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drawing+xml" PartName="/xl/drawings/worksheetdrawing9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awTransactionSheet" sheetId="1" r:id="rId3"/>
    <sheet state="visible" name="oldTransactionData" sheetId="2" r:id="rId4"/>
    <sheet state="visible" name="rawBidData" sheetId="3" r:id="rId5"/>
    <sheet state="visible" name="rawDeletionData" sheetId="4" r:id="rId6"/>
    <sheet state="visible" name="compiledNewInput" sheetId="5" r:id="rId7"/>
    <sheet state="visible" name="newTransactionSheet" sheetId="6" r:id="rId8"/>
    <sheet state="visible" name="Make-model-uniques" sheetId="7" r:id="rId9"/>
    <sheet state="visible" name="make-model-sheet" sheetId="8" r:id="rId10"/>
    <sheet state="visible" name="All details for all cars" sheetId="9" r:id="rId11"/>
    <sheet state="hidden" name="modelMapping" sheetId="10" r:id="rId12"/>
  </sheets>
  <definedNames>
    <definedName name="modelMapping">modelMapping!$A$1:$B$3</definedName>
  </definedNames>
  <calcPr/>
</workbook>
</file>

<file path=xl/sharedStrings.xml><?xml version="1.0" encoding="utf-8"?>
<sst xmlns="http://schemas.openxmlformats.org/spreadsheetml/2006/main" count="92527" uniqueCount="7367">
  <si>
    <t>Date</t>
  </si>
  <si>
    <t>Source</t>
  </si>
  <si>
    <t>Reg No</t>
  </si>
  <si>
    <t>Make</t>
  </si>
  <si>
    <t>Model_1</t>
  </si>
  <si>
    <t>Variant_1</t>
  </si>
  <si>
    <t>Year</t>
  </si>
  <si>
    <t>Sold Price</t>
  </si>
  <si>
    <t>Out Kms</t>
  </si>
  <si>
    <t>Age</t>
  </si>
  <si>
    <t>Ownership</t>
  </si>
  <si>
    <t>City</t>
  </si>
  <si>
    <t>NandiBid</t>
  </si>
  <si>
    <t>TOYOTA</t>
  </si>
  <si>
    <t>FORTUNER</t>
  </si>
  <si>
    <t>3.0 MT</t>
  </si>
  <si>
    <t>BANGALORE</t>
  </si>
  <si>
    <t>132720</t>
  </si>
  <si>
    <t>Fortuner</t>
  </si>
  <si>
    <t>4x4 MT</t>
  </si>
  <si>
    <t>DelCalling</t>
  </si>
  <si>
    <t>MERCEDES</t>
  </si>
  <si>
    <t>C-Class</t>
  </si>
  <si>
    <t>200 CGI</t>
  </si>
  <si>
    <t>MUMBAI</t>
  </si>
  <si>
    <t>SKODA</t>
  </si>
  <si>
    <t>OCTAVIA</t>
  </si>
  <si>
    <t>Ambition 1.4 TSI</t>
  </si>
  <si>
    <t>Innova</t>
  </si>
  <si>
    <t>2.5 V 8 STR</t>
  </si>
  <si>
    <t>INNOVA</t>
  </si>
  <si>
    <t>2.5 V 7 STR</t>
  </si>
  <si>
    <t>MAHINDRA</t>
  </si>
  <si>
    <t>XUV500</t>
  </si>
  <si>
    <t>W8</t>
  </si>
  <si>
    <t>2.5 G 8 STR</t>
  </si>
  <si>
    <t>CHEVROLET</t>
  </si>
  <si>
    <t>CRUZE</t>
  </si>
  <si>
    <t>LTZ</t>
  </si>
  <si>
    <t>W6</t>
  </si>
  <si>
    <t>131548</t>
  </si>
  <si>
    <t>Superb</t>
  </si>
  <si>
    <t>Elegance 2.0 TDI CR AT</t>
  </si>
  <si>
    <t>138854</t>
  </si>
  <si>
    <t>NISSAN</t>
  </si>
  <si>
    <t>Teana</t>
  </si>
  <si>
    <t>230JM</t>
  </si>
  <si>
    <t>2.5 G 7 STR</t>
  </si>
  <si>
    <t>Terrano</t>
  </si>
  <si>
    <t>XL D Plus</t>
  </si>
  <si>
    <t>LAURA</t>
  </si>
  <si>
    <t>Ambiente 2.0 TDI CR MT</t>
  </si>
  <si>
    <t>MITSUBISHI</t>
  </si>
  <si>
    <t>PAJERO</t>
  </si>
  <si>
    <t>SFX 2.8 CRZ</t>
  </si>
  <si>
    <t>RENAULT</t>
  </si>
  <si>
    <t>Duster</t>
  </si>
  <si>
    <t>110 PS RxL Diesel</t>
  </si>
  <si>
    <t>DUSTER</t>
  </si>
  <si>
    <t>Xylo</t>
  </si>
  <si>
    <t>H9</t>
  </si>
  <si>
    <t>MARUTI SUZUKI</t>
  </si>
  <si>
    <t>Ciaz</t>
  </si>
  <si>
    <t>ZDi(O)</t>
  </si>
  <si>
    <t>VOLKSWAGEN</t>
  </si>
  <si>
    <t>Jetta</t>
  </si>
  <si>
    <t>Highline TDI AT</t>
  </si>
  <si>
    <t>SUPERB</t>
  </si>
  <si>
    <t>ELEGANCE 1.8 TSI AT</t>
  </si>
  <si>
    <t>137565</t>
  </si>
  <si>
    <t>139828</t>
  </si>
  <si>
    <t>140668</t>
  </si>
  <si>
    <t>TERRANO</t>
  </si>
  <si>
    <t>XV D THP 110 PS</t>
  </si>
  <si>
    <t>110 PS RXL ADVENTURE</t>
  </si>
  <si>
    <t>110 PS RXZ DIESEL</t>
  </si>
  <si>
    <t>85 PS RxL Diesel (Opt)</t>
  </si>
  <si>
    <t>FORD</t>
  </si>
  <si>
    <t>EcoSport</t>
  </si>
  <si>
    <t>TITANIUM 1.5 TDCI</t>
  </si>
  <si>
    <t>DELHI</t>
  </si>
  <si>
    <t>HONDA</t>
  </si>
  <si>
    <t>CITY</t>
  </si>
  <si>
    <t>VX</t>
  </si>
  <si>
    <t>ENDEAVOUR</t>
  </si>
  <si>
    <t>2.5L 4X2</t>
  </si>
  <si>
    <t>130955</t>
  </si>
  <si>
    <t>134581</t>
  </si>
  <si>
    <t>129164</t>
  </si>
  <si>
    <t>2.5L 4x2</t>
  </si>
  <si>
    <t>139802</t>
  </si>
  <si>
    <t>HYUNDAI</t>
  </si>
  <si>
    <t>VERNA</t>
  </si>
  <si>
    <t>Fluidic 1.6 CRDI SX Opt AT</t>
  </si>
  <si>
    <t>2.5 VX 7 STR</t>
  </si>
  <si>
    <t>131917</t>
  </si>
  <si>
    <t>Laura</t>
  </si>
  <si>
    <t>L&amp;K 1.9 PD AT</t>
  </si>
  <si>
    <t>POLO</t>
  </si>
  <si>
    <t>GT TSI</t>
  </si>
  <si>
    <t>VX AT</t>
  </si>
  <si>
    <t>Corolla Altis</t>
  </si>
  <si>
    <t>1.8 G</t>
  </si>
  <si>
    <t>COROLLA ALTIS</t>
  </si>
  <si>
    <t>G DIESEL</t>
  </si>
  <si>
    <t>SANTA FE</t>
  </si>
  <si>
    <t>2 WD MT</t>
  </si>
  <si>
    <t>Vento</t>
  </si>
  <si>
    <t>Highline Petrol AT</t>
  </si>
  <si>
    <t>ECOSPORT</t>
  </si>
  <si>
    <t>Ertiga</t>
  </si>
  <si>
    <t>ZDI</t>
  </si>
  <si>
    <t>133122</t>
  </si>
  <si>
    <t>Titanium 1.5 TDCi</t>
  </si>
  <si>
    <t>133458</t>
  </si>
  <si>
    <t>110 PS RxZ Diesel</t>
  </si>
  <si>
    <t>RNS</t>
  </si>
  <si>
    <t>KA50N8007</t>
  </si>
  <si>
    <t>Cruze</t>
  </si>
  <si>
    <t>FABIA</t>
  </si>
  <si>
    <t>Ambiente 1.2 TDI</t>
  </si>
  <si>
    <t>85 PS RxL Diesel</t>
  </si>
  <si>
    <t>L&amp;K 2.0 TDI AT</t>
  </si>
  <si>
    <t>Verna</t>
  </si>
  <si>
    <t>Fluidic 1.6 CRDI SX</t>
  </si>
  <si>
    <t>FLUIDIC CRDI 1.6 EX AT</t>
  </si>
  <si>
    <t>136448</t>
  </si>
  <si>
    <t>ERTIGA</t>
  </si>
  <si>
    <t>ZDi</t>
  </si>
  <si>
    <t>Mobilio</t>
  </si>
  <si>
    <t>V i-DTEC</t>
  </si>
  <si>
    <t>85 PS RXL DIESEL</t>
  </si>
  <si>
    <t>ELITE I20</t>
  </si>
  <si>
    <t>ASTA 1.4 CRDI</t>
  </si>
  <si>
    <t>XL (D)</t>
  </si>
  <si>
    <t>137465</t>
  </si>
  <si>
    <t>Asta 1.4 CRDI</t>
  </si>
  <si>
    <t>139311</t>
  </si>
  <si>
    <t>VL AT Petrol</t>
  </si>
  <si>
    <t>Swift DZire</t>
  </si>
  <si>
    <t>PUNE</t>
  </si>
  <si>
    <t>Fluidic 1.6 CRDI SX Opt</t>
  </si>
  <si>
    <t>KA01ML8050</t>
  </si>
  <si>
    <t>VDI</t>
  </si>
  <si>
    <t>KA04MN6205</t>
  </si>
  <si>
    <t>Swift Dzire</t>
  </si>
  <si>
    <t>KA01MM2706</t>
  </si>
  <si>
    <t>ZXI</t>
  </si>
  <si>
    <t>Pratham</t>
  </si>
  <si>
    <t>Sunny</t>
  </si>
  <si>
    <t>XL Diesel</t>
  </si>
  <si>
    <t>KA25MA1979</t>
  </si>
  <si>
    <t>KA51MC6153</t>
  </si>
  <si>
    <t>Rapid</t>
  </si>
  <si>
    <t>1.5 TDi CR Elegance</t>
  </si>
  <si>
    <t>SCORPIO</t>
  </si>
  <si>
    <t>SLE</t>
  </si>
  <si>
    <t>134666</t>
  </si>
  <si>
    <t>SLE BS-IV</t>
  </si>
  <si>
    <t>139511</t>
  </si>
  <si>
    <t>140576</t>
  </si>
  <si>
    <t>SV</t>
  </si>
  <si>
    <t>KA51MF3145</t>
  </si>
  <si>
    <t>Swift</t>
  </si>
  <si>
    <t>KA06N5337</t>
  </si>
  <si>
    <t>Fluidic 1.6 CRDi EX</t>
  </si>
  <si>
    <t>Xcent</t>
  </si>
  <si>
    <t>SX 1.1 CRDi</t>
  </si>
  <si>
    <t>Etios</t>
  </si>
  <si>
    <t>VX-D</t>
  </si>
  <si>
    <t>132029</t>
  </si>
  <si>
    <t>136843</t>
  </si>
  <si>
    <t>VDi</t>
  </si>
  <si>
    <t>140958</t>
  </si>
  <si>
    <t>VENTO</t>
  </si>
  <si>
    <t>Highline Diesel</t>
  </si>
  <si>
    <t>KA04ML1446</t>
  </si>
  <si>
    <t>Fluidic 1.6 VTVT SX Opt</t>
  </si>
  <si>
    <t>XYLO</t>
  </si>
  <si>
    <t>H8 ABS AIRBAG</t>
  </si>
  <si>
    <t>131811</t>
  </si>
  <si>
    <t>H8 ABS Airbag BS IV</t>
  </si>
  <si>
    <t>141264</t>
  </si>
  <si>
    <t>KA02MJ1557</t>
  </si>
  <si>
    <t>KA03MR2292</t>
  </si>
  <si>
    <t>Ultima Ambition 1.6 TDI CR MT Plus</t>
  </si>
  <si>
    <t>KALYANI MOTORS PVT LTD</t>
  </si>
  <si>
    <t>KA42M6521</t>
  </si>
  <si>
    <t>FLUIDIC 1.6 CRDI SX</t>
  </si>
  <si>
    <t>135736</t>
  </si>
  <si>
    <t>KA04MK1693</t>
  </si>
  <si>
    <t>KA03MU9883</t>
  </si>
  <si>
    <t>CIAZ</t>
  </si>
  <si>
    <t>ZXI+</t>
  </si>
  <si>
    <t>KA13N1496</t>
  </si>
  <si>
    <t>RAPID</t>
  </si>
  <si>
    <t>AMBITION 1.6 MPI MT PLUS</t>
  </si>
  <si>
    <t>KA51MG5976</t>
  </si>
  <si>
    <t>134537</t>
  </si>
  <si>
    <t>137866</t>
  </si>
  <si>
    <t>KA02MK2106</t>
  </si>
  <si>
    <t>KA51MF0694</t>
  </si>
  <si>
    <t>SWIFT</t>
  </si>
  <si>
    <t>VXI</t>
  </si>
  <si>
    <t>Enjoy</t>
  </si>
  <si>
    <t>1.3 TCDi LTZ 8 STR</t>
  </si>
  <si>
    <t>KA52M4598</t>
  </si>
  <si>
    <t>139040</t>
  </si>
  <si>
    <t>139704</t>
  </si>
  <si>
    <t>Hiremath</t>
  </si>
  <si>
    <t>Hire003</t>
  </si>
  <si>
    <t>KA04MK8403</t>
  </si>
  <si>
    <t>FLUIDIC 1.6 CRDI</t>
  </si>
  <si>
    <t>KA50N5562</t>
  </si>
  <si>
    <t>KA04MM8814</t>
  </si>
  <si>
    <t>Scorpio</t>
  </si>
  <si>
    <t>SWIFT DZIRE</t>
  </si>
  <si>
    <t>Comfortline Diesel</t>
  </si>
  <si>
    <t>136825</t>
  </si>
  <si>
    <t>Highline Petrol</t>
  </si>
  <si>
    <t>Ambition 1.6 TDI CR MT</t>
  </si>
  <si>
    <t>Elegance 1.6 TDI CR MT</t>
  </si>
  <si>
    <t>KA04MQ153</t>
  </si>
  <si>
    <t>Captiva</t>
  </si>
  <si>
    <t>LT</t>
  </si>
  <si>
    <t>TREND 1.5 TDCI</t>
  </si>
  <si>
    <t>LX</t>
  </si>
  <si>
    <t>FLUIDIC 1.6 CRDI SX AT</t>
  </si>
  <si>
    <t>131982</t>
  </si>
  <si>
    <t>Fluidic 1.6 CRDI SX AT</t>
  </si>
  <si>
    <t>139414</t>
  </si>
  <si>
    <t>85 PS RxE Diesel</t>
  </si>
  <si>
    <t>KA53MA7994</t>
  </si>
  <si>
    <t>KA02MJ5732</t>
  </si>
  <si>
    <t>i20</t>
  </si>
  <si>
    <t>Sportz 1.2</t>
  </si>
  <si>
    <t>KA02MJ5466</t>
  </si>
  <si>
    <t>KA14N9422</t>
  </si>
  <si>
    <t>Bolero</t>
  </si>
  <si>
    <t>ZLX</t>
  </si>
  <si>
    <t>SX4</t>
  </si>
  <si>
    <t>VLX 2WD BS-IV</t>
  </si>
  <si>
    <t>Fluidic 1.6 CRDI</t>
  </si>
  <si>
    <t>I20</t>
  </si>
  <si>
    <t>SUNNY</t>
  </si>
  <si>
    <t>Ritz</t>
  </si>
  <si>
    <t>KA04ML7977</t>
  </si>
  <si>
    <t>KA04MN4550</t>
  </si>
  <si>
    <t>KA05ML4739</t>
  </si>
  <si>
    <t>KA43M4133</t>
  </si>
  <si>
    <t>Fluidic 1.6 VTVT SX</t>
  </si>
  <si>
    <t>130031</t>
  </si>
  <si>
    <t>VDi BS-IV</t>
  </si>
  <si>
    <t>AMAZE</t>
  </si>
  <si>
    <t>1.5 S i-DTEC</t>
  </si>
  <si>
    <t>KA05MP3479</t>
  </si>
  <si>
    <t>TSI</t>
  </si>
  <si>
    <t>132157</t>
  </si>
  <si>
    <t>GRAND I10</t>
  </si>
  <si>
    <t>Asta 1.1 CRDi</t>
  </si>
  <si>
    <t>KA52M3539</t>
  </si>
  <si>
    <t>PrasoonData</t>
  </si>
  <si>
    <t>Prasoon865</t>
  </si>
  <si>
    <t>Highline1.2L (D)</t>
  </si>
  <si>
    <t>VDI ABS</t>
  </si>
  <si>
    <t>132701</t>
  </si>
  <si>
    <t>VDi ABS BS-IV</t>
  </si>
  <si>
    <t>135062</t>
  </si>
  <si>
    <t>ZDi BS-IV</t>
  </si>
  <si>
    <t>ZXi 1.2 BS-IV</t>
  </si>
  <si>
    <t>KA51ME7457</t>
  </si>
  <si>
    <t>KA02MH5079</t>
  </si>
  <si>
    <t>Prasoon866</t>
  </si>
  <si>
    <t>TATA</t>
  </si>
  <si>
    <t>SAFARI STORME</t>
  </si>
  <si>
    <t>2.2 EX 4X2</t>
  </si>
  <si>
    <t>XL</t>
  </si>
  <si>
    <t>KA51MD2445</t>
  </si>
  <si>
    <t>S 1.1 CRDi (O)</t>
  </si>
  <si>
    <t>Polo</t>
  </si>
  <si>
    <t>Comfortline 1.2L (D)</t>
  </si>
  <si>
    <t>KA41Z5084</t>
  </si>
  <si>
    <t>KA51ME4683</t>
  </si>
  <si>
    <t>VLX 2WD BS-III</t>
  </si>
  <si>
    <t>Prasoon849</t>
  </si>
  <si>
    <t>KA51ME2714</t>
  </si>
  <si>
    <t>KA04ML8557</t>
  </si>
  <si>
    <t>Prasoon867</t>
  </si>
  <si>
    <t>KA05MN4661</t>
  </si>
  <si>
    <t>LDi</t>
  </si>
  <si>
    <t>KA02MG4906</t>
  </si>
  <si>
    <t>CHENNAI</t>
  </si>
  <si>
    <t>SAFARI</t>
  </si>
  <si>
    <t>4x2 GX DICOR BS-IV</t>
  </si>
  <si>
    <t>1.5 V MT</t>
  </si>
  <si>
    <t>KA53MA8208</t>
  </si>
  <si>
    <t>135356</t>
  </si>
  <si>
    <t>Prasoon161</t>
  </si>
  <si>
    <t>GLAM</t>
  </si>
  <si>
    <t>KA02MG8533</t>
  </si>
  <si>
    <t>Prasoon850</t>
  </si>
  <si>
    <t>KA04MM8005</t>
  </si>
  <si>
    <t>KA01MJ3485</t>
  </si>
  <si>
    <t>Prasoon868</t>
  </si>
  <si>
    <t>Sportz 1.4 CRDI</t>
  </si>
  <si>
    <t>KA51MF2403</t>
  </si>
  <si>
    <t>VXi</t>
  </si>
  <si>
    <t>Prasoon162</t>
  </si>
  <si>
    <t>KA04MM4774</t>
  </si>
  <si>
    <t>KA42M3525</t>
  </si>
  <si>
    <t>H4 ABS</t>
  </si>
  <si>
    <t>133157</t>
  </si>
  <si>
    <t>135474</t>
  </si>
  <si>
    <t>136090</t>
  </si>
  <si>
    <t>H4 ABS BS IV</t>
  </si>
  <si>
    <t>Prasoon851</t>
  </si>
  <si>
    <t>KA17N4191</t>
  </si>
  <si>
    <t>SLE 2.6 CRDe</t>
  </si>
  <si>
    <t>Prasoon869</t>
  </si>
  <si>
    <t>ELEGANCE 1.6 TDI CR MT</t>
  </si>
  <si>
    <t>KA05MN4784</t>
  </si>
  <si>
    <t>KA41P3453</t>
  </si>
  <si>
    <t>136367</t>
  </si>
  <si>
    <t>139765</t>
  </si>
  <si>
    <t>ETIOS LIVA</t>
  </si>
  <si>
    <t>GD</t>
  </si>
  <si>
    <t>Prasoon145</t>
  </si>
  <si>
    <t>KA27M5705</t>
  </si>
  <si>
    <t>KA04MK6928</t>
  </si>
  <si>
    <t>Asta AT 1.2 Kappa VTVT</t>
  </si>
  <si>
    <t>1.8 J</t>
  </si>
  <si>
    <t>Prasoon163</t>
  </si>
  <si>
    <t>KA51MD7960</t>
  </si>
  <si>
    <t>KA02MG6005</t>
  </si>
  <si>
    <t>Prasoon852</t>
  </si>
  <si>
    <t>Prasoon870</t>
  </si>
  <si>
    <t>Amaze</t>
  </si>
  <si>
    <t>Magna (O) 1.4 CRDI</t>
  </si>
  <si>
    <t>KA51MF6942</t>
  </si>
  <si>
    <t>139989</t>
  </si>
  <si>
    <t>Prasoon689</t>
  </si>
  <si>
    <t>VXI ABS</t>
  </si>
  <si>
    <t>Prasoon146</t>
  </si>
  <si>
    <t>Quanto</t>
  </si>
  <si>
    <t>C8</t>
  </si>
  <si>
    <t>Prasoon833</t>
  </si>
  <si>
    <t>Prasoon164</t>
  </si>
  <si>
    <t>MAGNA 1.4 CRDI</t>
  </si>
  <si>
    <t>KA06N3441</t>
  </si>
  <si>
    <t>Prasoon853</t>
  </si>
  <si>
    <t>KA50N0689</t>
  </si>
  <si>
    <t>1.2 SX i-VTEC</t>
  </si>
  <si>
    <t>1.2 VX AT I-VTEC</t>
  </si>
  <si>
    <t>KA53Z1867</t>
  </si>
  <si>
    <t>1.5 Gxi</t>
  </si>
  <si>
    <t>Jazz</t>
  </si>
  <si>
    <t>S</t>
  </si>
  <si>
    <t>HIGHLINE1.2L (P)</t>
  </si>
  <si>
    <t>KA02MK1337</t>
  </si>
  <si>
    <t>VLX 2WD</t>
  </si>
  <si>
    <t>KA04MM7776</t>
  </si>
  <si>
    <t>KA02MG4072</t>
  </si>
  <si>
    <t>132769</t>
  </si>
  <si>
    <t>138024</t>
  </si>
  <si>
    <t>140358</t>
  </si>
  <si>
    <t>ARIA</t>
  </si>
  <si>
    <t>Pure 4x2</t>
  </si>
  <si>
    <t>Prasoon871</t>
  </si>
  <si>
    <t>Prasoon690</t>
  </si>
  <si>
    <t>Prasoon147</t>
  </si>
  <si>
    <t>Prasoon834</t>
  </si>
  <si>
    <t>Prasoon165</t>
  </si>
  <si>
    <t>Civic</t>
  </si>
  <si>
    <t>1.8V AT</t>
  </si>
  <si>
    <t>Fabia</t>
  </si>
  <si>
    <t>Elegance 1.2 TDI</t>
  </si>
  <si>
    <t>KA08M2416</t>
  </si>
  <si>
    <t>Prasoon513</t>
  </si>
  <si>
    <t>Prasoon854</t>
  </si>
  <si>
    <t>Prasoon673</t>
  </si>
  <si>
    <t>XV Diesel</t>
  </si>
  <si>
    <t>KA04MP2328</t>
  </si>
  <si>
    <t>KA03MT7044</t>
  </si>
  <si>
    <t>KA02MJ9656</t>
  </si>
  <si>
    <t>KA05MN9216</t>
  </si>
  <si>
    <t>Prasoon691</t>
  </si>
  <si>
    <t>Prasoon148</t>
  </si>
  <si>
    <t>Prasoon835</t>
  </si>
  <si>
    <t>1.2 S i-VTEC</t>
  </si>
  <si>
    <t>Asta 1.2 Kappa VTVT</t>
  </si>
  <si>
    <t>Prasoon166</t>
  </si>
  <si>
    <t>Prasoon514</t>
  </si>
  <si>
    <t>Prasoon872</t>
  </si>
  <si>
    <t>Prasoon129</t>
  </si>
  <si>
    <t>Prasoon855</t>
  </si>
  <si>
    <t>Prasoon674</t>
  </si>
  <si>
    <t>KA03MP323</t>
  </si>
  <si>
    <t>VGT CRDI</t>
  </si>
  <si>
    <t>KA01MH7050</t>
  </si>
  <si>
    <t>1.5 V AT</t>
  </si>
  <si>
    <t>KA02MG1121</t>
  </si>
  <si>
    <t>Prasoon692</t>
  </si>
  <si>
    <t>Prasoon149</t>
  </si>
  <si>
    <t>Prasoon836</t>
  </si>
  <si>
    <t>Prasoon497</t>
  </si>
  <si>
    <t>Ambition 2.0 TDI CR MT</t>
  </si>
  <si>
    <t>Prasoon817</t>
  </si>
  <si>
    <t>Prasoon167</t>
  </si>
  <si>
    <t>Prasoon515</t>
  </si>
  <si>
    <t>1.5 E MT</t>
  </si>
  <si>
    <t>SPORTZ 1.2 KAPPA VTVT</t>
  </si>
  <si>
    <t>KA04MK6719</t>
  </si>
  <si>
    <t>128401</t>
  </si>
  <si>
    <t>Sportz 1.2 Kappa VTVT</t>
  </si>
  <si>
    <t>130607</t>
  </si>
  <si>
    <t>138968</t>
  </si>
  <si>
    <t>138095</t>
  </si>
  <si>
    <t>Vxi</t>
  </si>
  <si>
    <t>140243</t>
  </si>
  <si>
    <t>Prasoon130</t>
  </si>
  <si>
    <t>Prasoon675</t>
  </si>
  <si>
    <t>CR-V</t>
  </si>
  <si>
    <t>2.4 AT</t>
  </si>
  <si>
    <t>Fiesta Classic</t>
  </si>
  <si>
    <t>CLXi 1.4 TDCi</t>
  </si>
  <si>
    <t>KA04MM5363</t>
  </si>
  <si>
    <t>Prasoon873</t>
  </si>
  <si>
    <t>Prasoon693</t>
  </si>
  <si>
    <t>Prasoon150</t>
  </si>
  <si>
    <t>X</t>
  </si>
  <si>
    <t>XV DIESEL</t>
  </si>
  <si>
    <t>KA04MM2583</t>
  </si>
  <si>
    <t>TN06K2397</t>
  </si>
  <si>
    <t>HIGHLINE PETROL</t>
  </si>
  <si>
    <t>132478</t>
  </si>
  <si>
    <t>132336</t>
  </si>
  <si>
    <t>136246</t>
  </si>
  <si>
    <t>137420</t>
  </si>
  <si>
    <t>MICRA</t>
  </si>
  <si>
    <t>XV Petrol</t>
  </si>
  <si>
    <t>Prasoon837</t>
  </si>
  <si>
    <t>Prasoon498</t>
  </si>
  <si>
    <t>Prasoon856</t>
  </si>
  <si>
    <t>RITZ</t>
  </si>
  <si>
    <t>Vdi BS-IV</t>
  </si>
  <si>
    <t>Prasoon818</t>
  </si>
  <si>
    <t>Prasoon516</t>
  </si>
  <si>
    <t>Prasoon131</t>
  </si>
  <si>
    <t>kA03MQ8712</t>
  </si>
  <si>
    <t>Prasoon676</t>
  </si>
  <si>
    <t>KA02MH5275</t>
  </si>
  <si>
    <t>Prasoon168</t>
  </si>
  <si>
    <t>Prasoon694</t>
  </si>
  <si>
    <t>Prasoon151</t>
  </si>
  <si>
    <t>Asta 1.2</t>
  </si>
  <si>
    <t>138776</t>
  </si>
  <si>
    <t>136290</t>
  </si>
  <si>
    <t>Prasoon499</t>
  </si>
  <si>
    <t>Prasoon838</t>
  </si>
  <si>
    <t>KA04MK2296</t>
  </si>
  <si>
    <t>Prasoon657</t>
  </si>
  <si>
    <t>Prasoon819</t>
  </si>
  <si>
    <t>Prasoon517</t>
  </si>
  <si>
    <t>Prasoon874</t>
  </si>
  <si>
    <t>Prasoon132</t>
  </si>
  <si>
    <t>Prasoon857</t>
  </si>
  <si>
    <t>Prasoon677</t>
  </si>
  <si>
    <t>Prasoon113</t>
  </si>
  <si>
    <t>Prasoon695</t>
  </si>
  <si>
    <t>Prasoon500</t>
  </si>
  <si>
    <t>Prasoon839</t>
  </si>
  <si>
    <t>CAMRY</t>
  </si>
  <si>
    <t>W2 AT</t>
  </si>
  <si>
    <t>Asta 1.2 (O)</t>
  </si>
  <si>
    <t>Prasoon658</t>
  </si>
  <si>
    <t>1.2 S I-VTEC</t>
  </si>
  <si>
    <t>BRIO</t>
  </si>
  <si>
    <t>ASTA 1.1 CRDI</t>
  </si>
  <si>
    <t>Grand i10</t>
  </si>
  <si>
    <t>ULTIMA ELEGANCE 1.6 TDI CR MT</t>
  </si>
  <si>
    <t>KA04MJ0698</t>
  </si>
  <si>
    <t>KA05ML2637</t>
  </si>
  <si>
    <t>KA41P9018</t>
  </si>
  <si>
    <t>S 1.2 (O)</t>
  </si>
  <si>
    <t>132436</t>
  </si>
  <si>
    <t>137284</t>
  </si>
  <si>
    <t>Highline1.2L (P)</t>
  </si>
  <si>
    <t>138446</t>
  </si>
  <si>
    <t>Ultima Elegance 1.6 TDI CR MT</t>
  </si>
  <si>
    <t>Prasoon820</t>
  </si>
  <si>
    <t>Prasoon169</t>
  </si>
  <si>
    <t>Prasoon518</t>
  </si>
  <si>
    <t>Prasoon133</t>
  </si>
  <si>
    <t>Prasoon152</t>
  </si>
  <si>
    <t>Prasoon801</t>
  </si>
  <si>
    <t>KA41Z1598</t>
  </si>
  <si>
    <t>Prasoon481</t>
  </si>
  <si>
    <t>Prasoon114</t>
  </si>
  <si>
    <t>Prasoon678</t>
  </si>
  <si>
    <t>KA50N1810</t>
  </si>
  <si>
    <t>Prasoon875</t>
  </si>
  <si>
    <t>Prasoon501</t>
  </si>
  <si>
    <t>Hire006</t>
  </si>
  <si>
    <t>Prasoon659</t>
  </si>
  <si>
    <t>Prasoon858</t>
  </si>
  <si>
    <t>Prasoon821</t>
  </si>
  <si>
    <t>MAGNA (O) 1.2</t>
  </si>
  <si>
    <t>SX 1.2 (O)</t>
  </si>
  <si>
    <t>Prasoon519</t>
  </si>
  <si>
    <t>Prasoon696</t>
  </si>
  <si>
    <t>Prasoon134</t>
  </si>
  <si>
    <t>Prasoon802</t>
  </si>
  <si>
    <t>Prasoon482</t>
  </si>
  <si>
    <t>Prasoon115</t>
  </si>
  <si>
    <t>Prasoon840</t>
  </si>
  <si>
    <t>ETIOS</t>
  </si>
  <si>
    <t>Prasoon679</t>
  </si>
  <si>
    <t>KA52M2644</t>
  </si>
  <si>
    <t>Prasoon170</t>
  </si>
  <si>
    <t>Prasoon153</t>
  </si>
  <si>
    <t>Prasoon502</t>
  </si>
  <si>
    <t>Prasoon660</t>
  </si>
  <si>
    <t>Prasoon822</t>
  </si>
  <si>
    <t>Prasoon641</t>
  </si>
  <si>
    <t>G</t>
  </si>
  <si>
    <t>Highline 1.6L (P)</t>
  </si>
  <si>
    <t>KA53Z8860</t>
  </si>
  <si>
    <t>134214</t>
  </si>
  <si>
    <t>138049</t>
  </si>
  <si>
    <t>Prasoon876</t>
  </si>
  <si>
    <t>Prasoon135</t>
  </si>
  <si>
    <t>Prasoon803</t>
  </si>
  <si>
    <t>Prasoon483</t>
  </si>
  <si>
    <t>Prasoon116</t>
  </si>
  <si>
    <t>Prasoon859</t>
  </si>
  <si>
    <t>Prasoon337</t>
  </si>
  <si>
    <t>LXI</t>
  </si>
  <si>
    <t>Prasoon520</t>
  </si>
  <si>
    <t>Prasoon097</t>
  </si>
  <si>
    <t>Prasoon697</t>
  </si>
  <si>
    <t>1.5 EX I-DTEC</t>
  </si>
  <si>
    <t>1.5 S MT</t>
  </si>
  <si>
    <t>FIAT</t>
  </si>
  <si>
    <t>PUNTO</t>
  </si>
  <si>
    <t>DYNAMIC 1.3</t>
  </si>
  <si>
    <t>SLX 2.6 TURBO 8 STR</t>
  </si>
  <si>
    <t>XCENT</t>
  </si>
  <si>
    <t>S 1.2</t>
  </si>
  <si>
    <t>132797</t>
  </si>
  <si>
    <t>1.5 EX i-DTEC</t>
  </si>
  <si>
    <t>136457</t>
  </si>
  <si>
    <t>SLX 2.6 Turbo 8 Str</t>
  </si>
  <si>
    <t>136287</t>
  </si>
  <si>
    <t>139377</t>
  </si>
  <si>
    <t>137874</t>
  </si>
  <si>
    <t>Prasoon503</t>
  </si>
  <si>
    <t>Prasoon841</t>
  </si>
  <si>
    <t>Prasoon661</t>
  </si>
  <si>
    <t>Prasoon680</t>
  </si>
  <si>
    <t>Celerio</t>
  </si>
  <si>
    <t>Prasoon823</t>
  </si>
  <si>
    <t>KA04MK4923</t>
  </si>
  <si>
    <t>Prasoon642</t>
  </si>
  <si>
    <t>KA02MG5350</t>
  </si>
  <si>
    <t>Prasoon171</t>
  </si>
  <si>
    <t>Prasoon154</t>
  </si>
  <si>
    <t>Prasoon804</t>
  </si>
  <si>
    <t>ZXi Opt</t>
  </si>
  <si>
    <t>GT TDI</t>
  </si>
  <si>
    <t>KA04MK3940</t>
  </si>
  <si>
    <t>132233</t>
  </si>
  <si>
    <t>132560</t>
  </si>
  <si>
    <t>Prasoon484</t>
  </si>
  <si>
    <t>Prasoon117</t>
  </si>
  <si>
    <t>Prasoon465</t>
  </si>
  <si>
    <t>Prasoon338</t>
  </si>
  <si>
    <t>Prasoon098</t>
  </si>
  <si>
    <t>Prasoon877</t>
  </si>
  <si>
    <t>Prasoon136</t>
  </si>
  <si>
    <t>Prasoon662</t>
  </si>
  <si>
    <t>Prasoon785</t>
  </si>
  <si>
    <t>Prasoon860</t>
  </si>
  <si>
    <t>KA02MH0891</t>
  </si>
  <si>
    <t>Indica Vista</t>
  </si>
  <si>
    <t>Prasoon643</t>
  </si>
  <si>
    <t>Prasoon521</t>
  </si>
  <si>
    <t>KA40M2887</t>
  </si>
  <si>
    <t>Prasoon321</t>
  </si>
  <si>
    <t>Prasoon698</t>
  </si>
  <si>
    <t>Prasoon805</t>
  </si>
  <si>
    <t>Prasoon485</t>
  </si>
  <si>
    <t>Prasoon504</t>
  </si>
  <si>
    <t>Prasoon118</t>
  </si>
  <si>
    <t>Prasoon842</t>
  </si>
  <si>
    <t>Prasoon681</t>
  </si>
  <si>
    <t>Prasoon466</t>
  </si>
  <si>
    <t>Prasoon824</t>
  </si>
  <si>
    <t>KA04MQ6611</t>
  </si>
  <si>
    <t>CELERIO</t>
  </si>
  <si>
    <t>Figo</t>
  </si>
  <si>
    <t>Duratorq Diesel EXI 1.4</t>
  </si>
  <si>
    <t>MAGNA 1.2 KAPPA VTVT</t>
  </si>
  <si>
    <t>KA02MG5144</t>
  </si>
  <si>
    <t>KA04MH9169</t>
  </si>
  <si>
    <t>KA51MA5395</t>
  </si>
  <si>
    <t>Base 1.2</t>
  </si>
  <si>
    <t>136213</t>
  </si>
  <si>
    <t>Magna 1.2 Kappa VTVT</t>
  </si>
  <si>
    <t>Prasoon339</t>
  </si>
  <si>
    <t>Prasoon172</t>
  </si>
  <si>
    <t>Prasoon099</t>
  </si>
  <si>
    <t>Prasoon155</t>
  </si>
  <si>
    <t>Prasoon786</t>
  </si>
  <si>
    <t>Prasoon663</t>
  </si>
  <si>
    <t>Prasoon644</t>
  </si>
  <si>
    <t>Beat</t>
  </si>
  <si>
    <t>LT Diesel</t>
  </si>
  <si>
    <t>1.4 LS 8 STR</t>
  </si>
  <si>
    <t>Indigo eCS</t>
  </si>
  <si>
    <t>LX CR4</t>
  </si>
  <si>
    <t>KA05MJ8039</t>
  </si>
  <si>
    <t>KA52M4102</t>
  </si>
  <si>
    <t>Stingray</t>
  </si>
  <si>
    <t>FIGO</t>
  </si>
  <si>
    <t>CIVIC</t>
  </si>
  <si>
    <t>1.8V MT</t>
  </si>
  <si>
    <t>KA43M6994</t>
  </si>
  <si>
    <t>KA03MP6321</t>
  </si>
  <si>
    <t>KA64M0269</t>
  </si>
  <si>
    <t>KA04MM8092</t>
  </si>
  <si>
    <t>Prasoon322</t>
  </si>
  <si>
    <t>Prasoon878</t>
  </si>
  <si>
    <t>Prasoon137</t>
  </si>
  <si>
    <t>Prasoon806</t>
  </si>
  <si>
    <t>Prasoon486</t>
  </si>
  <si>
    <t>Prasoon625</t>
  </si>
  <si>
    <t>Prasoon119</t>
  </si>
  <si>
    <t>Prasoon861</t>
  </si>
  <si>
    <t>Prasoon467</t>
  </si>
  <si>
    <t>Prasoon340</t>
  </si>
  <si>
    <t>KA02MG8223</t>
  </si>
  <si>
    <t>Prasoon100</t>
  </si>
  <si>
    <t>Prasoon522</t>
  </si>
  <si>
    <t>VXI AT</t>
  </si>
  <si>
    <t>1.5 S AT</t>
  </si>
  <si>
    <t>V</t>
  </si>
  <si>
    <t>COMFORTLINE 1.2L (P)</t>
  </si>
  <si>
    <t>KA51MF6119</t>
  </si>
  <si>
    <t>KA52M3320</t>
  </si>
  <si>
    <t>KA05MJ5485</t>
  </si>
  <si>
    <t>ZXI AT</t>
  </si>
  <si>
    <t>KA05MS3189</t>
  </si>
  <si>
    <t>WAGON R</t>
  </si>
  <si>
    <t>128228</t>
  </si>
  <si>
    <t>131546</t>
  </si>
  <si>
    <t>136194</t>
  </si>
  <si>
    <t>135705</t>
  </si>
  <si>
    <t>Zdi BS-IV</t>
  </si>
  <si>
    <t>136446</t>
  </si>
  <si>
    <t>132708</t>
  </si>
  <si>
    <t>132514</t>
  </si>
  <si>
    <t>VXi AT</t>
  </si>
  <si>
    <t>136909</t>
  </si>
  <si>
    <t>E9 BS-IV</t>
  </si>
  <si>
    <t>139889</t>
  </si>
  <si>
    <t>Prasoon699</t>
  </si>
  <si>
    <t>Prasoon787</t>
  </si>
  <si>
    <t>Prasoon505</t>
  </si>
  <si>
    <t>Prasoon843</t>
  </si>
  <si>
    <t>Prasoon682</t>
  </si>
  <si>
    <t>Prasoon825</t>
  </si>
  <si>
    <t>Prasoon645</t>
  </si>
  <si>
    <t>Prasoon173</t>
  </si>
  <si>
    <t>Prasoon323</t>
  </si>
  <si>
    <t>Prasoon081</t>
  </si>
  <si>
    <t>Prasoon156</t>
  </si>
  <si>
    <t>Prasoon807</t>
  </si>
  <si>
    <t>Prasoon626</t>
  </si>
  <si>
    <t>Prasoon487</t>
  </si>
  <si>
    <t>KA04MN4017</t>
  </si>
  <si>
    <t>Prasoon664</t>
  </si>
  <si>
    <t>Prasoon468</t>
  </si>
  <si>
    <t>Prasoon341</t>
  </si>
  <si>
    <t>Prasoon101</t>
  </si>
  <si>
    <t>DX 2.6 Turbo 7 Str</t>
  </si>
  <si>
    <t>KA50N1105</t>
  </si>
  <si>
    <t>Prasoon879</t>
  </si>
  <si>
    <t>Prasoon138</t>
  </si>
  <si>
    <t>Prasoon449</t>
  </si>
  <si>
    <t>Prasoon788</t>
  </si>
  <si>
    <t>Prasoon120</t>
  </si>
  <si>
    <t>Prasoon862</t>
  </si>
  <si>
    <t>Prasoon646</t>
  </si>
  <si>
    <t>Prasoon324</t>
  </si>
  <si>
    <t>Prasoon523</t>
  </si>
  <si>
    <t>Prasoon700</t>
  </si>
  <si>
    <t>Prasoon082</t>
  </si>
  <si>
    <t>Prasoon627</t>
  </si>
  <si>
    <t>C4</t>
  </si>
  <si>
    <t>KA51MB3543</t>
  </si>
  <si>
    <t>KA04ML7917</t>
  </si>
  <si>
    <t>KA02MF4463</t>
  </si>
  <si>
    <t>KA02MF4859</t>
  </si>
  <si>
    <t>KA04MK0672</t>
  </si>
  <si>
    <t>Prasoon506</t>
  </si>
  <si>
    <t>KA42M5953</t>
  </si>
  <si>
    <t>Prasoon844</t>
  </si>
  <si>
    <t>Prasoon683</t>
  </si>
  <si>
    <t>Prasoon469</t>
  </si>
  <si>
    <t>Prasoon826</t>
  </si>
  <si>
    <t>KA04MN4492</t>
  </si>
  <si>
    <t>Prasoon342</t>
  </si>
  <si>
    <t>Alto</t>
  </si>
  <si>
    <t>KA51MF4761</t>
  </si>
  <si>
    <t>KA04MN6273</t>
  </si>
  <si>
    <t>KA04MJ1052</t>
  </si>
  <si>
    <t>Prasoon174</t>
  </si>
  <si>
    <t>Duratec Petrol EXI 1.2</t>
  </si>
  <si>
    <t>Prasoon102</t>
  </si>
  <si>
    <t>Prasoon305</t>
  </si>
  <si>
    <t>Prasoon769</t>
  </si>
  <si>
    <t>Prasoon450</t>
  </si>
  <si>
    <t>Prasoon157</t>
  </si>
  <si>
    <t>Prasoon808</t>
  </si>
  <si>
    <t>Prasoon488</t>
  </si>
  <si>
    <t>Prasoon789</t>
  </si>
  <si>
    <t>Prasoon665</t>
  </si>
  <si>
    <t>Aria</t>
  </si>
  <si>
    <t>Prestige 4X4</t>
  </si>
  <si>
    <t>Prasoon647</t>
  </si>
  <si>
    <t>Prasoon325</t>
  </si>
  <si>
    <t>Prasoon083</t>
  </si>
  <si>
    <t>Prasoon880</t>
  </si>
  <si>
    <t>Prasoon139</t>
  </si>
  <si>
    <t>ENJOY</t>
  </si>
  <si>
    <t>1.3 LTZ 7 STR</t>
  </si>
  <si>
    <t>Asta 1.2 (O) With Sunroof</t>
  </si>
  <si>
    <t>KA51ME7717</t>
  </si>
  <si>
    <t>KA51Z8953</t>
  </si>
  <si>
    <t>131849</t>
  </si>
  <si>
    <t>134550</t>
  </si>
  <si>
    <t>Vxi BS-IV</t>
  </si>
  <si>
    <t>Prasoon628</t>
  </si>
  <si>
    <t>Prasoon121</t>
  </si>
  <si>
    <t>Prasoon863</t>
  </si>
  <si>
    <t>Prasoon470</t>
  </si>
  <si>
    <t>2.5 EV PS 8 STR</t>
  </si>
  <si>
    <t>E4</t>
  </si>
  <si>
    <t>Prasoon343</t>
  </si>
  <si>
    <t>KA02MF3997</t>
  </si>
  <si>
    <t>KA04MJ3121</t>
  </si>
  <si>
    <t>Prasoon103</t>
  </si>
  <si>
    <t>Prasoon306</t>
  </si>
  <si>
    <t>Prasoon770</t>
  </si>
  <si>
    <t>Prasoon524</t>
  </si>
  <si>
    <t>Prasoon701</t>
  </si>
  <si>
    <t>Prasoon451</t>
  </si>
  <si>
    <t>Prasoon790</t>
  </si>
  <si>
    <t>Prasoon507</t>
  </si>
  <si>
    <t>Prasoon845</t>
  </si>
  <si>
    <t>Prasoon609</t>
  </si>
  <si>
    <t>Prasoon684</t>
  </si>
  <si>
    <t>Brio</t>
  </si>
  <si>
    <t>S MT</t>
  </si>
  <si>
    <t>DURATORQ DIESEL EXI 1.4</t>
  </si>
  <si>
    <t>KA01MJ4842</t>
  </si>
  <si>
    <t>KA05MH2687</t>
  </si>
  <si>
    <t>KA04MJ3154</t>
  </si>
  <si>
    <t>E8</t>
  </si>
  <si>
    <t>133280</t>
  </si>
  <si>
    <t>132778</t>
  </si>
  <si>
    <t>135275</t>
  </si>
  <si>
    <t>132761</t>
  </si>
  <si>
    <t>140412</t>
  </si>
  <si>
    <t>Prasoon827</t>
  </si>
  <si>
    <t>Prasoon175</t>
  </si>
  <si>
    <t>Prasoon326</t>
  </si>
  <si>
    <t>Prasoon084</t>
  </si>
  <si>
    <t>Prasoon158</t>
  </si>
  <si>
    <t>Prasoon809</t>
  </si>
  <si>
    <t>Prasoon629</t>
  </si>
  <si>
    <t>Prasoon489</t>
  </si>
  <si>
    <t>Prasoon666</t>
  </si>
  <si>
    <t>Prasoon471</t>
  </si>
  <si>
    <t>KA02MG3989</t>
  </si>
  <si>
    <t>Prasoon648</t>
  </si>
  <si>
    <t>Duratorq Diesel Titanium 1.4</t>
  </si>
  <si>
    <t>KA51MA1173</t>
  </si>
  <si>
    <t>139101</t>
  </si>
  <si>
    <t>CROSS POLO</t>
  </si>
  <si>
    <t>1.2 TDI</t>
  </si>
  <si>
    <t>140438</t>
  </si>
  <si>
    <t>PULSE</t>
  </si>
  <si>
    <t>RxZ</t>
  </si>
  <si>
    <t>141346</t>
  </si>
  <si>
    <t>1.2 EX i-VTEC</t>
  </si>
  <si>
    <t>Linea</t>
  </si>
  <si>
    <t>Dynamic 1.4</t>
  </si>
  <si>
    <t>Prasoon307</t>
  </si>
  <si>
    <t>Sportz 1.2 BS-IV</t>
  </si>
  <si>
    <t>Prasoon771</t>
  </si>
  <si>
    <t>Prasoon452</t>
  </si>
  <si>
    <t>Prasoon140</t>
  </si>
  <si>
    <t>Prasoon791</t>
  </si>
  <si>
    <t>Prasoon122</t>
  </si>
  <si>
    <t>Prasoon610</t>
  </si>
  <si>
    <t>Prasoon864</t>
  </si>
  <si>
    <t>Prasoon344</t>
  </si>
  <si>
    <t>Prasoon065</t>
  </si>
  <si>
    <t>Prasoon327</t>
  </si>
  <si>
    <t>Prasoon104</t>
  </si>
  <si>
    <t>Prasoon525</t>
  </si>
  <si>
    <t>Prasoon085</t>
  </si>
  <si>
    <t>i10</t>
  </si>
  <si>
    <t>MAGNA</t>
  </si>
  <si>
    <t>KA01MK5308</t>
  </si>
  <si>
    <t>KA51MA8368</t>
  </si>
  <si>
    <t>KA51MA7115</t>
  </si>
  <si>
    <t>Prasoon702</t>
  </si>
  <si>
    <t>Prasoon630</t>
  </si>
  <si>
    <t>Prasoon433</t>
  </si>
  <si>
    <t>Prasoon508</t>
  </si>
  <si>
    <t>Prasoon846</t>
  </si>
  <si>
    <t>Prasoon685</t>
  </si>
  <si>
    <t>Prasoon828</t>
  </si>
  <si>
    <t>KA02ME4060</t>
  </si>
  <si>
    <t>Prasoon176</t>
  </si>
  <si>
    <t>KA02MD9750</t>
  </si>
  <si>
    <t>Prasoon308</t>
  </si>
  <si>
    <t>Prasoon772</t>
  </si>
  <si>
    <t>Prasoon453</t>
  </si>
  <si>
    <t>Prasoon159</t>
  </si>
  <si>
    <t>Prasoon810</t>
  </si>
  <si>
    <t>Prasoon289</t>
  </si>
  <si>
    <t>Prasoon490</t>
  </si>
  <si>
    <t>Prasoon611</t>
  </si>
  <si>
    <t>KA01MF2482</t>
  </si>
  <si>
    <t>Prasoon667</t>
  </si>
  <si>
    <t>Indigo</t>
  </si>
  <si>
    <t>Trendline 1.2L (D)</t>
  </si>
  <si>
    <t>KA41N4606</t>
  </si>
  <si>
    <t>VGT CRDi SX ABS</t>
  </si>
  <si>
    <t>E2</t>
  </si>
  <si>
    <t>Emotion 90HP</t>
  </si>
  <si>
    <t>Trendline 1.2L (P)</t>
  </si>
  <si>
    <t>CLASSIC</t>
  </si>
  <si>
    <t>1.4 TDCI CLXI</t>
  </si>
  <si>
    <t>Magna 1.2</t>
  </si>
  <si>
    <t>Micra</t>
  </si>
  <si>
    <t>KA02MH8311</t>
  </si>
  <si>
    <t>LDI</t>
  </si>
  <si>
    <t>KA28N0665</t>
  </si>
  <si>
    <t>KA03MM718</t>
  </si>
  <si>
    <t>KA05MH8244</t>
  </si>
  <si>
    <t>KA02ME5028</t>
  </si>
  <si>
    <t>KA03MK7688</t>
  </si>
  <si>
    <t>KA01MH5993</t>
  </si>
  <si>
    <t>131067</t>
  </si>
  <si>
    <t>131433</t>
  </si>
  <si>
    <t>138543</t>
  </si>
  <si>
    <t>139202</t>
  </si>
  <si>
    <t>1.4 TDCi CLXi</t>
  </si>
  <si>
    <t>140498</t>
  </si>
  <si>
    <t>140490</t>
  </si>
  <si>
    <t>Prasoon472</t>
  </si>
  <si>
    <t>Prasoon649</t>
  </si>
  <si>
    <t>Prasoon753</t>
  </si>
  <si>
    <t>Prasoon066</t>
  </si>
  <si>
    <t>KA02MK1357</t>
  </si>
  <si>
    <t>Prasoon086</t>
  </si>
  <si>
    <t>Prasoon141</t>
  </si>
  <si>
    <t>Prasoon631</t>
  </si>
  <si>
    <t>Prasoon434</t>
  </si>
  <si>
    <t>Prasoon792</t>
  </si>
  <si>
    <t>Prasoon123</t>
  </si>
  <si>
    <t>KA51MB6132</t>
  </si>
  <si>
    <t>Prasoon345</t>
  </si>
  <si>
    <t>KA05ML9172</t>
  </si>
  <si>
    <t>KA51MA2072</t>
  </si>
  <si>
    <t>KA04MG3104</t>
  </si>
  <si>
    <t>KA51MF4438</t>
  </si>
  <si>
    <t>Wagon R</t>
  </si>
  <si>
    <t>Prasoon309</t>
  </si>
  <si>
    <t>Prasoon773</t>
  </si>
  <si>
    <t>Prasoon328</t>
  </si>
  <si>
    <t>Prasoon105</t>
  </si>
  <si>
    <t>Prasoon526</t>
  </si>
  <si>
    <t>Prasoon454</t>
  </si>
  <si>
    <t>Prasoon703</t>
  </si>
  <si>
    <t>Prasoon290</t>
  </si>
  <si>
    <t>Prasoon612</t>
  </si>
  <si>
    <t>Prasoon509</t>
  </si>
  <si>
    <t>Prasoon847</t>
  </si>
  <si>
    <t>Prasoon686</t>
  </si>
  <si>
    <t>Prasoon754</t>
  </si>
  <si>
    <t>Prasoon829</t>
  </si>
  <si>
    <t>Prasoon067</t>
  </si>
  <si>
    <t>KA02MF1176</t>
  </si>
  <si>
    <t>Prasoon087</t>
  </si>
  <si>
    <t>Prasoon160</t>
  </si>
  <si>
    <t>Prasoon811</t>
  </si>
  <si>
    <t>Prasoon435</t>
  </si>
  <si>
    <t>BEAT</t>
  </si>
  <si>
    <t>EX MT</t>
  </si>
  <si>
    <t>KA05MQ1633</t>
  </si>
  <si>
    <t>Ambition Plus 1.2 MPI</t>
  </si>
  <si>
    <t>LXi 1.6</t>
  </si>
  <si>
    <t>I10</t>
  </si>
  <si>
    <t>SLE 2.6 CRDE</t>
  </si>
  <si>
    <t>KA01MM7668</t>
  </si>
  <si>
    <t>KA02MF3909</t>
  </si>
  <si>
    <t>ZXI MT</t>
  </si>
  <si>
    <t>KA05MP8342</t>
  </si>
  <si>
    <t>KA05MM8288</t>
  </si>
  <si>
    <t>WAGON R 1.0</t>
  </si>
  <si>
    <t>E8 ABS</t>
  </si>
  <si>
    <t>131404</t>
  </si>
  <si>
    <t>134629</t>
  </si>
  <si>
    <t>133095</t>
  </si>
  <si>
    <t>137720</t>
  </si>
  <si>
    <t>E8 ABS BS-IV</t>
  </si>
  <si>
    <t>138937</t>
  </si>
  <si>
    <t>140264</t>
  </si>
  <si>
    <t>Prasoon491</t>
  </si>
  <si>
    <t>Prasoon668</t>
  </si>
  <si>
    <t>Prasoon473</t>
  </si>
  <si>
    <t>Prasoon650</t>
  </si>
  <si>
    <t>Prasoon310</t>
  </si>
  <si>
    <t>Prasoon774</t>
  </si>
  <si>
    <t>Prasoon593</t>
  </si>
  <si>
    <t>Prasoon455</t>
  </si>
  <si>
    <t>KA02ME2760</t>
  </si>
  <si>
    <t>Prasoon142</t>
  </si>
  <si>
    <t>Prasoon291</t>
  </si>
  <si>
    <t>Prasoon632</t>
  </si>
  <si>
    <t>Prasoon793</t>
  </si>
  <si>
    <t>Prasoon613</t>
  </si>
  <si>
    <t>Prasoon124</t>
  </si>
  <si>
    <t>Prasoon755</t>
  </si>
  <si>
    <t>Prasoon346</t>
  </si>
  <si>
    <t>KA04ML3495</t>
  </si>
  <si>
    <t>Prasoon068</t>
  </si>
  <si>
    <t>Prasoon329</t>
  </si>
  <si>
    <t>Prasoon106</t>
  </si>
  <si>
    <t>Prasoon527</t>
  </si>
  <si>
    <t>Prasoon704</t>
  </si>
  <si>
    <t>Prasoon436</t>
  </si>
  <si>
    <t>KA26M5019</t>
  </si>
  <si>
    <t>Prasoon510</t>
  </si>
  <si>
    <t>Prasoon848</t>
  </si>
  <si>
    <t>Prasoon049</t>
  </si>
  <si>
    <t>Prasoon687</t>
  </si>
  <si>
    <t>KA01MG658</t>
  </si>
  <si>
    <t>Wagon R 1.0</t>
  </si>
  <si>
    <t>Prasoon830</t>
  </si>
  <si>
    <t>Prasoon311</t>
  </si>
  <si>
    <t>Prasoon775</t>
  </si>
  <si>
    <t>Prasoon594</t>
  </si>
  <si>
    <t>Prasoon088</t>
  </si>
  <si>
    <t>KA04MQ3418</t>
  </si>
  <si>
    <t>Alto K10</t>
  </si>
  <si>
    <t>ASTA 1.2 KAPPA2</t>
  </si>
  <si>
    <t>MAGNA 1.1 IRDE2</t>
  </si>
  <si>
    <t>XV PREMIUM DIESEL</t>
  </si>
  <si>
    <t>RXL</t>
  </si>
  <si>
    <t>KA04MH5895</t>
  </si>
  <si>
    <t>Sail</t>
  </si>
  <si>
    <t>1.2 LS</t>
  </si>
  <si>
    <t>KA53P7106</t>
  </si>
  <si>
    <t>KA02MD3137</t>
  </si>
  <si>
    <t>KA16M7571</t>
  </si>
  <si>
    <t>131968</t>
  </si>
  <si>
    <t>RxL</t>
  </si>
  <si>
    <t>134097</t>
  </si>
  <si>
    <t>Asta 1.2 Kappa2</t>
  </si>
  <si>
    <t>132315</t>
  </si>
  <si>
    <t>XV Premium Diesel</t>
  </si>
  <si>
    <t>133999</t>
  </si>
  <si>
    <t>137027</t>
  </si>
  <si>
    <t>Magna 1.1 iRDE2</t>
  </si>
  <si>
    <t>137437</t>
  </si>
  <si>
    <t>Prasoon292</t>
  </si>
  <si>
    <t>Prasoon812</t>
  </si>
  <si>
    <t>Prasoon614</t>
  </si>
  <si>
    <t>Prasoon492</t>
  </si>
  <si>
    <t>Prasoon669</t>
  </si>
  <si>
    <t>Prasoon474</t>
  </si>
  <si>
    <t>Prasoon756</t>
  </si>
  <si>
    <t>Prasoon651</t>
  </si>
  <si>
    <t>Prasoon069</t>
  </si>
  <si>
    <t>KA01MG957</t>
  </si>
  <si>
    <t>KA41N3179</t>
  </si>
  <si>
    <t>Prasoon273</t>
  </si>
  <si>
    <t>Prasoon417</t>
  </si>
  <si>
    <t>Prasoon456</t>
  </si>
  <si>
    <t>Prasoon143</t>
  </si>
  <si>
    <t>Prasoon633</t>
  </si>
  <si>
    <t>Prasoon437</t>
  </si>
  <si>
    <t>Prasoon794</t>
  </si>
  <si>
    <t>Prasoon050</t>
  </si>
  <si>
    <t>Prasoon125</t>
  </si>
  <si>
    <t>KA04MH6432</t>
  </si>
  <si>
    <t>KA02MF6278</t>
  </si>
  <si>
    <t>KA04MG9510</t>
  </si>
  <si>
    <t>Prasoon347</t>
  </si>
  <si>
    <t>Prasoon737</t>
  </si>
  <si>
    <t>Prasoon330</t>
  </si>
  <si>
    <t>Prasoon107</t>
  </si>
  <si>
    <t>Prasoon595</t>
  </si>
  <si>
    <t>Prasoon528</t>
  </si>
  <si>
    <t>Hire016</t>
  </si>
  <si>
    <t>KA41M7269</t>
  </si>
  <si>
    <t>CRDI VGT SX 1.5</t>
  </si>
  <si>
    <t>Magna 1.2 Kappa2</t>
  </si>
  <si>
    <t>Prasoon293</t>
  </si>
  <si>
    <t>Prasoon615</t>
  </si>
  <si>
    <t>Prasoon511</t>
  </si>
  <si>
    <t>Prasoon688</t>
  </si>
  <si>
    <t>KA51MA2024</t>
  </si>
  <si>
    <t>Prasoon757</t>
  </si>
  <si>
    <t>Prasoon831</t>
  </si>
  <si>
    <t>Prasoon070</t>
  </si>
  <si>
    <t>Prasoon274</t>
  </si>
  <si>
    <t>Prasoon312</t>
  </si>
  <si>
    <t>Prasoon418</t>
  </si>
  <si>
    <t>Prasoon776</t>
  </si>
  <si>
    <t>Prasoon089</t>
  </si>
  <si>
    <t>LS Diesel</t>
  </si>
  <si>
    <t>Duratorq Diesel ZXI 1.4</t>
  </si>
  <si>
    <t>KA02ME2582</t>
  </si>
  <si>
    <t>KA04MG0808</t>
  </si>
  <si>
    <t>KA04MK140</t>
  </si>
  <si>
    <t>KA41P8443</t>
  </si>
  <si>
    <t>DUO LXI LPG</t>
  </si>
  <si>
    <t>KA02MG6995</t>
  </si>
  <si>
    <t>KA03MR2076</t>
  </si>
  <si>
    <t>KA50N1557</t>
  </si>
  <si>
    <t>135366</t>
  </si>
  <si>
    <t>Prasoon813</t>
  </si>
  <si>
    <t>Prasoon438</t>
  </si>
  <si>
    <t>Prasoon493</t>
  </si>
  <si>
    <t>Prasoon051</t>
  </si>
  <si>
    <t>Prasoon670</t>
  </si>
  <si>
    <t>KA04MG5616</t>
  </si>
  <si>
    <t>KA04MG0496</t>
  </si>
  <si>
    <t>KA05ME9107</t>
  </si>
  <si>
    <t>Prasoon475</t>
  </si>
  <si>
    <t>Prasoon652</t>
  </si>
  <si>
    <t>Prasoon738</t>
  </si>
  <si>
    <t>Prasoon596</t>
  </si>
  <si>
    <t>KA03MN7974</t>
  </si>
  <si>
    <t>Prasoon457</t>
  </si>
  <si>
    <t>Prasoon294</t>
  </si>
  <si>
    <t>Prasoon144</t>
  </si>
  <si>
    <t>Prasoon634</t>
  </si>
  <si>
    <t>Prasoon795</t>
  </si>
  <si>
    <t>Prasoon126</t>
  </si>
  <si>
    <t>Prasoon758</t>
  </si>
  <si>
    <t>W4 AT</t>
  </si>
  <si>
    <t>JAZZ</t>
  </si>
  <si>
    <t>Punto</t>
  </si>
  <si>
    <t>Active 1.3</t>
  </si>
  <si>
    <t>Sail U-VA</t>
  </si>
  <si>
    <t>1.3 LS ABS</t>
  </si>
  <si>
    <t>KA02MC5634</t>
  </si>
  <si>
    <t>136647</t>
  </si>
  <si>
    <t>138470</t>
  </si>
  <si>
    <t>SAIL U-VA</t>
  </si>
  <si>
    <t>1.3 LT ABS</t>
  </si>
  <si>
    <t>Prasoon577</t>
  </si>
  <si>
    <t>Prasoon348</t>
  </si>
  <si>
    <t>Prasoon071</t>
  </si>
  <si>
    <t>KA53P1679</t>
  </si>
  <si>
    <t>Prasoon275</t>
  </si>
  <si>
    <t>Prasoon419</t>
  </si>
  <si>
    <t>Prasoon331</t>
  </si>
  <si>
    <t>Prasoon108</t>
  </si>
  <si>
    <t>Prasoon439</t>
  </si>
  <si>
    <t>Prasoon616</t>
  </si>
  <si>
    <t>Prasoon052</t>
  </si>
  <si>
    <t>Prasoon512</t>
  </si>
  <si>
    <t>Prasoon739</t>
  </si>
  <si>
    <t>Prasoon832</t>
  </si>
  <si>
    <t>Prasoon313</t>
  </si>
  <si>
    <t>Prasoon777</t>
  </si>
  <si>
    <t>Prasoon597</t>
  </si>
  <si>
    <t>Prasoon090</t>
  </si>
  <si>
    <t>DURATORQ DIESEL TITANIUM 1.4</t>
  </si>
  <si>
    <t>RXZ</t>
  </si>
  <si>
    <t>EMOTION 1.3</t>
  </si>
  <si>
    <t>KA04MJ9524</t>
  </si>
  <si>
    <t>KA02MF5027</t>
  </si>
  <si>
    <t>KA01MF6195</t>
  </si>
  <si>
    <t>KA02MD1552</t>
  </si>
  <si>
    <t>131888</t>
  </si>
  <si>
    <t>136263</t>
  </si>
  <si>
    <t>Emotion 1.3</t>
  </si>
  <si>
    <t>140157</t>
  </si>
  <si>
    <t>140574</t>
  </si>
  <si>
    <t>CITY ZX</t>
  </si>
  <si>
    <t>VTEC</t>
  </si>
  <si>
    <t>Prasoon295</t>
  </si>
  <si>
    <t>KA01MG5826</t>
  </si>
  <si>
    <t>Prasoon814</t>
  </si>
  <si>
    <t>Prasoon494</t>
  </si>
  <si>
    <t>Prasoon671</t>
  </si>
  <si>
    <t>Prasoon033</t>
  </si>
  <si>
    <t>Prasoon476</t>
  </si>
  <si>
    <t>Prasoon759</t>
  </si>
  <si>
    <t>Prasoon578</t>
  </si>
  <si>
    <t>Prasoon653</t>
  </si>
  <si>
    <t>KA53P7400</t>
  </si>
  <si>
    <t>Prasoon276</t>
  </si>
  <si>
    <t>Prasoon420</t>
  </si>
  <si>
    <t>Prasoon458</t>
  </si>
  <si>
    <t>Prasoon635</t>
  </si>
  <si>
    <t>Prasoon053</t>
  </si>
  <si>
    <t>Prasoon796</t>
  </si>
  <si>
    <t>Prasoon127</t>
  </si>
  <si>
    <t>Accent</t>
  </si>
  <si>
    <t>GLE</t>
  </si>
  <si>
    <t>KA52M4029</t>
  </si>
  <si>
    <t>KA05MM5991</t>
  </si>
  <si>
    <t>City ZX</t>
  </si>
  <si>
    <t>GXi</t>
  </si>
  <si>
    <t>Classic 1.2 MPI</t>
  </si>
  <si>
    <t>Safari</t>
  </si>
  <si>
    <t>4x2 EX DiCOR 2.2 VTT</t>
  </si>
  <si>
    <t>Zen</t>
  </si>
  <si>
    <t>MANZA</t>
  </si>
  <si>
    <t>Elan Quadrajet BS-IV</t>
  </si>
  <si>
    <t>Prasoon401</t>
  </si>
  <si>
    <t>Prasoon740</t>
  </si>
  <si>
    <t>KA45M1252</t>
  </si>
  <si>
    <t>Prasoon349</t>
  </si>
  <si>
    <t>Prasoon072</t>
  </si>
  <si>
    <t>KA03MP9147</t>
  </si>
  <si>
    <t>Prasoon598</t>
  </si>
  <si>
    <t>Prasoon257</t>
  </si>
  <si>
    <t>Prasoon332</t>
  </si>
  <si>
    <t>Prasoon109</t>
  </si>
  <si>
    <t>Prasoon440</t>
  </si>
  <si>
    <t>Prasoon617</t>
  </si>
  <si>
    <t>Prasoon034</t>
  </si>
  <si>
    <t>Prasoon579</t>
  </si>
  <si>
    <t>Prasoon277</t>
  </si>
  <si>
    <t>Prasoon421</t>
  </si>
  <si>
    <t>Prasoon314</t>
  </si>
  <si>
    <t>Prasoon778</t>
  </si>
  <si>
    <t>KA05MP7910</t>
  </si>
  <si>
    <t>KA04MJ8814</t>
  </si>
  <si>
    <t>A-Star</t>
  </si>
  <si>
    <t>KA01MD6332</t>
  </si>
  <si>
    <t>KA04MJ3331</t>
  </si>
  <si>
    <t>Prasoon091</t>
  </si>
  <si>
    <t>Prasoon296</t>
  </si>
  <si>
    <t>Prasoon815</t>
  </si>
  <si>
    <t>KA04MN9418</t>
  </si>
  <si>
    <t>MAGNA 1.2</t>
  </si>
  <si>
    <t>KA05MG5110</t>
  </si>
  <si>
    <t>KA04MD6632</t>
  </si>
  <si>
    <t>KA41P3592</t>
  </si>
  <si>
    <t>136808</t>
  </si>
  <si>
    <t>Prasoon721</t>
  </si>
  <si>
    <t>Prasoon054</t>
  </si>
  <si>
    <t>Prasoon495</t>
  </si>
  <si>
    <t>Prasoon672</t>
  </si>
  <si>
    <t>Prasoon402</t>
  </si>
  <si>
    <t>Prasoon477</t>
  </si>
  <si>
    <t>Prasoon760</t>
  </si>
  <si>
    <t>Prasoon741</t>
  </si>
  <si>
    <t>Prasoon654</t>
  </si>
  <si>
    <t>Prasoon258</t>
  </si>
  <si>
    <t>Prasoon599</t>
  </si>
  <si>
    <t>Prasoon459</t>
  </si>
  <si>
    <t>KA41Z1285</t>
  </si>
  <si>
    <t>Prasoon636</t>
  </si>
  <si>
    <t>Prasoon797</t>
  </si>
  <si>
    <t>Prasoon035</t>
  </si>
  <si>
    <t>Prasoon128</t>
  </si>
  <si>
    <t>KA04MG3766</t>
  </si>
  <si>
    <t>KA02MD880</t>
  </si>
  <si>
    <t>KA04MF9965</t>
  </si>
  <si>
    <t>LXi</t>
  </si>
  <si>
    <t>KA02MC7634</t>
  </si>
  <si>
    <t>Prasoon580</t>
  </si>
  <si>
    <t>Prasoon350</t>
  </si>
  <si>
    <t>Prasoon073</t>
  </si>
  <si>
    <t>Prasoon278</t>
  </si>
  <si>
    <t>KA04MN6422</t>
  </si>
  <si>
    <t>KA02MG5129</t>
  </si>
  <si>
    <t>KA05MH9895</t>
  </si>
  <si>
    <t>KA03ML3367</t>
  </si>
  <si>
    <t>KA02MF5941</t>
  </si>
  <si>
    <t>KA03MQ7304</t>
  </si>
  <si>
    <t>Prasoon422</t>
  </si>
  <si>
    <t>Prasoon333</t>
  </si>
  <si>
    <t>Prasoon110</t>
  </si>
  <si>
    <t>Prasoon441</t>
  </si>
  <si>
    <t>Prasoon722</t>
  </si>
  <si>
    <t>Prasoon055</t>
  </si>
  <si>
    <t>Prasoon618</t>
  </si>
  <si>
    <t>Prasoon403</t>
  </si>
  <si>
    <t>Prasoon742</t>
  </si>
  <si>
    <t>Prasoon561</t>
  </si>
  <si>
    <t>KA50M8752</t>
  </si>
  <si>
    <t>KA51MB5311</t>
  </si>
  <si>
    <t>Prasoon259</t>
  </si>
  <si>
    <t>KA05MG3068</t>
  </si>
  <si>
    <t>KA03MK5990</t>
  </si>
  <si>
    <t>KA02ME9430</t>
  </si>
  <si>
    <t>ALTO K10</t>
  </si>
  <si>
    <t>Prasoon315</t>
  </si>
  <si>
    <t>Prasoon779</t>
  </si>
  <si>
    <t>Prasoon092</t>
  </si>
  <si>
    <t>Prasoon297</t>
  </si>
  <si>
    <t>Prasoon816</t>
  </si>
  <si>
    <t>Prasoon496</t>
  </si>
  <si>
    <t>Prasoon036</t>
  </si>
  <si>
    <t>KA04MM3257</t>
  </si>
  <si>
    <t>ELANTRA</t>
  </si>
  <si>
    <t>CRDI LEATHER</t>
  </si>
  <si>
    <t>KA03MT5937</t>
  </si>
  <si>
    <t>EON</t>
  </si>
  <si>
    <t>Fiesta</t>
  </si>
  <si>
    <t>EXi 1.4 TDCi Ltd</t>
  </si>
  <si>
    <t>DURATEC PETROL EXI 1.2</t>
  </si>
  <si>
    <t>ASTA 1.4 CRDI 6 SPEED</t>
  </si>
  <si>
    <t>2.0 G1</t>
  </si>
  <si>
    <t>VX QUADRAJET</t>
  </si>
  <si>
    <t>KA41N4943</t>
  </si>
  <si>
    <t>4X2 EX DICOR</t>
  </si>
  <si>
    <t>DX 2.6 TURBO 8 STR</t>
  </si>
  <si>
    <t>VXi Minor</t>
  </si>
  <si>
    <t>130746</t>
  </si>
  <si>
    <t>Asta 1.4 CRDI 6 Speed</t>
  </si>
  <si>
    <t>135618</t>
  </si>
  <si>
    <t>135271</t>
  </si>
  <si>
    <t>137783</t>
  </si>
  <si>
    <t>136185</t>
  </si>
  <si>
    <t>137644</t>
  </si>
  <si>
    <t>139732</t>
  </si>
  <si>
    <t>SUMO GRANDE</t>
  </si>
  <si>
    <t>GX</t>
  </si>
  <si>
    <t>139095</t>
  </si>
  <si>
    <t>Asta 1.2 AT with Sunroof</t>
  </si>
  <si>
    <t>140300</t>
  </si>
  <si>
    <t>Zxi BS-IV</t>
  </si>
  <si>
    <t>Prasoon478</t>
  </si>
  <si>
    <t>Prasoon761</t>
  </si>
  <si>
    <t>Prasoon581</t>
  </si>
  <si>
    <t>Prasoon655</t>
  </si>
  <si>
    <t>Prasoon279</t>
  </si>
  <si>
    <t>Prasoon423</t>
  </si>
  <si>
    <t>Prasoon600</t>
  </si>
  <si>
    <t>Prasoon460</t>
  </si>
  <si>
    <t>Prasoon723</t>
  </si>
  <si>
    <t>Prasoon637</t>
  </si>
  <si>
    <t>Prasoon798</t>
  </si>
  <si>
    <t>KA41Z3479</t>
  </si>
  <si>
    <t>Asta (O) 1.2</t>
  </si>
  <si>
    <t>KA03MN2397</t>
  </si>
  <si>
    <t>KA02ME8681</t>
  </si>
  <si>
    <t>Hire002</t>
  </si>
  <si>
    <t>Prasoon404</t>
  </si>
  <si>
    <t>KA51MB5595</t>
  </si>
  <si>
    <t>Prasoon743</t>
  </si>
  <si>
    <t>Prasoon562</t>
  </si>
  <si>
    <t>KA02ME1917</t>
  </si>
  <si>
    <t>Prasoon351</t>
  </si>
  <si>
    <t>Prasoon074</t>
  </si>
  <si>
    <t>Prasoon260</t>
  </si>
  <si>
    <t>KA53N6550</t>
  </si>
  <si>
    <t>Prasoon334</t>
  </si>
  <si>
    <t>Prasoon111</t>
  </si>
  <si>
    <t>Prasoon017</t>
  </si>
  <si>
    <t>KA05MF7339</t>
  </si>
  <si>
    <t>KA04ME9854</t>
  </si>
  <si>
    <t>Prasoon442</t>
  </si>
  <si>
    <t>Prasoon056</t>
  </si>
  <si>
    <t>Prasoon619</t>
  </si>
  <si>
    <t>Prasoon037</t>
  </si>
  <si>
    <t>Prasoon582</t>
  </si>
  <si>
    <t>Prasoon385</t>
  </si>
  <si>
    <t>KA04MN6966</t>
  </si>
  <si>
    <t>SLX</t>
  </si>
  <si>
    <t>Emotion 1.2</t>
  </si>
  <si>
    <t>Aqua Quadrajet BS-IV</t>
  </si>
  <si>
    <t>1.5 GXi</t>
  </si>
  <si>
    <t>FIESTA</t>
  </si>
  <si>
    <t>ZXi 1.4</t>
  </si>
  <si>
    <t>Prasoon316</t>
  </si>
  <si>
    <t>Prasoon780</t>
  </si>
  <si>
    <t>Prasoon093</t>
  </si>
  <si>
    <t>Prasoon298</t>
  </si>
  <si>
    <t>Prasoon724</t>
  </si>
  <si>
    <t>Prasoon405</t>
  </si>
  <si>
    <t>Prasoon479</t>
  </si>
  <si>
    <t>Prasoon762</t>
  </si>
  <si>
    <t>Prasoon563</t>
  </si>
  <si>
    <t>Prasoon656</t>
  </si>
  <si>
    <t>Prasoon241</t>
  </si>
  <si>
    <t>Prasoon280</t>
  </si>
  <si>
    <t>KA02MC8490</t>
  </si>
  <si>
    <t>KA04MP8551</t>
  </si>
  <si>
    <t>KA41P0368</t>
  </si>
  <si>
    <t>KA05MJ7415</t>
  </si>
  <si>
    <t>Prasoon261</t>
  </si>
  <si>
    <t>Prasoon424</t>
  </si>
  <si>
    <t>Prasoon601</t>
  </si>
  <si>
    <t>Prasoon018</t>
  </si>
  <si>
    <t>Prasoon461</t>
  </si>
  <si>
    <t>Prasoon638</t>
  </si>
  <si>
    <t>Prasoon799</t>
  </si>
  <si>
    <t>Prasoon038</t>
  </si>
  <si>
    <t>KA51P5115</t>
  </si>
  <si>
    <t>KA04ME2336</t>
  </si>
  <si>
    <t>LXi CNG</t>
  </si>
  <si>
    <t>CRDI VGT 1.5</t>
  </si>
  <si>
    <t>EXi 1.4 TDCi</t>
  </si>
  <si>
    <t>Duratec Petrol Titanium 1.2</t>
  </si>
  <si>
    <t>Prasoon583</t>
  </si>
  <si>
    <t>Prasoon386</t>
  </si>
  <si>
    <t>Prasoon744</t>
  </si>
  <si>
    <t>KA02MH9324</t>
  </si>
  <si>
    <t>Prasoon352</t>
  </si>
  <si>
    <t>Prasoon075</t>
  </si>
  <si>
    <t>KA04MK7783</t>
  </si>
  <si>
    <t>Prasoon335</t>
  </si>
  <si>
    <t>Prasoon112</t>
  </si>
  <si>
    <t>Prasoon725</t>
  </si>
  <si>
    <t>Prasoon443</t>
  </si>
  <si>
    <t>Prasoon057</t>
  </si>
  <si>
    <t>Prasoon620</t>
  </si>
  <si>
    <t>Prasoon406</t>
  </si>
  <si>
    <t>Prasoon705</t>
  </si>
  <si>
    <t>KA04MQ3415</t>
  </si>
  <si>
    <t>KA52M2445</t>
  </si>
  <si>
    <t>KA03MJ3649</t>
  </si>
  <si>
    <t>Prasoon242</t>
  </si>
  <si>
    <t>Prasoon564</t>
  </si>
  <si>
    <t>Prasoon262</t>
  </si>
  <si>
    <t>Prasoon317</t>
  </si>
  <si>
    <t>KA02MH7075</t>
  </si>
  <si>
    <t>Prasoon019</t>
  </si>
  <si>
    <t>KA53N1495</t>
  </si>
  <si>
    <t>INDICA VISTA</t>
  </si>
  <si>
    <t>Aura + Safire BS-III</t>
  </si>
  <si>
    <t>Prasoon781</t>
  </si>
  <si>
    <t>Prasoon094</t>
  </si>
  <si>
    <t>Prasoon299</t>
  </si>
  <si>
    <t>Prasoon039</t>
  </si>
  <si>
    <t>Prasoon387</t>
  </si>
  <si>
    <t>Prasoon480</t>
  </si>
  <si>
    <t>Prasoon763</t>
  </si>
  <si>
    <t>Prasoon281</t>
  </si>
  <si>
    <t>Prasoon425</t>
  </si>
  <si>
    <t>Prasoon602</t>
  </si>
  <si>
    <t>Prasoon462</t>
  </si>
  <si>
    <t>Prasoon726</t>
  </si>
  <si>
    <t>Prasoon639</t>
  </si>
  <si>
    <t>KA44M3557</t>
  </si>
  <si>
    <t>Alto 800</t>
  </si>
  <si>
    <t>KA02MG1751</t>
  </si>
  <si>
    <t>1.8S MT</t>
  </si>
  <si>
    <t>Eon</t>
  </si>
  <si>
    <t>Magna +</t>
  </si>
  <si>
    <t>KA05MG5235</t>
  </si>
  <si>
    <t>KA05ME4061</t>
  </si>
  <si>
    <t>KA06N1213</t>
  </si>
  <si>
    <t>Prasoon545</t>
  </si>
  <si>
    <t>Prasoon800</t>
  </si>
  <si>
    <t>Prasoon407</t>
  </si>
  <si>
    <t>Prasoon706</t>
  </si>
  <si>
    <t>Prasoon584</t>
  </si>
  <si>
    <t>KA05MP2078</t>
  </si>
  <si>
    <t>KA41P8269</t>
  </si>
  <si>
    <t>Prasoon243</t>
  </si>
  <si>
    <t>Prasoon745</t>
  </si>
  <si>
    <t>Prasoon565</t>
  </si>
  <si>
    <t>Prasoon076</t>
  </si>
  <si>
    <t>Prasoon263</t>
  </si>
  <si>
    <t>Prasoon020</t>
  </si>
  <si>
    <t>Prasoon336</t>
  </si>
  <si>
    <t>Prasoon444</t>
  </si>
  <si>
    <t>Prasoon058</t>
  </si>
  <si>
    <t>Prasoon621</t>
  </si>
  <si>
    <t>Prasoon388</t>
  </si>
  <si>
    <t>Prasoon318</t>
  </si>
  <si>
    <t>Prasoon782</t>
  </si>
  <si>
    <t>Magna 1.1 LPG</t>
  </si>
  <si>
    <t>KA02MD7016</t>
  </si>
  <si>
    <t>KA03ML1015</t>
  </si>
  <si>
    <t>KA41N275</t>
  </si>
  <si>
    <t>KA04MF3107</t>
  </si>
  <si>
    <t>KA05ME4309</t>
  </si>
  <si>
    <t>KA21N3144</t>
  </si>
  <si>
    <t>133046</t>
  </si>
  <si>
    <t>Prasoon095</t>
  </si>
  <si>
    <t>KA02ME5907</t>
  </si>
  <si>
    <t>Prasoon300</t>
  </si>
  <si>
    <t>Prasoon727</t>
  </si>
  <si>
    <t>Prasoon546</t>
  </si>
  <si>
    <t>Prasoon040</t>
  </si>
  <si>
    <t>Prasoon707</t>
  </si>
  <si>
    <t>Prasoon244</t>
  </si>
  <si>
    <t>Prasoon764</t>
  </si>
  <si>
    <t>Prasoon566</t>
  </si>
  <si>
    <t>Prasoon282</t>
  </si>
  <si>
    <t>Prasoon426</t>
  </si>
  <si>
    <t>Prasoon021</t>
  </si>
  <si>
    <t>Prasoon603</t>
  </si>
  <si>
    <t>Prasoon463</t>
  </si>
  <si>
    <t>Prasoon225</t>
  </si>
  <si>
    <t>Prasoon369</t>
  </si>
  <si>
    <t>Prasoon640</t>
  </si>
  <si>
    <t>Prasoon001</t>
  </si>
  <si>
    <t>Prasoon408</t>
  </si>
  <si>
    <t>Prasoon389</t>
  </si>
  <si>
    <t>Prasoon585</t>
  </si>
  <si>
    <t>Prasoon746</t>
  </si>
  <si>
    <t>Prasoon077</t>
  </si>
  <si>
    <t>LT Opt Diesel</t>
  </si>
  <si>
    <t>Sport</t>
  </si>
  <si>
    <t>SXi 1.6</t>
  </si>
  <si>
    <t>ERA</t>
  </si>
  <si>
    <t>KA51MA8626</t>
  </si>
  <si>
    <t>4x2 LX DICOR</t>
  </si>
  <si>
    <t>KA01ME1034</t>
  </si>
  <si>
    <t>VTVT 1.6</t>
  </si>
  <si>
    <t>KA04ML4997</t>
  </si>
  <si>
    <t>Duratec Petrol ZXI 1.2</t>
  </si>
  <si>
    <t>GETZ</t>
  </si>
  <si>
    <t>GVS</t>
  </si>
  <si>
    <t>Era</t>
  </si>
  <si>
    <t>Aura (+) Safire BS-IV</t>
  </si>
  <si>
    <t>Prasoon264</t>
  </si>
  <si>
    <t>KA51MF1409</t>
  </si>
  <si>
    <t>A-STAR</t>
  </si>
  <si>
    <t>VXI (ABS) AT</t>
  </si>
  <si>
    <t>DURATEC PETROL TITANIUM 1.2</t>
  </si>
  <si>
    <t>DURATEC PETROL ZXI 1.2</t>
  </si>
  <si>
    <t>SANTRO XING</t>
  </si>
  <si>
    <t>GLS</t>
  </si>
  <si>
    <t>KA04ME1931</t>
  </si>
  <si>
    <t>KA05MF6863</t>
  </si>
  <si>
    <t>KA05MK3417</t>
  </si>
  <si>
    <t>131476</t>
  </si>
  <si>
    <t>136790</t>
  </si>
  <si>
    <t>Vxi (ABS) AT</t>
  </si>
  <si>
    <t>136908</t>
  </si>
  <si>
    <t>Prasoon547</t>
  </si>
  <si>
    <t>Prasoon445</t>
  </si>
  <si>
    <t>Prasoon059</t>
  </si>
  <si>
    <t>Prasoon622</t>
  </si>
  <si>
    <t>Prasoon708</t>
  </si>
  <si>
    <t>KA04ME3566</t>
  </si>
  <si>
    <t>Prasoon245</t>
  </si>
  <si>
    <t>Prasoon567</t>
  </si>
  <si>
    <t>Prasoon022</t>
  </si>
  <si>
    <t>Prasoon319</t>
  </si>
  <si>
    <t>Prasoon783</t>
  </si>
  <si>
    <t>Prasoon096</t>
  </si>
  <si>
    <t>Prasoon226</t>
  </si>
  <si>
    <t>Prasoon370</t>
  </si>
  <si>
    <t>Prasoon301</t>
  </si>
  <si>
    <t>Prasoon728</t>
  </si>
  <si>
    <t>Prasoon002</t>
  </si>
  <si>
    <t>Prasoon041</t>
  </si>
  <si>
    <t>KA41N6934</t>
  </si>
  <si>
    <t>KA03MN8921</t>
  </si>
  <si>
    <t>KA53P3804</t>
  </si>
  <si>
    <t>Prasoon390</t>
  </si>
  <si>
    <t>Prasoon765</t>
  </si>
  <si>
    <t>KA02MJ1448</t>
  </si>
  <si>
    <t>KA02MH5506</t>
  </si>
  <si>
    <t>KA02MH8022</t>
  </si>
  <si>
    <t>KA51MF7415</t>
  </si>
  <si>
    <t>KA51MD7424</t>
  </si>
  <si>
    <t>KA51Z3793</t>
  </si>
  <si>
    <t>KA05MK3009</t>
  </si>
  <si>
    <t>KA43M0319</t>
  </si>
  <si>
    <t>KA02MF1400</t>
  </si>
  <si>
    <t>136777</t>
  </si>
  <si>
    <t>137280</t>
  </si>
  <si>
    <t>Prasoon283</t>
  </si>
  <si>
    <t>Prasoon427</t>
  </si>
  <si>
    <t>Prasoon604</t>
  </si>
  <si>
    <t>Prasoon464</t>
  </si>
  <si>
    <t>Prasoon548</t>
  </si>
  <si>
    <t>KA41P7509</t>
  </si>
  <si>
    <t>Prasoon709</t>
  </si>
  <si>
    <t>Prasoon409</t>
  </si>
  <si>
    <t>Prasoon246</t>
  </si>
  <si>
    <t>Prasoon586</t>
  </si>
  <si>
    <t>Prasoon747</t>
  </si>
  <si>
    <t>Prasoon078</t>
  </si>
  <si>
    <t>KA04ML9402</t>
  </si>
  <si>
    <t>Prasoon265</t>
  </si>
  <si>
    <t>Prasoon023</t>
  </si>
  <si>
    <t>KA04ML424</t>
  </si>
  <si>
    <t>KA05MG3552</t>
  </si>
  <si>
    <t>Hire011</t>
  </si>
  <si>
    <t>Prasoon227</t>
  </si>
  <si>
    <t>Prasoon371</t>
  </si>
  <si>
    <t>LT Petrol</t>
  </si>
  <si>
    <t>Prasoon003</t>
  </si>
  <si>
    <t>Prasoon446</t>
  </si>
  <si>
    <t>Prasoon060</t>
  </si>
  <si>
    <t>Prasoon623</t>
  </si>
  <si>
    <t>Prasoon391</t>
  </si>
  <si>
    <t>Prasoon568</t>
  </si>
  <si>
    <t>KA05MN7108</t>
  </si>
  <si>
    <t>D-Lite +</t>
  </si>
  <si>
    <t>Era 1.2</t>
  </si>
  <si>
    <t>Manza</t>
  </si>
  <si>
    <t>Aura Quadrajet</t>
  </si>
  <si>
    <t>GENUS VXI</t>
  </si>
  <si>
    <t>KA01MC3849</t>
  </si>
  <si>
    <t>KA04MD911</t>
  </si>
  <si>
    <t>138736</t>
  </si>
  <si>
    <t>Active Plus 1.2 MPI</t>
  </si>
  <si>
    <t>139446</t>
  </si>
  <si>
    <t>Prasoon320</t>
  </si>
  <si>
    <t>Prasoon784</t>
  </si>
  <si>
    <t>Prasoon302</t>
  </si>
  <si>
    <t>Prasoon729</t>
  </si>
  <si>
    <t>Prasoon549</t>
  </si>
  <si>
    <t>Prasoon042</t>
  </si>
  <si>
    <t>KA53MA4612</t>
  </si>
  <si>
    <t>Prasoon710</t>
  </si>
  <si>
    <t>Prasoon247</t>
  </si>
  <si>
    <t>Prasoon529</t>
  </si>
  <si>
    <t>Prasoon766</t>
  </si>
  <si>
    <t>Prasoon284</t>
  </si>
  <si>
    <t>KA41N5326</t>
  </si>
  <si>
    <t>KA05MP3601</t>
  </si>
  <si>
    <t>KA25P7831</t>
  </si>
  <si>
    <t>Prasoon428</t>
  </si>
  <si>
    <t>Prasoon605</t>
  </si>
  <si>
    <t>Prasoon228</t>
  </si>
  <si>
    <t>Prasoon372</t>
  </si>
  <si>
    <t>Prasoon004</t>
  </si>
  <si>
    <t>Prasoon410</t>
  </si>
  <si>
    <t>KA04MJ3727</t>
  </si>
  <si>
    <t>KA09MB3896</t>
  </si>
  <si>
    <t>KA51MC4782</t>
  </si>
  <si>
    <t>KA01MJ316</t>
  </si>
  <si>
    <t>KA01MC7974</t>
  </si>
  <si>
    <t>KA04MC6973</t>
  </si>
  <si>
    <t>KA05MJ1979</t>
  </si>
  <si>
    <t>Prasoon587</t>
  </si>
  <si>
    <t>Prasoon748</t>
  </si>
  <si>
    <t>KA06M8090</t>
  </si>
  <si>
    <t>Prasoon079</t>
  </si>
  <si>
    <t>Prasoon266</t>
  </si>
  <si>
    <t>Prasoon024</t>
  </si>
  <si>
    <t>Prasoon550</t>
  </si>
  <si>
    <t>Prasoon447</t>
  </si>
  <si>
    <t>Prasoon209</t>
  </si>
  <si>
    <t>KA04MM4420</t>
  </si>
  <si>
    <t>KA51MB4882</t>
  </si>
  <si>
    <t>KA53N6720</t>
  </si>
  <si>
    <t>Prasoon061</t>
  </si>
  <si>
    <t>Prasoon624</t>
  </si>
  <si>
    <t>Prasoon711</t>
  </si>
  <si>
    <t>Prasoon530</t>
  </si>
  <si>
    <t>Prasoon392</t>
  </si>
  <si>
    <t>KA04MJ9361</t>
  </si>
  <si>
    <t>KA04MJ5113</t>
  </si>
  <si>
    <t>KA04MG9173</t>
  </si>
  <si>
    <t>Estilo</t>
  </si>
  <si>
    <t>KA51M5732</t>
  </si>
  <si>
    <t>KA03MJ5293</t>
  </si>
  <si>
    <t>Sportz 1.2 AT</t>
  </si>
  <si>
    <t>Prasoon569</t>
  </si>
  <si>
    <t>Prasoon229</t>
  </si>
  <si>
    <t>Prasoon373</t>
  </si>
  <si>
    <t>Prasoon005</t>
  </si>
  <si>
    <t>Prasoon303</t>
  </si>
  <si>
    <t>Prasoon730</t>
  </si>
  <si>
    <t>Prasoon043</t>
  </si>
  <si>
    <t>Prasoon353</t>
  </si>
  <si>
    <t>KA04ML7915</t>
  </si>
  <si>
    <t>KA02MH3965</t>
  </si>
  <si>
    <t>KA03MQ304</t>
  </si>
  <si>
    <t>PS DIESEL</t>
  </si>
  <si>
    <t>KA03MS6283</t>
  </si>
  <si>
    <t>EECO</t>
  </si>
  <si>
    <t>7 STR</t>
  </si>
  <si>
    <t>Sportz</t>
  </si>
  <si>
    <t>DURATEC PETROL LXI 1.2</t>
  </si>
  <si>
    <t>KA41N7604</t>
  </si>
  <si>
    <t>DATSUN</t>
  </si>
  <si>
    <t>GO</t>
  </si>
  <si>
    <t>T</t>
  </si>
  <si>
    <t>SPORTZ 1.2</t>
  </si>
  <si>
    <t>Aura (ABS) Quadrajet</t>
  </si>
  <si>
    <t>133308</t>
  </si>
  <si>
    <t>PS Diesel</t>
  </si>
  <si>
    <t>135904</t>
  </si>
  <si>
    <t>136990</t>
  </si>
  <si>
    <t>Duratec Petrol LXI 1.2</t>
  </si>
  <si>
    <t>137835</t>
  </si>
  <si>
    <t>127531</t>
  </si>
  <si>
    <t>ZXi</t>
  </si>
  <si>
    <t>138460</t>
  </si>
  <si>
    <t>137490</t>
  </si>
  <si>
    <t>140514</t>
  </si>
  <si>
    <t>Prasoon248</t>
  </si>
  <si>
    <t>Prasoon767</t>
  </si>
  <si>
    <t>Prasoon285</t>
  </si>
  <si>
    <t>Prasoon429</t>
  </si>
  <si>
    <t>Prasoon606</t>
  </si>
  <si>
    <t>Prasoon551</t>
  </si>
  <si>
    <t>Prasoon210</t>
  </si>
  <si>
    <t>KA04MJ3522</t>
  </si>
  <si>
    <t>KA02ME8790</t>
  </si>
  <si>
    <t>KA02MC4292</t>
  </si>
  <si>
    <t>KA04ME5358</t>
  </si>
  <si>
    <t>Era +</t>
  </si>
  <si>
    <t>Prasoon531</t>
  </si>
  <si>
    <t>Prasoon411</t>
  </si>
  <si>
    <t>Prasoon588</t>
  </si>
  <si>
    <t>Prasoon749</t>
  </si>
  <si>
    <t>KA06N3172</t>
  </si>
  <si>
    <t>KA41P8218</t>
  </si>
  <si>
    <t>KA02MG7279</t>
  </si>
  <si>
    <t>KA04MG7721</t>
  </si>
  <si>
    <t>Prasoon080</t>
  </si>
  <si>
    <t>Prasoon267</t>
  </si>
  <si>
    <t>Prasoon025</t>
  </si>
  <si>
    <t>Prasoon230</t>
  </si>
  <si>
    <t>Prasoon374</t>
  </si>
  <si>
    <t>Prasoon006</t>
  </si>
  <si>
    <t>Prasoon448</t>
  </si>
  <si>
    <t>Prasoon062</t>
  </si>
  <si>
    <t>Prasoon354</t>
  </si>
  <si>
    <t>Prasoon712</t>
  </si>
  <si>
    <t>KA02MG3696</t>
  </si>
  <si>
    <t>KA52M2196</t>
  </si>
  <si>
    <t>5 STR</t>
  </si>
  <si>
    <t>KA01MP1616</t>
  </si>
  <si>
    <t>Prasoon393</t>
  </si>
  <si>
    <t>Prasoon570</t>
  </si>
  <si>
    <t>Executive</t>
  </si>
  <si>
    <t>KA04MK1101</t>
  </si>
  <si>
    <t>KA04MJ3842</t>
  </si>
  <si>
    <t>KA03MR2533</t>
  </si>
  <si>
    <t>Prasoon211</t>
  </si>
  <si>
    <t>GLS LPG</t>
  </si>
  <si>
    <t>Prasoon304</t>
  </si>
  <si>
    <t>Prasoon731</t>
  </si>
  <si>
    <t>Prasoon044</t>
  </si>
  <si>
    <t>Prasoon532</t>
  </si>
  <si>
    <t>Prasoon249</t>
  </si>
  <si>
    <t>Prasoon768</t>
  </si>
  <si>
    <t>Prasoon286</t>
  </si>
  <si>
    <t>Prasoon430</t>
  </si>
  <si>
    <t>Prasoon607</t>
  </si>
  <si>
    <t>KA01ME1639</t>
  </si>
  <si>
    <t>Prasoon231</t>
  </si>
  <si>
    <t>Prasoon375</t>
  </si>
  <si>
    <t>Prasoon007</t>
  </si>
  <si>
    <t>Prasoon552</t>
  </si>
  <si>
    <t>Prasoon355</t>
  </si>
  <si>
    <t>Prasoon412</t>
  </si>
  <si>
    <t>KA05ML2601</t>
  </si>
  <si>
    <t>KA41P1965</t>
  </si>
  <si>
    <t>LT DIESEL</t>
  </si>
  <si>
    <t>AMBIENTE 1.2 MPI</t>
  </si>
  <si>
    <t>Elegance 1.4 PD TDI</t>
  </si>
  <si>
    <t>KA04MH1146</t>
  </si>
  <si>
    <t>XL PETROL</t>
  </si>
  <si>
    <t>AP28DE1095</t>
  </si>
  <si>
    <t>KA51Z7946</t>
  </si>
  <si>
    <t>KA04MH4216</t>
  </si>
  <si>
    <t>KA06M7003</t>
  </si>
  <si>
    <t>131640</t>
  </si>
  <si>
    <t>128731</t>
  </si>
  <si>
    <t>132655</t>
  </si>
  <si>
    <t>Ambiente 1.2 MPI</t>
  </si>
  <si>
    <t>135396</t>
  </si>
  <si>
    <t>135170</t>
  </si>
  <si>
    <t>136000</t>
  </si>
  <si>
    <t>Prasoon589</t>
  </si>
  <si>
    <t>Prasoon750</t>
  </si>
  <si>
    <t>Prasoon268</t>
  </si>
  <si>
    <t>Prasoon026</t>
  </si>
  <si>
    <t>KA04MM8074</t>
  </si>
  <si>
    <t>KA04MK5361</t>
  </si>
  <si>
    <t>KA04MG2015</t>
  </si>
  <si>
    <t>KA19MA7790</t>
  </si>
  <si>
    <t>KA04MG5430</t>
  </si>
  <si>
    <t>KA51Z6211</t>
  </si>
  <si>
    <t>Prasoon212</t>
  </si>
  <si>
    <t>KA04MJ4565</t>
  </si>
  <si>
    <t>KA04MD7988</t>
  </si>
  <si>
    <t>Prasoon063</t>
  </si>
  <si>
    <t>Prasoon713</t>
  </si>
  <si>
    <t>Prasoon533</t>
  </si>
  <si>
    <t>Prasoon394</t>
  </si>
  <si>
    <t>Prasoon571</t>
  </si>
  <si>
    <t>KA09Z3895</t>
  </si>
  <si>
    <t>Prasoon732</t>
  </si>
  <si>
    <t>Prasoon356</t>
  </si>
  <si>
    <t>Prasoon045</t>
  </si>
  <si>
    <t>Prasoon250</t>
  </si>
  <si>
    <t>KA02MF5695</t>
  </si>
  <si>
    <t>KA02ME8969</t>
  </si>
  <si>
    <t>KA53MC4109</t>
  </si>
  <si>
    <t>Omni</t>
  </si>
  <si>
    <t>KA04MD0906</t>
  </si>
  <si>
    <t>KA04ME7253</t>
  </si>
  <si>
    <t>128555</t>
  </si>
  <si>
    <t>Prasoon287</t>
  </si>
  <si>
    <t>Prasoon193</t>
  </si>
  <si>
    <t>KA52M1943</t>
  </si>
  <si>
    <t>KA50N6630</t>
  </si>
  <si>
    <t>KA04MJ964</t>
  </si>
  <si>
    <t>KA05MC9872</t>
  </si>
  <si>
    <t>KA04MG5114</t>
  </si>
  <si>
    <t>KA05MH1409</t>
  </si>
  <si>
    <t>KA04MJ3420</t>
  </si>
  <si>
    <t>ALTO 800</t>
  </si>
  <si>
    <t>Lxi</t>
  </si>
  <si>
    <t>GETZ PRIME</t>
  </si>
  <si>
    <t>1.5 GVS CRDi</t>
  </si>
  <si>
    <t>Prasoon431</t>
  </si>
  <si>
    <t>Prasoon608</t>
  </si>
  <si>
    <t>Prasoon232</t>
  </si>
  <si>
    <t>Prasoon376</t>
  </si>
  <si>
    <t>Prasoon213</t>
  </si>
  <si>
    <t>Prasoon008</t>
  </si>
  <si>
    <t>Prasoon553</t>
  </si>
  <si>
    <t>Prasoon534</t>
  </si>
  <si>
    <t>KA04MJ4134</t>
  </si>
  <si>
    <t>Prasoon413</t>
  </si>
  <si>
    <t>Prasoon590</t>
  </si>
  <si>
    <t>Prasoon751</t>
  </si>
  <si>
    <t>Prasoon269</t>
  </si>
  <si>
    <t>Prasoon027</t>
  </si>
  <si>
    <t>Prasoon357</t>
  </si>
  <si>
    <t>Prasoon064</t>
  </si>
  <si>
    <t>Prasoon714</t>
  </si>
  <si>
    <t>Prasoon395</t>
  </si>
  <si>
    <t>Prasoon572</t>
  </si>
  <si>
    <t>KA18N9863</t>
  </si>
  <si>
    <t>KA41N9548</t>
  </si>
  <si>
    <t>KA51ME2863</t>
  </si>
  <si>
    <t>KA02MF1683</t>
  </si>
  <si>
    <t>KA51MA1786</t>
  </si>
  <si>
    <t>KA04MG1867</t>
  </si>
  <si>
    <t>AQUA 1.2 SAFIRE</t>
  </si>
  <si>
    <t>KA04ME8125</t>
  </si>
  <si>
    <t>KA05MH1083</t>
  </si>
  <si>
    <t>KA41N4940</t>
  </si>
  <si>
    <t>135380</t>
  </si>
  <si>
    <t>KA35N2190</t>
  </si>
  <si>
    <t>KA02MF5106</t>
  </si>
  <si>
    <t>KA02MG6652</t>
  </si>
  <si>
    <t>Hire001</t>
  </si>
  <si>
    <t>Prasoon194</t>
  </si>
  <si>
    <t>KA01MG3407</t>
  </si>
  <si>
    <t>KA04MK2770</t>
  </si>
  <si>
    <t>Prasoon214</t>
  </si>
  <si>
    <t>Prasoon733</t>
  </si>
  <si>
    <t>Prasoon046</t>
  </si>
  <si>
    <t>Prasoon535</t>
  </si>
  <si>
    <t>Prasoon251</t>
  </si>
  <si>
    <t>KA43M1386</t>
  </si>
  <si>
    <t>Prasoon288</t>
  </si>
  <si>
    <t>Prasoon432</t>
  </si>
  <si>
    <t>Prasoon233</t>
  </si>
  <si>
    <t>Prasoon377</t>
  </si>
  <si>
    <t>Prasoon009</t>
  </si>
  <si>
    <t>Prasoon554</t>
  </si>
  <si>
    <t>Prasoon358</t>
  </si>
  <si>
    <t>KA05MH9321</t>
  </si>
  <si>
    <t>KA04MH7856</t>
  </si>
  <si>
    <t>KA02MC2964</t>
  </si>
  <si>
    <t>Prasoon414</t>
  </si>
  <si>
    <t>Prasoon591</t>
  </si>
  <si>
    <t>Prasoon752</t>
  </si>
  <si>
    <t>KA03ML0134</t>
  </si>
  <si>
    <t>KA02ME8583</t>
  </si>
  <si>
    <t>KA05MG1187</t>
  </si>
  <si>
    <t>Terra TDI</t>
  </si>
  <si>
    <t>Prasoon195</t>
  </si>
  <si>
    <t>KA05MF4608</t>
  </si>
  <si>
    <t>Hire015</t>
  </si>
  <si>
    <t>KA02MC5515</t>
  </si>
  <si>
    <t>KA04MJ2487</t>
  </si>
  <si>
    <t>Aura Quadrajet BS-IV</t>
  </si>
  <si>
    <t>KA04MH4111</t>
  </si>
  <si>
    <t>KA05MM4938</t>
  </si>
  <si>
    <t>KA50N2068</t>
  </si>
  <si>
    <t>KA02ME2912</t>
  </si>
  <si>
    <t>SPORTZ</t>
  </si>
  <si>
    <t>KA03ME1489</t>
  </si>
  <si>
    <t>KA04MD7159</t>
  </si>
  <si>
    <t>133695</t>
  </si>
  <si>
    <t>Prasoon270</t>
  </si>
  <si>
    <t>Prasoon028</t>
  </si>
  <si>
    <t>Prasoon215</t>
  </si>
  <si>
    <t>Prasoon715</t>
  </si>
  <si>
    <t>Prasoon396</t>
  </si>
  <si>
    <t>Prasoon573</t>
  </si>
  <si>
    <t>KA03MQ3561</t>
  </si>
  <si>
    <t>KA41N3711</t>
  </si>
  <si>
    <t>Prasoon734</t>
  </si>
  <si>
    <t>Prasoon359</t>
  </si>
  <si>
    <t>Prasoon047</t>
  </si>
  <si>
    <t>Prasoon536</t>
  </si>
  <si>
    <t>Prasoon252</t>
  </si>
  <si>
    <t>OPTRA</t>
  </si>
  <si>
    <t>LS 1.8</t>
  </si>
  <si>
    <t>KA53P9667</t>
  </si>
  <si>
    <t>KA05MK481</t>
  </si>
  <si>
    <t>KA02ME5637</t>
  </si>
  <si>
    <t>KA02MD6998</t>
  </si>
  <si>
    <t>Hire010</t>
  </si>
  <si>
    <t>Prasoon196</t>
  </si>
  <si>
    <t>KA04MG3896</t>
  </si>
  <si>
    <t>KA05ME7223</t>
  </si>
  <si>
    <t>LXI LPG</t>
  </si>
  <si>
    <t>ACCENT</t>
  </si>
  <si>
    <t>KA41P2573</t>
  </si>
  <si>
    <t>KA51Z9589</t>
  </si>
  <si>
    <t>WB20Z5275</t>
  </si>
  <si>
    <t>KA04MH1838</t>
  </si>
  <si>
    <t>ALTO</t>
  </si>
  <si>
    <t>KA05MG4536</t>
  </si>
  <si>
    <t>LT PETROL</t>
  </si>
  <si>
    <t>KA03MP9836</t>
  </si>
  <si>
    <t>5 STR WITH A/C+HTR</t>
  </si>
  <si>
    <t>ERA +</t>
  </si>
  <si>
    <t>KA51P5312</t>
  </si>
  <si>
    <t>133499</t>
  </si>
  <si>
    <t>LXi BS-IV</t>
  </si>
  <si>
    <t>129425</t>
  </si>
  <si>
    <t>134238</t>
  </si>
  <si>
    <t>137213</t>
  </si>
  <si>
    <t>134288</t>
  </si>
  <si>
    <t>LXi BS-III</t>
  </si>
  <si>
    <t>Prasoon234</t>
  </si>
  <si>
    <t>Prasoon378</t>
  </si>
  <si>
    <t>Prasoon010</t>
  </si>
  <si>
    <t>Prasoon555</t>
  </si>
  <si>
    <t>Prasoon415</t>
  </si>
  <si>
    <t>KA02ME5935</t>
  </si>
  <si>
    <t>KA05MJ5303</t>
  </si>
  <si>
    <t>KA04MH3873</t>
  </si>
  <si>
    <t>Prasoon592</t>
  </si>
  <si>
    <t>Prasoon271</t>
  </si>
  <si>
    <t>Prasoon029</t>
  </si>
  <si>
    <t>KA50M5493</t>
  </si>
  <si>
    <t>KA51ME6463</t>
  </si>
  <si>
    <t>KA02ME5236</t>
  </si>
  <si>
    <t>Prasoon216</t>
  </si>
  <si>
    <t>KA02MD7772</t>
  </si>
  <si>
    <t>Prasoon716</t>
  </si>
  <si>
    <t>KA01MF9560</t>
  </si>
  <si>
    <t>KA51ME2689</t>
  </si>
  <si>
    <t>Prasoon397</t>
  </si>
  <si>
    <t>Prasoon574</t>
  </si>
  <si>
    <t>Prasoon197</t>
  </si>
  <si>
    <t>KA41M5564</t>
  </si>
  <si>
    <t>KA02ME9127</t>
  </si>
  <si>
    <t>KA04MH4949</t>
  </si>
  <si>
    <t>KA02MB0782</t>
  </si>
  <si>
    <t>Baleno</t>
  </si>
  <si>
    <t>KA02ME4027</t>
  </si>
  <si>
    <t>Hire005</t>
  </si>
  <si>
    <t>KA01ME96</t>
  </si>
  <si>
    <t>Prasoon177</t>
  </si>
  <si>
    <t>Prasoon735</t>
  </si>
  <si>
    <t>Prasoon360</t>
  </si>
  <si>
    <t>KA41N3520</t>
  </si>
  <si>
    <t>KA04MH8286</t>
  </si>
  <si>
    <t>Prasoon048</t>
  </si>
  <si>
    <t>Prasoon537</t>
  </si>
  <si>
    <t>Prasoon253</t>
  </si>
  <si>
    <t>Prasoon235</t>
  </si>
  <si>
    <t>Prasoon379</t>
  </si>
  <si>
    <t>Prasoon011</t>
  </si>
  <si>
    <t>Prasoon556</t>
  </si>
  <si>
    <t>Prasoon416</t>
  </si>
  <si>
    <t>Prasoon198</t>
  </si>
  <si>
    <t>KA03MN682</t>
  </si>
  <si>
    <t>KA02MD9138</t>
  </si>
  <si>
    <t>KA43M2405</t>
  </si>
  <si>
    <t>KA05MD8776</t>
  </si>
  <si>
    <t>Prasoon272</t>
  </si>
  <si>
    <t>Prasoon030</t>
  </si>
  <si>
    <t>Prasoon178</t>
  </si>
  <si>
    <t>Prasoon217</t>
  </si>
  <si>
    <t>Prasoon717</t>
  </si>
  <si>
    <t>Prasoon398</t>
  </si>
  <si>
    <t>Prasoon575</t>
  </si>
  <si>
    <t>KA02ME4585</t>
  </si>
  <si>
    <t>KA41N5951</t>
  </si>
  <si>
    <t>LS PETROL</t>
  </si>
  <si>
    <t>ESTILO</t>
  </si>
  <si>
    <t>AMBITION 1.2 MPI</t>
  </si>
  <si>
    <t>ZXi 1.6 ABS</t>
  </si>
  <si>
    <t>SANTRO XING XING</t>
  </si>
  <si>
    <t>KA41M2188</t>
  </si>
  <si>
    <t>131744</t>
  </si>
  <si>
    <t>133443</t>
  </si>
  <si>
    <t>135234</t>
  </si>
  <si>
    <t>136584</t>
  </si>
  <si>
    <t>Ambition 1.2 MPI</t>
  </si>
  <si>
    <t>135176</t>
  </si>
  <si>
    <t>LS Petrol</t>
  </si>
  <si>
    <t>139374</t>
  </si>
  <si>
    <t>KA04MH3801</t>
  </si>
  <si>
    <t>KA02MF9142</t>
  </si>
  <si>
    <t>Prasoon736</t>
  </si>
  <si>
    <t>Prasoon361</t>
  </si>
  <si>
    <t>Prasoon538</t>
  </si>
  <si>
    <t>Prasoon254</t>
  </si>
  <si>
    <t>KA04MH1543</t>
  </si>
  <si>
    <t>KA53N4855</t>
  </si>
  <si>
    <t>Prasoon199</t>
  </si>
  <si>
    <t>KA04MG5699</t>
  </si>
  <si>
    <t>Hire008</t>
  </si>
  <si>
    <t>KA03ML3978</t>
  </si>
  <si>
    <t>Hire009</t>
  </si>
  <si>
    <t>KA05ME7609</t>
  </si>
  <si>
    <t>4X2 EX</t>
  </si>
  <si>
    <t>Prasoon179</t>
  </si>
  <si>
    <t>KA02MD2813</t>
  </si>
  <si>
    <t>ZEN</t>
  </si>
  <si>
    <t>Prasoon236</t>
  </si>
  <si>
    <t>Prasoon380</t>
  </si>
  <si>
    <t>Prasoon012</t>
  </si>
  <si>
    <t>Prasoon557</t>
  </si>
  <si>
    <t>KA53M0146</t>
  </si>
  <si>
    <t>Prasoon031</t>
  </si>
  <si>
    <t>KA03MN1068</t>
  </si>
  <si>
    <t>KA41Z3844</t>
  </si>
  <si>
    <t>KA53N4093</t>
  </si>
  <si>
    <t>Spark</t>
  </si>
  <si>
    <t>E 1.0</t>
  </si>
  <si>
    <t>Prasoon218</t>
  </si>
  <si>
    <t>Prasoon718</t>
  </si>
  <si>
    <t>Prasoon399</t>
  </si>
  <si>
    <t>Prasoon576</t>
  </si>
  <si>
    <t>Prasoon180</t>
  </si>
  <si>
    <t>KA05MH2999</t>
  </si>
  <si>
    <t>Active 1.2 MPI</t>
  </si>
  <si>
    <t>KA41Z5052</t>
  </si>
  <si>
    <t>KA03M7993</t>
  </si>
  <si>
    <t>KA01MJ3982</t>
  </si>
  <si>
    <t>Prasoon362</t>
  </si>
  <si>
    <t>Prasoon539</t>
  </si>
  <si>
    <t>Prasoon255</t>
  </si>
  <si>
    <t>Prasoon200</t>
  </si>
  <si>
    <t>Prasoon237</t>
  </si>
  <si>
    <t>Prasoon381</t>
  </si>
  <si>
    <t>Prasoon013</t>
  </si>
  <si>
    <t>Prasoon558</t>
  </si>
  <si>
    <t>KA53Z2462</t>
  </si>
  <si>
    <t>ZXI 1.6 DURASPORT</t>
  </si>
  <si>
    <t>1.5 GVS CRDI</t>
  </si>
  <si>
    <t>Indigo CS</t>
  </si>
  <si>
    <t>LX TDI</t>
  </si>
  <si>
    <t>T-Jet Plus</t>
  </si>
  <si>
    <t>136398</t>
  </si>
  <si>
    <t>DX 2.6 Turbo 8 Str</t>
  </si>
  <si>
    <t>134832</t>
  </si>
  <si>
    <t>KA04MG4294</t>
  </si>
  <si>
    <t>Prasoon181</t>
  </si>
  <si>
    <t>Prasoon032</t>
  </si>
  <si>
    <t>Prasoon219</t>
  </si>
  <si>
    <t>GLS 1.6 ABS</t>
  </si>
  <si>
    <t>Accord</t>
  </si>
  <si>
    <t>2.4 VTi-L MT</t>
  </si>
  <si>
    <t>KA52M0931</t>
  </si>
  <si>
    <t>KA04MG7829</t>
  </si>
  <si>
    <t>KA05MH4410</t>
  </si>
  <si>
    <t>Aura Safire</t>
  </si>
  <si>
    <t>Palio Stile</t>
  </si>
  <si>
    <t>SDX 1.3</t>
  </si>
  <si>
    <t>XO</t>
  </si>
  <si>
    <t>Prasoon719</t>
  </si>
  <si>
    <t>KA04MG9291</t>
  </si>
  <si>
    <t>Prasoon400</t>
  </si>
  <si>
    <t>KA04MG6524</t>
  </si>
  <si>
    <t>Prasoon363</t>
  </si>
  <si>
    <t>Prasoon540</t>
  </si>
  <si>
    <t>KA52M0895</t>
  </si>
  <si>
    <t>Prasoon256</t>
  </si>
  <si>
    <t>Prasoon201</t>
  </si>
  <si>
    <t>Prasoon182</t>
  </si>
  <si>
    <t>KA02MD6098</t>
  </si>
  <si>
    <t>KA51Z2716</t>
  </si>
  <si>
    <t>KA02MD0578</t>
  </si>
  <si>
    <t>Prasoon238</t>
  </si>
  <si>
    <t>Prasoon382</t>
  </si>
  <si>
    <t>Prasoon014</t>
  </si>
  <si>
    <t>Prasoon559</t>
  </si>
  <si>
    <t>KA50M4354</t>
  </si>
  <si>
    <t>KA52M1520</t>
  </si>
  <si>
    <t>KA02MD7809</t>
  </si>
  <si>
    <t>KA04MP1097</t>
  </si>
  <si>
    <t>STD</t>
  </si>
  <si>
    <t>Fusion</t>
  </si>
  <si>
    <t>Plus Petrol</t>
  </si>
  <si>
    <t>KA05MG4633</t>
  </si>
  <si>
    <t>Prasoon220</t>
  </si>
  <si>
    <t>KA05MP1239</t>
  </si>
  <si>
    <t>Prasoon720</t>
  </si>
  <si>
    <t>Prasoon183</t>
  </si>
  <si>
    <t>KA02MD0324</t>
  </si>
  <si>
    <t>KA51M5188</t>
  </si>
  <si>
    <t>KA04MD3316</t>
  </si>
  <si>
    <t>Prasoon364</t>
  </si>
  <si>
    <t>Prasoon541</t>
  </si>
  <si>
    <t>KA03MK3228</t>
  </si>
  <si>
    <t>KA52M4237</t>
  </si>
  <si>
    <t>KA51P1335</t>
  </si>
  <si>
    <t>KA05MF1281</t>
  </si>
  <si>
    <t>KA41P6262</t>
  </si>
  <si>
    <t>KA05MG489</t>
  </si>
  <si>
    <t>KA51N8381</t>
  </si>
  <si>
    <t>Prasoon202</t>
  </si>
  <si>
    <t>KA50M3595</t>
  </si>
  <si>
    <t>KA52M1843</t>
  </si>
  <si>
    <t>Eeco</t>
  </si>
  <si>
    <t>KA51N9465</t>
  </si>
  <si>
    <t>KA53P1829</t>
  </si>
  <si>
    <t>KA04MG2917</t>
  </si>
  <si>
    <t>Prasoon239</t>
  </si>
  <si>
    <t>Prasoon383</t>
  </si>
  <si>
    <t>Prasoon015</t>
  </si>
  <si>
    <t>Prasoon560</t>
  </si>
  <si>
    <t>KA09N9053</t>
  </si>
  <si>
    <t>KA41N3041</t>
  </si>
  <si>
    <t>KA04MG9678</t>
  </si>
  <si>
    <t>Prasoon221</t>
  </si>
  <si>
    <t>KA40M2290</t>
  </si>
  <si>
    <t>KA03MG5331</t>
  </si>
  <si>
    <t>Prasoon184</t>
  </si>
  <si>
    <t>KA41M8693</t>
  </si>
  <si>
    <t>KA41M7186</t>
  </si>
  <si>
    <t>KA51MB1522</t>
  </si>
  <si>
    <t>KA04MG7436</t>
  </si>
  <si>
    <t>KA53P8713</t>
  </si>
  <si>
    <t>KA09Z3590</t>
  </si>
  <si>
    <t>KA05MF9554</t>
  </si>
  <si>
    <t>KA50M4020</t>
  </si>
  <si>
    <t>KA01MD746</t>
  </si>
  <si>
    <t>KA34M4740</t>
  </si>
  <si>
    <t>KA03ML7522</t>
  </si>
  <si>
    <t>KA02MB4966</t>
  </si>
  <si>
    <t>KA01MB7049</t>
  </si>
  <si>
    <t>KA03ML8403</t>
  </si>
  <si>
    <t>Prasoon365</t>
  </si>
  <si>
    <t>Prasoon542</t>
  </si>
  <si>
    <t>Prasoon203</t>
  </si>
  <si>
    <t>Prasoon240</t>
  </si>
  <si>
    <t>Prasoon384</t>
  </si>
  <si>
    <t>Prasoon016</t>
  </si>
  <si>
    <t>KA12Z0806</t>
  </si>
  <si>
    <t>KA04ME7957</t>
  </si>
  <si>
    <t>KA16M6953</t>
  </si>
  <si>
    <t>Prasoon222</t>
  </si>
  <si>
    <t>KA51P5060</t>
  </si>
  <si>
    <t>Hire012</t>
  </si>
  <si>
    <t>KA02MD6591</t>
  </si>
  <si>
    <t>KA01MD1514</t>
  </si>
  <si>
    <t>Esteem</t>
  </si>
  <si>
    <t>BALENO</t>
  </si>
  <si>
    <t>Lxi - BS III</t>
  </si>
  <si>
    <t>MAHINDRA-RENAULT</t>
  </si>
  <si>
    <t>LOGAN</t>
  </si>
  <si>
    <t>GLX 1.6</t>
  </si>
  <si>
    <t>KA04MF1635</t>
  </si>
  <si>
    <t>KA03MK1348</t>
  </si>
  <si>
    <t>KA04MN1852</t>
  </si>
  <si>
    <t>KA06N8714</t>
  </si>
  <si>
    <t>124886</t>
  </si>
  <si>
    <t>130839</t>
  </si>
  <si>
    <t>133634</t>
  </si>
  <si>
    <t>Prasoon185</t>
  </si>
  <si>
    <t>Prasoon366</t>
  </si>
  <si>
    <t>Prasoon543</t>
  </si>
  <si>
    <t>Prasoon204</t>
  </si>
  <si>
    <t>KA04ME3712</t>
  </si>
  <si>
    <t>KA04MF5564</t>
  </si>
  <si>
    <t>Prasoon223</t>
  </si>
  <si>
    <t>KA50M6308</t>
  </si>
  <si>
    <t>KA04ME7435</t>
  </si>
  <si>
    <t>KA51P371</t>
  </si>
  <si>
    <t>KA13M6340</t>
  </si>
  <si>
    <t>KA02MD0374</t>
  </si>
  <si>
    <t>KA02MD0336</t>
  </si>
  <si>
    <t>KA04MF9080</t>
  </si>
  <si>
    <t>KA04ME8765</t>
  </si>
  <si>
    <t>KA05MD7397</t>
  </si>
  <si>
    <t>KA03MF4312</t>
  </si>
  <si>
    <t>KA02P9533</t>
  </si>
  <si>
    <t>KA01MD4210</t>
  </si>
  <si>
    <t>GL</t>
  </si>
  <si>
    <t>ESTEEM</t>
  </si>
  <si>
    <t>KA41M9724</t>
  </si>
  <si>
    <t>KA53N7934</t>
  </si>
  <si>
    <t>KA04MG3554</t>
  </si>
  <si>
    <t>1.3 GVS</t>
  </si>
  <si>
    <t>KA41N2667</t>
  </si>
  <si>
    <t>CARGO LPG</t>
  </si>
  <si>
    <t>ACTIVE 1.2</t>
  </si>
  <si>
    <t>XI</t>
  </si>
  <si>
    <t>131239</t>
  </si>
  <si>
    <t>Xi</t>
  </si>
  <si>
    <t>138971</t>
  </si>
  <si>
    <t>140098</t>
  </si>
  <si>
    <t>Prasoon186</t>
  </si>
  <si>
    <t>KA01MC78</t>
  </si>
  <si>
    <t>Prasoon367</t>
  </si>
  <si>
    <t>Prasoon544</t>
  </si>
  <si>
    <t>Prasoon205</t>
  </si>
  <si>
    <t>KA02ME8646</t>
  </si>
  <si>
    <t>KA31M3902</t>
  </si>
  <si>
    <t>KA41N6466</t>
  </si>
  <si>
    <t>KA02MA3372</t>
  </si>
  <si>
    <t>KA04MD8754</t>
  </si>
  <si>
    <t>LX BS-III</t>
  </si>
  <si>
    <t>KA42M1542</t>
  </si>
  <si>
    <t>Prasoon224</t>
  </si>
  <si>
    <t>KA01MD7992</t>
  </si>
  <si>
    <t>KA53N0912</t>
  </si>
  <si>
    <t>KA04MN7400</t>
  </si>
  <si>
    <t>EXi</t>
  </si>
  <si>
    <t>5 STR WITH HTR CNG</t>
  </si>
  <si>
    <t>AURA QUADRAJET</t>
  </si>
  <si>
    <t>KA50M0200</t>
  </si>
  <si>
    <t>XG</t>
  </si>
  <si>
    <t>VERITO</t>
  </si>
  <si>
    <t>1.5 D4</t>
  </si>
  <si>
    <t>KA04MD6041</t>
  </si>
  <si>
    <t>131503</t>
  </si>
  <si>
    <t>XO eRLX - Euro III</t>
  </si>
  <si>
    <t>130888</t>
  </si>
  <si>
    <t>134101</t>
  </si>
  <si>
    <t>1.5 D4 BS-IV</t>
  </si>
  <si>
    <t>133618</t>
  </si>
  <si>
    <t>131901</t>
  </si>
  <si>
    <t>KA03MJ9915</t>
  </si>
  <si>
    <t>Prasoon187</t>
  </si>
  <si>
    <t>Prasoon368</t>
  </si>
  <si>
    <t>KA42M1977</t>
  </si>
  <si>
    <t>Prasoon206</t>
  </si>
  <si>
    <t>KA05MG1956</t>
  </si>
  <si>
    <t>KA03MK7717</t>
  </si>
  <si>
    <t>KA14M8188</t>
  </si>
  <si>
    <t>KA03MP4539</t>
  </si>
  <si>
    <t>KA02ME1405</t>
  </si>
  <si>
    <t>KA02MA9409</t>
  </si>
  <si>
    <t>XL eRLX - Euro III</t>
  </si>
  <si>
    <t>KA04ME7126</t>
  </si>
  <si>
    <t>KA02MB7724</t>
  </si>
  <si>
    <t>LS 1.0</t>
  </si>
  <si>
    <t>KA50P2801</t>
  </si>
  <si>
    <t>Prasoon188</t>
  </si>
  <si>
    <t>KA02MB6193</t>
  </si>
  <si>
    <t>KA05ME7646</t>
  </si>
  <si>
    <t>Prasoon207</t>
  </si>
  <si>
    <t>Hire013</t>
  </si>
  <si>
    <t>KA04MG238</t>
  </si>
  <si>
    <t>KA51MA5326</t>
  </si>
  <si>
    <t>KA02MC3094</t>
  </si>
  <si>
    <t>Getz</t>
  </si>
  <si>
    <t>Hire014</t>
  </si>
  <si>
    <t>KA43M911</t>
  </si>
  <si>
    <t>INDICA V2</t>
  </si>
  <si>
    <t>DLG BS-III</t>
  </si>
  <si>
    <t>KA34M3169</t>
  </si>
  <si>
    <t>KA 03MK4198</t>
  </si>
  <si>
    <t>1.1 GVS</t>
  </si>
  <si>
    <t>Indica eV2</t>
  </si>
  <si>
    <t>Aqua Quadrajet</t>
  </si>
  <si>
    <t>KA10M1391</t>
  </si>
  <si>
    <t>KA01MC1718</t>
  </si>
  <si>
    <t>KA04ME8707</t>
  </si>
  <si>
    <t>Prasoon189</t>
  </si>
  <si>
    <t>Prasoon208</t>
  </si>
  <si>
    <t>DL</t>
  </si>
  <si>
    <t>KA04MJ2463</t>
  </si>
  <si>
    <t>GLX</t>
  </si>
  <si>
    <t>KA05MF5817</t>
  </si>
  <si>
    <t>KA02MC974</t>
  </si>
  <si>
    <t>KA05MK8685</t>
  </si>
  <si>
    <t>KA34M2380</t>
  </si>
  <si>
    <t>XS</t>
  </si>
  <si>
    <t>Prasoon190</t>
  </si>
  <si>
    <t>KA51M6109</t>
  </si>
  <si>
    <t>KA16M4032</t>
  </si>
  <si>
    <t>AC</t>
  </si>
  <si>
    <t>KA02MA718</t>
  </si>
  <si>
    <t>Ikon</t>
  </si>
  <si>
    <t>1.3 FLAIR</t>
  </si>
  <si>
    <t>Hire007</t>
  </si>
  <si>
    <t>GL Plus</t>
  </si>
  <si>
    <t>KA02Z7961</t>
  </si>
  <si>
    <t>SPARK</t>
  </si>
  <si>
    <t>LT 1.0 BS-III</t>
  </si>
  <si>
    <t>KA02MA8406</t>
  </si>
  <si>
    <t>KA01MD5723</t>
  </si>
  <si>
    <t>KA04ME3261</t>
  </si>
  <si>
    <t>KA01ME4926</t>
  </si>
  <si>
    <t>KA41M4197</t>
  </si>
  <si>
    <t>KA02MB9629</t>
  </si>
  <si>
    <t>KA44M1410</t>
  </si>
  <si>
    <t>KA51P1048</t>
  </si>
  <si>
    <t>KA03MH6854</t>
  </si>
  <si>
    <t>KA03MD9053</t>
  </si>
  <si>
    <t>KA51P5219</t>
  </si>
  <si>
    <t>D-LITE</t>
  </si>
  <si>
    <t>ZXI 1.4 TDCI</t>
  </si>
  <si>
    <t>1.1 GLE</t>
  </si>
  <si>
    <t>1.3 GLS</t>
  </si>
  <si>
    <t>AURA (+) SAFIRE</t>
  </si>
  <si>
    <t>NANO</t>
  </si>
  <si>
    <t>TWIST XT</t>
  </si>
  <si>
    <t>EMOTION 1.2</t>
  </si>
  <si>
    <t>KA03MD0204</t>
  </si>
  <si>
    <t>KA51MD4297</t>
  </si>
  <si>
    <t>131687</t>
  </si>
  <si>
    <t>ZXi 1.4 TDCi</t>
  </si>
  <si>
    <t>132274</t>
  </si>
  <si>
    <t>132256</t>
  </si>
  <si>
    <t>133804</t>
  </si>
  <si>
    <t>134557</t>
  </si>
  <si>
    <t>135749</t>
  </si>
  <si>
    <t>136854</t>
  </si>
  <si>
    <t>XG AT</t>
  </si>
  <si>
    <t>140650</t>
  </si>
  <si>
    <t>141036</t>
  </si>
  <si>
    <t>INDIGO CS</t>
  </si>
  <si>
    <t>LE TDI</t>
  </si>
  <si>
    <t>Prasoon191</t>
  </si>
  <si>
    <t>KA05MG1792</t>
  </si>
  <si>
    <t>KA53M5953</t>
  </si>
  <si>
    <t>KA05MG6013</t>
  </si>
  <si>
    <t>KA51N7944</t>
  </si>
  <si>
    <t>KA05ME8115</t>
  </si>
  <si>
    <t>Prasoon192</t>
  </si>
  <si>
    <t>KA04MF4497</t>
  </si>
  <si>
    <t>KA52M978</t>
  </si>
  <si>
    <t>KA03ME7025</t>
  </si>
  <si>
    <t>KA03MD3819</t>
  </si>
  <si>
    <t>Palio D</t>
  </si>
  <si>
    <t>ELX 1.9</t>
  </si>
  <si>
    <t>KA50M615</t>
  </si>
  <si>
    <t>KA02ME2340</t>
  </si>
  <si>
    <t>KA04MC8097</t>
  </si>
  <si>
    <t>KA02Z0816</t>
  </si>
  <si>
    <t>KA05MH1517</t>
  </si>
  <si>
    <t>KA17M6532</t>
  </si>
  <si>
    <t>KA06M9564</t>
  </si>
  <si>
    <t>KA52M0850</t>
  </si>
  <si>
    <t>KA51MA4883</t>
  </si>
  <si>
    <t>KA02MC2621</t>
  </si>
  <si>
    <t>KA03MF6008</t>
  </si>
  <si>
    <t>Getz Prime</t>
  </si>
  <si>
    <t>DLS</t>
  </si>
  <si>
    <t>KA51Z5726</t>
  </si>
  <si>
    <t>4x2 VX DiCOR 2.2 VTT</t>
  </si>
  <si>
    <t>KA02Z8975</t>
  </si>
  <si>
    <t>132323</t>
  </si>
  <si>
    <t>133489</t>
  </si>
  <si>
    <t>128370</t>
  </si>
  <si>
    <t>138848</t>
  </si>
  <si>
    <t>Aqua Safire BS-III</t>
  </si>
  <si>
    <t>140778</t>
  </si>
  <si>
    <t>LT 1.0</t>
  </si>
  <si>
    <t>KA03MG5976</t>
  </si>
  <si>
    <t>KA02MD0627</t>
  </si>
  <si>
    <t>KA03MG4187</t>
  </si>
  <si>
    <t>KA02MC4524</t>
  </si>
  <si>
    <t>KA11M3946</t>
  </si>
  <si>
    <t>KA41M8781</t>
  </si>
  <si>
    <t>KA02MB4368</t>
  </si>
  <si>
    <t>KA02MC8975</t>
  </si>
  <si>
    <t>KA51N6784</t>
  </si>
  <si>
    <t>KA02MB9136</t>
  </si>
  <si>
    <t>Nano</t>
  </si>
  <si>
    <t>KA05MH1805</t>
  </si>
  <si>
    <t>KA04MC0835</t>
  </si>
  <si>
    <t>KA51M2161</t>
  </si>
  <si>
    <t>Versa</t>
  </si>
  <si>
    <t>DX</t>
  </si>
  <si>
    <t>LXi Minor</t>
  </si>
  <si>
    <t>KA02MB1618</t>
  </si>
  <si>
    <t>KA01MB0684</t>
  </si>
  <si>
    <t>IKON</t>
  </si>
  <si>
    <t>1.3 Flair</t>
  </si>
  <si>
    <t>Std</t>
  </si>
  <si>
    <t>KA03ME6031</t>
  </si>
  <si>
    <t>KA05MH1175</t>
  </si>
  <si>
    <t>KA03ME8834</t>
  </si>
  <si>
    <t>KA53M6068</t>
  </si>
  <si>
    <t>KA02MB4019</t>
  </si>
  <si>
    <t>KA04MC3405</t>
  </si>
  <si>
    <t>KA41M2517</t>
  </si>
  <si>
    <t>KA05MC5136</t>
  </si>
  <si>
    <t>XP</t>
  </si>
  <si>
    <t>Hire018</t>
  </si>
  <si>
    <t>KA04MB6780</t>
  </si>
  <si>
    <t>KA04MD1638</t>
  </si>
  <si>
    <t>KA04MB3779</t>
  </si>
  <si>
    <t>136098</t>
  </si>
  <si>
    <t>132601</t>
  </si>
  <si>
    <t>136811</t>
  </si>
  <si>
    <t>Terra TDI BS-III</t>
  </si>
  <si>
    <t>KA02Z6968</t>
  </si>
  <si>
    <t>KA02MC3743</t>
  </si>
  <si>
    <t>INDICAB</t>
  </si>
  <si>
    <t>DLX 1.5 DCI</t>
  </si>
  <si>
    <t>KA02MC9512</t>
  </si>
  <si>
    <t>KA02MS2277</t>
  </si>
  <si>
    <t>KA02Z5641</t>
  </si>
  <si>
    <t>KA02MF7866</t>
  </si>
  <si>
    <t>KA53M5007</t>
  </si>
  <si>
    <t>KA04MD87</t>
  </si>
  <si>
    <t>GLS 1.6</t>
  </si>
  <si>
    <t>KA14M6388</t>
  </si>
  <si>
    <t>KA04MB9026</t>
  </si>
  <si>
    <t>AVEO U-VA</t>
  </si>
  <si>
    <t>LT 1.2</t>
  </si>
  <si>
    <t>KA04MC8560</t>
  </si>
  <si>
    <t>KA03MJ1940</t>
  </si>
  <si>
    <t>INDIGO</t>
  </si>
  <si>
    <t>KA04MC8046</t>
  </si>
  <si>
    <t>KA03MB7003</t>
  </si>
  <si>
    <t>136319</t>
  </si>
  <si>
    <t>139244</t>
  </si>
  <si>
    <t>LX Special Edition</t>
  </si>
  <si>
    <t>AVEO</t>
  </si>
  <si>
    <t>LS 1.4</t>
  </si>
  <si>
    <t>XK</t>
  </si>
  <si>
    <t>KA05MB1835</t>
  </si>
  <si>
    <t>KA04MA4748</t>
  </si>
  <si>
    <t>KA05MC7403</t>
  </si>
  <si>
    <t>KA04MF8430</t>
  </si>
  <si>
    <t>AC UNIQ</t>
  </si>
  <si>
    <t>KA50M5791</t>
  </si>
  <si>
    <t>KA02MD5093</t>
  </si>
  <si>
    <t>Hire024</t>
  </si>
  <si>
    <t>KA02Z9058</t>
  </si>
  <si>
    <t>KA03MC4293</t>
  </si>
  <si>
    <t>KA04MD6564</t>
  </si>
  <si>
    <t>Aveo</t>
  </si>
  <si>
    <t>DLG</t>
  </si>
  <si>
    <t>AURA ABS QUADRAJET</t>
  </si>
  <si>
    <t>KA05ME9363</t>
  </si>
  <si>
    <t>LT 1.8</t>
  </si>
  <si>
    <t>KA05MA4332</t>
  </si>
  <si>
    <t>KA04MD7478</t>
  </si>
  <si>
    <t>133038</t>
  </si>
  <si>
    <t>Aura ABS Quadrajet BS-IV</t>
  </si>
  <si>
    <t>KA01Z9444</t>
  </si>
  <si>
    <t>KA07M2310</t>
  </si>
  <si>
    <t>KA02MB5217</t>
  </si>
  <si>
    <t>LPG</t>
  </si>
  <si>
    <t>KA02Z7374</t>
  </si>
  <si>
    <t>KA02MB9384</t>
  </si>
  <si>
    <t>KA02MB7762</t>
  </si>
  <si>
    <t>KA06M7023</t>
  </si>
  <si>
    <t>KA04ME0411</t>
  </si>
  <si>
    <t>KA18M7972</t>
  </si>
  <si>
    <t>KA41M0334</t>
  </si>
  <si>
    <t>S 1.6</t>
  </si>
  <si>
    <t>Hire022</t>
  </si>
  <si>
    <t>KA04MB4488</t>
  </si>
  <si>
    <t>Hire023</t>
  </si>
  <si>
    <t>KA04MA6397</t>
  </si>
  <si>
    <t>INDIGO MARINA</t>
  </si>
  <si>
    <t>LS BS-II</t>
  </si>
  <si>
    <t>KA02Z5191</t>
  </si>
  <si>
    <t>KA01MF5404</t>
  </si>
  <si>
    <t>KA02P9820</t>
  </si>
  <si>
    <t>KA04MC4735</t>
  </si>
  <si>
    <t>KA41M6062</t>
  </si>
  <si>
    <t>KA04MF5268</t>
  </si>
  <si>
    <t>KA04MC7930</t>
  </si>
  <si>
    <t>Accent Viva</t>
  </si>
  <si>
    <t>BASE</t>
  </si>
  <si>
    <t>KA04MC2661</t>
  </si>
  <si>
    <t>KA04MB4034</t>
  </si>
  <si>
    <t>KA02Z4531</t>
  </si>
  <si>
    <t>KA03MC1496</t>
  </si>
  <si>
    <t>KA03MF4169</t>
  </si>
  <si>
    <t>KA16MA6336</t>
  </si>
  <si>
    <t>KA04Z8183</t>
  </si>
  <si>
    <t>KA25N83</t>
  </si>
  <si>
    <t>KA01Z9516</t>
  </si>
  <si>
    <t>KA04MD8250</t>
  </si>
  <si>
    <t>KA04MD1359</t>
  </si>
  <si>
    <t>KA02MA6981</t>
  </si>
  <si>
    <t>KA03MJ4404</t>
  </si>
  <si>
    <t>KA05MD3248</t>
  </si>
  <si>
    <t>KA01MC0965</t>
  </si>
  <si>
    <t>KA03MB1401</t>
  </si>
  <si>
    <t>KA02MA7247</t>
  </si>
  <si>
    <t>1.6 Exi Nxt</t>
  </si>
  <si>
    <t>KA04MD1336</t>
  </si>
  <si>
    <t>KA02Z1266</t>
  </si>
  <si>
    <t>KA13M5914</t>
  </si>
  <si>
    <t>Xeta GLG BS-III</t>
  </si>
  <si>
    <t>KA01MB5453</t>
  </si>
  <si>
    <t>KA51MG7745</t>
  </si>
  <si>
    <t>KA01MK1550</t>
  </si>
  <si>
    <t>KA02MA5068</t>
  </si>
  <si>
    <t>KA04MD4917</t>
  </si>
  <si>
    <t>KA04MC5879</t>
  </si>
  <si>
    <t>KA04MD0124</t>
  </si>
  <si>
    <t>KA06M4855</t>
  </si>
  <si>
    <t>KA01Z8920</t>
  </si>
  <si>
    <t>KA05MC9802</t>
  </si>
  <si>
    <t>KA51M6254</t>
  </si>
  <si>
    <t>INDICA EV2</t>
  </si>
  <si>
    <t>MAHINDRA RENAULT</t>
  </si>
  <si>
    <t>Logan</t>
  </si>
  <si>
    <t>GLX 1.4</t>
  </si>
  <si>
    <t>KA09M9565</t>
  </si>
  <si>
    <t>KA01MB1179</t>
  </si>
  <si>
    <t>129005</t>
  </si>
  <si>
    <t>XK eRLX - Euro III</t>
  </si>
  <si>
    <t>135561</t>
  </si>
  <si>
    <t>DLS BS-III</t>
  </si>
  <si>
    <t>139058</t>
  </si>
  <si>
    <t>140026</t>
  </si>
  <si>
    <t>KA53N4353</t>
  </si>
  <si>
    <t>KA04MC0051</t>
  </si>
  <si>
    <t>KA51ME8738</t>
  </si>
  <si>
    <t>KA04P8056</t>
  </si>
  <si>
    <t>OPEL</t>
  </si>
  <si>
    <t>CORSA</t>
  </si>
  <si>
    <t>Sail 1.6</t>
  </si>
  <si>
    <t>KA01MC6815</t>
  </si>
  <si>
    <t>CRDi</t>
  </si>
  <si>
    <t>KA04MM2974</t>
  </si>
  <si>
    <t>KA01Z7877</t>
  </si>
  <si>
    <t>KA04MC3580</t>
  </si>
  <si>
    <t>KA03MD6344</t>
  </si>
  <si>
    <t>KA04MG9333</t>
  </si>
  <si>
    <t>KA04MB2508</t>
  </si>
  <si>
    <t>KA04MD6397</t>
  </si>
  <si>
    <t>KA01MB207</t>
  </si>
  <si>
    <t>KA02MC9902</t>
  </si>
  <si>
    <t>KA51M1570</t>
  </si>
  <si>
    <t>KA02Z6612</t>
  </si>
  <si>
    <t>KA05MJ9308</t>
  </si>
  <si>
    <t>KA01MH7810</t>
  </si>
  <si>
    <t>KA04Z1388</t>
  </si>
  <si>
    <t>KA02Z5231</t>
  </si>
  <si>
    <t>KA04MA7573</t>
  </si>
  <si>
    <t>KA05MD6483</t>
  </si>
  <si>
    <t>KA04MC7464</t>
  </si>
  <si>
    <t>KA02MB1705</t>
  </si>
  <si>
    <t>KA02Z7481</t>
  </si>
  <si>
    <t>KA20N2924</t>
  </si>
  <si>
    <t>KA04MC6687</t>
  </si>
  <si>
    <t>KA04MG6806</t>
  </si>
  <si>
    <t>KA04MB9071</t>
  </si>
  <si>
    <t>KA52M4230</t>
  </si>
  <si>
    <t>CX</t>
  </si>
  <si>
    <t>KA05Z8799</t>
  </si>
  <si>
    <t>KA03MF4189</t>
  </si>
  <si>
    <t>KA02Z6806</t>
  </si>
  <si>
    <t>133385</t>
  </si>
  <si>
    <t>KA04MR4050</t>
  </si>
  <si>
    <t>KA50M5297</t>
  </si>
  <si>
    <t>KA53P1382</t>
  </si>
  <si>
    <t>KA05ME27</t>
  </si>
  <si>
    <t>KA03MC5097</t>
  </si>
  <si>
    <t>KA04MG7543</t>
  </si>
  <si>
    <t>KA04ME9834</t>
  </si>
  <si>
    <t>KA02MA3516</t>
  </si>
  <si>
    <t>Hire004</t>
  </si>
  <si>
    <t>KA05Z9163</t>
  </si>
  <si>
    <t>KA34M2571</t>
  </si>
  <si>
    <t>KA04MD3650</t>
  </si>
  <si>
    <t>KA02Z7652</t>
  </si>
  <si>
    <t>KA08M0801</t>
  </si>
  <si>
    <t>KA03MD6528</t>
  </si>
  <si>
    <t>KA01B1168</t>
  </si>
  <si>
    <t>KA01Z479</t>
  </si>
  <si>
    <t>KA05Z4123</t>
  </si>
  <si>
    <t>139464</t>
  </si>
  <si>
    <t>INDIGO ECS</t>
  </si>
  <si>
    <t>KA03MD1571</t>
  </si>
  <si>
    <t>KA06M4689</t>
  </si>
  <si>
    <t>KA02Z0634</t>
  </si>
  <si>
    <t>KA02MB3057</t>
  </si>
  <si>
    <t>KA01P8022</t>
  </si>
  <si>
    <t>KA02Z6043</t>
  </si>
  <si>
    <t>KA03MJ6300</t>
  </si>
  <si>
    <t>KA02MA4672</t>
  </si>
  <si>
    <t>KA03MC5988</t>
  </si>
  <si>
    <t>KA02Z1003</t>
  </si>
  <si>
    <t>KA52M336</t>
  </si>
  <si>
    <t>KA03MC8947</t>
  </si>
  <si>
    <t>KA04MA3822</t>
  </si>
  <si>
    <t>KA02P6119</t>
  </si>
  <si>
    <t>KA02MD3540</t>
  </si>
  <si>
    <t>Hire019</t>
  </si>
  <si>
    <t>XETA GLS</t>
  </si>
  <si>
    <t>TN04AZ2025</t>
  </si>
  <si>
    <t>131402</t>
  </si>
  <si>
    <t>KA42M272</t>
  </si>
  <si>
    <t>KA04MB1562</t>
  </si>
  <si>
    <t>KA06M4057</t>
  </si>
  <si>
    <t>KA03MB34</t>
  </si>
  <si>
    <t>KA02Z6193</t>
  </si>
  <si>
    <t>KA04Z6089</t>
  </si>
  <si>
    <t>KA03MB4010</t>
  </si>
  <si>
    <t>KA05MA9266</t>
  </si>
  <si>
    <t>KA05Z5413</t>
  </si>
  <si>
    <t>KA02ME0455</t>
  </si>
  <si>
    <t>KA04Z8262</t>
  </si>
  <si>
    <t>KA02P7679</t>
  </si>
  <si>
    <t>KA03ME3174</t>
  </si>
  <si>
    <t>KA01Z6294</t>
  </si>
  <si>
    <t>SLX 2WD</t>
  </si>
  <si>
    <t>XETA GLX</t>
  </si>
  <si>
    <t>KA05ML4589</t>
  </si>
  <si>
    <t>KA28N5099</t>
  </si>
  <si>
    <t>KA51MC5446</t>
  </si>
  <si>
    <t>KA02ME8543</t>
  </si>
  <si>
    <t>KA02MG6866</t>
  </si>
  <si>
    <t>KA05MB56</t>
  </si>
  <si>
    <t>132220</t>
  </si>
  <si>
    <t>131265</t>
  </si>
  <si>
    <t>139901</t>
  </si>
  <si>
    <t>KA04P2469</t>
  </si>
  <si>
    <t>AP28DA2798</t>
  </si>
  <si>
    <t>KA03MA7341</t>
  </si>
  <si>
    <t>KA52M110</t>
  </si>
  <si>
    <t>Hire020</t>
  </si>
  <si>
    <t>KA4MA6511</t>
  </si>
  <si>
    <t>KA02Z1448</t>
  </si>
  <si>
    <t>KA25M8927</t>
  </si>
  <si>
    <t>KA02P1232</t>
  </si>
  <si>
    <t>KA04Z2176</t>
  </si>
  <si>
    <t>KA04N8956</t>
  </si>
  <si>
    <t>L</t>
  </si>
  <si>
    <t>Hire017</t>
  </si>
  <si>
    <t>KA02MB4649</t>
  </si>
  <si>
    <t>DLX</t>
  </si>
  <si>
    <t>Hire021</t>
  </si>
  <si>
    <t>KA51MG7498</t>
  </si>
  <si>
    <t>140289</t>
  </si>
  <si>
    <t>KA01Z5917</t>
  </si>
  <si>
    <t>KA05N9815</t>
  </si>
  <si>
    <t>KA417489</t>
  </si>
  <si>
    <t>KA05MA5099</t>
  </si>
  <si>
    <t>KA03MC5106</t>
  </si>
  <si>
    <t>KA03MD1176</t>
  </si>
  <si>
    <t>KA03P3968</t>
  </si>
  <si>
    <t>Hire026</t>
  </si>
  <si>
    <t>KA02P9785</t>
  </si>
  <si>
    <t>KA01MA4595</t>
  </si>
  <si>
    <t>KA03MB2440</t>
  </si>
  <si>
    <t>KA04Z1488</t>
  </si>
  <si>
    <t>KA02N8581</t>
  </si>
  <si>
    <t>KA03ME4419</t>
  </si>
  <si>
    <t>Aveo U-VA</t>
  </si>
  <si>
    <t>LS 1.2</t>
  </si>
  <si>
    <t>1.6 EXI NXT</t>
  </si>
  <si>
    <t>KA41516</t>
  </si>
  <si>
    <t>DLE</t>
  </si>
  <si>
    <t>KA01MF2685</t>
  </si>
  <si>
    <t>130501</t>
  </si>
  <si>
    <t>134352</t>
  </si>
  <si>
    <t>136679</t>
  </si>
  <si>
    <t>136905</t>
  </si>
  <si>
    <t>KA05Z3452</t>
  </si>
  <si>
    <t>KA02Z3962</t>
  </si>
  <si>
    <t>KA05Z1497</t>
  </si>
  <si>
    <t>KA05P4966</t>
  </si>
  <si>
    <t>KA03MA4452</t>
  </si>
  <si>
    <t>KA04MC0345</t>
  </si>
  <si>
    <t>KA04MA2684</t>
  </si>
  <si>
    <t>KA05P8647</t>
  </si>
  <si>
    <t>KA03MD7478</t>
  </si>
  <si>
    <t>MH12DY5074</t>
  </si>
  <si>
    <t>KA02MG104</t>
  </si>
  <si>
    <t>KA42M3263</t>
  </si>
  <si>
    <t>KA03MA6719</t>
  </si>
  <si>
    <t>KA25M5559</t>
  </si>
  <si>
    <t>KA04P3514</t>
  </si>
  <si>
    <t>KA04N6755</t>
  </si>
  <si>
    <t>KA02P4042</t>
  </si>
  <si>
    <t>KA02P3254</t>
  </si>
  <si>
    <t>KA02P38</t>
  </si>
  <si>
    <t>KA02N9406</t>
  </si>
  <si>
    <t>KA03P3319</t>
  </si>
  <si>
    <t>KA02P5271</t>
  </si>
  <si>
    <t>KA03MD4159</t>
  </si>
  <si>
    <t>KA02MC5577</t>
  </si>
  <si>
    <t>KA05N6737</t>
  </si>
  <si>
    <t>KA05P9462</t>
  </si>
  <si>
    <t>KA03Z3116</t>
  </si>
  <si>
    <t>KA06N2277</t>
  </si>
  <si>
    <t>KA05MC0787</t>
  </si>
  <si>
    <t>KA02P4710</t>
  </si>
  <si>
    <t>KA05Z1865</t>
  </si>
  <si>
    <t>KA04N5961</t>
  </si>
  <si>
    <t>KA05MA4407</t>
  </si>
  <si>
    <t>KA04P7020</t>
  </si>
  <si>
    <t>KA03MF7882</t>
  </si>
  <si>
    <t>KA04Z3543</t>
  </si>
  <si>
    <t>KA04MF6466</t>
  </si>
  <si>
    <t>KA02N6538</t>
  </si>
  <si>
    <t>KA03Z2126</t>
  </si>
  <si>
    <t>KA04MD9528</t>
  </si>
  <si>
    <t>KA05M513</t>
  </si>
  <si>
    <t>KA04B6716</t>
  </si>
  <si>
    <t>KA03Z7754</t>
  </si>
  <si>
    <t>KA04MD9981</t>
  </si>
  <si>
    <t>KA05N9301</t>
  </si>
  <si>
    <t>KA37P666</t>
  </si>
  <si>
    <t>KA04P0367</t>
  </si>
  <si>
    <t>KA25M3247</t>
  </si>
  <si>
    <t>KA01M2265</t>
  </si>
  <si>
    <t>KA03P4467</t>
  </si>
  <si>
    <t>KA05MB4549</t>
  </si>
  <si>
    <t>KA04Z1800</t>
  </si>
  <si>
    <t>KA05Z9772</t>
  </si>
  <si>
    <t>KA05MB4673</t>
  </si>
  <si>
    <t>Indica V2</t>
  </si>
  <si>
    <t>LS</t>
  </si>
  <si>
    <t>KA51M3285</t>
  </si>
  <si>
    <t>KA04N7975</t>
  </si>
  <si>
    <t>KA03N1698</t>
  </si>
  <si>
    <t>KA02N8772</t>
  </si>
  <si>
    <t>KA04N0386</t>
  </si>
  <si>
    <t>KA05M3821</t>
  </si>
  <si>
    <t>KA02N5314</t>
  </si>
  <si>
    <t>Hire025</t>
  </si>
  <si>
    <t>Palio</t>
  </si>
  <si>
    <t>1.6 GTX</t>
  </si>
  <si>
    <t>KA02N3341</t>
  </si>
  <si>
    <t>KA532836</t>
  </si>
  <si>
    <t>KA05N8659</t>
  </si>
  <si>
    <t>KA03N7410</t>
  </si>
  <si>
    <t>KA02N2474</t>
  </si>
  <si>
    <t>KA01M3890</t>
  </si>
  <si>
    <t>KA521089</t>
  </si>
  <si>
    <t>KA03P2351</t>
  </si>
  <si>
    <t>KA30M448</t>
  </si>
  <si>
    <t>KA01P2582</t>
  </si>
  <si>
    <t>KA04M1769</t>
  </si>
  <si>
    <t>MH01MA3552</t>
  </si>
  <si>
    <t>KA05P4217</t>
  </si>
  <si>
    <t>DAEWOO</t>
  </si>
  <si>
    <t>Matiz</t>
  </si>
  <si>
    <t>Hire027</t>
  </si>
  <si>
    <t>KA19M7201</t>
  </si>
  <si>
    <t>KA01M9241</t>
  </si>
  <si>
    <t>KA04N3511</t>
  </si>
  <si>
    <t>KA04N3473</t>
  </si>
  <si>
    <t>KA01M2652</t>
  </si>
  <si>
    <t>KA14M5454</t>
  </si>
  <si>
    <t>Hire028</t>
  </si>
  <si>
    <t>KA15A956</t>
  </si>
  <si>
    <t>KA03M7260</t>
  </si>
  <si>
    <t>KA04P8433</t>
  </si>
  <si>
    <t>KA01M54</t>
  </si>
  <si>
    <t>KA02M4591</t>
  </si>
  <si>
    <t>Model</t>
  </si>
  <si>
    <t>Variant</t>
  </si>
  <si>
    <t>Val</t>
  </si>
  <si>
    <t>Avl</t>
  </si>
  <si>
    <t>alias</t>
  </si>
  <si>
    <t>updated_at</t>
  </si>
  <si>
    <t>car_listed_price</t>
  </si>
  <si>
    <t>bid_price</t>
  </si>
  <si>
    <t>dealer_name</t>
  </si>
  <si>
    <t>diff</t>
  </si>
  <si>
    <t>Gem Motors</t>
  </si>
  <si>
    <t>DealerBid</t>
  </si>
  <si>
    <t>Solar Autos</t>
  </si>
  <si>
    <t>Nandi Toyota</t>
  </si>
  <si>
    <t>Allwin Motors</t>
  </si>
  <si>
    <t>Essar Pre Owned Cars</t>
  </si>
  <si>
    <t>Royal Carz</t>
  </si>
  <si>
    <t>Gangothri Cars</t>
  </si>
  <si>
    <t>Ever Shine_Mysore</t>
  </si>
  <si>
    <t>Carz Galaxy Mysore</t>
  </si>
  <si>
    <t>Royal mysore</t>
  </si>
  <si>
    <t>Bimal Auto</t>
  </si>
  <si>
    <t>karthikcar</t>
  </si>
  <si>
    <t>Car House</t>
  </si>
  <si>
    <t>Nasrulla Shariff</t>
  </si>
  <si>
    <t>Citizen Cars</t>
  </si>
  <si>
    <t>Auto Port</t>
  </si>
  <si>
    <t>Fast Choice</t>
  </si>
  <si>
    <t>AK Auto Consultant</t>
  </si>
  <si>
    <t>Car Mart India</t>
  </si>
  <si>
    <t>Auto Point</t>
  </si>
  <si>
    <t>sold_to</t>
  </si>
  <si>
    <t>sold_at_price</t>
  </si>
  <si>
    <t>expired_on</t>
  </si>
  <si>
    <t>quikr</t>
  </si>
  <si>
    <t>olx</t>
  </si>
  <si>
    <t>friends and family</t>
  </si>
  <si>
    <t>gozoomo</t>
  </si>
  <si>
    <t>Rocam 1.3</t>
  </si>
  <si>
    <t>FLUENCE</t>
  </si>
  <si>
    <t>Magna</t>
  </si>
  <si>
    <t>Sportz 1.2 AT Kappa2</t>
  </si>
  <si>
    <t>Vdi</t>
  </si>
  <si>
    <t>Asta 1.2 with Sunroof</t>
  </si>
  <si>
    <t>Sportz 1.2 Kappa2</t>
  </si>
  <si>
    <t>Duratorq Diesel LXI 1.4</t>
  </si>
  <si>
    <t>E8 BS-IV</t>
  </si>
  <si>
    <t>2.5 G 8 STR BS-III</t>
  </si>
  <si>
    <t>VTVT SX 1.6</t>
  </si>
  <si>
    <t>Highline(D)</t>
  </si>
  <si>
    <t>VDi ABS</t>
  </si>
  <si>
    <t>4x4 MT Limited Edition</t>
  </si>
  <si>
    <t>RVSi</t>
  </si>
  <si>
    <t>Aura + Safire</t>
  </si>
  <si>
    <t>ZXI MT BS-IV</t>
  </si>
  <si>
    <t>Titanium 1.5 Ti-VCT AT</t>
  </si>
  <si>
    <t>VXi 1.2 BS-IV</t>
  </si>
  <si>
    <t>VXi 1.2</t>
  </si>
  <si>
    <t>2.5 G 8 STR BS-IV</t>
  </si>
  <si>
    <t>Asta 1.2 Kappa VTVT (O)</t>
  </si>
  <si>
    <t>AUDI</t>
  </si>
  <si>
    <t>A4</t>
  </si>
  <si>
    <t>2.0 TDI (143bhp)</t>
  </si>
  <si>
    <t>Elegance 1.8 TSI MT</t>
  </si>
  <si>
    <t>Highline1.2L D</t>
  </si>
  <si>
    <t>PS Petrol</t>
  </si>
  <si>
    <t>Duo LXi LPG</t>
  </si>
  <si>
    <t>Asta 1.2 with AVN</t>
  </si>
  <si>
    <t>Twist XT</t>
  </si>
  <si>
    <t>AC BS-III</t>
  </si>
  <si>
    <t>LDi BS-IV</t>
  </si>
  <si>
    <t>Sportz 1.2 (O)</t>
  </si>
  <si>
    <t>Std BS-III</t>
  </si>
  <si>
    <t>Std CNG</t>
  </si>
  <si>
    <t>AX Minor</t>
  </si>
  <si>
    <t>COROLLA</t>
  </si>
  <si>
    <t>H5 1.8E</t>
  </si>
  <si>
    <t>Automatic</t>
  </si>
  <si>
    <t>ZXi 1.6 Durasport ABS</t>
  </si>
  <si>
    <t>CAPTIVA</t>
  </si>
  <si>
    <t>LTZ AWD AT</t>
  </si>
  <si>
    <t>LX 2.6 Turbo</t>
  </si>
  <si>
    <t>SXi 1.4 TDCi</t>
  </si>
  <si>
    <t>XV D</t>
  </si>
  <si>
    <t>Aura ABS Quadrajet</t>
  </si>
  <si>
    <t>Aura (+) Safire BS-III</t>
  </si>
  <si>
    <t>Aura (+) Safire</t>
  </si>
  <si>
    <t>XL Petrol</t>
  </si>
  <si>
    <t>EXi 1.6</t>
  </si>
  <si>
    <t>VGT CRDi</t>
  </si>
  <si>
    <t>4x2 EX DICOR BS-IV</t>
  </si>
  <si>
    <t>4x2 EX DICOR</t>
  </si>
  <si>
    <t>Emotion 1.4</t>
  </si>
  <si>
    <t>1.2 VX AT i-VTEC</t>
  </si>
  <si>
    <t>4x2 EX DICOR BS-III</t>
  </si>
  <si>
    <t>Sportz 1.2 Kappa2 (O)</t>
  </si>
  <si>
    <t>SCALA</t>
  </si>
  <si>
    <t>RxL Diesel</t>
  </si>
  <si>
    <t>GLX BS-III</t>
  </si>
  <si>
    <t>Magna 1.4 CRDI</t>
  </si>
  <si>
    <t>Zxi</t>
  </si>
  <si>
    <t>Xeta GLX BS-III</t>
  </si>
  <si>
    <t>Xeta GLX</t>
  </si>
  <si>
    <t>PALIO NV</t>
  </si>
  <si>
    <t>1.2 EL</t>
  </si>
  <si>
    <t>Ambition 1.6 TDI CR MT Plus</t>
  </si>
  <si>
    <t>4x2 VX DICOR BS-III</t>
  </si>
  <si>
    <t>4x2 VX DICOR</t>
  </si>
  <si>
    <t>Active</t>
  </si>
  <si>
    <t>H8 ABS Airbag</t>
  </si>
  <si>
    <t>ZXi 1.2</t>
  </si>
  <si>
    <t>4x2 GX DICOR</t>
  </si>
  <si>
    <t>Zdi</t>
  </si>
  <si>
    <t>E9</t>
  </si>
  <si>
    <t>Elan Quadrajet</t>
  </si>
  <si>
    <t>Aqua Safire</t>
  </si>
  <si>
    <t>1.4</t>
  </si>
  <si>
    <t>Xeta GLG</t>
  </si>
  <si>
    <t>Key</t>
  </si>
  <si>
    <t>AUDI$A4$2.0 TDI (143BHP)$BANGALORE</t>
  </si>
  <si>
    <t>MARUTI SUZUKI$SWIFT$VXI$BANGALORE</t>
  </si>
  <si>
    <t>CHEVROLET$AVEO U-VA$LS 1.2$BANGALORE</t>
  </si>
  <si>
    <t>MARUTI SUZUKI$800$STD$BANGALORE</t>
  </si>
  <si>
    <t>CHEVROLET$AVEO U-VA$LS 1.2$MUMBAI</t>
  </si>
  <si>
    <t>MARUTI SUZUKI$SWIFT$ZXI$BANGALORE</t>
  </si>
  <si>
    <t>CHEVROLET$AVEO U-VA$LT 1.2$BANGALORE</t>
  </si>
  <si>
    <t>MARUTI SUZUKI$SWIFT$LXI$BANGALORE</t>
  </si>
  <si>
    <t>CHEVROLET$AVEO$1.4$BANGALORE</t>
  </si>
  <si>
    <t>MARUTI SUZUKI$SWIFT$VDI$BANGALORE</t>
  </si>
  <si>
    <t>CHEVROLET$AVEO$LS 1.4$BANGALORE</t>
  </si>
  <si>
    <t>MARUTI SUZUKI$SWIFT$VXI ABS$BANGALORE</t>
  </si>
  <si>
    <t>CHEVROLET$BEAT$LS DIESEL$BANGALORE</t>
  </si>
  <si>
    <t>MARUTI SUZUKI$SWIFT$GLAM$BANGALORE</t>
  </si>
  <si>
    <t>CHEVROLET$BEAT$LS PETROL$BANGALORE</t>
  </si>
  <si>
    <t>MARUTI SUZUKI$WAGON R$LXI$BANGALORE</t>
  </si>
  <si>
    <t>CHEVROLET$BEAT$LT DIESEL$BANGALORE</t>
  </si>
  <si>
    <t>MARUTI SUZUKI$WAGON R$VXI$BANGALORE</t>
  </si>
  <si>
    <t>CHEVROLET$BEAT$LT DIESEL$DELHI</t>
  </si>
  <si>
    <t>MARUTI SUZUKI$ALTO K10$VXI$BANGALORE</t>
  </si>
  <si>
    <t>CHEVROLET$BEAT$LT OPT DIESEL$PUNE</t>
  </si>
  <si>
    <t>MARUTI SUZUKI$800$AC$BANGALORE</t>
  </si>
  <si>
    <t>CHEVROLET$BEAT$LT PETROL$BANGALORE</t>
  </si>
  <si>
    <t>HYUNDAI$SANTRO XING$GLS$BANGALORE</t>
  </si>
  <si>
    <t>CHEVROLET$BEAT$PS DIESEL$BANGALORE</t>
  </si>
  <si>
    <t>MARUTI SUZUKI$ALTO$LX$BANGALORE</t>
  </si>
  <si>
    <t>CHEVROLET$BEAT$PS PETROL$BANGALORE</t>
  </si>
  <si>
    <t>MARUTI SUZUKI$ZEN$LXI$BANGALORE</t>
  </si>
  <si>
    <t>CHEVROLET$CAPTIVA$LT$BANGALORE</t>
  </si>
  <si>
    <t>MARUTI SUZUKI$RITZ$VDI$BANGALORE</t>
  </si>
  <si>
    <t>CHEVROLET$CAPTIVA$LTZ AWD AT$BANGALORE</t>
  </si>
  <si>
    <t>MARUTI SUZUKI$ALTO$STD$BANGALORE</t>
  </si>
  <si>
    <t>CHEVROLET$CRUZE$LTZ$BANGALORE</t>
  </si>
  <si>
    <t>MARUTI SUZUKI$SWIFT DZIRE$VDI$BANGALORE</t>
  </si>
  <si>
    <t>CHEVROLET$ENJOY$1.3 LTZ 7 STR$BANGALORE</t>
  </si>
  <si>
    <t>MARUTI SUZUKI$ZEN$VXI$BANGALORE</t>
  </si>
  <si>
    <t>CHEVROLET$ENJOY$1.3 TCDI LTZ 8 STR$BANGALORE</t>
  </si>
  <si>
    <t>MARUTI SUZUKI$SWIFT DZIRE$VXI$BANGALORE</t>
  </si>
  <si>
    <t>CHEVROLET$ENJOY$1.4 LS 8 STR$MUMBAI</t>
  </si>
  <si>
    <t>MARUTI SUZUKI$SX4$ZXI$BANGALORE</t>
  </si>
  <si>
    <t>CHEVROLET$OPTRA$LS 1.8$BANGALORE</t>
  </si>
  <si>
    <t>MARUTI SUZUKI$ALTO$VXI$BANGALORE</t>
  </si>
  <si>
    <t>CHEVROLET$OPTRA$LT 1.8$BANGALORE</t>
  </si>
  <si>
    <t>MARUTI SUZUKI$OMNI$5 STR$BANGALORE</t>
  </si>
  <si>
    <t>CHEVROLET$SAIL U-VA$1.3 LS ABS$BANGALORE</t>
  </si>
  <si>
    <t>TATA$NANO$LX$BANGALORE</t>
  </si>
  <si>
    <t>CHEVROLET$SAIL U-VA$1.3 LT ABS$BANGALORE</t>
  </si>
  <si>
    <t>MARUTI SUZUKI$ESTEEM$VXI$BANGALORE</t>
  </si>
  <si>
    <t>CHEVROLET$SAIL$1.2 LS$BANGALORE</t>
  </si>
  <si>
    <t>MARUTI SUZUKI$SWIFT$LDI$BANGALORE</t>
  </si>
  <si>
    <t>CHEVROLET$SPARK$E 1.0$BANGALORE</t>
  </si>
  <si>
    <t>HYUNDAI$I10$SPORTZ 1.2$BANGALORE</t>
  </si>
  <si>
    <t>CHEVROLET$SPARK$LS 1.0$BANGALORE</t>
  </si>
  <si>
    <t>MARUTI SUZUKI$RITZ$VXI ABS$BANGALORE</t>
  </si>
  <si>
    <t>CHEVROLET$SPARK$LT 1.0$BANGALORE</t>
  </si>
  <si>
    <t>MARUTI SUZUKI$A-STAR$VXI$BANGALORE</t>
  </si>
  <si>
    <t>DAEWOO$MATIZ$DLX$BANGALORE</t>
  </si>
  <si>
    <t>MARUTI SUZUKI$ERTIGA$VDI$BANGALORE</t>
  </si>
  <si>
    <t>DATSUN$GO$T$BANGALORE</t>
  </si>
  <si>
    <t>FORD$IKON$1.3 FLAIR$BANGALORE</t>
  </si>
  <si>
    <t>FIAT$LINEA$DYNAMIC 1.4$BANGALORE</t>
  </si>
  <si>
    <t>HYUNDAI$I10$MAGNA$BANGALORE</t>
  </si>
  <si>
    <t>FIAT$LINEA$EMOTION 1.3$MUMBAI</t>
  </si>
  <si>
    <t>MARUTI SUZUKI$ZEN$LX$BANGALORE</t>
  </si>
  <si>
    <t>FIAT$LINEA$T-JET PLUS$BANGALORE</t>
  </si>
  <si>
    <t>HYUNDAI$I10$MAGNA 1.2$BANGALORE</t>
  </si>
  <si>
    <t>FIAT$PALIO D$ELX 1.9$BANGALORE</t>
  </si>
  <si>
    <t>MARUTI SUZUKI$OMNI$CARGO LPG$BANGALORE</t>
  </si>
  <si>
    <t>FIAT$PALIO NV$1.2 EL$BANGALORE</t>
  </si>
  <si>
    <t>HYUNDAI$I10$ERA$BANGALORE</t>
  </si>
  <si>
    <t>FIAT$PALIO STILE$SDX 1.3$BANGALORE</t>
  </si>
  <si>
    <t>MARUTI SUZUKI$ERTIGA$ZDI$BANGALORE</t>
  </si>
  <si>
    <t>FIAT$PALIO$1.6 GTX$BANGALORE</t>
  </si>
  <si>
    <t>MARUTI SUZUKI$SWIFT$ZDI$BANGALORE</t>
  </si>
  <si>
    <t>FIAT$PUNTO$ACTIVE 1.2$BANGALORE</t>
  </si>
  <si>
    <t>MARUTI SUZUKI$EECO$5 STR$BANGALORE</t>
  </si>
  <si>
    <t>FIAT$PUNTO$ACTIVE 1.3$BANGALORE</t>
  </si>
  <si>
    <t>HYUNDAI$I20$ASTA 1.4 CRDI$BANGALORE</t>
  </si>
  <si>
    <t>FIAT$PUNTO$DYNAMIC 1.3$BANGALORE</t>
  </si>
  <si>
    <t>VOLKSWAGEN$VENTO$HIGHLINE DIESEL$BANGALORE</t>
  </si>
  <si>
    <t>FIAT$PUNTO$EMOTION 1.2$BANGALORE</t>
  </si>
  <si>
    <t>FORD$FIGO$DURATORQ DIESEL EXI 1.4$BANGALORE</t>
  </si>
  <si>
    <t>FIAT$PUNTO$EMOTION 1.3$BANGALORE</t>
  </si>
  <si>
    <t>HYUNDAI$I20$ASTA 1.2$BANGALORE</t>
  </si>
  <si>
    <t>FIAT$PUNTO$EMOTION 1.4$BANGALORE</t>
  </si>
  <si>
    <t>HYUNDAI$ACCENT$GLE$BANGALORE</t>
  </si>
  <si>
    <t>FIAT$PUNTO$EMOTION 90HP$BANGALORE</t>
  </si>
  <si>
    <t>HYUNDAI$I20$SPORTZ 1.2$BANGALORE</t>
  </si>
  <si>
    <t>FORD$CLASSIC$1.4 TDCI CLXI$BANGALORE</t>
  </si>
  <si>
    <t>MARUTI SUZUKI$CELERIO$VXI$BANGALORE</t>
  </si>
  <si>
    <t>FORD$ECOSPORT$TITANIUM 1.5 TDCI$BANGALORE</t>
  </si>
  <si>
    <t>HYUNDAI$SANTRO XING$XG$BANGALORE</t>
  </si>
  <si>
    <t>FORD$ECOSPORT$TITANIUM 1.5 TDCI$DELHI</t>
  </si>
  <si>
    <t>MARUTI SUZUKI$RITZ$ZXI$BANGALORE</t>
  </si>
  <si>
    <t>FORD$ECOSPORT$TITANIUM 1.5 TI-VCT AT$BANGALORE</t>
  </si>
  <si>
    <t>TATA$INDICA V2$DL$BANGALORE</t>
  </si>
  <si>
    <t>FORD$ECOSPORT$TREND 1.5 TDCI$BANGALORE</t>
  </si>
  <si>
    <t>MARUTI SUZUKI$BALENO$LXI$BANGALORE</t>
  </si>
  <si>
    <t>FORD$ENDEAVOUR$2.5L 4X2$BANGALORE</t>
  </si>
  <si>
    <t>MARUTI SUZUKI$ESTILO$VXI$BANGALORE</t>
  </si>
  <si>
    <t>FORD$FIESTA CLASSIC$CLXI 1.4 TDCI$BANGALORE</t>
  </si>
  <si>
    <t>MARUTI SUZUKI$SWIFT DZIRE$ZXI$BANGALORE</t>
  </si>
  <si>
    <t>FORD$FIESTA CLASSIC$LXI 1.6$BANGALORE</t>
  </si>
  <si>
    <t>MARUTI SUZUKI$SX4$ZDI$BANGALORE</t>
  </si>
  <si>
    <t>FORD$FIESTA$EXI 1.4 TDCI LTD$BANGALORE</t>
  </si>
  <si>
    <t>FORD$FIESTA$EXI 1.4 TDCI$BANGALORE</t>
  </si>
  <si>
    <t>HONDA$CITY$1.5 S MT$BANGALORE</t>
  </si>
  <si>
    <t>FORD$FIESTA$EXI 1.6$BANGALORE</t>
  </si>
  <si>
    <t>HYUNDAI$VERNA$FLUIDIC 1.6 CRDI SX$BANGALORE</t>
  </si>
  <si>
    <t>FORD$FIESTA$S 1.6$BANGALORE</t>
  </si>
  <si>
    <t>MAHINDRA$XUV500$W8$BANGALORE</t>
  </si>
  <si>
    <t>FORD$FIESTA$SXI 1.4 TDCI$BANGALORE</t>
  </si>
  <si>
    <t>MARUTI SUZUKI$ALTO K10$LXI$BANGALORE</t>
  </si>
  <si>
    <t>FORD$FIESTA$SXI 1.6$PUNE</t>
  </si>
  <si>
    <t>MARUTI SUZUKI$RITZ$VXI$BANGALORE</t>
  </si>
  <si>
    <t>FORD$FIESTA$ZXI 1.4 TDCI$BANGALORE</t>
  </si>
  <si>
    <t>MARUTI SUZUKI$SWIFT DZIRE$ZDI$BANGALORE</t>
  </si>
  <si>
    <t>FORD$FIESTA$ZXI 1.4$BANGALORE</t>
  </si>
  <si>
    <t>TATA$NANO$CX$BANGALORE</t>
  </si>
  <si>
    <t>FORD$FIESTA$ZXI 1.6 ABS$BANGALORE</t>
  </si>
  <si>
    <t>FORD$FIESTA$ZXI 1.6 DURASPORT ABS$BANGALORE</t>
  </si>
  <si>
    <t>FORD$FIESTA$ZXI 1.6 DURASPORT$BANGALORE</t>
  </si>
  <si>
    <t>FORD$FIGO$DURATORQ DIESEL TITANIUM 1.4$BANGALORE</t>
  </si>
  <si>
    <t>FORD$FIGO$DURATEC PETROL EXI 1.2$BANGALORE</t>
  </si>
  <si>
    <t>FORD$IKON$1.6 EXI NXT$BANGALORE</t>
  </si>
  <si>
    <t>FORD$FIGO$DURATEC PETROL LXI 1.2$BANGALORE</t>
  </si>
  <si>
    <t>HONDA$CITY ZX$GXI$BANGALORE</t>
  </si>
  <si>
    <t>FORD$FIGO$DURATEC PETROL TITANIUM 1.2$BANGALORE</t>
  </si>
  <si>
    <t>HYUNDAI$GETZ$GLS$BANGALORE</t>
  </si>
  <si>
    <t>FORD$FIGO$DURATEC PETROL ZXI 1.2$BANGALORE</t>
  </si>
  <si>
    <t>MARUTI SUZUKI$A-STAR$LXI$BANGALORE</t>
  </si>
  <si>
    <t>MARUTI SUZUKI$ERTIGA$VXI$BANGALORE</t>
  </si>
  <si>
    <t>FORD$FIGO$DURATORQ DIESEL EXI 1.4$MUMBAI</t>
  </si>
  <si>
    <t>MARUTI SUZUKI$RITZ$LDI$BANGALORE</t>
  </si>
  <si>
    <t>FORD$FIGO$DURATORQ DIESEL LXI 1.4$BANGALORE</t>
  </si>
  <si>
    <t>MARUTI SUZUKI$SWIFT DZIRE$LDI$BANGALORE</t>
  </si>
  <si>
    <t>MARUTI SUZUKI$SX4$VDI$BANGALORE</t>
  </si>
  <si>
    <t>FORD$FIGO$DURATORQ DIESEL ZXI 1.4$BANGALORE</t>
  </si>
  <si>
    <t>FORD$FUSION$PLUS PETROL$BANGALORE</t>
  </si>
  <si>
    <t>HYUNDAI$I20$MAGNA 1.2$BANGALORE</t>
  </si>
  <si>
    <t>MAHINDRA$SCORPIO$VLX 2WD$BANGALORE</t>
  </si>
  <si>
    <t>MARUTI SUZUKI$ESTEEM$LXI$BANGALORE</t>
  </si>
  <si>
    <t>FORD$IKON$ROCAM 1.3$BANGALORE</t>
  </si>
  <si>
    <t>MARUTI SUZUKI$STINGRAY$VXI$BANGALORE</t>
  </si>
  <si>
    <t>HONDA$ACCORD$2.4 VTI-L MT$BANGALORE</t>
  </si>
  <si>
    <t>MARUTI SUZUKI$SWIFT DZIRE$LXI$BANGALORE</t>
  </si>
  <si>
    <t>HONDA$AMAZE$1.2 EX I-VTEC$BANGALORE</t>
  </si>
  <si>
    <t>MARUTI SUZUKI$WAGON R$DUO LXI LPG$BANGALORE</t>
  </si>
  <si>
    <t>HONDA$AMAZE$1.2 S I-VTEC$BANGALORE</t>
  </si>
  <si>
    <t>TOYOTA$ETIOS LIVA$GD$BANGALORE</t>
  </si>
  <si>
    <t>HONDA$AMAZE$1.2 SX I-VTEC$BANGALORE</t>
  </si>
  <si>
    <t>HONDA$AMAZE$1.2 VX AT I-VTEC$BANGALORE</t>
  </si>
  <si>
    <t>HONDA$CIVIC$1.8S MT$BANGALORE</t>
  </si>
  <si>
    <t>HONDA$AMAZE$1.5 EX I-DTEC$BANGALORE</t>
  </si>
  <si>
    <t>HYUNDAI$VERNA$FLUIDIC 1.6 CRDI SX OPT$BANGALORE</t>
  </si>
  <si>
    <t>HONDA$AMAZE$1.5 S I-DTEC$BANGALORE</t>
  </si>
  <si>
    <t>MARUTI SUZUKI$SX4$VXI$BANGALORE</t>
  </si>
  <si>
    <t>HONDA$BRIO$EX MT$BANGALORE</t>
  </si>
  <si>
    <t>TATA$INDICA V2$DLS$BANGALORE</t>
  </si>
  <si>
    <t>HONDA$BRIO$S MT$BANGALORE</t>
  </si>
  <si>
    <t>VOLKSWAGEN$POLO$HIGHLINE1.2L (D)$BANGALORE</t>
  </si>
  <si>
    <t>HONDA$BRIO$VX AT$BANGALORE</t>
  </si>
  <si>
    <t>HONDA$CITY$1.5 V MT$BANGALORE</t>
  </si>
  <si>
    <t>HYUNDAI$GETZ$GLE$BANGALORE</t>
  </si>
  <si>
    <t>HONDA$CITY ZX$VTEC$BANGALORE</t>
  </si>
  <si>
    <t>HYUNDAI$GRAND I10$ASTA 1.2 KAPPA VTVT$BANGALORE</t>
  </si>
  <si>
    <t>HONDA$CITY$1.5 E MT$BANGALORE</t>
  </si>
  <si>
    <t>HYUNDAI$SANTRO XING$XO$BANGALORE</t>
  </si>
  <si>
    <t>HONDA$CITY$1.5 GXI$BANGALORE</t>
  </si>
  <si>
    <t>HYUNDAI$SANTRO XING$XS$BANGALORE</t>
  </si>
  <si>
    <t>HONDA$CITY$1.5 S AT$BANGALORE</t>
  </si>
  <si>
    <t>MAHINDRA$SCORPIO$SLE$BANGALORE</t>
  </si>
  <si>
    <t>MAHINDRA$XUV500$W6$BANGALORE</t>
  </si>
  <si>
    <t>HONDA$CITY$1.5 S MT$MUMBAI</t>
  </si>
  <si>
    <t>RENAULT$DUSTER$110 PS RXZ DIESEL$BANGALORE</t>
  </si>
  <si>
    <t>HONDA$CITY$1.5 V AT$BANGALORE</t>
  </si>
  <si>
    <t>SKODA$RAPID$ELEGANCE 1.6 TDI CR MT$BANGALORE</t>
  </si>
  <si>
    <t>HONDA$CITY$1.5 V AT$MUMBAI</t>
  </si>
  <si>
    <t>TOYOTA$COROLLA ALTIS$1.8 G$BANGALORE</t>
  </si>
  <si>
    <t>TOYOTA$INNOVA$2.5 V 7 STR$BANGALORE</t>
  </si>
  <si>
    <t>HONDA$CITY$1.5 V MT$DELHI</t>
  </si>
  <si>
    <t>HONDA$CITY$EXI$BANGALORE</t>
  </si>
  <si>
    <t>HONDA$CITY$S$PUNE</t>
  </si>
  <si>
    <t>HONDA$CIVIC$1.8V MT$BANGALORE</t>
  </si>
  <si>
    <t>HONDA$CITY$SV$BANGALORE</t>
  </si>
  <si>
    <t>HYUNDAI$GRAND I10$SPORTZ 1.2 KAPPA VTVT$BANGALORE</t>
  </si>
  <si>
    <t>HONDA$CITY$VX AT$BANGALORE</t>
  </si>
  <si>
    <t>MARUTI SUZUKI$RITZ$LXI$BANGALORE</t>
  </si>
  <si>
    <t>HONDA$CITY$VX$BANGALORE</t>
  </si>
  <si>
    <t>MARUTI SUZUKI$SWIFT$VDI ABS$BANGALORE</t>
  </si>
  <si>
    <t>MARUTI SUZUKI$WAGON R$LX$BANGALORE</t>
  </si>
  <si>
    <t>HONDA$CIVIC$1.8S MT$MUMBAI</t>
  </si>
  <si>
    <t>RENAULT$DUSTER$85 PS RXL DIESEL$BANGALORE</t>
  </si>
  <si>
    <t>HONDA$CIVIC$1.8V AT$BANGALORE</t>
  </si>
  <si>
    <t>HONDA$CIVIC$SPORT$DELHI</t>
  </si>
  <si>
    <t>HONDA$CR-V$2.4 AT$MUMBAI</t>
  </si>
  <si>
    <t>HONDA$CR-V$RVSI$BANGALORE</t>
  </si>
  <si>
    <t>HONDA$JAZZ$ACTIVE$BANGALORE</t>
  </si>
  <si>
    <t>HYUNDAI$SANTRO XING$XL$BANGALORE</t>
  </si>
  <si>
    <t>HONDA$JAZZ$S$BANGALORE</t>
  </si>
  <si>
    <t>HYUNDAI$VERNA$VGT CRDI SX ABS$BANGALORE</t>
  </si>
  <si>
    <t>HONDA$JAZZ$X$BANGALORE</t>
  </si>
  <si>
    <t>MARUTI SUZUKI$EECO$7 STR$BANGALORE</t>
  </si>
  <si>
    <t>HONDA$MOBILIO$V I-DTEC$BANGALORE</t>
  </si>
  <si>
    <t>MARUTI SUZUKI$OMNI$LPG$BANGALORE</t>
  </si>
  <si>
    <t>HYUNDAI$ACCENT VIVA$BASE$BANGALORE</t>
  </si>
  <si>
    <t>MARUTI SUZUKI$VERSA$DX$BANGALORE</t>
  </si>
  <si>
    <t>HYUNDAI$ACCENT$CRDI$BANGALORE</t>
  </si>
  <si>
    <t>TATA$INDICA V2$DLG$BANGALORE</t>
  </si>
  <si>
    <t>HYUNDAI$ACCENT$CRDI$MUMBAI</t>
  </si>
  <si>
    <t>TATA$INDICAB$DLE$BANGALORE</t>
  </si>
  <si>
    <t>HYUNDAI$ACCENT$EXECUTIVE$DELHI</t>
  </si>
  <si>
    <t>HYUNDAI$EON$D-LITE +$BANGALORE</t>
  </si>
  <si>
    <t>HYUNDAI$ACCENT$GLE$DELHI</t>
  </si>
  <si>
    <t>HYUNDAI$EON$MAGNA$BANGALORE</t>
  </si>
  <si>
    <t>HYUNDAI$ACCENT$GLE$MUMBAI</t>
  </si>
  <si>
    <t>HYUNDAI$I10$MAGNA 1.1 IRDE2$BANGALORE</t>
  </si>
  <si>
    <t>HYUNDAI$ACCENT$GLS 1.6 ABS$BANGALORE</t>
  </si>
  <si>
    <t>HYUNDAI$I20$MAGNA (O) 1.4 CRDI$BANGALORE</t>
  </si>
  <si>
    <t>HYUNDAI$ACCENT$GLS 1.6$DELHI</t>
  </si>
  <si>
    <t>HYUNDAI$SANTRO XING$XP$BANGALORE</t>
  </si>
  <si>
    <t>HYUNDAI$ELANTRA$CRDI LEATHER$BANGALORE</t>
  </si>
  <si>
    <t>HYUNDAI$VERNA$VGT CRDI$BANGALORE</t>
  </si>
  <si>
    <t>HYUNDAI$XCENT$S 1.2$BANGALORE</t>
  </si>
  <si>
    <t>HYUNDAI$EON$D-LITE +$PUNE</t>
  </si>
  <si>
    <t>NISSAN$MICRA$XV PETROL$BANGALORE</t>
  </si>
  <si>
    <t>HYUNDAI$EON$D-LITE$BANGALORE</t>
  </si>
  <si>
    <t>NISSAN$SUNNY$XL$BANGALORE</t>
  </si>
  <si>
    <t>HYUNDAI$EON$ERA +$BANGALORE</t>
  </si>
  <si>
    <t>SKODA$RAPID$AMBITION 1.6 TDI CR MT$BANGALORE</t>
  </si>
  <si>
    <t>HYUNDAI$EON$ERA$BANGALORE</t>
  </si>
  <si>
    <t>TATA$MANZA$AURA (+) SAFIRE$BANGALORE</t>
  </si>
  <si>
    <t>HYUNDAI$EON$MAGNA +$BANGALORE</t>
  </si>
  <si>
    <t>TATA$NANO$TWIST XT$BANGALORE</t>
  </si>
  <si>
    <t>TOYOTA$INNOVA$2.5 G 8 STR$BANGALORE</t>
  </si>
  <si>
    <t>HYUNDAI$EON$SPORTZ$BANGALORE</t>
  </si>
  <si>
    <t>TOYOTA$INNOVA$2.5 V 8 STR$BANGALORE</t>
  </si>
  <si>
    <t>HYUNDAI$GETZ PRIME$1.1 GLE$BANGALORE</t>
  </si>
  <si>
    <t>VOLKSWAGEN$POLO$COMFORTLINE 1.2L (D)$BANGALORE</t>
  </si>
  <si>
    <t>HYUNDAI$GETZ PRIME$1.1 GVS$BANGALORE</t>
  </si>
  <si>
    <t>VOLKSWAGEN$POLO$HIGHLINE1.2L (P)$BANGALORE</t>
  </si>
  <si>
    <t>HYUNDAI$GETZ PRIME$1.3 GLS$BANGALORE</t>
  </si>
  <si>
    <t>HYUNDAI$GETZ PRIME$1.3 GVS$BANGALORE</t>
  </si>
  <si>
    <t>HYUNDAI$GETZ PRIME$1.5 GVS CRDI$BANGALORE</t>
  </si>
  <si>
    <t>HYUNDAI$GETZ$GL$BANGALORE</t>
  </si>
  <si>
    <t>HYUNDAI$GETZ$GLE$MUMBAI</t>
  </si>
  <si>
    <t>HYUNDAI$GETZ$GLX$BANGALORE</t>
  </si>
  <si>
    <t>HYUNDAI$GETZ$GVS$BANGALORE</t>
  </si>
  <si>
    <t>HYUNDAI$GRAND I10$ASTA AT 1.2 KAPPA VTVT$BANGALORE</t>
  </si>
  <si>
    <t>HYUNDAI$GRAND I10$ASTA 1.1 CRDI$BANGALORE</t>
  </si>
  <si>
    <t>HYUNDAI$I10$ASTA 1.2$BANGALORE</t>
  </si>
  <si>
    <t>HYUNDAI$GRAND I10$ASTA 1.2 KAPPA VTVT (O)$BANGALORE</t>
  </si>
  <si>
    <t>HYUNDAI$I10$MAGNA 1.2 KAPPA2$BANGALORE</t>
  </si>
  <si>
    <t>HYUNDAI$I10$MAGNA 1.2$PUNE</t>
  </si>
  <si>
    <t>HYUNDAI$I10$SPORTZ 1.2 AT$BANGALORE</t>
  </si>
  <si>
    <t>HYUNDAI$GRAND I10$MAGNA 1.2 KAPPA VTVT$BANGALORE</t>
  </si>
  <si>
    <t>HYUNDAI$I20$MAGNA 1.4 CRDI$BANGALORE</t>
  </si>
  <si>
    <t>HYUNDAI$I20$SPORTZ 1.4 CRDI$BANGALORE</t>
  </si>
  <si>
    <t>HYUNDAI$I10$ASTA 1.2 AT WITH SUNROOF$BANGALORE</t>
  </si>
  <si>
    <t>HYUNDAI$SANTRO XING$GLS LPG$BANGALORE</t>
  </si>
  <si>
    <t>HYUNDAI$I10$ASTA 1.2 KAPPA2$BANGALORE</t>
  </si>
  <si>
    <t>HYUNDAI$SANTRO XING$XO ERLX - EURO III$BANGALORE</t>
  </si>
  <si>
    <t>HYUNDAI$I10$ASTA 1.2 WITH SUNROOF$BANGALORE</t>
  </si>
  <si>
    <t>HYUNDAI$VERNA$CRDI VGT 1.5$BANGALORE</t>
  </si>
  <si>
    <t>HYUNDAI$VERNA$FLUIDIC 1.6 CRDI SX AT$BANGALORE</t>
  </si>
  <si>
    <t>MAHINDRA$SCORPIO$SLE 2.6 CRDE$BANGALORE</t>
  </si>
  <si>
    <t>HYUNDAI$I10$ERA$DELHI</t>
  </si>
  <si>
    <t>MARUTI SUZUKI$RITZ$GENUS VXI$BANGALORE</t>
  </si>
  <si>
    <t>HYUNDAI$I10$ERA$PUNE</t>
  </si>
  <si>
    <t>MARUTI SUZUKI$RITZ$ZDI$BANGALORE</t>
  </si>
  <si>
    <t>MARUTI SUZUKI$SX4$ZXI MT$BANGALORE</t>
  </si>
  <si>
    <t>HYUNDAI$I10$MAGNA 1.1 IRDE2$DELHI</t>
  </si>
  <si>
    <t>NISSAN$SUNNY$XV DIESEL$BANGALORE</t>
  </si>
  <si>
    <t>HYUNDAI$I10$MAGNA 1.1 IRDE2$PUNE</t>
  </si>
  <si>
    <t>RENAULT$DUSTER$110 PS RXL DIESEL$BANGALORE</t>
  </si>
  <si>
    <t>HYUNDAI$I10$MAGNA 1.1 LPG$BANGALORE</t>
  </si>
  <si>
    <t>RENAULT$PULSE$RXL$BANGALORE</t>
  </si>
  <si>
    <t>TATA$INDICA V2$DLE$BANGALORE</t>
  </si>
  <si>
    <t>TATA$INDICA VISTA$AQUA 1.2 SAFIRE$BANGALORE</t>
  </si>
  <si>
    <t>HYUNDAI$I10$MAGNA 1.2$DELHI</t>
  </si>
  <si>
    <t>TOYOTA$ETIOS$GD$BANGALORE</t>
  </si>
  <si>
    <t>HYUNDAI$I10$MAGNA 1.2$MUMBAI</t>
  </si>
  <si>
    <t>TOYOTA$ETIOS$VX$BANGALORE</t>
  </si>
  <si>
    <t>TOYOTA$FORTUNER$4X4 MT$BANGALORE</t>
  </si>
  <si>
    <t>HYUNDAI$I10$SPORTZ 1.2 AT KAPPA2$BANGALORE</t>
  </si>
  <si>
    <t>HYUNDAI$I10$SPORTZ 1.2 KAPPA2 (O)$BANGALORE</t>
  </si>
  <si>
    <t>HYUNDAI$I10$SPORTZ 1.2 KAPPA2$BANGALORE</t>
  </si>
  <si>
    <t>HYUNDAI$I20$ASTA (O) 1.2$BANGALORE</t>
  </si>
  <si>
    <t>HYUNDAI$I20$ASTA (O) 1.2$PUNE</t>
  </si>
  <si>
    <t>HYUNDAI$I20$ASTA 1.2 (O) WITH SUNROOF$BANGALORE</t>
  </si>
  <si>
    <t>HYUNDAI$I20$ASTA 1.2 (O)$BANGALORE</t>
  </si>
  <si>
    <t>HYUNDAI$I20$ASTA 1.2 WITH AVN$BANGALORE</t>
  </si>
  <si>
    <t>HYUNDAI$I20$ASTA 1.2$DELHI</t>
  </si>
  <si>
    <t>HYUNDAI$SANTRO XING XING$XO$BANGALORE</t>
  </si>
  <si>
    <t>HYUNDAI$I20$ASTA 1.2$MUMBAI</t>
  </si>
  <si>
    <t>HYUNDAI$SANTRO XING$GL$BANGALORE</t>
  </si>
  <si>
    <t>HYUNDAI$I20$ASTA 1.4 CRDI 6 SPEED$BANGALORE</t>
  </si>
  <si>
    <t>HYUNDAI$SANTRO XING$XK$BANGALORE</t>
  </si>
  <si>
    <t>HYUNDAI$SANTRO XING$XL ERLX - EURO III$BANGALORE</t>
  </si>
  <si>
    <t>HYUNDAI$I20$ASTA 1.4 CRDI$PUNE</t>
  </si>
  <si>
    <t>HYUNDAI$VERNA$FLUIDIC 1.6 VTVT SX OPT$BANGALORE</t>
  </si>
  <si>
    <t>HYUNDAI$I20$ERA 1.2$BANGALORE</t>
  </si>
  <si>
    <t>HYUNDAI$VERNA$VTVT 1.6$BANGALORE</t>
  </si>
  <si>
    <t>HYUNDAI$I20$MAGNA (O) 1.2$BANGALORE</t>
  </si>
  <si>
    <t>HYUNDAI$VERNA$XI$BANGALORE</t>
  </si>
  <si>
    <t>HYUNDAI$I20$MAGNA (O) 1.2$DELHI</t>
  </si>
  <si>
    <t>MAHINDRA$SCORPIO$DX 2.6 TURBO 8 STR$BANGALORE</t>
  </si>
  <si>
    <t>MAHINDRA$SCORPIO$SLX 2.6 TURBO 8 STR$BANGALORE</t>
  </si>
  <si>
    <t>MAHINDRA$XYLO$E8$BANGALORE</t>
  </si>
  <si>
    <t>HYUNDAI$I20$MAGNA 1.2$DELHI</t>
  </si>
  <si>
    <t>MAHINDRA$XYLO$H8 ABS AIRBAG$BANGALORE</t>
  </si>
  <si>
    <t>HYUNDAI$I20$MAGNA 1.2$MUMBAI</t>
  </si>
  <si>
    <t>MARUTI SUZUKI$A-STAR$VXI (ABS) AT$BANGALORE</t>
  </si>
  <si>
    <t>MARUTI SUZUKI$CELERIO$VXI AT$BANGALORE</t>
  </si>
  <si>
    <t>HYUNDAI$I20$MAGNA 1.4 CRDI$MUMBAI</t>
  </si>
  <si>
    <t>MARUTI SUZUKI$ERTIGA$ZXI$BANGALORE</t>
  </si>
  <si>
    <t>HYUNDAI$I20$MAGNA 1.4 CRDI$PUNE</t>
  </si>
  <si>
    <t>MARUTI SUZUKI$ESTILO$LXI$BANGALORE</t>
  </si>
  <si>
    <t>HYUNDAI$I20$SPORTZ 1.2 (O)$BANGALORE</t>
  </si>
  <si>
    <t>MARUTI SUZUKI$SWIFT$VXI$PUNE</t>
  </si>
  <si>
    <t>SKODA$FABIA$AMBIENTE 1.2 MPI$BANGALORE</t>
  </si>
  <si>
    <t>HYUNDAI$I20$SPORTZ 1.2$PUNE</t>
  </si>
  <si>
    <t>SKODA$FABIA$AMBIENTE 1.2 TDI$BANGALORE</t>
  </si>
  <si>
    <t>TATA$INDICA VISTA$AURA + SAFIRE$BANGALORE</t>
  </si>
  <si>
    <t>HYUNDAI$I20$SPORTZ 1.4 CRDI$DELHI</t>
  </si>
  <si>
    <t>TATA$INDIGO$GLX$BANGALORE</t>
  </si>
  <si>
    <t>HYUNDAI$I20$SPORTZ 1.4 CRDI$PUNE</t>
  </si>
  <si>
    <t>TATA$INDIGO$LX$BANGALORE</t>
  </si>
  <si>
    <t>HYUNDAI$SANTA FE$2 WD MT$BANGALORE</t>
  </si>
  <si>
    <t>TATA$MANZA$AURA ABS QUADRAJET$BANGALORE</t>
  </si>
  <si>
    <t>HYUNDAI$SANTRO XING XING$GLS$BANGALORE</t>
  </si>
  <si>
    <t>TATA$NANO$LX SPECIAL EDITION$BANGALORE</t>
  </si>
  <si>
    <t>HYUNDAI$SANTRO XING XING$XK$BANGALORE</t>
  </si>
  <si>
    <t>TATA$SAFARI$4X2 EX DICOR$BANGALORE</t>
  </si>
  <si>
    <t>VOLKSWAGEN$CROSS POLO$1.2 TDI$BANGALORE</t>
  </si>
  <si>
    <t>HYUNDAI$SANTRO XING$GL PLUS$BANGALORE</t>
  </si>
  <si>
    <t>VOLKSWAGEN$POLO$GT TSI$BANGALORE</t>
  </si>
  <si>
    <t>HYUNDAI$SANTRO XING$GL PLUS$DELHI</t>
  </si>
  <si>
    <t>VOLKSWAGEN$VENTO$HIGHLINE PETROL$BANGALORE</t>
  </si>
  <si>
    <t>HYUNDAI$SANTRO XING$GL$DELHI</t>
  </si>
  <si>
    <t>HYUNDAI$SANTRO XING$XG AT$BANGALORE</t>
  </si>
  <si>
    <t>HYUNDAI$SANTRO XING$XK ERLX - EURO III$BANGALORE</t>
  </si>
  <si>
    <t>HYUNDAI$SANTRO XING$XL$MUMBAI</t>
  </si>
  <si>
    <t>HYUNDAI$SANTRO XING$XL$PUNE</t>
  </si>
  <si>
    <t>HYUNDAI$SANTRO XING$XO$PUNE</t>
  </si>
  <si>
    <t>HYUNDAI$VERNA$CRDI VGT SX 1.5$BANGALORE</t>
  </si>
  <si>
    <t>HYUNDAI$VERNA$FLUIDIC 1.6 CRDI EX$BANGALORE</t>
  </si>
  <si>
    <t>HYUNDAI$VERNA$FLUIDIC 1.6 CRDI SX OPT AT$BANGALORE</t>
  </si>
  <si>
    <t>HYUNDAI$VERNA$FLUIDIC 1.6 CRDI SX$MUMBAI</t>
  </si>
  <si>
    <t>HYUNDAI$VERNA$FLUIDIC 1.6 CRDI$BANGALORE</t>
  </si>
  <si>
    <t>HYUNDAI$VERNA$FLUIDIC 1.6 VTVT SX OPT$PUNE</t>
  </si>
  <si>
    <t>HYUNDAI$VERNA$FLUIDIC 1.6 VTVT SX$BANGALORE</t>
  </si>
  <si>
    <t>HYUNDAI$VERNA$FLUIDIC CRDI 1.6 EX AT$BANGALORE</t>
  </si>
  <si>
    <t>HYUNDAI$VERNA$VTVT SX 1.6$BANGALORE</t>
  </si>
  <si>
    <t>HYUNDAI$XCENT$BASE 1.2$BANGALORE</t>
  </si>
  <si>
    <t>HYUNDAI$XCENT$S 1.1 CRDI (O)$BANGALORE</t>
  </si>
  <si>
    <t>HYUNDAI$XCENT$S 1.2 (O)$BANGALORE</t>
  </si>
  <si>
    <t>HYUNDAI$XCENT$SX 1.1 CRDI$BANGALORE</t>
  </si>
  <si>
    <t>HYUNDAI$XCENT$SX 1.1 CRDI$PUNE</t>
  </si>
  <si>
    <t>HYUNDAI$XCENT$SX 1.2 (O)$BANGALORE</t>
  </si>
  <si>
    <t>MAHINDRA RENAULT$LOGAN$GLX 1.4$BANGALORE</t>
  </si>
  <si>
    <t>MAHINDRA-RENAULT$LOGAN$GLX 1.4$BANGALORE</t>
  </si>
  <si>
    <t>MAHINDRA$BOLERO$SLX 2WD$BANGALORE</t>
  </si>
  <si>
    <t>MAHINDRA-RENAULT$LOGAN$GLX 1.6$BANGALORE</t>
  </si>
  <si>
    <t>MAHINDRA$QUANTO$C8$BANGALORE</t>
  </si>
  <si>
    <t>MAHINDRA$VERITO$1.5 D4$BANGALORE</t>
  </si>
  <si>
    <t>MAHINDRA$BOLERO$SLX$BANGALORE</t>
  </si>
  <si>
    <t>MAHINDRA$XYLO$E4$MUMBAI</t>
  </si>
  <si>
    <t>MAHINDRA$BOLERO$ZLX$BANGALORE</t>
  </si>
  <si>
    <t>MAHINDRA$XYLO$E8 ABS$BANGALORE</t>
  </si>
  <si>
    <t>MAHINDRA$QUANTO$C4$DELHI</t>
  </si>
  <si>
    <t>MAHINDRA$XYLO$H4 ABS$BANGALORE</t>
  </si>
  <si>
    <t>MARUTI SUZUKI$10-MAR-02$AC$BANGALORE</t>
  </si>
  <si>
    <t>MAHINDRA$QUANTO$C8$MUMBAI</t>
  </si>
  <si>
    <t>MARUTI SUZUKI$A-STAR$VXI AT$BANGALORE</t>
  </si>
  <si>
    <t>MAHINDRA$SCORPIO$DX 2.6 TURBO 7 STR$BANGALORE</t>
  </si>
  <si>
    <t>MARUTI SUZUKI$ALTO$LXI$MUMBAI</t>
  </si>
  <si>
    <t>MARUTI SUZUKI$BALENO$VXI$BANGALORE</t>
  </si>
  <si>
    <t>MAHINDRA$SCORPIO$LX 2.6 TURBO$BANGALORE</t>
  </si>
  <si>
    <t>MARUTI SUZUKI$EECO$5 STR WITH A/C+HTR$BANGALORE</t>
  </si>
  <si>
    <t>MAHINDRA$SCORPIO$LX$BANGALORE</t>
  </si>
  <si>
    <t>MARUTI SUZUKI$ERTIGA$LDI$BANGALORE</t>
  </si>
  <si>
    <t>MARUTI SUZUKI$SWIFT DZIRE$VDI ABS$BANGALORE</t>
  </si>
  <si>
    <t>MAHINDRA$SCORPIO$SLE 2.6 CRDE$MUMBAI</t>
  </si>
  <si>
    <t>MARUTI SUZUKI$SWIFT DZIRE$VDI$DELHI</t>
  </si>
  <si>
    <t>MARUTI SUZUKI$SX4$ZXI AT$BANGALORE</t>
  </si>
  <si>
    <t>MAHINDRA$SCORPIO$SLE$MUMBAI</t>
  </si>
  <si>
    <t>MARUTI SUZUKI$WAGON R$LXI LPG$BANGALORE</t>
  </si>
  <si>
    <t>MARUTI SUZUKI$WAGON R$VXI MINOR$BANGALORE</t>
  </si>
  <si>
    <t>NISSAN$MICRA$XL PETROL$BANGALORE</t>
  </si>
  <si>
    <t>NISSAN$MICRA$XV DIESEL$BANGALORE</t>
  </si>
  <si>
    <t>NISSAN$MICRA$XV PREMIUM DIESEL$BANGALORE</t>
  </si>
  <si>
    <t>NISSAN$TERRANO$XV D THP 110 PS$BANGALORE</t>
  </si>
  <si>
    <t>MAHINDRA$XYLO$E2$BANGALORE</t>
  </si>
  <si>
    <t>RENAULT$PULSE$RXZ$BANGALORE</t>
  </si>
  <si>
    <t>MAHINDRA$XYLO$E4$BANGALORE</t>
  </si>
  <si>
    <t>SKODA$FABIA$AMBITION 1.2 MPI$BANGALORE</t>
  </si>
  <si>
    <t>SKODA$FABIA$CLASSIC 1.2 MPI$BANGALORE</t>
  </si>
  <si>
    <t>SKODA$OCTAVIA$AMBITION 1.4 TSI$BANGALORE</t>
  </si>
  <si>
    <t>SKODA$RAPID$1.5 TDI CR ELEGANCE$BANGALORE</t>
  </si>
  <si>
    <t>MAHINDRA$XYLO$E9$BANGALORE</t>
  </si>
  <si>
    <t>SKODA$RAPID$ULTIMA ELEGANCE 1.6 TDI CR MT$BANGALORE</t>
  </si>
  <si>
    <t>TATA$INDICA EV2$GLS$BANGALORE</t>
  </si>
  <si>
    <t>TATA$INDICA EV2$L$BANGALORE</t>
  </si>
  <si>
    <t>MAHINDRA$XYLO$H9$BANGALORE</t>
  </si>
  <si>
    <t>TATA$INDICA V2$DLX$BANGALORE</t>
  </si>
  <si>
    <t>TATA$INDICA V2$LS$BANGALORE</t>
  </si>
  <si>
    <t>MARUTI SUZUKI$10-MAR-02$STD$BANGALORE</t>
  </si>
  <si>
    <t>TATA$INDICA V2$XETA GLX$BANGALORE</t>
  </si>
  <si>
    <t>MARUTI SUZUKI$800$AC UNIQ$BANGALORE</t>
  </si>
  <si>
    <t>TATA$INDICA VISTA$AURA QUADRAJET$BANGALORE</t>
  </si>
  <si>
    <t>TATA$INDICA VISTA$TERRA TDI$BANGALORE</t>
  </si>
  <si>
    <t>TATA$INDICAB$DLX 1.5 DCI$BANGALORE</t>
  </si>
  <si>
    <t>TATA$INDICAB$DLX$BANGALORE</t>
  </si>
  <si>
    <t>TATA$INDICAB$LX$BANGALORE</t>
  </si>
  <si>
    <t>TATA$INDIGO CS$LX TDI$BANGALORE</t>
  </si>
  <si>
    <t>TATA$INDIGO$GLX 1.6$BANGALORE</t>
  </si>
  <si>
    <t>TATA$MANZA$AQUA QUADRAJET$BANGALORE</t>
  </si>
  <si>
    <t>TATA$SAFARI$4X2 EX$BANGALORE</t>
  </si>
  <si>
    <t>MARUTI SUZUKI$ALTO K10$VXI$DELHI</t>
  </si>
  <si>
    <t>TATA$SAFARI$4X2 GX DICOR$BANGALORE</t>
  </si>
  <si>
    <t>MARUTI SUZUKI$ALTO K10$VXI$MUMBAI</t>
  </si>
  <si>
    <t>TOYOTA$ETIOS LIVA$G$BANGALORE</t>
  </si>
  <si>
    <t>MARUTI SUZUKI$ALTO K10$VXI$PUNE</t>
  </si>
  <si>
    <t>TOYOTA$ETIOS$V$BANGALORE</t>
  </si>
  <si>
    <t>TOYOTA$ETIOS$VX-D$BANGALORE</t>
  </si>
  <si>
    <t>MARUTI SUZUKI$ALTO$LX$DELHI</t>
  </si>
  <si>
    <t>TOYOTA$FORTUNER$3.0 MT$BANGALORE</t>
  </si>
  <si>
    <t>MARUTI SUZUKI$ALTO$LXI CNG$DELHI</t>
  </si>
  <si>
    <t>TOYOTA$INNOVA$2.0 G1$BANGALORE</t>
  </si>
  <si>
    <t>MARUTI SUZUKI$ALTO$LXI$BANGALORE</t>
  </si>
  <si>
    <t>TOYOTA$INNOVA$2.5 G 7 STR$BANGALORE</t>
  </si>
  <si>
    <t>MARUTI SUZUKI$ALTO$LXI$DELHI</t>
  </si>
  <si>
    <t>VOLKSWAGEN$POLO$COMFORTLINE 1.2L (P)$BANGALORE</t>
  </si>
  <si>
    <t>VOLKSWAGEN$POLO$TRENDLINE 1.2L (P)$BANGALORE</t>
  </si>
  <si>
    <t>MARUTI SUZUKI$ALTO$LXI$PUNE</t>
  </si>
  <si>
    <t>VOLKSWAGEN$VENTO$HIGHLINE PETROL AT$BANGALORE</t>
  </si>
  <si>
    <t>MARUTI SUZUKI$ALTO$STD CNG$BANGALORE</t>
  </si>
  <si>
    <t>MARUTI SUZUKI$ALTO$VXI$MUMBAI</t>
  </si>
  <si>
    <t>MARUTI SUZUKI$CELERIO$ZXI OPT$BANGALORE</t>
  </si>
  <si>
    <t>MARUTI SUZUKI$CELERIO$ZXI$BANGALORE</t>
  </si>
  <si>
    <t>MARUTI SUZUKI$CIAZ$ZDI(O)$BANGALORE</t>
  </si>
  <si>
    <t>MARUTI SUZUKI$CIAZ$ZXI+$BANGALORE</t>
  </si>
  <si>
    <t>MARUTI SUZUKI$EECO$5 STR WITH HTR CNG$BANGALORE</t>
  </si>
  <si>
    <t>MARUTI SUZUKI$ERTIGA$VDI$DELHI</t>
  </si>
  <si>
    <t>MARUTI SUZUKI$ERTIGA$VDI$MUMBAI</t>
  </si>
  <si>
    <t>MARUTI SUZUKI$RITZ$LDI$MUMBAI</t>
  </si>
  <si>
    <t>MARUTI SUZUKI$RITZ$VDI$DELHI</t>
  </si>
  <si>
    <t>MARUTI SUZUKI$RITZ$VDI$PUNE</t>
  </si>
  <si>
    <t>MARUTI SUZUKI$RITZ$VXI$DELHI</t>
  </si>
  <si>
    <t>MARUTI SUZUKI$RITZ$VXI$MUMBAI</t>
  </si>
  <si>
    <t>MARUTI SUZUKI$SWIFT DZIRE$AUTOMATIC$BANGALORE</t>
  </si>
  <si>
    <t>MARUTI SUZUKI$SWIFT DZIRE$LDI$DELHI</t>
  </si>
  <si>
    <t>MARUTI SUZUKI$SWIFT DZIRE$VDI$CHENNAI</t>
  </si>
  <si>
    <t>MARUTI SUZUKI$SWIFT DZIRE$VDI$MUMBAI</t>
  </si>
  <si>
    <t>MARUTI SUZUKI$SWIFT DZIRE$VXI 1.2$BANGALORE</t>
  </si>
  <si>
    <t>MARUTI SUZUKI$SWIFT DZIRE$VXI$DELHI</t>
  </si>
  <si>
    <t>MARUTI SUZUKI$SWIFT DZIRE$VXI$MUMBAI</t>
  </si>
  <si>
    <t>MARUTI SUZUKI$SWIFT DZIRE$VXI$PUNE</t>
  </si>
  <si>
    <t>MARUTI SUZUKI$SWIFT DZIRE$ZDI$PUNE</t>
  </si>
  <si>
    <t>MARUTI SUZUKI$SWIFT DZIRE$ZXI 1.2$BANGALORE</t>
  </si>
  <si>
    <t>MARUTI SUZUKI$SWIFT$LDI$PUNE</t>
  </si>
  <si>
    <t>MARUTI SUZUKI$SWIFT$VDI$PUNE</t>
  </si>
  <si>
    <t>MARUTI SUZUKI$SWIFT$VXI$DELHI</t>
  </si>
  <si>
    <t>MARUTI SUZUKI$SWIFT$VXI$MUMBAI</t>
  </si>
  <si>
    <t>MARUTI SUZUKI$SWIFT$ZDI$DELHI</t>
  </si>
  <si>
    <t>MARUTI SUZUKI$SWIFT$ZXI$MUMBAI</t>
  </si>
  <si>
    <t>MARUTI SUZUKI$SX4$VXI$DELHI</t>
  </si>
  <si>
    <t>MARUTI SUZUKI$WAGON R$AX MINOR$BANGALORE</t>
  </si>
  <si>
    <t>MARUTI SUZUKI$WAGON R$LXI CNG$MUMBAI</t>
  </si>
  <si>
    <t>MARUTI SUZUKI$WAGON R$LXI MINOR$BANGALORE</t>
  </si>
  <si>
    <t>MARUTI SUZUKI$WAGON R$LXI MINOR$MUMBAI</t>
  </si>
  <si>
    <t>MARUTI SUZUKI$WAGON R$VXI$MUMBAI</t>
  </si>
  <si>
    <t>MERCEDES$C-CLASS$200 CGI$MUMBAI</t>
  </si>
  <si>
    <t>MITSUBISHI$PAJERO$SFX 2.8 CRZ$BANGALORE</t>
  </si>
  <si>
    <t>NISSAN$SUNNY$XL DIESEL$BANGALORE</t>
  </si>
  <si>
    <t>NISSAN$SUNNY$XL DIESEL$MUMBAI</t>
  </si>
  <si>
    <t>NISSAN$SUNNY$XV D$BANGALORE</t>
  </si>
  <si>
    <t>NISSAN$TEANA$230JM$BANGALORE</t>
  </si>
  <si>
    <t>NISSAN$TERRANO$XL (D)$BANGALORE</t>
  </si>
  <si>
    <t>NISSAN$TERRANO$XL D PLUS$BANGALORE</t>
  </si>
  <si>
    <t>OPEL$CORSA$SAIL 1.6$BANGALORE</t>
  </si>
  <si>
    <t>RENAULT$DUSTER$110 PS RXL ADVENTURE$BANGALORE</t>
  </si>
  <si>
    <t>RENAULT$DUSTER$85 PS RXE DIESEL$BANGALORE</t>
  </si>
  <si>
    <t>RENAULT$DUSTER$85 PS RXE DIESEL$DELHI</t>
  </si>
  <si>
    <t>RENAULT$DUSTER$85 PS RXE DIESEL$MUMBAI</t>
  </si>
  <si>
    <t>RENAULT$DUSTER$85 PS RXL DIESEL (OPT)$MUMBAI</t>
  </si>
  <si>
    <t>RENAULT$FLUENCE$E4$BANGALORE</t>
  </si>
  <si>
    <t>RENAULT$SCALA$RXL DIESEL$BANGALORE</t>
  </si>
  <si>
    <t>SKODA$FABIA$ACTIVE 1.2 MPI$MUMBAI</t>
  </si>
  <si>
    <t>SKODA$FABIA$ACTIVE PLUS 1.2 MPI$BANGALORE</t>
  </si>
  <si>
    <t>SKODA$FABIA$AMBIENTE 1.2 MPI$PUNE</t>
  </si>
  <si>
    <t>SKODA$FABIA$AMBITION PLUS 1.2 MPI$BANGALORE</t>
  </si>
  <si>
    <t>SKODA$FABIA$ELEGANCE 1.2 TDI$BANGALORE</t>
  </si>
  <si>
    <t>SKODA$FABIA$ELEGANCE 1.4 PD TDI$BANGALORE</t>
  </si>
  <si>
    <t>SKODA$LAURA$AMBIENTE 2.0 TDI CR MT$BANGALORE</t>
  </si>
  <si>
    <t>SKODA$LAURA$AMBITION 2.0 TDI CR MT$BANGALORE</t>
  </si>
  <si>
    <t>SKODA$LAURA$L&amp;K 1.9 PD AT$BANGALORE</t>
  </si>
  <si>
    <t>SKODA$LAURA$L&amp;K 2.0 TDI AT$BANGALORE</t>
  </si>
  <si>
    <t>SKODA$RAPID$AMBITION 1.6 MPI MT PLUS$BANGALORE</t>
  </si>
  <si>
    <t>SKODA$RAPID$AMBITION 1.6 TDI CR MT PLUS$BANGALORE</t>
  </si>
  <si>
    <t>SKODA$RAPID$ULTIMA AMBITION 1.6 TDI CR MT PLUS$BANGALORE</t>
  </si>
  <si>
    <t>SKODA$SUPERB$ELEGANCE 1.8 TSI AT$BANGALORE</t>
  </si>
  <si>
    <t>SKODA$SUPERB$ELEGANCE 1.8 TSI MT$BANGALORE</t>
  </si>
  <si>
    <t>SKODA$SUPERB$ELEGANCE 2.0 TDI CR AT$BANGALORE</t>
  </si>
  <si>
    <t>TATA$ARIA$PRESTIGE 4X4$DELHI</t>
  </si>
  <si>
    <t>TATA$ARIA$PURE 4X2$BANGALORE</t>
  </si>
  <si>
    <t>TATA$INDICA EV2$LX$BANGALORE</t>
  </si>
  <si>
    <t>TATA$INDICA V2$XETA GLG$BANGALORE</t>
  </si>
  <si>
    <t>TATA$INDICA V2$XETA GLS$BANGALORE</t>
  </si>
  <si>
    <t>TATA$INDICA VISTA$AQUA QUADRAJET$BANGALORE</t>
  </si>
  <si>
    <t>TATA$INDICA VISTA$AQUA SAFIRE$BANGALORE</t>
  </si>
  <si>
    <t>TATA$INDICA VISTA$VX$BANGALORE</t>
  </si>
  <si>
    <t>TATA$INDIGO CS$GLS$BANGALORE</t>
  </si>
  <si>
    <t>TATA$INDIGO CS$LE TDI$BANGALORE</t>
  </si>
  <si>
    <t>TATA$INDIGO ECS$GLX$BANGALORE</t>
  </si>
  <si>
    <t>TATA$INDIGO ECS$LX CR4$BANGALORE</t>
  </si>
  <si>
    <t>TATA$INDIGO MARINA$LS$BANGALORE</t>
  </si>
  <si>
    <t>TATA$MANZA$AURA (ABS) QUADRAJET$BANGALORE</t>
  </si>
  <si>
    <t>TATA$MANZA$AURA QUADRAJET$BANGALORE</t>
  </si>
  <si>
    <t>TATA$MANZA$AURA SAFIRE$BANGALORE</t>
  </si>
  <si>
    <t>TATA$MANZA$ELAN QUADRAJET$BANGALORE</t>
  </si>
  <si>
    <t>TATA$MANZA$VX QUADRAJET$BANGALORE</t>
  </si>
  <si>
    <t>TATA$NANO$BASE$BANGALORE</t>
  </si>
  <si>
    <t>TATA$SAFARI STORME$2.2 EX 4X2$BANGALORE</t>
  </si>
  <si>
    <t>TATA$SAFARI$4X2 EX DICOR 2.2 VTT$MUMBAI</t>
  </si>
  <si>
    <t>TATA$SAFARI$4X2 LX DICOR$MUMBAI</t>
  </si>
  <si>
    <t>TATA$SAFARI$4X2 VX DICOR 2.2 VTT$BANGALORE</t>
  </si>
  <si>
    <t>TATA$SAFARI$4X2 VX DICOR$BANGALORE</t>
  </si>
  <si>
    <t>TATA$SUMO GRANDE$GX$BANGALORE</t>
  </si>
  <si>
    <t>TOYOTA$CAMRY$W2 AT$BANGALORE</t>
  </si>
  <si>
    <t>TOYOTA$CAMRY$W4 AT$BANGALORE</t>
  </si>
  <si>
    <t>TOYOTA$COROLLA ALTIS$1.8 J$BANGALORE</t>
  </si>
  <si>
    <t>TOYOTA$COROLLA ALTIS$G DIESEL$BANGALORE</t>
  </si>
  <si>
    <t>TOYOTA$COROLLA ALTIS$VL AT PETROL$MUMBAI</t>
  </si>
  <si>
    <t>TOYOTA$COROLLA$H5 1.8E$BANGALORE</t>
  </si>
  <si>
    <t>TOYOTA$ETIOS LIVA$V$BANGALORE</t>
  </si>
  <si>
    <t>TOYOTA$ETIOS$G$BANGALORE</t>
  </si>
  <si>
    <t>TOYOTA$ETIOS$VX$DELHI</t>
  </si>
  <si>
    <t>TOYOTA$FORTUNER$4X4 MT LIMITED EDITION$BANGALORE</t>
  </si>
  <si>
    <t>TOYOTA$INNOVA$2.5 EV PS 8 STR$MUMBAI</t>
  </si>
  <si>
    <t>TOYOTA$INNOVA$2.5 G 7 STR$MUMBAI</t>
  </si>
  <si>
    <t>TOYOTA$INNOVA$2.5 G 8 STR$MUMBAI</t>
  </si>
  <si>
    <t>TOYOTA$INNOVA$2.5 VX 7 STR$BANGALORE</t>
  </si>
  <si>
    <t>VOLKSWAGEN$JETTA$HIGHLINE TDI AT$BANGALORE</t>
  </si>
  <si>
    <t>VOLKSWAGEN$POLO$COMFORTLINE 1.2L (P)$DELHI</t>
  </si>
  <si>
    <t>VOLKSWAGEN$POLO$GT TDI$BANGALORE</t>
  </si>
  <si>
    <t>VOLKSWAGEN$POLO$HIGHLINE 1.6L (P)$BANGALORE</t>
  </si>
  <si>
    <t>VOLKSWAGEN$POLO$HIGHLINE(D)$BANGALORE</t>
  </si>
  <si>
    <t>VOLKSWAGEN$POLO$HIGHLINE1.2L (D)$DELHI</t>
  </si>
  <si>
    <t>VOLKSWAGEN$POLO$HIGHLINE1.2L D$BANGALORE</t>
  </si>
  <si>
    <t>VOLKSWAGEN$POLO$TRENDLINE 1.2L (D)$BANGALORE</t>
  </si>
  <si>
    <t>VOLKSWAGEN$POLO$TRENDLINE 1.2L (D)$DELHI</t>
  </si>
  <si>
    <t>VOLKSWAGEN$VENTO$COMFORTLINE DIESEL$BANGALORE</t>
  </si>
  <si>
    <t>VOLKSWAGEN$VENTO$HIGHLINE DIESEL$PUNE</t>
  </si>
  <si>
    <t>VOLKSWAGEN$VENTO$HIGHLINE PETROL$MUMBAI</t>
  </si>
  <si>
    <t>VOLKSWAGEN$VENTO$TSI$BANGALORE</t>
  </si>
  <si>
    <t>OMNI</t>
  </si>
  <si>
    <t>HIGHLINE DIESEL</t>
  </si>
  <si>
    <t>ASTA 1.2</t>
  </si>
  <si>
    <t>uuid</t>
  </si>
  <si>
    <t>published_on</t>
  </si>
  <si>
    <t>make_upper</t>
  </si>
  <si>
    <t>model_upper</t>
  </si>
  <si>
    <t>version</t>
  </si>
  <si>
    <t>year</t>
  </si>
  <si>
    <t>mileage</t>
  </si>
  <si>
    <t>owners_number</t>
  </si>
  <si>
    <t>price</t>
  </si>
  <si>
    <t>seller_reason</t>
  </si>
  <si>
    <t>rating</t>
  </si>
  <si>
    <t>state</t>
  </si>
  <si>
    <t>gbb</t>
  </si>
  <si>
    <t>cw</t>
  </si>
  <si>
    <t>620399ae-7b88-4cc3-a90e-0456d455df9a</t>
  </si>
  <si>
    <t>Upgrading to a new car</t>
  </si>
  <si>
    <t>dead_after_live</t>
  </si>
  <si>
    <t>ddf97d91-f2b1-4924-8ffc-464ec975a7b7</t>
  </si>
  <si>
    <t>live_content_not_done</t>
  </si>
  <si>
    <t>fa05ece7-8253-4495-b306-e26ffbe5abae</t>
  </si>
  <si>
    <t>dead_sold</t>
  </si>
  <si>
    <t>8dc17103-4e82-4ba0-9e16-656ccf125ff7</t>
  </si>
  <si>
    <t>Going abroad</t>
  </si>
  <si>
    <t>fe70412c-f1be-4e41-a557-c884f5655480</t>
  </si>
  <si>
    <t>1f4de522-9aac-43a1-b102-c06c74e43883</t>
  </si>
  <si>
    <t>21ac089b-b72c-42be-91b6-0eb3287165de</t>
  </si>
  <si>
    <t>78a9575e-9e26-43dc-a993-a9b090b92a5e</t>
  </si>
  <si>
    <t>05116433-dfc5-4a7f-8df7-88f4162f3881</t>
  </si>
  <si>
    <t>acbff8c6-466d-4b59-868d-c82268822061</t>
  </si>
  <si>
    <t>Other</t>
  </si>
  <si>
    <t>582bff5e-7cf0-4650-b2b4-385ff866a4ab</t>
  </si>
  <si>
    <t>Have another car</t>
  </si>
  <si>
    <t>a568a5ba-179d-4305-b14f-edbe6f3dceb3</t>
  </si>
  <si>
    <t>Moving out of City</t>
  </si>
  <si>
    <t>6297f4fd-a93c-4522-bd78-c8f45e5191e3</t>
  </si>
  <si>
    <t>5dc293a9-09da-413d-9583-9a00956dabd8</t>
  </si>
  <si>
    <t>SX 1.2</t>
  </si>
  <si>
    <t>f559880b-eaaa-4661-9154-c09f1a8a1b95</t>
  </si>
  <si>
    <t>086c5573-880b-478a-b404-f7ff88f9ff1a</t>
  </si>
  <si>
    <t>ZXi 1.6</t>
  </si>
  <si>
    <t>50af0f85-539f-4356-839b-af7d76b889ef</t>
  </si>
  <si>
    <t>67240612-1887-44cc-88a8-2a3b268ed7be</t>
  </si>
  <si>
    <t>S-CROSS</t>
  </si>
  <si>
    <t>1.3 Zeta BS4</t>
  </si>
  <si>
    <t>d1484df8-c955-4f83-ab03-a484585f4e12</t>
  </si>
  <si>
    <t>Magna 1.1 CRDi</t>
  </si>
  <si>
    <t>5c612624-10cc-488c-a12a-843f0df7cdf9</t>
  </si>
  <si>
    <t>b2b53f0c-17e6-45db-98b9-fd0ceacbea55</t>
  </si>
  <si>
    <t>5ea54a59-a27b-4e70-a908-8d60ca41e4ae</t>
  </si>
  <si>
    <t>02a4daac-2ffb-413a-897e-583ce455e2f4</t>
  </si>
  <si>
    <t>49624cd5-903b-4213-9ab6-3a0eb5560132</t>
  </si>
  <si>
    <t>71ccd518-d1be-4f90-b22c-6fc7bd24f388</t>
  </si>
  <si>
    <t>c51c4a3e-6e9a-4c9c-9b0d-028de36938f3</t>
  </si>
  <si>
    <t>Parking issue</t>
  </si>
  <si>
    <t>25f8b1f1-0eb7-48f4-80fa-5af03aed3bed</t>
  </si>
  <si>
    <t>01e38d9d-27c9-465a-ad80-74d6af1e4a78</t>
  </si>
  <si>
    <t>PAJERO SPORT</t>
  </si>
  <si>
    <t>8868827c-6fad-4deb-a086-ff8558f166c5</t>
  </si>
  <si>
    <t>1a3c90a3-0b1a-4a13-a838-af618fafbf4f</t>
  </si>
  <si>
    <t>0514ec7e-c013-4ec4-b11f-cd9d5287c2e5</t>
  </si>
  <si>
    <t>aab5f6cf-641d-4a74-84b8-14e578bfe661</t>
  </si>
  <si>
    <t>096b9f77-dc08-44dc-a4e8-f8bf1b1e9e6b</t>
  </si>
  <si>
    <t>886b4c37-8746-4917-966b-d7116c10e343</t>
  </si>
  <si>
    <t>773d737e-38ec-4f0b-bd03-665a85c096a5</t>
  </si>
  <si>
    <t>dead_in_QC</t>
  </si>
  <si>
    <t>ff96ee4a-8ddc-4908-979d-a5ab2fef3a2e</t>
  </si>
  <si>
    <t>729b9ce7-cbfc-46f2-a889-e117b6acc621</t>
  </si>
  <si>
    <t>9340cad5-17fe-4d7c-b091-ebfb11efc14b</t>
  </si>
  <si>
    <t>1e5b5007-b0e5-4c67-ab47-a13213555f51</t>
  </si>
  <si>
    <t>LINEA</t>
  </si>
  <si>
    <t>Emotion Pk 1.4</t>
  </si>
  <si>
    <t>38c8e763-e468-4c35-bbda-acad8f94fc31</t>
  </si>
  <si>
    <t>3e8d5298-4dbc-4ec3-ada1-7bc28d0648a7</t>
  </si>
  <si>
    <t>ada07c57-a4a5-4246-ba13-91e54dda6f7e</t>
  </si>
  <si>
    <t>Magna (O) 1.2</t>
  </si>
  <si>
    <t>7ad6a6ba-d09d-413f-9fab-1c6e7747e93e</t>
  </si>
  <si>
    <t>6f526a1a-2ed6-473b-aea1-6250547d22b3</t>
  </si>
  <si>
    <t>0af84118-3a69-4a23-85de-5ee81cef954d</t>
  </si>
  <si>
    <t>561d651c-45c4-4905-bd7f-e9411aff09c0</t>
  </si>
  <si>
    <t>383cd022-4bf8-443b-accf-61ac57f11797</t>
  </si>
  <si>
    <t>f5e8cfdd-41b8-4573-a28e-56d5f45b7cdc</t>
  </si>
  <si>
    <t>Emotion Pack 1.3</t>
  </si>
  <si>
    <t>6fbfb7f9-b122-4803-8088-ff4d7e38fb91</t>
  </si>
  <si>
    <t>ZXI AT BS-IV</t>
  </si>
  <si>
    <t>3001f1c5-85aa-48a6-9e9e-c432dba4b3e5</t>
  </si>
  <si>
    <t>Trendline Petrol</t>
  </si>
  <si>
    <t>51cd93fd-23e3-4f93-b811-200a3c706d72</t>
  </si>
  <si>
    <t>c4790ce4-9261-4041-b066-c8fc36121422</t>
  </si>
  <si>
    <t>55aa5dec-a2be-4605-a7f3-4a3e1924b5fb</t>
  </si>
  <si>
    <t>E4 BS-IV</t>
  </si>
  <si>
    <t>89fdde4b-cc61-4ec0-a77c-66df3ad744e5</t>
  </si>
  <si>
    <t>aa1b35a1-b246-47b3-ae65-7b674f316a2c</t>
  </si>
  <si>
    <t>d0a558cf-942d-4cf3-8424-6dfb9432c090</t>
  </si>
  <si>
    <t>2d43ad25-21f2-451a-96bc-c3d4342af8e8</t>
  </si>
  <si>
    <t>acaeadb5-a335-4d6e-a48d-66c1a69f2b34</t>
  </si>
  <si>
    <t>d80908a8-9939-4dce-bbb0-7db360012f90</t>
  </si>
  <si>
    <t>b2727ff2-e692-4be4-b3df-8ddfed33f12c</t>
  </si>
  <si>
    <t>47f78009-05d1-4b60-9f19-ef6a996bb05e</t>
  </si>
  <si>
    <t>ACCORD</t>
  </si>
  <si>
    <t>8638fd94-0506-43fa-a23d-48668b05a742</t>
  </si>
  <si>
    <t>b698a172-dc45-4d57-81bc-46bb78fd50ba</t>
  </si>
  <si>
    <t>384a2a3b-636c-49a3-beda-6ef26e181440</t>
  </si>
  <si>
    <t>LT 1.4 ABS</t>
  </si>
  <si>
    <t>2b8a00a2-b925-4515-89d1-74ca4e8ebf2b</t>
  </si>
  <si>
    <t>2333f009-93db-4adb-bbf2-322386ab72ee</t>
  </si>
  <si>
    <t>a6c6c424-0ba9-4757-9da5-a4dc0bed6a96</t>
  </si>
  <si>
    <t>64bd29a1-6773-43ff-8f95-7d56fd3cb722</t>
  </si>
  <si>
    <t>e4489f96-bc5c-4046-ab6f-f4947bd70005</t>
  </si>
  <si>
    <t>cefa64c5-a059-43d3-8de0-72378940bb8d</t>
  </si>
  <si>
    <t>1937fd59-9525-492c-a5be-82e233c4a3cd</t>
  </si>
  <si>
    <t>bb3894fd-6ed8-49fc-8f49-c1093b044332</t>
  </si>
  <si>
    <t>9f88a270-06f7-4244-bb37-1d9db277a7c3</t>
  </si>
  <si>
    <t>43a5ed47-3037-42a8-a7fb-bdded1f770e0</t>
  </si>
  <si>
    <t>D2 BS-IV</t>
  </si>
  <si>
    <t>7e7d9494-97c4-48d3-a8c9-599442bdeb8b</t>
  </si>
  <si>
    <t>30a66ac7-cfea-465f-9833-0cff60bc51e4</t>
  </si>
  <si>
    <t>7b9fff67-099d-4fe5-8a95-9891a89d9ee0</t>
  </si>
  <si>
    <t>6211d1be-5016-49aa-88ed-e28664480a03</t>
  </si>
  <si>
    <t>dcba8282-1bc2-4bae-8c8b-11b6ff808b19</t>
  </si>
  <si>
    <t>e5cd406e-5ec3-4d9d-af5a-46ea67c3d027</t>
  </si>
  <si>
    <t>Sail 1.4</t>
  </si>
  <si>
    <t>9abfc614-499b-496b-9bfa-6d8365aed330</t>
  </si>
  <si>
    <t>78f5f808-90f2-49a7-8385-d51c995f8d01</t>
  </si>
  <si>
    <t>69b9f342-cab8-40ae-942d-6e59e36edf89</t>
  </si>
  <si>
    <t>72554497-12d8-4dac-b286-02a33e5ccf9c</t>
  </si>
  <si>
    <t>f64a6f1d-ae92-4e45-bd6c-f114dfbdb69a</t>
  </si>
  <si>
    <t>a94d7622-b158-446b-b183-e87fe56f748d</t>
  </si>
  <si>
    <t>1d10932d-dda0-4a08-a5a1-faead18977f8</t>
  </si>
  <si>
    <t>cf862598-30dc-4712-b22b-3b8ed2d9d49e</t>
  </si>
  <si>
    <t>W8 AWD</t>
  </si>
  <si>
    <t>54b1b5f6-27db-42cb-9ffc-551aacb87e95</t>
  </si>
  <si>
    <t>8a24e573-e530-404e-9be9-df42cae6b5da</t>
  </si>
  <si>
    <t>543572ce-faa4-4fd7-88d6-f8c87bbc2084</t>
  </si>
  <si>
    <t>aae4a4e7-87b9-40f2-9c7e-5dd683c1f271</t>
  </si>
  <si>
    <t>88e126fd-1feb-4965-9c29-0056878de664</t>
  </si>
  <si>
    <t>76babd70-b168-4759-9f63-bee9f2a08706</t>
  </si>
  <si>
    <t>e8fad76b-ce88-4bfd-bc55-b490d692919b</t>
  </si>
  <si>
    <t>S 1.1 CRDi</t>
  </si>
  <si>
    <t>0998d538-86d5-4857-bad2-ace02927e0e2</t>
  </si>
  <si>
    <t>16209966-ccea-49ed-998c-10227b6d1f0e</t>
  </si>
  <si>
    <t>3.0L 4X4 AT</t>
  </si>
  <si>
    <t>3d853c72-5e68-4401-8235-2a51c6a2839f</t>
  </si>
  <si>
    <t>VXi BS-III</t>
  </si>
  <si>
    <t>f248366b-30cd-4013-a5a2-6db6eb77d1ab</t>
  </si>
  <si>
    <t>aa6c0836-9df4-446b-88ac-543253312b74</t>
  </si>
  <si>
    <t>SV Diesel</t>
  </si>
  <si>
    <t>ce67eb6a-eeef-4ea0-b369-5eb4de141e9c</t>
  </si>
  <si>
    <t>6357e43d-d675-4e89-989e-8163e3882c58</t>
  </si>
  <si>
    <t>d5161240-a615-4850-bd68-8c53fde22352</t>
  </si>
  <si>
    <t>Comfortline 1.2L (P)</t>
  </si>
  <si>
    <t>af3cc1d6-ef95-4019-9129-0260f9ab0656</t>
  </si>
  <si>
    <t>Aura Quadrajet BS-III</t>
  </si>
  <si>
    <t>c128e776-64e4-4f3f-a83c-631d616e5439</t>
  </si>
  <si>
    <t>4dbc9887-6a22-471a-90a2-9cacedb2738e</t>
  </si>
  <si>
    <t>f7295869-b671-4e86-9854-4084cf21dadb</t>
  </si>
  <si>
    <t>32f7ca08-73d6-4ff1-ae06-c03ddfcc35c5</t>
  </si>
  <si>
    <t>afc18ece-28ab-4ecc-b4ba-ece669796060</t>
  </si>
  <si>
    <t>ecb0c843-7cc1-4736-9d8f-edc3c3623601</t>
  </si>
  <si>
    <t>83060af6-fbf1-4fc5-a255-32067a6f56d1</t>
  </si>
  <si>
    <t>9e1dfb6d-5c89-48f9-b19d-02e8e62eabbb</t>
  </si>
  <si>
    <t>46e53799-e085-4fee-90dd-a9d870989d28</t>
  </si>
  <si>
    <t>0a81bcd8-790c-4458-af8e-a0e85bb4389c</t>
  </si>
  <si>
    <t>5d2d32b3-c892-4c05-b50a-27170bda4d4b</t>
  </si>
  <si>
    <t>5ce344dc-3f3f-44bb-8a29-4eb2ed64d276</t>
  </si>
  <si>
    <t>87f0dd51-3280-4d54-bc06-bbbf2cde931c</t>
  </si>
  <si>
    <t>b5202d53-33bd-459a-930f-6e63108c05cf</t>
  </si>
  <si>
    <t>8183843d-bbfe-49ed-a075-8f15604e2077</t>
  </si>
  <si>
    <t>beae5a7c-8c9f-4c61-9e29-c2cccf0b9447</t>
  </si>
  <si>
    <t>d350b299-e8fb-4e83-b32c-8a8e15d6c218</t>
  </si>
  <si>
    <t>88af7343-e1e7-419a-9a3e-99daa2e3020f</t>
  </si>
  <si>
    <t>d5ae8644-150e-4a12-8caf-44c6a5fdadd8</t>
  </si>
  <si>
    <t>43e744bf-3a1d-4572-97a8-39ace0ccb9e4</t>
  </si>
  <si>
    <t>c5d5e201-e759-45ba-8ba5-35a9d67ebf8e</t>
  </si>
  <si>
    <t>ca218bdc-a5df-4dac-bd60-462fc270ef8c</t>
  </si>
  <si>
    <t>0135af4e-67a3-4051-acda-0c79f41e61a1</t>
  </si>
  <si>
    <t>ffcf1a1e-19ef-4ea7-a504-84dc10634e53</t>
  </si>
  <si>
    <t>21cc608c-1676-4ba8-a392-d592709c5f88</t>
  </si>
  <si>
    <t>24000970-92f1-4dfe-a65d-d7aab4b5222a</t>
  </si>
  <si>
    <t>VX Quadrajet</t>
  </si>
  <si>
    <t>ead99489-b1c7-4fca-8656-495005d6f80d</t>
  </si>
  <si>
    <t>Magna O</t>
  </si>
  <si>
    <t>3bb94a5c-966d-4d3f-888d-562f5fd8fbab</t>
  </si>
  <si>
    <t>edf9e0be-4eb8-4762-ab09-3e7f06966bbd</t>
  </si>
  <si>
    <t>Vxi - BS III</t>
  </si>
  <si>
    <t>58cb17c6-4e53-46da-9478-de1b1e9ae36a</t>
  </si>
  <si>
    <t>91d02e7d-7931-4010-922b-92a2bc3e2380</t>
  </si>
  <si>
    <t>638fa1c9-933a-44ca-8e5a-fa92f7bbea27</t>
  </si>
  <si>
    <t>4b967e7f-8fbb-49b6-9d9f-ce8711a119ec</t>
  </si>
  <si>
    <t>2bac6fe5-46d7-4181-bdf3-91798d2fbd7b</t>
  </si>
  <si>
    <t>3f615fd2-3c41-4d92-92f8-752ea9b60fc8</t>
  </si>
  <si>
    <t>Active SX</t>
  </si>
  <si>
    <t>1c574a19-734e-45aa-acd4-dfdb29dd4668</t>
  </si>
  <si>
    <t>37c4b8c4-515e-42bf-94c1-2a2c1f77426e</t>
  </si>
  <si>
    <t>f66b883b-09fb-4c3d-b82e-783dd23c462b</t>
  </si>
  <si>
    <t>44c014a4-2238-4769-af0d-51ea8ace33d3</t>
  </si>
  <si>
    <t>51517331-e9f2-4fac-a447-0d72db3f11e3</t>
  </si>
  <si>
    <t>91c3812d-9758-46ab-9927-9380d5c9996c</t>
  </si>
  <si>
    <t>VX MT</t>
  </si>
  <si>
    <t>e4e8f192-e178-4aa1-9ed3-f4bb947bdabd</t>
  </si>
  <si>
    <t>a7c74a60-0685-4f5b-9559-dc637cf6e4e6</t>
  </si>
  <si>
    <t>cfc52ce3-2952-48b6-b661-e54a5f5ccfa4</t>
  </si>
  <si>
    <t>JD</t>
  </si>
  <si>
    <t>7e111c12-c851-458b-bc23-c7857aff2bcc</t>
  </si>
  <si>
    <t>87cab6df-33b0-42b4-af86-cf27081c11d1</t>
  </si>
  <si>
    <t>f6f469cc-3b7b-425c-9340-f04ddb9aa4c9</t>
  </si>
  <si>
    <t>5310cb31-5e67-46aa-b739-69eee08078ce</t>
  </si>
  <si>
    <t>INDIGO XL</t>
  </si>
  <si>
    <t>Classic Petrol</t>
  </si>
  <si>
    <t>e4c776a8-8906-4ff4-9d24-1f6d314d6e97</t>
  </si>
  <si>
    <t>dc12e816-4236-4f71-a36e-9d1d096fae78</t>
  </si>
  <si>
    <t>7547ff91-98e3-4eb9-aa26-f8461ccf57a9</t>
  </si>
  <si>
    <t>b704dea4-b9ea-47ae-8b12-a5e11e25618f</t>
  </si>
  <si>
    <t>6ca1dd33-dcb9-404c-8dd9-5ed76dda7941</t>
  </si>
  <si>
    <t>797824b6-afea-4ff7-b4d9-82a789b4dd5c</t>
  </si>
  <si>
    <t>a7ce1da8-de53-4372-a4bc-e7f5d9d2a5c3</t>
  </si>
  <si>
    <t>24e5780d-ba18-4906-8b05-f7e041652c53</t>
  </si>
  <si>
    <t>95bbaaf6-b294-492d-be8f-423ee9aefd38</t>
  </si>
  <si>
    <t>Rider 1.9 TDI</t>
  </si>
  <si>
    <t>dfa4a950-4264-41cb-bacf-0ab8984091bd</t>
  </si>
  <si>
    <t>12d10a97-da6b-40c1-a3de-97f061acb85d</t>
  </si>
  <si>
    <t>3cfac5c2-8f30-4eab-8aaa-e1b11c645441</t>
  </si>
  <si>
    <t>805c8e45-9950-4107-bcb0-a5f8b17e1298</t>
  </si>
  <si>
    <t>Vxi ABS</t>
  </si>
  <si>
    <t>b9bc8296-fbb1-4bb7-b6a5-83923d41d171</t>
  </si>
  <si>
    <t>c5cdd0d9-1f0f-41de-9448-21fb56bce531</t>
  </si>
  <si>
    <t>05e70d32-be2b-4438-8a30-af0b681af391</t>
  </si>
  <si>
    <t>36413eeb-5389-41b9-9e4e-cb25f6df6987</t>
  </si>
  <si>
    <t>0f3afe02-78ac-416d-a923-08b3ec07eed8</t>
  </si>
  <si>
    <t>883b5cc4-a756-44f3-a1e4-df20c2294c7c</t>
  </si>
  <si>
    <t>5a24ce5a-9fb9-4efb-8cce-76a55f7526d6</t>
  </si>
  <si>
    <t>97d673fb-cfa4-4e73-a7ee-05b3733f27ee</t>
  </si>
  <si>
    <t>04ec0902-f5e5-4dd4-b5ae-99ee6d66493f</t>
  </si>
  <si>
    <t>59dcf1e1-133c-49a0-a53e-61c18331e100</t>
  </si>
  <si>
    <t>f81ffd24-72ff-4536-abe6-136da296e398</t>
  </si>
  <si>
    <t>ae08a117-b9c6-4658-9c2c-a640aa50e92a</t>
  </si>
  <si>
    <t>9a23b3e1-fe63-4415-b1ea-320d2b1edb9e</t>
  </si>
  <si>
    <t>6fd38c77-9f58-4677-819a-42c25fcdd6a4</t>
  </si>
  <si>
    <t>55bc84a2-6744-4d2a-951c-a4e2be512e3c</t>
  </si>
  <si>
    <t>94959cc6-4550-42dc-ae1b-4748c31741bb</t>
  </si>
  <si>
    <t>306e4e0c-a5cc-4d19-a276-6ba1f4559d99</t>
  </si>
  <si>
    <t>7860dcc7-f828-4662-bde6-de77ed79b666</t>
  </si>
  <si>
    <t>2.5 G 7 STR BS-III</t>
  </si>
  <si>
    <t>4674e2df-09f1-4cf5-ba53-1a8987a1d83f</t>
  </si>
  <si>
    <t>dcbfd2ed-9dea-47c8-96bc-115b8748b82f</t>
  </si>
  <si>
    <t>780ee49b-daa9-4035-849c-fae9607180d9</t>
  </si>
  <si>
    <t>ad7f3da7-f8c4-49a8-b609-0322aa094679</t>
  </si>
  <si>
    <t>VXi+</t>
  </si>
  <si>
    <t>6f2ac744-9b92-42fa-a1a0-5c3d23d96dcd</t>
  </si>
  <si>
    <t>1ddbd2ec-5ebd-4a07-b1ab-f7a9b71ec9ed</t>
  </si>
  <si>
    <t>f3796f5e-4fe4-4c3d-a137-da52933748dd</t>
  </si>
  <si>
    <t>d709aac0-2db1-4568-b616-0d96a0397609</t>
  </si>
  <si>
    <t>32459bfc-be8e-47fa-b86c-a5cd9142aaf8</t>
  </si>
  <si>
    <t>997d9058-cfcd-4cfa-bfee-45a657774339</t>
  </si>
  <si>
    <t>3b04b9b0-8bb3-49d9-b5fd-e5d4f50c784d</t>
  </si>
  <si>
    <t>063b4c70-f067-4194-991f-d4b40e0ef2bf</t>
  </si>
  <si>
    <t>ce72550a-61dc-402d-b266-6f21ca8edca0</t>
  </si>
  <si>
    <t>0c2f4ec2-f207-464c-b295-e5b7bdd8a040</t>
  </si>
  <si>
    <t>a4cab46e-f4aa-4f6a-b131-2f7cb6295141</t>
  </si>
  <si>
    <t>88f92401-3976-41b4-94a3-e7f6ef19ccdd</t>
  </si>
  <si>
    <t>75ec8230-7e3d-4e83-815d-e390025b7adf</t>
  </si>
  <si>
    <t>fc583c9d-5f0d-4bca-a5a5-63c917388f72</t>
  </si>
  <si>
    <t>dd5b05e8-5eb1-4b1c-9578-ab68779bed54</t>
  </si>
  <si>
    <t>ccf610c1-2e2d-4761-9c33-d0c9b55c13f5</t>
  </si>
  <si>
    <t>39f0a384-ef61-4370-81a0-0325852fde4f</t>
  </si>
  <si>
    <t>8a343a8c-0d24-411a-ae9e-00ce05c0d87e</t>
  </si>
  <si>
    <t>H1 1.8J</t>
  </si>
  <si>
    <t>bb836e5d-645d-4475-8d08-94e695a4aebb</t>
  </si>
  <si>
    <t>3d2e0e98-8cac-4a87-8f35-32d60853dffa</t>
  </si>
  <si>
    <t>fecf1615-c46b-4c30-8e76-3513f263eee6</t>
  </si>
  <si>
    <t>97705fe2-c8cc-4027-8d73-194f414c35ea</t>
  </si>
  <si>
    <t>2865d769-596c-49e8-a3be-033f6c63c460</t>
  </si>
  <si>
    <t>Fluidic 1.4 VTVT</t>
  </si>
  <si>
    <t>86667a67-28dc-49b0-8883-3174a7a816cf</t>
  </si>
  <si>
    <t>fce1fdff-de31-4c81-aff9-e9ea20a34489</t>
  </si>
  <si>
    <t>4b33ff80-e0c0-4f32-a9bf-ee58196a12c5</t>
  </si>
  <si>
    <t>1326a03c-ca31-4520-a709-613bd06c8761</t>
  </si>
  <si>
    <t>b21bcd51-ebfb-49c3-9936-c56a06b677d1</t>
  </si>
  <si>
    <t>Classic 1.4 PD TDI</t>
  </si>
  <si>
    <t>1c09e089-a284-4502-a0d7-1c19aa372b7b</t>
  </si>
  <si>
    <t>RxL ABS</t>
  </si>
  <si>
    <t>5662b3ea-7d9e-4854-bad1-1486175cc7bf</t>
  </si>
  <si>
    <t>3b7ba5db-4fa6-4669-8136-6dc907c0eeda</t>
  </si>
  <si>
    <t>a3e01ddd-93a9-4195-89c7-67444a6c0d3f</t>
  </si>
  <si>
    <t>e49c53b1-fa61-4201-9023-25635056ec60</t>
  </si>
  <si>
    <t>c2d96171-748f-409c-b697-a42b72846e66</t>
  </si>
  <si>
    <t>ea90395f-47e4-4ba1-b46a-2ea3c5ecb5c3</t>
  </si>
  <si>
    <t>VGT CRDi SX</t>
  </si>
  <si>
    <t>2de0c885-3d27-4e37-b8e7-ff1b71e51992</t>
  </si>
  <si>
    <t>d251e96b-58f0-44c6-9f48-3e83bac4a855</t>
  </si>
  <si>
    <t>025b2eb1-f56d-41cd-a5b5-574f03fa8ad9</t>
  </si>
  <si>
    <t>SX 1.1 CRDi (O)</t>
  </si>
  <si>
    <t>78685798-3ae6-4bf9-85b6-d9897c65bb9b</t>
  </si>
  <si>
    <t>ef037632-03c6-4bc6-9fe3-230bb416aa08</t>
  </si>
  <si>
    <t>e9ef0ef3-2355-4f7f-994d-d10c82d255c0</t>
  </si>
  <si>
    <t>da7487d7-7f54-405b-aabd-5c31f23da949</t>
  </si>
  <si>
    <t>bedf9b4a-a731-4ee3-a015-8a8ebd54885f</t>
  </si>
  <si>
    <t>38eadfab-0d77-48ca-9703-840546766890</t>
  </si>
  <si>
    <t>e1dcf55d-6cb1-481f-8321-97b14bd09f2f</t>
  </si>
  <si>
    <t>a966780f-a423-42a5-b127-a930d57c942b</t>
  </si>
  <si>
    <t>c59db509-3423-4405-b158-4bbb271fe1fc</t>
  </si>
  <si>
    <t>FIESTA CLASSIC</t>
  </si>
  <si>
    <t>06ab683a-6141-4962-b696-9694c179f1ed</t>
  </si>
  <si>
    <t>ede9b20b-7305-468f-95a7-466fe7f1f549</t>
  </si>
  <si>
    <t>d65e52b2-36c7-4b08-8647-79f1a6069d47</t>
  </si>
  <si>
    <t>cb70a8da-4567-4121-80f2-79683cb73b05</t>
  </si>
  <si>
    <t>5b5ca363-e24e-4dff-b2e8-ce7bc493fa35</t>
  </si>
  <si>
    <t>40742562-786a-412a-a020-9839df736d84</t>
  </si>
  <si>
    <t>beb8013c-9afd-4274-9c98-d54f06a4c808</t>
  </si>
  <si>
    <t>532e6bb0-da80-494d-9643-6606722c5712</t>
  </si>
  <si>
    <t>OPTRA MAGNUM</t>
  </si>
  <si>
    <t>LS 2.0 TCDi</t>
  </si>
  <si>
    <t>1fb69e09-94c7-4386-b852-3f292205b1bb</t>
  </si>
  <si>
    <t>dc94d417-6ee3-4365-82f8-f34bab1edd1c</t>
  </si>
  <si>
    <t>9c8e0a38-841e-4216-8dba-27a7f1210ea6</t>
  </si>
  <si>
    <t>5d1589f0-adf6-41d8-9c32-99a248666cee</t>
  </si>
  <si>
    <t>9777e46f-af8c-4435-ae89-e50cc1600242</t>
  </si>
  <si>
    <t>78003be8-122a-4ad2-9c76-c843723f9be9</t>
  </si>
  <si>
    <t>11618545-733c-4211-bb1f-a2f653259c9f</t>
  </si>
  <si>
    <t>c7cc61c6-9b98-4ba0-91e2-ddddd9119207</t>
  </si>
  <si>
    <t>4x4 EX DICOR BS-IV</t>
  </si>
  <si>
    <t>afab27e6-ad5c-402e-806a-a171511587cf</t>
  </si>
  <si>
    <t>4a55f480-92e5-47eb-9f65-ee5c37ae9e50</t>
  </si>
  <si>
    <t>ca4f8feb-2c8d-4913-b592-b3710234cfb5</t>
  </si>
  <si>
    <t>ce7da913-1e79-400b-9b65-7fa8b1da88b7</t>
  </si>
  <si>
    <t>3e5e43d1-fa47-42e5-ab2b-20ee1d605045</t>
  </si>
  <si>
    <t>ba411722-533b-4952-bab3-1bef62d742ad</t>
  </si>
  <si>
    <t>c61265ac-f980-40d7-be86-65e2f394fcac</t>
  </si>
  <si>
    <t>1a894fb5-ea69-4c3a-93e5-c5c42a2c4a9f</t>
  </si>
  <si>
    <t>8b2167c1-3791-492b-8103-3c66ad68221f</t>
  </si>
  <si>
    <t>6e14124c-e745-4bff-82e7-79a599beea1f</t>
  </si>
  <si>
    <t>3fe27c39-674d-4c5d-8500-b0b1656752dd</t>
  </si>
  <si>
    <t>4e5627b2-1d9c-4198-83bc-4840f7496d18</t>
  </si>
  <si>
    <t>e9173b02-edf8-4f33-b66f-b5848369a3df</t>
  </si>
  <si>
    <t>a8cb6224-8e44-4fe5-9149-afc5f755c74b</t>
  </si>
  <si>
    <t>ab122f92-ca7d-488c-b94d-9449d5355f08</t>
  </si>
  <si>
    <t>5598e4b8-cbc3-4632-9f75-efa0b47c2d66</t>
  </si>
  <si>
    <t>1bf04f3b-651f-49ee-b07e-8500178ae0c9</t>
  </si>
  <si>
    <t>340470e8-a01c-4bb6-bb20-e180d8c2d3cd</t>
  </si>
  <si>
    <t>7dbd0e80-66b0-426a-a9f6-a3bac745e1ff</t>
  </si>
  <si>
    <t>d189621a-528c-4d7e-b7f2-413254af1b13</t>
  </si>
  <si>
    <t>3ac0cc33-8213-43ea-bf71-dbf530cd3bae</t>
  </si>
  <si>
    <t>32d1f527-2762-41fa-af9e-2f13bb8e790a</t>
  </si>
  <si>
    <t>1.9 TDi</t>
  </si>
  <si>
    <t>610287b5-f9bf-4b42-95dd-e07651e98f03</t>
  </si>
  <si>
    <t>6f7eb0ea-be7e-4ab1-abc7-1034d8f4640e</t>
  </si>
  <si>
    <t>a1fc7c4b-da79-43fd-9ccd-abb4bb034a87</t>
  </si>
  <si>
    <t>5e33b465-e292-430e-b65c-9cb49be85698</t>
  </si>
  <si>
    <t>7c70f8dd-0332-4ef2-87eb-aea4edcd474b</t>
  </si>
  <si>
    <t>1bf81dea-53e6-4396-9888-3e10789cc50f</t>
  </si>
  <si>
    <t>991a3633-9647-406e-b69f-1ae5367aaa75</t>
  </si>
  <si>
    <t>668f756b-cc53-4360-bd7c-6495a717bdb3</t>
  </si>
  <si>
    <t>VXi BS-IV</t>
  </si>
  <si>
    <t>88cda831-c768-4ed9-88f5-bc84f1a8f8c2</t>
  </si>
  <si>
    <t>H2 1.8E</t>
  </si>
  <si>
    <t>7841a202-b018-4ecf-8754-d343b7c709db</t>
  </si>
  <si>
    <t>fdafa674-5516-4069-a037-026a82457e42</t>
  </si>
  <si>
    <t>fb78bdb1-9743-4b71-bde8-18206468da38</t>
  </si>
  <si>
    <t>4x2 EXi BS-III</t>
  </si>
  <si>
    <t>78877e40-3576-46a2-aebe-87d4ebb1f9b6</t>
  </si>
  <si>
    <t>STINGRAY</t>
  </si>
  <si>
    <t>cdd7f59c-e434-45ca-a15b-9aa1dbf61617</t>
  </si>
  <si>
    <t>L&amp;K 1.9 PD MT</t>
  </si>
  <si>
    <t>7115d289-4287-40b9-99fd-a1d6b10a49fe</t>
  </si>
  <si>
    <t>ef7ee3b7-13bc-4815-9091-95e9c61d85d4</t>
  </si>
  <si>
    <t>9c5ba2a8-a45a-4a58-b73b-4193565ea52a</t>
  </si>
  <si>
    <t>16e4cc1a-dfcb-4053-a45e-318ed3f95276</t>
  </si>
  <si>
    <t>6c60c3e1-8d9f-43d1-b42e-c5bb0d04104f</t>
  </si>
  <si>
    <t>366ed208-866e-462e-ab79-a31a3afe88d6</t>
  </si>
  <si>
    <t>49fda555-8b95-4192-83ae-81c92c57288a</t>
  </si>
  <si>
    <t>9c73ee88-a94a-4daa-866b-8cc0c5b0d0b4</t>
  </si>
  <si>
    <t>Duo Lxi BS-lll</t>
  </si>
  <si>
    <t>3a735d4d-c680-4379-9a62-1a57db72230e</t>
  </si>
  <si>
    <t>d9d36433-c939-4395-88d7-550b861bfc56</t>
  </si>
  <si>
    <t>a6fdb5d6-f61e-4564-9974-3e0a34593b16</t>
  </si>
  <si>
    <t>abe78de8-3329-4eba-9a15-59f930ecd821</t>
  </si>
  <si>
    <t>9a555627-1b68-467e-83ec-42cf41731f2c</t>
  </si>
  <si>
    <t>66273b11-73e8-4eb4-9c3d-e6a93a1a63bd</t>
  </si>
  <si>
    <t>0cc2d056-39a8-4302-acab-db73e1c8ca04</t>
  </si>
  <si>
    <t>4d6a62e4-596c-43f2-a6a3-84b784c61f7f</t>
  </si>
  <si>
    <t>c2510f90-933a-46bf-9d44-b003a24767c2</t>
  </si>
  <si>
    <t>341d1837-b89d-410a-8a1c-cd2b619f99a7</t>
  </si>
  <si>
    <t>1cf359a5-a544-4740-80a1-f5e3ccab7537</t>
  </si>
  <si>
    <t>109e26cb-80c6-4ca0-9e1e-c38eebb2f366</t>
  </si>
  <si>
    <t>829265eb-fdf7-486d-9c50-2cc58313fa60</t>
  </si>
  <si>
    <t>7ec27e80-1b0c-4c82-9b5d-8cef96a3e81f</t>
  </si>
  <si>
    <t>ec1b5cc3-b25b-4f3d-b5e5-6e5fe92fa68a</t>
  </si>
  <si>
    <t>f546c9e9-cfab-4049-85e8-4b0ccac18477</t>
  </si>
  <si>
    <t>815daff0-60d3-4773-adfe-8be9ccbd2011</t>
  </si>
  <si>
    <t>33e0d801-25db-44ff-b0f3-5fa98bedbd03</t>
  </si>
  <si>
    <t>511e2b25-a6e1-4ff9-88dd-07a45715dc1d</t>
  </si>
  <si>
    <t>9871f58c-fb33-4bca-9118-c8818e7cd780</t>
  </si>
  <si>
    <t>f3271a6c-705b-4cfa-aced-30e32f877bda</t>
  </si>
  <si>
    <t>2ec05a02-91b5-4b8f-8e84-ae7eb0dfc365</t>
  </si>
  <si>
    <t>f4d31f1f-fde5-4cd5-89c2-27f71248310c</t>
  </si>
  <si>
    <t>84c368f6-8582-455c-9a3c-bd087f72ee2b</t>
  </si>
  <si>
    <t>b13e7572-24a6-4cb2-be19-443633a4bcaf</t>
  </si>
  <si>
    <t>5341227d-e15a-4413-822d-63274f716868</t>
  </si>
  <si>
    <t>34f4b9fb-e7b7-4aa8-ad73-802947a50030</t>
  </si>
  <si>
    <t>1c917f06-db0e-4aa0-a163-43d79868c4fe</t>
  </si>
  <si>
    <t>1a6de8d6-6e4c-425a-bb89-9ab5d9fa4676</t>
  </si>
  <si>
    <t>742ed2b8-2417-4a48-9cce-081b17d476ef</t>
  </si>
  <si>
    <t>94934dd2-743a-410e-b9a4-12263f829093</t>
  </si>
  <si>
    <t>0961ba4f-d8bf-46e0-bbeb-819ffac44efa</t>
  </si>
  <si>
    <t>61652520-9c09-4f5c-b9f3-713a8766c372</t>
  </si>
  <si>
    <t>8d5885e1-f1e1-41c8-ab86-3c9b58786f09</t>
  </si>
  <si>
    <t>a1f20188-9e86-493b-b630-109aacdb1cd7</t>
  </si>
  <si>
    <t>Active 1.2</t>
  </si>
  <si>
    <t>b0a3e5c4-f374-4a5a-a902-48b1f407ba52</t>
  </si>
  <si>
    <t>94dc168d-bee0-499b-8bbb-eadfa3a6b313</t>
  </si>
  <si>
    <t>87277c34-272f-4db8-b74e-e0a0575cc891</t>
  </si>
  <si>
    <t>56385815-1813-4d0f-9e23-ccd7f837c15a</t>
  </si>
  <si>
    <t>415dec1a-7da0-48db-bd31-728ab277fb83</t>
  </si>
  <si>
    <t>450d4e6b-4c17-43c7-9fa6-9c1e5b1d1d40</t>
  </si>
  <si>
    <t>b26509f3-ddb8-4d8f-9346-d040bc1cc729</t>
  </si>
  <si>
    <t>53ebe52e-17ac-4195-82ad-af9804b5cab4</t>
  </si>
  <si>
    <t>82bc83be-2ff4-4849-810c-55e9b96241c4</t>
  </si>
  <si>
    <t>51c91819-5730-46e1-a36d-461b25eb47f4</t>
  </si>
  <si>
    <t>8b2dcf80-1d7e-4ed2-8cd6-14711533ff73</t>
  </si>
  <si>
    <t>ac0e23fc-0920-4de0-9774-ea945158b024</t>
  </si>
  <si>
    <t>025e0b90-a414-4386-bc26-2d02be5cafb0</t>
  </si>
  <si>
    <t>df6b9f27-3be4-4d74-a3a2-2911b53ddb80</t>
  </si>
  <si>
    <t>c6afb0a6-25a7-4ba6-9104-2c560a2ffc4f</t>
  </si>
  <si>
    <t>c7c65713-f4f1-4e7a-acda-0b01be7af4b3</t>
  </si>
  <si>
    <t>11a40de2-b699-44c0-a4a0-cd7a0024f725</t>
  </si>
  <si>
    <t>30e8cb54-89ec-4cd6-a66e-98665b58ed8f</t>
  </si>
  <si>
    <t>d3b1d5bc-3c4b-4d78-9cb2-182642236388</t>
  </si>
  <si>
    <t>2586adad-390a-4164-9845-942553774418</t>
  </si>
  <si>
    <t>ebac04f0-6353-4462-ac44-dbdb6a7424ee</t>
  </si>
  <si>
    <t>JETTA</t>
  </si>
  <si>
    <t>e628c2d1-e531-409a-a680-a14ef232d1e9</t>
  </si>
  <si>
    <t>30974340-cf49-4c5c-ac8e-4640727f2d47</t>
  </si>
  <si>
    <t>03246daf-4981-43f0-a0fe-2f99dba1f7e3</t>
  </si>
  <si>
    <t>LT 2.0 TCDi</t>
  </si>
  <si>
    <t>c28fc80c-1518-4f0c-b77a-a782d45a143c</t>
  </si>
  <si>
    <t>30a3d791-61c8-42d9-ae3a-846759286758</t>
  </si>
  <si>
    <t>QUANTO</t>
  </si>
  <si>
    <t>6827363d-093a-43e7-8536-91c3a367a3ae</t>
  </si>
  <si>
    <t>7048a920-a79f-4a9a-a904-1fe3a53ad119</t>
  </si>
  <si>
    <t>83663ada-683f-4003-b946-6c0ada2f3cbd</t>
  </si>
  <si>
    <t>80718a72-0f65-4df6-8d78-60f356453d5d</t>
  </si>
  <si>
    <t>de00ecc2-28ba-42b8-a15f-a2722277b14d</t>
  </si>
  <si>
    <t>3bbee120-d702-445a-8412-c1d0ca1aaf9c</t>
  </si>
  <si>
    <t>DuraTorq 1.4 TDCi</t>
  </si>
  <si>
    <t>084736c8-496c-400d-a90b-8095d6ae782f</t>
  </si>
  <si>
    <t>0e6ecbe0-813d-4231-b338-f35bea6f2fbb</t>
  </si>
  <si>
    <t>4a30e906-b3dc-4355-877e-d8869d6042b6</t>
  </si>
  <si>
    <t>2a418762-f840-4bf1-ba30-bd194dc0f7a3</t>
  </si>
  <si>
    <t>e081bd00-d791-4720-a543-3c371b51f92f</t>
  </si>
  <si>
    <t>a4dbcff6-d8ee-436e-8c22-3ac267a6d540</t>
  </si>
  <si>
    <t>771b2325-840a-4d7f-adda-978933a0fe88</t>
  </si>
  <si>
    <t>27eb749d-19b7-467a-a9ce-178610700a93</t>
  </si>
  <si>
    <t>299dd0ad-a712-4af1-94e9-3f8195765525</t>
  </si>
  <si>
    <t>c2d13072-8ad5-4285-8ae2-2ca76893004a</t>
  </si>
  <si>
    <t>bbf19c42-de8a-4b54-b825-1a3e5bbaadd1</t>
  </si>
  <si>
    <t>7c7d2553-5a11-4aee-a0db-f7bb9dee3ea6</t>
  </si>
  <si>
    <t>Ambition Plus 1.2 TDI CR</t>
  </si>
  <si>
    <t>65d082cd-3b0a-4b77-a09b-059aa722af17</t>
  </si>
  <si>
    <t>07839780-c2f6-4e58-9b41-7ec72575a5a4</t>
  </si>
  <si>
    <t>1ce30bb4-e369-41cc-abbf-1f8c1f295671</t>
  </si>
  <si>
    <t>943e861f-58ed-424e-9e35-a8d236e688f8</t>
  </si>
  <si>
    <t>Era 1.1 iRDE2</t>
  </si>
  <si>
    <t>0283d255-50d0-443c-ae5d-06973e3f869a</t>
  </si>
  <si>
    <t>008c7740-1e4d-4f62-adc3-6a4c701d12b6</t>
  </si>
  <si>
    <t>10d6c008-f1fc-46c2-9b96-a8bf22475946</t>
  </si>
  <si>
    <t>ab07535b-e024-4dac-a594-8a1bfa24deab</t>
  </si>
  <si>
    <t>01f139c9-24e5-443b-bf6e-e06d90fe9cb6</t>
  </si>
  <si>
    <t>2e351f4f-791c-4a7b-bfad-095e86aed302</t>
  </si>
  <si>
    <t>ad79ea98-69ac-44af-b3cb-ea79b9920fcb</t>
  </si>
  <si>
    <t>666132a9-5bd7-4554-b525-be461a53f5b1</t>
  </si>
  <si>
    <t>Titanium 1.5 TDCi (Opt)</t>
  </si>
  <si>
    <t>b699304e-d5a7-489a-86fe-1f23bba900ce</t>
  </si>
  <si>
    <t>8c3c795b-b5f4-4855-ac69-b8e3c0afd481</t>
  </si>
  <si>
    <t>0cad57a0-5e47-4ade-99af-ec061f16be12</t>
  </si>
  <si>
    <t>Duo LX LPG</t>
  </si>
  <si>
    <t>2fe11f88-9d7d-4112-a110-d954e3920327</t>
  </si>
  <si>
    <t>dec2fd0d-4933-48fb-be4e-39dea26bdd10</t>
  </si>
  <si>
    <t>a0a6128d-948f-482a-8e75-62a464e7a723</t>
  </si>
  <si>
    <t>5faea13c-340e-415f-a103-26f90eda699c</t>
  </si>
  <si>
    <t>7390e3c9-5d94-478a-a0aa-bd1bc924433a</t>
  </si>
  <si>
    <t>XXi</t>
  </si>
  <si>
    <t>c319eb87-a6d0-4c96-82e7-a619ed589fc9</t>
  </si>
  <si>
    <t>540e5d0f-98b3-4180-8a44-893eb6709186</t>
  </si>
  <si>
    <t>1ac4ae00-c5ae-4bea-bd91-001fb29f7974</t>
  </si>
  <si>
    <t>b3b527fc-0f2f-425c-9bfc-5e5cad6da362</t>
  </si>
  <si>
    <t>a013a0cd-400f-411c-92e9-2d2fbd027032</t>
  </si>
  <si>
    <t>ff14ee59-e033-486f-a03c-af26cf35b784</t>
  </si>
  <si>
    <t>eb2e1076-10df-4efe-a1aa-5fdd979648bb</t>
  </si>
  <si>
    <t>382a517a-c433-4fb1-90da-fc67cba11353</t>
  </si>
  <si>
    <t>PALIO STILE</t>
  </si>
  <si>
    <t>SLE 1.1</t>
  </si>
  <si>
    <t>ce866b72-6cb1-4efd-9260-c1df2747d187</t>
  </si>
  <si>
    <t>65be484d-17fd-4128-bc0b-3e109374d77d</t>
  </si>
  <si>
    <t>c8b39ba5-6b0f-428e-a450-db92dcb13224</t>
  </si>
  <si>
    <t>19ac3ec4-c26b-4905-a665-a8fbe889625c</t>
  </si>
  <si>
    <t>495b932e-568d-4322-a800-e6c2b82e799a</t>
  </si>
  <si>
    <t>4a96fa6e-401a-4809-aa00-1f0d938a4e68</t>
  </si>
  <si>
    <t>090a4d3b-de9c-40b0-84bf-5da3c5bf3b1e</t>
  </si>
  <si>
    <t>da0a05a9-6361-47ec-98c3-3ab834fb3259</t>
  </si>
  <si>
    <t>457ea5f5-53be-4567-aa1f-9749a85bca5d</t>
  </si>
  <si>
    <t>4f4e4947-e2f7-4a11-b3a3-a49f0dfc3e5a</t>
  </si>
  <si>
    <t>af05ecfc-3c4f-4e9e-a685-13526e5ff2eb</t>
  </si>
  <si>
    <t>5f60990e-f7d0-4851-b7a8-b6ffe8ce04ea</t>
  </si>
  <si>
    <t>3ffc5355-9596-4568-8847-a94c3d283fd3</t>
  </si>
  <si>
    <t>375674f5-3b62-4093-a752-48e4bcce2e55</t>
  </si>
  <si>
    <t>45346457-d4b1-4474-a309-54d1b5239b02</t>
  </si>
  <si>
    <t>7295d8c5-4582-47c2-832b-5119752c25a6</t>
  </si>
  <si>
    <t>40dec695-90c3-4730-9989-440f88033522</t>
  </si>
  <si>
    <t>1.3 Lxi Nxt</t>
  </si>
  <si>
    <t>55f90b79-cb83-4fa1-a766-41d5361efb17</t>
  </si>
  <si>
    <t>c161c301-4d70-484e-9d60-5d0b504d1ec0</t>
  </si>
  <si>
    <t>LT 1.4</t>
  </si>
  <si>
    <t>34d86b59-473b-4abf-9b66-5507d6302c90</t>
  </si>
  <si>
    <t>f0f8ae36-e508-4122-904b-ba41dd962af7</t>
  </si>
  <si>
    <t>c6a2774f-a449-4481-9e1e-acb223e697af</t>
  </si>
  <si>
    <t>df349336-7119-43c0-9a0c-183f2ddb7f37</t>
  </si>
  <si>
    <t>1fe54614-d932-410f-bbe3-8f3d1791bed1</t>
  </si>
  <si>
    <t>3f755f66-b6d6-4b43-bb6b-9a009de4212e</t>
  </si>
  <si>
    <t>965562c0-d72c-4fa6-b407-196eadfc6bec</t>
  </si>
  <si>
    <t>824bbd20-1840-420b-a8cd-253e5da37528</t>
  </si>
  <si>
    <t>D-Lite</t>
  </si>
  <si>
    <t>9ff00a93-77bb-4e33-92f0-d2ff1dff59a8</t>
  </si>
  <si>
    <t>eee3735b-4351-414e-a1e9-33b0f4d9d441</t>
  </si>
  <si>
    <t>LS 1.6</t>
  </si>
  <si>
    <t>599d27d5-1db6-4d3f-9652-368f0c72f20a</t>
  </si>
  <si>
    <t>E8 ABS BS-III</t>
  </si>
  <si>
    <t>e3898da9-2764-463d-bc41-f9824c8ce260</t>
  </si>
  <si>
    <t>f2abf193-488a-4ea9-8eb7-dcaace31034e</t>
  </si>
  <si>
    <t>Emotion 1.3 L Advanced Multijet Diesel</t>
  </si>
  <si>
    <t>a01dfb59-a9dc-4a44-9149-e69bc70a4131</t>
  </si>
  <si>
    <t>fb966596-0d04-4c02-a0e1-3e2b49193008</t>
  </si>
  <si>
    <t>c022b151-4201-4981-a579-bbee61e40ff3</t>
  </si>
  <si>
    <t>0b0c2c57-dd41-4563-9a36-18cfc79dfc60</t>
  </si>
  <si>
    <t>2.2 VX 4x2</t>
  </si>
  <si>
    <t>98a58a09-f390-4838-ac32-eeb2a18af086</t>
  </si>
  <si>
    <t>7ac82f47-3c8b-4643-b0f4-e6d7a855ab72</t>
  </si>
  <si>
    <t>c1df9e4f-b6c1-4438-9f3e-a27810f87e34</t>
  </si>
  <si>
    <t>261f4875-1113-429f-84d1-e0e03ac92121</t>
  </si>
  <si>
    <t>fbae166e-e050-42db-be06-a0acdae11f9f</t>
  </si>
  <si>
    <t>9f8ba2c4-d6ae-4757-bd66-433a856ed8bf</t>
  </si>
  <si>
    <t>c097b2e4-878e-41db-8eb9-7daf2ea5f0c6</t>
  </si>
  <si>
    <t>3371b488-f65d-44c5-85e8-4bc327b864bb</t>
  </si>
  <si>
    <t>4x4 GX DICOR 2.2 VTT</t>
  </si>
  <si>
    <t>2d99aa04-ee14-4200-ba49-71e8d8e84bcf</t>
  </si>
  <si>
    <t>b0036384-816c-433a-8a6a-a2ae81b2fc09</t>
  </si>
  <si>
    <t>4x2 LX DiCOR 2.2 VTT</t>
  </si>
  <si>
    <t>7e784e6d-c6ab-4c04-8abe-6b119b3dcb79</t>
  </si>
  <si>
    <t>9c9db125-5048-40ad-80b8-8b4ead402d2e</t>
  </si>
  <si>
    <t>ee593773-c358-4bbc-8f3c-e38387aca3b5</t>
  </si>
  <si>
    <t>319f1e9e-d559-4344-a4da-5849cf77fd8b</t>
  </si>
  <si>
    <t>94b0cf6f-4379-46a6-8260-17005c9fc753</t>
  </si>
  <si>
    <t>56d6c4b8-03bd-44e3-89ed-c6bab01cf45e</t>
  </si>
  <si>
    <t>6356800b-53dc-41b3-9971-7eae4dbe9497</t>
  </si>
  <si>
    <t>858fde4e-e2c3-4cb5-8104-e031135beb4b</t>
  </si>
  <si>
    <t>fdabc6bd-fccf-44de-8174-219aab34fd6b</t>
  </si>
  <si>
    <t>3c19a89c-eb58-41ad-a127-00416793cd1e</t>
  </si>
  <si>
    <t>2dfe4173-2de0-40af-bc7a-60d7517edcc0</t>
  </si>
  <si>
    <t>a4a3e1c4-c668-4fc2-90f9-407a0492444e</t>
  </si>
  <si>
    <t>57742db0-c9d6-4b65-a690-98f573a3f6a2</t>
  </si>
  <si>
    <t>d360a1a7-1234-456b-9930-94ef73ac3dda</t>
  </si>
  <si>
    <t>257a9787-54db-4ad4-a510-0aff44fa16d0</t>
  </si>
  <si>
    <t>2ea2cb28-f426-4b61-abe2-37aa98a58963</t>
  </si>
  <si>
    <t>1de63364-d931-4b3a-ad96-b371e1a66acb</t>
  </si>
  <si>
    <t>ab4c29fa-c3ad-449b-83df-02a6636cdaed</t>
  </si>
  <si>
    <t>da713c7f-e93a-4a40-b121-9abe1069f95d</t>
  </si>
  <si>
    <t>c4ad71dd-2669-4e5c-af21-e202149ad355</t>
  </si>
  <si>
    <t>0c2d66c4-669e-49c3-b186-b5eae59c4d91</t>
  </si>
  <si>
    <t>31ea9ae8-c4d6-442d-a8f1-d0c7d23f1571</t>
  </si>
  <si>
    <t>5fd4b4d1-019f-45b1-8de6-924e799e2853</t>
  </si>
  <si>
    <t>PUNTO EVO</t>
  </si>
  <si>
    <t>Multi-jet 1.3 90hp</t>
  </si>
  <si>
    <t>c75ebb4b-d799-4248-bd58-41912e292ed3</t>
  </si>
  <si>
    <t>Trend 1.5 TDCi</t>
  </si>
  <si>
    <t>cb0b2362-a93a-4177-8a0f-0f77bcec4b44</t>
  </si>
  <si>
    <t>81fdf098-c7ae-4214-8b86-c6e4bf4f3989</t>
  </si>
  <si>
    <t>Dynamic 1.3</t>
  </si>
  <si>
    <t>bb7ea026-c4b7-438a-a70d-7a81ad110eb2</t>
  </si>
  <si>
    <t>4a97ded8-f3eb-468d-b36a-c624e958c1e6</t>
  </si>
  <si>
    <t>Ambiente 1.4 PD TDI</t>
  </si>
  <si>
    <t>982f5774-4cfa-4f79-94d7-a135b08d3f17</t>
  </si>
  <si>
    <t>f41a6c92-df50-4e5c-bd40-c12764dfce21</t>
  </si>
  <si>
    <t>4270252e-e052-4a71-a662-ca7fd30c0823</t>
  </si>
  <si>
    <t>44483464-858a-45c5-94b2-f5a010b692c6</t>
  </si>
  <si>
    <t>8d9cd789-84cc-4bc5-98f4-868c8b7c0176</t>
  </si>
  <si>
    <t>900dfad6-da79-4b39-9b3c-bb8500dfbb83</t>
  </si>
  <si>
    <t>TRD Sportivo Diesel</t>
  </si>
  <si>
    <t>47d091d0-c79b-4da0-8f7c-456cba20803c</t>
  </si>
  <si>
    <t>24250a7c-b1bf-4bf1-af51-570446df12f5</t>
  </si>
  <si>
    <t>b97507d8-a3ff-4e9f-9fbc-3e5bee3c743a</t>
  </si>
  <si>
    <t>386bf740-abd1-4d29-87b7-972c11c82f3e</t>
  </si>
  <si>
    <t>f8c8da89-3a22-41c3-9d73-c4b565e6943b</t>
  </si>
  <si>
    <t>32417b79-2884-48b0-804d-fb5a9a9e8cde</t>
  </si>
  <si>
    <t>bca179dd-f0f2-47d1-9387-730b55fd2597</t>
  </si>
  <si>
    <t>4ec47821-466b-4f08-9e97-46f999723bb8</t>
  </si>
  <si>
    <t>1154d2fd-9be3-4a7c-83e2-571d24457df4</t>
  </si>
  <si>
    <t>8db47505-e1a1-452a-a15d-6b747ec4a9ba</t>
  </si>
  <si>
    <t>b0b1659c-90a9-4033-8046-9156d60013a5</t>
  </si>
  <si>
    <t>dcdbb886-bb3d-45af-b186-24380ac897fa</t>
  </si>
  <si>
    <t>1346ff2a-9c92-4365-b91e-9e0614af92dc</t>
  </si>
  <si>
    <t>fe2ca276-ebbd-4114-9f89-48f34b5f3670</t>
  </si>
  <si>
    <t>85782448-7ec8-4727-8317-8eb5984f4f6a</t>
  </si>
  <si>
    <t>fe7ab234-5ac3-4103-8e17-329c6477cf10</t>
  </si>
  <si>
    <t>a15b0638-6ab2-4829-8b49-ec7a8752802d</t>
  </si>
  <si>
    <t>f080d4ce-4758-4d41-ac9d-4a2a929cf616</t>
  </si>
  <si>
    <t>ce91d9a9-4b05-4f32-8f5e-1ceb97e19dc6</t>
  </si>
  <si>
    <t>1ddab08c-bf3b-4558-9dcf-9b73c3bf28bc</t>
  </si>
  <si>
    <t>472a800f-24f4-4748-bab0-d015f464eaaf</t>
  </si>
  <si>
    <t>59586380-9185-4233-8c32-56b18d8d8c31</t>
  </si>
  <si>
    <t>af0501ba-99d0-4d35-93d2-0b80d4bc6afa</t>
  </si>
  <si>
    <t>99a7875b-9acf-46d6-bd52-9c5977e8b093</t>
  </si>
  <si>
    <t>67649e68-b728-4785-bf24-dac49195e210</t>
  </si>
  <si>
    <t>eb37974a-f76f-47da-ada2-acefd8f3a5e0</t>
  </si>
  <si>
    <t>4a7211c1-86ed-4209-9ea2-1ab3c3806ada</t>
  </si>
  <si>
    <t>f28188b7-4989-4488-888e-37c2f3f3a262</t>
  </si>
  <si>
    <t>e88826f0-2b9c-4786-b285-29e3e3c880ee</t>
  </si>
  <si>
    <t>b62107c3-f27c-4c88-aeec-7de1f4bd0d7d</t>
  </si>
  <si>
    <t>Xeta GLS(LPG) BS-IV</t>
  </si>
  <si>
    <t>9a36ca5a-c6f1-4fa2-a9cc-8bea55022721</t>
  </si>
  <si>
    <t>e1addb04-d10a-4b30-a593-bfd9f8043fd5</t>
  </si>
  <si>
    <t>de3ddd80-2fab-4b1a-87de-63158c8bbd11</t>
  </si>
  <si>
    <t>e78f2bb6-ef34-4a5e-9091-582537e3f4f5</t>
  </si>
  <si>
    <t>1.2 LT ABS</t>
  </si>
  <si>
    <t>d60c661a-ffe4-4575-a8ac-2f607ad6ed41</t>
  </si>
  <si>
    <t>69bcc6ef-c828-439d-b3e0-ce792cf258f1</t>
  </si>
  <si>
    <t>48b95df1-d2c5-41ab-9719-bd057d66c946</t>
  </si>
  <si>
    <t>3fb736f9-77b8-45e8-800a-dd17b17d3d93</t>
  </si>
  <si>
    <t>44f4e1bc-8eac-4f1b-b215-473a38240119</t>
  </si>
  <si>
    <t>de807841-fa20-4c6e-9886-3ac0e6a0d4f5</t>
  </si>
  <si>
    <t>bb4e58e4-9cb5-42e3-9da9-1971d2c936b4</t>
  </si>
  <si>
    <t>75841226-eba1-4050-abcf-2b924a20015b</t>
  </si>
  <si>
    <t>25e16c2c-7ce9-4b53-aecd-29672cc9d6c4</t>
  </si>
  <si>
    <t>d1f654c4-1ebc-4e24-a78c-9d8bc2866568</t>
  </si>
  <si>
    <t>ed3a2013-3a7f-4f1d-8d05-9c97ecaeeeb0</t>
  </si>
  <si>
    <t>513b2290-0a88-4764-9421-99c0b9ee769e</t>
  </si>
  <si>
    <t>fa38607c-cbd0-43dc-b5ad-b3dd979394b3</t>
  </si>
  <si>
    <t>03d896cf-b697-4fea-8cc9-27ec48a1f51b</t>
  </si>
  <si>
    <t>6e9e58b3-3913-4473-ae93-7a5850fc0f75</t>
  </si>
  <si>
    <t>db070e91-fba2-4f25-9ae6-f9d9427c318d</t>
  </si>
  <si>
    <t>89be87e0-a243-48be-a255-95b0d3d00cf4</t>
  </si>
  <si>
    <t>42b4d485-07d8-4d97-b8f9-4bcb041b0ab2</t>
  </si>
  <si>
    <t>08d26762-0503-4322-8fbf-b9703d363cdc</t>
  </si>
  <si>
    <t>5f31af2c-d942-413e-ad20-eddc0f182209</t>
  </si>
  <si>
    <t>38b93fd4-64a5-4206-a50c-5edf93fe8bba</t>
  </si>
  <si>
    <t>558293f5-980f-44e2-9ed9-3d325bdb5fc7</t>
  </si>
  <si>
    <t>e5bc00e2-af46-4b20-94ee-50be88071113</t>
  </si>
  <si>
    <t>4a3e57b5-717e-4e3b-a280-6befbe831f5f</t>
  </si>
  <si>
    <t>7be9c08f-2a5b-4124-9b73-add510218b12</t>
  </si>
  <si>
    <t>378b9be0-497a-480e-9610-1c57facfade7</t>
  </si>
  <si>
    <t>3553e651-dbc7-4058-9c6c-7949362f7b86</t>
  </si>
  <si>
    <t>80e9e211-093d-4d17-8537-6f83168a8922</t>
  </si>
  <si>
    <t>94ede819-db31-4cf3-b069-1eb3a0edea85</t>
  </si>
  <si>
    <t>e1b0db20-381b-4123-a0ac-3e9850b96b57</t>
  </si>
  <si>
    <t>0393ad75-5293-4280-aed3-272490f5b552</t>
  </si>
  <si>
    <t>a9223cf9-1866-4086-842c-8fd85683d036</t>
  </si>
  <si>
    <t>dda98854-3a61-4a23-bfdf-37daa66f1c71</t>
  </si>
  <si>
    <t>0cf748f3-90bf-4f1c-b9d3-502e5e4f6ef3</t>
  </si>
  <si>
    <t>c14de72b-96f4-4fe7-8551-40c288790f92</t>
  </si>
  <si>
    <t>09cfcfb7-a86d-412c-bb1b-03284ec8100b</t>
  </si>
  <si>
    <t>22e1b443-bc28-457b-98a4-54b808dcc0e3</t>
  </si>
  <si>
    <t>Emotion Pk 1.3 MJD</t>
  </si>
  <si>
    <t>d8a8f71b-415a-4af5-885c-f0348935b206</t>
  </si>
  <si>
    <t>096008c7-8f78-4cde-9921-f0fd3b567ac7</t>
  </si>
  <si>
    <t>f658b969-069e-4b88-bdcb-18258eeb1029</t>
  </si>
  <si>
    <t>9645026b-b861-4f82-a1d0-3c21419fbf62</t>
  </si>
  <si>
    <t>fb6bf262-41df-4eff-9c72-da78aa602892</t>
  </si>
  <si>
    <t>2359d27d-2b05-479f-a080-adc8695273c9</t>
  </si>
  <si>
    <t>CNG emax LX</t>
  </si>
  <si>
    <t>ed360998-e36b-48af-b900-f71b99785288</t>
  </si>
  <si>
    <t>a78312cc-7b13-4507-a98c-e9a5a09aafdd</t>
  </si>
  <si>
    <t>a3d99319-769e-49e5-827c-4111e49dd3ca</t>
  </si>
  <si>
    <t>f84516aa-a047-4f07-9f6e-6cb9382a0e46</t>
  </si>
  <si>
    <t>45372928-1eb7-40e2-8f7b-189665a9ebc5</t>
  </si>
  <si>
    <t>f9217a50-20a5-475b-86d8-686d876cee10</t>
  </si>
  <si>
    <t>4x4 LX DICOR BS-III</t>
  </si>
  <si>
    <t>de07b84a-df37-42e7-a503-fb5776f594ae</t>
  </si>
  <si>
    <t>71cb8177-59e9-4724-a73f-fc7c2de9d9e6</t>
  </si>
  <si>
    <t>6d933040-444b-49a5-8abb-db79ac566508</t>
  </si>
  <si>
    <t>72f3ff53-c333-44e0-9c2e-01eca0a7528f</t>
  </si>
  <si>
    <t>f8b67754-ef77-49c9-bfed-823cd7413903</t>
  </si>
  <si>
    <t>710ae502-8401-4e8a-b9bf-9bbe70d1b2c7</t>
  </si>
  <si>
    <t>SAIL</t>
  </si>
  <si>
    <t>e55b100c-708a-405d-9eb3-b8904625157c</t>
  </si>
  <si>
    <t>9512846f-ff04-4cab-81c8-58f01bf810cf</t>
  </si>
  <si>
    <t>fdabfd0d-1e83-4a4c-bb49-d443609794cc</t>
  </si>
  <si>
    <t>9d2d1f59-a09e-4716-b7d7-58bb8524a27c</t>
  </si>
  <si>
    <t>abbd8e36-7d1d-424a-a3f0-ddaf5792db8e</t>
  </si>
  <si>
    <t>367b9633-0356-40d7-9b1d-130e8388d944</t>
  </si>
  <si>
    <t>2.4 Inspire MT</t>
  </si>
  <si>
    <t>93904a6c-8789-455c-bc56-5827bcac2187</t>
  </si>
  <si>
    <t>011eda0e-988c-472a-b587-43b83843d6b4</t>
  </si>
  <si>
    <t>f285cfd8-a48e-4fee-9a82-e24b6a5eba71</t>
  </si>
  <si>
    <t>cca4ed31-169e-450a-976c-98274e6ff1dc</t>
  </si>
  <si>
    <t>de030754-6803-4ab3-811d-657ee5a8fcc1</t>
  </si>
  <si>
    <t>e01ff13c-3faf-49d5-bad0-7d1c1ad0e390</t>
  </si>
  <si>
    <t>d21941f6-dac4-4504-a071-2d68dcd9b962</t>
  </si>
  <si>
    <t>2c081fba-081f-4c37-8949-4aca98dbd078</t>
  </si>
  <si>
    <t>f645e037-f04e-41bd-b93c-e04858bcbae8</t>
  </si>
  <si>
    <t>7811bbb4-a50e-4a3a-9d57-16be38668498</t>
  </si>
  <si>
    <t>ab1b3642-5844-4c9a-838e-f08e96028692</t>
  </si>
  <si>
    <t>7167bc31-a8d7-4c1e-8a1e-091d7e3492e6</t>
  </si>
  <si>
    <t>03da69be-064a-4d06-93dc-6df8bb3476a6</t>
  </si>
  <si>
    <t>Elegance 1.2 MPI</t>
  </si>
  <si>
    <t>c5938cf2-ba1c-4d68-a0a4-2d0f953c8c3c</t>
  </si>
  <si>
    <t>d4869309-4b59-4ec3-9416-731472338c75</t>
  </si>
  <si>
    <t>1b58065c-2bee-4291-b502-573a277fef9e</t>
  </si>
  <si>
    <t>011726b1-fe31-48ce-b146-7624e1462861</t>
  </si>
  <si>
    <t>a050b6c0-57cc-42d3-a39a-86db33f48147</t>
  </si>
  <si>
    <t>3c766809-9a4a-4fad-8b01-07caf6dd19a0</t>
  </si>
  <si>
    <t>da2f4620-7282-4d73-b4db-0d590eedeb0d</t>
  </si>
  <si>
    <t>5cdb38a0-49de-4dd9-8137-b0db81cd06a4</t>
  </si>
  <si>
    <t>b7574a09-b166-498a-b174-245709b11875</t>
  </si>
  <si>
    <t>1460be88-30eb-4682-9de1-f402ef887680</t>
  </si>
  <si>
    <t>643d1a4e-0f2f-4bf6-9f35-768bd09dcbb3</t>
  </si>
  <si>
    <t>2725ce2c-d6a2-43cd-acaf-28b6b05fdf74</t>
  </si>
  <si>
    <t>92d3d2b9-9775-4def-a05c-74331b5f4fc5</t>
  </si>
  <si>
    <t>42070e02-8120-4ce6-8a2e-918bc65da05c</t>
  </si>
  <si>
    <t>76cefe59-2fe1-4494-8ff5-a4ac5233059d</t>
  </si>
  <si>
    <t>099001dc-1dc7-46f9-b939-da206abe2bdb</t>
  </si>
  <si>
    <t>7fdf2642-7e12-49e0-8124-b1348b898a16</t>
  </si>
  <si>
    <t>182bf2a3-c004-4659-af65-02ae91c754a6</t>
  </si>
  <si>
    <t>afe2344d-fc46-4f84-9f46-fb6213f0a41c</t>
  </si>
  <si>
    <t>d99a52ec-f1aa-49d3-b676-161ce3d3de85</t>
  </si>
  <si>
    <t>46a817d4-da1d-411c-b742-f56c23289d43</t>
  </si>
  <si>
    <t>1f1deb93-86f9-4435-b1da-d45a7d2fc79f</t>
  </si>
  <si>
    <t>XL eRLX - Euro II</t>
  </si>
  <si>
    <t>af301db1-04d6-4a7c-afbe-47b2a8da615c</t>
  </si>
  <si>
    <t>aed3fc62-5df7-4f2e-b899-03a29ce3de9a</t>
  </si>
  <si>
    <t>232d06d5-47a1-460d-a955-854d3cd6c406</t>
  </si>
  <si>
    <t>95a9bb7c-f1cc-4a7e-9f6c-f0ce43fe574a</t>
  </si>
  <si>
    <t>f856cf1f-a166-4c5b-bd45-392e3d02e180</t>
  </si>
  <si>
    <t>c7614874-7446-46d8-90b5-6006f2809e59</t>
  </si>
  <si>
    <t>3d8b8feb-1476-4198-853c-c50cebbb7fa7</t>
  </si>
  <si>
    <t>Ldi BS-IV</t>
  </si>
  <si>
    <t>d2f8c7cc-8ff7-4545-8c47-b13dfed82bcf</t>
  </si>
  <si>
    <t>RS 1.8 Turbo</t>
  </si>
  <si>
    <t>1129bf27-9b89-48c3-a740-70fcc581e56e</t>
  </si>
  <si>
    <t>e6f7c649-25e8-43f5-b3d6-e61f93569650</t>
  </si>
  <si>
    <t>52e61d97-5795-44b9-91b8-2ffc57c997c9</t>
  </si>
  <si>
    <t>d1e44b12-f840-4c8f-8a61-a7a39c009fa6</t>
  </si>
  <si>
    <t>27290d45-8986-46d9-8ab2-ff29c509c5c0</t>
  </si>
  <si>
    <t>5a74a44d-d863-4dcf-a2c1-88ff006328c0</t>
  </si>
  <si>
    <t>2f0bbdb0-fd99-4fda-8180-d004dcc36e76</t>
  </si>
  <si>
    <t>Special Edition XV petrol</t>
  </si>
  <si>
    <t>dccff34f-af23-4393-8507-722efd03d912</t>
  </si>
  <si>
    <t>65972b08-9262-45df-92df-e6bd95d11956</t>
  </si>
  <si>
    <t>09cabd04-4c81-4286-b757-b6c2d67f5910</t>
  </si>
  <si>
    <t>546cd933-de15-4adb-9fca-e63d9e9b4474</t>
  </si>
  <si>
    <t>973ac27a-1219-4e27-a0da-68190525ffc5</t>
  </si>
  <si>
    <t>1.2 Base</t>
  </si>
  <si>
    <t>19ace089-c595-41ca-b8a0-28fb1e677182</t>
  </si>
  <si>
    <t>6cb4e44d-0e70-4f0b-86ec-09b56dce2bb7</t>
  </si>
  <si>
    <t>fc306804-9d05-4d80-a137-e3139a8b012f</t>
  </si>
  <si>
    <t>efa86bf3-e91e-4b17-9599-93a11526036f</t>
  </si>
  <si>
    <t>5b9dd33b-dad0-4490-b63c-930aadc504ca</t>
  </si>
  <si>
    <t>2389a759-3752-4439-981e-a9817647dbaf</t>
  </si>
  <si>
    <t>2590c846-11d1-4080-9b67-b8c5384a52bd</t>
  </si>
  <si>
    <t>d30189b2-3990-4ee0-a68f-7ead416eaede</t>
  </si>
  <si>
    <t>4x2 LX DICOR BS-IV</t>
  </si>
  <si>
    <t>93277fad-027f-4d56-8b39-45c48c2ce7c2</t>
  </si>
  <si>
    <t>26cbcfce-bd11-4147-b2e8-6520c894bfde</t>
  </si>
  <si>
    <t>cc0cc7b6-fd2a-406d-b4a2-5f4a8cb68d59</t>
  </si>
  <si>
    <t>Ambiente 1.9 TDI MT</t>
  </si>
  <si>
    <t>eec17dcc-e031-41f2-87ad-16f98603bbc8</t>
  </si>
  <si>
    <t>3117b02c-5d09-4e3d-a6d6-666e9babb85f</t>
  </si>
  <si>
    <t>cbfd8e6b-c10f-4224-b227-526817250490</t>
  </si>
  <si>
    <t>273b83ea-eb10-4c16-947a-0459b785826a</t>
  </si>
  <si>
    <t>eea7bbfc-d780-401c-aa1c-1a2754a731eb</t>
  </si>
  <si>
    <t>c8924bb1-e842-4602-ba41-dd830cb49b05</t>
  </si>
  <si>
    <t>3ae83f82-4e86-45ba-b565-98e95a141600</t>
  </si>
  <si>
    <t>fc50f46c-7e76-4288-af6e-764e174656f0</t>
  </si>
  <si>
    <t>8a79c397-9382-4452-84ff-bbdf06c7b0e9</t>
  </si>
  <si>
    <t>12e41731-df65-4fe8-8022-8a2450a4879c</t>
  </si>
  <si>
    <t>71c794c5-635a-435e-b950-36dee0045fc9</t>
  </si>
  <si>
    <t>34015e68-05a5-492b-8793-01d3a0507bec</t>
  </si>
  <si>
    <t>c15ebe52-6fe7-42ff-8112-1512e30c93e4</t>
  </si>
  <si>
    <t>1.5 D6 BS-IV</t>
  </si>
  <si>
    <t>ed605f37-5d1a-47f3-99ad-c07fb6f98b3d</t>
  </si>
  <si>
    <t>b2995f6a-3b71-42e1-8ddb-975ee0571f8e</t>
  </si>
  <si>
    <t>Rider 1.8 Turbo</t>
  </si>
  <si>
    <t>d0b440fd-b430-4eae-8285-e7cf1b102ae6</t>
  </si>
  <si>
    <t>XO eRLX - Euro II</t>
  </si>
  <si>
    <t>11908a3d-b8e5-4543-b498-b92952a01f84</t>
  </si>
  <si>
    <t>f7916a3f-f519-44d8-a83d-2e6b795c39b8</t>
  </si>
  <si>
    <t>10742c30-e71c-4ce4-9ec3-576110156767</t>
  </si>
  <si>
    <t>69e573da-f4e6-44db-a87b-f1d41f8cf6a7</t>
  </si>
  <si>
    <t>2c4bcad1-d4a3-4132-adcd-cf69c1f3a9d3</t>
  </si>
  <si>
    <t>cbf79bae-165e-42b3-a108-81ce8ce2b009</t>
  </si>
  <si>
    <t>098f5817-722f-47ae-a5ce-49310cc1e158</t>
  </si>
  <si>
    <t>2b0b97a3-6b9e-415e-b1c1-4570e4044786</t>
  </si>
  <si>
    <t>BOLERO</t>
  </si>
  <si>
    <t>SLE BS III</t>
  </si>
  <si>
    <t>c4497521-005b-41e7-bf60-4c0d87fb1fca</t>
  </si>
  <si>
    <t>dc8e75af-6561-4b63-b3ec-5f8329f5ac8f</t>
  </si>
  <si>
    <t>16048aee-75c1-4335-88bc-267f68631486</t>
  </si>
  <si>
    <t>3973096d-f687-458b-af1c-95787c9f9254</t>
  </si>
  <si>
    <t>11438be5-9f43-4a05-bfed-f2ef4280ee5e</t>
  </si>
  <si>
    <t>21cc2caa-07d6-4156-aeb4-36e724a102b9</t>
  </si>
  <si>
    <t>26bc1370-c15a-436d-b926-20295b17eac7</t>
  </si>
  <si>
    <t>0646ad23-55b9-47b9-b8e8-f2c62738e8b7</t>
  </si>
  <si>
    <t>2afdaf52-54c7-436f-83f3-80b4de04e664</t>
  </si>
  <si>
    <t>816c3372-8bd5-4944-a840-a7c7b149f4ef</t>
  </si>
  <si>
    <t>670bd98e-4d4f-460e-808c-4396d32a4b80</t>
  </si>
  <si>
    <t>d360574e-1d52-4a8a-a1ee-7fb410f32257</t>
  </si>
  <si>
    <t>2c7ea3ed-5b23-480f-bae4-6b2acdfaa2ad</t>
  </si>
  <si>
    <t>12c6a958-709a-4670-a43f-9dbca33b291c</t>
  </si>
  <si>
    <t>37d693a6-1aa9-4001-92f1-3e0e98b768c5</t>
  </si>
  <si>
    <t>950008d6-9236-4138-a249-e1ac2f14b6c6</t>
  </si>
  <si>
    <t>361b078b-3979-43e0-b85d-7592f10b070a</t>
  </si>
  <si>
    <t>96f60584-2fe8-40d0-adce-7a5c3f1c0098</t>
  </si>
  <si>
    <t>166eae3f-360b-47ba-bc3e-92b147465172</t>
  </si>
  <si>
    <t>f64b8491-64fa-4c1e-8910-5521d6d1bb70</t>
  </si>
  <si>
    <t>130599d6-6bdf-4f58-a7b6-be1183ba0f39</t>
  </si>
  <si>
    <t>e40ef243-1b1c-4193-9bed-7a298b9aacb8</t>
  </si>
  <si>
    <t>bfdb63b9-25b9-4599-b3af-2972a0e4c38a</t>
  </si>
  <si>
    <t>b7bfb1cb-0e82-4301-9794-4a2f415262e7</t>
  </si>
  <si>
    <t>d89cc2e8-d59f-42ac-98e4-5d3cb11b9952</t>
  </si>
  <si>
    <t>e17ee02c-5a70-47e6-a3bf-4a434b2fd682</t>
  </si>
  <si>
    <t>42c0bbdb-64fe-48aa-960c-7bbdd041f6c5</t>
  </si>
  <si>
    <t>b00e5284-f860-420f-8bb2-f337863afe3e</t>
  </si>
  <si>
    <t>91741b0f-f131-4ee6-b544-a4f8f17e37fe</t>
  </si>
  <si>
    <t>751ed72c-81e2-4a61-8734-83c447279d61</t>
  </si>
  <si>
    <t>52c50423-c844-49e0-843c-7d384113268d</t>
  </si>
  <si>
    <t>e41a2ac0-6c0f-4cfc-8974-541a67989054</t>
  </si>
  <si>
    <t>512b7a46-1c8b-4c6c-8431-3d66b7e946f2</t>
  </si>
  <si>
    <t>28ae262b-6f23-41ff-85c8-90caa4ac7c47</t>
  </si>
  <si>
    <t>fda524c5-3ad8-435b-b8d6-f2198d04ffd4</t>
  </si>
  <si>
    <t>2.5 GX 8 STR BS-IV</t>
  </si>
  <si>
    <t>8deedc07-d4de-46b8-bd24-d94ba4a08c30</t>
  </si>
  <si>
    <t>SV AT</t>
  </si>
  <si>
    <t>1c8c3e99-0702-4fc3-b1a3-fcc03ddbc658</t>
  </si>
  <si>
    <t>52309b8a-2c83-4a2e-abdd-0fc92ddd6654</t>
  </si>
  <si>
    <t>d02f8438-0c31-4924-b76a-14e36838ee48</t>
  </si>
  <si>
    <t>fd39e69d-f530-4660-bf0b-7ca9417a6b10</t>
  </si>
  <si>
    <t>bb50a626-d165-46e4-be8b-e2eed33c40f4</t>
  </si>
  <si>
    <t>71398708-a6cc-46f4-bedf-a368af1283ff</t>
  </si>
  <si>
    <t>1d66e7f5-36c3-4de1-bb75-b134fbbd6ac1</t>
  </si>
  <si>
    <t>92c3a9f7-922c-4c9f-913a-57d73ab8ff3d</t>
  </si>
  <si>
    <t>28da7858-4138-49af-b219-940424e17a71</t>
  </si>
  <si>
    <t>aed66772-1d26-4113-b0c9-fe41099ba260</t>
  </si>
  <si>
    <t>da6b54f5-09f4-4c87-b1f4-394820b99257</t>
  </si>
  <si>
    <t>19603a80-b94c-4858-876a-6ab7c19f2dff</t>
  </si>
  <si>
    <t>442aee03-7dd1-4dd7-8cbf-e6be583c1c43</t>
  </si>
  <si>
    <t>c1b4956e-29c0-42a7-804e-935d79998a37</t>
  </si>
  <si>
    <t>570abd30-d152-4a4f-a2a7-a51753493131</t>
  </si>
  <si>
    <t>d0ffc14d-8f52-45eb-8303-748ac61b8bfe</t>
  </si>
  <si>
    <t>6cb9a753-a659-4578-8307-27d2942649ca</t>
  </si>
  <si>
    <t>ba6f5a9b-13a6-4c91-8b71-52839fee381f</t>
  </si>
  <si>
    <t>fe3be346-f27c-4054-a045-2c7cb2c539c7</t>
  </si>
  <si>
    <t>aedfb207-d82d-4861-93dc-47edbfd4ac0f</t>
  </si>
  <si>
    <t>ac97e317-b3e3-4a20-a2ab-7b420e6daa3f</t>
  </si>
  <si>
    <t>92978282-1d13-46fa-8517-4fa963632939</t>
  </si>
  <si>
    <t>6c57f119-ff6d-44d3-92ce-f62c646b84d2</t>
  </si>
  <si>
    <t>36a80fc4-de7e-49fe-b947-82225da0032e</t>
  </si>
  <si>
    <t>a47e3e52-5f1b-47c6-920c-ff664ded2a5d</t>
  </si>
  <si>
    <t>677b9408-2349-4b44-9ae7-e337b789f988</t>
  </si>
  <si>
    <t>Elegance 2.0 TDI CR MT</t>
  </si>
  <si>
    <t>b921ddaf-61b1-41ad-aa9b-d0f92a270ea9</t>
  </si>
  <si>
    <t>06cacfd9-c1cf-455b-8a9c-2118fef16a10</t>
  </si>
  <si>
    <t>68088ce2-51bf-4790-a1ba-4ffa5c3793e7</t>
  </si>
  <si>
    <t>fe36b894-6dcb-4702-b905-0ca03d8b390e</t>
  </si>
  <si>
    <t>65662b1d-f3dc-4254-ab18-8236e27fad3c</t>
  </si>
  <si>
    <t>ca293339-777e-4988-9606-91856beb6644</t>
  </si>
  <si>
    <t>5a0689fa-344a-454e-9c8a-a1ee6c24456f</t>
  </si>
  <si>
    <t>27a145bc-4965-4d32-80da-558331de5d9d</t>
  </si>
  <si>
    <t>044b1e45-485c-43ab-a82a-b7778edeca78</t>
  </si>
  <si>
    <t>ZXi+</t>
  </si>
  <si>
    <t>f461653a-f582-4e82-96f1-53cbe528dc29</t>
  </si>
  <si>
    <t>7727da4f-13a6-4708-bfc1-3a1c0b0edaa9</t>
  </si>
  <si>
    <t>582525f5-5717-41e5-aa6e-c8644ea36523</t>
  </si>
  <si>
    <t>3f8332a5-41a6-407b-95d1-f8ca70ebd00e</t>
  </si>
  <si>
    <t>905a6782-4126-45bf-85ed-d6b7f5a65d7d</t>
  </si>
  <si>
    <t>953b0218-10c7-4a92-b000-5e8a5a42c2ef</t>
  </si>
  <si>
    <t>2aa7c9ca-8731-4ea3-abad-63e32e4f015b</t>
  </si>
  <si>
    <t>af077d31-d5af-44cf-a567-e831cdb00f2a</t>
  </si>
  <si>
    <t>6463271b-7e37-4f0a-9267-f5e47b78781c</t>
  </si>
  <si>
    <t>c8db7c93-c889-4d58-b9c1-8702302e680d</t>
  </si>
  <si>
    <t>d96e7415-0731-466b-8e7c-54f12322eb91</t>
  </si>
  <si>
    <t>Ambition 1.6 MPI MT Plus Alloy [2013-2014]</t>
  </si>
  <si>
    <t>a25b281c-7498-4809-b852-b828176e6bfa</t>
  </si>
  <si>
    <t>13d6371f-f549-4fdc-a76b-5931e768b2b3</t>
  </si>
  <si>
    <t>45bdfc9d-d536-42a9-9078-c93399da0828</t>
  </si>
  <si>
    <t>Dynamic 1.2</t>
  </si>
  <si>
    <t>ff52d73e-330a-4f50-a092-cf7f4165e863</t>
  </si>
  <si>
    <t>35187cf9-e718-4da9-bb38-6123803b6082</t>
  </si>
  <si>
    <t>9dcd759f-28ae-4f44-92f0-3099be115eee</t>
  </si>
  <si>
    <t>7b54858e-b751-406b-8b0a-f5fcfe8322f5</t>
  </si>
  <si>
    <t>f9f3cbe5-36d4-427e-afe5-9c9d7e177952</t>
  </si>
  <si>
    <t>962c843a-9844-45c0-8cdf-329dead3d44f</t>
  </si>
  <si>
    <t>8089fd23-e7cf-4470-aae3-35201a884713</t>
  </si>
  <si>
    <t>VGT CRDi ABS</t>
  </si>
  <si>
    <t>45f91a57-bc15-4fe2-90ee-40d247a54b06</t>
  </si>
  <si>
    <t>Fluidic 1.4 CRDi EX</t>
  </si>
  <si>
    <t>a22a6002-8eb7-422f-b8b8-1d222c835864</t>
  </si>
  <si>
    <t>LS CR4 BS-IV</t>
  </si>
  <si>
    <t>c81bc1b7-efc3-4abd-bf19-09209d94e33a</t>
  </si>
  <si>
    <t>f54d83dc-5bea-492b-bc70-45c8f0649d10</t>
  </si>
  <si>
    <t>6ff17d9c-81a9-4bab-9d19-7560f699d9d1</t>
  </si>
  <si>
    <t>796ec46a-b5d5-4582-960a-b85f078ec137</t>
  </si>
  <si>
    <t>LS TDI</t>
  </si>
  <si>
    <t>04d1096d-17e4-41b0-a6d2-baf53b1e2b57</t>
  </si>
  <si>
    <t>eb331b75-1c90-4115-91ba-67bba27a15b9</t>
  </si>
  <si>
    <t>XV</t>
  </si>
  <si>
    <t>2d3de2dd-2cf4-4393-b9d6-13b91da82765</t>
  </si>
  <si>
    <t>Vxi AT BS-IV</t>
  </si>
  <si>
    <t>559fdc78-44ad-4053-8f99-75015e8adf44</t>
  </si>
  <si>
    <t>Magna 1.4 CRDI 6 Speed</t>
  </si>
  <si>
    <t>97caae78-4325-4c5a-837f-391b6efb14ac</t>
  </si>
  <si>
    <t>783fa686-953d-4108-b2ee-64184e6ac6fe</t>
  </si>
  <si>
    <t>e45c7644-8cc8-40af-8aad-75c79bcf44a1</t>
  </si>
  <si>
    <t>ebfe99e9-ef61-47ab-850e-58771d10f74c</t>
  </si>
  <si>
    <t>d545813e-9e65-4674-ae94-6f10fb0fc580</t>
  </si>
  <si>
    <t>0ac0be7c-8063-4ef6-896e-c64d9a6c166e</t>
  </si>
  <si>
    <t>VDi+</t>
  </si>
  <si>
    <t>865995dd-d584-4da7-802e-6eca7bafda92</t>
  </si>
  <si>
    <t>c0906365-4c42-490a-af73-5bdbad6e8848</t>
  </si>
  <si>
    <t>97248f9d-4992-474c-833f-47c568dd4294</t>
  </si>
  <si>
    <t>1d56b8c3-40f1-4417-b446-e416d6bfbcbb</t>
  </si>
  <si>
    <t>c32b9573-29d2-420b-8767-28afbe970394</t>
  </si>
  <si>
    <t>8b133697-223d-41b4-868e-1b8fcf17a1de</t>
  </si>
  <si>
    <t>4f681a88-d8fb-4e37-8139-f8823bcd119d</t>
  </si>
  <si>
    <t>110 PS RxL ADVENTURE</t>
  </si>
  <si>
    <t>72f38fb5-7056-44d5-9369-2b847b914596</t>
  </si>
  <si>
    <t>12006bb4-00bc-4c69-bfec-00ffd1d64227</t>
  </si>
  <si>
    <t>916a26cf-c546-48ee-b0ab-3d2f5f31765d</t>
  </si>
  <si>
    <t>551dc492-40f1-4286-af92-421a3f8a0971</t>
  </si>
  <si>
    <t>7041cfe8-dc79-48ed-92e2-57da14438934</t>
  </si>
  <si>
    <t>b76325e8-9859-4e7c-8754-cc35da148881</t>
  </si>
  <si>
    <t>OUTLANDER</t>
  </si>
  <si>
    <t>2.4 MIVEC</t>
  </si>
  <si>
    <t>9c6ee391-7fde-4afb-909f-976ea8285bbb</t>
  </si>
  <si>
    <t>35675969-930d-4c68-bd33-1391d549b51c</t>
  </si>
  <si>
    <t>656649a6-541c-4c47-9535-94ab8c4fcbd0</t>
  </si>
  <si>
    <t>894d2d9c-f090-486b-bf74-f2563358d0dc</t>
  </si>
  <si>
    <t>5ac74a15-47e5-4c3b-8746-3fab85231f13</t>
  </si>
  <si>
    <t>7ad6745f-895a-4d66-900d-332037169085</t>
  </si>
  <si>
    <t>Classic 1.2 TDI</t>
  </si>
  <si>
    <t>7d96104d-891d-4afa-889c-601e91a00411</t>
  </si>
  <si>
    <t>0b30a98a-cfee-49bf-8132-240ad16ef245</t>
  </si>
  <si>
    <t>4031c565-02d4-41df-8ed3-90e9d8cb1015</t>
  </si>
  <si>
    <t>707762cb-3d7e-4901-a7f9-c976fb095174</t>
  </si>
  <si>
    <t>1c742cae-0923-486c-8afc-4fa4550b897c</t>
  </si>
  <si>
    <t>4e14bece-101a-4330-884b-9f4de10a58ee</t>
  </si>
  <si>
    <t>c224cf16-c413-4d60-a709-55b5e7f08fc7</t>
  </si>
  <si>
    <t>1ae174db-d86e-47bc-b26b-f390c395d67b</t>
  </si>
  <si>
    <t>97475f14-7e84-4040-b3f7-6245bcadd1d9</t>
  </si>
  <si>
    <t>3be21900-490a-4aad-8fad-f40831cb8a4e</t>
  </si>
  <si>
    <t>daefd724-72cb-4081-b701-9b78f240ccd6</t>
  </si>
  <si>
    <t>834fed09-0af3-47be-816a-1f6b6518453e</t>
  </si>
  <si>
    <t>382ff9e3-d838-40bb-bee8-7b3107cd79f7</t>
  </si>
  <si>
    <t>f71c13cb-51ed-4fe4-9d25-5a5c0ddb92ab</t>
  </si>
  <si>
    <t>47231022-9dac-44d6-b8dd-6c2865f8da39</t>
  </si>
  <si>
    <t>X-TRAIL</t>
  </si>
  <si>
    <t>SLX MT</t>
  </si>
  <si>
    <t>240001a2-2f37-4eef-9c3e-c27e82d29658</t>
  </si>
  <si>
    <t>c312dfd1-d2a6-4dc3-a68b-ab5b570157d8</t>
  </si>
  <si>
    <t>7a033a30-2ac5-4cba-8bec-11c69aa41e56</t>
  </si>
  <si>
    <t>a4c023db-bb7c-4741-a3b3-47effaac07ea</t>
  </si>
  <si>
    <t>c22c7e14-8302-4a1c-a2c4-6ee2591a4a8c</t>
  </si>
  <si>
    <t>Sportz AT 1.2 Kappa VTVT</t>
  </si>
  <si>
    <t>2718e61e-2554-4de7-8221-45946a0322c7</t>
  </si>
  <si>
    <t>8bd0ec92-6d71-4113-8ebd-738a941b7110</t>
  </si>
  <si>
    <t>KWID</t>
  </si>
  <si>
    <t>RXT</t>
  </si>
  <si>
    <t>f889957f-4eb0-430e-9ec3-abecdf25dc03</t>
  </si>
  <si>
    <t>d6bcebf6-0a83-402b-bacc-3690b821dd9a</t>
  </si>
  <si>
    <t>35d2f1cb-3090-44b9-bb61-44da5d31208d</t>
  </si>
  <si>
    <t>600f0b6a-aedb-4bf9-9172-6beef2b81903</t>
  </si>
  <si>
    <t>615be971-d701-4b68-a8fc-c8efba3d9b25</t>
  </si>
  <si>
    <t>a9882775-2cbe-4bfa-b90b-0657ab25b4bd</t>
  </si>
  <si>
    <t>c24d2851-a835-4cda-abb5-d9e09ba30498</t>
  </si>
  <si>
    <t>780a09dd-035c-4f70-9c03-fcb697fd8877</t>
  </si>
  <si>
    <t>e9601052-4285-4188-b2b3-2bc79a3af726</t>
  </si>
  <si>
    <t>20d23514-792d-4523-b4d9-494500976cb4</t>
  </si>
  <si>
    <t>80a6e4dc-81fe-4856-8e5d-1da87e676049</t>
  </si>
  <si>
    <t>87f4754d-93d4-4703-a064-3823821a6f28</t>
  </si>
  <si>
    <t>9681bc92-bcfa-41c7-a544-189d20b47cb9</t>
  </si>
  <si>
    <t>e7b8996d-e8c0-4004-b5fb-5fa78c99e3e9</t>
  </si>
  <si>
    <t>VD</t>
  </si>
  <si>
    <t>ecc693ff-302b-4411-b38b-fa3251f7132d</t>
  </si>
  <si>
    <t>e06e35ca-bc08-4c4a-ba7a-d6a3f605bd6c</t>
  </si>
  <si>
    <t>1b2dcf10-5e60-438f-917f-5ddde60672ed</t>
  </si>
  <si>
    <t>a02184ce-0ed7-4564-a55f-e32e8375d02f</t>
  </si>
  <si>
    <t>edd599f5-80cc-4efb-9be6-b12abf8cfa83</t>
  </si>
  <si>
    <t>2a06fd3e-d46e-4d1e-95bf-6041e1b69c4f</t>
  </si>
  <si>
    <t>8fcc6793-6ecd-48ea-9536-8a22c61daa3c</t>
  </si>
  <si>
    <t>SX BS-III</t>
  </si>
  <si>
    <t>7abb21d0-4db4-40f6-8138-4cce71a1ca5b</t>
  </si>
  <si>
    <t>0c52fcfa-3bb2-42fc-aa4d-0208ab550f41</t>
  </si>
  <si>
    <t>39f079f2-1d2b-4d33-9eb2-4fe78abb0ad1</t>
  </si>
  <si>
    <t>cf038f21-3b13-44d1-a38c-35a0bdc605bc</t>
  </si>
  <si>
    <t>e0b4f3e0-c207-48f4-a47d-ebd8866ed07a</t>
  </si>
  <si>
    <t>Trend 1.5 Ti-VCT</t>
  </si>
  <si>
    <t>c3df2ccd-a673-4a76-97ac-24f0ef197fb8</t>
  </si>
  <si>
    <t>2682f034-1a5b-4eac-b16a-c97ace051b7e</t>
  </si>
  <si>
    <t>f53bbbd1-40a8-4db8-8576-c5c50621a7bc</t>
  </si>
  <si>
    <t>25581a72-e956-40b4-b246-8a3567631759</t>
  </si>
  <si>
    <t>eda51c47-6d97-434e-9fd4-06319c785b15</t>
  </si>
  <si>
    <t>48c90188-611f-4f17-ac8e-380cdb21c60b</t>
  </si>
  <si>
    <t>f9e0efe1-d21b-4a16-a0d9-37506b48bafa</t>
  </si>
  <si>
    <t>fe3af0ed-161a-44f5-81a1-cf65834cc33e</t>
  </si>
  <si>
    <t>2b3461db-7068-4e63-8112-9918970aac7f</t>
  </si>
  <si>
    <t>84bacfe2-1fac-44af-a6db-80f76ae76385</t>
  </si>
  <si>
    <t>ee31411f-428c-40cf-9811-535e88a2a10c</t>
  </si>
  <si>
    <t>32833980-b3df-43a7-b0ef-f3e0a442df1f</t>
  </si>
  <si>
    <t>8fd6a7a8-1c29-4a5f-9ab2-b1fa4f742906</t>
  </si>
  <si>
    <t>7d089d7d-40c2-464a-b066-4af7e8424eb3</t>
  </si>
  <si>
    <t>fab98e66-81d0-4fa5-9266-fa0d639ff488</t>
  </si>
  <si>
    <t>4961233d-b17d-4bc3-bbfe-a302a40b63b8</t>
  </si>
  <si>
    <t>66590575-b8fd-4a06-a88d-c11fe2accf5a</t>
  </si>
  <si>
    <t>928d2a53-887c-4f2d-bf6f-4da30d7fbee4</t>
  </si>
  <si>
    <t>dc8823f8-690a-4696-827f-ae9680b73894</t>
  </si>
  <si>
    <t>cb9a16bf-7f6b-413c-9344-54f23032c923</t>
  </si>
  <si>
    <t>2.5 G 7 STR BS-IV</t>
  </si>
  <si>
    <t>5c28b8ba-fa4d-4bb9-876d-b6a07fcbab59</t>
  </si>
  <si>
    <t>0d1a2927-b230-471e-89b5-fb5a31cb6af4</t>
  </si>
  <si>
    <t>94cc6f13-0892-4dad-9768-3bd9c0acde20</t>
  </si>
  <si>
    <t>461bdc4a-350f-4ffb-ba68-62c5e44bc796</t>
  </si>
  <si>
    <t>2.4 MT</t>
  </si>
  <si>
    <t>291c8b5f-33cd-4423-a18f-ed9e8ddbc5e7</t>
  </si>
  <si>
    <t>32d95d0a-f95c-4f03-8f18-f89b6232741a</t>
  </si>
  <si>
    <t>669befd7-983f-4ac2-8af1-23d65716a873</t>
  </si>
  <si>
    <t>a062cd4f-d7ca-4d19-8ae2-72e6b2f3ca8b</t>
  </si>
  <si>
    <t>06be836f-2f4b-460a-bf7d-28e47ce3a3cd</t>
  </si>
  <si>
    <t>923b0e38-ec9d-4c4e-bb46-943100f1aa2f</t>
  </si>
  <si>
    <t>04767818-ced1-44ec-b78d-10f39dca4f06</t>
  </si>
  <si>
    <t>dcb6387b-2b4c-475b-8f04-004f25ceb9e3</t>
  </si>
  <si>
    <t>fbe44474-a171-483e-a8e9-e28b990af690</t>
  </si>
  <si>
    <t>a9b8a653-bd18-4e27-9379-b0173fa60adf</t>
  </si>
  <si>
    <t>844d53e3-08c8-4915-ba7a-2c964bd49d74</t>
  </si>
  <si>
    <t>a11481b7-1b1a-439d-8789-8fd8e65ceb9e</t>
  </si>
  <si>
    <t>548d3db6-0027-468c-a6f3-76bd49b4dec6</t>
  </si>
  <si>
    <t>7fc29652-4651-40c2-b97f-8c500d15e4c1</t>
  </si>
  <si>
    <t>78f81a0d-cf8c-4347-9dc7-aa30108ad7a3</t>
  </si>
  <si>
    <t>bfa06f44-8cba-4e36-91c3-5ce815fea03c</t>
  </si>
  <si>
    <t>1359521c-4e0c-4392-bb95-9261f8b0aab3</t>
  </si>
  <si>
    <t>a7799777-fea1-4e46-a52d-c25a8e5933f3</t>
  </si>
  <si>
    <t>36813d55-9d47-410a-aa4d-6b02ad210807</t>
  </si>
  <si>
    <t>Elegance 1.9 TDI MT</t>
  </si>
  <si>
    <t>d061816a-2140-4e7f-8477-f56e5dc3f37c</t>
  </si>
  <si>
    <t>15a315a7-0b98-4bb3-bacd-d1aa0b4260bc</t>
  </si>
  <si>
    <t>2c3f2b24-ca57-4934-beb5-86cd3bafa339</t>
  </si>
  <si>
    <t>5b6c3b7a-f160-45d8-82be-d59edd8eaa17</t>
  </si>
  <si>
    <t>c8afe927-8bc1-480f-8102-b120c4719965</t>
  </si>
  <si>
    <t>228ccf06-fae5-44b2-924b-7979538ac850</t>
  </si>
  <si>
    <t>37b17fd0-c4dd-4857-bac6-620c2255ba6a</t>
  </si>
  <si>
    <t>089f3bfe-9546-471b-802d-a436b1e8e1f1</t>
  </si>
  <si>
    <t>30d69ecc-e4d2-44d3-b44e-1752d1dbde2c</t>
  </si>
  <si>
    <t>94998af1-6d66-4c3f-b027-a3a578ffd9e7</t>
  </si>
  <si>
    <t>49090761-0923-4ef1-85ec-e8b88ea479c7</t>
  </si>
  <si>
    <t>bfeeb8c2-5943-41d4-81f4-08f64b2cddc2</t>
  </si>
  <si>
    <t>Aura Safire BS-IV</t>
  </si>
  <si>
    <t>6a751d74-e802-4b66-b158-4a0bfc685e11</t>
  </si>
  <si>
    <t>b5d8dc2a-c69e-4199-8069-cd808ae4fff2</t>
  </si>
  <si>
    <t>22b9d996-411c-4174-9a59-3975124140e4</t>
  </si>
  <si>
    <t>df55a9e7-b68e-427b-8861-568fd30f41a7</t>
  </si>
  <si>
    <t>5a4ebdcc-4a20-4ae7-8c85-b36810ae2113</t>
  </si>
  <si>
    <t>835838b1-411e-4d2d-9f14-f36f0d0c0bdb</t>
  </si>
  <si>
    <t>81f7ca0a-7e35-4b72-b4cb-5003e8d99827</t>
  </si>
  <si>
    <t>4c138945-c85b-460e-bc44-bd87652e94bf</t>
  </si>
  <si>
    <t>d7e3bec5-688b-4eb3-a2f6-5b12fd3be3ae</t>
  </si>
  <si>
    <t>3bfbe93b-86ca-4042-a04e-b9dcffa2cdaa</t>
  </si>
  <si>
    <t>0fb6f70d-8550-4aae-8ff9-f2479dd3f121</t>
  </si>
  <si>
    <t>Fluidic 1.6 VTVT SX Opt AT</t>
  </si>
  <si>
    <t>3c865891-cded-471c-bc68-ccc0f532d22f</t>
  </si>
  <si>
    <t>AC Uniq</t>
  </si>
  <si>
    <t>d671b87f-be79-4f01-a1eb-bf8638895ab2</t>
  </si>
  <si>
    <t>bf2d5b6f-dd9b-4d2a-9f64-ccb30100eb3c</t>
  </si>
  <si>
    <t>215ae510-2881-4bb2-8ef4-112c0ba19117</t>
  </si>
  <si>
    <t>8a5f4298-38cc-492a-9004-2d7b115069c1</t>
  </si>
  <si>
    <t>ebc1956e-eba0-48c2-aa23-740c76562e13</t>
  </si>
  <si>
    <t>68118ec4-5b52-4ba3-8cc4-b9abf57bc528</t>
  </si>
  <si>
    <t>9239de1f-4d10-4a8c-a88f-52187fa5c3ea</t>
  </si>
  <si>
    <t>d432e9fb-f7fa-40a4-800c-687b15fe32a1</t>
  </si>
  <si>
    <t>44b332ce-7f4d-4109-b8ef-df3dc3670ab4</t>
  </si>
  <si>
    <t>399be15b-b202-43e3-aabe-51355a1b610c</t>
  </si>
  <si>
    <t>Ambiente 1.5 TDCi</t>
  </si>
  <si>
    <t>a0dfae29-f424-4d6d-9739-5622f701b6a5</t>
  </si>
  <si>
    <t>37661c69-8535-42fa-b5ab-ff0ca8476345</t>
  </si>
  <si>
    <t>b1d525f4-ebca-49fb-a2a2-dd388522d4bd</t>
  </si>
  <si>
    <t>db224231-9277-489e-99d6-e0962d47bd85</t>
  </si>
  <si>
    <t>Sportz Ltd</t>
  </si>
  <si>
    <t>2b7ae247-4725-4a09-8eb0-bccf107d2b89</t>
  </si>
  <si>
    <t>5afafdc4-1ed2-42b8-a21c-578c91a3613c</t>
  </si>
  <si>
    <t>Base</t>
  </si>
  <si>
    <t>dcfd0a70-16b4-4adf-8087-de70265a6c8a</t>
  </si>
  <si>
    <t>11fca24a-47f5-42d9-b21d-1d90d02ba303</t>
  </si>
  <si>
    <t>2df0ce4d-f030-4837-b551-a7ab871f62bd</t>
  </si>
  <si>
    <t>1.2 S AT i-VTEC</t>
  </si>
  <si>
    <t>daa7053c-01ec-4bb8-a449-7d97b65ed56f</t>
  </si>
  <si>
    <t>497d7a38-2806-4d90-8a13-167aa17136bc</t>
  </si>
  <si>
    <t>056c8216-8624-42fc-85a2-15eb466ea28e</t>
  </si>
  <si>
    <t>d11bb6ff-33b9-48fc-b68f-8cbf29d82b05</t>
  </si>
  <si>
    <t>eea6c5e0-695b-4265-8ce3-6f27d543f83c</t>
  </si>
  <si>
    <t>b3b0d9f2-69f9-466e-85ca-0a1d7f98fa60</t>
  </si>
  <si>
    <t>c80df624-bb8e-4919-806c-0129d346e78c</t>
  </si>
  <si>
    <t>637ab4c5-42a1-49de-bb59-cccc20592b82</t>
  </si>
  <si>
    <t>915adfea-80fc-4afd-a0bb-63787bb4d6f8</t>
  </si>
  <si>
    <t>b8bf9238-5022-4623-adc9-1ad5db3161de</t>
  </si>
  <si>
    <t>e6c263c7-546c-4aa0-a5f9-62187b5a1bc9</t>
  </si>
  <si>
    <t>aca073a1-895b-42df-8cbf-8cd489f1f835</t>
  </si>
  <si>
    <t>2fbb34f4-de52-4d70-9369-f3b363a23f9e</t>
  </si>
  <si>
    <t>e5dfc733-112d-4caa-8c61-ca59485f9a62</t>
  </si>
  <si>
    <t>SXi 1.4 TDCi ABS</t>
  </si>
  <si>
    <t>28167af3-4b1a-450a-b627-1facf20d2c10</t>
  </si>
  <si>
    <t>88c67217-7f4c-427f-90b6-22f00119ee40</t>
  </si>
  <si>
    <t>9506912d-830e-4a7c-ab3b-50b0ad4232ec</t>
  </si>
  <si>
    <t>bbbb69fe-13d4-4037-a13b-9e111710f5da</t>
  </si>
  <si>
    <t>f67f0aab-c383-42e7-9bfc-1f0c4bb6ee9a</t>
  </si>
  <si>
    <t>f2442130-c93a-4d55-925d-7ea4494872f7</t>
  </si>
  <si>
    <t>95d8f49a-e955-46e0-beee-63955d698b7a</t>
  </si>
  <si>
    <t>fa926a53-ce49-4229-a888-1c27293dde07</t>
  </si>
  <si>
    <t>Aura + Quadrajet BS-IV</t>
  </si>
  <si>
    <t>4742059f-c895-4262-88b5-837343308205</t>
  </si>
  <si>
    <t>3eb9bf39-3d5d-4f8a-b5f2-bce7c236976f</t>
  </si>
  <si>
    <t>6e156509-a0cd-4a91-9413-6701b315964b</t>
  </si>
  <si>
    <t>3fe676d0-13f5-4243-a843-955bafc65ec2</t>
  </si>
  <si>
    <t>a77b7431-0c34-49a1-9735-f4459680f193</t>
  </si>
  <si>
    <t>f76a57cb-1f39-4e0f-8028-ee105da1d353</t>
  </si>
  <si>
    <t>5f20c8ec-f549-4bf4-a955-10c3bd7a3c76</t>
  </si>
  <si>
    <t>6f1eee1d-770d-4f04-a224-2588ced7d008</t>
  </si>
  <si>
    <t>378f2077-ce94-478f-85dc-134b86d8dab0</t>
  </si>
  <si>
    <t>d690c972-88c4-412b-bfb9-dded04cf0061</t>
  </si>
  <si>
    <t>2e673531-db64-412e-aa25-b9702403594a</t>
  </si>
  <si>
    <t>e7da22e2-f20e-48d4-bd6e-697e705d0295</t>
  </si>
  <si>
    <t>91e6031f-d947-4013-b44f-6e37759ec12a</t>
  </si>
  <si>
    <t>cb4f602b-3e43-418b-bbd9-576c31a636b2</t>
  </si>
  <si>
    <t>e5b4a7d8-b620-4286-909b-f4e8390f45a7</t>
  </si>
  <si>
    <t>06853a9a-58c2-4eb2-b803-069b90666d23</t>
  </si>
  <si>
    <t>163598ea-bf88-4b05-af52-dcd646887f71</t>
  </si>
  <si>
    <t>c231b78a-6329-4082-9b54-805abde2d1a3</t>
  </si>
  <si>
    <t>880ed3cb-b498-4f1c-869c-88be9ad3dc1e</t>
  </si>
  <si>
    <t>3e1295e6-90dd-4bea-ada6-8bc393f1ac61</t>
  </si>
  <si>
    <t>593b176d-6352-4a0d-bb22-d2961732bf57</t>
  </si>
  <si>
    <t>a46d4d03-43f7-4d4f-9314-60a2b6294f97</t>
  </si>
  <si>
    <t>616eed95-d34a-46e8-a623-53bc4a4d11ec</t>
  </si>
  <si>
    <t>706b0693-f51f-4f17-8569-7bea439ab4c4</t>
  </si>
  <si>
    <t>4eb89ec5-86fd-460f-852e-5776f4b8ce58</t>
  </si>
  <si>
    <t>81a23873-dda4-4dde-9e55-30e79e097306</t>
  </si>
  <si>
    <t>Turbo DLG</t>
  </si>
  <si>
    <t>3b47be17-05ce-4942-bba7-25feb930eb3a</t>
  </si>
  <si>
    <t>4d2f4f32-6fe0-4878-882b-2b8ad82100c7</t>
  </si>
  <si>
    <t>a28346c3-9f08-49c2-8965-7be47dfa1ae4</t>
  </si>
  <si>
    <t>30ce4e8a-9bd7-4e1d-aad3-88272578bb9c</t>
  </si>
  <si>
    <t>Dynamic 1.3 L Advanced Multijet Diesel</t>
  </si>
  <si>
    <t>bd3813de-2a7c-4885-957b-83b1ac4e645e</t>
  </si>
  <si>
    <t>6ad0eb00-86fb-4be9-9b69-a12b8f29b074</t>
  </si>
  <si>
    <t>DLX BS-III</t>
  </si>
  <si>
    <t>cc52ffdd-a079-45fc-824a-80a943e998d2</t>
  </si>
  <si>
    <t>592567c5-5ebd-439b-a441-8181774385c7</t>
  </si>
  <si>
    <t>34044e11-e19e-4896-9941-e7a215e70d67</t>
  </si>
  <si>
    <t>8777c1f0-20e1-4a9a-98e6-bb840c509971</t>
  </si>
  <si>
    <t>d694a631-76c9-4dc4-8348-a0c9101ddbd8</t>
  </si>
  <si>
    <t>f0c4171c-dd91-4ded-940c-8fc1ae005c70</t>
  </si>
  <si>
    <t>605bc77d-4fb8-4156-b7c1-bfa4d3dabc86</t>
  </si>
  <si>
    <t>54be98c3-5a0b-47aa-aec4-a635300490fc</t>
  </si>
  <si>
    <t>aaa79511-e3be-4fda-b7fb-ceb957e98029</t>
  </si>
  <si>
    <t>82724e82-5eb6-4e4d-a0af-2836af928442</t>
  </si>
  <si>
    <t>85d42640-8853-46b8-82c8-aca0c9adea4d</t>
  </si>
  <si>
    <t>26087adc-9312-45d9-a823-e008bec0229a</t>
  </si>
  <si>
    <t>707b2b59-3c16-47db-86a7-6ec6456cfe04</t>
  </si>
  <si>
    <t>00610b08-3c23-42d2-9097-b79cab2c710c</t>
  </si>
  <si>
    <t>479803af-e558-47c2-a328-f0bb5c456bbf</t>
  </si>
  <si>
    <t>1a46f354-dc2d-4847-9d36-fb6d776b8475</t>
  </si>
  <si>
    <t>ed730305-c1bf-4454-aabf-91ebd73fbc72</t>
  </si>
  <si>
    <t>1.2 LS ABS</t>
  </si>
  <si>
    <t>2d6cb252-5c01-4e89-a01c-fb1223025c54</t>
  </si>
  <si>
    <t>a7ced32c-d923-4956-bb92-8b3580808d07</t>
  </si>
  <si>
    <t>00d84088-6c52-467d-8860-e5876e237f50</t>
  </si>
  <si>
    <t>9b31dee8-29b6-40ae-b449-33dfd85c8e71</t>
  </si>
  <si>
    <t>010bdc66-eec7-46fe-bfa1-2641509b2e2b</t>
  </si>
  <si>
    <t>fbcbe7a6-148c-4e36-b169-1bdca127026f</t>
  </si>
  <si>
    <t>2801ddeb-9d45-43a9-9782-79cbcafb86f9</t>
  </si>
  <si>
    <t>71cf7530-dc75-457c-a5d1-c1f9a0ea4dcf</t>
  </si>
  <si>
    <t>ab4e4113-05fb-422c-a4c5-a5795f889c61</t>
  </si>
  <si>
    <t>Lxi BS-IV</t>
  </si>
  <si>
    <t>bd7284d8-abcc-43c5-b3b8-23ee07f5f60c</t>
  </si>
  <si>
    <t>35e563c9-d58b-42cf-85aa-81de602d3051</t>
  </si>
  <si>
    <t>c393363b-23eb-428a-8702-cd5361224822</t>
  </si>
  <si>
    <t>c186a323-a95b-4ae9-8275-dd8807840e1c</t>
  </si>
  <si>
    <t>1d273926-5bc8-4e07-abd6-f0aa4c144836</t>
  </si>
  <si>
    <t>0584075b-fd1e-485d-a47b-781b5933b26e</t>
  </si>
  <si>
    <t>8d92e251-6f8e-487e-b9bd-d919a6625efb</t>
  </si>
  <si>
    <t>81d8d4de-bd79-45a3-8ebe-adfcbc5ee195</t>
  </si>
  <si>
    <t>081a19b2-045f-4762-bd89-6ca31645b760</t>
  </si>
  <si>
    <t>f744c8fe-3e63-46af-a32c-97d0afab5490</t>
  </si>
  <si>
    <t>E4 BS-III</t>
  </si>
  <si>
    <t>17a87de8-9c4c-4ee5-932f-51e1192a1d38</t>
  </si>
  <si>
    <t>934f3a1d-9a1a-4015-9f10-872492c34dd5</t>
  </si>
  <si>
    <t>43a727dc-0269-4078-a4ef-5f479a9d9bb9</t>
  </si>
  <si>
    <t>d3581524-94de-4411-8bb9-977abb182c91</t>
  </si>
  <si>
    <t>9d3bdccf-c857-4a98-80dd-0e0c489b4a7b</t>
  </si>
  <si>
    <t>ef6bf52e-4c46-43f5-aa8b-eeedd0a2e8ab</t>
  </si>
  <si>
    <t>1.6 Duratec CLXi</t>
  </si>
  <si>
    <t>e534a66a-97fe-4e77-998e-c882c940eb16</t>
  </si>
  <si>
    <t>ad41f6c0-bc30-4334-83fc-10c32c91df43</t>
  </si>
  <si>
    <t>5d97b294-5ec0-4464-b1e0-3f68d304a8f8</t>
  </si>
  <si>
    <t>06a18cf4-d8ae-41a8-bfdb-4b1bc37c1f16</t>
  </si>
  <si>
    <t>9c498d50-5bde-4452-b7f3-b3e649bbd160</t>
  </si>
  <si>
    <t>4a5749f8-1f62-4ec0-9552-6e5014639f54</t>
  </si>
  <si>
    <t>b5b2e507-9b7a-4359-9889-da2d605f7c61</t>
  </si>
  <si>
    <t>2f7d3038-2430-4d6e-9c4d-0039d11f357e</t>
  </si>
  <si>
    <t>36da4964-8e6d-4aa1-b7ea-433eb8516476</t>
  </si>
  <si>
    <t>7efcd828-45da-45c2-920f-11c6c41d9bdc</t>
  </si>
  <si>
    <t>a0ccbe28-15a0-40cd-a7d6-20cd79154bb3</t>
  </si>
  <si>
    <t>0737ab66-784d-4d50-ab3d-04be2f59b5ad</t>
  </si>
  <si>
    <t>3dbe5283-538e-4c51-a637-b592b728a5a7</t>
  </si>
  <si>
    <t>55154bc8-ca8b-4621-8387-c148791847dc</t>
  </si>
  <si>
    <t>913426a2-364f-4b0e-a980-9e7e55daa9a7</t>
  </si>
  <si>
    <t>ebaaee49-6971-4064-b77c-81d5cc0742ee</t>
  </si>
  <si>
    <t>e353a6f5-8528-4c10-bed4-963b657aa3d7</t>
  </si>
  <si>
    <t>073d1478-4cb3-4541-9b7b-4428943a8779</t>
  </si>
  <si>
    <t>f9c900ba-dc7b-4650-97cf-82358a2e9f2d</t>
  </si>
  <si>
    <t>710e2153-2425-432f-9929-90a200a180d2</t>
  </si>
  <si>
    <t>04717dd0-7243-429e-a603-a07d007f0d1a</t>
  </si>
  <si>
    <t>b9346889-57cd-410c-9070-3a6f3e4e2cfa</t>
  </si>
  <si>
    <t>f09adb88-a78a-4c38-9870-c38eebc676e1</t>
  </si>
  <si>
    <t>e28586b4-8cb0-4a29-9fbd-779a4c8cb00a</t>
  </si>
  <si>
    <t>7a1e6fb5-577c-46de-a66e-c411568ce2e9</t>
  </si>
  <si>
    <t>d27176f3-6666-48e9-8e66-3f098afd26d9</t>
  </si>
  <si>
    <t>afe8041d-41b9-4a75-bb08-c6d8c3fbd53e</t>
  </si>
  <si>
    <t>5144e5c0-2c81-4afb-a8aa-4528ed757598</t>
  </si>
  <si>
    <t>95a87f55-8a9d-4386-bbdd-8e107f7bd7e5</t>
  </si>
  <si>
    <t>4x2 GX DICOR 2.2 VTT</t>
  </si>
  <si>
    <t>7da1e520-d205-4bfc-8e12-79baadb94084</t>
  </si>
  <si>
    <t>10416725-d637-49a7-ad43-1bae5ffba7d2</t>
  </si>
  <si>
    <t>82a140fb-6079-43cf-a179-e7ab91f5a4a6</t>
  </si>
  <si>
    <t>134eccc3-9b66-4997-b2f9-61b2c3001bfd</t>
  </si>
  <si>
    <t>849dde83-3562-4d33-a49f-0dd03323fe80</t>
  </si>
  <si>
    <t>VXi ABS</t>
  </si>
  <si>
    <t>4c6acf1b-e42f-4ea7-87ec-c8545b38a6ae</t>
  </si>
  <si>
    <t>5d36bfcb-f4a6-48e1-83ed-c7cf4735fcbc</t>
  </si>
  <si>
    <t>8147014f-ffd8-495a-9e0a-be5b7ab5ec7c</t>
  </si>
  <si>
    <t>860518d5-319f-4f7e-874d-5f0cb1142452</t>
  </si>
  <si>
    <t>eda6723b-1aec-4358-8b0d-96c83679f722</t>
  </si>
  <si>
    <t>0250089e-2658-4de0-b811-5f325b8576c9</t>
  </si>
  <si>
    <t>308a3348-58ca-43ce-81a0-504c84f283d4</t>
  </si>
  <si>
    <t>9dfaa09b-2be9-48a0-92c9-a9e0005d62ac</t>
  </si>
  <si>
    <t>611d01a5-43a4-4c4f-81aa-ceeb79b05847</t>
  </si>
  <si>
    <t>4ec99a6c-917e-4e5d-b8b7-c2f91fb23879</t>
  </si>
  <si>
    <t>MOBILIO</t>
  </si>
  <si>
    <t>V i-VTEC</t>
  </si>
  <si>
    <t>18c64219-6e99-4149-834f-070b528aae20</t>
  </si>
  <si>
    <t>ffec10c1-8344-4468-9c1a-ef687c17d6b1</t>
  </si>
  <si>
    <t>37c3b97b-a1aa-491f-ae05-38741b64ff7b</t>
  </si>
  <si>
    <t>dd73223f-1bcd-4301-8a23-a2ef17b08d76</t>
  </si>
  <si>
    <t>57fe8281-8707-4c6a-bb14-33abcd7ec7ba</t>
  </si>
  <si>
    <t>7d5ab3a9-82f2-48ce-ba76-d1a0317fb9b3</t>
  </si>
  <si>
    <t>a098d8c0-7767-444a-9362-3b315f520915</t>
  </si>
  <si>
    <t>7006cd1f-2189-4224-a31a-d29233239746</t>
  </si>
  <si>
    <t>f440fac6-c8b1-4608-9305-2f9f6c9e15f7</t>
  </si>
  <si>
    <t>136ced45-815f-4d3f-9518-a596efdd7ecc</t>
  </si>
  <si>
    <t>53488646-396a-4bea-a722-2a08816b1402</t>
  </si>
  <si>
    <t>99a5df07-643f-49d2-ab15-fe8dd4949eb8</t>
  </si>
  <si>
    <t>05b1e0db-1e81-490a-91d5-8a7722ba0eab</t>
  </si>
  <si>
    <t>35059418-1ef2-4fd6-ba38-3dc10feda8cf</t>
  </si>
  <si>
    <t>6320599e-cf4b-471d-9dd7-d62be79a8c1e</t>
  </si>
  <si>
    <t>ded1be01-9dd6-4880-a583-e9a14921b2af</t>
  </si>
  <si>
    <t>1.8E MT</t>
  </si>
  <si>
    <t>c0f39b35-f9b1-4b96-9cc5-70e52f6c7e33</t>
  </si>
  <si>
    <t>d2b49490-611e-4fda-89f0-491589b70e81</t>
  </si>
  <si>
    <t>Aqua Quadrajet BS-III</t>
  </si>
  <si>
    <t>0bb7928f-f8b5-4506-8f3e-b4807a1d06da</t>
  </si>
  <si>
    <t>e9502e43-c7db-4239-a366-c5315e60f396</t>
  </si>
  <si>
    <t>fd0d4a23-f58f-4dc3-abd2-32298a23762a</t>
  </si>
  <si>
    <t>9dc66abc-6771-45c3-a894-74ca4ed14fe8</t>
  </si>
  <si>
    <t>Era 1.4 CRDI</t>
  </si>
  <si>
    <t>1772c84e-9f8e-4926-b285-3a55ffa27beb</t>
  </si>
  <si>
    <t>1.8S AT</t>
  </si>
  <si>
    <t>83980745-a162-45e8-8050-1714db56047f</t>
  </si>
  <si>
    <t>4b7088de-c0cb-41db-aa14-83da23fe6571</t>
  </si>
  <si>
    <t>217beea4-f5f6-4035-81e8-6323d15f0058</t>
  </si>
  <si>
    <t>383a5337-6f19-4a4c-a450-7bb4aa16fcff</t>
  </si>
  <si>
    <t>1.8 S</t>
  </si>
  <si>
    <t>56efc176-9686-4043-8f3d-16a936fe94d5</t>
  </si>
  <si>
    <t>7e558de6-80c8-45fc-9fa8-ee977c79f728</t>
  </si>
  <si>
    <t>f753ff8a-bd62-4958-8fc4-96c5875a50eb</t>
  </si>
  <si>
    <t>169a0a4e-9415-45c3-8788-735ebb752723</t>
  </si>
  <si>
    <t>b9b8b6ca-25e4-4554-9b17-0806ef171686</t>
  </si>
  <si>
    <t>55acd558-f8b1-405a-b073-33bdf1d3ae62</t>
  </si>
  <si>
    <t>39b00396-11a9-40ff-9e2a-cfb63a9b7464</t>
  </si>
  <si>
    <t>VLS 2.2 mHawk</t>
  </si>
  <si>
    <t>0d19f37f-f871-4ba5-ad92-6ab54fab7ef8</t>
  </si>
  <si>
    <t>7390844d-b5e5-4a00-ab4e-d3f3289270db</t>
  </si>
  <si>
    <t>d3b6fcad-fcfb-4f42-9b7a-173289ecf00a</t>
  </si>
  <si>
    <t>3d4b8a0d-10b2-44d1-be41-e8db2d0d3626</t>
  </si>
  <si>
    <t>40dfbf8a-5754-4054-9847-e178fd24a66e</t>
  </si>
  <si>
    <t>636c9c17-a764-44aa-9b32-32c4d3300de2</t>
  </si>
  <si>
    <t>7089490e-f716-4eb5-88ca-960ce515fe0e</t>
  </si>
  <si>
    <t>3d96fb96-2118-443d-a5ec-f5d255a3eaa2</t>
  </si>
  <si>
    <t>54d62e55-d2e8-4ebb-bec0-7e01bb501b78</t>
  </si>
  <si>
    <t>e149b1ea-c0c4-4c26-b68d-ff368d6ccb71</t>
  </si>
  <si>
    <t>90469b55-802e-4e6c-8618-b155fb6c22eb</t>
  </si>
  <si>
    <t>09b21540-919e-4e05-96b8-4cd4807bf07b</t>
  </si>
  <si>
    <t>de20220d-dc95-4be0-8c24-f09860e869fd</t>
  </si>
  <si>
    <t>8a23d9a5-f2f2-4297-8acd-3e20214336fe</t>
  </si>
  <si>
    <t>efdc14dd-594e-48c1-b1d0-4d0513f2c197</t>
  </si>
  <si>
    <t>1c5e0f97-c065-48f6-8193-938ea1bc4403</t>
  </si>
  <si>
    <t>4576ac9c-6e82-48c8-94cd-73d15a66fc0e</t>
  </si>
  <si>
    <t>42d749f6-2bbd-41a1-9652-aac0cbbbb64e</t>
  </si>
  <si>
    <t>Ultima Elegance 1.6 MPI MT</t>
  </si>
  <si>
    <t>1a874d74-9a32-47b9-88cf-0c5cdacdeb3c</t>
  </si>
  <si>
    <t>447edaf8-3527-4a28-a01b-45e17b5f5ece</t>
  </si>
  <si>
    <t>2a8e5491-1b7d-4fd7-bd26-6c310319c9f3</t>
  </si>
  <si>
    <t>6939a836-046a-4026-8ea5-0599c864b381</t>
  </si>
  <si>
    <t>a9e5e5cb-5954-4df2-83d0-20684d9bc26c</t>
  </si>
  <si>
    <t>057de7ce-668e-4229-9252-f0d16dc16295</t>
  </si>
  <si>
    <t>5b531955-bc96-443c-abd6-69cfb679df9a</t>
  </si>
  <si>
    <t>903448a3-0b2a-45c9-a9d6-139dabd3e24e</t>
  </si>
  <si>
    <t>0c54d59c-9358-470b-a374-72615791f8ce</t>
  </si>
  <si>
    <t>c4272990-fa08-4416-83c8-e6c9a5c41212</t>
  </si>
  <si>
    <t>b5faaacf-2906-4940-bace-ce1dc902606c</t>
  </si>
  <si>
    <t>d7fd8518-9596-4d96-93c8-bf5d4a3a8ff4</t>
  </si>
  <si>
    <t>3b882e32-bdee-4f71-b2b1-5542c735cf80</t>
  </si>
  <si>
    <t>INDICA</t>
  </si>
  <si>
    <t>Xeta GVS</t>
  </si>
  <si>
    <t>65583af4-cbb4-4ccf-90d5-be22aa4a47a4</t>
  </si>
  <si>
    <t>4dc6857e-0bcd-446a-853f-1543ad54716f</t>
  </si>
  <si>
    <t>9b27ed6a-9026-40a7-b53f-dd925fcdd07c</t>
  </si>
  <si>
    <t>0018c9ab-2a55-4936-be17-1a762d946219</t>
  </si>
  <si>
    <t>cc622408-6b92-42e3-8f5f-c39783a58307</t>
  </si>
  <si>
    <t>33bff1e4-aa3f-47e4-8eba-65b385c9bb65</t>
  </si>
  <si>
    <t>c52f28dd-4611-4b54-9aaa-9128de4a27c2</t>
  </si>
  <si>
    <t>6a3aaa4b-2ab8-46a3-aadd-ed8f929a1c32</t>
  </si>
  <si>
    <t>d3b6dc47-3f90-4c11-8709-c2e2d0dc7afc</t>
  </si>
  <si>
    <t>f88c7ce1-5daa-4f92-b9c8-7d33d7bf2798</t>
  </si>
  <si>
    <t>6c164074-7d32-4221-a8b2-7947f2d03934</t>
  </si>
  <si>
    <t>93242807-9047-4c8c-aaef-924032a6eb75</t>
  </si>
  <si>
    <t>ed230d95-40f2-4cb3-91a0-7e81ff77f209</t>
  </si>
  <si>
    <t>Elegance 1.4 MPI</t>
  </si>
  <si>
    <t>9a2387bc-f78f-4b85-820c-96b34f6310d7</t>
  </si>
  <si>
    <t>3a095ceb-b47a-4719-9c83-19dcac62e48f</t>
  </si>
  <si>
    <t>5dea8cf8-6e8b-4cd4-a0ce-7975258a9952</t>
  </si>
  <si>
    <t>21061fd1-9d1d-46af-8837-3e049b5d05ba</t>
  </si>
  <si>
    <t>cacda229-91b0-4920-9920-13319103ac24</t>
  </si>
  <si>
    <t>72e1acb3-737b-4f37-92be-8057ef1387f6</t>
  </si>
  <si>
    <t>08362302-3e42-4d90-a720-fbb38fe1fba2</t>
  </si>
  <si>
    <t>701ba1a4-f1da-4576-abdb-8512e107289a</t>
  </si>
  <si>
    <t>00b3ed86-c3d2-468a-90bd-f68846016a6a</t>
  </si>
  <si>
    <t>6cf03ae5-f7d1-48fe-9060-8ffb89f4cf4b</t>
  </si>
  <si>
    <t>8d13170d-bff2-47ec-aeca-5f1f067ae9ee</t>
  </si>
  <si>
    <t>0ffd05b6-b335-44c5-a8db-baa1e20b32ea</t>
  </si>
  <si>
    <t>cf3287e9-58f7-4be9-baa9-ce7841205036</t>
  </si>
  <si>
    <t>ad922453-a94f-4188-8842-98ae1228b28e</t>
  </si>
  <si>
    <t>323d8b62-55c2-4881-8086-bf771164b09c</t>
  </si>
  <si>
    <t>a53c1372-b349-469d-a38c-abb48d2c5e8c</t>
  </si>
  <si>
    <t>785e8d06-d4df-48b4-b1cc-0d0f10f046e0</t>
  </si>
  <si>
    <t>a9d017d6-0d23-47f8-81ee-b9acf4e443e5</t>
  </si>
  <si>
    <t>2d8695a2-a70f-43e4-980b-2c174dab2acf</t>
  </si>
  <si>
    <t>6f86a4e5-1d06-4f60-b524-1b99bccb5fa0</t>
  </si>
  <si>
    <t>f98d3fd3-7e5c-4b56-8501-6cdfa437bb22</t>
  </si>
  <si>
    <t>21016589-78fc-48d1-9535-4f1e6766b266</t>
  </si>
  <si>
    <t>3fb08b8a-d472-472c-af79-930aff13fbb1</t>
  </si>
  <si>
    <t>dfb80ebd-1b94-4618-821a-e08d25c1b23f</t>
  </si>
  <si>
    <t>de638c22-677e-4461-9142-4144f680f178</t>
  </si>
  <si>
    <t>57bb8262-641e-418a-a57b-9c76ea0b2291</t>
  </si>
  <si>
    <t>3c39535e-3a96-4d6c-a13a-20bf1d39c936</t>
  </si>
  <si>
    <t>2.5 E 7 STR</t>
  </si>
  <si>
    <t>452839ae-9fc5-4872-a8f0-b84fbdc7a669</t>
  </si>
  <si>
    <t>fe985606-280a-4fdc-8d60-507d88d6513a</t>
  </si>
  <si>
    <t>d22efce2-0714-4beb-9083-0c3166271ff4</t>
  </si>
  <si>
    <t>66893396-e96f-49a7-9be7-27c85adcb154</t>
  </si>
  <si>
    <t>ac7a0c8f-a16b-47c0-8cd4-1a193e1212f8</t>
  </si>
  <si>
    <t>Ambition 1.2 TDI</t>
  </si>
  <si>
    <t>a3391c11-4730-4d7c-8d8e-3840c9104c02</t>
  </si>
  <si>
    <t>e66585b0-a163-41e1-9234-ae901640bcf2</t>
  </si>
  <si>
    <t>8ea3f203-f302-4253-be6f-3a7860282ab1</t>
  </si>
  <si>
    <t>1e6861d7-f84d-49ea-9feb-12cf76977114</t>
  </si>
  <si>
    <t>28dbc945-72e6-4fd4-9050-93502119c5f0</t>
  </si>
  <si>
    <t>576d88bb-844e-418c-99a0-a28f96b9e251</t>
  </si>
  <si>
    <t>99706e2f-df56-4208-97ae-4834563ec171</t>
  </si>
  <si>
    <t>540467f5-5b12-48ab-947b-6281c6f267f9</t>
  </si>
  <si>
    <t>Turbo DLS</t>
  </si>
  <si>
    <t>a02e9b6f-6dfb-4445-bd97-9b5200ea36f5</t>
  </si>
  <si>
    <t>ba708988-c242-4620-a417-5a65f4f77e73</t>
  </si>
  <si>
    <t>34068565-6fd0-4f15-b4d8-a90462ca124c</t>
  </si>
  <si>
    <t>RxZ Diesel</t>
  </si>
  <si>
    <t>574d3e9f-2c46-4403-bad5-7c7ae405895c</t>
  </si>
  <si>
    <t>1ca87045-658d-4294-85e2-075ceb0ba6bd</t>
  </si>
  <si>
    <t>faf1f174-ce35-4b85-8453-05b76eb76f68</t>
  </si>
  <si>
    <t>ZLX BS IV</t>
  </si>
  <si>
    <t>51edf87a-6c87-4d19-988b-639676853b00</t>
  </si>
  <si>
    <t>a1365f31-6dc7-48d0-8ef0-612b5f2642df</t>
  </si>
  <si>
    <t>0ac6569b-c5b4-46bc-bd6e-10b6c3f227d5</t>
  </si>
  <si>
    <t>6c12e538-cf1f-4223-99da-d9e8857e1516</t>
  </si>
  <si>
    <t>XL eRLS</t>
  </si>
  <si>
    <t>ef26c19c-fc1d-42a9-82ec-d62650917620</t>
  </si>
  <si>
    <t>fecea5d7-065b-4dd7-a861-a995741c8197</t>
  </si>
  <si>
    <t>5ff05ad7-9b2b-474d-a485-4bdaf9b77e37</t>
  </si>
  <si>
    <t>0b2bb1e3-7357-48cc-9a04-59a5d0f5ceca</t>
  </si>
  <si>
    <t>69005bc9-f81a-4df0-bd71-18a90a51dd71</t>
  </si>
  <si>
    <t>a68f0ebc-df36-46cc-ba91-32cd30365101</t>
  </si>
  <si>
    <t>c1c276ff-3eac-4a3d-bb08-6d9da5882ba4</t>
  </si>
  <si>
    <t>b7013192-6eea-4c91-8a2b-8707dc1abac5</t>
  </si>
  <si>
    <t>8ebb242f-d950-4b19-83a9-077f33a45ec6</t>
  </si>
  <si>
    <t>0ff288ab-bd30-4e70-9842-d407d57f78ce</t>
  </si>
  <si>
    <t>f96cd82c-e78b-4f31-99b0-2105f5ddaa7a</t>
  </si>
  <si>
    <t>b00a3519-ceba-48e7-b347-f99f60503276</t>
  </si>
  <si>
    <t>a4821448-7423-4ce1-b9e8-79ff3db57a1d</t>
  </si>
  <si>
    <t>649c04bf-5671-43c3-9460-59f83d1accba</t>
  </si>
  <si>
    <t>f2dc5678-bafb-4722-a4f3-c7c8656770cd</t>
  </si>
  <si>
    <t>6e21ea5d-831a-4e2e-a512-398868335384</t>
  </si>
  <si>
    <t>904cb3dd-e555-43d8-9fc0-30587aa874b0</t>
  </si>
  <si>
    <t>a450e8a2-d38c-470c-87ac-3ac5392bc427</t>
  </si>
  <si>
    <t>c007d515-a61a-45ec-bc76-a40bb51ec551</t>
  </si>
  <si>
    <t>LODGY</t>
  </si>
  <si>
    <t>RXE dci</t>
  </si>
  <si>
    <t>2e8b4a8f-3d5f-466c-ae5d-8075b5a2f436</t>
  </si>
  <si>
    <t>033404e9-84ca-406b-a9bb-2401a83ee217</t>
  </si>
  <si>
    <t>6a509bf9-e09e-43b4-9092-bc184851bb0b</t>
  </si>
  <si>
    <t>IPL Edition</t>
  </si>
  <si>
    <t>c7c23af7-da6c-44e6-a9e8-1c74215e3301</t>
  </si>
  <si>
    <t>717d261e-183b-454c-895c-e671338bb874</t>
  </si>
  <si>
    <t>e6d4e895-4bcb-450c-a62c-d39b6dd6a20d</t>
  </si>
  <si>
    <t>86d7ce24-b871-48a4-ac29-0e97311b2cfb</t>
  </si>
  <si>
    <t>eb2e236d-3d99-4c51-b51e-18005964a73e</t>
  </si>
  <si>
    <t>7e4a2e73-201b-4b7a-ae0a-8fea9ba2087e</t>
  </si>
  <si>
    <t>c367931a-1ffb-42a3-9aa0-4ec60230c6c7</t>
  </si>
  <si>
    <t>46092678-6577-47d7-8082-0e7955630d1b</t>
  </si>
  <si>
    <t>22ddc274-da80-4439-a6b1-9e7d52bab389</t>
  </si>
  <si>
    <t>df6aaba4-067f-4299-8b21-51e5098f7150</t>
  </si>
  <si>
    <t>81bf96aa-0fd7-4670-9df1-13525ebd8d08</t>
  </si>
  <si>
    <t>cb392c24-573e-4050-961d-030aee8ad7a6</t>
  </si>
  <si>
    <t>d7aa5e4d-c52f-4d46-b069-b8066867da69</t>
  </si>
  <si>
    <t>874259b7-093f-42dc-b9b7-f09fc180e3f3</t>
  </si>
  <si>
    <t>f56817cc-db54-45b3-8a74-818404827676</t>
  </si>
  <si>
    <t>4bee8ff3-c81b-45ac-bf97-11bb9888982e</t>
  </si>
  <si>
    <t>1499cd80-6ce7-414b-bff4-e3c616cbb246</t>
  </si>
  <si>
    <t>285cc104-2087-4b17-9aa9-a212144a7fa3</t>
  </si>
  <si>
    <t>f96fedbd-2428-4c17-99fc-332908703531</t>
  </si>
  <si>
    <t>5a6c77f9-0a8e-440c-a689-530922f57d88</t>
  </si>
  <si>
    <t>344ababc-176d-45f5-bedf-a93272720652</t>
  </si>
  <si>
    <t>2ef47084-764f-4406-9d79-af52d89e30b3</t>
  </si>
  <si>
    <t>971bb308-36aa-45e9-b2dd-376e0a8a0bad</t>
  </si>
  <si>
    <t>d05da22a-b9c9-40b8-868e-8c7ea57700de</t>
  </si>
  <si>
    <t>8b092a03-a649-4af9-be4f-9998b06d7395</t>
  </si>
  <si>
    <t>57a1803c-0817-4f53-870b-b40a2e7e3daa</t>
  </si>
  <si>
    <t>1c07288e-6908-4151-aa4f-47c87ecdd8ff</t>
  </si>
  <si>
    <t>d7a22d6b-b90b-4916-bb32-141d108a32aa</t>
  </si>
  <si>
    <t>d8450f5d-5655-496b-9d0d-56e26c240186</t>
  </si>
  <si>
    <t>f1a92d2a-4b26-4796-aaef-aca90091936f</t>
  </si>
  <si>
    <t>95ca05cb-0e36-460d-a07c-d3c006bc7d7d</t>
  </si>
  <si>
    <t>13e7f204-733c-47db-a248-5ee471ae3dd3</t>
  </si>
  <si>
    <t>ZXi 1.6 Durasport</t>
  </si>
  <si>
    <t>17d4e105-fd07-4fd9-947a-98483ca55929</t>
  </si>
  <si>
    <t>ZEST</t>
  </si>
  <si>
    <t>XT</t>
  </si>
  <si>
    <t>ed49de51-6b94-46e7-9b09-8e2fccfdd035</t>
  </si>
  <si>
    <t>65d86bd4-f5ba-4ec3-8c4f-cfbf65fa9ea3</t>
  </si>
  <si>
    <t>1d7ad130-2b32-4993-8375-8381689b5edd</t>
  </si>
  <si>
    <t>d394a27c-b7a9-4069-ac19-9ddf671183af</t>
  </si>
  <si>
    <t>e04c28ad-2ac5-4615-8385-08e171a4a028</t>
  </si>
  <si>
    <t>462a5390-fedd-4458-8c57-7bc2cb7aab87</t>
  </si>
  <si>
    <t>4c73d3b1-dae1-4bac-a5f7-45378bbc18b6</t>
  </si>
  <si>
    <t>68142d50-30a8-4411-aa07-0bc47f703f8b</t>
  </si>
  <si>
    <t>c480a53c-3a4b-412d-91da-9b14d2c4d9df</t>
  </si>
  <si>
    <t>3fd4872b-bae6-4624-bc17-167bbac253d7</t>
  </si>
  <si>
    <t>50be1360-5f21-47a6-877f-d7b1de352658</t>
  </si>
  <si>
    <t>579f5e83-d93d-492d-9377-7694e87bb402</t>
  </si>
  <si>
    <t>2c62aa2a-79d1-44c8-ba82-2b72c58752a6</t>
  </si>
  <si>
    <t>Elegance 1.6 MPI MT</t>
  </si>
  <si>
    <t>c285a63a-8167-4123-8841-02e994305969</t>
  </si>
  <si>
    <t>50b8b79c-cc36-47b2-96eb-50256727db85</t>
  </si>
  <si>
    <t>46f4bb81-9006-430d-a5f5-7d3c2c20c609</t>
  </si>
  <si>
    <t>34cbdbb4-ce5b-43c0-b2fa-9a89cbf793d4</t>
  </si>
  <si>
    <t>377cbf97-f406-4f44-96e5-78f48590c8b8</t>
  </si>
  <si>
    <t>Aura Safire BS-III</t>
  </si>
  <si>
    <t>c9501b96-38b4-4193-bd3a-e535219e9666</t>
  </si>
  <si>
    <t>dcd8a5c7-58b7-4729-acfe-868dae148b30</t>
  </si>
  <si>
    <t>7cf1f47a-eea5-427f-8162-bfe02c71646f</t>
  </si>
  <si>
    <t>3331c3a8-3864-415d-974b-f22b294fb14a</t>
  </si>
  <si>
    <t>5440345c-b9ff-4e35-ae9b-279fdbbd14e2</t>
  </si>
  <si>
    <t>37e7f131-2beb-4fa3-801b-305d7ca536ae</t>
  </si>
  <si>
    <t>0cf401b5-44eb-4342-adde-d5e4e6c07078</t>
  </si>
  <si>
    <t>27c03019-1ad0-43d5-b89c-f88441f69134</t>
  </si>
  <si>
    <t>6c9d4985-fdfe-4788-b87f-1c3256d21739</t>
  </si>
  <si>
    <t>a183fd4c-c6d5-4c12-8044-b5b08c2076e6</t>
  </si>
  <si>
    <t>c8769823-01b8-442f-8d3b-41ce6da3e16d</t>
  </si>
  <si>
    <t>2610ccb4-0d9e-4f59-b5b9-d36c8dfd19b4</t>
  </si>
  <si>
    <t>095e21e4-868f-4b6c-ac20-73abb291a552</t>
  </si>
  <si>
    <t>acd75f41-03df-4a64-b438-43b30e388315</t>
  </si>
  <si>
    <t>live_content_done</t>
  </si>
  <si>
    <t>ab83a69f-57c5-4a63-bf10-012b2bf0db2a</t>
  </si>
  <si>
    <t>57942944-170e-46f8-bd70-e92475d24561</t>
  </si>
  <si>
    <t>f84702fe-aaf0-4e0a-919b-cd302971f1d3</t>
  </si>
  <si>
    <t>04204966-a082-4d7f-a115-b2674b436d83</t>
  </si>
  <si>
    <t>8c8702a9-fe00-4ec5-852d-74063120f4f6</t>
  </si>
  <si>
    <t>34b15842-68ba-405e-88a7-ab9218991b6a</t>
  </si>
  <si>
    <t>i</t>
  </si>
  <si>
    <t>8bee281b-cc16-4d62-b9bf-ee0349345d69</t>
  </si>
  <si>
    <t>FUSION</t>
  </si>
  <si>
    <t>1.4 TDCi Diesel</t>
  </si>
  <si>
    <t>67f23f65-8e76-49ed-aeb5-45029665b1a7</t>
  </si>
  <si>
    <t>a9fdc808-5015-4193-a7a1-d120df5f6050</t>
  </si>
  <si>
    <t>ba8ff472-380f-484b-a67d-cee6b4e4c1d5</t>
  </si>
  <si>
    <t>91bce7d6-6e3b-41b0-abf1-9a1db619072b</t>
  </si>
  <si>
    <t>3f32e520-d0f9-40e3-8105-622eee481a1a</t>
  </si>
  <si>
    <t>10bc1b3e-1e18-4c40-84ad-352a5e2dbfa4</t>
  </si>
  <si>
    <t>4a5bcebd-f028-4400-b814-ed57495d6651</t>
  </si>
  <si>
    <t>b260b158-73c9-460a-be9e-ac6a5f0c4bf5</t>
  </si>
  <si>
    <t>d3c7068a-e02b-426e-a6ee-16763ee382eb</t>
  </si>
  <si>
    <t>e85d20dc-1aec-4aa0-bd00-ab896a7ffef8</t>
  </si>
  <si>
    <t>3904a132-aff5-444a-913a-2836efd979f2</t>
  </si>
  <si>
    <t>b3a4f054-9aee-4971-bfa3-d902ef604dcf</t>
  </si>
  <si>
    <t>CEDIA</t>
  </si>
  <si>
    <t>Sports</t>
  </si>
  <si>
    <t>0f3d43ff-2e1a-4bd9-84fd-03db6e9c5294</t>
  </si>
  <si>
    <t>14933c1a-9b15-487e-9ed4-3591ea722c62</t>
  </si>
  <si>
    <t>0ec2e025-76a0-4150-9be2-7fc72c032749</t>
  </si>
  <si>
    <t>5e0533e0-ce11-423c-ad7d-f318e8659e5e</t>
  </si>
  <si>
    <t>139ea442-f832-4b8f-b99b-9d0bd0e4dc3c</t>
  </si>
  <si>
    <t>386f4a46-c5a8-4bcf-b18c-cb57e40ab0bd</t>
  </si>
  <si>
    <t>98477a3a-d5df-4655-8a26-5621b63907be</t>
  </si>
  <si>
    <t>SLE BS-III</t>
  </si>
  <si>
    <t>c5c9c02d-cb2a-47b0-9783-624acb95c4dc</t>
  </si>
  <si>
    <t>62dde7ae-9aba-479c-b6ca-ebc089bc86b9</t>
  </si>
  <si>
    <t>d6e74a65-1f33-4d1e-954d-671e6afd3980</t>
  </si>
  <si>
    <t>1f200ecb-f634-416c-b560-cf78dcfc99b3</t>
  </si>
  <si>
    <t>16e91da3-ff58-4f12-90cc-610519c39096</t>
  </si>
  <si>
    <t>f752a003-7ba0-4c0c-a33f-186b4f3cbf04</t>
  </si>
  <si>
    <t>92620ac5-0004-4603-a95c-ee2b578d5599</t>
  </si>
  <si>
    <t>db6ed8f4-d8d0-4ced-8e8b-bfc19a8cee16</t>
  </si>
  <si>
    <t>79be368c-f91e-4148-8f47-42fec15055ea</t>
  </si>
  <si>
    <t>135ce8dc-87d1-4ed0-83aa-65cfe5bd20f1</t>
  </si>
  <si>
    <t>0d1314aa-bb50-4709-b836-ae6b1a5babcd</t>
  </si>
  <si>
    <t>85edbc9a-580d-460a-8fef-6ff0fdfcf027</t>
  </si>
  <si>
    <t>eb4e2bbd-aac9-4afa-a69e-854a7e467f4b</t>
  </si>
  <si>
    <t>31539645-133f-4cb2-9c38-e680935fad59</t>
  </si>
  <si>
    <t>778901b6-3ad8-44e7-b975-af98a732f2c5</t>
  </si>
  <si>
    <t>d8a42397-77ac-4d59-958d-4afa30839edf</t>
  </si>
  <si>
    <t>8b327436-4b84-4d7a-ac6e-6ef01209698f</t>
  </si>
  <si>
    <t>e470b97c-212a-4a28-94aa-017d9291fbe4</t>
  </si>
  <si>
    <t>85 PS RxL Diesel Plus</t>
  </si>
  <si>
    <t>2e8eb045-2f3b-4e68-8bbf-e413cc2c7c5a</t>
  </si>
  <si>
    <t>0fbff1cb-64b1-4d46-b9f7-87dbf7ca1cfa</t>
  </si>
  <si>
    <t>72f45295-ed5e-4167-8bbc-754fa2a0a3f3</t>
  </si>
  <si>
    <t>988a5f18-47ad-4651-a1cd-6ce07b3483e4</t>
  </si>
  <si>
    <t>18f7cecd-d21a-4462-bf20-0020aa4d14eb</t>
  </si>
  <si>
    <t>8b2e72bf-1bff-4b20-a6f2-8b372cf039ae</t>
  </si>
  <si>
    <t>d41d0a2b-9455-4952-a9fb-01d1c1e6da79</t>
  </si>
  <si>
    <t>b07dc10a-1241-47a6-863e-780291a1a217</t>
  </si>
  <si>
    <t>991e5ae7-d343-42fb-983e-9d25589cb869</t>
  </si>
  <si>
    <t>2ed0d354-d984-42ef-bfaa-9d064b89727f</t>
  </si>
  <si>
    <t>6fab00d6-e759-410f-86f3-c620cbaaf2c0</t>
  </si>
  <si>
    <t>c26ecbd9-b696-4c19-ae4d-71d1fa3677e6</t>
  </si>
  <si>
    <t>9b4ae4a5-4acc-4f66-9d45-e7115ee14cd4</t>
  </si>
  <si>
    <t>VLX 4WD BS-IV</t>
  </si>
  <si>
    <t>792a8e8b-95f0-4864-9f45-7f6461f1b25f</t>
  </si>
  <si>
    <t>c94b3057-f77b-4671-a449-c6c76b08f241</t>
  </si>
  <si>
    <t>1ff1fe04-a27c-40ca-b85d-003268003369</t>
  </si>
  <si>
    <t>1a571ca4-0d39-4ccc-882b-12e58408e085</t>
  </si>
  <si>
    <t>5e4376cd-dd13-4961-8c8c-967ae23a3d19</t>
  </si>
  <si>
    <t>312746a7-39a4-4ad7-b722-f312dffe6273</t>
  </si>
  <si>
    <t>e96f9037-1eb5-4ce9-af79-4ac1d8ed4d75</t>
  </si>
  <si>
    <t>b9119d18-a526-4dfc-b20a-96055905d9bd</t>
  </si>
  <si>
    <t>e153681a-9886-4257-8a81-3a524d5bc15c</t>
  </si>
  <si>
    <t>d2476639-bd9b-4d3d-b152-899af4735029</t>
  </si>
  <si>
    <t>428f42dc-0e0d-40db-b2d7-f411c1527224</t>
  </si>
  <si>
    <t>477ec01f-4ddf-4f4c-ab42-b764ecde86f6</t>
  </si>
  <si>
    <t>e68403f0-48d0-4341-b95f-1bdf6fb4b29c</t>
  </si>
  <si>
    <t>512c4e51-6fee-4a19-88a0-51bae8bf31fd</t>
  </si>
  <si>
    <t>ac50015e-540d-447d-83f1-c151f5d6e79c</t>
  </si>
  <si>
    <t>cbf8bf92-07e6-4cc5-a924-270821467aca</t>
  </si>
  <si>
    <t>159b667b-f129-4920-9b29-7641c7997e7c</t>
  </si>
  <si>
    <t>ac58f433-d7f7-467d-ab19-eb695a1272e2</t>
  </si>
  <si>
    <t>bf5ad84a-4487-45ff-a0b7-5257661c9e55</t>
  </si>
  <si>
    <t>364c0cb7-3c12-40b2-aaa6-22615e2cc98a</t>
  </si>
  <si>
    <t>350cf017-8b82-49b5-a101-9022b85ca6de</t>
  </si>
  <si>
    <t>12fbf3a7-70ee-41d6-b986-d6017d6885f4</t>
  </si>
  <si>
    <t>4b063ea9-7ca9-4184-beee-2960aa75379a</t>
  </si>
  <si>
    <t>0e39a160-bce8-436f-a670-3bc09f2063f6</t>
  </si>
  <si>
    <t>0dd230b9-78fc-449f-b72b-6afa09dec02d</t>
  </si>
  <si>
    <t>6927a677-2c28-4309-a521-788ad3efd1dc</t>
  </si>
  <si>
    <t>ea4f16f2-2e9b-4f91-b367-492a4cce5086</t>
  </si>
  <si>
    <t>3878ea98-30b6-4ffd-a264-4375948c5800</t>
  </si>
  <si>
    <t>d98db4ee-0f65-44f1-aad4-0f65a34875a7</t>
  </si>
  <si>
    <t>bd6f23c5-7865-4b4d-a0cd-4dd758765750</t>
  </si>
  <si>
    <t>37b9dc8c-085a-4a32-8478-878b15e00de4</t>
  </si>
  <si>
    <t>a568ff1d-600d-4f89-9400-afeb9e2c46e2</t>
  </si>
  <si>
    <t>32f727f0-a2d7-4c61-a88b-6cd7a0fa190c</t>
  </si>
  <si>
    <t>70fec09e-51f2-4b2b-ab52-8c9a18dfbb0c</t>
  </si>
  <si>
    <t>d2c34fed-944d-4a07-8b0e-8cd815811a5f</t>
  </si>
  <si>
    <t>64e85766-1fd6-40c8-9482-636af61b5145</t>
  </si>
  <si>
    <t>450ee873-65ad-4cb0-bd53-c305dbc845a7</t>
  </si>
  <si>
    <t>ae6e93a0-650a-4f37-8079-60646c09a522</t>
  </si>
  <si>
    <t>76268765-15bb-4fc3-b34d-7fef23ce5b86</t>
  </si>
  <si>
    <t>73a0d9e9-6cf9-44e1-8951-795b5b18e654</t>
  </si>
  <si>
    <t>Emotion 1.3 MJD</t>
  </si>
  <si>
    <t>ba7ed29b-5974-475e-bebc-4f4a05980143</t>
  </si>
  <si>
    <t>e6bcfbf2-a858-4572-9d3f-46312e71ac07</t>
  </si>
  <si>
    <t>9bc9c441-d01d-4a78-9b3e-fed45ec4546b</t>
  </si>
  <si>
    <t>f5807273-b476-4b49-8ca8-d9b43cdb05a9</t>
  </si>
  <si>
    <t>d14a66c3-148f-4d29-b09c-704c7f6879b9</t>
  </si>
  <si>
    <t>70fb21f2-84a3-4240-83bf-d26271de970b</t>
  </si>
  <si>
    <t>89358971-4455-453d-8f46-ff24cff0996a</t>
  </si>
  <si>
    <t>bf264759-2e5e-4f30-b4ef-a95834f54991</t>
  </si>
  <si>
    <t>Elegance 1.9 PD</t>
  </si>
  <si>
    <t>0f261d98-ff6a-4835-9e26-dd7fab8c7f83</t>
  </si>
  <si>
    <t>2de8ee32-2ebc-4a5e-aac0-c57c55bcde69</t>
  </si>
  <si>
    <t>LTZ AT</t>
  </si>
  <si>
    <t>2706be87-2dda-4bbf-a433-86c380ad3f58</t>
  </si>
  <si>
    <t>E6 BS-IV</t>
  </si>
  <si>
    <t>f2fe192a-9070-4af6-9faa-7c59d9efdcf1</t>
  </si>
  <si>
    <t>849ce5a2-d544-4ee9-9c5d-2dce26a726d1</t>
  </si>
  <si>
    <t>26bb2df2-1650-4c00-80de-152a69c11707</t>
  </si>
  <si>
    <t>37e4b7b6-089d-46b0-ac36-379b2f0b319a</t>
  </si>
  <si>
    <t>87d929ce-e8ba-4460-9aa0-3c4cbfdac01a</t>
  </si>
  <si>
    <t>ff03d808-ef9e-463e-bd1a-99c52ac15d9f</t>
  </si>
  <si>
    <t>d88fb5ff-4a39-4700-a2a1-0270c186cf64</t>
  </si>
  <si>
    <t>883cf2be-11b8-415c-85b8-8be965d756c9</t>
  </si>
  <si>
    <t>2702908c-8b48-4562-8298-9e18b2db3c18</t>
  </si>
  <si>
    <t>49937044-c4ec-4fc3-beae-e24be7d79df2</t>
  </si>
  <si>
    <t>7cba2118-a609-4006-beab-2c8229394a88</t>
  </si>
  <si>
    <t>f7910fa7-8cca-4d3b-8479-f01e82452928</t>
  </si>
  <si>
    <t>a6c3472d-0a62-40a9-9901-66f6c46ad33c</t>
  </si>
  <si>
    <t>2.6 Turbo 9 Str</t>
  </si>
  <si>
    <t>254607b2-fb9f-4fa7-bd77-470663880c07</t>
  </si>
  <si>
    <t>bc40f9ca-3909-4be4-882b-92c715ba0829</t>
  </si>
  <si>
    <t>78908fdf-6bf6-459e-9910-3f3c91c4729a</t>
  </si>
  <si>
    <t>ef1400ed-1058-4450-a63d-45705a14ce1e</t>
  </si>
  <si>
    <t>2c34bed5-ec39-4171-b901-8876ad154ade</t>
  </si>
  <si>
    <t>7db5be82-0509-44c3-8f7f-47ccf7a775f3</t>
  </si>
  <si>
    <t>7ab3d4d1-516b-44f9-a082-126f94b53e40</t>
  </si>
  <si>
    <t>Asta 1.4 AT with AVN</t>
  </si>
  <si>
    <t>3339e78f-5b9e-4470-98e2-c550ee375019</t>
  </si>
  <si>
    <t>bcb3539b-a6c5-493e-92f7-858e8680d853</t>
  </si>
  <si>
    <t>43f8579d-893a-41d1-9b76-3c2c3a94e617</t>
  </si>
  <si>
    <t>69f11dcb-08a9-47c2-bc5e-e5d21b47dda0</t>
  </si>
  <si>
    <t>a3057651-a7e0-46b3-916e-f8c387ce6d12</t>
  </si>
  <si>
    <t>5ec3c892-483f-4207-88fb-35ddec290619</t>
  </si>
  <si>
    <t>b693777b-eb61-47e6-baa6-a378a7a8ede9</t>
  </si>
  <si>
    <t>a5f9bdbf-3f0e-45d4-850c-8a013aa7a12e</t>
  </si>
  <si>
    <t>fccc97b8-2c34-4086-abed-639e22a85762</t>
  </si>
  <si>
    <t>85e5c29e-45d8-4b12-884c-b6aa60cf9afb</t>
  </si>
  <si>
    <t>8e6b2c84-7752-4b27-9dd2-70210833c5a8</t>
  </si>
  <si>
    <t>fb7b0648-656a-4849-bb08-26ba40df232c</t>
  </si>
  <si>
    <t>b922fe4d-3449-4576-b2bb-85d670857bb7</t>
  </si>
  <si>
    <t>21181b6e-5f42-47b5-9e13-8515a941f3c2</t>
  </si>
  <si>
    <t>a6c993b0-cbf0-4cef-ba11-0e820ec0a403</t>
  </si>
  <si>
    <t>b0789208-b5c6-4d78-a6b5-1375cb439423</t>
  </si>
  <si>
    <t>574a0b6b-e3de-4083-9ba2-6828d6a48113</t>
  </si>
  <si>
    <t>35fcdb3e-3970-4235-bc68-5718ec0d14c2</t>
  </si>
  <si>
    <t>9654ae5c-05a5-44c3-a3d0-439c9c2b9605</t>
  </si>
  <si>
    <t>79584014-8d20-4cc5-b626-2386bcb67b16</t>
  </si>
  <si>
    <t>430bb18f-5b1d-433b-ab99-689adf8f2f9d</t>
  </si>
  <si>
    <t>4729f0b6-af9d-4207-9aed-2d5f90a69074</t>
  </si>
  <si>
    <t>ae0a6e1c-5d30-4cca-ab07-9c1ec13ae802</t>
  </si>
  <si>
    <t>56db6323-2f0c-478e-9cea-8f594531ba9b</t>
  </si>
  <si>
    <t>78d40bd3-7edc-40f2-b2fe-b07a8eb27e01</t>
  </si>
  <si>
    <t>838a62e2-4588-4ed1-9b35-12cabd6f5ef6</t>
  </si>
  <si>
    <t>eb6ccd03-d126-40c9-8acb-625139069106</t>
  </si>
  <si>
    <t>508ffb30-3b5c-4221-bc53-4649c2a15ef0</t>
  </si>
  <si>
    <t>c25b4c3e-faa1-4c5c-abc2-8d4fe9c015fb</t>
  </si>
  <si>
    <t>c60288ca-0fce-41eb-ab0c-51551c53433f</t>
  </si>
  <si>
    <t>edc2d0ef-7849-4968-8517-6622067aeea0</t>
  </si>
  <si>
    <t>27e3669b-e4f9-4893-90e1-77a9256a8e13</t>
  </si>
  <si>
    <t>722d291f-57a6-4e9e-aa17-b71d55ccedbb</t>
  </si>
  <si>
    <t>e168c981-b657-4143-a77b-49c3e9fc1819</t>
  </si>
  <si>
    <t>308f1b82-1055-47e1-ba2f-37e6ccfe1a1c</t>
  </si>
  <si>
    <t>dbc6f627-9c5a-4b81-b636-93ca2ba03ba6</t>
  </si>
  <si>
    <t>90837718-c6af-42af-bda8-e5cf230fe7a8</t>
  </si>
  <si>
    <t>9c743068-3a3c-4738-8099-4c3d9dadb1e6</t>
  </si>
  <si>
    <t>94e16d12-9312-49d1-a867-7b245acbec17</t>
  </si>
  <si>
    <t>Emotion T-Jet</t>
  </si>
  <si>
    <t>151efcd8-9af6-4bca-8f64-233311438605</t>
  </si>
  <si>
    <t>EX Quadrajet</t>
  </si>
  <si>
    <t>4bb9cdf5-ea80-4f11-95fa-ab3d567d6f82</t>
  </si>
  <si>
    <t>514b910f-a23f-4989-988f-d84d50e10477</t>
  </si>
  <si>
    <t>abdb76ef-8e52-4339-8bb1-e3878f062312</t>
  </si>
  <si>
    <t>b3740327-d3a1-451f-a60d-836e79fb293b</t>
  </si>
  <si>
    <t>b3191002-ed0c-48f8-917b-47608cfb3354</t>
  </si>
  <si>
    <t>ea02ee6a-e201-4977-9fea-42fddefca4cb</t>
  </si>
  <si>
    <t>c1649ee4-a571-459c-996e-1710b1e52863</t>
  </si>
  <si>
    <t>6f3c3955-eabd-426e-8894-18233adf3728</t>
  </si>
  <si>
    <t>11bb773b-c82d-4a06-a16f-daa6a1c88bcd</t>
  </si>
  <si>
    <t>6f6cbb97-6328-4a27-89ce-cbc80ca7d9c6</t>
  </si>
  <si>
    <t>30d440d8-6628-4469-a667-e396539e735f</t>
  </si>
  <si>
    <t>10e3532f-519c-463f-adfa-92743d187823</t>
  </si>
  <si>
    <t>2.4 VTi-L AT</t>
  </si>
  <si>
    <t>a38b142c-97c4-4817-b424-e8818fa607f7</t>
  </si>
  <si>
    <t>a889cd18-5e34-4560-a762-ba3acad892ae</t>
  </si>
  <si>
    <t>663b57a9-8edc-4960-9141-3ad529a51039</t>
  </si>
  <si>
    <t>b637cc9d-ef70-4277-80a2-6ce459566895</t>
  </si>
  <si>
    <t>LANCER</t>
  </si>
  <si>
    <t>GLI</t>
  </si>
  <si>
    <t>4df4356b-63ed-4eda-957e-941386b283b7</t>
  </si>
  <si>
    <t>56cf4284-1dd7-4c38-9e29-2416fb24b9c1</t>
  </si>
  <si>
    <t>fac80834-5e27-489d-8d0a-0651500aa385</t>
  </si>
  <si>
    <t>a4c72ffd-f2be-44ff-bd35-37cc72415d66</t>
  </si>
  <si>
    <t>6d3fe9a1-4766-4cdd-9060-48102bd29cb0</t>
  </si>
  <si>
    <t>aeccc6f6-ecc7-4f18-9ba0-ea567303d18b</t>
  </si>
  <si>
    <t>65bcc34a-d609-4160-bc5e-484a01131559</t>
  </si>
  <si>
    <t>X Old</t>
  </si>
  <si>
    <t>435025fa-dfc9-4707-b721-148ea5273788</t>
  </si>
  <si>
    <t>12a352b0-897a-44b4-b06a-2cb86109c182</t>
  </si>
  <si>
    <t>83b5254e-99ab-42b0-98a8-087b086f5021</t>
  </si>
  <si>
    <t>1a5ecb32-127d-4d96-b0b4-488ddc1d7588</t>
  </si>
  <si>
    <t>8c0db08a-c29f-41a1-9a90-342469e67ff6</t>
  </si>
  <si>
    <t>cfcdf87a-8320-4b9d-88d2-20e1408ee3f5</t>
  </si>
  <si>
    <t>244a618d-9818-4c77-afb6-f0f2c0da90c7</t>
  </si>
  <si>
    <t>d606f03d-ebee-4bda-8c5a-d6c07301e62f</t>
  </si>
  <si>
    <t>4c374f7c-0705-4b54-8199-d3786e23a950</t>
  </si>
  <si>
    <t>7ffc2da2-550f-4620-9359-39ab661f481d</t>
  </si>
  <si>
    <t>9b782e99-d847-43e5-9119-1237aff98ee2</t>
  </si>
  <si>
    <t>d6e38a38-f366-46fa-8154-134bc634fd9c</t>
  </si>
  <si>
    <t>f01f48f3-9da4-4c25-8f2e-d504ea18fb1d</t>
  </si>
  <si>
    <t>7515db8d-1822-4943-8126-f97d62057ad2</t>
  </si>
  <si>
    <t>98cf571c-9cf6-4656-a76b-a31a087f78f8</t>
  </si>
  <si>
    <t>658c41cd-b0a6-4291-b60d-a4b959fee518</t>
  </si>
  <si>
    <t>c409fd80-e361-4068-bfde-78dfaffe420f</t>
  </si>
  <si>
    <t>32b2f402-bf5e-4991-a7b5-ec3ee9ef1e1c</t>
  </si>
  <si>
    <t>bffc40cf-737b-451d-84e6-2ddbcbadba09</t>
  </si>
  <si>
    <t>e299059c-592d-4a00-8560-9841714e0544</t>
  </si>
  <si>
    <t>4ddf7ebb-b1df-4da2-bf52-350d4e6657ce</t>
  </si>
  <si>
    <t>360f2160-f25a-4af1-95a8-cb6e7f61ebea</t>
  </si>
  <si>
    <t>f22b0736-b623-430e-84e5-a026b92a3516</t>
  </si>
  <si>
    <t>9afef178-1525-44e9-870a-5f6c5209b0be</t>
  </si>
  <si>
    <t>d57c3597-268b-4346-a16a-9e90ae34ac10</t>
  </si>
  <si>
    <t>2bf6254e-3601-482b-a19b-3aa64f2b147b</t>
  </si>
  <si>
    <t>Vdi ABS BS-IV</t>
  </si>
  <si>
    <t>a56253bd-9c04-4332-ad2d-e1d07f1f580f</t>
  </si>
  <si>
    <t>4bb2c80d-b50c-42bd-bee0-42fcd707c8b1</t>
  </si>
  <si>
    <t>6eb8f485-7684-4446-adc4-a9b022d95e61</t>
  </si>
  <si>
    <t>00e765ae-3d18-4fbf-be6d-3276466a863e</t>
  </si>
  <si>
    <t>3fa4a505-ac70-4000-a75c-1e8aa5e9ebbb</t>
  </si>
  <si>
    <t>Magna 1.2 AT</t>
  </si>
  <si>
    <t>e2617d44-37a2-4521-9cc1-af4285bed6c1</t>
  </si>
  <si>
    <t>7edffc3c-8857-4fdf-9992-e1f9439152ef</t>
  </si>
  <si>
    <t>bd7757e7-7dea-4750-8cb5-8068a0629ba9</t>
  </si>
  <si>
    <t>4f1c1ade-d139-4978-a6d1-d9011566dbe2</t>
  </si>
  <si>
    <t>Diesel E2</t>
  </si>
  <si>
    <t>2975db13-06c4-4fc8-b07b-7b49d056c56d</t>
  </si>
  <si>
    <t>36a0c699-0281-49c5-915f-d1b7ab5d8281</t>
  </si>
  <si>
    <t>0e55a74a-7a94-4b3c-bc37-3ba84913389c</t>
  </si>
  <si>
    <t>110 PS RxZ Diesel (Opt)</t>
  </si>
  <si>
    <t>d321c199-5c4b-4884-808e-580bc44fb555</t>
  </si>
  <si>
    <t>67bb495f-fc7d-4a12-8fb1-a050353f9182</t>
  </si>
  <si>
    <t>0612e17c-135a-4b5a-a3cb-237f98aa462e</t>
  </si>
  <si>
    <t>875411f2-5429-4518-8665-f630f3429f4d</t>
  </si>
  <si>
    <t>838885bb-25bc-44fc-b069-61bfcf4f2a57</t>
  </si>
  <si>
    <t>e64d367a-9c1b-485f-8d31-da1c0e1ac7d6</t>
  </si>
  <si>
    <t>f33e8557-a307-4fe3-8f85-25a3c4550fbb</t>
  </si>
  <si>
    <t>402327c3-eae5-4990-b9a9-6cf771c28f4f</t>
  </si>
  <si>
    <t>f68adab6-87da-47d3-8acb-1abb6900174f</t>
  </si>
  <si>
    <t>46819bf3-cdc3-42fa-af82-df13744f76a3</t>
  </si>
  <si>
    <t>CLXi 1.6</t>
  </si>
  <si>
    <t>fc7edeaf-db32-4a12-9315-a2fbed5ac952</t>
  </si>
  <si>
    <t>ddf3a208-2b00-4f87-80e8-070f0a1f80b6</t>
  </si>
  <si>
    <t>8f8efc4b-b14a-4643-b9c8-67a1eccac652</t>
  </si>
  <si>
    <t>a036c05d-6e1e-42c9-9802-e0b12954660f</t>
  </si>
  <si>
    <t>d96c9c4b-e43d-41b1-815f-93dc54e53947</t>
  </si>
  <si>
    <t>7d9efba1-0884-43b0-95c0-3d798e1884ca</t>
  </si>
  <si>
    <t>968060f8-bdb4-46cf-ad51-a784b1a850a3</t>
  </si>
  <si>
    <t>e320751a-4a11-434f-bcfc-bf25f76811fa</t>
  </si>
  <si>
    <t>17ba48c8-e628-439e-a851-c3e819754969</t>
  </si>
  <si>
    <t>1695cfaa-9e17-4e2d-b652-80d8489e7ead</t>
  </si>
  <si>
    <t>1c5515ca-62d2-4f77-bc75-ce622697f0db</t>
  </si>
  <si>
    <t>42ef56f5-1605-4652-ae49-52591f0b17cf</t>
  </si>
  <si>
    <t>8e462150-0222-4a95-af16-e318f0c09473</t>
  </si>
  <si>
    <t>5e24bd71-4681-4a6e-b89e-8a88cafabd6a</t>
  </si>
  <si>
    <t>b29ad933-3d74-43dd-9f72-b061dd000ac4</t>
  </si>
  <si>
    <t>8d935a6c-dbf1-482f-9fef-29c840fd91ed</t>
  </si>
  <si>
    <t>d53f8e97-049e-43ba-8f83-b489aaf42e55</t>
  </si>
  <si>
    <t>b72403fe-59e8-41cf-aad3-c3a9c2745bb6</t>
  </si>
  <si>
    <t>3dac8922-f286-409c-abf4-d4571532671f</t>
  </si>
  <si>
    <t>736a720b-dc65-42d9-9bf5-73778db8197c</t>
  </si>
  <si>
    <t>b55e07d6-066e-4d98-804b-33f0bad981e7</t>
  </si>
  <si>
    <t>0a4e464a-8524-45e1-9f25-6558a708e542</t>
  </si>
  <si>
    <t>2a185712-1c02-412a-9b5c-9abea61baaa5</t>
  </si>
  <si>
    <t>fa509d8b-1c45-47b9-958a-e8e1ea8f56a1</t>
  </si>
  <si>
    <t>16d042f0-6528-4ccd-804b-cf06c7b4225d</t>
  </si>
  <si>
    <t>a500b76f-72e9-4ffc-9c8d-dea145ae6f3f</t>
  </si>
  <si>
    <t>977b6950-bc69-43e0-96d2-1ce90492c4ec</t>
  </si>
  <si>
    <t>fd9d1257-0872-43b4-acff-2c1883372287</t>
  </si>
  <si>
    <t>be55e9ae-7c06-4aa2-98f9-799d0d757454</t>
  </si>
  <si>
    <t>44400c26-66cc-4400-a2b3-6a16c051cbab</t>
  </si>
  <si>
    <t>4aab1270-6e7f-4adf-847a-8dc87ad5af60</t>
  </si>
  <si>
    <t>8bbf557a-11b6-42ee-975a-45f586009034</t>
  </si>
  <si>
    <t>bf62345f-f8a7-402a-b4be-e40915951335</t>
  </si>
  <si>
    <t>0ddf6954-1acb-4461-9c2b-c469bd5aa2a6</t>
  </si>
  <si>
    <t>95dad0b4-3a1c-4325-ba8f-510c28c1e320</t>
  </si>
  <si>
    <t>64e591e5-b0be-4cf9-b820-92cfda1fe072</t>
  </si>
  <si>
    <t>943c949a-8e50-4289-a418-a6193ae72e21</t>
  </si>
  <si>
    <t>G Diesel</t>
  </si>
  <si>
    <t>a3517e93-ecbd-4baa-b1bd-1993404b5380</t>
  </si>
  <si>
    <t>4452e0b4-fa37-40a0-a696-c90bd6285daa</t>
  </si>
  <si>
    <t>8a30101b-5cda-4d0f-a972-eb0927806a2a</t>
  </si>
  <si>
    <t>a3cf33a2-3658-43e4-856d-5e606f501e60</t>
  </si>
  <si>
    <t>a1d932a4-6ebb-46f0-a9b6-1fcf6276dc43</t>
  </si>
  <si>
    <t>80ec09e5-2ab8-4a33-b74f-fdcbcbdeee65</t>
  </si>
  <si>
    <t>cae75b0d-7991-4392-89a9-846a7123c433</t>
  </si>
  <si>
    <t>47f0abc3-71aa-4d9b-99e4-88e3c7fe0176</t>
  </si>
  <si>
    <t>9b7b165c-fe2a-40bb-9889-79eae6911f01</t>
  </si>
  <si>
    <t>37cecc14-af56-4d94-8367-ba8fee0cce72</t>
  </si>
  <si>
    <t>952880ea-e93d-48d7-95f0-a44657531b43</t>
  </si>
  <si>
    <t>b2c71f40-0466-4ed0-b79a-bbf240ac1142</t>
  </si>
  <si>
    <t>d13f91e1-2715-432a-8e54-2d287bb91fcf</t>
  </si>
  <si>
    <t>Titanium+ Diesel [2011-2014]</t>
  </si>
  <si>
    <t>9120f1b3-ff2b-4f71-9631-950711444481</t>
  </si>
  <si>
    <t>a43b340c-646c-4a9d-8ea2-382dc134391d</t>
  </si>
  <si>
    <t>1b42ec5e-fafd-4666-b16c-020ee3083add</t>
  </si>
  <si>
    <t>89de7d3f-c189-43f4-8358-6285452ce109</t>
  </si>
  <si>
    <t>83103801-6fa2-4283-8577-20a9841171ee</t>
  </si>
  <si>
    <t>a1492847-ac2e-414c-b8b3-aaf37b60477b</t>
  </si>
  <si>
    <t>371cf9f0-30d0-49bf-af1c-96ece7c7ad29</t>
  </si>
  <si>
    <t>E6 Celebration BS-IV</t>
  </si>
  <si>
    <t>70ae5174-99ad-4c43-9c72-b92d0b105f50</t>
  </si>
  <si>
    <t>961d0636-1a2e-40fe-bee5-5dcd1c0c90f8</t>
  </si>
  <si>
    <t>3bf6360f-30c0-4cd4-a915-68d3ef1d9d78</t>
  </si>
  <si>
    <t>e5ad1d03-b003-494f-89cf-cfe4e2767d8e</t>
  </si>
  <si>
    <t>VLX Micro Hybrid</t>
  </si>
  <si>
    <t>0a6da260-49e7-412d-85a9-20db8e67b458</t>
  </si>
  <si>
    <t>f84a1b68-9d07-4c73-a937-059b017bce70</t>
  </si>
  <si>
    <t>88034a6b-e41e-41a5-b494-4e4495a195e3</t>
  </si>
  <si>
    <t>8359a33b-2fdb-4b95-8bd8-99137d1e4e00</t>
  </si>
  <si>
    <t>aad7c52b-ebf9-4beb-8dbd-073a5281c608</t>
  </si>
  <si>
    <t>4ab73528-559a-4d79-a99f-47c840672d2f</t>
  </si>
  <si>
    <t>4x2 AT</t>
  </si>
  <si>
    <t>af1a0288-c14e-4ed2-845b-4cc7add12bbd</t>
  </si>
  <si>
    <t>edc0f1ce-8679-4d15-8322-564cd4617be7</t>
  </si>
  <si>
    <t>3fe6953f-21fd-4f28-af0f-b1be5d2f84c6</t>
  </si>
  <si>
    <t>1ac05704-ee7f-4e87-936d-a87282bc8e9e</t>
  </si>
  <si>
    <t>44398b11-1e42-433d-a55e-80a70aae1a50</t>
  </si>
  <si>
    <t>e99b4226-c0b4-46ea-8670-d3e5c06d5c7c</t>
  </si>
  <si>
    <t>fcb1f685-7dbe-4e10-9f93-a6037c93e7fc</t>
  </si>
  <si>
    <t>51b29eac-dfdc-4bef-9c7e-9d8a388deeec</t>
  </si>
  <si>
    <t>b8e8d65f-2cce-4c75-9364-8348c655b61c</t>
  </si>
  <si>
    <t>Rider 2.0 MPI</t>
  </si>
  <si>
    <t>e7fea926-70f4-4545-a4b0-f38a1f66d1d3</t>
  </si>
  <si>
    <t>76ee08e3-3142-4a1c-9418-8262812685b7</t>
  </si>
  <si>
    <t>PALIO D</t>
  </si>
  <si>
    <t>52a63031-194a-4b41-92d4-722fd01933a0</t>
  </si>
  <si>
    <t>bd174f01-83c5-4723-b025-26a213843f0f</t>
  </si>
  <si>
    <t>279443fa-3912-473c-a57d-ca7844be4363</t>
  </si>
  <si>
    <t>f70b7d6a-9f50-4295-ac45-123bc4c69421</t>
  </si>
  <si>
    <t>d08154ac-71f6-4867-b84b-a12e2dff8a3e</t>
  </si>
  <si>
    <t>dc593747-80ab-4f61-8696-b69d1cadcb23</t>
  </si>
  <si>
    <t>f4dea1bb-6587-4c62-ae6d-33422e4a0aa4</t>
  </si>
  <si>
    <t>Titanium Diesel</t>
  </si>
  <si>
    <t>c3700569-00b8-4cb5-981e-dbffbb2de9a1</t>
  </si>
  <si>
    <t>493ee1e3-c726-4540-9a8c-d57efe56d78f</t>
  </si>
  <si>
    <t>1.8 GL</t>
  </si>
  <si>
    <t>7041ab2c-0099-4611-9f28-933991fb1202</t>
  </si>
  <si>
    <t>a6ea9b86-52e9-4e46-85d3-b8ef8466d60d</t>
  </si>
  <si>
    <t>95a8f7d7-928d-4d78-9c66-081943aeca8f</t>
  </si>
  <si>
    <t>3b2b781a-b235-4ac3-9001-fddbe342f049</t>
  </si>
  <si>
    <t>06f4129c-316b-4b93-82d2-0efcada32ec4</t>
  </si>
  <si>
    <t>48655b95-f3ca-4d2c-9218-b6ed71a050aa</t>
  </si>
  <si>
    <t>5f0bd345-bddb-4720-8edf-d4ead11411aa</t>
  </si>
  <si>
    <t>285f1a83-9410-4278-94e6-234dd33e0b98</t>
  </si>
  <si>
    <t>3fac2270-a1b8-44e0-abcd-69a61b632b73</t>
  </si>
  <si>
    <t>c86570d5-b6cf-4d69-9f10-c13fd9edf5cb</t>
  </si>
  <si>
    <t>d2bc4ad1-b273-403c-80bf-757e86e22460</t>
  </si>
  <si>
    <t>240d5f49-321e-4b5c-9dd7-4b008eb53dbe</t>
  </si>
  <si>
    <t>d311b84d-f790-4edf-98de-8b33f4d8fa50</t>
  </si>
  <si>
    <t>f82de1fd-9f6e-45cd-b285-3adb2666b3a5</t>
  </si>
  <si>
    <t>ACCENT VIVA</t>
  </si>
  <si>
    <t>1a451138-64bf-41c8-8396-fd68148a462f</t>
  </si>
  <si>
    <t>4d323314-90e5-4115-85ba-6191119433a6</t>
  </si>
  <si>
    <t>b6af791b-5481-445c-b94e-683e892ce9da</t>
  </si>
  <si>
    <t>53e5a4cc-70f8-4dbd-bbeb-18e2984c1222</t>
  </si>
  <si>
    <t>Executive LPG</t>
  </si>
  <si>
    <t>ca007ffe-6e54-4d88-9be4-0b0e365e4ac6</t>
  </si>
  <si>
    <t>477b8c25-801d-4d72-80c7-54cd978fa555</t>
  </si>
  <si>
    <t>E8 ABS Airbag BS-IV</t>
  </si>
  <si>
    <t>e2aca802-abdd-4419-a5c6-3de67b469eaf</t>
  </si>
  <si>
    <t>17fb979b-49c5-4539-8d35-3f555eb15d54</t>
  </si>
  <si>
    <t>7c871d49-33ba-4767-bc13-14a4d1af0434</t>
  </si>
  <si>
    <t>596d2639-6338-4437-bb40-41e022fdeda3</t>
  </si>
  <si>
    <t>e091ca01-8abe-4979-af50-c5d26698f9fe</t>
  </si>
  <si>
    <t>917cbf1c-2d28-4232-ba74-bb7043be7104</t>
  </si>
  <si>
    <t>63851b9f-ff1c-4373-b6c5-3314da349736</t>
  </si>
  <si>
    <t>5f15e865-c5a5-445a-a338-e02cbd6b447d</t>
  </si>
  <si>
    <t>666e88ca-ed64-4fa0-a7bc-cd9b4e6c576d</t>
  </si>
  <si>
    <t>eea11f37-5642-4a18-a106-5884d106ed2c</t>
  </si>
  <si>
    <t>8d9a9752-42b5-497f-917b-e00e998271bd</t>
  </si>
  <si>
    <t>SONATA EMBERA</t>
  </si>
  <si>
    <t>AT(Leather)</t>
  </si>
  <si>
    <t>930f2ea7-8c34-42ee-8e28-c3dee5ab94a1</t>
  </si>
  <si>
    <t>08980902-6315-40c0-bcfd-cb93efa278c7</t>
  </si>
  <si>
    <t>d91633b1-2cb3-461d-a5fb-574d3e0a5add</t>
  </si>
  <si>
    <t>Active 1.4</t>
  </si>
  <si>
    <t>f911775e-a4f1-4d82-bd41-7c5bb52160d4</t>
  </si>
  <si>
    <t>003e5543-4db3-4d81-a7d6-1df38304d53c</t>
  </si>
  <si>
    <t>dff694be-ba88-483b-8125-a32a0ef4463d</t>
  </si>
  <si>
    <t>7959be59-c776-4d38-aa9c-f0638ff8e556</t>
  </si>
  <si>
    <t>97abb203-de83-4451-945b-1bd16ab426c6</t>
  </si>
  <si>
    <t>GD SP</t>
  </si>
  <si>
    <t>4d7bf50f-3290-4e34-890d-3a8ec5c08a63</t>
  </si>
  <si>
    <t>213f2cc2-c500-4e5d-bcf6-f216a86607f2</t>
  </si>
  <si>
    <t>80eb47a5-bbee-4114-a6be-f3bd19a97844</t>
  </si>
  <si>
    <t>7428bde0-00eb-472d-97d0-8da38f12dc1e</t>
  </si>
  <si>
    <t>90761c0e-7441-472a-ae4e-ef0661f42de6</t>
  </si>
  <si>
    <t>2abab23b-e704-4d64-8ffd-22aceb6823b0</t>
  </si>
  <si>
    <t>09747305-fafa-4410-aaef-ef39b89a45fe</t>
  </si>
  <si>
    <t>c476c3e0-889c-4dce-969f-5f6a1be53f6a</t>
  </si>
  <si>
    <t>db56e414-60b1-49ef-af19-b26c58a23d8d</t>
  </si>
  <si>
    <t>905554e5-1a06-4734-b297-711f9ca3cf44</t>
  </si>
  <si>
    <t>85612751-246c-4cc2-96af-f63ed0c203d4</t>
  </si>
  <si>
    <t>bd2876d6-88a8-4cdb-a510-8a7d75386665</t>
  </si>
  <si>
    <t>Sportz (AT) 1.4</t>
  </si>
  <si>
    <t>7eb5f93d-0d27-488b-80d1-dfe2224426a5</t>
  </si>
  <si>
    <t>8c8fc3ea-3962-4192-8259-817cb0193bf9</t>
  </si>
  <si>
    <t>be80dd83-8901-464f-9299-3bb575a0ee93</t>
  </si>
  <si>
    <t>53357d70-d4d3-42fd-8db0-3caf355571fe</t>
  </si>
  <si>
    <t>fc0db9dc-1562-4f9f-a6e0-b8e1c6123f3b</t>
  </si>
  <si>
    <t>d8b0ed58-46b3-4e0e-98fe-1d915b1f4d33</t>
  </si>
  <si>
    <t>268f1423-4ad4-4bb6-959b-9ceed829e4d9</t>
  </si>
  <si>
    <t>e09fb79e-eb26-4e23-bac4-e08127eecbe6</t>
  </si>
  <si>
    <t>c9a83fc6-51e0-41ce-a442-cb180eda2f15</t>
  </si>
  <si>
    <t>44c686c3-aa10-48ef-9a2d-0513c2cf814c</t>
  </si>
  <si>
    <t>431a0f09-0e0a-4c4f-b5b3-3a39366474bd</t>
  </si>
  <si>
    <t>ad980356-28a5-43fb-958b-8b2921d854df</t>
  </si>
  <si>
    <t>C2</t>
  </si>
  <si>
    <t>3e7d49a2-f903-4b4d-b409-7522ea12fbf9</t>
  </si>
  <si>
    <t>114be4b5-0ae3-4c35-b579-12d9a716b2a2</t>
  </si>
  <si>
    <t>142f9059-62b9-498a-b81e-ff65b93b161e</t>
  </si>
  <si>
    <t>b7aa4778-4fd8-4e4b-9b46-82e6645d4250</t>
  </si>
  <si>
    <t>69a6812f-b497-4512-aa3a-68bb9900a82c</t>
  </si>
  <si>
    <t>1401d280-37a7-44f6-aa52-23691763464e</t>
  </si>
  <si>
    <t>2c86a932-349b-4cbe-989b-0105c68165fc</t>
  </si>
  <si>
    <t>d67371f8-8ad5-4342-a58c-6e614531590c</t>
  </si>
  <si>
    <t>422f8c3b-05a3-4e99-896c-6af3dc4153d6</t>
  </si>
  <si>
    <t>e472b3d0-31ba-46f7-88a7-d346f71b6587</t>
  </si>
  <si>
    <t>0fad0bcb-f266-4e93-a7a5-472ed6ee3ef9</t>
  </si>
  <si>
    <t>9a2dbeb0-a88c-415c-9328-af4140982840</t>
  </si>
  <si>
    <t>Lx</t>
  </si>
  <si>
    <t>0c51f110-e22e-4cc2-91da-3acbd871892c</t>
  </si>
  <si>
    <t>838158dc-701d-4b0e-a96f-74761a7a5b0a</t>
  </si>
  <si>
    <t>5e1d94b2-7e81-42a8-9aee-d9dc9513a388</t>
  </si>
  <si>
    <t>0d135e3f-9bc6-45e5-81b4-2343c403b2bb</t>
  </si>
  <si>
    <t>48e48b62-d121-41d1-b052-22a852ec3619</t>
  </si>
  <si>
    <t>5f7b791c-b388-47f1-9332-e48e2ef1f780</t>
  </si>
  <si>
    <t>3bebc0f5-f4cc-4e9b-9e41-67b1fcd2b920</t>
  </si>
  <si>
    <t>1.4 LTZ 7 STR</t>
  </si>
  <si>
    <t>ca9674b6-471c-40c6-b913-9ff27092fed7</t>
  </si>
  <si>
    <t>3c983a42-ef28-43d7-a4fe-cbd23b7d2f41</t>
  </si>
  <si>
    <t>4412e02a-80a3-4590-9198-a718166b096c</t>
  </si>
  <si>
    <t>351cbbd7-5e4f-402e-b82f-a7d5731aba1a</t>
  </si>
  <si>
    <t>dcc7da61-5e8f-4bc5-aded-816e391d3b0b</t>
  </si>
  <si>
    <t>937cd3e6-64a1-452e-91ff-9627d802c34c</t>
  </si>
  <si>
    <t>3e158d1f-b0bb-4784-97a2-2e77ee7776ba</t>
  </si>
  <si>
    <t>2a1980e2-5b9e-4c87-be05-7005767b609f</t>
  </si>
  <si>
    <t>6a999e5e-dd82-4e21-a6de-abe8fb4a936c</t>
  </si>
  <si>
    <t>LX BS-IV</t>
  </si>
  <si>
    <t>8e179e3e-d7a0-4a05-9fce-61ba805bcd19</t>
  </si>
  <si>
    <t>Fluidic 1.6 VTVT SX AT</t>
  </si>
  <si>
    <t>bbd627d4-f4c7-4149-a7b6-32528ef057b4</t>
  </si>
  <si>
    <t>c52e6231-95cd-4002-9d51-98a22f19edaf</t>
  </si>
  <si>
    <t>66b3b823-f988-45dc-be0b-e0499520ec46</t>
  </si>
  <si>
    <t>2b210122-07b6-475c-8442-439c6790b72a</t>
  </si>
  <si>
    <t>bf09f7f3-4230-4117-9b84-ac15548fdd51</t>
  </si>
  <si>
    <t>ef456109-8a4e-45c6-8fa3-9cb638878238</t>
  </si>
  <si>
    <t>cb4439a7-c8f7-4d9d-84a8-d0b17ed1b7a6</t>
  </si>
  <si>
    <t>421d49d7-4285-4adf-876c-004cf9ec1328</t>
  </si>
  <si>
    <t>fa777c5f-d5b1-400a-9579-dae721d8e231</t>
  </si>
  <si>
    <t>41f7e84f-1523-4fd9-9f0f-c3dacd0cdb2c</t>
  </si>
  <si>
    <t>a2ee5260-dfae-4376-8949-7eb59d4856bf</t>
  </si>
  <si>
    <t>6b829313-f4c5-4803-b7cc-78ef4f9d2d18</t>
  </si>
  <si>
    <t>bc6a2fb5-10ab-4fa0-b3ab-bfcdd810d546</t>
  </si>
  <si>
    <t>cb5f5e2c-bc71-44b9-9be4-983d9c0c5d66</t>
  </si>
  <si>
    <t>b3249356-5e6b-4882-b5ce-b48de3adba97</t>
  </si>
  <si>
    <t>858efe19-74b2-4367-b57b-beecf7876057</t>
  </si>
  <si>
    <t>72ebf5a2-18cb-4104-84ea-be2031fccec6</t>
  </si>
  <si>
    <t>81130692-cadb-4b29-b43e-a85eda2d94ac</t>
  </si>
  <si>
    <t>5f713f80-620a-4807-8b6c-4ca3abe5a654</t>
  </si>
  <si>
    <t>d9c7b26a-5dd3-4c0d-9057-4db20659dfc7</t>
  </si>
  <si>
    <t>a5ae883d-444b-4e53-9782-7d7476bcf4c6</t>
  </si>
  <si>
    <t>972aebb3-5043-4828-964d-5c684dc1ca4e</t>
  </si>
  <si>
    <t>870d064e-5278-4597-b2b3-a03bdea6c269</t>
  </si>
  <si>
    <t>ed607069-4f74-4283-b657-ebf65c8b3364</t>
  </si>
  <si>
    <t>7828e3e2-5270-4586-bf78-8b1589fdba93</t>
  </si>
  <si>
    <t>f9baaedb-1bf5-43bd-b672-215c753c136a</t>
  </si>
  <si>
    <t>Ambiente 1.9 TDi</t>
  </si>
  <si>
    <t>7b81144e-80cd-4c61-bd00-dddeaaefdca1</t>
  </si>
  <si>
    <t>62b2f3ba-1a42-4aaa-bc81-a87d0c4afd1b</t>
  </si>
  <si>
    <t>374f0fcd-e862-42cb-8d37-433d5035e819</t>
  </si>
  <si>
    <t>e82a1182-a8b1-470c-b236-979377dad75e</t>
  </si>
  <si>
    <t>679a6214-3ef8-4e3d-a2ce-0c50d4ad3859</t>
  </si>
  <si>
    <t>b417782b-cf05-4858-b2d4-1ab2f5e5090e</t>
  </si>
  <si>
    <t>60abbf46-2d62-4aa5-99f9-150a6ba2fc45</t>
  </si>
  <si>
    <t>16bdfca3-f0d9-4a37-8ed4-bf2fc124ab83</t>
  </si>
  <si>
    <t>6bbe337a-f632-4ab9-b60f-ff0ee9caa2c0</t>
  </si>
  <si>
    <t>61ce4081-511b-4565-a747-fc03344501c2</t>
  </si>
  <si>
    <t>Sport 1.6</t>
  </si>
  <si>
    <t>47f1305e-295d-49f0-a0e3-9348a58a2f53</t>
  </si>
  <si>
    <t>48a16bdd-104a-423c-a050-ddad2e937038</t>
  </si>
  <si>
    <t>4c9a95a7-b55b-43a3-a902-c350a46aa3d5</t>
  </si>
  <si>
    <t>7bc0c3a7-51af-4da3-bb37-0750d746a14d</t>
  </si>
  <si>
    <t>c870b8ae-d382-4671-a332-e00c1d415b68</t>
  </si>
  <si>
    <t>7fcfeb2d-0867-4c00-b19c-499f1bcf0666</t>
  </si>
  <si>
    <t>fdc8b45a-b1f2-4d7c-a075-54de9c5bf68b</t>
  </si>
  <si>
    <t>462c37f9-1f8c-47d0-abd6-e9ad65cfcf94</t>
  </si>
  <si>
    <t>9cd21858-d5aa-43b0-ba08-4f67c458b131</t>
  </si>
  <si>
    <t>991582ee-8649-420e-889c-11b3af4a0c53</t>
  </si>
  <si>
    <t>92a8299d-26c8-48b2-867d-7342f25095f3</t>
  </si>
  <si>
    <t>81be4ff8-7ea2-476b-bc19-f1c898ddd408</t>
  </si>
  <si>
    <t>7e1af89a-c427-4fa3-afdd-40465a4157ba</t>
  </si>
  <si>
    <t>7c1f7bbc-13f3-45d1-a05a-4e4c5133b5db</t>
  </si>
  <si>
    <t>d756fe20-ebdc-4018-bb53-22d4ca6dd9a5</t>
  </si>
  <si>
    <t>e613ba16-4052-4d84-99ad-cd2d9013c21b</t>
  </si>
  <si>
    <t>6a849134-3d6c-4cb2-a53e-4f226a8845c6</t>
  </si>
  <si>
    <t>d5a88fe2-7a30-4021-8b0d-25d724d7cea0</t>
  </si>
  <si>
    <t>ca5d0bbc-4ee5-4626-b1d7-7ba6bc587e6b</t>
  </si>
  <si>
    <t>7ceefc8b-183d-4eb8-aa79-dae0f547548a</t>
  </si>
  <si>
    <t>f979efd4-8e14-41a4-bb91-5ce4182bd74f</t>
  </si>
  <si>
    <t>7f9cd39f-790e-477e-994a-919f19b36169</t>
  </si>
  <si>
    <t>9abbe870-0934-48ac-b3a3-ec17bc948bd4</t>
  </si>
  <si>
    <t>7f18352c-5b2f-48a7-9856-ef59f061c7d0</t>
  </si>
  <si>
    <t>f112c970-16a5-48ce-bda2-a83f0eafc5b3</t>
  </si>
  <si>
    <t>eb781fa8-c272-4604-83ac-7ec4d23db4fd</t>
  </si>
  <si>
    <t>e60ee71c-cdc8-40bd-b300-0417b32e3670</t>
  </si>
  <si>
    <t>7b51e832-52cb-4673-9300-aab84e57081c</t>
  </si>
  <si>
    <t>0d6a0bf5-800d-4997-be56-448440c786c7</t>
  </si>
  <si>
    <t>1e97d5c5-8163-4934-8019-36ae5a48f7a7</t>
  </si>
  <si>
    <t>ecfc50da-d887-4fde-9235-8afa85c815c3</t>
  </si>
  <si>
    <t>d40c3dd6-547a-47e5-9597-e9c45c9bc252</t>
  </si>
  <si>
    <t>f355f3ef-87ce-4220-8d37-be691cf514c1</t>
  </si>
  <si>
    <t>598e4c82-38b9-4b56-a5a4-c8f2f6cf7947</t>
  </si>
  <si>
    <t>c9d06960-2dfe-471c-ab5b-0940942abc9f</t>
  </si>
  <si>
    <t>55f43962-d52f-4ef9-9b97-aba4ed40f3bb</t>
  </si>
  <si>
    <t>1db3c96b-9f0e-4bc1-a991-33bf4da0fb50</t>
  </si>
  <si>
    <t>XL (P)</t>
  </si>
  <si>
    <t>e36a43aa-708a-4e0c-a588-6d2643802f91</t>
  </si>
  <si>
    <t>7c05aa2b-9150-467c-8c5c-65b9a54076f7</t>
  </si>
  <si>
    <t>92e927d5-f1a8-460d-b91b-21617c76d098</t>
  </si>
  <si>
    <t>d8b18924-3ad1-479b-a54d-68049ac99222</t>
  </si>
  <si>
    <t>4f5dcdd7-d16b-40d5-b809-3669fda602f0</t>
  </si>
  <si>
    <t>a8d86d80-24ee-41e4-91a5-320990808dc6</t>
  </si>
  <si>
    <t>5723d979-bff8-4534-a591-de455b8ee211</t>
  </si>
  <si>
    <t>ea3e9650-be79-4f8c-b0e4-ea93add2e259</t>
  </si>
  <si>
    <t>f9a36ef9-de47-4469-9a6e-dbba3280efa1</t>
  </si>
  <si>
    <t>a53b2fc9-325c-4fea-bdb1-07774a1f39b8</t>
  </si>
  <si>
    <t>7f76d55b-0deb-4517-8d86-b5c63b0d644a</t>
  </si>
  <si>
    <t>358c9029-8667-46a5-b984-216644e54505</t>
  </si>
  <si>
    <t>dec6c444-d370-403d-86ae-78a223468ce0</t>
  </si>
  <si>
    <t>85 PS RxE Diesel ADVENTURE</t>
  </si>
  <si>
    <t>2efc1261-37ec-4841-8859-2fc0ada3b0b9</t>
  </si>
  <si>
    <t>41eccf7a-07b8-4b79-b760-f8d2f337bb9c</t>
  </si>
  <si>
    <t>54e29c65-1e84-41e3-8cfa-6c87d603213d</t>
  </si>
  <si>
    <t>cc53c92f-b15f-40d8-b2b0-92b646d33221</t>
  </si>
  <si>
    <t>D</t>
  </si>
  <si>
    <t>14e12c76-d779-45cb-94ea-6c6bb4f804ea</t>
  </si>
  <si>
    <t>110fc9fd-ef46-490d-96e4-1ebe9270f081</t>
  </si>
  <si>
    <t>Dynamic 1.3 MJD</t>
  </si>
  <si>
    <t>6c3b0c0f-866d-4cdc-aa4f-893d486dd8e2</t>
  </si>
  <si>
    <t>bcce851b-9c1b-40e3-a171-937df469c572</t>
  </si>
  <si>
    <t>665dfa0f-3652-4b17-94fe-06fd90297839</t>
  </si>
  <si>
    <t>9cadd7e3-3329-4d60-bfd5-b31ec94e3e4b</t>
  </si>
  <si>
    <t>b6f1f60e-8ad3-4587-9cea-e47692822d72</t>
  </si>
  <si>
    <t>Active 1.3 L Advanced Multijet Diesel</t>
  </si>
  <si>
    <t>cc9e7ed0-2704-4913-8e6f-bf8db6e8f04e</t>
  </si>
  <si>
    <t>3d05a2d2-e75c-4ab6-9d54-2e50793c6a29</t>
  </si>
  <si>
    <t>65c5c2eb-2227-44e3-8c37-63aa3fb432ee</t>
  </si>
  <si>
    <t>084b05fb-7db6-49c0-b441-de2c7b8cb28d</t>
  </si>
  <si>
    <t>Sportz 1.1 iRDE2</t>
  </si>
  <si>
    <t>d2e29daa-e4d7-4d7d-878b-6356f543550a</t>
  </si>
  <si>
    <t>8b6c3383-ff74-4b24-8432-905d5aac679a</t>
  </si>
  <si>
    <t>068f38d6-96e7-4653-b96a-878fc4a7c59d</t>
  </si>
  <si>
    <t>43422115-6b5a-4076-8440-631bb1918f6c</t>
  </si>
  <si>
    <t>34b4fe32-777e-42e0-aa47-13e10245ac11</t>
  </si>
  <si>
    <t>b6e8676a-ce8e-4ee0-9565-3db9d5b548b8</t>
  </si>
  <si>
    <t>1.6 SX MT</t>
  </si>
  <si>
    <t>2fcc212e-63e3-468f-9bc2-49eb82a8a267</t>
  </si>
  <si>
    <t>ca7660f2-7d22-4592-a958-cba8c226ba5e</t>
  </si>
  <si>
    <t>e00a89c8-e8b0-44a7-894d-5c330fb6e536</t>
  </si>
  <si>
    <t>1e7723b1-af46-4d44-a3a9-80da1cf1f28c</t>
  </si>
  <si>
    <t>1dada7cc-8110-48af-8337-cae6db1531f2</t>
  </si>
  <si>
    <t>505973ec-0609-4acd-aa1d-3d63622fe444</t>
  </si>
  <si>
    <t>81d3f20f-1ac8-43b9-b267-220d87c44dab</t>
  </si>
  <si>
    <t>a3435be3-3c03-4d12-b40f-11609e720b54</t>
  </si>
  <si>
    <t>cf66d59e-d0a0-43f7-b910-05ee2b3db628</t>
  </si>
  <si>
    <t>7ea7ddca-686f-4639-871b-6154ff281145</t>
  </si>
  <si>
    <t>461faff8-6ca7-481e-ad86-cef08ec92d40</t>
  </si>
  <si>
    <t>c54cebe6-ac26-433c-a942-0e21922298c7</t>
  </si>
  <si>
    <t>f4f62dcd-4708-482f-897c-0afa01af0625</t>
  </si>
  <si>
    <t>11698f6a-3437-4b13-85dc-b0247d0d380e</t>
  </si>
  <si>
    <t>29f38472-f520-4a1d-8e9c-b393dbc828cb</t>
  </si>
  <si>
    <t>a1c652c2-921b-4d60-a117-585659f34792</t>
  </si>
  <si>
    <t>fa5d5189-ad02-4f92-a1f2-d3f293fe7493</t>
  </si>
  <si>
    <t>Select</t>
  </si>
  <si>
    <t>fee5290d-bec4-42bd-a8db-8d007105dc98</t>
  </si>
  <si>
    <t>e3550da2-b55b-4bdd-97f7-b5a66b228955</t>
  </si>
  <si>
    <t>af16f635-22ae-4724-bd5e-4419f8f6c10d</t>
  </si>
  <si>
    <t>a983ef1f-cc47-4273-9c48-0915816bb06f</t>
  </si>
  <si>
    <t>69b9f527-aa59-44fa-8380-905c1955f7af</t>
  </si>
  <si>
    <t>c680ef6f-bdca-4da8-b30b-2d1a62049cc4</t>
  </si>
  <si>
    <t>2.5 G4 8 STR</t>
  </si>
  <si>
    <t>3606655f-69d3-4dd9-9573-da954acbcc77</t>
  </si>
  <si>
    <t>6729edd2-32ac-4e77-9ec3-0386d49d1909</t>
  </si>
  <si>
    <t>1f55fb8b-6c8d-4375-943e-202fa60f205a</t>
  </si>
  <si>
    <t>3471e97c-723b-4060-aa26-60015d511383</t>
  </si>
  <si>
    <t>38bbe28e-ebd4-4773-9bfd-5f46b4239856</t>
  </si>
  <si>
    <t>4742d6e8-199e-47d3-bed3-548e6cf3de01</t>
  </si>
  <si>
    <t>3e35918f-cb27-40de-8877-65b3462aed5e</t>
  </si>
  <si>
    <t>09b3b981-4ac6-4da2-bc9c-a060afcaad87</t>
  </si>
  <si>
    <t>4630488b-26e0-40b8-857c-eabd414e5e77</t>
  </si>
  <si>
    <t>Aura (ABS) Quadrajet BS-III</t>
  </si>
  <si>
    <t>5c53f8a9-ef72-4ac5-a1ad-cc094e5dd3ea</t>
  </si>
  <si>
    <t>7090710c-9cd9-4d44-9ca8-7fdd6e667909</t>
  </si>
  <si>
    <t>adb9a08f-1ef3-4085-baea-17c8deb3445f</t>
  </si>
  <si>
    <t>a48a09c4-1bb9-41a5-86a6-aefe689aeb57</t>
  </si>
  <si>
    <t>75998159-522e-47d3-be4c-fa5fd9743ebc</t>
  </si>
  <si>
    <t>8e1033af-e6e6-4497-b1d8-50516829bd35</t>
  </si>
  <si>
    <t>904a5216-8322-4958-829c-792aa4992833</t>
  </si>
  <si>
    <t>e78b6066-e63b-4cca-9880-1e07a4568b06</t>
  </si>
  <si>
    <t>1e6e2e95-3ef9-4105-aa34-4762f650ce7b</t>
  </si>
  <si>
    <t>47ccfb34-7002-4bac-9410-c942225c29c7</t>
  </si>
  <si>
    <t>713ce8cc-5148-4b7a-ad6f-b7a4acfb20a7</t>
  </si>
  <si>
    <t>c8f1f796-5a25-4703-8f5a-074dd411eb0b</t>
  </si>
  <si>
    <t>430460f7-5eaf-47d1-94ae-afe3da534401</t>
  </si>
  <si>
    <t>707171f1-e01d-4d4f-9301-19d443763486</t>
  </si>
  <si>
    <t>c939efbc-ff5d-4da8-beaa-4c4d1950b48d</t>
  </si>
  <si>
    <t>bea66708-4c10-4d3b-b849-53537ebe5c43</t>
  </si>
  <si>
    <t>fd6ec269-38ca-46a0-a04f-60f6563eaaaa</t>
  </si>
  <si>
    <t>7b2afcdf-492a-4f18-8f55-828ccf732d94</t>
  </si>
  <si>
    <t>TEANA</t>
  </si>
  <si>
    <t>a8c38d25-660a-42d9-9a5b-15d89df02339</t>
  </si>
  <si>
    <t>f27c4e79-925a-4e34-b6ec-e04928dc5b2d</t>
  </si>
  <si>
    <t>8c020ef1-715f-4514-b922-ce2002763fcc</t>
  </si>
  <si>
    <t>c5f89f5c-d481-4582-90aa-e6de6cf2fae1</t>
  </si>
  <si>
    <t>36a20ac8-a2b0-4182-b9fe-00ba4f91880f</t>
  </si>
  <si>
    <t>cdff46cf-1083-408d-a533-0408a17cd3d6</t>
  </si>
  <si>
    <t>57cd078d-fd22-40a7-a88b-f5d5512015d1</t>
  </si>
  <si>
    <t>4633747b-0267-4b65-8ffb-5bec943b27ab</t>
  </si>
  <si>
    <t>fe62d60d-bf7d-408d-934a-049f7158a93b</t>
  </si>
  <si>
    <t>c00e8cc5-df30-4ab0-8a39-bdb029f35475</t>
  </si>
  <si>
    <t>3e21628a-2d0b-4a37-b92d-ee99b5e00d89</t>
  </si>
  <si>
    <t>cbe1a455-7d93-4b40-9136-5917d6589b9e</t>
  </si>
  <si>
    <t>f50eb48b-3648-460a-93e8-3c929b0f4cdc</t>
  </si>
  <si>
    <t>fd1d9fce-b27d-4abf-896c-ff57df0c2dfb</t>
  </si>
  <si>
    <t>300fd30e-b2f4-4352-bcab-ff33d28e2341</t>
  </si>
  <si>
    <t>d1465bdb-ee4e-4ed9-9861-69a43e7dec52</t>
  </si>
  <si>
    <t>0bca44b3-2f98-41fa-8012-12ad823bbbb6</t>
  </si>
  <si>
    <t>f7832fc4-6c6e-4cf7-a303-d1d27431145f</t>
  </si>
  <si>
    <t>6505bef3-5732-4f3e-be7a-adcb6447ecd3</t>
  </si>
  <si>
    <t>b04a16a8-ea70-477a-89f4-10f5200d35d9</t>
  </si>
  <si>
    <t>ecc1b399-9be4-4e30-8585-76232339a06a</t>
  </si>
  <si>
    <t>66ef9e59-dbc7-41c9-af27-cca3ebad04f9</t>
  </si>
  <si>
    <t>1d081178-0078-4b29-b914-f56789384f91</t>
  </si>
  <si>
    <t>9f4446b2-0cc7-4810-b64c-1e177f165008</t>
  </si>
  <si>
    <t>f48029aa-37c2-4fb2-985e-d74f1727c1ab</t>
  </si>
  <si>
    <t>e5a8a5a5-e2bd-4354-837b-d208a4677c63</t>
  </si>
  <si>
    <t>8e999232-c35a-4b05-a533-fa06d597f42e</t>
  </si>
  <si>
    <t>fc7cb34c-4442-4d96-8bf5-f8dd6f81c786</t>
  </si>
  <si>
    <t>6ed7e4dc-dc85-4bbc-96c5-f3d1283010fc</t>
  </si>
  <si>
    <t>4f7d80ee-255a-409f-adaa-33f94b688100</t>
  </si>
  <si>
    <t>5c4eb940-7b16-450f-be31-3d9fe0bf013c</t>
  </si>
  <si>
    <t>22a793a9-305f-4559-86b3-1319a6624a49</t>
  </si>
  <si>
    <t>97eee781-2707-4488-8c3e-1c21fec8b8d1</t>
  </si>
  <si>
    <t>e221ee13-701d-4f19-bf8d-f7a98bcefa62</t>
  </si>
  <si>
    <t>62af1b49-6357-498b-ae76-9c2657fe4d78</t>
  </si>
  <si>
    <t>72720c8f-8230-405d-a0fe-0c919c9dd363</t>
  </si>
  <si>
    <t>Sport 1.3</t>
  </si>
  <si>
    <t>a78db732-3ba0-4f4c-baa6-006cd0287768</t>
  </si>
  <si>
    <t>dc415cab-21f2-41cf-94bf-a8be3b9a1a96</t>
  </si>
  <si>
    <t>f0fa9a86-e306-4371-97cc-4d2926f7ba08</t>
  </si>
  <si>
    <t>baeb618e-c389-49a2-99d0-9cf524df85b6</t>
  </si>
  <si>
    <t>8e2ea0dc-119b-4b19-8434-cd52eb97211d</t>
  </si>
  <si>
    <t>76502456-6565-486b-8b45-3f808daa55ae</t>
  </si>
  <si>
    <t>253bde44-1e57-4688-93fc-9e3ce2574c23</t>
  </si>
  <si>
    <t>1aad00e8-d7e2-441a-9449-46257d246e5a</t>
  </si>
  <si>
    <t>7f5f470d-f722-4271-9473-21b2a93c8dd7</t>
  </si>
  <si>
    <t>e26e4ed6-737f-4732-91f5-d3d7f482d5f2</t>
  </si>
  <si>
    <t>1.4 TDCi Titanium</t>
  </si>
  <si>
    <t>0083f73a-8f71-4b9a-8ecd-8a9317051164</t>
  </si>
  <si>
    <t>38f5d196-ab38-4464-b61c-38cad170f5f2</t>
  </si>
  <si>
    <t>1529f2d8-c00e-4b65-9c0e-b81f86415c8e</t>
  </si>
  <si>
    <t>4ba4bd8d-ab03-43d8-902a-c4ead377ad4e</t>
  </si>
  <si>
    <t>3b83fa5f-d67b-41b4-9574-01f2cd694e33</t>
  </si>
  <si>
    <t>23871ac6-3d0c-4bf4-8d2a-fc016b44b5fd</t>
  </si>
  <si>
    <t>44a7108d-9fc2-4d9d-a036-71616987b5b6</t>
  </si>
  <si>
    <t>Aura + Quadrajet BS-III</t>
  </si>
  <si>
    <t>68ec2ff6-a03f-47f8-9a3e-0eaeb86ea056</t>
  </si>
  <si>
    <t>37953627-e262-469d-99c7-17367e32b255</t>
  </si>
  <si>
    <t>ddc45d09-5912-48e8-bb9c-c33c66185cac</t>
  </si>
  <si>
    <t>a3ed3964-dde4-4481-aaab-15f8d340fea8</t>
  </si>
  <si>
    <t>3cf3fd19-b66b-43dc-97f4-dc6156226a80</t>
  </si>
  <si>
    <t>d2e1edd3-d6dd-49ad-afd3-5b05c5067318</t>
  </si>
  <si>
    <t>4b7513a4-6717-4b59-b2b7-a550666fdc38</t>
  </si>
  <si>
    <t>5055a8e4-521e-4ba8-b08b-3f197d294f1e</t>
  </si>
  <si>
    <t>d4030f2b-e008-41ab-b7d8-fe90c49e428a</t>
  </si>
  <si>
    <t>a7a8effe-8844-443c-9ae3-966c58b3fe1c</t>
  </si>
  <si>
    <t>186fb843-4f68-4a96-83a5-76f500b3a3b8</t>
  </si>
  <si>
    <t>2983c927-8b2f-4f08-90f5-6141e16279e1</t>
  </si>
  <si>
    <t>2784bf14-a0f5-41c0-b08d-75c2ba85f66c</t>
  </si>
  <si>
    <t>7fab852b-16b4-4641-a9b1-d8bf0634c8ba</t>
  </si>
  <si>
    <t>7b3fd866-b7c1-4c6a-9a3e-61ceb8ca355b</t>
  </si>
  <si>
    <t>E8 BS-III</t>
  </si>
  <si>
    <t>1efb2099-e037-4f29-8783-728ad11211e7</t>
  </si>
  <si>
    <t>2e020b07-aee2-4ff3-b9d9-58876bfacadf</t>
  </si>
  <si>
    <t>Ambiente 1.9 PD</t>
  </si>
  <si>
    <t>2895019e-1c92-4a66-a9c5-1c445fb03c4c</t>
  </si>
  <si>
    <t>ffbe0975-f914-4901-84e7-25c9b5cc4a1a</t>
  </si>
  <si>
    <t>f661d199-1c03-4b0e-802c-730f135588e3</t>
  </si>
  <si>
    <t>fde7ec11-bfa0-4fb4-bf41-508ba78ee9a8</t>
  </si>
  <si>
    <t>39132f65-8fe1-4b9f-8a5b-d5fdc9c44b65</t>
  </si>
  <si>
    <t>9b72fb84-51e7-4a0a-ac1b-f7ee69e87203</t>
  </si>
  <si>
    <t>fabf90d7-adf9-4310-8874-e175562b4742</t>
  </si>
  <si>
    <t>9027acb2-30d0-4090-adfc-238ed748eea8</t>
  </si>
  <si>
    <t>23449fee-d256-4f4e-be01-51447a62042b</t>
  </si>
  <si>
    <t>ae1efe4c-7c4e-43a3-b6f2-086b39fb2816</t>
  </si>
  <si>
    <t>98aa5c41-94f2-421c-9715-5ebbcb16c23e</t>
  </si>
  <si>
    <t>a363f239-0e6d-4e6b-b8a2-77f57c545a4e</t>
  </si>
  <si>
    <t>e61e13d8-3de2-42bf-ae8c-18356477a8a3</t>
  </si>
  <si>
    <t>1de02f83-04ca-4c90-8d1a-5115cdfee930</t>
  </si>
  <si>
    <t>ab7a166b-7f9a-4686-81e5-874372fe067a</t>
  </si>
  <si>
    <t>ef3c4753-b7e9-49a2-9785-11e3ad65beab</t>
  </si>
  <si>
    <t>8879719b-bdbc-4790-b7ed-b5af99c5b574</t>
  </si>
  <si>
    <t>b5631fe6-fa65-4de9-9b2c-dea50ee80112</t>
  </si>
  <si>
    <t>688473c4-546a-4656-9022-2f4b0d9e9739</t>
  </si>
  <si>
    <t>f831b870-9452-4a06-94cb-3e2e9174f689</t>
  </si>
  <si>
    <t>48755cb2-df7d-40bc-8551-ab98784abaf8</t>
  </si>
  <si>
    <t>16cbfeaf-7d4c-4400-b0bf-7ed4849dbb8d</t>
  </si>
  <si>
    <t>71c316a7-a683-49cd-858e-40b7cc658247</t>
  </si>
  <si>
    <t>Duo Std LPG</t>
  </si>
  <si>
    <t>fd23b71a-2706-4bc1-ab57-fdd307c2d51b</t>
  </si>
  <si>
    <t>655a3b3c-b52a-4fd2-bcae-689489105bc2</t>
  </si>
  <si>
    <t>45132728-6290-45c2-867a-dda67be6ae2f</t>
  </si>
  <si>
    <t>0b98b516-93c8-435e-950e-0ce1c71b855f</t>
  </si>
  <si>
    <t>197084ec-3bd3-417c-bf30-bc784c8070e3</t>
  </si>
  <si>
    <t>25109106-06be-4f44-b996-a2cbc186b57e</t>
  </si>
  <si>
    <t>28227c0c-5a5d-45d7-af4f-a500abb2b861</t>
  </si>
  <si>
    <t>2d5ea404-85d8-458b-8825-d3b4017d9cc7</t>
  </si>
  <si>
    <t>1.5 E i-DTEC</t>
  </si>
  <si>
    <t>1a25fac7-4cab-4dd4-bf58-81759ce02cd0</t>
  </si>
  <si>
    <t>14b602e6-5eaa-4da6-b00c-ca92b9bf2579</t>
  </si>
  <si>
    <t>6b4215a0-9463-417c-97b4-cc692798f52c</t>
  </si>
  <si>
    <t>9fe35320-bfbd-4931-9f10-f3aa29fe0723</t>
  </si>
  <si>
    <t>21503486-8565-441b-b29b-67d606958a26</t>
  </si>
  <si>
    <t>8e533ab6-94a5-4415-8687-01c30217aade</t>
  </si>
  <si>
    <t>57d3be52-baca-4e0f-81bd-9f32cb49a0e2</t>
  </si>
  <si>
    <t>98cfd853-b4d1-47ac-be9c-30a0a72ead43</t>
  </si>
  <si>
    <t>d8ead76f-0a9b-4649-8d45-f42f0efea44e</t>
  </si>
  <si>
    <t>dfc575a9-ef6b-49e4-a4f0-46d36f15eb5a</t>
  </si>
  <si>
    <t>74aa18f1-db12-4314-a4c8-ccd11b9f4874</t>
  </si>
  <si>
    <t>1ef1d95f-2c28-41de-a325-c39b576a455b</t>
  </si>
  <si>
    <t>e7c7760f-54db-41b9-920a-605f626dac8b</t>
  </si>
  <si>
    <t>c75bbef2-fbe5-41ac-8166-931b2338d86b</t>
  </si>
  <si>
    <t>ff709478-3d34-44b2-8601-4f735b251d2c</t>
  </si>
  <si>
    <t>ca75e9bf-ccd5-460a-95e9-9b5dab26b29b</t>
  </si>
  <si>
    <t>267c2c09-8649-4921-b09a-be64056af454</t>
  </si>
  <si>
    <t>a4908679-fd55-4bf7-8674-773fc89d37d5</t>
  </si>
  <si>
    <t>c6527531-785c-4f72-81d9-988bd2647be0</t>
  </si>
  <si>
    <t>d86ef6a1-da7e-404c-9824-c9c251e8aeb3</t>
  </si>
  <si>
    <t>71a891b6-ffae-40f3-a182-4f4bdf6552c8</t>
  </si>
  <si>
    <t>6e757f10-85a0-4cd3-a569-c7e0419cfd98</t>
  </si>
  <si>
    <t>19038c1a-adf4-488c-8fdb-1052f20d97f8</t>
  </si>
  <si>
    <t>MERCEDES-BENZ</t>
  </si>
  <si>
    <t>E-CLASS</t>
  </si>
  <si>
    <t>E 250 CDI Avantgrade</t>
  </si>
  <si>
    <t>448b9052-02a0-4c23-a5b5-98b7687c6642</t>
  </si>
  <si>
    <t>bf0fd080-7bd2-4027-a20a-d3e32eb2cf36</t>
  </si>
  <si>
    <t>49e5e635-75e3-4655-87df-501618af551d</t>
  </si>
  <si>
    <t>1b973415-d852-438f-bdb6-a1784d935116</t>
  </si>
  <si>
    <t>c24c2a83-bd31-4662-be01-5e34f894bebc</t>
  </si>
  <si>
    <t>b563eb6c-8f38-471a-af75-f554e92ab37d</t>
  </si>
  <si>
    <t>MAX 2.0 TCDi</t>
  </si>
  <si>
    <t>20f857d9-7d79-4743-96cc-75c671932ad3</t>
  </si>
  <si>
    <t>798d907e-db3f-4ce6-8ce2-89eba918a117</t>
  </si>
  <si>
    <t>L&amp;K</t>
  </si>
  <si>
    <t>ad45182f-1f5f-4d83-bc0f-4bab1d6d68cd</t>
  </si>
  <si>
    <t>c82eaee5-a393-4244-af9a-89ac23c6f965</t>
  </si>
  <si>
    <t>9144526f-de79-45cf-b23c-888f960f5f23</t>
  </si>
  <si>
    <t>3d42853e-db55-437b-9a53-984774a8efd7</t>
  </si>
  <si>
    <t>a188ed00-3e2b-4e0c-ad6a-5747b058f7c5</t>
  </si>
  <si>
    <t>4f16385d-53a4-4abe-825e-656f12eca665</t>
  </si>
  <si>
    <t>f345ecec-c99b-4c85-a5e0-1eb7a44fc870</t>
  </si>
  <si>
    <t>b9bc9a4e-0d71-4517-ad01-6197a86d8d6d</t>
  </si>
  <si>
    <t>5ce7f57a-0d9a-4fb9-b444-69ea7a18266a</t>
  </si>
  <si>
    <t>c113db11-6f27-4c31-a2e3-0a9855fcabae</t>
  </si>
  <si>
    <t>fa574776-6454-48e2-9c1b-b0d0f3b894bc</t>
  </si>
  <si>
    <t>155efec2-0b98-43c9-bcd8-69eb7ceebf25</t>
  </si>
  <si>
    <t>5b396027-b051-45d4-ac4b-2cebc2cca052</t>
  </si>
  <si>
    <t>66e0fea9-2b2b-45fc-a2be-1a1453cd2ff1</t>
  </si>
  <si>
    <t>6c295848-72d9-4679-9a45-abfc1ddda178</t>
  </si>
  <si>
    <t>e53f8c20-fce3-4916-a710-4ba23c37b324</t>
  </si>
  <si>
    <t>2b253c0f-9cba-4cb1-8766-670c7791fbcb</t>
  </si>
  <si>
    <t>e7bc9bc5-4671-49f1-adbf-e705d016c253</t>
  </si>
  <si>
    <t>eddaa867-831d-49ec-b198-496669f39d1e</t>
  </si>
  <si>
    <t>EXi 1.4</t>
  </si>
  <si>
    <t>9f93e9d0-2089-41a7-912f-3aa5d0439e7e</t>
  </si>
  <si>
    <t>6f5adfb6-aeee-4a9b-b992-fb860e118e51</t>
  </si>
  <si>
    <t>XMS</t>
  </si>
  <si>
    <t>4d2d7665-cd66-4f6f-845a-178e5f821173</t>
  </si>
  <si>
    <t>eacb8c93-692d-4b6a-9f93-0b1e23ee2bec</t>
  </si>
  <si>
    <t>92da4eb5-6e79-4ce3-b255-0cffc948bac5</t>
  </si>
  <si>
    <t>CRDI VGT SX A/T 1.5</t>
  </si>
  <si>
    <t>86ed7d88-666c-459d-9fdc-128429d9e88c</t>
  </si>
  <si>
    <t>a65f1652-1e9f-4e79-b235-4563f7ac4398</t>
  </si>
  <si>
    <t>47510047-8dda-4319-9446-d2744db9126e</t>
  </si>
  <si>
    <t>36ba0885-ff64-46eb-970a-cd72cca40f7e</t>
  </si>
  <si>
    <t>d7da6749-468d-4a38-89ff-d68cbeef180a</t>
  </si>
  <si>
    <t>ed3cc291-0395-4468-b259-613ff4e2653f</t>
  </si>
  <si>
    <t>dcd75195-ab65-4258-9a79-3603abcdb938</t>
  </si>
  <si>
    <t>069b2b21-a08f-4434-a22b-45ea452039ce</t>
  </si>
  <si>
    <t>Ambiente 2.0 TDI CR AT</t>
  </si>
  <si>
    <t>d1bb87d1-0cc8-421c-930e-d8aaed89ac80</t>
  </si>
  <si>
    <t>07f961f4-e5a2-439f-b3f3-1d6112c18b9a</t>
  </si>
  <si>
    <t>aaaf4aa8-5250-4659-b73d-d102702ab5fb</t>
  </si>
  <si>
    <t>cbb03b71-f92a-4320-a927-30ae13dcc653</t>
  </si>
  <si>
    <t>63a9b001-551f-4ef0-99ef-5c0bc70f427a</t>
  </si>
  <si>
    <t>7807421b-020c-4100-8fbc-a0c019d04875</t>
  </si>
  <si>
    <t>5260827b-5e22-47bd-8dc8-68c0a0373b63</t>
  </si>
  <si>
    <t>27e84079-8f04-40d3-9860-3afc79f0037d</t>
  </si>
  <si>
    <t>5c62282b-6288-46e2-983a-3341fec012cb</t>
  </si>
  <si>
    <t>38a17823-e8a8-4397-838e-7f2b6c4a12cc</t>
  </si>
  <si>
    <t>6212f325-d41c-405c-bb4a-7fc527bcbf5d</t>
  </si>
  <si>
    <t>LS DiCOR BS-III</t>
  </si>
  <si>
    <t>625ec42d-523d-4c08-ad51-d6433eeeff9b</t>
  </si>
  <si>
    <t>LX Quadrajet</t>
  </si>
  <si>
    <t>128b1edd-c50b-49f1-814e-a10014146bc7</t>
  </si>
  <si>
    <t>424adffa-d4f8-446b-90b9-48d6f6ab8d19</t>
  </si>
  <si>
    <t>5112dbfa-35c0-41a4-a2fc-82b144847995</t>
  </si>
  <si>
    <t>7b0b1430-3376-48ff-bb2d-7dc436c0ab1c</t>
  </si>
  <si>
    <t>192145e7-ec36-4e38-aefb-f73b857ddf5d</t>
  </si>
  <si>
    <t>07bab8bc-ac6b-4739-8341-c4a0e74e3a5b</t>
  </si>
  <si>
    <t>4d610dda-f6ec-4788-b0b2-6e0ae393686e</t>
  </si>
  <si>
    <t>8671aea3-a78d-400e-a065-85b0374a83af</t>
  </si>
  <si>
    <t>ETIOS CROSS</t>
  </si>
  <si>
    <t>1.4 VD</t>
  </si>
  <si>
    <t>5817cd2b-290f-42a4-af0f-3bf9421733a9</t>
  </si>
  <si>
    <t>753f73c9-c91b-4116-87f0-2cadde0fe6bb</t>
  </si>
  <si>
    <t>cf79b3c4-0da2-4916-a66a-1d3c6e7d302f</t>
  </si>
  <si>
    <t>703e0769-433f-4351-b804-f79ec0caf09d</t>
  </si>
  <si>
    <t>478d3569-ffac-4d85-a7ad-204ecc7b7555</t>
  </si>
  <si>
    <t>85c23096-e1cb-41bd-9d7b-f71cb5a20727</t>
  </si>
  <si>
    <t>d5bf4b27-3614-4424-8af6-df52a0160450</t>
  </si>
  <si>
    <t>f26c29f9-cb5f-41ef-9e34-e2405bd3a8d0</t>
  </si>
  <si>
    <t>abf93cd3-280f-420e-8f4d-226b8b790d3c</t>
  </si>
  <si>
    <t>865f130e-efba-4e0b-ab09-196c605bb8ef</t>
  </si>
  <si>
    <t>f22e2757-96e5-47d9-a5d5-d588982f50e0</t>
  </si>
  <si>
    <t>4e36a2aa-f186-4dbb-a076-5c50165417fe</t>
  </si>
  <si>
    <t>245caf5a-44f6-4e74-975d-6ca8de509183</t>
  </si>
  <si>
    <t>d3b32163-026d-41b3-9691-dc31015ecb86</t>
  </si>
  <si>
    <t>4e1a6a28-a5b5-471c-9514-ba44e150552e</t>
  </si>
  <si>
    <t>f0775810-5b25-428d-af85-fc0a5669ee5e</t>
  </si>
  <si>
    <t>8ec984cb-5f73-4b63-b9b5-f80263039bdb</t>
  </si>
  <si>
    <t>4473315b-64ba-4bd7-aa60-c3bafb951eda</t>
  </si>
  <si>
    <t>49632290-a00b-47d1-b067-399d07639077</t>
  </si>
  <si>
    <t>041a834d-b6d7-4827-8e80-f1a6bf587e38</t>
  </si>
  <si>
    <t>cd0e0f44-38f0-49c1-a345-a11e23331b68</t>
  </si>
  <si>
    <t>61f38f2b-a369-4c0e-9799-ed1ea584ede3</t>
  </si>
  <si>
    <t>901f8cea-1bb5-491c-bcd0-4021128b1e1f</t>
  </si>
  <si>
    <t>Terra Quadrajet BS-IV</t>
  </si>
  <si>
    <t>ed517461-0039-4b27-aa8d-4e5a10aa70f7</t>
  </si>
  <si>
    <t>119a5244-89a7-4dcd-8e11-75fbc37cf96a</t>
  </si>
  <si>
    <t>4a68e503-0b1d-40f6-be93-74c009228f2c</t>
  </si>
  <si>
    <t>SLX 1.1</t>
  </si>
  <si>
    <t>bf91bd38-ade0-4e44-b25e-dc8dfd5c8a17</t>
  </si>
  <si>
    <t>782ed562-0da1-4aa0-96fe-faca63348c82</t>
  </si>
  <si>
    <t>680bc534-3726-4d7d-adf5-ec802d07d66d</t>
  </si>
  <si>
    <t>5531c854-abc7-46ec-9763-b4ef9827c920</t>
  </si>
  <si>
    <t>816104e4-ae85-4d74-90a1-5cca2b53d2ce</t>
  </si>
  <si>
    <t>4f6f029e-e66f-4f41-b05a-8150edee4508</t>
  </si>
  <si>
    <t>77de8c1d-9b82-4960-9c27-2ab3a74691bd</t>
  </si>
  <si>
    <t>4 WD</t>
  </si>
  <si>
    <t>0d96d8ff-e971-4ef3-9ca4-9af6c6df775c</t>
  </si>
  <si>
    <t>H8 ABS BS IV</t>
  </si>
  <si>
    <t>5242efa3-3971-4b16-b476-a25a8ffaa4aa</t>
  </si>
  <si>
    <t>cca35492-3459-43f6-8907-4a1a9c0bc16d</t>
  </si>
  <si>
    <t>Ambition 1.6 MPI MT</t>
  </si>
  <si>
    <t>bdb9b0ed-843c-4d22-8daf-11bddb6554d9</t>
  </si>
  <si>
    <t>35785450-8fc8-4d05-a272-d27069e29541</t>
  </si>
  <si>
    <t>Xeta GLS BS-III</t>
  </si>
  <si>
    <t>034fe50e-f1a4-4f4c-b8c8-6a9f2dc81dca</t>
  </si>
  <si>
    <t>d1bd7bb5-8730-4481-abc1-8fc40f143ce7</t>
  </si>
  <si>
    <t>bb4ba302-5268-4ede-bc71-61dbc98252c7</t>
  </si>
  <si>
    <t>24ed1633-6971-4174-9d2f-ed9c88f3e7d3</t>
  </si>
  <si>
    <t>7f2086b4-3599-4564-bbc8-f04d43745aa4</t>
  </si>
  <si>
    <t>EL 1.9 PS</t>
  </si>
  <si>
    <t>e86d95c5-74df-43db-8969-ba9515c80f8e</t>
  </si>
  <si>
    <t>549ece09-1b6c-4710-bcf0-0237e6be851e</t>
  </si>
  <si>
    <t>11f20af4-be4b-4cdf-95b0-dada9fa40c83</t>
  </si>
  <si>
    <t>fc065b5a-9353-49e3-b072-bfc190b0968e</t>
  </si>
  <si>
    <t>2bc25c5c-69d2-4dad-b20a-e8fb8450d204</t>
  </si>
  <si>
    <t>3aff7071-a714-4508-be21-192313ea0f0d</t>
  </si>
  <si>
    <t>MONTERO</t>
  </si>
  <si>
    <t>3.2 Di-D MT</t>
  </si>
  <si>
    <t>7ad58e30-5405-4ece-8fda-499fcc64e3e2</t>
  </si>
  <si>
    <t>c9cd7073-ed3c-48aa-96cd-d6a7766bfe5f</t>
  </si>
  <si>
    <t>dbb5c8b2-a36a-4e06-95e9-c367cd52fcb6</t>
  </si>
  <si>
    <t>fb41d977-1e94-401f-8d19-630e19f4b0bd</t>
  </si>
  <si>
    <t>c2c451e4-fd3d-4d09-9fb8-7b4cfa1600a1</t>
  </si>
  <si>
    <t>abf7be21-eb38-4b78-b02a-193090049c22</t>
  </si>
  <si>
    <t>83117f39-16f1-4d44-a7f5-023dbe4bd171</t>
  </si>
  <si>
    <t>52a189f3-e78e-47ae-8c90-a7cb987e6624</t>
  </si>
  <si>
    <t>4e222f8f-be60-415f-9df6-717ef5956720</t>
  </si>
  <si>
    <t>3f1e60dd-2c87-436c-b83c-1ede2e065d52</t>
  </si>
  <si>
    <t>a1f1045a-d3a3-4615-a0fb-f06592c58c58</t>
  </si>
  <si>
    <t>79524b55-c7d4-45eb-a78a-0debe55e53a7</t>
  </si>
  <si>
    <t>09537400-c6f4-4a1a-930d-507eae48e822</t>
  </si>
  <si>
    <t>ad1cf821-78b7-457b-9a86-55ffe577ebbe</t>
  </si>
  <si>
    <t>921b29cb-70b8-4ab7-94d9-78d610447581</t>
  </si>
  <si>
    <t>da5a7f87-b03e-4c27-b773-a74d3159432e</t>
  </si>
  <si>
    <t>286f9e57-fc4e-46c6-aa73-6aa795942991</t>
  </si>
  <si>
    <t>245d306f-e367-40be-869f-c0011a539610</t>
  </si>
  <si>
    <t>da93f58a-4bab-4179-a890-dbfe7b5122d1</t>
  </si>
  <si>
    <t>2df11b7b-e40d-42b5-9386-ad76729925f5</t>
  </si>
  <si>
    <t>72e7d94f-148a-4eb1-9f2d-2dc197672623</t>
  </si>
  <si>
    <t>c70022d1-16b4-4856-9643-1d26ba5358f8</t>
  </si>
  <si>
    <t>00e2a009-109a-4e03-9e4b-31e945ef4876</t>
  </si>
  <si>
    <t>37943cba-e82c-4321-bc1f-1feeff08eabd</t>
  </si>
  <si>
    <t>bfe8204c-c013-40af-8c4c-015789c08e85</t>
  </si>
  <si>
    <t>56f43ca9-e7fd-4f8d-a9c4-e1a34e0d6668</t>
  </si>
  <si>
    <t>ced97db5-fada-440a-a3bf-ff6343af0dea</t>
  </si>
  <si>
    <t>8a7e56e9-5b84-4bf0-8fa3-21513e96d8fd</t>
  </si>
  <si>
    <t>1b3e3ccf-d462-4041-985b-88c0511a95f2</t>
  </si>
  <si>
    <t>7c440ad9-9d89-416c-966a-5c8a59045338</t>
  </si>
  <si>
    <t>957f92c8-05d2-43a4-9278-7bd09f584b63</t>
  </si>
  <si>
    <t>3afbedae-6df3-4277-b8ae-40a788ec139e</t>
  </si>
  <si>
    <t>f154625a-00ee-4626-ac02-a87b33acc659</t>
  </si>
  <si>
    <t>39b605c6-84fa-4765-a6f2-f28f3ed2d1cc</t>
  </si>
  <si>
    <t>52fa0f2c-040d-4345-a083-ea9a18fe5095</t>
  </si>
  <si>
    <t>01c22490-6b07-4ab2-9bf5-5132ee32f45c</t>
  </si>
  <si>
    <t>e4fdd28c-be9d-472e-9658-7d99a588656f</t>
  </si>
  <si>
    <t>40f49d86-31d1-4ef1-a765-0affb08a2988</t>
  </si>
  <si>
    <t>45b833f4-1a90-4145-830f-960f7bf246b8</t>
  </si>
  <si>
    <t>aad82472-9a06-43d8-ae8a-8777201cf378</t>
  </si>
  <si>
    <t>a4145ac7-d11c-44a3-983a-faf1e7a1fa49</t>
  </si>
  <si>
    <t>0c1143b5-04f3-4eb2-b2ef-b497d8d0965a</t>
  </si>
  <si>
    <t>3ee8ce2a-e66f-44f4-8e2d-9223fb2120d5</t>
  </si>
  <si>
    <t>7b49339a-960c-4df0-9e19-1e5538fbbe8a</t>
  </si>
  <si>
    <t>179cc2a7-ea10-45c4-8bf6-66039db76ae2</t>
  </si>
  <si>
    <t>0dfde97f-bcd1-4faf-9fd9-41c4dbe09d49</t>
  </si>
  <si>
    <t>e62fba7d-b673-4c94-8631-2ab39def0d80</t>
  </si>
  <si>
    <t>36ab6fa1-3568-4a7c-931b-f6145b25a4b9</t>
  </si>
  <si>
    <t>669ce441-3375-4cf8-8a27-77f1740cee08</t>
  </si>
  <si>
    <t>59826941-fdf1-48d3-8d99-cffe465483a2</t>
  </si>
  <si>
    <t>b42a388b-c60e-449d-ba84-bc46f90c0dea</t>
  </si>
  <si>
    <t>8525e7f6-dbf9-4803-b1e7-5c719e2ed452</t>
  </si>
  <si>
    <t>47822f0b-318b-494b-98f9-ef6169458477</t>
  </si>
  <si>
    <t>88bab204-48c1-461c-b207-0520a5aa415c</t>
  </si>
  <si>
    <t>e56f2250-929b-4558-97b5-6917b3c26c7d</t>
  </si>
  <si>
    <t>bf052c98-e95f-40c3-a37c-bd8f1e6d4c14</t>
  </si>
  <si>
    <t>e0880a69-5bcf-4fc1-9ad7-41525ddda8b5</t>
  </si>
  <si>
    <t>ce2994a1-1214-4177-a8cf-bf4f946bb22b</t>
  </si>
  <si>
    <t>790e8952-768b-45be-b514-7e97b206a8ed</t>
  </si>
  <si>
    <t>e49055ca-75d1-4080-9596-a971167186f3</t>
  </si>
  <si>
    <t>3c97b7f1-f1c2-48f5-a56a-7d8992ba9ad5</t>
  </si>
  <si>
    <t>fb25aa8c-c7f9-4a93-951d-74b75a56388d</t>
  </si>
  <si>
    <t>cac93ecd-771b-415b-9a10-32b2120fc488</t>
  </si>
  <si>
    <t>959e0ff4-b758-49b2-a0fd-94290847f1b5</t>
  </si>
  <si>
    <t>Active 1.2 TDI</t>
  </si>
  <si>
    <t>2ea27ac0-82cc-4738-963a-5fbdb9d1f3d2</t>
  </si>
  <si>
    <t>f8a69e69-f943-4a49-99fe-f3459f9a0752</t>
  </si>
  <si>
    <t>3c17a8a8-cb42-4373-a080-3270b02e73d2</t>
  </si>
  <si>
    <t>27f38d75-2d9d-4d61-abe5-f4c93c52a4d6</t>
  </si>
  <si>
    <t>2cc17626-7d9a-4313-ac52-8da0aa4ec1ee</t>
  </si>
  <si>
    <t>ab285cd8-c3be-463d-b2c3-3dc84a4f972a</t>
  </si>
  <si>
    <t>a3bb517f-a962-47fe-9dd2-d67aff2ecbc7</t>
  </si>
  <si>
    <t>01693939-a9f3-4249-8dc0-bcec5e8c5d82</t>
  </si>
  <si>
    <t>ab7a0b6d-7bf8-41d0-a1f9-7c994f5850f6</t>
  </si>
  <si>
    <t>339500b5-4075-4f7f-bd4f-99c509f2f077</t>
  </si>
  <si>
    <t>cac6e2ca-ff46-4b5b-a154-79519f52e337</t>
  </si>
  <si>
    <t>VENTURE</t>
  </si>
  <si>
    <t>EX 8 STR</t>
  </si>
  <si>
    <t>e0ce1f9a-48d4-4c0e-a5e0-5394a8525b30</t>
  </si>
  <si>
    <t>1a3f49d4-8c1d-4431-a22a-8ad94c7ab80a</t>
  </si>
  <si>
    <t>VERNA TRANSFORM</t>
  </si>
  <si>
    <t>1.5 SX CRDi</t>
  </si>
  <si>
    <t>765e9718-96cb-4623-839e-b3096cc220f3</t>
  </si>
  <si>
    <t>117eb70d-3e34-49c8-83ca-dcef375165aa</t>
  </si>
  <si>
    <t>42a9a0e7-1e35-4595-a995-514efd669ac0</t>
  </si>
  <si>
    <t>2f4e2055-197d-4b6b-bd7f-ef843d009875</t>
  </si>
  <si>
    <t>cbbec3bf-9dce-402e-a9fc-48bc91e101ad</t>
  </si>
  <si>
    <t>295f2ffe-9dc4-4039-bbee-a71422720c7b</t>
  </si>
  <si>
    <t>d33fa3aa-6e24-4bf1-b761-8fef1c3000fa</t>
  </si>
  <si>
    <t>164676ce-8100-4c9e-9f42-821a9da1e6d6</t>
  </si>
  <si>
    <t>7ce5aeb9-6ed0-4ff4-91f7-578e302320d2</t>
  </si>
  <si>
    <t>0c479469-aca9-4d51-b5e8-17fe98218eda</t>
  </si>
  <si>
    <t>138790fb-eed5-4ec6-84d6-6dc93c5c21c9</t>
  </si>
  <si>
    <t>9577b001-6415-4963-ae8f-9fcaa1233bba</t>
  </si>
  <si>
    <t>1d1e7bf6-8f4f-4a95-8f37-eebe1ac0b272</t>
  </si>
  <si>
    <t>24ad6216-2d03-4084-b356-13d7acd2c1b4</t>
  </si>
  <si>
    <t>74ad5d6a-7897-48bf-ba3e-f515f7b9056c</t>
  </si>
  <si>
    <t>c1df85bb-bb5a-49d5-ba6c-d891674b1ed6</t>
  </si>
  <si>
    <t>cb2956c5-4a7a-4495-b189-268e785b0279</t>
  </si>
  <si>
    <t>ced2b641-44e5-449d-80fb-2322f481aff3</t>
  </si>
  <si>
    <t>e732f8f9-f0f7-43c7-b27c-bf38366f789a</t>
  </si>
  <si>
    <t>9304d65e-154b-45fc-9b57-e07f8e81ee42</t>
  </si>
  <si>
    <t>6da03391-eb84-457b-8f32-e732b0a00e53</t>
  </si>
  <si>
    <t>019a30b1-2b78-4e8b-bde2-1fad9d9a2b37</t>
  </si>
  <si>
    <t>75afc737-ca44-4256-b218-bccbc3ff2d38</t>
  </si>
  <si>
    <t>5e3b0e1d-4054-4b0f-b55c-0a8022cbf29f</t>
  </si>
  <si>
    <t>9ee01985-aba3-45c1-acd5-174ecb0809a9</t>
  </si>
  <si>
    <t>f8848dfa-f122-4f6d-b32e-ea338d705cf9</t>
  </si>
  <si>
    <t>89392856-300c-4ad5-b5b6-35733a93229b</t>
  </si>
  <si>
    <t>59a8f04c-5119-44cb-a8ed-80e17f1ec93d</t>
  </si>
  <si>
    <t>f6da8095-eb9d-421b-8e84-d61a6efacb1d</t>
  </si>
  <si>
    <t>52e9187f-03a6-478f-b807-c397234b3528</t>
  </si>
  <si>
    <t>9dd0560c-9b75-435d-b1d5-37f6be912f26</t>
  </si>
  <si>
    <t>a72035b1-ce47-49dc-957d-f48126be987f</t>
  </si>
  <si>
    <t>750bf94b-74af-4cf8-b1fe-c00ff165f30d</t>
  </si>
  <si>
    <t>e23be443-ab1b-43c3-8bdb-e9637d15d5fa</t>
  </si>
  <si>
    <t>c9892996-f904-4563-b9b4-8f2600c71cd9</t>
  </si>
  <si>
    <t>3097b655-127a-47c1-9d96-481bafbe8454</t>
  </si>
  <si>
    <t>689e9b02-8e5f-4a7a-8c43-68443842686f</t>
  </si>
  <si>
    <t>11037253-7bfd-48c2-96ce-62a8e9ee9521</t>
  </si>
  <si>
    <t>LSi</t>
  </si>
  <si>
    <t>69265c72-eeee-4244-99e9-1ba3318ec2e0</t>
  </si>
  <si>
    <t>2a3c9797-2e9a-40ed-85f5-c20f1cd52b46</t>
  </si>
  <si>
    <t>4007ab80-ffa9-45a9-82e2-3da74c1f9009</t>
  </si>
  <si>
    <t>XLT 4X2</t>
  </si>
  <si>
    <t>3c8183c7-18f0-4641-a932-d6660afbc42f</t>
  </si>
  <si>
    <t>e3f41e45-7b5d-47f3-9b87-ca54a183ad21</t>
  </si>
  <si>
    <t>1b76096a-9ce3-4201-905b-111c13cd3437</t>
  </si>
  <si>
    <t>5aa9cb2e-6401-4b56-9cc3-663a51eaaaeb</t>
  </si>
  <si>
    <t>cd2fadd0-755e-441b-8250-1271ca844348</t>
  </si>
  <si>
    <t>0bf712c0-e998-42b7-ba2e-75c5b8e03839</t>
  </si>
  <si>
    <t>e049844e-fb2c-40f3-8f23-06e6f63ae868</t>
  </si>
  <si>
    <t>76c1ac7e-7644-4350-98e3-16d69f5c2bbc</t>
  </si>
  <si>
    <t>LXi Anniversary Edition</t>
  </si>
  <si>
    <t>c93828d7-2ee8-4e1e-ac62-d64305e688fe</t>
  </si>
  <si>
    <t>3b5a642c-23f8-4caf-9ead-bdd6cf4c7075</t>
  </si>
  <si>
    <t>f5b03b27-a5e0-438f-9dd7-7f82b4d4e189</t>
  </si>
  <si>
    <t>68c0863b-941a-4170-b057-afab7392831e</t>
  </si>
  <si>
    <t>c3ea00b0-4d79-415d-9f1f-20de1fd59b70</t>
  </si>
  <si>
    <t>f310056a-a4bb-4136-915c-a993a129e081</t>
  </si>
  <si>
    <t>bb4b9456-d656-4db1-b5df-1895fb548692</t>
  </si>
  <si>
    <t>af970248-374b-4826-a504-b9a738fd9648</t>
  </si>
  <si>
    <t>8f896781-991f-4767-b51e-d6db02172e21</t>
  </si>
  <si>
    <t>0c3b1395-1924-4927-8a00-b46b7bcd550a</t>
  </si>
  <si>
    <t>93aabd87-c47e-40e5-9aa9-51d504ba1551</t>
  </si>
  <si>
    <t>f8dcf731-bcae-427e-9770-aac9c01c7399</t>
  </si>
  <si>
    <t>16f6414e-9432-43b2-a51a-2a8e15961be1</t>
  </si>
  <si>
    <t>82f64293-0abd-4efa-b576-6ba24e24dbeb</t>
  </si>
  <si>
    <t>f232f0d4-632d-4add-8a17-8ca913facac4</t>
  </si>
  <si>
    <t>f09ba326-f7bc-4588-9ee8-65a9414d4971</t>
  </si>
  <si>
    <t>978176cd-540c-4bc0-9086-50e715a33553</t>
  </si>
  <si>
    <t>e4325087-d42f-4218-94d2-8e109f828497</t>
  </si>
  <si>
    <t>226e77a5-5a1f-4969-aa38-7102016f9eb1</t>
  </si>
  <si>
    <t>04b414de-1148-469d-8053-c37d4f0cf7e7</t>
  </si>
  <si>
    <t>1c76682e-2a6e-4ed6-bd96-75fce129582f</t>
  </si>
  <si>
    <t>dbbf9c36-3409-487d-8242-e571fccc89fa</t>
  </si>
  <si>
    <t>6bbe0be2-6030-4024-b91a-c2842207c7c8</t>
  </si>
  <si>
    <t>3d5c1cf2-7907-4290-9993-006c451d6e2f</t>
  </si>
  <si>
    <t>VOLVO</t>
  </si>
  <si>
    <t>XC60</t>
  </si>
  <si>
    <t>Summum D5</t>
  </si>
  <si>
    <t>26f607ed-6b0b-4ff4-a70a-3ab099706708</t>
  </si>
  <si>
    <t>2c27a416-4288-40c7-8da9-bc3f1b4933d0</t>
  </si>
  <si>
    <t>9022739e-4e67-46ec-99c5-85e91e372f38</t>
  </si>
  <si>
    <t>1f0dabe4-e211-4ac8-b8e6-2a4595d4ec81</t>
  </si>
  <si>
    <t>ecc7bf01-5c50-4376-9aac-a7c51f701a8c</t>
  </si>
  <si>
    <t>91ab5403-420d-421a-b47f-705cf24d96be</t>
  </si>
  <si>
    <t>2793e40c-beca-4d9e-872e-8d20462cd519</t>
  </si>
  <si>
    <t>7a33718e-c9d6-471b-bdb5-57c056ac0982</t>
  </si>
  <si>
    <t>af80a842-dcdb-4e26-9454-dc4298c6ebef</t>
  </si>
  <si>
    <t>cfbef896-4b62-453d-a749-2361ac90670d</t>
  </si>
  <si>
    <t>d79c64d3-0620-4cca-b9bb-e741274dab68</t>
  </si>
  <si>
    <t>ea54a367-aa47-4148-9ea5-fdfdcf64d9c6</t>
  </si>
  <si>
    <t>13036d57-aa16-442e-90da-fff357b5a2ba</t>
  </si>
  <si>
    <t>6af2d534-0fa8-42ea-abee-176b4f2a85ed</t>
  </si>
  <si>
    <t>d00d8fe7-f7d6-44b6-a2e6-208ce366ff75</t>
  </si>
  <si>
    <t>e9fab089-fa54-4b03-be7c-ffc3d3936da8</t>
  </si>
  <si>
    <t>288ca155-acd7-4311-95b7-969dd11983af</t>
  </si>
  <si>
    <t>bed2b7a9-956d-4a3c-86a6-1d087c3fc0f1</t>
  </si>
  <si>
    <t>54bc14cd-ee9d-48a4-80fb-fe3725e4feec</t>
  </si>
  <si>
    <t>0b4a2630-3bef-49aa-9087-6d0811d101b4</t>
  </si>
  <si>
    <t>ea768447-7adb-4175-9dc2-f472b782f06b</t>
  </si>
  <si>
    <t>GLS BS-II</t>
  </si>
  <si>
    <t>7c0bc84e-5a7a-4102-aa96-f0920fb4321e</t>
  </si>
  <si>
    <t>3375aa38-12fa-4e79-8c97-208dd9fdb941</t>
  </si>
  <si>
    <t>0830a0b2-4dc9-4c58-9225-d38ff5f43305</t>
  </si>
  <si>
    <t>bce219ca-f946-44ba-b7a5-129b01e42c20</t>
  </si>
  <si>
    <t>4153c878-5b3f-446f-9185-3ecfc50db905</t>
  </si>
  <si>
    <t>1e18d657-25e5-41a7-b571-f9147936abf2</t>
  </si>
  <si>
    <t>a6044288-edeb-4c8e-8210-84739d6fc569</t>
  </si>
  <si>
    <t>95374e98-c846-4706-a0a2-9086b773927d</t>
  </si>
  <si>
    <t>d74091bf-64a4-42f2-9a4c-1c8ff5cea294</t>
  </si>
  <si>
    <t>fe06ccb7-97df-4831-ad55-178b4f8eeef9</t>
  </si>
  <si>
    <t>de901457-0ac1-480d-bf22-bad6f244cfd3</t>
  </si>
  <si>
    <t>c2bca8e3-390f-4b76-b578-6cdbde9dccc4</t>
  </si>
  <si>
    <t>9c20368d-928c-42f5-95af-0f6df15031b6</t>
  </si>
  <si>
    <t>5987ca2c-e07e-48e5-a018-225bc9598590</t>
  </si>
  <si>
    <t>e6ffd4c1-996b-47b6-ae13-9e31c625ffea</t>
  </si>
  <si>
    <t>f192f7e9-f481-46d8-a1c5-3d658eae0766</t>
  </si>
  <si>
    <t>1c3c668b-0a41-4214-a5ac-cd38f2ac79c5</t>
  </si>
  <si>
    <t>b160ad4c-cdb7-46dd-b151-cbec95692eff</t>
  </si>
  <si>
    <t>7e418e95-2558-48f3-9679-b4ad5be36ffd</t>
  </si>
  <si>
    <t>048240cd-0956-45dd-a2c7-66e9d8293128</t>
  </si>
  <si>
    <t>6e699a56-5d5f-41a5-a486-88df4c65cc89</t>
  </si>
  <si>
    <t>f6704aee-811b-4dda-b027-c40f3df2ae85</t>
  </si>
  <si>
    <t>805e1f1b-fc91-4e2a-b118-6035ce0ab7b3</t>
  </si>
  <si>
    <t>b3f87310-24c2-4d87-a26c-48d772c5ea74</t>
  </si>
  <si>
    <t>40abdb14-98cc-431d-baf4-be292a8e064e</t>
  </si>
  <si>
    <t>60b2f73d-729c-4f91-8a35-1e667e1873bf</t>
  </si>
  <si>
    <t>2bcf2805-b108-4b7b-9f3d-55534a87d151</t>
  </si>
  <si>
    <t>ce73f6db-fb24-4142-ada2-d40b63743274</t>
  </si>
  <si>
    <t>094761e3-ec00-4579-8467-a6050f33cf84</t>
  </si>
  <si>
    <t>6d64c667-7b92-4b75-87b6-35625ec2a56e</t>
  </si>
  <si>
    <t>a7ff1c40-dc1b-47b5-b992-39c576dfd9b9</t>
  </si>
  <si>
    <t>cf10e703-fd6c-4022-8cd9-154ec6880cdd</t>
  </si>
  <si>
    <t>73b266ad-35c6-4447-af8d-36ce8416c7f1</t>
  </si>
  <si>
    <t>33f5a887-e49f-4431-a601-07d274fbf51d</t>
  </si>
  <si>
    <t>LE</t>
  </si>
  <si>
    <t>40752591-68e5-4ebe-9cf7-3e7ca4d1de39</t>
  </si>
  <si>
    <t>b7e67d07-192d-420b-ab33-f9bef67c183c</t>
  </si>
  <si>
    <t>cc8881f0-1e52-46ee-83be-41aa3c209345</t>
  </si>
  <si>
    <t>81f258a3-71a6-47e8-a536-3b7bb4ebbe77</t>
  </si>
  <si>
    <t>6769ffea-3778-468e-a09c-e4d669710eb3</t>
  </si>
  <si>
    <t>a60f8046-33e8-4764-bfb3-7dc98b53448f</t>
  </si>
  <si>
    <t>XLT 4X4</t>
  </si>
  <si>
    <t>7a6a5ecb-e1a0-419e-877a-c33f8f339bac</t>
  </si>
  <si>
    <t>50aee555-d5fd-4987-935e-9fff42fbc1fc</t>
  </si>
  <si>
    <t>594bd8ac-b127-4448-8fa2-2245ef3ef92a</t>
  </si>
  <si>
    <t>6e22d22d-6b40-479a-89e4-caed54b4719b</t>
  </si>
  <si>
    <t>83ae7ab8-41dd-4599-ad1f-f5e43f95ac89</t>
  </si>
  <si>
    <t>8a9440bd-dc4a-4ab8-acc3-1731b351a898</t>
  </si>
  <si>
    <t>Ambition 1.6 TDI CR MT Plus Alloy [2013-2014]</t>
  </si>
  <si>
    <t>4f3a2909-928e-47c9-94bd-e7cc083f30ed</t>
  </si>
  <si>
    <t>2f8087fa-fa1a-438e-aa4a-e860fae4e257</t>
  </si>
  <si>
    <t>83043d4a-01ab-42e2-9893-65f7b45166dc</t>
  </si>
  <si>
    <t>8f7a0288-1831-4dc1-ba15-e122357ca9c8</t>
  </si>
  <si>
    <t>2e142b5e-d365-4dc8-bd0c-a313384757fe</t>
  </si>
  <si>
    <t>9c1242cb-a512-47a9-9483-8dfaa9287b10</t>
  </si>
  <si>
    <t>fd7e9bc4-1b1e-4633-8678-ec1efc670bfa</t>
  </si>
  <si>
    <t>0e911396-b0b9-4ab3-ac31-88cbebd79149</t>
  </si>
  <si>
    <t>7c33fef0-9cba-4e8b-8345-cd982067fafc</t>
  </si>
  <si>
    <t>ccee3289-949c-475e-9fa9-b3c681c48e90</t>
  </si>
  <si>
    <t>C6</t>
  </si>
  <si>
    <t>acac316f-7d6e-4a4a-bff9-930bbaf956ad</t>
  </si>
  <si>
    <t>8c56cbb6-1ebd-45dd-970e-bdf7a11eab72</t>
  </si>
  <si>
    <t>a14b0d77-4d59-4a39-b528-a50f6145c27b</t>
  </si>
  <si>
    <t>d0877324-648c-4da3-8423-66ddd85b7300</t>
  </si>
  <si>
    <t>e846d54e-13fe-4954-8d7e-1092e4b54095</t>
  </si>
  <si>
    <t>c90481b6-f43c-4ba6-99dc-5eaa7a98817b</t>
  </si>
  <si>
    <t>185d4c6c-dbf7-4c10-8665-c45dc628b2d3</t>
  </si>
  <si>
    <t>6c60ad66-f969-4ad7-a594-9655cefd4878</t>
  </si>
  <si>
    <t>f6a0db07-bcaf-45c2-88e7-c62331c51a2c</t>
  </si>
  <si>
    <t>75bd880f-cf7f-49e2-a77d-aad3de0ed111</t>
  </si>
  <si>
    <t>34412a69-fc1d-4130-b9a8-037055ec1fe8</t>
  </si>
  <si>
    <t>d9d6244b-9f69-443c-a8eb-ad099d854dee</t>
  </si>
  <si>
    <t>081419e3-362f-4059-914d-1a21ada04d8f</t>
  </si>
  <si>
    <t>42c4605f-91d6-4008-9e1f-82d8c1d0f47f</t>
  </si>
  <si>
    <t>1.3 GLX</t>
  </si>
  <si>
    <t>3cf12b44-1a6f-45d7-b28f-117f87741ab7</t>
  </si>
  <si>
    <t>d81861d8-9ea3-47e6-9654-197969c8abfa</t>
  </si>
  <si>
    <t>813ced29-93c9-486d-889e-25bd4cc7e90e</t>
  </si>
  <si>
    <t>Trendline 1.9 TDI</t>
  </si>
  <si>
    <t>f71b0fda-ace5-4c5a-ab4d-88c7e4cbb249</t>
  </si>
  <si>
    <t>a49cb46c-f87f-4e21-ac8e-308efb919a00</t>
  </si>
  <si>
    <t>525e93e2-2fcd-4d79-916a-996010e88821</t>
  </si>
  <si>
    <t>4bd0054a-8df7-4fb8-9122-e746dcaac06b</t>
  </si>
  <si>
    <t>2ad681fd-01de-4ff5-b699-74ee3791291e</t>
  </si>
  <si>
    <t>3b0e7b08-14f9-45a3-bdba-140c261561cf</t>
  </si>
  <si>
    <t>b67c3a67-65a5-4f92-a00e-3eeb00188de4</t>
  </si>
  <si>
    <t>VX Diesel</t>
  </si>
  <si>
    <t>3b1c6e05-6d12-4eee-8da3-0779dd26bf7a</t>
  </si>
  <si>
    <t>1372dd5c-ca03-40e5-939f-557124f8ff1b</t>
  </si>
  <si>
    <t>TUV 300</t>
  </si>
  <si>
    <t>T8</t>
  </si>
  <si>
    <t>28141fbb-639b-4feb-a8b4-2c600fac595e</t>
  </si>
  <si>
    <t>3ab34be7-8358-43d6-ae31-22c489f30905</t>
  </si>
  <si>
    <t>CRDi Leather</t>
  </si>
  <si>
    <t>a0651766-2fd7-4816-958e-84ddadd4241e</t>
  </si>
  <si>
    <t>1d9181a8-9186-4b53-a2f0-dec19f354e10</t>
  </si>
  <si>
    <t>e0029a7d-c016-457a-8950-a1aed2acb347</t>
  </si>
  <si>
    <t>53dab633-a2cf-46bc-8a67-84cfe7b0fffb</t>
  </si>
  <si>
    <t>b40432e5-e808-4849-9261-17dc581f7fe1</t>
  </si>
  <si>
    <t>93ddd52d-cb55-4d9d-a0eb-7566f78bdb92</t>
  </si>
  <si>
    <t>9bd130f3-6364-429e-a58c-abbf41184a99</t>
  </si>
  <si>
    <t>0e396d18-7c85-4001-916a-2a713d987e6a</t>
  </si>
  <si>
    <t>23563d98-b6a8-402a-ac73-270d88d14df0</t>
  </si>
  <si>
    <t>6a94473a-118c-41ad-bd40-aa538b9ee70c</t>
  </si>
  <si>
    <t>bbc00e2a-f982-437f-b677-2d3729366020</t>
  </si>
  <si>
    <t>6d9cbe59-7fbf-4824-99dc-c4431e70b13d</t>
  </si>
  <si>
    <t>1.8 SX MT</t>
  </si>
  <si>
    <t>8969cb72-548b-4b89-b145-c321c441f2a9</t>
  </si>
  <si>
    <t>2d398add-c4f2-4718-8ba5-68bccb6b2657</t>
  </si>
  <si>
    <t>91cd841a-dc3a-45dd-a07f-29e15ca6946b</t>
  </si>
  <si>
    <t>50bf8a37-a756-4a6f-83f3-c23bb979570a</t>
  </si>
  <si>
    <t>VTEC Plus</t>
  </si>
  <si>
    <t>b721ab76-f77e-4972-897a-4489a78a8a10</t>
  </si>
  <si>
    <t>65bef10f-bd38-480d-a763-6fb5833e4489</t>
  </si>
  <si>
    <t>2f52c8d4-40f0-499e-8571-b9d162c23bd7</t>
  </si>
  <si>
    <t>1973f900-67df-455a-b9a9-04e29ba1cb28</t>
  </si>
  <si>
    <t>4729a33e-278b-41ca-86de-b6f213d3eeb7</t>
  </si>
  <si>
    <t>ae6058e1-98a9-455a-8610-cdcbc2b454aa</t>
  </si>
  <si>
    <t>4e69475c-3baf-40a3-9dfd-ba1951665075</t>
  </si>
  <si>
    <t>c0665971-3176-4e89-9faa-48652b4cbfd5</t>
  </si>
  <si>
    <t>1.6 ZXi</t>
  </si>
  <si>
    <t>a3404490-ee54-4e78-aadf-e1ce38bfdd43</t>
  </si>
  <si>
    <t>9b1a200a-991a-4c4d-b549-85786a1f52d4</t>
  </si>
  <si>
    <t>1a8dc144-4bce-421e-96a9-9c9cd8ab61a8</t>
  </si>
  <si>
    <t>2eab787a-43f7-48dc-a679-395f1795abca</t>
  </si>
  <si>
    <t>94f84557-2d56-48c3-961b-274faaa48341</t>
  </si>
  <si>
    <t>82ad6e29-b445-4d66-b5a8-4230dd146c38</t>
  </si>
  <si>
    <t>bf191a92-1025-46ca-860b-98b5e6fbe76d</t>
  </si>
  <si>
    <t>838af2e7-1dbb-40c1-b4f8-17c4fbfa3523</t>
  </si>
  <si>
    <t>9363063a-7292-4300-b990-701a9288f043</t>
  </si>
  <si>
    <t>8f3b0dab-22cc-41eb-beab-b33b1c339077</t>
  </si>
  <si>
    <t>GLE 1.4</t>
  </si>
  <si>
    <t>24b1677c-82e3-482a-b4bd-4e0ec44f38ae</t>
  </si>
  <si>
    <t>72c61a69-fcb9-4caa-9ffb-81582c2aefcf</t>
  </si>
  <si>
    <t>412355aa-6e40-4472-be41-1173a6c08d11</t>
  </si>
  <si>
    <t>93cb08c3-bd31-468a-9602-88ab3ce19fc5</t>
  </si>
  <si>
    <t>a45492d1-9f76-4632-ab22-0a8e3bdcee30</t>
  </si>
  <si>
    <t>b6807773-e5cf-4ba8-bebb-df2a04b53776</t>
  </si>
  <si>
    <t>7a15c656-fb42-4c50-be07-c816c412963f</t>
  </si>
  <si>
    <t>SR 1.2L (P)</t>
  </si>
  <si>
    <t>61b9f3df-0c46-48fd-917c-9c2deff9382f</t>
  </si>
  <si>
    <t>e79b02c6-0d80-4d8a-a37c-d236b798e2e6</t>
  </si>
  <si>
    <t>1f0964d0-4f83-404b-9678-12921f71bded</t>
  </si>
  <si>
    <t>e6c66c02-5472-473d-be1e-93e7f9fa8d2c</t>
  </si>
  <si>
    <t>f625fa11-471c-4bd6-986e-000000350557</t>
  </si>
  <si>
    <t>8da4deeb-5030-47cf-a0f2-04adeb9f627a</t>
  </si>
  <si>
    <t>6772a113-c7f9-4edf-9421-7356bf799765</t>
  </si>
  <si>
    <t>2903b3ef-523c-4cab-9cd3-286831868010</t>
  </si>
  <si>
    <t>65ef0215-b7ba-4baf-9d21-382fc3383964</t>
  </si>
  <si>
    <t>H9 BS IV</t>
  </si>
  <si>
    <t>4d92f82f-493a-475b-8d1d-c247e3658ed6</t>
  </si>
  <si>
    <t>42293a56-5fbe-4108-be05-aa71b3cccfa8</t>
  </si>
  <si>
    <t>3ffe6e33-7c4c-41eb-abad-71a0eecbdc58</t>
  </si>
  <si>
    <t>8bc92c96-7352-4ce6-a826-f1edfe5749fb</t>
  </si>
  <si>
    <t>0cf2a466-3297-45ab-acdd-80c50f03bc8f</t>
  </si>
  <si>
    <t>Elegance 1.8 TSI AT</t>
  </si>
  <si>
    <t>77ac224d-d758-429c-b13d-bb94e4648c99</t>
  </si>
  <si>
    <t>088b653b-fd5c-4774-8e2f-e5a141be6979</t>
  </si>
  <si>
    <t>795d0ba4-f99e-43f6-be6e-cd4554d76ab4</t>
  </si>
  <si>
    <t>59a69e9d-2015-48b2-bd92-87dbe09768e8</t>
  </si>
  <si>
    <t>9eacc128-0121-4f58-87a3-59dc8688d2f1</t>
  </si>
  <si>
    <t>5f1825c2-2457-41b3-a41c-b408ed6f9d01</t>
  </si>
  <si>
    <t>Trendline Diesel</t>
  </si>
  <si>
    <t>7ea575a3-e306-44b2-8ded-94f3d3833f35</t>
  </si>
  <si>
    <t>bc77f8d3-591f-4359-8774-beae7f8341d4</t>
  </si>
  <si>
    <t>6579c1af-76f0-4a4a-9586-f4855a08a706</t>
  </si>
  <si>
    <t>c448e97d-6517-4497-83bb-6edb89c1590f</t>
  </si>
  <si>
    <t>9b3904b6-889f-4603-aec9-00f6c5807b09</t>
  </si>
  <si>
    <t>7027d128-8a43-4a86-a8e1-ada66c448032</t>
  </si>
  <si>
    <t>7c93d733-2415-4198-9fc9-3c81a91b05c8</t>
  </si>
  <si>
    <t>ce10f6d3-cc5f-4c78-ab74-28840f5482bf</t>
  </si>
  <si>
    <t>f7d24338-44fb-4ae6-8889-d8cfe984f889</t>
  </si>
  <si>
    <t>c4f4b8c2-f502-425e-a577-f0615bbc5a6a</t>
  </si>
  <si>
    <t>bf017e87-3678-4221-98d3-bdf4340292aa</t>
  </si>
  <si>
    <t>12c191bc-20ef-40e1-ba4e-ca3d0f907800</t>
  </si>
  <si>
    <t>VLX 2WD AT BS-IV</t>
  </si>
  <si>
    <t>6a2e8310-6678-4e8e-982d-5cc67d10bf42</t>
  </si>
  <si>
    <t>443726f5-a64a-4651-ab7b-68bed5ee84b4</t>
  </si>
  <si>
    <t>6818fbdf-9719-4eb5-a055-5ab0e45e6ada</t>
  </si>
  <si>
    <t>83a837ab-93e4-4aa1-a695-58f35643de14</t>
  </si>
  <si>
    <t>13e88ce3-450c-4d31-858a-3aa74a5adc43</t>
  </si>
  <si>
    <t>ef5e8f9a-c4d8-4ae0-93ea-3866a570b662</t>
  </si>
  <si>
    <t>b3f457c2-a389-4e3b-a662-8be39106b306</t>
  </si>
  <si>
    <t>f0aba304-8459-4563-992e-677b87dd91af</t>
  </si>
  <si>
    <t>a8d2df18-41bf-44f3-b683-257df11b7774</t>
  </si>
  <si>
    <t>FORESTER</t>
  </si>
  <si>
    <t>AWD</t>
  </si>
  <si>
    <t>1855592a-b02e-428b-8522-52a8f6a3a7c7</t>
  </si>
  <si>
    <t>e23b0f14-fba4-46fb-91e1-4dec92cf5a0d</t>
  </si>
  <si>
    <t>36afe47d-d3f2-4e24-b1ff-b37720139569</t>
  </si>
  <si>
    <t>7ca71aef-38c1-4d85-ab62-238c1a5c2d9a</t>
  </si>
  <si>
    <t>ad5d1474-1bd3-4ada-a4a2-08c3db375a66</t>
  </si>
  <si>
    <t>LTZ AWD Xtreme</t>
  </si>
  <si>
    <t>d16b809e-520b-4bdf-afb4-510ac4be86b4</t>
  </si>
  <si>
    <t>74c398ca-b09b-4b93-880b-b496f2ae21d4</t>
  </si>
  <si>
    <t>a32ffa5f-870c-445d-bff9-1467f57d4a79</t>
  </si>
  <si>
    <t>b42681a0-ae60-448d-ba5e-eb64ae09da49</t>
  </si>
  <si>
    <t>fb88c640-e665-4d8e-a95e-46ea18843694</t>
  </si>
  <si>
    <t>8b226f45-195f-445a-8b67-5451268899a9</t>
  </si>
  <si>
    <t>9e19108a-c3e0-451a-b6f3-ec5e097f615c</t>
  </si>
  <si>
    <t>1e512bfc-bddc-45ba-b808-feff3cfd34c8</t>
  </si>
  <si>
    <t>d1c54db7-53fa-426b-b918-aee5b08b1208</t>
  </si>
  <si>
    <t>7a05ea39-0e69-40b7-8a52-aa1ba795961c</t>
  </si>
  <si>
    <t>54ac070e-a114-484f-93b3-100071385dbb</t>
  </si>
  <si>
    <t>04750eb6-17b9-46b8-82c2-eb7f2b76ee63</t>
  </si>
  <si>
    <t>d66e6329-de90-4d2c-a9c8-7884a7993451</t>
  </si>
  <si>
    <t>84e53d09-c60f-475e-9f60-a1fe6708ce24</t>
  </si>
  <si>
    <t>eddaf9ba-334a-411b-bc16-1ade2d670d0d</t>
  </si>
  <si>
    <t>b7a4dd2d-11dc-4fff-b128-e67047822ded</t>
  </si>
  <si>
    <t>518c2e10-83cd-40dd-ab9e-c3f695794e1e</t>
  </si>
  <si>
    <t>d137f751-eb7e-441f-9f1d-aea8d2241776</t>
  </si>
  <si>
    <t>80bd419a-78a7-48c0-8063-e1b7dca8d1fc</t>
  </si>
  <si>
    <t>9cae2e3f-c9a4-4ff1-838e-ba6cc01a3626</t>
  </si>
  <si>
    <t>73d37f4c-7df6-44cf-8f5f-e62b6efd0343</t>
  </si>
  <si>
    <t>a9fb5eaf-d117-455c-877b-00a6449c9696</t>
  </si>
  <si>
    <t>b0281812-7810-439c-ba4a-7bed0a1ac793</t>
  </si>
  <si>
    <t>f6c949cc-0e41-4b8d-8c83-3cf7037f2a1c</t>
  </si>
  <si>
    <t>6674d34f-7838-4883-a138-d92772485d0f</t>
  </si>
  <si>
    <t>Fluidic 1.6 VTVT EX</t>
  </si>
  <si>
    <t>18ca2522-0f05-48dd-9003-2ec425373f7c</t>
  </si>
  <si>
    <t>ada4e5a5-0700-45e8-a200-ade047036396</t>
  </si>
  <si>
    <t>d8d6f907-3c77-455f-9c00-44b7a1e2951f</t>
  </si>
  <si>
    <t>bd8c08c6-ea2a-4de7-9be2-856f3d35815f</t>
  </si>
  <si>
    <t>f4f5aa6d-3643-4036-99e2-fdd43385db96</t>
  </si>
  <si>
    <t>705d7ed2-df0a-4108-a337-16534466b918</t>
  </si>
  <si>
    <t>38b3c520-9db5-4aca-b4cf-4245ac4bfe80</t>
  </si>
  <si>
    <t>8255085f-8731-4ae6-80b6-7498d3e34ee1</t>
  </si>
  <si>
    <t>bb3b3b81-3859-4216-8e9f-3308c2673467</t>
  </si>
  <si>
    <t>6429ad08-9d23-4ab3-8b48-327507fbce97</t>
  </si>
  <si>
    <t>2fb6bbc3-c52c-460e-a45d-88adb3836685</t>
  </si>
  <si>
    <t>089314cc-fdaf-450e-b9ac-49c57b4382fa</t>
  </si>
  <si>
    <t>5272682e-7e18-46a9-a2d9-1c2f2a66b70d</t>
  </si>
  <si>
    <t>0f49db90-8a98-4c38-bd34-ce2c12af5b92</t>
  </si>
  <si>
    <t>0f3759c4-6399-4121-be9d-17a83241adb6</t>
  </si>
  <si>
    <t>34f19575-f9cf-41a4-8417-980314b05cf8</t>
  </si>
  <si>
    <t>c46d8040-94ee-4c24-804b-89bda6c592ec</t>
  </si>
  <si>
    <t>f3047696-3c35-4002-93a5-cf816ff216d1</t>
  </si>
  <si>
    <t>ca735def-7d98-476d-a994-3dc783d5c2bb</t>
  </si>
  <si>
    <t>c32927bd-4454-46d6-ad2c-4e98efbbf64f</t>
  </si>
  <si>
    <t>Celebration (Diesel)</t>
  </si>
  <si>
    <t>c8d75545-17ac-465c-84e1-2bb0b52dc99a</t>
  </si>
  <si>
    <t>836fae2e-45c7-4976-8ee9-ee01e47d00df</t>
  </si>
  <si>
    <t>73bbb564-868e-46b2-a098-fb58b27b5a84</t>
  </si>
  <si>
    <t>5f419f8d-b09c-4e29-988e-8cf3d60f2c74</t>
  </si>
  <si>
    <t>deecef98-2ddb-4362-942d-6911205255d5</t>
  </si>
  <si>
    <t>50fee472-faa1-4183-9524-7189f73ebe5c</t>
  </si>
  <si>
    <t>f4d89aeb-e37a-4f1e-b5df-3fb53d4f3e29</t>
  </si>
  <si>
    <t>0ee543a9-5f25-481a-b103-97d9e901f307</t>
  </si>
  <si>
    <t>01f5e275-f3a6-4625-b33e-d38f26a26eca</t>
  </si>
  <si>
    <t>74e9ff78-4a82-4b4b-9d56-9b4cc3984ab8</t>
  </si>
  <si>
    <t>a4598162-e725-4b42-ae8a-b82e50f1e988</t>
  </si>
  <si>
    <t>Era 1.1 LPG</t>
  </si>
  <si>
    <t>093933ab-4c60-42ef-a12b-c03dbb96fee6</t>
  </si>
  <si>
    <t>a4abebf0-bfe8-4237-bc9d-5f648e065ccc</t>
  </si>
  <si>
    <t>e9bad220-23f2-4c48-8ae5-ca7bc2ef7c76</t>
  </si>
  <si>
    <t>1cf39179-025d-442d-acc9-b39df0a72215</t>
  </si>
  <si>
    <t>ee2e8d0f-f84a-4673-8563-8899f7735327</t>
  </si>
  <si>
    <t>1750c307-f540-40c9-8b6f-619fb9b6b5d3</t>
  </si>
  <si>
    <t>2521eecb-d726-4018-8b84-14a4d63bd423</t>
  </si>
  <si>
    <t>083802ea-8783-4538-ab4b-df5cd9a7c62f</t>
  </si>
  <si>
    <t>59e630d4-ee33-46b0-a421-f024433544f0</t>
  </si>
  <si>
    <t>3.0L 4x2 AT</t>
  </si>
  <si>
    <t>4c003f80-fd8e-4519-8b73-155f777773b7</t>
  </si>
  <si>
    <t>13edaa9f-fd80-4ffa-843c-e6c5784fac22</t>
  </si>
  <si>
    <t>093b01ce-00f3-431b-a8e6-22f3e0015441</t>
  </si>
  <si>
    <t>a65c4467-04bb-4fab-b8b5-58d5e753cede</t>
  </si>
  <si>
    <t>ec7c30b0-4e1c-43e0-afd5-c182dbf5c01d</t>
  </si>
  <si>
    <t>3f630651-56b2-4691-89df-80b98019654a</t>
  </si>
  <si>
    <t>7518ee4a-4682-4493-a7d1-f0f3c7bd9513</t>
  </si>
  <si>
    <t>8957bfd9-db2c-4f09-965e-e6c2079c2058</t>
  </si>
  <si>
    <t>2dad8fd2-5060-41b1-aae8-1c3ae3e03bbd</t>
  </si>
  <si>
    <t>356c46c2-c318-425b-850a-3851b52b4cda</t>
  </si>
  <si>
    <t>ad05be3b-116c-4488-bb85-474f35e9addc</t>
  </si>
  <si>
    <t>Asta 1.1 CRDi (O)</t>
  </si>
  <si>
    <t>45e666ea-6c96-4ab3-8e8f-1effe9d77453</t>
  </si>
  <si>
    <t>ae4f91e9-fc3f-4d23-9150-39ca61318f1e</t>
  </si>
  <si>
    <t>b5c43c91-9994-4382-8fe2-7e1edaefdcf7</t>
  </si>
  <si>
    <t>dd6d1097-29cb-450a-b9ce-96ed91392cc3</t>
  </si>
  <si>
    <t>b1b1949c-064a-440d-9cf0-575f8ed1e465</t>
  </si>
  <si>
    <t>18867391-c1e5-410c-afd6-763343057859</t>
  </si>
  <si>
    <t>V MT</t>
  </si>
  <si>
    <t>f53e15c4-2d13-4fc8-810b-85caed853b98</t>
  </si>
  <si>
    <t>899bd8ec-7c38-41b5-a4ba-52a939f81077</t>
  </si>
  <si>
    <t>1ffc635e-f6aa-4d1a-b22b-7ee871ebffaf</t>
  </si>
  <si>
    <t>Asta 1.2 AT Kappa2 with Sunroof</t>
  </si>
  <si>
    <t>2aee2856-1e51-4be1-b4be-24787ae0a4af</t>
  </si>
  <si>
    <t>f36eab9d-d395-47ce-b262-00580c6529b0</t>
  </si>
  <si>
    <t>7b8c2d4b-f35a-477a-98b1-eb784b4fde78</t>
  </si>
  <si>
    <t>d0efbe8d-4a03-41db-8c39-b006254bcdfe</t>
  </si>
  <si>
    <t>c2abcd9e-7561-432f-af85-367298c390fe</t>
  </si>
  <si>
    <t>ef949753-6ea5-4853-9a92-6e6e9e567753</t>
  </si>
  <si>
    <t>b2e8b658-7b01-497b-9ab1-4d062cc9c1e4</t>
  </si>
  <si>
    <t>dcc1aba6-195c-40ca-9830-3b68b4127cf3</t>
  </si>
  <si>
    <t>ec91da9d-9e47-4285-95c6-2a3e79c3bcfc</t>
  </si>
  <si>
    <t>c20e854b-db72-4a8f-8bcc-5fb8acd8b7bf</t>
  </si>
  <si>
    <t>b33fa776-0c5a-4774-a1d6-8534f407d6ab</t>
  </si>
  <si>
    <t>032fdc0c-8b37-4c57-8e6a-83ea434a5ecd</t>
  </si>
  <si>
    <t>30bc7f3b-97b2-4047-9b45-337cd007ee51</t>
  </si>
  <si>
    <t>2f095918-1dd4-4fe7-8a20-35938c217aa1</t>
  </si>
  <si>
    <t>f3bdb2a3-c2b0-4318-aa20-5cddb557d6fb</t>
  </si>
  <si>
    <t>a2bf35d5-eb40-4a66-b191-1f85a72d5295</t>
  </si>
  <si>
    <t>Crysta 2.5 VX BS-III</t>
  </si>
  <si>
    <t>35ddde3d-f7bb-44a9-90f5-d1e4918650a6</t>
  </si>
  <si>
    <t>e68d7a74-52fb-4e84-9a6a-d4514cdfc14e</t>
  </si>
  <si>
    <t>ea1ec881-9840-4628-aa07-1bafd7e789fe</t>
  </si>
  <si>
    <t>975b45ab-108a-417a-a756-c7ed8c790beb</t>
  </si>
  <si>
    <t>fcdb94c8-2ffe-40b5-a2a8-5ec33b3636fb</t>
  </si>
  <si>
    <t>4b7a686f-7bd5-44fa-87e2-ae9957485b6c</t>
  </si>
  <si>
    <t>21efdac5-9660-41f8-8bc5-957c67b61df1</t>
  </si>
  <si>
    <t>Ambiente Diesel</t>
  </si>
  <si>
    <t>36294f64-5524-45d6-b5d0-e190c073da7b</t>
  </si>
  <si>
    <t>ca0bb403-27ad-41b5-8333-faead43d50d9</t>
  </si>
  <si>
    <t>77f827eb-29bd-481b-b136-eea8edb609f1</t>
  </si>
  <si>
    <t>86001b76-45a4-478b-b708-fd2844a41840</t>
  </si>
  <si>
    <t>fc554d87-cd85-48d6-adc8-aecc0a94f76e</t>
  </si>
  <si>
    <t>9c2ecd96-35a7-4d2f-968f-cd29b5ad88d3</t>
  </si>
  <si>
    <t>4b79b956-b3ee-430e-af7c-1fa2a86efbc5</t>
  </si>
  <si>
    <t>3cc771c5-923e-40e0-9a32-bb7ba2dee1f7</t>
  </si>
  <si>
    <t>56fb577f-0f94-437b-b3c5-5489f7904b47</t>
  </si>
  <si>
    <t>04c4bdfb-33cc-4d27-a25e-4cf8536bf04f</t>
  </si>
  <si>
    <t>f1267841-2d6f-41b7-9ad2-e8b617751e5a</t>
  </si>
  <si>
    <t>2fdad0f2-1341-41e0-a01a-b9d29d01108b</t>
  </si>
  <si>
    <t>6daac1be-5cf1-4de7-b024-8550795d8f32</t>
  </si>
  <si>
    <t>67738633-2cad-444f-a932-e5e9c2fe67d2</t>
  </si>
  <si>
    <t>5c4e92a2-732c-4e48-a9f6-cb9622f13753</t>
  </si>
  <si>
    <t>257dca38-ec82-4bed-97ec-2f097a815796</t>
  </si>
  <si>
    <t>SLX 2.6 Turbo 7 Str</t>
  </si>
  <si>
    <t>275b676a-fd46-4209-b91d-30a0da8e8505</t>
  </si>
  <si>
    <t>c640b8b9-4149-480f-bce1-f3a976da7b7b</t>
  </si>
  <si>
    <t>d0dee41f-7ba4-43b6-9c04-8805b37bbfe8</t>
  </si>
  <si>
    <t>f7723eb7-5b23-4590-bc2e-2bee36b5bb35</t>
  </si>
  <si>
    <t>770411bf-1400-49f4-ad8b-f4edbbef6ce4</t>
  </si>
  <si>
    <t>RxZ Airbags</t>
  </si>
  <si>
    <t>8bbcc935-6303-470b-82e7-5c4688948d02</t>
  </si>
  <si>
    <t>a1e94410-9753-4960-92f2-0693e166c875</t>
  </si>
  <si>
    <t>f72aaa20-ee4d-4754-b6ed-f9c7a8ae4a53</t>
  </si>
  <si>
    <t>5be748e3-83e0-4f3f-b107-299d8928dd39</t>
  </si>
  <si>
    <t>40308b30-f0ba-4b32-b114-ee5515006d2e</t>
  </si>
  <si>
    <t>b09c740c-ff38-4f89-a780-0d8e7c48eec0</t>
  </si>
  <si>
    <t>6681b80c-0b88-45d5-b7ad-28fa8aed6049</t>
  </si>
  <si>
    <t>LS Quadrajet BS IV</t>
  </si>
  <si>
    <t>8ae87fed-6238-4eed-a40f-6f7b0f4ef425</t>
  </si>
  <si>
    <t>0f5a7e34-a6e7-43f6-82a6-af7c38d1efcd</t>
  </si>
  <si>
    <t>3d9687f4-f3a2-477e-a18d-06172d400c0e</t>
  </si>
  <si>
    <t>2.2 EX 4x2</t>
  </si>
  <si>
    <t>567762be-9b85-43e9-9994-b7f2c476d23c</t>
  </si>
  <si>
    <t>65d5044b-9cd1-4bf9-9c71-52b5a69d3215</t>
  </si>
  <si>
    <t>017d0118-fd87-4ed4-bff0-25f0799bf7c7</t>
  </si>
  <si>
    <t>ee3032ff-6eef-4969-a916-6ebc636d26a6</t>
  </si>
  <si>
    <t>c75dcf95-b03c-4f60-bdb8-3b72deb48f26</t>
  </si>
  <si>
    <t>1fc348ab-a94f-4221-b0ab-e3eef2d5f58c</t>
  </si>
  <si>
    <t>30a75895-06f9-45b3-bd70-521157637b6e</t>
  </si>
  <si>
    <t>dc316bbb-c35f-4434-8b06-48a6466ad5ff</t>
  </si>
  <si>
    <t>023200c3-eef7-4b88-942c-493235398a0a</t>
  </si>
  <si>
    <t>f0b3e0b3-95cc-4cde-92e6-1a95fc1b603b</t>
  </si>
  <si>
    <t>8ec8b5e7-cec4-4fe4-adb8-cfc46808cc6f</t>
  </si>
  <si>
    <t>0ca06d63-9556-4f79-a8e7-07b8385095ff</t>
  </si>
  <si>
    <t>78746b20-7dc2-4cf5-b8b7-abe4130f8514</t>
  </si>
  <si>
    <t>1467f6c0-6e33-4d7d-99d8-5db4539c6715</t>
  </si>
  <si>
    <t>9cf89af3-643b-4ed6-9594-ec8f994bc075</t>
  </si>
  <si>
    <t>bd78d04a-d781-495c-9d0d-149501491ead</t>
  </si>
  <si>
    <t>f4a4c5b1-9d39-4185-a7ad-f435fbd69082</t>
  </si>
  <si>
    <t>01d7a29b-a331-4e3a-b48b-858b89c5ee87</t>
  </si>
  <si>
    <t>7ba8cfaa-6eb1-4b3b-9930-d6429d1fe69e</t>
  </si>
  <si>
    <t>7fd5bad1-6770-460a-b1b5-89173ed8ee6c</t>
  </si>
  <si>
    <t>2ce07d10-bfa1-47d8-8d18-446ad6a255ef</t>
  </si>
  <si>
    <t>dca6e9dc-b39b-4391-baa9-c987a74717e0</t>
  </si>
  <si>
    <t>22ba7339-b4dd-41c9-bd74-1a9464404687</t>
  </si>
  <si>
    <t>b8780109-f064-4301-aef4-72d530db93d1</t>
  </si>
  <si>
    <t>ab1317b5-3a59-49b0-ba3e-361f2d1447e9</t>
  </si>
  <si>
    <t>20cb40de-810a-4472-953e-6adfeb71fa85</t>
  </si>
  <si>
    <t>80123fd4-4229-499f-bc7a-2a46ad7fe923</t>
  </si>
  <si>
    <t>Exi 1.6 Duratec Ltd</t>
  </si>
  <si>
    <t>29a0ec04-d8b5-45eb-8f94-ead0cd266adf</t>
  </si>
  <si>
    <t>Aura (ABS) Safire BS-III</t>
  </si>
  <si>
    <t>d0567800-96ac-4f56-83d2-d7ad645714f4</t>
  </si>
  <si>
    <t>LS Quadrajet</t>
  </si>
  <si>
    <t>ecbffc7c-c6d5-4d2f-ba13-f14fc1b82acf</t>
  </si>
  <si>
    <t>88e57f5a-8f49-49ef-a56a-50438ce05bad</t>
  </si>
  <si>
    <t>36d77282-c96b-4e65-a97f-59bc8ef4551d</t>
  </si>
  <si>
    <t>5aa72821-32ff-403f-9fb2-63219367da35</t>
  </si>
  <si>
    <t>7beeb31c-e3ef-4c50-9998-716e0ca90305</t>
  </si>
  <si>
    <t>a955d4cb-1caa-4562-8bd5-e32769f81b33</t>
  </si>
  <si>
    <t>8cec4133-91b4-4b46-b0b0-43256ab71fab</t>
  </si>
  <si>
    <t>d108481f-8053-497e-b50d-570ab7c126de</t>
  </si>
  <si>
    <t>8236def7-ccdc-486c-b29c-fa58877dbc00</t>
  </si>
  <si>
    <t>595bd20d-3a2b-4187-b3d0-4a2e45705fd7</t>
  </si>
  <si>
    <t>4c49afe3-1270-4d7c-a66d-10269e0523e8</t>
  </si>
  <si>
    <t>0ce1f65d-190c-4cd2-8c23-6d3c4bec99f5</t>
  </si>
  <si>
    <t>968499f4-fd09-4ba7-9187-52e6d2d41c86</t>
  </si>
  <si>
    <t>ba3fa189-ae27-432c-b49d-57d3d1636e82</t>
  </si>
  <si>
    <t>17f0ef68-2713-4e3f-a75e-181adbfb28a8</t>
  </si>
  <si>
    <t>4x2 VX DICOR BS-IV</t>
  </si>
  <si>
    <t>742e6efc-ea80-4697-892f-83c1970c17d3</t>
  </si>
  <si>
    <t>e11d1f51-28ec-4336-b1a1-c6439c6733b6</t>
  </si>
  <si>
    <t>8ddf76d5-b105-41df-909e-fb1fdcf4f54d</t>
  </si>
  <si>
    <t>d5b9a549-8b3b-4abf-81f7-53d4083445b6</t>
  </si>
  <si>
    <t>9b886907-0587-4119-81ac-05385bfe7403</t>
  </si>
  <si>
    <t>833568d8-da0c-4813-92c6-21af153a7033</t>
  </si>
  <si>
    <t>08527612-1a2d-4531-abef-0932c3a7895e</t>
  </si>
  <si>
    <t>d1443cc4-a4bc-4ccf-b153-0e2774f94a0e</t>
  </si>
  <si>
    <t>LAND ROVER</t>
  </si>
  <si>
    <t>FREELANDER 2</t>
  </si>
  <si>
    <t>HSE</t>
  </si>
  <si>
    <t>b77e9875-8040-47c1-8c45-a584550e335b</t>
  </si>
  <si>
    <t>2ae56baa-751e-4fc9-a48b-c4b1d2f885ff</t>
  </si>
  <si>
    <t>fb44d601-c426-4c23-b9c1-ffce7a121466</t>
  </si>
  <si>
    <t>8b099a18-cdbe-493f-b602-6adaaf3e55d1</t>
  </si>
  <si>
    <t>fd52d4ec-2b80-4ed0-862f-ce7404a09689</t>
  </si>
  <si>
    <t>647bc1ff-e458-4521-89e1-0e73e247f9ce</t>
  </si>
  <si>
    <t>e8ff6ca7-1af6-40a8-87f0-092fbf6cf05f</t>
  </si>
  <si>
    <t>40778ed4-29ea-49bd-923f-f1f0fdca73f6</t>
  </si>
  <si>
    <t>73687f3f-7920-40b2-bf8d-8f5973e291a4</t>
  </si>
  <si>
    <t>55e459f2-de71-4ad7-a382-740921757aab</t>
  </si>
  <si>
    <t>47105910-a844-4646-8a20-266070940f78</t>
  </si>
  <si>
    <t>acad99b5-250b-45f5-a987-f30a46dcb568</t>
  </si>
  <si>
    <t>9c8adc0e-d33a-4cfb-a0cc-dda72645b8b6</t>
  </si>
  <si>
    <t>1059e865-c157-4f7f-a481-5138eb652e71</t>
  </si>
  <si>
    <t>2ffdead2-1f2f-4f1b-9614-b3f26ebf66a1</t>
  </si>
  <si>
    <t>c3d46383-0f13-432e-87c2-5b85f5d55e2c</t>
  </si>
  <si>
    <t>5d881a66-4bdc-4b8e-b857-12539f865c0b</t>
  </si>
  <si>
    <t>0d1104a4-de9a-45ff-ae8d-f07d29e02d08</t>
  </si>
  <si>
    <t>2950c5da-afe1-40fc-b227-877d42f2f40a</t>
  </si>
  <si>
    <t>81b42b6b-a553-4920-b996-ee6246f02d7c</t>
  </si>
  <si>
    <t>6f37375b-0967-4a4b-9a33-14db07fbc52c</t>
  </si>
  <si>
    <t>5c92167d-9563-4624-bfda-1f3ff6722328</t>
  </si>
  <si>
    <t>7f05289a-dbae-42d7-bda6-6f9578e128b6</t>
  </si>
  <si>
    <t>cf6d10c2-ca1d-4794-b6e7-2888a1efdc29</t>
  </si>
  <si>
    <t>27ce98ab-5c11-4cc2-abdc-6c36536fd567</t>
  </si>
  <si>
    <t>8dce9bf4-e9f4-4da8-8778-bbaba6d92859</t>
  </si>
  <si>
    <t>32ee970d-d982-46ea-ab45-025eca3265f7</t>
  </si>
  <si>
    <t>d5442794-6d45-4316-920d-f008c662717a</t>
  </si>
  <si>
    <t>1f3bc355-4b8b-4352-9ea0-d65f2cfe38a8</t>
  </si>
  <si>
    <t>87ef57b9-ac8f-43bc-80e6-71b818eb44e3</t>
  </si>
  <si>
    <t>0cffd809-a640-4485-9593-54a2a792548e</t>
  </si>
  <si>
    <t>e4167d30-7ec0-4a92-8b96-3234bb0395d1</t>
  </si>
  <si>
    <t>c31860b2-9414-4880-b777-83559b9e7079</t>
  </si>
  <si>
    <t>2f5dcc82-e5f8-4c71-8dee-38ab6616d7e1</t>
  </si>
  <si>
    <t>31f7da95-6ee6-47dd-a9b8-45b1600dba44</t>
  </si>
  <si>
    <t>b73d260e-b7a7-4fce-ba05-25332fe273a3</t>
  </si>
  <si>
    <t>ffbd867e-3fcb-455c-b296-7606dfc44307</t>
  </si>
  <si>
    <t>ea69f3e3-68ce-49d8-9fef-e96e4b478a2c</t>
  </si>
  <si>
    <t>d5520234-1564-4dc1-aaa1-58116d83cc14</t>
  </si>
  <si>
    <t>LX CR4 BS-IV</t>
  </si>
  <si>
    <t>de9f2e47-0fb5-499d-98d7-e19ac228a90d</t>
  </si>
  <si>
    <t>9b1d2f12-4ecc-447f-ac8e-fdaa72251ea9</t>
  </si>
  <si>
    <t>fa19b065-2752-4e4e-b919-98504017771c</t>
  </si>
  <si>
    <t>Aqua Safire BS-IV</t>
  </si>
  <si>
    <t>cdac43c1-de11-47be-9586-d703959c6172</t>
  </si>
  <si>
    <t>91139ff1-8388-4cd7-b9eb-5f2b9415bd65</t>
  </si>
  <si>
    <t>afdff61d-f0a6-40ec-964f-0c077a88ab87</t>
  </si>
  <si>
    <t>0b9ae404-cb5c-43ae-8d8e-3c09eef2f4cd</t>
  </si>
  <si>
    <t>370a42e3-e63c-4244-a235-be60d2ede160</t>
  </si>
  <si>
    <t>c7f89f61-e99f-4127-99b4-0e8552a07dff</t>
  </si>
  <si>
    <t>1720622a-fdfc-4d70-8f84-b8c16d1c4d13</t>
  </si>
  <si>
    <t>YETI</t>
  </si>
  <si>
    <t>Ambition 2.0 TDI CR 4x2</t>
  </si>
  <si>
    <t>4c445205-855e-41bd-868c-16e774f5e88a</t>
  </si>
  <si>
    <t>e2578ecb-8d4d-452b-bcc7-9ff2ebb84d69</t>
  </si>
  <si>
    <t>595c0965-cfb6-4f6f-9df0-f4f4ecfa60e7</t>
  </si>
  <si>
    <t>eae72130-9b3b-473a-bb4e-20301eb7eecd</t>
  </si>
  <si>
    <t>87b36624-3b31-4291-8e88-020980e01ac8</t>
  </si>
  <si>
    <t>a0a52a12-b2d9-4e29-9cc5-28a05f0035e7</t>
  </si>
  <si>
    <t>d7340c05-3d7e-48a6-ac27-3e22a14120c6</t>
  </si>
  <si>
    <t>036b0393-ed01-4876-a3e4-d3496be3de57</t>
  </si>
  <si>
    <t>3611696f-b21c-490a-b7b3-92c161555ecf</t>
  </si>
  <si>
    <t>76e3de13-94bb-4320-befe-987eb54dd62d</t>
  </si>
  <si>
    <t>a90b0c37-4f46-4bd8-b9ee-768d5ef2e3e4</t>
  </si>
  <si>
    <t>3b9e75c4-57c7-46ff-a018-3737b9473bcf</t>
  </si>
  <si>
    <t>e0194952-a0f4-4055-804e-2ca6a76b40b6</t>
  </si>
  <si>
    <t>8eb76f2b-b9ba-42bf-8766-81101f71d6e0</t>
  </si>
  <si>
    <t>3acf0594-18cc-4150-bb5e-7923a437ad52</t>
  </si>
  <si>
    <t>a062fac0-5b05-4ed0-9b3c-0d5b1ef9d6c1</t>
  </si>
  <si>
    <t>01a89a83-e633-4f64-b9e6-efc2f0abae2b</t>
  </si>
  <si>
    <t>5957471d-21a8-4ec9-b540-08036d787f8c</t>
  </si>
  <si>
    <t>Select Edition Old</t>
  </si>
  <si>
    <t>c55d5591-8bac-4324-b186-5f57a3210e0a</t>
  </si>
  <si>
    <t>f8f92b70-d9db-4c63-927a-3c073a980406</t>
  </si>
  <si>
    <t>391b59a1-9a1c-45ed-b046-d6514031f6b2</t>
  </si>
  <si>
    <t>ba0a0869-ad5c-47b2-ae66-f1b93ef10680</t>
  </si>
  <si>
    <t>39cdde06-2047-453e-804f-e092530e7c82</t>
  </si>
  <si>
    <t>6e6eb506-399c-4710-90d6-6a069d20e2a3</t>
  </si>
  <si>
    <t>82899a32-9b3e-4c8d-84be-2ce748f10776</t>
  </si>
  <si>
    <t>898dc998-a496-450c-a97c-15f1475c2ca7</t>
  </si>
  <si>
    <t>5b7b3227-131f-4dd2-849a-7748d13ae6e4</t>
  </si>
  <si>
    <t>8b32725d-6836-4e73-a856-5246858fa103</t>
  </si>
  <si>
    <t>Sportz 1.1 CRDi</t>
  </si>
  <si>
    <t>94826af8-0395-4f82-a717-987356e60e64</t>
  </si>
  <si>
    <t>caef6337-e7cf-494a-8466-37f3e03958ac</t>
  </si>
  <si>
    <t>3cc5c49a-046b-4afb-9865-fe8d17df3f24</t>
  </si>
  <si>
    <t>2.5 EV PS 8 STR BS-IV</t>
  </si>
  <si>
    <t>4b3c40ce-4748-4691-b2b6-ce46ca19b396</t>
  </si>
  <si>
    <t>106dec15-ae16-47b2-a7df-b9fd67172254</t>
  </si>
  <si>
    <t>936b044c-984f-40f4-8e8f-9935adae4a67</t>
  </si>
  <si>
    <t>a9f7c445-2e56-43e0-a36f-44bbffe1b514</t>
  </si>
  <si>
    <t>07e85ac7-fb86-45c8-ba07-6ac958aaaaab</t>
  </si>
  <si>
    <t>4bfeed16-37c6-4a32-9c1a-72c805962546</t>
  </si>
  <si>
    <t>f881232e-e71a-49de-8d65-2786a26b3af8</t>
  </si>
  <si>
    <t>Comfortline 1.5(D)</t>
  </si>
  <si>
    <t>f4e6deed-b5c6-43b1-8497-d4bef9a9215a</t>
  </si>
  <si>
    <t>03fa56e8-364a-48d1-b0a9-466eb4ed5a2b</t>
  </si>
  <si>
    <t>8e262b90-52aa-40a1-a7d2-411688744f18</t>
  </si>
  <si>
    <t>cf9e7dde-0d55-4138-aaf5-9417ff3ba5c3</t>
  </si>
  <si>
    <t>7fe0ca51-6505-4743-b0b2-6276a78c0fea</t>
  </si>
  <si>
    <t>63c92b1b-018e-4085-9e99-1dccb8f08321</t>
  </si>
  <si>
    <t>1b93422b-262d-4893-8769-f5022eb65a04</t>
  </si>
  <si>
    <t>71afc0b7-f787-4c61-85fb-df39f80948ec</t>
  </si>
  <si>
    <t>b94f3f1a-05d9-4d71-b4cf-1abc5913958a</t>
  </si>
  <si>
    <t>a12c21f3-5798-491f-a48d-5512018ddc47</t>
  </si>
  <si>
    <t>85e316ec-eb0c-440a-ac44-b7c7fd481551</t>
  </si>
  <si>
    <t>45084938-cd93-4d96-bdf5-cc582dd8be68</t>
  </si>
  <si>
    <t>21681e16-79c0-4284-9614-f2b91b75347e</t>
  </si>
  <si>
    <t>376706eb-6e6f-40d1-a49c-2f663ff8aae6</t>
  </si>
  <si>
    <t>Active 1.6 TDI CR MT</t>
  </si>
  <si>
    <t>1255c354-b2e4-4ff9-a1f9-a17f6966d620</t>
  </si>
  <si>
    <t>a593f6cc-54ce-4ec9-807e-96f82a08d07a</t>
  </si>
  <si>
    <t>52671ddf-2148-4665-ad4a-232d20315537</t>
  </si>
  <si>
    <t>ae4d4870-0de1-4cc2-a4c7-23114ae83f75</t>
  </si>
  <si>
    <t>38159835-0885-476a-a3b5-fc2f032c179b</t>
  </si>
  <si>
    <t>4816ca5f-61fa-4880-af0e-a974d21b8665</t>
  </si>
  <si>
    <t>11f42b2c-966b-4b6a-9055-1c9848010a34</t>
  </si>
  <si>
    <t>8ed674f5-f2e7-4254-8729-73e12b83ff0a</t>
  </si>
  <si>
    <t>e8dd1181-5832-4c39-ba87-727735efe2f2</t>
  </si>
  <si>
    <t>a18ced48-56a9-46ca-bbcd-81e28fb6ea96</t>
  </si>
  <si>
    <t>9ef747b3-d1f3-4d91-b456-1523350238af</t>
  </si>
  <si>
    <t>f2e5fd76-bd7b-49d0-b63d-f4eb3d7728b5</t>
  </si>
  <si>
    <t>f35436c7-e910-4156-b54c-43ecca7f2098</t>
  </si>
  <si>
    <t>f027bb68-aba3-4c7a-98c7-c83635c1d5cb</t>
  </si>
  <si>
    <t>f4e77128-d76e-40bc-af4f-9b9c57f07286</t>
  </si>
  <si>
    <t>61360ad7-dba7-409d-a3ac-6e9f9029d143</t>
  </si>
  <si>
    <t>ccdd1cac-7701-4678-87d2-cc0b976dea07</t>
  </si>
  <si>
    <t>754ba354-5caa-48f0-9e4a-6525a1110744</t>
  </si>
  <si>
    <t>7596aad2-a92c-45c1-80d8-f91b803a5d06</t>
  </si>
  <si>
    <t>1c3ab2a3-07ca-43d1-8ef2-27e3e0d800d0</t>
  </si>
  <si>
    <t>ddaf9141-12f0-4ce1-94f9-708e6d1882c4</t>
  </si>
  <si>
    <t>7f032491-dd8b-445d-b3d2-f0b0761621a9</t>
  </si>
  <si>
    <t>591eec89-5d74-4721-a30f-89b4edcaecae</t>
  </si>
  <si>
    <t>c4c56d91-195d-4940-af71-e9f8fc0c69da</t>
  </si>
  <si>
    <t>e87d176e-5203-4b63-8c2c-abba020ffcad</t>
  </si>
  <si>
    <t>Trendline 2.0L TDI</t>
  </si>
  <si>
    <t>97ad031a-1afd-428e-95d5-e39155ddb31b</t>
  </si>
  <si>
    <t>0dbebf18-6833-40a5-a5b6-1eb483d9624e</t>
  </si>
  <si>
    <t>ae5e4589-f216-4e47-8ec1-dec72a42fe45</t>
  </si>
  <si>
    <t>a311dac7-7f7d-4310-b0a3-86aa796a5f5c</t>
  </si>
  <si>
    <t>e11e8548-b052-41bd-838c-d3d2c6f950f0</t>
  </si>
  <si>
    <t>9d50bd02-ce07-4f74-812e-bb4fd73b04c2</t>
  </si>
  <si>
    <t>29bb9575-a39f-44d4-8577-37adea967824</t>
  </si>
  <si>
    <t>3cb81a82-da1f-4b8b-a82b-3600e7df6028</t>
  </si>
  <si>
    <t>13bbc185-d330-42f8-84f5-b4fc8053548e</t>
  </si>
  <si>
    <t>2dcf5660-cccf-4c23-bd97-2a3f96a178a7</t>
  </si>
  <si>
    <t>a00b7197-ef7c-4609-b11d-3d87bedce683</t>
  </si>
  <si>
    <t>Elegance 1.6 MPI AT</t>
  </si>
  <si>
    <t>4176af1d-b1d7-416a-a234-7bc35d2b40ce</t>
  </si>
  <si>
    <t>bbcfffcf-a785-4cbc-a74c-edbc02d8dcf4</t>
  </si>
  <si>
    <t>4f720e2f-6f82-48eb-905b-4a9f33711525</t>
  </si>
  <si>
    <t>680f9c15-573b-4024-9688-6eeccb0b6e85</t>
  </si>
  <si>
    <t>f2ee55b9-c7bd-42d1-8fbd-04cbb996f25e</t>
  </si>
  <si>
    <t>f486c51a-e17b-407d-a7a8-94ad858c8a3e</t>
  </si>
  <si>
    <t>Elegance 1.9 TDI AT</t>
  </si>
  <si>
    <t>1238601c-2eac-4c57-892c-c4c64710666a</t>
  </si>
  <si>
    <t>4869dc7a-1aad-4e26-85f7-60ecb2cb4e6b</t>
  </si>
  <si>
    <t>ad63a43f-55b1-4d3e-9325-9effb91391c4</t>
  </si>
  <si>
    <t>2dc09ac5-5a8d-412e-a714-6ed7849b312a</t>
  </si>
  <si>
    <t>bc162302-b954-4638-b5b5-67b1c27b6b33</t>
  </si>
  <si>
    <t>3657ca59-1363-4902-880b-bcbfb26d9cbe</t>
  </si>
  <si>
    <t>VX CR4 BS-IV</t>
  </si>
  <si>
    <t>3006d4df-8d08-4956-8fdb-584cfd8091d0</t>
  </si>
  <si>
    <t>dc07edb9-7989-4f31-8590-a50ee7c364d2</t>
  </si>
  <si>
    <t>b23e87de-7149-46ee-918d-1b9807ae6f01</t>
  </si>
  <si>
    <t>00ead420-9cfa-451c-b0ca-a49039d3bde5</t>
  </si>
  <si>
    <t>168faf64-0a8c-4ca5-b31a-4531b4eee12a</t>
  </si>
  <si>
    <t>65beaf7c-81c9-4441-a973-5a3342e8ad7c</t>
  </si>
  <si>
    <t>da86c782-4e02-406f-bc08-a11b0249de73</t>
  </si>
  <si>
    <t>253871f1-3d1f-489b-99fe-4ee42943a6d3</t>
  </si>
  <si>
    <t>28470807-da89-437e-8222-7233dd4aa07d</t>
  </si>
  <si>
    <t>bf9d4b0f-9c60-48b0-b535-098cbef8df76</t>
  </si>
  <si>
    <t>Active 1.6 MPI MT Plus</t>
  </si>
  <si>
    <t>bd115c33-b605-4ac0-bbb0-2099cd2e1be9</t>
  </si>
  <si>
    <t>e05ce1d6-0512-49bb-bcb0-f7fab0db51e1</t>
  </si>
  <si>
    <t>215e2acc-e9d4-4639-8b0c-a95772d5bdbe</t>
  </si>
  <si>
    <t>5a6e87a6-3fd8-487f-9c69-ac0925e21113</t>
  </si>
  <si>
    <t>8eb854b8-83b6-4f76-976c-70c625080b20</t>
  </si>
  <si>
    <t>9d54cefc-19cf-45b5-aa4c-3b990357d498</t>
  </si>
  <si>
    <t>77d5ae55-ee58-4228-9a3c-5f26b98b8ac4</t>
  </si>
  <si>
    <t>c5bd0ab1-3420-4abc-b317-58872868fcff</t>
  </si>
  <si>
    <t>a7c8d13b-b337-45d4-86cf-e6f192c9604f</t>
  </si>
  <si>
    <t>0164e0a3-43b2-4857-8da0-edbc2af97834</t>
  </si>
  <si>
    <t>832a1a6b-4b0f-43f0-9289-354227541abf</t>
  </si>
  <si>
    <t>f6561614-2964-43cd-a3ff-65a85625bef5</t>
  </si>
  <si>
    <t>ZXi(opt)</t>
  </si>
  <si>
    <t>7f772f30-fa14-4926-9970-52aa84e9b347</t>
  </si>
  <si>
    <t>0671fea9-2454-400c-bfee-a3cb6e7009c2</t>
  </si>
  <si>
    <t>d34ab15a-cac0-4723-a6d3-617cdcdf0981</t>
  </si>
  <si>
    <t>1166c871-d876-446f-b353-d35d3d55d018</t>
  </si>
  <si>
    <t>b26171b2-4415-4c18-94d2-43f0b7eab24f</t>
  </si>
  <si>
    <t>ab2d502f-bfee-4189-bc45-5ccf0ff39b7b</t>
  </si>
  <si>
    <t>fd8d7761-520b-4894-bb05-4a41c92a39a1</t>
  </si>
  <si>
    <t>bfc94000-a382-400b-8cc2-4c660afcfffa</t>
  </si>
  <si>
    <t>c686dedf-f9cf-4144-946a-2db7bebd88a5</t>
  </si>
  <si>
    <t>b4714cb8-1d1d-4cca-b059-ea6757cfae34</t>
  </si>
  <si>
    <t>a09309cd-9ceb-4867-ac5d-b5e5d42c8f33</t>
  </si>
  <si>
    <t>f0798a45-d727-45de-a479-5e45b2b1bfca</t>
  </si>
  <si>
    <t>9f79053a-f059-43b8-85c4-b480de4927ad</t>
  </si>
  <si>
    <t>6bba8249-5e1d-4e85-9d3e-b2dfff27ef3c</t>
  </si>
  <si>
    <t>45f961bc-b0c4-4ca7-94f8-1a6a0916f5c1</t>
  </si>
  <si>
    <t>48b0dad2-7da2-46b5-a512-7dad6c0a9ad1</t>
  </si>
  <si>
    <t>3de819f2-92ca-405d-99da-093036e68a8b</t>
  </si>
  <si>
    <t>Highline TDI</t>
  </si>
  <si>
    <t>ccb4eb92-f094-4248-9dec-3071ccbb6156</t>
  </si>
  <si>
    <t>97eba6fa-c3e6-48b2-b407-72bf1f9e9c31</t>
  </si>
  <si>
    <t>7dae0696-c12a-45af-a731-5d0fe404ac70</t>
  </si>
  <si>
    <t>89315218-cba3-494f-b83b-9b1ac81dacb9</t>
  </si>
  <si>
    <t>d63f6dfa-c0a5-407c-98ae-dbda536b774e</t>
  </si>
  <si>
    <t>f4a80a46-4413-4a93-b0be-907bba7569b9</t>
  </si>
  <si>
    <t>ca678e75-8bd2-454a-93fd-02578dd86a1f</t>
  </si>
  <si>
    <t>c836df62-1438-4b9d-8d48-6b683eeb695f</t>
  </si>
  <si>
    <t>fdd91f56-d4b8-4d50-a633-48f1de87db72</t>
  </si>
  <si>
    <t>f128b70b-ad8a-4c18-81e3-799c8a683b09</t>
  </si>
  <si>
    <t>b6b2e186-b68d-40da-a344-3986fbc4fa41</t>
  </si>
  <si>
    <t>67805dae-ea80-45b9-b799-8562af4ca41a</t>
  </si>
  <si>
    <t>44208461-7eef-46aa-a504-2a0eeb27d813</t>
  </si>
  <si>
    <t>912c5131-2a3b-4f19-b744-8ef67b206d8c</t>
  </si>
  <si>
    <t>2e8754e6-9a9d-4c76-9ebd-1dbb5bce5581</t>
  </si>
  <si>
    <t>0d260ee4-5fbd-4829-8dba-9de90c77a638</t>
  </si>
  <si>
    <t>910c3a22-2030-411f-8ba1-692dd7f7c20c</t>
  </si>
  <si>
    <t>993fba59-1a51-46e5-a1f9-b0fb01d02d53</t>
  </si>
  <si>
    <t>5669ace7-6087-41f8-bfd0-ff60f123afd3</t>
  </si>
  <si>
    <t>74e1b1dc-f13b-4a1f-82b0-d750e1219f42</t>
  </si>
  <si>
    <t>9098c799-0e57-47b6-a723-b3326cfb24a9</t>
  </si>
  <si>
    <t>49ee8bfe-f9f5-455a-842e-bc1984b0a32e</t>
  </si>
  <si>
    <t>394721fe-4284-456d-a7f6-075f40798dc2</t>
  </si>
  <si>
    <t>9603458f-f9eb-4e4c-8520-06386d713bcb</t>
  </si>
  <si>
    <t>aa9d60ec-e153-47bf-9ce8-d7a17db35bc5</t>
  </si>
  <si>
    <t>PREMIER</t>
  </si>
  <si>
    <t>RIO</t>
  </si>
  <si>
    <t>f43e99b4-2abb-46c1-87d5-708b91c66d4e</t>
  </si>
  <si>
    <t>7d60b7ae-9784-40bc-b546-664e28c65826</t>
  </si>
  <si>
    <t>81ca2e90-aabe-4cdf-8132-a41f561ebf35</t>
  </si>
  <si>
    <t>943baa9b-905e-420e-b30f-46bd2f88e926</t>
  </si>
  <si>
    <t>8d8d7fda-e95a-48f1-8cdf-e6503d3800e5</t>
  </si>
  <si>
    <t>8046efe3-8523-4a65-b119-53ae0e7a9a41</t>
  </si>
  <si>
    <t>0cf19cb8-6b41-49c6-9440-b0d3e2e0a011</t>
  </si>
  <si>
    <t>324c9b2b-691b-408f-af10-77bfc133ba72</t>
  </si>
  <si>
    <t>1291fbac-1ff9-4655-9974-e72ea83d01ac</t>
  </si>
  <si>
    <t>5875ed3e-f553-4770-881f-de10ed4172c7</t>
  </si>
  <si>
    <t>0688a83d-c6e6-4fbc-91b7-4301be93cef8</t>
  </si>
  <si>
    <t>fc0935d3-eb66-4761-b95f-b8920022df91</t>
  </si>
  <si>
    <t>Elegance 1.9 TDI</t>
  </si>
  <si>
    <t>1e79e4e0-7b4d-4623-9b75-03f0c6a94ec2</t>
  </si>
  <si>
    <t>1abfd79a-5c1e-4cb0-bc35-998cd11c51a8</t>
  </si>
  <si>
    <t>018420ab-515f-4580-8126-3f6339862e4d</t>
  </si>
  <si>
    <t>c460457e-6e14-43da-8ce7-f4518ef00b02</t>
  </si>
  <si>
    <t>ddedff1b-1caf-48c5-81b6-73791874fbac</t>
  </si>
  <si>
    <t>b3d4639b-91ab-4930-abd6-4b92dd35d340</t>
  </si>
  <si>
    <t>c1853a8f-d38c-4b5e-ada0-e00ea73a8855</t>
  </si>
  <si>
    <t>94350bf2-f080-44dd-939f-118d2750163e</t>
  </si>
  <si>
    <t>0088a4c7-c906-4fad-b739-8a4c7cf3498c</t>
  </si>
  <si>
    <t>b1894e58-78ae-41a2-b5fd-186a4e80421e</t>
  </si>
  <si>
    <t>52069bdf-777c-4203-8d91-147fb8ad5b04</t>
  </si>
  <si>
    <t>62fc2bc8-2566-4a22-bba5-9c0e80771c5c</t>
  </si>
  <si>
    <t>46a93e33-7518-49fa-9dd1-2053fd809026</t>
  </si>
  <si>
    <t>3ffb64e6-1857-488d-8f95-ec33a4cf0000</t>
  </si>
  <si>
    <t>ef253fd6-0e9e-4aba-a316-df09dcf45ce7</t>
  </si>
  <si>
    <t>442ae306-1a80-4938-a326-31e15317bdb3</t>
  </si>
  <si>
    <t>a1da35d4-3958-4322-8a87-9b84e329dcb2</t>
  </si>
  <si>
    <t>0f53b022-d19b-4fb3-a59d-cb77cbcd425f</t>
  </si>
  <si>
    <t>04549931-cfa1-46df-a0fb-5332d6857b98</t>
  </si>
  <si>
    <t>8d30770c-1304-4406-b291-ebeb2ead0cf6</t>
  </si>
  <si>
    <t>9e3b8c8c-4e8c-462b-84a5-ac02e54b1fc4</t>
  </si>
  <si>
    <t>3b1c1da9-015c-4623-8404-054988914fe2</t>
  </si>
  <si>
    <t>e98d5f25-ebfa-46ac-87ae-f3fd11fbd77a</t>
  </si>
  <si>
    <t>69d7cfef-62eb-464c-860d-854e2dc200a1</t>
  </si>
  <si>
    <t>cea8e9b4-0aa7-49d5-87cf-1723d85d83a4</t>
  </si>
  <si>
    <t>da02cbcb-e9ac-4135-ad81-0d18bd559fb5</t>
  </si>
  <si>
    <t>74a143b6-39e4-4402-9f0b-89fdc599d8d7</t>
  </si>
  <si>
    <t>cb949cfd-791d-4c47-890e-d6f654f65507</t>
  </si>
  <si>
    <t>071e76a4-8971-4b18-91cb-f01e4c3df539</t>
  </si>
  <si>
    <t>bddfc0a2-5eeb-4e19-8bd4-336bde34dfa9</t>
  </si>
  <si>
    <t>2b6b3bee-62e7-4e51-98d2-99f4135b6257</t>
  </si>
  <si>
    <t>0f1e3a28-62be-4104-b0b9-a2405b7e8483</t>
  </si>
  <si>
    <t>9eb28059-5210-4d53-b9db-79d84d076590</t>
  </si>
  <si>
    <t>e6fe480e-c8fa-4a6c-bde8-7b47ce299132</t>
  </si>
  <si>
    <t>97587c00-066e-4ae1-a5ae-316b6c3ca2dd</t>
  </si>
  <si>
    <t>8e13dddb-d817-484e-98b3-84ea2f01226e</t>
  </si>
  <si>
    <t>98abad45-7133-417e-a44f-24c1d9b51b3a</t>
  </si>
  <si>
    <t>26d1ff06-b989-4407-977a-296867d961a4</t>
  </si>
  <si>
    <t>a6dd0a3f-3c35-4095-8299-29b8f2914bad</t>
  </si>
  <si>
    <t>deac3bba-ab63-4a75-a0b2-85a63a4be1c6</t>
  </si>
  <si>
    <t>39b2972e-7888-44de-9ac5-a182fd37eab0</t>
  </si>
  <si>
    <t>1ae409d6-990b-49b9-b14e-00fee65e3b77</t>
  </si>
  <si>
    <t>c1465d30-5537-465f-b53b-0fb329f8f833</t>
  </si>
  <si>
    <t>18897a5b-654e-4660-a463-39039a46d044</t>
  </si>
  <si>
    <t>3d4d03de-9aa7-43a3-ae5a-5ab56158223a</t>
  </si>
  <si>
    <t>5f9545b4-fb1b-4d63-8a4d-b07fb420fee9</t>
  </si>
  <si>
    <t>ab4ab9f3-61ef-40e8-b333-a9ff2535bca6</t>
  </si>
  <si>
    <t>388366f8-c012-486b-ae61-552bfc09e3dc</t>
  </si>
  <si>
    <t>2948dc06-881a-40c8-aa51-9a50be1608fe</t>
  </si>
  <si>
    <t>67764c55-93d5-4de7-b3cd-4b416e8dd94f</t>
  </si>
  <si>
    <t>85141e27-7ebb-4170-988e-3c14348cc069</t>
  </si>
  <si>
    <t>524c6029-60b2-4f43-971c-c184267d2716</t>
  </si>
  <si>
    <t>f67ded64-c914-4f5e-bd8e-c39a49e8c6c6</t>
  </si>
  <si>
    <t>06c0055e-21c6-46e4-a227-50f22d94e399</t>
  </si>
  <si>
    <t>dc2b8b29-d92a-4cbd-9e73-7f1697a2bac2</t>
  </si>
  <si>
    <t>cf4cccb3-ce79-4cbc-a4f6-70e3276091d4</t>
  </si>
  <si>
    <t>1b3fbdb4-a844-41c9-bf2e-eec15477580c</t>
  </si>
  <si>
    <t>6429a947-9bfb-4316-8599-e10349a40dc0</t>
  </si>
  <si>
    <t>9998417c-7b89-4f90-a71c-b9267d9a4039</t>
  </si>
  <si>
    <t>214d730c-ad29-4f61-925b-1e40dea7e889</t>
  </si>
  <si>
    <t>724f8455-4f14-4db5-b923-d4198106a521</t>
  </si>
  <si>
    <t>XE</t>
  </si>
  <si>
    <t>f883fd28-79d4-4bc1-8a98-a4b5bb470fe7</t>
  </si>
  <si>
    <t>30d5b21b-2dc2-49a2-922d-d73ee52d8fae</t>
  </si>
  <si>
    <t>5e1cc440-b983-40f3-8880-8ab8f65b4355</t>
  </si>
  <si>
    <t>b8f15d12-f9fc-448d-8e65-11f8e3644fb9</t>
  </si>
  <si>
    <t>c74b1550-d45a-4ced-af34-abd8df017adb</t>
  </si>
  <si>
    <t>9c1bccb2-85a5-4ea4-a111-5b0380d304df</t>
  </si>
  <si>
    <t>67b19c39-8c79-4f9d-902a-09bd4dc3d88a</t>
  </si>
  <si>
    <t>dbaa4ee4-3c60-43f0-ad90-b42df1f1d364</t>
  </si>
  <si>
    <t>ab0cb60d-66d1-4d4a-bba0-e803c3b8b3dd</t>
  </si>
  <si>
    <t>84d28aa8-b045-4a64-8307-8c9efb6498dd</t>
  </si>
  <si>
    <t>96d4ec58-9ded-4bf6-a5a2-a85009542ff7</t>
  </si>
  <si>
    <t>45462c7e-cb1d-49cd-9ac0-14ada7f97299</t>
  </si>
  <si>
    <t>LT 1.6</t>
  </si>
  <si>
    <t>9b1c7fc3-12fc-454d-8f8c-edb0b47a53fc</t>
  </si>
  <si>
    <t>69dfef41-5c70-44ff-b1b0-1a1895233b29</t>
  </si>
  <si>
    <t>Ambition 1.6 MPI MT Plus</t>
  </si>
  <si>
    <t>a2ecfe26-9e5f-4573-a8c8-27424bf129ae</t>
  </si>
  <si>
    <t>8e8a1f79-252d-44e5-8a8e-cc0631ec5eb7</t>
  </si>
  <si>
    <t>0bf6ad7b-b667-4cdb-a264-d70f7ad5e5bd</t>
  </si>
  <si>
    <t>4b88f8ef-11ae-4fed-ab50-6bfbc2154f63</t>
  </si>
  <si>
    <t>789e43c1-382c-497b-9fbf-6f373e4da73a</t>
  </si>
  <si>
    <t>2c06f8b1-beb3-4297-bd7a-75c11f845bb4</t>
  </si>
  <si>
    <t>63fbb129-0775-4100-a3a5-86d4f5ed2c99</t>
  </si>
  <si>
    <t>ae497439-9680-4973-ba7c-2fbed072409c</t>
  </si>
  <si>
    <t>32fd231e-fe52-4589-9d48-2da1704e17d0</t>
  </si>
  <si>
    <t>44407f73-56e1-4abb-bc5b-93d5f9a59683</t>
  </si>
  <si>
    <t>e296527d-eb91-449d-8c15-b9b1ae343125</t>
  </si>
  <si>
    <t>db999a4d-f1be-4b34-a25b-980a2e46d4dc</t>
  </si>
  <si>
    <t>9606f09d-6cdb-4498-b9b0-44d4b767d9a0</t>
  </si>
  <si>
    <t>73da25fb-2fcb-4d2c-bf65-d421ee76453b</t>
  </si>
  <si>
    <t>5dd87d6c-daf0-4a9d-b905-726536734cb1</t>
  </si>
  <si>
    <t>6ac44568-a235-4ed6-a184-4eee1646bcb9</t>
  </si>
  <si>
    <t>e56fbacb-1ce3-40dc-b706-59b399260880</t>
  </si>
  <si>
    <t>7536bd00-3c76-49cb-a1c2-7566122e5009</t>
  </si>
  <si>
    <t>84012ae7-e4ce-41aa-91c8-7c302c2fae9f</t>
  </si>
  <si>
    <t>52c0ba08-b85f-4469-aa67-9ab333a19e7f</t>
  </si>
  <si>
    <t>fd6b335d-574c-49d9-95f1-ba98ba8682c6</t>
  </si>
  <si>
    <t>0b0c4fc3-ed2a-4cf5-8e21-ae2ce8802f68</t>
  </si>
  <si>
    <t>6cc3ed8a-b843-4738-97e0-e3d2fec9a24c</t>
  </si>
  <si>
    <t>23bbfd14-685c-48ba-97b1-9ac6d625de4e</t>
  </si>
  <si>
    <t>693d06d8-3d69-49f1-91ec-773845e39a38</t>
  </si>
  <si>
    <t>Fluidic 1.6 VTVT</t>
  </si>
  <si>
    <t>9acd98c4-7cce-42c8-af3c-38f3967d5183</t>
  </si>
  <si>
    <t>5cecab2e-a5ff-44e1-ba24-7552600bedb9</t>
  </si>
  <si>
    <t>9a0ab526-4fbe-4ec7-b69d-ffe1a1cb4c7e</t>
  </si>
  <si>
    <t>7407a406-eccd-45ec-9260-5efca321876b</t>
  </si>
  <si>
    <t>fa6e374e-6750-4e32-942c-2475f8b608a3</t>
  </si>
  <si>
    <t>0ba58e4e-4192-453f-81d0-f5c2704838ca</t>
  </si>
  <si>
    <t>c3592d1d-e9c8-41aa-ac70-d198f55ee623</t>
  </si>
  <si>
    <t>af60b5c1-b64c-4ad5-a1c7-9f87bd44b177</t>
  </si>
  <si>
    <t>d7d591f6-b5a7-4a51-ab5e-bcb13def5c1c</t>
  </si>
  <si>
    <t>1.5 SX i-DTEC</t>
  </si>
  <si>
    <t>fedf31e2-dabb-472c-a1ba-569bf42ff4a9</t>
  </si>
  <si>
    <t>d73f7ec2-50c0-43ae-9e20-908a30ad5aa5</t>
  </si>
  <si>
    <t>708ddb33-95dd-49ec-b318-2f798cbd9701</t>
  </si>
  <si>
    <t>PS 1.0</t>
  </si>
  <si>
    <t>db30428b-026c-4196-b2c1-75560a16c719</t>
  </si>
  <si>
    <t>111be3e7-77ea-461d-b566-32d592d9b117</t>
  </si>
  <si>
    <t>845f02c8-b755-4562-9b9c-55b0d9d75a59</t>
  </si>
  <si>
    <t>f4a9ee1d-7e68-4423-ae3b-bc303543143d</t>
  </si>
  <si>
    <t>b08ce84f-4558-4d98-b52c-9ce5538d0363</t>
  </si>
  <si>
    <t>3d44fd43-2b4b-4de8-bf39-501d0467b50f</t>
  </si>
  <si>
    <t>0cdd02e1-c6d0-4176-8582-89ef58586121</t>
  </si>
  <si>
    <t>f965f40e-7c34-405e-8f6e-24884346c7ea</t>
  </si>
  <si>
    <t>6bce913c-45c2-4fd0-a553-fcb4dd24b5d6</t>
  </si>
  <si>
    <t>154495f8-45c1-4e99-99e7-7aeac0afe5a9</t>
  </si>
  <si>
    <t>7eed3a04-25ee-449c-8d5c-c921aae8c7eb</t>
  </si>
  <si>
    <t>c0d4a2af-3b9f-4a96-97fe-deb2c0a94b49</t>
  </si>
  <si>
    <t>641062b5-5d0c-4694-9c8d-e019f48b817e</t>
  </si>
  <si>
    <t>ba3155e0-cee8-4fc7-86de-e6146198c672</t>
  </si>
  <si>
    <t>9c0a62a0-a2bf-4ab8-8bab-46057b902b3a</t>
  </si>
  <si>
    <t>f45e76f6-b149-4688-82d1-c70bd0605893</t>
  </si>
  <si>
    <t>292c6dff-987b-4299-8d8a-c540556e21c7</t>
  </si>
  <si>
    <t>a39f895d-a435-4077-9a74-39333fd7cd4d</t>
  </si>
  <si>
    <t>XL AT eRLX - Euro II</t>
  </si>
  <si>
    <t>2c4766db-2a90-4b0d-88ef-eb8814fc7478</t>
  </si>
  <si>
    <t>d9780854-1331-43fc-8187-f378eebde2e2</t>
  </si>
  <si>
    <t>92f1ee03-574b-4c8a-9e90-4d909419e1c5</t>
  </si>
  <si>
    <t>74ac45d2-503d-431a-a0c1-da079a44b70a</t>
  </si>
  <si>
    <t>02e7cf5e-a761-4797-aa19-9439b4a9212d</t>
  </si>
  <si>
    <t>8e8cd36c-8493-4123-ab57-0056485c0ad4</t>
  </si>
  <si>
    <t>98edb4a1-363e-4eeb-b296-ae28005bdb54</t>
  </si>
  <si>
    <t>3157233e-accd-48e1-8667-247ad7c61ee8</t>
  </si>
  <si>
    <t>bf23a4e1-5707-4d27-94d0-35680c9f2b3d</t>
  </si>
  <si>
    <t>1e5166ad-6186-479a-be56-6cfb12cd390f</t>
  </si>
  <si>
    <t>50c3d263-ad53-47d5-90d5-c8fb78bc47a0</t>
  </si>
  <si>
    <t>25e6addc-3dd4-4507-a918-a2ddad2ae029</t>
  </si>
  <si>
    <t>354c5cf7-3d5c-4025-9429-f1310f76d8c7</t>
  </si>
  <si>
    <t>3c04dd38-840c-43d0-89d5-da376ac3ae7c</t>
  </si>
  <si>
    <t>57ce7aee-e0b0-4fc8-9d50-7e4ad56bb023</t>
  </si>
  <si>
    <t>6d956334-bef0-42d1-b059-987407605030</t>
  </si>
  <si>
    <t>ef860e7c-404e-4de9-9d5a-a8790e5838e4</t>
  </si>
  <si>
    <t>fef65ffe-284c-4a75-8afa-7a4a384ccc23</t>
  </si>
  <si>
    <t>457c2b51-dc10-41e3-b31c-62f3c5238bcf</t>
  </si>
  <si>
    <t>186c1b8c-4c08-4139-a90e-6bca6a3b8ef1</t>
  </si>
  <si>
    <t>06da0e03-fade-4198-b91f-90694094b1b7</t>
  </si>
  <si>
    <t>9f663d44-6138-474f-bf07-46c34c9c02f8</t>
  </si>
  <si>
    <t>db6f0869-b935-4c33-9fc3-cc38dc23f967</t>
  </si>
  <si>
    <t>05c90bb5-24a3-4c2b-8a41-0e245e7ebdc2</t>
  </si>
  <si>
    <t>afb90981-7ba3-447c-8a85-7028e7acd9e6</t>
  </si>
  <si>
    <t>ca514164-26a4-4f21-ba4e-5f0b35b8f9d6</t>
  </si>
  <si>
    <t>cbeee97d-71b8-47fa-905d-53c7a4916c86</t>
  </si>
  <si>
    <t>fb918898-8b43-44c0-a197-0823421bf407</t>
  </si>
  <si>
    <t>71be2f6c-4954-4748-b598-22825874df5e</t>
  </si>
  <si>
    <t>c4084b97-b3b7-4be3-992a-00a32f6bdf23</t>
  </si>
  <si>
    <t>83c8e269-ad66-4c35-9872-251a6eb78c27</t>
  </si>
  <si>
    <t>83d05380-7147-4a22-82c5-ea97f7f73b11</t>
  </si>
  <si>
    <t>106d427a-dbce-413a-b874-f90e665038d5</t>
  </si>
  <si>
    <t>dcf3bd90-0388-483e-9ce3-153848629f73</t>
  </si>
  <si>
    <t>69dba5c2-db33-45b9-b4bc-62f3dccec114</t>
  </si>
  <si>
    <t>0c4f0379-b00c-4404-9704-e6b2a7e95ca5</t>
  </si>
  <si>
    <t>06166e94-fcdf-41ea-b40c-812bb53df02f</t>
  </si>
  <si>
    <t>f7b64352-1060-4156-a2a9-fb2d3ef0ce0c</t>
  </si>
  <si>
    <t>e24bafc2-ca62-402c-a77c-cb8878cd27cd</t>
  </si>
  <si>
    <t>f69b373a-984a-4b3a-8fd6-68eca3859b93</t>
  </si>
  <si>
    <t>ccb2de0c-112b-4707-a462-9f60139eb2a5</t>
  </si>
  <si>
    <t>2ccffe3f-4bf8-48dc-a47f-474c147efb9c</t>
  </si>
  <si>
    <t>237991f7-866c-4a86-92c6-b3f646e1ac0c</t>
  </si>
  <si>
    <t>dbb6c1c9-73d5-4907-aedd-6b1abbf47a0a</t>
  </si>
  <si>
    <t>bbd66073-8100-4cb5-afb5-89429a548cac</t>
  </si>
  <si>
    <t>622ec5f7-e2bb-43df-ad8e-0e467c082dd6</t>
  </si>
  <si>
    <t>33ea18a0-153c-4210-88f2-69c6ec003ed2</t>
  </si>
  <si>
    <t>2a5662e6-5da9-4542-bd14-53d153161c06</t>
  </si>
  <si>
    <t>9d9ae890-b657-4d9a-a094-5a1efcff20d3</t>
  </si>
  <si>
    <t>0c7fedf4-5515-4c45-b84b-545e4bab5168</t>
  </si>
  <si>
    <t>80fa17a4-7838-41ba-8de9-f78951d47e65</t>
  </si>
  <si>
    <t>78b60453-6d68-42bf-af02-ff97aad012f5</t>
  </si>
  <si>
    <t>87ccc1d0-0690-4a24-846a-31a2b6324923</t>
  </si>
  <si>
    <t>59d199e4-8897-457b-bf13-cbb320e7034d</t>
  </si>
  <si>
    <t>ae2889cb-0392-4727-9d9a-45d7e12edc7e</t>
  </si>
  <si>
    <t>a6b60f42-bfde-4489-a99a-c23b473e13ff</t>
  </si>
  <si>
    <t>8a300d15-3745-4a56-b724-36b94f37b91e</t>
  </si>
  <si>
    <t>09b9c7b9-4699-49da-b967-909148f2e280</t>
  </si>
  <si>
    <t>RxL Petrol</t>
  </si>
  <si>
    <t>f59923b9-990c-4260-a3c4-a6d8eb83c620</t>
  </si>
  <si>
    <t>d26696cb-66fa-41d7-907a-cb1f1e63439a</t>
  </si>
  <si>
    <t>c15c42a4-e6a9-4641-adb2-be2022902c2d</t>
  </si>
  <si>
    <t>d0c88711-4e9a-4f0f-9063-287c1f0af3fd</t>
  </si>
  <si>
    <t>aaa03747-ef60-4deb-aa6b-f37181883eea</t>
  </si>
  <si>
    <t>b18f66cd-8794-49d3-81d8-9e50655c2803</t>
  </si>
  <si>
    <t>f93a836e-6e88-4536-a54a-78308572829c</t>
  </si>
  <si>
    <t>7567b779-307c-4911-9f46-060a6d3d955b</t>
  </si>
  <si>
    <t>d176e6c5-734a-4f39-b8a7-5f6f74d7de75</t>
  </si>
  <si>
    <t>b6e4bc53-7076-4b5a-99a3-0c621a87ea55</t>
  </si>
  <si>
    <t>75e774bd-79b9-4c61-bfa2-2b03a79b599c</t>
  </si>
  <si>
    <t>509eff59-4594-4141-b984-e47b94581593</t>
  </si>
  <si>
    <t>570f3b7f-6602-4d01-a26b-6f342e9c3d1a</t>
  </si>
  <si>
    <t>e728a972-2d1b-40c9-ace5-18e0d1b40388</t>
  </si>
  <si>
    <t>fdc60996-f98b-465e-b0bb-b08762cf16b3</t>
  </si>
  <si>
    <t>909f1a7b-372a-431e-a552-b66ec2d998bf</t>
  </si>
  <si>
    <t>1.5 CRDi</t>
  </si>
  <si>
    <t>8b62b7c0-571a-4aee-a5e7-74d3f30aa8c8</t>
  </si>
  <si>
    <t>44739dbd-9207-420b-bec8-7ca3ed9f4ad8</t>
  </si>
  <si>
    <t>4b737236-3424-47fc-97f7-db083a213d17</t>
  </si>
  <si>
    <t>5135bb47-7a81-4861-83b5-0cb57f67449b</t>
  </si>
  <si>
    <t>756cffb9-403f-4b92-afae-2d3605bf9e3c</t>
  </si>
  <si>
    <t>4e1c4b9a-e234-43d6-afc9-d3ade31adedc</t>
  </si>
  <si>
    <t>67110932-d632-4566-9b64-44e26fea333b</t>
  </si>
  <si>
    <t>7ad1eda8-5dab-4d7c-8ca0-031364fcd47b</t>
  </si>
  <si>
    <t>cb993f14-2672-493f-9630-6ab7a85ca69f</t>
  </si>
  <si>
    <t>e4f17230-0345-425e-81e8-0729028a4c1c</t>
  </si>
  <si>
    <t>45c58aa2-f7c5-4892-a881-2e9237491949</t>
  </si>
  <si>
    <t>c183b5cc-f640-4213-8afb-346967e2575d</t>
  </si>
  <si>
    <t>a5a14642-d591-4dbe-9365-f4853060c73d</t>
  </si>
  <si>
    <t>a01f28e8-fc44-4634-9331-3dfa2acb4920</t>
  </si>
  <si>
    <t>645cbbc0-8765-4935-9e70-ca524ec51cf3</t>
  </si>
  <si>
    <t>Asta 1.4 CRDI with AVN</t>
  </si>
  <si>
    <t>09753ea8-4148-42d8-b26c-bc5a0973bdb8</t>
  </si>
  <si>
    <t>27a7b743-2beb-41ac-a7bc-4d8997853c45</t>
  </si>
  <si>
    <t>b15a46f8-280e-4e44-9a68-30a73c437a33</t>
  </si>
  <si>
    <t>f8474906-2a59-491e-b72d-c5a4ad531afa</t>
  </si>
  <si>
    <t>a5860659-956c-465e-b772-6e5fcd826ec5</t>
  </si>
  <si>
    <t>d7b2a8b2-96c7-4975-9d39-b38a5c9daef1</t>
  </si>
  <si>
    <t>49235b28-dc66-4e81-afaf-9e44fdb5a993</t>
  </si>
  <si>
    <t>be1368ed-1e9e-4201-9f03-d0444dd97d86</t>
  </si>
  <si>
    <t>e76419a1-6ae7-4e13-8458-8ba3cd25a2dd</t>
  </si>
  <si>
    <t>Aqua TDI BS-III</t>
  </si>
  <si>
    <t>585cfc86-5d6c-4300-849f-e2388a616781</t>
  </si>
  <si>
    <t>97a6f4c1-6cc2-423e-aca6-ff19fd84fa9a</t>
  </si>
  <si>
    <t>a007eb08-d7cc-486a-ab36-6926af56053c</t>
  </si>
  <si>
    <t>7c5c5da9-68b1-4568-8191-fbefeb1c1fb3</t>
  </si>
  <si>
    <t>6b79074e-1b50-4f01-8fe4-49c99262c2a0</t>
  </si>
  <si>
    <t>78487c35-7bc8-48bb-a6f4-11354aa7aae6</t>
  </si>
  <si>
    <t>2.5 VX 8 STR BS-IV</t>
  </si>
  <si>
    <t>df45db38-63e4-471d-a949-b6d57f0a3fda</t>
  </si>
  <si>
    <t>b8ce82d2-5452-4b69-815c-9a02ab5a5903</t>
  </si>
  <si>
    <t>43a0c739-4386-42d7-b451-140551ed0aa7</t>
  </si>
  <si>
    <t>7ad0bae3-6802-4b5e-b7a1-9e402c3af877</t>
  </si>
  <si>
    <t>741f31e2-af84-47af-a708-bad4a4b11c7a</t>
  </si>
  <si>
    <t>7b41e387-329d-491f-a92b-2dcef4098cb2</t>
  </si>
  <si>
    <t>707dd8e2-ea33-4a10-a062-e24336a62901</t>
  </si>
  <si>
    <t>8e3a87e7-7ffe-4299-b85b-75e5facf68c0</t>
  </si>
  <si>
    <t>10bc2cef-7a09-43fd-b4e2-6640e499c7bc</t>
  </si>
  <si>
    <t>7c22f18d-87b8-4502-a8af-ee2c48c9b60b</t>
  </si>
  <si>
    <t>fbe873d6-6910-4600-8934-6dd7a6b427f8</t>
  </si>
  <si>
    <t>399e8949-c7da-4486-b642-5fa4eb44de21</t>
  </si>
  <si>
    <t>1f24871f-08f6-4490-8eea-bb55e857a8d2</t>
  </si>
  <si>
    <t>cf2b7401-6ecd-41a1-927e-fb246c3e55b2</t>
  </si>
  <si>
    <t>bd0c89bb-44d2-4530-9f1e-218379e79901</t>
  </si>
  <si>
    <t>5ed3ecfb-e2e9-401a-b483-face80cc002f</t>
  </si>
  <si>
    <t>15bf8a1a-ede8-46cf-93e1-0065f1146957</t>
  </si>
  <si>
    <t>c5131a63-00b8-4e78-9d82-f5635a8370fb</t>
  </si>
  <si>
    <t>64e4c391-fb45-4087-b21c-03e1369a9f71</t>
  </si>
  <si>
    <t>7815e3b1-15f8-404a-805b-29e884830fa9</t>
  </si>
  <si>
    <t>d173709c-98d8-4116-91ac-60b59b333131</t>
  </si>
  <si>
    <t>9d09de71-e1c9-43d3-9b5d-74cea54e36a0</t>
  </si>
  <si>
    <t>7776c8b7-afe6-4639-b46e-6e3e91effa54</t>
  </si>
  <si>
    <t>284ba5bf-9e03-4807-bb31-682ffac9926a</t>
  </si>
  <si>
    <t>67f1c6a5-5843-4204-a7bb-99e50f8b172f</t>
  </si>
  <si>
    <t>de637400-08bb-446c-8571-0f0513467f0b</t>
  </si>
  <si>
    <t>6d14af0e-92a1-423d-aabb-5fe762f1a805</t>
  </si>
  <si>
    <t>b59eba00-d968-4723-8da9-1681cedea68e</t>
  </si>
  <si>
    <t>894bc893-4507-4a36-8f20-829b0d49afab</t>
  </si>
  <si>
    <t>f4c0897f-8356-4809-9032-b0ee0b304497</t>
  </si>
  <si>
    <t>c9ca05cb-0374-44d3-bc70-f2c6301e12ca</t>
  </si>
  <si>
    <t>f6c6d5b4-6275-429e-b66b-c1ba465c83af</t>
  </si>
  <si>
    <t>859eb728-99fb-4a31-86ac-8cd589fe606e</t>
  </si>
  <si>
    <t>d9b51bcf-cece-431c-a321-4caa43d770f1</t>
  </si>
  <si>
    <t>f30543fb-7917-4209-9cb0-2e4e67b86fd1</t>
  </si>
  <si>
    <t>b2859f7e-af7b-4a1c-a24a-be547ddee495</t>
  </si>
  <si>
    <t>bcc28f04-3fc8-46d0-950b-357dd4684e9c</t>
  </si>
  <si>
    <t>2c189d38-f3f5-44de-b119-d5ce4b286469</t>
  </si>
  <si>
    <t>e87b32f7-939c-45fd-a2df-6c030fb43fdf</t>
  </si>
  <si>
    <t>a9c56abc-957e-407e-8230-e0558433b9bc</t>
  </si>
  <si>
    <t>886e497c-18c6-44b9-9979-2dc9393b5da3</t>
  </si>
  <si>
    <t>6679c6ee-8a41-4bdb-acc6-74c382701a00</t>
  </si>
  <si>
    <t>31d0b64c-db2f-4e36-82e6-b4567e2e7542</t>
  </si>
  <si>
    <t>234f8fc9-16ee-4fb5-9d55-a87782d79e9a</t>
  </si>
  <si>
    <t>0416d0e2-13cb-4e55-a713-cac9cca20248</t>
  </si>
  <si>
    <t>4d9a117a-a8f9-431a-b9e0-d14e1922519a</t>
  </si>
  <si>
    <t>ab7f384c-51fb-4e10-b8e6-1bd636b67931</t>
  </si>
  <si>
    <t>980081f6-da0d-48de-922b-6cd63d73c5dc</t>
  </si>
  <si>
    <t>80dcd3e4-212e-462f-a71d-3a742df87cda</t>
  </si>
  <si>
    <t>0aee88b5-5c4f-48a0-844d-65593bfe6103</t>
  </si>
  <si>
    <t>26adb0e4-c5a0-4597-a986-10d2819c3294</t>
  </si>
  <si>
    <t>e046b911-bebe-4fe8-8a53-5a4a2eee0223</t>
  </si>
  <si>
    <t>263cdaaa-e0b3-449b-a30f-869bd5771263</t>
  </si>
  <si>
    <t>a348ba4b-cbf4-4464-858a-9653918a613a</t>
  </si>
  <si>
    <t>cd41a1d1-a119-42a4-80b8-d52fd790edbb</t>
  </si>
  <si>
    <t>45b8dcbb-ed05-4bb9-aa29-77c14afafd80</t>
  </si>
  <si>
    <t>e2753596-2a43-45de-b379-1876b392c654</t>
  </si>
  <si>
    <t>167e3f05-918f-43e2-82e4-4060e94b92b8</t>
  </si>
  <si>
    <t>30f4c28b-e9e3-4a2f-b31f-761e9d251ac8</t>
  </si>
  <si>
    <t>f466e69b-3573-433b-92fd-7aad88c56234</t>
  </si>
  <si>
    <t>2.5 E</t>
  </si>
  <si>
    <t>077de99b-54dd-4ea7-bbbe-e97e04fc9ad7</t>
  </si>
  <si>
    <t>19f5f430-4fe6-4e60-9c73-3e04b397cc29</t>
  </si>
  <si>
    <t>c5eb4768-5a9b-4d6f-958d-ef5c5d62a935</t>
  </si>
  <si>
    <t>2e340b87-793d-4d1b-bc7c-ddb4f4742b77</t>
  </si>
  <si>
    <t>c9ee8e60-cd4c-4558-8741-9c37153abd12</t>
  </si>
  <si>
    <t>f86d0fd8-10cf-4f37-9c36-a512a7bbe769</t>
  </si>
  <si>
    <t>595259ab-041c-4bf0-802b-625689c6aa52</t>
  </si>
  <si>
    <t>d6174137-0313-4115-92c2-d028af8e8a2c</t>
  </si>
  <si>
    <t>044d316e-b588-49ab-86a3-bba2b01ce273</t>
  </si>
  <si>
    <t>b68533b4-f1b2-4c35-a4aa-e6bd28f5b153</t>
  </si>
  <si>
    <t>7ae4ffe4-6280-4a13-bcbd-e67f9b07034f</t>
  </si>
  <si>
    <t>f8a929a7-70c3-477e-bb09-124cd7dd3df8</t>
  </si>
  <si>
    <t>098c7ae4-5d39-437c-9c47-1fbb7819b240</t>
  </si>
  <si>
    <t>a85df86f-7e35-4005-9402-6953e619249d</t>
  </si>
  <si>
    <t>834a5427-2ed7-41c3-a5a1-91decf0e9298</t>
  </si>
  <si>
    <t>Elegance 2.0 TDI CR 4x4</t>
  </si>
  <si>
    <t>bad506ee-bcda-4346-af8b-b970b1e2c4ec</t>
  </si>
  <si>
    <t>76e14ed3-8cff-41cf-aaa5-73c78e84c6c1</t>
  </si>
  <si>
    <t>5c22f175-4bac-4176-9977-c3b8ce03707e</t>
  </si>
  <si>
    <t>7d82795a-5a6e-4fc3-bc0d-16666318248c</t>
  </si>
  <si>
    <t>VLX 4WD Airbag AT BS-IV</t>
  </si>
  <si>
    <t>a77c680b-c844-457a-9c58-aae23b831bf7</t>
  </si>
  <si>
    <t>0c9e90f7-237e-46fa-b5d0-515004056da9</t>
  </si>
  <si>
    <t>9e0fa6bf-8613-4d57-9fb4-70a66aacdf83</t>
  </si>
  <si>
    <t>3be81eda-7272-4dad-884f-eb84784716a4</t>
  </si>
  <si>
    <t>1bf6fbf4-742d-4741-a79a-627aa567254b</t>
  </si>
  <si>
    <t>1213140f-0e47-4d07-9365-ac915841ba3e</t>
  </si>
  <si>
    <t>f6b9e6e7-fb36-44ed-9077-17ab13afa448</t>
  </si>
  <si>
    <t>b0835d9f-ed83-48dc-b0a0-c2dd5ac0e8e1</t>
  </si>
  <si>
    <t>f004aea7-5f1b-42f1-b23b-c82e44034e03</t>
  </si>
  <si>
    <t>cdbeb1fe-c502-436f-9dfe-039b2552429d</t>
  </si>
  <si>
    <t>25dbfa52-f2ff-4f50-90ee-2e9aad011acb</t>
  </si>
  <si>
    <t>82c00477-4ddb-4587-b296-015c87e8e270</t>
  </si>
  <si>
    <t>8bd2e712-9d04-4652-9531-c09844d2e11d</t>
  </si>
  <si>
    <t>907631e2-d29a-4646-bb0a-3b33f1a4c4e0</t>
  </si>
  <si>
    <t>727a69c7-5238-468b-97d2-c10ff47d640f</t>
  </si>
  <si>
    <t>ad3b63c1-bfda-4c04-a9e0-c6a3c8d81659</t>
  </si>
  <si>
    <t>c0ef7a1d-1434-4f4d-baab-d170427b2a26</t>
  </si>
  <si>
    <t>a945ee6a-ee91-4ed1-9cb6-f9033096786f</t>
  </si>
  <si>
    <t>0216ce6b-8451-471f-921c-85ffdf66b8d7</t>
  </si>
  <si>
    <t>45271367-c35b-426b-8424-b6b2a617d6d5</t>
  </si>
  <si>
    <t>bf40f4aa-5b92-40e1-bcf1-078ed08eea02</t>
  </si>
  <si>
    <t>7c45e32b-da11-4673-ae79-60c6060d86a0</t>
  </si>
  <si>
    <t>815ee823-ff62-4e7b-b13f-e4b93d6747e6</t>
  </si>
  <si>
    <t>4d5078c0-56d7-4919-b535-f93296771d6f</t>
  </si>
  <si>
    <t>061c66c9-43b0-4ba8-9757-e890e23e68c9</t>
  </si>
  <si>
    <t>d0d83566-e2bc-4f0f-aee9-26c02bc46862</t>
  </si>
  <si>
    <t>12fd7151-312a-40df-b5c6-1366669db259</t>
  </si>
  <si>
    <t>192663ba-d165-4b9d-9000-eab207fc4783</t>
  </si>
  <si>
    <t>2.4 MIVEC 7 STR</t>
  </si>
  <si>
    <t>0a23d43c-d34d-4ef6-8b18-9b06a0052a1e</t>
  </si>
  <si>
    <t>b3564a17-1211-4bcf-8c15-a08f94f82ad8</t>
  </si>
  <si>
    <t>c42ff746-81df-491f-b1f6-10c43a3d37f7</t>
  </si>
  <si>
    <t>1417607b-b7d9-4d72-b7c9-2213668c1dea</t>
  </si>
  <si>
    <t>879cb154-1161-4f03-aac7-c3ef1a9c7803</t>
  </si>
  <si>
    <t>484a7db7-25e6-495b-956a-56e382a16a24</t>
  </si>
  <si>
    <t>913faff5-b349-4fcb-9c41-2ba199fbc0a7</t>
  </si>
  <si>
    <t>35868538-82de-456c-88de-e9fd861e21c7</t>
  </si>
  <si>
    <t>d25390ed-19a5-45e8-a251-6b3854fed987</t>
  </si>
  <si>
    <t>fff03e6f-965a-449c-8d1e-8d8481edc32b</t>
  </si>
  <si>
    <t>031f3685-a0e4-4e4b-a3ea-124c6267394e</t>
  </si>
  <si>
    <t>b13bf50c-6bad-433a-a199-ab392a4de318</t>
  </si>
  <si>
    <t>4a063a0f-3d03-4651-9adc-c257a0566eda</t>
  </si>
  <si>
    <t>20bb696f-66b8-42a7-8e30-085cbea7d476</t>
  </si>
  <si>
    <t>00b8e93d-3239-4173-a033-8677511ebd71</t>
  </si>
  <si>
    <t>8914d538-68ac-455c-9acb-dcb0ebb362b9</t>
  </si>
  <si>
    <t>fa5db641-d4ad-4dc7-ad69-462c98914932</t>
  </si>
  <si>
    <t>62b599cb-c137-44d9-959c-257db92c5fa1</t>
  </si>
  <si>
    <t>9c883c06-7cae-4ef2-a5de-45d95dadad07</t>
  </si>
  <si>
    <t>28010449-71fa-4839-9e14-ecbd70660ba8</t>
  </si>
  <si>
    <t>e9753bde-0bd5-4063-8e72-0db79a4d80ac</t>
  </si>
  <si>
    <t>a0389fd3-31d4-43c4-a794-c3049d294dc3</t>
  </si>
  <si>
    <t>d4f8d5a9-9e66-4c03-87b8-416c5f34c34b</t>
  </si>
  <si>
    <t>cdf57f79-b8e4-4e75-a51f-a2723faad186</t>
  </si>
  <si>
    <t>75e04d12-5891-4876-b1a9-197aabacb05c</t>
  </si>
  <si>
    <t>5268b844-25b5-4ea2-b632-631a3c048ce3</t>
  </si>
  <si>
    <t>39f3092b-7244-48b6-9744-fd68fa69e971</t>
  </si>
  <si>
    <t>f253472b-6d7a-44cf-a0b6-79e713cb635d</t>
  </si>
  <si>
    <t>5b141cd9-1761-4fab-9e68-fc6757d16f63</t>
  </si>
  <si>
    <t>7b034dc2-abf0-4803-b532-c40d79cf69b4</t>
  </si>
  <si>
    <t>e8c9cca2-3c30-437a-b420-5738890deba9</t>
  </si>
  <si>
    <t>7403b079-d51f-4f19-8f65-2597650d63dd</t>
  </si>
  <si>
    <t>c6d8beb2-f88b-4a5b-992f-26d0b1a58086</t>
  </si>
  <si>
    <t>dd9dd723-d585-45be-bf46-93e663a07588</t>
  </si>
  <si>
    <t>da8b63e5-c891-4912-a953-4397fd258371</t>
  </si>
  <si>
    <t>7b729ae3-4252-4fe5-ad96-8b88f01525c7</t>
  </si>
  <si>
    <t>148ef6b2-5c1c-43fa-80b0-6ccdee487a2c</t>
  </si>
  <si>
    <t>59a25473-5b9d-4b4d-824a-cf5d0ce75ced</t>
  </si>
  <si>
    <t>c69b4888-c068-4a06-9ba0-14f0c8e35b32</t>
  </si>
  <si>
    <t>165e9ddd-15df-4a7b-a1b3-70bc627f3662</t>
  </si>
  <si>
    <t>6bb5d43b-1845-4761-9395-8a56cdfc2f0f</t>
  </si>
  <si>
    <t>cdf16388-f316-403f-a5ae-d12df38b89d3</t>
  </si>
  <si>
    <t>7cad16c6-7813-4f44-8f08-4a5705190665</t>
  </si>
  <si>
    <t>45fa61b1-25a2-4545-999f-46dcc02bbf3e</t>
  </si>
  <si>
    <t>5b4affba-eae8-48c0-a468-3de1fa7ef07e</t>
  </si>
  <si>
    <t>96055087-9559-403e-b5c0-ff1ecc6916fc</t>
  </si>
  <si>
    <t>874d6735-dab3-4bbb-97a2-08c911ab1075</t>
  </si>
  <si>
    <t>040537e6-9408-413d-857a-437803fde1f1</t>
  </si>
  <si>
    <t>2898f85a-bc2b-46d8-b9e0-d0983da37dfc</t>
  </si>
  <si>
    <t>6f046a27-4a2f-483a-8ab9-385d4eb0635d</t>
  </si>
  <si>
    <t>4b05a4bb-0562-495e-9c08-cd4ce864c6f5</t>
  </si>
  <si>
    <t>3844ae56-a0a6-491b-8c13-bbd6a799f6ac</t>
  </si>
  <si>
    <t>066e4199-3ce8-42a7-9c69-723a654530a2</t>
  </si>
  <si>
    <t>d7d40ee5-b6ce-4eb2-ae0d-fcc3642630a6</t>
  </si>
  <si>
    <t>cc4cbe85-8cce-4c23-ae15-8f164e5e4ae5</t>
  </si>
  <si>
    <t>f862871e-dd64-4378-b9f2-f8fea8460229</t>
  </si>
  <si>
    <t>0ef3353e-9a00-42a8-aac1-c000ecde3f59</t>
  </si>
  <si>
    <t>07420d3a-1047-4dd6-b100-64a26435fe73</t>
  </si>
  <si>
    <t>b76ab6d0-5a39-45ee-a960-2b4dd8aa0bbc</t>
  </si>
  <si>
    <t>c848cc23-996c-4354-bbe9-721f953eafd7</t>
  </si>
  <si>
    <t>aa51a016-5f39-49a9-8fb2-07a950868502</t>
  </si>
  <si>
    <t>f9155b34-af93-48dd-94ef-9a95cd19df4a</t>
  </si>
  <si>
    <t>335b5350-814b-437e-817d-4962b487ec3e</t>
  </si>
  <si>
    <t>c7a29d88-2653-46c6-880c-1ede3f8a2aeb</t>
  </si>
  <si>
    <t>c5233fc0-bddb-44cc-b2e0-17616de7a5f0</t>
  </si>
  <si>
    <t>3c7f60e4-1dcd-4e28-a743-9a210a4a9a4a</t>
  </si>
  <si>
    <t>4e7b008c-1f0c-45be-87a7-6a211245c33b</t>
  </si>
  <si>
    <t>7ac3d242-1544-4ee4-9cb9-74cb41bb6e38</t>
  </si>
  <si>
    <t>345f7cd9-9644-44a1-bf13-1f11b0f75bcc</t>
  </si>
  <si>
    <t>bfc1fc28-4978-4cb9-94b6-e9d7aa0760e5</t>
  </si>
  <si>
    <t>351c873a-7207-4965-b9e6-9b6062a52d77</t>
  </si>
  <si>
    <t>494d36c0-e09d-40dd-8094-12134e01d8dd</t>
  </si>
  <si>
    <t>d6f47f80-8b2d-4e1c-84c9-439860d84f53</t>
  </si>
  <si>
    <t>02147bb0-f8f6-4636-8ab6-a15c103bf98f</t>
  </si>
  <si>
    <t>Comfortline Petrol</t>
  </si>
  <si>
    <t>91691089-0581-47f8-a470-7375fab1b5a4</t>
  </si>
  <si>
    <t>71d9006a-fc87-4998-ae3d-4951827585af</t>
  </si>
  <si>
    <t>85454317-7b6f-4685-bca4-3c3adcf7fcd6</t>
  </si>
  <si>
    <t>5ca5afc8-695c-4735-9c41-7a358f292e3a</t>
  </si>
  <si>
    <t>Vxi (ABS) BS-IV</t>
  </si>
  <si>
    <t>47a1fa74-9a2f-479b-89ff-ecd5e68f01f4</t>
  </si>
  <si>
    <t>14ed4096-8a74-4f5c-86b0-41f412b28d50</t>
  </si>
  <si>
    <t>e8ac4558-e8bf-43f8-b379-97ee41d47bd5</t>
  </si>
  <si>
    <t>0debfbe7-ade9-4cb4-9ec2-3d61ee6c0821</t>
  </si>
  <si>
    <t>604c4f23-17b2-477b-a26b-11d27b728b95</t>
  </si>
  <si>
    <t>7331bded-3ba3-48e7-bca4-9b0568b6911b</t>
  </si>
  <si>
    <t>4dc7370b-1a36-40f7-9d0e-7f679813668f</t>
  </si>
  <si>
    <t>859d85e3-8616-4ce9-96dd-1c3ef3a5f738</t>
  </si>
  <si>
    <t>87663b52-7ba7-41e9-9c62-e3791775d60e</t>
  </si>
  <si>
    <t>a43cdd15-41e2-4eb9-884f-974642447074</t>
  </si>
  <si>
    <t>1c3bf815-e748-4bd3-bd14-55f9b1c42bd8</t>
  </si>
  <si>
    <t>1.5 V MT Exclusive</t>
  </si>
  <si>
    <t>66d9bcb9-e8ff-4f5a-8b4b-51a8c5f2f9ee</t>
  </si>
  <si>
    <t>816ad28f-c9de-4251-94cc-456f7fc2a99d</t>
  </si>
  <si>
    <t>b0c72115-cf6a-42e3-b2c8-12f3de4b2c66</t>
  </si>
  <si>
    <t>95f60c55-6e3f-42e4-bf5f-da2fd6e380c3</t>
  </si>
  <si>
    <t>72e6ea0f-b4ef-4824-b16f-b9b6c8ecb356</t>
  </si>
  <si>
    <t>2cd99c2f-1dc3-415c-b85f-dc744e7d60e8</t>
  </si>
  <si>
    <t>a7dfef76-7307-4a73-896a-2497964cd926</t>
  </si>
  <si>
    <t>080047a8-0f03-4e18-9517-8896018d40f1</t>
  </si>
  <si>
    <t>EXL Quadrajet</t>
  </si>
  <si>
    <t>47d4f3d7-49d7-44b5-9a42-71e56e15c61b</t>
  </si>
  <si>
    <t>9852c530-ac15-46f8-8fca-404fc0635106</t>
  </si>
  <si>
    <t>2ff8d2e6-9db4-4fa1-b6e5-2682d813e433</t>
  </si>
  <si>
    <t>KOLEOS</t>
  </si>
  <si>
    <t>4x4 AT</t>
  </si>
  <si>
    <t>04f824fa-17b8-4d33-b9d9-27ecc3634e0c</t>
  </si>
  <si>
    <t>d422f07c-2b08-4ed6-b905-55189a97d3f9</t>
  </si>
  <si>
    <t>292086f7-e949-437e-94f8-00557314aec6</t>
  </si>
  <si>
    <t>eb5ce406-1a9b-4080-a794-f59262bd7b76</t>
  </si>
  <si>
    <t>220232f6-ba75-4a5f-b9ce-2de1a0d6e60f</t>
  </si>
  <si>
    <t>ba98a803-4da0-495d-9622-3f5f99c1a30d</t>
  </si>
  <si>
    <t>09a74c98-66f1-444b-b3e3-2ad315ff58d1</t>
  </si>
  <si>
    <t>1741f579-d7c9-407b-9e3a-36612c4b4b90</t>
  </si>
  <si>
    <t>71f2bb11-33e2-431f-ba9b-9ce4ee51738b</t>
  </si>
  <si>
    <t>02362391-b6c3-4629-bc5a-94c4245ef123</t>
  </si>
  <si>
    <t>18bcef91-651f-438a-968b-6207dba682d6</t>
  </si>
  <si>
    <t>851d3b19-3c8b-42e1-92f2-ec48daa60477</t>
  </si>
  <si>
    <t>0b3976e9-8ed7-48be-ad92-faa9ca3e6aa3</t>
  </si>
  <si>
    <t>99264470-1768-4009-aad3-1c72b2691b89</t>
  </si>
  <si>
    <t>346bac15-da7c-46c1-97ea-1d3e0e41ba85</t>
  </si>
  <si>
    <t>41845fef-f2b3-4f14-97e4-0efa7b9492b0</t>
  </si>
  <si>
    <t>16423d6a-29a5-48de-b2b4-895dfb7f5be6</t>
  </si>
  <si>
    <t>03a5d0ed-0cd6-4aa4-9b08-2680058be3a0</t>
  </si>
  <si>
    <t>4e4b3292-5b00-43f0-bcbe-d2ed3b57ae71</t>
  </si>
  <si>
    <t>fb0a1adc-2783-4927-8a62-7eaf396aceca</t>
  </si>
  <si>
    <t>16bc2df7-96cc-4bce-916d-b8be385af53c</t>
  </si>
  <si>
    <t>98aed809-0327-467a-832a-028cc577aac6</t>
  </si>
  <si>
    <t>3eefdf55-8efb-436a-9dac-700eea7e9aac</t>
  </si>
  <si>
    <t>4f1cc70b-59f8-4bbc-8dc8-9a329a57b3d9</t>
  </si>
  <si>
    <t>b15c81fd-b024-422f-a7db-6c4c9298df64</t>
  </si>
  <si>
    <t>GT</t>
  </si>
  <si>
    <t>6bdc642c-009e-4085-8f80-aa4113a7b2d8</t>
  </si>
  <si>
    <t>5cde3377-d4c3-4536-815b-2251ecd6f9b0</t>
  </si>
  <si>
    <t>93c96fa6-1619-4bb8-b292-8541b88ded69</t>
  </si>
  <si>
    <t>3f71809b-9d68-4519-b313-186e09171f43</t>
  </si>
  <si>
    <t>Pride Leather 4X4</t>
  </si>
  <si>
    <t>c60a971d-1d9e-49ab-9e27-a8321c4a8f22</t>
  </si>
  <si>
    <t>acfe8954-4852-4826-a6cb-7f978ece1643</t>
  </si>
  <si>
    <t>8da3f8f1-a029-43bc-af88-5280509208ba</t>
  </si>
  <si>
    <t>47752096-6c0a-40f6-bfba-070fe6edf2a7</t>
  </si>
  <si>
    <t>dc4f2205-64a2-4abd-a1d5-ed53f7b84dd2</t>
  </si>
  <si>
    <t>98f6162d-1871-4163-aead-f1a77187b676</t>
  </si>
  <si>
    <t>e2312838-8517-4251-9728-a8caa7ee382b</t>
  </si>
  <si>
    <t>0705ff0c-e592-4476-841d-39ccd9cafc01</t>
  </si>
  <si>
    <t>4d11737f-dcea-4d17-af5c-c45cfd4244d5</t>
  </si>
  <si>
    <t>ed7dbff0-6fa1-4caf-a2b8-005dbf90876e</t>
  </si>
  <si>
    <t>6f3e644e-c558-446c-a1d0-cbe94f09233c</t>
  </si>
  <si>
    <t>36a6d33b-fbd2-413f-8e17-ebbad3c8f25e</t>
  </si>
  <si>
    <t>87e10424-8f61-420a-ae7f-86463dba3d9f</t>
  </si>
  <si>
    <t>10df4462-6eab-41f7-bbcc-7676da2d04b4</t>
  </si>
  <si>
    <t>d9888926-aa79-485a-b8fb-fe95fa85d646</t>
  </si>
  <si>
    <t>c96c6db5-e6e0-4b36-8b5b-a4d17854a32c</t>
  </si>
  <si>
    <t>35f6796c-4017-4d54-92a2-56d5156e4409</t>
  </si>
  <si>
    <t>fc3be8fe-ae3d-4b78-a182-052263896573</t>
  </si>
  <si>
    <t>Sportz 1.4</t>
  </si>
  <si>
    <t>7cb5aae1-f766-46ec-a833-3d65ecb9ebff</t>
  </si>
  <si>
    <t>02d380bc-c96e-478f-a1f7-f9ce12814a1b</t>
  </si>
  <si>
    <t>44215be3-a2f6-43bd-b3c5-64ec52d40048</t>
  </si>
  <si>
    <t>bb1550c1-9931-4bd6-a98a-2fcd04154820</t>
  </si>
  <si>
    <t>853f570a-063d-4e86-9be7-9162b9e033b4</t>
  </si>
  <si>
    <t>3f94f3e3-5efb-4f15-b7c5-edaa90d53ae2</t>
  </si>
  <si>
    <t>5f086482-cee0-4e3e-8b9f-2b48ac8078bc</t>
  </si>
  <si>
    <t>ff7dbdfc-3a3f-465e-83e4-0a4e842fbd8c</t>
  </si>
  <si>
    <t>be8d0b6e-eb9d-4933-a892-62b3837f05fb</t>
  </si>
  <si>
    <t>221a0c19-4685-49ac-b9fb-48699c270fbc</t>
  </si>
  <si>
    <t>5e7742ac-3fe4-422a-83b9-a6dd20cfd330</t>
  </si>
  <si>
    <t>271fa054-3f9e-454a-a625-9bf78091c870</t>
  </si>
  <si>
    <t>cae72b2e-e293-43f1-9f83-b99b834f32dd</t>
  </si>
  <si>
    <t>71e0532a-ad87-4dbf-aee7-4aa656da5d26</t>
  </si>
  <si>
    <t>846fd083-6494-444e-8741-070ea5f1d563</t>
  </si>
  <si>
    <t>8fe4d370-6cc2-42cd-ba1d-2bd55c0be31f</t>
  </si>
  <si>
    <t>516917d1-2112-400e-8f0f-565c0c711838</t>
  </si>
  <si>
    <t>cc5da1ad-268d-4e8f-af54-626347195dcc</t>
  </si>
  <si>
    <t>aa1011d5-dc75-4b5a-a235-be7506e8de2f</t>
  </si>
  <si>
    <t>547abff3-1e25-48dd-8b6e-231685ea9dee</t>
  </si>
  <si>
    <t>748ba137-3083-4bea-a783-ab237e999d2f</t>
  </si>
  <si>
    <t>bfeebe6c-0296-4a39-af57-f4b8821b0c8e</t>
  </si>
  <si>
    <t>1fa4e426-ad3a-4902-b21f-a787ab906ba5</t>
  </si>
  <si>
    <t>edda1f45-5e18-4f8f-8b28-e19cdd82d5be</t>
  </si>
  <si>
    <t>1741c7d3-7efe-4a31-8bf8-b98692661792</t>
  </si>
  <si>
    <t>6bd93181-a412-4e95-8bea-97177b4969fc</t>
  </si>
  <si>
    <t>ff264f96-bf1b-49cc-9ba1-b600e9030a45</t>
  </si>
  <si>
    <t>f34c4ebd-ae01-4380-a5cc-ef15af883835</t>
  </si>
  <si>
    <t>0efe34a1-5ca3-4863-be82-425c02570d99</t>
  </si>
  <si>
    <t>2aa79855-3c4b-4217-9221-f0614bae0ca7</t>
  </si>
  <si>
    <t>4f41c238-1150-4b0e-b024-ec544ee3ffc3</t>
  </si>
  <si>
    <t>d28253a1-c8fb-4da4-be4a-9f9d05aa41f2</t>
  </si>
  <si>
    <t>5b9fb7be-8d15-4198-a89f-65bab5519cd1</t>
  </si>
  <si>
    <t>27d0634e-f7cd-48d0-8995-41943ba00da1</t>
  </si>
  <si>
    <t>b67f8b6a-7ca0-4785-95cf-0ef88c94acd2</t>
  </si>
  <si>
    <t>5397dde1-2487-4f68-ac2e-750a088194a5</t>
  </si>
  <si>
    <t>de01641d-ba71-4f33-ba9f-3665d4f7b887</t>
  </si>
  <si>
    <t>fe5d0951-00f7-44b2-bfe2-81c1966b4b8a</t>
  </si>
  <si>
    <t>5326ce0c-d3bf-41b6-9f30-a9a5201c0739</t>
  </si>
  <si>
    <t>9d9381a1-b7bb-4a98-b35f-09ce82e52485</t>
  </si>
  <si>
    <t>9158085f-7e54-4bde-b94d-cccd7c9278bf</t>
  </si>
  <si>
    <t>2b252244-04d5-4c5e-8a2a-e39685ae6da3</t>
  </si>
  <si>
    <t>12752631-1eeb-4257-b1a2-8bd993d0bf76</t>
  </si>
  <si>
    <t>937b19e3-4ce5-4769-a7f9-af293b082cc3</t>
  </si>
  <si>
    <t>5fa5bd7a-9a5a-4dee-bed9-adbab9dd5e46</t>
  </si>
  <si>
    <t>7ed398f7-7d10-439f-824b-173c5d6bb0a0</t>
  </si>
  <si>
    <t>7f3586a8-8696-43da-84a1-8ef711c4947a</t>
  </si>
  <si>
    <t>3be95294-2962-477f-99d8-5690b933840e</t>
  </si>
  <si>
    <t>656c325c-4be8-4ec1-b7eb-db80f7d61003</t>
  </si>
  <si>
    <t>5719371f-0932-4c0f-937c-efa6d8d01e18</t>
  </si>
  <si>
    <t>15420d78-80a7-4bfa-9a0b-b5792e1313ae</t>
  </si>
  <si>
    <t>97755608-b628-477b-bab6-5d184be5858d</t>
  </si>
  <si>
    <t>f0d5b17f-7b53-4cd7-a8f8-9990f4be49c3</t>
  </si>
  <si>
    <t>ec777dbb-729c-4be8-82d3-ef733052218a</t>
  </si>
  <si>
    <t>194f95bd-1a03-4849-bfd1-612ff10e3bcb</t>
  </si>
  <si>
    <t>a7d575c7-1449-4231-b5d2-62e9771a87f7</t>
  </si>
  <si>
    <t>3.0 Ltd</t>
  </si>
  <si>
    <t>0396f74a-0dd1-4647-950e-a39c93527b3c</t>
  </si>
  <si>
    <t>b5269e6a-71ee-4ad7-ba8a-680810137184</t>
  </si>
  <si>
    <t>f424e08a-5b8e-4394-96b3-5ef06e1f7c69</t>
  </si>
  <si>
    <t>ebdbabbf-99f0-4e3e-bb47-00617343a513</t>
  </si>
  <si>
    <t>4d3a438f-ccd6-459e-bab6-574031e322e3</t>
  </si>
  <si>
    <t>b5f371cc-5cb4-4df2-a755-56b8ac12954e</t>
  </si>
  <si>
    <t>c194b4a0-4cd5-4811-9e7f-9ff690b1fbe4</t>
  </si>
  <si>
    <t>55b4ffca-80cd-47e8-b4a2-e2da18ae653f</t>
  </si>
  <si>
    <t>22b3a186-f2df-4cac-a070-433c33ca1bc2</t>
  </si>
  <si>
    <t>ce71507f-f9e1-4fc1-95ab-6a7971bcbb52</t>
  </si>
  <si>
    <t>4785bfb3-9585-4316-8324-2840c67df1d6</t>
  </si>
  <si>
    <t>467d750b-0a02-4436-be2a-3c0157a4a1a8</t>
  </si>
  <si>
    <t>c975f3c4-a1a8-484a-9d33-d53789062cb4</t>
  </si>
  <si>
    <t>b0b92a7e-60af-4b14-bac2-ca2f9c1add8b</t>
  </si>
  <si>
    <t>H4 1.8G</t>
  </si>
  <si>
    <t>92f543cb-7a5c-4fe5-bf6f-ba7265ec7900</t>
  </si>
  <si>
    <t>c9ec55de-b887-41a8-89c7-ba2a47c28ca7</t>
  </si>
  <si>
    <t>58742b00-f907-4f4a-bc38-ffb43d6daf1e</t>
  </si>
  <si>
    <t>b3f0dfb1-ebae-4bc2-944c-be449b9a09f4</t>
  </si>
  <si>
    <t>9d4d6d49-8d64-4daa-8897-50a9b1077103</t>
  </si>
  <si>
    <t>5ae55ed0-ab2b-4db5-a62d-40d7d8102d85</t>
  </si>
  <si>
    <t>2f19e48e-1e89-4db3-a42c-5ad4e675d2b3</t>
  </si>
  <si>
    <t>SLX BS III</t>
  </si>
  <si>
    <t>c1b4aa50-569d-48a2-a2ac-5549701aaf4e</t>
  </si>
  <si>
    <t>1af2c264-2c99-4519-8fbc-ff0fc74dcfea</t>
  </si>
  <si>
    <t>9ecba6a9-800e-42fc-9f43-8c3a39e73ba8</t>
  </si>
  <si>
    <t>bf56c336-8168-49e4-b8c1-e24b6687e111</t>
  </si>
  <si>
    <t>d0f3c0e4-a9cf-435b-af1f-c0247ae297f3</t>
  </si>
  <si>
    <t>85e87b2c-7b2d-4eb5-8597-bcf3e8d4b30a</t>
  </si>
  <si>
    <t>d489b1c9-a771-40e7-aca4-fcce5daec3e8</t>
  </si>
  <si>
    <t>00831b07-5f49-44c4-9c67-21bf974eccf9</t>
  </si>
  <si>
    <t>c2bffb32-5fc2-40b6-b742-987f450a8e75</t>
  </si>
  <si>
    <t>48f86193-5f17-4322-acd4-1f972f89ee07</t>
  </si>
  <si>
    <t>d81c7cea-b7dc-4dac-8a66-d89fe73d253b</t>
  </si>
  <si>
    <t>014fdf6c-fa5e-4f61-83c4-00674efd683f</t>
  </si>
  <si>
    <t>9c0e4146-f1f2-4060-b4c5-f7c946ec743c</t>
  </si>
  <si>
    <t>ee2e84a9-a6bc-4e61-a01c-1bf599a26c60</t>
  </si>
  <si>
    <t>9ffb4180-1e53-41d3-b462-56b11ef3ce46</t>
  </si>
  <si>
    <t>57313d92-cd8b-4a25-aa41-adc2c68b7c54</t>
  </si>
  <si>
    <t>7c2c0372-6436-4a44-9a4d-d36b07e42aa3</t>
  </si>
  <si>
    <t>a215d9d9-1658-4213-bd6c-a912d30380f4</t>
  </si>
  <si>
    <t>5bf0c97c-51c6-45d9-97bf-cc5ec9aa144e</t>
  </si>
  <si>
    <t>49ffa14b-841d-440a-be55-9deb3d3364cc</t>
  </si>
  <si>
    <t>63d699a8-e9b6-4edd-9ab0-b1ccba8b4b28</t>
  </si>
  <si>
    <t>Active Plus 1.2 TDI CR</t>
  </si>
  <si>
    <t>fa3f5683-8579-4ab8-baed-b490438dea0b</t>
  </si>
  <si>
    <t>d39afff5-2f45-4845-901c-001ec81cc4a9</t>
  </si>
  <si>
    <t>2c53c31b-dc7a-4e40-ad59-929dd836d980</t>
  </si>
  <si>
    <t>62931888-f2ab-4b25-8dd9-dc2ed3c178e2</t>
  </si>
  <si>
    <t>c236e75f-e4e0-4295-af51-7c3d9db1da4b</t>
  </si>
  <si>
    <t>7c058e05-f566-4cd8-a769-5a205dde01fc</t>
  </si>
  <si>
    <t>6c92f926-7130-4bfc-9c78-a6db9e31b4b0</t>
  </si>
  <si>
    <t>92c75506-357a-40ba-a941-f4fb784b5bae</t>
  </si>
  <si>
    <t>b30554c9-c953-40fe-ba63-acda7809b8bf</t>
  </si>
  <si>
    <t>4b557e96-2e2f-48a3-937b-b72e0ea139fc</t>
  </si>
  <si>
    <t>4ae91536-c7a6-42ea-9f11-347be37da6c4</t>
  </si>
  <si>
    <t>641e3bd3-66fe-4880-af10-f210c94cd278</t>
  </si>
  <si>
    <t>af4ce414-4d76-4e2c-ba10-e48b3cd02629</t>
  </si>
  <si>
    <t>402dd1d4-aedf-4a42-ac31-1929055c2200</t>
  </si>
  <si>
    <t>ac42ab31-8c85-4ebc-8eff-e11d7d961294</t>
  </si>
  <si>
    <t>61517a12-10be-43a7-b617-ee718219b484</t>
  </si>
  <si>
    <t>Ambiente 1.9 TDI AT</t>
  </si>
  <si>
    <t>07325a91-0ca1-4eb2-b87b-816561e75319</t>
  </si>
  <si>
    <t>6c19650c-81d3-4ca8-af66-a6bedace1cf4</t>
  </si>
  <si>
    <t>0f293fc7-7d8c-456b-9030-5ee75af6a902</t>
  </si>
  <si>
    <t>184f051c-d9cc-4a1a-971e-e790c76433cd</t>
  </si>
  <si>
    <t>fade444d-007f-427d-9ff0-5b56cf98a20a</t>
  </si>
  <si>
    <t>9b15416a-a45e-4787-b1c2-e240c0d7b8c3</t>
  </si>
  <si>
    <t>c773bae8-2905-461a-922d-2bc87cb957b2</t>
  </si>
  <si>
    <t>589fde16-d9b9-4711-bfe3-ef0e9abd9c18</t>
  </si>
  <si>
    <t>SXi 1.6 ABS</t>
  </si>
  <si>
    <t>180a9ed8-f592-4f40-bad1-ccd70a2be6ff</t>
  </si>
  <si>
    <t>def88abd-7539-4ea8-873b-8f887b231cf3</t>
  </si>
  <si>
    <t>Fluidic CRDi 1.6 EX AT</t>
  </si>
  <si>
    <t>e33abb1f-e8ec-4471-9a96-e7ec42790780</t>
  </si>
  <si>
    <t>1041d3b7-b041-41d2-bf40-75743e4d76fb</t>
  </si>
  <si>
    <t>25a0507f-a2cc-4b04-a080-cda7b540c907</t>
  </si>
  <si>
    <t>bac6f5ca-ff2e-47ad-918f-aa1bfb9c760f</t>
  </si>
  <si>
    <t>384b3326-3919-420e-aec7-5a864c6017eb</t>
  </si>
  <si>
    <t>25a00fac-c5c7-483b-95c7-e054ed249198</t>
  </si>
  <si>
    <t>c3e0fd6b-3eef-470e-b3c3-eba77c30e4f2</t>
  </si>
  <si>
    <t>dfa5c993-94d6-4dc9-9f6c-b1daa81a35c8</t>
  </si>
  <si>
    <t>7e782ad2-5abb-4e07-a229-e6ea49d4cedd</t>
  </si>
  <si>
    <t>fba9c172-9a17-4d02-b266-f772bfc1ce84</t>
  </si>
  <si>
    <t>d39eaac7-e883-48d4-a6f0-263074ae0252</t>
  </si>
  <si>
    <t>cb9bc234-6af4-4997-a2e4-fe89707a168b</t>
  </si>
  <si>
    <t>a179e4b3-e4e2-46fa-8cc8-f18f389cb527</t>
  </si>
  <si>
    <t>8a4f0181-80db-4add-979b-5be366d0ef7d</t>
  </si>
  <si>
    <t>c2d7f298-81f2-4a14-9823-0885e8fb31cc</t>
  </si>
  <si>
    <t>Aura + Safire BS-IV</t>
  </si>
  <si>
    <t>eb48c2f3-684f-4b20-9f17-9a37f69c15a7</t>
  </si>
  <si>
    <t>e338baa1-0820-4627-a9e0-f95827a48583</t>
  </si>
  <si>
    <t>8c036cb6-b6b2-4ca3-b945-23a096840c4c</t>
  </si>
  <si>
    <t>d2feb690-58ef-4144-b5e4-adbb275d2dff</t>
  </si>
  <si>
    <t>258268a5-88e8-4d30-9e77-a20eacbf96de</t>
  </si>
  <si>
    <t>91a1780b-8248-4e00-a233-5635d400764b</t>
  </si>
  <si>
    <t>XLT TDCi 4x2</t>
  </si>
  <si>
    <t>ecf14ac2-2134-4925-aaf6-cb4f75e99c2e</t>
  </si>
  <si>
    <t>891f1738-4191-47c1-9436-a70fd9b75576</t>
  </si>
  <si>
    <t>860ca117-ea8a-478d-a8ce-ac4bcc5faa6b</t>
  </si>
  <si>
    <t>LX Dicor BS-III</t>
  </si>
  <si>
    <t>4ce698a6-2765-45d9-a4f8-0925c6b8470f</t>
  </si>
  <si>
    <t>35666685-0859-4cbe-8bb9-6444a455543d</t>
  </si>
  <si>
    <t>648a8b21-0c01-41f4-b725-1197dfed73dc</t>
  </si>
  <si>
    <t>432168d8-3606-4572-a5f3-f9ee5a439058</t>
  </si>
  <si>
    <t>9f804e8c-2495-408d-a1e3-76c465984147</t>
  </si>
  <si>
    <t>f67bcc2d-c095-4390-af44-7bb96da78d67</t>
  </si>
  <si>
    <t>Comfortline 2.0L TDI</t>
  </si>
  <si>
    <t>db16c819-6c18-40a3-927d-8da154da2355</t>
  </si>
  <si>
    <t>1.2 ELX</t>
  </si>
  <si>
    <t>1e1e82f1-0076-486c-8c5a-497a3695b230</t>
  </si>
  <si>
    <t>b58496f2-841b-4531-969e-20a3229e398f</t>
  </si>
  <si>
    <t>9e3145a7-47f9-4e14-b47b-7b2bd4ce9686</t>
  </si>
  <si>
    <t>9d6fe934-1f7b-4db2-ba8f-b92b1b7f8f0b</t>
  </si>
  <si>
    <t>7ed27e2d-0c68-414e-9a29-07f7cf4261fa</t>
  </si>
  <si>
    <t>9f48aa4a-8234-448f-88ad-afe29619722f</t>
  </si>
  <si>
    <t>de0ddde5-e5a1-4604-abbf-15d17a776f80</t>
  </si>
  <si>
    <t>c64e6278-d535-41aa-b700-2430e403d882</t>
  </si>
  <si>
    <t>255e1831-a48d-4890-b8d5-d2b49aa8247c</t>
  </si>
  <si>
    <t>d2b6140b-032d-4063-b5f8-e13da0a8554b</t>
  </si>
  <si>
    <t>f83b9b94-5d73-47fc-8a1c-498b80c83afb</t>
  </si>
  <si>
    <t>38c2f8ea-4b8a-44c4-bc90-b4d6693a5157</t>
  </si>
  <si>
    <t>ddfca6e9-6efc-4bc6-ab68-54eef8787d5a</t>
  </si>
  <si>
    <t>55fc4380-16a8-43a9-bde5-d7118845b5bc</t>
  </si>
  <si>
    <t>ae956f9d-b08b-4804-acb5-e1fa667feddc</t>
  </si>
  <si>
    <t>11b14592-c383-4f2f-8c25-99ca5c0d75b4</t>
  </si>
  <si>
    <t>d87079fc-db9d-473e-9531-eb3dc90c4c69</t>
  </si>
  <si>
    <t>ZXi 1.4 TDCi ABS</t>
  </si>
  <si>
    <t>41726333-c2d5-4091-a062-259985db14ea</t>
  </si>
  <si>
    <t>e727edf2-d16e-4205-a737-4bb1fad5abb5</t>
  </si>
  <si>
    <t>19c8f354-6c8c-428a-9ed7-714bf45a7ebb</t>
  </si>
  <si>
    <t>ffb95d0d-3c72-474d-8a5f-7cb0533aafce</t>
  </si>
  <si>
    <t>9232955b-9b97-4a6a-a893-9d4c198bfaf6</t>
  </si>
  <si>
    <t>ec547b2d-2078-4762-87f1-34c3aaad5457</t>
  </si>
  <si>
    <t>02ee8751-5fb9-4133-87d6-1d7fa8f0fd4d</t>
  </si>
  <si>
    <t>f6187c75-669d-49bc-b95c-ce4e1180b6df</t>
  </si>
  <si>
    <t>648cc4a5-df39-4444-a032-9ed8835442fa</t>
  </si>
  <si>
    <t>ca5c3e7b-e871-4282-bc2c-aeccd765d6a8</t>
  </si>
  <si>
    <t>148e4fe9-e775-4393-b758-2a79e9ebbd1c</t>
  </si>
  <si>
    <t>eda80d6f-28ee-4d9f-aada-76aa5a3c5f47</t>
  </si>
  <si>
    <t>3439e5aa-d128-49f7-882c-5a134fa89bae</t>
  </si>
  <si>
    <t>f9833309-63d0-4d48-9816-6f31e44ef3e0</t>
  </si>
  <si>
    <t>VLX 2WD Airbag BS-IV</t>
  </si>
  <si>
    <t>d2735992-4c35-4069-a6b9-c13237f2e81c</t>
  </si>
  <si>
    <t>888c1727-b614-4413-9513-5f88120a9cb2</t>
  </si>
  <si>
    <t>5b40edee-2c32-49f4-a13c-8bbbe5aafc3c</t>
  </si>
  <si>
    <t>31b07137-2523-4ad4-936d-ec58079853c4</t>
  </si>
  <si>
    <t>67a5ff66-df28-4b6d-9507-bf4630c0a2d1</t>
  </si>
  <si>
    <t>52f4dc2c-11f4-49b0-b2ab-a5fc6be76f70</t>
  </si>
  <si>
    <t>2d152457-32d6-4712-83ed-1dae29f41837</t>
  </si>
  <si>
    <t>5d0effaf-12bf-4cdf-8d39-64190a3f433c</t>
  </si>
  <si>
    <t>6170838b-bc96-4faf-ae4a-23fc6f536288</t>
  </si>
  <si>
    <t>9b85901b-af37-4074-9b1c-0035ef0d6297</t>
  </si>
  <si>
    <t>7e5108e5-5978-4707-a4a8-9f831de02df1</t>
  </si>
  <si>
    <t>e80466b0-0093-4e26-9c98-9cdeef598c24</t>
  </si>
  <si>
    <t>b6a837a8-41f2-448c-86de-d72f200aa51b</t>
  </si>
  <si>
    <t>682baaf6-78ab-4bad-8381-8309488d48ef</t>
  </si>
  <si>
    <t>dad9c9b1-9604-446c-b45d-c347f79fd37d</t>
  </si>
  <si>
    <t>9bbf8e5d-2877-4a1d-8c09-ad6ef8b09829</t>
  </si>
  <si>
    <t>e4798179-bc08-458f-ac2e-583d055bb096</t>
  </si>
  <si>
    <t>a45cfe6c-4402-4f4c-873f-168c17332877</t>
  </si>
  <si>
    <t>f5670518-5524-4b50-a27f-89d12f0e242b</t>
  </si>
  <si>
    <t>a04c2cb4-00ad-448a-8d90-14afa9dd1a08</t>
  </si>
  <si>
    <t>b55c7b9c-4a13-4b9f-af18-925bb8ced84a</t>
  </si>
  <si>
    <t>59fe9070-b980-49b3-86e5-395f6f2ee9c2</t>
  </si>
  <si>
    <t>b3a51c6c-bb83-4a4c-b31d-8bfc01d03a6d</t>
  </si>
  <si>
    <t>af097e1f-8c7e-4648-abbb-97bb370b991c</t>
  </si>
  <si>
    <t>938c3f5c-657e-42a6-8863-602286370803</t>
  </si>
  <si>
    <t>85ffa59e-c228-4b85-a43f-c98bf6851f4b</t>
  </si>
  <si>
    <t>a8508407-1973-448d-9611-cb3d026dffee</t>
  </si>
  <si>
    <t>b649e15f-2ba3-4e98-8d14-00d55f9e7e4a</t>
  </si>
  <si>
    <t>c780ec34-80a1-45b8-8b92-6a1f24fb62d2</t>
  </si>
  <si>
    <t>d8d43356-0c59-4801-b2c7-1366274303aa</t>
  </si>
  <si>
    <t>d4a874e2-0822-4b46-9ffe-c07f8e036688</t>
  </si>
  <si>
    <t>eb39162f-baa7-4394-9c06-4c0af08cc0bc</t>
  </si>
  <si>
    <t>4cdd15f6-6cf2-4f16-bfcf-34940d9ce0c0</t>
  </si>
  <si>
    <t>ec9c23ca-45b5-475f-8a83-0954e685a1d8</t>
  </si>
  <si>
    <t>cf0c002f-91aa-469c-b20e-84b9ac7f1c3f</t>
  </si>
  <si>
    <t>f160ce2c-303e-485a-a793-1b2d0d2af97e</t>
  </si>
  <si>
    <t>35d3afda-c6ea-4966-91fa-0fcedca5ae52</t>
  </si>
  <si>
    <t>de6b88b0-a9d1-4b02-a38d-ea8b9e2edf98</t>
  </si>
  <si>
    <t>0043e1e8-bc56-41dd-b4c3-98583b179e19</t>
  </si>
  <si>
    <t>f6611852-df72-436b-88eb-8e8270062917</t>
  </si>
  <si>
    <t>7e141972-984e-4c80-a8a5-1a55d9a0380f</t>
  </si>
  <si>
    <t>5bea5ebb-6c1f-44f6-9f09-37f727de3307</t>
  </si>
  <si>
    <t>56f72465-0492-4da9-891c-72932f3a596f</t>
  </si>
  <si>
    <t>c39b62da-5cb5-4613-b9b1-03340481eaf2</t>
  </si>
  <si>
    <t>8eb813e0-8f1e-49c9-a6c8-dd53f10df359</t>
  </si>
  <si>
    <t>52d47028-9a2e-4c3d-a452-a91ac15cf6be</t>
  </si>
  <si>
    <t>9b28dca3-e75b-449d-abfc-2a76845c30a4</t>
  </si>
  <si>
    <t>0aac31fd-8c51-408b-89cb-1e9a0b8e735a</t>
  </si>
  <si>
    <t>701faa12-58f9-4afb-a254-d31509e89461</t>
  </si>
  <si>
    <t>a1be5155-29f5-4cf9-8cda-009c16bf0a89</t>
  </si>
  <si>
    <t>2c043969-ac35-4b66-b00f-7a249ec09119</t>
  </si>
  <si>
    <t>8d3f310a-9bd0-4195-88d0-2cbb9c1c52cc</t>
  </si>
  <si>
    <t>2cba412a-7ee2-4d95-add4-93459dfe569f</t>
  </si>
  <si>
    <t>a31e1b06-96ee-48ac-898f-c7c9ac378a86</t>
  </si>
  <si>
    <t>65506e30-463f-472b-b939-d1f72a7c660d</t>
  </si>
  <si>
    <t>0f770770-d487-45b7-beea-e2cd3c457dff</t>
  </si>
  <si>
    <t>6a76ca4f-67af-4897-aa0e-134ea0e5b5b1</t>
  </si>
  <si>
    <t>2b7abd69-abc7-48af-95f1-a4509f14c0ba</t>
  </si>
  <si>
    <t>9f9bed5d-d36c-429f-b19a-a81b38330c6a</t>
  </si>
  <si>
    <t>ea9c4987-911e-4d92-aee8-dbef8daa7da0</t>
  </si>
  <si>
    <t>6cfd68cf-aa47-4c60-a82b-6653dc964bf6</t>
  </si>
  <si>
    <t>ae18182a-c79a-4e26-8401-3c90210021cb</t>
  </si>
  <si>
    <t>d1df433c-95d0-4fab-b5ec-7831cbd5916b</t>
  </si>
  <si>
    <t>28dfa3e9-035c-4b2d-aae1-d37bc453ba21</t>
  </si>
  <si>
    <t>d758f622-19a5-44f8-998d-eb83489da65c</t>
  </si>
  <si>
    <t>3f82524d-2a8e-40c1-9f05-75078097a563</t>
  </si>
  <si>
    <t>92ea16e5-cdb7-4ebd-b50b-77694803652f</t>
  </si>
  <si>
    <t>34d1ba9a-9471-4b2e-851d-e121d93bbab7</t>
  </si>
  <si>
    <t>5fab6bbf-7bb6-474b-8db8-4b44a9d3ee28</t>
  </si>
  <si>
    <t>1f137f59-57dd-4c95-84c4-9d8c3facbbfc</t>
  </si>
  <si>
    <t>ba5e8b9d-ca93-465f-9635-1e3a0e02c0c1</t>
  </si>
  <si>
    <t>7cb19eb7-0327-4611-89fd-63b8d8a25c40</t>
  </si>
  <si>
    <t>8b3e6c9d-b230-4c34-9dd8-3e5907cc0f6e</t>
  </si>
  <si>
    <t>935facd5-4c94-4794-8105-fe7d003a421b</t>
  </si>
  <si>
    <t>9af4f023-f33d-452a-ab1c-9a81f36b8fc5</t>
  </si>
  <si>
    <t>9b2aa145-e312-4e31-b0e3-03cd6bc5e478</t>
  </si>
  <si>
    <t>17680bf4-32b4-47af-80df-4543bd7fc1ea</t>
  </si>
  <si>
    <t>37697cbb-1f4e-4739-b99f-b26afbcbda44</t>
  </si>
  <si>
    <t>eb7f5e0f-0e16-4edb-a352-a63dc5bd821f</t>
  </si>
  <si>
    <t>OPTRA SRV</t>
  </si>
  <si>
    <t>9e5303e8-87cb-478d-ae33-9115eeb0e93d</t>
  </si>
  <si>
    <t>01540412-0e57-4109-9303-bac17e8e3263</t>
  </si>
  <si>
    <t>abe0554f-f878-4403-adaf-1e2cacf887f1</t>
  </si>
  <si>
    <t>71ae46d4-e262-49ec-810d-e334d45d75c9</t>
  </si>
  <si>
    <t>320e1137-d858-4495-8dc3-e61ebbe5ccd9</t>
  </si>
  <si>
    <t>3d6f6738-68b9-4c27-9474-bd90bbce48cf</t>
  </si>
  <si>
    <t>e1545f4e-6905-495f-bbfc-dda4c235503b</t>
  </si>
  <si>
    <t>c0789d86-ccfc-4ba3-83c4-a3ed03f8efc1</t>
  </si>
  <si>
    <t>2713ffdd-c601-4fe4-b80d-6b39dc8d7631</t>
  </si>
  <si>
    <t>a4953cec-8110-4197-ad32-1aa120143f5b</t>
  </si>
  <si>
    <t>1726ddba-463f-4b74-970c-3468602bbd90</t>
  </si>
  <si>
    <t>Elite i20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</si>
</sst>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</font>
    <font>
      <b/>
      <sz val="11.0"/>
      <color rgb="FF000000"/>
      <name val="Calibri"/>
    </font>
    <font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/>
    </xf>
    <xf borderId="0" fillId="0" fontId="0" numFmtId="0" xfId="0" applyFont="1"/>
    <xf borderId="0" fillId="0" fontId="0" numFmtId="15" xfId="0" applyFont="1" applyNumberFormat="1"/>
    <xf borderId="0" fillId="0" fontId="0" numFmtId="1" xfId="0" applyFont="1" applyNumberFormat="1"/>
    <xf borderId="0" fillId="0" fontId="0" numFmtId="11" xfId="0" applyFont="1" applyNumberFormat="1"/>
    <xf borderId="0" fillId="0" fontId="0" numFmtId="0" xfId="0" applyFont="1"/>
    <xf borderId="0" fillId="2" fontId="0" numFmtId="0" xfId="0" applyBorder="1" applyFill="1" applyFont="1"/>
    <xf borderId="0" fillId="0" fontId="0" numFmtId="1" xfId="0" applyFont="1" applyNumberFormat="1"/>
    <xf borderId="0" fillId="0" fontId="0" numFmtId="11" xfId="0" applyFont="1" applyNumberFormat="1"/>
    <xf borderId="0" fillId="0" fontId="0" numFmtId="0" xfId="0" applyAlignment="1" applyFont="1">
      <alignment/>
    </xf>
    <xf borderId="0" fillId="0" fontId="1" numFmtId="0" xfId="0" applyFont="1"/>
    <xf borderId="0" fillId="0" fontId="1" numFmtId="0" xfId="0" applyFont="1"/>
    <xf borderId="0" fillId="0" fontId="2" numFmtId="0" xfId="0" applyAlignment="1" applyFont="1">
      <alignment/>
    </xf>
    <xf borderId="0" fillId="0" fontId="0" numFmtId="0" xfId="0" applyAlignment="1" applyFont="1">
      <alignment horizontal="right"/>
    </xf>
    <xf borderId="0" fillId="0" fontId="0" numFmtId="14" xfId="0" applyAlignment="1" applyFont="1" applyNumberFormat="1">
      <alignment horizontal="right"/>
    </xf>
    <xf borderId="0" fillId="0" fontId="0" numFmtId="0" xfId="0" applyFont="1"/>
    <xf borderId="0" fillId="0" fontId="0" numFmtId="9" xfId="0" applyFont="1" applyNumberFormat="1"/>
    <xf borderId="0" fillId="0" fontId="2" numFmtId="14" xfId="0" applyAlignment="1" applyFont="1" applyNumberFormat="1">
      <alignment horizontal="right"/>
    </xf>
    <xf borderId="0" fillId="0" fontId="2" numFmtId="0" xfId="0" applyAlignment="1" applyFont="1">
      <alignment/>
    </xf>
    <xf borderId="0" fillId="0" fontId="2" numFmtId="0" xfId="0" applyAlignment="1" applyFont="1">
      <alignment horizontal="right"/>
    </xf>
    <xf borderId="0" fillId="0" fontId="2" numFmtId="15" xfId="0" applyAlignment="1" applyFont="1" applyNumberFormat="1">
      <alignment/>
    </xf>
    <xf borderId="0" fillId="0" fontId="0" numFmtId="15" xfId="0" applyAlignment="1" applyFont="1" applyNumberFormat="1">
      <alignment/>
    </xf>
    <xf borderId="0" fillId="0" fontId="0" numFmtId="0" xfId="0" applyAlignment="1" applyFont="1">
      <alignment/>
    </xf>
    <xf borderId="0" fillId="0" fontId="0" numFmtId="14" xfId="0" applyAlignment="1" applyFont="1" applyNumberFormat="1">
      <alignment horizontal="right"/>
    </xf>
    <xf borderId="0" fillId="0" fontId="0" numFmtId="15" xfId="0" applyAlignment="1" applyFont="1" applyNumberFormat="1">
      <alignment horizontal="center"/>
    </xf>
    <xf borderId="0" fillId="0" fontId="0" numFmtId="0" xfId="0" applyAlignment="1" applyFont="1">
      <alignment horizontal="center"/>
    </xf>
    <xf borderId="0" fillId="0" fontId="0" numFmtId="9" xfId="0" applyAlignment="1" applyFont="1" applyNumberFormat="1">
      <alignment horizontal="center"/>
    </xf>
    <xf borderId="0" fillId="0" fontId="3" numFmtId="14" xfId="0" applyFont="1" applyNumberFormat="1"/>
    <xf borderId="0" fillId="0" fontId="3" numFmtId="0" xfId="0" applyAlignment="1" applyFont="1">
      <alignment/>
    </xf>
    <xf borderId="0" fillId="0" fontId="3" numFmtId="15" xfId="0" applyFont="1" applyNumberFormat="1"/>
    <xf borderId="0" fillId="0" fontId="0" numFmtId="15" xfId="0" applyFont="1" applyNumberFormat="1"/>
    <xf borderId="0" fillId="0" fontId="3" numFmtId="14" xfId="0" applyFont="1" applyNumberFormat="1"/>
    <xf borderId="0" fillId="0" fontId="3" numFmtId="1" xfId="0" applyFont="1" applyNumberFormat="1"/>
    <xf borderId="0" fillId="0" fontId="3" numFmtId="11" xfId="0" applyFont="1" applyNumberFormat="1"/>
    <xf borderId="0" fillId="0" fontId="0" numFmtId="0" xfId="0" applyAlignment="1" applyFont="1">
      <alignment/>
    </xf>
    <xf borderId="0" fillId="0" fontId="0" numFmtId="11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2">
        <v>42370.0</v>
      </c>
      <c r="B2" s="1" t="s">
        <v>12</v>
      </c>
      <c r="C2" s="1">
        <v>132720.0</v>
      </c>
      <c r="D2" s="1" t="s">
        <v>13</v>
      </c>
      <c r="E2" s="1" t="s">
        <v>14</v>
      </c>
      <c r="F2" s="1" t="s">
        <v>15</v>
      </c>
      <c r="G2" s="1">
        <v>2013.0</v>
      </c>
      <c r="H2" s="1">
        <v>2331000.0</v>
      </c>
      <c r="I2" s="1">
        <v>28584.0</v>
      </c>
      <c r="J2" s="1">
        <v>3.0</v>
      </c>
      <c r="K2" s="1">
        <v>1.0</v>
      </c>
      <c r="L2" s="1" t="s">
        <v>16</v>
      </c>
    </row>
    <row r="3">
      <c r="A3" s="2">
        <v>42370.0</v>
      </c>
      <c r="B3" s="1" t="s">
        <v>12</v>
      </c>
      <c r="C3" s="3" t="s">
        <v>17</v>
      </c>
      <c r="D3" s="1" t="s">
        <v>13</v>
      </c>
      <c r="E3" s="1" t="s">
        <v>14</v>
      </c>
      <c r="F3" s="1" t="s">
        <v>15</v>
      </c>
      <c r="G3" s="1">
        <v>2013.0</v>
      </c>
      <c r="H3" s="1">
        <v>2331000.0</v>
      </c>
      <c r="I3" s="1">
        <v>28584.0</v>
      </c>
      <c r="J3" s="1">
        <v>3.0</v>
      </c>
      <c r="K3" s="1">
        <v>1.0</v>
      </c>
      <c r="L3" s="1" t="s">
        <v>16</v>
      </c>
    </row>
    <row r="4">
      <c r="A4" s="2">
        <v>42370.0</v>
      </c>
      <c r="B4" s="1" t="s">
        <v>12</v>
      </c>
      <c r="C4" s="1">
        <v>122850.0</v>
      </c>
      <c r="D4" s="1" t="s">
        <v>13</v>
      </c>
      <c r="E4" s="1" t="s">
        <v>18</v>
      </c>
      <c r="F4" s="1" t="s">
        <v>19</v>
      </c>
      <c r="G4" s="1">
        <v>2013.0</v>
      </c>
      <c r="H4" s="1">
        <v>2220000.0</v>
      </c>
      <c r="I4" s="1">
        <v>35433.0</v>
      </c>
      <c r="J4" s="1">
        <v>3.0</v>
      </c>
      <c r="K4" s="1">
        <v>1.0</v>
      </c>
      <c r="L4" s="1" t="s">
        <v>16</v>
      </c>
    </row>
    <row r="5">
      <c r="A5" s="2">
        <v>42370.0</v>
      </c>
      <c r="B5" s="1" t="s">
        <v>12</v>
      </c>
      <c r="C5" s="1">
        <v>122850.0</v>
      </c>
      <c r="D5" s="1" t="s">
        <v>13</v>
      </c>
      <c r="E5" s="1" t="s">
        <v>18</v>
      </c>
      <c r="F5" s="1" t="s">
        <v>19</v>
      </c>
      <c r="G5" s="1">
        <v>2013.0</v>
      </c>
      <c r="H5" s="1">
        <v>1942500.0</v>
      </c>
      <c r="I5" s="1">
        <v>35433.0</v>
      </c>
      <c r="J5" s="1">
        <v>3.0</v>
      </c>
      <c r="K5" s="1">
        <v>1.0</v>
      </c>
      <c r="L5" s="1" t="s">
        <v>16</v>
      </c>
    </row>
    <row r="6">
      <c r="A6" s="2">
        <v>42370.0</v>
      </c>
      <c r="B6" s="1" t="s">
        <v>20</v>
      </c>
      <c r="C6" s="1">
        <v>20407.0</v>
      </c>
      <c r="D6" s="1" t="s">
        <v>21</v>
      </c>
      <c r="E6" s="1" t="s">
        <v>22</v>
      </c>
      <c r="F6" s="1" t="s">
        <v>23</v>
      </c>
      <c r="G6" s="1">
        <v>2011.0</v>
      </c>
      <c r="H6" s="1">
        <v>1800000.0</v>
      </c>
      <c r="I6" s="1">
        <v>29181.0</v>
      </c>
      <c r="J6" s="1">
        <v>4.0</v>
      </c>
      <c r="K6" s="1">
        <v>1.0</v>
      </c>
      <c r="L6" s="1" t="s">
        <v>24</v>
      </c>
    </row>
    <row r="7">
      <c r="A7" s="2">
        <v>42370.0</v>
      </c>
      <c r="B7" s="1" t="s">
        <v>20</v>
      </c>
      <c r="C7" s="1">
        <v>21187.0</v>
      </c>
      <c r="D7" s="1" t="s">
        <v>13</v>
      </c>
      <c r="E7" s="1" t="s">
        <v>18</v>
      </c>
      <c r="F7" s="1" t="s">
        <v>19</v>
      </c>
      <c r="G7" s="1">
        <v>2010.0</v>
      </c>
      <c r="H7" s="1">
        <v>1800000.0</v>
      </c>
      <c r="I7" s="1">
        <v>77546.0</v>
      </c>
      <c r="J7" s="1">
        <v>5.0</v>
      </c>
      <c r="K7" s="1">
        <v>2.0</v>
      </c>
      <c r="L7" s="1" t="s">
        <v>16</v>
      </c>
    </row>
    <row r="8">
      <c r="A8" s="2">
        <v>42370.0</v>
      </c>
      <c r="B8" s="1" t="s">
        <v>20</v>
      </c>
      <c r="C8" s="1">
        <v>108063.0</v>
      </c>
      <c r="D8" s="1" t="s">
        <v>25</v>
      </c>
      <c r="E8" s="1" t="s">
        <v>26</v>
      </c>
      <c r="F8" s="1" t="s">
        <v>27</v>
      </c>
      <c r="G8" s="1">
        <v>2014.0</v>
      </c>
      <c r="H8" s="1">
        <v>1650000.0</v>
      </c>
      <c r="I8" s="1">
        <v>12604.0</v>
      </c>
      <c r="J8" s="1">
        <v>2.0</v>
      </c>
      <c r="K8" s="1">
        <v>1.0</v>
      </c>
      <c r="L8" s="1" t="s">
        <v>16</v>
      </c>
    </row>
    <row r="9">
      <c r="A9" s="2">
        <v>42370.0</v>
      </c>
      <c r="B9" s="1" t="s">
        <v>20</v>
      </c>
      <c r="C9" s="1">
        <v>66075.0</v>
      </c>
      <c r="D9" s="1" t="s">
        <v>13</v>
      </c>
      <c r="E9" s="1" t="s">
        <v>28</v>
      </c>
      <c r="F9" s="1" t="s">
        <v>29</v>
      </c>
      <c r="G9" s="1">
        <v>2014.0</v>
      </c>
      <c r="H9" s="1">
        <v>1500000.0</v>
      </c>
      <c r="I9" s="1">
        <v>62476.0</v>
      </c>
      <c r="J9" s="1">
        <v>1.0</v>
      </c>
      <c r="K9" s="1">
        <v>1.0</v>
      </c>
      <c r="L9" s="1" t="s">
        <v>16</v>
      </c>
    </row>
    <row r="10">
      <c r="A10" s="2">
        <v>42370.0</v>
      </c>
      <c r="B10" s="1" t="s">
        <v>20</v>
      </c>
      <c r="C10" s="1">
        <v>117141.0</v>
      </c>
      <c r="D10" s="1" t="s">
        <v>13</v>
      </c>
      <c r="E10" s="1" t="s">
        <v>30</v>
      </c>
      <c r="F10" s="1" t="s">
        <v>31</v>
      </c>
      <c r="G10" s="1">
        <v>2012.0</v>
      </c>
      <c r="H10" s="1">
        <v>1500000.0</v>
      </c>
      <c r="I10" s="1">
        <v>40263.0</v>
      </c>
      <c r="J10" s="1">
        <v>4.0</v>
      </c>
      <c r="K10" s="1">
        <v>2.0</v>
      </c>
      <c r="L10" s="1" t="s">
        <v>16</v>
      </c>
    </row>
    <row r="11">
      <c r="A11" s="2">
        <v>42370.0</v>
      </c>
      <c r="B11" s="1" t="s">
        <v>12</v>
      </c>
      <c r="C11" s="1">
        <v>115338.0</v>
      </c>
      <c r="D11" s="1" t="s">
        <v>32</v>
      </c>
      <c r="E11" s="1" t="s">
        <v>33</v>
      </c>
      <c r="F11" s="1" t="s">
        <v>34</v>
      </c>
      <c r="G11" s="1">
        <v>2014.0</v>
      </c>
      <c r="H11" s="1">
        <v>1387500.0</v>
      </c>
      <c r="I11" s="1">
        <v>7638.0</v>
      </c>
      <c r="J11" s="1">
        <v>2.0</v>
      </c>
      <c r="K11" s="1">
        <v>1.0</v>
      </c>
      <c r="L11" s="1" t="s">
        <v>16</v>
      </c>
    </row>
    <row r="12">
      <c r="A12" s="2">
        <v>42370.0</v>
      </c>
      <c r="B12" s="1" t="s">
        <v>12</v>
      </c>
      <c r="C12" s="1">
        <v>124916.0</v>
      </c>
      <c r="D12" s="1" t="s">
        <v>13</v>
      </c>
      <c r="E12" s="1" t="s">
        <v>30</v>
      </c>
      <c r="F12" s="1" t="s">
        <v>35</v>
      </c>
      <c r="G12" s="1">
        <v>2014.0</v>
      </c>
      <c r="H12" s="1">
        <v>1332000.0</v>
      </c>
      <c r="I12" s="1">
        <v>39993.0</v>
      </c>
      <c r="J12" s="1">
        <v>2.0</v>
      </c>
      <c r="K12" s="1">
        <v>1.0</v>
      </c>
      <c r="L12" s="1" t="s">
        <v>16</v>
      </c>
    </row>
    <row r="13">
      <c r="A13" s="2">
        <v>42370.0</v>
      </c>
      <c r="B13" s="1" t="s">
        <v>20</v>
      </c>
      <c r="C13" s="1">
        <v>18216.0</v>
      </c>
      <c r="D13" s="1" t="s">
        <v>32</v>
      </c>
      <c r="E13" s="1" t="s">
        <v>33</v>
      </c>
      <c r="F13" s="1" t="s">
        <v>34</v>
      </c>
      <c r="G13" s="1">
        <v>2012.0</v>
      </c>
      <c r="H13" s="1">
        <v>1300000.0</v>
      </c>
      <c r="I13" s="1">
        <v>27806.0</v>
      </c>
      <c r="J13" s="1">
        <v>3.0</v>
      </c>
      <c r="K13" s="1">
        <v>1.0</v>
      </c>
      <c r="L13" s="1" t="s">
        <v>16</v>
      </c>
    </row>
    <row r="14">
      <c r="A14" s="2">
        <v>42370.0</v>
      </c>
      <c r="B14" s="1" t="s">
        <v>20</v>
      </c>
      <c r="C14" s="1">
        <v>115074.0</v>
      </c>
      <c r="D14" s="1" t="s">
        <v>36</v>
      </c>
      <c r="E14" s="1" t="s">
        <v>37</v>
      </c>
      <c r="F14" s="1" t="s">
        <v>38</v>
      </c>
      <c r="G14" s="1">
        <v>2012.0</v>
      </c>
      <c r="H14" s="1">
        <v>1300000.0</v>
      </c>
      <c r="I14" s="1">
        <v>17049.0</v>
      </c>
      <c r="J14" s="1">
        <v>4.0</v>
      </c>
      <c r="K14" s="1">
        <v>1.0</v>
      </c>
      <c r="L14" s="1" t="s">
        <v>16</v>
      </c>
    </row>
    <row r="15">
      <c r="A15" s="2">
        <v>42370.0</v>
      </c>
      <c r="B15" s="1" t="s">
        <v>12</v>
      </c>
      <c r="C15" s="1">
        <v>117141.0</v>
      </c>
      <c r="D15" s="1" t="s">
        <v>13</v>
      </c>
      <c r="E15" s="1" t="s">
        <v>28</v>
      </c>
      <c r="F15" s="1" t="s">
        <v>31</v>
      </c>
      <c r="G15" s="1">
        <v>2012.0</v>
      </c>
      <c r="H15" s="1">
        <v>1298700.0</v>
      </c>
      <c r="I15" s="1">
        <v>40263.0</v>
      </c>
      <c r="J15" s="1">
        <v>4.0</v>
      </c>
      <c r="K15" s="1">
        <v>2.0</v>
      </c>
      <c r="L15" s="1" t="s">
        <v>16</v>
      </c>
    </row>
    <row r="16">
      <c r="A16" s="2">
        <v>42370.0</v>
      </c>
      <c r="B16" s="1" t="s">
        <v>12</v>
      </c>
      <c r="C16" s="1">
        <v>131548.0</v>
      </c>
      <c r="D16" s="1" t="s">
        <v>32</v>
      </c>
      <c r="E16" s="1" t="s">
        <v>33</v>
      </c>
      <c r="F16" s="1" t="s">
        <v>39</v>
      </c>
      <c r="G16" s="1">
        <v>2015.0</v>
      </c>
      <c r="H16" s="1">
        <v>1248750.0</v>
      </c>
      <c r="I16" s="1">
        <v>7138.0</v>
      </c>
      <c r="J16" s="1">
        <v>1.0</v>
      </c>
      <c r="K16" s="1">
        <v>1.0</v>
      </c>
      <c r="L16" s="1" t="s">
        <v>16</v>
      </c>
    </row>
    <row r="17">
      <c r="A17" s="2">
        <v>42370.0</v>
      </c>
      <c r="B17" s="1" t="s">
        <v>12</v>
      </c>
      <c r="C17" s="1">
        <v>120912.0</v>
      </c>
      <c r="D17" s="1" t="s">
        <v>32</v>
      </c>
      <c r="E17" s="1" t="s">
        <v>33</v>
      </c>
      <c r="F17" s="1" t="s">
        <v>34</v>
      </c>
      <c r="G17" s="1">
        <v>2014.0</v>
      </c>
      <c r="H17" s="1">
        <v>1248750.0</v>
      </c>
      <c r="I17" s="1">
        <v>24686.0</v>
      </c>
      <c r="J17" s="1">
        <v>2.0</v>
      </c>
      <c r="K17" s="1">
        <v>1.0</v>
      </c>
      <c r="L17" s="1" t="s">
        <v>16</v>
      </c>
    </row>
    <row r="18">
      <c r="A18" s="2">
        <v>42370.0</v>
      </c>
      <c r="B18" s="1" t="s">
        <v>12</v>
      </c>
      <c r="C18" s="3" t="s">
        <v>40</v>
      </c>
      <c r="D18" s="1" t="s">
        <v>32</v>
      </c>
      <c r="E18" s="1" t="s">
        <v>33</v>
      </c>
      <c r="F18" s="1" t="s">
        <v>39</v>
      </c>
      <c r="G18" s="1">
        <v>2015.0</v>
      </c>
      <c r="H18" s="1">
        <v>1248750.0</v>
      </c>
      <c r="I18" s="1">
        <v>7138.0</v>
      </c>
      <c r="J18" s="1">
        <v>1.0</v>
      </c>
      <c r="K18" s="1">
        <v>1.0</v>
      </c>
      <c r="L18" s="1" t="s">
        <v>16</v>
      </c>
    </row>
    <row r="19">
      <c r="A19" s="2">
        <v>42370.0</v>
      </c>
      <c r="B19" s="1" t="s">
        <v>20</v>
      </c>
      <c r="C19" s="1">
        <v>55918.0</v>
      </c>
      <c r="D19" s="1" t="s">
        <v>25</v>
      </c>
      <c r="E19" s="1" t="s">
        <v>41</v>
      </c>
      <c r="F19" s="1" t="s">
        <v>42</v>
      </c>
      <c r="G19" s="1">
        <v>2010.0</v>
      </c>
      <c r="H19" s="1">
        <v>1225000.0</v>
      </c>
      <c r="I19" s="1">
        <v>72547.0</v>
      </c>
      <c r="J19" s="1">
        <v>5.0</v>
      </c>
      <c r="K19" s="1">
        <v>1.0</v>
      </c>
      <c r="L19" s="1" t="s">
        <v>16</v>
      </c>
    </row>
    <row r="20">
      <c r="A20" s="2">
        <v>42370.0</v>
      </c>
      <c r="B20" s="1" t="s">
        <v>12</v>
      </c>
      <c r="C20" s="3" t="s">
        <v>43</v>
      </c>
      <c r="D20" s="1" t="s">
        <v>32</v>
      </c>
      <c r="E20" s="1" t="s">
        <v>33</v>
      </c>
      <c r="F20" s="1" t="s">
        <v>34</v>
      </c>
      <c r="G20" s="1">
        <v>2013.0</v>
      </c>
      <c r="H20" s="1">
        <v>1221000.0</v>
      </c>
      <c r="I20" s="1">
        <v>13403.0</v>
      </c>
      <c r="J20" s="1">
        <v>3.0</v>
      </c>
      <c r="K20" s="1">
        <v>1.0</v>
      </c>
      <c r="L20" s="1" t="s">
        <v>16</v>
      </c>
    </row>
    <row r="21">
      <c r="A21" s="2">
        <v>42370.0</v>
      </c>
      <c r="B21" s="1" t="s">
        <v>20</v>
      </c>
      <c r="C21" s="1">
        <v>80372.0</v>
      </c>
      <c r="D21" s="1" t="s">
        <v>44</v>
      </c>
      <c r="E21" s="1" t="s">
        <v>45</v>
      </c>
      <c r="F21" s="1" t="s">
        <v>46</v>
      </c>
      <c r="G21" s="1">
        <v>2010.0</v>
      </c>
      <c r="H21" s="1">
        <v>1200000.0</v>
      </c>
      <c r="I21" s="1">
        <v>81294.0</v>
      </c>
      <c r="J21" s="1">
        <v>5.0</v>
      </c>
      <c r="K21" s="1">
        <v>1.0</v>
      </c>
      <c r="L21" s="1" t="s">
        <v>16</v>
      </c>
    </row>
    <row r="22">
      <c r="A22" s="2">
        <v>42370.0</v>
      </c>
      <c r="B22" s="1" t="s">
        <v>12</v>
      </c>
      <c r="C22" s="1">
        <v>117918.0</v>
      </c>
      <c r="D22" s="1" t="s">
        <v>32</v>
      </c>
      <c r="E22" s="1" t="s">
        <v>33</v>
      </c>
      <c r="F22" s="1" t="s">
        <v>34</v>
      </c>
      <c r="G22" s="1">
        <v>2013.0</v>
      </c>
      <c r="H22" s="1">
        <v>1193250.0</v>
      </c>
      <c r="I22" s="1">
        <v>29333.0</v>
      </c>
      <c r="J22" s="1">
        <v>3.0</v>
      </c>
      <c r="K22" s="1">
        <v>1.0</v>
      </c>
      <c r="L22" s="1" t="s">
        <v>16</v>
      </c>
    </row>
    <row r="23">
      <c r="A23" s="2">
        <v>42370.0</v>
      </c>
      <c r="B23" s="1" t="s">
        <v>12</v>
      </c>
      <c r="C23" s="1">
        <v>118897.0</v>
      </c>
      <c r="D23" s="1" t="s">
        <v>13</v>
      </c>
      <c r="E23" s="1" t="s">
        <v>28</v>
      </c>
      <c r="F23" s="1" t="s">
        <v>47</v>
      </c>
      <c r="G23" s="1">
        <v>2012.0</v>
      </c>
      <c r="H23" s="1">
        <v>1176600.0</v>
      </c>
      <c r="I23" s="1">
        <v>59731.0</v>
      </c>
      <c r="J23" s="1">
        <v>4.0</v>
      </c>
      <c r="K23" s="1">
        <v>1.0</v>
      </c>
      <c r="L23" s="1" t="s">
        <v>16</v>
      </c>
    </row>
    <row r="24">
      <c r="A24" s="2">
        <v>42370.0</v>
      </c>
      <c r="B24" s="1" t="s">
        <v>12</v>
      </c>
      <c r="C24" s="1">
        <v>127624.0</v>
      </c>
      <c r="D24" s="1" t="s">
        <v>13</v>
      </c>
      <c r="E24" s="1" t="s">
        <v>30</v>
      </c>
      <c r="F24" s="1" t="s">
        <v>35</v>
      </c>
      <c r="G24" s="1">
        <v>2012.0</v>
      </c>
      <c r="H24" s="1">
        <v>1176600.0</v>
      </c>
      <c r="I24" s="1">
        <v>53574.0</v>
      </c>
      <c r="J24" s="1">
        <v>4.0</v>
      </c>
      <c r="K24" s="1">
        <v>1.0</v>
      </c>
      <c r="L24" s="1" t="s">
        <v>16</v>
      </c>
    </row>
    <row r="25">
      <c r="A25" s="2">
        <v>42370.0</v>
      </c>
      <c r="B25" s="1" t="s">
        <v>12</v>
      </c>
      <c r="C25" s="1">
        <v>119586.0</v>
      </c>
      <c r="D25" s="1" t="s">
        <v>32</v>
      </c>
      <c r="E25" s="1" t="s">
        <v>33</v>
      </c>
      <c r="F25" s="1" t="s">
        <v>39</v>
      </c>
      <c r="G25" s="1">
        <v>2015.0</v>
      </c>
      <c r="H25" s="1">
        <v>1165500.0</v>
      </c>
      <c r="I25" s="1">
        <v>18302.0</v>
      </c>
      <c r="J25" s="1">
        <v>1.0</v>
      </c>
      <c r="K25" s="1">
        <v>1.0</v>
      </c>
      <c r="L25" s="1" t="s">
        <v>16</v>
      </c>
    </row>
    <row r="26">
      <c r="A26" s="2">
        <v>42370.0</v>
      </c>
      <c r="B26" s="1" t="s">
        <v>12</v>
      </c>
      <c r="C26" s="1">
        <v>119158.0</v>
      </c>
      <c r="D26" s="1" t="s">
        <v>32</v>
      </c>
      <c r="E26" s="1" t="s">
        <v>33</v>
      </c>
      <c r="F26" s="1" t="s">
        <v>39</v>
      </c>
      <c r="G26" s="1">
        <v>2014.0</v>
      </c>
      <c r="H26" s="1">
        <v>1165500.0</v>
      </c>
      <c r="I26" s="1">
        <v>43036.0</v>
      </c>
      <c r="J26" s="1">
        <v>2.0</v>
      </c>
      <c r="K26" s="1">
        <v>1.0</v>
      </c>
      <c r="L26" s="1" t="s">
        <v>16</v>
      </c>
    </row>
    <row r="27">
      <c r="A27" s="2">
        <v>42370.0</v>
      </c>
      <c r="B27" s="1" t="s">
        <v>20</v>
      </c>
      <c r="C27" s="1">
        <v>22578.0</v>
      </c>
      <c r="D27" s="1" t="s">
        <v>44</v>
      </c>
      <c r="E27" s="1" t="s">
        <v>48</v>
      </c>
      <c r="F27" s="1" t="s">
        <v>49</v>
      </c>
      <c r="G27" s="1">
        <v>2014.0</v>
      </c>
      <c r="H27" s="1">
        <v>1150000.0</v>
      </c>
      <c r="I27" s="1">
        <v>31428.0</v>
      </c>
      <c r="J27" s="1">
        <v>1.0</v>
      </c>
      <c r="K27" s="1">
        <v>1.0</v>
      </c>
      <c r="L27" s="1" t="s">
        <v>16</v>
      </c>
    </row>
    <row r="28">
      <c r="A28" s="2">
        <v>42370.0</v>
      </c>
      <c r="B28" s="1" t="s">
        <v>20</v>
      </c>
      <c r="C28" s="1">
        <v>96274.0</v>
      </c>
      <c r="D28" s="1" t="s">
        <v>25</v>
      </c>
      <c r="E28" s="1" t="s">
        <v>50</v>
      </c>
      <c r="F28" s="1" t="s">
        <v>51</v>
      </c>
      <c r="G28" s="1">
        <v>2013.0</v>
      </c>
      <c r="H28" s="1">
        <v>1150000.0</v>
      </c>
      <c r="I28" s="1">
        <v>36157.0</v>
      </c>
      <c r="J28" s="1">
        <v>3.0</v>
      </c>
      <c r="K28" s="1">
        <v>1.0</v>
      </c>
      <c r="L28" s="1" t="s">
        <v>16</v>
      </c>
    </row>
    <row r="29">
      <c r="A29" s="2">
        <v>42370.0</v>
      </c>
      <c r="B29" s="1" t="s">
        <v>20</v>
      </c>
      <c r="C29" s="1">
        <v>117918.0</v>
      </c>
      <c r="D29" s="1" t="s">
        <v>32</v>
      </c>
      <c r="E29" s="1" t="s">
        <v>33</v>
      </c>
      <c r="F29" s="1" t="s">
        <v>34</v>
      </c>
      <c r="G29" s="1">
        <v>2013.0</v>
      </c>
      <c r="H29" s="1">
        <v>1100000.0</v>
      </c>
      <c r="I29" s="1">
        <v>29333.0</v>
      </c>
      <c r="J29" s="1">
        <v>3.0</v>
      </c>
      <c r="K29" s="1">
        <v>1.0</v>
      </c>
      <c r="L29" s="1" t="s">
        <v>16</v>
      </c>
    </row>
    <row r="30">
      <c r="A30" s="2">
        <v>42370.0</v>
      </c>
      <c r="B30" s="1" t="s">
        <v>20</v>
      </c>
      <c r="C30" s="1">
        <v>79040.0</v>
      </c>
      <c r="D30" s="1" t="s">
        <v>52</v>
      </c>
      <c r="E30" s="1" t="s">
        <v>53</v>
      </c>
      <c r="F30" s="1" t="s">
        <v>54</v>
      </c>
      <c r="G30" s="1">
        <v>2009.0</v>
      </c>
      <c r="H30" s="1">
        <v>1075000.0</v>
      </c>
      <c r="I30" s="1">
        <v>86077.0</v>
      </c>
      <c r="J30" s="1">
        <v>7.0</v>
      </c>
      <c r="K30" s="1">
        <v>1.0</v>
      </c>
      <c r="L30" s="1" t="s">
        <v>16</v>
      </c>
    </row>
    <row r="31">
      <c r="A31" s="2">
        <v>42370.0</v>
      </c>
      <c r="B31" s="1" t="s">
        <v>12</v>
      </c>
      <c r="C31" s="1">
        <v>116302.0</v>
      </c>
      <c r="D31" s="1" t="s">
        <v>55</v>
      </c>
      <c r="E31" s="1" t="s">
        <v>56</v>
      </c>
      <c r="F31" s="1" t="s">
        <v>57</v>
      </c>
      <c r="G31" s="1">
        <v>2015.0</v>
      </c>
      <c r="H31" s="1">
        <v>1054500.0</v>
      </c>
      <c r="I31" s="1">
        <v>1650.0</v>
      </c>
      <c r="J31" s="1">
        <v>1.0</v>
      </c>
      <c r="K31" s="1">
        <v>1.0</v>
      </c>
      <c r="L31" s="1" t="s">
        <v>16</v>
      </c>
    </row>
    <row r="32">
      <c r="A32" s="2">
        <v>42370.0</v>
      </c>
      <c r="B32" s="1" t="s">
        <v>12</v>
      </c>
      <c r="C32" s="1">
        <v>124742.0</v>
      </c>
      <c r="D32" s="1" t="s">
        <v>55</v>
      </c>
      <c r="E32" s="1" t="s">
        <v>58</v>
      </c>
      <c r="F32" s="1" t="s">
        <v>57</v>
      </c>
      <c r="G32" s="1">
        <v>2015.0</v>
      </c>
      <c r="H32" s="1">
        <v>1054500.0</v>
      </c>
      <c r="I32" s="1">
        <v>14716.0</v>
      </c>
      <c r="J32" s="1">
        <v>1.0</v>
      </c>
      <c r="K32" s="1">
        <v>1.0</v>
      </c>
      <c r="L32" s="1" t="s">
        <v>16</v>
      </c>
    </row>
    <row r="33">
      <c r="A33" s="2">
        <v>42370.0</v>
      </c>
      <c r="B33" s="1" t="s">
        <v>20</v>
      </c>
      <c r="C33" s="1">
        <v>65231.0</v>
      </c>
      <c r="D33" s="1" t="s">
        <v>32</v>
      </c>
      <c r="E33" s="1" t="s">
        <v>59</v>
      </c>
      <c r="F33" s="1" t="s">
        <v>60</v>
      </c>
      <c r="G33" s="1">
        <v>2014.0</v>
      </c>
      <c r="H33" s="1">
        <v>1050000.0</v>
      </c>
      <c r="I33" s="1">
        <v>26225.0</v>
      </c>
      <c r="J33" s="1">
        <v>1.0</v>
      </c>
      <c r="K33" s="1">
        <v>2.0</v>
      </c>
      <c r="L33" s="1" t="s">
        <v>16</v>
      </c>
    </row>
    <row r="34">
      <c r="A34" s="2">
        <v>42370.0</v>
      </c>
      <c r="B34" s="1" t="s">
        <v>20</v>
      </c>
      <c r="C34" s="1">
        <v>124742.0</v>
      </c>
      <c r="D34" s="1" t="s">
        <v>55</v>
      </c>
      <c r="E34" s="1" t="s">
        <v>58</v>
      </c>
      <c r="F34" s="1" t="s">
        <v>57</v>
      </c>
      <c r="G34" s="1">
        <v>2015.0</v>
      </c>
      <c r="H34" s="1">
        <v>1030000.0000000001</v>
      </c>
      <c r="I34" s="1">
        <v>14716.0</v>
      </c>
      <c r="J34" s="1">
        <v>1.0</v>
      </c>
      <c r="K34" s="1">
        <v>1.0</v>
      </c>
      <c r="L34" s="1" t="s">
        <v>16</v>
      </c>
    </row>
    <row r="35">
      <c r="A35" s="2">
        <v>42370.0</v>
      </c>
      <c r="B35" s="1" t="s">
        <v>12</v>
      </c>
      <c r="C35" s="1">
        <v>122662.0</v>
      </c>
      <c r="D35" s="1" t="s">
        <v>13</v>
      </c>
      <c r="E35" s="1" t="s">
        <v>28</v>
      </c>
      <c r="F35" s="1" t="s">
        <v>29</v>
      </c>
      <c r="G35" s="1">
        <v>2010.0</v>
      </c>
      <c r="H35" s="1">
        <v>1026750.0</v>
      </c>
      <c r="I35" s="1">
        <v>105454.0</v>
      </c>
      <c r="J35" s="1">
        <v>6.0</v>
      </c>
      <c r="K35" s="1">
        <v>1.0</v>
      </c>
      <c r="L35" s="1" t="s">
        <v>16</v>
      </c>
    </row>
    <row r="36">
      <c r="A36" s="2">
        <v>42370.0</v>
      </c>
      <c r="B36" s="1" t="s">
        <v>12</v>
      </c>
      <c r="C36" s="1">
        <v>125862.0</v>
      </c>
      <c r="D36" s="1" t="s">
        <v>13</v>
      </c>
      <c r="E36" s="1" t="s">
        <v>30</v>
      </c>
      <c r="F36" s="1" t="s">
        <v>29</v>
      </c>
      <c r="G36" s="1">
        <v>2011.0</v>
      </c>
      <c r="H36" s="1">
        <v>1026750.0</v>
      </c>
      <c r="I36" s="1">
        <v>132026.0</v>
      </c>
      <c r="J36" s="1">
        <v>5.0</v>
      </c>
      <c r="K36" s="1">
        <v>2.0</v>
      </c>
      <c r="L36" s="1" t="s">
        <v>16</v>
      </c>
    </row>
    <row r="37">
      <c r="A37" s="2">
        <v>42370.0</v>
      </c>
      <c r="B37" s="1" t="s">
        <v>20</v>
      </c>
      <c r="C37" s="1">
        <v>80194.0</v>
      </c>
      <c r="D37" s="1" t="s">
        <v>13</v>
      </c>
      <c r="E37" s="1" t="s">
        <v>30</v>
      </c>
      <c r="F37" s="1" t="s">
        <v>31</v>
      </c>
      <c r="G37" s="1">
        <v>2010.0</v>
      </c>
      <c r="H37" s="1">
        <v>1025000.0</v>
      </c>
      <c r="I37" s="1">
        <v>76899.0</v>
      </c>
      <c r="J37" s="1">
        <v>6.0</v>
      </c>
      <c r="K37" s="1">
        <v>1.0</v>
      </c>
      <c r="L37" s="1" t="s">
        <v>16</v>
      </c>
    </row>
    <row r="38">
      <c r="A38" s="2">
        <v>42370.0</v>
      </c>
      <c r="B38" s="1" t="s">
        <v>20</v>
      </c>
      <c r="C38" s="1">
        <v>21297.0</v>
      </c>
      <c r="D38" s="1" t="s">
        <v>61</v>
      </c>
      <c r="E38" s="1" t="s">
        <v>62</v>
      </c>
      <c r="F38" s="1" t="s">
        <v>63</v>
      </c>
      <c r="G38" s="1">
        <v>2015.0</v>
      </c>
      <c r="H38" s="1">
        <v>1020000.0</v>
      </c>
      <c r="I38" s="1">
        <v>21159.0</v>
      </c>
      <c r="J38" s="1">
        <v>0.0</v>
      </c>
      <c r="K38" s="1">
        <v>1.0</v>
      </c>
      <c r="L38" s="1" t="s">
        <v>16</v>
      </c>
    </row>
    <row r="39">
      <c r="A39" s="2">
        <v>42370.0</v>
      </c>
      <c r="B39" s="1" t="s">
        <v>20</v>
      </c>
      <c r="C39" s="1">
        <v>103133.0</v>
      </c>
      <c r="D39" s="1" t="s">
        <v>32</v>
      </c>
      <c r="E39" s="1" t="s">
        <v>33</v>
      </c>
      <c r="F39" s="1" t="s">
        <v>34</v>
      </c>
      <c r="G39" s="1">
        <v>2013.0</v>
      </c>
      <c r="H39" s="1">
        <v>1010000.0</v>
      </c>
      <c r="I39" s="1">
        <v>56837.0</v>
      </c>
      <c r="J39" s="1">
        <v>3.0</v>
      </c>
      <c r="K39" s="1">
        <v>2.0</v>
      </c>
      <c r="L39" s="1" t="s">
        <v>16</v>
      </c>
    </row>
    <row r="40">
      <c r="A40" s="2">
        <v>42370.0</v>
      </c>
      <c r="B40" s="1" t="s">
        <v>12</v>
      </c>
      <c r="C40" s="1">
        <v>122662.0</v>
      </c>
      <c r="D40" s="1" t="s">
        <v>13</v>
      </c>
      <c r="E40" s="1" t="s">
        <v>28</v>
      </c>
      <c r="F40" s="1" t="s">
        <v>29</v>
      </c>
      <c r="G40" s="1">
        <v>2010.0</v>
      </c>
      <c r="H40" s="1">
        <v>999000.0</v>
      </c>
      <c r="I40" s="1">
        <v>105454.0</v>
      </c>
      <c r="J40" s="1">
        <v>6.0</v>
      </c>
      <c r="K40" s="1">
        <v>1.0</v>
      </c>
      <c r="L40" s="1" t="s">
        <v>16</v>
      </c>
    </row>
    <row r="41">
      <c r="A41" s="2">
        <v>42370.0</v>
      </c>
      <c r="B41" s="1" t="s">
        <v>12</v>
      </c>
      <c r="C41" s="1">
        <v>120346.0</v>
      </c>
      <c r="D41" s="1" t="s">
        <v>64</v>
      </c>
      <c r="E41" s="1" t="s">
        <v>65</v>
      </c>
      <c r="F41" s="1" t="s">
        <v>66</v>
      </c>
      <c r="G41" s="1">
        <v>2012.0</v>
      </c>
      <c r="H41" s="1">
        <v>999000.0</v>
      </c>
      <c r="I41" s="1">
        <v>44212.0</v>
      </c>
      <c r="J41" s="1">
        <v>4.0</v>
      </c>
      <c r="K41" s="1">
        <v>1.0</v>
      </c>
      <c r="L41" s="1" t="s">
        <v>16</v>
      </c>
    </row>
    <row r="42">
      <c r="A42" s="2">
        <v>42370.0</v>
      </c>
      <c r="B42" s="1" t="s">
        <v>12</v>
      </c>
      <c r="C42" s="1">
        <v>126434.0</v>
      </c>
      <c r="D42" s="1" t="s">
        <v>25</v>
      </c>
      <c r="E42" s="1" t="s">
        <v>67</v>
      </c>
      <c r="F42" s="1" t="s">
        <v>68</v>
      </c>
      <c r="G42" s="1">
        <v>2012.0</v>
      </c>
      <c r="H42" s="1">
        <v>999000.0</v>
      </c>
      <c r="I42" s="1">
        <v>37253.0</v>
      </c>
      <c r="J42" s="1">
        <v>4.0</v>
      </c>
      <c r="K42" s="1">
        <v>2.0</v>
      </c>
      <c r="L42" s="1" t="s">
        <v>16</v>
      </c>
    </row>
    <row r="43">
      <c r="A43" s="2">
        <v>42370.0</v>
      </c>
      <c r="B43" s="1" t="s">
        <v>12</v>
      </c>
      <c r="C43" s="1">
        <v>119586.0</v>
      </c>
      <c r="D43" s="1" t="s">
        <v>32</v>
      </c>
      <c r="E43" s="1" t="s">
        <v>33</v>
      </c>
      <c r="F43" s="1" t="s">
        <v>39</v>
      </c>
      <c r="G43" s="1">
        <v>2015.0</v>
      </c>
      <c r="H43" s="1">
        <v>999000.0</v>
      </c>
      <c r="I43" s="1">
        <v>18302.0</v>
      </c>
      <c r="J43" s="1">
        <v>1.0</v>
      </c>
      <c r="K43" s="1">
        <v>1.0</v>
      </c>
      <c r="L43" s="1" t="s">
        <v>16</v>
      </c>
    </row>
    <row r="44">
      <c r="A44" s="2">
        <v>42370.0</v>
      </c>
      <c r="B44" s="1" t="s">
        <v>12</v>
      </c>
      <c r="C44" s="1">
        <v>137565.0</v>
      </c>
      <c r="D44" s="1" t="s">
        <v>13</v>
      </c>
      <c r="E44" s="1" t="s">
        <v>30</v>
      </c>
      <c r="F44" s="1" t="s">
        <v>31</v>
      </c>
      <c r="G44" s="1">
        <v>2010.0</v>
      </c>
      <c r="H44" s="1">
        <v>965700.0</v>
      </c>
      <c r="I44" s="1">
        <v>110965.0</v>
      </c>
      <c r="J44" s="1">
        <v>6.0</v>
      </c>
      <c r="K44" s="1">
        <v>1.0</v>
      </c>
      <c r="L44" s="1" t="s">
        <v>16</v>
      </c>
    </row>
    <row r="45">
      <c r="A45" s="2">
        <v>42370.0</v>
      </c>
      <c r="B45" s="1" t="s">
        <v>12</v>
      </c>
      <c r="C45" s="3" t="s">
        <v>69</v>
      </c>
      <c r="D45" s="1" t="s">
        <v>13</v>
      </c>
      <c r="E45" s="1" t="s">
        <v>30</v>
      </c>
      <c r="F45" s="1" t="s">
        <v>31</v>
      </c>
      <c r="G45" s="1">
        <v>2010.0</v>
      </c>
      <c r="H45" s="1">
        <v>965700.0</v>
      </c>
      <c r="I45" s="1">
        <v>110965.0</v>
      </c>
      <c r="J45" s="1">
        <v>6.0</v>
      </c>
      <c r="K45" s="1">
        <v>1.0</v>
      </c>
      <c r="L45" s="1" t="s">
        <v>16</v>
      </c>
    </row>
    <row r="46">
      <c r="A46" s="2">
        <v>42370.0</v>
      </c>
      <c r="B46" s="1" t="s">
        <v>12</v>
      </c>
      <c r="C46" s="3" t="s">
        <v>70</v>
      </c>
      <c r="D46" s="1" t="s">
        <v>32</v>
      </c>
      <c r="E46" s="1" t="s">
        <v>33</v>
      </c>
      <c r="F46" s="1" t="s">
        <v>34</v>
      </c>
      <c r="G46" s="1">
        <v>2012.0</v>
      </c>
      <c r="H46" s="1">
        <v>965700.0</v>
      </c>
      <c r="I46" s="1">
        <v>58882.0</v>
      </c>
      <c r="J46" s="1">
        <v>4.0</v>
      </c>
      <c r="K46" s="1">
        <v>1.0</v>
      </c>
      <c r="L46" s="1" t="s">
        <v>16</v>
      </c>
    </row>
    <row r="47">
      <c r="A47" s="2">
        <v>42370.0</v>
      </c>
      <c r="B47" s="1" t="s">
        <v>12</v>
      </c>
      <c r="C47" s="3" t="s">
        <v>71</v>
      </c>
      <c r="D47" s="1" t="s">
        <v>44</v>
      </c>
      <c r="E47" s="1" t="s">
        <v>72</v>
      </c>
      <c r="F47" s="1" t="s">
        <v>73</v>
      </c>
      <c r="G47" s="1">
        <v>2014.0</v>
      </c>
      <c r="H47" s="1">
        <v>965700.0</v>
      </c>
      <c r="I47" s="1">
        <v>57743.0</v>
      </c>
      <c r="J47" s="1">
        <v>2.0</v>
      </c>
      <c r="K47" s="1">
        <v>1.0</v>
      </c>
      <c r="L47" s="1" t="s">
        <v>16</v>
      </c>
    </row>
    <row r="48">
      <c r="A48" s="2">
        <v>42370.0</v>
      </c>
      <c r="B48" s="1" t="s">
        <v>12</v>
      </c>
      <c r="C48" s="1">
        <v>124020.0</v>
      </c>
      <c r="D48" s="1" t="s">
        <v>55</v>
      </c>
      <c r="E48" s="1" t="s">
        <v>58</v>
      </c>
      <c r="F48" s="1" t="s">
        <v>74</v>
      </c>
      <c r="G48" s="1">
        <v>2014.0</v>
      </c>
      <c r="H48" s="1">
        <v>954600.0</v>
      </c>
      <c r="I48" s="1">
        <v>15660.0</v>
      </c>
      <c r="J48" s="1">
        <v>2.0</v>
      </c>
      <c r="K48" s="1">
        <v>1.0</v>
      </c>
      <c r="L48" s="1" t="s">
        <v>16</v>
      </c>
    </row>
    <row r="49">
      <c r="A49" s="2">
        <v>42370.0</v>
      </c>
      <c r="B49" s="1" t="s">
        <v>12</v>
      </c>
      <c r="C49" s="1">
        <v>128902.0</v>
      </c>
      <c r="D49" s="1" t="s">
        <v>55</v>
      </c>
      <c r="E49" s="1" t="s">
        <v>58</v>
      </c>
      <c r="F49" s="1" t="s">
        <v>75</v>
      </c>
      <c r="G49" s="1">
        <v>2014.0</v>
      </c>
      <c r="H49" s="1">
        <v>954600.0</v>
      </c>
      <c r="I49" s="1">
        <v>41260.0</v>
      </c>
      <c r="J49" s="1">
        <v>2.0</v>
      </c>
      <c r="K49" s="1">
        <v>1.0</v>
      </c>
      <c r="L49" s="1" t="s">
        <v>16</v>
      </c>
    </row>
    <row r="50">
      <c r="A50" s="2">
        <v>42370.0</v>
      </c>
      <c r="B50" s="1" t="s">
        <v>12</v>
      </c>
      <c r="C50" s="1">
        <v>120209.0</v>
      </c>
      <c r="D50" s="1" t="s">
        <v>13</v>
      </c>
      <c r="E50" s="1" t="s">
        <v>28</v>
      </c>
      <c r="F50" s="1" t="s">
        <v>31</v>
      </c>
      <c r="G50" s="1">
        <v>2010.0</v>
      </c>
      <c r="H50" s="1">
        <v>954600.0</v>
      </c>
      <c r="I50" s="1">
        <v>108429.0</v>
      </c>
      <c r="J50" s="1">
        <v>6.0</v>
      </c>
      <c r="K50" s="1">
        <v>2.0</v>
      </c>
      <c r="L50" s="1" t="s">
        <v>16</v>
      </c>
    </row>
    <row r="51">
      <c r="A51" s="2">
        <v>42370.0</v>
      </c>
      <c r="B51" s="1" t="s">
        <v>12</v>
      </c>
      <c r="C51" s="1">
        <v>120209.0</v>
      </c>
      <c r="D51" s="1" t="s">
        <v>13</v>
      </c>
      <c r="E51" s="1" t="s">
        <v>28</v>
      </c>
      <c r="F51" s="1" t="s">
        <v>31</v>
      </c>
      <c r="G51" s="1">
        <v>2010.0</v>
      </c>
      <c r="H51" s="1">
        <v>954600.0</v>
      </c>
      <c r="I51" s="1">
        <v>108429.0</v>
      </c>
      <c r="J51" s="1">
        <v>6.0</v>
      </c>
      <c r="K51" s="1">
        <v>2.0</v>
      </c>
      <c r="L51" s="1" t="s">
        <v>16</v>
      </c>
    </row>
    <row r="52">
      <c r="A52" s="2">
        <v>42370.0</v>
      </c>
      <c r="B52" s="1" t="s">
        <v>20</v>
      </c>
      <c r="C52" s="1">
        <v>87623.0</v>
      </c>
      <c r="D52" s="1" t="s">
        <v>55</v>
      </c>
      <c r="E52" s="1" t="s">
        <v>56</v>
      </c>
      <c r="F52" s="1" t="s">
        <v>76</v>
      </c>
      <c r="G52" s="1">
        <v>2015.0</v>
      </c>
      <c r="H52" s="1">
        <v>950000.0</v>
      </c>
      <c r="I52" s="1">
        <v>10511.0</v>
      </c>
      <c r="J52" s="1">
        <v>0.0</v>
      </c>
      <c r="K52" s="1">
        <v>1.0</v>
      </c>
      <c r="L52" s="1" t="s">
        <v>24</v>
      </c>
    </row>
    <row r="53">
      <c r="A53" s="2">
        <v>42370.0</v>
      </c>
      <c r="B53" s="1" t="s">
        <v>20</v>
      </c>
      <c r="C53" s="1">
        <v>80176.0</v>
      </c>
      <c r="D53" s="1" t="s">
        <v>77</v>
      </c>
      <c r="E53" s="1" t="s">
        <v>78</v>
      </c>
      <c r="F53" s="1" t="s">
        <v>79</v>
      </c>
      <c r="G53" s="1">
        <v>2014.0</v>
      </c>
      <c r="H53" s="1">
        <v>950000.0</v>
      </c>
      <c r="I53" s="1">
        <v>3322.0</v>
      </c>
      <c r="J53" s="1">
        <v>1.0</v>
      </c>
      <c r="K53" s="1">
        <v>1.0</v>
      </c>
      <c r="L53" s="1" t="s">
        <v>80</v>
      </c>
    </row>
    <row r="54">
      <c r="A54" s="2">
        <v>42370.0</v>
      </c>
      <c r="B54" s="1" t="s">
        <v>20</v>
      </c>
      <c r="C54" s="1">
        <v>55138.0</v>
      </c>
      <c r="D54" s="1" t="s">
        <v>13</v>
      </c>
      <c r="E54" s="1" t="s">
        <v>28</v>
      </c>
      <c r="F54" s="1" t="s">
        <v>47</v>
      </c>
      <c r="G54" s="1">
        <v>2010.0</v>
      </c>
      <c r="H54" s="1">
        <v>950000.0</v>
      </c>
      <c r="I54" s="1">
        <v>50159.0</v>
      </c>
      <c r="J54" s="1">
        <v>5.0</v>
      </c>
      <c r="K54" s="1">
        <v>1.0</v>
      </c>
      <c r="L54" s="1" t="s">
        <v>16</v>
      </c>
    </row>
    <row r="55">
      <c r="A55" s="2">
        <v>42370.0</v>
      </c>
      <c r="B55" s="1" t="s">
        <v>12</v>
      </c>
      <c r="C55" s="1">
        <v>134581.0</v>
      </c>
      <c r="D55" s="1" t="s">
        <v>81</v>
      </c>
      <c r="E55" s="1" t="s">
        <v>82</v>
      </c>
      <c r="F55" s="1" t="s">
        <v>83</v>
      </c>
      <c r="G55" s="1">
        <v>2014.0</v>
      </c>
      <c r="H55" s="1">
        <v>943500.0</v>
      </c>
      <c r="I55" s="1">
        <v>51412.0</v>
      </c>
      <c r="J55" s="1">
        <v>2.0</v>
      </c>
      <c r="K55" s="1">
        <v>1.0</v>
      </c>
      <c r="L55" s="1" t="s">
        <v>16</v>
      </c>
    </row>
    <row r="56">
      <c r="A56" s="2">
        <v>42370.0</v>
      </c>
      <c r="B56" s="1" t="s">
        <v>12</v>
      </c>
      <c r="C56" s="1">
        <v>129164.0</v>
      </c>
      <c r="D56" s="1" t="s">
        <v>77</v>
      </c>
      <c r="E56" s="1" t="s">
        <v>84</v>
      </c>
      <c r="F56" s="1" t="s">
        <v>85</v>
      </c>
      <c r="G56" s="1">
        <v>2012.0</v>
      </c>
      <c r="H56" s="1">
        <v>943500.0</v>
      </c>
      <c r="I56" s="1">
        <v>116099.0</v>
      </c>
      <c r="J56" s="1">
        <v>4.0</v>
      </c>
      <c r="K56" s="1">
        <v>1.0</v>
      </c>
      <c r="L56" s="1" t="s">
        <v>16</v>
      </c>
    </row>
    <row r="57">
      <c r="A57" s="2">
        <v>42370.0</v>
      </c>
      <c r="B57" s="1" t="s">
        <v>12</v>
      </c>
      <c r="C57" s="1">
        <v>120833.0</v>
      </c>
      <c r="D57" s="1" t="s">
        <v>44</v>
      </c>
      <c r="E57" s="1" t="s">
        <v>72</v>
      </c>
      <c r="F57" s="1" t="s">
        <v>73</v>
      </c>
      <c r="G57" s="1">
        <v>2013.0</v>
      </c>
      <c r="H57" s="1">
        <v>943500.0</v>
      </c>
      <c r="I57" s="1">
        <v>29455.0</v>
      </c>
      <c r="J57" s="1">
        <v>3.0</v>
      </c>
      <c r="K57" s="1">
        <v>1.0</v>
      </c>
      <c r="L57" s="1" t="s">
        <v>16</v>
      </c>
    </row>
    <row r="58">
      <c r="A58" s="2">
        <v>42370.0</v>
      </c>
      <c r="B58" s="1" t="s">
        <v>12</v>
      </c>
      <c r="C58" s="1">
        <v>130955.0</v>
      </c>
      <c r="D58" s="1" t="s">
        <v>32</v>
      </c>
      <c r="E58" s="1" t="s">
        <v>33</v>
      </c>
      <c r="F58" s="1" t="s">
        <v>34</v>
      </c>
      <c r="G58" s="1">
        <v>2012.0</v>
      </c>
      <c r="H58" s="1">
        <v>943500.0</v>
      </c>
      <c r="I58" s="1">
        <v>67790.0</v>
      </c>
      <c r="J58" s="1">
        <v>4.0</v>
      </c>
      <c r="K58" s="1">
        <v>1.0</v>
      </c>
      <c r="L58" s="1" t="s">
        <v>16</v>
      </c>
    </row>
    <row r="59">
      <c r="A59" s="2">
        <v>42370.0</v>
      </c>
      <c r="B59" s="1" t="s">
        <v>12</v>
      </c>
      <c r="C59" s="3" t="s">
        <v>86</v>
      </c>
      <c r="D59" s="1" t="s">
        <v>32</v>
      </c>
      <c r="E59" s="1" t="s">
        <v>33</v>
      </c>
      <c r="F59" s="1" t="s">
        <v>34</v>
      </c>
      <c r="G59" s="1">
        <v>2012.0</v>
      </c>
      <c r="H59" s="1">
        <v>943500.0</v>
      </c>
      <c r="I59" s="1">
        <v>67790.0</v>
      </c>
      <c r="J59" s="1">
        <v>4.0</v>
      </c>
      <c r="K59" s="1">
        <v>1.0</v>
      </c>
      <c r="L59" s="1" t="s">
        <v>16</v>
      </c>
    </row>
    <row r="60">
      <c r="A60" s="2">
        <v>42370.0</v>
      </c>
      <c r="B60" s="1" t="s">
        <v>12</v>
      </c>
      <c r="C60" s="3" t="s">
        <v>87</v>
      </c>
      <c r="D60" s="1" t="s">
        <v>81</v>
      </c>
      <c r="E60" s="1" t="s">
        <v>82</v>
      </c>
      <c r="F60" s="1" t="s">
        <v>83</v>
      </c>
      <c r="G60" s="1">
        <v>2014.0</v>
      </c>
      <c r="H60" s="1">
        <v>943500.0</v>
      </c>
      <c r="I60" s="1">
        <v>51412.0</v>
      </c>
      <c r="J60" s="1">
        <v>2.0</v>
      </c>
      <c r="K60" s="1">
        <v>1.0</v>
      </c>
      <c r="L60" s="1" t="s">
        <v>16</v>
      </c>
    </row>
    <row r="61">
      <c r="A61" s="2">
        <v>42370.0</v>
      </c>
      <c r="B61" s="1" t="s">
        <v>12</v>
      </c>
      <c r="C61" s="3" t="s">
        <v>88</v>
      </c>
      <c r="D61" s="1" t="s">
        <v>77</v>
      </c>
      <c r="E61" s="1" t="s">
        <v>84</v>
      </c>
      <c r="F61" s="1" t="s">
        <v>89</v>
      </c>
      <c r="G61" s="1">
        <v>2012.0</v>
      </c>
      <c r="H61" s="1">
        <v>943500.0</v>
      </c>
      <c r="I61" s="1">
        <v>116099.0</v>
      </c>
      <c r="J61" s="1">
        <v>4.0</v>
      </c>
      <c r="K61" s="1">
        <v>1.0</v>
      </c>
      <c r="L61" s="1" t="s">
        <v>16</v>
      </c>
    </row>
    <row r="62">
      <c r="A62" s="2">
        <v>42370.0</v>
      </c>
      <c r="B62" s="1" t="s">
        <v>12</v>
      </c>
      <c r="C62" s="3" t="s">
        <v>90</v>
      </c>
      <c r="D62" s="1" t="s">
        <v>91</v>
      </c>
      <c r="E62" s="1" t="s">
        <v>92</v>
      </c>
      <c r="F62" s="1" t="s">
        <v>93</v>
      </c>
      <c r="G62" s="1">
        <v>2014.0</v>
      </c>
      <c r="H62" s="1">
        <v>943500.0</v>
      </c>
      <c r="I62" s="1">
        <v>14210.0</v>
      </c>
      <c r="J62" s="1">
        <v>2.0</v>
      </c>
      <c r="K62" s="1">
        <v>1.0</v>
      </c>
      <c r="L62" s="1" t="s">
        <v>16</v>
      </c>
    </row>
    <row r="63">
      <c r="A63" s="2">
        <v>42370.0</v>
      </c>
      <c r="B63" s="1" t="s">
        <v>12</v>
      </c>
      <c r="C63" s="1">
        <v>125456.0</v>
      </c>
      <c r="D63" s="1" t="s">
        <v>13</v>
      </c>
      <c r="E63" s="1" t="s">
        <v>30</v>
      </c>
      <c r="F63" s="1" t="s">
        <v>94</v>
      </c>
      <c r="G63" s="1">
        <v>2010.0</v>
      </c>
      <c r="H63" s="1">
        <v>915750.0</v>
      </c>
      <c r="I63" s="1">
        <v>140576.0</v>
      </c>
      <c r="J63" s="1">
        <v>6.0</v>
      </c>
      <c r="K63" s="1">
        <v>1.0</v>
      </c>
      <c r="L63" s="1" t="s">
        <v>16</v>
      </c>
    </row>
    <row r="64">
      <c r="A64" s="2">
        <v>42370.0</v>
      </c>
      <c r="B64" s="1" t="s">
        <v>12</v>
      </c>
      <c r="C64" s="1">
        <v>131917.0</v>
      </c>
      <c r="D64" s="1" t="s">
        <v>32</v>
      </c>
      <c r="E64" s="1" t="s">
        <v>33</v>
      </c>
      <c r="F64" s="1" t="s">
        <v>34</v>
      </c>
      <c r="G64" s="1">
        <v>2011.0</v>
      </c>
      <c r="H64" s="1">
        <v>915750.0</v>
      </c>
      <c r="I64" s="1">
        <v>49977.0</v>
      </c>
      <c r="J64" s="1">
        <v>5.0</v>
      </c>
      <c r="K64" s="1">
        <v>1.0</v>
      </c>
      <c r="L64" s="1" t="s">
        <v>16</v>
      </c>
    </row>
    <row r="65">
      <c r="A65" s="2">
        <v>42370.0</v>
      </c>
      <c r="B65" s="1" t="s">
        <v>12</v>
      </c>
      <c r="C65" s="3" t="s">
        <v>95</v>
      </c>
      <c r="D65" s="1" t="s">
        <v>32</v>
      </c>
      <c r="E65" s="1" t="s">
        <v>33</v>
      </c>
      <c r="F65" s="1" t="s">
        <v>34</v>
      </c>
      <c r="G65" s="1">
        <v>2011.0</v>
      </c>
      <c r="H65" s="1">
        <v>915750.0</v>
      </c>
      <c r="I65" s="1">
        <v>49977.0</v>
      </c>
      <c r="J65" s="1">
        <v>5.0</v>
      </c>
      <c r="K65" s="1">
        <v>1.0</v>
      </c>
      <c r="L65" s="1" t="s">
        <v>16</v>
      </c>
    </row>
    <row r="66">
      <c r="A66" s="2">
        <v>42370.0</v>
      </c>
      <c r="B66" s="1" t="s">
        <v>12</v>
      </c>
      <c r="C66" s="1">
        <v>117785.0</v>
      </c>
      <c r="D66" s="1" t="s">
        <v>25</v>
      </c>
      <c r="E66" s="1" t="s">
        <v>96</v>
      </c>
      <c r="F66" s="1" t="s">
        <v>97</v>
      </c>
      <c r="G66" s="1">
        <v>2011.0</v>
      </c>
      <c r="H66" s="1">
        <v>910200.0</v>
      </c>
      <c r="I66" s="1">
        <v>53370.0</v>
      </c>
      <c r="J66" s="1">
        <v>5.0</v>
      </c>
      <c r="K66" s="1">
        <v>1.0</v>
      </c>
      <c r="L66" s="1" t="s">
        <v>16</v>
      </c>
    </row>
    <row r="67">
      <c r="A67" s="2">
        <v>42370.0</v>
      </c>
      <c r="B67" s="1" t="s">
        <v>20</v>
      </c>
      <c r="C67" s="1">
        <v>107568.0</v>
      </c>
      <c r="D67" s="1" t="s">
        <v>64</v>
      </c>
      <c r="E67" s="1" t="s">
        <v>98</v>
      </c>
      <c r="F67" s="1" t="s">
        <v>99</v>
      </c>
      <c r="G67" s="1">
        <v>2015.0</v>
      </c>
      <c r="H67" s="1">
        <v>900000.0</v>
      </c>
      <c r="I67" s="1">
        <v>10043.0</v>
      </c>
      <c r="J67" s="1">
        <v>1.0</v>
      </c>
      <c r="K67" s="1">
        <v>1.0</v>
      </c>
      <c r="L67" s="1" t="s">
        <v>16</v>
      </c>
    </row>
    <row r="68">
      <c r="A68" s="2">
        <v>42370.0</v>
      </c>
      <c r="B68" s="1" t="s">
        <v>12</v>
      </c>
      <c r="C68" s="1">
        <v>126876.0</v>
      </c>
      <c r="D68" s="1" t="s">
        <v>81</v>
      </c>
      <c r="E68" s="1" t="s">
        <v>82</v>
      </c>
      <c r="F68" s="1" t="s">
        <v>100</v>
      </c>
      <c r="G68" s="1">
        <v>2014.0</v>
      </c>
      <c r="H68" s="1">
        <v>888000.0</v>
      </c>
      <c r="I68" s="1">
        <v>16938.0</v>
      </c>
      <c r="J68" s="1">
        <v>2.0</v>
      </c>
      <c r="K68" s="1">
        <v>1.0</v>
      </c>
      <c r="L68" s="1" t="s">
        <v>16</v>
      </c>
    </row>
    <row r="69">
      <c r="A69" s="2">
        <v>42370.0</v>
      </c>
      <c r="B69" s="1" t="s">
        <v>12</v>
      </c>
      <c r="C69" s="1">
        <v>118263.0</v>
      </c>
      <c r="D69" s="1" t="s">
        <v>13</v>
      </c>
      <c r="E69" s="1" t="s">
        <v>101</v>
      </c>
      <c r="F69" s="1" t="s">
        <v>102</v>
      </c>
      <c r="G69" s="1">
        <v>2013.0</v>
      </c>
      <c r="H69" s="1">
        <v>888000.0</v>
      </c>
      <c r="I69" s="1">
        <v>15559.0</v>
      </c>
      <c r="J69" s="1">
        <v>3.0</v>
      </c>
      <c r="K69" s="1">
        <v>1.0</v>
      </c>
      <c r="L69" s="1" t="s">
        <v>16</v>
      </c>
    </row>
    <row r="70">
      <c r="A70" s="2">
        <v>42370.0</v>
      </c>
      <c r="B70" s="1" t="s">
        <v>12</v>
      </c>
      <c r="C70" s="1">
        <v>128499.0</v>
      </c>
      <c r="D70" s="1" t="s">
        <v>13</v>
      </c>
      <c r="E70" s="1" t="s">
        <v>103</v>
      </c>
      <c r="F70" s="1" t="s">
        <v>104</v>
      </c>
      <c r="G70" s="1">
        <v>2013.0</v>
      </c>
      <c r="H70" s="1">
        <v>888000.0</v>
      </c>
      <c r="I70" s="1">
        <v>24692.0</v>
      </c>
      <c r="J70" s="1">
        <v>3.0</v>
      </c>
      <c r="K70" s="1">
        <v>1.0</v>
      </c>
      <c r="L70" s="1" t="s">
        <v>16</v>
      </c>
    </row>
    <row r="71">
      <c r="A71" s="2">
        <v>42370.0</v>
      </c>
      <c r="B71" s="1" t="s">
        <v>12</v>
      </c>
      <c r="C71" s="1">
        <v>125636.0</v>
      </c>
      <c r="D71" s="1" t="s">
        <v>55</v>
      </c>
      <c r="E71" s="1" t="s">
        <v>58</v>
      </c>
      <c r="F71" s="1" t="s">
        <v>75</v>
      </c>
      <c r="G71" s="1">
        <v>2013.0</v>
      </c>
      <c r="H71" s="1">
        <v>888000.0</v>
      </c>
      <c r="I71" s="1">
        <v>35929.0</v>
      </c>
      <c r="J71" s="1">
        <v>3.0</v>
      </c>
      <c r="K71" s="1">
        <v>1.0</v>
      </c>
      <c r="L71" s="1" t="s">
        <v>16</v>
      </c>
    </row>
    <row r="72">
      <c r="A72" s="2">
        <v>42370.0</v>
      </c>
      <c r="B72" s="1" t="s">
        <v>12</v>
      </c>
      <c r="C72" s="1">
        <v>127098.0</v>
      </c>
      <c r="D72" s="1" t="s">
        <v>91</v>
      </c>
      <c r="E72" s="1" t="s">
        <v>105</v>
      </c>
      <c r="F72" s="1" t="s">
        <v>106</v>
      </c>
      <c r="G72" s="1">
        <v>2013.0</v>
      </c>
      <c r="H72" s="1">
        <v>888000.0</v>
      </c>
      <c r="I72" s="1">
        <v>24123.0</v>
      </c>
      <c r="J72" s="1">
        <v>3.0</v>
      </c>
      <c r="K72" s="1">
        <v>1.0</v>
      </c>
      <c r="L72" s="1" t="s">
        <v>16</v>
      </c>
    </row>
    <row r="73">
      <c r="A73" s="2">
        <v>42370.0</v>
      </c>
      <c r="B73" s="1" t="s">
        <v>12</v>
      </c>
      <c r="C73" s="1">
        <v>120501.0</v>
      </c>
      <c r="D73" s="1" t="s">
        <v>64</v>
      </c>
      <c r="E73" s="1" t="s">
        <v>107</v>
      </c>
      <c r="F73" s="1" t="s">
        <v>108</v>
      </c>
      <c r="G73" s="1">
        <v>2015.0</v>
      </c>
      <c r="H73" s="1">
        <v>888000.0</v>
      </c>
      <c r="I73" s="1">
        <v>6404.0</v>
      </c>
      <c r="J73" s="1">
        <v>1.0</v>
      </c>
      <c r="K73" s="1">
        <v>1.0</v>
      </c>
      <c r="L73" s="1" t="s">
        <v>16</v>
      </c>
    </row>
    <row r="74">
      <c r="A74" s="2">
        <v>42370.0</v>
      </c>
      <c r="B74" s="1" t="s">
        <v>20</v>
      </c>
      <c r="C74" s="1">
        <v>20135.0</v>
      </c>
      <c r="D74" s="1" t="s">
        <v>55</v>
      </c>
      <c r="E74" s="1" t="s">
        <v>56</v>
      </c>
      <c r="F74" s="1" t="s">
        <v>75</v>
      </c>
      <c r="G74" s="1">
        <v>2013.0</v>
      </c>
      <c r="H74" s="1">
        <v>875000.0</v>
      </c>
      <c r="I74" s="1">
        <v>43478.0</v>
      </c>
      <c r="J74" s="1">
        <v>2.0</v>
      </c>
      <c r="K74" s="1">
        <v>1.0</v>
      </c>
      <c r="L74" s="1" t="s">
        <v>16</v>
      </c>
    </row>
    <row r="75">
      <c r="A75" s="2">
        <v>42370.0</v>
      </c>
      <c r="B75" s="1" t="s">
        <v>12</v>
      </c>
      <c r="C75" s="1">
        <v>133458.0</v>
      </c>
      <c r="D75" s="1" t="s">
        <v>55</v>
      </c>
      <c r="E75" s="1" t="s">
        <v>58</v>
      </c>
      <c r="F75" s="1" t="s">
        <v>75</v>
      </c>
      <c r="G75" s="1">
        <v>2012.0</v>
      </c>
      <c r="H75" s="1">
        <v>860250.0</v>
      </c>
      <c r="I75" s="1">
        <v>40690.0</v>
      </c>
      <c r="J75" s="1">
        <v>4.0</v>
      </c>
      <c r="K75" s="1">
        <v>1.0</v>
      </c>
      <c r="L75" s="1" t="s">
        <v>16</v>
      </c>
    </row>
    <row r="76">
      <c r="A76" s="2">
        <v>42370.0</v>
      </c>
      <c r="B76" s="1" t="s">
        <v>12</v>
      </c>
      <c r="C76" s="1">
        <v>133122.0</v>
      </c>
      <c r="D76" s="1" t="s">
        <v>77</v>
      </c>
      <c r="E76" s="1" t="s">
        <v>109</v>
      </c>
      <c r="F76" s="1" t="s">
        <v>79</v>
      </c>
      <c r="G76" s="1">
        <v>2014.0</v>
      </c>
      <c r="H76" s="1">
        <v>860250.0</v>
      </c>
      <c r="I76" s="1">
        <v>26552.0</v>
      </c>
      <c r="J76" s="1">
        <v>2.0</v>
      </c>
      <c r="K76" s="1">
        <v>1.0</v>
      </c>
      <c r="L76" s="1" t="s">
        <v>16</v>
      </c>
    </row>
    <row r="77">
      <c r="A77" s="2">
        <v>42370.0</v>
      </c>
      <c r="B77" s="1" t="s">
        <v>12</v>
      </c>
      <c r="C77" s="1">
        <v>119554.0</v>
      </c>
      <c r="D77" s="1" t="s">
        <v>61</v>
      </c>
      <c r="E77" s="1" t="s">
        <v>110</v>
      </c>
      <c r="F77" s="1" t="s">
        <v>111</v>
      </c>
      <c r="G77" s="1">
        <v>2014.0</v>
      </c>
      <c r="H77" s="1">
        <v>860250.0</v>
      </c>
      <c r="I77" s="1">
        <v>18668.0</v>
      </c>
      <c r="J77" s="1">
        <v>2.0</v>
      </c>
      <c r="K77" s="1">
        <v>1.0</v>
      </c>
      <c r="L77" s="1" t="s">
        <v>16</v>
      </c>
    </row>
    <row r="78">
      <c r="A78" s="2">
        <v>42370.0</v>
      </c>
      <c r="B78" s="1" t="s">
        <v>12</v>
      </c>
      <c r="C78" s="1">
        <v>119554.0</v>
      </c>
      <c r="D78" s="1" t="s">
        <v>61</v>
      </c>
      <c r="E78" s="1" t="s">
        <v>110</v>
      </c>
      <c r="F78" s="1" t="s">
        <v>111</v>
      </c>
      <c r="G78" s="1">
        <v>2014.0</v>
      </c>
      <c r="H78" s="1">
        <v>860250.0</v>
      </c>
      <c r="I78" s="1">
        <v>18668.0</v>
      </c>
      <c r="J78" s="1">
        <v>2.0</v>
      </c>
      <c r="K78" s="1">
        <v>1.0</v>
      </c>
      <c r="L78" s="1" t="s">
        <v>16</v>
      </c>
    </row>
    <row r="79">
      <c r="A79" s="2">
        <v>42370.0</v>
      </c>
      <c r="B79" s="1" t="s">
        <v>12</v>
      </c>
      <c r="C79" s="3" t="s">
        <v>112</v>
      </c>
      <c r="D79" s="1" t="s">
        <v>77</v>
      </c>
      <c r="E79" s="1" t="s">
        <v>109</v>
      </c>
      <c r="F79" s="1" t="s">
        <v>113</v>
      </c>
      <c r="G79" s="1">
        <v>2014.0</v>
      </c>
      <c r="H79" s="1">
        <v>860250.0</v>
      </c>
      <c r="I79" s="1">
        <v>26552.0</v>
      </c>
      <c r="J79" s="1">
        <v>2.0</v>
      </c>
      <c r="K79" s="1">
        <v>1.0</v>
      </c>
      <c r="L79" s="1" t="s">
        <v>16</v>
      </c>
    </row>
    <row r="80">
      <c r="A80" s="2">
        <v>42370.0</v>
      </c>
      <c r="B80" s="1" t="s">
        <v>12</v>
      </c>
      <c r="C80" s="3" t="s">
        <v>114</v>
      </c>
      <c r="D80" s="1" t="s">
        <v>55</v>
      </c>
      <c r="E80" s="1" t="s">
        <v>58</v>
      </c>
      <c r="F80" s="1" t="s">
        <v>115</v>
      </c>
      <c r="G80" s="1">
        <v>2012.0</v>
      </c>
      <c r="H80" s="1">
        <v>860250.0</v>
      </c>
      <c r="I80" s="1">
        <v>40690.0</v>
      </c>
      <c r="J80" s="1">
        <v>4.0</v>
      </c>
      <c r="K80" s="1">
        <v>1.0</v>
      </c>
      <c r="L80" s="1" t="s">
        <v>16</v>
      </c>
    </row>
    <row r="81">
      <c r="A81" s="2">
        <v>42370.0</v>
      </c>
      <c r="B81" s="1" t="s">
        <v>116</v>
      </c>
      <c r="C81" s="1" t="s">
        <v>117</v>
      </c>
      <c r="D81" s="1" t="s">
        <v>61</v>
      </c>
      <c r="E81" s="1" t="s">
        <v>110</v>
      </c>
      <c r="F81" s="1" t="s">
        <v>111</v>
      </c>
      <c r="G81" s="1">
        <v>2013.0</v>
      </c>
      <c r="H81" s="1">
        <v>856920.0</v>
      </c>
      <c r="I81" s="1">
        <v>23120.0</v>
      </c>
      <c r="J81" s="1">
        <v>2.643835616</v>
      </c>
      <c r="K81" s="1">
        <v>2.0</v>
      </c>
      <c r="L81" s="1" t="s">
        <v>16</v>
      </c>
    </row>
    <row r="82">
      <c r="A82" s="2">
        <v>42370.0</v>
      </c>
      <c r="B82" s="1" t="s">
        <v>12</v>
      </c>
      <c r="C82" s="1">
        <v>115074.0</v>
      </c>
      <c r="D82" s="1" t="s">
        <v>36</v>
      </c>
      <c r="E82" s="1" t="s">
        <v>118</v>
      </c>
      <c r="F82" s="1" t="s">
        <v>38</v>
      </c>
      <c r="G82" s="1">
        <v>2012.0</v>
      </c>
      <c r="H82" s="1">
        <v>854700.0</v>
      </c>
      <c r="I82" s="1">
        <v>17049.0</v>
      </c>
      <c r="J82" s="1">
        <v>4.0</v>
      </c>
      <c r="K82" s="1">
        <v>1.0</v>
      </c>
      <c r="L82" s="1" t="s">
        <v>16</v>
      </c>
    </row>
    <row r="83">
      <c r="A83" s="2">
        <v>42370.0</v>
      </c>
      <c r="B83" s="1" t="s">
        <v>20</v>
      </c>
      <c r="C83" s="1">
        <v>20499.0</v>
      </c>
      <c r="D83" s="1" t="s">
        <v>77</v>
      </c>
      <c r="E83" s="1" t="s">
        <v>78</v>
      </c>
      <c r="F83" s="1" t="s">
        <v>79</v>
      </c>
      <c r="G83" s="1">
        <v>2015.0</v>
      </c>
      <c r="H83" s="1">
        <v>840000.0</v>
      </c>
      <c r="I83" s="1">
        <v>8361.0</v>
      </c>
      <c r="J83" s="1">
        <v>0.0</v>
      </c>
      <c r="K83" s="1">
        <v>1.0</v>
      </c>
      <c r="L83" s="1" t="s">
        <v>80</v>
      </c>
    </row>
    <row r="84">
      <c r="A84" s="2">
        <v>42370.0</v>
      </c>
      <c r="B84" s="1" t="s">
        <v>20</v>
      </c>
      <c r="C84" s="1">
        <v>121541.0</v>
      </c>
      <c r="D84" s="1" t="s">
        <v>25</v>
      </c>
      <c r="E84" s="1" t="s">
        <v>119</v>
      </c>
      <c r="F84" s="1" t="s">
        <v>120</v>
      </c>
      <c r="G84" s="1">
        <v>2012.0</v>
      </c>
      <c r="H84" s="1">
        <v>840000.0</v>
      </c>
      <c r="I84" s="1">
        <v>27858.0</v>
      </c>
      <c r="J84" s="1">
        <v>4.0</v>
      </c>
      <c r="K84" s="1">
        <v>1.0</v>
      </c>
      <c r="L84" s="1" t="s">
        <v>16</v>
      </c>
    </row>
    <row r="85">
      <c r="A85" s="2">
        <v>42370.0</v>
      </c>
      <c r="B85" s="1" t="s">
        <v>20</v>
      </c>
      <c r="C85" s="1">
        <v>128976.0</v>
      </c>
      <c r="D85" s="1" t="s">
        <v>55</v>
      </c>
      <c r="E85" s="1" t="s">
        <v>58</v>
      </c>
      <c r="F85" s="1" t="s">
        <v>121</v>
      </c>
      <c r="G85" s="1">
        <v>2013.0</v>
      </c>
      <c r="H85" s="1">
        <v>840000.0</v>
      </c>
      <c r="I85" s="1">
        <v>29232.0</v>
      </c>
      <c r="J85" s="1">
        <v>3.0</v>
      </c>
      <c r="K85" s="1">
        <v>1.0</v>
      </c>
      <c r="L85" s="1" t="s">
        <v>16</v>
      </c>
    </row>
    <row r="86">
      <c r="A86" s="2">
        <v>42370.0</v>
      </c>
      <c r="B86" s="1" t="s">
        <v>12</v>
      </c>
      <c r="C86" s="1">
        <v>116334.0</v>
      </c>
      <c r="D86" s="1" t="s">
        <v>25</v>
      </c>
      <c r="E86" s="1" t="s">
        <v>96</v>
      </c>
      <c r="F86" s="1" t="s">
        <v>122</v>
      </c>
      <c r="G86" s="1">
        <v>2011.0</v>
      </c>
      <c r="H86" s="1">
        <v>832500.0</v>
      </c>
      <c r="I86" s="1">
        <v>74335.0</v>
      </c>
      <c r="J86" s="1">
        <v>5.0</v>
      </c>
      <c r="K86" s="1">
        <v>1.0</v>
      </c>
      <c r="L86" s="1" t="s">
        <v>16</v>
      </c>
    </row>
    <row r="87">
      <c r="A87" s="2">
        <v>42370.0</v>
      </c>
      <c r="B87" s="1" t="s">
        <v>12</v>
      </c>
      <c r="C87" s="1">
        <v>121988.0</v>
      </c>
      <c r="D87" s="1" t="s">
        <v>91</v>
      </c>
      <c r="E87" s="1" t="s">
        <v>123</v>
      </c>
      <c r="F87" s="1" t="s">
        <v>124</v>
      </c>
      <c r="G87" s="1">
        <v>2014.0</v>
      </c>
      <c r="H87" s="1">
        <v>832500.0</v>
      </c>
      <c r="I87" s="1">
        <v>16460.0</v>
      </c>
      <c r="J87" s="1">
        <v>2.0</v>
      </c>
      <c r="K87" s="1">
        <v>1.0</v>
      </c>
      <c r="L87" s="1" t="s">
        <v>16</v>
      </c>
    </row>
    <row r="88">
      <c r="A88" s="2">
        <v>42370.0</v>
      </c>
      <c r="B88" s="1" t="s">
        <v>12</v>
      </c>
      <c r="C88" s="1">
        <v>124520.0</v>
      </c>
      <c r="D88" s="1" t="s">
        <v>91</v>
      </c>
      <c r="E88" s="1" t="s">
        <v>92</v>
      </c>
      <c r="F88" s="1" t="s">
        <v>125</v>
      </c>
      <c r="G88" s="1">
        <v>2013.0</v>
      </c>
      <c r="H88" s="1">
        <v>832500.0</v>
      </c>
      <c r="I88" s="1">
        <v>65984.0</v>
      </c>
      <c r="J88" s="1">
        <v>3.0</v>
      </c>
      <c r="K88" s="1">
        <v>1.0</v>
      </c>
      <c r="L88" s="1" t="s">
        <v>16</v>
      </c>
    </row>
    <row r="89">
      <c r="A89" s="2">
        <v>42370.0</v>
      </c>
      <c r="B89" s="1" t="s">
        <v>12</v>
      </c>
      <c r="C89" s="3" t="s">
        <v>126</v>
      </c>
      <c r="D89" s="1" t="s">
        <v>61</v>
      </c>
      <c r="E89" s="1" t="s">
        <v>127</v>
      </c>
      <c r="F89" s="1" t="s">
        <v>128</v>
      </c>
      <c r="G89" s="1">
        <v>2014.0</v>
      </c>
      <c r="H89" s="1">
        <v>832500.0</v>
      </c>
      <c r="I89" s="1">
        <v>47432.0</v>
      </c>
      <c r="J89" s="1">
        <v>2.0</v>
      </c>
      <c r="K89" s="1">
        <v>1.0</v>
      </c>
      <c r="L89" s="1" t="s">
        <v>16</v>
      </c>
    </row>
    <row r="90">
      <c r="A90" s="2">
        <v>42370.0</v>
      </c>
      <c r="B90" s="1" t="s">
        <v>116</v>
      </c>
      <c r="C90" s="1" t="s">
        <v>117</v>
      </c>
      <c r="D90" s="1" t="s">
        <v>61</v>
      </c>
      <c r="E90" s="1" t="s">
        <v>110</v>
      </c>
      <c r="F90" s="1" t="s">
        <v>111</v>
      </c>
      <c r="G90" s="1">
        <v>2013.0</v>
      </c>
      <c r="H90" s="1">
        <v>830000.0</v>
      </c>
      <c r="I90" s="1">
        <v>23120.0</v>
      </c>
      <c r="J90" s="1">
        <v>2.643835616</v>
      </c>
      <c r="K90" s="1">
        <v>2.0</v>
      </c>
      <c r="L90" s="1" t="s">
        <v>16</v>
      </c>
    </row>
    <row r="91">
      <c r="A91" s="2">
        <v>42370.0</v>
      </c>
      <c r="B91" s="1" t="s">
        <v>20</v>
      </c>
      <c r="C91" s="1">
        <v>85217.0</v>
      </c>
      <c r="D91" s="1" t="s">
        <v>13</v>
      </c>
      <c r="E91" s="1" t="s">
        <v>28</v>
      </c>
      <c r="F91" s="1" t="s">
        <v>31</v>
      </c>
      <c r="G91" s="1">
        <v>2007.0</v>
      </c>
      <c r="H91" s="1">
        <v>825000.0</v>
      </c>
      <c r="I91" s="1">
        <v>127073.0</v>
      </c>
      <c r="J91" s="1">
        <v>8.0</v>
      </c>
      <c r="K91" s="1">
        <v>3.0</v>
      </c>
      <c r="L91" s="1" t="s">
        <v>16</v>
      </c>
    </row>
    <row r="92">
      <c r="A92" s="2">
        <v>42370.0</v>
      </c>
      <c r="B92" s="1" t="s">
        <v>12</v>
      </c>
      <c r="C92" s="1">
        <v>119604.0</v>
      </c>
      <c r="D92" s="1" t="s">
        <v>81</v>
      </c>
      <c r="E92" s="1" t="s">
        <v>129</v>
      </c>
      <c r="F92" s="1" t="s">
        <v>130</v>
      </c>
      <c r="G92" s="1">
        <v>2014.0</v>
      </c>
      <c r="H92" s="1">
        <v>810300.0</v>
      </c>
      <c r="I92" s="1">
        <v>37045.0</v>
      </c>
      <c r="J92" s="1">
        <v>2.0</v>
      </c>
      <c r="K92" s="1">
        <v>1.0</v>
      </c>
      <c r="L92" s="1" t="s">
        <v>16</v>
      </c>
    </row>
    <row r="93">
      <c r="A93" s="2">
        <v>42370.0</v>
      </c>
      <c r="B93" s="1" t="s">
        <v>12</v>
      </c>
      <c r="C93" s="1">
        <v>128976.0</v>
      </c>
      <c r="D93" s="1" t="s">
        <v>55</v>
      </c>
      <c r="E93" s="1" t="s">
        <v>58</v>
      </c>
      <c r="F93" s="1" t="s">
        <v>131</v>
      </c>
      <c r="G93" s="1">
        <v>2013.0</v>
      </c>
      <c r="H93" s="1">
        <v>804750.0</v>
      </c>
      <c r="I93" s="1">
        <v>29232.0</v>
      </c>
      <c r="J93" s="1">
        <v>3.0</v>
      </c>
      <c r="K93" s="1">
        <v>1.0</v>
      </c>
      <c r="L93" s="1" t="s">
        <v>16</v>
      </c>
    </row>
    <row r="94">
      <c r="A94" s="2">
        <v>42370.0</v>
      </c>
      <c r="B94" s="1" t="s">
        <v>12</v>
      </c>
      <c r="C94" s="1">
        <v>137465.0</v>
      </c>
      <c r="D94" s="1" t="s">
        <v>91</v>
      </c>
      <c r="E94" s="1" t="s">
        <v>132</v>
      </c>
      <c r="F94" s="1" t="s">
        <v>133</v>
      </c>
      <c r="G94" s="1">
        <v>2015.0</v>
      </c>
      <c r="H94" s="1">
        <v>804750.0</v>
      </c>
      <c r="I94" s="1">
        <v>5352.0</v>
      </c>
      <c r="J94" s="1">
        <v>1.0</v>
      </c>
      <c r="K94" s="1">
        <v>1.0</v>
      </c>
      <c r="L94" s="1" t="s">
        <v>16</v>
      </c>
    </row>
    <row r="95">
      <c r="A95" s="2">
        <v>42370.0</v>
      </c>
      <c r="B95" s="1" t="s">
        <v>12</v>
      </c>
      <c r="C95" s="1">
        <v>126544.0</v>
      </c>
      <c r="D95" s="1" t="s">
        <v>44</v>
      </c>
      <c r="E95" s="1" t="s">
        <v>72</v>
      </c>
      <c r="F95" s="1" t="s">
        <v>134</v>
      </c>
      <c r="G95" s="1">
        <v>2014.0</v>
      </c>
      <c r="H95" s="1">
        <v>804750.0</v>
      </c>
      <c r="I95" s="1">
        <v>17338.0</v>
      </c>
      <c r="J95" s="1">
        <v>2.0</v>
      </c>
      <c r="K95" s="1">
        <v>3.0</v>
      </c>
      <c r="L95" s="1" t="s">
        <v>16</v>
      </c>
    </row>
    <row r="96">
      <c r="A96" s="2">
        <v>42370.0</v>
      </c>
      <c r="B96" s="1" t="s">
        <v>12</v>
      </c>
      <c r="C96" s="1">
        <v>116629.0</v>
      </c>
      <c r="D96" s="1" t="s">
        <v>91</v>
      </c>
      <c r="E96" s="1" t="s">
        <v>123</v>
      </c>
      <c r="F96" s="1" t="s">
        <v>124</v>
      </c>
      <c r="G96" s="1">
        <v>2013.0</v>
      </c>
      <c r="H96" s="1">
        <v>804750.0</v>
      </c>
      <c r="I96" s="1">
        <v>24816.0</v>
      </c>
      <c r="J96" s="1">
        <v>3.0</v>
      </c>
      <c r="K96" s="1">
        <v>1.0</v>
      </c>
      <c r="L96" s="1" t="s">
        <v>16</v>
      </c>
    </row>
    <row r="97">
      <c r="A97" s="2">
        <v>42370.0</v>
      </c>
      <c r="B97" s="1" t="s">
        <v>12</v>
      </c>
      <c r="C97" s="3" t="s">
        <v>135</v>
      </c>
      <c r="D97" s="1" t="s">
        <v>91</v>
      </c>
      <c r="E97" s="1" t="s">
        <v>132</v>
      </c>
      <c r="F97" s="1" t="s">
        <v>136</v>
      </c>
      <c r="G97" s="1">
        <v>2015.0</v>
      </c>
      <c r="H97" s="1">
        <v>804750.0</v>
      </c>
      <c r="I97" s="1">
        <v>5352.0</v>
      </c>
      <c r="J97" s="1">
        <v>1.0</v>
      </c>
      <c r="K97" s="1">
        <v>1.0</v>
      </c>
      <c r="L97" s="1" t="s">
        <v>16</v>
      </c>
    </row>
    <row r="98">
      <c r="A98" s="2">
        <v>42370.0</v>
      </c>
      <c r="B98" s="1" t="s">
        <v>12</v>
      </c>
      <c r="C98" s="3" t="s">
        <v>137</v>
      </c>
      <c r="D98" s="1" t="s">
        <v>55</v>
      </c>
      <c r="E98" s="1" t="s">
        <v>58</v>
      </c>
      <c r="F98" s="1" t="s">
        <v>121</v>
      </c>
      <c r="G98" s="1">
        <v>2014.0</v>
      </c>
      <c r="H98" s="1">
        <v>804750.0</v>
      </c>
      <c r="I98" s="1">
        <v>43616.0</v>
      </c>
      <c r="J98" s="1">
        <v>2.0</v>
      </c>
      <c r="K98" s="1">
        <v>1.0</v>
      </c>
      <c r="L98" s="1" t="s">
        <v>16</v>
      </c>
    </row>
    <row r="99">
      <c r="A99" s="2">
        <v>42370.0</v>
      </c>
      <c r="B99" s="1" t="s">
        <v>20</v>
      </c>
      <c r="C99" s="1">
        <v>19416.0</v>
      </c>
      <c r="D99" s="1" t="s">
        <v>13</v>
      </c>
      <c r="E99" s="1" t="s">
        <v>101</v>
      </c>
      <c r="F99" s="1" t="s">
        <v>138</v>
      </c>
      <c r="G99" s="1">
        <v>2011.0</v>
      </c>
      <c r="H99" s="1">
        <v>800000.0</v>
      </c>
      <c r="I99" s="1">
        <v>67050.0</v>
      </c>
      <c r="J99" s="1">
        <v>4.0</v>
      </c>
      <c r="K99" s="1">
        <v>1.0</v>
      </c>
      <c r="L99" s="1" t="s">
        <v>24</v>
      </c>
    </row>
    <row r="100">
      <c r="A100" s="2">
        <v>42370.0</v>
      </c>
      <c r="B100" s="1" t="s">
        <v>20</v>
      </c>
      <c r="C100" s="1">
        <v>52180.0</v>
      </c>
      <c r="D100" s="1" t="s">
        <v>61</v>
      </c>
      <c r="E100" s="1" t="s">
        <v>139</v>
      </c>
      <c r="F100" s="1" t="s">
        <v>111</v>
      </c>
      <c r="G100" s="1">
        <v>2015.0</v>
      </c>
      <c r="H100" s="1">
        <v>800000.0</v>
      </c>
      <c r="I100" s="1">
        <v>842.0</v>
      </c>
      <c r="J100" s="1">
        <v>0.0</v>
      </c>
      <c r="K100" s="1">
        <v>1.0</v>
      </c>
      <c r="L100" s="1" t="s">
        <v>140</v>
      </c>
    </row>
    <row r="101">
      <c r="A101" s="2">
        <v>42370.0</v>
      </c>
      <c r="B101" s="1" t="s">
        <v>12</v>
      </c>
      <c r="C101" s="1">
        <v>116898.0</v>
      </c>
      <c r="D101" s="1" t="s">
        <v>91</v>
      </c>
      <c r="E101" s="1" t="s">
        <v>123</v>
      </c>
      <c r="F101" s="1" t="s">
        <v>141</v>
      </c>
      <c r="G101" s="1">
        <v>2012.0</v>
      </c>
      <c r="H101" s="1">
        <v>799200.0</v>
      </c>
      <c r="I101" s="1">
        <v>25967.0</v>
      </c>
      <c r="J101" s="1">
        <v>4.0</v>
      </c>
      <c r="K101" s="1">
        <v>1.0</v>
      </c>
      <c r="L101" s="1" t="s">
        <v>16</v>
      </c>
    </row>
    <row r="102">
      <c r="A102" s="2">
        <v>42370.0</v>
      </c>
      <c r="B102" s="1" t="s">
        <v>116</v>
      </c>
      <c r="C102" s="1" t="s">
        <v>142</v>
      </c>
      <c r="D102" s="1" t="s">
        <v>61</v>
      </c>
      <c r="E102" s="1" t="s">
        <v>110</v>
      </c>
      <c r="F102" s="1" t="s">
        <v>143</v>
      </c>
      <c r="G102" s="1">
        <v>2014.0</v>
      </c>
      <c r="H102" s="1">
        <v>795000.0</v>
      </c>
      <c r="I102" s="1">
        <v>25230.0</v>
      </c>
      <c r="J102" s="1">
        <v>1.671232877</v>
      </c>
      <c r="K102" s="1">
        <v>2.0</v>
      </c>
      <c r="L102" s="1" t="s">
        <v>16</v>
      </c>
    </row>
    <row r="103">
      <c r="A103" s="2">
        <v>42370.0</v>
      </c>
      <c r="B103" s="1" t="s">
        <v>116</v>
      </c>
      <c r="C103" s="1" t="s">
        <v>142</v>
      </c>
      <c r="D103" s="1" t="s">
        <v>61</v>
      </c>
      <c r="E103" s="1" t="s">
        <v>110</v>
      </c>
      <c r="F103" s="1" t="s">
        <v>143</v>
      </c>
      <c r="G103" s="1">
        <v>2014.0</v>
      </c>
      <c r="H103" s="1">
        <v>793650.0</v>
      </c>
      <c r="I103" s="1">
        <v>25230.0</v>
      </c>
      <c r="J103" s="1">
        <v>1.671232877</v>
      </c>
      <c r="K103" s="1">
        <v>2.0</v>
      </c>
      <c r="L103" s="1" t="s">
        <v>16</v>
      </c>
    </row>
    <row r="104">
      <c r="A104" s="2">
        <v>42370.0</v>
      </c>
      <c r="B104" s="1" t="s">
        <v>116</v>
      </c>
      <c r="C104" s="1" t="s">
        <v>144</v>
      </c>
      <c r="D104" s="1" t="s">
        <v>61</v>
      </c>
      <c r="E104" s="1" t="s">
        <v>145</v>
      </c>
      <c r="F104" s="1" t="s">
        <v>111</v>
      </c>
      <c r="G104" s="1">
        <v>2014.0</v>
      </c>
      <c r="H104" s="1">
        <v>788100.0</v>
      </c>
      <c r="I104" s="1">
        <v>5865.0</v>
      </c>
      <c r="J104" s="1">
        <v>1.62739726</v>
      </c>
      <c r="K104" s="1">
        <v>2.0</v>
      </c>
      <c r="L104" s="1" t="s">
        <v>16</v>
      </c>
    </row>
    <row r="105">
      <c r="A105" s="2">
        <v>42370.0</v>
      </c>
      <c r="B105" s="1" t="s">
        <v>12</v>
      </c>
      <c r="C105" s="1">
        <v>122782.0</v>
      </c>
      <c r="D105" s="1" t="s">
        <v>91</v>
      </c>
      <c r="E105" s="1" t="s">
        <v>123</v>
      </c>
      <c r="F105" s="1" t="s">
        <v>141</v>
      </c>
      <c r="G105" s="1">
        <v>2013.0</v>
      </c>
      <c r="H105" s="1">
        <v>788100.0</v>
      </c>
      <c r="I105" s="1">
        <v>42935.0</v>
      </c>
      <c r="J105" s="1">
        <v>3.0</v>
      </c>
      <c r="K105" s="1">
        <v>1.0</v>
      </c>
      <c r="L105" s="1" t="s">
        <v>16</v>
      </c>
    </row>
    <row r="106">
      <c r="A106" s="2">
        <v>42370.0</v>
      </c>
      <c r="B106" s="1" t="s">
        <v>116</v>
      </c>
      <c r="C106" s="1" t="s">
        <v>146</v>
      </c>
      <c r="D106" s="1" t="s">
        <v>61</v>
      </c>
      <c r="E106" s="1" t="s">
        <v>145</v>
      </c>
      <c r="F106" s="1" t="s">
        <v>147</v>
      </c>
      <c r="G106" s="1">
        <v>2015.0</v>
      </c>
      <c r="H106" s="1">
        <v>782550.0</v>
      </c>
      <c r="I106" s="1">
        <v>1328.0</v>
      </c>
      <c r="J106" s="1">
        <v>0.649315068</v>
      </c>
      <c r="K106" s="1">
        <v>2.0</v>
      </c>
      <c r="L106" s="1" t="s">
        <v>16</v>
      </c>
    </row>
    <row r="107">
      <c r="A107" s="2">
        <v>42370.0</v>
      </c>
      <c r="B107" s="1" t="s">
        <v>148</v>
      </c>
      <c r="C107" s="1">
        <v>38.0</v>
      </c>
      <c r="D107" s="1" t="s">
        <v>61</v>
      </c>
      <c r="E107" s="1" t="s">
        <v>110</v>
      </c>
      <c r="F107" s="1" t="s">
        <v>143</v>
      </c>
      <c r="G107" s="1">
        <v>2012.0</v>
      </c>
      <c r="H107" s="1">
        <v>780000.0</v>
      </c>
      <c r="I107" s="1">
        <v>21968.51471</v>
      </c>
      <c r="J107" s="1">
        <v>2.746064339</v>
      </c>
      <c r="K107" s="1">
        <v>1.0</v>
      </c>
      <c r="L107" s="1" t="s">
        <v>16</v>
      </c>
    </row>
    <row r="108">
      <c r="A108" s="2">
        <v>42370.0</v>
      </c>
      <c r="B108" s="1" t="s">
        <v>20</v>
      </c>
      <c r="C108" s="1">
        <v>75280.0</v>
      </c>
      <c r="D108" s="1" t="s">
        <v>13</v>
      </c>
      <c r="E108" s="1" t="s">
        <v>28</v>
      </c>
      <c r="F108" s="1" t="s">
        <v>29</v>
      </c>
      <c r="G108" s="1">
        <v>2008.0</v>
      </c>
      <c r="H108" s="1">
        <v>780000.0</v>
      </c>
      <c r="I108" s="1">
        <v>114733.0</v>
      </c>
      <c r="J108" s="1">
        <v>7.0</v>
      </c>
      <c r="K108" s="1">
        <v>2.0</v>
      </c>
      <c r="L108" s="1" t="s">
        <v>16</v>
      </c>
    </row>
    <row r="109">
      <c r="A109" s="2">
        <v>42370.0</v>
      </c>
      <c r="B109" s="1" t="s">
        <v>20</v>
      </c>
      <c r="C109" s="1">
        <v>16680.0</v>
      </c>
      <c r="D109" s="1" t="s">
        <v>44</v>
      </c>
      <c r="E109" s="1" t="s">
        <v>149</v>
      </c>
      <c r="F109" s="1" t="s">
        <v>150</v>
      </c>
      <c r="G109" s="1">
        <v>2014.0</v>
      </c>
      <c r="H109" s="1">
        <v>780000.0</v>
      </c>
      <c r="I109" s="1">
        <v>42117.0</v>
      </c>
      <c r="J109" s="1">
        <v>1.0</v>
      </c>
      <c r="K109" s="1">
        <v>1.0</v>
      </c>
      <c r="L109" s="1" t="s">
        <v>24</v>
      </c>
    </row>
    <row r="110">
      <c r="A110" s="2">
        <v>42370.0</v>
      </c>
      <c r="B110" s="1" t="s">
        <v>20</v>
      </c>
      <c r="C110" s="1">
        <v>121653.0</v>
      </c>
      <c r="D110" s="1" t="s">
        <v>61</v>
      </c>
      <c r="E110" s="1" t="s">
        <v>127</v>
      </c>
      <c r="F110" s="1" t="s">
        <v>128</v>
      </c>
      <c r="G110" s="1">
        <v>2012.0</v>
      </c>
      <c r="H110" s="1">
        <v>780000.0</v>
      </c>
      <c r="I110" s="1">
        <v>21826.0</v>
      </c>
      <c r="J110" s="1">
        <v>4.0</v>
      </c>
      <c r="K110" s="1">
        <v>1.0</v>
      </c>
      <c r="L110" s="1" t="s">
        <v>16</v>
      </c>
    </row>
    <row r="111">
      <c r="A111" s="2">
        <v>42370.0</v>
      </c>
      <c r="B111" s="1" t="s">
        <v>116</v>
      </c>
      <c r="C111" s="1" t="s">
        <v>151</v>
      </c>
      <c r="D111" s="1" t="s">
        <v>61</v>
      </c>
      <c r="E111" s="1" t="s">
        <v>110</v>
      </c>
      <c r="F111" s="1" t="s">
        <v>143</v>
      </c>
      <c r="G111" s="1">
        <v>2013.0</v>
      </c>
      <c r="H111" s="1">
        <v>777000.0</v>
      </c>
      <c r="I111" s="1">
        <v>44942.0</v>
      </c>
      <c r="J111" s="1">
        <v>2.454794521</v>
      </c>
      <c r="K111" s="1">
        <v>2.0</v>
      </c>
      <c r="L111" s="1" t="s">
        <v>16</v>
      </c>
    </row>
    <row r="112">
      <c r="A112" s="2">
        <v>42370.0</v>
      </c>
      <c r="B112" s="1" t="s">
        <v>116</v>
      </c>
      <c r="C112" s="1" t="s">
        <v>152</v>
      </c>
      <c r="D112" s="1" t="s">
        <v>61</v>
      </c>
      <c r="E112" s="1" t="s">
        <v>110</v>
      </c>
      <c r="F112" s="1" t="s">
        <v>111</v>
      </c>
      <c r="G112" s="1">
        <v>2012.0</v>
      </c>
      <c r="H112" s="1">
        <v>777000.0</v>
      </c>
      <c r="I112" s="1">
        <v>37599.0</v>
      </c>
      <c r="J112" s="1">
        <v>3.942465753</v>
      </c>
      <c r="K112" s="1">
        <v>1.0</v>
      </c>
      <c r="L112" s="1" t="s">
        <v>16</v>
      </c>
    </row>
    <row r="113">
      <c r="A113" s="2">
        <v>42370.0</v>
      </c>
      <c r="B113" s="1" t="s">
        <v>12</v>
      </c>
      <c r="C113" s="1">
        <v>116929.0</v>
      </c>
      <c r="D113" s="1" t="s">
        <v>25</v>
      </c>
      <c r="E113" s="1" t="s">
        <v>153</v>
      </c>
      <c r="F113" s="1" t="s">
        <v>154</v>
      </c>
      <c r="G113" s="1">
        <v>2014.0</v>
      </c>
      <c r="H113" s="1">
        <v>777000.0</v>
      </c>
      <c r="I113" s="1">
        <v>13850.0</v>
      </c>
      <c r="J113" s="1">
        <v>2.0</v>
      </c>
      <c r="K113" s="1">
        <v>1.0</v>
      </c>
      <c r="L113" s="1" t="s">
        <v>16</v>
      </c>
    </row>
    <row r="114">
      <c r="A114" s="2">
        <v>42370.0</v>
      </c>
      <c r="B114" s="1" t="s">
        <v>12</v>
      </c>
      <c r="C114" s="1">
        <v>134666.0</v>
      </c>
      <c r="D114" s="1" t="s">
        <v>32</v>
      </c>
      <c r="E114" s="1" t="s">
        <v>155</v>
      </c>
      <c r="F114" s="1" t="s">
        <v>156</v>
      </c>
      <c r="G114" s="1">
        <v>2014.0</v>
      </c>
      <c r="H114" s="1">
        <v>777000.0</v>
      </c>
      <c r="I114" s="1">
        <v>48658.0</v>
      </c>
      <c r="J114" s="1">
        <v>2.0</v>
      </c>
      <c r="K114" s="1">
        <v>1.0</v>
      </c>
      <c r="L114" s="1" t="s">
        <v>16</v>
      </c>
    </row>
    <row r="115">
      <c r="A115" s="2">
        <v>42370.0</v>
      </c>
      <c r="B115" s="1" t="s">
        <v>12</v>
      </c>
      <c r="C115" s="3" t="s">
        <v>157</v>
      </c>
      <c r="D115" s="1" t="s">
        <v>32</v>
      </c>
      <c r="E115" s="1" t="s">
        <v>155</v>
      </c>
      <c r="F115" s="1" t="s">
        <v>158</v>
      </c>
      <c r="G115" s="1">
        <v>2014.0</v>
      </c>
      <c r="H115" s="1">
        <v>777000.0</v>
      </c>
      <c r="I115" s="1">
        <v>48658.0</v>
      </c>
      <c r="J115" s="1">
        <v>2.0</v>
      </c>
      <c r="K115" s="1">
        <v>1.0</v>
      </c>
      <c r="L115" s="1" t="s">
        <v>16</v>
      </c>
    </row>
    <row r="116">
      <c r="A116" s="2">
        <v>42370.0</v>
      </c>
      <c r="B116" s="1" t="s">
        <v>12</v>
      </c>
      <c r="C116" s="3" t="s">
        <v>159</v>
      </c>
      <c r="D116" s="1" t="s">
        <v>91</v>
      </c>
      <c r="E116" s="1" t="s">
        <v>92</v>
      </c>
      <c r="F116" s="1" t="s">
        <v>124</v>
      </c>
      <c r="G116" s="1">
        <v>2013.0</v>
      </c>
      <c r="H116" s="1">
        <v>777000.0</v>
      </c>
      <c r="I116" s="1">
        <v>35175.0</v>
      </c>
      <c r="J116" s="1">
        <v>3.0</v>
      </c>
      <c r="K116" s="1">
        <v>1.0</v>
      </c>
      <c r="L116" s="1" t="s">
        <v>16</v>
      </c>
    </row>
    <row r="117">
      <c r="A117" s="2">
        <v>42370.0</v>
      </c>
      <c r="B117" s="1" t="s">
        <v>12</v>
      </c>
      <c r="C117" s="3" t="s">
        <v>160</v>
      </c>
      <c r="D117" s="1" t="s">
        <v>81</v>
      </c>
      <c r="E117" s="1" t="s">
        <v>82</v>
      </c>
      <c r="F117" s="1" t="s">
        <v>161</v>
      </c>
      <c r="G117" s="1">
        <v>2015.0</v>
      </c>
      <c r="H117" s="1">
        <v>777000.0</v>
      </c>
      <c r="I117" s="1">
        <v>2392.0</v>
      </c>
      <c r="J117" s="1">
        <v>1.0</v>
      </c>
      <c r="K117" s="1">
        <v>1.0</v>
      </c>
      <c r="L117" s="1" t="s">
        <v>16</v>
      </c>
    </row>
    <row r="118">
      <c r="A118" s="2">
        <v>42370.0</v>
      </c>
      <c r="B118" s="1" t="s">
        <v>116</v>
      </c>
      <c r="C118" s="1" t="s">
        <v>162</v>
      </c>
      <c r="D118" s="1" t="s">
        <v>61</v>
      </c>
      <c r="E118" s="1" t="s">
        <v>163</v>
      </c>
      <c r="F118" s="1" t="s">
        <v>111</v>
      </c>
      <c r="G118" s="1">
        <v>2014.0</v>
      </c>
      <c r="H118" s="1">
        <v>771450.0</v>
      </c>
      <c r="I118" s="1">
        <v>25035.0</v>
      </c>
      <c r="J118" s="1">
        <v>1.55890411</v>
      </c>
      <c r="K118" s="1">
        <v>2.0</v>
      </c>
      <c r="L118" s="1" t="s">
        <v>16</v>
      </c>
    </row>
    <row r="119">
      <c r="A119" s="2">
        <v>42370.0</v>
      </c>
      <c r="B119" s="1" t="s">
        <v>148</v>
      </c>
      <c r="C119" s="1">
        <v>37.0</v>
      </c>
      <c r="D119" s="1" t="s">
        <v>61</v>
      </c>
      <c r="E119" s="1" t="s">
        <v>110</v>
      </c>
      <c r="F119" s="1" t="s">
        <v>143</v>
      </c>
      <c r="G119" s="1">
        <v>2012.0</v>
      </c>
      <c r="H119" s="1">
        <v>769230.0</v>
      </c>
      <c r="I119" s="1">
        <v>21968.51471</v>
      </c>
      <c r="J119" s="1">
        <v>2.746064339</v>
      </c>
      <c r="K119" s="1">
        <v>1.0</v>
      </c>
      <c r="L119" s="1" t="s">
        <v>16</v>
      </c>
    </row>
    <row r="120">
      <c r="A120" s="2">
        <v>42370.0</v>
      </c>
      <c r="B120" s="1" t="s">
        <v>116</v>
      </c>
      <c r="C120" s="1" t="s">
        <v>164</v>
      </c>
      <c r="D120" s="1" t="s">
        <v>61</v>
      </c>
      <c r="E120" s="1" t="s">
        <v>110</v>
      </c>
      <c r="F120" s="1" t="s">
        <v>143</v>
      </c>
      <c r="G120" s="1">
        <v>2013.0</v>
      </c>
      <c r="H120" s="1">
        <v>765900.0</v>
      </c>
      <c r="I120" s="1">
        <v>29351.0</v>
      </c>
      <c r="J120" s="1">
        <v>2.82739726</v>
      </c>
      <c r="K120" s="1">
        <v>2.0</v>
      </c>
      <c r="L120" s="1" t="s">
        <v>16</v>
      </c>
    </row>
    <row r="121">
      <c r="A121" s="2">
        <v>42370.0</v>
      </c>
      <c r="B121" s="1" t="s">
        <v>116</v>
      </c>
      <c r="C121" s="1" t="s">
        <v>144</v>
      </c>
      <c r="D121" s="1" t="s">
        <v>61</v>
      </c>
      <c r="E121" s="1" t="s">
        <v>145</v>
      </c>
      <c r="F121" s="1" t="s">
        <v>111</v>
      </c>
      <c r="G121" s="1">
        <v>2014.0</v>
      </c>
      <c r="H121" s="1">
        <v>765000.0</v>
      </c>
      <c r="I121" s="1">
        <v>5865.0</v>
      </c>
      <c r="J121" s="1">
        <v>1.62739726</v>
      </c>
      <c r="K121" s="1">
        <v>2.0</v>
      </c>
      <c r="L121" s="1" t="s">
        <v>16</v>
      </c>
    </row>
    <row r="122">
      <c r="A122" s="2">
        <v>42370.0</v>
      </c>
      <c r="B122" s="1" t="s">
        <v>20</v>
      </c>
      <c r="C122" s="1">
        <v>63603.0</v>
      </c>
      <c r="D122" s="1" t="s">
        <v>91</v>
      </c>
      <c r="E122" s="1" t="s">
        <v>123</v>
      </c>
      <c r="F122" s="1" t="s">
        <v>165</v>
      </c>
      <c r="G122" s="1">
        <v>2012.0</v>
      </c>
      <c r="H122" s="1">
        <v>760000.0</v>
      </c>
      <c r="I122" s="1">
        <v>73356.0</v>
      </c>
      <c r="J122" s="1">
        <v>3.0</v>
      </c>
      <c r="K122" s="1">
        <v>1.0</v>
      </c>
      <c r="L122" s="1" t="s">
        <v>16</v>
      </c>
    </row>
    <row r="123">
      <c r="A123" s="2">
        <v>42370.0</v>
      </c>
      <c r="B123" s="1" t="s">
        <v>116</v>
      </c>
      <c r="C123" s="1" t="s">
        <v>146</v>
      </c>
      <c r="D123" s="1" t="s">
        <v>61</v>
      </c>
      <c r="E123" s="1" t="s">
        <v>145</v>
      </c>
      <c r="F123" s="1" t="s">
        <v>147</v>
      </c>
      <c r="G123" s="1">
        <v>2015.0</v>
      </c>
      <c r="H123" s="1">
        <v>755000.0</v>
      </c>
      <c r="I123" s="1">
        <v>1328.0</v>
      </c>
      <c r="J123" s="1">
        <v>0.649315068</v>
      </c>
      <c r="K123" s="1">
        <v>2.0</v>
      </c>
      <c r="L123" s="1" t="s">
        <v>16</v>
      </c>
    </row>
    <row r="124">
      <c r="A124" s="2">
        <v>42370.0</v>
      </c>
      <c r="B124" s="1" t="s">
        <v>116</v>
      </c>
      <c r="C124" s="1" t="s">
        <v>152</v>
      </c>
      <c r="D124" s="1" t="s">
        <v>61</v>
      </c>
      <c r="E124" s="1" t="s">
        <v>110</v>
      </c>
      <c r="F124" s="1" t="s">
        <v>111</v>
      </c>
      <c r="G124" s="1">
        <v>2012.0</v>
      </c>
      <c r="H124" s="1">
        <v>750000.0</v>
      </c>
      <c r="I124" s="1">
        <v>37599.0</v>
      </c>
      <c r="J124" s="1">
        <v>3.942465753</v>
      </c>
      <c r="K124" s="1">
        <v>1.0</v>
      </c>
      <c r="L124" s="1" t="s">
        <v>16</v>
      </c>
    </row>
    <row r="125">
      <c r="A125" s="2">
        <v>42370.0</v>
      </c>
      <c r="B125" s="1" t="s">
        <v>20</v>
      </c>
      <c r="C125" s="1">
        <v>18425.0</v>
      </c>
      <c r="D125" s="1" t="s">
        <v>13</v>
      </c>
      <c r="E125" s="1" t="s">
        <v>28</v>
      </c>
      <c r="F125" s="1" t="s">
        <v>35</v>
      </c>
      <c r="G125" s="1">
        <v>2010.0</v>
      </c>
      <c r="H125" s="1">
        <v>750000.0</v>
      </c>
      <c r="I125" s="1">
        <v>70313.0</v>
      </c>
      <c r="J125" s="1">
        <v>5.0</v>
      </c>
      <c r="K125" s="1">
        <v>1.0</v>
      </c>
      <c r="L125" s="1" t="s">
        <v>24</v>
      </c>
    </row>
    <row r="126">
      <c r="A126" s="2">
        <v>42370.0</v>
      </c>
      <c r="B126" s="1" t="s">
        <v>20</v>
      </c>
      <c r="C126" s="1">
        <v>63710.0</v>
      </c>
      <c r="D126" s="1" t="s">
        <v>91</v>
      </c>
      <c r="E126" s="1" t="s">
        <v>166</v>
      </c>
      <c r="F126" s="1" t="s">
        <v>167</v>
      </c>
      <c r="G126" s="1">
        <v>2014.0</v>
      </c>
      <c r="H126" s="1">
        <v>750000.0</v>
      </c>
      <c r="I126" s="1">
        <v>10812.0</v>
      </c>
      <c r="J126" s="1">
        <v>1.0</v>
      </c>
      <c r="K126" s="1">
        <v>1.0</v>
      </c>
      <c r="L126" s="1" t="s">
        <v>140</v>
      </c>
    </row>
    <row r="127">
      <c r="A127" s="2">
        <v>42370.0</v>
      </c>
      <c r="B127" s="1" t="s">
        <v>12</v>
      </c>
      <c r="C127" s="1">
        <v>132029.0</v>
      </c>
      <c r="D127" s="1" t="s">
        <v>55</v>
      </c>
      <c r="E127" s="1" t="s">
        <v>58</v>
      </c>
      <c r="F127" s="1" t="s">
        <v>131</v>
      </c>
      <c r="G127" s="1">
        <v>2013.0</v>
      </c>
      <c r="H127" s="1">
        <v>749250.0</v>
      </c>
      <c r="I127" s="1">
        <v>47954.0</v>
      </c>
      <c r="J127" s="1">
        <v>3.0</v>
      </c>
      <c r="K127" s="1">
        <v>1.0</v>
      </c>
      <c r="L127" s="1" t="s">
        <v>16</v>
      </c>
    </row>
    <row r="128">
      <c r="A128" s="2">
        <v>42370.0</v>
      </c>
      <c r="B128" s="1" t="s">
        <v>12</v>
      </c>
      <c r="C128" s="1">
        <v>136843.0</v>
      </c>
      <c r="D128" s="1" t="s">
        <v>61</v>
      </c>
      <c r="E128" s="1" t="s">
        <v>127</v>
      </c>
      <c r="F128" s="1" t="s">
        <v>143</v>
      </c>
      <c r="G128" s="1">
        <v>2013.0</v>
      </c>
      <c r="H128" s="1">
        <v>749250.0</v>
      </c>
      <c r="I128" s="1">
        <v>27470.0</v>
      </c>
      <c r="J128" s="1">
        <v>3.0</v>
      </c>
      <c r="K128" s="1">
        <v>1.0</v>
      </c>
      <c r="L128" s="1" t="s">
        <v>16</v>
      </c>
    </row>
    <row r="129">
      <c r="A129" s="2">
        <v>42370.0</v>
      </c>
      <c r="B129" s="1" t="s">
        <v>12</v>
      </c>
      <c r="C129" s="1">
        <v>121653.0</v>
      </c>
      <c r="D129" s="1" t="s">
        <v>61</v>
      </c>
      <c r="E129" s="1" t="s">
        <v>110</v>
      </c>
      <c r="F129" s="1" t="s">
        <v>111</v>
      </c>
      <c r="G129" s="1">
        <v>2012.0</v>
      </c>
      <c r="H129" s="1">
        <v>749250.0</v>
      </c>
      <c r="I129" s="1">
        <v>21826.0</v>
      </c>
      <c r="J129" s="1">
        <v>4.0</v>
      </c>
      <c r="K129" s="1">
        <v>1.0</v>
      </c>
      <c r="L129" s="1" t="s">
        <v>16</v>
      </c>
    </row>
    <row r="130">
      <c r="A130" s="2">
        <v>42370.0</v>
      </c>
      <c r="B130" s="1" t="s">
        <v>12</v>
      </c>
      <c r="C130" s="1">
        <v>124167.0</v>
      </c>
      <c r="D130" s="1" t="s">
        <v>61</v>
      </c>
      <c r="E130" s="1" t="s">
        <v>127</v>
      </c>
      <c r="F130" s="1" t="s">
        <v>147</v>
      </c>
      <c r="G130" s="1">
        <v>2012.0</v>
      </c>
      <c r="H130" s="1">
        <v>749250.0</v>
      </c>
      <c r="I130" s="1">
        <v>11139.0</v>
      </c>
      <c r="J130" s="1">
        <v>4.0</v>
      </c>
      <c r="K130" s="1">
        <v>1.0</v>
      </c>
      <c r="L130" s="1" t="s">
        <v>16</v>
      </c>
    </row>
    <row r="131">
      <c r="A131" s="2">
        <v>42370.0</v>
      </c>
      <c r="B131" s="1" t="s">
        <v>12</v>
      </c>
      <c r="C131" s="1">
        <v>115102.0</v>
      </c>
      <c r="D131" s="1" t="s">
        <v>13</v>
      </c>
      <c r="E131" s="1" t="s">
        <v>168</v>
      </c>
      <c r="F131" s="1" t="s">
        <v>169</v>
      </c>
      <c r="G131" s="1">
        <v>2015.0</v>
      </c>
      <c r="H131" s="1">
        <v>749250.0</v>
      </c>
      <c r="I131" s="1">
        <v>4125.0</v>
      </c>
      <c r="J131" s="1">
        <v>1.0</v>
      </c>
      <c r="K131" s="1">
        <v>1.0</v>
      </c>
      <c r="L131" s="1" t="s">
        <v>16</v>
      </c>
    </row>
    <row r="132">
      <c r="A132" s="2">
        <v>42370.0</v>
      </c>
      <c r="B132" s="1" t="s">
        <v>12</v>
      </c>
      <c r="C132" s="3" t="s">
        <v>170</v>
      </c>
      <c r="D132" s="1" t="s">
        <v>55</v>
      </c>
      <c r="E132" s="1" t="s">
        <v>58</v>
      </c>
      <c r="F132" s="1" t="s">
        <v>121</v>
      </c>
      <c r="G132" s="1">
        <v>2013.0</v>
      </c>
      <c r="H132" s="1">
        <v>749250.0</v>
      </c>
      <c r="I132" s="1">
        <v>47954.0</v>
      </c>
      <c r="J132" s="1">
        <v>3.0</v>
      </c>
      <c r="K132" s="1">
        <v>1.0</v>
      </c>
      <c r="L132" s="1" t="s">
        <v>16</v>
      </c>
    </row>
    <row r="133">
      <c r="A133" s="2">
        <v>42370.0</v>
      </c>
      <c r="B133" s="1" t="s">
        <v>12</v>
      </c>
      <c r="C133" s="3" t="s">
        <v>171</v>
      </c>
      <c r="D133" s="1" t="s">
        <v>61</v>
      </c>
      <c r="E133" s="1" t="s">
        <v>127</v>
      </c>
      <c r="F133" s="1" t="s">
        <v>172</v>
      </c>
      <c r="G133" s="1">
        <v>2013.0</v>
      </c>
      <c r="H133" s="1">
        <v>749250.0</v>
      </c>
      <c r="I133" s="1">
        <v>27470.0</v>
      </c>
      <c r="J133" s="1">
        <v>3.0</v>
      </c>
      <c r="K133" s="1">
        <v>1.0</v>
      </c>
      <c r="L133" s="1" t="s">
        <v>16</v>
      </c>
    </row>
    <row r="134">
      <c r="A134" s="2">
        <v>42370.0</v>
      </c>
      <c r="B134" s="1" t="s">
        <v>12</v>
      </c>
      <c r="C134" s="3" t="s">
        <v>173</v>
      </c>
      <c r="D134" s="1" t="s">
        <v>64</v>
      </c>
      <c r="E134" s="1" t="s">
        <v>174</v>
      </c>
      <c r="F134" s="1" t="s">
        <v>175</v>
      </c>
      <c r="G134" s="1">
        <v>2014.0</v>
      </c>
      <c r="H134" s="1">
        <v>749250.0</v>
      </c>
      <c r="I134" s="1">
        <v>10341.0</v>
      </c>
      <c r="J134" s="1">
        <v>2.0</v>
      </c>
      <c r="K134" s="1">
        <v>1.0</v>
      </c>
      <c r="L134" s="1" t="s">
        <v>16</v>
      </c>
    </row>
    <row r="135">
      <c r="A135" s="2">
        <v>42370.0</v>
      </c>
      <c r="B135" s="1" t="s">
        <v>116</v>
      </c>
      <c r="C135" s="1" t="s">
        <v>164</v>
      </c>
      <c r="D135" s="1" t="s">
        <v>61</v>
      </c>
      <c r="E135" s="1" t="s">
        <v>110</v>
      </c>
      <c r="F135" s="1" t="s">
        <v>143</v>
      </c>
      <c r="G135" s="1">
        <v>2013.0</v>
      </c>
      <c r="H135" s="1">
        <v>745000.0</v>
      </c>
      <c r="I135" s="1">
        <v>29351.0</v>
      </c>
      <c r="J135" s="1">
        <v>2.82739726</v>
      </c>
      <c r="K135" s="1">
        <v>2.0</v>
      </c>
      <c r="L135" s="1" t="s">
        <v>16</v>
      </c>
    </row>
    <row r="136">
      <c r="A136" s="2">
        <v>42370.0</v>
      </c>
      <c r="B136" s="1" t="s">
        <v>116</v>
      </c>
      <c r="C136" s="1" t="s">
        <v>176</v>
      </c>
      <c r="D136" s="1" t="s">
        <v>61</v>
      </c>
      <c r="E136" s="1" t="s">
        <v>110</v>
      </c>
      <c r="F136" s="1" t="s">
        <v>111</v>
      </c>
      <c r="G136" s="1">
        <v>2012.0</v>
      </c>
      <c r="H136" s="1">
        <v>743700.0</v>
      </c>
      <c r="I136" s="1">
        <v>50127.0</v>
      </c>
      <c r="J136" s="1">
        <v>3.742465753</v>
      </c>
      <c r="K136" s="1">
        <v>1.0</v>
      </c>
      <c r="L136" s="1" t="s">
        <v>16</v>
      </c>
    </row>
    <row r="137">
      <c r="A137" s="2">
        <v>42370.0</v>
      </c>
      <c r="B137" s="1" t="s">
        <v>12</v>
      </c>
      <c r="C137" s="1">
        <v>117062.0</v>
      </c>
      <c r="D137" s="1" t="s">
        <v>91</v>
      </c>
      <c r="E137" s="1" t="s">
        <v>123</v>
      </c>
      <c r="F137" s="1" t="s">
        <v>177</v>
      </c>
      <c r="G137" s="1">
        <v>2013.0</v>
      </c>
      <c r="H137" s="1">
        <v>743700.0</v>
      </c>
      <c r="I137" s="1">
        <v>15604.0</v>
      </c>
      <c r="J137" s="1">
        <v>3.0</v>
      </c>
      <c r="K137" s="1">
        <v>1.0</v>
      </c>
      <c r="L137" s="1" t="s">
        <v>16</v>
      </c>
    </row>
    <row r="138">
      <c r="A138" s="2">
        <v>42370.0</v>
      </c>
      <c r="B138" s="1" t="s">
        <v>12</v>
      </c>
      <c r="C138" s="1">
        <v>131811.0</v>
      </c>
      <c r="D138" s="1" t="s">
        <v>32</v>
      </c>
      <c r="E138" s="1" t="s">
        <v>178</v>
      </c>
      <c r="F138" s="1" t="s">
        <v>179</v>
      </c>
      <c r="G138" s="1">
        <v>2015.0</v>
      </c>
      <c r="H138" s="1">
        <v>743700.0</v>
      </c>
      <c r="I138" s="1">
        <v>1159.0</v>
      </c>
      <c r="J138" s="1">
        <v>1.0</v>
      </c>
      <c r="K138" s="1">
        <v>1.0</v>
      </c>
      <c r="L138" s="1" t="s">
        <v>16</v>
      </c>
    </row>
    <row r="139">
      <c r="A139" s="2">
        <v>42370.0</v>
      </c>
      <c r="B139" s="1" t="s">
        <v>12</v>
      </c>
      <c r="C139" s="3" t="s">
        <v>180</v>
      </c>
      <c r="D139" s="1" t="s">
        <v>32</v>
      </c>
      <c r="E139" s="1" t="s">
        <v>178</v>
      </c>
      <c r="F139" s="1" t="s">
        <v>181</v>
      </c>
      <c r="G139" s="1">
        <v>2015.0</v>
      </c>
      <c r="H139" s="1">
        <v>743700.0</v>
      </c>
      <c r="I139" s="1">
        <v>1159.0</v>
      </c>
      <c r="J139" s="1">
        <v>1.0</v>
      </c>
      <c r="K139" s="1">
        <v>1.0</v>
      </c>
      <c r="L139" s="1" t="s">
        <v>16</v>
      </c>
    </row>
    <row r="140">
      <c r="A140" s="2">
        <v>42370.0</v>
      </c>
      <c r="B140" s="1" t="s">
        <v>12</v>
      </c>
      <c r="C140" s="3" t="s">
        <v>182</v>
      </c>
      <c r="D140" s="1" t="s">
        <v>61</v>
      </c>
      <c r="E140" s="1" t="s">
        <v>127</v>
      </c>
      <c r="F140" s="1" t="s">
        <v>128</v>
      </c>
      <c r="G140" s="1">
        <v>2012.0</v>
      </c>
      <c r="H140" s="1">
        <v>743700.0</v>
      </c>
      <c r="I140" s="1">
        <v>32219.0</v>
      </c>
      <c r="J140" s="1">
        <v>4.0</v>
      </c>
      <c r="K140" s="1">
        <v>1.0</v>
      </c>
      <c r="L140" s="1" t="s">
        <v>16</v>
      </c>
    </row>
    <row r="141">
      <c r="A141" s="2">
        <v>42370.0</v>
      </c>
      <c r="B141" s="1" t="s">
        <v>116</v>
      </c>
      <c r="C141" s="1" t="s">
        <v>183</v>
      </c>
      <c r="D141" s="1" t="s">
        <v>61</v>
      </c>
      <c r="E141" s="1" t="s">
        <v>110</v>
      </c>
      <c r="F141" s="1" t="s">
        <v>147</v>
      </c>
      <c r="G141" s="1">
        <v>2014.0</v>
      </c>
      <c r="H141" s="1">
        <v>740000.0</v>
      </c>
      <c r="I141" s="1">
        <v>23132.0</v>
      </c>
      <c r="J141" s="1">
        <v>1.917808219</v>
      </c>
      <c r="K141" s="1">
        <v>2.0</v>
      </c>
      <c r="L141" s="1" t="s">
        <v>16</v>
      </c>
    </row>
    <row r="142">
      <c r="A142" s="2">
        <v>42370.0</v>
      </c>
      <c r="B142" s="1" t="s">
        <v>116</v>
      </c>
      <c r="C142" s="1" t="s">
        <v>184</v>
      </c>
      <c r="D142" s="1" t="s">
        <v>61</v>
      </c>
      <c r="E142" s="1" t="s">
        <v>110</v>
      </c>
      <c r="F142" s="1" t="s">
        <v>111</v>
      </c>
      <c r="G142" s="1">
        <v>2012.0</v>
      </c>
      <c r="H142" s="1">
        <v>732600.0</v>
      </c>
      <c r="I142" s="1">
        <v>49998.0</v>
      </c>
      <c r="J142" s="1">
        <v>3.646575342</v>
      </c>
      <c r="K142" s="1">
        <v>2.0</v>
      </c>
      <c r="L142" s="1" t="s">
        <v>16</v>
      </c>
    </row>
    <row r="143">
      <c r="A143" s="2">
        <v>42370.0</v>
      </c>
      <c r="B143" s="1" t="s">
        <v>12</v>
      </c>
      <c r="C143" s="1">
        <v>117647.0</v>
      </c>
      <c r="D143" s="1" t="s">
        <v>25</v>
      </c>
      <c r="E143" s="1" t="s">
        <v>153</v>
      </c>
      <c r="F143" s="1" t="s">
        <v>185</v>
      </c>
      <c r="G143" s="1">
        <v>2014.0</v>
      </c>
      <c r="H143" s="1">
        <v>732600.0</v>
      </c>
      <c r="I143" s="1">
        <v>26667.0</v>
      </c>
      <c r="J143" s="1">
        <v>2.0</v>
      </c>
      <c r="K143" s="1">
        <v>1.0</v>
      </c>
      <c r="L143" s="1" t="s">
        <v>16</v>
      </c>
    </row>
    <row r="144">
      <c r="A144" s="2">
        <v>42370.0</v>
      </c>
      <c r="B144" s="1" t="s">
        <v>186</v>
      </c>
      <c r="C144" s="1" t="s">
        <v>187</v>
      </c>
      <c r="D144" s="1" t="s">
        <v>61</v>
      </c>
      <c r="E144" s="1" t="s">
        <v>145</v>
      </c>
      <c r="F144" s="1" t="s">
        <v>143</v>
      </c>
      <c r="G144" s="1">
        <v>2015.0</v>
      </c>
      <c r="H144" s="1">
        <v>732600.0</v>
      </c>
      <c r="I144" s="1">
        <v>10000.0</v>
      </c>
      <c r="J144" s="1">
        <v>0.5</v>
      </c>
      <c r="K144" s="1">
        <v>1.0</v>
      </c>
      <c r="L144" s="1" t="s">
        <v>16</v>
      </c>
    </row>
    <row r="145">
      <c r="A145" s="2">
        <v>42370.0</v>
      </c>
      <c r="B145" s="1" t="s">
        <v>12</v>
      </c>
      <c r="C145" s="1">
        <v>135736.0</v>
      </c>
      <c r="D145" s="1" t="s">
        <v>91</v>
      </c>
      <c r="E145" s="1" t="s">
        <v>92</v>
      </c>
      <c r="F145" s="1" t="s">
        <v>188</v>
      </c>
      <c r="G145" s="1">
        <v>2012.0</v>
      </c>
      <c r="H145" s="1">
        <v>732600.0</v>
      </c>
      <c r="I145" s="1">
        <v>22741.0</v>
      </c>
      <c r="J145" s="1">
        <v>4.0</v>
      </c>
      <c r="K145" s="1">
        <v>1.0</v>
      </c>
      <c r="L145" s="1" t="s">
        <v>16</v>
      </c>
    </row>
    <row r="146">
      <c r="A146" s="2">
        <v>42370.0</v>
      </c>
      <c r="B146" s="1" t="s">
        <v>12</v>
      </c>
      <c r="C146" s="3" t="s">
        <v>189</v>
      </c>
      <c r="D146" s="1" t="s">
        <v>91</v>
      </c>
      <c r="E146" s="1" t="s">
        <v>92</v>
      </c>
      <c r="F146" s="1" t="s">
        <v>124</v>
      </c>
      <c r="G146" s="1">
        <v>2012.0</v>
      </c>
      <c r="H146" s="1">
        <v>732600.0</v>
      </c>
      <c r="I146" s="1">
        <v>22741.0</v>
      </c>
      <c r="J146" s="1">
        <v>4.0</v>
      </c>
      <c r="K146" s="1">
        <v>1.0</v>
      </c>
      <c r="L146" s="1" t="s">
        <v>16</v>
      </c>
    </row>
    <row r="147">
      <c r="A147" s="2">
        <v>42370.0</v>
      </c>
      <c r="B147" s="1" t="s">
        <v>116</v>
      </c>
      <c r="C147" s="1" t="s">
        <v>151</v>
      </c>
      <c r="D147" s="1" t="s">
        <v>61</v>
      </c>
      <c r="E147" s="1" t="s">
        <v>110</v>
      </c>
      <c r="F147" s="1" t="s">
        <v>143</v>
      </c>
      <c r="G147" s="1">
        <v>2013.0</v>
      </c>
      <c r="H147" s="1">
        <v>732000.0</v>
      </c>
      <c r="I147" s="1">
        <v>44942.0</v>
      </c>
      <c r="J147" s="1">
        <v>2.454794521</v>
      </c>
      <c r="K147" s="1">
        <v>2.0</v>
      </c>
      <c r="L147" s="1" t="s">
        <v>16</v>
      </c>
    </row>
    <row r="148">
      <c r="A148" s="2">
        <v>42370.0</v>
      </c>
      <c r="B148" s="1" t="s">
        <v>20</v>
      </c>
      <c r="C148" s="1">
        <v>117998.0</v>
      </c>
      <c r="D148" s="1" t="s">
        <v>32</v>
      </c>
      <c r="E148" s="1" t="s">
        <v>155</v>
      </c>
      <c r="F148" s="1" t="s">
        <v>158</v>
      </c>
      <c r="G148" s="1">
        <v>2012.0</v>
      </c>
      <c r="H148" s="1">
        <v>730000.0</v>
      </c>
      <c r="I148" s="1">
        <v>23918.0</v>
      </c>
      <c r="J148" s="1">
        <v>4.0</v>
      </c>
      <c r="K148" s="1">
        <v>1.0</v>
      </c>
      <c r="L148" s="1" t="s">
        <v>16</v>
      </c>
    </row>
    <row r="149">
      <c r="A149" s="2">
        <v>42370.0</v>
      </c>
      <c r="B149" s="1" t="s">
        <v>116</v>
      </c>
      <c r="C149" s="1" t="s">
        <v>190</v>
      </c>
      <c r="D149" s="1" t="s">
        <v>61</v>
      </c>
      <c r="E149" s="1" t="s">
        <v>163</v>
      </c>
      <c r="F149" s="1" t="s">
        <v>143</v>
      </c>
      <c r="G149" s="1">
        <v>2011.0</v>
      </c>
      <c r="H149" s="1">
        <v>729825.0</v>
      </c>
      <c r="I149" s="1">
        <v>125431.0</v>
      </c>
      <c r="J149" s="1">
        <v>4.61369863</v>
      </c>
      <c r="K149" s="1">
        <v>2.0</v>
      </c>
      <c r="L149" s="1" t="s">
        <v>16</v>
      </c>
    </row>
    <row r="150">
      <c r="A150" s="2">
        <v>42370.0</v>
      </c>
      <c r="B150" s="1" t="s">
        <v>116</v>
      </c>
      <c r="C150" s="1" t="s">
        <v>191</v>
      </c>
      <c r="D150" s="1" t="s">
        <v>61</v>
      </c>
      <c r="E150" s="1" t="s">
        <v>163</v>
      </c>
      <c r="F150" s="1" t="s">
        <v>147</v>
      </c>
      <c r="G150" s="1">
        <v>2014.0</v>
      </c>
      <c r="H150" s="1">
        <v>727050.0</v>
      </c>
      <c r="I150" s="1">
        <v>7737.0</v>
      </c>
      <c r="J150" s="1">
        <v>1.835616438</v>
      </c>
      <c r="K150" s="1">
        <v>1.0</v>
      </c>
      <c r="L150" s="1" t="s">
        <v>16</v>
      </c>
    </row>
    <row r="151">
      <c r="A151" s="2">
        <v>42370.0</v>
      </c>
      <c r="B151" s="1" t="s">
        <v>12</v>
      </c>
      <c r="C151" s="1">
        <v>124416.0</v>
      </c>
      <c r="D151" s="1" t="s">
        <v>61</v>
      </c>
      <c r="E151" s="1" t="s">
        <v>192</v>
      </c>
      <c r="F151" s="1" t="s">
        <v>193</v>
      </c>
      <c r="G151" s="1">
        <v>2015.0</v>
      </c>
      <c r="H151" s="1">
        <v>721500.0</v>
      </c>
      <c r="I151" s="1">
        <v>8455.0</v>
      </c>
      <c r="J151" s="1">
        <v>1.0</v>
      </c>
      <c r="K151" s="1">
        <v>1.0</v>
      </c>
      <c r="L151" s="1" t="s">
        <v>16</v>
      </c>
    </row>
    <row r="152">
      <c r="A152" s="2">
        <v>42370.0</v>
      </c>
      <c r="B152" s="1" t="s">
        <v>12</v>
      </c>
      <c r="C152" s="1">
        <v>128261.0</v>
      </c>
      <c r="D152" s="1" t="s">
        <v>77</v>
      </c>
      <c r="E152" s="1" t="s">
        <v>109</v>
      </c>
      <c r="F152" s="1" t="s">
        <v>79</v>
      </c>
      <c r="G152" s="1">
        <v>2013.0</v>
      </c>
      <c r="H152" s="1">
        <v>721500.0</v>
      </c>
      <c r="I152" s="1">
        <v>54124.0</v>
      </c>
      <c r="J152" s="1">
        <v>3.0</v>
      </c>
      <c r="K152" s="1">
        <v>1.0</v>
      </c>
      <c r="L152" s="1" t="s">
        <v>16</v>
      </c>
    </row>
    <row r="153">
      <c r="A153" s="2">
        <v>42370.0</v>
      </c>
      <c r="B153" s="1" t="s">
        <v>12</v>
      </c>
      <c r="C153" s="1">
        <v>117802.0</v>
      </c>
      <c r="D153" s="1" t="s">
        <v>61</v>
      </c>
      <c r="E153" s="1" t="s">
        <v>110</v>
      </c>
      <c r="F153" s="1" t="s">
        <v>143</v>
      </c>
      <c r="G153" s="1">
        <v>2013.0</v>
      </c>
      <c r="H153" s="1">
        <v>721500.0</v>
      </c>
      <c r="I153" s="1">
        <v>42505.0</v>
      </c>
      <c r="J153" s="1">
        <v>3.0</v>
      </c>
      <c r="K153" s="1">
        <v>1.0</v>
      </c>
      <c r="L153" s="1" t="s">
        <v>16</v>
      </c>
    </row>
    <row r="154">
      <c r="A154" s="2">
        <v>42370.0</v>
      </c>
      <c r="B154" s="1" t="s">
        <v>116</v>
      </c>
      <c r="C154" s="1" t="s">
        <v>194</v>
      </c>
      <c r="D154" s="1" t="s">
        <v>61</v>
      </c>
      <c r="E154" s="1" t="s">
        <v>110</v>
      </c>
      <c r="F154" s="1" t="s">
        <v>111</v>
      </c>
      <c r="G154" s="1">
        <v>2012.0</v>
      </c>
      <c r="H154" s="1">
        <v>721500.0</v>
      </c>
      <c r="I154" s="1">
        <v>66448.0</v>
      </c>
      <c r="J154" s="1">
        <v>3.849315068</v>
      </c>
      <c r="K154" s="1">
        <v>2.0</v>
      </c>
      <c r="L154" s="1" t="s">
        <v>16</v>
      </c>
    </row>
    <row r="155">
      <c r="A155" s="2">
        <v>42370.0</v>
      </c>
      <c r="B155" s="1" t="s">
        <v>12</v>
      </c>
      <c r="C155" s="1">
        <v>134537.0</v>
      </c>
      <c r="D155" s="1" t="s">
        <v>61</v>
      </c>
      <c r="E155" s="1" t="s">
        <v>127</v>
      </c>
      <c r="F155" s="1" t="s">
        <v>111</v>
      </c>
      <c r="G155" s="1">
        <v>2012.0</v>
      </c>
      <c r="H155" s="1">
        <v>721500.0</v>
      </c>
      <c r="I155" s="1">
        <v>49925.0</v>
      </c>
      <c r="J155" s="1">
        <v>4.0</v>
      </c>
      <c r="K155" s="1">
        <v>2.0</v>
      </c>
      <c r="L155" s="1" t="s">
        <v>16</v>
      </c>
    </row>
    <row r="156">
      <c r="A156" s="2">
        <v>42370.0</v>
      </c>
      <c r="B156" s="1" t="s">
        <v>12</v>
      </c>
      <c r="C156" s="1">
        <v>126918.0</v>
      </c>
      <c r="D156" s="1" t="s">
        <v>25</v>
      </c>
      <c r="E156" s="1" t="s">
        <v>195</v>
      </c>
      <c r="F156" s="1" t="s">
        <v>196</v>
      </c>
      <c r="G156" s="1">
        <v>2014.0</v>
      </c>
      <c r="H156" s="1">
        <v>721500.0</v>
      </c>
      <c r="I156" s="1">
        <v>16869.0</v>
      </c>
      <c r="J156" s="1">
        <v>2.0</v>
      </c>
      <c r="K156" s="1">
        <v>1.0</v>
      </c>
      <c r="L156" s="1" t="s">
        <v>16</v>
      </c>
    </row>
    <row r="157">
      <c r="A157" s="2">
        <v>42370.0</v>
      </c>
      <c r="B157" s="1" t="s">
        <v>116</v>
      </c>
      <c r="C157" s="1" t="s">
        <v>197</v>
      </c>
      <c r="D157" s="1" t="s">
        <v>61</v>
      </c>
      <c r="E157" s="1" t="s">
        <v>163</v>
      </c>
      <c r="F157" s="1" t="s">
        <v>143</v>
      </c>
      <c r="G157" s="1">
        <v>2015.0</v>
      </c>
      <c r="H157" s="1">
        <v>721500.0</v>
      </c>
      <c r="I157" s="1">
        <v>13623.0</v>
      </c>
      <c r="J157" s="1">
        <v>0.830136986</v>
      </c>
      <c r="K157" s="1">
        <v>2.0</v>
      </c>
      <c r="L157" s="1" t="s">
        <v>16</v>
      </c>
    </row>
    <row r="158">
      <c r="A158" s="2">
        <v>42370.0</v>
      </c>
      <c r="B158" s="1" t="s">
        <v>12</v>
      </c>
      <c r="C158" s="1">
        <v>121988.0</v>
      </c>
      <c r="D158" s="1" t="s">
        <v>91</v>
      </c>
      <c r="E158" s="1" t="s">
        <v>123</v>
      </c>
      <c r="F158" s="1" t="s">
        <v>124</v>
      </c>
      <c r="G158" s="1">
        <v>2014.0</v>
      </c>
      <c r="H158" s="1">
        <v>721500.0</v>
      </c>
      <c r="I158" s="1">
        <v>16460.0</v>
      </c>
      <c r="J158" s="1">
        <v>2.0</v>
      </c>
      <c r="K158" s="1">
        <v>1.0</v>
      </c>
      <c r="L158" s="1" t="s">
        <v>16</v>
      </c>
    </row>
    <row r="159">
      <c r="A159" s="2">
        <v>42370.0</v>
      </c>
      <c r="B159" s="1" t="s">
        <v>12</v>
      </c>
      <c r="C159" s="3" t="s">
        <v>198</v>
      </c>
      <c r="D159" s="1" t="s">
        <v>61</v>
      </c>
      <c r="E159" s="1" t="s">
        <v>127</v>
      </c>
      <c r="F159" s="1" t="s">
        <v>128</v>
      </c>
      <c r="G159" s="1">
        <v>2012.0</v>
      </c>
      <c r="H159" s="1">
        <v>721500.0</v>
      </c>
      <c r="I159" s="1">
        <v>49925.0</v>
      </c>
      <c r="J159" s="1">
        <v>4.0</v>
      </c>
      <c r="K159" s="1">
        <v>2.0</v>
      </c>
      <c r="L159" s="1" t="s">
        <v>16</v>
      </c>
    </row>
    <row r="160">
      <c r="A160" s="2">
        <v>42370.0</v>
      </c>
      <c r="B160" s="1" t="s">
        <v>12</v>
      </c>
      <c r="C160" s="3" t="s">
        <v>199</v>
      </c>
      <c r="D160" s="1" t="s">
        <v>61</v>
      </c>
      <c r="E160" s="1" t="s">
        <v>127</v>
      </c>
      <c r="F160" s="1" t="s">
        <v>172</v>
      </c>
      <c r="G160" s="1">
        <v>2013.0</v>
      </c>
      <c r="H160" s="1">
        <v>721500.0</v>
      </c>
      <c r="I160" s="1">
        <v>22871.0</v>
      </c>
      <c r="J160" s="1">
        <v>3.0</v>
      </c>
      <c r="K160" s="1">
        <v>1.0</v>
      </c>
      <c r="L160" s="1" t="s">
        <v>16</v>
      </c>
    </row>
    <row r="161">
      <c r="A161" s="2">
        <v>42370.0</v>
      </c>
      <c r="B161" s="1" t="s">
        <v>116</v>
      </c>
      <c r="C161" s="1" t="s">
        <v>200</v>
      </c>
      <c r="D161" s="1" t="s">
        <v>61</v>
      </c>
      <c r="E161" s="1" t="s">
        <v>163</v>
      </c>
      <c r="F161" s="1" t="s">
        <v>143</v>
      </c>
      <c r="G161" s="1">
        <v>2015.0</v>
      </c>
      <c r="H161" s="1">
        <v>715950.0</v>
      </c>
      <c r="I161" s="1">
        <v>10084.0</v>
      </c>
      <c r="J161" s="1">
        <v>0.78630137</v>
      </c>
      <c r="K161" s="1">
        <v>2.0</v>
      </c>
      <c r="L161" s="1" t="s">
        <v>16</v>
      </c>
    </row>
    <row r="162">
      <c r="A162" s="2">
        <v>42370.0</v>
      </c>
      <c r="B162" s="1" t="s">
        <v>186</v>
      </c>
      <c r="C162" s="1" t="s">
        <v>201</v>
      </c>
      <c r="D162" s="1" t="s">
        <v>61</v>
      </c>
      <c r="E162" s="1" t="s">
        <v>202</v>
      </c>
      <c r="F162" s="1" t="s">
        <v>111</v>
      </c>
      <c r="G162" s="1">
        <v>2014.0</v>
      </c>
      <c r="H162" s="1">
        <v>715950.0</v>
      </c>
      <c r="I162" s="1">
        <v>29394.0</v>
      </c>
      <c r="J162" s="1">
        <v>1.0</v>
      </c>
      <c r="K162" s="1">
        <v>1.0</v>
      </c>
      <c r="L162" s="1" t="s">
        <v>16</v>
      </c>
    </row>
    <row r="163">
      <c r="A163" s="2">
        <v>42370.0</v>
      </c>
      <c r="B163" s="1" t="s">
        <v>12</v>
      </c>
      <c r="C163" s="1">
        <v>120207.0</v>
      </c>
      <c r="D163" s="1" t="s">
        <v>61</v>
      </c>
      <c r="E163" s="1" t="s">
        <v>110</v>
      </c>
      <c r="F163" s="1" t="s">
        <v>143</v>
      </c>
      <c r="G163" s="1">
        <v>2012.0</v>
      </c>
      <c r="H163" s="1">
        <v>710400.0</v>
      </c>
      <c r="I163" s="1">
        <v>31900.0</v>
      </c>
      <c r="J163" s="1">
        <v>4.0</v>
      </c>
      <c r="K163" s="1">
        <v>1.0</v>
      </c>
      <c r="L163" s="1" t="s">
        <v>16</v>
      </c>
    </row>
    <row r="164">
      <c r="A164" s="2">
        <v>42370.0</v>
      </c>
      <c r="B164" s="1" t="s">
        <v>148</v>
      </c>
      <c r="C164" s="1">
        <v>68.0</v>
      </c>
      <c r="D164" s="1" t="s">
        <v>61</v>
      </c>
      <c r="E164" s="1" t="s">
        <v>110</v>
      </c>
      <c r="F164" s="1" t="s">
        <v>143</v>
      </c>
      <c r="G164" s="1">
        <v>2012.0</v>
      </c>
      <c r="H164" s="1">
        <v>710400.0</v>
      </c>
      <c r="I164" s="1">
        <v>23786.44764</v>
      </c>
      <c r="J164" s="1">
        <v>2.973305955</v>
      </c>
      <c r="K164" s="1">
        <v>1.0</v>
      </c>
      <c r="L164" s="1" t="s">
        <v>16</v>
      </c>
    </row>
    <row r="165">
      <c r="A165" s="2">
        <v>42370.0</v>
      </c>
      <c r="B165" s="1" t="s">
        <v>148</v>
      </c>
      <c r="C165" s="1">
        <v>10.0</v>
      </c>
      <c r="D165" s="1" t="s">
        <v>61</v>
      </c>
      <c r="E165" s="1" t="s">
        <v>110</v>
      </c>
      <c r="F165" s="1" t="s">
        <v>203</v>
      </c>
      <c r="G165" s="1">
        <v>2013.0</v>
      </c>
      <c r="H165" s="1">
        <v>710400.0</v>
      </c>
      <c r="I165" s="1">
        <v>11279.94524</v>
      </c>
      <c r="J165" s="1">
        <v>1.409993155</v>
      </c>
      <c r="K165" s="1">
        <v>1.0</v>
      </c>
      <c r="L165" s="1" t="s">
        <v>16</v>
      </c>
    </row>
    <row r="166">
      <c r="A166" s="2">
        <v>42370.0</v>
      </c>
      <c r="B166" s="1" t="s">
        <v>12</v>
      </c>
      <c r="C166" s="1">
        <v>116906.0</v>
      </c>
      <c r="D166" s="1" t="s">
        <v>91</v>
      </c>
      <c r="E166" s="1" t="s">
        <v>123</v>
      </c>
      <c r="F166" s="1" t="s">
        <v>124</v>
      </c>
      <c r="G166" s="1">
        <v>2013.0</v>
      </c>
      <c r="H166" s="1">
        <v>710400.0</v>
      </c>
      <c r="I166" s="1">
        <v>54954.0</v>
      </c>
      <c r="J166" s="1">
        <v>3.0</v>
      </c>
      <c r="K166" s="1">
        <v>1.0</v>
      </c>
      <c r="L166" s="1" t="s">
        <v>16</v>
      </c>
    </row>
    <row r="167">
      <c r="A167" s="2">
        <v>42370.0</v>
      </c>
      <c r="B167" s="1" t="s">
        <v>20</v>
      </c>
      <c r="C167" s="1">
        <v>20643.0</v>
      </c>
      <c r="D167" s="1" t="s">
        <v>36</v>
      </c>
      <c r="E167" s="1" t="s">
        <v>204</v>
      </c>
      <c r="F167" s="1" t="s">
        <v>205</v>
      </c>
      <c r="G167" s="1">
        <v>2014.0</v>
      </c>
      <c r="H167" s="1">
        <v>710000.0</v>
      </c>
      <c r="I167" s="1">
        <v>9192.0</v>
      </c>
      <c r="J167" s="1">
        <v>1.0</v>
      </c>
      <c r="K167" s="1">
        <v>1.0</v>
      </c>
      <c r="L167" s="1" t="s">
        <v>16</v>
      </c>
    </row>
    <row r="168">
      <c r="A168" s="2">
        <v>42370.0</v>
      </c>
      <c r="B168" s="1" t="s">
        <v>116</v>
      </c>
      <c r="C168" s="1" t="s">
        <v>176</v>
      </c>
      <c r="D168" s="1" t="s">
        <v>61</v>
      </c>
      <c r="E168" s="1" t="s">
        <v>110</v>
      </c>
      <c r="F168" s="1" t="s">
        <v>111</v>
      </c>
      <c r="G168" s="1">
        <v>2012.0</v>
      </c>
      <c r="H168" s="1">
        <v>705000.0</v>
      </c>
      <c r="I168" s="1">
        <v>50127.0</v>
      </c>
      <c r="J168" s="1">
        <v>3.742465753</v>
      </c>
      <c r="K168" s="1">
        <v>1.0</v>
      </c>
      <c r="L168" s="1" t="s">
        <v>16</v>
      </c>
    </row>
    <row r="169">
      <c r="A169" s="2">
        <v>42370.0</v>
      </c>
      <c r="B169" s="1" t="s">
        <v>116</v>
      </c>
      <c r="C169" s="1" t="s">
        <v>162</v>
      </c>
      <c r="D169" s="1" t="s">
        <v>61</v>
      </c>
      <c r="E169" s="1" t="s">
        <v>163</v>
      </c>
      <c r="F169" s="1" t="s">
        <v>111</v>
      </c>
      <c r="G169" s="1">
        <v>2014.0</v>
      </c>
      <c r="H169" s="1">
        <v>705000.0</v>
      </c>
      <c r="I169" s="1">
        <v>25035.0</v>
      </c>
      <c r="J169" s="1">
        <v>1.55890411</v>
      </c>
      <c r="K169" s="1">
        <v>2.0</v>
      </c>
      <c r="L169" s="1" t="s">
        <v>16</v>
      </c>
    </row>
    <row r="170">
      <c r="A170" s="2">
        <v>42370.0</v>
      </c>
      <c r="B170" s="1" t="s">
        <v>148</v>
      </c>
      <c r="C170" s="1">
        <v>9.0</v>
      </c>
      <c r="D170" s="1" t="s">
        <v>61</v>
      </c>
      <c r="E170" s="1" t="s">
        <v>110</v>
      </c>
      <c r="F170" s="1" t="s">
        <v>203</v>
      </c>
      <c r="G170" s="1">
        <v>2013.0</v>
      </c>
      <c r="H170" s="1">
        <v>703500.0</v>
      </c>
      <c r="I170" s="1">
        <v>11279.94524</v>
      </c>
      <c r="J170" s="1">
        <v>1.409993155</v>
      </c>
      <c r="K170" s="1">
        <v>1.0</v>
      </c>
      <c r="L170" s="1" t="s">
        <v>16</v>
      </c>
    </row>
    <row r="171">
      <c r="A171" s="2">
        <v>42370.0</v>
      </c>
      <c r="B171" s="1" t="s">
        <v>20</v>
      </c>
      <c r="C171" s="1">
        <v>68778.0</v>
      </c>
      <c r="D171" s="1" t="s">
        <v>91</v>
      </c>
      <c r="E171" s="1" t="s">
        <v>123</v>
      </c>
      <c r="F171" s="1" t="s">
        <v>177</v>
      </c>
      <c r="G171" s="1">
        <v>2013.0</v>
      </c>
      <c r="H171" s="1">
        <v>700000.0</v>
      </c>
      <c r="I171" s="1">
        <v>28991.0</v>
      </c>
      <c r="J171" s="1">
        <v>2.0</v>
      </c>
      <c r="K171" s="1">
        <v>2.0</v>
      </c>
      <c r="L171" s="1" t="s">
        <v>16</v>
      </c>
    </row>
    <row r="172">
      <c r="A172" s="2">
        <v>42370.0</v>
      </c>
      <c r="B172" s="1" t="s">
        <v>116</v>
      </c>
      <c r="C172" s="1" t="s">
        <v>206</v>
      </c>
      <c r="D172" s="1" t="s">
        <v>61</v>
      </c>
      <c r="E172" s="1" t="s">
        <v>163</v>
      </c>
      <c r="F172" s="1" t="s">
        <v>143</v>
      </c>
      <c r="G172" s="1">
        <v>2014.0</v>
      </c>
      <c r="H172" s="1">
        <v>699300.0</v>
      </c>
      <c r="I172" s="1">
        <v>6798.0</v>
      </c>
      <c r="J172" s="1">
        <v>1.493150685</v>
      </c>
      <c r="K172" s="1">
        <v>2.0</v>
      </c>
      <c r="L172" s="1" t="s">
        <v>16</v>
      </c>
    </row>
    <row r="173">
      <c r="A173" s="2">
        <v>42370.0</v>
      </c>
      <c r="B173" s="1" t="s">
        <v>12</v>
      </c>
      <c r="C173" s="1">
        <v>127910.0</v>
      </c>
      <c r="D173" s="1" t="s">
        <v>64</v>
      </c>
      <c r="E173" s="1" t="s">
        <v>174</v>
      </c>
      <c r="F173" s="1" t="s">
        <v>175</v>
      </c>
      <c r="G173" s="1">
        <v>2013.0</v>
      </c>
      <c r="H173" s="1">
        <v>693750.0</v>
      </c>
      <c r="I173" s="1">
        <v>17679.0</v>
      </c>
      <c r="J173" s="1">
        <v>3.0</v>
      </c>
      <c r="K173" s="1">
        <v>1.0</v>
      </c>
      <c r="L173" s="1" t="s">
        <v>16</v>
      </c>
    </row>
    <row r="174">
      <c r="A174" s="2">
        <v>42370.0</v>
      </c>
      <c r="B174" s="1" t="s">
        <v>12</v>
      </c>
      <c r="C174" s="3" t="s">
        <v>207</v>
      </c>
      <c r="D174" s="1" t="s">
        <v>91</v>
      </c>
      <c r="E174" s="1" t="s">
        <v>92</v>
      </c>
      <c r="F174" s="1" t="s">
        <v>124</v>
      </c>
      <c r="G174" s="1">
        <v>2012.0</v>
      </c>
      <c r="H174" s="1">
        <v>693750.0</v>
      </c>
      <c r="I174" s="1">
        <v>57363.0</v>
      </c>
      <c r="J174" s="1">
        <v>4.0</v>
      </c>
      <c r="K174" s="1">
        <v>1.0</v>
      </c>
      <c r="L174" s="1" t="s">
        <v>16</v>
      </c>
    </row>
    <row r="175">
      <c r="A175" s="2">
        <v>42370.0</v>
      </c>
      <c r="B175" s="1" t="s">
        <v>12</v>
      </c>
      <c r="C175" s="3" t="s">
        <v>208</v>
      </c>
      <c r="D175" s="1" t="s">
        <v>91</v>
      </c>
      <c r="E175" s="1" t="s">
        <v>92</v>
      </c>
      <c r="F175" s="1" t="s">
        <v>124</v>
      </c>
      <c r="G175" s="1">
        <v>2012.0</v>
      </c>
      <c r="H175" s="1">
        <v>693750.0</v>
      </c>
      <c r="I175" s="1">
        <v>56181.0</v>
      </c>
      <c r="J175" s="1">
        <v>4.0</v>
      </c>
      <c r="K175" s="1">
        <v>1.0</v>
      </c>
      <c r="L175" s="1" t="s">
        <v>16</v>
      </c>
    </row>
    <row r="176">
      <c r="A176" s="2">
        <v>42370.0</v>
      </c>
      <c r="B176" s="1" t="s">
        <v>209</v>
      </c>
      <c r="C176" s="1" t="s">
        <v>210</v>
      </c>
      <c r="D176" s="1" t="s">
        <v>61</v>
      </c>
      <c r="E176" s="1" t="s">
        <v>110</v>
      </c>
      <c r="F176" s="1" t="s">
        <v>143</v>
      </c>
      <c r="G176" s="1">
        <v>2013.0</v>
      </c>
      <c r="H176" s="1">
        <v>690000.0</v>
      </c>
      <c r="I176" s="1">
        <v>50000.0</v>
      </c>
      <c r="J176" s="1">
        <v>2.0</v>
      </c>
      <c r="K176" s="1">
        <v>1.0</v>
      </c>
      <c r="L176" s="1" t="s">
        <v>16</v>
      </c>
    </row>
    <row r="177">
      <c r="A177" s="2">
        <v>42370.0</v>
      </c>
      <c r="B177" s="1" t="s">
        <v>116</v>
      </c>
      <c r="C177" s="1" t="s">
        <v>184</v>
      </c>
      <c r="D177" s="1" t="s">
        <v>61</v>
      </c>
      <c r="E177" s="1" t="s">
        <v>110</v>
      </c>
      <c r="F177" s="1" t="s">
        <v>111</v>
      </c>
      <c r="G177" s="1">
        <v>2012.0</v>
      </c>
      <c r="H177" s="1">
        <v>690000.0</v>
      </c>
      <c r="I177" s="1">
        <v>49998.0</v>
      </c>
      <c r="J177" s="1">
        <v>3.646575342</v>
      </c>
      <c r="K177" s="1">
        <v>2.0</v>
      </c>
      <c r="L177" s="1" t="s">
        <v>16</v>
      </c>
    </row>
    <row r="178">
      <c r="A178" s="2">
        <v>42370.0</v>
      </c>
      <c r="B178" s="1" t="s">
        <v>116</v>
      </c>
      <c r="C178" s="1" t="s">
        <v>194</v>
      </c>
      <c r="D178" s="1" t="s">
        <v>61</v>
      </c>
      <c r="E178" s="1" t="s">
        <v>110</v>
      </c>
      <c r="F178" s="1" t="s">
        <v>111</v>
      </c>
      <c r="G178" s="1">
        <v>2012.0</v>
      </c>
      <c r="H178" s="1">
        <v>690000.0</v>
      </c>
      <c r="I178" s="1">
        <v>66448.0</v>
      </c>
      <c r="J178" s="1">
        <v>3.849315068</v>
      </c>
      <c r="K178" s="1">
        <v>2.0</v>
      </c>
      <c r="L178" s="1" t="s">
        <v>16</v>
      </c>
    </row>
    <row r="179">
      <c r="A179" s="2">
        <v>42370.0</v>
      </c>
      <c r="B179" s="1" t="s">
        <v>116</v>
      </c>
      <c r="C179" s="1" t="s">
        <v>211</v>
      </c>
      <c r="D179" s="1" t="s">
        <v>61</v>
      </c>
      <c r="E179" s="1" t="s">
        <v>110</v>
      </c>
      <c r="F179" s="1" t="s">
        <v>143</v>
      </c>
      <c r="G179" s="1">
        <v>2012.0</v>
      </c>
      <c r="H179" s="1">
        <v>688200.0</v>
      </c>
      <c r="I179" s="1">
        <v>66262.0</v>
      </c>
      <c r="J179" s="1">
        <v>3.646575342</v>
      </c>
      <c r="K179" s="1">
        <v>2.0</v>
      </c>
      <c r="L179" s="1" t="s">
        <v>16</v>
      </c>
    </row>
    <row r="180">
      <c r="A180" s="2">
        <v>42370.0</v>
      </c>
      <c r="B180" s="1" t="s">
        <v>12</v>
      </c>
      <c r="C180" s="1">
        <v>126162.0</v>
      </c>
      <c r="D180" s="1" t="s">
        <v>91</v>
      </c>
      <c r="E180" s="1" t="s">
        <v>92</v>
      </c>
      <c r="F180" s="1" t="s">
        <v>212</v>
      </c>
      <c r="G180" s="1">
        <v>2012.0</v>
      </c>
      <c r="H180" s="1">
        <v>688200.0</v>
      </c>
      <c r="I180" s="1">
        <v>28826.0</v>
      </c>
      <c r="J180" s="1">
        <v>4.0</v>
      </c>
      <c r="K180" s="1">
        <v>1.0</v>
      </c>
      <c r="L180" s="1" t="s">
        <v>16</v>
      </c>
    </row>
    <row r="181">
      <c r="A181" s="2">
        <v>42370.0</v>
      </c>
      <c r="B181" s="1" t="s">
        <v>116</v>
      </c>
      <c r="C181" s="1" t="s">
        <v>191</v>
      </c>
      <c r="D181" s="1" t="s">
        <v>61</v>
      </c>
      <c r="E181" s="1" t="s">
        <v>163</v>
      </c>
      <c r="F181" s="1" t="s">
        <v>147</v>
      </c>
      <c r="G181" s="1">
        <v>2014.0</v>
      </c>
      <c r="H181" s="1">
        <v>685000.0</v>
      </c>
      <c r="I181" s="1">
        <v>7737.0</v>
      </c>
      <c r="J181" s="1">
        <v>1.835616438</v>
      </c>
      <c r="K181" s="1">
        <v>1.0</v>
      </c>
      <c r="L181" s="1" t="s">
        <v>16</v>
      </c>
    </row>
    <row r="182">
      <c r="A182" s="2">
        <v>42370.0</v>
      </c>
      <c r="B182" s="1" t="s">
        <v>20</v>
      </c>
      <c r="C182" s="1">
        <v>20664.0</v>
      </c>
      <c r="D182" s="1" t="s">
        <v>91</v>
      </c>
      <c r="E182" s="1" t="s">
        <v>123</v>
      </c>
      <c r="F182" s="1" t="s">
        <v>177</v>
      </c>
      <c r="G182" s="1">
        <v>2013.0</v>
      </c>
      <c r="H182" s="1">
        <v>685000.0</v>
      </c>
      <c r="I182" s="1">
        <v>25095.0</v>
      </c>
      <c r="J182" s="1">
        <v>2.0</v>
      </c>
      <c r="K182" s="1">
        <v>1.0</v>
      </c>
      <c r="L182" s="1" t="s">
        <v>140</v>
      </c>
    </row>
    <row r="183">
      <c r="A183" s="2">
        <v>42370.0</v>
      </c>
      <c r="B183" s="1" t="s">
        <v>186</v>
      </c>
      <c r="C183" s="1" t="s">
        <v>213</v>
      </c>
      <c r="D183" s="1" t="s">
        <v>61</v>
      </c>
      <c r="E183" s="1" t="s">
        <v>110</v>
      </c>
      <c r="F183" s="1" t="s">
        <v>143</v>
      </c>
      <c r="G183" s="1">
        <v>2012.0</v>
      </c>
      <c r="H183" s="1">
        <v>682650.0</v>
      </c>
      <c r="I183" s="1">
        <v>33891.0</v>
      </c>
      <c r="J183" s="1">
        <v>3.0</v>
      </c>
      <c r="K183" s="1">
        <v>1.0</v>
      </c>
      <c r="L183" s="1" t="s">
        <v>16</v>
      </c>
    </row>
    <row r="184">
      <c r="A184" s="2">
        <v>42370.0</v>
      </c>
      <c r="B184" s="1" t="s">
        <v>148</v>
      </c>
      <c r="C184" s="1">
        <v>67.0</v>
      </c>
      <c r="D184" s="1" t="s">
        <v>61</v>
      </c>
      <c r="E184" s="1" t="s">
        <v>110</v>
      </c>
      <c r="F184" s="1" t="s">
        <v>143</v>
      </c>
      <c r="G184" s="1">
        <v>2012.0</v>
      </c>
      <c r="H184" s="1">
        <v>680000.0</v>
      </c>
      <c r="I184" s="1">
        <v>23786.44764</v>
      </c>
      <c r="J184" s="1">
        <v>2.973305955</v>
      </c>
      <c r="K184" s="1">
        <v>1.0</v>
      </c>
      <c r="L184" s="1" t="s">
        <v>16</v>
      </c>
    </row>
    <row r="185">
      <c r="A185" s="2">
        <v>42370.0</v>
      </c>
      <c r="B185" s="1" t="s">
        <v>116</v>
      </c>
      <c r="C185" s="1" t="s">
        <v>200</v>
      </c>
      <c r="D185" s="1" t="s">
        <v>61</v>
      </c>
      <c r="E185" s="1" t="s">
        <v>163</v>
      </c>
      <c r="F185" s="1" t="s">
        <v>143</v>
      </c>
      <c r="G185" s="1">
        <v>2015.0</v>
      </c>
      <c r="H185" s="1">
        <v>678000.0</v>
      </c>
      <c r="I185" s="1">
        <v>10084.0</v>
      </c>
      <c r="J185" s="1">
        <v>0.78630137</v>
      </c>
      <c r="K185" s="1">
        <v>2.0</v>
      </c>
      <c r="L185" s="1" t="s">
        <v>16</v>
      </c>
    </row>
    <row r="186">
      <c r="A186" s="2">
        <v>42370.0</v>
      </c>
      <c r="B186" s="1" t="s">
        <v>116</v>
      </c>
      <c r="C186" s="1" t="s">
        <v>214</v>
      </c>
      <c r="D186" s="1" t="s">
        <v>61</v>
      </c>
      <c r="E186" s="1" t="s">
        <v>110</v>
      </c>
      <c r="F186" s="1" t="s">
        <v>203</v>
      </c>
      <c r="G186" s="1">
        <v>2013.0</v>
      </c>
      <c r="H186" s="1">
        <v>677100.0</v>
      </c>
      <c r="I186" s="1">
        <v>14399.0</v>
      </c>
      <c r="J186" s="1">
        <v>2.912328767</v>
      </c>
      <c r="K186" s="1">
        <v>2.0</v>
      </c>
      <c r="L186" s="1" t="s">
        <v>16</v>
      </c>
    </row>
    <row r="187">
      <c r="A187" s="2">
        <v>42370.0</v>
      </c>
      <c r="B187" s="1" t="s">
        <v>12</v>
      </c>
      <c r="C187" s="1">
        <v>117998.0</v>
      </c>
      <c r="D187" s="1" t="s">
        <v>32</v>
      </c>
      <c r="E187" s="1" t="s">
        <v>215</v>
      </c>
      <c r="F187" s="1" t="s">
        <v>156</v>
      </c>
      <c r="G187" s="1">
        <v>2012.0</v>
      </c>
      <c r="H187" s="1">
        <v>677100.0</v>
      </c>
      <c r="I187" s="1">
        <v>23918.0</v>
      </c>
      <c r="J187" s="1">
        <v>4.0</v>
      </c>
      <c r="K187" s="1">
        <v>1.0</v>
      </c>
      <c r="L187" s="1" t="s">
        <v>16</v>
      </c>
    </row>
    <row r="188">
      <c r="A188" s="2">
        <v>42370.0</v>
      </c>
      <c r="B188" s="1" t="s">
        <v>12</v>
      </c>
      <c r="C188" s="1">
        <v>136825.0</v>
      </c>
      <c r="D188" s="1" t="s">
        <v>61</v>
      </c>
      <c r="E188" s="1" t="s">
        <v>216</v>
      </c>
      <c r="F188" s="1" t="s">
        <v>143</v>
      </c>
      <c r="G188" s="1">
        <v>2014.0</v>
      </c>
      <c r="H188" s="1">
        <v>677100.0</v>
      </c>
      <c r="I188" s="1">
        <v>33477.0</v>
      </c>
      <c r="J188" s="1">
        <v>2.0</v>
      </c>
      <c r="K188" s="1">
        <v>1.0</v>
      </c>
      <c r="L188" s="1" t="s">
        <v>16</v>
      </c>
    </row>
    <row r="189">
      <c r="A189" s="2">
        <v>42370.0</v>
      </c>
      <c r="B189" s="1" t="s">
        <v>12</v>
      </c>
      <c r="C189" s="1">
        <v>116193.0</v>
      </c>
      <c r="D189" s="1" t="s">
        <v>64</v>
      </c>
      <c r="E189" s="1" t="s">
        <v>107</v>
      </c>
      <c r="F189" s="1" t="s">
        <v>217</v>
      </c>
      <c r="G189" s="1">
        <v>2013.0</v>
      </c>
      <c r="H189" s="1">
        <v>677100.0</v>
      </c>
      <c r="I189" s="1">
        <v>6933.0</v>
      </c>
      <c r="J189" s="1">
        <v>3.0</v>
      </c>
      <c r="K189" s="1">
        <v>1.0</v>
      </c>
      <c r="L189" s="1" t="s">
        <v>16</v>
      </c>
    </row>
    <row r="190">
      <c r="A190" s="2">
        <v>42370.0</v>
      </c>
      <c r="B190" s="1" t="s">
        <v>12</v>
      </c>
      <c r="C190" s="3" t="s">
        <v>218</v>
      </c>
      <c r="D190" s="1" t="s">
        <v>61</v>
      </c>
      <c r="E190" s="1" t="s">
        <v>216</v>
      </c>
      <c r="F190" s="1" t="s">
        <v>143</v>
      </c>
      <c r="G190" s="1">
        <v>2014.0</v>
      </c>
      <c r="H190" s="1">
        <v>677100.0</v>
      </c>
      <c r="I190" s="1">
        <v>33477.0</v>
      </c>
      <c r="J190" s="1">
        <v>2.0</v>
      </c>
      <c r="K190" s="1">
        <v>1.0</v>
      </c>
      <c r="L190" s="1" t="s">
        <v>16</v>
      </c>
    </row>
    <row r="191">
      <c r="A191" s="2">
        <v>42370.0</v>
      </c>
      <c r="B191" s="1" t="s">
        <v>116</v>
      </c>
      <c r="C191" s="1" t="s">
        <v>197</v>
      </c>
      <c r="D191" s="1" t="s">
        <v>61</v>
      </c>
      <c r="E191" s="1" t="s">
        <v>163</v>
      </c>
      <c r="F191" s="1" t="s">
        <v>143</v>
      </c>
      <c r="G191" s="1">
        <v>2015.0</v>
      </c>
      <c r="H191" s="1">
        <v>675000.0</v>
      </c>
      <c r="I191" s="1">
        <v>13623.0</v>
      </c>
      <c r="J191" s="1">
        <v>0.830136986</v>
      </c>
      <c r="K191" s="1">
        <v>2.0</v>
      </c>
      <c r="L191" s="1" t="s">
        <v>16</v>
      </c>
    </row>
    <row r="192">
      <c r="A192" s="2">
        <v>42370.0</v>
      </c>
      <c r="B192" s="1" t="s">
        <v>116</v>
      </c>
      <c r="C192" s="1" t="s">
        <v>206</v>
      </c>
      <c r="D192" s="1" t="s">
        <v>61</v>
      </c>
      <c r="E192" s="1" t="s">
        <v>163</v>
      </c>
      <c r="F192" s="1" t="s">
        <v>143</v>
      </c>
      <c r="G192" s="1">
        <v>2014.0</v>
      </c>
      <c r="H192" s="1">
        <v>675000.0</v>
      </c>
      <c r="I192" s="1">
        <v>6798.0</v>
      </c>
      <c r="J192" s="1">
        <v>1.493150685</v>
      </c>
      <c r="K192" s="1">
        <v>2.0</v>
      </c>
      <c r="L192" s="1" t="s">
        <v>16</v>
      </c>
    </row>
    <row r="193">
      <c r="A193" s="2">
        <v>42370.0</v>
      </c>
      <c r="B193" s="1" t="s">
        <v>20</v>
      </c>
      <c r="C193" s="1">
        <v>17658.0</v>
      </c>
      <c r="D193" s="1" t="s">
        <v>64</v>
      </c>
      <c r="E193" s="1" t="s">
        <v>107</v>
      </c>
      <c r="F193" s="1" t="s">
        <v>219</v>
      </c>
      <c r="G193" s="1">
        <v>2013.0</v>
      </c>
      <c r="H193" s="1">
        <v>675000.0</v>
      </c>
      <c r="I193" s="1">
        <v>26897.0</v>
      </c>
      <c r="J193" s="1">
        <v>2.0</v>
      </c>
      <c r="K193" s="1">
        <v>1.0</v>
      </c>
      <c r="L193" s="1" t="s">
        <v>24</v>
      </c>
    </row>
    <row r="194">
      <c r="A194" s="2">
        <v>42370.0</v>
      </c>
      <c r="B194" s="1" t="s">
        <v>20</v>
      </c>
      <c r="C194" s="1">
        <v>87488.0</v>
      </c>
      <c r="D194" s="1" t="s">
        <v>91</v>
      </c>
      <c r="E194" s="1" t="s">
        <v>123</v>
      </c>
      <c r="F194" s="1" t="s">
        <v>124</v>
      </c>
      <c r="G194" s="1">
        <v>2012.0</v>
      </c>
      <c r="H194" s="1">
        <v>675000.0</v>
      </c>
      <c r="I194" s="1">
        <v>40444.0</v>
      </c>
      <c r="J194" s="1">
        <v>3.0</v>
      </c>
      <c r="K194" s="1">
        <v>1.0</v>
      </c>
      <c r="L194" s="1" t="s">
        <v>24</v>
      </c>
    </row>
    <row r="195">
      <c r="A195" s="2">
        <v>42370.0</v>
      </c>
      <c r="B195" s="1" t="s">
        <v>20</v>
      </c>
      <c r="C195" s="1">
        <v>120379.0</v>
      </c>
      <c r="D195" s="1" t="s">
        <v>25</v>
      </c>
      <c r="E195" s="1" t="s">
        <v>195</v>
      </c>
      <c r="F195" s="1" t="s">
        <v>220</v>
      </c>
      <c r="G195" s="1">
        <v>2012.0</v>
      </c>
      <c r="H195" s="1">
        <v>675000.0</v>
      </c>
      <c r="I195" s="1">
        <v>37638.0</v>
      </c>
      <c r="J195" s="1">
        <v>4.0</v>
      </c>
      <c r="K195" s="1">
        <v>2.0</v>
      </c>
      <c r="L195" s="1" t="s">
        <v>16</v>
      </c>
    </row>
    <row r="196">
      <c r="A196" s="2">
        <v>42370.0</v>
      </c>
      <c r="B196" s="1" t="s">
        <v>20</v>
      </c>
      <c r="C196" s="1">
        <v>81661.0</v>
      </c>
      <c r="D196" s="1" t="s">
        <v>61</v>
      </c>
      <c r="E196" s="1" t="s">
        <v>127</v>
      </c>
      <c r="F196" s="1" t="s">
        <v>172</v>
      </c>
      <c r="G196" s="1">
        <v>2013.0</v>
      </c>
      <c r="H196" s="1">
        <v>675000.0</v>
      </c>
      <c r="I196" s="1">
        <v>36010.0</v>
      </c>
      <c r="J196" s="1">
        <v>3.0</v>
      </c>
      <c r="K196" s="1">
        <v>1.0</v>
      </c>
      <c r="L196" s="1" t="s">
        <v>16</v>
      </c>
    </row>
    <row r="197">
      <c r="A197" s="2">
        <v>42370.0</v>
      </c>
      <c r="B197" s="1" t="s">
        <v>20</v>
      </c>
      <c r="C197" s="1">
        <v>88407.0</v>
      </c>
      <c r="D197" s="1" t="s">
        <v>25</v>
      </c>
      <c r="E197" s="1" t="s">
        <v>195</v>
      </c>
      <c r="F197" s="1" t="s">
        <v>221</v>
      </c>
      <c r="G197" s="1">
        <v>2013.0</v>
      </c>
      <c r="H197" s="1">
        <v>675000.0</v>
      </c>
      <c r="I197" s="1">
        <v>60691.0</v>
      </c>
      <c r="J197" s="1">
        <v>3.0</v>
      </c>
      <c r="K197" s="1">
        <v>1.0</v>
      </c>
      <c r="L197" s="1" t="s">
        <v>16</v>
      </c>
    </row>
    <row r="198">
      <c r="A198" s="2">
        <v>42370.0</v>
      </c>
      <c r="B198" s="1" t="s">
        <v>116</v>
      </c>
      <c r="C198" s="1" t="s">
        <v>222</v>
      </c>
      <c r="D198" s="1" t="s">
        <v>61</v>
      </c>
      <c r="E198" s="1" t="s">
        <v>163</v>
      </c>
      <c r="F198" s="1" t="s">
        <v>147</v>
      </c>
      <c r="G198" s="1">
        <v>2015.0</v>
      </c>
      <c r="H198" s="1">
        <v>671550.0</v>
      </c>
      <c r="I198" s="1">
        <v>6520.0</v>
      </c>
      <c r="J198" s="1">
        <v>0.682191781</v>
      </c>
      <c r="K198" s="1">
        <v>2.0</v>
      </c>
      <c r="L198" s="1" t="s">
        <v>16</v>
      </c>
    </row>
    <row r="199">
      <c r="A199" s="2">
        <v>42370.0</v>
      </c>
      <c r="B199" s="1" t="s">
        <v>116</v>
      </c>
      <c r="C199" s="1" t="s">
        <v>190</v>
      </c>
      <c r="D199" s="1" t="s">
        <v>61</v>
      </c>
      <c r="E199" s="1" t="s">
        <v>163</v>
      </c>
      <c r="F199" s="1" t="s">
        <v>143</v>
      </c>
      <c r="G199" s="1">
        <v>2011.0</v>
      </c>
      <c r="H199" s="1">
        <v>670000.0</v>
      </c>
      <c r="I199" s="1">
        <v>125431.0</v>
      </c>
      <c r="J199" s="1">
        <v>4.61369863</v>
      </c>
      <c r="K199" s="1">
        <v>2.0</v>
      </c>
      <c r="L199" s="1" t="s">
        <v>16</v>
      </c>
    </row>
    <row r="200">
      <c r="A200" s="2">
        <v>42370.0</v>
      </c>
      <c r="B200" s="1" t="s">
        <v>186</v>
      </c>
      <c r="C200" s="1" t="s">
        <v>187</v>
      </c>
      <c r="D200" s="1" t="s">
        <v>61</v>
      </c>
      <c r="E200" s="1" t="s">
        <v>145</v>
      </c>
      <c r="F200" s="1" t="s">
        <v>143</v>
      </c>
      <c r="G200" s="1">
        <v>2015.0</v>
      </c>
      <c r="H200" s="1">
        <v>668500.0</v>
      </c>
      <c r="I200" s="1">
        <v>10000.0</v>
      </c>
      <c r="J200" s="1">
        <v>0.5</v>
      </c>
      <c r="K200" s="1">
        <v>1.0</v>
      </c>
      <c r="L200" s="1" t="s">
        <v>16</v>
      </c>
    </row>
    <row r="201">
      <c r="A201" s="2">
        <v>42370.0</v>
      </c>
      <c r="B201" s="1" t="s">
        <v>12</v>
      </c>
      <c r="C201" s="1">
        <v>116655.0</v>
      </c>
      <c r="D201" s="1" t="s">
        <v>36</v>
      </c>
      <c r="E201" s="1" t="s">
        <v>223</v>
      </c>
      <c r="F201" s="1" t="s">
        <v>224</v>
      </c>
      <c r="G201" s="1">
        <v>2008.0</v>
      </c>
      <c r="H201" s="1">
        <v>666000.0</v>
      </c>
      <c r="I201" s="1">
        <v>87142.0</v>
      </c>
      <c r="J201" s="1">
        <v>8.0</v>
      </c>
      <c r="K201" s="1">
        <v>2.0</v>
      </c>
      <c r="L201" s="1" t="s">
        <v>16</v>
      </c>
    </row>
    <row r="202">
      <c r="A202" s="2">
        <v>42370.0</v>
      </c>
      <c r="B202" s="1" t="s">
        <v>12</v>
      </c>
      <c r="C202" s="1">
        <v>125124.0</v>
      </c>
      <c r="D202" s="1" t="s">
        <v>13</v>
      </c>
      <c r="E202" s="1" t="s">
        <v>103</v>
      </c>
      <c r="F202" s="1" t="s">
        <v>102</v>
      </c>
      <c r="G202" s="1">
        <v>2011.0</v>
      </c>
      <c r="H202" s="1">
        <v>666000.0</v>
      </c>
      <c r="I202" s="1">
        <v>32410.0</v>
      </c>
      <c r="J202" s="1">
        <v>5.0</v>
      </c>
      <c r="K202" s="1">
        <v>2.0</v>
      </c>
      <c r="L202" s="1" t="s">
        <v>16</v>
      </c>
    </row>
    <row r="203">
      <c r="A203" s="2">
        <v>42370.0</v>
      </c>
      <c r="B203" s="1" t="s">
        <v>12</v>
      </c>
      <c r="C203" s="1">
        <v>125052.0</v>
      </c>
      <c r="D203" s="1" t="s">
        <v>77</v>
      </c>
      <c r="E203" s="1" t="s">
        <v>109</v>
      </c>
      <c r="F203" s="1" t="s">
        <v>225</v>
      </c>
      <c r="G203" s="1">
        <v>2013.0</v>
      </c>
      <c r="H203" s="1">
        <v>666000.0</v>
      </c>
      <c r="I203" s="1">
        <v>22386.0</v>
      </c>
      <c r="J203" s="1">
        <v>3.0</v>
      </c>
      <c r="K203" s="1">
        <v>1.0</v>
      </c>
      <c r="L203" s="1" t="s">
        <v>16</v>
      </c>
    </row>
    <row r="204">
      <c r="A204" s="2">
        <v>42370.0</v>
      </c>
      <c r="B204" s="1" t="s">
        <v>12</v>
      </c>
      <c r="C204" s="1">
        <v>125652.0</v>
      </c>
      <c r="D204" s="1" t="s">
        <v>91</v>
      </c>
      <c r="E204" s="1" t="s">
        <v>132</v>
      </c>
      <c r="F204" s="1" t="s">
        <v>136</v>
      </c>
      <c r="G204" s="1">
        <v>2014.0</v>
      </c>
      <c r="H204" s="1">
        <v>666000.0</v>
      </c>
      <c r="I204" s="1">
        <v>23279.0</v>
      </c>
      <c r="J204" s="1">
        <v>2.0</v>
      </c>
      <c r="K204" s="1">
        <v>1.0</v>
      </c>
      <c r="L204" s="1" t="s">
        <v>16</v>
      </c>
    </row>
    <row r="205">
      <c r="A205" s="2">
        <v>42370.0</v>
      </c>
      <c r="B205" s="1" t="s">
        <v>12</v>
      </c>
      <c r="C205" s="1">
        <v>127218.0</v>
      </c>
      <c r="D205" s="1" t="s">
        <v>32</v>
      </c>
      <c r="E205" s="1" t="s">
        <v>155</v>
      </c>
      <c r="F205" s="1" t="s">
        <v>226</v>
      </c>
      <c r="G205" s="1">
        <v>2014.0</v>
      </c>
      <c r="H205" s="1">
        <v>666000.0</v>
      </c>
      <c r="I205" s="1">
        <v>53487.0</v>
      </c>
      <c r="J205" s="1">
        <v>2.0</v>
      </c>
      <c r="K205" s="1">
        <v>1.0</v>
      </c>
      <c r="L205" s="1" t="s">
        <v>16</v>
      </c>
    </row>
    <row r="206">
      <c r="A206" s="2">
        <v>42370.0</v>
      </c>
      <c r="B206" s="1" t="s">
        <v>12</v>
      </c>
      <c r="C206" s="1">
        <v>122684.0</v>
      </c>
      <c r="D206" s="1" t="s">
        <v>61</v>
      </c>
      <c r="E206" s="1" t="s">
        <v>216</v>
      </c>
      <c r="F206" s="1" t="s">
        <v>111</v>
      </c>
      <c r="G206" s="1">
        <v>2014.0</v>
      </c>
      <c r="H206" s="1">
        <v>666000.0</v>
      </c>
      <c r="I206" s="1">
        <v>16061.0</v>
      </c>
      <c r="J206" s="1">
        <v>2.0</v>
      </c>
      <c r="K206" s="1">
        <v>1.0</v>
      </c>
      <c r="L206" s="1" t="s">
        <v>16</v>
      </c>
    </row>
    <row r="207">
      <c r="A207" s="2">
        <v>42370.0</v>
      </c>
      <c r="B207" s="1" t="s">
        <v>12</v>
      </c>
      <c r="C207" s="1">
        <v>122666.0</v>
      </c>
      <c r="D207" s="1" t="s">
        <v>64</v>
      </c>
      <c r="E207" s="1" t="s">
        <v>107</v>
      </c>
      <c r="F207" s="1" t="s">
        <v>175</v>
      </c>
      <c r="G207" s="1">
        <v>2013.0</v>
      </c>
      <c r="H207" s="1">
        <v>666000.0</v>
      </c>
      <c r="I207" s="1">
        <v>39857.0</v>
      </c>
      <c r="J207" s="1">
        <v>3.0</v>
      </c>
      <c r="K207" s="1">
        <v>1.0</v>
      </c>
      <c r="L207" s="1" t="s">
        <v>16</v>
      </c>
    </row>
    <row r="208">
      <c r="A208" s="2">
        <v>42370.0</v>
      </c>
      <c r="B208" s="1" t="s">
        <v>12</v>
      </c>
      <c r="C208" s="1">
        <v>131982.0</v>
      </c>
      <c r="D208" s="1" t="s">
        <v>91</v>
      </c>
      <c r="E208" s="1" t="s">
        <v>92</v>
      </c>
      <c r="F208" s="1" t="s">
        <v>227</v>
      </c>
      <c r="G208" s="1">
        <v>2013.0</v>
      </c>
      <c r="H208" s="1">
        <v>666000.0</v>
      </c>
      <c r="I208" s="1">
        <v>31168.0</v>
      </c>
      <c r="J208" s="1">
        <v>3.0</v>
      </c>
      <c r="K208" s="1">
        <v>1.0</v>
      </c>
      <c r="L208" s="1" t="s">
        <v>16</v>
      </c>
    </row>
    <row r="209">
      <c r="A209" s="2">
        <v>42370.0</v>
      </c>
      <c r="B209" s="1" t="s">
        <v>12</v>
      </c>
      <c r="C209" s="3" t="s">
        <v>228</v>
      </c>
      <c r="D209" s="1" t="s">
        <v>91</v>
      </c>
      <c r="E209" s="1" t="s">
        <v>92</v>
      </c>
      <c r="F209" s="1" t="s">
        <v>229</v>
      </c>
      <c r="G209" s="1">
        <v>2013.0</v>
      </c>
      <c r="H209" s="1">
        <v>666000.0</v>
      </c>
      <c r="I209" s="1">
        <v>31168.0</v>
      </c>
      <c r="J209" s="1">
        <v>3.0</v>
      </c>
      <c r="K209" s="1">
        <v>1.0</v>
      </c>
      <c r="L209" s="1" t="s">
        <v>16</v>
      </c>
    </row>
    <row r="210">
      <c r="A210" s="2">
        <v>42370.0</v>
      </c>
      <c r="B210" s="1" t="s">
        <v>12</v>
      </c>
      <c r="C210" s="3" t="s">
        <v>230</v>
      </c>
      <c r="D210" s="1" t="s">
        <v>91</v>
      </c>
      <c r="E210" s="1" t="s">
        <v>92</v>
      </c>
      <c r="F210" s="1" t="s">
        <v>141</v>
      </c>
      <c r="G210" s="1">
        <v>2011.0</v>
      </c>
      <c r="H210" s="1">
        <v>666000.0</v>
      </c>
      <c r="I210" s="1">
        <v>52149.0</v>
      </c>
      <c r="J210" s="1">
        <v>5.0</v>
      </c>
      <c r="K210" s="1">
        <v>2.0</v>
      </c>
      <c r="L210" s="1" t="s">
        <v>16</v>
      </c>
    </row>
    <row r="211">
      <c r="A211" s="2">
        <v>42370.0</v>
      </c>
      <c r="B211" s="1" t="s">
        <v>20</v>
      </c>
      <c r="C211" s="1">
        <v>18718.0</v>
      </c>
      <c r="D211" s="1" t="s">
        <v>55</v>
      </c>
      <c r="E211" s="1" t="s">
        <v>56</v>
      </c>
      <c r="F211" s="1" t="s">
        <v>231</v>
      </c>
      <c r="G211" s="1">
        <v>2014.0</v>
      </c>
      <c r="H211" s="1">
        <v>665000.0</v>
      </c>
      <c r="I211" s="1">
        <v>51838.0</v>
      </c>
      <c r="J211" s="1">
        <v>1.0</v>
      </c>
      <c r="K211" s="1">
        <v>1.0</v>
      </c>
      <c r="L211" s="1" t="s">
        <v>24</v>
      </c>
    </row>
    <row r="212">
      <c r="A212" s="2">
        <v>42370.0</v>
      </c>
      <c r="B212" s="1" t="s">
        <v>116</v>
      </c>
      <c r="C212" s="1" t="s">
        <v>211</v>
      </c>
      <c r="D212" s="1" t="s">
        <v>61</v>
      </c>
      <c r="E212" s="1" t="s">
        <v>110</v>
      </c>
      <c r="F212" s="1" t="s">
        <v>143</v>
      </c>
      <c r="G212" s="1">
        <v>2012.0</v>
      </c>
      <c r="H212" s="1">
        <v>665000.0</v>
      </c>
      <c r="I212" s="1">
        <v>66262.0</v>
      </c>
      <c r="J212" s="1">
        <v>3.646575342</v>
      </c>
      <c r="K212" s="1">
        <v>2.0</v>
      </c>
      <c r="L212" s="1" t="s">
        <v>16</v>
      </c>
    </row>
    <row r="213">
      <c r="A213" s="2">
        <v>42370.0</v>
      </c>
      <c r="B213" s="1" t="s">
        <v>186</v>
      </c>
      <c r="C213" s="1" t="s">
        <v>232</v>
      </c>
      <c r="D213" s="1" t="s">
        <v>61</v>
      </c>
      <c r="E213" s="1" t="s">
        <v>145</v>
      </c>
      <c r="F213" s="1" t="s">
        <v>147</v>
      </c>
      <c r="G213" s="1">
        <v>2013.0</v>
      </c>
      <c r="H213" s="1">
        <v>665000.0</v>
      </c>
      <c r="I213" s="1">
        <v>36500.0</v>
      </c>
      <c r="J213" s="1">
        <v>2.0</v>
      </c>
      <c r="K213" s="1">
        <v>1.0</v>
      </c>
      <c r="L213" s="1" t="s">
        <v>16</v>
      </c>
    </row>
    <row r="214">
      <c r="A214" s="2">
        <v>42370.0</v>
      </c>
      <c r="B214" s="1" t="s">
        <v>116</v>
      </c>
      <c r="C214" s="1" t="s">
        <v>233</v>
      </c>
      <c r="D214" s="1" t="s">
        <v>61</v>
      </c>
      <c r="E214" s="1" t="s">
        <v>163</v>
      </c>
      <c r="F214" s="1" t="s">
        <v>147</v>
      </c>
      <c r="G214" s="1">
        <v>2014.0</v>
      </c>
      <c r="H214" s="1">
        <v>660450.0</v>
      </c>
      <c r="I214" s="1">
        <v>7177.0</v>
      </c>
      <c r="J214" s="1">
        <v>1.632876712</v>
      </c>
      <c r="K214" s="1">
        <v>2.0</v>
      </c>
      <c r="L214" s="1" t="s">
        <v>16</v>
      </c>
    </row>
    <row r="215">
      <c r="A215" s="2">
        <v>42370.0</v>
      </c>
      <c r="B215" s="1" t="s">
        <v>116</v>
      </c>
      <c r="C215" s="1" t="s">
        <v>214</v>
      </c>
      <c r="D215" s="1" t="s">
        <v>61</v>
      </c>
      <c r="E215" s="1" t="s">
        <v>110</v>
      </c>
      <c r="F215" s="1" t="s">
        <v>203</v>
      </c>
      <c r="G215" s="1">
        <v>2013.0</v>
      </c>
      <c r="H215" s="1">
        <v>660000.0</v>
      </c>
      <c r="I215" s="1">
        <v>14399.0</v>
      </c>
      <c r="J215" s="1">
        <v>2.912328767</v>
      </c>
      <c r="K215" s="1">
        <v>2.0</v>
      </c>
      <c r="L215" s="1" t="s">
        <v>16</v>
      </c>
    </row>
    <row r="216">
      <c r="A216" s="2">
        <v>42370.0</v>
      </c>
      <c r="B216" s="1" t="s">
        <v>20</v>
      </c>
      <c r="C216" s="1">
        <v>81776.0</v>
      </c>
      <c r="D216" s="1" t="s">
        <v>91</v>
      </c>
      <c r="E216" s="1" t="s">
        <v>234</v>
      </c>
      <c r="F216" s="1" t="s">
        <v>235</v>
      </c>
      <c r="G216" s="1">
        <v>2014.0</v>
      </c>
      <c r="H216" s="1">
        <v>660000.0</v>
      </c>
      <c r="I216" s="1">
        <v>3421.0</v>
      </c>
      <c r="J216" s="1">
        <v>1.0</v>
      </c>
      <c r="K216" s="1">
        <v>1.0</v>
      </c>
      <c r="L216" s="1" t="s">
        <v>16</v>
      </c>
    </row>
    <row r="217">
      <c r="A217" s="2">
        <v>42370.0</v>
      </c>
      <c r="B217" s="1" t="s">
        <v>186</v>
      </c>
      <c r="C217" s="1" t="s">
        <v>201</v>
      </c>
      <c r="D217" s="1" t="s">
        <v>61</v>
      </c>
      <c r="E217" s="1" t="s">
        <v>202</v>
      </c>
      <c r="F217" s="1" t="s">
        <v>111</v>
      </c>
      <c r="G217" s="1">
        <v>2014.0</v>
      </c>
      <c r="H217" s="1">
        <v>660000.0</v>
      </c>
      <c r="I217" s="1">
        <v>29394.0</v>
      </c>
      <c r="J217" s="1">
        <v>1.0</v>
      </c>
      <c r="K217" s="1">
        <v>1.0</v>
      </c>
      <c r="L217" s="1" t="s">
        <v>16</v>
      </c>
    </row>
    <row r="218">
      <c r="A218" s="2">
        <v>42370.0</v>
      </c>
      <c r="B218" s="1" t="s">
        <v>20</v>
      </c>
      <c r="C218" s="1">
        <v>74829.0</v>
      </c>
      <c r="D218" s="1" t="s">
        <v>64</v>
      </c>
      <c r="E218" s="1" t="s">
        <v>174</v>
      </c>
      <c r="F218" s="1" t="s">
        <v>175</v>
      </c>
      <c r="G218" s="1">
        <v>2012.0</v>
      </c>
      <c r="H218" s="1">
        <v>660000.0</v>
      </c>
      <c r="I218" s="1">
        <v>48636.0</v>
      </c>
      <c r="J218" s="1">
        <v>4.0</v>
      </c>
      <c r="K218" s="1">
        <v>1.0</v>
      </c>
      <c r="L218" s="1" t="s">
        <v>16</v>
      </c>
    </row>
    <row r="219">
      <c r="A219" s="2">
        <v>42370.0</v>
      </c>
      <c r="B219" s="1" t="s">
        <v>148</v>
      </c>
      <c r="C219" s="1">
        <v>26.0</v>
      </c>
      <c r="D219" s="1" t="s">
        <v>61</v>
      </c>
      <c r="E219" s="1" t="s">
        <v>110</v>
      </c>
      <c r="F219" s="1" t="s">
        <v>203</v>
      </c>
      <c r="G219" s="1">
        <v>2012.0</v>
      </c>
      <c r="H219" s="1">
        <v>655000.0</v>
      </c>
      <c r="I219" s="1">
        <v>18135.52362</v>
      </c>
      <c r="J219" s="1">
        <v>2.266940452</v>
      </c>
      <c r="K219" s="1">
        <v>1.0</v>
      </c>
      <c r="L219" s="1" t="s">
        <v>16</v>
      </c>
    </row>
    <row r="220">
      <c r="A220" s="2">
        <v>42370.0</v>
      </c>
      <c r="B220" s="1" t="s">
        <v>116</v>
      </c>
      <c r="C220" s="1" t="s">
        <v>236</v>
      </c>
      <c r="D220" s="1" t="s">
        <v>61</v>
      </c>
      <c r="E220" s="1" t="s">
        <v>163</v>
      </c>
      <c r="F220" s="1" t="s">
        <v>143</v>
      </c>
      <c r="G220" s="1">
        <v>2014.0</v>
      </c>
      <c r="H220" s="1">
        <v>654900.0</v>
      </c>
      <c r="I220" s="1">
        <v>18290.0</v>
      </c>
      <c r="J220" s="1">
        <v>1.917808219</v>
      </c>
      <c r="K220" s="1">
        <v>2.0</v>
      </c>
      <c r="L220" s="1" t="s">
        <v>16</v>
      </c>
    </row>
    <row r="221">
      <c r="A221" s="2">
        <v>42370.0</v>
      </c>
      <c r="B221" s="1" t="s">
        <v>186</v>
      </c>
      <c r="C221" s="1" t="s">
        <v>237</v>
      </c>
      <c r="D221" s="1" t="s">
        <v>61</v>
      </c>
      <c r="E221" s="1" t="s">
        <v>202</v>
      </c>
      <c r="F221" s="1" t="s">
        <v>111</v>
      </c>
      <c r="G221" s="1">
        <v>2013.0</v>
      </c>
      <c r="H221" s="1">
        <v>654900.0</v>
      </c>
      <c r="I221" s="1">
        <v>37343.0</v>
      </c>
      <c r="J221" s="1">
        <v>2.0</v>
      </c>
      <c r="K221" s="1">
        <v>1.0</v>
      </c>
      <c r="L221" s="1" t="s">
        <v>16</v>
      </c>
    </row>
    <row r="222">
      <c r="A222" s="2">
        <v>42370.0</v>
      </c>
      <c r="B222" s="1" t="s">
        <v>20</v>
      </c>
      <c r="C222" s="1">
        <v>21499.0</v>
      </c>
      <c r="D222" s="1" t="s">
        <v>32</v>
      </c>
      <c r="E222" s="1" t="s">
        <v>238</v>
      </c>
      <c r="F222" s="1" t="s">
        <v>239</v>
      </c>
      <c r="G222" s="1">
        <v>2013.0</v>
      </c>
      <c r="H222" s="1">
        <v>650000.0</v>
      </c>
      <c r="I222" s="1">
        <v>26848.0</v>
      </c>
      <c r="J222" s="1">
        <v>2.0</v>
      </c>
      <c r="K222" s="1">
        <v>1.0</v>
      </c>
      <c r="L222" s="1" t="s">
        <v>16</v>
      </c>
    </row>
    <row r="223">
      <c r="A223" s="2">
        <v>42370.0</v>
      </c>
      <c r="B223" s="1" t="s">
        <v>20</v>
      </c>
      <c r="C223" s="1">
        <v>20513.0</v>
      </c>
      <c r="D223" s="1" t="s">
        <v>61</v>
      </c>
      <c r="E223" s="1" t="s">
        <v>163</v>
      </c>
      <c r="F223" s="1" t="s">
        <v>111</v>
      </c>
      <c r="G223" s="1">
        <v>2013.0</v>
      </c>
      <c r="H223" s="1">
        <v>650000.0</v>
      </c>
      <c r="I223" s="1">
        <v>35980.0</v>
      </c>
      <c r="J223" s="1">
        <v>2.0</v>
      </c>
      <c r="K223" s="1">
        <v>1.0</v>
      </c>
      <c r="L223" s="1" t="s">
        <v>16</v>
      </c>
    </row>
    <row r="224">
      <c r="A224" s="2">
        <v>42370.0</v>
      </c>
      <c r="B224" s="1" t="s">
        <v>186</v>
      </c>
      <c r="C224" s="1" t="s">
        <v>237</v>
      </c>
      <c r="D224" s="1" t="s">
        <v>61</v>
      </c>
      <c r="E224" s="1" t="s">
        <v>202</v>
      </c>
      <c r="F224" s="1" t="s">
        <v>111</v>
      </c>
      <c r="G224" s="1">
        <v>2013.0</v>
      </c>
      <c r="H224" s="1">
        <v>650000.0</v>
      </c>
      <c r="I224" s="1">
        <v>37343.0</v>
      </c>
      <c r="J224" s="1">
        <v>2.0</v>
      </c>
      <c r="K224" s="1">
        <v>1.0</v>
      </c>
      <c r="L224" s="1" t="s">
        <v>16</v>
      </c>
    </row>
    <row r="225">
      <c r="A225" s="2">
        <v>42370.0</v>
      </c>
      <c r="B225" s="1" t="s">
        <v>20</v>
      </c>
      <c r="C225" s="1">
        <v>68312.0</v>
      </c>
      <c r="D225" s="1" t="s">
        <v>61</v>
      </c>
      <c r="E225" s="1" t="s">
        <v>240</v>
      </c>
      <c r="F225" s="1" t="s">
        <v>111</v>
      </c>
      <c r="G225" s="1">
        <v>2011.0</v>
      </c>
      <c r="H225" s="1">
        <v>650000.0</v>
      </c>
      <c r="I225" s="1">
        <v>36472.0</v>
      </c>
      <c r="J225" s="1">
        <v>4.0</v>
      </c>
      <c r="K225" s="1">
        <v>1.0</v>
      </c>
      <c r="L225" s="1" t="s">
        <v>16</v>
      </c>
    </row>
    <row r="226">
      <c r="A226" s="2">
        <v>42370.0</v>
      </c>
      <c r="B226" s="1" t="s">
        <v>20</v>
      </c>
      <c r="C226" s="1">
        <v>98739.0</v>
      </c>
      <c r="D226" s="1" t="s">
        <v>32</v>
      </c>
      <c r="E226" s="1" t="s">
        <v>155</v>
      </c>
      <c r="F226" s="1" t="s">
        <v>241</v>
      </c>
      <c r="G226" s="1">
        <v>2011.0</v>
      </c>
      <c r="H226" s="1">
        <v>650000.0</v>
      </c>
      <c r="I226" s="1">
        <v>82649.0</v>
      </c>
      <c r="J226" s="1">
        <v>5.0</v>
      </c>
      <c r="K226" s="1">
        <v>2.0</v>
      </c>
      <c r="L226" s="1" t="s">
        <v>16</v>
      </c>
    </row>
    <row r="227">
      <c r="A227" s="2">
        <v>42370.0</v>
      </c>
      <c r="B227" s="1" t="s">
        <v>20</v>
      </c>
      <c r="C227" s="1">
        <v>100336.0</v>
      </c>
      <c r="D227" s="1" t="s">
        <v>91</v>
      </c>
      <c r="E227" s="1" t="s">
        <v>92</v>
      </c>
      <c r="F227" s="1" t="s">
        <v>242</v>
      </c>
      <c r="G227" s="1">
        <v>2012.0</v>
      </c>
      <c r="H227" s="1">
        <v>650000.0</v>
      </c>
      <c r="I227" s="1">
        <v>56926.0</v>
      </c>
      <c r="J227" s="1">
        <v>4.0</v>
      </c>
      <c r="K227" s="1">
        <v>2.0</v>
      </c>
      <c r="L227" s="1" t="s">
        <v>16</v>
      </c>
    </row>
    <row r="228">
      <c r="A228" s="2">
        <v>42370.0</v>
      </c>
      <c r="B228" s="1" t="s">
        <v>20</v>
      </c>
      <c r="C228" s="1">
        <v>104677.0</v>
      </c>
      <c r="D228" s="1" t="s">
        <v>91</v>
      </c>
      <c r="E228" s="1" t="s">
        <v>243</v>
      </c>
      <c r="F228" s="1" t="s">
        <v>136</v>
      </c>
      <c r="G228" s="1">
        <v>2013.0</v>
      </c>
      <c r="H228" s="1">
        <v>650000.0</v>
      </c>
      <c r="I228" s="1">
        <v>30845.0</v>
      </c>
      <c r="J228" s="1">
        <v>3.0</v>
      </c>
      <c r="K228" s="1">
        <v>1.0</v>
      </c>
      <c r="L228" s="1" t="s">
        <v>16</v>
      </c>
    </row>
    <row r="229">
      <c r="A229" s="2">
        <v>42370.0</v>
      </c>
      <c r="B229" s="1" t="s">
        <v>20</v>
      </c>
      <c r="C229" s="1">
        <v>87223.0</v>
      </c>
      <c r="D229" s="1" t="s">
        <v>44</v>
      </c>
      <c r="E229" s="1" t="s">
        <v>244</v>
      </c>
      <c r="F229" s="1" t="s">
        <v>150</v>
      </c>
      <c r="G229" s="1">
        <v>2012.0</v>
      </c>
      <c r="H229" s="1">
        <v>650000.0</v>
      </c>
      <c r="I229" s="1">
        <v>43089.0</v>
      </c>
      <c r="J229" s="1">
        <v>4.0</v>
      </c>
      <c r="K229" s="1">
        <v>1.0</v>
      </c>
      <c r="L229" s="1" t="s">
        <v>16</v>
      </c>
    </row>
    <row r="230">
      <c r="A230" s="2">
        <v>42370.0</v>
      </c>
      <c r="B230" s="1" t="s">
        <v>116</v>
      </c>
      <c r="C230" s="1" t="s">
        <v>183</v>
      </c>
      <c r="D230" s="1" t="s">
        <v>61</v>
      </c>
      <c r="E230" s="1" t="s">
        <v>110</v>
      </c>
      <c r="F230" s="1" t="s">
        <v>147</v>
      </c>
      <c r="G230" s="1">
        <v>2014.0</v>
      </c>
      <c r="H230" s="1">
        <v>649350.0</v>
      </c>
      <c r="I230" s="1">
        <v>23132.0</v>
      </c>
      <c r="J230" s="1">
        <v>1.917808219</v>
      </c>
      <c r="K230" s="1">
        <v>2.0</v>
      </c>
      <c r="L230" s="1" t="s">
        <v>16</v>
      </c>
    </row>
    <row r="231">
      <c r="A231" s="2">
        <v>42370.0</v>
      </c>
      <c r="B231" s="1" t="s">
        <v>148</v>
      </c>
      <c r="C231" s="1">
        <v>14.0</v>
      </c>
      <c r="D231" s="1" t="s">
        <v>61</v>
      </c>
      <c r="E231" s="1" t="s">
        <v>245</v>
      </c>
      <c r="F231" s="1" t="s">
        <v>111</v>
      </c>
      <c r="G231" s="1">
        <v>2013.0</v>
      </c>
      <c r="H231" s="1">
        <v>649350.0</v>
      </c>
      <c r="I231" s="1">
        <v>17511.29364</v>
      </c>
      <c r="J231" s="1">
        <v>1.45927447</v>
      </c>
      <c r="K231" s="1">
        <v>1.0</v>
      </c>
      <c r="L231" s="1" t="s">
        <v>16</v>
      </c>
    </row>
    <row r="232">
      <c r="A232" s="2">
        <v>42370.0</v>
      </c>
      <c r="B232" s="1" t="s">
        <v>116</v>
      </c>
      <c r="C232" s="1" t="s">
        <v>246</v>
      </c>
      <c r="D232" s="1" t="s">
        <v>61</v>
      </c>
      <c r="E232" s="1" t="s">
        <v>145</v>
      </c>
      <c r="F232" s="1" t="s">
        <v>143</v>
      </c>
      <c r="G232" s="1">
        <v>2013.0</v>
      </c>
      <c r="H232" s="1">
        <v>649350.0</v>
      </c>
      <c r="I232" s="1">
        <v>21051.0</v>
      </c>
      <c r="J232" s="1">
        <v>2.608219178</v>
      </c>
      <c r="K232" s="1">
        <v>2.0</v>
      </c>
      <c r="L232" s="1" t="s">
        <v>16</v>
      </c>
    </row>
    <row r="233">
      <c r="A233" s="2">
        <v>42370.0</v>
      </c>
      <c r="B233" s="1" t="s">
        <v>116</v>
      </c>
      <c r="C233" s="1" t="s">
        <v>247</v>
      </c>
      <c r="D233" s="1" t="s">
        <v>61</v>
      </c>
      <c r="E233" s="1" t="s">
        <v>145</v>
      </c>
      <c r="F233" s="1" t="s">
        <v>203</v>
      </c>
      <c r="G233" s="1">
        <v>2014.0</v>
      </c>
      <c r="H233" s="1">
        <v>649350.0</v>
      </c>
      <c r="I233" s="1">
        <v>5520.0</v>
      </c>
      <c r="J233" s="1">
        <v>1.690410959</v>
      </c>
      <c r="K233" s="1">
        <v>2.0</v>
      </c>
      <c r="L233" s="1" t="s">
        <v>16</v>
      </c>
    </row>
    <row r="234">
      <c r="A234" s="2">
        <v>42370.0</v>
      </c>
      <c r="B234" s="1" t="s">
        <v>116</v>
      </c>
      <c r="C234" s="1" t="s">
        <v>222</v>
      </c>
      <c r="D234" s="1" t="s">
        <v>61</v>
      </c>
      <c r="E234" s="1" t="s">
        <v>163</v>
      </c>
      <c r="F234" s="1" t="s">
        <v>147</v>
      </c>
      <c r="G234" s="1">
        <v>2015.0</v>
      </c>
      <c r="H234" s="1">
        <v>647000.0</v>
      </c>
      <c r="I234" s="1">
        <v>6520.0</v>
      </c>
      <c r="J234" s="1">
        <v>0.682191781</v>
      </c>
      <c r="K234" s="1">
        <v>2.0</v>
      </c>
      <c r="L234" s="1" t="s">
        <v>16</v>
      </c>
    </row>
    <row r="235">
      <c r="A235" s="2">
        <v>42370.0</v>
      </c>
      <c r="B235" s="1" t="s">
        <v>186</v>
      </c>
      <c r="C235" s="1" t="s">
        <v>248</v>
      </c>
      <c r="D235" s="1" t="s">
        <v>61</v>
      </c>
      <c r="E235" s="1" t="s">
        <v>110</v>
      </c>
      <c r="F235" s="1" t="s">
        <v>143</v>
      </c>
      <c r="G235" s="1">
        <v>2012.0</v>
      </c>
      <c r="H235" s="1">
        <v>643800.0</v>
      </c>
      <c r="I235" s="1">
        <v>68546.0</v>
      </c>
      <c r="J235" s="1">
        <v>3.0</v>
      </c>
      <c r="K235" s="1">
        <v>1.0</v>
      </c>
      <c r="L235" s="1" t="s">
        <v>16</v>
      </c>
    </row>
    <row r="236">
      <c r="A236" s="2">
        <v>42370.0</v>
      </c>
      <c r="B236" s="1" t="s">
        <v>116</v>
      </c>
      <c r="C236" s="1" t="s">
        <v>249</v>
      </c>
      <c r="D236" s="1" t="s">
        <v>61</v>
      </c>
      <c r="E236" s="1" t="s">
        <v>110</v>
      </c>
      <c r="F236" s="1" t="s">
        <v>111</v>
      </c>
      <c r="G236" s="1">
        <v>2012.0</v>
      </c>
      <c r="H236" s="1">
        <v>643800.0</v>
      </c>
      <c r="I236" s="1">
        <v>105618.0</v>
      </c>
      <c r="J236" s="1">
        <v>3.454794521</v>
      </c>
      <c r="K236" s="1">
        <v>2.0</v>
      </c>
      <c r="L236" s="1" t="s">
        <v>16</v>
      </c>
    </row>
    <row r="237">
      <c r="A237" s="2">
        <v>42370.0</v>
      </c>
      <c r="B237" s="1" t="s">
        <v>148</v>
      </c>
      <c r="C237" s="1">
        <v>4.0</v>
      </c>
      <c r="D237" s="1" t="s">
        <v>61</v>
      </c>
      <c r="E237" s="1" t="s">
        <v>145</v>
      </c>
      <c r="F237" s="1" t="s">
        <v>143</v>
      </c>
      <c r="G237" s="1">
        <v>2014.0</v>
      </c>
      <c r="H237" s="1">
        <v>643800.0</v>
      </c>
      <c r="I237" s="1">
        <v>9232.032852</v>
      </c>
      <c r="J237" s="1">
        <v>0.769336071</v>
      </c>
      <c r="K237" s="1">
        <v>1.0</v>
      </c>
      <c r="L237" s="1" t="s">
        <v>16</v>
      </c>
    </row>
    <row r="238">
      <c r="A238" s="2">
        <v>42370.0</v>
      </c>
      <c r="B238" s="1" t="s">
        <v>12</v>
      </c>
      <c r="C238" s="1">
        <v>130031.0</v>
      </c>
      <c r="D238" s="1" t="s">
        <v>61</v>
      </c>
      <c r="E238" s="1" t="s">
        <v>216</v>
      </c>
      <c r="F238" s="1" t="s">
        <v>143</v>
      </c>
      <c r="G238" s="1">
        <v>2014.0</v>
      </c>
      <c r="H238" s="1">
        <v>643800.0</v>
      </c>
      <c r="I238" s="1">
        <v>16993.0</v>
      </c>
      <c r="J238" s="1">
        <v>2.0</v>
      </c>
      <c r="K238" s="1">
        <v>1.0</v>
      </c>
      <c r="L238" s="1" t="s">
        <v>16</v>
      </c>
    </row>
    <row r="239">
      <c r="A239" s="2">
        <v>42370.0</v>
      </c>
      <c r="B239" s="1" t="s">
        <v>12</v>
      </c>
      <c r="C239" s="1">
        <v>117373.0</v>
      </c>
      <c r="D239" s="1" t="s">
        <v>91</v>
      </c>
      <c r="E239" s="1" t="s">
        <v>123</v>
      </c>
      <c r="F239" s="1" t="s">
        <v>250</v>
      </c>
      <c r="G239" s="1">
        <v>2013.0</v>
      </c>
      <c r="H239" s="1">
        <v>643800.0</v>
      </c>
      <c r="I239" s="1">
        <v>8633.0</v>
      </c>
      <c r="J239" s="1">
        <v>3.0</v>
      </c>
      <c r="K239" s="1">
        <v>1.0</v>
      </c>
      <c r="L239" s="1" t="s">
        <v>16</v>
      </c>
    </row>
    <row r="240">
      <c r="A240" s="2">
        <v>42370.0</v>
      </c>
      <c r="B240" s="1" t="s">
        <v>12</v>
      </c>
      <c r="C240" s="3" t="s">
        <v>251</v>
      </c>
      <c r="D240" s="1" t="s">
        <v>61</v>
      </c>
      <c r="E240" s="1" t="s">
        <v>216</v>
      </c>
      <c r="F240" s="1" t="s">
        <v>252</v>
      </c>
      <c r="G240" s="1">
        <v>2014.0</v>
      </c>
      <c r="H240" s="1">
        <v>643800.0</v>
      </c>
      <c r="I240" s="1">
        <v>16993.0</v>
      </c>
      <c r="J240" s="1">
        <v>2.0</v>
      </c>
      <c r="K240" s="1">
        <v>1.0</v>
      </c>
      <c r="L240" s="1" t="s">
        <v>16</v>
      </c>
    </row>
    <row r="241">
      <c r="A241" s="2">
        <v>42370.0</v>
      </c>
      <c r="B241" s="1" t="s">
        <v>116</v>
      </c>
      <c r="C241" s="1" t="s">
        <v>236</v>
      </c>
      <c r="D241" s="1" t="s">
        <v>61</v>
      </c>
      <c r="E241" s="1" t="s">
        <v>163</v>
      </c>
      <c r="F241" s="1" t="s">
        <v>143</v>
      </c>
      <c r="G241" s="1">
        <v>2014.0</v>
      </c>
      <c r="H241" s="1">
        <v>642000.0</v>
      </c>
      <c r="I241" s="1">
        <v>18290.0</v>
      </c>
      <c r="J241" s="1">
        <v>1.917808219</v>
      </c>
      <c r="K241" s="1">
        <v>2.0</v>
      </c>
      <c r="L241" s="1" t="s">
        <v>16</v>
      </c>
    </row>
    <row r="242">
      <c r="A242" s="2">
        <v>42370.0</v>
      </c>
      <c r="B242" s="1" t="s">
        <v>20</v>
      </c>
      <c r="C242" s="1">
        <v>124833.0</v>
      </c>
      <c r="D242" s="1" t="s">
        <v>61</v>
      </c>
      <c r="E242" s="1" t="s">
        <v>240</v>
      </c>
      <c r="F242" s="1" t="s">
        <v>172</v>
      </c>
      <c r="G242" s="1">
        <v>2013.0</v>
      </c>
      <c r="H242" s="1">
        <v>640000.0</v>
      </c>
      <c r="I242" s="1">
        <v>37130.0</v>
      </c>
      <c r="J242" s="1">
        <v>3.0</v>
      </c>
      <c r="K242" s="1">
        <v>2.0</v>
      </c>
      <c r="L242" s="1" t="s">
        <v>16</v>
      </c>
    </row>
    <row r="243">
      <c r="A243" s="2">
        <v>42370.0</v>
      </c>
      <c r="B243" s="1" t="s">
        <v>20</v>
      </c>
      <c r="C243" s="1">
        <v>116856.0</v>
      </c>
      <c r="D243" s="1" t="s">
        <v>81</v>
      </c>
      <c r="E243" s="1" t="s">
        <v>253</v>
      </c>
      <c r="F243" s="1" t="s">
        <v>254</v>
      </c>
      <c r="G243" s="1">
        <v>2014.0</v>
      </c>
      <c r="H243" s="1">
        <v>640000.0</v>
      </c>
      <c r="I243" s="1">
        <v>62169.0</v>
      </c>
      <c r="J243" s="1">
        <v>2.0</v>
      </c>
      <c r="K243" s="1">
        <v>1.0</v>
      </c>
      <c r="L243" s="1" t="s">
        <v>16</v>
      </c>
    </row>
    <row r="244">
      <c r="A244" s="2">
        <v>42370.0</v>
      </c>
      <c r="B244" s="1" t="s">
        <v>186</v>
      </c>
      <c r="C244" s="1" t="s">
        <v>255</v>
      </c>
      <c r="D244" s="1" t="s">
        <v>61</v>
      </c>
      <c r="E244" s="1" t="s">
        <v>202</v>
      </c>
      <c r="F244" s="1" t="s">
        <v>143</v>
      </c>
      <c r="G244" s="1">
        <v>2014.0</v>
      </c>
      <c r="H244" s="1">
        <v>638250.0</v>
      </c>
      <c r="I244" s="1">
        <v>48604.0</v>
      </c>
      <c r="J244" s="1">
        <v>1.0</v>
      </c>
      <c r="K244" s="1">
        <v>1.0</v>
      </c>
      <c r="L244" s="1" t="s">
        <v>16</v>
      </c>
    </row>
    <row r="245">
      <c r="A245" s="2">
        <v>42370.0</v>
      </c>
      <c r="B245" s="1" t="s">
        <v>12</v>
      </c>
      <c r="C245" s="1">
        <v>122494.0</v>
      </c>
      <c r="D245" s="1" t="s">
        <v>61</v>
      </c>
      <c r="E245" s="1" t="s">
        <v>163</v>
      </c>
      <c r="F245" s="1" t="s">
        <v>111</v>
      </c>
      <c r="G245" s="1">
        <v>2014.0</v>
      </c>
      <c r="H245" s="1">
        <v>638250.0</v>
      </c>
      <c r="I245" s="1">
        <v>34202.0</v>
      </c>
      <c r="J245" s="1">
        <v>2.0</v>
      </c>
      <c r="K245" s="1">
        <v>1.0</v>
      </c>
      <c r="L245" s="1" t="s">
        <v>16</v>
      </c>
    </row>
    <row r="246">
      <c r="A246" s="2">
        <v>42370.0</v>
      </c>
      <c r="B246" s="1" t="s">
        <v>12</v>
      </c>
      <c r="C246" s="1">
        <v>122494.0</v>
      </c>
      <c r="D246" s="1" t="s">
        <v>61</v>
      </c>
      <c r="E246" s="1" t="s">
        <v>163</v>
      </c>
      <c r="F246" s="1" t="s">
        <v>111</v>
      </c>
      <c r="G246" s="1">
        <v>2014.0</v>
      </c>
      <c r="H246" s="1">
        <v>638250.0</v>
      </c>
      <c r="I246" s="1">
        <v>34202.0</v>
      </c>
      <c r="J246" s="1">
        <v>2.0</v>
      </c>
      <c r="K246" s="1">
        <v>1.0</v>
      </c>
      <c r="L246" s="1" t="s">
        <v>16</v>
      </c>
    </row>
    <row r="247">
      <c r="A247" s="2">
        <v>42370.0</v>
      </c>
      <c r="B247" s="1" t="s">
        <v>12</v>
      </c>
      <c r="C247" s="1">
        <v>121973.0</v>
      </c>
      <c r="D247" s="1" t="s">
        <v>61</v>
      </c>
      <c r="E247" s="1" t="s">
        <v>216</v>
      </c>
      <c r="F247" s="1" t="s">
        <v>111</v>
      </c>
      <c r="G247" s="1">
        <v>2013.0</v>
      </c>
      <c r="H247" s="1">
        <v>638250.0</v>
      </c>
      <c r="I247" s="1">
        <v>27793.0</v>
      </c>
      <c r="J247" s="1">
        <v>3.0</v>
      </c>
      <c r="K247" s="1">
        <v>1.0</v>
      </c>
      <c r="L247" s="1" t="s">
        <v>16</v>
      </c>
    </row>
    <row r="248">
      <c r="A248" s="2">
        <v>42370.0</v>
      </c>
      <c r="B248" s="1" t="s">
        <v>186</v>
      </c>
      <c r="C248" s="1" t="s">
        <v>232</v>
      </c>
      <c r="D248" s="1" t="s">
        <v>61</v>
      </c>
      <c r="E248" s="1" t="s">
        <v>145</v>
      </c>
      <c r="F248" s="1" t="s">
        <v>147</v>
      </c>
      <c r="G248" s="1">
        <v>2013.0</v>
      </c>
      <c r="H248" s="1">
        <v>638250.0</v>
      </c>
      <c r="I248" s="1">
        <v>36500.0</v>
      </c>
      <c r="J248" s="1">
        <v>2.0</v>
      </c>
      <c r="K248" s="1">
        <v>1.0</v>
      </c>
      <c r="L248" s="1" t="s">
        <v>16</v>
      </c>
    </row>
    <row r="249">
      <c r="A249" s="2">
        <v>42370.0</v>
      </c>
      <c r="B249" s="1" t="s">
        <v>12</v>
      </c>
      <c r="C249" s="1">
        <v>127552.0</v>
      </c>
      <c r="D249" s="1" t="s">
        <v>64</v>
      </c>
      <c r="E249" s="1" t="s">
        <v>174</v>
      </c>
      <c r="F249" s="1" t="s">
        <v>175</v>
      </c>
      <c r="G249" s="1">
        <v>2012.0</v>
      </c>
      <c r="H249" s="1">
        <v>638250.0</v>
      </c>
      <c r="I249" s="1">
        <v>21417.0</v>
      </c>
      <c r="J249" s="1">
        <v>4.0</v>
      </c>
      <c r="K249" s="1">
        <v>1.0</v>
      </c>
      <c r="L249" s="1" t="s">
        <v>16</v>
      </c>
    </row>
    <row r="250">
      <c r="A250" s="2">
        <v>42370.0</v>
      </c>
      <c r="B250" s="1" t="s">
        <v>12</v>
      </c>
      <c r="C250" s="1">
        <v>120871.0</v>
      </c>
      <c r="D250" s="1" t="s">
        <v>64</v>
      </c>
      <c r="E250" s="1" t="s">
        <v>107</v>
      </c>
      <c r="F250" s="1" t="s">
        <v>256</v>
      </c>
      <c r="G250" s="1">
        <v>2013.0</v>
      </c>
      <c r="H250" s="1">
        <v>638250.0</v>
      </c>
      <c r="I250" s="1">
        <v>11943.0</v>
      </c>
      <c r="J250" s="1">
        <v>3.0</v>
      </c>
      <c r="K250" s="1">
        <v>1.0</v>
      </c>
      <c r="L250" s="1" t="s">
        <v>16</v>
      </c>
    </row>
    <row r="251">
      <c r="A251" s="2">
        <v>42370.0</v>
      </c>
      <c r="B251" s="1" t="s">
        <v>148</v>
      </c>
      <c r="C251" s="1">
        <v>56.0</v>
      </c>
      <c r="D251" s="1" t="s">
        <v>61</v>
      </c>
      <c r="E251" s="1" t="s">
        <v>145</v>
      </c>
      <c r="F251" s="1" t="s">
        <v>143</v>
      </c>
      <c r="G251" s="1">
        <v>2012.0</v>
      </c>
      <c r="H251" s="1">
        <v>635000.0</v>
      </c>
      <c r="I251" s="1">
        <v>34956.87886</v>
      </c>
      <c r="J251" s="1">
        <v>2.913073238</v>
      </c>
      <c r="K251" s="1">
        <v>1.0</v>
      </c>
      <c r="L251" s="1" t="s">
        <v>16</v>
      </c>
    </row>
    <row r="252">
      <c r="A252" s="2">
        <v>42370.0</v>
      </c>
      <c r="B252" s="1" t="s">
        <v>12</v>
      </c>
      <c r="C252" s="1">
        <v>132157.0</v>
      </c>
      <c r="D252" s="1" t="s">
        <v>61</v>
      </c>
      <c r="E252" s="1" t="s">
        <v>202</v>
      </c>
      <c r="F252" s="1" t="s">
        <v>143</v>
      </c>
      <c r="G252" s="1">
        <v>2014.0</v>
      </c>
      <c r="H252" s="1">
        <v>632700.0</v>
      </c>
      <c r="I252" s="1">
        <v>15408.0</v>
      </c>
      <c r="J252" s="1">
        <v>2.0</v>
      </c>
      <c r="K252" s="1">
        <v>1.0</v>
      </c>
      <c r="L252" s="1" t="s">
        <v>16</v>
      </c>
    </row>
    <row r="253">
      <c r="A253" s="2">
        <v>42370.0</v>
      </c>
      <c r="B253" s="1" t="s">
        <v>12</v>
      </c>
      <c r="C253" s="3" t="s">
        <v>257</v>
      </c>
      <c r="D253" s="1" t="s">
        <v>61</v>
      </c>
      <c r="E253" s="1" t="s">
        <v>202</v>
      </c>
      <c r="F253" s="1" t="s">
        <v>252</v>
      </c>
      <c r="G253" s="1">
        <v>2014.0</v>
      </c>
      <c r="H253" s="1">
        <v>632700.0</v>
      </c>
      <c r="I253" s="1">
        <v>15408.0</v>
      </c>
      <c r="J253" s="1">
        <v>2.0</v>
      </c>
      <c r="K253" s="1">
        <v>1.0</v>
      </c>
      <c r="L253" s="1" t="s">
        <v>16</v>
      </c>
    </row>
    <row r="254">
      <c r="A254" s="2">
        <v>42370.0</v>
      </c>
      <c r="B254" s="1" t="s">
        <v>148</v>
      </c>
      <c r="C254" s="1">
        <v>13.0</v>
      </c>
      <c r="D254" s="1" t="s">
        <v>61</v>
      </c>
      <c r="E254" s="1" t="s">
        <v>245</v>
      </c>
      <c r="F254" s="1" t="s">
        <v>111</v>
      </c>
      <c r="G254" s="1">
        <v>2013.0</v>
      </c>
      <c r="H254" s="1">
        <v>630000.0</v>
      </c>
      <c r="I254" s="1">
        <v>17511.29364</v>
      </c>
      <c r="J254" s="1">
        <v>1.45927447</v>
      </c>
      <c r="K254" s="1">
        <v>1.0</v>
      </c>
      <c r="L254" s="1" t="s">
        <v>16</v>
      </c>
    </row>
    <row r="255">
      <c r="A255" s="2">
        <v>42370.0</v>
      </c>
      <c r="B255" s="1" t="s">
        <v>20</v>
      </c>
      <c r="C255" s="1">
        <v>88899.0</v>
      </c>
      <c r="D255" s="1" t="s">
        <v>91</v>
      </c>
      <c r="E255" s="1" t="s">
        <v>258</v>
      </c>
      <c r="F255" s="1" t="s">
        <v>259</v>
      </c>
      <c r="G255" s="1">
        <v>2014.0</v>
      </c>
      <c r="H255" s="1">
        <v>630000.0</v>
      </c>
      <c r="I255" s="1">
        <v>26191.0</v>
      </c>
      <c r="J255" s="1">
        <v>2.0</v>
      </c>
      <c r="K255" s="1">
        <v>1.0</v>
      </c>
      <c r="L255" s="1" t="s">
        <v>16</v>
      </c>
    </row>
    <row r="256">
      <c r="A256" s="2">
        <v>42370.0</v>
      </c>
      <c r="B256" s="1" t="s">
        <v>116</v>
      </c>
      <c r="C256" s="1" t="s">
        <v>260</v>
      </c>
      <c r="D256" s="1" t="s">
        <v>61</v>
      </c>
      <c r="E256" s="1" t="s">
        <v>163</v>
      </c>
      <c r="F256" s="1" t="s">
        <v>147</v>
      </c>
      <c r="G256" s="1">
        <v>2014.0</v>
      </c>
      <c r="H256" s="1">
        <v>627150.0</v>
      </c>
      <c r="I256" s="1">
        <v>28101.0</v>
      </c>
      <c r="J256" s="1">
        <v>1.682191781</v>
      </c>
      <c r="K256" s="1">
        <v>2.0</v>
      </c>
      <c r="L256" s="1" t="s">
        <v>16</v>
      </c>
    </row>
    <row r="257">
      <c r="A257" s="2">
        <v>42370.0</v>
      </c>
      <c r="B257" s="1" t="s">
        <v>261</v>
      </c>
      <c r="C257" s="1" t="s">
        <v>262</v>
      </c>
      <c r="D257" s="1" t="s">
        <v>61</v>
      </c>
      <c r="E257" s="1" t="s">
        <v>163</v>
      </c>
      <c r="F257" s="1" t="s">
        <v>147</v>
      </c>
      <c r="G257" s="1">
        <v>2015.0</v>
      </c>
      <c r="H257" s="1">
        <v>626000.3568</v>
      </c>
      <c r="I257" s="1">
        <v>1000.0</v>
      </c>
      <c r="J257" s="1">
        <v>0.0</v>
      </c>
      <c r="K257" s="1">
        <v>1.0</v>
      </c>
      <c r="L257" s="1" t="s">
        <v>16</v>
      </c>
    </row>
    <row r="258">
      <c r="A258" s="2">
        <v>42370.0</v>
      </c>
      <c r="B258" s="1" t="s">
        <v>186</v>
      </c>
      <c r="C258" s="1" t="s">
        <v>213</v>
      </c>
      <c r="D258" s="1" t="s">
        <v>61</v>
      </c>
      <c r="E258" s="1" t="s">
        <v>110</v>
      </c>
      <c r="F258" s="1" t="s">
        <v>143</v>
      </c>
      <c r="G258" s="1">
        <v>2012.0</v>
      </c>
      <c r="H258" s="1">
        <v>626000.0</v>
      </c>
      <c r="I258" s="1">
        <v>33891.0</v>
      </c>
      <c r="J258" s="1">
        <v>3.0</v>
      </c>
      <c r="K258" s="1">
        <v>1.0</v>
      </c>
      <c r="L258" s="1" t="s">
        <v>16</v>
      </c>
    </row>
    <row r="259">
      <c r="A259" s="2">
        <v>42370.0</v>
      </c>
      <c r="B259" s="1" t="s">
        <v>20</v>
      </c>
      <c r="C259" s="1">
        <v>68119.0</v>
      </c>
      <c r="D259" s="1" t="s">
        <v>61</v>
      </c>
      <c r="E259" s="1" t="s">
        <v>110</v>
      </c>
      <c r="F259" s="1" t="s">
        <v>143</v>
      </c>
      <c r="G259" s="1">
        <v>2012.0</v>
      </c>
      <c r="H259" s="1">
        <v>625000.0</v>
      </c>
      <c r="I259" s="1">
        <v>49427.0</v>
      </c>
      <c r="J259" s="1">
        <v>3.0</v>
      </c>
      <c r="K259" s="1">
        <v>1.0</v>
      </c>
      <c r="L259" s="1" t="s">
        <v>16</v>
      </c>
    </row>
    <row r="260">
      <c r="A260" s="2">
        <v>42370.0</v>
      </c>
      <c r="B260" s="1" t="s">
        <v>20</v>
      </c>
      <c r="C260" s="1">
        <v>18383.0</v>
      </c>
      <c r="D260" s="1" t="s">
        <v>61</v>
      </c>
      <c r="E260" s="1" t="s">
        <v>110</v>
      </c>
      <c r="F260" s="1" t="s">
        <v>143</v>
      </c>
      <c r="G260" s="1">
        <v>2012.0</v>
      </c>
      <c r="H260" s="1">
        <v>625000.0</v>
      </c>
      <c r="I260" s="1">
        <v>39776.0</v>
      </c>
      <c r="J260" s="1">
        <v>3.0</v>
      </c>
      <c r="K260" s="1">
        <v>1.0</v>
      </c>
      <c r="L260" s="1" t="s">
        <v>24</v>
      </c>
    </row>
    <row r="261">
      <c r="A261" s="2">
        <v>42370.0</v>
      </c>
      <c r="B261" s="1" t="s">
        <v>12</v>
      </c>
      <c r="C261" s="1">
        <v>127659.0</v>
      </c>
      <c r="D261" s="1" t="s">
        <v>64</v>
      </c>
      <c r="E261" s="1" t="s">
        <v>98</v>
      </c>
      <c r="F261" s="1" t="s">
        <v>263</v>
      </c>
      <c r="G261" s="1">
        <v>2014.0</v>
      </c>
      <c r="H261" s="1">
        <v>621600.0</v>
      </c>
      <c r="I261" s="1">
        <v>18994.0</v>
      </c>
      <c r="J261" s="1">
        <v>2.0</v>
      </c>
      <c r="K261" s="1">
        <v>1.0</v>
      </c>
      <c r="L261" s="1" t="s">
        <v>16</v>
      </c>
    </row>
    <row r="262">
      <c r="A262" s="2">
        <v>42370.0</v>
      </c>
      <c r="B262" s="1" t="s">
        <v>12</v>
      </c>
      <c r="C262" s="1">
        <v>132701.0</v>
      </c>
      <c r="D262" s="1" t="s">
        <v>61</v>
      </c>
      <c r="E262" s="1" t="s">
        <v>202</v>
      </c>
      <c r="F262" s="1" t="s">
        <v>264</v>
      </c>
      <c r="G262" s="1">
        <v>2014.0</v>
      </c>
      <c r="H262" s="1">
        <v>621600.0</v>
      </c>
      <c r="I262" s="1">
        <v>36321.0</v>
      </c>
      <c r="J262" s="1">
        <v>2.0</v>
      </c>
      <c r="K262" s="1">
        <v>1.0</v>
      </c>
      <c r="L262" s="1" t="s">
        <v>16</v>
      </c>
    </row>
    <row r="263">
      <c r="A263" s="2">
        <v>42370.0</v>
      </c>
      <c r="B263" s="1" t="s">
        <v>148</v>
      </c>
      <c r="C263" s="1">
        <v>55.0</v>
      </c>
      <c r="D263" s="1" t="s">
        <v>61</v>
      </c>
      <c r="E263" s="1" t="s">
        <v>145</v>
      </c>
      <c r="F263" s="1" t="s">
        <v>143</v>
      </c>
      <c r="G263" s="1">
        <v>2012.0</v>
      </c>
      <c r="H263" s="1">
        <v>621600.0</v>
      </c>
      <c r="I263" s="1">
        <v>34956.87886</v>
      </c>
      <c r="J263" s="1">
        <v>2.913073238</v>
      </c>
      <c r="K263" s="1">
        <v>1.0</v>
      </c>
      <c r="L263" s="1" t="s">
        <v>16</v>
      </c>
    </row>
    <row r="264">
      <c r="A264" s="2">
        <v>42370.0</v>
      </c>
      <c r="B264" s="1" t="s">
        <v>12</v>
      </c>
      <c r="C264" s="1">
        <v>135062.0</v>
      </c>
      <c r="D264" s="1" t="s">
        <v>61</v>
      </c>
      <c r="E264" s="1" t="s">
        <v>216</v>
      </c>
      <c r="F264" s="1" t="s">
        <v>111</v>
      </c>
      <c r="G264" s="1">
        <v>2013.0</v>
      </c>
      <c r="H264" s="1">
        <v>621600.0</v>
      </c>
      <c r="I264" s="1">
        <v>15616.0</v>
      </c>
      <c r="J264" s="1">
        <v>3.0</v>
      </c>
      <c r="K264" s="1">
        <v>1.0</v>
      </c>
      <c r="L264" s="1" t="s">
        <v>16</v>
      </c>
    </row>
    <row r="265">
      <c r="A265" s="2">
        <v>42370.0</v>
      </c>
      <c r="B265" s="1" t="s">
        <v>12</v>
      </c>
      <c r="C265" s="3" t="s">
        <v>265</v>
      </c>
      <c r="D265" s="1" t="s">
        <v>61</v>
      </c>
      <c r="E265" s="1" t="s">
        <v>202</v>
      </c>
      <c r="F265" s="1" t="s">
        <v>266</v>
      </c>
      <c r="G265" s="1">
        <v>2014.0</v>
      </c>
      <c r="H265" s="1">
        <v>621600.0</v>
      </c>
      <c r="I265" s="1">
        <v>36321.0</v>
      </c>
      <c r="J265" s="1">
        <v>2.0</v>
      </c>
      <c r="K265" s="1">
        <v>1.0</v>
      </c>
      <c r="L265" s="1" t="s">
        <v>16</v>
      </c>
    </row>
    <row r="266">
      <c r="A266" s="2">
        <v>42370.0</v>
      </c>
      <c r="B266" s="1" t="s">
        <v>12</v>
      </c>
      <c r="C266" s="3" t="s">
        <v>267</v>
      </c>
      <c r="D266" s="1" t="s">
        <v>61</v>
      </c>
      <c r="E266" s="1" t="s">
        <v>216</v>
      </c>
      <c r="F266" s="1" t="s">
        <v>268</v>
      </c>
      <c r="G266" s="1">
        <v>2013.0</v>
      </c>
      <c r="H266" s="1">
        <v>621600.0</v>
      </c>
      <c r="I266" s="1">
        <v>15616.0</v>
      </c>
      <c r="J266" s="1">
        <v>3.0</v>
      </c>
      <c r="K266" s="1">
        <v>1.0</v>
      </c>
      <c r="L266" s="1" t="s">
        <v>16</v>
      </c>
    </row>
    <row r="267">
      <c r="A267" s="2">
        <v>42370.0</v>
      </c>
      <c r="B267" s="1" t="s">
        <v>20</v>
      </c>
      <c r="C267" s="1">
        <v>125317.0</v>
      </c>
      <c r="D267" s="1" t="s">
        <v>61</v>
      </c>
      <c r="E267" s="1" t="s">
        <v>216</v>
      </c>
      <c r="F267" s="1" t="s">
        <v>269</v>
      </c>
      <c r="G267" s="1">
        <v>2014.0</v>
      </c>
      <c r="H267" s="1">
        <v>620000.0</v>
      </c>
      <c r="I267" s="1">
        <v>7638.0</v>
      </c>
      <c r="J267" s="1">
        <v>2.0</v>
      </c>
      <c r="K267" s="1">
        <v>1.0</v>
      </c>
      <c r="L267" s="1" t="s">
        <v>16</v>
      </c>
    </row>
    <row r="268">
      <c r="A268" s="2">
        <v>42370.0</v>
      </c>
      <c r="B268" s="1" t="s">
        <v>116</v>
      </c>
      <c r="C268" s="1" t="s">
        <v>233</v>
      </c>
      <c r="D268" s="1" t="s">
        <v>61</v>
      </c>
      <c r="E268" s="1" t="s">
        <v>163</v>
      </c>
      <c r="F268" s="1" t="s">
        <v>147</v>
      </c>
      <c r="G268" s="1">
        <v>2014.0</v>
      </c>
      <c r="H268" s="1">
        <v>618000.0</v>
      </c>
      <c r="I268" s="1">
        <v>7177.0</v>
      </c>
      <c r="J268" s="1">
        <v>1.632876712</v>
      </c>
      <c r="K268" s="1">
        <v>2.0</v>
      </c>
      <c r="L268" s="1" t="s">
        <v>16</v>
      </c>
    </row>
    <row r="269">
      <c r="A269" s="2">
        <v>42370.0</v>
      </c>
      <c r="B269" s="1" t="s">
        <v>116</v>
      </c>
      <c r="C269" s="1" t="s">
        <v>270</v>
      </c>
      <c r="D269" s="1" t="s">
        <v>61</v>
      </c>
      <c r="E269" s="1" t="s">
        <v>163</v>
      </c>
      <c r="F269" s="1" t="s">
        <v>143</v>
      </c>
      <c r="G269" s="1">
        <v>2013.0</v>
      </c>
      <c r="H269" s="1">
        <v>616050.0</v>
      </c>
      <c r="I269" s="1">
        <v>34171.0</v>
      </c>
      <c r="J269" s="1">
        <v>2.556164384</v>
      </c>
      <c r="K269" s="1">
        <v>2.0</v>
      </c>
      <c r="L269" s="1" t="s">
        <v>16</v>
      </c>
    </row>
    <row r="270">
      <c r="A270" s="2">
        <v>42370.0</v>
      </c>
      <c r="B270" s="1" t="s">
        <v>116</v>
      </c>
      <c r="C270" s="1" t="s">
        <v>271</v>
      </c>
      <c r="D270" s="1" t="s">
        <v>61</v>
      </c>
      <c r="E270" s="1" t="s">
        <v>145</v>
      </c>
      <c r="F270" s="1" t="s">
        <v>143</v>
      </c>
      <c r="G270" s="1">
        <v>2013.0</v>
      </c>
      <c r="H270" s="1">
        <v>616050.0</v>
      </c>
      <c r="I270" s="1">
        <v>43596.0</v>
      </c>
      <c r="J270" s="1">
        <v>2.632876712</v>
      </c>
      <c r="K270" s="1">
        <v>2.0</v>
      </c>
      <c r="L270" s="1" t="s">
        <v>16</v>
      </c>
    </row>
    <row r="271">
      <c r="A271" s="2">
        <v>42370.0</v>
      </c>
      <c r="B271" s="1" t="s">
        <v>116</v>
      </c>
      <c r="C271" s="1" t="s">
        <v>246</v>
      </c>
      <c r="D271" s="1" t="s">
        <v>61</v>
      </c>
      <c r="E271" s="1" t="s">
        <v>145</v>
      </c>
      <c r="F271" s="1" t="s">
        <v>143</v>
      </c>
      <c r="G271" s="1">
        <v>2013.0</v>
      </c>
      <c r="H271" s="1">
        <v>615000.0</v>
      </c>
      <c r="I271" s="1">
        <v>21051.0</v>
      </c>
      <c r="J271" s="1">
        <v>2.608219178</v>
      </c>
      <c r="K271" s="1">
        <v>2.0</v>
      </c>
      <c r="L271" s="1" t="s">
        <v>16</v>
      </c>
    </row>
    <row r="272">
      <c r="A272" s="2">
        <v>42370.0</v>
      </c>
      <c r="B272" s="1" t="s">
        <v>148</v>
      </c>
      <c r="C272" s="1">
        <v>108.0</v>
      </c>
      <c r="D272" s="1" t="s">
        <v>61</v>
      </c>
      <c r="E272" s="1" t="s">
        <v>240</v>
      </c>
      <c r="F272" s="1" t="s">
        <v>111</v>
      </c>
      <c r="G272" s="1">
        <v>2011.0</v>
      </c>
      <c r="H272" s="1">
        <v>615000.0</v>
      </c>
      <c r="I272" s="1">
        <v>44813.14169</v>
      </c>
      <c r="J272" s="1">
        <v>3.734428474</v>
      </c>
      <c r="K272" s="1">
        <v>1.0</v>
      </c>
      <c r="L272" s="1" t="s">
        <v>16</v>
      </c>
    </row>
    <row r="273">
      <c r="A273" s="2">
        <v>42370.0</v>
      </c>
      <c r="B273" s="1" t="s">
        <v>261</v>
      </c>
      <c r="C273" s="1" t="s">
        <v>272</v>
      </c>
      <c r="D273" s="1" t="s">
        <v>61</v>
      </c>
      <c r="E273" s="1" t="s">
        <v>163</v>
      </c>
      <c r="F273" s="1" t="s">
        <v>147</v>
      </c>
      <c r="G273" s="1">
        <v>2015.0</v>
      </c>
      <c r="H273" s="1">
        <v>613725.84</v>
      </c>
      <c r="I273" s="1">
        <v>10000.0</v>
      </c>
      <c r="J273" s="1">
        <v>0.0</v>
      </c>
      <c r="K273" s="1">
        <v>1.0</v>
      </c>
      <c r="L273" s="1" t="s">
        <v>16</v>
      </c>
    </row>
    <row r="274">
      <c r="A274" s="2">
        <v>42370.0</v>
      </c>
      <c r="B274" s="1" t="s">
        <v>116</v>
      </c>
      <c r="C274" s="1" t="s">
        <v>249</v>
      </c>
      <c r="D274" s="1" t="s">
        <v>61</v>
      </c>
      <c r="E274" s="1" t="s">
        <v>110</v>
      </c>
      <c r="F274" s="1" t="s">
        <v>111</v>
      </c>
      <c r="G274" s="1">
        <v>2012.0</v>
      </c>
      <c r="H274" s="1">
        <v>612000.0</v>
      </c>
      <c r="I274" s="1">
        <v>105618.0</v>
      </c>
      <c r="J274" s="1">
        <v>3.454794521</v>
      </c>
      <c r="K274" s="1">
        <v>2.0</v>
      </c>
      <c r="L274" s="1" t="s">
        <v>16</v>
      </c>
    </row>
    <row r="275">
      <c r="A275" s="2">
        <v>42370.0</v>
      </c>
      <c r="B275" s="1" t="s">
        <v>12</v>
      </c>
      <c r="C275" s="1">
        <v>125623.0</v>
      </c>
      <c r="D275" s="1" t="s">
        <v>36</v>
      </c>
      <c r="E275" s="1" t="s">
        <v>37</v>
      </c>
      <c r="F275" s="1" t="s">
        <v>38</v>
      </c>
      <c r="G275" s="1">
        <v>2011.0</v>
      </c>
      <c r="H275" s="1">
        <v>610500.0</v>
      </c>
      <c r="I275" s="1">
        <v>49195.0</v>
      </c>
      <c r="J275" s="1">
        <v>5.0</v>
      </c>
      <c r="K275" s="1">
        <v>1.0</v>
      </c>
      <c r="L275" s="1" t="s">
        <v>16</v>
      </c>
    </row>
    <row r="276">
      <c r="A276" s="2">
        <v>42370.0</v>
      </c>
      <c r="B276" s="1" t="s">
        <v>12</v>
      </c>
      <c r="C276" s="1">
        <v>127329.0</v>
      </c>
      <c r="D276" s="1" t="s">
        <v>64</v>
      </c>
      <c r="E276" s="1" t="s">
        <v>98</v>
      </c>
      <c r="F276" s="1" t="s">
        <v>99</v>
      </c>
      <c r="G276" s="1">
        <v>2013.0</v>
      </c>
      <c r="H276" s="1">
        <v>610500.0</v>
      </c>
      <c r="I276" s="1">
        <v>17785.0</v>
      </c>
      <c r="J276" s="1">
        <v>3.0</v>
      </c>
      <c r="K276" s="1">
        <v>1.0</v>
      </c>
      <c r="L276" s="1" t="s">
        <v>16</v>
      </c>
    </row>
    <row r="277">
      <c r="A277" s="2">
        <v>42370.0</v>
      </c>
      <c r="B277" s="1" t="s">
        <v>12</v>
      </c>
      <c r="C277" s="1">
        <v>115490.0</v>
      </c>
      <c r="D277" s="1" t="s">
        <v>25</v>
      </c>
      <c r="E277" s="1" t="s">
        <v>153</v>
      </c>
      <c r="F277" s="1" t="s">
        <v>221</v>
      </c>
      <c r="G277" s="1">
        <v>2012.0</v>
      </c>
      <c r="H277" s="1">
        <v>610500.0</v>
      </c>
      <c r="I277" s="1">
        <v>43340.0</v>
      </c>
      <c r="J277" s="1">
        <v>4.0</v>
      </c>
      <c r="K277" s="1">
        <v>1.0</v>
      </c>
      <c r="L277" s="1" t="s">
        <v>16</v>
      </c>
    </row>
    <row r="278">
      <c r="A278" s="2">
        <v>42370.0</v>
      </c>
      <c r="B278" s="1" t="s">
        <v>12</v>
      </c>
      <c r="C278" s="1">
        <v>126937.0</v>
      </c>
      <c r="D278" s="1" t="s">
        <v>273</v>
      </c>
      <c r="E278" s="1" t="s">
        <v>274</v>
      </c>
      <c r="F278" s="1" t="s">
        <v>275</v>
      </c>
      <c r="G278" s="1">
        <v>2013.0</v>
      </c>
      <c r="H278" s="1">
        <v>610500.0</v>
      </c>
      <c r="I278" s="1">
        <v>24912.0</v>
      </c>
      <c r="J278" s="1">
        <v>3.0</v>
      </c>
      <c r="K278" s="1">
        <v>1.0</v>
      </c>
      <c r="L278" s="1" t="s">
        <v>16</v>
      </c>
    </row>
    <row r="279">
      <c r="A279" s="2">
        <v>42370.0</v>
      </c>
      <c r="B279" s="1" t="s">
        <v>12</v>
      </c>
      <c r="C279" s="1">
        <v>127266.0</v>
      </c>
      <c r="D279" s="1" t="s">
        <v>44</v>
      </c>
      <c r="E279" s="1" t="s">
        <v>244</v>
      </c>
      <c r="F279" s="1" t="s">
        <v>276</v>
      </c>
      <c r="G279" s="1">
        <v>2013.0</v>
      </c>
      <c r="H279" s="1">
        <v>610500.0</v>
      </c>
      <c r="I279" s="1">
        <v>29823.0</v>
      </c>
      <c r="J279" s="1">
        <v>3.0</v>
      </c>
      <c r="K279" s="1">
        <v>1.0</v>
      </c>
      <c r="L279" s="1" t="s">
        <v>16</v>
      </c>
    </row>
    <row r="280">
      <c r="A280" s="2">
        <v>42370.0</v>
      </c>
      <c r="B280" s="1" t="s">
        <v>186</v>
      </c>
      <c r="C280" s="1" t="s">
        <v>277</v>
      </c>
      <c r="D280" s="1" t="s">
        <v>61</v>
      </c>
      <c r="E280" s="1" t="s">
        <v>202</v>
      </c>
      <c r="F280" s="1" t="s">
        <v>111</v>
      </c>
      <c r="G280" s="1">
        <v>2012.0</v>
      </c>
      <c r="H280" s="1">
        <v>610500.0</v>
      </c>
      <c r="I280" s="1">
        <v>59841.0</v>
      </c>
      <c r="J280" s="1">
        <v>3.0</v>
      </c>
      <c r="K280" s="1">
        <v>1.0</v>
      </c>
      <c r="L280" s="1" t="s">
        <v>16</v>
      </c>
    </row>
    <row r="281">
      <c r="A281" s="2">
        <v>42370.0</v>
      </c>
      <c r="B281" s="1" t="s">
        <v>12</v>
      </c>
      <c r="C281" s="1">
        <v>122782.0</v>
      </c>
      <c r="D281" s="1" t="s">
        <v>91</v>
      </c>
      <c r="E281" s="1" t="s">
        <v>123</v>
      </c>
      <c r="F281" s="1" t="s">
        <v>141</v>
      </c>
      <c r="G281" s="1">
        <v>2013.0</v>
      </c>
      <c r="H281" s="1">
        <v>610500.0</v>
      </c>
      <c r="I281" s="1">
        <v>42935.0</v>
      </c>
      <c r="J281" s="1">
        <v>3.0</v>
      </c>
      <c r="K281" s="1">
        <v>1.0</v>
      </c>
      <c r="L281" s="1" t="s">
        <v>16</v>
      </c>
    </row>
    <row r="282">
      <c r="A282" s="2">
        <v>42370.0</v>
      </c>
      <c r="B282" s="1" t="s">
        <v>12</v>
      </c>
      <c r="C282" s="1">
        <v>116713.0</v>
      </c>
      <c r="D282" s="1" t="s">
        <v>91</v>
      </c>
      <c r="E282" s="1" t="s">
        <v>166</v>
      </c>
      <c r="F282" s="1" t="s">
        <v>278</v>
      </c>
      <c r="G282" s="1">
        <v>2014.0</v>
      </c>
      <c r="H282" s="1">
        <v>610500.0</v>
      </c>
      <c r="I282" s="1">
        <v>15253.0</v>
      </c>
      <c r="J282" s="1">
        <v>2.0</v>
      </c>
      <c r="K282" s="1">
        <v>1.0</v>
      </c>
      <c r="L282" s="1" t="s">
        <v>16</v>
      </c>
    </row>
    <row r="283">
      <c r="A283" s="2">
        <v>42370.0</v>
      </c>
      <c r="B283" s="1" t="s">
        <v>20</v>
      </c>
      <c r="C283" s="1">
        <v>73933.0</v>
      </c>
      <c r="D283" s="1" t="s">
        <v>64</v>
      </c>
      <c r="E283" s="1" t="s">
        <v>279</v>
      </c>
      <c r="F283" s="1" t="s">
        <v>280</v>
      </c>
      <c r="G283" s="1">
        <v>2013.0</v>
      </c>
      <c r="H283" s="1">
        <v>610000.0</v>
      </c>
      <c r="I283" s="1">
        <v>31199.0</v>
      </c>
      <c r="J283" s="1">
        <v>2.0</v>
      </c>
      <c r="K283" s="1">
        <v>1.0</v>
      </c>
      <c r="L283" s="1" t="s">
        <v>16</v>
      </c>
    </row>
    <row r="284">
      <c r="A284" s="2">
        <v>42370.0</v>
      </c>
      <c r="B284" s="1" t="s">
        <v>186</v>
      </c>
      <c r="C284" s="1" t="s">
        <v>281</v>
      </c>
      <c r="D284" s="1" t="s">
        <v>61</v>
      </c>
      <c r="E284" s="1" t="s">
        <v>202</v>
      </c>
      <c r="F284" s="1" t="s">
        <v>143</v>
      </c>
      <c r="G284" s="1">
        <v>2014.0</v>
      </c>
      <c r="H284" s="1">
        <v>610000.0</v>
      </c>
      <c r="I284" s="1">
        <v>30578.0</v>
      </c>
      <c r="J284" s="1">
        <v>1.0</v>
      </c>
      <c r="K284" s="1">
        <v>1.0</v>
      </c>
      <c r="L284" s="1" t="s">
        <v>16</v>
      </c>
    </row>
    <row r="285">
      <c r="A285" s="2">
        <v>42370.0</v>
      </c>
      <c r="B285" s="1" t="s">
        <v>116</v>
      </c>
      <c r="C285" s="1" t="s">
        <v>282</v>
      </c>
      <c r="D285" s="1" t="s">
        <v>61</v>
      </c>
      <c r="E285" s="1" t="s">
        <v>163</v>
      </c>
      <c r="F285" s="1" t="s">
        <v>111</v>
      </c>
      <c r="G285" s="1">
        <v>2013.0</v>
      </c>
      <c r="H285" s="1">
        <v>610000.0</v>
      </c>
      <c r="I285" s="1">
        <v>14680.0</v>
      </c>
      <c r="J285" s="1">
        <v>2.578082192</v>
      </c>
      <c r="K285" s="1">
        <v>2.0</v>
      </c>
      <c r="L285" s="1" t="s">
        <v>16</v>
      </c>
    </row>
    <row r="286">
      <c r="A286" s="2">
        <v>42370.0</v>
      </c>
      <c r="B286" s="1" t="s">
        <v>20</v>
      </c>
      <c r="C286" s="1">
        <v>133280.0</v>
      </c>
      <c r="D286" s="1" t="s">
        <v>32</v>
      </c>
      <c r="E286" s="1" t="s">
        <v>155</v>
      </c>
      <c r="F286" s="1" t="s">
        <v>283</v>
      </c>
      <c r="G286" s="1">
        <v>2008.0</v>
      </c>
      <c r="H286" s="1">
        <v>610000.0</v>
      </c>
      <c r="I286" s="1">
        <v>105429.0</v>
      </c>
      <c r="J286" s="1">
        <v>8.0</v>
      </c>
      <c r="K286" s="1">
        <v>2.0</v>
      </c>
      <c r="L286" s="1" t="s">
        <v>16</v>
      </c>
    </row>
    <row r="287">
      <c r="A287" s="2">
        <v>42370.0</v>
      </c>
      <c r="B287" s="1" t="s">
        <v>148</v>
      </c>
      <c r="C287" s="1">
        <v>25.0</v>
      </c>
      <c r="D287" s="1" t="s">
        <v>61</v>
      </c>
      <c r="E287" s="1" t="s">
        <v>110</v>
      </c>
      <c r="F287" s="1" t="s">
        <v>203</v>
      </c>
      <c r="G287" s="1">
        <v>2012.0</v>
      </c>
      <c r="H287" s="1">
        <v>607170.0</v>
      </c>
      <c r="I287" s="1">
        <v>18135.52362</v>
      </c>
      <c r="J287" s="1">
        <v>2.266940452</v>
      </c>
      <c r="K287" s="1">
        <v>1.0</v>
      </c>
      <c r="L287" s="1" t="s">
        <v>16</v>
      </c>
    </row>
    <row r="288">
      <c r="A288" s="2">
        <v>42370.0</v>
      </c>
      <c r="B288" s="1" t="s">
        <v>261</v>
      </c>
      <c r="C288" s="1" t="s">
        <v>284</v>
      </c>
      <c r="D288" s="1" t="s">
        <v>61</v>
      </c>
      <c r="E288" s="1" t="s">
        <v>163</v>
      </c>
      <c r="F288" s="1" t="s">
        <v>147</v>
      </c>
      <c r="G288" s="1">
        <v>2014.0</v>
      </c>
      <c r="H288" s="1">
        <v>605362.9824</v>
      </c>
      <c r="I288" s="1">
        <v>1000.0</v>
      </c>
      <c r="J288" s="1">
        <v>1.0</v>
      </c>
      <c r="K288" s="1">
        <v>1.0</v>
      </c>
      <c r="L288" s="1" t="s">
        <v>16</v>
      </c>
    </row>
    <row r="289">
      <c r="A289" s="2">
        <v>42370.0</v>
      </c>
      <c r="B289" s="1" t="s">
        <v>116</v>
      </c>
      <c r="C289" s="1" t="s">
        <v>285</v>
      </c>
      <c r="D289" s="1" t="s">
        <v>61</v>
      </c>
      <c r="E289" s="1" t="s">
        <v>145</v>
      </c>
      <c r="F289" s="1" t="s">
        <v>143</v>
      </c>
      <c r="G289" s="1">
        <v>2013.0</v>
      </c>
      <c r="H289" s="1">
        <v>605000.0</v>
      </c>
      <c r="I289" s="1">
        <v>32810.0</v>
      </c>
      <c r="J289" s="1">
        <v>2.936986301</v>
      </c>
      <c r="K289" s="1">
        <v>1.0</v>
      </c>
      <c r="L289" s="1" t="s">
        <v>16</v>
      </c>
    </row>
    <row r="290">
      <c r="A290" s="2">
        <v>42370.0</v>
      </c>
      <c r="B290" s="1" t="s">
        <v>116</v>
      </c>
      <c r="C290" s="1" t="s">
        <v>271</v>
      </c>
      <c r="D290" s="1" t="s">
        <v>61</v>
      </c>
      <c r="E290" s="1" t="s">
        <v>145</v>
      </c>
      <c r="F290" s="1" t="s">
        <v>143</v>
      </c>
      <c r="G290" s="1">
        <v>2013.0</v>
      </c>
      <c r="H290" s="1">
        <v>605000.0</v>
      </c>
      <c r="I290" s="1">
        <v>43596.0</v>
      </c>
      <c r="J290" s="1">
        <v>2.632876712</v>
      </c>
      <c r="K290" s="1">
        <v>2.0</v>
      </c>
      <c r="L290" s="1" t="s">
        <v>16</v>
      </c>
    </row>
    <row r="291">
      <c r="A291" s="2">
        <v>42370.0</v>
      </c>
      <c r="B291" s="1" t="s">
        <v>148</v>
      </c>
      <c r="C291" s="1">
        <v>3.0</v>
      </c>
      <c r="D291" s="1" t="s">
        <v>61</v>
      </c>
      <c r="E291" s="1" t="s">
        <v>145</v>
      </c>
      <c r="F291" s="1" t="s">
        <v>143</v>
      </c>
      <c r="G291" s="1">
        <v>2014.0</v>
      </c>
      <c r="H291" s="1">
        <v>603500.0</v>
      </c>
      <c r="I291" s="1">
        <v>9232.032852</v>
      </c>
      <c r="J291" s="1">
        <v>0.769336071</v>
      </c>
      <c r="K291" s="1">
        <v>1.0</v>
      </c>
      <c r="L291" s="1" t="s">
        <v>16</v>
      </c>
    </row>
    <row r="292">
      <c r="A292" s="2">
        <v>42370.0</v>
      </c>
      <c r="B292" s="1" t="s">
        <v>116</v>
      </c>
      <c r="C292" s="1" t="s">
        <v>286</v>
      </c>
      <c r="D292" s="1" t="s">
        <v>61</v>
      </c>
      <c r="E292" s="1" t="s">
        <v>163</v>
      </c>
      <c r="F292" s="1" t="s">
        <v>143</v>
      </c>
      <c r="G292" s="1">
        <v>2013.0</v>
      </c>
      <c r="H292" s="1">
        <v>602175.0</v>
      </c>
      <c r="I292" s="1">
        <v>54222.0</v>
      </c>
      <c r="J292" s="1">
        <v>2.591780822</v>
      </c>
      <c r="K292" s="1">
        <v>2.0</v>
      </c>
      <c r="L292" s="1" t="s">
        <v>16</v>
      </c>
    </row>
    <row r="293">
      <c r="A293" s="2">
        <v>42370.0</v>
      </c>
      <c r="B293" s="1" t="s">
        <v>261</v>
      </c>
      <c r="C293" s="1" t="s">
        <v>287</v>
      </c>
      <c r="D293" s="1" t="s">
        <v>61</v>
      </c>
      <c r="E293" s="1" t="s">
        <v>163</v>
      </c>
      <c r="F293" s="1" t="s">
        <v>147</v>
      </c>
      <c r="G293" s="1">
        <v>2015.0</v>
      </c>
      <c r="H293" s="1">
        <v>601692.0</v>
      </c>
      <c r="I293" s="1">
        <v>20000.0</v>
      </c>
      <c r="J293" s="1">
        <v>0.0</v>
      </c>
      <c r="K293" s="1">
        <v>1.0</v>
      </c>
      <c r="L293" s="1" t="s">
        <v>16</v>
      </c>
    </row>
    <row r="294">
      <c r="A294" s="2">
        <v>42370.0</v>
      </c>
      <c r="B294" s="1" t="s">
        <v>20</v>
      </c>
      <c r="C294" s="1">
        <v>18753.0</v>
      </c>
      <c r="D294" s="1" t="s">
        <v>55</v>
      </c>
      <c r="E294" s="1" t="s">
        <v>56</v>
      </c>
      <c r="F294" s="1" t="s">
        <v>231</v>
      </c>
      <c r="G294" s="1">
        <v>2013.0</v>
      </c>
      <c r="H294" s="1">
        <v>600000.0</v>
      </c>
      <c r="I294" s="1">
        <v>48266.0</v>
      </c>
      <c r="J294" s="1">
        <v>2.0</v>
      </c>
      <c r="K294" s="1">
        <v>1.0</v>
      </c>
      <c r="L294" s="1" t="s">
        <v>80</v>
      </c>
    </row>
    <row r="295">
      <c r="A295" s="2">
        <v>42370.0</v>
      </c>
      <c r="B295" s="1" t="s">
        <v>20</v>
      </c>
      <c r="C295" s="1">
        <v>68197.0</v>
      </c>
      <c r="D295" s="1" t="s">
        <v>13</v>
      </c>
      <c r="E295" s="1" t="s">
        <v>28</v>
      </c>
      <c r="F295" s="1" t="s">
        <v>47</v>
      </c>
      <c r="G295" s="1">
        <v>2009.0</v>
      </c>
      <c r="H295" s="1">
        <v>600000.0</v>
      </c>
      <c r="I295" s="1">
        <v>91046.0</v>
      </c>
      <c r="J295" s="1">
        <v>6.0</v>
      </c>
      <c r="K295" s="1">
        <v>1.0</v>
      </c>
      <c r="L295" s="1" t="s">
        <v>24</v>
      </c>
    </row>
    <row r="296">
      <c r="A296" s="2">
        <v>42370.0</v>
      </c>
      <c r="B296" s="1" t="s">
        <v>186</v>
      </c>
      <c r="C296" s="1" t="s">
        <v>288</v>
      </c>
      <c r="D296" s="1" t="s">
        <v>61</v>
      </c>
      <c r="E296" s="1" t="s">
        <v>202</v>
      </c>
      <c r="F296" s="1" t="s">
        <v>289</v>
      </c>
      <c r="G296" s="1">
        <v>2012.0</v>
      </c>
      <c r="H296" s="1">
        <v>600000.0</v>
      </c>
      <c r="I296" s="1">
        <v>41130.0</v>
      </c>
      <c r="J296" s="1">
        <v>3.0</v>
      </c>
      <c r="K296" s="1">
        <v>1.0</v>
      </c>
      <c r="L296" s="1" t="s">
        <v>16</v>
      </c>
    </row>
    <row r="297">
      <c r="A297" s="2">
        <v>42370.0</v>
      </c>
      <c r="B297" s="1" t="s">
        <v>148</v>
      </c>
      <c r="C297" s="1">
        <v>60.0</v>
      </c>
      <c r="D297" s="1" t="s">
        <v>61</v>
      </c>
      <c r="E297" s="1" t="s">
        <v>163</v>
      </c>
      <c r="F297" s="1" t="s">
        <v>143</v>
      </c>
      <c r="G297" s="1">
        <v>2012.0</v>
      </c>
      <c r="H297" s="1">
        <v>600000.0</v>
      </c>
      <c r="I297" s="1">
        <v>35351.12936</v>
      </c>
      <c r="J297" s="1">
        <v>2.945927447</v>
      </c>
      <c r="K297" s="1">
        <v>1.0</v>
      </c>
      <c r="L297" s="1" t="s">
        <v>16</v>
      </c>
    </row>
    <row r="298">
      <c r="A298" s="2">
        <v>42370.0</v>
      </c>
      <c r="B298" s="1" t="s">
        <v>116</v>
      </c>
      <c r="C298" s="1" t="s">
        <v>290</v>
      </c>
      <c r="D298" s="1" t="s">
        <v>61</v>
      </c>
      <c r="E298" s="1" t="s">
        <v>163</v>
      </c>
      <c r="F298" s="1" t="s">
        <v>143</v>
      </c>
      <c r="G298" s="1">
        <v>2012.0</v>
      </c>
      <c r="H298" s="1">
        <v>600000.0</v>
      </c>
      <c r="I298" s="1">
        <v>236431.0</v>
      </c>
      <c r="J298" s="1">
        <v>3.542465753</v>
      </c>
      <c r="K298" s="1">
        <v>2.0</v>
      </c>
      <c r="L298" s="1" t="s">
        <v>16</v>
      </c>
    </row>
    <row r="299">
      <c r="A299" s="2">
        <v>42370.0</v>
      </c>
      <c r="B299" s="1" t="s">
        <v>116</v>
      </c>
      <c r="C299" s="1" t="s">
        <v>260</v>
      </c>
      <c r="D299" s="1" t="s">
        <v>61</v>
      </c>
      <c r="E299" s="1" t="s">
        <v>163</v>
      </c>
      <c r="F299" s="1" t="s">
        <v>147</v>
      </c>
      <c r="G299" s="1">
        <v>2014.0</v>
      </c>
      <c r="H299" s="1">
        <v>600000.0</v>
      </c>
      <c r="I299" s="1">
        <v>28101.0</v>
      </c>
      <c r="J299" s="1">
        <v>1.682191781</v>
      </c>
      <c r="K299" s="1">
        <v>2.0</v>
      </c>
      <c r="L299" s="1" t="s">
        <v>16</v>
      </c>
    </row>
    <row r="300">
      <c r="A300" s="2">
        <v>42370.0</v>
      </c>
      <c r="B300" s="1" t="s">
        <v>20</v>
      </c>
      <c r="C300" s="1">
        <v>63693.0</v>
      </c>
      <c r="D300" s="1" t="s">
        <v>61</v>
      </c>
      <c r="E300" s="1" t="s">
        <v>139</v>
      </c>
      <c r="F300" s="1" t="s">
        <v>143</v>
      </c>
      <c r="G300" s="1">
        <v>2014.0</v>
      </c>
      <c r="H300" s="1">
        <v>600000.0</v>
      </c>
      <c r="I300" s="1">
        <v>12359.0</v>
      </c>
      <c r="J300" s="1">
        <v>1.0</v>
      </c>
      <c r="K300" s="1">
        <v>1.0</v>
      </c>
      <c r="L300" s="1" t="s">
        <v>291</v>
      </c>
    </row>
    <row r="301">
      <c r="A301" s="2">
        <v>42370.0</v>
      </c>
      <c r="B301" s="1" t="s">
        <v>116</v>
      </c>
      <c r="C301" s="1" t="s">
        <v>247</v>
      </c>
      <c r="D301" s="1" t="s">
        <v>61</v>
      </c>
      <c r="E301" s="1" t="s">
        <v>145</v>
      </c>
      <c r="F301" s="1" t="s">
        <v>203</v>
      </c>
      <c r="G301" s="1">
        <v>2014.0</v>
      </c>
      <c r="H301" s="1">
        <v>600000.0</v>
      </c>
      <c r="I301" s="1">
        <v>5520.0</v>
      </c>
      <c r="J301" s="1">
        <v>1.690410959</v>
      </c>
      <c r="K301" s="1">
        <v>2.0</v>
      </c>
      <c r="L301" s="1" t="s">
        <v>16</v>
      </c>
    </row>
    <row r="302">
      <c r="A302" s="2">
        <v>42370.0</v>
      </c>
      <c r="B302" s="1" t="s">
        <v>20</v>
      </c>
      <c r="C302" s="1">
        <v>138937.0</v>
      </c>
      <c r="D302" s="1" t="s">
        <v>273</v>
      </c>
      <c r="E302" s="1" t="s">
        <v>292</v>
      </c>
      <c r="F302" s="1" t="s">
        <v>293</v>
      </c>
      <c r="G302" s="1">
        <v>2011.0</v>
      </c>
      <c r="H302" s="1">
        <v>600000.0</v>
      </c>
      <c r="I302" s="1">
        <v>70602.0</v>
      </c>
      <c r="J302" s="1">
        <v>5.0</v>
      </c>
      <c r="K302" s="1">
        <v>1.0</v>
      </c>
      <c r="L302" s="1" t="s">
        <v>16</v>
      </c>
    </row>
    <row r="303">
      <c r="A303" s="2">
        <v>42370.0</v>
      </c>
      <c r="B303" s="1" t="s">
        <v>12</v>
      </c>
      <c r="C303" s="1">
        <v>124339.0</v>
      </c>
      <c r="D303" s="1" t="s">
        <v>81</v>
      </c>
      <c r="E303" s="1" t="s">
        <v>82</v>
      </c>
      <c r="F303" s="1" t="s">
        <v>294</v>
      </c>
      <c r="G303" s="1">
        <v>2011.0</v>
      </c>
      <c r="H303" s="1">
        <v>599400.0</v>
      </c>
      <c r="I303" s="1">
        <v>30959.0</v>
      </c>
      <c r="J303" s="1">
        <v>5.0</v>
      </c>
      <c r="K303" s="1">
        <v>2.0</v>
      </c>
      <c r="L303" s="1" t="s">
        <v>16</v>
      </c>
    </row>
    <row r="304">
      <c r="A304" s="2">
        <v>42370.0</v>
      </c>
      <c r="B304" s="1" t="s">
        <v>116</v>
      </c>
      <c r="C304" s="1" t="s">
        <v>295</v>
      </c>
      <c r="D304" s="1" t="s">
        <v>61</v>
      </c>
      <c r="E304" s="1" t="s">
        <v>163</v>
      </c>
      <c r="F304" s="1" t="s">
        <v>143</v>
      </c>
      <c r="G304" s="1">
        <v>2013.0</v>
      </c>
      <c r="H304" s="1">
        <v>599400.0</v>
      </c>
      <c r="I304" s="1">
        <v>61681.0</v>
      </c>
      <c r="J304" s="1">
        <v>2.687671233</v>
      </c>
      <c r="K304" s="1">
        <v>1.0</v>
      </c>
      <c r="L304" s="1" t="s">
        <v>16</v>
      </c>
    </row>
    <row r="305">
      <c r="A305" s="2">
        <v>42370.0</v>
      </c>
      <c r="B305" s="1" t="s">
        <v>116</v>
      </c>
      <c r="C305" s="1" t="s">
        <v>282</v>
      </c>
      <c r="D305" s="1" t="s">
        <v>61</v>
      </c>
      <c r="E305" s="1" t="s">
        <v>163</v>
      </c>
      <c r="F305" s="1" t="s">
        <v>111</v>
      </c>
      <c r="G305" s="1">
        <v>2013.0</v>
      </c>
      <c r="H305" s="1">
        <v>599400.0</v>
      </c>
      <c r="I305" s="1">
        <v>14680.0</v>
      </c>
      <c r="J305" s="1">
        <v>2.578082192</v>
      </c>
      <c r="K305" s="1">
        <v>2.0</v>
      </c>
      <c r="L305" s="1" t="s">
        <v>16</v>
      </c>
    </row>
    <row r="306">
      <c r="A306" s="2">
        <v>42370.0</v>
      </c>
      <c r="B306" s="1" t="s">
        <v>12</v>
      </c>
      <c r="C306" s="3" t="s">
        <v>296</v>
      </c>
      <c r="D306" s="1" t="s">
        <v>81</v>
      </c>
      <c r="E306" s="1" t="s">
        <v>82</v>
      </c>
      <c r="F306" s="1" t="s">
        <v>294</v>
      </c>
      <c r="G306" s="1">
        <v>2011.0</v>
      </c>
      <c r="H306" s="1">
        <v>599400.0</v>
      </c>
      <c r="I306" s="1">
        <v>35218.0</v>
      </c>
      <c r="J306" s="1">
        <v>5.0</v>
      </c>
      <c r="K306" s="1">
        <v>1.0</v>
      </c>
      <c r="L306" s="1" t="s">
        <v>16</v>
      </c>
    </row>
    <row r="307">
      <c r="A307" s="2">
        <v>42370.0</v>
      </c>
      <c r="B307" s="1" t="s">
        <v>261</v>
      </c>
      <c r="C307" s="1" t="s">
        <v>297</v>
      </c>
      <c r="D307" s="1" t="s">
        <v>61</v>
      </c>
      <c r="E307" s="1" t="s">
        <v>163</v>
      </c>
      <c r="F307" s="1" t="s">
        <v>298</v>
      </c>
      <c r="G307" s="1">
        <v>2015.0</v>
      </c>
      <c r="H307" s="1">
        <v>596461.32</v>
      </c>
      <c r="I307" s="1">
        <v>1000.0</v>
      </c>
      <c r="J307" s="1">
        <v>0.0</v>
      </c>
      <c r="K307" s="1">
        <v>1.0</v>
      </c>
      <c r="L307" s="1" t="s">
        <v>16</v>
      </c>
    </row>
    <row r="308">
      <c r="A308" s="2">
        <v>42370.0</v>
      </c>
      <c r="B308" s="1" t="s">
        <v>186</v>
      </c>
      <c r="C308" s="1" t="s">
        <v>255</v>
      </c>
      <c r="D308" s="1" t="s">
        <v>61</v>
      </c>
      <c r="E308" s="1" t="s">
        <v>202</v>
      </c>
      <c r="F308" s="1" t="s">
        <v>143</v>
      </c>
      <c r="G308" s="1">
        <v>2014.0</v>
      </c>
      <c r="H308" s="1">
        <v>595000.0</v>
      </c>
      <c r="I308" s="1">
        <v>48604.0</v>
      </c>
      <c r="J308" s="1">
        <v>1.0</v>
      </c>
      <c r="K308" s="1">
        <v>1.0</v>
      </c>
      <c r="L308" s="1" t="s">
        <v>16</v>
      </c>
    </row>
    <row r="309">
      <c r="A309" s="2">
        <v>42370.0</v>
      </c>
      <c r="B309" s="1" t="s">
        <v>186</v>
      </c>
      <c r="C309" s="1" t="s">
        <v>299</v>
      </c>
      <c r="D309" s="1" t="s">
        <v>61</v>
      </c>
      <c r="E309" s="1" t="s">
        <v>110</v>
      </c>
      <c r="F309" s="1" t="s">
        <v>289</v>
      </c>
      <c r="G309" s="1">
        <v>2012.0</v>
      </c>
      <c r="H309" s="1">
        <v>593850.0</v>
      </c>
      <c r="I309" s="1">
        <v>75511.0</v>
      </c>
      <c r="J309" s="1">
        <v>3.0</v>
      </c>
      <c r="K309" s="1">
        <v>1.0</v>
      </c>
      <c r="L309" s="1" t="s">
        <v>16</v>
      </c>
    </row>
    <row r="310">
      <c r="A310" s="2">
        <v>42370.0</v>
      </c>
      <c r="B310" s="1" t="s">
        <v>261</v>
      </c>
      <c r="C310" s="1" t="s">
        <v>300</v>
      </c>
      <c r="D310" s="1" t="s">
        <v>61</v>
      </c>
      <c r="E310" s="1" t="s">
        <v>163</v>
      </c>
      <c r="F310" s="1" t="s">
        <v>147</v>
      </c>
      <c r="G310" s="1">
        <v>2014.0</v>
      </c>
      <c r="H310" s="1">
        <v>593493.12</v>
      </c>
      <c r="I310" s="1">
        <v>10000.0</v>
      </c>
      <c r="J310" s="1">
        <v>1.0</v>
      </c>
      <c r="K310" s="1">
        <v>1.0</v>
      </c>
      <c r="L310" s="1" t="s">
        <v>16</v>
      </c>
    </row>
    <row r="311">
      <c r="A311" s="2">
        <v>42370.0</v>
      </c>
      <c r="B311" s="1" t="s">
        <v>116</v>
      </c>
      <c r="C311" s="1" t="s">
        <v>301</v>
      </c>
      <c r="D311" s="1" t="s">
        <v>61</v>
      </c>
      <c r="E311" s="1" t="s">
        <v>163</v>
      </c>
      <c r="F311" s="1" t="s">
        <v>203</v>
      </c>
      <c r="G311" s="1">
        <v>2013.0</v>
      </c>
      <c r="H311" s="1">
        <v>590520.0</v>
      </c>
      <c r="I311" s="1">
        <v>3649.0</v>
      </c>
      <c r="J311" s="1">
        <v>2.797260274</v>
      </c>
      <c r="K311" s="1">
        <v>2.0</v>
      </c>
      <c r="L311" s="1" t="s">
        <v>16</v>
      </c>
    </row>
    <row r="312">
      <c r="A312" s="2">
        <v>42370.0</v>
      </c>
      <c r="B312" s="1" t="s">
        <v>116</v>
      </c>
      <c r="C312" s="1" t="s">
        <v>270</v>
      </c>
      <c r="D312" s="1" t="s">
        <v>61</v>
      </c>
      <c r="E312" s="1" t="s">
        <v>163</v>
      </c>
      <c r="F312" s="1" t="s">
        <v>143</v>
      </c>
      <c r="G312" s="1">
        <v>2013.0</v>
      </c>
      <c r="H312" s="1">
        <v>590000.0</v>
      </c>
      <c r="I312" s="1">
        <v>34171.0</v>
      </c>
      <c r="J312" s="1">
        <v>2.556164384</v>
      </c>
      <c r="K312" s="1">
        <v>2.0</v>
      </c>
      <c r="L312" s="1" t="s">
        <v>16</v>
      </c>
    </row>
    <row r="313">
      <c r="A313" s="2">
        <v>42370.0</v>
      </c>
      <c r="B313" s="1" t="s">
        <v>116</v>
      </c>
      <c r="C313" s="1" t="s">
        <v>286</v>
      </c>
      <c r="D313" s="1" t="s">
        <v>61</v>
      </c>
      <c r="E313" s="1" t="s">
        <v>163</v>
      </c>
      <c r="F313" s="1" t="s">
        <v>143</v>
      </c>
      <c r="G313" s="1">
        <v>2013.0</v>
      </c>
      <c r="H313" s="1">
        <v>590000.0</v>
      </c>
      <c r="I313" s="1">
        <v>54222.0</v>
      </c>
      <c r="J313" s="1">
        <v>2.591780822</v>
      </c>
      <c r="K313" s="1">
        <v>2.0</v>
      </c>
      <c r="L313" s="1" t="s">
        <v>16</v>
      </c>
    </row>
    <row r="314">
      <c r="A314" s="2">
        <v>42370.0</v>
      </c>
      <c r="B314" s="1" t="s">
        <v>20</v>
      </c>
      <c r="C314" s="1">
        <v>58611.0</v>
      </c>
      <c r="D314" s="1" t="s">
        <v>61</v>
      </c>
      <c r="E314" s="1" t="s">
        <v>163</v>
      </c>
      <c r="F314" s="1" t="s">
        <v>111</v>
      </c>
      <c r="G314" s="1">
        <v>2014.0</v>
      </c>
      <c r="H314" s="1">
        <v>590000.0</v>
      </c>
      <c r="I314" s="1">
        <v>16337.0</v>
      </c>
      <c r="J314" s="1">
        <v>1.0</v>
      </c>
      <c r="K314" s="1">
        <v>2.0</v>
      </c>
      <c r="L314" s="1" t="s">
        <v>16</v>
      </c>
    </row>
    <row r="315">
      <c r="A315" s="2">
        <v>42370.0</v>
      </c>
      <c r="B315" s="1" t="s">
        <v>20</v>
      </c>
      <c r="C315" s="1">
        <v>22226.0</v>
      </c>
      <c r="D315" s="1" t="s">
        <v>61</v>
      </c>
      <c r="E315" s="1" t="s">
        <v>139</v>
      </c>
      <c r="F315" s="1" t="s">
        <v>143</v>
      </c>
      <c r="G315" s="1">
        <v>2012.0</v>
      </c>
      <c r="H315" s="1">
        <v>590000.0</v>
      </c>
      <c r="I315" s="1">
        <v>20026.0</v>
      </c>
      <c r="J315" s="1">
        <v>3.0</v>
      </c>
      <c r="K315" s="1">
        <v>1.0</v>
      </c>
      <c r="L315" s="1" t="s">
        <v>16</v>
      </c>
    </row>
    <row r="316">
      <c r="A316" s="2">
        <v>42370.0</v>
      </c>
      <c r="B316" s="1" t="s">
        <v>186</v>
      </c>
      <c r="C316" s="1" t="s">
        <v>302</v>
      </c>
      <c r="D316" s="1" t="s">
        <v>61</v>
      </c>
      <c r="E316" s="1" t="s">
        <v>145</v>
      </c>
      <c r="F316" s="1" t="s">
        <v>147</v>
      </c>
      <c r="G316" s="1">
        <v>2012.0</v>
      </c>
      <c r="H316" s="1">
        <v>590000.0</v>
      </c>
      <c r="I316" s="1">
        <v>26766.0</v>
      </c>
      <c r="J316" s="1">
        <v>3.0</v>
      </c>
      <c r="K316" s="1">
        <v>1.0</v>
      </c>
      <c r="L316" s="1" t="s">
        <v>16</v>
      </c>
    </row>
    <row r="317">
      <c r="A317" s="2">
        <v>42370.0</v>
      </c>
      <c r="B317" s="1" t="s">
        <v>261</v>
      </c>
      <c r="C317" s="1" t="s">
        <v>303</v>
      </c>
      <c r="D317" s="1" t="s">
        <v>61</v>
      </c>
      <c r="E317" s="1" t="s">
        <v>163</v>
      </c>
      <c r="F317" s="1" t="s">
        <v>147</v>
      </c>
      <c r="G317" s="1">
        <v>2015.0</v>
      </c>
      <c r="H317" s="1">
        <v>589658.16</v>
      </c>
      <c r="I317" s="1">
        <v>30000.0</v>
      </c>
      <c r="J317" s="1">
        <v>0.0</v>
      </c>
      <c r="K317" s="1">
        <v>1.0</v>
      </c>
      <c r="L317" s="1" t="s">
        <v>16</v>
      </c>
    </row>
    <row r="318">
      <c r="A318" s="2">
        <v>42370.0</v>
      </c>
      <c r="B318" s="1" t="s">
        <v>186</v>
      </c>
      <c r="C318" s="1" t="s">
        <v>248</v>
      </c>
      <c r="D318" s="1" t="s">
        <v>61</v>
      </c>
      <c r="E318" s="1" t="s">
        <v>110</v>
      </c>
      <c r="F318" s="1" t="s">
        <v>143</v>
      </c>
      <c r="G318" s="1">
        <v>2012.0</v>
      </c>
      <c r="H318" s="1">
        <v>589000.0</v>
      </c>
      <c r="I318" s="1">
        <v>68546.0</v>
      </c>
      <c r="J318" s="1">
        <v>3.0</v>
      </c>
      <c r="K318" s="1">
        <v>1.0</v>
      </c>
      <c r="L318" s="1" t="s">
        <v>16</v>
      </c>
    </row>
    <row r="319">
      <c r="A319" s="2">
        <v>42370.0</v>
      </c>
      <c r="B319" s="1" t="s">
        <v>12</v>
      </c>
      <c r="C319" s="1">
        <v>120650.0</v>
      </c>
      <c r="D319" s="1" t="s">
        <v>91</v>
      </c>
      <c r="E319" s="1" t="s">
        <v>234</v>
      </c>
      <c r="F319" s="1" t="s">
        <v>304</v>
      </c>
      <c r="G319" s="1">
        <v>2013.0</v>
      </c>
      <c r="H319" s="1">
        <v>588300.0</v>
      </c>
      <c r="I319" s="1">
        <v>19927.0</v>
      </c>
      <c r="J319" s="1">
        <v>3.0</v>
      </c>
      <c r="K319" s="1">
        <v>1.0</v>
      </c>
      <c r="L319" s="1" t="s">
        <v>16</v>
      </c>
    </row>
    <row r="320">
      <c r="A320" s="2">
        <v>42370.0</v>
      </c>
      <c r="B320" s="1" t="s">
        <v>116</v>
      </c>
      <c r="C320" s="1" t="s">
        <v>305</v>
      </c>
      <c r="D320" s="1" t="s">
        <v>61</v>
      </c>
      <c r="E320" s="1" t="s">
        <v>163</v>
      </c>
      <c r="F320" s="1" t="s">
        <v>143</v>
      </c>
      <c r="G320" s="1">
        <v>2014.0</v>
      </c>
      <c r="H320" s="1">
        <v>588300.0</v>
      </c>
      <c r="I320" s="1">
        <v>44138.0</v>
      </c>
      <c r="J320" s="1">
        <v>1.493150685</v>
      </c>
      <c r="K320" s="1">
        <v>2.0</v>
      </c>
      <c r="L320" s="1" t="s">
        <v>16</v>
      </c>
    </row>
    <row r="321">
      <c r="A321" s="2">
        <v>42370.0</v>
      </c>
      <c r="B321" s="1" t="s">
        <v>116</v>
      </c>
      <c r="C321" s="1" t="s">
        <v>285</v>
      </c>
      <c r="D321" s="1" t="s">
        <v>61</v>
      </c>
      <c r="E321" s="1" t="s">
        <v>145</v>
      </c>
      <c r="F321" s="1" t="s">
        <v>143</v>
      </c>
      <c r="G321" s="1">
        <v>2013.0</v>
      </c>
      <c r="H321" s="1">
        <v>588300.0</v>
      </c>
      <c r="I321" s="1">
        <v>32810.0</v>
      </c>
      <c r="J321" s="1">
        <v>2.936986301</v>
      </c>
      <c r="K321" s="1">
        <v>1.0</v>
      </c>
      <c r="L321" s="1" t="s">
        <v>16</v>
      </c>
    </row>
    <row r="322">
      <c r="A322" s="2">
        <v>42370.0</v>
      </c>
      <c r="B322" s="1" t="s">
        <v>148</v>
      </c>
      <c r="C322" s="1">
        <v>104.0</v>
      </c>
      <c r="D322" s="1" t="s">
        <v>61</v>
      </c>
      <c r="E322" s="1" t="s">
        <v>240</v>
      </c>
      <c r="F322" s="1" t="s">
        <v>111</v>
      </c>
      <c r="G322" s="1">
        <v>2011.0</v>
      </c>
      <c r="H322" s="1">
        <v>588300.0</v>
      </c>
      <c r="I322" s="1">
        <v>44714.57905</v>
      </c>
      <c r="J322" s="1">
        <v>3.726214921</v>
      </c>
      <c r="K322" s="1">
        <v>1.0</v>
      </c>
      <c r="L322" s="1" t="s">
        <v>16</v>
      </c>
    </row>
    <row r="323">
      <c r="A323" s="2">
        <v>42370.0</v>
      </c>
      <c r="B323" s="1" t="s">
        <v>20</v>
      </c>
      <c r="C323" s="1">
        <v>114919.0</v>
      </c>
      <c r="D323" s="1" t="s">
        <v>61</v>
      </c>
      <c r="E323" s="1" t="s">
        <v>202</v>
      </c>
      <c r="F323" s="1" t="s">
        <v>306</v>
      </c>
      <c r="G323" s="1">
        <v>2015.0</v>
      </c>
      <c r="H323" s="1">
        <v>585000.0</v>
      </c>
      <c r="I323" s="1">
        <v>3068.0</v>
      </c>
      <c r="J323" s="1">
        <v>1.0</v>
      </c>
      <c r="K323" s="1">
        <v>1.0</v>
      </c>
      <c r="L323" s="1" t="s">
        <v>16</v>
      </c>
    </row>
    <row r="324">
      <c r="A324" s="2">
        <v>42370.0</v>
      </c>
      <c r="B324" s="1" t="s">
        <v>261</v>
      </c>
      <c r="C324" s="1" t="s">
        <v>307</v>
      </c>
      <c r="D324" s="1" t="s">
        <v>61</v>
      </c>
      <c r="E324" s="1" t="s">
        <v>163</v>
      </c>
      <c r="F324" s="1" t="s">
        <v>298</v>
      </c>
      <c r="G324" s="1">
        <v>2015.0</v>
      </c>
      <c r="H324" s="1">
        <v>584766.0</v>
      </c>
      <c r="I324" s="1">
        <v>10000.0</v>
      </c>
      <c r="J324" s="1">
        <v>0.0</v>
      </c>
      <c r="K324" s="1">
        <v>1.0</v>
      </c>
      <c r="L324" s="1" t="s">
        <v>16</v>
      </c>
    </row>
    <row r="325">
      <c r="A325" s="2">
        <v>42370.0</v>
      </c>
      <c r="B325" s="1" t="s">
        <v>148</v>
      </c>
      <c r="C325" s="1">
        <v>103.0</v>
      </c>
      <c r="D325" s="1" t="s">
        <v>61</v>
      </c>
      <c r="E325" s="1" t="s">
        <v>240</v>
      </c>
      <c r="F325" s="1" t="s">
        <v>111</v>
      </c>
      <c r="G325" s="1">
        <v>2011.0</v>
      </c>
      <c r="H325" s="1">
        <v>583000.0</v>
      </c>
      <c r="I325" s="1">
        <v>44714.57905</v>
      </c>
      <c r="J325" s="1">
        <v>3.726214921</v>
      </c>
      <c r="K325" s="1">
        <v>1.0</v>
      </c>
      <c r="L325" s="1" t="s">
        <v>16</v>
      </c>
    </row>
    <row r="326">
      <c r="A326" s="2">
        <v>42370.0</v>
      </c>
      <c r="B326" s="1" t="s">
        <v>12</v>
      </c>
      <c r="C326" s="1">
        <v>116233.0</v>
      </c>
      <c r="D326" s="1" t="s">
        <v>13</v>
      </c>
      <c r="E326" s="1" t="s">
        <v>168</v>
      </c>
      <c r="F326" s="1" t="s">
        <v>83</v>
      </c>
      <c r="G326" s="1">
        <v>2014.0</v>
      </c>
      <c r="H326" s="1">
        <v>582750.0</v>
      </c>
      <c r="I326" s="1">
        <v>6974.0</v>
      </c>
      <c r="J326" s="1">
        <v>2.0</v>
      </c>
      <c r="K326" s="1">
        <v>1.0</v>
      </c>
      <c r="L326" s="1" t="s">
        <v>16</v>
      </c>
    </row>
    <row r="327">
      <c r="A327" s="2">
        <v>42370.0</v>
      </c>
      <c r="B327" s="1" t="s">
        <v>186</v>
      </c>
      <c r="C327" s="1" t="s">
        <v>281</v>
      </c>
      <c r="D327" s="1" t="s">
        <v>61</v>
      </c>
      <c r="E327" s="1" t="s">
        <v>202</v>
      </c>
      <c r="F327" s="1" t="s">
        <v>143</v>
      </c>
      <c r="G327" s="1">
        <v>2014.0</v>
      </c>
      <c r="H327" s="1">
        <v>582750.0</v>
      </c>
      <c r="I327" s="1">
        <v>30578.0</v>
      </c>
      <c r="J327" s="1">
        <v>1.0</v>
      </c>
      <c r="K327" s="1">
        <v>1.0</v>
      </c>
      <c r="L327" s="1" t="s">
        <v>16</v>
      </c>
    </row>
    <row r="328">
      <c r="A328" s="2">
        <v>42370.0</v>
      </c>
      <c r="B328" s="1" t="s">
        <v>116</v>
      </c>
      <c r="C328" s="1" t="s">
        <v>290</v>
      </c>
      <c r="D328" s="1" t="s">
        <v>61</v>
      </c>
      <c r="E328" s="1" t="s">
        <v>163</v>
      </c>
      <c r="F328" s="1" t="s">
        <v>143</v>
      </c>
      <c r="G328" s="1">
        <v>2012.0</v>
      </c>
      <c r="H328" s="1">
        <v>582750.0</v>
      </c>
      <c r="I328" s="1">
        <v>236431.0</v>
      </c>
      <c r="J328" s="1">
        <v>3.542465753</v>
      </c>
      <c r="K328" s="1">
        <v>2.0</v>
      </c>
      <c r="L328" s="1" t="s">
        <v>16</v>
      </c>
    </row>
    <row r="329">
      <c r="A329" s="2">
        <v>42370.0</v>
      </c>
      <c r="B329" s="1" t="s">
        <v>12</v>
      </c>
      <c r="C329" s="1">
        <v>133157.0</v>
      </c>
      <c r="D329" s="1" t="s">
        <v>61</v>
      </c>
      <c r="E329" s="1" t="s">
        <v>202</v>
      </c>
      <c r="F329" s="1" t="s">
        <v>143</v>
      </c>
      <c r="G329" s="1">
        <v>2013.0</v>
      </c>
      <c r="H329" s="1">
        <v>582750.0</v>
      </c>
      <c r="I329" s="1">
        <v>26377.0</v>
      </c>
      <c r="J329" s="1">
        <v>3.0</v>
      </c>
      <c r="K329" s="1">
        <v>1.0</v>
      </c>
      <c r="L329" s="1" t="s">
        <v>16</v>
      </c>
    </row>
    <row r="330">
      <c r="A330" s="2">
        <v>42370.0</v>
      </c>
      <c r="B330" s="1" t="s">
        <v>12</v>
      </c>
      <c r="C330" s="1">
        <v>135474.0</v>
      </c>
      <c r="D330" s="1" t="s">
        <v>61</v>
      </c>
      <c r="E330" s="1" t="s">
        <v>202</v>
      </c>
      <c r="F330" s="1" t="s">
        <v>143</v>
      </c>
      <c r="G330" s="1">
        <v>2013.0</v>
      </c>
      <c r="H330" s="1">
        <v>582750.0</v>
      </c>
      <c r="I330" s="1">
        <v>32559.0</v>
      </c>
      <c r="J330" s="1">
        <v>3.0</v>
      </c>
      <c r="K330" s="1">
        <v>1.0</v>
      </c>
      <c r="L330" s="1" t="s">
        <v>16</v>
      </c>
    </row>
    <row r="331">
      <c r="A331" s="2">
        <v>42370.0</v>
      </c>
      <c r="B331" s="1" t="s">
        <v>116</v>
      </c>
      <c r="C331" s="1" t="s">
        <v>308</v>
      </c>
      <c r="D331" s="1" t="s">
        <v>61</v>
      </c>
      <c r="E331" s="1" t="s">
        <v>163</v>
      </c>
      <c r="F331" s="1" t="s">
        <v>147</v>
      </c>
      <c r="G331" s="1">
        <v>2013.0</v>
      </c>
      <c r="H331" s="1">
        <v>582750.0</v>
      </c>
      <c r="I331" s="1">
        <v>57287.0</v>
      </c>
      <c r="J331" s="1">
        <v>2.690410959</v>
      </c>
      <c r="K331" s="1">
        <v>1.0</v>
      </c>
      <c r="L331" s="1" t="s">
        <v>16</v>
      </c>
    </row>
    <row r="332">
      <c r="A332" s="2">
        <v>42370.0</v>
      </c>
      <c r="B332" s="1" t="s">
        <v>186</v>
      </c>
      <c r="C332" s="1" t="s">
        <v>309</v>
      </c>
      <c r="D332" s="1" t="s">
        <v>61</v>
      </c>
      <c r="E332" s="1" t="s">
        <v>145</v>
      </c>
      <c r="F332" s="1" t="s">
        <v>143</v>
      </c>
      <c r="G332" s="1">
        <v>2012.0</v>
      </c>
      <c r="H332" s="1">
        <v>582750.0</v>
      </c>
      <c r="I332" s="1">
        <v>46527.0</v>
      </c>
      <c r="J332" s="1">
        <v>3.0</v>
      </c>
      <c r="K332" s="1">
        <v>1.0</v>
      </c>
      <c r="L332" s="1" t="s">
        <v>16</v>
      </c>
    </row>
    <row r="333">
      <c r="A333" s="2">
        <v>42370.0</v>
      </c>
      <c r="B333" s="1" t="s">
        <v>12</v>
      </c>
      <c r="C333" s="1">
        <v>136090.0</v>
      </c>
      <c r="D333" s="1" t="s">
        <v>32</v>
      </c>
      <c r="E333" s="1" t="s">
        <v>178</v>
      </c>
      <c r="F333" s="1" t="s">
        <v>310</v>
      </c>
      <c r="G333" s="1">
        <v>2015.0</v>
      </c>
      <c r="H333" s="1">
        <v>582750.0</v>
      </c>
      <c r="I333" s="1">
        <v>2650.0</v>
      </c>
      <c r="J333" s="1">
        <v>1.0</v>
      </c>
      <c r="K333" s="1">
        <v>1.0</v>
      </c>
      <c r="L333" s="1" t="s">
        <v>16</v>
      </c>
    </row>
    <row r="334">
      <c r="A334" s="2">
        <v>42370.0</v>
      </c>
      <c r="B334" s="1" t="s">
        <v>12</v>
      </c>
      <c r="C334" s="3" t="s">
        <v>311</v>
      </c>
      <c r="D334" s="1" t="s">
        <v>61</v>
      </c>
      <c r="E334" s="1" t="s">
        <v>202</v>
      </c>
      <c r="F334" s="1" t="s">
        <v>172</v>
      </c>
      <c r="G334" s="1">
        <v>2013.0</v>
      </c>
      <c r="H334" s="1">
        <v>582750.0</v>
      </c>
      <c r="I334" s="1">
        <v>26377.0</v>
      </c>
      <c r="J334" s="1">
        <v>3.0</v>
      </c>
      <c r="K334" s="1">
        <v>1.0</v>
      </c>
      <c r="L334" s="1" t="s">
        <v>16</v>
      </c>
    </row>
    <row r="335">
      <c r="A335" s="2">
        <v>42370.0</v>
      </c>
      <c r="B335" s="1" t="s">
        <v>12</v>
      </c>
      <c r="C335" s="3" t="s">
        <v>312</v>
      </c>
      <c r="D335" s="1" t="s">
        <v>61</v>
      </c>
      <c r="E335" s="1" t="s">
        <v>202</v>
      </c>
      <c r="F335" s="1" t="s">
        <v>172</v>
      </c>
      <c r="G335" s="1">
        <v>2013.0</v>
      </c>
      <c r="H335" s="1">
        <v>582750.0</v>
      </c>
      <c r="I335" s="1">
        <v>32559.0</v>
      </c>
      <c r="J335" s="1">
        <v>3.0</v>
      </c>
      <c r="K335" s="1">
        <v>1.0</v>
      </c>
      <c r="L335" s="1" t="s">
        <v>16</v>
      </c>
    </row>
    <row r="336">
      <c r="A336" s="2">
        <v>42370.0</v>
      </c>
      <c r="B336" s="1" t="s">
        <v>12</v>
      </c>
      <c r="C336" s="3" t="s">
        <v>313</v>
      </c>
      <c r="D336" s="1" t="s">
        <v>32</v>
      </c>
      <c r="E336" s="1" t="s">
        <v>178</v>
      </c>
      <c r="F336" s="1" t="s">
        <v>314</v>
      </c>
      <c r="G336" s="1">
        <v>2015.0</v>
      </c>
      <c r="H336" s="1">
        <v>582750.0</v>
      </c>
      <c r="I336" s="1">
        <v>2650.0</v>
      </c>
      <c r="J336" s="1">
        <v>1.0</v>
      </c>
      <c r="K336" s="1">
        <v>1.0</v>
      </c>
      <c r="L336" s="1" t="s">
        <v>16</v>
      </c>
    </row>
    <row r="337">
      <c r="A337" s="2">
        <v>42370.0</v>
      </c>
      <c r="B337" s="1" t="s">
        <v>261</v>
      </c>
      <c r="C337" s="1" t="s">
        <v>315</v>
      </c>
      <c r="D337" s="1" t="s">
        <v>61</v>
      </c>
      <c r="E337" s="1" t="s">
        <v>163</v>
      </c>
      <c r="F337" s="1" t="s">
        <v>147</v>
      </c>
      <c r="G337" s="1">
        <v>2014.0</v>
      </c>
      <c r="H337" s="1">
        <v>581856.0</v>
      </c>
      <c r="I337" s="1">
        <v>20000.0</v>
      </c>
      <c r="J337" s="1">
        <v>1.0</v>
      </c>
      <c r="K337" s="1">
        <v>1.0</v>
      </c>
      <c r="L337" s="1" t="s">
        <v>16</v>
      </c>
    </row>
    <row r="338">
      <c r="A338" s="2">
        <v>42370.0</v>
      </c>
      <c r="B338" s="1" t="s">
        <v>20</v>
      </c>
      <c r="C338" s="1">
        <v>20859.0</v>
      </c>
      <c r="D338" s="1" t="s">
        <v>91</v>
      </c>
      <c r="E338" s="1" t="s">
        <v>234</v>
      </c>
      <c r="F338" s="1" t="s">
        <v>136</v>
      </c>
      <c r="G338" s="1">
        <v>2012.0</v>
      </c>
      <c r="H338" s="1">
        <v>580000.0</v>
      </c>
      <c r="I338" s="1">
        <v>54601.0</v>
      </c>
      <c r="J338" s="1">
        <v>3.0</v>
      </c>
      <c r="K338" s="1">
        <v>2.0</v>
      </c>
      <c r="L338" s="1" t="s">
        <v>140</v>
      </c>
    </row>
    <row r="339">
      <c r="A339" s="2">
        <v>42370.0</v>
      </c>
      <c r="B339" s="1" t="s">
        <v>116</v>
      </c>
      <c r="C339" s="1" t="s">
        <v>286</v>
      </c>
      <c r="D339" s="1" t="s">
        <v>61</v>
      </c>
      <c r="E339" s="1" t="s">
        <v>163</v>
      </c>
      <c r="F339" s="1" t="s">
        <v>143</v>
      </c>
      <c r="G339" s="1">
        <v>2013.0</v>
      </c>
      <c r="H339" s="1">
        <v>580000.0</v>
      </c>
      <c r="I339" s="1">
        <v>54556.0</v>
      </c>
      <c r="J339" s="1">
        <v>2.550684932</v>
      </c>
      <c r="K339" s="1">
        <v>2.0</v>
      </c>
      <c r="L339" s="1" t="s">
        <v>16</v>
      </c>
    </row>
    <row r="340">
      <c r="A340" s="2">
        <v>42370.0</v>
      </c>
      <c r="B340" s="1" t="s">
        <v>186</v>
      </c>
      <c r="C340" s="1" t="s">
        <v>277</v>
      </c>
      <c r="D340" s="1" t="s">
        <v>61</v>
      </c>
      <c r="E340" s="1" t="s">
        <v>202</v>
      </c>
      <c r="F340" s="1" t="s">
        <v>111</v>
      </c>
      <c r="G340" s="1">
        <v>2012.0</v>
      </c>
      <c r="H340" s="1">
        <v>580000.0</v>
      </c>
      <c r="I340" s="1">
        <v>59841.0</v>
      </c>
      <c r="J340" s="1">
        <v>3.0</v>
      </c>
      <c r="K340" s="1">
        <v>1.0</v>
      </c>
      <c r="L340" s="1" t="s">
        <v>16</v>
      </c>
    </row>
    <row r="341">
      <c r="A341" s="2">
        <v>42370.0</v>
      </c>
      <c r="B341" s="1" t="s">
        <v>186</v>
      </c>
      <c r="C341" s="1" t="s">
        <v>316</v>
      </c>
      <c r="D341" s="1" t="s">
        <v>61</v>
      </c>
      <c r="E341" s="1" t="s">
        <v>240</v>
      </c>
      <c r="F341" s="1" t="s">
        <v>111</v>
      </c>
      <c r="G341" s="1">
        <v>2011.0</v>
      </c>
      <c r="H341" s="1">
        <v>580000.0</v>
      </c>
      <c r="I341" s="1">
        <v>63710.0</v>
      </c>
      <c r="J341" s="1">
        <v>4.0</v>
      </c>
      <c r="K341" s="1">
        <v>1.0</v>
      </c>
      <c r="L341" s="1" t="s">
        <v>16</v>
      </c>
    </row>
    <row r="342">
      <c r="A342" s="2">
        <v>42370.0</v>
      </c>
      <c r="B342" s="1" t="s">
        <v>20</v>
      </c>
      <c r="C342" s="1">
        <v>123097.0</v>
      </c>
      <c r="D342" s="1" t="s">
        <v>32</v>
      </c>
      <c r="E342" s="1" t="s">
        <v>155</v>
      </c>
      <c r="F342" s="1" t="s">
        <v>317</v>
      </c>
      <c r="G342" s="1">
        <v>2007.0</v>
      </c>
      <c r="H342" s="1">
        <v>580000.0</v>
      </c>
      <c r="I342" s="1">
        <v>65969.0</v>
      </c>
      <c r="J342" s="1">
        <v>9.0</v>
      </c>
      <c r="K342" s="1">
        <v>1.0</v>
      </c>
      <c r="L342" s="1" t="s">
        <v>16</v>
      </c>
    </row>
    <row r="343">
      <c r="A343" s="2">
        <v>42370.0</v>
      </c>
      <c r="B343" s="1" t="s">
        <v>116</v>
      </c>
      <c r="C343" s="1" t="s">
        <v>301</v>
      </c>
      <c r="D343" s="1" t="s">
        <v>61</v>
      </c>
      <c r="E343" s="1" t="s">
        <v>163</v>
      </c>
      <c r="F343" s="1" t="s">
        <v>203</v>
      </c>
      <c r="G343" s="1">
        <v>2013.0</v>
      </c>
      <c r="H343" s="1">
        <v>578000.0</v>
      </c>
      <c r="I343" s="1">
        <v>3649.0</v>
      </c>
      <c r="J343" s="1">
        <v>2.797260274</v>
      </c>
      <c r="K343" s="1">
        <v>2.0</v>
      </c>
      <c r="L343" s="1" t="s">
        <v>16</v>
      </c>
    </row>
    <row r="344">
      <c r="A344" s="2">
        <v>42370.0</v>
      </c>
      <c r="B344" s="1" t="s">
        <v>261</v>
      </c>
      <c r="C344" s="1" t="s">
        <v>318</v>
      </c>
      <c r="D344" s="1" t="s">
        <v>61</v>
      </c>
      <c r="E344" s="1" t="s">
        <v>163</v>
      </c>
      <c r="F344" s="1" t="s">
        <v>147</v>
      </c>
      <c r="G344" s="1">
        <v>2015.0</v>
      </c>
      <c r="H344" s="1">
        <v>577864.9968</v>
      </c>
      <c r="I344" s="1">
        <v>40000.0</v>
      </c>
      <c r="J344" s="1">
        <v>0.0</v>
      </c>
      <c r="K344" s="1">
        <v>1.0</v>
      </c>
      <c r="L344" s="1" t="s">
        <v>16</v>
      </c>
    </row>
    <row r="345">
      <c r="A345" s="2">
        <v>42370.0</v>
      </c>
      <c r="B345" s="1" t="s">
        <v>12</v>
      </c>
      <c r="C345" s="1">
        <v>117462.0</v>
      </c>
      <c r="D345" s="1" t="s">
        <v>91</v>
      </c>
      <c r="E345" s="1" t="s">
        <v>234</v>
      </c>
      <c r="F345" s="1" t="s">
        <v>136</v>
      </c>
      <c r="G345" s="1">
        <v>2014.0</v>
      </c>
      <c r="H345" s="1">
        <v>577200.0</v>
      </c>
      <c r="I345" s="1">
        <v>42556.0</v>
      </c>
      <c r="J345" s="1">
        <v>2.0</v>
      </c>
      <c r="K345" s="1">
        <v>1.0</v>
      </c>
      <c r="L345" s="1" t="s">
        <v>16</v>
      </c>
    </row>
    <row r="346">
      <c r="A346" s="2">
        <v>42370.0</v>
      </c>
      <c r="B346" s="1" t="s">
        <v>12</v>
      </c>
      <c r="C346" s="1">
        <v>115304.0</v>
      </c>
      <c r="D346" s="1" t="s">
        <v>13</v>
      </c>
      <c r="E346" s="1" t="s">
        <v>28</v>
      </c>
      <c r="F346" s="1" t="s">
        <v>35</v>
      </c>
      <c r="G346" s="1">
        <v>2008.0</v>
      </c>
      <c r="H346" s="1">
        <v>577200.0</v>
      </c>
      <c r="I346" s="1">
        <v>76786.0</v>
      </c>
      <c r="J346" s="1">
        <v>8.0</v>
      </c>
      <c r="K346" s="1">
        <v>1.0</v>
      </c>
      <c r="L346" s="1" t="s">
        <v>16</v>
      </c>
    </row>
    <row r="347">
      <c r="A347" s="2">
        <v>42370.0</v>
      </c>
      <c r="B347" s="1" t="s">
        <v>12</v>
      </c>
      <c r="C347" s="1">
        <v>136367.0</v>
      </c>
      <c r="D347" s="1" t="s">
        <v>25</v>
      </c>
      <c r="E347" s="1" t="s">
        <v>195</v>
      </c>
      <c r="F347" s="1" t="s">
        <v>319</v>
      </c>
      <c r="G347" s="1">
        <v>2012.0</v>
      </c>
      <c r="H347" s="1">
        <v>577200.0</v>
      </c>
      <c r="I347" s="1">
        <v>53579.0</v>
      </c>
      <c r="J347" s="1">
        <v>4.0</v>
      </c>
      <c r="K347" s="1">
        <v>2.0</v>
      </c>
      <c r="L347" s="1" t="s">
        <v>16</v>
      </c>
    </row>
    <row r="348">
      <c r="A348" s="2">
        <v>42370.0</v>
      </c>
      <c r="B348" s="1" t="s">
        <v>186</v>
      </c>
      <c r="C348" s="1" t="s">
        <v>320</v>
      </c>
      <c r="D348" s="1" t="s">
        <v>61</v>
      </c>
      <c r="E348" s="1" t="s">
        <v>202</v>
      </c>
      <c r="F348" s="1" t="s">
        <v>143</v>
      </c>
      <c r="G348" s="1">
        <v>2013.0</v>
      </c>
      <c r="H348" s="1">
        <v>577200.0</v>
      </c>
      <c r="I348" s="1">
        <v>47859.0</v>
      </c>
      <c r="J348" s="1">
        <v>2.0</v>
      </c>
      <c r="K348" s="1">
        <v>1.0</v>
      </c>
      <c r="L348" s="1" t="s">
        <v>16</v>
      </c>
    </row>
    <row r="349">
      <c r="A349" s="2">
        <v>42370.0</v>
      </c>
      <c r="B349" s="1" t="s">
        <v>116</v>
      </c>
      <c r="C349" s="1" t="s">
        <v>286</v>
      </c>
      <c r="D349" s="1" t="s">
        <v>61</v>
      </c>
      <c r="E349" s="1" t="s">
        <v>163</v>
      </c>
      <c r="F349" s="1" t="s">
        <v>143</v>
      </c>
      <c r="G349" s="1">
        <v>2013.0</v>
      </c>
      <c r="H349" s="1">
        <v>577200.0</v>
      </c>
      <c r="I349" s="1">
        <v>54556.0</v>
      </c>
      <c r="J349" s="1">
        <v>2.550684932</v>
      </c>
      <c r="K349" s="1">
        <v>2.0</v>
      </c>
      <c r="L349" s="1" t="s">
        <v>16</v>
      </c>
    </row>
    <row r="350">
      <c r="A350" s="2">
        <v>42370.0</v>
      </c>
      <c r="B350" s="1" t="s">
        <v>116</v>
      </c>
      <c r="C350" s="1" t="s">
        <v>321</v>
      </c>
      <c r="D350" s="1" t="s">
        <v>61</v>
      </c>
      <c r="E350" s="1" t="s">
        <v>145</v>
      </c>
      <c r="F350" s="1" t="s">
        <v>289</v>
      </c>
      <c r="G350" s="1">
        <v>2012.0</v>
      </c>
      <c r="H350" s="1">
        <v>577200.0</v>
      </c>
      <c r="I350" s="1">
        <v>54183.0</v>
      </c>
      <c r="J350" s="1">
        <v>3.802739726</v>
      </c>
      <c r="K350" s="1">
        <v>2.0</v>
      </c>
      <c r="L350" s="1" t="s">
        <v>16</v>
      </c>
    </row>
    <row r="351">
      <c r="A351" s="2">
        <v>42370.0</v>
      </c>
      <c r="B351" s="1" t="s">
        <v>12</v>
      </c>
      <c r="C351" s="1">
        <v>122908.0</v>
      </c>
      <c r="D351" s="1" t="s">
        <v>64</v>
      </c>
      <c r="E351" s="1" t="s">
        <v>107</v>
      </c>
      <c r="F351" s="1" t="s">
        <v>175</v>
      </c>
      <c r="G351" s="1">
        <v>2012.0</v>
      </c>
      <c r="H351" s="1">
        <v>577200.0</v>
      </c>
      <c r="I351" s="1">
        <v>40735.0</v>
      </c>
      <c r="J351" s="1">
        <v>4.0</v>
      </c>
      <c r="K351" s="1">
        <v>1.0</v>
      </c>
      <c r="L351" s="1" t="s">
        <v>16</v>
      </c>
    </row>
    <row r="352">
      <c r="A352" s="2">
        <v>42370.0</v>
      </c>
      <c r="B352" s="1" t="s">
        <v>12</v>
      </c>
      <c r="C352" s="1">
        <v>122908.0</v>
      </c>
      <c r="D352" s="1" t="s">
        <v>64</v>
      </c>
      <c r="E352" s="1" t="s">
        <v>107</v>
      </c>
      <c r="F352" s="1" t="s">
        <v>175</v>
      </c>
      <c r="G352" s="1">
        <v>2012.0</v>
      </c>
      <c r="H352" s="1">
        <v>577200.0</v>
      </c>
      <c r="I352" s="1">
        <v>40735.0</v>
      </c>
      <c r="J352" s="1">
        <v>4.0</v>
      </c>
      <c r="K352" s="1">
        <v>1.0</v>
      </c>
      <c r="L352" s="1" t="s">
        <v>16</v>
      </c>
    </row>
    <row r="353">
      <c r="A353" s="2">
        <v>42370.0</v>
      </c>
      <c r="B353" s="1" t="s">
        <v>12</v>
      </c>
      <c r="C353" s="3" t="s">
        <v>322</v>
      </c>
      <c r="D353" s="1" t="s">
        <v>25</v>
      </c>
      <c r="E353" s="1" t="s">
        <v>195</v>
      </c>
      <c r="F353" s="1" t="s">
        <v>221</v>
      </c>
      <c r="G353" s="1">
        <v>2012.0</v>
      </c>
      <c r="H353" s="1">
        <v>577200.0</v>
      </c>
      <c r="I353" s="1">
        <v>53579.0</v>
      </c>
      <c r="J353" s="1">
        <v>4.0</v>
      </c>
      <c r="K353" s="1">
        <v>2.0</v>
      </c>
      <c r="L353" s="1" t="s">
        <v>16</v>
      </c>
    </row>
    <row r="354">
      <c r="A354" s="2">
        <v>42370.0</v>
      </c>
      <c r="B354" s="1" t="s">
        <v>12</v>
      </c>
      <c r="C354" s="3" t="s">
        <v>323</v>
      </c>
      <c r="D354" s="1" t="s">
        <v>13</v>
      </c>
      <c r="E354" s="1" t="s">
        <v>324</v>
      </c>
      <c r="F354" s="1" t="s">
        <v>325</v>
      </c>
      <c r="G354" s="1">
        <v>2014.0</v>
      </c>
      <c r="H354" s="1">
        <v>577200.0</v>
      </c>
      <c r="I354" s="1">
        <v>26528.0</v>
      </c>
      <c r="J354" s="1">
        <v>2.0</v>
      </c>
      <c r="K354" s="1">
        <v>1.0</v>
      </c>
      <c r="L354" s="1" t="s">
        <v>16</v>
      </c>
    </row>
    <row r="355">
      <c r="A355" s="2">
        <v>42370.0</v>
      </c>
      <c r="B355" s="1" t="s">
        <v>261</v>
      </c>
      <c r="C355" s="1" t="s">
        <v>326</v>
      </c>
      <c r="D355" s="1" t="s">
        <v>61</v>
      </c>
      <c r="E355" s="1" t="s">
        <v>163</v>
      </c>
      <c r="F355" s="1" t="s">
        <v>298</v>
      </c>
      <c r="G355" s="1">
        <v>2014.0</v>
      </c>
      <c r="H355" s="1">
        <v>576797.76</v>
      </c>
      <c r="I355" s="1">
        <v>1000.0</v>
      </c>
      <c r="J355" s="1">
        <v>1.0</v>
      </c>
      <c r="K355" s="1">
        <v>1.0</v>
      </c>
      <c r="L355" s="1" t="s">
        <v>16</v>
      </c>
    </row>
    <row r="356">
      <c r="A356" s="2">
        <v>42370.0</v>
      </c>
      <c r="B356" s="1" t="s">
        <v>186</v>
      </c>
      <c r="C356" s="1" t="s">
        <v>302</v>
      </c>
      <c r="D356" s="1" t="s">
        <v>61</v>
      </c>
      <c r="E356" s="1" t="s">
        <v>145</v>
      </c>
      <c r="F356" s="1" t="s">
        <v>147</v>
      </c>
      <c r="G356" s="1">
        <v>2012.0</v>
      </c>
      <c r="H356" s="1">
        <v>575500.59</v>
      </c>
      <c r="I356" s="1">
        <v>26766.0</v>
      </c>
      <c r="J356" s="1">
        <v>3.0</v>
      </c>
      <c r="K356" s="1">
        <v>1.0</v>
      </c>
      <c r="L356" s="1" t="s">
        <v>16</v>
      </c>
    </row>
    <row r="357">
      <c r="A357" s="2">
        <v>42370.0</v>
      </c>
      <c r="B357" s="1" t="s">
        <v>20</v>
      </c>
      <c r="C357" s="1">
        <v>18677.0</v>
      </c>
      <c r="D357" s="1" t="s">
        <v>32</v>
      </c>
      <c r="E357" s="1" t="s">
        <v>215</v>
      </c>
      <c r="F357" s="1" t="s">
        <v>156</v>
      </c>
      <c r="G357" s="1">
        <v>2011.0</v>
      </c>
      <c r="H357" s="1">
        <v>575000.0</v>
      </c>
      <c r="I357" s="1">
        <v>57881.0</v>
      </c>
      <c r="J357" s="1">
        <v>4.0</v>
      </c>
      <c r="K357" s="1">
        <v>1.0</v>
      </c>
      <c r="L357" s="1" t="s">
        <v>24</v>
      </c>
    </row>
    <row r="358">
      <c r="A358" s="2">
        <v>42370.0</v>
      </c>
      <c r="B358" s="1" t="s">
        <v>186</v>
      </c>
      <c r="C358" s="1" t="s">
        <v>327</v>
      </c>
      <c r="D358" s="1" t="s">
        <v>61</v>
      </c>
      <c r="E358" s="1" t="s">
        <v>202</v>
      </c>
      <c r="F358" s="1" t="s">
        <v>143</v>
      </c>
      <c r="G358" s="1">
        <v>2011.0</v>
      </c>
      <c r="H358" s="1">
        <v>575000.0</v>
      </c>
      <c r="I358" s="1">
        <v>56200.0</v>
      </c>
      <c r="J358" s="1">
        <v>4.0</v>
      </c>
      <c r="K358" s="1">
        <v>1.0</v>
      </c>
      <c r="L358" s="1" t="s">
        <v>16</v>
      </c>
    </row>
    <row r="359">
      <c r="A359" s="2">
        <v>42370.0</v>
      </c>
      <c r="B359" s="1" t="s">
        <v>116</v>
      </c>
      <c r="C359" s="1" t="s">
        <v>328</v>
      </c>
      <c r="D359" s="1" t="s">
        <v>61</v>
      </c>
      <c r="E359" s="1" t="s">
        <v>163</v>
      </c>
      <c r="F359" s="1" t="s">
        <v>143</v>
      </c>
      <c r="G359" s="1">
        <v>2012.0</v>
      </c>
      <c r="H359" s="1">
        <v>575000.0</v>
      </c>
      <c r="I359" s="1">
        <v>65151.0</v>
      </c>
      <c r="J359" s="1">
        <v>3.569863014</v>
      </c>
      <c r="K359" s="1">
        <v>2.0</v>
      </c>
      <c r="L359" s="1" t="s">
        <v>16</v>
      </c>
    </row>
    <row r="360">
      <c r="A360" s="2">
        <v>42370.0</v>
      </c>
      <c r="B360" s="1" t="s">
        <v>20</v>
      </c>
      <c r="C360" s="1">
        <v>138968.0</v>
      </c>
      <c r="D360" s="1" t="s">
        <v>91</v>
      </c>
      <c r="E360" s="1" t="s">
        <v>258</v>
      </c>
      <c r="F360" s="1" t="s">
        <v>329</v>
      </c>
      <c r="G360" s="1">
        <v>2014.0</v>
      </c>
      <c r="H360" s="1">
        <v>575000.0</v>
      </c>
      <c r="I360" s="1">
        <v>21664.0</v>
      </c>
      <c r="J360" s="1">
        <v>2.0</v>
      </c>
      <c r="K360" s="1">
        <v>1.0</v>
      </c>
      <c r="L360" s="1" t="s">
        <v>16</v>
      </c>
    </row>
    <row r="361">
      <c r="A361" s="2">
        <v>42370.0</v>
      </c>
      <c r="B361" s="1" t="s">
        <v>20</v>
      </c>
      <c r="C361" s="1">
        <v>109845.0</v>
      </c>
      <c r="D361" s="1" t="s">
        <v>13</v>
      </c>
      <c r="E361" s="1" t="s">
        <v>103</v>
      </c>
      <c r="F361" s="1" t="s">
        <v>330</v>
      </c>
      <c r="G361" s="1">
        <v>2008.0</v>
      </c>
      <c r="H361" s="1">
        <v>575000.0</v>
      </c>
      <c r="I361" s="1">
        <v>80618.0</v>
      </c>
      <c r="J361" s="1">
        <v>8.0</v>
      </c>
      <c r="K361" s="1">
        <v>2.0</v>
      </c>
      <c r="L361" s="1" t="s">
        <v>16</v>
      </c>
    </row>
    <row r="362">
      <c r="A362" s="2">
        <v>42370.0</v>
      </c>
      <c r="B362" s="1" t="s">
        <v>148</v>
      </c>
      <c r="C362" s="1">
        <v>2.0</v>
      </c>
      <c r="D362" s="1" t="s">
        <v>61</v>
      </c>
      <c r="E362" s="1" t="s">
        <v>163</v>
      </c>
      <c r="F362" s="1" t="s">
        <v>143</v>
      </c>
      <c r="G362" s="1">
        <v>2014.0</v>
      </c>
      <c r="H362" s="1">
        <v>573500.0</v>
      </c>
      <c r="I362" s="1">
        <v>5453.798772</v>
      </c>
      <c r="J362" s="1">
        <v>0.454483231</v>
      </c>
      <c r="K362" s="1">
        <v>1.0</v>
      </c>
      <c r="L362" s="1" t="s">
        <v>16</v>
      </c>
    </row>
    <row r="363">
      <c r="A363" s="2">
        <v>42370.0</v>
      </c>
      <c r="B363" s="1" t="s">
        <v>261</v>
      </c>
      <c r="C363" s="1" t="s">
        <v>331</v>
      </c>
      <c r="D363" s="1" t="s">
        <v>61</v>
      </c>
      <c r="E363" s="1" t="s">
        <v>163</v>
      </c>
      <c r="F363" s="1" t="s">
        <v>298</v>
      </c>
      <c r="G363" s="1">
        <v>2015.0</v>
      </c>
      <c r="H363" s="1">
        <v>573300.0</v>
      </c>
      <c r="I363" s="1">
        <v>20000.0</v>
      </c>
      <c r="J363" s="1">
        <v>0.0</v>
      </c>
      <c r="K363" s="1">
        <v>1.0</v>
      </c>
      <c r="L363" s="1" t="s">
        <v>16</v>
      </c>
    </row>
    <row r="364">
      <c r="A364" s="2">
        <v>42370.0</v>
      </c>
      <c r="B364" s="1" t="s">
        <v>148</v>
      </c>
      <c r="C364" s="1">
        <v>59.0</v>
      </c>
      <c r="D364" s="1" t="s">
        <v>61</v>
      </c>
      <c r="E364" s="1" t="s">
        <v>163</v>
      </c>
      <c r="F364" s="1" t="s">
        <v>143</v>
      </c>
      <c r="G364" s="1">
        <v>2012.0</v>
      </c>
      <c r="H364" s="1">
        <v>571650.0</v>
      </c>
      <c r="I364" s="1">
        <v>35351.12936</v>
      </c>
      <c r="J364" s="1">
        <v>2.945927447</v>
      </c>
      <c r="K364" s="1">
        <v>1.0</v>
      </c>
      <c r="L364" s="1" t="s">
        <v>16</v>
      </c>
    </row>
    <row r="365">
      <c r="A365" s="2">
        <v>42370.0</v>
      </c>
      <c r="B365" s="1" t="s">
        <v>116</v>
      </c>
      <c r="C365" s="1" t="s">
        <v>332</v>
      </c>
      <c r="D365" s="1" t="s">
        <v>61</v>
      </c>
      <c r="E365" s="1" t="s">
        <v>163</v>
      </c>
      <c r="F365" s="1" t="s">
        <v>143</v>
      </c>
      <c r="G365" s="1">
        <v>2013.0</v>
      </c>
      <c r="H365" s="1">
        <v>571650.0</v>
      </c>
      <c r="I365" s="1">
        <v>47361.0</v>
      </c>
      <c r="J365" s="1">
        <v>2.723287671</v>
      </c>
      <c r="K365" s="1">
        <v>2.0</v>
      </c>
      <c r="L365" s="1" t="s">
        <v>16</v>
      </c>
    </row>
    <row r="366">
      <c r="A366" s="2">
        <v>42370.0</v>
      </c>
      <c r="B366" s="1" t="s">
        <v>116</v>
      </c>
      <c r="C366" s="1" t="s">
        <v>333</v>
      </c>
      <c r="D366" s="1" t="s">
        <v>61</v>
      </c>
      <c r="E366" s="1" t="s">
        <v>145</v>
      </c>
      <c r="F366" s="1" t="s">
        <v>143</v>
      </c>
      <c r="G366" s="1">
        <v>2012.0</v>
      </c>
      <c r="H366" s="1">
        <v>571650.0</v>
      </c>
      <c r="I366" s="1">
        <v>50168.0</v>
      </c>
      <c r="J366" s="1">
        <v>3.964383562</v>
      </c>
      <c r="K366" s="1">
        <v>2.0</v>
      </c>
      <c r="L366" s="1" t="s">
        <v>16</v>
      </c>
    </row>
    <row r="367">
      <c r="A367" s="2">
        <v>42370.0</v>
      </c>
      <c r="B367" s="1" t="s">
        <v>261</v>
      </c>
      <c r="C367" s="1" t="s">
        <v>334</v>
      </c>
      <c r="D367" s="1" t="s">
        <v>61</v>
      </c>
      <c r="E367" s="1" t="s">
        <v>163</v>
      </c>
      <c r="F367" s="1" t="s">
        <v>147</v>
      </c>
      <c r="G367" s="1">
        <v>2014.0</v>
      </c>
      <c r="H367" s="1">
        <v>570218.88</v>
      </c>
      <c r="I367" s="1">
        <v>30000.0</v>
      </c>
      <c r="J367" s="1">
        <v>1.0</v>
      </c>
      <c r="K367" s="1">
        <v>1.0</v>
      </c>
      <c r="L367" s="1" t="s">
        <v>16</v>
      </c>
    </row>
    <row r="368">
      <c r="A368" s="2">
        <v>42370.0</v>
      </c>
      <c r="B368" s="1" t="s">
        <v>186</v>
      </c>
      <c r="C368" s="1" t="s">
        <v>299</v>
      </c>
      <c r="D368" s="1" t="s">
        <v>61</v>
      </c>
      <c r="E368" s="1" t="s">
        <v>110</v>
      </c>
      <c r="F368" s="1" t="s">
        <v>289</v>
      </c>
      <c r="G368" s="1">
        <v>2012.0</v>
      </c>
      <c r="H368" s="1">
        <v>570000.0</v>
      </c>
      <c r="I368" s="1">
        <v>75511.0</v>
      </c>
      <c r="J368" s="1">
        <v>3.0</v>
      </c>
      <c r="K368" s="1">
        <v>1.0</v>
      </c>
      <c r="L368" s="1" t="s">
        <v>16</v>
      </c>
    </row>
    <row r="369">
      <c r="A369" s="2">
        <v>42370.0</v>
      </c>
      <c r="B369" s="1" t="s">
        <v>116</v>
      </c>
      <c r="C369" s="1" t="s">
        <v>305</v>
      </c>
      <c r="D369" s="1" t="s">
        <v>61</v>
      </c>
      <c r="E369" s="1" t="s">
        <v>163</v>
      </c>
      <c r="F369" s="1" t="s">
        <v>143</v>
      </c>
      <c r="G369" s="1">
        <v>2014.0</v>
      </c>
      <c r="H369" s="1">
        <v>570000.0</v>
      </c>
      <c r="I369" s="1">
        <v>44138.0</v>
      </c>
      <c r="J369" s="1">
        <v>1.493150685</v>
      </c>
      <c r="K369" s="1">
        <v>2.0</v>
      </c>
      <c r="L369" s="1" t="s">
        <v>16</v>
      </c>
    </row>
    <row r="370">
      <c r="A370" s="2">
        <v>42370.0</v>
      </c>
      <c r="B370" s="1" t="s">
        <v>261</v>
      </c>
      <c r="C370" s="1" t="s">
        <v>335</v>
      </c>
      <c r="D370" s="1" t="s">
        <v>61</v>
      </c>
      <c r="E370" s="1" t="s">
        <v>163</v>
      </c>
      <c r="F370" s="1" t="s">
        <v>147</v>
      </c>
      <c r="G370" s="1">
        <v>2015.0</v>
      </c>
      <c r="H370" s="1">
        <v>566307.6969</v>
      </c>
      <c r="I370" s="1">
        <v>50000.0</v>
      </c>
      <c r="J370" s="1">
        <v>0.0</v>
      </c>
      <c r="K370" s="1">
        <v>1.0</v>
      </c>
      <c r="L370" s="1" t="s">
        <v>16</v>
      </c>
    </row>
    <row r="371">
      <c r="A371" s="2">
        <v>42370.0</v>
      </c>
      <c r="B371" s="1" t="s">
        <v>12</v>
      </c>
      <c r="C371" s="1">
        <v>116856.0</v>
      </c>
      <c r="D371" s="1" t="s">
        <v>81</v>
      </c>
      <c r="E371" s="1" t="s">
        <v>336</v>
      </c>
      <c r="F371" s="1" t="s">
        <v>254</v>
      </c>
      <c r="G371" s="1">
        <v>2014.0</v>
      </c>
      <c r="H371" s="1">
        <v>566100.0</v>
      </c>
      <c r="I371" s="1">
        <v>62169.0</v>
      </c>
      <c r="J371" s="1">
        <v>2.0</v>
      </c>
      <c r="K371" s="1">
        <v>1.0</v>
      </c>
      <c r="L371" s="1" t="s">
        <v>16</v>
      </c>
    </row>
    <row r="372">
      <c r="A372" s="2">
        <v>42370.0</v>
      </c>
      <c r="B372" s="1" t="s">
        <v>12</v>
      </c>
      <c r="C372" s="1">
        <v>118351.0</v>
      </c>
      <c r="D372" s="1" t="s">
        <v>91</v>
      </c>
      <c r="E372" s="1" t="s">
        <v>234</v>
      </c>
      <c r="F372" s="1" t="s">
        <v>337</v>
      </c>
      <c r="G372" s="1">
        <v>2013.0</v>
      </c>
      <c r="H372" s="1">
        <v>566100.0</v>
      </c>
      <c r="I372" s="1">
        <v>51439.0</v>
      </c>
      <c r="J372" s="1">
        <v>3.0</v>
      </c>
      <c r="K372" s="1">
        <v>1.0</v>
      </c>
      <c r="L372" s="1" t="s">
        <v>16</v>
      </c>
    </row>
    <row r="373">
      <c r="A373" s="2">
        <v>42370.0</v>
      </c>
      <c r="B373" s="1" t="s">
        <v>148</v>
      </c>
      <c r="C373" s="1">
        <v>64.0</v>
      </c>
      <c r="D373" s="1" t="s">
        <v>91</v>
      </c>
      <c r="E373" s="1" t="s">
        <v>234</v>
      </c>
      <c r="F373" s="1" t="s">
        <v>235</v>
      </c>
      <c r="G373" s="1">
        <v>2012.0</v>
      </c>
      <c r="H373" s="1">
        <v>566100.0</v>
      </c>
      <c r="I373" s="1">
        <v>23698.83642</v>
      </c>
      <c r="J373" s="1">
        <v>2.962354552</v>
      </c>
      <c r="K373" s="1">
        <v>1.0</v>
      </c>
      <c r="L373" s="1" t="s">
        <v>16</v>
      </c>
    </row>
    <row r="374">
      <c r="A374" s="2">
        <v>42370.0</v>
      </c>
      <c r="B374" s="1" t="s">
        <v>12</v>
      </c>
      <c r="C374" s="1">
        <v>122156.0</v>
      </c>
      <c r="D374" s="1" t="s">
        <v>91</v>
      </c>
      <c r="E374" s="1" t="s">
        <v>234</v>
      </c>
      <c r="F374" s="1" t="s">
        <v>304</v>
      </c>
      <c r="G374" s="1">
        <v>2013.0</v>
      </c>
      <c r="H374" s="1">
        <v>566100.0</v>
      </c>
      <c r="I374" s="1">
        <v>49895.0</v>
      </c>
      <c r="J374" s="1">
        <v>3.0</v>
      </c>
      <c r="K374" s="1">
        <v>1.0</v>
      </c>
      <c r="L374" s="1" t="s">
        <v>16</v>
      </c>
    </row>
    <row r="375">
      <c r="A375" s="2">
        <v>42370.0</v>
      </c>
      <c r="B375" s="1" t="s">
        <v>12</v>
      </c>
      <c r="C375" s="1">
        <v>118870.0</v>
      </c>
      <c r="D375" s="1" t="s">
        <v>25</v>
      </c>
      <c r="E375" s="1" t="s">
        <v>153</v>
      </c>
      <c r="F375" s="1" t="s">
        <v>154</v>
      </c>
      <c r="G375" s="1">
        <v>2012.0</v>
      </c>
      <c r="H375" s="1">
        <v>566100.0</v>
      </c>
      <c r="I375" s="1">
        <v>49295.0</v>
      </c>
      <c r="J375" s="1">
        <v>4.0</v>
      </c>
      <c r="K375" s="1">
        <v>2.0</v>
      </c>
      <c r="L375" s="1" t="s">
        <v>16</v>
      </c>
    </row>
    <row r="376">
      <c r="A376" s="2">
        <v>42370.0</v>
      </c>
      <c r="B376" s="1" t="s">
        <v>12</v>
      </c>
      <c r="C376" s="1">
        <v>122459.0</v>
      </c>
      <c r="D376" s="1" t="s">
        <v>61</v>
      </c>
      <c r="E376" s="1" t="s">
        <v>163</v>
      </c>
      <c r="F376" s="1" t="s">
        <v>143</v>
      </c>
      <c r="G376" s="1">
        <v>2013.0</v>
      </c>
      <c r="H376" s="1">
        <v>566100.0</v>
      </c>
      <c r="I376" s="1">
        <v>63808.0</v>
      </c>
      <c r="J376" s="1">
        <v>3.0</v>
      </c>
      <c r="K376" s="1">
        <v>1.0</v>
      </c>
      <c r="L376" s="1" t="s">
        <v>16</v>
      </c>
    </row>
    <row r="377">
      <c r="A377" s="2">
        <v>42370.0</v>
      </c>
      <c r="B377" s="1" t="s">
        <v>12</v>
      </c>
      <c r="C377" s="1">
        <v>125656.0</v>
      </c>
      <c r="D377" s="1" t="s">
        <v>61</v>
      </c>
      <c r="E377" s="1" t="s">
        <v>202</v>
      </c>
      <c r="F377" s="1" t="s">
        <v>143</v>
      </c>
      <c r="G377" s="1">
        <v>2013.0</v>
      </c>
      <c r="H377" s="1">
        <v>566100.0</v>
      </c>
      <c r="I377" s="1">
        <v>21208.0</v>
      </c>
      <c r="J377" s="1">
        <v>3.0</v>
      </c>
      <c r="K377" s="1">
        <v>1.0</v>
      </c>
      <c r="L377" s="1" t="s">
        <v>16</v>
      </c>
    </row>
    <row r="378">
      <c r="A378" s="2">
        <v>42370.0</v>
      </c>
      <c r="B378" s="1" t="s">
        <v>148</v>
      </c>
      <c r="C378" s="1">
        <v>1.0</v>
      </c>
      <c r="D378" s="1" t="s">
        <v>61</v>
      </c>
      <c r="E378" s="1" t="s">
        <v>163</v>
      </c>
      <c r="F378" s="1" t="s">
        <v>143</v>
      </c>
      <c r="G378" s="1">
        <v>2014.0</v>
      </c>
      <c r="H378" s="1">
        <v>566100.0</v>
      </c>
      <c r="I378" s="1">
        <v>5453.798772</v>
      </c>
      <c r="J378" s="1">
        <v>0.454483231</v>
      </c>
      <c r="K378" s="1">
        <v>1.0</v>
      </c>
      <c r="L378" s="1" t="s">
        <v>16</v>
      </c>
    </row>
    <row r="379">
      <c r="A379" s="2">
        <v>42370.0</v>
      </c>
      <c r="B379" s="1" t="s">
        <v>116</v>
      </c>
      <c r="C379" s="1" t="s">
        <v>338</v>
      </c>
      <c r="D379" s="1" t="s">
        <v>61</v>
      </c>
      <c r="E379" s="1" t="s">
        <v>163</v>
      </c>
      <c r="F379" s="1" t="s">
        <v>203</v>
      </c>
      <c r="G379" s="1">
        <v>2014.0</v>
      </c>
      <c r="H379" s="1">
        <v>566100.0</v>
      </c>
      <c r="I379" s="1">
        <v>18263.0</v>
      </c>
      <c r="J379" s="1">
        <v>1.55890411</v>
      </c>
      <c r="K379" s="1">
        <v>2.0</v>
      </c>
      <c r="L379" s="1" t="s">
        <v>16</v>
      </c>
    </row>
    <row r="380">
      <c r="A380" s="2">
        <v>42370.0</v>
      </c>
      <c r="B380" s="1" t="s">
        <v>148</v>
      </c>
      <c r="C380" s="1">
        <v>107.0</v>
      </c>
      <c r="D380" s="1" t="s">
        <v>61</v>
      </c>
      <c r="E380" s="1" t="s">
        <v>240</v>
      </c>
      <c r="F380" s="1" t="s">
        <v>111</v>
      </c>
      <c r="G380" s="1">
        <v>2011.0</v>
      </c>
      <c r="H380" s="1">
        <v>566100.0</v>
      </c>
      <c r="I380" s="1">
        <v>44813.14169</v>
      </c>
      <c r="J380" s="1">
        <v>3.734428474</v>
      </c>
      <c r="K380" s="1">
        <v>1.0</v>
      </c>
      <c r="L380" s="1" t="s">
        <v>16</v>
      </c>
    </row>
    <row r="381">
      <c r="A381" s="2">
        <v>42370.0</v>
      </c>
      <c r="B381" s="1" t="s">
        <v>12</v>
      </c>
      <c r="C381" s="1">
        <v>125798.0</v>
      </c>
      <c r="D381" s="1" t="s">
        <v>91</v>
      </c>
      <c r="E381" s="1" t="s">
        <v>92</v>
      </c>
      <c r="F381" s="1" t="s">
        <v>124</v>
      </c>
      <c r="G381" s="1">
        <v>2012.0</v>
      </c>
      <c r="H381" s="1">
        <v>566100.0</v>
      </c>
      <c r="I381" s="1">
        <v>60771.0</v>
      </c>
      <c r="J381" s="1">
        <v>4.0</v>
      </c>
      <c r="K381" s="1">
        <v>2.0</v>
      </c>
      <c r="L381" s="1" t="s">
        <v>16</v>
      </c>
    </row>
    <row r="382">
      <c r="A382" s="2">
        <v>42370.0</v>
      </c>
      <c r="B382" s="1" t="s">
        <v>12</v>
      </c>
      <c r="C382" s="3" t="s">
        <v>339</v>
      </c>
      <c r="D382" s="1" t="s">
        <v>61</v>
      </c>
      <c r="E382" s="1" t="s">
        <v>216</v>
      </c>
      <c r="F382" s="1" t="s">
        <v>111</v>
      </c>
      <c r="G382" s="1">
        <v>2012.0</v>
      </c>
      <c r="H382" s="1">
        <v>566100.0</v>
      </c>
      <c r="I382" s="1">
        <v>37956.0</v>
      </c>
      <c r="J382" s="1">
        <v>4.0</v>
      </c>
      <c r="K382" s="1">
        <v>1.0</v>
      </c>
      <c r="L382" s="1" t="s">
        <v>16</v>
      </c>
    </row>
    <row r="383">
      <c r="A383" s="2">
        <v>42370.0</v>
      </c>
      <c r="B383" s="1" t="s">
        <v>261</v>
      </c>
      <c r="C383" s="1" t="s">
        <v>340</v>
      </c>
      <c r="D383" s="1" t="s">
        <v>61</v>
      </c>
      <c r="E383" s="1" t="s">
        <v>163</v>
      </c>
      <c r="F383" s="1" t="s">
        <v>341</v>
      </c>
      <c r="G383" s="1">
        <v>2015.0</v>
      </c>
      <c r="H383" s="1">
        <v>565596.8136</v>
      </c>
      <c r="I383" s="1">
        <v>1000.0</v>
      </c>
      <c r="J383" s="1">
        <v>0.0</v>
      </c>
      <c r="K383" s="1">
        <v>1.0</v>
      </c>
      <c r="L383" s="1" t="s">
        <v>16</v>
      </c>
    </row>
    <row r="384">
      <c r="A384" s="2">
        <v>42370.0</v>
      </c>
      <c r="B384" s="1" t="s">
        <v>261</v>
      </c>
      <c r="C384" s="1" t="s">
        <v>342</v>
      </c>
      <c r="D384" s="1" t="s">
        <v>61</v>
      </c>
      <c r="E384" s="1" t="s">
        <v>163</v>
      </c>
      <c r="F384" s="1" t="s">
        <v>298</v>
      </c>
      <c r="G384" s="1">
        <v>2014.0</v>
      </c>
      <c r="H384" s="1">
        <v>565488.0</v>
      </c>
      <c r="I384" s="1">
        <v>10000.0</v>
      </c>
      <c r="J384" s="1">
        <v>1.0</v>
      </c>
      <c r="K384" s="1">
        <v>1.0</v>
      </c>
      <c r="L384" s="1" t="s">
        <v>16</v>
      </c>
    </row>
    <row r="385">
      <c r="A385" s="2">
        <v>42370.0</v>
      </c>
      <c r="B385" s="1" t="s">
        <v>20</v>
      </c>
      <c r="C385" s="1">
        <v>20875.0</v>
      </c>
      <c r="D385" s="1" t="s">
        <v>32</v>
      </c>
      <c r="E385" s="1" t="s">
        <v>343</v>
      </c>
      <c r="F385" s="1" t="s">
        <v>344</v>
      </c>
      <c r="G385" s="1">
        <v>2012.0</v>
      </c>
      <c r="H385" s="1">
        <v>565000.0</v>
      </c>
      <c r="I385" s="1">
        <v>30492.0</v>
      </c>
      <c r="J385" s="1">
        <v>3.0</v>
      </c>
      <c r="K385" s="1">
        <v>1.0</v>
      </c>
      <c r="L385" s="1" t="s">
        <v>16</v>
      </c>
    </row>
    <row r="386">
      <c r="A386" s="2">
        <v>42370.0</v>
      </c>
      <c r="B386" s="1" t="s">
        <v>261</v>
      </c>
      <c r="C386" s="1" t="s">
        <v>345</v>
      </c>
      <c r="D386" s="1" t="s">
        <v>61</v>
      </c>
      <c r="E386" s="1" t="s">
        <v>163</v>
      </c>
      <c r="F386" s="1" t="s">
        <v>147</v>
      </c>
      <c r="G386" s="1">
        <v>2013.0</v>
      </c>
      <c r="H386" s="1">
        <v>564088.2336</v>
      </c>
      <c r="I386" s="1">
        <v>1000.0</v>
      </c>
      <c r="J386" s="1">
        <v>2.0</v>
      </c>
      <c r="K386" s="1">
        <v>1.0</v>
      </c>
      <c r="L386" s="1" t="s">
        <v>16</v>
      </c>
    </row>
    <row r="387">
      <c r="A387" s="2">
        <v>42370.0</v>
      </c>
      <c r="B387" s="1" t="s">
        <v>261</v>
      </c>
      <c r="C387" s="1" t="s">
        <v>346</v>
      </c>
      <c r="D387" s="1" t="s">
        <v>61</v>
      </c>
      <c r="E387" s="1" t="s">
        <v>163</v>
      </c>
      <c r="F387" s="1" t="s">
        <v>298</v>
      </c>
      <c r="G387" s="1">
        <v>2015.0</v>
      </c>
      <c r="H387" s="1">
        <v>561834.0</v>
      </c>
      <c r="I387" s="1">
        <v>30000.0</v>
      </c>
      <c r="J387" s="1">
        <v>0.0</v>
      </c>
      <c r="K387" s="1">
        <v>1.0</v>
      </c>
      <c r="L387" s="1" t="s">
        <v>16</v>
      </c>
    </row>
    <row r="388">
      <c r="A388" s="2">
        <v>42370.0</v>
      </c>
      <c r="B388" s="1" t="s">
        <v>148</v>
      </c>
      <c r="C388" s="1">
        <v>34.0</v>
      </c>
      <c r="D388" s="1" t="s">
        <v>91</v>
      </c>
      <c r="E388" s="1" t="s">
        <v>234</v>
      </c>
      <c r="F388" s="1" t="s">
        <v>347</v>
      </c>
      <c r="G388" s="1">
        <v>2012.0</v>
      </c>
      <c r="H388" s="1">
        <v>561105.0</v>
      </c>
      <c r="I388" s="1">
        <v>32919.91787</v>
      </c>
      <c r="J388" s="1">
        <v>2.743326489</v>
      </c>
      <c r="K388" s="1">
        <v>1.0</v>
      </c>
      <c r="L388" s="1" t="s">
        <v>16</v>
      </c>
    </row>
    <row r="389">
      <c r="A389" s="2">
        <v>42370.0</v>
      </c>
      <c r="B389" s="1" t="s">
        <v>116</v>
      </c>
      <c r="C389" s="1" t="s">
        <v>348</v>
      </c>
      <c r="D389" s="1" t="s">
        <v>61</v>
      </c>
      <c r="E389" s="1" t="s">
        <v>163</v>
      </c>
      <c r="F389" s="1" t="s">
        <v>143</v>
      </c>
      <c r="G389" s="1">
        <v>2012.0</v>
      </c>
      <c r="H389" s="1">
        <v>560550.0</v>
      </c>
      <c r="I389" s="1">
        <v>18648.0</v>
      </c>
      <c r="J389" s="1">
        <v>3.871232877</v>
      </c>
      <c r="K389" s="1">
        <v>1.0</v>
      </c>
      <c r="L389" s="1" t="s">
        <v>16</v>
      </c>
    </row>
    <row r="390">
      <c r="A390" s="2">
        <v>42370.0</v>
      </c>
      <c r="B390" s="1" t="s">
        <v>116</v>
      </c>
      <c r="C390" s="1" t="s">
        <v>328</v>
      </c>
      <c r="D390" s="1" t="s">
        <v>61</v>
      </c>
      <c r="E390" s="1" t="s">
        <v>163</v>
      </c>
      <c r="F390" s="1" t="s">
        <v>143</v>
      </c>
      <c r="G390" s="1">
        <v>2012.0</v>
      </c>
      <c r="H390" s="1">
        <v>560550.0</v>
      </c>
      <c r="I390" s="1">
        <v>65151.0</v>
      </c>
      <c r="J390" s="1">
        <v>3.569863014</v>
      </c>
      <c r="K390" s="1">
        <v>2.0</v>
      </c>
      <c r="L390" s="1" t="s">
        <v>16</v>
      </c>
    </row>
    <row r="391">
      <c r="A391" s="2">
        <v>42370.0</v>
      </c>
      <c r="B391" s="1" t="s">
        <v>20</v>
      </c>
      <c r="C391" s="1">
        <v>69869.0</v>
      </c>
      <c r="D391" s="1" t="s">
        <v>91</v>
      </c>
      <c r="E391" s="1" t="s">
        <v>234</v>
      </c>
      <c r="F391" s="1" t="s">
        <v>235</v>
      </c>
      <c r="G391" s="1">
        <v>2012.0</v>
      </c>
      <c r="H391" s="1">
        <v>560000.0</v>
      </c>
      <c r="I391" s="1">
        <v>35127.0</v>
      </c>
      <c r="J391" s="1">
        <v>3.0</v>
      </c>
      <c r="K391" s="1">
        <v>2.0</v>
      </c>
      <c r="L391" s="1" t="s">
        <v>16</v>
      </c>
    </row>
    <row r="392">
      <c r="A392" s="2">
        <v>42370.0</v>
      </c>
      <c r="B392" s="1" t="s">
        <v>116</v>
      </c>
      <c r="C392" s="1" t="s">
        <v>295</v>
      </c>
      <c r="D392" s="1" t="s">
        <v>61</v>
      </c>
      <c r="E392" s="1" t="s">
        <v>163</v>
      </c>
      <c r="F392" s="1" t="s">
        <v>143</v>
      </c>
      <c r="G392" s="1">
        <v>2013.0</v>
      </c>
      <c r="H392" s="1">
        <v>560000.0</v>
      </c>
      <c r="I392" s="1">
        <v>61681.0</v>
      </c>
      <c r="J392" s="1">
        <v>2.687671233</v>
      </c>
      <c r="K392" s="1">
        <v>1.0</v>
      </c>
      <c r="L392" s="1" t="s">
        <v>16</v>
      </c>
    </row>
    <row r="393">
      <c r="A393" s="2">
        <v>42370.0</v>
      </c>
      <c r="B393" s="1" t="s">
        <v>116</v>
      </c>
      <c r="C393" s="1" t="s">
        <v>308</v>
      </c>
      <c r="D393" s="1" t="s">
        <v>61</v>
      </c>
      <c r="E393" s="1" t="s">
        <v>163</v>
      </c>
      <c r="F393" s="1" t="s">
        <v>147</v>
      </c>
      <c r="G393" s="1">
        <v>2013.0</v>
      </c>
      <c r="H393" s="1">
        <v>560000.0</v>
      </c>
      <c r="I393" s="1">
        <v>57287.0</v>
      </c>
      <c r="J393" s="1">
        <v>2.690410959</v>
      </c>
      <c r="K393" s="1">
        <v>1.0</v>
      </c>
      <c r="L393" s="1" t="s">
        <v>16</v>
      </c>
    </row>
    <row r="394">
      <c r="A394" s="2">
        <v>42370.0</v>
      </c>
      <c r="B394" s="1" t="s">
        <v>20</v>
      </c>
      <c r="C394" s="1">
        <v>135474.0</v>
      </c>
      <c r="D394" s="1" t="s">
        <v>61</v>
      </c>
      <c r="E394" s="1" t="s">
        <v>202</v>
      </c>
      <c r="F394" s="1" t="s">
        <v>172</v>
      </c>
      <c r="G394" s="1">
        <v>2013.0</v>
      </c>
      <c r="H394" s="1">
        <v>560000.0</v>
      </c>
      <c r="I394" s="1">
        <v>32559.0</v>
      </c>
      <c r="J394" s="1">
        <v>3.0</v>
      </c>
      <c r="K394" s="1">
        <v>1.0</v>
      </c>
      <c r="L394" s="1" t="s">
        <v>16</v>
      </c>
    </row>
    <row r="395">
      <c r="A395" s="2">
        <v>42370.0</v>
      </c>
      <c r="B395" s="1" t="s">
        <v>261</v>
      </c>
      <c r="C395" s="1" t="s">
        <v>349</v>
      </c>
      <c r="D395" s="1" t="s">
        <v>61</v>
      </c>
      <c r="E395" s="1" t="s">
        <v>163</v>
      </c>
      <c r="F395" s="1" t="s">
        <v>147</v>
      </c>
      <c r="G395" s="1">
        <v>2014.0</v>
      </c>
      <c r="H395" s="1">
        <v>558814.5024</v>
      </c>
      <c r="I395" s="1">
        <v>40000.0</v>
      </c>
      <c r="J395" s="1">
        <v>1.0</v>
      </c>
      <c r="K395" s="1">
        <v>1.0</v>
      </c>
      <c r="L395" s="1" t="s">
        <v>16</v>
      </c>
    </row>
    <row r="396">
      <c r="A396" s="2">
        <v>42370.0</v>
      </c>
      <c r="B396" s="1" t="s">
        <v>116</v>
      </c>
      <c r="C396" s="1" t="s">
        <v>350</v>
      </c>
      <c r="D396" s="1" t="s">
        <v>61</v>
      </c>
      <c r="E396" s="1" t="s">
        <v>240</v>
      </c>
      <c r="F396" s="1" t="s">
        <v>143</v>
      </c>
      <c r="G396" s="1">
        <v>2011.0</v>
      </c>
      <c r="H396" s="1">
        <v>557000.0</v>
      </c>
      <c r="I396" s="1">
        <v>79810.0</v>
      </c>
      <c r="J396" s="1">
        <v>4.652054795</v>
      </c>
      <c r="K396" s="1">
        <v>2.0</v>
      </c>
      <c r="L396" s="1" t="s">
        <v>16</v>
      </c>
    </row>
    <row r="397">
      <c r="A397" s="2">
        <v>42370.0</v>
      </c>
      <c r="B397" s="1" t="s">
        <v>12</v>
      </c>
      <c r="C397" s="1">
        <v>119064.0</v>
      </c>
      <c r="D397" s="1" t="s">
        <v>81</v>
      </c>
      <c r="E397" s="1" t="s">
        <v>336</v>
      </c>
      <c r="F397" s="1" t="s">
        <v>351</v>
      </c>
      <c r="G397" s="1">
        <v>2015.0</v>
      </c>
      <c r="H397" s="1">
        <v>555000.0</v>
      </c>
      <c r="I397" s="1">
        <v>17201.0</v>
      </c>
      <c r="J397" s="1">
        <v>1.0</v>
      </c>
      <c r="K397" s="1">
        <v>1.0</v>
      </c>
      <c r="L397" s="1" t="s">
        <v>16</v>
      </c>
    </row>
    <row r="398">
      <c r="A398" s="2">
        <v>42370.0</v>
      </c>
      <c r="B398" s="1" t="s">
        <v>12</v>
      </c>
      <c r="C398" s="1">
        <v>124805.0</v>
      </c>
      <c r="D398" s="1" t="s">
        <v>81</v>
      </c>
      <c r="E398" s="1" t="s">
        <v>253</v>
      </c>
      <c r="F398" s="1" t="s">
        <v>352</v>
      </c>
      <c r="G398" s="1">
        <v>2014.0</v>
      </c>
      <c r="H398" s="1">
        <v>555000.0</v>
      </c>
      <c r="I398" s="1">
        <v>12694.0</v>
      </c>
      <c r="J398" s="1">
        <v>2.0</v>
      </c>
      <c r="K398" s="1">
        <v>1.0</v>
      </c>
      <c r="L398" s="1" t="s">
        <v>16</v>
      </c>
    </row>
    <row r="399">
      <c r="A399" s="2">
        <v>42370.0</v>
      </c>
      <c r="B399" s="1" t="s">
        <v>186</v>
      </c>
      <c r="C399" s="1" t="s">
        <v>353</v>
      </c>
      <c r="D399" s="1" t="s">
        <v>81</v>
      </c>
      <c r="E399" s="1" t="s">
        <v>82</v>
      </c>
      <c r="F399" s="1" t="s">
        <v>354</v>
      </c>
      <c r="G399" s="1">
        <v>2011.0</v>
      </c>
      <c r="H399" s="1">
        <v>555000.0</v>
      </c>
      <c r="I399" s="1">
        <v>51999.0</v>
      </c>
      <c r="J399" s="1">
        <v>4.0</v>
      </c>
      <c r="K399" s="1">
        <v>1.0</v>
      </c>
      <c r="L399" s="1" t="s">
        <v>16</v>
      </c>
    </row>
    <row r="400">
      <c r="A400" s="2">
        <v>42370.0</v>
      </c>
      <c r="B400" s="1" t="s">
        <v>12</v>
      </c>
      <c r="C400" s="1">
        <v>126643.0</v>
      </c>
      <c r="D400" s="1" t="s">
        <v>91</v>
      </c>
      <c r="E400" s="1" t="s">
        <v>243</v>
      </c>
      <c r="F400" s="1" t="s">
        <v>136</v>
      </c>
      <c r="G400" s="1">
        <v>2013.0</v>
      </c>
      <c r="H400" s="1">
        <v>555000.0</v>
      </c>
      <c r="I400" s="1">
        <v>40513.0</v>
      </c>
      <c r="J400" s="1">
        <v>3.0</v>
      </c>
      <c r="K400" s="1">
        <v>1.0</v>
      </c>
      <c r="L400" s="1" t="s">
        <v>16</v>
      </c>
    </row>
    <row r="401">
      <c r="A401" s="2">
        <v>42370.0</v>
      </c>
      <c r="B401" s="1" t="s">
        <v>12</v>
      </c>
      <c r="C401" s="1">
        <v>119600.0</v>
      </c>
      <c r="D401" s="1" t="s">
        <v>81</v>
      </c>
      <c r="E401" s="1" t="s">
        <v>355</v>
      </c>
      <c r="F401" s="1" t="s">
        <v>356</v>
      </c>
      <c r="G401" s="1">
        <v>2015.0</v>
      </c>
      <c r="H401" s="1">
        <v>555000.0</v>
      </c>
      <c r="I401" s="1">
        <v>1149.0</v>
      </c>
      <c r="J401" s="1">
        <v>1.0</v>
      </c>
      <c r="K401" s="1">
        <v>1.0</v>
      </c>
      <c r="L401" s="1" t="s">
        <v>16</v>
      </c>
    </row>
    <row r="402">
      <c r="A402" s="2">
        <v>42370.0</v>
      </c>
      <c r="B402" s="1" t="s">
        <v>12</v>
      </c>
      <c r="C402" s="1">
        <v>126130.0</v>
      </c>
      <c r="D402" s="1" t="s">
        <v>64</v>
      </c>
      <c r="E402" s="1" t="s">
        <v>98</v>
      </c>
      <c r="F402" s="1" t="s">
        <v>357</v>
      </c>
      <c r="G402" s="1">
        <v>2014.0</v>
      </c>
      <c r="H402" s="1">
        <v>555000.0</v>
      </c>
      <c r="I402" s="1">
        <v>16532.0</v>
      </c>
      <c r="J402" s="1">
        <v>2.0</v>
      </c>
      <c r="K402" s="1">
        <v>1.0</v>
      </c>
      <c r="L402" s="1" t="s">
        <v>16</v>
      </c>
    </row>
    <row r="403">
      <c r="A403" s="2">
        <v>42370.0</v>
      </c>
      <c r="B403" s="1" t="s">
        <v>12</v>
      </c>
      <c r="C403" s="1">
        <v>132769.0</v>
      </c>
      <c r="D403" s="1" t="s">
        <v>25</v>
      </c>
      <c r="E403" s="1" t="s">
        <v>195</v>
      </c>
      <c r="F403" s="1" t="s">
        <v>319</v>
      </c>
      <c r="G403" s="1">
        <v>2012.0</v>
      </c>
      <c r="H403" s="1">
        <v>555000.0</v>
      </c>
      <c r="I403" s="1">
        <v>59478.0</v>
      </c>
      <c r="J403" s="1">
        <v>4.0</v>
      </c>
      <c r="K403" s="1">
        <v>1.0</v>
      </c>
      <c r="L403" s="1" t="s">
        <v>16</v>
      </c>
    </row>
    <row r="404">
      <c r="A404" s="2">
        <v>42370.0</v>
      </c>
      <c r="B404" s="1" t="s">
        <v>116</v>
      </c>
      <c r="C404" s="1" t="s">
        <v>358</v>
      </c>
      <c r="D404" s="1" t="s">
        <v>61</v>
      </c>
      <c r="E404" s="1" t="s">
        <v>245</v>
      </c>
      <c r="F404" s="1" t="s">
        <v>143</v>
      </c>
      <c r="G404" s="1">
        <v>2015.0</v>
      </c>
      <c r="H404" s="1">
        <v>555000.0</v>
      </c>
      <c r="I404" s="1">
        <v>14391.0</v>
      </c>
      <c r="J404" s="1">
        <v>0.882191781</v>
      </c>
      <c r="K404" s="1">
        <v>2.0</v>
      </c>
      <c r="L404" s="1" t="s">
        <v>16</v>
      </c>
    </row>
    <row r="405">
      <c r="A405" s="2">
        <v>42370.0</v>
      </c>
      <c r="B405" s="1" t="s">
        <v>12</v>
      </c>
      <c r="C405" s="1">
        <v>120155.0</v>
      </c>
      <c r="D405" s="1" t="s">
        <v>32</v>
      </c>
      <c r="E405" s="1" t="s">
        <v>215</v>
      </c>
      <c r="F405" s="1" t="s">
        <v>359</v>
      </c>
      <c r="G405" s="1">
        <v>2012.0</v>
      </c>
      <c r="H405" s="1">
        <v>555000.0</v>
      </c>
      <c r="I405" s="1">
        <v>83295.0</v>
      </c>
      <c r="J405" s="1">
        <v>4.0</v>
      </c>
      <c r="K405" s="1">
        <v>1.0</v>
      </c>
      <c r="L405" s="1" t="s">
        <v>16</v>
      </c>
    </row>
    <row r="406">
      <c r="A406" s="2">
        <v>42370.0</v>
      </c>
      <c r="B406" s="1" t="s">
        <v>186</v>
      </c>
      <c r="C406" s="1" t="s">
        <v>327</v>
      </c>
      <c r="D406" s="1" t="s">
        <v>61</v>
      </c>
      <c r="E406" s="1" t="s">
        <v>202</v>
      </c>
      <c r="F406" s="1" t="s">
        <v>143</v>
      </c>
      <c r="G406" s="1">
        <v>2011.0</v>
      </c>
      <c r="H406" s="1">
        <v>555000.0</v>
      </c>
      <c r="I406" s="1">
        <v>56200.0</v>
      </c>
      <c r="J406" s="1">
        <v>4.0</v>
      </c>
      <c r="K406" s="1">
        <v>1.0</v>
      </c>
      <c r="L406" s="1" t="s">
        <v>16</v>
      </c>
    </row>
    <row r="407">
      <c r="A407" s="2">
        <v>42370.0</v>
      </c>
      <c r="B407" s="1" t="s">
        <v>116</v>
      </c>
      <c r="C407" s="1" t="s">
        <v>360</v>
      </c>
      <c r="D407" s="1" t="s">
        <v>61</v>
      </c>
      <c r="E407" s="1" t="s">
        <v>163</v>
      </c>
      <c r="F407" s="1" t="s">
        <v>143</v>
      </c>
      <c r="G407" s="1">
        <v>2013.0</v>
      </c>
      <c r="H407" s="1">
        <v>555000.0</v>
      </c>
      <c r="I407" s="1">
        <v>60110.0</v>
      </c>
      <c r="J407" s="1">
        <v>2.936986301</v>
      </c>
      <c r="K407" s="1">
        <v>2.0</v>
      </c>
      <c r="L407" s="1" t="s">
        <v>16</v>
      </c>
    </row>
    <row r="408">
      <c r="A408" s="2">
        <v>42370.0</v>
      </c>
      <c r="B408" s="1" t="s">
        <v>116</v>
      </c>
      <c r="C408" s="1" t="s">
        <v>361</v>
      </c>
      <c r="D408" s="1" t="s">
        <v>61</v>
      </c>
      <c r="E408" s="1" t="s">
        <v>163</v>
      </c>
      <c r="F408" s="1" t="s">
        <v>143</v>
      </c>
      <c r="G408" s="1">
        <v>2012.0</v>
      </c>
      <c r="H408" s="1">
        <v>555000.0</v>
      </c>
      <c r="I408" s="1">
        <v>27127.0</v>
      </c>
      <c r="J408" s="1">
        <v>3.608219178</v>
      </c>
      <c r="K408" s="1">
        <v>2.0</v>
      </c>
      <c r="L408" s="1" t="s">
        <v>16</v>
      </c>
    </row>
    <row r="409">
      <c r="A409" s="2">
        <v>42370.0</v>
      </c>
      <c r="B409" s="1" t="s">
        <v>186</v>
      </c>
      <c r="C409" s="1" t="s">
        <v>316</v>
      </c>
      <c r="D409" s="1" t="s">
        <v>61</v>
      </c>
      <c r="E409" s="1" t="s">
        <v>240</v>
      </c>
      <c r="F409" s="1" t="s">
        <v>111</v>
      </c>
      <c r="G409" s="1">
        <v>2011.0</v>
      </c>
      <c r="H409" s="1">
        <v>555000.0</v>
      </c>
      <c r="I409" s="1">
        <v>63710.0</v>
      </c>
      <c r="J409" s="1">
        <v>4.0</v>
      </c>
      <c r="K409" s="1">
        <v>1.0</v>
      </c>
      <c r="L409" s="1" t="s">
        <v>16</v>
      </c>
    </row>
    <row r="410">
      <c r="A410" s="2">
        <v>42370.0</v>
      </c>
      <c r="B410" s="1" t="s">
        <v>12</v>
      </c>
      <c r="C410" s="1">
        <v>122666.0</v>
      </c>
      <c r="D410" s="1" t="s">
        <v>64</v>
      </c>
      <c r="E410" s="1" t="s">
        <v>107</v>
      </c>
      <c r="F410" s="1" t="s">
        <v>175</v>
      </c>
      <c r="G410" s="1">
        <v>2013.0</v>
      </c>
      <c r="H410" s="1">
        <v>555000.0</v>
      </c>
      <c r="I410" s="1">
        <v>39857.0</v>
      </c>
      <c r="J410" s="1">
        <v>3.0</v>
      </c>
      <c r="K410" s="1">
        <v>1.0</v>
      </c>
      <c r="L410" s="1" t="s">
        <v>16</v>
      </c>
    </row>
    <row r="411">
      <c r="A411" s="2">
        <v>42370.0</v>
      </c>
      <c r="B411" s="1" t="s">
        <v>12</v>
      </c>
      <c r="C411" s="1">
        <v>121969.0</v>
      </c>
      <c r="D411" s="1" t="s">
        <v>64</v>
      </c>
      <c r="E411" s="1" t="s">
        <v>107</v>
      </c>
      <c r="F411" s="1" t="s">
        <v>175</v>
      </c>
      <c r="G411" s="1">
        <v>2012.0</v>
      </c>
      <c r="H411" s="1">
        <v>555000.0</v>
      </c>
      <c r="I411" s="1">
        <v>54304.0</v>
      </c>
      <c r="J411" s="1">
        <v>4.0</v>
      </c>
      <c r="K411" s="1">
        <v>1.0</v>
      </c>
      <c r="L411" s="1" t="s">
        <v>16</v>
      </c>
    </row>
    <row r="412">
      <c r="A412" s="2">
        <v>42370.0</v>
      </c>
      <c r="B412" s="1" t="s">
        <v>12</v>
      </c>
      <c r="C412" s="1">
        <v>117448.0</v>
      </c>
      <c r="D412" s="1" t="s">
        <v>91</v>
      </c>
      <c r="E412" s="1" t="s">
        <v>166</v>
      </c>
      <c r="F412" s="1" t="s">
        <v>167</v>
      </c>
      <c r="G412" s="1">
        <v>2014.0</v>
      </c>
      <c r="H412" s="1">
        <v>555000.0</v>
      </c>
      <c r="I412" s="1">
        <v>24918.0</v>
      </c>
      <c r="J412" s="1">
        <v>2.0</v>
      </c>
      <c r="K412" s="1">
        <v>1.0</v>
      </c>
      <c r="L412" s="1" t="s">
        <v>16</v>
      </c>
    </row>
    <row r="413">
      <c r="A413" s="2">
        <v>42370.0</v>
      </c>
      <c r="B413" s="1" t="s">
        <v>12</v>
      </c>
      <c r="C413" s="3" t="s">
        <v>362</v>
      </c>
      <c r="D413" s="1" t="s">
        <v>25</v>
      </c>
      <c r="E413" s="1" t="s">
        <v>195</v>
      </c>
      <c r="F413" s="1" t="s">
        <v>221</v>
      </c>
      <c r="G413" s="1">
        <v>2012.0</v>
      </c>
      <c r="H413" s="1">
        <v>555000.0</v>
      </c>
      <c r="I413" s="1">
        <v>59478.0</v>
      </c>
      <c r="J413" s="1">
        <v>4.0</v>
      </c>
      <c r="K413" s="1">
        <v>1.0</v>
      </c>
      <c r="L413" s="1" t="s">
        <v>16</v>
      </c>
    </row>
    <row r="414">
      <c r="A414" s="2">
        <v>42370.0</v>
      </c>
      <c r="B414" s="1" t="s">
        <v>12</v>
      </c>
      <c r="C414" s="3" t="s">
        <v>363</v>
      </c>
      <c r="D414" s="1" t="s">
        <v>81</v>
      </c>
      <c r="E414" s="1" t="s">
        <v>253</v>
      </c>
      <c r="F414" s="1" t="s">
        <v>254</v>
      </c>
      <c r="G414" s="1">
        <v>2013.0</v>
      </c>
      <c r="H414" s="1">
        <v>555000.0</v>
      </c>
      <c r="I414" s="1">
        <v>36732.0</v>
      </c>
      <c r="J414" s="1">
        <v>3.0</v>
      </c>
      <c r="K414" s="1">
        <v>2.0</v>
      </c>
      <c r="L414" s="1" t="s">
        <v>16</v>
      </c>
    </row>
    <row r="415">
      <c r="A415" s="2">
        <v>42370.0</v>
      </c>
      <c r="B415" s="1" t="s">
        <v>12</v>
      </c>
      <c r="C415" s="3" t="s">
        <v>364</v>
      </c>
      <c r="D415" s="1" t="s">
        <v>273</v>
      </c>
      <c r="E415" s="1" t="s">
        <v>365</v>
      </c>
      <c r="F415" s="1" t="s">
        <v>366</v>
      </c>
      <c r="G415" s="1">
        <v>2012.0</v>
      </c>
      <c r="H415" s="1">
        <v>555000.0</v>
      </c>
      <c r="I415" s="1">
        <v>18409.0</v>
      </c>
      <c r="J415" s="1">
        <v>4.0</v>
      </c>
      <c r="K415" s="1">
        <v>1.0</v>
      </c>
      <c r="L415" s="1" t="s">
        <v>16</v>
      </c>
    </row>
    <row r="416">
      <c r="A416" s="2">
        <v>42370.0</v>
      </c>
      <c r="B416" s="1" t="s">
        <v>261</v>
      </c>
      <c r="C416" s="1" t="s">
        <v>367</v>
      </c>
      <c r="D416" s="1" t="s">
        <v>61</v>
      </c>
      <c r="E416" s="1" t="s">
        <v>163</v>
      </c>
      <c r="F416" s="1" t="s">
        <v>147</v>
      </c>
      <c r="G416" s="1">
        <v>2015.0</v>
      </c>
      <c r="H416" s="1">
        <v>554981.5429</v>
      </c>
      <c r="I416" s="1">
        <v>60000.0</v>
      </c>
      <c r="J416" s="1">
        <v>0.0</v>
      </c>
      <c r="K416" s="1">
        <v>1.0</v>
      </c>
      <c r="L416" s="1" t="s">
        <v>16</v>
      </c>
    </row>
    <row r="417">
      <c r="A417" s="2">
        <v>42370.0</v>
      </c>
      <c r="B417" s="1" t="s">
        <v>261</v>
      </c>
      <c r="C417" s="1" t="s">
        <v>368</v>
      </c>
      <c r="D417" s="1" t="s">
        <v>61</v>
      </c>
      <c r="E417" s="1" t="s">
        <v>163</v>
      </c>
      <c r="F417" s="1" t="s">
        <v>341</v>
      </c>
      <c r="G417" s="1">
        <v>2015.0</v>
      </c>
      <c r="H417" s="1">
        <v>554506.68</v>
      </c>
      <c r="I417" s="1">
        <v>10000.0</v>
      </c>
      <c r="J417" s="1">
        <v>0.0</v>
      </c>
      <c r="K417" s="1">
        <v>1.0</v>
      </c>
      <c r="L417" s="1" t="s">
        <v>16</v>
      </c>
    </row>
    <row r="418">
      <c r="A418" s="2">
        <v>42370.0</v>
      </c>
      <c r="B418" s="1" t="s">
        <v>261</v>
      </c>
      <c r="C418" s="1" t="s">
        <v>369</v>
      </c>
      <c r="D418" s="1" t="s">
        <v>61</v>
      </c>
      <c r="E418" s="1" t="s">
        <v>163</v>
      </c>
      <c r="F418" s="1" t="s">
        <v>298</v>
      </c>
      <c r="G418" s="1">
        <v>2014.0</v>
      </c>
      <c r="H418" s="1">
        <v>554400.0</v>
      </c>
      <c r="I418" s="1">
        <v>20000.0</v>
      </c>
      <c r="J418" s="1">
        <v>1.0</v>
      </c>
      <c r="K418" s="1">
        <v>1.0</v>
      </c>
      <c r="L418" s="1" t="s">
        <v>16</v>
      </c>
    </row>
    <row r="419">
      <c r="A419" s="2">
        <v>42370.0</v>
      </c>
      <c r="B419" s="1" t="s">
        <v>261</v>
      </c>
      <c r="C419" s="1" t="s">
        <v>370</v>
      </c>
      <c r="D419" s="1" t="s">
        <v>61</v>
      </c>
      <c r="E419" s="1" t="s">
        <v>163</v>
      </c>
      <c r="F419" s="1" t="s">
        <v>147</v>
      </c>
      <c r="G419" s="1">
        <v>2013.0</v>
      </c>
      <c r="H419" s="1">
        <v>553027.68</v>
      </c>
      <c r="I419" s="1">
        <v>10000.0</v>
      </c>
      <c r="J419" s="1">
        <v>2.0</v>
      </c>
      <c r="K419" s="1">
        <v>1.0</v>
      </c>
      <c r="L419" s="1" t="s">
        <v>16</v>
      </c>
    </row>
    <row r="420">
      <c r="A420" s="2">
        <v>42370.0</v>
      </c>
      <c r="B420" s="1" t="s">
        <v>261</v>
      </c>
      <c r="C420" s="1" t="s">
        <v>371</v>
      </c>
      <c r="D420" s="1" t="s">
        <v>61</v>
      </c>
      <c r="E420" s="1" t="s">
        <v>163</v>
      </c>
      <c r="F420" s="1" t="s">
        <v>298</v>
      </c>
      <c r="G420" s="1">
        <v>2015.0</v>
      </c>
      <c r="H420" s="1">
        <v>550597.32</v>
      </c>
      <c r="I420" s="1">
        <v>40000.0</v>
      </c>
      <c r="J420" s="1">
        <v>0.0</v>
      </c>
      <c r="K420" s="1">
        <v>1.0</v>
      </c>
      <c r="L420" s="1" t="s">
        <v>16</v>
      </c>
    </row>
    <row r="421">
      <c r="A421" s="2">
        <v>42370.0</v>
      </c>
      <c r="B421" s="1" t="s">
        <v>20</v>
      </c>
      <c r="C421" s="1">
        <v>19497.0</v>
      </c>
      <c r="D421" s="1" t="s">
        <v>81</v>
      </c>
      <c r="E421" s="1" t="s">
        <v>372</v>
      </c>
      <c r="F421" s="1" t="s">
        <v>373</v>
      </c>
      <c r="G421" s="1">
        <v>2008.0</v>
      </c>
      <c r="H421" s="1">
        <v>550000.0</v>
      </c>
      <c r="I421" s="1">
        <v>46097.0</v>
      </c>
      <c r="J421" s="1">
        <v>7.0</v>
      </c>
      <c r="K421" s="1">
        <v>2.0</v>
      </c>
      <c r="L421" s="1" t="s">
        <v>16</v>
      </c>
    </row>
    <row r="422">
      <c r="A422" s="2">
        <v>42370.0</v>
      </c>
      <c r="B422" s="1" t="s">
        <v>20</v>
      </c>
      <c r="C422" s="1">
        <v>22570.0</v>
      </c>
      <c r="D422" s="1" t="s">
        <v>25</v>
      </c>
      <c r="E422" s="1" t="s">
        <v>374</v>
      </c>
      <c r="F422" s="1" t="s">
        <v>375</v>
      </c>
      <c r="G422" s="1">
        <v>2012.0</v>
      </c>
      <c r="H422" s="1">
        <v>550000.0</v>
      </c>
      <c r="I422" s="1">
        <v>23392.0</v>
      </c>
      <c r="J422" s="1">
        <v>3.0</v>
      </c>
      <c r="K422" s="1">
        <v>1.0</v>
      </c>
      <c r="L422" s="1" t="s">
        <v>16</v>
      </c>
    </row>
    <row r="423">
      <c r="A423" s="2">
        <v>42370.0</v>
      </c>
      <c r="B423" s="1" t="s">
        <v>20</v>
      </c>
      <c r="C423" s="1">
        <v>18407.0</v>
      </c>
      <c r="D423" s="1" t="s">
        <v>91</v>
      </c>
      <c r="E423" s="1" t="s">
        <v>234</v>
      </c>
      <c r="F423" s="1" t="s">
        <v>304</v>
      </c>
      <c r="G423" s="1">
        <v>2012.0</v>
      </c>
      <c r="H423" s="1">
        <v>550000.0</v>
      </c>
      <c r="I423" s="1">
        <v>31763.0</v>
      </c>
      <c r="J423" s="1">
        <v>3.0</v>
      </c>
      <c r="K423" s="1">
        <v>1.0</v>
      </c>
      <c r="L423" s="1" t="s">
        <v>140</v>
      </c>
    </row>
    <row r="424">
      <c r="A424" s="2">
        <v>42370.0</v>
      </c>
      <c r="B424" s="1" t="s">
        <v>20</v>
      </c>
      <c r="C424" s="1">
        <v>65270.0</v>
      </c>
      <c r="D424" s="1" t="s">
        <v>91</v>
      </c>
      <c r="E424" s="1" t="s">
        <v>234</v>
      </c>
      <c r="F424" s="1" t="s">
        <v>304</v>
      </c>
      <c r="G424" s="1">
        <v>2012.0</v>
      </c>
      <c r="H424" s="1">
        <v>550000.0</v>
      </c>
      <c r="I424" s="1">
        <v>58481.0</v>
      </c>
      <c r="J424" s="1">
        <v>3.0</v>
      </c>
      <c r="K424" s="1">
        <v>2.0</v>
      </c>
      <c r="L424" s="1" t="s">
        <v>140</v>
      </c>
    </row>
    <row r="425">
      <c r="A425" s="2">
        <v>42370.0</v>
      </c>
      <c r="B425" s="1" t="s">
        <v>116</v>
      </c>
      <c r="C425" s="1" t="s">
        <v>358</v>
      </c>
      <c r="D425" s="1" t="s">
        <v>61</v>
      </c>
      <c r="E425" s="1" t="s">
        <v>245</v>
      </c>
      <c r="F425" s="1" t="s">
        <v>143</v>
      </c>
      <c r="G425" s="1">
        <v>2015.0</v>
      </c>
      <c r="H425" s="1">
        <v>550000.0</v>
      </c>
      <c r="I425" s="1">
        <v>14391.0</v>
      </c>
      <c r="J425" s="1">
        <v>0.882191781</v>
      </c>
      <c r="K425" s="1">
        <v>2.0</v>
      </c>
      <c r="L425" s="1" t="s">
        <v>16</v>
      </c>
    </row>
    <row r="426">
      <c r="A426" s="2">
        <v>42370.0</v>
      </c>
      <c r="B426" s="1" t="s">
        <v>186</v>
      </c>
      <c r="C426" s="1" t="s">
        <v>376</v>
      </c>
      <c r="D426" s="1" t="s">
        <v>61</v>
      </c>
      <c r="E426" s="1" t="s">
        <v>202</v>
      </c>
      <c r="F426" s="1" t="s">
        <v>143</v>
      </c>
      <c r="G426" s="1">
        <v>2011.0</v>
      </c>
      <c r="H426" s="1">
        <v>550000.0</v>
      </c>
      <c r="I426" s="1">
        <v>47858.0</v>
      </c>
      <c r="J426" s="1">
        <v>4.0</v>
      </c>
      <c r="K426" s="1">
        <v>1.0</v>
      </c>
      <c r="L426" s="1" t="s">
        <v>16</v>
      </c>
    </row>
    <row r="427">
      <c r="A427" s="2">
        <v>42370.0</v>
      </c>
      <c r="B427" s="1" t="s">
        <v>116</v>
      </c>
      <c r="C427" s="1" t="s">
        <v>348</v>
      </c>
      <c r="D427" s="1" t="s">
        <v>61</v>
      </c>
      <c r="E427" s="1" t="s">
        <v>163</v>
      </c>
      <c r="F427" s="1" t="s">
        <v>143</v>
      </c>
      <c r="G427" s="1">
        <v>2012.0</v>
      </c>
      <c r="H427" s="1">
        <v>550000.0</v>
      </c>
      <c r="I427" s="1">
        <v>18648.0</v>
      </c>
      <c r="J427" s="1">
        <v>3.871232877</v>
      </c>
      <c r="K427" s="1">
        <v>1.0</v>
      </c>
      <c r="L427" s="1" t="s">
        <v>16</v>
      </c>
    </row>
    <row r="428">
      <c r="A428" s="2">
        <v>42370.0</v>
      </c>
      <c r="B428" s="1" t="s">
        <v>116</v>
      </c>
      <c r="C428" s="1" t="s">
        <v>361</v>
      </c>
      <c r="D428" s="1" t="s">
        <v>61</v>
      </c>
      <c r="E428" s="1" t="s">
        <v>163</v>
      </c>
      <c r="F428" s="1" t="s">
        <v>143</v>
      </c>
      <c r="G428" s="1">
        <v>2012.0</v>
      </c>
      <c r="H428" s="1">
        <v>550000.0</v>
      </c>
      <c r="I428" s="1">
        <v>27127.0</v>
      </c>
      <c r="J428" s="1">
        <v>3.608219178</v>
      </c>
      <c r="K428" s="1">
        <v>2.0</v>
      </c>
      <c r="L428" s="1" t="s">
        <v>16</v>
      </c>
    </row>
    <row r="429">
      <c r="A429" s="2">
        <v>42370.0</v>
      </c>
      <c r="B429" s="1" t="s">
        <v>20</v>
      </c>
      <c r="C429" s="1">
        <v>121140.0</v>
      </c>
      <c r="D429" s="1" t="s">
        <v>61</v>
      </c>
      <c r="E429" s="1" t="s">
        <v>202</v>
      </c>
      <c r="F429" s="1" t="s">
        <v>172</v>
      </c>
      <c r="G429" s="1">
        <v>2013.0</v>
      </c>
      <c r="H429" s="1">
        <v>550000.0</v>
      </c>
      <c r="I429" s="1">
        <v>54455.0</v>
      </c>
      <c r="J429" s="1">
        <v>3.0</v>
      </c>
      <c r="K429" s="1">
        <v>1.0</v>
      </c>
      <c r="L429" s="1" t="s">
        <v>16</v>
      </c>
    </row>
    <row r="430">
      <c r="A430" s="2">
        <v>42370.0</v>
      </c>
      <c r="B430" s="1" t="s">
        <v>20</v>
      </c>
      <c r="C430" s="1">
        <v>102632.0</v>
      </c>
      <c r="D430" s="1" t="s">
        <v>91</v>
      </c>
      <c r="E430" s="1" t="s">
        <v>243</v>
      </c>
      <c r="F430" s="1" t="s">
        <v>235</v>
      </c>
      <c r="G430" s="1">
        <v>2014.0</v>
      </c>
      <c r="H430" s="1">
        <v>550000.0</v>
      </c>
      <c r="I430" s="1">
        <v>23014.0</v>
      </c>
      <c r="J430" s="1">
        <v>2.0</v>
      </c>
      <c r="K430" s="1">
        <v>1.0</v>
      </c>
      <c r="L430" s="1" t="s">
        <v>16</v>
      </c>
    </row>
    <row r="431">
      <c r="A431" s="2">
        <v>42370.0</v>
      </c>
      <c r="B431" s="1" t="s">
        <v>261</v>
      </c>
      <c r="C431" s="1" t="s">
        <v>377</v>
      </c>
      <c r="D431" s="1" t="s">
        <v>61</v>
      </c>
      <c r="E431" s="1" t="s">
        <v>163</v>
      </c>
      <c r="F431" s="1" t="s">
        <v>203</v>
      </c>
      <c r="G431" s="1">
        <v>2015.0</v>
      </c>
      <c r="H431" s="1">
        <v>549123.12</v>
      </c>
      <c r="I431" s="1">
        <v>1000.0</v>
      </c>
      <c r="J431" s="1">
        <v>0.0</v>
      </c>
      <c r="K431" s="1">
        <v>1.0</v>
      </c>
      <c r="L431" s="1" t="s">
        <v>16</v>
      </c>
    </row>
    <row r="432">
      <c r="A432" s="2">
        <v>42370.0</v>
      </c>
      <c r="B432" s="1" t="s">
        <v>148</v>
      </c>
      <c r="C432" s="1">
        <v>172.0</v>
      </c>
      <c r="D432" s="1" t="s">
        <v>61</v>
      </c>
      <c r="E432" s="1" t="s">
        <v>240</v>
      </c>
      <c r="F432" s="1" t="s">
        <v>147</v>
      </c>
      <c r="G432" s="1">
        <v>2010.0</v>
      </c>
      <c r="H432" s="1">
        <v>548500.0</v>
      </c>
      <c r="I432" s="1">
        <v>34869.26762</v>
      </c>
      <c r="J432" s="1">
        <v>4.358658453</v>
      </c>
      <c r="K432" s="1">
        <v>1.0</v>
      </c>
      <c r="L432" s="1" t="s">
        <v>16</v>
      </c>
    </row>
    <row r="433">
      <c r="A433" s="2">
        <v>42370.0</v>
      </c>
      <c r="B433" s="1" t="s">
        <v>261</v>
      </c>
      <c r="C433" s="1" t="s">
        <v>378</v>
      </c>
      <c r="D433" s="1" t="s">
        <v>61</v>
      </c>
      <c r="E433" s="1" t="s">
        <v>163</v>
      </c>
      <c r="F433" s="1" t="s">
        <v>147</v>
      </c>
      <c r="G433" s="1">
        <v>2014.0</v>
      </c>
      <c r="H433" s="1">
        <v>547638.2124</v>
      </c>
      <c r="I433" s="1">
        <v>50000.0</v>
      </c>
      <c r="J433" s="1">
        <v>1.0</v>
      </c>
      <c r="K433" s="1">
        <v>1.0</v>
      </c>
      <c r="L433" s="1" t="s">
        <v>16</v>
      </c>
    </row>
    <row r="434">
      <c r="A434" s="2">
        <v>42370.0</v>
      </c>
      <c r="B434" s="1" t="s">
        <v>261</v>
      </c>
      <c r="C434" s="1" t="s">
        <v>379</v>
      </c>
      <c r="D434" s="1" t="s">
        <v>61</v>
      </c>
      <c r="E434" s="1" t="s">
        <v>163</v>
      </c>
      <c r="F434" s="1" t="s">
        <v>341</v>
      </c>
      <c r="G434" s="1">
        <v>2014.0</v>
      </c>
      <c r="H434" s="1">
        <v>546950.7648</v>
      </c>
      <c r="I434" s="1">
        <v>1000.0</v>
      </c>
      <c r="J434" s="1">
        <v>1.0</v>
      </c>
      <c r="K434" s="1">
        <v>1.0</v>
      </c>
      <c r="L434" s="1" t="s">
        <v>16</v>
      </c>
    </row>
    <row r="435">
      <c r="A435" s="2">
        <v>42370.0</v>
      </c>
      <c r="B435" s="1" t="s">
        <v>116</v>
      </c>
      <c r="C435" s="1" t="s">
        <v>333</v>
      </c>
      <c r="D435" s="1" t="s">
        <v>61</v>
      </c>
      <c r="E435" s="1" t="s">
        <v>145</v>
      </c>
      <c r="F435" s="1" t="s">
        <v>143</v>
      </c>
      <c r="G435" s="1">
        <v>2012.0</v>
      </c>
      <c r="H435" s="1">
        <v>546000.0</v>
      </c>
      <c r="I435" s="1">
        <v>50168.0</v>
      </c>
      <c r="J435" s="1">
        <v>3.964383562</v>
      </c>
      <c r="K435" s="1">
        <v>2.0</v>
      </c>
      <c r="L435" s="1" t="s">
        <v>16</v>
      </c>
    </row>
    <row r="436">
      <c r="A436" s="2">
        <v>42370.0</v>
      </c>
      <c r="B436" s="1" t="s">
        <v>20</v>
      </c>
      <c r="C436" s="1">
        <v>61142.0</v>
      </c>
      <c r="D436" s="1" t="s">
        <v>61</v>
      </c>
      <c r="E436" s="1" t="s">
        <v>245</v>
      </c>
      <c r="F436" s="1" t="s">
        <v>143</v>
      </c>
      <c r="G436" s="1">
        <v>2014.0</v>
      </c>
      <c r="H436" s="1">
        <v>545000.0</v>
      </c>
      <c r="I436" s="1">
        <v>26833.0</v>
      </c>
      <c r="J436" s="1">
        <v>1.0</v>
      </c>
      <c r="K436" s="1">
        <v>1.0</v>
      </c>
      <c r="L436" s="1" t="s">
        <v>16</v>
      </c>
    </row>
    <row r="437">
      <c r="A437" s="2">
        <v>42370.0</v>
      </c>
      <c r="B437" s="1" t="s">
        <v>116</v>
      </c>
      <c r="C437" s="1" t="s">
        <v>332</v>
      </c>
      <c r="D437" s="1" t="s">
        <v>61</v>
      </c>
      <c r="E437" s="1" t="s">
        <v>163</v>
      </c>
      <c r="F437" s="1" t="s">
        <v>143</v>
      </c>
      <c r="G437" s="1">
        <v>2013.0</v>
      </c>
      <c r="H437" s="1">
        <v>545000.0</v>
      </c>
      <c r="I437" s="1">
        <v>47361.0</v>
      </c>
      <c r="J437" s="1">
        <v>2.723287671</v>
      </c>
      <c r="K437" s="1">
        <v>2.0</v>
      </c>
      <c r="L437" s="1" t="s">
        <v>16</v>
      </c>
    </row>
    <row r="438">
      <c r="A438" s="2">
        <v>42370.0</v>
      </c>
      <c r="B438" s="1" t="s">
        <v>116</v>
      </c>
      <c r="C438" s="1" t="s">
        <v>321</v>
      </c>
      <c r="D438" s="1" t="s">
        <v>61</v>
      </c>
      <c r="E438" s="1" t="s">
        <v>145</v>
      </c>
      <c r="F438" s="1" t="s">
        <v>289</v>
      </c>
      <c r="G438" s="1">
        <v>2012.0</v>
      </c>
      <c r="H438" s="1">
        <v>545000.0</v>
      </c>
      <c r="I438" s="1">
        <v>54183.0</v>
      </c>
      <c r="J438" s="1">
        <v>3.802739726</v>
      </c>
      <c r="K438" s="1">
        <v>2.0</v>
      </c>
      <c r="L438" s="1" t="s">
        <v>16</v>
      </c>
    </row>
    <row r="439">
      <c r="A439" s="2">
        <v>42370.0</v>
      </c>
      <c r="B439" s="1" t="s">
        <v>20</v>
      </c>
      <c r="C439" s="1">
        <v>132478.0</v>
      </c>
      <c r="D439" s="1" t="s">
        <v>44</v>
      </c>
      <c r="E439" s="1" t="s">
        <v>244</v>
      </c>
      <c r="F439" s="1" t="s">
        <v>380</v>
      </c>
      <c r="G439" s="1">
        <v>2012.0</v>
      </c>
      <c r="H439" s="1">
        <v>545000.0</v>
      </c>
      <c r="I439" s="1">
        <v>62199.0</v>
      </c>
      <c r="J439" s="1">
        <v>4.0</v>
      </c>
      <c r="K439" s="1">
        <v>1.0</v>
      </c>
      <c r="L439" s="1" t="s">
        <v>16</v>
      </c>
    </row>
    <row r="440">
      <c r="A440" s="2">
        <v>42370.0</v>
      </c>
      <c r="B440" s="1" t="s">
        <v>116</v>
      </c>
      <c r="C440" s="1" t="s">
        <v>381</v>
      </c>
      <c r="D440" s="1" t="s">
        <v>61</v>
      </c>
      <c r="E440" s="1" t="s">
        <v>245</v>
      </c>
      <c r="F440" s="1" t="s">
        <v>147</v>
      </c>
      <c r="G440" s="1">
        <v>2014.0</v>
      </c>
      <c r="H440" s="1">
        <v>543900.0</v>
      </c>
      <c r="I440" s="1">
        <v>3651.0</v>
      </c>
      <c r="J440" s="1">
        <v>1.898630137</v>
      </c>
      <c r="K440" s="1">
        <v>2.0</v>
      </c>
      <c r="L440" s="1" t="s">
        <v>16</v>
      </c>
    </row>
    <row r="441">
      <c r="A441" s="2">
        <v>42370.0</v>
      </c>
      <c r="B441" s="1" t="s">
        <v>116</v>
      </c>
      <c r="C441" s="1" t="s">
        <v>382</v>
      </c>
      <c r="D441" s="1" t="s">
        <v>61</v>
      </c>
      <c r="E441" s="1" t="s">
        <v>163</v>
      </c>
      <c r="F441" s="1" t="s">
        <v>203</v>
      </c>
      <c r="G441" s="1">
        <v>2014.0</v>
      </c>
      <c r="H441" s="1">
        <v>543900.0</v>
      </c>
      <c r="I441" s="1">
        <v>23710.0</v>
      </c>
      <c r="J441" s="1">
        <v>1.673972603</v>
      </c>
      <c r="K441" s="1">
        <v>1.0</v>
      </c>
      <c r="L441" s="1" t="s">
        <v>16</v>
      </c>
    </row>
    <row r="442">
      <c r="A442" s="2">
        <v>42370.0</v>
      </c>
      <c r="B442" s="1" t="s">
        <v>116</v>
      </c>
      <c r="C442" s="1" t="s">
        <v>383</v>
      </c>
      <c r="D442" s="1" t="s">
        <v>61</v>
      </c>
      <c r="E442" s="1" t="s">
        <v>163</v>
      </c>
      <c r="F442" s="1" t="s">
        <v>203</v>
      </c>
      <c r="G442" s="1">
        <v>2014.0</v>
      </c>
      <c r="H442" s="1">
        <v>543900.0</v>
      </c>
      <c r="I442" s="1">
        <v>14624.0</v>
      </c>
      <c r="J442" s="1">
        <v>1.723287671</v>
      </c>
      <c r="K442" s="1">
        <v>2.0</v>
      </c>
      <c r="L442" s="1" t="s">
        <v>16</v>
      </c>
    </row>
    <row r="443">
      <c r="A443" s="2">
        <v>42370.0</v>
      </c>
      <c r="B443" s="1" t="s">
        <v>116</v>
      </c>
      <c r="C443" s="1" t="s">
        <v>384</v>
      </c>
      <c r="D443" s="1" t="s">
        <v>61</v>
      </c>
      <c r="E443" s="1" t="s">
        <v>145</v>
      </c>
      <c r="F443" s="1" t="s">
        <v>203</v>
      </c>
      <c r="G443" s="1">
        <v>2013.0</v>
      </c>
      <c r="H443" s="1">
        <v>543900.0</v>
      </c>
      <c r="I443" s="1">
        <v>19158.0</v>
      </c>
      <c r="J443" s="1">
        <v>2.843835616</v>
      </c>
      <c r="K443" s="1">
        <v>2.0</v>
      </c>
      <c r="L443" s="1" t="s">
        <v>16</v>
      </c>
    </row>
    <row r="444">
      <c r="A444" s="2">
        <v>42370.0</v>
      </c>
      <c r="B444" s="1" t="s">
        <v>261</v>
      </c>
      <c r="C444" s="1" t="s">
        <v>385</v>
      </c>
      <c r="D444" s="1" t="s">
        <v>61</v>
      </c>
      <c r="E444" s="1" t="s">
        <v>163</v>
      </c>
      <c r="F444" s="1" t="s">
        <v>341</v>
      </c>
      <c r="G444" s="1">
        <v>2015.0</v>
      </c>
      <c r="H444" s="1">
        <v>543634.0</v>
      </c>
      <c r="I444" s="1">
        <v>20000.0</v>
      </c>
      <c r="J444" s="1">
        <v>0.0</v>
      </c>
      <c r="K444" s="1">
        <v>1.0</v>
      </c>
      <c r="L444" s="1" t="s">
        <v>16</v>
      </c>
    </row>
    <row r="445">
      <c r="A445" s="2">
        <v>42370.0</v>
      </c>
      <c r="B445" s="1" t="s">
        <v>261</v>
      </c>
      <c r="C445" s="1" t="s">
        <v>386</v>
      </c>
      <c r="D445" s="1" t="s">
        <v>61</v>
      </c>
      <c r="E445" s="1" t="s">
        <v>163</v>
      </c>
      <c r="F445" s="1" t="s">
        <v>298</v>
      </c>
      <c r="G445" s="1">
        <v>2014.0</v>
      </c>
      <c r="H445" s="1">
        <v>543312.0</v>
      </c>
      <c r="I445" s="1">
        <v>30000.0</v>
      </c>
      <c r="J445" s="1">
        <v>1.0</v>
      </c>
      <c r="K445" s="1">
        <v>1.0</v>
      </c>
      <c r="L445" s="1" t="s">
        <v>16</v>
      </c>
    </row>
    <row r="446">
      <c r="A446" s="2">
        <v>42370.0</v>
      </c>
      <c r="B446" s="1" t="s">
        <v>186</v>
      </c>
      <c r="C446" s="1" t="s">
        <v>309</v>
      </c>
      <c r="D446" s="1" t="s">
        <v>61</v>
      </c>
      <c r="E446" s="1" t="s">
        <v>145</v>
      </c>
      <c r="F446" s="1" t="s">
        <v>143</v>
      </c>
      <c r="G446" s="1">
        <v>2012.0</v>
      </c>
      <c r="H446" s="1">
        <v>543000.0</v>
      </c>
      <c r="I446" s="1">
        <v>46527.0</v>
      </c>
      <c r="J446" s="1">
        <v>3.0</v>
      </c>
      <c r="K446" s="1">
        <v>1.0</v>
      </c>
      <c r="L446" s="1" t="s">
        <v>16</v>
      </c>
    </row>
    <row r="447">
      <c r="A447" s="2">
        <v>42370.0</v>
      </c>
      <c r="B447" s="1" t="s">
        <v>261</v>
      </c>
      <c r="C447" s="1" t="s">
        <v>387</v>
      </c>
      <c r="D447" s="1" t="s">
        <v>61</v>
      </c>
      <c r="E447" s="1" t="s">
        <v>163</v>
      </c>
      <c r="F447" s="1" t="s">
        <v>147</v>
      </c>
      <c r="G447" s="1">
        <v>2013.0</v>
      </c>
      <c r="H447" s="1">
        <v>542184.0</v>
      </c>
      <c r="I447" s="1">
        <v>20000.0</v>
      </c>
      <c r="J447" s="1">
        <v>2.0</v>
      </c>
      <c r="K447" s="1">
        <v>1.0</v>
      </c>
      <c r="L447" s="1" t="s">
        <v>16</v>
      </c>
    </row>
    <row r="448">
      <c r="A448" s="2">
        <v>42370.0</v>
      </c>
      <c r="B448" s="1" t="s">
        <v>116</v>
      </c>
      <c r="C448" s="1" t="s">
        <v>384</v>
      </c>
      <c r="D448" s="1" t="s">
        <v>61</v>
      </c>
      <c r="E448" s="1" t="s">
        <v>145</v>
      </c>
      <c r="F448" s="1" t="s">
        <v>203</v>
      </c>
      <c r="G448" s="1">
        <v>2013.0</v>
      </c>
      <c r="H448" s="1">
        <v>540000.0</v>
      </c>
      <c r="I448" s="1">
        <v>19158.0</v>
      </c>
      <c r="J448" s="1">
        <v>2.843835616</v>
      </c>
      <c r="K448" s="1">
        <v>2.0</v>
      </c>
      <c r="L448" s="1" t="s">
        <v>16</v>
      </c>
    </row>
    <row r="449">
      <c r="A449" s="2">
        <v>42370.0</v>
      </c>
      <c r="B449" s="1" t="s">
        <v>20</v>
      </c>
      <c r="C449" s="1">
        <v>109075.0</v>
      </c>
      <c r="D449" s="1" t="s">
        <v>81</v>
      </c>
      <c r="E449" s="1" t="s">
        <v>253</v>
      </c>
      <c r="F449" s="1" t="s">
        <v>388</v>
      </c>
      <c r="G449" s="1">
        <v>2013.0</v>
      </c>
      <c r="H449" s="1">
        <v>540000.0</v>
      </c>
      <c r="I449" s="1">
        <v>13990.0</v>
      </c>
      <c r="J449" s="1">
        <v>3.0</v>
      </c>
      <c r="K449" s="1">
        <v>2.0</v>
      </c>
      <c r="L449" s="1" t="s">
        <v>16</v>
      </c>
    </row>
    <row r="450">
      <c r="A450" s="2">
        <v>42370.0</v>
      </c>
      <c r="B450" s="1" t="s">
        <v>20</v>
      </c>
      <c r="C450" s="1">
        <v>119620.0</v>
      </c>
      <c r="D450" s="1" t="s">
        <v>91</v>
      </c>
      <c r="E450" s="1" t="s">
        <v>258</v>
      </c>
      <c r="F450" s="1" t="s">
        <v>389</v>
      </c>
      <c r="G450" s="1">
        <v>2015.0</v>
      </c>
      <c r="H450" s="1">
        <v>540000.0</v>
      </c>
      <c r="I450" s="1">
        <v>6738.0</v>
      </c>
      <c r="J450" s="1">
        <v>1.0</v>
      </c>
      <c r="K450" s="1">
        <v>1.0</v>
      </c>
      <c r="L450" s="1" t="s">
        <v>16</v>
      </c>
    </row>
    <row r="451">
      <c r="A451" s="2">
        <v>42370.0</v>
      </c>
      <c r="B451" s="1" t="s">
        <v>261</v>
      </c>
      <c r="C451" s="1" t="s">
        <v>390</v>
      </c>
      <c r="D451" s="1" t="s">
        <v>61</v>
      </c>
      <c r="E451" s="1" t="s">
        <v>163</v>
      </c>
      <c r="F451" s="1" t="s">
        <v>298</v>
      </c>
      <c r="G451" s="1">
        <v>2015.0</v>
      </c>
      <c r="H451" s="1">
        <v>539585.3736</v>
      </c>
      <c r="I451" s="1">
        <v>50000.0</v>
      </c>
      <c r="J451" s="1">
        <v>0.0</v>
      </c>
      <c r="K451" s="1">
        <v>1.0</v>
      </c>
      <c r="L451" s="1" t="s">
        <v>16</v>
      </c>
    </row>
    <row r="452">
      <c r="A452" s="2">
        <v>42370.0</v>
      </c>
      <c r="B452" s="1" t="s">
        <v>116</v>
      </c>
      <c r="C452" s="1" t="s">
        <v>360</v>
      </c>
      <c r="D452" s="1" t="s">
        <v>61</v>
      </c>
      <c r="E452" s="1" t="s">
        <v>163</v>
      </c>
      <c r="F452" s="1" t="s">
        <v>143</v>
      </c>
      <c r="G452" s="1">
        <v>2013.0</v>
      </c>
      <c r="H452" s="1">
        <v>539460.0</v>
      </c>
      <c r="I452" s="1">
        <v>60110.0</v>
      </c>
      <c r="J452" s="1">
        <v>2.936986301</v>
      </c>
      <c r="K452" s="1">
        <v>2.0</v>
      </c>
      <c r="L452" s="1" t="s">
        <v>16</v>
      </c>
    </row>
    <row r="453">
      <c r="A453" s="2">
        <v>42370.0</v>
      </c>
      <c r="B453" s="1" t="s">
        <v>116</v>
      </c>
      <c r="C453" s="1" t="s">
        <v>350</v>
      </c>
      <c r="D453" s="1" t="s">
        <v>61</v>
      </c>
      <c r="E453" s="1" t="s">
        <v>240</v>
      </c>
      <c r="F453" s="1" t="s">
        <v>143</v>
      </c>
      <c r="G453" s="1">
        <v>2011.0</v>
      </c>
      <c r="H453" s="1">
        <v>539460.0</v>
      </c>
      <c r="I453" s="1">
        <v>79810.0</v>
      </c>
      <c r="J453" s="1">
        <v>4.652054795</v>
      </c>
      <c r="K453" s="1">
        <v>2.0</v>
      </c>
      <c r="L453" s="1" t="s">
        <v>16</v>
      </c>
    </row>
    <row r="454">
      <c r="A454" s="2">
        <v>42370.0</v>
      </c>
      <c r="B454" s="1" t="s">
        <v>261</v>
      </c>
      <c r="C454" s="1" t="s">
        <v>391</v>
      </c>
      <c r="D454" s="1" t="s">
        <v>61</v>
      </c>
      <c r="E454" s="1" t="s">
        <v>163</v>
      </c>
      <c r="F454" s="1" t="s">
        <v>203</v>
      </c>
      <c r="G454" s="1">
        <v>2015.0</v>
      </c>
      <c r="H454" s="1">
        <v>538356.0</v>
      </c>
      <c r="I454" s="1">
        <v>10000.0</v>
      </c>
      <c r="J454" s="1">
        <v>0.0</v>
      </c>
      <c r="K454" s="1">
        <v>1.0</v>
      </c>
      <c r="L454" s="1" t="s">
        <v>16</v>
      </c>
    </row>
    <row r="455">
      <c r="A455" s="2">
        <v>42370.0</v>
      </c>
      <c r="B455" s="1" t="s">
        <v>261</v>
      </c>
      <c r="C455" s="1" t="s">
        <v>392</v>
      </c>
      <c r="D455" s="1" t="s">
        <v>61</v>
      </c>
      <c r="E455" s="1" t="s">
        <v>163</v>
      </c>
      <c r="F455" s="1" t="s">
        <v>147</v>
      </c>
      <c r="G455" s="1">
        <v>2015.0</v>
      </c>
      <c r="H455" s="1">
        <v>538332.0966</v>
      </c>
      <c r="I455" s="1">
        <v>70000.0</v>
      </c>
      <c r="J455" s="1">
        <v>0.0</v>
      </c>
      <c r="K455" s="1">
        <v>1.0</v>
      </c>
      <c r="L455" s="1" t="s">
        <v>16</v>
      </c>
    </row>
    <row r="456">
      <c r="A456" s="2">
        <v>42370.0</v>
      </c>
      <c r="B456" s="1" t="s">
        <v>116</v>
      </c>
      <c r="C456" s="1" t="s">
        <v>338</v>
      </c>
      <c r="D456" s="1" t="s">
        <v>61</v>
      </c>
      <c r="E456" s="1" t="s">
        <v>163</v>
      </c>
      <c r="F456" s="1" t="s">
        <v>203</v>
      </c>
      <c r="G456" s="1">
        <v>2014.0</v>
      </c>
      <c r="H456" s="1">
        <v>538000.0</v>
      </c>
      <c r="I456" s="1">
        <v>18263.0</v>
      </c>
      <c r="J456" s="1">
        <v>1.55890411</v>
      </c>
      <c r="K456" s="1">
        <v>2.0</v>
      </c>
      <c r="L456" s="1" t="s">
        <v>16</v>
      </c>
    </row>
    <row r="457">
      <c r="A457" s="2">
        <v>42370.0</v>
      </c>
      <c r="B457" s="1" t="s">
        <v>261</v>
      </c>
      <c r="C457" s="1" t="s">
        <v>393</v>
      </c>
      <c r="D457" s="1" t="s">
        <v>61</v>
      </c>
      <c r="E457" s="1" t="s">
        <v>163</v>
      </c>
      <c r="F457" s="1" t="s">
        <v>298</v>
      </c>
      <c r="G457" s="1">
        <v>2013.0</v>
      </c>
      <c r="H457" s="1">
        <v>537470.64</v>
      </c>
      <c r="I457" s="1">
        <v>1000.0</v>
      </c>
      <c r="J457" s="1">
        <v>2.0</v>
      </c>
      <c r="K457" s="1">
        <v>1.0</v>
      </c>
      <c r="L457" s="1" t="s">
        <v>16</v>
      </c>
    </row>
    <row r="458">
      <c r="A458" s="2">
        <v>42370.0</v>
      </c>
      <c r="B458" s="1" t="s">
        <v>261</v>
      </c>
      <c r="C458" s="1" t="s">
        <v>394</v>
      </c>
      <c r="D458" s="1" t="s">
        <v>61</v>
      </c>
      <c r="E458" s="1" t="s">
        <v>163</v>
      </c>
      <c r="F458" s="1" t="s">
        <v>147</v>
      </c>
      <c r="G458" s="1">
        <v>2014.0</v>
      </c>
      <c r="H458" s="1">
        <v>536685.4481</v>
      </c>
      <c r="I458" s="1">
        <v>60000.0</v>
      </c>
      <c r="J458" s="1">
        <v>1.0</v>
      </c>
      <c r="K458" s="1">
        <v>1.0</v>
      </c>
      <c r="L458" s="1" t="s">
        <v>16</v>
      </c>
    </row>
    <row r="459">
      <c r="A459" s="2">
        <v>42370.0</v>
      </c>
      <c r="B459" s="1" t="s">
        <v>261</v>
      </c>
      <c r="C459" s="1" t="s">
        <v>395</v>
      </c>
      <c r="D459" s="1" t="s">
        <v>61</v>
      </c>
      <c r="E459" s="1" t="s">
        <v>163</v>
      </c>
      <c r="F459" s="1" t="s">
        <v>341</v>
      </c>
      <c r="G459" s="1">
        <v>2014.0</v>
      </c>
      <c r="H459" s="1">
        <v>536226.24</v>
      </c>
      <c r="I459" s="1">
        <v>10000.0</v>
      </c>
      <c r="J459" s="1">
        <v>1.0</v>
      </c>
      <c r="K459" s="1">
        <v>1.0</v>
      </c>
      <c r="L459" s="1" t="s">
        <v>16</v>
      </c>
    </row>
    <row r="460">
      <c r="A460" s="2">
        <v>42370.0</v>
      </c>
      <c r="B460" s="1" t="s">
        <v>186</v>
      </c>
      <c r="C460" s="1" t="s">
        <v>288</v>
      </c>
      <c r="D460" s="1" t="s">
        <v>61</v>
      </c>
      <c r="E460" s="1" t="s">
        <v>202</v>
      </c>
      <c r="F460" s="1" t="s">
        <v>289</v>
      </c>
      <c r="G460" s="1">
        <v>2012.0</v>
      </c>
      <c r="H460" s="1">
        <v>536130.0</v>
      </c>
      <c r="I460" s="1">
        <v>41130.0</v>
      </c>
      <c r="J460" s="1">
        <v>3.0</v>
      </c>
      <c r="K460" s="1">
        <v>1.0</v>
      </c>
      <c r="L460" s="1" t="s">
        <v>16</v>
      </c>
    </row>
    <row r="461">
      <c r="A461" s="2">
        <v>42370.0</v>
      </c>
      <c r="B461" s="1" t="s">
        <v>186</v>
      </c>
      <c r="C461" s="1" t="s">
        <v>320</v>
      </c>
      <c r="D461" s="1" t="s">
        <v>61</v>
      </c>
      <c r="E461" s="1" t="s">
        <v>202</v>
      </c>
      <c r="F461" s="1" t="s">
        <v>143</v>
      </c>
      <c r="G461" s="1">
        <v>2013.0</v>
      </c>
      <c r="H461" s="1">
        <v>535000.0</v>
      </c>
      <c r="I461" s="1">
        <v>47859.0</v>
      </c>
      <c r="J461" s="1">
        <v>2.0</v>
      </c>
      <c r="K461" s="1">
        <v>1.0</v>
      </c>
      <c r="L461" s="1" t="s">
        <v>16</v>
      </c>
    </row>
    <row r="462">
      <c r="A462" s="2">
        <v>42370.0</v>
      </c>
      <c r="B462" s="1" t="s">
        <v>148</v>
      </c>
      <c r="C462" s="1">
        <v>36.0</v>
      </c>
      <c r="D462" s="1" t="s">
        <v>61</v>
      </c>
      <c r="E462" s="1" t="s">
        <v>163</v>
      </c>
      <c r="F462" s="1" t="s">
        <v>147</v>
      </c>
      <c r="G462" s="1">
        <v>2012.0</v>
      </c>
      <c r="H462" s="1">
        <v>535000.0</v>
      </c>
      <c r="I462" s="1">
        <v>21968.51471</v>
      </c>
      <c r="J462" s="1">
        <v>2.746064339</v>
      </c>
      <c r="K462" s="1">
        <v>1.0</v>
      </c>
      <c r="L462" s="1" t="s">
        <v>16</v>
      </c>
    </row>
    <row r="463">
      <c r="A463" s="2">
        <v>42370.0</v>
      </c>
      <c r="B463" s="1" t="s">
        <v>116</v>
      </c>
      <c r="C463" s="1" t="s">
        <v>396</v>
      </c>
      <c r="D463" s="1" t="s">
        <v>91</v>
      </c>
      <c r="E463" s="1" t="s">
        <v>123</v>
      </c>
      <c r="F463" s="1" t="s">
        <v>397</v>
      </c>
      <c r="G463" s="1">
        <v>2011.0</v>
      </c>
      <c r="H463" s="1">
        <v>535000.0</v>
      </c>
      <c r="I463" s="1">
        <v>0.0</v>
      </c>
      <c r="J463" s="1">
        <v>4.646575342</v>
      </c>
      <c r="K463" s="1">
        <v>2.0</v>
      </c>
      <c r="L463" s="1" t="s">
        <v>16</v>
      </c>
    </row>
    <row r="464">
      <c r="A464" s="2">
        <v>42370.0</v>
      </c>
      <c r="B464" s="1" t="s">
        <v>116</v>
      </c>
      <c r="C464" s="1" t="s">
        <v>398</v>
      </c>
      <c r="D464" s="1" t="s">
        <v>61</v>
      </c>
      <c r="E464" s="1" t="s">
        <v>163</v>
      </c>
      <c r="F464" s="1" t="s">
        <v>143</v>
      </c>
      <c r="G464" s="1">
        <v>2012.0</v>
      </c>
      <c r="H464" s="1">
        <v>533910.0</v>
      </c>
      <c r="I464" s="1">
        <v>54151.0</v>
      </c>
      <c r="J464" s="1">
        <v>3.734246575</v>
      </c>
      <c r="K464" s="1">
        <v>2.0</v>
      </c>
      <c r="L464" s="1" t="s">
        <v>16</v>
      </c>
    </row>
    <row r="465">
      <c r="A465" s="2">
        <v>42370.0</v>
      </c>
      <c r="B465" s="1" t="s">
        <v>12</v>
      </c>
      <c r="C465" s="1">
        <v>126615.0</v>
      </c>
      <c r="D465" s="1" t="s">
        <v>81</v>
      </c>
      <c r="E465" s="1" t="s">
        <v>82</v>
      </c>
      <c r="F465" s="1" t="s">
        <v>399</v>
      </c>
      <c r="G465" s="1">
        <v>2010.0</v>
      </c>
      <c r="H465" s="1">
        <v>532800.0</v>
      </c>
      <c r="I465" s="1">
        <v>60392.0</v>
      </c>
      <c r="J465" s="1">
        <v>6.0</v>
      </c>
      <c r="K465" s="1">
        <v>2.0</v>
      </c>
      <c r="L465" s="1" t="s">
        <v>16</v>
      </c>
    </row>
    <row r="466">
      <c r="A466" s="2">
        <v>42370.0</v>
      </c>
      <c r="B466" s="1" t="s">
        <v>12</v>
      </c>
      <c r="C466" s="1">
        <v>119608.0</v>
      </c>
      <c r="D466" s="1" t="s">
        <v>64</v>
      </c>
      <c r="E466" s="1" t="s">
        <v>279</v>
      </c>
      <c r="F466" s="1" t="s">
        <v>263</v>
      </c>
      <c r="G466" s="1">
        <v>2012.0</v>
      </c>
      <c r="H466" s="1">
        <v>532800.0</v>
      </c>
      <c r="I466" s="1">
        <v>35427.0</v>
      </c>
      <c r="J466" s="1">
        <v>4.0</v>
      </c>
      <c r="K466" s="1">
        <v>1.0</v>
      </c>
      <c r="L466" s="1" t="s">
        <v>16</v>
      </c>
    </row>
    <row r="467">
      <c r="A467" s="2">
        <v>42370.0</v>
      </c>
      <c r="B467" s="1" t="s">
        <v>12</v>
      </c>
      <c r="C467" s="1">
        <v>121140.0</v>
      </c>
      <c r="D467" s="1" t="s">
        <v>61</v>
      </c>
      <c r="E467" s="1" t="s">
        <v>163</v>
      </c>
      <c r="F467" s="1" t="s">
        <v>143</v>
      </c>
      <c r="G467" s="1">
        <v>2013.0</v>
      </c>
      <c r="H467" s="1">
        <v>532800.0</v>
      </c>
      <c r="I467" s="1">
        <v>54455.0</v>
      </c>
      <c r="J467" s="1">
        <v>3.0</v>
      </c>
      <c r="K467" s="1">
        <v>1.0</v>
      </c>
      <c r="L467" s="1" t="s">
        <v>16</v>
      </c>
    </row>
    <row r="468">
      <c r="A468" s="2">
        <v>42370.0</v>
      </c>
      <c r="B468" s="1" t="s">
        <v>12</v>
      </c>
      <c r="C468" s="1">
        <v>119113.0</v>
      </c>
      <c r="D468" s="1" t="s">
        <v>61</v>
      </c>
      <c r="E468" s="1" t="s">
        <v>163</v>
      </c>
      <c r="F468" s="1" t="s">
        <v>143</v>
      </c>
      <c r="G468" s="1">
        <v>2013.0</v>
      </c>
      <c r="H468" s="1">
        <v>532800.0</v>
      </c>
      <c r="I468" s="1">
        <v>28566.0</v>
      </c>
      <c r="J468" s="1">
        <v>3.0</v>
      </c>
      <c r="K468" s="1">
        <v>1.0</v>
      </c>
      <c r="L468" s="1" t="s">
        <v>16</v>
      </c>
    </row>
    <row r="469">
      <c r="A469" s="2">
        <v>42370.0</v>
      </c>
      <c r="B469" s="1" t="s">
        <v>116</v>
      </c>
      <c r="C469" s="1" t="s">
        <v>400</v>
      </c>
      <c r="D469" s="1" t="s">
        <v>61</v>
      </c>
      <c r="E469" s="1" t="s">
        <v>163</v>
      </c>
      <c r="F469" s="1" t="s">
        <v>143</v>
      </c>
      <c r="G469" s="1">
        <v>2011.0</v>
      </c>
      <c r="H469" s="1">
        <v>532800.0</v>
      </c>
      <c r="I469" s="1">
        <v>48671.0</v>
      </c>
      <c r="J469" s="1">
        <v>4.739726027</v>
      </c>
      <c r="K469" s="1">
        <v>2.0</v>
      </c>
      <c r="L469" s="1" t="s">
        <v>16</v>
      </c>
    </row>
    <row r="470">
      <c r="A470" s="2">
        <v>42370.0</v>
      </c>
      <c r="B470" s="1" t="s">
        <v>12</v>
      </c>
      <c r="C470" s="1">
        <v>125133.0</v>
      </c>
      <c r="D470" s="1" t="s">
        <v>61</v>
      </c>
      <c r="E470" s="1" t="s">
        <v>216</v>
      </c>
      <c r="F470" s="1" t="s">
        <v>111</v>
      </c>
      <c r="G470" s="1">
        <v>2012.0</v>
      </c>
      <c r="H470" s="1">
        <v>532800.0</v>
      </c>
      <c r="I470" s="1">
        <v>63524.0</v>
      </c>
      <c r="J470" s="1">
        <v>4.0</v>
      </c>
      <c r="K470" s="1">
        <v>1.0</v>
      </c>
      <c r="L470" s="1" t="s">
        <v>16</v>
      </c>
    </row>
    <row r="471">
      <c r="A471" s="2">
        <v>42370.0</v>
      </c>
      <c r="B471" s="1" t="s">
        <v>12</v>
      </c>
      <c r="C471" s="1">
        <v>115628.0</v>
      </c>
      <c r="D471" s="1" t="s">
        <v>64</v>
      </c>
      <c r="E471" s="1" t="s">
        <v>107</v>
      </c>
      <c r="F471" s="1" t="s">
        <v>175</v>
      </c>
      <c r="G471" s="1">
        <v>2011.0</v>
      </c>
      <c r="H471" s="1">
        <v>532800.0</v>
      </c>
      <c r="I471" s="1">
        <v>54296.0</v>
      </c>
      <c r="J471" s="1">
        <v>5.0</v>
      </c>
      <c r="K471" s="1">
        <v>2.0</v>
      </c>
      <c r="L471" s="1" t="s">
        <v>16</v>
      </c>
    </row>
    <row r="472">
      <c r="A472" s="2">
        <v>42370.0</v>
      </c>
      <c r="B472" s="1" t="s">
        <v>116</v>
      </c>
      <c r="C472" s="1" t="s">
        <v>396</v>
      </c>
      <c r="D472" s="1" t="s">
        <v>91</v>
      </c>
      <c r="E472" s="1" t="s">
        <v>123</v>
      </c>
      <c r="F472" s="1" t="s">
        <v>397</v>
      </c>
      <c r="G472" s="1">
        <v>2011.0</v>
      </c>
      <c r="H472" s="1">
        <v>532800.0</v>
      </c>
      <c r="I472" s="1">
        <v>0.0</v>
      </c>
      <c r="J472" s="1">
        <v>4.646575342</v>
      </c>
      <c r="K472" s="1">
        <v>2.0</v>
      </c>
      <c r="L472" s="1" t="s">
        <v>16</v>
      </c>
    </row>
    <row r="473">
      <c r="A473" s="2">
        <v>42370.0</v>
      </c>
      <c r="B473" s="1" t="s">
        <v>261</v>
      </c>
      <c r="C473" s="1" t="s">
        <v>401</v>
      </c>
      <c r="D473" s="1" t="s">
        <v>61</v>
      </c>
      <c r="E473" s="1" t="s">
        <v>163</v>
      </c>
      <c r="F473" s="1" t="s">
        <v>341</v>
      </c>
      <c r="G473" s="1">
        <v>2015.0</v>
      </c>
      <c r="H473" s="1">
        <v>532761.32</v>
      </c>
      <c r="I473" s="1">
        <v>30000.0</v>
      </c>
      <c r="J473" s="1">
        <v>0.0</v>
      </c>
      <c r="K473" s="1">
        <v>1.0</v>
      </c>
      <c r="L473" s="1" t="s">
        <v>16</v>
      </c>
    </row>
    <row r="474">
      <c r="A474" s="2">
        <v>42370.0</v>
      </c>
      <c r="B474" s="1" t="s">
        <v>261</v>
      </c>
      <c r="C474" s="1" t="s">
        <v>402</v>
      </c>
      <c r="D474" s="1" t="s">
        <v>61</v>
      </c>
      <c r="E474" s="1" t="s">
        <v>163</v>
      </c>
      <c r="F474" s="1" t="s">
        <v>298</v>
      </c>
      <c r="G474" s="1">
        <v>2014.0</v>
      </c>
      <c r="H474" s="1">
        <v>532445.76</v>
      </c>
      <c r="I474" s="1">
        <v>40000.0</v>
      </c>
      <c r="J474" s="1">
        <v>1.0</v>
      </c>
      <c r="K474" s="1">
        <v>1.0</v>
      </c>
      <c r="L474" s="1" t="s">
        <v>16</v>
      </c>
    </row>
    <row r="475">
      <c r="A475" s="2">
        <v>42370.0</v>
      </c>
      <c r="B475" s="1" t="s">
        <v>116</v>
      </c>
      <c r="C475" s="1" t="s">
        <v>381</v>
      </c>
      <c r="D475" s="1" t="s">
        <v>61</v>
      </c>
      <c r="E475" s="1" t="s">
        <v>245</v>
      </c>
      <c r="F475" s="1" t="s">
        <v>147</v>
      </c>
      <c r="G475" s="1">
        <v>2014.0</v>
      </c>
      <c r="H475" s="1">
        <v>532000.0</v>
      </c>
      <c r="I475" s="1">
        <v>3651.0</v>
      </c>
      <c r="J475" s="1">
        <v>1.898630137</v>
      </c>
      <c r="K475" s="1">
        <v>2.0</v>
      </c>
      <c r="L475" s="1" t="s">
        <v>16</v>
      </c>
    </row>
    <row r="476">
      <c r="A476" s="2">
        <v>42370.0</v>
      </c>
      <c r="B476" s="1" t="s">
        <v>261</v>
      </c>
      <c r="C476" s="1" t="s">
        <v>403</v>
      </c>
      <c r="D476" s="1" t="s">
        <v>61</v>
      </c>
      <c r="E476" s="1" t="s">
        <v>163</v>
      </c>
      <c r="F476" s="1" t="s">
        <v>147</v>
      </c>
      <c r="G476" s="1">
        <v>2013.0</v>
      </c>
      <c r="H476" s="1">
        <v>531340.32</v>
      </c>
      <c r="I476" s="1">
        <v>30000.0</v>
      </c>
      <c r="J476" s="1">
        <v>2.0</v>
      </c>
      <c r="K476" s="1">
        <v>1.0</v>
      </c>
      <c r="L476" s="1" t="s">
        <v>16</v>
      </c>
    </row>
    <row r="477">
      <c r="A477" s="2">
        <v>42370.0</v>
      </c>
      <c r="B477" s="1" t="s">
        <v>261</v>
      </c>
      <c r="C477" s="1" t="s">
        <v>404</v>
      </c>
      <c r="D477" s="1" t="s">
        <v>61</v>
      </c>
      <c r="E477" s="1" t="s">
        <v>163</v>
      </c>
      <c r="F477" s="1" t="s">
        <v>203</v>
      </c>
      <c r="G477" s="1">
        <v>2014.0</v>
      </c>
      <c r="H477" s="1">
        <v>531020.16</v>
      </c>
      <c r="I477" s="1">
        <v>1000.0</v>
      </c>
      <c r="J477" s="1">
        <v>1.0</v>
      </c>
      <c r="K477" s="1">
        <v>1.0</v>
      </c>
      <c r="L477" s="1" t="s">
        <v>16</v>
      </c>
    </row>
    <row r="478">
      <c r="A478" s="2">
        <v>42370.0</v>
      </c>
      <c r="B478" s="1" t="s">
        <v>20</v>
      </c>
      <c r="C478" s="1">
        <v>56761.0</v>
      </c>
      <c r="D478" s="1" t="s">
        <v>25</v>
      </c>
      <c r="E478" s="1" t="s">
        <v>96</v>
      </c>
      <c r="F478" s="1" t="s">
        <v>405</v>
      </c>
      <c r="G478" s="1">
        <v>2010.0</v>
      </c>
      <c r="H478" s="1">
        <v>530000.0</v>
      </c>
      <c r="I478" s="1">
        <v>110032.0</v>
      </c>
      <c r="J478" s="1">
        <v>5.0</v>
      </c>
      <c r="K478" s="1">
        <v>2.0</v>
      </c>
      <c r="L478" s="1" t="s">
        <v>16</v>
      </c>
    </row>
    <row r="479">
      <c r="A479" s="2">
        <v>42370.0</v>
      </c>
      <c r="B479" s="1" t="s">
        <v>116</v>
      </c>
      <c r="C479" s="1" t="s">
        <v>383</v>
      </c>
      <c r="D479" s="1" t="s">
        <v>61</v>
      </c>
      <c r="E479" s="1" t="s">
        <v>163</v>
      </c>
      <c r="F479" s="1" t="s">
        <v>203</v>
      </c>
      <c r="G479" s="1">
        <v>2014.0</v>
      </c>
      <c r="H479" s="1">
        <v>530000.0</v>
      </c>
      <c r="I479" s="1">
        <v>14624.0</v>
      </c>
      <c r="J479" s="1">
        <v>1.723287671</v>
      </c>
      <c r="K479" s="1">
        <v>2.0</v>
      </c>
      <c r="L479" s="1" t="s">
        <v>16</v>
      </c>
    </row>
    <row r="480">
      <c r="A480" s="2">
        <v>42370.0</v>
      </c>
      <c r="B480" s="1" t="s">
        <v>148</v>
      </c>
      <c r="C480" s="1">
        <v>58.0</v>
      </c>
      <c r="D480" s="1" t="s">
        <v>61</v>
      </c>
      <c r="E480" s="1" t="s">
        <v>145</v>
      </c>
      <c r="F480" s="1" t="s">
        <v>203</v>
      </c>
      <c r="G480" s="1">
        <v>2012.0</v>
      </c>
      <c r="H480" s="1">
        <v>530000.0</v>
      </c>
      <c r="I480" s="1">
        <v>23436.00274</v>
      </c>
      <c r="J480" s="1">
        <v>2.929500342</v>
      </c>
      <c r="K480" s="1">
        <v>1.0</v>
      </c>
      <c r="L480" s="1" t="s">
        <v>16</v>
      </c>
    </row>
    <row r="481">
      <c r="A481" s="2">
        <v>42370.0</v>
      </c>
      <c r="B481" s="1" t="s">
        <v>261</v>
      </c>
      <c r="C481" s="1" t="s">
        <v>406</v>
      </c>
      <c r="D481" s="1" t="s">
        <v>61</v>
      </c>
      <c r="E481" s="1" t="s">
        <v>163</v>
      </c>
      <c r="F481" s="1" t="s">
        <v>147</v>
      </c>
      <c r="G481" s="1">
        <v>2012.0</v>
      </c>
      <c r="H481" s="1">
        <v>529692.6096</v>
      </c>
      <c r="I481" s="1">
        <v>1000.0</v>
      </c>
      <c r="J481" s="1">
        <v>3.0</v>
      </c>
      <c r="K481" s="1">
        <v>1.0</v>
      </c>
      <c r="L481" s="1" t="s">
        <v>16</v>
      </c>
    </row>
    <row r="482">
      <c r="A482" s="2">
        <v>42370.0</v>
      </c>
      <c r="B482" s="1" t="s">
        <v>261</v>
      </c>
      <c r="C482" s="1" t="s">
        <v>407</v>
      </c>
      <c r="D482" s="1" t="s">
        <v>61</v>
      </c>
      <c r="E482" s="1" t="s">
        <v>163</v>
      </c>
      <c r="F482" s="1" t="s">
        <v>298</v>
      </c>
      <c r="G482" s="1">
        <v>2015.0</v>
      </c>
      <c r="H482" s="1">
        <v>528793.6661</v>
      </c>
      <c r="I482" s="1">
        <v>60000.0</v>
      </c>
      <c r="J482" s="1">
        <v>0.0</v>
      </c>
      <c r="K482" s="1">
        <v>1.0</v>
      </c>
      <c r="L482" s="1" t="s">
        <v>16</v>
      </c>
    </row>
    <row r="483">
      <c r="A483" s="2">
        <v>42370.0</v>
      </c>
      <c r="B483" s="1" t="s">
        <v>261</v>
      </c>
      <c r="C483" s="1" t="s">
        <v>408</v>
      </c>
      <c r="D483" s="1" t="s">
        <v>61</v>
      </c>
      <c r="E483" s="1" t="s">
        <v>163</v>
      </c>
      <c r="F483" s="1" t="s">
        <v>203</v>
      </c>
      <c r="G483" s="1">
        <v>2015.0</v>
      </c>
      <c r="H483" s="1">
        <v>527800.0</v>
      </c>
      <c r="I483" s="1">
        <v>20000.0</v>
      </c>
      <c r="J483" s="1">
        <v>0.0</v>
      </c>
      <c r="K483" s="1">
        <v>1.0</v>
      </c>
      <c r="L483" s="1" t="s">
        <v>16</v>
      </c>
    </row>
    <row r="484">
      <c r="A484" s="2">
        <v>42370.0</v>
      </c>
      <c r="B484" s="1" t="s">
        <v>12</v>
      </c>
      <c r="C484" s="1">
        <v>130607.0</v>
      </c>
      <c r="D484" s="1" t="s">
        <v>81</v>
      </c>
      <c r="E484" s="1" t="s">
        <v>82</v>
      </c>
      <c r="F484" s="1" t="s">
        <v>409</v>
      </c>
      <c r="G484" s="1">
        <v>2012.0</v>
      </c>
      <c r="H484" s="1">
        <v>527250.0</v>
      </c>
      <c r="I484" s="1">
        <v>45067.0</v>
      </c>
      <c r="J484" s="1">
        <v>4.0</v>
      </c>
      <c r="K484" s="1">
        <v>1.0</v>
      </c>
      <c r="L484" s="1" t="s">
        <v>16</v>
      </c>
    </row>
    <row r="485">
      <c r="A485" s="2">
        <v>42370.0</v>
      </c>
      <c r="B485" s="1" t="s">
        <v>12</v>
      </c>
      <c r="C485" s="1">
        <v>128401.0</v>
      </c>
      <c r="D485" s="1" t="s">
        <v>91</v>
      </c>
      <c r="E485" s="1" t="s">
        <v>258</v>
      </c>
      <c r="F485" s="1" t="s">
        <v>410</v>
      </c>
      <c r="G485" s="1">
        <v>2015.0</v>
      </c>
      <c r="H485" s="1">
        <v>527250.0</v>
      </c>
      <c r="I485" s="1">
        <v>60.0</v>
      </c>
      <c r="J485" s="1">
        <v>1.0</v>
      </c>
      <c r="K485" s="1">
        <v>1.0</v>
      </c>
      <c r="L485" s="1" t="s">
        <v>16</v>
      </c>
    </row>
    <row r="486">
      <c r="A486" s="2">
        <v>42370.0</v>
      </c>
      <c r="B486" s="1" t="s">
        <v>12</v>
      </c>
      <c r="C486" s="1">
        <v>126892.0</v>
      </c>
      <c r="D486" s="1" t="s">
        <v>61</v>
      </c>
      <c r="E486" s="1" t="s">
        <v>202</v>
      </c>
      <c r="F486" s="1" t="s">
        <v>143</v>
      </c>
      <c r="G486" s="1">
        <v>2013.0</v>
      </c>
      <c r="H486" s="1">
        <v>527250.0</v>
      </c>
      <c r="I486" s="1">
        <v>60710.0</v>
      </c>
      <c r="J486" s="1">
        <v>3.0</v>
      </c>
      <c r="K486" s="1">
        <v>1.0</v>
      </c>
      <c r="L486" s="1" t="s">
        <v>16</v>
      </c>
    </row>
    <row r="487">
      <c r="A487" s="2">
        <v>42370.0</v>
      </c>
      <c r="B487" s="1" t="s">
        <v>116</v>
      </c>
      <c r="C487" s="1" t="s">
        <v>411</v>
      </c>
      <c r="D487" s="1" t="s">
        <v>61</v>
      </c>
      <c r="E487" s="1" t="s">
        <v>163</v>
      </c>
      <c r="F487" s="1" t="s">
        <v>143</v>
      </c>
      <c r="G487" s="1">
        <v>2012.0</v>
      </c>
      <c r="H487" s="1">
        <v>527250.0</v>
      </c>
      <c r="I487" s="1">
        <v>60957.0</v>
      </c>
      <c r="J487" s="1">
        <v>3.915068493</v>
      </c>
      <c r="K487" s="1">
        <v>2.0</v>
      </c>
      <c r="L487" s="1" t="s">
        <v>16</v>
      </c>
    </row>
    <row r="488">
      <c r="A488" s="2">
        <v>42370.0</v>
      </c>
      <c r="B488" s="1" t="s">
        <v>12</v>
      </c>
      <c r="C488" s="1">
        <v>126934.0</v>
      </c>
      <c r="D488" s="1" t="s">
        <v>91</v>
      </c>
      <c r="E488" s="1" t="s">
        <v>92</v>
      </c>
      <c r="F488" s="1" t="s">
        <v>141</v>
      </c>
      <c r="G488" s="1">
        <v>2011.0</v>
      </c>
      <c r="H488" s="1">
        <v>527250.0</v>
      </c>
      <c r="I488" s="1">
        <v>81312.0</v>
      </c>
      <c r="J488" s="1">
        <v>5.0</v>
      </c>
      <c r="K488" s="1">
        <v>2.0</v>
      </c>
      <c r="L488" s="1" t="s">
        <v>16</v>
      </c>
    </row>
    <row r="489">
      <c r="A489" s="2">
        <v>42370.0</v>
      </c>
      <c r="B489" s="1" t="s">
        <v>12</v>
      </c>
      <c r="C489" s="3" t="s">
        <v>412</v>
      </c>
      <c r="D489" s="1" t="s">
        <v>91</v>
      </c>
      <c r="E489" s="1" t="s">
        <v>258</v>
      </c>
      <c r="F489" s="1" t="s">
        <v>413</v>
      </c>
      <c r="G489" s="1">
        <v>2015.0</v>
      </c>
      <c r="H489" s="1">
        <v>527250.0</v>
      </c>
      <c r="I489" s="1">
        <v>60.0</v>
      </c>
      <c r="J489" s="1">
        <v>1.0</v>
      </c>
      <c r="K489" s="1">
        <v>1.0</v>
      </c>
      <c r="L489" s="1" t="s">
        <v>16</v>
      </c>
    </row>
    <row r="490">
      <c r="A490" s="2">
        <v>42370.0</v>
      </c>
      <c r="B490" s="1" t="s">
        <v>12</v>
      </c>
      <c r="C490" s="3" t="s">
        <v>414</v>
      </c>
      <c r="D490" s="1" t="s">
        <v>81</v>
      </c>
      <c r="E490" s="1" t="s">
        <v>82</v>
      </c>
      <c r="F490" s="1" t="s">
        <v>409</v>
      </c>
      <c r="G490" s="1">
        <v>2012.0</v>
      </c>
      <c r="H490" s="1">
        <v>527250.0</v>
      </c>
      <c r="I490" s="1">
        <v>45067.0</v>
      </c>
      <c r="J490" s="1">
        <v>4.0</v>
      </c>
      <c r="K490" s="1">
        <v>1.0</v>
      </c>
      <c r="L490" s="1" t="s">
        <v>16</v>
      </c>
    </row>
    <row r="491">
      <c r="A491" s="2">
        <v>42370.0</v>
      </c>
      <c r="B491" s="1" t="s">
        <v>12</v>
      </c>
      <c r="C491" s="3" t="s">
        <v>415</v>
      </c>
      <c r="D491" s="1" t="s">
        <v>91</v>
      </c>
      <c r="E491" s="1" t="s">
        <v>258</v>
      </c>
      <c r="F491" s="1" t="s">
        <v>329</v>
      </c>
      <c r="G491" s="1">
        <v>2014.0</v>
      </c>
      <c r="H491" s="1">
        <v>527250.0</v>
      </c>
      <c r="I491" s="1">
        <v>21664.0</v>
      </c>
      <c r="J491" s="1">
        <v>2.0</v>
      </c>
      <c r="K491" s="1">
        <v>1.0</v>
      </c>
      <c r="L491" s="1" t="s">
        <v>16</v>
      </c>
    </row>
    <row r="492">
      <c r="A492" s="2">
        <v>42370.0</v>
      </c>
      <c r="B492" s="1" t="s">
        <v>12</v>
      </c>
      <c r="C492" s="3" t="s">
        <v>416</v>
      </c>
      <c r="D492" s="1" t="s">
        <v>61</v>
      </c>
      <c r="E492" s="1" t="s">
        <v>127</v>
      </c>
      <c r="F492" s="1" t="s">
        <v>417</v>
      </c>
      <c r="G492" s="1">
        <v>2012.0</v>
      </c>
      <c r="H492" s="1">
        <v>527250.0</v>
      </c>
      <c r="I492" s="1">
        <v>45581.0</v>
      </c>
      <c r="J492" s="1">
        <v>4.0</v>
      </c>
      <c r="K492" s="1">
        <v>1.0</v>
      </c>
      <c r="L492" s="1" t="s">
        <v>16</v>
      </c>
    </row>
    <row r="493">
      <c r="A493" s="2">
        <v>42370.0</v>
      </c>
      <c r="B493" s="1" t="s">
        <v>12</v>
      </c>
      <c r="C493" s="3" t="s">
        <v>418</v>
      </c>
      <c r="D493" s="1" t="s">
        <v>25</v>
      </c>
      <c r="E493" s="1" t="s">
        <v>195</v>
      </c>
      <c r="F493" s="1" t="s">
        <v>220</v>
      </c>
      <c r="G493" s="1">
        <v>2012.0</v>
      </c>
      <c r="H493" s="1">
        <v>527250.0</v>
      </c>
      <c r="I493" s="1">
        <v>46574.0</v>
      </c>
      <c r="J493" s="1">
        <v>4.0</v>
      </c>
      <c r="K493" s="1">
        <v>1.0</v>
      </c>
      <c r="L493" s="1" t="s">
        <v>16</v>
      </c>
    </row>
    <row r="494">
      <c r="A494" s="2">
        <v>42370.0</v>
      </c>
      <c r="B494" s="1" t="s">
        <v>261</v>
      </c>
      <c r="C494" s="1" t="s">
        <v>419</v>
      </c>
      <c r="D494" s="1" t="s">
        <v>61</v>
      </c>
      <c r="E494" s="1" t="s">
        <v>163</v>
      </c>
      <c r="F494" s="1" t="s">
        <v>298</v>
      </c>
      <c r="G494" s="1">
        <v>2013.0</v>
      </c>
      <c r="H494" s="1">
        <v>526932.0</v>
      </c>
      <c r="I494" s="1">
        <v>10000.0</v>
      </c>
      <c r="J494" s="1">
        <v>2.0</v>
      </c>
      <c r="K494" s="1">
        <v>1.0</v>
      </c>
      <c r="L494" s="1" t="s">
        <v>16</v>
      </c>
    </row>
    <row r="495">
      <c r="A495" s="2">
        <v>42370.0</v>
      </c>
      <c r="B495" s="1" t="s">
        <v>261</v>
      </c>
      <c r="C495" s="1" t="s">
        <v>420</v>
      </c>
      <c r="D495" s="1" t="s">
        <v>61</v>
      </c>
      <c r="E495" s="1" t="s">
        <v>163</v>
      </c>
      <c r="F495" s="1" t="s">
        <v>341</v>
      </c>
      <c r="G495" s="1">
        <v>2014.0</v>
      </c>
      <c r="H495" s="1">
        <v>525712.0</v>
      </c>
      <c r="I495" s="1">
        <v>20000.0</v>
      </c>
      <c r="J495" s="1">
        <v>1.0</v>
      </c>
      <c r="K495" s="1">
        <v>1.0</v>
      </c>
      <c r="L495" s="1" t="s">
        <v>16</v>
      </c>
    </row>
    <row r="496">
      <c r="A496" s="2">
        <v>42370.0</v>
      </c>
      <c r="B496" s="1" t="s">
        <v>20</v>
      </c>
      <c r="C496" s="1">
        <v>67412.0</v>
      </c>
      <c r="D496" s="1" t="s">
        <v>81</v>
      </c>
      <c r="E496" s="1" t="s">
        <v>11</v>
      </c>
      <c r="F496" s="1" t="s">
        <v>356</v>
      </c>
      <c r="G496" s="1">
        <v>2011.0</v>
      </c>
      <c r="H496" s="1">
        <v>525000.0</v>
      </c>
      <c r="I496" s="1">
        <v>43322.0</v>
      </c>
      <c r="J496" s="1">
        <v>4.0</v>
      </c>
      <c r="K496" s="1">
        <v>1.0</v>
      </c>
      <c r="L496" s="1" t="s">
        <v>140</v>
      </c>
    </row>
    <row r="497">
      <c r="A497" s="2">
        <v>42370.0</v>
      </c>
      <c r="B497" s="1" t="s">
        <v>20</v>
      </c>
      <c r="C497" s="1">
        <v>21901.0</v>
      </c>
      <c r="D497" s="1" t="s">
        <v>81</v>
      </c>
      <c r="E497" s="1" t="s">
        <v>421</v>
      </c>
      <c r="F497" s="1" t="s">
        <v>422</v>
      </c>
      <c r="G497" s="1">
        <v>2006.0</v>
      </c>
      <c r="H497" s="1">
        <v>525000.0</v>
      </c>
      <c r="I497" s="1">
        <v>48158.0</v>
      </c>
      <c r="J497" s="1">
        <v>9.0</v>
      </c>
      <c r="K497" s="1">
        <v>1.0</v>
      </c>
      <c r="L497" s="1" t="s">
        <v>24</v>
      </c>
    </row>
    <row r="498">
      <c r="A498" s="2">
        <v>42370.0</v>
      </c>
      <c r="B498" s="1" t="s">
        <v>20</v>
      </c>
      <c r="C498" s="1">
        <v>21285.0</v>
      </c>
      <c r="D498" s="1" t="s">
        <v>77</v>
      </c>
      <c r="E498" s="1" t="s">
        <v>423</v>
      </c>
      <c r="F498" s="1" t="s">
        <v>424</v>
      </c>
      <c r="G498" s="1">
        <v>2012.0</v>
      </c>
      <c r="H498" s="1">
        <v>525000.0</v>
      </c>
      <c r="I498" s="1">
        <v>36007.0</v>
      </c>
      <c r="J498" s="1">
        <v>3.0</v>
      </c>
      <c r="K498" s="1">
        <v>1.0</v>
      </c>
      <c r="L498" s="1" t="s">
        <v>16</v>
      </c>
    </row>
    <row r="499">
      <c r="A499" s="2">
        <v>42370.0</v>
      </c>
      <c r="B499" s="1" t="s">
        <v>20</v>
      </c>
      <c r="C499" s="1">
        <v>102710.0</v>
      </c>
      <c r="D499" s="1" t="s">
        <v>61</v>
      </c>
      <c r="E499" s="1" t="s">
        <v>202</v>
      </c>
      <c r="F499" s="1" t="s">
        <v>172</v>
      </c>
      <c r="G499" s="1">
        <v>2013.0</v>
      </c>
      <c r="H499" s="1">
        <v>525000.0</v>
      </c>
      <c r="I499" s="1">
        <v>53699.0</v>
      </c>
      <c r="J499" s="1">
        <v>3.0</v>
      </c>
      <c r="K499" s="1">
        <v>1.0</v>
      </c>
      <c r="L499" s="1" t="s">
        <v>16</v>
      </c>
    </row>
    <row r="500">
      <c r="A500" s="2">
        <v>42370.0</v>
      </c>
      <c r="B500" s="1" t="s">
        <v>116</v>
      </c>
      <c r="C500" s="1" t="s">
        <v>425</v>
      </c>
      <c r="D500" s="1" t="s">
        <v>61</v>
      </c>
      <c r="E500" s="1" t="s">
        <v>163</v>
      </c>
      <c r="F500" s="1" t="s">
        <v>203</v>
      </c>
      <c r="G500" s="1">
        <v>2013.0</v>
      </c>
      <c r="H500" s="1">
        <v>523920.0</v>
      </c>
      <c r="I500" s="1">
        <v>20898.0</v>
      </c>
      <c r="J500" s="1">
        <v>2.635616438</v>
      </c>
      <c r="K500" s="1">
        <v>2.0</v>
      </c>
      <c r="L500" s="1" t="s">
        <v>16</v>
      </c>
    </row>
    <row r="501">
      <c r="A501" s="2">
        <v>42370.0</v>
      </c>
      <c r="B501" s="1" t="s">
        <v>261</v>
      </c>
      <c r="C501" s="1" t="s">
        <v>426</v>
      </c>
      <c r="D501" s="1" t="s">
        <v>61</v>
      </c>
      <c r="E501" s="1" t="s">
        <v>163</v>
      </c>
      <c r="F501" s="1" t="s">
        <v>147</v>
      </c>
      <c r="G501" s="1">
        <v>2015.0</v>
      </c>
      <c r="H501" s="1">
        <v>522182.1337</v>
      </c>
      <c r="I501" s="1">
        <v>80000.0</v>
      </c>
      <c r="J501" s="1">
        <v>0.0</v>
      </c>
      <c r="K501" s="1">
        <v>1.0</v>
      </c>
      <c r="L501" s="1" t="s">
        <v>16</v>
      </c>
    </row>
    <row r="502">
      <c r="A502" s="2">
        <v>42370.0</v>
      </c>
      <c r="B502" s="1" t="s">
        <v>261</v>
      </c>
      <c r="C502" s="1" t="s">
        <v>427</v>
      </c>
      <c r="D502" s="1" t="s">
        <v>61</v>
      </c>
      <c r="E502" s="1" t="s">
        <v>163</v>
      </c>
      <c r="F502" s="1" t="s">
        <v>341</v>
      </c>
      <c r="G502" s="1">
        <v>2015.0</v>
      </c>
      <c r="H502" s="1">
        <v>522106.0936</v>
      </c>
      <c r="I502" s="1">
        <v>40000.0</v>
      </c>
      <c r="J502" s="1">
        <v>0.0</v>
      </c>
      <c r="K502" s="1">
        <v>1.0</v>
      </c>
      <c r="L502" s="1" t="s">
        <v>16</v>
      </c>
    </row>
    <row r="503">
      <c r="A503" s="2">
        <v>42370.0</v>
      </c>
      <c r="B503" s="1" t="s">
        <v>261</v>
      </c>
      <c r="C503" s="1" t="s">
        <v>428</v>
      </c>
      <c r="D503" s="1" t="s">
        <v>61</v>
      </c>
      <c r="E503" s="1" t="s">
        <v>163</v>
      </c>
      <c r="F503" s="1" t="s">
        <v>298</v>
      </c>
      <c r="G503" s="1">
        <v>2014.0</v>
      </c>
      <c r="H503" s="1">
        <v>521796.8448</v>
      </c>
      <c r="I503" s="1">
        <v>50000.0</v>
      </c>
      <c r="J503" s="1">
        <v>1.0</v>
      </c>
      <c r="K503" s="1">
        <v>1.0</v>
      </c>
      <c r="L503" s="1" t="s">
        <v>16</v>
      </c>
    </row>
    <row r="504">
      <c r="A504" s="2">
        <v>42370.0</v>
      </c>
      <c r="B504" s="1" t="s">
        <v>12</v>
      </c>
      <c r="C504" s="1">
        <v>136246.0</v>
      </c>
      <c r="D504" s="1" t="s">
        <v>13</v>
      </c>
      <c r="E504" s="1" t="s">
        <v>103</v>
      </c>
      <c r="F504" s="1" t="s">
        <v>102</v>
      </c>
      <c r="G504" s="1">
        <v>2009.0</v>
      </c>
      <c r="H504" s="1">
        <v>521700.0</v>
      </c>
      <c r="I504" s="1">
        <v>53816.0</v>
      </c>
      <c r="J504" s="1">
        <v>7.0</v>
      </c>
      <c r="K504" s="1">
        <v>1.0</v>
      </c>
      <c r="L504" s="1" t="s">
        <v>16</v>
      </c>
    </row>
    <row r="505">
      <c r="A505" s="2">
        <v>42370.0</v>
      </c>
      <c r="B505" s="1" t="s">
        <v>12</v>
      </c>
      <c r="C505" s="1">
        <v>120919.0</v>
      </c>
      <c r="D505" s="1" t="s">
        <v>61</v>
      </c>
      <c r="E505" s="1" t="s">
        <v>110</v>
      </c>
      <c r="F505" s="1" t="s">
        <v>203</v>
      </c>
      <c r="G505" s="1">
        <v>2012.0</v>
      </c>
      <c r="H505" s="1">
        <v>521700.0</v>
      </c>
      <c r="I505" s="1">
        <v>28144.0</v>
      </c>
      <c r="J505" s="1">
        <v>4.0</v>
      </c>
      <c r="K505" s="1">
        <v>1.0</v>
      </c>
      <c r="L505" s="1" t="s">
        <v>16</v>
      </c>
    </row>
    <row r="506">
      <c r="A506" s="2">
        <v>42370.0</v>
      </c>
      <c r="B506" s="1" t="s">
        <v>12</v>
      </c>
      <c r="C506" s="1">
        <v>116569.0</v>
      </c>
      <c r="D506" s="1" t="s">
        <v>81</v>
      </c>
      <c r="E506" s="1" t="s">
        <v>355</v>
      </c>
      <c r="F506" s="1" t="s">
        <v>429</v>
      </c>
      <c r="G506" s="1">
        <v>2012.0</v>
      </c>
      <c r="H506" s="1">
        <v>521700.0</v>
      </c>
      <c r="I506" s="1">
        <v>20226.0</v>
      </c>
      <c r="J506" s="1">
        <v>4.0</v>
      </c>
      <c r="K506" s="1">
        <v>1.0</v>
      </c>
      <c r="L506" s="1" t="s">
        <v>16</v>
      </c>
    </row>
    <row r="507">
      <c r="A507" s="2">
        <v>42370.0</v>
      </c>
      <c r="B507" s="1" t="s">
        <v>12</v>
      </c>
      <c r="C507" s="1">
        <v>120379.0</v>
      </c>
      <c r="D507" s="1" t="s">
        <v>25</v>
      </c>
      <c r="E507" s="1" t="s">
        <v>153</v>
      </c>
      <c r="F507" s="1" t="s">
        <v>220</v>
      </c>
      <c r="G507" s="1">
        <v>2012.0</v>
      </c>
      <c r="H507" s="1">
        <v>521700.0</v>
      </c>
      <c r="I507" s="1">
        <v>37638.0</v>
      </c>
      <c r="J507" s="1">
        <v>4.0</v>
      </c>
      <c r="K507" s="1">
        <v>2.0</v>
      </c>
      <c r="L507" s="1" t="s">
        <v>16</v>
      </c>
    </row>
    <row r="508">
      <c r="A508" s="2">
        <v>42370.0</v>
      </c>
      <c r="B508" s="1" t="s">
        <v>12</v>
      </c>
      <c r="C508" s="1">
        <v>132478.0</v>
      </c>
      <c r="D508" s="1" t="s">
        <v>44</v>
      </c>
      <c r="E508" s="1" t="s">
        <v>244</v>
      </c>
      <c r="F508" s="1" t="s">
        <v>430</v>
      </c>
      <c r="G508" s="1">
        <v>2012.0</v>
      </c>
      <c r="H508" s="1">
        <v>521700.0</v>
      </c>
      <c r="I508" s="1">
        <v>62199.0</v>
      </c>
      <c r="J508" s="1">
        <v>4.0</v>
      </c>
      <c r="K508" s="1">
        <v>1.0</v>
      </c>
      <c r="L508" s="1" t="s">
        <v>16</v>
      </c>
    </row>
    <row r="509">
      <c r="A509" s="2">
        <v>42370.0</v>
      </c>
      <c r="B509" s="1" t="s">
        <v>12</v>
      </c>
      <c r="C509" s="1">
        <v>127553.0</v>
      </c>
      <c r="D509" s="1" t="s">
        <v>61</v>
      </c>
      <c r="E509" s="1" t="s">
        <v>202</v>
      </c>
      <c r="F509" s="1" t="s">
        <v>143</v>
      </c>
      <c r="G509" s="1">
        <v>2012.0</v>
      </c>
      <c r="H509" s="1">
        <v>521700.0</v>
      </c>
      <c r="I509" s="1">
        <v>57435.0</v>
      </c>
      <c r="J509" s="1">
        <v>4.0</v>
      </c>
      <c r="K509" s="1">
        <v>1.0</v>
      </c>
      <c r="L509" s="1" t="s">
        <v>16</v>
      </c>
    </row>
    <row r="510">
      <c r="A510" s="2">
        <v>42370.0</v>
      </c>
      <c r="B510" s="1" t="s">
        <v>116</v>
      </c>
      <c r="C510" s="1" t="s">
        <v>431</v>
      </c>
      <c r="D510" s="1" t="s">
        <v>61</v>
      </c>
      <c r="E510" s="1" t="s">
        <v>163</v>
      </c>
      <c r="F510" s="1" t="s">
        <v>203</v>
      </c>
      <c r="G510" s="1">
        <v>2013.0</v>
      </c>
      <c r="H510" s="1">
        <v>521700.0</v>
      </c>
      <c r="I510" s="1">
        <v>17151.0</v>
      </c>
      <c r="J510" s="1">
        <v>2.547945205</v>
      </c>
      <c r="K510" s="1">
        <v>2.0</v>
      </c>
      <c r="L510" s="1" t="s">
        <v>16</v>
      </c>
    </row>
    <row r="511">
      <c r="A511" s="2">
        <v>42370.0</v>
      </c>
      <c r="B511" s="1" t="s">
        <v>116</v>
      </c>
      <c r="C511" s="1" t="s">
        <v>432</v>
      </c>
      <c r="D511" s="1" t="s">
        <v>61</v>
      </c>
      <c r="E511" s="1" t="s">
        <v>145</v>
      </c>
      <c r="F511" s="1" t="s">
        <v>289</v>
      </c>
      <c r="G511" s="1">
        <v>2013.0</v>
      </c>
      <c r="H511" s="1">
        <v>521700.0</v>
      </c>
      <c r="I511" s="1">
        <v>33327.0</v>
      </c>
      <c r="J511" s="1">
        <v>2.97260274</v>
      </c>
      <c r="K511" s="1">
        <v>1.0</v>
      </c>
      <c r="L511" s="1" t="s">
        <v>16</v>
      </c>
    </row>
    <row r="512">
      <c r="A512" s="2">
        <v>42370.0</v>
      </c>
      <c r="B512" s="1" t="s">
        <v>148</v>
      </c>
      <c r="C512" s="1">
        <v>200.0</v>
      </c>
      <c r="D512" s="1" t="s">
        <v>61</v>
      </c>
      <c r="E512" s="1" t="s">
        <v>145</v>
      </c>
      <c r="F512" s="1" t="s">
        <v>143</v>
      </c>
      <c r="G512" s="1">
        <v>2010.0</v>
      </c>
      <c r="H512" s="1">
        <v>521700.0</v>
      </c>
      <c r="I512" s="1">
        <v>54045.17454</v>
      </c>
      <c r="J512" s="1">
        <v>4.503764545</v>
      </c>
      <c r="K512" s="1">
        <v>1.0</v>
      </c>
      <c r="L512" s="1" t="s">
        <v>16</v>
      </c>
    </row>
    <row r="513">
      <c r="A513" s="2">
        <v>42370.0</v>
      </c>
      <c r="B513" s="1" t="s">
        <v>12</v>
      </c>
      <c r="C513" s="1">
        <v>125317.0</v>
      </c>
      <c r="D513" s="1" t="s">
        <v>61</v>
      </c>
      <c r="E513" s="1" t="s">
        <v>216</v>
      </c>
      <c r="F513" s="1" t="s">
        <v>147</v>
      </c>
      <c r="G513" s="1">
        <v>2014.0</v>
      </c>
      <c r="H513" s="1">
        <v>521700.0</v>
      </c>
      <c r="I513" s="1">
        <v>7638.0</v>
      </c>
      <c r="J513" s="1">
        <v>2.0</v>
      </c>
      <c r="K513" s="1">
        <v>1.0</v>
      </c>
      <c r="L513" s="1" t="s">
        <v>16</v>
      </c>
    </row>
    <row r="514">
      <c r="A514" s="2">
        <v>42370.0</v>
      </c>
      <c r="B514" s="1" t="s">
        <v>12</v>
      </c>
      <c r="C514" s="1">
        <v>127277.0</v>
      </c>
      <c r="D514" s="1" t="s">
        <v>64</v>
      </c>
      <c r="E514" s="1" t="s">
        <v>174</v>
      </c>
      <c r="F514" s="1" t="s">
        <v>175</v>
      </c>
      <c r="G514" s="1">
        <v>2011.0</v>
      </c>
      <c r="H514" s="1">
        <v>521700.0</v>
      </c>
      <c r="I514" s="1">
        <v>20545.0</v>
      </c>
      <c r="J514" s="1">
        <v>5.0</v>
      </c>
      <c r="K514" s="1">
        <v>2.0</v>
      </c>
      <c r="L514" s="1" t="s">
        <v>16</v>
      </c>
    </row>
    <row r="515">
      <c r="A515" s="2">
        <v>42370.0</v>
      </c>
      <c r="B515" s="1" t="s">
        <v>12</v>
      </c>
      <c r="C515" s="1">
        <v>132336.0</v>
      </c>
      <c r="D515" s="1" t="s">
        <v>64</v>
      </c>
      <c r="E515" s="1" t="s">
        <v>174</v>
      </c>
      <c r="F515" s="1" t="s">
        <v>433</v>
      </c>
      <c r="G515" s="1">
        <v>2013.0</v>
      </c>
      <c r="H515" s="1">
        <v>521700.0</v>
      </c>
      <c r="I515" s="1">
        <v>25283.0</v>
      </c>
      <c r="J515" s="1">
        <v>3.0</v>
      </c>
      <c r="K515" s="1">
        <v>1.0</v>
      </c>
      <c r="L515" s="1" t="s">
        <v>16</v>
      </c>
    </row>
    <row r="516">
      <c r="A516" s="2">
        <v>42370.0</v>
      </c>
      <c r="B516" s="1" t="s">
        <v>12</v>
      </c>
      <c r="C516" s="1">
        <v>117192.0</v>
      </c>
      <c r="D516" s="1" t="s">
        <v>91</v>
      </c>
      <c r="E516" s="1" t="s">
        <v>123</v>
      </c>
      <c r="F516" s="1" t="s">
        <v>250</v>
      </c>
      <c r="G516" s="1">
        <v>2011.0</v>
      </c>
      <c r="H516" s="1">
        <v>521700.0</v>
      </c>
      <c r="I516" s="1">
        <v>51148.0</v>
      </c>
      <c r="J516" s="1">
        <v>5.0</v>
      </c>
      <c r="K516" s="1">
        <v>1.0</v>
      </c>
      <c r="L516" s="1" t="s">
        <v>16</v>
      </c>
    </row>
    <row r="517">
      <c r="A517" s="2">
        <v>42370.0</v>
      </c>
      <c r="B517" s="1" t="s">
        <v>12</v>
      </c>
      <c r="C517" s="3" t="s">
        <v>434</v>
      </c>
      <c r="D517" s="1" t="s">
        <v>44</v>
      </c>
      <c r="E517" s="1" t="s">
        <v>244</v>
      </c>
      <c r="F517" s="1" t="s">
        <v>380</v>
      </c>
      <c r="G517" s="1">
        <v>2012.0</v>
      </c>
      <c r="H517" s="1">
        <v>521700.0</v>
      </c>
      <c r="I517" s="1">
        <v>62199.0</v>
      </c>
      <c r="J517" s="1">
        <v>4.0</v>
      </c>
      <c r="K517" s="1">
        <v>1.0</v>
      </c>
      <c r="L517" s="1" t="s">
        <v>16</v>
      </c>
    </row>
    <row r="518">
      <c r="A518" s="2">
        <v>42370.0</v>
      </c>
      <c r="B518" s="1" t="s">
        <v>12</v>
      </c>
      <c r="C518" s="3" t="s">
        <v>435</v>
      </c>
      <c r="D518" s="1" t="s">
        <v>64</v>
      </c>
      <c r="E518" s="1" t="s">
        <v>174</v>
      </c>
      <c r="F518" s="1" t="s">
        <v>219</v>
      </c>
      <c r="G518" s="1">
        <v>2013.0</v>
      </c>
      <c r="H518" s="1">
        <v>521700.0</v>
      </c>
      <c r="I518" s="1">
        <v>25283.0</v>
      </c>
      <c r="J518" s="1">
        <v>3.0</v>
      </c>
      <c r="K518" s="1">
        <v>1.0</v>
      </c>
      <c r="L518" s="1" t="s">
        <v>16</v>
      </c>
    </row>
    <row r="519">
      <c r="A519" s="2">
        <v>42370.0</v>
      </c>
      <c r="B519" s="1" t="s">
        <v>12</v>
      </c>
      <c r="C519" s="3" t="s">
        <v>436</v>
      </c>
      <c r="D519" s="1" t="s">
        <v>13</v>
      </c>
      <c r="E519" s="1" t="s">
        <v>103</v>
      </c>
      <c r="F519" s="1" t="s">
        <v>102</v>
      </c>
      <c r="G519" s="1">
        <v>2009.0</v>
      </c>
      <c r="H519" s="1">
        <v>521700.0</v>
      </c>
      <c r="I519" s="1">
        <v>53816.0</v>
      </c>
      <c r="J519" s="1">
        <v>7.0</v>
      </c>
      <c r="K519" s="1">
        <v>1.0</v>
      </c>
      <c r="L519" s="1" t="s">
        <v>16</v>
      </c>
    </row>
    <row r="520">
      <c r="A520" s="2">
        <v>42370.0</v>
      </c>
      <c r="B520" s="1" t="s">
        <v>12</v>
      </c>
      <c r="C520" s="3" t="s">
        <v>437</v>
      </c>
      <c r="D520" s="1" t="s">
        <v>44</v>
      </c>
      <c r="E520" s="1" t="s">
        <v>438</v>
      </c>
      <c r="F520" s="1" t="s">
        <v>439</v>
      </c>
      <c r="G520" s="1">
        <v>2015.0</v>
      </c>
      <c r="H520" s="1">
        <v>521700.0</v>
      </c>
      <c r="I520" s="1">
        <v>2912.0</v>
      </c>
      <c r="J520" s="1">
        <v>1.0</v>
      </c>
      <c r="K520" s="1">
        <v>1.0</v>
      </c>
      <c r="L520" s="1" t="s">
        <v>16</v>
      </c>
    </row>
    <row r="521">
      <c r="A521" s="2">
        <v>42370.0</v>
      </c>
      <c r="B521" s="1" t="s">
        <v>261</v>
      </c>
      <c r="C521" s="1" t="s">
        <v>440</v>
      </c>
      <c r="D521" s="1" t="s">
        <v>61</v>
      </c>
      <c r="E521" s="1" t="s">
        <v>163</v>
      </c>
      <c r="F521" s="1" t="s">
        <v>147</v>
      </c>
      <c r="G521" s="1">
        <v>2013.0</v>
      </c>
      <c r="H521" s="1">
        <v>520713.5136</v>
      </c>
      <c r="I521" s="1">
        <v>40000.0</v>
      </c>
      <c r="J521" s="1">
        <v>2.0</v>
      </c>
      <c r="K521" s="1">
        <v>1.0</v>
      </c>
      <c r="L521" s="1" t="s">
        <v>16</v>
      </c>
    </row>
    <row r="522">
      <c r="A522" s="2">
        <v>42370.0</v>
      </c>
      <c r="B522" s="1" t="s">
        <v>261</v>
      </c>
      <c r="C522" s="1" t="s">
        <v>441</v>
      </c>
      <c r="D522" s="1" t="s">
        <v>61</v>
      </c>
      <c r="E522" s="1" t="s">
        <v>163</v>
      </c>
      <c r="F522" s="1" t="s">
        <v>203</v>
      </c>
      <c r="G522" s="1">
        <v>2014.0</v>
      </c>
      <c r="H522" s="1">
        <v>520608.0</v>
      </c>
      <c r="I522" s="1">
        <v>10000.0</v>
      </c>
      <c r="J522" s="1">
        <v>1.0</v>
      </c>
      <c r="K522" s="1">
        <v>1.0</v>
      </c>
      <c r="L522" s="1" t="s">
        <v>16</v>
      </c>
    </row>
    <row r="523">
      <c r="A523" s="2">
        <v>42370.0</v>
      </c>
      <c r="B523" s="1" t="s">
        <v>261</v>
      </c>
      <c r="C523" s="1" t="s">
        <v>442</v>
      </c>
      <c r="D523" s="1" t="s">
        <v>61</v>
      </c>
      <c r="E523" s="1" t="s">
        <v>163</v>
      </c>
      <c r="F523" s="1" t="s">
        <v>147</v>
      </c>
      <c r="G523" s="1">
        <v>2014.0</v>
      </c>
      <c r="H523" s="1">
        <v>520584.8847</v>
      </c>
      <c r="I523" s="1">
        <v>70000.0</v>
      </c>
      <c r="J523" s="1">
        <v>1.0</v>
      </c>
      <c r="K523" s="1">
        <v>1.0</v>
      </c>
      <c r="L523" s="1" t="s">
        <v>16</v>
      </c>
    </row>
    <row r="524">
      <c r="A524" s="2">
        <v>42370.0</v>
      </c>
      <c r="B524" s="1" t="s">
        <v>20</v>
      </c>
      <c r="C524" s="1">
        <v>59441.0</v>
      </c>
      <c r="D524" s="1" t="s">
        <v>13</v>
      </c>
      <c r="E524" s="1" t="s">
        <v>168</v>
      </c>
      <c r="F524" s="1" t="s">
        <v>325</v>
      </c>
      <c r="G524" s="1">
        <v>2012.0</v>
      </c>
      <c r="H524" s="1">
        <v>520000.0</v>
      </c>
      <c r="I524" s="1">
        <v>75460.0</v>
      </c>
      <c r="J524" s="1">
        <v>3.0</v>
      </c>
      <c r="K524" s="1">
        <v>1.0</v>
      </c>
      <c r="L524" s="1" t="s">
        <v>16</v>
      </c>
    </row>
    <row r="525">
      <c r="A525" s="2">
        <v>42370.0</v>
      </c>
      <c r="B525" s="1" t="s">
        <v>148</v>
      </c>
      <c r="C525" s="1">
        <v>199.0</v>
      </c>
      <c r="D525" s="1" t="s">
        <v>61</v>
      </c>
      <c r="E525" s="1" t="s">
        <v>145</v>
      </c>
      <c r="F525" s="1" t="s">
        <v>143</v>
      </c>
      <c r="G525" s="1">
        <v>2010.0</v>
      </c>
      <c r="H525" s="1">
        <v>520000.0</v>
      </c>
      <c r="I525" s="1">
        <v>54045.17454</v>
      </c>
      <c r="J525" s="1">
        <v>4.503764545</v>
      </c>
      <c r="K525" s="1">
        <v>1.0</v>
      </c>
      <c r="L525" s="1" t="s">
        <v>16</v>
      </c>
    </row>
    <row r="526">
      <c r="A526" s="2">
        <v>42370.0</v>
      </c>
      <c r="B526" s="1" t="s">
        <v>20</v>
      </c>
      <c r="C526" s="1">
        <v>139023.0</v>
      </c>
      <c r="D526" s="1" t="s">
        <v>61</v>
      </c>
      <c r="E526" s="1" t="s">
        <v>443</v>
      </c>
      <c r="F526" s="1" t="s">
        <v>444</v>
      </c>
      <c r="G526" s="1">
        <v>2013.0</v>
      </c>
      <c r="H526" s="1">
        <v>520000.0</v>
      </c>
      <c r="I526" s="1">
        <v>31983.0</v>
      </c>
      <c r="J526" s="1">
        <v>3.0</v>
      </c>
      <c r="K526" s="1">
        <v>1.0</v>
      </c>
      <c r="L526" s="1" t="s">
        <v>16</v>
      </c>
    </row>
    <row r="527">
      <c r="A527" s="2">
        <v>42370.0</v>
      </c>
      <c r="B527" s="1" t="s">
        <v>20</v>
      </c>
      <c r="C527" s="1">
        <v>117632.0</v>
      </c>
      <c r="D527" s="1" t="s">
        <v>91</v>
      </c>
      <c r="E527" s="1" t="s">
        <v>243</v>
      </c>
      <c r="F527" s="1" t="s">
        <v>337</v>
      </c>
      <c r="G527" s="1">
        <v>2012.0</v>
      </c>
      <c r="H527" s="1">
        <v>520000.0</v>
      </c>
      <c r="I527" s="1">
        <v>35861.0</v>
      </c>
      <c r="J527" s="1">
        <v>4.0</v>
      </c>
      <c r="K527" s="1">
        <v>2.0</v>
      </c>
      <c r="L527" s="1" t="s">
        <v>16</v>
      </c>
    </row>
    <row r="528">
      <c r="A528" s="2">
        <v>42370.0</v>
      </c>
      <c r="B528" s="1" t="s">
        <v>20</v>
      </c>
      <c r="C528" s="1">
        <v>117825.0</v>
      </c>
      <c r="D528" s="1" t="s">
        <v>64</v>
      </c>
      <c r="E528" s="1" t="s">
        <v>98</v>
      </c>
      <c r="F528" s="1" t="s">
        <v>263</v>
      </c>
      <c r="G528" s="1">
        <v>2011.0</v>
      </c>
      <c r="H528" s="1">
        <v>520000.0</v>
      </c>
      <c r="I528" s="1">
        <v>38518.0</v>
      </c>
      <c r="J528" s="1">
        <v>5.0</v>
      </c>
      <c r="K528" s="1">
        <v>2.0</v>
      </c>
      <c r="L528" s="1" t="s">
        <v>16</v>
      </c>
    </row>
    <row r="529">
      <c r="A529" s="2">
        <v>42370.0</v>
      </c>
      <c r="B529" s="1" t="s">
        <v>20</v>
      </c>
      <c r="C529" s="1">
        <v>102221.0</v>
      </c>
      <c r="D529" s="1" t="s">
        <v>91</v>
      </c>
      <c r="E529" s="1" t="s">
        <v>243</v>
      </c>
      <c r="F529" s="1" t="s">
        <v>235</v>
      </c>
      <c r="G529" s="1">
        <v>2011.0</v>
      </c>
      <c r="H529" s="1">
        <v>520000.0</v>
      </c>
      <c r="I529" s="1">
        <v>63630.0</v>
      </c>
      <c r="J529" s="1">
        <v>5.0</v>
      </c>
      <c r="K529" s="1">
        <v>1.0</v>
      </c>
      <c r="L529" s="1" t="s">
        <v>16</v>
      </c>
    </row>
    <row r="530">
      <c r="A530" s="2">
        <v>42370.0</v>
      </c>
      <c r="B530" s="1" t="s">
        <v>20</v>
      </c>
      <c r="C530" s="1">
        <v>95778.0</v>
      </c>
      <c r="D530" s="1" t="s">
        <v>61</v>
      </c>
      <c r="E530" s="1" t="s">
        <v>240</v>
      </c>
      <c r="F530" s="1" t="s">
        <v>128</v>
      </c>
      <c r="G530" s="1">
        <v>2011.0</v>
      </c>
      <c r="H530" s="1">
        <v>520000.0</v>
      </c>
      <c r="I530" s="1">
        <v>78581.0</v>
      </c>
      <c r="J530" s="1">
        <v>5.0</v>
      </c>
      <c r="K530" s="1">
        <v>1.0</v>
      </c>
      <c r="L530" s="1" t="s">
        <v>16</v>
      </c>
    </row>
    <row r="531">
      <c r="A531" s="2">
        <v>42370.0</v>
      </c>
      <c r="B531" s="1" t="s">
        <v>261</v>
      </c>
      <c r="C531" s="1" t="s">
        <v>445</v>
      </c>
      <c r="D531" s="1" t="s">
        <v>61</v>
      </c>
      <c r="E531" s="1" t="s">
        <v>163</v>
      </c>
      <c r="F531" s="1" t="s">
        <v>147</v>
      </c>
      <c r="G531" s="1">
        <v>2012.0</v>
      </c>
      <c r="H531" s="1">
        <v>519306.48</v>
      </c>
      <c r="I531" s="1">
        <v>10000.0</v>
      </c>
      <c r="J531" s="1">
        <v>3.0</v>
      </c>
      <c r="K531" s="1">
        <v>1.0</v>
      </c>
      <c r="L531" s="1" t="s">
        <v>16</v>
      </c>
    </row>
    <row r="532">
      <c r="A532" s="2">
        <v>42370.0</v>
      </c>
      <c r="B532" s="1" t="s">
        <v>148</v>
      </c>
      <c r="C532" s="1">
        <v>63.0</v>
      </c>
      <c r="D532" s="1" t="s">
        <v>91</v>
      </c>
      <c r="E532" s="1" t="s">
        <v>234</v>
      </c>
      <c r="F532" s="1" t="s">
        <v>235</v>
      </c>
      <c r="G532" s="1">
        <v>2012.0</v>
      </c>
      <c r="H532" s="1">
        <v>517500.0</v>
      </c>
      <c r="I532" s="1">
        <v>23698.83642</v>
      </c>
      <c r="J532" s="1">
        <v>2.962354552</v>
      </c>
      <c r="K532" s="1">
        <v>1.0</v>
      </c>
      <c r="L532" s="1" t="s">
        <v>16</v>
      </c>
    </row>
    <row r="533">
      <c r="A533" s="2">
        <v>42370.0</v>
      </c>
      <c r="B533" s="1" t="s">
        <v>261</v>
      </c>
      <c r="C533" s="1" t="s">
        <v>446</v>
      </c>
      <c r="D533" s="1" t="s">
        <v>61</v>
      </c>
      <c r="E533" s="1" t="s">
        <v>163</v>
      </c>
      <c r="F533" s="1" t="s">
        <v>203</v>
      </c>
      <c r="G533" s="1">
        <v>2015.0</v>
      </c>
      <c r="H533" s="1">
        <v>517244.0</v>
      </c>
      <c r="I533" s="1">
        <v>30000.0</v>
      </c>
      <c r="J533" s="1">
        <v>0.0</v>
      </c>
      <c r="K533" s="1">
        <v>1.0</v>
      </c>
      <c r="L533" s="1" t="s">
        <v>16</v>
      </c>
    </row>
    <row r="534">
      <c r="A534" s="2">
        <v>42370.0</v>
      </c>
      <c r="B534" s="1" t="s">
        <v>261</v>
      </c>
      <c r="C534" s="1" t="s">
        <v>447</v>
      </c>
      <c r="D534" s="1" t="s">
        <v>61</v>
      </c>
      <c r="E534" s="1" t="s">
        <v>163</v>
      </c>
      <c r="F534" s="1" t="s">
        <v>298</v>
      </c>
      <c r="G534" s="1">
        <v>2013.0</v>
      </c>
      <c r="H534" s="1">
        <v>516600.0</v>
      </c>
      <c r="I534" s="1">
        <v>20000.0</v>
      </c>
      <c r="J534" s="1">
        <v>2.0</v>
      </c>
      <c r="K534" s="1">
        <v>1.0</v>
      </c>
      <c r="L534" s="1" t="s">
        <v>16</v>
      </c>
    </row>
    <row r="535">
      <c r="A535" s="2">
        <v>42370.0</v>
      </c>
      <c r="B535" s="1" t="s">
        <v>186</v>
      </c>
      <c r="C535" s="1" t="s">
        <v>376</v>
      </c>
      <c r="D535" s="1" t="s">
        <v>61</v>
      </c>
      <c r="E535" s="1" t="s">
        <v>202</v>
      </c>
      <c r="F535" s="1" t="s">
        <v>143</v>
      </c>
      <c r="G535" s="1">
        <v>2011.0</v>
      </c>
      <c r="H535" s="1">
        <v>516150.0</v>
      </c>
      <c r="I535" s="1">
        <v>47858.0</v>
      </c>
      <c r="J535" s="1">
        <v>4.0</v>
      </c>
      <c r="K535" s="1">
        <v>1.0</v>
      </c>
      <c r="L535" s="1" t="s">
        <v>16</v>
      </c>
    </row>
    <row r="536">
      <c r="A536" s="2">
        <v>42370.0</v>
      </c>
      <c r="B536" s="1" t="s">
        <v>116</v>
      </c>
      <c r="C536" s="1" t="s">
        <v>448</v>
      </c>
      <c r="D536" s="1" t="s">
        <v>61</v>
      </c>
      <c r="E536" s="1" t="s">
        <v>163</v>
      </c>
      <c r="F536" s="1" t="s">
        <v>143</v>
      </c>
      <c r="G536" s="1">
        <v>2012.0</v>
      </c>
      <c r="H536" s="1">
        <v>516150.0</v>
      </c>
      <c r="I536" s="1">
        <v>51244.0</v>
      </c>
      <c r="J536" s="1">
        <v>3.657534247</v>
      </c>
      <c r="K536" s="1">
        <v>1.0</v>
      </c>
      <c r="L536" s="1" t="s">
        <v>16</v>
      </c>
    </row>
    <row r="537">
      <c r="A537" s="2">
        <v>42370.0</v>
      </c>
      <c r="B537" s="1" t="s">
        <v>116</v>
      </c>
      <c r="C537" s="1" t="s">
        <v>411</v>
      </c>
      <c r="D537" s="1" t="s">
        <v>61</v>
      </c>
      <c r="E537" s="1" t="s">
        <v>163</v>
      </c>
      <c r="F537" s="1" t="s">
        <v>143</v>
      </c>
      <c r="G537" s="1">
        <v>2012.0</v>
      </c>
      <c r="H537" s="1">
        <v>516000.0</v>
      </c>
      <c r="I537" s="1">
        <v>60957.0</v>
      </c>
      <c r="J537" s="1">
        <v>3.915068493</v>
      </c>
      <c r="K537" s="1">
        <v>2.0</v>
      </c>
      <c r="L537" s="1" t="s">
        <v>16</v>
      </c>
    </row>
    <row r="538">
      <c r="A538" s="2">
        <v>42370.0</v>
      </c>
      <c r="B538" s="1" t="s">
        <v>116</v>
      </c>
      <c r="C538" s="1" t="s">
        <v>382</v>
      </c>
      <c r="D538" s="1" t="s">
        <v>61</v>
      </c>
      <c r="E538" s="1" t="s">
        <v>163</v>
      </c>
      <c r="F538" s="1" t="s">
        <v>203</v>
      </c>
      <c r="G538" s="1">
        <v>2014.0</v>
      </c>
      <c r="H538" s="1">
        <v>516000.0</v>
      </c>
      <c r="I538" s="1">
        <v>23710.0</v>
      </c>
      <c r="J538" s="1">
        <v>1.673972603</v>
      </c>
      <c r="K538" s="1">
        <v>1.0</v>
      </c>
      <c r="L538" s="1" t="s">
        <v>16</v>
      </c>
    </row>
    <row r="539">
      <c r="A539" s="2">
        <v>42370.0</v>
      </c>
      <c r="B539" s="1" t="s">
        <v>261</v>
      </c>
      <c r="C539" s="1" t="s">
        <v>449</v>
      </c>
      <c r="D539" s="1" t="s">
        <v>61</v>
      </c>
      <c r="E539" s="1" t="s">
        <v>163</v>
      </c>
      <c r="F539" s="1" t="s">
        <v>341</v>
      </c>
      <c r="G539" s="1">
        <v>2014.0</v>
      </c>
      <c r="H539" s="1">
        <v>515197.76</v>
      </c>
      <c r="I539" s="1">
        <v>30000.0</v>
      </c>
      <c r="J539" s="1">
        <v>1.0</v>
      </c>
      <c r="K539" s="1">
        <v>1.0</v>
      </c>
      <c r="L539" s="1" t="s">
        <v>16</v>
      </c>
    </row>
    <row r="540">
      <c r="A540" s="2">
        <v>42370.0</v>
      </c>
      <c r="B540" s="1" t="s">
        <v>116</v>
      </c>
      <c r="C540" s="1" t="s">
        <v>425</v>
      </c>
      <c r="D540" s="1" t="s">
        <v>61</v>
      </c>
      <c r="E540" s="1" t="s">
        <v>163</v>
      </c>
      <c r="F540" s="1" t="s">
        <v>203</v>
      </c>
      <c r="G540" s="1">
        <v>2013.0</v>
      </c>
      <c r="H540" s="1">
        <v>515000.0</v>
      </c>
      <c r="I540" s="1">
        <v>20898.0</v>
      </c>
      <c r="J540" s="1">
        <v>2.635616438</v>
      </c>
      <c r="K540" s="1">
        <v>2.0</v>
      </c>
      <c r="L540" s="1" t="s">
        <v>16</v>
      </c>
    </row>
    <row r="541">
      <c r="A541" s="2">
        <v>42370.0</v>
      </c>
      <c r="B541" s="1" t="s">
        <v>116</v>
      </c>
      <c r="C541" s="1" t="s">
        <v>450</v>
      </c>
      <c r="D541" s="1" t="s">
        <v>61</v>
      </c>
      <c r="E541" s="1" t="s">
        <v>163</v>
      </c>
      <c r="F541" s="1" t="s">
        <v>203</v>
      </c>
      <c r="G541" s="1">
        <v>2013.0</v>
      </c>
      <c r="H541" s="1">
        <v>515000.0</v>
      </c>
      <c r="I541" s="1">
        <v>15791.0</v>
      </c>
      <c r="J541" s="1">
        <v>2.671232877</v>
      </c>
      <c r="K541" s="1">
        <v>2.0</v>
      </c>
      <c r="L541" s="1" t="s">
        <v>16</v>
      </c>
    </row>
    <row r="542">
      <c r="A542" s="2">
        <v>42370.0</v>
      </c>
      <c r="B542" s="1" t="s">
        <v>261</v>
      </c>
      <c r="C542" s="1" t="s">
        <v>451</v>
      </c>
      <c r="D542" s="1" t="s">
        <v>61</v>
      </c>
      <c r="E542" s="1" t="s">
        <v>163</v>
      </c>
      <c r="F542" s="1" t="s">
        <v>298</v>
      </c>
      <c r="G542" s="1">
        <v>2015.0</v>
      </c>
      <c r="H542" s="1">
        <v>512929.8561</v>
      </c>
      <c r="I542" s="1">
        <v>70000.0</v>
      </c>
      <c r="J542" s="1">
        <v>0.0</v>
      </c>
      <c r="K542" s="1">
        <v>1.0</v>
      </c>
      <c r="L542" s="1" t="s">
        <v>16</v>
      </c>
    </row>
    <row r="543">
      <c r="A543" s="2">
        <v>42370.0</v>
      </c>
      <c r="B543" s="1" t="s">
        <v>261</v>
      </c>
      <c r="C543" s="1" t="s">
        <v>452</v>
      </c>
      <c r="D543" s="1" t="s">
        <v>61</v>
      </c>
      <c r="E543" s="1" t="s">
        <v>163</v>
      </c>
      <c r="F543" s="1" t="s">
        <v>341</v>
      </c>
      <c r="G543" s="1">
        <v>2015.0</v>
      </c>
      <c r="H543" s="1">
        <v>511663.9717</v>
      </c>
      <c r="I543" s="1">
        <v>50000.0</v>
      </c>
      <c r="J543" s="1">
        <v>0.0</v>
      </c>
      <c r="K543" s="1">
        <v>1.0</v>
      </c>
      <c r="L543" s="1" t="s">
        <v>16</v>
      </c>
    </row>
    <row r="544">
      <c r="A544" s="2">
        <v>42370.0</v>
      </c>
      <c r="B544" s="1" t="s">
        <v>261</v>
      </c>
      <c r="C544" s="1" t="s">
        <v>453</v>
      </c>
      <c r="D544" s="1" t="s">
        <v>61</v>
      </c>
      <c r="E544" s="1" t="s">
        <v>163</v>
      </c>
      <c r="F544" s="1" t="s">
        <v>298</v>
      </c>
      <c r="G544" s="1">
        <v>2014.0</v>
      </c>
      <c r="H544" s="1">
        <v>511360.9079</v>
      </c>
      <c r="I544" s="1">
        <v>60000.0</v>
      </c>
      <c r="J544" s="1">
        <v>1.0</v>
      </c>
      <c r="K544" s="1">
        <v>1.0</v>
      </c>
      <c r="L544" s="1" t="s">
        <v>16</v>
      </c>
    </row>
    <row r="545">
      <c r="A545" s="2">
        <v>42370.0</v>
      </c>
      <c r="B545" s="1" t="s">
        <v>12</v>
      </c>
      <c r="C545" s="1">
        <v>117482.0</v>
      </c>
      <c r="D545" s="1" t="s">
        <v>91</v>
      </c>
      <c r="E545" s="1" t="s">
        <v>234</v>
      </c>
      <c r="F545" s="1" t="s">
        <v>454</v>
      </c>
      <c r="G545" s="1">
        <v>2013.0</v>
      </c>
      <c r="H545" s="1">
        <v>510600.0</v>
      </c>
      <c r="I545" s="1">
        <v>27123.0</v>
      </c>
      <c r="J545" s="1">
        <v>3.0</v>
      </c>
      <c r="K545" s="1">
        <v>1.0</v>
      </c>
      <c r="L545" s="1" t="s">
        <v>16</v>
      </c>
    </row>
    <row r="546">
      <c r="A546" s="2">
        <v>42370.0</v>
      </c>
      <c r="B546" s="1" t="s">
        <v>12</v>
      </c>
      <c r="C546" s="1">
        <v>121041.0</v>
      </c>
      <c r="D546" s="1" t="s">
        <v>91</v>
      </c>
      <c r="E546" s="1" t="s">
        <v>234</v>
      </c>
      <c r="F546" s="1" t="s">
        <v>337</v>
      </c>
      <c r="G546" s="1">
        <v>2013.0</v>
      </c>
      <c r="H546" s="1">
        <v>510600.0</v>
      </c>
      <c r="I546" s="1">
        <v>46568.0</v>
      </c>
      <c r="J546" s="1">
        <v>3.0</v>
      </c>
      <c r="K546" s="1">
        <v>1.0</v>
      </c>
      <c r="L546" s="1" t="s">
        <v>16</v>
      </c>
    </row>
    <row r="547">
      <c r="A547" s="2">
        <v>42370.0</v>
      </c>
      <c r="B547" s="1" t="s">
        <v>12</v>
      </c>
      <c r="C547" s="1">
        <v>128402.0</v>
      </c>
      <c r="D547" s="1" t="s">
        <v>61</v>
      </c>
      <c r="E547" s="1" t="s">
        <v>202</v>
      </c>
      <c r="F547" s="1" t="s">
        <v>143</v>
      </c>
      <c r="G547" s="1">
        <v>2012.0</v>
      </c>
      <c r="H547" s="1">
        <v>510600.0</v>
      </c>
      <c r="I547" s="1">
        <v>60330.0</v>
      </c>
      <c r="J547" s="1">
        <v>4.0</v>
      </c>
      <c r="K547" s="1">
        <v>1.0</v>
      </c>
      <c r="L547" s="1" t="s">
        <v>16</v>
      </c>
    </row>
    <row r="548">
      <c r="A548" s="2">
        <v>42370.0</v>
      </c>
      <c r="B548" s="1" t="s">
        <v>12</v>
      </c>
      <c r="C548" s="1">
        <v>124104.0</v>
      </c>
      <c r="D548" s="1" t="s">
        <v>61</v>
      </c>
      <c r="E548" s="1" t="s">
        <v>163</v>
      </c>
      <c r="F548" s="1" t="s">
        <v>203</v>
      </c>
      <c r="G548" s="1">
        <v>2014.0</v>
      </c>
      <c r="H548" s="1">
        <v>510600.0</v>
      </c>
      <c r="I548" s="1">
        <v>23021.0</v>
      </c>
      <c r="J548" s="1">
        <v>2.0</v>
      </c>
      <c r="K548" s="1">
        <v>2.0</v>
      </c>
      <c r="L548" s="1" t="s">
        <v>16</v>
      </c>
    </row>
    <row r="549">
      <c r="A549" s="2">
        <v>42370.0</v>
      </c>
      <c r="B549" s="1" t="s">
        <v>116</v>
      </c>
      <c r="C549" s="1" t="s">
        <v>450</v>
      </c>
      <c r="D549" s="1" t="s">
        <v>61</v>
      </c>
      <c r="E549" s="1" t="s">
        <v>163</v>
      </c>
      <c r="F549" s="1" t="s">
        <v>203</v>
      </c>
      <c r="G549" s="1">
        <v>2013.0</v>
      </c>
      <c r="H549" s="1">
        <v>510600.0</v>
      </c>
      <c r="I549" s="1">
        <v>15791.0</v>
      </c>
      <c r="J549" s="1">
        <v>2.671232877</v>
      </c>
      <c r="K549" s="1">
        <v>2.0</v>
      </c>
      <c r="L549" s="1" t="s">
        <v>16</v>
      </c>
    </row>
    <row r="550">
      <c r="A550" s="2">
        <v>42370.0</v>
      </c>
      <c r="B550" s="1" t="s">
        <v>148</v>
      </c>
      <c r="C550" s="1">
        <v>57.0</v>
      </c>
      <c r="D550" s="1" t="s">
        <v>61</v>
      </c>
      <c r="E550" s="1" t="s">
        <v>145</v>
      </c>
      <c r="F550" s="1" t="s">
        <v>203</v>
      </c>
      <c r="G550" s="1">
        <v>2012.0</v>
      </c>
      <c r="H550" s="1">
        <v>510600.0</v>
      </c>
      <c r="I550" s="1">
        <v>23436.00274</v>
      </c>
      <c r="J550" s="1">
        <v>2.929500342</v>
      </c>
      <c r="K550" s="1">
        <v>1.0</v>
      </c>
      <c r="L550" s="1" t="s">
        <v>16</v>
      </c>
    </row>
    <row r="551">
      <c r="A551" s="2">
        <v>42370.0</v>
      </c>
      <c r="B551" s="1" t="s">
        <v>12</v>
      </c>
      <c r="C551" s="3" t="s">
        <v>455</v>
      </c>
      <c r="D551" s="1" t="s">
        <v>64</v>
      </c>
      <c r="E551" s="1" t="s">
        <v>174</v>
      </c>
      <c r="F551" s="1" t="s">
        <v>175</v>
      </c>
      <c r="G551" s="1">
        <v>2011.0</v>
      </c>
      <c r="H551" s="1">
        <v>510600.0</v>
      </c>
      <c r="I551" s="1">
        <v>53029.0</v>
      </c>
      <c r="J551" s="1">
        <v>5.0</v>
      </c>
      <c r="K551" s="1">
        <v>2.0</v>
      </c>
      <c r="L551" s="1" t="s">
        <v>16</v>
      </c>
    </row>
    <row r="552">
      <c r="A552" s="2">
        <v>42370.0</v>
      </c>
      <c r="B552" s="1" t="s">
        <v>12</v>
      </c>
      <c r="C552" s="3" t="s">
        <v>456</v>
      </c>
      <c r="D552" s="1" t="s">
        <v>61</v>
      </c>
      <c r="E552" s="1" t="s">
        <v>443</v>
      </c>
      <c r="F552" s="1" t="s">
        <v>444</v>
      </c>
      <c r="G552" s="1">
        <v>2014.0</v>
      </c>
      <c r="H552" s="1">
        <v>510600.0</v>
      </c>
      <c r="I552" s="1">
        <v>11158.0</v>
      </c>
      <c r="J552" s="1">
        <v>2.0</v>
      </c>
      <c r="K552" s="1">
        <v>1.0</v>
      </c>
      <c r="L552" s="1" t="s">
        <v>16</v>
      </c>
    </row>
    <row r="553">
      <c r="A553" s="2">
        <v>42370.0</v>
      </c>
      <c r="B553" s="1" t="s">
        <v>261</v>
      </c>
      <c r="C553" s="1" t="s">
        <v>457</v>
      </c>
      <c r="D553" s="1" t="s">
        <v>61</v>
      </c>
      <c r="E553" s="1" t="s">
        <v>163</v>
      </c>
      <c r="F553" s="1" t="s">
        <v>203</v>
      </c>
      <c r="G553" s="1">
        <v>2014.0</v>
      </c>
      <c r="H553" s="1">
        <v>510400.0</v>
      </c>
      <c r="I553" s="1">
        <v>20000.0</v>
      </c>
      <c r="J553" s="1">
        <v>1.0</v>
      </c>
      <c r="K553" s="1">
        <v>1.0</v>
      </c>
      <c r="L553" s="1" t="s">
        <v>16</v>
      </c>
    </row>
    <row r="554">
      <c r="A554" s="2">
        <v>42370.0</v>
      </c>
      <c r="B554" s="1" t="s">
        <v>261</v>
      </c>
      <c r="C554" s="1" t="s">
        <v>458</v>
      </c>
      <c r="D554" s="1" t="s">
        <v>61</v>
      </c>
      <c r="E554" s="1" t="s">
        <v>163</v>
      </c>
      <c r="F554" s="1" t="s">
        <v>147</v>
      </c>
      <c r="G554" s="1">
        <v>2013.0</v>
      </c>
      <c r="H554" s="1">
        <v>510299.2433</v>
      </c>
      <c r="I554" s="1">
        <v>50000.0</v>
      </c>
      <c r="J554" s="1">
        <v>2.0</v>
      </c>
      <c r="K554" s="1">
        <v>1.0</v>
      </c>
      <c r="L554" s="1" t="s">
        <v>16</v>
      </c>
    </row>
    <row r="555">
      <c r="A555" s="2">
        <v>42370.0</v>
      </c>
      <c r="B555" s="1" t="s">
        <v>186</v>
      </c>
      <c r="C555" s="1" t="s">
        <v>353</v>
      </c>
      <c r="D555" s="1" t="s">
        <v>81</v>
      </c>
      <c r="E555" s="1" t="s">
        <v>82</v>
      </c>
      <c r="F555" s="1" t="s">
        <v>354</v>
      </c>
      <c r="G555" s="1">
        <v>2011.0</v>
      </c>
      <c r="H555" s="1">
        <v>510000.0</v>
      </c>
      <c r="I555" s="1">
        <v>51999.0</v>
      </c>
      <c r="J555" s="1">
        <v>4.0</v>
      </c>
      <c r="K555" s="1">
        <v>1.0</v>
      </c>
      <c r="L555" s="1" t="s">
        <v>16</v>
      </c>
    </row>
    <row r="556">
      <c r="A556" s="2">
        <v>42370.0</v>
      </c>
      <c r="B556" s="1" t="s">
        <v>148</v>
      </c>
      <c r="C556" s="1">
        <v>33.0</v>
      </c>
      <c r="D556" s="1" t="s">
        <v>91</v>
      </c>
      <c r="E556" s="1" t="s">
        <v>234</v>
      </c>
      <c r="F556" s="1" t="s">
        <v>347</v>
      </c>
      <c r="G556" s="1">
        <v>2012.0</v>
      </c>
      <c r="H556" s="1">
        <v>510000.0</v>
      </c>
      <c r="I556" s="1">
        <v>32919.91787</v>
      </c>
      <c r="J556" s="1">
        <v>2.743326489</v>
      </c>
      <c r="K556" s="1">
        <v>1.0</v>
      </c>
      <c r="L556" s="1" t="s">
        <v>16</v>
      </c>
    </row>
    <row r="557">
      <c r="A557" s="2">
        <v>42370.0</v>
      </c>
      <c r="B557" s="1" t="s">
        <v>116</v>
      </c>
      <c r="C557" s="1" t="s">
        <v>459</v>
      </c>
      <c r="D557" s="1" t="s">
        <v>61</v>
      </c>
      <c r="E557" s="1" t="s">
        <v>163</v>
      </c>
      <c r="F557" s="1" t="s">
        <v>289</v>
      </c>
      <c r="G557" s="1">
        <v>2011.0</v>
      </c>
      <c r="H557" s="1">
        <v>510000.0</v>
      </c>
      <c r="I557" s="1">
        <v>24296.0</v>
      </c>
      <c r="J557" s="1">
        <v>4.534246575</v>
      </c>
      <c r="K557" s="1">
        <v>2.0</v>
      </c>
      <c r="L557" s="1" t="s">
        <v>16</v>
      </c>
    </row>
    <row r="558">
      <c r="A558" s="2">
        <v>42370.0</v>
      </c>
      <c r="B558" s="1" t="s">
        <v>116</v>
      </c>
      <c r="C558" s="1" t="s">
        <v>398</v>
      </c>
      <c r="D558" s="1" t="s">
        <v>61</v>
      </c>
      <c r="E558" s="1" t="s">
        <v>163</v>
      </c>
      <c r="F558" s="1" t="s">
        <v>143</v>
      </c>
      <c r="G558" s="1">
        <v>2012.0</v>
      </c>
      <c r="H558" s="1">
        <v>510000.0</v>
      </c>
      <c r="I558" s="1">
        <v>54151.0</v>
      </c>
      <c r="J558" s="1">
        <v>3.734246575</v>
      </c>
      <c r="K558" s="1">
        <v>2.0</v>
      </c>
      <c r="L558" s="1" t="s">
        <v>16</v>
      </c>
    </row>
    <row r="559">
      <c r="A559" s="2">
        <v>42370.0</v>
      </c>
      <c r="B559" s="1" t="s">
        <v>116</v>
      </c>
      <c r="C559" s="1" t="s">
        <v>431</v>
      </c>
      <c r="D559" s="1" t="s">
        <v>61</v>
      </c>
      <c r="E559" s="1" t="s">
        <v>163</v>
      </c>
      <c r="F559" s="1" t="s">
        <v>203</v>
      </c>
      <c r="G559" s="1">
        <v>2013.0</v>
      </c>
      <c r="H559" s="1">
        <v>510000.0</v>
      </c>
      <c r="I559" s="1">
        <v>17151.0</v>
      </c>
      <c r="J559" s="1">
        <v>2.547945205</v>
      </c>
      <c r="K559" s="1">
        <v>2.0</v>
      </c>
      <c r="L559" s="1" t="s">
        <v>16</v>
      </c>
    </row>
    <row r="560">
      <c r="A560" s="2">
        <v>42370.0</v>
      </c>
      <c r="B560" s="1" t="s">
        <v>20</v>
      </c>
      <c r="C560" s="1">
        <v>58845.0</v>
      </c>
      <c r="D560" s="1" t="s">
        <v>61</v>
      </c>
      <c r="E560" s="1" t="s">
        <v>163</v>
      </c>
      <c r="F560" s="1" t="s">
        <v>111</v>
      </c>
      <c r="G560" s="1">
        <v>2013.0</v>
      </c>
      <c r="H560" s="1">
        <v>510000.0</v>
      </c>
      <c r="I560" s="1">
        <v>46124.0</v>
      </c>
      <c r="J560" s="1">
        <v>2.0</v>
      </c>
      <c r="K560" s="1">
        <v>1.0</v>
      </c>
      <c r="L560" s="1" t="s">
        <v>80</v>
      </c>
    </row>
    <row r="561">
      <c r="A561" s="2">
        <v>42370.0</v>
      </c>
      <c r="B561" s="1" t="s">
        <v>261</v>
      </c>
      <c r="C561" s="1" t="s">
        <v>460</v>
      </c>
      <c r="D561" s="1" t="s">
        <v>61</v>
      </c>
      <c r="E561" s="1" t="s">
        <v>163</v>
      </c>
      <c r="F561" s="1" t="s">
        <v>341</v>
      </c>
      <c r="G561" s="1">
        <v>2013.0</v>
      </c>
      <c r="H561" s="1">
        <v>509658.6672</v>
      </c>
      <c r="I561" s="1">
        <v>1000.0</v>
      </c>
      <c r="J561" s="1">
        <v>2.0</v>
      </c>
      <c r="K561" s="1">
        <v>1.0</v>
      </c>
      <c r="L561" s="1" t="s">
        <v>16</v>
      </c>
    </row>
    <row r="562">
      <c r="A562" s="2">
        <v>42370.0</v>
      </c>
      <c r="B562" s="1" t="s">
        <v>261</v>
      </c>
      <c r="C562" s="1" t="s">
        <v>461</v>
      </c>
      <c r="D562" s="1" t="s">
        <v>61</v>
      </c>
      <c r="E562" s="1" t="s">
        <v>163</v>
      </c>
      <c r="F562" s="1" t="s">
        <v>147</v>
      </c>
      <c r="G562" s="1">
        <v>2012.0</v>
      </c>
      <c r="H562" s="1">
        <v>509124.0</v>
      </c>
      <c r="I562" s="1">
        <v>20000.0</v>
      </c>
      <c r="J562" s="1">
        <v>3.0</v>
      </c>
      <c r="K562" s="1">
        <v>1.0</v>
      </c>
      <c r="L562" s="1" t="s">
        <v>16</v>
      </c>
    </row>
    <row r="563">
      <c r="A563" s="2">
        <v>42370.0</v>
      </c>
      <c r="B563" s="1" t="s">
        <v>261</v>
      </c>
      <c r="C563" s="1" t="s">
        <v>462</v>
      </c>
      <c r="D563" s="1" t="s">
        <v>61</v>
      </c>
      <c r="E563" s="1" t="s">
        <v>163</v>
      </c>
      <c r="F563" s="1" t="s">
        <v>203</v>
      </c>
      <c r="G563" s="1">
        <v>2015.0</v>
      </c>
      <c r="H563" s="1">
        <v>506899.12</v>
      </c>
      <c r="I563" s="1">
        <v>40000.0</v>
      </c>
      <c r="J563" s="1">
        <v>0.0</v>
      </c>
      <c r="K563" s="1">
        <v>1.0</v>
      </c>
      <c r="L563" s="1" t="s">
        <v>16</v>
      </c>
    </row>
    <row r="564">
      <c r="A564" s="2">
        <v>42370.0</v>
      </c>
      <c r="B564" s="1" t="s">
        <v>261</v>
      </c>
      <c r="C564" s="1" t="s">
        <v>463</v>
      </c>
      <c r="D564" s="1" t="s">
        <v>61</v>
      </c>
      <c r="E564" s="1" t="s">
        <v>163</v>
      </c>
      <c r="F564" s="1" t="s">
        <v>147</v>
      </c>
      <c r="G564" s="1">
        <v>2015.0</v>
      </c>
      <c r="H564" s="1">
        <v>506516.6697</v>
      </c>
      <c r="I564" s="1">
        <v>90000.0</v>
      </c>
      <c r="J564" s="1">
        <v>0.0</v>
      </c>
      <c r="K564" s="1">
        <v>1.0</v>
      </c>
      <c r="L564" s="1" t="s">
        <v>16</v>
      </c>
    </row>
    <row r="565">
      <c r="A565" s="2">
        <v>42370.0</v>
      </c>
      <c r="B565" s="1" t="s">
        <v>261</v>
      </c>
      <c r="C565" s="1" t="s">
        <v>464</v>
      </c>
      <c r="D565" s="1" t="s">
        <v>61</v>
      </c>
      <c r="E565" s="1" t="s">
        <v>163</v>
      </c>
      <c r="F565" s="1" t="s">
        <v>298</v>
      </c>
      <c r="G565" s="1">
        <v>2013.0</v>
      </c>
      <c r="H565" s="1">
        <v>506268.0</v>
      </c>
      <c r="I565" s="1">
        <v>30000.0</v>
      </c>
      <c r="J565" s="1">
        <v>2.0</v>
      </c>
      <c r="K565" s="1">
        <v>1.0</v>
      </c>
      <c r="L565" s="1" t="s">
        <v>16</v>
      </c>
    </row>
    <row r="566">
      <c r="A566" s="2">
        <v>42370.0</v>
      </c>
      <c r="B566" s="1" t="s">
        <v>12</v>
      </c>
      <c r="C566" s="1">
        <v>122156.0</v>
      </c>
      <c r="D566" s="1" t="s">
        <v>91</v>
      </c>
      <c r="E566" s="1" t="s">
        <v>234</v>
      </c>
      <c r="F566" s="1" t="s">
        <v>304</v>
      </c>
      <c r="G566" s="1">
        <v>2013.0</v>
      </c>
      <c r="H566" s="1">
        <v>505050.0</v>
      </c>
      <c r="I566" s="1">
        <v>49895.0</v>
      </c>
      <c r="J566" s="1">
        <v>3.0</v>
      </c>
      <c r="K566" s="1">
        <v>1.0</v>
      </c>
      <c r="L566" s="1" t="s">
        <v>16</v>
      </c>
    </row>
    <row r="567">
      <c r="A567" s="2">
        <v>42370.0</v>
      </c>
      <c r="B567" s="1" t="s">
        <v>261</v>
      </c>
      <c r="C567" s="1" t="s">
        <v>465</v>
      </c>
      <c r="D567" s="1" t="s">
        <v>61</v>
      </c>
      <c r="E567" s="1" t="s">
        <v>163</v>
      </c>
      <c r="F567" s="1" t="s">
        <v>147</v>
      </c>
      <c r="G567" s="1">
        <v>2014.0</v>
      </c>
      <c r="H567" s="1">
        <v>504967.3381</v>
      </c>
      <c r="I567" s="1">
        <v>80000.0</v>
      </c>
      <c r="J567" s="1">
        <v>1.0</v>
      </c>
      <c r="K567" s="1">
        <v>1.0</v>
      </c>
      <c r="L567" s="1" t="s">
        <v>16</v>
      </c>
    </row>
    <row r="568">
      <c r="A568" s="2">
        <v>42370.0</v>
      </c>
      <c r="B568" s="1" t="s">
        <v>261</v>
      </c>
      <c r="C568" s="1" t="s">
        <v>466</v>
      </c>
      <c r="D568" s="1" t="s">
        <v>61</v>
      </c>
      <c r="E568" s="1" t="s">
        <v>163</v>
      </c>
      <c r="F568" s="1" t="s">
        <v>341</v>
      </c>
      <c r="G568" s="1">
        <v>2014.0</v>
      </c>
      <c r="H568" s="1">
        <v>504893.8048</v>
      </c>
      <c r="I568" s="1">
        <v>40000.0</v>
      </c>
      <c r="J568" s="1">
        <v>1.0</v>
      </c>
      <c r="K568" s="1">
        <v>1.0</v>
      </c>
      <c r="L568" s="1" t="s">
        <v>16</v>
      </c>
    </row>
    <row r="569">
      <c r="A569" s="2">
        <v>42370.0</v>
      </c>
      <c r="B569" s="1" t="s">
        <v>261</v>
      </c>
      <c r="C569" s="1" t="s">
        <v>467</v>
      </c>
      <c r="D569" s="1" t="s">
        <v>61</v>
      </c>
      <c r="E569" s="1" t="s">
        <v>163</v>
      </c>
      <c r="F569" s="1" t="s">
        <v>298</v>
      </c>
      <c r="G569" s="1">
        <v>2012.0</v>
      </c>
      <c r="H569" s="1">
        <v>504698.04</v>
      </c>
      <c r="I569" s="1">
        <v>1000.0</v>
      </c>
      <c r="J569" s="1">
        <v>3.0</v>
      </c>
      <c r="K569" s="1">
        <v>1.0</v>
      </c>
      <c r="L569" s="1" t="s">
        <v>16</v>
      </c>
    </row>
    <row r="570">
      <c r="A570" s="2">
        <v>42370.0</v>
      </c>
      <c r="B570" s="1" t="s">
        <v>148</v>
      </c>
      <c r="C570" s="1">
        <v>154.0</v>
      </c>
      <c r="D570" s="1" t="s">
        <v>61</v>
      </c>
      <c r="E570" s="1" t="s">
        <v>240</v>
      </c>
      <c r="F570" s="1" t="s">
        <v>147</v>
      </c>
      <c r="G570" s="1">
        <v>2010.0</v>
      </c>
      <c r="H570" s="1">
        <v>503500.0</v>
      </c>
      <c r="I570" s="1">
        <v>34409.3087</v>
      </c>
      <c r="J570" s="1">
        <v>4.301163587</v>
      </c>
      <c r="K570" s="1">
        <v>1.0</v>
      </c>
      <c r="L570" s="1" t="s">
        <v>16</v>
      </c>
    </row>
    <row r="571">
      <c r="A571" s="2">
        <v>42370.0</v>
      </c>
      <c r="B571" s="1" t="s">
        <v>116</v>
      </c>
      <c r="C571" s="1" t="s">
        <v>400</v>
      </c>
      <c r="D571" s="1" t="s">
        <v>61</v>
      </c>
      <c r="E571" s="1" t="s">
        <v>163</v>
      </c>
      <c r="F571" s="1" t="s">
        <v>143</v>
      </c>
      <c r="G571" s="1">
        <v>2011.0</v>
      </c>
      <c r="H571" s="1">
        <v>503000.0</v>
      </c>
      <c r="I571" s="1">
        <v>48671.0</v>
      </c>
      <c r="J571" s="1">
        <v>4.739726027</v>
      </c>
      <c r="K571" s="1">
        <v>2.0</v>
      </c>
      <c r="L571" s="1" t="s">
        <v>16</v>
      </c>
    </row>
    <row r="572">
      <c r="A572" s="2">
        <v>42370.0</v>
      </c>
      <c r="B572" s="1" t="s">
        <v>148</v>
      </c>
      <c r="C572" s="1">
        <v>82.0</v>
      </c>
      <c r="D572" s="1" t="s">
        <v>61</v>
      </c>
      <c r="E572" s="1" t="s">
        <v>145</v>
      </c>
      <c r="F572" s="1" t="s">
        <v>203</v>
      </c>
      <c r="G572" s="1">
        <v>2011.0</v>
      </c>
      <c r="H572" s="1">
        <v>502500.0</v>
      </c>
      <c r="I572" s="1">
        <v>26611.90965</v>
      </c>
      <c r="J572" s="1">
        <v>3.326488706</v>
      </c>
      <c r="K572" s="1">
        <v>1.0</v>
      </c>
      <c r="L572" s="1" t="s">
        <v>16</v>
      </c>
    </row>
    <row r="573">
      <c r="A573" s="2">
        <v>42370.0</v>
      </c>
      <c r="B573" s="1" t="s">
        <v>261</v>
      </c>
      <c r="C573" s="1" t="s">
        <v>468</v>
      </c>
      <c r="D573" s="1" t="s">
        <v>61</v>
      </c>
      <c r="E573" s="1" t="s">
        <v>163</v>
      </c>
      <c r="F573" s="1" t="s">
        <v>341</v>
      </c>
      <c r="G573" s="1">
        <v>2015.0</v>
      </c>
      <c r="H573" s="1">
        <v>501430.6923</v>
      </c>
      <c r="I573" s="1">
        <v>60000.0</v>
      </c>
      <c r="J573" s="1">
        <v>0.0</v>
      </c>
      <c r="K573" s="1">
        <v>1.0</v>
      </c>
      <c r="L573" s="1" t="s">
        <v>16</v>
      </c>
    </row>
    <row r="574">
      <c r="A574" s="2">
        <v>42370.0</v>
      </c>
      <c r="B574" s="1" t="s">
        <v>261</v>
      </c>
      <c r="C574" s="1" t="s">
        <v>469</v>
      </c>
      <c r="D574" s="1" t="s">
        <v>61</v>
      </c>
      <c r="E574" s="1" t="s">
        <v>163</v>
      </c>
      <c r="F574" s="1" t="s">
        <v>203</v>
      </c>
      <c r="G574" s="1">
        <v>2014.0</v>
      </c>
      <c r="H574" s="1">
        <v>500192.0</v>
      </c>
      <c r="I574" s="1">
        <v>30000.0</v>
      </c>
      <c r="J574" s="1">
        <v>1.0</v>
      </c>
      <c r="K574" s="1">
        <v>1.0</v>
      </c>
      <c r="L574" s="1" t="s">
        <v>16</v>
      </c>
    </row>
    <row r="575">
      <c r="A575" s="2">
        <v>42370.0</v>
      </c>
      <c r="B575" s="1" t="s">
        <v>261</v>
      </c>
      <c r="C575" s="1" t="s">
        <v>470</v>
      </c>
      <c r="D575" s="1" t="s">
        <v>61</v>
      </c>
      <c r="E575" s="1" t="s">
        <v>163</v>
      </c>
      <c r="F575" s="1" t="s">
        <v>147</v>
      </c>
      <c r="G575" s="1">
        <v>2013.0</v>
      </c>
      <c r="H575" s="1">
        <v>500093.2585</v>
      </c>
      <c r="I575" s="1">
        <v>60000.0</v>
      </c>
      <c r="J575" s="1">
        <v>2.0</v>
      </c>
      <c r="K575" s="1">
        <v>1.0</v>
      </c>
      <c r="L575" s="1" t="s">
        <v>16</v>
      </c>
    </row>
    <row r="576">
      <c r="A576" s="2">
        <v>42370.0</v>
      </c>
      <c r="B576" s="1" t="s">
        <v>20</v>
      </c>
      <c r="C576" s="1">
        <v>18569.0</v>
      </c>
      <c r="D576" s="1" t="s">
        <v>61</v>
      </c>
      <c r="E576" s="1" t="s">
        <v>110</v>
      </c>
      <c r="F576" s="1" t="s">
        <v>143</v>
      </c>
      <c r="G576" s="1">
        <v>2012.0</v>
      </c>
      <c r="H576" s="1">
        <v>500000.0</v>
      </c>
      <c r="I576" s="1">
        <v>45449.0</v>
      </c>
      <c r="J576" s="1">
        <v>3.0</v>
      </c>
      <c r="K576" s="1">
        <v>1.0</v>
      </c>
      <c r="L576" s="1" t="s">
        <v>80</v>
      </c>
    </row>
    <row r="577">
      <c r="A577" s="2">
        <v>42370.0</v>
      </c>
      <c r="B577" s="1" t="s">
        <v>20</v>
      </c>
      <c r="C577" s="1">
        <v>66022.0</v>
      </c>
      <c r="D577" s="1" t="s">
        <v>91</v>
      </c>
      <c r="E577" s="1" t="s">
        <v>234</v>
      </c>
      <c r="F577" s="1" t="s">
        <v>136</v>
      </c>
      <c r="G577" s="1">
        <v>2011.0</v>
      </c>
      <c r="H577" s="1">
        <v>500000.0</v>
      </c>
      <c r="I577" s="1">
        <v>38995.0</v>
      </c>
      <c r="J577" s="1">
        <v>4.0</v>
      </c>
      <c r="K577" s="1">
        <v>1.0</v>
      </c>
      <c r="L577" s="1" t="s">
        <v>16</v>
      </c>
    </row>
    <row r="578">
      <c r="A578" s="2">
        <v>42370.0</v>
      </c>
      <c r="B578" s="1" t="s">
        <v>20</v>
      </c>
      <c r="C578" s="1">
        <v>18636.0</v>
      </c>
      <c r="D578" s="1" t="s">
        <v>32</v>
      </c>
      <c r="E578" s="1" t="s">
        <v>343</v>
      </c>
      <c r="F578" s="1" t="s">
        <v>344</v>
      </c>
      <c r="G578" s="1">
        <v>2013.0</v>
      </c>
      <c r="H578" s="1">
        <v>500000.0</v>
      </c>
      <c r="I578" s="1">
        <v>40118.0</v>
      </c>
      <c r="J578" s="1">
        <v>2.0</v>
      </c>
      <c r="K578" s="1">
        <v>1.0</v>
      </c>
      <c r="L578" s="1" t="s">
        <v>24</v>
      </c>
    </row>
    <row r="579">
      <c r="A579" s="2">
        <v>42370.0</v>
      </c>
      <c r="B579" s="1" t="s">
        <v>20</v>
      </c>
      <c r="C579" s="1">
        <v>21563.0</v>
      </c>
      <c r="D579" s="1" t="s">
        <v>32</v>
      </c>
      <c r="E579" s="1" t="s">
        <v>215</v>
      </c>
      <c r="F579" s="1" t="s">
        <v>359</v>
      </c>
      <c r="G579" s="1">
        <v>2008.0</v>
      </c>
      <c r="H579" s="1">
        <v>500000.0</v>
      </c>
      <c r="I579" s="1">
        <v>133537.0</v>
      </c>
      <c r="J579" s="1">
        <v>7.0</v>
      </c>
      <c r="K579" s="1">
        <v>2.0</v>
      </c>
      <c r="L579" s="1" t="s">
        <v>16</v>
      </c>
    </row>
    <row r="580">
      <c r="A580" s="2">
        <v>42370.0</v>
      </c>
      <c r="B580" s="1" t="s">
        <v>20</v>
      </c>
      <c r="C580" s="1">
        <v>19427.0</v>
      </c>
      <c r="D580" s="1" t="s">
        <v>61</v>
      </c>
      <c r="E580" s="1" t="s">
        <v>139</v>
      </c>
      <c r="F580" s="1" t="s">
        <v>203</v>
      </c>
      <c r="G580" s="1">
        <v>2013.0</v>
      </c>
      <c r="H580" s="1">
        <v>500000.0</v>
      </c>
      <c r="I580" s="1">
        <v>18944.0</v>
      </c>
      <c r="J580" s="1">
        <v>2.0</v>
      </c>
      <c r="K580" s="1">
        <v>1.0</v>
      </c>
      <c r="L580" s="1" t="s">
        <v>24</v>
      </c>
    </row>
    <row r="581">
      <c r="A581" s="2">
        <v>42370.0</v>
      </c>
      <c r="B581" s="1" t="s">
        <v>20</v>
      </c>
      <c r="C581" s="1">
        <v>75876.0</v>
      </c>
      <c r="D581" s="1" t="s">
        <v>61</v>
      </c>
      <c r="E581" s="1" t="s">
        <v>240</v>
      </c>
      <c r="F581" s="1" t="s">
        <v>143</v>
      </c>
      <c r="G581" s="1">
        <v>2011.0</v>
      </c>
      <c r="H581" s="1">
        <v>500000.0</v>
      </c>
      <c r="I581" s="1">
        <v>85763.0</v>
      </c>
      <c r="J581" s="1">
        <v>4.0</v>
      </c>
      <c r="K581" s="1">
        <v>1.0</v>
      </c>
      <c r="L581" s="1" t="s">
        <v>16</v>
      </c>
    </row>
    <row r="582">
      <c r="A582" s="2">
        <v>42370.0</v>
      </c>
      <c r="B582" s="1" t="s">
        <v>20</v>
      </c>
      <c r="C582" s="1">
        <v>121247.0</v>
      </c>
      <c r="D582" s="1" t="s">
        <v>61</v>
      </c>
      <c r="E582" s="1" t="s">
        <v>202</v>
      </c>
      <c r="F582" s="1" t="s">
        <v>172</v>
      </c>
      <c r="G582" s="1">
        <v>2012.0</v>
      </c>
      <c r="H582" s="1">
        <v>500000.0</v>
      </c>
      <c r="I582" s="1">
        <v>44960.0</v>
      </c>
      <c r="J582" s="1">
        <v>4.0</v>
      </c>
      <c r="K582" s="1">
        <v>1.0</v>
      </c>
      <c r="L582" s="1" t="s">
        <v>16</v>
      </c>
    </row>
    <row r="583">
      <c r="A583" s="2">
        <v>42370.0</v>
      </c>
      <c r="B583" s="1" t="s">
        <v>20</v>
      </c>
      <c r="C583" s="1">
        <v>123348.0</v>
      </c>
      <c r="D583" s="1" t="s">
        <v>13</v>
      </c>
      <c r="E583" s="1" t="s">
        <v>471</v>
      </c>
      <c r="F583" s="1" t="s">
        <v>472</v>
      </c>
      <c r="G583" s="1">
        <v>2007.0</v>
      </c>
      <c r="H583" s="1">
        <v>500000.0</v>
      </c>
      <c r="I583" s="1">
        <v>131660.0</v>
      </c>
      <c r="J583" s="1">
        <v>9.0</v>
      </c>
      <c r="K583" s="1">
        <v>1.0</v>
      </c>
      <c r="L583" s="1" t="s">
        <v>16</v>
      </c>
    </row>
    <row r="584">
      <c r="A584" s="2">
        <v>42370.0</v>
      </c>
      <c r="B584" s="1" t="s">
        <v>20</v>
      </c>
      <c r="C584" s="1">
        <v>117293.0</v>
      </c>
      <c r="D584" s="1" t="s">
        <v>91</v>
      </c>
      <c r="E584" s="1" t="s">
        <v>258</v>
      </c>
      <c r="F584" s="1" t="s">
        <v>389</v>
      </c>
      <c r="G584" s="1">
        <v>2014.0</v>
      </c>
      <c r="H584" s="1">
        <v>500000.0</v>
      </c>
      <c r="I584" s="1">
        <v>18674.0</v>
      </c>
      <c r="J584" s="1">
        <v>2.0</v>
      </c>
      <c r="K584" s="1">
        <v>1.0</v>
      </c>
      <c r="L584" s="1" t="s">
        <v>16</v>
      </c>
    </row>
    <row r="585">
      <c r="A585" s="2">
        <v>42370.0</v>
      </c>
      <c r="B585" s="1" t="s">
        <v>20</v>
      </c>
      <c r="C585" s="1">
        <v>117293.0</v>
      </c>
      <c r="D585" s="1" t="s">
        <v>91</v>
      </c>
      <c r="E585" s="1" t="s">
        <v>258</v>
      </c>
      <c r="F585" s="1" t="s">
        <v>389</v>
      </c>
      <c r="G585" s="1">
        <v>2014.0</v>
      </c>
      <c r="H585" s="1">
        <v>500000.0</v>
      </c>
      <c r="I585" s="1">
        <v>18674.0</v>
      </c>
      <c r="J585" s="1">
        <v>2.0</v>
      </c>
      <c r="K585" s="1">
        <v>1.0</v>
      </c>
      <c r="L585" s="1" t="s">
        <v>16</v>
      </c>
    </row>
    <row r="586">
      <c r="A586" s="2">
        <v>42370.0</v>
      </c>
      <c r="B586" s="1" t="s">
        <v>20</v>
      </c>
      <c r="C586" s="1">
        <v>71732.0</v>
      </c>
      <c r="D586" s="1" t="s">
        <v>91</v>
      </c>
      <c r="E586" s="1" t="s">
        <v>243</v>
      </c>
      <c r="F586" s="1" t="s">
        <v>473</v>
      </c>
      <c r="G586" s="1">
        <v>2013.0</v>
      </c>
      <c r="H586" s="1">
        <v>500000.0</v>
      </c>
      <c r="I586" s="1">
        <v>14952.0</v>
      </c>
      <c r="J586" s="1">
        <v>3.0</v>
      </c>
      <c r="K586" s="1">
        <v>1.0</v>
      </c>
      <c r="L586" s="1" t="s">
        <v>16</v>
      </c>
    </row>
    <row r="587">
      <c r="A587" s="2">
        <v>42370.0</v>
      </c>
      <c r="B587" s="1" t="s">
        <v>20</v>
      </c>
      <c r="C587" s="1">
        <v>78521.0</v>
      </c>
      <c r="D587" s="1" t="s">
        <v>91</v>
      </c>
      <c r="E587" s="1" t="s">
        <v>243</v>
      </c>
      <c r="F587" s="1" t="s">
        <v>235</v>
      </c>
      <c r="G587" s="1">
        <v>2011.0</v>
      </c>
      <c r="H587" s="1">
        <v>500000.0</v>
      </c>
      <c r="I587" s="1">
        <v>37788.0</v>
      </c>
      <c r="J587" s="1">
        <v>5.0</v>
      </c>
      <c r="K587" s="1">
        <v>2.0</v>
      </c>
      <c r="L587" s="1" t="s">
        <v>16</v>
      </c>
    </row>
    <row r="588">
      <c r="A588" s="2">
        <v>42370.0</v>
      </c>
      <c r="B588" s="1" t="s">
        <v>20</v>
      </c>
      <c r="C588" s="1">
        <v>99560.0</v>
      </c>
      <c r="D588" s="1" t="s">
        <v>91</v>
      </c>
      <c r="E588" s="1" t="s">
        <v>243</v>
      </c>
      <c r="F588" s="1" t="s">
        <v>454</v>
      </c>
      <c r="G588" s="1">
        <v>2013.0</v>
      </c>
      <c r="H588" s="1">
        <v>500000.0</v>
      </c>
      <c r="I588" s="1">
        <v>28074.0</v>
      </c>
      <c r="J588" s="1">
        <v>3.0</v>
      </c>
      <c r="K588" s="1">
        <v>1.0</v>
      </c>
      <c r="L588" s="1" t="s">
        <v>16</v>
      </c>
    </row>
    <row r="589">
      <c r="A589" s="2">
        <v>42370.0</v>
      </c>
      <c r="B589" s="1" t="s">
        <v>261</v>
      </c>
      <c r="C589" s="1" t="s">
        <v>474</v>
      </c>
      <c r="D589" s="1" t="s">
        <v>61</v>
      </c>
      <c r="E589" s="1" t="s">
        <v>163</v>
      </c>
      <c r="F589" s="1" t="s">
        <v>341</v>
      </c>
      <c r="G589" s="1">
        <v>2013.0</v>
      </c>
      <c r="H589" s="1">
        <v>499665.36</v>
      </c>
      <c r="I589" s="1">
        <v>10000.0</v>
      </c>
      <c r="J589" s="1">
        <v>2.0</v>
      </c>
      <c r="K589" s="1">
        <v>1.0</v>
      </c>
      <c r="L589" s="1" t="s">
        <v>16</v>
      </c>
    </row>
    <row r="590">
      <c r="A590" s="2">
        <v>42370.0</v>
      </c>
      <c r="B590" s="1" t="s">
        <v>12</v>
      </c>
      <c r="C590" s="1">
        <v>127254.0</v>
      </c>
      <c r="D590" s="1" t="s">
        <v>81</v>
      </c>
      <c r="E590" s="1" t="s">
        <v>253</v>
      </c>
      <c r="F590" s="1" t="s">
        <v>475</v>
      </c>
      <c r="G590" s="1">
        <v>2014.0</v>
      </c>
      <c r="H590" s="1">
        <v>499500.0</v>
      </c>
      <c r="I590" s="1">
        <v>5868.0</v>
      </c>
      <c r="J590" s="1">
        <v>2.0</v>
      </c>
      <c r="K590" s="1">
        <v>1.0</v>
      </c>
      <c r="L590" s="1" t="s">
        <v>16</v>
      </c>
    </row>
    <row r="591">
      <c r="A591" s="2">
        <v>42370.0</v>
      </c>
      <c r="B591" s="1" t="s">
        <v>12</v>
      </c>
      <c r="C591" s="1">
        <v>126800.0</v>
      </c>
      <c r="D591" s="1" t="s">
        <v>81</v>
      </c>
      <c r="E591" s="1" t="s">
        <v>476</v>
      </c>
      <c r="F591" s="1" t="s">
        <v>100</v>
      </c>
      <c r="G591" s="1">
        <v>2013.0</v>
      </c>
      <c r="H591" s="1">
        <v>499500.0</v>
      </c>
      <c r="I591" s="1">
        <v>26833.0</v>
      </c>
      <c r="J591" s="1">
        <v>3.0</v>
      </c>
      <c r="K591" s="1">
        <v>1.0</v>
      </c>
      <c r="L591" s="1" t="s">
        <v>16</v>
      </c>
    </row>
    <row r="592">
      <c r="A592" s="2">
        <v>42370.0</v>
      </c>
      <c r="B592" s="1" t="s">
        <v>12</v>
      </c>
      <c r="C592" s="1">
        <v>124353.0</v>
      </c>
      <c r="D592" s="1" t="s">
        <v>91</v>
      </c>
      <c r="E592" s="1" t="s">
        <v>258</v>
      </c>
      <c r="F592" s="1" t="s">
        <v>477</v>
      </c>
      <c r="G592" s="1">
        <v>2014.0</v>
      </c>
      <c r="H592" s="1">
        <v>499500.0</v>
      </c>
      <c r="I592" s="1">
        <v>11410.0</v>
      </c>
      <c r="J592" s="1">
        <v>2.0</v>
      </c>
      <c r="K592" s="1">
        <v>1.0</v>
      </c>
      <c r="L592" s="1" t="s">
        <v>16</v>
      </c>
    </row>
    <row r="593">
      <c r="A593" s="2">
        <v>42370.0</v>
      </c>
      <c r="B593" s="1" t="s">
        <v>12</v>
      </c>
      <c r="C593" s="1">
        <v>119620.0</v>
      </c>
      <c r="D593" s="1" t="s">
        <v>91</v>
      </c>
      <c r="E593" s="1" t="s">
        <v>478</v>
      </c>
      <c r="F593" s="1" t="s">
        <v>389</v>
      </c>
      <c r="G593" s="1">
        <v>2015.0</v>
      </c>
      <c r="H593" s="1">
        <v>499500.0</v>
      </c>
      <c r="I593" s="1">
        <v>6738.0</v>
      </c>
      <c r="J593" s="1">
        <v>1.0</v>
      </c>
      <c r="K593" s="1">
        <v>1.0</v>
      </c>
      <c r="L593" s="1" t="s">
        <v>16</v>
      </c>
    </row>
    <row r="594">
      <c r="A594" s="2">
        <v>42370.0</v>
      </c>
      <c r="B594" s="1" t="s">
        <v>12</v>
      </c>
      <c r="C594" s="1">
        <v>116842.0</v>
      </c>
      <c r="D594" s="1" t="s">
        <v>91</v>
      </c>
      <c r="E594" s="1" t="s">
        <v>478</v>
      </c>
      <c r="F594" s="1" t="s">
        <v>329</v>
      </c>
      <c r="G594" s="1">
        <v>2014.0</v>
      </c>
      <c r="H594" s="1">
        <v>499500.0</v>
      </c>
      <c r="I594" s="1">
        <v>3404.0</v>
      </c>
      <c r="J594" s="1">
        <v>2.0</v>
      </c>
      <c r="K594" s="1">
        <v>1.0</v>
      </c>
      <c r="L594" s="1" t="s">
        <v>16</v>
      </c>
    </row>
    <row r="595">
      <c r="A595" s="2">
        <v>42370.0</v>
      </c>
      <c r="B595" s="1" t="s">
        <v>12</v>
      </c>
      <c r="C595" s="1">
        <v>124539.0</v>
      </c>
      <c r="D595" s="1" t="s">
        <v>91</v>
      </c>
      <c r="E595" s="1" t="s">
        <v>258</v>
      </c>
      <c r="F595" s="1" t="s">
        <v>410</v>
      </c>
      <c r="G595" s="1">
        <v>2015.0</v>
      </c>
      <c r="H595" s="1">
        <v>499500.0</v>
      </c>
      <c r="I595" s="1">
        <v>1004.0</v>
      </c>
      <c r="J595" s="1">
        <v>1.0</v>
      </c>
      <c r="K595" s="1">
        <v>1.0</v>
      </c>
      <c r="L595" s="1" t="s">
        <v>16</v>
      </c>
    </row>
    <row r="596">
      <c r="A596" s="2">
        <v>42370.0</v>
      </c>
      <c r="B596" s="1" t="s">
        <v>12</v>
      </c>
      <c r="C596" s="1">
        <v>117871.0</v>
      </c>
      <c r="D596" s="1" t="s">
        <v>91</v>
      </c>
      <c r="E596" s="1" t="s">
        <v>234</v>
      </c>
      <c r="F596" s="1" t="s">
        <v>454</v>
      </c>
      <c r="G596" s="1">
        <v>2013.0</v>
      </c>
      <c r="H596" s="1">
        <v>499500.0</v>
      </c>
      <c r="I596" s="1">
        <v>34918.0</v>
      </c>
      <c r="J596" s="1">
        <v>3.0</v>
      </c>
      <c r="K596" s="1">
        <v>1.0</v>
      </c>
      <c r="L596" s="1" t="s">
        <v>16</v>
      </c>
    </row>
    <row r="597">
      <c r="A597" s="2">
        <v>42370.0</v>
      </c>
      <c r="B597" s="1" t="s">
        <v>148</v>
      </c>
      <c r="C597" s="1">
        <v>140.0</v>
      </c>
      <c r="D597" s="1" t="s">
        <v>91</v>
      </c>
      <c r="E597" s="1" t="s">
        <v>234</v>
      </c>
      <c r="F597" s="1" t="s">
        <v>136</v>
      </c>
      <c r="G597" s="1">
        <v>2011.0</v>
      </c>
      <c r="H597" s="1">
        <v>499500.0</v>
      </c>
      <c r="I597" s="1">
        <v>47704.31212</v>
      </c>
      <c r="J597" s="1">
        <v>3.975359343</v>
      </c>
      <c r="K597" s="1">
        <v>1.0</v>
      </c>
      <c r="L597" s="1" t="s">
        <v>16</v>
      </c>
    </row>
    <row r="598">
      <c r="A598" s="2">
        <v>42370.0</v>
      </c>
      <c r="B598" s="1" t="s">
        <v>12</v>
      </c>
      <c r="C598" s="1">
        <v>137284.0</v>
      </c>
      <c r="D598" s="1" t="s">
        <v>64</v>
      </c>
      <c r="E598" s="1" t="s">
        <v>98</v>
      </c>
      <c r="F598" s="1" t="s">
        <v>357</v>
      </c>
      <c r="G598" s="1">
        <v>2014.0</v>
      </c>
      <c r="H598" s="1">
        <v>499500.0</v>
      </c>
      <c r="I598" s="1">
        <v>10832.0</v>
      </c>
      <c r="J598" s="1">
        <v>2.0</v>
      </c>
      <c r="K598" s="1">
        <v>1.0</v>
      </c>
      <c r="L598" s="1" t="s">
        <v>16</v>
      </c>
    </row>
    <row r="599">
      <c r="A599" s="2">
        <v>42370.0</v>
      </c>
      <c r="B599" s="1" t="s">
        <v>12</v>
      </c>
      <c r="C599" s="1">
        <v>138446.0</v>
      </c>
      <c r="D599" s="1" t="s">
        <v>25</v>
      </c>
      <c r="E599" s="1" t="s">
        <v>195</v>
      </c>
      <c r="F599" s="1" t="s">
        <v>479</v>
      </c>
      <c r="G599" s="1">
        <v>2012.0</v>
      </c>
      <c r="H599" s="1">
        <v>499500.0</v>
      </c>
      <c r="I599" s="1">
        <v>57546.0</v>
      </c>
      <c r="J599" s="1">
        <v>4.0</v>
      </c>
      <c r="K599" s="1">
        <v>2.0</v>
      </c>
      <c r="L599" s="1" t="s">
        <v>16</v>
      </c>
    </row>
    <row r="600">
      <c r="A600" s="2">
        <v>42370.0</v>
      </c>
      <c r="B600" s="1" t="s">
        <v>12</v>
      </c>
      <c r="C600" s="1">
        <v>125211.0</v>
      </c>
      <c r="D600" s="1" t="s">
        <v>61</v>
      </c>
      <c r="E600" s="1" t="s">
        <v>443</v>
      </c>
      <c r="F600" s="1" t="s">
        <v>143</v>
      </c>
      <c r="G600" s="1">
        <v>2014.0</v>
      </c>
      <c r="H600" s="1">
        <v>499500.0</v>
      </c>
      <c r="I600" s="1">
        <v>28964.0</v>
      </c>
      <c r="J600" s="1">
        <v>2.0</v>
      </c>
      <c r="K600" s="1">
        <v>1.0</v>
      </c>
      <c r="L600" s="1" t="s">
        <v>16</v>
      </c>
    </row>
    <row r="601">
      <c r="A601" s="2">
        <v>42370.0</v>
      </c>
      <c r="B601" s="1" t="s">
        <v>12</v>
      </c>
      <c r="C601" s="1">
        <v>132436.0</v>
      </c>
      <c r="D601" s="1" t="s">
        <v>44</v>
      </c>
      <c r="E601" s="1" t="s">
        <v>244</v>
      </c>
      <c r="F601" s="1" t="s">
        <v>276</v>
      </c>
      <c r="G601" s="1">
        <v>2014.0</v>
      </c>
      <c r="H601" s="1">
        <v>499500.0</v>
      </c>
      <c r="I601" s="1">
        <v>6086.0</v>
      </c>
      <c r="J601" s="1">
        <v>2.0</v>
      </c>
      <c r="K601" s="1">
        <v>1.0</v>
      </c>
      <c r="L601" s="1" t="s">
        <v>16</v>
      </c>
    </row>
    <row r="602">
      <c r="A602" s="2">
        <v>42370.0</v>
      </c>
      <c r="B602" s="1" t="s">
        <v>116</v>
      </c>
      <c r="C602" s="1" t="s">
        <v>459</v>
      </c>
      <c r="D602" s="1" t="s">
        <v>61</v>
      </c>
      <c r="E602" s="1" t="s">
        <v>163</v>
      </c>
      <c r="F602" s="1" t="s">
        <v>289</v>
      </c>
      <c r="G602" s="1">
        <v>2011.0</v>
      </c>
      <c r="H602" s="1">
        <v>499500.0</v>
      </c>
      <c r="I602" s="1">
        <v>24296.0</v>
      </c>
      <c r="J602" s="1">
        <v>4.534246575</v>
      </c>
      <c r="K602" s="1">
        <v>2.0</v>
      </c>
      <c r="L602" s="1" t="s">
        <v>16</v>
      </c>
    </row>
    <row r="603">
      <c r="A603" s="2">
        <v>42370.0</v>
      </c>
      <c r="B603" s="1" t="s">
        <v>12</v>
      </c>
      <c r="C603" s="1">
        <v>121247.0</v>
      </c>
      <c r="D603" s="1" t="s">
        <v>61</v>
      </c>
      <c r="E603" s="1" t="s">
        <v>163</v>
      </c>
      <c r="F603" s="1" t="s">
        <v>143</v>
      </c>
      <c r="G603" s="1">
        <v>2012.0</v>
      </c>
      <c r="H603" s="1">
        <v>499500.0</v>
      </c>
      <c r="I603" s="1">
        <v>44960.0</v>
      </c>
      <c r="J603" s="1">
        <v>4.0</v>
      </c>
      <c r="K603" s="1">
        <v>1.0</v>
      </c>
      <c r="L603" s="1" t="s">
        <v>16</v>
      </c>
    </row>
    <row r="604">
      <c r="A604" s="2">
        <v>42370.0</v>
      </c>
      <c r="B604" s="1" t="s">
        <v>116</v>
      </c>
      <c r="C604" s="1" t="s">
        <v>480</v>
      </c>
      <c r="D604" s="1" t="s">
        <v>61</v>
      </c>
      <c r="E604" s="1" t="s">
        <v>163</v>
      </c>
      <c r="F604" s="1" t="s">
        <v>143</v>
      </c>
      <c r="G604" s="1">
        <v>2011.0</v>
      </c>
      <c r="H604" s="1">
        <v>499500.0</v>
      </c>
      <c r="I604" s="1">
        <v>43152.0</v>
      </c>
      <c r="J604" s="1">
        <v>4.616438356</v>
      </c>
      <c r="K604" s="1">
        <v>2.0</v>
      </c>
      <c r="L604" s="1" t="s">
        <v>16</v>
      </c>
    </row>
    <row r="605">
      <c r="A605" s="2">
        <v>42370.0</v>
      </c>
      <c r="B605" s="1" t="s">
        <v>148</v>
      </c>
      <c r="C605" s="1">
        <v>35.0</v>
      </c>
      <c r="D605" s="1" t="s">
        <v>61</v>
      </c>
      <c r="E605" s="1" t="s">
        <v>163</v>
      </c>
      <c r="F605" s="1" t="s">
        <v>147</v>
      </c>
      <c r="G605" s="1">
        <v>2012.0</v>
      </c>
      <c r="H605" s="1">
        <v>499500.0</v>
      </c>
      <c r="I605" s="1">
        <v>21968.51471</v>
      </c>
      <c r="J605" s="1">
        <v>2.746064339</v>
      </c>
      <c r="K605" s="1">
        <v>1.0</v>
      </c>
      <c r="L605" s="1" t="s">
        <v>16</v>
      </c>
    </row>
    <row r="606">
      <c r="A606" s="2">
        <v>42370.0</v>
      </c>
      <c r="B606" s="1" t="s">
        <v>186</v>
      </c>
      <c r="C606" s="1" t="s">
        <v>481</v>
      </c>
      <c r="D606" s="1" t="s">
        <v>61</v>
      </c>
      <c r="E606" s="1" t="s">
        <v>145</v>
      </c>
      <c r="F606" s="1" t="s">
        <v>289</v>
      </c>
      <c r="G606" s="1">
        <v>2012.0</v>
      </c>
      <c r="H606" s="1">
        <v>499500.0</v>
      </c>
      <c r="I606" s="1">
        <v>114538.0</v>
      </c>
      <c r="J606" s="1">
        <v>3.0</v>
      </c>
      <c r="K606" s="1">
        <v>1.0</v>
      </c>
      <c r="L606" s="1" t="s">
        <v>16</v>
      </c>
    </row>
    <row r="607">
      <c r="A607" s="2">
        <v>42370.0</v>
      </c>
      <c r="B607" s="1" t="s">
        <v>148</v>
      </c>
      <c r="C607" s="1">
        <v>232.0</v>
      </c>
      <c r="D607" s="1" t="s">
        <v>61</v>
      </c>
      <c r="E607" s="1" t="s">
        <v>145</v>
      </c>
      <c r="F607" s="1" t="s">
        <v>143</v>
      </c>
      <c r="G607" s="1">
        <v>2010.0</v>
      </c>
      <c r="H607" s="1">
        <v>499500.0</v>
      </c>
      <c r="I607" s="1">
        <v>56936.34497</v>
      </c>
      <c r="J607" s="1">
        <v>4.744695414</v>
      </c>
      <c r="K607" s="1">
        <v>1.0</v>
      </c>
      <c r="L607" s="1" t="s">
        <v>16</v>
      </c>
    </row>
    <row r="608">
      <c r="A608" s="2">
        <v>42370.0</v>
      </c>
      <c r="B608" s="1" t="s">
        <v>12</v>
      </c>
      <c r="C608" s="1">
        <v>125484.0</v>
      </c>
      <c r="D608" s="1" t="s">
        <v>61</v>
      </c>
      <c r="E608" s="1" t="s">
        <v>216</v>
      </c>
      <c r="F608" s="1" t="s">
        <v>203</v>
      </c>
      <c r="G608" s="1">
        <v>2014.0</v>
      </c>
      <c r="H608" s="1">
        <v>499500.0</v>
      </c>
      <c r="I608" s="1">
        <v>25736.0</v>
      </c>
      <c r="J608" s="1">
        <v>2.0</v>
      </c>
      <c r="K608" s="1">
        <v>1.0</v>
      </c>
      <c r="L608" s="1" t="s">
        <v>16</v>
      </c>
    </row>
    <row r="609">
      <c r="A609" s="2">
        <v>42370.0</v>
      </c>
      <c r="B609" s="1" t="s">
        <v>12</v>
      </c>
      <c r="C609" s="1">
        <v>124833.0</v>
      </c>
      <c r="D609" s="1" t="s">
        <v>61</v>
      </c>
      <c r="E609" s="1" t="s">
        <v>240</v>
      </c>
      <c r="F609" s="1" t="s">
        <v>143</v>
      </c>
      <c r="G609" s="1">
        <v>2013.0</v>
      </c>
      <c r="H609" s="1">
        <v>499500.0</v>
      </c>
      <c r="I609" s="1">
        <v>37130.0</v>
      </c>
      <c r="J609" s="1">
        <v>3.0</v>
      </c>
      <c r="K609" s="1">
        <v>2.0</v>
      </c>
      <c r="L609" s="1" t="s">
        <v>16</v>
      </c>
    </row>
    <row r="610">
      <c r="A610" s="2">
        <v>42370.0</v>
      </c>
      <c r="B610" s="1" t="s">
        <v>186</v>
      </c>
      <c r="C610" s="1" t="s">
        <v>482</v>
      </c>
      <c r="D610" s="1" t="s">
        <v>61</v>
      </c>
      <c r="E610" s="1" t="s">
        <v>240</v>
      </c>
      <c r="F610" s="1" t="s">
        <v>143</v>
      </c>
      <c r="G610" s="1">
        <v>2013.0</v>
      </c>
      <c r="H610" s="1">
        <v>499500.0</v>
      </c>
      <c r="I610" s="1">
        <v>44279.0</v>
      </c>
      <c r="J610" s="1">
        <v>2.0</v>
      </c>
      <c r="K610" s="1">
        <v>1.0</v>
      </c>
      <c r="L610" s="1" t="s">
        <v>16</v>
      </c>
    </row>
    <row r="611">
      <c r="A611" s="2">
        <v>42370.0</v>
      </c>
      <c r="B611" s="1" t="s">
        <v>12</v>
      </c>
      <c r="C611" s="1">
        <v>119470.0</v>
      </c>
      <c r="D611" s="1" t="s">
        <v>64</v>
      </c>
      <c r="E611" s="1" t="s">
        <v>107</v>
      </c>
      <c r="F611" s="1" t="s">
        <v>175</v>
      </c>
      <c r="G611" s="1">
        <v>2012.0</v>
      </c>
      <c r="H611" s="1">
        <v>499500.0</v>
      </c>
      <c r="I611" s="1">
        <v>77236.0</v>
      </c>
      <c r="J611" s="1">
        <v>4.0</v>
      </c>
      <c r="K611" s="1">
        <v>1.0</v>
      </c>
      <c r="L611" s="1" t="s">
        <v>16</v>
      </c>
    </row>
    <row r="612">
      <c r="A612" s="2">
        <v>42370.0</v>
      </c>
      <c r="B612" s="1" t="s">
        <v>12</v>
      </c>
      <c r="C612" s="1">
        <v>117150.0</v>
      </c>
      <c r="D612" s="1" t="s">
        <v>91</v>
      </c>
      <c r="E612" s="1" t="s">
        <v>166</v>
      </c>
      <c r="F612" s="1" t="s">
        <v>483</v>
      </c>
      <c r="G612" s="1">
        <v>2014.0</v>
      </c>
      <c r="H612" s="1">
        <v>499500.0</v>
      </c>
      <c r="I612" s="1">
        <v>15451.0</v>
      </c>
      <c r="J612" s="1">
        <v>2.0</v>
      </c>
      <c r="K612" s="1">
        <v>1.0</v>
      </c>
      <c r="L612" s="1" t="s">
        <v>16</v>
      </c>
    </row>
    <row r="613">
      <c r="A613" s="2">
        <v>42370.0</v>
      </c>
      <c r="B613" s="1" t="s">
        <v>12</v>
      </c>
      <c r="C613" s="3" t="s">
        <v>484</v>
      </c>
      <c r="D613" s="1" t="s">
        <v>44</v>
      </c>
      <c r="E613" s="1" t="s">
        <v>244</v>
      </c>
      <c r="F613" s="1" t="s">
        <v>276</v>
      </c>
      <c r="G613" s="1">
        <v>2014.0</v>
      </c>
      <c r="H613" s="1">
        <v>499500.0</v>
      </c>
      <c r="I613" s="1">
        <v>6086.0</v>
      </c>
      <c r="J613" s="1">
        <v>2.0</v>
      </c>
      <c r="K613" s="1">
        <v>1.0</v>
      </c>
      <c r="L613" s="1" t="s">
        <v>16</v>
      </c>
    </row>
    <row r="614">
      <c r="A614" s="2">
        <v>42370.0</v>
      </c>
      <c r="B614" s="1" t="s">
        <v>12</v>
      </c>
      <c r="C614" s="3" t="s">
        <v>485</v>
      </c>
      <c r="D614" s="1" t="s">
        <v>64</v>
      </c>
      <c r="E614" s="1" t="s">
        <v>98</v>
      </c>
      <c r="F614" s="1" t="s">
        <v>486</v>
      </c>
      <c r="G614" s="1">
        <v>2014.0</v>
      </c>
      <c r="H614" s="1">
        <v>499500.0</v>
      </c>
      <c r="I614" s="1">
        <v>10832.0</v>
      </c>
      <c r="J614" s="1">
        <v>2.0</v>
      </c>
      <c r="K614" s="1">
        <v>1.0</v>
      </c>
      <c r="L614" s="1" t="s">
        <v>16</v>
      </c>
    </row>
    <row r="615">
      <c r="A615" s="2">
        <v>42370.0</v>
      </c>
      <c r="B615" s="1" t="s">
        <v>12</v>
      </c>
      <c r="C615" s="3" t="s">
        <v>487</v>
      </c>
      <c r="D615" s="1" t="s">
        <v>25</v>
      </c>
      <c r="E615" s="1" t="s">
        <v>195</v>
      </c>
      <c r="F615" s="1" t="s">
        <v>488</v>
      </c>
      <c r="G615" s="1">
        <v>2012.0</v>
      </c>
      <c r="H615" s="1">
        <v>499500.0</v>
      </c>
      <c r="I615" s="1">
        <v>57546.0</v>
      </c>
      <c r="J615" s="1">
        <v>4.0</v>
      </c>
      <c r="K615" s="1">
        <v>2.0</v>
      </c>
      <c r="L615" s="1" t="s">
        <v>16</v>
      </c>
    </row>
    <row r="616">
      <c r="A616" s="2">
        <v>42370.0</v>
      </c>
      <c r="B616" s="1" t="s">
        <v>261</v>
      </c>
      <c r="C616" s="1" t="s">
        <v>489</v>
      </c>
      <c r="D616" s="1" t="s">
        <v>61</v>
      </c>
      <c r="E616" s="1" t="s">
        <v>163</v>
      </c>
      <c r="F616" s="1" t="s">
        <v>147</v>
      </c>
      <c r="G616" s="1">
        <v>2012.0</v>
      </c>
      <c r="H616" s="1">
        <v>498941.52</v>
      </c>
      <c r="I616" s="1">
        <v>30000.0</v>
      </c>
      <c r="J616" s="1">
        <v>3.0</v>
      </c>
      <c r="K616" s="1">
        <v>1.0</v>
      </c>
      <c r="L616" s="1" t="s">
        <v>16</v>
      </c>
    </row>
    <row r="617">
      <c r="A617" s="2">
        <v>42370.0</v>
      </c>
      <c r="B617" s="1" t="s">
        <v>261</v>
      </c>
      <c r="C617" s="1" t="s">
        <v>490</v>
      </c>
      <c r="D617" s="1" t="s">
        <v>61</v>
      </c>
      <c r="E617" s="1" t="s">
        <v>163</v>
      </c>
      <c r="F617" s="1" t="s">
        <v>298</v>
      </c>
      <c r="G617" s="1">
        <v>2015.0</v>
      </c>
      <c r="H617" s="1">
        <v>497541.9605</v>
      </c>
      <c r="I617" s="1">
        <v>80000.0</v>
      </c>
      <c r="J617" s="1">
        <v>0.0</v>
      </c>
      <c r="K617" s="1">
        <v>1.0</v>
      </c>
      <c r="L617" s="1" t="s">
        <v>16</v>
      </c>
    </row>
    <row r="618">
      <c r="A618" s="2">
        <v>42370.0</v>
      </c>
      <c r="B618" s="1" t="s">
        <v>261</v>
      </c>
      <c r="C618" s="1" t="s">
        <v>491</v>
      </c>
      <c r="D618" s="1" t="s">
        <v>61</v>
      </c>
      <c r="E618" s="1" t="s">
        <v>163</v>
      </c>
      <c r="F618" s="1" t="s">
        <v>203</v>
      </c>
      <c r="G618" s="1">
        <v>2015.0</v>
      </c>
      <c r="H618" s="1">
        <v>496761.1376</v>
      </c>
      <c r="I618" s="1">
        <v>50000.0</v>
      </c>
      <c r="J618" s="1">
        <v>0.0</v>
      </c>
      <c r="K618" s="1">
        <v>1.0</v>
      </c>
      <c r="L618" s="1" t="s">
        <v>16</v>
      </c>
    </row>
    <row r="619">
      <c r="A619" s="2">
        <v>42370.0</v>
      </c>
      <c r="B619" s="1" t="s">
        <v>261</v>
      </c>
      <c r="C619" s="1" t="s">
        <v>492</v>
      </c>
      <c r="D619" s="1" t="s">
        <v>61</v>
      </c>
      <c r="E619" s="1" t="s">
        <v>163</v>
      </c>
      <c r="F619" s="1" t="s">
        <v>298</v>
      </c>
      <c r="G619" s="1">
        <v>2013.0</v>
      </c>
      <c r="H619" s="1">
        <v>496142.64</v>
      </c>
      <c r="I619" s="1">
        <v>40000.0</v>
      </c>
      <c r="J619" s="1">
        <v>2.0</v>
      </c>
      <c r="K619" s="1">
        <v>1.0</v>
      </c>
      <c r="L619" s="1" t="s">
        <v>16</v>
      </c>
    </row>
    <row r="620">
      <c r="A620" s="2">
        <v>42370.0</v>
      </c>
      <c r="B620" s="1" t="s">
        <v>261</v>
      </c>
      <c r="C620" s="1" t="s">
        <v>493</v>
      </c>
      <c r="D620" s="1" t="s">
        <v>61</v>
      </c>
      <c r="E620" s="1" t="s">
        <v>163</v>
      </c>
      <c r="F620" s="1" t="s">
        <v>298</v>
      </c>
      <c r="G620" s="1">
        <v>2014.0</v>
      </c>
      <c r="H620" s="1">
        <v>496020.0807</v>
      </c>
      <c r="I620" s="1">
        <v>70000.0</v>
      </c>
      <c r="J620" s="1">
        <v>1.0</v>
      </c>
      <c r="K620" s="1">
        <v>1.0</v>
      </c>
      <c r="L620" s="1" t="s">
        <v>16</v>
      </c>
    </row>
    <row r="621">
      <c r="A621" s="2">
        <v>42370.0</v>
      </c>
      <c r="B621" s="1" t="s">
        <v>261</v>
      </c>
      <c r="C621" s="1" t="s">
        <v>494</v>
      </c>
      <c r="D621" s="1" t="s">
        <v>61</v>
      </c>
      <c r="E621" s="1" t="s">
        <v>163</v>
      </c>
      <c r="F621" s="1" t="s">
        <v>147</v>
      </c>
      <c r="G621" s="1">
        <v>2011.0</v>
      </c>
      <c r="H621" s="1">
        <v>495296.9856</v>
      </c>
      <c r="I621" s="1">
        <v>1000.0</v>
      </c>
      <c r="J621" s="1">
        <v>4.0</v>
      </c>
      <c r="K621" s="1">
        <v>1.0</v>
      </c>
      <c r="L621" s="1" t="s">
        <v>16</v>
      </c>
    </row>
    <row r="622">
      <c r="A622" s="2">
        <v>42370.0</v>
      </c>
      <c r="B622" s="1" t="s">
        <v>116</v>
      </c>
      <c r="C622" s="1" t="s">
        <v>495</v>
      </c>
      <c r="D622" s="1" t="s">
        <v>61</v>
      </c>
      <c r="E622" s="1" t="s">
        <v>245</v>
      </c>
      <c r="F622" s="1" t="s">
        <v>143</v>
      </c>
      <c r="G622" s="1">
        <v>2013.0</v>
      </c>
      <c r="H622" s="1">
        <v>495000.0</v>
      </c>
      <c r="I622" s="1">
        <v>14678.0</v>
      </c>
      <c r="J622" s="1">
        <v>2.753424658</v>
      </c>
      <c r="K622" s="1">
        <v>2.0</v>
      </c>
      <c r="L622" s="1" t="s">
        <v>16</v>
      </c>
    </row>
    <row r="623">
      <c r="A623" s="2">
        <v>42370.0</v>
      </c>
      <c r="B623" s="1" t="s">
        <v>261</v>
      </c>
      <c r="C623" s="1" t="s">
        <v>496</v>
      </c>
      <c r="D623" s="1" t="s">
        <v>61</v>
      </c>
      <c r="E623" s="1" t="s">
        <v>163</v>
      </c>
      <c r="F623" s="1" t="s">
        <v>203</v>
      </c>
      <c r="G623" s="1">
        <v>2013.0</v>
      </c>
      <c r="H623" s="1">
        <v>494814.24</v>
      </c>
      <c r="I623" s="1">
        <v>1000.0</v>
      </c>
      <c r="J623" s="1">
        <v>2.0</v>
      </c>
      <c r="K623" s="1">
        <v>1.0</v>
      </c>
      <c r="L623" s="1" t="s">
        <v>16</v>
      </c>
    </row>
    <row r="624">
      <c r="A624" s="2">
        <v>42370.0</v>
      </c>
      <c r="B624" s="1" t="s">
        <v>261</v>
      </c>
      <c r="C624" s="1" t="s">
        <v>497</v>
      </c>
      <c r="D624" s="1" t="s">
        <v>61</v>
      </c>
      <c r="E624" s="1" t="s">
        <v>163</v>
      </c>
      <c r="F624" s="1" t="s">
        <v>298</v>
      </c>
      <c r="G624" s="1">
        <v>2012.0</v>
      </c>
      <c r="H624" s="1">
        <v>494802.0</v>
      </c>
      <c r="I624" s="1">
        <v>10000.0</v>
      </c>
      <c r="J624" s="1">
        <v>3.0</v>
      </c>
      <c r="K624" s="1">
        <v>1.0</v>
      </c>
      <c r="L624" s="1" t="s">
        <v>16</v>
      </c>
    </row>
    <row r="625">
      <c r="A625" s="2">
        <v>42370.0</v>
      </c>
      <c r="B625" s="1" t="s">
        <v>261</v>
      </c>
      <c r="C625" s="1" t="s">
        <v>498</v>
      </c>
      <c r="D625" s="1" t="s">
        <v>61</v>
      </c>
      <c r="E625" s="1" t="s">
        <v>163</v>
      </c>
      <c r="F625" s="1" t="s">
        <v>341</v>
      </c>
      <c r="G625" s="1">
        <v>2014.0</v>
      </c>
      <c r="H625" s="1">
        <v>494795.9287</v>
      </c>
      <c r="I625" s="1">
        <v>50000.0</v>
      </c>
      <c r="J625" s="1">
        <v>1.0</v>
      </c>
      <c r="K625" s="1">
        <v>1.0</v>
      </c>
      <c r="L625" s="1" t="s">
        <v>16</v>
      </c>
    </row>
    <row r="626">
      <c r="A626" s="2">
        <v>42370.0</v>
      </c>
      <c r="B626" s="1" t="s">
        <v>116</v>
      </c>
      <c r="C626" s="1" t="s">
        <v>499</v>
      </c>
      <c r="D626" s="1" t="s">
        <v>61</v>
      </c>
      <c r="E626" s="1" t="s">
        <v>163</v>
      </c>
      <c r="F626" s="1" t="s">
        <v>143</v>
      </c>
      <c r="G626" s="1">
        <v>2011.0</v>
      </c>
      <c r="H626" s="1">
        <v>493950.0</v>
      </c>
      <c r="I626" s="1">
        <v>32620.0</v>
      </c>
      <c r="J626" s="1">
        <v>4.495890411</v>
      </c>
      <c r="K626" s="1">
        <v>1.0</v>
      </c>
      <c r="L626" s="1" t="s">
        <v>16</v>
      </c>
    </row>
    <row r="627">
      <c r="A627" s="2">
        <v>42370.0</v>
      </c>
      <c r="B627" s="1" t="s">
        <v>148</v>
      </c>
      <c r="C627" s="1">
        <v>242.0</v>
      </c>
      <c r="D627" s="1" t="s">
        <v>61</v>
      </c>
      <c r="E627" s="1" t="s">
        <v>145</v>
      </c>
      <c r="F627" s="1" t="s">
        <v>264</v>
      </c>
      <c r="G627" s="1">
        <v>2010.0</v>
      </c>
      <c r="H627" s="1">
        <v>493950.0</v>
      </c>
      <c r="I627" s="1">
        <v>57954.82547</v>
      </c>
      <c r="J627" s="1">
        <v>4.829568789</v>
      </c>
      <c r="K627" s="1">
        <v>1.0</v>
      </c>
      <c r="L627" s="1" t="s">
        <v>16</v>
      </c>
    </row>
    <row r="628">
      <c r="A628" s="2">
        <v>42370.0</v>
      </c>
      <c r="B628" s="1" t="s">
        <v>261</v>
      </c>
      <c r="C628" s="1" t="s">
        <v>500</v>
      </c>
      <c r="D628" s="1" t="s">
        <v>61</v>
      </c>
      <c r="E628" s="1" t="s">
        <v>163</v>
      </c>
      <c r="F628" s="1" t="s">
        <v>147</v>
      </c>
      <c r="G628" s="1">
        <v>2015.0</v>
      </c>
      <c r="H628" s="1">
        <v>491321.1696</v>
      </c>
      <c r="I628" s="4">
        <v>100000.0</v>
      </c>
      <c r="J628" s="1">
        <v>0.0</v>
      </c>
      <c r="K628" s="1">
        <v>1.0</v>
      </c>
      <c r="L628" s="1" t="s">
        <v>16</v>
      </c>
    </row>
    <row r="629">
      <c r="A629" s="2">
        <v>42370.0</v>
      </c>
      <c r="B629" s="1" t="s">
        <v>20</v>
      </c>
      <c r="C629" s="1">
        <v>105491.0</v>
      </c>
      <c r="D629" s="1" t="s">
        <v>61</v>
      </c>
      <c r="E629" s="1" t="s">
        <v>216</v>
      </c>
      <c r="F629" s="1" t="s">
        <v>203</v>
      </c>
      <c r="G629" s="1">
        <v>2013.0</v>
      </c>
      <c r="H629" s="1">
        <v>491000.0</v>
      </c>
      <c r="I629" s="1">
        <v>15697.0</v>
      </c>
      <c r="J629" s="1">
        <v>3.0</v>
      </c>
      <c r="K629" s="1">
        <v>1.0</v>
      </c>
      <c r="L629" s="1" t="s">
        <v>16</v>
      </c>
    </row>
    <row r="630">
      <c r="A630" s="2">
        <v>42370.0</v>
      </c>
      <c r="B630" s="1" t="s">
        <v>261</v>
      </c>
      <c r="C630" s="1" t="s">
        <v>501</v>
      </c>
      <c r="D630" s="1" t="s">
        <v>61</v>
      </c>
      <c r="E630" s="1" t="s">
        <v>163</v>
      </c>
      <c r="F630" s="1" t="s">
        <v>203</v>
      </c>
      <c r="G630" s="1">
        <v>2014.0</v>
      </c>
      <c r="H630" s="1">
        <v>490188.16</v>
      </c>
      <c r="I630" s="1">
        <v>40000.0</v>
      </c>
      <c r="J630" s="1">
        <v>1.0</v>
      </c>
      <c r="K630" s="1">
        <v>1.0</v>
      </c>
      <c r="L630" s="1" t="s">
        <v>16</v>
      </c>
    </row>
    <row r="631">
      <c r="A631" s="2">
        <v>42370.0</v>
      </c>
      <c r="B631" s="1" t="s">
        <v>209</v>
      </c>
      <c r="C631" s="1" t="s">
        <v>502</v>
      </c>
      <c r="D631" s="1" t="s">
        <v>61</v>
      </c>
      <c r="E631" s="1" t="s">
        <v>163</v>
      </c>
      <c r="F631" s="1" t="s">
        <v>143</v>
      </c>
      <c r="G631" s="1">
        <v>2012.0</v>
      </c>
      <c r="H631" s="1">
        <v>490000.0</v>
      </c>
      <c r="I631" s="1">
        <v>60000.0</v>
      </c>
      <c r="J631" s="1">
        <v>3.0</v>
      </c>
      <c r="K631" s="1">
        <v>1.0</v>
      </c>
      <c r="L631" s="1" t="s">
        <v>16</v>
      </c>
    </row>
    <row r="632">
      <c r="A632" s="2">
        <v>42370.0</v>
      </c>
      <c r="B632" s="1" t="s">
        <v>20</v>
      </c>
      <c r="C632" s="1">
        <v>61289.0</v>
      </c>
      <c r="D632" s="1" t="s">
        <v>61</v>
      </c>
      <c r="E632" s="1" t="s">
        <v>139</v>
      </c>
      <c r="F632" s="1" t="s">
        <v>203</v>
      </c>
      <c r="G632" s="1">
        <v>2013.0</v>
      </c>
      <c r="H632" s="1">
        <v>490000.0</v>
      </c>
      <c r="I632" s="1">
        <v>28181.0</v>
      </c>
      <c r="J632" s="1">
        <v>2.0</v>
      </c>
      <c r="K632" s="1">
        <v>2.0</v>
      </c>
      <c r="L632" s="1" t="s">
        <v>16</v>
      </c>
    </row>
    <row r="633">
      <c r="A633" s="2">
        <v>42370.0</v>
      </c>
      <c r="B633" s="1" t="s">
        <v>20</v>
      </c>
      <c r="C633" s="1">
        <v>76879.0</v>
      </c>
      <c r="D633" s="1" t="s">
        <v>64</v>
      </c>
      <c r="E633" s="1" t="s">
        <v>107</v>
      </c>
      <c r="F633" s="1" t="s">
        <v>175</v>
      </c>
      <c r="G633" s="1">
        <v>2011.0</v>
      </c>
      <c r="H633" s="1">
        <v>490000.0</v>
      </c>
      <c r="I633" s="1">
        <v>78866.0</v>
      </c>
      <c r="J633" s="1">
        <v>4.0</v>
      </c>
      <c r="K633" s="1">
        <v>1.0</v>
      </c>
      <c r="L633" s="1" t="s">
        <v>140</v>
      </c>
    </row>
    <row r="634">
      <c r="A634" s="2">
        <v>42370.0</v>
      </c>
      <c r="B634" s="1" t="s">
        <v>261</v>
      </c>
      <c r="C634" s="1" t="s">
        <v>503</v>
      </c>
      <c r="D634" s="1" t="s">
        <v>61</v>
      </c>
      <c r="E634" s="1" t="s">
        <v>163</v>
      </c>
      <c r="F634" s="1" t="s">
        <v>341</v>
      </c>
      <c r="G634" s="1">
        <v>2013.0</v>
      </c>
      <c r="H634" s="1">
        <v>489868.0</v>
      </c>
      <c r="I634" s="1">
        <v>20000.0</v>
      </c>
      <c r="J634" s="1">
        <v>2.0</v>
      </c>
      <c r="K634" s="1">
        <v>1.0</v>
      </c>
      <c r="L634" s="1" t="s">
        <v>16</v>
      </c>
    </row>
    <row r="635">
      <c r="A635" s="2">
        <v>42370.0</v>
      </c>
      <c r="B635" s="1" t="s">
        <v>261</v>
      </c>
      <c r="C635" s="1" t="s">
        <v>504</v>
      </c>
      <c r="D635" s="1" t="s">
        <v>61</v>
      </c>
      <c r="E635" s="1" t="s">
        <v>163</v>
      </c>
      <c r="F635" s="1" t="s">
        <v>147</v>
      </c>
      <c r="G635" s="1">
        <v>2014.0</v>
      </c>
      <c r="H635" s="1">
        <v>489818.318</v>
      </c>
      <c r="I635" s="1">
        <v>90000.0</v>
      </c>
      <c r="J635" s="1">
        <v>1.0</v>
      </c>
      <c r="K635" s="1">
        <v>1.0</v>
      </c>
      <c r="L635" s="1" t="s">
        <v>16</v>
      </c>
    </row>
    <row r="636">
      <c r="A636" s="2">
        <v>42370.0</v>
      </c>
      <c r="B636" s="1" t="s">
        <v>261</v>
      </c>
      <c r="C636" s="1" t="s">
        <v>505</v>
      </c>
      <c r="D636" s="1" t="s">
        <v>61</v>
      </c>
      <c r="E636" s="1" t="s">
        <v>163</v>
      </c>
      <c r="F636" s="1" t="s">
        <v>147</v>
      </c>
      <c r="G636" s="1">
        <v>2012.0</v>
      </c>
      <c r="H636" s="1">
        <v>488962.6896</v>
      </c>
      <c r="I636" s="1">
        <v>40000.0</v>
      </c>
      <c r="J636" s="1">
        <v>3.0</v>
      </c>
      <c r="K636" s="1">
        <v>1.0</v>
      </c>
      <c r="L636" s="1" t="s">
        <v>16</v>
      </c>
    </row>
    <row r="637">
      <c r="A637" s="2">
        <v>42370.0</v>
      </c>
      <c r="B637" s="1" t="s">
        <v>12</v>
      </c>
      <c r="C637" s="1">
        <v>127007.0</v>
      </c>
      <c r="D637" s="1" t="s">
        <v>91</v>
      </c>
      <c r="E637" s="1" t="s">
        <v>243</v>
      </c>
      <c r="F637" s="1" t="s">
        <v>506</v>
      </c>
      <c r="G637" s="1">
        <v>2013.0</v>
      </c>
      <c r="H637" s="1">
        <v>488400.0</v>
      </c>
      <c r="I637" s="1">
        <v>15015.0</v>
      </c>
      <c r="J637" s="1">
        <v>3.0</v>
      </c>
      <c r="K637" s="1">
        <v>1.0</v>
      </c>
      <c r="L637" s="1" t="s">
        <v>16</v>
      </c>
    </row>
    <row r="638">
      <c r="A638" s="2">
        <v>42370.0</v>
      </c>
      <c r="B638" s="1" t="s">
        <v>12</v>
      </c>
      <c r="C638" s="1">
        <v>116925.0</v>
      </c>
      <c r="D638" s="1" t="s">
        <v>61</v>
      </c>
      <c r="E638" s="1" t="s">
        <v>163</v>
      </c>
      <c r="F638" s="1" t="s">
        <v>143</v>
      </c>
      <c r="G638" s="1">
        <v>2012.0</v>
      </c>
      <c r="H638" s="1">
        <v>488400.0</v>
      </c>
      <c r="I638" s="1">
        <v>17040.0</v>
      </c>
      <c r="J638" s="1">
        <v>4.0</v>
      </c>
      <c r="K638" s="1">
        <v>1.0</v>
      </c>
      <c r="L638" s="1" t="s">
        <v>16</v>
      </c>
    </row>
    <row r="639">
      <c r="A639" s="2">
        <v>42370.0</v>
      </c>
      <c r="B639" s="1" t="s">
        <v>12</v>
      </c>
      <c r="C639" s="1">
        <v>123116.0</v>
      </c>
      <c r="D639" s="1" t="s">
        <v>61</v>
      </c>
      <c r="E639" s="1" t="s">
        <v>216</v>
      </c>
      <c r="F639" s="1" t="s">
        <v>203</v>
      </c>
      <c r="G639" s="1">
        <v>2013.0</v>
      </c>
      <c r="H639" s="1">
        <v>488400.0</v>
      </c>
      <c r="I639" s="1">
        <v>31701.0</v>
      </c>
      <c r="J639" s="1">
        <v>3.0</v>
      </c>
      <c r="K639" s="1">
        <v>1.0</v>
      </c>
      <c r="L639" s="1" t="s">
        <v>16</v>
      </c>
    </row>
    <row r="640">
      <c r="A640" s="2">
        <v>42370.0</v>
      </c>
      <c r="B640" s="1" t="s">
        <v>12</v>
      </c>
      <c r="C640" s="1">
        <v>120282.0</v>
      </c>
      <c r="D640" s="1" t="s">
        <v>91</v>
      </c>
      <c r="E640" s="1" t="s">
        <v>166</v>
      </c>
      <c r="F640" s="1" t="s">
        <v>507</v>
      </c>
      <c r="G640" s="1">
        <v>2014.0</v>
      </c>
      <c r="H640" s="1">
        <v>488400.0</v>
      </c>
      <c r="I640" s="1">
        <v>7321.0</v>
      </c>
      <c r="J640" s="1">
        <v>2.0</v>
      </c>
      <c r="K640" s="1">
        <v>1.0</v>
      </c>
      <c r="L640" s="1" t="s">
        <v>16</v>
      </c>
    </row>
    <row r="641">
      <c r="A641" s="2">
        <v>42370.0</v>
      </c>
      <c r="B641" s="1" t="s">
        <v>116</v>
      </c>
      <c r="C641" s="1" t="s">
        <v>495</v>
      </c>
      <c r="D641" s="1" t="s">
        <v>61</v>
      </c>
      <c r="E641" s="1" t="s">
        <v>245</v>
      </c>
      <c r="F641" s="1" t="s">
        <v>143</v>
      </c>
      <c r="G641" s="1">
        <v>2013.0</v>
      </c>
      <c r="H641" s="1">
        <v>487290.0</v>
      </c>
      <c r="I641" s="1">
        <v>14678.0</v>
      </c>
      <c r="J641" s="1">
        <v>2.753424658</v>
      </c>
      <c r="K641" s="1">
        <v>2.0</v>
      </c>
      <c r="L641" s="1" t="s">
        <v>16</v>
      </c>
    </row>
    <row r="642">
      <c r="A642" s="2">
        <v>42370.0</v>
      </c>
      <c r="B642" s="1" t="s">
        <v>261</v>
      </c>
      <c r="C642" s="1" t="s">
        <v>508</v>
      </c>
      <c r="D642" s="1" t="s">
        <v>61</v>
      </c>
      <c r="E642" s="1" t="s">
        <v>163</v>
      </c>
      <c r="F642" s="1" t="s">
        <v>203</v>
      </c>
      <c r="G642" s="1">
        <v>2015.0</v>
      </c>
      <c r="H642" s="1">
        <v>486825.9148</v>
      </c>
      <c r="I642" s="1">
        <v>60000.0</v>
      </c>
      <c r="J642" s="1">
        <v>0.0</v>
      </c>
      <c r="K642" s="1">
        <v>1.0</v>
      </c>
      <c r="L642" s="1" t="s">
        <v>16</v>
      </c>
    </row>
    <row r="643">
      <c r="A643" s="2">
        <v>42370.0</v>
      </c>
      <c r="B643" s="1" t="s">
        <v>261</v>
      </c>
      <c r="C643" s="1" t="s">
        <v>509</v>
      </c>
      <c r="D643" s="1" t="s">
        <v>61</v>
      </c>
      <c r="E643" s="1" t="s">
        <v>163</v>
      </c>
      <c r="F643" s="1" t="s">
        <v>341</v>
      </c>
      <c r="G643" s="1">
        <v>2015.0</v>
      </c>
      <c r="H643" s="1">
        <v>486387.7715</v>
      </c>
      <c r="I643" s="1">
        <v>70000.0</v>
      </c>
      <c r="J643" s="1">
        <v>0.0</v>
      </c>
      <c r="K643" s="1">
        <v>1.0</v>
      </c>
      <c r="L643" s="1" t="s">
        <v>16</v>
      </c>
    </row>
    <row r="644">
      <c r="A644" s="2">
        <v>42370.0</v>
      </c>
      <c r="B644" s="1" t="s">
        <v>261</v>
      </c>
      <c r="C644" s="1" t="s">
        <v>510</v>
      </c>
      <c r="D644" s="1" t="s">
        <v>61</v>
      </c>
      <c r="E644" s="1" t="s">
        <v>163</v>
      </c>
      <c r="F644" s="1" t="s">
        <v>298</v>
      </c>
      <c r="G644" s="1">
        <v>2013.0</v>
      </c>
      <c r="H644" s="1">
        <v>486219.7872</v>
      </c>
      <c r="I644" s="1">
        <v>50000.0</v>
      </c>
      <c r="J644" s="1">
        <v>2.0</v>
      </c>
      <c r="K644" s="1">
        <v>1.0</v>
      </c>
      <c r="L644" s="1" t="s">
        <v>16</v>
      </c>
    </row>
    <row r="645">
      <c r="A645" s="2">
        <v>42370.0</v>
      </c>
      <c r="B645" s="1" t="s">
        <v>261</v>
      </c>
      <c r="C645" s="1" t="s">
        <v>511</v>
      </c>
      <c r="D645" s="1" t="s">
        <v>61</v>
      </c>
      <c r="E645" s="1" t="s">
        <v>163</v>
      </c>
      <c r="F645" s="1" t="s">
        <v>147</v>
      </c>
      <c r="G645" s="1">
        <v>2011.0</v>
      </c>
      <c r="H645" s="1">
        <v>485585.28</v>
      </c>
      <c r="I645" s="1">
        <v>10000.0</v>
      </c>
      <c r="J645" s="1">
        <v>4.0</v>
      </c>
      <c r="K645" s="1">
        <v>1.0</v>
      </c>
      <c r="L645" s="1" t="s">
        <v>16</v>
      </c>
    </row>
    <row r="646">
      <c r="A646" s="2">
        <v>42370.0</v>
      </c>
      <c r="B646" s="1" t="s">
        <v>261</v>
      </c>
      <c r="C646" s="1" t="s">
        <v>512</v>
      </c>
      <c r="D646" s="1" t="s">
        <v>61</v>
      </c>
      <c r="E646" s="1" t="s">
        <v>163</v>
      </c>
      <c r="F646" s="1" t="s">
        <v>203</v>
      </c>
      <c r="G646" s="1">
        <v>2013.0</v>
      </c>
      <c r="H646" s="1">
        <v>485112.0</v>
      </c>
      <c r="I646" s="1">
        <v>10000.0</v>
      </c>
      <c r="J646" s="1">
        <v>2.0</v>
      </c>
      <c r="K646" s="1">
        <v>1.0</v>
      </c>
      <c r="L646" s="1" t="s">
        <v>16</v>
      </c>
    </row>
    <row r="647">
      <c r="A647" s="2">
        <v>42370.0</v>
      </c>
      <c r="B647" s="1" t="s">
        <v>261</v>
      </c>
      <c r="C647" s="1" t="s">
        <v>513</v>
      </c>
      <c r="D647" s="1" t="s">
        <v>61</v>
      </c>
      <c r="E647" s="1" t="s">
        <v>163</v>
      </c>
      <c r="F647" s="1" t="s">
        <v>298</v>
      </c>
      <c r="G647" s="1">
        <v>2012.0</v>
      </c>
      <c r="H647" s="1">
        <v>485100.0</v>
      </c>
      <c r="I647" s="1">
        <v>20000.0</v>
      </c>
      <c r="J647" s="1">
        <v>3.0</v>
      </c>
      <c r="K647" s="1">
        <v>1.0</v>
      </c>
      <c r="L647" s="1" t="s">
        <v>16</v>
      </c>
    </row>
    <row r="648">
      <c r="A648" s="2">
        <v>42370.0</v>
      </c>
      <c r="B648" s="1" t="s">
        <v>261</v>
      </c>
      <c r="C648" s="1" t="s">
        <v>514</v>
      </c>
      <c r="D648" s="1" t="s">
        <v>61</v>
      </c>
      <c r="E648" s="1" t="s">
        <v>163</v>
      </c>
      <c r="F648" s="1" t="s">
        <v>147</v>
      </c>
      <c r="G648" s="1">
        <v>2013.0</v>
      </c>
      <c r="H648" s="1">
        <v>485090.4607</v>
      </c>
      <c r="I648" s="1">
        <v>70000.0</v>
      </c>
      <c r="J648" s="1">
        <v>2.0</v>
      </c>
      <c r="K648" s="1">
        <v>1.0</v>
      </c>
      <c r="L648" s="1" t="s">
        <v>16</v>
      </c>
    </row>
    <row r="649">
      <c r="A649" s="2">
        <v>42370.0</v>
      </c>
      <c r="B649" s="1" t="s">
        <v>20</v>
      </c>
      <c r="C649" s="1">
        <v>61727.0</v>
      </c>
      <c r="D649" s="1" t="s">
        <v>13</v>
      </c>
      <c r="E649" s="1" t="s">
        <v>168</v>
      </c>
      <c r="F649" s="1" t="s">
        <v>325</v>
      </c>
      <c r="G649" s="1">
        <v>2012.0</v>
      </c>
      <c r="H649" s="1">
        <v>485000.0</v>
      </c>
      <c r="I649" s="1">
        <v>110600.0</v>
      </c>
      <c r="J649" s="1">
        <v>3.0</v>
      </c>
      <c r="K649" s="1">
        <v>1.0</v>
      </c>
      <c r="L649" s="1" t="s">
        <v>16</v>
      </c>
    </row>
    <row r="650">
      <c r="A650" s="2">
        <v>42370.0</v>
      </c>
      <c r="B650" s="1" t="s">
        <v>148</v>
      </c>
      <c r="C650" s="1">
        <v>116.0</v>
      </c>
      <c r="D650" s="1" t="s">
        <v>61</v>
      </c>
      <c r="E650" s="1" t="s">
        <v>245</v>
      </c>
      <c r="F650" s="1" t="s">
        <v>289</v>
      </c>
      <c r="G650" s="1">
        <v>2011.0</v>
      </c>
      <c r="H650" s="1">
        <v>485000.0</v>
      </c>
      <c r="I650" s="1">
        <v>30773.44285</v>
      </c>
      <c r="J650" s="1">
        <v>3.846680356</v>
      </c>
      <c r="K650" s="1">
        <v>1.0</v>
      </c>
      <c r="L650" s="1" t="s">
        <v>16</v>
      </c>
    </row>
    <row r="651">
      <c r="A651" s="2">
        <v>42370.0</v>
      </c>
      <c r="B651" s="1" t="s">
        <v>148</v>
      </c>
      <c r="C651" s="1">
        <v>54.0</v>
      </c>
      <c r="D651" s="1" t="s">
        <v>61</v>
      </c>
      <c r="E651" s="1" t="s">
        <v>163</v>
      </c>
      <c r="F651" s="1" t="s">
        <v>289</v>
      </c>
      <c r="G651" s="1">
        <v>2012.0</v>
      </c>
      <c r="H651" s="1">
        <v>485000.0</v>
      </c>
      <c r="I651" s="1">
        <v>34891.17043</v>
      </c>
      <c r="J651" s="1">
        <v>2.907597536</v>
      </c>
      <c r="K651" s="1">
        <v>1.0</v>
      </c>
      <c r="L651" s="1" t="s">
        <v>16</v>
      </c>
    </row>
    <row r="652">
      <c r="A652" s="2">
        <v>42370.0</v>
      </c>
      <c r="B652" s="1" t="s">
        <v>148</v>
      </c>
      <c r="C652" s="1">
        <v>81.0</v>
      </c>
      <c r="D652" s="1" t="s">
        <v>61</v>
      </c>
      <c r="E652" s="1" t="s">
        <v>163</v>
      </c>
      <c r="F652" s="1" t="s">
        <v>143</v>
      </c>
      <c r="G652" s="1">
        <v>2011.0</v>
      </c>
      <c r="H652" s="1">
        <v>485000.0</v>
      </c>
      <c r="I652" s="1">
        <v>39917.86447</v>
      </c>
      <c r="J652" s="1">
        <v>3.326488706</v>
      </c>
      <c r="K652" s="1">
        <v>1.0</v>
      </c>
      <c r="L652" s="1" t="s">
        <v>16</v>
      </c>
    </row>
    <row r="653">
      <c r="A653" s="2">
        <v>42370.0</v>
      </c>
      <c r="B653" s="1" t="s">
        <v>116</v>
      </c>
      <c r="C653" s="1" t="s">
        <v>499</v>
      </c>
      <c r="D653" s="1" t="s">
        <v>61</v>
      </c>
      <c r="E653" s="1" t="s">
        <v>163</v>
      </c>
      <c r="F653" s="1" t="s">
        <v>143</v>
      </c>
      <c r="G653" s="1">
        <v>2011.0</v>
      </c>
      <c r="H653" s="1">
        <v>485000.0</v>
      </c>
      <c r="I653" s="1">
        <v>32620.0</v>
      </c>
      <c r="J653" s="1">
        <v>4.495890411</v>
      </c>
      <c r="K653" s="1">
        <v>1.0</v>
      </c>
      <c r="L653" s="1" t="s">
        <v>16</v>
      </c>
    </row>
    <row r="654">
      <c r="A654" s="2">
        <v>42370.0</v>
      </c>
      <c r="B654" s="1" t="s">
        <v>116</v>
      </c>
      <c r="C654" s="1" t="s">
        <v>432</v>
      </c>
      <c r="D654" s="1" t="s">
        <v>61</v>
      </c>
      <c r="E654" s="1" t="s">
        <v>145</v>
      </c>
      <c r="F654" s="1" t="s">
        <v>289</v>
      </c>
      <c r="G654" s="1">
        <v>2013.0</v>
      </c>
      <c r="H654" s="1">
        <v>485000.0</v>
      </c>
      <c r="I654" s="1">
        <v>33327.0</v>
      </c>
      <c r="J654" s="1">
        <v>2.97260274</v>
      </c>
      <c r="K654" s="1">
        <v>1.0</v>
      </c>
      <c r="L654" s="1" t="s">
        <v>16</v>
      </c>
    </row>
    <row r="655">
      <c r="A655" s="2">
        <v>42370.0</v>
      </c>
      <c r="B655" s="1" t="s">
        <v>20</v>
      </c>
      <c r="C655" s="1">
        <v>71471.0</v>
      </c>
      <c r="D655" s="1" t="s">
        <v>61</v>
      </c>
      <c r="E655" s="1" t="s">
        <v>139</v>
      </c>
      <c r="F655" s="1" t="s">
        <v>143</v>
      </c>
      <c r="G655" s="1">
        <v>2010.0</v>
      </c>
      <c r="H655" s="1">
        <v>485000.0</v>
      </c>
      <c r="I655" s="1">
        <v>43352.0</v>
      </c>
      <c r="J655" s="1">
        <v>5.0</v>
      </c>
      <c r="K655" s="1">
        <v>1.0</v>
      </c>
      <c r="L655" s="1" t="s">
        <v>16</v>
      </c>
    </row>
    <row r="656">
      <c r="A656" s="2">
        <v>42370.0</v>
      </c>
      <c r="B656" s="1" t="s">
        <v>148</v>
      </c>
      <c r="C656" s="1">
        <v>231.0</v>
      </c>
      <c r="D656" s="1" t="s">
        <v>61</v>
      </c>
      <c r="E656" s="1" t="s">
        <v>145</v>
      </c>
      <c r="F656" s="1" t="s">
        <v>143</v>
      </c>
      <c r="G656" s="1">
        <v>2010.0</v>
      </c>
      <c r="H656" s="1">
        <v>485000.0</v>
      </c>
      <c r="I656" s="1">
        <v>56936.34497</v>
      </c>
      <c r="J656" s="1">
        <v>4.744695414</v>
      </c>
      <c r="K656" s="1">
        <v>1.0</v>
      </c>
      <c r="L656" s="1" t="s">
        <v>16</v>
      </c>
    </row>
    <row r="657">
      <c r="A657" s="2">
        <v>42370.0</v>
      </c>
      <c r="B657" s="1" t="s">
        <v>20</v>
      </c>
      <c r="C657" s="1">
        <v>61727.0</v>
      </c>
      <c r="D657" s="1" t="s">
        <v>13</v>
      </c>
      <c r="E657" s="1" t="s">
        <v>515</v>
      </c>
      <c r="F657" s="1" t="s">
        <v>325</v>
      </c>
      <c r="G657" s="1">
        <v>2012.0</v>
      </c>
      <c r="H657" s="1">
        <v>484999.99999999994</v>
      </c>
      <c r="I657" s="1">
        <v>110600.0</v>
      </c>
      <c r="J657" s="1">
        <v>4.0</v>
      </c>
      <c r="K657" s="1">
        <v>1.0</v>
      </c>
      <c r="L657" s="1" t="s">
        <v>16</v>
      </c>
    </row>
    <row r="658">
      <c r="A658" s="2">
        <v>42370.0</v>
      </c>
      <c r="B658" s="1" t="s">
        <v>261</v>
      </c>
      <c r="C658" s="1" t="s">
        <v>516</v>
      </c>
      <c r="D658" s="1" t="s">
        <v>61</v>
      </c>
      <c r="E658" s="1" t="s">
        <v>163</v>
      </c>
      <c r="F658" s="1" t="s">
        <v>341</v>
      </c>
      <c r="G658" s="1">
        <v>2014.0</v>
      </c>
      <c r="H658" s="1">
        <v>484900.0101</v>
      </c>
      <c r="I658" s="1">
        <v>60000.0</v>
      </c>
      <c r="J658" s="1">
        <v>1.0</v>
      </c>
      <c r="K658" s="1">
        <v>1.0</v>
      </c>
      <c r="L658" s="1" t="s">
        <v>16</v>
      </c>
    </row>
    <row r="659">
      <c r="A659" s="2">
        <v>42370.0</v>
      </c>
      <c r="B659" s="1" t="s">
        <v>116</v>
      </c>
      <c r="C659" s="1" t="s">
        <v>517</v>
      </c>
      <c r="D659" s="1" t="s">
        <v>61</v>
      </c>
      <c r="E659" s="1" t="s">
        <v>145</v>
      </c>
      <c r="F659" s="1" t="s">
        <v>143</v>
      </c>
      <c r="G659" s="1">
        <v>2012.0</v>
      </c>
      <c r="H659" s="1">
        <v>483960.0</v>
      </c>
      <c r="I659" s="1">
        <v>1010277.0</v>
      </c>
      <c r="J659" s="1">
        <v>3.830136986</v>
      </c>
      <c r="K659" s="1">
        <v>2.0</v>
      </c>
      <c r="L659" s="1" t="s">
        <v>16</v>
      </c>
    </row>
    <row r="660">
      <c r="A660" s="2">
        <v>42370.0</v>
      </c>
      <c r="B660" s="1" t="s">
        <v>148</v>
      </c>
      <c r="C660" s="1">
        <v>254.0</v>
      </c>
      <c r="D660" s="1" t="s">
        <v>61</v>
      </c>
      <c r="E660" s="1" t="s">
        <v>145</v>
      </c>
      <c r="F660" s="1" t="s">
        <v>143</v>
      </c>
      <c r="G660" s="1">
        <v>2010.0</v>
      </c>
      <c r="H660" s="1">
        <v>482850.0</v>
      </c>
      <c r="I660" s="1">
        <v>58776.1807</v>
      </c>
      <c r="J660" s="1">
        <v>4.898015058</v>
      </c>
      <c r="K660" s="1">
        <v>1.0</v>
      </c>
      <c r="L660" s="1" t="s">
        <v>16</v>
      </c>
    </row>
    <row r="661">
      <c r="A661" s="2">
        <v>42370.0</v>
      </c>
      <c r="B661" s="1" t="s">
        <v>148</v>
      </c>
      <c r="C661" s="1">
        <v>80.0</v>
      </c>
      <c r="D661" s="1" t="s">
        <v>61</v>
      </c>
      <c r="E661" s="1" t="s">
        <v>145</v>
      </c>
      <c r="F661" s="1" t="s">
        <v>203</v>
      </c>
      <c r="G661" s="1">
        <v>2011.0</v>
      </c>
      <c r="H661" s="1">
        <v>482850.0</v>
      </c>
      <c r="I661" s="1">
        <v>26611.90965</v>
      </c>
      <c r="J661" s="1">
        <v>3.326488706</v>
      </c>
      <c r="K661" s="1">
        <v>1.0</v>
      </c>
      <c r="L661" s="1" t="s">
        <v>16</v>
      </c>
    </row>
    <row r="662">
      <c r="A662" s="2">
        <v>42370.0</v>
      </c>
      <c r="B662" s="1" t="s">
        <v>261</v>
      </c>
      <c r="C662" s="1" t="s">
        <v>518</v>
      </c>
      <c r="D662" s="1" t="s">
        <v>61</v>
      </c>
      <c r="E662" s="1" t="s">
        <v>163</v>
      </c>
      <c r="F662" s="1" t="s">
        <v>298</v>
      </c>
      <c r="G662" s="1">
        <v>2015.0</v>
      </c>
      <c r="H662" s="1">
        <v>482615.7016</v>
      </c>
      <c r="I662" s="1">
        <v>90000.0</v>
      </c>
      <c r="J662" s="1">
        <v>0.0</v>
      </c>
      <c r="K662" s="1">
        <v>1.0</v>
      </c>
      <c r="L662" s="1" t="s">
        <v>16</v>
      </c>
    </row>
    <row r="663">
      <c r="A663" s="2">
        <v>42370.0</v>
      </c>
      <c r="B663" s="1" t="s">
        <v>261</v>
      </c>
      <c r="C663" s="1" t="s">
        <v>519</v>
      </c>
      <c r="D663" s="1" t="s">
        <v>61</v>
      </c>
      <c r="E663" s="1" t="s">
        <v>163</v>
      </c>
      <c r="F663" s="1" t="s">
        <v>298</v>
      </c>
      <c r="G663" s="1">
        <v>2014.0</v>
      </c>
      <c r="H663" s="1">
        <v>481139.4782</v>
      </c>
      <c r="I663" s="1">
        <v>80000.0</v>
      </c>
      <c r="J663" s="1">
        <v>1.0</v>
      </c>
      <c r="K663" s="1">
        <v>1.0</v>
      </c>
      <c r="L663" s="1" t="s">
        <v>16</v>
      </c>
    </row>
    <row r="664">
      <c r="A664" s="2">
        <v>42370.0</v>
      </c>
      <c r="B664" s="1" t="s">
        <v>261</v>
      </c>
      <c r="C664" s="1" t="s">
        <v>520</v>
      </c>
      <c r="D664" s="1" t="s">
        <v>61</v>
      </c>
      <c r="E664" s="1" t="s">
        <v>163</v>
      </c>
      <c r="F664" s="1" t="s">
        <v>203</v>
      </c>
      <c r="G664" s="1">
        <v>2014.0</v>
      </c>
      <c r="H664" s="1">
        <v>480384.3968</v>
      </c>
      <c r="I664" s="1">
        <v>50000.0</v>
      </c>
      <c r="J664" s="1">
        <v>1.0</v>
      </c>
      <c r="K664" s="1">
        <v>1.0</v>
      </c>
      <c r="L664" s="1" t="s">
        <v>16</v>
      </c>
    </row>
    <row r="665">
      <c r="A665" s="2">
        <v>42370.0</v>
      </c>
      <c r="B665" s="1" t="s">
        <v>261</v>
      </c>
      <c r="C665" s="1" t="s">
        <v>521</v>
      </c>
      <c r="D665" s="1" t="s">
        <v>61</v>
      </c>
      <c r="E665" s="1" t="s">
        <v>163</v>
      </c>
      <c r="F665" s="1" t="s">
        <v>341</v>
      </c>
      <c r="G665" s="1">
        <v>2013.0</v>
      </c>
      <c r="H665" s="1">
        <v>480070.64</v>
      </c>
      <c r="I665" s="1">
        <v>30000.0</v>
      </c>
      <c r="J665" s="1">
        <v>2.0</v>
      </c>
      <c r="K665" s="1">
        <v>1.0</v>
      </c>
      <c r="L665" s="1" t="s">
        <v>16</v>
      </c>
    </row>
    <row r="666">
      <c r="A666" s="2">
        <v>42370.0</v>
      </c>
      <c r="B666" s="1" t="s">
        <v>20</v>
      </c>
      <c r="C666" s="1">
        <v>59393.0</v>
      </c>
      <c r="D666" s="1" t="s">
        <v>61</v>
      </c>
      <c r="E666" s="1" t="s">
        <v>163</v>
      </c>
      <c r="F666" s="1" t="s">
        <v>289</v>
      </c>
      <c r="G666" s="1">
        <v>2012.0</v>
      </c>
      <c r="H666" s="1">
        <v>480000.0</v>
      </c>
      <c r="I666" s="1">
        <v>35858.0</v>
      </c>
      <c r="J666" s="1">
        <v>3.0</v>
      </c>
      <c r="K666" s="1">
        <v>1.0</v>
      </c>
      <c r="L666" s="1" t="s">
        <v>16</v>
      </c>
    </row>
    <row r="667">
      <c r="A667" s="2">
        <v>42370.0</v>
      </c>
      <c r="B667" s="1" t="s">
        <v>116</v>
      </c>
      <c r="C667" s="1" t="s">
        <v>448</v>
      </c>
      <c r="D667" s="1" t="s">
        <v>61</v>
      </c>
      <c r="E667" s="1" t="s">
        <v>163</v>
      </c>
      <c r="F667" s="1" t="s">
        <v>143</v>
      </c>
      <c r="G667" s="1">
        <v>2012.0</v>
      </c>
      <c r="H667" s="1">
        <v>480000.0</v>
      </c>
      <c r="I667" s="1">
        <v>51244.0</v>
      </c>
      <c r="J667" s="1">
        <v>3.657534247</v>
      </c>
      <c r="K667" s="1">
        <v>1.0</v>
      </c>
      <c r="L667" s="1" t="s">
        <v>16</v>
      </c>
    </row>
    <row r="668">
      <c r="A668" s="2">
        <v>42370.0</v>
      </c>
      <c r="B668" s="1" t="s">
        <v>261</v>
      </c>
      <c r="C668" s="1" t="s">
        <v>522</v>
      </c>
      <c r="D668" s="1" t="s">
        <v>61</v>
      </c>
      <c r="E668" s="1" t="s">
        <v>163</v>
      </c>
      <c r="F668" s="1" t="s">
        <v>147</v>
      </c>
      <c r="G668" s="1">
        <v>2012.0</v>
      </c>
      <c r="H668" s="1">
        <v>479183.4358</v>
      </c>
      <c r="I668" s="1">
        <v>50000.0</v>
      </c>
      <c r="J668" s="1">
        <v>3.0</v>
      </c>
      <c r="K668" s="1">
        <v>1.0</v>
      </c>
      <c r="L668" s="1" t="s">
        <v>16</v>
      </c>
    </row>
    <row r="669">
      <c r="A669" s="2">
        <v>42370.0</v>
      </c>
      <c r="B669" s="1" t="s">
        <v>261</v>
      </c>
      <c r="C669" s="1" t="s">
        <v>523</v>
      </c>
      <c r="D669" s="1" t="s">
        <v>61</v>
      </c>
      <c r="E669" s="1" t="s">
        <v>163</v>
      </c>
      <c r="F669" s="1" t="s">
        <v>341</v>
      </c>
      <c r="G669" s="1">
        <v>2012.0</v>
      </c>
      <c r="H669" s="1">
        <v>478581.9192</v>
      </c>
      <c r="I669" s="1">
        <v>1000.0</v>
      </c>
      <c r="J669" s="1">
        <v>3.0</v>
      </c>
      <c r="K669" s="1">
        <v>1.0</v>
      </c>
      <c r="L669" s="1" t="s">
        <v>16</v>
      </c>
    </row>
    <row r="670">
      <c r="A670" s="2">
        <v>42370.0</v>
      </c>
      <c r="B670" s="1" t="s">
        <v>12</v>
      </c>
      <c r="C670" s="1">
        <v>134214.0</v>
      </c>
      <c r="D670" s="1" t="s">
        <v>13</v>
      </c>
      <c r="E670" s="1" t="s">
        <v>515</v>
      </c>
      <c r="F670" s="1" t="s">
        <v>83</v>
      </c>
      <c r="G670" s="1">
        <v>2012.0</v>
      </c>
      <c r="H670" s="1">
        <v>477300.0</v>
      </c>
      <c r="I670" s="1">
        <v>14001.0</v>
      </c>
      <c r="J670" s="1">
        <v>4.0</v>
      </c>
      <c r="K670" s="1">
        <v>1.0</v>
      </c>
      <c r="L670" s="1" t="s">
        <v>16</v>
      </c>
    </row>
    <row r="671">
      <c r="A671" s="2">
        <v>42370.0</v>
      </c>
      <c r="B671" s="1" t="s">
        <v>12</v>
      </c>
      <c r="C671" s="1">
        <v>124759.0</v>
      </c>
      <c r="D671" s="1" t="s">
        <v>13</v>
      </c>
      <c r="E671" s="1" t="s">
        <v>324</v>
      </c>
      <c r="F671" s="1" t="s">
        <v>524</v>
      </c>
      <c r="G671" s="1">
        <v>2014.0</v>
      </c>
      <c r="H671" s="1">
        <v>477300.0</v>
      </c>
      <c r="I671" s="1">
        <v>9420.0</v>
      </c>
      <c r="J671" s="1">
        <v>2.0</v>
      </c>
      <c r="K671" s="1">
        <v>1.0</v>
      </c>
      <c r="L671" s="1" t="s">
        <v>16</v>
      </c>
    </row>
    <row r="672">
      <c r="A672" s="2">
        <v>42370.0</v>
      </c>
      <c r="B672" s="1" t="s">
        <v>12</v>
      </c>
      <c r="C672" s="1">
        <v>138049.0</v>
      </c>
      <c r="D672" s="1" t="s">
        <v>13</v>
      </c>
      <c r="E672" s="1" t="s">
        <v>324</v>
      </c>
      <c r="F672" s="1" t="s">
        <v>325</v>
      </c>
      <c r="G672" s="1">
        <v>2012.0</v>
      </c>
      <c r="H672" s="1">
        <v>477300.0</v>
      </c>
      <c r="I672" s="1">
        <v>38954.0</v>
      </c>
      <c r="J672" s="1">
        <v>4.0</v>
      </c>
      <c r="K672" s="1">
        <v>1.0</v>
      </c>
      <c r="L672" s="1" t="s">
        <v>16</v>
      </c>
    </row>
    <row r="673">
      <c r="A673" s="2">
        <v>42370.0</v>
      </c>
      <c r="B673" s="1" t="s">
        <v>12</v>
      </c>
      <c r="C673" s="1">
        <v>125586.0</v>
      </c>
      <c r="D673" s="1" t="s">
        <v>91</v>
      </c>
      <c r="E673" s="1" t="s">
        <v>243</v>
      </c>
      <c r="F673" s="1" t="s">
        <v>235</v>
      </c>
      <c r="G673" s="1">
        <v>2012.0</v>
      </c>
      <c r="H673" s="1">
        <v>477300.0</v>
      </c>
      <c r="I673" s="1">
        <v>49863.0</v>
      </c>
      <c r="J673" s="1">
        <v>4.0</v>
      </c>
      <c r="K673" s="1">
        <v>1.0</v>
      </c>
      <c r="L673" s="1" t="s">
        <v>16</v>
      </c>
    </row>
    <row r="674">
      <c r="A674" s="2">
        <v>42370.0</v>
      </c>
      <c r="B674" s="1" t="s">
        <v>12</v>
      </c>
      <c r="C674" s="1">
        <v>126572.0</v>
      </c>
      <c r="D674" s="1" t="s">
        <v>91</v>
      </c>
      <c r="E674" s="1" t="s">
        <v>243</v>
      </c>
      <c r="F674" s="1" t="s">
        <v>235</v>
      </c>
      <c r="G674" s="1">
        <v>2013.0</v>
      </c>
      <c r="H674" s="1">
        <v>477300.0</v>
      </c>
      <c r="I674" s="1">
        <v>21416.0</v>
      </c>
      <c r="J674" s="1">
        <v>3.0</v>
      </c>
      <c r="K674" s="1">
        <v>1.0</v>
      </c>
      <c r="L674" s="1" t="s">
        <v>16</v>
      </c>
    </row>
    <row r="675">
      <c r="A675" s="2">
        <v>42370.0</v>
      </c>
      <c r="B675" s="1" t="s">
        <v>12</v>
      </c>
      <c r="C675" s="1">
        <v>115969.0</v>
      </c>
      <c r="D675" s="1" t="s">
        <v>64</v>
      </c>
      <c r="E675" s="1" t="s">
        <v>279</v>
      </c>
      <c r="F675" s="1" t="s">
        <v>525</v>
      </c>
      <c r="G675" s="1">
        <v>2013.0</v>
      </c>
      <c r="H675" s="1">
        <v>477300.0</v>
      </c>
      <c r="I675" s="1">
        <v>14900.0</v>
      </c>
      <c r="J675" s="1">
        <v>3.0</v>
      </c>
      <c r="K675" s="1">
        <v>1.0</v>
      </c>
      <c r="L675" s="1" t="s">
        <v>16</v>
      </c>
    </row>
    <row r="676">
      <c r="A676" s="2">
        <v>42370.0</v>
      </c>
      <c r="B676" s="1" t="s">
        <v>148</v>
      </c>
      <c r="C676" s="1">
        <v>53.0</v>
      </c>
      <c r="D676" s="1" t="s">
        <v>61</v>
      </c>
      <c r="E676" s="1" t="s">
        <v>163</v>
      </c>
      <c r="F676" s="1" t="s">
        <v>289</v>
      </c>
      <c r="G676" s="1">
        <v>2012.0</v>
      </c>
      <c r="H676" s="1">
        <v>477300.0</v>
      </c>
      <c r="I676" s="1">
        <v>34891.17043</v>
      </c>
      <c r="J676" s="1">
        <v>2.907597536</v>
      </c>
      <c r="K676" s="1">
        <v>1.0</v>
      </c>
      <c r="L676" s="1" t="s">
        <v>16</v>
      </c>
    </row>
    <row r="677">
      <c r="A677" s="2">
        <v>42370.0</v>
      </c>
      <c r="B677" s="1" t="s">
        <v>12</v>
      </c>
      <c r="C677" s="1">
        <v>118927.0</v>
      </c>
      <c r="D677" s="1" t="s">
        <v>61</v>
      </c>
      <c r="E677" s="1" t="s">
        <v>163</v>
      </c>
      <c r="F677" s="1" t="s">
        <v>143</v>
      </c>
      <c r="G677" s="1">
        <v>2012.0</v>
      </c>
      <c r="H677" s="1">
        <v>477300.0</v>
      </c>
      <c r="I677" s="1">
        <v>70924.0</v>
      </c>
      <c r="J677" s="1">
        <v>4.0</v>
      </c>
      <c r="K677" s="1">
        <v>1.0</v>
      </c>
      <c r="L677" s="1" t="s">
        <v>16</v>
      </c>
    </row>
    <row r="678">
      <c r="A678" s="2">
        <v>42370.0</v>
      </c>
      <c r="B678" s="1" t="s">
        <v>148</v>
      </c>
      <c r="C678" s="1">
        <v>79.0</v>
      </c>
      <c r="D678" s="1" t="s">
        <v>61</v>
      </c>
      <c r="E678" s="1" t="s">
        <v>163</v>
      </c>
      <c r="F678" s="1" t="s">
        <v>143</v>
      </c>
      <c r="G678" s="1">
        <v>2011.0</v>
      </c>
      <c r="H678" s="1">
        <v>477300.0</v>
      </c>
      <c r="I678" s="1">
        <v>39917.86447</v>
      </c>
      <c r="J678" s="1">
        <v>3.326488706</v>
      </c>
      <c r="K678" s="1">
        <v>1.0</v>
      </c>
      <c r="L678" s="1" t="s">
        <v>16</v>
      </c>
    </row>
    <row r="679">
      <c r="A679" s="2">
        <v>42370.0</v>
      </c>
      <c r="B679" s="1" t="s">
        <v>186</v>
      </c>
      <c r="C679" s="1" t="s">
        <v>526</v>
      </c>
      <c r="D679" s="1" t="s">
        <v>61</v>
      </c>
      <c r="E679" s="1" t="s">
        <v>145</v>
      </c>
      <c r="F679" s="1" t="s">
        <v>203</v>
      </c>
      <c r="G679" s="1">
        <v>2012.0</v>
      </c>
      <c r="H679" s="1">
        <v>477300.0</v>
      </c>
      <c r="I679" s="1">
        <v>29114.0</v>
      </c>
      <c r="J679" s="1">
        <v>3.0</v>
      </c>
      <c r="K679" s="1">
        <v>1.0</v>
      </c>
      <c r="L679" s="1" t="s">
        <v>16</v>
      </c>
    </row>
    <row r="680">
      <c r="A680" s="2">
        <v>42370.0</v>
      </c>
      <c r="B680" s="1" t="s">
        <v>12</v>
      </c>
      <c r="C680" s="1">
        <v>121862.0</v>
      </c>
      <c r="D680" s="1" t="s">
        <v>61</v>
      </c>
      <c r="E680" s="1" t="s">
        <v>139</v>
      </c>
      <c r="F680" s="1" t="s">
        <v>147</v>
      </c>
      <c r="G680" s="1">
        <v>2013.0</v>
      </c>
      <c r="H680" s="1">
        <v>477300.0</v>
      </c>
      <c r="I680" s="1">
        <v>17436.0</v>
      </c>
      <c r="J680" s="1">
        <v>3.0</v>
      </c>
      <c r="K680" s="1">
        <v>1.0</v>
      </c>
      <c r="L680" s="1" t="s">
        <v>16</v>
      </c>
    </row>
    <row r="681">
      <c r="A681" s="2">
        <v>42370.0</v>
      </c>
      <c r="B681" s="1" t="s">
        <v>12</v>
      </c>
      <c r="C681" s="1">
        <v>121862.0</v>
      </c>
      <c r="D681" s="1" t="s">
        <v>61</v>
      </c>
      <c r="E681" s="1" t="s">
        <v>139</v>
      </c>
      <c r="F681" s="1" t="s">
        <v>147</v>
      </c>
      <c r="G681" s="1">
        <v>2013.0</v>
      </c>
      <c r="H681" s="1">
        <v>477300.0</v>
      </c>
      <c r="I681" s="1">
        <v>17436.0</v>
      </c>
      <c r="J681" s="1">
        <v>3.0</v>
      </c>
      <c r="K681" s="1">
        <v>1.0</v>
      </c>
      <c r="L681" s="1" t="s">
        <v>16</v>
      </c>
    </row>
    <row r="682">
      <c r="A682" s="2">
        <v>42370.0</v>
      </c>
      <c r="B682" s="1" t="s">
        <v>12</v>
      </c>
      <c r="C682" s="3" t="s">
        <v>527</v>
      </c>
      <c r="D682" s="1" t="s">
        <v>13</v>
      </c>
      <c r="E682" s="1" t="s">
        <v>515</v>
      </c>
      <c r="F682" s="1" t="s">
        <v>83</v>
      </c>
      <c r="G682" s="1">
        <v>2012.0</v>
      </c>
      <c r="H682" s="1">
        <v>477300.0</v>
      </c>
      <c r="I682" s="1">
        <v>14001.0</v>
      </c>
      <c r="J682" s="1">
        <v>4.0</v>
      </c>
      <c r="K682" s="1">
        <v>1.0</v>
      </c>
      <c r="L682" s="1" t="s">
        <v>16</v>
      </c>
    </row>
    <row r="683">
      <c r="A683" s="2">
        <v>42370.0</v>
      </c>
      <c r="B683" s="1" t="s">
        <v>12</v>
      </c>
      <c r="C683" s="3" t="s">
        <v>528</v>
      </c>
      <c r="D683" s="1" t="s">
        <v>13</v>
      </c>
      <c r="E683" s="1" t="s">
        <v>324</v>
      </c>
      <c r="F683" s="1" t="s">
        <v>325</v>
      </c>
      <c r="G683" s="1">
        <v>2012.0</v>
      </c>
      <c r="H683" s="1">
        <v>477300.0</v>
      </c>
      <c r="I683" s="1">
        <v>38954.0</v>
      </c>
      <c r="J683" s="1">
        <v>4.0</v>
      </c>
      <c r="K683" s="1">
        <v>1.0</v>
      </c>
      <c r="L683" s="1" t="s">
        <v>16</v>
      </c>
    </row>
    <row r="684">
      <c r="A684" s="2">
        <v>42370.0</v>
      </c>
      <c r="B684" s="1" t="s">
        <v>261</v>
      </c>
      <c r="C684" s="1" t="s">
        <v>529</v>
      </c>
      <c r="D684" s="1" t="s">
        <v>61</v>
      </c>
      <c r="E684" s="1" t="s">
        <v>163</v>
      </c>
      <c r="F684" s="1" t="s">
        <v>147</v>
      </c>
      <c r="G684" s="1">
        <v>2015.0</v>
      </c>
      <c r="H684" s="1">
        <v>476581.5345</v>
      </c>
      <c r="I684" s="1">
        <v>110000.0</v>
      </c>
      <c r="J684" s="1">
        <v>0.0</v>
      </c>
      <c r="K684" s="1">
        <v>1.0</v>
      </c>
      <c r="L684" s="1" t="s">
        <v>16</v>
      </c>
    </row>
    <row r="685">
      <c r="A685" s="2">
        <v>42370.0</v>
      </c>
      <c r="B685" s="1" t="s">
        <v>261</v>
      </c>
      <c r="C685" s="1" t="s">
        <v>530</v>
      </c>
      <c r="D685" s="1" t="s">
        <v>61</v>
      </c>
      <c r="E685" s="1" t="s">
        <v>163</v>
      </c>
      <c r="F685" s="1" t="s">
        <v>298</v>
      </c>
      <c r="G685" s="1">
        <v>2013.0</v>
      </c>
      <c r="H685" s="1">
        <v>476495.3915</v>
      </c>
      <c r="I685" s="1">
        <v>60000.0</v>
      </c>
      <c r="J685" s="1">
        <v>2.0</v>
      </c>
      <c r="K685" s="1">
        <v>1.0</v>
      </c>
      <c r="L685" s="1" t="s">
        <v>16</v>
      </c>
    </row>
    <row r="686">
      <c r="A686" s="2">
        <v>42370.0</v>
      </c>
      <c r="B686" s="1" t="s">
        <v>261</v>
      </c>
      <c r="C686" s="1" t="s">
        <v>531</v>
      </c>
      <c r="D686" s="1" t="s">
        <v>61</v>
      </c>
      <c r="E686" s="1" t="s">
        <v>163</v>
      </c>
      <c r="F686" s="1" t="s">
        <v>147</v>
      </c>
      <c r="G686" s="1">
        <v>2011.0</v>
      </c>
      <c r="H686" s="1">
        <v>476064.0</v>
      </c>
      <c r="I686" s="1">
        <v>20000.0</v>
      </c>
      <c r="J686" s="1">
        <v>4.0</v>
      </c>
      <c r="K686" s="1">
        <v>1.0</v>
      </c>
      <c r="L686" s="1" t="s">
        <v>16</v>
      </c>
    </row>
    <row r="687">
      <c r="A687" s="2">
        <v>42370.0</v>
      </c>
      <c r="B687" s="1" t="s">
        <v>261</v>
      </c>
      <c r="C687" s="1" t="s">
        <v>532</v>
      </c>
      <c r="D687" s="1" t="s">
        <v>61</v>
      </c>
      <c r="E687" s="1" t="s">
        <v>163</v>
      </c>
      <c r="F687" s="1" t="s">
        <v>203</v>
      </c>
      <c r="G687" s="1">
        <v>2013.0</v>
      </c>
      <c r="H687" s="1">
        <v>475600.0</v>
      </c>
      <c r="I687" s="1">
        <v>20000.0</v>
      </c>
      <c r="J687" s="1">
        <v>2.0</v>
      </c>
      <c r="K687" s="1">
        <v>1.0</v>
      </c>
      <c r="L687" s="1" t="s">
        <v>16</v>
      </c>
    </row>
    <row r="688">
      <c r="A688" s="2">
        <v>42370.0</v>
      </c>
      <c r="B688" s="1" t="s">
        <v>261</v>
      </c>
      <c r="C688" s="1" t="s">
        <v>533</v>
      </c>
      <c r="D688" s="1" t="s">
        <v>61</v>
      </c>
      <c r="E688" s="1" t="s">
        <v>163</v>
      </c>
      <c r="F688" s="1" t="s">
        <v>298</v>
      </c>
      <c r="G688" s="1">
        <v>2012.0</v>
      </c>
      <c r="H688" s="1">
        <v>475398.0</v>
      </c>
      <c r="I688" s="1">
        <v>30000.0</v>
      </c>
      <c r="J688" s="1">
        <v>3.0</v>
      </c>
      <c r="K688" s="1">
        <v>1.0</v>
      </c>
      <c r="L688" s="1" t="s">
        <v>16</v>
      </c>
    </row>
    <row r="689">
      <c r="A689" s="2">
        <v>42370.0</v>
      </c>
      <c r="B689" s="1" t="s">
        <v>261</v>
      </c>
      <c r="C689" s="1" t="s">
        <v>534</v>
      </c>
      <c r="D689" s="1" t="s">
        <v>61</v>
      </c>
      <c r="E689" s="1" t="s">
        <v>163</v>
      </c>
      <c r="F689" s="1" t="s">
        <v>147</v>
      </c>
      <c r="G689" s="1">
        <v>2014.0</v>
      </c>
      <c r="H689" s="1">
        <v>475123.7684</v>
      </c>
      <c r="I689" s="4">
        <v>100000.0</v>
      </c>
      <c r="J689" s="1">
        <v>1.0</v>
      </c>
      <c r="K689" s="1">
        <v>1.0</v>
      </c>
      <c r="L689" s="1" t="s">
        <v>16</v>
      </c>
    </row>
    <row r="690">
      <c r="A690" s="2">
        <v>42370.0</v>
      </c>
      <c r="B690" s="1" t="s">
        <v>116</v>
      </c>
      <c r="C690" s="1" t="s">
        <v>480</v>
      </c>
      <c r="D690" s="1" t="s">
        <v>61</v>
      </c>
      <c r="E690" s="1" t="s">
        <v>163</v>
      </c>
      <c r="F690" s="1" t="s">
        <v>143</v>
      </c>
      <c r="G690" s="1">
        <v>2011.0</v>
      </c>
      <c r="H690" s="1">
        <v>475000.0</v>
      </c>
      <c r="I690" s="1">
        <v>43152.0</v>
      </c>
      <c r="J690" s="1">
        <v>4.616438356</v>
      </c>
      <c r="K690" s="1">
        <v>2.0</v>
      </c>
      <c r="L690" s="1" t="s">
        <v>16</v>
      </c>
    </row>
    <row r="691">
      <c r="A691" s="2">
        <v>42370.0</v>
      </c>
      <c r="B691" s="1" t="s">
        <v>148</v>
      </c>
      <c r="C691" s="1">
        <v>158.0</v>
      </c>
      <c r="D691" s="1" t="s">
        <v>61</v>
      </c>
      <c r="E691" s="1" t="s">
        <v>240</v>
      </c>
      <c r="F691" s="1" t="s">
        <v>147</v>
      </c>
      <c r="G691" s="1">
        <v>2010.0</v>
      </c>
      <c r="H691" s="1">
        <v>475000.0</v>
      </c>
      <c r="I691" s="1">
        <v>34475.01711</v>
      </c>
      <c r="J691" s="1">
        <v>4.309377139</v>
      </c>
      <c r="K691" s="1">
        <v>1.0</v>
      </c>
      <c r="L691" s="1" t="s">
        <v>16</v>
      </c>
    </row>
    <row r="692">
      <c r="A692" s="2">
        <v>42370.0</v>
      </c>
      <c r="B692" s="1" t="s">
        <v>261</v>
      </c>
      <c r="C692" s="1" t="s">
        <v>535</v>
      </c>
      <c r="D692" s="1" t="s">
        <v>61</v>
      </c>
      <c r="E692" s="1" t="s">
        <v>163</v>
      </c>
      <c r="F692" s="1" t="s">
        <v>536</v>
      </c>
      <c r="G692" s="1">
        <v>2015.0</v>
      </c>
      <c r="H692" s="1">
        <v>473382.0</v>
      </c>
      <c r="I692" s="1">
        <v>1000.0</v>
      </c>
      <c r="J692" s="1">
        <v>0.0</v>
      </c>
      <c r="K692" s="1">
        <v>1.0</v>
      </c>
      <c r="L692" s="1" t="s">
        <v>16</v>
      </c>
    </row>
    <row r="693">
      <c r="A693" s="2">
        <v>42370.0</v>
      </c>
      <c r="B693" s="1" t="s">
        <v>261</v>
      </c>
      <c r="C693" s="1" t="s">
        <v>537</v>
      </c>
      <c r="D693" s="1" t="s">
        <v>61</v>
      </c>
      <c r="E693" s="1" t="s">
        <v>163</v>
      </c>
      <c r="F693" s="1" t="s">
        <v>203</v>
      </c>
      <c r="G693" s="1">
        <v>2015.0</v>
      </c>
      <c r="H693" s="1">
        <v>472221.1374</v>
      </c>
      <c r="I693" s="1">
        <v>70000.0</v>
      </c>
      <c r="J693" s="1">
        <v>0.0</v>
      </c>
      <c r="K693" s="1">
        <v>1.0</v>
      </c>
      <c r="L693" s="1" t="s">
        <v>16</v>
      </c>
    </row>
    <row r="694">
      <c r="A694" s="2">
        <v>42370.0</v>
      </c>
      <c r="B694" s="1" t="s">
        <v>261</v>
      </c>
      <c r="C694" s="1" t="s">
        <v>538</v>
      </c>
      <c r="D694" s="1" t="s">
        <v>61</v>
      </c>
      <c r="E694" s="1" t="s">
        <v>163</v>
      </c>
      <c r="F694" s="1" t="s">
        <v>298</v>
      </c>
      <c r="G694" s="1">
        <v>2011.0</v>
      </c>
      <c r="H694" s="1">
        <v>471925.44</v>
      </c>
      <c r="I694" s="1">
        <v>1000.0</v>
      </c>
      <c r="J694" s="1">
        <v>4.0</v>
      </c>
      <c r="K694" s="1">
        <v>1.0</v>
      </c>
      <c r="L694" s="1" t="s">
        <v>16</v>
      </c>
    </row>
    <row r="695">
      <c r="A695" s="2">
        <v>42370.0</v>
      </c>
      <c r="B695" s="1" t="s">
        <v>261</v>
      </c>
      <c r="C695" s="1" t="s">
        <v>539</v>
      </c>
      <c r="D695" s="1" t="s">
        <v>61</v>
      </c>
      <c r="E695" s="1" t="s">
        <v>163</v>
      </c>
      <c r="F695" s="1" t="s">
        <v>341</v>
      </c>
      <c r="G695" s="1">
        <v>2015.0</v>
      </c>
      <c r="H695" s="1">
        <v>471796.1384</v>
      </c>
      <c r="I695" s="1">
        <v>80000.0</v>
      </c>
      <c r="J695" s="1">
        <v>0.0</v>
      </c>
      <c r="K695" s="1">
        <v>1.0</v>
      </c>
      <c r="L695" s="1" t="s">
        <v>16</v>
      </c>
    </row>
    <row r="696">
      <c r="A696" s="2">
        <v>42370.0</v>
      </c>
      <c r="B696" s="1" t="s">
        <v>12</v>
      </c>
      <c r="C696" s="1">
        <v>132797.0</v>
      </c>
      <c r="D696" s="1" t="s">
        <v>81</v>
      </c>
      <c r="E696" s="1" t="s">
        <v>253</v>
      </c>
      <c r="F696" s="1" t="s">
        <v>540</v>
      </c>
      <c r="G696" s="1">
        <v>2013.0</v>
      </c>
      <c r="H696" s="1">
        <v>471750.0</v>
      </c>
      <c r="I696" s="1">
        <v>60510.0</v>
      </c>
      <c r="J696" s="1">
        <v>3.0</v>
      </c>
      <c r="K696" s="1">
        <v>1.0</v>
      </c>
      <c r="L696" s="1" t="s">
        <v>16</v>
      </c>
    </row>
    <row r="697">
      <c r="A697" s="2">
        <v>42370.0</v>
      </c>
      <c r="B697" s="1" t="s">
        <v>12</v>
      </c>
      <c r="C697" s="1">
        <v>125231.0</v>
      </c>
      <c r="D697" s="1" t="s">
        <v>81</v>
      </c>
      <c r="E697" s="1" t="s">
        <v>82</v>
      </c>
      <c r="F697" s="1" t="s">
        <v>541</v>
      </c>
      <c r="G697" s="1">
        <v>2010.0</v>
      </c>
      <c r="H697" s="1">
        <v>471750.0</v>
      </c>
      <c r="I697" s="1">
        <v>36475.0</v>
      </c>
      <c r="J697" s="1">
        <v>6.0</v>
      </c>
      <c r="K697" s="1">
        <v>1.0</v>
      </c>
      <c r="L697" s="1" t="s">
        <v>16</v>
      </c>
    </row>
    <row r="698">
      <c r="A698" s="2">
        <v>42370.0</v>
      </c>
      <c r="B698" s="1" t="s">
        <v>12</v>
      </c>
      <c r="C698" s="1">
        <v>117632.0</v>
      </c>
      <c r="D698" s="1" t="s">
        <v>91</v>
      </c>
      <c r="E698" s="1" t="s">
        <v>243</v>
      </c>
      <c r="F698" s="1" t="s">
        <v>337</v>
      </c>
      <c r="G698" s="1">
        <v>2012.0</v>
      </c>
      <c r="H698" s="1">
        <v>471750.0</v>
      </c>
      <c r="I698" s="1">
        <v>35861.0</v>
      </c>
      <c r="J698" s="1">
        <v>4.0</v>
      </c>
      <c r="K698" s="1">
        <v>2.0</v>
      </c>
      <c r="L698" s="1" t="s">
        <v>16</v>
      </c>
    </row>
    <row r="699">
      <c r="A699" s="2">
        <v>42370.0</v>
      </c>
      <c r="B699" s="1" t="s">
        <v>12</v>
      </c>
      <c r="C699" s="1">
        <v>122264.0</v>
      </c>
      <c r="D699" s="1" t="s">
        <v>64</v>
      </c>
      <c r="E699" s="1" t="s">
        <v>98</v>
      </c>
      <c r="F699" s="1" t="s">
        <v>263</v>
      </c>
      <c r="G699" s="1">
        <v>2011.0</v>
      </c>
      <c r="H699" s="1">
        <v>471750.0</v>
      </c>
      <c r="I699" s="1">
        <v>36576.0</v>
      </c>
      <c r="J699" s="1">
        <v>5.0</v>
      </c>
      <c r="K699" s="1">
        <v>1.0</v>
      </c>
      <c r="L699" s="1" t="s">
        <v>16</v>
      </c>
    </row>
    <row r="700">
      <c r="A700" s="2">
        <v>42370.0</v>
      </c>
      <c r="B700" s="1" t="s">
        <v>12</v>
      </c>
      <c r="C700" s="1">
        <v>127723.0</v>
      </c>
      <c r="D700" s="1" t="s">
        <v>542</v>
      </c>
      <c r="E700" s="1" t="s">
        <v>543</v>
      </c>
      <c r="F700" s="1" t="s">
        <v>544</v>
      </c>
      <c r="G700" s="1">
        <v>2014.0</v>
      </c>
      <c r="H700" s="1">
        <v>471750.0</v>
      </c>
      <c r="I700" s="1">
        <v>25255.0</v>
      </c>
      <c r="J700" s="1">
        <v>2.0</v>
      </c>
      <c r="K700" s="1">
        <v>1.0</v>
      </c>
      <c r="L700" s="1" t="s">
        <v>16</v>
      </c>
    </row>
    <row r="701">
      <c r="A701" s="2">
        <v>42370.0</v>
      </c>
      <c r="B701" s="1" t="s">
        <v>12</v>
      </c>
      <c r="C701" s="1">
        <v>116745.0</v>
      </c>
      <c r="D701" s="1" t="s">
        <v>32</v>
      </c>
      <c r="E701" s="1" t="s">
        <v>343</v>
      </c>
      <c r="F701" s="1" t="s">
        <v>344</v>
      </c>
      <c r="G701" s="1">
        <v>2014.0</v>
      </c>
      <c r="H701" s="1">
        <v>471750.0</v>
      </c>
      <c r="I701" s="1">
        <v>8981.0</v>
      </c>
      <c r="J701" s="1">
        <v>2.0</v>
      </c>
      <c r="K701" s="1">
        <v>1.0</v>
      </c>
      <c r="L701" s="1" t="s">
        <v>16</v>
      </c>
    </row>
    <row r="702">
      <c r="A702" s="2">
        <v>42370.0</v>
      </c>
      <c r="B702" s="1" t="s">
        <v>12</v>
      </c>
      <c r="C702" s="1">
        <v>136457.0</v>
      </c>
      <c r="D702" s="1" t="s">
        <v>32</v>
      </c>
      <c r="E702" s="1" t="s">
        <v>155</v>
      </c>
      <c r="F702" s="1" t="s">
        <v>545</v>
      </c>
      <c r="G702" s="1">
        <v>2009.0</v>
      </c>
      <c r="H702" s="1">
        <v>471750.0</v>
      </c>
      <c r="I702" s="1">
        <v>60655.0</v>
      </c>
      <c r="J702" s="1">
        <v>7.0</v>
      </c>
      <c r="K702" s="1">
        <v>2.0</v>
      </c>
      <c r="L702" s="1" t="s">
        <v>16</v>
      </c>
    </row>
    <row r="703">
      <c r="A703" s="2">
        <v>42370.0</v>
      </c>
      <c r="B703" s="1" t="s">
        <v>12</v>
      </c>
      <c r="C703" s="1">
        <v>117447.0</v>
      </c>
      <c r="D703" s="1" t="s">
        <v>61</v>
      </c>
      <c r="E703" s="1" t="s">
        <v>163</v>
      </c>
      <c r="F703" s="1" t="s">
        <v>203</v>
      </c>
      <c r="G703" s="1">
        <v>2013.0</v>
      </c>
      <c r="H703" s="1">
        <v>471750.0</v>
      </c>
      <c r="I703" s="1">
        <v>16144.0</v>
      </c>
      <c r="J703" s="1">
        <v>3.0</v>
      </c>
      <c r="K703" s="1">
        <v>2.0</v>
      </c>
      <c r="L703" s="1" t="s">
        <v>16</v>
      </c>
    </row>
    <row r="704">
      <c r="A704" s="2">
        <v>42370.0</v>
      </c>
      <c r="B704" s="1" t="s">
        <v>148</v>
      </c>
      <c r="C704" s="1">
        <v>62.0</v>
      </c>
      <c r="D704" s="1" t="s">
        <v>61</v>
      </c>
      <c r="E704" s="1" t="s">
        <v>163</v>
      </c>
      <c r="F704" s="1" t="s">
        <v>203</v>
      </c>
      <c r="G704" s="1">
        <v>2012.0</v>
      </c>
      <c r="H704" s="1">
        <v>471750.0</v>
      </c>
      <c r="I704" s="1">
        <v>23633.12799</v>
      </c>
      <c r="J704" s="1">
        <v>2.954140999</v>
      </c>
      <c r="K704" s="1">
        <v>1.0</v>
      </c>
      <c r="L704" s="1" t="s">
        <v>16</v>
      </c>
    </row>
    <row r="705">
      <c r="A705" s="2">
        <v>42370.0</v>
      </c>
      <c r="B705" s="1" t="s">
        <v>148</v>
      </c>
      <c r="C705" s="1">
        <v>206.0</v>
      </c>
      <c r="D705" s="1" t="s">
        <v>61</v>
      </c>
      <c r="E705" s="1" t="s">
        <v>240</v>
      </c>
      <c r="F705" s="1" t="s">
        <v>147</v>
      </c>
      <c r="G705" s="1">
        <v>2010.0</v>
      </c>
      <c r="H705" s="1">
        <v>471750.0</v>
      </c>
      <c r="I705" s="1">
        <v>37103.35386</v>
      </c>
      <c r="J705" s="1">
        <v>4.637919233</v>
      </c>
      <c r="K705" s="1">
        <v>1.0</v>
      </c>
      <c r="L705" s="1" t="s">
        <v>16</v>
      </c>
    </row>
    <row r="706">
      <c r="A706" s="2">
        <v>42370.0</v>
      </c>
      <c r="B706" s="1" t="s">
        <v>12</v>
      </c>
      <c r="C706" s="1">
        <v>136287.0</v>
      </c>
      <c r="D706" s="1" t="s">
        <v>91</v>
      </c>
      <c r="E706" s="1" t="s">
        <v>546</v>
      </c>
      <c r="F706" s="1" t="s">
        <v>547</v>
      </c>
      <c r="G706" s="1">
        <v>2014.0</v>
      </c>
      <c r="H706" s="1">
        <v>471750.0</v>
      </c>
      <c r="I706" s="1">
        <v>6514.0</v>
      </c>
      <c r="J706" s="1">
        <v>2.0</v>
      </c>
      <c r="K706" s="1">
        <v>2.0</v>
      </c>
      <c r="L706" s="1" t="s">
        <v>16</v>
      </c>
    </row>
    <row r="707">
      <c r="A707" s="2">
        <v>42370.0</v>
      </c>
      <c r="B707" s="1" t="s">
        <v>12</v>
      </c>
      <c r="C707" s="3" t="s">
        <v>548</v>
      </c>
      <c r="D707" s="1" t="s">
        <v>81</v>
      </c>
      <c r="E707" s="1" t="s">
        <v>253</v>
      </c>
      <c r="F707" s="1" t="s">
        <v>549</v>
      </c>
      <c r="G707" s="1">
        <v>2013.0</v>
      </c>
      <c r="H707" s="1">
        <v>471750.0</v>
      </c>
      <c r="I707" s="1">
        <v>60510.0</v>
      </c>
      <c r="J707" s="1">
        <v>3.0</v>
      </c>
      <c r="K707" s="1">
        <v>1.0</v>
      </c>
      <c r="L707" s="1" t="s">
        <v>16</v>
      </c>
    </row>
    <row r="708">
      <c r="A708" s="2">
        <v>42370.0</v>
      </c>
      <c r="B708" s="1" t="s">
        <v>12</v>
      </c>
      <c r="C708" s="3" t="s">
        <v>550</v>
      </c>
      <c r="D708" s="1" t="s">
        <v>32</v>
      </c>
      <c r="E708" s="1" t="s">
        <v>155</v>
      </c>
      <c r="F708" s="1" t="s">
        <v>551</v>
      </c>
      <c r="G708" s="1">
        <v>2009.0</v>
      </c>
      <c r="H708" s="1">
        <v>471750.0</v>
      </c>
      <c r="I708" s="1">
        <v>60655.0</v>
      </c>
      <c r="J708" s="1">
        <v>7.0</v>
      </c>
      <c r="K708" s="1">
        <v>2.0</v>
      </c>
      <c r="L708" s="1" t="s">
        <v>16</v>
      </c>
    </row>
    <row r="709">
      <c r="A709" s="2">
        <v>42370.0</v>
      </c>
      <c r="B709" s="1" t="s">
        <v>12</v>
      </c>
      <c r="C709" s="3" t="s">
        <v>552</v>
      </c>
      <c r="D709" s="1" t="s">
        <v>91</v>
      </c>
      <c r="E709" s="1" t="s">
        <v>546</v>
      </c>
      <c r="F709" s="1" t="s">
        <v>547</v>
      </c>
      <c r="G709" s="1">
        <v>2014.0</v>
      </c>
      <c r="H709" s="1">
        <v>471750.0</v>
      </c>
      <c r="I709" s="1">
        <v>6514.0</v>
      </c>
      <c r="J709" s="1">
        <v>2.0</v>
      </c>
      <c r="K709" s="1">
        <v>2.0</v>
      </c>
      <c r="L709" s="1" t="s">
        <v>16</v>
      </c>
    </row>
    <row r="710">
      <c r="A710" s="2">
        <v>42370.0</v>
      </c>
      <c r="B710" s="1" t="s">
        <v>12</v>
      </c>
      <c r="C710" s="3" t="s">
        <v>553</v>
      </c>
      <c r="D710" s="1" t="s">
        <v>91</v>
      </c>
      <c r="E710" s="1" t="s">
        <v>243</v>
      </c>
      <c r="F710" s="1" t="s">
        <v>136</v>
      </c>
      <c r="G710" s="1">
        <v>2012.0</v>
      </c>
      <c r="H710" s="1">
        <v>471750.0</v>
      </c>
      <c r="I710" s="1">
        <v>56366.0</v>
      </c>
      <c r="J710" s="1">
        <v>4.0</v>
      </c>
      <c r="K710" s="1">
        <v>1.0</v>
      </c>
      <c r="L710" s="1" t="s">
        <v>16</v>
      </c>
    </row>
    <row r="711">
      <c r="A711" s="2">
        <v>42370.0</v>
      </c>
      <c r="B711" s="1" t="s">
        <v>12</v>
      </c>
      <c r="C711" s="3" t="s">
        <v>554</v>
      </c>
      <c r="D711" s="1" t="s">
        <v>13</v>
      </c>
      <c r="E711" s="1" t="s">
        <v>324</v>
      </c>
      <c r="F711" s="1" t="s">
        <v>524</v>
      </c>
      <c r="G711" s="1">
        <v>2014.0</v>
      </c>
      <c r="H711" s="1">
        <v>471750.0</v>
      </c>
      <c r="I711" s="1">
        <v>14180.0</v>
      </c>
      <c r="J711" s="1">
        <v>2.0</v>
      </c>
      <c r="K711" s="1">
        <v>1.0</v>
      </c>
      <c r="L711" s="1" t="s">
        <v>16</v>
      </c>
    </row>
    <row r="712">
      <c r="A712" s="2">
        <v>42370.0</v>
      </c>
      <c r="B712" s="1" t="s">
        <v>261</v>
      </c>
      <c r="C712" s="1" t="s">
        <v>555</v>
      </c>
      <c r="D712" s="1" t="s">
        <v>61</v>
      </c>
      <c r="E712" s="1" t="s">
        <v>163</v>
      </c>
      <c r="F712" s="1" t="s">
        <v>203</v>
      </c>
      <c r="G712" s="1">
        <v>2014.0</v>
      </c>
      <c r="H712" s="1">
        <v>470776.7089</v>
      </c>
      <c r="I712" s="1">
        <v>60000.0</v>
      </c>
      <c r="J712" s="1">
        <v>1.0</v>
      </c>
      <c r="K712" s="1">
        <v>1.0</v>
      </c>
      <c r="L712" s="1" t="s">
        <v>16</v>
      </c>
    </row>
    <row r="713">
      <c r="A713" s="2">
        <v>42370.0</v>
      </c>
      <c r="B713" s="1" t="s">
        <v>261</v>
      </c>
      <c r="C713" s="1" t="s">
        <v>556</v>
      </c>
      <c r="D713" s="1" t="s">
        <v>61</v>
      </c>
      <c r="E713" s="1" t="s">
        <v>163</v>
      </c>
      <c r="F713" s="1" t="s">
        <v>147</v>
      </c>
      <c r="G713" s="1">
        <v>2013.0</v>
      </c>
      <c r="H713" s="1">
        <v>470537.7469</v>
      </c>
      <c r="I713" s="1">
        <v>80000.0</v>
      </c>
      <c r="J713" s="1">
        <v>2.0</v>
      </c>
      <c r="K713" s="1">
        <v>1.0</v>
      </c>
      <c r="L713" s="1" t="s">
        <v>16</v>
      </c>
    </row>
    <row r="714">
      <c r="A714" s="2">
        <v>42370.0</v>
      </c>
      <c r="B714" s="1" t="s">
        <v>261</v>
      </c>
      <c r="C714" s="1" t="s">
        <v>557</v>
      </c>
      <c r="D714" s="1" t="s">
        <v>61</v>
      </c>
      <c r="E714" s="1" t="s">
        <v>163</v>
      </c>
      <c r="F714" s="1" t="s">
        <v>341</v>
      </c>
      <c r="G714" s="1">
        <v>2013.0</v>
      </c>
      <c r="H714" s="1">
        <v>470469.2272</v>
      </c>
      <c r="I714" s="1">
        <v>40000.0</v>
      </c>
      <c r="J714" s="1">
        <v>2.0</v>
      </c>
      <c r="K714" s="1">
        <v>1.0</v>
      </c>
      <c r="L714" s="1" t="s">
        <v>16</v>
      </c>
    </row>
    <row r="715">
      <c r="A715" s="2">
        <v>42370.0</v>
      </c>
      <c r="B715" s="1" t="s">
        <v>261</v>
      </c>
      <c r="C715" s="1" t="s">
        <v>558</v>
      </c>
      <c r="D715" s="1" t="s">
        <v>61</v>
      </c>
      <c r="E715" s="1" t="s">
        <v>163</v>
      </c>
      <c r="F715" s="1" t="s">
        <v>341</v>
      </c>
      <c r="G715" s="1">
        <v>2014.0</v>
      </c>
      <c r="H715" s="1">
        <v>470353.0098</v>
      </c>
      <c r="I715" s="1">
        <v>70000.0</v>
      </c>
      <c r="J715" s="1">
        <v>1.0</v>
      </c>
      <c r="K715" s="1">
        <v>1.0</v>
      </c>
      <c r="L715" s="1" t="s">
        <v>16</v>
      </c>
    </row>
    <row r="716">
      <c r="A716" s="2">
        <v>42370.0</v>
      </c>
      <c r="B716" s="1" t="s">
        <v>20</v>
      </c>
      <c r="C716" s="1">
        <v>88552.0</v>
      </c>
      <c r="D716" s="1" t="s">
        <v>61</v>
      </c>
      <c r="E716" s="1" t="s">
        <v>559</v>
      </c>
      <c r="F716" s="1" t="s">
        <v>203</v>
      </c>
      <c r="G716" s="1">
        <v>2015.0</v>
      </c>
      <c r="H716" s="1">
        <v>470000.0</v>
      </c>
      <c r="I716" s="1">
        <v>9458.0</v>
      </c>
      <c r="J716" s="1">
        <v>0.0</v>
      </c>
      <c r="K716" s="1">
        <v>1.0</v>
      </c>
      <c r="L716" s="1" t="s">
        <v>16</v>
      </c>
    </row>
    <row r="717">
      <c r="A717" s="2">
        <v>42370.0</v>
      </c>
      <c r="B717" s="1" t="s">
        <v>20</v>
      </c>
      <c r="C717" s="1">
        <v>75100.0</v>
      </c>
      <c r="D717" s="1" t="s">
        <v>61</v>
      </c>
      <c r="E717" s="1" t="s">
        <v>163</v>
      </c>
      <c r="F717" s="1" t="s">
        <v>143</v>
      </c>
      <c r="G717" s="1">
        <v>2011.0</v>
      </c>
      <c r="H717" s="1">
        <v>470000.0</v>
      </c>
      <c r="I717" s="1">
        <v>51115.0</v>
      </c>
      <c r="J717" s="1">
        <v>4.0</v>
      </c>
      <c r="K717" s="1">
        <v>3.0</v>
      </c>
      <c r="L717" s="1" t="s">
        <v>16</v>
      </c>
    </row>
    <row r="718">
      <c r="A718" s="2">
        <v>42370.0</v>
      </c>
      <c r="B718" s="1" t="s">
        <v>20</v>
      </c>
      <c r="C718" s="1">
        <v>20493.0</v>
      </c>
      <c r="D718" s="1" t="s">
        <v>61</v>
      </c>
      <c r="E718" s="1" t="s">
        <v>139</v>
      </c>
      <c r="F718" s="1" t="s">
        <v>289</v>
      </c>
      <c r="G718" s="1">
        <v>2013.0</v>
      </c>
      <c r="H718" s="1">
        <v>470000.0</v>
      </c>
      <c r="I718" s="1">
        <v>56421.0</v>
      </c>
      <c r="J718" s="1">
        <v>2.0</v>
      </c>
      <c r="K718" s="1">
        <v>1.0</v>
      </c>
      <c r="L718" s="1" t="s">
        <v>80</v>
      </c>
    </row>
    <row r="719">
      <c r="A719" s="2">
        <v>42370.0</v>
      </c>
      <c r="B719" s="1" t="s">
        <v>148</v>
      </c>
      <c r="C719" s="1">
        <v>157.0</v>
      </c>
      <c r="D719" s="1" t="s">
        <v>61</v>
      </c>
      <c r="E719" s="1" t="s">
        <v>145</v>
      </c>
      <c r="F719" s="1" t="s">
        <v>536</v>
      </c>
      <c r="G719" s="1">
        <v>2010.0</v>
      </c>
      <c r="H719" s="1">
        <v>470000.0</v>
      </c>
      <c r="I719" s="1">
        <v>34475.01711</v>
      </c>
      <c r="J719" s="1">
        <v>4.309377139</v>
      </c>
      <c r="K719" s="1">
        <v>1.0</v>
      </c>
      <c r="L719" s="1" t="s">
        <v>16</v>
      </c>
    </row>
    <row r="720">
      <c r="A720" s="2">
        <v>42370.0</v>
      </c>
      <c r="B720" s="1" t="s">
        <v>20</v>
      </c>
      <c r="C720" s="1">
        <v>21380.0</v>
      </c>
      <c r="D720" s="1" t="s">
        <v>61</v>
      </c>
      <c r="E720" s="1" t="s">
        <v>139</v>
      </c>
      <c r="F720" s="1" t="s">
        <v>203</v>
      </c>
      <c r="G720" s="1">
        <v>2014.0</v>
      </c>
      <c r="H720" s="1">
        <v>470000.0</v>
      </c>
      <c r="I720" s="1">
        <v>10208.0</v>
      </c>
      <c r="J720" s="1">
        <v>1.0</v>
      </c>
      <c r="K720" s="1">
        <v>1.0</v>
      </c>
      <c r="L720" s="1" t="s">
        <v>80</v>
      </c>
    </row>
    <row r="721">
      <c r="A721" s="2">
        <v>42370.0</v>
      </c>
      <c r="B721" s="1" t="s">
        <v>148</v>
      </c>
      <c r="C721" s="1">
        <v>188.0</v>
      </c>
      <c r="D721" s="1" t="s">
        <v>61</v>
      </c>
      <c r="E721" s="1" t="s">
        <v>240</v>
      </c>
      <c r="F721" s="1" t="s">
        <v>147</v>
      </c>
      <c r="G721" s="1">
        <v>2010.0</v>
      </c>
      <c r="H721" s="1">
        <v>470000.0</v>
      </c>
      <c r="I721" s="1">
        <v>35482.5462</v>
      </c>
      <c r="J721" s="1">
        <v>4.435318275</v>
      </c>
      <c r="K721" s="1">
        <v>1.0</v>
      </c>
      <c r="L721" s="1" t="s">
        <v>16</v>
      </c>
    </row>
    <row r="722">
      <c r="A722" s="2">
        <v>42370.0</v>
      </c>
      <c r="B722" s="1" t="s">
        <v>148</v>
      </c>
      <c r="C722" s="1">
        <v>61.0</v>
      </c>
      <c r="D722" s="1" t="s">
        <v>61</v>
      </c>
      <c r="E722" s="1" t="s">
        <v>163</v>
      </c>
      <c r="F722" s="1" t="s">
        <v>203</v>
      </c>
      <c r="G722" s="1">
        <v>2012.0</v>
      </c>
      <c r="H722" s="1">
        <v>469900.0</v>
      </c>
      <c r="I722" s="1">
        <v>23633.12799</v>
      </c>
      <c r="J722" s="1">
        <v>2.954140999</v>
      </c>
      <c r="K722" s="1">
        <v>1.0</v>
      </c>
      <c r="L722" s="1" t="s">
        <v>16</v>
      </c>
    </row>
    <row r="723">
      <c r="A723" s="2">
        <v>42370.0</v>
      </c>
      <c r="B723" s="1" t="s">
        <v>261</v>
      </c>
      <c r="C723" s="1" t="s">
        <v>560</v>
      </c>
      <c r="D723" s="1" t="s">
        <v>61</v>
      </c>
      <c r="E723" s="1" t="s">
        <v>163</v>
      </c>
      <c r="F723" s="1" t="s">
        <v>147</v>
      </c>
      <c r="G723" s="1">
        <v>2012.0</v>
      </c>
      <c r="H723" s="1">
        <v>469599.7671</v>
      </c>
      <c r="I723" s="1">
        <v>60000.0</v>
      </c>
      <c r="J723" s="1">
        <v>3.0</v>
      </c>
      <c r="K723" s="1">
        <v>1.0</v>
      </c>
      <c r="L723" s="1" t="s">
        <v>16</v>
      </c>
    </row>
    <row r="724">
      <c r="A724" s="2">
        <v>42370.0</v>
      </c>
      <c r="B724" s="1" t="s">
        <v>116</v>
      </c>
      <c r="C724" s="1" t="s">
        <v>561</v>
      </c>
      <c r="D724" s="1" t="s">
        <v>61</v>
      </c>
      <c r="E724" s="1" t="s">
        <v>245</v>
      </c>
      <c r="F724" s="1" t="s">
        <v>143</v>
      </c>
      <c r="G724" s="1">
        <v>2012.0</v>
      </c>
      <c r="H724" s="1">
        <v>469530.0</v>
      </c>
      <c r="I724" s="1">
        <v>47138.0</v>
      </c>
      <c r="J724" s="1">
        <v>3.44109589</v>
      </c>
      <c r="K724" s="1">
        <v>2.0</v>
      </c>
      <c r="L724" s="1" t="s">
        <v>16</v>
      </c>
    </row>
    <row r="725">
      <c r="A725" s="2">
        <v>42370.0</v>
      </c>
      <c r="B725" s="1" t="s">
        <v>261</v>
      </c>
      <c r="C725" s="1" t="s">
        <v>562</v>
      </c>
      <c r="D725" s="1" t="s">
        <v>61</v>
      </c>
      <c r="E725" s="1" t="s">
        <v>163</v>
      </c>
      <c r="F725" s="1" t="s">
        <v>341</v>
      </c>
      <c r="G725" s="1">
        <v>2012.0</v>
      </c>
      <c r="H725" s="1">
        <v>469197.96</v>
      </c>
      <c r="I725" s="1">
        <v>10000.0</v>
      </c>
      <c r="J725" s="1">
        <v>3.0</v>
      </c>
      <c r="K725" s="1">
        <v>1.0</v>
      </c>
      <c r="L725" s="1" t="s">
        <v>16</v>
      </c>
    </row>
    <row r="726">
      <c r="A726" s="2">
        <v>42370.0</v>
      </c>
      <c r="B726" s="1" t="s">
        <v>116</v>
      </c>
      <c r="C726" s="1" t="s">
        <v>563</v>
      </c>
      <c r="D726" s="1" t="s">
        <v>61</v>
      </c>
      <c r="E726" s="1" t="s">
        <v>245</v>
      </c>
      <c r="F726" s="1" t="s">
        <v>143</v>
      </c>
      <c r="G726" s="1">
        <v>2012.0</v>
      </c>
      <c r="H726" s="1">
        <v>468420.0</v>
      </c>
      <c r="I726" s="1">
        <v>0.0</v>
      </c>
      <c r="J726" s="1">
        <v>3.97260274</v>
      </c>
      <c r="K726" s="1">
        <v>1.0</v>
      </c>
      <c r="L726" s="1" t="s">
        <v>16</v>
      </c>
    </row>
    <row r="727">
      <c r="A727" s="2">
        <v>42370.0</v>
      </c>
      <c r="B727" s="1" t="s">
        <v>261</v>
      </c>
      <c r="C727" s="1" t="s">
        <v>564</v>
      </c>
      <c r="D727" s="1" t="s">
        <v>61</v>
      </c>
      <c r="E727" s="1" t="s">
        <v>163</v>
      </c>
      <c r="F727" s="1" t="s">
        <v>298</v>
      </c>
      <c r="G727" s="1">
        <v>2015.0</v>
      </c>
      <c r="H727" s="1">
        <v>468137.2306</v>
      </c>
      <c r="I727" s="4">
        <v>100000.0</v>
      </c>
      <c r="J727" s="1">
        <v>0.0</v>
      </c>
      <c r="K727" s="1">
        <v>1.0</v>
      </c>
      <c r="L727" s="1" t="s">
        <v>16</v>
      </c>
    </row>
    <row r="728">
      <c r="A728" s="2">
        <v>42370.0</v>
      </c>
      <c r="B728" s="1" t="s">
        <v>148</v>
      </c>
      <c r="C728" s="1">
        <v>438.0</v>
      </c>
      <c r="D728" s="1" t="s">
        <v>61</v>
      </c>
      <c r="E728" s="1" t="s">
        <v>145</v>
      </c>
      <c r="F728" s="1" t="s">
        <v>111</v>
      </c>
      <c r="G728" s="1">
        <v>2008.0</v>
      </c>
      <c r="H728" s="1">
        <v>468000.0</v>
      </c>
      <c r="I728" s="1">
        <v>80821.35523</v>
      </c>
      <c r="J728" s="1">
        <v>6.735112936</v>
      </c>
      <c r="K728" s="1">
        <v>2.0</v>
      </c>
      <c r="L728" s="1" t="s">
        <v>16</v>
      </c>
    </row>
    <row r="729">
      <c r="A729" s="2">
        <v>42370.0</v>
      </c>
      <c r="B729" s="1" t="s">
        <v>186</v>
      </c>
      <c r="C729" s="1" t="s">
        <v>482</v>
      </c>
      <c r="D729" s="1" t="s">
        <v>61</v>
      </c>
      <c r="E729" s="1" t="s">
        <v>240</v>
      </c>
      <c r="F729" s="1" t="s">
        <v>143</v>
      </c>
      <c r="G729" s="1">
        <v>2013.0</v>
      </c>
      <c r="H729" s="1">
        <v>467500.0</v>
      </c>
      <c r="I729" s="1">
        <v>44279.0</v>
      </c>
      <c r="J729" s="1">
        <v>2.0</v>
      </c>
      <c r="K729" s="1">
        <v>1.0</v>
      </c>
      <c r="L729" s="1" t="s">
        <v>16</v>
      </c>
    </row>
    <row r="730">
      <c r="A730" s="2">
        <v>42370.0</v>
      </c>
      <c r="B730" s="1" t="s">
        <v>261</v>
      </c>
      <c r="C730" s="1" t="s">
        <v>565</v>
      </c>
      <c r="D730" s="1" t="s">
        <v>61</v>
      </c>
      <c r="E730" s="1" t="s">
        <v>163</v>
      </c>
      <c r="F730" s="1" t="s">
        <v>298</v>
      </c>
      <c r="G730" s="1">
        <v>2014.0</v>
      </c>
      <c r="H730" s="1">
        <v>466705.2939</v>
      </c>
      <c r="I730" s="1">
        <v>90000.0</v>
      </c>
      <c r="J730" s="1">
        <v>1.0</v>
      </c>
      <c r="K730" s="1">
        <v>1.0</v>
      </c>
      <c r="L730" s="1" t="s">
        <v>16</v>
      </c>
    </row>
    <row r="731">
      <c r="A731" s="2">
        <v>42370.0</v>
      </c>
      <c r="B731" s="1" t="s">
        <v>261</v>
      </c>
      <c r="C731" s="1" t="s">
        <v>566</v>
      </c>
      <c r="D731" s="1" t="s">
        <v>61</v>
      </c>
      <c r="E731" s="1" t="s">
        <v>163</v>
      </c>
      <c r="F731" s="1" t="s">
        <v>147</v>
      </c>
      <c r="G731" s="1">
        <v>2011.0</v>
      </c>
      <c r="H731" s="1">
        <v>466542.72</v>
      </c>
      <c r="I731" s="1">
        <v>30000.0</v>
      </c>
      <c r="J731" s="1">
        <v>4.0</v>
      </c>
      <c r="K731" s="1">
        <v>1.0</v>
      </c>
      <c r="L731" s="1" t="s">
        <v>16</v>
      </c>
    </row>
    <row r="732">
      <c r="A732" s="2">
        <v>42370.0</v>
      </c>
      <c r="B732" s="1" t="s">
        <v>12</v>
      </c>
      <c r="C732" s="1">
        <v>117285.0</v>
      </c>
      <c r="D732" s="1" t="s">
        <v>61</v>
      </c>
      <c r="E732" s="1" t="s">
        <v>559</v>
      </c>
      <c r="F732" s="1" t="s">
        <v>567</v>
      </c>
      <c r="G732" s="1">
        <v>2015.0</v>
      </c>
      <c r="H732" s="1">
        <v>466200.0</v>
      </c>
      <c r="I732" s="1">
        <v>6895.0</v>
      </c>
      <c r="J732" s="1">
        <v>1.0</v>
      </c>
      <c r="K732" s="1">
        <v>1.0</v>
      </c>
      <c r="L732" s="1" t="s">
        <v>16</v>
      </c>
    </row>
    <row r="733">
      <c r="A733" s="2">
        <v>42370.0</v>
      </c>
      <c r="B733" s="1" t="s">
        <v>12</v>
      </c>
      <c r="C733" s="1">
        <v>132560.0</v>
      </c>
      <c r="D733" s="1" t="s">
        <v>81</v>
      </c>
      <c r="E733" s="1" t="s">
        <v>82</v>
      </c>
      <c r="F733" s="1" t="s">
        <v>541</v>
      </c>
      <c r="G733" s="1">
        <v>2009.0</v>
      </c>
      <c r="H733" s="1">
        <v>466200.0</v>
      </c>
      <c r="I733" s="1">
        <v>35551.0</v>
      </c>
      <c r="J733" s="1">
        <v>7.0</v>
      </c>
      <c r="K733" s="1">
        <v>2.0</v>
      </c>
      <c r="L733" s="1" t="s">
        <v>16</v>
      </c>
    </row>
    <row r="734">
      <c r="A734" s="2">
        <v>42370.0</v>
      </c>
      <c r="B734" s="1" t="s">
        <v>12</v>
      </c>
      <c r="C734" s="1">
        <v>119611.0</v>
      </c>
      <c r="D734" s="1" t="s">
        <v>91</v>
      </c>
      <c r="E734" s="1" t="s">
        <v>234</v>
      </c>
      <c r="F734" s="1" t="s">
        <v>454</v>
      </c>
      <c r="G734" s="1">
        <v>2012.0</v>
      </c>
      <c r="H734" s="1">
        <v>466200.0</v>
      </c>
      <c r="I734" s="1">
        <v>35478.0</v>
      </c>
      <c r="J734" s="1">
        <v>4.0</v>
      </c>
      <c r="K734" s="1">
        <v>1.0</v>
      </c>
      <c r="L734" s="1" t="s">
        <v>16</v>
      </c>
    </row>
    <row r="735">
      <c r="A735" s="2">
        <v>42370.0</v>
      </c>
      <c r="B735" s="1" t="s">
        <v>12</v>
      </c>
      <c r="C735" s="1">
        <v>117572.0</v>
      </c>
      <c r="D735" s="1" t="s">
        <v>91</v>
      </c>
      <c r="E735" s="1" t="s">
        <v>234</v>
      </c>
      <c r="F735" s="1" t="s">
        <v>454</v>
      </c>
      <c r="G735" s="1">
        <v>2012.0</v>
      </c>
      <c r="H735" s="1">
        <v>466200.0</v>
      </c>
      <c r="I735" s="1">
        <v>19501.0</v>
      </c>
      <c r="J735" s="1">
        <v>4.0</v>
      </c>
      <c r="K735" s="1">
        <v>1.0</v>
      </c>
      <c r="L735" s="1" t="s">
        <v>16</v>
      </c>
    </row>
    <row r="736">
      <c r="A736" s="2">
        <v>42370.0</v>
      </c>
      <c r="B736" s="1" t="s">
        <v>12</v>
      </c>
      <c r="C736" s="1">
        <v>119971.0</v>
      </c>
      <c r="D736" s="1" t="s">
        <v>91</v>
      </c>
      <c r="E736" s="1" t="s">
        <v>234</v>
      </c>
      <c r="F736" s="1" t="s">
        <v>136</v>
      </c>
      <c r="G736" s="1">
        <v>2011.0</v>
      </c>
      <c r="H736" s="1">
        <v>466200.0</v>
      </c>
      <c r="I736" s="1">
        <v>44546.0</v>
      </c>
      <c r="J736" s="1">
        <v>5.0</v>
      </c>
      <c r="K736" s="1">
        <v>2.0</v>
      </c>
      <c r="L736" s="1" t="s">
        <v>16</v>
      </c>
    </row>
    <row r="737">
      <c r="A737" s="2">
        <v>42370.0</v>
      </c>
      <c r="B737" s="1" t="s">
        <v>12</v>
      </c>
      <c r="C737" s="1">
        <v>127021.0</v>
      </c>
      <c r="D737" s="1" t="s">
        <v>64</v>
      </c>
      <c r="E737" s="1" t="s">
        <v>98</v>
      </c>
      <c r="F737" s="1" t="s">
        <v>568</v>
      </c>
      <c r="G737" s="1">
        <v>2012.0</v>
      </c>
      <c r="H737" s="1">
        <v>466200.0</v>
      </c>
      <c r="I737" s="1">
        <v>47808.0</v>
      </c>
      <c r="J737" s="1">
        <v>4.0</v>
      </c>
      <c r="K737" s="1">
        <v>1.0</v>
      </c>
      <c r="L737" s="1" t="s">
        <v>16</v>
      </c>
    </row>
    <row r="738">
      <c r="A738" s="2">
        <v>42370.0</v>
      </c>
      <c r="B738" s="1" t="s">
        <v>12</v>
      </c>
      <c r="C738" s="1">
        <v>129509.0</v>
      </c>
      <c r="D738" s="1" t="s">
        <v>64</v>
      </c>
      <c r="E738" s="1" t="s">
        <v>98</v>
      </c>
      <c r="F738" s="1" t="s">
        <v>263</v>
      </c>
      <c r="G738" s="1">
        <v>2013.0</v>
      </c>
      <c r="H738" s="1">
        <v>466200.0</v>
      </c>
      <c r="I738" s="1">
        <v>65400.0</v>
      </c>
      <c r="J738" s="1">
        <v>3.0</v>
      </c>
      <c r="K738" s="1">
        <v>1.0</v>
      </c>
      <c r="L738" s="1" t="s">
        <v>16</v>
      </c>
    </row>
    <row r="739">
      <c r="A739" s="2">
        <v>42370.0</v>
      </c>
      <c r="B739" s="1" t="s">
        <v>148</v>
      </c>
      <c r="C739" s="1">
        <v>115.0</v>
      </c>
      <c r="D739" s="1" t="s">
        <v>61</v>
      </c>
      <c r="E739" s="1" t="s">
        <v>245</v>
      </c>
      <c r="F739" s="1" t="s">
        <v>289</v>
      </c>
      <c r="G739" s="1">
        <v>2011.0</v>
      </c>
      <c r="H739" s="1">
        <v>466200.0</v>
      </c>
      <c r="I739" s="1">
        <v>30773.44285</v>
      </c>
      <c r="J739" s="1">
        <v>3.846680356</v>
      </c>
      <c r="K739" s="1">
        <v>1.0</v>
      </c>
      <c r="L739" s="1" t="s">
        <v>16</v>
      </c>
    </row>
    <row r="740">
      <c r="A740" s="2">
        <v>42370.0</v>
      </c>
      <c r="B740" s="1" t="s">
        <v>12</v>
      </c>
      <c r="C740" s="1">
        <v>123309.0</v>
      </c>
      <c r="D740" s="1" t="s">
        <v>61</v>
      </c>
      <c r="E740" s="1" t="s">
        <v>245</v>
      </c>
      <c r="F740" s="1" t="s">
        <v>143</v>
      </c>
      <c r="G740" s="1">
        <v>2013.0</v>
      </c>
      <c r="H740" s="1">
        <v>466200.0</v>
      </c>
      <c r="I740" s="1">
        <v>31833.0</v>
      </c>
      <c r="J740" s="1">
        <v>3.0</v>
      </c>
      <c r="K740" s="1">
        <v>1.0</v>
      </c>
      <c r="L740" s="1" t="s">
        <v>16</v>
      </c>
    </row>
    <row r="741">
      <c r="A741" s="2">
        <v>42370.0</v>
      </c>
      <c r="B741" s="1" t="s">
        <v>12</v>
      </c>
      <c r="C741" s="1">
        <v>128341.0</v>
      </c>
      <c r="D741" s="1" t="s">
        <v>61</v>
      </c>
      <c r="E741" s="1" t="s">
        <v>443</v>
      </c>
      <c r="F741" s="1" t="s">
        <v>203</v>
      </c>
      <c r="G741" s="1">
        <v>2014.0</v>
      </c>
      <c r="H741" s="1">
        <v>466200.0</v>
      </c>
      <c r="I741" s="1">
        <v>4539.0</v>
      </c>
      <c r="J741" s="1">
        <v>2.0</v>
      </c>
      <c r="K741" s="1">
        <v>1.0</v>
      </c>
      <c r="L741" s="1" t="s">
        <v>16</v>
      </c>
    </row>
    <row r="742">
      <c r="A742" s="2">
        <v>42370.0</v>
      </c>
      <c r="B742" s="1" t="s">
        <v>116</v>
      </c>
      <c r="C742" s="1" t="s">
        <v>569</v>
      </c>
      <c r="D742" s="1" t="s">
        <v>61</v>
      </c>
      <c r="E742" s="1" t="s">
        <v>163</v>
      </c>
      <c r="F742" s="1" t="s">
        <v>203</v>
      </c>
      <c r="G742" s="1">
        <v>2012.0</v>
      </c>
      <c r="H742" s="1">
        <v>466200.0</v>
      </c>
      <c r="I742" s="1">
        <v>54110.0</v>
      </c>
      <c r="J742" s="1">
        <v>3.882191781</v>
      </c>
      <c r="K742" s="1">
        <v>1.0</v>
      </c>
      <c r="L742" s="1" t="s">
        <v>16</v>
      </c>
    </row>
    <row r="743">
      <c r="A743" s="2">
        <v>42370.0</v>
      </c>
      <c r="B743" s="1" t="s">
        <v>12</v>
      </c>
      <c r="C743" s="1">
        <v>132233.0</v>
      </c>
      <c r="D743" s="1" t="s">
        <v>61</v>
      </c>
      <c r="E743" s="1" t="s">
        <v>202</v>
      </c>
      <c r="F743" s="1" t="s">
        <v>111</v>
      </c>
      <c r="G743" s="1">
        <v>2012.0</v>
      </c>
      <c r="H743" s="1">
        <v>466200.0</v>
      </c>
      <c r="I743" s="1">
        <v>87269.0</v>
      </c>
      <c r="J743" s="1">
        <v>4.0</v>
      </c>
      <c r="K743" s="1">
        <v>1.0</v>
      </c>
      <c r="L743" s="1" t="s">
        <v>16</v>
      </c>
    </row>
    <row r="744">
      <c r="A744" s="2">
        <v>42370.0</v>
      </c>
      <c r="B744" s="1" t="s">
        <v>12</v>
      </c>
      <c r="C744" s="1">
        <v>119849.0</v>
      </c>
      <c r="D744" s="1" t="s">
        <v>61</v>
      </c>
      <c r="E744" s="1" t="s">
        <v>139</v>
      </c>
      <c r="F744" s="1" t="s">
        <v>143</v>
      </c>
      <c r="G744" s="1">
        <v>2011.0</v>
      </c>
      <c r="H744" s="1">
        <v>466200.0</v>
      </c>
      <c r="I744" s="1">
        <v>38150.0</v>
      </c>
      <c r="J744" s="1">
        <v>5.0</v>
      </c>
      <c r="K744" s="1">
        <v>1.0</v>
      </c>
      <c r="L744" s="1" t="s">
        <v>16</v>
      </c>
    </row>
    <row r="745">
      <c r="A745" s="2">
        <v>42370.0</v>
      </c>
      <c r="B745" s="1" t="s">
        <v>148</v>
      </c>
      <c r="C745" s="1">
        <v>437.0</v>
      </c>
      <c r="D745" s="1" t="s">
        <v>61</v>
      </c>
      <c r="E745" s="1" t="s">
        <v>145</v>
      </c>
      <c r="F745" s="1" t="s">
        <v>111</v>
      </c>
      <c r="G745" s="1">
        <v>2008.0</v>
      </c>
      <c r="H745" s="1">
        <v>466200.0</v>
      </c>
      <c r="I745" s="1">
        <v>80821.35523</v>
      </c>
      <c r="J745" s="1">
        <v>6.735112936</v>
      </c>
      <c r="K745" s="1">
        <v>2.0</v>
      </c>
      <c r="L745" s="1" t="s">
        <v>16</v>
      </c>
    </row>
    <row r="746">
      <c r="A746" s="2">
        <v>42370.0</v>
      </c>
      <c r="B746" s="1" t="s">
        <v>148</v>
      </c>
      <c r="C746" s="1">
        <v>171.0</v>
      </c>
      <c r="D746" s="1" t="s">
        <v>61</v>
      </c>
      <c r="E746" s="1" t="s">
        <v>240</v>
      </c>
      <c r="F746" s="1" t="s">
        <v>147</v>
      </c>
      <c r="G746" s="1">
        <v>2010.0</v>
      </c>
      <c r="H746" s="1">
        <v>466200.0</v>
      </c>
      <c r="I746" s="1">
        <v>34869.26762</v>
      </c>
      <c r="J746" s="1">
        <v>4.358658453</v>
      </c>
      <c r="K746" s="1">
        <v>1.0</v>
      </c>
      <c r="L746" s="1" t="s">
        <v>16</v>
      </c>
    </row>
    <row r="747">
      <c r="A747" s="2">
        <v>42370.0</v>
      </c>
      <c r="B747" s="1" t="s">
        <v>12</v>
      </c>
      <c r="C747" s="3" t="s">
        <v>570</v>
      </c>
      <c r="D747" s="1" t="s">
        <v>61</v>
      </c>
      <c r="E747" s="1" t="s">
        <v>202</v>
      </c>
      <c r="F747" s="1" t="s">
        <v>128</v>
      </c>
      <c r="G747" s="1">
        <v>2012.0</v>
      </c>
      <c r="H747" s="1">
        <v>466200.0</v>
      </c>
      <c r="I747" s="1">
        <v>87269.0</v>
      </c>
      <c r="J747" s="1">
        <v>4.0</v>
      </c>
      <c r="K747" s="1">
        <v>1.0</v>
      </c>
      <c r="L747" s="1" t="s">
        <v>16</v>
      </c>
    </row>
    <row r="748">
      <c r="A748" s="2">
        <v>42370.0</v>
      </c>
      <c r="B748" s="1" t="s">
        <v>12</v>
      </c>
      <c r="C748" s="3" t="s">
        <v>571</v>
      </c>
      <c r="D748" s="1" t="s">
        <v>81</v>
      </c>
      <c r="E748" s="1" t="s">
        <v>82</v>
      </c>
      <c r="F748" s="1" t="s">
        <v>541</v>
      </c>
      <c r="G748" s="1">
        <v>2009.0</v>
      </c>
      <c r="H748" s="1">
        <v>466200.0</v>
      </c>
      <c r="I748" s="1">
        <v>35551.0</v>
      </c>
      <c r="J748" s="1">
        <v>7.0</v>
      </c>
      <c r="K748" s="1">
        <v>2.0</v>
      </c>
      <c r="L748" s="1" t="s">
        <v>16</v>
      </c>
    </row>
    <row r="749">
      <c r="A749" s="2">
        <v>42370.0</v>
      </c>
      <c r="B749" s="1" t="s">
        <v>261</v>
      </c>
      <c r="C749" s="1" t="s">
        <v>572</v>
      </c>
      <c r="D749" s="1" t="s">
        <v>61</v>
      </c>
      <c r="E749" s="1" t="s">
        <v>163</v>
      </c>
      <c r="F749" s="1" t="s">
        <v>203</v>
      </c>
      <c r="G749" s="1">
        <v>2013.0</v>
      </c>
      <c r="H749" s="1">
        <v>466088.0</v>
      </c>
      <c r="I749" s="1">
        <v>30000.0</v>
      </c>
      <c r="J749" s="1">
        <v>2.0</v>
      </c>
      <c r="K749" s="1">
        <v>1.0</v>
      </c>
      <c r="L749" s="1" t="s">
        <v>16</v>
      </c>
    </row>
    <row r="750">
      <c r="A750" s="2">
        <v>42370.0</v>
      </c>
      <c r="B750" s="1" t="s">
        <v>261</v>
      </c>
      <c r="C750" s="1" t="s">
        <v>573</v>
      </c>
      <c r="D750" s="1" t="s">
        <v>61</v>
      </c>
      <c r="E750" s="1" t="s">
        <v>163</v>
      </c>
      <c r="F750" s="1" t="s">
        <v>298</v>
      </c>
      <c r="G750" s="1">
        <v>2012.0</v>
      </c>
      <c r="H750" s="1">
        <v>465890.04</v>
      </c>
      <c r="I750" s="1">
        <v>40000.0</v>
      </c>
      <c r="J750" s="1">
        <v>3.0</v>
      </c>
      <c r="K750" s="1">
        <v>1.0</v>
      </c>
      <c r="L750" s="1" t="s">
        <v>16</v>
      </c>
    </row>
    <row r="751">
      <c r="A751" s="2">
        <v>42370.0</v>
      </c>
      <c r="B751" s="1" t="s">
        <v>186</v>
      </c>
      <c r="C751" s="1" t="s">
        <v>481</v>
      </c>
      <c r="D751" s="1" t="s">
        <v>61</v>
      </c>
      <c r="E751" s="1" t="s">
        <v>145</v>
      </c>
      <c r="F751" s="1" t="s">
        <v>289</v>
      </c>
      <c r="G751" s="1">
        <v>2012.0</v>
      </c>
      <c r="H751" s="1">
        <v>465000.0</v>
      </c>
      <c r="I751" s="1">
        <v>114538.0</v>
      </c>
      <c r="J751" s="1">
        <v>3.0</v>
      </c>
      <c r="K751" s="1">
        <v>1.0</v>
      </c>
      <c r="L751" s="1" t="s">
        <v>16</v>
      </c>
    </row>
    <row r="752">
      <c r="A752" s="2">
        <v>42370.0</v>
      </c>
      <c r="B752" s="1" t="s">
        <v>116</v>
      </c>
      <c r="C752" s="1" t="s">
        <v>517</v>
      </c>
      <c r="D752" s="1" t="s">
        <v>61</v>
      </c>
      <c r="E752" s="1" t="s">
        <v>145</v>
      </c>
      <c r="F752" s="1" t="s">
        <v>143</v>
      </c>
      <c r="G752" s="1">
        <v>2012.0</v>
      </c>
      <c r="H752" s="1">
        <v>465000.0</v>
      </c>
      <c r="I752" s="1">
        <v>1010277.0</v>
      </c>
      <c r="J752" s="1">
        <v>3.830136986</v>
      </c>
      <c r="K752" s="1">
        <v>2.0</v>
      </c>
      <c r="L752" s="1" t="s">
        <v>16</v>
      </c>
    </row>
    <row r="753">
      <c r="A753" s="2">
        <v>42370.0</v>
      </c>
      <c r="B753" s="1" t="s">
        <v>148</v>
      </c>
      <c r="C753" s="1">
        <v>241.0</v>
      </c>
      <c r="D753" s="1" t="s">
        <v>61</v>
      </c>
      <c r="E753" s="1" t="s">
        <v>145</v>
      </c>
      <c r="F753" s="1" t="s">
        <v>264</v>
      </c>
      <c r="G753" s="1">
        <v>2010.0</v>
      </c>
      <c r="H753" s="1">
        <v>465000.0</v>
      </c>
      <c r="I753" s="1">
        <v>57954.82547</v>
      </c>
      <c r="J753" s="1">
        <v>4.829568789</v>
      </c>
      <c r="K753" s="1">
        <v>1.0</v>
      </c>
      <c r="L753" s="1" t="s">
        <v>16</v>
      </c>
    </row>
    <row r="754">
      <c r="A754" s="2">
        <v>42370.0</v>
      </c>
      <c r="B754" s="1" t="s">
        <v>148</v>
      </c>
      <c r="C754" s="1">
        <v>280.0</v>
      </c>
      <c r="D754" s="1" t="s">
        <v>61</v>
      </c>
      <c r="E754" s="1" t="s">
        <v>145</v>
      </c>
      <c r="F754" s="1" t="s">
        <v>203</v>
      </c>
      <c r="G754" s="1">
        <v>2009.0</v>
      </c>
      <c r="H754" s="1">
        <v>465000.0</v>
      </c>
      <c r="I754" s="1">
        <v>42491.44422</v>
      </c>
      <c r="J754" s="1">
        <v>5.311430527</v>
      </c>
      <c r="K754" s="1">
        <v>2.0</v>
      </c>
      <c r="L754" s="1" t="s">
        <v>16</v>
      </c>
    </row>
    <row r="755">
      <c r="A755" s="2">
        <v>42370.0</v>
      </c>
      <c r="B755" s="1" t="s">
        <v>261</v>
      </c>
      <c r="C755" s="1" t="s">
        <v>574</v>
      </c>
      <c r="D755" s="1" t="s">
        <v>61</v>
      </c>
      <c r="E755" s="1" t="s">
        <v>163</v>
      </c>
      <c r="F755" s="1" t="s">
        <v>203</v>
      </c>
      <c r="G755" s="1">
        <v>2012.0</v>
      </c>
      <c r="H755" s="1">
        <v>464642.64</v>
      </c>
      <c r="I755" s="1">
        <v>1000.0</v>
      </c>
      <c r="J755" s="1">
        <v>3.0</v>
      </c>
      <c r="K755" s="1">
        <v>1.0</v>
      </c>
      <c r="L755" s="1" t="s">
        <v>16</v>
      </c>
    </row>
    <row r="756">
      <c r="A756" s="2">
        <v>42370.0</v>
      </c>
      <c r="B756" s="1" t="s">
        <v>261</v>
      </c>
      <c r="C756" s="1" t="s">
        <v>575</v>
      </c>
      <c r="D756" s="1" t="s">
        <v>61</v>
      </c>
      <c r="E756" s="1" t="s">
        <v>163</v>
      </c>
      <c r="F756" s="1" t="s">
        <v>536</v>
      </c>
      <c r="G756" s="1">
        <v>2015.0</v>
      </c>
      <c r="H756" s="1">
        <v>464100.0</v>
      </c>
      <c r="I756" s="1">
        <v>10000.0</v>
      </c>
      <c r="J756" s="1">
        <v>0.0</v>
      </c>
      <c r="K756" s="1">
        <v>1.0</v>
      </c>
      <c r="L756" s="1" t="s">
        <v>16</v>
      </c>
    </row>
    <row r="757">
      <c r="A757" s="2">
        <v>42370.0</v>
      </c>
      <c r="B757" s="1" t="s">
        <v>261</v>
      </c>
      <c r="C757" s="1" t="s">
        <v>576</v>
      </c>
      <c r="D757" s="1" t="s">
        <v>61</v>
      </c>
      <c r="E757" s="1" t="s">
        <v>163</v>
      </c>
      <c r="F757" s="1" t="s">
        <v>298</v>
      </c>
      <c r="G757" s="1">
        <v>2011.0</v>
      </c>
      <c r="H757" s="1">
        <v>462672.0</v>
      </c>
      <c r="I757" s="1">
        <v>10000.0</v>
      </c>
      <c r="J757" s="1">
        <v>4.0</v>
      </c>
      <c r="K757" s="1">
        <v>1.0</v>
      </c>
      <c r="L757" s="1" t="s">
        <v>16</v>
      </c>
    </row>
    <row r="758">
      <c r="A758" s="2">
        <v>42370.0</v>
      </c>
      <c r="B758" s="1" t="s">
        <v>261</v>
      </c>
      <c r="C758" s="1" t="s">
        <v>577</v>
      </c>
      <c r="D758" s="1" t="s">
        <v>61</v>
      </c>
      <c r="E758" s="1" t="s">
        <v>163</v>
      </c>
      <c r="F758" s="1" t="s">
        <v>147</v>
      </c>
      <c r="G758" s="1">
        <v>2015.0</v>
      </c>
      <c r="H758" s="1">
        <v>462284.0885</v>
      </c>
      <c r="I758" s="1">
        <v>120000.0</v>
      </c>
      <c r="J758" s="1">
        <v>0.0</v>
      </c>
      <c r="K758" s="1">
        <v>1.0</v>
      </c>
      <c r="L758" s="1" t="s">
        <v>16</v>
      </c>
    </row>
    <row r="759">
      <c r="A759" s="2">
        <v>42370.0</v>
      </c>
      <c r="B759" s="1" t="s">
        <v>261</v>
      </c>
      <c r="C759" s="1" t="s">
        <v>578</v>
      </c>
      <c r="D759" s="1" t="s">
        <v>61</v>
      </c>
      <c r="E759" s="1" t="s">
        <v>163</v>
      </c>
      <c r="F759" s="1" t="s">
        <v>298</v>
      </c>
      <c r="G759" s="1">
        <v>2013.0</v>
      </c>
      <c r="H759" s="1">
        <v>462200.5297</v>
      </c>
      <c r="I759" s="1">
        <v>70000.0</v>
      </c>
      <c r="J759" s="1">
        <v>2.0</v>
      </c>
      <c r="K759" s="1">
        <v>1.0</v>
      </c>
      <c r="L759" s="1" t="s">
        <v>16</v>
      </c>
    </row>
    <row r="760">
      <c r="A760" s="2">
        <v>42370.0</v>
      </c>
      <c r="B760" s="1" t="s">
        <v>261</v>
      </c>
      <c r="C760" s="1" t="s">
        <v>579</v>
      </c>
      <c r="D760" s="1" t="s">
        <v>61</v>
      </c>
      <c r="E760" s="1" t="s">
        <v>163</v>
      </c>
      <c r="F760" s="1" t="s">
        <v>341</v>
      </c>
      <c r="G760" s="1">
        <v>2013.0</v>
      </c>
      <c r="H760" s="1">
        <v>461059.8427</v>
      </c>
      <c r="I760" s="1">
        <v>50000.0</v>
      </c>
      <c r="J760" s="1">
        <v>2.0</v>
      </c>
      <c r="K760" s="1">
        <v>1.0</v>
      </c>
      <c r="L760" s="1" t="s">
        <v>16</v>
      </c>
    </row>
    <row r="761">
      <c r="A761" s="2">
        <v>42370.0</v>
      </c>
      <c r="B761" s="1" t="s">
        <v>261</v>
      </c>
      <c r="C761" s="1" t="s">
        <v>580</v>
      </c>
      <c r="D761" s="1" t="s">
        <v>61</v>
      </c>
      <c r="E761" s="1" t="s">
        <v>163</v>
      </c>
      <c r="F761" s="1" t="s">
        <v>147</v>
      </c>
      <c r="G761" s="1">
        <v>2010.0</v>
      </c>
      <c r="H761" s="1">
        <v>460901.3616</v>
      </c>
      <c r="I761" s="1">
        <v>1000.0</v>
      </c>
      <c r="J761" s="1">
        <v>5.0</v>
      </c>
      <c r="K761" s="1">
        <v>1.0</v>
      </c>
      <c r="L761" s="1" t="s">
        <v>16</v>
      </c>
    </row>
    <row r="762">
      <c r="A762" s="2">
        <v>42370.0</v>
      </c>
      <c r="B762" s="1" t="s">
        <v>261</v>
      </c>
      <c r="C762" s="1" t="s">
        <v>581</v>
      </c>
      <c r="D762" s="1" t="s">
        <v>61</v>
      </c>
      <c r="E762" s="1" t="s">
        <v>163</v>
      </c>
      <c r="F762" s="1" t="s">
        <v>147</v>
      </c>
      <c r="G762" s="1">
        <v>2014.0</v>
      </c>
      <c r="H762" s="1">
        <v>460870.0554</v>
      </c>
      <c r="I762" s="1">
        <v>110000.0</v>
      </c>
      <c r="J762" s="1">
        <v>1.0</v>
      </c>
      <c r="K762" s="1">
        <v>1.0</v>
      </c>
      <c r="L762" s="1" t="s">
        <v>16</v>
      </c>
    </row>
    <row r="763">
      <c r="A763" s="2">
        <v>42370.0</v>
      </c>
      <c r="B763" s="1" t="s">
        <v>186</v>
      </c>
      <c r="C763" s="1" t="s">
        <v>582</v>
      </c>
      <c r="D763" s="1" t="s">
        <v>61</v>
      </c>
      <c r="E763" s="1" t="s">
        <v>245</v>
      </c>
      <c r="F763" s="1" t="s">
        <v>143</v>
      </c>
      <c r="G763" s="1">
        <v>2012.0</v>
      </c>
      <c r="H763" s="1">
        <v>460650.0</v>
      </c>
      <c r="I763" s="1">
        <v>38287.0</v>
      </c>
      <c r="J763" s="1">
        <v>3.0</v>
      </c>
      <c r="K763" s="1">
        <v>1.0</v>
      </c>
      <c r="L763" s="1" t="s">
        <v>16</v>
      </c>
    </row>
    <row r="764">
      <c r="A764" s="2">
        <v>42370.0</v>
      </c>
      <c r="B764" s="1" t="s">
        <v>148</v>
      </c>
      <c r="C764" s="1">
        <v>156.0</v>
      </c>
      <c r="D764" s="1" t="s">
        <v>61</v>
      </c>
      <c r="E764" s="1" t="s">
        <v>145</v>
      </c>
      <c r="F764" s="1" t="s">
        <v>536</v>
      </c>
      <c r="G764" s="1">
        <v>2010.0</v>
      </c>
      <c r="H764" s="1">
        <v>460650.0</v>
      </c>
      <c r="I764" s="1">
        <v>34475.01711</v>
      </c>
      <c r="J764" s="1">
        <v>4.309377139</v>
      </c>
      <c r="K764" s="1">
        <v>1.0</v>
      </c>
      <c r="L764" s="1" t="s">
        <v>16</v>
      </c>
    </row>
    <row r="765">
      <c r="A765" s="2">
        <v>42370.0</v>
      </c>
      <c r="B765" s="1" t="s">
        <v>148</v>
      </c>
      <c r="C765" s="1">
        <v>279.0</v>
      </c>
      <c r="D765" s="1" t="s">
        <v>61</v>
      </c>
      <c r="E765" s="1" t="s">
        <v>145</v>
      </c>
      <c r="F765" s="1" t="s">
        <v>203</v>
      </c>
      <c r="G765" s="1">
        <v>2009.0</v>
      </c>
      <c r="H765" s="1">
        <v>460650.0</v>
      </c>
      <c r="I765" s="1">
        <v>42491.44422</v>
      </c>
      <c r="J765" s="1">
        <v>5.311430527</v>
      </c>
      <c r="K765" s="1">
        <v>2.0</v>
      </c>
      <c r="L765" s="1" t="s">
        <v>16</v>
      </c>
    </row>
    <row r="766">
      <c r="A766" s="2">
        <v>42370.0</v>
      </c>
      <c r="B766" s="1" t="s">
        <v>20</v>
      </c>
      <c r="C766" s="1">
        <v>68548.0</v>
      </c>
      <c r="D766" s="1" t="s">
        <v>273</v>
      </c>
      <c r="E766" s="1" t="s">
        <v>583</v>
      </c>
      <c r="F766" s="1" t="s">
        <v>83</v>
      </c>
      <c r="G766" s="1">
        <v>2012.0</v>
      </c>
      <c r="H766" s="1">
        <v>460000.0</v>
      </c>
      <c r="I766" s="1">
        <v>25888.0</v>
      </c>
      <c r="J766" s="1">
        <v>3.0</v>
      </c>
      <c r="K766" s="1">
        <v>1.0</v>
      </c>
      <c r="L766" s="1" t="s">
        <v>16</v>
      </c>
    </row>
    <row r="767">
      <c r="A767" s="2">
        <v>42370.0</v>
      </c>
      <c r="B767" s="1" t="s">
        <v>148</v>
      </c>
      <c r="C767" s="1">
        <v>106.0</v>
      </c>
      <c r="D767" s="1" t="s">
        <v>61</v>
      </c>
      <c r="E767" s="1" t="s">
        <v>245</v>
      </c>
      <c r="F767" s="1" t="s">
        <v>147</v>
      </c>
      <c r="G767" s="1">
        <v>2011.0</v>
      </c>
      <c r="H767" s="1">
        <v>460000.0</v>
      </c>
      <c r="I767" s="1">
        <v>44813.14169</v>
      </c>
      <c r="J767" s="1">
        <v>3.734428474</v>
      </c>
      <c r="K767" s="1">
        <v>1.0</v>
      </c>
      <c r="L767" s="1" t="s">
        <v>16</v>
      </c>
    </row>
    <row r="768">
      <c r="A768" s="2">
        <v>42370.0</v>
      </c>
      <c r="B768" s="1" t="s">
        <v>148</v>
      </c>
      <c r="C768" s="1">
        <v>118.0</v>
      </c>
      <c r="D768" s="1" t="s">
        <v>61</v>
      </c>
      <c r="E768" s="1" t="s">
        <v>163</v>
      </c>
      <c r="F768" s="1" t="s">
        <v>147</v>
      </c>
      <c r="G768" s="1">
        <v>2011.0</v>
      </c>
      <c r="H768" s="1">
        <v>460000.0</v>
      </c>
      <c r="I768" s="1">
        <v>30795.34566</v>
      </c>
      <c r="J768" s="1">
        <v>3.849418207</v>
      </c>
      <c r="K768" s="1">
        <v>1.0</v>
      </c>
      <c r="L768" s="1" t="s">
        <v>16</v>
      </c>
    </row>
    <row r="769">
      <c r="A769" s="2">
        <v>42370.0</v>
      </c>
      <c r="B769" s="1" t="s">
        <v>148</v>
      </c>
      <c r="C769" s="1">
        <v>110.0</v>
      </c>
      <c r="D769" s="1" t="s">
        <v>61</v>
      </c>
      <c r="E769" s="1" t="s">
        <v>145</v>
      </c>
      <c r="F769" s="1" t="s">
        <v>143</v>
      </c>
      <c r="G769" s="1">
        <v>2011.0</v>
      </c>
      <c r="H769" s="1">
        <v>460000.0</v>
      </c>
      <c r="I769" s="1">
        <v>45338.80903</v>
      </c>
      <c r="J769" s="1">
        <v>3.778234086</v>
      </c>
      <c r="K769" s="1">
        <v>1.0</v>
      </c>
      <c r="L769" s="1" t="s">
        <v>16</v>
      </c>
    </row>
    <row r="770">
      <c r="A770" s="2">
        <v>42370.0</v>
      </c>
      <c r="B770" s="1" t="s">
        <v>20</v>
      </c>
      <c r="C770" s="1">
        <v>67770.0</v>
      </c>
      <c r="D770" s="1" t="s">
        <v>61</v>
      </c>
      <c r="E770" s="1" t="s">
        <v>139</v>
      </c>
      <c r="F770" s="1" t="s">
        <v>203</v>
      </c>
      <c r="G770" s="1">
        <v>2013.0</v>
      </c>
      <c r="H770" s="1">
        <v>460000.0</v>
      </c>
      <c r="I770" s="1">
        <v>30064.0</v>
      </c>
      <c r="J770" s="1">
        <v>2.0</v>
      </c>
      <c r="K770" s="1">
        <v>2.0</v>
      </c>
      <c r="L770" s="1" t="s">
        <v>140</v>
      </c>
    </row>
    <row r="771">
      <c r="A771" s="2">
        <v>42370.0</v>
      </c>
      <c r="B771" s="1" t="s">
        <v>148</v>
      </c>
      <c r="C771" s="1">
        <v>205.0</v>
      </c>
      <c r="D771" s="1" t="s">
        <v>61</v>
      </c>
      <c r="E771" s="1" t="s">
        <v>240</v>
      </c>
      <c r="F771" s="1" t="s">
        <v>147</v>
      </c>
      <c r="G771" s="1">
        <v>2010.0</v>
      </c>
      <c r="H771" s="1">
        <v>460000.0</v>
      </c>
      <c r="I771" s="1">
        <v>37103.35386</v>
      </c>
      <c r="J771" s="1">
        <v>4.637919233</v>
      </c>
      <c r="K771" s="1">
        <v>1.0</v>
      </c>
      <c r="L771" s="1" t="s">
        <v>16</v>
      </c>
    </row>
    <row r="772">
      <c r="A772" s="2">
        <v>42370.0</v>
      </c>
      <c r="B772" s="1" t="s">
        <v>261</v>
      </c>
      <c r="C772" s="1" t="s">
        <v>584</v>
      </c>
      <c r="D772" s="1" t="s">
        <v>61</v>
      </c>
      <c r="E772" s="1" t="s">
        <v>163</v>
      </c>
      <c r="F772" s="1" t="s">
        <v>341</v>
      </c>
      <c r="G772" s="1">
        <v>2012.0</v>
      </c>
      <c r="H772" s="1">
        <v>459998.0</v>
      </c>
      <c r="I772" s="1">
        <v>20000.0</v>
      </c>
      <c r="J772" s="1">
        <v>3.0</v>
      </c>
      <c r="K772" s="1">
        <v>1.0</v>
      </c>
      <c r="L772" s="1" t="s">
        <v>16</v>
      </c>
    </row>
    <row r="773">
      <c r="A773" s="2">
        <v>42370.0</v>
      </c>
      <c r="B773" s="1" t="s">
        <v>261</v>
      </c>
      <c r="C773" s="1" t="s">
        <v>585</v>
      </c>
      <c r="D773" s="1" t="s">
        <v>61</v>
      </c>
      <c r="E773" s="1" t="s">
        <v>163</v>
      </c>
      <c r="F773" s="1" t="s">
        <v>203</v>
      </c>
      <c r="G773" s="1">
        <v>2015.0</v>
      </c>
      <c r="H773" s="1">
        <v>458054.5033</v>
      </c>
      <c r="I773" s="1">
        <v>80000.0</v>
      </c>
      <c r="J773" s="1">
        <v>0.0</v>
      </c>
      <c r="K773" s="1">
        <v>1.0</v>
      </c>
      <c r="L773" s="1" t="s">
        <v>16</v>
      </c>
    </row>
    <row r="774">
      <c r="A774" s="2">
        <v>42370.0</v>
      </c>
      <c r="B774" s="1" t="s">
        <v>148</v>
      </c>
      <c r="C774" s="1">
        <v>139.0</v>
      </c>
      <c r="D774" s="1" t="s">
        <v>91</v>
      </c>
      <c r="E774" s="1" t="s">
        <v>234</v>
      </c>
      <c r="F774" s="1" t="s">
        <v>136</v>
      </c>
      <c r="G774" s="1">
        <v>2011.0</v>
      </c>
      <c r="H774" s="1">
        <v>458000.0</v>
      </c>
      <c r="I774" s="1">
        <v>47704.31212</v>
      </c>
      <c r="J774" s="1">
        <v>3.975359343</v>
      </c>
      <c r="K774" s="1">
        <v>1.0</v>
      </c>
      <c r="L774" s="1" t="s">
        <v>16</v>
      </c>
    </row>
    <row r="775">
      <c r="A775" s="2">
        <v>42370.0</v>
      </c>
      <c r="B775" s="1" t="s">
        <v>116</v>
      </c>
      <c r="C775" s="1" t="s">
        <v>586</v>
      </c>
      <c r="D775" s="1" t="s">
        <v>61</v>
      </c>
      <c r="E775" s="1" t="s">
        <v>245</v>
      </c>
      <c r="F775" s="1" t="s">
        <v>143</v>
      </c>
      <c r="G775" s="1">
        <v>2011.0</v>
      </c>
      <c r="H775" s="1">
        <v>457875.0</v>
      </c>
      <c r="I775" s="1">
        <v>69693.0</v>
      </c>
      <c r="J775" s="1">
        <v>3.610958904</v>
      </c>
      <c r="K775" s="1">
        <v>1.0</v>
      </c>
      <c r="L775" s="1" t="s">
        <v>16</v>
      </c>
    </row>
    <row r="776">
      <c r="A776" s="2">
        <v>42370.0</v>
      </c>
      <c r="B776" s="1" t="s">
        <v>261</v>
      </c>
      <c r="C776" s="1" t="s">
        <v>587</v>
      </c>
      <c r="D776" s="1" t="s">
        <v>61</v>
      </c>
      <c r="E776" s="1" t="s">
        <v>163</v>
      </c>
      <c r="F776" s="1" t="s">
        <v>536</v>
      </c>
      <c r="G776" s="1">
        <v>2014.0</v>
      </c>
      <c r="H776" s="1">
        <v>457776.0</v>
      </c>
      <c r="I776" s="1">
        <v>1000.0</v>
      </c>
      <c r="J776" s="1">
        <v>1.0</v>
      </c>
      <c r="K776" s="1">
        <v>1.0</v>
      </c>
      <c r="L776" s="1" t="s">
        <v>16</v>
      </c>
    </row>
    <row r="777">
      <c r="A777" s="2">
        <v>42370.0</v>
      </c>
      <c r="B777" s="1" t="s">
        <v>261</v>
      </c>
      <c r="C777" s="1" t="s">
        <v>588</v>
      </c>
      <c r="D777" s="1" t="s">
        <v>61</v>
      </c>
      <c r="E777" s="1" t="s">
        <v>163</v>
      </c>
      <c r="F777" s="1" t="s">
        <v>341</v>
      </c>
      <c r="G777" s="1">
        <v>2015.0</v>
      </c>
      <c r="H777" s="1">
        <v>457642.2542</v>
      </c>
      <c r="I777" s="1">
        <v>90000.0</v>
      </c>
      <c r="J777" s="1">
        <v>0.0</v>
      </c>
      <c r="K777" s="1">
        <v>1.0</v>
      </c>
      <c r="L777" s="1" t="s">
        <v>16</v>
      </c>
    </row>
    <row r="778">
      <c r="A778" s="2">
        <v>42370.0</v>
      </c>
      <c r="B778" s="1" t="s">
        <v>148</v>
      </c>
      <c r="C778" s="1">
        <v>150.0</v>
      </c>
      <c r="D778" s="1" t="s">
        <v>61</v>
      </c>
      <c r="E778" s="1" t="s">
        <v>163</v>
      </c>
      <c r="F778" s="1" t="s">
        <v>203</v>
      </c>
      <c r="G778" s="1">
        <v>2011.0</v>
      </c>
      <c r="H778" s="1">
        <v>457320.0</v>
      </c>
      <c r="I778" s="1">
        <v>31956.19438</v>
      </c>
      <c r="J778" s="1">
        <v>3.994524298</v>
      </c>
      <c r="K778" s="1">
        <v>1.0</v>
      </c>
      <c r="L778" s="1" t="s">
        <v>16</v>
      </c>
    </row>
    <row r="779">
      <c r="A779" s="2">
        <v>42370.0</v>
      </c>
      <c r="B779" s="1" t="s">
        <v>261</v>
      </c>
      <c r="C779" s="1" t="s">
        <v>589</v>
      </c>
      <c r="D779" s="1" t="s">
        <v>61</v>
      </c>
      <c r="E779" s="1" t="s">
        <v>163</v>
      </c>
      <c r="F779" s="1" t="s">
        <v>147</v>
      </c>
      <c r="G779" s="1">
        <v>2011.0</v>
      </c>
      <c r="H779" s="1">
        <v>457211.8656</v>
      </c>
      <c r="I779" s="1">
        <v>40000.0</v>
      </c>
      <c r="J779" s="1">
        <v>4.0</v>
      </c>
      <c r="K779" s="1">
        <v>1.0</v>
      </c>
      <c r="L779" s="1" t="s">
        <v>16</v>
      </c>
    </row>
    <row r="780">
      <c r="A780" s="2">
        <v>42370.0</v>
      </c>
      <c r="B780" s="1" t="s">
        <v>261</v>
      </c>
      <c r="C780" s="1" t="s">
        <v>590</v>
      </c>
      <c r="D780" s="1" t="s">
        <v>61</v>
      </c>
      <c r="E780" s="1" t="s">
        <v>163</v>
      </c>
      <c r="F780" s="1" t="s">
        <v>203</v>
      </c>
      <c r="G780" s="1">
        <v>2013.0</v>
      </c>
      <c r="H780" s="1">
        <v>456766.24</v>
      </c>
      <c r="I780" s="1">
        <v>40000.0</v>
      </c>
      <c r="J780" s="1">
        <v>2.0</v>
      </c>
      <c r="K780" s="1">
        <v>1.0</v>
      </c>
      <c r="L780" s="1" t="s">
        <v>16</v>
      </c>
    </row>
    <row r="781">
      <c r="A781" s="2">
        <v>42370.0</v>
      </c>
      <c r="B781" s="1" t="s">
        <v>261</v>
      </c>
      <c r="C781" s="1" t="s">
        <v>591</v>
      </c>
      <c r="D781" s="1" t="s">
        <v>61</v>
      </c>
      <c r="E781" s="1" t="s">
        <v>163</v>
      </c>
      <c r="F781" s="1" t="s">
        <v>203</v>
      </c>
      <c r="G781" s="1">
        <v>2014.0</v>
      </c>
      <c r="H781" s="1">
        <v>456653.4076</v>
      </c>
      <c r="I781" s="1">
        <v>70000.0</v>
      </c>
      <c r="J781" s="1">
        <v>1.0</v>
      </c>
      <c r="K781" s="1">
        <v>1.0</v>
      </c>
      <c r="L781" s="1" t="s">
        <v>16</v>
      </c>
    </row>
    <row r="782">
      <c r="A782" s="2">
        <v>42370.0</v>
      </c>
      <c r="B782" s="1" t="s">
        <v>261</v>
      </c>
      <c r="C782" s="1" t="s">
        <v>592</v>
      </c>
      <c r="D782" s="1" t="s">
        <v>61</v>
      </c>
      <c r="E782" s="1" t="s">
        <v>163</v>
      </c>
      <c r="F782" s="1" t="s">
        <v>298</v>
      </c>
      <c r="G782" s="1">
        <v>2012.0</v>
      </c>
      <c r="H782" s="1">
        <v>456572.2392</v>
      </c>
      <c r="I782" s="1">
        <v>50000.0</v>
      </c>
      <c r="J782" s="1">
        <v>3.0</v>
      </c>
      <c r="K782" s="1">
        <v>1.0</v>
      </c>
      <c r="L782" s="1" t="s">
        <v>16</v>
      </c>
    </row>
    <row r="783">
      <c r="A783" s="2">
        <v>42370.0</v>
      </c>
      <c r="B783" s="1" t="s">
        <v>261</v>
      </c>
      <c r="C783" s="1" t="s">
        <v>593</v>
      </c>
      <c r="D783" s="1" t="s">
        <v>61</v>
      </c>
      <c r="E783" s="1" t="s">
        <v>163</v>
      </c>
      <c r="F783" s="1" t="s">
        <v>147</v>
      </c>
      <c r="G783" s="1">
        <v>2013.0</v>
      </c>
      <c r="H783" s="1">
        <v>456421.6145</v>
      </c>
      <c r="I783" s="1">
        <v>90000.0</v>
      </c>
      <c r="J783" s="1">
        <v>2.0</v>
      </c>
      <c r="K783" s="1">
        <v>1.0</v>
      </c>
      <c r="L783" s="1" t="s">
        <v>16</v>
      </c>
    </row>
    <row r="784">
      <c r="A784" s="2">
        <v>42370.0</v>
      </c>
      <c r="B784" s="1" t="s">
        <v>261</v>
      </c>
      <c r="C784" s="1" t="s">
        <v>594</v>
      </c>
      <c r="D784" s="1" t="s">
        <v>61</v>
      </c>
      <c r="E784" s="1" t="s">
        <v>163</v>
      </c>
      <c r="F784" s="1" t="s">
        <v>341</v>
      </c>
      <c r="G784" s="1">
        <v>2014.0</v>
      </c>
      <c r="H784" s="1">
        <v>456242.4195</v>
      </c>
      <c r="I784" s="1">
        <v>80000.0</v>
      </c>
      <c r="J784" s="1">
        <v>1.0</v>
      </c>
      <c r="K784" s="1">
        <v>1.0</v>
      </c>
      <c r="L784" s="1" t="s">
        <v>16</v>
      </c>
    </row>
    <row r="785">
      <c r="A785" s="2">
        <v>42370.0</v>
      </c>
      <c r="B785" s="1" t="s">
        <v>261</v>
      </c>
      <c r="C785" s="1" t="s">
        <v>595</v>
      </c>
      <c r="D785" s="1" t="s">
        <v>61</v>
      </c>
      <c r="E785" s="1" t="s">
        <v>163</v>
      </c>
      <c r="F785" s="1" t="s">
        <v>203</v>
      </c>
      <c r="G785" s="1">
        <v>2012.0</v>
      </c>
      <c r="H785" s="1">
        <v>455532.0</v>
      </c>
      <c r="I785" s="1">
        <v>10000.0</v>
      </c>
      <c r="J785" s="1">
        <v>3.0</v>
      </c>
      <c r="K785" s="1">
        <v>1.0</v>
      </c>
      <c r="L785" s="1" t="s">
        <v>16</v>
      </c>
    </row>
    <row r="786">
      <c r="A786" s="2">
        <v>42370.0</v>
      </c>
      <c r="B786" s="1" t="s">
        <v>261</v>
      </c>
      <c r="C786" s="1" t="s">
        <v>596</v>
      </c>
      <c r="D786" s="1" t="s">
        <v>61</v>
      </c>
      <c r="E786" s="1" t="s">
        <v>163</v>
      </c>
      <c r="F786" s="1" t="s">
        <v>147</v>
      </c>
      <c r="G786" s="1">
        <v>2012.0</v>
      </c>
      <c r="H786" s="1">
        <v>455511.7741</v>
      </c>
      <c r="I786" s="1">
        <v>70000.0</v>
      </c>
      <c r="J786" s="1">
        <v>3.0</v>
      </c>
      <c r="K786" s="1">
        <v>1.0</v>
      </c>
      <c r="L786" s="1" t="s">
        <v>16</v>
      </c>
    </row>
    <row r="787">
      <c r="A787" s="2">
        <v>42370.0</v>
      </c>
      <c r="B787" s="1" t="s">
        <v>12</v>
      </c>
      <c r="C787" s="1">
        <v>127458.0</v>
      </c>
      <c r="D787" s="1" t="s">
        <v>81</v>
      </c>
      <c r="E787" s="1" t="s">
        <v>253</v>
      </c>
      <c r="F787" s="1" t="s">
        <v>254</v>
      </c>
      <c r="G787" s="1">
        <v>2013.0</v>
      </c>
      <c r="H787" s="1">
        <v>455100.0</v>
      </c>
      <c r="I787" s="1">
        <v>27258.0</v>
      </c>
      <c r="J787" s="1">
        <v>3.0</v>
      </c>
      <c r="K787" s="1">
        <v>1.0</v>
      </c>
      <c r="L787" s="1" t="s">
        <v>16</v>
      </c>
    </row>
    <row r="788">
      <c r="A788" s="2">
        <v>42370.0</v>
      </c>
      <c r="B788" s="1" t="s">
        <v>116</v>
      </c>
      <c r="C788" s="1" t="s">
        <v>597</v>
      </c>
      <c r="D788" s="1" t="s">
        <v>61</v>
      </c>
      <c r="E788" s="1" t="s">
        <v>598</v>
      </c>
      <c r="F788" s="1" t="s">
        <v>203</v>
      </c>
      <c r="G788" s="1">
        <v>2015.0</v>
      </c>
      <c r="H788" s="1">
        <v>455100.0</v>
      </c>
      <c r="I788" s="1">
        <v>5724.0</v>
      </c>
      <c r="J788" s="1">
        <v>0.931506849</v>
      </c>
      <c r="K788" s="1">
        <v>2.0</v>
      </c>
      <c r="L788" s="1" t="s">
        <v>16</v>
      </c>
    </row>
    <row r="789">
      <c r="A789" s="2">
        <v>42370.0</v>
      </c>
      <c r="B789" s="1" t="s">
        <v>12</v>
      </c>
      <c r="C789" s="1">
        <v>116854.0</v>
      </c>
      <c r="D789" s="1" t="s">
        <v>81</v>
      </c>
      <c r="E789" s="1" t="s">
        <v>11</v>
      </c>
      <c r="F789" s="1" t="s">
        <v>541</v>
      </c>
      <c r="G789" s="1">
        <v>2011.0</v>
      </c>
      <c r="H789" s="1">
        <v>455100.0</v>
      </c>
      <c r="I789" s="1">
        <v>68871.0</v>
      </c>
      <c r="J789" s="1">
        <v>5.0</v>
      </c>
      <c r="K789" s="1">
        <v>2.0</v>
      </c>
      <c r="L789" s="1" t="s">
        <v>16</v>
      </c>
    </row>
    <row r="790">
      <c r="A790" s="2">
        <v>42370.0</v>
      </c>
      <c r="B790" s="1" t="s">
        <v>12</v>
      </c>
      <c r="C790" s="1">
        <v>101507.0</v>
      </c>
      <c r="D790" s="1" t="s">
        <v>13</v>
      </c>
      <c r="E790" s="1" t="s">
        <v>168</v>
      </c>
      <c r="F790" s="1" t="s">
        <v>83</v>
      </c>
      <c r="G790" s="1">
        <v>2012.0</v>
      </c>
      <c r="H790" s="1">
        <v>455100.0</v>
      </c>
      <c r="I790" s="1">
        <v>43793.0</v>
      </c>
      <c r="J790" s="1">
        <v>4.0</v>
      </c>
      <c r="K790" s="1">
        <v>1.0</v>
      </c>
      <c r="L790" s="1" t="s">
        <v>16</v>
      </c>
    </row>
    <row r="791">
      <c r="A791" s="2">
        <v>42370.0</v>
      </c>
      <c r="B791" s="1" t="s">
        <v>12</v>
      </c>
      <c r="C791" s="1">
        <v>126223.0</v>
      </c>
      <c r="D791" s="1" t="s">
        <v>13</v>
      </c>
      <c r="E791" s="1" t="s">
        <v>324</v>
      </c>
      <c r="F791" s="1" t="s">
        <v>325</v>
      </c>
      <c r="G791" s="1">
        <v>2012.0</v>
      </c>
      <c r="H791" s="1">
        <v>455100.0</v>
      </c>
      <c r="I791" s="1">
        <v>65871.0</v>
      </c>
      <c r="J791" s="1">
        <v>4.0</v>
      </c>
      <c r="K791" s="1">
        <v>2.0</v>
      </c>
      <c r="L791" s="1" t="s">
        <v>16</v>
      </c>
    </row>
    <row r="792">
      <c r="A792" s="2">
        <v>42370.0</v>
      </c>
      <c r="B792" s="1" t="s">
        <v>12</v>
      </c>
      <c r="C792" s="1">
        <v>116739.0</v>
      </c>
      <c r="D792" s="1" t="s">
        <v>77</v>
      </c>
      <c r="E792" s="1" t="s">
        <v>599</v>
      </c>
      <c r="F792" s="1" t="s">
        <v>600</v>
      </c>
      <c r="G792" s="1">
        <v>2015.0</v>
      </c>
      <c r="H792" s="1">
        <v>455100.0</v>
      </c>
      <c r="I792" s="1">
        <v>8131.0</v>
      </c>
      <c r="J792" s="1">
        <v>1.0</v>
      </c>
      <c r="K792" s="1">
        <v>1.0</v>
      </c>
      <c r="L792" s="1" t="s">
        <v>16</v>
      </c>
    </row>
    <row r="793">
      <c r="A793" s="2">
        <v>42370.0</v>
      </c>
      <c r="B793" s="1" t="s">
        <v>12</v>
      </c>
      <c r="C793" s="1">
        <v>117293.0</v>
      </c>
      <c r="D793" s="1" t="s">
        <v>91</v>
      </c>
      <c r="E793" s="1" t="s">
        <v>478</v>
      </c>
      <c r="F793" s="1" t="s">
        <v>389</v>
      </c>
      <c r="G793" s="1">
        <v>2014.0</v>
      </c>
      <c r="H793" s="1">
        <v>455100.0</v>
      </c>
      <c r="I793" s="1">
        <v>18674.0</v>
      </c>
      <c r="J793" s="1">
        <v>2.0</v>
      </c>
      <c r="K793" s="1">
        <v>1.0</v>
      </c>
      <c r="L793" s="1" t="s">
        <v>16</v>
      </c>
    </row>
    <row r="794">
      <c r="A794" s="2">
        <v>42370.0</v>
      </c>
      <c r="B794" s="1" t="s">
        <v>12</v>
      </c>
      <c r="C794" s="1">
        <v>136213.0</v>
      </c>
      <c r="D794" s="1" t="s">
        <v>91</v>
      </c>
      <c r="E794" s="1" t="s">
        <v>258</v>
      </c>
      <c r="F794" s="1" t="s">
        <v>601</v>
      </c>
      <c r="G794" s="1">
        <v>2014.0</v>
      </c>
      <c r="H794" s="1">
        <v>455100.0</v>
      </c>
      <c r="I794" s="1">
        <v>14413.0</v>
      </c>
      <c r="J794" s="1">
        <v>2.0</v>
      </c>
      <c r="K794" s="1">
        <v>1.0</v>
      </c>
      <c r="L794" s="1" t="s">
        <v>16</v>
      </c>
    </row>
    <row r="795">
      <c r="A795" s="2">
        <v>42370.0</v>
      </c>
      <c r="B795" s="1" t="s">
        <v>12</v>
      </c>
      <c r="C795" s="1">
        <v>115530.0</v>
      </c>
      <c r="D795" s="1" t="s">
        <v>81</v>
      </c>
      <c r="E795" s="1" t="s">
        <v>355</v>
      </c>
      <c r="F795" s="1" t="s">
        <v>356</v>
      </c>
      <c r="G795" s="1">
        <v>2012.0</v>
      </c>
      <c r="H795" s="1">
        <v>455100.0</v>
      </c>
      <c r="I795" s="1">
        <v>45851.0</v>
      </c>
      <c r="J795" s="1">
        <v>4.0</v>
      </c>
      <c r="K795" s="1">
        <v>1.0</v>
      </c>
      <c r="L795" s="1" t="s">
        <v>16</v>
      </c>
    </row>
    <row r="796">
      <c r="A796" s="2">
        <v>42370.0</v>
      </c>
      <c r="B796" s="1" t="s">
        <v>12</v>
      </c>
      <c r="C796" s="1">
        <v>119771.0</v>
      </c>
      <c r="D796" s="1" t="s">
        <v>64</v>
      </c>
      <c r="E796" s="1" t="s">
        <v>279</v>
      </c>
      <c r="F796" s="1" t="s">
        <v>280</v>
      </c>
      <c r="G796" s="1">
        <v>2012.0</v>
      </c>
      <c r="H796" s="1">
        <v>455100.0</v>
      </c>
      <c r="I796" s="1">
        <v>49833.0</v>
      </c>
      <c r="J796" s="1">
        <v>4.0</v>
      </c>
      <c r="K796" s="1">
        <v>1.0</v>
      </c>
      <c r="L796" s="1" t="s">
        <v>16</v>
      </c>
    </row>
    <row r="797">
      <c r="A797" s="2">
        <v>42370.0</v>
      </c>
      <c r="B797" s="1" t="s">
        <v>12</v>
      </c>
      <c r="C797" s="1">
        <v>126310.0</v>
      </c>
      <c r="D797" s="1" t="s">
        <v>64</v>
      </c>
      <c r="E797" s="1" t="s">
        <v>98</v>
      </c>
      <c r="F797" s="1" t="s">
        <v>280</v>
      </c>
      <c r="G797" s="1">
        <v>2012.0</v>
      </c>
      <c r="H797" s="1">
        <v>455100.0</v>
      </c>
      <c r="I797" s="1">
        <v>45613.0</v>
      </c>
      <c r="J797" s="1">
        <v>4.0</v>
      </c>
      <c r="K797" s="1">
        <v>1.0</v>
      </c>
      <c r="L797" s="1" t="s">
        <v>16</v>
      </c>
    </row>
    <row r="798">
      <c r="A798" s="2">
        <v>42370.0</v>
      </c>
      <c r="B798" s="1" t="s">
        <v>116</v>
      </c>
      <c r="C798" s="1" t="s">
        <v>602</v>
      </c>
      <c r="D798" s="1" t="s">
        <v>61</v>
      </c>
      <c r="E798" s="1" t="s">
        <v>163</v>
      </c>
      <c r="F798" s="1" t="s">
        <v>143</v>
      </c>
      <c r="G798" s="1">
        <v>2012.0</v>
      </c>
      <c r="H798" s="1">
        <v>455100.0</v>
      </c>
      <c r="I798" s="1">
        <v>120410.0</v>
      </c>
      <c r="J798" s="1">
        <v>3.531506849</v>
      </c>
      <c r="K798" s="1">
        <v>2.0</v>
      </c>
      <c r="L798" s="1" t="s">
        <v>16</v>
      </c>
    </row>
    <row r="799">
      <c r="A799" s="2">
        <v>42370.0</v>
      </c>
      <c r="B799" s="1" t="s">
        <v>116</v>
      </c>
      <c r="C799" s="1" t="s">
        <v>603</v>
      </c>
      <c r="D799" s="1" t="s">
        <v>61</v>
      </c>
      <c r="E799" s="1" t="s">
        <v>163</v>
      </c>
      <c r="F799" s="1" t="s">
        <v>203</v>
      </c>
      <c r="G799" s="1">
        <v>2010.0</v>
      </c>
      <c r="H799" s="1">
        <v>455100.0</v>
      </c>
      <c r="I799" s="1">
        <v>45354.0</v>
      </c>
      <c r="J799" s="1">
        <v>5.920547945</v>
      </c>
      <c r="K799" s="1">
        <v>1.0</v>
      </c>
      <c r="L799" s="1" t="s">
        <v>16</v>
      </c>
    </row>
    <row r="800">
      <c r="A800" s="2">
        <v>42370.0</v>
      </c>
      <c r="B800" s="1" t="s">
        <v>116</v>
      </c>
      <c r="C800" s="1" t="s">
        <v>604</v>
      </c>
      <c r="D800" s="1" t="s">
        <v>61</v>
      </c>
      <c r="E800" s="1" t="s">
        <v>145</v>
      </c>
      <c r="F800" s="1" t="s">
        <v>203</v>
      </c>
      <c r="G800" s="1">
        <v>2010.0</v>
      </c>
      <c r="H800" s="1">
        <v>455100.0</v>
      </c>
      <c r="I800" s="1">
        <v>43822.0</v>
      </c>
      <c r="J800" s="1">
        <v>5.936986301</v>
      </c>
      <c r="K800" s="1">
        <v>2.0</v>
      </c>
      <c r="L800" s="1" t="s">
        <v>16</v>
      </c>
    </row>
    <row r="801">
      <c r="A801" s="2">
        <v>42370.0</v>
      </c>
      <c r="B801" s="1" t="s">
        <v>12</v>
      </c>
      <c r="C801" s="1">
        <v>116600.0</v>
      </c>
      <c r="D801" s="1" t="s">
        <v>91</v>
      </c>
      <c r="E801" s="1" t="s">
        <v>166</v>
      </c>
      <c r="F801" s="1" t="s">
        <v>605</v>
      </c>
      <c r="G801" s="1">
        <v>2014.0</v>
      </c>
      <c r="H801" s="1">
        <v>455100.0</v>
      </c>
      <c r="I801" s="1">
        <v>12661.0</v>
      </c>
      <c r="J801" s="1">
        <v>2.0</v>
      </c>
      <c r="K801" s="1">
        <v>1.0</v>
      </c>
      <c r="L801" s="1" t="s">
        <v>16</v>
      </c>
    </row>
    <row r="802">
      <c r="A802" s="2">
        <v>42370.0</v>
      </c>
      <c r="B802" s="1" t="s">
        <v>12</v>
      </c>
      <c r="C802" s="3" t="s">
        <v>606</v>
      </c>
      <c r="D802" s="1" t="s">
        <v>91</v>
      </c>
      <c r="E802" s="1" t="s">
        <v>258</v>
      </c>
      <c r="F802" s="1" t="s">
        <v>607</v>
      </c>
      <c r="G802" s="1">
        <v>2014.0</v>
      </c>
      <c r="H802" s="1">
        <v>455100.0</v>
      </c>
      <c r="I802" s="1">
        <v>14413.0</v>
      </c>
      <c r="J802" s="1">
        <v>2.0</v>
      </c>
      <c r="K802" s="1">
        <v>1.0</v>
      </c>
      <c r="L802" s="1" t="s">
        <v>16</v>
      </c>
    </row>
    <row r="803">
      <c r="A803" s="2">
        <v>42370.0</v>
      </c>
      <c r="B803" s="1" t="s">
        <v>116</v>
      </c>
      <c r="C803" s="1" t="s">
        <v>563</v>
      </c>
      <c r="D803" s="1" t="s">
        <v>61</v>
      </c>
      <c r="E803" s="1" t="s">
        <v>245</v>
      </c>
      <c r="F803" s="1" t="s">
        <v>143</v>
      </c>
      <c r="G803" s="1">
        <v>2012.0</v>
      </c>
      <c r="H803" s="1">
        <v>455000.0</v>
      </c>
      <c r="I803" s="1">
        <v>0.0</v>
      </c>
      <c r="J803" s="1">
        <v>3.97260274</v>
      </c>
      <c r="K803" s="1">
        <v>1.0</v>
      </c>
      <c r="L803" s="1" t="s">
        <v>16</v>
      </c>
    </row>
    <row r="804">
      <c r="A804" s="2">
        <v>42370.0</v>
      </c>
      <c r="B804" s="1" t="s">
        <v>261</v>
      </c>
      <c r="C804" s="1" t="s">
        <v>608</v>
      </c>
      <c r="D804" s="1" t="s">
        <v>61</v>
      </c>
      <c r="E804" s="1" t="s">
        <v>163</v>
      </c>
      <c r="F804" s="1" t="s">
        <v>536</v>
      </c>
      <c r="G804" s="1">
        <v>2015.0</v>
      </c>
      <c r="H804" s="1">
        <v>455000.0</v>
      </c>
      <c r="I804" s="1">
        <v>20000.0</v>
      </c>
      <c r="J804" s="1">
        <v>0.0</v>
      </c>
      <c r="K804" s="1">
        <v>1.0</v>
      </c>
      <c r="L804" s="1" t="s">
        <v>16</v>
      </c>
    </row>
    <row r="805">
      <c r="A805" s="2">
        <v>42370.0</v>
      </c>
      <c r="B805" s="1" t="s">
        <v>148</v>
      </c>
      <c r="C805" s="1">
        <v>178.0</v>
      </c>
      <c r="D805" s="1" t="s">
        <v>61</v>
      </c>
      <c r="E805" s="1" t="s">
        <v>163</v>
      </c>
      <c r="F805" s="1" t="s">
        <v>341</v>
      </c>
      <c r="G805" s="1">
        <v>2010.0</v>
      </c>
      <c r="H805" s="1">
        <v>455000.0</v>
      </c>
      <c r="I805" s="1">
        <v>35241.61533</v>
      </c>
      <c r="J805" s="1">
        <v>4.405201916</v>
      </c>
      <c r="K805" s="1">
        <v>1.0</v>
      </c>
      <c r="L805" s="1" t="s">
        <v>16</v>
      </c>
    </row>
    <row r="806">
      <c r="A806" s="2">
        <v>42370.0</v>
      </c>
      <c r="B806" s="1" t="s">
        <v>148</v>
      </c>
      <c r="C806" s="1">
        <v>208.0</v>
      </c>
      <c r="D806" s="1" t="s">
        <v>61</v>
      </c>
      <c r="E806" s="1" t="s">
        <v>145</v>
      </c>
      <c r="F806" s="1" t="s">
        <v>203</v>
      </c>
      <c r="G806" s="1">
        <v>2010.0</v>
      </c>
      <c r="H806" s="1">
        <v>455000.0</v>
      </c>
      <c r="I806" s="1">
        <v>37190.9651</v>
      </c>
      <c r="J806" s="1">
        <v>4.648870637</v>
      </c>
      <c r="K806" s="1">
        <v>1.0</v>
      </c>
      <c r="L806" s="1" t="s">
        <v>16</v>
      </c>
    </row>
    <row r="807">
      <c r="A807" s="2">
        <v>42370.0</v>
      </c>
      <c r="B807" s="1" t="s">
        <v>261</v>
      </c>
      <c r="C807" s="1" t="s">
        <v>609</v>
      </c>
      <c r="D807" s="1" t="s">
        <v>61</v>
      </c>
      <c r="E807" s="1" t="s">
        <v>163</v>
      </c>
      <c r="F807" s="1" t="s">
        <v>298</v>
      </c>
      <c r="G807" s="1">
        <v>2015.0</v>
      </c>
      <c r="H807" s="1">
        <v>454093.1137</v>
      </c>
      <c r="I807" s="1">
        <v>110000.0</v>
      </c>
      <c r="J807" s="1">
        <v>0.0</v>
      </c>
      <c r="K807" s="1">
        <v>1.0</v>
      </c>
      <c r="L807" s="1" t="s">
        <v>16</v>
      </c>
    </row>
    <row r="808">
      <c r="A808" s="2">
        <v>42370.0</v>
      </c>
      <c r="B808" s="1" t="s">
        <v>261</v>
      </c>
      <c r="C808" s="1" t="s">
        <v>610</v>
      </c>
      <c r="D808" s="1" t="s">
        <v>61</v>
      </c>
      <c r="E808" s="1" t="s">
        <v>163</v>
      </c>
      <c r="F808" s="1" t="s">
        <v>298</v>
      </c>
      <c r="G808" s="1">
        <v>2011.0</v>
      </c>
      <c r="H808" s="1">
        <v>453600.0</v>
      </c>
      <c r="I808" s="1">
        <v>20000.0</v>
      </c>
      <c r="J808" s="1">
        <v>4.0</v>
      </c>
      <c r="K808" s="1">
        <v>1.0</v>
      </c>
      <c r="L808" s="1" t="s">
        <v>16</v>
      </c>
    </row>
    <row r="809">
      <c r="A809" s="2">
        <v>42370.0</v>
      </c>
      <c r="B809" s="1" t="s">
        <v>148</v>
      </c>
      <c r="C809" s="1">
        <v>174.0</v>
      </c>
      <c r="D809" s="1" t="s">
        <v>61</v>
      </c>
      <c r="E809" s="1" t="s">
        <v>145</v>
      </c>
      <c r="F809" s="1" t="s">
        <v>203</v>
      </c>
      <c r="G809" s="1">
        <v>2010.0</v>
      </c>
      <c r="H809" s="1">
        <v>453500.0</v>
      </c>
      <c r="I809" s="1">
        <v>35044.49007</v>
      </c>
      <c r="J809" s="1">
        <v>4.380561259</v>
      </c>
      <c r="K809" s="1">
        <v>1.0</v>
      </c>
      <c r="L809" s="1" t="s">
        <v>16</v>
      </c>
    </row>
    <row r="810">
      <c r="A810" s="2">
        <v>42370.0</v>
      </c>
      <c r="B810" s="1" t="s">
        <v>261</v>
      </c>
      <c r="C810" s="1" t="s">
        <v>611</v>
      </c>
      <c r="D810" s="1" t="s">
        <v>61</v>
      </c>
      <c r="E810" s="1" t="s">
        <v>163</v>
      </c>
      <c r="F810" s="1" t="s">
        <v>298</v>
      </c>
      <c r="G810" s="1">
        <v>2014.0</v>
      </c>
      <c r="H810" s="1">
        <v>452704.1351</v>
      </c>
      <c r="I810" s="4">
        <v>100000.0</v>
      </c>
      <c r="J810" s="1">
        <v>1.0</v>
      </c>
      <c r="K810" s="1">
        <v>1.0</v>
      </c>
      <c r="L810" s="1" t="s">
        <v>16</v>
      </c>
    </row>
    <row r="811">
      <c r="A811" s="2">
        <v>42370.0</v>
      </c>
      <c r="B811" s="1" t="s">
        <v>148</v>
      </c>
      <c r="C811" s="1">
        <v>86.0</v>
      </c>
      <c r="D811" s="1" t="s">
        <v>61</v>
      </c>
      <c r="E811" s="1" t="s">
        <v>163</v>
      </c>
      <c r="F811" s="1" t="s">
        <v>289</v>
      </c>
      <c r="G811" s="1">
        <v>2011.0</v>
      </c>
      <c r="H811" s="1">
        <v>452500.0</v>
      </c>
      <c r="I811" s="1">
        <v>40870.63655</v>
      </c>
      <c r="J811" s="1">
        <v>3.405886379</v>
      </c>
      <c r="K811" s="1">
        <v>1.0</v>
      </c>
      <c r="L811" s="1" t="s">
        <v>16</v>
      </c>
    </row>
    <row r="812">
      <c r="A812" s="2">
        <v>42370.0</v>
      </c>
      <c r="B812" s="1" t="s">
        <v>116</v>
      </c>
      <c r="C812" s="1" t="s">
        <v>602</v>
      </c>
      <c r="D812" s="1" t="s">
        <v>61</v>
      </c>
      <c r="E812" s="1" t="s">
        <v>163</v>
      </c>
      <c r="F812" s="1" t="s">
        <v>143</v>
      </c>
      <c r="G812" s="1">
        <v>2012.0</v>
      </c>
      <c r="H812" s="1">
        <v>452000.0</v>
      </c>
      <c r="I812" s="1">
        <v>120410.0</v>
      </c>
      <c r="J812" s="1">
        <v>3.531506849</v>
      </c>
      <c r="K812" s="1">
        <v>2.0</v>
      </c>
      <c r="L812" s="1" t="s">
        <v>16</v>
      </c>
    </row>
    <row r="813">
      <c r="A813" s="2">
        <v>42370.0</v>
      </c>
      <c r="B813" s="1" t="s">
        <v>261</v>
      </c>
      <c r="C813" s="1" t="s">
        <v>612</v>
      </c>
      <c r="D813" s="1" t="s">
        <v>61</v>
      </c>
      <c r="E813" s="1" t="s">
        <v>163</v>
      </c>
      <c r="F813" s="1" t="s">
        <v>147</v>
      </c>
      <c r="G813" s="1">
        <v>2010.0</v>
      </c>
      <c r="H813" s="1">
        <v>451864.08</v>
      </c>
      <c r="I813" s="1">
        <v>10000.0</v>
      </c>
      <c r="J813" s="1">
        <v>5.0</v>
      </c>
      <c r="K813" s="1">
        <v>1.0</v>
      </c>
      <c r="L813" s="1" t="s">
        <v>16</v>
      </c>
    </row>
    <row r="814">
      <c r="A814" s="2">
        <v>42370.0</v>
      </c>
      <c r="B814" s="1" t="s">
        <v>261</v>
      </c>
      <c r="C814" s="1" t="s">
        <v>613</v>
      </c>
      <c r="D814" s="1" t="s">
        <v>61</v>
      </c>
      <c r="E814" s="1" t="s">
        <v>163</v>
      </c>
      <c r="F814" s="1" t="s">
        <v>341</v>
      </c>
      <c r="G814" s="1">
        <v>2013.0</v>
      </c>
      <c r="H814" s="1">
        <v>451838.6458</v>
      </c>
      <c r="I814" s="1">
        <v>60000.0</v>
      </c>
      <c r="J814" s="1">
        <v>2.0</v>
      </c>
      <c r="K814" s="1">
        <v>1.0</v>
      </c>
      <c r="L814" s="1" t="s">
        <v>16</v>
      </c>
    </row>
    <row r="815">
      <c r="A815" s="2">
        <v>42370.0</v>
      </c>
      <c r="B815" s="1" t="s">
        <v>261</v>
      </c>
      <c r="C815" s="1" t="s">
        <v>614</v>
      </c>
      <c r="D815" s="1" t="s">
        <v>61</v>
      </c>
      <c r="E815" s="1" t="s">
        <v>163</v>
      </c>
      <c r="F815" s="1" t="s">
        <v>341</v>
      </c>
      <c r="G815" s="1">
        <v>2012.0</v>
      </c>
      <c r="H815" s="1">
        <v>450798.04</v>
      </c>
      <c r="I815" s="1">
        <v>30000.0</v>
      </c>
      <c r="J815" s="1">
        <v>3.0</v>
      </c>
      <c r="K815" s="1">
        <v>1.0</v>
      </c>
      <c r="L815" s="1" t="s">
        <v>16</v>
      </c>
    </row>
    <row r="816">
      <c r="A816" s="2">
        <v>42370.0</v>
      </c>
      <c r="B816" s="1" t="s">
        <v>20</v>
      </c>
      <c r="C816" s="1">
        <v>19759.0</v>
      </c>
      <c r="D816" s="1" t="s">
        <v>36</v>
      </c>
      <c r="E816" s="1" t="s">
        <v>615</v>
      </c>
      <c r="F816" s="1" t="s">
        <v>616</v>
      </c>
      <c r="G816" s="1">
        <v>2011.0</v>
      </c>
      <c r="H816" s="1">
        <v>450000.0</v>
      </c>
      <c r="I816" s="1">
        <v>19177.0</v>
      </c>
      <c r="J816" s="1">
        <v>4.0</v>
      </c>
      <c r="K816" s="1">
        <v>1.0</v>
      </c>
      <c r="L816" s="1" t="s">
        <v>16</v>
      </c>
    </row>
    <row r="817">
      <c r="A817" s="2">
        <v>42370.0</v>
      </c>
      <c r="B817" s="1" t="s">
        <v>20</v>
      </c>
      <c r="C817" s="1">
        <v>22375.0</v>
      </c>
      <c r="D817" s="1" t="s">
        <v>81</v>
      </c>
      <c r="E817" s="1" t="s">
        <v>11</v>
      </c>
      <c r="F817" s="1" t="s">
        <v>294</v>
      </c>
      <c r="G817" s="1">
        <v>2012.0</v>
      </c>
      <c r="H817" s="1">
        <v>450000.0</v>
      </c>
      <c r="I817" s="1">
        <v>51696.0</v>
      </c>
      <c r="J817" s="1">
        <v>3.0</v>
      </c>
      <c r="K817" s="1">
        <v>2.0</v>
      </c>
      <c r="L817" s="1" t="s">
        <v>80</v>
      </c>
    </row>
    <row r="818">
      <c r="A818" s="2">
        <v>42370.0</v>
      </c>
      <c r="B818" s="1" t="s">
        <v>20</v>
      </c>
      <c r="C818" s="1">
        <v>20283.0</v>
      </c>
      <c r="D818" s="1" t="s">
        <v>81</v>
      </c>
      <c r="E818" s="1" t="s">
        <v>421</v>
      </c>
      <c r="F818" s="1" t="s">
        <v>422</v>
      </c>
      <c r="G818" s="1">
        <v>2005.0</v>
      </c>
      <c r="H818" s="1">
        <v>450000.0</v>
      </c>
      <c r="I818" s="1">
        <v>77868.0</v>
      </c>
      <c r="J818" s="1">
        <v>10.0</v>
      </c>
      <c r="K818" s="1">
        <v>2.0</v>
      </c>
      <c r="L818" s="1" t="s">
        <v>24</v>
      </c>
    </row>
    <row r="819">
      <c r="A819" s="2">
        <v>42370.0</v>
      </c>
      <c r="B819" s="1" t="s">
        <v>20</v>
      </c>
      <c r="C819" s="1">
        <v>19917.0</v>
      </c>
      <c r="D819" s="1" t="s">
        <v>36</v>
      </c>
      <c r="E819" s="1" t="s">
        <v>204</v>
      </c>
      <c r="F819" s="1" t="s">
        <v>617</v>
      </c>
      <c r="G819" s="1">
        <v>2014.0</v>
      </c>
      <c r="H819" s="1">
        <v>450000.0</v>
      </c>
      <c r="I819" s="1">
        <v>5852.0</v>
      </c>
      <c r="J819" s="1">
        <v>1.0</v>
      </c>
      <c r="K819" s="1">
        <v>1.0</v>
      </c>
      <c r="L819" s="1" t="s">
        <v>24</v>
      </c>
    </row>
    <row r="820">
      <c r="A820" s="2">
        <v>42370.0</v>
      </c>
      <c r="B820" s="1" t="s">
        <v>20</v>
      </c>
      <c r="C820" s="1">
        <v>21889.0</v>
      </c>
      <c r="D820" s="1" t="s">
        <v>273</v>
      </c>
      <c r="E820" s="1" t="s">
        <v>618</v>
      </c>
      <c r="F820" s="1" t="s">
        <v>619</v>
      </c>
      <c r="G820" s="1">
        <v>2015.0</v>
      </c>
      <c r="H820" s="1">
        <v>450000.0</v>
      </c>
      <c r="I820" s="1">
        <v>15704.0</v>
      </c>
      <c r="J820" s="1">
        <v>0.0</v>
      </c>
      <c r="K820" s="1">
        <v>1.0</v>
      </c>
      <c r="L820" s="1" t="s">
        <v>16</v>
      </c>
    </row>
    <row r="821">
      <c r="A821" s="2">
        <v>42370.0</v>
      </c>
      <c r="B821" s="1" t="s">
        <v>186</v>
      </c>
      <c r="C821" s="1" t="s">
        <v>620</v>
      </c>
      <c r="D821" s="1" t="s">
        <v>61</v>
      </c>
      <c r="E821" s="1" t="s">
        <v>245</v>
      </c>
      <c r="F821" s="1" t="s">
        <v>143</v>
      </c>
      <c r="G821" s="1">
        <v>2011.0</v>
      </c>
      <c r="H821" s="1">
        <v>450000.0</v>
      </c>
      <c r="I821" s="1">
        <v>64950.0</v>
      </c>
      <c r="J821" s="1">
        <v>4.0</v>
      </c>
      <c r="K821" s="1">
        <v>1.0</v>
      </c>
      <c r="L821" s="1" t="s">
        <v>16</v>
      </c>
    </row>
    <row r="822">
      <c r="A822" s="2">
        <v>42370.0</v>
      </c>
      <c r="B822" s="1" t="s">
        <v>116</v>
      </c>
      <c r="C822" s="1" t="s">
        <v>561</v>
      </c>
      <c r="D822" s="1" t="s">
        <v>61</v>
      </c>
      <c r="E822" s="1" t="s">
        <v>245</v>
      </c>
      <c r="F822" s="1" t="s">
        <v>143</v>
      </c>
      <c r="G822" s="1">
        <v>2012.0</v>
      </c>
      <c r="H822" s="1">
        <v>450000.0</v>
      </c>
      <c r="I822" s="1">
        <v>47138.0</v>
      </c>
      <c r="J822" s="1">
        <v>3.44109589</v>
      </c>
      <c r="K822" s="1">
        <v>2.0</v>
      </c>
      <c r="L822" s="1" t="s">
        <v>16</v>
      </c>
    </row>
    <row r="823">
      <c r="A823" s="2">
        <v>42370.0</v>
      </c>
      <c r="B823" s="1" t="s">
        <v>116</v>
      </c>
      <c r="C823" s="1" t="s">
        <v>621</v>
      </c>
      <c r="D823" s="1" t="s">
        <v>61</v>
      </c>
      <c r="E823" s="1" t="s">
        <v>622</v>
      </c>
      <c r="F823" s="1" t="s">
        <v>203</v>
      </c>
      <c r="G823" s="1">
        <v>2014.0</v>
      </c>
      <c r="H823" s="1">
        <v>450000.0</v>
      </c>
      <c r="I823" s="1">
        <v>2510.0</v>
      </c>
      <c r="J823" s="1">
        <v>1.561643836</v>
      </c>
      <c r="K823" s="1">
        <v>2.0</v>
      </c>
      <c r="L823" s="1" t="s">
        <v>16</v>
      </c>
    </row>
    <row r="824">
      <c r="A824" s="2">
        <v>42370.0</v>
      </c>
      <c r="B824" s="1" t="s">
        <v>148</v>
      </c>
      <c r="C824" s="1">
        <v>149.0</v>
      </c>
      <c r="D824" s="1" t="s">
        <v>61</v>
      </c>
      <c r="E824" s="1" t="s">
        <v>163</v>
      </c>
      <c r="F824" s="1" t="s">
        <v>203</v>
      </c>
      <c r="G824" s="1">
        <v>2011.0</v>
      </c>
      <c r="H824" s="1">
        <v>450000.0</v>
      </c>
      <c r="I824" s="1">
        <v>31956.19438</v>
      </c>
      <c r="J824" s="1">
        <v>3.994524298</v>
      </c>
      <c r="K824" s="1">
        <v>1.0</v>
      </c>
      <c r="L824" s="1" t="s">
        <v>16</v>
      </c>
    </row>
    <row r="825">
      <c r="A825" s="2">
        <v>42370.0</v>
      </c>
      <c r="B825" s="1" t="s">
        <v>116</v>
      </c>
      <c r="C825" s="1" t="s">
        <v>569</v>
      </c>
      <c r="D825" s="1" t="s">
        <v>61</v>
      </c>
      <c r="E825" s="1" t="s">
        <v>163</v>
      </c>
      <c r="F825" s="1" t="s">
        <v>203</v>
      </c>
      <c r="G825" s="1">
        <v>2012.0</v>
      </c>
      <c r="H825" s="1">
        <v>450000.0</v>
      </c>
      <c r="I825" s="1">
        <v>54110.0</v>
      </c>
      <c r="J825" s="1">
        <v>3.882191781</v>
      </c>
      <c r="K825" s="1">
        <v>1.0</v>
      </c>
      <c r="L825" s="1" t="s">
        <v>16</v>
      </c>
    </row>
    <row r="826">
      <c r="A826" s="2">
        <v>42370.0</v>
      </c>
      <c r="B826" s="1" t="s">
        <v>116</v>
      </c>
      <c r="C826" s="1" t="s">
        <v>603</v>
      </c>
      <c r="D826" s="1" t="s">
        <v>61</v>
      </c>
      <c r="E826" s="1" t="s">
        <v>163</v>
      </c>
      <c r="F826" s="1" t="s">
        <v>203</v>
      </c>
      <c r="G826" s="1">
        <v>2010.0</v>
      </c>
      <c r="H826" s="1">
        <v>450000.0</v>
      </c>
      <c r="I826" s="1">
        <v>45354.0</v>
      </c>
      <c r="J826" s="1">
        <v>5.920547945</v>
      </c>
      <c r="K826" s="1">
        <v>1.0</v>
      </c>
      <c r="L826" s="1" t="s">
        <v>16</v>
      </c>
    </row>
    <row r="827">
      <c r="A827" s="2">
        <v>42370.0</v>
      </c>
      <c r="B827" s="1" t="s">
        <v>20</v>
      </c>
      <c r="C827" s="1">
        <v>89082.0</v>
      </c>
      <c r="D827" s="1" t="s">
        <v>61</v>
      </c>
      <c r="E827" s="1" t="s">
        <v>163</v>
      </c>
      <c r="F827" s="1" t="s">
        <v>203</v>
      </c>
      <c r="G827" s="1">
        <v>2012.0</v>
      </c>
      <c r="H827" s="1">
        <v>450000.0</v>
      </c>
      <c r="I827" s="1">
        <v>56360.0</v>
      </c>
      <c r="J827" s="1">
        <v>3.0</v>
      </c>
      <c r="K827" s="1">
        <v>1.0</v>
      </c>
      <c r="L827" s="1" t="s">
        <v>140</v>
      </c>
    </row>
    <row r="828">
      <c r="A828" s="2">
        <v>42370.0</v>
      </c>
      <c r="B828" s="1" t="s">
        <v>20</v>
      </c>
      <c r="C828" s="1">
        <v>117115.0</v>
      </c>
      <c r="D828" s="1" t="s">
        <v>77</v>
      </c>
      <c r="E828" s="1" t="s">
        <v>623</v>
      </c>
      <c r="F828" s="1" t="s">
        <v>600</v>
      </c>
      <c r="G828" s="1">
        <v>2013.0</v>
      </c>
      <c r="H828" s="1">
        <v>450000.0</v>
      </c>
      <c r="I828" s="1">
        <v>55523.0</v>
      </c>
      <c r="J828" s="1">
        <v>3.0</v>
      </c>
      <c r="K828" s="1">
        <v>1.0</v>
      </c>
      <c r="L828" s="1" t="s">
        <v>16</v>
      </c>
    </row>
    <row r="829">
      <c r="A829" s="2">
        <v>42370.0</v>
      </c>
      <c r="B829" s="1" t="s">
        <v>20</v>
      </c>
      <c r="C829" s="1">
        <v>117090.0</v>
      </c>
      <c r="D829" s="1" t="s">
        <v>61</v>
      </c>
      <c r="E829" s="1" t="s">
        <v>202</v>
      </c>
      <c r="F829" s="1" t="s">
        <v>172</v>
      </c>
      <c r="G829" s="1">
        <v>2010.0</v>
      </c>
      <c r="H829" s="1">
        <v>450000.0</v>
      </c>
      <c r="I829" s="1">
        <v>50590.0</v>
      </c>
      <c r="J829" s="1">
        <v>6.0</v>
      </c>
      <c r="K829" s="1">
        <v>1.0</v>
      </c>
      <c r="L829" s="1" t="s">
        <v>16</v>
      </c>
    </row>
    <row r="830">
      <c r="A830" s="2">
        <v>42370.0</v>
      </c>
      <c r="B830" s="1" t="s">
        <v>20</v>
      </c>
      <c r="C830" s="1">
        <v>117090.0</v>
      </c>
      <c r="D830" s="1" t="s">
        <v>61</v>
      </c>
      <c r="E830" s="1" t="s">
        <v>202</v>
      </c>
      <c r="F830" s="1" t="s">
        <v>172</v>
      </c>
      <c r="G830" s="1">
        <v>2010.0</v>
      </c>
      <c r="H830" s="1">
        <v>450000.0</v>
      </c>
      <c r="I830" s="1">
        <v>50590.0</v>
      </c>
      <c r="J830" s="1">
        <v>6.0</v>
      </c>
      <c r="K830" s="1">
        <v>1.0</v>
      </c>
      <c r="L830" s="1" t="s">
        <v>16</v>
      </c>
    </row>
    <row r="831">
      <c r="A831" s="2">
        <v>42370.0</v>
      </c>
      <c r="B831" s="1" t="s">
        <v>20</v>
      </c>
      <c r="C831" s="1">
        <v>107964.0</v>
      </c>
      <c r="D831" s="1" t="s">
        <v>61</v>
      </c>
      <c r="E831" s="1" t="s">
        <v>598</v>
      </c>
      <c r="F831" s="1" t="s">
        <v>306</v>
      </c>
      <c r="G831" s="1">
        <v>2015.0</v>
      </c>
      <c r="H831" s="1">
        <v>450000.0</v>
      </c>
      <c r="I831" s="1">
        <v>8094.0</v>
      </c>
      <c r="J831" s="1">
        <v>1.0</v>
      </c>
      <c r="K831" s="1">
        <v>1.0</v>
      </c>
      <c r="L831" s="1" t="s">
        <v>16</v>
      </c>
    </row>
    <row r="832">
      <c r="A832" s="2">
        <v>42370.0</v>
      </c>
      <c r="B832" s="1" t="s">
        <v>20</v>
      </c>
      <c r="C832" s="1">
        <v>110383.0</v>
      </c>
      <c r="D832" s="1" t="s">
        <v>81</v>
      </c>
      <c r="E832" s="1" t="s">
        <v>624</v>
      </c>
      <c r="F832" s="1" t="s">
        <v>625</v>
      </c>
      <c r="G832" s="1">
        <v>2007.0</v>
      </c>
      <c r="H832" s="1">
        <v>450000.0</v>
      </c>
      <c r="I832" s="1">
        <v>60788.0</v>
      </c>
      <c r="J832" s="1">
        <v>9.0</v>
      </c>
      <c r="K832" s="1">
        <v>1.0</v>
      </c>
      <c r="L832" s="1" t="s">
        <v>16</v>
      </c>
    </row>
    <row r="833">
      <c r="A833" s="2">
        <v>42370.0</v>
      </c>
      <c r="B833" s="1" t="s">
        <v>186</v>
      </c>
      <c r="C833" s="1" t="s">
        <v>626</v>
      </c>
      <c r="D833" s="1" t="s">
        <v>61</v>
      </c>
      <c r="E833" s="1" t="s">
        <v>598</v>
      </c>
      <c r="F833" s="1" t="s">
        <v>203</v>
      </c>
      <c r="G833" s="1">
        <v>2015.0</v>
      </c>
      <c r="H833" s="1">
        <v>449550.0</v>
      </c>
      <c r="I833" s="1">
        <v>12151.0</v>
      </c>
      <c r="J833" s="1">
        <v>0.575342466</v>
      </c>
      <c r="K833" s="1">
        <v>2.0</v>
      </c>
      <c r="L833" s="1" t="s">
        <v>16</v>
      </c>
    </row>
    <row r="834">
      <c r="A834" s="2">
        <v>42370.0</v>
      </c>
      <c r="B834" s="1" t="s">
        <v>116</v>
      </c>
      <c r="C834" s="1" t="s">
        <v>627</v>
      </c>
      <c r="D834" s="1" t="s">
        <v>61</v>
      </c>
      <c r="E834" s="1" t="s">
        <v>245</v>
      </c>
      <c r="F834" s="1" t="s">
        <v>143</v>
      </c>
      <c r="G834" s="1">
        <v>2011.0</v>
      </c>
      <c r="H834" s="1">
        <v>449550.0</v>
      </c>
      <c r="I834" s="1">
        <v>42118.0</v>
      </c>
      <c r="J834" s="1">
        <v>4.802739726</v>
      </c>
      <c r="K834" s="1">
        <v>2.0</v>
      </c>
      <c r="L834" s="1" t="s">
        <v>16</v>
      </c>
    </row>
    <row r="835">
      <c r="A835" s="2">
        <v>42370.0</v>
      </c>
      <c r="B835" s="1" t="s">
        <v>116</v>
      </c>
      <c r="C835" s="1" t="s">
        <v>628</v>
      </c>
      <c r="D835" s="1" t="s">
        <v>61</v>
      </c>
      <c r="E835" s="1" t="s">
        <v>245</v>
      </c>
      <c r="F835" s="1" t="s">
        <v>341</v>
      </c>
      <c r="G835" s="1">
        <v>2014.0</v>
      </c>
      <c r="H835" s="1">
        <v>449550.0</v>
      </c>
      <c r="I835" s="1">
        <v>36752.0</v>
      </c>
      <c r="J835" s="1">
        <v>1.961643836</v>
      </c>
      <c r="K835" s="1">
        <v>1.0</v>
      </c>
      <c r="L835" s="1" t="s">
        <v>16</v>
      </c>
    </row>
    <row r="836">
      <c r="A836" s="2">
        <v>42370.0</v>
      </c>
      <c r="B836" s="1" t="s">
        <v>116</v>
      </c>
      <c r="C836" s="1" t="s">
        <v>621</v>
      </c>
      <c r="D836" s="1" t="s">
        <v>61</v>
      </c>
      <c r="E836" s="1" t="s">
        <v>622</v>
      </c>
      <c r="F836" s="1" t="s">
        <v>203</v>
      </c>
      <c r="G836" s="1">
        <v>2014.0</v>
      </c>
      <c r="H836" s="1">
        <v>449550.0</v>
      </c>
      <c r="I836" s="1">
        <v>2510.0</v>
      </c>
      <c r="J836" s="1">
        <v>1.561643836</v>
      </c>
      <c r="K836" s="1">
        <v>2.0</v>
      </c>
      <c r="L836" s="1" t="s">
        <v>16</v>
      </c>
    </row>
    <row r="837">
      <c r="A837" s="2">
        <v>42370.0</v>
      </c>
      <c r="B837" s="1" t="s">
        <v>116</v>
      </c>
      <c r="C837" s="1" t="s">
        <v>629</v>
      </c>
      <c r="D837" s="1" t="s">
        <v>61</v>
      </c>
      <c r="E837" s="1" t="s">
        <v>622</v>
      </c>
      <c r="F837" s="1" t="s">
        <v>203</v>
      </c>
      <c r="G837" s="1">
        <v>2013.0</v>
      </c>
      <c r="H837" s="1">
        <v>449550.0</v>
      </c>
      <c r="I837" s="1">
        <v>5882.0</v>
      </c>
      <c r="J837" s="1">
        <v>2.865753425</v>
      </c>
      <c r="K837" s="1">
        <v>2.0</v>
      </c>
      <c r="L837" s="1" t="s">
        <v>16</v>
      </c>
    </row>
    <row r="838">
      <c r="A838" s="2">
        <v>42370.0</v>
      </c>
      <c r="B838" s="1" t="s">
        <v>148</v>
      </c>
      <c r="C838" s="1">
        <v>85.0</v>
      </c>
      <c r="D838" s="1" t="s">
        <v>61</v>
      </c>
      <c r="E838" s="1" t="s">
        <v>163</v>
      </c>
      <c r="F838" s="1" t="s">
        <v>289</v>
      </c>
      <c r="G838" s="1">
        <v>2011.0</v>
      </c>
      <c r="H838" s="1">
        <v>449550.0</v>
      </c>
      <c r="I838" s="1">
        <v>40870.63655</v>
      </c>
      <c r="J838" s="1">
        <v>3.405886379</v>
      </c>
      <c r="K838" s="1">
        <v>1.0</v>
      </c>
      <c r="L838" s="1" t="s">
        <v>16</v>
      </c>
    </row>
    <row r="839">
      <c r="A839" s="2">
        <v>42370.0</v>
      </c>
      <c r="B839" s="1" t="s">
        <v>148</v>
      </c>
      <c r="C839" s="1">
        <v>412.0</v>
      </c>
      <c r="D839" s="1" t="s">
        <v>61</v>
      </c>
      <c r="E839" s="1" t="s">
        <v>145</v>
      </c>
      <c r="F839" s="1" t="s">
        <v>143</v>
      </c>
      <c r="G839" s="1">
        <v>2008.0</v>
      </c>
      <c r="H839" s="1">
        <v>449550.0</v>
      </c>
      <c r="I839" s="1">
        <v>77798.76797</v>
      </c>
      <c r="J839" s="1">
        <v>6.483230664</v>
      </c>
      <c r="K839" s="1">
        <v>2.0</v>
      </c>
      <c r="L839" s="1" t="s">
        <v>16</v>
      </c>
    </row>
    <row r="840">
      <c r="A840" s="2">
        <v>42370.0</v>
      </c>
      <c r="B840" s="1" t="s">
        <v>261</v>
      </c>
      <c r="C840" s="1" t="s">
        <v>630</v>
      </c>
      <c r="D840" s="1" t="s">
        <v>61</v>
      </c>
      <c r="E840" s="1" t="s">
        <v>163</v>
      </c>
      <c r="F840" s="1" t="s">
        <v>536</v>
      </c>
      <c r="G840" s="1">
        <v>2014.0</v>
      </c>
      <c r="H840" s="1">
        <v>448800.0</v>
      </c>
      <c r="I840" s="1">
        <v>10000.0</v>
      </c>
      <c r="J840" s="1">
        <v>1.0</v>
      </c>
      <c r="K840" s="1">
        <v>1.0</v>
      </c>
      <c r="L840" s="1" t="s">
        <v>16</v>
      </c>
    </row>
    <row r="841">
      <c r="A841" s="2">
        <v>42370.0</v>
      </c>
      <c r="B841" s="1" t="s">
        <v>261</v>
      </c>
      <c r="C841" s="1" t="s">
        <v>631</v>
      </c>
      <c r="D841" s="1" t="s">
        <v>61</v>
      </c>
      <c r="E841" s="1" t="s">
        <v>163</v>
      </c>
      <c r="F841" s="1" t="s">
        <v>147</v>
      </c>
      <c r="G841" s="1">
        <v>2015.0</v>
      </c>
      <c r="H841" s="1">
        <v>448415.5659</v>
      </c>
      <c r="I841" s="1">
        <v>130000.0</v>
      </c>
      <c r="J841" s="1">
        <v>0.0</v>
      </c>
      <c r="K841" s="1">
        <v>1.0</v>
      </c>
      <c r="L841" s="1" t="s">
        <v>16</v>
      </c>
    </row>
    <row r="842">
      <c r="A842" s="2">
        <v>42370.0</v>
      </c>
      <c r="B842" s="1" t="s">
        <v>261</v>
      </c>
      <c r="C842" s="1" t="s">
        <v>632</v>
      </c>
      <c r="D842" s="1" t="s">
        <v>61</v>
      </c>
      <c r="E842" s="1" t="s">
        <v>163</v>
      </c>
      <c r="F842" s="1" t="s">
        <v>298</v>
      </c>
      <c r="G842" s="1">
        <v>2013.0</v>
      </c>
      <c r="H842" s="1">
        <v>448334.5138</v>
      </c>
      <c r="I842" s="1">
        <v>80000.0</v>
      </c>
      <c r="J842" s="1">
        <v>2.0</v>
      </c>
      <c r="K842" s="1">
        <v>1.0</v>
      </c>
      <c r="L842" s="1" t="s">
        <v>16</v>
      </c>
    </row>
    <row r="843">
      <c r="A843" s="2">
        <v>42370.0</v>
      </c>
      <c r="B843" s="1" t="s">
        <v>261</v>
      </c>
      <c r="C843" s="1" t="s">
        <v>633</v>
      </c>
      <c r="D843" s="1" t="s">
        <v>61</v>
      </c>
      <c r="E843" s="1" t="s">
        <v>163</v>
      </c>
      <c r="F843" s="1" t="s">
        <v>147</v>
      </c>
      <c r="G843" s="1">
        <v>2011.0</v>
      </c>
      <c r="H843" s="1">
        <v>448067.6283</v>
      </c>
      <c r="I843" s="1">
        <v>50000.0</v>
      </c>
      <c r="J843" s="1">
        <v>4.0</v>
      </c>
      <c r="K843" s="1">
        <v>1.0</v>
      </c>
      <c r="L843" s="1" t="s">
        <v>16</v>
      </c>
    </row>
    <row r="844">
      <c r="A844" s="2">
        <v>42370.0</v>
      </c>
      <c r="B844" s="1" t="s">
        <v>261</v>
      </c>
      <c r="C844" s="1" t="s">
        <v>634</v>
      </c>
      <c r="D844" s="1" t="s">
        <v>61</v>
      </c>
      <c r="E844" s="1" t="s">
        <v>163</v>
      </c>
      <c r="F844" s="1" t="s">
        <v>203</v>
      </c>
      <c r="G844" s="1">
        <v>2013.0</v>
      </c>
      <c r="H844" s="1">
        <v>447630.9152</v>
      </c>
      <c r="I844" s="1">
        <v>50000.0</v>
      </c>
      <c r="J844" s="1">
        <v>2.0</v>
      </c>
      <c r="K844" s="1">
        <v>1.0</v>
      </c>
      <c r="L844" s="1" t="s">
        <v>16</v>
      </c>
    </row>
    <row r="845">
      <c r="A845" s="2">
        <v>42370.0</v>
      </c>
      <c r="B845" s="1" t="s">
        <v>261</v>
      </c>
      <c r="C845" s="1" t="s">
        <v>635</v>
      </c>
      <c r="D845" s="1" t="s">
        <v>61</v>
      </c>
      <c r="E845" s="1" t="s">
        <v>163</v>
      </c>
      <c r="F845" s="1" t="s">
        <v>341</v>
      </c>
      <c r="G845" s="1">
        <v>2011.0</v>
      </c>
      <c r="H845" s="1">
        <v>447505.1712</v>
      </c>
      <c r="I845" s="1">
        <v>1000.0</v>
      </c>
      <c r="J845" s="1">
        <v>4.0</v>
      </c>
      <c r="K845" s="1">
        <v>1.0</v>
      </c>
      <c r="L845" s="1" t="s">
        <v>16</v>
      </c>
    </row>
    <row r="846">
      <c r="A846" s="2">
        <v>42370.0</v>
      </c>
      <c r="B846" s="1" t="s">
        <v>261</v>
      </c>
      <c r="C846" s="1" t="s">
        <v>636</v>
      </c>
      <c r="D846" s="1" t="s">
        <v>61</v>
      </c>
      <c r="E846" s="1" t="s">
        <v>163</v>
      </c>
      <c r="F846" s="1" t="s">
        <v>298</v>
      </c>
      <c r="G846" s="1">
        <v>2012.0</v>
      </c>
      <c r="H846" s="1">
        <v>447440.7944</v>
      </c>
      <c r="I846" s="1">
        <v>60000.0</v>
      </c>
      <c r="J846" s="1">
        <v>3.0</v>
      </c>
      <c r="K846" s="1">
        <v>1.0</v>
      </c>
      <c r="L846" s="1" t="s">
        <v>16</v>
      </c>
    </row>
    <row r="847">
      <c r="A847" s="2">
        <v>42370.0</v>
      </c>
      <c r="B847" s="1" t="s">
        <v>148</v>
      </c>
      <c r="C847" s="1">
        <v>109.0</v>
      </c>
      <c r="D847" s="1" t="s">
        <v>61</v>
      </c>
      <c r="E847" s="1" t="s">
        <v>145</v>
      </c>
      <c r="F847" s="1" t="s">
        <v>143</v>
      </c>
      <c r="G847" s="1">
        <v>2011.0</v>
      </c>
      <c r="H847" s="1">
        <v>447330.0</v>
      </c>
      <c r="I847" s="1">
        <v>45338.80903</v>
      </c>
      <c r="J847" s="1">
        <v>3.778234086</v>
      </c>
      <c r="K847" s="1">
        <v>1.0</v>
      </c>
      <c r="L847" s="1" t="s">
        <v>16</v>
      </c>
    </row>
    <row r="848">
      <c r="A848" s="2">
        <v>42370.0</v>
      </c>
      <c r="B848" s="1" t="s">
        <v>148</v>
      </c>
      <c r="C848" s="1">
        <v>372.0</v>
      </c>
      <c r="D848" s="1" t="s">
        <v>61</v>
      </c>
      <c r="E848" s="1" t="s">
        <v>163</v>
      </c>
      <c r="F848" s="1" t="s">
        <v>143</v>
      </c>
      <c r="G848" s="1">
        <v>2009.0</v>
      </c>
      <c r="H848" s="1">
        <v>447300.0</v>
      </c>
      <c r="I848" s="1">
        <v>71195.07187</v>
      </c>
      <c r="J848" s="1">
        <v>5.932922656</v>
      </c>
      <c r="K848" s="1">
        <v>2.0</v>
      </c>
      <c r="L848" s="1" t="s">
        <v>16</v>
      </c>
    </row>
    <row r="849">
      <c r="A849" s="2">
        <v>42370.0</v>
      </c>
      <c r="B849" s="1" t="s">
        <v>261</v>
      </c>
      <c r="C849" s="1" t="s">
        <v>637</v>
      </c>
      <c r="D849" s="1" t="s">
        <v>61</v>
      </c>
      <c r="E849" s="1" t="s">
        <v>163</v>
      </c>
      <c r="F849" s="1" t="s">
        <v>147</v>
      </c>
      <c r="G849" s="1">
        <v>2014.0</v>
      </c>
      <c r="H849" s="1">
        <v>447043.9537</v>
      </c>
      <c r="I849" s="1">
        <v>120000.0</v>
      </c>
      <c r="J849" s="1">
        <v>1.0</v>
      </c>
      <c r="K849" s="1">
        <v>1.0</v>
      </c>
      <c r="L849" s="1" t="s">
        <v>16</v>
      </c>
    </row>
    <row r="850">
      <c r="A850" s="2">
        <v>42370.0</v>
      </c>
      <c r="B850" s="1" t="s">
        <v>261</v>
      </c>
      <c r="C850" s="1" t="s">
        <v>638</v>
      </c>
      <c r="D850" s="1" t="s">
        <v>61</v>
      </c>
      <c r="E850" s="1" t="s">
        <v>163</v>
      </c>
      <c r="F850" s="1" t="s">
        <v>203</v>
      </c>
      <c r="G850" s="1">
        <v>2012.0</v>
      </c>
      <c r="H850" s="1">
        <v>446600.0</v>
      </c>
      <c r="I850" s="1">
        <v>20000.0</v>
      </c>
      <c r="J850" s="1">
        <v>3.0</v>
      </c>
      <c r="K850" s="1">
        <v>1.0</v>
      </c>
      <c r="L850" s="1" t="s">
        <v>16</v>
      </c>
    </row>
    <row r="851">
      <c r="A851" s="2">
        <v>42370.0</v>
      </c>
      <c r="B851" s="1" t="s">
        <v>261</v>
      </c>
      <c r="C851" s="1" t="s">
        <v>639</v>
      </c>
      <c r="D851" s="1" t="s">
        <v>61</v>
      </c>
      <c r="E851" s="1" t="s">
        <v>163</v>
      </c>
      <c r="F851" s="1" t="s">
        <v>536</v>
      </c>
      <c r="G851" s="1">
        <v>2015.0</v>
      </c>
      <c r="H851" s="1">
        <v>445900.0</v>
      </c>
      <c r="I851" s="1">
        <v>30000.0</v>
      </c>
      <c r="J851" s="1">
        <v>0.0</v>
      </c>
      <c r="K851" s="1">
        <v>1.0</v>
      </c>
      <c r="L851" s="1" t="s">
        <v>16</v>
      </c>
    </row>
    <row r="852">
      <c r="A852" s="2">
        <v>42370.0</v>
      </c>
      <c r="B852" s="1" t="s">
        <v>116</v>
      </c>
      <c r="C852" s="1" t="s">
        <v>640</v>
      </c>
      <c r="D852" s="1" t="s">
        <v>61</v>
      </c>
      <c r="E852" s="1" t="s">
        <v>145</v>
      </c>
      <c r="F852" s="1" t="s">
        <v>536</v>
      </c>
      <c r="G852" s="1">
        <v>2012.0</v>
      </c>
      <c r="H852" s="1">
        <v>445000.0</v>
      </c>
      <c r="I852" s="1">
        <v>92725.0</v>
      </c>
      <c r="J852" s="1">
        <v>3.731506849</v>
      </c>
      <c r="K852" s="1">
        <v>2.0</v>
      </c>
      <c r="L852" s="1" t="s">
        <v>16</v>
      </c>
    </row>
    <row r="853">
      <c r="A853" s="2">
        <v>42370.0</v>
      </c>
      <c r="B853" s="1" t="s">
        <v>186</v>
      </c>
      <c r="C853" s="1" t="s">
        <v>526</v>
      </c>
      <c r="D853" s="1" t="s">
        <v>61</v>
      </c>
      <c r="E853" s="1" t="s">
        <v>145</v>
      </c>
      <c r="F853" s="1" t="s">
        <v>203</v>
      </c>
      <c r="G853" s="1">
        <v>2012.0</v>
      </c>
      <c r="H853" s="1">
        <v>445000.0</v>
      </c>
      <c r="I853" s="1">
        <v>29114.0</v>
      </c>
      <c r="J853" s="1">
        <v>3.0</v>
      </c>
      <c r="K853" s="1">
        <v>1.0</v>
      </c>
      <c r="L853" s="1" t="s">
        <v>16</v>
      </c>
    </row>
    <row r="854">
      <c r="A854" s="2">
        <v>42370.0</v>
      </c>
      <c r="B854" s="1" t="s">
        <v>116</v>
      </c>
      <c r="C854" s="1" t="s">
        <v>604</v>
      </c>
      <c r="D854" s="1" t="s">
        <v>61</v>
      </c>
      <c r="E854" s="1" t="s">
        <v>145</v>
      </c>
      <c r="F854" s="1" t="s">
        <v>203</v>
      </c>
      <c r="G854" s="1">
        <v>2010.0</v>
      </c>
      <c r="H854" s="1">
        <v>445000.0</v>
      </c>
      <c r="I854" s="1">
        <v>43822.0</v>
      </c>
      <c r="J854" s="1">
        <v>5.936986301</v>
      </c>
      <c r="K854" s="1">
        <v>2.0</v>
      </c>
      <c r="L854" s="1" t="s">
        <v>16</v>
      </c>
    </row>
    <row r="855">
      <c r="A855" s="2">
        <v>42370.0</v>
      </c>
      <c r="B855" s="1" t="s">
        <v>148</v>
      </c>
      <c r="C855" s="1">
        <v>224.0</v>
      </c>
      <c r="D855" s="1" t="s">
        <v>61</v>
      </c>
      <c r="E855" s="1" t="s">
        <v>240</v>
      </c>
      <c r="F855" s="1" t="s">
        <v>147</v>
      </c>
      <c r="G855" s="1">
        <v>2010.0</v>
      </c>
      <c r="H855" s="1">
        <v>445000.0</v>
      </c>
      <c r="I855" s="1">
        <v>37629.02122</v>
      </c>
      <c r="J855" s="1">
        <v>4.703627652</v>
      </c>
      <c r="K855" s="1">
        <v>1.0</v>
      </c>
      <c r="L855" s="1" t="s">
        <v>16</v>
      </c>
    </row>
    <row r="856">
      <c r="A856" s="2">
        <v>42370.0</v>
      </c>
      <c r="B856" s="1" t="s">
        <v>261</v>
      </c>
      <c r="C856" s="1" t="s">
        <v>641</v>
      </c>
      <c r="D856" s="1" t="s">
        <v>61</v>
      </c>
      <c r="E856" s="1" t="s">
        <v>163</v>
      </c>
      <c r="F856" s="1" t="s">
        <v>298</v>
      </c>
      <c r="G856" s="1">
        <v>2011.0</v>
      </c>
      <c r="H856" s="1">
        <v>444528.0</v>
      </c>
      <c r="I856" s="1">
        <v>30000.0</v>
      </c>
      <c r="J856" s="1">
        <v>4.0</v>
      </c>
      <c r="K856" s="1">
        <v>1.0</v>
      </c>
      <c r="L856" s="1" t="s">
        <v>16</v>
      </c>
    </row>
    <row r="857">
      <c r="A857" s="2">
        <v>42370.0</v>
      </c>
      <c r="B857" s="1" t="s">
        <v>261</v>
      </c>
      <c r="C857" s="1" t="s">
        <v>642</v>
      </c>
      <c r="D857" s="1" t="s">
        <v>61</v>
      </c>
      <c r="E857" s="1" t="s">
        <v>163</v>
      </c>
      <c r="F857" s="1" t="s">
        <v>203</v>
      </c>
      <c r="G857" s="1">
        <v>2015.0</v>
      </c>
      <c r="H857" s="1">
        <v>444312.8682</v>
      </c>
      <c r="I857" s="1">
        <v>90000.0</v>
      </c>
      <c r="J857" s="1">
        <v>0.0</v>
      </c>
      <c r="K857" s="1">
        <v>1.0</v>
      </c>
      <c r="L857" s="1" t="s">
        <v>16</v>
      </c>
    </row>
    <row r="858">
      <c r="A858" s="2">
        <v>42370.0</v>
      </c>
      <c r="B858" s="1" t="s">
        <v>12</v>
      </c>
      <c r="C858" s="1">
        <v>132514.0</v>
      </c>
      <c r="D858" s="1" t="s">
        <v>61</v>
      </c>
      <c r="E858" s="1" t="s">
        <v>598</v>
      </c>
      <c r="F858" s="1" t="s">
        <v>643</v>
      </c>
      <c r="G858" s="1">
        <v>2014.0</v>
      </c>
      <c r="H858" s="1">
        <v>444000.0</v>
      </c>
      <c r="I858" s="1">
        <v>17796.0</v>
      </c>
      <c r="J858" s="1">
        <v>2.0</v>
      </c>
      <c r="K858" s="1">
        <v>1.0</v>
      </c>
      <c r="L858" s="1" t="s">
        <v>16</v>
      </c>
    </row>
    <row r="859">
      <c r="A859" s="2">
        <v>42370.0</v>
      </c>
      <c r="B859" s="1" t="s">
        <v>12</v>
      </c>
      <c r="C859" s="1">
        <v>125530.0</v>
      </c>
      <c r="D859" s="1" t="s">
        <v>81</v>
      </c>
      <c r="E859" s="1" t="s">
        <v>82</v>
      </c>
      <c r="F859" s="1" t="s">
        <v>644</v>
      </c>
      <c r="G859" s="1">
        <v>2009.0</v>
      </c>
      <c r="H859" s="1">
        <v>444000.0</v>
      </c>
      <c r="I859" s="1">
        <v>63950.0</v>
      </c>
      <c r="J859" s="1">
        <v>7.0</v>
      </c>
      <c r="K859" s="1">
        <v>2.0</v>
      </c>
      <c r="L859" s="1" t="s">
        <v>16</v>
      </c>
    </row>
    <row r="860">
      <c r="A860" s="2">
        <v>42370.0</v>
      </c>
      <c r="B860" s="1" t="s">
        <v>12</v>
      </c>
      <c r="C860" s="1">
        <v>128228.0</v>
      </c>
      <c r="D860" s="1" t="s">
        <v>81</v>
      </c>
      <c r="E860" s="1" t="s">
        <v>82</v>
      </c>
      <c r="F860" s="1" t="s">
        <v>541</v>
      </c>
      <c r="G860" s="1">
        <v>2009.0</v>
      </c>
      <c r="H860" s="1">
        <v>444000.0</v>
      </c>
      <c r="I860" s="1">
        <v>66498.0</v>
      </c>
      <c r="J860" s="1">
        <v>7.0</v>
      </c>
      <c r="K860" s="1">
        <v>1.0</v>
      </c>
      <c r="L860" s="1" t="s">
        <v>16</v>
      </c>
    </row>
    <row r="861">
      <c r="A861" s="2">
        <v>42370.0</v>
      </c>
      <c r="B861" s="1" t="s">
        <v>12</v>
      </c>
      <c r="C861" s="1">
        <v>125050.0</v>
      </c>
      <c r="D861" s="1" t="s">
        <v>81</v>
      </c>
      <c r="E861" s="1" t="s">
        <v>82</v>
      </c>
      <c r="F861" s="1" t="s">
        <v>399</v>
      </c>
      <c r="G861" s="1">
        <v>2010.0</v>
      </c>
      <c r="H861" s="1">
        <v>444000.0</v>
      </c>
      <c r="I861" s="1">
        <v>96643.0</v>
      </c>
      <c r="J861" s="1">
        <v>6.0</v>
      </c>
      <c r="K861" s="1">
        <v>1.0</v>
      </c>
      <c r="L861" s="1" t="s">
        <v>16</v>
      </c>
    </row>
    <row r="862">
      <c r="A862" s="2">
        <v>42370.0</v>
      </c>
      <c r="B862" s="1" t="s">
        <v>12</v>
      </c>
      <c r="C862" s="1">
        <v>132708.0</v>
      </c>
      <c r="D862" s="1" t="s">
        <v>81</v>
      </c>
      <c r="E862" s="1" t="s">
        <v>82</v>
      </c>
      <c r="F862" s="1" t="s">
        <v>294</v>
      </c>
      <c r="G862" s="1">
        <v>2010.0</v>
      </c>
      <c r="H862" s="1">
        <v>444000.0</v>
      </c>
      <c r="I862" s="1">
        <v>88584.0</v>
      </c>
      <c r="J862" s="1">
        <v>6.0</v>
      </c>
      <c r="K862" s="1">
        <v>1.0</v>
      </c>
      <c r="L862" s="1" t="s">
        <v>16</v>
      </c>
    </row>
    <row r="863">
      <c r="A863" s="2">
        <v>42370.0</v>
      </c>
      <c r="B863" s="1" t="s">
        <v>12</v>
      </c>
      <c r="C863" s="1">
        <v>136194.0</v>
      </c>
      <c r="D863" s="1" t="s">
        <v>13</v>
      </c>
      <c r="E863" s="1" t="s">
        <v>103</v>
      </c>
      <c r="F863" s="1" t="s">
        <v>102</v>
      </c>
      <c r="G863" s="1">
        <v>2009.0</v>
      </c>
      <c r="H863" s="1">
        <v>444000.0</v>
      </c>
      <c r="I863" s="1">
        <v>79883.0</v>
      </c>
      <c r="J863" s="1">
        <v>7.0</v>
      </c>
      <c r="K863" s="1">
        <v>2.0</v>
      </c>
      <c r="L863" s="1" t="s">
        <v>16</v>
      </c>
    </row>
    <row r="864">
      <c r="A864" s="2">
        <v>42370.0</v>
      </c>
      <c r="B864" s="1" t="s">
        <v>12</v>
      </c>
      <c r="C864" s="1">
        <v>114048.0</v>
      </c>
      <c r="D864" s="1" t="s">
        <v>13</v>
      </c>
      <c r="E864" s="1" t="s">
        <v>168</v>
      </c>
      <c r="F864" s="1" t="s">
        <v>645</v>
      </c>
      <c r="G864" s="1">
        <v>2012.0</v>
      </c>
      <c r="H864" s="1">
        <v>444000.0</v>
      </c>
      <c r="I864" s="1">
        <v>23726.0</v>
      </c>
      <c r="J864" s="1">
        <v>4.0</v>
      </c>
      <c r="K864" s="1">
        <v>1.0</v>
      </c>
      <c r="L864" s="1" t="s">
        <v>16</v>
      </c>
    </row>
    <row r="865">
      <c r="A865" s="2">
        <v>42370.0</v>
      </c>
      <c r="B865" s="1" t="s">
        <v>12</v>
      </c>
      <c r="C865" s="1">
        <v>129661.0</v>
      </c>
      <c r="D865" s="1" t="s">
        <v>13</v>
      </c>
      <c r="E865" s="1" t="s">
        <v>324</v>
      </c>
      <c r="F865" s="1" t="s">
        <v>325</v>
      </c>
      <c r="G865" s="1">
        <v>2012.0</v>
      </c>
      <c r="H865" s="1">
        <v>444000.0</v>
      </c>
      <c r="I865" s="1">
        <v>68405.0</v>
      </c>
      <c r="J865" s="1">
        <v>4.0</v>
      </c>
      <c r="K865" s="1">
        <v>1.0</v>
      </c>
      <c r="L865" s="1" t="s">
        <v>16</v>
      </c>
    </row>
    <row r="866">
      <c r="A866" s="2">
        <v>42370.0</v>
      </c>
      <c r="B866" s="1" t="s">
        <v>12</v>
      </c>
      <c r="C866" s="1">
        <v>115549.0</v>
      </c>
      <c r="D866" s="1" t="s">
        <v>91</v>
      </c>
      <c r="E866" s="1" t="s">
        <v>478</v>
      </c>
      <c r="F866" s="1" t="s">
        <v>607</v>
      </c>
      <c r="G866" s="1">
        <v>2014.0</v>
      </c>
      <c r="H866" s="1">
        <v>444000.0</v>
      </c>
      <c r="I866" s="1">
        <v>5018.0</v>
      </c>
      <c r="J866" s="1">
        <v>2.0</v>
      </c>
      <c r="K866" s="1">
        <v>1.0</v>
      </c>
      <c r="L866" s="1" t="s">
        <v>16</v>
      </c>
    </row>
    <row r="867">
      <c r="A867" s="2">
        <v>42370.0</v>
      </c>
      <c r="B867" s="1" t="s">
        <v>12</v>
      </c>
      <c r="C867" s="1">
        <v>125301.0</v>
      </c>
      <c r="D867" s="1" t="s">
        <v>44</v>
      </c>
      <c r="E867" s="1" t="s">
        <v>438</v>
      </c>
      <c r="F867" s="1" t="s">
        <v>439</v>
      </c>
      <c r="G867" s="1">
        <v>2015.0</v>
      </c>
      <c r="H867" s="1">
        <v>444000.0</v>
      </c>
      <c r="I867" s="1">
        <v>663.0</v>
      </c>
      <c r="J867" s="1">
        <v>1.0</v>
      </c>
      <c r="K867" s="1">
        <v>1.0</v>
      </c>
      <c r="L867" s="1" t="s">
        <v>16</v>
      </c>
    </row>
    <row r="868">
      <c r="A868" s="2">
        <v>42370.0</v>
      </c>
      <c r="B868" s="1" t="s">
        <v>12</v>
      </c>
      <c r="C868" s="1">
        <v>123375.0</v>
      </c>
      <c r="D868" s="1" t="s">
        <v>64</v>
      </c>
      <c r="E868" s="1" t="s">
        <v>98</v>
      </c>
      <c r="F868" s="1" t="s">
        <v>646</v>
      </c>
      <c r="G868" s="1">
        <v>2013.0</v>
      </c>
      <c r="H868" s="1">
        <v>444000.0</v>
      </c>
      <c r="I868" s="1">
        <v>33916.0</v>
      </c>
      <c r="J868" s="1">
        <v>3.0</v>
      </c>
      <c r="K868" s="1">
        <v>1.0</v>
      </c>
      <c r="L868" s="1" t="s">
        <v>16</v>
      </c>
    </row>
    <row r="869">
      <c r="A869" s="2">
        <v>42370.0</v>
      </c>
      <c r="B869" s="1" t="s">
        <v>186</v>
      </c>
      <c r="C869" s="1" t="s">
        <v>647</v>
      </c>
      <c r="D869" s="1" t="s">
        <v>61</v>
      </c>
      <c r="E869" s="1" t="s">
        <v>245</v>
      </c>
      <c r="F869" s="1" t="s">
        <v>143</v>
      </c>
      <c r="G869" s="1">
        <v>2013.0</v>
      </c>
      <c r="H869" s="1">
        <v>444000.0</v>
      </c>
      <c r="I869" s="1">
        <v>61300.0</v>
      </c>
      <c r="J869" s="1">
        <v>2.0</v>
      </c>
      <c r="K869" s="1">
        <v>1.0</v>
      </c>
      <c r="L869" s="1" t="s">
        <v>16</v>
      </c>
    </row>
    <row r="870">
      <c r="A870" s="2">
        <v>42370.0</v>
      </c>
      <c r="B870" s="1" t="s">
        <v>148</v>
      </c>
      <c r="C870" s="1">
        <v>18.0</v>
      </c>
      <c r="D870" s="1" t="s">
        <v>61</v>
      </c>
      <c r="E870" s="1" t="s">
        <v>245</v>
      </c>
      <c r="F870" s="1" t="s">
        <v>341</v>
      </c>
      <c r="G870" s="1">
        <v>2013.0</v>
      </c>
      <c r="H870" s="1">
        <v>444000.0</v>
      </c>
      <c r="I870" s="1">
        <v>13952.08761</v>
      </c>
      <c r="J870" s="1">
        <v>1.744010951</v>
      </c>
      <c r="K870" s="1">
        <v>1.0</v>
      </c>
      <c r="L870" s="1" t="s">
        <v>16</v>
      </c>
    </row>
    <row r="871">
      <c r="A871" s="2">
        <v>42370.0</v>
      </c>
      <c r="B871" s="1" t="s">
        <v>116</v>
      </c>
      <c r="C871" s="1" t="s">
        <v>648</v>
      </c>
      <c r="D871" s="1" t="s">
        <v>61</v>
      </c>
      <c r="E871" s="1" t="s">
        <v>245</v>
      </c>
      <c r="F871" s="1" t="s">
        <v>341</v>
      </c>
      <c r="G871" s="1">
        <v>2013.0</v>
      </c>
      <c r="H871" s="1">
        <v>444000.0</v>
      </c>
      <c r="I871" s="1">
        <v>14370.0</v>
      </c>
      <c r="J871" s="1">
        <v>2.898630137</v>
      </c>
      <c r="K871" s="1">
        <v>1.0</v>
      </c>
      <c r="L871" s="1" t="s">
        <v>16</v>
      </c>
    </row>
    <row r="872">
      <c r="A872" s="2">
        <v>42370.0</v>
      </c>
      <c r="B872" s="1" t="s">
        <v>12</v>
      </c>
      <c r="C872" s="1">
        <v>135705.0</v>
      </c>
      <c r="D872" s="1" t="s">
        <v>61</v>
      </c>
      <c r="E872" s="1" t="s">
        <v>443</v>
      </c>
      <c r="F872" s="1" t="s">
        <v>111</v>
      </c>
      <c r="G872" s="1">
        <v>2012.0</v>
      </c>
      <c r="H872" s="1">
        <v>444000.0</v>
      </c>
      <c r="I872" s="1">
        <v>47213.0</v>
      </c>
      <c r="J872" s="1">
        <v>4.0</v>
      </c>
      <c r="K872" s="1">
        <v>1.0</v>
      </c>
      <c r="L872" s="1" t="s">
        <v>16</v>
      </c>
    </row>
    <row r="873">
      <c r="A873" s="2">
        <v>42370.0</v>
      </c>
      <c r="B873" s="1" t="s">
        <v>12</v>
      </c>
      <c r="C873" s="1">
        <v>127831.0</v>
      </c>
      <c r="D873" s="1" t="s">
        <v>32</v>
      </c>
      <c r="E873" s="1" t="s">
        <v>155</v>
      </c>
      <c r="F873" s="1" t="s">
        <v>156</v>
      </c>
      <c r="G873" s="1">
        <v>2011.0</v>
      </c>
      <c r="H873" s="1">
        <v>444000.0</v>
      </c>
      <c r="I873" s="1">
        <v>76268.0</v>
      </c>
      <c r="J873" s="1">
        <v>5.0</v>
      </c>
      <c r="K873" s="1">
        <v>2.0</v>
      </c>
      <c r="L873" s="1" t="s">
        <v>16</v>
      </c>
    </row>
    <row r="874">
      <c r="A874" s="2">
        <v>42370.0</v>
      </c>
      <c r="B874" s="1" t="s">
        <v>12</v>
      </c>
      <c r="C874" s="1">
        <v>131546.0</v>
      </c>
      <c r="D874" s="1" t="s">
        <v>32</v>
      </c>
      <c r="E874" s="1" t="s">
        <v>155</v>
      </c>
      <c r="F874" s="1" t="s">
        <v>359</v>
      </c>
      <c r="G874" s="1">
        <v>2011.0</v>
      </c>
      <c r="H874" s="1">
        <v>444000.0</v>
      </c>
      <c r="I874" s="1">
        <v>119404.0</v>
      </c>
      <c r="J874" s="1">
        <v>5.0</v>
      </c>
      <c r="K874" s="1">
        <v>2.0</v>
      </c>
      <c r="L874" s="1" t="s">
        <v>16</v>
      </c>
    </row>
    <row r="875">
      <c r="A875" s="2">
        <v>42370.0</v>
      </c>
      <c r="B875" s="1" t="s">
        <v>12</v>
      </c>
      <c r="C875" s="1">
        <v>136446.0</v>
      </c>
      <c r="D875" s="1" t="s">
        <v>32</v>
      </c>
      <c r="E875" s="1" t="s">
        <v>155</v>
      </c>
      <c r="F875" s="1" t="s">
        <v>359</v>
      </c>
      <c r="G875" s="1">
        <v>2010.0</v>
      </c>
      <c r="H875" s="1">
        <v>444000.0</v>
      </c>
      <c r="I875" s="1">
        <v>111243.0</v>
      </c>
      <c r="J875" s="1">
        <v>6.0</v>
      </c>
      <c r="K875" s="1">
        <v>1.0</v>
      </c>
      <c r="L875" s="1" t="s">
        <v>16</v>
      </c>
    </row>
    <row r="876">
      <c r="A876" s="2">
        <v>42370.0</v>
      </c>
      <c r="B876" s="1" t="s">
        <v>12</v>
      </c>
      <c r="C876" s="1">
        <v>119664.0</v>
      </c>
      <c r="D876" s="1" t="s">
        <v>61</v>
      </c>
      <c r="E876" s="1" t="s">
        <v>163</v>
      </c>
      <c r="F876" s="1" t="s">
        <v>143</v>
      </c>
      <c r="G876" s="1">
        <v>2011.0</v>
      </c>
      <c r="H876" s="1">
        <v>444000.0</v>
      </c>
      <c r="I876" s="1">
        <v>76326.0</v>
      </c>
      <c r="J876" s="1">
        <v>5.0</v>
      </c>
      <c r="K876" s="1">
        <v>2.0</v>
      </c>
      <c r="L876" s="1" t="s">
        <v>16</v>
      </c>
    </row>
    <row r="877">
      <c r="A877" s="2">
        <v>42370.0</v>
      </c>
      <c r="B877" s="1" t="s">
        <v>116</v>
      </c>
      <c r="C877" s="1" t="s">
        <v>649</v>
      </c>
      <c r="D877" s="1" t="s">
        <v>61</v>
      </c>
      <c r="E877" s="1" t="s">
        <v>163</v>
      </c>
      <c r="F877" s="1" t="s">
        <v>143</v>
      </c>
      <c r="G877" s="1">
        <v>2011.0</v>
      </c>
      <c r="H877" s="1">
        <v>444000.0</v>
      </c>
      <c r="I877" s="1">
        <v>68550.0</v>
      </c>
      <c r="J877" s="1">
        <v>4.832876712</v>
      </c>
      <c r="K877" s="1">
        <v>2.0</v>
      </c>
      <c r="L877" s="1" t="s">
        <v>16</v>
      </c>
    </row>
    <row r="878">
      <c r="A878" s="2">
        <v>42370.0</v>
      </c>
      <c r="B878" s="1" t="s">
        <v>12</v>
      </c>
      <c r="C878" s="1">
        <v>125202.0</v>
      </c>
      <c r="D878" s="1" t="s">
        <v>61</v>
      </c>
      <c r="E878" s="1" t="s">
        <v>202</v>
      </c>
      <c r="F878" s="1" t="s">
        <v>203</v>
      </c>
      <c r="G878" s="1">
        <v>2012.0</v>
      </c>
      <c r="H878" s="1">
        <v>444000.0</v>
      </c>
      <c r="I878" s="1">
        <v>26747.0</v>
      </c>
      <c r="J878" s="1">
        <v>4.0</v>
      </c>
      <c r="K878" s="1">
        <v>2.0</v>
      </c>
      <c r="L878" s="1" t="s">
        <v>16</v>
      </c>
    </row>
    <row r="879">
      <c r="A879" s="2">
        <v>42370.0</v>
      </c>
      <c r="B879" s="1" t="s">
        <v>148</v>
      </c>
      <c r="C879" s="1">
        <v>177.0</v>
      </c>
      <c r="D879" s="1" t="s">
        <v>61</v>
      </c>
      <c r="E879" s="1" t="s">
        <v>163</v>
      </c>
      <c r="F879" s="1" t="s">
        <v>341</v>
      </c>
      <c r="G879" s="1">
        <v>2010.0</v>
      </c>
      <c r="H879" s="1">
        <v>444000.0</v>
      </c>
      <c r="I879" s="1">
        <v>35241.61533</v>
      </c>
      <c r="J879" s="1">
        <v>4.405201916</v>
      </c>
      <c r="K879" s="1">
        <v>1.0</v>
      </c>
      <c r="L879" s="1" t="s">
        <v>16</v>
      </c>
    </row>
    <row r="880">
      <c r="A880" s="2">
        <v>42370.0</v>
      </c>
      <c r="B880" s="1" t="s">
        <v>148</v>
      </c>
      <c r="C880" s="1">
        <v>72.0</v>
      </c>
      <c r="D880" s="1" t="s">
        <v>61</v>
      </c>
      <c r="E880" s="1" t="s">
        <v>145</v>
      </c>
      <c r="F880" s="1" t="s">
        <v>203</v>
      </c>
      <c r="G880" s="1">
        <v>2011.0</v>
      </c>
      <c r="H880" s="1">
        <v>444000.0</v>
      </c>
      <c r="I880" s="1">
        <v>25429.15811</v>
      </c>
      <c r="J880" s="1">
        <v>3.178644764</v>
      </c>
      <c r="K880" s="1">
        <v>1.0</v>
      </c>
      <c r="L880" s="1" t="s">
        <v>16</v>
      </c>
    </row>
    <row r="881">
      <c r="A881" s="2">
        <v>42370.0</v>
      </c>
      <c r="B881" s="1" t="s">
        <v>148</v>
      </c>
      <c r="C881" s="1">
        <v>153.0</v>
      </c>
      <c r="D881" s="1" t="s">
        <v>61</v>
      </c>
      <c r="E881" s="1" t="s">
        <v>240</v>
      </c>
      <c r="F881" s="1" t="s">
        <v>147</v>
      </c>
      <c r="G881" s="1">
        <v>2010.0</v>
      </c>
      <c r="H881" s="1">
        <v>444000.0</v>
      </c>
      <c r="I881" s="1">
        <v>34409.3087</v>
      </c>
      <c r="J881" s="1">
        <v>4.301163587</v>
      </c>
      <c r="K881" s="1">
        <v>1.0</v>
      </c>
      <c r="L881" s="1" t="s">
        <v>16</v>
      </c>
    </row>
    <row r="882">
      <c r="A882" s="2">
        <v>42370.0</v>
      </c>
      <c r="B882" s="1" t="s">
        <v>148</v>
      </c>
      <c r="C882" s="1">
        <v>155.0</v>
      </c>
      <c r="D882" s="1" t="s">
        <v>61</v>
      </c>
      <c r="E882" s="1" t="s">
        <v>240</v>
      </c>
      <c r="F882" s="1" t="s">
        <v>147</v>
      </c>
      <c r="G882" s="1">
        <v>2010.0</v>
      </c>
      <c r="H882" s="1">
        <v>444000.0</v>
      </c>
      <c r="I882" s="1">
        <v>34475.01711</v>
      </c>
      <c r="J882" s="1">
        <v>4.309377139</v>
      </c>
      <c r="K882" s="1">
        <v>1.0</v>
      </c>
      <c r="L882" s="1" t="s">
        <v>16</v>
      </c>
    </row>
    <row r="883">
      <c r="A883" s="2">
        <v>42370.0</v>
      </c>
      <c r="B883" s="1" t="s">
        <v>12</v>
      </c>
      <c r="C883" s="1">
        <v>122843.0</v>
      </c>
      <c r="D883" s="1" t="s">
        <v>61</v>
      </c>
      <c r="E883" s="1" t="s">
        <v>240</v>
      </c>
      <c r="F883" s="1" t="s">
        <v>650</v>
      </c>
      <c r="G883" s="1">
        <v>2011.0</v>
      </c>
      <c r="H883" s="1">
        <v>444000.0</v>
      </c>
      <c r="I883" s="1">
        <v>20413.0</v>
      </c>
      <c r="J883" s="1">
        <v>5.0</v>
      </c>
      <c r="K883" s="1">
        <v>1.0</v>
      </c>
      <c r="L883" s="1" t="s">
        <v>16</v>
      </c>
    </row>
    <row r="884">
      <c r="A884" s="2">
        <v>42370.0</v>
      </c>
      <c r="B884" s="1" t="s">
        <v>12</v>
      </c>
      <c r="C884" s="1">
        <v>125467.0</v>
      </c>
      <c r="D884" s="1" t="s">
        <v>64</v>
      </c>
      <c r="E884" s="1" t="s">
        <v>174</v>
      </c>
      <c r="F884" s="1" t="s">
        <v>175</v>
      </c>
      <c r="G884" s="1">
        <v>2011.0</v>
      </c>
      <c r="H884" s="1">
        <v>444000.0</v>
      </c>
      <c r="I884" s="1">
        <v>73094.0</v>
      </c>
      <c r="J884" s="1">
        <v>5.0</v>
      </c>
      <c r="K884" s="1">
        <v>2.0</v>
      </c>
      <c r="L884" s="1" t="s">
        <v>16</v>
      </c>
    </row>
    <row r="885">
      <c r="A885" s="2">
        <v>42370.0</v>
      </c>
      <c r="B885" s="1" t="s">
        <v>186</v>
      </c>
      <c r="C885" s="1" t="s">
        <v>651</v>
      </c>
      <c r="D885" s="1" t="s">
        <v>61</v>
      </c>
      <c r="E885" s="1" t="s">
        <v>652</v>
      </c>
      <c r="F885" s="1" t="s">
        <v>203</v>
      </c>
      <c r="G885" s="1">
        <v>2015.0</v>
      </c>
      <c r="H885" s="1">
        <v>444000.0</v>
      </c>
      <c r="I885" s="1">
        <v>1950.0</v>
      </c>
      <c r="J885" s="1">
        <v>0.5</v>
      </c>
      <c r="K885" s="1">
        <v>1.0</v>
      </c>
      <c r="L885" s="1" t="s">
        <v>16</v>
      </c>
    </row>
    <row r="886">
      <c r="A886" s="2">
        <v>42370.0</v>
      </c>
      <c r="B886" s="1" t="s">
        <v>12</v>
      </c>
      <c r="C886" s="3" t="s">
        <v>653</v>
      </c>
      <c r="D886" s="1" t="s">
        <v>81</v>
      </c>
      <c r="E886" s="1" t="s">
        <v>82</v>
      </c>
      <c r="F886" s="1" t="s">
        <v>541</v>
      </c>
      <c r="G886" s="1">
        <v>2009.0</v>
      </c>
      <c r="H886" s="1">
        <v>444000.0</v>
      </c>
      <c r="I886" s="1">
        <v>66498.0</v>
      </c>
      <c r="J886" s="1">
        <v>7.0</v>
      </c>
      <c r="K886" s="1">
        <v>1.0</v>
      </c>
      <c r="L886" s="1" t="s">
        <v>16</v>
      </c>
    </row>
    <row r="887">
      <c r="A887" s="2">
        <v>42370.0</v>
      </c>
      <c r="B887" s="1" t="s">
        <v>12</v>
      </c>
      <c r="C887" s="3" t="s">
        <v>654</v>
      </c>
      <c r="D887" s="1" t="s">
        <v>32</v>
      </c>
      <c r="E887" s="1" t="s">
        <v>155</v>
      </c>
      <c r="F887" s="1" t="s">
        <v>241</v>
      </c>
      <c r="G887" s="1">
        <v>2011.0</v>
      </c>
      <c r="H887" s="1">
        <v>444000.0</v>
      </c>
      <c r="I887" s="1">
        <v>119404.0</v>
      </c>
      <c r="J887" s="1">
        <v>5.0</v>
      </c>
      <c r="K887" s="1">
        <v>2.0</v>
      </c>
      <c r="L887" s="1" t="s">
        <v>16</v>
      </c>
    </row>
    <row r="888">
      <c r="A888" s="2">
        <v>42370.0</v>
      </c>
      <c r="B888" s="1" t="s">
        <v>12</v>
      </c>
      <c r="C888" s="3" t="s">
        <v>655</v>
      </c>
      <c r="D888" s="1" t="s">
        <v>13</v>
      </c>
      <c r="E888" s="1" t="s">
        <v>103</v>
      </c>
      <c r="F888" s="1" t="s">
        <v>102</v>
      </c>
      <c r="G888" s="1">
        <v>2009.0</v>
      </c>
      <c r="H888" s="1">
        <v>444000.0</v>
      </c>
      <c r="I888" s="1">
        <v>79883.0</v>
      </c>
      <c r="J888" s="1">
        <v>7.0</v>
      </c>
      <c r="K888" s="1">
        <v>2.0</v>
      </c>
      <c r="L888" s="1" t="s">
        <v>16</v>
      </c>
    </row>
    <row r="889">
      <c r="A889" s="2">
        <v>42370.0</v>
      </c>
      <c r="B889" s="1" t="s">
        <v>12</v>
      </c>
      <c r="C889" s="3" t="s">
        <v>656</v>
      </c>
      <c r="D889" s="1" t="s">
        <v>61</v>
      </c>
      <c r="E889" s="1" t="s">
        <v>443</v>
      </c>
      <c r="F889" s="1" t="s">
        <v>657</v>
      </c>
      <c r="G889" s="1">
        <v>2012.0</v>
      </c>
      <c r="H889" s="1">
        <v>444000.0</v>
      </c>
      <c r="I889" s="1">
        <v>47213.0</v>
      </c>
      <c r="J889" s="1">
        <v>4.0</v>
      </c>
      <c r="K889" s="1">
        <v>1.0</v>
      </c>
      <c r="L889" s="1" t="s">
        <v>16</v>
      </c>
    </row>
    <row r="890">
      <c r="A890" s="2">
        <v>42370.0</v>
      </c>
      <c r="B890" s="1" t="s">
        <v>12</v>
      </c>
      <c r="C890" s="3" t="s">
        <v>658</v>
      </c>
      <c r="D890" s="1" t="s">
        <v>32</v>
      </c>
      <c r="E890" s="1" t="s">
        <v>155</v>
      </c>
      <c r="F890" s="1" t="s">
        <v>241</v>
      </c>
      <c r="G890" s="1">
        <v>2010.0</v>
      </c>
      <c r="H890" s="1">
        <v>444000.0</v>
      </c>
      <c r="I890" s="1">
        <v>111243.0</v>
      </c>
      <c r="J890" s="1">
        <v>6.0</v>
      </c>
      <c r="K890" s="1">
        <v>1.0</v>
      </c>
      <c r="L890" s="1" t="s">
        <v>16</v>
      </c>
    </row>
    <row r="891">
      <c r="A891" s="2">
        <v>42370.0</v>
      </c>
      <c r="B891" s="1" t="s">
        <v>12</v>
      </c>
      <c r="C891" s="3" t="s">
        <v>659</v>
      </c>
      <c r="D891" s="1" t="s">
        <v>81</v>
      </c>
      <c r="E891" s="1" t="s">
        <v>82</v>
      </c>
      <c r="F891" s="1" t="s">
        <v>294</v>
      </c>
      <c r="G891" s="1">
        <v>2010.0</v>
      </c>
      <c r="H891" s="1">
        <v>444000.0</v>
      </c>
      <c r="I891" s="1">
        <v>88584.0</v>
      </c>
      <c r="J891" s="1">
        <v>6.0</v>
      </c>
      <c r="K891" s="1">
        <v>1.0</v>
      </c>
      <c r="L891" s="1" t="s">
        <v>16</v>
      </c>
    </row>
    <row r="892">
      <c r="A892" s="2">
        <v>42370.0</v>
      </c>
      <c r="B892" s="1" t="s">
        <v>12</v>
      </c>
      <c r="C892" s="3" t="s">
        <v>660</v>
      </c>
      <c r="D892" s="1" t="s">
        <v>61</v>
      </c>
      <c r="E892" s="1" t="s">
        <v>598</v>
      </c>
      <c r="F892" s="1" t="s">
        <v>661</v>
      </c>
      <c r="G892" s="1">
        <v>2014.0</v>
      </c>
      <c r="H892" s="1">
        <v>444000.0</v>
      </c>
      <c r="I892" s="1">
        <v>17796.0</v>
      </c>
      <c r="J892" s="1">
        <v>2.0</v>
      </c>
      <c r="K892" s="1">
        <v>1.0</v>
      </c>
      <c r="L892" s="1" t="s">
        <v>16</v>
      </c>
    </row>
    <row r="893">
      <c r="A893" s="2">
        <v>42370.0</v>
      </c>
      <c r="B893" s="1" t="s">
        <v>12</v>
      </c>
      <c r="C893" s="3" t="s">
        <v>662</v>
      </c>
      <c r="D893" s="1" t="s">
        <v>32</v>
      </c>
      <c r="E893" s="1" t="s">
        <v>178</v>
      </c>
      <c r="F893" s="1" t="s">
        <v>663</v>
      </c>
      <c r="G893" s="1">
        <v>2012.0</v>
      </c>
      <c r="H893" s="1">
        <v>444000.0</v>
      </c>
      <c r="I893" s="1">
        <v>32139.0</v>
      </c>
      <c r="J893" s="1">
        <v>4.0</v>
      </c>
      <c r="K893" s="1">
        <v>2.0</v>
      </c>
      <c r="L893" s="1" t="s">
        <v>16</v>
      </c>
    </row>
    <row r="894">
      <c r="A894" s="2">
        <v>42370.0</v>
      </c>
      <c r="B894" s="1" t="s">
        <v>12</v>
      </c>
      <c r="C894" s="3" t="s">
        <v>664</v>
      </c>
      <c r="D894" s="1" t="s">
        <v>61</v>
      </c>
      <c r="E894" s="1" t="s">
        <v>598</v>
      </c>
      <c r="F894" s="1" t="s">
        <v>661</v>
      </c>
      <c r="G894" s="1">
        <v>2014.0</v>
      </c>
      <c r="H894" s="1">
        <v>444000.0</v>
      </c>
      <c r="I894" s="1">
        <v>2760.0</v>
      </c>
      <c r="J894" s="1">
        <v>2.0</v>
      </c>
      <c r="K894" s="1">
        <v>1.0</v>
      </c>
      <c r="L894" s="1" t="s">
        <v>16</v>
      </c>
    </row>
    <row r="895">
      <c r="A895" s="2">
        <v>42370.0</v>
      </c>
      <c r="B895" s="1" t="s">
        <v>261</v>
      </c>
      <c r="C895" s="1" t="s">
        <v>665</v>
      </c>
      <c r="D895" s="1" t="s">
        <v>61</v>
      </c>
      <c r="E895" s="1" t="s">
        <v>163</v>
      </c>
      <c r="F895" s="1" t="s">
        <v>341</v>
      </c>
      <c r="G895" s="1">
        <v>2015.0</v>
      </c>
      <c r="H895" s="1">
        <v>443912.9866</v>
      </c>
      <c r="I895" s="4">
        <v>100000.0</v>
      </c>
      <c r="J895" s="1">
        <v>0.0</v>
      </c>
      <c r="K895" s="1">
        <v>1.0</v>
      </c>
      <c r="L895" s="1" t="s">
        <v>16</v>
      </c>
    </row>
    <row r="896">
      <c r="A896" s="2">
        <v>42370.0</v>
      </c>
      <c r="B896" s="1" t="s">
        <v>261</v>
      </c>
      <c r="C896" s="1" t="s">
        <v>666</v>
      </c>
      <c r="D896" s="1" t="s">
        <v>61</v>
      </c>
      <c r="E896" s="1" t="s">
        <v>163</v>
      </c>
      <c r="F896" s="1" t="s">
        <v>147</v>
      </c>
      <c r="G896" s="1">
        <v>2010.0</v>
      </c>
      <c r="H896" s="1">
        <v>443004.0</v>
      </c>
      <c r="I896" s="1">
        <v>20000.0</v>
      </c>
      <c r="J896" s="1">
        <v>5.0</v>
      </c>
      <c r="K896" s="1">
        <v>1.0</v>
      </c>
      <c r="L896" s="1" t="s">
        <v>16</v>
      </c>
    </row>
    <row r="897">
      <c r="A897" s="2">
        <v>42370.0</v>
      </c>
      <c r="B897" s="1" t="s">
        <v>261</v>
      </c>
      <c r="C897" s="1" t="s">
        <v>667</v>
      </c>
      <c r="D897" s="1" t="s">
        <v>61</v>
      </c>
      <c r="E897" s="1" t="s">
        <v>163</v>
      </c>
      <c r="F897" s="1" t="s">
        <v>203</v>
      </c>
      <c r="G897" s="1">
        <v>2014.0</v>
      </c>
      <c r="H897" s="1">
        <v>442953.8054</v>
      </c>
      <c r="I897" s="1">
        <v>80000.0</v>
      </c>
      <c r="J897" s="1">
        <v>1.0</v>
      </c>
      <c r="K897" s="1">
        <v>1.0</v>
      </c>
      <c r="L897" s="1" t="s">
        <v>16</v>
      </c>
    </row>
    <row r="898">
      <c r="A898" s="2">
        <v>42370.0</v>
      </c>
      <c r="B898" s="1" t="s">
        <v>261</v>
      </c>
      <c r="C898" s="1" t="s">
        <v>668</v>
      </c>
      <c r="D898" s="1" t="s">
        <v>61</v>
      </c>
      <c r="E898" s="1" t="s">
        <v>163</v>
      </c>
      <c r="F898" s="1" t="s">
        <v>147</v>
      </c>
      <c r="G898" s="1">
        <v>2013.0</v>
      </c>
      <c r="H898" s="1">
        <v>442728.966</v>
      </c>
      <c r="I898" s="4">
        <v>100000.0</v>
      </c>
      <c r="J898" s="1">
        <v>2.0</v>
      </c>
      <c r="K898" s="1">
        <v>1.0</v>
      </c>
      <c r="L898" s="1" t="s">
        <v>16</v>
      </c>
    </row>
    <row r="899">
      <c r="A899" s="2">
        <v>42370.0</v>
      </c>
      <c r="B899" s="1" t="s">
        <v>261</v>
      </c>
      <c r="C899" s="1" t="s">
        <v>669</v>
      </c>
      <c r="D899" s="1" t="s">
        <v>61</v>
      </c>
      <c r="E899" s="1" t="s">
        <v>163</v>
      </c>
      <c r="F899" s="1" t="s">
        <v>341</v>
      </c>
      <c r="G899" s="1">
        <v>2014.0</v>
      </c>
      <c r="H899" s="1">
        <v>442555.1469</v>
      </c>
      <c r="I899" s="1">
        <v>90000.0</v>
      </c>
      <c r="J899" s="1">
        <v>1.0</v>
      </c>
      <c r="K899" s="1">
        <v>1.0</v>
      </c>
      <c r="L899" s="1" t="s">
        <v>16</v>
      </c>
    </row>
    <row r="900">
      <c r="A900" s="2">
        <v>42370.0</v>
      </c>
      <c r="B900" s="1" t="s">
        <v>261</v>
      </c>
      <c r="C900" s="1" t="s">
        <v>670</v>
      </c>
      <c r="D900" s="1" t="s">
        <v>61</v>
      </c>
      <c r="E900" s="1" t="s">
        <v>163</v>
      </c>
      <c r="F900" s="1" t="s">
        <v>147</v>
      </c>
      <c r="G900" s="1">
        <v>2012.0</v>
      </c>
      <c r="H900" s="1">
        <v>441846.4209</v>
      </c>
      <c r="I900" s="1">
        <v>80000.0</v>
      </c>
      <c r="J900" s="1">
        <v>3.0</v>
      </c>
      <c r="K900" s="1">
        <v>1.0</v>
      </c>
      <c r="L900" s="1" t="s">
        <v>16</v>
      </c>
    </row>
    <row r="901">
      <c r="A901" s="2">
        <v>42370.0</v>
      </c>
      <c r="B901" s="1" t="s">
        <v>261</v>
      </c>
      <c r="C901" s="1" t="s">
        <v>671</v>
      </c>
      <c r="D901" s="1" t="s">
        <v>61</v>
      </c>
      <c r="E901" s="1" t="s">
        <v>163</v>
      </c>
      <c r="F901" s="1" t="s">
        <v>341</v>
      </c>
      <c r="G901" s="1">
        <v>2012.0</v>
      </c>
      <c r="H901" s="1">
        <v>441782.0792</v>
      </c>
      <c r="I901" s="1">
        <v>40000.0</v>
      </c>
      <c r="J901" s="1">
        <v>3.0</v>
      </c>
      <c r="K901" s="1">
        <v>1.0</v>
      </c>
      <c r="L901" s="1" t="s">
        <v>16</v>
      </c>
    </row>
    <row r="902">
      <c r="A902" s="2">
        <v>42370.0</v>
      </c>
      <c r="B902" s="1" t="s">
        <v>148</v>
      </c>
      <c r="C902" s="1">
        <v>218.0</v>
      </c>
      <c r="D902" s="1" t="s">
        <v>61</v>
      </c>
      <c r="E902" s="1" t="s">
        <v>240</v>
      </c>
      <c r="F902" s="1" t="s">
        <v>147</v>
      </c>
      <c r="G902" s="1">
        <v>2010.0</v>
      </c>
      <c r="H902" s="1">
        <v>441000.0</v>
      </c>
      <c r="I902" s="1">
        <v>37519.50718</v>
      </c>
      <c r="J902" s="1">
        <v>4.689938398</v>
      </c>
      <c r="K902" s="1">
        <v>1.0</v>
      </c>
      <c r="L902" s="1" t="s">
        <v>16</v>
      </c>
    </row>
    <row r="903">
      <c r="A903" s="2">
        <v>42370.0</v>
      </c>
      <c r="B903" s="1" t="s">
        <v>261</v>
      </c>
      <c r="C903" s="1" t="s">
        <v>672</v>
      </c>
      <c r="D903" s="1" t="s">
        <v>61</v>
      </c>
      <c r="E903" s="1" t="s">
        <v>163</v>
      </c>
      <c r="F903" s="1" t="s">
        <v>298</v>
      </c>
      <c r="G903" s="1">
        <v>2015.0</v>
      </c>
      <c r="H903" s="1">
        <v>440470.3203</v>
      </c>
      <c r="I903" s="1">
        <v>120000.0</v>
      </c>
      <c r="J903" s="1">
        <v>0.0</v>
      </c>
      <c r="K903" s="1">
        <v>1.0</v>
      </c>
      <c r="L903" s="1" t="s">
        <v>16</v>
      </c>
    </row>
    <row r="904">
      <c r="A904" s="2">
        <v>42370.0</v>
      </c>
      <c r="B904" s="1" t="s">
        <v>20</v>
      </c>
      <c r="C904" s="1">
        <v>18634.0</v>
      </c>
      <c r="D904" s="1" t="s">
        <v>81</v>
      </c>
      <c r="E904" s="1" t="s">
        <v>11</v>
      </c>
      <c r="F904" s="1" t="s">
        <v>541</v>
      </c>
      <c r="G904" s="1">
        <v>2009.0</v>
      </c>
      <c r="H904" s="1">
        <v>440000.0</v>
      </c>
      <c r="I904" s="1">
        <v>18842.0</v>
      </c>
      <c r="J904" s="1">
        <v>6.0</v>
      </c>
      <c r="K904" s="1">
        <v>1.0</v>
      </c>
      <c r="L904" s="1" t="s">
        <v>24</v>
      </c>
    </row>
    <row r="905">
      <c r="A905" s="2">
        <v>42370.0</v>
      </c>
      <c r="B905" s="1" t="s">
        <v>261</v>
      </c>
      <c r="C905" s="1" t="s">
        <v>673</v>
      </c>
      <c r="D905" s="1" t="s">
        <v>61</v>
      </c>
      <c r="E905" s="1" t="s">
        <v>163</v>
      </c>
      <c r="F905" s="1" t="s">
        <v>536</v>
      </c>
      <c r="G905" s="1">
        <v>2014.0</v>
      </c>
      <c r="H905" s="1">
        <v>440000.0</v>
      </c>
      <c r="I905" s="1">
        <v>20000.0</v>
      </c>
      <c r="J905" s="1">
        <v>1.0</v>
      </c>
      <c r="K905" s="1">
        <v>1.0</v>
      </c>
      <c r="L905" s="1" t="s">
        <v>16</v>
      </c>
    </row>
    <row r="906">
      <c r="A906" s="2">
        <v>42370.0</v>
      </c>
      <c r="B906" s="1" t="s">
        <v>148</v>
      </c>
      <c r="C906" s="1">
        <v>122.0</v>
      </c>
      <c r="D906" s="1" t="s">
        <v>61</v>
      </c>
      <c r="E906" s="1" t="s">
        <v>163</v>
      </c>
      <c r="F906" s="1" t="s">
        <v>203</v>
      </c>
      <c r="G906" s="1">
        <v>2011.0</v>
      </c>
      <c r="H906" s="1">
        <v>440000.0</v>
      </c>
      <c r="I906" s="1">
        <v>31058.17933</v>
      </c>
      <c r="J906" s="1">
        <v>3.882272416</v>
      </c>
      <c r="K906" s="1">
        <v>1.0</v>
      </c>
      <c r="L906" s="1" t="s">
        <v>16</v>
      </c>
    </row>
    <row r="907">
      <c r="A907" s="2">
        <v>42370.0</v>
      </c>
      <c r="B907" s="1" t="s">
        <v>20</v>
      </c>
      <c r="C907" s="1">
        <v>65730.0</v>
      </c>
      <c r="D907" s="1" t="s">
        <v>61</v>
      </c>
      <c r="E907" s="1" t="s">
        <v>139</v>
      </c>
      <c r="F907" s="1" t="s">
        <v>143</v>
      </c>
      <c r="G907" s="1">
        <v>2012.0</v>
      </c>
      <c r="H907" s="1">
        <v>440000.0</v>
      </c>
      <c r="I907" s="1">
        <v>65502.0</v>
      </c>
      <c r="J907" s="1">
        <v>3.0</v>
      </c>
      <c r="K907" s="1">
        <v>2.0</v>
      </c>
      <c r="L907" s="1" t="s">
        <v>24</v>
      </c>
    </row>
    <row r="908">
      <c r="A908" s="2">
        <v>42370.0</v>
      </c>
      <c r="B908" s="1" t="s">
        <v>148</v>
      </c>
      <c r="C908" s="1">
        <v>350.0</v>
      </c>
      <c r="D908" s="1" t="s">
        <v>61</v>
      </c>
      <c r="E908" s="1" t="s">
        <v>145</v>
      </c>
      <c r="F908" s="1" t="s">
        <v>147</v>
      </c>
      <c r="G908" s="1">
        <v>2009.0</v>
      </c>
      <c r="H908" s="1">
        <v>440000.0</v>
      </c>
      <c r="I908" s="1">
        <v>46740.58864</v>
      </c>
      <c r="J908" s="1">
        <v>5.84257358</v>
      </c>
      <c r="K908" s="1">
        <v>2.0</v>
      </c>
      <c r="L908" s="1" t="s">
        <v>16</v>
      </c>
    </row>
    <row r="909">
      <c r="A909" s="2">
        <v>42370.0</v>
      </c>
      <c r="B909" s="1" t="s">
        <v>261</v>
      </c>
      <c r="C909" s="1" t="s">
        <v>674</v>
      </c>
      <c r="D909" s="1" t="s">
        <v>61</v>
      </c>
      <c r="E909" s="1" t="s">
        <v>163</v>
      </c>
      <c r="F909" s="1" t="s">
        <v>298</v>
      </c>
      <c r="G909" s="1">
        <v>2010.0</v>
      </c>
      <c r="H909" s="1">
        <v>439152.84</v>
      </c>
      <c r="I909" s="1">
        <v>1000.0</v>
      </c>
      <c r="J909" s="1">
        <v>5.0</v>
      </c>
      <c r="K909" s="1">
        <v>1.0</v>
      </c>
      <c r="L909" s="1" t="s">
        <v>16</v>
      </c>
    </row>
    <row r="910">
      <c r="A910" s="2">
        <v>42370.0</v>
      </c>
      <c r="B910" s="1" t="s">
        <v>261</v>
      </c>
      <c r="C910" s="1" t="s">
        <v>675</v>
      </c>
      <c r="D910" s="1" t="s">
        <v>61</v>
      </c>
      <c r="E910" s="1" t="s">
        <v>163</v>
      </c>
      <c r="F910" s="1" t="s">
        <v>298</v>
      </c>
      <c r="G910" s="1">
        <v>2014.0</v>
      </c>
      <c r="H910" s="1">
        <v>439123.011</v>
      </c>
      <c r="I910" s="1">
        <v>110000.0</v>
      </c>
      <c r="J910" s="1">
        <v>1.0</v>
      </c>
      <c r="K910" s="1">
        <v>1.0</v>
      </c>
      <c r="L910" s="1" t="s">
        <v>16</v>
      </c>
    </row>
    <row r="911">
      <c r="A911" s="2">
        <v>42370.0</v>
      </c>
      <c r="B911" s="1" t="s">
        <v>261</v>
      </c>
      <c r="C911" s="1" t="s">
        <v>676</v>
      </c>
      <c r="D911" s="1" t="s">
        <v>61</v>
      </c>
      <c r="E911" s="1" t="s">
        <v>163</v>
      </c>
      <c r="F911" s="1" t="s">
        <v>147</v>
      </c>
      <c r="G911" s="1">
        <v>2011.0</v>
      </c>
      <c r="H911" s="1">
        <v>439106.2757</v>
      </c>
      <c r="I911" s="1">
        <v>60000.0</v>
      </c>
      <c r="J911" s="1">
        <v>4.0</v>
      </c>
      <c r="K911" s="1">
        <v>1.0</v>
      </c>
      <c r="L911" s="1" t="s">
        <v>16</v>
      </c>
    </row>
    <row r="912">
      <c r="A912" s="2">
        <v>42370.0</v>
      </c>
      <c r="B912" s="1" t="s">
        <v>261</v>
      </c>
      <c r="C912" s="1" t="s">
        <v>677</v>
      </c>
      <c r="D912" s="1" t="s">
        <v>61</v>
      </c>
      <c r="E912" s="1" t="s">
        <v>163</v>
      </c>
      <c r="F912" s="1" t="s">
        <v>341</v>
      </c>
      <c r="G912" s="1">
        <v>2011.0</v>
      </c>
      <c r="H912" s="1">
        <v>438730.56</v>
      </c>
      <c r="I912" s="1">
        <v>10000.0</v>
      </c>
      <c r="J912" s="1">
        <v>4.0</v>
      </c>
      <c r="K912" s="1">
        <v>1.0</v>
      </c>
      <c r="L912" s="1" t="s">
        <v>16</v>
      </c>
    </row>
    <row r="913">
      <c r="A913" s="2">
        <v>42370.0</v>
      </c>
      <c r="B913" s="1" t="s">
        <v>261</v>
      </c>
      <c r="C913" s="1" t="s">
        <v>678</v>
      </c>
      <c r="D913" s="1" t="s">
        <v>61</v>
      </c>
      <c r="E913" s="1" t="s">
        <v>163</v>
      </c>
      <c r="F913" s="1" t="s">
        <v>203</v>
      </c>
      <c r="G913" s="1">
        <v>2013.0</v>
      </c>
      <c r="H913" s="1">
        <v>438678.2969</v>
      </c>
      <c r="I913" s="1">
        <v>60000.0</v>
      </c>
      <c r="J913" s="1">
        <v>2.0</v>
      </c>
      <c r="K913" s="1">
        <v>1.0</v>
      </c>
      <c r="L913" s="1" t="s">
        <v>16</v>
      </c>
    </row>
    <row r="914">
      <c r="A914" s="2">
        <v>42370.0</v>
      </c>
      <c r="B914" s="1" t="s">
        <v>116</v>
      </c>
      <c r="C914" s="1" t="s">
        <v>679</v>
      </c>
      <c r="D914" s="1" t="s">
        <v>61</v>
      </c>
      <c r="E914" s="1" t="s">
        <v>598</v>
      </c>
      <c r="F914" s="1" t="s">
        <v>203</v>
      </c>
      <c r="G914" s="1">
        <v>2014.0</v>
      </c>
      <c r="H914" s="1">
        <v>438450.0</v>
      </c>
      <c r="I914" s="1">
        <v>2169.0</v>
      </c>
      <c r="J914" s="1">
        <v>1.964383562</v>
      </c>
      <c r="K914" s="1">
        <v>1.0</v>
      </c>
      <c r="L914" s="1" t="s">
        <v>16</v>
      </c>
    </row>
    <row r="915">
      <c r="A915" s="2">
        <v>42370.0</v>
      </c>
      <c r="B915" s="1" t="s">
        <v>261</v>
      </c>
      <c r="C915" s="1" t="s">
        <v>680</v>
      </c>
      <c r="D915" s="1" t="s">
        <v>61</v>
      </c>
      <c r="E915" s="1" t="s">
        <v>163</v>
      </c>
      <c r="F915" s="1" t="s">
        <v>341</v>
      </c>
      <c r="G915" s="1">
        <v>2013.0</v>
      </c>
      <c r="H915" s="1">
        <v>438283.4864</v>
      </c>
      <c r="I915" s="1">
        <v>70000.0</v>
      </c>
      <c r="J915" s="1">
        <v>2.0</v>
      </c>
      <c r="K915" s="1">
        <v>1.0</v>
      </c>
      <c r="L915" s="1" t="s">
        <v>16</v>
      </c>
    </row>
    <row r="916">
      <c r="A916" s="2">
        <v>42370.0</v>
      </c>
      <c r="B916" s="1" t="s">
        <v>261</v>
      </c>
      <c r="C916" s="1" t="s">
        <v>681</v>
      </c>
      <c r="D916" s="1" t="s">
        <v>61</v>
      </c>
      <c r="E916" s="1" t="s">
        <v>163</v>
      </c>
      <c r="F916" s="1" t="s">
        <v>203</v>
      </c>
      <c r="G916" s="1">
        <v>2012.0</v>
      </c>
      <c r="H916" s="1">
        <v>437668.0</v>
      </c>
      <c r="I916" s="1">
        <v>30000.0</v>
      </c>
      <c r="J916" s="1">
        <v>3.0</v>
      </c>
      <c r="K916" s="1">
        <v>1.0</v>
      </c>
      <c r="L916" s="1" t="s">
        <v>16</v>
      </c>
    </row>
    <row r="917">
      <c r="A917" s="2">
        <v>42370.0</v>
      </c>
      <c r="B917" s="1" t="s">
        <v>116</v>
      </c>
      <c r="C917" s="1" t="s">
        <v>627</v>
      </c>
      <c r="D917" s="1" t="s">
        <v>61</v>
      </c>
      <c r="E917" s="1" t="s">
        <v>245</v>
      </c>
      <c r="F917" s="1" t="s">
        <v>143</v>
      </c>
      <c r="G917" s="1">
        <v>2011.0</v>
      </c>
      <c r="H917" s="1">
        <v>437000.0</v>
      </c>
      <c r="I917" s="1">
        <v>42118.0</v>
      </c>
      <c r="J917" s="1">
        <v>4.802739726</v>
      </c>
      <c r="K917" s="1">
        <v>2.0</v>
      </c>
      <c r="L917" s="1" t="s">
        <v>16</v>
      </c>
    </row>
    <row r="918">
      <c r="A918" s="2">
        <v>42370.0</v>
      </c>
      <c r="B918" s="1" t="s">
        <v>261</v>
      </c>
      <c r="C918" s="1" t="s">
        <v>682</v>
      </c>
      <c r="D918" s="1" t="s">
        <v>61</v>
      </c>
      <c r="E918" s="1" t="s">
        <v>163</v>
      </c>
      <c r="F918" s="1" t="s">
        <v>536</v>
      </c>
      <c r="G918" s="1">
        <v>2015.0</v>
      </c>
      <c r="H918" s="1">
        <v>436982.0</v>
      </c>
      <c r="I918" s="1">
        <v>40000.0</v>
      </c>
      <c r="J918" s="1">
        <v>0.0</v>
      </c>
      <c r="K918" s="1">
        <v>1.0</v>
      </c>
      <c r="L918" s="1" t="s">
        <v>16</v>
      </c>
    </row>
    <row r="919">
      <c r="A919" s="2">
        <v>42370.0</v>
      </c>
      <c r="B919" s="1" t="s">
        <v>261</v>
      </c>
      <c r="C919" s="1" t="s">
        <v>683</v>
      </c>
      <c r="D919" s="1" t="s">
        <v>61</v>
      </c>
      <c r="E919" s="1" t="s">
        <v>163</v>
      </c>
      <c r="F919" s="1" t="s">
        <v>298</v>
      </c>
      <c r="G919" s="1">
        <v>2011.0</v>
      </c>
      <c r="H919" s="1">
        <v>435637.44</v>
      </c>
      <c r="I919" s="1">
        <v>40000.0</v>
      </c>
      <c r="J919" s="1">
        <v>4.0</v>
      </c>
      <c r="K919" s="1">
        <v>1.0</v>
      </c>
      <c r="L919" s="1" t="s">
        <v>16</v>
      </c>
    </row>
    <row r="920">
      <c r="A920" s="2">
        <v>42370.0</v>
      </c>
      <c r="B920" s="1" t="s">
        <v>148</v>
      </c>
      <c r="C920" s="1">
        <v>17.0</v>
      </c>
      <c r="D920" s="1" t="s">
        <v>61</v>
      </c>
      <c r="E920" s="1" t="s">
        <v>245</v>
      </c>
      <c r="F920" s="1" t="s">
        <v>341</v>
      </c>
      <c r="G920" s="1">
        <v>2013.0</v>
      </c>
      <c r="H920" s="1">
        <v>435000.0</v>
      </c>
      <c r="I920" s="1">
        <v>13952.08761</v>
      </c>
      <c r="J920" s="1">
        <v>1.744010951</v>
      </c>
      <c r="K920" s="1">
        <v>1.0</v>
      </c>
      <c r="L920" s="1" t="s">
        <v>16</v>
      </c>
    </row>
    <row r="921">
      <c r="A921" s="2">
        <v>42370.0</v>
      </c>
      <c r="B921" s="1" t="s">
        <v>116</v>
      </c>
      <c r="C921" s="1" t="s">
        <v>648</v>
      </c>
      <c r="D921" s="1" t="s">
        <v>61</v>
      </c>
      <c r="E921" s="1" t="s">
        <v>245</v>
      </c>
      <c r="F921" s="1" t="s">
        <v>341</v>
      </c>
      <c r="G921" s="1">
        <v>2013.0</v>
      </c>
      <c r="H921" s="1">
        <v>435000.0</v>
      </c>
      <c r="I921" s="1">
        <v>14370.0</v>
      </c>
      <c r="J921" s="1">
        <v>2.898630137</v>
      </c>
      <c r="K921" s="1">
        <v>1.0</v>
      </c>
      <c r="L921" s="1" t="s">
        <v>16</v>
      </c>
    </row>
    <row r="922">
      <c r="A922" s="2">
        <v>42370.0</v>
      </c>
      <c r="B922" s="1" t="s">
        <v>20</v>
      </c>
      <c r="C922" s="1">
        <v>74734.0</v>
      </c>
      <c r="D922" s="1" t="s">
        <v>32</v>
      </c>
      <c r="E922" s="1" t="s">
        <v>215</v>
      </c>
      <c r="F922" s="1" t="s">
        <v>684</v>
      </c>
      <c r="G922" s="1">
        <v>2006.0</v>
      </c>
      <c r="H922" s="1">
        <v>435000.0</v>
      </c>
      <c r="I922" s="1">
        <v>87963.0</v>
      </c>
      <c r="J922" s="1">
        <v>9.0</v>
      </c>
      <c r="K922" s="1">
        <v>1.0</v>
      </c>
      <c r="L922" s="1" t="s">
        <v>16</v>
      </c>
    </row>
    <row r="923">
      <c r="A923" s="2">
        <v>42370.0</v>
      </c>
      <c r="B923" s="1" t="s">
        <v>116</v>
      </c>
      <c r="C923" s="1" t="s">
        <v>685</v>
      </c>
      <c r="D923" s="1" t="s">
        <v>61</v>
      </c>
      <c r="E923" s="1" t="s">
        <v>163</v>
      </c>
      <c r="F923" s="1" t="s">
        <v>143</v>
      </c>
      <c r="G923" s="1">
        <v>2011.0</v>
      </c>
      <c r="H923" s="1">
        <v>435000.0</v>
      </c>
      <c r="I923" s="1">
        <v>74118.0</v>
      </c>
      <c r="J923" s="1">
        <v>4.649315068</v>
      </c>
      <c r="K923" s="1">
        <v>2.0</v>
      </c>
      <c r="L923" s="1" t="s">
        <v>16</v>
      </c>
    </row>
    <row r="924">
      <c r="A924" s="2">
        <v>42370.0</v>
      </c>
      <c r="B924" s="1" t="s">
        <v>148</v>
      </c>
      <c r="C924" s="1">
        <v>124.0</v>
      </c>
      <c r="D924" s="1" t="s">
        <v>61</v>
      </c>
      <c r="E924" s="1" t="s">
        <v>145</v>
      </c>
      <c r="F924" s="1" t="s">
        <v>536</v>
      </c>
      <c r="G924" s="1">
        <v>2011.0</v>
      </c>
      <c r="H924" s="1">
        <v>435000.0</v>
      </c>
      <c r="I924" s="1">
        <v>31408.62423</v>
      </c>
      <c r="J924" s="1">
        <v>3.926078029</v>
      </c>
      <c r="K924" s="1">
        <v>1.0</v>
      </c>
      <c r="L924" s="1" t="s">
        <v>16</v>
      </c>
    </row>
    <row r="925">
      <c r="A925" s="2">
        <v>42370.0</v>
      </c>
      <c r="B925" s="1" t="s">
        <v>148</v>
      </c>
      <c r="C925" s="1">
        <v>253.0</v>
      </c>
      <c r="D925" s="1" t="s">
        <v>61</v>
      </c>
      <c r="E925" s="1" t="s">
        <v>145</v>
      </c>
      <c r="F925" s="1" t="s">
        <v>143</v>
      </c>
      <c r="G925" s="1">
        <v>2010.0</v>
      </c>
      <c r="H925" s="1">
        <v>435000.0</v>
      </c>
      <c r="I925" s="1">
        <v>58776.1807</v>
      </c>
      <c r="J925" s="1">
        <v>4.898015058</v>
      </c>
      <c r="K925" s="1">
        <v>1.0</v>
      </c>
      <c r="L925" s="1" t="s">
        <v>16</v>
      </c>
    </row>
    <row r="926">
      <c r="A926" s="2">
        <v>42370.0</v>
      </c>
      <c r="B926" s="1" t="s">
        <v>148</v>
      </c>
      <c r="C926" s="1">
        <v>366.0</v>
      </c>
      <c r="D926" s="1" t="s">
        <v>61</v>
      </c>
      <c r="E926" s="1" t="s">
        <v>240</v>
      </c>
      <c r="F926" s="1" t="s">
        <v>147</v>
      </c>
      <c r="G926" s="1">
        <v>2009.0</v>
      </c>
      <c r="H926" s="1">
        <v>435000.0</v>
      </c>
      <c r="I926" s="1">
        <v>47156.74196</v>
      </c>
      <c r="J926" s="1">
        <v>5.894592745</v>
      </c>
      <c r="K926" s="1">
        <v>2.0</v>
      </c>
      <c r="L926" s="1" t="s">
        <v>16</v>
      </c>
    </row>
    <row r="927">
      <c r="A927" s="2">
        <v>42370.0</v>
      </c>
      <c r="B927" s="1" t="s">
        <v>261</v>
      </c>
      <c r="C927" s="1" t="s">
        <v>686</v>
      </c>
      <c r="D927" s="1" t="s">
        <v>61</v>
      </c>
      <c r="E927" s="1" t="s">
        <v>163</v>
      </c>
      <c r="F927" s="1" t="s">
        <v>147</v>
      </c>
      <c r="G927" s="1">
        <v>2015.0</v>
      </c>
      <c r="H927" s="1">
        <v>434963.0989</v>
      </c>
      <c r="I927" s="1">
        <v>140000.0</v>
      </c>
      <c r="J927" s="1">
        <v>0.0</v>
      </c>
      <c r="K927" s="1">
        <v>1.0</v>
      </c>
      <c r="L927" s="1" t="s">
        <v>16</v>
      </c>
    </row>
    <row r="928">
      <c r="A928" s="2">
        <v>42370.0</v>
      </c>
      <c r="B928" s="1" t="s">
        <v>261</v>
      </c>
      <c r="C928" s="1" t="s">
        <v>687</v>
      </c>
      <c r="D928" s="1" t="s">
        <v>61</v>
      </c>
      <c r="E928" s="1" t="s">
        <v>163</v>
      </c>
      <c r="F928" s="1" t="s">
        <v>298</v>
      </c>
      <c r="G928" s="1">
        <v>2013.0</v>
      </c>
      <c r="H928" s="1">
        <v>434884.4784</v>
      </c>
      <c r="I928" s="1">
        <v>90000.0</v>
      </c>
      <c r="J928" s="1">
        <v>2.0</v>
      </c>
      <c r="K928" s="1">
        <v>1.0</v>
      </c>
      <c r="L928" s="1" t="s">
        <v>16</v>
      </c>
    </row>
    <row r="929">
      <c r="A929" s="2">
        <v>42370.0</v>
      </c>
      <c r="B929" s="1" t="s">
        <v>261</v>
      </c>
      <c r="C929" s="1" t="s">
        <v>688</v>
      </c>
      <c r="D929" s="1" t="s">
        <v>61</v>
      </c>
      <c r="E929" s="1" t="s">
        <v>163</v>
      </c>
      <c r="F929" s="1" t="s">
        <v>203</v>
      </c>
      <c r="G929" s="1">
        <v>2011.0</v>
      </c>
      <c r="H929" s="1">
        <v>434471.04</v>
      </c>
      <c r="I929" s="1">
        <v>1000.0</v>
      </c>
      <c r="J929" s="1">
        <v>4.0</v>
      </c>
      <c r="K929" s="1">
        <v>1.0</v>
      </c>
      <c r="L929" s="1" t="s">
        <v>16</v>
      </c>
    </row>
    <row r="930">
      <c r="A930" s="2">
        <v>42370.0</v>
      </c>
      <c r="B930" s="1" t="s">
        <v>261</v>
      </c>
      <c r="C930" s="1" t="s">
        <v>689</v>
      </c>
      <c r="D930" s="1" t="s">
        <v>61</v>
      </c>
      <c r="E930" s="1" t="s">
        <v>163</v>
      </c>
      <c r="F930" s="1" t="s">
        <v>147</v>
      </c>
      <c r="G930" s="1">
        <v>2010.0</v>
      </c>
      <c r="H930" s="1">
        <v>434143.92</v>
      </c>
      <c r="I930" s="1">
        <v>30000.0</v>
      </c>
      <c r="J930" s="1">
        <v>5.0</v>
      </c>
      <c r="K930" s="1">
        <v>1.0</v>
      </c>
      <c r="L930" s="1" t="s">
        <v>16</v>
      </c>
    </row>
    <row r="931">
      <c r="A931" s="2">
        <v>42370.0</v>
      </c>
      <c r="B931" s="1" t="s">
        <v>261</v>
      </c>
      <c r="C931" s="1" t="s">
        <v>690</v>
      </c>
      <c r="D931" s="1" t="s">
        <v>61</v>
      </c>
      <c r="E931" s="1" t="s">
        <v>163</v>
      </c>
      <c r="F931" s="1" t="s">
        <v>298</v>
      </c>
      <c r="G931" s="1">
        <v>2012.0</v>
      </c>
      <c r="H931" s="1">
        <v>434017.5706</v>
      </c>
      <c r="I931" s="1">
        <v>70000.0</v>
      </c>
      <c r="J931" s="1">
        <v>3.0</v>
      </c>
      <c r="K931" s="1">
        <v>1.0</v>
      </c>
      <c r="L931" s="1" t="s">
        <v>16</v>
      </c>
    </row>
    <row r="932">
      <c r="A932" s="2">
        <v>42370.0</v>
      </c>
      <c r="B932" s="1" t="s">
        <v>261</v>
      </c>
      <c r="C932" s="1" t="s">
        <v>691</v>
      </c>
      <c r="D932" s="1" t="s">
        <v>61</v>
      </c>
      <c r="E932" s="1" t="s">
        <v>163</v>
      </c>
      <c r="F932" s="1" t="s">
        <v>147</v>
      </c>
      <c r="G932" s="1">
        <v>2014.0</v>
      </c>
      <c r="H932" s="1">
        <v>433632.6351</v>
      </c>
      <c r="I932" s="1">
        <v>130000.0</v>
      </c>
      <c r="J932" s="1">
        <v>1.0</v>
      </c>
      <c r="K932" s="1">
        <v>1.0</v>
      </c>
      <c r="L932" s="1" t="s">
        <v>16</v>
      </c>
    </row>
    <row r="933">
      <c r="A933" s="2">
        <v>42370.0</v>
      </c>
      <c r="B933" s="1" t="s">
        <v>261</v>
      </c>
      <c r="C933" s="1" t="s">
        <v>692</v>
      </c>
      <c r="D933" s="1" t="s">
        <v>61</v>
      </c>
      <c r="E933" s="1" t="s">
        <v>163</v>
      </c>
      <c r="F933" s="1" t="s">
        <v>341</v>
      </c>
      <c r="G933" s="1">
        <v>2012.0</v>
      </c>
      <c r="H933" s="1">
        <v>432946.4376</v>
      </c>
      <c r="I933" s="1">
        <v>50000.0</v>
      </c>
      <c r="J933" s="1">
        <v>3.0</v>
      </c>
      <c r="K933" s="1">
        <v>1.0</v>
      </c>
      <c r="L933" s="1" t="s">
        <v>16</v>
      </c>
    </row>
    <row r="934">
      <c r="A934" s="2">
        <v>42370.0</v>
      </c>
      <c r="B934" s="1" t="s">
        <v>148</v>
      </c>
      <c r="C934" s="1">
        <v>121.0</v>
      </c>
      <c r="D934" s="1" t="s">
        <v>61</v>
      </c>
      <c r="E934" s="1" t="s">
        <v>163</v>
      </c>
      <c r="F934" s="1" t="s">
        <v>203</v>
      </c>
      <c r="G934" s="1">
        <v>2011.0</v>
      </c>
      <c r="H934" s="1">
        <v>432900.0</v>
      </c>
      <c r="I934" s="1">
        <v>31058.17933</v>
      </c>
      <c r="J934" s="1">
        <v>3.882272416</v>
      </c>
      <c r="K934" s="1">
        <v>1.0</v>
      </c>
      <c r="L934" s="1" t="s">
        <v>16</v>
      </c>
    </row>
    <row r="935">
      <c r="A935" s="2">
        <v>42370.0</v>
      </c>
      <c r="B935" s="1" t="s">
        <v>148</v>
      </c>
      <c r="C935" s="1">
        <v>187.0</v>
      </c>
      <c r="D935" s="1" t="s">
        <v>61</v>
      </c>
      <c r="E935" s="1" t="s">
        <v>240</v>
      </c>
      <c r="F935" s="1" t="s">
        <v>147</v>
      </c>
      <c r="G935" s="1">
        <v>2010.0</v>
      </c>
      <c r="H935" s="1">
        <v>432900.0</v>
      </c>
      <c r="I935" s="1">
        <v>35482.5462</v>
      </c>
      <c r="J935" s="1">
        <v>4.435318275</v>
      </c>
      <c r="K935" s="1">
        <v>1.0</v>
      </c>
      <c r="L935" s="1" t="s">
        <v>16</v>
      </c>
    </row>
    <row r="936">
      <c r="A936" s="2">
        <v>42370.0</v>
      </c>
      <c r="B936" s="1" t="s">
        <v>148</v>
      </c>
      <c r="C936" s="1">
        <v>324.0</v>
      </c>
      <c r="D936" s="1" t="s">
        <v>91</v>
      </c>
      <c r="E936" s="1" t="s">
        <v>123</v>
      </c>
      <c r="F936" s="1" t="s">
        <v>397</v>
      </c>
      <c r="G936" s="1">
        <v>2009.0</v>
      </c>
      <c r="H936" s="1">
        <v>432900.0</v>
      </c>
      <c r="I936" s="1">
        <v>67778.23409</v>
      </c>
      <c r="J936" s="1">
        <v>5.648186174</v>
      </c>
      <c r="K936" s="1">
        <v>2.0</v>
      </c>
      <c r="L936" s="1" t="s">
        <v>16</v>
      </c>
    </row>
    <row r="937">
      <c r="A937" s="2">
        <v>42370.0</v>
      </c>
      <c r="B937" s="1" t="s">
        <v>116</v>
      </c>
      <c r="C937" s="1" t="s">
        <v>597</v>
      </c>
      <c r="D937" s="1" t="s">
        <v>61</v>
      </c>
      <c r="E937" s="1" t="s">
        <v>598</v>
      </c>
      <c r="F937" s="1" t="s">
        <v>203</v>
      </c>
      <c r="G937" s="1">
        <v>2015.0</v>
      </c>
      <c r="H937" s="1">
        <v>432000.0</v>
      </c>
      <c r="I937" s="1">
        <v>5724.0</v>
      </c>
      <c r="J937" s="1">
        <v>0.931506849</v>
      </c>
      <c r="K937" s="1">
        <v>2.0</v>
      </c>
      <c r="L937" s="1" t="s">
        <v>16</v>
      </c>
    </row>
    <row r="938">
      <c r="A938" s="2">
        <v>42370.0</v>
      </c>
      <c r="B938" s="1" t="s">
        <v>261</v>
      </c>
      <c r="C938" s="1" t="s">
        <v>693</v>
      </c>
      <c r="D938" s="1" t="s">
        <v>61</v>
      </c>
      <c r="E938" s="1" t="s">
        <v>163</v>
      </c>
      <c r="F938" s="1" t="s">
        <v>536</v>
      </c>
      <c r="G938" s="1">
        <v>2014.0</v>
      </c>
      <c r="H938" s="1">
        <v>431200.0</v>
      </c>
      <c r="I938" s="1">
        <v>30000.0</v>
      </c>
      <c r="J938" s="1">
        <v>1.0</v>
      </c>
      <c r="K938" s="1">
        <v>1.0</v>
      </c>
      <c r="L938" s="1" t="s">
        <v>16</v>
      </c>
    </row>
    <row r="939">
      <c r="A939" s="2">
        <v>42370.0</v>
      </c>
      <c r="B939" s="1" t="s">
        <v>261</v>
      </c>
      <c r="C939" s="1" t="s">
        <v>694</v>
      </c>
      <c r="D939" s="1" t="s">
        <v>61</v>
      </c>
      <c r="E939" s="1" t="s">
        <v>163</v>
      </c>
      <c r="F939" s="1" t="s">
        <v>203</v>
      </c>
      <c r="G939" s="1">
        <v>2015.0</v>
      </c>
      <c r="H939" s="1">
        <v>430983.4821</v>
      </c>
      <c r="I939" s="4">
        <v>100000.0</v>
      </c>
      <c r="J939" s="1">
        <v>0.0</v>
      </c>
      <c r="K939" s="1">
        <v>1.0</v>
      </c>
      <c r="L939" s="1" t="s">
        <v>16</v>
      </c>
    </row>
    <row r="940">
      <c r="A940" s="2">
        <v>42370.0</v>
      </c>
      <c r="B940" s="1" t="s">
        <v>116</v>
      </c>
      <c r="C940" s="1" t="s">
        <v>640</v>
      </c>
      <c r="D940" s="1" t="s">
        <v>61</v>
      </c>
      <c r="E940" s="1" t="s">
        <v>145</v>
      </c>
      <c r="F940" s="1" t="s">
        <v>536</v>
      </c>
      <c r="G940" s="1">
        <v>2012.0</v>
      </c>
      <c r="H940" s="1">
        <v>430680.0</v>
      </c>
      <c r="I940" s="1">
        <v>92725.0</v>
      </c>
      <c r="J940" s="1">
        <v>3.731506849</v>
      </c>
      <c r="K940" s="1">
        <v>2.0</v>
      </c>
      <c r="L940" s="1" t="s">
        <v>16</v>
      </c>
    </row>
    <row r="941">
      <c r="A941" s="2">
        <v>42370.0</v>
      </c>
      <c r="B941" s="1" t="s">
        <v>148</v>
      </c>
      <c r="C941" s="1">
        <v>173.0</v>
      </c>
      <c r="D941" s="1" t="s">
        <v>61</v>
      </c>
      <c r="E941" s="1" t="s">
        <v>145</v>
      </c>
      <c r="F941" s="1" t="s">
        <v>203</v>
      </c>
      <c r="G941" s="1">
        <v>2010.0</v>
      </c>
      <c r="H941" s="1">
        <v>430680.0</v>
      </c>
      <c r="I941" s="1">
        <v>35044.49007</v>
      </c>
      <c r="J941" s="1">
        <v>4.380561259</v>
      </c>
      <c r="K941" s="1">
        <v>1.0</v>
      </c>
      <c r="L941" s="1" t="s">
        <v>16</v>
      </c>
    </row>
    <row r="942">
      <c r="A942" s="2">
        <v>42370.0</v>
      </c>
      <c r="B942" s="1" t="s">
        <v>261</v>
      </c>
      <c r="C942" s="1" t="s">
        <v>695</v>
      </c>
      <c r="D942" s="1" t="s">
        <v>61</v>
      </c>
      <c r="E942" s="1" t="s">
        <v>163</v>
      </c>
      <c r="F942" s="1" t="s">
        <v>341</v>
      </c>
      <c r="G942" s="1">
        <v>2015.0</v>
      </c>
      <c r="H942" s="1">
        <v>430595.597</v>
      </c>
      <c r="I942" s="1">
        <v>110000.0</v>
      </c>
      <c r="J942" s="1">
        <v>0.0</v>
      </c>
      <c r="K942" s="1">
        <v>1.0</v>
      </c>
      <c r="L942" s="1" t="s">
        <v>16</v>
      </c>
    </row>
    <row r="943">
      <c r="A943" s="2">
        <v>42370.0</v>
      </c>
      <c r="B943" s="1" t="s">
        <v>261</v>
      </c>
      <c r="C943" s="1" t="s">
        <v>696</v>
      </c>
      <c r="D943" s="1" t="s">
        <v>61</v>
      </c>
      <c r="E943" s="1" t="s">
        <v>163</v>
      </c>
      <c r="F943" s="1" t="s">
        <v>298</v>
      </c>
      <c r="G943" s="1">
        <v>2010.0</v>
      </c>
      <c r="H943" s="1">
        <v>430542.0</v>
      </c>
      <c r="I943" s="1">
        <v>10000.0</v>
      </c>
      <c r="J943" s="1">
        <v>5.0</v>
      </c>
      <c r="K943" s="1">
        <v>1.0</v>
      </c>
      <c r="L943" s="1" t="s">
        <v>16</v>
      </c>
    </row>
    <row r="944">
      <c r="A944" s="2">
        <v>42370.0</v>
      </c>
      <c r="B944" s="1" t="s">
        <v>261</v>
      </c>
      <c r="C944" s="1" t="s">
        <v>697</v>
      </c>
      <c r="D944" s="1" t="s">
        <v>61</v>
      </c>
      <c r="E944" s="1" t="s">
        <v>163</v>
      </c>
      <c r="F944" s="1" t="s">
        <v>341</v>
      </c>
      <c r="G944" s="1">
        <v>2011.0</v>
      </c>
      <c r="H944" s="1">
        <v>430128.0</v>
      </c>
      <c r="I944" s="1">
        <v>20000.0</v>
      </c>
      <c r="J944" s="1">
        <v>4.0</v>
      </c>
      <c r="K944" s="1">
        <v>1.0</v>
      </c>
      <c r="L944" s="1" t="s">
        <v>16</v>
      </c>
    </row>
    <row r="945">
      <c r="A945" s="2">
        <v>42370.0</v>
      </c>
      <c r="B945" s="1" t="s">
        <v>20</v>
      </c>
      <c r="C945" s="1">
        <v>20056.0</v>
      </c>
      <c r="D945" s="1" t="s">
        <v>32</v>
      </c>
      <c r="E945" s="1" t="s">
        <v>343</v>
      </c>
      <c r="F945" s="1" t="s">
        <v>698</v>
      </c>
      <c r="G945" s="1">
        <v>2013.0</v>
      </c>
      <c r="H945" s="1">
        <v>430000.0</v>
      </c>
      <c r="I945" s="1">
        <v>21671.0</v>
      </c>
      <c r="J945" s="1">
        <v>2.0</v>
      </c>
      <c r="K945" s="1">
        <v>1.0</v>
      </c>
      <c r="L945" s="1" t="s">
        <v>80</v>
      </c>
    </row>
    <row r="946">
      <c r="A946" s="2">
        <v>42370.0</v>
      </c>
      <c r="B946" s="1" t="s">
        <v>186</v>
      </c>
      <c r="C946" s="1" t="s">
        <v>582</v>
      </c>
      <c r="D946" s="1" t="s">
        <v>61</v>
      </c>
      <c r="E946" s="1" t="s">
        <v>245</v>
      </c>
      <c r="F946" s="1" t="s">
        <v>143</v>
      </c>
      <c r="G946" s="1">
        <v>2012.0</v>
      </c>
      <c r="H946" s="1">
        <v>430000.0</v>
      </c>
      <c r="I946" s="1">
        <v>38287.0</v>
      </c>
      <c r="J946" s="1">
        <v>3.0</v>
      </c>
      <c r="K946" s="1">
        <v>1.0</v>
      </c>
      <c r="L946" s="1" t="s">
        <v>16</v>
      </c>
    </row>
    <row r="947">
      <c r="A947" s="2">
        <v>42370.0</v>
      </c>
      <c r="B947" s="1" t="s">
        <v>186</v>
      </c>
      <c r="C947" s="1" t="s">
        <v>699</v>
      </c>
      <c r="D947" s="1" t="s">
        <v>61</v>
      </c>
      <c r="E947" s="1" t="s">
        <v>245</v>
      </c>
      <c r="F947" s="1" t="s">
        <v>203</v>
      </c>
      <c r="G947" s="1">
        <v>2011.0</v>
      </c>
      <c r="H947" s="1">
        <v>430000.0</v>
      </c>
      <c r="I947" s="1">
        <v>65884.0</v>
      </c>
      <c r="J947" s="1">
        <v>4.0</v>
      </c>
      <c r="K947" s="1">
        <v>2.0</v>
      </c>
      <c r="L947" s="1" t="s">
        <v>16</v>
      </c>
    </row>
    <row r="948">
      <c r="A948" s="2">
        <v>42370.0</v>
      </c>
      <c r="B948" s="1" t="s">
        <v>116</v>
      </c>
      <c r="C948" s="1" t="s">
        <v>628</v>
      </c>
      <c r="D948" s="1" t="s">
        <v>61</v>
      </c>
      <c r="E948" s="1" t="s">
        <v>245</v>
      </c>
      <c r="F948" s="1" t="s">
        <v>341</v>
      </c>
      <c r="G948" s="1">
        <v>2014.0</v>
      </c>
      <c r="H948" s="1">
        <v>430000.0</v>
      </c>
      <c r="I948" s="1">
        <v>36752.0</v>
      </c>
      <c r="J948" s="1">
        <v>1.961643836</v>
      </c>
      <c r="K948" s="1">
        <v>1.0</v>
      </c>
      <c r="L948" s="1" t="s">
        <v>16</v>
      </c>
    </row>
    <row r="949">
      <c r="A949" s="2">
        <v>42370.0</v>
      </c>
      <c r="B949" s="1" t="s">
        <v>116</v>
      </c>
      <c r="C949" s="1" t="s">
        <v>700</v>
      </c>
      <c r="D949" s="1" t="s">
        <v>61</v>
      </c>
      <c r="E949" s="1" t="s">
        <v>245</v>
      </c>
      <c r="F949" s="1" t="s">
        <v>341</v>
      </c>
      <c r="G949" s="1">
        <v>2013.0</v>
      </c>
      <c r="H949" s="1">
        <v>430000.0</v>
      </c>
      <c r="I949" s="1">
        <v>43310.0</v>
      </c>
      <c r="J949" s="1">
        <v>2.912328767</v>
      </c>
      <c r="K949" s="1">
        <v>2.0</v>
      </c>
      <c r="L949" s="1" t="s">
        <v>16</v>
      </c>
    </row>
    <row r="950">
      <c r="A950" s="2">
        <v>42370.0</v>
      </c>
      <c r="B950" s="1" t="s">
        <v>116</v>
      </c>
      <c r="C950" s="1" t="s">
        <v>701</v>
      </c>
      <c r="D950" s="1" t="s">
        <v>61</v>
      </c>
      <c r="E950" s="1" t="s">
        <v>245</v>
      </c>
      <c r="F950" s="1" t="s">
        <v>147</v>
      </c>
      <c r="G950" s="1">
        <v>2011.0</v>
      </c>
      <c r="H950" s="1">
        <v>430000.0</v>
      </c>
      <c r="I950" s="1">
        <v>26093.0</v>
      </c>
      <c r="J950" s="1">
        <v>4.610958904</v>
      </c>
      <c r="K950" s="1">
        <v>2.0</v>
      </c>
      <c r="L950" s="1" t="s">
        <v>16</v>
      </c>
    </row>
    <row r="951">
      <c r="A951" s="2">
        <v>42370.0</v>
      </c>
      <c r="B951" s="1" t="s">
        <v>116</v>
      </c>
      <c r="C951" s="1" t="s">
        <v>702</v>
      </c>
      <c r="D951" s="1" t="s">
        <v>61</v>
      </c>
      <c r="E951" s="1" t="s">
        <v>163</v>
      </c>
      <c r="F951" s="1" t="s">
        <v>203</v>
      </c>
      <c r="G951" s="1">
        <v>2011.0</v>
      </c>
      <c r="H951" s="1">
        <v>430000.0</v>
      </c>
      <c r="I951" s="1">
        <v>28596.0</v>
      </c>
      <c r="J951" s="1">
        <v>4.506849315</v>
      </c>
      <c r="K951" s="1">
        <v>2.0</v>
      </c>
      <c r="L951" s="1" t="s">
        <v>16</v>
      </c>
    </row>
    <row r="952">
      <c r="A952" s="2">
        <v>42370.0</v>
      </c>
      <c r="B952" s="1" t="s">
        <v>116</v>
      </c>
      <c r="C952" s="1" t="s">
        <v>703</v>
      </c>
      <c r="D952" s="1" t="s">
        <v>61</v>
      </c>
      <c r="E952" s="1" t="s">
        <v>145</v>
      </c>
      <c r="F952" s="1" t="s">
        <v>143</v>
      </c>
      <c r="G952" s="1">
        <v>2011.0</v>
      </c>
      <c r="H952" s="1">
        <v>430000.0</v>
      </c>
      <c r="I952" s="1">
        <v>88799.0</v>
      </c>
      <c r="J952" s="1">
        <v>4.660273973</v>
      </c>
      <c r="K952" s="1">
        <v>2.0</v>
      </c>
      <c r="L952" s="1" t="s">
        <v>16</v>
      </c>
    </row>
    <row r="953">
      <c r="A953" s="2">
        <v>42370.0</v>
      </c>
      <c r="B953" s="1" t="s">
        <v>148</v>
      </c>
      <c r="C953" s="1">
        <v>71.0</v>
      </c>
      <c r="D953" s="1" t="s">
        <v>61</v>
      </c>
      <c r="E953" s="1" t="s">
        <v>145</v>
      </c>
      <c r="F953" s="1" t="s">
        <v>203</v>
      </c>
      <c r="G953" s="1">
        <v>2011.0</v>
      </c>
      <c r="H953" s="1">
        <v>430000.0</v>
      </c>
      <c r="I953" s="1">
        <v>25429.15811</v>
      </c>
      <c r="J953" s="1">
        <v>3.178644764</v>
      </c>
      <c r="K953" s="1">
        <v>1.0</v>
      </c>
      <c r="L953" s="1" t="s">
        <v>16</v>
      </c>
    </row>
    <row r="954">
      <c r="A954" s="2">
        <v>42370.0</v>
      </c>
      <c r="B954" s="1" t="s">
        <v>261</v>
      </c>
      <c r="C954" s="1" t="s">
        <v>704</v>
      </c>
      <c r="D954" s="1" t="s">
        <v>61</v>
      </c>
      <c r="E954" s="1" t="s">
        <v>163</v>
      </c>
      <c r="F954" s="1" t="s">
        <v>203</v>
      </c>
      <c r="G954" s="1">
        <v>2014.0</v>
      </c>
      <c r="H954" s="1">
        <v>429665.1912</v>
      </c>
      <c r="I954" s="1">
        <v>90000.0</v>
      </c>
      <c r="J954" s="1">
        <v>1.0</v>
      </c>
      <c r="K954" s="1">
        <v>1.0</v>
      </c>
      <c r="L954" s="1" t="s">
        <v>16</v>
      </c>
    </row>
    <row r="955">
      <c r="A955" s="2">
        <v>42370.0</v>
      </c>
      <c r="B955" s="1" t="s">
        <v>116</v>
      </c>
      <c r="C955" s="1" t="s">
        <v>705</v>
      </c>
      <c r="D955" s="1" t="s">
        <v>61</v>
      </c>
      <c r="E955" s="1" t="s">
        <v>622</v>
      </c>
      <c r="F955" s="1" t="s">
        <v>203</v>
      </c>
      <c r="G955" s="1">
        <v>2014.0</v>
      </c>
      <c r="H955" s="1">
        <v>429570.0</v>
      </c>
      <c r="I955" s="1">
        <v>23854.0</v>
      </c>
      <c r="J955" s="1">
        <v>1.873972603</v>
      </c>
      <c r="K955" s="1">
        <v>1.0</v>
      </c>
      <c r="L955" s="1" t="s">
        <v>16</v>
      </c>
    </row>
    <row r="956">
      <c r="A956" s="2">
        <v>42370.0</v>
      </c>
      <c r="B956" s="1" t="s">
        <v>261</v>
      </c>
      <c r="C956" s="1" t="s">
        <v>706</v>
      </c>
      <c r="D956" s="1" t="s">
        <v>61</v>
      </c>
      <c r="E956" s="1" t="s">
        <v>163</v>
      </c>
      <c r="F956" s="1" t="s">
        <v>147</v>
      </c>
      <c r="G956" s="1">
        <v>2013.0</v>
      </c>
      <c r="H956" s="1">
        <v>429447.0971</v>
      </c>
      <c r="I956" s="1">
        <v>110000.0</v>
      </c>
      <c r="J956" s="1">
        <v>2.0</v>
      </c>
      <c r="K956" s="1">
        <v>1.0</v>
      </c>
      <c r="L956" s="1" t="s">
        <v>16</v>
      </c>
    </row>
    <row r="957">
      <c r="A957" s="2">
        <v>42370.0</v>
      </c>
      <c r="B957" s="1" t="s">
        <v>261</v>
      </c>
      <c r="C957" s="1" t="s">
        <v>707</v>
      </c>
      <c r="D957" s="1" t="s">
        <v>61</v>
      </c>
      <c r="E957" s="1" t="s">
        <v>163</v>
      </c>
      <c r="F957" s="1" t="s">
        <v>341</v>
      </c>
      <c r="G957" s="1">
        <v>2014.0</v>
      </c>
      <c r="H957" s="1">
        <v>429278.4925</v>
      </c>
      <c r="I957" s="4">
        <v>100000.0</v>
      </c>
      <c r="J957" s="1">
        <v>1.0</v>
      </c>
      <c r="K957" s="1">
        <v>1.0</v>
      </c>
      <c r="L957" s="1" t="s">
        <v>16</v>
      </c>
    </row>
    <row r="958">
      <c r="A958" s="2">
        <v>42370.0</v>
      </c>
      <c r="B958" s="1" t="s">
        <v>261</v>
      </c>
      <c r="C958" s="1" t="s">
        <v>708</v>
      </c>
      <c r="D958" s="1" t="s">
        <v>61</v>
      </c>
      <c r="E958" s="1" t="s">
        <v>163</v>
      </c>
      <c r="F958" s="1" t="s">
        <v>203</v>
      </c>
      <c r="G958" s="1">
        <v>2012.0</v>
      </c>
      <c r="H958" s="1">
        <v>428914.64</v>
      </c>
      <c r="I958" s="1">
        <v>40000.0</v>
      </c>
      <c r="J958" s="1">
        <v>3.0</v>
      </c>
      <c r="K958" s="1">
        <v>1.0</v>
      </c>
      <c r="L958" s="1" t="s">
        <v>16</v>
      </c>
    </row>
    <row r="959">
      <c r="A959" s="2">
        <v>42370.0</v>
      </c>
      <c r="B959" s="1" t="s">
        <v>261</v>
      </c>
      <c r="C959" s="1" t="s">
        <v>709</v>
      </c>
      <c r="D959" s="1" t="s">
        <v>61</v>
      </c>
      <c r="E959" s="1" t="s">
        <v>163</v>
      </c>
      <c r="F959" s="1" t="s">
        <v>147</v>
      </c>
      <c r="G959" s="1">
        <v>2012.0</v>
      </c>
      <c r="H959" s="1">
        <v>428591.0282</v>
      </c>
      <c r="I959" s="1">
        <v>90000.0</v>
      </c>
      <c r="J959" s="1">
        <v>3.0</v>
      </c>
      <c r="K959" s="1">
        <v>1.0</v>
      </c>
      <c r="L959" s="1" t="s">
        <v>16</v>
      </c>
    </row>
    <row r="960">
      <c r="A960" s="2">
        <v>42370.0</v>
      </c>
      <c r="B960" s="1" t="s">
        <v>116</v>
      </c>
      <c r="C960" s="1" t="s">
        <v>710</v>
      </c>
      <c r="D960" s="1" t="s">
        <v>61</v>
      </c>
      <c r="E960" s="1" t="s">
        <v>598</v>
      </c>
      <c r="F960" s="1" t="s">
        <v>203</v>
      </c>
      <c r="G960" s="1">
        <v>2014.0</v>
      </c>
      <c r="H960" s="1">
        <v>428460.0</v>
      </c>
      <c r="I960" s="1">
        <v>32695.0</v>
      </c>
      <c r="J960" s="1">
        <v>1.906849315</v>
      </c>
      <c r="K960" s="1">
        <v>2.0</v>
      </c>
      <c r="L960" s="1" t="s">
        <v>16</v>
      </c>
    </row>
    <row r="961">
      <c r="A961" s="2">
        <v>42370.0</v>
      </c>
      <c r="B961" s="1" t="s">
        <v>261</v>
      </c>
      <c r="C961" s="1" t="s">
        <v>711</v>
      </c>
      <c r="D961" s="1" t="s">
        <v>61</v>
      </c>
      <c r="E961" s="1" t="s">
        <v>163</v>
      </c>
      <c r="F961" s="1" t="s">
        <v>536</v>
      </c>
      <c r="G961" s="1">
        <v>2015.0</v>
      </c>
      <c r="H961" s="1">
        <v>428242.36</v>
      </c>
      <c r="I961" s="1">
        <v>50000.0</v>
      </c>
      <c r="J961" s="1">
        <v>0.0</v>
      </c>
      <c r="K961" s="1">
        <v>1.0</v>
      </c>
      <c r="L961" s="1" t="s">
        <v>16</v>
      </c>
    </row>
    <row r="962">
      <c r="A962" s="2">
        <v>42370.0</v>
      </c>
      <c r="B962" s="1" t="s">
        <v>148</v>
      </c>
      <c r="C962" s="1">
        <v>198.0</v>
      </c>
      <c r="D962" s="1" t="s">
        <v>61</v>
      </c>
      <c r="E962" s="1" t="s">
        <v>712</v>
      </c>
      <c r="F962" s="1" t="s">
        <v>203</v>
      </c>
      <c r="G962" s="1">
        <v>2010.0</v>
      </c>
      <c r="H962" s="1">
        <v>427350.0</v>
      </c>
      <c r="I962" s="1">
        <v>35876.79671</v>
      </c>
      <c r="J962" s="1">
        <v>4.484599589</v>
      </c>
      <c r="K962" s="1">
        <v>1.0</v>
      </c>
      <c r="L962" s="1" t="s">
        <v>16</v>
      </c>
    </row>
    <row r="963">
      <c r="A963" s="2">
        <v>42370.0</v>
      </c>
      <c r="B963" s="1" t="s">
        <v>186</v>
      </c>
      <c r="C963" s="1" t="s">
        <v>713</v>
      </c>
      <c r="D963" s="1" t="s">
        <v>61</v>
      </c>
      <c r="E963" s="1" t="s">
        <v>598</v>
      </c>
      <c r="F963" s="1" t="s">
        <v>203</v>
      </c>
      <c r="G963" s="1">
        <v>2014.0</v>
      </c>
      <c r="H963" s="1">
        <v>427350.0</v>
      </c>
      <c r="I963" s="1">
        <v>29600.0</v>
      </c>
      <c r="J963" s="1">
        <v>1.0</v>
      </c>
      <c r="K963" s="1">
        <v>1.0</v>
      </c>
      <c r="L963" s="1" t="s">
        <v>16</v>
      </c>
    </row>
    <row r="964">
      <c r="A964" s="2">
        <v>42370.0</v>
      </c>
      <c r="B964" s="1" t="s">
        <v>116</v>
      </c>
      <c r="C964" s="1" t="s">
        <v>714</v>
      </c>
      <c r="D964" s="1" t="s">
        <v>61</v>
      </c>
      <c r="E964" s="1" t="s">
        <v>598</v>
      </c>
      <c r="F964" s="1" t="s">
        <v>203</v>
      </c>
      <c r="G964" s="1">
        <v>2014.0</v>
      </c>
      <c r="H964" s="1">
        <v>427350.0</v>
      </c>
      <c r="I964" s="1">
        <v>31834.0</v>
      </c>
      <c r="J964" s="1">
        <v>1.78630137</v>
      </c>
      <c r="K964" s="1">
        <v>2.0</v>
      </c>
      <c r="L964" s="1" t="s">
        <v>16</v>
      </c>
    </row>
    <row r="965">
      <c r="A965" s="2">
        <v>42370.0</v>
      </c>
      <c r="B965" s="1" t="s">
        <v>116</v>
      </c>
      <c r="C965" s="1" t="s">
        <v>700</v>
      </c>
      <c r="D965" s="1" t="s">
        <v>61</v>
      </c>
      <c r="E965" s="1" t="s">
        <v>245</v>
      </c>
      <c r="F965" s="1" t="s">
        <v>341</v>
      </c>
      <c r="G965" s="1">
        <v>2013.0</v>
      </c>
      <c r="H965" s="1">
        <v>427350.0</v>
      </c>
      <c r="I965" s="1">
        <v>43310.0</v>
      </c>
      <c r="J965" s="1">
        <v>2.912328767</v>
      </c>
      <c r="K965" s="1">
        <v>2.0</v>
      </c>
      <c r="L965" s="1" t="s">
        <v>16</v>
      </c>
    </row>
    <row r="966">
      <c r="A966" s="2">
        <v>42370.0</v>
      </c>
      <c r="B966" s="1" t="s">
        <v>116</v>
      </c>
      <c r="C966" s="1" t="s">
        <v>701</v>
      </c>
      <c r="D966" s="1" t="s">
        <v>61</v>
      </c>
      <c r="E966" s="1" t="s">
        <v>245</v>
      </c>
      <c r="F966" s="1" t="s">
        <v>147</v>
      </c>
      <c r="G966" s="1">
        <v>2011.0</v>
      </c>
      <c r="H966" s="1">
        <v>427350.0</v>
      </c>
      <c r="I966" s="1">
        <v>26093.0</v>
      </c>
      <c r="J966" s="1">
        <v>4.610958904</v>
      </c>
      <c r="K966" s="1">
        <v>2.0</v>
      </c>
      <c r="L966" s="1" t="s">
        <v>16</v>
      </c>
    </row>
    <row r="967">
      <c r="A967" s="2">
        <v>42370.0</v>
      </c>
      <c r="B967" s="1" t="s">
        <v>116</v>
      </c>
      <c r="C967" s="1" t="s">
        <v>685</v>
      </c>
      <c r="D967" s="1" t="s">
        <v>61</v>
      </c>
      <c r="E967" s="1" t="s">
        <v>163</v>
      </c>
      <c r="F967" s="1" t="s">
        <v>143</v>
      </c>
      <c r="G967" s="1">
        <v>2011.0</v>
      </c>
      <c r="H967" s="1">
        <v>427350.0</v>
      </c>
      <c r="I967" s="1">
        <v>74118.0</v>
      </c>
      <c r="J967" s="1">
        <v>4.649315068</v>
      </c>
      <c r="K967" s="1">
        <v>2.0</v>
      </c>
      <c r="L967" s="1" t="s">
        <v>16</v>
      </c>
    </row>
    <row r="968">
      <c r="A968" s="2">
        <v>42370.0</v>
      </c>
      <c r="B968" s="1" t="s">
        <v>148</v>
      </c>
      <c r="C968" s="1">
        <v>117.0</v>
      </c>
      <c r="D968" s="1" t="s">
        <v>61</v>
      </c>
      <c r="E968" s="1" t="s">
        <v>163</v>
      </c>
      <c r="F968" s="1" t="s">
        <v>147</v>
      </c>
      <c r="G968" s="1">
        <v>2011.0</v>
      </c>
      <c r="H968" s="1">
        <v>427350.0</v>
      </c>
      <c r="I968" s="1">
        <v>30795.34566</v>
      </c>
      <c r="J968" s="1">
        <v>3.849418207</v>
      </c>
      <c r="K968" s="1">
        <v>1.0</v>
      </c>
      <c r="L968" s="1" t="s">
        <v>16</v>
      </c>
    </row>
    <row r="969">
      <c r="A969" s="2">
        <v>42370.0</v>
      </c>
      <c r="B969" s="1" t="s">
        <v>116</v>
      </c>
      <c r="C969" s="1" t="s">
        <v>715</v>
      </c>
      <c r="D969" s="1" t="s">
        <v>61</v>
      </c>
      <c r="E969" s="1" t="s">
        <v>145</v>
      </c>
      <c r="F969" s="1" t="s">
        <v>143</v>
      </c>
      <c r="G969" s="1">
        <v>2011.0</v>
      </c>
      <c r="H969" s="1">
        <v>427350.0</v>
      </c>
      <c r="I969" s="1">
        <v>102969.0</v>
      </c>
      <c r="J969" s="1">
        <v>4.926027397</v>
      </c>
      <c r="K969" s="1">
        <v>2.0</v>
      </c>
      <c r="L969" s="1" t="s">
        <v>16</v>
      </c>
    </row>
    <row r="970">
      <c r="A970" s="2">
        <v>42370.0</v>
      </c>
      <c r="B970" s="1" t="s">
        <v>261</v>
      </c>
      <c r="C970" s="1" t="s">
        <v>716</v>
      </c>
      <c r="D970" s="1" t="s">
        <v>61</v>
      </c>
      <c r="E970" s="1" t="s">
        <v>163</v>
      </c>
      <c r="F970" s="1" t="s">
        <v>298</v>
      </c>
      <c r="G970" s="1">
        <v>2015.0</v>
      </c>
      <c r="H970" s="1">
        <v>427256.2107</v>
      </c>
      <c r="I970" s="1">
        <v>130000.0</v>
      </c>
      <c r="J970" s="1">
        <v>0.0</v>
      </c>
      <c r="K970" s="1">
        <v>1.0</v>
      </c>
      <c r="L970" s="1" t="s">
        <v>16</v>
      </c>
    </row>
    <row r="971">
      <c r="A971" s="2">
        <v>42370.0</v>
      </c>
      <c r="B971" s="1" t="s">
        <v>20</v>
      </c>
      <c r="C971" s="1">
        <v>135618.0</v>
      </c>
      <c r="D971" s="1" t="s">
        <v>77</v>
      </c>
      <c r="E971" s="1" t="s">
        <v>623</v>
      </c>
      <c r="F971" s="1" t="s">
        <v>717</v>
      </c>
      <c r="G971" s="1">
        <v>2014.0</v>
      </c>
      <c r="H971" s="1">
        <v>426999.99999999994</v>
      </c>
      <c r="I971" s="1">
        <v>12273.0</v>
      </c>
      <c r="J971" s="1">
        <v>2.0</v>
      </c>
      <c r="K971" s="1">
        <v>2.0</v>
      </c>
      <c r="L971" s="1" t="s">
        <v>16</v>
      </c>
    </row>
    <row r="972">
      <c r="A972" s="2">
        <v>42370.0</v>
      </c>
      <c r="B972" s="1" t="s">
        <v>261</v>
      </c>
      <c r="C972" s="1" t="s">
        <v>718</v>
      </c>
      <c r="D972" s="1" t="s">
        <v>61</v>
      </c>
      <c r="E972" s="1" t="s">
        <v>163</v>
      </c>
      <c r="F972" s="1" t="s">
        <v>298</v>
      </c>
      <c r="G972" s="1">
        <v>2011.0</v>
      </c>
      <c r="H972" s="1">
        <v>426924.6912</v>
      </c>
      <c r="I972" s="1">
        <v>50000.0</v>
      </c>
      <c r="J972" s="1">
        <v>4.0</v>
      </c>
      <c r="K972" s="1">
        <v>1.0</v>
      </c>
      <c r="L972" s="1" t="s">
        <v>16</v>
      </c>
    </row>
    <row r="973">
      <c r="A973" s="2">
        <v>42370.0</v>
      </c>
      <c r="B973" s="1" t="s">
        <v>261</v>
      </c>
      <c r="C973" s="1" t="s">
        <v>719</v>
      </c>
      <c r="D973" s="1" t="s">
        <v>61</v>
      </c>
      <c r="E973" s="1" t="s">
        <v>163</v>
      </c>
      <c r="F973" s="1" t="s">
        <v>536</v>
      </c>
      <c r="G973" s="1">
        <v>2013.0</v>
      </c>
      <c r="H973" s="1">
        <v>426564.0</v>
      </c>
      <c r="I973" s="1">
        <v>1000.0</v>
      </c>
      <c r="J973" s="1">
        <v>2.0</v>
      </c>
      <c r="K973" s="1">
        <v>1.0</v>
      </c>
      <c r="L973" s="1" t="s">
        <v>16</v>
      </c>
    </row>
    <row r="974">
      <c r="A974" s="2">
        <v>42370.0</v>
      </c>
      <c r="B974" s="1" t="s">
        <v>261</v>
      </c>
      <c r="C974" s="1" t="s">
        <v>720</v>
      </c>
      <c r="D974" s="1" t="s">
        <v>61</v>
      </c>
      <c r="E974" s="1" t="s">
        <v>163</v>
      </c>
      <c r="F974" s="1" t="s">
        <v>147</v>
      </c>
      <c r="G974" s="1">
        <v>2009.0</v>
      </c>
      <c r="H974" s="1">
        <v>426505.7376</v>
      </c>
      <c r="I974" s="1">
        <v>1000.0</v>
      </c>
      <c r="J974" s="1">
        <v>6.0</v>
      </c>
      <c r="K974" s="1">
        <v>1.0</v>
      </c>
      <c r="L974" s="1" t="s">
        <v>16</v>
      </c>
    </row>
    <row r="975">
      <c r="A975" s="2">
        <v>42370.0</v>
      </c>
      <c r="B975" s="1" t="s">
        <v>261</v>
      </c>
      <c r="C975" s="1" t="s">
        <v>721</v>
      </c>
      <c r="D975" s="1" t="s">
        <v>61</v>
      </c>
      <c r="E975" s="1" t="s">
        <v>163</v>
      </c>
      <c r="F975" s="1" t="s">
        <v>203</v>
      </c>
      <c r="G975" s="1">
        <v>2011.0</v>
      </c>
      <c r="H975" s="1">
        <v>425952.0</v>
      </c>
      <c r="I975" s="1">
        <v>10000.0</v>
      </c>
      <c r="J975" s="1">
        <v>4.0</v>
      </c>
      <c r="K975" s="1">
        <v>1.0</v>
      </c>
      <c r="L975" s="1" t="s">
        <v>16</v>
      </c>
    </row>
    <row r="976">
      <c r="A976" s="2">
        <v>42370.0</v>
      </c>
      <c r="B976" s="1" t="s">
        <v>261</v>
      </c>
      <c r="C976" s="1" t="s">
        <v>722</v>
      </c>
      <c r="D976" s="1" t="s">
        <v>61</v>
      </c>
      <c r="E976" s="1" t="s">
        <v>163</v>
      </c>
      <c r="F976" s="1" t="s">
        <v>298</v>
      </c>
      <c r="G976" s="1">
        <v>2014.0</v>
      </c>
      <c r="H976" s="1">
        <v>425949.3207</v>
      </c>
      <c r="I976" s="1">
        <v>120000.0</v>
      </c>
      <c r="J976" s="1">
        <v>1.0</v>
      </c>
      <c r="K976" s="1">
        <v>1.0</v>
      </c>
      <c r="L976" s="1" t="s">
        <v>16</v>
      </c>
    </row>
    <row r="977">
      <c r="A977" s="2">
        <v>42370.0</v>
      </c>
      <c r="B977" s="1" t="s">
        <v>261</v>
      </c>
      <c r="C977" s="1" t="s">
        <v>723</v>
      </c>
      <c r="D977" s="1" t="s">
        <v>61</v>
      </c>
      <c r="E977" s="1" t="s">
        <v>163</v>
      </c>
      <c r="F977" s="1" t="s">
        <v>147</v>
      </c>
      <c r="G977" s="1">
        <v>2011.0</v>
      </c>
      <c r="H977" s="1">
        <v>425933.0875</v>
      </c>
      <c r="I977" s="1">
        <v>70000.0</v>
      </c>
      <c r="J977" s="1">
        <v>4.0</v>
      </c>
      <c r="K977" s="1">
        <v>1.0</v>
      </c>
      <c r="L977" s="1" t="s">
        <v>16</v>
      </c>
    </row>
    <row r="978">
      <c r="A978" s="2">
        <v>42370.0</v>
      </c>
      <c r="B978" s="1" t="s">
        <v>261</v>
      </c>
      <c r="C978" s="1" t="s">
        <v>724</v>
      </c>
      <c r="D978" s="1" t="s">
        <v>61</v>
      </c>
      <c r="E978" s="1" t="s">
        <v>163</v>
      </c>
      <c r="F978" s="1" t="s">
        <v>203</v>
      </c>
      <c r="G978" s="1">
        <v>2013.0</v>
      </c>
      <c r="H978" s="1">
        <v>425517.948</v>
      </c>
      <c r="I978" s="1">
        <v>70000.0</v>
      </c>
      <c r="J978" s="1">
        <v>2.0</v>
      </c>
      <c r="K978" s="1">
        <v>1.0</v>
      </c>
      <c r="L978" s="1" t="s">
        <v>16</v>
      </c>
    </row>
    <row r="979">
      <c r="A979" s="2">
        <v>42370.0</v>
      </c>
      <c r="B979" s="1" t="s">
        <v>261</v>
      </c>
      <c r="C979" s="1" t="s">
        <v>725</v>
      </c>
      <c r="D979" s="1" t="s">
        <v>61</v>
      </c>
      <c r="E979" s="1" t="s">
        <v>163</v>
      </c>
      <c r="F979" s="1" t="s">
        <v>147</v>
      </c>
      <c r="G979" s="1">
        <v>2010.0</v>
      </c>
      <c r="H979" s="1">
        <v>425461.0416</v>
      </c>
      <c r="I979" s="1">
        <v>40000.0</v>
      </c>
      <c r="J979" s="1">
        <v>5.0</v>
      </c>
      <c r="K979" s="1">
        <v>1.0</v>
      </c>
      <c r="L979" s="1" t="s">
        <v>16</v>
      </c>
    </row>
    <row r="980">
      <c r="A980" s="2">
        <v>42370.0</v>
      </c>
      <c r="B980" s="1" t="s">
        <v>261</v>
      </c>
      <c r="C980" s="1" t="s">
        <v>726</v>
      </c>
      <c r="D980" s="1" t="s">
        <v>61</v>
      </c>
      <c r="E980" s="1" t="s">
        <v>163</v>
      </c>
      <c r="F980" s="1" t="s">
        <v>341</v>
      </c>
      <c r="G980" s="1">
        <v>2013.0</v>
      </c>
      <c r="H980" s="1">
        <v>425134.9818</v>
      </c>
      <c r="I980" s="1">
        <v>80000.0</v>
      </c>
      <c r="J980" s="1">
        <v>2.0</v>
      </c>
      <c r="K980" s="1">
        <v>1.0</v>
      </c>
      <c r="L980" s="1" t="s">
        <v>16</v>
      </c>
    </row>
    <row r="981">
      <c r="A981" s="2">
        <v>42370.0</v>
      </c>
      <c r="B981" s="1" t="s">
        <v>20</v>
      </c>
      <c r="C981" s="1">
        <v>16674.0</v>
      </c>
      <c r="D981" s="1" t="s">
        <v>273</v>
      </c>
      <c r="E981" s="1" t="s">
        <v>727</v>
      </c>
      <c r="F981" s="1" t="s">
        <v>728</v>
      </c>
      <c r="G981" s="1">
        <v>2010.0</v>
      </c>
      <c r="H981" s="1">
        <v>425000.0</v>
      </c>
      <c r="I981" s="1">
        <v>40850.0</v>
      </c>
      <c r="J981" s="1">
        <v>5.0</v>
      </c>
      <c r="K981" s="1">
        <v>1.0</v>
      </c>
      <c r="L981" s="1" t="s">
        <v>80</v>
      </c>
    </row>
    <row r="982">
      <c r="A982" s="2">
        <v>42370.0</v>
      </c>
      <c r="B982" s="1" t="s">
        <v>116</v>
      </c>
      <c r="C982" s="1" t="s">
        <v>679</v>
      </c>
      <c r="D982" s="1" t="s">
        <v>61</v>
      </c>
      <c r="E982" s="1" t="s">
        <v>598</v>
      </c>
      <c r="F982" s="1" t="s">
        <v>203</v>
      </c>
      <c r="G982" s="1">
        <v>2014.0</v>
      </c>
      <c r="H982" s="1">
        <v>425000.0</v>
      </c>
      <c r="I982" s="1">
        <v>2169.0</v>
      </c>
      <c r="J982" s="1">
        <v>1.964383562</v>
      </c>
      <c r="K982" s="1">
        <v>1.0</v>
      </c>
      <c r="L982" s="1" t="s">
        <v>16</v>
      </c>
    </row>
    <row r="983">
      <c r="A983" s="2">
        <v>42370.0</v>
      </c>
      <c r="B983" s="1" t="s">
        <v>116</v>
      </c>
      <c r="C983" s="1" t="s">
        <v>626</v>
      </c>
      <c r="D983" s="1" t="s">
        <v>61</v>
      </c>
      <c r="E983" s="1" t="s">
        <v>598</v>
      </c>
      <c r="F983" s="1" t="s">
        <v>203</v>
      </c>
      <c r="G983" s="1">
        <v>2015.0</v>
      </c>
      <c r="H983" s="1">
        <v>425000.0</v>
      </c>
      <c r="I983" s="1">
        <v>12151.0</v>
      </c>
      <c r="J983" s="1">
        <v>0.575342466</v>
      </c>
      <c r="K983" s="1">
        <v>2.0</v>
      </c>
      <c r="L983" s="1" t="s">
        <v>16</v>
      </c>
    </row>
    <row r="984">
      <c r="A984" s="2">
        <v>42370.0</v>
      </c>
      <c r="B984" s="1" t="s">
        <v>116</v>
      </c>
      <c r="C984" s="1" t="s">
        <v>649</v>
      </c>
      <c r="D984" s="1" t="s">
        <v>61</v>
      </c>
      <c r="E984" s="1" t="s">
        <v>163</v>
      </c>
      <c r="F984" s="1" t="s">
        <v>143</v>
      </c>
      <c r="G984" s="1">
        <v>2011.0</v>
      </c>
      <c r="H984" s="1">
        <v>425000.0</v>
      </c>
      <c r="I984" s="1">
        <v>68550.0</v>
      </c>
      <c r="J984" s="1">
        <v>4.832876712</v>
      </c>
      <c r="K984" s="1">
        <v>2.0</v>
      </c>
      <c r="L984" s="1" t="s">
        <v>16</v>
      </c>
    </row>
    <row r="985">
      <c r="A985" s="2">
        <v>42370.0</v>
      </c>
      <c r="B985" s="1" t="s">
        <v>148</v>
      </c>
      <c r="C985" s="1">
        <v>234.0</v>
      </c>
      <c r="D985" s="1" t="s">
        <v>61</v>
      </c>
      <c r="E985" s="1" t="s">
        <v>145</v>
      </c>
      <c r="F985" s="1" t="s">
        <v>203</v>
      </c>
      <c r="G985" s="1">
        <v>2010.0</v>
      </c>
      <c r="H985" s="1">
        <v>425000.0</v>
      </c>
      <c r="I985" s="1">
        <v>38198.49418</v>
      </c>
      <c r="J985" s="1">
        <v>4.774811773</v>
      </c>
      <c r="K985" s="1">
        <v>1.0</v>
      </c>
      <c r="L985" s="1" t="s">
        <v>16</v>
      </c>
    </row>
    <row r="986">
      <c r="A986" s="2">
        <v>42370.0</v>
      </c>
      <c r="B986" s="1" t="s">
        <v>261</v>
      </c>
      <c r="C986" s="1" t="s">
        <v>729</v>
      </c>
      <c r="D986" s="1" t="s">
        <v>61</v>
      </c>
      <c r="E986" s="1" t="s">
        <v>163</v>
      </c>
      <c r="F986" s="1" t="s">
        <v>341</v>
      </c>
      <c r="G986" s="1">
        <v>2012.0</v>
      </c>
      <c r="H986" s="1">
        <v>424287.5089</v>
      </c>
      <c r="I986" s="1">
        <v>60000.0</v>
      </c>
      <c r="J986" s="1">
        <v>3.0</v>
      </c>
      <c r="K986" s="1">
        <v>1.0</v>
      </c>
      <c r="L986" s="1" t="s">
        <v>16</v>
      </c>
    </row>
    <row r="987">
      <c r="A987" s="2">
        <v>42370.0</v>
      </c>
      <c r="B987" s="1" t="s">
        <v>148</v>
      </c>
      <c r="C987" s="1">
        <v>264.0</v>
      </c>
      <c r="D987" s="1" t="s">
        <v>61</v>
      </c>
      <c r="E987" s="1" t="s">
        <v>245</v>
      </c>
      <c r="F987" s="1" t="s">
        <v>143</v>
      </c>
      <c r="G987" s="1">
        <v>2010.0</v>
      </c>
      <c r="H987" s="1">
        <v>424020.0</v>
      </c>
      <c r="I987" s="1">
        <v>59564.68172</v>
      </c>
      <c r="J987" s="1">
        <v>4.963723477</v>
      </c>
      <c r="K987" s="1">
        <v>1.0</v>
      </c>
      <c r="L987" s="1" t="s">
        <v>16</v>
      </c>
    </row>
    <row r="988">
      <c r="A988" s="2">
        <v>42370.0</v>
      </c>
      <c r="B988" s="1" t="s">
        <v>261</v>
      </c>
      <c r="C988" s="1" t="s">
        <v>730</v>
      </c>
      <c r="D988" s="1" t="s">
        <v>61</v>
      </c>
      <c r="E988" s="1" t="s">
        <v>163</v>
      </c>
      <c r="F988" s="1" t="s">
        <v>536</v>
      </c>
      <c r="G988" s="1">
        <v>2014.0</v>
      </c>
      <c r="H988" s="1">
        <v>422576.0</v>
      </c>
      <c r="I988" s="1">
        <v>40000.0</v>
      </c>
      <c r="J988" s="1">
        <v>1.0</v>
      </c>
      <c r="K988" s="1">
        <v>1.0</v>
      </c>
      <c r="L988" s="1" t="s">
        <v>16</v>
      </c>
    </row>
    <row r="989">
      <c r="A989" s="2">
        <v>42370.0</v>
      </c>
      <c r="B989" s="1" t="s">
        <v>261</v>
      </c>
      <c r="C989" s="1" t="s">
        <v>731</v>
      </c>
      <c r="D989" s="1" t="s">
        <v>61</v>
      </c>
      <c r="E989" s="1" t="s">
        <v>163</v>
      </c>
      <c r="F989" s="1" t="s">
        <v>298</v>
      </c>
      <c r="G989" s="1">
        <v>2010.0</v>
      </c>
      <c r="H989" s="1">
        <v>422100.0</v>
      </c>
      <c r="I989" s="1">
        <v>20000.0</v>
      </c>
      <c r="J989" s="1">
        <v>5.0</v>
      </c>
      <c r="K989" s="1">
        <v>1.0</v>
      </c>
      <c r="L989" s="1" t="s">
        <v>16</v>
      </c>
    </row>
    <row r="990">
      <c r="A990" s="2">
        <v>42370.0</v>
      </c>
      <c r="B990" s="1" t="s">
        <v>261</v>
      </c>
      <c r="C990" s="1" t="s">
        <v>732</v>
      </c>
      <c r="D990" s="1" t="s">
        <v>61</v>
      </c>
      <c r="E990" s="1" t="s">
        <v>163</v>
      </c>
      <c r="F990" s="1" t="s">
        <v>147</v>
      </c>
      <c r="G990" s="1">
        <v>2015.0</v>
      </c>
      <c r="H990" s="1">
        <v>421914.2059</v>
      </c>
      <c r="I990" s="1">
        <v>150000.0</v>
      </c>
      <c r="J990" s="1">
        <v>0.0</v>
      </c>
      <c r="K990" s="1">
        <v>1.0</v>
      </c>
      <c r="L990" s="1" t="s">
        <v>16</v>
      </c>
    </row>
    <row r="991">
      <c r="A991" s="2">
        <v>42370.0</v>
      </c>
      <c r="B991" s="1" t="s">
        <v>261</v>
      </c>
      <c r="C991" s="1" t="s">
        <v>733</v>
      </c>
      <c r="D991" s="1" t="s">
        <v>61</v>
      </c>
      <c r="E991" s="1" t="s">
        <v>163</v>
      </c>
      <c r="F991" s="1" t="s">
        <v>298</v>
      </c>
      <c r="G991" s="1">
        <v>2013.0</v>
      </c>
      <c r="H991" s="1">
        <v>421837.9441</v>
      </c>
      <c r="I991" s="4">
        <v>100000.0</v>
      </c>
      <c r="J991" s="1">
        <v>2.0</v>
      </c>
      <c r="K991" s="1">
        <v>1.0</v>
      </c>
      <c r="L991" s="1" t="s">
        <v>16</v>
      </c>
    </row>
    <row r="992">
      <c r="A992" s="2">
        <v>42370.0</v>
      </c>
      <c r="B992" s="1" t="s">
        <v>12</v>
      </c>
      <c r="C992" s="1">
        <v>131849.0</v>
      </c>
      <c r="D992" s="1" t="s">
        <v>36</v>
      </c>
      <c r="E992" s="1" t="s">
        <v>734</v>
      </c>
      <c r="F992" s="1" t="s">
        <v>735</v>
      </c>
      <c r="G992" s="1">
        <v>2013.0</v>
      </c>
      <c r="H992" s="1">
        <v>421800.0</v>
      </c>
      <c r="I992" s="1">
        <v>41555.0</v>
      </c>
      <c r="J992" s="1">
        <v>3.0</v>
      </c>
      <c r="K992" s="1">
        <v>2.0</v>
      </c>
      <c r="L992" s="1" t="s">
        <v>16</v>
      </c>
    </row>
    <row r="993">
      <c r="A993" s="2">
        <v>42370.0</v>
      </c>
      <c r="B993" s="1" t="s">
        <v>12</v>
      </c>
      <c r="C993" s="1">
        <v>125381.0</v>
      </c>
      <c r="D993" s="1" t="s">
        <v>91</v>
      </c>
      <c r="E993" s="1" t="s">
        <v>258</v>
      </c>
      <c r="F993" s="1" t="s">
        <v>389</v>
      </c>
      <c r="G993" s="1">
        <v>2013.0</v>
      </c>
      <c r="H993" s="1">
        <v>421800.0</v>
      </c>
      <c r="I993" s="1">
        <v>18220.0</v>
      </c>
      <c r="J993" s="1">
        <v>3.0</v>
      </c>
      <c r="K993" s="1">
        <v>1.0</v>
      </c>
      <c r="L993" s="1" t="s">
        <v>16</v>
      </c>
    </row>
    <row r="994">
      <c r="A994" s="2">
        <v>42370.0</v>
      </c>
      <c r="B994" s="1" t="s">
        <v>12</v>
      </c>
      <c r="C994" s="1">
        <v>116833.0</v>
      </c>
      <c r="D994" s="1" t="s">
        <v>91</v>
      </c>
      <c r="E994" s="1" t="s">
        <v>234</v>
      </c>
      <c r="F994" s="1" t="s">
        <v>736</v>
      </c>
      <c r="G994" s="1">
        <v>2011.0</v>
      </c>
      <c r="H994" s="1">
        <v>421800.0</v>
      </c>
      <c r="I994" s="1">
        <v>37830.0</v>
      </c>
      <c r="J994" s="1">
        <v>5.0</v>
      </c>
      <c r="K994" s="1">
        <v>1.0</v>
      </c>
      <c r="L994" s="1" t="s">
        <v>16</v>
      </c>
    </row>
    <row r="995">
      <c r="A995" s="2">
        <v>42370.0</v>
      </c>
      <c r="B995" s="1" t="s">
        <v>12</v>
      </c>
      <c r="C995" s="1">
        <v>123526.0</v>
      </c>
      <c r="D995" s="1" t="s">
        <v>91</v>
      </c>
      <c r="E995" s="1" t="s">
        <v>243</v>
      </c>
      <c r="F995" s="1" t="s">
        <v>347</v>
      </c>
      <c r="G995" s="1">
        <v>2011.0</v>
      </c>
      <c r="H995" s="1">
        <v>421800.0</v>
      </c>
      <c r="I995" s="1">
        <v>56274.0</v>
      </c>
      <c r="J995" s="1">
        <v>5.0</v>
      </c>
      <c r="K995" s="1">
        <v>1.0</v>
      </c>
      <c r="L995" s="1" t="s">
        <v>16</v>
      </c>
    </row>
    <row r="996">
      <c r="A996" s="2">
        <v>42370.0</v>
      </c>
      <c r="B996" s="1" t="s">
        <v>116</v>
      </c>
      <c r="C996" s="1" t="s">
        <v>737</v>
      </c>
      <c r="D996" s="1" t="s">
        <v>61</v>
      </c>
      <c r="E996" s="1" t="s">
        <v>245</v>
      </c>
      <c r="F996" s="1" t="s">
        <v>341</v>
      </c>
      <c r="G996" s="1">
        <v>2013.0</v>
      </c>
      <c r="H996" s="1">
        <v>421800.0</v>
      </c>
      <c r="I996" s="1">
        <v>27188.0</v>
      </c>
      <c r="J996" s="1">
        <v>2.690410959</v>
      </c>
      <c r="K996" s="1">
        <v>2.0</v>
      </c>
      <c r="L996" s="1" t="s">
        <v>16</v>
      </c>
    </row>
    <row r="997">
      <c r="A997" s="2">
        <v>42370.0</v>
      </c>
      <c r="B997" s="1" t="s">
        <v>12</v>
      </c>
      <c r="C997" s="1">
        <v>134550.0</v>
      </c>
      <c r="D997" s="1" t="s">
        <v>61</v>
      </c>
      <c r="E997" s="1" t="s">
        <v>443</v>
      </c>
      <c r="F997" s="1" t="s">
        <v>203</v>
      </c>
      <c r="G997" s="1">
        <v>2013.0</v>
      </c>
      <c r="H997" s="1">
        <v>421800.0</v>
      </c>
      <c r="I997" s="1">
        <v>40620.0</v>
      </c>
      <c r="J997" s="1">
        <v>3.0</v>
      </c>
      <c r="K997" s="1">
        <v>1.0</v>
      </c>
      <c r="L997" s="1" t="s">
        <v>16</v>
      </c>
    </row>
    <row r="998">
      <c r="A998" s="2">
        <v>42370.0</v>
      </c>
      <c r="B998" s="1" t="s">
        <v>116</v>
      </c>
      <c r="C998" s="1" t="s">
        <v>702</v>
      </c>
      <c r="D998" s="1" t="s">
        <v>61</v>
      </c>
      <c r="E998" s="1" t="s">
        <v>163</v>
      </c>
      <c r="F998" s="1" t="s">
        <v>203</v>
      </c>
      <c r="G998" s="1">
        <v>2011.0</v>
      </c>
      <c r="H998" s="1">
        <v>421800.0</v>
      </c>
      <c r="I998" s="1">
        <v>28596.0</v>
      </c>
      <c r="J998" s="1">
        <v>4.506849315</v>
      </c>
      <c r="K998" s="1">
        <v>2.0</v>
      </c>
      <c r="L998" s="1" t="s">
        <v>16</v>
      </c>
    </row>
    <row r="999">
      <c r="A999" s="2">
        <v>42370.0</v>
      </c>
      <c r="B999" s="1" t="s">
        <v>116</v>
      </c>
      <c r="C999" s="1" t="s">
        <v>738</v>
      </c>
      <c r="D999" s="1" t="s">
        <v>61</v>
      </c>
      <c r="E999" s="1" t="s">
        <v>163</v>
      </c>
      <c r="F999" s="1" t="s">
        <v>203</v>
      </c>
      <c r="G999" s="1">
        <v>2010.0</v>
      </c>
      <c r="H999" s="1">
        <v>421800.0</v>
      </c>
      <c r="I999" s="1">
        <v>51247.0</v>
      </c>
      <c r="J999" s="1">
        <v>5.882191781</v>
      </c>
      <c r="K999" s="1">
        <v>2.0</v>
      </c>
      <c r="L999" s="1" t="s">
        <v>16</v>
      </c>
    </row>
    <row r="1000">
      <c r="A1000" s="2">
        <v>42370.0</v>
      </c>
      <c r="B1000" s="1" t="s">
        <v>148</v>
      </c>
      <c r="C1000" s="1">
        <v>207.0</v>
      </c>
      <c r="D1000" s="1" t="s">
        <v>61</v>
      </c>
      <c r="E1000" s="1" t="s">
        <v>145</v>
      </c>
      <c r="F1000" s="1" t="s">
        <v>203</v>
      </c>
      <c r="G1000" s="1">
        <v>2010.0</v>
      </c>
      <c r="H1000" s="1">
        <v>421800.0</v>
      </c>
      <c r="I1000" s="1">
        <v>37190.9651</v>
      </c>
      <c r="J1000" s="1">
        <v>4.648870637</v>
      </c>
      <c r="K1000" s="1">
        <v>1.0</v>
      </c>
      <c r="L1000" s="1" t="s">
        <v>16</v>
      </c>
    </row>
    <row r="1001">
      <c r="A1001" s="2">
        <v>42370.0</v>
      </c>
      <c r="B1001" s="1" t="s">
        <v>148</v>
      </c>
      <c r="C1001" s="1">
        <v>233.0</v>
      </c>
      <c r="D1001" s="1" t="s">
        <v>61</v>
      </c>
      <c r="E1001" s="1" t="s">
        <v>145</v>
      </c>
      <c r="F1001" s="1" t="s">
        <v>203</v>
      </c>
      <c r="G1001" s="1">
        <v>2010.0</v>
      </c>
      <c r="H1001" s="1">
        <v>421800.0</v>
      </c>
      <c r="I1001" s="1">
        <v>38198.49418</v>
      </c>
      <c r="J1001" s="1">
        <v>4.774811773</v>
      </c>
      <c r="K1001" s="1">
        <v>1.0</v>
      </c>
      <c r="L1001" s="1" t="s">
        <v>16</v>
      </c>
    </row>
    <row r="1002">
      <c r="A1002" s="2">
        <v>42370.0</v>
      </c>
      <c r="B1002" s="1" t="s">
        <v>148</v>
      </c>
      <c r="C1002" s="1">
        <v>436.0</v>
      </c>
      <c r="D1002" s="1" t="s">
        <v>61</v>
      </c>
      <c r="E1002" s="1" t="s">
        <v>145</v>
      </c>
      <c r="F1002" s="1" t="s">
        <v>111</v>
      </c>
      <c r="G1002" s="1">
        <v>2008.0</v>
      </c>
      <c r="H1002" s="1">
        <v>421800.0</v>
      </c>
      <c r="I1002" s="1">
        <v>80722.79261</v>
      </c>
      <c r="J1002" s="1">
        <v>6.726899384</v>
      </c>
      <c r="K1002" s="1">
        <v>2.0</v>
      </c>
      <c r="L1002" s="1" t="s">
        <v>16</v>
      </c>
    </row>
    <row r="1003">
      <c r="A1003" s="2">
        <v>42370.0</v>
      </c>
      <c r="B1003" s="1" t="s">
        <v>12</v>
      </c>
      <c r="C1003" s="3" t="s">
        <v>739</v>
      </c>
      <c r="D1003" s="1" t="s">
        <v>36</v>
      </c>
      <c r="E1003" s="1" t="s">
        <v>734</v>
      </c>
      <c r="F1003" s="1" t="s">
        <v>735</v>
      </c>
      <c r="G1003" s="1">
        <v>2013.0</v>
      </c>
      <c r="H1003" s="1">
        <v>421800.0</v>
      </c>
      <c r="I1003" s="1">
        <v>41555.0</v>
      </c>
      <c r="J1003" s="1">
        <v>3.0</v>
      </c>
      <c r="K1003" s="1">
        <v>2.0</v>
      </c>
      <c r="L1003" s="1" t="s">
        <v>16</v>
      </c>
    </row>
    <row r="1004">
      <c r="A1004" s="2">
        <v>42370.0</v>
      </c>
      <c r="B1004" s="1" t="s">
        <v>12</v>
      </c>
      <c r="C1004" s="3" t="s">
        <v>740</v>
      </c>
      <c r="D1004" s="1" t="s">
        <v>61</v>
      </c>
      <c r="E1004" s="1" t="s">
        <v>443</v>
      </c>
      <c r="F1004" s="1" t="s">
        <v>741</v>
      </c>
      <c r="G1004" s="1">
        <v>2013.0</v>
      </c>
      <c r="H1004" s="1">
        <v>421800.0</v>
      </c>
      <c r="I1004" s="1">
        <v>40620.0</v>
      </c>
      <c r="J1004" s="1">
        <v>3.0</v>
      </c>
      <c r="K1004" s="1">
        <v>1.0</v>
      </c>
      <c r="L1004" s="1" t="s">
        <v>16</v>
      </c>
    </row>
    <row r="1005">
      <c r="A1005" s="2">
        <v>42370.0</v>
      </c>
      <c r="B1005" s="1" t="s">
        <v>261</v>
      </c>
      <c r="C1005" s="1" t="s">
        <v>742</v>
      </c>
      <c r="D1005" s="1" t="s">
        <v>61</v>
      </c>
      <c r="E1005" s="1" t="s">
        <v>163</v>
      </c>
      <c r="F1005" s="1" t="s">
        <v>341</v>
      </c>
      <c r="G1005" s="1">
        <v>2011.0</v>
      </c>
      <c r="H1005" s="1">
        <v>421525.44</v>
      </c>
      <c r="I1005" s="1">
        <v>30000.0</v>
      </c>
      <c r="J1005" s="1">
        <v>4.0</v>
      </c>
      <c r="K1005" s="1">
        <v>1.0</v>
      </c>
      <c r="L1005" s="1" t="s">
        <v>16</v>
      </c>
    </row>
    <row r="1006">
      <c r="A1006" s="2">
        <v>42370.0</v>
      </c>
      <c r="B1006" s="1" t="s">
        <v>261</v>
      </c>
      <c r="C1006" s="1" t="s">
        <v>743</v>
      </c>
      <c r="D1006" s="1" t="s">
        <v>61</v>
      </c>
      <c r="E1006" s="1" t="s">
        <v>163</v>
      </c>
      <c r="F1006" s="1" t="s">
        <v>298</v>
      </c>
      <c r="G1006" s="1">
        <v>2012.0</v>
      </c>
      <c r="H1006" s="1">
        <v>420997.0435</v>
      </c>
      <c r="I1006" s="1">
        <v>80000.0</v>
      </c>
      <c r="J1006" s="1">
        <v>3.0</v>
      </c>
      <c r="K1006" s="1">
        <v>1.0</v>
      </c>
      <c r="L1006" s="1" t="s">
        <v>16</v>
      </c>
    </row>
    <row r="1007">
      <c r="A1007" s="2">
        <v>42370.0</v>
      </c>
      <c r="B1007" s="1" t="s">
        <v>261</v>
      </c>
      <c r="C1007" s="1" t="s">
        <v>744</v>
      </c>
      <c r="D1007" s="1" t="s">
        <v>61</v>
      </c>
      <c r="E1007" s="1" t="s">
        <v>163</v>
      </c>
      <c r="F1007" s="1" t="s">
        <v>147</v>
      </c>
      <c r="G1007" s="1">
        <v>2014.0</v>
      </c>
      <c r="H1007" s="1">
        <v>420623.6561</v>
      </c>
      <c r="I1007" s="1">
        <v>140000.0</v>
      </c>
      <c r="J1007" s="1">
        <v>1.0</v>
      </c>
      <c r="K1007" s="1">
        <v>1.0</v>
      </c>
      <c r="L1007" s="1" t="s">
        <v>16</v>
      </c>
    </row>
    <row r="1008">
      <c r="A1008" s="2">
        <v>42370.0</v>
      </c>
      <c r="B1008" s="1" t="s">
        <v>261</v>
      </c>
      <c r="C1008" s="1" t="s">
        <v>745</v>
      </c>
      <c r="D1008" s="1" t="s">
        <v>61</v>
      </c>
      <c r="E1008" s="1" t="s">
        <v>163</v>
      </c>
      <c r="F1008" s="1" t="s">
        <v>203</v>
      </c>
      <c r="G1008" s="1">
        <v>2012.0</v>
      </c>
      <c r="H1008" s="1">
        <v>420336.3472</v>
      </c>
      <c r="I1008" s="1">
        <v>50000.0</v>
      </c>
      <c r="J1008" s="1">
        <v>3.0</v>
      </c>
      <c r="K1008" s="1">
        <v>1.0</v>
      </c>
      <c r="L1008" s="1" t="s">
        <v>16</v>
      </c>
    </row>
    <row r="1009">
      <c r="A1009" s="2">
        <v>42370.0</v>
      </c>
      <c r="B1009" s="1" t="s">
        <v>20</v>
      </c>
      <c r="C1009" s="1">
        <v>20502.0</v>
      </c>
      <c r="D1009" s="1" t="s">
        <v>13</v>
      </c>
      <c r="E1009" s="1" t="s">
        <v>28</v>
      </c>
      <c r="F1009" s="1" t="s">
        <v>746</v>
      </c>
      <c r="G1009" s="1">
        <v>2006.0</v>
      </c>
      <c r="H1009" s="1">
        <v>420000.0</v>
      </c>
      <c r="I1009" s="1">
        <v>91657.0</v>
      </c>
      <c r="J1009" s="1">
        <v>9.0</v>
      </c>
      <c r="K1009" s="1">
        <v>3.0</v>
      </c>
      <c r="L1009" s="1" t="s">
        <v>24</v>
      </c>
    </row>
    <row r="1010">
      <c r="A1010" s="2">
        <v>42370.0</v>
      </c>
      <c r="B1010" s="1" t="s">
        <v>148</v>
      </c>
      <c r="C1010" s="1">
        <v>66.0</v>
      </c>
      <c r="D1010" s="1" t="s">
        <v>61</v>
      </c>
      <c r="E1010" s="1" t="s">
        <v>245</v>
      </c>
      <c r="F1010" s="1" t="s">
        <v>341</v>
      </c>
      <c r="G1010" s="1">
        <v>2012.0</v>
      </c>
      <c r="H1010" s="1">
        <v>420000.0</v>
      </c>
      <c r="I1010" s="1">
        <v>23764.54483</v>
      </c>
      <c r="J1010" s="1">
        <v>2.970568104</v>
      </c>
      <c r="K1010" s="1">
        <v>1.0</v>
      </c>
      <c r="L1010" s="1" t="s">
        <v>16</v>
      </c>
    </row>
    <row r="1011">
      <c r="A1011" s="2">
        <v>42370.0</v>
      </c>
      <c r="B1011" s="1" t="s">
        <v>148</v>
      </c>
      <c r="C1011" s="1">
        <v>411.0</v>
      </c>
      <c r="D1011" s="1" t="s">
        <v>61</v>
      </c>
      <c r="E1011" s="1" t="s">
        <v>145</v>
      </c>
      <c r="F1011" s="1" t="s">
        <v>143</v>
      </c>
      <c r="G1011" s="1">
        <v>2008.0</v>
      </c>
      <c r="H1011" s="1">
        <v>420000.0</v>
      </c>
      <c r="I1011" s="1">
        <v>77798.76797</v>
      </c>
      <c r="J1011" s="1">
        <v>6.483230664</v>
      </c>
      <c r="K1011" s="1">
        <v>2.0</v>
      </c>
      <c r="L1011" s="1" t="s">
        <v>16</v>
      </c>
    </row>
    <row r="1012">
      <c r="A1012" s="2">
        <v>42370.0</v>
      </c>
      <c r="B1012" s="1" t="s">
        <v>20</v>
      </c>
      <c r="C1012" s="1">
        <v>20254.0</v>
      </c>
      <c r="D1012" s="1" t="s">
        <v>32</v>
      </c>
      <c r="E1012" s="1" t="s">
        <v>59</v>
      </c>
      <c r="F1012" s="1" t="s">
        <v>747</v>
      </c>
      <c r="G1012" s="1">
        <v>2009.0</v>
      </c>
      <c r="H1012" s="1">
        <v>420000.0</v>
      </c>
      <c r="I1012" s="1">
        <v>53373.0</v>
      </c>
      <c r="J1012" s="1">
        <v>6.0</v>
      </c>
      <c r="K1012" s="1">
        <v>1.0</v>
      </c>
      <c r="L1012" s="1" t="s">
        <v>24</v>
      </c>
    </row>
    <row r="1013">
      <c r="A1013" s="2">
        <v>42370.0</v>
      </c>
      <c r="B1013" s="1" t="s">
        <v>20</v>
      </c>
      <c r="C1013" s="1">
        <v>118508.0</v>
      </c>
      <c r="D1013" s="1" t="s">
        <v>61</v>
      </c>
      <c r="E1013" s="1" t="s">
        <v>443</v>
      </c>
      <c r="F1013" s="1" t="s">
        <v>444</v>
      </c>
      <c r="G1013" s="1">
        <v>2011.0</v>
      </c>
      <c r="H1013" s="1">
        <v>420000.0</v>
      </c>
      <c r="I1013" s="1">
        <v>70029.0</v>
      </c>
      <c r="J1013" s="1">
        <v>5.0</v>
      </c>
      <c r="K1013" s="1">
        <v>1.0</v>
      </c>
      <c r="L1013" s="1" t="s">
        <v>16</v>
      </c>
    </row>
    <row r="1014">
      <c r="A1014" s="2">
        <v>42370.0</v>
      </c>
      <c r="B1014" s="1" t="s">
        <v>261</v>
      </c>
      <c r="C1014" s="1" t="s">
        <v>748</v>
      </c>
      <c r="D1014" s="1" t="s">
        <v>61</v>
      </c>
      <c r="E1014" s="1" t="s">
        <v>163</v>
      </c>
      <c r="F1014" s="1" t="s">
        <v>536</v>
      </c>
      <c r="G1014" s="1">
        <v>2015.0</v>
      </c>
      <c r="H1014" s="1">
        <v>419677.5128</v>
      </c>
      <c r="I1014" s="1">
        <v>60000.0</v>
      </c>
      <c r="J1014" s="1">
        <v>0.0</v>
      </c>
      <c r="K1014" s="1">
        <v>1.0</v>
      </c>
      <c r="L1014" s="1" t="s">
        <v>16</v>
      </c>
    </row>
    <row r="1015">
      <c r="A1015" s="2">
        <v>42370.0</v>
      </c>
      <c r="B1015" s="1" t="s">
        <v>116</v>
      </c>
      <c r="C1015" s="1" t="s">
        <v>749</v>
      </c>
      <c r="D1015" s="1" t="s">
        <v>61</v>
      </c>
      <c r="E1015" s="1" t="s">
        <v>163</v>
      </c>
      <c r="F1015" s="1" t="s">
        <v>143</v>
      </c>
      <c r="G1015" s="1">
        <v>2011.0</v>
      </c>
      <c r="H1015" s="1">
        <v>419000.0</v>
      </c>
      <c r="I1015" s="1">
        <v>113688.0</v>
      </c>
      <c r="J1015" s="1">
        <v>4.838356164</v>
      </c>
      <c r="K1015" s="1">
        <v>2.0</v>
      </c>
      <c r="L1015" s="1" t="s">
        <v>16</v>
      </c>
    </row>
    <row r="1016">
      <c r="A1016" s="2">
        <v>42370.0</v>
      </c>
      <c r="B1016" s="1" t="s">
        <v>116</v>
      </c>
      <c r="C1016" s="1" t="s">
        <v>750</v>
      </c>
      <c r="D1016" s="1" t="s">
        <v>61</v>
      </c>
      <c r="E1016" s="1" t="s">
        <v>163</v>
      </c>
      <c r="F1016" s="1" t="s">
        <v>203</v>
      </c>
      <c r="G1016" s="1">
        <v>2011.0</v>
      </c>
      <c r="H1016" s="1">
        <v>419000.0</v>
      </c>
      <c r="I1016" s="1">
        <v>16461.0</v>
      </c>
      <c r="J1016" s="1">
        <v>4.665753425</v>
      </c>
      <c r="K1016" s="1">
        <v>1.0</v>
      </c>
      <c r="L1016" s="1" t="s">
        <v>16</v>
      </c>
    </row>
    <row r="1017">
      <c r="A1017" s="2">
        <v>42370.0</v>
      </c>
      <c r="B1017" s="1" t="s">
        <v>261</v>
      </c>
      <c r="C1017" s="1" t="s">
        <v>751</v>
      </c>
      <c r="D1017" s="1" t="s">
        <v>61</v>
      </c>
      <c r="E1017" s="1" t="s">
        <v>163</v>
      </c>
      <c r="F1017" s="1" t="s">
        <v>298</v>
      </c>
      <c r="G1017" s="1">
        <v>2011.0</v>
      </c>
      <c r="H1017" s="1">
        <v>418386.1974</v>
      </c>
      <c r="I1017" s="1">
        <v>60000.0</v>
      </c>
      <c r="J1017" s="1">
        <v>4.0</v>
      </c>
      <c r="K1017" s="1">
        <v>1.0</v>
      </c>
      <c r="L1017" s="1" t="s">
        <v>16</v>
      </c>
    </row>
    <row r="1018">
      <c r="A1018" s="2">
        <v>42370.0</v>
      </c>
      <c r="B1018" s="1" t="s">
        <v>261</v>
      </c>
      <c r="C1018" s="1" t="s">
        <v>752</v>
      </c>
      <c r="D1018" s="1" t="s">
        <v>61</v>
      </c>
      <c r="E1018" s="1" t="s">
        <v>163</v>
      </c>
      <c r="F1018" s="1" t="s">
        <v>536</v>
      </c>
      <c r="G1018" s="1">
        <v>2013.0</v>
      </c>
      <c r="H1018" s="1">
        <v>418200.0</v>
      </c>
      <c r="I1018" s="1">
        <v>10000.0</v>
      </c>
      <c r="J1018" s="1">
        <v>2.0</v>
      </c>
      <c r="K1018" s="1">
        <v>1.0</v>
      </c>
      <c r="L1018" s="1" t="s">
        <v>16</v>
      </c>
    </row>
    <row r="1019">
      <c r="A1019" s="2">
        <v>42370.0</v>
      </c>
      <c r="B1019" s="1" t="s">
        <v>261</v>
      </c>
      <c r="C1019" s="1" t="s">
        <v>753</v>
      </c>
      <c r="D1019" s="1" t="s">
        <v>61</v>
      </c>
      <c r="E1019" s="1" t="s">
        <v>163</v>
      </c>
      <c r="F1019" s="1" t="s">
        <v>147</v>
      </c>
      <c r="G1019" s="1">
        <v>2009.0</v>
      </c>
      <c r="H1019" s="1">
        <v>418142.88</v>
      </c>
      <c r="I1019" s="1">
        <v>10000.0</v>
      </c>
      <c r="J1019" s="1">
        <v>6.0</v>
      </c>
      <c r="K1019" s="1">
        <v>1.0</v>
      </c>
      <c r="L1019" s="1" t="s">
        <v>16</v>
      </c>
    </row>
    <row r="1020">
      <c r="A1020" s="2">
        <v>42370.0</v>
      </c>
      <c r="B1020" s="1" t="s">
        <v>261</v>
      </c>
      <c r="C1020" s="1" t="s">
        <v>754</v>
      </c>
      <c r="D1020" s="1" t="s">
        <v>61</v>
      </c>
      <c r="E1020" s="1" t="s">
        <v>163</v>
      </c>
      <c r="F1020" s="1" t="s">
        <v>203</v>
      </c>
      <c r="G1020" s="1">
        <v>2015.0</v>
      </c>
      <c r="H1020" s="1">
        <v>418053.9777</v>
      </c>
      <c r="I1020" s="1">
        <v>110000.0</v>
      </c>
      <c r="J1020" s="1">
        <v>0.0</v>
      </c>
      <c r="K1020" s="1">
        <v>1.0</v>
      </c>
      <c r="L1020" s="1" t="s">
        <v>16</v>
      </c>
    </row>
    <row r="1021">
      <c r="A1021" s="2">
        <v>42370.0</v>
      </c>
      <c r="B1021" s="1" t="s">
        <v>261</v>
      </c>
      <c r="C1021" s="1" t="s">
        <v>755</v>
      </c>
      <c r="D1021" s="1" t="s">
        <v>61</v>
      </c>
      <c r="E1021" s="1" t="s">
        <v>163</v>
      </c>
      <c r="F1021" s="1" t="s">
        <v>341</v>
      </c>
      <c r="G1021" s="1">
        <v>2015.0</v>
      </c>
      <c r="H1021" s="1">
        <v>417677.7291</v>
      </c>
      <c r="I1021" s="1">
        <v>120000.0</v>
      </c>
      <c r="J1021" s="1">
        <v>0.0</v>
      </c>
      <c r="K1021" s="1">
        <v>1.0</v>
      </c>
      <c r="L1021" s="1" t="s">
        <v>16</v>
      </c>
    </row>
    <row r="1022">
      <c r="A1022" s="2">
        <v>42370.0</v>
      </c>
      <c r="B1022" s="1" t="s">
        <v>261</v>
      </c>
      <c r="C1022" s="1" t="s">
        <v>756</v>
      </c>
      <c r="D1022" s="1" t="s">
        <v>61</v>
      </c>
      <c r="E1022" s="1" t="s">
        <v>163</v>
      </c>
      <c r="F1022" s="1" t="s">
        <v>203</v>
      </c>
      <c r="G1022" s="1">
        <v>2011.0</v>
      </c>
      <c r="H1022" s="1">
        <v>417600.0</v>
      </c>
      <c r="I1022" s="1">
        <v>20000.0</v>
      </c>
      <c r="J1022" s="1">
        <v>4.0</v>
      </c>
      <c r="K1022" s="1">
        <v>1.0</v>
      </c>
      <c r="L1022" s="1" t="s">
        <v>16</v>
      </c>
    </row>
    <row r="1023">
      <c r="A1023" s="2">
        <v>42370.0</v>
      </c>
      <c r="B1023" s="1" t="s">
        <v>261</v>
      </c>
      <c r="C1023" s="1" t="s">
        <v>757</v>
      </c>
      <c r="D1023" s="1" t="s">
        <v>61</v>
      </c>
      <c r="E1023" s="1" t="s">
        <v>163</v>
      </c>
      <c r="F1023" s="1" t="s">
        <v>147</v>
      </c>
      <c r="G1023" s="1">
        <v>2010.0</v>
      </c>
      <c r="H1023" s="1">
        <v>416951.8208</v>
      </c>
      <c r="I1023" s="1">
        <v>50000.0</v>
      </c>
      <c r="J1023" s="1">
        <v>5.0</v>
      </c>
      <c r="K1023" s="1">
        <v>1.0</v>
      </c>
      <c r="L1023" s="1" t="s">
        <v>16</v>
      </c>
    </row>
    <row r="1024">
      <c r="A1024" s="2">
        <v>42370.0</v>
      </c>
      <c r="B1024" s="1" t="s">
        <v>261</v>
      </c>
      <c r="C1024" s="1" t="s">
        <v>758</v>
      </c>
      <c r="D1024" s="1" t="s">
        <v>61</v>
      </c>
      <c r="E1024" s="1" t="s">
        <v>163</v>
      </c>
      <c r="F1024" s="1" t="s">
        <v>203</v>
      </c>
      <c r="G1024" s="1">
        <v>2014.0</v>
      </c>
      <c r="H1024" s="1">
        <v>416775.2355</v>
      </c>
      <c r="I1024" s="4">
        <v>100000.0</v>
      </c>
      <c r="J1024" s="1">
        <v>1.0</v>
      </c>
      <c r="K1024" s="1">
        <v>1.0</v>
      </c>
      <c r="L1024" s="1" t="s">
        <v>16</v>
      </c>
    </row>
    <row r="1025">
      <c r="A1025" s="2">
        <v>42370.0</v>
      </c>
      <c r="B1025" s="1" t="s">
        <v>261</v>
      </c>
      <c r="C1025" s="1" t="s">
        <v>759</v>
      </c>
      <c r="D1025" s="1" t="s">
        <v>61</v>
      </c>
      <c r="E1025" s="1" t="s">
        <v>163</v>
      </c>
      <c r="F1025" s="1" t="s">
        <v>147</v>
      </c>
      <c r="G1025" s="1">
        <v>2013.0</v>
      </c>
      <c r="H1025" s="1">
        <v>416563.6842</v>
      </c>
      <c r="I1025" s="1">
        <v>120000.0</v>
      </c>
      <c r="J1025" s="1">
        <v>2.0</v>
      </c>
      <c r="K1025" s="1">
        <v>1.0</v>
      </c>
      <c r="L1025" s="1" t="s">
        <v>16</v>
      </c>
    </row>
    <row r="1026">
      <c r="A1026" s="2">
        <v>42370.0</v>
      </c>
      <c r="B1026" s="1" t="s">
        <v>186</v>
      </c>
      <c r="C1026" s="1" t="s">
        <v>647</v>
      </c>
      <c r="D1026" s="1" t="s">
        <v>61</v>
      </c>
      <c r="E1026" s="1" t="s">
        <v>245</v>
      </c>
      <c r="F1026" s="1" t="s">
        <v>143</v>
      </c>
      <c r="G1026" s="1">
        <v>2013.0</v>
      </c>
      <c r="H1026" s="1">
        <v>416500.0</v>
      </c>
      <c r="I1026" s="1">
        <v>61300.0</v>
      </c>
      <c r="J1026" s="1">
        <v>2.0</v>
      </c>
      <c r="K1026" s="1">
        <v>1.0</v>
      </c>
      <c r="L1026" s="1" t="s">
        <v>16</v>
      </c>
    </row>
    <row r="1027">
      <c r="A1027" s="2">
        <v>42370.0</v>
      </c>
      <c r="B1027" s="1" t="s">
        <v>261</v>
      </c>
      <c r="C1027" s="1" t="s">
        <v>760</v>
      </c>
      <c r="D1027" s="1" t="s">
        <v>61</v>
      </c>
      <c r="E1027" s="1" t="s">
        <v>163</v>
      </c>
      <c r="F1027" s="1" t="s">
        <v>341</v>
      </c>
      <c r="G1027" s="1">
        <v>2010.0</v>
      </c>
      <c r="H1027" s="1">
        <v>416428.4232</v>
      </c>
      <c r="I1027" s="1">
        <v>1000.0</v>
      </c>
      <c r="J1027" s="1">
        <v>5.0</v>
      </c>
      <c r="K1027" s="1">
        <v>1.0</v>
      </c>
      <c r="L1027" s="1" t="s">
        <v>16</v>
      </c>
    </row>
    <row r="1028">
      <c r="A1028" s="2">
        <v>42370.0</v>
      </c>
      <c r="B1028" s="1" t="s">
        <v>261</v>
      </c>
      <c r="C1028" s="1" t="s">
        <v>761</v>
      </c>
      <c r="D1028" s="1" t="s">
        <v>61</v>
      </c>
      <c r="E1028" s="1" t="s">
        <v>163</v>
      </c>
      <c r="F1028" s="1" t="s">
        <v>341</v>
      </c>
      <c r="G1028" s="1">
        <v>2014.0</v>
      </c>
      <c r="H1028" s="1">
        <v>416400.1378</v>
      </c>
      <c r="I1028" s="1">
        <v>110000.0</v>
      </c>
      <c r="J1028" s="1">
        <v>1.0</v>
      </c>
      <c r="K1028" s="1">
        <v>1.0</v>
      </c>
      <c r="L1028" s="1" t="s">
        <v>16</v>
      </c>
    </row>
    <row r="1029">
      <c r="A1029" s="2">
        <v>42370.0</v>
      </c>
      <c r="B1029" s="1" t="s">
        <v>148</v>
      </c>
      <c r="C1029" s="1">
        <v>30.0</v>
      </c>
      <c r="D1029" s="1" t="s">
        <v>81</v>
      </c>
      <c r="E1029" s="1" t="s">
        <v>762</v>
      </c>
      <c r="F1029" s="1" t="s">
        <v>763</v>
      </c>
      <c r="G1029" s="1">
        <v>2012.0</v>
      </c>
      <c r="H1029" s="1">
        <v>416250.0</v>
      </c>
      <c r="I1029" s="1">
        <v>21289.52772</v>
      </c>
      <c r="J1029" s="1">
        <v>2.661190965</v>
      </c>
      <c r="K1029" s="1">
        <v>1.0</v>
      </c>
      <c r="L1029" s="1" t="s">
        <v>16</v>
      </c>
    </row>
    <row r="1030">
      <c r="A1030" s="2">
        <v>42370.0</v>
      </c>
      <c r="B1030" s="1" t="s">
        <v>12</v>
      </c>
      <c r="C1030" s="1">
        <v>127536.0</v>
      </c>
      <c r="D1030" s="1" t="s">
        <v>61</v>
      </c>
      <c r="E1030" s="1" t="s">
        <v>598</v>
      </c>
      <c r="F1030" s="1" t="s">
        <v>203</v>
      </c>
      <c r="G1030" s="1">
        <v>2014.0</v>
      </c>
      <c r="H1030" s="1">
        <v>416250.0</v>
      </c>
      <c r="I1030" s="1">
        <v>8279.0</v>
      </c>
      <c r="J1030" s="1">
        <v>2.0</v>
      </c>
      <c r="K1030" s="1">
        <v>1.0</v>
      </c>
      <c r="L1030" s="1" t="s">
        <v>16</v>
      </c>
    </row>
    <row r="1031">
      <c r="A1031" s="2">
        <v>42370.0</v>
      </c>
      <c r="B1031" s="1" t="s">
        <v>12</v>
      </c>
      <c r="C1031" s="1">
        <v>124106.0</v>
      </c>
      <c r="D1031" s="1" t="s">
        <v>13</v>
      </c>
      <c r="E1031" s="1" t="s">
        <v>324</v>
      </c>
      <c r="F1031" s="1" t="s">
        <v>325</v>
      </c>
      <c r="G1031" s="1">
        <v>2011.0</v>
      </c>
      <c r="H1031" s="1">
        <v>416250.0</v>
      </c>
      <c r="I1031" s="1">
        <v>57105.0</v>
      </c>
      <c r="J1031" s="1">
        <v>5.0</v>
      </c>
      <c r="K1031" s="1">
        <v>1.0</v>
      </c>
      <c r="L1031" s="1" t="s">
        <v>16</v>
      </c>
    </row>
    <row r="1032">
      <c r="A1032" s="2">
        <v>42370.0</v>
      </c>
      <c r="B1032" s="1" t="s">
        <v>12</v>
      </c>
      <c r="C1032" s="1">
        <v>135275.0</v>
      </c>
      <c r="D1032" s="1" t="s">
        <v>77</v>
      </c>
      <c r="E1032" s="1" t="s">
        <v>623</v>
      </c>
      <c r="F1032" s="1" t="s">
        <v>764</v>
      </c>
      <c r="G1032" s="1">
        <v>2013.0</v>
      </c>
      <c r="H1032" s="1">
        <v>416250.0</v>
      </c>
      <c r="I1032" s="1">
        <v>13211.0</v>
      </c>
      <c r="J1032" s="1">
        <v>3.0</v>
      </c>
      <c r="K1032" s="1">
        <v>1.0</v>
      </c>
      <c r="L1032" s="1" t="s">
        <v>16</v>
      </c>
    </row>
    <row r="1033">
      <c r="A1033" s="2">
        <v>42370.0</v>
      </c>
      <c r="B1033" s="1" t="s">
        <v>186</v>
      </c>
      <c r="C1033" s="1" t="s">
        <v>620</v>
      </c>
      <c r="D1033" s="1" t="s">
        <v>61</v>
      </c>
      <c r="E1033" s="1" t="s">
        <v>245</v>
      </c>
      <c r="F1033" s="1" t="s">
        <v>143</v>
      </c>
      <c r="G1033" s="1">
        <v>2011.0</v>
      </c>
      <c r="H1033" s="1">
        <v>416250.0</v>
      </c>
      <c r="I1033" s="1">
        <v>64950.0</v>
      </c>
      <c r="J1033" s="1">
        <v>4.0</v>
      </c>
      <c r="K1033" s="1">
        <v>1.0</v>
      </c>
      <c r="L1033" s="1" t="s">
        <v>16</v>
      </c>
    </row>
    <row r="1034">
      <c r="A1034" s="2">
        <v>42370.0</v>
      </c>
      <c r="B1034" s="1" t="s">
        <v>186</v>
      </c>
      <c r="C1034" s="1" t="s">
        <v>765</v>
      </c>
      <c r="D1034" s="1" t="s">
        <v>61</v>
      </c>
      <c r="E1034" s="1" t="s">
        <v>245</v>
      </c>
      <c r="F1034" s="1" t="s">
        <v>147</v>
      </c>
      <c r="G1034" s="1">
        <v>2011.0</v>
      </c>
      <c r="H1034" s="1">
        <v>416250.0</v>
      </c>
      <c r="I1034" s="1">
        <v>59638.0</v>
      </c>
      <c r="J1034" s="1">
        <v>4.0</v>
      </c>
      <c r="K1034" s="1">
        <v>1.0</v>
      </c>
      <c r="L1034" s="1" t="s">
        <v>16</v>
      </c>
    </row>
    <row r="1035">
      <c r="A1035" s="2">
        <v>42370.0</v>
      </c>
      <c r="B1035" s="1" t="s">
        <v>12</v>
      </c>
      <c r="C1035" s="1">
        <v>122063.0</v>
      </c>
      <c r="D1035" s="1" t="s">
        <v>32</v>
      </c>
      <c r="E1035" s="1" t="s">
        <v>155</v>
      </c>
      <c r="F1035" s="1" t="s">
        <v>156</v>
      </c>
      <c r="G1035" s="1">
        <v>2011.0</v>
      </c>
      <c r="H1035" s="1">
        <v>416250.0</v>
      </c>
      <c r="I1035" s="1">
        <v>84224.0</v>
      </c>
      <c r="J1035" s="1">
        <v>5.0</v>
      </c>
      <c r="K1035" s="1">
        <v>1.0</v>
      </c>
      <c r="L1035" s="1" t="s">
        <v>16</v>
      </c>
    </row>
    <row r="1036">
      <c r="A1036" s="2">
        <v>42370.0</v>
      </c>
      <c r="B1036" s="1" t="s">
        <v>12</v>
      </c>
      <c r="C1036" s="1">
        <v>133280.0</v>
      </c>
      <c r="D1036" s="1" t="s">
        <v>32</v>
      </c>
      <c r="E1036" s="1" t="s">
        <v>155</v>
      </c>
      <c r="F1036" s="1" t="s">
        <v>359</v>
      </c>
      <c r="G1036" s="1">
        <v>2008.0</v>
      </c>
      <c r="H1036" s="1">
        <v>416250.0</v>
      </c>
      <c r="I1036" s="1">
        <v>105429.0</v>
      </c>
      <c r="J1036" s="1">
        <v>8.0</v>
      </c>
      <c r="K1036" s="1">
        <v>2.0</v>
      </c>
      <c r="L1036" s="1" t="s">
        <v>16</v>
      </c>
    </row>
    <row r="1037">
      <c r="A1037" s="2">
        <v>42370.0</v>
      </c>
      <c r="B1037" s="1" t="s">
        <v>12</v>
      </c>
      <c r="C1037" s="1">
        <v>132778.0</v>
      </c>
      <c r="D1037" s="1" t="s">
        <v>44</v>
      </c>
      <c r="E1037" s="1" t="s">
        <v>244</v>
      </c>
      <c r="F1037" s="1" t="s">
        <v>276</v>
      </c>
      <c r="G1037" s="1">
        <v>2012.0</v>
      </c>
      <c r="H1037" s="1">
        <v>416250.0</v>
      </c>
      <c r="I1037" s="1">
        <v>37349.0</v>
      </c>
      <c r="J1037" s="1">
        <v>4.0</v>
      </c>
      <c r="K1037" s="1">
        <v>2.0</v>
      </c>
      <c r="L1037" s="1" t="s">
        <v>16</v>
      </c>
    </row>
    <row r="1038">
      <c r="A1038" s="2">
        <v>42370.0</v>
      </c>
      <c r="B1038" s="1" t="s">
        <v>148</v>
      </c>
      <c r="C1038" s="1">
        <v>223.0</v>
      </c>
      <c r="D1038" s="1" t="s">
        <v>61</v>
      </c>
      <c r="E1038" s="1" t="s">
        <v>163</v>
      </c>
      <c r="F1038" s="1" t="s">
        <v>143</v>
      </c>
      <c r="G1038" s="1">
        <v>2010.0</v>
      </c>
      <c r="H1038" s="1">
        <v>416250.0</v>
      </c>
      <c r="I1038" s="1">
        <v>56443.53182</v>
      </c>
      <c r="J1038" s="1">
        <v>4.703627652</v>
      </c>
      <c r="K1038" s="1">
        <v>1.0</v>
      </c>
      <c r="L1038" s="1" t="s">
        <v>16</v>
      </c>
    </row>
    <row r="1039">
      <c r="A1039" s="2">
        <v>42370.0</v>
      </c>
      <c r="B1039" s="1" t="s">
        <v>116</v>
      </c>
      <c r="C1039" s="1" t="s">
        <v>749</v>
      </c>
      <c r="D1039" s="1" t="s">
        <v>61</v>
      </c>
      <c r="E1039" s="1" t="s">
        <v>163</v>
      </c>
      <c r="F1039" s="1" t="s">
        <v>143</v>
      </c>
      <c r="G1039" s="1">
        <v>2011.0</v>
      </c>
      <c r="H1039" s="1">
        <v>416250.0</v>
      </c>
      <c r="I1039" s="1">
        <v>113688.0</v>
      </c>
      <c r="J1039" s="1">
        <v>4.838356164</v>
      </c>
      <c r="K1039" s="1">
        <v>2.0</v>
      </c>
      <c r="L1039" s="1" t="s">
        <v>16</v>
      </c>
    </row>
    <row r="1040">
      <c r="A1040" s="2">
        <v>42370.0</v>
      </c>
      <c r="B1040" s="1" t="s">
        <v>116</v>
      </c>
      <c r="C1040" s="1" t="s">
        <v>766</v>
      </c>
      <c r="D1040" s="1" t="s">
        <v>61</v>
      </c>
      <c r="E1040" s="1" t="s">
        <v>163</v>
      </c>
      <c r="F1040" s="1" t="s">
        <v>143</v>
      </c>
      <c r="G1040" s="1">
        <v>2010.0</v>
      </c>
      <c r="H1040" s="1">
        <v>416250.0</v>
      </c>
      <c r="I1040" s="1">
        <v>71171.0</v>
      </c>
      <c r="J1040" s="1">
        <v>5.649315068</v>
      </c>
      <c r="K1040" s="1">
        <v>2.0</v>
      </c>
      <c r="L1040" s="1" t="s">
        <v>16</v>
      </c>
    </row>
    <row r="1041">
      <c r="A1041" s="2">
        <v>42370.0</v>
      </c>
      <c r="B1041" s="1" t="s">
        <v>148</v>
      </c>
      <c r="C1041" s="1">
        <v>70.0</v>
      </c>
      <c r="D1041" s="1" t="s">
        <v>61</v>
      </c>
      <c r="E1041" s="1" t="s">
        <v>163</v>
      </c>
      <c r="F1041" s="1" t="s">
        <v>111</v>
      </c>
      <c r="G1041" s="1">
        <v>2012.0</v>
      </c>
      <c r="H1041" s="1">
        <v>416250.0</v>
      </c>
      <c r="I1041" s="1">
        <v>35975.35934</v>
      </c>
      <c r="J1041" s="1">
        <v>2.997946612</v>
      </c>
      <c r="K1041" s="1">
        <v>1.0</v>
      </c>
      <c r="L1041" s="1" t="s">
        <v>16</v>
      </c>
    </row>
    <row r="1042">
      <c r="A1042" s="2">
        <v>42370.0</v>
      </c>
      <c r="B1042" s="1" t="s">
        <v>148</v>
      </c>
      <c r="C1042" s="1">
        <v>349.0</v>
      </c>
      <c r="D1042" s="1" t="s">
        <v>61</v>
      </c>
      <c r="E1042" s="1" t="s">
        <v>145</v>
      </c>
      <c r="F1042" s="1" t="s">
        <v>147</v>
      </c>
      <c r="G1042" s="1">
        <v>2009.0</v>
      </c>
      <c r="H1042" s="1">
        <v>416250.0</v>
      </c>
      <c r="I1042" s="1">
        <v>46740.58864</v>
      </c>
      <c r="J1042" s="1">
        <v>5.84257358</v>
      </c>
      <c r="K1042" s="1">
        <v>2.0</v>
      </c>
      <c r="L1042" s="1" t="s">
        <v>16</v>
      </c>
    </row>
    <row r="1043">
      <c r="A1043" s="2">
        <v>42370.0</v>
      </c>
      <c r="B1043" s="1" t="s">
        <v>116</v>
      </c>
      <c r="C1043" s="1" t="s">
        <v>767</v>
      </c>
      <c r="D1043" s="1" t="s">
        <v>61</v>
      </c>
      <c r="E1043" s="1" t="s">
        <v>240</v>
      </c>
      <c r="F1043" s="1" t="s">
        <v>111</v>
      </c>
      <c r="G1043" s="1">
        <v>2011.0</v>
      </c>
      <c r="H1043" s="1">
        <v>416250.0</v>
      </c>
      <c r="I1043" s="1">
        <v>115110.0</v>
      </c>
      <c r="J1043" s="1">
        <v>4.704109589</v>
      </c>
      <c r="K1043" s="1">
        <v>2.0</v>
      </c>
      <c r="L1043" s="1" t="s">
        <v>16</v>
      </c>
    </row>
    <row r="1044">
      <c r="A1044" s="2">
        <v>42370.0</v>
      </c>
      <c r="B1044" s="1" t="s">
        <v>12</v>
      </c>
      <c r="C1044" s="1">
        <v>122079.0</v>
      </c>
      <c r="D1044" s="1" t="s">
        <v>32</v>
      </c>
      <c r="E1044" s="1" t="s">
        <v>59</v>
      </c>
      <c r="F1044" s="1" t="s">
        <v>768</v>
      </c>
      <c r="G1044" s="1">
        <v>2011.0</v>
      </c>
      <c r="H1044" s="1">
        <v>416250.0</v>
      </c>
      <c r="I1044" s="1">
        <v>50527.0</v>
      </c>
      <c r="J1044" s="1">
        <v>5.0</v>
      </c>
      <c r="K1044" s="1">
        <v>1.0</v>
      </c>
      <c r="L1044" s="1" t="s">
        <v>16</v>
      </c>
    </row>
    <row r="1045">
      <c r="A1045" s="2">
        <v>42370.0</v>
      </c>
      <c r="B1045" s="1" t="s">
        <v>12</v>
      </c>
      <c r="C1045" s="3" t="s">
        <v>769</v>
      </c>
      <c r="D1045" s="1" t="s">
        <v>32</v>
      </c>
      <c r="E1045" s="1" t="s">
        <v>155</v>
      </c>
      <c r="F1045" s="1" t="s">
        <v>283</v>
      </c>
      <c r="G1045" s="1">
        <v>2008.0</v>
      </c>
      <c r="H1045" s="1">
        <v>416250.0</v>
      </c>
      <c r="I1045" s="1">
        <v>105429.0</v>
      </c>
      <c r="J1045" s="1">
        <v>8.0</v>
      </c>
      <c r="K1045" s="1">
        <v>2.0</v>
      </c>
      <c r="L1045" s="1" t="s">
        <v>16</v>
      </c>
    </row>
    <row r="1046">
      <c r="A1046" s="2">
        <v>42370.0</v>
      </c>
      <c r="B1046" s="1" t="s">
        <v>12</v>
      </c>
      <c r="C1046" s="3" t="s">
        <v>770</v>
      </c>
      <c r="D1046" s="1" t="s">
        <v>44</v>
      </c>
      <c r="E1046" s="1" t="s">
        <v>244</v>
      </c>
      <c r="F1046" s="1" t="s">
        <v>276</v>
      </c>
      <c r="G1046" s="1">
        <v>2012.0</v>
      </c>
      <c r="H1046" s="1">
        <v>416250.0</v>
      </c>
      <c r="I1046" s="1">
        <v>37349.0</v>
      </c>
      <c r="J1046" s="1">
        <v>4.0</v>
      </c>
      <c r="K1046" s="1">
        <v>2.0</v>
      </c>
      <c r="L1046" s="1" t="s">
        <v>16</v>
      </c>
    </row>
    <row r="1047">
      <c r="A1047" s="2">
        <v>42370.0</v>
      </c>
      <c r="B1047" s="1" t="s">
        <v>12</v>
      </c>
      <c r="C1047" s="3" t="s">
        <v>771</v>
      </c>
      <c r="D1047" s="1" t="s">
        <v>77</v>
      </c>
      <c r="E1047" s="1" t="s">
        <v>623</v>
      </c>
      <c r="F1047" s="1" t="s">
        <v>600</v>
      </c>
      <c r="G1047" s="1">
        <v>2013.0</v>
      </c>
      <c r="H1047" s="1">
        <v>416250.0</v>
      </c>
      <c r="I1047" s="1">
        <v>13211.0</v>
      </c>
      <c r="J1047" s="1">
        <v>3.0</v>
      </c>
      <c r="K1047" s="1">
        <v>1.0</v>
      </c>
      <c r="L1047" s="1" t="s">
        <v>16</v>
      </c>
    </row>
    <row r="1048">
      <c r="A1048" s="2">
        <v>42370.0</v>
      </c>
      <c r="B1048" s="1" t="s">
        <v>12</v>
      </c>
      <c r="C1048" s="3" t="s">
        <v>772</v>
      </c>
      <c r="D1048" s="1" t="s">
        <v>91</v>
      </c>
      <c r="E1048" s="1" t="s">
        <v>243</v>
      </c>
      <c r="F1048" s="1" t="s">
        <v>136</v>
      </c>
      <c r="G1048" s="1">
        <v>2012.0</v>
      </c>
      <c r="H1048" s="1">
        <v>416250.0</v>
      </c>
      <c r="I1048" s="1">
        <v>74818.0</v>
      </c>
      <c r="J1048" s="1">
        <v>4.0</v>
      </c>
      <c r="K1048" s="1">
        <v>1.0</v>
      </c>
      <c r="L1048" s="1" t="s">
        <v>16</v>
      </c>
    </row>
    <row r="1049">
      <c r="A1049" s="2">
        <v>42370.0</v>
      </c>
      <c r="B1049" s="1" t="s">
        <v>12</v>
      </c>
      <c r="C1049" s="3" t="s">
        <v>773</v>
      </c>
      <c r="D1049" s="1" t="s">
        <v>81</v>
      </c>
      <c r="E1049" s="1" t="s">
        <v>82</v>
      </c>
      <c r="F1049" s="1" t="s">
        <v>541</v>
      </c>
      <c r="G1049" s="1">
        <v>2009.0</v>
      </c>
      <c r="H1049" s="1">
        <v>416250.0</v>
      </c>
      <c r="I1049" s="1">
        <v>83593.0</v>
      </c>
      <c r="J1049" s="1">
        <v>7.0</v>
      </c>
      <c r="K1049" s="1">
        <v>2.0</v>
      </c>
      <c r="L1049" s="1" t="s">
        <v>16</v>
      </c>
    </row>
    <row r="1050">
      <c r="A1050" s="2">
        <v>42370.0</v>
      </c>
      <c r="B1050" s="1" t="s">
        <v>261</v>
      </c>
      <c r="C1050" s="1" t="s">
        <v>774</v>
      </c>
      <c r="D1050" s="1" t="s">
        <v>61</v>
      </c>
      <c r="E1050" s="1" t="s">
        <v>163</v>
      </c>
      <c r="F1050" s="1" t="s">
        <v>147</v>
      </c>
      <c r="G1050" s="1">
        <v>2012.0</v>
      </c>
      <c r="H1050" s="1">
        <v>415733.2974</v>
      </c>
      <c r="I1050" s="4">
        <v>100000.0</v>
      </c>
      <c r="J1050" s="1">
        <v>3.0</v>
      </c>
      <c r="K1050" s="1">
        <v>1.0</v>
      </c>
      <c r="L1050" s="1" t="s">
        <v>16</v>
      </c>
    </row>
    <row r="1051">
      <c r="A1051" s="2">
        <v>42370.0</v>
      </c>
      <c r="B1051" s="1" t="s">
        <v>148</v>
      </c>
      <c r="C1051" s="1">
        <v>29.0</v>
      </c>
      <c r="D1051" s="1" t="s">
        <v>81</v>
      </c>
      <c r="E1051" s="1" t="s">
        <v>762</v>
      </c>
      <c r="F1051" s="1" t="s">
        <v>763</v>
      </c>
      <c r="G1051" s="1">
        <v>2012.0</v>
      </c>
      <c r="H1051" s="1">
        <v>415000.0</v>
      </c>
      <c r="I1051" s="1">
        <v>21289.52772</v>
      </c>
      <c r="J1051" s="1">
        <v>2.661190965</v>
      </c>
      <c r="K1051" s="1">
        <v>1.0</v>
      </c>
      <c r="L1051" s="1" t="s">
        <v>16</v>
      </c>
    </row>
    <row r="1052">
      <c r="A1052" s="2">
        <v>42370.0</v>
      </c>
      <c r="B1052" s="1" t="s">
        <v>186</v>
      </c>
      <c r="C1052" s="1" t="s">
        <v>713</v>
      </c>
      <c r="D1052" s="1" t="s">
        <v>61</v>
      </c>
      <c r="E1052" s="1" t="s">
        <v>598</v>
      </c>
      <c r="F1052" s="1" t="s">
        <v>203</v>
      </c>
      <c r="G1052" s="1">
        <v>2014.0</v>
      </c>
      <c r="H1052" s="1">
        <v>415000.0</v>
      </c>
      <c r="I1052" s="1">
        <v>29600.0</v>
      </c>
      <c r="J1052" s="1">
        <v>1.0</v>
      </c>
      <c r="K1052" s="1">
        <v>1.0</v>
      </c>
      <c r="L1052" s="1" t="s">
        <v>16</v>
      </c>
    </row>
    <row r="1053">
      <c r="A1053" s="2">
        <v>42370.0</v>
      </c>
      <c r="B1053" s="1" t="s">
        <v>116</v>
      </c>
      <c r="C1053" s="1" t="s">
        <v>737</v>
      </c>
      <c r="D1053" s="1" t="s">
        <v>61</v>
      </c>
      <c r="E1053" s="1" t="s">
        <v>245</v>
      </c>
      <c r="F1053" s="1" t="s">
        <v>341</v>
      </c>
      <c r="G1053" s="1">
        <v>2013.0</v>
      </c>
      <c r="H1053" s="1">
        <v>415000.0</v>
      </c>
      <c r="I1053" s="1">
        <v>27188.0</v>
      </c>
      <c r="J1053" s="1">
        <v>2.690410959</v>
      </c>
      <c r="K1053" s="1">
        <v>2.0</v>
      </c>
      <c r="L1053" s="1" t="s">
        <v>16</v>
      </c>
    </row>
    <row r="1054">
      <c r="A1054" s="2">
        <v>42370.0</v>
      </c>
      <c r="B1054" s="1" t="s">
        <v>116</v>
      </c>
      <c r="C1054" s="1" t="s">
        <v>629</v>
      </c>
      <c r="D1054" s="1" t="s">
        <v>61</v>
      </c>
      <c r="E1054" s="1" t="s">
        <v>622</v>
      </c>
      <c r="F1054" s="1" t="s">
        <v>203</v>
      </c>
      <c r="G1054" s="1">
        <v>2013.0</v>
      </c>
      <c r="H1054" s="1">
        <v>415000.0</v>
      </c>
      <c r="I1054" s="1">
        <v>5882.0</v>
      </c>
      <c r="J1054" s="1">
        <v>2.865753425</v>
      </c>
      <c r="K1054" s="1">
        <v>2.0</v>
      </c>
      <c r="L1054" s="1" t="s">
        <v>16</v>
      </c>
    </row>
    <row r="1055">
      <c r="A1055" s="2">
        <v>42370.0</v>
      </c>
      <c r="B1055" s="1" t="s">
        <v>116</v>
      </c>
      <c r="C1055" s="1" t="s">
        <v>766</v>
      </c>
      <c r="D1055" s="1" t="s">
        <v>61</v>
      </c>
      <c r="E1055" s="1" t="s">
        <v>163</v>
      </c>
      <c r="F1055" s="1" t="s">
        <v>143</v>
      </c>
      <c r="G1055" s="1">
        <v>2010.0</v>
      </c>
      <c r="H1055" s="1">
        <v>415000.0</v>
      </c>
      <c r="I1055" s="1">
        <v>71171.0</v>
      </c>
      <c r="J1055" s="1">
        <v>5.649315068</v>
      </c>
      <c r="K1055" s="1">
        <v>2.0</v>
      </c>
      <c r="L1055" s="1" t="s">
        <v>16</v>
      </c>
    </row>
    <row r="1056">
      <c r="A1056" s="2">
        <v>42370.0</v>
      </c>
      <c r="B1056" s="1" t="s">
        <v>148</v>
      </c>
      <c r="C1056" s="1">
        <v>290.0</v>
      </c>
      <c r="D1056" s="1" t="s">
        <v>61</v>
      </c>
      <c r="E1056" s="1" t="s">
        <v>240</v>
      </c>
      <c r="F1056" s="1" t="s">
        <v>147</v>
      </c>
      <c r="G1056" s="1">
        <v>2009.0</v>
      </c>
      <c r="H1056" s="1">
        <v>415000.0</v>
      </c>
      <c r="I1056" s="1">
        <v>42754.27789</v>
      </c>
      <c r="J1056" s="1">
        <v>5.344284736</v>
      </c>
      <c r="K1056" s="1">
        <v>2.0</v>
      </c>
      <c r="L1056" s="1" t="s">
        <v>16</v>
      </c>
    </row>
    <row r="1057">
      <c r="A1057" s="2">
        <v>42370.0</v>
      </c>
      <c r="B1057" s="1" t="s">
        <v>261</v>
      </c>
      <c r="C1057" s="1" t="s">
        <v>775</v>
      </c>
      <c r="D1057" s="1" t="s">
        <v>61</v>
      </c>
      <c r="E1057" s="1" t="s">
        <v>163</v>
      </c>
      <c r="F1057" s="1" t="s">
        <v>298</v>
      </c>
      <c r="G1057" s="1">
        <v>2015.0</v>
      </c>
      <c r="H1057" s="1">
        <v>414438.5243</v>
      </c>
      <c r="I1057" s="1">
        <v>140000.0</v>
      </c>
      <c r="J1057" s="1">
        <v>0.0</v>
      </c>
      <c r="K1057" s="1">
        <v>1.0</v>
      </c>
      <c r="L1057" s="1" t="s">
        <v>16</v>
      </c>
    </row>
    <row r="1058">
      <c r="A1058" s="2">
        <v>42370.0</v>
      </c>
      <c r="B1058" s="1" t="s">
        <v>261</v>
      </c>
      <c r="C1058" s="1" t="s">
        <v>776</v>
      </c>
      <c r="D1058" s="1" t="s">
        <v>61</v>
      </c>
      <c r="E1058" s="1" t="s">
        <v>163</v>
      </c>
      <c r="F1058" s="1" t="s">
        <v>536</v>
      </c>
      <c r="G1058" s="1">
        <v>2014.0</v>
      </c>
      <c r="H1058" s="1">
        <v>414124.48</v>
      </c>
      <c r="I1058" s="1">
        <v>50000.0</v>
      </c>
      <c r="J1058" s="1">
        <v>1.0</v>
      </c>
      <c r="K1058" s="1">
        <v>1.0</v>
      </c>
      <c r="L1058" s="1" t="s">
        <v>16</v>
      </c>
    </row>
    <row r="1059">
      <c r="A1059" s="2">
        <v>42370.0</v>
      </c>
      <c r="B1059" s="1" t="s">
        <v>261</v>
      </c>
      <c r="C1059" s="1" t="s">
        <v>777</v>
      </c>
      <c r="D1059" s="1" t="s">
        <v>61</v>
      </c>
      <c r="E1059" s="1" t="s">
        <v>163</v>
      </c>
      <c r="F1059" s="1" t="s">
        <v>298</v>
      </c>
      <c r="G1059" s="1">
        <v>2010.0</v>
      </c>
      <c r="H1059" s="1">
        <v>413658.0</v>
      </c>
      <c r="I1059" s="1">
        <v>30000.0</v>
      </c>
      <c r="J1059" s="1">
        <v>5.0</v>
      </c>
      <c r="K1059" s="1">
        <v>1.0</v>
      </c>
      <c r="L1059" s="1" t="s">
        <v>16</v>
      </c>
    </row>
    <row r="1060">
      <c r="A1060" s="2">
        <v>42370.0</v>
      </c>
      <c r="B1060" s="1" t="s">
        <v>261</v>
      </c>
      <c r="C1060" s="1" t="s">
        <v>778</v>
      </c>
      <c r="D1060" s="1" t="s">
        <v>61</v>
      </c>
      <c r="E1060" s="1" t="s">
        <v>163</v>
      </c>
      <c r="F1060" s="1" t="s">
        <v>298</v>
      </c>
      <c r="G1060" s="1">
        <v>2014.0</v>
      </c>
      <c r="H1060" s="1">
        <v>413170.8411</v>
      </c>
      <c r="I1060" s="1">
        <v>130000.0</v>
      </c>
      <c r="J1060" s="1">
        <v>1.0</v>
      </c>
      <c r="K1060" s="1">
        <v>1.0</v>
      </c>
      <c r="L1060" s="1" t="s">
        <v>16</v>
      </c>
    </row>
    <row r="1061">
      <c r="A1061" s="2">
        <v>42370.0</v>
      </c>
      <c r="B1061" s="1" t="s">
        <v>261</v>
      </c>
      <c r="C1061" s="1" t="s">
        <v>779</v>
      </c>
      <c r="D1061" s="1" t="s">
        <v>61</v>
      </c>
      <c r="E1061" s="1" t="s">
        <v>163</v>
      </c>
      <c r="F1061" s="1" t="s">
        <v>147</v>
      </c>
      <c r="G1061" s="1">
        <v>2011.0</v>
      </c>
      <c r="H1061" s="1">
        <v>413155.0948</v>
      </c>
      <c r="I1061" s="1">
        <v>80000.0</v>
      </c>
      <c r="J1061" s="1">
        <v>4.0</v>
      </c>
      <c r="K1061" s="1">
        <v>1.0</v>
      </c>
      <c r="L1061" s="1" t="s">
        <v>16</v>
      </c>
    </row>
    <row r="1062">
      <c r="A1062" s="2">
        <v>42370.0</v>
      </c>
      <c r="B1062" s="1" t="s">
        <v>261</v>
      </c>
      <c r="C1062" s="1" t="s">
        <v>780</v>
      </c>
      <c r="D1062" s="1" t="s">
        <v>61</v>
      </c>
      <c r="E1062" s="1" t="s">
        <v>163</v>
      </c>
      <c r="F1062" s="1" t="s">
        <v>341</v>
      </c>
      <c r="G1062" s="1">
        <v>2011.0</v>
      </c>
      <c r="H1062" s="1">
        <v>413094.9312</v>
      </c>
      <c r="I1062" s="1">
        <v>40000.0</v>
      </c>
      <c r="J1062" s="1">
        <v>4.0</v>
      </c>
      <c r="K1062" s="1">
        <v>1.0</v>
      </c>
      <c r="L1062" s="1" t="s">
        <v>16</v>
      </c>
    </row>
    <row r="1063">
      <c r="A1063" s="2">
        <v>42370.0</v>
      </c>
      <c r="B1063" s="1" t="s">
        <v>148</v>
      </c>
      <c r="C1063" s="1">
        <v>105.0</v>
      </c>
      <c r="D1063" s="1" t="s">
        <v>61</v>
      </c>
      <c r="E1063" s="1" t="s">
        <v>245</v>
      </c>
      <c r="F1063" s="1" t="s">
        <v>147</v>
      </c>
      <c r="G1063" s="1">
        <v>2011.0</v>
      </c>
      <c r="H1063" s="1">
        <v>412920.0</v>
      </c>
      <c r="I1063" s="1">
        <v>44813.14169</v>
      </c>
      <c r="J1063" s="1">
        <v>3.734428474</v>
      </c>
      <c r="K1063" s="1">
        <v>1.0</v>
      </c>
      <c r="L1063" s="1" t="s">
        <v>16</v>
      </c>
    </row>
    <row r="1064">
      <c r="A1064" s="2">
        <v>42370.0</v>
      </c>
      <c r="B1064" s="1" t="s">
        <v>261</v>
      </c>
      <c r="C1064" s="1" t="s">
        <v>781</v>
      </c>
      <c r="D1064" s="1" t="s">
        <v>61</v>
      </c>
      <c r="E1064" s="1" t="s">
        <v>163</v>
      </c>
      <c r="F1064" s="1" t="s">
        <v>203</v>
      </c>
      <c r="G1064" s="1">
        <v>2013.0</v>
      </c>
      <c r="H1064" s="1">
        <v>412752.4095</v>
      </c>
      <c r="I1064" s="1">
        <v>80000.0</v>
      </c>
      <c r="J1064" s="1">
        <v>2.0</v>
      </c>
      <c r="K1064" s="1">
        <v>1.0</v>
      </c>
      <c r="L1064" s="1" t="s">
        <v>16</v>
      </c>
    </row>
    <row r="1065">
      <c r="A1065" s="2">
        <v>42370.0</v>
      </c>
      <c r="B1065" s="1" t="s">
        <v>261</v>
      </c>
      <c r="C1065" s="1" t="s">
        <v>782</v>
      </c>
      <c r="D1065" s="1" t="s">
        <v>61</v>
      </c>
      <c r="E1065" s="1" t="s">
        <v>163</v>
      </c>
      <c r="F1065" s="1" t="s">
        <v>341</v>
      </c>
      <c r="G1065" s="1">
        <v>2013.0</v>
      </c>
      <c r="H1065" s="1">
        <v>412380.9324</v>
      </c>
      <c r="I1065" s="1">
        <v>90000.0</v>
      </c>
      <c r="J1065" s="1">
        <v>2.0</v>
      </c>
      <c r="K1065" s="1">
        <v>1.0</v>
      </c>
      <c r="L1065" s="1" t="s">
        <v>16</v>
      </c>
    </row>
    <row r="1066">
      <c r="A1066" s="2">
        <v>42370.0</v>
      </c>
      <c r="B1066" s="1" t="s">
        <v>148</v>
      </c>
      <c r="C1066" s="1">
        <v>336.0</v>
      </c>
      <c r="D1066" s="1" t="s">
        <v>61</v>
      </c>
      <c r="E1066" s="1" t="s">
        <v>240</v>
      </c>
      <c r="F1066" s="1" t="s">
        <v>147</v>
      </c>
      <c r="G1066" s="1">
        <v>2009.0</v>
      </c>
      <c r="H1066" s="1">
        <v>412000.0</v>
      </c>
      <c r="I1066" s="1">
        <v>45952.08761</v>
      </c>
      <c r="J1066" s="1">
        <v>5.744010951</v>
      </c>
      <c r="K1066" s="1">
        <v>2.0</v>
      </c>
      <c r="L1066" s="1" t="s">
        <v>16</v>
      </c>
    </row>
    <row r="1067">
      <c r="A1067" s="2">
        <v>42370.0</v>
      </c>
      <c r="B1067" s="1" t="s">
        <v>261</v>
      </c>
      <c r="C1067" s="1" t="s">
        <v>783</v>
      </c>
      <c r="D1067" s="1" t="s">
        <v>61</v>
      </c>
      <c r="E1067" s="1" t="s">
        <v>163</v>
      </c>
      <c r="F1067" s="1" t="s">
        <v>203</v>
      </c>
      <c r="G1067" s="1">
        <v>2012.0</v>
      </c>
      <c r="H1067" s="1">
        <v>411929.6203</v>
      </c>
      <c r="I1067" s="1">
        <v>60000.0</v>
      </c>
      <c r="J1067" s="1">
        <v>3.0</v>
      </c>
      <c r="K1067" s="1">
        <v>1.0</v>
      </c>
      <c r="L1067" s="1" t="s">
        <v>16</v>
      </c>
    </row>
    <row r="1068">
      <c r="A1068" s="2">
        <v>42370.0</v>
      </c>
      <c r="B1068" s="1" t="s">
        <v>116</v>
      </c>
      <c r="C1068" s="1" t="s">
        <v>784</v>
      </c>
      <c r="D1068" s="1" t="s">
        <v>61</v>
      </c>
      <c r="E1068" s="1" t="s">
        <v>163</v>
      </c>
      <c r="F1068" s="1" t="s">
        <v>143</v>
      </c>
      <c r="G1068" s="1">
        <v>2012.0</v>
      </c>
      <c r="H1068" s="1">
        <v>411810.0</v>
      </c>
      <c r="I1068" s="1">
        <v>47731.0</v>
      </c>
      <c r="J1068" s="1">
        <v>3.706849315</v>
      </c>
      <c r="K1068" s="1">
        <v>2.0</v>
      </c>
      <c r="L1068" s="1" t="s">
        <v>16</v>
      </c>
    </row>
    <row r="1069">
      <c r="A1069" s="2">
        <v>42370.0</v>
      </c>
      <c r="B1069" s="1" t="s">
        <v>261</v>
      </c>
      <c r="C1069" s="1" t="s">
        <v>785</v>
      </c>
      <c r="D1069" s="1" t="s">
        <v>61</v>
      </c>
      <c r="E1069" s="1" t="s">
        <v>163</v>
      </c>
      <c r="F1069" s="1" t="s">
        <v>341</v>
      </c>
      <c r="G1069" s="1">
        <v>2012.0</v>
      </c>
      <c r="H1069" s="1">
        <v>411558.8836</v>
      </c>
      <c r="I1069" s="1">
        <v>70000.0</v>
      </c>
      <c r="J1069" s="1">
        <v>3.0</v>
      </c>
      <c r="K1069" s="1">
        <v>1.0</v>
      </c>
      <c r="L1069" s="1" t="s">
        <v>16</v>
      </c>
    </row>
    <row r="1070">
      <c r="A1070" s="2">
        <v>42370.0</v>
      </c>
      <c r="B1070" s="1" t="s">
        <v>116</v>
      </c>
      <c r="C1070" s="1" t="s">
        <v>705</v>
      </c>
      <c r="D1070" s="1" t="s">
        <v>61</v>
      </c>
      <c r="E1070" s="1" t="s">
        <v>622</v>
      </c>
      <c r="F1070" s="1" t="s">
        <v>203</v>
      </c>
      <c r="G1070" s="1">
        <v>2014.0</v>
      </c>
      <c r="H1070" s="1">
        <v>411500.0</v>
      </c>
      <c r="I1070" s="1">
        <v>23854.0</v>
      </c>
      <c r="J1070" s="1">
        <v>1.873972603</v>
      </c>
      <c r="K1070" s="1">
        <v>1.0</v>
      </c>
      <c r="L1070" s="1" t="s">
        <v>16</v>
      </c>
    </row>
    <row r="1071">
      <c r="A1071" s="2">
        <v>42370.0</v>
      </c>
      <c r="B1071" s="1" t="s">
        <v>12</v>
      </c>
      <c r="C1071" s="1">
        <v>117166.0</v>
      </c>
      <c r="D1071" s="1" t="s">
        <v>77</v>
      </c>
      <c r="E1071" s="1" t="s">
        <v>599</v>
      </c>
      <c r="F1071" s="1" t="s">
        <v>786</v>
      </c>
      <c r="G1071" s="1">
        <v>2013.0</v>
      </c>
      <c r="H1071" s="1">
        <v>410700.0</v>
      </c>
      <c r="I1071" s="1">
        <v>48001.0</v>
      </c>
      <c r="J1071" s="1">
        <v>3.0</v>
      </c>
      <c r="K1071" s="1">
        <v>1.0</v>
      </c>
      <c r="L1071" s="1" t="s">
        <v>16</v>
      </c>
    </row>
    <row r="1072">
      <c r="A1072" s="2">
        <v>42370.0</v>
      </c>
      <c r="B1072" s="1" t="s">
        <v>12</v>
      </c>
      <c r="C1072" s="1">
        <v>120822.0</v>
      </c>
      <c r="D1072" s="1" t="s">
        <v>61</v>
      </c>
      <c r="E1072" s="1" t="s">
        <v>163</v>
      </c>
      <c r="F1072" s="1" t="s">
        <v>143</v>
      </c>
      <c r="G1072" s="1">
        <v>2010.0</v>
      </c>
      <c r="H1072" s="1">
        <v>410700.0</v>
      </c>
      <c r="I1072" s="1">
        <v>42779.0</v>
      </c>
      <c r="J1072" s="1">
        <v>6.0</v>
      </c>
      <c r="K1072" s="1">
        <v>1.0</v>
      </c>
      <c r="L1072" s="1" t="s">
        <v>16</v>
      </c>
    </row>
    <row r="1073">
      <c r="A1073" s="2">
        <v>42370.0</v>
      </c>
      <c r="B1073" s="1" t="s">
        <v>116</v>
      </c>
      <c r="C1073" s="1" t="s">
        <v>787</v>
      </c>
      <c r="D1073" s="1" t="s">
        <v>61</v>
      </c>
      <c r="E1073" s="1" t="s">
        <v>163</v>
      </c>
      <c r="F1073" s="1" t="s">
        <v>203</v>
      </c>
      <c r="G1073" s="1">
        <v>2010.0</v>
      </c>
      <c r="H1073" s="1">
        <v>410700.0</v>
      </c>
      <c r="I1073" s="1">
        <v>57864.0</v>
      </c>
      <c r="J1073" s="1">
        <v>5.602739726</v>
      </c>
      <c r="K1073" s="1">
        <v>2.0</v>
      </c>
      <c r="L1073" s="1" t="s">
        <v>16</v>
      </c>
    </row>
    <row r="1074">
      <c r="A1074" s="2">
        <v>42370.0</v>
      </c>
      <c r="B1074" s="1" t="s">
        <v>12</v>
      </c>
      <c r="C1074" s="1">
        <v>128194.0</v>
      </c>
      <c r="D1074" s="1" t="s">
        <v>61</v>
      </c>
      <c r="E1074" s="1" t="s">
        <v>216</v>
      </c>
      <c r="F1074" s="1" t="s">
        <v>143</v>
      </c>
      <c r="G1074" s="1">
        <v>2010.0</v>
      </c>
      <c r="H1074" s="1">
        <v>410700.0</v>
      </c>
      <c r="I1074" s="1">
        <v>87947.0</v>
      </c>
      <c r="J1074" s="1">
        <v>6.0</v>
      </c>
      <c r="K1074" s="1">
        <v>1.0</v>
      </c>
      <c r="L1074" s="1" t="s">
        <v>16</v>
      </c>
    </row>
    <row r="1075">
      <c r="A1075" s="2">
        <v>42370.0</v>
      </c>
      <c r="B1075" s="1" t="s">
        <v>116</v>
      </c>
      <c r="C1075" s="1" t="s">
        <v>703</v>
      </c>
      <c r="D1075" s="1" t="s">
        <v>61</v>
      </c>
      <c r="E1075" s="1" t="s">
        <v>145</v>
      </c>
      <c r="F1075" s="1" t="s">
        <v>143</v>
      </c>
      <c r="G1075" s="1">
        <v>2011.0</v>
      </c>
      <c r="H1075" s="1">
        <v>410700.0</v>
      </c>
      <c r="I1075" s="1">
        <v>88799.0</v>
      </c>
      <c r="J1075" s="1">
        <v>4.660273973</v>
      </c>
      <c r="K1075" s="1">
        <v>2.0</v>
      </c>
      <c r="L1075" s="1" t="s">
        <v>16</v>
      </c>
    </row>
    <row r="1076">
      <c r="A1076" s="2">
        <v>42370.0</v>
      </c>
      <c r="B1076" s="1" t="s">
        <v>148</v>
      </c>
      <c r="C1076" s="1">
        <v>316.0</v>
      </c>
      <c r="D1076" s="1" t="s">
        <v>61</v>
      </c>
      <c r="E1076" s="1" t="s">
        <v>145</v>
      </c>
      <c r="F1076" s="1" t="s">
        <v>203</v>
      </c>
      <c r="G1076" s="1">
        <v>2009.0</v>
      </c>
      <c r="H1076" s="1">
        <v>410700.0</v>
      </c>
      <c r="I1076" s="1">
        <v>44725.53046</v>
      </c>
      <c r="J1076" s="1">
        <v>5.590691307</v>
      </c>
      <c r="K1076" s="1">
        <v>2.0</v>
      </c>
      <c r="L1076" s="1" t="s">
        <v>16</v>
      </c>
    </row>
    <row r="1077">
      <c r="A1077" s="2">
        <v>42370.0</v>
      </c>
      <c r="B1077" s="1" t="s">
        <v>12</v>
      </c>
      <c r="C1077" s="1">
        <v>116131.0</v>
      </c>
      <c r="D1077" s="1" t="s">
        <v>61</v>
      </c>
      <c r="E1077" s="1" t="s">
        <v>139</v>
      </c>
      <c r="F1077" s="1" t="s">
        <v>203</v>
      </c>
      <c r="G1077" s="1">
        <v>2011.0</v>
      </c>
      <c r="H1077" s="1">
        <v>410700.0</v>
      </c>
      <c r="I1077" s="1">
        <v>36761.0</v>
      </c>
      <c r="J1077" s="1">
        <v>5.0</v>
      </c>
      <c r="K1077" s="1">
        <v>1.0</v>
      </c>
      <c r="L1077" s="1" t="s">
        <v>16</v>
      </c>
    </row>
    <row r="1078">
      <c r="A1078" s="2">
        <v>42370.0</v>
      </c>
      <c r="B1078" s="1" t="s">
        <v>12</v>
      </c>
      <c r="C1078" s="3" t="s">
        <v>788</v>
      </c>
      <c r="D1078" s="1" t="s">
        <v>64</v>
      </c>
      <c r="E1078" s="1" t="s">
        <v>789</v>
      </c>
      <c r="F1078" s="1" t="s">
        <v>790</v>
      </c>
      <c r="G1078" s="1">
        <v>2011.0</v>
      </c>
      <c r="H1078" s="1">
        <v>410700.0</v>
      </c>
      <c r="I1078" s="1">
        <v>25150.0</v>
      </c>
      <c r="J1078" s="1">
        <v>5.0</v>
      </c>
      <c r="K1078" s="1">
        <v>1.0</v>
      </c>
      <c r="L1078" s="1" t="s">
        <v>16</v>
      </c>
    </row>
    <row r="1079">
      <c r="A1079" s="2">
        <v>42370.0</v>
      </c>
      <c r="B1079" s="1" t="s">
        <v>12</v>
      </c>
      <c r="C1079" s="3" t="s">
        <v>791</v>
      </c>
      <c r="D1079" s="1" t="s">
        <v>55</v>
      </c>
      <c r="E1079" s="1" t="s">
        <v>792</v>
      </c>
      <c r="F1079" s="1" t="s">
        <v>793</v>
      </c>
      <c r="G1079" s="1">
        <v>2012.0</v>
      </c>
      <c r="H1079" s="1">
        <v>410700.0</v>
      </c>
      <c r="I1079" s="1">
        <v>28395.0</v>
      </c>
      <c r="J1079" s="1">
        <v>4.0</v>
      </c>
      <c r="K1079" s="1">
        <v>1.0</v>
      </c>
      <c r="L1079" s="1" t="s">
        <v>16</v>
      </c>
    </row>
    <row r="1080">
      <c r="A1080" s="2">
        <v>42370.0</v>
      </c>
      <c r="B1080" s="1" t="s">
        <v>12</v>
      </c>
      <c r="C1080" s="3" t="s">
        <v>794</v>
      </c>
      <c r="D1080" s="1" t="s">
        <v>81</v>
      </c>
      <c r="E1080" s="1" t="s">
        <v>253</v>
      </c>
      <c r="F1080" s="1" t="s">
        <v>795</v>
      </c>
      <c r="G1080" s="1">
        <v>2013.0</v>
      </c>
      <c r="H1080" s="1">
        <v>410700.0</v>
      </c>
      <c r="I1080" s="1">
        <v>23706.0</v>
      </c>
      <c r="J1080" s="1">
        <v>3.0</v>
      </c>
      <c r="K1080" s="1">
        <v>1.0</v>
      </c>
      <c r="L1080" s="1" t="s">
        <v>16</v>
      </c>
    </row>
    <row r="1081">
      <c r="A1081" s="2">
        <v>42370.0</v>
      </c>
      <c r="B1081" s="1" t="s">
        <v>116</v>
      </c>
      <c r="C1081" s="1" t="s">
        <v>714</v>
      </c>
      <c r="D1081" s="1" t="s">
        <v>61</v>
      </c>
      <c r="E1081" s="1" t="s">
        <v>598</v>
      </c>
      <c r="F1081" s="1" t="s">
        <v>203</v>
      </c>
      <c r="G1081" s="1">
        <v>2014.0</v>
      </c>
      <c r="H1081" s="1">
        <v>410000.0</v>
      </c>
      <c r="I1081" s="1">
        <v>31834.0</v>
      </c>
      <c r="J1081" s="1">
        <v>1.78630137</v>
      </c>
      <c r="K1081" s="1">
        <v>2.0</v>
      </c>
      <c r="L1081" s="1" t="s">
        <v>16</v>
      </c>
    </row>
    <row r="1082">
      <c r="A1082" s="2">
        <v>42370.0</v>
      </c>
      <c r="B1082" s="1" t="s">
        <v>20</v>
      </c>
      <c r="C1082" s="1">
        <v>21679.0</v>
      </c>
      <c r="D1082" s="1" t="s">
        <v>91</v>
      </c>
      <c r="E1082" s="1" t="s">
        <v>234</v>
      </c>
      <c r="F1082" s="1" t="s">
        <v>136</v>
      </c>
      <c r="G1082" s="1">
        <v>2011.0</v>
      </c>
      <c r="H1082" s="1">
        <v>410000.0</v>
      </c>
      <c r="I1082" s="1">
        <v>63024.0</v>
      </c>
      <c r="J1082" s="1">
        <v>4.0</v>
      </c>
      <c r="K1082" s="1">
        <v>1.0</v>
      </c>
      <c r="L1082" s="1" t="s">
        <v>140</v>
      </c>
    </row>
    <row r="1083">
      <c r="A1083" s="2">
        <v>42370.0</v>
      </c>
      <c r="B1083" s="1" t="s">
        <v>20</v>
      </c>
      <c r="C1083" s="1">
        <v>20750.0</v>
      </c>
      <c r="D1083" s="1" t="s">
        <v>542</v>
      </c>
      <c r="E1083" s="1" t="s">
        <v>796</v>
      </c>
      <c r="F1083" s="1" t="s">
        <v>797</v>
      </c>
      <c r="G1083" s="1">
        <v>2009.0</v>
      </c>
      <c r="H1083" s="1">
        <v>410000.0</v>
      </c>
      <c r="I1083" s="1">
        <v>23990.0</v>
      </c>
      <c r="J1083" s="1">
        <v>6.0</v>
      </c>
      <c r="K1083" s="1">
        <v>1.0</v>
      </c>
      <c r="L1083" s="1" t="s">
        <v>16</v>
      </c>
    </row>
    <row r="1084">
      <c r="A1084" s="2">
        <v>42370.0</v>
      </c>
      <c r="B1084" s="1" t="s">
        <v>186</v>
      </c>
      <c r="C1084" s="1" t="s">
        <v>765</v>
      </c>
      <c r="D1084" s="1" t="s">
        <v>61</v>
      </c>
      <c r="E1084" s="1" t="s">
        <v>245</v>
      </c>
      <c r="F1084" s="1" t="s">
        <v>147</v>
      </c>
      <c r="G1084" s="1">
        <v>2011.0</v>
      </c>
      <c r="H1084" s="1">
        <v>410000.0</v>
      </c>
      <c r="I1084" s="1">
        <v>59638.0</v>
      </c>
      <c r="J1084" s="1">
        <v>4.0</v>
      </c>
      <c r="K1084" s="1">
        <v>1.0</v>
      </c>
      <c r="L1084" s="1" t="s">
        <v>16</v>
      </c>
    </row>
    <row r="1085">
      <c r="A1085" s="2">
        <v>42370.0</v>
      </c>
      <c r="B1085" s="1" t="s">
        <v>261</v>
      </c>
      <c r="C1085" s="1" t="s">
        <v>798</v>
      </c>
      <c r="D1085" s="1" t="s">
        <v>61</v>
      </c>
      <c r="E1085" s="1" t="s">
        <v>163</v>
      </c>
      <c r="F1085" s="1" t="s">
        <v>536</v>
      </c>
      <c r="G1085" s="1">
        <v>2013.0</v>
      </c>
      <c r="H1085" s="1">
        <v>410000.0</v>
      </c>
      <c r="I1085" s="1">
        <v>20000.0</v>
      </c>
      <c r="J1085" s="1">
        <v>2.0</v>
      </c>
      <c r="K1085" s="1">
        <v>1.0</v>
      </c>
      <c r="L1085" s="1" t="s">
        <v>16</v>
      </c>
    </row>
    <row r="1086">
      <c r="A1086" s="2">
        <v>42370.0</v>
      </c>
      <c r="B1086" s="1" t="s">
        <v>148</v>
      </c>
      <c r="C1086" s="1">
        <v>170.0</v>
      </c>
      <c r="D1086" s="1" t="s">
        <v>61</v>
      </c>
      <c r="E1086" s="1" t="s">
        <v>163</v>
      </c>
      <c r="F1086" s="1" t="s">
        <v>536</v>
      </c>
      <c r="G1086" s="1">
        <v>2010.0</v>
      </c>
      <c r="H1086" s="1">
        <v>410000.0</v>
      </c>
      <c r="I1086" s="1">
        <v>34803.55921</v>
      </c>
      <c r="J1086" s="1">
        <v>4.350444901</v>
      </c>
      <c r="K1086" s="1">
        <v>1.0</v>
      </c>
      <c r="L1086" s="1" t="s">
        <v>16</v>
      </c>
    </row>
    <row r="1087">
      <c r="A1087" s="2">
        <v>42370.0</v>
      </c>
      <c r="B1087" s="1" t="s">
        <v>116</v>
      </c>
      <c r="C1087" s="1" t="s">
        <v>715</v>
      </c>
      <c r="D1087" s="1" t="s">
        <v>61</v>
      </c>
      <c r="E1087" s="1" t="s">
        <v>145</v>
      </c>
      <c r="F1087" s="1" t="s">
        <v>143</v>
      </c>
      <c r="G1087" s="1">
        <v>2011.0</v>
      </c>
      <c r="H1087" s="1">
        <v>410000.0</v>
      </c>
      <c r="I1087" s="1">
        <v>102969.0</v>
      </c>
      <c r="J1087" s="1">
        <v>4.926027397</v>
      </c>
      <c r="K1087" s="1">
        <v>2.0</v>
      </c>
      <c r="L1087" s="1" t="s">
        <v>16</v>
      </c>
    </row>
    <row r="1088">
      <c r="A1088" s="2">
        <v>42370.0</v>
      </c>
      <c r="B1088" s="1" t="s">
        <v>20</v>
      </c>
      <c r="C1088" s="1">
        <v>112059.0</v>
      </c>
      <c r="D1088" s="1" t="s">
        <v>61</v>
      </c>
      <c r="E1088" s="1" t="s">
        <v>216</v>
      </c>
      <c r="F1088" s="1" t="s">
        <v>203</v>
      </c>
      <c r="G1088" s="1">
        <v>2011.0</v>
      </c>
      <c r="H1088" s="1">
        <v>409999.99999999994</v>
      </c>
      <c r="I1088" s="1">
        <v>25570.0</v>
      </c>
      <c r="J1088" s="1">
        <v>5.0</v>
      </c>
      <c r="K1088" s="1">
        <v>2.0</v>
      </c>
      <c r="L1088" s="1" t="s">
        <v>16</v>
      </c>
    </row>
    <row r="1089">
      <c r="A1089" s="2">
        <v>42370.0</v>
      </c>
      <c r="B1089" s="1" t="s">
        <v>20</v>
      </c>
      <c r="C1089" s="1">
        <v>71911.0</v>
      </c>
      <c r="D1089" s="1" t="s">
        <v>91</v>
      </c>
      <c r="E1089" s="1" t="s">
        <v>243</v>
      </c>
      <c r="F1089" s="1" t="s">
        <v>799</v>
      </c>
      <c r="G1089" s="1">
        <v>2010.0</v>
      </c>
      <c r="H1089" s="1">
        <v>409999.99999999994</v>
      </c>
      <c r="I1089" s="1">
        <v>18178.0</v>
      </c>
      <c r="J1089" s="1">
        <v>6.0</v>
      </c>
      <c r="K1089" s="1">
        <v>2.0</v>
      </c>
      <c r="L1089" s="1" t="s">
        <v>16</v>
      </c>
    </row>
    <row r="1090">
      <c r="A1090" s="2">
        <v>42370.0</v>
      </c>
      <c r="B1090" s="1" t="s">
        <v>261</v>
      </c>
      <c r="C1090" s="1" t="s">
        <v>800</v>
      </c>
      <c r="D1090" s="1" t="s">
        <v>61</v>
      </c>
      <c r="E1090" s="1" t="s">
        <v>163</v>
      </c>
      <c r="F1090" s="1" t="s">
        <v>147</v>
      </c>
      <c r="G1090" s="1">
        <v>2009.0</v>
      </c>
      <c r="H1090" s="1">
        <v>409944.0</v>
      </c>
      <c r="I1090" s="1">
        <v>20000.0</v>
      </c>
      <c r="J1090" s="1">
        <v>6.0</v>
      </c>
      <c r="K1090" s="1">
        <v>1.0</v>
      </c>
      <c r="L1090" s="1" t="s">
        <v>16</v>
      </c>
    </row>
    <row r="1091">
      <c r="A1091" s="2">
        <v>42370.0</v>
      </c>
      <c r="B1091" s="1" t="s">
        <v>261</v>
      </c>
      <c r="C1091" s="1" t="s">
        <v>801</v>
      </c>
      <c r="D1091" s="1" t="s">
        <v>61</v>
      </c>
      <c r="E1091" s="1" t="s">
        <v>163</v>
      </c>
      <c r="F1091" s="1" t="s">
        <v>203</v>
      </c>
      <c r="G1091" s="1">
        <v>2011.0</v>
      </c>
      <c r="H1091" s="1">
        <v>409248.0</v>
      </c>
      <c r="I1091" s="1">
        <v>30000.0</v>
      </c>
      <c r="J1091" s="1">
        <v>4.0</v>
      </c>
      <c r="K1091" s="1">
        <v>1.0</v>
      </c>
      <c r="L1091" s="1" t="s">
        <v>16</v>
      </c>
    </row>
    <row r="1092">
      <c r="A1092" s="2">
        <v>42370.0</v>
      </c>
      <c r="B1092" s="1" t="s">
        <v>261</v>
      </c>
      <c r="C1092" s="1" t="s">
        <v>802</v>
      </c>
      <c r="D1092" s="1" t="s">
        <v>61</v>
      </c>
      <c r="E1092" s="1" t="s">
        <v>163</v>
      </c>
      <c r="F1092" s="1" t="s">
        <v>298</v>
      </c>
      <c r="G1092" s="1">
        <v>2013.0</v>
      </c>
      <c r="H1092" s="1">
        <v>409182.8057</v>
      </c>
      <c r="I1092" s="1">
        <v>110000.0</v>
      </c>
      <c r="J1092" s="1">
        <v>2.0</v>
      </c>
      <c r="K1092" s="1">
        <v>1.0</v>
      </c>
      <c r="L1092" s="1" t="s">
        <v>16</v>
      </c>
    </row>
    <row r="1093">
      <c r="A1093" s="2">
        <v>42370.0</v>
      </c>
      <c r="B1093" s="1" t="s">
        <v>261</v>
      </c>
      <c r="C1093" s="1" t="s">
        <v>803</v>
      </c>
      <c r="D1093" s="1" t="s">
        <v>61</v>
      </c>
      <c r="E1093" s="1" t="s">
        <v>163</v>
      </c>
      <c r="F1093" s="1" t="s">
        <v>147</v>
      </c>
      <c r="G1093" s="1">
        <v>2010.0</v>
      </c>
      <c r="H1093" s="1">
        <v>408612.7844</v>
      </c>
      <c r="I1093" s="1">
        <v>60000.0</v>
      </c>
      <c r="J1093" s="1">
        <v>5.0</v>
      </c>
      <c r="K1093" s="1">
        <v>1.0</v>
      </c>
      <c r="L1093" s="1" t="s">
        <v>16</v>
      </c>
    </row>
    <row r="1094">
      <c r="A1094" s="2">
        <v>42370.0</v>
      </c>
      <c r="B1094" s="1" t="s">
        <v>261</v>
      </c>
      <c r="C1094" s="1" t="s">
        <v>804</v>
      </c>
      <c r="D1094" s="1" t="s">
        <v>61</v>
      </c>
      <c r="E1094" s="1" t="s">
        <v>163</v>
      </c>
      <c r="F1094" s="1" t="s">
        <v>298</v>
      </c>
      <c r="G1094" s="1">
        <v>2012.0</v>
      </c>
      <c r="H1094" s="1">
        <v>408367.1322</v>
      </c>
      <c r="I1094" s="1">
        <v>90000.0</v>
      </c>
      <c r="J1094" s="1">
        <v>3.0</v>
      </c>
      <c r="K1094" s="1">
        <v>1.0</v>
      </c>
      <c r="L1094" s="1" t="s">
        <v>16</v>
      </c>
    </row>
    <row r="1095">
      <c r="A1095" s="2">
        <v>42370.0</v>
      </c>
      <c r="B1095" s="1" t="s">
        <v>261</v>
      </c>
      <c r="C1095" s="1" t="s">
        <v>805</v>
      </c>
      <c r="D1095" s="1" t="s">
        <v>61</v>
      </c>
      <c r="E1095" s="1" t="s">
        <v>163</v>
      </c>
      <c r="F1095" s="1" t="s">
        <v>341</v>
      </c>
      <c r="G1095" s="1">
        <v>2010.0</v>
      </c>
      <c r="H1095" s="1">
        <v>408263.16</v>
      </c>
      <c r="I1095" s="1">
        <v>10000.0</v>
      </c>
      <c r="J1095" s="1">
        <v>5.0</v>
      </c>
      <c r="K1095" s="1">
        <v>1.0</v>
      </c>
      <c r="L1095" s="1" t="s">
        <v>16</v>
      </c>
    </row>
    <row r="1096">
      <c r="A1096" s="2">
        <v>42370.0</v>
      </c>
      <c r="B1096" s="1" t="s">
        <v>261</v>
      </c>
      <c r="C1096" s="1" t="s">
        <v>806</v>
      </c>
      <c r="D1096" s="1" t="s">
        <v>61</v>
      </c>
      <c r="E1096" s="1" t="s">
        <v>163</v>
      </c>
      <c r="F1096" s="1" t="s">
        <v>147</v>
      </c>
      <c r="G1096" s="1">
        <v>2014.0</v>
      </c>
      <c r="H1096" s="1">
        <v>408004.9464</v>
      </c>
      <c r="I1096" s="1">
        <v>150000.0</v>
      </c>
      <c r="J1096" s="1">
        <v>1.0</v>
      </c>
      <c r="K1096" s="1">
        <v>1.0</v>
      </c>
      <c r="L1096" s="1" t="s">
        <v>16</v>
      </c>
    </row>
    <row r="1097">
      <c r="A1097" s="2">
        <v>42370.0</v>
      </c>
      <c r="B1097" s="1" t="s">
        <v>148</v>
      </c>
      <c r="C1097" s="1">
        <v>470.0</v>
      </c>
      <c r="D1097" s="1" t="s">
        <v>61</v>
      </c>
      <c r="E1097" s="1" t="s">
        <v>145</v>
      </c>
      <c r="F1097" s="1" t="s">
        <v>147</v>
      </c>
      <c r="G1097" s="1">
        <v>2008.0</v>
      </c>
      <c r="H1097" s="1">
        <v>408000.0</v>
      </c>
      <c r="I1097" s="1">
        <v>55742.64202</v>
      </c>
      <c r="J1097" s="1">
        <v>6.967830253</v>
      </c>
      <c r="K1097" s="1">
        <v>2.0</v>
      </c>
      <c r="L1097" s="1" t="s">
        <v>16</v>
      </c>
    </row>
    <row r="1098">
      <c r="A1098" s="2">
        <v>42370.0</v>
      </c>
      <c r="B1098" s="1" t="s">
        <v>261</v>
      </c>
      <c r="C1098" s="1" t="s">
        <v>807</v>
      </c>
      <c r="D1098" s="1" t="s">
        <v>61</v>
      </c>
      <c r="E1098" s="1" t="s">
        <v>163</v>
      </c>
      <c r="F1098" s="1" t="s">
        <v>536</v>
      </c>
      <c r="G1098" s="1">
        <v>2015.0</v>
      </c>
      <c r="H1098" s="1">
        <v>407087.1874</v>
      </c>
      <c r="I1098" s="1">
        <v>70000.0</v>
      </c>
      <c r="J1098" s="1">
        <v>0.0</v>
      </c>
      <c r="K1098" s="1">
        <v>1.0</v>
      </c>
      <c r="L1098" s="1" t="s">
        <v>16</v>
      </c>
    </row>
    <row r="1099">
      <c r="A1099" s="2">
        <v>42370.0</v>
      </c>
      <c r="B1099" s="1" t="s">
        <v>261</v>
      </c>
      <c r="C1099" s="1" t="s">
        <v>808</v>
      </c>
      <c r="D1099" s="1" t="s">
        <v>61</v>
      </c>
      <c r="E1099" s="1" t="s">
        <v>163</v>
      </c>
      <c r="F1099" s="1" t="s">
        <v>298</v>
      </c>
      <c r="G1099" s="1">
        <v>2009.0</v>
      </c>
      <c r="H1099" s="1">
        <v>406380.24</v>
      </c>
      <c r="I1099" s="1">
        <v>1000.0</v>
      </c>
      <c r="J1099" s="1">
        <v>6.0</v>
      </c>
      <c r="K1099" s="1">
        <v>1.0</v>
      </c>
      <c r="L1099" s="1" t="s">
        <v>16</v>
      </c>
    </row>
    <row r="1100">
      <c r="A1100" s="2">
        <v>42370.0</v>
      </c>
      <c r="B1100" s="1" t="s">
        <v>261</v>
      </c>
      <c r="C1100" s="1" t="s">
        <v>809</v>
      </c>
      <c r="D1100" s="1" t="s">
        <v>61</v>
      </c>
      <c r="E1100" s="1" t="s">
        <v>163</v>
      </c>
      <c r="F1100" s="1" t="s">
        <v>536</v>
      </c>
      <c r="G1100" s="1">
        <v>2014.0</v>
      </c>
      <c r="H1100" s="1">
        <v>405841.9904</v>
      </c>
      <c r="I1100" s="1">
        <v>60000.0</v>
      </c>
      <c r="J1100" s="1">
        <v>1.0</v>
      </c>
      <c r="K1100" s="1">
        <v>1.0</v>
      </c>
      <c r="L1100" s="1" t="s">
        <v>16</v>
      </c>
    </row>
    <row r="1101">
      <c r="A1101" s="2">
        <v>42370.0</v>
      </c>
      <c r="B1101" s="1" t="s">
        <v>261</v>
      </c>
      <c r="C1101" s="1" t="s">
        <v>810</v>
      </c>
      <c r="D1101" s="1" t="s">
        <v>61</v>
      </c>
      <c r="E1101" s="1" t="s">
        <v>163</v>
      </c>
      <c r="F1101" s="1" t="s">
        <v>298</v>
      </c>
      <c r="G1101" s="1">
        <v>2011.0</v>
      </c>
      <c r="H1101" s="1">
        <v>405834.6115</v>
      </c>
      <c r="I1101" s="1">
        <v>70000.0</v>
      </c>
      <c r="J1101" s="1">
        <v>4.0</v>
      </c>
      <c r="K1101" s="1">
        <v>1.0</v>
      </c>
      <c r="L1101" s="1" t="s">
        <v>16</v>
      </c>
    </row>
    <row r="1102">
      <c r="A1102" s="2">
        <v>42370.0</v>
      </c>
      <c r="B1102" s="1" t="s">
        <v>261</v>
      </c>
      <c r="C1102" s="1" t="s">
        <v>811</v>
      </c>
      <c r="D1102" s="1" t="s">
        <v>61</v>
      </c>
      <c r="E1102" s="1" t="s">
        <v>163</v>
      </c>
      <c r="F1102" s="1" t="s">
        <v>203</v>
      </c>
      <c r="G1102" s="1">
        <v>2015.0</v>
      </c>
      <c r="H1102" s="1">
        <v>405512.3583</v>
      </c>
      <c r="I1102" s="1">
        <v>120000.0</v>
      </c>
      <c r="J1102" s="1">
        <v>0.0</v>
      </c>
      <c r="K1102" s="1">
        <v>1.0</v>
      </c>
      <c r="L1102" s="1" t="s">
        <v>16</v>
      </c>
    </row>
    <row r="1103">
      <c r="A1103" s="2">
        <v>42370.0</v>
      </c>
      <c r="B1103" s="1" t="s">
        <v>261</v>
      </c>
      <c r="C1103" s="1" t="s">
        <v>812</v>
      </c>
      <c r="D1103" s="1" t="s">
        <v>61</v>
      </c>
      <c r="E1103" s="1" t="s">
        <v>163</v>
      </c>
      <c r="F1103" s="1" t="s">
        <v>298</v>
      </c>
      <c r="G1103" s="1">
        <v>2010.0</v>
      </c>
      <c r="H1103" s="1">
        <v>405384.84</v>
      </c>
      <c r="I1103" s="1">
        <v>40000.0</v>
      </c>
      <c r="J1103" s="1">
        <v>5.0</v>
      </c>
      <c r="K1103" s="1">
        <v>1.0</v>
      </c>
      <c r="L1103" s="1" t="s">
        <v>16</v>
      </c>
    </row>
    <row r="1104">
      <c r="A1104" s="2">
        <v>42370.0</v>
      </c>
      <c r="B1104" s="1" t="s">
        <v>148</v>
      </c>
      <c r="C1104" s="1">
        <v>78.0</v>
      </c>
      <c r="D1104" s="1" t="s">
        <v>91</v>
      </c>
      <c r="E1104" s="1" t="s">
        <v>813</v>
      </c>
      <c r="F1104" s="1" t="s">
        <v>814</v>
      </c>
      <c r="G1104" s="1">
        <v>2011.0</v>
      </c>
      <c r="H1104" s="1">
        <v>405150.0</v>
      </c>
      <c r="I1104" s="1">
        <v>26568.10404</v>
      </c>
      <c r="J1104" s="1">
        <v>3.321013005</v>
      </c>
      <c r="K1104" s="1">
        <v>1.0</v>
      </c>
      <c r="L1104" s="1" t="s">
        <v>16</v>
      </c>
    </row>
    <row r="1105">
      <c r="A1105" s="2">
        <v>42370.0</v>
      </c>
      <c r="B1105" s="1" t="s">
        <v>186</v>
      </c>
      <c r="C1105" s="1" t="s">
        <v>815</v>
      </c>
      <c r="D1105" s="1" t="s">
        <v>61</v>
      </c>
      <c r="E1105" s="1" t="s">
        <v>245</v>
      </c>
      <c r="F1105" s="1" t="s">
        <v>143</v>
      </c>
      <c r="G1105" s="1">
        <v>2012.0</v>
      </c>
      <c r="H1105" s="1">
        <v>405150.0</v>
      </c>
      <c r="I1105" s="1">
        <v>39328.0</v>
      </c>
      <c r="J1105" s="1">
        <v>3.0</v>
      </c>
      <c r="K1105" s="1">
        <v>1.0</v>
      </c>
      <c r="L1105" s="1" t="s">
        <v>16</v>
      </c>
    </row>
    <row r="1106">
      <c r="A1106" s="2">
        <v>42370.0</v>
      </c>
      <c r="B1106" s="1" t="s">
        <v>116</v>
      </c>
      <c r="C1106" s="1" t="s">
        <v>816</v>
      </c>
      <c r="D1106" s="1" t="s">
        <v>61</v>
      </c>
      <c r="E1106" s="1" t="s">
        <v>163</v>
      </c>
      <c r="F1106" s="1" t="s">
        <v>143</v>
      </c>
      <c r="G1106" s="1">
        <v>2011.0</v>
      </c>
      <c r="H1106" s="1">
        <v>405150.0</v>
      </c>
      <c r="I1106" s="1">
        <v>72478.0</v>
      </c>
      <c r="J1106" s="1">
        <v>4.495890411</v>
      </c>
      <c r="K1106" s="1">
        <v>2.0</v>
      </c>
      <c r="L1106" s="1" t="s">
        <v>16</v>
      </c>
    </row>
    <row r="1107">
      <c r="A1107" s="2">
        <v>42370.0</v>
      </c>
      <c r="B1107" s="1" t="s">
        <v>116</v>
      </c>
      <c r="C1107" s="1" t="s">
        <v>817</v>
      </c>
      <c r="D1107" s="1" t="s">
        <v>61</v>
      </c>
      <c r="E1107" s="1" t="s">
        <v>163</v>
      </c>
      <c r="F1107" s="1" t="s">
        <v>203</v>
      </c>
      <c r="G1107" s="1">
        <v>2010.0</v>
      </c>
      <c r="H1107" s="1">
        <v>405150.0</v>
      </c>
      <c r="I1107" s="1">
        <v>59128.0</v>
      </c>
      <c r="J1107" s="1">
        <v>5.871232877</v>
      </c>
      <c r="K1107" s="1">
        <v>2.0</v>
      </c>
      <c r="L1107" s="1" t="s">
        <v>16</v>
      </c>
    </row>
    <row r="1108">
      <c r="A1108" s="2">
        <v>42370.0</v>
      </c>
      <c r="B1108" s="1" t="s">
        <v>261</v>
      </c>
      <c r="C1108" s="1" t="s">
        <v>818</v>
      </c>
      <c r="D1108" s="1" t="s">
        <v>61</v>
      </c>
      <c r="E1108" s="1" t="s">
        <v>163</v>
      </c>
      <c r="F1108" s="1" t="s">
        <v>341</v>
      </c>
      <c r="G1108" s="1">
        <v>2015.0</v>
      </c>
      <c r="H1108" s="1">
        <v>405147.3972</v>
      </c>
      <c r="I1108" s="1">
        <v>130000.0</v>
      </c>
      <c r="J1108" s="1">
        <v>0.0</v>
      </c>
      <c r="K1108" s="1">
        <v>1.0</v>
      </c>
      <c r="L1108" s="1" t="s">
        <v>16</v>
      </c>
    </row>
    <row r="1109">
      <c r="A1109" s="2">
        <v>42370.0</v>
      </c>
      <c r="B1109" s="1" t="s">
        <v>116</v>
      </c>
      <c r="C1109" s="1" t="s">
        <v>710</v>
      </c>
      <c r="D1109" s="1" t="s">
        <v>61</v>
      </c>
      <c r="E1109" s="1" t="s">
        <v>598</v>
      </c>
      <c r="F1109" s="1" t="s">
        <v>203</v>
      </c>
      <c r="G1109" s="1">
        <v>2014.0</v>
      </c>
      <c r="H1109" s="1">
        <v>405000.0</v>
      </c>
      <c r="I1109" s="1">
        <v>32695.0</v>
      </c>
      <c r="J1109" s="1">
        <v>1.906849315</v>
      </c>
      <c r="K1109" s="1">
        <v>2.0</v>
      </c>
      <c r="L1109" s="1" t="s">
        <v>16</v>
      </c>
    </row>
    <row r="1110">
      <c r="A1110" s="2">
        <v>42370.0</v>
      </c>
      <c r="B1110" s="1" t="s">
        <v>148</v>
      </c>
      <c r="C1110" s="1">
        <v>422.0</v>
      </c>
      <c r="D1110" s="1" t="s">
        <v>61</v>
      </c>
      <c r="E1110" s="1" t="s">
        <v>240</v>
      </c>
      <c r="F1110" s="1" t="s">
        <v>147</v>
      </c>
      <c r="G1110" s="1">
        <v>2008.0</v>
      </c>
      <c r="H1110" s="1">
        <v>405000.0</v>
      </c>
      <c r="I1110" s="1">
        <v>52982.88843</v>
      </c>
      <c r="J1110" s="1">
        <v>6.622861054</v>
      </c>
      <c r="K1110" s="1">
        <v>2.0</v>
      </c>
      <c r="L1110" s="1" t="s">
        <v>16</v>
      </c>
    </row>
    <row r="1111">
      <c r="A1111" s="2">
        <v>42370.0</v>
      </c>
      <c r="B1111" s="1" t="s">
        <v>186</v>
      </c>
      <c r="C1111" s="1" t="s">
        <v>651</v>
      </c>
      <c r="D1111" s="1" t="s">
        <v>61</v>
      </c>
      <c r="E1111" s="1" t="s">
        <v>652</v>
      </c>
      <c r="F1111" s="1" t="s">
        <v>203</v>
      </c>
      <c r="G1111" s="1">
        <v>2015.0</v>
      </c>
      <c r="H1111" s="1">
        <v>405000.0</v>
      </c>
      <c r="I1111" s="1">
        <v>1950.0</v>
      </c>
      <c r="J1111" s="1">
        <v>0.5</v>
      </c>
      <c r="K1111" s="1">
        <v>1.0</v>
      </c>
      <c r="L1111" s="1" t="s">
        <v>16</v>
      </c>
    </row>
    <row r="1112">
      <c r="A1112" s="2">
        <v>42370.0</v>
      </c>
      <c r="B1112" s="1" t="s">
        <v>261</v>
      </c>
      <c r="C1112" s="1" t="s">
        <v>819</v>
      </c>
      <c r="D1112" s="1" t="s">
        <v>61</v>
      </c>
      <c r="E1112" s="1" t="s">
        <v>163</v>
      </c>
      <c r="F1112" s="1" t="s">
        <v>341</v>
      </c>
      <c r="G1112" s="1">
        <v>2011.0</v>
      </c>
      <c r="H1112" s="1">
        <v>404833.0326</v>
      </c>
      <c r="I1112" s="1">
        <v>50000.0</v>
      </c>
      <c r="J1112" s="1">
        <v>4.0</v>
      </c>
      <c r="K1112" s="1">
        <v>1.0</v>
      </c>
      <c r="L1112" s="1" t="s">
        <v>16</v>
      </c>
    </row>
    <row r="1113">
      <c r="A1113" s="2">
        <v>42370.0</v>
      </c>
      <c r="B1113" s="1" t="s">
        <v>261</v>
      </c>
      <c r="C1113" s="1" t="s">
        <v>820</v>
      </c>
      <c r="D1113" s="1" t="s">
        <v>61</v>
      </c>
      <c r="E1113" s="1" t="s">
        <v>163</v>
      </c>
      <c r="F1113" s="1" t="s">
        <v>203</v>
      </c>
      <c r="G1113" s="1">
        <v>2010.0</v>
      </c>
      <c r="H1113" s="1">
        <v>404299.44</v>
      </c>
      <c r="I1113" s="1">
        <v>1000.0</v>
      </c>
      <c r="J1113" s="1">
        <v>5.0</v>
      </c>
      <c r="K1113" s="1">
        <v>1.0</v>
      </c>
      <c r="L1113" s="1" t="s">
        <v>16</v>
      </c>
    </row>
    <row r="1114">
      <c r="A1114" s="2">
        <v>42370.0</v>
      </c>
      <c r="B1114" s="1" t="s">
        <v>261</v>
      </c>
      <c r="C1114" s="1" t="s">
        <v>821</v>
      </c>
      <c r="D1114" s="1" t="s">
        <v>61</v>
      </c>
      <c r="E1114" s="1" t="s">
        <v>163</v>
      </c>
      <c r="F1114" s="1" t="s">
        <v>203</v>
      </c>
      <c r="G1114" s="1">
        <v>2014.0</v>
      </c>
      <c r="H1114" s="1">
        <v>404271.9784</v>
      </c>
      <c r="I1114" s="1">
        <v>110000.0</v>
      </c>
      <c r="J1114" s="1">
        <v>1.0</v>
      </c>
      <c r="K1114" s="1">
        <v>1.0</v>
      </c>
      <c r="L1114" s="1" t="s">
        <v>16</v>
      </c>
    </row>
    <row r="1115">
      <c r="A1115" s="2">
        <v>42370.0</v>
      </c>
      <c r="B1115" s="1" t="s">
        <v>261</v>
      </c>
      <c r="C1115" s="1" t="s">
        <v>822</v>
      </c>
      <c r="D1115" s="1" t="s">
        <v>61</v>
      </c>
      <c r="E1115" s="1" t="s">
        <v>163</v>
      </c>
      <c r="F1115" s="1" t="s">
        <v>147</v>
      </c>
      <c r="G1115" s="1">
        <v>2013.0</v>
      </c>
      <c r="H1115" s="1">
        <v>404066.7736</v>
      </c>
      <c r="I1115" s="1">
        <v>130000.0</v>
      </c>
      <c r="J1115" s="1">
        <v>2.0</v>
      </c>
      <c r="K1115" s="1">
        <v>1.0</v>
      </c>
      <c r="L1115" s="1" t="s">
        <v>16</v>
      </c>
    </row>
    <row r="1116">
      <c r="A1116" s="2">
        <v>42370.0</v>
      </c>
      <c r="B1116" s="1" t="s">
        <v>261</v>
      </c>
      <c r="C1116" s="1" t="s">
        <v>823</v>
      </c>
      <c r="D1116" s="1" t="s">
        <v>61</v>
      </c>
      <c r="E1116" s="1" t="s">
        <v>163</v>
      </c>
      <c r="F1116" s="1" t="s">
        <v>341</v>
      </c>
      <c r="G1116" s="1">
        <v>2014.0</v>
      </c>
      <c r="H1116" s="1">
        <v>403908.1336</v>
      </c>
      <c r="I1116" s="1">
        <v>120000.0</v>
      </c>
      <c r="J1116" s="1">
        <v>1.0</v>
      </c>
      <c r="K1116" s="1">
        <v>1.0</v>
      </c>
      <c r="L1116" s="1" t="s">
        <v>16</v>
      </c>
    </row>
    <row r="1117">
      <c r="A1117" s="2">
        <v>42370.0</v>
      </c>
      <c r="B1117" s="1" t="s">
        <v>148</v>
      </c>
      <c r="C1117" s="1">
        <v>268.0</v>
      </c>
      <c r="D1117" s="1" t="s">
        <v>61</v>
      </c>
      <c r="E1117" s="1" t="s">
        <v>163</v>
      </c>
      <c r="F1117" s="1" t="s">
        <v>203</v>
      </c>
      <c r="G1117" s="1">
        <v>2010.0</v>
      </c>
      <c r="H1117" s="1">
        <v>403500.0</v>
      </c>
      <c r="I1117" s="1">
        <v>39950.71869</v>
      </c>
      <c r="J1117" s="1">
        <v>4.993839836</v>
      </c>
      <c r="K1117" s="1">
        <v>1.0</v>
      </c>
      <c r="L1117" s="1" t="s">
        <v>16</v>
      </c>
    </row>
    <row r="1118">
      <c r="A1118" s="2">
        <v>42370.0</v>
      </c>
      <c r="B1118" s="1" t="s">
        <v>261</v>
      </c>
      <c r="C1118" s="1" t="s">
        <v>824</v>
      </c>
      <c r="D1118" s="1" t="s">
        <v>61</v>
      </c>
      <c r="E1118" s="1" t="s">
        <v>163</v>
      </c>
      <c r="F1118" s="1" t="s">
        <v>147</v>
      </c>
      <c r="G1118" s="1">
        <v>2012.0</v>
      </c>
      <c r="H1118" s="1">
        <v>403261.2985</v>
      </c>
      <c r="I1118" s="1">
        <v>110000.0</v>
      </c>
      <c r="J1118" s="1">
        <v>3.0</v>
      </c>
      <c r="K1118" s="1">
        <v>1.0</v>
      </c>
      <c r="L1118" s="1" t="s">
        <v>16</v>
      </c>
    </row>
    <row r="1119">
      <c r="A1119" s="2">
        <v>42370.0</v>
      </c>
      <c r="B1119" s="1" t="s">
        <v>116</v>
      </c>
      <c r="C1119" s="1" t="s">
        <v>825</v>
      </c>
      <c r="D1119" s="1" t="s">
        <v>61</v>
      </c>
      <c r="E1119" s="1" t="s">
        <v>163</v>
      </c>
      <c r="F1119" s="1" t="s">
        <v>143</v>
      </c>
      <c r="G1119" s="1">
        <v>2010.0</v>
      </c>
      <c r="H1119" s="1">
        <v>402930.0</v>
      </c>
      <c r="I1119" s="1">
        <v>80752.0</v>
      </c>
      <c r="J1119" s="1">
        <v>5.695890411</v>
      </c>
      <c r="K1119" s="1">
        <v>2.0</v>
      </c>
      <c r="L1119" s="1" t="s">
        <v>16</v>
      </c>
    </row>
    <row r="1120">
      <c r="A1120" s="2">
        <v>42370.0</v>
      </c>
      <c r="B1120" s="1" t="s">
        <v>261</v>
      </c>
      <c r="C1120" s="1" t="s">
        <v>826</v>
      </c>
      <c r="D1120" s="1" t="s">
        <v>61</v>
      </c>
      <c r="E1120" s="1" t="s">
        <v>163</v>
      </c>
      <c r="F1120" s="1" t="s">
        <v>298</v>
      </c>
      <c r="G1120" s="1">
        <v>2015.0</v>
      </c>
      <c r="H1120" s="1">
        <v>402005.3686</v>
      </c>
      <c r="I1120" s="1">
        <v>150000.0</v>
      </c>
      <c r="J1120" s="1">
        <v>0.0</v>
      </c>
      <c r="K1120" s="1">
        <v>1.0</v>
      </c>
      <c r="L1120" s="1" t="s">
        <v>16</v>
      </c>
    </row>
    <row r="1121">
      <c r="A1121" s="2">
        <v>42370.0</v>
      </c>
      <c r="B1121" s="1" t="s">
        <v>116</v>
      </c>
      <c r="C1121" s="1" t="s">
        <v>738</v>
      </c>
      <c r="D1121" s="1" t="s">
        <v>61</v>
      </c>
      <c r="E1121" s="1" t="s">
        <v>163</v>
      </c>
      <c r="F1121" s="1" t="s">
        <v>203</v>
      </c>
      <c r="G1121" s="1">
        <v>2010.0</v>
      </c>
      <c r="H1121" s="1">
        <v>402000.0</v>
      </c>
      <c r="I1121" s="1">
        <v>51247.0</v>
      </c>
      <c r="J1121" s="1">
        <v>5.882191781</v>
      </c>
      <c r="K1121" s="1">
        <v>2.0</v>
      </c>
      <c r="L1121" s="1" t="s">
        <v>16</v>
      </c>
    </row>
    <row r="1122">
      <c r="A1122" s="2">
        <v>42370.0</v>
      </c>
      <c r="B1122" s="1" t="s">
        <v>186</v>
      </c>
      <c r="C1122" s="1" t="s">
        <v>827</v>
      </c>
      <c r="D1122" s="1" t="s">
        <v>61</v>
      </c>
      <c r="E1122" s="1" t="s">
        <v>216</v>
      </c>
      <c r="F1122" s="1" t="s">
        <v>143</v>
      </c>
      <c r="G1122" s="1">
        <v>2009.0</v>
      </c>
      <c r="H1122" s="1">
        <v>401820.0</v>
      </c>
      <c r="I1122" s="1">
        <v>46591.0</v>
      </c>
      <c r="J1122" s="1">
        <v>6.0</v>
      </c>
      <c r="K1122" s="1">
        <v>1.0</v>
      </c>
      <c r="L1122" s="1" t="s">
        <v>16</v>
      </c>
    </row>
    <row r="1123">
      <c r="A1123" s="2">
        <v>42370.0</v>
      </c>
      <c r="B1123" s="1" t="s">
        <v>261</v>
      </c>
      <c r="C1123" s="1" t="s">
        <v>828</v>
      </c>
      <c r="D1123" s="1" t="s">
        <v>61</v>
      </c>
      <c r="E1123" s="1" t="s">
        <v>163</v>
      </c>
      <c r="F1123" s="1" t="s">
        <v>536</v>
      </c>
      <c r="G1123" s="1">
        <v>2013.0</v>
      </c>
      <c r="H1123" s="1">
        <v>401800.0</v>
      </c>
      <c r="I1123" s="1">
        <v>30000.0</v>
      </c>
      <c r="J1123" s="1">
        <v>2.0</v>
      </c>
      <c r="K1123" s="1">
        <v>1.0</v>
      </c>
      <c r="L1123" s="1" t="s">
        <v>16</v>
      </c>
    </row>
    <row r="1124">
      <c r="A1124" s="2">
        <v>42370.0</v>
      </c>
      <c r="B1124" s="1" t="s">
        <v>261</v>
      </c>
      <c r="C1124" s="1" t="s">
        <v>829</v>
      </c>
      <c r="D1124" s="1" t="s">
        <v>61</v>
      </c>
      <c r="E1124" s="1" t="s">
        <v>163</v>
      </c>
      <c r="F1124" s="1" t="s">
        <v>147</v>
      </c>
      <c r="G1124" s="1">
        <v>2009.0</v>
      </c>
      <c r="H1124" s="1">
        <v>401745.12</v>
      </c>
      <c r="I1124" s="1">
        <v>30000.0</v>
      </c>
      <c r="J1124" s="1">
        <v>6.0</v>
      </c>
      <c r="K1124" s="1">
        <v>1.0</v>
      </c>
      <c r="L1124" s="1" t="s">
        <v>16</v>
      </c>
    </row>
    <row r="1125">
      <c r="A1125" s="2">
        <v>42370.0</v>
      </c>
      <c r="B1125" s="1" t="s">
        <v>261</v>
      </c>
      <c r="C1125" s="1" t="s">
        <v>830</v>
      </c>
      <c r="D1125" s="1" t="s">
        <v>61</v>
      </c>
      <c r="E1125" s="1" t="s">
        <v>163</v>
      </c>
      <c r="F1125" s="1" t="s">
        <v>203</v>
      </c>
      <c r="G1125" s="1">
        <v>2011.0</v>
      </c>
      <c r="H1125" s="1">
        <v>401063.04</v>
      </c>
      <c r="I1125" s="1">
        <v>40000.0</v>
      </c>
      <c r="J1125" s="1">
        <v>4.0</v>
      </c>
      <c r="K1125" s="1">
        <v>1.0</v>
      </c>
      <c r="L1125" s="1" t="s">
        <v>16</v>
      </c>
    </row>
    <row r="1126">
      <c r="A1126" s="2">
        <v>42370.0</v>
      </c>
      <c r="B1126" s="1" t="s">
        <v>261</v>
      </c>
      <c r="C1126" s="1" t="s">
        <v>831</v>
      </c>
      <c r="D1126" s="1" t="s">
        <v>61</v>
      </c>
      <c r="E1126" s="1" t="s">
        <v>163</v>
      </c>
      <c r="F1126" s="1" t="s">
        <v>298</v>
      </c>
      <c r="G1126" s="1">
        <v>2014.0</v>
      </c>
      <c r="H1126" s="1">
        <v>400775.7158</v>
      </c>
      <c r="I1126" s="1">
        <v>140000.0</v>
      </c>
      <c r="J1126" s="1">
        <v>1.0</v>
      </c>
      <c r="K1126" s="1">
        <v>1.0</v>
      </c>
      <c r="L1126" s="1" t="s">
        <v>16</v>
      </c>
    </row>
    <row r="1127">
      <c r="A1127" s="2">
        <v>42370.0</v>
      </c>
      <c r="B1127" s="1" t="s">
        <v>261</v>
      </c>
      <c r="C1127" s="1" t="s">
        <v>832</v>
      </c>
      <c r="D1127" s="1" t="s">
        <v>61</v>
      </c>
      <c r="E1127" s="1" t="s">
        <v>163</v>
      </c>
      <c r="F1127" s="1" t="s">
        <v>147</v>
      </c>
      <c r="G1127" s="1">
        <v>2011.0</v>
      </c>
      <c r="H1127" s="1">
        <v>400760.442</v>
      </c>
      <c r="I1127" s="1">
        <v>90000.0</v>
      </c>
      <c r="J1127" s="1">
        <v>4.0</v>
      </c>
      <c r="K1127" s="1">
        <v>1.0</v>
      </c>
      <c r="L1127" s="1" t="s">
        <v>16</v>
      </c>
    </row>
    <row r="1128">
      <c r="A1128" s="2">
        <v>42370.0</v>
      </c>
      <c r="B1128" s="1" t="s">
        <v>261</v>
      </c>
      <c r="C1128" s="1" t="s">
        <v>833</v>
      </c>
      <c r="D1128" s="1" t="s">
        <v>61</v>
      </c>
      <c r="E1128" s="1" t="s">
        <v>163</v>
      </c>
      <c r="F1128" s="1" t="s">
        <v>536</v>
      </c>
      <c r="G1128" s="1">
        <v>2012.0</v>
      </c>
      <c r="H1128" s="1">
        <v>400554.0</v>
      </c>
      <c r="I1128" s="1">
        <v>1000.0</v>
      </c>
      <c r="J1128" s="1">
        <v>3.0</v>
      </c>
      <c r="K1128" s="1">
        <v>1.0</v>
      </c>
      <c r="L1128" s="1" t="s">
        <v>16</v>
      </c>
    </row>
    <row r="1129">
      <c r="A1129" s="2">
        <v>42370.0</v>
      </c>
      <c r="B1129" s="1" t="s">
        <v>261</v>
      </c>
      <c r="C1129" s="1" t="s">
        <v>834</v>
      </c>
      <c r="D1129" s="1" t="s">
        <v>61</v>
      </c>
      <c r="E1129" s="1" t="s">
        <v>163</v>
      </c>
      <c r="F1129" s="1" t="s">
        <v>203</v>
      </c>
      <c r="G1129" s="1">
        <v>2013.0</v>
      </c>
      <c r="H1129" s="1">
        <v>400369.8373</v>
      </c>
      <c r="I1129" s="1">
        <v>90000.0</v>
      </c>
      <c r="J1129" s="1">
        <v>2.0</v>
      </c>
      <c r="K1129" s="1">
        <v>1.0</v>
      </c>
      <c r="L1129" s="1" t="s">
        <v>16</v>
      </c>
    </row>
    <row r="1130">
      <c r="A1130" s="2">
        <v>42370.0</v>
      </c>
      <c r="B1130" s="1" t="s">
        <v>261</v>
      </c>
      <c r="C1130" s="1" t="s">
        <v>835</v>
      </c>
      <c r="D1130" s="1" t="s">
        <v>61</v>
      </c>
      <c r="E1130" s="1" t="s">
        <v>163</v>
      </c>
      <c r="F1130" s="1" t="s">
        <v>341</v>
      </c>
      <c r="G1130" s="1">
        <v>2010.0</v>
      </c>
      <c r="H1130" s="1">
        <v>400258.0</v>
      </c>
      <c r="I1130" s="1">
        <v>20000.0</v>
      </c>
      <c r="J1130" s="1">
        <v>5.0</v>
      </c>
      <c r="K1130" s="1">
        <v>1.0</v>
      </c>
      <c r="L1130" s="1" t="s">
        <v>16</v>
      </c>
    </row>
    <row r="1131">
      <c r="A1131" s="2">
        <v>42370.0</v>
      </c>
      <c r="B1131" s="1" t="s">
        <v>186</v>
      </c>
      <c r="C1131" s="1" t="s">
        <v>836</v>
      </c>
      <c r="D1131" s="1" t="s">
        <v>61</v>
      </c>
      <c r="E1131" s="1" t="s">
        <v>202</v>
      </c>
      <c r="F1131" s="1" t="s">
        <v>203</v>
      </c>
      <c r="G1131" s="1">
        <v>2010.0</v>
      </c>
      <c r="H1131" s="1">
        <v>400155.0</v>
      </c>
      <c r="I1131" s="1">
        <v>30860.0</v>
      </c>
      <c r="J1131" s="1">
        <v>5.0</v>
      </c>
      <c r="K1131" s="1">
        <v>1.0</v>
      </c>
      <c r="L1131" s="1" t="s">
        <v>16</v>
      </c>
    </row>
    <row r="1132">
      <c r="A1132" s="2">
        <v>42370.0</v>
      </c>
      <c r="B1132" s="1" t="s">
        <v>261</v>
      </c>
      <c r="C1132" s="1" t="s">
        <v>837</v>
      </c>
      <c r="D1132" s="1" t="s">
        <v>61</v>
      </c>
      <c r="E1132" s="1" t="s">
        <v>163</v>
      </c>
      <c r="F1132" s="1" t="s">
        <v>341</v>
      </c>
      <c r="G1132" s="1">
        <v>2013.0</v>
      </c>
      <c r="H1132" s="1">
        <v>400009.5044</v>
      </c>
      <c r="I1132" s="4">
        <v>100000.0</v>
      </c>
      <c r="J1132" s="1">
        <v>2.0</v>
      </c>
      <c r="K1132" s="1">
        <v>1.0</v>
      </c>
      <c r="L1132" s="1" t="s">
        <v>16</v>
      </c>
    </row>
    <row r="1133">
      <c r="A1133" s="2">
        <v>42370.0</v>
      </c>
      <c r="B1133" s="1" t="s">
        <v>148</v>
      </c>
      <c r="C1133" s="1">
        <v>197.0</v>
      </c>
      <c r="D1133" s="1" t="s">
        <v>61</v>
      </c>
      <c r="E1133" s="1" t="s">
        <v>712</v>
      </c>
      <c r="F1133" s="1" t="s">
        <v>203</v>
      </c>
      <c r="G1133" s="1">
        <v>2010.0</v>
      </c>
      <c r="H1133" s="1">
        <v>400000.0</v>
      </c>
      <c r="I1133" s="1">
        <v>35876.79671</v>
      </c>
      <c r="J1133" s="1">
        <v>4.484599589</v>
      </c>
      <c r="K1133" s="1">
        <v>1.0</v>
      </c>
      <c r="L1133" s="1" t="s">
        <v>16</v>
      </c>
    </row>
    <row r="1134">
      <c r="A1134" s="2">
        <v>42370.0</v>
      </c>
      <c r="B1134" s="1" t="s">
        <v>20</v>
      </c>
      <c r="C1134" s="1">
        <v>20336.0</v>
      </c>
      <c r="D1134" s="1" t="s">
        <v>91</v>
      </c>
      <c r="E1134" s="1" t="s">
        <v>234</v>
      </c>
      <c r="F1134" s="1" t="s">
        <v>304</v>
      </c>
      <c r="G1134" s="1">
        <v>2012.0</v>
      </c>
      <c r="H1134" s="1">
        <v>400000.0</v>
      </c>
      <c r="I1134" s="1">
        <v>70362.0</v>
      </c>
      <c r="J1134" s="1">
        <v>3.0</v>
      </c>
      <c r="K1134" s="1">
        <v>1.0</v>
      </c>
      <c r="L1134" s="1" t="s">
        <v>80</v>
      </c>
    </row>
    <row r="1135">
      <c r="A1135" s="2">
        <v>42370.0</v>
      </c>
      <c r="B1135" s="1" t="s">
        <v>20</v>
      </c>
      <c r="C1135" s="1">
        <v>63041.0</v>
      </c>
      <c r="D1135" s="1" t="s">
        <v>273</v>
      </c>
      <c r="E1135" s="1" t="s">
        <v>838</v>
      </c>
      <c r="F1135" s="1" t="s">
        <v>226</v>
      </c>
      <c r="G1135" s="1">
        <v>2014.0</v>
      </c>
      <c r="H1135" s="1">
        <v>400000.0</v>
      </c>
      <c r="I1135" s="1">
        <v>20414.0</v>
      </c>
      <c r="J1135" s="1">
        <v>1.0</v>
      </c>
      <c r="K1135" s="1">
        <v>1.0</v>
      </c>
      <c r="L1135" s="1" t="s">
        <v>16</v>
      </c>
    </row>
    <row r="1136">
      <c r="A1136" s="2">
        <v>42370.0</v>
      </c>
      <c r="B1136" s="1" t="s">
        <v>20</v>
      </c>
      <c r="C1136" s="1">
        <v>60520.0</v>
      </c>
      <c r="D1136" s="1" t="s">
        <v>64</v>
      </c>
      <c r="E1136" s="1" t="s">
        <v>279</v>
      </c>
      <c r="F1136" s="1" t="s">
        <v>839</v>
      </c>
      <c r="G1136" s="1">
        <v>2011.0</v>
      </c>
      <c r="H1136" s="1">
        <v>400000.0</v>
      </c>
      <c r="I1136" s="1">
        <v>61674.0</v>
      </c>
      <c r="J1136" s="1">
        <v>4.0</v>
      </c>
      <c r="K1136" s="1">
        <v>3.0</v>
      </c>
      <c r="L1136" s="1" t="s">
        <v>16</v>
      </c>
    </row>
    <row r="1137">
      <c r="A1137" s="2">
        <v>42370.0</v>
      </c>
      <c r="B1137" s="1" t="s">
        <v>148</v>
      </c>
      <c r="C1137" s="1">
        <v>263.0</v>
      </c>
      <c r="D1137" s="1" t="s">
        <v>61</v>
      </c>
      <c r="E1137" s="1" t="s">
        <v>245</v>
      </c>
      <c r="F1137" s="1" t="s">
        <v>143</v>
      </c>
      <c r="G1137" s="1">
        <v>2010.0</v>
      </c>
      <c r="H1137" s="1">
        <v>400000.0</v>
      </c>
      <c r="I1137" s="1">
        <v>59564.68172</v>
      </c>
      <c r="J1137" s="1">
        <v>4.963723477</v>
      </c>
      <c r="K1137" s="1">
        <v>1.0</v>
      </c>
      <c r="L1137" s="1" t="s">
        <v>16</v>
      </c>
    </row>
    <row r="1138">
      <c r="A1138" s="2">
        <v>42370.0</v>
      </c>
      <c r="B1138" s="1" t="s">
        <v>148</v>
      </c>
      <c r="C1138" s="1">
        <v>134.0</v>
      </c>
      <c r="D1138" s="1" t="s">
        <v>61</v>
      </c>
      <c r="E1138" s="1" t="s">
        <v>245</v>
      </c>
      <c r="F1138" s="1" t="s">
        <v>341</v>
      </c>
      <c r="G1138" s="1">
        <v>2011.0</v>
      </c>
      <c r="H1138" s="1">
        <v>400000.0</v>
      </c>
      <c r="I1138" s="1">
        <v>31583.84668</v>
      </c>
      <c r="J1138" s="1">
        <v>3.947980835</v>
      </c>
      <c r="K1138" s="1">
        <v>1.0</v>
      </c>
      <c r="L1138" s="1" t="s">
        <v>16</v>
      </c>
    </row>
    <row r="1139">
      <c r="A1139" s="2">
        <v>42370.0</v>
      </c>
      <c r="B1139" s="1" t="s">
        <v>116</v>
      </c>
      <c r="C1139" s="1" t="s">
        <v>816</v>
      </c>
      <c r="D1139" s="1" t="s">
        <v>61</v>
      </c>
      <c r="E1139" s="1" t="s">
        <v>163</v>
      </c>
      <c r="F1139" s="1" t="s">
        <v>143</v>
      </c>
      <c r="G1139" s="1">
        <v>2011.0</v>
      </c>
      <c r="H1139" s="1">
        <v>400000.0</v>
      </c>
      <c r="I1139" s="1">
        <v>72478.0</v>
      </c>
      <c r="J1139" s="1">
        <v>4.495890411</v>
      </c>
      <c r="K1139" s="1">
        <v>2.0</v>
      </c>
      <c r="L1139" s="1" t="s">
        <v>16</v>
      </c>
    </row>
    <row r="1140">
      <c r="A1140" s="2">
        <v>42370.0</v>
      </c>
      <c r="B1140" s="1" t="s">
        <v>148</v>
      </c>
      <c r="C1140" s="1">
        <v>476.0</v>
      </c>
      <c r="D1140" s="1" t="s">
        <v>61</v>
      </c>
      <c r="E1140" s="1" t="s">
        <v>163</v>
      </c>
      <c r="F1140" s="1" t="s">
        <v>147</v>
      </c>
      <c r="G1140" s="1">
        <v>2008.0</v>
      </c>
      <c r="H1140" s="1">
        <v>400000.0</v>
      </c>
      <c r="I1140" s="1">
        <v>55939.76728</v>
      </c>
      <c r="J1140" s="1">
        <v>6.99247091</v>
      </c>
      <c r="K1140" s="1">
        <v>2.0</v>
      </c>
      <c r="L1140" s="1" t="s">
        <v>16</v>
      </c>
    </row>
    <row r="1141">
      <c r="A1141" s="2">
        <v>42370.0</v>
      </c>
      <c r="B1141" s="1" t="s">
        <v>20</v>
      </c>
      <c r="C1141" s="1">
        <v>22507.0</v>
      </c>
      <c r="D1141" s="1" t="s">
        <v>61</v>
      </c>
      <c r="E1141" s="1" t="s">
        <v>139</v>
      </c>
      <c r="F1141" s="1" t="s">
        <v>143</v>
      </c>
      <c r="G1141" s="1">
        <v>2013.0</v>
      </c>
      <c r="H1141" s="1">
        <v>400000.0</v>
      </c>
      <c r="I1141" s="1">
        <v>79980.0</v>
      </c>
      <c r="J1141" s="1">
        <v>2.0</v>
      </c>
      <c r="K1141" s="1">
        <v>1.0</v>
      </c>
      <c r="L1141" s="1" t="s">
        <v>80</v>
      </c>
    </row>
    <row r="1142">
      <c r="A1142" s="2">
        <v>42370.0</v>
      </c>
      <c r="B1142" s="1" t="s">
        <v>116</v>
      </c>
      <c r="C1142" s="1" t="s">
        <v>840</v>
      </c>
      <c r="D1142" s="1" t="s">
        <v>61</v>
      </c>
      <c r="E1142" s="1" t="s">
        <v>145</v>
      </c>
      <c r="F1142" s="1" t="s">
        <v>203</v>
      </c>
      <c r="G1142" s="1">
        <v>2010.0</v>
      </c>
      <c r="H1142" s="1">
        <v>400000.0</v>
      </c>
      <c r="I1142" s="1">
        <v>68718.0</v>
      </c>
      <c r="J1142" s="1">
        <v>5.62739726</v>
      </c>
      <c r="K1142" s="1">
        <v>2.0</v>
      </c>
      <c r="L1142" s="1" t="s">
        <v>16</v>
      </c>
    </row>
    <row r="1143">
      <c r="A1143" s="2">
        <v>42370.0</v>
      </c>
      <c r="B1143" s="1" t="s">
        <v>20</v>
      </c>
      <c r="C1143" s="1">
        <v>22444.0</v>
      </c>
      <c r="D1143" s="1" t="s">
        <v>61</v>
      </c>
      <c r="E1143" s="1" t="s">
        <v>240</v>
      </c>
      <c r="F1143" s="1" t="s">
        <v>143</v>
      </c>
      <c r="G1143" s="1">
        <v>2011.0</v>
      </c>
      <c r="H1143" s="1">
        <v>400000.0</v>
      </c>
      <c r="I1143" s="1">
        <v>101145.0</v>
      </c>
      <c r="J1143" s="1">
        <v>4.0</v>
      </c>
      <c r="K1143" s="1">
        <v>1.0</v>
      </c>
      <c r="L1143" s="1" t="s">
        <v>16</v>
      </c>
    </row>
    <row r="1144">
      <c r="A1144" s="2">
        <v>42370.0</v>
      </c>
      <c r="B1144" s="1" t="s">
        <v>148</v>
      </c>
      <c r="C1144" s="1">
        <v>323.0</v>
      </c>
      <c r="D1144" s="1" t="s">
        <v>91</v>
      </c>
      <c r="E1144" s="1" t="s">
        <v>123</v>
      </c>
      <c r="F1144" s="1" t="s">
        <v>397</v>
      </c>
      <c r="G1144" s="1">
        <v>2009.0</v>
      </c>
      <c r="H1144" s="1">
        <v>400000.0</v>
      </c>
      <c r="I1144" s="1">
        <v>67778.23409</v>
      </c>
      <c r="J1144" s="1">
        <v>5.648186174</v>
      </c>
      <c r="K1144" s="1">
        <v>2.0</v>
      </c>
      <c r="L1144" s="1" t="s">
        <v>16</v>
      </c>
    </row>
    <row r="1145">
      <c r="A1145" s="2">
        <v>42370.0</v>
      </c>
      <c r="B1145" s="1" t="s">
        <v>20</v>
      </c>
      <c r="C1145" s="1">
        <v>65077.0</v>
      </c>
      <c r="D1145" s="1" t="s">
        <v>91</v>
      </c>
      <c r="E1145" s="1" t="s">
        <v>123</v>
      </c>
      <c r="F1145" s="1" t="s">
        <v>841</v>
      </c>
      <c r="G1145" s="1">
        <v>2008.0</v>
      </c>
      <c r="H1145" s="1">
        <v>400000.0</v>
      </c>
      <c r="I1145" s="1">
        <v>75449.0</v>
      </c>
      <c r="J1145" s="1">
        <v>7.0</v>
      </c>
      <c r="K1145" s="1">
        <v>2.0</v>
      </c>
      <c r="L1145" s="1" t="s">
        <v>16</v>
      </c>
    </row>
    <row r="1146">
      <c r="A1146" s="2">
        <v>42370.0</v>
      </c>
      <c r="B1146" s="1" t="s">
        <v>20</v>
      </c>
      <c r="C1146" s="1">
        <v>22577.0</v>
      </c>
      <c r="D1146" s="1" t="s">
        <v>32</v>
      </c>
      <c r="E1146" s="1" t="s">
        <v>59</v>
      </c>
      <c r="F1146" s="1" t="s">
        <v>842</v>
      </c>
      <c r="G1146" s="1">
        <v>2011.0</v>
      </c>
      <c r="H1146" s="1">
        <v>400000.0</v>
      </c>
      <c r="I1146" s="1">
        <v>83281.0</v>
      </c>
      <c r="J1146" s="1">
        <v>4.0</v>
      </c>
      <c r="K1146" s="1">
        <v>2.0</v>
      </c>
      <c r="L1146" s="1" t="s">
        <v>16</v>
      </c>
    </row>
    <row r="1147">
      <c r="A1147" s="2">
        <v>42370.0</v>
      </c>
      <c r="B1147" s="1" t="s">
        <v>20</v>
      </c>
      <c r="C1147" s="1">
        <v>105709.0</v>
      </c>
      <c r="D1147" s="1" t="s">
        <v>542</v>
      </c>
      <c r="E1147" s="1" t="s">
        <v>543</v>
      </c>
      <c r="F1147" s="1" t="s">
        <v>843</v>
      </c>
      <c r="G1147" s="1">
        <v>2011.0</v>
      </c>
      <c r="H1147" s="1">
        <v>400000.0</v>
      </c>
      <c r="I1147" s="1">
        <v>88075.0</v>
      </c>
      <c r="J1147" s="1">
        <v>5.0</v>
      </c>
      <c r="K1147" s="1">
        <v>1.0</v>
      </c>
      <c r="L1147" s="1" t="s">
        <v>16</v>
      </c>
    </row>
    <row r="1148">
      <c r="A1148" s="2">
        <v>42370.0</v>
      </c>
      <c r="B1148" s="1" t="s">
        <v>20</v>
      </c>
      <c r="C1148" s="1">
        <v>126903.0</v>
      </c>
      <c r="D1148" s="1" t="s">
        <v>91</v>
      </c>
      <c r="E1148" s="1" t="s">
        <v>92</v>
      </c>
      <c r="F1148" s="1" t="s">
        <v>841</v>
      </c>
      <c r="G1148" s="1">
        <v>2010.0</v>
      </c>
      <c r="H1148" s="1">
        <v>400000.0</v>
      </c>
      <c r="I1148" s="1">
        <v>77135.0</v>
      </c>
      <c r="J1148" s="1">
        <v>6.0</v>
      </c>
      <c r="K1148" s="1">
        <v>2.0</v>
      </c>
      <c r="L1148" s="1" t="s">
        <v>16</v>
      </c>
    </row>
    <row r="1149">
      <c r="A1149" s="2">
        <v>42370.0</v>
      </c>
      <c r="B1149" s="1" t="s">
        <v>20</v>
      </c>
      <c r="C1149" s="1">
        <v>110594.0</v>
      </c>
      <c r="D1149" s="1" t="s">
        <v>91</v>
      </c>
      <c r="E1149" s="1" t="s">
        <v>243</v>
      </c>
      <c r="F1149" s="1" t="s">
        <v>454</v>
      </c>
      <c r="G1149" s="1">
        <v>2010.0</v>
      </c>
      <c r="H1149" s="1">
        <v>400000.0</v>
      </c>
      <c r="I1149" s="1">
        <v>49997.0</v>
      </c>
      <c r="J1149" s="1">
        <v>6.0</v>
      </c>
      <c r="K1149" s="1">
        <v>1.0</v>
      </c>
      <c r="L1149" s="1" t="s">
        <v>16</v>
      </c>
    </row>
    <row r="1150">
      <c r="A1150" s="2">
        <v>42370.0</v>
      </c>
      <c r="B1150" s="1" t="s">
        <v>20</v>
      </c>
      <c r="C1150" s="1">
        <v>72005.0</v>
      </c>
      <c r="D1150" s="1" t="s">
        <v>77</v>
      </c>
      <c r="E1150" s="1" t="s">
        <v>623</v>
      </c>
      <c r="F1150" s="1" t="s">
        <v>600</v>
      </c>
      <c r="G1150" s="1">
        <v>2012.0</v>
      </c>
      <c r="H1150" s="1">
        <v>400000.0</v>
      </c>
      <c r="I1150" s="1">
        <v>46586.0</v>
      </c>
      <c r="J1150" s="1">
        <v>4.0</v>
      </c>
      <c r="K1150" s="1">
        <v>2.0</v>
      </c>
      <c r="L1150" s="1" t="s">
        <v>16</v>
      </c>
    </row>
    <row r="1151">
      <c r="A1151" s="2">
        <v>42370.0</v>
      </c>
      <c r="B1151" s="1" t="s">
        <v>20</v>
      </c>
      <c r="C1151" s="1">
        <v>115970.0</v>
      </c>
      <c r="D1151" s="1" t="s">
        <v>64</v>
      </c>
      <c r="E1151" s="1" t="s">
        <v>98</v>
      </c>
      <c r="F1151" s="1" t="s">
        <v>844</v>
      </c>
      <c r="G1151" s="1">
        <v>2012.0</v>
      </c>
      <c r="H1151" s="1">
        <v>400000.0</v>
      </c>
      <c r="I1151" s="1">
        <v>26900.0</v>
      </c>
      <c r="J1151" s="1">
        <v>4.0</v>
      </c>
      <c r="K1151" s="1">
        <v>1.0</v>
      </c>
      <c r="L1151" s="1" t="s">
        <v>16</v>
      </c>
    </row>
    <row r="1152">
      <c r="A1152" s="2">
        <v>42370.0</v>
      </c>
      <c r="B1152" s="1" t="s">
        <v>20</v>
      </c>
      <c r="C1152" s="1">
        <v>77846.0</v>
      </c>
      <c r="D1152" s="1" t="s">
        <v>64</v>
      </c>
      <c r="E1152" s="1" t="s">
        <v>98</v>
      </c>
      <c r="F1152" s="1" t="s">
        <v>486</v>
      </c>
      <c r="G1152" s="1">
        <v>2010.0</v>
      </c>
      <c r="H1152" s="1">
        <v>400000.0</v>
      </c>
      <c r="I1152" s="1">
        <v>45316.0</v>
      </c>
      <c r="J1152" s="1">
        <v>6.0</v>
      </c>
      <c r="K1152" s="1">
        <v>1.0</v>
      </c>
      <c r="L1152" s="1" t="s">
        <v>16</v>
      </c>
    </row>
    <row r="1153">
      <c r="A1153" s="2">
        <v>42370.0</v>
      </c>
      <c r="B1153" s="1" t="s">
        <v>20</v>
      </c>
      <c r="C1153" s="1">
        <v>103360.0</v>
      </c>
      <c r="D1153" s="1" t="s">
        <v>81</v>
      </c>
      <c r="E1153" s="1" t="s">
        <v>82</v>
      </c>
      <c r="F1153" s="1" t="s">
        <v>294</v>
      </c>
      <c r="G1153" s="1">
        <v>2010.0</v>
      </c>
      <c r="H1153" s="1">
        <v>400000.0</v>
      </c>
      <c r="I1153" s="1">
        <v>65544.0</v>
      </c>
      <c r="J1153" s="1">
        <v>6.0</v>
      </c>
      <c r="K1153" s="1">
        <v>1.0</v>
      </c>
      <c r="L1153" s="1" t="s">
        <v>16</v>
      </c>
    </row>
    <row r="1154">
      <c r="A1154" s="2">
        <v>42370.0</v>
      </c>
      <c r="B1154" s="1" t="s">
        <v>20</v>
      </c>
      <c r="C1154" s="1">
        <v>110273.0</v>
      </c>
      <c r="D1154" s="1" t="s">
        <v>91</v>
      </c>
      <c r="E1154" s="1" t="s">
        <v>243</v>
      </c>
      <c r="F1154" s="1" t="s">
        <v>235</v>
      </c>
      <c r="G1154" s="1">
        <v>2011.0</v>
      </c>
      <c r="H1154" s="1">
        <v>400000.0</v>
      </c>
      <c r="I1154" s="1">
        <v>70981.0</v>
      </c>
      <c r="J1154" s="1">
        <v>5.0</v>
      </c>
      <c r="K1154" s="1">
        <v>2.0</v>
      </c>
      <c r="L1154" s="1" t="s">
        <v>16</v>
      </c>
    </row>
    <row r="1155">
      <c r="A1155" s="2">
        <v>42370.0</v>
      </c>
      <c r="B1155" s="1" t="s">
        <v>12</v>
      </c>
      <c r="C1155" s="1">
        <v>117780.0</v>
      </c>
      <c r="D1155" s="1" t="s">
        <v>81</v>
      </c>
      <c r="E1155" s="1" t="s">
        <v>762</v>
      </c>
      <c r="F1155" s="1" t="s">
        <v>763</v>
      </c>
      <c r="G1155" s="1">
        <v>2013.0</v>
      </c>
      <c r="H1155" s="1">
        <v>399600.0</v>
      </c>
      <c r="I1155" s="1">
        <v>10301.0</v>
      </c>
      <c r="J1155" s="1">
        <v>3.0</v>
      </c>
      <c r="K1155" s="1">
        <v>1.0</v>
      </c>
      <c r="L1155" s="1" t="s">
        <v>16</v>
      </c>
    </row>
    <row r="1156">
      <c r="A1156" s="2">
        <v>42370.0</v>
      </c>
      <c r="B1156" s="1" t="s">
        <v>12</v>
      </c>
      <c r="C1156" s="1">
        <v>139202.0</v>
      </c>
      <c r="D1156" s="1" t="s">
        <v>77</v>
      </c>
      <c r="E1156" s="1" t="s">
        <v>845</v>
      </c>
      <c r="F1156" s="1" t="s">
        <v>846</v>
      </c>
      <c r="G1156" s="1">
        <v>2012.0</v>
      </c>
      <c r="H1156" s="1">
        <v>399600.0</v>
      </c>
      <c r="I1156" s="1">
        <v>36122.0</v>
      </c>
      <c r="J1156" s="1">
        <v>4.0</v>
      </c>
      <c r="K1156" s="1">
        <v>2.0</v>
      </c>
      <c r="L1156" s="1" t="s">
        <v>16</v>
      </c>
    </row>
    <row r="1157">
      <c r="A1157" s="2">
        <v>42370.0</v>
      </c>
      <c r="B1157" s="1" t="s">
        <v>12</v>
      </c>
      <c r="C1157" s="1">
        <v>118861.0</v>
      </c>
      <c r="D1157" s="1" t="s">
        <v>13</v>
      </c>
      <c r="E1157" s="1" t="s">
        <v>168</v>
      </c>
      <c r="F1157" s="1" t="s">
        <v>645</v>
      </c>
      <c r="G1157" s="1">
        <v>2012.0</v>
      </c>
      <c r="H1157" s="1">
        <v>399600.0</v>
      </c>
      <c r="I1157" s="1">
        <v>23726.0</v>
      </c>
      <c r="J1157" s="1">
        <v>4.0</v>
      </c>
      <c r="K1157" s="1">
        <v>1.0</v>
      </c>
      <c r="L1157" s="1" t="s">
        <v>16</v>
      </c>
    </row>
    <row r="1158">
      <c r="A1158" s="2">
        <v>42370.0</v>
      </c>
      <c r="B1158" s="1" t="s">
        <v>12</v>
      </c>
      <c r="C1158" s="1">
        <v>131067.0</v>
      </c>
      <c r="D1158" s="1" t="s">
        <v>13</v>
      </c>
      <c r="E1158" s="1" t="s">
        <v>324</v>
      </c>
      <c r="F1158" s="1" t="s">
        <v>325</v>
      </c>
      <c r="G1158" s="1">
        <v>2011.0</v>
      </c>
      <c r="H1158" s="1">
        <v>399600.0</v>
      </c>
      <c r="I1158" s="1">
        <v>68125.0</v>
      </c>
      <c r="J1158" s="1">
        <v>5.0</v>
      </c>
      <c r="K1158" s="1">
        <v>1.0</v>
      </c>
      <c r="L1158" s="1" t="s">
        <v>16</v>
      </c>
    </row>
    <row r="1159">
      <c r="A1159" s="2">
        <v>42370.0</v>
      </c>
      <c r="B1159" s="1" t="s">
        <v>12</v>
      </c>
      <c r="C1159" s="1">
        <v>120121.0</v>
      </c>
      <c r="D1159" s="1" t="s">
        <v>77</v>
      </c>
      <c r="E1159" s="1" t="s">
        <v>599</v>
      </c>
      <c r="F1159" s="1" t="s">
        <v>786</v>
      </c>
      <c r="G1159" s="1">
        <v>2012.0</v>
      </c>
      <c r="H1159" s="1">
        <v>399600.0</v>
      </c>
      <c r="I1159" s="1">
        <v>33535.0</v>
      </c>
      <c r="J1159" s="1">
        <v>4.0</v>
      </c>
      <c r="K1159" s="1">
        <v>1.0</v>
      </c>
      <c r="L1159" s="1" t="s">
        <v>16</v>
      </c>
    </row>
    <row r="1160">
      <c r="A1160" s="2">
        <v>42370.0</v>
      </c>
      <c r="B1160" s="1" t="s">
        <v>148</v>
      </c>
      <c r="C1160" s="1">
        <v>8.0</v>
      </c>
      <c r="D1160" s="1" t="s">
        <v>91</v>
      </c>
      <c r="E1160" s="1" t="s">
        <v>813</v>
      </c>
      <c r="F1160" s="1" t="s">
        <v>847</v>
      </c>
      <c r="G1160" s="1">
        <v>2013.0</v>
      </c>
      <c r="H1160" s="1">
        <v>399600.0</v>
      </c>
      <c r="I1160" s="1">
        <v>11148.52841</v>
      </c>
      <c r="J1160" s="1">
        <v>1.393566051</v>
      </c>
      <c r="K1160" s="1">
        <v>1.0</v>
      </c>
      <c r="L1160" s="1" t="s">
        <v>16</v>
      </c>
    </row>
    <row r="1161">
      <c r="A1161" s="2">
        <v>42370.0</v>
      </c>
      <c r="B1161" s="1" t="s">
        <v>12</v>
      </c>
      <c r="C1161" s="1">
        <v>118628.0</v>
      </c>
      <c r="D1161" s="1" t="s">
        <v>91</v>
      </c>
      <c r="E1161" s="1" t="s">
        <v>234</v>
      </c>
      <c r="F1161" s="1" t="s">
        <v>454</v>
      </c>
      <c r="G1161" s="1">
        <v>2010.0</v>
      </c>
      <c r="H1161" s="1">
        <v>399600.0</v>
      </c>
      <c r="I1161" s="1">
        <v>34773.0</v>
      </c>
      <c r="J1161" s="1">
        <v>6.0</v>
      </c>
      <c r="K1161" s="1">
        <v>1.0</v>
      </c>
      <c r="L1161" s="1" t="s">
        <v>16</v>
      </c>
    </row>
    <row r="1162">
      <c r="A1162" s="2">
        <v>42370.0</v>
      </c>
      <c r="B1162" s="1" t="s">
        <v>12</v>
      </c>
      <c r="C1162" s="1">
        <v>119612.0</v>
      </c>
      <c r="D1162" s="1" t="s">
        <v>44</v>
      </c>
      <c r="E1162" s="1" t="s">
        <v>848</v>
      </c>
      <c r="F1162" s="1" t="s">
        <v>439</v>
      </c>
      <c r="G1162" s="1">
        <v>2015.0</v>
      </c>
      <c r="H1162" s="1">
        <v>399600.0</v>
      </c>
      <c r="I1162" s="1">
        <v>9432.0</v>
      </c>
      <c r="J1162" s="1">
        <v>1.0</v>
      </c>
      <c r="K1162" s="1">
        <v>1.0</v>
      </c>
      <c r="L1162" s="1" t="s">
        <v>16</v>
      </c>
    </row>
    <row r="1163">
      <c r="A1163" s="2">
        <v>42370.0</v>
      </c>
      <c r="B1163" s="1" t="s">
        <v>12</v>
      </c>
      <c r="C1163" s="1">
        <v>115970.0</v>
      </c>
      <c r="D1163" s="1" t="s">
        <v>64</v>
      </c>
      <c r="E1163" s="1" t="s">
        <v>279</v>
      </c>
      <c r="F1163" s="1" t="s">
        <v>844</v>
      </c>
      <c r="G1163" s="1">
        <v>2012.0</v>
      </c>
      <c r="H1163" s="1">
        <v>399600.0</v>
      </c>
      <c r="I1163" s="1">
        <v>26900.0</v>
      </c>
      <c r="J1163" s="1">
        <v>4.0</v>
      </c>
      <c r="K1163" s="1">
        <v>1.0</v>
      </c>
      <c r="L1163" s="1" t="s">
        <v>16</v>
      </c>
    </row>
    <row r="1164">
      <c r="A1164" s="2">
        <v>42370.0</v>
      </c>
      <c r="B1164" s="1" t="s">
        <v>12</v>
      </c>
      <c r="C1164" s="1">
        <v>127833.0</v>
      </c>
      <c r="D1164" s="1" t="s">
        <v>61</v>
      </c>
      <c r="E1164" s="1" t="s">
        <v>443</v>
      </c>
      <c r="F1164" s="1" t="s">
        <v>289</v>
      </c>
      <c r="G1164" s="1">
        <v>2013.0</v>
      </c>
      <c r="H1164" s="1">
        <v>399600.0</v>
      </c>
      <c r="I1164" s="1">
        <v>31929.0</v>
      </c>
      <c r="J1164" s="1">
        <v>3.0</v>
      </c>
      <c r="K1164" s="1">
        <v>1.0</v>
      </c>
      <c r="L1164" s="1" t="s">
        <v>16</v>
      </c>
    </row>
    <row r="1165">
      <c r="A1165" s="2">
        <v>42370.0</v>
      </c>
      <c r="B1165" s="1" t="s">
        <v>12</v>
      </c>
      <c r="C1165" s="1">
        <v>124013.0</v>
      </c>
      <c r="D1165" s="1" t="s">
        <v>61</v>
      </c>
      <c r="E1165" s="1" t="s">
        <v>443</v>
      </c>
      <c r="F1165" s="1" t="s">
        <v>143</v>
      </c>
      <c r="G1165" s="1">
        <v>2012.0</v>
      </c>
      <c r="H1165" s="1">
        <v>399600.0</v>
      </c>
      <c r="I1165" s="1">
        <v>41602.0</v>
      </c>
      <c r="J1165" s="1">
        <v>4.0</v>
      </c>
      <c r="K1165" s="1">
        <v>1.0</v>
      </c>
      <c r="L1165" s="1" t="s">
        <v>16</v>
      </c>
    </row>
    <row r="1166">
      <c r="A1166" s="2">
        <v>42370.0</v>
      </c>
      <c r="B1166" s="1" t="s">
        <v>116</v>
      </c>
      <c r="C1166" s="1" t="s">
        <v>849</v>
      </c>
      <c r="D1166" s="1" t="s">
        <v>61</v>
      </c>
      <c r="E1166" s="1" t="s">
        <v>622</v>
      </c>
      <c r="F1166" s="1" t="s">
        <v>203</v>
      </c>
      <c r="G1166" s="1">
        <v>2013.0</v>
      </c>
      <c r="H1166" s="1">
        <v>399600.0</v>
      </c>
      <c r="I1166" s="1">
        <v>17475.0</v>
      </c>
      <c r="J1166" s="1">
        <v>2.906849315</v>
      </c>
      <c r="K1166" s="1">
        <v>2.0</v>
      </c>
      <c r="L1166" s="1" t="s">
        <v>16</v>
      </c>
    </row>
    <row r="1167">
      <c r="A1167" s="2">
        <v>42370.0</v>
      </c>
      <c r="B1167" s="1" t="s">
        <v>12</v>
      </c>
      <c r="C1167" s="1">
        <v>131433.0</v>
      </c>
      <c r="D1167" s="1" t="s">
        <v>61</v>
      </c>
      <c r="E1167" s="1" t="s">
        <v>202</v>
      </c>
      <c r="F1167" s="1" t="s">
        <v>850</v>
      </c>
      <c r="G1167" s="1">
        <v>2010.0</v>
      </c>
      <c r="H1167" s="1">
        <v>399600.0</v>
      </c>
      <c r="I1167" s="1">
        <v>51519.0</v>
      </c>
      <c r="J1167" s="1">
        <v>6.0</v>
      </c>
      <c r="K1167" s="1">
        <v>1.0</v>
      </c>
      <c r="L1167" s="1" t="s">
        <v>16</v>
      </c>
    </row>
    <row r="1168">
      <c r="A1168" s="2">
        <v>42370.0</v>
      </c>
      <c r="B1168" s="1" t="s">
        <v>12</v>
      </c>
      <c r="C1168" s="1">
        <v>117090.0</v>
      </c>
      <c r="D1168" s="1" t="s">
        <v>61</v>
      </c>
      <c r="E1168" s="1" t="s">
        <v>163</v>
      </c>
      <c r="F1168" s="1" t="s">
        <v>143</v>
      </c>
      <c r="G1168" s="1">
        <v>2010.0</v>
      </c>
      <c r="H1168" s="1">
        <v>399600.0</v>
      </c>
      <c r="I1168" s="1">
        <v>50590.0</v>
      </c>
      <c r="J1168" s="1">
        <v>6.0</v>
      </c>
      <c r="K1168" s="1">
        <v>1.0</v>
      </c>
      <c r="L1168" s="1" t="s">
        <v>16</v>
      </c>
    </row>
    <row r="1169">
      <c r="A1169" s="2">
        <v>42370.0</v>
      </c>
      <c r="B1169" s="1" t="s">
        <v>186</v>
      </c>
      <c r="C1169" s="1" t="s">
        <v>851</v>
      </c>
      <c r="D1169" s="1" t="s">
        <v>61</v>
      </c>
      <c r="E1169" s="1" t="s">
        <v>202</v>
      </c>
      <c r="F1169" s="1" t="s">
        <v>143</v>
      </c>
      <c r="G1169" s="1">
        <v>2011.0</v>
      </c>
      <c r="H1169" s="1">
        <v>399600.0</v>
      </c>
      <c r="I1169" s="1">
        <v>85650.0</v>
      </c>
      <c r="J1169" s="1">
        <v>4.0</v>
      </c>
      <c r="K1169" s="1">
        <v>1.0</v>
      </c>
      <c r="L1169" s="1" t="s">
        <v>16</v>
      </c>
    </row>
    <row r="1170">
      <c r="A1170" s="2">
        <v>42370.0</v>
      </c>
      <c r="B1170" s="1" t="s">
        <v>186</v>
      </c>
      <c r="C1170" s="1" t="s">
        <v>852</v>
      </c>
      <c r="D1170" s="1" t="s">
        <v>61</v>
      </c>
      <c r="E1170" s="1" t="s">
        <v>202</v>
      </c>
      <c r="F1170" s="1" t="s">
        <v>143</v>
      </c>
      <c r="G1170" s="1">
        <v>2010.0</v>
      </c>
      <c r="H1170" s="1">
        <v>399600.0</v>
      </c>
      <c r="I1170" s="1">
        <v>124604.0</v>
      </c>
      <c r="J1170" s="1">
        <v>5.0</v>
      </c>
      <c r="K1170" s="1">
        <v>1.0</v>
      </c>
      <c r="L1170" s="1" t="s">
        <v>16</v>
      </c>
    </row>
    <row r="1171">
      <c r="A1171" s="2">
        <v>42370.0</v>
      </c>
      <c r="B1171" s="1" t="s">
        <v>186</v>
      </c>
      <c r="C1171" s="1" t="s">
        <v>853</v>
      </c>
      <c r="D1171" s="1" t="s">
        <v>61</v>
      </c>
      <c r="E1171" s="1" t="s">
        <v>202</v>
      </c>
      <c r="F1171" s="1" t="s">
        <v>143</v>
      </c>
      <c r="G1171" s="1">
        <v>2010.0</v>
      </c>
      <c r="H1171" s="1">
        <v>399600.0</v>
      </c>
      <c r="I1171" s="1">
        <v>10862.0</v>
      </c>
      <c r="J1171" s="1">
        <v>5.0</v>
      </c>
      <c r="K1171" s="1">
        <v>1.0</v>
      </c>
      <c r="L1171" s="1" t="s">
        <v>16</v>
      </c>
    </row>
    <row r="1172">
      <c r="A1172" s="2">
        <v>42370.0</v>
      </c>
      <c r="B1172" s="1" t="s">
        <v>116</v>
      </c>
      <c r="C1172" s="1" t="s">
        <v>854</v>
      </c>
      <c r="D1172" s="1" t="s">
        <v>61</v>
      </c>
      <c r="E1172" s="1" t="s">
        <v>163</v>
      </c>
      <c r="F1172" s="1" t="s">
        <v>203</v>
      </c>
      <c r="G1172" s="1">
        <v>2010.0</v>
      </c>
      <c r="H1172" s="1">
        <v>399600.0</v>
      </c>
      <c r="I1172" s="1">
        <v>61153.0</v>
      </c>
      <c r="J1172" s="1">
        <v>5.789041096</v>
      </c>
      <c r="K1172" s="1">
        <v>2.0</v>
      </c>
      <c r="L1172" s="1" t="s">
        <v>16</v>
      </c>
    </row>
    <row r="1173">
      <c r="A1173" s="2">
        <v>42370.0</v>
      </c>
      <c r="B1173" s="1" t="s">
        <v>12</v>
      </c>
      <c r="C1173" s="1">
        <v>138543.0</v>
      </c>
      <c r="D1173" s="1" t="s">
        <v>61</v>
      </c>
      <c r="E1173" s="1" t="s">
        <v>202</v>
      </c>
      <c r="F1173" s="1" t="s">
        <v>203</v>
      </c>
      <c r="G1173" s="1">
        <v>2011.0</v>
      </c>
      <c r="H1173" s="1">
        <v>399600.0</v>
      </c>
      <c r="I1173" s="1">
        <v>24797.0</v>
      </c>
      <c r="J1173" s="1">
        <v>5.0</v>
      </c>
      <c r="K1173" s="1">
        <v>1.0</v>
      </c>
      <c r="L1173" s="1" t="s">
        <v>16</v>
      </c>
    </row>
    <row r="1174">
      <c r="A1174" s="2">
        <v>42370.0</v>
      </c>
      <c r="B1174" s="1" t="s">
        <v>186</v>
      </c>
      <c r="C1174" s="1" t="s">
        <v>855</v>
      </c>
      <c r="D1174" s="1" t="s">
        <v>61</v>
      </c>
      <c r="E1174" s="1" t="s">
        <v>216</v>
      </c>
      <c r="F1174" s="1" t="s">
        <v>203</v>
      </c>
      <c r="G1174" s="1">
        <v>2009.0</v>
      </c>
      <c r="H1174" s="1">
        <v>399600.0</v>
      </c>
      <c r="I1174" s="1">
        <v>23650.0</v>
      </c>
      <c r="J1174" s="1">
        <v>6.0</v>
      </c>
      <c r="K1174" s="1">
        <v>1.0</v>
      </c>
      <c r="L1174" s="1" t="s">
        <v>16</v>
      </c>
    </row>
    <row r="1175">
      <c r="A1175" s="2">
        <v>42370.0</v>
      </c>
      <c r="B1175" s="1" t="s">
        <v>186</v>
      </c>
      <c r="C1175" s="1" t="s">
        <v>856</v>
      </c>
      <c r="D1175" s="1" t="s">
        <v>61</v>
      </c>
      <c r="E1175" s="1" t="s">
        <v>240</v>
      </c>
      <c r="F1175" s="1" t="s">
        <v>147</v>
      </c>
      <c r="G1175" s="1">
        <v>2011.0</v>
      </c>
      <c r="H1175" s="1">
        <v>399600.0</v>
      </c>
      <c r="I1175" s="1">
        <v>46467.0</v>
      </c>
      <c r="J1175" s="1">
        <v>4.0</v>
      </c>
      <c r="K1175" s="1">
        <v>1.0</v>
      </c>
      <c r="L1175" s="1" t="s">
        <v>16</v>
      </c>
    </row>
    <row r="1176">
      <c r="A1176" s="2">
        <v>42370.0</v>
      </c>
      <c r="B1176" s="1" t="s">
        <v>148</v>
      </c>
      <c r="C1176" s="1">
        <v>421.0</v>
      </c>
      <c r="D1176" s="1" t="s">
        <v>61</v>
      </c>
      <c r="E1176" s="1" t="s">
        <v>240</v>
      </c>
      <c r="F1176" s="1" t="s">
        <v>147</v>
      </c>
      <c r="G1176" s="1">
        <v>2008.0</v>
      </c>
      <c r="H1176" s="1">
        <v>399600.0</v>
      </c>
      <c r="I1176" s="1">
        <v>52982.88843</v>
      </c>
      <c r="J1176" s="1">
        <v>6.622861054</v>
      </c>
      <c r="K1176" s="1">
        <v>2.0</v>
      </c>
      <c r="L1176" s="1" t="s">
        <v>16</v>
      </c>
    </row>
    <row r="1177">
      <c r="A1177" s="2">
        <v>42370.0</v>
      </c>
      <c r="B1177" s="1" t="s">
        <v>12</v>
      </c>
      <c r="C1177" s="1">
        <v>119138.0</v>
      </c>
      <c r="D1177" s="1" t="s">
        <v>64</v>
      </c>
      <c r="E1177" s="1" t="s">
        <v>107</v>
      </c>
      <c r="F1177" s="1" t="s">
        <v>219</v>
      </c>
      <c r="G1177" s="1">
        <v>2010.0</v>
      </c>
      <c r="H1177" s="1">
        <v>399600.0</v>
      </c>
      <c r="I1177" s="1">
        <v>25291.0</v>
      </c>
      <c r="J1177" s="1">
        <v>6.0</v>
      </c>
      <c r="K1177" s="1">
        <v>1.0</v>
      </c>
      <c r="L1177" s="1" t="s">
        <v>16</v>
      </c>
    </row>
    <row r="1178">
      <c r="A1178" s="2">
        <v>42370.0</v>
      </c>
      <c r="B1178" s="1" t="s">
        <v>12</v>
      </c>
      <c r="C1178" s="1">
        <v>122079.0</v>
      </c>
      <c r="D1178" s="1" t="s">
        <v>32</v>
      </c>
      <c r="E1178" s="1" t="s">
        <v>59</v>
      </c>
      <c r="F1178" s="1" t="s">
        <v>768</v>
      </c>
      <c r="G1178" s="1">
        <v>2011.0</v>
      </c>
      <c r="H1178" s="1">
        <v>399600.0</v>
      </c>
      <c r="I1178" s="1">
        <v>50527.0</v>
      </c>
      <c r="J1178" s="1">
        <v>5.0</v>
      </c>
      <c r="K1178" s="1">
        <v>1.0</v>
      </c>
      <c r="L1178" s="1" t="s">
        <v>16</v>
      </c>
    </row>
    <row r="1179">
      <c r="A1179" s="2">
        <v>42370.0</v>
      </c>
      <c r="B1179" s="1" t="s">
        <v>12</v>
      </c>
      <c r="C1179" s="3" t="s">
        <v>857</v>
      </c>
      <c r="D1179" s="1" t="s">
        <v>13</v>
      </c>
      <c r="E1179" s="1" t="s">
        <v>324</v>
      </c>
      <c r="F1179" s="1" t="s">
        <v>325</v>
      </c>
      <c r="G1179" s="1">
        <v>2011.0</v>
      </c>
      <c r="H1179" s="1">
        <v>399600.0</v>
      </c>
      <c r="I1179" s="1">
        <v>68125.0</v>
      </c>
      <c r="J1179" s="1">
        <v>5.0</v>
      </c>
      <c r="K1179" s="1">
        <v>1.0</v>
      </c>
      <c r="L1179" s="1" t="s">
        <v>16</v>
      </c>
    </row>
    <row r="1180">
      <c r="A1180" s="2">
        <v>42370.0</v>
      </c>
      <c r="B1180" s="1" t="s">
        <v>12</v>
      </c>
      <c r="C1180" s="3" t="s">
        <v>858</v>
      </c>
      <c r="D1180" s="1" t="s">
        <v>61</v>
      </c>
      <c r="E1180" s="1" t="s">
        <v>202</v>
      </c>
      <c r="F1180" s="1" t="s">
        <v>289</v>
      </c>
      <c r="G1180" s="1">
        <v>2010.0</v>
      </c>
      <c r="H1180" s="1">
        <v>399600.0</v>
      </c>
      <c r="I1180" s="1">
        <v>51519.0</v>
      </c>
      <c r="J1180" s="1">
        <v>6.0</v>
      </c>
      <c r="K1180" s="1">
        <v>1.0</v>
      </c>
      <c r="L1180" s="1" t="s">
        <v>16</v>
      </c>
    </row>
    <row r="1181">
      <c r="A1181" s="2">
        <v>42370.0</v>
      </c>
      <c r="B1181" s="1" t="s">
        <v>12</v>
      </c>
      <c r="C1181" s="3" t="s">
        <v>859</v>
      </c>
      <c r="D1181" s="1" t="s">
        <v>61</v>
      </c>
      <c r="E1181" s="1" t="s">
        <v>202</v>
      </c>
      <c r="F1181" s="1" t="s">
        <v>306</v>
      </c>
      <c r="G1181" s="1">
        <v>2011.0</v>
      </c>
      <c r="H1181" s="1">
        <v>399600.0</v>
      </c>
      <c r="I1181" s="1">
        <v>24797.0</v>
      </c>
      <c r="J1181" s="1">
        <v>5.0</v>
      </c>
      <c r="K1181" s="1">
        <v>1.0</v>
      </c>
      <c r="L1181" s="1" t="s">
        <v>16</v>
      </c>
    </row>
    <row r="1182">
      <c r="A1182" s="2">
        <v>42370.0</v>
      </c>
      <c r="B1182" s="1" t="s">
        <v>12</v>
      </c>
      <c r="C1182" s="3" t="s">
        <v>860</v>
      </c>
      <c r="D1182" s="1" t="s">
        <v>77</v>
      </c>
      <c r="E1182" s="1" t="s">
        <v>845</v>
      </c>
      <c r="F1182" s="1" t="s">
        <v>861</v>
      </c>
      <c r="G1182" s="1">
        <v>2012.0</v>
      </c>
      <c r="H1182" s="1">
        <v>399600.0</v>
      </c>
      <c r="I1182" s="1">
        <v>36122.0</v>
      </c>
      <c r="J1182" s="1">
        <v>4.0</v>
      </c>
      <c r="K1182" s="1">
        <v>2.0</v>
      </c>
      <c r="L1182" s="1" t="s">
        <v>16</v>
      </c>
    </row>
    <row r="1183">
      <c r="A1183" s="2">
        <v>42370.0</v>
      </c>
      <c r="B1183" s="1" t="s">
        <v>12</v>
      </c>
      <c r="C1183" s="3" t="s">
        <v>862</v>
      </c>
      <c r="D1183" s="1" t="s">
        <v>91</v>
      </c>
      <c r="E1183" s="1" t="s">
        <v>243</v>
      </c>
      <c r="F1183" s="1" t="s">
        <v>799</v>
      </c>
      <c r="G1183" s="1">
        <v>2011.0</v>
      </c>
      <c r="H1183" s="1">
        <v>399600.0</v>
      </c>
      <c r="I1183" s="1">
        <v>50293.0</v>
      </c>
      <c r="J1183" s="1">
        <v>5.0</v>
      </c>
      <c r="K1183" s="1">
        <v>1.0</v>
      </c>
      <c r="L1183" s="1" t="s">
        <v>16</v>
      </c>
    </row>
    <row r="1184">
      <c r="A1184" s="2">
        <v>42370.0</v>
      </c>
      <c r="B1184" s="1" t="s">
        <v>12</v>
      </c>
      <c r="C1184" s="3" t="s">
        <v>863</v>
      </c>
      <c r="D1184" s="1" t="s">
        <v>77</v>
      </c>
      <c r="E1184" s="1" t="s">
        <v>623</v>
      </c>
      <c r="F1184" s="1" t="s">
        <v>786</v>
      </c>
      <c r="G1184" s="1">
        <v>2012.0</v>
      </c>
      <c r="H1184" s="1">
        <v>399600.0</v>
      </c>
      <c r="I1184" s="1">
        <v>15382.0</v>
      </c>
      <c r="J1184" s="1">
        <v>4.0</v>
      </c>
      <c r="K1184" s="1">
        <v>1.0</v>
      </c>
      <c r="L1184" s="1" t="s">
        <v>16</v>
      </c>
    </row>
    <row r="1185">
      <c r="A1185" s="2">
        <v>42370.0</v>
      </c>
      <c r="B1185" s="1" t="s">
        <v>261</v>
      </c>
      <c r="C1185" s="1" t="s">
        <v>864</v>
      </c>
      <c r="D1185" s="1" t="s">
        <v>61</v>
      </c>
      <c r="E1185" s="1" t="s">
        <v>163</v>
      </c>
      <c r="F1185" s="1" t="s">
        <v>203</v>
      </c>
      <c r="G1185" s="1">
        <v>2012.0</v>
      </c>
      <c r="H1185" s="1">
        <v>399571.7316</v>
      </c>
      <c r="I1185" s="1">
        <v>70000.0</v>
      </c>
      <c r="J1185" s="1">
        <v>3.0</v>
      </c>
      <c r="K1185" s="1">
        <v>1.0</v>
      </c>
      <c r="L1185" s="1" t="s">
        <v>16</v>
      </c>
    </row>
    <row r="1186">
      <c r="A1186" s="2">
        <v>42370.0</v>
      </c>
      <c r="B1186" s="1" t="s">
        <v>261</v>
      </c>
      <c r="C1186" s="1" t="s">
        <v>865</v>
      </c>
      <c r="D1186" s="1" t="s">
        <v>61</v>
      </c>
      <c r="E1186" s="1" t="s">
        <v>163</v>
      </c>
      <c r="F1186" s="1" t="s">
        <v>341</v>
      </c>
      <c r="G1186" s="1">
        <v>2012.0</v>
      </c>
      <c r="H1186" s="1">
        <v>399212.1171</v>
      </c>
      <c r="I1186" s="1">
        <v>80000.0</v>
      </c>
      <c r="J1186" s="1">
        <v>3.0</v>
      </c>
      <c r="K1186" s="1">
        <v>1.0</v>
      </c>
      <c r="L1186" s="1" t="s">
        <v>16</v>
      </c>
    </row>
    <row r="1187">
      <c r="A1187" s="2">
        <v>42370.0</v>
      </c>
      <c r="B1187" s="1" t="s">
        <v>261</v>
      </c>
      <c r="C1187" s="1" t="s">
        <v>866</v>
      </c>
      <c r="D1187" s="1" t="s">
        <v>61</v>
      </c>
      <c r="E1187" s="1" t="s">
        <v>163</v>
      </c>
      <c r="F1187" s="1" t="s">
        <v>147</v>
      </c>
      <c r="G1187" s="1">
        <v>2008.0</v>
      </c>
      <c r="H1187" s="1">
        <v>398989.2384</v>
      </c>
      <c r="I1187" s="1">
        <v>1000.0</v>
      </c>
      <c r="J1187" s="1">
        <v>7.0</v>
      </c>
      <c r="K1187" s="1">
        <v>1.0</v>
      </c>
      <c r="L1187" s="1" t="s">
        <v>16</v>
      </c>
    </row>
    <row r="1188">
      <c r="A1188" s="2">
        <v>42370.0</v>
      </c>
      <c r="B1188" s="1" t="s">
        <v>261</v>
      </c>
      <c r="C1188" s="1" t="s">
        <v>867</v>
      </c>
      <c r="D1188" s="1" t="s">
        <v>61</v>
      </c>
      <c r="E1188" s="1" t="s">
        <v>163</v>
      </c>
      <c r="F1188" s="1" t="s">
        <v>298</v>
      </c>
      <c r="G1188" s="1">
        <v>2009.0</v>
      </c>
      <c r="H1188" s="1">
        <v>398412.0</v>
      </c>
      <c r="I1188" s="1">
        <v>10000.0</v>
      </c>
      <c r="J1188" s="1">
        <v>6.0</v>
      </c>
      <c r="K1188" s="1">
        <v>1.0</v>
      </c>
      <c r="L1188" s="1" t="s">
        <v>16</v>
      </c>
    </row>
    <row r="1189">
      <c r="A1189" s="2">
        <v>42370.0</v>
      </c>
      <c r="B1189" s="1" t="s">
        <v>186</v>
      </c>
      <c r="C1189" s="1" t="s">
        <v>868</v>
      </c>
      <c r="D1189" s="1" t="s">
        <v>61</v>
      </c>
      <c r="E1189" s="1" t="s">
        <v>622</v>
      </c>
      <c r="F1189" s="1" t="s">
        <v>203</v>
      </c>
      <c r="G1189" s="1">
        <v>2014.0</v>
      </c>
      <c r="H1189" s="1">
        <v>397380.0</v>
      </c>
      <c r="I1189" s="1">
        <v>11162.0</v>
      </c>
      <c r="J1189" s="1">
        <v>1.0</v>
      </c>
      <c r="K1189" s="1">
        <v>1.0</v>
      </c>
      <c r="L1189" s="1" t="s">
        <v>16</v>
      </c>
    </row>
    <row r="1190">
      <c r="A1190" s="2">
        <v>42370.0</v>
      </c>
      <c r="B1190" s="1" t="s">
        <v>261</v>
      </c>
      <c r="C1190" s="1" t="s">
        <v>869</v>
      </c>
      <c r="D1190" s="1" t="s">
        <v>61</v>
      </c>
      <c r="E1190" s="1" t="s">
        <v>163</v>
      </c>
      <c r="F1190" s="1" t="s">
        <v>298</v>
      </c>
      <c r="G1190" s="1">
        <v>2010.0</v>
      </c>
      <c r="H1190" s="1">
        <v>397277.1432</v>
      </c>
      <c r="I1190" s="1">
        <v>50000.0</v>
      </c>
      <c r="J1190" s="1">
        <v>5.0</v>
      </c>
      <c r="K1190" s="1">
        <v>1.0</v>
      </c>
      <c r="L1190" s="1" t="s">
        <v>16</v>
      </c>
    </row>
    <row r="1191">
      <c r="A1191" s="2">
        <v>42370.0</v>
      </c>
      <c r="B1191" s="1" t="s">
        <v>261</v>
      </c>
      <c r="C1191" s="1" t="s">
        <v>870</v>
      </c>
      <c r="D1191" s="1" t="s">
        <v>61</v>
      </c>
      <c r="E1191" s="1" t="s">
        <v>163</v>
      </c>
      <c r="F1191" s="1" t="s">
        <v>298</v>
      </c>
      <c r="G1191" s="1">
        <v>2013.0</v>
      </c>
      <c r="H1191" s="1">
        <v>396907.3216</v>
      </c>
      <c r="I1191" s="1">
        <v>120000.0</v>
      </c>
      <c r="J1191" s="1">
        <v>2.0</v>
      </c>
      <c r="K1191" s="1">
        <v>1.0</v>
      </c>
      <c r="L1191" s="1" t="s">
        <v>16</v>
      </c>
    </row>
    <row r="1192">
      <c r="A1192" s="2">
        <v>42370.0</v>
      </c>
      <c r="B1192" s="1" t="s">
        <v>261</v>
      </c>
      <c r="C1192" s="1" t="s">
        <v>871</v>
      </c>
      <c r="D1192" s="1" t="s">
        <v>61</v>
      </c>
      <c r="E1192" s="1" t="s">
        <v>163</v>
      </c>
      <c r="F1192" s="1" t="s">
        <v>341</v>
      </c>
      <c r="G1192" s="1">
        <v>2011.0</v>
      </c>
      <c r="H1192" s="1">
        <v>396736.3719</v>
      </c>
      <c r="I1192" s="1">
        <v>60000.0</v>
      </c>
      <c r="J1192" s="1">
        <v>4.0</v>
      </c>
      <c r="K1192" s="1">
        <v>1.0</v>
      </c>
      <c r="L1192" s="1" t="s">
        <v>16</v>
      </c>
    </row>
    <row r="1193">
      <c r="A1193" s="2">
        <v>42370.0</v>
      </c>
      <c r="B1193" s="1" t="s">
        <v>261</v>
      </c>
      <c r="C1193" s="1" t="s">
        <v>872</v>
      </c>
      <c r="D1193" s="1" t="s">
        <v>61</v>
      </c>
      <c r="E1193" s="1" t="s">
        <v>163</v>
      </c>
      <c r="F1193" s="1" t="s">
        <v>203</v>
      </c>
      <c r="G1193" s="1">
        <v>2010.0</v>
      </c>
      <c r="H1193" s="1">
        <v>396372.0</v>
      </c>
      <c r="I1193" s="1">
        <v>10000.0</v>
      </c>
      <c r="J1193" s="1">
        <v>5.0</v>
      </c>
      <c r="K1193" s="1">
        <v>1.0</v>
      </c>
      <c r="L1193" s="1" t="s">
        <v>16</v>
      </c>
    </row>
    <row r="1194">
      <c r="A1194" s="2">
        <v>42370.0</v>
      </c>
      <c r="B1194" s="1" t="s">
        <v>261</v>
      </c>
      <c r="C1194" s="1" t="s">
        <v>873</v>
      </c>
      <c r="D1194" s="1" t="s">
        <v>61</v>
      </c>
      <c r="E1194" s="1" t="s">
        <v>163</v>
      </c>
      <c r="F1194" s="1" t="s">
        <v>147</v>
      </c>
      <c r="G1194" s="1">
        <v>2010.0</v>
      </c>
      <c r="H1194" s="1">
        <v>396354.4008</v>
      </c>
      <c r="I1194" s="1">
        <v>70000.0</v>
      </c>
      <c r="J1194" s="1">
        <v>5.0</v>
      </c>
      <c r="K1194" s="1">
        <v>1.0</v>
      </c>
      <c r="L1194" s="1" t="s">
        <v>16</v>
      </c>
    </row>
    <row r="1195">
      <c r="A1195" s="2">
        <v>42370.0</v>
      </c>
      <c r="B1195" s="1" t="s">
        <v>261</v>
      </c>
      <c r="C1195" s="1" t="s">
        <v>874</v>
      </c>
      <c r="D1195" s="1" t="s">
        <v>61</v>
      </c>
      <c r="E1195" s="1" t="s">
        <v>163</v>
      </c>
      <c r="F1195" s="1" t="s">
        <v>298</v>
      </c>
      <c r="G1195" s="1">
        <v>2012.0</v>
      </c>
      <c r="H1195" s="1">
        <v>396116.1182</v>
      </c>
      <c r="I1195" s="4">
        <v>100000.0</v>
      </c>
      <c r="J1195" s="1">
        <v>3.0</v>
      </c>
      <c r="K1195" s="1">
        <v>1.0</v>
      </c>
      <c r="L1195" s="1" t="s">
        <v>16</v>
      </c>
    </row>
    <row r="1196">
      <c r="A1196" s="2">
        <v>42370.0</v>
      </c>
      <c r="B1196" s="1" t="s">
        <v>116</v>
      </c>
      <c r="C1196" s="1" t="s">
        <v>875</v>
      </c>
      <c r="D1196" s="1" t="s">
        <v>61</v>
      </c>
      <c r="E1196" s="1" t="s">
        <v>245</v>
      </c>
      <c r="F1196" s="1" t="s">
        <v>143</v>
      </c>
      <c r="G1196" s="1">
        <v>2011.0</v>
      </c>
      <c r="H1196" s="1">
        <v>395000.0</v>
      </c>
      <c r="I1196" s="1">
        <v>64171.0</v>
      </c>
      <c r="J1196" s="1">
        <v>4.723287671</v>
      </c>
      <c r="K1196" s="1">
        <v>2.0</v>
      </c>
      <c r="L1196" s="1" t="s">
        <v>16</v>
      </c>
    </row>
    <row r="1197">
      <c r="A1197" s="2">
        <v>42370.0</v>
      </c>
      <c r="B1197" s="1" t="s">
        <v>116</v>
      </c>
      <c r="C1197" s="1" t="s">
        <v>787</v>
      </c>
      <c r="D1197" s="1" t="s">
        <v>61</v>
      </c>
      <c r="E1197" s="1" t="s">
        <v>163</v>
      </c>
      <c r="F1197" s="1" t="s">
        <v>203</v>
      </c>
      <c r="G1197" s="1">
        <v>2010.0</v>
      </c>
      <c r="H1197" s="1">
        <v>395000.0</v>
      </c>
      <c r="I1197" s="1">
        <v>57864.0</v>
      </c>
      <c r="J1197" s="1">
        <v>5.602739726</v>
      </c>
      <c r="K1197" s="1">
        <v>2.0</v>
      </c>
      <c r="L1197" s="1" t="s">
        <v>16</v>
      </c>
    </row>
    <row r="1198">
      <c r="A1198" s="2">
        <v>42370.0</v>
      </c>
      <c r="B1198" s="1" t="s">
        <v>261</v>
      </c>
      <c r="C1198" s="1" t="s">
        <v>876</v>
      </c>
      <c r="D1198" s="1" t="s">
        <v>61</v>
      </c>
      <c r="E1198" s="1" t="s">
        <v>163</v>
      </c>
      <c r="F1198" s="1" t="s">
        <v>536</v>
      </c>
      <c r="G1198" s="1">
        <v>2015.0</v>
      </c>
      <c r="H1198" s="1">
        <v>394874.5718</v>
      </c>
      <c r="I1198" s="1">
        <v>80000.0</v>
      </c>
      <c r="J1198" s="1">
        <v>0.0</v>
      </c>
      <c r="K1198" s="1">
        <v>1.0</v>
      </c>
      <c r="L1198" s="1" t="s">
        <v>16</v>
      </c>
    </row>
    <row r="1199">
      <c r="A1199" s="2">
        <v>42370.0</v>
      </c>
      <c r="B1199" s="1" t="s">
        <v>186</v>
      </c>
      <c r="C1199" s="1" t="s">
        <v>877</v>
      </c>
      <c r="D1199" s="1" t="s">
        <v>61</v>
      </c>
      <c r="E1199" s="1" t="s">
        <v>245</v>
      </c>
      <c r="F1199" s="1" t="s">
        <v>143</v>
      </c>
      <c r="G1199" s="1">
        <v>2012.0</v>
      </c>
      <c r="H1199" s="1">
        <v>394050.0</v>
      </c>
      <c r="I1199" s="1">
        <v>50972.0</v>
      </c>
      <c r="J1199" s="1">
        <v>3.0</v>
      </c>
      <c r="K1199" s="1">
        <v>1.0</v>
      </c>
      <c r="L1199" s="1" t="s">
        <v>16</v>
      </c>
    </row>
    <row r="1200">
      <c r="A1200" s="2">
        <v>42370.0</v>
      </c>
      <c r="B1200" s="1" t="s">
        <v>186</v>
      </c>
      <c r="C1200" s="1" t="s">
        <v>699</v>
      </c>
      <c r="D1200" s="1" t="s">
        <v>61</v>
      </c>
      <c r="E1200" s="1" t="s">
        <v>245</v>
      </c>
      <c r="F1200" s="1" t="s">
        <v>203</v>
      </c>
      <c r="G1200" s="1">
        <v>2011.0</v>
      </c>
      <c r="H1200" s="1">
        <v>394050.0</v>
      </c>
      <c r="I1200" s="1">
        <v>65884.0</v>
      </c>
      <c r="J1200" s="1">
        <v>4.0</v>
      </c>
      <c r="K1200" s="1">
        <v>2.0</v>
      </c>
      <c r="L1200" s="1" t="s">
        <v>16</v>
      </c>
    </row>
    <row r="1201">
      <c r="A1201" s="2">
        <v>42370.0</v>
      </c>
      <c r="B1201" s="1" t="s">
        <v>148</v>
      </c>
      <c r="C1201" s="1">
        <v>371.0</v>
      </c>
      <c r="D1201" s="1" t="s">
        <v>61</v>
      </c>
      <c r="E1201" s="1" t="s">
        <v>163</v>
      </c>
      <c r="F1201" s="1" t="s">
        <v>143</v>
      </c>
      <c r="G1201" s="1">
        <v>2009.0</v>
      </c>
      <c r="H1201" s="1">
        <v>394050.0</v>
      </c>
      <c r="I1201" s="1">
        <v>71195.07187</v>
      </c>
      <c r="J1201" s="1">
        <v>5.932922656</v>
      </c>
      <c r="K1201" s="1">
        <v>2.0</v>
      </c>
      <c r="L1201" s="1" t="s">
        <v>16</v>
      </c>
    </row>
    <row r="1202">
      <c r="A1202" s="2">
        <v>42370.0</v>
      </c>
      <c r="B1202" s="1" t="s">
        <v>186</v>
      </c>
      <c r="C1202" s="1" t="s">
        <v>878</v>
      </c>
      <c r="D1202" s="1" t="s">
        <v>61</v>
      </c>
      <c r="E1202" s="1" t="s">
        <v>202</v>
      </c>
      <c r="F1202" s="1" t="s">
        <v>203</v>
      </c>
      <c r="G1202" s="1">
        <v>2010.0</v>
      </c>
      <c r="H1202" s="1">
        <v>394050.0</v>
      </c>
      <c r="I1202" s="1">
        <v>14964.0</v>
      </c>
      <c r="J1202" s="1">
        <v>5.0</v>
      </c>
      <c r="K1202" s="1">
        <v>1.0</v>
      </c>
      <c r="L1202" s="1" t="s">
        <v>16</v>
      </c>
    </row>
    <row r="1203">
      <c r="A1203" s="2">
        <v>42370.0</v>
      </c>
      <c r="B1203" s="1" t="s">
        <v>148</v>
      </c>
      <c r="C1203" s="1">
        <v>267.0</v>
      </c>
      <c r="D1203" s="1" t="s">
        <v>61</v>
      </c>
      <c r="E1203" s="1" t="s">
        <v>163</v>
      </c>
      <c r="F1203" s="1" t="s">
        <v>203</v>
      </c>
      <c r="G1203" s="1">
        <v>2010.0</v>
      </c>
      <c r="H1203" s="1">
        <v>394050.0</v>
      </c>
      <c r="I1203" s="1">
        <v>39950.71869</v>
      </c>
      <c r="J1203" s="1">
        <v>4.993839836</v>
      </c>
      <c r="K1203" s="1">
        <v>1.0</v>
      </c>
      <c r="L1203" s="1" t="s">
        <v>16</v>
      </c>
    </row>
    <row r="1204">
      <c r="A1204" s="2">
        <v>42370.0</v>
      </c>
      <c r="B1204" s="1" t="s">
        <v>116</v>
      </c>
      <c r="C1204" s="1" t="s">
        <v>750</v>
      </c>
      <c r="D1204" s="1" t="s">
        <v>61</v>
      </c>
      <c r="E1204" s="1" t="s">
        <v>163</v>
      </c>
      <c r="F1204" s="1" t="s">
        <v>203</v>
      </c>
      <c r="G1204" s="1">
        <v>2011.0</v>
      </c>
      <c r="H1204" s="1">
        <v>394050.0</v>
      </c>
      <c r="I1204" s="1">
        <v>16461.0</v>
      </c>
      <c r="J1204" s="1">
        <v>4.665753425</v>
      </c>
      <c r="K1204" s="1">
        <v>1.0</v>
      </c>
      <c r="L1204" s="1" t="s">
        <v>16</v>
      </c>
    </row>
    <row r="1205">
      <c r="A1205" s="2">
        <v>42370.0</v>
      </c>
      <c r="B1205" s="1" t="s">
        <v>186</v>
      </c>
      <c r="C1205" s="1" t="s">
        <v>879</v>
      </c>
      <c r="D1205" s="1" t="s">
        <v>61</v>
      </c>
      <c r="E1205" s="1" t="s">
        <v>216</v>
      </c>
      <c r="F1205" s="1" t="s">
        <v>203</v>
      </c>
      <c r="G1205" s="1">
        <v>2009.0</v>
      </c>
      <c r="H1205" s="1">
        <v>394050.0</v>
      </c>
      <c r="I1205" s="1">
        <v>68718.0</v>
      </c>
      <c r="J1205" s="1">
        <v>6.0</v>
      </c>
      <c r="K1205" s="1">
        <v>2.0</v>
      </c>
      <c r="L1205" s="1" t="s">
        <v>16</v>
      </c>
    </row>
    <row r="1206">
      <c r="A1206" s="2">
        <v>42370.0</v>
      </c>
      <c r="B1206" s="1" t="s">
        <v>148</v>
      </c>
      <c r="C1206" s="1">
        <v>335.0</v>
      </c>
      <c r="D1206" s="1" t="s">
        <v>61</v>
      </c>
      <c r="E1206" s="1" t="s">
        <v>240</v>
      </c>
      <c r="F1206" s="1" t="s">
        <v>147</v>
      </c>
      <c r="G1206" s="1">
        <v>2009.0</v>
      </c>
      <c r="H1206" s="1">
        <v>394050.0</v>
      </c>
      <c r="I1206" s="1">
        <v>45952.08761</v>
      </c>
      <c r="J1206" s="1">
        <v>5.744010951</v>
      </c>
      <c r="K1206" s="1">
        <v>2.0</v>
      </c>
      <c r="L1206" s="1" t="s">
        <v>16</v>
      </c>
    </row>
    <row r="1207">
      <c r="A1207" s="2">
        <v>42370.0</v>
      </c>
      <c r="B1207" s="1" t="s">
        <v>116</v>
      </c>
      <c r="C1207" s="1" t="s">
        <v>880</v>
      </c>
      <c r="D1207" s="1" t="s">
        <v>61</v>
      </c>
      <c r="E1207" s="1" t="s">
        <v>881</v>
      </c>
      <c r="F1207" s="1" t="s">
        <v>203</v>
      </c>
      <c r="G1207" s="1">
        <v>2014.0</v>
      </c>
      <c r="H1207" s="1">
        <v>394050.0</v>
      </c>
      <c r="I1207" s="1">
        <v>18171.0</v>
      </c>
      <c r="J1207" s="1">
        <v>1.591780822</v>
      </c>
      <c r="K1207" s="1">
        <v>2.0</v>
      </c>
      <c r="L1207" s="1" t="s">
        <v>16</v>
      </c>
    </row>
    <row r="1208">
      <c r="A1208" s="2">
        <v>42370.0</v>
      </c>
      <c r="B1208" s="1" t="s">
        <v>261</v>
      </c>
      <c r="C1208" s="1" t="s">
        <v>882</v>
      </c>
      <c r="D1208" s="1" t="s">
        <v>61</v>
      </c>
      <c r="E1208" s="1" t="s">
        <v>163</v>
      </c>
      <c r="F1208" s="1" t="s">
        <v>536</v>
      </c>
      <c r="G1208" s="1">
        <v>2013.0</v>
      </c>
      <c r="H1208" s="1">
        <v>393764.0</v>
      </c>
      <c r="I1208" s="1">
        <v>40000.0</v>
      </c>
      <c r="J1208" s="1">
        <v>2.0</v>
      </c>
      <c r="K1208" s="1">
        <v>1.0</v>
      </c>
      <c r="L1208" s="1" t="s">
        <v>16</v>
      </c>
    </row>
    <row r="1209">
      <c r="A1209" s="2">
        <v>42370.0</v>
      </c>
      <c r="B1209" s="1" t="s">
        <v>261</v>
      </c>
      <c r="C1209" s="1" t="s">
        <v>883</v>
      </c>
      <c r="D1209" s="1" t="s">
        <v>61</v>
      </c>
      <c r="E1209" s="1" t="s">
        <v>163</v>
      </c>
      <c r="F1209" s="1" t="s">
        <v>147</v>
      </c>
      <c r="G1209" s="1">
        <v>2009.0</v>
      </c>
      <c r="H1209" s="1">
        <v>393710.2176</v>
      </c>
      <c r="I1209" s="1">
        <v>40000.0</v>
      </c>
      <c r="J1209" s="1">
        <v>6.0</v>
      </c>
      <c r="K1209" s="1">
        <v>1.0</v>
      </c>
      <c r="L1209" s="1" t="s">
        <v>16</v>
      </c>
    </row>
    <row r="1210">
      <c r="A1210" s="2">
        <v>42370.0</v>
      </c>
      <c r="B1210" s="1" t="s">
        <v>261</v>
      </c>
      <c r="C1210" s="1" t="s">
        <v>884</v>
      </c>
      <c r="D1210" s="1" t="s">
        <v>61</v>
      </c>
      <c r="E1210" s="1" t="s">
        <v>163</v>
      </c>
      <c r="F1210" s="1" t="s">
        <v>536</v>
      </c>
      <c r="G1210" s="1">
        <v>2014.0</v>
      </c>
      <c r="H1210" s="1">
        <v>393666.7307</v>
      </c>
      <c r="I1210" s="1">
        <v>70000.0</v>
      </c>
      <c r="J1210" s="1">
        <v>1.0</v>
      </c>
      <c r="K1210" s="1">
        <v>1.0</v>
      </c>
      <c r="L1210" s="1" t="s">
        <v>16</v>
      </c>
    </row>
    <row r="1211">
      <c r="A1211" s="2">
        <v>42370.0</v>
      </c>
      <c r="B1211" s="1" t="s">
        <v>261</v>
      </c>
      <c r="C1211" s="1" t="s">
        <v>885</v>
      </c>
      <c r="D1211" s="1" t="s">
        <v>61</v>
      </c>
      <c r="E1211" s="1" t="s">
        <v>163</v>
      </c>
      <c r="F1211" s="1" t="s">
        <v>298</v>
      </c>
      <c r="G1211" s="1">
        <v>2011.0</v>
      </c>
      <c r="H1211" s="1">
        <v>393659.5731</v>
      </c>
      <c r="I1211" s="1">
        <v>80000.0</v>
      </c>
      <c r="J1211" s="1">
        <v>4.0</v>
      </c>
      <c r="K1211" s="1">
        <v>1.0</v>
      </c>
      <c r="L1211" s="1" t="s">
        <v>16</v>
      </c>
    </row>
    <row r="1212">
      <c r="A1212" s="2">
        <v>42370.0</v>
      </c>
      <c r="B1212" s="1" t="s">
        <v>148</v>
      </c>
      <c r="C1212" s="1">
        <v>272.0</v>
      </c>
      <c r="D1212" s="1" t="s">
        <v>61</v>
      </c>
      <c r="E1212" s="1" t="s">
        <v>163</v>
      </c>
      <c r="F1212" s="1" t="s">
        <v>203</v>
      </c>
      <c r="G1212" s="1">
        <v>2009.0</v>
      </c>
      <c r="H1212" s="1">
        <v>393500.0</v>
      </c>
      <c r="I1212" s="1">
        <v>42140.99931</v>
      </c>
      <c r="J1212" s="1">
        <v>5.267624914</v>
      </c>
      <c r="K1212" s="1">
        <v>2.0</v>
      </c>
      <c r="L1212" s="1" t="s">
        <v>16</v>
      </c>
    </row>
    <row r="1213">
      <c r="A1213" s="2">
        <v>42370.0</v>
      </c>
      <c r="B1213" s="1" t="s">
        <v>261</v>
      </c>
      <c r="C1213" s="1" t="s">
        <v>886</v>
      </c>
      <c r="D1213" s="1" t="s">
        <v>61</v>
      </c>
      <c r="E1213" s="1" t="s">
        <v>163</v>
      </c>
      <c r="F1213" s="1" t="s">
        <v>203</v>
      </c>
      <c r="G1213" s="1">
        <v>2015.0</v>
      </c>
      <c r="H1213" s="1">
        <v>393346.9876</v>
      </c>
      <c r="I1213" s="1">
        <v>130000.0</v>
      </c>
      <c r="J1213" s="1">
        <v>0.0</v>
      </c>
      <c r="K1213" s="1">
        <v>1.0</v>
      </c>
      <c r="L1213" s="1" t="s">
        <v>16</v>
      </c>
    </row>
    <row r="1214">
      <c r="A1214" s="2">
        <v>42370.0</v>
      </c>
      <c r="B1214" s="1" t="s">
        <v>261</v>
      </c>
      <c r="C1214" s="1" t="s">
        <v>887</v>
      </c>
      <c r="D1214" s="1" t="s">
        <v>61</v>
      </c>
      <c r="E1214" s="1" t="s">
        <v>163</v>
      </c>
      <c r="F1214" s="1" t="s">
        <v>203</v>
      </c>
      <c r="G1214" s="1">
        <v>2011.0</v>
      </c>
      <c r="H1214" s="1">
        <v>393041.7792</v>
      </c>
      <c r="I1214" s="1">
        <v>50000.0</v>
      </c>
      <c r="J1214" s="1">
        <v>4.0</v>
      </c>
      <c r="K1214" s="1">
        <v>1.0</v>
      </c>
      <c r="L1214" s="1" t="s">
        <v>16</v>
      </c>
    </row>
    <row r="1215">
      <c r="A1215" s="2">
        <v>42370.0</v>
      </c>
      <c r="B1215" s="1" t="s">
        <v>261</v>
      </c>
      <c r="C1215" s="1" t="s">
        <v>888</v>
      </c>
      <c r="D1215" s="1" t="s">
        <v>61</v>
      </c>
      <c r="E1215" s="1" t="s">
        <v>163</v>
      </c>
      <c r="F1215" s="1" t="s">
        <v>341</v>
      </c>
      <c r="G1215" s="1">
        <v>2015.0</v>
      </c>
      <c r="H1215" s="1">
        <v>392992.9753</v>
      </c>
      <c r="I1215" s="1">
        <v>140000.0</v>
      </c>
      <c r="J1215" s="1">
        <v>0.0</v>
      </c>
      <c r="K1215" s="1">
        <v>1.0</v>
      </c>
      <c r="L1215" s="1" t="s">
        <v>16</v>
      </c>
    </row>
    <row r="1216">
      <c r="A1216" s="2">
        <v>42370.0</v>
      </c>
      <c r="B1216" s="1" t="s">
        <v>261</v>
      </c>
      <c r="C1216" s="1" t="s">
        <v>889</v>
      </c>
      <c r="D1216" s="1" t="s">
        <v>61</v>
      </c>
      <c r="E1216" s="1" t="s">
        <v>163</v>
      </c>
      <c r="F1216" s="1" t="s">
        <v>536</v>
      </c>
      <c r="G1216" s="1">
        <v>2012.0</v>
      </c>
      <c r="H1216" s="1">
        <v>392700.0</v>
      </c>
      <c r="I1216" s="1">
        <v>10000.0</v>
      </c>
      <c r="J1216" s="1">
        <v>3.0</v>
      </c>
      <c r="K1216" s="1">
        <v>1.0</v>
      </c>
      <c r="L1216" s="1" t="s">
        <v>16</v>
      </c>
    </row>
    <row r="1217">
      <c r="A1217" s="2">
        <v>42370.0</v>
      </c>
      <c r="B1217" s="1" t="s">
        <v>261</v>
      </c>
      <c r="C1217" s="1" t="s">
        <v>890</v>
      </c>
      <c r="D1217" s="1" t="s">
        <v>61</v>
      </c>
      <c r="E1217" s="1" t="s">
        <v>163</v>
      </c>
      <c r="F1217" s="1" t="s">
        <v>341</v>
      </c>
      <c r="G1217" s="1">
        <v>2010.0</v>
      </c>
      <c r="H1217" s="1">
        <v>392252.84</v>
      </c>
      <c r="I1217" s="1">
        <v>30000.0</v>
      </c>
      <c r="J1217" s="1">
        <v>5.0</v>
      </c>
      <c r="K1217" s="1">
        <v>1.0</v>
      </c>
      <c r="L1217" s="1" t="s">
        <v>16</v>
      </c>
    </row>
    <row r="1218">
      <c r="A1218" s="2">
        <v>42370.0</v>
      </c>
      <c r="B1218" s="1" t="s">
        <v>261</v>
      </c>
      <c r="C1218" s="1" t="s">
        <v>891</v>
      </c>
      <c r="D1218" s="1" t="s">
        <v>61</v>
      </c>
      <c r="E1218" s="1" t="s">
        <v>163</v>
      </c>
      <c r="F1218" s="1" t="s">
        <v>203</v>
      </c>
      <c r="G1218" s="1">
        <v>2014.0</v>
      </c>
      <c r="H1218" s="1">
        <v>392143.8191</v>
      </c>
      <c r="I1218" s="1">
        <v>120000.0</v>
      </c>
      <c r="J1218" s="1">
        <v>1.0</v>
      </c>
      <c r="K1218" s="1">
        <v>1.0</v>
      </c>
      <c r="L1218" s="1" t="s">
        <v>16</v>
      </c>
    </row>
    <row r="1219">
      <c r="A1219" s="2">
        <v>42370.0</v>
      </c>
      <c r="B1219" s="1" t="s">
        <v>261</v>
      </c>
      <c r="C1219" s="1" t="s">
        <v>892</v>
      </c>
      <c r="D1219" s="1" t="s">
        <v>61</v>
      </c>
      <c r="E1219" s="1" t="s">
        <v>163</v>
      </c>
      <c r="F1219" s="1" t="s">
        <v>147</v>
      </c>
      <c r="G1219" s="1">
        <v>2013.0</v>
      </c>
      <c r="H1219" s="1">
        <v>391944.7704</v>
      </c>
      <c r="I1219" s="1">
        <v>140000.0</v>
      </c>
      <c r="J1219" s="1">
        <v>2.0</v>
      </c>
      <c r="K1219" s="1">
        <v>1.0</v>
      </c>
      <c r="L1219" s="1" t="s">
        <v>16</v>
      </c>
    </row>
    <row r="1220">
      <c r="A1220" s="2">
        <v>42370.0</v>
      </c>
      <c r="B1220" s="1" t="s">
        <v>148</v>
      </c>
      <c r="C1220" s="1">
        <v>217.0</v>
      </c>
      <c r="D1220" s="1" t="s">
        <v>61</v>
      </c>
      <c r="E1220" s="1" t="s">
        <v>240</v>
      </c>
      <c r="F1220" s="1" t="s">
        <v>147</v>
      </c>
      <c r="G1220" s="1">
        <v>2010.0</v>
      </c>
      <c r="H1220" s="1">
        <v>391830.0</v>
      </c>
      <c r="I1220" s="1">
        <v>37519.50718</v>
      </c>
      <c r="J1220" s="1">
        <v>4.689938398</v>
      </c>
      <c r="K1220" s="1">
        <v>1.0</v>
      </c>
      <c r="L1220" s="1" t="s">
        <v>16</v>
      </c>
    </row>
    <row r="1221">
      <c r="A1221" s="2">
        <v>42370.0</v>
      </c>
      <c r="B1221" s="1" t="s">
        <v>261</v>
      </c>
      <c r="C1221" s="1" t="s">
        <v>893</v>
      </c>
      <c r="D1221" s="1" t="s">
        <v>61</v>
      </c>
      <c r="E1221" s="1" t="s">
        <v>163</v>
      </c>
      <c r="F1221" s="1" t="s">
        <v>341</v>
      </c>
      <c r="G1221" s="1">
        <v>2014.0</v>
      </c>
      <c r="H1221" s="1">
        <v>391790.8896</v>
      </c>
      <c r="I1221" s="1">
        <v>130000.0</v>
      </c>
      <c r="J1221" s="1">
        <v>1.0</v>
      </c>
      <c r="K1221" s="1">
        <v>1.0</v>
      </c>
      <c r="L1221" s="1" t="s">
        <v>16</v>
      </c>
    </row>
    <row r="1222">
      <c r="A1222" s="2">
        <v>42370.0</v>
      </c>
      <c r="B1222" s="1" t="s">
        <v>261</v>
      </c>
      <c r="C1222" s="1" t="s">
        <v>894</v>
      </c>
      <c r="D1222" s="1" t="s">
        <v>61</v>
      </c>
      <c r="E1222" s="1" t="s">
        <v>163</v>
      </c>
      <c r="F1222" s="1" t="s">
        <v>147</v>
      </c>
      <c r="G1222" s="1">
        <v>2008.0</v>
      </c>
      <c r="H1222" s="1">
        <v>391165.92</v>
      </c>
      <c r="I1222" s="1">
        <v>10000.0</v>
      </c>
      <c r="J1222" s="1">
        <v>7.0</v>
      </c>
      <c r="K1222" s="1">
        <v>1.0</v>
      </c>
      <c r="L1222" s="1" t="s">
        <v>16</v>
      </c>
    </row>
    <row r="1223">
      <c r="A1223" s="2">
        <v>42370.0</v>
      </c>
      <c r="B1223" s="1" t="s">
        <v>261</v>
      </c>
      <c r="C1223" s="1" t="s">
        <v>895</v>
      </c>
      <c r="D1223" s="1" t="s">
        <v>61</v>
      </c>
      <c r="E1223" s="1" t="s">
        <v>163</v>
      </c>
      <c r="F1223" s="1" t="s">
        <v>147</v>
      </c>
      <c r="G1223" s="1">
        <v>2012.0</v>
      </c>
      <c r="H1223" s="1">
        <v>391163.4595</v>
      </c>
      <c r="I1223" s="1">
        <v>120000.0</v>
      </c>
      <c r="J1223" s="1">
        <v>3.0</v>
      </c>
      <c r="K1223" s="1">
        <v>1.0</v>
      </c>
      <c r="L1223" s="1" t="s">
        <v>16</v>
      </c>
    </row>
    <row r="1224">
      <c r="A1224" s="2">
        <v>42370.0</v>
      </c>
      <c r="B1224" s="1" t="s">
        <v>148</v>
      </c>
      <c r="C1224" s="1">
        <v>7.0</v>
      </c>
      <c r="D1224" s="1" t="s">
        <v>91</v>
      </c>
      <c r="E1224" s="1" t="s">
        <v>813</v>
      </c>
      <c r="F1224" s="1" t="s">
        <v>847</v>
      </c>
      <c r="G1224" s="1">
        <v>2013.0</v>
      </c>
      <c r="H1224" s="1">
        <v>391000.0</v>
      </c>
      <c r="I1224" s="1">
        <v>11148.52841</v>
      </c>
      <c r="J1224" s="1">
        <v>1.393566051</v>
      </c>
      <c r="K1224" s="1">
        <v>1.0</v>
      </c>
      <c r="L1224" s="1" t="s">
        <v>16</v>
      </c>
    </row>
    <row r="1225">
      <c r="A1225" s="2">
        <v>42370.0</v>
      </c>
      <c r="B1225" s="1" t="s">
        <v>261</v>
      </c>
      <c r="C1225" s="1" t="s">
        <v>896</v>
      </c>
      <c r="D1225" s="1" t="s">
        <v>61</v>
      </c>
      <c r="E1225" s="1" t="s">
        <v>163</v>
      </c>
      <c r="F1225" s="1" t="s">
        <v>298</v>
      </c>
      <c r="G1225" s="1">
        <v>2009.0</v>
      </c>
      <c r="H1225" s="1">
        <v>390600.0</v>
      </c>
      <c r="I1225" s="1">
        <v>20000.0</v>
      </c>
      <c r="J1225" s="1">
        <v>6.0</v>
      </c>
      <c r="K1225" s="1">
        <v>1.0</v>
      </c>
      <c r="L1225" s="1" t="s">
        <v>16</v>
      </c>
    </row>
    <row r="1226">
      <c r="A1226" s="2">
        <v>42370.0</v>
      </c>
      <c r="B1226" s="1" t="s">
        <v>20</v>
      </c>
      <c r="C1226" s="1">
        <v>67438.0</v>
      </c>
      <c r="D1226" s="1" t="s">
        <v>13</v>
      </c>
      <c r="E1226" s="1" t="s">
        <v>168</v>
      </c>
      <c r="F1226" s="1" t="s">
        <v>524</v>
      </c>
      <c r="G1226" s="1">
        <v>2011.0</v>
      </c>
      <c r="H1226" s="1">
        <v>390000.0</v>
      </c>
      <c r="I1226" s="1">
        <v>73249.0</v>
      </c>
      <c r="J1226" s="1">
        <v>4.0</v>
      </c>
      <c r="K1226" s="1">
        <v>1.0</v>
      </c>
      <c r="L1226" s="1" t="s">
        <v>16</v>
      </c>
    </row>
    <row r="1227">
      <c r="A1227" s="2">
        <v>42370.0</v>
      </c>
      <c r="B1227" s="1" t="s">
        <v>186</v>
      </c>
      <c r="C1227" s="1" t="s">
        <v>877</v>
      </c>
      <c r="D1227" s="1" t="s">
        <v>61</v>
      </c>
      <c r="E1227" s="1" t="s">
        <v>245</v>
      </c>
      <c r="F1227" s="1" t="s">
        <v>143</v>
      </c>
      <c r="G1227" s="1">
        <v>2012.0</v>
      </c>
      <c r="H1227" s="1">
        <v>390000.0</v>
      </c>
      <c r="I1227" s="1">
        <v>50972.0</v>
      </c>
      <c r="J1227" s="1">
        <v>3.0</v>
      </c>
      <c r="K1227" s="1">
        <v>1.0</v>
      </c>
      <c r="L1227" s="1" t="s">
        <v>16</v>
      </c>
    </row>
    <row r="1228">
      <c r="A1228" s="2">
        <v>42370.0</v>
      </c>
      <c r="B1228" s="1" t="s">
        <v>148</v>
      </c>
      <c r="C1228" s="1">
        <v>186.0</v>
      </c>
      <c r="D1228" s="1" t="s">
        <v>61</v>
      </c>
      <c r="E1228" s="1" t="s">
        <v>245</v>
      </c>
      <c r="F1228" s="1" t="s">
        <v>341</v>
      </c>
      <c r="G1228" s="1">
        <v>2010.0</v>
      </c>
      <c r="H1228" s="1">
        <v>390000.0</v>
      </c>
      <c r="I1228" s="1">
        <v>35438.74059</v>
      </c>
      <c r="J1228" s="1">
        <v>4.429842574</v>
      </c>
      <c r="K1228" s="1">
        <v>1.0</v>
      </c>
      <c r="L1228" s="1" t="s">
        <v>16</v>
      </c>
    </row>
    <row r="1229">
      <c r="A1229" s="2">
        <v>42370.0</v>
      </c>
      <c r="B1229" s="1" t="s">
        <v>186</v>
      </c>
      <c r="C1229" s="1" t="s">
        <v>868</v>
      </c>
      <c r="D1229" s="1" t="s">
        <v>61</v>
      </c>
      <c r="E1229" s="1" t="s">
        <v>622</v>
      </c>
      <c r="F1229" s="1" t="s">
        <v>203</v>
      </c>
      <c r="G1229" s="1">
        <v>2014.0</v>
      </c>
      <c r="H1229" s="1">
        <v>390000.0</v>
      </c>
      <c r="I1229" s="1">
        <v>11162.0</v>
      </c>
      <c r="J1229" s="1">
        <v>1.0</v>
      </c>
      <c r="K1229" s="1">
        <v>1.0</v>
      </c>
      <c r="L1229" s="1" t="s">
        <v>16</v>
      </c>
    </row>
    <row r="1230">
      <c r="A1230" s="2">
        <v>42370.0</v>
      </c>
      <c r="B1230" s="1" t="s">
        <v>116</v>
      </c>
      <c r="C1230" s="1" t="s">
        <v>849</v>
      </c>
      <c r="D1230" s="1" t="s">
        <v>61</v>
      </c>
      <c r="E1230" s="1" t="s">
        <v>622</v>
      </c>
      <c r="F1230" s="1" t="s">
        <v>203</v>
      </c>
      <c r="G1230" s="1">
        <v>2013.0</v>
      </c>
      <c r="H1230" s="1">
        <v>390000.0</v>
      </c>
      <c r="I1230" s="1">
        <v>17475.0</v>
      </c>
      <c r="J1230" s="1">
        <v>2.906849315</v>
      </c>
      <c r="K1230" s="1">
        <v>2.0</v>
      </c>
      <c r="L1230" s="1" t="s">
        <v>16</v>
      </c>
    </row>
    <row r="1231">
      <c r="A1231" s="2">
        <v>42370.0</v>
      </c>
      <c r="B1231" s="1" t="s">
        <v>116</v>
      </c>
      <c r="C1231" s="1" t="s">
        <v>825</v>
      </c>
      <c r="D1231" s="1" t="s">
        <v>61</v>
      </c>
      <c r="E1231" s="1" t="s">
        <v>163</v>
      </c>
      <c r="F1231" s="1" t="s">
        <v>143</v>
      </c>
      <c r="G1231" s="1">
        <v>2010.0</v>
      </c>
      <c r="H1231" s="1">
        <v>390000.0</v>
      </c>
      <c r="I1231" s="1">
        <v>80752.0</v>
      </c>
      <c r="J1231" s="1">
        <v>5.695890411</v>
      </c>
      <c r="K1231" s="1">
        <v>2.0</v>
      </c>
      <c r="L1231" s="1" t="s">
        <v>16</v>
      </c>
    </row>
    <row r="1232">
      <c r="A1232" s="2">
        <v>42370.0</v>
      </c>
      <c r="B1232" s="1" t="s">
        <v>116</v>
      </c>
      <c r="C1232" s="1" t="s">
        <v>897</v>
      </c>
      <c r="D1232" s="1" t="s">
        <v>61</v>
      </c>
      <c r="E1232" s="1" t="s">
        <v>163</v>
      </c>
      <c r="F1232" s="1" t="s">
        <v>203</v>
      </c>
      <c r="G1232" s="1">
        <v>2011.0</v>
      </c>
      <c r="H1232" s="1">
        <v>390000.0</v>
      </c>
      <c r="I1232" s="1">
        <v>61810.0</v>
      </c>
      <c r="J1232" s="1">
        <v>4.534246575</v>
      </c>
      <c r="K1232" s="1">
        <v>2.0</v>
      </c>
      <c r="L1232" s="1" t="s">
        <v>16</v>
      </c>
    </row>
    <row r="1233">
      <c r="A1233" s="2">
        <v>42370.0</v>
      </c>
      <c r="B1233" s="1" t="s">
        <v>116</v>
      </c>
      <c r="C1233" s="1" t="s">
        <v>817</v>
      </c>
      <c r="D1233" s="1" t="s">
        <v>61</v>
      </c>
      <c r="E1233" s="1" t="s">
        <v>163</v>
      </c>
      <c r="F1233" s="1" t="s">
        <v>203</v>
      </c>
      <c r="G1233" s="1">
        <v>2010.0</v>
      </c>
      <c r="H1233" s="1">
        <v>390000.0</v>
      </c>
      <c r="I1233" s="1">
        <v>59128.0</v>
      </c>
      <c r="J1233" s="1">
        <v>5.871232877</v>
      </c>
      <c r="K1233" s="1">
        <v>2.0</v>
      </c>
      <c r="L1233" s="1" t="s">
        <v>16</v>
      </c>
    </row>
    <row r="1234">
      <c r="A1234" s="2">
        <v>42370.0</v>
      </c>
      <c r="B1234" s="1" t="s">
        <v>148</v>
      </c>
      <c r="C1234" s="1">
        <v>315.0</v>
      </c>
      <c r="D1234" s="1" t="s">
        <v>61</v>
      </c>
      <c r="E1234" s="1" t="s">
        <v>145</v>
      </c>
      <c r="F1234" s="1" t="s">
        <v>203</v>
      </c>
      <c r="G1234" s="1">
        <v>2009.0</v>
      </c>
      <c r="H1234" s="1">
        <v>390000.0</v>
      </c>
      <c r="I1234" s="1">
        <v>44725.53046</v>
      </c>
      <c r="J1234" s="1">
        <v>5.590691307</v>
      </c>
      <c r="K1234" s="1">
        <v>2.0</v>
      </c>
      <c r="L1234" s="1" t="s">
        <v>16</v>
      </c>
    </row>
    <row r="1235">
      <c r="A1235" s="2">
        <v>42370.0</v>
      </c>
      <c r="B1235" s="1" t="s">
        <v>148</v>
      </c>
      <c r="C1235" s="1">
        <v>435.0</v>
      </c>
      <c r="D1235" s="1" t="s">
        <v>61</v>
      </c>
      <c r="E1235" s="1" t="s">
        <v>145</v>
      </c>
      <c r="F1235" s="1" t="s">
        <v>111</v>
      </c>
      <c r="G1235" s="1">
        <v>2008.0</v>
      </c>
      <c r="H1235" s="1">
        <v>390000.0</v>
      </c>
      <c r="I1235" s="1">
        <v>80722.79261</v>
      </c>
      <c r="J1235" s="1">
        <v>6.726899384</v>
      </c>
      <c r="K1235" s="1">
        <v>2.0</v>
      </c>
      <c r="L1235" s="1" t="s">
        <v>16</v>
      </c>
    </row>
    <row r="1236">
      <c r="A1236" s="2">
        <v>42370.0</v>
      </c>
      <c r="B1236" s="1" t="s">
        <v>116</v>
      </c>
      <c r="C1236" s="1" t="s">
        <v>767</v>
      </c>
      <c r="D1236" s="1" t="s">
        <v>61</v>
      </c>
      <c r="E1236" s="1" t="s">
        <v>240</v>
      </c>
      <c r="F1236" s="1" t="s">
        <v>111</v>
      </c>
      <c r="G1236" s="1">
        <v>2011.0</v>
      </c>
      <c r="H1236" s="1">
        <v>390000.0</v>
      </c>
      <c r="I1236" s="1">
        <v>115110.0</v>
      </c>
      <c r="J1236" s="1">
        <v>4.704109589</v>
      </c>
      <c r="K1236" s="1">
        <v>2.0</v>
      </c>
      <c r="L1236" s="1" t="s">
        <v>16</v>
      </c>
    </row>
    <row r="1237">
      <c r="A1237" s="2">
        <v>42370.0</v>
      </c>
      <c r="B1237" s="1" t="s">
        <v>148</v>
      </c>
      <c r="C1237" s="1">
        <v>420.0</v>
      </c>
      <c r="D1237" s="1" t="s">
        <v>61</v>
      </c>
      <c r="E1237" s="1" t="s">
        <v>240</v>
      </c>
      <c r="F1237" s="1" t="s">
        <v>147</v>
      </c>
      <c r="G1237" s="1">
        <v>2008.0</v>
      </c>
      <c r="H1237" s="1">
        <v>390000.0</v>
      </c>
      <c r="I1237" s="1">
        <v>52939.08282</v>
      </c>
      <c r="J1237" s="1">
        <v>6.617385352</v>
      </c>
      <c r="K1237" s="1">
        <v>2.0</v>
      </c>
      <c r="L1237" s="1" t="s">
        <v>16</v>
      </c>
    </row>
    <row r="1238">
      <c r="A1238" s="2">
        <v>42370.0</v>
      </c>
      <c r="B1238" s="1" t="s">
        <v>20</v>
      </c>
      <c r="C1238" s="1">
        <v>80705.0</v>
      </c>
      <c r="D1238" s="1" t="s">
        <v>64</v>
      </c>
      <c r="E1238" s="1" t="s">
        <v>98</v>
      </c>
      <c r="F1238" s="1" t="s">
        <v>280</v>
      </c>
      <c r="G1238" s="1">
        <v>2011.0</v>
      </c>
      <c r="H1238" s="1">
        <v>390000.0</v>
      </c>
      <c r="I1238" s="1">
        <v>32818.0</v>
      </c>
      <c r="J1238" s="1">
        <v>5.0</v>
      </c>
      <c r="K1238" s="1">
        <v>3.0</v>
      </c>
      <c r="L1238" s="1" t="s">
        <v>16</v>
      </c>
    </row>
    <row r="1239">
      <c r="A1239" s="2">
        <v>42370.0</v>
      </c>
      <c r="B1239" s="1" t="s">
        <v>148</v>
      </c>
      <c r="C1239" s="1">
        <v>360.0</v>
      </c>
      <c r="D1239" s="1" t="s">
        <v>61</v>
      </c>
      <c r="E1239" s="1" t="s">
        <v>145</v>
      </c>
      <c r="F1239" s="1" t="s">
        <v>203</v>
      </c>
      <c r="G1239" s="1">
        <v>2009.0</v>
      </c>
      <c r="H1239" s="1">
        <v>389610.0</v>
      </c>
      <c r="I1239" s="1">
        <v>47003.42231</v>
      </c>
      <c r="J1239" s="1">
        <v>5.875427789</v>
      </c>
      <c r="K1239" s="1">
        <v>2.0</v>
      </c>
      <c r="L1239" s="1" t="s">
        <v>16</v>
      </c>
    </row>
    <row r="1240">
      <c r="A1240" s="2">
        <v>42370.0</v>
      </c>
      <c r="B1240" s="1" t="s">
        <v>261</v>
      </c>
      <c r="C1240" s="1" t="s">
        <v>898</v>
      </c>
      <c r="D1240" s="1" t="s">
        <v>61</v>
      </c>
      <c r="E1240" s="1" t="s">
        <v>163</v>
      </c>
      <c r="F1240" s="1" t="s">
        <v>298</v>
      </c>
      <c r="G1240" s="1">
        <v>2010.0</v>
      </c>
      <c r="H1240" s="1">
        <v>389331.6003</v>
      </c>
      <c r="I1240" s="1">
        <v>60000.0</v>
      </c>
      <c r="J1240" s="1">
        <v>5.0</v>
      </c>
      <c r="K1240" s="1">
        <v>1.0</v>
      </c>
      <c r="L1240" s="1" t="s">
        <v>16</v>
      </c>
    </row>
    <row r="1241">
      <c r="A1241" s="2">
        <v>42370.0</v>
      </c>
      <c r="B1241" s="1" t="s">
        <v>261</v>
      </c>
      <c r="C1241" s="1" t="s">
        <v>899</v>
      </c>
      <c r="D1241" s="1" t="s">
        <v>61</v>
      </c>
      <c r="E1241" s="1" t="s">
        <v>163</v>
      </c>
      <c r="F1241" s="1" t="s">
        <v>298</v>
      </c>
      <c r="G1241" s="1">
        <v>2014.0</v>
      </c>
      <c r="H1241" s="1">
        <v>388752.4444</v>
      </c>
      <c r="I1241" s="1">
        <v>150000.0</v>
      </c>
      <c r="J1241" s="1">
        <v>1.0</v>
      </c>
      <c r="K1241" s="1">
        <v>1.0</v>
      </c>
      <c r="L1241" s="1" t="s">
        <v>16</v>
      </c>
    </row>
    <row r="1242">
      <c r="A1242" s="2">
        <v>42370.0</v>
      </c>
      <c r="B1242" s="1" t="s">
        <v>261</v>
      </c>
      <c r="C1242" s="1" t="s">
        <v>900</v>
      </c>
      <c r="D1242" s="1" t="s">
        <v>61</v>
      </c>
      <c r="E1242" s="1" t="s">
        <v>163</v>
      </c>
      <c r="F1242" s="1" t="s">
        <v>147</v>
      </c>
      <c r="G1242" s="1">
        <v>2011.0</v>
      </c>
      <c r="H1242" s="1">
        <v>388737.6287</v>
      </c>
      <c r="I1242" s="4">
        <v>100000.0</v>
      </c>
      <c r="J1242" s="1">
        <v>4.0</v>
      </c>
      <c r="K1242" s="1">
        <v>1.0</v>
      </c>
      <c r="L1242" s="1" t="s">
        <v>16</v>
      </c>
    </row>
    <row r="1243">
      <c r="A1243" s="2">
        <v>42370.0</v>
      </c>
      <c r="B1243" s="1" t="s">
        <v>261</v>
      </c>
      <c r="C1243" s="1" t="s">
        <v>901</v>
      </c>
      <c r="D1243" s="1" t="s">
        <v>61</v>
      </c>
      <c r="E1243" s="1" t="s">
        <v>163</v>
      </c>
      <c r="F1243" s="1" t="s">
        <v>203</v>
      </c>
      <c r="G1243" s="1">
        <v>2010.0</v>
      </c>
      <c r="H1243" s="1">
        <v>388600.0</v>
      </c>
      <c r="I1243" s="1">
        <v>20000.0</v>
      </c>
      <c r="J1243" s="1">
        <v>5.0</v>
      </c>
      <c r="K1243" s="1">
        <v>1.0</v>
      </c>
      <c r="L1243" s="1" t="s">
        <v>16</v>
      </c>
    </row>
    <row r="1244">
      <c r="A1244" s="2">
        <v>42370.0</v>
      </c>
      <c r="B1244" s="1" t="s">
        <v>12</v>
      </c>
      <c r="C1244" s="1">
        <v>125442.0</v>
      </c>
      <c r="D1244" s="1" t="s">
        <v>36</v>
      </c>
      <c r="E1244" s="1" t="s">
        <v>902</v>
      </c>
      <c r="F1244" s="1" t="s">
        <v>616</v>
      </c>
      <c r="G1244" s="1">
        <v>2014.0</v>
      </c>
      <c r="H1244" s="1">
        <v>388500.0</v>
      </c>
      <c r="I1244" s="1">
        <v>37878.0</v>
      </c>
      <c r="J1244" s="1">
        <v>2.0</v>
      </c>
      <c r="K1244" s="1">
        <v>1.0</v>
      </c>
      <c r="L1244" s="1" t="s">
        <v>16</v>
      </c>
    </row>
    <row r="1245">
      <c r="A1245" s="2">
        <v>42370.0</v>
      </c>
      <c r="B1245" s="1" t="s">
        <v>12</v>
      </c>
      <c r="C1245" s="1">
        <v>131404.0</v>
      </c>
      <c r="D1245" s="1" t="s">
        <v>81</v>
      </c>
      <c r="E1245" s="1" t="s">
        <v>476</v>
      </c>
      <c r="F1245" s="1" t="s">
        <v>903</v>
      </c>
      <c r="G1245" s="1">
        <v>2014.0</v>
      </c>
      <c r="H1245" s="1">
        <v>388500.0</v>
      </c>
      <c r="I1245" s="1">
        <v>20558.0</v>
      </c>
      <c r="J1245" s="1">
        <v>2.0</v>
      </c>
      <c r="K1245" s="1">
        <v>1.0</v>
      </c>
      <c r="L1245" s="1" t="s">
        <v>16</v>
      </c>
    </row>
    <row r="1246">
      <c r="A1246" s="2">
        <v>42370.0</v>
      </c>
      <c r="B1246" s="1" t="s">
        <v>186</v>
      </c>
      <c r="C1246" s="1" t="s">
        <v>904</v>
      </c>
      <c r="D1246" s="1" t="s">
        <v>61</v>
      </c>
      <c r="E1246" s="1" t="s">
        <v>598</v>
      </c>
      <c r="F1246" s="1" t="s">
        <v>203</v>
      </c>
      <c r="G1246" s="1">
        <v>2014.0</v>
      </c>
      <c r="H1246" s="1">
        <v>388500.0</v>
      </c>
      <c r="I1246" s="1">
        <v>3365.0</v>
      </c>
      <c r="J1246" s="1">
        <v>1.0</v>
      </c>
      <c r="K1246" s="1">
        <v>1.0</v>
      </c>
      <c r="L1246" s="1" t="s">
        <v>16</v>
      </c>
    </row>
    <row r="1247">
      <c r="A1247" s="2">
        <v>42370.0</v>
      </c>
      <c r="B1247" s="1" t="s">
        <v>12</v>
      </c>
      <c r="C1247" s="1">
        <v>133095.0</v>
      </c>
      <c r="D1247" s="1" t="s">
        <v>81</v>
      </c>
      <c r="E1247" s="1" t="s">
        <v>82</v>
      </c>
      <c r="F1247" s="1" t="s">
        <v>541</v>
      </c>
      <c r="G1247" s="1">
        <v>2008.0</v>
      </c>
      <c r="H1247" s="1">
        <v>388500.0</v>
      </c>
      <c r="I1247" s="1">
        <v>44692.0</v>
      </c>
      <c r="J1247" s="1">
        <v>8.0</v>
      </c>
      <c r="K1247" s="1">
        <v>2.0</v>
      </c>
      <c r="L1247" s="1" t="s">
        <v>16</v>
      </c>
    </row>
    <row r="1248">
      <c r="A1248" s="2">
        <v>42370.0</v>
      </c>
      <c r="B1248" s="1" t="s">
        <v>12</v>
      </c>
      <c r="C1248" s="1">
        <v>122915.0</v>
      </c>
      <c r="D1248" s="1" t="s">
        <v>81</v>
      </c>
      <c r="E1248" s="1" t="s">
        <v>624</v>
      </c>
      <c r="F1248" s="1" t="s">
        <v>373</v>
      </c>
      <c r="G1248" s="1">
        <v>2008.0</v>
      </c>
      <c r="H1248" s="1">
        <v>388500.0</v>
      </c>
      <c r="I1248" s="1">
        <v>63345.0</v>
      </c>
      <c r="J1248" s="1">
        <v>8.0</v>
      </c>
      <c r="K1248" s="1">
        <v>2.0</v>
      </c>
      <c r="L1248" s="1" t="s">
        <v>16</v>
      </c>
    </row>
    <row r="1249">
      <c r="A1249" s="2">
        <v>42370.0</v>
      </c>
      <c r="B1249" s="1" t="s">
        <v>12</v>
      </c>
      <c r="C1249" s="1">
        <v>126456.0</v>
      </c>
      <c r="D1249" s="1" t="s">
        <v>13</v>
      </c>
      <c r="E1249" s="1" t="s">
        <v>324</v>
      </c>
      <c r="F1249" s="1" t="s">
        <v>645</v>
      </c>
      <c r="G1249" s="1">
        <v>2011.0</v>
      </c>
      <c r="H1249" s="1">
        <v>388500.0</v>
      </c>
      <c r="I1249" s="1">
        <v>8844.0</v>
      </c>
      <c r="J1249" s="1">
        <v>5.0</v>
      </c>
      <c r="K1249" s="1">
        <v>1.0</v>
      </c>
      <c r="L1249" s="1" t="s">
        <v>16</v>
      </c>
    </row>
    <row r="1250">
      <c r="A1250" s="2">
        <v>42370.0</v>
      </c>
      <c r="B1250" s="1" t="s">
        <v>12</v>
      </c>
      <c r="C1250" s="1">
        <v>121541.0</v>
      </c>
      <c r="D1250" s="1" t="s">
        <v>25</v>
      </c>
      <c r="E1250" s="1" t="s">
        <v>374</v>
      </c>
      <c r="F1250" s="1" t="s">
        <v>905</v>
      </c>
      <c r="G1250" s="1">
        <v>2012.0</v>
      </c>
      <c r="H1250" s="1">
        <v>388500.0</v>
      </c>
      <c r="I1250" s="1">
        <v>27858.0</v>
      </c>
      <c r="J1250" s="1">
        <v>4.0</v>
      </c>
      <c r="K1250" s="1">
        <v>1.0</v>
      </c>
      <c r="L1250" s="1" t="s">
        <v>16</v>
      </c>
    </row>
    <row r="1251">
      <c r="A1251" s="2">
        <v>42370.0</v>
      </c>
      <c r="B1251" s="1" t="s">
        <v>12</v>
      </c>
      <c r="C1251" s="1">
        <v>116677.0</v>
      </c>
      <c r="D1251" s="1" t="s">
        <v>77</v>
      </c>
      <c r="E1251" s="1" t="s">
        <v>423</v>
      </c>
      <c r="F1251" s="1" t="s">
        <v>906</v>
      </c>
      <c r="G1251" s="1">
        <v>2011.0</v>
      </c>
      <c r="H1251" s="1">
        <v>388500.0</v>
      </c>
      <c r="I1251" s="1">
        <v>61444.0</v>
      </c>
      <c r="J1251" s="1">
        <v>5.0</v>
      </c>
      <c r="K1251" s="1">
        <v>1.0</v>
      </c>
      <c r="L1251" s="1" t="s">
        <v>16</v>
      </c>
    </row>
    <row r="1252">
      <c r="A1252" s="2">
        <v>42370.0</v>
      </c>
      <c r="B1252" s="1" t="s">
        <v>12</v>
      </c>
      <c r="C1252" s="1">
        <v>125197.0</v>
      </c>
      <c r="D1252" s="1" t="s">
        <v>77</v>
      </c>
      <c r="E1252" s="1" t="s">
        <v>623</v>
      </c>
      <c r="F1252" s="1" t="s">
        <v>786</v>
      </c>
      <c r="G1252" s="1">
        <v>2012.0</v>
      </c>
      <c r="H1252" s="1">
        <v>388500.0</v>
      </c>
      <c r="I1252" s="1">
        <v>28836.0</v>
      </c>
      <c r="J1252" s="1">
        <v>4.0</v>
      </c>
      <c r="K1252" s="1">
        <v>1.0</v>
      </c>
      <c r="L1252" s="1" t="s">
        <v>16</v>
      </c>
    </row>
    <row r="1253">
      <c r="A1253" s="2">
        <v>42370.0</v>
      </c>
      <c r="B1253" s="1" t="s">
        <v>12</v>
      </c>
      <c r="C1253" s="1">
        <v>122998.0</v>
      </c>
      <c r="D1253" s="1" t="s">
        <v>91</v>
      </c>
      <c r="E1253" s="1" t="s">
        <v>813</v>
      </c>
      <c r="F1253" s="1" t="s">
        <v>235</v>
      </c>
      <c r="G1253" s="1">
        <v>2011.0</v>
      </c>
      <c r="H1253" s="1">
        <v>388500.0</v>
      </c>
      <c r="I1253" s="1">
        <v>19620.0</v>
      </c>
      <c r="J1253" s="1">
        <v>5.0</v>
      </c>
      <c r="K1253" s="1">
        <v>1.0</v>
      </c>
      <c r="L1253" s="1" t="s">
        <v>16</v>
      </c>
    </row>
    <row r="1254">
      <c r="A1254" s="2">
        <v>42370.0</v>
      </c>
      <c r="B1254" s="1" t="s">
        <v>12</v>
      </c>
      <c r="C1254" s="1">
        <v>125802.0</v>
      </c>
      <c r="D1254" s="1" t="s">
        <v>91</v>
      </c>
      <c r="E1254" s="1" t="s">
        <v>907</v>
      </c>
      <c r="F1254" s="1" t="s">
        <v>235</v>
      </c>
      <c r="G1254" s="1">
        <v>2013.0</v>
      </c>
      <c r="H1254" s="1">
        <v>388500.0</v>
      </c>
      <c r="I1254" s="1">
        <v>16322.0</v>
      </c>
      <c r="J1254" s="1">
        <v>3.0</v>
      </c>
      <c r="K1254" s="1">
        <v>1.0</v>
      </c>
      <c r="L1254" s="1" t="s">
        <v>16</v>
      </c>
    </row>
    <row r="1255">
      <c r="A1255" s="2">
        <v>42370.0</v>
      </c>
      <c r="B1255" s="1" t="s">
        <v>148</v>
      </c>
      <c r="C1255" s="1">
        <v>144.0</v>
      </c>
      <c r="D1255" s="1" t="s">
        <v>91</v>
      </c>
      <c r="E1255" s="1" t="s">
        <v>813</v>
      </c>
      <c r="F1255" s="1" t="s">
        <v>235</v>
      </c>
      <c r="G1255" s="1">
        <v>2011.0</v>
      </c>
      <c r="H1255" s="1">
        <v>388500.0</v>
      </c>
      <c r="I1255" s="1">
        <v>31890.48597</v>
      </c>
      <c r="J1255" s="1">
        <v>3.986310746</v>
      </c>
      <c r="K1255" s="1">
        <v>1.0</v>
      </c>
      <c r="L1255" s="1" t="s">
        <v>16</v>
      </c>
    </row>
    <row r="1256">
      <c r="A1256" s="2">
        <v>42370.0</v>
      </c>
      <c r="B1256" s="1" t="s">
        <v>12</v>
      </c>
      <c r="C1256" s="1">
        <v>121142.0</v>
      </c>
      <c r="D1256" s="1" t="s">
        <v>91</v>
      </c>
      <c r="E1256" s="1" t="s">
        <v>234</v>
      </c>
      <c r="F1256" s="1" t="s">
        <v>304</v>
      </c>
      <c r="G1256" s="1">
        <v>2011.0</v>
      </c>
      <c r="H1256" s="1">
        <v>388500.0</v>
      </c>
      <c r="I1256" s="1">
        <v>72277.0</v>
      </c>
      <c r="J1256" s="1">
        <v>5.0</v>
      </c>
      <c r="K1256" s="1">
        <v>1.0</v>
      </c>
      <c r="L1256" s="1" t="s">
        <v>16</v>
      </c>
    </row>
    <row r="1257">
      <c r="A1257" s="2">
        <v>42370.0</v>
      </c>
      <c r="B1257" s="1" t="s">
        <v>12</v>
      </c>
      <c r="C1257" s="1">
        <v>120526.0</v>
      </c>
      <c r="D1257" s="1" t="s">
        <v>44</v>
      </c>
      <c r="E1257" s="1" t="s">
        <v>848</v>
      </c>
      <c r="F1257" s="1" t="s">
        <v>380</v>
      </c>
      <c r="G1257" s="1">
        <v>2012.0</v>
      </c>
      <c r="H1257" s="1">
        <v>388500.0</v>
      </c>
      <c r="I1257" s="1">
        <v>43424.0</v>
      </c>
      <c r="J1257" s="1">
        <v>4.0</v>
      </c>
      <c r="K1257" s="1">
        <v>1.0</v>
      </c>
      <c r="L1257" s="1" t="s">
        <v>16</v>
      </c>
    </row>
    <row r="1258">
      <c r="A1258" s="2">
        <v>42370.0</v>
      </c>
      <c r="B1258" s="1" t="s">
        <v>12</v>
      </c>
      <c r="C1258" s="1">
        <v>120377.0</v>
      </c>
      <c r="D1258" s="1" t="s">
        <v>61</v>
      </c>
      <c r="E1258" s="1" t="s">
        <v>245</v>
      </c>
      <c r="F1258" s="1" t="s">
        <v>143</v>
      </c>
      <c r="G1258" s="1">
        <v>2012.0</v>
      </c>
      <c r="H1258" s="1">
        <v>388500.0</v>
      </c>
      <c r="I1258" s="1">
        <v>32993.0</v>
      </c>
      <c r="J1258" s="1">
        <v>4.0</v>
      </c>
      <c r="K1258" s="1">
        <v>1.0</v>
      </c>
      <c r="L1258" s="1" t="s">
        <v>16</v>
      </c>
    </row>
    <row r="1259">
      <c r="A1259" s="2">
        <v>42370.0</v>
      </c>
      <c r="B1259" s="1" t="s">
        <v>148</v>
      </c>
      <c r="C1259" s="1">
        <v>65.0</v>
      </c>
      <c r="D1259" s="1" t="s">
        <v>61</v>
      </c>
      <c r="E1259" s="1" t="s">
        <v>245</v>
      </c>
      <c r="F1259" s="1" t="s">
        <v>341</v>
      </c>
      <c r="G1259" s="1">
        <v>2012.0</v>
      </c>
      <c r="H1259" s="1">
        <v>388500.0</v>
      </c>
      <c r="I1259" s="1">
        <v>23764.54483</v>
      </c>
      <c r="J1259" s="1">
        <v>2.970568104</v>
      </c>
      <c r="K1259" s="1">
        <v>1.0</v>
      </c>
      <c r="L1259" s="1" t="s">
        <v>16</v>
      </c>
    </row>
    <row r="1260">
      <c r="A1260" s="2">
        <v>42370.0</v>
      </c>
      <c r="B1260" s="1" t="s">
        <v>12</v>
      </c>
      <c r="C1260" s="1">
        <v>123097.0</v>
      </c>
      <c r="D1260" s="1" t="s">
        <v>32</v>
      </c>
      <c r="E1260" s="1" t="s">
        <v>155</v>
      </c>
      <c r="F1260" s="1" t="s">
        <v>908</v>
      </c>
      <c r="G1260" s="1">
        <v>2007.0</v>
      </c>
      <c r="H1260" s="1">
        <v>388500.0</v>
      </c>
      <c r="I1260" s="1">
        <v>65969.0</v>
      </c>
      <c r="J1260" s="1">
        <v>9.0</v>
      </c>
      <c r="K1260" s="1">
        <v>1.0</v>
      </c>
      <c r="L1260" s="1" t="s">
        <v>16</v>
      </c>
    </row>
    <row r="1261">
      <c r="A1261" s="2">
        <v>42370.0</v>
      </c>
      <c r="B1261" s="1" t="s">
        <v>186</v>
      </c>
      <c r="C1261" s="1" t="s">
        <v>909</v>
      </c>
      <c r="D1261" s="1" t="s">
        <v>61</v>
      </c>
      <c r="E1261" s="1" t="s">
        <v>202</v>
      </c>
      <c r="F1261" s="1" t="s">
        <v>203</v>
      </c>
      <c r="G1261" s="1">
        <v>2010.0</v>
      </c>
      <c r="H1261" s="1">
        <v>388500.0</v>
      </c>
      <c r="I1261" s="1">
        <v>35963.0</v>
      </c>
      <c r="J1261" s="1">
        <v>5.0</v>
      </c>
      <c r="K1261" s="1">
        <v>1.0</v>
      </c>
      <c r="L1261" s="1" t="s">
        <v>16</v>
      </c>
    </row>
    <row r="1262">
      <c r="A1262" s="2">
        <v>42370.0</v>
      </c>
      <c r="B1262" s="1" t="s">
        <v>12</v>
      </c>
      <c r="C1262" s="1">
        <v>120185.0</v>
      </c>
      <c r="D1262" s="1" t="s">
        <v>61</v>
      </c>
      <c r="E1262" s="1" t="s">
        <v>139</v>
      </c>
      <c r="F1262" s="1" t="s">
        <v>143</v>
      </c>
      <c r="G1262" s="1">
        <v>2010.0</v>
      </c>
      <c r="H1262" s="1">
        <v>388500.0</v>
      </c>
      <c r="I1262" s="1">
        <v>56751.0</v>
      </c>
      <c r="J1262" s="1">
        <v>6.0</v>
      </c>
      <c r="K1262" s="1">
        <v>2.0</v>
      </c>
      <c r="L1262" s="1" t="s">
        <v>16</v>
      </c>
    </row>
    <row r="1263">
      <c r="A1263" s="2">
        <v>42370.0</v>
      </c>
      <c r="B1263" s="1" t="s">
        <v>12</v>
      </c>
      <c r="C1263" s="1">
        <v>134629.0</v>
      </c>
      <c r="D1263" s="1" t="s">
        <v>61</v>
      </c>
      <c r="E1263" s="1" t="s">
        <v>216</v>
      </c>
      <c r="F1263" s="1" t="s">
        <v>143</v>
      </c>
      <c r="G1263" s="1">
        <v>2011.0</v>
      </c>
      <c r="H1263" s="1">
        <v>388500.0</v>
      </c>
      <c r="I1263" s="1">
        <v>105288.0</v>
      </c>
      <c r="J1263" s="1">
        <v>5.0</v>
      </c>
      <c r="K1263" s="1">
        <v>2.0</v>
      </c>
      <c r="L1263" s="1" t="s">
        <v>16</v>
      </c>
    </row>
    <row r="1264">
      <c r="A1264" s="2">
        <v>42370.0</v>
      </c>
      <c r="B1264" s="1" t="s">
        <v>116</v>
      </c>
      <c r="C1264" s="1" t="s">
        <v>840</v>
      </c>
      <c r="D1264" s="1" t="s">
        <v>61</v>
      </c>
      <c r="E1264" s="1" t="s">
        <v>145</v>
      </c>
      <c r="F1264" s="1" t="s">
        <v>203</v>
      </c>
      <c r="G1264" s="1">
        <v>2010.0</v>
      </c>
      <c r="H1264" s="1">
        <v>388500.0</v>
      </c>
      <c r="I1264" s="1">
        <v>68718.0</v>
      </c>
      <c r="J1264" s="1">
        <v>5.62739726</v>
      </c>
      <c r="K1264" s="1">
        <v>2.0</v>
      </c>
      <c r="L1264" s="1" t="s">
        <v>16</v>
      </c>
    </row>
    <row r="1265">
      <c r="A1265" s="2">
        <v>42370.0</v>
      </c>
      <c r="B1265" s="1" t="s">
        <v>148</v>
      </c>
      <c r="C1265" s="1">
        <v>469.0</v>
      </c>
      <c r="D1265" s="1" t="s">
        <v>61</v>
      </c>
      <c r="E1265" s="1" t="s">
        <v>145</v>
      </c>
      <c r="F1265" s="1" t="s">
        <v>147</v>
      </c>
      <c r="G1265" s="1">
        <v>2008.0</v>
      </c>
      <c r="H1265" s="1">
        <v>388500.0</v>
      </c>
      <c r="I1265" s="1">
        <v>55742.64202</v>
      </c>
      <c r="J1265" s="1">
        <v>6.967830253</v>
      </c>
      <c r="K1265" s="1">
        <v>2.0</v>
      </c>
      <c r="L1265" s="1" t="s">
        <v>16</v>
      </c>
    </row>
    <row r="1266">
      <c r="A1266" s="2">
        <v>42370.0</v>
      </c>
      <c r="B1266" s="1" t="s">
        <v>186</v>
      </c>
      <c r="C1266" s="1" t="s">
        <v>910</v>
      </c>
      <c r="D1266" s="1" t="s">
        <v>61</v>
      </c>
      <c r="E1266" s="1" t="s">
        <v>240</v>
      </c>
      <c r="F1266" s="1" t="s">
        <v>111</v>
      </c>
      <c r="G1266" s="1">
        <v>2011.0</v>
      </c>
      <c r="H1266" s="1">
        <v>388500.0</v>
      </c>
      <c r="I1266" s="1">
        <v>132551.0</v>
      </c>
      <c r="J1266" s="1">
        <v>4.0</v>
      </c>
      <c r="K1266" s="1">
        <v>1.0</v>
      </c>
      <c r="L1266" s="1" t="s">
        <v>16</v>
      </c>
    </row>
    <row r="1267">
      <c r="A1267" s="2">
        <v>42370.0</v>
      </c>
      <c r="B1267" s="1" t="s">
        <v>12</v>
      </c>
      <c r="C1267" s="1">
        <v>121974.0</v>
      </c>
      <c r="D1267" s="1" t="s">
        <v>61</v>
      </c>
      <c r="E1267" s="1" t="s">
        <v>240</v>
      </c>
      <c r="F1267" s="1" t="s">
        <v>911</v>
      </c>
      <c r="G1267" s="1">
        <v>2011.0</v>
      </c>
      <c r="H1267" s="1">
        <v>388500.0</v>
      </c>
      <c r="I1267" s="1">
        <v>47639.0</v>
      </c>
      <c r="J1267" s="1">
        <v>5.0</v>
      </c>
      <c r="K1267" s="1">
        <v>1.0</v>
      </c>
      <c r="L1267" s="1" t="s">
        <v>16</v>
      </c>
    </row>
    <row r="1268">
      <c r="A1268" s="2">
        <v>42370.0</v>
      </c>
      <c r="B1268" s="1" t="s">
        <v>12</v>
      </c>
      <c r="C1268" s="1">
        <v>121974.0</v>
      </c>
      <c r="D1268" s="1" t="s">
        <v>61</v>
      </c>
      <c r="E1268" s="1" t="s">
        <v>240</v>
      </c>
      <c r="F1268" s="1" t="s">
        <v>911</v>
      </c>
      <c r="G1268" s="1">
        <v>2011.0</v>
      </c>
      <c r="H1268" s="1">
        <v>388500.0</v>
      </c>
      <c r="I1268" s="1">
        <v>47639.0</v>
      </c>
      <c r="J1268" s="1">
        <v>5.0</v>
      </c>
      <c r="K1268" s="1">
        <v>1.0</v>
      </c>
      <c r="L1268" s="1" t="s">
        <v>16</v>
      </c>
    </row>
    <row r="1269">
      <c r="A1269" s="2">
        <v>42370.0</v>
      </c>
      <c r="B1269" s="1" t="s">
        <v>186</v>
      </c>
      <c r="C1269" s="1" t="s">
        <v>912</v>
      </c>
      <c r="D1269" s="1" t="s">
        <v>61</v>
      </c>
      <c r="E1269" s="1" t="s">
        <v>652</v>
      </c>
      <c r="F1269" s="1" t="s">
        <v>203</v>
      </c>
      <c r="G1269" s="1">
        <v>2014.0</v>
      </c>
      <c r="H1269" s="1">
        <v>388500.0</v>
      </c>
      <c r="I1269" s="1">
        <v>18848.0</v>
      </c>
      <c r="J1269" s="1">
        <v>1.0</v>
      </c>
      <c r="K1269" s="1">
        <v>1.0</v>
      </c>
      <c r="L1269" s="1" t="s">
        <v>16</v>
      </c>
    </row>
    <row r="1270">
      <c r="A1270" s="2">
        <v>42370.0</v>
      </c>
      <c r="B1270" s="1" t="s">
        <v>186</v>
      </c>
      <c r="C1270" s="1" t="s">
        <v>913</v>
      </c>
      <c r="D1270" s="1" t="s">
        <v>61</v>
      </c>
      <c r="E1270" s="1" t="s">
        <v>652</v>
      </c>
      <c r="F1270" s="1" t="s">
        <v>203</v>
      </c>
      <c r="G1270" s="1">
        <v>2013.0</v>
      </c>
      <c r="H1270" s="1">
        <v>388500.0</v>
      </c>
      <c r="I1270" s="1">
        <v>13754.0</v>
      </c>
      <c r="J1270" s="1">
        <v>2.0</v>
      </c>
      <c r="K1270" s="1">
        <v>1.0</v>
      </c>
      <c r="L1270" s="1" t="s">
        <v>16</v>
      </c>
    </row>
    <row r="1271">
      <c r="A1271" s="2">
        <v>42370.0</v>
      </c>
      <c r="B1271" s="1" t="s">
        <v>12</v>
      </c>
      <c r="C1271" s="1">
        <v>123578.0</v>
      </c>
      <c r="D1271" s="1" t="s">
        <v>61</v>
      </c>
      <c r="E1271" s="1" t="s">
        <v>914</v>
      </c>
      <c r="F1271" s="1" t="s">
        <v>203</v>
      </c>
      <c r="G1271" s="1">
        <v>2014.0</v>
      </c>
      <c r="H1271" s="1">
        <v>388500.0</v>
      </c>
      <c r="I1271" s="1">
        <v>12054.0</v>
      </c>
      <c r="J1271" s="1">
        <v>2.0</v>
      </c>
      <c r="K1271" s="1">
        <v>1.0</v>
      </c>
      <c r="L1271" s="1" t="s">
        <v>16</v>
      </c>
    </row>
    <row r="1272">
      <c r="A1272" s="2">
        <v>42370.0</v>
      </c>
      <c r="B1272" s="1" t="s">
        <v>12</v>
      </c>
      <c r="C1272" s="1">
        <v>137720.0</v>
      </c>
      <c r="D1272" s="1" t="s">
        <v>32</v>
      </c>
      <c r="E1272" s="1" t="s">
        <v>178</v>
      </c>
      <c r="F1272" s="1" t="s">
        <v>915</v>
      </c>
      <c r="G1272" s="1">
        <v>2010.0</v>
      </c>
      <c r="H1272" s="1">
        <v>388500.0</v>
      </c>
      <c r="I1272" s="1">
        <v>36380.0</v>
      </c>
      <c r="J1272" s="1">
        <v>6.0</v>
      </c>
      <c r="K1272" s="1">
        <v>1.0</v>
      </c>
      <c r="L1272" s="1" t="s">
        <v>16</v>
      </c>
    </row>
    <row r="1273">
      <c r="A1273" s="2">
        <v>42370.0</v>
      </c>
      <c r="B1273" s="1" t="s">
        <v>12</v>
      </c>
      <c r="C1273" s="3" t="s">
        <v>916</v>
      </c>
      <c r="D1273" s="1" t="s">
        <v>81</v>
      </c>
      <c r="E1273" s="1" t="s">
        <v>476</v>
      </c>
      <c r="F1273" s="1" t="s">
        <v>903</v>
      </c>
      <c r="G1273" s="1">
        <v>2014.0</v>
      </c>
      <c r="H1273" s="1">
        <v>388500.0</v>
      </c>
      <c r="I1273" s="1">
        <v>20558.0</v>
      </c>
      <c r="J1273" s="1">
        <v>2.0</v>
      </c>
      <c r="K1273" s="1">
        <v>1.0</v>
      </c>
      <c r="L1273" s="1" t="s">
        <v>16</v>
      </c>
    </row>
    <row r="1274">
      <c r="A1274" s="2">
        <v>42370.0</v>
      </c>
      <c r="B1274" s="1" t="s">
        <v>12</v>
      </c>
      <c r="C1274" s="3" t="s">
        <v>917</v>
      </c>
      <c r="D1274" s="1" t="s">
        <v>61</v>
      </c>
      <c r="E1274" s="1" t="s">
        <v>216</v>
      </c>
      <c r="F1274" s="1" t="s">
        <v>143</v>
      </c>
      <c r="G1274" s="1">
        <v>2011.0</v>
      </c>
      <c r="H1274" s="1">
        <v>388500.0</v>
      </c>
      <c r="I1274" s="1">
        <v>105288.0</v>
      </c>
      <c r="J1274" s="1">
        <v>5.0</v>
      </c>
      <c r="K1274" s="1">
        <v>2.0</v>
      </c>
      <c r="L1274" s="1" t="s">
        <v>16</v>
      </c>
    </row>
    <row r="1275">
      <c r="A1275" s="2">
        <v>42370.0</v>
      </c>
      <c r="B1275" s="1" t="s">
        <v>12</v>
      </c>
      <c r="C1275" s="3" t="s">
        <v>918</v>
      </c>
      <c r="D1275" s="1" t="s">
        <v>81</v>
      </c>
      <c r="E1275" s="1" t="s">
        <v>82</v>
      </c>
      <c r="F1275" s="1" t="s">
        <v>541</v>
      </c>
      <c r="G1275" s="1">
        <v>2008.0</v>
      </c>
      <c r="H1275" s="1">
        <v>388500.0</v>
      </c>
      <c r="I1275" s="1">
        <v>44692.0</v>
      </c>
      <c r="J1275" s="1">
        <v>8.0</v>
      </c>
      <c r="K1275" s="1">
        <v>2.0</v>
      </c>
      <c r="L1275" s="1" t="s">
        <v>16</v>
      </c>
    </row>
    <row r="1276">
      <c r="A1276" s="2">
        <v>42370.0</v>
      </c>
      <c r="B1276" s="1" t="s">
        <v>12</v>
      </c>
      <c r="C1276" s="3" t="s">
        <v>919</v>
      </c>
      <c r="D1276" s="1" t="s">
        <v>32</v>
      </c>
      <c r="E1276" s="1" t="s">
        <v>178</v>
      </c>
      <c r="F1276" s="1" t="s">
        <v>920</v>
      </c>
      <c r="G1276" s="1">
        <v>2010.0</v>
      </c>
      <c r="H1276" s="1">
        <v>388500.0</v>
      </c>
      <c r="I1276" s="1">
        <v>36380.0</v>
      </c>
      <c r="J1276" s="1">
        <v>6.0</v>
      </c>
      <c r="K1276" s="1">
        <v>1.0</v>
      </c>
      <c r="L1276" s="1" t="s">
        <v>16</v>
      </c>
    </row>
    <row r="1277">
      <c r="A1277" s="2">
        <v>42370.0</v>
      </c>
      <c r="B1277" s="1" t="s">
        <v>12</v>
      </c>
      <c r="C1277" s="3" t="s">
        <v>921</v>
      </c>
      <c r="D1277" s="1" t="s">
        <v>273</v>
      </c>
      <c r="E1277" s="1" t="s">
        <v>292</v>
      </c>
      <c r="F1277" s="1" t="s">
        <v>293</v>
      </c>
      <c r="G1277" s="1">
        <v>2011.0</v>
      </c>
      <c r="H1277" s="1">
        <v>388500.0</v>
      </c>
      <c r="I1277" s="1">
        <v>70602.0</v>
      </c>
      <c r="J1277" s="1">
        <v>5.0</v>
      </c>
      <c r="K1277" s="1">
        <v>1.0</v>
      </c>
      <c r="L1277" s="1" t="s">
        <v>16</v>
      </c>
    </row>
    <row r="1278">
      <c r="A1278" s="2">
        <v>42370.0</v>
      </c>
      <c r="B1278" s="1" t="s">
        <v>12</v>
      </c>
      <c r="C1278" s="3" t="s">
        <v>922</v>
      </c>
      <c r="D1278" s="1" t="s">
        <v>61</v>
      </c>
      <c r="E1278" s="1" t="s">
        <v>202</v>
      </c>
      <c r="F1278" s="1" t="s">
        <v>252</v>
      </c>
      <c r="G1278" s="1">
        <v>2010.0</v>
      </c>
      <c r="H1278" s="1">
        <v>388500.0</v>
      </c>
      <c r="I1278" s="1">
        <v>66664.0</v>
      </c>
      <c r="J1278" s="1">
        <v>6.0</v>
      </c>
      <c r="K1278" s="1">
        <v>1.0</v>
      </c>
      <c r="L1278" s="1" t="s">
        <v>16</v>
      </c>
    </row>
    <row r="1279">
      <c r="A1279" s="2">
        <v>42370.0</v>
      </c>
      <c r="B1279" s="1" t="s">
        <v>261</v>
      </c>
      <c r="C1279" s="1" t="s">
        <v>923</v>
      </c>
      <c r="D1279" s="1" t="s">
        <v>61</v>
      </c>
      <c r="E1279" s="1" t="s">
        <v>163</v>
      </c>
      <c r="F1279" s="1" t="s">
        <v>203</v>
      </c>
      <c r="G1279" s="1">
        <v>2013.0</v>
      </c>
      <c r="H1279" s="1">
        <v>388358.7421</v>
      </c>
      <c r="I1279" s="4">
        <v>100000.0</v>
      </c>
      <c r="J1279" s="1">
        <v>2.0</v>
      </c>
      <c r="K1279" s="1">
        <v>1.0</v>
      </c>
      <c r="L1279" s="1" t="s">
        <v>16</v>
      </c>
    </row>
    <row r="1280">
      <c r="A1280" s="2">
        <v>42370.0</v>
      </c>
      <c r="B1280" s="1" t="s">
        <v>261</v>
      </c>
      <c r="C1280" s="1" t="s">
        <v>924</v>
      </c>
      <c r="D1280" s="1" t="s">
        <v>61</v>
      </c>
      <c r="E1280" s="1" t="s">
        <v>163</v>
      </c>
      <c r="F1280" s="1" t="s">
        <v>341</v>
      </c>
      <c r="G1280" s="1">
        <v>2013.0</v>
      </c>
      <c r="H1280" s="1">
        <v>388009.2193</v>
      </c>
      <c r="I1280" s="1">
        <v>110000.0</v>
      </c>
      <c r="J1280" s="1">
        <v>2.0</v>
      </c>
      <c r="K1280" s="1">
        <v>1.0</v>
      </c>
      <c r="L1280" s="1" t="s">
        <v>16</v>
      </c>
    </row>
    <row r="1281">
      <c r="A1281" s="2">
        <v>42370.0</v>
      </c>
      <c r="B1281" s="1" t="s">
        <v>261</v>
      </c>
      <c r="C1281" s="1" t="s">
        <v>925</v>
      </c>
      <c r="D1281" s="1" t="s">
        <v>61</v>
      </c>
      <c r="E1281" s="1" t="s">
        <v>163</v>
      </c>
      <c r="F1281" s="1" t="s">
        <v>203</v>
      </c>
      <c r="G1281" s="1">
        <v>2012.0</v>
      </c>
      <c r="H1281" s="1">
        <v>387584.5797</v>
      </c>
      <c r="I1281" s="1">
        <v>80000.0</v>
      </c>
      <c r="J1281" s="1">
        <v>3.0</v>
      </c>
      <c r="K1281" s="1">
        <v>1.0</v>
      </c>
      <c r="L1281" s="1" t="s">
        <v>16</v>
      </c>
    </row>
    <row r="1282">
      <c r="A1282" s="2">
        <v>42370.0</v>
      </c>
      <c r="B1282" s="1" t="s">
        <v>261</v>
      </c>
      <c r="C1282" s="1" t="s">
        <v>926</v>
      </c>
      <c r="D1282" s="1" t="s">
        <v>61</v>
      </c>
      <c r="E1282" s="1" t="s">
        <v>163</v>
      </c>
      <c r="F1282" s="1" t="s">
        <v>341</v>
      </c>
      <c r="G1282" s="1">
        <v>2012.0</v>
      </c>
      <c r="H1282" s="1">
        <v>387235.7536</v>
      </c>
      <c r="I1282" s="1">
        <v>90000.0</v>
      </c>
      <c r="J1282" s="1">
        <v>3.0</v>
      </c>
      <c r="K1282" s="1">
        <v>1.0</v>
      </c>
      <c r="L1282" s="1" t="s">
        <v>16</v>
      </c>
    </row>
    <row r="1283">
      <c r="A1283" s="2">
        <v>42370.0</v>
      </c>
      <c r="B1283" s="1" t="s">
        <v>261</v>
      </c>
      <c r="C1283" s="1" t="s">
        <v>927</v>
      </c>
      <c r="D1283" s="1" t="s">
        <v>61</v>
      </c>
      <c r="E1283" s="1" t="s">
        <v>163</v>
      </c>
      <c r="F1283" s="1" t="s">
        <v>536</v>
      </c>
      <c r="G1283" s="1">
        <v>2013.0</v>
      </c>
      <c r="H1283" s="1">
        <v>385888.72</v>
      </c>
      <c r="I1283" s="1">
        <v>50000.0</v>
      </c>
      <c r="J1283" s="1">
        <v>2.0</v>
      </c>
      <c r="K1283" s="1">
        <v>1.0</v>
      </c>
      <c r="L1283" s="1" t="s">
        <v>16</v>
      </c>
    </row>
    <row r="1284">
      <c r="A1284" s="2">
        <v>42370.0</v>
      </c>
      <c r="B1284" s="1" t="s">
        <v>261</v>
      </c>
      <c r="C1284" s="1" t="s">
        <v>928</v>
      </c>
      <c r="D1284" s="1" t="s">
        <v>61</v>
      </c>
      <c r="E1284" s="1" t="s">
        <v>163</v>
      </c>
      <c r="F1284" s="1" t="s">
        <v>147</v>
      </c>
      <c r="G1284" s="1">
        <v>2009.0</v>
      </c>
      <c r="H1284" s="1">
        <v>385836.0132</v>
      </c>
      <c r="I1284" s="1">
        <v>50000.0</v>
      </c>
      <c r="J1284" s="1">
        <v>6.0</v>
      </c>
      <c r="K1284" s="1">
        <v>1.0</v>
      </c>
      <c r="L1284" s="1" t="s">
        <v>16</v>
      </c>
    </row>
    <row r="1285">
      <c r="A1285" s="2">
        <v>42370.0</v>
      </c>
      <c r="B1285" s="1" t="s">
        <v>261</v>
      </c>
      <c r="C1285" s="1" t="s">
        <v>929</v>
      </c>
      <c r="D1285" s="1" t="s">
        <v>61</v>
      </c>
      <c r="E1285" s="1" t="s">
        <v>163</v>
      </c>
      <c r="F1285" s="1" t="s">
        <v>341</v>
      </c>
      <c r="G1285" s="1">
        <v>2009.0</v>
      </c>
      <c r="H1285" s="1">
        <v>385351.6752</v>
      </c>
      <c r="I1285" s="1">
        <v>1000.0</v>
      </c>
      <c r="J1285" s="1">
        <v>6.0</v>
      </c>
      <c r="K1285" s="1">
        <v>1.0</v>
      </c>
      <c r="L1285" s="1" t="s">
        <v>16</v>
      </c>
    </row>
    <row r="1286">
      <c r="A1286" s="2">
        <v>42370.0</v>
      </c>
      <c r="B1286" s="1" t="s">
        <v>261</v>
      </c>
      <c r="C1286" s="1" t="s">
        <v>930</v>
      </c>
      <c r="D1286" s="1" t="s">
        <v>61</v>
      </c>
      <c r="E1286" s="1" t="s">
        <v>163</v>
      </c>
      <c r="F1286" s="1" t="s">
        <v>203</v>
      </c>
      <c r="G1286" s="1">
        <v>2011.0</v>
      </c>
      <c r="H1286" s="1">
        <v>385180.9436</v>
      </c>
      <c r="I1286" s="1">
        <v>60000.0</v>
      </c>
      <c r="J1286" s="1">
        <v>4.0</v>
      </c>
      <c r="K1286" s="1">
        <v>1.0</v>
      </c>
      <c r="L1286" s="1" t="s">
        <v>16</v>
      </c>
    </row>
    <row r="1287">
      <c r="A1287" s="2">
        <v>42370.0</v>
      </c>
      <c r="B1287" s="1" t="s">
        <v>186</v>
      </c>
      <c r="C1287" s="1" t="s">
        <v>931</v>
      </c>
      <c r="D1287" s="1" t="s">
        <v>61</v>
      </c>
      <c r="E1287" s="1" t="s">
        <v>202</v>
      </c>
      <c r="F1287" s="1" t="s">
        <v>143</v>
      </c>
      <c r="G1287" s="1">
        <v>2010.0</v>
      </c>
      <c r="H1287" s="1">
        <v>385170.0</v>
      </c>
      <c r="I1287" s="1">
        <v>104515.0</v>
      </c>
      <c r="J1287" s="1">
        <v>5.0</v>
      </c>
      <c r="K1287" s="1">
        <v>1.0</v>
      </c>
      <c r="L1287" s="1" t="s">
        <v>16</v>
      </c>
    </row>
    <row r="1288">
      <c r="A1288" s="2">
        <v>42370.0</v>
      </c>
      <c r="B1288" s="1" t="s">
        <v>148</v>
      </c>
      <c r="C1288" s="1">
        <v>16.0</v>
      </c>
      <c r="D1288" s="1" t="s">
        <v>61</v>
      </c>
      <c r="E1288" s="1" t="s">
        <v>881</v>
      </c>
      <c r="F1288" s="1" t="s">
        <v>203</v>
      </c>
      <c r="G1288" s="1">
        <v>2013.0</v>
      </c>
      <c r="H1288" s="1">
        <v>385170.0</v>
      </c>
      <c r="I1288" s="1">
        <v>13864.47638</v>
      </c>
      <c r="J1288" s="1">
        <v>1.733059548</v>
      </c>
      <c r="K1288" s="1">
        <v>1.0</v>
      </c>
      <c r="L1288" s="1" t="s">
        <v>16</v>
      </c>
    </row>
    <row r="1289">
      <c r="A1289" s="2">
        <v>42370.0</v>
      </c>
      <c r="B1289" s="1" t="s">
        <v>261</v>
      </c>
      <c r="C1289" s="1" t="s">
        <v>932</v>
      </c>
      <c r="D1289" s="1" t="s">
        <v>61</v>
      </c>
      <c r="E1289" s="1" t="s">
        <v>163</v>
      </c>
      <c r="F1289" s="1" t="s">
        <v>298</v>
      </c>
      <c r="G1289" s="1">
        <v>2013.0</v>
      </c>
      <c r="H1289" s="1">
        <v>385000.1019</v>
      </c>
      <c r="I1289" s="1">
        <v>130000.0</v>
      </c>
      <c r="J1289" s="1">
        <v>2.0</v>
      </c>
      <c r="K1289" s="1">
        <v>1.0</v>
      </c>
      <c r="L1289" s="1" t="s">
        <v>16</v>
      </c>
    </row>
    <row r="1290">
      <c r="A1290" s="2">
        <v>42370.0</v>
      </c>
      <c r="B1290" s="1" t="s">
        <v>261</v>
      </c>
      <c r="C1290" s="1" t="s">
        <v>933</v>
      </c>
      <c r="D1290" s="1" t="s">
        <v>61</v>
      </c>
      <c r="E1290" s="1" t="s">
        <v>163</v>
      </c>
      <c r="F1290" s="1" t="s">
        <v>536</v>
      </c>
      <c r="G1290" s="1">
        <v>2012.0</v>
      </c>
      <c r="H1290" s="1">
        <v>385000.0</v>
      </c>
      <c r="I1290" s="1">
        <v>20000.0</v>
      </c>
      <c r="J1290" s="1">
        <v>3.0</v>
      </c>
      <c r="K1290" s="1">
        <v>1.0</v>
      </c>
      <c r="L1290" s="1" t="s">
        <v>16</v>
      </c>
    </row>
    <row r="1291">
      <c r="A1291" s="2">
        <v>42370.0</v>
      </c>
      <c r="B1291" s="1" t="s">
        <v>186</v>
      </c>
      <c r="C1291" s="1" t="s">
        <v>852</v>
      </c>
      <c r="D1291" s="1" t="s">
        <v>61</v>
      </c>
      <c r="E1291" s="1" t="s">
        <v>202</v>
      </c>
      <c r="F1291" s="1" t="s">
        <v>143</v>
      </c>
      <c r="G1291" s="1">
        <v>2010.0</v>
      </c>
      <c r="H1291" s="1">
        <v>385000.0</v>
      </c>
      <c r="I1291" s="1">
        <v>124604.0</v>
      </c>
      <c r="J1291" s="1">
        <v>5.0</v>
      </c>
      <c r="K1291" s="1">
        <v>1.0</v>
      </c>
      <c r="L1291" s="1" t="s">
        <v>16</v>
      </c>
    </row>
    <row r="1292">
      <c r="A1292" s="2">
        <v>42370.0</v>
      </c>
      <c r="B1292" s="1" t="s">
        <v>20</v>
      </c>
      <c r="C1292" s="1">
        <v>117780.0</v>
      </c>
      <c r="D1292" s="1" t="s">
        <v>81</v>
      </c>
      <c r="E1292" s="1" t="s">
        <v>476</v>
      </c>
      <c r="F1292" s="1" t="s">
        <v>763</v>
      </c>
      <c r="G1292" s="1">
        <v>2013.0</v>
      </c>
      <c r="H1292" s="1">
        <v>385000.0</v>
      </c>
      <c r="I1292" s="1">
        <v>10301.0</v>
      </c>
      <c r="J1292" s="1">
        <v>3.0</v>
      </c>
      <c r="K1292" s="1">
        <v>1.0</v>
      </c>
      <c r="L1292" s="1" t="s">
        <v>16</v>
      </c>
    </row>
    <row r="1293">
      <c r="A1293" s="2">
        <v>42370.0</v>
      </c>
      <c r="B1293" s="1" t="s">
        <v>261</v>
      </c>
      <c r="C1293" s="1" t="s">
        <v>934</v>
      </c>
      <c r="D1293" s="1" t="s">
        <v>61</v>
      </c>
      <c r="E1293" s="1" t="s">
        <v>163</v>
      </c>
      <c r="F1293" s="1" t="s">
        <v>341</v>
      </c>
      <c r="G1293" s="1">
        <v>2011.0</v>
      </c>
      <c r="H1293" s="1">
        <v>384834.2808</v>
      </c>
      <c r="I1293" s="1">
        <v>70000.0</v>
      </c>
      <c r="J1293" s="1">
        <v>4.0</v>
      </c>
      <c r="K1293" s="1">
        <v>1.0</v>
      </c>
      <c r="L1293" s="1" t="s">
        <v>16</v>
      </c>
    </row>
    <row r="1294">
      <c r="A1294" s="2">
        <v>42370.0</v>
      </c>
      <c r="B1294" s="1" t="s">
        <v>261</v>
      </c>
      <c r="C1294" s="1" t="s">
        <v>935</v>
      </c>
      <c r="D1294" s="1" t="s">
        <v>61</v>
      </c>
      <c r="E1294" s="1" t="s">
        <v>163</v>
      </c>
      <c r="F1294" s="1" t="s">
        <v>147</v>
      </c>
      <c r="G1294" s="1">
        <v>2010.0</v>
      </c>
      <c r="H1294" s="1">
        <v>384463.7688</v>
      </c>
      <c r="I1294" s="1">
        <v>80000.0</v>
      </c>
      <c r="J1294" s="1">
        <v>5.0</v>
      </c>
      <c r="K1294" s="1">
        <v>1.0</v>
      </c>
      <c r="L1294" s="1" t="s">
        <v>16</v>
      </c>
    </row>
    <row r="1295">
      <c r="A1295" s="2">
        <v>42370.0</v>
      </c>
      <c r="B1295" s="1" t="s">
        <v>261</v>
      </c>
      <c r="C1295" s="1" t="s">
        <v>936</v>
      </c>
      <c r="D1295" s="1" t="s">
        <v>61</v>
      </c>
      <c r="E1295" s="1" t="s">
        <v>163</v>
      </c>
      <c r="F1295" s="1" t="s">
        <v>341</v>
      </c>
      <c r="G1295" s="1">
        <v>2010.0</v>
      </c>
      <c r="H1295" s="1">
        <v>384407.7832</v>
      </c>
      <c r="I1295" s="1">
        <v>40000.0</v>
      </c>
      <c r="J1295" s="1">
        <v>5.0</v>
      </c>
      <c r="K1295" s="1">
        <v>1.0</v>
      </c>
      <c r="L1295" s="1" t="s">
        <v>16</v>
      </c>
    </row>
    <row r="1296">
      <c r="A1296" s="2">
        <v>42370.0</v>
      </c>
      <c r="B1296" s="1" t="s">
        <v>261</v>
      </c>
      <c r="C1296" s="1" t="s">
        <v>937</v>
      </c>
      <c r="D1296" s="1" t="s">
        <v>61</v>
      </c>
      <c r="E1296" s="1" t="s">
        <v>163</v>
      </c>
      <c r="F1296" s="1" t="s">
        <v>298</v>
      </c>
      <c r="G1296" s="1">
        <v>2012.0</v>
      </c>
      <c r="H1296" s="1">
        <v>384232.6347</v>
      </c>
      <c r="I1296" s="1">
        <v>110000.0</v>
      </c>
      <c r="J1296" s="1">
        <v>3.0</v>
      </c>
      <c r="K1296" s="1">
        <v>1.0</v>
      </c>
      <c r="L1296" s="1" t="s">
        <v>16</v>
      </c>
    </row>
    <row r="1297">
      <c r="A1297" s="2">
        <v>42370.0</v>
      </c>
      <c r="B1297" s="1" t="s">
        <v>261</v>
      </c>
      <c r="C1297" s="1" t="s">
        <v>938</v>
      </c>
      <c r="D1297" s="1" t="s">
        <v>61</v>
      </c>
      <c r="E1297" s="1" t="s">
        <v>163</v>
      </c>
      <c r="F1297" s="1" t="s">
        <v>147</v>
      </c>
      <c r="G1297" s="1">
        <v>2008.0</v>
      </c>
      <c r="H1297" s="1">
        <v>383496.0</v>
      </c>
      <c r="I1297" s="1">
        <v>20000.0</v>
      </c>
      <c r="J1297" s="1">
        <v>7.0</v>
      </c>
      <c r="K1297" s="1">
        <v>1.0</v>
      </c>
      <c r="L1297" s="1" t="s">
        <v>16</v>
      </c>
    </row>
    <row r="1298">
      <c r="A1298" s="2">
        <v>42370.0</v>
      </c>
      <c r="B1298" s="1" t="s">
        <v>261</v>
      </c>
      <c r="C1298" s="1" t="s">
        <v>939</v>
      </c>
      <c r="D1298" s="1" t="s">
        <v>61</v>
      </c>
      <c r="E1298" s="1" t="s">
        <v>163</v>
      </c>
      <c r="F1298" s="1" t="s">
        <v>536</v>
      </c>
      <c r="G1298" s="1">
        <v>2015.0</v>
      </c>
      <c r="H1298" s="1">
        <v>383028.3346</v>
      </c>
      <c r="I1298" s="1">
        <v>90000.0</v>
      </c>
      <c r="J1298" s="1">
        <v>0.0</v>
      </c>
      <c r="K1298" s="1">
        <v>1.0</v>
      </c>
      <c r="L1298" s="1" t="s">
        <v>16</v>
      </c>
    </row>
    <row r="1299">
      <c r="A1299" s="2">
        <v>42370.0</v>
      </c>
      <c r="B1299" s="1" t="s">
        <v>116</v>
      </c>
      <c r="C1299" s="1" t="s">
        <v>897</v>
      </c>
      <c r="D1299" s="1" t="s">
        <v>61</v>
      </c>
      <c r="E1299" s="1" t="s">
        <v>163</v>
      </c>
      <c r="F1299" s="1" t="s">
        <v>203</v>
      </c>
      <c r="G1299" s="1">
        <v>2011.0</v>
      </c>
      <c r="H1299" s="1">
        <v>382950.0</v>
      </c>
      <c r="I1299" s="1">
        <v>61810.0</v>
      </c>
      <c r="J1299" s="1">
        <v>4.534246575</v>
      </c>
      <c r="K1299" s="1">
        <v>2.0</v>
      </c>
      <c r="L1299" s="1" t="s">
        <v>16</v>
      </c>
    </row>
    <row r="1300">
      <c r="A1300" s="2">
        <v>42370.0</v>
      </c>
      <c r="B1300" s="1" t="s">
        <v>116</v>
      </c>
      <c r="C1300" s="1" t="s">
        <v>940</v>
      </c>
      <c r="D1300" s="1" t="s">
        <v>61</v>
      </c>
      <c r="E1300" s="1" t="s">
        <v>881</v>
      </c>
      <c r="F1300" s="1" t="s">
        <v>203</v>
      </c>
      <c r="G1300" s="1">
        <v>2012.0</v>
      </c>
      <c r="H1300" s="1">
        <v>382950.0</v>
      </c>
      <c r="I1300" s="1">
        <v>18261.0</v>
      </c>
      <c r="J1300" s="1">
        <v>3.780821918</v>
      </c>
      <c r="K1300" s="1">
        <v>2.0</v>
      </c>
      <c r="L1300" s="1" t="s">
        <v>16</v>
      </c>
    </row>
    <row r="1301">
      <c r="A1301" s="2">
        <v>42370.0</v>
      </c>
      <c r="B1301" s="1" t="s">
        <v>261</v>
      </c>
      <c r="C1301" s="1" t="s">
        <v>941</v>
      </c>
      <c r="D1301" s="1" t="s">
        <v>61</v>
      </c>
      <c r="E1301" s="1" t="s">
        <v>163</v>
      </c>
      <c r="F1301" s="1" t="s">
        <v>298</v>
      </c>
      <c r="G1301" s="1">
        <v>2009.0</v>
      </c>
      <c r="H1301" s="1">
        <v>382788.0</v>
      </c>
      <c r="I1301" s="1">
        <v>30000.0</v>
      </c>
      <c r="J1301" s="1">
        <v>6.0</v>
      </c>
      <c r="K1301" s="1">
        <v>1.0</v>
      </c>
      <c r="L1301" s="1" t="s">
        <v>16</v>
      </c>
    </row>
    <row r="1302">
      <c r="A1302" s="2">
        <v>42370.0</v>
      </c>
      <c r="B1302" s="1" t="s">
        <v>148</v>
      </c>
      <c r="C1302" s="1">
        <v>398.0</v>
      </c>
      <c r="D1302" s="1" t="s">
        <v>61</v>
      </c>
      <c r="E1302" s="1" t="s">
        <v>163</v>
      </c>
      <c r="F1302" s="1" t="s">
        <v>341</v>
      </c>
      <c r="G1302" s="1">
        <v>2008.0</v>
      </c>
      <c r="H1302" s="1">
        <v>382000.0</v>
      </c>
      <c r="I1302" s="1">
        <v>50617.38535</v>
      </c>
      <c r="J1302" s="1">
        <v>6.327173169</v>
      </c>
      <c r="K1302" s="1">
        <v>2.0</v>
      </c>
      <c r="L1302" s="1" t="s">
        <v>16</v>
      </c>
    </row>
    <row r="1303">
      <c r="A1303" s="2">
        <v>42370.0</v>
      </c>
      <c r="B1303" s="1" t="s">
        <v>261</v>
      </c>
      <c r="C1303" s="1" t="s">
        <v>942</v>
      </c>
      <c r="D1303" s="1" t="s">
        <v>61</v>
      </c>
      <c r="E1303" s="1" t="s">
        <v>163</v>
      </c>
      <c r="F1303" s="1" t="s">
        <v>536</v>
      </c>
      <c r="G1303" s="1">
        <v>2014.0</v>
      </c>
      <c r="H1303" s="1">
        <v>381856.7288</v>
      </c>
      <c r="I1303" s="1">
        <v>80000.0</v>
      </c>
      <c r="J1303" s="1">
        <v>1.0</v>
      </c>
      <c r="K1303" s="1">
        <v>1.0</v>
      </c>
      <c r="L1303" s="1" t="s">
        <v>16</v>
      </c>
    </row>
    <row r="1304">
      <c r="A1304" s="2">
        <v>42370.0</v>
      </c>
      <c r="B1304" s="1" t="s">
        <v>261</v>
      </c>
      <c r="C1304" s="1" t="s">
        <v>943</v>
      </c>
      <c r="D1304" s="1" t="s">
        <v>61</v>
      </c>
      <c r="E1304" s="1" t="s">
        <v>163</v>
      </c>
      <c r="F1304" s="1" t="s">
        <v>298</v>
      </c>
      <c r="G1304" s="1">
        <v>2011.0</v>
      </c>
      <c r="H1304" s="1">
        <v>381849.7859</v>
      </c>
      <c r="I1304" s="1">
        <v>90000.0</v>
      </c>
      <c r="J1304" s="1">
        <v>4.0</v>
      </c>
      <c r="K1304" s="1">
        <v>1.0</v>
      </c>
      <c r="L1304" s="1" t="s">
        <v>16</v>
      </c>
    </row>
    <row r="1305">
      <c r="A1305" s="2">
        <v>42370.0</v>
      </c>
      <c r="B1305" s="1" t="s">
        <v>261</v>
      </c>
      <c r="C1305" s="1" t="s">
        <v>944</v>
      </c>
      <c r="D1305" s="1" t="s">
        <v>61</v>
      </c>
      <c r="E1305" s="1" t="s">
        <v>163</v>
      </c>
      <c r="F1305" s="1" t="s">
        <v>203</v>
      </c>
      <c r="G1305" s="1">
        <v>2015.0</v>
      </c>
      <c r="H1305" s="1">
        <v>381546.578</v>
      </c>
      <c r="I1305" s="1">
        <v>140000.0</v>
      </c>
      <c r="J1305" s="1">
        <v>0.0</v>
      </c>
      <c r="K1305" s="1">
        <v>1.0</v>
      </c>
      <c r="L1305" s="1" t="s">
        <v>16</v>
      </c>
    </row>
    <row r="1306">
      <c r="A1306" s="2">
        <v>42370.0</v>
      </c>
      <c r="B1306" s="1" t="s">
        <v>186</v>
      </c>
      <c r="C1306" s="1" t="s">
        <v>836</v>
      </c>
      <c r="D1306" s="1" t="s">
        <v>61</v>
      </c>
      <c r="E1306" s="1" t="s">
        <v>202</v>
      </c>
      <c r="F1306" s="1" t="s">
        <v>203</v>
      </c>
      <c r="G1306" s="1">
        <v>2010.0</v>
      </c>
      <c r="H1306" s="1">
        <v>381300.0</v>
      </c>
      <c r="I1306" s="1">
        <v>30860.0</v>
      </c>
      <c r="J1306" s="1">
        <v>5.0</v>
      </c>
      <c r="K1306" s="1">
        <v>1.0</v>
      </c>
      <c r="L1306" s="1" t="s">
        <v>16</v>
      </c>
    </row>
    <row r="1307">
      <c r="A1307" s="2">
        <v>42370.0</v>
      </c>
      <c r="B1307" s="1" t="s">
        <v>261</v>
      </c>
      <c r="C1307" s="1" t="s">
        <v>945</v>
      </c>
      <c r="D1307" s="1" t="s">
        <v>61</v>
      </c>
      <c r="E1307" s="1" t="s">
        <v>163</v>
      </c>
      <c r="F1307" s="1" t="s">
        <v>341</v>
      </c>
      <c r="G1307" s="1">
        <v>2015.0</v>
      </c>
      <c r="H1307" s="1">
        <v>381203.186</v>
      </c>
      <c r="I1307" s="1">
        <v>150000.0</v>
      </c>
      <c r="J1307" s="1">
        <v>0.0</v>
      </c>
      <c r="K1307" s="1">
        <v>1.0</v>
      </c>
      <c r="L1307" s="1" t="s">
        <v>16</v>
      </c>
    </row>
    <row r="1308">
      <c r="A1308" s="2">
        <v>42370.0</v>
      </c>
      <c r="B1308" s="1" t="s">
        <v>20</v>
      </c>
      <c r="C1308" s="1">
        <v>126699.0</v>
      </c>
      <c r="D1308" s="1" t="s">
        <v>91</v>
      </c>
      <c r="E1308" s="1" t="s">
        <v>243</v>
      </c>
      <c r="F1308" s="1" t="s">
        <v>235</v>
      </c>
      <c r="G1308" s="1">
        <v>2011.0</v>
      </c>
      <c r="H1308" s="1">
        <v>381000.0</v>
      </c>
      <c r="I1308" s="1">
        <v>72316.0</v>
      </c>
      <c r="J1308" s="1">
        <v>5.0</v>
      </c>
      <c r="K1308" s="1">
        <v>1.0</v>
      </c>
      <c r="L1308" s="1" t="s">
        <v>16</v>
      </c>
    </row>
    <row r="1309">
      <c r="A1309" s="2">
        <v>42370.0</v>
      </c>
      <c r="B1309" s="1" t="s">
        <v>261</v>
      </c>
      <c r="C1309" s="1" t="s">
        <v>946</v>
      </c>
      <c r="D1309" s="1" t="s">
        <v>61</v>
      </c>
      <c r="E1309" s="1" t="s">
        <v>163</v>
      </c>
      <c r="F1309" s="1" t="s">
        <v>203</v>
      </c>
      <c r="G1309" s="1">
        <v>2010.0</v>
      </c>
      <c r="H1309" s="1">
        <v>380828.0</v>
      </c>
      <c r="I1309" s="1">
        <v>30000.0</v>
      </c>
      <c r="J1309" s="1">
        <v>5.0</v>
      </c>
      <c r="K1309" s="1">
        <v>1.0</v>
      </c>
      <c r="L1309" s="1" t="s">
        <v>16</v>
      </c>
    </row>
    <row r="1310">
      <c r="A1310" s="2">
        <v>42370.0</v>
      </c>
      <c r="B1310" s="1" t="s">
        <v>116</v>
      </c>
      <c r="C1310" s="1" t="s">
        <v>947</v>
      </c>
      <c r="D1310" s="1" t="s">
        <v>61</v>
      </c>
      <c r="E1310" s="1" t="s">
        <v>163</v>
      </c>
      <c r="F1310" s="1" t="s">
        <v>289</v>
      </c>
      <c r="G1310" s="1">
        <v>2012.0</v>
      </c>
      <c r="H1310" s="1">
        <v>380730.0</v>
      </c>
      <c r="I1310" s="1">
        <v>200679.0</v>
      </c>
      <c r="J1310" s="1">
        <v>3.830136986</v>
      </c>
      <c r="K1310" s="1">
        <v>2.0</v>
      </c>
      <c r="L1310" s="1" t="s">
        <v>16</v>
      </c>
    </row>
    <row r="1311">
      <c r="A1311" s="2">
        <v>42370.0</v>
      </c>
      <c r="B1311" s="1" t="s">
        <v>261</v>
      </c>
      <c r="C1311" s="1" t="s">
        <v>948</v>
      </c>
      <c r="D1311" s="1" t="s">
        <v>61</v>
      </c>
      <c r="E1311" s="1" t="s">
        <v>163</v>
      </c>
      <c r="F1311" s="1" t="s">
        <v>203</v>
      </c>
      <c r="G1311" s="1">
        <v>2014.0</v>
      </c>
      <c r="H1311" s="1">
        <v>380379.5045</v>
      </c>
      <c r="I1311" s="1">
        <v>130000.0</v>
      </c>
      <c r="J1311" s="1">
        <v>1.0</v>
      </c>
      <c r="K1311" s="1">
        <v>1.0</v>
      </c>
      <c r="L1311" s="1" t="s">
        <v>16</v>
      </c>
    </row>
    <row r="1312">
      <c r="A1312" s="2">
        <v>42370.0</v>
      </c>
      <c r="B1312" s="1" t="s">
        <v>261</v>
      </c>
      <c r="C1312" s="1" t="s">
        <v>949</v>
      </c>
      <c r="D1312" s="1" t="s">
        <v>61</v>
      </c>
      <c r="E1312" s="1" t="s">
        <v>163</v>
      </c>
      <c r="F1312" s="1" t="s">
        <v>147</v>
      </c>
      <c r="G1312" s="1">
        <v>2013.0</v>
      </c>
      <c r="H1312" s="1">
        <v>380186.4273</v>
      </c>
      <c r="I1312" s="1">
        <v>150000.0</v>
      </c>
      <c r="J1312" s="1">
        <v>2.0</v>
      </c>
      <c r="K1312" s="1">
        <v>1.0</v>
      </c>
      <c r="L1312" s="1" t="s">
        <v>16</v>
      </c>
    </row>
    <row r="1313">
      <c r="A1313" s="2">
        <v>42370.0</v>
      </c>
      <c r="B1313" s="1" t="s">
        <v>261</v>
      </c>
      <c r="C1313" s="1" t="s">
        <v>950</v>
      </c>
      <c r="D1313" s="1" t="s">
        <v>61</v>
      </c>
      <c r="E1313" s="1" t="s">
        <v>163</v>
      </c>
      <c r="F1313" s="1" t="s">
        <v>298</v>
      </c>
      <c r="G1313" s="1">
        <v>2008.0</v>
      </c>
      <c r="H1313" s="1">
        <v>380162.16</v>
      </c>
      <c r="I1313" s="1">
        <v>1000.0</v>
      </c>
      <c r="J1313" s="1">
        <v>7.0</v>
      </c>
      <c r="K1313" s="1">
        <v>1.0</v>
      </c>
      <c r="L1313" s="1" t="s">
        <v>16</v>
      </c>
    </row>
    <row r="1314">
      <c r="A1314" s="2">
        <v>42370.0</v>
      </c>
      <c r="B1314" s="1" t="s">
        <v>261</v>
      </c>
      <c r="C1314" s="1" t="s">
        <v>951</v>
      </c>
      <c r="D1314" s="1" t="s">
        <v>61</v>
      </c>
      <c r="E1314" s="1" t="s">
        <v>163</v>
      </c>
      <c r="F1314" s="1" t="s">
        <v>341</v>
      </c>
      <c r="G1314" s="1">
        <v>2014.0</v>
      </c>
      <c r="H1314" s="1">
        <v>380037.1629</v>
      </c>
      <c r="I1314" s="1">
        <v>140000.0</v>
      </c>
      <c r="J1314" s="1">
        <v>1.0</v>
      </c>
      <c r="K1314" s="1">
        <v>1.0</v>
      </c>
      <c r="L1314" s="1" t="s">
        <v>16</v>
      </c>
    </row>
    <row r="1315">
      <c r="A1315" s="2">
        <v>42370.0</v>
      </c>
      <c r="B1315" s="1" t="s">
        <v>20</v>
      </c>
      <c r="C1315" s="1">
        <v>20991.0</v>
      </c>
      <c r="D1315" s="1" t="s">
        <v>91</v>
      </c>
      <c r="E1315" s="1" t="s">
        <v>234</v>
      </c>
      <c r="F1315" s="1" t="s">
        <v>347</v>
      </c>
      <c r="G1315" s="1">
        <v>2010.0</v>
      </c>
      <c r="H1315" s="1">
        <v>380000.0</v>
      </c>
      <c r="I1315" s="1">
        <v>76376.0</v>
      </c>
      <c r="J1315" s="1">
        <v>5.0</v>
      </c>
      <c r="K1315" s="1">
        <v>2.0</v>
      </c>
      <c r="L1315" s="1" t="s">
        <v>140</v>
      </c>
    </row>
    <row r="1316">
      <c r="A1316" s="2">
        <v>42370.0</v>
      </c>
      <c r="B1316" s="1" t="s">
        <v>20</v>
      </c>
      <c r="C1316" s="1">
        <v>85775.0</v>
      </c>
      <c r="D1316" s="1" t="s">
        <v>64</v>
      </c>
      <c r="E1316" s="1" t="s">
        <v>279</v>
      </c>
      <c r="F1316" s="1" t="s">
        <v>263</v>
      </c>
      <c r="G1316" s="1">
        <v>2011.0</v>
      </c>
      <c r="H1316" s="1">
        <v>380000.0</v>
      </c>
      <c r="I1316" s="1">
        <v>109282.0</v>
      </c>
      <c r="J1316" s="1">
        <v>4.0</v>
      </c>
      <c r="K1316" s="1">
        <v>1.0</v>
      </c>
      <c r="L1316" s="1" t="s">
        <v>16</v>
      </c>
    </row>
    <row r="1317">
      <c r="A1317" s="2">
        <v>42370.0</v>
      </c>
      <c r="B1317" s="1" t="s">
        <v>116</v>
      </c>
      <c r="C1317" s="1" t="s">
        <v>952</v>
      </c>
      <c r="D1317" s="1" t="s">
        <v>61</v>
      </c>
      <c r="E1317" s="1" t="s">
        <v>245</v>
      </c>
      <c r="F1317" s="1" t="s">
        <v>143</v>
      </c>
      <c r="G1317" s="1">
        <v>2010.0</v>
      </c>
      <c r="H1317" s="1">
        <v>380000.0</v>
      </c>
      <c r="I1317" s="1">
        <v>18171.0</v>
      </c>
      <c r="J1317" s="1">
        <v>5.635616438</v>
      </c>
      <c r="K1317" s="1">
        <v>2.0</v>
      </c>
      <c r="L1317" s="1" t="s">
        <v>16</v>
      </c>
    </row>
    <row r="1318">
      <c r="A1318" s="2">
        <v>42370.0</v>
      </c>
      <c r="B1318" s="1" t="s">
        <v>148</v>
      </c>
      <c r="C1318" s="1">
        <v>168.0</v>
      </c>
      <c r="D1318" s="1" t="s">
        <v>61</v>
      </c>
      <c r="E1318" s="1" t="s">
        <v>245</v>
      </c>
      <c r="F1318" s="1" t="s">
        <v>341</v>
      </c>
      <c r="G1318" s="1">
        <v>2010.0</v>
      </c>
      <c r="H1318" s="1">
        <v>380000.0</v>
      </c>
      <c r="I1318" s="1">
        <v>34606.43395</v>
      </c>
      <c r="J1318" s="1">
        <v>4.325804244</v>
      </c>
      <c r="K1318" s="1">
        <v>1.0</v>
      </c>
      <c r="L1318" s="1" t="s">
        <v>16</v>
      </c>
    </row>
    <row r="1319">
      <c r="A1319" s="2">
        <v>42370.0</v>
      </c>
      <c r="B1319" s="1" t="s">
        <v>148</v>
      </c>
      <c r="C1319" s="1">
        <v>222.0</v>
      </c>
      <c r="D1319" s="1" t="s">
        <v>61</v>
      </c>
      <c r="E1319" s="1" t="s">
        <v>163</v>
      </c>
      <c r="F1319" s="1" t="s">
        <v>143</v>
      </c>
      <c r="G1319" s="1">
        <v>2010.0</v>
      </c>
      <c r="H1319" s="1">
        <v>380000.0</v>
      </c>
      <c r="I1319" s="1">
        <v>56443.53182</v>
      </c>
      <c r="J1319" s="1">
        <v>4.703627652</v>
      </c>
      <c r="K1319" s="1">
        <v>1.0</v>
      </c>
      <c r="L1319" s="1" t="s">
        <v>16</v>
      </c>
    </row>
    <row r="1320">
      <c r="A1320" s="2">
        <v>42370.0</v>
      </c>
      <c r="B1320" s="1" t="s">
        <v>148</v>
      </c>
      <c r="C1320" s="1">
        <v>368.0</v>
      </c>
      <c r="D1320" s="1" t="s">
        <v>61</v>
      </c>
      <c r="E1320" s="1" t="s">
        <v>163</v>
      </c>
      <c r="F1320" s="1" t="s">
        <v>203</v>
      </c>
      <c r="G1320" s="1">
        <v>2009.0</v>
      </c>
      <c r="H1320" s="1">
        <v>380000.0</v>
      </c>
      <c r="I1320" s="1">
        <v>47244.35318</v>
      </c>
      <c r="J1320" s="1">
        <v>5.905544148</v>
      </c>
      <c r="K1320" s="1">
        <v>2.0</v>
      </c>
      <c r="L1320" s="1" t="s">
        <v>16</v>
      </c>
    </row>
    <row r="1321">
      <c r="A1321" s="2">
        <v>42370.0</v>
      </c>
      <c r="B1321" s="1" t="s">
        <v>116</v>
      </c>
      <c r="C1321" s="1" t="s">
        <v>854</v>
      </c>
      <c r="D1321" s="1" t="s">
        <v>61</v>
      </c>
      <c r="E1321" s="1" t="s">
        <v>163</v>
      </c>
      <c r="F1321" s="1" t="s">
        <v>203</v>
      </c>
      <c r="G1321" s="1">
        <v>2010.0</v>
      </c>
      <c r="H1321" s="1">
        <v>380000.0</v>
      </c>
      <c r="I1321" s="1">
        <v>61153.0</v>
      </c>
      <c r="J1321" s="1">
        <v>5.789041096</v>
      </c>
      <c r="K1321" s="1">
        <v>2.0</v>
      </c>
      <c r="L1321" s="1" t="s">
        <v>16</v>
      </c>
    </row>
    <row r="1322">
      <c r="A1322" s="2">
        <v>42370.0</v>
      </c>
      <c r="B1322" s="1" t="s">
        <v>148</v>
      </c>
      <c r="C1322" s="1">
        <v>69.0</v>
      </c>
      <c r="D1322" s="1" t="s">
        <v>61</v>
      </c>
      <c r="E1322" s="1" t="s">
        <v>163</v>
      </c>
      <c r="F1322" s="1" t="s">
        <v>111</v>
      </c>
      <c r="G1322" s="1">
        <v>2012.0</v>
      </c>
      <c r="H1322" s="1">
        <v>380000.0</v>
      </c>
      <c r="I1322" s="1">
        <v>35975.35934</v>
      </c>
      <c r="J1322" s="1">
        <v>2.997946612</v>
      </c>
      <c r="K1322" s="1">
        <v>1.0</v>
      </c>
      <c r="L1322" s="1" t="s">
        <v>16</v>
      </c>
    </row>
    <row r="1323">
      <c r="A1323" s="2">
        <v>42370.0</v>
      </c>
      <c r="B1323" s="1" t="s">
        <v>116</v>
      </c>
      <c r="C1323" s="1" t="s">
        <v>880</v>
      </c>
      <c r="D1323" s="1" t="s">
        <v>61</v>
      </c>
      <c r="E1323" s="1" t="s">
        <v>881</v>
      </c>
      <c r="F1323" s="1" t="s">
        <v>203</v>
      </c>
      <c r="G1323" s="1">
        <v>2014.0</v>
      </c>
      <c r="H1323" s="1">
        <v>380000.0</v>
      </c>
      <c r="I1323" s="1">
        <v>18171.0</v>
      </c>
      <c r="J1323" s="1">
        <v>1.591780822</v>
      </c>
      <c r="K1323" s="1">
        <v>2.0</v>
      </c>
      <c r="L1323" s="1" t="s">
        <v>16</v>
      </c>
    </row>
    <row r="1324">
      <c r="A1324" s="2">
        <v>42370.0</v>
      </c>
      <c r="B1324" s="1" t="s">
        <v>148</v>
      </c>
      <c r="C1324" s="1">
        <v>28.0</v>
      </c>
      <c r="D1324" s="1" t="s">
        <v>61</v>
      </c>
      <c r="E1324" s="1" t="s">
        <v>953</v>
      </c>
      <c r="F1324" s="1" t="s">
        <v>536</v>
      </c>
      <c r="G1324" s="1">
        <v>2012.0</v>
      </c>
      <c r="H1324" s="1">
        <v>380000.0</v>
      </c>
      <c r="I1324" s="1">
        <v>21245.72211</v>
      </c>
      <c r="J1324" s="1">
        <v>2.655715264</v>
      </c>
      <c r="K1324" s="1">
        <v>1.0</v>
      </c>
      <c r="L1324" s="1" t="s">
        <v>16</v>
      </c>
    </row>
    <row r="1325">
      <c r="A1325" s="2">
        <v>42370.0</v>
      </c>
      <c r="B1325" s="1" t="s">
        <v>148</v>
      </c>
      <c r="C1325" s="1">
        <v>367.0</v>
      </c>
      <c r="D1325" s="1" t="s">
        <v>61</v>
      </c>
      <c r="E1325" s="1" t="s">
        <v>163</v>
      </c>
      <c r="F1325" s="1" t="s">
        <v>203</v>
      </c>
      <c r="G1325" s="1">
        <v>2009.0</v>
      </c>
      <c r="H1325" s="1">
        <v>379620.0</v>
      </c>
      <c r="I1325" s="1">
        <v>47244.35318</v>
      </c>
      <c r="J1325" s="1">
        <v>5.905544148</v>
      </c>
      <c r="K1325" s="1">
        <v>2.0</v>
      </c>
      <c r="L1325" s="1" t="s">
        <v>16</v>
      </c>
    </row>
    <row r="1326">
      <c r="A1326" s="2">
        <v>42370.0</v>
      </c>
      <c r="B1326" s="1" t="s">
        <v>148</v>
      </c>
      <c r="C1326" s="1">
        <v>123.0</v>
      </c>
      <c r="D1326" s="1" t="s">
        <v>61</v>
      </c>
      <c r="E1326" s="1" t="s">
        <v>145</v>
      </c>
      <c r="F1326" s="1" t="s">
        <v>536</v>
      </c>
      <c r="G1326" s="1">
        <v>2011.0</v>
      </c>
      <c r="H1326" s="1">
        <v>379620.0</v>
      </c>
      <c r="I1326" s="1">
        <v>31408.62423</v>
      </c>
      <c r="J1326" s="1">
        <v>3.926078029</v>
      </c>
      <c r="K1326" s="1">
        <v>1.0</v>
      </c>
      <c r="L1326" s="1" t="s">
        <v>16</v>
      </c>
    </row>
    <row r="1327">
      <c r="A1327" s="2">
        <v>42370.0</v>
      </c>
      <c r="B1327" s="1" t="s">
        <v>148</v>
      </c>
      <c r="C1327" s="1">
        <v>365.0</v>
      </c>
      <c r="D1327" s="1" t="s">
        <v>61</v>
      </c>
      <c r="E1327" s="1" t="s">
        <v>240</v>
      </c>
      <c r="F1327" s="1" t="s">
        <v>147</v>
      </c>
      <c r="G1327" s="1">
        <v>2009.0</v>
      </c>
      <c r="H1327" s="1">
        <v>379620.0</v>
      </c>
      <c r="I1327" s="1">
        <v>47156.74196</v>
      </c>
      <c r="J1327" s="1">
        <v>5.894592745</v>
      </c>
      <c r="K1327" s="1">
        <v>2.0</v>
      </c>
      <c r="L1327" s="1" t="s">
        <v>16</v>
      </c>
    </row>
    <row r="1328">
      <c r="A1328" s="2">
        <v>42370.0</v>
      </c>
      <c r="B1328" s="1" t="s">
        <v>261</v>
      </c>
      <c r="C1328" s="1" t="s">
        <v>954</v>
      </c>
      <c r="D1328" s="1" t="s">
        <v>61</v>
      </c>
      <c r="E1328" s="1" t="s">
        <v>163</v>
      </c>
      <c r="F1328" s="1" t="s">
        <v>147</v>
      </c>
      <c r="G1328" s="1">
        <v>2012.0</v>
      </c>
      <c r="H1328" s="1">
        <v>379428.5557</v>
      </c>
      <c r="I1328" s="1">
        <v>130000.0</v>
      </c>
      <c r="J1328" s="1">
        <v>3.0</v>
      </c>
      <c r="K1328" s="1">
        <v>1.0</v>
      </c>
      <c r="L1328" s="1" t="s">
        <v>16</v>
      </c>
    </row>
    <row r="1329">
      <c r="A1329" s="2">
        <v>42370.0</v>
      </c>
      <c r="B1329" s="1" t="s">
        <v>148</v>
      </c>
      <c r="C1329" s="1">
        <v>27.0</v>
      </c>
      <c r="D1329" s="1" t="s">
        <v>61</v>
      </c>
      <c r="E1329" s="1" t="s">
        <v>953</v>
      </c>
      <c r="F1329" s="1" t="s">
        <v>536</v>
      </c>
      <c r="G1329" s="1">
        <v>2012.0</v>
      </c>
      <c r="H1329" s="1">
        <v>378510.0</v>
      </c>
      <c r="I1329" s="1">
        <v>21245.72211</v>
      </c>
      <c r="J1329" s="1">
        <v>2.655715264</v>
      </c>
      <c r="K1329" s="1">
        <v>1.0</v>
      </c>
      <c r="L1329" s="1" t="s">
        <v>16</v>
      </c>
    </row>
    <row r="1330">
      <c r="A1330" s="2">
        <v>42370.0</v>
      </c>
      <c r="B1330" s="1" t="s">
        <v>261</v>
      </c>
      <c r="C1330" s="1" t="s">
        <v>955</v>
      </c>
      <c r="D1330" s="1" t="s">
        <v>61</v>
      </c>
      <c r="E1330" s="1" t="s">
        <v>163</v>
      </c>
      <c r="F1330" s="1" t="s">
        <v>536</v>
      </c>
      <c r="G1330" s="1">
        <v>2013.0</v>
      </c>
      <c r="H1330" s="1">
        <v>378170.9456</v>
      </c>
      <c r="I1330" s="1">
        <v>60000.0</v>
      </c>
      <c r="J1330" s="1">
        <v>2.0</v>
      </c>
      <c r="K1330" s="1">
        <v>1.0</v>
      </c>
      <c r="L1330" s="1" t="s">
        <v>16</v>
      </c>
    </row>
    <row r="1331">
      <c r="A1331" s="2">
        <v>42370.0</v>
      </c>
      <c r="B1331" s="1" t="s">
        <v>261</v>
      </c>
      <c r="C1331" s="1" t="s">
        <v>956</v>
      </c>
      <c r="D1331" s="1" t="s">
        <v>61</v>
      </c>
      <c r="E1331" s="1" t="s">
        <v>163</v>
      </c>
      <c r="F1331" s="1" t="s">
        <v>147</v>
      </c>
      <c r="G1331" s="1">
        <v>2009.0</v>
      </c>
      <c r="H1331" s="1">
        <v>378119.293</v>
      </c>
      <c r="I1331" s="1">
        <v>60000.0</v>
      </c>
      <c r="J1331" s="1">
        <v>6.0</v>
      </c>
      <c r="K1331" s="1">
        <v>1.0</v>
      </c>
      <c r="L1331" s="1" t="s">
        <v>16</v>
      </c>
    </row>
    <row r="1332">
      <c r="A1332" s="2">
        <v>42370.0</v>
      </c>
      <c r="B1332" s="1" t="s">
        <v>116</v>
      </c>
      <c r="C1332" s="1" t="s">
        <v>784</v>
      </c>
      <c r="D1332" s="1" t="s">
        <v>61</v>
      </c>
      <c r="E1332" s="1" t="s">
        <v>163</v>
      </c>
      <c r="F1332" s="1" t="s">
        <v>143</v>
      </c>
      <c r="G1332" s="1">
        <v>2012.0</v>
      </c>
      <c r="H1332" s="1">
        <v>378000.0</v>
      </c>
      <c r="I1332" s="1">
        <v>47731.0</v>
      </c>
      <c r="J1332" s="1">
        <v>3.706849315</v>
      </c>
      <c r="K1332" s="1">
        <v>2.0</v>
      </c>
      <c r="L1332" s="1" t="s">
        <v>16</v>
      </c>
    </row>
    <row r="1333">
      <c r="A1333" s="2">
        <v>42370.0</v>
      </c>
      <c r="B1333" s="1" t="s">
        <v>261</v>
      </c>
      <c r="C1333" s="1" t="s">
        <v>957</v>
      </c>
      <c r="D1333" s="1" t="s">
        <v>61</v>
      </c>
      <c r="E1333" s="1" t="s">
        <v>163</v>
      </c>
      <c r="F1333" s="1" t="s">
        <v>341</v>
      </c>
      <c r="G1333" s="1">
        <v>2009.0</v>
      </c>
      <c r="H1333" s="1">
        <v>377795.76</v>
      </c>
      <c r="I1333" s="1">
        <v>10000.0</v>
      </c>
      <c r="J1333" s="1">
        <v>6.0</v>
      </c>
      <c r="K1333" s="1">
        <v>1.0</v>
      </c>
      <c r="L1333" s="1" t="s">
        <v>16</v>
      </c>
    </row>
    <row r="1334">
      <c r="A1334" s="2">
        <v>42370.0</v>
      </c>
      <c r="B1334" s="1" t="s">
        <v>261</v>
      </c>
      <c r="C1334" s="1" t="s">
        <v>958</v>
      </c>
      <c r="D1334" s="1" t="s">
        <v>61</v>
      </c>
      <c r="E1334" s="1" t="s">
        <v>163</v>
      </c>
      <c r="F1334" s="1" t="s">
        <v>298</v>
      </c>
      <c r="G1334" s="1">
        <v>2010.0</v>
      </c>
      <c r="H1334" s="1">
        <v>377651.6523</v>
      </c>
      <c r="I1334" s="1">
        <v>70000.0</v>
      </c>
      <c r="J1334" s="1">
        <v>5.0</v>
      </c>
      <c r="K1334" s="1">
        <v>1.0</v>
      </c>
      <c r="L1334" s="1" t="s">
        <v>16</v>
      </c>
    </row>
    <row r="1335">
      <c r="A1335" s="2">
        <v>42370.0</v>
      </c>
      <c r="B1335" s="1" t="s">
        <v>116</v>
      </c>
      <c r="C1335" s="1" t="s">
        <v>959</v>
      </c>
      <c r="D1335" s="1" t="s">
        <v>61</v>
      </c>
      <c r="E1335" s="1" t="s">
        <v>960</v>
      </c>
      <c r="F1335" s="1" t="s">
        <v>203</v>
      </c>
      <c r="G1335" s="1">
        <v>2015.0</v>
      </c>
      <c r="H1335" s="1">
        <v>377400.0</v>
      </c>
      <c r="I1335" s="1">
        <v>7358.0</v>
      </c>
      <c r="J1335" s="1">
        <v>0.994520548</v>
      </c>
      <c r="K1335" s="1">
        <v>2.0</v>
      </c>
      <c r="L1335" s="1" t="s">
        <v>16</v>
      </c>
    </row>
    <row r="1336">
      <c r="A1336" s="2">
        <v>42370.0</v>
      </c>
      <c r="B1336" s="1" t="s">
        <v>12</v>
      </c>
      <c r="C1336" s="1">
        <v>133999.0</v>
      </c>
      <c r="D1336" s="1" t="s">
        <v>77</v>
      </c>
      <c r="E1336" s="1" t="s">
        <v>623</v>
      </c>
      <c r="F1336" s="1" t="s">
        <v>764</v>
      </c>
      <c r="G1336" s="1">
        <v>2012.0</v>
      </c>
      <c r="H1336" s="1">
        <v>377400.0</v>
      </c>
      <c r="I1336" s="1">
        <v>34386.0</v>
      </c>
      <c r="J1336" s="1">
        <v>4.0</v>
      </c>
      <c r="K1336" s="1">
        <v>1.0</v>
      </c>
      <c r="L1336" s="1" t="s">
        <v>16</v>
      </c>
    </row>
    <row r="1337">
      <c r="A1337" s="2">
        <v>42370.0</v>
      </c>
      <c r="B1337" s="1" t="s">
        <v>12</v>
      </c>
      <c r="C1337" s="1">
        <v>134097.0</v>
      </c>
      <c r="D1337" s="1" t="s">
        <v>91</v>
      </c>
      <c r="E1337" s="1" t="s">
        <v>907</v>
      </c>
      <c r="F1337" s="1" t="s">
        <v>961</v>
      </c>
      <c r="G1337" s="1">
        <v>2012.0</v>
      </c>
      <c r="H1337" s="1">
        <v>377400.0</v>
      </c>
      <c r="I1337" s="1">
        <v>15783.0</v>
      </c>
      <c r="J1337" s="1">
        <v>4.0</v>
      </c>
      <c r="K1337" s="1">
        <v>1.0</v>
      </c>
      <c r="L1337" s="1" t="s">
        <v>16</v>
      </c>
    </row>
    <row r="1338">
      <c r="A1338" s="2">
        <v>42370.0</v>
      </c>
      <c r="B1338" s="1" t="s">
        <v>12</v>
      </c>
      <c r="C1338" s="1">
        <v>137027.0</v>
      </c>
      <c r="D1338" s="1" t="s">
        <v>91</v>
      </c>
      <c r="E1338" s="1" t="s">
        <v>907</v>
      </c>
      <c r="F1338" s="1" t="s">
        <v>962</v>
      </c>
      <c r="G1338" s="1">
        <v>2014.0</v>
      </c>
      <c r="H1338" s="1">
        <v>377400.0</v>
      </c>
      <c r="I1338" s="1">
        <v>17150.0</v>
      </c>
      <c r="J1338" s="1">
        <v>2.0</v>
      </c>
      <c r="K1338" s="1">
        <v>1.0</v>
      </c>
      <c r="L1338" s="1" t="s">
        <v>16</v>
      </c>
    </row>
    <row r="1339">
      <c r="A1339" s="2">
        <v>42370.0</v>
      </c>
      <c r="B1339" s="1" t="s">
        <v>12</v>
      </c>
      <c r="C1339" s="1">
        <v>132315.0</v>
      </c>
      <c r="D1339" s="1" t="s">
        <v>44</v>
      </c>
      <c r="E1339" s="1" t="s">
        <v>438</v>
      </c>
      <c r="F1339" s="1" t="s">
        <v>963</v>
      </c>
      <c r="G1339" s="1">
        <v>2012.0</v>
      </c>
      <c r="H1339" s="1">
        <v>377400.0</v>
      </c>
      <c r="I1339" s="1">
        <v>39400.0</v>
      </c>
      <c r="J1339" s="1">
        <v>4.0</v>
      </c>
      <c r="K1339" s="1">
        <v>1.0</v>
      </c>
      <c r="L1339" s="1" t="s">
        <v>16</v>
      </c>
    </row>
    <row r="1340">
      <c r="A1340" s="2">
        <v>42370.0</v>
      </c>
      <c r="B1340" s="1" t="s">
        <v>12</v>
      </c>
      <c r="C1340" s="1">
        <v>131968.0</v>
      </c>
      <c r="D1340" s="1" t="s">
        <v>55</v>
      </c>
      <c r="E1340" s="1" t="s">
        <v>792</v>
      </c>
      <c r="F1340" s="1" t="s">
        <v>964</v>
      </c>
      <c r="G1340" s="1">
        <v>2013.0</v>
      </c>
      <c r="H1340" s="1">
        <v>377400.0</v>
      </c>
      <c r="I1340" s="1">
        <v>44772.0</v>
      </c>
      <c r="J1340" s="1">
        <v>3.0</v>
      </c>
      <c r="K1340" s="1">
        <v>1.0</v>
      </c>
      <c r="L1340" s="1" t="s">
        <v>16</v>
      </c>
    </row>
    <row r="1341">
      <c r="A1341" s="2">
        <v>42370.0</v>
      </c>
      <c r="B1341" s="1" t="s">
        <v>12</v>
      </c>
      <c r="C1341" s="1">
        <v>137437.0</v>
      </c>
      <c r="D1341" s="1" t="s">
        <v>55</v>
      </c>
      <c r="E1341" s="1" t="s">
        <v>792</v>
      </c>
      <c r="F1341" s="1" t="s">
        <v>964</v>
      </c>
      <c r="G1341" s="1">
        <v>2013.0</v>
      </c>
      <c r="H1341" s="1">
        <v>377400.0</v>
      </c>
      <c r="I1341" s="1">
        <v>17619.0</v>
      </c>
      <c r="J1341" s="1">
        <v>3.0</v>
      </c>
      <c r="K1341" s="1">
        <v>1.0</v>
      </c>
      <c r="L1341" s="1" t="s">
        <v>16</v>
      </c>
    </row>
    <row r="1342">
      <c r="A1342" s="2">
        <v>42370.0</v>
      </c>
      <c r="B1342" s="1" t="s">
        <v>12</v>
      </c>
      <c r="C1342" s="1">
        <v>122750.0</v>
      </c>
      <c r="D1342" s="1" t="s">
        <v>61</v>
      </c>
      <c r="E1342" s="1" t="s">
        <v>245</v>
      </c>
      <c r="F1342" s="1" t="s">
        <v>143</v>
      </c>
      <c r="G1342" s="1">
        <v>2012.0</v>
      </c>
      <c r="H1342" s="1">
        <v>377400.0</v>
      </c>
      <c r="I1342" s="1">
        <v>69619.0</v>
      </c>
      <c r="J1342" s="1">
        <v>4.0</v>
      </c>
      <c r="K1342" s="1">
        <v>1.0</v>
      </c>
      <c r="L1342" s="1" t="s">
        <v>16</v>
      </c>
    </row>
    <row r="1343">
      <c r="A1343" s="2">
        <v>42370.0</v>
      </c>
      <c r="B1343" s="1" t="s">
        <v>116</v>
      </c>
      <c r="C1343" s="1" t="s">
        <v>965</v>
      </c>
      <c r="D1343" s="1" t="s">
        <v>61</v>
      </c>
      <c r="E1343" s="1" t="s">
        <v>245</v>
      </c>
      <c r="F1343" s="1" t="s">
        <v>143</v>
      </c>
      <c r="G1343" s="1">
        <v>2010.0</v>
      </c>
      <c r="H1343" s="1">
        <v>377400.0</v>
      </c>
      <c r="I1343" s="1">
        <v>166485.0</v>
      </c>
      <c r="J1343" s="1">
        <v>5.446575342</v>
      </c>
      <c r="K1343" s="1">
        <v>2.0</v>
      </c>
      <c r="L1343" s="1" t="s">
        <v>16</v>
      </c>
    </row>
    <row r="1344">
      <c r="A1344" s="2">
        <v>42370.0</v>
      </c>
      <c r="B1344" s="1" t="s">
        <v>12</v>
      </c>
      <c r="C1344" s="1">
        <v>120954.0</v>
      </c>
      <c r="D1344" s="1" t="s">
        <v>36</v>
      </c>
      <c r="E1344" s="1" t="s">
        <v>966</v>
      </c>
      <c r="F1344" s="1" t="s">
        <v>967</v>
      </c>
      <c r="G1344" s="1">
        <v>2014.0</v>
      </c>
      <c r="H1344" s="1">
        <v>377400.0</v>
      </c>
      <c r="I1344" s="1">
        <v>8164.0</v>
      </c>
      <c r="J1344" s="1">
        <v>2.0</v>
      </c>
      <c r="K1344" s="1">
        <v>1.0</v>
      </c>
      <c r="L1344" s="1" t="s">
        <v>16</v>
      </c>
    </row>
    <row r="1345">
      <c r="A1345" s="2">
        <v>42370.0</v>
      </c>
      <c r="B1345" s="1" t="s">
        <v>148</v>
      </c>
      <c r="C1345" s="1">
        <v>169.0</v>
      </c>
      <c r="D1345" s="1" t="s">
        <v>61</v>
      </c>
      <c r="E1345" s="1" t="s">
        <v>163</v>
      </c>
      <c r="F1345" s="1" t="s">
        <v>536</v>
      </c>
      <c r="G1345" s="1">
        <v>2010.0</v>
      </c>
      <c r="H1345" s="1">
        <v>377400.0</v>
      </c>
      <c r="I1345" s="1">
        <v>34803.55921</v>
      </c>
      <c r="J1345" s="1">
        <v>4.350444901</v>
      </c>
      <c r="K1345" s="1">
        <v>1.0</v>
      </c>
      <c r="L1345" s="1" t="s">
        <v>16</v>
      </c>
    </row>
    <row r="1346">
      <c r="A1346" s="2">
        <v>42370.0</v>
      </c>
      <c r="B1346" s="1" t="s">
        <v>186</v>
      </c>
      <c r="C1346" s="1" t="s">
        <v>968</v>
      </c>
      <c r="D1346" s="1" t="s">
        <v>61</v>
      </c>
      <c r="E1346" s="1" t="s">
        <v>202</v>
      </c>
      <c r="F1346" s="1" t="s">
        <v>203</v>
      </c>
      <c r="G1346" s="1">
        <v>2011.0</v>
      </c>
      <c r="H1346" s="1">
        <v>377400.0</v>
      </c>
      <c r="I1346" s="1">
        <v>25235.0</v>
      </c>
      <c r="J1346" s="1">
        <v>4.0</v>
      </c>
      <c r="K1346" s="1">
        <v>2.0</v>
      </c>
      <c r="L1346" s="1" t="s">
        <v>16</v>
      </c>
    </row>
    <row r="1347">
      <c r="A1347" s="2">
        <v>42370.0</v>
      </c>
      <c r="B1347" s="1" t="s">
        <v>116</v>
      </c>
      <c r="C1347" s="1" t="s">
        <v>969</v>
      </c>
      <c r="D1347" s="1" t="s">
        <v>61</v>
      </c>
      <c r="E1347" s="1" t="s">
        <v>145</v>
      </c>
      <c r="F1347" s="1" t="s">
        <v>147</v>
      </c>
      <c r="G1347" s="1">
        <v>2008.0</v>
      </c>
      <c r="H1347" s="1">
        <v>377400.0</v>
      </c>
      <c r="I1347" s="1">
        <v>46598.0</v>
      </c>
      <c r="J1347" s="1">
        <v>7.747945205</v>
      </c>
      <c r="K1347" s="1">
        <v>2.0</v>
      </c>
      <c r="L1347" s="1" t="s">
        <v>16</v>
      </c>
    </row>
    <row r="1348">
      <c r="A1348" s="2">
        <v>42370.0</v>
      </c>
      <c r="B1348" s="1" t="s">
        <v>12</v>
      </c>
      <c r="C1348" s="1">
        <v>122843.0</v>
      </c>
      <c r="D1348" s="1" t="s">
        <v>61</v>
      </c>
      <c r="E1348" s="1" t="s">
        <v>240</v>
      </c>
      <c r="F1348" s="1" t="s">
        <v>650</v>
      </c>
      <c r="G1348" s="1">
        <v>2011.0</v>
      </c>
      <c r="H1348" s="1">
        <v>377400.0</v>
      </c>
      <c r="I1348" s="1">
        <v>20413.0</v>
      </c>
      <c r="J1348" s="1">
        <v>5.0</v>
      </c>
      <c r="K1348" s="1">
        <v>1.0</v>
      </c>
      <c r="L1348" s="1" t="s">
        <v>16</v>
      </c>
    </row>
    <row r="1349">
      <c r="A1349" s="2">
        <v>42370.0</v>
      </c>
      <c r="B1349" s="1" t="s">
        <v>116</v>
      </c>
      <c r="C1349" s="1" t="s">
        <v>970</v>
      </c>
      <c r="D1349" s="1" t="s">
        <v>61</v>
      </c>
      <c r="E1349" s="1" t="s">
        <v>881</v>
      </c>
      <c r="F1349" s="1" t="s">
        <v>203</v>
      </c>
      <c r="G1349" s="1">
        <v>2012.0</v>
      </c>
      <c r="H1349" s="1">
        <v>377400.0</v>
      </c>
      <c r="I1349" s="1">
        <v>32998.0</v>
      </c>
      <c r="J1349" s="1">
        <v>3.347945205</v>
      </c>
      <c r="K1349" s="1">
        <v>2.0</v>
      </c>
      <c r="L1349" s="1" t="s">
        <v>16</v>
      </c>
    </row>
    <row r="1350">
      <c r="A1350" s="2">
        <v>42370.0</v>
      </c>
      <c r="B1350" s="1" t="s">
        <v>12</v>
      </c>
      <c r="C1350" s="3" t="s">
        <v>971</v>
      </c>
      <c r="D1350" s="1" t="s">
        <v>55</v>
      </c>
      <c r="E1350" s="1" t="s">
        <v>792</v>
      </c>
      <c r="F1350" s="1" t="s">
        <v>972</v>
      </c>
      <c r="G1350" s="1">
        <v>2013.0</v>
      </c>
      <c r="H1350" s="1">
        <v>377400.0</v>
      </c>
      <c r="I1350" s="1">
        <v>44772.0</v>
      </c>
      <c r="J1350" s="1">
        <v>3.0</v>
      </c>
      <c r="K1350" s="1">
        <v>1.0</v>
      </c>
      <c r="L1350" s="1" t="s">
        <v>16</v>
      </c>
    </row>
    <row r="1351">
      <c r="A1351" s="2">
        <v>42370.0</v>
      </c>
      <c r="B1351" s="1" t="s">
        <v>12</v>
      </c>
      <c r="C1351" s="3" t="s">
        <v>973</v>
      </c>
      <c r="D1351" s="1" t="s">
        <v>91</v>
      </c>
      <c r="E1351" s="1" t="s">
        <v>907</v>
      </c>
      <c r="F1351" s="1" t="s">
        <v>974</v>
      </c>
      <c r="G1351" s="1">
        <v>2012.0</v>
      </c>
      <c r="H1351" s="1">
        <v>377400.0</v>
      </c>
      <c r="I1351" s="1">
        <v>15783.0</v>
      </c>
      <c r="J1351" s="1">
        <v>4.0</v>
      </c>
      <c r="K1351" s="1">
        <v>1.0</v>
      </c>
      <c r="L1351" s="1" t="s">
        <v>16</v>
      </c>
    </row>
    <row r="1352">
      <c r="A1352" s="2">
        <v>42370.0</v>
      </c>
      <c r="B1352" s="1" t="s">
        <v>12</v>
      </c>
      <c r="C1352" s="3" t="s">
        <v>975</v>
      </c>
      <c r="D1352" s="1" t="s">
        <v>44</v>
      </c>
      <c r="E1352" s="1" t="s">
        <v>438</v>
      </c>
      <c r="F1352" s="1" t="s">
        <v>976</v>
      </c>
      <c r="G1352" s="1">
        <v>2012.0</v>
      </c>
      <c r="H1352" s="1">
        <v>377400.0</v>
      </c>
      <c r="I1352" s="1">
        <v>39400.0</v>
      </c>
      <c r="J1352" s="1">
        <v>4.0</v>
      </c>
      <c r="K1352" s="1">
        <v>1.0</v>
      </c>
      <c r="L1352" s="1" t="s">
        <v>16</v>
      </c>
    </row>
    <row r="1353">
      <c r="A1353" s="2">
        <v>42370.0</v>
      </c>
      <c r="B1353" s="1" t="s">
        <v>12</v>
      </c>
      <c r="C1353" s="3" t="s">
        <v>977</v>
      </c>
      <c r="D1353" s="1" t="s">
        <v>77</v>
      </c>
      <c r="E1353" s="1" t="s">
        <v>623</v>
      </c>
      <c r="F1353" s="1" t="s">
        <v>600</v>
      </c>
      <c r="G1353" s="1">
        <v>2012.0</v>
      </c>
      <c r="H1353" s="1">
        <v>377400.0</v>
      </c>
      <c r="I1353" s="1">
        <v>34386.0</v>
      </c>
      <c r="J1353" s="1">
        <v>4.0</v>
      </c>
      <c r="K1353" s="1">
        <v>1.0</v>
      </c>
      <c r="L1353" s="1" t="s">
        <v>16</v>
      </c>
    </row>
    <row r="1354">
      <c r="A1354" s="2">
        <v>42370.0</v>
      </c>
      <c r="B1354" s="1" t="s">
        <v>12</v>
      </c>
      <c r="C1354" s="3" t="s">
        <v>978</v>
      </c>
      <c r="D1354" s="1" t="s">
        <v>91</v>
      </c>
      <c r="E1354" s="1" t="s">
        <v>907</v>
      </c>
      <c r="F1354" s="1" t="s">
        <v>979</v>
      </c>
      <c r="G1354" s="1">
        <v>2014.0</v>
      </c>
      <c r="H1354" s="1">
        <v>377400.0</v>
      </c>
      <c r="I1354" s="1">
        <v>17150.0</v>
      </c>
      <c r="J1354" s="1">
        <v>2.0</v>
      </c>
      <c r="K1354" s="1">
        <v>1.0</v>
      </c>
      <c r="L1354" s="1" t="s">
        <v>16</v>
      </c>
    </row>
    <row r="1355">
      <c r="A1355" s="2">
        <v>42370.0</v>
      </c>
      <c r="B1355" s="1" t="s">
        <v>12</v>
      </c>
      <c r="C1355" s="3" t="s">
        <v>980</v>
      </c>
      <c r="D1355" s="1" t="s">
        <v>55</v>
      </c>
      <c r="E1355" s="1" t="s">
        <v>792</v>
      </c>
      <c r="F1355" s="1" t="s">
        <v>972</v>
      </c>
      <c r="G1355" s="1">
        <v>2013.0</v>
      </c>
      <c r="H1355" s="1">
        <v>377400.0</v>
      </c>
      <c r="I1355" s="1">
        <v>17619.0</v>
      </c>
      <c r="J1355" s="1">
        <v>3.0</v>
      </c>
      <c r="K1355" s="1">
        <v>1.0</v>
      </c>
      <c r="L1355" s="1" t="s">
        <v>16</v>
      </c>
    </row>
    <row r="1356">
      <c r="A1356" s="2">
        <v>42370.0</v>
      </c>
      <c r="B1356" s="1" t="s">
        <v>261</v>
      </c>
      <c r="C1356" s="1" t="s">
        <v>981</v>
      </c>
      <c r="D1356" s="1" t="s">
        <v>61</v>
      </c>
      <c r="E1356" s="1" t="s">
        <v>163</v>
      </c>
      <c r="F1356" s="1" t="s">
        <v>536</v>
      </c>
      <c r="G1356" s="1">
        <v>2012.0</v>
      </c>
      <c r="H1356" s="1">
        <v>377300.0</v>
      </c>
      <c r="I1356" s="1">
        <v>30000.0</v>
      </c>
      <c r="J1356" s="1">
        <v>3.0</v>
      </c>
      <c r="K1356" s="1">
        <v>1.0</v>
      </c>
      <c r="L1356" s="1" t="s">
        <v>16</v>
      </c>
    </row>
    <row r="1357">
      <c r="A1357" s="2">
        <v>42370.0</v>
      </c>
      <c r="B1357" s="1" t="s">
        <v>261</v>
      </c>
      <c r="C1357" s="1" t="s">
        <v>982</v>
      </c>
      <c r="D1357" s="1" t="s">
        <v>61</v>
      </c>
      <c r="E1357" s="1" t="s">
        <v>163</v>
      </c>
      <c r="F1357" s="1" t="s">
        <v>147</v>
      </c>
      <c r="G1357" s="1">
        <v>2011.0</v>
      </c>
      <c r="H1357" s="1">
        <v>377075.4999</v>
      </c>
      <c r="I1357" s="1">
        <v>110000.0</v>
      </c>
      <c r="J1357" s="1">
        <v>4.0</v>
      </c>
      <c r="K1357" s="1">
        <v>1.0</v>
      </c>
      <c r="L1357" s="1" t="s">
        <v>16</v>
      </c>
    </row>
    <row r="1358">
      <c r="A1358" s="2">
        <v>42370.0</v>
      </c>
      <c r="B1358" s="1" t="s">
        <v>261</v>
      </c>
      <c r="C1358" s="1" t="s">
        <v>983</v>
      </c>
      <c r="D1358" s="1" t="s">
        <v>61</v>
      </c>
      <c r="E1358" s="1" t="s">
        <v>163</v>
      </c>
      <c r="F1358" s="1" t="s">
        <v>341</v>
      </c>
      <c r="G1358" s="1">
        <v>2010.0</v>
      </c>
      <c r="H1358" s="1">
        <v>376719.6275</v>
      </c>
      <c r="I1358" s="1">
        <v>50000.0</v>
      </c>
      <c r="J1358" s="1">
        <v>5.0</v>
      </c>
      <c r="K1358" s="1">
        <v>1.0</v>
      </c>
      <c r="L1358" s="1" t="s">
        <v>16</v>
      </c>
    </row>
    <row r="1359">
      <c r="A1359" s="2">
        <v>42370.0</v>
      </c>
      <c r="B1359" s="1" t="s">
        <v>261</v>
      </c>
      <c r="C1359" s="1" t="s">
        <v>984</v>
      </c>
      <c r="D1359" s="1" t="s">
        <v>61</v>
      </c>
      <c r="E1359" s="1" t="s">
        <v>163</v>
      </c>
      <c r="F1359" s="1" t="s">
        <v>203</v>
      </c>
      <c r="G1359" s="1">
        <v>2013.0</v>
      </c>
      <c r="H1359" s="1">
        <v>376707.9799</v>
      </c>
      <c r="I1359" s="1">
        <v>110000.0</v>
      </c>
      <c r="J1359" s="1">
        <v>2.0</v>
      </c>
      <c r="K1359" s="1">
        <v>1.0</v>
      </c>
      <c r="L1359" s="1" t="s">
        <v>16</v>
      </c>
    </row>
    <row r="1360">
      <c r="A1360" s="2">
        <v>42370.0</v>
      </c>
      <c r="B1360" s="1" t="s">
        <v>186</v>
      </c>
      <c r="C1360" s="1" t="s">
        <v>856</v>
      </c>
      <c r="D1360" s="1" t="s">
        <v>61</v>
      </c>
      <c r="E1360" s="1" t="s">
        <v>240</v>
      </c>
      <c r="F1360" s="1" t="s">
        <v>147</v>
      </c>
      <c r="G1360" s="1">
        <v>2011.0</v>
      </c>
      <c r="H1360" s="1">
        <v>376650.0</v>
      </c>
      <c r="I1360" s="1">
        <v>46467.0</v>
      </c>
      <c r="J1360" s="1">
        <v>4.0</v>
      </c>
      <c r="K1360" s="1">
        <v>1.0</v>
      </c>
      <c r="L1360" s="1" t="s">
        <v>16</v>
      </c>
    </row>
    <row r="1361">
      <c r="A1361" s="2">
        <v>42370.0</v>
      </c>
      <c r="B1361" s="1" t="s">
        <v>261</v>
      </c>
      <c r="C1361" s="1" t="s">
        <v>985</v>
      </c>
      <c r="D1361" s="1" t="s">
        <v>61</v>
      </c>
      <c r="E1361" s="1" t="s">
        <v>163</v>
      </c>
      <c r="F1361" s="1" t="s">
        <v>341</v>
      </c>
      <c r="G1361" s="1">
        <v>2013.0</v>
      </c>
      <c r="H1361" s="1">
        <v>376368.9427</v>
      </c>
      <c r="I1361" s="1">
        <v>120000.0</v>
      </c>
      <c r="J1361" s="1">
        <v>2.0</v>
      </c>
      <c r="K1361" s="1">
        <v>1.0</v>
      </c>
      <c r="L1361" s="1" t="s">
        <v>16</v>
      </c>
    </row>
    <row r="1362">
      <c r="A1362" s="2">
        <v>42370.0</v>
      </c>
      <c r="B1362" s="1" t="s">
        <v>261</v>
      </c>
      <c r="C1362" s="1" t="s">
        <v>986</v>
      </c>
      <c r="D1362" s="1" t="s">
        <v>61</v>
      </c>
      <c r="E1362" s="1" t="s">
        <v>163</v>
      </c>
      <c r="F1362" s="1" t="s">
        <v>203</v>
      </c>
      <c r="G1362" s="1">
        <v>2012.0</v>
      </c>
      <c r="H1362" s="1">
        <v>375957.0423</v>
      </c>
      <c r="I1362" s="1">
        <v>90000.0</v>
      </c>
      <c r="J1362" s="1">
        <v>3.0</v>
      </c>
      <c r="K1362" s="1">
        <v>1.0</v>
      </c>
      <c r="L1362" s="1" t="s">
        <v>16</v>
      </c>
    </row>
    <row r="1363">
      <c r="A1363" s="2">
        <v>42370.0</v>
      </c>
      <c r="B1363" s="1" t="s">
        <v>261</v>
      </c>
      <c r="C1363" s="1" t="s">
        <v>987</v>
      </c>
      <c r="D1363" s="1" t="s">
        <v>61</v>
      </c>
      <c r="E1363" s="1" t="s">
        <v>163</v>
      </c>
      <c r="F1363" s="1" t="s">
        <v>147</v>
      </c>
      <c r="G1363" s="1">
        <v>2008.0</v>
      </c>
      <c r="H1363" s="1">
        <v>375826.08</v>
      </c>
      <c r="I1363" s="1">
        <v>30000.0</v>
      </c>
      <c r="J1363" s="1">
        <v>7.0</v>
      </c>
      <c r="K1363" s="1">
        <v>1.0</v>
      </c>
      <c r="L1363" s="1" t="s">
        <v>16</v>
      </c>
    </row>
    <row r="1364">
      <c r="A1364" s="2">
        <v>42370.0</v>
      </c>
      <c r="B1364" s="1" t="s">
        <v>261</v>
      </c>
      <c r="C1364" s="1" t="s">
        <v>988</v>
      </c>
      <c r="D1364" s="1" t="s">
        <v>61</v>
      </c>
      <c r="E1364" s="1" t="s">
        <v>163</v>
      </c>
      <c r="F1364" s="1" t="s">
        <v>341</v>
      </c>
      <c r="G1364" s="1">
        <v>2012.0</v>
      </c>
      <c r="H1364" s="1">
        <v>375618.681</v>
      </c>
      <c r="I1364" s="4">
        <v>100000.0</v>
      </c>
      <c r="J1364" s="1">
        <v>3.0</v>
      </c>
      <c r="K1364" s="1">
        <v>1.0</v>
      </c>
      <c r="L1364" s="1" t="s">
        <v>16</v>
      </c>
    </row>
    <row r="1365">
      <c r="A1365" s="2">
        <v>42370.0</v>
      </c>
      <c r="B1365" s="1" t="s">
        <v>186</v>
      </c>
      <c r="C1365" s="1" t="s">
        <v>815</v>
      </c>
      <c r="D1365" s="1" t="s">
        <v>61</v>
      </c>
      <c r="E1365" s="1" t="s">
        <v>245</v>
      </c>
      <c r="F1365" s="1" t="s">
        <v>143</v>
      </c>
      <c r="G1365" s="1">
        <v>2012.0</v>
      </c>
      <c r="H1365" s="1">
        <v>375500.0</v>
      </c>
      <c r="I1365" s="1">
        <v>39328.0</v>
      </c>
      <c r="J1365" s="1">
        <v>3.0</v>
      </c>
      <c r="K1365" s="1">
        <v>1.0</v>
      </c>
      <c r="L1365" s="1" t="s">
        <v>16</v>
      </c>
    </row>
    <row r="1366">
      <c r="A1366" s="2">
        <v>42370.0</v>
      </c>
      <c r="B1366" s="1" t="s">
        <v>261</v>
      </c>
      <c r="C1366" s="1" t="s">
        <v>989</v>
      </c>
      <c r="D1366" s="1" t="s">
        <v>61</v>
      </c>
      <c r="E1366" s="1" t="s">
        <v>163</v>
      </c>
      <c r="F1366" s="1" t="s">
        <v>298</v>
      </c>
      <c r="G1366" s="1">
        <v>2009.0</v>
      </c>
      <c r="H1366" s="1">
        <v>375132.24</v>
      </c>
      <c r="I1366" s="1">
        <v>40000.0</v>
      </c>
      <c r="J1366" s="1">
        <v>6.0</v>
      </c>
      <c r="K1366" s="1">
        <v>1.0</v>
      </c>
      <c r="L1366" s="1" t="s">
        <v>16</v>
      </c>
    </row>
    <row r="1367">
      <c r="A1367" s="2">
        <v>42370.0</v>
      </c>
      <c r="B1367" s="1" t="s">
        <v>186</v>
      </c>
      <c r="C1367" s="1" t="s">
        <v>851</v>
      </c>
      <c r="D1367" s="1" t="s">
        <v>61</v>
      </c>
      <c r="E1367" s="1" t="s">
        <v>202</v>
      </c>
      <c r="F1367" s="1" t="s">
        <v>143</v>
      </c>
      <c r="G1367" s="1">
        <v>2011.0</v>
      </c>
      <c r="H1367" s="1">
        <v>375000.0</v>
      </c>
      <c r="I1367" s="1">
        <v>85650.0</v>
      </c>
      <c r="J1367" s="1">
        <v>4.0</v>
      </c>
      <c r="K1367" s="1">
        <v>1.0</v>
      </c>
      <c r="L1367" s="1" t="s">
        <v>16</v>
      </c>
    </row>
    <row r="1368">
      <c r="A1368" s="2">
        <v>42370.0</v>
      </c>
      <c r="B1368" s="1" t="s">
        <v>148</v>
      </c>
      <c r="C1368" s="1">
        <v>444.0</v>
      </c>
      <c r="D1368" s="1" t="s">
        <v>61</v>
      </c>
      <c r="E1368" s="1" t="s">
        <v>163</v>
      </c>
      <c r="F1368" s="1" t="s">
        <v>203</v>
      </c>
      <c r="G1368" s="1">
        <v>2008.0</v>
      </c>
      <c r="H1368" s="1">
        <v>375000.0</v>
      </c>
      <c r="I1368" s="1">
        <v>54187.54278</v>
      </c>
      <c r="J1368" s="1">
        <v>6.773442847</v>
      </c>
      <c r="K1368" s="1">
        <v>2.0</v>
      </c>
      <c r="L1368" s="1" t="s">
        <v>16</v>
      </c>
    </row>
    <row r="1369">
      <c r="A1369" s="2">
        <v>42370.0</v>
      </c>
      <c r="B1369" s="1" t="s">
        <v>116</v>
      </c>
      <c r="C1369" s="1" t="s">
        <v>990</v>
      </c>
      <c r="D1369" s="1" t="s">
        <v>61</v>
      </c>
      <c r="E1369" s="1" t="s">
        <v>163</v>
      </c>
      <c r="F1369" s="1" t="s">
        <v>203</v>
      </c>
      <c r="G1369" s="1">
        <v>2010.0</v>
      </c>
      <c r="H1369" s="1">
        <v>375000.0</v>
      </c>
      <c r="I1369" s="1">
        <v>50071.0</v>
      </c>
      <c r="J1369" s="1">
        <v>5.597260274</v>
      </c>
      <c r="K1369" s="1">
        <v>2.0</v>
      </c>
      <c r="L1369" s="1" t="s">
        <v>16</v>
      </c>
    </row>
    <row r="1370">
      <c r="A1370" s="2">
        <v>42370.0</v>
      </c>
      <c r="B1370" s="1" t="s">
        <v>20</v>
      </c>
      <c r="C1370" s="1">
        <v>20332.0</v>
      </c>
      <c r="D1370" s="1" t="s">
        <v>61</v>
      </c>
      <c r="E1370" s="1" t="s">
        <v>139</v>
      </c>
      <c r="F1370" s="1" t="s">
        <v>143</v>
      </c>
      <c r="G1370" s="1">
        <v>2010.0</v>
      </c>
      <c r="H1370" s="1">
        <v>375000.0</v>
      </c>
      <c r="I1370" s="1">
        <v>56625.0</v>
      </c>
      <c r="J1370" s="1">
        <v>5.0</v>
      </c>
      <c r="K1370" s="1">
        <v>1.0</v>
      </c>
      <c r="L1370" s="1" t="s">
        <v>80</v>
      </c>
    </row>
    <row r="1371">
      <c r="A1371" s="2">
        <v>42370.0</v>
      </c>
      <c r="B1371" s="1" t="s">
        <v>186</v>
      </c>
      <c r="C1371" s="1" t="s">
        <v>991</v>
      </c>
      <c r="D1371" s="1" t="s">
        <v>61</v>
      </c>
      <c r="E1371" s="1" t="s">
        <v>216</v>
      </c>
      <c r="F1371" s="1" t="s">
        <v>203</v>
      </c>
      <c r="G1371" s="1">
        <v>2010.0</v>
      </c>
      <c r="H1371" s="1">
        <v>375000.0</v>
      </c>
      <c r="I1371" s="1">
        <v>110000.0</v>
      </c>
      <c r="J1371" s="1">
        <v>5.0</v>
      </c>
      <c r="K1371" s="1">
        <v>1.0</v>
      </c>
      <c r="L1371" s="1" t="s">
        <v>16</v>
      </c>
    </row>
    <row r="1372">
      <c r="A1372" s="2">
        <v>42370.0</v>
      </c>
      <c r="B1372" s="1" t="s">
        <v>148</v>
      </c>
      <c r="C1372" s="1">
        <v>15.0</v>
      </c>
      <c r="D1372" s="1" t="s">
        <v>61</v>
      </c>
      <c r="E1372" s="1" t="s">
        <v>881</v>
      </c>
      <c r="F1372" s="1" t="s">
        <v>203</v>
      </c>
      <c r="G1372" s="1">
        <v>2013.0</v>
      </c>
      <c r="H1372" s="1">
        <v>375000.0</v>
      </c>
      <c r="I1372" s="1">
        <v>13864.47638</v>
      </c>
      <c r="J1372" s="1">
        <v>1.733059548</v>
      </c>
      <c r="K1372" s="1">
        <v>1.0</v>
      </c>
      <c r="L1372" s="1" t="s">
        <v>16</v>
      </c>
    </row>
    <row r="1373">
      <c r="A1373" s="2">
        <v>42370.0</v>
      </c>
      <c r="B1373" s="1" t="s">
        <v>20</v>
      </c>
      <c r="C1373" s="1">
        <v>111799.0</v>
      </c>
      <c r="D1373" s="1" t="s">
        <v>77</v>
      </c>
      <c r="E1373" s="1" t="s">
        <v>623</v>
      </c>
      <c r="F1373" s="1" t="s">
        <v>786</v>
      </c>
      <c r="G1373" s="1">
        <v>2011.0</v>
      </c>
      <c r="H1373" s="1">
        <v>375000.0</v>
      </c>
      <c r="I1373" s="1">
        <v>37216.0</v>
      </c>
      <c r="J1373" s="1">
        <v>5.0</v>
      </c>
      <c r="K1373" s="1">
        <v>2.0</v>
      </c>
      <c r="L1373" s="1" t="s">
        <v>16</v>
      </c>
    </row>
    <row r="1374">
      <c r="A1374" s="2">
        <v>42370.0</v>
      </c>
      <c r="B1374" s="1" t="s">
        <v>20</v>
      </c>
      <c r="C1374" s="1">
        <v>118760.0</v>
      </c>
      <c r="D1374" s="1" t="s">
        <v>36</v>
      </c>
      <c r="E1374" s="1" t="s">
        <v>902</v>
      </c>
      <c r="F1374" s="1" t="s">
        <v>616</v>
      </c>
      <c r="G1374" s="1">
        <v>2012.0</v>
      </c>
      <c r="H1374" s="1">
        <v>375000.0</v>
      </c>
      <c r="I1374" s="1">
        <v>37381.0</v>
      </c>
      <c r="J1374" s="1">
        <v>4.0</v>
      </c>
      <c r="K1374" s="1">
        <v>1.0</v>
      </c>
      <c r="L1374" s="1" t="s">
        <v>16</v>
      </c>
    </row>
    <row r="1375">
      <c r="A1375" s="2">
        <v>42370.0</v>
      </c>
      <c r="B1375" s="1" t="s">
        <v>261</v>
      </c>
      <c r="C1375" s="1" t="s">
        <v>992</v>
      </c>
      <c r="D1375" s="1" t="s">
        <v>61</v>
      </c>
      <c r="E1375" s="1" t="s">
        <v>163</v>
      </c>
      <c r="F1375" s="1" t="s">
        <v>536</v>
      </c>
      <c r="G1375" s="1">
        <v>2011.0</v>
      </c>
      <c r="H1375" s="1">
        <v>374544.0</v>
      </c>
      <c r="I1375" s="1">
        <v>1000.0</v>
      </c>
      <c r="J1375" s="1">
        <v>4.0</v>
      </c>
      <c r="K1375" s="1">
        <v>1.0</v>
      </c>
      <c r="L1375" s="1" t="s">
        <v>16</v>
      </c>
    </row>
    <row r="1376">
      <c r="A1376" s="2">
        <v>42370.0</v>
      </c>
      <c r="B1376" s="1" t="s">
        <v>261</v>
      </c>
      <c r="C1376" s="1" t="s">
        <v>993</v>
      </c>
      <c r="D1376" s="1" t="s">
        <v>61</v>
      </c>
      <c r="E1376" s="1" t="s">
        <v>163</v>
      </c>
      <c r="F1376" s="1" t="s">
        <v>203</v>
      </c>
      <c r="G1376" s="1">
        <v>2009.0</v>
      </c>
      <c r="H1376" s="1">
        <v>374127.84</v>
      </c>
      <c r="I1376" s="1">
        <v>1000.0</v>
      </c>
      <c r="J1376" s="1">
        <v>6.0</v>
      </c>
      <c r="K1376" s="1">
        <v>1.0</v>
      </c>
      <c r="L1376" s="1" t="s">
        <v>16</v>
      </c>
    </row>
    <row r="1377">
      <c r="A1377" s="2">
        <v>42370.0</v>
      </c>
      <c r="B1377" s="1" t="s">
        <v>116</v>
      </c>
      <c r="C1377" s="1" t="s">
        <v>875</v>
      </c>
      <c r="D1377" s="1" t="s">
        <v>61</v>
      </c>
      <c r="E1377" s="1" t="s">
        <v>245</v>
      </c>
      <c r="F1377" s="1" t="s">
        <v>143</v>
      </c>
      <c r="G1377" s="1">
        <v>2011.0</v>
      </c>
      <c r="H1377" s="1">
        <v>374070.0</v>
      </c>
      <c r="I1377" s="1">
        <v>64171.0</v>
      </c>
      <c r="J1377" s="1">
        <v>4.723287671</v>
      </c>
      <c r="K1377" s="1">
        <v>2.0</v>
      </c>
      <c r="L1377" s="1" t="s">
        <v>16</v>
      </c>
    </row>
    <row r="1378">
      <c r="A1378" s="2">
        <v>42370.0</v>
      </c>
      <c r="B1378" s="1" t="s">
        <v>186</v>
      </c>
      <c r="C1378" s="1" t="s">
        <v>827</v>
      </c>
      <c r="D1378" s="1" t="s">
        <v>61</v>
      </c>
      <c r="E1378" s="1" t="s">
        <v>216</v>
      </c>
      <c r="F1378" s="1" t="s">
        <v>143</v>
      </c>
      <c r="G1378" s="1">
        <v>2009.0</v>
      </c>
      <c r="H1378" s="1">
        <v>374000.0</v>
      </c>
      <c r="I1378" s="1">
        <v>46591.0</v>
      </c>
      <c r="J1378" s="1">
        <v>6.0</v>
      </c>
      <c r="K1378" s="1">
        <v>1.0</v>
      </c>
      <c r="L1378" s="1" t="s">
        <v>16</v>
      </c>
    </row>
    <row r="1379">
      <c r="A1379" s="2">
        <v>42370.0</v>
      </c>
      <c r="B1379" s="1" t="s">
        <v>261</v>
      </c>
      <c r="C1379" s="1" t="s">
        <v>994</v>
      </c>
      <c r="D1379" s="1" t="s">
        <v>61</v>
      </c>
      <c r="E1379" s="1" t="s">
        <v>163</v>
      </c>
      <c r="F1379" s="1" t="s">
        <v>203</v>
      </c>
      <c r="G1379" s="1">
        <v>2011.0</v>
      </c>
      <c r="H1379" s="1">
        <v>373625.5153</v>
      </c>
      <c r="I1379" s="1">
        <v>70000.0</v>
      </c>
      <c r="J1379" s="1">
        <v>4.0</v>
      </c>
      <c r="K1379" s="1">
        <v>1.0</v>
      </c>
      <c r="L1379" s="1" t="s">
        <v>16</v>
      </c>
    </row>
    <row r="1380">
      <c r="A1380" s="2">
        <v>42370.0</v>
      </c>
      <c r="B1380" s="1" t="s">
        <v>148</v>
      </c>
      <c r="C1380" s="1">
        <v>77.0</v>
      </c>
      <c r="D1380" s="1" t="s">
        <v>91</v>
      </c>
      <c r="E1380" s="1" t="s">
        <v>813</v>
      </c>
      <c r="F1380" s="1" t="s">
        <v>814</v>
      </c>
      <c r="G1380" s="1">
        <v>2011.0</v>
      </c>
      <c r="H1380" s="1">
        <v>373500.0</v>
      </c>
      <c r="I1380" s="1">
        <v>26568.10404</v>
      </c>
      <c r="J1380" s="1">
        <v>3.321013005</v>
      </c>
      <c r="K1380" s="1">
        <v>1.0</v>
      </c>
      <c r="L1380" s="1" t="s">
        <v>16</v>
      </c>
    </row>
    <row r="1381">
      <c r="A1381" s="2">
        <v>42370.0</v>
      </c>
      <c r="B1381" s="1" t="s">
        <v>261</v>
      </c>
      <c r="C1381" s="1" t="s">
        <v>995</v>
      </c>
      <c r="D1381" s="1" t="s">
        <v>61</v>
      </c>
      <c r="E1381" s="1" t="s">
        <v>163</v>
      </c>
      <c r="F1381" s="1" t="s">
        <v>298</v>
      </c>
      <c r="G1381" s="1">
        <v>2013.0</v>
      </c>
      <c r="H1381" s="1">
        <v>373450.0989</v>
      </c>
      <c r="I1381" s="1">
        <v>140000.0</v>
      </c>
      <c r="J1381" s="1">
        <v>2.0</v>
      </c>
      <c r="K1381" s="1">
        <v>1.0</v>
      </c>
      <c r="L1381" s="1" t="s">
        <v>16</v>
      </c>
    </row>
    <row r="1382">
      <c r="A1382" s="2">
        <v>42370.0</v>
      </c>
      <c r="B1382" s="1" t="s">
        <v>261</v>
      </c>
      <c r="C1382" s="1" t="s">
        <v>996</v>
      </c>
      <c r="D1382" s="1" t="s">
        <v>61</v>
      </c>
      <c r="E1382" s="1" t="s">
        <v>163</v>
      </c>
      <c r="F1382" s="1" t="s">
        <v>341</v>
      </c>
      <c r="G1382" s="1">
        <v>2011.0</v>
      </c>
      <c r="H1382" s="1">
        <v>373289.2523</v>
      </c>
      <c r="I1382" s="1">
        <v>80000.0</v>
      </c>
      <c r="J1382" s="1">
        <v>4.0</v>
      </c>
      <c r="K1382" s="1">
        <v>1.0</v>
      </c>
      <c r="L1382" s="1" t="s">
        <v>16</v>
      </c>
    </row>
    <row r="1383">
      <c r="A1383" s="2">
        <v>42370.0</v>
      </c>
      <c r="B1383" s="1" t="s">
        <v>261</v>
      </c>
      <c r="C1383" s="1" t="s">
        <v>997</v>
      </c>
      <c r="D1383" s="1" t="s">
        <v>61</v>
      </c>
      <c r="E1383" s="1" t="s">
        <v>163</v>
      </c>
      <c r="F1383" s="1" t="s">
        <v>203</v>
      </c>
      <c r="G1383" s="1">
        <v>2010.0</v>
      </c>
      <c r="H1383" s="1">
        <v>373211.44</v>
      </c>
      <c r="I1383" s="1">
        <v>40000.0</v>
      </c>
      <c r="J1383" s="1">
        <v>5.0</v>
      </c>
      <c r="K1383" s="1">
        <v>1.0</v>
      </c>
      <c r="L1383" s="1" t="s">
        <v>16</v>
      </c>
    </row>
    <row r="1384">
      <c r="A1384" s="2">
        <v>42370.0</v>
      </c>
      <c r="B1384" s="1" t="s">
        <v>261</v>
      </c>
      <c r="C1384" s="1" t="s">
        <v>998</v>
      </c>
      <c r="D1384" s="1" t="s">
        <v>61</v>
      </c>
      <c r="E1384" s="1" t="s">
        <v>163</v>
      </c>
      <c r="F1384" s="1" t="s">
        <v>147</v>
      </c>
      <c r="G1384" s="1">
        <v>2010.0</v>
      </c>
      <c r="H1384" s="1">
        <v>372929.8557</v>
      </c>
      <c r="I1384" s="1">
        <v>90000.0</v>
      </c>
      <c r="J1384" s="1">
        <v>5.0</v>
      </c>
      <c r="K1384" s="1">
        <v>1.0</v>
      </c>
      <c r="L1384" s="1" t="s">
        <v>16</v>
      </c>
    </row>
    <row r="1385">
      <c r="A1385" s="2">
        <v>42370.0</v>
      </c>
      <c r="B1385" s="1" t="s">
        <v>261</v>
      </c>
      <c r="C1385" s="1" t="s">
        <v>999</v>
      </c>
      <c r="D1385" s="1" t="s">
        <v>61</v>
      </c>
      <c r="E1385" s="1" t="s">
        <v>163</v>
      </c>
      <c r="F1385" s="1" t="s">
        <v>298</v>
      </c>
      <c r="G1385" s="1">
        <v>2008.0</v>
      </c>
      <c r="H1385" s="1">
        <v>372708.0</v>
      </c>
      <c r="I1385" s="1">
        <v>10000.0</v>
      </c>
      <c r="J1385" s="1">
        <v>7.0</v>
      </c>
      <c r="K1385" s="1">
        <v>1.0</v>
      </c>
      <c r="L1385" s="1" t="s">
        <v>16</v>
      </c>
    </row>
    <row r="1386">
      <c r="A1386" s="2">
        <v>42370.0</v>
      </c>
      <c r="B1386" s="1" t="s">
        <v>261</v>
      </c>
      <c r="C1386" s="1" t="s">
        <v>1000</v>
      </c>
      <c r="D1386" s="1" t="s">
        <v>61</v>
      </c>
      <c r="E1386" s="1" t="s">
        <v>163</v>
      </c>
      <c r="F1386" s="1" t="s">
        <v>298</v>
      </c>
      <c r="G1386" s="1">
        <v>2012.0</v>
      </c>
      <c r="H1386" s="1">
        <v>372705.6556</v>
      </c>
      <c r="I1386" s="1">
        <v>120000.0</v>
      </c>
      <c r="J1386" s="1">
        <v>3.0</v>
      </c>
      <c r="K1386" s="1">
        <v>1.0</v>
      </c>
      <c r="L1386" s="1" t="s">
        <v>16</v>
      </c>
    </row>
    <row r="1387">
      <c r="A1387" s="2">
        <v>42370.0</v>
      </c>
      <c r="B1387" s="1" t="s">
        <v>148</v>
      </c>
      <c r="C1387" s="1">
        <v>359.0</v>
      </c>
      <c r="D1387" s="1" t="s">
        <v>61</v>
      </c>
      <c r="E1387" s="1" t="s">
        <v>145</v>
      </c>
      <c r="F1387" s="1" t="s">
        <v>203</v>
      </c>
      <c r="G1387" s="1">
        <v>2009.0</v>
      </c>
      <c r="H1387" s="1">
        <v>372500.0</v>
      </c>
      <c r="I1387" s="1">
        <v>47003.42231</v>
      </c>
      <c r="J1387" s="1">
        <v>5.875427789</v>
      </c>
      <c r="K1387" s="1">
        <v>2.0</v>
      </c>
      <c r="L1387" s="1" t="s">
        <v>16</v>
      </c>
    </row>
    <row r="1388">
      <c r="A1388" s="2">
        <v>42370.0</v>
      </c>
      <c r="B1388" s="1" t="s">
        <v>116</v>
      </c>
      <c r="C1388" s="1" t="s">
        <v>1001</v>
      </c>
      <c r="D1388" s="1" t="s">
        <v>61</v>
      </c>
      <c r="E1388" s="1" t="s">
        <v>245</v>
      </c>
      <c r="F1388" s="1" t="s">
        <v>289</v>
      </c>
      <c r="G1388" s="1">
        <v>2010.0</v>
      </c>
      <c r="H1388" s="1">
        <v>371850.0</v>
      </c>
      <c r="I1388" s="1">
        <v>19122.0</v>
      </c>
      <c r="J1388" s="1">
        <v>5.728767123</v>
      </c>
      <c r="K1388" s="1">
        <v>2.0</v>
      </c>
      <c r="L1388" s="1" t="s">
        <v>16</v>
      </c>
    </row>
    <row r="1389">
      <c r="A1389" s="2">
        <v>42370.0</v>
      </c>
      <c r="B1389" s="1" t="s">
        <v>116</v>
      </c>
      <c r="C1389" s="1" t="s">
        <v>1002</v>
      </c>
      <c r="D1389" s="1" t="s">
        <v>61</v>
      </c>
      <c r="E1389" s="1" t="s">
        <v>245</v>
      </c>
      <c r="F1389" s="1" t="s">
        <v>143</v>
      </c>
      <c r="G1389" s="1">
        <v>2011.0</v>
      </c>
      <c r="H1389" s="1">
        <v>371850.0</v>
      </c>
      <c r="I1389" s="1">
        <v>70025.0</v>
      </c>
      <c r="J1389" s="1">
        <v>4.597260274</v>
      </c>
      <c r="K1389" s="1">
        <v>2.0</v>
      </c>
      <c r="L1389" s="1" t="s">
        <v>16</v>
      </c>
    </row>
    <row r="1390">
      <c r="A1390" s="2">
        <v>42370.0</v>
      </c>
      <c r="B1390" s="1" t="s">
        <v>148</v>
      </c>
      <c r="C1390" s="1">
        <v>133.0</v>
      </c>
      <c r="D1390" s="1" t="s">
        <v>61</v>
      </c>
      <c r="E1390" s="1" t="s">
        <v>245</v>
      </c>
      <c r="F1390" s="1" t="s">
        <v>341</v>
      </c>
      <c r="G1390" s="1">
        <v>2011.0</v>
      </c>
      <c r="H1390" s="1">
        <v>371850.0</v>
      </c>
      <c r="I1390" s="1">
        <v>31583.84668</v>
      </c>
      <c r="J1390" s="1">
        <v>3.947980835</v>
      </c>
      <c r="K1390" s="1">
        <v>1.0</v>
      </c>
      <c r="L1390" s="1" t="s">
        <v>16</v>
      </c>
    </row>
    <row r="1391">
      <c r="A1391" s="2">
        <v>42370.0</v>
      </c>
      <c r="B1391" s="1" t="s">
        <v>116</v>
      </c>
      <c r="C1391" s="1" t="s">
        <v>1003</v>
      </c>
      <c r="D1391" s="1" t="s">
        <v>61</v>
      </c>
      <c r="E1391" s="1" t="s">
        <v>163</v>
      </c>
      <c r="F1391" s="1" t="s">
        <v>143</v>
      </c>
      <c r="G1391" s="1">
        <v>2010.0</v>
      </c>
      <c r="H1391" s="1">
        <v>371850.0</v>
      </c>
      <c r="I1391" s="1">
        <v>86249.0</v>
      </c>
      <c r="J1391" s="1">
        <v>5.476712329</v>
      </c>
      <c r="K1391" s="1">
        <v>2.0</v>
      </c>
      <c r="L1391" s="1" t="s">
        <v>16</v>
      </c>
    </row>
    <row r="1392">
      <c r="A1392" s="2">
        <v>42370.0</v>
      </c>
      <c r="B1392" s="1" t="s">
        <v>148</v>
      </c>
      <c r="C1392" s="1">
        <v>364.0</v>
      </c>
      <c r="D1392" s="1" t="s">
        <v>61</v>
      </c>
      <c r="E1392" s="1" t="s">
        <v>163</v>
      </c>
      <c r="F1392" s="1" t="s">
        <v>203</v>
      </c>
      <c r="G1392" s="1">
        <v>2009.0</v>
      </c>
      <c r="H1392" s="1">
        <v>371850.0</v>
      </c>
      <c r="I1392" s="1">
        <v>47069.13074</v>
      </c>
      <c r="J1392" s="1">
        <v>5.883641342</v>
      </c>
      <c r="K1392" s="1">
        <v>2.0</v>
      </c>
      <c r="L1392" s="1" t="s">
        <v>16</v>
      </c>
    </row>
    <row r="1393">
      <c r="A1393" s="2">
        <v>42370.0</v>
      </c>
      <c r="B1393" s="1" t="s">
        <v>116</v>
      </c>
      <c r="C1393" s="1" t="s">
        <v>990</v>
      </c>
      <c r="D1393" s="1" t="s">
        <v>61</v>
      </c>
      <c r="E1393" s="1" t="s">
        <v>163</v>
      </c>
      <c r="F1393" s="1" t="s">
        <v>203</v>
      </c>
      <c r="G1393" s="1">
        <v>2010.0</v>
      </c>
      <c r="H1393" s="1">
        <v>371850.0</v>
      </c>
      <c r="I1393" s="1">
        <v>50071.0</v>
      </c>
      <c r="J1393" s="1">
        <v>5.597260274</v>
      </c>
      <c r="K1393" s="1">
        <v>2.0</v>
      </c>
      <c r="L1393" s="1" t="s">
        <v>16</v>
      </c>
    </row>
    <row r="1394">
      <c r="A1394" s="2">
        <v>42370.0</v>
      </c>
      <c r="B1394" s="1" t="s">
        <v>261</v>
      </c>
      <c r="C1394" s="1" t="s">
        <v>1004</v>
      </c>
      <c r="D1394" s="1" t="s">
        <v>61</v>
      </c>
      <c r="E1394" s="1" t="s">
        <v>163</v>
      </c>
      <c r="F1394" s="1" t="s">
        <v>536</v>
      </c>
      <c r="G1394" s="1">
        <v>2015.0</v>
      </c>
      <c r="H1394" s="1">
        <v>371537.4846</v>
      </c>
      <c r="I1394" s="4">
        <v>100000.0</v>
      </c>
      <c r="J1394" s="1">
        <v>0.0</v>
      </c>
      <c r="K1394" s="1">
        <v>1.0</v>
      </c>
      <c r="L1394" s="1" t="s">
        <v>16</v>
      </c>
    </row>
    <row r="1395">
      <c r="A1395" s="2">
        <v>42370.0</v>
      </c>
      <c r="B1395" s="1" t="s">
        <v>261</v>
      </c>
      <c r="C1395" s="1" t="s">
        <v>1005</v>
      </c>
      <c r="D1395" s="1" t="s">
        <v>61</v>
      </c>
      <c r="E1395" s="1" t="s">
        <v>163</v>
      </c>
      <c r="F1395" s="1" t="s">
        <v>147</v>
      </c>
      <c r="G1395" s="1">
        <v>2007.0</v>
      </c>
      <c r="H1395" s="1">
        <v>371472.7392</v>
      </c>
      <c r="I1395" s="1">
        <v>1000.0</v>
      </c>
      <c r="J1395" s="1">
        <v>8.0</v>
      </c>
      <c r="K1395" s="1">
        <v>1.0</v>
      </c>
      <c r="L1395" s="1" t="s">
        <v>16</v>
      </c>
    </row>
    <row r="1396">
      <c r="A1396" s="2">
        <v>42370.0</v>
      </c>
      <c r="B1396" s="1" t="s">
        <v>261</v>
      </c>
      <c r="C1396" s="1" t="s">
        <v>1006</v>
      </c>
      <c r="D1396" s="1" t="s">
        <v>61</v>
      </c>
      <c r="E1396" s="1" t="s">
        <v>163</v>
      </c>
      <c r="F1396" s="1" t="s">
        <v>536</v>
      </c>
      <c r="G1396" s="1">
        <v>2014.0</v>
      </c>
      <c r="H1396" s="1">
        <v>370401.0269</v>
      </c>
      <c r="I1396" s="1">
        <v>90000.0</v>
      </c>
      <c r="J1396" s="1">
        <v>1.0</v>
      </c>
      <c r="K1396" s="1">
        <v>1.0</v>
      </c>
      <c r="L1396" s="1" t="s">
        <v>16</v>
      </c>
    </row>
    <row r="1397">
      <c r="A1397" s="2">
        <v>42370.0</v>
      </c>
      <c r="B1397" s="1" t="s">
        <v>261</v>
      </c>
      <c r="C1397" s="1" t="s">
        <v>1007</v>
      </c>
      <c r="D1397" s="1" t="s">
        <v>61</v>
      </c>
      <c r="E1397" s="1" t="s">
        <v>163</v>
      </c>
      <c r="F1397" s="1" t="s">
        <v>298</v>
      </c>
      <c r="G1397" s="1">
        <v>2011.0</v>
      </c>
      <c r="H1397" s="1">
        <v>370394.2923</v>
      </c>
      <c r="I1397" s="4">
        <v>100000.0</v>
      </c>
      <c r="J1397" s="1">
        <v>4.0</v>
      </c>
      <c r="K1397" s="1">
        <v>1.0</v>
      </c>
      <c r="L1397" s="1" t="s">
        <v>16</v>
      </c>
    </row>
    <row r="1398">
      <c r="A1398" s="2">
        <v>42370.0</v>
      </c>
      <c r="B1398" s="1" t="s">
        <v>261</v>
      </c>
      <c r="C1398" s="1" t="s">
        <v>1008</v>
      </c>
      <c r="D1398" s="1" t="s">
        <v>61</v>
      </c>
      <c r="E1398" s="1" t="s">
        <v>163</v>
      </c>
      <c r="F1398" s="1" t="s">
        <v>341</v>
      </c>
      <c r="G1398" s="1">
        <v>2009.0</v>
      </c>
      <c r="H1398" s="1">
        <v>370388.0</v>
      </c>
      <c r="I1398" s="1">
        <v>20000.0</v>
      </c>
      <c r="J1398" s="1">
        <v>6.0</v>
      </c>
      <c r="K1398" s="1">
        <v>1.0</v>
      </c>
      <c r="L1398" s="1" t="s">
        <v>16</v>
      </c>
    </row>
    <row r="1399">
      <c r="A1399" s="2">
        <v>42370.0</v>
      </c>
      <c r="B1399" s="1" t="s">
        <v>261</v>
      </c>
      <c r="C1399" s="1" t="s">
        <v>1009</v>
      </c>
      <c r="D1399" s="1" t="s">
        <v>61</v>
      </c>
      <c r="E1399" s="1" t="s">
        <v>163</v>
      </c>
      <c r="F1399" s="1" t="s">
        <v>203</v>
      </c>
      <c r="G1399" s="1">
        <v>2015.0</v>
      </c>
      <c r="H1399" s="1">
        <v>370100.1806</v>
      </c>
      <c r="I1399" s="1">
        <v>150000.0</v>
      </c>
      <c r="J1399" s="1">
        <v>0.0</v>
      </c>
      <c r="K1399" s="1">
        <v>1.0</v>
      </c>
      <c r="L1399" s="1" t="s">
        <v>16</v>
      </c>
    </row>
    <row r="1400">
      <c r="A1400" s="2">
        <v>42370.0</v>
      </c>
      <c r="B1400" s="1" t="s">
        <v>20</v>
      </c>
      <c r="C1400" s="1">
        <v>67474.0</v>
      </c>
      <c r="D1400" s="1" t="s">
        <v>91</v>
      </c>
      <c r="E1400" s="1" t="s">
        <v>234</v>
      </c>
      <c r="F1400" s="1" t="s">
        <v>847</v>
      </c>
      <c r="G1400" s="1">
        <v>2013.0</v>
      </c>
      <c r="H1400" s="1">
        <v>370000.0</v>
      </c>
      <c r="I1400" s="1">
        <v>14327.0</v>
      </c>
      <c r="J1400" s="1">
        <v>2.0</v>
      </c>
      <c r="K1400" s="1">
        <v>1.0</v>
      </c>
      <c r="L1400" s="1" t="s">
        <v>80</v>
      </c>
    </row>
    <row r="1401">
      <c r="A1401" s="2">
        <v>42370.0</v>
      </c>
      <c r="B1401" s="1" t="s">
        <v>148</v>
      </c>
      <c r="C1401" s="1">
        <v>167.0</v>
      </c>
      <c r="D1401" s="1" t="s">
        <v>61</v>
      </c>
      <c r="E1401" s="1" t="s">
        <v>245</v>
      </c>
      <c r="F1401" s="1" t="s">
        <v>341</v>
      </c>
      <c r="G1401" s="1">
        <v>2010.0</v>
      </c>
      <c r="H1401" s="1">
        <v>370000.0</v>
      </c>
      <c r="I1401" s="1">
        <v>34606.43395</v>
      </c>
      <c r="J1401" s="1">
        <v>4.325804244</v>
      </c>
      <c r="K1401" s="1">
        <v>1.0</v>
      </c>
      <c r="L1401" s="1" t="s">
        <v>16</v>
      </c>
    </row>
    <row r="1402">
      <c r="A1402" s="2">
        <v>42370.0</v>
      </c>
      <c r="B1402" s="1" t="s">
        <v>186</v>
      </c>
      <c r="C1402" s="1" t="s">
        <v>853</v>
      </c>
      <c r="D1402" s="1" t="s">
        <v>61</v>
      </c>
      <c r="E1402" s="1" t="s">
        <v>202</v>
      </c>
      <c r="F1402" s="1" t="s">
        <v>143</v>
      </c>
      <c r="G1402" s="1">
        <v>2010.0</v>
      </c>
      <c r="H1402" s="1">
        <v>370000.0</v>
      </c>
      <c r="I1402" s="1">
        <v>10862.0</v>
      </c>
      <c r="J1402" s="1">
        <v>5.0</v>
      </c>
      <c r="K1402" s="1">
        <v>1.0</v>
      </c>
      <c r="L1402" s="1" t="s">
        <v>16</v>
      </c>
    </row>
    <row r="1403">
      <c r="A1403" s="2">
        <v>42370.0</v>
      </c>
      <c r="B1403" s="1" t="s">
        <v>209</v>
      </c>
      <c r="C1403" s="1" t="s">
        <v>1010</v>
      </c>
      <c r="D1403" s="1" t="s">
        <v>61</v>
      </c>
      <c r="E1403" s="1" t="s">
        <v>163</v>
      </c>
      <c r="F1403" s="1" t="s">
        <v>203</v>
      </c>
      <c r="G1403" s="1">
        <v>2010.0</v>
      </c>
      <c r="H1403" s="1">
        <v>370000.0</v>
      </c>
      <c r="I1403" s="1">
        <v>50000.0</v>
      </c>
      <c r="J1403" s="1">
        <v>5.0</v>
      </c>
      <c r="K1403" s="1">
        <v>2.0</v>
      </c>
      <c r="L1403" s="1" t="s">
        <v>16</v>
      </c>
    </row>
    <row r="1404">
      <c r="A1404" s="2">
        <v>42370.0</v>
      </c>
      <c r="B1404" s="1" t="s">
        <v>186</v>
      </c>
      <c r="C1404" s="1" t="s">
        <v>1011</v>
      </c>
      <c r="D1404" s="1" t="s">
        <v>61</v>
      </c>
      <c r="E1404" s="1" t="s">
        <v>202</v>
      </c>
      <c r="F1404" s="1" t="s">
        <v>203</v>
      </c>
      <c r="G1404" s="1">
        <v>2008.0</v>
      </c>
      <c r="H1404" s="1">
        <v>370000.0</v>
      </c>
      <c r="I1404" s="1">
        <v>85082.0</v>
      </c>
      <c r="J1404" s="1">
        <v>7.0</v>
      </c>
      <c r="K1404" s="1">
        <v>2.0</v>
      </c>
      <c r="L1404" s="1" t="s">
        <v>16</v>
      </c>
    </row>
    <row r="1405">
      <c r="A1405" s="2">
        <v>42370.0</v>
      </c>
      <c r="B1405" s="1" t="s">
        <v>186</v>
      </c>
      <c r="C1405" s="1" t="s">
        <v>855</v>
      </c>
      <c r="D1405" s="1" t="s">
        <v>61</v>
      </c>
      <c r="E1405" s="1" t="s">
        <v>216</v>
      </c>
      <c r="F1405" s="1" t="s">
        <v>203</v>
      </c>
      <c r="G1405" s="1">
        <v>2009.0</v>
      </c>
      <c r="H1405" s="1">
        <v>370000.0</v>
      </c>
      <c r="I1405" s="1">
        <v>23650.0</v>
      </c>
      <c r="J1405" s="1">
        <v>6.0</v>
      </c>
      <c r="K1405" s="1">
        <v>1.0</v>
      </c>
      <c r="L1405" s="1" t="s">
        <v>16</v>
      </c>
    </row>
    <row r="1406">
      <c r="A1406" s="2">
        <v>42370.0</v>
      </c>
      <c r="B1406" s="1" t="s">
        <v>116</v>
      </c>
      <c r="C1406" s="1" t="s">
        <v>969</v>
      </c>
      <c r="D1406" s="1" t="s">
        <v>61</v>
      </c>
      <c r="E1406" s="1" t="s">
        <v>145</v>
      </c>
      <c r="F1406" s="1" t="s">
        <v>147</v>
      </c>
      <c r="G1406" s="1">
        <v>2008.0</v>
      </c>
      <c r="H1406" s="1">
        <v>370000.0</v>
      </c>
      <c r="I1406" s="1">
        <v>46598.0</v>
      </c>
      <c r="J1406" s="1">
        <v>7.747945205</v>
      </c>
      <c r="K1406" s="1">
        <v>2.0</v>
      </c>
      <c r="L1406" s="1" t="s">
        <v>16</v>
      </c>
    </row>
    <row r="1407">
      <c r="A1407" s="2">
        <v>42370.0</v>
      </c>
      <c r="B1407" s="1" t="s">
        <v>20</v>
      </c>
      <c r="C1407" s="1">
        <v>20575.0</v>
      </c>
      <c r="D1407" s="1" t="s">
        <v>91</v>
      </c>
      <c r="E1407" s="1" t="s">
        <v>123</v>
      </c>
      <c r="F1407" s="1" t="s">
        <v>1012</v>
      </c>
      <c r="G1407" s="1">
        <v>2008.0</v>
      </c>
      <c r="H1407" s="1">
        <v>370000.0</v>
      </c>
      <c r="I1407" s="1">
        <v>77717.0</v>
      </c>
      <c r="J1407" s="1">
        <v>7.0</v>
      </c>
      <c r="K1407" s="1">
        <v>1.0</v>
      </c>
      <c r="L1407" s="1" t="s">
        <v>16</v>
      </c>
    </row>
    <row r="1408">
      <c r="A1408" s="2">
        <v>42370.0</v>
      </c>
      <c r="B1408" s="1" t="s">
        <v>186</v>
      </c>
      <c r="C1408" s="1" t="s">
        <v>913</v>
      </c>
      <c r="D1408" s="1" t="s">
        <v>61</v>
      </c>
      <c r="E1408" s="1" t="s">
        <v>652</v>
      </c>
      <c r="F1408" s="1" t="s">
        <v>203</v>
      </c>
      <c r="G1408" s="1">
        <v>2013.0</v>
      </c>
      <c r="H1408" s="1">
        <v>370000.0</v>
      </c>
      <c r="I1408" s="1">
        <v>13754.0</v>
      </c>
      <c r="J1408" s="1">
        <v>2.0</v>
      </c>
      <c r="K1408" s="1">
        <v>1.0</v>
      </c>
      <c r="L1408" s="1" t="s">
        <v>16</v>
      </c>
    </row>
    <row r="1409">
      <c r="A1409" s="2">
        <v>42370.0</v>
      </c>
      <c r="B1409" s="1" t="s">
        <v>20</v>
      </c>
      <c r="C1409" s="1">
        <v>109401.0</v>
      </c>
      <c r="D1409" s="1" t="s">
        <v>91</v>
      </c>
      <c r="E1409" s="1" t="s">
        <v>907</v>
      </c>
      <c r="F1409" s="1" t="s">
        <v>235</v>
      </c>
      <c r="G1409" s="1">
        <v>2012.0</v>
      </c>
      <c r="H1409" s="1">
        <v>370000.0</v>
      </c>
      <c r="I1409" s="1">
        <v>16203.0</v>
      </c>
      <c r="J1409" s="1">
        <v>4.0</v>
      </c>
      <c r="K1409" s="1">
        <v>1.0</v>
      </c>
      <c r="L1409" s="1" t="s">
        <v>16</v>
      </c>
    </row>
    <row r="1410">
      <c r="A1410" s="2">
        <v>42370.0</v>
      </c>
      <c r="B1410" s="1" t="s">
        <v>20</v>
      </c>
      <c r="C1410" s="1">
        <v>114846.0</v>
      </c>
      <c r="D1410" s="1" t="s">
        <v>91</v>
      </c>
      <c r="E1410" s="1" t="s">
        <v>907</v>
      </c>
      <c r="F1410" s="1" t="s">
        <v>1013</v>
      </c>
      <c r="G1410" s="1">
        <v>2013.0</v>
      </c>
      <c r="H1410" s="1">
        <v>370000.0</v>
      </c>
      <c r="I1410" s="1">
        <v>15248.0</v>
      </c>
      <c r="J1410" s="1">
        <v>3.0</v>
      </c>
      <c r="K1410" s="1">
        <v>1.0</v>
      </c>
      <c r="L1410" s="1" t="s">
        <v>16</v>
      </c>
    </row>
    <row r="1411">
      <c r="A1411" s="2">
        <v>42370.0</v>
      </c>
      <c r="B1411" s="1" t="s">
        <v>261</v>
      </c>
      <c r="C1411" s="1" t="s">
        <v>1014</v>
      </c>
      <c r="D1411" s="1" t="s">
        <v>61</v>
      </c>
      <c r="E1411" s="1" t="s">
        <v>163</v>
      </c>
      <c r="F1411" s="1" t="s">
        <v>536</v>
      </c>
      <c r="G1411" s="1">
        <v>2012.0</v>
      </c>
      <c r="H1411" s="1">
        <v>369754.0</v>
      </c>
      <c r="I1411" s="1">
        <v>40000.0</v>
      </c>
      <c r="J1411" s="1">
        <v>3.0</v>
      </c>
      <c r="K1411" s="1">
        <v>1.0</v>
      </c>
      <c r="L1411" s="1" t="s">
        <v>16</v>
      </c>
    </row>
    <row r="1412">
      <c r="A1412" s="2">
        <v>42370.0</v>
      </c>
      <c r="B1412" s="1" t="s">
        <v>261</v>
      </c>
      <c r="C1412" s="1" t="s">
        <v>1015</v>
      </c>
      <c r="D1412" s="1" t="s">
        <v>61</v>
      </c>
      <c r="E1412" s="1" t="s">
        <v>163</v>
      </c>
      <c r="F1412" s="1" t="s">
        <v>341</v>
      </c>
      <c r="G1412" s="1">
        <v>2010.0</v>
      </c>
      <c r="H1412" s="1">
        <v>369185.235</v>
      </c>
      <c r="I1412" s="1">
        <v>60000.0</v>
      </c>
      <c r="J1412" s="1">
        <v>5.0</v>
      </c>
      <c r="K1412" s="1">
        <v>1.0</v>
      </c>
      <c r="L1412" s="1" t="s">
        <v>16</v>
      </c>
    </row>
    <row r="1413">
      <c r="A1413" s="2">
        <v>42370.0</v>
      </c>
      <c r="B1413" s="1" t="s">
        <v>261</v>
      </c>
      <c r="C1413" s="1" t="s">
        <v>1016</v>
      </c>
      <c r="D1413" s="1" t="s">
        <v>61</v>
      </c>
      <c r="E1413" s="1" t="s">
        <v>163</v>
      </c>
      <c r="F1413" s="1" t="s">
        <v>203</v>
      </c>
      <c r="G1413" s="1">
        <v>2014.0</v>
      </c>
      <c r="H1413" s="1">
        <v>368968.1194</v>
      </c>
      <c r="I1413" s="1">
        <v>140000.0</v>
      </c>
      <c r="J1413" s="1">
        <v>1.0</v>
      </c>
      <c r="K1413" s="1">
        <v>1.0</v>
      </c>
      <c r="L1413" s="1" t="s">
        <v>16</v>
      </c>
    </row>
    <row r="1414">
      <c r="A1414" s="2">
        <v>42370.0</v>
      </c>
      <c r="B1414" s="1" t="s">
        <v>261</v>
      </c>
      <c r="C1414" s="1" t="s">
        <v>1017</v>
      </c>
      <c r="D1414" s="1" t="s">
        <v>61</v>
      </c>
      <c r="E1414" s="1" t="s">
        <v>163</v>
      </c>
      <c r="F1414" s="1" t="s">
        <v>341</v>
      </c>
      <c r="G1414" s="1">
        <v>2014.0</v>
      </c>
      <c r="H1414" s="1">
        <v>368636.048</v>
      </c>
      <c r="I1414" s="1">
        <v>150000.0</v>
      </c>
      <c r="J1414" s="1">
        <v>1.0</v>
      </c>
      <c r="K1414" s="1">
        <v>1.0</v>
      </c>
      <c r="L1414" s="1" t="s">
        <v>16</v>
      </c>
    </row>
    <row r="1415">
      <c r="A1415" s="2">
        <v>42370.0</v>
      </c>
      <c r="B1415" s="1" t="s">
        <v>116</v>
      </c>
      <c r="C1415" s="1" t="s">
        <v>1018</v>
      </c>
      <c r="D1415" s="1" t="s">
        <v>61</v>
      </c>
      <c r="E1415" s="1" t="s">
        <v>163</v>
      </c>
      <c r="F1415" s="1" t="s">
        <v>143</v>
      </c>
      <c r="G1415" s="1">
        <v>2010.0</v>
      </c>
      <c r="H1415" s="1">
        <v>368520.0</v>
      </c>
      <c r="I1415" s="1">
        <v>121351.0</v>
      </c>
      <c r="J1415" s="1">
        <v>5.712328767</v>
      </c>
      <c r="K1415" s="1">
        <v>2.0</v>
      </c>
      <c r="L1415" s="1" t="s">
        <v>16</v>
      </c>
    </row>
    <row r="1416">
      <c r="A1416" s="2">
        <v>42370.0</v>
      </c>
      <c r="B1416" s="1" t="s">
        <v>261</v>
      </c>
      <c r="C1416" s="1" t="s">
        <v>1019</v>
      </c>
      <c r="D1416" s="1" t="s">
        <v>61</v>
      </c>
      <c r="E1416" s="1" t="s">
        <v>163</v>
      </c>
      <c r="F1416" s="1" t="s">
        <v>147</v>
      </c>
      <c r="G1416" s="1">
        <v>2008.0</v>
      </c>
      <c r="H1416" s="1">
        <v>368309.5584</v>
      </c>
      <c r="I1416" s="1">
        <v>40000.0</v>
      </c>
      <c r="J1416" s="1">
        <v>7.0</v>
      </c>
      <c r="K1416" s="1">
        <v>1.0</v>
      </c>
      <c r="L1416" s="1" t="s">
        <v>16</v>
      </c>
    </row>
    <row r="1417">
      <c r="A1417" s="2">
        <v>42370.0</v>
      </c>
      <c r="B1417" s="1" t="s">
        <v>261</v>
      </c>
      <c r="C1417" s="1" t="s">
        <v>1020</v>
      </c>
      <c r="D1417" s="1" t="s">
        <v>61</v>
      </c>
      <c r="E1417" s="1" t="s">
        <v>163</v>
      </c>
      <c r="F1417" s="1" t="s">
        <v>147</v>
      </c>
      <c r="G1417" s="1">
        <v>2012.0</v>
      </c>
      <c r="H1417" s="1">
        <v>368045.6991</v>
      </c>
      <c r="I1417" s="1">
        <v>140000.0</v>
      </c>
      <c r="J1417" s="1">
        <v>3.0</v>
      </c>
      <c r="K1417" s="1">
        <v>1.0</v>
      </c>
      <c r="L1417" s="1" t="s">
        <v>16</v>
      </c>
    </row>
    <row r="1418">
      <c r="A1418" s="2">
        <v>42370.0</v>
      </c>
      <c r="B1418" s="1" t="s">
        <v>148</v>
      </c>
      <c r="C1418" s="1">
        <v>312.0</v>
      </c>
      <c r="D1418" s="1" t="s">
        <v>61</v>
      </c>
      <c r="E1418" s="1" t="s">
        <v>245</v>
      </c>
      <c r="F1418" s="1" t="s">
        <v>341</v>
      </c>
      <c r="G1418" s="1">
        <v>2009.0</v>
      </c>
      <c r="H1418" s="1">
        <v>368000.0</v>
      </c>
      <c r="I1418" s="1">
        <v>43893.22382</v>
      </c>
      <c r="J1418" s="1">
        <v>5.486652977</v>
      </c>
      <c r="K1418" s="1">
        <v>2.0</v>
      </c>
      <c r="L1418" s="1" t="s">
        <v>16</v>
      </c>
    </row>
    <row r="1419">
      <c r="A1419" s="2">
        <v>42370.0</v>
      </c>
      <c r="B1419" s="1" t="s">
        <v>261</v>
      </c>
      <c r="C1419" s="1" t="s">
        <v>1021</v>
      </c>
      <c r="D1419" s="1" t="s">
        <v>61</v>
      </c>
      <c r="E1419" s="1" t="s">
        <v>163</v>
      </c>
      <c r="F1419" s="1" t="s">
        <v>298</v>
      </c>
      <c r="G1419" s="1">
        <v>2009.0</v>
      </c>
      <c r="H1419" s="1">
        <v>367629.5952</v>
      </c>
      <c r="I1419" s="1">
        <v>50000.0</v>
      </c>
      <c r="J1419" s="1">
        <v>6.0</v>
      </c>
      <c r="K1419" s="1">
        <v>1.0</v>
      </c>
      <c r="L1419" s="1" t="s">
        <v>16</v>
      </c>
    </row>
    <row r="1420">
      <c r="A1420" s="2">
        <v>42370.0</v>
      </c>
      <c r="B1420" s="1" t="s">
        <v>261</v>
      </c>
      <c r="C1420" s="1" t="s">
        <v>1022</v>
      </c>
      <c r="D1420" s="1" t="s">
        <v>61</v>
      </c>
      <c r="E1420" s="1" t="s">
        <v>163</v>
      </c>
      <c r="F1420" s="1" t="s">
        <v>536</v>
      </c>
      <c r="G1420" s="1">
        <v>2011.0</v>
      </c>
      <c r="H1420" s="1">
        <v>367200.0</v>
      </c>
      <c r="I1420" s="1">
        <v>10000.0</v>
      </c>
      <c r="J1420" s="1">
        <v>4.0</v>
      </c>
      <c r="K1420" s="1">
        <v>1.0</v>
      </c>
      <c r="L1420" s="1" t="s">
        <v>16</v>
      </c>
    </row>
    <row r="1421">
      <c r="A1421" s="2">
        <v>42370.0</v>
      </c>
      <c r="B1421" s="1" t="s">
        <v>116</v>
      </c>
      <c r="C1421" s="1" t="s">
        <v>1001</v>
      </c>
      <c r="D1421" s="1" t="s">
        <v>61</v>
      </c>
      <c r="E1421" s="1" t="s">
        <v>245</v>
      </c>
      <c r="F1421" s="1" t="s">
        <v>289</v>
      </c>
      <c r="G1421" s="1">
        <v>2010.0</v>
      </c>
      <c r="H1421" s="1">
        <v>367000.0</v>
      </c>
      <c r="I1421" s="1">
        <v>19122.0</v>
      </c>
      <c r="J1421" s="1">
        <v>5.728767123</v>
      </c>
      <c r="K1421" s="1">
        <v>2.0</v>
      </c>
      <c r="L1421" s="1" t="s">
        <v>16</v>
      </c>
    </row>
    <row r="1422">
      <c r="A1422" s="2">
        <v>42370.0</v>
      </c>
      <c r="B1422" s="1" t="s">
        <v>261</v>
      </c>
      <c r="C1422" s="1" t="s">
        <v>1023</v>
      </c>
      <c r="D1422" s="1" t="s">
        <v>61</v>
      </c>
      <c r="E1422" s="1" t="s">
        <v>163</v>
      </c>
      <c r="F1422" s="1" t="s">
        <v>536</v>
      </c>
      <c r="G1422" s="1">
        <v>2013.0</v>
      </c>
      <c r="H1422" s="1">
        <v>366825.8172</v>
      </c>
      <c r="I1422" s="1">
        <v>70000.0</v>
      </c>
      <c r="J1422" s="1">
        <v>2.0</v>
      </c>
      <c r="K1422" s="1">
        <v>1.0</v>
      </c>
      <c r="L1422" s="1" t="s">
        <v>16</v>
      </c>
    </row>
    <row r="1423">
      <c r="A1423" s="2">
        <v>42370.0</v>
      </c>
      <c r="B1423" s="1" t="s">
        <v>186</v>
      </c>
      <c r="C1423" s="1" t="s">
        <v>879</v>
      </c>
      <c r="D1423" s="1" t="s">
        <v>61</v>
      </c>
      <c r="E1423" s="1" t="s">
        <v>216</v>
      </c>
      <c r="F1423" s="1" t="s">
        <v>203</v>
      </c>
      <c r="G1423" s="1">
        <v>2009.0</v>
      </c>
      <c r="H1423" s="1">
        <v>366800.0</v>
      </c>
      <c r="I1423" s="1">
        <v>68718.0</v>
      </c>
      <c r="J1423" s="1">
        <v>6.0</v>
      </c>
      <c r="K1423" s="1">
        <v>2.0</v>
      </c>
      <c r="L1423" s="1" t="s">
        <v>16</v>
      </c>
    </row>
    <row r="1424">
      <c r="A1424" s="2">
        <v>42370.0</v>
      </c>
      <c r="B1424" s="1" t="s">
        <v>261</v>
      </c>
      <c r="C1424" s="1" t="s">
        <v>1024</v>
      </c>
      <c r="D1424" s="1" t="s">
        <v>61</v>
      </c>
      <c r="E1424" s="1" t="s">
        <v>163</v>
      </c>
      <c r="F1424" s="1" t="s">
        <v>203</v>
      </c>
      <c r="G1424" s="1">
        <v>2009.0</v>
      </c>
      <c r="H1424" s="1">
        <v>366792.0</v>
      </c>
      <c r="I1424" s="1">
        <v>10000.0</v>
      </c>
      <c r="J1424" s="1">
        <v>6.0</v>
      </c>
      <c r="K1424" s="1">
        <v>1.0</v>
      </c>
      <c r="L1424" s="1" t="s">
        <v>16</v>
      </c>
    </row>
    <row r="1425">
      <c r="A1425" s="2">
        <v>42370.0</v>
      </c>
      <c r="B1425" s="1" t="s">
        <v>261</v>
      </c>
      <c r="C1425" s="1" t="s">
        <v>1025</v>
      </c>
      <c r="D1425" s="1" t="s">
        <v>61</v>
      </c>
      <c r="E1425" s="1" t="s">
        <v>163</v>
      </c>
      <c r="F1425" s="1" t="s">
        <v>147</v>
      </c>
      <c r="G1425" s="1">
        <v>2009.0</v>
      </c>
      <c r="H1425" s="1">
        <v>366775.7142</v>
      </c>
      <c r="I1425" s="1">
        <v>70000.0</v>
      </c>
      <c r="J1425" s="1">
        <v>6.0</v>
      </c>
      <c r="K1425" s="1">
        <v>1.0</v>
      </c>
      <c r="L1425" s="1" t="s">
        <v>16</v>
      </c>
    </row>
    <row r="1426">
      <c r="A1426" s="2">
        <v>42370.0</v>
      </c>
      <c r="B1426" s="1" t="s">
        <v>186</v>
      </c>
      <c r="C1426" s="1" t="s">
        <v>910</v>
      </c>
      <c r="D1426" s="1" t="s">
        <v>61</v>
      </c>
      <c r="E1426" s="1" t="s">
        <v>240</v>
      </c>
      <c r="F1426" s="1" t="s">
        <v>111</v>
      </c>
      <c r="G1426" s="1">
        <v>2011.0</v>
      </c>
      <c r="H1426" s="1">
        <v>366650.0</v>
      </c>
      <c r="I1426" s="1">
        <v>132551.0</v>
      </c>
      <c r="J1426" s="1">
        <v>4.0</v>
      </c>
      <c r="K1426" s="1">
        <v>1.0</v>
      </c>
      <c r="L1426" s="1" t="s">
        <v>16</v>
      </c>
    </row>
    <row r="1427">
      <c r="A1427" s="2">
        <v>42370.0</v>
      </c>
      <c r="B1427" s="1" t="s">
        <v>261</v>
      </c>
      <c r="C1427" s="1" t="s">
        <v>1026</v>
      </c>
      <c r="D1427" s="1" t="s">
        <v>61</v>
      </c>
      <c r="E1427" s="1" t="s">
        <v>163</v>
      </c>
      <c r="F1427" s="1" t="s">
        <v>298</v>
      </c>
      <c r="G1427" s="1">
        <v>2010.0</v>
      </c>
      <c r="H1427" s="1">
        <v>366322.1028</v>
      </c>
      <c r="I1427" s="1">
        <v>80000.0</v>
      </c>
      <c r="J1427" s="1">
        <v>5.0</v>
      </c>
      <c r="K1427" s="1">
        <v>1.0</v>
      </c>
      <c r="L1427" s="1" t="s">
        <v>16</v>
      </c>
    </row>
    <row r="1428">
      <c r="A1428" s="2">
        <v>42370.0</v>
      </c>
      <c r="B1428" s="1" t="s">
        <v>12</v>
      </c>
      <c r="C1428" s="1">
        <v>126542.0</v>
      </c>
      <c r="D1428" s="1" t="s">
        <v>36</v>
      </c>
      <c r="E1428" s="1" t="s">
        <v>902</v>
      </c>
      <c r="F1428" s="1" t="s">
        <v>1027</v>
      </c>
      <c r="G1428" s="1">
        <v>2013.0</v>
      </c>
      <c r="H1428" s="1">
        <v>366300.0</v>
      </c>
      <c r="I1428" s="1">
        <v>34743.0</v>
      </c>
      <c r="J1428" s="1">
        <v>3.0</v>
      </c>
      <c r="K1428" s="1">
        <v>1.0</v>
      </c>
      <c r="L1428" s="1" t="s">
        <v>16</v>
      </c>
    </row>
    <row r="1429">
      <c r="A1429" s="2">
        <v>42370.0</v>
      </c>
      <c r="B1429" s="1" t="s">
        <v>12</v>
      </c>
      <c r="C1429" s="1">
        <v>124142.0</v>
      </c>
      <c r="D1429" s="1" t="s">
        <v>13</v>
      </c>
      <c r="E1429" s="1" t="s">
        <v>515</v>
      </c>
      <c r="F1429" s="1" t="s">
        <v>325</v>
      </c>
      <c r="G1429" s="1">
        <v>2012.0</v>
      </c>
      <c r="H1429" s="1">
        <v>366300.0</v>
      </c>
      <c r="I1429" s="1">
        <v>94702.0</v>
      </c>
      <c r="J1429" s="1">
        <v>4.0</v>
      </c>
      <c r="K1429" s="1">
        <v>1.0</v>
      </c>
      <c r="L1429" s="1" t="s">
        <v>16</v>
      </c>
    </row>
    <row r="1430">
      <c r="A1430" s="2">
        <v>42370.0</v>
      </c>
      <c r="B1430" s="1" t="s">
        <v>12</v>
      </c>
      <c r="C1430" s="1">
        <v>123426.0</v>
      </c>
      <c r="D1430" s="1" t="s">
        <v>77</v>
      </c>
      <c r="E1430" s="1" t="s">
        <v>599</v>
      </c>
      <c r="F1430" s="1" t="s">
        <v>1028</v>
      </c>
      <c r="G1430" s="1">
        <v>2013.0</v>
      </c>
      <c r="H1430" s="1">
        <v>366300.0</v>
      </c>
      <c r="I1430" s="1">
        <v>38755.0</v>
      </c>
      <c r="J1430" s="1">
        <v>3.0</v>
      </c>
      <c r="K1430" s="1">
        <v>1.0</v>
      </c>
      <c r="L1430" s="1" t="s">
        <v>16</v>
      </c>
    </row>
    <row r="1431">
      <c r="A1431" s="2">
        <v>42370.0</v>
      </c>
      <c r="B1431" s="1" t="s">
        <v>12</v>
      </c>
      <c r="C1431" s="1">
        <v>135366.0</v>
      </c>
      <c r="D1431" s="1" t="s">
        <v>91</v>
      </c>
      <c r="E1431" s="1" t="s">
        <v>243</v>
      </c>
      <c r="F1431" s="1" t="s">
        <v>133</v>
      </c>
      <c r="G1431" s="1">
        <v>2011.0</v>
      </c>
      <c r="H1431" s="1">
        <v>366300.0</v>
      </c>
      <c r="I1431" s="1">
        <v>84578.0</v>
      </c>
      <c r="J1431" s="1">
        <v>5.0</v>
      </c>
      <c r="K1431" s="1">
        <v>1.0</v>
      </c>
      <c r="L1431" s="1" t="s">
        <v>16</v>
      </c>
    </row>
    <row r="1432">
      <c r="A1432" s="2">
        <v>42370.0</v>
      </c>
      <c r="B1432" s="1" t="s">
        <v>116</v>
      </c>
      <c r="C1432" s="1" t="s">
        <v>1029</v>
      </c>
      <c r="D1432" s="1" t="s">
        <v>61</v>
      </c>
      <c r="E1432" s="1" t="s">
        <v>245</v>
      </c>
      <c r="F1432" s="1" t="s">
        <v>341</v>
      </c>
      <c r="G1432" s="1">
        <v>2010.0</v>
      </c>
      <c r="H1432" s="1">
        <v>366300.0</v>
      </c>
      <c r="I1432" s="1">
        <v>22010.0</v>
      </c>
      <c r="J1432" s="1">
        <v>5.684931507</v>
      </c>
      <c r="K1432" s="1">
        <v>2.0</v>
      </c>
      <c r="L1432" s="1" t="s">
        <v>16</v>
      </c>
    </row>
    <row r="1433">
      <c r="A1433" s="2">
        <v>42370.0</v>
      </c>
      <c r="B1433" s="1" t="s">
        <v>12</v>
      </c>
      <c r="C1433" s="1">
        <v>120531.0</v>
      </c>
      <c r="D1433" s="1" t="s">
        <v>61</v>
      </c>
      <c r="E1433" s="1" t="s">
        <v>163</v>
      </c>
      <c r="F1433" s="1" t="s">
        <v>143</v>
      </c>
      <c r="G1433" s="1">
        <v>2011.0</v>
      </c>
      <c r="H1433" s="1">
        <v>366300.0</v>
      </c>
      <c r="I1433" s="1">
        <v>73052.0</v>
      </c>
      <c r="J1433" s="1">
        <v>5.0</v>
      </c>
      <c r="K1433" s="1">
        <v>1.0</v>
      </c>
      <c r="L1433" s="1" t="s">
        <v>16</v>
      </c>
    </row>
    <row r="1434">
      <c r="A1434" s="2">
        <v>42370.0</v>
      </c>
      <c r="B1434" s="1" t="s">
        <v>148</v>
      </c>
      <c r="C1434" s="1">
        <v>390.0</v>
      </c>
      <c r="D1434" s="1" t="s">
        <v>61</v>
      </c>
      <c r="E1434" s="1" t="s">
        <v>163</v>
      </c>
      <c r="F1434" s="1" t="s">
        <v>203</v>
      </c>
      <c r="G1434" s="1">
        <v>2008.0</v>
      </c>
      <c r="H1434" s="1">
        <v>366300.0</v>
      </c>
      <c r="I1434" s="1">
        <v>50398.35729</v>
      </c>
      <c r="J1434" s="1">
        <v>6.299794661</v>
      </c>
      <c r="K1434" s="1">
        <v>2.0</v>
      </c>
      <c r="L1434" s="1" t="s">
        <v>16</v>
      </c>
    </row>
    <row r="1435">
      <c r="A1435" s="2">
        <v>42370.0</v>
      </c>
      <c r="B1435" s="1" t="s">
        <v>116</v>
      </c>
      <c r="C1435" s="1" t="s">
        <v>1030</v>
      </c>
      <c r="D1435" s="1" t="s">
        <v>61</v>
      </c>
      <c r="E1435" s="1" t="s">
        <v>163</v>
      </c>
      <c r="F1435" s="1" t="s">
        <v>203</v>
      </c>
      <c r="G1435" s="1">
        <v>2009.0</v>
      </c>
      <c r="H1435" s="1">
        <v>366300.0</v>
      </c>
      <c r="I1435" s="1">
        <v>67890.0</v>
      </c>
      <c r="J1435" s="1">
        <v>6.906849315</v>
      </c>
      <c r="K1435" s="1">
        <v>2.0</v>
      </c>
      <c r="L1435" s="1" t="s">
        <v>16</v>
      </c>
    </row>
    <row r="1436">
      <c r="A1436" s="2">
        <v>42370.0</v>
      </c>
      <c r="B1436" s="1" t="s">
        <v>148</v>
      </c>
      <c r="C1436" s="1">
        <v>397.0</v>
      </c>
      <c r="D1436" s="1" t="s">
        <v>61</v>
      </c>
      <c r="E1436" s="1" t="s">
        <v>163</v>
      </c>
      <c r="F1436" s="1" t="s">
        <v>341</v>
      </c>
      <c r="G1436" s="1">
        <v>2008.0</v>
      </c>
      <c r="H1436" s="1">
        <v>366300.0</v>
      </c>
      <c r="I1436" s="1">
        <v>50617.38535</v>
      </c>
      <c r="J1436" s="1">
        <v>6.327173169</v>
      </c>
      <c r="K1436" s="1">
        <v>2.0</v>
      </c>
      <c r="L1436" s="1" t="s">
        <v>16</v>
      </c>
    </row>
    <row r="1437">
      <c r="A1437" s="2">
        <v>42370.0</v>
      </c>
      <c r="B1437" s="1" t="s">
        <v>116</v>
      </c>
      <c r="C1437" s="1" t="s">
        <v>1031</v>
      </c>
      <c r="D1437" s="1" t="s">
        <v>61</v>
      </c>
      <c r="E1437" s="1" t="s">
        <v>240</v>
      </c>
      <c r="F1437" s="1" t="s">
        <v>143</v>
      </c>
      <c r="G1437" s="1">
        <v>2011.0</v>
      </c>
      <c r="H1437" s="1">
        <v>366300.0</v>
      </c>
      <c r="I1437" s="1">
        <v>149798.0</v>
      </c>
      <c r="J1437" s="1">
        <v>4.501369863</v>
      </c>
      <c r="K1437" s="1">
        <v>2.0</v>
      </c>
      <c r="L1437" s="1" t="s">
        <v>16</v>
      </c>
    </row>
    <row r="1438">
      <c r="A1438" s="2">
        <v>42370.0</v>
      </c>
      <c r="B1438" s="1" t="s">
        <v>186</v>
      </c>
      <c r="C1438" s="1" t="s">
        <v>1032</v>
      </c>
      <c r="D1438" s="1" t="s">
        <v>61</v>
      </c>
      <c r="E1438" s="1" t="s">
        <v>652</v>
      </c>
      <c r="F1438" s="1" t="s">
        <v>1033</v>
      </c>
      <c r="G1438" s="1">
        <v>2012.0</v>
      </c>
      <c r="H1438" s="1">
        <v>366300.0</v>
      </c>
      <c r="I1438" s="1">
        <v>11775.0</v>
      </c>
      <c r="J1438" s="1">
        <v>3.0</v>
      </c>
      <c r="K1438" s="1">
        <v>1.0</v>
      </c>
      <c r="L1438" s="1" t="s">
        <v>16</v>
      </c>
    </row>
    <row r="1439">
      <c r="A1439" s="2">
        <v>42370.0</v>
      </c>
      <c r="B1439" s="1" t="s">
        <v>116</v>
      </c>
      <c r="C1439" s="1" t="s">
        <v>1034</v>
      </c>
      <c r="D1439" s="1" t="s">
        <v>61</v>
      </c>
      <c r="E1439" s="1" t="s">
        <v>881</v>
      </c>
      <c r="F1439" s="1" t="s">
        <v>203</v>
      </c>
      <c r="G1439" s="1">
        <v>2012.0</v>
      </c>
      <c r="H1439" s="1">
        <v>366300.0</v>
      </c>
      <c r="I1439" s="1">
        <v>46746.0</v>
      </c>
      <c r="J1439" s="1">
        <v>3.61369863</v>
      </c>
      <c r="K1439" s="1">
        <v>2.0</v>
      </c>
      <c r="L1439" s="1" t="s">
        <v>16</v>
      </c>
    </row>
    <row r="1440">
      <c r="A1440" s="2">
        <v>42370.0</v>
      </c>
      <c r="B1440" s="1" t="s">
        <v>116</v>
      </c>
      <c r="C1440" s="1" t="s">
        <v>1035</v>
      </c>
      <c r="D1440" s="1" t="s">
        <v>61</v>
      </c>
      <c r="E1440" s="1" t="s">
        <v>881</v>
      </c>
      <c r="F1440" s="1" t="s">
        <v>203</v>
      </c>
      <c r="G1440" s="1">
        <v>2012.0</v>
      </c>
      <c r="H1440" s="1">
        <v>366300.0</v>
      </c>
      <c r="I1440" s="1">
        <v>22485.0</v>
      </c>
      <c r="J1440" s="1">
        <v>3.728767123</v>
      </c>
      <c r="K1440" s="1">
        <v>2.0</v>
      </c>
      <c r="L1440" s="1" t="s">
        <v>16</v>
      </c>
    </row>
    <row r="1441">
      <c r="A1441" s="2">
        <v>42370.0</v>
      </c>
      <c r="B1441" s="1" t="s">
        <v>116</v>
      </c>
      <c r="C1441" s="1" t="s">
        <v>1036</v>
      </c>
      <c r="D1441" s="1" t="s">
        <v>61</v>
      </c>
      <c r="E1441" s="1" t="s">
        <v>881</v>
      </c>
      <c r="F1441" s="1" t="s">
        <v>203</v>
      </c>
      <c r="G1441" s="1">
        <v>2011.0</v>
      </c>
      <c r="H1441" s="1">
        <v>366300.0</v>
      </c>
      <c r="I1441" s="1">
        <v>46336.0</v>
      </c>
      <c r="J1441" s="1">
        <v>4.57260274</v>
      </c>
      <c r="K1441" s="1">
        <v>2.0</v>
      </c>
      <c r="L1441" s="1" t="s">
        <v>16</v>
      </c>
    </row>
    <row r="1442">
      <c r="A1442" s="2">
        <v>42370.0</v>
      </c>
      <c r="B1442" s="1" t="s">
        <v>12</v>
      </c>
      <c r="C1442" s="3" t="s">
        <v>1037</v>
      </c>
      <c r="D1442" s="1" t="s">
        <v>91</v>
      </c>
      <c r="E1442" s="1" t="s">
        <v>243</v>
      </c>
      <c r="F1442" s="1" t="s">
        <v>136</v>
      </c>
      <c r="G1442" s="1">
        <v>2011.0</v>
      </c>
      <c r="H1442" s="1">
        <v>366300.0</v>
      </c>
      <c r="I1442" s="1">
        <v>84578.0</v>
      </c>
      <c r="J1442" s="1">
        <v>5.0</v>
      </c>
      <c r="K1442" s="1">
        <v>1.0</v>
      </c>
      <c r="L1442" s="1" t="s">
        <v>16</v>
      </c>
    </row>
    <row r="1443">
      <c r="A1443" s="2">
        <v>42370.0</v>
      </c>
      <c r="B1443" s="1" t="s">
        <v>261</v>
      </c>
      <c r="C1443" s="1" t="s">
        <v>1038</v>
      </c>
      <c r="D1443" s="1" t="s">
        <v>61</v>
      </c>
      <c r="E1443" s="1" t="s">
        <v>163</v>
      </c>
      <c r="F1443" s="1" t="s">
        <v>147</v>
      </c>
      <c r="G1443" s="1">
        <v>2011.0</v>
      </c>
      <c r="H1443" s="1">
        <v>365763.2349</v>
      </c>
      <c r="I1443" s="1">
        <v>120000.0</v>
      </c>
      <c r="J1443" s="1">
        <v>4.0</v>
      </c>
      <c r="K1443" s="1">
        <v>1.0</v>
      </c>
      <c r="L1443" s="1" t="s">
        <v>16</v>
      </c>
    </row>
    <row r="1444">
      <c r="A1444" s="2">
        <v>42370.0</v>
      </c>
      <c r="B1444" s="1" t="s">
        <v>261</v>
      </c>
      <c r="C1444" s="1" t="s">
        <v>1039</v>
      </c>
      <c r="D1444" s="1" t="s">
        <v>61</v>
      </c>
      <c r="E1444" s="1" t="s">
        <v>163</v>
      </c>
      <c r="F1444" s="1" t="s">
        <v>203</v>
      </c>
      <c r="G1444" s="1">
        <v>2010.0</v>
      </c>
      <c r="H1444" s="1">
        <v>365747.2112</v>
      </c>
      <c r="I1444" s="1">
        <v>50000.0</v>
      </c>
      <c r="J1444" s="1">
        <v>5.0</v>
      </c>
      <c r="K1444" s="1">
        <v>1.0</v>
      </c>
      <c r="L1444" s="1" t="s">
        <v>16</v>
      </c>
    </row>
    <row r="1445">
      <c r="A1445" s="2">
        <v>42370.0</v>
      </c>
      <c r="B1445" s="1" t="s">
        <v>261</v>
      </c>
      <c r="C1445" s="1" t="s">
        <v>1040</v>
      </c>
      <c r="D1445" s="1" t="s">
        <v>61</v>
      </c>
      <c r="E1445" s="1" t="s">
        <v>163</v>
      </c>
      <c r="F1445" s="1" t="s">
        <v>203</v>
      </c>
      <c r="G1445" s="1">
        <v>2013.0</v>
      </c>
      <c r="H1445" s="1">
        <v>365406.7405</v>
      </c>
      <c r="I1445" s="1">
        <v>120000.0</v>
      </c>
      <c r="J1445" s="1">
        <v>2.0</v>
      </c>
      <c r="K1445" s="1">
        <v>1.0</v>
      </c>
      <c r="L1445" s="1" t="s">
        <v>16</v>
      </c>
    </row>
    <row r="1446">
      <c r="A1446" s="2">
        <v>42370.0</v>
      </c>
      <c r="B1446" s="1" t="s">
        <v>261</v>
      </c>
      <c r="C1446" s="1" t="s">
        <v>1041</v>
      </c>
      <c r="D1446" s="1" t="s">
        <v>61</v>
      </c>
      <c r="E1446" s="1" t="s">
        <v>163</v>
      </c>
      <c r="F1446" s="1" t="s">
        <v>298</v>
      </c>
      <c r="G1446" s="1">
        <v>2008.0</v>
      </c>
      <c r="H1446" s="1">
        <v>365400.0</v>
      </c>
      <c r="I1446" s="1">
        <v>20000.0</v>
      </c>
      <c r="J1446" s="1">
        <v>7.0</v>
      </c>
      <c r="K1446" s="1">
        <v>1.0</v>
      </c>
      <c r="L1446" s="1" t="s">
        <v>16</v>
      </c>
    </row>
    <row r="1447">
      <c r="A1447" s="2">
        <v>42370.0</v>
      </c>
      <c r="B1447" s="1" t="s">
        <v>261</v>
      </c>
      <c r="C1447" s="1" t="s">
        <v>1042</v>
      </c>
      <c r="D1447" s="1" t="s">
        <v>61</v>
      </c>
      <c r="E1447" s="1" t="s">
        <v>163</v>
      </c>
      <c r="F1447" s="1" t="s">
        <v>341</v>
      </c>
      <c r="G1447" s="1">
        <v>2013.0</v>
      </c>
      <c r="H1447" s="1">
        <v>365077.8744</v>
      </c>
      <c r="I1447" s="1">
        <v>130000.0</v>
      </c>
      <c r="J1447" s="1">
        <v>2.0</v>
      </c>
      <c r="K1447" s="1">
        <v>1.0</v>
      </c>
      <c r="L1447" s="1" t="s">
        <v>16</v>
      </c>
    </row>
    <row r="1448">
      <c r="A1448" s="2">
        <v>42370.0</v>
      </c>
      <c r="B1448" s="1" t="s">
        <v>20</v>
      </c>
      <c r="C1448" s="1">
        <v>65129.0</v>
      </c>
      <c r="D1448" s="1" t="s">
        <v>61</v>
      </c>
      <c r="E1448" s="1" t="s">
        <v>245</v>
      </c>
      <c r="F1448" s="1" t="s">
        <v>203</v>
      </c>
      <c r="G1448" s="1">
        <v>2009.0</v>
      </c>
      <c r="H1448" s="1">
        <v>365000.0</v>
      </c>
      <c r="I1448" s="1">
        <v>51906.0</v>
      </c>
      <c r="J1448" s="1">
        <v>6.0</v>
      </c>
      <c r="K1448" s="1">
        <v>2.0</v>
      </c>
      <c r="L1448" s="1" t="s">
        <v>16</v>
      </c>
    </row>
    <row r="1449">
      <c r="A1449" s="2">
        <v>42370.0</v>
      </c>
      <c r="B1449" s="1" t="s">
        <v>186</v>
      </c>
      <c r="C1449" s="1" t="s">
        <v>909</v>
      </c>
      <c r="D1449" s="1" t="s">
        <v>61</v>
      </c>
      <c r="E1449" s="1" t="s">
        <v>202</v>
      </c>
      <c r="F1449" s="1" t="s">
        <v>203</v>
      </c>
      <c r="G1449" s="1">
        <v>2010.0</v>
      </c>
      <c r="H1449" s="1">
        <v>365000.0</v>
      </c>
      <c r="I1449" s="1">
        <v>35963.0</v>
      </c>
      <c r="J1449" s="1">
        <v>5.0</v>
      </c>
      <c r="K1449" s="1">
        <v>1.0</v>
      </c>
      <c r="L1449" s="1" t="s">
        <v>16</v>
      </c>
    </row>
    <row r="1450">
      <c r="A1450" s="2">
        <v>42370.0</v>
      </c>
      <c r="B1450" s="1" t="s">
        <v>186</v>
      </c>
      <c r="C1450" s="1" t="s">
        <v>878</v>
      </c>
      <c r="D1450" s="1" t="s">
        <v>61</v>
      </c>
      <c r="E1450" s="1" t="s">
        <v>202</v>
      </c>
      <c r="F1450" s="1" t="s">
        <v>203</v>
      </c>
      <c r="G1450" s="1">
        <v>2010.0</v>
      </c>
      <c r="H1450" s="1">
        <v>365000.0</v>
      </c>
      <c r="I1450" s="1">
        <v>14964.0</v>
      </c>
      <c r="J1450" s="1">
        <v>5.0</v>
      </c>
      <c r="K1450" s="1">
        <v>1.0</v>
      </c>
      <c r="L1450" s="1" t="s">
        <v>16</v>
      </c>
    </row>
    <row r="1451">
      <c r="A1451" s="2">
        <v>42370.0</v>
      </c>
      <c r="B1451" s="1" t="s">
        <v>148</v>
      </c>
      <c r="C1451" s="1">
        <v>308.0</v>
      </c>
      <c r="D1451" s="1" t="s">
        <v>61</v>
      </c>
      <c r="E1451" s="1" t="s">
        <v>163</v>
      </c>
      <c r="F1451" s="1" t="s">
        <v>203</v>
      </c>
      <c r="G1451" s="1">
        <v>2009.0</v>
      </c>
      <c r="H1451" s="1">
        <v>365000.0</v>
      </c>
      <c r="I1451" s="1">
        <v>43827.5154</v>
      </c>
      <c r="J1451" s="1">
        <v>5.478439425</v>
      </c>
      <c r="K1451" s="1">
        <v>2.0</v>
      </c>
      <c r="L1451" s="1" t="s">
        <v>16</v>
      </c>
    </row>
    <row r="1452">
      <c r="A1452" s="2">
        <v>42370.0</v>
      </c>
      <c r="B1452" s="1" t="s">
        <v>148</v>
      </c>
      <c r="C1452" s="1">
        <v>363.0</v>
      </c>
      <c r="D1452" s="1" t="s">
        <v>61</v>
      </c>
      <c r="E1452" s="1" t="s">
        <v>163</v>
      </c>
      <c r="F1452" s="1" t="s">
        <v>203</v>
      </c>
      <c r="G1452" s="1">
        <v>2009.0</v>
      </c>
      <c r="H1452" s="1">
        <v>365000.0</v>
      </c>
      <c r="I1452" s="1">
        <v>47069.13074</v>
      </c>
      <c r="J1452" s="1">
        <v>5.883641342</v>
      </c>
      <c r="K1452" s="1">
        <v>2.0</v>
      </c>
      <c r="L1452" s="1" t="s">
        <v>16</v>
      </c>
    </row>
    <row r="1453">
      <c r="A1453" s="2">
        <v>42370.0</v>
      </c>
      <c r="B1453" s="1" t="s">
        <v>148</v>
      </c>
      <c r="C1453" s="1">
        <v>389.0</v>
      </c>
      <c r="D1453" s="1" t="s">
        <v>61</v>
      </c>
      <c r="E1453" s="1" t="s">
        <v>163</v>
      </c>
      <c r="F1453" s="1" t="s">
        <v>203</v>
      </c>
      <c r="G1453" s="1">
        <v>2008.0</v>
      </c>
      <c r="H1453" s="1">
        <v>365000.0</v>
      </c>
      <c r="I1453" s="1">
        <v>50398.35729</v>
      </c>
      <c r="J1453" s="1">
        <v>6.299794661</v>
      </c>
      <c r="K1453" s="1">
        <v>2.0</v>
      </c>
      <c r="L1453" s="1" t="s">
        <v>16</v>
      </c>
    </row>
    <row r="1454">
      <c r="A1454" s="2">
        <v>42370.0</v>
      </c>
      <c r="B1454" s="1" t="s">
        <v>116</v>
      </c>
      <c r="C1454" s="1" t="s">
        <v>1043</v>
      </c>
      <c r="D1454" s="1" t="s">
        <v>61</v>
      </c>
      <c r="E1454" s="1" t="s">
        <v>163</v>
      </c>
      <c r="F1454" s="1" t="s">
        <v>203</v>
      </c>
      <c r="G1454" s="1">
        <v>2009.0</v>
      </c>
      <c r="H1454" s="1">
        <v>365000.0</v>
      </c>
      <c r="I1454" s="1">
        <v>41692.0</v>
      </c>
      <c r="J1454" s="1">
        <v>6.983561644</v>
      </c>
      <c r="K1454" s="1">
        <v>2.0</v>
      </c>
      <c r="L1454" s="1" t="s">
        <v>16</v>
      </c>
    </row>
    <row r="1455">
      <c r="A1455" s="2">
        <v>42370.0</v>
      </c>
      <c r="B1455" s="1" t="s">
        <v>116</v>
      </c>
      <c r="C1455" s="1" t="s">
        <v>1044</v>
      </c>
      <c r="D1455" s="1" t="s">
        <v>61</v>
      </c>
      <c r="E1455" s="1" t="s">
        <v>145</v>
      </c>
      <c r="F1455" s="1" t="s">
        <v>203</v>
      </c>
      <c r="G1455" s="1">
        <v>2009.0</v>
      </c>
      <c r="H1455" s="1">
        <v>365000.0</v>
      </c>
      <c r="I1455" s="1">
        <v>91234.0</v>
      </c>
      <c r="J1455" s="1">
        <v>6.715068493</v>
      </c>
      <c r="K1455" s="1">
        <v>2.0</v>
      </c>
      <c r="L1455" s="1" t="s">
        <v>16</v>
      </c>
    </row>
    <row r="1456">
      <c r="A1456" s="2">
        <v>42370.0</v>
      </c>
      <c r="B1456" s="1" t="s">
        <v>186</v>
      </c>
      <c r="C1456" s="1" t="s">
        <v>1045</v>
      </c>
      <c r="D1456" s="1" t="s">
        <v>61</v>
      </c>
      <c r="E1456" s="1" t="s">
        <v>240</v>
      </c>
      <c r="F1456" s="1" t="s">
        <v>203</v>
      </c>
      <c r="G1456" s="1">
        <v>2007.0</v>
      </c>
      <c r="H1456" s="1">
        <v>365000.0</v>
      </c>
      <c r="I1456" s="1">
        <v>67799.0</v>
      </c>
      <c r="J1456" s="1">
        <v>8.0</v>
      </c>
      <c r="K1456" s="1">
        <v>2.0</v>
      </c>
      <c r="L1456" s="1" t="s">
        <v>16</v>
      </c>
    </row>
    <row r="1457">
      <c r="A1457" s="2">
        <v>42370.0</v>
      </c>
      <c r="B1457" s="1" t="s">
        <v>116</v>
      </c>
      <c r="C1457" s="1" t="s">
        <v>940</v>
      </c>
      <c r="D1457" s="1" t="s">
        <v>61</v>
      </c>
      <c r="E1457" s="1" t="s">
        <v>881</v>
      </c>
      <c r="F1457" s="1" t="s">
        <v>203</v>
      </c>
      <c r="G1457" s="1">
        <v>2012.0</v>
      </c>
      <c r="H1457" s="1">
        <v>365000.0</v>
      </c>
      <c r="I1457" s="1">
        <v>18261.0</v>
      </c>
      <c r="J1457" s="1">
        <v>3.780821918</v>
      </c>
      <c r="K1457" s="1">
        <v>2.0</v>
      </c>
      <c r="L1457" s="1" t="s">
        <v>16</v>
      </c>
    </row>
    <row r="1458">
      <c r="A1458" s="2">
        <v>42370.0</v>
      </c>
      <c r="B1458" s="1" t="s">
        <v>261</v>
      </c>
      <c r="C1458" s="1" t="s">
        <v>1046</v>
      </c>
      <c r="D1458" s="1" t="s">
        <v>61</v>
      </c>
      <c r="E1458" s="1" t="s">
        <v>163</v>
      </c>
      <c r="F1458" s="1" t="s">
        <v>203</v>
      </c>
      <c r="G1458" s="1">
        <v>2012.0</v>
      </c>
      <c r="H1458" s="1">
        <v>364678.331</v>
      </c>
      <c r="I1458" s="4">
        <v>100000.0</v>
      </c>
      <c r="J1458" s="1">
        <v>3.0</v>
      </c>
      <c r="K1458" s="1">
        <v>1.0</v>
      </c>
      <c r="L1458" s="1" t="s">
        <v>16</v>
      </c>
    </row>
    <row r="1459">
      <c r="A1459" s="2">
        <v>42370.0</v>
      </c>
      <c r="B1459" s="1" t="s">
        <v>261</v>
      </c>
      <c r="C1459" s="1" t="s">
        <v>1047</v>
      </c>
      <c r="D1459" s="1" t="s">
        <v>61</v>
      </c>
      <c r="E1459" s="1" t="s">
        <v>163</v>
      </c>
      <c r="F1459" s="1" t="s">
        <v>341</v>
      </c>
      <c r="G1459" s="1">
        <v>2012.0</v>
      </c>
      <c r="H1459" s="1">
        <v>364350.1205</v>
      </c>
      <c r="I1459" s="1">
        <v>110000.0</v>
      </c>
      <c r="J1459" s="1">
        <v>3.0</v>
      </c>
      <c r="K1459" s="1">
        <v>1.0</v>
      </c>
      <c r="L1459" s="1" t="s">
        <v>16</v>
      </c>
    </row>
    <row r="1460">
      <c r="A1460" s="2">
        <v>42370.0</v>
      </c>
      <c r="B1460" s="1" t="s">
        <v>261</v>
      </c>
      <c r="C1460" s="1" t="s">
        <v>1048</v>
      </c>
      <c r="D1460" s="1" t="s">
        <v>61</v>
      </c>
      <c r="E1460" s="1" t="s">
        <v>163</v>
      </c>
      <c r="F1460" s="1" t="s">
        <v>147</v>
      </c>
      <c r="G1460" s="1">
        <v>2007.0</v>
      </c>
      <c r="H1460" s="1">
        <v>364188.96</v>
      </c>
      <c r="I1460" s="1">
        <v>10000.0</v>
      </c>
      <c r="J1460" s="1">
        <v>8.0</v>
      </c>
      <c r="K1460" s="1">
        <v>1.0</v>
      </c>
      <c r="L1460" s="1" t="s">
        <v>16</v>
      </c>
    </row>
    <row r="1461">
      <c r="A1461" s="2">
        <v>42370.0</v>
      </c>
      <c r="B1461" s="1" t="s">
        <v>148</v>
      </c>
      <c r="C1461" s="1">
        <v>380.0</v>
      </c>
      <c r="D1461" s="1" t="s">
        <v>61</v>
      </c>
      <c r="E1461" s="1" t="s">
        <v>245</v>
      </c>
      <c r="F1461" s="1" t="s">
        <v>536</v>
      </c>
      <c r="G1461" s="1">
        <v>2009.0</v>
      </c>
      <c r="H1461" s="1">
        <v>363000.0</v>
      </c>
      <c r="I1461" s="1">
        <v>47857.63176</v>
      </c>
      <c r="J1461" s="1">
        <v>5.98220397</v>
      </c>
      <c r="K1461" s="1">
        <v>2.0</v>
      </c>
      <c r="L1461" s="1" t="s">
        <v>16</v>
      </c>
    </row>
    <row r="1462">
      <c r="A1462" s="2">
        <v>42370.0</v>
      </c>
      <c r="B1462" s="1" t="s">
        <v>261</v>
      </c>
      <c r="C1462" s="1" t="s">
        <v>1049</v>
      </c>
      <c r="D1462" s="1" t="s">
        <v>61</v>
      </c>
      <c r="E1462" s="1" t="s">
        <v>163</v>
      </c>
      <c r="F1462" s="1" t="s">
        <v>341</v>
      </c>
      <c r="G1462" s="1">
        <v>2009.0</v>
      </c>
      <c r="H1462" s="1">
        <v>362980.24</v>
      </c>
      <c r="I1462" s="1">
        <v>30000.0</v>
      </c>
      <c r="J1462" s="1">
        <v>6.0</v>
      </c>
      <c r="K1462" s="1">
        <v>1.0</v>
      </c>
      <c r="L1462" s="1" t="s">
        <v>16</v>
      </c>
    </row>
    <row r="1463">
      <c r="A1463" s="2">
        <v>42370.0</v>
      </c>
      <c r="B1463" s="1" t="s">
        <v>186</v>
      </c>
      <c r="C1463" s="1" t="s">
        <v>1050</v>
      </c>
      <c r="D1463" s="1" t="s">
        <v>61</v>
      </c>
      <c r="E1463" s="1" t="s">
        <v>245</v>
      </c>
      <c r="F1463" s="1" t="s">
        <v>143</v>
      </c>
      <c r="G1463" s="1">
        <v>2011.0</v>
      </c>
      <c r="H1463" s="1">
        <v>362970.0</v>
      </c>
      <c r="I1463" s="1">
        <v>65268.0</v>
      </c>
      <c r="J1463" s="1">
        <v>4.0</v>
      </c>
      <c r="K1463" s="1">
        <v>2.0</v>
      </c>
      <c r="L1463" s="1" t="s">
        <v>16</v>
      </c>
    </row>
    <row r="1464">
      <c r="A1464" s="2">
        <v>42370.0</v>
      </c>
      <c r="B1464" s="1" t="s">
        <v>148</v>
      </c>
      <c r="C1464" s="1">
        <v>376.0</v>
      </c>
      <c r="D1464" s="1" t="s">
        <v>61</v>
      </c>
      <c r="E1464" s="1" t="s">
        <v>163</v>
      </c>
      <c r="F1464" s="1" t="s">
        <v>203</v>
      </c>
      <c r="G1464" s="1">
        <v>2009.0</v>
      </c>
      <c r="H1464" s="1">
        <v>362600.0</v>
      </c>
      <c r="I1464" s="1">
        <v>47682.40931</v>
      </c>
      <c r="J1464" s="1">
        <v>5.960301164</v>
      </c>
      <c r="K1464" s="1">
        <v>2.0</v>
      </c>
      <c r="L1464" s="1" t="s">
        <v>16</v>
      </c>
    </row>
    <row r="1465">
      <c r="A1465" s="2">
        <v>42370.0</v>
      </c>
      <c r="B1465" s="1" t="s">
        <v>148</v>
      </c>
      <c r="C1465" s="1">
        <v>143.0</v>
      </c>
      <c r="D1465" s="1" t="s">
        <v>91</v>
      </c>
      <c r="E1465" s="1" t="s">
        <v>813</v>
      </c>
      <c r="F1465" s="1" t="s">
        <v>235</v>
      </c>
      <c r="G1465" s="1">
        <v>2011.0</v>
      </c>
      <c r="H1465" s="1">
        <v>362500.0</v>
      </c>
      <c r="I1465" s="1">
        <v>31890.48597</v>
      </c>
      <c r="J1465" s="1">
        <v>3.986310746</v>
      </c>
      <c r="K1465" s="1">
        <v>1.0</v>
      </c>
      <c r="L1465" s="1" t="s">
        <v>16</v>
      </c>
    </row>
    <row r="1466">
      <c r="A1466" s="2">
        <v>42370.0</v>
      </c>
      <c r="B1466" s="1" t="s">
        <v>261</v>
      </c>
      <c r="C1466" s="1" t="s">
        <v>1051</v>
      </c>
      <c r="D1466" s="1" t="s">
        <v>61</v>
      </c>
      <c r="E1466" s="1" t="s">
        <v>163</v>
      </c>
      <c r="F1466" s="1" t="s">
        <v>203</v>
      </c>
      <c r="G1466" s="1">
        <v>2011.0</v>
      </c>
      <c r="H1466" s="1">
        <v>362416.7498</v>
      </c>
      <c r="I1466" s="1">
        <v>80000.0</v>
      </c>
      <c r="J1466" s="1">
        <v>4.0</v>
      </c>
      <c r="K1466" s="1">
        <v>1.0</v>
      </c>
      <c r="L1466" s="1" t="s">
        <v>16</v>
      </c>
    </row>
    <row r="1467">
      <c r="A1467" s="2">
        <v>42370.0</v>
      </c>
      <c r="B1467" s="1" t="s">
        <v>261</v>
      </c>
      <c r="C1467" s="1" t="s">
        <v>1052</v>
      </c>
      <c r="D1467" s="1" t="s">
        <v>61</v>
      </c>
      <c r="E1467" s="1" t="s">
        <v>163</v>
      </c>
      <c r="F1467" s="1" t="s">
        <v>536</v>
      </c>
      <c r="G1467" s="1">
        <v>2012.0</v>
      </c>
      <c r="H1467" s="1">
        <v>362358.92</v>
      </c>
      <c r="I1467" s="1">
        <v>50000.0</v>
      </c>
      <c r="J1467" s="1">
        <v>3.0</v>
      </c>
      <c r="K1467" s="1">
        <v>1.0</v>
      </c>
      <c r="L1467" s="1" t="s">
        <v>16</v>
      </c>
    </row>
    <row r="1468">
      <c r="A1468" s="2">
        <v>42370.0</v>
      </c>
      <c r="B1468" s="1" t="s">
        <v>261</v>
      </c>
      <c r="C1468" s="1" t="s">
        <v>1053</v>
      </c>
      <c r="D1468" s="1" t="s">
        <v>61</v>
      </c>
      <c r="E1468" s="1" t="s">
        <v>163</v>
      </c>
      <c r="F1468" s="1" t="s">
        <v>298</v>
      </c>
      <c r="G1468" s="1">
        <v>2013.0</v>
      </c>
      <c r="H1468" s="1">
        <v>362246.5959</v>
      </c>
      <c r="I1468" s="1">
        <v>150000.0</v>
      </c>
      <c r="J1468" s="1">
        <v>2.0</v>
      </c>
      <c r="K1468" s="1">
        <v>1.0</v>
      </c>
      <c r="L1468" s="1" t="s">
        <v>16</v>
      </c>
    </row>
    <row r="1469">
      <c r="A1469" s="2">
        <v>42370.0</v>
      </c>
      <c r="B1469" s="1" t="s">
        <v>261</v>
      </c>
      <c r="C1469" s="1" t="s">
        <v>1054</v>
      </c>
      <c r="D1469" s="1" t="s">
        <v>61</v>
      </c>
      <c r="E1469" s="1" t="s">
        <v>163</v>
      </c>
      <c r="F1469" s="1" t="s">
        <v>341</v>
      </c>
      <c r="G1469" s="1">
        <v>2011.0</v>
      </c>
      <c r="H1469" s="1">
        <v>362090.5748</v>
      </c>
      <c r="I1469" s="1">
        <v>90000.0</v>
      </c>
      <c r="J1469" s="1">
        <v>4.0</v>
      </c>
      <c r="K1469" s="1">
        <v>1.0</v>
      </c>
      <c r="L1469" s="1" t="s">
        <v>16</v>
      </c>
    </row>
    <row r="1470">
      <c r="A1470" s="2">
        <v>42370.0</v>
      </c>
      <c r="B1470" s="1" t="s">
        <v>261</v>
      </c>
      <c r="C1470" s="1" t="s">
        <v>1055</v>
      </c>
      <c r="D1470" s="1" t="s">
        <v>61</v>
      </c>
      <c r="E1470" s="1" t="s">
        <v>163</v>
      </c>
      <c r="F1470" s="1" t="s">
        <v>147</v>
      </c>
      <c r="G1470" s="1">
        <v>2010.0</v>
      </c>
      <c r="H1470" s="1">
        <v>361741.9601</v>
      </c>
      <c r="I1470" s="4">
        <v>100000.0</v>
      </c>
      <c r="J1470" s="1">
        <v>5.0</v>
      </c>
      <c r="K1470" s="1">
        <v>1.0</v>
      </c>
      <c r="L1470" s="1" t="s">
        <v>16</v>
      </c>
    </row>
    <row r="1471">
      <c r="A1471" s="2">
        <v>42370.0</v>
      </c>
      <c r="B1471" s="1" t="s">
        <v>261</v>
      </c>
      <c r="C1471" s="1" t="s">
        <v>1056</v>
      </c>
      <c r="D1471" s="1" t="s">
        <v>61</v>
      </c>
      <c r="E1471" s="1" t="s">
        <v>163</v>
      </c>
      <c r="F1471" s="1" t="s">
        <v>298</v>
      </c>
      <c r="G1471" s="1">
        <v>2012.0</v>
      </c>
      <c r="H1471" s="1">
        <v>361524.4859</v>
      </c>
      <c r="I1471" s="1">
        <v>130000.0</v>
      </c>
      <c r="J1471" s="1">
        <v>3.0</v>
      </c>
      <c r="K1471" s="1">
        <v>1.0</v>
      </c>
      <c r="L1471" s="1" t="s">
        <v>16</v>
      </c>
    </row>
    <row r="1472">
      <c r="A1472" s="2">
        <v>42370.0</v>
      </c>
      <c r="B1472" s="1" t="s">
        <v>261</v>
      </c>
      <c r="C1472" s="1" t="s">
        <v>1057</v>
      </c>
      <c r="D1472" s="1" t="s">
        <v>61</v>
      </c>
      <c r="E1472" s="1" t="s">
        <v>163</v>
      </c>
      <c r="F1472" s="1" t="s">
        <v>147</v>
      </c>
      <c r="G1472" s="1">
        <v>2008.0</v>
      </c>
      <c r="H1472" s="1">
        <v>360943.3672</v>
      </c>
      <c r="I1472" s="1">
        <v>50000.0</v>
      </c>
      <c r="J1472" s="1">
        <v>7.0</v>
      </c>
      <c r="K1472" s="1">
        <v>1.0</v>
      </c>
      <c r="L1472" s="1" t="s">
        <v>16</v>
      </c>
    </row>
    <row r="1473">
      <c r="A1473" s="2">
        <v>42370.0</v>
      </c>
      <c r="B1473" s="1" t="s">
        <v>12</v>
      </c>
      <c r="C1473" s="1">
        <v>125138.0</v>
      </c>
      <c r="D1473" s="1" t="s">
        <v>13</v>
      </c>
      <c r="E1473" s="1" t="s">
        <v>471</v>
      </c>
      <c r="F1473" s="1" t="s">
        <v>1058</v>
      </c>
      <c r="G1473" s="1">
        <v>2005.0</v>
      </c>
      <c r="H1473" s="1">
        <v>360750.0</v>
      </c>
      <c r="I1473" s="1">
        <v>35523.0</v>
      </c>
      <c r="J1473" s="1">
        <v>11.0</v>
      </c>
      <c r="K1473" s="1">
        <v>1.0</v>
      </c>
      <c r="L1473" s="1" t="s">
        <v>16</v>
      </c>
    </row>
    <row r="1474">
      <c r="A1474" s="2">
        <v>42370.0</v>
      </c>
      <c r="B1474" s="1" t="s">
        <v>12</v>
      </c>
      <c r="C1474" s="1">
        <v>122098.0</v>
      </c>
      <c r="D1474" s="1" t="s">
        <v>77</v>
      </c>
      <c r="E1474" s="1" t="s">
        <v>623</v>
      </c>
      <c r="F1474" s="1" t="s">
        <v>600</v>
      </c>
      <c r="G1474" s="1">
        <v>2012.0</v>
      </c>
      <c r="H1474" s="1">
        <v>360750.0</v>
      </c>
      <c r="I1474" s="1">
        <v>22949.0</v>
      </c>
      <c r="J1474" s="1">
        <v>4.0</v>
      </c>
      <c r="K1474" s="1">
        <v>1.0</v>
      </c>
      <c r="L1474" s="1" t="s">
        <v>16</v>
      </c>
    </row>
    <row r="1475">
      <c r="A1475" s="2">
        <v>42370.0</v>
      </c>
      <c r="B1475" s="1" t="s">
        <v>12</v>
      </c>
      <c r="C1475" s="1">
        <v>127609.0</v>
      </c>
      <c r="D1475" s="1" t="s">
        <v>81</v>
      </c>
      <c r="E1475" s="1" t="s">
        <v>1059</v>
      </c>
      <c r="F1475" s="1" t="s">
        <v>356</v>
      </c>
      <c r="G1475" s="1">
        <v>2011.0</v>
      </c>
      <c r="H1475" s="1">
        <v>360750.0</v>
      </c>
      <c r="I1475" s="1">
        <v>63521.0</v>
      </c>
      <c r="J1475" s="1">
        <v>5.0</v>
      </c>
      <c r="K1475" s="1">
        <v>2.0</v>
      </c>
      <c r="L1475" s="1" t="s">
        <v>16</v>
      </c>
    </row>
    <row r="1476">
      <c r="A1476" s="2">
        <v>42370.0</v>
      </c>
      <c r="B1476" s="1" t="s">
        <v>12</v>
      </c>
      <c r="C1476" s="1">
        <v>111301.0</v>
      </c>
      <c r="D1476" s="1" t="s">
        <v>542</v>
      </c>
      <c r="E1476" s="1" t="s">
        <v>1060</v>
      </c>
      <c r="F1476" s="1" t="s">
        <v>1061</v>
      </c>
      <c r="G1476" s="1">
        <v>2012.0</v>
      </c>
      <c r="H1476" s="1">
        <v>360750.0</v>
      </c>
      <c r="I1476" s="1">
        <v>27252.0</v>
      </c>
      <c r="J1476" s="1">
        <v>4.0</v>
      </c>
      <c r="K1476" s="1">
        <v>1.0</v>
      </c>
      <c r="L1476" s="1" t="s">
        <v>16</v>
      </c>
    </row>
    <row r="1477">
      <c r="A1477" s="2">
        <v>42370.0</v>
      </c>
      <c r="B1477" s="1" t="s">
        <v>148</v>
      </c>
      <c r="C1477" s="1">
        <v>311.0</v>
      </c>
      <c r="D1477" s="1" t="s">
        <v>61</v>
      </c>
      <c r="E1477" s="1" t="s">
        <v>245</v>
      </c>
      <c r="F1477" s="1" t="s">
        <v>341</v>
      </c>
      <c r="G1477" s="1">
        <v>2009.0</v>
      </c>
      <c r="H1477" s="1">
        <v>360750.0</v>
      </c>
      <c r="I1477" s="1">
        <v>43893.22382</v>
      </c>
      <c r="J1477" s="1">
        <v>5.486652977</v>
      </c>
      <c r="K1477" s="1">
        <v>2.0</v>
      </c>
      <c r="L1477" s="1" t="s">
        <v>16</v>
      </c>
    </row>
    <row r="1478">
      <c r="A1478" s="2">
        <v>42370.0</v>
      </c>
      <c r="B1478" s="1" t="s">
        <v>12</v>
      </c>
      <c r="C1478" s="1">
        <v>122793.0</v>
      </c>
      <c r="D1478" s="1" t="s">
        <v>36</v>
      </c>
      <c r="E1478" s="1" t="s">
        <v>1062</v>
      </c>
      <c r="F1478" s="1" t="s">
        <v>1063</v>
      </c>
      <c r="G1478" s="1">
        <v>2013.0</v>
      </c>
      <c r="H1478" s="1">
        <v>360750.0</v>
      </c>
      <c r="I1478" s="1">
        <v>23362.0</v>
      </c>
      <c r="J1478" s="1">
        <v>3.0</v>
      </c>
      <c r="K1478" s="1">
        <v>1.0</v>
      </c>
      <c r="L1478" s="1" t="s">
        <v>16</v>
      </c>
    </row>
    <row r="1479">
      <c r="A1479" s="2">
        <v>42370.0</v>
      </c>
      <c r="B1479" s="1" t="s">
        <v>12</v>
      </c>
      <c r="C1479" s="1">
        <v>117879.0</v>
      </c>
      <c r="D1479" s="1" t="s">
        <v>32</v>
      </c>
      <c r="E1479" s="1" t="s">
        <v>215</v>
      </c>
      <c r="F1479" s="1" t="s">
        <v>156</v>
      </c>
      <c r="G1479" s="1">
        <v>2009.0</v>
      </c>
      <c r="H1479" s="1">
        <v>360750.0</v>
      </c>
      <c r="I1479" s="1">
        <v>114105.0</v>
      </c>
      <c r="J1479" s="1">
        <v>7.0</v>
      </c>
      <c r="K1479" s="1">
        <v>1.0</v>
      </c>
      <c r="L1479" s="1" t="s">
        <v>16</v>
      </c>
    </row>
    <row r="1480">
      <c r="A1480" s="2">
        <v>42370.0</v>
      </c>
      <c r="B1480" s="1" t="s">
        <v>186</v>
      </c>
      <c r="C1480" s="1" t="s">
        <v>1064</v>
      </c>
      <c r="D1480" s="1" t="s">
        <v>61</v>
      </c>
      <c r="E1480" s="1" t="s">
        <v>202</v>
      </c>
      <c r="F1480" s="1" t="s">
        <v>143</v>
      </c>
      <c r="G1480" s="1">
        <v>2008.0</v>
      </c>
      <c r="H1480" s="1">
        <v>360750.0</v>
      </c>
      <c r="I1480" s="1">
        <v>50480.0</v>
      </c>
      <c r="J1480" s="1">
        <v>7.0</v>
      </c>
      <c r="K1480" s="1">
        <v>1.0</v>
      </c>
      <c r="L1480" s="1" t="s">
        <v>16</v>
      </c>
    </row>
    <row r="1481">
      <c r="A1481" s="2">
        <v>42370.0</v>
      </c>
      <c r="B1481" s="1" t="s">
        <v>148</v>
      </c>
      <c r="C1481" s="1">
        <v>322.0</v>
      </c>
      <c r="D1481" s="1" t="s">
        <v>61</v>
      </c>
      <c r="E1481" s="1" t="s">
        <v>163</v>
      </c>
      <c r="F1481" s="1" t="s">
        <v>203</v>
      </c>
      <c r="G1481" s="1">
        <v>2009.0</v>
      </c>
      <c r="H1481" s="1">
        <v>360750.0</v>
      </c>
      <c r="I1481" s="1">
        <v>45185.48939</v>
      </c>
      <c r="J1481" s="1">
        <v>5.648186174</v>
      </c>
      <c r="K1481" s="1">
        <v>2.0</v>
      </c>
      <c r="L1481" s="1" t="s">
        <v>16</v>
      </c>
    </row>
    <row r="1482">
      <c r="A1482" s="2">
        <v>42370.0</v>
      </c>
      <c r="B1482" s="1" t="s">
        <v>116</v>
      </c>
      <c r="C1482" s="1" t="s">
        <v>1043</v>
      </c>
      <c r="D1482" s="1" t="s">
        <v>61</v>
      </c>
      <c r="E1482" s="1" t="s">
        <v>163</v>
      </c>
      <c r="F1482" s="1" t="s">
        <v>203</v>
      </c>
      <c r="G1482" s="1">
        <v>2009.0</v>
      </c>
      <c r="H1482" s="1">
        <v>360750.0</v>
      </c>
      <c r="I1482" s="1">
        <v>41692.0</v>
      </c>
      <c r="J1482" s="1">
        <v>6.983561644</v>
      </c>
      <c r="K1482" s="1">
        <v>2.0</v>
      </c>
      <c r="L1482" s="1" t="s">
        <v>16</v>
      </c>
    </row>
    <row r="1483">
      <c r="A1483" s="2">
        <v>42370.0</v>
      </c>
      <c r="B1483" s="1" t="s">
        <v>12</v>
      </c>
      <c r="C1483" s="1">
        <v>136647.0</v>
      </c>
      <c r="D1483" s="1" t="s">
        <v>61</v>
      </c>
      <c r="E1483" s="1" t="s">
        <v>240</v>
      </c>
      <c r="F1483" s="1" t="s">
        <v>111</v>
      </c>
      <c r="G1483" s="1">
        <v>2012.0</v>
      </c>
      <c r="H1483" s="1">
        <v>360750.0</v>
      </c>
      <c r="I1483" s="1">
        <v>74307.0</v>
      </c>
      <c r="J1483" s="1">
        <v>4.0</v>
      </c>
      <c r="K1483" s="1">
        <v>1.0</v>
      </c>
      <c r="L1483" s="1" t="s">
        <v>16</v>
      </c>
    </row>
    <row r="1484">
      <c r="A1484" s="2">
        <v>42370.0</v>
      </c>
      <c r="B1484" s="1" t="s">
        <v>148</v>
      </c>
      <c r="C1484" s="1">
        <v>221.0</v>
      </c>
      <c r="D1484" s="1" t="s">
        <v>61</v>
      </c>
      <c r="E1484" s="1" t="s">
        <v>240</v>
      </c>
      <c r="F1484" s="1" t="s">
        <v>147</v>
      </c>
      <c r="G1484" s="1">
        <v>2010.0</v>
      </c>
      <c r="H1484" s="1">
        <v>360750.0</v>
      </c>
      <c r="I1484" s="1">
        <v>37629.02122</v>
      </c>
      <c r="J1484" s="1">
        <v>4.703627652</v>
      </c>
      <c r="K1484" s="1">
        <v>1.0</v>
      </c>
      <c r="L1484" s="1" t="s">
        <v>16</v>
      </c>
    </row>
    <row r="1485">
      <c r="A1485" s="2">
        <v>42370.0</v>
      </c>
      <c r="B1485" s="1" t="s">
        <v>12</v>
      </c>
      <c r="C1485" s="3" t="s">
        <v>1065</v>
      </c>
      <c r="D1485" s="1" t="s">
        <v>61</v>
      </c>
      <c r="E1485" s="1" t="s">
        <v>240</v>
      </c>
      <c r="F1485" s="1" t="s">
        <v>128</v>
      </c>
      <c r="G1485" s="1">
        <v>2012.0</v>
      </c>
      <c r="H1485" s="1">
        <v>360750.0</v>
      </c>
      <c r="I1485" s="1">
        <v>74307.0</v>
      </c>
      <c r="J1485" s="1">
        <v>4.0</v>
      </c>
      <c r="K1485" s="1">
        <v>1.0</v>
      </c>
      <c r="L1485" s="1" t="s">
        <v>16</v>
      </c>
    </row>
    <row r="1486">
      <c r="A1486" s="2">
        <v>42370.0</v>
      </c>
      <c r="B1486" s="1" t="s">
        <v>12</v>
      </c>
      <c r="C1486" s="3" t="s">
        <v>1066</v>
      </c>
      <c r="D1486" s="1" t="s">
        <v>36</v>
      </c>
      <c r="E1486" s="1" t="s">
        <v>1067</v>
      </c>
      <c r="F1486" s="1" t="s">
        <v>1068</v>
      </c>
      <c r="G1486" s="1">
        <v>2012.0</v>
      </c>
      <c r="H1486" s="1">
        <v>360750.0</v>
      </c>
      <c r="I1486" s="1">
        <v>22226.0</v>
      </c>
      <c r="J1486" s="1">
        <v>4.0</v>
      </c>
      <c r="K1486" s="1">
        <v>1.0</v>
      </c>
      <c r="L1486" s="1" t="s">
        <v>16</v>
      </c>
    </row>
    <row r="1487">
      <c r="A1487" s="2">
        <v>42370.0</v>
      </c>
      <c r="B1487" s="1" t="s">
        <v>261</v>
      </c>
      <c r="C1487" s="1" t="s">
        <v>1069</v>
      </c>
      <c r="D1487" s="1" t="s">
        <v>61</v>
      </c>
      <c r="E1487" s="1" t="s">
        <v>163</v>
      </c>
      <c r="F1487" s="1" t="s">
        <v>341</v>
      </c>
      <c r="G1487" s="1">
        <v>2008.0</v>
      </c>
      <c r="H1487" s="1">
        <v>360490.2768</v>
      </c>
      <c r="I1487" s="1">
        <v>1000.0</v>
      </c>
      <c r="J1487" s="1">
        <v>7.0</v>
      </c>
      <c r="K1487" s="1">
        <v>1.0</v>
      </c>
      <c r="L1487" s="1" t="s">
        <v>16</v>
      </c>
    </row>
    <row r="1488">
      <c r="A1488" s="2">
        <v>42370.0</v>
      </c>
      <c r="B1488" s="1" t="s">
        <v>261</v>
      </c>
      <c r="C1488" s="1" t="s">
        <v>1070</v>
      </c>
      <c r="D1488" s="1" t="s">
        <v>61</v>
      </c>
      <c r="E1488" s="1" t="s">
        <v>163</v>
      </c>
      <c r="F1488" s="1" t="s">
        <v>536</v>
      </c>
      <c r="G1488" s="1">
        <v>2015.0</v>
      </c>
      <c r="H1488" s="1">
        <v>360391.3601</v>
      </c>
      <c r="I1488" s="1">
        <v>110000.0</v>
      </c>
      <c r="J1488" s="1">
        <v>0.0</v>
      </c>
      <c r="K1488" s="1">
        <v>1.0</v>
      </c>
      <c r="L1488" s="1" t="s">
        <v>16</v>
      </c>
    </row>
    <row r="1489">
      <c r="A1489" s="2">
        <v>42370.0</v>
      </c>
      <c r="B1489" s="1" t="s">
        <v>261</v>
      </c>
      <c r="C1489" s="1" t="s">
        <v>1071</v>
      </c>
      <c r="D1489" s="1" t="s">
        <v>61</v>
      </c>
      <c r="E1489" s="1" t="s">
        <v>163</v>
      </c>
      <c r="F1489" s="1" t="s">
        <v>298</v>
      </c>
      <c r="G1489" s="1">
        <v>2009.0</v>
      </c>
      <c r="H1489" s="1">
        <v>360277.0033</v>
      </c>
      <c r="I1489" s="1">
        <v>60000.0</v>
      </c>
      <c r="J1489" s="1">
        <v>6.0</v>
      </c>
      <c r="K1489" s="1">
        <v>1.0</v>
      </c>
      <c r="L1489" s="1" t="s">
        <v>16</v>
      </c>
    </row>
    <row r="1490">
      <c r="A1490" s="2">
        <v>42370.0</v>
      </c>
      <c r="B1490" s="1" t="s">
        <v>116</v>
      </c>
      <c r="C1490" s="1" t="s">
        <v>959</v>
      </c>
      <c r="D1490" s="1" t="s">
        <v>61</v>
      </c>
      <c r="E1490" s="1" t="s">
        <v>960</v>
      </c>
      <c r="F1490" s="1" t="s">
        <v>203</v>
      </c>
      <c r="G1490" s="1">
        <v>2015.0</v>
      </c>
      <c r="H1490" s="1">
        <v>360000.0</v>
      </c>
      <c r="I1490" s="1">
        <v>7358.0</v>
      </c>
      <c r="J1490" s="1">
        <v>0.994520548</v>
      </c>
      <c r="K1490" s="1">
        <v>2.0</v>
      </c>
      <c r="L1490" s="1" t="s">
        <v>16</v>
      </c>
    </row>
    <row r="1491">
      <c r="A1491" s="2">
        <v>42370.0</v>
      </c>
      <c r="B1491" s="1" t="s">
        <v>20</v>
      </c>
      <c r="C1491" s="1">
        <v>74790.0</v>
      </c>
      <c r="D1491" s="1" t="s">
        <v>36</v>
      </c>
      <c r="E1491" s="1" t="s">
        <v>615</v>
      </c>
      <c r="F1491" s="1" t="s">
        <v>1027</v>
      </c>
      <c r="G1491" s="1">
        <v>2012.0</v>
      </c>
      <c r="H1491" s="1">
        <v>360000.0</v>
      </c>
      <c r="I1491" s="1">
        <v>24875.0</v>
      </c>
      <c r="J1491" s="1">
        <v>3.0</v>
      </c>
      <c r="K1491" s="1">
        <v>1.0</v>
      </c>
      <c r="L1491" s="1" t="s">
        <v>16</v>
      </c>
    </row>
    <row r="1492">
      <c r="A1492" s="2">
        <v>42370.0</v>
      </c>
      <c r="B1492" s="1" t="s">
        <v>186</v>
      </c>
      <c r="C1492" s="1" t="s">
        <v>904</v>
      </c>
      <c r="D1492" s="1" t="s">
        <v>61</v>
      </c>
      <c r="E1492" s="1" t="s">
        <v>598</v>
      </c>
      <c r="F1492" s="1" t="s">
        <v>203</v>
      </c>
      <c r="G1492" s="1">
        <v>2014.0</v>
      </c>
      <c r="H1492" s="1">
        <v>360000.0</v>
      </c>
      <c r="I1492" s="1">
        <v>3365.0</v>
      </c>
      <c r="J1492" s="1">
        <v>1.0</v>
      </c>
      <c r="K1492" s="1">
        <v>1.0</v>
      </c>
      <c r="L1492" s="1" t="s">
        <v>16</v>
      </c>
    </row>
    <row r="1493">
      <c r="A1493" s="2">
        <v>42370.0</v>
      </c>
      <c r="B1493" s="1" t="s">
        <v>186</v>
      </c>
      <c r="C1493" s="1" t="s">
        <v>1072</v>
      </c>
      <c r="D1493" s="1" t="s">
        <v>61</v>
      </c>
      <c r="E1493" s="1" t="s">
        <v>245</v>
      </c>
      <c r="F1493" s="1" t="s">
        <v>143</v>
      </c>
      <c r="G1493" s="1">
        <v>2010.0</v>
      </c>
      <c r="H1493" s="1">
        <v>360000.0</v>
      </c>
      <c r="I1493" s="1">
        <v>92585.0</v>
      </c>
      <c r="J1493" s="1">
        <v>5.0</v>
      </c>
      <c r="K1493" s="1">
        <v>1.0</v>
      </c>
      <c r="L1493" s="1" t="s">
        <v>16</v>
      </c>
    </row>
    <row r="1494">
      <c r="A1494" s="2">
        <v>42370.0</v>
      </c>
      <c r="B1494" s="1" t="s">
        <v>116</v>
      </c>
      <c r="C1494" s="1" t="s">
        <v>947</v>
      </c>
      <c r="D1494" s="1" t="s">
        <v>61</v>
      </c>
      <c r="E1494" s="1" t="s">
        <v>163</v>
      </c>
      <c r="F1494" s="1" t="s">
        <v>289</v>
      </c>
      <c r="G1494" s="1">
        <v>2012.0</v>
      </c>
      <c r="H1494" s="1">
        <v>360000.0</v>
      </c>
      <c r="I1494" s="1">
        <v>200679.0</v>
      </c>
      <c r="J1494" s="1">
        <v>3.830136986</v>
      </c>
      <c r="K1494" s="1">
        <v>2.0</v>
      </c>
      <c r="L1494" s="1" t="s">
        <v>16</v>
      </c>
    </row>
    <row r="1495">
      <c r="A1495" s="2">
        <v>42370.0</v>
      </c>
      <c r="B1495" s="1" t="s">
        <v>261</v>
      </c>
      <c r="C1495" s="1" t="s">
        <v>1073</v>
      </c>
      <c r="D1495" s="1" t="s">
        <v>61</v>
      </c>
      <c r="E1495" s="1" t="s">
        <v>163</v>
      </c>
      <c r="F1495" s="1" t="s">
        <v>536</v>
      </c>
      <c r="G1495" s="1">
        <v>2011.0</v>
      </c>
      <c r="H1495" s="1">
        <v>360000.0</v>
      </c>
      <c r="I1495" s="1">
        <v>20000.0</v>
      </c>
      <c r="J1495" s="1">
        <v>4.0</v>
      </c>
      <c r="K1495" s="1">
        <v>1.0</v>
      </c>
      <c r="L1495" s="1" t="s">
        <v>16</v>
      </c>
    </row>
    <row r="1496">
      <c r="A1496" s="2">
        <v>42370.0</v>
      </c>
      <c r="B1496" s="1" t="s">
        <v>20</v>
      </c>
      <c r="C1496" s="1">
        <v>21669.0</v>
      </c>
      <c r="D1496" s="1" t="s">
        <v>61</v>
      </c>
      <c r="E1496" s="1" t="s">
        <v>163</v>
      </c>
      <c r="F1496" s="1" t="s">
        <v>203</v>
      </c>
      <c r="G1496" s="1">
        <v>2011.0</v>
      </c>
      <c r="H1496" s="1">
        <v>360000.0</v>
      </c>
      <c r="I1496" s="1">
        <v>25926.0</v>
      </c>
      <c r="J1496" s="1">
        <v>4.0</v>
      </c>
      <c r="K1496" s="1">
        <v>3.0</v>
      </c>
      <c r="L1496" s="1" t="s">
        <v>16</v>
      </c>
    </row>
    <row r="1497">
      <c r="A1497" s="2">
        <v>42370.0</v>
      </c>
      <c r="B1497" s="1" t="s">
        <v>116</v>
      </c>
      <c r="C1497" s="1" t="s">
        <v>1031</v>
      </c>
      <c r="D1497" s="1" t="s">
        <v>61</v>
      </c>
      <c r="E1497" s="1" t="s">
        <v>240</v>
      </c>
      <c r="F1497" s="1" t="s">
        <v>143</v>
      </c>
      <c r="G1497" s="1">
        <v>2011.0</v>
      </c>
      <c r="H1497" s="1">
        <v>360000.0</v>
      </c>
      <c r="I1497" s="1">
        <v>149798.0</v>
      </c>
      <c r="J1497" s="1">
        <v>4.501369863</v>
      </c>
      <c r="K1497" s="1">
        <v>2.0</v>
      </c>
      <c r="L1497" s="1" t="s">
        <v>16</v>
      </c>
    </row>
    <row r="1498">
      <c r="A1498" s="2">
        <v>42370.0</v>
      </c>
      <c r="B1498" s="1" t="s">
        <v>148</v>
      </c>
      <c r="C1498" s="1">
        <v>292.0</v>
      </c>
      <c r="D1498" s="1" t="s">
        <v>61</v>
      </c>
      <c r="E1498" s="1" t="s">
        <v>240</v>
      </c>
      <c r="F1498" s="1" t="s">
        <v>147</v>
      </c>
      <c r="G1498" s="1">
        <v>2009.0</v>
      </c>
      <c r="H1498" s="1">
        <v>360000.0</v>
      </c>
      <c r="I1498" s="1">
        <v>42885.69473</v>
      </c>
      <c r="J1498" s="1">
        <v>5.360711841</v>
      </c>
      <c r="K1498" s="1">
        <v>2.0</v>
      </c>
      <c r="L1498" s="1" t="s">
        <v>16</v>
      </c>
    </row>
    <row r="1499">
      <c r="A1499" s="2">
        <v>42370.0</v>
      </c>
      <c r="B1499" s="1" t="s">
        <v>186</v>
      </c>
      <c r="C1499" s="1" t="s">
        <v>912</v>
      </c>
      <c r="D1499" s="1" t="s">
        <v>61</v>
      </c>
      <c r="E1499" s="1" t="s">
        <v>652</v>
      </c>
      <c r="F1499" s="1" t="s">
        <v>203</v>
      </c>
      <c r="G1499" s="1">
        <v>2014.0</v>
      </c>
      <c r="H1499" s="1">
        <v>360000.0</v>
      </c>
      <c r="I1499" s="1">
        <v>18848.0</v>
      </c>
      <c r="J1499" s="1">
        <v>1.0</v>
      </c>
      <c r="K1499" s="1">
        <v>1.0</v>
      </c>
      <c r="L1499" s="1" t="s">
        <v>16</v>
      </c>
    </row>
    <row r="1500">
      <c r="A1500" s="2">
        <v>42370.0</v>
      </c>
      <c r="B1500" s="1" t="s">
        <v>116</v>
      </c>
      <c r="C1500" s="1" t="s">
        <v>1034</v>
      </c>
      <c r="D1500" s="1" t="s">
        <v>61</v>
      </c>
      <c r="E1500" s="1" t="s">
        <v>881</v>
      </c>
      <c r="F1500" s="1" t="s">
        <v>203</v>
      </c>
      <c r="G1500" s="1">
        <v>2012.0</v>
      </c>
      <c r="H1500" s="1">
        <v>360000.0</v>
      </c>
      <c r="I1500" s="1">
        <v>46746.0</v>
      </c>
      <c r="J1500" s="1">
        <v>3.61369863</v>
      </c>
      <c r="K1500" s="1">
        <v>2.0</v>
      </c>
      <c r="L1500" s="1" t="s">
        <v>16</v>
      </c>
    </row>
    <row r="1501">
      <c r="A1501" s="2">
        <v>42370.0</v>
      </c>
      <c r="B1501" s="1" t="s">
        <v>116</v>
      </c>
      <c r="C1501" s="1" t="s">
        <v>1035</v>
      </c>
      <c r="D1501" s="1" t="s">
        <v>61</v>
      </c>
      <c r="E1501" s="1" t="s">
        <v>881</v>
      </c>
      <c r="F1501" s="1" t="s">
        <v>203</v>
      </c>
      <c r="G1501" s="1">
        <v>2012.0</v>
      </c>
      <c r="H1501" s="1">
        <v>360000.0</v>
      </c>
      <c r="I1501" s="1">
        <v>22485.0</v>
      </c>
      <c r="J1501" s="1">
        <v>3.728767123</v>
      </c>
      <c r="K1501" s="1">
        <v>2.0</v>
      </c>
      <c r="L1501" s="1" t="s">
        <v>16</v>
      </c>
    </row>
    <row r="1502">
      <c r="A1502" s="2">
        <v>42370.0</v>
      </c>
      <c r="B1502" s="1" t="s">
        <v>20</v>
      </c>
      <c r="C1502" s="1">
        <v>131699.0</v>
      </c>
      <c r="D1502" s="1" t="s">
        <v>542</v>
      </c>
      <c r="E1502" s="1" t="s">
        <v>543</v>
      </c>
      <c r="F1502" s="1" t="s">
        <v>1061</v>
      </c>
      <c r="G1502" s="1">
        <v>2013.0</v>
      </c>
      <c r="H1502" s="1">
        <v>360000.0</v>
      </c>
      <c r="I1502" s="1">
        <v>33279.0</v>
      </c>
      <c r="J1502" s="1">
        <v>3.0</v>
      </c>
      <c r="K1502" s="1">
        <v>2.0</v>
      </c>
      <c r="L1502" s="1" t="s">
        <v>16</v>
      </c>
    </row>
    <row r="1503">
      <c r="A1503" s="2">
        <v>42370.0</v>
      </c>
      <c r="B1503" s="1" t="s">
        <v>261</v>
      </c>
      <c r="C1503" s="1" t="s">
        <v>1074</v>
      </c>
      <c r="D1503" s="1" t="s">
        <v>61</v>
      </c>
      <c r="E1503" s="1" t="s">
        <v>163</v>
      </c>
      <c r="F1503" s="1" t="s">
        <v>203</v>
      </c>
      <c r="G1503" s="1">
        <v>2009.0</v>
      </c>
      <c r="H1503" s="1">
        <v>359600.0</v>
      </c>
      <c r="I1503" s="1">
        <v>20000.0</v>
      </c>
      <c r="J1503" s="1">
        <v>6.0</v>
      </c>
      <c r="K1503" s="1">
        <v>1.0</v>
      </c>
      <c r="L1503" s="1" t="s">
        <v>16</v>
      </c>
    </row>
    <row r="1504">
      <c r="A1504" s="2">
        <v>42370.0</v>
      </c>
      <c r="B1504" s="1" t="s">
        <v>261</v>
      </c>
      <c r="C1504" s="1" t="s">
        <v>1075</v>
      </c>
      <c r="D1504" s="1" t="s">
        <v>61</v>
      </c>
      <c r="E1504" s="1" t="s">
        <v>163</v>
      </c>
      <c r="F1504" s="1" t="s">
        <v>536</v>
      </c>
      <c r="G1504" s="1">
        <v>2014.0</v>
      </c>
      <c r="H1504" s="1">
        <v>359288.9961</v>
      </c>
      <c r="I1504" s="4">
        <v>100000.0</v>
      </c>
      <c r="J1504" s="1">
        <v>1.0</v>
      </c>
      <c r="K1504" s="1">
        <v>1.0</v>
      </c>
      <c r="L1504" s="1" t="s">
        <v>16</v>
      </c>
    </row>
    <row r="1505">
      <c r="A1505" s="2">
        <v>42370.0</v>
      </c>
      <c r="B1505" s="1" t="s">
        <v>261</v>
      </c>
      <c r="C1505" s="1" t="s">
        <v>1076</v>
      </c>
      <c r="D1505" s="1" t="s">
        <v>61</v>
      </c>
      <c r="E1505" s="1" t="s">
        <v>163</v>
      </c>
      <c r="F1505" s="1" t="s">
        <v>298</v>
      </c>
      <c r="G1505" s="1">
        <v>2011.0</v>
      </c>
      <c r="H1505" s="1">
        <v>359282.4636</v>
      </c>
      <c r="I1505" s="1">
        <v>110000.0</v>
      </c>
      <c r="J1505" s="1">
        <v>4.0</v>
      </c>
      <c r="K1505" s="1">
        <v>1.0</v>
      </c>
      <c r="L1505" s="1" t="s">
        <v>16</v>
      </c>
    </row>
    <row r="1506">
      <c r="A1506" s="2">
        <v>42370.0</v>
      </c>
      <c r="B1506" s="1" t="s">
        <v>148</v>
      </c>
      <c r="C1506" s="1">
        <v>291.0</v>
      </c>
      <c r="D1506" s="1" t="s">
        <v>61</v>
      </c>
      <c r="E1506" s="1" t="s">
        <v>240</v>
      </c>
      <c r="F1506" s="1" t="s">
        <v>147</v>
      </c>
      <c r="G1506" s="1">
        <v>2009.0</v>
      </c>
      <c r="H1506" s="1">
        <v>358530.0</v>
      </c>
      <c r="I1506" s="1">
        <v>42885.69473</v>
      </c>
      <c r="J1506" s="1">
        <v>5.360711841</v>
      </c>
      <c r="K1506" s="1">
        <v>2.0</v>
      </c>
      <c r="L1506" s="1" t="s">
        <v>16</v>
      </c>
    </row>
    <row r="1507">
      <c r="A1507" s="2">
        <v>42370.0</v>
      </c>
      <c r="B1507" s="1" t="s">
        <v>261</v>
      </c>
      <c r="C1507" s="1" t="s">
        <v>1077</v>
      </c>
      <c r="D1507" s="1" t="s">
        <v>61</v>
      </c>
      <c r="E1507" s="1" t="s">
        <v>163</v>
      </c>
      <c r="F1507" s="1" t="s">
        <v>203</v>
      </c>
      <c r="G1507" s="1">
        <v>2010.0</v>
      </c>
      <c r="H1507" s="1">
        <v>358432.267</v>
      </c>
      <c r="I1507" s="1">
        <v>60000.0</v>
      </c>
      <c r="J1507" s="1">
        <v>5.0</v>
      </c>
      <c r="K1507" s="1">
        <v>1.0</v>
      </c>
      <c r="L1507" s="1" t="s">
        <v>16</v>
      </c>
    </row>
    <row r="1508">
      <c r="A1508" s="2">
        <v>42370.0</v>
      </c>
      <c r="B1508" s="1" t="s">
        <v>261</v>
      </c>
      <c r="C1508" s="1" t="s">
        <v>1078</v>
      </c>
      <c r="D1508" s="1" t="s">
        <v>61</v>
      </c>
      <c r="E1508" s="1" t="s">
        <v>163</v>
      </c>
      <c r="F1508" s="1" t="s">
        <v>341</v>
      </c>
      <c r="G1508" s="1">
        <v>2010.0</v>
      </c>
      <c r="H1508" s="1">
        <v>358109.6779</v>
      </c>
      <c r="I1508" s="1">
        <v>70000.0</v>
      </c>
      <c r="J1508" s="1">
        <v>5.0</v>
      </c>
      <c r="K1508" s="1">
        <v>1.0</v>
      </c>
      <c r="L1508" s="1" t="s">
        <v>16</v>
      </c>
    </row>
    <row r="1509">
      <c r="A1509" s="2">
        <v>42370.0</v>
      </c>
      <c r="B1509" s="1" t="s">
        <v>261</v>
      </c>
      <c r="C1509" s="1" t="s">
        <v>1079</v>
      </c>
      <c r="D1509" s="1" t="s">
        <v>61</v>
      </c>
      <c r="E1509" s="1" t="s">
        <v>163</v>
      </c>
      <c r="F1509" s="1" t="s">
        <v>298</v>
      </c>
      <c r="G1509" s="1">
        <v>2008.0</v>
      </c>
      <c r="H1509" s="1">
        <v>358092.0</v>
      </c>
      <c r="I1509" s="1">
        <v>30000.0</v>
      </c>
      <c r="J1509" s="1">
        <v>7.0</v>
      </c>
      <c r="K1509" s="1">
        <v>1.0</v>
      </c>
      <c r="L1509" s="1" t="s">
        <v>16</v>
      </c>
    </row>
    <row r="1510">
      <c r="A1510" s="2">
        <v>42370.0</v>
      </c>
      <c r="B1510" s="1" t="s">
        <v>261</v>
      </c>
      <c r="C1510" s="1" t="s">
        <v>1080</v>
      </c>
      <c r="D1510" s="1" t="s">
        <v>61</v>
      </c>
      <c r="E1510" s="1" t="s">
        <v>163</v>
      </c>
      <c r="F1510" s="1" t="s">
        <v>203</v>
      </c>
      <c r="G1510" s="1">
        <v>2014.0</v>
      </c>
      <c r="H1510" s="1">
        <v>357899.0758</v>
      </c>
      <c r="I1510" s="1">
        <v>150000.0</v>
      </c>
      <c r="J1510" s="1">
        <v>1.0</v>
      </c>
      <c r="K1510" s="1">
        <v>1.0</v>
      </c>
      <c r="L1510" s="1" t="s">
        <v>16</v>
      </c>
    </row>
    <row r="1511">
      <c r="A1511" s="2">
        <v>42370.0</v>
      </c>
      <c r="B1511" s="1" t="s">
        <v>148</v>
      </c>
      <c r="C1511" s="1">
        <v>185.0</v>
      </c>
      <c r="D1511" s="1" t="s">
        <v>61</v>
      </c>
      <c r="E1511" s="1" t="s">
        <v>245</v>
      </c>
      <c r="F1511" s="1" t="s">
        <v>341</v>
      </c>
      <c r="G1511" s="1">
        <v>2010.0</v>
      </c>
      <c r="H1511" s="1">
        <v>357420.0</v>
      </c>
      <c r="I1511" s="1">
        <v>35438.74059</v>
      </c>
      <c r="J1511" s="1">
        <v>4.429842574</v>
      </c>
      <c r="K1511" s="1">
        <v>1.0</v>
      </c>
      <c r="L1511" s="1" t="s">
        <v>16</v>
      </c>
    </row>
    <row r="1512">
      <c r="A1512" s="2">
        <v>42370.0</v>
      </c>
      <c r="B1512" s="1" t="s">
        <v>261</v>
      </c>
      <c r="C1512" s="1" t="s">
        <v>1081</v>
      </c>
      <c r="D1512" s="1" t="s">
        <v>61</v>
      </c>
      <c r="E1512" s="1" t="s">
        <v>163</v>
      </c>
      <c r="F1512" s="1" t="s">
        <v>147</v>
      </c>
      <c r="G1512" s="1">
        <v>2007.0</v>
      </c>
      <c r="H1512" s="1">
        <v>357048.0</v>
      </c>
      <c r="I1512" s="1">
        <v>20000.0</v>
      </c>
      <c r="J1512" s="1">
        <v>8.0</v>
      </c>
      <c r="K1512" s="1">
        <v>1.0</v>
      </c>
      <c r="L1512" s="1" t="s">
        <v>16</v>
      </c>
    </row>
    <row r="1513">
      <c r="A1513" s="2">
        <v>42370.0</v>
      </c>
      <c r="B1513" s="1" t="s">
        <v>261</v>
      </c>
      <c r="C1513" s="1" t="s">
        <v>1082</v>
      </c>
      <c r="D1513" s="1" t="s">
        <v>61</v>
      </c>
      <c r="E1513" s="1" t="s">
        <v>163</v>
      </c>
      <c r="F1513" s="1" t="s">
        <v>147</v>
      </c>
      <c r="G1513" s="1">
        <v>2012.0</v>
      </c>
      <c r="H1513" s="1">
        <v>357004.3281</v>
      </c>
      <c r="I1513" s="1">
        <v>150000.0</v>
      </c>
      <c r="J1513" s="1">
        <v>3.0</v>
      </c>
      <c r="K1513" s="1">
        <v>1.0</v>
      </c>
      <c r="L1513" s="1" t="s">
        <v>16</v>
      </c>
    </row>
    <row r="1514">
      <c r="A1514" s="2">
        <v>42370.0</v>
      </c>
      <c r="B1514" s="1" t="s">
        <v>261</v>
      </c>
      <c r="C1514" s="1" t="s">
        <v>1083</v>
      </c>
      <c r="D1514" s="1" t="s">
        <v>61</v>
      </c>
      <c r="E1514" s="1" t="s">
        <v>163</v>
      </c>
      <c r="F1514" s="1" t="s">
        <v>536</v>
      </c>
      <c r="G1514" s="1">
        <v>2013.0</v>
      </c>
      <c r="H1514" s="1">
        <v>355821.0427</v>
      </c>
      <c r="I1514" s="1">
        <v>80000.0</v>
      </c>
      <c r="J1514" s="1">
        <v>2.0</v>
      </c>
      <c r="K1514" s="1">
        <v>1.0</v>
      </c>
      <c r="L1514" s="1" t="s">
        <v>16</v>
      </c>
    </row>
    <row r="1515">
      <c r="A1515" s="2">
        <v>42370.0</v>
      </c>
      <c r="B1515" s="1" t="s">
        <v>261</v>
      </c>
      <c r="C1515" s="1" t="s">
        <v>1084</v>
      </c>
      <c r="D1515" s="1" t="s">
        <v>61</v>
      </c>
      <c r="E1515" s="1" t="s">
        <v>163</v>
      </c>
      <c r="F1515" s="1" t="s">
        <v>147</v>
      </c>
      <c r="G1515" s="1">
        <v>2009.0</v>
      </c>
      <c r="H1515" s="1">
        <v>355772.4428</v>
      </c>
      <c r="I1515" s="1">
        <v>80000.0</v>
      </c>
      <c r="J1515" s="1">
        <v>6.0</v>
      </c>
      <c r="K1515" s="1">
        <v>1.0</v>
      </c>
      <c r="L1515" s="1" t="s">
        <v>16</v>
      </c>
    </row>
    <row r="1516">
      <c r="A1516" s="2">
        <v>42370.0</v>
      </c>
      <c r="B1516" s="1" t="s">
        <v>261</v>
      </c>
      <c r="C1516" s="1" t="s">
        <v>1085</v>
      </c>
      <c r="D1516" s="1" t="s">
        <v>61</v>
      </c>
      <c r="E1516" s="1" t="s">
        <v>163</v>
      </c>
      <c r="F1516" s="1" t="s">
        <v>341</v>
      </c>
      <c r="G1516" s="1">
        <v>2009.0</v>
      </c>
      <c r="H1516" s="1">
        <v>355720.6352</v>
      </c>
      <c r="I1516" s="1">
        <v>40000.0</v>
      </c>
      <c r="J1516" s="1">
        <v>6.0</v>
      </c>
      <c r="K1516" s="1">
        <v>1.0</v>
      </c>
      <c r="L1516" s="1" t="s">
        <v>16</v>
      </c>
    </row>
    <row r="1517">
      <c r="A1517" s="2">
        <v>42370.0</v>
      </c>
      <c r="B1517" s="1" t="s">
        <v>186</v>
      </c>
      <c r="C1517" s="1" t="s">
        <v>931</v>
      </c>
      <c r="D1517" s="1" t="s">
        <v>61</v>
      </c>
      <c r="E1517" s="1" t="s">
        <v>202</v>
      </c>
      <c r="F1517" s="1" t="s">
        <v>143</v>
      </c>
      <c r="G1517" s="1">
        <v>2010.0</v>
      </c>
      <c r="H1517" s="1">
        <v>355500.0</v>
      </c>
      <c r="I1517" s="1">
        <v>104515.0</v>
      </c>
      <c r="J1517" s="1">
        <v>5.0</v>
      </c>
      <c r="K1517" s="1">
        <v>1.0</v>
      </c>
      <c r="L1517" s="1" t="s">
        <v>16</v>
      </c>
    </row>
    <row r="1518">
      <c r="A1518" s="2">
        <v>42370.0</v>
      </c>
      <c r="B1518" s="1" t="s">
        <v>261</v>
      </c>
      <c r="C1518" s="1" t="s">
        <v>1086</v>
      </c>
      <c r="D1518" s="1" t="s">
        <v>61</v>
      </c>
      <c r="E1518" s="1" t="s">
        <v>163</v>
      </c>
      <c r="F1518" s="1" t="s">
        <v>298</v>
      </c>
      <c r="G1518" s="1">
        <v>2010.0</v>
      </c>
      <c r="H1518" s="1">
        <v>355332.4397</v>
      </c>
      <c r="I1518" s="1">
        <v>90000.0</v>
      </c>
      <c r="J1518" s="1">
        <v>5.0</v>
      </c>
      <c r="K1518" s="1">
        <v>1.0</v>
      </c>
      <c r="L1518" s="1" t="s">
        <v>16</v>
      </c>
    </row>
    <row r="1519">
      <c r="A1519" s="2">
        <v>42370.0</v>
      </c>
      <c r="B1519" s="1" t="s">
        <v>12</v>
      </c>
      <c r="C1519" s="1">
        <v>116853.0</v>
      </c>
      <c r="D1519" s="1" t="s">
        <v>36</v>
      </c>
      <c r="E1519" s="1" t="s">
        <v>615</v>
      </c>
      <c r="F1519" s="1" t="s">
        <v>1027</v>
      </c>
      <c r="G1519" s="1">
        <v>2013.0</v>
      </c>
      <c r="H1519" s="1">
        <v>355200.0</v>
      </c>
      <c r="I1519" s="1">
        <v>69803.0</v>
      </c>
      <c r="J1519" s="1">
        <v>3.0</v>
      </c>
      <c r="K1519" s="1">
        <v>1.0</v>
      </c>
      <c r="L1519" s="1" t="s">
        <v>16</v>
      </c>
    </row>
    <row r="1520">
      <c r="A1520" s="2">
        <v>42370.0</v>
      </c>
      <c r="B1520" s="1" t="s">
        <v>12</v>
      </c>
      <c r="C1520" s="1">
        <v>127425.0</v>
      </c>
      <c r="D1520" s="1" t="s">
        <v>36</v>
      </c>
      <c r="E1520" s="1" t="s">
        <v>902</v>
      </c>
      <c r="F1520" s="1" t="s">
        <v>1027</v>
      </c>
      <c r="G1520" s="1">
        <v>2014.0</v>
      </c>
      <c r="H1520" s="1">
        <v>355200.0</v>
      </c>
      <c r="I1520" s="1">
        <v>22468.0</v>
      </c>
      <c r="J1520" s="1">
        <v>2.0</v>
      </c>
      <c r="K1520" s="1">
        <v>1.0</v>
      </c>
      <c r="L1520" s="1" t="s">
        <v>16</v>
      </c>
    </row>
    <row r="1521">
      <c r="A1521" s="2">
        <v>42370.0</v>
      </c>
      <c r="B1521" s="1" t="s">
        <v>12</v>
      </c>
      <c r="C1521" s="1">
        <v>117115.0</v>
      </c>
      <c r="D1521" s="1" t="s">
        <v>77</v>
      </c>
      <c r="E1521" s="1" t="s">
        <v>599</v>
      </c>
      <c r="F1521" s="1" t="s">
        <v>600</v>
      </c>
      <c r="G1521" s="1">
        <v>2013.0</v>
      </c>
      <c r="H1521" s="1">
        <v>355200.0</v>
      </c>
      <c r="I1521" s="1">
        <v>55523.0</v>
      </c>
      <c r="J1521" s="1">
        <v>3.0</v>
      </c>
      <c r="K1521" s="1">
        <v>1.0</v>
      </c>
      <c r="L1521" s="1" t="s">
        <v>16</v>
      </c>
    </row>
    <row r="1522">
      <c r="A1522" s="2">
        <v>42370.0</v>
      </c>
      <c r="B1522" s="1" t="s">
        <v>12</v>
      </c>
      <c r="C1522" s="1">
        <v>131888.0</v>
      </c>
      <c r="D1522" s="1" t="s">
        <v>77</v>
      </c>
      <c r="E1522" s="1" t="s">
        <v>623</v>
      </c>
      <c r="F1522" s="1" t="s">
        <v>1087</v>
      </c>
      <c r="G1522" s="1">
        <v>2012.0</v>
      </c>
      <c r="H1522" s="1">
        <v>355200.0</v>
      </c>
      <c r="I1522" s="1">
        <v>26540.0</v>
      </c>
      <c r="J1522" s="1">
        <v>4.0</v>
      </c>
      <c r="K1522" s="1">
        <v>2.0</v>
      </c>
      <c r="L1522" s="1" t="s">
        <v>16</v>
      </c>
    </row>
    <row r="1523">
      <c r="A1523" s="2">
        <v>42370.0</v>
      </c>
      <c r="B1523" s="1" t="s">
        <v>12</v>
      </c>
      <c r="C1523" s="1">
        <v>125154.0</v>
      </c>
      <c r="D1523" s="1" t="s">
        <v>55</v>
      </c>
      <c r="E1523" s="1" t="s">
        <v>792</v>
      </c>
      <c r="F1523" s="1" t="s">
        <v>1088</v>
      </c>
      <c r="G1523" s="1">
        <v>2012.0</v>
      </c>
      <c r="H1523" s="1">
        <v>355200.0</v>
      </c>
      <c r="I1523" s="1">
        <v>47413.0</v>
      </c>
      <c r="J1523" s="1">
        <v>4.0</v>
      </c>
      <c r="K1523" s="1">
        <v>1.0</v>
      </c>
      <c r="L1523" s="1" t="s">
        <v>16</v>
      </c>
    </row>
    <row r="1524">
      <c r="A1524" s="2">
        <v>42370.0</v>
      </c>
      <c r="B1524" s="1" t="s">
        <v>12</v>
      </c>
      <c r="C1524" s="1">
        <v>136263.0</v>
      </c>
      <c r="D1524" s="1" t="s">
        <v>542</v>
      </c>
      <c r="E1524" s="1" t="s">
        <v>543</v>
      </c>
      <c r="F1524" s="1" t="s">
        <v>1089</v>
      </c>
      <c r="G1524" s="1">
        <v>2014.0</v>
      </c>
      <c r="H1524" s="1">
        <v>355200.0</v>
      </c>
      <c r="I1524" s="1">
        <v>13196.0</v>
      </c>
      <c r="J1524" s="1">
        <v>2.0</v>
      </c>
      <c r="K1524" s="1">
        <v>1.0</v>
      </c>
      <c r="L1524" s="1" t="s">
        <v>16</v>
      </c>
    </row>
    <row r="1525">
      <c r="A1525" s="2">
        <v>42370.0</v>
      </c>
      <c r="B1525" s="1" t="s">
        <v>12</v>
      </c>
      <c r="C1525" s="1">
        <v>122750.0</v>
      </c>
      <c r="D1525" s="1" t="s">
        <v>61</v>
      </c>
      <c r="E1525" s="1" t="s">
        <v>245</v>
      </c>
      <c r="F1525" s="1" t="s">
        <v>143</v>
      </c>
      <c r="G1525" s="1">
        <v>2012.0</v>
      </c>
      <c r="H1525" s="1">
        <v>355200.0</v>
      </c>
      <c r="I1525" s="1">
        <v>69619.0</v>
      </c>
      <c r="J1525" s="1">
        <v>4.0</v>
      </c>
      <c r="K1525" s="1">
        <v>1.0</v>
      </c>
      <c r="L1525" s="1" t="s">
        <v>16</v>
      </c>
    </row>
    <row r="1526">
      <c r="A1526" s="2">
        <v>42370.0</v>
      </c>
      <c r="B1526" s="1" t="s">
        <v>186</v>
      </c>
      <c r="C1526" s="1" t="s">
        <v>1090</v>
      </c>
      <c r="D1526" s="1" t="s">
        <v>61</v>
      </c>
      <c r="E1526" s="1" t="s">
        <v>245</v>
      </c>
      <c r="F1526" s="1" t="s">
        <v>143</v>
      </c>
      <c r="G1526" s="1">
        <v>2011.0</v>
      </c>
      <c r="H1526" s="1">
        <v>355200.0</v>
      </c>
      <c r="I1526" s="1">
        <v>70441.0</v>
      </c>
      <c r="J1526" s="1">
        <v>4.0</v>
      </c>
      <c r="K1526" s="1">
        <v>2.0</v>
      </c>
      <c r="L1526" s="1" t="s">
        <v>16</v>
      </c>
    </row>
    <row r="1527">
      <c r="A1527" s="2">
        <v>42370.0</v>
      </c>
      <c r="B1527" s="1" t="s">
        <v>186</v>
      </c>
      <c r="C1527" s="1" t="s">
        <v>1072</v>
      </c>
      <c r="D1527" s="1" t="s">
        <v>61</v>
      </c>
      <c r="E1527" s="1" t="s">
        <v>245</v>
      </c>
      <c r="F1527" s="1" t="s">
        <v>143</v>
      </c>
      <c r="G1527" s="1">
        <v>2010.0</v>
      </c>
      <c r="H1527" s="1">
        <v>355200.0</v>
      </c>
      <c r="I1527" s="1">
        <v>92585.0</v>
      </c>
      <c r="J1527" s="1">
        <v>5.0</v>
      </c>
      <c r="K1527" s="1">
        <v>1.0</v>
      </c>
      <c r="L1527" s="1" t="s">
        <v>16</v>
      </c>
    </row>
    <row r="1528">
      <c r="A1528" s="2">
        <v>42370.0</v>
      </c>
      <c r="B1528" s="1" t="s">
        <v>12</v>
      </c>
      <c r="C1528" s="1">
        <v>122461.0</v>
      </c>
      <c r="D1528" s="1" t="s">
        <v>61</v>
      </c>
      <c r="E1528" s="1" t="s">
        <v>163</v>
      </c>
      <c r="F1528" s="1" t="s">
        <v>143</v>
      </c>
      <c r="G1528" s="1">
        <v>2010.0</v>
      </c>
      <c r="H1528" s="1">
        <v>355200.0</v>
      </c>
      <c r="I1528" s="1">
        <v>86369.0</v>
      </c>
      <c r="J1528" s="1">
        <v>6.0</v>
      </c>
      <c r="K1528" s="1">
        <v>2.0</v>
      </c>
      <c r="L1528" s="1" t="s">
        <v>16</v>
      </c>
    </row>
    <row r="1529">
      <c r="A1529" s="2">
        <v>42370.0</v>
      </c>
      <c r="B1529" s="1" t="s">
        <v>12</v>
      </c>
      <c r="C1529" s="1">
        <v>122461.0</v>
      </c>
      <c r="D1529" s="1" t="s">
        <v>61</v>
      </c>
      <c r="E1529" s="1" t="s">
        <v>163</v>
      </c>
      <c r="F1529" s="1" t="s">
        <v>143</v>
      </c>
      <c r="G1529" s="1">
        <v>2010.0</v>
      </c>
      <c r="H1529" s="1">
        <v>355200.0</v>
      </c>
      <c r="I1529" s="1">
        <v>86369.0</v>
      </c>
      <c r="J1529" s="1">
        <v>6.0</v>
      </c>
      <c r="K1529" s="1">
        <v>2.0</v>
      </c>
      <c r="L1529" s="1" t="s">
        <v>16</v>
      </c>
    </row>
    <row r="1530">
      <c r="A1530" s="2">
        <v>42370.0</v>
      </c>
      <c r="B1530" s="1" t="s">
        <v>12</v>
      </c>
      <c r="C1530" s="1">
        <v>126092.0</v>
      </c>
      <c r="D1530" s="1" t="s">
        <v>61</v>
      </c>
      <c r="E1530" s="1" t="s">
        <v>202</v>
      </c>
      <c r="F1530" s="1" t="s">
        <v>264</v>
      </c>
      <c r="G1530" s="1">
        <v>2009.0</v>
      </c>
      <c r="H1530" s="1">
        <v>355200.0</v>
      </c>
      <c r="I1530" s="1">
        <v>83374.0</v>
      </c>
      <c r="J1530" s="1">
        <v>7.0</v>
      </c>
      <c r="K1530" s="1">
        <v>1.0</v>
      </c>
      <c r="L1530" s="1" t="s">
        <v>16</v>
      </c>
    </row>
    <row r="1531">
      <c r="A1531" s="2">
        <v>42370.0</v>
      </c>
      <c r="B1531" s="1" t="s">
        <v>186</v>
      </c>
      <c r="C1531" s="1" t="s">
        <v>1091</v>
      </c>
      <c r="D1531" s="1" t="s">
        <v>61</v>
      </c>
      <c r="E1531" s="1" t="s">
        <v>202</v>
      </c>
      <c r="F1531" s="1" t="s">
        <v>203</v>
      </c>
      <c r="G1531" s="1">
        <v>2011.0</v>
      </c>
      <c r="H1531" s="1">
        <v>355200.0</v>
      </c>
      <c r="I1531" s="1">
        <v>76798.0</v>
      </c>
      <c r="J1531" s="1">
        <v>4.0</v>
      </c>
      <c r="K1531" s="1">
        <v>2.0</v>
      </c>
      <c r="L1531" s="1" t="s">
        <v>16</v>
      </c>
    </row>
    <row r="1532">
      <c r="A1532" s="2">
        <v>42370.0</v>
      </c>
      <c r="B1532" s="1" t="s">
        <v>148</v>
      </c>
      <c r="C1532" s="1">
        <v>475.0</v>
      </c>
      <c r="D1532" s="1" t="s">
        <v>61</v>
      </c>
      <c r="E1532" s="1" t="s">
        <v>163</v>
      </c>
      <c r="F1532" s="1" t="s">
        <v>147</v>
      </c>
      <c r="G1532" s="1">
        <v>2008.0</v>
      </c>
      <c r="H1532" s="1">
        <v>355200.0</v>
      </c>
      <c r="I1532" s="1">
        <v>55939.76728</v>
      </c>
      <c r="J1532" s="1">
        <v>6.99247091</v>
      </c>
      <c r="K1532" s="1">
        <v>2.0</v>
      </c>
      <c r="L1532" s="1" t="s">
        <v>16</v>
      </c>
    </row>
    <row r="1533">
      <c r="A1533" s="2">
        <v>42370.0</v>
      </c>
      <c r="B1533" s="1" t="s">
        <v>116</v>
      </c>
      <c r="C1533" s="1" t="s">
        <v>1092</v>
      </c>
      <c r="D1533" s="1" t="s">
        <v>61</v>
      </c>
      <c r="E1533" s="1" t="s">
        <v>145</v>
      </c>
      <c r="F1533" s="1" t="s">
        <v>289</v>
      </c>
      <c r="G1533" s="1">
        <v>2010.0</v>
      </c>
      <c r="H1533" s="1">
        <v>355200.0</v>
      </c>
      <c r="I1533" s="1">
        <v>141141.0</v>
      </c>
      <c r="J1533" s="1">
        <v>5.57260274</v>
      </c>
      <c r="K1533" s="1">
        <v>2.0</v>
      </c>
      <c r="L1533" s="1" t="s">
        <v>16</v>
      </c>
    </row>
    <row r="1534">
      <c r="A1534" s="2">
        <v>42370.0</v>
      </c>
      <c r="B1534" s="1" t="s">
        <v>116</v>
      </c>
      <c r="C1534" s="1" t="s">
        <v>1093</v>
      </c>
      <c r="D1534" s="1" t="s">
        <v>61</v>
      </c>
      <c r="E1534" s="1" t="s">
        <v>145</v>
      </c>
      <c r="F1534" s="1" t="s">
        <v>203</v>
      </c>
      <c r="G1534" s="1">
        <v>2008.0</v>
      </c>
      <c r="H1534" s="1">
        <v>355200.0</v>
      </c>
      <c r="I1534" s="1">
        <v>81812.0</v>
      </c>
      <c r="J1534" s="1">
        <v>7.668493151</v>
      </c>
      <c r="K1534" s="1">
        <v>2.0</v>
      </c>
      <c r="L1534" s="1" t="s">
        <v>16</v>
      </c>
    </row>
    <row r="1535">
      <c r="A1535" s="2">
        <v>42370.0</v>
      </c>
      <c r="B1535" s="1" t="s">
        <v>12</v>
      </c>
      <c r="C1535" s="1">
        <v>117088.0</v>
      </c>
      <c r="D1535" s="1" t="s">
        <v>61</v>
      </c>
      <c r="E1535" s="1" t="s">
        <v>139</v>
      </c>
      <c r="F1535" s="1" t="s">
        <v>111</v>
      </c>
      <c r="G1535" s="1">
        <v>2009.0</v>
      </c>
      <c r="H1535" s="1">
        <v>355200.0</v>
      </c>
      <c r="I1535" s="1">
        <v>92221.0</v>
      </c>
      <c r="J1535" s="1">
        <v>7.0</v>
      </c>
      <c r="K1535" s="1">
        <v>1.0</v>
      </c>
      <c r="L1535" s="1" t="s">
        <v>16</v>
      </c>
    </row>
    <row r="1536">
      <c r="A1536" s="2">
        <v>42370.0</v>
      </c>
      <c r="B1536" s="1" t="s">
        <v>12</v>
      </c>
      <c r="C1536" s="1">
        <v>123619.0</v>
      </c>
      <c r="D1536" s="1" t="s">
        <v>61</v>
      </c>
      <c r="E1536" s="1" t="s">
        <v>953</v>
      </c>
      <c r="F1536" s="1" t="s">
        <v>203</v>
      </c>
      <c r="G1536" s="1">
        <v>2013.0</v>
      </c>
      <c r="H1536" s="1">
        <v>355200.0</v>
      </c>
      <c r="I1536" s="1">
        <v>29812.0</v>
      </c>
      <c r="J1536" s="1">
        <v>3.0</v>
      </c>
      <c r="K1536" s="1">
        <v>1.0</v>
      </c>
      <c r="L1536" s="1" t="s">
        <v>16</v>
      </c>
    </row>
    <row r="1537">
      <c r="A1537" s="2">
        <v>42370.0</v>
      </c>
      <c r="B1537" s="1" t="s">
        <v>12</v>
      </c>
      <c r="C1537" s="1">
        <v>118864.0</v>
      </c>
      <c r="D1537" s="1" t="s">
        <v>61</v>
      </c>
      <c r="E1537" s="1" t="s">
        <v>953</v>
      </c>
      <c r="F1537" s="1" t="s">
        <v>203</v>
      </c>
      <c r="G1537" s="1">
        <v>2014.0</v>
      </c>
      <c r="H1537" s="1">
        <v>355200.0</v>
      </c>
      <c r="I1537" s="1">
        <v>19420.0</v>
      </c>
      <c r="J1537" s="1">
        <v>2.0</v>
      </c>
      <c r="K1537" s="1">
        <v>2.0</v>
      </c>
      <c r="L1537" s="1" t="s">
        <v>16</v>
      </c>
    </row>
    <row r="1538">
      <c r="A1538" s="2">
        <v>42370.0</v>
      </c>
      <c r="B1538" s="1" t="s">
        <v>12</v>
      </c>
      <c r="C1538" s="1">
        <v>118864.0</v>
      </c>
      <c r="D1538" s="1" t="s">
        <v>61</v>
      </c>
      <c r="E1538" s="1" t="s">
        <v>953</v>
      </c>
      <c r="F1538" s="1" t="s">
        <v>203</v>
      </c>
      <c r="G1538" s="1">
        <v>2014.0</v>
      </c>
      <c r="H1538" s="1">
        <v>355200.0</v>
      </c>
      <c r="I1538" s="1">
        <v>19420.0</v>
      </c>
      <c r="J1538" s="1">
        <v>2.0</v>
      </c>
      <c r="K1538" s="1">
        <v>2.0</v>
      </c>
      <c r="L1538" s="1" t="s">
        <v>16</v>
      </c>
    </row>
    <row r="1539">
      <c r="A1539" s="2">
        <v>42370.0</v>
      </c>
      <c r="B1539" s="1" t="s">
        <v>12</v>
      </c>
      <c r="C1539" s="3" t="s">
        <v>1094</v>
      </c>
      <c r="D1539" s="1" t="s">
        <v>77</v>
      </c>
      <c r="E1539" s="1" t="s">
        <v>623</v>
      </c>
      <c r="F1539" s="1" t="s">
        <v>786</v>
      </c>
      <c r="G1539" s="1">
        <v>2012.0</v>
      </c>
      <c r="H1539" s="1">
        <v>355200.0</v>
      </c>
      <c r="I1539" s="1">
        <v>26540.0</v>
      </c>
      <c r="J1539" s="1">
        <v>4.0</v>
      </c>
      <c r="K1539" s="1">
        <v>2.0</v>
      </c>
      <c r="L1539" s="1" t="s">
        <v>16</v>
      </c>
    </row>
    <row r="1540">
      <c r="A1540" s="2">
        <v>42370.0</v>
      </c>
      <c r="B1540" s="1" t="s">
        <v>12</v>
      </c>
      <c r="C1540" s="3" t="s">
        <v>1095</v>
      </c>
      <c r="D1540" s="1" t="s">
        <v>542</v>
      </c>
      <c r="E1540" s="1" t="s">
        <v>543</v>
      </c>
      <c r="F1540" s="1" t="s">
        <v>1096</v>
      </c>
      <c r="G1540" s="1">
        <v>2014.0</v>
      </c>
      <c r="H1540" s="1">
        <v>355200.0</v>
      </c>
      <c r="I1540" s="1">
        <v>13196.0</v>
      </c>
      <c r="J1540" s="1">
        <v>2.0</v>
      </c>
      <c r="K1540" s="1">
        <v>1.0</v>
      </c>
      <c r="L1540" s="1" t="s">
        <v>16</v>
      </c>
    </row>
    <row r="1541">
      <c r="A1541" s="2">
        <v>42370.0</v>
      </c>
      <c r="B1541" s="1" t="s">
        <v>12</v>
      </c>
      <c r="C1541" s="3" t="s">
        <v>1097</v>
      </c>
      <c r="D1541" s="1" t="s">
        <v>61</v>
      </c>
      <c r="E1541" s="1" t="s">
        <v>202</v>
      </c>
      <c r="F1541" s="1" t="s">
        <v>172</v>
      </c>
      <c r="G1541" s="1">
        <v>2009.0</v>
      </c>
      <c r="H1541" s="1">
        <v>355200.0</v>
      </c>
      <c r="I1541" s="1">
        <v>71977.0</v>
      </c>
      <c r="J1541" s="1">
        <v>7.0</v>
      </c>
      <c r="K1541" s="1">
        <v>1.0</v>
      </c>
      <c r="L1541" s="1" t="s">
        <v>16</v>
      </c>
    </row>
    <row r="1542">
      <c r="A1542" s="2">
        <v>42370.0</v>
      </c>
      <c r="B1542" s="1" t="s">
        <v>12</v>
      </c>
      <c r="C1542" s="3" t="s">
        <v>1098</v>
      </c>
      <c r="D1542" s="1" t="s">
        <v>81</v>
      </c>
      <c r="E1542" s="1" t="s">
        <v>1099</v>
      </c>
      <c r="F1542" s="1" t="s">
        <v>1100</v>
      </c>
      <c r="G1542" s="1">
        <v>2008.0</v>
      </c>
      <c r="H1542" s="1">
        <v>355200.0</v>
      </c>
      <c r="I1542" s="1">
        <v>52580.0</v>
      </c>
      <c r="J1542" s="1">
        <v>8.0</v>
      </c>
      <c r="K1542" s="1">
        <v>1.0</v>
      </c>
      <c r="L1542" s="1" t="s">
        <v>16</v>
      </c>
    </row>
    <row r="1543">
      <c r="A1543" s="2">
        <v>42370.0</v>
      </c>
      <c r="B1543" s="1" t="s">
        <v>261</v>
      </c>
      <c r="C1543" s="1" t="s">
        <v>1101</v>
      </c>
      <c r="D1543" s="1" t="s">
        <v>61</v>
      </c>
      <c r="E1543" s="1" t="s">
        <v>163</v>
      </c>
      <c r="F1543" s="1" t="s">
        <v>536</v>
      </c>
      <c r="G1543" s="1">
        <v>2012.0</v>
      </c>
      <c r="H1543" s="1">
        <v>355111.7416</v>
      </c>
      <c r="I1543" s="1">
        <v>60000.0</v>
      </c>
      <c r="J1543" s="1">
        <v>3.0</v>
      </c>
      <c r="K1543" s="1">
        <v>1.0</v>
      </c>
      <c r="L1543" s="1" t="s">
        <v>16</v>
      </c>
    </row>
    <row r="1544">
      <c r="A1544" s="2">
        <v>42370.0</v>
      </c>
      <c r="B1544" s="1" t="s">
        <v>20</v>
      </c>
      <c r="C1544" s="1">
        <v>85935.0</v>
      </c>
      <c r="D1544" s="1" t="s">
        <v>91</v>
      </c>
      <c r="E1544" s="1" t="s">
        <v>234</v>
      </c>
      <c r="F1544" s="1" t="s">
        <v>454</v>
      </c>
      <c r="G1544" s="1">
        <v>2009.0</v>
      </c>
      <c r="H1544" s="1">
        <v>355000.0</v>
      </c>
      <c r="I1544" s="1">
        <v>59714.0</v>
      </c>
      <c r="J1544" s="1">
        <v>6.0</v>
      </c>
      <c r="K1544" s="1">
        <v>2.0</v>
      </c>
      <c r="L1544" s="1" t="s">
        <v>16</v>
      </c>
    </row>
    <row r="1545">
      <c r="A1545" s="2">
        <v>42370.0</v>
      </c>
      <c r="B1545" s="1" t="s">
        <v>186</v>
      </c>
      <c r="C1545" s="1" t="s">
        <v>1102</v>
      </c>
      <c r="D1545" s="1" t="s">
        <v>61</v>
      </c>
      <c r="E1545" s="1" t="s">
        <v>245</v>
      </c>
      <c r="F1545" s="1" t="s">
        <v>143</v>
      </c>
      <c r="G1545" s="1">
        <v>2011.0</v>
      </c>
      <c r="H1545" s="1">
        <v>355000.0</v>
      </c>
      <c r="I1545" s="1">
        <v>97787.0</v>
      </c>
      <c r="J1545" s="1">
        <v>4.0</v>
      </c>
      <c r="K1545" s="1">
        <v>1.0</v>
      </c>
      <c r="L1545" s="1" t="s">
        <v>16</v>
      </c>
    </row>
    <row r="1546">
      <c r="A1546" s="2">
        <v>42370.0</v>
      </c>
      <c r="B1546" s="1" t="s">
        <v>116</v>
      </c>
      <c r="C1546" s="1" t="s">
        <v>1002</v>
      </c>
      <c r="D1546" s="1" t="s">
        <v>61</v>
      </c>
      <c r="E1546" s="1" t="s">
        <v>245</v>
      </c>
      <c r="F1546" s="1" t="s">
        <v>143</v>
      </c>
      <c r="G1546" s="1">
        <v>2011.0</v>
      </c>
      <c r="H1546" s="1">
        <v>355000.0</v>
      </c>
      <c r="I1546" s="1">
        <v>70025.0</v>
      </c>
      <c r="J1546" s="1">
        <v>4.597260274</v>
      </c>
      <c r="K1546" s="1">
        <v>2.0</v>
      </c>
      <c r="L1546" s="1" t="s">
        <v>16</v>
      </c>
    </row>
    <row r="1547">
      <c r="A1547" s="2">
        <v>42370.0</v>
      </c>
      <c r="B1547" s="1" t="s">
        <v>116</v>
      </c>
      <c r="C1547" s="1" t="s">
        <v>1018</v>
      </c>
      <c r="D1547" s="1" t="s">
        <v>61</v>
      </c>
      <c r="E1547" s="1" t="s">
        <v>163</v>
      </c>
      <c r="F1547" s="1" t="s">
        <v>143</v>
      </c>
      <c r="G1547" s="1">
        <v>2010.0</v>
      </c>
      <c r="H1547" s="1">
        <v>355000.0</v>
      </c>
      <c r="I1547" s="1">
        <v>121351.0</v>
      </c>
      <c r="J1547" s="1">
        <v>5.712328767</v>
      </c>
      <c r="K1547" s="1">
        <v>2.0</v>
      </c>
      <c r="L1547" s="1" t="s">
        <v>16</v>
      </c>
    </row>
    <row r="1548">
      <c r="A1548" s="2">
        <v>42370.0</v>
      </c>
      <c r="B1548" s="1" t="s">
        <v>20</v>
      </c>
      <c r="C1548" s="1">
        <v>74238.0</v>
      </c>
      <c r="D1548" s="1" t="s">
        <v>61</v>
      </c>
      <c r="E1548" s="1" t="s">
        <v>163</v>
      </c>
      <c r="F1548" s="1" t="s">
        <v>203</v>
      </c>
      <c r="G1548" s="1">
        <v>2008.0</v>
      </c>
      <c r="H1548" s="1">
        <v>355000.0</v>
      </c>
      <c r="I1548" s="1">
        <v>58662.0</v>
      </c>
      <c r="J1548" s="1">
        <v>7.0</v>
      </c>
      <c r="K1548" s="1">
        <v>2.0</v>
      </c>
      <c r="L1548" s="1" t="s">
        <v>16</v>
      </c>
    </row>
    <row r="1549">
      <c r="A1549" s="2">
        <v>42370.0</v>
      </c>
      <c r="B1549" s="1" t="s">
        <v>186</v>
      </c>
      <c r="C1549" s="1" t="s">
        <v>968</v>
      </c>
      <c r="D1549" s="1" t="s">
        <v>61</v>
      </c>
      <c r="E1549" s="1" t="s">
        <v>202</v>
      </c>
      <c r="F1549" s="1" t="s">
        <v>203</v>
      </c>
      <c r="G1549" s="1">
        <v>2011.0</v>
      </c>
      <c r="H1549" s="1">
        <v>355000.0</v>
      </c>
      <c r="I1549" s="1">
        <v>25235.0</v>
      </c>
      <c r="J1549" s="1">
        <v>4.0</v>
      </c>
      <c r="K1549" s="1">
        <v>2.0</v>
      </c>
      <c r="L1549" s="1" t="s">
        <v>16</v>
      </c>
    </row>
    <row r="1550">
      <c r="A1550" s="2">
        <v>42370.0</v>
      </c>
      <c r="B1550" s="1" t="s">
        <v>116</v>
      </c>
      <c r="C1550" s="1" t="s">
        <v>1093</v>
      </c>
      <c r="D1550" s="1" t="s">
        <v>61</v>
      </c>
      <c r="E1550" s="1" t="s">
        <v>145</v>
      </c>
      <c r="F1550" s="1" t="s">
        <v>203</v>
      </c>
      <c r="G1550" s="1">
        <v>2008.0</v>
      </c>
      <c r="H1550" s="1">
        <v>355000.0</v>
      </c>
      <c r="I1550" s="1">
        <v>81812.0</v>
      </c>
      <c r="J1550" s="1">
        <v>7.668493151</v>
      </c>
      <c r="K1550" s="1">
        <v>2.0</v>
      </c>
      <c r="L1550" s="1" t="s">
        <v>16</v>
      </c>
    </row>
    <row r="1551">
      <c r="A1551" s="2">
        <v>42370.0</v>
      </c>
      <c r="B1551" s="1" t="s">
        <v>148</v>
      </c>
      <c r="C1551" s="1">
        <v>136.0</v>
      </c>
      <c r="D1551" s="1" t="s">
        <v>61</v>
      </c>
      <c r="E1551" s="1" t="s">
        <v>881</v>
      </c>
      <c r="F1551" s="1" t="s">
        <v>203</v>
      </c>
      <c r="G1551" s="1">
        <v>2011.0</v>
      </c>
      <c r="H1551" s="1">
        <v>355000.0</v>
      </c>
      <c r="I1551" s="1">
        <v>31671.4579</v>
      </c>
      <c r="J1551" s="1">
        <v>3.958932238</v>
      </c>
      <c r="K1551" s="1">
        <v>1.0</v>
      </c>
      <c r="L1551" s="1" t="s">
        <v>16</v>
      </c>
    </row>
    <row r="1552">
      <c r="A1552" s="2">
        <v>42370.0</v>
      </c>
      <c r="B1552" s="1" t="s">
        <v>20</v>
      </c>
      <c r="C1552" s="1">
        <v>117603.0</v>
      </c>
      <c r="D1552" s="1" t="s">
        <v>61</v>
      </c>
      <c r="E1552" s="1" t="s">
        <v>202</v>
      </c>
      <c r="F1552" s="1" t="s">
        <v>172</v>
      </c>
      <c r="G1552" s="1">
        <v>2009.0</v>
      </c>
      <c r="H1552" s="1">
        <v>355000.0</v>
      </c>
      <c r="I1552" s="1">
        <v>112891.0</v>
      </c>
      <c r="J1552" s="1">
        <v>7.0</v>
      </c>
      <c r="K1552" s="1">
        <v>1.0</v>
      </c>
      <c r="L1552" s="1" t="s">
        <v>16</v>
      </c>
    </row>
    <row r="1553">
      <c r="A1553" s="2">
        <v>42370.0</v>
      </c>
      <c r="B1553" s="1" t="s">
        <v>261</v>
      </c>
      <c r="C1553" s="1" t="s">
        <v>1103</v>
      </c>
      <c r="D1553" s="1" t="s">
        <v>61</v>
      </c>
      <c r="E1553" s="1" t="s">
        <v>163</v>
      </c>
      <c r="F1553" s="1" t="s">
        <v>147</v>
      </c>
      <c r="G1553" s="1">
        <v>2011.0</v>
      </c>
      <c r="H1553" s="1">
        <v>354790.3378</v>
      </c>
      <c r="I1553" s="1">
        <v>130000.0</v>
      </c>
      <c r="J1553" s="1">
        <v>4.0</v>
      </c>
      <c r="K1553" s="1">
        <v>1.0</v>
      </c>
      <c r="L1553" s="1" t="s">
        <v>16</v>
      </c>
    </row>
    <row r="1554">
      <c r="A1554" s="2">
        <v>42370.0</v>
      </c>
      <c r="B1554" s="1" t="s">
        <v>261</v>
      </c>
      <c r="C1554" s="1" t="s">
        <v>1104</v>
      </c>
      <c r="D1554" s="1" t="s">
        <v>61</v>
      </c>
      <c r="E1554" s="1" t="s">
        <v>163</v>
      </c>
      <c r="F1554" s="1" t="s">
        <v>203</v>
      </c>
      <c r="G1554" s="1">
        <v>2013.0</v>
      </c>
      <c r="H1554" s="1">
        <v>354444.5383</v>
      </c>
      <c r="I1554" s="1">
        <v>130000.0</v>
      </c>
      <c r="J1554" s="1">
        <v>2.0</v>
      </c>
      <c r="K1554" s="1">
        <v>1.0</v>
      </c>
      <c r="L1554" s="1" t="s">
        <v>16</v>
      </c>
    </row>
    <row r="1555">
      <c r="A1555" s="2">
        <v>42370.0</v>
      </c>
      <c r="B1555" s="1" t="s">
        <v>261</v>
      </c>
      <c r="C1555" s="1" t="s">
        <v>1105</v>
      </c>
      <c r="D1555" s="1" t="s">
        <v>61</v>
      </c>
      <c r="E1555" s="1" t="s">
        <v>163</v>
      </c>
      <c r="F1555" s="1" t="s">
        <v>341</v>
      </c>
      <c r="G1555" s="1">
        <v>2013.0</v>
      </c>
      <c r="H1555" s="1">
        <v>354125.5382</v>
      </c>
      <c r="I1555" s="1">
        <v>140000.0</v>
      </c>
      <c r="J1555" s="1">
        <v>2.0</v>
      </c>
      <c r="K1555" s="1">
        <v>1.0</v>
      </c>
      <c r="L1555" s="1" t="s">
        <v>16</v>
      </c>
    </row>
    <row r="1556">
      <c r="A1556" s="2">
        <v>42370.0</v>
      </c>
      <c r="B1556" s="1" t="s">
        <v>261</v>
      </c>
      <c r="C1556" s="1" t="s">
        <v>1106</v>
      </c>
      <c r="D1556" s="1" t="s">
        <v>61</v>
      </c>
      <c r="E1556" s="1" t="s">
        <v>163</v>
      </c>
      <c r="F1556" s="1" t="s">
        <v>298</v>
      </c>
      <c r="G1556" s="1">
        <v>2007.0</v>
      </c>
      <c r="H1556" s="1">
        <v>353944.08</v>
      </c>
      <c r="I1556" s="1">
        <v>1000.0</v>
      </c>
      <c r="J1556" s="1">
        <v>8.0</v>
      </c>
      <c r="K1556" s="1">
        <v>1.0</v>
      </c>
      <c r="L1556" s="1" t="s">
        <v>16</v>
      </c>
    </row>
    <row r="1557">
      <c r="A1557" s="2">
        <v>42370.0</v>
      </c>
      <c r="B1557" s="1" t="s">
        <v>261</v>
      </c>
      <c r="C1557" s="1" t="s">
        <v>1107</v>
      </c>
      <c r="D1557" s="1" t="s">
        <v>61</v>
      </c>
      <c r="E1557" s="1" t="s">
        <v>163</v>
      </c>
      <c r="F1557" s="1" t="s">
        <v>203</v>
      </c>
      <c r="G1557" s="1">
        <v>2012.0</v>
      </c>
      <c r="H1557" s="1">
        <v>353737.9811</v>
      </c>
      <c r="I1557" s="1">
        <v>110000.0</v>
      </c>
      <c r="J1557" s="1">
        <v>3.0</v>
      </c>
      <c r="K1557" s="1">
        <v>1.0</v>
      </c>
      <c r="L1557" s="1" t="s">
        <v>16</v>
      </c>
    </row>
    <row r="1558">
      <c r="A1558" s="2">
        <v>42370.0</v>
      </c>
      <c r="B1558" s="1" t="s">
        <v>261</v>
      </c>
      <c r="C1558" s="1" t="s">
        <v>1108</v>
      </c>
      <c r="D1558" s="1" t="s">
        <v>61</v>
      </c>
      <c r="E1558" s="1" t="s">
        <v>163</v>
      </c>
      <c r="F1558" s="1" t="s">
        <v>147</v>
      </c>
      <c r="G1558" s="1">
        <v>2008.0</v>
      </c>
      <c r="H1558" s="1">
        <v>353724.4999</v>
      </c>
      <c r="I1558" s="1">
        <v>60000.0</v>
      </c>
      <c r="J1558" s="1">
        <v>7.0</v>
      </c>
      <c r="K1558" s="1">
        <v>1.0</v>
      </c>
      <c r="L1558" s="1" t="s">
        <v>16</v>
      </c>
    </row>
    <row r="1559">
      <c r="A1559" s="2">
        <v>42370.0</v>
      </c>
      <c r="B1559" s="1" t="s">
        <v>148</v>
      </c>
      <c r="C1559" s="1">
        <v>848.0</v>
      </c>
      <c r="D1559" s="1" t="s">
        <v>61</v>
      </c>
      <c r="E1559" s="1" t="s">
        <v>881</v>
      </c>
      <c r="F1559" s="1" t="s">
        <v>203</v>
      </c>
      <c r="G1559" s="1">
        <v>2003.0</v>
      </c>
      <c r="H1559" s="1">
        <v>353500.0</v>
      </c>
      <c r="I1559" s="1">
        <v>91422.31352</v>
      </c>
      <c r="J1559" s="1">
        <v>11.42778919</v>
      </c>
      <c r="K1559" s="1">
        <v>3.0</v>
      </c>
      <c r="L1559" s="1" t="s">
        <v>16</v>
      </c>
    </row>
    <row r="1560">
      <c r="A1560" s="2">
        <v>42370.0</v>
      </c>
      <c r="B1560" s="1" t="s">
        <v>261</v>
      </c>
      <c r="C1560" s="1" t="s">
        <v>1109</v>
      </c>
      <c r="D1560" s="1" t="s">
        <v>61</v>
      </c>
      <c r="E1560" s="1" t="s">
        <v>163</v>
      </c>
      <c r="F1560" s="1" t="s">
        <v>341</v>
      </c>
      <c r="G1560" s="1">
        <v>2008.0</v>
      </c>
      <c r="H1560" s="1">
        <v>353421.84</v>
      </c>
      <c r="I1560" s="1">
        <v>10000.0</v>
      </c>
      <c r="J1560" s="1">
        <v>7.0</v>
      </c>
      <c r="K1560" s="1">
        <v>1.0</v>
      </c>
      <c r="L1560" s="1" t="s">
        <v>16</v>
      </c>
    </row>
    <row r="1561">
      <c r="A1561" s="2">
        <v>42370.0</v>
      </c>
      <c r="B1561" s="1" t="s">
        <v>261</v>
      </c>
      <c r="C1561" s="1" t="s">
        <v>1110</v>
      </c>
      <c r="D1561" s="1" t="s">
        <v>61</v>
      </c>
      <c r="E1561" s="1" t="s">
        <v>163</v>
      </c>
      <c r="F1561" s="1" t="s">
        <v>341</v>
      </c>
      <c r="G1561" s="1">
        <v>2012.0</v>
      </c>
      <c r="H1561" s="1">
        <v>353419.6169</v>
      </c>
      <c r="I1561" s="1">
        <v>120000.0</v>
      </c>
      <c r="J1561" s="1">
        <v>3.0</v>
      </c>
      <c r="K1561" s="1">
        <v>1.0</v>
      </c>
      <c r="L1561" s="1" t="s">
        <v>16</v>
      </c>
    </row>
    <row r="1562">
      <c r="A1562" s="2">
        <v>42370.0</v>
      </c>
      <c r="B1562" s="1" t="s">
        <v>116</v>
      </c>
      <c r="C1562" s="1" t="s">
        <v>1036</v>
      </c>
      <c r="D1562" s="1" t="s">
        <v>61</v>
      </c>
      <c r="E1562" s="1" t="s">
        <v>881</v>
      </c>
      <c r="F1562" s="1" t="s">
        <v>203</v>
      </c>
      <c r="G1562" s="1">
        <v>2011.0</v>
      </c>
      <c r="H1562" s="1">
        <v>353000.0</v>
      </c>
      <c r="I1562" s="1">
        <v>46336.0</v>
      </c>
      <c r="J1562" s="1">
        <v>4.57260274</v>
      </c>
      <c r="K1562" s="1">
        <v>2.0</v>
      </c>
      <c r="L1562" s="1" t="s">
        <v>16</v>
      </c>
    </row>
    <row r="1563">
      <c r="A1563" s="2">
        <v>42370.0</v>
      </c>
      <c r="B1563" s="1" t="s">
        <v>186</v>
      </c>
      <c r="C1563" s="1" t="s">
        <v>1111</v>
      </c>
      <c r="D1563" s="1" t="s">
        <v>61</v>
      </c>
      <c r="E1563" s="1" t="s">
        <v>245</v>
      </c>
      <c r="F1563" s="1" t="s">
        <v>203</v>
      </c>
      <c r="G1563" s="1">
        <v>2011.0</v>
      </c>
      <c r="H1563" s="1">
        <v>352980.0</v>
      </c>
      <c r="I1563" s="1">
        <v>29663.0</v>
      </c>
      <c r="J1563" s="1">
        <v>4.0</v>
      </c>
      <c r="K1563" s="1">
        <v>1.0</v>
      </c>
      <c r="L1563" s="1" t="s">
        <v>16</v>
      </c>
    </row>
    <row r="1564">
      <c r="A1564" s="2">
        <v>42370.0</v>
      </c>
      <c r="B1564" s="1" t="s">
        <v>148</v>
      </c>
      <c r="C1564" s="1">
        <v>166.0</v>
      </c>
      <c r="D1564" s="1" t="s">
        <v>61</v>
      </c>
      <c r="E1564" s="1" t="s">
        <v>245</v>
      </c>
      <c r="F1564" s="1" t="s">
        <v>341</v>
      </c>
      <c r="G1564" s="1">
        <v>2010.0</v>
      </c>
      <c r="H1564" s="1">
        <v>352980.0</v>
      </c>
      <c r="I1564" s="1">
        <v>34606.43395</v>
      </c>
      <c r="J1564" s="1">
        <v>4.325804244</v>
      </c>
      <c r="K1564" s="1">
        <v>1.0</v>
      </c>
      <c r="L1564" s="1" t="s">
        <v>16</v>
      </c>
    </row>
    <row r="1565">
      <c r="A1565" s="2">
        <v>42370.0</v>
      </c>
      <c r="B1565" s="1" t="s">
        <v>148</v>
      </c>
      <c r="C1565" s="1">
        <v>271.0</v>
      </c>
      <c r="D1565" s="1" t="s">
        <v>61</v>
      </c>
      <c r="E1565" s="1" t="s">
        <v>163</v>
      </c>
      <c r="F1565" s="1" t="s">
        <v>203</v>
      </c>
      <c r="G1565" s="1">
        <v>2009.0</v>
      </c>
      <c r="H1565" s="1">
        <v>352980.0</v>
      </c>
      <c r="I1565" s="1">
        <v>42140.99931</v>
      </c>
      <c r="J1565" s="1">
        <v>5.267624914</v>
      </c>
      <c r="K1565" s="1">
        <v>2.0</v>
      </c>
      <c r="L1565" s="1" t="s">
        <v>16</v>
      </c>
    </row>
    <row r="1566">
      <c r="A1566" s="2">
        <v>42370.0</v>
      </c>
      <c r="B1566" s="1" t="s">
        <v>261</v>
      </c>
      <c r="C1566" s="1" t="s">
        <v>1112</v>
      </c>
      <c r="D1566" s="1" t="s">
        <v>61</v>
      </c>
      <c r="E1566" s="1" t="s">
        <v>163</v>
      </c>
      <c r="F1566" s="1" t="s">
        <v>536</v>
      </c>
      <c r="G1566" s="1">
        <v>2011.0</v>
      </c>
      <c r="H1566" s="1">
        <v>352800.0</v>
      </c>
      <c r="I1566" s="1">
        <v>30000.0</v>
      </c>
      <c r="J1566" s="1">
        <v>4.0</v>
      </c>
      <c r="K1566" s="1">
        <v>1.0</v>
      </c>
      <c r="L1566" s="1" t="s">
        <v>16</v>
      </c>
    </row>
    <row r="1567">
      <c r="A1567" s="2">
        <v>42370.0</v>
      </c>
      <c r="B1567" s="1" t="s">
        <v>261</v>
      </c>
      <c r="C1567" s="1" t="s">
        <v>1113</v>
      </c>
      <c r="D1567" s="1" t="s">
        <v>61</v>
      </c>
      <c r="E1567" s="1" t="s">
        <v>163</v>
      </c>
      <c r="F1567" s="1" t="s">
        <v>203</v>
      </c>
      <c r="G1567" s="1">
        <v>2009.0</v>
      </c>
      <c r="H1567" s="1">
        <v>352408.0</v>
      </c>
      <c r="I1567" s="1">
        <v>30000.0</v>
      </c>
      <c r="J1567" s="1">
        <v>6.0</v>
      </c>
      <c r="K1567" s="1">
        <v>1.0</v>
      </c>
      <c r="L1567" s="1" t="s">
        <v>16</v>
      </c>
    </row>
    <row r="1568">
      <c r="A1568" s="2">
        <v>42370.0</v>
      </c>
      <c r="B1568" s="1" t="s">
        <v>148</v>
      </c>
      <c r="C1568" s="1">
        <v>419.0</v>
      </c>
      <c r="D1568" s="1" t="s">
        <v>61</v>
      </c>
      <c r="E1568" s="1" t="s">
        <v>240</v>
      </c>
      <c r="F1568" s="1" t="s">
        <v>147</v>
      </c>
      <c r="G1568" s="1">
        <v>2008.0</v>
      </c>
      <c r="H1568" s="1">
        <v>351870.0</v>
      </c>
      <c r="I1568" s="1">
        <v>52939.08282</v>
      </c>
      <c r="J1568" s="1">
        <v>6.617385352</v>
      </c>
      <c r="K1568" s="1">
        <v>2.0</v>
      </c>
      <c r="L1568" s="1" t="s">
        <v>16</v>
      </c>
    </row>
    <row r="1569">
      <c r="A1569" s="2">
        <v>42370.0</v>
      </c>
      <c r="B1569" s="1" t="s">
        <v>261</v>
      </c>
      <c r="C1569" s="1" t="s">
        <v>1114</v>
      </c>
      <c r="D1569" s="1" t="s">
        <v>61</v>
      </c>
      <c r="E1569" s="1" t="s">
        <v>163</v>
      </c>
      <c r="F1569" s="1" t="s">
        <v>203</v>
      </c>
      <c r="G1569" s="1">
        <v>2011.0</v>
      </c>
      <c r="H1569" s="1">
        <v>351544.2474</v>
      </c>
      <c r="I1569" s="1">
        <v>90000.0</v>
      </c>
      <c r="J1569" s="1">
        <v>4.0</v>
      </c>
      <c r="K1569" s="1">
        <v>1.0</v>
      </c>
      <c r="L1569" s="1" t="s">
        <v>16</v>
      </c>
    </row>
    <row r="1570">
      <c r="A1570" s="2">
        <v>42370.0</v>
      </c>
      <c r="B1570" s="1" t="s">
        <v>261</v>
      </c>
      <c r="C1570" s="1" t="s">
        <v>1115</v>
      </c>
      <c r="D1570" s="1" t="s">
        <v>61</v>
      </c>
      <c r="E1570" s="1" t="s">
        <v>163</v>
      </c>
      <c r="F1570" s="1" t="s">
        <v>341</v>
      </c>
      <c r="G1570" s="1">
        <v>2011.0</v>
      </c>
      <c r="H1570" s="1">
        <v>351227.8575</v>
      </c>
      <c r="I1570" s="4">
        <v>100000.0</v>
      </c>
      <c r="J1570" s="1">
        <v>4.0</v>
      </c>
      <c r="K1570" s="1">
        <v>1.0</v>
      </c>
      <c r="L1570" s="1" t="s">
        <v>16</v>
      </c>
    </row>
    <row r="1571">
      <c r="A1571" s="2">
        <v>42370.0</v>
      </c>
      <c r="B1571" s="1" t="s">
        <v>261</v>
      </c>
      <c r="C1571" s="1" t="s">
        <v>1116</v>
      </c>
      <c r="D1571" s="1" t="s">
        <v>61</v>
      </c>
      <c r="E1571" s="1" t="s">
        <v>163</v>
      </c>
      <c r="F1571" s="1" t="s">
        <v>298</v>
      </c>
      <c r="G1571" s="1">
        <v>2008.0</v>
      </c>
      <c r="H1571" s="1">
        <v>350930.16</v>
      </c>
      <c r="I1571" s="1">
        <v>40000.0</v>
      </c>
      <c r="J1571" s="1">
        <v>7.0</v>
      </c>
      <c r="K1571" s="1">
        <v>1.0</v>
      </c>
      <c r="L1571" s="1" t="s">
        <v>16</v>
      </c>
    </row>
    <row r="1572">
      <c r="A1572" s="2">
        <v>42370.0</v>
      </c>
      <c r="B1572" s="1" t="s">
        <v>261</v>
      </c>
      <c r="C1572" s="1" t="s">
        <v>1117</v>
      </c>
      <c r="D1572" s="1" t="s">
        <v>61</v>
      </c>
      <c r="E1572" s="1" t="s">
        <v>163</v>
      </c>
      <c r="F1572" s="1" t="s">
        <v>147</v>
      </c>
      <c r="G1572" s="1">
        <v>2010.0</v>
      </c>
      <c r="H1572" s="1">
        <v>350889.7013</v>
      </c>
      <c r="I1572" s="1">
        <v>110000.0</v>
      </c>
      <c r="J1572" s="1">
        <v>5.0</v>
      </c>
      <c r="K1572" s="1">
        <v>1.0</v>
      </c>
      <c r="L1572" s="1" t="s">
        <v>16</v>
      </c>
    </row>
    <row r="1573">
      <c r="A1573" s="2">
        <v>42370.0</v>
      </c>
      <c r="B1573" s="1" t="s">
        <v>116</v>
      </c>
      <c r="C1573" s="1" t="s">
        <v>952</v>
      </c>
      <c r="D1573" s="1" t="s">
        <v>61</v>
      </c>
      <c r="E1573" s="1" t="s">
        <v>245</v>
      </c>
      <c r="F1573" s="1" t="s">
        <v>143</v>
      </c>
      <c r="G1573" s="1">
        <v>2010.0</v>
      </c>
      <c r="H1573" s="1">
        <v>350760.0</v>
      </c>
      <c r="I1573" s="1">
        <v>18171.0</v>
      </c>
      <c r="J1573" s="1">
        <v>5.635616438</v>
      </c>
      <c r="K1573" s="1">
        <v>2.0</v>
      </c>
      <c r="L1573" s="1" t="s">
        <v>16</v>
      </c>
    </row>
    <row r="1574">
      <c r="A1574" s="2">
        <v>42370.0</v>
      </c>
      <c r="B1574" s="1" t="s">
        <v>261</v>
      </c>
      <c r="C1574" s="1" t="s">
        <v>1118</v>
      </c>
      <c r="D1574" s="1" t="s">
        <v>61</v>
      </c>
      <c r="E1574" s="1" t="s">
        <v>163</v>
      </c>
      <c r="F1574" s="1" t="s">
        <v>298</v>
      </c>
      <c r="G1574" s="1">
        <v>2012.0</v>
      </c>
      <c r="H1574" s="1">
        <v>350678.7514</v>
      </c>
      <c r="I1574" s="1">
        <v>140000.0</v>
      </c>
      <c r="J1574" s="1">
        <v>3.0</v>
      </c>
      <c r="K1574" s="1">
        <v>1.0</v>
      </c>
      <c r="L1574" s="1" t="s">
        <v>16</v>
      </c>
    </row>
    <row r="1575">
      <c r="A1575" s="2">
        <v>42370.0</v>
      </c>
      <c r="B1575" s="1" t="s">
        <v>20</v>
      </c>
      <c r="C1575" s="1">
        <v>66274.0</v>
      </c>
      <c r="D1575" s="1" t="s">
        <v>91</v>
      </c>
      <c r="E1575" s="1" t="s">
        <v>1119</v>
      </c>
      <c r="F1575" s="1" t="s">
        <v>1120</v>
      </c>
      <c r="G1575" s="1">
        <v>2010.0</v>
      </c>
      <c r="H1575" s="1">
        <v>350000.0</v>
      </c>
      <c r="I1575" s="1">
        <v>30175.0</v>
      </c>
      <c r="J1575" s="1">
        <v>5.0</v>
      </c>
      <c r="K1575" s="1">
        <v>2.0</v>
      </c>
      <c r="L1575" s="1" t="s">
        <v>16</v>
      </c>
    </row>
    <row r="1576">
      <c r="A1576" s="2">
        <v>42370.0</v>
      </c>
      <c r="B1576" s="1" t="s">
        <v>116</v>
      </c>
      <c r="C1576" s="1" t="s">
        <v>1121</v>
      </c>
      <c r="D1576" s="1" t="s">
        <v>61</v>
      </c>
      <c r="E1576" s="1" t="s">
        <v>712</v>
      </c>
      <c r="F1576" s="1" t="s">
        <v>203</v>
      </c>
      <c r="G1576" s="1">
        <v>2014.0</v>
      </c>
      <c r="H1576" s="1">
        <v>350000.0</v>
      </c>
      <c r="I1576" s="1">
        <v>10060.0</v>
      </c>
      <c r="J1576" s="1">
        <v>1.953424658</v>
      </c>
      <c r="K1576" s="1">
        <v>2.0</v>
      </c>
      <c r="L1576" s="1" t="s">
        <v>16</v>
      </c>
    </row>
    <row r="1577">
      <c r="A1577" s="2">
        <v>42370.0</v>
      </c>
      <c r="B1577" s="1" t="s">
        <v>186</v>
      </c>
      <c r="C1577" s="1" t="s">
        <v>1122</v>
      </c>
      <c r="D1577" s="1" t="s">
        <v>61</v>
      </c>
      <c r="E1577" s="1" t="s">
        <v>960</v>
      </c>
      <c r="F1577" s="1" t="s">
        <v>203</v>
      </c>
      <c r="G1577" s="1">
        <v>2013.0</v>
      </c>
      <c r="H1577" s="1">
        <v>350000.0</v>
      </c>
      <c r="I1577" s="1">
        <v>48904.0</v>
      </c>
      <c r="J1577" s="1">
        <v>2.0</v>
      </c>
      <c r="K1577" s="1">
        <v>1.0</v>
      </c>
      <c r="L1577" s="1" t="s">
        <v>16</v>
      </c>
    </row>
    <row r="1578">
      <c r="A1578" s="2">
        <v>42370.0</v>
      </c>
      <c r="B1578" s="1" t="s">
        <v>20</v>
      </c>
      <c r="C1578" s="1">
        <v>80874.0</v>
      </c>
      <c r="D1578" s="1" t="s">
        <v>81</v>
      </c>
      <c r="E1578" s="1" t="s">
        <v>11</v>
      </c>
      <c r="F1578" s="1" t="s">
        <v>399</v>
      </c>
      <c r="G1578" s="1">
        <v>2010.0</v>
      </c>
      <c r="H1578" s="1">
        <v>350000.0</v>
      </c>
      <c r="I1578" s="1">
        <v>59470.0</v>
      </c>
      <c r="J1578" s="1">
        <v>5.0</v>
      </c>
      <c r="K1578" s="1">
        <v>2.0</v>
      </c>
      <c r="L1578" s="1" t="s">
        <v>24</v>
      </c>
    </row>
    <row r="1579">
      <c r="A1579" s="2">
        <v>42370.0</v>
      </c>
      <c r="B1579" s="1" t="s">
        <v>20</v>
      </c>
      <c r="C1579" s="1">
        <v>21185.0</v>
      </c>
      <c r="D1579" s="1" t="s">
        <v>81</v>
      </c>
      <c r="E1579" s="1" t="s">
        <v>1123</v>
      </c>
      <c r="F1579" s="1" t="s">
        <v>1124</v>
      </c>
      <c r="G1579" s="1">
        <v>2008.0</v>
      </c>
      <c r="H1579" s="1">
        <v>350000.0</v>
      </c>
      <c r="I1579" s="1">
        <v>39134.0</v>
      </c>
      <c r="J1579" s="1">
        <v>7.0</v>
      </c>
      <c r="K1579" s="1">
        <v>2.0</v>
      </c>
      <c r="L1579" s="1" t="s">
        <v>16</v>
      </c>
    </row>
    <row r="1580">
      <c r="A1580" s="2">
        <v>42370.0</v>
      </c>
      <c r="B1580" s="1" t="s">
        <v>20</v>
      </c>
      <c r="C1580" s="1">
        <v>62872.0</v>
      </c>
      <c r="D1580" s="1" t="s">
        <v>25</v>
      </c>
      <c r="E1580" s="1" t="s">
        <v>374</v>
      </c>
      <c r="F1580" s="1" t="s">
        <v>1125</v>
      </c>
      <c r="G1580" s="1">
        <v>2009.0</v>
      </c>
      <c r="H1580" s="1">
        <v>350000.0</v>
      </c>
      <c r="I1580" s="1">
        <v>14882.0</v>
      </c>
      <c r="J1580" s="1">
        <v>6.0</v>
      </c>
      <c r="K1580" s="1">
        <v>2.0</v>
      </c>
      <c r="L1580" s="1" t="s">
        <v>16</v>
      </c>
    </row>
    <row r="1581">
      <c r="A1581" s="2">
        <v>42370.0</v>
      </c>
      <c r="B1581" s="1" t="s">
        <v>20</v>
      </c>
      <c r="C1581" s="1">
        <v>62462.0</v>
      </c>
      <c r="D1581" s="1" t="s">
        <v>91</v>
      </c>
      <c r="E1581" s="1" t="s">
        <v>813</v>
      </c>
      <c r="F1581" s="1" t="s">
        <v>847</v>
      </c>
      <c r="G1581" s="1">
        <v>2011.0</v>
      </c>
      <c r="H1581" s="1">
        <v>350000.0</v>
      </c>
      <c r="I1581" s="1">
        <v>73388.0</v>
      </c>
      <c r="J1581" s="1">
        <v>4.0</v>
      </c>
      <c r="K1581" s="1">
        <v>2.0</v>
      </c>
      <c r="L1581" s="1" t="s">
        <v>16</v>
      </c>
    </row>
    <row r="1582">
      <c r="A1582" s="2">
        <v>42370.0</v>
      </c>
      <c r="B1582" s="1" t="s">
        <v>20</v>
      </c>
      <c r="C1582" s="1">
        <v>22560.0</v>
      </c>
      <c r="D1582" s="1" t="s">
        <v>44</v>
      </c>
      <c r="E1582" s="1" t="s">
        <v>848</v>
      </c>
      <c r="F1582" s="1" t="s">
        <v>380</v>
      </c>
      <c r="G1582" s="1">
        <v>2011.0</v>
      </c>
      <c r="H1582" s="1">
        <v>350000.0</v>
      </c>
      <c r="I1582" s="1">
        <v>36253.0</v>
      </c>
      <c r="J1582" s="1">
        <v>4.0</v>
      </c>
      <c r="K1582" s="1">
        <v>1.0</v>
      </c>
      <c r="L1582" s="1" t="s">
        <v>16</v>
      </c>
    </row>
    <row r="1583">
      <c r="A1583" s="2">
        <v>42370.0</v>
      </c>
      <c r="B1583" s="1" t="s">
        <v>20</v>
      </c>
      <c r="C1583" s="1">
        <v>19009.0</v>
      </c>
      <c r="D1583" s="1" t="s">
        <v>64</v>
      </c>
      <c r="E1583" s="1" t="s">
        <v>279</v>
      </c>
      <c r="F1583" s="1" t="s">
        <v>263</v>
      </c>
      <c r="G1583" s="1">
        <v>2012.0</v>
      </c>
      <c r="H1583" s="1">
        <v>350000.0</v>
      </c>
      <c r="I1583" s="1">
        <v>28557.0</v>
      </c>
      <c r="J1583" s="1">
        <v>3.0</v>
      </c>
      <c r="K1583" s="1">
        <v>1.0</v>
      </c>
      <c r="L1583" s="1" t="s">
        <v>80</v>
      </c>
    </row>
    <row r="1584">
      <c r="A1584" s="2">
        <v>42370.0</v>
      </c>
      <c r="B1584" s="1" t="s">
        <v>20</v>
      </c>
      <c r="C1584" s="1">
        <v>20450.0</v>
      </c>
      <c r="D1584" s="1" t="s">
        <v>273</v>
      </c>
      <c r="E1584" s="1" t="s">
        <v>1126</v>
      </c>
      <c r="F1584" s="1" t="s">
        <v>1127</v>
      </c>
      <c r="G1584" s="1">
        <v>2009.0</v>
      </c>
      <c r="H1584" s="1">
        <v>350000.0</v>
      </c>
      <c r="I1584" s="1">
        <v>98216.0</v>
      </c>
      <c r="J1584" s="1">
        <v>6.0</v>
      </c>
      <c r="K1584" s="1">
        <v>2.0</v>
      </c>
      <c r="L1584" s="1" t="s">
        <v>24</v>
      </c>
    </row>
    <row r="1585">
      <c r="A1585" s="2">
        <v>42370.0</v>
      </c>
      <c r="B1585" s="1" t="s">
        <v>20</v>
      </c>
      <c r="C1585" s="1">
        <v>18653.0</v>
      </c>
      <c r="D1585" s="1" t="s">
        <v>32</v>
      </c>
      <c r="E1585" s="1" t="s">
        <v>215</v>
      </c>
      <c r="F1585" s="1" t="s">
        <v>908</v>
      </c>
      <c r="G1585" s="1">
        <v>2007.0</v>
      </c>
      <c r="H1585" s="1">
        <v>350000.0</v>
      </c>
      <c r="I1585" s="1">
        <v>120007.0</v>
      </c>
      <c r="J1585" s="1">
        <v>8.0</v>
      </c>
      <c r="K1585" s="1">
        <v>2.0</v>
      </c>
      <c r="L1585" s="1" t="s">
        <v>24</v>
      </c>
    </row>
    <row r="1586">
      <c r="A1586" s="2">
        <v>42370.0</v>
      </c>
      <c r="B1586" s="1" t="s">
        <v>116</v>
      </c>
      <c r="C1586" s="1" t="s">
        <v>1003</v>
      </c>
      <c r="D1586" s="1" t="s">
        <v>61</v>
      </c>
      <c r="E1586" s="1" t="s">
        <v>163</v>
      </c>
      <c r="F1586" s="1" t="s">
        <v>143</v>
      </c>
      <c r="G1586" s="1">
        <v>2010.0</v>
      </c>
      <c r="H1586" s="1">
        <v>350000.0</v>
      </c>
      <c r="I1586" s="1">
        <v>86249.0</v>
      </c>
      <c r="J1586" s="1">
        <v>5.476712329</v>
      </c>
      <c r="K1586" s="1">
        <v>2.0</v>
      </c>
      <c r="L1586" s="1" t="s">
        <v>16</v>
      </c>
    </row>
    <row r="1587">
      <c r="A1587" s="2">
        <v>42370.0</v>
      </c>
      <c r="B1587" s="1" t="s">
        <v>116</v>
      </c>
      <c r="C1587" s="1" t="s">
        <v>1030</v>
      </c>
      <c r="D1587" s="1" t="s">
        <v>61</v>
      </c>
      <c r="E1587" s="1" t="s">
        <v>163</v>
      </c>
      <c r="F1587" s="1" t="s">
        <v>203</v>
      </c>
      <c r="G1587" s="1">
        <v>2009.0</v>
      </c>
      <c r="H1587" s="1">
        <v>350000.0</v>
      </c>
      <c r="I1587" s="1">
        <v>67890.0</v>
      </c>
      <c r="J1587" s="1">
        <v>6.906849315</v>
      </c>
      <c r="K1587" s="1">
        <v>2.0</v>
      </c>
      <c r="L1587" s="1" t="s">
        <v>16</v>
      </c>
    </row>
    <row r="1588">
      <c r="A1588" s="2">
        <v>42370.0</v>
      </c>
      <c r="B1588" s="1" t="s">
        <v>116</v>
      </c>
      <c r="C1588" s="1" t="s">
        <v>970</v>
      </c>
      <c r="D1588" s="1" t="s">
        <v>61</v>
      </c>
      <c r="E1588" s="1" t="s">
        <v>881</v>
      </c>
      <c r="F1588" s="1" t="s">
        <v>203</v>
      </c>
      <c r="G1588" s="1">
        <v>2012.0</v>
      </c>
      <c r="H1588" s="1">
        <v>350000.0</v>
      </c>
      <c r="I1588" s="1">
        <v>32998.0</v>
      </c>
      <c r="J1588" s="1">
        <v>3.347945205</v>
      </c>
      <c r="K1588" s="1">
        <v>2.0</v>
      </c>
      <c r="L1588" s="1" t="s">
        <v>16</v>
      </c>
    </row>
    <row r="1589">
      <c r="A1589" s="2">
        <v>42370.0</v>
      </c>
      <c r="B1589" s="1" t="s">
        <v>148</v>
      </c>
      <c r="C1589" s="1">
        <v>24.0</v>
      </c>
      <c r="D1589" s="1" t="s">
        <v>61</v>
      </c>
      <c r="E1589" s="1" t="s">
        <v>1128</v>
      </c>
      <c r="F1589" s="1" t="s">
        <v>203</v>
      </c>
      <c r="G1589" s="1">
        <v>2013.0</v>
      </c>
      <c r="H1589" s="1">
        <v>350000.0</v>
      </c>
      <c r="I1589" s="1">
        <v>15967.14579</v>
      </c>
      <c r="J1589" s="1">
        <v>1.995893224</v>
      </c>
      <c r="K1589" s="1">
        <v>1.0</v>
      </c>
      <c r="L1589" s="1" t="s">
        <v>16</v>
      </c>
    </row>
    <row r="1590">
      <c r="A1590" s="2">
        <v>42370.0</v>
      </c>
      <c r="B1590" s="1" t="s">
        <v>20</v>
      </c>
      <c r="C1590" s="1">
        <v>103845.0</v>
      </c>
      <c r="D1590" s="1" t="s">
        <v>36</v>
      </c>
      <c r="E1590" s="1" t="s">
        <v>902</v>
      </c>
      <c r="F1590" s="1" t="s">
        <v>616</v>
      </c>
      <c r="G1590" s="1">
        <v>2011.0</v>
      </c>
      <c r="H1590" s="1">
        <v>350000.0</v>
      </c>
      <c r="I1590" s="1">
        <v>26105.0</v>
      </c>
      <c r="J1590" s="1">
        <v>5.0</v>
      </c>
      <c r="K1590" s="1">
        <v>2.0</v>
      </c>
      <c r="L1590" s="1" t="s">
        <v>16</v>
      </c>
    </row>
    <row r="1591">
      <c r="A1591" s="2">
        <v>42370.0</v>
      </c>
      <c r="B1591" s="1" t="s">
        <v>20</v>
      </c>
      <c r="C1591" s="1">
        <v>117589.0</v>
      </c>
      <c r="D1591" s="1" t="s">
        <v>273</v>
      </c>
      <c r="E1591" s="1" t="s">
        <v>1129</v>
      </c>
      <c r="F1591" s="1" t="s">
        <v>1130</v>
      </c>
      <c r="G1591" s="1">
        <v>2011.0</v>
      </c>
      <c r="H1591" s="1">
        <v>350000.0</v>
      </c>
      <c r="I1591" s="1">
        <v>42717.0</v>
      </c>
      <c r="J1591" s="1">
        <v>5.0</v>
      </c>
      <c r="K1591" s="1">
        <v>1.0</v>
      </c>
      <c r="L1591" s="1" t="s">
        <v>16</v>
      </c>
    </row>
    <row r="1592">
      <c r="A1592" s="2">
        <v>42370.0</v>
      </c>
      <c r="B1592" s="1" t="s">
        <v>261</v>
      </c>
      <c r="C1592" s="1" t="s">
        <v>1131</v>
      </c>
      <c r="D1592" s="1" t="s">
        <v>61</v>
      </c>
      <c r="E1592" s="1" t="s">
        <v>163</v>
      </c>
      <c r="F1592" s="1" t="s">
        <v>203</v>
      </c>
      <c r="G1592" s="1">
        <v>2008.0</v>
      </c>
      <c r="H1592" s="1">
        <v>349990.56</v>
      </c>
      <c r="I1592" s="1">
        <v>1000.0</v>
      </c>
      <c r="J1592" s="1">
        <v>7.0</v>
      </c>
      <c r="K1592" s="1">
        <v>1.0</v>
      </c>
      <c r="L1592" s="1" t="s">
        <v>16</v>
      </c>
    </row>
    <row r="1593">
      <c r="A1593" s="2">
        <v>42370.0</v>
      </c>
      <c r="B1593" s="1" t="s">
        <v>261</v>
      </c>
      <c r="C1593" s="1" t="s">
        <v>1132</v>
      </c>
      <c r="D1593" s="1" t="s">
        <v>61</v>
      </c>
      <c r="E1593" s="1" t="s">
        <v>163</v>
      </c>
      <c r="F1593" s="1" t="s">
        <v>147</v>
      </c>
      <c r="G1593" s="1">
        <v>2007.0</v>
      </c>
      <c r="H1593" s="1">
        <v>349907.04</v>
      </c>
      <c r="I1593" s="1">
        <v>30000.0</v>
      </c>
      <c r="J1593" s="1">
        <v>8.0</v>
      </c>
      <c r="K1593" s="1">
        <v>1.0</v>
      </c>
      <c r="L1593" s="1" t="s">
        <v>16</v>
      </c>
    </row>
    <row r="1594">
      <c r="A1594" s="2">
        <v>42370.0</v>
      </c>
      <c r="B1594" s="1" t="s">
        <v>148</v>
      </c>
      <c r="C1594" s="1">
        <v>256.0</v>
      </c>
      <c r="D1594" s="1" t="s">
        <v>91</v>
      </c>
      <c r="E1594" s="1" t="s">
        <v>813</v>
      </c>
      <c r="F1594" s="1" t="s">
        <v>454</v>
      </c>
      <c r="G1594" s="1">
        <v>2010.0</v>
      </c>
      <c r="H1594" s="1">
        <v>349650.0</v>
      </c>
      <c r="I1594" s="1">
        <v>39249.82889</v>
      </c>
      <c r="J1594" s="1">
        <v>4.906228611</v>
      </c>
      <c r="K1594" s="1">
        <v>1.0</v>
      </c>
      <c r="L1594" s="1" t="s">
        <v>16</v>
      </c>
    </row>
    <row r="1595">
      <c r="A1595" s="2">
        <v>42370.0</v>
      </c>
      <c r="B1595" s="1" t="s">
        <v>116</v>
      </c>
      <c r="C1595" s="1" t="s">
        <v>1044</v>
      </c>
      <c r="D1595" s="1" t="s">
        <v>61</v>
      </c>
      <c r="E1595" s="1" t="s">
        <v>145</v>
      </c>
      <c r="F1595" s="1" t="s">
        <v>203</v>
      </c>
      <c r="G1595" s="1">
        <v>2009.0</v>
      </c>
      <c r="H1595" s="1">
        <v>349650.0</v>
      </c>
      <c r="I1595" s="1">
        <v>91234.0</v>
      </c>
      <c r="J1595" s="1">
        <v>6.715068493</v>
      </c>
      <c r="K1595" s="1">
        <v>2.0</v>
      </c>
      <c r="L1595" s="1" t="s">
        <v>16</v>
      </c>
    </row>
    <row r="1596">
      <c r="A1596" s="2">
        <v>42370.0</v>
      </c>
      <c r="B1596" s="1" t="s">
        <v>148</v>
      </c>
      <c r="C1596" s="1">
        <v>289.0</v>
      </c>
      <c r="D1596" s="1" t="s">
        <v>61</v>
      </c>
      <c r="E1596" s="1" t="s">
        <v>240</v>
      </c>
      <c r="F1596" s="1" t="s">
        <v>147</v>
      </c>
      <c r="G1596" s="1">
        <v>2009.0</v>
      </c>
      <c r="H1596" s="1">
        <v>349650.0</v>
      </c>
      <c r="I1596" s="1">
        <v>42754.27789</v>
      </c>
      <c r="J1596" s="1">
        <v>5.344284736</v>
      </c>
      <c r="K1596" s="1">
        <v>2.0</v>
      </c>
      <c r="L1596" s="1" t="s">
        <v>16</v>
      </c>
    </row>
    <row r="1597">
      <c r="A1597" s="2">
        <v>42370.0</v>
      </c>
      <c r="B1597" s="1" t="s">
        <v>116</v>
      </c>
      <c r="C1597" s="1" t="s">
        <v>1133</v>
      </c>
      <c r="D1597" s="1" t="s">
        <v>61</v>
      </c>
      <c r="E1597" s="1" t="s">
        <v>881</v>
      </c>
      <c r="F1597" s="1" t="s">
        <v>203</v>
      </c>
      <c r="G1597" s="1">
        <v>2010.0</v>
      </c>
      <c r="H1597" s="1">
        <v>349650.0</v>
      </c>
      <c r="I1597" s="1">
        <v>54177.0</v>
      </c>
      <c r="J1597" s="1">
        <v>5.575342466</v>
      </c>
      <c r="K1597" s="1">
        <v>2.0</v>
      </c>
      <c r="L1597" s="1" t="s">
        <v>16</v>
      </c>
    </row>
    <row r="1598">
      <c r="A1598" s="2">
        <v>42370.0</v>
      </c>
      <c r="B1598" s="1" t="s">
        <v>261</v>
      </c>
      <c r="C1598" s="1" t="s">
        <v>1134</v>
      </c>
      <c r="D1598" s="1" t="s">
        <v>61</v>
      </c>
      <c r="E1598" s="1" t="s">
        <v>163</v>
      </c>
      <c r="F1598" s="1" t="s">
        <v>536</v>
      </c>
      <c r="G1598" s="1">
        <v>2015.0</v>
      </c>
      <c r="H1598" s="1">
        <v>349579.6193</v>
      </c>
      <c r="I1598" s="1">
        <v>120000.0</v>
      </c>
      <c r="J1598" s="1">
        <v>0.0</v>
      </c>
      <c r="K1598" s="1">
        <v>1.0</v>
      </c>
      <c r="L1598" s="1" t="s">
        <v>16</v>
      </c>
    </row>
    <row r="1599">
      <c r="A1599" s="2">
        <v>42370.0</v>
      </c>
      <c r="B1599" s="1" t="s">
        <v>261</v>
      </c>
      <c r="C1599" s="1" t="s">
        <v>1135</v>
      </c>
      <c r="D1599" s="1" t="s">
        <v>61</v>
      </c>
      <c r="E1599" s="1" t="s">
        <v>163</v>
      </c>
      <c r="F1599" s="1" t="s">
        <v>298</v>
      </c>
      <c r="G1599" s="1">
        <v>2009.0</v>
      </c>
      <c r="H1599" s="1">
        <v>349468.6932</v>
      </c>
      <c r="I1599" s="1">
        <v>70000.0</v>
      </c>
      <c r="J1599" s="1">
        <v>6.0</v>
      </c>
      <c r="K1599" s="1">
        <v>1.0</v>
      </c>
      <c r="L1599" s="1" t="s">
        <v>16</v>
      </c>
    </row>
    <row r="1600">
      <c r="A1600" s="2">
        <v>42370.0</v>
      </c>
      <c r="B1600" s="1" t="s">
        <v>186</v>
      </c>
      <c r="C1600" s="1" t="s">
        <v>1136</v>
      </c>
      <c r="D1600" s="1" t="s">
        <v>61</v>
      </c>
      <c r="E1600" s="1" t="s">
        <v>240</v>
      </c>
      <c r="F1600" s="1" t="s">
        <v>147</v>
      </c>
      <c r="G1600" s="1">
        <v>2011.0</v>
      </c>
      <c r="H1600" s="1">
        <v>348693.18</v>
      </c>
      <c r="I1600" s="1">
        <v>98798.0</v>
      </c>
      <c r="J1600" s="1">
        <v>4.0</v>
      </c>
      <c r="K1600" s="1">
        <v>1.0</v>
      </c>
      <c r="L1600" s="1" t="s">
        <v>16</v>
      </c>
    </row>
    <row r="1601">
      <c r="A1601" s="2">
        <v>42370.0</v>
      </c>
      <c r="B1601" s="1" t="s">
        <v>261</v>
      </c>
      <c r="C1601" s="1" t="s">
        <v>1137</v>
      </c>
      <c r="D1601" s="1" t="s">
        <v>61</v>
      </c>
      <c r="E1601" s="1" t="s">
        <v>163</v>
      </c>
      <c r="F1601" s="1" t="s">
        <v>341</v>
      </c>
      <c r="G1601" s="1">
        <v>2009.0</v>
      </c>
      <c r="H1601" s="1">
        <v>348606.2225</v>
      </c>
      <c r="I1601" s="1">
        <v>50000.0</v>
      </c>
      <c r="J1601" s="1">
        <v>6.0</v>
      </c>
      <c r="K1601" s="1">
        <v>1.0</v>
      </c>
      <c r="L1601" s="1" t="s">
        <v>16</v>
      </c>
    </row>
    <row r="1602">
      <c r="A1602" s="2">
        <v>42370.0</v>
      </c>
      <c r="B1602" s="1" t="s">
        <v>261</v>
      </c>
      <c r="C1602" s="1" t="s">
        <v>1138</v>
      </c>
      <c r="D1602" s="1" t="s">
        <v>61</v>
      </c>
      <c r="E1602" s="1" t="s">
        <v>163</v>
      </c>
      <c r="F1602" s="1" t="s">
        <v>536</v>
      </c>
      <c r="G1602" s="1">
        <v>2010.0</v>
      </c>
      <c r="H1602" s="1">
        <v>348534.0</v>
      </c>
      <c r="I1602" s="1">
        <v>1000.0</v>
      </c>
      <c r="J1602" s="1">
        <v>5.0</v>
      </c>
      <c r="K1602" s="1">
        <v>1.0</v>
      </c>
      <c r="L1602" s="1" t="s">
        <v>16</v>
      </c>
    </row>
    <row r="1603">
      <c r="A1603" s="2">
        <v>42370.0</v>
      </c>
      <c r="B1603" s="1" t="s">
        <v>261</v>
      </c>
      <c r="C1603" s="1" t="s">
        <v>1139</v>
      </c>
      <c r="D1603" s="1" t="s">
        <v>61</v>
      </c>
      <c r="E1603" s="1" t="s">
        <v>163</v>
      </c>
      <c r="F1603" s="1" t="s">
        <v>536</v>
      </c>
      <c r="G1603" s="1">
        <v>2014.0</v>
      </c>
      <c r="H1603" s="1">
        <v>348510.3262</v>
      </c>
      <c r="I1603" s="1">
        <v>110000.0</v>
      </c>
      <c r="J1603" s="1">
        <v>1.0</v>
      </c>
      <c r="K1603" s="1">
        <v>1.0</v>
      </c>
      <c r="L1603" s="1" t="s">
        <v>16</v>
      </c>
    </row>
    <row r="1604">
      <c r="A1604" s="2">
        <v>42370.0</v>
      </c>
      <c r="B1604" s="1" t="s">
        <v>261</v>
      </c>
      <c r="C1604" s="1" t="s">
        <v>1140</v>
      </c>
      <c r="D1604" s="1" t="s">
        <v>61</v>
      </c>
      <c r="E1604" s="1" t="s">
        <v>163</v>
      </c>
      <c r="F1604" s="1" t="s">
        <v>298</v>
      </c>
      <c r="G1604" s="1">
        <v>2011.0</v>
      </c>
      <c r="H1604" s="1">
        <v>348503.9897</v>
      </c>
      <c r="I1604" s="1">
        <v>120000.0</v>
      </c>
      <c r="J1604" s="1">
        <v>4.0</v>
      </c>
      <c r="K1604" s="1">
        <v>1.0</v>
      </c>
      <c r="L1604" s="1" t="s">
        <v>16</v>
      </c>
    </row>
    <row r="1605">
      <c r="A1605" s="2">
        <v>42370.0</v>
      </c>
      <c r="B1605" s="1" t="s">
        <v>261</v>
      </c>
      <c r="C1605" s="1" t="s">
        <v>1141</v>
      </c>
      <c r="D1605" s="1" t="s">
        <v>61</v>
      </c>
      <c r="E1605" s="1" t="s">
        <v>163</v>
      </c>
      <c r="F1605" s="1" t="s">
        <v>203</v>
      </c>
      <c r="G1605" s="1">
        <v>2010.0</v>
      </c>
      <c r="H1605" s="1">
        <v>347679.299</v>
      </c>
      <c r="I1605" s="1">
        <v>70000.0</v>
      </c>
      <c r="J1605" s="1">
        <v>5.0</v>
      </c>
      <c r="K1605" s="1">
        <v>1.0</v>
      </c>
      <c r="L1605" s="1" t="s">
        <v>16</v>
      </c>
    </row>
    <row r="1606">
      <c r="A1606" s="2">
        <v>42370.0</v>
      </c>
      <c r="B1606" s="1" t="s">
        <v>261</v>
      </c>
      <c r="C1606" s="1" t="s">
        <v>1142</v>
      </c>
      <c r="D1606" s="1" t="s">
        <v>61</v>
      </c>
      <c r="E1606" s="1" t="s">
        <v>163</v>
      </c>
      <c r="F1606" s="1" t="s">
        <v>341</v>
      </c>
      <c r="G1606" s="1">
        <v>2010.0</v>
      </c>
      <c r="H1606" s="1">
        <v>347366.3876</v>
      </c>
      <c r="I1606" s="1">
        <v>80000.0</v>
      </c>
      <c r="J1606" s="1">
        <v>5.0</v>
      </c>
      <c r="K1606" s="1">
        <v>1.0</v>
      </c>
      <c r="L1606" s="1" t="s">
        <v>16</v>
      </c>
    </row>
    <row r="1607">
      <c r="A1607" s="2">
        <v>42370.0</v>
      </c>
      <c r="B1607" s="1" t="s">
        <v>261</v>
      </c>
      <c r="C1607" s="1" t="s">
        <v>1143</v>
      </c>
      <c r="D1607" s="1" t="s">
        <v>61</v>
      </c>
      <c r="E1607" s="1" t="s">
        <v>163</v>
      </c>
      <c r="F1607" s="1" t="s">
        <v>298</v>
      </c>
      <c r="G1607" s="1">
        <v>2007.0</v>
      </c>
      <c r="H1607" s="1">
        <v>347004.0</v>
      </c>
      <c r="I1607" s="1">
        <v>10000.0</v>
      </c>
      <c r="J1607" s="1">
        <v>8.0</v>
      </c>
      <c r="K1607" s="1">
        <v>1.0</v>
      </c>
      <c r="L1607" s="1" t="s">
        <v>16</v>
      </c>
    </row>
    <row r="1608">
      <c r="A1608" s="2">
        <v>42370.0</v>
      </c>
      <c r="B1608" s="1" t="s">
        <v>261</v>
      </c>
      <c r="C1608" s="1" t="s">
        <v>1144</v>
      </c>
      <c r="D1608" s="1" t="s">
        <v>61</v>
      </c>
      <c r="E1608" s="1" t="s">
        <v>163</v>
      </c>
      <c r="F1608" s="1" t="s">
        <v>341</v>
      </c>
      <c r="G1608" s="1">
        <v>2008.0</v>
      </c>
      <c r="H1608" s="1">
        <v>346492.0</v>
      </c>
      <c r="I1608" s="1">
        <v>20000.0</v>
      </c>
      <c r="J1608" s="1">
        <v>7.0</v>
      </c>
      <c r="K1608" s="1">
        <v>1.0</v>
      </c>
      <c r="L1608" s="1" t="s">
        <v>16</v>
      </c>
    </row>
    <row r="1609">
      <c r="A1609" s="2">
        <v>42370.0</v>
      </c>
      <c r="B1609" s="1" t="s">
        <v>261</v>
      </c>
      <c r="C1609" s="1" t="s">
        <v>1145</v>
      </c>
      <c r="D1609" s="1" t="s">
        <v>61</v>
      </c>
      <c r="E1609" s="1" t="s">
        <v>163</v>
      </c>
      <c r="F1609" s="1" t="s">
        <v>536</v>
      </c>
      <c r="G1609" s="1">
        <v>2011.0</v>
      </c>
      <c r="H1609" s="1">
        <v>345744.0</v>
      </c>
      <c r="I1609" s="1">
        <v>40000.0</v>
      </c>
      <c r="J1609" s="1">
        <v>4.0</v>
      </c>
      <c r="K1609" s="1">
        <v>1.0</v>
      </c>
      <c r="L1609" s="1" t="s">
        <v>16</v>
      </c>
    </row>
    <row r="1610">
      <c r="A1610" s="2">
        <v>42370.0</v>
      </c>
      <c r="B1610" s="1" t="s">
        <v>261</v>
      </c>
      <c r="C1610" s="1" t="s">
        <v>1146</v>
      </c>
      <c r="D1610" s="1" t="s">
        <v>61</v>
      </c>
      <c r="E1610" s="1" t="s">
        <v>163</v>
      </c>
      <c r="F1610" s="1" t="s">
        <v>203</v>
      </c>
      <c r="G1610" s="1">
        <v>2009.0</v>
      </c>
      <c r="H1610" s="1">
        <v>345359.84</v>
      </c>
      <c r="I1610" s="1">
        <v>40000.0</v>
      </c>
      <c r="J1610" s="1">
        <v>6.0</v>
      </c>
      <c r="K1610" s="1">
        <v>1.0</v>
      </c>
      <c r="L1610" s="1" t="s">
        <v>16</v>
      </c>
    </row>
    <row r="1611">
      <c r="A1611" s="2">
        <v>42370.0</v>
      </c>
      <c r="B1611" s="1" t="s">
        <v>261</v>
      </c>
      <c r="C1611" s="1" t="s">
        <v>1147</v>
      </c>
      <c r="D1611" s="1" t="s">
        <v>61</v>
      </c>
      <c r="E1611" s="1" t="s">
        <v>163</v>
      </c>
      <c r="F1611" s="1" t="s">
        <v>536</v>
      </c>
      <c r="G1611" s="1">
        <v>2013.0</v>
      </c>
      <c r="H1611" s="1">
        <v>345146.4114</v>
      </c>
      <c r="I1611" s="1">
        <v>90000.0</v>
      </c>
      <c r="J1611" s="1">
        <v>2.0</v>
      </c>
      <c r="K1611" s="1">
        <v>1.0</v>
      </c>
      <c r="L1611" s="1" t="s">
        <v>16</v>
      </c>
    </row>
    <row r="1612">
      <c r="A1612" s="2">
        <v>42370.0</v>
      </c>
      <c r="B1612" s="1" t="s">
        <v>261</v>
      </c>
      <c r="C1612" s="1" t="s">
        <v>1148</v>
      </c>
      <c r="D1612" s="1" t="s">
        <v>61</v>
      </c>
      <c r="E1612" s="1" t="s">
        <v>163</v>
      </c>
      <c r="F1612" s="1" t="s">
        <v>147</v>
      </c>
      <c r="G1612" s="1">
        <v>2009.0</v>
      </c>
      <c r="H1612" s="1">
        <v>345099.2695</v>
      </c>
      <c r="I1612" s="1">
        <v>90000.0</v>
      </c>
      <c r="J1612" s="1">
        <v>6.0</v>
      </c>
      <c r="K1612" s="1">
        <v>1.0</v>
      </c>
      <c r="L1612" s="1" t="s">
        <v>16</v>
      </c>
    </row>
    <row r="1613">
      <c r="A1613" s="2">
        <v>42370.0</v>
      </c>
      <c r="B1613" s="1" t="s">
        <v>116</v>
      </c>
      <c r="C1613" s="1" t="s">
        <v>1149</v>
      </c>
      <c r="D1613" s="1" t="s">
        <v>61</v>
      </c>
      <c r="E1613" s="1" t="s">
        <v>960</v>
      </c>
      <c r="F1613" s="1" t="s">
        <v>203</v>
      </c>
      <c r="G1613" s="1">
        <v>2014.0</v>
      </c>
      <c r="H1613" s="1">
        <v>345000.0</v>
      </c>
      <c r="I1613" s="1">
        <v>4655.0</v>
      </c>
      <c r="J1613" s="1">
        <v>1.578082192</v>
      </c>
      <c r="K1613" s="1">
        <v>2.0</v>
      </c>
      <c r="L1613" s="1" t="s">
        <v>16</v>
      </c>
    </row>
    <row r="1614">
      <c r="A1614" s="2">
        <v>42370.0</v>
      </c>
      <c r="B1614" s="1" t="s">
        <v>116</v>
      </c>
      <c r="C1614" s="1" t="s">
        <v>1150</v>
      </c>
      <c r="D1614" s="1" t="s">
        <v>61</v>
      </c>
      <c r="E1614" s="1" t="s">
        <v>1151</v>
      </c>
      <c r="F1614" s="1" t="s">
        <v>643</v>
      </c>
      <c r="G1614" s="1">
        <v>2011.0</v>
      </c>
      <c r="H1614" s="1">
        <v>345000.0</v>
      </c>
      <c r="I1614" s="1">
        <v>34021.0</v>
      </c>
      <c r="J1614" s="1">
        <v>4.742465753</v>
      </c>
      <c r="K1614" s="1">
        <v>2.0</v>
      </c>
      <c r="L1614" s="1" t="s">
        <v>16</v>
      </c>
    </row>
    <row r="1615">
      <c r="A1615" s="2">
        <v>42370.0</v>
      </c>
      <c r="B1615" s="1" t="s">
        <v>20</v>
      </c>
      <c r="C1615" s="1">
        <v>19697.0</v>
      </c>
      <c r="D1615" s="1" t="s">
        <v>91</v>
      </c>
      <c r="E1615" s="1" t="s">
        <v>234</v>
      </c>
      <c r="F1615" s="1" t="s">
        <v>347</v>
      </c>
      <c r="G1615" s="1">
        <v>2012.0</v>
      </c>
      <c r="H1615" s="1">
        <v>345000.0</v>
      </c>
      <c r="I1615" s="1">
        <v>65258.0</v>
      </c>
      <c r="J1615" s="1">
        <v>3.0</v>
      </c>
      <c r="K1615" s="1">
        <v>1.0</v>
      </c>
      <c r="L1615" s="1" t="s">
        <v>24</v>
      </c>
    </row>
    <row r="1616">
      <c r="A1616" s="2">
        <v>42370.0</v>
      </c>
      <c r="B1616" s="1" t="s">
        <v>116</v>
      </c>
      <c r="C1616" s="1" t="s">
        <v>1152</v>
      </c>
      <c r="D1616" s="1" t="s">
        <v>61</v>
      </c>
      <c r="E1616" s="1" t="s">
        <v>163</v>
      </c>
      <c r="F1616" s="1" t="s">
        <v>203</v>
      </c>
      <c r="G1616" s="1">
        <v>2008.0</v>
      </c>
      <c r="H1616" s="1">
        <v>345000.0</v>
      </c>
      <c r="I1616" s="1">
        <v>54110.0</v>
      </c>
      <c r="J1616" s="1">
        <v>7.78630137</v>
      </c>
      <c r="K1616" s="1">
        <v>2.0</v>
      </c>
      <c r="L1616" s="1" t="s">
        <v>16</v>
      </c>
    </row>
    <row r="1617">
      <c r="A1617" s="2">
        <v>42370.0</v>
      </c>
      <c r="B1617" s="1" t="s">
        <v>116</v>
      </c>
      <c r="C1617" s="1" t="s">
        <v>1092</v>
      </c>
      <c r="D1617" s="1" t="s">
        <v>61</v>
      </c>
      <c r="E1617" s="1" t="s">
        <v>145</v>
      </c>
      <c r="F1617" s="1" t="s">
        <v>289</v>
      </c>
      <c r="G1617" s="1">
        <v>2010.0</v>
      </c>
      <c r="H1617" s="1">
        <v>345000.0</v>
      </c>
      <c r="I1617" s="1">
        <v>141141.0</v>
      </c>
      <c r="J1617" s="1">
        <v>5.57260274</v>
      </c>
      <c r="K1617" s="1">
        <v>2.0</v>
      </c>
      <c r="L1617" s="1" t="s">
        <v>16</v>
      </c>
    </row>
    <row r="1618">
      <c r="A1618" s="2">
        <v>42370.0</v>
      </c>
      <c r="B1618" s="1" t="s">
        <v>116</v>
      </c>
      <c r="C1618" s="1" t="s">
        <v>1153</v>
      </c>
      <c r="D1618" s="1" t="s">
        <v>61</v>
      </c>
      <c r="E1618" s="1" t="s">
        <v>881</v>
      </c>
      <c r="F1618" s="1" t="s">
        <v>203</v>
      </c>
      <c r="G1618" s="1">
        <v>2011.0</v>
      </c>
      <c r="H1618" s="1">
        <v>345000.0</v>
      </c>
      <c r="I1618" s="1">
        <v>16652.0</v>
      </c>
      <c r="J1618" s="1">
        <v>4.42739726</v>
      </c>
      <c r="K1618" s="1">
        <v>2.0</v>
      </c>
      <c r="L1618" s="1" t="s">
        <v>16</v>
      </c>
    </row>
    <row r="1619">
      <c r="A1619" s="2">
        <v>42370.0</v>
      </c>
      <c r="B1619" s="1" t="s">
        <v>261</v>
      </c>
      <c r="C1619" s="1" t="s">
        <v>1154</v>
      </c>
      <c r="D1619" s="1" t="s">
        <v>61</v>
      </c>
      <c r="E1619" s="1" t="s">
        <v>163</v>
      </c>
      <c r="F1619" s="1" t="s">
        <v>298</v>
      </c>
      <c r="G1619" s="1">
        <v>2010.0</v>
      </c>
      <c r="H1619" s="1">
        <v>344672.4665</v>
      </c>
      <c r="I1619" s="4">
        <v>100000.0</v>
      </c>
      <c r="J1619" s="1">
        <v>5.0</v>
      </c>
      <c r="K1619" s="1">
        <v>1.0</v>
      </c>
      <c r="L1619" s="1" t="s">
        <v>16</v>
      </c>
    </row>
    <row r="1620">
      <c r="A1620" s="2">
        <v>42370.0</v>
      </c>
      <c r="B1620" s="1" t="s">
        <v>261</v>
      </c>
      <c r="C1620" s="1" t="s">
        <v>1155</v>
      </c>
      <c r="D1620" s="1" t="s">
        <v>61</v>
      </c>
      <c r="E1620" s="1" t="s">
        <v>163</v>
      </c>
      <c r="F1620" s="1" t="s">
        <v>536</v>
      </c>
      <c r="G1620" s="1">
        <v>2012.0</v>
      </c>
      <c r="H1620" s="1">
        <v>344458.3894</v>
      </c>
      <c r="I1620" s="1">
        <v>70000.0</v>
      </c>
      <c r="J1620" s="1">
        <v>3.0</v>
      </c>
      <c r="K1620" s="1">
        <v>1.0</v>
      </c>
      <c r="L1620" s="1" t="s">
        <v>16</v>
      </c>
    </row>
    <row r="1621">
      <c r="A1621" s="2">
        <v>42370.0</v>
      </c>
      <c r="B1621" s="1" t="s">
        <v>261</v>
      </c>
      <c r="C1621" s="1" t="s">
        <v>1156</v>
      </c>
      <c r="D1621" s="1" t="s">
        <v>61</v>
      </c>
      <c r="E1621" s="1" t="s">
        <v>163</v>
      </c>
      <c r="F1621" s="1" t="s">
        <v>147</v>
      </c>
      <c r="G1621" s="1">
        <v>2011.0</v>
      </c>
      <c r="H1621" s="1">
        <v>344146.6277</v>
      </c>
      <c r="I1621" s="1">
        <v>140000.0</v>
      </c>
      <c r="J1621" s="1">
        <v>4.0</v>
      </c>
      <c r="K1621" s="1">
        <v>1.0</v>
      </c>
      <c r="L1621" s="1" t="s">
        <v>16</v>
      </c>
    </row>
    <row r="1622">
      <c r="A1622" s="2">
        <v>42370.0</v>
      </c>
      <c r="B1622" s="1" t="s">
        <v>186</v>
      </c>
      <c r="C1622" s="1" t="s">
        <v>1136</v>
      </c>
      <c r="D1622" s="1" t="s">
        <v>61</v>
      </c>
      <c r="E1622" s="1" t="s">
        <v>240</v>
      </c>
      <c r="F1622" s="1" t="s">
        <v>147</v>
      </c>
      <c r="G1622" s="1">
        <v>2011.0</v>
      </c>
      <c r="H1622" s="1">
        <v>344138.0</v>
      </c>
      <c r="I1622" s="1">
        <v>98798.0</v>
      </c>
      <c r="J1622" s="1">
        <v>4.0</v>
      </c>
      <c r="K1622" s="1">
        <v>1.0</v>
      </c>
      <c r="L1622" s="1" t="s">
        <v>16</v>
      </c>
    </row>
    <row r="1623">
      <c r="A1623" s="2">
        <v>42370.0</v>
      </c>
      <c r="B1623" s="1" t="s">
        <v>116</v>
      </c>
      <c r="C1623" s="1" t="s">
        <v>1121</v>
      </c>
      <c r="D1623" s="1" t="s">
        <v>61</v>
      </c>
      <c r="E1623" s="1" t="s">
        <v>712</v>
      </c>
      <c r="F1623" s="1" t="s">
        <v>203</v>
      </c>
      <c r="G1623" s="1">
        <v>2014.0</v>
      </c>
      <c r="H1623" s="1">
        <v>344100.0</v>
      </c>
      <c r="I1623" s="1">
        <v>10060.0</v>
      </c>
      <c r="J1623" s="1">
        <v>1.953424658</v>
      </c>
      <c r="K1623" s="1">
        <v>2.0</v>
      </c>
      <c r="L1623" s="1" t="s">
        <v>16</v>
      </c>
    </row>
    <row r="1624">
      <c r="A1624" s="2">
        <v>42370.0</v>
      </c>
      <c r="B1624" s="1" t="s">
        <v>116</v>
      </c>
      <c r="C1624" s="1" t="s">
        <v>1157</v>
      </c>
      <c r="D1624" s="1" t="s">
        <v>61</v>
      </c>
      <c r="E1624" s="1" t="s">
        <v>960</v>
      </c>
      <c r="F1624" s="1" t="s">
        <v>203</v>
      </c>
      <c r="G1624" s="1">
        <v>2014.0</v>
      </c>
      <c r="H1624" s="1">
        <v>344100.0</v>
      </c>
      <c r="I1624" s="1">
        <v>6819.0</v>
      </c>
      <c r="J1624" s="1">
        <v>1.969863014</v>
      </c>
      <c r="K1624" s="1">
        <v>1.0</v>
      </c>
      <c r="L1624" s="1" t="s">
        <v>16</v>
      </c>
    </row>
    <row r="1625">
      <c r="A1625" s="2">
        <v>42370.0</v>
      </c>
      <c r="B1625" s="1" t="s">
        <v>12</v>
      </c>
      <c r="C1625" s="1">
        <v>127128.0</v>
      </c>
      <c r="D1625" s="1" t="s">
        <v>36</v>
      </c>
      <c r="E1625" s="1" t="s">
        <v>902</v>
      </c>
      <c r="F1625" s="1" t="s">
        <v>616</v>
      </c>
      <c r="G1625" s="1">
        <v>2012.0</v>
      </c>
      <c r="H1625" s="1">
        <v>344100.0</v>
      </c>
      <c r="I1625" s="1">
        <v>33133.0</v>
      </c>
      <c r="J1625" s="1">
        <v>4.0</v>
      </c>
      <c r="K1625" s="1">
        <v>1.0</v>
      </c>
      <c r="L1625" s="1" t="s">
        <v>16</v>
      </c>
    </row>
    <row r="1626">
      <c r="A1626" s="2">
        <v>42370.0</v>
      </c>
      <c r="B1626" s="1" t="s">
        <v>12</v>
      </c>
      <c r="C1626" s="1">
        <v>123803.0</v>
      </c>
      <c r="D1626" s="1" t="s">
        <v>81</v>
      </c>
      <c r="E1626" s="1" t="s">
        <v>624</v>
      </c>
      <c r="F1626" s="1" t="s">
        <v>625</v>
      </c>
      <c r="G1626" s="1">
        <v>2008.0</v>
      </c>
      <c r="H1626" s="1">
        <v>344100.0</v>
      </c>
      <c r="I1626" s="1">
        <v>64185.0</v>
      </c>
      <c r="J1626" s="1">
        <v>8.0</v>
      </c>
      <c r="K1626" s="1">
        <v>2.0</v>
      </c>
      <c r="L1626" s="1" t="s">
        <v>16</v>
      </c>
    </row>
    <row r="1627">
      <c r="A1627" s="2">
        <v>42370.0</v>
      </c>
      <c r="B1627" s="1" t="s">
        <v>12</v>
      </c>
      <c r="C1627" s="1">
        <v>136808.0</v>
      </c>
      <c r="D1627" s="1" t="s">
        <v>91</v>
      </c>
      <c r="E1627" s="1" t="s">
        <v>243</v>
      </c>
      <c r="F1627" s="1" t="s">
        <v>1158</v>
      </c>
      <c r="G1627" s="1">
        <v>2009.0</v>
      </c>
      <c r="H1627" s="1">
        <v>344100.0</v>
      </c>
      <c r="I1627" s="1">
        <v>49833.0</v>
      </c>
      <c r="J1627" s="1">
        <v>7.0</v>
      </c>
      <c r="K1627" s="1">
        <v>1.0</v>
      </c>
      <c r="L1627" s="1" t="s">
        <v>16</v>
      </c>
    </row>
    <row r="1628">
      <c r="A1628" s="2">
        <v>42370.0</v>
      </c>
      <c r="B1628" s="1" t="s">
        <v>12</v>
      </c>
      <c r="C1628" s="1">
        <v>126699.0</v>
      </c>
      <c r="D1628" s="1" t="s">
        <v>91</v>
      </c>
      <c r="E1628" s="1" t="s">
        <v>243</v>
      </c>
      <c r="F1628" s="1" t="s">
        <v>235</v>
      </c>
      <c r="G1628" s="1">
        <v>2011.0</v>
      </c>
      <c r="H1628" s="1">
        <v>344100.0</v>
      </c>
      <c r="I1628" s="1">
        <v>72316.0</v>
      </c>
      <c r="J1628" s="1">
        <v>5.0</v>
      </c>
      <c r="K1628" s="1">
        <v>1.0</v>
      </c>
      <c r="L1628" s="1" t="s">
        <v>16</v>
      </c>
    </row>
    <row r="1629">
      <c r="A1629" s="2">
        <v>42370.0</v>
      </c>
      <c r="B1629" s="1" t="s">
        <v>186</v>
      </c>
      <c r="C1629" s="1" t="s">
        <v>1102</v>
      </c>
      <c r="D1629" s="1" t="s">
        <v>61</v>
      </c>
      <c r="E1629" s="1" t="s">
        <v>245</v>
      </c>
      <c r="F1629" s="1" t="s">
        <v>143</v>
      </c>
      <c r="G1629" s="1">
        <v>2011.0</v>
      </c>
      <c r="H1629" s="1">
        <v>344100.0</v>
      </c>
      <c r="I1629" s="1">
        <v>97787.0</v>
      </c>
      <c r="J1629" s="1">
        <v>4.0</v>
      </c>
      <c r="K1629" s="1">
        <v>1.0</v>
      </c>
      <c r="L1629" s="1" t="s">
        <v>16</v>
      </c>
    </row>
    <row r="1630">
      <c r="A1630" s="2">
        <v>42370.0</v>
      </c>
      <c r="B1630" s="1" t="s">
        <v>148</v>
      </c>
      <c r="C1630" s="1">
        <v>165.0</v>
      </c>
      <c r="D1630" s="1" t="s">
        <v>61</v>
      </c>
      <c r="E1630" s="1" t="s">
        <v>245</v>
      </c>
      <c r="F1630" s="1" t="s">
        <v>341</v>
      </c>
      <c r="G1630" s="1">
        <v>2010.0</v>
      </c>
      <c r="H1630" s="1">
        <v>344100.0</v>
      </c>
      <c r="I1630" s="1">
        <v>34606.43395</v>
      </c>
      <c r="J1630" s="1">
        <v>4.325804244</v>
      </c>
      <c r="K1630" s="1">
        <v>1.0</v>
      </c>
      <c r="L1630" s="1" t="s">
        <v>16</v>
      </c>
    </row>
    <row r="1631">
      <c r="A1631" s="2">
        <v>42370.0</v>
      </c>
      <c r="B1631" s="1" t="s">
        <v>116</v>
      </c>
      <c r="C1631" s="1" t="s">
        <v>1159</v>
      </c>
      <c r="D1631" s="1" t="s">
        <v>61</v>
      </c>
      <c r="E1631" s="1" t="s">
        <v>163</v>
      </c>
      <c r="F1631" s="1" t="s">
        <v>536</v>
      </c>
      <c r="G1631" s="1">
        <v>2009.0</v>
      </c>
      <c r="H1631" s="1">
        <v>344100.0</v>
      </c>
      <c r="I1631" s="1">
        <v>32362.0</v>
      </c>
      <c r="J1631" s="1">
        <v>6.515068493</v>
      </c>
      <c r="K1631" s="1">
        <v>2.0</v>
      </c>
      <c r="L1631" s="1" t="s">
        <v>16</v>
      </c>
    </row>
    <row r="1632">
      <c r="A1632" s="2">
        <v>42370.0</v>
      </c>
      <c r="B1632" s="1" t="s">
        <v>148</v>
      </c>
      <c r="C1632" s="1">
        <v>414.0</v>
      </c>
      <c r="D1632" s="1" t="s">
        <v>61</v>
      </c>
      <c r="E1632" s="1" t="s">
        <v>163</v>
      </c>
      <c r="F1632" s="1" t="s">
        <v>143</v>
      </c>
      <c r="G1632" s="1">
        <v>2008.0</v>
      </c>
      <c r="H1632" s="1">
        <v>344100.0</v>
      </c>
      <c r="I1632" s="1">
        <v>77831.62218</v>
      </c>
      <c r="J1632" s="1">
        <v>6.485968515</v>
      </c>
      <c r="K1632" s="1">
        <v>2.0</v>
      </c>
      <c r="L1632" s="1" t="s">
        <v>16</v>
      </c>
    </row>
    <row r="1633">
      <c r="A1633" s="2">
        <v>42370.0</v>
      </c>
      <c r="B1633" s="1" t="s">
        <v>116</v>
      </c>
      <c r="C1633" s="1" t="s">
        <v>1160</v>
      </c>
      <c r="D1633" s="1" t="s">
        <v>61</v>
      </c>
      <c r="E1633" s="1" t="s">
        <v>163</v>
      </c>
      <c r="F1633" s="1" t="s">
        <v>143</v>
      </c>
      <c r="G1633" s="1">
        <v>2007.0</v>
      </c>
      <c r="H1633" s="1">
        <v>344100.0</v>
      </c>
      <c r="I1633" s="1">
        <v>77151.0</v>
      </c>
      <c r="J1633" s="1">
        <v>8.553424658</v>
      </c>
      <c r="K1633" s="1">
        <v>2.0</v>
      </c>
      <c r="L1633" s="1" t="s">
        <v>16</v>
      </c>
    </row>
    <row r="1634">
      <c r="A1634" s="2">
        <v>42370.0</v>
      </c>
      <c r="B1634" s="1" t="s">
        <v>12</v>
      </c>
      <c r="C1634" s="1">
        <v>121714.0</v>
      </c>
      <c r="D1634" s="1" t="s">
        <v>61</v>
      </c>
      <c r="E1634" s="1" t="s">
        <v>240</v>
      </c>
      <c r="F1634" s="1" t="s">
        <v>147</v>
      </c>
      <c r="G1634" s="1">
        <v>2011.0</v>
      </c>
      <c r="H1634" s="1">
        <v>344100.0</v>
      </c>
      <c r="I1634" s="1">
        <v>73335.0</v>
      </c>
      <c r="J1634" s="1">
        <v>5.0</v>
      </c>
      <c r="K1634" s="1">
        <v>2.0</v>
      </c>
      <c r="L1634" s="1" t="s">
        <v>16</v>
      </c>
    </row>
    <row r="1635">
      <c r="A1635" s="2">
        <v>42370.0</v>
      </c>
      <c r="B1635" s="1" t="s">
        <v>148</v>
      </c>
      <c r="C1635" s="1">
        <v>148.0</v>
      </c>
      <c r="D1635" s="1" t="s">
        <v>61</v>
      </c>
      <c r="E1635" s="1" t="s">
        <v>881</v>
      </c>
      <c r="F1635" s="1" t="s">
        <v>203</v>
      </c>
      <c r="G1635" s="1">
        <v>2011.0</v>
      </c>
      <c r="H1635" s="1">
        <v>344100.0</v>
      </c>
      <c r="I1635" s="1">
        <v>31956.19438</v>
      </c>
      <c r="J1635" s="1">
        <v>3.994524298</v>
      </c>
      <c r="K1635" s="1">
        <v>1.0</v>
      </c>
      <c r="L1635" s="1" t="s">
        <v>16</v>
      </c>
    </row>
    <row r="1636">
      <c r="A1636" s="2">
        <v>42370.0</v>
      </c>
      <c r="B1636" s="1" t="s">
        <v>116</v>
      </c>
      <c r="C1636" s="1" t="s">
        <v>1161</v>
      </c>
      <c r="D1636" s="1" t="s">
        <v>61</v>
      </c>
      <c r="E1636" s="1" t="s">
        <v>881</v>
      </c>
      <c r="F1636" s="1" t="s">
        <v>203</v>
      </c>
      <c r="G1636" s="1">
        <v>2012.0</v>
      </c>
      <c r="H1636" s="1">
        <v>344100.0</v>
      </c>
      <c r="I1636" s="1">
        <v>28631.0</v>
      </c>
      <c r="J1636" s="1">
        <v>3.906849315</v>
      </c>
      <c r="K1636" s="1">
        <v>2.0</v>
      </c>
      <c r="L1636" s="1" t="s">
        <v>16</v>
      </c>
    </row>
    <row r="1637">
      <c r="A1637" s="2">
        <v>42370.0</v>
      </c>
      <c r="B1637" s="1" t="s">
        <v>116</v>
      </c>
      <c r="C1637" s="1" t="s">
        <v>1153</v>
      </c>
      <c r="D1637" s="1" t="s">
        <v>61</v>
      </c>
      <c r="E1637" s="1" t="s">
        <v>881</v>
      </c>
      <c r="F1637" s="1" t="s">
        <v>203</v>
      </c>
      <c r="G1637" s="1">
        <v>2011.0</v>
      </c>
      <c r="H1637" s="1">
        <v>344100.0</v>
      </c>
      <c r="I1637" s="1">
        <v>16652.0</v>
      </c>
      <c r="J1637" s="1">
        <v>4.42739726</v>
      </c>
      <c r="K1637" s="1">
        <v>2.0</v>
      </c>
      <c r="L1637" s="1" t="s">
        <v>16</v>
      </c>
    </row>
    <row r="1638">
      <c r="A1638" s="2">
        <v>42370.0</v>
      </c>
      <c r="B1638" s="1" t="s">
        <v>12</v>
      </c>
      <c r="C1638" s="1">
        <v>129910.0</v>
      </c>
      <c r="D1638" s="1" t="s">
        <v>61</v>
      </c>
      <c r="E1638" s="1" t="s">
        <v>914</v>
      </c>
      <c r="F1638" s="1" t="s">
        <v>203</v>
      </c>
      <c r="G1638" s="1">
        <v>2012.0</v>
      </c>
      <c r="H1638" s="1">
        <v>344100.0</v>
      </c>
      <c r="I1638" s="1">
        <v>23318.0</v>
      </c>
      <c r="J1638" s="1">
        <v>4.0</v>
      </c>
      <c r="K1638" s="1">
        <v>1.0</v>
      </c>
      <c r="L1638" s="1" t="s">
        <v>16</v>
      </c>
    </row>
    <row r="1639">
      <c r="A1639" s="2">
        <v>42370.0</v>
      </c>
      <c r="B1639" s="1" t="s">
        <v>12</v>
      </c>
      <c r="C1639" s="3" t="s">
        <v>1162</v>
      </c>
      <c r="D1639" s="1" t="s">
        <v>91</v>
      </c>
      <c r="E1639" s="1" t="s">
        <v>243</v>
      </c>
      <c r="F1639" s="1" t="s">
        <v>847</v>
      </c>
      <c r="G1639" s="1">
        <v>2009.0</v>
      </c>
      <c r="H1639" s="1">
        <v>344100.0</v>
      </c>
      <c r="I1639" s="1">
        <v>49833.0</v>
      </c>
      <c r="J1639" s="1">
        <v>7.0</v>
      </c>
      <c r="K1639" s="1">
        <v>1.0</v>
      </c>
      <c r="L1639" s="1" t="s">
        <v>16</v>
      </c>
    </row>
    <row r="1640">
      <c r="A1640" s="2">
        <v>42370.0</v>
      </c>
      <c r="B1640" s="1" t="s">
        <v>261</v>
      </c>
      <c r="C1640" s="1" t="s">
        <v>1163</v>
      </c>
      <c r="D1640" s="1" t="s">
        <v>61</v>
      </c>
      <c r="E1640" s="1" t="s">
        <v>163</v>
      </c>
      <c r="F1640" s="1" t="s">
        <v>147</v>
      </c>
      <c r="G1640" s="1">
        <v>2006.0</v>
      </c>
      <c r="H1640" s="1">
        <v>343956.24</v>
      </c>
      <c r="I1640" s="1">
        <v>1000.0</v>
      </c>
      <c r="J1640" s="1">
        <v>9.0</v>
      </c>
      <c r="K1640" s="1">
        <v>1.0</v>
      </c>
      <c r="L1640" s="1" t="s">
        <v>16</v>
      </c>
    </row>
    <row r="1641">
      <c r="A1641" s="2">
        <v>42370.0</v>
      </c>
      <c r="B1641" s="1" t="s">
        <v>261</v>
      </c>
      <c r="C1641" s="1" t="s">
        <v>1164</v>
      </c>
      <c r="D1641" s="1" t="s">
        <v>61</v>
      </c>
      <c r="E1641" s="1" t="s">
        <v>163</v>
      </c>
      <c r="F1641" s="1" t="s">
        <v>298</v>
      </c>
      <c r="G1641" s="1">
        <v>2008.0</v>
      </c>
      <c r="H1641" s="1">
        <v>343911.5568</v>
      </c>
      <c r="I1641" s="1">
        <v>50000.0</v>
      </c>
      <c r="J1641" s="1">
        <v>7.0</v>
      </c>
      <c r="K1641" s="1">
        <v>1.0</v>
      </c>
      <c r="L1641" s="1" t="s">
        <v>16</v>
      </c>
    </row>
    <row r="1642">
      <c r="A1642" s="2">
        <v>42370.0</v>
      </c>
      <c r="B1642" s="1" t="s">
        <v>261</v>
      </c>
      <c r="C1642" s="1" t="s">
        <v>1165</v>
      </c>
      <c r="D1642" s="1" t="s">
        <v>61</v>
      </c>
      <c r="E1642" s="1" t="s">
        <v>163</v>
      </c>
      <c r="F1642" s="1" t="s">
        <v>203</v>
      </c>
      <c r="G1642" s="1">
        <v>2013.0</v>
      </c>
      <c r="H1642" s="1">
        <v>343811.2021</v>
      </c>
      <c r="I1642" s="1">
        <v>140000.0</v>
      </c>
      <c r="J1642" s="1">
        <v>2.0</v>
      </c>
      <c r="K1642" s="1">
        <v>1.0</v>
      </c>
      <c r="L1642" s="1" t="s">
        <v>16</v>
      </c>
    </row>
    <row r="1643">
      <c r="A1643" s="2">
        <v>42370.0</v>
      </c>
      <c r="B1643" s="1" t="s">
        <v>261</v>
      </c>
      <c r="C1643" s="1" t="s">
        <v>1166</v>
      </c>
      <c r="D1643" s="1" t="s">
        <v>61</v>
      </c>
      <c r="E1643" s="1" t="s">
        <v>163</v>
      </c>
      <c r="F1643" s="1" t="s">
        <v>341</v>
      </c>
      <c r="G1643" s="1">
        <v>2013.0</v>
      </c>
      <c r="H1643" s="1">
        <v>343501.772</v>
      </c>
      <c r="I1643" s="1">
        <v>150000.0</v>
      </c>
      <c r="J1643" s="1">
        <v>2.0</v>
      </c>
      <c r="K1643" s="1">
        <v>1.0</v>
      </c>
      <c r="L1643" s="1" t="s">
        <v>16</v>
      </c>
    </row>
    <row r="1644">
      <c r="A1644" s="2">
        <v>42370.0</v>
      </c>
      <c r="B1644" s="1" t="s">
        <v>261</v>
      </c>
      <c r="C1644" s="1" t="s">
        <v>1167</v>
      </c>
      <c r="D1644" s="1" t="s">
        <v>61</v>
      </c>
      <c r="E1644" s="1" t="s">
        <v>163</v>
      </c>
      <c r="F1644" s="1" t="s">
        <v>203</v>
      </c>
      <c r="G1644" s="1">
        <v>2008.0</v>
      </c>
      <c r="H1644" s="1">
        <v>343128.0</v>
      </c>
      <c r="I1644" s="1">
        <v>10000.0</v>
      </c>
      <c r="J1644" s="1">
        <v>7.0</v>
      </c>
      <c r="K1644" s="1">
        <v>1.0</v>
      </c>
      <c r="L1644" s="1" t="s">
        <v>16</v>
      </c>
    </row>
    <row r="1645">
      <c r="A1645" s="2">
        <v>42370.0</v>
      </c>
      <c r="B1645" s="1" t="s">
        <v>261</v>
      </c>
      <c r="C1645" s="1" t="s">
        <v>1168</v>
      </c>
      <c r="D1645" s="1" t="s">
        <v>61</v>
      </c>
      <c r="E1645" s="1" t="s">
        <v>163</v>
      </c>
      <c r="F1645" s="1" t="s">
        <v>203</v>
      </c>
      <c r="G1645" s="1">
        <v>2012.0</v>
      </c>
      <c r="H1645" s="1">
        <v>343125.8417</v>
      </c>
      <c r="I1645" s="1">
        <v>120000.0</v>
      </c>
      <c r="J1645" s="1">
        <v>3.0</v>
      </c>
      <c r="K1645" s="1">
        <v>1.0</v>
      </c>
      <c r="L1645" s="1" t="s">
        <v>16</v>
      </c>
    </row>
    <row r="1646">
      <c r="A1646" s="2">
        <v>42370.0</v>
      </c>
      <c r="B1646" s="1" t="s">
        <v>261</v>
      </c>
      <c r="C1646" s="1" t="s">
        <v>1169</v>
      </c>
      <c r="D1646" s="1" t="s">
        <v>61</v>
      </c>
      <c r="E1646" s="1" t="s">
        <v>163</v>
      </c>
      <c r="F1646" s="1" t="s">
        <v>147</v>
      </c>
      <c r="G1646" s="1">
        <v>2008.0</v>
      </c>
      <c r="H1646" s="1">
        <v>343112.7649</v>
      </c>
      <c r="I1646" s="1">
        <v>70000.0</v>
      </c>
      <c r="J1646" s="1">
        <v>7.0</v>
      </c>
      <c r="K1646" s="1">
        <v>1.0</v>
      </c>
      <c r="L1646" s="1" t="s">
        <v>16</v>
      </c>
    </row>
    <row r="1647">
      <c r="A1647" s="2">
        <v>42370.0</v>
      </c>
      <c r="B1647" s="1" t="s">
        <v>261</v>
      </c>
      <c r="C1647" s="1" t="s">
        <v>1170</v>
      </c>
      <c r="D1647" s="1" t="s">
        <v>61</v>
      </c>
      <c r="E1647" s="1" t="s">
        <v>163</v>
      </c>
      <c r="F1647" s="1" t="s">
        <v>147</v>
      </c>
      <c r="G1647" s="1">
        <v>2007.0</v>
      </c>
      <c r="H1647" s="1">
        <v>342908.8992</v>
      </c>
      <c r="I1647" s="1">
        <v>40000.0</v>
      </c>
      <c r="J1647" s="1">
        <v>8.0</v>
      </c>
      <c r="K1647" s="1">
        <v>1.0</v>
      </c>
      <c r="L1647" s="1" t="s">
        <v>16</v>
      </c>
    </row>
    <row r="1648">
      <c r="A1648" s="2">
        <v>42370.0</v>
      </c>
      <c r="B1648" s="1" t="s">
        <v>261</v>
      </c>
      <c r="C1648" s="1" t="s">
        <v>1171</v>
      </c>
      <c r="D1648" s="1" t="s">
        <v>61</v>
      </c>
      <c r="E1648" s="1" t="s">
        <v>163</v>
      </c>
      <c r="F1648" s="1" t="s">
        <v>341</v>
      </c>
      <c r="G1648" s="1">
        <v>2012.0</v>
      </c>
      <c r="H1648" s="1">
        <v>342817.0284</v>
      </c>
      <c r="I1648" s="1">
        <v>130000.0</v>
      </c>
      <c r="J1648" s="1">
        <v>3.0</v>
      </c>
      <c r="K1648" s="1">
        <v>1.0</v>
      </c>
      <c r="L1648" s="1" t="s">
        <v>16</v>
      </c>
    </row>
    <row r="1649">
      <c r="A1649" s="2">
        <v>42370.0</v>
      </c>
      <c r="B1649" s="1" t="s">
        <v>186</v>
      </c>
      <c r="C1649" s="1" t="s">
        <v>1032</v>
      </c>
      <c r="D1649" s="1" t="s">
        <v>61</v>
      </c>
      <c r="E1649" s="1" t="s">
        <v>652</v>
      </c>
      <c r="F1649" s="1" t="s">
        <v>1033</v>
      </c>
      <c r="G1649" s="1">
        <v>2012.0</v>
      </c>
      <c r="H1649" s="1">
        <v>342000.0</v>
      </c>
      <c r="I1649" s="1">
        <v>11775.0</v>
      </c>
      <c r="J1649" s="1">
        <v>3.0</v>
      </c>
      <c r="K1649" s="1">
        <v>1.0</v>
      </c>
      <c r="L1649" s="1" t="s">
        <v>16</v>
      </c>
    </row>
    <row r="1650">
      <c r="A1650" s="2">
        <v>42370.0</v>
      </c>
      <c r="B1650" s="1" t="s">
        <v>148</v>
      </c>
      <c r="C1650" s="1">
        <v>307.0</v>
      </c>
      <c r="D1650" s="1" t="s">
        <v>61</v>
      </c>
      <c r="E1650" s="1" t="s">
        <v>163</v>
      </c>
      <c r="F1650" s="1" t="s">
        <v>203</v>
      </c>
      <c r="G1650" s="1">
        <v>2009.0</v>
      </c>
      <c r="H1650" s="1">
        <v>341880.0</v>
      </c>
      <c r="I1650" s="1">
        <v>43827.5154</v>
      </c>
      <c r="J1650" s="1">
        <v>5.478439425</v>
      </c>
      <c r="K1650" s="1">
        <v>2.0</v>
      </c>
      <c r="L1650" s="1" t="s">
        <v>16</v>
      </c>
    </row>
    <row r="1651">
      <c r="A1651" s="2">
        <v>42370.0</v>
      </c>
      <c r="B1651" s="1" t="s">
        <v>261</v>
      </c>
      <c r="C1651" s="1" t="s">
        <v>1172</v>
      </c>
      <c r="D1651" s="1" t="s">
        <v>61</v>
      </c>
      <c r="E1651" s="1" t="s">
        <v>163</v>
      </c>
      <c r="F1651" s="1" t="s">
        <v>536</v>
      </c>
      <c r="G1651" s="1">
        <v>2010.0</v>
      </c>
      <c r="H1651" s="1">
        <v>341700.0</v>
      </c>
      <c r="I1651" s="1">
        <v>10000.0</v>
      </c>
      <c r="J1651" s="1">
        <v>5.0</v>
      </c>
      <c r="K1651" s="1">
        <v>1.0</v>
      </c>
      <c r="L1651" s="1" t="s">
        <v>16</v>
      </c>
    </row>
    <row r="1652">
      <c r="A1652" s="2">
        <v>42370.0</v>
      </c>
      <c r="B1652" s="1" t="s">
        <v>261</v>
      </c>
      <c r="C1652" s="1" t="s">
        <v>1173</v>
      </c>
      <c r="D1652" s="1" t="s">
        <v>61</v>
      </c>
      <c r="E1652" s="1" t="s">
        <v>163</v>
      </c>
      <c r="F1652" s="1" t="s">
        <v>341</v>
      </c>
      <c r="G1652" s="1">
        <v>2009.0</v>
      </c>
      <c r="H1652" s="1">
        <v>341634.098</v>
      </c>
      <c r="I1652" s="1">
        <v>60000.0</v>
      </c>
      <c r="J1652" s="1">
        <v>6.0</v>
      </c>
      <c r="K1652" s="1">
        <v>1.0</v>
      </c>
      <c r="L1652" s="1" t="s">
        <v>16</v>
      </c>
    </row>
    <row r="1653">
      <c r="A1653" s="2">
        <v>42370.0</v>
      </c>
      <c r="B1653" s="1" t="s">
        <v>261</v>
      </c>
      <c r="C1653" s="1" t="s">
        <v>1174</v>
      </c>
      <c r="D1653" s="1" t="s">
        <v>61</v>
      </c>
      <c r="E1653" s="1" t="s">
        <v>163</v>
      </c>
      <c r="F1653" s="1" t="s">
        <v>203</v>
      </c>
      <c r="G1653" s="1">
        <v>2011.0</v>
      </c>
      <c r="H1653" s="1">
        <v>340997.9199</v>
      </c>
      <c r="I1653" s="4">
        <v>100000.0</v>
      </c>
      <c r="J1653" s="1">
        <v>4.0</v>
      </c>
      <c r="K1653" s="1">
        <v>1.0</v>
      </c>
      <c r="L1653" s="1" t="s">
        <v>16</v>
      </c>
    </row>
    <row r="1654">
      <c r="A1654" s="2">
        <v>42370.0</v>
      </c>
      <c r="B1654" s="1" t="s">
        <v>186</v>
      </c>
      <c r="C1654" s="1" t="s">
        <v>1175</v>
      </c>
      <c r="D1654" s="1" t="s">
        <v>61</v>
      </c>
      <c r="E1654" s="1" t="s">
        <v>652</v>
      </c>
      <c r="F1654" s="1" t="s">
        <v>1033</v>
      </c>
      <c r="G1654" s="1">
        <v>2013.0</v>
      </c>
      <c r="H1654" s="1">
        <v>340770.0</v>
      </c>
      <c r="I1654" s="1">
        <v>34020.0</v>
      </c>
      <c r="J1654" s="1">
        <v>2.0</v>
      </c>
      <c r="K1654" s="1">
        <v>2.0</v>
      </c>
      <c r="L1654" s="1" t="s">
        <v>16</v>
      </c>
    </row>
    <row r="1655">
      <c r="A1655" s="2">
        <v>42370.0</v>
      </c>
      <c r="B1655" s="1" t="s">
        <v>261</v>
      </c>
      <c r="C1655" s="1" t="s">
        <v>1176</v>
      </c>
      <c r="D1655" s="1" t="s">
        <v>61</v>
      </c>
      <c r="E1655" s="1" t="s">
        <v>163</v>
      </c>
      <c r="F1655" s="1" t="s">
        <v>341</v>
      </c>
      <c r="G1655" s="1">
        <v>2011.0</v>
      </c>
      <c r="H1655" s="1">
        <v>340691.0218</v>
      </c>
      <c r="I1655" s="1">
        <v>110000.0</v>
      </c>
      <c r="J1655" s="1">
        <v>4.0</v>
      </c>
      <c r="K1655" s="1">
        <v>1.0</v>
      </c>
      <c r="L1655" s="1" t="s">
        <v>16</v>
      </c>
    </row>
    <row r="1656">
      <c r="A1656" s="2">
        <v>42370.0</v>
      </c>
      <c r="B1656" s="1" t="s">
        <v>261</v>
      </c>
      <c r="C1656" s="1" t="s">
        <v>1177</v>
      </c>
      <c r="D1656" s="1" t="s">
        <v>61</v>
      </c>
      <c r="E1656" s="1" t="s">
        <v>163</v>
      </c>
      <c r="F1656" s="1" t="s">
        <v>147</v>
      </c>
      <c r="G1656" s="1">
        <v>2010.0</v>
      </c>
      <c r="H1656" s="1">
        <v>340363.0102</v>
      </c>
      <c r="I1656" s="1">
        <v>120000.0</v>
      </c>
      <c r="J1656" s="1">
        <v>5.0</v>
      </c>
      <c r="K1656" s="1">
        <v>1.0</v>
      </c>
      <c r="L1656" s="1" t="s">
        <v>16</v>
      </c>
    </row>
    <row r="1657">
      <c r="A1657" s="2">
        <v>42370.0</v>
      </c>
      <c r="B1657" s="1" t="s">
        <v>261</v>
      </c>
      <c r="C1657" s="1" t="s">
        <v>1178</v>
      </c>
      <c r="D1657" s="1" t="s">
        <v>61</v>
      </c>
      <c r="E1657" s="1" t="s">
        <v>163</v>
      </c>
      <c r="F1657" s="1" t="s">
        <v>298</v>
      </c>
      <c r="G1657" s="1">
        <v>2007.0</v>
      </c>
      <c r="H1657" s="1">
        <v>340200.0</v>
      </c>
      <c r="I1657" s="1">
        <v>20000.0</v>
      </c>
      <c r="J1657" s="1">
        <v>8.0</v>
      </c>
      <c r="K1657" s="1">
        <v>1.0</v>
      </c>
      <c r="L1657" s="1" t="s">
        <v>16</v>
      </c>
    </row>
    <row r="1658">
      <c r="A1658" s="2">
        <v>42370.0</v>
      </c>
      <c r="B1658" s="1" t="s">
        <v>261</v>
      </c>
      <c r="C1658" s="1" t="s">
        <v>1179</v>
      </c>
      <c r="D1658" s="1" t="s">
        <v>61</v>
      </c>
      <c r="E1658" s="1" t="s">
        <v>163</v>
      </c>
      <c r="F1658" s="1" t="s">
        <v>298</v>
      </c>
      <c r="G1658" s="1">
        <v>2012.0</v>
      </c>
      <c r="H1658" s="1">
        <v>340158.3888</v>
      </c>
      <c r="I1658" s="1">
        <v>150000.0</v>
      </c>
      <c r="J1658" s="1">
        <v>3.0</v>
      </c>
      <c r="K1658" s="1">
        <v>1.0</v>
      </c>
      <c r="L1658" s="1" t="s">
        <v>16</v>
      </c>
    </row>
    <row r="1659">
      <c r="A1659" s="2">
        <v>42370.0</v>
      </c>
      <c r="B1659" s="1" t="s">
        <v>116</v>
      </c>
      <c r="C1659" s="1" t="s">
        <v>1180</v>
      </c>
      <c r="D1659" s="1" t="s">
        <v>61</v>
      </c>
      <c r="E1659" s="1" t="s">
        <v>245</v>
      </c>
      <c r="F1659" s="1" t="s">
        <v>289</v>
      </c>
      <c r="G1659" s="1">
        <v>2009.0</v>
      </c>
      <c r="H1659" s="1">
        <v>340000.0</v>
      </c>
      <c r="I1659" s="1">
        <v>44863.0</v>
      </c>
      <c r="J1659" s="1">
        <v>6.506849315</v>
      </c>
      <c r="K1659" s="1">
        <v>2.0</v>
      </c>
      <c r="L1659" s="1" t="s">
        <v>16</v>
      </c>
    </row>
    <row r="1660">
      <c r="A1660" s="2">
        <v>42370.0</v>
      </c>
      <c r="B1660" s="1" t="s">
        <v>148</v>
      </c>
      <c r="C1660" s="1">
        <v>354.0</v>
      </c>
      <c r="D1660" s="1" t="s">
        <v>61</v>
      </c>
      <c r="E1660" s="1" t="s">
        <v>245</v>
      </c>
      <c r="F1660" s="1" t="s">
        <v>341</v>
      </c>
      <c r="G1660" s="1">
        <v>2009.0</v>
      </c>
      <c r="H1660" s="1">
        <v>340000.0</v>
      </c>
      <c r="I1660" s="1">
        <v>46850.10267</v>
      </c>
      <c r="J1660" s="1">
        <v>5.856262834</v>
      </c>
      <c r="K1660" s="1">
        <v>2.0</v>
      </c>
      <c r="L1660" s="1" t="s">
        <v>16</v>
      </c>
    </row>
    <row r="1661">
      <c r="A1661" s="2">
        <v>42370.0</v>
      </c>
      <c r="B1661" s="1" t="s">
        <v>116</v>
      </c>
      <c r="C1661" s="1" t="s">
        <v>1029</v>
      </c>
      <c r="D1661" s="1" t="s">
        <v>61</v>
      </c>
      <c r="E1661" s="1" t="s">
        <v>245</v>
      </c>
      <c r="F1661" s="1" t="s">
        <v>341</v>
      </c>
      <c r="G1661" s="1">
        <v>2010.0</v>
      </c>
      <c r="H1661" s="1">
        <v>340000.0</v>
      </c>
      <c r="I1661" s="1">
        <v>22010.0</v>
      </c>
      <c r="J1661" s="1">
        <v>5.684931507</v>
      </c>
      <c r="K1661" s="1">
        <v>2.0</v>
      </c>
      <c r="L1661" s="1" t="s">
        <v>16</v>
      </c>
    </row>
    <row r="1662">
      <c r="A1662" s="2">
        <v>42370.0</v>
      </c>
      <c r="B1662" s="1" t="s">
        <v>116</v>
      </c>
      <c r="C1662" s="1" t="s">
        <v>1159</v>
      </c>
      <c r="D1662" s="1" t="s">
        <v>61</v>
      </c>
      <c r="E1662" s="1" t="s">
        <v>163</v>
      </c>
      <c r="F1662" s="1" t="s">
        <v>536</v>
      </c>
      <c r="G1662" s="1">
        <v>2009.0</v>
      </c>
      <c r="H1662" s="1">
        <v>340000.0</v>
      </c>
      <c r="I1662" s="1">
        <v>32362.0</v>
      </c>
      <c r="J1662" s="1">
        <v>6.515068493</v>
      </c>
      <c r="K1662" s="1">
        <v>2.0</v>
      </c>
      <c r="L1662" s="1" t="s">
        <v>16</v>
      </c>
    </row>
    <row r="1663">
      <c r="A1663" s="2">
        <v>42370.0</v>
      </c>
      <c r="B1663" s="1" t="s">
        <v>186</v>
      </c>
      <c r="C1663" s="1" t="s">
        <v>1064</v>
      </c>
      <c r="D1663" s="1" t="s">
        <v>61</v>
      </c>
      <c r="E1663" s="1" t="s">
        <v>202</v>
      </c>
      <c r="F1663" s="1" t="s">
        <v>143</v>
      </c>
      <c r="G1663" s="1">
        <v>2008.0</v>
      </c>
      <c r="H1663" s="1">
        <v>340000.0</v>
      </c>
      <c r="I1663" s="1">
        <v>50480.0</v>
      </c>
      <c r="J1663" s="1">
        <v>7.0</v>
      </c>
      <c r="K1663" s="1">
        <v>1.0</v>
      </c>
      <c r="L1663" s="1" t="s">
        <v>16</v>
      </c>
    </row>
    <row r="1664">
      <c r="A1664" s="2">
        <v>42370.0</v>
      </c>
      <c r="B1664" s="1" t="s">
        <v>116</v>
      </c>
      <c r="C1664" s="1" t="s">
        <v>1181</v>
      </c>
      <c r="D1664" s="1" t="s">
        <v>61</v>
      </c>
      <c r="E1664" s="1" t="s">
        <v>163</v>
      </c>
      <c r="F1664" s="1" t="s">
        <v>203</v>
      </c>
      <c r="G1664" s="1">
        <v>2008.0</v>
      </c>
      <c r="H1664" s="1">
        <v>340000.0</v>
      </c>
      <c r="I1664" s="1">
        <v>93469.0</v>
      </c>
      <c r="J1664" s="1">
        <v>7.64109589</v>
      </c>
      <c r="K1664" s="1">
        <v>2.0</v>
      </c>
      <c r="L1664" s="1" t="s">
        <v>16</v>
      </c>
    </row>
    <row r="1665">
      <c r="A1665" s="2">
        <v>42370.0</v>
      </c>
      <c r="B1665" s="1" t="s">
        <v>116</v>
      </c>
      <c r="C1665" s="1" t="s">
        <v>1182</v>
      </c>
      <c r="D1665" s="1" t="s">
        <v>61</v>
      </c>
      <c r="E1665" s="1" t="s">
        <v>163</v>
      </c>
      <c r="F1665" s="1" t="s">
        <v>203</v>
      </c>
      <c r="G1665" s="1">
        <v>2008.0</v>
      </c>
      <c r="H1665" s="1">
        <v>340000.0</v>
      </c>
      <c r="I1665" s="1">
        <v>47155.0</v>
      </c>
      <c r="J1665" s="1">
        <v>7.646575342</v>
      </c>
      <c r="K1665" s="1">
        <v>2.0</v>
      </c>
      <c r="L1665" s="1" t="s">
        <v>16</v>
      </c>
    </row>
    <row r="1666">
      <c r="A1666" s="2">
        <v>42370.0</v>
      </c>
      <c r="B1666" s="1" t="s">
        <v>148</v>
      </c>
      <c r="C1666" s="1">
        <v>332.0</v>
      </c>
      <c r="D1666" s="1" t="s">
        <v>61</v>
      </c>
      <c r="E1666" s="1" t="s">
        <v>240</v>
      </c>
      <c r="F1666" s="1" t="s">
        <v>203</v>
      </c>
      <c r="G1666" s="1">
        <v>2009.0</v>
      </c>
      <c r="H1666" s="1">
        <v>340000.0</v>
      </c>
      <c r="I1666" s="1">
        <v>45623.54552</v>
      </c>
      <c r="J1666" s="1">
        <v>5.70294319</v>
      </c>
      <c r="K1666" s="1">
        <v>2.0</v>
      </c>
      <c r="L1666" s="1" t="s">
        <v>16</v>
      </c>
    </row>
    <row r="1667">
      <c r="A1667" s="2">
        <v>42370.0</v>
      </c>
      <c r="B1667" s="1" t="s">
        <v>20</v>
      </c>
      <c r="C1667" s="1">
        <v>19821.0</v>
      </c>
      <c r="D1667" s="1" t="s">
        <v>32</v>
      </c>
      <c r="E1667" s="1" t="s">
        <v>59</v>
      </c>
      <c r="F1667" s="1" t="s">
        <v>747</v>
      </c>
      <c r="G1667" s="1">
        <v>2009.0</v>
      </c>
      <c r="H1667" s="1">
        <v>340000.0</v>
      </c>
      <c r="I1667" s="1">
        <v>87892.0</v>
      </c>
      <c r="J1667" s="1">
        <v>6.0</v>
      </c>
      <c r="K1667" s="1">
        <v>1.0</v>
      </c>
      <c r="L1667" s="1" t="s">
        <v>24</v>
      </c>
    </row>
    <row r="1668">
      <c r="A1668" s="2">
        <v>42370.0</v>
      </c>
      <c r="B1668" s="1" t="s">
        <v>20</v>
      </c>
      <c r="C1668" s="1">
        <v>102855.0</v>
      </c>
      <c r="D1668" s="1" t="s">
        <v>61</v>
      </c>
      <c r="E1668" s="1" t="s">
        <v>202</v>
      </c>
      <c r="F1668" s="1" t="s">
        <v>1183</v>
      </c>
      <c r="G1668" s="1">
        <v>2011.0</v>
      </c>
      <c r="H1668" s="1">
        <v>340000.0</v>
      </c>
      <c r="I1668" s="1">
        <v>105636.0</v>
      </c>
      <c r="J1668" s="1">
        <v>5.0</v>
      </c>
      <c r="K1668" s="1">
        <v>1.0</v>
      </c>
      <c r="L1668" s="1" t="s">
        <v>16</v>
      </c>
    </row>
    <row r="1669">
      <c r="A1669" s="2">
        <v>42370.0</v>
      </c>
      <c r="B1669" s="1" t="s">
        <v>116</v>
      </c>
      <c r="C1669" s="1" t="s">
        <v>1184</v>
      </c>
      <c r="D1669" s="1" t="s">
        <v>61</v>
      </c>
      <c r="E1669" s="1" t="s">
        <v>163</v>
      </c>
      <c r="F1669" s="1" t="s">
        <v>203</v>
      </c>
      <c r="G1669" s="1">
        <v>2008.0</v>
      </c>
      <c r="H1669" s="1">
        <v>339660.0</v>
      </c>
      <c r="I1669" s="1">
        <v>64181.0</v>
      </c>
      <c r="J1669" s="1">
        <v>7.468493151</v>
      </c>
      <c r="K1669" s="1">
        <v>2.0</v>
      </c>
      <c r="L1669" s="1" t="s">
        <v>16</v>
      </c>
    </row>
    <row r="1670">
      <c r="A1670" s="2">
        <v>42370.0</v>
      </c>
      <c r="B1670" s="1" t="s">
        <v>261</v>
      </c>
      <c r="C1670" s="1" t="s">
        <v>1185</v>
      </c>
      <c r="D1670" s="1" t="s">
        <v>61</v>
      </c>
      <c r="E1670" s="1" t="s">
        <v>163</v>
      </c>
      <c r="F1670" s="1" t="s">
        <v>341</v>
      </c>
      <c r="G1670" s="1">
        <v>2008.0</v>
      </c>
      <c r="H1670" s="1">
        <v>339562.16</v>
      </c>
      <c r="I1670" s="1">
        <v>30000.0</v>
      </c>
      <c r="J1670" s="1">
        <v>7.0</v>
      </c>
      <c r="K1670" s="1">
        <v>1.0</v>
      </c>
      <c r="L1670" s="1" t="s">
        <v>16</v>
      </c>
    </row>
    <row r="1671">
      <c r="A1671" s="2">
        <v>42370.0</v>
      </c>
      <c r="B1671" s="1" t="s">
        <v>261</v>
      </c>
      <c r="C1671" s="1" t="s">
        <v>1186</v>
      </c>
      <c r="D1671" s="1" t="s">
        <v>61</v>
      </c>
      <c r="E1671" s="1" t="s">
        <v>163</v>
      </c>
      <c r="F1671" s="1" t="s">
        <v>536</v>
      </c>
      <c r="G1671" s="1">
        <v>2015.0</v>
      </c>
      <c r="H1671" s="1">
        <v>339092.2307</v>
      </c>
      <c r="I1671" s="1">
        <v>130000.0</v>
      </c>
      <c r="J1671" s="1">
        <v>0.0</v>
      </c>
      <c r="K1671" s="1">
        <v>1.0</v>
      </c>
      <c r="L1671" s="1" t="s">
        <v>16</v>
      </c>
    </row>
    <row r="1672">
      <c r="A1672" s="2">
        <v>42370.0</v>
      </c>
      <c r="B1672" s="1" t="s">
        <v>186</v>
      </c>
      <c r="C1672" s="1" t="s">
        <v>1050</v>
      </c>
      <c r="D1672" s="1" t="s">
        <v>61</v>
      </c>
      <c r="E1672" s="1" t="s">
        <v>245</v>
      </c>
      <c r="F1672" s="1" t="s">
        <v>143</v>
      </c>
      <c r="G1672" s="1">
        <v>2011.0</v>
      </c>
      <c r="H1672" s="1">
        <v>339000.0</v>
      </c>
      <c r="I1672" s="1">
        <v>65268.0</v>
      </c>
      <c r="J1672" s="1">
        <v>4.0</v>
      </c>
      <c r="K1672" s="1">
        <v>2.0</v>
      </c>
      <c r="L1672" s="1" t="s">
        <v>16</v>
      </c>
    </row>
    <row r="1673">
      <c r="A1673" s="2">
        <v>42370.0</v>
      </c>
      <c r="B1673" s="1" t="s">
        <v>261</v>
      </c>
      <c r="C1673" s="1" t="s">
        <v>1187</v>
      </c>
      <c r="D1673" s="1" t="s">
        <v>61</v>
      </c>
      <c r="E1673" s="1" t="s">
        <v>163</v>
      </c>
      <c r="F1673" s="1" t="s">
        <v>298</v>
      </c>
      <c r="G1673" s="1">
        <v>2009.0</v>
      </c>
      <c r="H1673" s="1">
        <v>338984.6324</v>
      </c>
      <c r="I1673" s="1">
        <v>80000.0</v>
      </c>
      <c r="J1673" s="1">
        <v>6.0</v>
      </c>
      <c r="K1673" s="1">
        <v>1.0</v>
      </c>
      <c r="L1673" s="1" t="s">
        <v>16</v>
      </c>
    </row>
    <row r="1674">
      <c r="A1674" s="2">
        <v>42370.0</v>
      </c>
      <c r="B1674" s="1" t="s">
        <v>261</v>
      </c>
      <c r="C1674" s="1" t="s">
        <v>1188</v>
      </c>
      <c r="D1674" s="1" t="s">
        <v>61</v>
      </c>
      <c r="E1674" s="1" t="s">
        <v>163</v>
      </c>
      <c r="F1674" s="1" t="s">
        <v>536</v>
      </c>
      <c r="G1674" s="1">
        <v>2011.0</v>
      </c>
      <c r="H1674" s="1">
        <v>338829.12</v>
      </c>
      <c r="I1674" s="1">
        <v>50000.0</v>
      </c>
      <c r="J1674" s="1">
        <v>4.0</v>
      </c>
      <c r="K1674" s="1">
        <v>1.0</v>
      </c>
      <c r="L1674" s="1" t="s">
        <v>16</v>
      </c>
    </row>
    <row r="1675">
      <c r="A1675" s="2">
        <v>42370.0</v>
      </c>
      <c r="B1675" s="1" t="s">
        <v>116</v>
      </c>
      <c r="C1675" s="1" t="s">
        <v>1189</v>
      </c>
      <c r="D1675" s="1" t="s">
        <v>61</v>
      </c>
      <c r="E1675" s="1" t="s">
        <v>960</v>
      </c>
      <c r="F1675" s="1" t="s">
        <v>203</v>
      </c>
      <c r="G1675" s="1">
        <v>2014.0</v>
      </c>
      <c r="H1675" s="1">
        <v>338550.0</v>
      </c>
      <c r="I1675" s="1">
        <v>17820.0</v>
      </c>
      <c r="J1675" s="1">
        <v>1.857534247</v>
      </c>
      <c r="K1675" s="1">
        <v>2.0</v>
      </c>
      <c r="L1675" s="1" t="s">
        <v>16</v>
      </c>
    </row>
    <row r="1676">
      <c r="A1676" s="2">
        <v>42370.0</v>
      </c>
      <c r="B1676" s="1" t="s">
        <v>116</v>
      </c>
      <c r="C1676" s="1" t="s">
        <v>1190</v>
      </c>
      <c r="D1676" s="1" t="s">
        <v>61</v>
      </c>
      <c r="E1676" s="1" t="s">
        <v>960</v>
      </c>
      <c r="F1676" s="1" t="s">
        <v>203</v>
      </c>
      <c r="G1676" s="1">
        <v>2012.0</v>
      </c>
      <c r="H1676" s="1">
        <v>338550.0</v>
      </c>
      <c r="I1676" s="1">
        <v>6121.0</v>
      </c>
      <c r="J1676" s="1">
        <v>3.580821918</v>
      </c>
      <c r="K1676" s="1">
        <v>2.0</v>
      </c>
      <c r="L1676" s="1" t="s">
        <v>16</v>
      </c>
    </row>
    <row r="1677">
      <c r="A1677" s="2">
        <v>42370.0</v>
      </c>
      <c r="B1677" s="1" t="s">
        <v>148</v>
      </c>
      <c r="C1677" s="1">
        <v>353.0</v>
      </c>
      <c r="D1677" s="1" t="s">
        <v>61</v>
      </c>
      <c r="E1677" s="1" t="s">
        <v>245</v>
      </c>
      <c r="F1677" s="1" t="s">
        <v>341</v>
      </c>
      <c r="G1677" s="1">
        <v>2009.0</v>
      </c>
      <c r="H1677" s="1">
        <v>338550.0</v>
      </c>
      <c r="I1677" s="1">
        <v>46850.10267</v>
      </c>
      <c r="J1677" s="1">
        <v>5.856262834</v>
      </c>
      <c r="K1677" s="1">
        <v>2.0</v>
      </c>
      <c r="L1677" s="1" t="s">
        <v>16</v>
      </c>
    </row>
    <row r="1678">
      <c r="A1678" s="2">
        <v>42370.0</v>
      </c>
      <c r="B1678" s="1" t="s">
        <v>116</v>
      </c>
      <c r="C1678" s="1" t="s">
        <v>1191</v>
      </c>
      <c r="D1678" s="1" t="s">
        <v>61</v>
      </c>
      <c r="E1678" s="1" t="s">
        <v>163</v>
      </c>
      <c r="F1678" s="1" t="s">
        <v>143</v>
      </c>
      <c r="G1678" s="1">
        <v>2010.0</v>
      </c>
      <c r="H1678" s="1">
        <v>338550.0</v>
      </c>
      <c r="I1678" s="1">
        <v>195776.0</v>
      </c>
      <c r="J1678" s="1">
        <v>5.794520548</v>
      </c>
      <c r="K1678" s="1">
        <v>2.0</v>
      </c>
      <c r="L1678" s="1" t="s">
        <v>16</v>
      </c>
    </row>
    <row r="1679">
      <c r="A1679" s="2">
        <v>42370.0</v>
      </c>
      <c r="B1679" s="1" t="s">
        <v>148</v>
      </c>
      <c r="C1679" s="1">
        <v>443.0</v>
      </c>
      <c r="D1679" s="1" t="s">
        <v>61</v>
      </c>
      <c r="E1679" s="1" t="s">
        <v>163</v>
      </c>
      <c r="F1679" s="1" t="s">
        <v>203</v>
      </c>
      <c r="G1679" s="1">
        <v>2008.0</v>
      </c>
      <c r="H1679" s="1">
        <v>338550.0</v>
      </c>
      <c r="I1679" s="1">
        <v>54187.54278</v>
      </c>
      <c r="J1679" s="1">
        <v>6.773442847</v>
      </c>
      <c r="K1679" s="1">
        <v>2.0</v>
      </c>
      <c r="L1679" s="1" t="s">
        <v>16</v>
      </c>
    </row>
    <row r="1680">
      <c r="A1680" s="2">
        <v>42370.0</v>
      </c>
      <c r="B1680" s="1" t="s">
        <v>116</v>
      </c>
      <c r="C1680" s="1" t="s">
        <v>1152</v>
      </c>
      <c r="D1680" s="1" t="s">
        <v>61</v>
      </c>
      <c r="E1680" s="1" t="s">
        <v>163</v>
      </c>
      <c r="F1680" s="1" t="s">
        <v>203</v>
      </c>
      <c r="G1680" s="1">
        <v>2008.0</v>
      </c>
      <c r="H1680" s="1">
        <v>338550.0</v>
      </c>
      <c r="I1680" s="1">
        <v>54110.0</v>
      </c>
      <c r="J1680" s="1">
        <v>7.78630137</v>
      </c>
      <c r="K1680" s="1">
        <v>2.0</v>
      </c>
      <c r="L1680" s="1" t="s">
        <v>16</v>
      </c>
    </row>
    <row r="1681">
      <c r="A1681" s="2">
        <v>42370.0</v>
      </c>
      <c r="B1681" s="1" t="s">
        <v>116</v>
      </c>
      <c r="C1681" s="1" t="s">
        <v>1192</v>
      </c>
      <c r="D1681" s="1" t="s">
        <v>61</v>
      </c>
      <c r="E1681" s="1" t="s">
        <v>145</v>
      </c>
      <c r="F1681" s="1" t="s">
        <v>536</v>
      </c>
      <c r="G1681" s="1">
        <v>2009.0</v>
      </c>
      <c r="H1681" s="1">
        <v>338550.0</v>
      </c>
      <c r="I1681" s="1">
        <v>112610.0</v>
      </c>
      <c r="J1681" s="1">
        <v>6.920547945</v>
      </c>
      <c r="K1681" s="1">
        <v>2.0</v>
      </c>
      <c r="L1681" s="1" t="s">
        <v>16</v>
      </c>
    </row>
    <row r="1682">
      <c r="A1682" s="2">
        <v>42370.0</v>
      </c>
      <c r="B1682" s="1" t="s">
        <v>148</v>
      </c>
      <c r="C1682" s="1">
        <v>331.0</v>
      </c>
      <c r="D1682" s="1" t="s">
        <v>61</v>
      </c>
      <c r="E1682" s="1" t="s">
        <v>240</v>
      </c>
      <c r="F1682" s="1" t="s">
        <v>203</v>
      </c>
      <c r="G1682" s="1">
        <v>2009.0</v>
      </c>
      <c r="H1682" s="1">
        <v>338550.0</v>
      </c>
      <c r="I1682" s="1">
        <v>45623.54552</v>
      </c>
      <c r="J1682" s="1">
        <v>5.70294319</v>
      </c>
      <c r="K1682" s="1">
        <v>2.0</v>
      </c>
      <c r="L1682" s="1" t="s">
        <v>16</v>
      </c>
    </row>
    <row r="1683">
      <c r="A1683" s="2">
        <v>42370.0</v>
      </c>
      <c r="B1683" s="1" t="s">
        <v>116</v>
      </c>
      <c r="C1683" s="1" t="s">
        <v>1193</v>
      </c>
      <c r="D1683" s="1" t="s">
        <v>61</v>
      </c>
      <c r="E1683" s="1" t="s">
        <v>881</v>
      </c>
      <c r="F1683" s="1" t="s">
        <v>1033</v>
      </c>
      <c r="G1683" s="1">
        <v>2011.0</v>
      </c>
      <c r="H1683" s="1">
        <v>338550.0</v>
      </c>
      <c r="I1683" s="1">
        <v>41989.0</v>
      </c>
      <c r="J1683" s="1">
        <v>4.520547945</v>
      </c>
      <c r="K1683" s="1">
        <v>2.0</v>
      </c>
      <c r="L1683" s="1" t="s">
        <v>16</v>
      </c>
    </row>
    <row r="1684">
      <c r="A1684" s="2">
        <v>42370.0</v>
      </c>
      <c r="B1684" s="1" t="s">
        <v>186</v>
      </c>
      <c r="C1684" s="1" t="s">
        <v>1194</v>
      </c>
      <c r="D1684" s="1" t="s">
        <v>61</v>
      </c>
      <c r="E1684" s="1" t="s">
        <v>652</v>
      </c>
      <c r="F1684" s="1" t="s">
        <v>203</v>
      </c>
      <c r="G1684" s="1">
        <v>2012.0</v>
      </c>
      <c r="H1684" s="1">
        <v>338550.0</v>
      </c>
      <c r="I1684" s="1">
        <v>22414.0</v>
      </c>
      <c r="J1684" s="1">
        <v>3.0</v>
      </c>
      <c r="K1684" s="1">
        <v>1.0</v>
      </c>
      <c r="L1684" s="1" t="s">
        <v>16</v>
      </c>
    </row>
    <row r="1685">
      <c r="A1685" s="2">
        <v>42370.0</v>
      </c>
      <c r="B1685" s="1" t="s">
        <v>148</v>
      </c>
      <c r="C1685" s="1">
        <v>135.0</v>
      </c>
      <c r="D1685" s="1" t="s">
        <v>61</v>
      </c>
      <c r="E1685" s="1" t="s">
        <v>881</v>
      </c>
      <c r="F1685" s="1" t="s">
        <v>203</v>
      </c>
      <c r="G1685" s="1">
        <v>2011.0</v>
      </c>
      <c r="H1685" s="1">
        <v>338550.0</v>
      </c>
      <c r="I1685" s="1">
        <v>31671.4579</v>
      </c>
      <c r="J1685" s="1">
        <v>3.958932238</v>
      </c>
      <c r="K1685" s="1">
        <v>1.0</v>
      </c>
      <c r="L1685" s="1" t="s">
        <v>16</v>
      </c>
    </row>
    <row r="1686">
      <c r="A1686" s="2">
        <v>42370.0</v>
      </c>
      <c r="B1686" s="1" t="s">
        <v>148</v>
      </c>
      <c r="C1686" s="1">
        <v>23.0</v>
      </c>
      <c r="D1686" s="1" t="s">
        <v>61</v>
      </c>
      <c r="E1686" s="1" t="s">
        <v>1128</v>
      </c>
      <c r="F1686" s="1" t="s">
        <v>203</v>
      </c>
      <c r="G1686" s="1">
        <v>2013.0</v>
      </c>
      <c r="H1686" s="1">
        <v>338550.0</v>
      </c>
      <c r="I1686" s="1">
        <v>15967.14579</v>
      </c>
      <c r="J1686" s="1">
        <v>1.995893224</v>
      </c>
      <c r="K1686" s="1">
        <v>1.0</v>
      </c>
      <c r="L1686" s="1" t="s">
        <v>16</v>
      </c>
    </row>
    <row r="1687">
      <c r="A1687" s="2">
        <v>42370.0</v>
      </c>
      <c r="B1687" s="1" t="s">
        <v>261</v>
      </c>
      <c r="C1687" s="1" t="s">
        <v>1195</v>
      </c>
      <c r="D1687" s="1" t="s">
        <v>61</v>
      </c>
      <c r="E1687" s="1" t="s">
        <v>163</v>
      </c>
      <c r="F1687" s="1" t="s">
        <v>203</v>
      </c>
      <c r="G1687" s="1">
        <v>2009.0</v>
      </c>
      <c r="H1687" s="1">
        <v>338452.6432</v>
      </c>
      <c r="I1687" s="1">
        <v>50000.0</v>
      </c>
      <c r="J1687" s="1">
        <v>6.0</v>
      </c>
      <c r="K1687" s="1">
        <v>1.0</v>
      </c>
      <c r="L1687" s="1" t="s">
        <v>16</v>
      </c>
    </row>
    <row r="1688">
      <c r="A1688" s="2">
        <v>42370.0</v>
      </c>
      <c r="B1688" s="1" t="s">
        <v>261</v>
      </c>
      <c r="C1688" s="1" t="s">
        <v>1196</v>
      </c>
      <c r="D1688" s="1" t="s">
        <v>61</v>
      </c>
      <c r="E1688" s="1" t="s">
        <v>163</v>
      </c>
      <c r="F1688" s="1" t="s">
        <v>536</v>
      </c>
      <c r="G1688" s="1">
        <v>2014.0</v>
      </c>
      <c r="H1688" s="1">
        <v>338055.0164</v>
      </c>
      <c r="I1688" s="1">
        <v>120000.0</v>
      </c>
      <c r="J1688" s="1">
        <v>1.0</v>
      </c>
      <c r="K1688" s="1">
        <v>1.0</v>
      </c>
      <c r="L1688" s="1" t="s">
        <v>16</v>
      </c>
    </row>
    <row r="1689">
      <c r="A1689" s="2">
        <v>42370.0</v>
      </c>
      <c r="B1689" s="1" t="s">
        <v>261</v>
      </c>
      <c r="C1689" s="1" t="s">
        <v>1197</v>
      </c>
      <c r="D1689" s="1" t="s">
        <v>61</v>
      </c>
      <c r="E1689" s="1" t="s">
        <v>163</v>
      </c>
      <c r="F1689" s="1" t="s">
        <v>298</v>
      </c>
      <c r="G1689" s="1">
        <v>2011.0</v>
      </c>
      <c r="H1689" s="1">
        <v>338048.87</v>
      </c>
      <c r="I1689" s="1">
        <v>130000.0</v>
      </c>
      <c r="J1689" s="1">
        <v>4.0</v>
      </c>
      <c r="K1689" s="1">
        <v>1.0</v>
      </c>
      <c r="L1689" s="1" t="s">
        <v>16</v>
      </c>
    </row>
    <row r="1690">
      <c r="A1690" s="2">
        <v>42370.0</v>
      </c>
      <c r="B1690" s="1" t="s">
        <v>261</v>
      </c>
      <c r="C1690" s="1" t="s">
        <v>1198</v>
      </c>
      <c r="D1690" s="1" t="s">
        <v>61</v>
      </c>
      <c r="E1690" s="1" t="s">
        <v>163</v>
      </c>
      <c r="F1690" s="1" t="s">
        <v>203</v>
      </c>
      <c r="G1690" s="1">
        <v>2010.0</v>
      </c>
      <c r="H1690" s="1">
        <v>337248.92</v>
      </c>
      <c r="I1690" s="1">
        <v>80000.0</v>
      </c>
      <c r="J1690" s="1">
        <v>5.0</v>
      </c>
      <c r="K1690" s="1">
        <v>1.0</v>
      </c>
      <c r="L1690" s="1" t="s">
        <v>16</v>
      </c>
    </row>
    <row r="1691">
      <c r="A1691" s="2">
        <v>42370.0</v>
      </c>
      <c r="B1691" s="1" t="s">
        <v>261</v>
      </c>
      <c r="C1691" s="1" t="s">
        <v>1199</v>
      </c>
      <c r="D1691" s="1" t="s">
        <v>61</v>
      </c>
      <c r="E1691" s="1" t="s">
        <v>163</v>
      </c>
      <c r="F1691" s="1" t="s">
        <v>147</v>
      </c>
      <c r="G1691" s="1">
        <v>2006.0</v>
      </c>
      <c r="H1691" s="1">
        <v>337212.0</v>
      </c>
      <c r="I1691" s="1">
        <v>10000.0</v>
      </c>
      <c r="J1691" s="1">
        <v>9.0</v>
      </c>
      <c r="K1691" s="1">
        <v>1.0</v>
      </c>
      <c r="L1691" s="1" t="s">
        <v>16</v>
      </c>
    </row>
    <row r="1692">
      <c r="A1692" s="2">
        <v>42370.0</v>
      </c>
      <c r="B1692" s="1" t="s">
        <v>261</v>
      </c>
      <c r="C1692" s="1" t="s">
        <v>1200</v>
      </c>
      <c r="D1692" s="1" t="s">
        <v>61</v>
      </c>
      <c r="E1692" s="1" t="s">
        <v>163</v>
      </c>
      <c r="F1692" s="1" t="s">
        <v>298</v>
      </c>
      <c r="G1692" s="1">
        <v>2008.0</v>
      </c>
      <c r="H1692" s="1">
        <v>337033.3257</v>
      </c>
      <c r="I1692" s="1">
        <v>60000.0</v>
      </c>
      <c r="J1692" s="1">
        <v>7.0</v>
      </c>
      <c r="K1692" s="1">
        <v>1.0</v>
      </c>
      <c r="L1692" s="1" t="s">
        <v>16</v>
      </c>
    </row>
    <row r="1693">
      <c r="A1693" s="2">
        <v>42370.0</v>
      </c>
      <c r="B1693" s="1" t="s">
        <v>261</v>
      </c>
      <c r="C1693" s="1" t="s">
        <v>1201</v>
      </c>
      <c r="D1693" s="1" t="s">
        <v>61</v>
      </c>
      <c r="E1693" s="1" t="s">
        <v>163</v>
      </c>
      <c r="F1693" s="1" t="s">
        <v>341</v>
      </c>
      <c r="G1693" s="1">
        <v>2010.0</v>
      </c>
      <c r="H1693" s="1">
        <v>336945.396</v>
      </c>
      <c r="I1693" s="1">
        <v>90000.0</v>
      </c>
      <c r="J1693" s="1">
        <v>5.0</v>
      </c>
      <c r="K1693" s="1">
        <v>1.0</v>
      </c>
      <c r="L1693" s="1" t="s">
        <v>16</v>
      </c>
    </row>
    <row r="1694">
      <c r="A1694" s="2">
        <v>42370.0</v>
      </c>
      <c r="B1694" s="1" t="s">
        <v>261</v>
      </c>
      <c r="C1694" s="1" t="s">
        <v>1202</v>
      </c>
      <c r="D1694" s="1" t="s">
        <v>61</v>
      </c>
      <c r="E1694" s="1" t="s">
        <v>163</v>
      </c>
      <c r="F1694" s="1" t="s">
        <v>203</v>
      </c>
      <c r="G1694" s="1">
        <v>2008.0</v>
      </c>
      <c r="H1694" s="1">
        <v>336400.0</v>
      </c>
      <c r="I1694" s="1">
        <v>20000.0</v>
      </c>
      <c r="J1694" s="1">
        <v>7.0</v>
      </c>
      <c r="K1694" s="1">
        <v>1.0</v>
      </c>
      <c r="L1694" s="1" t="s">
        <v>16</v>
      </c>
    </row>
    <row r="1695">
      <c r="A1695" s="2">
        <v>42370.0</v>
      </c>
      <c r="B1695" s="1" t="s">
        <v>261</v>
      </c>
      <c r="C1695" s="1" t="s">
        <v>1203</v>
      </c>
      <c r="D1695" s="1" t="s">
        <v>61</v>
      </c>
      <c r="E1695" s="1" t="s">
        <v>163</v>
      </c>
      <c r="F1695" s="1" t="s">
        <v>147</v>
      </c>
      <c r="G1695" s="1">
        <v>2007.0</v>
      </c>
      <c r="H1695" s="1">
        <v>336050.7212</v>
      </c>
      <c r="I1695" s="1">
        <v>50000.0</v>
      </c>
      <c r="J1695" s="1">
        <v>8.0</v>
      </c>
      <c r="K1695" s="1">
        <v>1.0</v>
      </c>
      <c r="L1695" s="1" t="s">
        <v>16</v>
      </c>
    </row>
    <row r="1696">
      <c r="A1696" s="2">
        <v>42370.0</v>
      </c>
      <c r="B1696" s="1" t="s">
        <v>186</v>
      </c>
      <c r="C1696" s="1" t="s">
        <v>1111</v>
      </c>
      <c r="D1696" s="1" t="s">
        <v>61</v>
      </c>
      <c r="E1696" s="1" t="s">
        <v>245</v>
      </c>
      <c r="F1696" s="1" t="s">
        <v>203</v>
      </c>
      <c r="G1696" s="1">
        <v>2011.0</v>
      </c>
      <c r="H1696" s="1">
        <v>336000.0</v>
      </c>
      <c r="I1696" s="1">
        <v>29663.0</v>
      </c>
      <c r="J1696" s="1">
        <v>4.0</v>
      </c>
      <c r="K1696" s="1">
        <v>1.0</v>
      </c>
      <c r="L1696" s="1" t="s">
        <v>16</v>
      </c>
    </row>
    <row r="1697">
      <c r="A1697" s="2">
        <v>42370.0</v>
      </c>
      <c r="B1697" s="1" t="s">
        <v>116</v>
      </c>
      <c r="C1697" s="1" t="s">
        <v>1193</v>
      </c>
      <c r="D1697" s="1" t="s">
        <v>61</v>
      </c>
      <c r="E1697" s="1" t="s">
        <v>881</v>
      </c>
      <c r="F1697" s="1" t="s">
        <v>1033</v>
      </c>
      <c r="G1697" s="1">
        <v>2011.0</v>
      </c>
      <c r="H1697" s="1">
        <v>336000.0</v>
      </c>
      <c r="I1697" s="1">
        <v>41989.0</v>
      </c>
      <c r="J1697" s="1">
        <v>4.520547945</v>
      </c>
      <c r="K1697" s="1">
        <v>2.0</v>
      </c>
      <c r="L1697" s="1" t="s">
        <v>16</v>
      </c>
    </row>
    <row r="1698">
      <c r="A1698" s="2">
        <v>42370.0</v>
      </c>
      <c r="B1698" s="1" t="s">
        <v>261</v>
      </c>
      <c r="C1698" s="1" t="s">
        <v>1204</v>
      </c>
      <c r="D1698" s="1" t="s">
        <v>61</v>
      </c>
      <c r="E1698" s="1" t="s">
        <v>163</v>
      </c>
      <c r="F1698" s="1" t="s">
        <v>341</v>
      </c>
      <c r="G1698" s="1">
        <v>2007.0</v>
      </c>
      <c r="H1698" s="1">
        <v>335628.8784</v>
      </c>
      <c r="I1698" s="1">
        <v>1000.0</v>
      </c>
      <c r="J1698" s="1">
        <v>8.0</v>
      </c>
      <c r="K1698" s="1">
        <v>1.0</v>
      </c>
      <c r="L1698" s="1" t="s">
        <v>16</v>
      </c>
    </row>
    <row r="1699">
      <c r="A1699" s="2">
        <v>42370.0</v>
      </c>
      <c r="B1699" s="1" t="s">
        <v>116</v>
      </c>
      <c r="C1699" s="1" t="s">
        <v>1157</v>
      </c>
      <c r="D1699" s="1" t="s">
        <v>61</v>
      </c>
      <c r="E1699" s="1" t="s">
        <v>960</v>
      </c>
      <c r="F1699" s="1" t="s">
        <v>203</v>
      </c>
      <c r="G1699" s="1">
        <v>2014.0</v>
      </c>
      <c r="H1699" s="1">
        <v>335000.0</v>
      </c>
      <c r="I1699" s="1">
        <v>6819.0</v>
      </c>
      <c r="J1699" s="1">
        <v>1.969863014</v>
      </c>
      <c r="K1699" s="1">
        <v>1.0</v>
      </c>
      <c r="L1699" s="1" t="s">
        <v>16</v>
      </c>
    </row>
    <row r="1700">
      <c r="A1700" s="2">
        <v>42370.0</v>
      </c>
      <c r="B1700" s="1" t="s">
        <v>116</v>
      </c>
      <c r="C1700" s="1" t="s">
        <v>965</v>
      </c>
      <c r="D1700" s="1" t="s">
        <v>61</v>
      </c>
      <c r="E1700" s="1" t="s">
        <v>245</v>
      </c>
      <c r="F1700" s="1" t="s">
        <v>143</v>
      </c>
      <c r="G1700" s="1">
        <v>2010.0</v>
      </c>
      <c r="H1700" s="1">
        <v>335000.0</v>
      </c>
      <c r="I1700" s="1">
        <v>166485.0</v>
      </c>
      <c r="J1700" s="1">
        <v>5.446575342</v>
      </c>
      <c r="K1700" s="1">
        <v>2.0</v>
      </c>
      <c r="L1700" s="1" t="s">
        <v>16</v>
      </c>
    </row>
    <row r="1701">
      <c r="A1701" s="2">
        <v>42370.0</v>
      </c>
      <c r="B1701" s="1" t="s">
        <v>116</v>
      </c>
      <c r="C1701" s="1" t="s">
        <v>1205</v>
      </c>
      <c r="D1701" s="1" t="s">
        <v>61</v>
      </c>
      <c r="E1701" s="1" t="s">
        <v>245</v>
      </c>
      <c r="F1701" s="1" t="s">
        <v>341</v>
      </c>
      <c r="G1701" s="1">
        <v>2010.0</v>
      </c>
      <c r="H1701" s="1">
        <v>335000.0</v>
      </c>
      <c r="I1701" s="1">
        <v>79210.0</v>
      </c>
      <c r="J1701" s="1">
        <v>5.726027397</v>
      </c>
      <c r="K1701" s="1">
        <v>2.0</v>
      </c>
      <c r="L1701" s="1" t="s">
        <v>16</v>
      </c>
    </row>
    <row r="1702">
      <c r="A1702" s="2">
        <v>42370.0</v>
      </c>
      <c r="B1702" s="1" t="s">
        <v>116</v>
      </c>
      <c r="C1702" s="1" t="s">
        <v>1206</v>
      </c>
      <c r="D1702" s="1" t="s">
        <v>61</v>
      </c>
      <c r="E1702" s="1" t="s">
        <v>245</v>
      </c>
      <c r="F1702" s="1" t="s">
        <v>147</v>
      </c>
      <c r="G1702" s="1">
        <v>2011.0</v>
      </c>
      <c r="H1702" s="1">
        <v>335000.0</v>
      </c>
      <c r="I1702" s="1">
        <v>68190.0</v>
      </c>
      <c r="J1702" s="1">
        <v>4.687671233</v>
      </c>
      <c r="K1702" s="1">
        <v>1.0</v>
      </c>
      <c r="L1702" s="1" t="s">
        <v>16</v>
      </c>
    </row>
    <row r="1703">
      <c r="A1703" s="2">
        <v>42370.0</v>
      </c>
      <c r="B1703" s="1" t="s">
        <v>261</v>
      </c>
      <c r="C1703" s="1" t="s">
        <v>1207</v>
      </c>
      <c r="D1703" s="1" t="s">
        <v>61</v>
      </c>
      <c r="E1703" s="1" t="s">
        <v>163</v>
      </c>
      <c r="F1703" s="1" t="s">
        <v>536</v>
      </c>
      <c r="G1703" s="1">
        <v>2010.0</v>
      </c>
      <c r="H1703" s="1">
        <v>335000.0</v>
      </c>
      <c r="I1703" s="1">
        <v>20000.0</v>
      </c>
      <c r="J1703" s="1">
        <v>5.0</v>
      </c>
      <c r="K1703" s="1">
        <v>1.0</v>
      </c>
      <c r="L1703" s="1" t="s">
        <v>16</v>
      </c>
    </row>
    <row r="1704">
      <c r="A1704" s="2">
        <v>42370.0</v>
      </c>
      <c r="B1704" s="1" t="s">
        <v>116</v>
      </c>
      <c r="C1704" s="1" t="s">
        <v>1208</v>
      </c>
      <c r="D1704" s="1" t="s">
        <v>61</v>
      </c>
      <c r="E1704" s="1" t="s">
        <v>163</v>
      </c>
      <c r="F1704" s="1" t="s">
        <v>536</v>
      </c>
      <c r="G1704" s="1">
        <v>2009.0</v>
      </c>
      <c r="H1704" s="1">
        <v>335000.0</v>
      </c>
      <c r="I1704" s="1">
        <v>72436.0</v>
      </c>
      <c r="J1704" s="1">
        <v>6.676712329</v>
      </c>
      <c r="K1704" s="1">
        <v>2.0</v>
      </c>
      <c r="L1704" s="1" t="s">
        <v>16</v>
      </c>
    </row>
    <row r="1705">
      <c r="A1705" s="2">
        <v>42370.0</v>
      </c>
      <c r="B1705" s="1" t="s">
        <v>116</v>
      </c>
      <c r="C1705" s="1" t="s">
        <v>1209</v>
      </c>
      <c r="D1705" s="1" t="s">
        <v>61</v>
      </c>
      <c r="E1705" s="1" t="s">
        <v>163</v>
      </c>
      <c r="F1705" s="1" t="s">
        <v>536</v>
      </c>
      <c r="G1705" s="1">
        <v>2008.0</v>
      </c>
      <c r="H1705" s="1">
        <v>335000.0</v>
      </c>
      <c r="I1705" s="1">
        <v>47861.0</v>
      </c>
      <c r="J1705" s="1">
        <v>7.936986301</v>
      </c>
      <c r="K1705" s="1">
        <v>2.0</v>
      </c>
      <c r="L1705" s="1" t="s">
        <v>16</v>
      </c>
    </row>
    <row r="1706">
      <c r="A1706" s="2">
        <v>42370.0</v>
      </c>
      <c r="B1706" s="1" t="s">
        <v>148</v>
      </c>
      <c r="C1706" s="1">
        <v>321.0</v>
      </c>
      <c r="D1706" s="1" t="s">
        <v>61</v>
      </c>
      <c r="E1706" s="1" t="s">
        <v>163</v>
      </c>
      <c r="F1706" s="1" t="s">
        <v>203</v>
      </c>
      <c r="G1706" s="1">
        <v>2009.0</v>
      </c>
      <c r="H1706" s="1">
        <v>335000.0</v>
      </c>
      <c r="I1706" s="1">
        <v>45185.48939</v>
      </c>
      <c r="J1706" s="1">
        <v>5.648186174</v>
      </c>
      <c r="K1706" s="1">
        <v>2.0</v>
      </c>
      <c r="L1706" s="1" t="s">
        <v>16</v>
      </c>
    </row>
    <row r="1707">
      <c r="A1707" s="2">
        <v>42370.0</v>
      </c>
      <c r="B1707" s="1" t="s">
        <v>148</v>
      </c>
      <c r="C1707" s="1">
        <v>147.0</v>
      </c>
      <c r="D1707" s="1" t="s">
        <v>61</v>
      </c>
      <c r="E1707" s="1" t="s">
        <v>881</v>
      </c>
      <c r="F1707" s="1" t="s">
        <v>203</v>
      </c>
      <c r="G1707" s="1">
        <v>2011.0</v>
      </c>
      <c r="H1707" s="1">
        <v>335000.0</v>
      </c>
      <c r="I1707" s="1">
        <v>31956.19438</v>
      </c>
      <c r="J1707" s="1">
        <v>3.994524298</v>
      </c>
      <c r="K1707" s="1">
        <v>1.0</v>
      </c>
      <c r="L1707" s="1" t="s">
        <v>16</v>
      </c>
    </row>
    <row r="1708">
      <c r="A1708" s="2">
        <v>42370.0</v>
      </c>
      <c r="B1708" s="1" t="s">
        <v>116</v>
      </c>
      <c r="C1708" s="1" t="s">
        <v>1161</v>
      </c>
      <c r="D1708" s="1" t="s">
        <v>61</v>
      </c>
      <c r="E1708" s="1" t="s">
        <v>881</v>
      </c>
      <c r="F1708" s="1" t="s">
        <v>203</v>
      </c>
      <c r="G1708" s="1">
        <v>2012.0</v>
      </c>
      <c r="H1708" s="1">
        <v>335000.0</v>
      </c>
      <c r="I1708" s="1">
        <v>28631.0</v>
      </c>
      <c r="J1708" s="1">
        <v>3.906849315</v>
      </c>
      <c r="K1708" s="1">
        <v>2.0</v>
      </c>
      <c r="L1708" s="1" t="s">
        <v>16</v>
      </c>
    </row>
    <row r="1709">
      <c r="A1709" s="2">
        <v>42370.0</v>
      </c>
      <c r="B1709" s="1" t="s">
        <v>116</v>
      </c>
      <c r="C1709" s="1" t="s">
        <v>1210</v>
      </c>
      <c r="D1709" s="1" t="s">
        <v>61</v>
      </c>
      <c r="E1709" s="1" t="s">
        <v>881</v>
      </c>
      <c r="F1709" s="1" t="s">
        <v>203</v>
      </c>
      <c r="G1709" s="1">
        <v>2010.0</v>
      </c>
      <c r="H1709" s="1">
        <v>335000.0</v>
      </c>
      <c r="I1709" s="1">
        <v>30435.0</v>
      </c>
      <c r="J1709" s="1">
        <v>5.756164384</v>
      </c>
      <c r="K1709" s="1">
        <v>2.0</v>
      </c>
      <c r="L1709" s="1" t="s">
        <v>16</v>
      </c>
    </row>
    <row r="1710">
      <c r="A1710" s="2">
        <v>42370.0</v>
      </c>
      <c r="B1710" s="1" t="s">
        <v>20</v>
      </c>
      <c r="C1710" s="1">
        <v>70531.0</v>
      </c>
      <c r="D1710" s="1" t="s">
        <v>61</v>
      </c>
      <c r="E1710" s="1" t="s">
        <v>1211</v>
      </c>
      <c r="F1710" s="1" t="s">
        <v>306</v>
      </c>
      <c r="G1710" s="1">
        <v>2013.0</v>
      </c>
      <c r="H1710" s="1">
        <v>335000.0</v>
      </c>
      <c r="I1710" s="1">
        <v>20215.0</v>
      </c>
      <c r="J1710" s="1">
        <v>3.0</v>
      </c>
      <c r="K1710" s="1">
        <v>1.0</v>
      </c>
      <c r="L1710" s="1" t="s">
        <v>16</v>
      </c>
    </row>
    <row r="1711">
      <c r="A1711" s="2">
        <v>42370.0</v>
      </c>
      <c r="B1711" s="1" t="s">
        <v>261</v>
      </c>
      <c r="C1711" s="1" t="s">
        <v>1212</v>
      </c>
      <c r="D1711" s="1" t="s">
        <v>61</v>
      </c>
      <c r="E1711" s="1" t="s">
        <v>163</v>
      </c>
      <c r="F1711" s="1" t="s">
        <v>536</v>
      </c>
      <c r="G1711" s="1">
        <v>2013.0</v>
      </c>
      <c r="H1711" s="1">
        <v>334792.0191</v>
      </c>
      <c r="I1711" s="4">
        <v>100000.0</v>
      </c>
      <c r="J1711" s="1">
        <v>2.0</v>
      </c>
      <c r="K1711" s="1">
        <v>1.0</v>
      </c>
      <c r="L1711" s="1" t="s">
        <v>16</v>
      </c>
    </row>
    <row r="1712">
      <c r="A1712" s="2">
        <v>42370.0</v>
      </c>
      <c r="B1712" s="1" t="s">
        <v>261</v>
      </c>
      <c r="C1712" s="1" t="s">
        <v>1213</v>
      </c>
      <c r="D1712" s="1" t="s">
        <v>61</v>
      </c>
      <c r="E1712" s="1" t="s">
        <v>163</v>
      </c>
      <c r="F1712" s="1" t="s">
        <v>147</v>
      </c>
      <c r="G1712" s="1">
        <v>2009.0</v>
      </c>
      <c r="H1712" s="1">
        <v>334746.2914</v>
      </c>
      <c r="I1712" s="4">
        <v>100000.0</v>
      </c>
      <c r="J1712" s="1">
        <v>6.0</v>
      </c>
      <c r="K1712" s="1">
        <v>1.0</v>
      </c>
      <c r="L1712" s="1" t="s">
        <v>16</v>
      </c>
    </row>
    <row r="1713">
      <c r="A1713" s="2">
        <v>42370.0</v>
      </c>
      <c r="B1713" s="1" t="s">
        <v>261</v>
      </c>
      <c r="C1713" s="1" t="s">
        <v>1214</v>
      </c>
      <c r="D1713" s="1" t="s">
        <v>61</v>
      </c>
      <c r="E1713" s="1" t="s">
        <v>163</v>
      </c>
      <c r="F1713" s="1" t="s">
        <v>298</v>
      </c>
      <c r="G1713" s="1">
        <v>2010.0</v>
      </c>
      <c r="H1713" s="1">
        <v>334332.2925</v>
      </c>
      <c r="I1713" s="1">
        <v>110000.0</v>
      </c>
      <c r="J1713" s="1">
        <v>5.0</v>
      </c>
      <c r="K1713" s="1">
        <v>1.0</v>
      </c>
      <c r="L1713" s="1" t="s">
        <v>16</v>
      </c>
    </row>
    <row r="1714">
      <c r="A1714" s="2">
        <v>42370.0</v>
      </c>
      <c r="B1714" s="1" t="s">
        <v>261</v>
      </c>
      <c r="C1714" s="1" t="s">
        <v>1215</v>
      </c>
      <c r="D1714" s="1" t="s">
        <v>61</v>
      </c>
      <c r="E1714" s="1" t="s">
        <v>163</v>
      </c>
      <c r="F1714" s="1" t="s">
        <v>536</v>
      </c>
      <c r="G1714" s="1">
        <v>2012.0</v>
      </c>
      <c r="H1714" s="1">
        <v>334124.6377</v>
      </c>
      <c r="I1714" s="1">
        <v>80000.0</v>
      </c>
      <c r="J1714" s="1">
        <v>3.0</v>
      </c>
      <c r="K1714" s="1">
        <v>1.0</v>
      </c>
      <c r="L1714" s="1" t="s">
        <v>16</v>
      </c>
    </row>
    <row r="1715">
      <c r="A1715" s="2">
        <v>42370.0</v>
      </c>
      <c r="B1715" s="1" t="s">
        <v>116</v>
      </c>
      <c r="C1715" s="1" t="s">
        <v>1180</v>
      </c>
      <c r="D1715" s="1" t="s">
        <v>61</v>
      </c>
      <c r="E1715" s="1" t="s">
        <v>245</v>
      </c>
      <c r="F1715" s="1" t="s">
        <v>289</v>
      </c>
      <c r="G1715" s="1">
        <v>2009.0</v>
      </c>
      <c r="H1715" s="1">
        <v>334110.0</v>
      </c>
      <c r="I1715" s="1">
        <v>44863.0</v>
      </c>
      <c r="J1715" s="1">
        <v>6.506849315</v>
      </c>
      <c r="K1715" s="1">
        <v>2.0</v>
      </c>
      <c r="L1715" s="1" t="s">
        <v>16</v>
      </c>
    </row>
    <row r="1716">
      <c r="A1716" s="2">
        <v>42370.0</v>
      </c>
      <c r="B1716" s="1" t="s">
        <v>186</v>
      </c>
      <c r="C1716" s="1" t="s">
        <v>1091</v>
      </c>
      <c r="D1716" s="1" t="s">
        <v>61</v>
      </c>
      <c r="E1716" s="1" t="s">
        <v>202</v>
      </c>
      <c r="F1716" s="1" t="s">
        <v>203</v>
      </c>
      <c r="G1716" s="1">
        <v>2011.0</v>
      </c>
      <c r="H1716" s="1">
        <v>334000.0</v>
      </c>
      <c r="I1716" s="1">
        <v>76798.0</v>
      </c>
      <c r="J1716" s="1">
        <v>4.0</v>
      </c>
      <c r="K1716" s="1">
        <v>2.0</v>
      </c>
      <c r="L1716" s="1" t="s">
        <v>16</v>
      </c>
    </row>
    <row r="1717">
      <c r="A1717" s="2">
        <v>42370.0</v>
      </c>
      <c r="B1717" s="1" t="s">
        <v>261</v>
      </c>
      <c r="C1717" s="1" t="s">
        <v>1216</v>
      </c>
      <c r="D1717" s="1" t="s">
        <v>61</v>
      </c>
      <c r="E1717" s="1" t="s">
        <v>163</v>
      </c>
      <c r="F1717" s="1" t="s">
        <v>147</v>
      </c>
      <c r="G1717" s="1">
        <v>2011.0</v>
      </c>
      <c r="H1717" s="1">
        <v>333822.2289</v>
      </c>
      <c r="I1717" s="1">
        <v>150000.0</v>
      </c>
      <c r="J1717" s="1">
        <v>4.0</v>
      </c>
      <c r="K1717" s="1">
        <v>1.0</v>
      </c>
      <c r="L1717" s="1" t="s">
        <v>16</v>
      </c>
    </row>
    <row r="1718">
      <c r="A1718" s="2">
        <v>42370.0</v>
      </c>
      <c r="B1718" s="1" t="s">
        <v>261</v>
      </c>
      <c r="C1718" s="1" t="s">
        <v>1217</v>
      </c>
      <c r="D1718" s="1" t="s">
        <v>61</v>
      </c>
      <c r="E1718" s="1" t="s">
        <v>163</v>
      </c>
      <c r="F1718" s="1" t="s">
        <v>203</v>
      </c>
      <c r="G1718" s="1">
        <v>2013.0</v>
      </c>
      <c r="H1718" s="1">
        <v>333496.8661</v>
      </c>
      <c r="I1718" s="1">
        <v>150000.0</v>
      </c>
      <c r="J1718" s="1">
        <v>2.0</v>
      </c>
      <c r="K1718" s="1">
        <v>1.0</v>
      </c>
      <c r="L1718" s="1" t="s">
        <v>16</v>
      </c>
    </row>
    <row r="1719">
      <c r="A1719" s="2">
        <v>42370.0</v>
      </c>
      <c r="B1719" s="1" t="s">
        <v>261</v>
      </c>
      <c r="C1719" s="1" t="s">
        <v>1218</v>
      </c>
      <c r="D1719" s="1" t="s">
        <v>61</v>
      </c>
      <c r="E1719" s="1" t="s">
        <v>163</v>
      </c>
      <c r="F1719" s="1" t="s">
        <v>298</v>
      </c>
      <c r="G1719" s="1">
        <v>2007.0</v>
      </c>
      <c r="H1719" s="1">
        <v>333396.0</v>
      </c>
      <c r="I1719" s="1">
        <v>30000.0</v>
      </c>
      <c r="J1719" s="1">
        <v>8.0</v>
      </c>
      <c r="K1719" s="1">
        <v>1.0</v>
      </c>
      <c r="L1719" s="1" t="s">
        <v>16</v>
      </c>
    </row>
    <row r="1720">
      <c r="A1720" s="2">
        <v>42370.0</v>
      </c>
      <c r="B1720" s="1" t="s">
        <v>116</v>
      </c>
      <c r="C1720" s="1" t="s">
        <v>1219</v>
      </c>
      <c r="D1720" s="1" t="s">
        <v>61</v>
      </c>
      <c r="E1720" s="1" t="s">
        <v>712</v>
      </c>
      <c r="F1720" s="1" t="s">
        <v>203</v>
      </c>
      <c r="G1720" s="1">
        <v>2013.0</v>
      </c>
      <c r="H1720" s="1">
        <v>333000.0</v>
      </c>
      <c r="I1720" s="1">
        <v>5052.0</v>
      </c>
      <c r="J1720" s="1">
        <v>2.926027397</v>
      </c>
      <c r="K1720" s="1">
        <v>2.0</v>
      </c>
      <c r="L1720" s="1" t="s">
        <v>16</v>
      </c>
    </row>
    <row r="1721">
      <c r="A1721" s="2">
        <v>42370.0</v>
      </c>
      <c r="B1721" s="1" t="s">
        <v>12</v>
      </c>
      <c r="C1721" s="1">
        <v>122165.0</v>
      </c>
      <c r="D1721" s="1" t="s">
        <v>61</v>
      </c>
      <c r="E1721" s="1" t="s">
        <v>960</v>
      </c>
      <c r="F1721" s="1" t="s">
        <v>203</v>
      </c>
      <c r="G1721" s="1">
        <v>2015.0</v>
      </c>
      <c r="H1721" s="1">
        <v>333000.0</v>
      </c>
      <c r="I1721" s="1">
        <v>5848.0</v>
      </c>
      <c r="J1721" s="1">
        <v>1.0</v>
      </c>
      <c r="K1721" s="1">
        <v>1.0</v>
      </c>
      <c r="L1721" s="1" t="s">
        <v>16</v>
      </c>
    </row>
    <row r="1722">
      <c r="A1722" s="2">
        <v>42370.0</v>
      </c>
      <c r="B1722" s="1" t="s">
        <v>12</v>
      </c>
      <c r="C1722" s="1">
        <v>122165.0</v>
      </c>
      <c r="D1722" s="1" t="s">
        <v>61</v>
      </c>
      <c r="E1722" s="1" t="s">
        <v>960</v>
      </c>
      <c r="F1722" s="1" t="s">
        <v>203</v>
      </c>
      <c r="G1722" s="1">
        <v>2015.0</v>
      </c>
      <c r="H1722" s="1">
        <v>333000.0</v>
      </c>
      <c r="I1722" s="1">
        <v>5848.0</v>
      </c>
      <c r="J1722" s="1">
        <v>1.0</v>
      </c>
      <c r="K1722" s="1">
        <v>1.0</v>
      </c>
      <c r="L1722" s="1" t="s">
        <v>16</v>
      </c>
    </row>
    <row r="1723">
      <c r="A1723" s="2">
        <v>42370.0</v>
      </c>
      <c r="B1723" s="1" t="s">
        <v>12</v>
      </c>
      <c r="C1723" s="1">
        <v>122129.0</v>
      </c>
      <c r="D1723" s="1" t="s">
        <v>61</v>
      </c>
      <c r="E1723" s="1" t="s">
        <v>1211</v>
      </c>
      <c r="F1723" s="1" t="s">
        <v>203</v>
      </c>
      <c r="G1723" s="1">
        <v>2015.0</v>
      </c>
      <c r="H1723" s="1">
        <v>333000.0</v>
      </c>
      <c r="I1723" s="1">
        <v>8771.0</v>
      </c>
      <c r="J1723" s="1">
        <v>1.0</v>
      </c>
      <c r="K1723" s="1">
        <v>1.0</v>
      </c>
      <c r="L1723" s="1" t="s">
        <v>16</v>
      </c>
    </row>
    <row r="1724">
      <c r="A1724" s="2">
        <v>42370.0</v>
      </c>
      <c r="B1724" s="1" t="s">
        <v>116</v>
      </c>
      <c r="C1724" s="1" t="s">
        <v>1150</v>
      </c>
      <c r="D1724" s="1" t="s">
        <v>61</v>
      </c>
      <c r="E1724" s="1" t="s">
        <v>1151</v>
      </c>
      <c r="F1724" s="1" t="s">
        <v>643</v>
      </c>
      <c r="G1724" s="1">
        <v>2011.0</v>
      </c>
      <c r="H1724" s="1">
        <v>333000.0</v>
      </c>
      <c r="I1724" s="1">
        <v>34021.0</v>
      </c>
      <c r="J1724" s="1">
        <v>4.742465753</v>
      </c>
      <c r="K1724" s="1">
        <v>2.0</v>
      </c>
      <c r="L1724" s="1" t="s">
        <v>16</v>
      </c>
    </row>
    <row r="1725">
      <c r="A1725" s="2">
        <v>42370.0</v>
      </c>
      <c r="B1725" s="1" t="s">
        <v>12</v>
      </c>
      <c r="C1725" s="1">
        <v>118760.0</v>
      </c>
      <c r="D1725" s="1" t="s">
        <v>36</v>
      </c>
      <c r="E1725" s="1" t="s">
        <v>615</v>
      </c>
      <c r="F1725" s="1" t="s">
        <v>616</v>
      </c>
      <c r="G1725" s="1">
        <v>2012.0</v>
      </c>
      <c r="H1725" s="1">
        <v>333000.0</v>
      </c>
      <c r="I1725" s="1">
        <v>37381.0</v>
      </c>
      <c r="J1725" s="1">
        <v>4.0</v>
      </c>
      <c r="K1725" s="1">
        <v>1.0</v>
      </c>
      <c r="L1725" s="1" t="s">
        <v>16</v>
      </c>
    </row>
    <row r="1726">
      <c r="A1726" s="2">
        <v>42370.0</v>
      </c>
      <c r="B1726" s="1" t="s">
        <v>148</v>
      </c>
      <c r="C1726" s="1">
        <v>402.0</v>
      </c>
      <c r="D1726" s="1" t="s">
        <v>81</v>
      </c>
      <c r="E1726" s="1" t="s">
        <v>11</v>
      </c>
      <c r="F1726" s="1" t="s">
        <v>354</v>
      </c>
      <c r="G1726" s="1">
        <v>2008.0</v>
      </c>
      <c r="H1726" s="1">
        <v>333000.0</v>
      </c>
      <c r="I1726" s="1">
        <v>50770.705</v>
      </c>
      <c r="J1726" s="1">
        <v>6.346338125</v>
      </c>
      <c r="K1726" s="1">
        <v>2.0</v>
      </c>
      <c r="L1726" s="1" t="s">
        <v>16</v>
      </c>
    </row>
    <row r="1727">
      <c r="A1727" s="2">
        <v>42370.0</v>
      </c>
      <c r="B1727" s="1" t="s">
        <v>12</v>
      </c>
      <c r="C1727" s="1">
        <v>118456.0</v>
      </c>
      <c r="D1727" s="1" t="s">
        <v>81</v>
      </c>
      <c r="E1727" s="1" t="s">
        <v>372</v>
      </c>
      <c r="F1727" s="1" t="s">
        <v>625</v>
      </c>
      <c r="G1727" s="1">
        <v>2008.0</v>
      </c>
      <c r="H1727" s="1">
        <v>333000.0</v>
      </c>
      <c r="I1727" s="1">
        <v>87070.0</v>
      </c>
      <c r="J1727" s="1">
        <v>8.0</v>
      </c>
      <c r="K1727" s="1">
        <v>2.0</v>
      </c>
      <c r="L1727" s="1" t="s">
        <v>16</v>
      </c>
    </row>
    <row r="1728">
      <c r="A1728" s="2">
        <v>42370.0</v>
      </c>
      <c r="B1728" s="1" t="s">
        <v>12</v>
      </c>
      <c r="C1728" s="1">
        <v>125446.0</v>
      </c>
      <c r="D1728" s="1" t="s">
        <v>91</v>
      </c>
      <c r="E1728" s="1" t="s">
        <v>1220</v>
      </c>
      <c r="F1728" s="1" t="s">
        <v>1221</v>
      </c>
      <c r="G1728" s="1">
        <v>2006.0</v>
      </c>
      <c r="H1728" s="1">
        <v>333000.0</v>
      </c>
      <c r="I1728" s="1">
        <v>34675.0</v>
      </c>
      <c r="J1728" s="1">
        <v>10.0</v>
      </c>
      <c r="K1728" s="1">
        <v>1.0</v>
      </c>
      <c r="L1728" s="1" t="s">
        <v>16</v>
      </c>
    </row>
    <row r="1729">
      <c r="A1729" s="2">
        <v>42370.0</v>
      </c>
      <c r="B1729" s="1" t="s">
        <v>186</v>
      </c>
      <c r="C1729" s="1" t="s">
        <v>1222</v>
      </c>
      <c r="D1729" s="1" t="s">
        <v>91</v>
      </c>
      <c r="E1729" s="1" t="s">
        <v>1223</v>
      </c>
      <c r="F1729" s="1" t="s">
        <v>814</v>
      </c>
      <c r="G1729" s="1">
        <v>2014.0</v>
      </c>
      <c r="H1729" s="1">
        <v>333000.0</v>
      </c>
      <c r="I1729" s="1">
        <v>12906.0</v>
      </c>
      <c r="J1729" s="1">
        <v>1.0</v>
      </c>
      <c r="K1729" s="1">
        <v>1.0</v>
      </c>
      <c r="L1729" s="1" t="s">
        <v>16</v>
      </c>
    </row>
    <row r="1730">
      <c r="A1730" s="2">
        <v>42370.0</v>
      </c>
      <c r="B1730" s="1" t="s">
        <v>12</v>
      </c>
      <c r="C1730" s="1">
        <v>115699.0</v>
      </c>
      <c r="D1730" s="1" t="s">
        <v>77</v>
      </c>
      <c r="E1730" s="1" t="s">
        <v>1224</v>
      </c>
      <c r="F1730" s="1" t="s">
        <v>1225</v>
      </c>
      <c r="G1730" s="1">
        <v>2010.0</v>
      </c>
      <c r="H1730" s="1">
        <v>333000.0</v>
      </c>
      <c r="I1730" s="1">
        <v>35122.0</v>
      </c>
      <c r="J1730" s="1">
        <v>6.0</v>
      </c>
      <c r="K1730" s="1">
        <v>2.0</v>
      </c>
      <c r="L1730" s="1" t="s">
        <v>16</v>
      </c>
    </row>
    <row r="1731">
      <c r="A1731" s="2">
        <v>42370.0</v>
      </c>
      <c r="B1731" s="1" t="s">
        <v>12</v>
      </c>
      <c r="C1731" s="1">
        <v>135618.0</v>
      </c>
      <c r="D1731" s="1" t="s">
        <v>77</v>
      </c>
      <c r="E1731" s="1" t="s">
        <v>623</v>
      </c>
      <c r="F1731" s="1" t="s">
        <v>1226</v>
      </c>
      <c r="G1731" s="1">
        <v>2014.0</v>
      </c>
      <c r="H1731" s="1">
        <v>333000.0</v>
      </c>
      <c r="I1731" s="1">
        <v>12273.0</v>
      </c>
      <c r="J1731" s="1">
        <v>2.0</v>
      </c>
      <c r="K1731" s="1">
        <v>2.0</v>
      </c>
      <c r="L1731" s="1" t="s">
        <v>16</v>
      </c>
    </row>
    <row r="1732">
      <c r="A1732" s="2">
        <v>42370.0</v>
      </c>
      <c r="B1732" s="1" t="s">
        <v>12</v>
      </c>
      <c r="C1732" s="1">
        <v>116784.0</v>
      </c>
      <c r="D1732" s="1" t="s">
        <v>77</v>
      </c>
      <c r="E1732" s="1" t="s">
        <v>599</v>
      </c>
      <c r="F1732" s="1" t="s">
        <v>786</v>
      </c>
      <c r="G1732" s="1">
        <v>2012.0</v>
      </c>
      <c r="H1732" s="1">
        <v>333000.0</v>
      </c>
      <c r="I1732" s="1">
        <v>78712.0</v>
      </c>
      <c r="J1732" s="1">
        <v>4.0</v>
      </c>
      <c r="K1732" s="1">
        <v>1.0</v>
      </c>
      <c r="L1732" s="1" t="s">
        <v>16</v>
      </c>
    </row>
    <row r="1733">
      <c r="A1733" s="2">
        <v>42370.0</v>
      </c>
      <c r="B1733" s="1" t="s">
        <v>12</v>
      </c>
      <c r="C1733" s="1">
        <v>122998.0</v>
      </c>
      <c r="D1733" s="1" t="s">
        <v>91</v>
      </c>
      <c r="E1733" s="1" t="s">
        <v>813</v>
      </c>
      <c r="F1733" s="1" t="s">
        <v>235</v>
      </c>
      <c r="G1733" s="1">
        <v>2011.0</v>
      </c>
      <c r="H1733" s="1">
        <v>333000.0</v>
      </c>
      <c r="I1733" s="1">
        <v>19620.0</v>
      </c>
      <c r="J1733" s="1">
        <v>5.0</v>
      </c>
      <c r="K1733" s="1">
        <v>1.0</v>
      </c>
      <c r="L1733" s="1" t="s">
        <v>16</v>
      </c>
    </row>
    <row r="1734">
      <c r="A1734" s="2">
        <v>42370.0</v>
      </c>
      <c r="B1734" s="1" t="s">
        <v>12</v>
      </c>
      <c r="C1734" s="1">
        <v>111320.0</v>
      </c>
      <c r="D1734" s="1" t="s">
        <v>91</v>
      </c>
      <c r="E1734" s="1" t="s">
        <v>813</v>
      </c>
      <c r="F1734" s="1" t="s">
        <v>235</v>
      </c>
      <c r="G1734" s="1">
        <v>2011.0</v>
      </c>
      <c r="H1734" s="1">
        <v>333000.0</v>
      </c>
      <c r="I1734" s="1">
        <v>12850.0</v>
      </c>
      <c r="J1734" s="1">
        <v>5.0</v>
      </c>
      <c r="K1734" s="1">
        <v>2.0</v>
      </c>
      <c r="L1734" s="1" t="s">
        <v>16</v>
      </c>
    </row>
    <row r="1735">
      <c r="A1735" s="2">
        <v>42370.0</v>
      </c>
      <c r="B1735" s="1" t="s">
        <v>12</v>
      </c>
      <c r="C1735" s="1">
        <v>130746.0</v>
      </c>
      <c r="D1735" s="1" t="s">
        <v>91</v>
      </c>
      <c r="E1735" s="1" t="s">
        <v>243</v>
      </c>
      <c r="F1735" s="1" t="s">
        <v>1227</v>
      </c>
      <c r="G1735" s="1">
        <v>2010.0</v>
      </c>
      <c r="H1735" s="1">
        <v>333000.0</v>
      </c>
      <c r="I1735" s="1">
        <v>36215.0</v>
      </c>
      <c r="J1735" s="1">
        <v>6.0</v>
      </c>
      <c r="K1735" s="1">
        <v>3.0</v>
      </c>
      <c r="L1735" s="1" t="s">
        <v>16</v>
      </c>
    </row>
    <row r="1736">
      <c r="A1736" s="2">
        <v>42370.0</v>
      </c>
      <c r="B1736" s="1" t="s">
        <v>12</v>
      </c>
      <c r="C1736" s="1">
        <v>135271.0</v>
      </c>
      <c r="D1736" s="1" t="s">
        <v>13</v>
      </c>
      <c r="E1736" s="1" t="s">
        <v>30</v>
      </c>
      <c r="F1736" s="1" t="s">
        <v>1228</v>
      </c>
      <c r="G1736" s="1">
        <v>2005.0</v>
      </c>
      <c r="H1736" s="1">
        <v>333000.0</v>
      </c>
      <c r="I1736" s="1">
        <v>106381.0</v>
      </c>
      <c r="J1736" s="1">
        <v>11.0</v>
      </c>
      <c r="K1736" s="1">
        <v>2.0</v>
      </c>
      <c r="L1736" s="1" t="s">
        <v>16</v>
      </c>
    </row>
    <row r="1737">
      <c r="A1737" s="2">
        <v>42370.0</v>
      </c>
      <c r="B1737" s="1" t="s">
        <v>12</v>
      </c>
      <c r="C1737" s="1">
        <v>123263.0</v>
      </c>
      <c r="D1737" s="1" t="s">
        <v>273</v>
      </c>
      <c r="E1737" s="1" t="s">
        <v>1129</v>
      </c>
      <c r="F1737" s="1" t="s">
        <v>1229</v>
      </c>
      <c r="G1737" s="1">
        <v>2013.0</v>
      </c>
      <c r="H1737" s="1">
        <v>333000.0</v>
      </c>
      <c r="I1737" s="1">
        <v>49322.0</v>
      </c>
      <c r="J1737" s="1">
        <v>3.0</v>
      </c>
      <c r="K1737" s="1">
        <v>1.0</v>
      </c>
      <c r="L1737" s="1" t="s">
        <v>16</v>
      </c>
    </row>
    <row r="1738">
      <c r="A1738" s="2">
        <v>42370.0</v>
      </c>
      <c r="B1738" s="1" t="s">
        <v>12</v>
      </c>
      <c r="C1738" s="1">
        <v>124697.0</v>
      </c>
      <c r="D1738" s="1" t="s">
        <v>61</v>
      </c>
      <c r="E1738" s="1" t="s">
        <v>443</v>
      </c>
      <c r="F1738" s="1" t="s">
        <v>536</v>
      </c>
      <c r="G1738" s="1">
        <v>2010.0</v>
      </c>
      <c r="H1738" s="1">
        <v>333000.0</v>
      </c>
      <c r="I1738" s="1">
        <v>9490.0</v>
      </c>
      <c r="J1738" s="1">
        <v>6.0</v>
      </c>
      <c r="K1738" s="1">
        <v>1.0</v>
      </c>
      <c r="L1738" s="1" t="s">
        <v>16</v>
      </c>
    </row>
    <row r="1739">
      <c r="A1739" s="2">
        <v>42370.0</v>
      </c>
      <c r="B1739" s="1" t="s">
        <v>116</v>
      </c>
      <c r="C1739" s="1" t="s">
        <v>1230</v>
      </c>
      <c r="D1739" s="1" t="s">
        <v>61</v>
      </c>
      <c r="E1739" s="1" t="s">
        <v>245</v>
      </c>
      <c r="F1739" s="1" t="s">
        <v>536</v>
      </c>
      <c r="G1739" s="1">
        <v>2010.0</v>
      </c>
      <c r="H1739" s="1">
        <v>333000.0</v>
      </c>
      <c r="I1739" s="1">
        <v>62397.0</v>
      </c>
      <c r="J1739" s="1">
        <v>5.912328767</v>
      </c>
      <c r="K1739" s="1">
        <v>2.0</v>
      </c>
      <c r="L1739" s="1" t="s">
        <v>16</v>
      </c>
    </row>
    <row r="1740">
      <c r="A1740" s="2">
        <v>42370.0</v>
      </c>
      <c r="B1740" s="1" t="s">
        <v>12</v>
      </c>
      <c r="C1740" s="1">
        <v>118508.0</v>
      </c>
      <c r="D1740" s="1" t="s">
        <v>61</v>
      </c>
      <c r="E1740" s="1" t="s">
        <v>245</v>
      </c>
      <c r="F1740" s="1" t="s">
        <v>143</v>
      </c>
      <c r="G1740" s="1">
        <v>2011.0</v>
      </c>
      <c r="H1740" s="1">
        <v>333000.0</v>
      </c>
      <c r="I1740" s="1">
        <v>70029.0</v>
      </c>
      <c r="J1740" s="1">
        <v>5.0</v>
      </c>
      <c r="K1740" s="1">
        <v>1.0</v>
      </c>
      <c r="L1740" s="1" t="s">
        <v>16</v>
      </c>
    </row>
    <row r="1741">
      <c r="A1741" s="2">
        <v>42370.0</v>
      </c>
      <c r="B1741" s="1" t="s">
        <v>12</v>
      </c>
      <c r="C1741" s="1">
        <v>126843.0</v>
      </c>
      <c r="D1741" s="1" t="s">
        <v>61</v>
      </c>
      <c r="E1741" s="1" t="s">
        <v>443</v>
      </c>
      <c r="F1741" s="1" t="s">
        <v>143</v>
      </c>
      <c r="G1741" s="1">
        <v>2012.0</v>
      </c>
      <c r="H1741" s="1">
        <v>333000.0</v>
      </c>
      <c r="I1741" s="1">
        <v>94875.0</v>
      </c>
      <c r="J1741" s="1">
        <v>4.0</v>
      </c>
      <c r="K1741" s="1">
        <v>1.0</v>
      </c>
      <c r="L1741" s="1" t="s">
        <v>16</v>
      </c>
    </row>
    <row r="1742">
      <c r="A1742" s="2">
        <v>42370.0</v>
      </c>
      <c r="B1742" s="1" t="s">
        <v>12</v>
      </c>
      <c r="C1742" s="1">
        <v>125255.0</v>
      </c>
      <c r="D1742" s="1" t="s">
        <v>273</v>
      </c>
      <c r="E1742" s="1" t="s">
        <v>292</v>
      </c>
      <c r="F1742" s="1" t="s">
        <v>1231</v>
      </c>
      <c r="G1742" s="1">
        <v>2010.0</v>
      </c>
      <c r="H1742" s="1">
        <v>333000.0</v>
      </c>
      <c r="I1742" s="1">
        <v>43246.0</v>
      </c>
      <c r="J1742" s="1">
        <v>6.0</v>
      </c>
      <c r="K1742" s="1">
        <v>2.0</v>
      </c>
      <c r="L1742" s="1" t="s">
        <v>16</v>
      </c>
    </row>
    <row r="1743">
      <c r="A1743" s="2">
        <v>42370.0</v>
      </c>
      <c r="B1743" s="1" t="s">
        <v>12</v>
      </c>
      <c r="C1743" s="1">
        <v>124567.0</v>
      </c>
      <c r="D1743" s="1" t="s">
        <v>32</v>
      </c>
      <c r="E1743" s="1" t="s">
        <v>155</v>
      </c>
      <c r="F1743" s="1" t="s">
        <v>1232</v>
      </c>
      <c r="G1743" s="1">
        <v>2007.0</v>
      </c>
      <c r="H1743" s="1">
        <v>333000.0</v>
      </c>
      <c r="I1743" s="1">
        <v>111838.0</v>
      </c>
      <c r="J1743" s="1">
        <v>9.0</v>
      </c>
      <c r="K1743" s="1">
        <v>3.0</v>
      </c>
      <c r="L1743" s="1" t="s">
        <v>16</v>
      </c>
    </row>
    <row r="1744">
      <c r="A1744" s="2">
        <v>42370.0</v>
      </c>
      <c r="B1744" s="1" t="s">
        <v>12</v>
      </c>
      <c r="C1744" s="1">
        <v>116773.0</v>
      </c>
      <c r="D1744" s="1" t="s">
        <v>61</v>
      </c>
      <c r="E1744" s="1" t="s">
        <v>163</v>
      </c>
      <c r="F1744" s="1" t="s">
        <v>289</v>
      </c>
      <c r="G1744" s="1">
        <v>2010.0</v>
      </c>
      <c r="H1744" s="1">
        <v>333000.0</v>
      </c>
      <c r="I1744" s="1">
        <v>86687.0</v>
      </c>
      <c r="J1744" s="1">
        <v>6.0</v>
      </c>
      <c r="K1744" s="1">
        <v>1.0</v>
      </c>
      <c r="L1744" s="1" t="s">
        <v>16</v>
      </c>
    </row>
    <row r="1745">
      <c r="A1745" s="2">
        <v>42370.0</v>
      </c>
      <c r="B1745" s="1" t="s">
        <v>12</v>
      </c>
      <c r="C1745" s="1">
        <v>118638.0</v>
      </c>
      <c r="D1745" s="1" t="s">
        <v>61</v>
      </c>
      <c r="E1745" s="1" t="s">
        <v>163</v>
      </c>
      <c r="F1745" s="1" t="s">
        <v>536</v>
      </c>
      <c r="G1745" s="1">
        <v>2011.0</v>
      </c>
      <c r="H1745" s="1">
        <v>333000.0</v>
      </c>
      <c r="I1745" s="1">
        <v>45747.0</v>
      </c>
      <c r="J1745" s="1">
        <v>5.0</v>
      </c>
      <c r="K1745" s="1">
        <v>1.0</v>
      </c>
      <c r="L1745" s="1" t="s">
        <v>16</v>
      </c>
    </row>
    <row r="1746">
      <c r="A1746" s="2">
        <v>42370.0</v>
      </c>
      <c r="B1746" s="1" t="s">
        <v>116</v>
      </c>
      <c r="C1746" s="1" t="s">
        <v>1208</v>
      </c>
      <c r="D1746" s="1" t="s">
        <v>61</v>
      </c>
      <c r="E1746" s="1" t="s">
        <v>163</v>
      </c>
      <c r="F1746" s="1" t="s">
        <v>536</v>
      </c>
      <c r="G1746" s="1">
        <v>2009.0</v>
      </c>
      <c r="H1746" s="1">
        <v>333000.0</v>
      </c>
      <c r="I1746" s="1">
        <v>72436.0</v>
      </c>
      <c r="J1746" s="1">
        <v>6.676712329</v>
      </c>
      <c r="K1746" s="1">
        <v>2.0</v>
      </c>
      <c r="L1746" s="1" t="s">
        <v>16</v>
      </c>
    </row>
    <row r="1747">
      <c r="A1747" s="2">
        <v>42370.0</v>
      </c>
      <c r="B1747" s="1" t="s">
        <v>116</v>
      </c>
      <c r="C1747" s="1" t="s">
        <v>1181</v>
      </c>
      <c r="D1747" s="1" t="s">
        <v>61</v>
      </c>
      <c r="E1747" s="1" t="s">
        <v>163</v>
      </c>
      <c r="F1747" s="1" t="s">
        <v>203</v>
      </c>
      <c r="G1747" s="1">
        <v>2008.0</v>
      </c>
      <c r="H1747" s="1">
        <v>333000.0</v>
      </c>
      <c r="I1747" s="1">
        <v>93469.0</v>
      </c>
      <c r="J1747" s="1">
        <v>7.64109589</v>
      </c>
      <c r="K1747" s="1">
        <v>2.0</v>
      </c>
      <c r="L1747" s="1" t="s">
        <v>16</v>
      </c>
    </row>
    <row r="1748">
      <c r="A1748" s="2">
        <v>42370.0</v>
      </c>
      <c r="B1748" s="1" t="s">
        <v>116</v>
      </c>
      <c r="C1748" s="1" t="s">
        <v>1182</v>
      </c>
      <c r="D1748" s="1" t="s">
        <v>61</v>
      </c>
      <c r="E1748" s="1" t="s">
        <v>163</v>
      </c>
      <c r="F1748" s="1" t="s">
        <v>203</v>
      </c>
      <c r="G1748" s="1">
        <v>2008.0</v>
      </c>
      <c r="H1748" s="1">
        <v>333000.0</v>
      </c>
      <c r="I1748" s="1">
        <v>47155.0</v>
      </c>
      <c r="J1748" s="1">
        <v>7.646575342</v>
      </c>
      <c r="K1748" s="1">
        <v>2.0</v>
      </c>
      <c r="L1748" s="1" t="s">
        <v>16</v>
      </c>
    </row>
    <row r="1749">
      <c r="A1749" s="2">
        <v>42370.0</v>
      </c>
      <c r="B1749" s="1" t="s">
        <v>148</v>
      </c>
      <c r="C1749" s="1">
        <v>494.0</v>
      </c>
      <c r="D1749" s="1" t="s">
        <v>61</v>
      </c>
      <c r="E1749" s="1" t="s">
        <v>163</v>
      </c>
      <c r="F1749" s="1" t="s">
        <v>147</v>
      </c>
      <c r="G1749" s="1">
        <v>2007.0</v>
      </c>
      <c r="H1749" s="1">
        <v>333000.0</v>
      </c>
      <c r="I1749" s="1">
        <v>58611.90965</v>
      </c>
      <c r="J1749" s="1">
        <v>7.326488706</v>
      </c>
      <c r="K1749" s="1">
        <v>2.0</v>
      </c>
      <c r="L1749" s="1" t="s">
        <v>16</v>
      </c>
    </row>
    <row r="1750">
      <c r="A1750" s="2">
        <v>42370.0</v>
      </c>
      <c r="B1750" s="1" t="s">
        <v>186</v>
      </c>
      <c r="C1750" s="1" t="s">
        <v>1045</v>
      </c>
      <c r="D1750" s="1" t="s">
        <v>61</v>
      </c>
      <c r="E1750" s="1" t="s">
        <v>240</v>
      </c>
      <c r="F1750" s="1" t="s">
        <v>203</v>
      </c>
      <c r="G1750" s="1">
        <v>2007.0</v>
      </c>
      <c r="H1750" s="1">
        <v>333000.0</v>
      </c>
      <c r="I1750" s="1">
        <v>67799.0</v>
      </c>
      <c r="J1750" s="1">
        <v>8.0</v>
      </c>
      <c r="K1750" s="1">
        <v>2.0</v>
      </c>
      <c r="L1750" s="1" t="s">
        <v>16</v>
      </c>
    </row>
    <row r="1751">
      <c r="A1751" s="2">
        <v>42370.0</v>
      </c>
      <c r="B1751" s="1" t="s">
        <v>12</v>
      </c>
      <c r="C1751" s="1">
        <v>116731.0</v>
      </c>
      <c r="D1751" s="1" t="s">
        <v>91</v>
      </c>
      <c r="E1751" s="1" t="s">
        <v>123</v>
      </c>
      <c r="F1751" s="1" t="s">
        <v>841</v>
      </c>
      <c r="G1751" s="1">
        <v>2009.0</v>
      </c>
      <c r="H1751" s="1">
        <v>333000.0</v>
      </c>
      <c r="I1751" s="1">
        <v>79658.0</v>
      </c>
      <c r="J1751" s="1">
        <v>7.0</v>
      </c>
      <c r="K1751" s="1">
        <v>1.0</v>
      </c>
      <c r="L1751" s="1" t="s">
        <v>16</v>
      </c>
    </row>
    <row r="1752">
      <c r="A1752" s="2">
        <v>42370.0</v>
      </c>
      <c r="B1752" s="1" t="s">
        <v>12</v>
      </c>
      <c r="C1752" s="1">
        <v>126903.0</v>
      </c>
      <c r="D1752" s="1" t="s">
        <v>91</v>
      </c>
      <c r="E1752" s="1" t="s">
        <v>92</v>
      </c>
      <c r="F1752" s="1" t="s">
        <v>841</v>
      </c>
      <c r="G1752" s="1">
        <v>2010.0</v>
      </c>
      <c r="H1752" s="1">
        <v>333000.0</v>
      </c>
      <c r="I1752" s="1">
        <v>77135.0</v>
      </c>
      <c r="J1752" s="1">
        <v>6.0</v>
      </c>
      <c r="K1752" s="1">
        <v>2.0</v>
      </c>
      <c r="L1752" s="1" t="s">
        <v>16</v>
      </c>
    </row>
    <row r="1753">
      <c r="A1753" s="2">
        <v>42370.0</v>
      </c>
      <c r="B1753" s="1" t="s">
        <v>148</v>
      </c>
      <c r="C1753" s="1">
        <v>847.0</v>
      </c>
      <c r="D1753" s="1" t="s">
        <v>61</v>
      </c>
      <c r="E1753" s="1" t="s">
        <v>881</v>
      </c>
      <c r="F1753" s="1" t="s">
        <v>203</v>
      </c>
      <c r="G1753" s="1">
        <v>2003.0</v>
      </c>
      <c r="H1753" s="1">
        <v>333000.0</v>
      </c>
      <c r="I1753" s="1">
        <v>91422.31352</v>
      </c>
      <c r="J1753" s="1">
        <v>11.42778919</v>
      </c>
      <c r="K1753" s="1">
        <v>3.0</v>
      </c>
      <c r="L1753" s="1" t="s">
        <v>16</v>
      </c>
    </row>
    <row r="1754">
      <c r="A1754" s="2">
        <v>42370.0</v>
      </c>
      <c r="B1754" s="1" t="s">
        <v>12</v>
      </c>
      <c r="C1754" s="1">
        <v>117702.0</v>
      </c>
      <c r="D1754" s="1" t="s">
        <v>61</v>
      </c>
      <c r="E1754" s="1" t="s">
        <v>881</v>
      </c>
      <c r="F1754" s="1" t="s">
        <v>1233</v>
      </c>
      <c r="G1754" s="1">
        <v>2012.0</v>
      </c>
      <c r="H1754" s="1">
        <v>333000.0</v>
      </c>
      <c r="I1754" s="1">
        <v>15259.0</v>
      </c>
      <c r="J1754" s="1">
        <v>4.0</v>
      </c>
      <c r="K1754" s="1">
        <v>1.0</v>
      </c>
      <c r="L1754" s="1" t="s">
        <v>16</v>
      </c>
    </row>
    <row r="1755">
      <c r="A1755" s="2">
        <v>42370.0</v>
      </c>
      <c r="B1755" s="1" t="s">
        <v>12</v>
      </c>
      <c r="C1755" s="1">
        <v>123619.0</v>
      </c>
      <c r="D1755" s="1" t="s">
        <v>61</v>
      </c>
      <c r="E1755" s="1" t="s">
        <v>953</v>
      </c>
      <c r="F1755" s="1" t="s">
        <v>203</v>
      </c>
      <c r="G1755" s="1">
        <v>2013.0</v>
      </c>
      <c r="H1755" s="1">
        <v>333000.0</v>
      </c>
      <c r="I1755" s="1">
        <v>29812.0</v>
      </c>
      <c r="J1755" s="1">
        <v>3.0</v>
      </c>
      <c r="K1755" s="1">
        <v>1.0</v>
      </c>
      <c r="L1755" s="1" t="s">
        <v>16</v>
      </c>
    </row>
    <row r="1756">
      <c r="A1756" s="2">
        <v>42370.0</v>
      </c>
      <c r="B1756" s="1" t="s">
        <v>12</v>
      </c>
      <c r="C1756" s="1">
        <v>116931.0</v>
      </c>
      <c r="D1756" s="1" t="s">
        <v>61</v>
      </c>
      <c r="E1756" s="1" t="s">
        <v>953</v>
      </c>
      <c r="F1756" s="1" t="s">
        <v>203</v>
      </c>
      <c r="G1756" s="1">
        <v>2012.0</v>
      </c>
      <c r="H1756" s="1">
        <v>333000.0</v>
      </c>
      <c r="I1756" s="1">
        <v>12459.0</v>
      </c>
      <c r="J1756" s="1">
        <v>4.0</v>
      </c>
      <c r="K1756" s="1">
        <v>2.0</v>
      </c>
      <c r="L1756" s="1" t="s">
        <v>16</v>
      </c>
    </row>
    <row r="1757">
      <c r="A1757" s="2">
        <v>42370.0</v>
      </c>
      <c r="B1757" s="1" t="s">
        <v>12</v>
      </c>
      <c r="C1757" s="1">
        <v>124974.0</v>
      </c>
      <c r="D1757" s="1" t="s">
        <v>61</v>
      </c>
      <c r="E1757" s="1" t="s">
        <v>914</v>
      </c>
      <c r="F1757" s="1" t="s">
        <v>203</v>
      </c>
      <c r="G1757" s="1">
        <v>2012.0</v>
      </c>
      <c r="H1757" s="1">
        <v>333000.0</v>
      </c>
      <c r="I1757" s="1">
        <v>34289.0</v>
      </c>
      <c r="J1757" s="1">
        <v>4.0</v>
      </c>
      <c r="K1757" s="1">
        <v>1.0</v>
      </c>
      <c r="L1757" s="1" t="s">
        <v>16</v>
      </c>
    </row>
    <row r="1758">
      <c r="A1758" s="2">
        <v>42370.0</v>
      </c>
      <c r="B1758" s="1" t="s">
        <v>12</v>
      </c>
      <c r="C1758" s="1">
        <v>137783.0</v>
      </c>
      <c r="D1758" s="1" t="s">
        <v>61</v>
      </c>
      <c r="E1758" s="1" t="s">
        <v>914</v>
      </c>
      <c r="F1758" s="1" t="s">
        <v>203</v>
      </c>
      <c r="G1758" s="1">
        <v>2013.0</v>
      </c>
      <c r="H1758" s="1">
        <v>333000.0</v>
      </c>
      <c r="I1758" s="1">
        <v>34533.0</v>
      </c>
      <c r="J1758" s="1">
        <v>3.0</v>
      </c>
      <c r="K1758" s="1">
        <v>1.0</v>
      </c>
      <c r="L1758" s="1" t="s">
        <v>16</v>
      </c>
    </row>
    <row r="1759">
      <c r="A1759" s="2">
        <v>42370.0</v>
      </c>
      <c r="B1759" s="1" t="s">
        <v>12</v>
      </c>
      <c r="C1759" s="1">
        <v>124007.0</v>
      </c>
      <c r="D1759" s="1" t="s">
        <v>32</v>
      </c>
      <c r="E1759" s="1" t="s">
        <v>178</v>
      </c>
      <c r="F1759" s="1" t="s">
        <v>747</v>
      </c>
      <c r="G1759" s="1">
        <v>2010.0</v>
      </c>
      <c r="H1759" s="1">
        <v>333000.0</v>
      </c>
      <c r="I1759" s="1">
        <v>80397.0</v>
      </c>
      <c r="J1759" s="1">
        <v>6.0</v>
      </c>
      <c r="K1759" s="1">
        <v>1.0</v>
      </c>
      <c r="L1759" s="1" t="s">
        <v>16</v>
      </c>
    </row>
    <row r="1760">
      <c r="A1760" s="2">
        <v>42370.0</v>
      </c>
      <c r="B1760" s="1" t="s">
        <v>12</v>
      </c>
      <c r="C1760" s="3" t="s">
        <v>1234</v>
      </c>
      <c r="D1760" s="1" t="s">
        <v>91</v>
      </c>
      <c r="E1760" s="1" t="s">
        <v>243</v>
      </c>
      <c r="F1760" s="1" t="s">
        <v>1235</v>
      </c>
      <c r="G1760" s="1">
        <v>2010.0</v>
      </c>
      <c r="H1760" s="1">
        <v>333000.0</v>
      </c>
      <c r="I1760" s="1">
        <v>36215.0</v>
      </c>
      <c r="J1760" s="1">
        <v>6.0</v>
      </c>
      <c r="K1760" s="1">
        <v>3.0</v>
      </c>
      <c r="L1760" s="1" t="s">
        <v>16</v>
      </c>
    </row>
    <row r="1761">
      <c r="A1761" s="2">
        <v>42370.0</v>
      </c>
      <c r="B1761" s="1" t="s">
        <v>12</v>
      </c>
      <c r="C1761" s="3" t="s">
        <v>1236</v>
      </c>
      <c r="D1761" s="1" t="s">
        <v>77</v>
      </c>
      <c r="E1761" s="1" t="s">
        <v>623</v>
      </c>
      <c r="F1761" s="1" t="s">
        <v>717</v>
      </c>
      <c r="G1761" s="1">
        <v>2014.0</v>
      </c>
      <c r="H1761" s="1">
        <v>333000.0</v>
      </c>
      <c r="I1761" s="1">
        <v>12273.0</v>
      </c>
      <c r="J1761" s="1">
        <v>2.0</v>
      </c>
      <c r="K1761" s="1">
        <v>2.0</v>
      </c>
      <c r="L1761" s="1" t="s">
        <v>16</v>
      </c>
    </row>
    <row r="1762">
      <c r="A1762" s="2">
        <v>42370.0</v>
      </c>
      <c r="B1762" s="1" t="s">
        <v>12</v>
      </c>
      <c r="C1762" s="3" t="s">
        <v>1237</v>
      </c>
      <c r="D1762" s="1" t="s">
        <v>13</v>
      </c>
      <c r="E1762" s="1" t="s">
        <v>30</v>
      </c>
      <c r="F1762" s="1" t="s">
        <v>1228</v>
      </c>
      <c r="G1762" s="1">
        <v>2005.0</v>
      </c>
      <c r="H1762" s="1">
        <v>333000.0</v>
      </c>
      <c r="I1762" s="1">
        <v>106381.0</v>
      </c>
      <c r="J1762" s="1">
        <v>11.0</v>
      </c>
      <c r="K1762" s="1">
        <v>2.0</v>
      </c>
      <c r="L1762" s="1" t="s">
        <v>16</v>
      </c>
    </row>
    <row r="1763">
      <c r="A1763" s="2">
        <v>42370.0</v>
      </c>
      <c r="B1763" s="1" t="s">
        <v>12</v>
      </c>
      <c r="C1763" s="3" t="s">
        <v>1238</v>
      </c>
      <c r="D1763" s="1" t="s">
        <v>61</v>
      </c>
      <c r="E1763" s="1" t="s">
        <v>914</v>
      </c>
      <c r="F1763" s="1" t="s">
        <v>306</v>
      </c>
      <c r="G1763" s="1">
        <v>2013.0</v>
      </c>
      <c r="H1763" s="1">
        <v>333000.0</v>
      </c>
      <c r="I1763" s="1">
        <v>34533.0</v>
      </c>
      <c r="J1763" s="1">
        <v>3.0</v>
      </c>
      <c r="K1763" s="1">
        <v>1.0</v>
      </c>
      <c r="L1763" s="1" t="s">
        <v>16</v>
      </c>
    </row>
    <row r="1764">
      <c r="A1764" s="2">
        <v>42370.0</v>
      </c>
      <c r="B1764" s="1" t="s">
        <v>12</v>
      </c>
      <c r="C1764" s="3" t="s">
        <v>1239</v>
      </c>
      <c r="D1764" s="1" t="s">
        <v>91</v>
      </c>
      <c r="E1764" s="1" t="s">
        <v>907</v>
      </c>
      <c r="F1764" s="1" t="s">
        <v>235</v>
      </c>
      <c r="G1764" s="1">
        <v>2011.0</v>
      </c>
      <c r="H1764" s="1">
        <v>333000.0</v>
      </c>
      <c r="I1764" s="1">
        <v>25656.0</v>
      </c>
      <c r="J1764" s="1">
        <v>5.0</v>
      </c>
      <c r="K1764" s="1">
        <v>2.0</v>
      </c>
      <c r="L1764" s="1" t="s">
        <v>16</v>
      </c>
    </row>
    <row r="1765">
      <c r="A1765" s="2">
        <v>42370.0</v>
      </c>
      <c r="B1765" s="1" t="s">
        <v>12</v>
      </c>
      <c r="C1765" s="3" t="s">
        <v>1240</v>
      </c>
      <c r="D1765" s="1" t="s">
        <v>32</v>
      </c>
      <c r="E1765" s="1" t="s">
        <v>155</v>
      </c>
      <c r="F1765" s="1" t="s">
        <v>317</v>
      </c>
      <c r="G1765" s="1">
        <v>2006.0</v>
      </c>
      <c r="H1765" s="1">
        <v>333000.0</v>
      </c>
      <c r="I1765" s="1">
        <v>91811.0</v>
      </c>
      <c r="J1765" s="1">
        <v>10.0</v>
      </c>
      <c r="K1765" s="1">
        <v>2.0</v>
      </c>
      <c r="L1765" s="1" t="s">
        <v>16</v>
      </c>
    </row>
    <row r="1766">
      <c r="A1766" s="2">
        <v>42370.0</v>
      </c>
      <c r="B1766" s="1" t="s">
        <v>12</v>
      </c>
      <c r="C1766" s="3" t="s">
        <v>1241</v>
      </c>
      <c r="D1766" s="1" t="s">
        <v>273</v>
      </c>
      <c r="E1766" s="1" t="s">
        <v>1242</v>
      </c>
      <c r="F1766" s="1" t="s">
        <v>1243</v>
      </c>
      <c r="G1766" s="1">
        <v>2011.0</v>
      </c>
      <c r="H1766" s="1">
        <v>333000.0</v>
      </c>
      <c r="I1766" s="1">
        <v>41456.0</v>
      </c>
      <c r="J1766" s="1">
        <v>5.0</v>
      </c>
      <c r="K1766" s="1">
        <v>1.0</v>
      </c>
      <c r="L1766" s="1" t="s">
        <v>16</v>
      </c>
    </row>
    <row r="1767">
      <c r="A1767" s="2">
        <v>42370.0</v>
      </c>
      <c r="B1767" s="1" t="s">
        <v>12</v>
      </c>
      <c r="C1767" s="3" t="s">
        <v>1244</v>
      </c>
      <c r="D1767" s="1" t="s">
        <v>91</v>
      </c>
      <c r="E1767" s="1" t="s">
        <v>907</v>
      </c>
      <c r="F1767" s="1" t="s">
        <v>1245</v>
      </c>
      <c r="G1767" s="1">
        <v>2010.0</v>
      </c>
      <c r="H1767" s="1">
        <v>333000.0</v>
      </c>
      <c r="I1767" s="1">
        <v>75315.0</v>
      </c>
      <c r="J1767" s="1">
        <v>6.0</v>
      </c>
      <c r="K1767" s="1">
        <v>2.0</v>
      </c>
      <c r="L1767" s="1" t="s">
        <v>16</v>
      </c>
    </row>
    <row r="1768">
      <c r="A1768" s="2">
        <v>42370.0</v>
      </c>
      <c r="B1768" s="1" t="s">
        <v>12</v>
      </c>
      <c r="C1768" s="3" t="s">
        <v>1246</v>
      </c>
      <c r="D1768" s="1" t="s">
        <v>61</v>
      </c>
      <c r="E1768" s="1" t="s">
        <v>443</v>
      </c>
      <c r="F1768" s="1" t="s">
        <v>1247</v>
      </c>
      <c r="G1768" s="1">
        <v>2009.0</v>
      </c>
      <c r="H1768" s="1">
        <v>333000.0</v>
      </c>
      <c r="I1768" s="1">
        <v>40922.0</v>
      </c>
      <c r="J1768" s="1">
        <v>7.0</v>
      </c>
      <c r="K1768" s="1">
        <v>1.0</v>
      </c>
      <c r="L1768" s="1" t="s">
        <v>16</v>
      </c>
    </row>
    <row r="1769">
      <c r="A1769" s="2">
        <v>42370.0</v>
      </c>
      <c r="B1769" s="1" t="s">
        <v>261</v>
      </c>
      <c r="C1769" s="1" t="s">
        <v>1248</v>
      </c>
      <c r="D1769" s="1" t="s">
        <v>61</v>
      </c>
      <c r="E1769" s="1" t="s">
        <v>163</v>
      </c>
      <c r="F1769" s="1" t="s">
        <v>203</v>
      </c>
      <c r="G1769" s="1">
        <v>2012.0</v>
      </c>
      <c r="H1769" s="1">
        <v>332832.0664</v>
      </c>
      <c r="I1769" s="1">
        <v>130000.0</v>
      </c>
      <c r="J1769" s="1">
        <v>3.0</v>
      </c>
      <c r="K1769" s="1">
        <v>1.0</v>
      </c>
      <c r="L1769" s="1" t="s">
        <v>16</v>
      </c>
    </row>
    <row r="1770">
      <c r="A1770" s="2">
        <v>42370.0</v>
      </c>
      <c r="B1770" s="1" t="s">
        <v>261</v>
      </c>
      <c r="C1770" s="1" t="s">
        <v>1249</v>
      </c>
      <c r="D1770" s="1" t="s">
        <v>61</v>
      </c>
      <c r="E1770" s="1" t="s">
        <v>163</v>
      </c>
      <c r="F1770" s="1" t="s">
        <v>147</v>
      </c>
      <c r="G1770" s="1">
        <v>2008.0</v>
      </c>
      <c r="H1770" s="1">
        <v>332819.3819</v>
      </c>
      <c r="I1770" s="1">
        <v>80000.0</v>
      </c>
      <c r="J1770" s="1">
        <v>7.0</v>
      </c>
      <c r="K1770" s="1">
        <v>1.0</v>
      </c>
      <c r="L1770" s="1" t="s">
        <v>16</v>
      </c>
    </row>
    <row r="1771">
      <c r="A1771" s="2">
        <v>42370.0</v>
      </c>
      <c r="B1771" s="1" t="s">
        <v>261</v>
      </c>
      <c r="C1771" s="1" t="s">
        <v>1250</v>
      </c>
      <c r="D1771" s="1" t="s">
        <v>61</v>
      </c>
      <c r="E1771" s="1" t="s">
        <v>163</v>
      </c>
      <c r="F1771" s="1" t="s">
        <v>341</v>
      </c>
      <c r="G1771" s="1">
        <v>2008.0</v>
      </c>
      <c r="H1771" s="1">
        <v>332770.9168</v>
      </c>
      <c r="I1771" s="1">
        <v>40000.0</v>
      </c>
      <c r="J1771" s="1">
        <v>7.0</v>
      </c>
      <c r="K1771" s="1">
        <v>1.0</v>
      </c>
      <c r="L1771" s="1" t="s">
        <v>16</v>
      </c>
    </row>
    <row r="1772">
      <c r="A1772" s="2">
        <v>42370.0</v>
      </c>
      <c r="B1772" s="1" t="s">
        <v>186</v>
      </c>
      <c r="C1772" s="1" t="s">
        <v>1090</v>
      </c>
      <c r="D1772" s="1" t="s">
        <v>61</v>
      </c>
      <c r="E1772" s="1" t="s">
        <v>245</v>
      </c>
      <c r="F1772" s="1" t="s">
        <v>143</v>
      </c>
      <c r="G1772" s="1">
        <v>2011.0</v>
      </c>
      <c r="H1772" s="1">
        <v>332600.0</v>
      </c>
      <c r="I1772" s="1">
        <v>70441.0</v>
      </c>
      <c r="J1772" s="1">
        <v>4.0</v>
      </c>
      <c r="K1772" s="1">
        <v>2.0</v>
      </c>
      <c r="L1772" s="1" t="s">
        <v>16</v>
      </c>
    </row>
    <row r="1773">
      <c r="A1773" s="2">
        <v>42370.0</v>
      </c>
      <c r="B1773" s="1" t="s">
        <v>261</v>
      </c>
      <c r="C1773" s="1" t="s">
        <v>1251</v>
      </c>
      <c r="D1773" s="1" t="s">
        <v>61</v>
      </c>
      <c r="E1773" s="1" t="s">
        <v>163</v>
      </c>
      <c r="F1773" s="1" t="s">
        <v>341</v>
      </c>
      <c r="G1773" s="1">
        <v>2012.0</v>
      </c>
      <c r="H1773" s="1">
        <v>332532.5176</v>
      </c>
      <c r="I1773" s="1">
        <v>140000.0</v>
      </c>
      <c r="J1773" s="1">
        <v>3.0</v>
      </c>
      <c r="K1773" s="1">
        <v>1.0</v>
      </c>
      <c r="L1773" s="1" t="s">
        <v>16</v>
      </c>
    </row>
    <row r="1774">
      <c r="A1774" s="2">
        <v>42370.0</v>
      </c>
      <c r="B1774" s="1" t="s">
        <v>148</v>
      </c>
      <c r="C1774" s="1">
        <v>255.0</v>
      </c>
      <c r="D1774" s="1" t="s">
        <v>91</v>
      </c>
      <c r="E1774" s="1" t="s">
        <v>813</v>
      </c>
      <c r="F1774" s="1" t="s">
        <v>454</v>
      </c>
      <c r="G1774" s="1">
        <v>2010.0</v>
      </c>
      <c r="H1774" s="1">
        <v>332500.0</v>
      </c>
      <c r="I1774" s="1">
        <v>39249.82889</v>
      </c>
      <c r="J1774" s="1">
        <v>4.906228611</v>
      </c>
      <c r="K1774" s="1">
        <v>1.0</v>
      </c>
      <c r="L1774" s="1" t="s">
        <v>16</v>
      </c>
    </row>
    <row r="1775">
      <c r="A1775" s="2">
        <v>42370.0</v>
      </c>
      <c r="B1775" s="1" t="s">
        <v>261</v>
      </c>
      <c r="C1775" s="1" t="s">
        <v>1252</v>
      </c>
      <c r="D1775" s="1" t="s">
        <v>61</v>
      </c>
      <c r="E1775" s="1" t="s">
        <v>163</v>
      </c>
      <c r="F1775" s="1" t="s">
        <v>536</v>
      </c>
      <c r="G1775" s="1">
        <v>2011.0</v>
      </c>
      <c r="H1775" s="1">
        <v>332052.5376</v>
      </c>
      <c r="I1775" s="1">
        <v>60000.0</v>
      </c>
      <c r="J1775" s="1">
        <v>4.0</v>
      </c>
      <c r="K1775" s="1">
        <v>1.0</v>
      </c>
      <c r="L1775" s="1" t="s">
        <v>16</v>
      </c>
    </row>
    <row r="1776">
      <c r="A1776" s="2">
        <v>42370.0</v>
      </c>
      <c r="B1776" s="1" t="s">
        <v>261</v>
      </c>
      <c r="C1776" s="1" t="s">
        <v>1253</v>
      </c>
      <c r="D1776" s="1" t="s">
        <v>61</v>
      </c>
      <c r="E1776" s="1" t="s">
        <v>163</v>
      </c>
      <c r="F1776" s="1" t="s">
        <v>203</v>
      </c>
      <c r="G1776" s="1">
        <v>2009.0</v>
      </c>
      <c r="H1776" s="1">
        <v>331683.5903</v>
      </c>
      <c r="I1776" s="1">
        <v>60000.0</v>
      </c>
      <c r="J1776" s="1">
        <v>6.0</v>
      </c>
      <c r="K1776" s="1">
        <v>1.0</v>
      </c>
      <c r="L1776" s="1" t="s">
        <v>16</v>
      </c>
    </row>
    <row r="1777">
      <c r="A1777" s="2">
        <v>42370.0</v>
      </c>
      <c r="B1777" s="1" t="s">
        <v>261</v>
      </c>
      <c r="C1777" s="1" t="s">
        <v>1254</v>
      </c>
      <c r="D1777" s="1" t="s">
        <v>61</v>
      </c>
      <c r="E1777" s="1" t="s">
        <v>163</v>
      </c>
      <c r="F1777" s="1" t="s">
        <v>341</v>
      </c>
      <c r="G1777" s="1">
        <v>2009.0</v>
      </c>
      <c r="H1777" s="1">
        <v>331385.0751</v>
      </c>
      <c r="I1777" s="1">
        <v>70000.0</v>
      </c>
      <c r="J1777" s="1">
        <v>6.0</v>
      </c>
      <c r="K1777" s="1">
        <v>1.0</v>
      </c>
      <c r="L1777" s="1" t="s">
        <v>16</v>
      </c>
    </row>
    <row r="1778">
      <c r="A1778" s="2">
        <v>42370.0</v>
      </c>
      <c r="B1778" s="1" t="s">
        <v>261</v>
      </c>
      <c r="C1778" s="1" t="s">
        <v>1255</v>
      </c>
      <c r="D1778" s="1" t="s">
        <v>61</v>
      </c>
      <c r="E1778" s="1" t="s">
        <v>163</v>
      </c>
      <c r="F1778" s="1" t="s">
        <v>203</v>
      </c>
      <c r="G1778" s="1">
        <v>2011.0</v>
      </c>
      <c r="H1778" s="1">
        <v>330767.9823</v>
      </c>
      <c r="I1778" s="1">
        <v>110000.0</v>
      </c>
      <c r="J1778" s="1">
        <v>4.0</v>
      </c>
      <c r="K1778" s="1">
        <v>1.0</v>
      </c>
      <c r="L1778" s="1" t="s">
        <v>16</v>
      </c>
    </row>
    <row r="1779">
      <c r="A1779" s="2">
        <v>42370.0</v>
      </c>
      <c r="B1779" s="1" t="s">
        <v>261</v>
      </c>
      <c r="C1779" s="1" t="s">
        <v>1256</v>
      </c>
      <c r="D1779" s="1" t="s">
        <v>61</v>
      </c>
      <c r="E1779" s="1" t="s">
        <v>163</v>
      </c>
      <c r="F1779" s="1" t="s">
        <v>147</v>
      </c>
      <c r="G1779" s="1">
        <v>2006.0</v>
      </c>
      <c r="H1779" s="1">
        <v>330600.0</v>
      </c>
      <c r="I1779" s="1">
        <v>20000.0</v>
      </c>
      <c r="J1779" s="1">
        <v>9.0</v>
      </c>
      <c r="K1779" s="1">
        <v>1.0</v>
      </c>
      <c r="L1779" s="1" t="s">
        <v>16</v>
      </c>
    </row>
    <row r="1780">
      <c r="A1780" s="2">
        <v>42370.0</v>
      </c>
      <c r="B1780" s="1" t="s">
        <v>261</v>
      </c>
      <c r="C1780" s="1" t="s">
        <v>1257</v>
      </c>
      <c r="D1780" s="1" t="s">
        <v>61</v>
      </c>
      <c r="E1780" s="1" t="s">
        <v>163</v>
      </c>
      <c r="F1780" s="1" t="s">
        <v>341</v>
      </c>
      <c r="G1780" s="1">
        <v>2011.0</v>
      </c>
      <c r="H1780" s="1">
        <v>330470.2912</v>
      </c>
      <c r="I1780" s="1">
        <v>120000.0</v>
      </c>
      <c r="J1780" s="1">
        <v>4.0</v>
      </c>
      <c r="K1780" s="1">
        <v>1.0</v>
      </c>
      <c r="L1780" s="1" t="s">
        <v>16</v>
      </c>
    </row>
    <row r="1781">
      <c r="A1781" s="2">
        <v>42370.0</v>
      </c>
      <c r="B1781" s="1" t="s">
        <v>261</v>
      </c>
      <c r="C1781" s="1" t="s">
        <v>1258</v>
      </c>
      <c r="D1781" s="1" t="s">
        <v>61</v>
      </c>
      <c r="E1781" s="1" t="s">
        <v>163</v>
      </c>
      <c r="F1781" s="1" t="s">
        <v>147</v>
      </c>
      <c r="G1781" s="1">
        <v>2010.0</v>
      </c>
      <c r="H1781" s="1">
        <v>330152.1199</v>
      </c>
      <c r="I1781" s="1">
        <v>130000.0</v>
      </c>
      <c r="J1781" s="1">
        <v>5.0</v>
      </c>
      <c r="K1781" s="1">
        <v>1.0</v>
      </c>
      <c r="L1781" s="1" t="s">
        <v>16</v>
      </c>
    </row>
    <row r="1782">
      <c r="A1782" s="2">
        <v>42370.0</v>
      </c>
      <c r="B1782" s="1" t="s">
        <v>186</v>
      </c>
      <c r="C1782" s="1" t="s">
        <v>1259</v>
      </c>
      <c r="D1782" s="1" t="s">
        <v>61</v>
      </c>
      <c r="E1782" s="1" t="s">
        <v>960</v>
      </c>
      <c r="F1782" s="1" t="s">
        <v>536</v>
      </c>
      <c r="G1782" s="1">
        <v>2013.0</v>
      </c>
      <c r="H1782" s="1">
        <v>330000.0</v>
      </c>
      <c r="I1782" s="1">
        <v>65367.0</v>
      </c>
      <c r="J1782" s="1">
        <v>2.0</v>
      </c>
      <c r="K1782" s="1">
        <v>1.0</v>
      </c>
      <c r="L1782" s="1" t="s">
        <v>16</v>
      </c>
    </row>
    <row r="1783">
      <c r="A1783" s="2">
        <v>42370.0</v>
      </c>
      <c r="B1783" s="1" t="s">
        <v>20</v>
      </c>
      <c r="C1783" s="1">
        <v>64681.0</v>
      </c>
      <c r="D1783" s="1" t="s">
        <v>61</v>
      </c>
      <c r="E1783" s="1" t="s">
        <v>960</v>
      </c>
      <c r="F1783" s="1" t="s">
        <v>203</v>
      </c>
      <c r="G1783" s="1">
        <v>2015.0</v>
      </c>
      <c r="H1783" s="1">
        <v>330000.0</v>
      </c>
      <c r="I1783" s="1">
        <v>16389.0</v>
      </c>
      <c r="J1783" s="1">
        <v>0.0</v>
      </c>
      <c r="K1783" s="1">
        <v>1.0</v>
      </c>
      <c r="L1783" s="1" t="s">
        <v>16</v>
      </c>
    </row>
    <row r="1784">
      <c r="A1784" s="2">
        <v>42370.0</v>
      </c>
      <c r="B1784" s="1" t="s">
        <v>116</v>
      </c>
      <c r="C1784" s="1" t="s">
        <v>1189</v>
      </c>
      <c r="D1784" s="1" t="s">
        <v>61</v>
      </c>
      <c r="E1784" s="1" t="s">
        <v>960</v>
      </c>
      <c r="F1784" s="1" t="s">
        <v>203</v>
      </c>
      <c r="G1784" s="1">
        <v>2014.0</v>
      </c>
      <c r="H1784" s="1">
        <v>330000.0</v>
      </c>
      <c r="I1784" s="1">
        <v>17820.0</v>
      </c>
      <c r="J1784" s="1">
        <v>1.857534247</v>
      </c>
      <c r="K1784" s="1">
        <v>2.0</v>
      </c>
      <c r="L1784" s="1" t="s">
        <v>16</v>
      </c>
    </row>
    <row r="1785">
      <c r="A1785" s="2">
        <v>42370.0</v>
      </c>
      <c r="B1785" s="1" t="s">
        <v>20</v>
      </c>
      <c r="C1785" s="1">
        <v>75405.0</v>
      </c>
      <c r="D1785" s="1" t="s">
        <v>91</v>
      </c>
      <c r="E1785" s="1" t="s">
        <v>813</v>
      </c>
      <c r="F1785" s="1" t="s">
        <v>847</v>
      </c>
      <c r="G1785" s="1">
        <v>2008.0</v>
      </c>
      <c r="H1785" s="1">
        <v>330000.0</v>
      </c>
      <c r="I1785" s="1">
        <v>77407.0</v>
      </c>
      <c r="J1785" s="1">
        <v>7.0</v>
      </c>
      <c r="K1785" s="1">
        <v>2.0</v>
      </c>
      <c r="L1785" s="1" t="s">
        <v>16</v>
      </c>
    </row>
    <row r="1786">
      <c r="A1786" s="2">
        <v>42370.0</v>
      </c>
      <c r="B1786" s="1" t="s">
        <v>20</v>
      </c>
      <c r="C1786" s="1">
        <v>77630.0</v>
      </c>
      <c r="D1786" s="1" t="s">
        <v>91</v>
      </c>
      <c r="E1786" s="1" t="s">
        <v>234</v>
      </c>
      <c r="F1786" s="1" t="s">
        <v>1260</v>
      </c>
      <c r="G1786" s="1">
        <v>2010.0</v>
      </c>
      <c r="H1786" s="1">
        <v>330000.0</v>
      </c>
      <c r="I1786" s="1">
        <v>27524.0</v>
      </c>
      <c r="J1786" s="1">
        <v>5.0</v>
      </c>
      <c r="K1786" s="1">
        <v>1.0</v>
      </c>
      <c r="L1786" s="1" t="s">
        <v>140</v>
      </c>
    </row>
    <row r="1787">
      <c r="A1787" s="2">
        <v>42370.0</v>
      </c>
      <c r="B1787" s="1" t="s">
        <v>116</v>
      </c>
      <c r="C1787" s="1" t="s">
        <v>1261</v>
      </c>
      <c r="D1787" s="1" t="s">
        <v>61</v>
      </c>
      <c r="E1787" s="1" t="s">
        <v>245</v>
      </c>
      <c r="F1787" s="1" t="s">
        <v>289</v>
      </c>
      <c r="G1787" s="1">
        <v>2010.0</v>
      </c>
      <c r="H1787" s="1">
        <v>330000.0</v>
      </c>
      <c r="I1787" s="1">
        <v>84391.0</v>
      </c>
      <c r="J1787" s="1">
        <v>5.945205479</v>
      </c>
      <c r="K1787" s="1">
        <v>2.0</v>
      </c>
      <c r="L1787" s="1" t="s">
        <v>16</v>
      </c>
    </row>
    <row r="1788">
      <c r="A1788" s="2">
        <v>42370.0</v>
      </c>
      <c r="B1788" s="1" t="s">
        <v>116</v>
      </c>
      <c r="C1788" s="1" t="s">
        <v>1262</v>
      </c>
      <c r="D1788" s="1" t="s">
        <v>61</v>
      </c>
      <c r="E1788" s="1" t="s">
        <v>245</v>
      </c>
      <c r="F1788" s="1" t="s">
        <v>536</v>
      </c>
      <c r="G1788" s="1">
        <v>2010.0</v>
      </c>
      <c r="H1788" s="1">
        <v>330000.0</v>
      </c>
      <c r="I1788" s="1">
        <v>41141.0</v>
      </c>
      <c r="J1788" s="1">
        <v>5.77260274</v>
      </c>
      <c r="K1788" s="1">
        <v>2.0</v>
      </c>
      <c r="L1788" s="1" t="s">
        <v>16</v>
      </c>
    </row>
    <row r="1789">
      <c r="A1789" s="2">
        <v>42370.0</v>
      </c>
      <c r="B1789" s="1" t="s">
        <v>116</v>
      </c>
      <c r="C1789" s="1" t="s">
        <v>1230</v>
      </c>
      <c r="D1789" s="1" t="s">
        <v>61</v>
      </c>
      <c r="E1789" s="1" t="s">
        <v>245</v>
      </c>
      <c r="F1789" s="1" t="s">
        <v>536</v>
      </c>
      <c r="G1789" s="1">
        <v>2010.0</v>
      </c>
      <c r="H1789" s="1">
        <v>330000.0</v>
      </c>
      <c r="I1789" s="1">
        <v>62397.0</v>
      </c>
      <c r="J1789" s="1">
        <v>5.912328767</v>
      </c>
      <c r="K1789" s="1">
        <v>2.0</v>
      </c>
      <c r="L1789" s="1" t="s">
        <v>16</v>
      </c>
    </row>
    <row r="1790">
      <c r="A1790" s="2">
        <v>42370.0</v>
      </c>
      <c r="B1790" s="1" t="s">
        <v>116</v>
      </c>
      <c r="C1790" s="1" t="s">
        <v>586</v>
      </c>
      <c r="D1790" s="1" t="s">
        <v>61</v>
      </c>
      <c r="E1790" s="1" t="s">
        <v>245</v>
      </c>
      <c r="F1790" s="1" t="s">
        <v>143</v>
      </c>
      <c r="G1790" s="1">
        <v>2011.0</v>
      </c>
      <c r="H1790" s="1">
        <v>330000.0</v>
      </c>
      <c r="I1790" s="1">
        <v>69693.0</v>
      </c>
      <c r="J1790" s="1">
        <v>3.610958904</v>
      </c>
      <c r="K1790" s="1">
        <v>1.0</v>
      </c>
      <c r="L1790" s="1" t="s">
        <v>16</v>
      </c>
    </row>
    <row r="1791">
      <c r="A1791" s="2">
        <v>42370.0</v>
      </c>
      <c r="B1791" s="1" t="s">
        <v>20</v>
      </c>
      <c r="C1791" s="1">
        <v>20633.0</v>
      </c>
      <c r="D1791" s="1" t="s">
        <v>61</v>
      </c>
      <c r="E1791" s="1" t="s">
        <v>163</v>
      </c>
      <c r="F1791" s="1" t="s">
        <v>143</v>
      </c>
      <c r="G1791" s="1">
        <v>2007.0</v>
      </c>
      <c r="H1791" s="1">
        <v>330000.0</v>
      </c>
      <c r="I1791" s="1">
        <v>36344.0</v>
      </c>
      <c r="J1791" s="1">
        <v>8.0</v>
      </c>
      <c r="K1791" s="1">
        <v>2.0</v>
      </c>
      <c r="L1791" s="1" t="s">
        <v>16</v>
      </c>
    </row>
    <row r="1792">
      <c r="A1792" s="2">
        <v>42370.0</v>
      </c>
      <c r="B1792" s="1" t="s">
        <v>116</v>
      </c>
      <c r="C1792" s="1" t="s">
        <v>1160</v>
      </c>
      <c r="D1792" s="1" t="s">
        <v>61</v>
      </c>
      <c r="E1792" s="1" t="s">
        <v>163</v>
      </c>
      <c r="F1792" s="1" t="s">
        <v>143</v>
      </c>
      <c r="G1792" s="1">
        <v>2007.0</v>
      </c>
      <c r="H1792" s="1">
        <v>330000.0</v>
      </c>
      <c r="I1792" s="1">
        <v>77151.0</v>
      </c>
      <c r="J1792" s="1">
        <v>8.553424658</v>
      </c>
      <c r="K1792" s="1">
        <v>2.0</v>
      </c>
      <c r="L1792" s="1" t="s">
        <v>16</v>
      </c>
    </row>
    <row r="1793">
      <c r="A1793" s="2">
        <v>42370.0</v>
      </c>
      <c r="B1793" s="1" t="s">
        <v>148</v>
      </c>
      <c r="C1793" s="1">
        <v>458.0</v>
      </c>
      <c r="D1793" s="1" t="s">
        <v>61</v>
      </c>
      <c r="E1793" s="1" t="s">
        <v>163</v>
      </c>
      <c r="F1793" s="1" t="s">
        <v>203</v>
      </c>
      <c r="G1793" s="1">
        <v>2008.0</v>
      </c>
      <c r="H1793" s="1">
        <v>330000.0</v>
      </c>
      <c r="I1793" s="1">
        <v>55567.41958</v>
      </c>
      <c r="J1793" s="1">
        <v>6.945927447</v>
      </c>
      <c r="K1793" s="1">
        <v>2.0</v>
      </c>
      <c r="L1793" s="1" t="s">
        <v>16</v>
      </c>
    </row>
    <row r="1794">
      <c r="A1794" s="2">
        <v>42370.0</v>
      </c>
      <c r="B1794" s="1" t="s">
        <v>116</v>
      </c>
      <c r="C1794" s="1" t="s">
        <v>1184</v>
      </c>
      <c r="D1794" s="1" t="s">
        <v>61</v>
      </c>
      <c r="E1794" s="1" t="s">
        <v>163</v>
      </c>
      <c r="F1794" s="1" t="s">
        <v>203</v>
      </c>
      <c r="G1794" s="1">
        <v>2008.0</v>
      </c>
      <c r="H1794" s="1">
        <v>330000.0</v>
      </c>
      <c r="I1794" s="1">
        <v>64181.0</v>
      </c>
      <c r="J1794" s="1">
        <v>7.468493151</v>
      </c>
      <c r="K1794" s="1">
        <v>2.0</v>
      </c>
      <c r="L1794" s="1" t="s">
        <v>16</v>
      </c>
    </row>
    <row r="1795">
      <c r="A1795" s="2">
        <v>42370.0</v>
      </c>
      <c r="B1795" s="1" t="s">
        <v>209</v>
      </c>
      <c r="C1795" s="1" t="s">
        <v>1263</v>
      </c>
      <c r="D1795" s="1" t="s">
        <v>61</v>
      </c>
      <c r="E1795" s="1" t="s">
        <v>881</v>
      </c>
      <c r="F1795" s="1" t="s">
        <v>203</v>
      </c>
      <c r="G1795" s="1">
        <v>2013.0</v>
      </c>
      <c r="H1795" s="1">
        <v>330000.0</v>
      </c>
      <c r="I1795" s="1">
        <v>25000.0</v>
      </c>
      <c r="J1795" s="1">
        <v>2.0</v>
      </c>
      <c r="K1795" s="1">
        <v>1.0</v>
      </c>
      <c r="L1795" s="1" t="s">
        <v>16</v>
      </c>
    </row>
    <row r="1796">
      <c r="A1796" s="2">
        <v>42370.0</v>
      </c>
      <c r="B1796" s="1" t="s">
        <v>116</v>
      </c>
      <c r="C1796" s="1" t="s">
        <v>1133</v>
      </c>
      <c r="D1796" s="1" t="s">
        <v>61</v>
      </c>
      <c r="E1796" s="1" t="s">
        <v>881</v>
      </c>
      <c r="F1796" s="1" t="s">
        <v>203</v>
      </c>
      <c r="G1796" s="1">
        <v>2010.0</v>
      </c>
      <c r="H1796" s="1">
        <v>330000.0</v>
      </c>
      <c r="I1796" s="1">
        <v>54177.0</v>
      </c>
      <c r="J1796" s="1">
        <v>5.575342466</v>
      </c>
      <c r="K1796" s="1">
        <v>2.0</v>
      </c>
      <c r="L1796" s="1" t="s">
        <v>16</v>
      </c>
    </row>
    <row r="1797">
      <c r="A1797" s="2">
        <v>42370.0</v>
      </c>
      <c r="B1797" s="1" t="s">
        <v>20</v>
      </c>
      <c r="C1797" s="1">
        <v>122723.0</v>
      </c>
      <c r="D1797" s="1" t="s">
        <v>61</v>
      </c>
      <c r="E1797" s="1" t="s">
        <v>202</v>
      </c>
      <c r="F1797" s="1" t="s">
        <v>306</v>
      </c>
      <c r="G1797" s="1">
        <v>2009.0</v>
      </c>
      <c r="H1797" s="1">
        <v>330000.0</v>
      </c>
      <c r="I1797" s="1">
        <v>63061.0</v>
      </c>
      <c r="J1797" s="1">
        <v>7.0</v>
      </c>
      <c r="K1797" s="1">
        <v>1.0</v>
      </c>
      <c r="L1797" s="1" t="s">
        <v>16</v>
      </c>
    </row>
    <row r="1798">
      <c r="A1798" s="2">
        <v>42370.0</v>
      </c>
      <c r="B1798" s="1" t="s">
        <v>20</v>
      </c>
      <c r="C1798" s="1">
        <v>139164.0</v>
      </c>
      <c r="D1798" s="1" t="s">
        <v>91</v>
      </c>
      <c r="E1798" s="1" t="s">
        <v>907</v>
      </c>
      <c r="F1798" s="1" t="s">
        <v>235</v>
      </c>
      <c r="G1798" s="1">
        <v>2010.0</v>
      </c>
      <c r="H1798" s="1">
        <v>330000.0</v>
      </c>
      <c r="I1798" s="1">
        <v>27828.0</v>
      </c>
      <c r="J1798" s="1">
        <v>6.0</v>
      </c>
      <c r="K1798" s="1">
        <v>1.0</v>
      </c>
      <c r="L1798" s="1" t="s">
        <v>16</v>
      </c>
    </row>
    <row r="1799">
      <c r="A1799" s="2">
        <v>42370.0</v>
      </c>
      <c r="B1799" s="1" t="s">
        <v>20</v>
      </c>
      <c r="C1799" s="1">
        <v>117100.0</v>
      </c>
      <c r="D1799" s="1" t="s">
        <v>77</v>
      </c>
      <c r="E1799" s="1" t="s">
        <v>623</v>
      </c>
      <c r="F1799" s="1" t="s">
        <v>600</v>
      </c>
      <c r="G1799" s="1">
        <v>2011.0</v>
      </c>
      <c r="H1799" s="1">
        <v>330000.0</v>
      </c>
      <c r="I1799" s="1">
        <v>63138.0</v>
      </c>
      <c r="J1799" s="1">
        <v>5.0</v>
      </c>
      <c r="K1799" s="1">
        <v>2.0</v>
      </c>
      <c r="L1799" s="1" t="s">
        <v>16</v>
      </c>
    </row>
    <row r="1800">
      <c r="A1800" s="2">
        <v>42370.0</v>
      </c>
      <c r="B1800" s="1" t="s">
        <v>20</v>
      </c>
      <c r="C1800" s="1">
        <v>126542.0</v>
      </c>
      <c r="D1800" s="1" t="s">
        <v>36</v>
      </c>
      <c r="E1800" s="1" t="s">
        <v>902</v>
      </c>
      <c r="F1800" s="1" t="s">
        <v>1027</v>
      </c>
      <c r="G1800" s="1">
        <v>2013.0</v>
      </c>
      <c r="H1800" s="1">
        <v>330000.0</v>
      </c>
      <c r="I1800" s="1">
        <v>34743.0</v>
      </c>
      <c r="J1800" s="1">
        <v>3.0</v>
      </c>
      <c r="K1800" s="1">
        <v>1.0</v>
      </c>
      <c r="L1800" s="1" t="s">
        <v>16</v>
      </c>
    </row>
    <row r="1801">
      <c r="A1801" s="2">
        <v>42370.0</v>
      </c>
      <c r="B1801" s="1" t="s">
        <v>20</v>
      </c>
      <c r="C1801" s="1">
        <v>136908.0</v>
      </c>
      <c r="D1801" s="1" t="s">
        <v>61</v>
      </c>
      <c r="E1801" s="1" t="s">
        <v>202</v>
      </c>
      <c r="F1801" s="1" t="s">
        <v>172</v>
      </c>
      <c r="G1801" s="1">
        <v>2008.0</v>
      </c>
      <c r="H1801" s="1">
        <v>330000.0</v>
      </c>
      <c r="I1801" s="1">
        <v>108884.0</v>
      </c>
      <c r="J1801" s="1">
        <v>8.0</v>
      </c>
      <c r="K1801" s="1">
        <v>1.0</v>
      </c>
      <c r="L1801" s="1" t="s">
        <v>16</v>
      </c>
    </row>
    <row r="1802">
      <c r="A1802" s="2">
        <v>42370.0</v>
      </c>
      <c r="B1802" s="1" t="s">
        <v>20</v>
      </c>
      <c r="C1802" s="1">
        <v>117100.0</v>
      </c>
      <c r="D1802" s="1" t="s">
        <v>77</v>
      </c>
      <c r="E1802" s="1" t="s">
        <v>623</v>
      </c>
      <c r="F1802" s="1" t="s">
        <v>600</v>
      </c>
      <c r="G1802" s="1">
        <v>2011.0</v>
      </c>
      <c r="H1802" s="1">
        <v>330000.0</v>
      </c>
      <c r="I1802" s="1">
        <v>63138.0</v>
      </c>
      <c r="J1802" s="1">
        <v>5.0</v>
      </c>
      <c r="K1802" s="1">
        <v>2.0</v>
      </c>
      <c r="L1802" s="1" t="s">
        <v>16</v>
      </c>
    </row>
    <row r="1803">
      <c r="A1803" s="2">
        <v>42370.0</v>
      </c>
      <c r="B1803" s="1" t="s">
        <v>20</v>
      </c>
      <c r="C1803" s="1">
        <v>126542.0</v>
      </c>
      <c r="D1803" s="1" t="s">
        <v>36</v>
      </c>
      <c r="E1803" s="1" t="s">
        <v>902</v>
      </c>
      <c r="F1803" s="1" t="s">
        <v>1027</v>
      </c>
      <c r="G1803" s="1">
        <v>2013.0</v>
      </c>
      <c r="H1803" s="1">
        <v>330000.0</v>
      </c>
      <c r="I1803" s="1">
        <v>34743.0</v>
      </c>
      <c r="J1803" s="1">
        <v>3.0</v>
      </c>
      <c r="K1803" s="1">
        <v>1.0</v>
      </c>
      <c r="L1803" s="1" t="s">
        <v>16</v>
      </c>
    </row>
    <row r="1804">
      <c r="A1804" s="2">
        <v>42370.0</v>
      </c>
      <c r="B1804" s="1" t="s">
        <v>20</v>
      </c>
      <c r="C1804" s="1">
        <v>136908.0</v>
      </c>
      <c r="D1804" s="1" t="s">
        <v>61</v>
      </c>
      <c r="E1804" s="1" t="s">
        <v>202</v>
      </c>
      <c r="F1804" s="1" t="s">
        <v>172</v>
      </c>
      <c r="G1804" s="1">
        <v>2008.0</v>
      </c>
      <c r="H1804" s="1">
        <v>330000.0</v>
      </c>
      <c r="I1804" s="1">
        <v>108884.0</v>
      </c>
      <c r="J1804" s="1">
        <v>8.0</v>
      </c>
      <c r="K1804" s="1">
        <v>1.0</v>
      </c>
      <c r="L1804" s="1" t="s">
        <v>16</v>
      </c>
    </row>
    <row r="1805">
      <c r="A1805" s="2">
        <v>42370.0</v>
      </c>
      <c r="B1805" s="1" t="s">
        <v>20</v>
      </c>
      <c r="C1805" s="1">
        <v>98999.0</v>
      </c>
      <c r="D1805" s="1" t="s">
        <v>91</v>
      </c>
      <c r="E1805" s="1" t="s">
        <v>243</v>
      </c>
      <c r="F1805" s="1" t="s">
        <v>847</v>
      </c>
      <c r="G1805" s="1">
        <v>2009.0</v>
      </c>
      <c r="H1805" s="1">
        <v>330000.0</v>
      </c>
      <c r="I1805" s="1">
        <v>58726.0</v>
      </c>
      <c r="J1805" s="1">
        <v>7.0</v>
      </c>
      <c r="K1805" s="1">
        <v>1.0</v>
      </c>
      <c r="L1805" s="1" t="s">
        <v>16</v>
      </c>
    </row>
    <row r="1806">
      <c r="A1806" s="2">
        <v>42370.0</v>
      </c>
      <c r="B1806" s="1" t="s">
        <v>261</v>
      </c>
      <c r="C1806" s="1" t="s">
        <v>1264</v>
      </c>
      <c r="D1806" s="1" t="s">
        <v>61</v>
      </c>
      <c r="E1806" s="1" t="s">
        <v>163</v>
      </c>
      <c r="F1806" s="1" t="s">
        <v>203</v>
      </c>
      <c r="G1806" s="1">
        <v>2008.0</v>
      </c>
      <c r="H1806" s="1">
        <v>329672.0</v>
      </c>
      <c r="I1806" s="1">
        <v>30000.0</v>
      </c>
      <c r="J1806" s="1">
        <v>7.0</v>
      </c>
      <c r="K1806" s="1">
        <v>1.0</v>
      </c>
      <c r="L1806" s="1" t="s">
        <v>16</v>
      </c>
    </row>
    <row r="1807">
      <c r="A1807" s="2">
        <v>42370.0</v>
      </c>
      <c r="B1807" s="1" t="s">
        <v>116</v>
      </c>
      <c r="C1807" s="1" t="s">
        <v>1265</v>
      </c>
      <c r="D1807" s="1" t="s">
        <v>61</v>
      </c>
      <c r="E1807" s="1" t="s">
        <v>881</v>
      </c>
      <c r="F1807" s="1" t="s">
        <v>203</v>
      </c>
      <c r="G1807" s="1">
        <v>2011.0</v>
      </c>
      <c r="H1807" s="1">
        <v>329500.0</v>
      </c>
      <c r="I1807" s="1">
        <v>31118.0</v>
      </c>
      <c r="J1807" s="1">
        <v>4.679452055</v>
      </c>
      <c r="K1807" s="1">
        <v>2.0</v>
      </c>
      <c r="L1807" s="1" t="s">
        <v>16</v>
      </c>
    </row>
    <row r="1808">
      <c r="A1808" s="2">
        <v>42370.0</v>
      </c>
      <c r="B1808" s="1" t="s">
        <v>261</v>
      </c>
      <c r="C1808" s="1" t="s">
        <v>1266</v>
      </c>
      <c r="D1808" s="1" t="s">
        <v>61</v>
      </c>
      <c r="E1808" s="1" t="s">
        <v>163</v>
      </c>
      <c r="F1808" s="1" t="s">
        <v>147</v>
      </c>
      <c r="G1808" s="1">
        <v>2007.0</v>
      </c>
      <c r="H1808" s="1">
        <v>329329.7068</v>
      </c>
      <c r="I1808" s="1">
        <v>60000.0</v>
      </c>
      <c r="J1808" s="1">
        <v>8.0</v>
      </c>
      <c r="K1808" s="1">
        <v>1.0</v>
      </c>
      <c r="L1808" s="1" t="s">
        <v>16</v>
      </c>
    </row>
    <row r="1809">
      <c r="A1809" s="2">
        <v>42370.0</v>
      </c>
      <c r="B1809" s="1" t="s">
        <v>261</v>
      </c>
      <c r="C1809" s="1" t="s">
        <v>1267</v>
      </c>
      <c r="D1809" s="1" t="s">
        <v>61</v>
      </c>
      <c r="E1809" s="1" t="s">
        <v>163</v>
      </c>
      <c r="F1809" s="1" t="s">
        <v>341</v>
      </c>
      <c r="G1809" s="1">
        <v>2007.0</v>
      </c>
      <c r="H1809" s="1">
        <v>329047.92</v>
      </c>
      <c r="I1809" s="1">
        <v>10000.0</v>
      </c>
      <c r="J1809" s="1">
        <v>8.0</v>
      </c>
      <c r="K1809" s="1">
        <v>1.0</v>
      </c>
      <c r="L1809" s="1" t="s">
        <v>16</v>
      </c>
    </row>
    <row r="1810">
      <c r="A1810" s="2">
        <v>42370.0</v>
      </c>
      <c r="B1810" s="1" t="s">
        <v>116</v>
      </c>
      <c r="C1810" s="1" t="s">
        <v>1268</v>
      </c>
      <c r="D1810" s="1" t="s">
        <v>61</v>
      </c>
      <c r="E1810" s="1" t="s">
        <v>163</v>
      </c>
      <c r="F1810" s="1" t="s">
        <v>143</v>
      </c>
      <c r="G1810" s="1">
        <v>2010.0</v>
      </c>
      <c r="H1810" s="1">
        <v>329000.0</v>
      </c>
      <c r="I1810" s="1">
        <v>140889.0</v>
      </c>
      <c r="J1810" s="1">
        <v>5.542465753</v>
      </c>
      <c r="K1810" s="1">
        <v>2.0</v>
      </c>
      <c r="L1810" s="1" t="s">
        <v>16</v>
      </c>
    </row>
    <row r="1811">
      <c r="A1811" s="2">
        <v>42370.0</v>
      </c>
      <c r="B1811" s="1" t="s">
        <v>261</v>
      </c>
      <c r="C1811" s="1" t="s">
        <v>1269</v>
      </c>
      <c r="D1811" s="1" t="s">
        <v>61</v>
      </c>
      <c r="E1811" s="1" t="s">
        <v>163</v>
      </c>
      <c r="F1811" s="1" t="s">
        <v>536</v>
      </c>
      <c r="G1811" s="1">
        <v>2015.0</v>
      </c>
      <c r="H1811" s="1">
        <v>328919.4638</v>
      </c>
      <c r="I1811" s="1">
        <v>140000.0</v>
      </c>
      <c r="J1811" s="1">
        <v>0.0</v>
      </c>
      <c r="K1811" s="1">
        <v>1.0</v>
      </c>
      <c r="L1811" s="1" t="s">
        <v>16</v>
      </c>
    </row>
    <row r="1812">
      <c r="A1812" s="2">
        <v>42370.0</v>
      </c>
      <c r="B1812" s="1" t="s">
        <v>261</v>
      </c>
      <c r="C1812" s="1" t="s">
        <v>1270</v>
      </c>
      <c r="D1812" s="1" t="s">
        <v>61</v>
      </c>
      <c r="E1812" s="1" t="s">
        <v>163</v>
      </c>
      <c r="F1812" s="1" t="s">
        <v>298</v>
      </c>
      <c r="G1812" s="1">
        <v>2009.0</v>
      </c>
      <c r="H1812" s="1">
        <v>328815.0934</v>
      </c>
      <c r="I1812" s="1">
        <v>90000.0</v>
      </c>
      <c r="J1812" s="1">
        <v>6.0</v>
      </c>
      <c r="K1812" s="1">
        <v>1.0</v>
      </c>
      <c r="L1812" s="1" t="s">
        <v>16</v>
      </c>
    </row>
    <row r="1813">
      <c r="A1813" s="2">
        <v>42370.0</v>
      </c>
      <c r="B1813" s="1" t="s">
        <v>186</v>
      </c>
      <c r="C1813" s="1" t="s">
        <v>991</v>
      </c>
      <c r="D1813" s="1" t="s">
        <v>61</v>
      </c>
      <c r="E1813" s="1" t="s">
        <v>216</v>
      </c>
      <c r="F1813" s="1" t="s">
        <v>203</v>
      </c>
      <c r="G1813" s="1">
        <v>2010.0</v>
      </c>
      <c r="H1813" s="1">
        <v>328560.0</v>
      </c>
      <c r="I1813" s="1">
        <v>110000.0</v>
      </c>
      <c r="J1813" s="1">
        <v>5.0</v>
      </c>
      <c r="K1813" s="1">
        <v>1.0</v>
      </c>
      <c r="L1813" s="1" t="s">
        <v>16</v>
      </c>
    </row>
    <row r="1814">
      <c r="A1814" s="2">
        <v>42370.0</v>
      </c>
      <c r="B1814" s="1" t="s">
        <v>261</v>
      </c>
      <c r="C1814" s="1" t="s">
        <v>1271</v>
      </c>
      <c r="D1814" s="1" t="s">
        <v>61</v>
      </c>
      <c r="E1814" s="1" t="s">
        <v>163</v>
      </c>
      <c r="F1814" s="1" t="s">
        <v>536</v>
      </c>
      <c r="G1814" s="1">
        <v>2010.0</v>
      </c>
      <c r="H1814" s="1">
        <v>328300.0</v>
      </c>
      <c r="I1814" s="1">
        <v>30000.0</v>
      </c>
      <c r="J1814" s="1">
        <v>5.0</v>
      </c>
      <c r="K1814" s="1">
        <v>1.0</v>
      </c>
      <c r="L1814" s="1" t="s">
        <v>16</v>
      </c>
    </row>
    <row r="1815">
      <c r="A1815" s="2">
        <v>42370.0</v>
      </c>
      <c r="B1815" s="1" t="s">
        <v>116</v>
      </c>
      <c r="C1815" s="1" t="s">
        <v>1272</v>
      </c>
      <c r="D1815" s="1" t="s">
        <v>61</v>
      </c>
      <c r="E1815" s="1" t="s">
        <v>245</v>
      </c>
      <c r="F1815" s="1" t="s">
        <v>143</v>
      </c>
      <c r="G1815" s="1">
        <v>2009.0</v>
      </c>
      <c r="H1815" s="1">
        <v>328000.0</v>
      </c>
      <c r="I1815" s="1">
        <v>72548.0</v>
      </c>
      <c r="J1815" s="1">
        <v>6.345205479</v>
      </c>
      <c r="K1815" s="1">
        <v>2.0</v>
      </c>
      <c r="L1815" s="1" t="s">
        <v>16</v>
      </c>
    </row>
    <row r="1816">
      <c r="A1816" s="2">
        <v>42370.0</v>
      </c>
      <c r="B1816" s="1" t="s">
        <v>261</v>
      </c>
      <c r="C1816" s="1" t="s">
        <v>1273</v>
      </c>
      <c r="D1816" s="1" t="s">
        <v>61</v>
      </c>
      <c r="E1816" s="1" t="s">
        <v>163</v>
      </c>
      <c r="F1816" s="1" t="s">
        <v>536</v>
      </c>
      <c r="G1816" s="1">
        <v>2014.0</v>
      </c>
      <c r="H1816" s="1">
        <v>327913.3659</v>
      </c>
      <c r="I1816" s="1">
        <v>130000.0</v>
      </c>
      <c r="J1816" s="1">
        <v>1.0</v>
      </c>
      <c r="K1816" s="1">
        <v>1.0</v>
      </c>
      <c r="L1816" s="1" t="s">
        <v>16</v>
      </c>
    </row>
    <row r="1817">
      <c r="A1817" s="2">
        <v>42370.0</v>
      </c>
      <c r="B1817" s="1" t="s">
        <v>261</v>
      </c>
      <c r="C1817" s="1" t="s">
        <v>1274</v>
      </c>
      <c r="D1817" s="1" t="s">
        <v>61</v>
      </c>
      <c r="E1817" s="1" t="s">
        <v>163</v>
      </c>
      <c r="F1817" s="1" t="s">
        <v>298</v>
      </c>
      <c r="G1817" s="1">
        <v>2011.0</v>
      </c>
      <c r="H1817" s="1">
        <v>327907.4039</v>
      </c>
      <c r="I1817" s="1">
        <v>140000.0</v>
      </c>
      <c r="J1817" s="1">
        <v>4.0</v>
      </c>
      <c r="K1817" s="1">
        <v>1.0</v>
      </c>
      <c r="L1817" s="1" t="s">
        <v>16</v>
      </c>
    </row>
    <row r="1818">
      <c r="A1818" s="2">
        <v>42370.0</v>
      </c>
      <c r="B1818" s="1" t="s">
        <v>261</v>
      </c>
      <c r="C1818" s="1" t="s">
        <v>1275</v>
      </c>
      <c r="D1818" s="1" t="s">
        <v>61</v>
      </c>
      <c r="E1818" s="1" t="s">
        <v>163</v>
      </c>
      <c r="F1818" s="1" t="s">
        <v>298</v>
      </c>
      <c r="G1818" s="1">
        <v>2006.0</v>
      </c>
      <c r="H1818" s="1">
        <v>327726.0</v>
      </c>
      <c r="I1818" s="1">
        <v>1000.0</v>
      </c>
      <c r="J1818" s="1">
        <v>9.0</v>
      </c>
      <c r="K1818" s="1">
        <v>1.0</v>
      </c>
      <c r="L1818" s="1" t="s">
        <v>16</v>
      </c>
    </row>
    <row r="1819">
      <c r="A1819" s="2">
        <v>42370.0</v>
      </c>
      <c r="B1819" s="1" t="s">
        <v>116</v>
      </c>
      <c r="C1819" s="1" t="s">
        <v>1262</v>
      </c>
      <c r="D1819" s="1" t="s">
        <v>61</v>
      </c>
      <c r="E1819" s="1" t="s">
        <v>245</v>
      </c>
      <c r="F1819" s="1" t="s">
        <v>536</v>
      </c>
      <c r="G1819" s="1">
        <v>2010.0</v>
      </c>
      <c r="H1819" s="1">
        <v>327450.0</v>
      </c>
      <c r="I1819" s="1">
        <v>41141.0</v>
      </c>
      <c r="J1819" s="1">
        <v>5.77260274</v>
      </c>
      <c r="K1819" s="1">
        <v>2.0</v>
      </c>
      <c r="L1819" s="1" t="s">
        <v>16</v>
      </c>
    </row>
    <row r="1820">
      <c r="A1820" s="2">
        <v>42370.0</v>
      </c>
      <c r="B1820" s="1" t="s">
        <v>116</v>
      </c>
      <c r="C1820" s="1" t="s">
        <v>1205</v>
      </c>
      <c r="D1820" s="1" t="s">
        <v>61</v>
      </c>
      <c r="E1820" s="1" t="s">
        <v>245</v>
      </c>
      <c r="F1820" s="1" t="s">
        <v>341</v>
      </c>
      <c r="G1820" s="1">
        <v>2010.0</v>
      </c>
      <c r="H1820" s="1">
        <v>327450.0</v>
      </c>
      <c r="I1820" s="1">
        <v>79210.0</v>
      </c>
      <c r="J1820" s="1">
        <v>5.726027397</v>
      </c>
      <c r="K1820" s="1">
        <v>2.0</v>
      </c>
      <c r="L1820" s="1" t="s">
        <v>16</v>
      </c>
    </row>
    <row r="1821">
      <c r="A1821" s="2">
        <v>42370.0</v>
      </c>
      <c r="B1821" s="1" t="s">
        <v>116</v>
      </c>
      <c r="C1821" s="1" t="s">
        <v>1276</v>
      </c>
      <c r="D1821" s="1" t="s">
        <v>61</v>
      </c>
      <c r="E1821" s="1" t="s">
        <v>163</v>
      </c>
      <c r="F1821" s="1" t="s">
        <v>289</v>
      </c>
      <c r="G1821" s="1">
        <v>2008.0</v>
      </c>
      <c r="H1821" s="1">
        <v>327450.0</v>
      </c>
      <c r="I1821" s="1">
        <v>83962.0</v>
      </c>
      <c r="J1821" s="1">
        <v>7.835616438</v>
      </c>
      <c r="K1821" s="1">
        <v>2.0</v>
      </c>
      <c r="L1821" s="1" t="s">
        <v>16</v>
      </c>
    </row>
    <row r="1822">
      <c r="A1822" s="2">
        <v>42370.0</v>
      </c>
      <c r="B1822" s="1" t="s">
        <v>116</v>
      </c>
      <c r="C1822" s="1" t="s">
        <v>1209</v>
      </c>
      <c r="D1822" s="1" t="s">
        <v>61</v>
      </c>
      <c r="E1822" s="1" t="s">
        <v>163</v>
      </c>
      <c r="F1822" s="1" t="s">
        <v>536</v>
      </c>
      <c r="G1822" s="1">
        <v>2008.0</v>
      </c>
      <c r="H1822" s="1">
        <v>327450.0</v>
      </c>
      <c r="I1822" s="1">
        <v>47861.0</v>
      </c>
      <c r="J1822" s="1">
        <v>7.936986301</v>
      </c>
      <c r="K1822" s="1">
        <v>2.0</v>
      </c>
      <c r="L1822" s="1" t="s">
        <v>16</v>
      </c>
    </row>
    <row r="1823">
      <c r="A1823" s="2">
        <v>42370.0</v>
      </c>
      <c r="B1823" s="1" t="s">
        <v>186</v>
      </c>
      <c r="C1823" s="1" t="s">
        <v>1011</v>
      </c>
      <c r="D1823" s="1" t="s">
        <v>61</v>
      </c>
      <c r="E1823" s="1" t="s">
        <v>202</v>
      </c>
      <c r="F1823" s="1" t="s">
        <v>203</v>
      </c>
      <c r="G1823" s="1">
        <v>2008.0</v>
      </c>
      <c r="H1823" s="1">
        <v>327450.0</v>
      </c>
      <c r="I1823" s="1">
        <v>85082.0</v>
      </c>
      <c r="J1823" s="1">
        <v>7.0</v>
      </c>
      <c r="K1823" s="1">
        <v>2.0</v>
      </c>
      <c r="L1823" s="1" t="s">
        <v>16</v>
      </c>
    </row>
    <row r="1824">
      <c r="A1824" s="2">
        <v>42370.0</v>
      </c>
      <c r="B1824" s="1" t="s">
        <v>116</v>
      </c>
      <c r="C1824" s="1" t="s">
        <v>1277</v>
      </c>
      <c r="D1824" s="1" t="s">
        <v>61</v>
      </c>
      <c r="E1824" s="1" t="s">
        <v>163</v>
      </c>
      <c r="F1824" s="1" t="s">
        <v>203</v>
      </c>
      <c r="G1824" s="1">
        <v>2008.0</v>
      </c>
      <c r="H1824" s="1">
        <v>327450.0</v>
      </c>
      <c r="I1824" s="1">
        <v>75862.0</v>
      </c>
      <c r="J1824" s="1">
        <v>7.687671233</v>
      </c>
      <c r="K1824" s="1">
        <v>2.0</v>
      </c>
      <c r="L1824" s="1" t="s">
        <v>16</v>
      </c>
    </row>
    <row r="1825">
      <c r="A1825" s="2">
        <v>42370.0</v>
      </c>
      <c r="B1825" s="1" t="s">
        <v>116</v>
      </c>
      <c r="C1825" s="1" t="s">
        <v>1265</v>
      </c>
      <c r="D1825" s="1" t="s">
        <v>61</v>
      </c>
      <c r="E1825" s="1" t="s">
        <v>881</v>
      </c>
      <c r="F1825" s="1" t="s">
        <v>203</v>
      </c>
      <c r="G1825" s="1">
        <v>2011.0</v>
      </c>
      <c r="H1825" s="1">
        <v>327450.0</v>
      </c>
      <c r="I1825" s="1">
        <v>31118.0</v>
      </c>
      <c r="J1825" s="1">
        <v>4.679452055</v>
      </c>
      <c r="K1825" s="1">
        <v>2.0</v>
      </c>
      <c r="L1825" s="1" t="s">
        <v>16</v>
      </c>
    </row>
    <row r="1826">
      <c r="A1826" s="2">
        <v>42370.0</v>
      </c>
      <c r="B1826" s="1" t="s">
        <v>116</v>
      </c>
      <c r="C1826" s="1" t="s">
        <v>1210</v>
      </c>
      <c r="D1826" s="1" t="s">
        <v>61</v>
      </c>
      <c r="E1826" s="1" t="s">
        <v>881</v>
      </c>
      <c r="F1826" s="1" t="s">
        <v>203</v>
      </c>
      <c r="G1826" s="1">
        <v>2010.0</v>
      </c>
      <c r="H1826" s="1">
        <v>327450.0</v>
      </c>
      <c r="I1826" s="1">
        <v>30435.0</v>
      </c>
      <c r="J1826" s="1">
        <v>5.756164384</v>
      </c>
      <c r="K1826" s="1">
        <v>2.0</v>
      </c>
      <c r="L1826" s="1" t="s">
        <v>16</v>
      </c>
    </row>
    <row r="1827">
      <c r="A1827" s="2">
        <v>42370.0</v>
      </c>
      <c r="B1827" s="1" t="s">
        <v>148</v>
      </c>
      <c r="C1827" s="1">
        <v>138.0</v>
      </c>
      <c r="D1827" s="1" t="s">
        <v>61</v>
      </c>
      <c r="E1827" s="1" t="s">
        <v>953</v>
      </c>
      <c r="F1827" s="1" t="s">
        <v>536</v>
      </c>
      <c r="G1827" s="1">
        <v>2011.0</v>
      </c>
      <c r="H1827" s="1">
        <v>327450.0</v>
      </c>
      <c r="I1827" s="1">
        <v>31715.26352</v>
      </c>
      <c r="J1827" s="1">
        <v>3.96440794</v>
      </c>
      <c r="K1827" s="1">
        <v>1.0</v>
      </c>
      <c r="L1827" s="1" t="s">
        <v>16</v>
      </c>
    </row>
    <row r="1828">
      <c r="A1828" s="2">
        <v>42370.0</v>
      </c>
      <c r="B1828" s="1" t="s">
        <v>261</v>
      </c>
      <c r="C1828" s="1" t="s">
        <v>1278</v>
      </c>
      <c r="D1828" s="1" t="s">
        <v>61</v>
      </c>
      <c r="E1828" s="1" t="s">
        <v>163</v>
      </c>
      <c r="F1828" s="1" t="s">
        <v>203</v>
      </c>
      <c r="G1828" s="1">
        <v>2010.0</v>
      </c>
      <c r="H1828" s="1">
        <v>327131.4524</v>
      </c>
      <c r="I1828" s="1">
        <v>90000.0</v>
      </c>
      <c r="J1828" s="1">
        <v>5.0</v>
      </c>
      <c r="K1828" s="1">
        <v>1.0</v>
      </c>
      <c r="L1828" s="1" t="s">
        <v>16</v>
      </c>
    </row>
    <row r="1829">
      <c r="A1829" s="2">
        <v>42370.0</v>
      </c>
      <c r="B1829" s="1" t="s">
        <v>261</v>
      </c>
      <c r="C1829" s="1" t="s">
        <v>1279</v>
      </c>
      <c r="D1829" s="1" t="s">
        <v>61</v>
      </c>
      <c r="E1829" s="1" t="s">
        <v>163</v>
      </c>
      <c r="F1829" s="1" t="s">
        <v>298</v>
      </c>
      <c r="G1829" s="1">
        <v>2008.0</v>
      </c>
      <c r="H1829" s="1">
        <v>326922.3259</v>
      </c>
      <c r="I1829" s="1">
        <v>70000.0</v>
      </c>
      <c r="J1829" s="1">
        <v>7.0</v>
      </c>
      <c r="K1829" s="1">
        <v>1.0</v>
      </c>
      <c r="L1829" s="1" t="s">
        <v>16</v>
      </c>
    </row>
    <row r="1830">
      <c r="A1830" s="2">
        <v>42370.0</v>
      </c>
      <c r="B1830" s="1" t="s">
        <v>261</v>
      </c>
      <c r="C1830" s="1" t="s">
        <v>1280</v>
      </c>
      <c r="D1830" s="1" t="s">
        <v>61</v>
      </c>
      <c r="E1830" s="1" t="s">
        <v>163</v>
      </c>
      <c r="F1830" s="1" t="s">
        <v>341</v>
      </c>
      <c r="G1830" s="1">
        <v>2010.0</v>
      </c>
      <c r="H1830" s="1">
        <v>326837.0341</v>
      </c>
      <c r="I1830" s="4">
        <v>100000.0</v>
      </c>
      <c r="J1830" s="1">
        <v>5.0</v>
      </c>
      <c r="K1830" s="1">
        <v>1.0</v>
      </c>
      <c r="L1830" s="1" t="s">
        <v>16</v>
      </c>
    </row>
    <row r="1831">
      <c r="A1831" s="2">
        <v>42370.0</v>
      </c>
      <c r="B1831" s="1" t="s">
        <v>261</v>
      </c>
      <c r="C1831" s="1" t="s">
        <v>1281</v>
      </c>
      <c r="D1831" s="1" t="s">
        <v>61</v>
      </c>
      <c r="E1831" s="1" t="s">
        <v>163</v>
      </c>
      <c r="F1831" s="1" t="s">
        <v>298</v>
      </c>
      <c r="G1831" s="1">
        <v>2007.0</v>
      </c>
      <c r="H1831" s="1">
        <v>326728.08</v>
      </c>
      <c r="I1831" s="1">
        <v>40000.0</v>
      </c>
      <c r="J1831" s="1">
        <v>8.0</v>
      </c>
      <c r="K1831" s="1">
        <v>1.0</v>
      </c>
      <c r="L1831" s="1" t="s">
        <v>16</v>
      </c>
    </row>
    <row r="1832">
      <c r="A1832" s="2">
        <v>42370.0</v>
      </c>
      <c r="B1832" s="1" t="s">
        <v>261</v>
      </c>
      <c r="C1832" s="1" t="s">
        <v>1282</v>
      </c>
      <c r="D1832" s="1" t="s">
        <v>61</v>
      </c>
      <c r="E1832" s="1" t="s">
        <v>163</v>
      </c>
      <c r="F1832" s="1" t="s">
        <v>341</v>
      </c>
      <c r="G1832" s="1">
        <v>2008.0</v>
      </c>
      <c r="H1832" s="1">
        <v>326115.4985</v>
      </c>
      <c r="I1832" s="1">
        <v>50000.0</v>
      </c>
      <c r="J1832" s="1">
        <v>7.0</v>
      </c>
      <c r="K1832" s="1">
        <v>1.0</v>
      </c>
      <c r="L1832" s="1" t="s">
        <v>16</v>
      </c>
    </row>
    <row r="1833">
      <c r="A1833" s="2">
        <v>42370.0</v>
      </c>
      <c r="B1833" s="1" t="s">
        <v>261</v>
      </c>
      <c r="C1833" s="1" t="s">
        <v>1283</v>
      </c>
      <c r="D1833" s="1" t="s">
        <v>61</v>
      </c>
      <c r="E1833" s="1" t="s">
        <v>163</v>
      </c>
      <c r="F1833" s="1" t="s">
        <v>203</v>
      </c>
      <c r="G1833" s="1">
        <v>2007.0</v>
      </c>
      <c r="H1833" s="1">
        <v>325853.28</v>
      </c>
      <c r="I1833" s="1">
        <v>1000.0</v>
      </c>
      <c r="J1833" s="1">
        <v>8.0</v>
      </c>
      <c r="K1833" s="1">
        <v>1.0</v>
      </c>
      <c r="L1833" s="1" t="s">
        <v>16</v>
      </c>
    </row>
    <row r="1834">
      <c r="A1834" s="2">
        <v>42370.0</v>
      </c>
      <c r="B1834" s="1" t="s">
        <v>116</v>
      </c>
      <c r="C1834" s="1" t="s">
        <v>1219</v>
      </c>
      <c r="D1834" s="1" t="s">
        <v>61</v>
      </c>
      <c r="E1834" s="1" t="s">
        <v>712</v>
      </c>
      <c r="F1834" s="1" t="s">
        <v>203</v>
      </c>
      <c r="G1834" s="1">
        <v>2013.0</v>
      </c>
      <c r="H1834" s="1">
        <v>325000.0</v>
      </c>
      <c r="I1834" s="1">
        <v>5052.0</v>
      </c>
      <c r="J1834" s="1">
        <v>2.926027397</v>
      </c>
      <c r="K1834" s="1">
        <v>2.0</v>
      </c>
      <c r="L1834" s="1" t="s">
        <v>16</v>
      </c>
    </row>
    <row r="1835">
      <c r="A1835" s="2">
        <v>42370.0</v>
      </c>
      <c r="B1835" s="1" t="s">
        <v>116</v>
      </c>
      <c r="C1835" s="1" t="s">
        <v>1284</v>
      </c>
      <c r="D1835" s="1" t="s">
        <v>61</v>
      </c>
      <c r="E1835" s="1" t="s">
        <v>960</v>
      </c>
      <c r="F1835" s="1" t="s">
        <v>203</v>
      </c>
      <c r="G1835" s="1">
        <v>2014.0</v>
      </c>
      <c r="H1835" s="1">
        <v>325000.0</v>
      </c>
      <c r="I1835" s="1">
        <v>14982.0</v>
      </c>
      <c r="J1835" s="1">
        <v>1.8</v>
      </c>
      <c r="K1835" s="1">
        <v>2.0</v>
      </c>
      <c r="L1835" s="1" t="s">
        <v>16</v>
      </c>
    </row>
    <row r="1836">
      <c r="A1836" s="2">
        <v>42370.0</v>
      </c>
      <c r="B1836" s="1" t="s">
        <v>116</v>
      </c>
      <c r="C1836" s="1" t="s">
        <v>1190</v>
      </c>
      <c r="D1836" s="1" t="s">
        <v>61</v>
      </c>
      <c r="E1836" s="1" t="s">
        <v>960</v>
      </c>
      <c r="F1836" s="1" t="s">
        <v>203</v>
      </c>
      <c r="G1836" s="1">
        <v>2012.0</v>
      </c>
      <c r="H1836" s="1">
        <v>325000.0</v>
      </c>
      <c r="I1836" s="1">
        <v>6121.0</v>
      </c>
      <c r="J1836" s="1">
        <v>3.580821918</v>
      </c>
      <c r="K1836" s="1">
        <v>2.0</v>
      </c>
      <c r="L1836" s="1" t="s">
        <v>16</v>
      </c>
    </row>
    <row r="1837">
      <c r="A1837" s="2">
        <v>42370.0</v>
      </c>
      <c r="B1837" s="1" t="s">
        <v>20</v>
      </c>
      <c r="C1837" s="1">
        <v>22565.0</v>
      </c>
      <c r="D1837" s="1" t="s">
        <v>32</v>
      </c>
      <c r="E1837" s="1" t="s">
        <v>238</v>
      </c>
      <c r="F1837" s="1" t="s">
        <v>1285</v>
      </c>
      <c r="G1837" s="1">
        <v>2006.0</v>
      </c>
      <c r="H1837" s="1">
        <v>325000.0</v>
      </c>
      <c r="I1837" s="1">
        <v>52307.0</v>
      </c>
      <c r="J1837" s="1">
        <v>9.0</v>
      </c>
      <c r="K1837" s="1">
        <v>3.0</v>
      </c>
      <c r="L1837" s="1" t="s">
        <v>16</v>
      </c>
    </row>
    <row r="1838">
      <c r="A1838" s="2">
        <v>42370.0</v>
      </c>
      <c r="B1838" s="1" t="s">
        <v>20</v>
      </c>
      <c r="C1838" s="1">
        <v>49629.0</v>
      </c>
      <c r="D1838" s="1" t="s">
        <v>91</v>
      </c>
      <c r="E1838" s="1" t="s">
        <v>234</v>
      </c>
      <c r="F1838" s="1" t="s">
        <v>454</v>
      </c>
      <c r="G1838" s="1">
        <v>2009.0</v>
      </c>
      <c r="H1838" s="1">
        <v>325000.0</v>
      </c>
      <c r="I1838" s="1">
        <v>43539.0</v>
      </c>
      <c r="J1838" s="1">
        <v>6.0</v>
      </c>
      <c r="K1838" s="1">
        <v>1.0</v>
      </c>
      <c r="L1838" s="1" t="s">
        <v>24</v>
      </c>
    </row>
    <row r="1839">
      <c r="A1839" s="2">
        <v>42370.0</v>
      </c>
      <c r="B1839" s="1" t="s">
        <v>20</v>
      </c>
      <c r="C1839" s="1">
        <v>18507.0</v>
      </c>
      <c r="D1839" s="1" t="s">
        <v>542</v>
      </c>
      <c r="E1839" s="1" t="s">
        <v>1060</v>
      </c>
      <c r="F1839" s="1" t="s">
        <v>1096</v>
      </c>
      <c r="G1839" s="1">
        <v>2010.0</v>
      </c>
      <c r="H1839" s="1">
        <v>325000.0</v>
      </c>
      <c r="I1839" s="1">
        <v>88450.0</v>
      </c>
      <c r="J1839" s="1">
        <v>5.0</v>
      </c>
      <c r="K1839" s="1">
        <v>2.0</v>
      </c>
      <c r="L1839" s="1" t="s">
        <v>16</v>
      </c>
    </row>
    <row r="1840">
      <c r="A1840" s="2">
        <v>42370.0</v>
      </c>
      <c r="B1840" s="1" t="s">
        <v>20</v>
      </c>
      <c r="C1840" s="1">
        <v>78229.0</v>
      </c>
      <c r="D1840" s="1" t="s">
        <v>61</v>
      </c>
      <c r="E1840" s="1" t="s">
        <v>163</v>
      </c>
      <c r="F1840" s="1" t="s">
        <v>289</v>
      </c>
      <c r="G1840" s="1">
        <v>2009.0</v>
      </c>
      <c r="H1840" s="1">
        <v>325000.0</v>
      </c>
      <c r="I1840" s="1">
        <v>66582.0</v>
      </c>
      <c r="J1840" s="1">
        <v>6.0</v>
      </c>
      <c r="K1840" s="1">
        <v>1.0</v>
      </c>
      <c r="L1840" s="1" t="s">
        <v>140</v>
      </c>
    </row>
    <row r="1841">
      <c r="A1841" s="2">
        <v>42370.0</v>
      </c>
      <c r="B1841" s="1" t="s">
        <v>148</v>
      </c>
      <c r="C1841" s="1">
        <v>413.0</v>
      </c>
      <c r="D1841" s="1" t="s">
        <v>61</v>
      </c>
      <c r="E1841" s="1" t="s">
        <v>163</v>
      </c>
      <c r="F1841" s="1" t="s">
        <v>143</v>
      </c>
      <c r="G1841" s="1">
        <v>2008.0</v>
      </c>
      <c r="H1841" s="1">
        <v>325000.0</v>
      </c>
      <c r="I1841" s="1">
        <v>77831.62218</v>
      </c>
      <c r="J1841" s="1">
        <v>6.485968515</v>
      </c>
      <c r="K1841" s="1">
        <v>2.0</v>
      </c>
      <c r="L1841" s="1" t="s">
        <v>16</v>
      </c>
    </row>
    <row r="1842">
      <c r="A1842" s="2">
        <v>42370.0</v>
      </c>
      <c r="B1842" s="1" t="s">
        <v>116</v>
      </c>
      <c r="C1842" s="1" t="s">
        <v>1277</v>
      </c>
      <c r="D1842" s="1" t="s">
        <v>61</v>
      </c>
      <c r="E1842" s="1" t="s">
        <v>163</v>
      </c>
      <c r="F1842" s="1" t="s">
        <v>203</v>
      </c>
      <c r="G1842" s="1">
        <v>2008.0</v>
      </c>
      <c r="H1842" s="1">
        <v>325000.0</v>
      </c>
      <c r="I1842" s="1">
        <v>75862.0</v>
      </c>
      <c r="J1842" s="1">
        <v>7.687671233</v>
      </c>
      <c r="K1842" s="1">
        <v>2.0</v>
      </c>
      <c r="L1842" s="1" t="s">
        <v>16</v>
      </c>
    </row>
    <row r="1843">
      <c r="A1843" s="2">
        <v>42370.0</v>
      </c>
      <c r="B1843" s="1" t="s">
        <v>116</v>
      </c>
      <c r="C1843" s="1" t="s">
        <v>1192</v>
      </c>
      <c r="D1843" s="1" t="s">
        <v>61</v>
      </c>
      <c r="E1843" s="1" t="s">
        <v>145</v>
      </c>
      <c r="F1843" s="1" t="s">
        <v>536</v>
      </c>
      <c r="G1843" s="1">
        <v>2009.0</v>
      </c>
      <c r="H1843" s="1">
        <v>325000.0</v>
      </c>
      <c r="I1843" s="1">
        <v>112610.0</v>
      </c>
      <c r="J1843" s="1">
        <v>6.920547945</v>
      </c>
      <c r="K1843" s="1">
        <v>2.0</v>
      </c>
      <c r="L1843" s="1" t="s">
        <v>16</v>
      </c>
    </row>
    <row r="1844">
      <c r="A1844" s="2">
        <v>42370.0</v>
      </c>
      <c r="B1844" s="1" t="s">
        <v>20</v>
      </c>
      <c r="C1844" s="1">
        <v>119576.0</v>
      </c>
      <c r="D1844" s="1" t="s">
        <v>542</v>
      </c>
      <c r="E1844" s="1" t="s">
        <v>543</v>
      </c>
      <c r="F1844" s="1" t="s">
        <v>1286</v>
      </c>
      <c r="G1844" s="1">
        <v>2011.0</v>
      </c>
      <c r="H1844" s="1">
        <v>325000.0</v>
      </c>
      <c r="I1844" s="1">
        <v>24766.0</v>
      </c>
      <c r="J1844" s="1">
        <v>5.0</v>
      </c>
      <c r="K1844" s="1">
        <v>1.0</v>
      </c>
      <c r="L1844" s="1" t="s">
        <v>16</v>
      </c>
    </row>
    <row r="1845">
      <c r="A1845" s="2">
        <v>42370.0</v>
      </c>
      <c r="B1845" s="1" t="s">
        <v>20</v>
      </c>
      <c r="C1845" s="1">
        <v>104632.0</v>
      </c>
      <c r="D1845" s="1" t="s">
        <v>77</v>
      </c>
      <c r="E1845" s="1" t="s">
        <v>623</v>
      </c>
      <c r="F1845" s="1" t="s">
        <v>717</v>
      </c>
      <c r="G1845" s="1">
        <v>2012.0</v>
      </c>
      <c r="H1845" s="1">
        <v>325000.0</v>
      </c>
      <c r="I1845" s="1">
        <v>13686.0</v>
      </c>
      <c r="J1845" s="1">
        <v>4.0</v>
      </c>
      <c r="K1845" s="1">
        <v>1.0</v>
      </c>
      <c r="L1845" s="1" t="s">
        <v>16</v>
      </c>
    </row>
    <row r="1846">
      <c r="A1846" s="2">
        <v>42370.0</v>
      </c>
      <c r="B1846" s="1" t="s">
        <v>20</v>
      </c>
      <c r="C1846" s="1">
        <v>102540.0</v>
      </c>
      <c r="D1846" s="1" t="s">
        <v>273</v>
      </c>
      <c r="E1846" s="1" t="s">
        <v>1129</v>
      </c>
      <c r="F1846" s="1" t="s">
        <v>1287</v>
      </c>
      <c r="G1846" s="1">
        <v>2010.0</v>
      </c>
      <c r="H1846" s="1">
        <v>325000.0</v>
      </c>
      <c r="I1846" s="1">
        <v>64820.0</v>
      </c>
      <c r="J1846" s="1">
        <v>6.0</v>
      </c>
      <c r="K1846" s="1">
        <v>2.0</v>
      </c>
      <c r="L1846" s="1" t="s">
        <v>16</v>
      </c>
    </row>
    <row r="1847">
      <c r="A1847" s="2">
        <v>42370.0</v>
      </c>
      <c r="B1847" s="1" t="s">
        <v>20</v>
      </c>
      <c r="C1847" s="1">
        <v>101709.0</v>
      </c>
      <c r="D1847" s="1" t="s">
        <v>81</v>
      </c>
      <c r="E1847" s="1" t="s">
        <v>82</v>
      </c>
      <c r="F1847" s="1" t="s">
        <v>1288</v>
      </c>
      <c r="G1847" s="1">
        <v>2004.0</v>
      </c>
      <c r="H1847" s="1">
        <v>325000.0</v>
      </c>
      <c r="I1847" s="1">
        <v>64265.0</v>
      </c>
      <c r="J1847" s="1">
        <v>12.0</v>
      </c>
      <c r="K1847" s="1">
        <v>3.0</v>
      </c>
      <c r="L1847" s="1" t="s">
        <v>16</v>
      </c>
    </row>
    <row r="1848">
      <c r="A1848" s="2">
        <v>42370.0</v>
      </c>
      <c r="B1848" s="1" t="s">
        <v>20</v>
      </c>
      <c r="C1848" s="1">
        <v>94357.0</v>
      </c>
      <c r="D1848" s="1" t="s">
        <v>77</v>
      </c>
      <c r="E1848" s="1" t="s">
        <v>1289</v>
      </c>
      <c r="F1848" s="1" t="s">
        <v>1290</v>
      </c>
      <c r="G1848" s="1">
        <v>2008.0</v>
      </c>
      <c r="H1848" s="1">
        <v>325000.0</v>
      </c>
      <c r="I1848" s="1">
        <v>114159.0</v>
      </c>
      <c r="J1848" s="1">
        <v>8.0</v>
      </c>
      <c r="K1848" s="1">
        <v>2.0</v>
      </c>
      <c r="L1848" s="1" t="s">
        <v>16</v>
      </c>
    </row>
    <row r="1849">
      <c r="A1849" s="2">
        <v>42370.0</v>
      </c>
      <c r="B1849" s="1" t="s">
        <v>20</v>
      </c>
      <c r="C1849" s="1">
        <v>108767.0</v>
      </c>
      <c r="D1849" s="1" t="s">
        <v>61</v>
      </c>
      <c r="E1849" s="1" t="s">
        <v>443</v>
      </c>
      <c r="F1849" s="1" t="s">
        <v>444</v>
      </c>
      <c r="G1849" s="1">
        <v>2009.0</v>
      </c>
      <c r="H1849" s="1">
        <v>325000.0</v>
      </c>
      <c r="I1849" s="1">
        <v>94152.0</v>
      </c>
      <c r="J1849" s="1">
        <v>7.0</v>
      </c>
      <c r="K1849" s="1">
        <v>2.0</v>
      </c>
      <c r="L1849" s="1" t="s">
        <v>16</v>
      </c>
    </row>
    <row r="1850">
      <c r="A1850" s="2">
        <v>42370.0</v>
      </c>
      <c r="B1850" s="1" t="s">
        <v>261</v>
      </c>
      <c r="C1850" s="1" t="s">
        <v>1291</v>
      </c>
      <c r="D1850" s="1" t="s">
        <v>61</v>
      </c>
      <c r="E1850" s="1" t="s">
        <v>163</v>
      </c>
      <c r="F1850" s="1" t="s">
        <v>536</v>
      </c>
      <c r="G1850" s="1">
        <v>2013.0</v>
      </c>
      <c r="H1850" s="1">
        <v>324748.2585</v>
      </c>
      <c r="I1850" s="1">
        <v>110000.0</v>
      </c>
      <c r="J1850" s="1">
        <v>2.0</v>
      </c>
      <c r="K1850" s="1">
        <v>1.0</v>
      </c>
      <c r="L1850" s="1" t="s">
        <v>16</v>
      </c>
    </row>
    <row r="1851">
      <c r="A1851" s="2">
        <v>42370.0</v>
      </c>
      <c r="B1851" s="1" t="s">
        <v>261</v>
      </c>
      <c r="C1851" s="1" t="s">
        <v>1292</v>
      </c>
      <c r="D1851" s="1" t="s">
        <v>61</v>
      </c>
      <c r="E1851" s="1" t="s">
        <v>163</v>
      </c>
      <c r="F1851" s="1" t="s">
        <v>147</v>
      </c>
      <c r="G1851" s="1">
        <v>2009.0</v>
      </c>
      <c r="H1851" s="1">
        <v>324703.9027</v>
      </c>
      <c r="I1851" s="1">
        <v>110000.0</v>
      </c>
      <c r="J1851" s="1">
        <v>6.0</v>
      </c>
      <c r="K1851" s="1">
        <v>1.0</v>
      </c>
      <c r="L1851" s="1" t="s">
        <v>16</v>
      </c>
    </row>
    <row r="1852">
      <c r="A1852" s="2">
        <v>42370.0</v>
      </c>
      <c r="B1852" s="1" t="s">
        <v>261</v>
      </c>
      <c r="C1852" s="1" t="s">
        <v>1293</v>
      </c>
      <c r="D1852" s="1" t="s">
        <v>61</v>
      </c>
      <c r="E1852" s="1" t="s">
        <v>163</v>
      </c>
      <c r="F1852" s="1" t="s">
        <v>298</v>
      </c>
      <c r="G1852" s="1">
        <v>2010.0</v>
      </c>
      <c r="H1852" s="1">
        <v>324302.3237</v>
      </c>
      <c r="I1852" s="1">
        <v>120000.0</v>
      </c>
      <c r="J1852" s="1">
        <v>5.0</v>
      </c>
      <c r="K1852" s="1">
        <v>1.0</v>
      </c>
      <c r="L1852" s="1" t="s">
        <v>16</v>
      </c>
    </row>
    <row r="1853">
      <c r="A1853" s="2">
        <v>42370.0</v>
      </c>
      <c r="B1853" s="1" t="s">
        <v>261</v>
      </c>
      <c r="C1853" s="1" t="s">
        <v>1294</v>
      </c>
      <c r="D1853" s="1" t="s">
        <v>61</v>
      </c>
      <c r="E1853" s="1" t="s">
        <v>163</v>
      </c>
      <c r="F1853" s="1" t="s">
        <v>536</v>
      </c>
      <c r="G1853" s="1">
        <v>2012.0</v>
      </c>
      <c r="H1853" s="1">
        <v>324100.8985</v>
      </c>
      <c r="I1853" s="1">
        <v>90000.0</v>
      </c>
      <c r="J1853" s="1">
        <v>3.0</v>
      </c>
      <c r="K1853" s="1">
        <v>1.0</v>
      </c>
      <c r="L1853" s="1" t="s">
        <v>16</v>
      </c>
    </row>
    <row r="1854">
      <c r="A1854" s="2">
        <v>42370.0</v>
      </c>
      <c r="B1854" s="1" t="s">
        <v>261</v>
      </c>
      <c r="C1854" s="1" t="s">
        <v>1295</v>
      </c>
      <c r="D1854" s="1" t="s">
        <v>61</v>
      </c>
      <c r="E1854" s="1" t="s">
        <v>163</v>
      </c>
      <c r="F1854" s="1" t="s">
        <v>147</v>
      </c>
      <c r="G1854" s="1">
        <v>2006.0</v>
      </c>
      <c r="H1854" s="1">
        <v>323988.0</v>
      </c>
      <c r="I1854" s="1">
        <v>30000.0</v>
      </c>
      <c r="J1854" s="1">
        <v>9.0</v>
      </c>
      <c r="K1854" s="1">
        <v>1.0</v>
      </c>
      <c r="L1854" s="1" t="s">
        <v>16</v>
      </c>
    </row>
    <row r="1855">
      <c r="A1855" s="2">
        <v>42370.0</v>
      </c>
      <c r="B1855" s="1" t="s">
        <v>148</v>
      </c>
      <c r="C1855" s="1">
        <v>42.0</v>
      </c>
      <c r="D1855" s="1" t="s">
        <v>61</v>
      </c>
      <c r="E1855" s="1" t="s">
        <v>960</v>
      </c>
      <c r="F1855" s="1" t="s">
        <v>203</v>
      </c>
      <c r="G1855" s="1">
        <v>2012.0</v>
      </c>
      <c r="H1855" s="1">
        <v>323500.0</v>
      </c>
      <c r="I1855" s="1">
        <v>22209.44558</v>
      </c>
      <c r="J1855" s="1">
        <v>2.776180698</v>
      </c>
      <c r="K1855" s="1">
        <v>1.0</v>
      </c>
      <c r="L1855" s="1" t="s">
        <v>16</v>
      </c>
    </row>
    <row r="1856">
      <c r="A1856" s="2">
        <v>42370.0</v>
      </c>
      <c r="B1856" s="1" t="s">
        <v>261</v>
      </c>
      <c r="C1856" s="1" t="s">
        <v>1296</v>
      </c>
      <c r="D1856" s="1" t="s">
        <v>61</v>
      </c>
      <c r="E1856" s="1" t="s">
        <v>163</v>
      </c>
      <c r="F1856" s="1" t="s">
        <v>203</v>
      </c>
      <c r="G1856" s="1">
        <v>2008.0</v>
      </c>
      <c r="H1856" s="1">
        <v>323078.56</v>
      </c>
      <c r="I1856" s="1">
        <v>40000.0</v>
      </c>
      <c r="J1856" s="1">
        <v>7.0</v>
      </c>
      <c r="K1856" s="1">
        <v>1.0</v>
      </c>
      <c r="L1856" s="1" t="s">
        <v>16</v>
      </c>
    </row>
    <row r="1857">
      <c r="A1857" s="2">
        <v>42370.0</v>
      </c>
      <c r="B1857" s="1" t="s">
        <v>261</v>
      </c>
      <c r="C1857" s="1" t="s">
        <v>1297</v>
      </c>
      <c r="D1857" s="1" t="s">
        <v>61</v>
      </c>
      <c r="E1857" s="1" t="s">
        <v>163</v>
      </c>
      <c r="F1857" s="1" t="s">
        <v>203</v>
      </c>
      <c r="G1857" s="1">
        <v>2012.0</v>
      </c>
      <c r="H1857" s="1">
        <v>322847.1044</v>
      </c>
      <c r="I1857" s="1">
        <v>140000.0</v>
      </c>
      <c r="J1857" s="1">
        <v>3.0</v>
      </c>
      <c r="K1857" s="1">
        <v>1.0</v>
      </c>
      <c r="L1857" s="1" t="s">
        <v>16</v>
      </c>
    </row>
    <row r="1858">
      <c r="A1858" s="2">
        <v>42370.0</v>
      </c>
      <c r="B1858" s="1" t="s">
        <v>261</v>
      </c>
      <c r="C1858" s="1" t="s">
        <v>1298</v>
      </c>
      <c r="D1858" s="1" t="s">
        <v>61</v>
      </c>
      <c r="E1858" s="1" t="s">
        <v>163</v>
      </c>
      <c r="F1858" s="1" t="s">
        <v>147</v>
      </c>
      <c r="G1858" s="1">
        <v>2008.0</v>
      </c>
      <c r="H1858" s="1">
        <v>322834.8005</v>
      </c>
      <c r="I1858" s="1">
        <v>90000.0</v>
      </c>
      <c r="J1858" s="1">
        <v>7.0</v>
      </c>
      <c r="K1858" s="1">
        <v>1.0</v>
      </c>
      <c r="L1858" s="1" t="s">
        <v>16</v>
      </c>
    </row>
    <row r="1859">
      <c r="A1859" s="2">
        <v>42370.0</v>
      </c>
      <c r="B1859" s="1" t="s">
        <v>261</v>
      </c>
      <c r="C1859" s="1" t="s">
        <v>1299</v>
      </c>
      <c r="D1859" s="1" t="s">
        <v>61</v>
      </c>
      <c r="E1859" s="1" t="s">
        <v>163</v>
      </c>
      <c r="F1859" s="1" t="s">
        <v>341</v>
      </c>
      <c r="G1859" s="1">
        <v>2007.0</v>
      </c>
      <c r="H1859" s="1">
        <v>322596.0</v>
      </c>
      <c r="I1859" s="1">
        <v>20000.0</v>
      </c>
      <c r="J1859" s="1">
        <v>8.0</v>
      </c>
      <c r="K1859" s="1">
        <v>1.0</v>
      </c>
      <c r="L1859" s="1" t="s">
        <v>16</v>
      </c>
    </row>
    <row r="1860">
      <c r="A1860" s="2">
        <v>42370.0</v>
      </c>
      <c r="B1860" s="1" t="s">
        <v>261</v>
      </c>
      <c r="C1860" s="1" t="s">
        <v>1300</v>
      </c>
      <c r="D1860" s="1" t="s">
        <v>61</v>
      </c>
      <c r="E1860" s="1" t="s">
        <v>163</v>
      </c>
      <c r="F1860" s="1" t="s">
        <v>341</v>
      </c>
      <c r="G1860" s="1">
        <v>2012.0</v>
      </c>
      <c r="H1860" s="1">
        <v>322556.542</v>
      </c>
      <c r="I1860" s="1">
        <v>150000.0</v>
      </c>
      <c r="J1860" s="1">
        <v>3.0</v>
      </c>
      <c r="K1860" s="1">
        <v>1.0</v>
      </c>
      <c r="L1860" s="1" t="s">
        <v>16</v>
      </c>
    </row>
    <row r="1861">
      <c r="A1861" s="2">
        <v>42370.0</v>
      </c>
      <c r="B1861" s="1" t="s">
        <v>261</v>
      </c>
      <c r="C1861" s="1" t="s">
        <v>1301</v>
      </c>
      <c r="D1861" s="1" t="s">
        <v>61</v>
      </c>
      <c r="E1861" s="1" t="s">
        <v>163</v>
      </c>
      <c r="F1861" s="1" t="s">
        <v>536</v>
      </c>
      <c r="G1861" s="1">
        <v>2009.0</v>
      </c>
      <c r="H1861" s="1">
        <v>322524.0</v>
      </c>
      <c r="I1861" s="1">
        <v>1000.0</v>
      </c>
      <c r="J1861" s="1">
        <v>6.0</v>
      </c>
      <c r="K1861" s="1">
        <v>1.0</v>
      </c>
      <c r="L1861" s="1" t="s">
        <v>16</v>
      </c>
    </row>
    <row r="1862">
      <c r="A1862" s="2">
        <v>42370.0</v>
      </c>
      <c r="B1862" s="1" t="s">
        <v>261</v>
      </c>
      <c r="C1862" s="1" t="s">
        <v>1302</v>
      </c>
      <c r="D1862" s="1" t="s">
        <v>61</v>
      </c>
      <c r="E1862" s="1" t="s">
        <v>163</v>
      </c>
      <c r="F1862" s="1" t="s">
        <v>536</v>
      </c>
      <c r="G1862" s="1">
        <v>2011.0</v>
      </c>
      <c r="H1862" s="1">
        <v>322090.9615</v>
      </c>
      <c r="I1862" s="1">
        <v>70000.0</v>
      </c>
      <c r="J1862" s="1">
        <v>4.0</v>
      </c>
      <c r="K1862" s="1">
        <v>1.0</v>
      </c>
      <c r="L1862" s="1" t="s">
        <v>16</v>
      </c>
    </row>
    <row r="1863">
      <c r="A1863" s="2">
        <v>42370.0</v>
      </c>
      <c r="B1863" s="1" t="s">
        <v>116</v>
      </c>
      <c r="C1863" s="1" t="s">
        <v>1303</v>
      </c>
      <c r="D1863" s="1" t="s">
        <v>61</v>
      </c>
      <c r="E1863" s="1" t="s">
        <v>163</v>
      </c>
      <c r="F1863" s="1" t="s">
        <v>203</v>
      </c>
      <c r="G1863" s="1">
        <v>2008.0</v>
      </c>
      <c r="H1863" s="1">
        <v>322000.0</v>
      </c>
      <c r="I1863" s="1">
        <v>29061.0</v>
      </c>
      <c r="J1863" s="1">
        <v>7.893150685</v>
      </c>
      <c r="K1863" s="1">
        <v>1.0</v>
      </c>
      <c r="L1863" s="1" t="s">
        <v>16</v>
      </c>
    </row>
    <row r="1864">
      <c r="A1864" s="2">
        <v>42370.0</v>
      </c>
      <c r="B1864" s="1" t="s">
        <v>116</v>
      </c>
      <c r="C1864" s="1" t="s">
        <v>1304</v>
      </c>
      <c r="D1864" s="1" t="s">
        <v>61</v>
      </c>
      <c r="E1864" s="1" t="s">
        <v>712</v>
      </c>
      <c r="F1864" s="1" t="s">
        <v>536</v>
      </c>
      <c r="G1864" s="1">
        <v>2015.0</v>
      </c>
      <c r="H1864" s="1">
        <v>321900.0</v>
      </c>
      <c r="I1864" s="1">
        <v>3534.0</v>
      </c>
      <c r="J1864" s="1">
        <v>0.904109589</v>
      </c>
      <c r="K1864" s="1">
        <v>2.0</v>
      </c>
      <c r="L1864" s="1" t="s">
        <v>16</v>
      </c>
    </row>
    <row r="1865">
      <c r="A1865" s="2">
        <v>42370.0</v>
      </c>
      <c r="B1865" s="1" t="s">
        <v>116</v>
      </c>
      <c r="C1865" s="1" t="s">
        <v>1149</v>
      </c>
      <c r="D1865" s="1" t="s">
        <v>61</v>
      </c>
      <c r="E1865" s="1" t="s">
        <v>960</v>
      </c>
      <c r="F1865" s="1" t="s">
        <v>203</v>
      </c>
      <c r="G1865" s="1">
        <v>2014.0</v>
      </c>
      <c r="H1865" s="1">
        <v>321900.0</v>
      </c>
      <c r="I1865" s="1">
        <v>4655.0</v>
      </c>
      <c r="J1865" s="1">
        <v>1.578082192</v>
      </c>
      <c r="K1865" s="1">
        <v>2.0</v>
      </c>
      <c r="L1865" s="1" t="s">
        <v>16</v>
      </c>
    </row>
    <row r="1866">
      <c r="A1866" s="2">
        <v>42370.0</v>
      </c>
      <c r="B1866" s="1" t="s">
        <v>116</v>
      </c>
      <c r="C1866" s="1" t="s">
        <v>1284</v>
      </c>
      <c r="D1866" s="1" t="s">
        <v>61</v>
      </c>
      <c r="E1866" s="1" t="s">
        <v>960</v>
      </c>
      <c r="F1866" s="1" t="s">
        <v>203</v>
      </c>
      <c r="G1866" s="1">
        <v>2014.0</v>
      </c>
      <c r="H1866" s="1">
        <v>321900.0</v>
      </c>
      <c r="I1866" s="1">
        <v>14982.0</v>
      </c>
      <c r="J1866" s="1">
        <v>1.8</v>
      </c>
      <c r="K1866" s="1">
        <v>2.0</v>
      </c>
      <c r="L1866" s="1" t="s">
        <v>16</v>
      </c>
    </row>
    <row r="1867">
      <c r="A1867" s="2">
        <v>42370.0</v>
      </c>
      <c r="B1867" s="1" t="s">
        <v>148</v>
      </c>
      <c r="C1867" s="1">
        <v>160.0</v>
      </c>
      <c r="D1867" s="1" t="s">
        <v>61</v>
      </c>
      <c r="E1867" s="1" t="s">
        <v>163</v>
      </c>
      <c r="F1867" s="1" t="s">
        <v>203</v>
      </c>
      <c r="G1867" s="1">
        <v>2010.0</v>
      </c>
      <c r="H1867" s="1">
        <v>321900.0</v>
      </c>
      <c r="I1867" s="1">
        <v>34518.82273</v>
      </c>
      <c r="J1867" s="1">
        <v>4.314852841</v>
      </c>
      <c r="K1867" s="1">
        <v>1.0</v>
      </c>
      <c r="L1867" s="1" t="s">
        <v>16</v>
      </c>
    </row>
    <row r="1868">
      <c r="A1868" s="2">
        <v>42370.0</v>
      </c>
      <c r="B1868" s="1" t="s">
        <v>148</v>
      </c>
      <c r="C1868" s="1">
        <v>457.0</v>
      </c>
      <c r="D1868" s="1" t="s">
        <v>61</v>
      </c>
      <c r="E1868" s="1" t="s">
        <v>163</v>
      </c>
      <c r="F1868" s="1" t="s">
        <v>203</v>
      </c>
      <c r="G1868" s="1">
        <v>2008.0</v>
      </c>
      <c r="H1868" s="1">
        <v>321900.0</v>
      </c>
      <c r="I1868" s="1">
        <v>55567.41958</v>
      </c>
      <c r="J1868" s="1">
        <v>6.945927447</v>
      </c>
      <c r="K1868" s="1">
        <v>2.0</v>
      </c>
      <c r="L1868" s="1" t="s">
        <v>16</v>
      </c>
    </row>
    <row r="1869">
      <c r="A1869" s="2">
        <v>42370.0</v>
      </c>
      <c r="B1869" s="1" t="s">
        <v>116</v>
      </c>
      <c r="C1869" s="1" t="s">
        <v>1305</v>
      </c>
      <c r="D1869" s="1" t="s">
        <v>61</v>
      </c>
      <c r="E1869" s="1" t="s">
        <v>163</v>
      </c>
      <c r="F1869" s="1" t="s">
        <v>203</v>
      </c>
      <c r="G1869" s="1">
        <v>2011.0</v>
      </c>
      <c r="H1869" s="1">
        <v>321900.0</v>
      </c>
      <c r="I1869" s="1">
        <v>73855.0</v>
      </c>
      <c r="J1869" s="1">
        <v>4.906849315</v>
      </c>
      <c r="K1869" s="1">
        <v>1.0</v>
      </c>
      <c r="L1869" s="1" t="s">
        <v>16</v>
      </c>
    </row>
    <row r="1870">
      <c r="A1870" s="2">
        <v>42370.0</v>
      </c>
      <c r="B1870" s="1" t="s">
        <v>116</v>
      </c>
      <c r="C1870" s="1" t="s">
        <v>1303</v>
      </c>
      <c r="D1870" s="1" t="s">
        <v>61</v>
      </c>
      <c r="E1870" s="1" t="s">
        <v>163</v>
      </c>
      <c r="F1870" s="1" t="s">
        <v>203</v>
      </c>
      <c r="G1870" s="1">
        <v>2008.0</v>
      </c>
      <c r="H1870" s="1">
        <v>321900.0</v>
      </c>
      <c r="I1870" s="1">
        <v>29061.0</v>
      </c>
      <c r="J1870" s="1">
        <v>7.893150685</v>
      </c>
      <c r="K1870" s="1">
        <v>1.0</v>
      </c>
      <c r="L1870" s="1" t="s">
        <v>16</v>
      </c>
    </row>
    <row r="1871">
      <c r="A1871" s="2">
        <v>42370.0</v>
      </c>
      <c r="B1871" s="1" t="s">
        <v>186</v>
      </c>
      <c r="C1871" s="1" t="s">
        <v>1306</v>
      </c>
      <c r="D1871" s="1" t="s">
        <v>61</v>
      </c>
      <c r="E1871" s="1" t="s">
        <v>652</v>
      </c>
      <c r="F1871" s="1" t="s">
        <v>203</v>
      </c>
      <c r="G1871" s="1">
        <v>2011.0</v>
      </c>
      <c r="H1871" s="1">
        <v>321900.0</v>
      </c>
      <c r="I1871" s="1">
        <v>44828.0</v>
      </c>
      <c r="J1871" s="1">
        <v>4.0</v>
      </c>
      <c r="K1871" s="1">
        <v>1.0</v>
      </c>
      <c r="L1871" s="1" t="s">
        <v>16</v>
      </c>
    </row>
    <row r="1872">
      <c r="A1872" s="2">
        <v>42370.0</v>
      </c>
      <c r="B1872" s="1" t="s">
        <v>261</v>
      </c>
      <c r="C1872" s="1" t="s">
        <v>1307</v>
      </c>
      <c r="D1872" s="1" t="s">
        <v>61</v>
      </c>
      <c r="E1872" s="1" t="s">
        <v>163</v>
      </c>
      <c r="F1872" s="1" t="s">
        <v>536</v>
      </c>
      <c r="G1872" s="1">
        <v>2010.0</v>
      </c>
      <c r="H1872" s="1">
        <v>321734.0</v>
      </c>
      <c r="I1872" s="1">
        <v>40000.0</v>
      </c>
      <c r="J1872" s="1">
        <v>5.0</v>
      </c>
      <c r="K1872" s="1">
        <v>1.0</v>
      </c>
      <c r="L1872" s="1" t="s">
        <v>16</v>
      </c>
    </row>
    <row r="1873">
      <c r="A1873" s="2">
        <v>42370.0</v>
      </c>
      <c r="B1873" s="1" t="s">
        <v>261</v>
      </c>
      <c r="C1873" s="1" t="s">
        <v>1308</v>
      </c>
      <c r="D1873" s="1" t="s">
        <v>61</v>
      </c>
      <c r="E1873" s="1" t="s">
        <v>163</v>
      </c>
      <c r="F1873" s="1" t="s">
        <v>203</v>
      </c>
      <c r="G1873" s="1">
        <v>2009.0</v>
      </c>
      <c r="H1873" s="1">
        <v>321733.0826</v>
      </c>
      <c r="I1873" s="1">
        <v>70000.0</v>
      </c>
      <c r="J1873" s="1">
        <v>6.0</v>
      </c>
      <c r="K1873" s="1">
        <v>1.0</v>
      </c>
      <c r="L1873" s="1" t="s">
        <v>16</v>
      </c>
    </row>
    <row r="1874">
      <c r="A1874" s="2">
        <v>42370.0</v>
      </c>
      <c r="B1874" s="1" t="s">
        <v>261</v>
      </c>
      <c r="C1874" s="1" t="s">
        <v>1309</v>
      </c>
      <c r="D1874" s="1" t="s">
        <v>61</v>
      </c>
      <c r="E1874" s="1" t="s">
        <v>163</v>
      </c>
      <c r="F1874" s="1" t="s">
        <v>341</v>
      </c>
      <c r="G1874" s="1">
        <v>2009.0</v>
      </c>
      <c r="H1874" s="1">
        <v>321443.5229</v>
      </c>
      <c r="I1874" s="1">
        <v>80000.0</v>
      </c>
      <c r="J1874" s="1">
        <v>6.0</v>
      </c>
      <c r="K1874" s="1">
        <v>1.0</v>
      </c>
      <c r="L1874" s="1" t="s">
        <v>16</v>
      </c>
    </row>
    <row r="1875">
      <c r="A1875" s="2">
        <v>42370.0</v>
      </c>
      <c r="B1875" s="1" t="s">
        <v>261</v>
      </c>
      <c r="C1875" s="1" t="s">
        <v>1310</v>
      </c>
      <c r="D1875" s="1" t="s">
        <v>61</v>
      </c>
      <c r="E1875" s="1" t="s">
        <v>163</v>
      </c>
      <c r="F1875" s="1" t="s">
        <v>298</v>
      </c>
      <c r="G1875" s="1">
        <v>2006.0</v>
      </c>
      <c r="H1875" s="1">
        <v>321300.0</v>
      </c>
      <c r="I1875" s="1">
        <v>10000.0</v>
      </c>
      <c r="J1875" s="1">
        <v>9.0</v>
      </c>
      <c r="K1875" s="1">
        <v>1.0</v>
      </c>
      <c r="L1875" s="1" t="s">
        <v>16</v>
      </c>
    </row>
    <row r="1876">
      <c r="A1876" s="2">
        <v>42370.0</v>
      </c>
      <c r="B1876" s="1" t="s">
        <v>186</v>
      </c>
      <c r="C1876" s="1" t="s">
        <v>1194</v>
      </c>
      <c r="D1876" s="1" t="s">
        <v>61</v>
      </c>
      <c r="E1876" s="1" t="s">
        <v>652</v>
      </c>
      <c r="F1876" s="1" t="s">
        <v>203</v>
      </c>
      <c r="G1876" s="1">
        <v>2012.0</v>
      </c>
      <c r="H1876" s="1">
        <v>321000.0</v>
      </c>
      <c r="I1876" s="1">
        <v>22414.0</v>
      </c>
      <c r="J1876" s="1">
        <v>3.0</v>
      </c>
      <c r="K1876" s="1">
        <v>1.0</v>
      </c>
      <c r="L1876" s="1" t="s">
        <v>16</v>
      </c>
    </row>
    <row r="1877">
      <c r="A1877" s="2">
        <v>42370.0</v>
      </c>
      <c r="B1877" s="1" t="s">
        <v>261</v>
      </c>
      <c r="C1877" s="1" t="s">
        <v>1311</v>
      </c>
      <c r="D1877" s="1" t="s">
        <v>61</v>
      </c>
      <c r="E1877" s="1" t="s">
        <v>163</v>
      </c>
      <c r="F1877" s="1" t="s">
        <v>203</v>
      </c>
      <c r="G1877" s="1">
        <v>2011.0</v>
      </c>
      <c r="H1877" s="1">
        <v>320844.9429</v>
      </c>
      <c r="I1877" s="1">
        <v>120000.0</v>
      </c>
      <c r="J1877" s="1">
        <v>4.0</v>
      </c>
      <c r="K1877" s="1">
        <v>1.0</v>
      </c>
      <c r="L1877" s="1" t="s">
        <v>16</v>
      </c>
    </row>
    <row r="1878">
      <c r="A1878" s="2">
        <v>42370.0</v>
      </c>
      <c r="B1878" s="1" t="s">
        <v>148</v>
      </c>
      <c r="C1878" s="1">
        <v>379.0</v>
      </c>
      <c r="D1878" s="1" t="s">
        <v>61</v>
      </c>
      <c r="E1878" s="1" t="s">
        <v>245</v>
      </c>
      <c r="F1878" s="1" t="s">
        <v>536</v>
      </c>
      <c r="G1878" s="1">
        <v>2009.0</v>
      </c>
      <c r="H1878" s="1">
        <v>320790.0</v>
      </c>
      <c r="I1878" s="1">
        <v>47857.63176</v>
      </c>
      <c r="J1878" s="1">
        <v>5.98220397</v>
      </c>
      <c r="K1878" s="1">
        <v>2.0</v>
      </c>
      <c r="L1878" s="1" t="s">
        <v>16</v>
      </c>
    </row>
    <row r="1879">
      <c r="A1879" s="2">
        <v>42370.0</v>
      </c>
      <c r="B1879" s="1" t="s">
        <v>261</v>
      </c>
      <c r="C1879" s="1" t="s">
        <v>1312</v>
      </c>
      <c r="D1879" s="1" t="s">
        <v>61</v>
      </c>
      <c r="E1879" s="1" t="s">
        <v>163</v>
      </c>
      <c r="F1879" s="1" t="s">
        <v>341</v>
      </c>
      <c r="G1879" s="1">
        <v>2011.0</v>
      </c>
      <c r="H1879" s="1">
        <v>320556.1824</v>
      </c>
      <c r="I1879" s="1">
        <v>130000.0</v>
      </c>
      <c r="J1879" s="1">
        <v>4.0</v>
      </c>
      <c r="K1879" s="1">
        <v>1.0</v>
      </c>
      <c r="L1879" s="1" t="s">
        <v>16</v>
      </c>
    </row>
    <row r="1880">
      <c r="A1880" s="2">
        <v>42370.0</v>
      </c>
      <c r="B1880" s="1" t="s">
        <v>261</v>
      </c>
      <c r="C1880" s="1" t="s">
        <v>1313</v>
      </c>
      <c r="D1880" s="1" t="s">
        <v>61</v>
      </c>
      <c r="E1880" s="1" t="s">
        <v>163</v>
      </c>
      <c r="F1880" s="1" t="s">
        <v>147</v>
      </c>
      <c r="G1880" s="1">
        <v>2010.0</v>
      </c>
      <c r="H1880" s="1">
        <v>320247.5563</v>
      </c>
      <c r="I1880" s="1">
        <v>140000.0</v>
      </c>
      <c r="J1880" s="1">
        <v>5.0</v>
      </c>
      <c r="K1880" s="1">
        <v>1.0</v>
      </c>
      <c r="L1880" s="1" t="s">
        <v>16</v>
      </c>
    </row>
    <row r="1881">
      <c r="A1881" s="2">
        <v>42370.0</v>
      </c>
      <c r="B1881" s="1" t="s">
        <v>261</v>
      </c>
      <c r="C1881" s="1" t="s">
        <v>1314</v>
      </c>
      <c r="D1881" s="1" t="s">
        <v>61</v>
      </c>
      <c r="E1881" s="1" t="s">
        <v>163</v>
      </c>
      <c r="F1881" s="1" t="s">
        <v>298</v>
      </c>
      <c r="G1881" s="1">
        <v>2007.0</v>
      </c>
      <c r="H1881" s="1">
        <v>320193.5184</v>
      </c>
      <c r="I1881" s="1">
        <v>50000.0</v>
      </c>
      <c r="J1881" s="1">
        <v>8.0</v>
      </c>
      <c r="K1881" s="1">
        <v>1.0</v>
      </c>
      <c r="L1881" s="1" t="s">
        <v>16</v>
      </c>
    </row>
    <row r="1882">
      <c r="A1882" s="2">
        <v>42370.0</v>
      </c>
      <c r="B1882" s="1" t="s">
        <v>116</v>
      </c>
      <c r="C1882" s="1" t="s">
        <v>1191</v>
      </c>
      <c r="D1882" s="1" t="s">
        <v>61</v>
      </c>
      <c r="E1882" s="1" t="s">
        <v>163</v>
      </c>
      <c r="F1882" s="1" t="s">
        <v>143</v>
      </c>
      <c r="G1882" s="1">
        <v>2010.0</v>
      </c>
      <c r="H1882" s="1">
        <v>320000.0</v>
      </c>
      <c r="I1882" s="1">
        <v>195776.0</v>
      </c>
      <c r="J1882" s="1">
        <v>5.794520548</v>
      </c>
      <c r="K1882" s="1">
        <v>2.0</v>
      </c>
      <c r="L1882" s="1" t="s">
        <v>16</v>
      </c>
    </row>
    <row r="1883">
      <c r="A1883" s="2">
        <v>42370.0</v>
      </c>
      <c r="B1883" s="1" t="s">
        <v>116</v>
      </c>
      <c r="C1883" s="1" t="s">
        <v>1315</v>
      </c>
      <c r="D1883" s="1" t="s">
        <v>61</v>
      </c>
      <c r="E1883" s="1" t="s">
        <v>163</v>
      </c>
      <c r="F1883" s="1" t="s">
        <v>143</v>
      </c>
      <c r="G1883" s="1">
        <v>2008.0</v>
      </c>
      <c r="H1883" s="1">
        <v>320000.0</v>
      </c>
      <c r="I1883" s="1">
        <v>58474.0</v>
      </c>
      <c r="J1883" s="1">
        <v>7.668493151</v>
      </c>
      <c r="K1883" s="1">
        <v>2.0</v>
      </c>
      <c r="L1883" s="1" t="s">
        <v>16</v>
      </c>
    </row>
    <row r="1884">
      <c r="A1884" s="2">
        <v>42370.0</v>
      </c>
      <c r="B1884" s="1" t="s">
        <v>20</v>
      </c>
      <c r="C1884" s="1">
        <v>63953.0</v>
      </c>
      <c r="D1884" s="1" t="s">
        <v>61</v>
      </c>
      <c r="E1884" s="1" t="s">
        <v>163</v>
      </c>
      <c r="F1884" s="1" t="s">
        <v>203</v>
      </c>
      <c r="G1884" s="1">
        <v>2010.0</v>
      </c>
      <c r="H1884" s="1">
        <v>320000.0</v>
      </c>
      <c r="I1884" s="1">
        <v>18793.0</v>
      </c>
      <c r="J1884" s="1">
        <v>5.0</v>
      </c>
      <c r="K1884" s="1">
        <v>2.0</v>
      </c>
      <c r="L1884" s="1" t="s">
        <v>140</v>
      </c>
    </row>
    <row r="1885">
      <c r="A1885" s="2">
        <v>42370.0</v>
      </c>
      <c r="B1885" s="1" t="s">
        <v>116</v>
      </c>
      <c r="C1885" s="1" t="s">
        <v>1316</v>
      </c>
      <c r="D1885" s="1" t="s">
        <v>61</v>
      </c>
      <c r="E1885" s="1" t="s">
        <v>163</v>
      </c>
      <c r="F1885" s="1" t="s">
        <v>203</v>
      </c>
      <c r="G1885" s="1">
        <v>2007.0</v>
      </c>
      <c r="H1885" s="1">
        <v>320000.0</v>
      </c>
      <c r="I1885" s="1">
        <v>66227.0</v>
      </c>
      <c r="J1885" s="1">
        <v>8.509589041</v>
      </c>
      <c r="K1885" s="1">
        <v>2.0</v>
      </c>
      <c r="L1885" s="1" t="s">
        <v>16</v>
      </c>
    </row>
    <row r="1886">
      <c r="A1886" s="2">
        <v>42370.0</v>
      </c>
      <c r="B1886" s="1" t="s">
        <v>148</v>
      </c>
      <c r="C1886" s="1">
        <v>493.0</v>
      </c>
      <c r="D1886" s="1" t="s">
        <v>61</v>
      </c>
      <c r="E1886" s="1" t="s">
        <v>163</v>
      </c>
      <c r="F1886" s="1" t="s">
        <v>147</v>
      </c>
      <c r="G1886" s="1">
        <v>2007.0</v>
      </c>
      <c r="H1886" s="1">
        <v>320000.0</v>
      </c>
      <c r="I1886" s="1">
        <v>58611.90965</v>
      </c>
      <c r="J1886" s="1">
        <v>7.326488706</v>
      </c>
      <c r="K1886" s="1">
        <v>2.0</v>
      </c>
      <c r="L1886" s="1" t="s">
        <v>16</v>
      </c>
    </row>
    <row r="1887">
      <c r="A1887" s="2">
        <v>42370.0</v>
      </c>
      <c r="B1887" s="1" t="s">
        <v>148</v>
      </c>
      <c r="C1887" s="1">
        <v>137.0</v>
      </c>
      <c r="D1887" s="1" t="s">
        <v>61</v>
      </c>
      <c r="E1887" s="1" t="s">
        <v>953</v>
      </c>
      <c r="F1887" s="1" t="s">
        <v>536</v>
      </c>
      <c r="G1887" s="1">
        <v>2011.0</v>
      </c>
      <c r="H1887" s="1">
        <v>320000.0</v>
      </c>
      <c r="I1887" s="1">
        <v>31715.26352</v>
      </c>
      <c r="J1887" s="1">
        <v>3.96440794</v>
      </c>
      <c r="K1887" s="1">
        <v>1.0</v>
      </c>
      <c r="L1887" s="1" t="s">
        <v>16</v>
      </c>
    </row>
    <row r="1888">
      <c r="A1888" s="2">
        <v>42370.0</v>
      </c>
      <c r="B1888" s="1" t="s">
        <v>20</v>
      </c>
      <c r="C1888" s="1">
        <v>19658.0</v>
      </c>
      <c r="D1888" s="1" t="s">
        <v>61</v>
      </c>
      <c r="E1888" s="1" t="s">
        <v>953</v>
      </c>
      <c r="F1888" s="1" t="s">
        <v>1317</v>
      </c>
      <c r="G1888" s="1">
        <v>2014.0</v>
      </c>
      <c r="H1888" s="1">
        <v>320000.0</v>
      </c>
      <c r="I1888" s="1">
        <v>51338.0</v>
      </c>
      <c r="J1888" s="1">
        <v>1.0</v>
      </c>
      <c r="K1888" s="1">
        <v>1.0</v>
      </c>
      <c r="L1888" s="1" t="s">
        <v>24</v>
      </c>
    </row>
    <row r="1889">
      <c r="A1889" s="2">
        <v>42370.0</v>
      </c>
      <c r="B1889" s="1" t="s">
        <v>20</v>
      </c>
      <c r="C1889" s="1">
        <v>112660.0</v>
      </c>
      <c r="D1889" s="1" t="s">
        <v>91</v>
      </c>
      <c r="E1889" s="1" t="s">
        <v>92</v>
      </c>
      <c r="F1889" s="1" t="s">
        <v>1318</v>
      </c>
      <c r="G1889" s="1">
        <v>2008.0</v>
      </c>
      <c r="H1889" s="1">
        <v>320000.0</v>
      </c>
      <c r="I1889" s="1">
        <v>141208.0</v>
      </c>
      <c r="J1889" s="1">
        <v>8.0</v>
      </c>
      <c r="K1889" s="1">
        <v>3.0</v>
      </c>
      <c r="L1889" s="1" t="s">
        <v>16</v>
      </c>
    </row>
    <row r="1890">
      <c r="A1890" s="2">
        <v>42370.0</v>
      </c>
      <c r="B1890" s="1" t="s">
        <v>20</v>
      </c>
      <c r="C1890" s="1">
        <v>107852.0</v>
      </c>
      <c r="D1890" s="1" t="s">
        <v>77</v>
      </c>
      <c r="E1890" s="1" t="s">
        <v>1289</v>
      </c>
      <c r="F1890" s="1" t="s">
        <v>1319</v>
      </c>
      <c r="G1890" s="1">
        <v>2008.0</v>
      </c>
      <c r="H1890" s="1">
        <v>320000.0</v>
      </c>
      <c r="I1890" s="1">
        <v>49708.0</v>
      </c>
      <c r="J1890" s="1">
        <v>8.0</v>
      </c>
      <c r="K1890" s="1">
        <v>3.0</v>
      </c>
      <c r="L1890" s="1" t="s">
        <v>16</v>
      </c>
    </row>
    <row r="1891">
      <c r="A1891" s="2">
        <v>42370.0</v>
      </c>
      <c r="B1891" s="1" t="s">
        <v>20</v>
      </c>
      <c r="C1891" s="1">
        <v>135396.0</v>
      </c>
      <c r="D1891" s="1" t="s">
        <v>77</v>
      </c>
      <c r="E1891" s="1" t="s">
        <v>623</v>
      </c>
      <c r="F1891" s="1" t="s">
        <v>1320</v>
      </c>
      <c r="G1891" s="1">
        <v>2011.0</v>
      </c>
      <c r="H1891" s="1">
        <v>320000.0</v>
      </c>
      <c r="I1891" s="1">
        <v>41250.0</v>
      </c>
      <c r="J1891" s="1">
        <v>5.0</v>
      </c>
      <c r="K1891" s="1">
        <v>1.0</v>
      </c>
      <c r="L1891" s="1" t="s">
        <v>16</v>
      </c>
    </row>
    <row r="1892">
      <c r="A1892" s="2">
        <v>42370.0</v>
      </c>
      <c r="B1892" s="1" t="s">
        <v>20</v>
      </c>
      <c r="C1892" s="1">
        <v>78801.0</v>
      </c>
      <c r="D1892" s="1" t="s">
        <v>77</v>
      </c>
      <c r="E1892" s="1" t="s">
        <v>623</v>
      </c>
      <c r="F1892" s="1" t="s">
        <v>1028</v>
      </c>
      <c r="G1892" s="1">
        <v>2012.0</v>
      </c>
      <c r="H1892" s="1">
        <v>320000.0</v>
      </c>
      <c r="I1892" s="1">
        <v>83484.0</v>
      </c>
      <c r="J1892" s="1">
        <v>4.0</v>
      </c>
      <c r="K1892" s="1">
        <v>1.0</v>
      </c>
      <c r="L1892" s="1" t="s">
        <v>16</v>
      </c>
    </row>
    <row r="1893">
      <c r="A1893" s="2">
        <v>42370.0</v>
      </c>
      <c r="B1893" s="1" t="s">
        <v>261</v>
      </c>
      <c r="C1893" s="1" t="s">
        <v>1321</v>
      </c>
      <c r="D1893" s="1" t="s">
        <v>61</v>
      </c>
      <c r="E1893" s="1" t="s">
        <v>163</v>
      </c>
      <c r="F1893" s="1" t="s">
        <v>341</v>
      </c>
      <c r="G1893" s="1">
        <v>2008.0</v>
      </c>
      <c r="H1893" s="1">
        <v>319593.1885</v>
      </c>
      <c r="I1893" s="1">
        <v>60000.0</v>
      </c>
      <c r="J1893" s="1">
        <v>7.0</v>
      </c>
      <c r="K1893" s="1">
        <v>1.0</v>
      </c>
      <c r="L1893" s="1" t="s">
        <v>16</v>
      </c>
    </row>
    <row r="1894">
      <c r="A1894" s="2">
        <v>42370.0</v>
      </c>
      <c r="B1894" s="1" t="s">
        <v>261</v>
      </c>
      <c r="C1894" s="1" t="s">
        <v>1322</v>
      </c>
      <c r="D1894" s="1" t="s">
        <v>61</v>
      </c>
      <c r="E1894" s="1" t="s">
        <v>163</v>
      </c>
      <c r="F1894" s="1" t="s">
        <v>203</v>
      </c>
      <c r="G1894" s="1">
        <v>2007.0</v>
      </c>
      <c r="H1894" s="1">
        <v>319464.0</v>
      </c>
      <c r="I1894" s="1">
        <v>10000.0</v>
      </c>
      <c r="J1894" s="1">
        <v>8.0</v>
      </c>
      <c r="K1894" s="1">
        <v>1.0</v>
      </c>
      <c r="L1894" s="1" t="s">
        <v>16</v>
      </c>
    </row>
    <row r="1895">
      <c r="A1895" s="2">
        <v>42370.0</v>
      </c>
      <c r="B1895" s="1" t="s">
        <v>261</v>
      </c>
      <c r="C1895" s="1" t="s">
        <v>1323</v>
      </c>
      <c r="D1895" s="1" t="s">
        <v>61</v>
      </c>
      <c r="E1895" s="1" t="s">
        <v>163</v>
      </c>
      <c r="F1895" s="1" t="s">
        <v>147</v>
      </c>
      <c r="G1895" s="1">
        <v>2007.0</v>
      </c>
      <c r="H1895" s="1">
        <v>319449.8156</v>
      </c>
      <c r="I1895" s="1">
        <v>70000.0</v>
      </c>
      <c r="J1895" s="1">
        <v>8.0</v>
      </c>
      <c r="K1895" s="1">
        <v>1.0</v>
      </c>
      <c r="L1895" s="1" t="s">
        <v>16</v>
      </c>
    </row>
    <row r="1896">
      <c r="A1896" s="2">
        <v>42370.0</v>
      </c>
      <c r="B1896" s="1" t="s">
        <v>116</v>
      </c>
      <c r="C1896" s="1" t="s">
        <v>1324</v>
      </c>
      <c r="D1896" s="1" t="s">
        <v>91</v>
      </c>
      <c r="E1896" s="1" t="s">
        <v>234</v>
      </c>
      <c r="F1896" s="1" t="s">
        <v>235</v>
      </c>
      <c r="G1896" s="1">
        <v>2013.0</v>
      </c>
      <c r="H1896" s="1">
        <v>319125.0</v>
      </c>
      <c r="I1896" s="1">
        <v>40810.0</v>
      </c>
      <c r="J1896" s="1">
        <v>2.578082192</v>
      </c>
      <c r="K1896" s="1">
        <v>1.0</v>
      </c>
      <c r="L1896" s="1" t="s">
        <v>16</v>
      </c>
    </row>
    <row r="1897">
      <c r="A1897" s="2">
        <v>42370.0</v>
      </c>
      <c r="B1897" s="1" t="s">
        <v>261</v>
      </c>
      <c r="C1897" s="1" t="s">
        <v>1325</v>
      </c>
      <c r="D1897" s="1" t="s">
        <v>61</v>
      </c>
      <c r="E1897" s="1" t="s">
        <v>163</v>
      </c>
      <c r="F1897" s="1" t="s">
        <v>536</v>
      </c>
      <c r="G1897" s="1">
        <v>2015.0</v>
      </c>
      <c r="H1897" s="1">
        <v>319051.8798</v>
      </c>
      <c r="I1897" s="1">
        <v>150000.0</v>
      </c>
      <c r="J1897" s="1">
        <v>0.0</v>
      </c>
      <c r="K1897" s="1">
        <v>1.0</v>
      </c>
      <c r="L1897" s="1" t="s">
        <v>16</v>
      </c>
    </row>
    <row r="1898">
      <c r="A1898" s="2">
        <v>42370.0</v>
      </c>
      <c r="B1898" s="1" t="s">
        <v>261</v>
      </c>
      <c r="C1898" s="1" t="s">
        <v>1326</v>
      </c>
      <c r="D1898" s="1" t="s">
        <v>61</v>
      </c>
      <c r="E1898" s="1" t="s">
        <v>163</v>
      </c>
      <c r="F1898" s="1" t="s">
        <v>298</v>
      </c>
      <c r="G1898" s="1">
        <v>2009.0</v>
      </c>
      <c r="H1898" s="1">
        <v>318950.6406</v>
      </c>
      <c r="I1898" s="4">
        <v>100000.0</v>
      </c>
      <c r="J1898" s="1">
        <v>6.0</v>
      </c>
      <c r="K1898" s="1">
        <v>1.0</v>
      </c>
      <c r="L1898" s="1" t="s">
        <v>16</v>
      </c>
    </row>
    <row r="1899">
      <c r="A1899" s="2">
        <v>42370.0</v>
      </c>
      <c r="B1899" s="1" t="s">
        <v>116</v>
      </c>
      <c r="C1899" s="1" t="s">
        <v>1327</v>
      </c>
      <c r="D1899" s="1" t="s">
        <v>61</v>
      </c>
      <c r="E1899" s="1" t="s">
        <v>960</v>
      </c>
      <c r="F1899" s="1" t="s">
        <v>203</v>
      </c>
      <c r="G1899" s="1">
        <v>2012.0</v>
      </c>
      <c r="H1899" s="1">
        <v>318570.0</v>
      </c>
      <c r="I1899" s="1">
        <v>18848.0</v>
      </c>
      <c r="J1899" s="1">
        <v>3.635616438</v>
      </c>
      <c r="K1899" s="1">
        <v>2.0</v>
      </c>
      <c r="L1899" s="1" t="s">
        <v>16</v>
      </c>
    </row>
    <row r="1900">
      <c r="A1900" s="2">
        <v>42370.0</v>
      </c>
      <c r="B1900" s="1" t="s">
        <v>261</v>
      </c>
      <c r="C1900" s="1" t="s">
        <v>1328</v>
      </c>
      <c r="D1900" s="1" t="s">
        <v>61</v>
      </c>
      <c r="E1900" s="1" t="s">
        <v>163</v>
      </c>
      <c r="F1900" s="1" t="s">
        <v>536</v>
      </c>
      <c r="G1900" s="1">
        <v>2014.0</v>
      </c>
      <c r="H1900" s="1">
        <v>318075.965</v>
      </c>
      <c r="I1900" s="1">
        <v>140000.0</v>
      </c>
      <c r="J1900" s="1">
        <v>1.0</v>
      </c>
      <c r="K1900" s="1">
        <v>1.0</v>
      </c>
      <c r="L1900" s="1" t="s">
        <v>16</v>
      </c>
    </row>
    <row r="1901">
      <c r="A1901" s="2">
        <v>42370.0</v>
      </c>
      <c r="B1901" s="1" t="s">
        <v>261</v>
      </c>
      <c r="C1901" s="1" t="s">
        <v>1329</v>
      </c>
      <c r="D1901" s="1" t="s">
        <v>61</v>
      </c>
      <c r="E1901" s="1" t="s">
        <v>163</v>
      </c>
      <c r="F1901" s="1" t="s">
        <v>298</v>
      </c>
      <c r="G1901" s="1">
        <v>2011.0</v>
      </c>
      <c r="H1901" s="1">
        <v>318070.1818</v>
      </c>
      <c r="I1901" s="1">
        <v>150000.0</v>
      </c>
      <c r="J1901" s="1">
        <v>4.0</v>
      </c>
      <c r="K1901" s="1">
        <v>1.0</v>
      </c>
      <c r="L1901" s="1" t="s">
        <v>16</v>
      </c>
    </row>
    <row r="1902">
      <c r="A1902" s="2">
        <v>42370.0</v>
      </c>
      <c r="B1902" s="1" t="s">
        <v>261</v>
      </c>
      <c r="C1902" s="1" t="s">
        <v>1330</v>
      </c>
      <c r="D1902" s="1" t="s">
        <v>61</v>
      </c>
      <c r="E1902" s="1" t="s">
        <v>163</v>
      </c>
      <c r="F1902" s="1" t="s">
        <v>147</v>
      </c>
      <c r="G1902" s="1">
        <v>2006.0</v>
      </c>
      <c r="H1902" s="1">
        <v>317508.24</v>
      </c>
      <c r="I1902" s="1">
        <v>40000.0</v>
      </c>
      <c r="J1902" s="1">
        <v>9.0</v>
      </c>
      <c r="K1902" s="1">
        <v>1.0</v>
      </c>
      <c r="L1902" s="1" t="s">
        <v>16</v>
      </c>
    </row>
    <row r="1903">
      <c r="A1903" s="2">
        <v>42370.0</v>
      </c>
      <c r="B1903" s="1" t="s">
        <v>261</v>
      </c>
      <c r="C1903" s="1" t="s">
        <v>1331</v>
      </c>
      <c r="D1903" s="1" t="s">
        <v>61</v>
      </c>
      <c r="E1903" s="1" t="s">
        <v>163</v>
      </c>
      <c r="F1903" s="1" t="s">
        <v>203</v>
      </c>
      <c r="G1903" s="1">
        <v>2010.0</v>
      </c>
      <c r="H1903" s="1">
        <v>317317.5088</v>
      </c>
      <c r="I1903" s="4">
        <v>100000.0</v>
      </c>
      <c r="J1903" s="1">
        <v>5.0</v>
      </c>
      <c r="K1903" s="1">
        <v>1.0</v>
      </c>
      <c r="L1903" s="1" t="s">
        <v>16</v>
      </c>
    </row>
    <row r="1904">
      <c r="A1904" s="2">
        <v>42370.0</v>
      </c>
      <c r="B1904" s="1" t="s">
        <v>261</v>
      </c>
      <c r="C1904" s="1" t="s">
        <v>1332</v>
      </c>
      <c r="D1904" s="1" t="s">
        <v>61</v>
      </c>
      <c r="E1904" s="1" t="s">
        <v>163</v>
      </c>
      <c r="F1904" s="1" t="s">
        <v>298</v>
      </c>
      <c r="G1904" s="1">
        <v>2008.0</v>
      </c>
      <c r="H1904" s="1">
        <v>317114.6561</v>
      </c>
      <c r="I1904" s="1">
        <v>80000.0</v>
      </c>
      <c r="J1904" s="1">
        <v>7.0</v>
      </c>
      <c r="K1904" s="1">
        <v>1.0</v>
      </c>
      <c r="L1904" s="1" t="s">
        <v>16</v>
      </c>
    </row>
    <row r="1905">
      <c r="A1905" s="2">
        <v>42370.0</v>
      </c>
      <c r="B1905" s="1" t="s">
        <v>261</v>
      </c>
      <c r="C1905" s="1" t="s">
        <v>1333</v>
      </c>
      <c r="D1905" s="1" t="s">
        <v>61</v>
      </c>
      <c r="E1905" s="1" t="s">
        <v>163</v>
      </c>
      <c r="F1905" s="1" t="s">
        <v>341</v>
      </c>
      <c r="G1905" s="1">
        <v>2010.0</v>
      </c>
      <c r="H1905" s="1">
        <v>317031.9231</v>
      </c>
      <c r="I1905" s="1">
        <v>110000.0</v>
      </c>
      <c r="J1905" s="1">
        <v>5.0</v>
      </c>
      <c r="K1905" s="1">
        <v>1.0</v>
      </c>
      <c r="L1905" s="1" t="s">
        <v>16</v>
      </c>
    </row>
    <row r="1906">
      <c r="A1906" s="2">
        <v>42370.0</v>
      </c>
      <c r="B1906" s="1" t="s">
        <v>186</v>
      </c>
      <c r="C1906" s="1" t="s">
        <v>1175</v>
      </c>
      <c r="D1906" s="1" t="s">
        <v>61</v>
      </c>
      <c r="E1906" s="1" t="s">
        <v>652</v>
      </c>
      <c r="F1906" s="1" t="s">
        <v>1033</v>
      </c>
      <c r="G1906" s="1">
        <v>2013.0</v>
      </c>
      <c r="H1906" s="1">
        <v>317000.0</v>
      </c>
      <c r="I1906" s="1">
        <v>34020.0</v>
      </c>
      <c r="J1906" s="1">
        <v>2.0</v>
      </c>
      <c r="K1906" s="1">
        <v>2.0</v>
      </c>
      <c r="L1906" s="1" t="s">
        <v>16</v>
      </c>
    </row>
    <row r="1907">
      <c r="A1907" s="2">
        <v>42370.0</v>
      </c>
      <c r="B1907" s="1" t="s">
        <v>261</v>
      </c>
      <c r="C1907" s="1" t="s">
        <v>1334</v>
      </c>
      <c r="D1907" s="1" t="s">
        <v>61</v>
      </c>
      <c r="E1907" s="1" t="s">
        <v>163</v>
      </c>
      <c r="F1907" s="1" t="s">
        <v>203</v>
      </c>
      <c r="G1907" s="1">
        <v>2008.0</v>
      </c>
      <c r="H1907" s="1">
        <v>316616.9888</v>
      </c>
      <c r="I1907" s="1">
        <v>50000.0</v>
      </c>
      <c r="J1907" s="1">
        <v>7.0</v>
      </c>
      <c r="K1907" s="1">
        <v>1.0</v>
      </c>
      <c r="L1907" s="1" t="s">
        <v>16</v>
      </c>
    </row>
    <row r="1908">
      <c r="A1908" s="2">
        <v>42370.0</v>
      </c>
      <c r="B1908" s="1" t="s">
        <v>261</v>
      </c>
      <c r="C1908" s="1" t="s">
        <v>1335</v>
      </c>
      <c r="D1908" s="1" t="s">
        <v>61</v>
      </c>
      <c r="E1908" s="1" t="s">
        <v>163</v>
      </c>
      <c r="F1908" s="1" t="s">
        <v>147</v>
      </c>
      <c r="G1908" s="1">
        <v>2005.0</v>
      </c>
      <c r="H1908" s="1">
        <v>316439.7408</v>
      </c>
      <c r="I1908" s="1">
        <v>1000.0</v>
      </c>
      <c r="J1908" s="1">
        <v>10.0</v>
      </c>
      <c r="K1908" s="1">
        <v>1.0</v>
      </c>
      <c r="L1908" s="1" t="s">
        <v>16</v>
      </c>
    </row>
    <row r="1909">
      <c r="A1909" s="2">
        <v>42370.0</v>
      </c>
      <c r="B1909" s="1" t="s">
        <v>116</v>
      </c>
      <c r="C1909" s="1" t="s">
        <v>1336</v>
      </c>
      <c r="D1909" s="1" t="s">
        <v>61</v>
      </c>
      <c r="E1909" s="1" t="s">
        <v>712</v>
      </c>
      <c r="F1909" s="1" t="s">
        <v>203</v>
      </c>
      <c r="G1909" s="1">
        <v>2015.0</v>
      </c>
      <c r="H1909" s="1">
        <v>316350.0</v>
      </c>
      <c r="I1909" s="1">
        <v>8494.0</v>
      </c>
      <c r="J1909" s="1">
        <v>0.969863014</v>
      </c>
      <c r="K1909" s="1">
        <v>1.0</v>
      </c>
      <c r="L1909" s="1" t="s">
        <v>16</v>
      </c>
    </row>
    <row r="1910">
      <c r="A1910" s="2">
        <v>42370.0</v>
      </c>
      <c r="B1910" s="1" t="s">
        <v>116</v>
      </c>
      <c r="C1910" s="1" t="s">
        <v>1337</v>
      </c>
      <c r="D1910" s="1" t="s">
        <v>61</v>
      </c>
      <c r="E1910" s="1" t="s">
        <v>712</v>
      </c>
      <c r="F1910" s="1" t="s">
        <v>203</v>
      </c>
      <c r="G1910" s="1">
        <v>2012.0</v>
      </c>
      <c r="H1910" s="1">
        <v>316350.0</v>
      </c>
      <c r="I1910" s="1">
        <v>32130.0</v>
      </c>
      <c r="J1910" s="1">
        <v>3.619178082</v>
      </c>
      <c r="K1910" s="1">
        <v>2.0</v>
      </c>
      <c r="L1910" s="1" t="s">
        <v>16</v>
      </c>
    </row>
    <row r="1911">
      <c r="A1911" s="2">
        <v>42370.0</v>
      </c>
      <c r="B1911" s="1" t="s">
        <v>12</v>
      </c>
      <c r="C1911" s="1">
        <v>123426.0</v>
      </c>
      <c r="D1911" s="1" t="s">
        <v>77</v>
      </c>
      <c r="E1911" s="1" t="s">
        <v>599</v>
      </c>
      <c r="F1911" s="1" t="s">
        <v>1028</v>
      </c>
      <c r="G1911" s="1">
        <v>2013.0</v>
      </c>
      <c r="H1911" s="1">
        <v>316350.0</v>
      </c>
      <c r="I1911" s="1">
        <v>38755.0</v>
      </c>
      <c r="J1911" s="1">
        <v>3.0</v>
      </c>
      <c r="K1911" s="1">
        <v>1.0</v>
      </c>
      <c r="L1911" s="1" t="s">
        <v>16</v>
      </c>
    </row>
    <row r="1912">
      <c r="A1912" s="2">
        <v>42370.0</v>
      </c>
      <c r="B1912" s="1" t="s">
        <v>116</v>
      </c>
      <c r="C1912" s="1" t="s">
        <v>1261</v>
      </c>
      <c r="D1912" s="1" t="s">
        <v>61</v>
      </c>
      <c r="E1912" s="1" t="s">
        <v>245</v>
      </c>
      <c r="F1912" s="1" t="s">
        <v>289</v>
      </c>
      <c r="G1912" s="1">
        <v>2010.0</v>
      </c>
      <c r="H1912" s="1">
        <v>316350.0</v>
      </c>
      <c r="I1912" s="1">
        <v>84391.0</v>
      </c>
      <c r="J1912" s="1">
        <v>5.945205479</v>
      </c>
      <c r="K1912" s="1">
        <v>2.0</v>
      </c>
      <c r="L1912" s="1" t="s">
        <v>16</v>
      </c>
    </row>
    <row r="1913">
      <c r="A1913" s="2">
        <v>42370.0</v>
      </c>
      <c r="B1913" s="1" t="s">
        <v>116</v>
      </c>
      <c r="C1913" s="1" t="s">
        <v>1315</v>
      </c>
      <c r="D1913" s="1" t="s">
        <v>61</v>
      </c>
      <c r="E1913" s="1" t="s">
        <v>163</v>
      </c>
      <c r="F1913" s="1" t="s">
        <v>143</v>
      </c>
      <c r="G1913" s="1">
        <v>2008.0</v>
      </c>
      <c r="H1913" s="1">
        <v>316350.0</v>
      </c>
      <c r="I1913" s="1">
        <v>58474.0</v>
      </c>
      <c r="J1913" s="1">
        <v>7.668493151</v>
      </c>
      <c r="K1913" s="1">
        <v>2.0</v>
      </c>
      <c r="L1913" s="1" t="s">
        <v>16</v>
      </c>
    </row>
    <row r="1914">
      <c r="A1914" s="2">
        <v>42370.0</v>
      </c>
      <c r="B1914" s="1" t="s">
        <v>12</v>
      </c>
      <c r="C1914" s="1">
        <v>122723.0</v>
      </c>
      <c r="D1914" s="1" t="s">
        <v>61</v>
      </c>
      <c r="E1914" s="1" t="s">
        <v>163</v>
      </c>
      <c r="F1914" s="1" t="s">
        <v>203</v>
      </c>
      <c r="G1914" s="1">
        <v>2009.0</v>
      </c>
      <c r="H1914" s="1">
        <v>316350.0</v>
      </c>
      <c r="I1914" s="1">
        <v>63061.0</v>
      </c>
      <c r="J1914" s="1">
        <v>7.0</v>
      </c>
      <c r="K1914" s="1">
        <v>1.0</v>
      </c>
      <c r="L1914" s="1" t="s">
        <v>16</v>
      </c>
    </row>
    <row r="1915">
      <c r="A1915" s="2">
        <v>42370.0</v>
      </c>
      <c r="B1915" s="1" t="s">
        <v>186</v>
      </c>
      <c r="C1915" s="1" t="s">
        <v>1338</v>
      </c>
      <c r="D1915" s="1" t="s">
        <v>61</v>
      </c>
      <c r="E1915" s="1" t="s">
        <v>202</v>
      </c>
      <c r="F1915" s="1" t="s">
        <v>203</v>
      </c>
      <c r="G1915" s="1">
        <v>2008.0</v>
      </c>
      <c r="H1915" s="1">
        <v>316350.0</v>
      </c>
      <c r="I1915" s="1">
        <v>64327.0</v>
      </c>
      <c r="J1915" s="1">
        <v>7.0</v>
      </c>
      <c r="K1915" s="1">
        <v>1.0</v>
      </c>
      <c r="L1915" s="1" t="s">
        <v>16</v>
      </c>
    </row>
    <row r="1916">
      <c r="A1916" s="2">
        <v>42370.0</v>
      </c>
      <c r="B1916" s="1" t="s">
        <v>116</v>
      </c>
      <c r="C1916" s="1" t="s">
        <v>1316</v>
      </c>
      <c r="D1916" s="1" t="s">
        <v>61</v>
      </c>
      <c r="E1916" s="1" t="s">
        <v>163</v>
      </c>
      <c r="F1916" s="1" t="s">
        <v>203</v>
      </c>
      <c r="G1916" s="1">
        <v>2007.0</v>
      </c>
      <c r="H1916" s="1">
        <v>316350.0</v>
      </c>
      <c r="I1916" s="1">
        <v>66227.0</v>
      </c>
      <c r="J1916" s="1">
        <v>8.509589041</v>
      </c>
      <c r="K1916" s="1">
        <v>2.0</v>
      </c>
      <c r="L1916" s="1" t="s">
        <v>16</v>
      </c>
    </row>
    <row r="1917">
      <c r="A1917" s="2">
        <v>42370.0</v>
      </c>
      <c r="B1917" s="1" t="s">
        <v>261</v>
      </c>
      <c r="C1917" s="1" t="s">
        <v>1339</v>
      </c>
      <c r="D1917" s="1" t="s">
        <v>61</v>
      </c>
      <c r="E1917" s="1" t="s">
        <v>163</v>
      </c>
      <c r="F1917" s="1" t="s">
        <v>536</v>
      </c>
      <c r="G1917" s="1">
        <v>2009.0</v>
      </c>
      <c r="H1917" s="1">
        <v>316200.0</v>
      </c>
      <c r="I1917" s="1">
        <v>10000.0</v>
      </c>
      <c r="J1917" s="1">
        <v>6.0</v>
      </c>
      <c r="K1917" s="1">
        <v>1.0</v>
      </c>
      <c r="L1917" s="1" t="s">
        <v>16</v>
      </c>
    </row>
    <row r="1918">
      <c r="A1918" s="2">
        <v>42370.0</v>
      </c>
      <c r="B1918" s="1" t="s">
        <v>261</v>
      </c>
      <c r="C1918" s="1" t="s">
        <v>1340</v>
      </c>
      <c r="D1918" s="1" t="s">
        <v>61</v>
      </c>
      <c r="E1918" s="1" t="s">
        <v>163</v>
      </c>
      <c r="F1918" s="1" t="s">
        <v>341</v>
      </c>
      <c r="G1918" s="1">
        <v>2007.0</v>
      </c>
      <c r="H1918" s="1">
        <v>316144.08</v>
      </c>
      <c r="I1918" s="1">
        <v>30000.0</v>
      </c>
      <c r="J1918" s="1">
        <v>8.0</v>
      </c>
      <c r="K1918" s="1">
        <v>1.0</v>
      </c>
      <c r="L1918" s="1" t="s">
        <v>16</v>
      </c>
    </row>
    <row r="1919">
      <c r="A1919" s="2">
        <v>42370.0</v>
      </c>
      <c r="B1919" s="1" t="s">
        <v>261</v>
      </c>
      <c r="C1919" s="1" t="s">
        <v>1341</v>
      </c>
      <c r="D1919" s="1" t="s">
        <v>61</v>
      </c>
      <c r="E1919" s="1" t="s">
        <v>163</v>
      </c>
      <c r="F1919" s="1" t="s">
        <v>536</v>
      </c>
      <c r="G1919" s="1">
        <v>2010.0</v>
      </c>
      <c r="H1919" s="1">
        <v>315299.32</v>
      </c>
      <c r="I1919" s="1">
        <v>50000.0</v>
      </c>
      <c r="J1919" s="1">
        <v>5.0</v>
      </c>
      <c r="K1919" s="1">
        <v>1.0</v>
      </c>
      <c r="L1919" s="1" t="s">
        <v>16</v>
      </c>
    </row>
    <row r="1920">
      <c r="A1920" s="2">
        <v>42370.0</v>
      </c>
      <c r="B1920" s="1" t="s">
        <v>261</v>
      </c>
      <c r="C1920" s="1" t="s">
        <v>1342</v>
      </c>
      <c r="D1920" s="1" t="s">
        <v>61</v>
      </c>
      <c r="E1920" s="1" t="s">
        <v>163</v>
      </c>
      <c r="F1920" s="1" t="s">
        <v>536</v>
      </c>
      <c r="G1920" s="1">
        <v>2013.0</v>
      </c>
      <c r="H1920" s="1">
        <v>315005.8108</v>
      </c>
      <c r="I1920" s="1">
        <v>120000.0</v>
      </c>
      <c r="J1920" s="1">
        <v>2.0</v>
      </c>
      <c r="K1920" s="1">
        <v>1.0</v>
      </c>
      <c r="L1920" s="1" t="s">
        <v>16</v>
      </c>
    </row>
    <row r="1921">
      <c r="A1921" s="2">
        <v>42370.0</v>
      </c>
      <c r="B1921" s="1" t="s">
        <v>116</v>
      </c>
      <c r="C1921" s="1" t="s">
        <v>1304</v>
      </c>
      <c r="D1921" s="1" t="s">
        <v>61</v>
      </c>
      <c r="E1921" s="1" t="s">
        <v>712</v>
      </c>
      <c r="F1921" s="1" t="s">
        <v>536</v>
      </c>
      <c r="G1921" s="1">
        <v>2015.0</v>
      </c>
      <c r="H1921" s="1">
        <v>315000.0</v>
      </c>
      <c r="I1921" s="1">
        <v>3534.0</v>
      </c>
      <c r="J1921" s="1">
        <v>0.904109589</v>
      </c>
      <c r="K1921" s="1">
        <v>2.0</v>
      </c>
      <c r="L1921" s="1" t="s">
        <v>16</v>
      </c>
    </row>
    <row r="1922">
      <c r="A1922" s="2">
        <v>42370.0</v>
      </c>
      <c r="B1922" s="1" t="s">
        <v>116</v>
      </c>
      <c r="C1922" s="1" t="s">
        <v>1343</v>
      </c>
      <c r="D1922" s="1" t="s">
        <v>61</v>
      </c>
      <c r="E1922" s="1" t="s">
        <v>712</v>
      </c>
      <c r="F1922" s="1" t="s">
        <v>203</v>
      </c>
      <c r="G1922" s="1">
        <v>2013.0</v>
      </c>
      <c r="H1922" s="1">
        <v>315000.0</v>
      </c>
      <c r="I1922" s="1">
        <v>14810.0</v>
      </c>
      <c r="J1922" s="1">
        <v>2.660273973</v>
      </c>
      <c r="K1922" s="1">
        <v>2.0</v>
      </c>
      <c r="L1922" s="1" t="s">
        <v>16</v>
      </c>
    </row>
    <row r="1923">
      <c r="A1923" s="2">
        <v>42370.0</v>
      </c>
      <c r="B1923" s="1" t="s">
        <v>148</v>
      </c>
      <c r="C1923" s="1">
        <v>196.0</v>
      </c>
      <c r="D1923" s="1" t="s">
        <v>61</v>
      </c>
      <c r="E1923" s="1" t="s">
        <v>1151</v>
      </c>
      <c r="F1923" s="1" t="s">
        <v>203</v>
      </c>
      <c r="G1923" s="1">
        <v>2010.0</v>
      </c>
      <c r="H1923" s="1">
        <v>315000.0</v>
      </c>
      <c r="I1923" s="1">
        <v>35723.47707</v>
      </c>
      <c r="J1923" s="1">
        <v>4.465434634</v>
      </c>
      <c r="K1923" s="1">
        <v>1.0</v>
      </c>
      <c r="L1923" s="1" t="s">
        <v>16</v>
      </c>
    </row>
    <row r="1924">
      <c r="A1924" s="2">
        <v>42370.0</v>
      </c>
      <c r="B1924" s="1" t="s">
        <v>261</v>
      </c>
      <c r="C1924" s="1" t="s">
        <v>1344</v>
      </c>
      <c r="D1924" s="1" t="s">
        <v>61</v>
      </c>
      <c r="E1924" s="1" t="s">
        <v>163</v>
      </c>
      <c r="F1924" s="1" t="s">
        <v>298</v>
      </c>
      <c r="G1924" s="1">
        <v>2006.0</v>
      </c>
      <c r="H1924" s="1">
        <v>315000.0</v>
      </c>
      <c r="I1924" s="1">
        <v>20000.0</v>
      </c>
      <c r="J1924" s="1">
        <v>9.0</v>
      </c>
      <c r="K1924" s="1">
        <v>1.0</v>
      </c>
      <c r="L1924" s="1" t="s">
        <v>16</v>
      </c>
    </row>
    <row r="1925">
      <c r="A1925" s="2">
        <v>42370.0</v>
      </c>
      <c r="B1925" s="1" t="s">
        <v>20</v>
      </c>
      <c r="C1925" s="1">
        <v>22082.0</v>
      </c>
      <c r="D1925" s="1" t="s">
        <v>61</v>
      </c>
      <c r="E1925" s="1" t="s">
        <v>163</v>
      </c>
      <c r="F1925" s="1" t="s">
        <v>143</v>
      </c>
      <c r="G1925" s="1">
        <v>2008.0</v>
      </c>
      <c r="H1925" s="1">
        <v>315000.0</v>
      </c>
      <c r="I1925" s="1">
        <v>80143.0</v>
      </c>
      <c r="J1925" s="1">
        <v>7.0</v>
      </c>
      <c r="K1925" s="1">
        <v>1.0</v>
      </c>
      <c r="L1925" s="1" t="s">
        <v>140</v>
      </c>
    </row>
    <row r="1926">
      <c r="A1926" s="2">
        <v>42370.0</v>
      </c>
      <c r="B1926" s="1" t="s">
        <v>116</v>
      </c>
      <c r="C1926" s="1" t="s">
        <v>1345</v>
      </c>
      <c r="D1926" s="1" t="s">
        <v>61</v>
      </c>
      <c r="E1926" s="1" t="s">
        <v>163</v>
      </c>
      <c r="F1926" s="1" t="s">
        <v>203</v>
      </c>
      <c r="G1926" s="1">
        <v>2008.0</v>
      </c>
      <c r="H1926" s="1">
        <v>315000.0</v>
      </c>
      <c r="I1926" s="1">
        <v>64198.0</v>
      </c>
      <c r="J1926" s="1">
        <v>7.495890411</v>
      </c>
      <c r="K1926" s="1">
        <v>2.0</v>
      </c>
      <c r="L1926" s="1" t="s">
        <v>16</v>
      </c>
    </row>
    <row r="1927">
      <c r="A1927" s="2">
        <v>42370.0</v>
      </c>
      <c r="B1927" s="1" t="s">
        <v>20</v>
      </c>
      <c r="C1927" s="1">
        <v>98829.0</v>
      </c>
      <c r="D1927" s="1" t="s">
        <v>273</v>
      </c>
      <c r="E1927" s="1" t="s">
        <v>1346</v>
      </c>
      <c r="F1927" s="1" t="s">
        <v>1347</v>
      </c>
      <c r="G1927" s="1">
        <v>2012.0</v>
      </c>
      <c r="H1927" s="1">
        <v>315000.0</v>
      </c>
      <c r="I1927" s="1">
        <v>47295.0</v>
      </c>
      <c r="J1927" s="1">
        <v>4.0</v>
      </c>
      <c r="K1927" s="1">
        <v>1.0</v>
      </c>
      <c r="L1927" s="1" t="s">
        <v>16</v>
      </c>
    </row>
    <row r="1928">
      <c r="A1928" s="2">
        <v>42370.0</v>
      </c>
      <c r="B1928" s="1" t="s">
        <v>261</v>
      </c>
      <c r="C1928" s="1" t="s">
        <v>1348</v>
      </c>
      <c r="D1928" s="1" t="s">
        <v>61</v>
      </c>
      <c r="E1928" s="1" t="s">
        <v>163</v>
      </c>
      <c r="F1928" s="1" t="s">
        <v>147</v>
      </c>
      <c r="G1928" s="1">
        <v>2009.0</v>
      </c>
      <c r="H1928" s="1">
        <v>314962.7856</v>
      </c>
      <c r="I1928" s="1">
        <v>120000.0</v>
      </c>
      <c r="J1928" s="1">
        <v>6.0</v>
      </c>
      <c r="K1928" s="1">
        <v>1.0</v>
      </c>
      <c r="L1928" s="1" t="s">
        <v>16</v>
      </c>
    </row>
    <row r="1929">
      <c r="A1929" s="2">
        <v>42370.0</v>
      </c>
      <c r="B1929" s="1" t="s">
        <v>261</v>
      </c>
      <c r="C1929" s="1" t="s">
        <v>1349</v>
      </c>
      <c r="D1929" s="1" t="s">
        <v>61</v>
      </c>
      <c r="E1929" s="1" t="s">
        <v>163</v>
      </c>
      <c r="F1929" s="1" t="s">
        <v>298</v>
      </c>
      <c r="G1929" s="1">
        <v>2010.0</v>
      </c>
      <c r="H1929" s="1">
        <v>314573.254</v>
      </c>
      <c r="I1929" s="1">
        <v>130000.0</v>
      </c>
      <c r="J1929" s="1">
        <v>5.0</v>
      </c>
      <c r="K1929" s="1">
        <v>1.0</v>
      </c>
      <c r="L1929" s="1" t="s">
        <v>16</v>
      </c>
    </row>
    <row r="1930">
      <c r="A1930" s="2">
        <v>42370.0</v>
      </c>
      <c r="B1930" s="1" t="s">
        <v>261</v>
      </c>
      <c r="C1930" s="1" t="s">
        <v>1350</v>
      </c>
      <c r="D1930" s="1" t="s">
        <v>61</v>
      </c>
      <c r="E1930" s="1" t="s">
        <v>163</v>
      </c>
      <c r="F1930" s="1" t="s">
        <v>536</v>
      </c>
      <c r="G1930" s="1">
        <v>2012.0</v>
      </c>
      <c r="H1930" s="1">
        <v>314377.8716</v>
      </c>
      <c r="I1930" s="4">
        <v>100000.0</v>
      </c>
      <c r="J1930" s="1">
        <v>3.0</v>
      </c>
      <c r="K1930" s="1">
        <v>1.0</v>
      </c>
      <c r="L1930" s="1" t="s">
        <v>16</v>
      </c>
    </row>
    <row r="1931">
      <c r="A1931" s="2">
        <v>42370.0</v>
      </c>
      <c r="B1931" s="1" t="s">
        <v>261</v>
      </c>
      <c r="C1931" s="1" t="s">
        <v>1351</v>
      </c>
      <c r="D1931" s="1" t="s">
        <v>61</v>
      </c>
      <c r="E1931" s="1" t="s">
        <v>163</v>
      </c>
      <c r="F1931" s="1" t="s">
        <v>298</v>
      </c>
      <c r="G1931" s="1">
        <v>2007.0</v>
      </c>
      <c r="H1931" s="1">
        <v>313789.648</v>
      </c>
      <c r="I1931" s="1">
        <v>60000.0</v>
      </c>
      <c r="J1931" s="1">
        <v>8.0</v>
      </c>
      <c r="K1931" s="1">
        <v>1.0</v>
      </c>
      <c r="L1931" s="1" t="s">
        <v>16</v>
      </c>
    </row>
    <row r="1932">
      <c r="A1932" s="2">
        <v>42370.0</v>
      </c>
      <c r="B1932" s="1" t="s">
        <v>261</v>
      </c>
      <c r="C1932" s="1" t="s">
        <v>1352</v>
      </c>
      <c r="D1932" s="1" t="s">
        <v>61</v>
      </c>
      <c r="E1932" s="1" t="s">
        <v>163</v>
      </c>
      <c r="F1932" s="1" t="s">
        <v>203</v>
      </c>
      <c r="G1932" s="1">
        <v>2007.0</v>
      </c>
      <c r="H1932" s="1">
        <v>313200.0</v>
      </c>
      <c r="I1932" s="1">
        <v>20000.0</v>
      </c>
      <c r="J1932" s="1">
        <v>8.0</v>
      </c>
      <c r="K1932" s="1">
        <v>1.0</v>
      </c>
      <c r="L1932" s="1" t="s">
        <v>16</v>
      </c>
    </row>
    <row r="1933">
      <c r="A1933" s="2">
        <v>42370.0</v>
      </c>
      <c r="B1933" s="1" t="s">
        <v>261</v>
      </c>
      <c r="C1933" s="1" t="s">
        <v>1353</v>
      </c>
      <c r="D1933" s="1" t="s">
        <v>61</v>
      </c>
      <c r="E1933" s="1" t="s">
        <v>163</v>
      </c>
      <c r="F1933" s="1" t="s">
        <v>203</v>
      </c>
      <c r="G1933" s="1">
        <v>2012.0</v>
      </c>
      <c r="H1933" s="1">
        <v>313161.6913</v>
      </c>
      <c r="I1933" s="1">
        <v>150000.0</v>
      </c>
      <c r="J1933" s="1">
        <v>3.0</v>
      </c>
      <c r="K1933" s="1">
        <v>1.0</v>
      </c>
      <c r="L1933" s="1" t="s">
        <v>16</v>
      </c>
    </row>
    <row r="1934">
      <c r="A1934" s="2">
        <v>42370.0</v>
      </c>
      <c r="B1934" s="1" t="s">
        <v>261</v>
      </c>
      <c r="C1934" s="1" t="s">
        <v>1354</v>
      </c>
      <c r="D1934" s="1" t="s">
        <v>61</v>
      </c>
      <c r="E1934" s="1" t="s">
        <v>163</v>
      </c>
      <c r="F1934" s="1" t="s">
        <v>147</v>
      </c>
      <c r="G1934" s="1">
        <v>2008.0</v>
      </c>
      <c r="H1934" s="1">
        <v>313149.7565</v>
      </c>
      <c r="I1934" s="4">
        <v>100000.0</v>
      </c>
      <c r="J1934" s="1">
        <v>7.0</v>
      </c>
      <c r="K1934" s="1">
        <v>1.0</v>
      </c>
      <c r="L1934" s="1" t="s">
        <v>16</v>
      </c>
    </row>
    <row r="1935">
      <c r="A1935" s="2">
        <v>42370.0</v>
      </c>
      <c r="B1935" s="1" t="s">
        <v>148</v>
      </c>
      <c r="C1935" s="1">
        <v>146.0</v>
      </c>
      <c r="D1935" s="1" t="s">
        <v>61</v>
      </c>
      <c r="E1935" s="1" t="s">
        <v>881</v>
      </c>
      <c r="F1935" s="1" t="s">
        <v>536</v>
      </c>
      <c r="G1935" s="1">
        <v>2011.0</v>
      </c>
      <c r="H1935" s="1">
        <v>313000.0</v>
      </c>
      <c r="I1935" s="1">
        <v>31934.29158</v>
      </c>
      <c r="J1935" s="1">
        <v>3.991786448</v>
      </c>
      <c r="K1935" s="1">
        <v>1.0</v>
      </c>
      <c r="L1935" s="1" t="s">
        <v>16</v>
      </c>
    </row>
    <row r="1936">
      <c r="A1936" s="2">
        <v>42370.0</v>
      </c>
      <c r="B1936" s="1" t="s">
        <v>261</v>
      </c>
      <c r="C1936" s="1" t="s">
        <v>1355</v>
      </c>
      <c r="D1936" s="1" t="s">
        <v>61</v>
      </c>
      <c r="E1936" s="1" t="s">
        <v>163</v>
      </c>
      <c r="F1936" s="1" t="s">
        <v>536</v>
      </c>
      <c r="G1936" s="1">
        <v>2011.0</v>
      </c>
      <c r="H1936" s="1">
        <v>312428.2326</v>
      </c>
      <c r="I1936" s="1">
        <v>80000.0</v>
      </c>
      <c r="J1936" s="1">
        <v>4.0</v>
      </c>
      <c r="K1936" s="1">
        <v>1.0</v>
      </c>
      <c r="L1936" s="1" t="s">
        <v>16</v>
      </c>
    </row>
    <row r="1937">
      <c r="A1937" s="2">
        <v>42370.0</v>
      </c>
      <c r="B1937" s="1" t="s">
        <v>261</v>
      </c>
      <c r="C1937" s="1" t="s">
        <v>1356</v>
      </c>
      <c r="D1937" s="1" t="s">
        <v>61</v>
      </c>
      <c r="E1937" s="1" t="s">
        <v>163</v>
      </c>
      <c r="F1937" s="1" t="s">
        <v>203</v>
      </c>
      <c r="G1937" s="1">
        <v>2009.0</v>
      </c>
      <c r="H1937" s="1">
        <v>312081.0901</v>
      </c>
      <c r="I1937" s="1">
        <v>80000.0</v>
      </c>
      <c r="J1937" s="1">
        <v>6.0</v>
      </c>
      <c r="K1937" s="1">
        <v>1.0</v>
      </c>
      <c r="L1937" s="1" t="s">
        <v>16</v>
      </c>
    </row>
    <row r="1938">
      <c r="A1938" s="2">
        <v>42370.0</v>
      </c>
      <c r="B1938" s="1" t="s">
        <v>148</v>
      </c>
      <c r="C1938" s="1">
        <v>356.0</v>
      </c>
      <c r="D1938" s="1" t="s">
        <v>61</v>
      </c>
      <c r="E1938" s="1" t="s">
        <v>245</v>
      </c>
      <c r="F1938" s="1" t="s">
        <v>147</v>
      </c>
      <c r="G1938" s="1">
        <v>2009.0</v>
      </c>
      <c r="H1938" s="1">
        <v>311910.0</v>
      </c>
      <c r="I1938" s="1">
        <v>70340.86242</v>
      </c>
      <c r="J1938" s="1">
        <v>5.861738535</v>
      </c>
      <c r="K1938" s="1">
        <v>2.0</v>
      </c>
      <c r="L1938" s="1" t="s">
        <v>16</v>
      </c>
    </row>
    <row r="1939">
      <c r="A1939" s="2">
        <v>42370.0</v>
      </c>
      <c r="B1939" s="1" t="s">
        <v>261</v>
      </c>
      <c r="C1939" s="1" t="s">
        <v>1357</v>
      </c>
      <c r="D1939" s="1" t="s">
        <v>61</v>
      </c>
      <c r="E1939" s="1" t="s">
        <v>163</v>
      </c>
      <c r="F1939" s="1" t="s">
        <v>341</v>
      </c>
      <c r="G1939" s="1">
        <v>2009.0</v>
      </c>
      <c r="H1939" s="1">
        <v>311800.2172</v>
      </c>
      <c r="I1939" s="1">
        <v>90000.0</v>
      </c>
      <c r="J1939" s="1">
        <v>6.0</v>
      </c>
      <c r="K1939" s="1">
        <v>1.0</v>
      </c>
      <c r="L1939" s="1" t="s">
        <v>16</v>
      </c>
    </row>
    <row r="1940">
      <c r="A1940" s="2">
        <v>42370.0</v>
      </c>
      <c r="B1940" s="1" t="s">
        <v>261</v>
      </c>
      <c r="C1940" s="1" t="s">
        <v>1358</v>
      </c>
      <c r="D1940" s="1" t="s">
        <v>61</v>
      </c>
      <c r="E1940" s="1" t="s">
        <v>163</v>
      </c>
      <c r="F1940" s="1" t="s">
        <v>203</v>
      </c>
      <c r="G1940" s="1">
        <v>2011.0</v>
      </c>
      <c r="H1940" s="1">
        <v>311219.5946</v>
      </c>
      <c r="I1940" s="1">
        <v>130000.0</v>
      </c>
      <c r="J1940" s="1">
        <v>4.0</v>
      </c>
      <c r="K1940" s="1">
        <v>1.0</v>
      </c>
      <c r="L1940" s="1" t="s">
        <v>16</v>
      </c>
    </row>
    <row r="1941">
      <c r="A1941" s="2">
        <v>42370.0</v>
      </c>
      <c r="B1941" s="1" t="s">
        <v>261</v>
      </c>
      <c r="C1941" s="1" t="s">
        <v>1359</v>
      </c>
      <c r="D1941" s="1" t="s">
        <v>61</v>
      </c>
      <c r="E1941" s="1" t="s">
        <v>163</v>
      </c>
      <c r="F1941" s="1" t="s">
        <v>147</v>
      </c>
      <c r="G1941" s="1">
        <v>2006.0</v>
      </c>
      <c r="H1941" s="1">
        <v>311158.0752</v>
      </c>
      <c r="I1941" s="1">
        <v>50000.0</v>
      </c>
      <c r="J1941" s="1">
        <v>9.0</v>
      </c>
      <c r="K1941" s="1">
        <v>1.0</v>
      </c>
      <c r="L1941" s="1" t="s">
        <v>16</v>
      </c>
    </row>
    <row r="1942">
      <c r="A1942" s="2">
        <v>42370.0</v>
      </c>
      <c r="B1942" s="1" t="s">
        <v>261</v>
      </c>
      <c r="C1942" s="1" t="s">
        <v>1360</v>
      </c>
      <c r="D1942" s="1" t="s">
        <v>61</v>
      </c>
      <c r="E1942" s="1" t="s">
        <v>163</v>
      </c>
      <c r="F1942" s="1" t="s">
        <v>341</v>
      </c>
      <c r="G1942" s="1">
        <v>2011.0</v>
      </c>
      <c r="H1942" s="1">
        <v>310939.4969</v>
      </c>
      <c r="I1942" s="1">
        <v>140000.0</v>
      </c>
      <c r="J1942" s="1">
        <v>4.0</v>
      </c>
      <c r="K1942" s="1">
        <v>1.0</v>
      </c>
      <c r="L1942" s="1" t="s">
        <v>16</v>
      </c>
    </row>
    <row r="1943">
      <c r="A1943" s="2">
        <v>42370.0</v>
      </c>
      <c r="B1943" s="1" t="s">
        <v>116</v>
      </c>
      <c r="C1943" s="1" t="s">
        <v>1361</v>
      </c>
      <c r="D1943" s="1" t="s">
        <v>61</v>
      </c>
      <c r="E1943" s="1" t="s">
        <v>1362</v>
      </c>
      <c r="F1943" s="1" t="s">
        <v>536</v>
      </c>
      <c r="G1943" s="1">
        <v>2015.0</v>
      </c>
      <c r="H1943" s="1">
        <v>310800.0</v>
      </c>
      <c r="I1943" s="1">
        <v>721.0</v>
      </c>
      <c r="J1943" s="1">
        <v>0.745205479</v>
      </c>
      <c r="K1943" s="1">
        <v>1.0</v>
      </c>
      <c r="L1943" s="1" t="s">
        <v>16</v>
      </c>
    </row>
    <row r="1944">
      <c r="A1944" s="2">
        <v>42370.0</v>
      </c>
      <c r="B1944" s="1" t="s">
        <v>148</v>
      </c>
      <c r="C1944" s="1">
        <v>41.0</v>
      </c>
      <c r="D1944" s="1" t="s">
        <v>61</v>
      </c>
      <c r="E1944" s="1" t="s">
        <v>960</v>
      </c>
      <c r="F1944" s="1" t="s">
        <v>203</v>
      </c>
      <c r="G1944" s="1">
        <v>2012.0</v>
      </c>
      <c r="H1944" s="1">
        <v>310800.0</v>
      </c>
      <c r="I1944" s="1">
        <v>22209.44558</v>
      </c>
      <c r="J1944" s="1">
        <v>2.776180698</v>
      </c>
      <c r="K1944" s="1">
        <v>1.0</v>
      </c>
      <c r="L1944" s="1" t="s">
        <v>16</v>
      </c>
    </row>
    <row r="1945">
      <c r="A1945" s="2">
        <v>42370.0</v>
      </c>
      <c r="B1945" s="1" t="s">
        <v>116</v>
      </c>
      <c r="C1945" s="1" t="s">
        <v>1363</v>
      </c>
      <c r="D1945" s="1" t="s">
        <v>61</v>
      </c>
      <c r="E1945" s="1" t="s">
        <v>960</v>
      </c>
      <c r="F1945" s="1" t="s">
        <v>203</v>
      </c>
      <c r="G1945" s="1">
        <v>2012.0</v>
      </c>
      <c r="H1945" s="1">
        <v>310800.0</v>
      </c>
      <c r="I1945" s="1">
        <v>31667.0</v>
      </c>
      <c r="J1945" s="1">
        <v>3.747945205</v>
      </c>
      <c r="K1945" s="1">
        <v>2.0</v>
      </c>
      <c r="L1945" s="1" t="s">
        <v>16</v>
      </c>
    </row>
    <row r="1946">
      <c r="A1946" s="2">
        <v>42370.0</v>
      </c>
      <c r="B1946" s="1" t="s">
        <v>148</v>
      </c>
      <c r="C1946" s="1">
        <v>628.0</v>
      </c>
      <c r="D1946" s="1" t="s">
        <v>81</v>
      </c>
      <c r="E1946" s="1" t="s">
        <v>372</v>
      </c>
      <c r="F1946" s="1" t="s">
        <v>1364</v>
      </c>
      <c r="G1946" s="1">
        <v>2006.0</v>
      </c>
      <c r="H1946" s="1">
        <v>310800.0</v>
      </c>
      <c r="I1946" s="1">
        <v>69409.99315</v>
      </c>
      <c r="J1946" s="1">
        <v>8.676249144</v>
      </c>
      <c r="K1946" s="1">
        <v>2.0</v>
      </c>
      <c r="L1946" s="1" t="s">
        <v>16</v>
      </c>
    </row>
    <row r="1947">
      <c r="A1947" s="2">
        <v>42370.0</v>
      </c>
      <c r="B1947" s="1" t="s">
        <v>12</v>
      </c>
      <c r="C1947" s="1">
        <v>118303.0</v>
      </c>
      <c r="D1947" s="1" t="s">
        <v>91</v>
      </c>
      <c r="E1947" s="1" t="s">
        <v>1365</v>
      </c>
      <c r="F1947" s="1" t="s">
        <v>1366</v>
      </c>
      <c r="G1947" s="1">
        <v>2014.0</v>
      </c>
      <c r="H1947" s="1">
        <v>310800.0</v>
      </c>
      <c r="I1947" s="1">
        <v>8011.0</v>
      </c>
      <c r="J1947" s="1">
        <v>2.0</v>
      </c>
      <c r="K1947" s="1">
        <v>1.0</v>
      </c>
      <c r="L1947" s="1" t="s">
        <v>16</v>
      </c>
    </row>
    <row r="1948">
      <c r="A1948" s="2">
        <v>42370.0</v>
      </c>
      <c r="B1948" s="1" t="s">
        <v>12</v>
      </c>
      <c r="C1948" s="1">
        <v>116318.0</v>
      </c>
      <c r="D1948" s="1" t="s">
        <v>77</v>
      </c>
      <c r="E1948" s="1" t="s">
        <v>599</v>
      </c>
      <c r="F1948" s="1" t="s">
        <v>1028</v>
      </c>
      <c r="G1948" s="1">
        <v>2011.0</v>
      </c>
      <c r="H1948" s="1">
        <v>310800.0</v>
      </c>
      <c r="I1948" s="1">
        <v>49839.0</v>
      </c>
      <c r="J1948" s="1">
        <v>5.0</v>
      </c>
      <c r="K1948" s="1">
        <v>1.0</v>
      </c>
      <c r="L1948" s="1" t="s">
        <v>16</v>
      </c>
    </row>
    <row r="1949">
      <c r="A1949" s="2">
        <v>42370.0</v>
      </c>
      <c r="B1949" s="1" t="s">
        <v>116</v>
      </c>
      <c r="C1949" s="1" t="s">
        <v>1367</v>
      </c>
      <c r="D1949" s="1" t="s">
        <v>91</v>
      </c>
      <c r="E1949" s="1" t="s">
        <v>813</v>
      </c>
      <c r="F1949" s="1" t="s">
        <v>235</v>
      </c>
      <c r="G1949" s="1">
        <v>2009.0</v>
      </c>
      <c r="H1949" s="1">
        <v>310800.0</v>
      </c>
      <c r="I1949" s="1">
        <v>61241.0</v>
      </c>
      <c r="J1949" s="1">
        <v>6.871232877</v>
      </c>
      <c r="K1949" s="1">
        <v>2.0</v>
      </c>
      <c r="L1949" s="1" t="s">
        <v>16</v>
      </c>
    </row>
    <row r="1950">
      <c r="A1950" s="2">
        <v>42370.0</v>
      </c>
      <c r="B1950" s="1" t="s">
        <v>148</v>
      </c>
      <c r="C1950" s="1">
        <v>334.0</v>
      </c>
      <c r="D1950" s="1" t="s">
        <v>91</v>
      </c>
      <c r="E1950" s="1" t="s">
        <v>234</v>
      </c>
      <c r="F1950" s="1" t="s">
        <v>847</v>
      </c>
      <c r="G1950" s="1">
        <v>2009.0</v>
      </c>
      <c r="H1950" s="1">
        <v>310800.0</v>
      </c>
      <c r="I1950" s="1">
        <v>45930.18481</v>
      </c>
      <c r="J1950" s="1">
        <v>5.741273101</v>
      </c>
      <c r="K1950" s="1">
        <v>2.0</v>
      </c>
      <c r="L1950" s="1" t="s">
        <v>16</v>
      </c>
    </row>
    <row r="1951">
      <c r="A1951" s="2">
        <v>42370.0</v>
      </c>
      <c r="B1951" s="1" t="s">
        <v>148</v>
      </c>
      <c r="C1951" s="1">
        <v>296.0</v>
      </c>
      <c r="D1951" s="1" t="s">
        <v>61</v>
      </c>
      <c r="E1951" s="1" t="s">
        <v>245</v>
      </c>
      <c r="F1951" s="1" t="s">
        <v>341</v>
      </c>
      <c r="G1951" s="1">
        <v>2009.0</v>
      </c>
      <c r="H1951" s="1">
        <v>310800.0</v>
      </c>
      <c r="I1951" s="1">
        <v>42907.59754</v>
      </c>
      <c r="J1951" s="1">
        <v>5.363449692</v>
      </c>
      <c r="K1951" s="1">
        <v>2.0</v>
      </c>
      <c r="L1951" s="1" t="s">
        <v>16</v>
      </c>
    </row>
    <row r="1952">
      <c r="A1952" s="2">
        <v>42370.0</v>
      </c>
      <c r="B1952" s="1" t="s">
        <v>116</v>
      </c>
      <c r="C1952" s="1" t="s">
        <v>1268</v>
      </c>
      <c r="D1952" s="1" t="s">
        <v>61</v>
      </c>
      <c r="E1952" s="1" t="s">
        <v>163</v>
      </c>
      <c r="F1952" s="1" t="s">
        <v>143</v>
      </c>
      <c r="G1952" s="1">
        <v>2010.0</v>
      </c>
      <c r="H1952" s="1">
        <v>310800.0</v>
      </c>
      <c r="I1952" s="1">
        <v>140889.0</v>
      </c>
      <c r="J1952" s="1">
        <v>5.542465753</v>
      </c>
      <c r="K1952" s="1">
        <v>2.0</v>
      </c>
      <c r="L1952" s="1" t="s">
        <v>16</v>
      </c>
    </row>
    <row r="1953">
      <c r="A1953" s="2">
        <v>42370.0</v>
      </c>
      <c r="B1953" s="1" t="s">
        <v>148</v>
      </c>
      <c r="C1953" s="1">
        <v>375.0</v>
      </c>
      <c r="D1953" s="1" t="s">
        <v>61</v>
      </c>
      <c r="E1953" s="1" t="s">
        <v>163</v>
      </c>
      <c r="F1953" s="1" t="s">
        <v>203</v>
      </c>
      <c r="G1953" s="1">
        <v>2009.0</v>
      </c>
      <c r="H1953" s="1">
        <v>310800.0</v>
      </c>
      <c r="I1953" s="1">
        <v>47682.40931</v>
      </c>
      <c r="J1953" s="1">
        <v>5.960301164</v>
      </c>
      <c r="K1953" s="1">
        <v>2.0</v>
      </c>
      <c r="L1953" s="1" t="s">
        <v>16</v>
      </c>
    </row>
    <row r="1954">
      <c r="A1954" s="2">
        <v>42370.0</v>
      </c>
      <c r="B1954" s="1" t="s">
        <v>116</v>
      </c>
      <c r="C1954" s="1" t="s">
        <v>1368</v>
      </c>
      <c r="D1954" s="1" t="s">
        <v>61</v>
      </c>
      <c r="E1954" s="1" t="s">
        <v>163</v>
      </c>
      <c r="F1954" s="1" t="s">
        <v>203</v>
      </c>
      <c r="G1954" s="1">
        <v>2007.0</v>
      </c>
      <c r="H1954" s="1">
        <v>310800.0</v>
      </c>
      <c r="I1954" s="1">
        <v>58661.0</v>
      </c>
      <c r="J1954" s="1">
        <v>8.78630137</v>
      </c>
      <c r="K1954" s="1">
        <v>2.0</v>
      </c>
      <c r="L1954" s="1" t="s">
        <v>16</v>
      </c>
    </row>
    <row r="1955">
      <c r="A1955" s="2">
        <v>42370.0</v>
      </c>
      <c r="B1955" s="1" t="s">
        <v>116</v>
      </c>
      <c r="C1955" s="1" t="s">
        <v>1369</v>
      </c>
      <c r="D1955" s="1" t="s">
        <v>61</v>
      </c>
      <c r="E1955" s="1" t="s">
        <v>881</v>
      </c>
      <c r="F1955" s="1" t="s">
        <v>536</v>
      </c>
      <c r="G1955" s="1">
        <v>2011.0</v>
      </c>
      <c r="H1955" s="1">
        <v>310800.0</v>
      </c>
      <c r="I1955" s="1">
        <v>31649.0</v>
      </c>
      <c r="J1955" s="1">
        <v>4.838356164</v>
      </c>
      <c r="K1955" s="1">
        <v>2.0</v>
      </c>
      <c r="L1955" s="1" t="s">
        <v>16</v>
      </c>
    </row>
    <row r="1956">
      <c r="A1956" s="2">
        <v>42370.0</v>
      </c>
      <c r="B1956" s="1" t="s">
        <v>261</v>
      </c>
      <c r="C1956" s="1" t="s">
        <v>1370</v>
      </c>
      <c r="D1956" s="1" t="s">
        <v>61</v>
      </c>
      <c r="E1956" s="1" t="s">
        <v>163</v>
      </c>
      <c r="F1956" s="1" t="s">
        <v>341</v>
      </c>
      <c r="G1956" s="1">
        <v>2006.0</v>
      </c>
      <c r="H1956" s="1">
        <v>310767.48</v>
      </c>
      <c r="I1956" s="1">
        <v>1000.0</v>
      </c>
      <c r="J1956" s="1">
        <v>9.0</v>
      </c>
      <c r="K1956" s="1">
        <v>1.0</v>
      </c>
      <c r="L1956" s="1" t="s">
        <v>16</v>
      </c>
    </row>
    <row r="1957">
      <c r="A1957" s="2">
        <v>42370.0</v>
      </c>
      <c r="B1957" s="1" t="s">
        <v>261</v>
      </c>
      <c r="C1957" s="1" t="s">
        <v>1371</v>
      </c>
      <c r="D1957" s="1" t="s">
        <v>61</v>
      </c>
      <c r="E1957" s="1" t="s">
        <v>163</v>
      </c>
      <c r="F1957" s="1" t="s">
        <v>147</v>
      </c>
      <c r="G1957" s="1">
        <v>2010.0</v>
      </c>
      <c r="H1957" s="1">
        <v>310640.1296</v>
      </c>
      <c r="I1957" s="1">
        <v>150000.0</v>
      </c>
      <c r="J1957" s="1">
        <v>5.0</v>
      </c>
      <c r="K1957" s="1">
        <v>1.0</v>
      </c>
      <c r="L1957" s="1" t="s">
        <v>16</v>
      </c>
    </row>
    <row r="1958">
      <c r="A1958" s="2">
        <v>42370.0</v>
      </c>
      <c r="B1958" s="1" t="s">
        <v>261</v>
      </c>
      <c r="C1958" s="1" t="s">
        <v>1372</v>
      </c>
      <c r="D1958" s="1" t="s">
        <v>61</v>
      </c>
      <c r="E1958" s="1" t="s">
        <v>163</v>
      </c>
      <c r="F1958" s="1" t="s">
        <v>203</v>
      </c>
      <c r="G1958" s="1">
        <v>2008.0</v>
      </c>
      <c r="H1958" s="1">
        <v>310284.649</v>
      </c>
      <c r="I1958" s="1">
        <v>60000.0</v>
      </c>
      <c r="J1958" s="1">
        <v>7.0</v>
      </c>
      <c r="K1958" s="1">
        <v>1.0</v>
      </c>
      <c r="L1958" s="1" t="s">
        <v>16</v>
      </c>
    </row>
    <row r="1959">
      <c r="A1959" s="2">
        <v>42370.0</v>
      </c>
      <c r="B1959" s="1" t="s">
        <v>261</v>
      </c>
      <c r="C1959" s="1" t="s">
        <v>1373</v>
      </c>
      <c r="D1959" s="1" t="s">
        <v>61</v>
      </c>
      <c r="E1959" s="1" t="s">
        <v>163</v>
      </c>
      <c r="F1959" s="1" t="s">
        <v>147</v>
      </c>
      <c r="G1959" s="1">
        <v>2005.0</v>
      </c>
      <c r="H1959" s="1">
        <v>310235.04</v>
      </c>
      <c r="I1959" s="1">
        <v>10000.0</v>
      </c>
      <c r="J1959" s="1">
        <v>10.0</v>
      </c>
      <c r="K1959" s="1">
        <v>1.0</v>
      </c>
      <c r="L1959" s="1" t="s">
        <v>16</v>
      </c>
    </row>
    <row r="1960">
      <c r="A1960" s="2">
        <v>42370.0</v>
      </c>
      <c r="B1960" s="1" t="s">
        <v>261</v>
      </c>
      <c r="C1960" s="1" t="s">
        <v>1374</v>
      </c>
      <c r="D1960" s="1" t="s">
        <v>61</v>
      </c>
      <c r="E1960" s="1" t="s">
        <v>163</v>
      </c>
      <c r="F1960" s="1" t="s">
        <v>341</v>
      </c>
      <c r="G1960" s="1">
        <v>2008.0</v>
      </c>
      <c r="H1960" s="1">
        <v>310005.3928</v>
      </c>
      <c r="I1960" s="1">
        <v>70000.0</v>
      </c>
      <c r="J1960" s="1">
        <v>7.0</v>
      </c>
      <c r="K1960" s="1">
        <v>1.0</v>
      </c>
      <c r="L1960" s="1" t="s">
        <v>16</v>
      </c>
    </row>
    <row r="1961">
      <c r="A1961" s="2">
        <v>42370.0</v>
      </c>
      <c r="B1961" s="1" t="s">
        <v>186</v>
      </c>
      <c r="C1961" s="1" t="s">
        <v>1375</v>
      </c>
      <c r="D1961" s="1" t="s">
        <v>61</v>
      </c>
      <c r="E1961" s="1" t="s">
        <v>1362</v>
      </c>
      <c r="F1961" s="1" t="s">
        <v>536</v>
      </c>
      <c r="G1961" s="1">
        <v>2013.0</v>
      </c>
      <c r="H1961" s="1">
        <v>310000.0</v>
      </c>
      <c r="I1961" s="1">
        <v>29212.0</v>
      </c>
      <c r="J1961" s="1">
        <v>2.0</v>
      </c>
      <c r="K1961" s="1">
        <v>1.0</v>
      </c>
      <c r="L1961" s="1" t="s">
        <v>16</v>
      </c>
    </row>
    <row r="1962">
      <c r="A1962" s="2">
        <v>42370.0</v>
      </c>
      <c r="B1962" s="1" t="s">
        <v>186</v>
      </c>
      <c r="C1962" s="1" t="s">
        <v>1376</v>
      </c>
      <c r="D1962" s="1" t="s">
        <v>61</v>
      </c>
      <c r="E1962" s="1" t="s">
        <v>1362</v>
      </c>
      <c r="F1962" s="1" t="s">
        <v>536</v>
      </c>
      <c r="G1962" s="1">
        <v>2012.0</v>
      </c>
      <c r="H1962" s="1">
        <v>310000.0</v>
      </c>
      <c r="I1962" s="1">
        <v>24534.0</v>
      </c>
      <c r="J1962" s="1">
        <v>3.0</v>
      </c>
      <c r="K1962" s="1">
        <v>1.0</v>
      </c>
      <c r="L1962" s="1" t="s">
        <v>16</v>
      </c>
    </row>
    <row r="1963">
      <c r="A1963" s="2">
        <v>42370.0</v>
      </c>
      <c r="B1963" s="1" t="s">
        <v>148</v>
      </c>
      <c r="C1963" s="1">
        <v>46.0</v>
      </c>
      <c r="D1963" s="1" t="s">
        <v>61</v>
      </c>
      <c r="E1963" s="1" t="s">
        <v>1362</v>
      </c>
      <c r="F1963" s="1" t="s">
        <v>203</v>
      </c>
      <c r="G1963" s="1">
        <v>2012.0</v>
      </c>
      <c r="H1963" s="1">
        <v>310000.0</v>
      </c>
      <c r="I1963" s="1">
        <v>22559.89049</v>
      </c>
      <c r="J1963" s="1">
        <v>2.819986311</v>
      </c>
      <c r="K1963" s="1">
        <v>1.0</v>
      </c>
      <c r="L1963" s="1" t="s">
        <v>16</v>
      </c>
    </row>
    <row r="1964">
      <c r="A1964" s="2">
        <v>42370.0</v>
      </c>
      <c r="B1964" s="1" t="s">
        <v>148</v>
      </c>
      <c r="C1964" s="1">
        <v>96.0</v>
      </c>
      <c r="D1964" s="1" t="s">
        <v>61</v>
      </c>
      <c r="E1964" s="1" t="s">
        <v>960</v>
      </c>
      <c r="F1964" s="1" t="s">
        <v>203</v>
      </c>
      <c r="G1964" s="1">
        <v>2011.0</v>
      </c>
      <c r="H1964" s="1">
        <v>310000.0</v>
      </c>
      <c r="I1964" s="1">
        <v>29327.85763</v>
      </c>
      <c r="J1964" s="1">
        <v>3.665982204</v>
      </c>
      <c r="K1964" s="1">
        <v>1.0</v>
      </c>
      <c r="L1964" s="1" t="s">
        <v>16</v>
      </c>
    </row>
    <row r="1965">
      <c r="A1965" s="2">
        <v>42370.0</v>
      </c>
      <c r="B1965" s="1" t="s">
        <v>116</v>
      </c>
      <c r="C1965" s="1" t="s">
        <v>1327</v>
      </c>
      <c r="D1965" s="1" t="s">
        <v>61</v>
      </c>
      <c r="E1965" s="1" t="s">
        <v>960</v>
      </c>
      <c r="F1965" s="1" t="s">
        <v>203</v>
      </c>
      <c r="G1965" s="1">
        <v>2012.0</v>
      </c>
      <c r="H1965" s="1">
        <v>310000.0</v>
      </c>
      <c r="I1965" s="1">
        <v>18848.0</v>
      </c>
      <c r="J1965" s="1">
        <v>3.635616438</v>
      </c>
      <c r="K1965" s="1">
        <v>2.0</v>
      </c>
      <c r="L1965" s="1" t="s">
        <v>16</v>
      </c>
    </row>
    <row r="1966">
      <c r="A1966" s="2">
        <v>42370.0</v>
      </c>
      <c r="B1966" s="1" t="s">
        <v>186</v>
      </c>
      <c r="C1966" s="1" t="s">
        <v>1222</v>
      </c>
      <c r="D1966" s="1" t="s">
        <v>91</v>
      </c>
      <c r="E1966" s="1" t="s">
        <v>1223</v>
      </c>
      <c r="F1966" s="1" t="s">
        <v>814</v>
      </c>
      <c r="G1966" s="1">
        <v>2014.0</v>
      </c>
      <c r="H1966" s="1">
        <v>310000.0</v>
      </c>
      <c r="I1966" s="1">
        <v>12906.0</v>
      </c>
      <c r="J1966" s="1">
        <v>1.0</v>
      </c>
      <c r="K1966" s="1">
        <v>1.0</v>
      </c>
      <c r="L1966" s="1" t="s">
        <v>16</v>
      </c>
    </row>
    <row r="1967">
      <c r="A1967" s="2">
        <v>42370.0</v>
      </c>
      <c r="B1967" s="1" t="s">
        <v>20</v>
      </c>
      <c r="C1967" s="1">
        <v>70800.0</v>
      </c>
      <c r="D1967" s="1" t="s">
        <v>91</v>
      </c>
      <c r="E1967" s="1" t="s">
        <v>813</v>
      </c>
      <c r="F1967" s="1" t="s">
        <v>847</v>
      </c>
      <c r="G1967" s="1">
        <v>2010.0</v>
      </c>
      <c r="H1967" s="1">
        <v>310000.0</v>
      </c>
      <c r="I1967" s="1">
        <v>33608.0</v>
      </c>
      <c r="J1967" s="1">
        <v>5.0</v>
      </c>
      <c r="K1967" s="1">
        <v>1.0</v>
      </c>
      <c r="L1967" s="1" t="s">
        <v>140</v>
      </c>
    </row>
    <row r="1968">
      <c r="A1968" s="2">
        <v>42370.0</v>
      </c>
      <c r="B1968" s="1" t="s">
        <v>148</v>
      </c>
      <c r="C1968" s="1">
        <v>244.0</v>
      </c>
      <c r="D1968" s="1" t="s">
        <v>91</v>
      </c>
      <c r="E1968" s="1" t="s">
        <v>813</v>
      </c>
      <c r="F1968" s="1" t="s">
        <v>235</v>
      </c>
      <c r="G1968" s="1">
        <v>2010.0</v>
      </c>
      <c r="H1968" s="1">
        <v>310000.0</v>
      </c>
      <c r="I1968" s="1">
        <v>38877.48118</v>
      </c>
      <c r="J1968" s="1">
        <v>4.859685147</v>
      </c>
      <c r="K1968" s="1">
        <v>1.0</v>
      </c>
      <c r="L1968" s="1" t="s">
        <v>16</v>
      </c>
    </row>
    <row r="1969">
      <c r="A1969" s="2">
        <v>42370.0</v>
      </c>
      <c r="B1969" s="1" t="s">
        <v>20</v>
      </c>
      <c r="C1969" s="1">
        <v>60581.0</v>
      </c>
      <c r="D1969" s="1" t="s">
        <v>91</v>
      </c>
      <c r="E1969" s="1" t="s">
        <v>234</v>
      </c>
      <c r="F1969" s="1" t="s">
        <v>506</v>
      </c>
      <c r="G1969" s="1">
        <v>2010.0</v>
      </c>
      <c r="H1969" s="1">
        <v>310000.0</v>
      </c>
      <c r="I1969" s="1">
        <v>21877.0</v>
      </c>
      <c r="J1969" s="1">
        <v>5.0</v>
      </c>
      <c r="K1969" s="1">
        <v>2.0</v>
      </c>
      <c r="L1969" s="1" t="s">
        <v>80</v>
      </c>
    </row>
    <row r="1970">
      <c r="A1970" s="2">
        <v>42370.0</v>
      </c>
      <c r="B1970" s="1" t="s">
        <v>261</v>
      </c>
      <c r="C1970" s="1" t="s">
        <v>1377</v>
      </c>
      <c r="D1970" s="1" t="s">
        <v>61</v>
      </c>
      <c r="E1970" s="1" t="s">
        <v>163</v>
      </c>
      <c r="F1970" s="1" t="s">
        <v>536</v>
      </c>
      <c r="G1970" s="1">
        <v>2009.0</v>
      </c>
      <c r="H1970" s="1">
        <v>310000.0</v>
      </c>
      <c r="I1970" s="1">
        <v>20000.0</v>
      </c>
      <c r="J1970" s="1">
        <v>6.0</v>
      </c>
      <c r="K1970" s="1">
        <v>1.0</v>
      </c>
      <c r="L1970" s="1" t="s">
        <v>16</v>
      </c>
    </row>
    <row r="1971">
      <c r="A1971" s="2">
        <v>42370.0</v>
      </c>
      <c r="B1971" s="1" t="s">
        <v>20</v>
      </c>
      <c r="C1971" s="1">
        <v>122392.0</v>
      </c>
      <c r="D1971" s="1" t="s">
        <v>61</v>
      </c>
      <c r="E1971" s="1" t="s">
        <v>443</v>
      </c>
      <c r="F1971" s="1" t="s">
        <v>741</v>
      </c>
      <c r="G1971" s="1">
        <v>2009.0</v>
      </c>
      <c r="H1971" s="1">
        <v>310000.0</v>
      </c>
      <c r="I1971" s="1">
        <v>76264.0</v>
      </c>
      <c r="J1971" s="1">
        <v>7.0</v>
      </c>
      <c r="K1971" s="1">
        <v>2.0</v>
      </c>
      <c r="L1971" s="1" t="s">
        <v>16</v>
      </c>
    </row>
    <row r="1972">
      <c r="A1972" s="2">
        <v>42370.0</v>
      </c>
      <c r="B1972" s="1" t="s">
        <v>20</v>
      </c>
      <c r="C1972" s="1">
        <v>105504.0</v>
      </c>
      <c r="D1972" s="1" t="s">
        <v>61</v>
      </c>
      <c r="E1972" s="1" t="s">
        <v>202</v>
      </c>
      <c r="F1972" s="1" t="s">
        <v>289</v>
      </c>
      <c r="G1972" s="1">
        <v>2009.0</v>
      </c>
      <c r="H1972" s="1">
        <v>310000.0</v>
      </c>
      <c r="I1972" s="1">
        <v>101516.0</v>
      </c>
      <c r="J1972" s="1">
        <v>7.0</v>
      </c>
      <c r="K1972" s="1">
        <v>2.0</v>
      </c>
      <c r="L1972" s="1" t="s">
        <v>16</v>
      </c>
    </row>
    <row r="1973">
      <c r="A1973" s="2">
        <v>42370.0</v>
      </c>
      <c r="B1973" s="1" t="s">
        <v>20</v>
      </c>
      <c r="C1973" s="1">
        <v>105504.0</v>
      </c>
      <c r="D1973" s="1" t="s">
        <v>61</v>
      </c>
      <c r="E1973" s="1" t="s">
        <v>202</v>
      </c>
      <c r="F1973" s="1" t="s">
        <v>289</v>
      </c>
      <c r="G1973" s="1">
        <v>2009.0</v>
      </c>
      <c r="H1973" s="1">
        <v>310000.0</v>
      </c>
      <c r="I1973" s="1">
        <v>101516.0</v>
      </c>
      <c r="J1973" s="1">
        <v>7.0</v>
      </c>
      <c r="K1973" s="1">
        <v>2.0</v>
      </c>
      <c r="L1973" s="1" t="s">
        <v>16</v>
      </c>
    </row>
    <row r="1974">
      <c r="A1974" s="2">
        <v>42370.0</v>
      </c>
      <c r="B1974" s="1" t="s">
        <v>20</v>
      </c>
      <c r="C1974" s="1">
        <v>114244.0</v>
      </c>
      <c r="D1974" s="1" t="s">
        <v>61</v>
      </c>
      <c r="E1974" s="1" t="s">
        <v>1211</v>
      </c>
      <c r="F1974" s="1" t="s">
        <v>306</v>
      </c>
      <c r="G1974" s="1">
        <v>2012.0</v>
      </c>
      <c r="H1974" s="1">
        <v>310000.0</v>
      </c>
      <c r="I1974" s="1">
        <v>30021.0</v>
      </c>
      <c r="J1974" s="1">
        <v>4.0</v>
      </c>
      <c r="K1974" s="1">
        <v>1.0</v>
      </c>
      <c r="L1974" s="1" t="s">
        <v>16</v>
      </c>
    </row>
    <row r="1975">
      <c r="A1975" s="2">
        <v>42370.0</v>
      </c>
      <c r="B1975" s="1" t="s">
        <v>261</v>
      </c>
      <c r="C1975" s="1" t="s">
        <v>1378</v>
      </c>
      <c r="D1975" s="1" t="s">
        <v>61</v>
      </c>
      <c r="E1975" s="1" t="s">
        <v>163</v>
      </c>
      <c r="F1975" s="1" t="s">
        <v>147</v>
      </c>
      <c r="G1975" s="1">
        <v>2007.0</v>
      </c>
      <c r="H1975" s="1">
        <v>309866.3211</v>
      </c>
      <c r="I1975" s="1">
        <v>80000.0</v>
      </c>
      <c r="J1975" s="1">
        <v>8.0</v>
      </c>
      <c r="K1975" s="1">
        <v>1.0</v>
      </c>
      <c r="L1975" s="1" t="s">
        <v>16</v>
      </c>
    </row>
    <row r="1976">
      <c r="A1976" s="2">
        <v>42370.0</v>
      </c>
      <c r="B1976" s="1" t="s">
        <v>261</v>
      </c>
      <c r="C1976" s="1" t="s">
        <v>1379</v>
      </c>
      <c r="D1976" s="1" t="s">
        <v>61</v>
      </c>
      <c r="E1976" s="1" t="s">
        <v>163</v>
      </c>
      <c r="F1976" s="1" t="s">
        <v>341</v>
      </c>
      <c r="G1976" s="1">
        <v>2007.0</v>
      </c>
      <c r="H1976" s="1">
        <v>309821.1984</v>
      </c>
      <c r="I1976" s="1">
        <v>40000.0</v>
      </c>
      <c r="J1976" s="1">
        <v>8.0</v>
      </c>
      <c r="K1976" s="1">
        <v>1.0</v>
      </c>
      <c r="L1976" s="1" t="s">
        <v>16</v>
      </c>
    </row>
    <row r="1977">
      <c r="A1977" s="2">
        <v>42370.0</v>
      </c>
      <c r="B1977" s="1" t="s">
        <v>116</v>
      </c>
      <c r="C1977" s="1" t="s">
        <v>1343</v>
      </c>
      <c r="D1977" s="1" t="s">
        <v>61</v>
      </c>
      <c r="E1977" s="1" t="s">
        <v>712</v>
      </c>
      <c r="F1977" s="1" t="s">
        <v>203</v>
      </c>
      <c r="G1977" s="1">
        <v>2013.0</v>
      </c>
      <c r="H1977" s="1">
        <v>309690.0</v>
      </c>
      <c r="I1977" s="1">
        <v>14810.0</v>
      </c>
      <c r="J1977" s="1">
        <v>2.660273973</v>
      </c>
      <c r="K1977" s="1">
        <v>2.0</v>
      </c>
      <c r="L1977" s="1" t="s">
        <v>16</v>
      </c>
    </row>
    <row r="1978">
      <c r="A1978" s="2">
        <v>42370.0</v>
      </c>
      <c r="B1978" s="1" t="s">
        <v>261</v>
      </c>
      <c r="C1978" s="1" t="s">
        <v>1380</v>
      </c>
      <c r="D1978" s="1" t="s">
        <v>61</v>
      </c>
      <c r="E1978" s="1" t="s">
        <v>163</v>
      </c>
      <c r="F1978" s="1" t="s">
        <v>298</v>
      </c>
      <c r="G1978" s="1">
        <v>2009.0</v>
      </c>
      <c r="H1978" s="1">
        <v>309382.1214</v>
      </c>
      <c r="I1978" s="1">
        <v>110000.0</v>
      </c>
      <c r="J1978" s="1">
        <v>6.0</v>
      </c>
      <c r="K1978" s="1">
        <v>1.0</v>
      </c>
      <c r="L1978" s="1" t="s">
        <v>16</v>
      </c>
    </row>
    <row r="1979">
      <c r="A1979" s="2">
        <v>42370.0</v>
      </c>
      <c r="B1979" s="1" t="s">
        <v>261</v>
      </c>
      <c r="C1979" s="1" t="s">
        <v>1381</v>
      </c>
      <c r="D1979" s="1" t="s">
        <v>61</v>
      </c>
      <c r="E1979" s="1" t="s">
        <v>163</v>
      </c>
      <c r="F1979" s="1" t="s">
        <v>536</v>
      </c>
      <c r="G1979" s="1">
        <v>2010.0</v>
      </c>
      <c r="H1979" s="1">
        <v>308993.3336</v>
      </c>
      <c r="I1979" s="1">
        <v>60000.0</v>
      </c>
      <c r="J1979" s="1">
        <v>5.0</v>
      </c>
      <c r="K1979" s="1">
        <v>1.0</v>
      </c>
      <c r="L1979" s="1" t="s">
        <v>16</v>
      </c>
    </row>
    <row r="1980">
      <c r="A1980" s="2">
        <v>42370.0</v>
      </c>
      <c r="B1980" s="1" t="s">
        <v>261</v>
      </c>
      <c r="C1980" s="1" t="s">
        <v>1382</v>
      </c>
      <c r="D1980" s="1" t="s">
        <v>61</v>
      </c>
      <c r="E1980" s="1" t="s">
        <v>163</v>
      </c>
      <c r="F1980" s="1" t="s">
        <v>298</v>
      </c>
      <c r="G1980" s="1">
        <v>2006.0</v>
      </c>
      <c r="H1980" s="1">
        <v>308700.0</v>
      </c>
      <c r="I1980" s="1">
        <v>30000.0</v>
      </c>
      <c r="J1980" s="1">
        <v>9.0</v>
      </c>
      <c r="K1980" s="1">
        <v>1.0</v>
      </c>
      <c r="L1980" s="1" t="s">
        <v>16</v>
      </c>
    </row>
    <row r="1981">
      <c r="A1981" s="2">
        <v>42370.0</v>
      </c>
      <c r="B1981" s="1" t="s">
        <v>261</v>
      </c>
      <c r="C1981" s="1" t="s">
        <v>1383</v>
      </c>
      <c r="D1981" s="1" t="s">
        <v>61</v>
      </c>
      <c r="E1981" s="1" t="s">
        <v>163</v>
      </c>
      <c r="F1981" s="1" t="s">
        <v>536</v>
      </c>
      <c r="G1981" s="1">
        <v>2014.0</v>
      </c>
      <c r="H1981" s="1">
        <v>308533.686</v>
      </c>
      <c r="I1981" s="1">
        <v>150000.0</v>
      </c>
      <c r="J1981" s="1">
        <v>1.0</v>
      </c>
      <c r="K1981" s="1">
        <v>1.0</v>
      </c>
      <c r="L1981" s="1" t="s">
        <v>16</v>
      </c>
    </row>
    <row r="1982">
      <c r="A1982" s="2">
        <v>42370.0</v>
      </c>
      <c r="B1982" s="1" t="s">
        <v>148</v>
      </c>
      <c r="C1982" s="1">
        <v>246.0</v>
      </c>
      <c r="D1982" s="1" t="s">
        <v>61</v>
      </c>
      <c r="E1982" s="1" t="s">
        <v>1151</v>
      </c>
      <c r="F1982" s="1" t="s">
        <v>203</v>
      </c>
      <c r="G1982" s="1">
        <v>2010.0</v>
      </c>
      <c r="H1982" s="1">
        <v>308500.0</v>
      </c>
      <c r="I1982" s="1">
        <v>38965.0924</v>
      </c>
      <c r="J1982" s="1">
        <v>4.87063655</v>
      </c>
      <c r="K1982" s="1">
        <v>1.0</v>
      </c>
      <c r="L1982" s="1" t="s">
        <v>16</v>
      </c>
    </row>
    <row r="1983">
      <c r="A1983" s="2">
        <v>42370.0</v>
      </c>
      <c r="B1983" s="1" t="s">
        <v>261</v>
      </c>
      <c r="C1983" s="1" t="s">
        <v>1384</v>
      </c>
      <c r="D1983" s="1" t="s">
        <v>61</v>
      </c>
      <c r="E1983" s="1" t="s">
        <v>163</v>
      </c>
      <c r="F1983" s="1" t="s">
        <v>203</v>
      </c>
      <c r="G1983" s="1">
        <v>2010.0</v>
      </c>
      <c r="H1983" s="1">
        <v>307797.9836</v>
      </c>
      <c r="I1983" s="1">
        <v>110000.0</v>
      </c>
      <c r="J1983" s="1">
        <v>5.0</v>
      </c>
      <c r="K1983" s="1">
        <v>1.0</v>
      </c>
      <c r="L1983" s="1" t="s">
        <v>16</v>
      </c>
    </row>
    <row r="1984">
      <c r="A1984" s="2">
        <v>42370.0</v>
      </c>
      <c r="B1984" s="1" t="s">
        <v>261</v>
      </c>
      <c r="C1984" s="1" t="s">
        <v>1385</v>
      </c>
      <c r="D1984" s="1" t="s">
        <v>61</v>
      </c>
      <c r="E1984" s="1" t="s">
        <v>163</v>
      </c>
      <c r="F1984" s="1" t="s">
        <v>298</v>
      </c>
      <c r="G1984" s="1">
        <v>2008.0</v>
      </c>
      <c r="H1984" s="1">
        <v>307601.2164</v>
      </c>
      <c r="I1984" s="1">
        <v>90000.0</v>
      </c>
      <c r="J1984" s="1">
        <v>7.0</v>
      </c>
      <c r="K1984" s="1">
        <v>1.0</v>
      </c>
      <c r="L1984" s="1" t="s">
        <v>16</v>
      </c>
    </row>
    <row r="1985">
      <c r="A1985" s="2">
        <v>42370.0</v>
      </c>
      <c r="B1985" s="1" t="s">
        <v>261</v>
      </c>
      <c r="C1985" s="1" t="s">
        <v>1386</v>
      </c>
      <c r="D1985" s="1" t="s">
        <v>61</v>
      </c>
      <c r="E1985" s="1" t="s">
        <v>163</v>
      </c>
      <c r="F1985" s="1" t="s">
        <v>341</v>
      </c>
      <c r="G1985" s="1">
        <v>2010.0</v>
      </c>
      <c r="H1985" s="1">
        <v>307520.9654</v>
      </c>
      <c r="I1985" s="1">
        <v>120000.0</v>
      </c>
      <c r="J1985" s="1">
        <v>5.0</v>
      </c>
      <c r="K1985" s="1">
        <v>1.0</v>
      </c>
      <c r="L1985" s="1" t="s">
        <v>16</v>
      </c>
    </row>
    <row r="1986">
      <c r="A1986" s="2">
        <v>42370.0</v>
      </c>
      <c r="B1986" s="1" t="s">
        <v>116</v>
      </c>
      <c r="C1986" s="1" t="s">
        <v>1272</v>
      </c>
      <c r="D1986" s="1" t="s">
        <v>61</v>
      </c>
      <c r="E1986" s="1" t="s">
        <v>245</v>
      </c>
      <c r="F1986" s="1" t="s">
        <v>143</v>
      </c>
      <c r="G1986" s="1">
        <v>2009.0</v>
      </c>
      <c r="H1986" s="1">
        <v>307470.0</v>
      </c>
      <c r="I1986" s="1">
        <v>72548.0</v>
      </c>
      <c r="J1986" s="1">
        <v>6.345205479</v>
      </c>
      <c r="K1986" s="1">
        <v>2.0</v>
      </c>
      <c r="L1986" s="1" t="s">
        <v>16</v>
      </c>
    </row>
    <row r="1987">
      <c r="A1987" s="2">
        <v>42370.0</v>
      </c>
      <c r="B1987" s="1" t="s">
        <v>261</v>
      </c>
      <c r="C1987" s="1" t="s">
        <v>1387</v>
      </c>
      <c r="D1987" s="1" t="s">
        <v>61</v>
      </c>
      <c r="E1987" s="1" t="s">
        <v>163</v>
      </c>
      <c r="F1987" s="1" t="s">
        <v>203</v>
      </c>
      <c r="G1987" s="1">
        <v>2007.0</v>
      </c>
      <c r="H1987" s="1">
        <v>306936.0</v>
      </c>
      <c r="I1987" s="1">
        <v>30000.0</v>
      </c>
      <c r="J1987" s="1">
        <v>8.0</v>
      </c>
      <c r="K1987" s="1">
        <v>1.0</v>
      </c>
      <c r="L1987" s="1" t="s">
        <v>16</v>
      </c>
    </row>
    <row r="1988">
      <c r="A1988" s="2">
        <v>42370.0</v>
      </c>
      <c r="B1988" s="1" t="s">
        <v>148</v>
      </c>
      <c r="C1988" s="1">
        <v>466.0</v>
      </c>
      <c r="D1988" s="1" t="s">
        <v>61</v>
      </c>
      <c r="E1988" s="1" t="s">
        <v>163</v>
      </c>
      <c r="F1988" s="1" t="s">
        <v>203</v>
      </c>
      <c r="G1988" s="1">
        <v>2008.0</v>
      </c>
      <c r="H1988" s="1">
        <v>306360.0</v>
      </c>
      <c r="I1988" s="1">
        <v>55589.32238</v>
      </c>
      <c r="J1988" s="1">
        <v>6.948665298</v>
      </c>
      <c r="K1988" s="1">
        <v>2.0</v>
      </c>
      <c r="L1988" s="1" t="s">
        <v>16</v>
      </c>
    </row>
    <row r="1989">
      <c r="A1989" s="2">
        <v>42370.0</v>
      </c>
      <c r="B1989" s="1" t="s">
        <v>116</v>
      </c>
      <c r="C1989" s="1" t="s">
        <v>1276</v>
      </c>
      <c r="D1989" s="1" t="s">
        <v>61</v>
      </c>
      <c r="E1989" s="1" t="s">
        <v>163</v>
      </c>
      <c r="F1989" s="1" t="s">
        <v>289</v>
      </c>
      <c r="G1989" s="1">
        <v>2008.0</v>
      </c>
      <c r="H1989" s="1">
        <v>306000.0</v>
      </c>
      <c r="I1989" s="1">
        <v>83962.0</v>
      </c>
      <c r="J1989" s="1">
        <v>7.835616438</v>
      </c>
      <c r="K1989" s="1">
        <v>2.0</v>
      </c>
      <c r="L1989" s="1" t="s">
        <v>16</v>
      </c>
    </row>
    <row r="1990">
      <c r="A1990" s="2">
        <v>42370.0</v>
      </c>
      <c r="B1990" s="1" t="s">
        <v>261</v>
      </c>
      <c r="C1990" s="1" t="s">
        <v>1388</v>
      </c>
      <c r="D1990" s="1" t="s">
        <v>61</v>
      </c>
      <c r="E1990" s="1" t="s">
        <v>163</v>
      </c>
      <c r="F1990" s="1" t="s">
        <v>536</v>
      </c>
      <c r="G1990" s="1">
        <v>2013.0</v>
      </c>
      <c r="H1990" s="1">
        <v>305555.6364</v>
      </c>
      <c r="I1990" s="1">
        <v>130000.0</v>
      </c>
      <c r="J1990" s="1">
        <v>2.0</v>
      </c>
      <c r="K1990" s="1">
        <v>1.0</v>
      </c>
      <c r="L1990" s="1" t="s">
        <v>16</v>
      </c>
    </row>
    <row r="1991">
      <c r="A1991" s="2">
        <v>42370.0</v>
      </c>
      <c r="B1991" s="1" t="s">
        <v>261</v>
      </c>
      <c r="C1991" s="1" t="s">
        <v>1389</v>
      </c>
      <c r="D1991" s="1" t="s">
        <v>61</v>
      </c>
      <c r="E1991" s="1" t="s">
        <v>163</v>
      </c>
      <c r="F1991" s="1" t="s">
        <v>147</v>
      </c>
      <c r="G1991" s="1">
        <v>2009.0</v>
      </c>
      <c r="H1991" s="1">
        <v>305513.902</v>
      </c>
      <c r="I1991" s="1">
        <v>130000.0</v>
      </c>
      <c r="J1991" s="1">
        <v>6.0</v>
      </c>
      <c r="K1991" s="1">
        <v>1.0</v>
      </c>
      <c r="L1991" s="1" t="s">
        <v>16</v>
      </c>
    </row>
    <row r="1992">
      <c r="A1992" s="2">
        <v>42370.0</v>
      </c>
      <c r="B1992" s="1" t="s">
        <v>186</v>
      </c>
      <c r="C1992" s="1" t="s">
        <v>1122</v>
      </c>
      <c r="D1992" s="1" t="s">
        <v>61</v>
      </c>
      <c r="E1992" s="1" t="s">
        <v>960</v>
      </c>
      <c r="F1992" s="1" t="s">
        <v>203</v>
      </c>
      <c r="G1992" s="1">
        <v>2013.0</v>
      </c>
      <c r="H1992" s="1">
        <v>305250.0</v>
      </c>
      <c r="I1992" s="1">
        <v>48904.0</v>
      </c>
      <c r="J1992" s="1">
        <v>2.0</v>
      </c>
      <c r="K1992" s="1">
        <v>1.0</v>
      </c>
      <c r="L1992" s="1" t="s">
        <v>16</v>
      </c>
    </row>
    <row r="1993">
      <c r="A1993" s="2">
        <v>42370.0</v>
      </c>
      <c r="B1993" s="1" t="s">
        <v>148</v>
      </c>
      <c r="C1993" s="1">
        <v>195.0</v>
      </c>
      <c r="D1993" s="1" t="s">
        <v>61</v>
      </c>
      <c r="E1993" s="1" t="s">
        <v>1151</v>
      </c>
      <c r="F1993" s="1" t="s">
        <v>203</v>
      </c>
      <c r="G1993" s="1">
        <v>2010.0</v>
      </c>
      <c r="H1993" s="1">
        <v>305250.0</v>
      </c>
      <c r="I1993" s="1">
        <v>35723.47707</v>
      </c>
      <c r="J1993" s="1">
        <v>4.465434634</v>
      </c>
      <c r="K1993" s="1">
        <v>1.0</v>
      </c>
      <c r="L1993" s="1" t="s">
        <v>16</v>
      </c>
    </row>
    <row r="1994">
      <c r="A1994" s="2">
        <v>42370.0</v>
      </c>
      <c r="B1994" s="1" t="s">
        <v>12</v>
      </c>
      <c r="C1994" s="1">
        <v>112677.0</v>
      </c>
      <c r="D1994" s="1" t="s">
        <v>91</v>
      </c>
      <c r="E1994" s="1" t="s">
        <v>813</v>
      </c>
      <c r="F1994" s="1" t="s">
        <v>1390</v>
      </c>
      <c r="G1994" s="1">
        <v>2012.0</v>
      </c>
      <c r="H1994" s="1">
        <v>305250.0</v>
      </c>
      <c r="I1994" s="1">
        <v>18680.0</v>
      </c>
      <c r="J1994" s="1">
        <v>4.0</v>
      </c>
      <c r="K1994" s="1">
        <v>1.0</v>
      </c>
      <c r="L1994" s="1" t="s">
        <v>16</v>
      </c>
    </row>
    <row r="1995">
      <c r="A1995" s="2">
        <v>42370.0</v>
      </c>
      <c r="B1995" s="1" t="s">
        <v>148</v>
      </c>
      <c r="C1995" s="1">
        <v>100.0</v>
      </c>
      <c r="D1995" s="1" t="s">
        <v>91</v>
      </c>
      <c r="E1995" s="1" t="s">
        <v>813</v>
      </c>
      <c r="F1995" s="1" t="s">
        <v>235</v>
      </c>
      <c r="G1995" s="1">
        <v>2011.0</v>
      </c>
      <c r="H1995" s="1">
        <v>305250.0</v>
      </c>
      <c r="I1995" s="1">
        <v>29393.56605</v>
      </c>
      <c r="J1995" s="1">
        <v>3.674195756</v>
      </c>
      <c r="K1995" s="1">
        <v>1.0</v>
      </c>
      <c r="L1995" s="1" t="s">
        <v>16</v>
      </c>
    </row>
    <row r="1996">
      <c r="A1996" s="2">
        <v>42370.0</v>
      </c>
      <c r="B1996" s="1" t="s">
        <v>116</v>
      </c>
      <c r="C1996" s="1" t="s">
        <v>1391</v>
      </c>
      <c r="D1996" s="1" t="s">
        <v>61</v>
      </c>
      <c r="E1996" s="1" t="s">
        <v>245</v>
      </c>
      <c r="F1996" s="1" t="s">
        <v>143</v>
      </c>
      <c r="G1996" s="1">
        <v>2009.0</v>
      </c>
      <c r="H1996" s="1">
        <v>305250.0</v>
      </c>
      <c r="I1996" s="1">
        <v>127489.0</v>
      </c>
      <c r="J1996" s="1">
        <v>6.44109589</v>
      </c>
      <c r="K1996" s="1">
        <v>3.0</v>
      </c>
      <c r="L1996" s="1" t="s">
        <v>16</v>
      </c>
    </row>
    <row r="1997">
      <c r="A1997" s="2">
        <v>42370.0</v>
      </c>
      <c r="B1997" s="1" t="s">
        <v>186</v>
      </c>
      <c r="C1997" s="1" t="s">
        <v>1392</v>
      </c>
      <c r="D1997" s="1" t="s">
        <v>61</v>
      </c>
      <c r="E1997" s="1" t="s">
        <v>245</v>
      </c>
      <c r="F1997" s="1" t="s">
        <v>203</v>
      </c>
      <c r="G1997" s="1">
        <v>2009.0</v>
      </c>
      <c r="H1997" s="1">
        <v>305250.0</v>
      </c>
      <c r="I1997" s="1">
        <v>74705.0</v>
      </c>
      <c r="J1997" s="1">
        <v>6.0</v>
      </c>
      <c r="K1997" s="1">
        <v>2.0</v>
      </c>
      <c r="L1997" s="1" t="s">
        <v>16</v>
      </c>
    </row>
    <row r="1998">
      <c r="A1998" s="2">
        <v>42370.0</v>
      </c>
      <c r="B1998" s="1" t="s">
        <v>12</v>
      </c>
      <c r="C1998" s="1">
        <v>122563.0</v>
      </c>
      <c r="D1998" s="1" t="s">
        <v>61</v>
      </c>
      <c r="E1998" s="1" t="s">
        <v>163</v>
      </c>
      <c r="F1998" s="1" t="s">
        <v>289</v>
      </c>
      <c r="G1998" s="1">
        <v>2008.0</v>
      </c>
      <c r="H1998" s="1">
        <v>305250.0</v>
      </c>
      <c r="I1998" s="1">
        <v>65203.0</v>
      </c>
      <c r="J1998" s="1">
        <v>8.0</v>
      </c>
      <c r="K1998" s="1">
        <v>1.0</v>
      </c>
      <c r="L1998" s="1" t="s">
        <v>16</v>
      </c>
    </row>
    <row r="1999">
      <c r="A1999" s="2">
        <v>42370.0</v>
      </c>
      <c r="B1999" s="1" t="s">
        <v>116</v>
      </c>
      <c r="C1999" s="1" t="s">
        <v>1393</v>
      </c>
      <c r="D1999" s="1" t="s">
        <v>61</v>
      </c>
      <c r="E1999" s="1" t="s">
        <v>163</v>
      </c>
      <c r="F1999" s="1" t="s">
        <v>289</v>
      </c>
      <c r="G1999" s="1">
        <v>2009.0</v>
      </c>
      <c r="H1999" s="1">
        <v>305250.0</v>
      </c>
      <c r="I1999" s="1">
        <v>74087.0</v>
      </c>
      <c r="J1999" s="1">
        <v>6.564383562</v>
      </c>
      <c r="K1999" s="1">
        <v>2.0</v>
      </c>
      <c r="L1999" s="1" t="s">
        <v>16</v>
      </c>
    </row>
    <row r="2000">
      <c r="A2000" s="2">
        <v>42370.0</v>
      </c>
      <c r="B2000" s="1" t="s">
        <v>148</v>
      </c>
      <c r="C2000" s="1">
        <v>330.0</v>
      </c>
      <c r="D2000" s="1" t="s">
        <v>61</v>
      </c>
      <c r="E2000" s="1" t="s">
        <v>163</v>
      </c>
      <c r="F2000" s="1" t="s">
        <v>536</v>
      </c>
      <c r="G2000" s="1">
        <v>2009.0</v>
      </c>
      <c r="H2000" s="1">
        <v>305250.0</v>
      </c>
      <c r="I2000" s="1">
        <v>45579.7399</v>
      </c>
      <c r="J2000" s="1">
        <v>5.697467488</v>
      </c>
      <c r="K2000" s="1">
        <v>2.0</v>
      </c>
      <c r="L2000" s="1" t="s">
        <v>16</v>
      </c>
    </row>
    <row r="2001">
      <c r="A2001" s="2">
        <v>42370.0</v>
      </c>
      <c r="B2001" s="1" t="s">
        <v>116</v>
      </c>
      <c r="C2001" s="1" t="s">
        <v>1394</v>
      </c>
      <c r="D2001" s="1" t="s">
        <v>61</v>
      </c>
      <c r="E2001" s="1" t="s">
        <v>163</v>
      </c>
      <c r="F2001" s="1" t="s">
        <v>143</v>
      </c>
      <c r="G2001" s="1">
        <v>2008.0</v>
      </c>
      <c r="H2001" s="1">
        <v>305250.0</v>
      </c>
      <c r="I2001" s="1">
        <v>98115.0</v>
      </c>
      <c r="J2001" s="1">
        <v>7.657534247</v>
      </c>
      <c r="K2001" s="1">
        <v>1.0</v>
      </c>
      <c r="L2001" s="1" t="s">
        <v>16</v>
      </c>
    </row>
    <row r="2002">
      <c r="A2002" s="2">
        <v>42370.0</v>
      </c>
      <c r="B2002" s="1" t="s">
        <v>116</v>
      </c>
      <c r="C2002" s="1" t="s">
        <v>1395</v>
      </c>
      <c r="D2002" s="1" t="s">
        <v>61</v>
      </c>
      <c r="E2002" s="1" t="s">
        <v>163</v>
      </c>
      <c r="F2002" s="1" t="s">
        <v>143</v>
      </c>
      <c r="G2002" s="1">
        <v>2007.0</v>
      </c>
      <c r="H2002" s="1">
        <v>305250.0</v>
      </c>
      <c r="I2002" s="1">
        <v>89155.0</v>
      </c>
      <c r="J2002" s="1">
        <v>8.534246575</v>
      </c>
      <c r="K2002" s="1">
        <v>2.0</v>
      </c>
      <c r="L2002" s="1" t="s">
        <v>16</v>
      </c>
    </row>
    <row r="2003">
      <c r="A2003" s="2">
        <v>42370.0</v>
      </c>
      <c r="B2003" s="1" t="s">
        <v>12</v>
      </c>
      <c r="C2003" s="1">
        <v>133046.0</v>
      </c>
      <c r="D2003" s="1" t="s">
        <v>61</v>
      </c>
      <c r="E2003" s="1" t="s">
        <v>202</v>
      </c>
      <c r="F2003" s="1" t="s">
        <v>143</v>
      </c>
      <c r="G2003" s="1">
        <v>2009.0</v>
      </c>
      <c r="H2003" s="1">
        <v>305250.0</v>
      </c>
      <c r="I2003" s="1">
        <v>90045.0</v>
      </c>
      <c r="J2003" s="1">
        <v>7.0</v>
      </c>
      <c r="K2003" s="1">
        <v>1.0</v>
      </c>
      <c r="L2003" s="1" t="s">
        <v>16</v>
      </c>
    </row>
    <row r="2004">
      <c r="A2004" s="2">
        <v>42370.0</v>
      </c>
      <c r="B2004" s="1" t="s">
        <v>148</v>
      </c>
      <c r="C2004" s="1">
        <v>554.0</v>
      </c>
      <c r="D2004" s="1" t="s">
        <v>61</v>
      </c>
      <c r="E2004" s="1" t="s">
        <v>163</v>
      </c>
      <c r="F2004" s="1" t="s">
        <v>203</v>
      </c>
      <c r="G2004" s="1">
        <v>2007.0</v>
      </c>
      <c r="H2004" s="1">
        <v>305250.0</v>
      </c>
      <c r="I2004" s="1">
        <v>63123.88775</v>
      </c>
      <c r="J2004" s="1">
        <v>7.890485969</v>
      </c>
      <c r="K2004" s="1">
        <v>2.0</v>
      </c>
      <c r="L2004" s="1" t="s">
        <v>16</v>
      </c>
    </row>
    <row r="2005">
      <c r="A2005" s="2">
        <v>42370.0</v>
      </c>
      <c r="B2005" s="1" t="s">
        <v>186</v>
      </c>
      <c r="C2005" s="1" t="s">
        <v>1396</v>
      </c>
      <c r="D2005" s="1" t="s">
        <v>61</v>
      </c>
      <c r="E2005" s="1" t="s">
        <v>652</v>
      </c>
      <c r="F2005" s="1" t="s">
        <v>1033</v>
      </c>
      <c r="G2005" s="1">
        <v>2012.0</v>
      </c>
      <c r="H2005" s="1">
        <v>305250.0</v>
      </c>
      <c r="I2005" s="1">
        <v>73560.0</v>
      </c>
      <c r="J2005" s="1">
        <v>3.0</v>
      </c>
      <c r="K2005" s="1">
        <v>2.0</v>
      </c>
      <c r="L2005" s="1" t="s">
        <v>16</v>
      </c>
    </row>
    <row r="2006">
      <c r="A2006" s="2">
        <v>42370.0</v>
      </c>
      <c r="B2006" s="1" t="s">
        <v>12</v>
      </c>
      <c r="C2006" s="3" t="s">
        <v>1397</v>
      </c>
      <c r="D2006" s="1" t="s">
        <v>61</v>
      </c>
      <c r="E2006" s="1" t="s">
        <v>202</v>
      </c>
      <c r="F2006" s="1" t="s">
        <v>172</v>
      </c>
      <c r="G2006" s="1">
        <v>2009.0</v>
      </c>
      <c r="H2006" s="1">
        <v>305250.0</v>
      </c>
      <c r="I2006" s="1">
        <v>90045.0</v>
      </c>
      <c r="J2006" s="1">
        <v>7.0</v>
      </c>
      <c r="K2006" s="1">
        <v>1.0</v>
      </c>
      <c r="L2006" s="1" t="s">
        <v>16</v>
      </c>
    </row>
    <row r="2007">
      <c r="A2007" s="2">
        <v>42370.0</v>
      </c>
      <c r="B2007" s="1" t="s">
        <v>261</v>
      </c>
      <c r="C2007" s="1" t="s">
        <v>1398</v>
      </c>
      <c r="D2007" s="1" t="s">
        <v>61</v>
      </c>
      <c r="E2007" s="1" t="s">
        <v>163</v>
      </c>
      <c r="F2007" s="1" t="s">
        <v>298</v>
      </c>
      <c r="G2007" s="1">
        <v>2010.0</v>
      </c>
      <c r="H2007" s="1">
        <v>305136.0564</v>
      </c>
      <c r="I2007" s="1">
        <v>140000.0</v>
      </c>
      <c r="J2007" s="1">
        <v>5.0</v>
      </c>
      <c r="K2007" s="1">
        <v>1.0</v>
      </c>
      <c r="L2007" s="1" t="s">
        <v>16</v>
      </c>
    </row>
    <row r="2008">
      <c r="A2008" s="2">
        <v>42370.0</v>
      </c>
      <c r="B2008" s="1" t="s">
        <v>116</v>
      </c>
      <c r="C2008" s="1" t="s">
        <v>1336</v>
      </c>
      <c r="D2008" s="1" t="s">
        <v>61</v>
      </c>
      <c r="E2008" s="1" t="s">
        <v>712</v>
      </c>
      <c r="F2008" s="1" t="s">
        <v>203</v>
      </c>
      <c r="G2008" s="1">
        <v>2015.0</v>
      </c>
      <c r="H2008" s="1">
        <v>305000.0</v>
      </c>
      <c r="I2008" s="1">
        <v>8494.0</v>
      </c>
      <c r="J2008" s="1">
        <v>0.969863014</v>
      </c>
      <c r="K2008" s="1">
        <v>1.0</v>
      </c>
      <c r="L2008" s="1" t="s">
        <v>16</v>
      </c>
    </row>
    <row r="2009">
      <c r="A2009" s="2">
        <v>42370.0</v>
      </c>
      <c r="B2009" s="1" t="s">
        <v>116</v>
      </c>
      <c r="C2009" s="1" t="s">
        <v>1337</v>
      </c>
      <c r="D2009" s="1" t="s">
        <v>61</v>
      </c>
      <c r="E2009" s="1" t="s">
        <v>712</v>
      </c>
      <c r="F2009" s="1" t="s">
        <v>203</v>
      </c>
      <c r="G2009" s="1">
        <v>2012.0</v>
      </c>
      <c r="H2009" s="1">
        <v>305000.0</v>
      </c>
      <c r="I2009" s="1">
        <v>32130.0</v>
      </c>
      <c r="J2009" s="1">
        <v>3.619178082</v>
      </c>
      <c r="K2009" s="1">
        <v>2.0</v>
      </c>
      <c r="L2009" s="1" t="s">
        <v>16</v>
      </c>
    </row>
    <row r="2010">
      <c r="A2010" s="2">
        <v>42370.0</v>
      </c>
      <c r="B2010" s="1" t="s">
        <v>116</v>
      </c>
      <c r="C2010" s="1" t="s">
        <v>1361</v>
      </c>
      <c r="D2010" s="1" t="s">
        <v>61</v>
      </c>
      <c r="E2010" s="1" t="s">
        <v>1362</v>
      </c>
      <c r="F2010" s="1" t="s">
        <v>536</v>
      </c>
      <c r="G2010" s="1">
        <v>2015.0</v>
      </c>
      <c r="H2010" s="1">
        <v>305000.0</v>
      </c>
      <c r="I2010" s="1">
        <v>721.0</v>
      </c>
      <c r="J2010" s="1">
        <v>0.745205479</v>
      </c>
      <c r="K2010" s="1">
        <v>1.0</v>
      </c>
      <c r="L2010" s="1" t="s">
        <v>16</v>
      </c>
    </row>
    <row r="2011">
      <c r="A2011" s="2">
        <v>42370.0</v>
      </c>
      <c r="B2011" s="1" t="s">
        <v>148</v>
      </c>
      <c r="C2011" s="1">
        <v>102.0</v>
      </c>
      <c r="D2011" s="1" t="s">
        <v>61</v>
      </c>
      <c r="E2011" s="1" t="s">
        <v>960</v>
      </c>
      <c r="F2011" s="1" t="s">
        <v>203</v>
      </c>
      <c r="G2011" s="1">
        <v>2011.0</v>
      </c>
      <c r="H2011" s="1">
        <v>305000.0</v>
      </c>
      <c r="I2011" s="1">
        <v>29503.08008</v>
      </c>
      <c r="J2011" s="1">
        <v>3.68788501</v>
      </c>
      <c r="K2011" s="1">
        <v>1.0</v>
      </c>
      <c r="L2011" s="1" t="s">
        <v>16</v>
      </c>
    </row>
    <row r="2012">
      <c r="A2012" s="2">
        <v>42370.0</v>
      </c>
      <c r="B2012" s="1" t="s">
        <v>148</v>
      </c>
      <c r="C2012" s="1">
        <v>401.0</v>
      </c>
      <c r="D2012" s="1" t="s">
        <v>81</v>
      </c>
      <c r="E2012" s="1" t="s">
        <v>11</v>
      </c>
      <c r="F2012" s="1" t="s">
        <v>354</v>
      </c>
      <c r="G2012" s="1">
        <v>2008.0</v>
      </c>
      <c r="H2012" s="1">
        <v>305000.0</v>
      </c>
      <c r="I2012" s="1">
        <v>50770.705</v>
      </c>
      <c r="J2012" s="1">
        <v>6.346338125</v>
      </c>
      <c r="K2012" s="1">
        <v>2.0</v>
      </c>
      <c r="L2012" s="1" t="s">
        <v>16</v>
      </c>
    </row>
    <row r="2013">
      <c r="A2013" s="2">
        <v>42370.0</v>
      </c>
      <c r="B2013" s="1" t="s">
        <v>20</v>
      </c>
      <c r="C2013" s="1">
        <v>21895.0</v>
      </c>
      <c r="D2013" s="1" t="s">
        <v>61</v>
      </c>
      <c r="E2013" s="1" t="s">
        <v>245</v>
      </c>
      <c r="F2013" s="1" t="s">
        <v>203</v>
      </c>
      <c r="G2013" s="1">
        <v>2012.0</v>
      </c>
      <c r="H2013" s="1">
        <v>305000.0</v>
      </c>
      <c r="I2013" s="1">
        <v>34284.0</v>
      </c>
      <c r="J2013" s="1">
        <v>3.0</v>
      </c>
      <c r="K2013" s="1">
        <v>1.0</v>
      </c>
      <c r="L2013" s="1" t="s">
        <v>80</v>
      </c>
    </row>
    <row r="2014">
      <c r="A2014" s="2">
        <v>42370.0</v>
      </c>
      <c r="B2014" s="1" t="s">
        <v>186</v>
      </c>
      <c r="C2014" s="1" t="s">
        <v>1392</v>
      </c>
      <c r="D2014" s="1" t="s">
        <v>61</v>
      </c>
      <c r="E2014" s="1" t="s">
        <v>245</v>
      </c>
      <c r="F2014" s="1" t="s">
        <v>203</v>
      </c>
      <c r="G2014" s="1">
        <v>2009.0</v>
      </c>
      <c r="H2014" s="1">
        <v>305000.0</v>
      </c>
      <c r="I2014" s="1">
        <v>74705.0</v>
      </c>
      <c r="J2014" s="1">
        <v>6.0</v>
      </c>
      <c r="K2014" s="1">
        <v>2.0</v>
      </c>
      <c r="L2014" s="1" t="s">
        <v>16</v>
      </c>
    </row>
    <row r="2015">
      <c r="A2015" s="2">
        <v>42370.0</v>
      </c>
      <c r="B2015" s="1" t="s">
        <v>148</v>
      </c>
      <c r="C2015" s="1">
        <v>295.0</v>
      </c>
      <c r="D2015" s="1" t="s">
        <v>61</v>
      </c>
      <c r="E2015" s="1" t="s">
        <v>245</v>
      </c>
      <c r="F2015" s="1" t="s">
        <v>341</v>
      </c>
      <c r="G2015" s="1">
        <v>2009.0</v>
      </c>
      <c r="H2015" s="1">
        <v>305000.0</v>
      </c>
      <c r="I2015" s="1">
        <v>42907.59754</v>
      </c>
      <c r="J2015" s="1">
        <v>5.363449692</v>
      </c>
      <c r="K2015" s="1">
        <v>2.0</v>
      </c>
      <c r="L2015" s="1" t="s">
        <v>16</v>
      </c>
    </row>
    <row r="2016">
      <c r="A2016" s="2">
        <v>42370.0</v>
      </c>
      <c r="B2016" s="1" t="s">
        <v>148</v>
      </c>
      <c r="C2016" s="1">
        <v>159.0</v>
      </c>
      <c r="D2016" s="1" t="s">
        <v>61</v>
      </c>
      <c r="E2016" s="1" t="s">
        <v>163</v>
      </c>
      <c r="F2016" s="1" t="s">
        <v>203</v>
      </c>
      <c r="G2016" s="1">
        <v>2010.0</v>
      </c>
      <c r="H2016" s="1">
        <v>305000.0</v>
      </c>
      <c r="I2016" s="1">
        <v>34518.82273</v>
      </c>
      <c r="J2016" s="1">
        <v>4.314852841</v>
      </c>
      <c r="K2016" s="1">
        <v>1.0</v>
      </c>
      <c r="L2016" s="1" t="s">
        <v>16</v>
      </c>
    </row>
    <row r="2017">
      <c r="A2017" s="2">
        <v>42370.0</v>
      </c>
      <c r="B2017" s="1" t="s">
        <v>116</v>
      </c>
      <c r="C2017" s="1" t="s">
        <v>1399</v>
      </c>
      <c r="D2017" s="1" t="s">
        <v>61</v>
      </c>
      <c r="E2017" s="1" t="s">
        <v>881</v>
      </c>
      <c r="F2017" s="1" t="s">
        <v>536</v>
      </c>
      <c r="G2017" s="1">
        <v>2010.0</v>
      </c>
      <c r="H2017" s="1">
        <v>305000.0</v>
      </c>
      <c r="I2017" s="1">
        <v>30694.0</v>
      </c>
      <c r="J2017" s="1">
        <v>5.819178082</v>
      </c>
      <c r="K2017" s="1">
        <v>2.0</v>
      </c>
      <c r="L2017" s="1" t="s">
        <v>16</v>
      </c>
    </row>
    <row r="2018">
      <c r="A2018" s="2">
        <v>42370.0</v>
      </c>
      <c r="B2018" s="1" t="s">
        <v>20</v>
      </c>
      <c r="C2018" s="1">
        <v>90688.0</v>
      </c>
      <c r="D2018" s="1" t="s">
        <v>61</v>
      </c>
      <c r="E2018" s="1" t="s">
        <v>1211</v>
      </c>
      <c r="F2018" s="1" t="s">
        <v>306</v>
      </c>
      <c r="G2018" s="1">
        <v>2014.0</v>
      </c>
      <c r="H2018" s="1">
        <v>305000.0</v>
      </c>
      <c r="I2018" s="1">
        <v>7953.0</v>
      </c>
      <c r="J2018" s="1">
        <v>2.0</v>
      </c>
      <c r="K2018" s="1">
        <v>2.0</v>
      </c>
      <c r="L2018" s="1" t="s">
        <v>16</v>
      </c>
    </row>
    <row r="2019">
      <c r="A2019" s="2">
        <v>42370.0</v>
      </c>
      <c r="B2019" s="1" t="s">
        <v>261</v>
      </c>
      <c r="C2019" s="1" t="s">
        <v>1400</v>
      </c>
      <c r="D2019" s="1" t="s">
        <v>61</v>
      </c>
      <c r="E2019" s="1" t="s">
        <v>163</v>
      </c>
      <c r="F2019" s="1" t="s">
        <v>536</v>
      </c>
      <c r="G2019" s="1">
        <v>2012.0</v>
      </c>
      <c r="H2019" s="1">
        <v>304946.5354</v>
      </c>
      <c r="I2019" s="1">
        <v>110000.0</v>
      </c>
      <c r="J2019" s="1">
        <v>3.0</v>
      </c>
      <c r="K2019" s="1">
        <v>1.0</v>
      </c>
      <c r="L2019" s="1" t="s">
        <v>16</v>
      </c>
    </row>
    <row r="2020">
      <c r="A2020" s="2">
        <v>42370.0</v>
      </c>
      <c r="B2020" s="1" t="s">
        <v>261</v>
      </c>
      <c r="C2020" s="1" t="s">
        <v>1401</v>
      </c>
      <c r="D2020" s="1" t="s">
        <v>61</v>
      </c>
      <c r="E2020" s="1" t="s">
        <v>163</v>
      </c>
      <c r="F2020" s="1" t="s">
        <v>147</v>
      </c>
      <c r="G2020" s="1">
        <v>2006.0</v>
      </c>
      <c r="H2020" s="1">
        <v>304934.9137</v>
      </c>
      <c r="I2020" s="1">
        <v>60000.0</v>
      </c>
      <c r="J2020" s="1">
        <v>9.0</v>
      </c>
      <c r="K2020" s="1">
        <v>1.0</v>
      </c>
      <c r="L2020" s="1" t="s">
        <v>16</v>
      </c>
    </row>
    <row r="2021">
      <c r="A2021" s="2">
        <v>42370.0</v>
      </c>
      <c r="B2021" s="1" t="s">
        <v>261</v>
      </c>
      <c r="C2021" s="1" t="s">
        <v>1402</v>
      </c>
      <c r="D2021" s="1" t="s">
        <v>61</v>
      </c>
      <c r="E2021" s="1" t="s">
        <v>163</v>
      </c>
      <c r="F2021" s="1" t="s">
        <v>341</v>
      </c>
      <c r="G2021" s="1">
        <v>2006.0</v>
      </c>
      <c r="H2021" s="1">
        <v>304674.0</v>
      </c>
      <c r="I2021" s="1">
        <v>10000.0</v>
      </c>
      <c r="J2021" s="1">
        <v>9.0</v>
      </c>
      <c r="K2021" s="1">
        <v>1.0</v>
      </c>
      <c r="L2021" s="1" t="s">
        <v>16</v>
      </c>
    </row>
    <row r="2022">
      <c r="A2022" s="2">
        <v>42370.0</v>
      </c>
      <c r="B2022" s="1" t="s">
        <v>186</v>
      </c>
      <c r="C2022" s="1" t="s">
        <v>1306</v>
      </c>
      <c r="D2022" s="1" t="s">
        <v>61</v>
      </c>
      <c r="E2022" s="1" t="s">
        <v>652</v>
      </c>
      <c r="F2022" s="1" t="s">
        <v>203</v>
      </c>
      <c r="G2022" s="1">
        <v>2011.0</v>
      </c>
      <c r="H2022" s="1">
        <v>304500.0</v>
      </c>
      <c r="I2022" s="1">
        <v>44828.0</v>
      </c>
      <c r="J2022" s="1">
        <v>4.0</v>
      </c>
      <c r="K2022" s="1">
        <v>1.0</v>
      </c>
      <c r="L2022" s="1" t="s">
        <v>16</v>
      </c>
    </row>
    <row r="2023">
      <c r="A2023" s="2">
        <v>42370.0</v>
      </c>
      <c r="B2023" s="1" t="s">
        <v>261</v>
      </c>
      <c r="C2023" s="1" t="s">
        <v>1403</v>
      </c>
      <c r="D2023" s="1" t="s">
        <v>61</v>
      </c>
      <c r="E2023" s="1" t="s">
        <v>163</v>
      </c>
      <c r="F2023" s="1" t="s">
        <v>298</v>
      </c>
      <c r="G2023" s="1">
        <v>2007.0</v>
      </c>
      <c r="H2023" s="1">
        <v>304375.9586</v>
      </c>
      <c r="I2023" s="1">
        <v>70000.0</v>
      </c>
      <c r="J2023" s="1">
        <v>8.0</v>
      </c>
      <c r="K2023" s="1">
        <v>1.0</v>
      </c>
      <c r="L2023" s="1" t="s">
        <v>16</v>
      </c>
    </row>
    <row r="2024">
      <c r="A2024" s="2">
        <v>42370.0</v>
      </c>
      <c r="B2024" s="1" t="s">
        <v>261</v>
      </c>
      <c r="C2024" s="1" t="s">
        <v>1404</v>
      </c>
      <c r="D2024" s="1" t="s">
        <v>61</v>
      </c>
      <c r="E2024" s="1" t="s">
        <v>163</v>
      </c>
      <c r="F2024" s="1" t="s">
        <v>147</v>
      </c>
      <c r="G2024" s="1">
        <v>2005.0</v>
      </c>
      <c r="H2024" s="1">
        <v>304152.0</v>
      </c>
      <c r="I2024" s="1">
        <v>20000.0</v>
      </c>
      <c r="J2024" s="1">
        <v>10.0</v>
      </c>
      <c r="K2024" s="1">
        <v>1.0</v>
      </c>
      <c r="L2024" s="1" t="s">
        <v>16</v>
      </c>
    </row>
    <row r="2025">
      <c r="A2025" s="2">
        <v>42370.0</v>
      </c>
      <c r="B2025" s="1" t="s">
        <v>261</v>
      </c>
      <c r="C2025" s="1" t="s">
        <v>1405</v>
      </c>
      <c r="D2025" s="1" t="s">
        <v>61</v>
      </c>
      <c r="E2025" s="1" t="s">
        <v>163</v>
      </c>
      <c r="F2025" s="1" t="s">
        <v>536</v>
      </c>
      <c r="G2025" s="1">
        <v>2009.0</v>
      </c>
      <c r="H2025" s="1">
        <v>303800.0</v>
      </c>
      <c r="I2025" s="1">
        <v>30000.0</v>
      </c>
      <c r="J2025" s="1">
        <v>6.0</v>
      </c>
      <c r="K2025" s="1">
        <v>1.0</v>
      </c>
      <c r="L2025" s="1" t="s">
        <v>16</v>
      </c>
    </row>
    <row r="2026">
      <c r="A2026" s="2">
        <v>42370.0</v>
      </c>
      <c r="B2026" s="1" t="s">
        <v>261</v>
      </c>
      <c r="C2026" s="1" t="s">
        <v>1406</v>
      </c>
      <c r="D2026" s="1" t="s">
        <v>61</v>
      </c>
      <c r="E2026" s="1" t="s">
        <v>163</v>
      </c>
      <c r="F2026" s="1" t="s">
        <v>147</v>
      </c>
      <c r="G2026" s="1">
        <v>2008.0</v>
      </c>
      <c r="H2026" s="1">
        <v>303755.2638</v>
      </c>
      <c r="I2026" s="1">
        <v>110000.0</v>
      </c>
      <c r="J2026" s="1">
        <v>7.0</v>
      </c>
      <c r="K2026" s="1">
        <v>1.0</v>
      </c>
      <c r="L2026" s="1" t="s">
        <v>16</v>
      </c>
    </row>
    <row r="2027">
      <c r="A2027" s="2">
        <v>42370.0</v>
      </c>
      <c r="B2027" s="1" t="s">
        <v>261</v>
      </c>
      <c r="C2027" s="1" t="s">
        <v>1407</v>
      </c>
      <c r="D2027" s="1" t="s">
        <v>61</v>
      </c>
      <c r="E2027" s="1" t="s">
        <v>163</v>
      </c>
      <c r="F2027" s="1" t="s">
        <v>341</v>
      </c>
      <c r="G2027" s="1">
        <v>2007.0</v>
      </c>
      <c r="H2027" s="1">
        <v>303624.7744</v>
      </c>
      <c r="I2027" s="1">
        <v>50000.0</v>
      </c>
      <c r="J2027" s="1">
        <v>8.0</v>
      </c>
      <c r="K2027" s="1">
        <v>1.0</v>
      </c>
      <c r="L2027" s="1" t="s">
        <v>16</v>
      </c>
    </row>
    <row r="2028">
      <c r="A2028" s="2">
        <v>42370.0</v>
      </c>
      <c r="B2028" s="1" t="s">
        <v>148</v>
      </c>
      <c r="C2028" s="1">
        <v>192.0</v>
      </c>
      <c r="D2028" s="1" t="s">
        <v>61</v>
      </c>
      <c r="E2028" s="1" t="s">
        <v>960</v>
      </c>
      <c r="F2028" s="1" t="s">
        <v>203</v>
      </c>
      <c r="G2028" s="1">
        <v>2010.0</v>
      </c>
      <c r="H2028" s="1">
        <v>303500.0</v>
      </c>
      <c r="I2028" s="1">
        <v>35635.86585</v>
      </c>
      <c r="J2028" s="1">
        <v>4.454483231</v>
      </c>
      <c r="K2028" s="1">
        <v>1.0</v>
      </c>
      <c r="L2028" s="1" t="s">
        <v>16</v>
      </c>
    </row>
    <row r="2029">
      <c r="A2029" s="2">
        <v>42370.0</v>
      </c>
      <c r="B2029" s="1" t="s">
        <v>261</v>
      </c>
      <c r="C2029" s="1" t="s">
        <v>1408</v>
      </c>
      <c r="D2029" s="1" t="s">
        <v>61</v>
      </c>
      <c r="E2029" s="1" t="s">
        <v>163</v>
      </c>
      <c r="F2029" s="1" t="s">
        <v>536</v>
      </c>
      <c r="G2029" s="1">
        <v>2011.0</v>
      </c>
      <c r="H2029" s="1">
        <v>303055.3856</v>
      </c>
      <c r="I2029" s="1">
        <v>90000.0</v>
      </c>
      <c r="J2029" s="1">
        <v>4.0</v>
      </c>
      <c r="K2029" s="1">
        <v>1.0</v>
      </c>
      <c r="L2029" s="1" t="s">
        <v>16</v>
      </c>
    </row>
    <row r="2030">
      <c r="A2030" s="2">
        <v>42370.0</v>
      </c>
      <c r="B2030" s="1" t="s">
        <v>261</v>
      </c>
      <c r="C2030" s="1" t="s">
        <v>1409</v>
      </c>
      <c r="D2030" s="1" t="s">
        <v>61</v>
      </c>
      <c r="E2030" s="1" t="s">
        <v>163</v>
      </c>
      <c r="F2030" s="1" t="s">
        <v>203</v>
      </c>
      <c r="G2030" s="1">
        <v>2009.0</v>
      </c>
      <c r="H2030" s="1">
        <v>302718.6574</v>
      </c>
      <c r="I2030" s="1">
        <v>90000.0</v>
      </c>
      <c r="J2030" s="1">
        <v>6.0</v>
      </c>
      <c r="K2030" s="1">
        <v>1.0</v>
      </c>
      <c r="L2030" s="1" t="s">
        <v>16</v>
      </c>
    </row>
    <row r="2031">
      <c r="A2031" s="2">
        <v>42370.0</v>
      </c>
      <c r="B2031" s="1" t="s">
        <v>261</v>
      </c>
      <c r="C2031" s="1" t="s">
        <v>1410</v>
      </c>
      <c r="D2031" s="1" t="s">
        <v>61</v>
      </c>
      <c r="E2031" s="1" t="s">
        <v>163</v>
      </c>
      <c r="F2031" s="1" t="s">
        <v>298</v>
      </c>
      <c r="G2031" s="1">
        <v>2006.0</v>
      </c>
      <c r="H2031" s="1">
        <v>302526.0</v>
      </c>
      <c r="I2031" s="1">
        <v>40000.0</v>
      </c>
      <c r="J2031" s="1">
        <v>9.0</v>
      </c>
      <c r="K2031" s="1">
        <v>1.0</v>
      </c>
      <c r="L2031" s="1" t="s">
        <v>16</v>
      </c>
    </row>
    <row r="2032">
      <c r="A2032" s="2">
        <v>42370.0</v>
      </c>
      <c r="B2032" s="1" t="s">
        <v>261</v>
      </c>
      <c r="C2032" s="1" t="s">
        <v>1411</v>
      </c>
      <c r="D2032" s="1" t="s">
        <v>61</v>
      </c>
      <c r="E2032" s="1" t="s">
        <v>163</v>
      </c>
      <c r="F2032" s="1" t="s">
        <v>341</v>
      </c>
      <c r="G2032" s="1">
        <v>2009.0</v>
      </c>
      <c r="H2032" s="1">
        <v>302446.2107</v>
      </c>
      <c r="I2032" s="4">
        <v>100000.0</v>
      </c>
      <c r="J2032" s="1">
        <v>6.0</v>
      </c>
      <c r="K2032" s="1">
        <v>1.0</v>
      </c>
      <c r="L2032" s="1" t="s">
        <v>16</v>
      </c>
    </row>
    <row r="2033">
      <c r="A2033" s="2">
        <v>42370.0</v>
      </c>
      <c r="B2033" s="1" t="s">
        <v>148</v>
      </c>
      <c r="C2033" s="1">
        <v>542.0</v>
      </c>
      <c r="D2033" s="1" t="s">
        <v>61</v>
      </c>
      <c r="E2033" s="1" t="s">
        <v>163</v>
      </c>
      <c r="F2033" s="1" t="s">
        <v>203</v>
      </c>
      <c r="G2033" s="1">
        <v>2007.0</v>
      </c>
      <c r="H2033" s="1">
        <v>301920.0</v>
      </c>
      <c r="I2033" s="1">
        <v>62642.02601</v>
      </c>
      <c r="J2033" s="1">
        <v>7.830253251</v>
      </c>
      <c r="K2033" s="1">
        <v>2.0</v>
      </c>
      <c r="L2033" s="1" t="s">
        <v>16</v>
      </c>
    </row>
    <row r="2034">
      <c r="A2034" s="2">
        <v>42370.0</v>
      </c>
      <c r="B2034" s="1" t="s">
        <v>261</v>
      </c>
      <c r="C2034" s="1" t="s">
        <v>1412</v>
      </c>
      <c r="D2034" s="1" t="s">
        <v>61</v>
      </c>
      <c r="E2034" s="1" t="s">
        <v>163</v>
      </c>
      <c r="F2034" s="1" t="s">
        <v>203</v>
      </c>
      <c r="G2034" s="1">
        <v>2011.0</v>
      </c>
      <c r="H2034" s="1">
        <v>301883.0067</v>
      </c>
      <c r="I2034" s="1">
        <v>140000.0</v>
      </c>
      <c r="J2034" s="1">
        <v>4.0</v>
      </c>
      <c r="K2034" s="1">
        <v>1.0</v>
      </c>
      <c r="L2034" s="1" t="s">
        <v>16</v>
      </c>
    </row>
    <row r="2035">
      <c r="A2035" s="2">
        <v>42370.0</v>
      </c>
      <c r="B2035" s="1" t="s">
        <v>261</v>
      </c>
      <c r="C2035" s="1" t="s">
        <v>1413</v>
      </c>
      <c r="D2035" s="1" t="s">
        <v>61</v>
      </c>
      <c r="E2035" s="1" t="s">
        <v>163</v>
      </c>
      <c r="F2035" s="1" t="s">
        <v>536</v>
      </c>
      <c r="G2035" s="1">
        <v>2008.0</v>
      </c>
      <c r="H2035" s="1">
        <v>301716.0</v>
      </c>
      <c r="I2035" s="1">
        <v>1000.0</v>
      </c>
      <c r="J2035" s="1">
        <v>7.0</v>
      </c>
      <c r="K2035" s="1">
        <v>1.0</v>
      </c>
      <c r="L2035" s="1" t="s">
        <v>16</v>
      </c>
    </row>
    <row r="2036">
      <c r="A2036" s="2">
        <v>42370.0</v>
      </c>
      <c r="B2036" s="1" t="s">
        <v>261</v>
      </c>
      <c r="C2036" s="1" t="s">
        <v>1414</v>
      </c>
      <c r="D2036" s="1" t="s">
        <v>61</v>
      </c>
      <c r="E2036" s="1" t="s">
        <v>163</v>
      </c>
      <c r="F2036" s="1" t="s">
        <v>203</v>
      </c>
      <c r="G2036" s="1">
        <v>2006.0</v>
      </c>
      <c r="H2036" s="1">
        <v>301716.0</v>
      </c>
      <c r="I2036" s="1">
        <v>1000.0</v>
      </c>
      <c r="J2036" s="1">
        <v>9.0</v>
      </c>
      <c r="K2036" s="1">
        <v>1.0</v>
      </c>
      <c r="L2036" s="1" t="s">
        <v>16</v>
      </c>
    </row>
    <row r="2037">
      <c r="A2037" s="2">
        <v>42370.0</v>
      </c>
      <c r="B2037" s="1" t="s">
        <v>261</v>
      </c>
      <c r="C2037" s="1" t="s">
        <v>1415</v>
      </c>
      <c r="D2037" s="1" t="s">
        <v>61</v>
      </c>
      <c r="E2037" s="1" t="s">
        <v>163</v>
      </c>
      <c r="F2037" s="1" t="s">
        <v>341</v>
      </c>
      <c r="G2037" s="1">
        <v>2011.0</v>
      </c>
      <c r="H2037" s="1">
        <v>301611.312</v>
      </c>
      <c r="I2037" s="1">
        <v>150000.0</v>
      </c>
      <c r="J2037" s="1">
        <v>4.0</v>
      </c>
      <c r="K2037" s="1">
        <v>1.0</v>
      </c>
      <c r="L2037" s="1" t="s">
        <v>16</v>
      </c>
    </row>
    <row r="2038">
      <c r="A2038" s="2">
        <v>42370.0</v>
      </c>
      <c r="B2038" s="1" t="s">
        <v>261</v>
      </c>
      <c r="C2038" s="1" t="s">
        <v>1416</v>
      </c>
      <c r="D2038" s="1" t="s">
        <v>61</v>
      </c>
      <c r="E2038" s="1" t="s">
        <v>163</v>
      </c>
      <c r="F2038" s="1" t="s">
        <v>298</v>
      </c>
      <c r="G2038" s="1">
        <v>2005.0</v>
      </c>
      <c r="H2038" s="1">
        <v>301507.92</v>
      </c>
      <c r="I2038" s="1">
        <v>1000.0</v>
      </c>
      <c r="J2038" s="1">
        <v>10.0</v>
      </c>
      <c r="K2038" s="1">
        <v>1.0</v>
      </c>
      <c r="L2038" s="1" t="s">
        <v>16</v>
      </c>
    </row>
    <row r="2039">
      <c r="A2039" s="2">
        <v>42370.0</v>
      </c>
      <c r="B2039" s="1" t="s">
        <v>261</v>
      </c>
      <c r="C2039" s="1" t="s">
        <v>1417</v>
      </c>
      <c r="D2039" s="1" t="s">
        <v>61</v>
      </c>
      <c r="E2039" s="1" t="s">
        <v>163</v>
      </c>
      <c r="F2039" s="1" t="s">
        <v>203</v>
      </c>
      <c r="G2039" s="1">
        <v>2008.0</v>
      </c>
      <c r="H2039" s="1">
        <v>300976.1096</v>
      </c>
      <c r="I2039" s="1">
        <v>70000.0</v>
      </c>
      <c r="J2039" s="1">
        <v>7.0</v>
      </c>
      <c r="K2039" s="1">
        <v>1.0</v>
      </c>
      <c r="L2039" s="1" t="s">
        <v>16</v>
      </c>
    </row>
    <row r="2040">
      <c r="A2040" s="2">
        <v>42370.0</v>
      </c>
      <c r="B2040" s="1" t="s">
        <v>148</v>
      </c>
      <c r="C2040" s="1">
        <v>396.0</v>
      </c>
      <c r="D2040" s="1" t="s">
        <v>61</v>
      </c>
      <c r="E2040" s="1" t="s">
        <v>163</v>
      </c>
      <c r="F2040" s="1" t="s">
        <v>289</v>
      </c>
      <c r="G2040" s="1">
        <v>2008.0</v>
      </c>
      <c r="H2040" s="1">
        <v>300810.0</v>
      </c>
      <c r="I2040" s="1">
        <v>75926.07803</v>
      </c>
      <c r="J2040" s="1">
        <v>6.327173169</v>
      </c>
      <c r="K2040" s="1">
        <v>2.0</v>
      </c>
      <c r="L2040" s="1" t="s">
        <v>16</v>
      </c>
    </row>
    <row r="2041">
      <c r="A2041" s="2">
        <v>42370.0</v>
      </c>
      <c r="B2041" s="1" t="s">
        <v>261</v>
      </c>
      <c r="C2041" s="1" t="s">
        <v>1418</v>
      </c>
      <c r="D2041" s="1" t="s">
        <v>61</v>
      </c>
      <c r="E2041" s="1" t="s">
        <v>163</v>
      </c>
      <c r="F2041" s="1" t="s">
        <v>203</v>
      </c>
      <c r="G2041" s="1">
        <v>2007.0</v>
      </c>
      <c r="H2041" s="1">
        <v>300797.28</v>
      </c>
      <c r="I2041" s="1">
        <v>40000.0</v>
      </c>
      <c r="J2041" s="1">
        <v>8.0</v>
      </c>
      <c r="K2041" s="1">
        <v>1.0</v>
      </c>
      <c r="L2041" s="1" t="s">
        <v>16</v>
      </c>
    </row>
    <row r="2042">
      <c r="A2042" s="2">
        <v>42370.0</v>
      </c>
      <c r="B2042" s="1" t="s">
        <v>261</v>
      </c>
      <c r="C2042" s="1" t="s">
        <v>1419</v>
      </c>
      <c r="D2042" s="1" t="s">
        <v>61</v>
      </c>
      <c r="E2042" s="1" t="s">
        <v>163</v>
      </c>
      <c r="F2042" s="1" t="s">
        <v>341</v>
      </c>
      <c r="G2042" s="1">
        <v>2008.0</v>
      </c>
      <c r="H2042" s="1">
        <v>300705.2311</v>
      </c>
      <c r="I2042" s="1">
        <v>80000.0</v>
      </c>
      <c r="J2042" s="1">
        <v>7.0</v>
      </c>
      <c r="K2042" s="1">
        <v>1.0</v>
      </c>
      <c r="L2042" s="1" t="s">
        <v>16</v>
      </c>
    </row>
    <row r="2043">
      <c r="A2043" s="2">
        <v>42370.0</v>
      </c>
      <c r="B2043" s="1" t="s">
        <v>261</v>
      </c>
      <c r="C2043" s="1" t="s">
        <v>1420</v>
      </c>
      <c r="D2043" s="1" t="s">
        <v>61</v>
      </c>
      <c r="E2043" s="1" t="s">
        <v>163</v>
      </c>
      <c r="F2043" s="1" t="s">
        <v>147</v>
      </c>
      <c r="G2043" s="1">
        <v>2007.0</v>
      </c>
      <c r="H2043" s="1">
        <v>300570.3315</v>
      </c>
      <c r="I2043" s="1">
        <v>90000.0</v>
      </c>
      <c r="J2043" s="1">
        <v>8.0</v>
      </c>
      <c r="K2043" s="1">
        <v>1.0</v>
      </c>
      <c r="L2043" s="1" t="s">
        <v>16</v>
      </c>
    </row>
    <row r="2044">
      <c r="A2044" s="2">
        <v>42370.0</v>
      </c>
      <c r="B2044" s="1" t="s">
        <v>261</v>
      </c>
      <c r="C2044" s="1" t="s">
        <v>1421</v>
      </c>
      <c r="D2044" s="1" t="s">
        <v>61</v>
      </c>
      <c r="E2044" s="1" t="s">
        <v>163</v>
      </c>
      <c r="F2044" s="1" t="s">
        <v>298</v>
      </c>
      <c r="G2044" s="1">
        <v>2009.0</v>
      </c>
      <c r="H2044" s="1">
        <v>300100.6578</v>
      </c>
      <c r="I2044" s="1">
        <v>120000.0</v>
      </c>
      <c r="J2044" s="1">
        <v>6.0</v>
      </c>
      <c r="K2044" s="1">
        <v>1.0</v>
      </c>
      <c r="L2044" s="1" t="s">
        <v>16</v>
      </c>
    </row>
    <row r="2045">
      <c r="A2045" s="2">
        <v>42370.0</v>
      </c>
      <c r="B2045" s="1" t="s">
        <v>148</v>
      </c>
      <c r="C2045" s="1">
        <v>94.0</v>
      </c>
      <c r="D2045" s="1" t="s">
        <v>61</v>
      </c>
      <c r="E2045" s="1" t="s">
        <v>960</v>
      </c>
      <c r="F2045" s="1" t="s">
        <v>536</v>
      </c>
      <c r="G2045" s="1">
        <v>2011.0</v>
      </c>
      <c r="H2045" s="1">
        <v>300000.0</v>
      </c>
      <c r="I2045" s="1">
        <v>29108.82957</v>
      </c>
      <c r="J2045" s="1">
        <v>3.638603696</v>
      </c>
      <c r="K2045" s="1">
        <v>1.0</v>
      </c>
      <c r="L2045" s="1" t="s">
        <v>16</v>
      </c>
    </row>
    <row r="2046">
      <c r="A2046" s="2">
        <v>42370.0</v>
      </c>
      <c r="B2046" s="1" t="s">
        <v>148</v>
      </c>
      <c r="C2046" s="1">
        <v>76.0</v>
      </c>
      <c r="D2046" s="1" t="s">
        <v>61</v>
      </c>
      <c r="E2046" s="1" t="s">
        <v>960</v>
      </c>
      <c r="F2046" s="1" t="s">
        <v>203</v>
      </c>
      <c r="G2046" s="1">
        <v>2011.0</v>
      </c>
      <c r="H2046" s="1">
        <v>300000.0</v>
      </c>
      <c r="I2046" s="1">
        <v>26436.6872</v>
      </c>
      <c r="J2046" s="1">
        <v>3.3045859</v>
      </c>
      <c r="K2046" s="1">
        <v>1.0</v>
      </c>
      <c r="L2046" s="1" t="s">
        <v>16</v>
      </c>
    </row>
    <row r="2047">
      <c r="A2047" s="2">
        <v>42370.0</v>
      </c>
      <c r="B2047" s="1" t="s">
        <v>116</v>
      </c>
      <c r="C2047" s="1" t="s">
        <v>1363</v>
      </c>
      <c r="D2047" s="1" t="s">
        <v>61</v>
      </c>
      <c r="E2047" s="1" t="s">
        <v>960</v>
      </c>
      <c r="F2047" s="1" t="s">
        <v>203</v>
      </c>
      <c r="G2047" s="1">
        <v>2012.0</v>
      </c>
      <c r="H2047" s="1">
        <v>300000.0</v>
      </c>
      <c r="I2047" s="1">
        <v>31667.0</v>
      </c>
      <c r="J2047" s="1">
        <v>3.747945205</v>
      </c>
      <c r="K2047" s="1">
        <v>2.0</v>
      </c>
      <c r="L2047" s="1" t="s">
        <v>16</v>
      </c>
    </row>
    <row r="2048">
      <c r="A2048" s="2">
        <v>42370.0</v>
      </c>
      <c r="B2048" s="1" t="s">
        <v>20</v>
      </c>
      <c r="C2048" s="1">
        <v>22495.0</v>
      </c>
      <c r="D2048" s="1" t="s">
        <v>36</v>
      </c>
      <c r="E2048" s="1" t="s">
        <v>615</v>
      </c>
      <c r="F2048" s="1" t="s">
        <v>1422</v>
      </c>
      <c r="G2048" s="1">
        <v>2012.0</v>
      </c>
      <c r="H2048" s="1">
        <v>300000.0</v>
      </c>
      <c r="I2048" s="1">
        <v>65380.0</v>
      </c>
      <c r="J2048" s="1">
        <v>3.0</v>
      </c>
      <c r="K2048" s="1">
        <v>1.0</v>
      </c>
      <c r="L2048" s="1" t="s">
        <v>140</v>
      </c>
    </row>
    <row r="2049">
      <c r="A2049" s="2">
        <v>42370.0</v>
      </c>
      <c r="B2049" s="1" t="s">
        <v>20</v>
      </c>
      <c r="C2049" s="1">
        <v>17435.0</v>
      </c>
      <c r="D2049" s="1" t="s">
        <v>81</v>
      </c>
      <c r="E2049" s="1" t="s">
        <v>372</v>
      </c>
      <c r="F2049" s="1" t="s">
        <v>1423</v>
      </c>
      <c r="G2049" s="1">
        <v>2006.0</v>
      </c>
      <c r="H2049" s="1">
        <v>300000.0</v>
      </c>
      <c r="I2049" s="1">
        <v>80179.0</v>
      </c>
      <c r="J2049" s="1">
        <v>9.0</v>
      </c>
      <c r="K2049" s="1">
        <v>1.0</v>
      </c>
      <c r="L2049" s="1" t="s">
        <v>80</v>
      </c>
    </row>
    <row r="2050">
      <c r="A2050" s="2">
        <v>42370.0</v>
      </c>
      <c r="B2050" s="1" t="s">
        <v>20</v>
      </c>
      <c r="C2050" s="1">
        <v>19737.0</v>
      </c>
      <c r="D2050" s="1" t="s">
        <v>77</v>
      </c>
      <c r="E2050" s="1" t="s">
        <v>1224</v>
      </c>
      <c r="F2050" s="1" t="s">
        <v>1424</v>
      </c>
      <c r="G2050" s="1">
        <v>2008.0</v>
      </c>
      <c r="H2050" s="1">
        <v>300000.0</v>
      </c>
      <c r="I2050" s="1">
        <v>76747.0</v>
      </c>
      <c r="J2050" s="1">
        <v>7.0</v>
      </c>
      <c r="K2050" s="1">
        <v>3.0</v>
      </c>
      <c r="L2050" s="1" t="s">
        <v>140</v>
      </c>
    </row>
    <row r="2051">
      <c r="A2051" s="2">
        <v>42370.0</v>
      </c>
      <c r="B2051" s="1" t="s">
        <v>20</v>
      </c>
      <c r="C2051" s="1">
        <v>18872.0</v>
      </c>
      <c r="D2051" s="1" t="s">
        <v>77</v>
      </c>
      <c r="E2051" s="1" t="s">
        <v>599</v>
      </c>
      <c r="F2051" s="1" t="s">
        <v>600</v>
      </c>
      <c r="G2051" s="1">
        <v>2012.0</v>
      </c>
      <c r="H2051" s="1">
        <v>300000.0</v>
      </c>
      <c r="I2051" s="1">
        <v>26466.0</v>
      </c>
      <c r="J2051" s="1">
        <v>3.0</v>
      </c>
      <c r="K2051" s="1">
        <v>1.0</v>
      </c>
      <c r="L2051" s="1" t="s">
        <v>24</v>
      </c>
    </row>
    <row r="2052">
      <c r="A2052" s="2">
        <v>42370.0</v>
      </c>
      <c r="B2052" s="1" t="s">
        <v>20</v>
      </c>
      <c r="C2052" s="1">
        <v>75999.0</v>
      </c>
      <c r="D2052" s="1" t="s">
        <v>91</v>
      </c>
      <c r="E2052" s="1" t="s">
        <v>813</v>
      </c>
      <c r="F2052" s="1" t="s">
        <v>1425</v>
      </c>
      <c r="G2052" s="1">
        <v>2012.0</v>
      </c>
      <c r="H2052" s="1">
        <v>300000.0</v>
      </c>
      <c r="I2052" s="1">
        <v>38185.0</v>
      </c>
      <c r="J2052" s="1">
        <v>3.0</v>
      </c>
      <c r="K2052" s="1">
        <v>1.0</v>
      </c>
      <c r="L2052" s="1" t="s">
        <v>140</v>
      </c>
    </row>
    <row r="2053">
      <c r="A2053" s="2">
        <v>42370.0</v>
      </c>
      <c r="B2053" s="1" t="s">
        <v>20</v>
      </c>
      <c r="C2053" s="1">
        <v>88034.0</v>
      </c>
      <c r="D2053" s="1" t="s">
        <v>91</v>
      </c>
      <c r="E2053" s="1" t="s">
        <v>813</v>
      </c>
      <c r="F2053" s="1" t="s">
        <v>847</v>
      </c>
      <c r="G2053" s="1">
        <v>2011.0</v>
      </c>
      <c r="H2053" s="1">
        <v>300000.0</v>
      </c>
      <c r="I2053" s="1">
        <v>6315.0</v>
      </c>
      <c r="J2053" s="1">
        <v>4.0</v>
      </c>
      <c r="K2053" s="1">
        <v>1.0</v>
      </c>
      <c r="L2053" s="1" t="s">
        <v>24</v>
      </c>
    </row>
    <row r="2054">
      <c r="A2054" s="2">
        <v>42370.0</v>
      </c>
      <c r="B2054" s="1" t="s">
        <v>116</v>
      </c>
      <c r="C2054" s="1" t="s">
        <v>1426</v>
      </c>
      <c r="D2054" s="1" t="s">
        <v>91</v>
      </c>
      <c r="E2054" s="1" t="s">
        <v>813</v>
      </c>
      <c r="F2054" s="1" t="s">
        <v>235</v>
      </c>
      <c r="G2054" s="1">
        <v>2011.0</v>
      </c>
      <c r="H2054" s="1">
        <v>300000.0</v>
      </c>
      <c r="I2054" s="1">
        <v>70992.0</v>
      </c>
      <c r="J2054" s="1">
        <v>4.747945205</v>
      </c>
      <c r="K2054" s="1">
        <v>2.0</v>
      </c>
      <c r="L2054" s="1" t="s">
        <v>16</v>
      </c>
    </row>
    <row r="2055">
      <c r="A2055" s="2">
        <v>42370.0</v>
      </c>
      <c r="B2055" s="1" t="s">
        <v>116</v>
      </c>
      <c r="C2055" s="1" t="s">
        <v>1324</v>
      </c>
      <c r="D2055" s="1" t="s">
        <v>91</v>
      </c>
      <c r="E2055" s="1" t="s">
        <v>234</v>
      </c>
      <c r="F2055" s="1" t="s">
        <v>235</v>
      </c>
      <c r="G2055" s="1">
        <v>2013.0</v>
      </c>
      <c r="H2055" s="1">
        <v>300000.0</v>
      </c>
      <c r="I2055" s="1">
        <v>40810.0</v>
      </c>
      <c r="J2055" s="1">
        <v>2.578082192</v>
      </c>
      <c r="K2055" s="1">
        <v>1.0</v>
      </c>
      <c r="L2055" s="1" t="s">
        <v>16</v>
      </c>
    </row>
    <row r="2056">
      <c r="A2056" s="2">
        <v>42370.0</v>
      </c>
      <c r="B2056" s="1" t="s">
        <v>20</v>
      </c>
      <c r="C2056" s="1">
        <v>20290.0</v>
      </c>
      <c r="D2056" s="1" t="s">
        <v>64</v>
      </c>
      <c r="E2056" s="1" t="s">
        <v>279</v>
      </c>
      <c r="F2056" s="1" t="s">
        <v>839</v>
      </c>
      <c r="G2056" s="1">
        <v>2010.0</v>
      </c>
      <c r="H2056" s="1">
        <v>300000.0</v>
      </c>
      <c r="I2056" s="1">
        <v>37030.0</v>
      </c>
      <c r="J2056" s="1">
        <v>5.0</v>
      </c>
      <c r="K2056" s="1">
        <v>1.0</v>
      </c>
      <c r="L2056" s="1" t="s">
        <v>80</v>
      </c>
    </row>
    <row r="2057">
      <c r="A2057" s="2">
        <v>42370.0</v>
      </c>
      <c r="B2057" s="1" t="s">
        <v>20</v>
      </c>
      <c r="C2057" s="1">
        <v>75757.0</v>
      </c>
      <c r="D2057" s="1" t="s">
        <v>61</v>
      </c>
      <c r="E2057" s="1" t="s">
        <v>245</v>
      </c>
      <c r="F2057" s="1" t="s">
        <v>143</v>
      </c>
      <c r="G2057" s="1">
        <v>2012.0</v>
      </c>
      <c r="H2057" s="1">
        <v>300000.0</v>
      </c>
      <c r="I2057" s="1">
        <v>70298.0</v>
      </c>
      <c r="J2057" s="1">
        <v>3.0</v>
      </c>
      <c r="K2057" s="1">
        <v>1.0</v>
      </c>
      <c r="L2057" s="1" t="s">
        <v>80</v>
      </c>
    </row>
    <row r="2058">
      <c r="A2058" s="2">
        <v>42370.0</v>
      </c>
      <c r="B2058" s="1" t="s">
        <v>20</v>
      </c>
      <c r="C2058" s="1">
        <v>19903.0</v>
      </c>
      <c r="D2058" s="1" t="s">
        <v>273</v>
      </c>
      <c r="E2058" s="1" t="s">
        <v>1126</v>
      </c>
      <c r="F2058" s="1" t="s">
        <v>1427</v>
      </c>
      <c r="G2058" s="1">
        <v>2008.0</v>
      </c>
      <c r="H2058" s="1">
        <v>300000.0</v>
      </c>
      <c r="I2058" s="1">
        <v>124299.0</v>
      </c>
      <c r="J2058" s="1">
        <v>7.0</v>
      </c>
      <c r="K2058" s="1">
        <v>2.0</v>
      </c>
      <c r="L2058" s="1" t="s">
        <v>24</v>
      </c>
    </row>
    <row r="2059">
      <c r="A2059" s="2">
        <v>42370.0</v>
      </c>
      <c r="B2059" s="1" t="s">
        <v>116</v>
      </c>
      <c r="C2059" s="1" t="s">
        <v>1428</v>
      </c>
      <c r="D2059" s="1" t="s">
        <v>61</v>
      </c>
      <c r="E2059" s="1" t="s">
        <v>163</v>
      </c>
      <c r="F2059" s="1" t="s">
        <v>536</v>
      </c>
      <c r="G2059" s="1">
        <v>2008.0</v>
      </c>
      <c r="H2059" s="1">
        <v>300000.0</v>
      </c>
      <c r="I2059" s="1">
        <v>51412.0</v>
      </c>
      <c r="J2059" s="1">
        <v>7.767123288</v>
      </c>
      <c r="K2059" s="1">
        <v>3.0</v>
      </c>
      <c r="L2059" s="1" t="s">
        <v>16</v>
      </c>
    </row>
    <row r="2060">
      <c r="A2060" s="2">
        <v>42370.0</v>
      </c>
      <c r="B2060" s="1" t="s">
        <v>148</v>
      </c>
      <c r="C2060" s="1">
        <v>496.0</v>
      </c>
      <c r="D2060" s="1" t="s">
        <v>61</v>
      </c>
      <c r="E2060" s="1" t="s">
        <v>163</v>
      </c>
      <c r="F2060" s="1" t="s">
        <v>143</v>
      </c>
      <c r="G2060" s="1">
        <v>2007.0</v>
      </c>
      <c r="H2060" s="1">
        <v>300000.0</v>
      </c>
      <c r="I2060" s="1">
        <v>88542.09445</v>
      </c>
      <c r="J2060" s="1">
        <v>7.378507871</v>
      </c>
      <c r="K2060" s="1">
        <v>2.0</v>
      </c>
      <c r="L2060" s="1" t="s">
        <v>16</v>
      </c>
    </row>
    <row r="2061">
      <c r="A2061" s="2">
        <v>42370.0</v>
      </c>
      <c r="B2061" s="1" t="s">
        <v>186</v>
      </c>
      <c r="C2061" s="1" t="s">
        <v>1338</v>
      </c>
      <c r="D2061" s="1" t="s">
        <v>61</v>
      </c>
      <c r="E2061" s="1" t="s">
        <v>202</v>
      </c>
      <c r="F2061" s="1" t="s">
        <v>203</v>
      </c>
      <c r="G2061" s="1">
        <v>2008.0</v>
      </c>
      <c r="H2061" s="1">
        <v>300000.0</v>
      </c>
      <c r="I2061" s="1">
        <v>64327.0</v>
      </c>
      <c r="J2061" s="1">
        <v>7.0</v>
      </c>
      <c r="K2061" s="1">
        <v>1.0</v>
      </c>
      <c r="L2061" s="1" t="s">
        <v>16</v>
      </c>
    </row>
    <row r="2062">
      <c r="A2062" s="2">
        <v>42370.0</v>
      </c>
      <c r="B2062" s="1" t="s">
        <v>116</v>
      </c>
      <c r="C2062" s="1" t="s">
        <v>1305</v>
      </c>
      <c r="D2062" s="1" t="s">
        <v>61</v>
      </c>
      <c r="E2062" s="1" t="s">
        <v>163</v>
      </c>
      <c r="F2062" s="1" t="s">
        <v>203</v>
      </c>
      <c r="G2062" s="1">
        <v>2011.0</v>
      </c>
      <c r="H2062" s="1">
        <v>300000.0</v>
      </c>
      <c r="I2062" s="1">
        <v>73855.0</v>
      </c>
      <c r="J2062" s="1">
        <v>4.906849315</v>
      </c>
      <c r="K2062" s="1">
        <v>1.0</v>
      </c>
      <c r="L2062" s="1" t="s">
        <v>16</v>
      </c>
    </row>
    <row r="2063">
      <c r="A2063" s="2">
        <v>42370.0</v>
      </c>
      <c r="B2063" s="1" t="s">
        <v>116</v>
      </c>
      <c r="C2063" s="1" t="s">
        <v>1368</v>
      </c>
      <c r="D2063" s="1" t="s">
        <v>61</v>
      </c>
      <c r="E2063" s="1" t="s">
        <v>163</v>
      </c>
      <c r="F2063" s="1" t="s">
        <v>203</v>
      </c>
      <c r="G2063" s="1">
        <v>2007.0</v>
      </c>
      <c r="H2063" s="1">
        <v>300000.0</v>
      </c>
      <c r="I2063" s="1">
        <v>58661.0</v>
      </c>
      <c r="J2063" s="1">
        <v>8.78630137</v>
      </c>
      <c r="K2063" s="1">
        <v>2.0</v>
      </c>
      <c r="L2063" s="1" t="s">
        <v>16</v>
      </c>
    </row>
    <row r="2064">
      <c r="A2064" s="2">
        <v>42370.0</v>
      </c>
      <c r="B2064" s="1" t="s">
        <v>20</v>
      </c>
      <c r="C2064" s="1">
        <v>56083.0</v>
      </c>
      <c r="D2064" s="1" t="s">
        <v>91</v>
      </c>
      <c r="E2064" s="1" t="s">
        <v>123</v>
      </c>
      <c r="F2064" s="1" t="s">
        <v>1012</v>
      </c>
      <c r="G2064" s="1">
        <v>2008.0</v>
      </c>
      <c r="H2064" s="1">
        <v>300000.0</v>
      </c>
      <c r="I2064" s="1">
        <v>77508.0</v>
      </c>
      <c r="J2064" s="1">
        <v>7.0</v>
      </c>
      <c r="K2064" s="1">
        <v>2.0</v>
      </c>
      <c r="L2064" s="1" t="s">
        <v>16</v>
      </c>
    </row>
    <row r="2065">
      <c r="A2065" s="2">
        <v>42370.0</v>
      </c>
      <c r="B2065" s="1" t="s">
        <v>20</v>
      </c>
      <c r="C2065" s="1">
        <v>68760.0</v>
      </c>
      <c r="D2065" s="1" t="s">
        <v>91</v>
      </c>
      <c r="E2065" s="1" t="s">
        <v>123</v>
      </c>
      <c r="F2065" s="1" t="s">
        <v>1429</v>
      </c>
      <c r="G2065" s="1">
        <v>2009.0</v>
      </c>
      <c r="H2065" s="1">
        <v>300000.0</v>
      </c>
      <c r="I2065" s="1">
        <v>67172.0</v>
      </c>
      <c r="J2065" s="1">
        <v>6.0</v>
      </c>
      <c r="K2065" s="1">
        <v>2.0</v>
      </c>
      <c r="L2065" s="1" t="s">
        <v>16</v>
      </c>
    </row>
    <row r="2066">
      <c r="A2066" s="2">
        <v>42370.0</v>
      </c>
      <c r="B2066" s="1" t="s">
        <v>20</v>
      </c>
      <c r="C2066" s="1">
        <v>85244.0</v>
      </c>
      <c r="D2066" s="1" t="s">
        <v>61</v>
      </c>
      <c r="E2066" s="1" t="s">
        <v>881</v>
      </c>
      <c r="F2066" s="1" t="s">
        <v>536</v>
      </c>
      <c r="G2066" s="1">
        <v>2009.0</v>
      </c>
      <c r="H2066" s="1">
        <v>300000.0</v>
      </c>
      <c r="I2066" s="1">
        <v>21615.0</v>
      </c>
      <c r="J2066" s="1">
        <v>6.0</v>
      </c>
      <c r="K2066" s="1">
        <v>1.0</v>
      </c>
      <c r="L2066" s="1" t="s">
        <v>16</v>
      </c>
    </row>
    <row r="2067">
      <c r="A2067" s="2">
        <v>42370.0</v>
      </c>
      <c r="B2067" s="1" t="s">
        <v>148</v>
      </c>
      <c r="C2067" s="1">
        <v>210.0</v>
      </c>
      <c r="D2067" s="1" t="s">
        <v>61</v>
      </c>
      <c r="E2067" s="1" t="s">
        <v>1128</v>
      </c>
      <c r="F2067" s="1" t="s">
        <v>536</v>
      </c>
      <c r="G2067" s="1">
        <v>2010.0</v>
      </c>
      <c r="H2067" s="1">
        <v>300000.0</v>
      </c>
      <c r="I2067" s="1">
        <v>37234.7707</v>
      </c>
      <c r="J2067" s="1">
        <v>4.654346338</v>
      </c>
      <c r="K2067" s="1">
        <v>1.0</v>
      </c>
      <c r="L2067" s="1" t="s">
        <v>16</v>
      </c>
    </row>
    <row r="2068">
      <c r="A2068" s="2">
        <v>42370.0</v>
      </c>
      <c r="B2068" s="1" t="s">
        <v>116</v>
      </c>
      <c r="C2068" s="1" t="s">
        <v>1430</v>
      </c>
      <c r="D2068" s="1" t="s">
        <v>61</v>
      </c>
      <c r="E2068" s="1" t="s">
        <v>1128</v>
      </c>
      <c r="F2068" s="1" t="s">
        <v>203</v>
      </c>
      <c r="G2068" s="1">
        <v>2012.0</v>
      </c>
      <c r="H2068" s="1">
        <v>300000.0</v>
      </c>
      <c r="I2068" s="1">
        <v>21557.0</v>
      </c>
      <c r="J2068" s="1">
        <v>3.44109589</v>
      </c>
      <c r="K2068" s="1">
        <v>2.0</v>
      </c>
      <c r="L2068" s="1" t="s">
        <v>16</v>
      </c>
    </row>
    <row r="2069">
      <c r="A2069" s="2">
        <v>42370.0</v>
      </c>
      <c r="B2069" s="1" t="s">
        <v>20</v>
      </c>
      <c r="C2069" s="1">
        <v>133443.0</v>
      </c>
      <c r="D2069" s="1" t="s">
        <v>77</v>
      </c>
      <c r="E2069" s="1" t="s">
        <v>623</v>
      </c>
      <c r="F2069" s="1" t="s">
        <v>1431</v>
      </c>
      <c r="G2069" s="1">
        <v>2010.0</v>
      </c>
      <c r="H2069" s="1">
        <v>300000.0</v>
      </c>
      <c r="I2069" s="1">
        <v>49196.0</v>
      </c>
      <c r="J2069" s="1">
        <v>6.0</v>
      </c>
      <c r="K2069" s="1">
        <v>1.0</v>
      </c>
      <c r="L2069" s="1" t="s">
        <v>16</v>
      </c>
    </row>
    <row r="2070">
      <c r="A2070" s="2">
        <v>42370.0</v>
      </c>
      <c r="B2070" s="1" t="s">
        <v>20</v>
      </c>
      <c r="C2070" s="1">
        <v>95453.0</v>
      </c>
      <c r="D2070" s="1" t="s">
        <v>91</v>
      </c>
      <c r="E2070" s="1" t="s">
        <v>1432</v>
      </c>
      <c r="F2070" s="1" t="s">
        <v>1433</v>
      </c>
      <c r="G2070" s="1">
        <v>2005.0</v>
      </c>
      <c r="H2070" s="1">
        <v>300000.0</v>
      </c>
      <c r="I2070" s="1">
        <v>70156.0</v>
      </c>
      <c r="J2070" s="1">
        <v>11.0</v>
      </c>
      <c r="K2070" s="1">
        <v>1.0</v>
      </c>
      <c r="L2070" s="1" t="s">
        <v>16</v>
      </c>
    </row>
    <row r="2071">
      <c r="A2071" s="2">
        <v>42370.0</v>
      </c>
      <c r="B2071" s="1" t="s">
        <v>20</v>
      </c>
      <c r="C2071" s="1">
        <v>125408.0</v>
      </c>
      <c r="D2071" s="1" t="s">
        <v>91</v>
      </c>
      <c r="E2071" s="1" t="s">
        <v>907</v>
      </c>
      <c r="F2071" s="1" t="s">
        <v>1434</v>
      </c>
      <c r="G2071" s="1">
        <v>2011.0</v>
      </c>
      <c r="H2071" s="1">
        <v>300000.0</v>
      </c>
      <c r="I2071" s="1">
        <v>49230.0</v>
      </c>
      <c r="J2071" s="1">
        <v>5.0</v>
      </c>
      <c r="K2071" s="1">
        <v>3.0</v>
      </c>
      <c r="L2071" s="1" t="s">
        <v>16</v>
      </c>
    </row>
    <row r="2072">
      <c r="A2072" s="2">
        <v>42370.0</v>
      </c>
      <c r="B2072" s="1" t="s">
        <v>20</v>
      </c>
      <c r="C2072" s="1">
        <v>123950.0</v>
      </c>
      <c r="D2072" s="1" t="s">
        <v>25</v>
      </c>
      <c r="E2072" s="1" t="s">
        <v>119</v>
      </c>
      <c r="F2072" s="1" t="s">
        <v>120</v>
      </c>
      <c r="G2072" s="1">
        <v>2009.0</v>
      </c>
      <c r="H2072" s="1">
        <v>300000.0</v>
      </c>
      <c r="I2072" s="1">
        <v>64435.0</v>
      </c>
      <c r="J2072" s="1">
        <v>7.0</v>
      </c>
      <c r="K2072" s="1">
        <v>1.0</v>
      </c>
      <c r="L2072" s="1" t="s">
        <v>16</v>
      </c>
    </row>
    <row r="2073">
      <c r="A2073" s="2">
        <v>42370.0</v>
      </c>
      <c r="B2073" s="1" t="s">
        <v>20</v>
      </c>
      <c r="C2073" s="1">
        <v>132256.0</v>
      </c>
      <c r="D2073" s="1" t="s">
        <v>273</v>
      </c>
      <c r="E2073" s="1" t="s">
        <v>1129</v>
      </c>
      <c r="F2073" s="1" t="s">
        <v>1435</v>
      </c>
      <c r="G2073" s="1">
        <v>2010.0</v>
      </c>
      <c r="H2073" s="1">
        <v>300000.0</v>
      </c>
      <c r="I2073" s="1">
        <v>33287.0</v>
      </c>
      <c r="J2073" s="1">
        <v>6.0</v>
      </c>
      <c r="K2073" s="1">
        <v>2.0</v>
      </c>
      <c r="L2073" s="1" t="s">
        <v>16</v>
      </c>
    </row>
    <row r="2074">
      <c r="A2074" s="2">
        <v>42370.0</v>
      </c>
      <c r="B2074" s="1" t="s">
        <v>20</v>
      </c>
      <c r="C2074" s="1">
        <v>88340.0</v>
      </c>
      <c r="D2074" s="1" t="s">
        <v>25</v>
      </c>
      <c r="E2074" s="1" t="s">
        <v>119</v>
      </c>
      <c r="F2074" s="1" t="s">
        <v>1125</v>
      </c>
      <c r="G2074" s="1">
        <v>2008.0</v>
      </c>
      <c r="H2074" s="1">
        <v>300000.0</v>
      </c>
      <c r="I2074" s="1">
        <v>89125.0</v>
      </c>
      <c r="J2074" s="1">
        <v>8.0</v>
      </c>
      <c r="K2074" s="1">
        <v>1.0</v>
      </c>
      <c r="L2074" s="1" t="s">
        <v>16</v>
      </c>
    </row>
    <row r="2075">
      <c r="A2075" s="2">
        <v>42370.0</v>
      </c>
      <c r="B2075" s="1" t="s">
        <v>261</v>
      </c>
      <c r="C2075" s="1" t="s">
        <v>1436</v>
      </c>
      <c r="D2075" s="1" t="s">
        <v>61</v>
      </c>
      <c r="E2075" s="1" t="s">
        <v>163</v>
      </c>
      <c r="F2075" s="1" t="s">
        <v>536</v>
      </c>
      <c r="G2075" s="1">
        <v>2010.0</v>
      </c>
      <c r="H2075" s="1">
        <v>299723.5336</v>
      </c>
      <c r="I2075" s="1">
        <v>70000.0</v>
      </c>
      <c r="J2075" s="1">
        <v>5.0</v>
      </c>
      <c r="K2075" s="1">
        <v>1.0</v>
      </c>
      <c r="L2075" s="1" t="s">
        <v>16</v>
      </c>
    </row>
    <row r="2076">
      <c r="A2076" s="2">
        <v>42370.0</v>
      </c>
      <c r="B2076" s="1" t="s">
        <v>12</v>
      </c>
      <c r="C2076" s="1">
        <v>118899.0</v>
      </c>
      <c r="D2076" s="1" t="s">
        <v>61</v>
      </c>
      <c r="E2076" s="1" t="s">
        <v>1362</v>
      </c>
      <c r="F2076" s="1" t="s">
        <v>536</v>
      </c>
      <c r="G2076" s="1">
        <v>2015.0</v>
      </c>
      <c r="H2076" s="1">
        <v>299700.0</v>
      </c>
      <c r="I2076" s="1">
        <v>681.0</v>
      </c>
      <c r="J2076" s="1">
        <v>1.0</v>
      </c>
      <c r="K2076" s="1">
        <v>1.0</v>
      </c>
      <c r="L2076" s="1" t="s">
        <v>16</v>
      </c>
    </row>
    <row r="2077">
      <c r="A2077" s="2">
        <v>42370.0</v>
      </c>
      <c r="B2077" s="1" t="s">
        <v>116</v>
      </c>
      <c r="C2077" s="1" t="s">
        <v>1437</v>
      </c>
      <c r="D2077" s="1" t="s">
        <v>61</v>
      </c>
      <c r="E2077" s="1" t="s">
        <v>1362</v>
      </c>
      <c r="F2077" s="1" t="s">
        <v>203</v>
      </c>
      <c r="G2077" s="1">
        <v>2013.0</v>
      </c>
      <c r="H2077" s="1">
        <v>299700.0</v>
      </c>
      <c r="I2077" s="1">
        <v>22493.0</v>
      </c>
      <c r="J2077" s="1">
        <v>2.887671233</v>
      </c>
      <c r="K2077" s="1">
        <v>2.0</v>
      </c>
      <c r="L2077" s="1" t="s">
        <v>16</v>
      </c>
    </row>
    <row r="2078">
      <c r="A2078" s="2">
        <v>42370.0</v>
      </c>
      <c r="B2078" s="1" t="s">
        <v>148</v>
      </c>
      <c r="C2078" s="1">
        <v>93.0</v>
      </c>
      <c r="D2078" s="1" t="s">
        <v>61</v>
      </c>
      <c r="E2078" s="1" t="s">
        <v>960</v>
      </c>
      <c r="F2078" s="1" t="s">
        <v>536</v>
      </c>
      <c r="G2078" s="1">
        <v>2011.0</v>
      </c>
      <c r="H2078" s="1">
        <v>299700.0</v>
      </c>
      <c r="I2078" s="1">
        <v>29108.82957</v>
      </c>
      <c r="J2078" s="1">
        <v>3.638603696</v>
      </c>
      <c r="K2078" s="1">
        <v>1.0</v>
      </c>
      <c r="L2078" s="1" t="s">
        <v>16</v>
      </c>
    </row>
    <row r="2079">
      <c r="A2079" s="2">
        <v>42370.0</v>
      </c>
      <c r="B2079" s="1" t="s">
        <v>12</v>
      </c>
      <c r="C2079" s="1">
        <v>119386.0</v>
      </c>
      <c r="D2079" s="1" t="s">
        <v>61</v>
      </c>
      <c r="E2079" s="1" t="s">
        <v>960</v>
      </c>
      <c r="F2079" s="1" t="s">
        <v>203</v>
      </c>
      <c r="G2079" s="1">
        <v>2014.0</v>
      </c>
      <c r="H2079" s="1">
        <v>299700.0</v>
      </c>
      <c r="I2079" s="1">
        <v>26124.0</v>
      </c>
      <c r="J2079" s="1">
        <v>2.0</v>
      </c>
      <c r="K2079" s="1">
        <v>1.0</v>
      </c>
      <c r="L2079" s="1" t="s">
        <v>16</v>
      </c>
    </row>
    <row r="2080">
      <c r="A2080" s="2">
        <v>42370.0</v>
      </c>
      <c r="B2080" s="1" t="s">
        <v>148</v>
      </c>
      <c r="C2080" s="1">
        <v>95.0</v>
      </c>
      <c r="D2080" s="1" t="s">
        <v>61</v>
      </c>
      <c r="E2080" s="1" t="s">
        <v>960</v>
      </c>
      <c r="F2080" s="1" t="s">
        <v>203</v>
      </c>
      <c r="G2080" s="1">
        <v>2011.0</v>
      </c>
      <c r="H2080" s="1">
        <v>299700.0</v>
      </c>
      <c r="I2080" s="1">
        <v>29327.85763</v>
      </c>
      <c r="J2080" s="1">
        <v>3.665982204</v>
      </c>
      <c r="K2080" s="1">
        <v>1.0</v>
      </c>
      <c r="L2080" s="1" t="s">
        <v>16</v>
      </c>
    </row>
    <row r="2081">
      <c r="A2081" s="2">
        <v>42370.0</v>
      </c>
      <c r="B2081" s="1" t="s">
        <v>12</v>
      </c>
      <c r="C2081" s="1">
        <v>136790.0</v>
      </c>
      <c r="D2081" s="1" t="s">
        <v>61</v>
      </c>
      <c r="E2081" s="1" t="s">
        <v>1438</v>
      </c>
      <c r="F2081" s="1" t="s">
        <v>1439</v>
      </c>
      <c r="G2081" s="1">
        <v>2012.0</v>
      </c>
      <c r="H2081" s="1">
        <v>299700.0</v>
      </c>
      <c r="I2081" s="1">
        <v>25206.0</v>
      </c>
      <c r="J2081" s="1">
        <v>4.0</v>
      </c>
      <c r="K2081" s="1">
        <v>2.0</v>
      </c>
      <c r="L2081" s="1" t="s">
        <v>16</v>
      </c>
    </row>
    <row r="2082">
      <c r="A2082" s="2">
        <v>42370.0</v>
      </c>
      <c r="B2082" s="1" t="s">
        <v>12</v>
      </c>
      <c r="C2082" s="1">
        <v>116467.0</v>
      </c>
      <c r="D2082" s="1" t="s">
        <v>36</v>
      </c>
      <c r="E2082" s="1" t="s">
        <v>615</v>
      </c>
      <c r="F2082" s="1" t="s">
        <v>616</v>
      </c>
      <c r="G2082" s="1">
        <v>2011.0</v>
      </c>
      <c r="H2082" s="1">
        <v>299700.0</v>
      </c>
      <c r="I2082" s="1">
        <v>45442.0</v>
      </c>
      <c r="J2082" s="1">
        <v>5.0</v>
      </c>
      <c r="K2082" s="1">
        <v>1.0</v>
      </c>
      <c r="L2082" s="1" t="s">
        <v>16</v>
      </c>
    </row>
    <row r="2083">
      <c r="A2083" s="2">
        <v>42370.0</v>
      </c>
      <c r="B2083" s="1" t="s">
        <v>12</v>
      </c>
      <c r="C2083" s="1">
        <v>125412.0</v>
      </c>
      <c r="D2083" s="1" t="s">
        <v>91</v>
      </c>
      <c r="E2083" s="1" t="s">
        <v>1223</v>
      </c>
      <c r="F2083" s="1" t="s">
        <v>1366</v>
      </c>
      <c r="G2083" s="1">
        <v>2014.0</v>
      </c>
      <c r="H2083" s="1">
        <v>299700.0</v>
      </c>
      <c r="I2083" s="1">
        <v>7332.0</v>
      </c>
      <c r="J2083" s="1">
        <v>2.0</v>
      </c>
      <c r="K2083" s="1">
        <v>1.0</v>
      </c>
      <c r="L2083" s="1" t="s">
        <v>16</v>
      </c>
    </row>
    <row r="2084">
      <c r="A2084" s="2">
        <v>42370.0</v>
      </c>
      <c r="B2084" s="1" t="s">
        <v>12</v>
      </c>
      <c r="C2084" s="1">
        <v>124475.0</v>
      </c>
      <c r="D2084" s="1" t="s">
        <v>77</v>
      </c>
      <c r="E2084" s="1" t="s">
        <v>623</v>
      </c>
      <c r="F2084" s="1" t="s">
        <v>1440</v>
      </c>
      <c r="G2084" s="1">
        <v>2012.0</v>
      </c>
      <c r="H2084" s="1">
        <v>299700.0</v>
      </c>
      <c r="I2084" s="1">
        <v>16665.0</v>
      </c>
      <c r="J2084" s="1">
        <v>4.0</v>
      </c>
      <c r="K2084" s="1">
        <v>1.0</v>
      </c>
      <c r="L2084" s="1" t="s">
        <v>16</v>
      </c>
    </row>
    <row r="2085">
      <c r="A2085" s="2">
        <v>42370.0</v>
      </c>
      <c r="B2085" s="1" t="s">
        <v>12</v>
      </c>
      <c r="C2085" s="1">
        <v>131476.0</v>
      </c>
      <c r="D2085" s="1" t="s">
        <v>77</v>
      </c>
      <c r="E2085" s="1" t="s">
        <v>623</v>
      </c>
      <c r="F2085" s="1" t="s">
        <v>1441</v>
      </c>
      <c r="G2085" s="1">
        <v>2012.0</v>
      </c>
      <c r="H2085" s="1">
        <v>299700.0</v>
      </c>
      <c r="I2085" s="1">
        <v>13467.0</v>
      </c>
      <c r="J2085" s="1">
        <v>4.0</v>
      </c>
      <c r="K2085" s="1">
        <v>1.0</v>
      </c>
      <c r="L2085" s="1" t="s">
        <v>16</v>
      </c>
    </row>
    <row r="2086">
      <c r="A2086" s="2">
        <v>42370.0</v>
      </c>
      <c r="B2086" s="1" t="s">
        <v>148</v>
      </c>
      <c r="C2086" s="1">
        <v>243.0</v>
      </c>
      <c r="D2086" s="1" t="s">
        <v>91</v>
      </c>
      <c r="E2086" s="1" t="s">
        <v>813</v>
      </c>
      <c r="F2086" s="1" t="s">
        <v>235</v>
      </c>
      <c r="G2086" s="1">
        <v>2010.0</v>
      </c>
      <c r="H2086" s="1">
        <v>299700.0</v>
      </c>
      <c r="I2086" s="1">
        <v>38877.48118</v>
      </c>
      <c r="J2086" s="1">
        <v>4.859685147</v>
      </c>
      <c r="K2086" s="1">
        <v>1.0</v>
      </c>
      <c r="L2086" s="1" t="s">
        <v>16</v>
      </c>
    </row>
    <row r="2087">
      <c r="A2087" s="2">
        <v>42370.0</v>
      </c>
      <c r="B2087" s="1" t="s">
        <v>12</v>
      </c>
      <c r="C2087" s="1">
        <v>115481.0</v>
      </c>
      <c r="D2087" s="1" t="s">
        <v>61</v>
      </c>
      <c r="E2087" s="1" t="s">
        <v>245</v>
      </c>
      <c r="F2087" s="1" t="s">
        <v>143</v>
      </c>
      <c r="G2087" s="1">
        <v>2009.0</v>
      </c>
      <c r="H2087" s="1">
        <v>299700.0</v>
      </c>
      <c r="I2087" s="1">
        <v>71893.0</v>
      </c>
      <c r="J2087" s="1">
        <v>7.0</v>
      </c>
      <c r="K2087" s="1">
        <v>2.0</v>
      </c>
      <c r="L2087" s="1" t="s">
        <v>16</v>
      </c>
    </row>
    <row r="2088">
      <c r="A2088" s="2">
        <v>42370.0</v>
      </c>
      <c r="B2088" s="1" t="s">
        <v>12</v>
      </c>
      <c r="C2088" s="1">
        <v>109899.0</v>
      </c>
      <c r="D2088" s="1" t="s">
        <v>91</v>
      </c>
      <c r="E2088" s="1" t="s">
        <v>1442</v>
      </c>
      <c r="F2088" s="1" t="s">
        <v>1443</v>
      </c>
      <c r="G2088" s="1">
        <v>2012.0</v>
      </c>
      <c r="H2088" s="1">
        <v>299700.0</v>
      </c>
      <c r="I2088" s="1">
        <v>28032.0</v>
      </c>
      <c r="J2088" s="1">
        <v>4.0</v>
      </c>
      <c r="K2088" s="1">
        <v>2.0</v>
      </c>
      <c r="L2088" s="1" t="s">
        <v>16</v>
      </c>
    </row>
    <row r="2089">
      <c r="A2089" s="2">
        <v>42370.0</v>
      </c>
      <c r="B2089" s="1" t="s">
        <v>12</v>
      </c>
      <c r="C2089" s="1">
        <v>122563.0</v>
      </c>
      <c r="D2089" s="1" t="s">
        <v>61</v>
      </c>
      <c r="E2089" s="1" t="s">
        <v>163</v>
      </c>
      <c r="F2089" s="1" t="s">
        <v>289</v>
      </c>
      <c r="G2089" s="1">
        <v>2008.0</v>
      </c>
      <c r="H2089" s="1">
        <v>299700.0</v>
      </c>
      <c r="I2089" s="1">
        <v>65203.0</v>
      </c>
      <c r="J2089" s="1">
        <v>8.0</v>
      </c>
      <c r="K2089" s="1">
        <v>1.0</v>
      </c>
      <c r="L2089" s="1" t="s">
        <v>16</v>
      </c>
    </row>
    <row r="2090">
      <c r="A2090" s="2">
        <v>42370.0</v>
      </c>
      <c r="B2090" s="1" t="s">
        <v>116</v>
      </c>
      <c r="C2090" s="1" t="s">
        <v>1428</v>
      </c>
      <c r="D2090" s="1" t="s">
        <v>61</v>
      </c>
      <c r="E2090" s="1" t="s">
        <v>163</v>
      </c>
      <c r="F2090" s="1" t="s">
        <v>536</v>
      </c>
      <c r="G2090" s="1">
        <v>2008.0</v>
      </c>
      <c r="H2090" s="1">
        <v>299700.0</v>
      </c>
      <c r="I2090" s="1">
        <v>51412.0</v>
      </c>
      <c r="J2090" s="1">
        <v>7.767123288</v>
      </c>
      <c r="K2090" s="1">
        <v>3.0</v>
      </c>
      <c r="L2090" s="1" t="s">
        <v>16</v>
      </c>
    </row>
    <row r="2091">
      <c r="A2091" s="2">
        <v>42370.0</v>
      </c>
      <c r="B2091" s="1" t="s">
        <v>12</v>
      </c>
      <c r="C2091" s="1">
        <v>117603.0</v>
      </c>
      <c r="D2091" s="1" t="s">
        <v>61</v>
      </c>
      <c r="E2091" s="1" t="s">
        <v>163</v>
      </c>
      <c r="F2091" s="1" t="s">
        <v>143</v>
      </c>
      <c r="G2091" s="1">
        <v>2009.0</v>
      </c>
      <c r="H2091" s="1">
        <v>299700.0</v>
      </c>
      <c r="I2091" s="1">
        <v>112891.0</v>
      </c>
      <c r="J2091" s="1">
        <v>7.0</v>
      </c>
      <c r="K2091" s="1">
        <v>1.0</v>
      </c>
      <c r="L2091" s="1" t="s">
        <v>16</v>
      </c>
    </row>
    <row r="2092">
      <c r="A2092" s="2">
        <v>42370.0</v>
      </c>
      <c r="B2092" s="1" t="s">
        <v>186</v>
      </c>
      <c r="C2092" s="1" t="s">
        <v>1444</v>
      </c>
      <c r="D2092" s="1" t="s">
        <v>61</v>
      </c>
      <c r="E2092" s="1" t="s">
        <v>202</v>
      </c>
      <c r="F2092" s="1" t="s">
        <v>143</v>
      </c>
      <c r="G2092" s="1">
        <v>2007.0</v>
      </c>
      <c r="H2092" s="1">
        <v>299700.0</v>
      </c>
      <c r="I2092" s="1">
        <v>82165.0</v>
      </c>
      <c r="J2092" s="1">
        <v>8.0</v>
      </c>
      <c r="K2092" s="1">
        <v>2.0</v>
      </c>
      <c r="L2092" s="1" t="s">
        <v>16</v>
      </c>
    </row>
    <row r="2093">
      <c r="A2093" s="2">
        <v>42370.0</v>
      </c>
      <c r="B2093" s="1" t="s">
        <v>12</v>
      </c>
      <c r="C2093" s="1">
        <v>122723.0</v>
      </c>
      <c r="D2093" s="1" t="s">
        <v>61</v>
      </c>
      <c r="E2093" s="1" t="s">
        <v>163</v>
      </c>
      <c r="F2093" s="1" t="s">
        <v>203</v>
      </c>
      <c r="G2093" s="1">
        <v>2009.0</v>
      </c>
      <c r="H2093" s="1">
        <v>299700.0</v>
      </c>
      <c r="I2093" s="1">
        <v>63061.0</v>
      </c>
      <c r="J2093" s="1">
        <v>7.0</v>
      </c>
      <c r="K2093" s="1">
        <v>1.0</v>
      </c>
      <c r="L2093" s="1" t="s">
        <v>16</v>
      </c>
    </row>
    <row r="2094">
      <c r="A2094" s="2">
        <v>42370.0</v>
      </c>
      <c r="B2094" s="1" t="s">
        <v>148</v>
      </c>
      <c r="C2094" s="1">
        <v>508.0</v>
      </c>
      <c r="D2094" s="1" t="s">
        <v>61</v>
      </c>
      <c r="E2094" s="1" t="s">
        <v>163</v>
      </c>
      <c r="F2094" s="1" t="s">
        <v>203</v>
      </c>
      <c r="G2094" s="1">
        <v>2007.0</v>
      </c>
      <c r="H2094" s="1">
        <v>299700.0</v>
      </c>
      <c r="I2094" s="1">
        <v>59794.66119</v>
      </c>
      <c r="J2094" s="1">
        <v>7.474332649</v>
      </c>
      <c r="K2094" s="1">
        <v>2.0</v>
      </c>
      <c r="L2094" s="1" t="s">
        <v>16</v>
      </c>
    </row>
    <row r="2095">
      <c r="A2095" s="2">
        <v>42370.0</v>
      </c>
      <c r="B2095" s="1" t="s">
        <v>116</v>
      </c>
      <c r="C2095" s="1" t="s">
        <v>1345</v>
      </c>
      <c r="D2095" s="1" t="s">
        <v>61</v>
      </c>
      <c r="E2095" s="1" t="s">
        <v>163</v>
      </c>
      <c r="F2095" s="1" t="s">
        <v>203</v>
      </c>
      <c r="G2095" s="1">
        <v>2008.0</v>
      </c>
      <c r="H2095" s="1">
        <v>299700.0</v>
      </c>
      <c r="I2095" s="1">
        <v>64198.0</v>
      </c>
      <c r="J2095" s="1">
        <v>7.495890411</v>
      </c>
      <c r="K2095" s="1">
        <v>2.0</v>
      </c>
      <c r="L2095" s="1" t="s">
        <v>16</v>
      </c>
    </row>
    <row r="2096">
      <c r="A2096" s="2">
        <v>42370.0</v>
      </c>
      <c r="B2096" s="1" t="s">
        <v>12</v>
      </c>
      <c r="C2096" s="1">
        <v>117162.0</v>
      </c>
      <c r="D2096" s="1" t="s">
        <v>61</v>
      </c>
      <c r="E2096" s="1" t="s">
        <v>163</v>
      </c>
      <c r="F2096" s="1" t="s">
        <v>147</v>
      </c>
      <c r="G2096" s="1">
        <v>2008.0</v>
      </c>
      <c r="H2096" s="1">
        <v>299700.0</v>
      </c>
      <c r="I2096" s="1">
        <v>26180.0</v>
      </c>
      <c r="J2096" s="1">
        <v>8.0</v>
      </c>
      <c r="K2096" s="1">
        <v>2.0</v>
      </c>
      <c r="L2096" s="1" t="s">
        <v>16</v>
      </c>
    </row>
    <row r="2097">
      <c r="A2097" s="2">
        <v>42370.0</v>
      </c>
      <c r="B2097" s="1" t="s">
        <v>186</v>
      </c>
      <c r="C2097" s="1" t="s">
        <v>1445</v>
      </c>
      <c r="D2097" s="1" t="s">
        <v>61</v>
      </c>
      <c r="E2097" s="1" t="s">
        <v>202</v>
      </c>
      <c r="F2097" s="1" t="s">
        <v>147</v>
      </c>
      <c r="G2097" s="1">
        <v>2008.0</v>
      </c>
      <c r="H2097" s="1">
        <v>299700.0</v>
      </c>
      <c r="I2097" s="1">
        <v>72304.0</v>
      </c>
      <c r="J2097" s="1">
        <v>7.0</v>
      </c>
      <c r="K2097" s="1">
        <v>1.0</v>
      </c>
      <c r="L2097" s="1" t="s">
        <v>16</v>
      </c>
    </row>
    <row r="2098">
      <c r="A2098" s="2">
        <v>42370.0</v>
      </c>
      <c r="B2098" s="1" t="s">
        <v>12</v>
      </c>
      <c r="C2098" s="1">
        <v>125790.0</v>
      </c>
      <c r="D2098" s="1" t="s">
        <v>91</v>
      </c>
      <c r="E2098" s="1" t="s">
        <v>92</v>
      </c>
      <c r="F2098" s="1" t="s">
        <v>841</v>
      </c>
      <c r="G2098" s="1">
        <v>2009.0</v>
      </c>
      <c r="H2098" s="1">
        <v>299700.0</v>
      </c>
      <c r="I2098" s="1">
        <v>62236.0</v>
      </c>
      <c r="J2098" s="1">
        <v>7.0</v>
      </c>
      <c r="K2098" s="1">
        <v>1.0</v>
      </c>
      <c r="L2098" s="1" t="s">
        <v>16</v>
      </c>
    </row>
    <row r="2099">
      <c r="A2099" s="2">
        <v>42370.0</v>
      </c>
      <c r="B2099" s="1" t="s">
        <v>186</v>
      </c>
      <c r="C2099" s="1" t="s">
        <v>1446</v>
      </c>
      <c r="D2099" s="1" t="s">
        <v>61</v>
      </c>
      <c r="E2099" s="1" t="s">
        <v>652</v>
      </c>
      <c r="F2099" s="1" t="s">
        <v>536</v>
      </c>
      <c r="G2099" s="1">
        <v>2011.0</v>
      </c>
      <c r="H2099" s="1">
        <v>299700.0</v>
      </c>
      <c r="I2099" s="1">
        <v>42458.0</v>
      </c>
      <c r="J2099" s="1">
        <v>4.0</v>
      </c>
      <c r="K2099" s="1">
        <v>1.0</v>
      </c>
      <c r="L2099" s="1" t="s">
        <v>16</v>
      </c>
    </row>
    <row r="2100">
      <c r="A2100" s="2">
        <v>42370.0</v>
      </c>
      <c r="B2100" s="1" t="s">
        <v>12</v>
      </c>
      <c r="C2100" s="3" t="s">
        <v>1447</v>
      </c>
      <c r="D2100" s="1" t="s">
        <v>77</v>
      </c>
      <c r="E2100" s="1" t="s">
        <v>623</v>
      </c>
      <c r="F2100" s="1" t="s">
        <v>1431</v>
      </c>
      <c r="G2100" s="1">
        <v>2012.0</v>
      </c>
      <c r="H2100" s="1">
        <v>299700.0</v>
      </c>
      <c r="I2100" s="1">
        <v>13467.0</v>
      </c>
      <c r="J2100" s="1">
        <v>4.0</v>
      </c>
      <c r="K2100" s="1">
        <v>1.0</v>
      </c>
      <c r="L2100" s="1" t="s">
        <v>16</v>
      </c>
    </row>
    <row r="2101">
      <c r="A2101" s="2">
        <v>42370.0</v>
      </c>
      <c r="B2101" s="1" t="s">
        <v>12</v>
      </c>
      <c r="C2101" s="3" t="s">
        <v>1448</v>
      </c>
      <c r="D2101" s="1" t="s">
        <v>61</v>
      </c>
      <c r="E2101" s="1" t="s">
        <v>1438</v>
      </c>
      <c r="F2101" s="1" t="s">
        <v>1449</v>
      </c>
      <c r="G2101" s="1">
        <v>2012.0</v>
      </c>
      <c r="H2101" s="1">
        <v>299700.0</v>
      </c>
      <c r="I2101" s="1">
        <v>25206.0</v>
      </c>
      <c r="J2101" s="1">
        <v>4.0</v>
      </c>
      <c r="K2101" s="1">
        <v>2.0</v>
      </c>
      <c r="L2101" s="1" t="s">
        <v>16</v>
      </c>
    </row>
    <row r="2102">
      <c r="A2102" s="2">
        <v>42370.0</v>
      </c>
      <c r="B2102" s="1" t="s">
        <v>12</v>
      </c>
      <c r="C2102" s="3" t="s">
        <v>1450</v>
      </c>
      <c r="D2102" s="1" t="s">
        <v>61</v>
      </c>
      <c r="E2102" s="1" t="s">
        <v>202</v>
      </c>
      <c r="F2102" s="1" t="s">
        <v>172</v>
      </c>
      <c r="G2102" s="1">
        <v>2008.0</v>
      </c>
      <c r="H2102" s="1">
        <v>299700.0</v>
      </c>
      <c r="I2102" s="1">
        <v>108884.0</v>
      </c>
      <c r="J2102" s="1">
        <v>8.0</v>
      </c>
      <c r="K2102" s="1">
        <v>1.0</v>
      </c>
      <c r="L2102" s="1" t="s">
        <v>16</v>
      </c>
    </row>
    <row r="2103">
      <c r="A2103" s="2">
        <v>42370.0</v>
      </c>
      <c r="B2103" s="1" t="s">
        <v>116</v>
      </c>
      <c r="C2103" s="1" t="s">
        <v>1395</v>
      </c>
      <c r="D2103" s="1" t="s">
        <v>61</v>
      </c>
      <c r="E2103" s="1" t="s">
        <v>163</v>
      </c>
      <c r="F2103" s="1" t="s">
        <v>143</v>
      </c>
      <c r="G2103" s="1">
        <v>2007.0</v>
      </c>
      <c r="H2103" s="1">
        <v>299000.0</v>
      </c>
      <c r="I2103" s="1">
        <v>89155.0</v>
      </c>
      <c r="J2103" s="1">
        <v>8.534246575</v>
      </c>
      <c r="K2103" s="1">
        <v>2.0</v>
      </c>
      <c r="L2103" s="1" t="s">
        <v>16</v>
      </c>
    </row>
    <row r="2104">
      <c r="A2104" s="2">
        <v>42370.0</v>
      </c>
      <c r="B2104" s="1" t="s">
        <v>116</v>
      </c>
      <c r="C2104" s="1" t="s">
        <v>1369</v>
      </c>
      <c r="D2104" s="1" t="s">
        <v>61</v>
      </c>
      <c r="E2104" s="1" t="s">
        <v>881</v>
      </c>
      <c r="F2104" s="1" t="s">
        <v>536</v>
      </c>
      <c r="G2104" s="1">
        <v>2011.0</v>
      </c>
      <c r="H2104" s="1">
        <v>299000.0</v>
      </c>
      <c r="I2104" s="1">
        <v>31649.0</v>
      </c>
      <c r="J2104" s="1">
        <v>4.838356164</v>
      </c>
      <c r="K2104" s="1">
        <v>2.0</v>
      </c>
      <c r="L2104" s="1" t="s">
        <v>16</v>
      </c>
    </row>
    <row r="2105">
      <c r="A2105" s="2">
        <v>42370.0</v>
      </c>
      <c r="B2105" s="1" t="s">
        <v>261</v>
      </c>
      <c r="C2105" s="1" t="s">
        <v>1451</v>
      </c>
      <c r="D2105" s="1" t="s">
        <v>61</v>
      </c>
      <c r="E2105" s="1" t="s">
        <v>163</v>
      </c>
      <c r="F2105" s="1" t="s">
        <v>341</v>
      </c>
      <c r="G2105" s="1">
        <v>2006.0</v>
      </c>
      <c r="H2105" s="1">
        <v>298700.0</v>
      </c>
      <c r="I2105" s="1">
        <v>20000.0</v>
      </c>
      <c r="J2105" s="1">
        <v>9.0</v>
      </c>
      <c r="K2105" s="1">
        <v>1.0</v>
      </c>
      <c r="L2105" s="1" t="s">
        <v>16</v>
      </c>
    </row>
    <row r="2106">
      <c r="A2106" s="2">
        <v>42370.0</v>
      </c>
      <c r="B2106" s="1" t="s">
        <v>261</v>
      </c>
      <c r="C2106" s="1" t="s">
        <v>1452</v>
      </c>
      <c r="D2106" s="1" t="s">
        <v>61</v>
      </c>
      <c r="E2106" s="1" t="s">
        <v>163</v>
      </c>
      <c r="F2106" s="1" t="s">
        <v>203</v>
      </c>
      <c r="G2106" s="1">
        <v>2010.0</v>
      </c>
      <c r="H2106" s="1">
        <v>298564.0441</v>
      </c>
      <c r="I2106" s="1">
        <v>120000.0</v>
      </c>
      <c r="J2106" s="1">
        <v>5.0</v>
      </c>
      <c r="K2106" s="1">
        <v>1.0</v>
      </c>
      <c r="L2106" s="1" t="s">
        <v>16</v>
      </c>
    </row>
    <row r="2107">
      <c r="A2107" s="2">
        <v>42370.0</v>
      </c>
      <c r="B2107" s="1" t="s">
        <v>148</v>
      </c>
      <c r="C2107" s="1">
        <v>288.0</v>
      </c>
      <c r="D2107" s="1" t="s">
        <v>61</v>
      </c>
      <c r="E2107" s="1" t="s">
        <v>1151</v>
      </c>
      <c r="F2107" s="1" t="s">
        <v>536</v>
      </c>
      <c r="G2107" s="1">
        <v>2009.0</v>
      </c>
      <c r="H2107" s="1">
        <v>298500.0</v>
      </c>
      <c r="I2107" s="1">
        <v>42600.95825</v>
      </c>
      <c r="J2107" s="1">
        <v>5.325119781</v>
      </c>
      <c r="K2107" s="1">
        <v>2.0</v>
      </c>
      <c r="L2107" s="1" t="s">
        <v>16</v>
      </c>
    </row>
    <row r="2108">
      <c r="A2108" s="2">
        <v>42370.0</v>
      </c>
      <c r="B2108" s="1" t="s">
        <v>261</v>
      </c>
      <c r="C2108" s="1" t="s">
        <v>1453</v>
      </c>
      <c r="D2108" s="1" t="s">
        <v>61</v>
      </c>
      <c r="E2108" s="1" t="s">
        <v>163</v>
      </c>
      <c r="F2108" s="1" t="s">
        <v>298</v>
      </c>
      <c r="G2108" s="1">
        <v>2008.0</v>
      </c>
      <c r="H2108" s="1">
        <v>298373.1799</v>
      </c>
      <c r="I2108" s="4">
        <v>100000.0</v>
      </c>
      <c r="J2108" s="1">
        <v>7.0</v>
      </c>
      <c r="K2108" s="1">
        <v>1.0</v>
      </c>
      <c r="L2108" s="1" t="s">
        <v>16</v>
      </c>
    </row>
    <row r="2109">
      <c r="A2109" s="2">
        <v>42370.0</v>
      </c>
      <c r="B2109" s="1" t="s">
        <v>261</v>
      </c>
      <c r="C2109" s="1" t="s">
        <v>1454</v>
      </c>
      <c r="D2109" s="1" t="s">
        <v>61</v>
      </c>
      <c r="E2109" s="1" t="s">
        <v>163</v>
      </c>
      <c r="F2109" s="1" t="s">
        <v>341</v>
      </c>
      <c r="G2109" s="1">
        <v>2010.0</v>
      </c>
      <c r="H2109" s="1">
        <v>298295.3364</v>
      </c>
      <c r="I2109" s="1">
        <v>130000.0</v>
      </c>
      <c r="J2109" s="1">
        <v>5.0</v>
      </c>
      <c r="K2109" s="1">
        <v>1.0</v>
      </c>
      <c r="L2109" s="1" t="s">
        <v>16</v>
      </c>
    </row>
    <row r="2110">
      <c r="A2110" s="2">
        <v>42370.0</v>
      </c>
      <c r="B2110" s="1" t="s">
        <v>261</v>
      </c>
      <c r="C2110" s="1" t="s">
        <v>1455</v>
      </c>
      <c r="D2110" s="1" t="s">
        <v>61</v>
      </c>
      <c r="E2110" s="1" t="s">
        <v>163</v>
      </c>
      <c r="F2110" s="1" t="s">
        <v>147</v>
      </c>
      <c r="G2110" s="1">
        <v>2005.0</v>
      </c>
      <c r="H2110" s="1">
        <v>298068.96</v>
      </c>
      <c r="I2110" s="1">
        <v>30000.0</v>
      </c>
      <c r="J2110" s="1">
        <v>10.0</v>
      </c>
      <c r="K2110" s="1">
        <v>1.0</v>
      </c>
      <c r="L2110" s="1" t="s">
        <v>16</v>
      </c>
    </row>
    <row r="2111">
      <c r="A2111" s="2">
        <v>42370.0</v>
      </c>
      <c r="B2111" s="1" t="s">
        <v>116</v>
      </c>
      <c r="C2111" s="1" t="s">
        <v>1367</v>
      </c>
      <c r="D2111" s="1" t="s">
        <v>91</v>
      </c>
      <c r="E2111" s="1" t="s">
        <v>813</v>
      </c>
      <c r="F2111" s="1" t="s">
        <v>235</v>
      </c>
      <c r="G2111" s="1">
        <v>2009.0</v>
      </c>
      <c r="H2111" s="1">
        <v>298000.0</v>
      </c>
      <c r="I2111" s="1">
        <v>61241.0</v>
      </c>
      <c r="J2111" s="1">
        <v>6.871232877</v>
      </c>
      <c r="K2111" s="1">
        <v>2.0</v>
      </c>
      <c r="L2111" s="1" t="s">
        <v>16</v>
      </c>
    </row>
    <row r="2112">
      <c r="A2112" s="2">
        <v>42370.0</v>
      </c>
      <c r="B2112" s="1" t="s">
        <v>116</v>
      </c>
      <c r="C2112" s="1" t="s">
        <v>1456</v>
      </c>
      <c r="D2112" s="1" t="s">
        <v>61</v>
      </c>
      <c r="E2112" s="1" t="s">
        <v>163</v>
      </c>
      <c r="F2112" s="1" t="s">
        <v>203</v>
      </c>
      <c r="G2112" s="1">
        <v>2007.0</v>
      </c>
      <c r="H2112" s="1">
        <v>298000.0</v>
      </c>
      <c r="I2112" s="1">
        <v>74210.0</v>
      </c>
      <c r="J2112" s="1">
        <v>8.712328767</v>
      </c>
      <c r="K2112" s="1">
        <v>2.0</v>
      </c>
      <c r="L2112" s="1" t="s">
        <v>16</v>
      </c>
    </row>
    <row r="2113">
      <c r="A2113" s="2">
        <v>42370.0</v>
      </c>
      <c r="B2113" s="1" t="s">
        <v>261</v>
      </c>
      <c r="C2113" s="1" t="s">
        <v>1457</v>
      </c>
      <c r="D2113" s="1" t="s">
        <v>61</v>
      </c>
      <c r="E2113" s="1" t="s">
        <v>163</v>
      </c>
      <c r="F2113" s="1" t="s">
        <v>536</v>
      </c>
      <c r="G2113" s="1">
        <v>2009.0</v>
      </c>
      <c r="H2113" s="1">
        <v>297724.0</v>
      </c>
      <c r="I2113" s="1">
        <v>40000.0</v>
      </c>
      <c r="J2113" s="1">
        <v>6.0</v>
      </c>
      <c r="K2113" s="1">
        <v>1.0</v>
      </c>
      <c r="L2113" s="1" t="s">
        <v>16</v>
      </c>
    </row>
    <row r="2114">
      <c r="A2114" s="2">
        <v>42370.0</v>
      </c>
      <c r="B2114" s="1" t="s">
        <v>261</v>
      </c>
      <c r="C2114" s="1" t="s">
        <v>1458</v>
      </c>
      <c r="D2114" s="1" t="s">
        <v>61</v>
      </c>
      <c r="E2114" s="1" t="s">
        <v>163</v>
      </c>
      <c r="F2114" s="1" t="s">
        <v>341</v>
      </c>
      <c r="G2114" s="1">
        <v>2007.0</v>
      </c>
      <c r="H2114" s="1">
        <v>297552.2789</v>
      </c>
      <c r="I2114" s="1">
        <v>60000.0</v>
      </c>
      <c r="J2114" s="1">
        <v>8.0</v>
      </c>
      <c r="K2114" s="1">
        <v>1.0</v>
      </c>
      <c r="L2114" s="1" t="s">
        <v>16</v>
      </c>
    </row>
    <row r="2115">
      <c r="A2115" s="2">
        <v>42370.0</v>
      </c>
      <c r="B2115" s="1" t="s">
        <v>116</v>
      </c>
      <c r="C2115" s="1" t="s">
        <v>1394</v>
      </c>
      <c r="D2115" s="1" t="s">
        <v>61</v>
      </c>
      <c r="E2115" s="1" t="s">
        <v>163</v>
      </c>
      <c r="F2115" s="1" t="s">
        <v>143</v>
      </c>
      <c r="G2115" s="1">
        <v>2008.0</v>
      </c>
      <c r="H2115" s="1">
        <v>297000.0</v>
      </c>
      <c r="I2115" s="1">
        <v>98115.0</v>
      </c>
      <c r="J2115" s="1">
        <v>7.657534247</v>
      </c>
      <c r="K2115" s="1">
        <v>1.0</v>
      </c>
      <c r="L2115" s="1" t="s">
        <v>16</v>
      </c>
    </row>
    <row r="2116">
      <c r="A2116" s="2">
        <v>42370.0</v>
      </c>
      <c r="B2116" s="1" t="s">
        <v>261</v>
      </c>
      <c r="C2116" s="1" t="s">
        <v>1459</v>
      </c>
      <c r="D2116" s="1" t="s">
        <v>61</v>
      </c>
      <c r="E2116" s="1" t="s">
        <v>163</v>
      </c>
      <c r="F2116" s="1" t="s">
        <v>298</v>
      </c>
      <c r="G2116" s="1">
        <v>2006.0</v>
      </c>
      <c r="H2116" s="1">
        <v>296475.48</v>
      </c>
      <c r="I2116" s="1">
        <v>50000.0</v>
      </c>
      <c r="J2116" s="1">
        <v>9.0</v>
      </c>
      <c r="K2116" s="1">
        <v>1.0</v>
      </c>
      <c r="L2116" s="1" t="s">
        <v>16</v>
      </c>
    </row>
    <row r="2117">
      <c r="A2117" s="2">
        <v>42370.0</v>
      </c>
      <c r="B2117" s="1" t="s">
        <v>261</v>
      </c>
      <c r="C2117" s="1" t="s">
        <v>1460</v>
      </c>
      <c r="D2117" s="1" t="s">
        <v>61</v>
      </c>
      <c r="E2117" s="1" t="s">
        <v>163</v>
      </c>
      <c r="F2117" s="1" t="s">
        <v>536</v>
      </c>
      <c r="G2117" s="1">
        <v>2013.0</v>
      </c>
      <c r="H2117" s="1">
        <v>296388.9673</v>
      </c>
      <c r="I2117" s="1">
        <v>140000.0</v>
      </c>
      <c r="J2117" s="1">
        <v>2.0</v>
      </c>
      <c r="K2117" s="1">
        <v>1.0</v>
      </c>
      <c r="L2117" s="1" t="s">
        <v>16</v>
      </c>
    </row>
    <row r="2118">
      <c r="A2118" s="2">
        <v>42370.0</v>
      </c>
      <c r="B2118" s="1" t="s">
        <v>261</v>
      </c>
      <c r="C2118" s="1" t="s">
        <v>1461</v>
      </c>
      <c r="D2118" s="1" t="s">
        <v>61</v>
      </c>
      <c r="E2118" s="1" t="s">
        <v>163</v>
      </c>
      <c r="F2118" s="1" t="s">
        <v>147</v>
      </c>
      <c r="G2118" s="1">
        <v>2009.0</v>
      </c>
      <c r="H2118" s="1">
        <v>296348.485</v>
      </c>
      <c r="I2118" s="1">
        <v>140000.0</v>
      </c>
      <c r="J2118" s="1">
        <v>6.0</v>
      </c>
      <c r="K2118" s="1">
        <v>1.0</v>
      </c>
      <c r="L2118" s="1" t="s">
        <v>16</v>
      </c>
    </row>
    <row r="2119">
      <c r="A2119" s="2">
        <v>42370.0</v>
      </c>
      <c r="B2119" s="1" t="s">
        <v>261</v>
      </c>
      <c r="C2119" s="1" t="s">
        <v>1462</v>
      </c>
      <c r="D2119" s="1" t="s">
        <v>61</v>
      </c>
      <c r="E2119" s="1" t="s">
        <v>163</v>
      </c>
      <c r="F2119" s="1" t="s">
        <v>298</v>
      </c>
      <c r="G2119" s="1">
        <v>2010.0</v>
      </c>
      <c r="H2119" s="1">
        <v>295981.9747</v>
      </c>
      <c r="I2119" s="1">
        <v>150000.0</v>
      </c>
      <c r="J2119" s="1">
        <v>5.0</v>
      </c>
      <c r="K2119" s="1">
        <v>1.0</v>
      </c>
      <c r="L2119" s="1" t="s">
        <v>16</v>
      </c>
    </row>
    <row r="2120">
      <c r="A2120" s="2">
        <v>42370.0</v>
      </c>
      <c r="B2120" s="1" t="s">
        <v>261</v>
      </c>
      <c r="C2120" s="1" t="s">
        <v>1463</v>
      </c>
      <c r="D2120" s="1" t="s">
        <v>61</v>
      </c>
      <c r="E2120" s="1" t="s">
        <v>163</v>
      </c>
      <c r="F2120" s="1" t="s">
        <v>536</v>
      </c>
      <c r="G2120" s="1">
        <v>2008.0</v>
      </c>
      <c r="H2120" s="1">
        <v>295800.0</v>
      </c>
      <c r="I2120" s="1">
        <v>10000.0</v>
      </c>
      <c r="J2120" s="1">
        <v>7.0</v>
      </c>
      <c r="K2120" s="1">
        <v>1.0</v>
      </c>
      <c r="L2120" s="1" t="s">
        <v>16</v>
      </c>
    </row>
    <row r="2121">
      <c r="A2121" s="2">
        <v>42370.0</v>
      </c>
      <c r="B2121" s="1" t="s">
        <v>261</v>
      </c>
      <c r="C2121" s="1" t="s">
        <v>1464</v>
      </c>
      <c r="D2121" s="1" t="s">
        <v>61</v>
      </c>
      <c r="E2121" s="1" t="s">
        <v>163</v>
      </c>
      <c r="F2121" s="1" t="s">
        <v>203</v>
      </c>
      <c r="G2121" s="1">
        <v>2006.0</v>
      </c>
      <c r="H2121" s="1">
        <v>295800.0</v>
      </c>
      <c r="I2121" s="1">
        <v>10000.0</v>
      </c>
      <c r="J2121" s="1">
        <v>9.0</v>
      </c>
      <c r="K2121" s="1">
        <v>1.0</v>
      </c>
      <c r="L2121" s="1" t="s">
        <v>16</v>
      </c>
    </row>
    <row r="2122">
      <c r="A2122" s="2">
        <v>42370.0</v>
      </c>
      <c r="B2122" s="1" t="s">
        <v>261</v>
      </c>
      <c r="C2122" s="1" t="s">
        <v>1465</v>
      </c>
      <c r="D2122" s="1" t="s">
        <v>61</v>
      </c>
      <c r="E2122" s="1" t="s">
        <v>163</v>
      </c>
      <c r="F2122" s="1" t="s">
        <v>536</v>
      </c>
      <c r="G2122" s="1">
        <v>2012.0</v>
      </c>
      <c r="H2122" s="1">
        <v>295798.1394</v>
      </c>
      <c r="I2122" s="1">
        <v>120000.0</v>
      </c>
      <c r="J2122" s="1">
        <v>3.0</v>
      </c>
      <c r="K2122" s="1">
        <v>1.0</v>
      </c>
      <c r="L2122" s="1" t="s">
        <v>16</v>
      </c>
    </row>
    <row r="2123">
      <c r="A2123" s="2">
        <v>42370.0</v>
      </c>
      <c r="B2123" s="1" t="s">
        <v>261</v>
      </c>
      <c r="C2123" s="1" t="s">
        <v>1466</v>
      </c>
      <c r="D2123" s="1" t="s">
        <v>61</v>
      </c>
      <c r="E2123" s="1" t="s">
        <v>163</v>
      </c>
      <c r="F2123" s="1" t="s">
        <v>147</v>
      </c>
      <c r="G2123" s="1">
        <v>2006.0</v>
      </c>
      <c r="H2123" s="1">
        <v>295786.8663</v>
      </c>
      <c r="I2123" s="1">
        <v>70000.0</v>
      </c>
      <c r="J2123" s="1">
        <v>9.0</v>
      </c>
      <c r="K2123" s="1">
        <v>1.0</v>
      </c>
      <c r="L2123" s="1" t="s">
        <v>16</v>
      </c>
    </row>
    <row r="2124">
      <c r="A2124" s="2">
        <v>42370.0</v>
      </c>
      <c r="B2124" s="1" t="s">
        <v>261</v>
      </c>
      <c r="C2124" s="1" t="s">
        <v>1467</v>
      </c>
      <c r="D2124" s="1" t="s">
        <v>61</v>
      </c>
      <c r="E2124" s="1" t="s">
        <v>163</v>
      </c>
      <c r="F2124" s="1" t="s">
        <v>298</v>
      </c>
      <c r="G2124" s="1">
        <v>2005.0</v>
      </c>
      <c r="H2124" s="1">
        <v>295596.0</v>
      </c>
      <c r="I2124" s="1">
        <v>10000.0</v>
      </c>
      <c r="J2124" s="1">
        <v>10.0</v>
      </c>
      <c r="K2124" s="1">
        <v>1.0</v>
      </c>
      <c r="L2124" s="1" t="s">
        <v>16</v>
      </c>
    </row>
    <row r="2125">
      <c r="A2125" s="2">
        <v>42370.0</v>
      </c>
      <c r="B2125" s="1" t="s">
        <v>261</v>
      </c>
      <c r="C2125" s="1" t="s">
        <v>1468</v>
      </c>
      <c r="D2125" s="1" t="s">
        <v>61</v>
      </c>
      <c r="E2125" s="1" t="s">
        <v>163</v>
      </c>
      <c r="F2125" s="1" t="s">
        <v>298</v>
      </c>
      <c r="G2125" s="1">
        <v>2007.0</v>
      </c>
      <c r="H2125" s="1">
        <v>295244.6798</v>
      </c>
      <c r="I2125" s="1">
        <v>80000.0</v>
      </c>
      <c r="J2125" s="1">
        <v>8.0</v>
      </c>
      <c r="K2125" s="1">
        <v>1.0</v>
      </c>
      <c r="L2125" s="1" t="s">
        <v>16</v>
      </c>
    </row>
    <row r="2126">
      <c r="A2126" s="2">
        <v>42370.0</v>
      </c>
      <c r="B2126" s="1" t="s">
        <v>186</v>
      </c>
      <c r="C2126" s="1" t="s">
        <v>1469</v>
      </c>
      <c r="D2126" s="1" t="s">
        <v>61</v>
      </c>
      <c r="E2126" s="1" t="s">
        <v>960</v>
      </c>
      <c r="F2126" s="1" t="s">
        <v>203</v>
      </c>
      <c r="G2126" s="1">
        <v>2010.0</v>
      </c>
      <c r="H2126" s="1">
        <v>295000.0</v>
      </c>
      <c r="I2126" s="1">
        <v>61559.0</v>
      </c>
      <c r="J2126" s="1">
        <v>5.0</v>
      </c>
      <c r="K2126" s="1">
        <v>1.0</v>
      </c>
      <c r="L2126" s="1" t="s">
        <v>16</v>
      </c>
    </row>
    <row r="2127">
      <c r="A2127" s="2">
        <v>42370.0</v>
      </c>
      <c r="B2127" s="1" t="s">
        <v>186</v>
      </c>
      <c r="C2127" s="1" t="s">
        <v>1470</v>
      </c>
      <c r="D2127" s="1" t="s">
        <v>61</v>
      </c>
      <c r="E2127" s="1" t="s">
        <v>1151</v>
      </c>
      <c r="F2127" s="1" t="s">
        <v>203</v>
      </c>
      <c r="G2127" s="1">
        <v>2011.0</v>
      </c>
      <c r="H2127" s="1">
        <v>295000.0</v>
      </c>
      <c r="I2127" s="1">
        <v>79901.0</v>
      </c>
      <c r="J2127" s="1">
        <v>4.0</v>
      </c>
      <c r="K2127" s="1">
        <v>2.0</v>
      </c>
      <c r="L2127" s="1" t="s">
        <v>16</v>
      </c>
    </row>
    <row r="2128">
      <c r="A2128" s="2">
        <v>42370.0</v>
      </c>
      <c r="B2128" s="1" t="s">
        <v>116</v>
      </c>
      <c r="C2128" s="1" t="s">
        <v>1471</v>
      </c>
      <c r="D2128" s="1" t="s">
        <v>91</v>
      </c>
      <c r="E2128" s="1" t="s">
        <v>813</v>
      </c>
      <c r="F2128" s="1" t="s">
        <v>814</v>
      </c>
      <c r="G2128" s="1">
        <v>2010.0</v>
      </c>
      <c r="H2128" s="1">
        <v>295000.0</v>
      </c>
      <c r="I2128" s="1">
        <v>83151.0</v>
      </c>
      <c r="J2128" s="1">
        <v>5.632876712</v>
      </c>
      <c r="K2128" s="1">
        <v>2.0</v>
      </c>
      <c r="L2128" s="1" t="s">
        <v>16</v>
      </c>
    </row>
    <row r="2129">
      <c r="A2129" s="2">
        <v>42370.0</v>
      </c>
      <c r="B2129" s="1" t="s">
        <v>148</v>
      </c>
      <c r="C2129" s="1">
        <v>99.0</v>
      </c>
      <c r="D2129" s="1" t="s">
        <v>91</v>
      </c>
      <c r="E2129" s="1" t="s">
        <v>813</v>
      </c>
      <c r="F2129" s="1" t="s">
        <v>235</v>
      </c>
      <c r="G2129" s="1">
        <v>2011.0</v>
      </c>
      <c r="H2129" s="1">
        <v>295000.0</v>
      </c>
      <c r="I2129" s="1">
        <v>29393.56605</v>
      </c>
      <c r="J2129" s="1">
        <v>3.674195756</v>
      </c>
      <c r="K2129" s="1">
        <v>1.0</v>
      </c>
      <c r="L2129" s="1" t="s">
        <v>16</v>
      </c>
    </row>
    <row r="2130">
      <c r="A2130" s="2">
        <v>42370.0</v>
      </c>
      <c r="B2130" s="1" t="s">
        <v>20</v>
      </c>
      <c r="C2130" s="1">
        <v>84597.0</v>
      </c>
      <c r="D2130" s="1" t="s">
        <v>91</v>
      </c>
      <c r="E2130" s="1" t="s">
        <v>234</v>
      </c>
      <c r="F2130" s="1" t="s">
        <v>235</v>
      </c>
      <c r="G2130" s="1">
        <v>2010.0</v>
      </c>
      <c r="H2130" s="1">
        <v>295000.0</v>
      </c>
      <c r="I2130" s="1">
        <v>86282.0</v>
      </c>
      <c r="J2130" s="1">
        <v>5.0</v>
      </c>
      <c r="K2130" s="1">
        <v>1.0</v>
      </c>
      <c r="L2130" s="1" t="s">
        <v>140</v>
      </c>
    </row>
    <row r="2131">
      <c r="A2131" s="2">
        <v>42370.0</v>
      </c>
      <c r="B2131" s="1" t="s">
        <v>148</v>
      </c>
      <c r="C2131" s="1">
        <v>355.0</v>
      </c>
      <c r="D2131" s="1" t="s">
        <v>61</v>
      </c>
      <c r="E2131" s="1" t="s">
        <v>245</v>
      </c>
      <c r="F2131" s="1" t="s">
        <v>147</v>
      </c>
      <c r="G2131" s="1">
        <v>2009.0</v>
      </c>
      <c r="H2131" s="1">
        <v>295000.0</v>
      </c>
      <c r="I2131" s="1">
        <v>70340.86242</v>
      </c>
      <c r="J2131" s="1">
        <v>5.861738535</v>
      </c>
      <c r="K2131" s="1">
        <v>2.0</v>
      </c>
      <c r="L2131" s="1" t="s">
        <v>16</v>
      </c>
    </row>
    <row r="2132">
      <c r="A2132" s="2">
        <v>42370.0</v>
      </c>
      <c r="B2132" s="1" t="s">
        <v>20</v>
      </c>
      <c r="C2132" s="1">
        <v>64437.0</v>
      </c>
      <c r="D2132" s="1" t="s">
        <v>91</v>
      </c>
      <c r="E2132" s="1" t="s">
        <v>1442</v>
      </c>
      <c r="F2132" s="1" t="s">
        <v>1443</v>
      </c>
      <c r="G2132" s="1">
        <v>2012.0</v>
      </c>
      <c r="H2132" s="1">
        <v>295000.0</v>
      </c>
      <c r="I2132" s="1">
        <v>25762.0</v>
      </c>
      <c r="J2132" s="1">
        <v>3.0</v>
      </c>
      <c r="K2132" s="1">
        <v>1.0</v>
      </c>
      <c r="L2132" s="1" t="s">
        <v>16</v>
      </c>
    </row>
    <row r="2133">
      <c r="A2133" s="2">
        <v>42370.0</v>
      </c>
      <c r="B2133" s="1" t="s">
        <v>148</v>
      </c>
      <c r="C2133" s="1">
        <v>302.0</v>
      </c>
      <c r="D2133" s="1" t="s">
        <v>61</v>
      </c>
      <c r="E2133" s="1" t="s">
        <v>881</v>
      </c>
      <c r="F2133" s="1" t="s">
        <v>203</v>
      </c>
      <c r="G2133" s="1">
        <v>2009.0</v>
      </c>
      <c r="H2133" s="1">
        <v>295000.0</v>
      </c>
      <c r="I2133" s="1">
        <v>43564.68173</v>
      </c>
      <c r="J2133" s="1">
        <v>5.445585216</v>
      </c>
      <c r="K2133" s="1">
        <v>2.0</v>
      </c>
      <c r="L2133" s="1" t="s">
        <v>16</v>
      </c>
    </row>
    <row r="2134">
      <c r="A2134" s="2">
        <v>42370.0</v>
      </c>
      <c r="B2134" s="1" t="s">
        <v>261</v>
      </c>
      <c r="C2134" s="1" t="s">
        <v>1472</v>
      </c>
      <c r="D2134" s="1" t="s">
        <v>61</v>
      </c>
      <c r="E2134" s="1" t="s">
        <v>163</v>
      </c>
      <c r="F2134" s="1" t="s">
        <v>203</v>
      </c>
      <c r="G2134" s="1">
        <v>2007.0</v>
      </c>
      <c r="H2134" s="1">
        <v>294781.3344</v>
      </c>
      <c r="I2134" s="1">
        <v>50000.0</v>
      </c>
      <c r="J2134" s="1">
        <v>8.0</v>
      </c>
      <c r="K2134" s="1">
        <v>1.0</v>
      </c>
      <c r="L2134" s="1" t="s">
        <v>16</v>
      </c>
    </row>
    <row r="2135">
      <c r="A2135" s="2">
        <v>42370.0</v>
      </c>
      <c r="B2135" s="1" t="s">
        <v>261</v>
      </c>
      <c r="C2135" s="1" t="s">
        <v>1473</v>
      </c>
      <c r="D2135" s="1" t="s">
        <v>61</v>
      </c>
      <c r="E2135" s="1" t="s">
        <v>163</v>
      </c>
      <c r="F2135" s="1" t="s">
        <v>147</v>
      </c>
      <c r="G2135" s="1">
        <v>2008.0</v>
      </c>
      <c r="H2135" s="1">
        <v>294642.6059</v>
      </c>
      <c r="I2135" s="1">
        <v>120000.0</v>
      </c>
      <c r="J2135" s="1">
        <v>7.0</v>
      </c>
      <c r="K2135" s="1">
        <v>1.0</v>
      </c>
      <c r="L2135" s="1" t="s">
        <v>16</v>
      </c>
    </row>
    <row r="2136">
      <c r="A2136" s="2">
        <v>42370.0</v>
      </c>
      <c r="B2136" s="1" t="s">
        <v>116</v>
      </c>
      <c r="C2136" s="1" t="s">
        <v>1474</v>
      </c>
      <c r="D2136" s="1" t="s">
        <v>61</v>
      </c>
      <c r="E2136" s="1" t="s">
        <v>712</v>
      </c>
      <c r="F2136" s="1" t="s">
        <v>536</v>
      </c>
      <c r="G2136" s="1">
        <v>2013.0</v>
      </c>
      <c r="H2136" s="1">
        <v>294150.0</v>
      </c>
      <c r="I2136" s="1">
        <v>11713.0</v>
      </c>
      <c r="J2136" s="1">
        <v>2.745205479</v>
      </c>
      <c r="K2136" s="1">
        <v>2.0</v>
      </c>
      <c r="L2136" s="1" t="s">
        <v>16</v>
      </c>
    </row>
    <row r="2137">
      <c r="A2137" s="2">
        <v>42370.0</v>
      </c>
      <c r="B2137" s="1" t="s">
        <v>116</v>
      </c>
      <c r="C2137" s="1" t="s">
        <v>1475</v>
      </c>
      <c r="D2137" s="1" t="s">
        <v>61</v>
      </c>
      <c r="E2137" s="1" t="s">
        <v>712</v>
      </c>
      <c r="F2137" s="1" t="s">
        <v>536</v>
      </c>
      <c r="G2137" s="1">
        <v>2013.0</v>
      </c>
      <c r="H2137" s="1">
        <v>294150.0</v>
      </c>
      <c r="I2137" s="1">
        <v>12610.0</v>
      </c>
      <c r="J2137" s="1">
        <v>2.769863014</v>
      </c>
      <c r="K2137" s="1">
        <v>2.0</v>
      </c>
      <c r="L2137" s="1" t="s">
        <v>16</v>
      </c>
    </row>
    <row r="2138">
      <c r="A2138" s="2">
        <v>42370.0</v>
      </c>
      <c r="B2138" s="1" t="s">
        <v>116</v>
      </c>
      <c r="C2138" s="1" t="s">
        <v>1476</v>
      </c>
      <c r="D2138" s="1" t="s">
        <v>61</v>
      </c>
      <c r="E2138" s="1" t="s">
        <v>712</v>
      </c>
      <c r="F2138" s="1" t="s">
        <v>536</v>
      </c>
      <c r="G2138" s="1">
        <v>2013.0</v>
      </c>
      <c r="H2138" s="1">
        <v>294150.0</v>
      </c>
      <c r="I2138" s="1">
        <v>11822.0</v>
      </c>
      <c r="J2138" s="1">
        <v>2.893150685</v>
      </c>
      <c r="K2138" s="1">
        <v>2.0</v>
      </c>
      <c r="L2138" s="1" t="s">
        <v>16</v>
      </c>
    </row>
    <row r="2139">
      <c r="A2139" s="2">
        <v>42370.0</v>
      </c>
      <c r="B2139" s="1" t="s">
        <v>12</v>
      </c>
      <c r="C2139" s="1">
        <v>122944.0</v>
      </c>
      <c r="D2139" s="1" t="s">
        <v>61</v>
      </c>
      <c r="E2139" s="1" t="s">
        <v>1362</v>
      </c>
      <c r="F2139" s="1" t="s">
        <v>536</v>
      </c>
      <c r="G2139" s="1">
        <v>2014.0</v>
      </c>
      <c r="H2139" s="1">
        <v>294150.0</v>
      </c>
      <c r="I2139" s="1">
        <v>10860.0</v>
      </c>
      <c r="J2139" s="1">
        <v>2.0</v>
      </c>
      <c r="K2139" s="1">
        <v>1.0</v>
      </c>
      <c r="L2139" s="1" t="s">
        <v>16</v>
      </c>
    </row>
    <row r="2140">
      <c r="A2140" s="2">
        <v>42370.0</v>
      </c>
      <c r="B2140" s="1" t="s">
        <v>186</v>
      </c>
      <c r="C2140" s="1" t="s">
        <v>1477</v>
      </c>
      <c r="D2140" s="1" t="s">
        <v>61</v>
      </c>
      <c r="E2140" s="1" t="s">
        <v>1362</v>
      </c>
      <c r="F2140" s="1" t="s">
        <v>536</v>
      </c>
      <c r="G2140" s="1">
        <v>2014.0</v>
      </c>
      <c r="H2140" s="1">
        <v>294150.0</v>
      </c>
      <c r="I2140" s="1">
        <v>12265.0</v>
      </c>
      <c r="J2140" s="1">
        <v>1.0</v>
      </c>
      <c r="K2140" s="1">
        <v>1.0</v>
      </c>
      <c r="L2140" s="1" t="s">
        <v>16</v>
      </c>
    </row>
    <row r="2141">
      <c r="A2141" s="2">
        <v>42370.0</v>
      </c>
      <c r="B2141" s="1" t="s">
        <v>116</v>
      </c>
      <c r="C2141" s="1" t="s">
        <v>1478</v>
      </c>
      <c r="D2141" s="1" t="s">
        <v>61</v>
      </c>
      <c r="E2141" s="1" t="s">
        <v>1362</v>
      </c>
      <c r="F2141" s="1" t="s">
        <v>536</v>
      </c>
      <c r="G2141" s="1">
        <v>2013.0</v>
      </c>
      <c r="H2141" s="1">
        <v>294150.0</v>
      </c>
      <c r="I2141" s="1">
        <v>6171.0</v>
      </c>
      <c r="J2141" s="1">
        <v>2.663013699</v>
      </c>
      <c r="K2141" s="1">
        <v>2.0</v>
      </c>
      <c r="L2141" s="1" t="s">
        <v>16</v>
      </c>
    </row>
    <row r="2142">
      <c r="A2142" s="2">
        <v>42370.0</v>
      </c>
      <c r="B2142" s="1" t="s">
        <v>148</v>
      </c>
      <c r="C2142" s="1">
        <v>45.0</v>
      </c>
      <c r="D2142" s="1" t="s">
        <v>61</v>
      </c>
      <c r="E2142" s="1" t="s">
        <v>1362</v>
      </c>
      <c r="F2142" s="1" t="s">
        <v>203</v>
      </c>
      <c r="G2142" s="1">
        <v>2012.0</v>
      </c>
      <c r="H2142" s="1">
        <v>294150.0</v>
      </c>
      <c r="I2142" s="1">
        <v>22559.89049</v>
      </c>
      <c r="J2142" s="1">
        <v>2.819986311</v>
      </c>
      <c r="K2142" s="1">
        <v>1.0</v>
      </c>
      <c r="L2142" s="1" t="s">
        <v>16</v>
      </c>
    </row>
    <row r="2143">
      <c r="A2143" s="2">
        <v>42370.0</v>
      </c>
      <c r="B2143" s="1" t="s">
        <v>12</v>
      </c>
      <c r="C2143" s="1">
        <v>123424.0</v>
      </c>
      <c r="D2143" s="1" t="s">
        <v>61</v>
      </c>
      <c r="E2143" s="1" t="s">
        <v>960</v>
      </c>
      <c r="F2143" s="1" t="s">
        <v>203</v>
      </c>
      <c r="G2143" s="1">
        <v>2014.0</v>
      </c>
      <c r="H2143" s="1">
        <v>294150.0</v>
      </c>
      <c r="I2143" s="1">
        <v>20340.0</v>
      </c>
      <c r="J2143" s="1">
        <v>2.0</v>
      </c>
      <c r="K2143" s="1">
        <v>1.0</v>
      </c>
      <c r="L2143" s="1" t="s">
        <v>16</v>
      </c>
    </row>
    <row r="2144">
      <c r="A2144" s="2">
        <v>42370.0</v>
      </c>
      <c r="B2144" s="1" t="s">
        <v>12</v>
      </c>
      <c r="C2144" s="1">
        <v>136777.0</v>
      </c>
      <c r="D2144" s="1" t="s">
        <v>61</v>
      </c>
      <c r="E2144" s="1" t="s">
        <v>1211</v>
      </c>
      <c r="F2144" s="1" t="s">
        <v>203</v>
      </c>
      <c r="G2144" s="1">
        <v>2013.0</v>
      </c>
      <c r="H2144" s="1">
        <v>294150.0</v>
      </c>
      <c r="I2144" s="1">
        <v>11229.0</v>
      </c>
      <c r="J2144" s="1">
        <v>3.0</v>
      </c>
      <c r="K2144" s="1">
        <v>1.0</v>
      </c>
      <c r="L2144" s="1" t="s">
        <v>16</v>
      </c>
    </row>
    <row r="2145">
      <c r="A2145" s="2">
        <v>42370.0</v>
      </c>
      <c r="B2145" s="1" t="s">
        <v>148</v>
      </c>
      <c r="C2145" s="1">
        <v>88.0</v>
      </c>
      <c r="D2145" s="1" t="s">
        <v>91</v>
      </c>
      <c r="E2145" s="1" t="s">
        <v>813</v>
      </c>
      <c r="F2145" s="1" t="s">
        <v>1425</v>
      </c>
      <c r="G2145" s="1">
        <v>2011.0</v>
      </c>
      <c r="H2145" s="1">
        <v>294150.0</v>
      </c>
      <c r="I2145" s="1">
        <v>27334.70226</v>
      </c>
      <c r="J2145" s="1">
        <v>3.416837782</v>
      </c>
      <c r="K2145" s="1">
        <v>1.0</v>
      </c>
      <c r="L2145" s="1" t="s">
        <v>16</v>
      </c>
    </row>
    <row r="2146">
      <c r="A2146" s="2">
        <v>42370.0</v>
      </c>
      <c r="B2146" s="1" t="s">
        <v>116</v>
      </c>
      <c r="C2146" s="1" t="s">
        <v>1471</v>
      </c>
      <c r="D2146" s="1" t="s">
        <v>91</v>
      </c>
      <c r="E2146" s="1" t="s">
        <v>813</v>
      </c>
      <c r="F2146" s="1" t="s">
        <v>814</v>
      </c>
      <c r="G2146" s="1">
        <v>2010.0</v>
      </c>
      <c r="H2146" s="1">
        <v>294150.0</v>
      </c>
      <c r="I2146" s="1">
        <v>83151.0</v>
      </c>
      <c r="J2146" s="1">
        <v>5.632876712</v>
      </c>
      <c r="K2146" s="1">
        <v>2.0</v>
      </c>
      <c r="L2146" s="1" t="s">
        <v>16</v>
      </c>
    </row>
    <row r="2147">
      <c r="A2147" s="2">
        <v>42370.0</v>
      </c>
      <c r="B2147" s="1" t="s">
        <v>148</v>
      </c>
      <c r="C2147" s="1">
        <v>228.0</v>
      </c>
      <c r="D2147" s="1" t="s">
        <v>91</v>
      </c>
      <c r="E2147" s="1" t="s">
        <v>813</v>
      </c>
      <c r="F2147" s="1" t="s">
        <v>235</v>
      </c>
      <c r="G2147" s="1">
        <v>2010.0</v>
      </c>
      <c r="H2147" s="1">
        <v>294150.0</v>
      </c>
      <c r="I2147" s="1">
        <v>37891.8549</v>
      </c>
      <c r="J2147" s="1">
        <v>4.736481862</v>
      </c>
      <c r="K2147" s="1">
        <v>1.0</v>
      </c>
      <c r="L2147" s="1" t="s">
        <v>16</v>
      </c>
    </row>
    <row r="2148">
      <c r="A2148" s="2">
        <v>42370.0</v>
      </c>
      <c r="B2148" s="1" t="s">
        <v>116</v>
      </c>
      <c r="C2148" s="1" t="s">
        <v>1479</v>
      </c>
      <c r="D2148" s="1" t="s">
        <v>91</v>
      </c>
      <c r="E2148" s="1" t="s">
        <v>234</v>
      </c>
      <c r="F2148" s="1" t="s">
        <v>847</v>
      </c>
      <c r="G2148" s="1">
        <v>2009.0</v>
      </c>
      <c r="H2148" s="1">
        <v>294150.0</v>
      </c>
      <c r="I2148" s="1">
        <v>75354.0</v>
      </c>
      <c r="J2148" s="1">
        <v>6.890410959</v>
      </c>
      <c r="K2148" s="1">
        <v>3.0</v>
      </c>
      <c r="L2148" s="1" t="s">
        <v>16</v>
      </c>
    </row>
    <row r="2149">
      <c r="A2149" s="2">
        <v>42370.0</v>
      </c>
      <c r="B2149" s="1" t="s">
        <v>116</v>
      </c>
      <c r="C2149" s="1" t="s">
        <v>1480</v>
      </c>
      <c r="D2149" s="1" t="s">
        <v>91</v>
      </c>
      <c r="E2149" s="1" t="s">
        <v>1442</v>
      </c>
      <c r="F2149" s="1" t="s">
        <v>1443</v>
      </c>
      <c r="G2149" s="1">
        <v>2011.0</v>
      </c>
      <c r="H2149" s="1">
        <v>294150.0</v>
      </c>
      <c r="I2149" s="1">
        <v>34010.0</v>
      </c>
      <c r="J2149" s="1">
        <v>4.616438356</v>
      </c>
      <c r="K2149" s="1">
        <v>2.0</v>
      </c>
      <c r="L2149" s="1" t="s">
        <v>16</v>
      </c>
    </row>
    <row r="2150">
      <c r="A2150" s="2">
        <v>42370.0</v>
      </c>
      <c r="B2150" s="1" t="s">
        <v>148</v>
      </c>
      <c r="C2150" s="1">
        <v>541.0</v>
      </c>
      <c r="D2150" s="1" t="s">
        <v>61</v>
      </c>
      <c r="E2150" s="1" t="s">
        <v>163</v>
      </c>
      <c r="F2150" s="1" t="s">
        <v>289</v>
      </c>
      <c r="G2150" s="1">
        <v>2007.0</v>
      </c>
      <c r="H2150" s="1">
        <v>294150.0</v>
      </c>
      <c r="I2150" s="1">
        <v>93963.03901</v>
      </c>
      <c r="J2150" s="1">
        <v>7.830253251</v>
      </c>
      <c r="K2150" s="1">
        <v>2.0</v>
      </c>
      <c r="L2150" s="1" t="s">
        <v>16</v>
      </c>
    </row>
    <row r="2151">
      <c r="A2151" s="2">
        <v>42370.0</v>
      </c>
      <c r="B2151" s="1" t="s">
        <v>116</v>
      </c>
      <c r="C2151" s="1" t="s">
        <v>1456</v>
      </c>
      <c r="D2151" s="1" t="s">
        <v>61</v>
      </c>
      <c r="E2151" s="1" t="s">
        <v>163</v>
      </c>
      <c r="F2151" s="1" t="s">
        <v>203</v>
      </c>
      <c r="G2151" s="1">
        <v>2007.0</v>
      </c>
      <c r="H2151" s="1">
        <v>294150.0</v>
      </c>
      <c r="I2151" s="1">
        <v>74210.0</v>
      </c>
      <c r="J2151" s="1">
        <v>8.712328767</v>
      </c>
      <c r="K2151" s="1">
        <v>2.0</v>
      </c>
      <c r="L2151" s="1" t="s">
        <v>16</v>
      </c>
    </row>
    <row r="2152">
      <c r="A2152" s="2">
        <v>42370.0</v>
      </c>
      <c r="B2152" s="1" t="s">
        <v>116</v>
      </c>
      <c r="C2152" s="1" t="s">
        <v>1481</v>
      </c>
      <c r="D2152" s="1" t="s">
        <v>61</v>
      </c>
      <c r="E2152" s="1" t="s">
        <v>163</v>
      </c>
      <c r="F2152" s="1" t="s">
        <v>203</v>
      </c>
      <c r="G2152" s="1">
        <v>2006.0</v>
      </c>
      <c r="H2152" s="1">
        <v>294150.0</v>
      </c>
      <c r="I2152" s="1">
        <v>82117.0</v>
      </c>
      <c r="J2152" s="1">
        <v>9.802739726</v>
      </c>
      <c r="K2152" s="1">
        <v>2.0</v>
      </c>
      <c r="L2152" s="1" t="s">
        <v>16</v>
      </c>
    </row>
    <row r="2153">
      <c r="A2153" s="2">
        <v>42370.0</v>
      </c>
      <c r="B2153" s="1" t="s">
        <v>116</v>
      </c>
      <c r="C2153" s="1" t="s">
        <v>1399</v>
      </c>
      <c r="D2153" s="1" t="s">
        <v>61</v>
      </c>
      <c r="E2153" s="1" t="s">
        <v>881</v>
      </c>
      <c r="F2153" s="1" t="s">
        <v>536</v>
      </c>
      <c r="G2153" s="1">
        <v>2010.0</v>
      </c>
      <c r="H2153" s="1">
        <v>294150.0</v>
      </c>
      <c r="I2153" s="1">
        <v>30694.0</v>
      </c>
      <c r="J2153" s="1">
        <v>5.819178082</v>
      </c>
      <c r="K2153" s="1">
        <v>2.0</v>
      </c>
      <c r="L2153" s="1" t="s">
        <v>16</v>
      </c>
    </row>
    <row r="2154">
      <c r="A2154" s="2">
        <v>42370.0</v>
      </c>
      <c r="B2154" s="1" t="s">
        <v>116</v>
      </c>
      <c r="C2154" s="1" t="s">
        <v>1482</v>
      </c>
      <c r="D2154" s="1" t="s">
        <v>61</v>
      </c>
      <c r="E2154" s="1" t="s">
        <v>881</v>
      </c>
      <c r="F2154" s="1" t="s">
        <v>203</v>
      </c>
      <c r="G2154" s="1">
        <v>2011.0</v>
      </c>
      <c r="H2154" s="1">
        <v>294150.0</v>
      </c>
      <c r="I2154" s="1">
        <v>89742.0</v>
      </c>
      <c r="J2154" s="1">
        <v>4.868493151</v>
      </c>
      <c r="K2154" s="1">
        <v>2.0</v>
      </c>
      <c r="L2154" s="1" t="s">
        <v>16</v>
      </c>
    </row>
    <row r="2155">
      <c r="A2155" s="2">
        <v>42370.0</v>
      </c>
      <c r="B2155" s="1" t="s">
        <v>12</v>
      </c>
      <c r="C2155" s="3" t="s">
        <v>1483</v>
      </c>
      <c r="D2155" s="1" t="s">
        <v>61</v>
      </c>
      <c r="E2155" s="1" t="s">
        <v>1211</v>
      </c>
      <c r="F2155" s="1" t="s">
        <v>306</v>
      </c>
      <c r="G2155" s="1">
        <v>2013.0</v>
      </c>
      <c r="H2155" s="1">
        <v>294150.0</v>
      </c>
      <c r="I2155" s="1">
        <v>11229.0</v>
      </c>
      <c r="J2155" s="1">
        <v>3.0</v>
      </c>
      <c r="K2155" s="1">
        <v>1.0</v>
      </c>
      <c r="L2155" s="1" t="s">
        <v>16</v>
      </c>
    </row>
    <row r="2156">
      <c r="A2156" s="2">
        <v>42370.0</v>
      </c>
      <c r="B2156" s="1" t="s">
        <v>12</v>
      </c>
      <c r="C2156" s="3" t="s">
        <v>1484</v>
      </c>
      <c r="D2156" s="1" t="s">
        <v>61</v>
      </c>
      <c r="E2156" s="1" t="s">
        <v>1211</v>
      </c>
      <c r="F2156" s="1" t="s">
        <v>306</v>
      </c>
      <c r="G2156" s="1">
        <v>2013.0</v>
      </c>
      <c r="H2156" s="1">
        <v>294150.0</v>
      </c>
      <c r="I2156" s="1">
        <v>4075.0</v>
      </c>
      <c r="J2156" s="1">
        <v>3.0</v>
      </c>
      <c r="K2156" s="1">
        <v>1.0</v>
      </c>
      <c r="L2156" s="1" t="s">
        <v>16</v>
      </c>
    </row>
    <row r="2157">
      <c r="A2157" s="2">
        <v>42370.0</v>
      </c>
      <c r="B2157" s="1" t="s">
        <v>261</v>
      </c>
      <c r="C2157" s="1" t="s">
        <v>1485</v>
      </c>
      <c r="D2157" s="1" t="s">
        <v>61</v>
      </c>
      <c r="E2157" s="1" t="s">
        <v>163</v>
      </c>
      <c r="F2157" s="1" t="s">
        <v>536</v>
      </c>
      <c r="G2157" s="1">
        <v>2011.0</v>
      </c>
      <c r="H2157" s="1">
        <v>293963.7241</v>
      </c>
      <c r="I2157" s="4">
        <v>100000.0</v>
      </c>
      <c r="J2157" s="1">
        <v>4.0</v>
      </c>
      <c r="K2157" s="1">
        <v>1.0</v>
      </c>
      <c r="L2157" s="1" t="s">
        <v>16</v>
      </c>
    </row>
    <row r="2158">
      <c r="A2158" s="2">
        <v>42370.0</v>
      </c>
      <c r="B2158" s="1" t="s">
        <v>261</v>
      </c>
      <c r="C2158" s="1" t="s">
        <v>1486</v>
      </c>
      <c r="D2158" s="1" t="s">
        <v>61</v>
      </c>
      <c r="E2158" s="1" t="s">
        <v>163</v>
      </c>
      <c r="F2158" s="1" t="s">
        <v>203</v>
      </c>
      <c r="G2158" s="1">
        <v>2009.0</v>
      </c>
      <c r="H2158" s="1">
        <v>293637.0977</v>
      </c>
      <c r="I2158" s="4">
        <v>100000.0</v>
      </c>
      <c r="J2158" s="1">
        <v>6.0</v>
      </c>
      <c r="K2158" s="1">
        <v>1.0</v>
      </c>
      <c r="L2158" s="1" t="s">
        <v>16</v>
      </c>
    </row>
    <row r="2159">
      <c r="A2159" s="2">
        <v>42370.0</v>
      </c>
      <c r="B2159" s="1" t="s">
        <v>261</v>
      </c>
      <c r="C2159" s="1" t="s">
        <v>1487</v>
      </c>
      <c r="D2159" s="1" t="s">
        <v>61</v>
      </c>
      <c r="E2159" s="1" t="s">
        <v>163</v>
      </c>
      <c r="F2159" s="1" t="s">
        <v>341</v>
      </c>
      <c r="G2159" s="1">
        <v>2009.0</v>
      </c>
      <c r="H2159" s="1">
        <v>293372.8243</v>
      </c>
      <c r="I2159" s="1">
        <v>110000.0</v>
      </c>
      <c r="J2159" s="1">
        <v>6.0</v>
      </c>
      <c r="K2159" s="1">
        <v>1.0</v>
      </c>
      <c r="L2159" s="1" t="s">
        <v>16</v>
      </c>
    </row>
    <row r="2160">
      <c r="A2160" s="2">
        <v>42370.0</v>
      </c>
      <c r="B2160" s="1" t="s">
        <v>261</v>
      </c>
      <c r="C2160" s="1" t="s">
        <v>1488</v>
      </c>
      <c r="D2160" s="1" t="s">
        <v>61</v>
      </c>
      <c r="E2160" s="1" t="s">
        <v>163</v>
      </c>
      <c r="F2160" s="1" t="s">
        <v>203</v>
      </c>
      <c r="G2160" s="1">
        <v>2011.0</v>
      </c>
      <c r="H2160" s="1">
        <v>292826.5165</v>
      </c>
      <c r="I2160" s="1">
        <v>150000.0</v>
      </c>
      <c r="J2160" s="1">
        <v>4.0</v>
      </c>
      <c r="K2160" s="1">
        <v>1.0</v>
      </c>
      <c r="L2160" s="1" t="s">
        <v>16</v>
      </c>
    </row>
    <row r="2161">
      <c r="A2161" s="2">
        <v>42370.0</v>
      </c>
      <c r="B2161" s="1" t="s">
        <v>261</v>
      </c>
      <c r="C2161" s="1" t="s">
        <v>1489</v>
      </c>
      <c r="D2161" s="1" t="s">
        <v>61</v>
      </c>
      <c r="E2161" s="1" t="s">
        <v>163</v>
      </c>
      <c r="F2161" s="1" t="s">
        <v>341</v>
      </c>
      <c r="G2161" s="1">
        <v>2006.0</v>
      </c>
      <c r="H2161" s="1">
        <v>292726.0</v>
      </c>
      <c r="I2161" s="1">
        <v>30000.0</v>
      </c>
      <c r="J2161" s="1">
        <v>9.0</v>
      </c>
      <c r="K2161" s="1">
        <v>1.0</v>
      </c>
      <c r="L2161" s="1" t="s">
        <v>16</v>
      </c>
    </row>
    <row r="2162">
      <c r="A2162" s="2">
        <v>42370.0</v>
      </c>
      <c r="B2162" s="1" t="s">
        <v>186</v>
      </c>
      <c r="C2162" s="1" t="s">
        <v>1490</v>
      </c>
      <c r="D2162" s="1" t="s">
        <v>61</v>
      </c>
      <c r="E2162" s="1" t="s">
        <v>960</v>
      </c>
      <c r="F2162" s="1" t="s">
        <v>203</v>
      </c>
      <c r="G2162" s="1">
        <v>2012.0</v>
      </c>
      <c r="H2162" s="1">
        <v>292485.0</v>
      </c>
      <c r="I2162" s="1">
        <v>4583.0</v>
      </c>
      <c r="J2162" s="1">
        <v>3.0</v>
      </c>
      <c r="K2162" s="1">
        <v>1.0</v>
      </c>
      <c r="L2162" s="1" t="s">
        <v>16</v>
      </c>
    </row>
    <row r="2163">
      <c r="A2163" s="2">
        <v>42370.0</v>
      </c>
      <c r="B2163" s="1" t="s">
        <v>261</v>
      </c>
      <c r="C2163" s="1" t="s">
        <v>1491</v>
      </c>
      <c r="D2163" s="1" t="s">
        <v>61</v>
      </c>
      <c r="E2163" s="1" t="s">
        <v>163</v>
      </c>
      <c r="F2163" s="1" t="s">
        <v>147</v>
      </c>
      <c r="G2163" s="1">
        <v>2005.0</v>
      </c>
      <c r="H2163" s="1">
        <v>292107.5808</v>
      </c>
      <c r="I2163" s="1">
        <v>40000.0</v>
      </c>
      <c r="J2163" s="1">
        <v>10.0</v>
      </c>
      <c r="K2163" s="1">
        <v>1.0</v>
      </c>
      <c r="L2163" s="1" t="s">
        <v>16</v>
      </c>
    </row>
    <row r="2164">
      <c r="A2164" s="2">
        <v>42370.0</v>
      </c>
      <c r="B2164" s="1" t="s">
        <v>261</v>
      </c>
      <c r="C2164" s="1" t="s">
        <v>1492</v>
      </c>
      <c r="D2164" s="1" t="s">
        <v>61</v>
      </c>
      <c r="E2164" s="1" t="s">
        <v>163</v>
      </c>
      <c r="F2164" s="1" t="s">
        <v>203</v>
      </c>
      <c r="G2164" s="1">
        <v>2008.0</v>
      </c>
      <c r="H2164" s="1">
        <v>291946.8263</v>
      </c>
      <c r="I2164" s="1">
        <v>80000.0</v>
      </c>
      <c r="J2164" s="1">
        <v>7.0</v>
      </c>
      <c r="K2164" s="1">
        <v>1.0</v>
      </c>
      <c r="L2164" s="1" t="s">
        <v>16</v>
      </c>
    </row>
    <row r="2165">
      <c r="A2165" s="2">
        <v>42370.0</v>
      </c>
      <c r="B2165" s="1" t="s">
        <v>261</v>
      </c>
      <c r="C2165" s="1" t="s">
        <v>1493</v>
      </c>
      <c r="D2165" s="1" t="s">
        <v>61</v>
      </c>
      <c r="E2165" s="1" t="s">
        <v>163</v>
      </c>
      <c r="F2165" s="1" t="s">
        <v>536</v>
      </c>
      <c r="G2165" s="1">
        <v>2009.0</v>
      </c>
      <c r="H2165" s="1">
        <v>291769.52</v>
      </c>
      <c r="I2165" s="1">
        <v>50000.0</v>
      </c>
      <c r="J2165" s="1">
        <v>6.0</v>
      </c>
      <c r="K2165" s="1">
        <v>1.0</v>
      </c>
      <c r="L2165" s="1" t="s">
        <v>16</v>
      </c>
    </row>
    <row r="2166">
      <c r="A2166" s="2">
        <v>42370.0</v>
      </c>
      <c r="B2166" s="1" t="s">
        <v>261</v>
      </c>
      <c r="C2166" s="1" t="s">
        <v>1494</v>
      </c>
      <c r="D2166" s="1" t="s">
        <v>61</v>
      </c>
      <c r="E2166" s="1" t="s">
        <v>163</v>
      </c>
      <c r="F2166" s="1" t="s">
        <v>341</v>
      </c>
      <c r="G2166" s="1">
        <v>2008.0</v>
      </c>
      <c r="H2166" s="1">
        <v>291684.0741</v>
      </c>
      <c r="I2166" s="1">
        <v>90000.0</v>
      </c>
      <c r="J2166" s="1">
        <v>7.0</v>
      </c>
      <c r="K2166" s="1">
        <v>1.0</v>
      </c>
      <c r="L2166" s="1" t="s">
        <v>16</v>
      </c>
    </row>
    <row r="2167">
      <c r="A2167" s="2">
        <v>42370.0</v>
      </c>
      <c r="B2167" s="1" t="s">
        <v>261</v>
      </c>
      <c r="C2167" s="1" t="s">
        <v>1495</v>
      </c>
      <c r="D2167" s="1" t="s">
        <v>61</v>
      </c>
      <c r="E2167" s="1" t="s">
        <v>163</v>
      </c>
      <c r="F2167" s="1" t="s">
        <v>147</v>
      </c>
      <c r="G2167" s="1">
        <v>2007.0</v>
      </c>
      <c r="H2167" s="1">
        <v>291553.2215</v>
      </c>
      <c r="I2167" s="4">
        <v>100000.0</v>
      </c>
      <c r="J2167" s="1">
        <v>8.0</v>
      </c>
      <c r="K2167" s="1">
        <v>1.0</v>
      </c>
      <c r="L2167" s="1" t="s">
        <v>16</v>
      </c>
    </row>
    <row r="2168">
      <c r="A2168" s="2">
        <v>42370.0</v>
      </c>
      <c r="B2168" s="1" t="s">
        <v>261</v>
      </c>
      <c r="C2168" s="1" t="s">
        <v>1496</v>
      </c>
      <c r="D2168" s="1" t="s">
        <v>61</v>
      </c>
      <c r="E2168" s="1" t="s">
        <v>163</v>
      </c>
      <c r="F2168" s="1" t="s">
        <v>298</v>
      </c>
      <c r="G2168" s="1">
        <v>2009.0</v>
      </c>
      <c r="H2168" s="1">
        <v>291097.638</v>
      </c>
      <c r="I2168" s="1">
        <v>130000.0</v>
      </c>
      <c r="J2168" s="1">
        <v>6.0</v>
      </c>
      <c r="K2168" s="1">
        <v>1.0</v>
      </c>
      <c r="L2168" s="1" t="s">
        <v>16</v>
      </c>
    </row>
    <row r="2169">
      <c r="A2169" s="2">
        <v>42370.0</v>
      </c>
      <c r="B2169" s="1" t="s">
        <v>116</v>
      </c>
      <c r="C2169" s="1" t="s">
        <v>1497</v>
      </c>
      <c r="D2169" s="1" t="s">
        <v>61</v>
      </c>
      <c r="E2169" s="1" t="s">
        <v>712</v>
      </c>
      <c r="F2169" s="1" t="s">
        <v>536</v>
      </c>
      <c r="G2169" s="1">
        <v>2013.0</v>
      </c>
      <c r="H2169" s="1">
        <v>290820.0</v>
      </c>
      <c r="I2169" s="1">
        <v>13413.0</v>
      </c>
      <c r="J2169" s="1">
        <v>2.6</v>
      </c>
      <c r="K2169" s="1">
        <v>2.0</v>
      </c>
      <c r="L2169" s="1" t="s">
        <v>16</v>
      </c>
    </row>
    <row r="2170">
      <c r="A2170" s="2">
        <v>42370.0</v>
      </c>
      <c r="B2170" s="1" t="s">
        <v>261</v>
      </c>
      <c r="C2170" s="1" t="s">
        <v>1498</v>
      </c>
      <c r="D2170" s="1" t="s">
        <v>61</v>
      </c>
      <c r="E2170" s="1" t="s">
        <v>163</v>
      </c>
      <c r="F2170" s="1" t="s">
        <v>536</v>
      </c>
      <c r="G2170" s="1">
        <v>2010.0</v>
      </c>
      <c r="H2170" s="1">
        <v>290731.8276</v>
      </c>
      <c r="I2170" s="1">
        <v>80000.0</v>
      </c>
      <c r="J2170" s="1">
        <v>5.0</v>
      </c>
      <c r="K2170" s="1">
        <v>1.0</v>
      </c>
      <c r="L2170" s="1" t="s">
        <v>16</v>
      </c>
    </row>
    <row r="2171">
      <c r="A2171" s="2">
        <v>42370.0</v>
      </c>
      <c r="B2171" s="1" t="s">
        <v>261</v>
      </c>
      <c r="C2171" s="1" t="s">
        <v>1499</v>
      </c>
      <c r="D2171" s="1" t="s">
        <v>61</v>
      </c>
      <c r="E2171" s="1" t="s">
        <v>163</v>
      </c>
      <c r="F2171" s="1" t="s">
        <v>298</v>
      </c>
      <c r="G2171" s="1">
        <v>2006.0</v>
      </c>
      <c r="H2171" s="1">
        <v>290545.9704</v>
      </c>
      <c r="I2171" s="1">
        <v>60000.0</v>
      </c>
      <c r="J2171" s="1">
        <v>9.0</v>
      </c>
      <c r="K2171" s="1">
        <v>1.0</v>
      </c>
      <c r="L2171" s="1" t="s">
        <v>16</v>
      </c>
    </row>
    <row r="2172">
      <c r="A2172" s="2">
        <v>42370.0</v>
      </c>
      <c r="B2172" s="1" t="s">
        <v>148</v>
      </c>
      <c r="C2172" s="1">
        <v>20.0</v>
      </c>
      <c r="D2172" s="1" t="s">
        <v>61</v>
      </c>
      <c r="E2172" s="1" t="s">
        <v>712</v>
      </c>
      <c r="F2172" s="1" t="s">
        <v>536</v>
      </c>
      <c r="G2172" s="1">
        <v>2013.0</v>
      </c>
      <c r="H2172" s="1">
        <v>290000.0</v>
      </c>
      <c r="I2172" s="1">
        <v>15112.93634</v>
      </c>
      <c r="J2172" s="1">
        <v>1.889117043</v>
      </c>
      <c r="K2172" s="1">
        <v>1.0</v>
      </c>
      <c r="L2172" s="1" t="s">
        <v>16</v>
      </c>
    </row>
    <row r="2173">
      <c r="A2173" s="2">
        <v>42370.0</v>
      </c>
      <c r="B2173" s="1" t="s">
        <v>148</v>
      </c>
      <c r="C2173" s="1">
        <v>48.0</v>
      </c>
      <c r="D2173" s="1" t="s">
        <v>61</v>
      </c>
      <c r="E2173" s="1" t="s">
        <v>712</v>
      </c>
      <c r="F2173" s="1" t="s">
        <v>536</v>
      </c>
      <c r="G2173" s="1">
        <v>2012.0</v>
      </c>
      <c r="H2173" s="1">
        <v>290000.0</v>
      </c>
      <c r="I2173" s="1">
        <v>22757.01574</v>
      </c>
      <c r="J2173" s="1">
        <v>2.844626968</v>
      </c>
      <c r="K2173" s="1">
        <v>1.0</v>
      </c>
      <c r="L2173" s="1" t="s">
        <v>16</v>
      </c>
    </row>
    <row r="2174">
      <c r="A2174" s="2">
        <v>42370.0</v>
      </c>
      <c r="B2174" s="1" t="s">
        <v>116</v>
      </c>
      <c r="C2174" s="1" t="s">
        <v>1475</v>
      </c>
      <c r="D2174" s="1" t="s">
        <v>61</v>
      </c>
      <c r="E2174" s="1" t="s">
        <v>712</v>
      </c>
      <c r="F2174" s="1" t="s">
        <v>536</v>
      </c>
      <c r="G2174" s="1">
        <v>2013.0</v>
      </c>
      <c r="H2174" s="1">
        <v>290000.0</v>
      </c>
      <c r="I2174" s="1">
        <v>12610.0</v>
      </c>
      <c r="J2174" s="1">
        <v>2.769863014</v>
      </c>
      <c r="K2174" s="1">
        <v>2.0</v>
      </c>
      <c r="L2174" s="1" t="s">
        <v>16</v>
      </c>
    </row>
    <row r="2175">
      <c r="A2175" s="2">
        <v>42370.0</v>
      </c>
      <c r="B2175" s="1" t="s">
        <v>116</v>
      </c>
      <c r="C2175" s="1" t="s">
        <v>1500</v>
      </c>
      <c r="D2175" s="1" t="s">
        <v>61</v>
      </c>
      <c r="E2175" s="1" t="s">
        <v>712</v>
      </c>
      <c r="F2175" s="1" t="s">
        <v>203</v>
      </c>
      <c r="G2175" s="1">
        <v>2012.0</v>
      </c>
      <c r="H2175" s="1">
        <v>290000.0</v>
      </c>
      <c r="I2175" s="1">
        <v>27437.0</v>
      </c>
      <c r="J2175" s="1">
        <v>3.501369863</v>
      </c>
      <c r="K2175" s="1">
        <v>2.0</v>
      </c>
      <c r="L2175" s="1" t="s">
        <v>16</v>
      </c>
    </row>
    <row r="2176">
      <c r="A2176" s="2">
        <v>42370.0</v>
      </c>
      <c r="B2176" s="1" t="s">
        <v>20</v>
      </c>
      <c r="C2176" s="1">
        <v>21607.0</v>
      </c>
      <c r="D2176" s="1" t="s">
        <v>61</v>
      </c>
      <c r="E2176" s="1" t="s">
        <v>960</v>
      </c>
      <c r="F2176" s="1" t="s">
        <v>203</v>
      </c>
      <c r="G2176" s="1">
        <v>2014.0</v>
      </c>
      <c r="H2176" s="1">
        <v>290000.0</v>
      </c>
      <c r="I2176" s="1">
        <v>8818.0</v>
      </c>
      <c r="J2176" s="1">
        <v>1.0</v>
      </c>
      <c r="K2176" s="1">
        <v>1.0</v>
      </c>
      <c r="L2176" s="1" t="s">
        <v>140</v>
      </c>
    </row>
    <row r="2177">
      <c r="A2177" s="2">
        <v>42370.0</v>
      </c>
      <c r="B2177" s="1" t="s">
        <v>186</v>
      </c>
      <c r="C2177" s="1" t="s">
        <v>1501</v>
      </c>
      <c r="D2177" s="1" t="s">
        <v>61</v>
      </c>
      <c r="E2177" s="1" t="s">
        <v>1151</v>
      </c>
      <c r="F2177" s="1" t="s">
        <v>203</v>
      </c>
      <c r="G2177" s="1">
        <v>2009.0</v>
      </c>
      <c r="H2177" s="1">
        <v>290000.0</v>
      </c>
      <c r="I2177" s="1">
        <v>49724.0</v>
      </c>
      <c r="J2177" s="1">
        <v>6.0</v>
      </c>
      <c r="K2177" s="1">
        <v>1.0</v>
      </c>
      <c r="L2177" s="1" t="s">
        <v>16</v>
      </c>
    </row>
    <row r="2178">
      <c r="A2178" s="2">
        <v>42370.0</v>
      </c>
      <c r="B2178" s="1" t="s">
        <v>209</v>
      </c>
      <c r="C2178" s="1" t="s">
        <v>1502</v>
      </c>
      <c r="D2178" s="1" t="s">
        <v>91</v>
      </c>
      <c r="E2178" s="1" t="s">
        <v>813</v>
      </c>
      <c r="F2178" s="1" t="s">
        <v>814</v>
      </c>
      <c r="G2178" s="1">
        <v>2010.0</v>
      </c>
      <c r="H2178" s="1">
        <v>290000.0</v>
      </c>
      <c r="I2178" s="1">
        <v>40000.0</v>
      </c>
      <c r="J2178" s="1">
        <v>5.0</v>
      </c>
      <c r="K2178" s="1">
        <v>1.0</v>
      </c>
      <c r="L2178" s="1" t="s">
        <v>16</v>
      </c>
    </row>
    <row r="2179">
      <c r="A2179" s="2">
        <v>42370.0</v>
      </c>
      <c r="B2179" s="1" t="s">
        <v>148</v>
      </c>
      <c r="C2179" s="1">
        <v>395.0</v>
      </c>
      <c r="D2179" s="1" t="s">
        <v>61</v>
      </c>
      <c r="E2179" s="1" t="s">
        <v>163</v>
      </c>
      <c r="F2179" s="1" t="s">
        <v>289</v>
      </c>
      <c r="G2179" s="1">
        <v>2008.0</v>
      </c>
      <c r="H2179" s="1">
        <v>290000.0</v>
      </c>
      <c r="I2179" s="1">
        <v>75926.07803</v>
      </c>
      <c r="J2179" s="1">
        <v>6.327173169</v>
      </c>
      <c r="K2179" s="1">
        <v>2.0</v>
      </c>
      <c r="L2179" s="1" t="s">
        <v>16</v>
      </c>
    </row>
    <row r="2180">
      <c r="A2180" s="2">
        <v>42370.0</v>
      </c>
      <c r="B2180" s="1" t="s">
        <v>261</v>
      </c>
      <c r="C2180" s="1" t="s">
        <v>1503</v>
      </c>
      <c r="D2180" s="1" t="s">
        <v>61</v>
      </c>
      <c r="E2180" s="1" t="s">
        <v>163</v>
      </c>
      <c r="F2180" s="1" t="s">
        <v>536</v>
      </c>
      <c r="G2180" s="1">
        <v>2008.0</v>
      </c>
      <c r="H2180" s="1">
        <v>290000.0</v>
      </c>
      <c r="I2180" s="1">
        <v>20000.0</v>
      </c>
      <c r="J2180" s="1">
        <v>7.0</v>
      </c>
      <c r="K2180" s="1">
        <v>1.0</v>
      </c>
      <c r="L2180" s="1" t="s">
        <v>16</v>
      </c>
    </row>
    <row r="2181">
      <c r="A2181" s="2">
        <v>42370.0</v>
      </c>
      <c r="B2181" s="1" t="s">
        <v>148</v>
      </c>
      <c r="C2181" s="1">
        <v>329.0</v>
      </c>
      <c r="D2181" s="1" t="s">
        <v>61</v>
      </c>
      <c r="E2181" s="1" t="s">
        <v>163</v>
      </c>
      <c r="F2181" s="1" t="s">
        <v>536</v>
      </c>
      <c r="G2181" s="1">
        <v>2009.0</v>
      </c>
      <c r="H2181" s="1">
        <v>290000.0</v>
      </c>
      <c r="I2181" s="1">
        <v>45579.7399</v>
      </c>
      <c r="J2181" s="1">
        <v>5.697467488</v>
      </c>
      <c r="K2181" s="1">
        <v>2.0</v>
      </c>
      <c r="L2181" s="1" t="s">
        <v>16</v>
      </c>
    </row>
    <row r="2182">
      <c r="A2182" s="2">
        <v>42370.0</v>
      </c>
      <c r="B2182" s="1" t="s">
        <v>261</v>
      </c>
      <c r="C2182" s="1" t="s">
        <v>1504</v>
      </c>
      <c r="D2182" s="1" t="s">
        <v>61</v>
      </c>
      <c r="E2182" s="1" t="s">
        <v>163</v>
      </c>
      <c r="F2182" s="1" t="s">
        <v>203</v>
      </c>
      <c r="G2182" s="1">
        <v>2006.0</v>
      </c>
      <c r="H2182" s="1">
        <v>290000.0</v>
      </c>
      <c r="I2182" s="1">
        <v>20000.0</v>
      </c>
      <c r="J2182" s="1">
        <v>9.0</v>
      </c>
      <c r="K2182" s="1">
        <v>1.0</v>
      </c>
      <c r="L2182" s="1" t="s">
        <v>16</v>
      </c>
    </row>
    <row r="2183">
      <c r="A2183" s="2">
        <v>42370.0</v>
      </c>
      <c r="B2183" s="1" t="s">
        <v>148</v>
      </c>
      <c r="C2183" s="1">
        <v>514.0</v>
      </c>
      <c r="D2183" s="1" t="s">
        <v>61</v>
      </c>
      <c r="E2183" s="1" t="s">
        <v>163</v>
      </c>
      <c r="F2183" s="1" t="s">
        <v>203</v>
      </c>
      <c r="G2183" s="1">
        <v>2007.0</v>
      </c>
      <c r="H2183" s="1">
        <v>290000.0</v>
      </c>
      <c r="I2183" s="1">
        <v>60824.09309</v>
      </c>
      <c r="J2183" s="1">
        <v>7.603011636</v>
      </c>
      <c r="K2183" s="1">
        <v>2.0</v>
      </c>
      <c r="L2183" s="1" t="s">
        <v>16</v>
      </c>
    </row>
    <row r="2184">
      <c r="A2184" s="2">
        <v>42370.0</v>
      </c>
      <c r="B2184" s="1" t="s">
        <v>148</v>
      </c>
      <c r="C2184" s="1">
        <v>338.0</v>
      </c>
      <c r="D2184" s="1" t="s">
        <v>61</v>
      </c>
      <c r="E2184" s="1" t="s">
        <v>1128</v>
      </c>
      <c r="F2184" s="1" t="s">
        <v>203</v>
      </c>
      <c r="G2184" s="1">
        <v>2009.0</v>
      </c>
      <c r="H2184" s="1">
        <v>290000.0</v>
      </c>
      <c r="I2184" s="1">
        <v>46280.6297</v>
      </c>
      <c r="J2184" s="1">
        <v>5.785078713</v>
      </c>
      <c r="K2184" s="1">
        <v>2.0</v>
      </c>
      <c r="L2184" s="1" t="s">
        <v>16</v>
      </c>
    </row>
    <row r="2185">
      <c r="A2185" s="2">
        <v>42370.0</v>
      </c>
      <c r="B2185" s="1" t="s">
        <v>20</v>
      </c>
      <c r="C2185" s="1">
        <v>89247.0</v>
      </c>
      <c r="D2185" s="1" t="s">
        <v>61</v>
      </c>
      <c r="E2185" s="1" t="s">
        <v>914</v>
      </c>
      <c r="F2185" s="1" t="s">
        <v>306</v>
      </c>
      <c r="G2185" s="1">
        <v>2010.0</v>
      </c>
      <c r="H2185" s="1">
        <v>290000.0</v>
      </c>
      <c r="I2185" s="1">
        <v>25496.0</v>
      </c>
      <c r="J2185" s="1">
        <v>6.0</v>
      </c>
      <c r="K2185" s="1">
        <v>1.0</v>
      </c>
      <c r="L2185" s="1" t="s">
        <v>16</v>
      </c>
    </row>
    <row r="2186">
      <c r="A2186" s="2">
        <v>42370.0</v>
      </c>
      <c r="B2186" s="1" t="s">
        <v>20</v>
      </c>
      <c r="C2186" s="1">
        <v>121540.0</v>
      </c>
      <c r="D2186" s="1" t="s">
        <v>36</v>
      </c>
      <c r="E2186" s="1" t="s">
        <v>902</v>
      </c>
      <c r="F2186" s="1" t="s">
        <v>1505</v>
      </c>
      <c r="G2186" s="1">
        <v>2011.0</v>
      </c>
      <c r="H2186" s="1">
        <v>290000.0</v>
      </c>
      <c r="I2186" s="1">
        <v>31261.0</v>
      </c>
      <c r="J2186" s="1">
        <v>5.0</v>
      </c>
      <c r="K2186" s="1">
        <v>2.0</v>
      </c>
      <c r="L2186" s="1" t="s">
        <v>16</v>
      </c>
    </row>
    <row r="2187">
      <c r="A2187" s="2">
        <v>42370.0</v>
      </c>
      <c r="B2187" s="1" t="s">
        <v>20</v>
      </c>
      <c r="C2187" s="1">
        <v>112413.0</v>
      </c>
      <c r="D2187" s="1" t="s">
        <v>91</v>
      </c>
      <c r="E2187" s="1" t="s">
        <v>907</v>
      </c>
      <c r="F2187" s="1" t="s">
        <v>235</v>
      </c>
      <c r="G2187" s="1">
        <v>2009.0</v>
      </c>
      <c r="H2187" s="1">
        <v>290000.0</v>
      </c>
      <c r="I2187" s="1">
        <v>58705.0</v>
      </c>
      <c r="J2187" s="1">
        <v>7.0</v>
      </c>
      <c r="K2187" s="1">
        <v>1.0</v>
      </c>
      <c r="L2187" s="1" t="s">
        <v>16</v>
      </c>
    </row>
    <row r="2188">
      <c r="A2188" s="2">
        <v>42370.0</v>
      </c>
      <c r="B2188" s="1" t="s">
        <v>261</v>
      </c>
      <c r="C2188" s="1" t="s">
        <v>1506</v>
      </c>
      <c r="D2188" s="1" t="s">
        <v>61</v>
      </c>
      <c r="E2188" s="1" t="s">
        <v>163</v>
      </c>
      <c r="F2188" s="1" t="s">
        <v>298</v>
      </c>
      <c r="G2188" s="1">
        <v>2005.0</v>
      </c>
      <c r="H2188" s="1">
        <v>289800.0</v>
      </c>
      <c r="I2188" s="1">
        <v>20000.0</v>
      </c>
      <c r="J2188" s="1">
        <v>10.0</v>
      </c>
      <c r="K2188" s="1">
        <v>1.0</v>
      </c>
      <c r="L2188" s="1" t="s">
        <v>16</v>
      </c>
    </row>
    <row r="2189">
      <c r="A2189" s="2">
        <v>42370.0</v>
      </c>
      <c r="B2189" s="1" t="s">
        <v>261</v>
      </c>
      <c r="C2189" s="1" t="s">
        <v>1507</v>
      </c>
      <c r="D2189" s="1" t="s">
        <v>61</v>
      </c>
      <c r="E2189" s="1" t="s">
        <v>163</v>
      </c>
      <c r="F2189" s="1" t="s">
        <v>203</v>
      </c>
      <c r="G2189" s="1">
        <v>2010.0</v>
      </c>
      <c r="H2189" s="1">
        <v>289607.1227</v>
      </c>
      <c r="I2189" s="1">
        <v>130000.0</v>
      </c>
      <c r="J2189" s="1">
        <v>5.0</v>
      </c>
      <c r="K2189" s="1">
        <v>1.0</v>
      </c>
      <c r="L2189" s="1" t="s">
        <v>16</v>
      </c>
    </row>
    <row r="2190">
      <c r="A2190" s="2">
        <v>42370.0</v>
      </c>
      <c r="B2190" s="1" t="s">
        <v>261</v>
      </c>
      <c r="C2190" s="1" t="s">
        <v>1508</v>
      </c>
      <c r="D2190" s="1" t="s">
        <v>61</v>
      </c>
      <c r="E2190" s="1" t="s">
        <v>163</v>
      </c>
      <c r="F2190" s="1" t="s">
        <v>298</v>
      </c>
      <c r="G2190" s="1">
        <v>2008.0</v>
      </c>
      <c r="H2190" s="1">
        <v>289421.9845</v>
      </c>
      <c r="I2190" s="1">
        <v>110000.0</v>
      </c>
      <c r="J2190" s="1">
        <v>7.0</v>
      </c>
      <c r="K2190" s="1">
        <v>1.0</v>
      </c>
      <c r="L2190" s="1" t="s">
        <v>16</v>
      </c>
    </row>
    <row r="2191">
      <c r="A2191" s="2">
        <v>42370.0</v>
      </c>
      <c r="B2191" s="1" t="s">
        <v>261</v>
      </c>
      <c r="C2191" s="1" t="s">
        <v>1509</v>
      </c>
      <c r="D2191" s="1" t="s">
        <v>61</v>
      </c>
      <c r="E2191" s="1" t="s">
        <v>163</v>
      </c>
      <c r="F2191" s="1" t="s">
        <v>341</v>
      </c>
      <c r="G2191" s="1">
        <v>2010.0</v>
      </c>
      <c r="H2191" s="1">
        <v>289346.4763</v>
      </c>
      <c r="I2191" s="1">
        <v>140000.0</v>
      </c>
      <c r="J2191" s="1">
        <v>5.0</v>
      </c>
      <c r="K2191" s="1">
        <v>1.0</v>
      </c>
      <c r="L2191" s="1" t="s">
        <v>16</v>
      </c>
    </row>
    <row r="2192">
      <c r="A2192" s="2">
        <v>42370.0</v>
      </c>
      <c r="B2192" s="1" t="s">
        <v>261</v>
      </c>
      <c r="C2192" s="1" t="s">
        <v>1510</v>
      </c>
      <c r="D2192" s="1" t="s">
        <v>61</v>
      </c>
      <c r="E2192" s="1" t="s">
        <v>163</v>
      </c>
      <c r="F2192" s="1" t="s">
        <v>203</v>
      </c>
      <c r="G2192" s="1">
        <v>2007.0</v>
      </c>
      <c r="H2192" s="1">
        <v>288885.7077</v>
      </c>
      <c r="I2192" s="1">
        <v>60000.0</v>
      </c>
      <c r="J2192" s="1">
        <v>8.0</v>
      </c>
      <c r="K2192" s="1">
        <v>1.0</v>
      </c>
      <c r="L2192" s="1" t="s">
        <v>16</v>
      </c>
    </row>
    <row r="2193">
      <c r="A2193" s="2">
        <v>42370.0</v>
      </c>
      <c r="B2193" s="1" t="s">
        <v>261</v>
      </c>
      <c r="C2193" s="1" t="s">
        <v>1511</v>
      </c>
      <c r="D2193" s="1" t="s">
        <v>61</v>
      </c>
      <c r="E2193" s="1" t="s">
        <v>163</v>
      </c>
      <c r="F2193" s="1" t="s">
        <v>341</v>
      </c>
      <c r="G2193" s="1">
        <v>2007.0</v>
      </c>
      <c r="H2193" s="1">
        <v>288625.7106</v>
      </c>
      <c r="I2193" s="1">
        <v>70000.0</v>
      </c>
      <c r="J2193" s="1">
        <v>8.0</v>
      </c>
      <c r="K2193" s="1">
        <v>1.0</v>
      </c>
      <c r="L2193" s="1" t="s">
        <v>16</v>
      </c>
    </row>
    <row r="2194">
      <c r="A2194" s="2">
        <v>42370.0</v>
      </c>
      <c r="B2194" s="1" t="s">
        <v>148</v>
      </c>
      <c r="C2194" s="1">
        <v>50.0</v>
      </c>
      <c r="D2194" s="1" t="s">
        <v>61</v>
      </c>
      <c r="E2194" s="1" t="s">
        <v>712</v>
      </c>
      <c r="F2194" s="1" t="s">
        <v>536</v>
      </c>
      <c r="G2194" s="1">
        <v>2012.0</v>
      </c>
      <c r="H2194" s="1">
        <v>288600.0</v>
      </c>
      <c r="I2194" s="1">
        <v>22976.04381</v>
      </c>
      <c r="J2194" s="1">
        <v>2.872005476</v>
      </c>
      <c r="K2194" s="1">
        <v>1.0</v>
      </c>
      <c r="L2194" s="1" t="s">
        <v>16</v>
      </c>
    </row>
    <row r="2195">
      <c r="A2195" s="2">
        <v>42370.0</v>
      </c>
      <c r="B2195" s="1" t="s">
        <v>116</v>
      </c>
      <c r="C2195" s="1" t="s">
        <v>1500</v>
      </c>
      <c r="D2195" s="1" t="s">
        <v>61</v>
      </c>
      <c r="E2195" s="1" t="s">
        <v>712</v>
      </c>
      <c r="F2195" s="1" t="s">
        <v>203</v>
      </c>
      <c r="G2195" s="1">
        <v>2012.0</v>
      </c>
      <c r="H2195" s="1">
        <v>288600.0</v>
      </c>
      <c r="I2195" s="1">
        <v>27437.0</v>
      </c>
      <c r="J2195" s="1">
        <v>3.501369863</v>
      </c>
      <c r="K2195" s="1">
        <v>2.0</v>
      </c>
      <c r="L2195" s="1" t="s">
        <v>16</v>
      </c>
    </row>
    <row r="2196">
      <c r="A2196" s="2">
        <v>42370.0</v>
      </c>
      <c r="B2196" s="1" t="s">
        <v>12</v>
      </c>
      <c r="C2196" s="1">
        <v>118860.0</v>
      </c>
      <c r="D2196" s="1" t="s">
        <v>61</v>
      </c>
      <c r="E2196" s="1" t="s">
        <v>1362</v>
      </c>
      <c r="F2196" s="1" t="s">
        <v>536</v>
      </c>
      <c r="G2196" s="1">
        <v>2014.0</v>
      </c>
      <c r="H2196" s="1">
        <v>288600.0</v>
      </c>
      <c r="I2196" s="1">
        <v>1216.0</v>
      </c>
      <c r="J2196" s="1">
        <v>2.0</v>
      </c>
      <c r="K2196" s="1">
        <v>1.0</v>
      </c>
      <c r="L2196" s="1" t="s">
        <v>16</v>
      </c>
    </row>
    <row r="2197">
      <c r="A2197" s="2">
        <v>42370.0</v>
      </c>
      <c r="B2197" s="1" t="s">
        <v>186</v>
      </c>
      <c r="C2197" s="1" t="s">
        <v>1512</v>
      </c>
      <c r="D2197" s="1" t="s">
        <v>61</v>
      </c>
      <c r="E2197" s="1" t="s">
        <v>1362</v>
      </c>
      <c r="F2197" s="1" t="s">
        <v>536</v>
      </c>
      <c r="G2197" s="1">
        <v>2013.0</v>
      </c>
      <c r="H2197" s="1">
        <v>288600.0</v>
      </c>
      <c r="I2197" s="1">
        <v>25436.0</v>
      </c>
      <c r="J2197" s="1">
        <v>2.0</v>
      </c>
      <c r="K2197" s="1">
        <v>1.0</v>
      </c>
      <c r="L2197" s="1" t="s">
        <v>16</v>
      </c>
    </row>
    <row r="2198">
      <c r="A2198" s="2">
        <v>42370.0</v>
      </c>
      <c r="B2198" s="1" t="s">
        <v>12</v>
      </c>
      <c r="C2198" s="1">
        <v>125122.0</v>
      </c>
      <c r="D2198" s="1" t="s">
        <v>61</v>
      </c>
      <c r="E2198" s="1" t="s">
        <v>1211</v>
      </c>
      <c r="F2198" s="1" t="s">
        <v>203</v>
      </c>
      <c r="G2198" s="1">
        <v>2013.0</v>
      </c>
      <c r="H2198" s="1">
        <v>288600.0</v>
      </c>
      <c r="I2198" s="1">
        <v>4891.0</v>
      </c>
      <c r="J2198" s="1">
        <v>3.0</v>
      </c>
      <c r="K2198" s="1">
        <v>1.0</v>
      </c>
      <c r="L2198" s="1" t="s">
        <v>16</v>
      </c>
    </row>
    <row r="2199">
      <c r="A2199" s="2">
        <v>42370.0</v>
      </c>
      <c r="B2199" s="1" t="s">
        <v>148</v>
      </c>
      <c r="C2199" s="1">
        <v>75.0</v>
      </c>
      <c r="D2199" s="1" t="s">
        <v>61</v>
      </c>
      <c r="E2199" s="1" t="s">
        <v>960</v>
      </c>
      <c r="F2199" s="1" t="s">
        <v>203</v>
      </c>
      <c r="G2199" s="1">
        <v>2011.0</v>
      </c>
      <c r="H2199" s="1">
        <v>288600.0</v>
      </c>
      <c r="I2199" s="1">
        <v>26436.6872</v>
      </c>
      <c r="J2199" s="1">
        <v>3.3045859</v>
      </c>
      <c r="K2199" s="1">
        <v>1.0</v>
      </c>
      <c r="L2199" s="1" t="s">
        <v>16</v>
      </c>
    </row>
    <row r="2200">
      <c r="A2200" s="2">
        <v>42370.0</v>
      </c>
      <c r="B2200" s="1" t="s">
        <v>12</v>
      </c>
      <c r="C2200" s="1">
        <v>120332.0</v>
      </c>
      <c r="D2200" s="1" t="s">
        <v>36</v>
      </c>
      <c r="E2200" s="1" t="s">
        <v>615</v>
      </c>
      <c r="F2200" s="1" t="s">
        <v>1027</v>
      </c>
      <c r="G2200" s="1">
        <v>2012.0</v>
      </c>
      <c r="H2200" s="1">
        <v>288600.0</v>
      </c>
      <c r="I2200" s="1">
        <v>58346.0</v>
      </c>
      <c r="J2200" s="1">
        <v>4.0</v>
      </c>
      <c r="K2200" s="1">
        <v>1.0</v>
      </c>
      <c r="L2200" s="1" t="s">
        <v>16</v>
      </c>
    </row>
    <row r="2201">
      <c r="A2201" s="2">
        <v>42370.0</v>
      </c>
      <c r="B2201" s="1" t="s">
        <v>12</v>
      </c>
      <c r="C2201" s="1">
        <v>127101.0</v>
      </c>
      <c r="D2201" s="1" t="s">
        <v>91</v>
      </c>
      <c r="E2201" s="1" t="s">
        <v>1223</v>
      </c>
      <c r="F2201" s="1" t="s">
        <v>1513</v>
      </c>
      <c r="G2201" s="1">
        <v>2014.0</v>
      </c>
      <c r="H2201" s="1">
        <v>288600.0</v>
      </c>
      <c r="I2201" s="1">
        <v>1582.0</v>
      </c>
      <c r="J2201" s="1">
        <v>2.0</v>
      </c>
      <c r="K2201" s="1">
        <v>1.0</v>
      </c>
      <c r="L2201" s="1" t="s">
        <v>16</v>
      </c>
    </row>
    <row r="2202">
      <c r="A2202" s="2">
        <v>42370.0</v>
      </c>
      <c r="B2202" s="1" t="s">
        <v>12</v>
      </c>
      <c r="C2202" s="1">
        <v>113328.0</v>
      </c>
      <c r="D2202" s="1" t="s">
        <v>25</v>
      </c>
      <c r="E2202" s="1" t="s">
        <v>374</v>
      </c>
      <c r="F2202" s="1" t="s">
        <v>120</v>
      </c>
      <c r="G2202" s="1">
        <v>2010.0</v>
      </c>
      <c r="H2202" s="1">
        <v>288600.0</v>
      </c>
      <c r="I2202" s="1">
        <v>55000.0</v>
      </c>
      <c r="J2202" s="1">
        <v>6.0</v>
      </c>
      <c r="K2202" s="1">
        <v>1.0</v>
      </c>
      <c r="L2202" s="1" t="s">
        <v>16</v>
      </c>
    </row>
    <row r="2203">
      <c r="A2203" s="2">
        <v>42370.0</v>
      </c>
      <c r="B2203" s="1" t="s">
        <v>116</v>
      </c>
      <c r="C2203" s="1" t="s">
        <v>1426</v>
      </c>
      <c r="D2203" s="1" t="s">
        <v>91</v>
      </c>
      <c r="E2203" s="1" t="s">
        <v>813</v>
      </c>
      <c r="F2203" s="1" t="s">
        <v>235</v>
      </c>
      <c r="G2203" s="1">
        <v>2011.0</v>
      </c>
      <c r="H2203" s="1">
        <v>288600.0</v>
      </c>
      <c r="I2203" s="1">
        <v>70992.0</v>
      </c>
      <c r="J2203" s="1">
        <v>4.747945205</v>
      </c>
      <c r="K2203" s="1">
        <v>2.0</v>
      </c>
      <c r="L2203" s="1" t="s">
        <v>16</v>
      </c>
    </row>
    <row r="2204">
      <c r="A2204" s="2">
        <v>42370.0</v>
      </c>
      <c r="B2204" s="1" t="s">
        <v>12</v>
      </c>
      <c r="C2204" s="1">
        <v>116620.0</v>
      </c>
      <c r="D2204" s="1" t="s">
        <v>91</v>
      </c>
      <c r="E2204" s="1" t="s">
        <v>234</v>
      </c>
      <c r="F2204" s="1" t="s">
        <v>1514</v>
      </c>
      <c r="G2204" s="1">
        <v>2010.0</v>
      </c>
      <c r="H2204" s="1">
        <v>288600.0</v>
      </c>
      <c r="I2204" s="1">
        <v>31841.0</v>
      </c>
      <c r="J2204" s="1">
        <v>6.0</v>
      </c>
      <c r="K2204" s="1">
        <v>2.0</v>
      </c>
      <c r="L2204" s="1" t="s">
        <v>16</v>
      </c>
    </row>
    <row r="2205">
      <c r="A2205" s="2">
        <v>42370.0</v>
      </c>
      <c r="B2205" s="1" t="s">
        <v>12</v>
      </c>
      <c r="C2205" s="1">
        <v>116849.0</v>
      </c>
      <c r="D2205" s="1" t="s">
        <v>273</v>
      </c>
      <c r="E2205" s="1" t="s">
        <v>1515</v>
      </c>
      <c r="F2205" s="1" t="s">
        <v>1516</v>
      </c>
      <c r="G2205" s="1">
        <v>2011.0</v>
      </c>
      <c r="H2205" s="1">
        <v>288600.0</v>
      </c>
      <c r="I2205" s="1">
        <v>63697.0</v>
      </c>
      <c r="J2205" s="1">
        <v>5.0</v>
      </c>
      <c r="K2205" s="1">
        <v>1.0</v>
      </c>
      <c r="L2205" s="1" t="s">
        <v>16</v>
      </c>
    </row>
    <row r="2206">
      <c r="A2206" s="2">
        <v>42370.0</v>
      </c>
      <c r="B2206" s="1" t="s">
        <v>12</v>
      </c>
      <c r="C2206" s="1">
        <v>118895.0</v>
      </c>
      <c r="D2206" s="1" t="s">
        <v>61</v>
      </c>
      <c r="E2206" s="1" t="s">
        <v>245</v>
      </c>
      <c r="F2206" s="1" t="s">
        <v>1517</v>
      </c>
      <c r="G2206" s="1">
        <v>2009.0</v>
      </c>
      <c r="H2206" s="1">
        <v>288600.0</v>
      </c>
      <c r="I2206" s="1">
        <v>47212.0</v>
      </c>
      <c r="J2206" s="1">
        <v>7.0</v>
      </c>
      <c r="K2206" s="1">
        <v>1.0</v>
      </c>
      <c r="L2206" s="1" t="s">
        <v>16</v>
      </c>
    </row>
    <row r="2207">
      <c r="A2207" s="2">
        <v>42370.0</v>
      </c>
      <c r="B2207" s="1" t="s">
        <v>186</v>
      </c>
      <c r="C2207" s="1" t="s">
        <v>1518</v>
      </c>
      <c r="D2207" s="1" t="s">
        <v>61</v>
      </c>
      <c r="E2207" s="1" t="s">
        <v>202</v>
      </c>
      <c r="F2207" s="1" t="s">
        <v>203</v>
      </c>
      <c r="G2207" s="1">
        <v>2007.0</v>
      </c>
      <c r="H2207" s="1">
        <v>288600.0</v>
      </c>
      <c r="I2207" s="1">
        <v>68193.0</v>
      </c>
      <c r="J2207" s="1">
        <v>8.0</v>
      </c>
      <c r="K2207" s="1">
        <v>2.0</v>
      </c>
      <c r="L2207" s="1" t="s">
        <v>16</v>
      </c>
    </row>
    <row r="2208">
      <c r="A2208" s="2">
        <v>42370.0</v>
      </c>
      <c r="B2208" s="1" t="s">
        <v>116</v>
      </c>
      <c r="C2208" s="1" t="s">
        <v>1519</v>
      </c>
      <c r="D2208" s="1" t="s">
        <v>61</v>
      </c>
      <c r="E2208" s="1" t="s">
        <v>163</v>
      </c>
      <c r="F2208" s="1" t="s">
        <v>147</v>
      </c>
      <c r="G2208" s="1">
        <v>2006.0</v>
      </c>
      <c r="H2208" s="1">
        <v>288600.0</v>
      </c>
      <c r="I2208" s="1">
        <v>72566.0</v>
      </c>
      <c r="J2208" s="1">
        <v>9.509589041</v>
      </c>
      <c r="K2208" s="1">
        <v>2.0</v>
      </c>
      <c r="L2208" s="1" t="s">
        <v>16</v>
      </c>
    </row>
    <row r="2209">
      <c r="A2209" s="2">
        <v>42370.0</v>
      </c>
      <c r="B2209" s="1" t="s">
        <v>12</v>
      </c>
      <c r="C2209" s="1">
        <v>121714.0</v>
      </c>
      <c r="D2209" s="1" t="s">
        <v>61</v>
      </c>
      <c r="E2209" s="1" t="s">
        <v>240</v>
      </c>
      <c r="F2209" s="1" t="s">
        <v>147</v>
      </c>
      <c r="G2209" s="1">
        <v>2011.0</v>
      </c>
      <c r="H2209" s="1">
        <v>288600.0</v>
      </c>
      <c r="I2209" s="1">
        <v>73335.0</v>
      </c>
      <c r="J2209" s="1">
        <v>5.0</v>
      </c>
      <c r="K2209" s="1">
        <v>2.0</v>
      </c>
      <c r="L2209" s="1" t="s">
        <v>16</v>
      </c>
    </row>
    <row r="2210">
      <c r="A2210" s="2">
        <v>42370.0</v>
      </c>
      <c r="B2210" s="1" t="s">
        <v>12</v>
      </c>
      <c r="C2210" s="3" t="s">
        <v>1520</v>
      </c>
      <c r="D2210" s="1" t="s">
        <v>25</v>
      </c>
      <c r="E2210" s="1" t="s">
        <v>119</v>
      </c>
      <c r="F2210" s="1" t="s">
        <v>1521</v>
      </c>
      <c r="G2210" s="1">
        <v>2012.0</v>
      </c>
      <c r="H2210" s="1">
        <v>288600.0</v>
      </c>
      <c r="I2210" s="1">
        <v>21012.0</v>
      </c>
      <c r="J2210" s="1">
        <v>4.0</v>
      </c>
      <c r="K2210" s="1">
        <v>1.0</v>
      </c>
      <c r="L2210" s="1" t="s">
        <v>16</v>
      </c>
    </row>
    <row r="2211">
      <c r="A2211" s="2">
        <v>42370.0</v>
      </c>
      <c r="B2211" s="1" t="s">
        <v>12</v>
      </c>
      <c r="C2211" s="3" t="s">
        <v>1522</v>
      </c>
      <c r="D2211" s="1" t="s">
        <v>91</v>
      </c>
      <c r="E2211" s="1" t="s">
        <v>907</v>
      </c>
      <c r="F2211" s="1" t="s">
        <v>235</v>
      </c>
      <c r="G2211" s="1">
        <v>2009.0</v>
      </c>
      <c r="H2211" s="1">
        <v>288600.0</v>
      </c>
      <c r="I2211" s="1">
        <v>43781.0</v>
      </c>
      <c r="J2211" s="1">
        <v>7.0</v>
      </c>
      <c r="K2211" s="1">
        <v>1.0</v>
      </c>
      <c r="L2211" s="1" t="s">
        <v>16</v>
      </c>
    </row>
    <row r="2212">
      <c r="A2212" s="2">
        <v>42370.0</v>
      </c>
      <c r="B2212" s="1" t="s">
        <v>148</v>
      </c>
      <c r="C2212" s="1">
        <v>348.0</v>
      </c>
      <c r="D2212" s="1" t="s">
        <v>91</v>
      </c>
      <c r="E2212" s="1" t="s">
        <v>813</v>
      </c>
      <c r="F2212" s="1" t="s">
        <v>814</v>
      </c>
      <c r="G2212" s="1">
        <v>2009.0</v>
      </c>
      <c r="H2212" s="1">
        <v>288500.0</v>
      </c>
      <c r="I2212" s="1">
        <v>46740.58864</v>
      </c>
      <c r="J2212" s="1">
        <v>5.84257358</v>
      </c>
      <c r="K2212" s="1">
        <v>2.0</v>
      </c>
      <c r="L2212" s="1" t="s">
        <v>16</v>
      </c>
    </row>
    <row r="2213">
      <c r="A2213" s="2">
        <v>42370.0</v>
      </c>
      <c r="B2213" s="1" t="s">
        <v>148</v>
      </c>
      <c r="C2213" s="1">
        <v>627.0</v>
      </c>
      <c r="D2213" s="1" t="s">
        <v>81</v>
      </c>
      <c r="E2213" s="1" t="s">
        <v>372</v>
      </c>
      <c r="F2213" s="1" t="s">
        <v>1364</v>
      </c>
      <c r="G2213" s="1">
        <v>2006.0</v>
      </c>
      <c r="H2213" s="1">
        <v>288000.0</v>
      </c>
      <c r="I2213" s="1">
        <v>69409.99315</v>
      </c>
      <c r="J2213" s="1">
        <v>8.676249144</v>
      </c>
      <c r="K2213" s="1">
        <v>2.0</v>
      </c>
      <c r="L2213" s="1" t="s">
        <v>16</v>
      </c>
    </row>
    <row r="2214">
      <c r="A2214" s="2">
        <v>42370.0</v>
      </c>
      <c r="B2214" s="1" t="s">
        <v>148</v>
      </c>
      <c r="C2214" s="1">
        <v>120.0</v>
      </c>
      <c r="D2214" s="1" t="s">
        <v>61</v>
      </c>
      <c r="E2214" s="1" t="s">
        <v>960</v>
      </c>
      <c r="F2214" s="1" t="s">
        <v>203</v>
      </c>
      <c r="G2214" s="1">
        <v>2011.0</v>
      </c>
      <c r="H2214" s="1">
        <v>287500.0</v>
      </c>
      <c r="I2214" s="1">
        <v>30992.47091</v>
      </c>
      <c r="J2214" s="1">
        <v>3.874058864</v>
      </c>
      <c r="K2214" s="1">
        <v>1.0</v>
      </c>
      <c r="L2214" s="1" t="s">
        <v>16</v>
      </c>
    </row>
    <row r="2215">
      <c r="A2215" s="2">
        <v>42370.0</v>
      </c>
      <c r="B2215" s="1" t="s">
        <v>261</v>
      </c>
      <c r="C2215" s="1" t="s">
        <v>1523</v>
      </c>
      <c r="D2215" s="1" t="s">
        <v>61</v>
      </c>
      <c r="E2215" s="1" t="s">
        <v>163</v>
      </c>
      <c r="F2215" s="1" t="s">
        <v>536</v>
      </c>
      <c r="G2215" s="1">
        <v>2013.0</v>
      </c>
      <c r="H2215" s="1">
        <v>287497.2983</v>
      </c>
      <c r="I2215" s="1">
        <v>150000.0</v>
      </c>
      <c r="J2215" s="1">
        <v>2.0</v>
      </c>
      <c r="K2215" s="1">
        <v>1.0</v>
      </c>
      <c r="L2215" s="1" t="s">
        <v>16</v>
      </c>
    </row>
    <row r="2216">
      <c r="A2216" s="2">
        <v>42370.0</v>
      </c>
      <c r="B2216" s="1" t="s">
        <v>261</v>
      </c>
      <c r="C2216" s="1" t="s">
        <v>1524</v>
      </c>
      <c r="D2216" s="1" t="s">
        <v>61</v>
      </c>
      <c r="E2216" s="1" t="s">
        <v>163</v>
      </c>
      <c r="F2216" s="1" t="s">
        <v>147</v>
      </c>
      <c r="G2216" s="1">
        <v>2009.0</v>
      </c>
      <c r="H2216" s="1">
        <v>287458.0304</v>
      </c>
      <c r="I2216" s="1">
        <v>150000.0</v>
      </c>
      <c r="J2216" s="1">
        <v>6.0</v>
      </c>
      <c r="K2216" s="1">
        <v>1.0</v>
      </c>
      <c r="L2216" s="1" t="s">
        <v>16</v>
      </c>
    </row>
    <row r="2217">
      <c r="A2217" s="2">
        <v>42370.0</v>
      </c>
      <c r="B2217" s="1" t="s">
        <v>261</v>
      </c>
      <c r="C2217" s="1" t="s">
        <v>1525</v>
      </c>
      <c r="D2217" s="1" t="s">
        <v>61</v>
      </c>
      <c r="E2217" s="1" t="s">
        <v>163</v>
      </c>
      <c r="F2217" s="1" t="s">
        <v>536</v>
      </c>
      <c r="G2217" s="1">
        <v>2012.0</v>
      </c>
      <c r="H2217" s="1">
        <v>286924.1952</v>
      </c>
      <c r="I2217" s="1">
        <v>130000.0</v>
      </c>
      <c r="J2217" s="1">
        <v>3.0</v>
      </c>
      <c r="K2217" s="1">
        <v>1.0</v>
      </c>
      <c r="L2217" s="1" t="s">
        <v>16</v>
      </c>
    </row>
    <row r="2218">
      <c r="A2218" s="2">
        <v>42370.0</v>
      </c>
      <c r="B2218" s="1" t="s">
        <v>261</v>
      </c>
      <c r="C2218" s="1" t="s">
        <v>1526</v>
      </c>
      <c r="D2218" s="1" t="s">
        <v>61</v>
      </c>
      <c r="E2218" s="1" t="s">
        <v>163</v>
      </c>
      <c r="F2218" s="1" t="s">
        <v>147</v>
      </c>
      <c r="G2218" s="1">
        <v>2006.0</v>
      </c>
      <c r="H2218" s="1">
        <v>286913.2603</v>
      </c>
      <c r="I2218" s="1">
        <v>80000.0</v>
      </c>
      <c r="J2218" s="1">
        <v>9.0</v>
      </c>
      <c r="K2218" s="1">
        <v>1.0</v>
      </c>
      <c r="L2218" s="1" t="s">
        <v>16</v>
      </c>
    </row>
    <row r="2219">
      <c r="A2219" s="2">
        <v>42370.0</v>
      </c>
      <c r="B2219" s="1" t="s">
        <v>261</v>
      </c>
      <c r="C2219" s="1" t="s">
        <v>1527</v>
      </c>
      <c r="D2219" s="1" t="s">
        <v>61</v>
      </c>
      <c r="E2219" s="1" t="s">
        <v>163</v>
      </c>
      <c r="F2219" s="1" t="s">
        <v>341</v>
      </c>
      <c r="G2219" s="1">
        <v>2006.0</v>
      </c>
      <c r="H2219" s="1">
        <v>286871.48</v>
      </c>
      <c r="I2219" s="1">
        <v>40000.0</v>
      </c>
      <c r="J2219" s="1">
        <v>9.0</v>
      </c>
      <c r="K2219" s="1">
        <v>1.0</v>
      </c>
      <c r="L2219" s="1" t="s">
        <v>16</v>
      </c>
    </row>
    <row r="2220">
      <c r="A2220" s="2">
        <v>42370.0</v>
      </c>
      <c r="B2220" s="1" t="s">
        <v>261</v>
      </c>
      <c r="C2220" s="1" t="s">
        <v>1528</v>
      </c>
      <c r="D2220" s="1" t="s">
        <v>61</v>
      </c>
      <c r="E2220" s="1" t="s">
        <v>163</v>
      </c>
      <c r="F2220" s="1" t="s">
        <v>298</v>
      </c>
      <c r="G2220" s="1">
        <v>2007.0</v>
      </c>
      <c r="H2220" s="1">
        <v>286387.3394</v>
      </c>
      <c r="I2220" s="1">
        <v>90000.0</v>
      </c>
      <c r="J2220" s="1">
        <v>8.0</v>
      </c>
      <c r="K2220" s="1">
        <v>1.0</v>
      </c>
      <c r="L2220" s="1" t="s">
        <v>16</v>
      </c>
    </row>
    <row r="2221">
      <c r="A2221" s="2">
        <v>42370.0</v>
      </c>
      <c r="B2221" s="1" t="s">
        <v>116</v>
      </c>
      <c r="C2221" s="1" t="s">
        <v>1529</v>
      </c>
      <c r="D2221" s="1" t="s">
        <v>61</v>
      </c>
      <c r="E2221" s="1" t="s">
        <v>712</v>
      </c>
      <c r="F2221" s="1" t="s">
        <v>536</v>
      </c>
      <c r="G2221" s="1">
        <v>2012.0</v>
      </c>
      <c r="H2221" s="1">
        <v>286380.0</v>
      </c>
      <c r="I2221" s="1">
        <v>46247.0</v>
      </c>
      <c r="J2221" s="1">
        <v>3.632876712</v>
      </c>
      <c r="K2221" s="1">
        <v>1.0</v>
      </c>
      <c r="L2221" s="1" t="s">
        <v>16</v>
      </c>
    </row>
    <row r="2222">
      <c r="A2222" s="2">
        <v>42370.0</v>
      </c>
      <c r="B2222" s="1" t="s">
        <v>261</v>
      </c>
      <c r="C2222" s="1" t="s">
        <v>1530</v>
      </c>
      <c r="D2222" s="1" t="s">
        <v>61</v>
      </c>
      <c r="E2222" s="1" t="s">
        <v>163</v>
      </c>
      <c r="F2222" s="1" t="s">
        <v>147</v>
      </c>
      <c r="G2222" s="1">
        <v>2005.0</v>
      </c>
      <c r="H2222" s="1">
        <v>286265.4292</v>
      </c>
      <c r="I2222" s="1">
        <v>50000.0</v>
      </c>
      <c r="J2222" s="1">
        <v>10.0</v>
      </c>
      <c r="K2222" s="1">
        <v>1.0</v>
      </c>
      <c r="L2222" s="1" t="s">
        <v>16</v>
      </c>
    </row>
    <row r="2223">
      <c r="A2223" s="2">
        <v>42370.0</v>
      </c>
      <c r="B2223" s="1" t="s">
        <v>148</v>
      </c>
      <c r="C2223" s="1">
        <v>465.0</v>
      </c>
      <c r="D2223" s="1" t="s">
        <v>61</v>
      </c>
      <c r="E2223" s="1" t="s">
        <v>163</v>
      </c>
      <c r="F2223" s="1" t="s">
        <v>203</v>
      </c>
      <c r="G2223" s="1">
        <v>2008.0</v>
      </c>
      <c r="H2223" s="1">
        <v>286000.0</v>
      </c>
      <c r="I2223" s="1">
        <v>55589.32238</v>
      </c>
      <c r="J2223" s="1">
        <v>6.948665298</v>
      </c>
      <c r="K2223" s="1">
        <v>2.0</v>
      </c>
      <c r="L2223" s="1" t="s">
        <v>16</v>
      </c>
    </row>
    <row r="2224">
      <c r="A2224" s="2">
        <v>42370.0</v>
      </c>
      <c r="B2224" s="1" t="s">
        <v>261</v>
      </c>
      <c r="C2224" s="1" t="s">
        <v>1531</v>
      </c>
      <c r="D2224" s="1" t="s">
        <v>61</v>
      </c>
      <c r="E2224" s="1" t="s">
        <v>163</v>
      </c>
      <c r="F2224" s="1" t="s">
        <v>536</v>
      </c>
      <c r="G2224" s="1">
        <v>2009.0</v>
      </c>
      <c r="H2224" s="1">
        <v>285934.1296</v>
      </c>
      <c r="I2224" s="1">
        <v>60000.0</v>
      </c>
      <c r="J2224" s="1">
        <v>6.0</v>
      </c>
      <c r="K2224" s="1">
        <v>1.0</v>
      </c>
      <c r="L2224" s="1" t="s">
        <v>16</v>
      </c>
    </row>
    <row r="2225">
      <c r="A2225" s="2">
        <v>42370.0</v>
      </c>
      <c r="B2225" s="1" t="s">
        <v>261</v>
      </c>
      <c r="C2225" s="1" t="s">
        <v>1532</v>
      </c>
      <c r="D2225" s="1" t="s">
        <v>61</v>
      </c>
      <c r="E2225" s="1" t="s">
        <v>163</v>
      </c>
      <c r="F2225" s="1" t="s">
        <v>341</v>
      </c>
      <c r="G2225" s="1">
        <v>2005.0</v>
      </c>
      <c r="H2225" s="1">
        <v>285906.0816</v>
      </c>
      <c r="I2225" s="1">
        <v>1000.0</v>
      </c>
      <c r="J2225" s="1">
        <v>10.0</v>
      </c>
      <c r="K2225" s="1">
        <v>1.0</v>
      </c>
      <c r="L2225" s="1" t="s">
        <v>16</v>
      </c>
    </row>
    <row r="2226">
      <c r="A2226" s="2">
        <v>42370.0</v>
      </c>
      <c r="B2226" s="1" t="s">
        <v>261</v>
      </c>
      <c r="C2226" s="1" t="s">
        <v>1533</v>
      </c>
      <c r="D2226" s="1" t="s">
        <v>61</v>
      </c>
      <c r="E2226" s="1" t="s">
        <v>163</v>
      </c>
      <c r="F2226" s="1" t="s">
        <v>147</v>
      </c>
      <c r="G2226" s="1">
        <v>2008.0</v>
      </c>
      <c r="H2226" s="1">
        <v>285803.3277</v>
      </c>
      <c r="I2226" s="1">
        <v>130000.0</v>
      </c>
      <c r="J2226" s="1">
        <v>7.0</v>
      </c>
      <c r="K2226" s="1">
        <v>1.0</v>
      </c>
      <c r="L2226" s="1" t="s">
        <v>16</v>
      </c>
    </row>
    <row r="2227">
      <c r="A2227" s="2">
        <v>42370.0</v>
      </c>
      <c r="B2227" s="1" t="s">
        <v>148</v>
      </c>
      <c r="C2227" s="1">
        <v>513.0</v>
      </c>
      <c r="D2227" s="1" t="s">
        <v>61</v>
      </c>
      <c r="E2227" s="1" t="s">
        <v>163</v>
      </c>
      <c r="F2227" s="1" t="s">
        <v>203</v>
      </c>
      <c r="G2227" s="1">
        <v>2007.0</v>
      </c>
      <c r="H2227" s="1">
        <v>285270.0</v>
      </c>
      <c r="I2227" s="1">
        <v>60824.09309</v>
      </c>
      <c r="J2227" s="1">
        <v>7.603011636</v>
      </c>
      <c r="K2227" s="1">
        <v>2.0</v>
      </c>
      <c r="L2227" s="1" t="s">
        <v>16</v>
      </c>
    </row>
    <row r="2228">
      <c r="A2228" s="2">
        <v>42370.0</v>
      </c>
      <c r="B2228" s="1" t="s">
        <v>148</v>
      </c>
      <c r="C2228" s="1">
        <v>145.0</v>
      </c>
      <c r="D2228" s="1" t="s">
        <v>61</v>
      </c>
      <c r="E2228" s="1" t="s">
        <v>881</v>
      </c>
      <c r="F2228" s="1" t="s">
        <v>536</v>
      </c>
      <c r="G2228" s="1">
        <v>2011.0</v>
      </c>
      <c r="H2228" s="1">
        <v>285270.0</v>
      </c>
      <c r="I2228" s="1">
        <v>31934.29158</v>
      </c>
      <c r="J2228" s="1">
        <v>3.991786448</v>
      </c>
      <c r="K2228" s="1">
        <v>1.0</v>
      </c>
      <c r="L2228" s="1" t="s">
        <v>16</v>
      </c>
    </row>
    <row r="2229">
      <c r="A2229" s="2">
        <v>42370.0</v>
      </c>
      <c r="B2229" s="1" t="s">
        <v>261</v>
      </c>
      <c r="C2229" s="1" t="s">
        <v>1534</v>
      </c>
      <c r="D2229" s="1" t="s">
        <v>61</v>
      </c>
      <c r="E2229" s="1" t="s">
        <v>163</v>
      </c>
      <c r="F2229" s="1" t="s">
        <v>536</v>
      </c>
      <c r="G2229" s="1">
        <v>2011.0</v>
      </c>
      <c r="H2229" s="1">
        <v>285144.8124</v>
      </c>
      <c r="I2229" s="1">
        <v>110000.0</v>
      </c>
      <c r="J2229" s="1">
        <v>4.0</v>
      </c>
      <c r="K2229" s="1">
        <v>1.0</v>
      </c>
      <c r="L2229" s="1" t="s">
        <v>16</v>
      </c>
    </row>
    <row r="2230">
      <c r="A2230" s="2">
        <v>42370.0</v>
      </c>
      <c r="B2230" s="1" t="s">
        <v>186</v>
      </c>
      <c r="C2230" s="1" t="s">
        <v>1535</v>
      </c>
      <c r="D2230" s="1" t="s">
        <v>61</v>
      </c>
      <c r="E2230" s="1" t="s">
        <v>712</v>
      </c>
      <c r="F2230" s="1" t="s">
        <v>536</v>
      </c>
      <c r="G2230" s="1">
        <v>2010.0</v>
      </c>
      <c r="H2230" s="1">
        <v>285000.0</v>
      </c>
      <c r="I2230" s="1">
        <v>41574.0</v>
      </c>
      <c r="J2230" s="1">
        <v>5.0</v>
      </c>
      <c r="K2230" s="1">
        <v>1.0</v>
      </c>
      <c r="L2230" s="1" t="s">
        <v>16</v>
      </c>
    </row>
    <row r="2231">
      <c r="A2231" s="2">
        <v>42370.0</v>
      </c>
      <c r="B2231" s="1" t="s">
        <v>116</v>
      </c>
      <c r="C2231" s="1" t="s">
        <v>1474</v>
      </c>
      <c r="D2231" s="1" t="s">
        <v>61</v>
      </c>
      <c r="E2231" s="1" t="s">
        <v>712</v>
      </c>
      <c r="F2231" s="1" t="s">
        <v>536</v>
      </c>
      <c r="G2231" s="1">
        <v>2013.0</v>
      </c>
      <c r="H2231" s="1">
        <v>285000.0</v>
      </c>
      <c r="I2231" s="1">
        <v>11713.0</v>
      </c>
      <c r="J2231" s="1">
        <v>2.745205479</v>
      </c>
      <c r="K2231" s="1">
        <v>2.0</v>
      </c>
      <c r="L2231" s="1" t="s">
        <v>16</v>
      </c>
    </row>
    <row r="2232">
      <c r="A2232" s="2">
        <v>42370.0</v>
      </c>
      <c r="B2232" s="1" t="s">
        <v>186</v>
      </c>
      <c r="C2232" s="1" t="s">
        <v>1536</v>
      </c>
      <c r="D2232" s="1" t="s">
        <v>61</v>
      </c>
      <c r="E2232" s="1" t="s">
        <v>1362</v>
      </c>
      <c r="F2232" s="1" t="s">
        <v>536</v>
      </c>
      <c r="G2232" s="1">
        <v>2014.0</v>
      </c>
      <c r="H2232" s="1">
        <v>285000.0</v>
      </c>
      <c r="I2232" s="1">
        <v>58278.0</v>
      </c>
      <c r="J2232" s="1">
        <v>1.0</v>
      </c>
      <c r="K2232" s="1">
        <v>1.0</v>
      </c>
      <c r="L2232" s="1" t="s">
        <v>16</v>
      </c>
    </row>
    <row r="2233">
      <c r="A2233" s="2">
        <v>42370.0</v>
      </c>
      <c r="B2233" s="1" t="s">
        <v>116</v>
      </c>
      <c r="C2233" s="1" t="s">
        <v>1478</v>
      </c>
      <c r="D2233" s="1" t="s">
        <v>61</v>
      </c>
      <c r="E2233" s="1" t="s">
        <v>1362</v>
      </c>
      <c r="F2233" s="1" t="s">
        <v>536</v>
      </c>
      <c r="G2233" s="1">
        <v>2013.0</v>
      </c>
      <c r="H2233" s="1">
        <v>285000.0</v>
      </c>
      <c r="I2233" s="1">
        <v>6171.0</v>
      </c>
      <c r="J2233" s="1">
        <v>2.663013699</v>
      </c>
      <c r="K2233" s="1">
        <v>2.0</v>
      </c>
      <c r="L2233" s="1" t="s">
        <v>16</v>
      </c>
    </row>
    <row r="2234">
      <c r="A2234" s="2">
        <v>42370.0</v>
      </c>
      <c r="B2234" s="1" t="s">
        <v>116</v>
      </c>
      <c r="C2234" s="1" t="s">
        <v>1437</v>
      </c>
      <c r="D2234" s="1" t="s">
        <v>61</v>
      </c>
      <c r="E2234" s="1" t="s">
        <v>1362</v>
      </c>
      <c r="F2234" s="1" t="s">
        <v>203</v>
      </c>
      <c r="G2234" s="1">
        <v>2013.0</v>
      </c>
      <c r="H2234" s="1">
        <v>285000.0</v>
      </c>
      <c r="I2234" s="1">
        <v>22493.0</v>
      </c>
      <c r="J2234" s="1">
        <v>2.887671233</v>
      </c>
      <c r="K2234" s="1">
        <v>2.0</v>
      </c>
      <c r="L2234" s="1" t="s">
        <v>16</v>
      </c>
    </row>
    <row r="2235">
      <c r="A2235" s="2">
        <v>42370.0</v>
      </c>
      <c r="B2235" s="1" t="s">
        <v>148</v>
      </c>
      <c r="C2235" s="1">
        <v>333.0</v>
      </c>
      <c r="D2235" s="1" t="s">
        <v>91</v>
      </c>
      <c r="E2235" s="1" t="s">
        <v>234</v>
      </c>
      <c r="F2235" s="1" t="s">
        <v>847</v>
      </c>
      <c r="G2235" s="1">
        <v>2009.0</v>
      </c>
      <c r="H2235" s="1">
        <v>285000.0</v>
      </c>
      <c r="I2235" s="1">
        <v>45930.18481</v>
      </c>
      <c r="J2235" s="1">
        <v>5.741273101</v>
      </c>
      <c r="K2235" s="1">
        <v>2.0</v>
      </c>
      <c r="L2235" s="1" t="s">
        <v>16</v>
      </c>
    </row>
    <row r="2236">
      <c r="A2236" s="2">
        <v>42370.0</v>
      </c>
      <c r="B2236" s="1" t="s">
        <v>116</v>
      </c>
      <c r="C2236" s="1" t="s">
        <v>1479</v>
      </c>
      <c r="D2236" s="1" t="s">
        <v>91</v>
      </c>
      <c r="E2236" s="1" t="s">
        <v>234</v>
      </c>
      <c r="F2236" s="1" t="s">
        <v>847</v>
      </c>
      <c r="G2236" s="1">
        <v>2009.0</v>
      </c>
      <c r="H2236" s="1">
        <v>285000.0</v>
      </c>
      <c r="I2236" s="1">
        <v>75354.0</v>
      </c>
      <c r="J2236" s="1">
        <v>6.890410959</v>
      </c>
      <c r="K2236" s="1">
        <v>3.0</v>
      </c>
      <c r="L2236" s="1" t="s">
        <v>16</v>
      </c>
    </row>
    <row r="2237">
      <c r="A2237" s="2">
        <v>42370.0</v>
      </c>
      <c r="B2237" s="1" t="s">
        <v>20</v>
      </c>
      <c r="C2237" s="1">
        <v>21754.0</v>
      </c>
      <c r="D2237" s="1" t="s">
        <v>61</v>
      </c>
      <c r="E2237" s="1" t="s">
        <v>245</v>
      </c>
      <c r="F2237" s="1" t="s">
        <v>143</v>
      </c>
      <c r="G2237" s="1">
        <v>2011.0</v>
      </c>
      <c r="H2237" s="1">
        <v>285000.0</v>
      </c>
      <c r="I2237" s="1">
        <v>129082.0</v>
      </c>
      <c r="J2237" s="1">
        <v>4.0</v>
      </c>
      <c r="K2237" s="1">
        <v>1.0</v>
      </c>
      <c r="L2237" s="1" t="s">
        <v>140</v>
      </c>
    </row>
    <row r="2238">
      <c r="A2238" s="2">
        <v>42370.0</v>
      </c>
      <c r="B2238" s="1" t="s">
        <v>116</v>
      </c>
      <c r="C2238" s="1" t="s">
        <v>1480</v>
      </c>
      <c r="D2238" s="1" t="s">
        <v>91</v>
      </c>
      <c r="E2238" s="1" t="s">
        <v>1442</v>
      </c>
      <c r="F2238" s="1" t="s">
        <v>1443</v>
      </c>
      <c r="G2238" s="1">
        <v>2011.0</v>
      </c>
      <c r="H2238" s="1">
        <v>285000.0</v>
      </c>
      <c r="I2238" s="1">
        <v>34010.0</v>
      </c>
      <c r="J2238" s="1">
        <v>4.616438356</v>
      </c>
      <c r="K2238" s="1">
        <v>2.0</v>
      </c>
      <c r="L2238" s="1" t="s">
        <v>16</v>
      </c>
    </row>
    <row r="2239">
      <c r="A2239" s="2">
        <v>42370.0</v>
      </c>
      <c r="B2239" s="1" t="s">
        <v>116</v>
      </c>
      <c r="C2239" s="1" t="s">
        <v>1393</v>
      </c>
      <c r="D2239" s="1" t="s">
        <v>61</v>
      </c>
      <c r="E2239" s="1" t="s">
        <v>163</v>
      </c>
      <c r="F2239" s="1" t="s">
        <v>289</v>
      </c>
      <c r="G2239" s="1">
        <v>2009.0</v>
      </c>
      <c r="H2239" s="1">
        <v>285000.0</v>
      </c>
      <c r="I2239" s="1">
        <v>74087.0</v>
      </c>
      <c r="J2239" s="1">
        <v>6.564383562</v>
      </c>
      <c r="K2239" s="1">
        <v>2.0</v>
      </c>
      <c r="L2239" s="1" t="s">
        <v>16</v>
      </c>
    </row>
    <row r="2240">
      <c r="A2240" s="2">
        <v>42370.0</v>
      </c>
      <c r="B2240" s="1" t="s">
        <v>186</v>
      </c>
      <c r="C2240" s="1" t="s">
        <v>1444</v>
      </c>
      <c r="D2240" s="1" t="s">
        <v>61</v>
      </c>
      <c r="E2240" s="1" t="s">
        <v>202</v>
      </c>
      <c r="F2240" s="1" t="s">
        <v>143</v>
      </c>
      <c r="G2240" s="1">
        <v>2007.0</v>
      </c>
      <c r="H2240" s="1">
        <v>285000.0</v>
      </c>
      <c r="I2240" s="1">
        <v>82165.0</v>
      </c>
      <c r="J2240" s="1">
        <v>8.0</v>
      </c>
      <c r="K2240" s="1">
        <v>2.0</v>
      </c>
      <c r="L2240" s="1" t="s">
        <v>16</v>
      </c>
    </row>
    <row r="2241">
      <c r="A2241" s="2">
        <v>42370.0</v>
      </c>
      <c r="B2241" s="1" t="s">
        <v>148</v>
      </c>
      <c r="C2241" s="1">
        <v>454.0</v>
      </c>
      <c r="D2241" s="1" t="s">
        <v>61</v>
      </c>
      <c r="E2241" s="1" t="s">
        <v>163</v>
      </c>
      <c r="F2241" s="1" t="s">
        <v>143</v>
      </c>
      <c r="G2241" s="1">
        <v>2008.0</v>
      </c>
      <c r="H2241" s="1">
        <v>285000.0</v>
      </c>
      <c r="I2241" s="1">
        <v>82529.77412</v>
      </c>
      <c r="J2241" s="1">
        <v>6.877481177</v>
      </c>
      <c r="K2241" s="1">
        <v>2.0</v>
      </c>
      <c r="L2241" s="1" t="s">
        <v>16</v>
      </c>
    </row>
    <row r="2242">
      <c r="A2242" s="2">
        <v>42370.0</v>
      </c>
      <c r="B2242" s="1" t="s">
        <v>186</v>
      </c>
      <c r="C2242" s="1" t="s">
        <v>1396</v>
      </c>
      <c r="D2242" s="1" t="s">
        <v>61</v>
      </c>
      <c r="E2242" s="1" t="s">
        <v>652</v>
      </c>
      <c r="F2242" s="1" t="s">
        <v>1033</v>
      </c>
      <c r="G2242" s="1">
        <v>2012.0</v>
      </c>
      <c r="H2242" s="1">
        <v>285000.0</v>
      </c>
      <c r="I2242" s="1">
        <v>73560.0</v>
      </c>
      <c r="J2242" s="1">
        <v>3.0</v>
      </c>
      <c r="K2242" s="1">
        <v>2.0</v>
      </c>
      <c r="L2242" s="1" t="s">
        <v>16</v>
      </c>
    </row>
    <row r="2243">
      <c r="A2243" s="2">
        <v>42370.0</v>
      </c>
      <c r="B2243" s="1" t="s">
        <v>116</v>
      </c>
      <c r="C2243" s="1" t="s">
        <v>1537</v>
      </c>
      <c r="D2243" s="1" t="s">
        <v>61</v>
      </c>
      <c r="E2243" s="1" t="s">
        <v>881</v>
      </c>
      <c r="F2243" s="1" t="s">
        <v>536</v>
      </c>
      <c r="G2243" s="1">
        <v>2010.0</v>
      </c>
      <c r="H2243" s="1">
        <v>285000.0</v>
      </c>
      <c r="I2243" s="1">
        <v>28577.0</v>
      </c>
      <c r="J2243" s="1">
        <v>5.939726027</v>
      </c>
      <c r="K2243" s="1">
        <v>1.0</v>
      </c>
      <c r="L2243" s="1" t="s">
        <v>16</v>
      </c>
    </row>
    <row r="2244">
      <c r="A2244" s="2">
        <v>42370.0</v>
      </c>
      <c r="B2244" s="1" t="s">
        <v>20</v>
      </c>
      <c r="C2244" s="1">
        <v>85545.0</v>
      </c>
      <c r="D2244" s="1" t="s">
        <v>81</v>
      </c>
      <c r="E2244" s="1" t="s">
        <v>1099</v>
      </c>
      <c r="F2244" s="1" t="s">
        <v>1124</v>
      </c>
      <c r="G2244" s="1">
        <v>2008.0</v>
      </c>
      <c r="H2244" s="1">
        <v>285000.0</v>
      </c>
      <c r="I2244" s="1">
        <v>61194.0</v>
      </c>
      <c r="J2244" s="1">
        <v>8.0</v>
      </c>
      <c r="K2244" s="1">
        <v>3.0</v>
      </c>
      <c r="L2244" s="1" t="s">
        <v>16</v>
      </c>
    </row>
    <row r="2245">
      <c r="A2245" s="2">
        <v>42370.0</v>
      </c>
      <c r="B2245" s="1" t="s">
        <v>261</v>
      </c>
      <c r="C2245" s="1" t="s">
        <v>1538</v>
      </c>
      <c r="D2245" s="1" t="s">
        <v>61</v>
      </c>
      <c r="E2245" s="1" t="s">
        <v>163</v>
      </c>
      <c r="F2245" s="1" t="s">
        <v>203</v>
      </c>
      <c r="G2245" s="1">
        <v>2009.0</v>
      </c>
      <c r="H2245" s="1">
        <v>284827.9848</v>
      </c>
      <c r="I2245" s="1">
        <v>110000.0</v>
      </c>
      <c r="J2245" s="1">
        <v>6.0</v>
      </c>
      <c r="K2245" s="1">
        <v>1.0</v>
      </c>
      <c r="L2245" s="1" t="s">
        <v>16</v>
      </c>
    </row>
    <row r="2246">
      <c r="A2246" s="2">
        <v>42370.0</v>
      </c>
      <c r="B2246" s="1" t="s">
        <v>261</v>
      </c>
      <c r="C2246" s="1" t="s">
        <v>1539</v>
      </c>
      <c r="D2246" s="1" t="s">
        <v>61</v>
      </c>
      <c r="E2246" s="1" t="s">
        <v>163</v>
      </c>
      <c r="F2246" s="1" t="s">
        <v>341</v>
      </c>
      <c r="G2246" s="1">
        <v>2009.0</v>
      </c>
      <c r="H2246" s="1">
        <v>284571.6396</v>
      </c>
      <c r="I2246" s="1">
        <v>120000.0</v>
      </c>
      <c r="J2246" s="1">
        <v>6.0</v>
      </c>
      <c r="K2246" s="1">
        <v>1.0</v>
      </c>
      <c r="L2246" s="1" t="s">
        <v>16</v>
      </c>
    </row>
    <row r="2247">
      <c r="A2247" s="2">
        <v>42370.0</v>
      </c>
      <c r="B2247" s="1" t="s">
        <v>186</v>
      </c>
      <c r="C2247" s="1" t="s">
        <v>1445</v>
      </c>
      <c r="D2247" s="1" t="s">
        <v>61</v>
      </c>
      <c r="E2247" s="1" t="s">
        <v>202</v>
      </c>
      <c r="F2247" s="1" t="s">
        <v>147</v>
      </c>
      <c r="G2247" s="1">
        <v>2008.0</v>
      </c>
      <c r="H2247" s="1">
        <v>284500.0</v>
      </c>
      <c r="I2247" s="1">
        <v>72304.0</v>
      </c>
      <c r="J2247" s="1">
        <v>7.0</v>
      </c>
      <c r="K2247" s="1">
        <v>1.0</v>
      </c>
      <c r="L2247" s="1" t="s">
        <v>16</v>
      </c>
    </row>
    <row r="2248">
      <c r="A2248" s="2">
        <v>42370.0</v>
      </c>
      <c r="B2248" s="1" t="s">
        <v>261</v>
      </c>
      <c r="C2248" s="1" t="s">
        <v>1540</v>
      </c>
      <c r="D2248" s="1" t="s">
        <v>61</v>
      </c>
      <c r="E2248" s="1" t="s">
        <v>163</v>
      </c>
      <c r="F2248" s="1" t="s">
        <v>536</v>
      </c>
      <c r="G2248" s="1">
        <v>2008.0</v>
      </c>
      <c r="H2248" s="1">
        <v>284200.0</v>
      </c>
      <c r="I2248" s="1">
        <v>30000.0</v>
      </c>
      <c r="J2248" s="1">
        <v>7.0</v>
      </c>
      <c r="K2248" s="1">
        <v>1.0</v>
      </c>
      <c r="L2248" s="1" t="s">
        <v>16</v>
      </c>
    </row>
    <row r="2249">
      <c r="A2249" s="2">
        <v>42370.0</v>
      </c>
      <c r="B2249" s="1" t="s">
        <v>261</v>
      </c>
      <c r="C2249" s="1" t="s">
        <v>1541</v>
      </c>
      <c r="D2249" s="1" t="s">
        <v>61</v>
      </c>
      <c r="E2249" s="1" t="s">
        <v>163</v>
      </c>
      <c r="F2249" s="1" t="s">
        <v>203</v>
      </c>
      <c r="G2249" s="1">
        <v>2006.0</v>
      </c>
      <c r="H2249" s="1">
        <v>284200.0</v>
      </c>
      <c r="I2249" s="1">
        <v>30000.0</v>
      </c>
      <c r="J2249" s="1">
        <v>9.0</v>
      </c>
      <c r="K2249" s="1">
        <v>1.0</v>
      </c>
      <c r="L2249" s="1" t="s">
        <v>16</v>
      </c>
    </row>
    <row r="2250">
      <c r="A2250" s="2">
        <v>42370.0</v>
      </c>
      <c r="B2250" s="1" t="s">
        <v>116</v>
      </c>
      <c r="C2250" s="1" t="s">
        <v>1537</v>
      </c>
      <c r="D2250" s="1" t="s">
        <v>61</v>
      </c>
      <c r="E2250" s="1" t="s">
        <v>881</v>
      </c>
      <c r="F2250" s="1" t="s">
        <v>536</v>
      </c>
      <c r="G2250" s="1">
        <v>2010.0</v>
      </c>
      <c r="H2250" s="1">
        <v>284160.0</v>
      </c>
      <c r="I2250" s="1">
        <v>28577.0</v>
      </c>
      <c r="J2250" s="1">
        <v>5.939726027</v>
      </c>
      <c r="K2250" s="1">
        <v>1.0</v>
      </c>
      <c r="L2250" s="1" t="s">
        <v>16</v>
      </c>
    </row>
    <row r="2251">
      <c r="A2251" s="2">
        <v>42370.0</v>
      </c>
      <c r="B2251" s="1" t="s">
        <v>261</v>
      </c>
      <c r="C2251" s="1" t="s">
        <v>1542</v>
      </c>
      <c r="D2251" s="1" t="s">
        <v>61</v>
      </c>
      <c r="E2251" s="1" t="s">
        <v>163</v>
      </c>
      <c r="F2251" s="1" t="s">
        <v>298</v>
      </c>
      <c r="G2251" s="1">
        <v>2005.0</v>
      </c>
      <c r="H2251" s="1">
        <v>284004.0</v>
      </c>
      <c r="I2251" s="1">
        <v>30000.0</v>
      </c>
      <c r="J2251" s="1">
        <v>10.0</v>
      </c>
      <c r="K2251" s="1">
        <v>1.0</v>
      </c>
      <c r="L2251" s="1" t="s">
        <v>16</v>
      </c>
    </row>
    <row r="2252">
      <c r="A2252" s="2">
        <v>42370.0</v>
      </c>
      <c r="B2252" s="1" t="s">
        <v>261</v>
      </c>
      <c r="C2252" s="1" t="s">
        <v>1543</v>
      </c>
      <c r="D2252" s="1" t="s">
        <v>61</v>
      </c>
      <c r="E2252" s="1" t="s">
        <v>163</v>
      </c>
      <c r="F2252" s="1" t="s">
        <v>203</v>
      </c>
      <c r="G2252" s="1">
        <v>2008.0</v>
      </c>
      <c r="H2252" s="1">
        <v>283188.4215</v>
      </c>
      <c r="I2252" s="1">
        <v>90000.0</v>
      </c>
      <c r="J2252" s="1">
        <v>7.0</v>
      </c>
      <c r="K2252" s="1">
        <v>1.0</v>
      </c>
      <c r="L2252" s="1" t="s">
        <v>16</v>
      </c>
    </row>
    <row r="2253">
      <c r="A2253" s="2">
        <v>42370.0</v>
      </c>
      <c r="B2253" s="1" t="s">
        <v>148</v>
      </c>
      <c r="C2253" s="1">
        <v>44.0</v>
      </c>
      <c r="D2253" s="1" t="s">
        <v>61</v>
      </c>
      <c r="E2253" s="1" t="s">
        <v>712</v>
      </c>
      <c r="F2253" s="1" t="s">
        <v>536</v>
      </c>
      <c r="G2253" s="1">
        <v>2012.0</v>
      </c>
      <c r="H2253" s="1">
        <v>283050.0</v>
      </c>
      <c r="I2253" s="1">
        <v>22340.86242</v>
      </c>
      <c r="J2253" s="1">
        <v>2.792607803</v>
      </c>
      <c r="K2253" s="1">
        <v>1.0</v>
      </c>
      <c r="L2253" s="1" t="s">
        <v>16</v>
      </c>
    </row>
    <row r="2254">
      <c r="A2254" s="2">
        <v>42370.0</v>
      </c>
      <c r="B2254" s="1" t="s">
        <v>116</v>
      </c>
      <c r="C2254" s="1" t="s">
        <v>1544</v>
      </c>
      <c r="D2254" s="1" t="s">
        <v>61</v>
      </c>
      <c r="E2254" s="1" t="s">
        <v>712</v>
      </c>
      <c r="F2254" s="1" t="s">
        <v>203</v>
      </c>
      <c r="G2254" s="1">
        <v>2011.0</v>
      </c>
      <c r="H2254" s="1">
        <v>283050.0</v>
      </c>
      <c r="I2254" s="1">
        <v>35859.0</v>
      </c>
      <c r="J2254" s="1">
        <v>4.884931507</v>
      </c>
      <c r="K2254" s="1">
        <v>1.0</v>
      </c>
      <c r="L2254" s="1" t="s">
        <v>16</v>
      </c>
    </row>
    <row r="2255">
      <c r="A2255" s="2">
        <v>42370.0</v>
      </c>
      <c r="B2255" s="1" t="s">
        <v>116</v>
      </c>
      <c r="C2255" s="1" t="s">
        <v>1545</v>
      </c>
      <c r="D2255" s="1" t="s">
        <v>61</v>
      </c>
      <c r="E2255" s="1" t="s">
        <v>712</v>
      </c>
      <c r="F2255" s="1" t="s">
        <v>203</v>
      </c>
      <c r="G2255" s="1">
        <v>2011.0</v>
      </c>
      <c r="H2255" s="1">
        <v>283050.0</v>
      </c>
      <c r="I2255" s="1">
        <v>25599.0</v>
      </c>
      <c r="J2255" s="1">
        <v>4.906849315</v>
      </c>
      <c r="K2255" s="1">
        <v>1.0</v>
      </c>
      <c r="L2255" s="1" t="s">
        <v>16</v>
      </c>
    </row>
    <row r="2256">
      <c r="A2256" s="2">
        <v>42370.0</v>
      </c>
      <c r="B2256" s="1" t="s">
        <v>186</v>
      </c>
      <c r="C2256" s="1" t="s">
        <v>1259</v>
      </c>
      <c r="D2256" s="1" t="s">
        <v>61</v>
      </c>
      <c r="E2256" s="1" t="s">
        <v>960</v>
      </c>
      <c r="F2256" s="1" t="s">
        <v>536</v>
      </c>
      <c r="G2256" s="1">
        <v>2013.0</v>
      </c>
      <c r="H2256" s="1">
        <v>283050.0</v>
      </c>
      <c r="I2256" s="1">
        <v>65367.0</v>
      </c>
      <c r="J2256" s="1">
        <v>2.0</v>
      </c>
      <c r="K2256" s="1">
        <v>1.0</v>
      </c>
      <c r="L2256" s="1" t="s">
        <v>16</v>
      </c>
    </row>
    <row r="2257">
      <c r="A2257" s="2">
        <v>42370.0</v>
      </c>
      <c r="B2257" s="1" t="s">
        <v>12</v>
      </c>
      <c r="C2257" s="1">
        <v>120655.0</v>
      </c>
      <c r="D2257" s="1" t="s">
        <v>61</v>
      </c>
      <c r="E2257" s="1" t="s">
        <v>960</v>
      </c>
      <c r="F2257" s="1" t="s">
        <v>203</v>
      </c>
      <c r="G2257" s="1">
        <v>2013.0</v>
      </c>
      <c r="H2257" s="1">
        <v>283050.0</v>
      </c>
      <c r="I2257" s="1">
        <v>13748.0</v>
      </c>
      <c r="J2257" s="1">
        <v>3.0</v>
      </c>
      <c r="K2257" s="1">
        <v>1.0</v>
      </c>
      <c r="L2257" s="1" t="s">
        <v>16</v>
      </c>
    </row>
    <row r="2258">
      <c r="A2258" s="2">
        <v>42370.0</v>
      </c>
      <c r="B2258" s="1" t="s">
        <v>148</v>
      </c>
      <c r="C2258" s="1">
        <v>132.0</v>
      </c>
      <c r="D2258" s="1" t="s">
        <v>61</v>
      </c>
      <c r="E2258" s="1" t="s">
        <v>960</v>
      </c>
      <c r="F2258" s="1" t="s">
        <v>203</v>
      </c>
      <c r="G2258" s="1">
        <v>2011.0</v>
      </c>
      <c r="H2258" s="1">
        <v>283050.0</v>
      </c>
      <c r="I2258" s="1">
        <v>31583.84668</v>
      </c>
      <c r="J2258" s="1">
        <v>3.947980835</v>
      </c>
      <c r="K2258" s="1">
        <v>1.0</v>
      </c>
      <c r="L2258" s="1" t="s">
        <v>16</v>
      </c>
    </row>
    <row r="2259">
      <c r="A2259" s="2">
        <v>42370.0</v>
      </c>
      <c r="B2259" s="1" t="s">
        <v>116</v>
      </c>
      <c r="C2259" s="1" t="s">
        <v>1546</v>
      </c>
      <c r="D2259" s="1" t="s">
        <v>91</v>
      </c>
      <c r="E2259" s="1" t="s">
        <v>1365</v>
      </c>
      <c r="F2259" s="1" t="s">
        <v>1425</v>
      </c>
      <c r="G2259" s="1">
        <v>2012.0</v>
      </c>
      <c r="H2259" s="1">
        <v>283050.0</v>
      </c>
      <c r="I2259" s="1">
        <v>39171.0</v>
      </c>
      <c r="J2259" s="1">
        <v>3.731506849</v>
      </c>
      <c r="K2259" s="1">
        <v>1.0</v>
      </c>
      <c r="L2259" s="1" t="s">
        <v>16</v>
      </c>
    </row>
    <row r="2260">
      <c r="A2260" s="2">
        <v>42370.0</v>
      </c>
      <c r="B2260" s="1" t="s">
        <v>116</v>
      </c>
      <c r="C2260" s="1" t="s">
        <v>1547</v>
      </c>
      <c r="D2260" s="1" t="s">
        <v>91</v>
      </c>
      <c r="E2260" s="1" t="s">
        <v>1365</v>
      </c>
      <c r="F2260" s="1" t="s">
        <v>1425</v>
      </c>
      <c r="G2260" s="1">
        <v>2012.0</v>
      </c>
      <c r="H2260" s="1">
        <v>283050.0</v>
      </c>
      <c r="I2260" s="1">
        <v>21891.0</v>
      </c>
      <c r="J2260" s="1">
        <v>3.564383562</v>
      </c>
      <c r="K2260" s="1">
        <v>2.0</v>
      </c>
      <c r="L2260" s="1" t="s">
        <v>16</v>
      </c>
    </row>
    <row r="2261">
      <c r="A2261" s="2">
        <v>42370.0</v>
      </c>
      <c r="B2261" s="1" t="s">
        <v>148</v>
      </c>
      <c r="C2261" s="1">
        <v>287.0</v>
      </c>
      <c r="D2261" s="1" t="s">
        <v>91</v>
      </c>
      <c r="E2261" s="1" t="s">
        <v>813</v>
      </c>
      <c r="F2261" s="1" t="s">
        <v>814</v>
      </c>
      <c r="G2261" s="1">
        <v>2009.0</v>
      </c>
      <c r="H2261" s="1">
        <v>283050.0</v>
      </c>
      <c r="I2261" s="1">
        <v>42600.95825</v>
      </c>
      <c r="J2261" s="1">
        <v>5.325119781</v>
      </c>
      <c r="K2261" s="1">
        <v>2.0</v>
      </c>
      <c r="L2261" s="1" t="s">
        <v>16</v>
      </c>
    </row>
    <row r="2262">
      <c r="A2262" s="2">
        <v>42370.0</v>
      </c>
      <c r="B2262" s="1" t="s">
        <v>116</v>
      </c>
      <c r="C2262" s="1" t="s">
        <v>1206</v>
      </c>
      <c r="D2262" s="1" t="s">
        <v>61</v>
      </c>
      <c r="E2262" s="1" t="s">
        <v>245</v>
      </c>
      <c r="F2262" s="1" t="s">
        <v>147</v>
      </c>
      <c r="G2262" s="1">
        <v>2011.0</v>
      </c>
      <c r="H2262" s="1">
        <v>283050.0</v>
      </c>
      <c r="I2262" s="1">
        <v>68190.0</v>
      </c>
      <c r="J2262" s="1">
        <v>4.687671233</v>
      </c>
      <c r="K2262" s="1">
        <v>1.0</v>
      </c>
      <c r="L2262" s="1" t="s">
        <v>16</v>
      </c>
    </row>
    <row r="2263">
      <c r="A2263" s="2">
        <v>42370.0</v>
      </c>
      <c r="B2263" s="1" t="s">
        <v>116</v>
      </c>
      <c r="C2263" s="1" t="s">
        <v>1548</v>
      </c>
      <c r="D2263" s="1" t="s">
        <v>61</v>
      </c>
      <c r="E2263" s="1" t="s">
        <v>163</v>
      </c>
      <c r="F2263" s="1" t="s">
        <v>143</v>
      </c>
      <c r="G2263" s="1">
        <v>2007.0</v>
      </c>
      <c r="H2263" s="1">
        <v>283050.0</v>
      </c>
      <c r="I2263" s="1">
        <v>89657.0</v>
      </c>
      <c r="J2263" s="1">
        <v>8.564383562</v>
      </c>
      <c r="K2263" s="1">
        <v>2.0</v>
      </c>
      <c r="L2263" s="1" t="s">
        <v>16</v>
      </c>
    </row>
    <row r="2264">
      <c r="A2264" s="2">
        <v>42370.0</v>
      </c>
      <c r="B2264" s="1" t="s">
        <v>148</v>
      </c>
      <c r="C2264" s="1">
        <v>680.0</v>
      </c>
      <c r="D2264" s="1" t="s">
        <v>61</v>
      </c>
      <c r="E2264" s="1" t="s">
        <v>163</v>
      </c>
      <c r="F2264" s="1" t="s">
        <v>203</v>
      </c>
      <c r="G2264" s="1">
        <v>2006.0</v>
      </c>
      <c r="H2264" s="1">
        <v>283050.0</v>
      </c>
      <c r="I2264" s="1">
        <v>71753.59343</v>
      </c>
      <c r="J2264" s="1">
        <v>8.969199179</v>
      </c>
      <c r="K2264" s="1">
        <v>2.0</v>
      </c>
      <c r="L2264" s="1" t="s">
        <v>16</v>
      </c>
    </row>
    <row r="2265">
      <c r="A2265" s="2">
        <v>42370.0</v>
      </c>
      <c r="B2265" s="1" t="s">
        <v>116</v>
      </c>
      <c r="C2265" s="1" t="s">
        <v>1549</v>
      </c>
      <c r="D2265" s="1" t="s">
        <v>61</v>
      </c>
      <c r="E2265" s="1" t="s">
        <v>163</v>
      </c>
      <c r="F2265" s="1" t="s">
        <v>203</v>
      </c>
      <c r="G2265" s="1">
        <v>2006.0</v>
      </c>
      <c r="H2265" s="1">
        <v>283050.0</v>
      </c>
      <c r="I2265" s="1">
        <v>27181.0</v>
      </c>
      <c r="J2265" s="1">
        <v>9.597260274</v>
      </c>
      <c r="K2265" s="1">
        <v>2.0</v>
      </c>
      <c r="L2265" s="1" t="s">
        <v>16</v>
      </c>
    </row>
    <row r="2266">
      <c r="A2266" s="2">
        <v>42370.0</v>
      </c>
      <c r="B2266" s="1" t="s">
        <v>186</v>
      </c>
      <c r="C2266" s="1" t="s">
        <v>1550</v>
      </c>
      <c r="D2266" s="1" t="s">
        <v>61</v>
      </c>
      <c r="E2266" s="1" t="s">
        <v>652</v>
      </c>
      <c r="F2266" s="1" t="s">
        <v>536</v>
      </c>
      <c r="G2266" s="1">
        <v>2010.0</v>
      </c>
      <c r="H2266" s="1">
        <v>283050.0</v>
      </c>
      <c r="I2266" s="1">
        <v>56974.0</v>
      </c>
      <c r="J2266" s="1">
        <v>5.0</v>
      </c>
      <c r="K2266" s="1">
        <v>1.0</v>
      </c>
      <c r="L2266" s="1" t="s">
        <v>16</v>
      </c>
    </row>
    <row r="2267">
      <c r="A2267" s="2">
        <v>42370.0</v>
      </c>
      <c r="B2267" s="1" t="s">
        <v>116</v>
      </c>
      <c r="C2267" s="1" t="s">
        <v>1519</v>
      </c>
      <c r="D2267" s="1" t="s">
        <v>61</v>
      </c>
      <c r="E2267" s="1" t="s">
        <v>163</v>
      </c>
      <c r="F2267" s="1" t="s">
        <v>147</v>
      </c>
      <c r="G2267" s="1">
        <v>2006.0</v>
      </c>
      <c r="H2267" s="1">
        <v>283000.0</v>
      </c>
      <c r="I2267" s="1">
        <v>72566.0</v>
      </c>
      <c r="J2267" s="1">
        <v>9.509589041</v>
      </c>
      <c r="K2267" s="1">
        <v>2.0</v>
      </c>
      <c r="L2267" s="1" t="s">
        <v>16</v>
      </c>
    </row>
    <row r="2268">
      <c r="A2268" s="2">
        <v>42370.0</v>
      </c>
      <c r="B2268" s="1" t="s">
        <v>261</v>
      </c>
      <c r="C2268" s="1" t="s">
        <v>1551</v>
      </c>
      <c r="D2268" s="1" t="s">
        <v>61</v>
      </c>
      <c r="E2268" s="1" t="s">
        <v>163</v>
      </c>
      <c r="F2268" s="1" t="s">
        <v>341</v>
      </c>
      <c r="G2268" s="1">
        <v>2008.0</v>
      </c>
      <c r="H2268" s="1">
        <v>282933.5519</v>
      </c>
      <c r="I2268" s="4">
        <v>100000.0</v>
      </c>
      <c r="J2268" s="1">
        <v>7.0</v>
      </c>
      <c r="K2268" s="1">
        <v>1.0</v>
      </c>
      <c r="L2268" s="1" t="s">
        <v>16</v>
      </c>
    </row>
    <row r="2269">
      <c r="A2269" s="2">
        <v>42370.0</v>
      </c>
      <c r="B2269" s="1" t="s">
        <v>261</v>
      </c>
      <c r="C2269" s="1" t="s">
        <v>1552</v>
      </c>
      <c r="D2269" s="1" t="s">
        <v>61</v>
      </c>
      <c r="E2269" s="1" t="s">
        <v>163</v>
      </c>
      <c r="F2269" s="1" t="s">
        <v>147</v>
      </c>
      <c r="G2269" s="1">
        <v>2007.0</v>
      </c>
      <c r="H2269" s="1">
        <v>282806.6249</v>
      </c>
      <c r="I2269" s="1">
        <v>110000.0</v>
      </c>
      <c r="J2269" s="1">
        <v>8.0</v>
      </c>
      <c r="K2269" s="1">
        <v>1.0</v>
      </c>
      <c r="L2269" s="1" t="s">
        <v>16</v>
      </c>
    </row>
    <row r="2270">
      <c r="A2270" s="2">
        <v>42370.0</v>
      </c>
      <c r="B2270" s="1" t="s">
        <v>148</v>
      </c>
      <c r="C2270" s="1">
        <v>131.0</v>
      </c>
      <c r="D2270" s="1" t="s">
        <v>61</v>
      </c>
      <c r="E2270" s="1" t="s">
        <v>960</v>
      </c>
      <c r="F2270" s="1" t="s">
        <v>203</v>
      </c>
      <c r="G2270" s="1">
        <v>2011.0</v>
      </c>
      <c r="H2270" s="1">
        <v>282500.0</v>
      </c>
      <c r="I2270" s="1">
        <v>31583.84668</v>
      </c>
      <c r="J2270" s="1">
        <v>3.947980835</v>
      </c>
      <c r="K2270" s="1">
        <v>1.0</v>
      </c>
      <c r="L2270" s="1" t="s">
        <v>16</v>
      </c>
    </row>
    <row r="2271">
      <c r="A2271" s="2">
        <v>42370.0</v>
      </c>
      <c r="B2271" s="1" t="s">
        <v>116</v>
      </c>
      <c r="C2271" s="1" t="s">
        <v>1553</v>
      </c>
      <c r="D2271" s="1" t="s">
        <v>61</v>
      </c>
      <c r="E2271" s="1" t="s">
        <v>163</v>
      </c>
      <c r="F2271" s="1" t="s">
        <v>143</v>
      </c>
      <c r="G2271" s="1">
        <v>2008.0</v>
      </c>
      <c r="H2271" s="1">
        <v>282395.1</v>
      </c>
      <c r="I2271" s="1">
        <v>85449.0</v>
      </c>
      <c r="J2271" s="1">
        <v>7.583561644</v>
      </c>
      <c r="K2271" s="1">
        <v>2.0</v>
      </c>
      <c r="L2271" s="1" t="s">
        <v>16</v>
      </c>
    </row>
    <row r="2272">
      <c r="A2272" s="2">
        <v>42370.0</v>
      </c>
      <c r="B2272" s="1" t="s">
        <v>261</v>
      </c>
      <c r="C2272" s="1" t="s">
        <v>1554</v>
      </c>
      <c r="D2272" s="1" t="s">
        <v>61</v>
      </c>
      <c r="E2272" s="1" t="s">
        <v>163</v>
      </c>
      <c r="F2272" s="1" t="s">
        <v>298</v>
      </c>
      <c r="G2272" s="1">
        <v>2009.0</v>
      </c>
      <c r="H2272" s="1">
        <v>282364.7089</v>
      </c>
      <c r="I2272" s="1">
        <v>140000.0</v>
      </c>
      <c r="J2272" s="1">
        <v>6.0</v>
      </c>
      <c r="K2272" s="1">
        <v>1.0</v>
      </c>
      <c r="L2272" s="1" t="s">
        <v>16</v>
      </c>
    </row>
    <row r="2273">
      <c r="A2273" s="2">
        <v>42370.0</v>
      </c>
      <c r="B2273" s="1" t="s">
        <v>261</v>
      </c>
      <c r="C2273" s="1" t="s">
        <v>1555</v>
      </c>
      <c r="D2273" s="1" t="s">
        <v>61</v>
      </c>
      <c r="E2273" s="1" t="s">
        <v>163</v>
      </c>
      <c r="F2273" s="1" t="s">
        <v>536</v>
      </c>
      <c r="G2273" s="1">
        <v>2010.0</v>
      </c>
      <c r="H2273" s="1">
        <v>282009.8728</v>
      </c>
      <c r="I2273" s="1">
        <v>90000.0</v>
      </c>
      <c r="J2273" s="1">
        <v>5.0</v>
      </c>
      <c r="K2273" s="1">
        <v>1.0</v>
      </c>
      <c r="L2273" s="1" t="s">
        <v>16</v>
      </c>
    </row>
    <row r="2274">
      <c r="A2274" s="2">
        <v>42370.0</v>
      </c>
      <c r="B2274" s="1" t="s">
        <v>148</v>
      </c>
      <c r="C2274" s="1">
        <v>540.0</v>
      </c>
      <c r="D2274" s="1" t="s">
        <v>61</v>
      </c>
      <c r="E2274" s="1" t="s">
        <v>163</v>
      </c>
      <c r="F2274" s="1" t="s">
        <v>203</v>
      </c>
      <c r="G2274" s="1">
        <v>2007.0</v>
      </c>
      <c r="H2274" s="1">
        <v>282000.0</v>
      </c>
      <c r="I2274" s="1">
        <v>62642.02601</v>
      </c>
      <c r="J2274" s="1">
        <v>7.830253251</v>
      </c>
      <c r="K2274" s="1">
        <v>2.0</v>
      </c>
      <c r="L2274" s="1" t="s">
        <v>16</v>
      </c>
    </row>
    <row r="2275">
      <c r="A2275" s="2">
        <v>42370.0</v>
      </c>
      <c r="B2275" s="1" t="s">
        <v>116</v>
      </c>
      <c r="C2275" s="1" t="s">
        <v>1549</v>
      </c>
      <c r="D2275" s="1" t="s">
        <v>61</v>
      </c>
      <c r="E2275" s="1" t="s">
        <v>163</v>
      </c>
      <c r="F2275" s="1" t="s">
        <v>203</v>
      </c>
      <c r="G2275" s="1">
        <v>2006.0</v>
      </c>
      <c r="H2275" s="1">
        <v>282000.0</v>
      </c>
      <c r="I2275" s="1">
        <v>27181.0</v>
      </c>
      <c r="J2275" s="1">
        <v>9.597260274</v>
      </c>
      <c r="K2275" s="1">
        <v>2.0</v>
      </c>
      <c r="L2275" s="1" t="s">
        <v>16</v>
      </c>
    </row>
    <row r="2276">
      <c r="A2276" s="2">
        <v>42370.0</v>
      </c>
      <c r="B2276" s="1" t="s">
        <v>116</v>
      </c>
      <c r="C2276" s="1" t="s">
        <v>1482</v>
      </c>
      <c r="D2276" s="1" t="s">
        <v>61</v>
      </c>
      <c r="E2276" s="1" t="s">
        <v>881</v>
      </c>
      <c r="F2276" s="1" t="s">
        <v>203</v>
      </c>
      <c r="G2276" s="1">
        <v>2011.0</v>
      </c>
      <c r="H2276" s="1">
        <v>282000.0</v>
      </c>
      <c r="I2276" s="1">
        <v>89742.0</v>
      </c>
      <c r="J2276" s="1">
        <v>4.868493151</v>
      </c>
      <c r="K2276" s="1">
        <v>2.0</v>
      </c>
      <c r="L2276" s="1" t="s">
        <v>16</v>
      </c>
    </row>
    <row r="2277">
      <c r="A2277" s="2">
        <v>42370.0</v>
      </c>
      <c r="B2277" s="1" t="s">
        <v>261</v>
      </c>
      <c r="C2277" s="1" t="s">
        <v>1556</v>
      </c>
      <c r="D2277" s="1" t="s">
        <v>61</v>
      </c>
      <c r="E2277" s="1" t="s">
        <v>163</v>
      </c>
      <c r="F2277" s="1" t="s">
        <v>298</v>
      </c>
      <c r="G2277" s="1">
        <v>2006.0</v>
      </c>
      <c r="H2277" s="1">
        <v>281829.5913</v>
      </c>
      <c r="I2277" s="1">
        <v>70000.0</v>
      </c>
      <c r="J2277" s="1">
        <v>9.0</v>
      </c>
      <c r="K2277" s="1">
        <v>1.0</v>
      </c>
      <c r="L2277" s="1" t="s">
        <v>16</v>
      </c>
    </row>
    <row r="2278">
      <c r="A2278" s="2">
        <v>42370.0</v>
      </c>
      <c r="B2278" s="1" t="s">
        <v>261</v>
      </c>
      <c r="C2278" s="1" t="s">
        <v>1557</v>
      </c>
      <c r="D2278" s="1" t="s">
        <v>61</v>
      </c>
      <c r="E2278" s="1" t="s">
        <v>163</v>
      </c>
      <c r="F2278" s="1" t="s">
        <v>341</v>
      </c>
      <c r="G2278" s="1">
        <v>2006.0</v>
      </c>
      <c r="H2278" s="1">
        <v>281134.0504</v>
      </c>
      <c r="I2278" s="1">
        <v>50000.0</v>
      </c>
      <c r="J2278" s="1">
        <v>9.0</v>
      </c>
      <c r="K2278" s="1">
        <v>1.0</v>
      </c>
      <c r="L2278" s="1" t="s">
        <v>16</v>
      </c>
    </row>
    <row r="2279">
      <c r="A2279" s="2">
        <v>42370.0</v>
      </c>
      <c r="B2279" s="1" t="s">
        <v>261</v>
      </c>
      <c r="C2279" s="1" t="s">
        <v>1558</v>
      </c>
      <c r="D2279" s="1" t="s">
        <v>61</v>
      </c>
      <c r="E2279" s="1" t="s">
        <v>163</v>
      </c>
      <c r="F2279" s="1" t="s">
        <v>203</v>
      </c>
      <c r="G2279" s="1">
        <v>2010.0</v>
      </c>
      <c r="H2279" s="1">
        <v>280918.9091</v>
      </c>
      <c r="I2279" s="1">
        <v>140000.0</v>
      </c>
      <c r="J2279" s="1">
        <v>5.0</v>
      </c>
      <c r="K2279" s="1">
        <v>1.0</v>
      </c>
      <c r="L2279" s="1" t="s">
        <v>16</v>
      </c>
    </row>
    <row r="2280">
      <c r="A2280" s="2">
        <v>42370.0</v>
      </c>
      <c r="B2280" s="1" t="s">
        <v>261</v>
      </c>
      <c r="C2280" s="1" t="s">
        <v>1559</v>
      </c>
      <c r="D2280" s="1" t="s">
        <v>61</v>
      </c>
      <c r="E2280" s="1" t="s">
        <v>163</v>
      </c>
      <c r="F2280" s="1" t="s">
        <v>536</v>
      </c>
      <c r="G2280" s="1">
        <v>2007.0</v>
      </c>
      <c r="H2280" s="1">
        <v>280908.0</v>
      </c>
      <c r="I2280" s="1">
        <v>1000.0</v>
      </c>
      <c r="J2280" s="1">
        <v>8.0</v>
      </c>
      <c r="K2280" s="1">
        <v>1.0</v>
      </c>
      <c r="L2280" s="1" t="s">
        <v>16</v>
      </c>
    </row>
    <row r="2281">
      <c r="A2281" s="2">
        <v>42370.0</v>
      </c>
      <c r="B2281" s="1" t="s">
        <v>148</v>
      </c>
      <c r="C2281" s="1">
        <v>19.0</v>
      </c>
      <c r="D2281" s="1" t="s">
        <v>61</v>
      </c>
      <c r="E2281" s="1" t="s">
        <v>712</v>
      </c>
      <c r="F2281" s="1" t="s">
        <v>536</v>
      </c>
      <c r="G2281" s="1">
        <v>2013.0</v>
      </c>
      <c r="H2281" s="1">
        <v>280830.0</v>
      </c>
      <c r="I2281" s="1">
        <v>15112.93634</v>
      </c>
      <c r="J2281" s="1">
        <v>1.889117043</v>
      </c>
      <c r="K2281" s="1">
        <v>1.0</v>
      </c>
      <c r="L2281" s="1" t="s">
        <v>16</v>
      </c>
    </row>
    <row r="2282">
      <c r="A2282" s="2">
        <v>42370.0</v>
      </c>
      <c r="B2282" s="1" t="s">
        <v>116</v>
      </c>
      <c r="C2282" s="1" t="s">
        <v>1560</v>
      </c>
      <c r="D2282" s="1" t="s">
        <v>61</v>
      </c>
      <c r="E2282" s="1" t="s">
        <v>1362</v>
      </c>
      <c r="F2282" s="1" t="s">
        <v>203</v>
      </c>
      <c r="G2282" s="1">
        <v>2013.0</v>
      </c>
      <c r="H2282" s="1">
        <v>280830.0</v>
      </c>
      <c r="I2282" s="1">
        <v>15938.0</v>
      </c>
      <c r="J2282" s="1">
        <v>2.490410959</v>
      </c>
      <c r="K2282" s="1">
        <v>2.0</v>
      </c>
      <c r="L2282" s="1" t="s">
        <v>16</v>
      </c>
    </row>
    <row r="2283">
      <c r="A2283" s="2">
        <v>42370.0</v>
      </c>
      <c r="B2283" s="1" t="s">
        <v>116</v>
      </c>
      <c r="C2283" s="1" t="s">
        <v>1561</v>
      </c>
      <c r="D2283" s="1" t="s">
        <v>61</v>
      </c>
      <c r="E2283" s="1" t="s">
        <v>960</v>
      </c>
      <c r="F2283" s="1" t="s">
        <v>203</v>
      </c>
      <c r="G2283" s="1">
        <v>2011.0</v>
      </c>
      <c r="H2283" s="1">
        <v>280830.0</v>
      </c>
      <c r="I2283" s="1">
        <v>40439.0</v>
      </c>
      <c r="J2283" s="1">
        <v>4.756164384</v>
      </c>
      <c r="K2283" s="1">
        <v>2.0</v>
      </c>
      <c r="L2283" s="1" t="s">
        <v>16</v>
      </c>
    </row>
    <row r="2284">
      <c r="A2284" s="2">
        <v>42370.0</v>
      </c>
      <c r="B2284" s="1" t="s">
        <v>148</v>
      </c>
      <c r="C2284" s="1">
        <v>245.0</v>
      </c>
      <c r="D2284" s="1" t="s">
        <v>61</v>
      </c>
      <c r="E2284" s="1" t="s">
        <v>1151</v>
      </c>
      <c r="F2284" s="1" t="s">
        <v>203</v>
      </c>
      <c r="G2284" s="1">
        <v>2010.0</v>
      </c>
      <c r="H2284" s="1">
        <v>280830.0</v>
      </c>
      <c r="I2284" s="1">
        <v>38965.0924</v>
      </c>
      <c r="J2284" s="1">
        <v>4.87063655</v>
      </c>
      <c r="K2284" s="1">
        <v>1.0</v>
      </c>
      <c r="L2284" s="1" t="s">
        <v>16</v>
      </c>
    </row>
    <row r="2285">
      <c r="A2285" s="2">
        <v>42370.0</v>
      </c>
      <c r="B2285" s="1" t="s">
        <v>116</v>
      </c>
      <c r="C2285" s="1" t="s">
        <v>1562</v>
      </c>
      <c r="D2285" s="1" t="s">
        <v>61</v>
      </c>
      <c r="E2285" s="1" t="s">
        <v>245</v>
      </c>
      <c r="F2285" s="1" t="s">
        <v>289</v>
      </c>
      <c r="G2285" s="1">
        <v>2009.0</v>
      </c>
      <c r="H2285" s="1">
        <v>280830.0</v>
      </c>
      <c r="I2285" s="1">
        <v>79330.0</v>
      </c>
      <c r="J2285" s="1">
        <v>6.684931507</v>
      </c>
      <c r="K2285" s="1">
        <v>3.0</v>
      </c>
      <c r="L2285" s="1" t="s">
        <v>16</v>
      </c>
    </row>
    <row r="2286">
      <c r="A2286" s="2">
        <v>42370.0</v>
      </c>
      <c r="B2286" s="1" t="s">
        <v>261</v>
      </c>
      <c r="C2286" s="1" t="s">
        <v>1563</v>
      </c>
      <c r="D2286" s="1" t="s">
        <v>61</v>
      </c>
      <c r="E2286" s="1" t="s">
        <v>163</v>
      </c>
      <c r="F2286" s="1" t="s">
        <v>298</v>
      </c>
      <c r="G2286" s="1">
        <v>2008.0</v>
      </c>
      <c r="H2286" s="1">
        <v>280739.325</v>
      </c>
      <c r="I2286" s="1">
        <v>120000.0</v>
      </c>
      <c r="J2286" s="1">
        <v>7.0</v>
      </c>
      <c r="K2286" s="1">
        <v>1.0</v>
      </c>
      <c r="L2286" s="1" t="s">
        <v>16</v>
      </c>
    </row>
    <row r="2287">
      <c r="A2287" s="2">
        <v>42370.0</v>
      </c>
      <c r="B2287" s="1" t="s">
        <v>261</v>
      </c>
      <c r="C2287" s="1" t="s">
        <v>1564</v>
      </c>
      <c r="D2287" s="1" t="s">
        <v>61</v>
      </c>
      <c r="E2287" s="1" t="s">
        <v>163</v>
      </c>
      <c r="F2287" s="1" t="s">
        <v>341</v>
      </c>
      <c r="G2287" s="1">
        <v>2010.0</v>
      </c>
      <c r="H2287" s="1">
        <v>280666.082</v>
      </c>
      <c r="I2287" s="1">
        <v>150000.0</v>
      </c>
      <c r="J2287" s="1">
        <v>5.0</v>
      </c>
      <c r="K2287" s="1">
        <v>1.0</v>
      </c>
      <c r="L2287" s="1" t="s">
        <v>16</v>
      </c>
    </row>
    <row r="2288">
      <c r="A2288" s="2">
        <v>42370.0</v>
      </c>
      <c r="B2288" s="1" t="s">
        <v>261</v>
      </c>
      <c r="C2288" s="1" t="s">
        <v>1565</v>
      </c>
      <c r="D2288" s="1" t="s">
        <v>61</v>
      </c>
      <c r="E2288" s="1" t="s">
        <v>163</v>
      </c>
      <c r="F2288" s="1" t="s">
        <v>147</v>
      </c>
      <c r="G2288" s="1">
        <v>2005.0</v>
      </c>
      <c r="H2288" s="1">
        <v>280540.1206</v>
      </c>
      <c r="I2288" s="1">
        <v>60000.0</v>
      </c>
      <c r="J2288" s="1">
        <v>10.0</v>
      </c>
      <c r="K2288" s="1">
        <v>1.0</v>
      </c>
      <c r="L2288" s="1" t="s">
        <v>16</v>
      </c>
    </row>
    <row r="2289">
      <c r="A2289" s="2">
        <v>42370.0</v>
      </c>
      <c r="B2289" s="1" t="s">
        <v>186</v>
      </c>
      <c r="C2289" s="1" t="s">
        <v>1446</v>
      </c>
      <c r="D2289" s="1" t="s">
        <v>61</v>
      </c>
      <c r="E2289" s="1" t="s">
        <v>652</v>
      </c>
      <c r="F2289" s="1" t="s">
        <v>536</v>
      </c>
      <c r="G2289" s="1">
        <v>2011.0</v>
      </c>
      <c r="H2289" s="1">
        <v>280500.0</v>
      </c>
      <c r="I2289" s="1">
        <v>42458.0</v>
      </c>
      <c r="J2289" s="1">
        <v>4.0</v>
      </c>
      <c r="K2289" s="1">
        <v>1.0</v>
      </c>
      <c r="L2289" s="1" t="s">
        <v>16</v>
      </c>
    </row>
    <row r="2290">
      <c r="A2290" s="2">
        <v>42370.0</v>
      </c>
      <c r="B2290" s="1" t="s">
        <v>261</v>
      </c>
      <c r="C2290" s="1" t="s">
        <v>1566</v>
      </c>
      <c r="D2290" s="1" t="s">
        <v>61</v>
      </c>
      <c r="E2290" s="1" t="s">
        <v>163</v>
      </c>
      <c r="F2290" s="1" t="s">
        <v>341</v>
      </c>
      <c r="G2290" s="1">
        <v>2005.0</v>
      </c>
      <c r="H2290" s="1">
        <v>280300.08</v>
      </c>
      <c r="I2290" s="1">
        <v>10000.0</v>
      </c>
      <c r="J2290" s="1">
        <v>10.0</v>
      </c>
      <c r="K2290" s="1">
        <v>1.0</v>
      </c>
      <c r="L2290" s="1" t="s">
        <v>16</v>
      </c>
    </row>
    <row r="2291">
      <c r="A2291" s="2">
        <v>42370.0</v>
      </c>
      <c r="B2291" s="1" t="s">
        <v>261</v>
      </c>
      <c r="C2291" s="1" t="s">
        <v>1567</v>
      </c>
      <c r="D2291" s="1" t="s">
        <v>61</v>
      </c>
      <c r="E2291" s="1" t="s">
        <v>163</v>
      </c>
      <c r="F2291" s="1" t="s">
        <v>203</v>
      </c>
      <c r="G2291" s="1">
        <v>2007.0</v>
      </c>
      <c r="H2291" s="1">
        <v>280219.1365</v>
      </c>
      <c r="I2291" s="1">
        <v>70000.0</v>
      </c>
      <c r="J2291" s="1">
        <v>8.0</v>
      </c>
      <c r="K2291" s="1">
        <v>1.0</v>
      </c>
      <c r="L2291" s="1" t="s">
        <v>16</v>
      </c>
    </row>
    <row r="2292">
      <c r="A2292" s="2">
        <v>42370.0</v>
      </c>
      <c r="B2292" s="1" t="s">
        <v>116</v>
      </c>
      <c r="C2292" s="1" t="s">
        <v>1497</v>
      </c>
      <c r="D2292" s="1" t="s">
        <v>61</v>
      </c>
      <c r="E2292" s="1" t="s">
        <v>712</v>
      </c>
      <c r="F2292" s="1" t="s">
        <v>536</v>
      </c>
      <c r="G2292" s="1">
        <v>2013.0</v>
      </c>
      <c r="H2292" s="1">
        <v>280000.0</v>
      </c>
      <c r="I2292" s="1">
        <v>13413.0</v>
      </c>
      <c r="J2292" s="1">
        <v>2.6</v>
      </c>
      <c r="K2292" s="1">
        <v>2.0</v>
      </c>
      <c r="L2292" s="1" t="s">
        <v>16</v>
      </c>
    </row>
    <row r="2293">
      <c r="A2293" s="2">
        <v>42370.0</v>
      </c>
      <c r="B2293" s="1" t="s">
        <v>116</v>
      </c>
      <c r="C2293" s="1" t="s">
        <v>1545</v>
      </c>
      <c r="D2293" s="1" t="s">
        <v>61</v>
      </c>
      <c r="E2293" s="1" t="s">
        <v>712</v>
      </c>
      <c r="F2293" s="1" t="s">
        <v>203</v>
      </c>
      <c r="G2293" s="1">
        <v>2011.0</v>
      </c>
      <c r="H2293" s="1">
        <v>280000.0</v>
      </c>
      <c r="I2293" s="1">
        <v>25599.0</v>
      </c>
      <c r="J2293" s="1">
        <v>4.906849315</v>
      </c>
      <c r="K2293" s="1">
        <v>1.0</v>
      </c>
      <c r="L2293" s="1" t="s">
        <v>16</v>
      </c>
    </row>
    <row r="2294">
      <c r="A2294" s="2">
        <v>42370.0</v>
      </c>
      <c r="B2294" s="1" t="s">
        <v>116</v>
      </c>
      <c r="C2294" s="1" t="s">
        <v>1568</v>
      </c>
      <c r="D2294" s="1" t="s">
        <v>61</v>
      </c>
      <c r="E2294" s="1" t="s">
        <v>712</v>
      </c>
      <c r="F2294" s="1" t="s">
        <v>203</v>
      </c>
      <c r="G2294" s="1">
        <v>2011.0</v>
      </c>
      <c r="H2294" s="1">
        <v>280000.0</v>
      </c>
      <c r="I2294" s="1">
        <v>16741.0</v>
      </c>
      <c r="J2294" s="1">
        <v>4.531506849</v>
      </c>
      <c r="K2294" s="1">
        <v>2.0</v>
      </c>
      <c r="L2294" s="1" t="s">
        <v>16</v>
      </c>
    </row>
    <row r="2295">
      <c r="A2295" s="2">
        <v>42370.0</v>
      </c>
      <c r="B2295" s="1" t="s">
        <v>148</v>
      </c>
      <c r="C2295" s="1">
        <v>204.0</v>
      </c>
      <c r="D2295" s="1" t="s">
        <v>61</v>
      </c>
      <c r="E2295" s="1" t="s">
        <v>960</v>
      </c>
      <c r="F2295" s="1" t="s">
        <v>536</v>
      </c>
      <c r="G2295" s="1">
        <v>2010.0</v>
      </c>
      <c r="H2295" s="1">
        <v>280000.0</v>
      </c>
      <c r="I2295" s="1">
        <v>36862.423</v>
      </c>
      <c r="J2295" s="1">
        <v>4.607802875</v>
      </c>
      <c r="K2295" s="1">
        <v>1.0</v>
      </c>
      <c r="L2295" s="1" t="s">
        <v>16</v>
      </c>
    </row>
    <row r="2296">
      <c r="A2296" s="2">
        <v>42370.0</v>
      </c>
      <c r="B2296" s="1" t="s">
        <v>116</v>
      </c>
      <c r="C2296" s="1" t="s">
        <v>1569</v>
      </c>
      <c r="D2296" s="1" t="s">
        <v>61</v>
      </c>
      <c r="E2296" s="1" t="s">
        <v>960</v>
      </c>
      <c r="F2296" s="1" t="s">
        <v>203</v>
      </c>
      <c r="G2296" s="1">
        <v>2011.0</v>
      </c>
      <c r="H2296" s="1">
        <v>280000.0</v>
      </c>
      <c r="I2296" s="1">
        <v>15610.0</v>
      </c>
      <c r="J2296" s="1">
        <v>4.747945205</v>
      </c>
      <c r="K2296" s="1">
        <v>2.0</v>
      </c>
      <c r="L2296" s="1" t="s">
        <v>16</v>
      </c>
    </row>
    <row r="2297">
      <c r="A2297" s="2">
        <v>42370.0</v>
      </c>
      <c r="B2297" s="1" t="s">
        <v>116</v>
      </c>
      <c r="C2297" s="1" t="s">
        <v>1570</v>
      </c>
      <c r="D2297" s="1" t="s">
        <v>61</v>
      </c>
      <c r="E2297" s="1" t="s">
        <v>1151</v>
      </c>
      <c r="F2297" s="1" t="s">
        <v>536</v>
      </c>
      <c r="G2297" s="1">
        <v>2010.0</v>
      </c>
      <c r="H2297" s="1">
        <v>280000.0</v>
      </c>
      <c r="I2297" s="1">
        <v>3291.0</v>
      </c>
      <c r="J2297" s="1">
        <v>5.589041096</v>
      </c>
      <c r="K2297" s="1">
        <v>2.0</v>
      </c>
      <c r="L2297" s="1" t="s">
        <v>16</v>
      </c>
    </row>
    <row r="2298">
      <c r="A2298" s="2">
        <v>42370.0</v>
      </c>
      <c r="B2298" s="1" t="s">
        <v>20</v>
      </c>
      <c r="C2298" s="1">
        <v>74917.0</v>
      </c>
      <c r="D2298" s="1" t="s">
        <v>91</v>
      </c>
      <c r="E2298" s="1" t="s">
        <v>1365</v>
      </c>
      <c r="F2298" s="1" t="s">
        <v>1513</v>
      </c>
      <c r="G2298" s="1">
        <v>2014.0</v>
      </c>
      <c r="H2298" s="1">
        <v>280000.0</v>
      </c>
      <c r="I2298" s="1">
        <v>12467.0</v>
      </c>
      <c r="J2298" s="1">
        <v>1.0</v>
      </c>
      <c r="K2298" s="1">
        <v>1.0</v>
      </c>
      <c r="L2298" s="1" t="s">
        <v>140</v>
      </c>
    </row>
    <row r="2299">
      <c r="A2299" s="2">
        <v>42370.0</v>
      </c>
      <c r="B2299" s="1" t="s">
        <v>116</v>
      </c>
      <c r="C2299" s="1" t="s">
        <v>1547</v>
      </c>
      <c r="D2299" s="1" t="s">
        <v>91</v>
      </c>
      <c r="E2299" s="1" t="s">
        <v>1365</v>
      </c>
      <c r="F2299" s="1" t="s">
        <v>1425</v>
      </c>
      <c r="G2299" s="1">
        <v>2012.0</v>
      </c>
      <c r="H2299" s="1">
        <v>280000.0</v>
      </c>
      <c r="I2299" s="1">
        <v>21891.0</v>
      </c>
      <c r="J2299" s="1">
        <v>3.564383562</v>
      </c>
      <c r="K2299" s="1">
        <v>2.0</v>
      </c>
      <c r="L2299" s="1" t="s">
        <v>16</v>
      </c>
    </row>
    <row r="2300">
      <c r="A2300" s="2">
        <v>42370.0</v>
      </c>
      <c r="B2300" s="1" t="s">
        <v>148</v>
      </c>
      <c r="C2300" s="1">
        <v>162.0</v>
      </c>
      <c r="D2300" s="1" t="s">
        <v>61</v>
      </c>
      <c r="E2300" s="1" t="s">
        <v>1571</v>
      </c>
      <c r="F2300" s="1" t="s">
        <v>203</v>
      </c>
      <c r="G2300" s="1">
        <v>2010.0</v>
      </c>
      <c r="H2300" s="1">
        <v>280000.0</v>
      </c>
      <c r="I2300" s="1">
        <v>34584.53114</v>
      </c>
      <c r="J2300" s="1">
        <v>4.323066393</v>
      </c>
      <c r="K2300" s="1">
        <v>1.0</v>
      </c>
      <c r="L2300" s="1" t="s">
        <v>16</v>
      </c>
    </row>
    <row r="2301">
      <c r="A2301" s="2">
        <v>42370.0</v>
      </c>
      <c r="B2301" s="1" t="s">
        <v>20</v>
      </c>
      <c r="C2301" s="1">
        <v>59481.0</v>
      </c>
      <c r="D2301" s="1" t="s">
        <v>91</v>
      </c>
      <c r="E2301" s="1" t="s">
        <v>813</v>
      </c>
      <c r="F2301" s="1" t="s">
        <v>847</v>
      </c>
      <c r="G2301" s="1">
        <v>2010.0</v>
      </c>
      <c r="H2301" s="1">
        <v>280000.0</v>
      </c>
      <c r="I2301" s="1">
        <v>39882.0</v>
      </c>
      <c r="J2301" s="1">
        <v>5.0</v>
      </c>
      <c r="K2301" s="1">
        <v>2.0</v>
      </c>
      <c r="L2301" s="1" t="s">
        <v>140</v>
      </c>
    </row>
    <row r="2302">
      <c r="A2302" s="2">
        <v>42370.0</v>
      </c>
      <c r="B2302" s="1" t="s">
        <v>20</v>
      </c>
      <c r="C2302" s="1">
        <v>22515.0</v>
      </c>
      <c r="D2302" s="1" t="s">
        <v>91</v>
      </c>
      <c r="E2302" s="1" t="s">
        <v>813</v>
      </c>
      <c r="F2302" s="1" t="s">
        <v>847</v>
      </c>
      <c r="G2302" s="1">
        <v>2010.0</v>
      </c>
      <c r="H2302" s="1">
        <v>280000.0</v>
      </c>
      <c r="I2302" s="1">
        <v>42868.0</v>
      </c>
      <c r="J2302" s="1">
        <v>5.0</v>
      </c>
      <c r="K2302" s="1">
        <v>1.0</v>
      </c>
      <c r="L2302" s="1" t="s">
        <v>140</v>
      </c>
    </row>
    <row r="2303">
      <c r="A2303" s="2">
        <v>42370.0</v>
      </c>
      <c r="B2303" s="1" t="s">
        <v>20</v>
      </c>
      <c r="C2303" s="1">
        <v>50773.0</v>
      </c>
      <c r="D2303" s="1" t="s">
        <v>91</v>
      </c>
      <c r="E2303" s="1" t="s">
        <v>813</v>
      </c>
      <c r="F2303" s="1" t="s">
        <v>847</v>
      </c>
      <c r="G2303" s="1">
        <v>2011.0</v>
      </c>
      <c r="H2303" s="1">
        <v>280000.0</v>
      </c>
      <c r="I2303" s="1">
        <v>32300.0</v>
      </c>
      <c r="J2303" s="1">
        <v>4.0</v>
      </c>
      <c r="K2303" s="1">
        <v>2.0</v>
      </c>
      <c r="L2303" s="1" t="s">
        <v>140</v>
      </c>
    </row>
    <row r="2304">
      <c r="A2304" s="2">
        <v>42370.0</v>
      </c>
      <c r="B2304" s="1" t="s">
        <v>148</v>
      </c>
      <c r="C2304" s="1">
        <v>539.0</v>
      </c>
      <c r="D2304" s="1" t="s">
        <v>61</v>
      </c>
      <c r="E2304" s="1" t="s">
        <v>163</v>
      </c>
      <c r="F2304" s="1" t="s">
        <v>289</v>
      </c>
      <c r="G2304" s="1">
        <v>2007.0</v>
      </c>
      <c r="H2304" s="1">
        <v>280000.0</v>
      </c>
      <c r="I2304" s="1">
        <v>93963.03901</v>
      </c>
      <c r="J2304" s="1">
        <v>7.830253251</v>
      </c>
      <c r="K2304" s="1">
        <v>2.0</v>
      </c>
      <c r="L2304" s="1" t="s">
        <v>16</v>
      </c>
    </row>
    <row r="2305">
      <c r="A2305" s="2">
        <v>42370.0</v>
      </c>
      <c r="B2305" s="1" t="s">
        <v>148</v>
      </c>
      <c r="C2305" s="1">
        <v>553.0</v>
      </c>
      <c r="D2305" s="1" t="s">
        <v>61</v>
      </c>
      <c r="E2305" s="1" t="s">
        <v>163</v>
      </c>
      <c r="F2305" s="1" t="s">
        <v>203</v>
      </c>
      <c r="G2305" s="1">
        <v>2007.0</v>
      </c>
      <c r="H2305" s="1">
        <v>280000.0</v>
      </c>
      <c r="I2305" s="1">
        <v>63123.88775</v>
      </c>
      <c r="J2305" s="1">
        <v>7.890485969</v>
      </c>
      <c r="K2305" s="1">
        <v>2.0</v>
      </c>
      <c r="L2305" s="1" t="s">
        <v>16</v>
      </c>
    </row>
    <row r="2306">
      <c r="A2306" s="2">
        <v>42370.0</v>
      </c>
      <c r="B2306" s="1" t="s">
        <v>116</v>
      </c>
      <c r="C2306" s="1" t="s">
        <v>1481</v>
      </c>
      <c r="D2306" s="1" t="s">
        <v>61</v>
      </c>
      <c r="E2306" s="1" t="s">
        <v>163</v>
      </c>
      <c r="F2306" s="1" t="s">
        <v>203</v>
      </c>
      <c r="G2306" s="1">
        <v>2006.0</v>
      </c>
      <c r="H2306" s="1">
        <v>280000.0</v>
      </c>
      <c r="I2306" s="1">
        <v>82117.0</v>
      </c>
      <c r="J2306" s="1">
        <v>9.802739726</v>
      </c>
      <c r="K2306" s="1">
        <v>2.0</v>
      </c>
      <c r="L2306" s="1" t="s">
        <v>16</v>
      </c>
    </row>
    <row r="2307">
      <c r="A2307" s="2">
        <v>42370.0</v>
      </c>
      <c r="B2307" s="1" t="s">
        <v>116</v>
      </c>
      <c r="C2307" s="1" t="s">
        <v>1572</v>
      </c>
      <c r="D2307" s="1" t="s">
        <v>61</v>
      </c>
      <c r="E2307" s="1" t="s">
        <v>163</v>
      </c>
      <c r="F2307" s="1" t="s">
        <v>147</v>
      </c>
      <c r="G2307" s="1">
        <v>2006.0</v>
      </c>
      <c r="H2307" s="1">
        <v>280000.0</v>
      </c>
      <c r="I2307" s="1">
        <v>60220.0</v>
      </c>
      <c r="J2307" s="1">
        <v>9.745205479</v>
      </c>
      <c r="K2307" s="1">
        <v>2.0</v>
      </c>
      <c r="L2307" s="1" t="s">
        <v>16</v>
      </c>
    </row>
    <row r="2308">
      <c r="A2308" s="2">
        <v>42370.0</v>
      </c>
      <c r="B2308" s="1" t="s">
        <v>116</v>
      </c>
      <c r="C2308" s="1" t="s">
        <v>1573</v>
      </c>
      <c r="D2308" s="1" t="s">
        <v>61</v>
      </c>
      <c r="E2308" s="1" t="s">
        <v>240</v>
      </c>
      <c r="F2308" s="1" t="s">
        <v>203</v>
      </c>
      <c r="G2308" s="1">
        <v>2008.0</v>
      </c>
      <c r="H2308" s="1">
        <v>280000.0</v>
      </c>
      <c r="I2308" s="1">
        <v>74155.0</v>
      </c>
      <c r="J2308" s="1">
        <v>7.794520548</v>
      </c>
      <c r="K2308" s="1">
        <v>3.0</v>
      </c>
      <c r="L2308" s="1" t="s">
        <v>16</v>
      </c>
    </row>
    <row r="2309">
      <c r="A2309" s="2">
        <v>42370.0</v>
      </c>
      <c r="B2309" s="1" t="s">
        <v>148</v>
      </c>
      <c r="C2309" s="1">
        <v>260.0</v>
      </c>
      <c r="D2309" s="1" t="s">
        <v>61</v>
      </c>
      <c r="E2309" s="1" t="s">
        <v>1128</v>
      </c>
      <c r="F2309" s="1" t="s">
        <v>203</v>
      </c>
      <c r="G2309" s="1">
        <v>2010.0</v>
      </c>
      <c r="H2309" s="1">
        <v>280000.0</v>
      </c>
      <c r="I2309" s="1">
        <v>39425.05134</v>
      </c>
      <c r="J2309" s="1">
        <v>4.928131417</v>
      </c>
      <c r="K2309" s="1">
        <v>1.0</v>
      </c>
      <c r="L2309" s="1" t="s">
        <v>16</v>
      </c>
    </row>
    <row r="2310">
      <c r="A2310" s="2">
        <v>42370.0</v>
      </c>
      <c r="B2310" s="1" t="s">
        <v>20</v>
      </c>
      <c r="C2310" s="1">
        <v>128595.0</v>
      </c>
      <c r="D2310" s="1" t="s">
        <v>91</v>
      </c>
      <c r="E2310" s="1" t="s">
        <v>92</v>
      </c>
      <c r="F2310" s="1" t="s">
        <v>1429</v>
      </c>
      <c r="G2310" s="1">
        <v>2007.0</v>
      </c>
      <c r="H2310" s="1">
        <v>280000.0</v>
      </c>
      <c r="I2310" s="1">
        <v>34674.0</v>
      </c>
      <c r="J2310" s="1">
        <v>9.0</v>
      </c>
      <c r="K2310" s="1">
        <v>1.0</v>
      </c>
      <c r="L2310" s="1" t="s">
        <v>16</v>
      </c>
    </row>
    <row r="2311">
      <c r="A2311" s="2">
        <v>42370.0</v>
      </c>
      <c r="B2311" s="1" t="s">
        <v>20</v>
      </c>
      <c r="C2311" s="1">
        <v>104167.0</v>
      </c>
      <c r="D2311" s="1" t="s">
        <v>91</v>
      </c>
      <c r="E2311" s="1" t="s">
        <v>907</v>
      </c>
      <c r="F2311" s="1" t="s">
        <v>1574</v>
      </c>
      <c r="G2311" s="1">
        <v>2009.0</v>
      </c>
      <c r="H2311" s="1">
        <v>280000.0</v>
      </c>
      <c r="I2311" s="1">
        <v>39146.0</v>
      </c>
      <c r="J2311" s="1">
        <v>7.0</v>
      </c>
      <c r="K2311" s="1">
        <v>3.0</v>
      </c>
      <c r="L2311" s="1" t="s">
        <v>16</v>
      </c>
    </row>
    <row r="2312">
      <c r="A2312" s="2">
        <v>42370.0</v>
      </c>
      <c r="B2312" s="1" t="s">
        <v>261</v>
      </c>
      <c r="C2312" s="1" t="s">
        <v>1575</v>
      </c>
      <c r="D2312" s="1" t="s">
        <v>61</v>
      </c>
      <c r="E2312" s="1" t="s">
        <v>163</v>
      </c>
      <c r="F2312" s="1" t="s">
        <v>341</v>
      </c>
      <c r="G2312" s="1">
        <v>2007.0</v>
      </c>
      <c r="H2312" s="1">
        <v>279966.9393</v>
      </c>
      <c r="I2312" s="1">
        <v>80000.0</v>
      </c>
      <c r="J2312" s="1">
        <v>8.0</v>
      </c>
      <c r="K2312" s="1">
        <v>1.0</v>
      </c>
      <c r="L2312" s="1" t="s">
        <v>16</v>
      </c>
    </row>
    <row r="2313">
      <c r="A2313" s="2">
        <v>42370.0</v>
      </c>
      <c r="B2313" s="1" t="s">
        <v>148</v>
      </c>
      <c r="C2313" s="1">
        <v>101.0</v>
      </c>
      <c r="D2313" s="1" t="s">
        <v>61</v>
      </c>
      <c r="E2313" s="1" t="s">
        <v>960</v>
      </c>
      <c r="F2313" s="1" t="s">
        <v>203</v>
      </c>
      <c r="G2313" s="1">
        <v>2011.0</v>
      </c>
      <c r="H2313" s="1">
        <v>279720.0</v>
      </c>
      <c r="I2313" s="1">
        <v>29503.08008</v>
      </c>
      <c r="J2313" s="1">
        <v>3.68788501</v>
      </c>
      <c r="K2313" s="1">
        <v>1.0</v>
      </c>
      <c r="L2313" s="1" t="s">
        <v>16</v>
      </c>
    </row>
    <row r="2314">
      <c r="A2314" s="2">
        <v>42370.0</v>
      </c>
      <c r="B2314" s="1" t="s">
        <v>116</v>
      </c>
      <c r="C2314" s="1" t="s">
        <v>1569</v>
      </c>
      <c r="D2314" s="1" t="s">
        <v>61</v>
      </c>
      <c r="E2314" s="1" t="s">
        <v>960</v>
      </c>
      <c r="F2314" s="1" t="s">
        <v>203</v>
      </c>
      <c r="G2314" s="1">
        <v>2011.0</v>
      </c>
      <c r="H2314" s="1">
        <v>278610.0</v>
      </c>
      <c r="I2314" s="1">
        <v>15610.0</v>
      </c>
      <c r="J2314" s="1">
        <v>4.747945205</v>
      </c>
      <c r="K2314" s="1">
        <v>2.0</v>
      </c>
      <c r="L2314" s="1" t="s">
        <v>16</v>
      </c>
    </row>
    <row r="2315">
      <c r="A2315" s="2">
        <v>42370.0</v>
      </c>
      <c r="B2315" s="1" t="s">
        <v>148</v>
      </c>
      <c r="C2315" s="1">
        <v>664.0</v>
      </c>
      <c r="D2315" s="1" t="s">
        <v>61</v>
      </c>
      <c r="E2315" s="1" t="s">
        <v>163</v>
      </c>
      <c r="F2315" s="1" t="s">
        <v>203</v>
      </c>
      <c r="G2315" s="1">
        <v>2006.0</v>
      </c>
      <c r="H2315" s="1">
        <v>278610.0</v>
      </c>
      <c r="I2315" s="1">
        <v>70548.93908</v>
      </c>
      <c r="J2315" s="1">
        <v>8.818617385</v>
      </c>
      <c r="K2315" s="1">
        <v>2.0</v>
      </c>
      <c r="L2315" s="1" t="s">
        <v>16</v>
      </c>
    </row>
    <row r="2316">
      <c r="A2316" s="2">
        <v>42370.0</v>
      </c>
      <c r="B2316" s="1" t="s">
        <v>261</v>
      </c>
      <c r="C2316" s="1" t="s">
        <v>1576</v>
      </c>
      <c r="D2316" s="1" t="s">
        <v>61</v>
      </c>
      <c r="E2316" s="1" t="s">
        <v>163</v>
      </c>
      <c r="F2316" s="1" t="s">
        <v>536</v>
      </c>
      <c r="G2316" s="1">
        <v>2008.0</v>
      </c>
      <c r="H2316" s="1">
        <v>278516.0</v>
      </c>
      <c r="I2316" s="1">
        <v>40000.0</v>
      </c>
      <c r="J2316" s="1">
        <v>7.0</v>
      </c>
      <c r="K2316" s="1">
        <v>1.0</v>
      </c>
      <c r="L2316" s="1" t="s">
        <v>16</v>
      </c>
    </row>
    <row r="2317">
      <c r="A2317" s="2">
        <v>42370.0</v>
      </c>
      <c r="B2317" s="1" t="s">
        <v>261</v>
      </c>
      <c r="C2317" s="1" t="s">
        <v>1577</v>
      </c>
      <c r="D2317" s="1" t="s">
        <v>61</v>
      </c>
      <c r="E2317" s="1" t="s">
        <v>163</v>
      </c>
      <c r="F2317" s="1" t="s">
        <v>203</v>
      </c>
      <c r="G2317" s="1">
        <v>2006.0</v>
      </c>
      <c r="H2317" s="1">
        <v>278516.0</v>
      </c>
      <c r="I2317" s="1">
        <v>40000.0</v>
      </c>
      <c r="J2317" s="1">
        <v>9.0</v>
      </c>
      <c r="K2317" s="1">
        <v>1.0</v>
      </c>
      <c r="L2317" s="1" t="s">
        <v>16</v>
      </c>
    </row>
    <row r="2318">
      <c r="A2318" s="2">
        <v>42370.0</v>
      </c>
      <c r="B2318" s="1" t="s">
        <v>261</v>
      </c>
      <c r="C2318" s="1" t="s">
        <v>1578</v>
      </c>
      <c r="D2318" s="1" t="s">
        <v>61</v>
      </c>
      <c r="E2318" s="1" t="s">
        <v>163</v>
      </c>
      <c r="F2318" s="1" t="s">
        <v>298</v>
      </c>
      <c r="G2318" s="1">
        <v>2005.0</v>
      </c>
      <c r="H2318" s="1">
        <v>278323.92</v>
      </c>
      <c r="I2318" s="1">
        <v>40000.0</v>
      </c>
      <c r="J2318" s="1">
        <v>10.0</v>
      </c>
      <c r="K2318" s="1">
        <v>1.0</v>
      </c>
      <c r="L2318" s="1" t="s">
        <v>16</v>
      </c>
    </row>
    <row r="2319">
      <c r="A2319" s="2">
        <v>42370.0</v>
      </c>
      <c r="B2319" s="1" t="s">
        <v>261</v>
      </c>
      <c r="C2319" s="1" t="s">
        <v>1579</v>
      </c>
      <c r="D2319" s="1" t="s">
        <v>61</v>
      </c>
      <c r="E2319" s="1" t="s">
        <v>163</v>
      </c>
      <c r="F2319" s="1" t="s">
        <v>536</v>
      </c>
      <c r="G2319" s="1">
        <v>2012.0</v>
      </c>
      <c r="H2319" s="1">
        <v>278316.4693</v>
      </c>
      <c r="I2319" s="1">
        <v>140000.0</v>
      </c>
      <c r="J2319" s="1">
        <v>3.0</v>
      </c>
      <c r="K2319" s="1">
        <v>1.0</v>
      </c>
      <c r="L2319" s="1" t="s">
        <v>16</v>
      </c>
    </row>
    <row r="2320">
      <c r="A2320" s="2">
        <v>42370.0</v>
      </c>
      <c r="B2320" s="1" t="s">
        <v>261</v>
      </c>
      <c r="C2320" s="1" t="s">
        <v>1580</v>
      </c>
      <c r="D2320" s="1" t="s">
        <v>61</v>
      </c>
      <c r="E2320" s="1" t="s">
        <v>163</v>
      </c>
      <c r="F2320" s="1" t="s">
        <v>147</v>
      </c>
      <c r="G2320" s="1">
        <v>2006.0</v>
      </c>
      <c r="H2320" s="1">
        <v>278305.8625</v>
      </c>
      <c r="I2320" s="1">
        <v>90000.0</v>
      </c>
      <c r="J2320" s="1">
        <v>9.0</v>
      </c>
      <c r="K2320" s="1">
        <v>1.0</v>
      </c>
      <c r="L2320" s="1" t="s">
        <v>16</v>
      </c>
    </row>
    <row r="2321">
      <c r="A2321" s="2">
        <v>42370.0</v>
      </c>
      <c r="B2321" s="1" t="s">
        <v>148</v>
      </c>
      <c r="C2321" s="1">
        <v>194.0</v>
      </c>
      <c r="D2321" s="1" t="s">
        <v>61</v>
      </c>
      <c r="E2321" s="1" t="s">
        <v>960</v>
      </c>
      <c r="F2321" s="1" t="s">
        <v>203</v>
      </c>
      <c r="G2321" s="1">
        <v>2010.0</v>
      </c>
      <c r="H2321" s="1">
        <v>278000.0</v>
      </c>
      <c r="I2321" s="1">
        <v>35701.57426</v>
      </c>
      <c r="J2321" s="1">
        <v>4.462696783</v>
      </c>
      <c r="K2321" s="1">
        <v>1.0</v>
      </c>
      <c r="L2321" s="1" t="s">
        <v>16</v>
      </c>
    </row>
    <row r="2322">
      <c r="A2322" s="2">
        <v>42370.0</v>
      </c>
      <c r="B2322" s="1" t="s">
        <v>261</v>
      </c>
      <c r="C2322" s="1" t="s">
        <v>1581</v>
      </c>
      <c r="D2322" s="1" t="s">
        <v>61</v>
      </c>
      <c r="E2322" s="1" t="s">
        <v>163</v>
      </c>
      <c r="F2322" s="1" t="s">
        <v>298</v>
      </c>
      <c r="G2322" s="1">
        <v>2007.0</v>
      </c>
      <c r="H2322" s="1">
        <v>277795.7193</v>
      </c>
      <c r="I2322" s="4">
        <v>100000.0</v>
      </c>
      <c r="J2322" s="1">
        <v>8.0</v>
      </c>
      <c r="K2322" s="1">
        <v>1.0</v>
      </c>
      <c r="L2322" s="1" t="s">
        <v>16</v>
      </c>
    </row>
    <row r="2323">
      <c r="A2323" s="2">
        <v>42370.0</v>
      </c>
      <c r="B2323" s="1" t="s">
        <v>261</v>
      </c>
      <c r="C2323" s="1" t="s">
        <v>1582</v>
      </c>
      <c r="D2323" s="1" t="s">
        <v>61</v>
      </c>
      <c r="E2323" s="1" t="s">
        <v>163</v>
      </c>
      <c r="F2323" s="1" t="s">
        <v>203</v>
      </c>
      <c r="G2323" s="1">
        <v>2005.0</v>
      </c>
      <c r="H2323" s="1">
        <v>277578.72</v>
      </c>
      <c r="I2323" s="1">
        <v>1000.0</v>
      </c>
      <c r="J2323" s="1">
        <v>10.0</v>
      </c>
      <c r="K2323" s="1">
        <v>1.0</v>
      </c>
      <c r="L2323" s="1" t="s">
        <v>16</v>
      </c>
    </row>
    <row r="2324">
      <c r="A2324" s="2">
        <v>42370.0</v>
      </c>
      <c r="B2324" s="1" t="s">
        <v>116</v>
      </c>
      <c r="C2324" s="1" t="s">
        <v>1583</v>
      </c>
      <c r="D2324" s="1" t="s">
        <v>61</v>
      </c>
      <c r="E2324" s="1" t="s">
        <v>712</v>
      </c>
      <c r="F2324" s="1" t="s">
        <v>536</v>
      </c>
      <c r="G2324" s="1">
        <v>2013.0</v>
      </c>
      <c r="H2324" s="1">
        <v>277500.0</v>
      </c>
      <c r="I2324" s="1">
        <v>30096.0</v>
      </c>
      <c r="J2324" s="1">
        <v>2.452054795</v>
      </c>
      <c r="K2324" s="1">
        <v>2.0</v>
      </c>
      <c r="L2324" s="1" t="s">
        <v>16</v>
      </c>
    </row>
    <row r="2325">
      <c r="A2325" s="2">
        <v>42370.0</v>
      </c>
      <c r="B2325" s="1" t="s">
        <v>186</v>
      </c>
      <c r="C2325" s="1" t="s">
        <v>1376</v>
      </c>
      <c r="D2325" s="1" t="s">
        <v>61</v>
      </c>
      <c r="E2325" s="1" t="s">
        <v>1362</v>
      </c>
      <c r="F2325" s="1" t="s">
        <v>536</v>
      </c>
      <c r="G2325" s="1">
        <v>2012.0</v>
      </c>
      <c r="H2325" s="1">
        <v>277500.0</v>
      </c>
      <c r="I2325" s="1">
        <v>24534.0</v>
      </c>
      <c r="J2325" s="1">
        <v>3.0</v>
      </c>
      <c r="K2325" s="1">
        <v>1.0</v>
      </c>
      <c r="L2325" s="1" t="s">
        <v>16</v>
      </c>
    </row>
    <row r="2326">
      <c r="A2326" s="2">
        <v>42370.0</v>
      </c>
      <c r="B2326" s="1" t="s">
        <v>186</v>
      </c>
      <c r="C2326" s="1" t="s">
        <v>1536</v>
      </c>
      <c r="D2326" s="1" t="s">
        <v>61</v>
      </c>
      <c r="E2326" s="1" t="s">
        <v>1362</v>
      </c>
      <c r="F2326" s="1" t="s">
        <v>536</v>
      </c>
      <c r="G2326" s="1">
        <v>2014.0</v>
      </c>
      <c r="H2326" s="1">
        <v>277500.0</v>
      </c>
      <c r="I2326" s="1">
        <v>58278.0</v>
      </c>
      <c r="J2326" s="1">
        <v>1.0</v>
      </c>
      <c r="K2326" s="1">
        <v>1.0</v>
      </c>
      <c r="L2326" s="1" t="s">
        <v>16</v>
      </c>
    </row>
    <row r="2327">
      <c r="A2327" s="2">
        <v>42370.0</v>
      </c>
      <c r="B2327" s="1" t="s">
        <v>186</v>
      </c>
      <c r="C2327" s="1" t="s">
        <v>1584</v>
      </c>
      <c r="D2327" s="1" t="s">
        <v>61</v>
      </c>
      <c r="E2327" s="1" t="s">
        <v>1362</v>
      </c>
      <c r="F2327" s="1" t="s">
        <v>536</v>
      </c>
      <c r="G2327" s="1">
        <v>2013.0</v>
      </c>
      <c r="H2327" s="1">
        <v>277500.0</v>
      </c>
      <c r="I2327" s="1">
        <v>142202.0</v>
      </c>
      <c r="J2327" s="1">
        <v>2.0</v>
      </c>
      <c r="K2327" s="1">
        <v>2.0</v>
      </c>
      <c r="L2327" s="1" t="s">
        <v>16</v>
      </c>
    </row>
    <row r="2328">
      <c r="A2328" s="2">
        <v>42370.0</v>
      </c>
      <c r="B2328" s="1" t="s">
        <v>148</v>
      </c>
      <c r="C2328" s="1">
        <v>126.0</v>
      </c>
      <c r="D2328" s="1" t="s">
        <v>61</v>
      </c>
      <c r="E2328" s="1" t="s">
        <v>960</v>
      </c>
      <c r="F2328" s="1" t="s">
        <v>203</v>
      </c>
      <c r="G2328" s="1">
        <v>2011.0</v>
      </c>
      <c r="H2328" s="1">
        <v>277500.0</v>
      </c>
      <c r="I2328" s="1">
        <v>31518.13826</v>
      </c>
      <c r="J2328" s="1">
        <v>3.939767283</v>
      </c>
      <c r="K2328" s="1">
        <v>1.0</v>
      </c>
      <c r="L2328" s="1" t="s">
        <v>16</v>
      </c>
    </row>
    <row r="2329">
      <c r="A2329" s="2">
        <v>42370.0</v>
      </c>
      <c r="B2329" s="1" t="s">
        <v>116</v>
      </c>
      <c r="C2329" s="1" t="s">
        <v>1585</v>
      </c>
      <c r="D2329" s="1" t="s">
        <v>61</v>
      </c>
      <c r="E2329" s="1" t="s">
        <v>1151</v>
      </c>
      <c r="F2329" s="1" t="s">
        <v>536</v>
      </c>
      <c r="G2329" s="1">
        <v>2011.0</v>
      </c>
      <c r="H2329" s="1">
        <v>277500.0</v>
      </c>
      <c r="I2329" s="1">
        <v>77871.0</v>
      </c>
      <c r="J2329" s="1">
        <v>4.37260274</v>
      </c>
      <c r="K2329" s="1">
        <v>2.0</v>
      </c>
      <c r="L2329" s="1" t="s">
        <v>16</v>
      </c>
    </row>
    <row r="2330">
      <c r="A2330" s="2">
        <v>42370.0</v>
      </c>
      <c r="B2330" s="1" t="s">
        <v>12</v>
      </c>
      <c r="C2330" s="1">
        <v>127913.0</v>
      </c>
      <c r="D2330" s="1" t="s">
        <v>36</v>
      </c>
      <c r="E2330" s="1" t="s">
        <v>902</v>
      </c>
      <c r="F2330" s="1" t="s">
        <v>1027</v>
      </c>
      <c r="G2330" s="1">
        <v>2012.0</v>
      </c>
      <c r="H2330" s="1">
        <v>277500.0</v>
      </c>
      <c r="I2330" s="1">
        <v>62168.0</v>
      </c>
      <c r="J2330" s="1">
        <v>4.0</v>
      </c>
      <c r="K2330" s="1">
        <v>1.0</v>
      </c>
      <c r="L2330" s="1" t="s">
        <v>16</v>
      </c>
    </row>
    <row r="2331">
      <c r="A2331" s="2">
        <v>42370.0</v>
      </c>
      <c r="B2331" s="1" t="s">
        <v>12</v>
      </c>
      <c r="C2331" s="1">
        <v>133308.0</v>
      </c>
      <c r="D2331" s="1" t="s">
        <v>36</v>
      </c>
      <c r="E2331" s="1" t="s">
        <v>902</v>
      </c>
      <c r="F2331" s="1" t="s">
        <v>1586</v>
      </c>
      <c r="G2331" s="1">
        <v>2012.0</v>
      </c>
      <c r="H2331" s="1">
        <v>277500.0</v>
      </c>
      <c r="I2331" s="1">
        <v>32908.0</v>
      </c>
      <c r="J2331" s="1">
        <v>4.0</v>
      </c>
      <c r="K2331" s="1">
        <v>2.0</v>
      </c>
      <c r="L2331" s="1" t="s">
        <v>16</v>
      </c>
    </row>
    <row r="2332">
      <c r="A2332" s="2">
        <v>42370.0</v>
      </c>
      <c r="B2332" s="1" t="s">
        <v>12</v>
      </c>
      <c r="C2332" s="1">
        <v>116656.0</v>
      </c>
      <c r="D2332" s="1" t="s">
        <v>81</v>
      </c>
      <c r="E2332" s="1" t="s">
        <v>1123</v>
      </c>
      <c r="F2332" s="1" t="s">
        <v>1124</v>
      </c>
      <c r="G2332" s="1">
        <v>2007.0</v>
      </c>
      <c r="H2332" s="1">
        <v>277500.0</v>
      </c>
      <c r="I2332" s="1">
        <v>80024.0</v>
      </c>
      <c r="J2332" s="1">
        <v>9.0</v>
      </c>
      <c r="K2332" s="1">
        <v>2.0</v>
      </c>
      <c r="L2332" s="1" t="s">
        <v>16</v>
      </c>
    </row>
    <row r="2333">
      <c r="A2333" s="2">
        <v>42370.0</v>
      </c>
      <c r="B2333" s="1" t="s">
        <v>12</v>
      </c>
      <c r="C2333" s="1">
        <v>124615.0</v>
      </c>
      <c r="D2333" s="1" t="s">
        <v>81</v>
      </c>
      <c r="E2333" s="1" t="s">
        <v>624</v>
      </c>
      <c r="F2333" s="1" t="s">
        <v>1364</v>
      </c>
      <c r="G2333" s="1">
        <v>2007.0</v>
      </c>
      <c r="H2333" s="1">
        <v>277500.0</v>
      </c>
      <c r="I2333" s="1">
        <v>39799.0</v>
      </c>
      <c r="J2333" s="1">
        <v>9.0</v>
      </c>
      <c r="K2333" s="1">
        <v>3.0</v>
      </c>
      <c r="L2333" s="1" t="s">
        <v>16</v>
      </c>
    </row>
    <row r="2334">
      <c r="A2334" s="2">
        <v>42370.0</v>
      </c>
      <c r="B2334" s="1" t="s">
        <v>116</v>
      </c>
      <c r="C2334" s="1" t="s">
        <v>1587</v>
      </c>
      <c r="D2334" s="1" t="s">
        <v>61</v>
      </c>
      <c r="E2334" s="1" t="s">
        <v>1588</v>
      </c>
      <c r="F2334" s="1" t="s">
        <v>1589</v>
      </c>
      <c r="G2334" s="1">
        <v>2013.0</v>
      </c>
      <c r="H2334" s="1">
        <v>277500.0</v>
      </c>
      <c r="I2334" s="1">
        <v>30310.0</v>
      </c>
      <c r="J2334" s="1">
        <v>2.624657534</v>
      </c>
      <c r="K2334" s="1">
        <v>2.0</v>
      </c>
      <c r="L2334" s="1" t="s">
        <v>16</v>
      </c>
    </row>
    <row r="2335">
      <c r="A2335" s="2">
        <v>42370.0</v>
      </c>
      <c r="B2335" s="1" t="s">
        <v>12</v>
      </c>
      <c r="C2335" s="1">
        <v>117318.0</v>
      </c>
      <c r="D2335" s="1" t="s">
        <v>91</v>
      </c>
      <c r="E2335" s="1" t="s">
        <v>1365</v>
      </c>
      <c r="F2335" s="1" t="s">
        <v>1590</v>
      </c>
      <c r="G2335" s="1">
        <v>2012.0</v>
      </c>
      <c r="H2335" s="1">
        <v>277500.0</v>
      </c>
      <c r="I2335" s="1">
        <v>14898.0</v>
      </c>
      <c r="J2335" s="1">
        <v>4.0</v>
      </c>
      <c r="K2335" s="1">
        <v>1.0</v>
      </c>
      <c r="L2335" s="1" t="s">
        <v>16</v>
      </c>
    </row>
    <row r="2336">
      <c r="A2336" s="2">
        <v>42370.0</v>
      </c>
      <c r="B2336" s="1" t="s">
        <v>12</v>
      </c>
      <c r="C2336" s="1">
        <v>136990.0</v>
      </c>
      <c r="D2336" s="1" t="s">
        <v>77</v>
      </c>
      <c r="E2336" s="1" t="s">
        <v>623</v>
      </c>
      <c r="F2336" s="1" t="s">
        <v>1591</v>
      </c>
      <c r="G2336" s="1">
        <v>2012.0</v>
      </c>
      <c r="H2336" s="1">
        <v>277500.0</v>
      </c>
      <c r="I2336" s="1">
        <v>26523.0</v>
      </c>
      <c r="J2336" s="1">
        <v>4.0</v>
      </c>
      <c r="K2336" s="1">
        <v>1.0</v>
      </c>
      <c r="L2336" s="1" t="s">
        <v>16</v>
      </c>
    </row>
    <row r="2337">
      <c r="A2337" s="2">
        <v>42370.0</v>
      </c>
      <c r="B2337" s="1" t="s">
        <v>12</v>
      </c>
      <c r="C2337" s="1">
        <v>117100.0</v>
      </c>
      <c r="D2337" s="1" t="s">
        <v>77</v>
      </c>
      <c r="E2337" s="1" t="s">
        <v>599</v>
      </c>
      <c r="F2337" s="1" t="s">
        <v>600</v>
      </c>
      <c r="G2337" s="1">
        <v>2011.0</v>
      </c>
      <c r="H2337" s="1">
        <v>277500.0</v>
      </c>
      <c r="I2337" s="1">
        <v>63138.0</v>
      </c>
      <c r="J2337" s="1">
        <v>5.0</v>
      </c>
      <c r="K2337" s="1">
        <v>2.0</v>
      </c>
      <c r="L2337" s="1" t="s">
        <v>16</v>
      </c>
    </row>
    <row r="2338">
      <c r="A2338" s="2">
        <v>42370.0</v>
      </c>
      <c r="B2338" s="1" t="s">
        <v>186</v>
      </c>
      <c r="C2338" s="1" t="s">
        <v>1592</v>
      </c>
      <c r="D2338" s="1" t="s">
        <v>77</v>
      </c>
      <c r="E2338" s="1" t="s">
        <v>623</v>
      </c>
      <c r="F2338" s="1" t="s">
        <v>600</v>
      </c>
      <c r="G2338" s="1">
        <v>2011.0</v>
      </c>
      <c r="H2338" s="1">
        <v>277500.0</v>
      </c>
      <c r="I2338" s="1">
        <v>72745.0</v>
      </c>
      <c r="J2338" s="1">
        <v>4.0</v>
      </c>
      <c r="K2338" s="1">
        <v>1.0</v>
      </c>
      <c r="L2338" s="1" t="s">
        <v>16</v>
      </c>
    </row>
    <row r="2339">
      <c r="A2339" s="2">
        <v>42370.0</v>
      </c>
      <c r="B2339" s="1" t="s">
        <v>12</v>
      </c>
      <c r="C2339" s="1">
        <v>120176.0</v>
      </c>
      <c r="D2339" s="1" t="s">
        <v>1593</v>
      </c>
      <c r="E2339" s="1" t="s">
        <v>1594</v>
      </c>
      <c r="F2339" s="1" t="s">
        <v>1595</v>
      </c>
      <c r="G2339" s="1">
        <v>2014.0</v>
      </c>
      <c r="H2339" s="1">
        <v>277500.0</v>
      </c>
      <c r="I2339" s="1">
        <v>19566.0</v>
      </c>
      <c r="J2339" s="1">
        <v>2.0</v>
      </c>
      <c r="K2339" s="1">
        <v>1.0</v>
      </c>
      <c r="L2339" s="1" t="s">
        <v>16</v>
      </c>
    </row>
    <row r="2340">
      <c r="A2340" s="2">
        <v>42370.0</v>
      </c>
      <c r="B2340" s="1" t="s">
        <v>148</v>
      </c>
      <c r="C2340" s="1">
        <v>347.0</v>
      </c>
      <c r="D2340" s="1" t="s">
        <v>91</v>
      </c>
      <c r="E2340" s="1" t="s">
        <v>813</v>
      </c>
      <c r="F2340" s="1" t="s">
        <v>814</v>
      </c>
      <c r="G2340" s="1">
        <v>2009.0</v>
      </c>
      <c r="H2340" s="1">
        <v>277500.0</v>
      </c>
      <c r="I2340" s="1">
        <v>46740.58864</v>
      </c>
      <c r="J2340" s="1">
        <v>5.84257358</v>
      </c>
      <c r="K2340" s="1">
        <v>2.0</v>
      </c>
      <c r="L2340" s="1" t="s">
        <v>16</v>
      </c>
    </row>
    <row r="2341">
      <c r="A2341" s="2">
        <v>42370.0</v>
      </c>
      <c r="B2341" s="1" t="s">
        <v>12</v>
      </c>
      <c r="C2341" s="1">
        <v>118960.0</v>
      </c>
      <c r="D2341" s="1" t="s">
        <v>91</v>
      </c>
      <c r="E2341" s="1" t="s">
        <v>813</v>
      </c>
      <c r="F2341" s="1" t="s">
        <v>847</v>
      </c>
      <c r="G2341" s="1">
        <v>2010.0</v>
      </c>
      <c r="H2341" s="1">
        <v>277500.0</v>
      </c>
      <c r="I2341" s="1">
        <v>59422.0</v>
      </c>
      <c r="J2341" s="1">
        <v>6.0</v>
      </c>
      <c r="K2341" s="1">
        <v>2.0</v>
      </c>
      <c r="L2341" s="1" t="s">
        <v>16</v>
      </c>
    </row>
    <row r="2342">
      <c r="A2342" s="2">
        <v>42370.0</v>
      </c>
      <c r="B2342" s="1" t="s">
        <v>12</v>
      </c>
      <c r="C2342" s="1">
        <v>137835.0</v>
      </c>
      <c r="D2342" s="1" t="s">
        <v>91</v>
      </c>
      <c r="E2342" s="1" t="s">
        <v>907</v>
      </c>
      <c r="F2342" s="1" t="s">
        <v>1158</v>
      </c>
      <c r="G2342" s="1">
        <v>2009.0</v>
      </c>
      <c r="H2342" s="1">
        <v>277500.0</v>
      </c>
      <c r="I2342" s="1">
        <v>34273.0</v>
      </c>
      <c r="J2342" s="1">
        <v>7.0</v>
      </c>
      <c r="K2342" s="1">
        <v>1.0</v>
      </c>
      <c r="L2342" s="1" t="s">
        <v>16</v>
      </c>
    </row>
    <row r="2343">
      <c r="A2343" s="2">
        <v>42370.0</v>
      </c>
      <c r="B2343" s="1" t="s">
        <v>12</v>
      </c>
      <c r="C2343" s="1">
        <v>128289.0</v>
      </c>
      <c r="D2343" s="1" t="s">
        <v>91</v>
      </c>
      <c r="E2343" s="1" t="s">
        <v>907</v>
      </c>
      <c r="F2343" s="1" t="s">
        <v>1596</v>
      </c>
      <c r="G2343" s="1">
        <v>2009.0</v>
      </c>
      <c r="H2343" s="1">
        <v>277500.0</v>
      </c>
      <c r="I2343" s="1">
        <v>49922.0</v>
      </c>
      <c r="J2343" s="1">
        <v>7.0</v>
      </c>
      <c r="K2343" s="1">
        <v>1.0</v>
      </c>
      <c r="L2343" s="1" t="s">
        <v>16</v>
      </c>
    </row>
    <row r="2344">
      <c r="A2344" s="2">
        <v>42370.0</v>
      </c>
      <c r="B2344" s="1" t="s">
        <v>12</v>
      </c>
      <c r="C2344" s="1">
        <v>115239.0</v>
      </c>
      <c r="D2344" s="1" t="s">
        <v>273</v>
      </c>
      <c r="E2344" s="1" t="s">
        <v>1515</v>
      </c>
      <c r="F2344" s="1" t="s">
        <v>1597</v>
      </c>
      <c r="G2344" s="1">
        <v>2010.0</v>
      </c>
      <c r="H2344" s="1">
        <v>277500.0</v>
      </c>
      <c r="I2344" s="1">
        <v>64820.0</v>
      </c>
      <c r="J2344" s="1">
        <v>6.0</v>
      </c>
      <c r="K2344" s="1">
        <v>2.0</v>
      </c>
      <c r="L2344" s="1" t="s">
        <v>16</v>
      </c>
    </row>
    <row r="2345">
      <c r="A2345" s="2">
        <v>42370.0</v>
      </c>
      <c r="B2345" s="1" t="s">
        <v>12</v>
      </c>
      <c r="C2345" s="1">
        <v>116118.0</v>
      </c>
      <c r="D2345" s="1" t="s">
        <v>91</v>
      </c>
      <c r="E2345" s="1" t="s">
        <v>1442</v>
      </c>
      <c r="F2345" s="1" t="s">
        <v>1443</v>
      </c>
      <c r="G2345" s="1">
        <v>2010.0</v>
      </c>
      <c r="H2345" s="1">
        <v>277500.0</v>
      </c>
      <c r="I2345" s="1">
        <v>36635.0</v>
      </c>
      <c r="J2345" s="1">
        <v>6.0</v>
      </c>
      <c r="K2345" s="1">
        <v>1.0</v>
      </c>
      <c r="L2345" s="1" t="s">
        <v>16</v>
      </c>
    </row>
    <row r="2346">
      <c r="A2346" s="2">
        <v>42370.0</v>
      </c>
      <c r="B2346" s="1" t="s">
        <v>148</v>
      </c>
      <c r="C2346" s="1">
        <v>453.0</v>
      </c>
      <c r="D2346" s="1" t="s">
        <v>61</v>
      </c>
      <c r="E2346" s="1" t="s">
        <v>163</v>
      </c>
      <c r="F2346" s="1" t="s">
        <v>143</v>
      </c>
      <c r="G2346" s="1">
        <v>2008.0</v>
      </c>
      <c r="H2346" s="1">
        <v>277500.0</v>
      </c>
      <c r="I2346" s="1">
        <v>82529.77412</v>
      </c>
      <c r="J2346" s="1">
        <v>6.877481177</v>
      </c>
      <c r="K2346" s="1">
        <v>2.0</v>
      </c>
      <c r="L2346" s="1" t="s">
        <v>16</v>
      </c>
    </row>
    <row r="2347">
      <c r="A2347" s="2">
        <v>42370.0</v>
      </c>
      <c r="B2347" s="1" t="s">
        <v>148</v>
      </c>
      <c r="C2347" s="1">
        <v>495.0</v>
      </c>
      <c r="D2347" s="1" t="s">
        <v>61</v>
      </c>
      <c r="E2347" s="1" t="s">
        <v>163</v>
      </c>
      <c r="F2347" s="1" t="s">
        <v>143</v>
      </c>
      <c r="G2347" s="1">
        <v>2007.0</v>
      </c>
      <c r="H2347" s="1">
        <v>277500.0</v>
      </c>
      <c r="I2347" s="1">
        <v>88542.09445</v>
      </c>
      <c r="J2347" s="1">
        <v>7.378507871</v>
      </c>
      <c r="K2347" s="1">
        <v>2.0</v>
      </c>
      <c r="L2347" s="1" t="s">
        <v>16</v>
      </c>
    </row>
    <row r="2348">
      <c r="A2348" s="2">
        <v>42370.0</v>
      </c>
      <c r="B2348" s="1" t="s">
        <v>12</v>
      </c>
      <c r="C2348" s="1">
        <v>135904.0</v>
      </c>
      <c r="D2348" s="1" t="s">
        <v>61</v>
      </c>
      <c r="E2348" s="1" t="s">
        <v>202</v>
      </c>
      <c r="F2348" s="1" t="s">
        <v>143</v>
      </c>
      <c r="G2348" s="1">
        <v>2008.0</v>
      </c>
      <c r="H2348" s="1">
        <v>277500.0</v>
      </c>
      <c r="I2348" s="1">
        <v>94616.0</v>
      </c>
      <c r="J2348" s="1">
        <v>8.0</v>
      </c>
      <c r="K2348" s="1">
        <v>2.0</v>
      </c>
      <c r="L2348" s="1" t="s">
        <v>16</v>
      </c>
    </row>
    <row r="2349">
      <c r="A2349" s="2">
        <v>42370.0</v>
      </c>
      <c r="B2349" s="1" t="s">
        <v>12</v>
      </c>
      <c r="C2349" s="1">
        <v>119035.0</v>
      </c>
      <c r="D2349" s="1" t="s">
        <v>61</v>
      </c>
      <c r="E2349" s="1" t="s">
        <v>163</v>
      </c>
      <c r="F2349" s="1" t="s">
        <v>264</v>
      </c>
      <c r="G2349" s="1">
        <v>2009.0</v>
      </c>
      <c r="H2349" s="1">
        <v>277500.0</v>
      </c>
      <c r="I2349" s="1">
        <v>107248.0</v>
      </c>
      <c r="J2349" s="1">
        <v>7.0</v>
      </c>
      <c r="K2349" s="1">
        <v>2.0</v>
      </c>
      <c r="L2349" s="1" t="s">
        <v>16</v>
      </c>
    </row>
    <row r="2350">
      <c r="A2350" s="2">
        <v>42370.0</v>
      </c>
      <c r="B2350" s="1" t="s">
        <v>148</v>
      </c>
      <c r="C2350" s="1">
        <v>464.0</v>
      </c>
      <c r="D2350" s="1" t="s">
        <v>61</v>
      </c>
      <c r="E2350" s="1" t="s">
        <v>163</v>
      </c>
      <c r="F2350" s="1" t="s">
        <v>203</v>
      </c>
      <c r="G2350" s="1">
        <v>2008.0</v>
      </c>
      <c r="H2350" s="1">
        <v>277500.0</v>
      </c>
      <c r="I2350" s="1">
        <v>55589.32238</v>
      </c>
      <c r="J2350" s="1">
        <v>6.948665298</v>
      </c>
      <c r="K2350" s="1">
        <v>2.0</v>
      </c>
      <c r="L2350" s="1" t="s">
        <v>16</v>
      </c>
    </row>
    <row r="2351">
      <c r="A2351" s="2">
        <v>42370.0</v>
      </c>
      <c r="B2351" s="1" t="s">
        <v>148</v>
      </c>
      <c r="C2351" s="1">
        <v>562.0</v>
      </c>
      <c r="D2351" s="1" t="s">
        <v>61</v>
      </c>
      <c r="E2351" s="1" t="s">
        <v>163</v>
      </c>
      <c r="F2351" s="1" t="s">
        <v>203</v>
      </c>
      <c r="G2351" s="1">
        <v>2007.0</v>
      </c>
      <c r="H2351" s="1">
        <v>277500.0</v>
      </c>
      <c r="I2351" s="1">
        <v>63474.33265</v>
      </c>
      <c r="J2351" s="1">
        <v>7.934291581</v>
      </c>
      <c r="K2351" s="1">
        <v>2.0</v>
      </c>
      <c r="L2351" s="1" t="s">
        <v>16</v>
      </c>
    </row>
    <row r="2352">
      <c r="A2352" s="2">
        <v>42370.0</v>
      </c>
      <c r="B2352" s="1" t="s">
        <v>148</v>
      </c>
      <c r="C2352" s="1">
        <v>682.0</v>
      </c>
      <c r="D2352" s="1" t="s">
        <v>61</v>
      </c>
      <c r="E2352" s="1" t="s">
        <v>163</v>
      </c>
      <c r="F2352" s="1" t="s">
        <v>147</v>
      </c>
      <c r="G2352" s="1">
        <v>2006.0</v>
      </c>
      <c r="H2352" s="1">
        <v>277500.0</v>
      </c>
      <c r="I2352" s="1">
        <v>71775.49623</v>
      </c>
      <c r="J2352" s="1">
        <v>8.971937029</v>
      </c>
      <c r="K2352" s="1">
        <v>2.0</v>
      </c>
      <c r="L2352" s="1" t="s">
        <v>16</v>
      </c>
    </row>
    <row r="2353">
      <c r="A2353" s="2">
        <v>42370.0</v>
      </c>
      <c r="B2353" s="1" t="s">
        <v>116</v>
      </c>
      <c r="C2353" s="1" t="s">
        <v>1573</v>
      </c>
      <c r="D2353" s="1" t="s">
        <v>61</v>
      </c>
      <c r="E2353" s="1" t="s">
        <v>240</v>
      </c>
      <c r="F2353" s="1" t="s">
        <v>203</v>
      </c>
      <c r="G2353" s="1">
        <v>2008.0</v>
      </c>
      <c r="H2353" s="1">
        <v>277500.0</v>
      </c>
      <c r="I2353" s="1">
        <v>74155.0</v>
      </c>
      <c r="J2353" s="1">
        <v>7.794520548</v>
      </c>
      <c r="K2353" s="1">
        <v>3.0</v>
      </c>
      <c r="L2353" s="1" t="s">
        <v>16</v>
      </c>
    </row>
    <row r="2354">
      <c r="A2354" s="2">
        <v>42370.0</v>
      </c>
      <c r="B2354" s="1" t="s">
        <v>12</v>
      </c>
      <c r="C2354" s="1">
        <v>127531.0</v>
      </c>
      <c r="D2354" s="1" t="s">
        <v>61</v>
      </c>
      <c r="E2354" s="1" t="s">
        <v>240</v>
      </c>
      <c r="F2354" s="1" t="s">
        <v>147</v>
      </c>
      <c r="G2354" s="1">
        <v>2008.0</v>
      </c>
      <c r="H2354" s="1">
        <v>277500.0</v>
      </c>
      <c r="I2354" s="1">
        <v>26373.0</v>
      </c>
      <c r="J2354" s="1">
        <v>8.0</v>
      </c>
      <c r="K2354" s="1">
        <v>2.0</v>
      </c>
      <c r="L2354" s="1" t="s">
        <v>16</v>
      </c>
    </row>
    <row r="2355">
      <c r="A2355" s="2">
        <v>42370.0</v>
      </c>
      <c r="B2355" s="1" t="s">
        <v>12</v>
      </c>
      <c r="C2355" s="1">
        <v>116841.0</v>
      </c>
      <c r="D2355" s="1" t="s">
        <v>91</v>
      </c>
      <c r="E2355" s="1" t="s">
        <v>123</v>
      </c>
      <c r="F2355" s="1" t="s">
        <v>1318</v>
      </c>
      <c r="G2355" s="1">
        <v>2008.0</v>
      </c>
      <c r="H2355" s="1">
        <v>277500.0</v>
      </c>
      <c r="I2355" s="1">
        <v>63486.0</v>
      </c>
      <c r="J2355" s="1">
        <v>8.0</v>
      </c>
      <c r="K2355" s="1">
        <v>2.0</v>
      </c>
      <c r="L2355" s="1" t="s">
        <v>16</v>
      </c>
    </row>
    <row r="2356">
      <c r="A2356" s="2">
        <v>42370.0</v>
      </c>
      <c r="B2356" s="1" t="s">
        <v>148</v>
      </c>
      <c r="C2356" s="1">
        <v>301.0</v>
      </c>
      <c r="D2356" s="1" t="s">
        <v>61</v>
      </c>
      <c r="E2356" s="1" t="s">
        <v>881</v>
      </c>
      <c r="F2356" s="1" t="s">
        <v>203</v>
      </c>
      <c r="G2356" s="1">
        <v>2009.0</v>
      </c>
      <c r="H2356" s="1">
        <v>277500.0</v>
      </c>
      <c r="I2356" s="1">
        <v>43564.68173</v>
      </c>
      <c r="J2356" s="1">
        <v>5.445585216</v>
      </c>
      <c r="K2356" s="1">
        <v>2.0</v>
      </c>
      <c r="L2356" s="1" t="s">
        <v>16</v>
      </c>
    </row>
    <row r="2357">
      <c r="A2357" s="2">
        <v>42370.0</v>
      </c>
      <c r="B2357" s="1" t="s">
        <v>12</v>
      </c>
      <c r="C2357" s="3" t="s">
        <v>1598</v>
      </c>
      <c r="D2357" s="1" t="s">
        <v>36</v>
      </c>
      <c r="E2357" s="1" t="s">
        <v>902</v>
      </c>
      <c r="F2357" s="1" t="s">
        <v>1599</v>
      </c>
      <c r="G2357" s="1">
        <v>2012.0</v>
      </c>
      <c r="H2357" s="1">
        <v>277500.0</v>
      </c>
      <c r="I2357" s="1">
        <v>32908.0</v>
      </c>
      <c r="J2357" s="1">
        <v>4.0</v>
      </c>
      <c r="K2357" s="1">
        <v>2.0</v>
      </c>
      <c r="L2357" s="1" t="s">
        <v>16</v>
      </c>
    </row>
    <row r="2358">
      <c r="A2358" s="2">
        <v>42370.0</v>
      </c>
      <c r="B2358" s="1" t="s">
        <v>12</v>
      </c>
      <c r="C2358" s="3" t="s">
        <v>1600</v>
      </c>
      <c r="D2358" s="1" t="s">
        <v>61</v>
      </c>
      <c r="E2358" s="1" t="s">
        <v>202</v>
      </c>
      <c r="F2358" s="1" t="s">
        <v>172</v>
      </c>
      <c r="G2358" s="1">
        <v>2008.0</v>
      </c>
      <c r="H2358" s="1">
        <v>277500.0</v>
      </c>
      <c r="I2358" s="1">
        <v>94616.0</v>
      </c>
      <c r="J2358" s="1">
        <v>8.0</v>
      </c>
      <c r="K2358" s="1">
        <v>2.0</v>
      </c>
      <c r="L2358" s="1" t="s">
        <v>16</v>
      </c>
    </row>
    <row r="2359">
      <c r="A2359" s="2">
        <v>42370.0</v>
      </c>
      <c r="B2359" s="1" t="s">
        <v>12</v>
      </c>
      <c r="C2359" s="3" t="s">
        <v>1601</v>
      </c>
      <c r="D2359" s="1" t="s">
        <v>77</v>
      </c>
      <c r="E2359" s="1" t="s">
        <v>623</v>
      </c>
      <c r="F2359" s="1" t="s">
        <v>1602</v>
      </c>
      <c r="G2359" s="1">
        <v>2012.0</v>
      </c>
      <c r="H2359" s="1">
        <v>277500.0</v>
      </c>
      <c r="I2359" s="1">
        <v>26523.0</v>
      </c>
      <c r="J2359" s="1">
        <v>4.0</v>
      </c>
      <c r="K2359" s="1">
        <v>1.0</v>
      </c>
      <c r="L2359" s="1" t="s">
        <v>16</v>
      </c>
    </row>
    <row r="2360">
      <c r="A2360" s="2">
        <v>42370.0</v>
      </c>
      <c r="B2360" s="1" t="s">
        <v>12</v>
      </c>
      <c r="C2360" s="3" t="s">
        <v>1603</v>
      </c>
      <c r="D2360" s="1" t="s">
        <v>91</v>
      </c>
      <c r="E2360" s="1" t="s">
        <v>907</v>
      </c>
      <c r="F2360" s="1" t="s">
        <v>847</v>
      </c>
      <c r="G2360" s="1">
        <v>2009.0</v>
      </c>
      <c r="H2360" s="1">
        <v>277500.0</v>
      </c>
      <c r="I2360" s="1">
        <v>34273.0</v>
      </c>
      <c r="J2360" s="1">
        <v>7.0</v>
      </c>
      <c r="K2360" s="1">
        <v>1.0</v>
      </c>
      <c r="L2360" s="1" t="s">
        <v>16</v>
      </c>
    </row>
    <row r="2361">
      <c r="A2361" s="2">
        <v>42370.0</v>
      </c>
      <c r="B2361" s="1" t="s">
        <v>12</v>
      </c>
      <c r="C2361" s="3" t="s">
        <v>1604</v>
      </c>
      <c r="D2361" s="1" t="s">
        <v>61</v>
      </c>
      <c r="E2361" s="1" t="s">
        <v>240</v>
      </c>
      <c r="F2361" s="1" t="s">
        <v>1605</v>
      </c>
      <c r="G2361" s="1">
        <v>2008.0</v>
      </c>
      <c r="H2361" s="1">
        <v>277500.0</v>
      </c>
      <c r="I2361" s="1">
        <v>26373.0</v>
      </c>
      <c r="J2361" s="1">
        <v>8.0</v>
      </c>
      <c r="K2361" s="1">
        <v>2.0</v>
      </c>
      <c r="L2361" s="1" t="s">
        <v>16</v>
      </c>
    </row>
    <row r="2362">
      <c r="A2362" s="2">
        <v>42370.0</v>
      </c>
      <c r="B2362" s="1" t="s">
        <v>12</v>
      </c>
      <c r="C2362" s="3" t="s">
        <v>1606</v>
      </c>
      <c r="D2362" s="1" t="s">
        <v>91</v>
      </c>
      <c r="E2362" s="1" t="s">
        <v>1442</v>
      </c>
      <c r="F2362" s="1" t="s">
        <v>1443</v>
      </c>
      <c r="G2362" s="1">
        <v>2010.0</v>
      </c>
      <c r="H2362" s="1">
        <v>277500.0</v>
      </c>
      <c r="I2362" s="1">
        <v>22894.0</v>
      </c>
      <c r="J2362" s="1">
        <v>6.0</v>
      </c>
      <c r="K2362" s="1">
        <v>1.0</v>
      </c>
      <c r="L2362" s="1" t="s">
        <v>16</v>
      </c>
    </row>
    <row r="2363">
      <c r="A2363" s="2">
        <v>42370.0</v>
      </c>
      <c r="B2363" s="1" t="s">
        <v>12</v>
      </c>
      <c r="C2363" s="3" t="s">
        <v>1607</v>
      </c>
      <c r="D2363" s="1" t="s">
        <v>61</v>
      </c>
      <c r="E2363" s="1" t="s">
        <v>1211</v>
      </c>
      <c r="F2363" s="1" t="s">
        <v>306</v>
      </c>
      <c r="G2363" s="1">
        <v>2013.0</v>
      </c>
      <c r="H2363" s="1">
        <v>277500.0</v>
      </c>
      <c r="I2363" s="1">
        <v>31847.0</v>
      </c>
      <c r="J2363" s="1">
        <v>3.0</v>
      </c>
      <c r="K2363" s="1">
        <v>1.0</v>
      </c>
      <c r="L2363" s="1" t="s">
        <v>16</v>
      </c>
    </row>
    <row r="2364">
      <c r="A2364" s="2">
        <v>42370.0</v>
      </c>
      <c r="B2364" s="1" t="s">
        <v>12</v>
      </c>
      <c r="C2364" s="3" t="s">
        <v>1608</v>
      </c>
      <c r="D2364" s="1" t="s">
        <v>61</v>
      </c>
      <c r="E2364" s="1" t="s">
        <v>202</v>
      </c>
      <c r="F2364" s="1" t="s">
        <v>289</v>
      </c>
      <c r="G2364" s="1">
        <v>2008.0</v>
      </c>
      <c r="H2364" s="1">
        <v>277500.0</v>
      </c>
      <c r="I2364" s="1">
        <v>133165.0</v>
      </c>
      <c r="J2364" s="1">
        <v>8.0</v>
      </c>
      <c r="K2364" s="1">
        <v>1.0</v>
      </c>
      <c r="L2364" s="1" t="s">
        <v>16</v>
      </c>
    </row>
    <row r="2365">
      <c r="A2365" s="2">
        <v>42370.0</v>
      </c>
      <c r="B2365" s="1" t="s">
        <v>261</v>
      </c>
      <c r="C2365" s="1" t="s">
        <v>1609</v>
      </c>
      <c r="D2365" s="1" t="s">
        <v>61</v>
      </c>
      <c r="E2365" s="1" t="s">
        <v>163</v>
      </c>
      <c r="F2365" s="1" t="s">
        <v>536</v>
      </c>
      <c r="G2365" s="1">
        <v>2009.0</v>
      </c>
      <c r="H2365" s="1">
        <v>277356.1057</v>
      </c>
      <c r="I2365" s="1">
        <v>70000.0</v>
      </c>
      <c r="J2365" s="1">
        <v>6.0</v>
      </c>
      <c r="K2365" s="1">
        <v>1.0</v>
      </c>
      <c r="L2365" s="1" t="s">
        <v>16</v>
      </c>
    </row>
    <row r="2366">
      <c r="A2366" s="2">
        <v>42370.0</v>
      </c>
      <c r="B2366" s="1" t="s">
        <v>261</v>
      </c>
      <c r="C2366" s="1" t="s">
        <v>1610</v>
      </c>
      <c r="D2366" s="1" t="s">
        <v>61</v>
      </c>
      <c r="E2366" s="1" t="s">
        <v>163</v>
      </c>
      <c r="F2366" s="1" t="s">
        <v>147</v>
      </c>
      <c r="G2366" s="1">
        <v>2008.0</v>
      </c>
      <c r="H2366" s="1">
        <v>277229.2279</v>
      </c>
      <c r="I2366" s="1">
        <v>140000.0</v>
      </c>
      <c r="J2366" s="1">
        <v>7.0</v>
      </c>
      <c r="K2366" s="1">
        <v>1.0</v>
      </c>
      <c r="L2366" s="1" t="s">
        <v>16</v>
      </c>
    </row>
    <row r="2367">
      <c r="A2367" s="2">
        <v>42370.0</v>
      </c>
      <c r="B2367" s="1" t="s">
        <v>148</v>
      </c>
      <c r="C2367" s="1">
        <v>87.0</v>
      </c>
      <c r="D2367" s="1" t="s">
        <v>91</v>
      </c>
      <c r="E2367" s="1" t="s">
        <v>813</v>
      </c>
      <c r="F2367" s="1" t="s">
        <v>1425</v>
      </c>
      <c r="G2367" s="1">
        <v>2011.0</v>
      </c>
      <c r="H2367" s="1">
        <v>276800.0</v>
      </c>
      <c r="I2367" s="1">
        <v>27334.70226</v>
      </c>
      <c r="J2367" s="1">
        <v>3.416837782</v>
      </c>
      <c r="K2367" s="1">
        <v>1.0</v>
      </c>
      <c r="L2367" s="1" t="s">
        <v>16</v>
      </c>
    </row>
    <row r="2368">
      <c r="A2368" s="2">
        <v>42370.0</v>
      </c>
      <c r="B2368" s="1" t="s">
        <v>261</v>
      </c>
      <c r="C2368" s="1" t="s">
        <v>1611</v>
      </c>
      <c r="D2368" s="1" t="s">
        <v>61</v>
      </c>
      <c r="E2368" s="1" t="s">
        <v>163</v>
      </c>
      <c r="F2368" s="1" t="s">
        <v>536</v>
      </c>
      <c r="G2368" s="1">
        <v>2011.0</v>
      </c>
      <c r="H2368" s="1">
        <v>276590.468</v>
      </c>
      <c r="I2368" s="1">
        <v>120000.0</v>
      </c>
      <c r="J2368" s="1">
        <v>4.0</v>
      </c>
      <c r="K2368" s="1">
        <v>1.0</v>
      </c>
      <c r="L2368" s="1" t="s">
        <v>16</v>
      </c>
    </row>
    <row r="2369">
      <c r="A2369" s="2">
        <v>42370.0</v>
      </c>
      <c r="B2369" s="1" t="s">
        <v>148</v>
      </c>
      <c r="C2369" s="1">
        <v>484.0</v>
      </c>
      <c r="D2369" s="1" t="s">
        <v>61</v>
      </c>
      <c r="E2369" s="1" t="s">
        <v>163</v>
      </c>
      <c r="F2369" s="1" t="s">
        <v>203</v>
      </c>
      <c r="G2369" s="1">
        <v>2007.0</v>
      </c>
      <c r="H2369" s="1">
        <v>276390.0</v>
      </c>
      <c r="I2369" s="1">
        <v>58130.04791</v>
      </c>
      <c r="J2369" s="1">
        <v>7.266255989</v>
      </c>
      <c r="K2369" s="1">
        <v>2.0</v>
      </c>
      <c r="L2369" s="1" t="s">
        <v>16</v>
      </c>
    </row>
    <row r="2370">
      <c r="A2370" s="2">
        <v>42370.0</v>
      </c>
      <c r="B2370" s="1" t="s">
        <v>261</v>
      </c>
      <c r="C2370" s="1" t="s">
        <v>1612</v>
      </c>
      <c r="D2370" s="1" t="s">
        <v>61</v>
      </c>
      <c r="E2370" s="1" t="s">
        <v>163</v>
      </c>
      <c r="F2370" s="1" t="s">
        <v>203</v>
      </c>
      <c r="G2370" s="1">
        <v>2009.0</v>
      </c>
      <c r="H2370" s="1">
        <v>276283.1452</v>
      </c>
      <c r="I2370" s="1">
        <v>120000.0</v>
      </c>
      <c r="J2370" s="1">
        <v>6.0</v>
      </c>
      <c r="K2370" s="1">
        <v>1.0</v>
      </c>
      <c r="L2370" s="1" t="s">
        <v>16</v>
      </c>
    </row>
    <row r="2371">
      <c r="A2371" s="2">
        <v>42370.0</v>
      </c>
      <c r="B2371" s="1" t="s">
        <v>261</v>
      </c>
      <c r="C2371" s="1" t="s">
        <v>1613</v>
      </c>
      <c r="D2371" s="1" t="s">
        <v>61</v>
      </c>
      <c r="E2371" s="1" t="s">
        <v>163</v>
      </c>
      <c r="F2371" s="1" t="s">
        <v>341</v>
      </c>
      <c r="G2371" s="1">
        <v>2009.0</v>
      </c>
      <c r="H2371" s="1">
        <v>276034.4904</v>
      </c>
      <c r="I2371" s="1">
        <v>130000.0</v>
      </c>
      <c r="J2371" s="1">
        <v>6.0</v>
      </c>
      <c r="K2371" s="1">
        <v>1.0</v>
      </c>
      <c r="L2371" s="1" t="s">
        <v>16</v>
      </c>
    </row>
    <row r="2372">
      <c r="A2372" s="2">
        <v>42370.0</v>
      </c>
      <c r="B2372" s="1" t="s">
        <v>186</v>
      </c>
      <c r="C2372" s="1" t="s">
        <v>1490</v>
      </c>
      <c r="D2372" s="1" t="s">
        <v>61</v>
      </c>
      <c r="E2372" s="1" t="s">
        <v>960</v>
      </c>
      <c r="F2372" s="1" t="s">
        <v>203</v>
      </c>
      <c r="G2372" s="1">
        <v>2012.0</v>
      </c>
      <c r="H2372" s="1">
        <v>276000.0</v>
      </c>
      <c r="I2372" s="1">
        <v>4583.0</v>
      </c>
      <c r="J2372" s="1">
        <v>3.0</v>
      </c>
      <c r="K2372" s="1">
        <v>1.0</v>
      </c>
      <c r="L2372" s="1" t="s">
        <v>16</v>
      </c>
    </row>
    <row r="2373">
      <c r="A2373" s="2">
        <v>42370.0</v>
      </c>
      <c r="B2373" s="1" t="s">
        <v>148</v>
      </c>
      <c r="C2373" s="1">
        <v>679.0</v>
      </c>
      <c r="D2373" s="1" t="s">
        <v>61</v>
      </c>
      <c r="E2373" s="1" t="s">
        <v>163</v>
      </c>
      <c r="F2373" s="1" t="s">
        <v>203</v>
      </c>
      <c r="G2373" s="1">
        <v>2006.0</v>
      </c>
      <c r="H2373" s="1">
        <v>276000.0</v>
      </c>
      <c r="I2373" s="1">
        <v>71753.59343</v>
      </c>
      <c r="J2373" s="1">
        <v>8.969199179</v>
      </c>
      <c r="K2373" s="1">
        <v>2.0</v>
      </c>
      <c r="L2373" s="1" t="s">
        <v>16</v>
      </c>
    </row>
    <row r="2374">
      <c r="A2374" s="2">
        <v>42370.0</v>
      </c>
      <c r="B2374" s="1" t="s">
        <v>261</v>
      </c>
      <c r="C2374" s="1" t="s">
        <v>1614</v>
      </c>
      <c r="D2374" s="1" t="s">
        <v>61</v>
      </c>
      <c r="E2374" s="1" t="s">
        <v>163</v>
      </c>
      <c r="F2374" s="1" t="s">
        <v>341</v>
      </c>
      <c r="G2374" s="1">
        <v>2006.0</v>
      </c>
      <c r="H2374" s="1">
        <v>275511.3694</v>
      </c>
      <c r="I2374" s="1">
        <v>60000.0</v>
      </c>
      <c r="J2374" s="1">
        <v>9.0</v>
      </c>
      <c r="K2374" s="1">
        <v>1.0</v>
      </c>
      <c r="L2374" s="1" t="s">
        <v>16</v>
      </c>
    </row>
    <row r="2375">
      <c r="A2375" s="2">
        <v>42370.0</v>
      </c>
      <c r="B2375" s="1" t="s">
        <v>261</v>
      </c>
      <c r="C2375" s="1" t="s">
        <v>1615</v>
      </c>
      <c r="D2375" s="1" t="s">
        <v>61</v>
      </c>
      <c r="E2375" s="1" t="s">
        <v>163</v>
      </c>
      <c r="F2375" s="1" t="s">
        <v>536</v>
      </c>
      <c r="G2375" s="1">
        <v>2007.0</v>
      </c>
      <c r="H2375" s="1">
        <v>275400.0</v>
      </c>
      <c r="I2375" s="1">
        <v>10000.0</v>
      </c>
      <c r="J2375" s="1">
        <v>8.0</v>
      </c>
      <c r="K2375" s="1">
        <v>1.0</v>
      </c>
      <c r="L2375" s="1" t="s">
        <v>16</v>
      </c>
    </row>
    <row r="2376">
      <c r="A2376" s="2">
        <v>42370.0</v>
      </c>
      <c r="B2376" s="1" t="s">
        <v>148</v>
      </c>
      <c r="C2376" s="1">
        <v>49.0</v>
      </c>
      <c r="D2376" s="1" t="s">
        <v>61</v>
      </c>
      <c r="E2376" s="1" t="s">
        <v>712</v>
      </c>
      <c r="F2376" s="1" t="s">
        <v>536</v>
      </c>
      <c r="G2376" s="1">
        <v>2012.0</v>
      </c>
      <c r="H2376" s="1">
        <v>275000.0</v>
      </c>
      <c r="I2376" s="1">
        <v>22976.04381</v>
      </c>
      <c r="J2376" s="1">
        <v>2.872005476</v>
      </c>
      <c r="K2376" s="1">
        <v>1.0</v>
      </c>
      <c r="L2376" s="1" t="s">
        <v>16</v>
      </c>
    </row>
    <row r="2377">
      <c r="A2377" s="2">
        <v>42370.0</v>
      </c>
      <c r="B2377" s="1" t="s">
        <v>116</v>
      </c>
      <c r="C2377" s="1" t="s">
        <v>1529</v>
      </c>
      <c r="D2377" s="1" t="s">
        <v>61</v>
      </c>
      <c r="E2377" s="1" t="s">
        <v>712</v>
      </c>
      <c r="F2377" s="1" t="s">
        <v>536</v>
      </c>
      <c r="G2377" s="1">
        <v>2012.0</v>
      </c>
      <c r="H2377" s="1">
        <v>275000.0</v>
      </c>
      <c r="I2377" s="1">
        <v>46247.0</v>
      </c>
      <c r="J2377" s="1">
        <v>3.632876712</v>
      </c>
      <c r="K2377" s="1">
        <v>1.0</v>
      </c>
      <c r="L2377" s="1" t="s">
        <v>16</v>
      </c>
    </row>
    <row r="2378">
      <c r="A2378" s="2">
        <v>42370.0</v>
      </c>
      <c r="B2378" s="1" t="s">
        <v>116</v>
      </c>
      <c r="C2378" s="1" t="s">
        <v>1616</v>
      </c>
      <c r="D2378" s="1" t="s">
        <v>61</v>
      </c>
      <c r="E2378" s="1" t="s">
        <v>712</v>
      </c>
      <c r="F2378" s="1" t="s">
        <v>203</v>
      </c>
      <c r="G2378" s="1">
        <v>2011.0</v>
      </c>
      <c r="H2378" s="1">
        <v>275000.0</v>
      </c>
      <c r="I2378" s="1">
        <v>44930.0</v>
      </c>
      <c r="J2378" s="1">
        <v>4.534246575</v>
      </c>
      <c r="K2378" s="1">
        <v>2.0</v>
      </c>
      <c r="L2378" s="1" t="s">
        <v>16</v>
      </c>
    </row>
    <row r="2379">
      <c r="A2379" s="2">
        <v>42370.0</v>
      </c>
      <c r="B2379" s="1" t="s">
        <v>116</v>
      </c>
      <c r="C2379" s="1" t="s">
        <v>1617</v>
      </c>
      <c r="D2379" s="1" t="s">
        <v>61</v>
      </c>
      <c r="E2379" s="1" t="s">
        <v>712</v>
      </c>
      <c r="F2379" s="1" t="s">
        <v>203</v>
      </c>
      <c r="G2379" s="1">
        <v>2010.0</v>
      </c>
      <c r="H2379" s="1">
        <v>275000.0</v>
      </c>
      <c r="I2379" s="1">
        <v>8450.0</v>
      </c>
      <c r="J2379" s="1">
        <v>5.564383562</v>
      </c>
      <c r="K2379" s="1">
        <v>2.0</v>
      </c>
      <c r="L2379" s="1" t="s">
        <v>16</v>
      </c>
    </row>
    <row r="2380">
      <c r="A2380" s="2">
        <v>42370.0</v>
      </c>
      <c r="B2380" s="1" t="s">
        <v>186</v>
      </c>
      <c r="C2380" s="1" t="s">
        <v>1512</v>
      </c>
      <c r="D2380" s="1" t="s">
        <v>61</v>
      </c>
      <c r="E2380" s="1" t="s">
        <v>1362</v>
      </c>
      <c r="F2380" s="1" t="s">
        <v>536</v>
      </c>
      <c r="G2380" s="1">
        <v>2013.0</v>
      </c>
      <c r="H2380" s="1">
        <v>275000.0</v>
      </c>
      <c r="I2380" s="1">
        <v>25436.0</v>
      </c>
      <c r="J2380" s="1">
        <v>2.0</v>
      </c>
      <c r="K2380" s="1">
        <v>1.0</v>
      </c>
      <c r="L2380" s="1" t="s">
        <v>16</v>
      </c>
    </row>
    <row r="2381">
      <c r="A2381" s="2">
        <v>42370.0</v>
      </c>
      <c r="B2381" s="1" t="s">
        <v>186</v>
      </c>
      <c r="C2381" s="1" t="s">
        <v>1584</v>
      </c>
      <c r="D2381" s="1" t="s">
        <v>61</v>
      </c>
      <c r="E2381" s="1" t="s">
        <v>1362</v>
      </c>
      <c r="F2381" s="1" t="s">
        <v>536</v>
      </c>
      <c r="G2381" s="1">
        <v>2013.0</v>
      </c>
      <c r="H2381" s="1">
        <v>275000.0</v>
      </c>
      <c r="I2381" s="1">
        <v>142202.0</v>
      </c>
      <c r="J2381" s="1">
        <v>2.0</v>
      </c>
      <c r="K2381" s="1">
        <v>2.0</v>
      </c>
      <c r="L2381" s="1" t="s">
        <v>16</v>
      </c>
    </row>
    <row r="2382">
      <c r="A2382" s="2">
        <v>42370.0</v>
      </c>
      <c r="B2382" s="1" t="s">
        <v>148</v>
      </c>
      <c r="C2382" s="1">
        <v>12.0</v>
      </c>
      <c r="D2382" s="1" t="s">
        <v>61</v>
      </c>
      <c r="E2382" s="1" t="s">
        <v>1362</v>
      </c>
      <c r="F2382" s="1" t="s">
        <v>536</v>
      </c>
      <c r="G2382" s="1">
        <v>2013.0</v>
      </c>
      <c r="H2382" s="1">
        <v>275000.0</v>
      </c>
      <c r="I2382" s="1">
        <v>11564.68173</v>
      </c>
      <c r="J2382" s="1">
        <v>1.445585216</v>
      </c>
      <c r="K2382" s="1">
        <v>1.0</v>
      </c>
      <c r="L2382" s="1" t="s">
        <v>16</v>
      </c>
    </row>
    <row r="2383">
      <c r="A2383" s="2">
        <v>42370.0</v>
      </c>
      <c r="B2383" s="1" t="s">
        <v>116</v>
      </c>
      <c r="C2383" s="1" t="s">
        <v>1561</v>
      </c>
      <c r="D2383" s="1" t="s">
        <v>61</v>
      </c>
      <c r="E2383" s="1" t="s">
        <v>960</v>
      </c>
      <c r="F2383" s="1" t="s">
        <v>203</v>
      </c>
      <c r="G2383" s="1">
        <v>2011.0</v>
      </c>
      <c r="H2383" s="1">
        <v>275000.0</v>
      </c>
      <c r="I2383" s="1">
        <v>40439.0</v>
      </c>
      <c r="J2383" s="1">
        <v>4.756164384</v>
      </c>
      <c r="K2383" s="1">
        <v>2.0</v>
      </c>
      <c r="L2383" s="1" t="s">
        <v>16</v>
      </c>
    </row>
    <row r="2384">
      <c r="A2384" s="2">
        <v>42370.0</v>
      </c>
      <c r="B2384" s="1" t="s">
        <v>148</v>
      </c>
      <c r="C2384" s="1">
        <v>270.0</v>
      </c>
      <c r="D2384" s="1" t="s">
        <v>61</v>
      </c>
      <c r="E2384" s="1" t="s">
        <v>1151</v>
      </c>
      <c r="F2384" s="1" t="s">
        <v>203</v>
      </c>
      <c r="G2384" s="1">
        <v>2009.0</v>
      </c>
      <c r="H2384" s="1">
        <v>275000.0</v>
      </c>
      <c r="I2384" s="1">
        <v>41984.0</v>
      </c>
      <c r="J2384" s="1">
        <v>5.248</v>
      </c>
      <c r="K2384" s="1">
        <v>2.0</v>
      </c>
      <c r="L2384" s="1" t="s">
        <v>16</v>
      </c>
    </row>
    <row r="2385">
      <c r="A2385" s="2">
        <v>42370.0</v>
      </c>
      <c r="B2385" s="1" t="s">
        <v>116</v>
      </c>
      <c r="C2385" s="1" t="s">
        <v>1587</v>
      </c>
      <c r="D2385" s="1" t="s">
        <v>61</v>
      </c>
      <c r="E2385" s="1" t="s">
        <v>1588</v>
      </c>
      <c r="F2385" s="1" t="s">
        <v>1589</v>
      </c>
      <c r="G2385" s="1">
        <v>2013.0</v>
      </c>
      <c r="H2385" s="1">
        <v>275000.0</v>
      </c>
      <c r="I2385" s="1">
        <v>30310.0</v>
      </c>
      <c r="J2385" s="1">
        <v>2.624657534</v>
      </c>
      <c r="K2385" s="1">
        <v>2.0</v>
      </c>
      <c r="L2385" s="1" t="s">
        <v>16</v>
      </c>
    </row>
    <row r="2386">
      <c r="A2386" s="2">
        <v>42370.0</v>
      </c>
      <c r="B2386" s="1" t="s">
        <v>20</v>
      </c>
      <c r="C2386" s="1">
        <v>19603.0</v>
      </c>
      <c r="D2386" s="1" t="s">
        <v>13</v>
      </c>
      <c r="E2386" s="1" t="s">
        <v>168</v>
      </c>
      <c r="F2386" s="1" t="s">
        <v>83</v>
      </c>
      <c r="G2386" s="1">
        <v>2011.0</v>
      </c>
      <c r="H2386" s="1">
        <v>275000.0</v>
      </c>
      <c r="I2386" s="1">
        <v>82859.0</v>
      </c>
      <c r="J2386" s="1">
        <v>4.0</v>
      </c>
      <c r="K2386" s="1">
        <v>2.0</v>
      </c>
      <c r="L2386" s="1" t="s">
        <v>80</v>
      </c>
    </row>
    <row r="2387">
      <c r="A2387" s="2">
        <v>42370.0</v>
      </c>
      <c r="B2387" s="1" t="s">
        <v>148</v>
      </c>
      <c r="C2387" s="1">
        <v>227.0</v>
      </c>
      <c r="D2387" s="1" t="s">
        <v>91</v>
      </c>
      <c r="E2387" s="1" t="s">
        <v>813</v>
      </c>
      <c r="F2387" s="1" t="s">
        <v>235</v>
      </c>
      <c r="G2387" s="1">
        <v>2010.0</v>
      </c>
      <c r="H2387" s="1">
        <v>275000.0</v>
      </c>
      <c r="I2387" s="1">
        <v>37891.8549</v>
      </c>
      <c r="J2387" s="1">
        <v>4.736481862</v>
      </c>
      <c r="K2387" s="1">
        <v>1.0</v>
      </c>
      <c r="L2387" s="1" t="s">
        <v>16</v>
      </c>
    </row>
    <row r="2388">
      <c r="A2388" s="2">
        <v>42370.0</v>
      </c>
      <c r="B2388" s="1" t="s">
        <v>20</v>
      </c>
      <c r="C2388" s="1">
        <v>20086.0</v>
      </c>
      <c r="D2388" s="1" t="s">
        <v>542</v>
      </c>
      <c r="E2388" s="1" t="s">
        <v>796</v>
      </c>
      <c r="F2388" s="1" t="s">
        <v>1096</v>
      </c>
      <c r="G2388" s="1">
        <v>2009.0</v>
      </c>
      <c r="H2388" s="1">
        <v>275000.0</v>
      </c>
      <c r="I2388" s="1">
        <v>77944.0</v>
      </c>
      <c r="J2388" s="1">
        <v>6.0</v>
      </c>
      <c r="K2388" s="1">
        <v>2.0</v>
      </c>
      <c r="L2388" s="1" t="s">
        <v>24</v>
      </c>
    </row>
    <row r="2389">
      <c r="A2389" s="2">
        <v>42370.0</v>
      </c>
      <c r="B2389" s="1" t="s">
        <v>20</v>
      </c>
      <c r="C2389" s="1">
        <v>17585.0</v>
      </c>
      <c r="D2389" s="1" t="s">
        <v>64</v>
      </c>
      <c r="E2389" s="1" t="s">
        <v>279</v>
      </c>
      <c r="F2389" s="1" t="s">
        <v>646</v>
      </c>
      <c r="G2389" s="1">
        <v>2011.0</v>
      </c>
      <c r="H2389" s="1">
        <v>275000.0</v>
      </c>
      <c r="I2389" s="1">
        <v>41931.0</v>
      </c>
      <c r="J2389" s="1">
        <v>4.0</v>
      </c>
      <c r="K2389" s="1">
        <v>1.0</v>
      </c>
      <c r="L2389" s="1" t="s">
        <v>80</v>
      </c>
    </row>
    <row r="2390">
      <c r="A2390" s="2">
        <v>42370.0</v>
      </c>
      <c r="B2390" s="1" t="s">
        <v>116</v>
      </c>
      <c r="C2390" s="1" t="s">
        <v>1391</v>
      </c>
      <c r="D2390" s="1" t="s">
        <v>61</v>
      </c>
      <c r="E2390" s="1" t="s">
        <v>245</v>
      </c>
      <c r="F2390" s="1" t="s">
        <v>143</v>
      </c>
      <c r="G2390" s="1">
        <v>2009.0</v>
      </c>
      <c r="H2390" s="1">
        <v>275000.0</v>
      </c>
      <c r="I2390" s="1">
        <v>127489.0</v>
      </c>
      <c r="J2390" s="1">
        <v>6.44109589</v>
      </c>
      <c r="K2390" s="1">
        <v>3.0</v>
      </c>
      <c r="L2390" s="1" t="s">
        <v>16</v>
      </c>
    </row>
    <row r="2391">
      <c r="A2391" s="2">
        <v>42370.0</v>
      </c>
      <c r="B2391" s="1" t="s">
        <v>116</v>
      </c>
      <c r="C2391" s="1" t="s">
        <v>1618</v>
      </c>
      <c r="D2391" s="1" t="s">
        <v>61</v>
      </c>
      <c r="E2391" s="1" t="s">
        <v>163</v>
      </c>
      <c r="F2391" s="1" t="s">
        <v>143</v>
      </c>
      <c r="G2391" s="1">
        <v>2007.0</v>
      </c>
      <c r="H2391" s="1">
        <v>275000.0</v>
      </c>
      <c r="I2391" s="1">
        <v>139491.0</v>
      </c>
      <c r="J2391" s="1">
        <v>8.616438356</v>
      </c>
      <c r="K2391" s="1">
        <v>2.0</v>
      </c>
      <c r="L2391" s="1" t="s">
        <v>16</v>
      </c>
    </row>
    <row r="2392">
      <c r="A2392" s="2">
        <v>42370.0</v>
      </c>
      <c r="B2392" s="1" t="s">
        <v>186</v>
      </c>
      <c r="C2392" s="1" t="s">
        <v>1518</v>
      </c>
      <c r="D2392" s="1" t="s">
        <v>61</v>
      </c>
      <c r="E2392" s="1" t="s">
        <v>202</v>
      </c>
      <c r="F2392" s="1" t="s">
        <v>203</v>
      </c>
      <c r="G2392" s="1">
        <v>2007.0</v>
      </c>
      <c r="H2392" s="1">
        <v>275000.0</v>
      </c>
      <c r="I2392" s="1">
        <v>68193.0</v>
      </c>
      <c r="J2392" s="1">
        <v>8.0</v>
      </c>
      <c r="K2392" s="1">
        <v>2.0</v>
      </c>
      <c r="L2392" s="1" t="s">
        <v>16</v>
      </c>
    </row>
    <row r="2393">
      <c r="A2393" s="2">
        <v>42370.0</v>
      </c>
      <c r="B2393" s="1" t="s">
        <v>148</v>
      </c>
      <c r="C2393" s="1">
        <v>507.0</v>
      </c>
      <c r="D2393" s="1" t="s">
        <v>61</v>
      </c>
      <c r="E2393" s="1" t="s">
        <v>163</v>
      </c>
      <c r="F2393" s="1" t="s">
        <v>203</v>
      </c>
      <c r="G2393" s="1">
        <v>2007.0</v>
      </c>
      <c r="H2393" s="1">
        <v>275000.0</v>
      </c>
      <c r="I2393" s="1">
        <v>59794.66119</v>
      </c>
      <c r="J2393" s="1">
        <v>7.474332649</v>
      </c>
      <c r="K2393" s="1">
        <v>2.0</v>
      </c>
      <c r="L2393" s="1" t="s">
        <v>16</v>
      </c>
    </row>
    <row r="2394">
      <c r="A2394" s="2">
        <v>42370.0</v>
      </c>
      <c r="B2394" s="1" t="s">
        <v>116</v>
      </c>
      <c r="C2394" s="1" t="s">
        <v>1619</v>
      </c>
      <c r="D2394" s="1" t="s">
        <v>61</v>
      </c>
      <c r="E2394" s="1" t="s">
        <v>163</v>
      </c>
      <c r="F2394" s="1" t="s">
        <v>203</v>
      </c>
      <c r="G2394" s="1">
        <v>2007.0</v>
      </c>
      <c r="H2394" s="1">
        <v>275000.0</v>
      </c>
      <c r="I2394" s="1">
        <v>33651.0</v>
      </c>
      <c r="J2394" s="1">
        <v>8.852054795</v>
      </c>
      <c r="K2394" s="1">
        <v>2.0</v>
      </c>
      <c r="L2394" s="1" t="s">
        <v>16</v>
      </c>
    </row>
    <row r="2395">
      <c r="A2395" s="2">
        <v>42370.0</v>
      </c>
      <c r="B2395" s="1" t="s">
        <v>20</v>
      </c>
      <c r="C2395" s="1">
        <v>57429.0</v>
      </c>
      <c r="D2395" s="1" t="s">
        <v>61</v>
      </c>
      <c r="E2395" s="1" t="s">
        <v>240</v>
      </c>
      <c r="F2395" s="1" t="s">
        <v>203</v>
      </c>
      <c r="G2395" s="1">
        <v>2009.0</v>
      </c>
      <c r="H2395" s="1">
        <v>275000.0</v>
      </c>
      <c r="I2395" s="1">
        <v>75419.0</v>
      </c>
      <c r="J2395" s="1">
        <v>6.0</v>
      </c>
      <c r="K2395" s="1">
        <v>2.0</v>
      </c>
      <c r="L2395" s="1" t="s">
        <v>16</v>
      </c>
    </row>
    <row r="2396">
      <c r="A2396" s="2">
        <v>42370.0</v>
      </c>
      <c r="B2396" s="1" t="s">
        <v>186</v>
      </c>
      <c r="C2396" s="1" t="s">
        <v>1550</v>
      </c>
      <c r="D2396" s="1" t="s">
        <v>61</v>
      </c>
      <c r="E2396" s="1" t="s">
        <v>652</v>
      </c>
      <c r="F2396" s="1" t="s">
        <v>536</v>
      </c>
      <c r="G2396" s="1">
        <v>2010.0</v>
      </c>
      <c r="H2396" s="1">
        <v>275000.0</v>
      </c>
      <c r="I2396" s="1">
        <v>56974.0</v>
      </c>
      <c r="J2396" s="1">
        <v>5.0</v>
      </c>
      <c r="K2396" s="1">
        <v>1.0</v>
      </c>
      <c r="L2396" s="1" t="s">
        <v>16</v>
      </c>
    </row>
    <row r="2397">
      <c r="A2397" s="2">
        <v>42370.0</v>
      </c>
      <c r="B2397" s="1" t="s">
        <v>20</v>
      </c>
      <c r="C2397" s="1">
        <v>129425.0</v>
      </c>
      <c r="D2397" s="1" t="s">
        <v>91</v>
      </c>
      <c r="E2397" s="1" t="s">
        <v>1223</v>
      </c>
      <c r="F2397" s="1" t="s">
        <v>1620</v>
      </c>
      <c r="G2397" s="1">
        <v>2012.0</v>
      </c>
      <c r="H2397" s="1">
        <v>275000.0</v>
      </c>
      <c r="I2397" s="1">
        <v>3193.0</v>
      </c>
      <c r="J2397" s="1">
        <v>4.0</v>
      </c>
      <c r="K2397" s="1">
        <v>1.0</v>
      </c>
      <c r="L2397" s="1" t="s">
        <v>16</v>
      </c>
    </row>
    <row r="2398">
      <c r="A2398" s="2">
        <v>42370.0</v>
      </c>
      <c r="B2398" s="1" t="s">
        <v>20</v>
      </c>
      <c r="C2398" s="1">
        <v>128563.0</v>
      </c>
      <c r="D2398" s="1" t="s">
        <v>91</v>
      </c>
      <c r="E2398" s="1" t="s">
        <v>907</v>
      </c>
      <c r="F2398" s="1" t="s">
        <v>847</v>
      </c>
      <c r="G2398" s="1">
        <v>2009.0</v>
      </c>
      <c r="H2398" s="1">
        <v>275000.0</v>
      </c>
      <c r="I2398" s="1">
        <v>64775.0</v>
      </c>
      <c r="J2398" s="1">
        <v>7.0</v>
      </c>
      <c r="K2398" s="1">
        <v>1.0</v>
      </c>
      <c r="L2398" s="1" t="s">
        <v>16</v>
      </c>
    </row>
    <row r="2399">
      <c r="A2399" s="2">
        <v>42370.0</v>
      </c>
      <c r="B2399" s="1" t="s">
        <v>20</v>
      </c>
      <c r="C2399" s="1">
        <v>136000.0</v>
      </c>
      <c r="D2399" s="1" t="s">
        <v>91</v>
      </c>
      <c r="E2399" s="1" t="s">
        <v>907</v>
      </c>
      <c r="F2399" s="1" t="s">
        <v>847</v>
      </c>
      <c r="G2399" s="1">
        <v>2008.0</v>
      </c>
      <c r="H2399" s="1">
        <v>275000.0</v>
      </c>
      <c r="I2399" s="1">
        <v>29070.0</v>
      </c>
      <c r="J2399" s="1">
        <v>8.0</v>
      </c>
      <c r="K2399" s="1">
        <v>1.0</v>
      </c>
      <c r="L2399" s="1" t="s">
        <v>16</v>
      </c>
    </row>
    <row r="2400">
      <c r="A2400" s="2">
        <v>42370.0</v>
      </c>
      <c r="B2400" s="1" t="s">
        <v>261</v>
      </c>
      <c r="C2400" s="1" t="s">
        <v>1621</v>
      </c>
      <c r="D2400" s="1" t="s">
        <v>61</v>
      </c>
      <c r="E2400" s="1" t="s">
        <v>163</v>
      </c>
      <c r="F2400" s="1" t="s">
        <v>341</v>
      </c>
      <c r="G2400" s="1">
        <v>2005.0</v>
      </c>
      <c r="H2400" s="1">
        <v>274804.0</v>
      </c>
      <c r="I2400" s="1">
        <v>20000.0</v>
      </c>
      <c r="J2400" s="1">
        <v>10.0</v>
      </c>
      <c r="K2400" s="1">
        <v>1.0</v>
      </c>
      <c r="L2400" s="1" t="s">
        <v>16</v>
      </c>
    </row>
    <row r="2401">
      <c r="A2401" s="2">
        <v>42370.0</v>
      </c>
      <c r="B2401" s="1" t="s">
        <v>261</v>
      </c>
      <c r="C2401" s="1" t="s">
        <v>1622</v>
      </c>
      <c r="D2401" s="1" t="s">
        <v>61</v>
      </c>
      <c r="E2401" s="1" t="s">
        <v>163</v>
      </c>
      <c r="F2401" s="1" t="s">
        <v>203</v>
      </c>
      <c r="G2401" s="1">
        <v>2008.0</v>
      </c>
      <c r="H2401" s="1">
        <v>274692.7688</v>
      </c>
      <c r="I2401" s="4">
        <v>100000.0</v>
      </c>
      <c r="J2401" s="1">
        <v>7.0</v>
      </c>
      <c r="K2401" s="1">
        <v>1.0</v>
      </c>
      <c r="L2401" s="1" t="s">
        <v>16</v>
      </c>
    </row>
    <row r="2402">
      <c r="A2402" s="2">
        <v>42370.0</v>
      </c>
      <c r="B2402" s="1" t="s">
        <v>261</v>
      </c>
      <c r="C2402" s="1" t="s">
        <v>1623</v>
      </c>
      <c r="D2402" s="1" t="s">
        <v>61</v>
      </c>
      <c r="E2402" s="1" t="s">
        <v>163</v>
      </c>
      <c r="F2402" s="1" t="s">
        <v>341</v>
      </c>
      <c r="G2402" s="1">
        <v>2008.0</v>
      </c>
      <c r="H2402" s="1">
        <v>274445.5453</v>
      </c>
      <c r="I2402" s="1">
        <v>110000.0</v>
      </c>
      <c r="J2402" s="1">
        <v>7.0</v>
      </c>
      <c r="K2402" s="1">
        <v>1.0</v>
      </c>
      <c r="L2402" s="1" t="s">
        <v>16</v>
      </c>
    </row>
    <row r="2403">
      <c r="A2403" s="2">
        <v>42370.0</v>
      </c>
      <c r="B2403" s="1" t="s">
        <v>261</v>
      </c>
      <c r="C2403" s="1" t="s">
        <v>1624</v>
      </c>
      <c r="D2403" s="1" t="s">
        <v>61</v>
      </c>
      <c r="E2403" s="1" t="s">
        <v>163</v>
      </c>
      <c r="F2403" s="1" t="s">
        <v>147</v>
      </c>
      <c r="G2403" s="1">
        <v>2007.0</v>
      </c>
      <c r="H2403" s="1">
        <v>274322.4261</v>
      </c>
      <c r="I2403" s="1">
        <v>120000.0</v>
      </c>
      <c r="J2403" s="1">
        <v>8.0</v>
      </c>
      <c r="K2403" s="1">
        <v>1.0</v>
      </c>
      <c r="L2403" s="1" t="s">
        <v>16</v>
      </c>
    </row>
    <row r="2404">
      <c r="A2404" s="2">
        <v>42370.0</v>
      </c>
      <c r="B2404" s="1" t="s">
        <v>116</v>
      </c>
      <c r="C2404" s="1" t="s">
        <v>1625</v>
      </c>
      <c r="D2404" s="1" t="s">
        <v>61</v>
      </c>
      <c r="E2404" s="1" t="s">
        <v>712</v>
      </c>
      <c r="F2404" s="1" t="s">
        <v>536</v>
      </c>
      <c r="G2404" s="1">
        <v>2012.0</v>
      </c>
      <c r="H2404" s="1">
        <v>274170.0</v>
      </c>
      <c r="I2404" s="1">
        <v>39050.0</v>
      </c>
      <c r="J2404" s="1">
        <v>3.923287671</v>
      </c>
      <c r="K2404" s="1">
        <v>2.0</v>
      </c>
      <c r="L2404" s="1" t="s">
        <v>16</v>
      </c>
    </row>
    <row r="2405">
      <c r="A2405" s="2">
        <v>42370.0</v>
      </c>
      <c r="B2405" s="1" t="s">
        <v>186</v>
      </c>
      <c r="C2405" s="1" t="s">
        <v>1626</v>
      </c>
      <c r="D2405" s="1" t="s">
        <v>61</v>
      </c>
      <c r="E2405" s="1" t="s">
        <v>960</v>
      </c>
      <c r="F2405" s="1" t="s">
        <v>203</v>
      </c>
      <c r="G2405" s="1">
        <v>2012.0</v>
      </c>
      <c r="H2405" s="1">
        <v>274170.0</v>
      </c>
      <c r="I2405" s="1">
        <v>31532.0</v>
      </c>
      <c r="J2405" s="1">
        <v>3.0</v>
      </c>
      <c r="K2405" s="1">
        <v>2.0</v>
      </c>
      <c r="L2405" s="1" t="s">
        <v>16</v>
      </c>
    </row>
    <row r="2406">
      <c r="A2406" s="2">
        <v>42370.0</v>
      </c>
      <c r="B2406" s="1" t="s">
        <v>116</v>
      </c>
      <c r="C2406" s="1" t="s">
        <v>1627</v>
      </c>
      <c r="D2406" s="1" t="s">
        <v>61</v>
      </c>
      <c r="E2406" s="1" t="s">
        <v>960</v>
      </c>
      <c r="F2406" s="1" t="s">
        <v>203</v>
      </c>
      <c r="G2406" s="1">
        <v>2012.0</v>
      </c>
      <c r="H2406" s="1">
        <v>274170.0</v>
      </c>
      <c r="I2406" s="1">
        <v>55622.0</v>
      </c>
      <c r="J2406" s="1">
        <v>3.791780822</v>
      </c>
      <c r="K2406" s="1">
        <v>2.0</v>
      </c>
      <c r="L2406" s="1" t="s">
        <v>16</v>
      </c>
    </row>
    <row r="2407">
      <c r="A2407" s="2">
        <v>42370.0</v>
      </c>
      <c r="B2407" s="1" t="s">
        <v>148</v>
      </c>
      <c r="C2407" s="1">
        <v>98.0</v>
      </c>
      <c r="D2407" s="1" t="s">
        <v>61</v>
      </c>
      <c r="E2407" s="1" t="s">
        <v>163</v>
      </c>
      <c r="F2407" s="1" t="s">
        <v>536</v>
      </c>
      <c r="G2407" s="1">
        <v>2011.0</v>
      </c>
      <c r="H2407" s="1">
        <v>274170.0</v>
      </c>
      <c r="I2407" s="1">
        <v>29393.56605</v>
      </c>
      <c r="J2407" s="1">
        <v>3.674195756</v>
      </c>
      <c r="K2407" s="1">
        <v>1.0</v>
      </c>
      <c r="L2407" s="1" t="s">
        <v>16</v>
      </c>
    </row>
    <row r="2408">
      <c r="A2408" s="2">
        <v>42370.0</v>
      </c>
      <c r="B2408" s="1" t="s">
        <v>116</v>
      </c>
      <c r="C2408" s="1" t="s">
        <v>1628</v>
      </c>
      <c r="D2408" s="1" t="s">
        <v>61</v>
      </c>
      <c r="E2408" s="1" t="s">
        <v>881</v>
      </c>
      <c r="F2408" s="1" t="s">
        <v>203</v>
      </c>
      <c r="G2408" s="1">
        <v>2010.0</v>
      </c>
      <c r="H2408" s="1">
        <v>274170.0</v>
      </c>
      <c r="I2408" s="1">
        <v>28297.0</v>
      </c>
      <c r="J2408" s="1">
        <v>5.860273973</v>
      </c>
      <c r="K2408" s="1">
        <v>2.0</v>
      </c>
      <c r="L2408" s="1" t="s">
        <v>16</v>
      </c>
    </row>
    <row r="2409">
      <c r="A2409" s="2">
        <v>42370.0</v>
      </c>
      <c r="B2409" s="1" t="s">
        <v>116</v>
      </c>
      <c r="C2409" s="1" t="s">
        <v>1544</v>
      </c>
      <c r="D2409" s="1" t="s">
        <v>61</v>
      </c>
      <c r="E2409" s="1" t="s">
        <v>712</v>
      </c>
      <c r="F2409" s="1" t="s">
        <v>203</v>
      </c>
      <c r="G2409" s="1">
        <v>2011.0</v>
      </c>
      <c r="H2409" s="1">
        <v>274000.0</v>
      </c>
      <c r="I2409" s="1">
        <v>35859.0</v>
      </c>
      <c r="J2409" s="1">
        <v>4.884931507</v>
      </c>
      <c r="K2409" s="1">
        <v>1.0</v>
      </c>
      <c r="L2409" s="1" t="s">
        <v>16</v>
      </c>
    </row>
    <row r="2410">
      <c r="A2410" s="2">
        <v>42370.0</v>
      </c>
      <c r="B2410" s="1" t="s">
        <v>261</v>
      </c>
      <c r="C2410" s="1" t="s">
        <v>1629</v>
      </c>
      <c r="D2410" s="1" t="s">
        <v>61</v>
      </c>
      <c r="E2410" s="1" t="s">
        <v>163</v>
      </c>
      <c r="F2410" s="1" t="s">
        <v>298</v>
      </c>
      <c r="G2410" s="1">
        <v>2009.0</v>
      </c>
      <c r="H2410" s="1">
        <v>273893.7676</v>
      </c>
      <c r="I2410" s="1">
        <v>150000.0</v>
      </c>
      <c r="J2410" s="1">
        <v>6.0</v>
      </c>
      <c r="K2410" s="1">
        <v>1.0</v>
      </c>
      <c r="L2410" s="1" t="s">
        <v>16</v>
      </c>
    </row>
    <row r="2411">
      <c r="A2411" s="2">
        <v>42370.0</v>
      </c>
      <c r="B2411" s="1" t="s">
        <v>261</v>
      </c>
      <c r="C2411" s="1" t="s">
        <v>1630</v>
      </c>
      <c r="D2411" s="1" t="s">
        <v>61</v>
      </c>
      <c r="E2411" s="1" t="s">
        <v>163</v>
      </c>
      <c r="F2411" s="1" t="s">
        <v>536</v>
      </c>
      <c r="G2411" s="1">
        <v>2010.0</v>
      </c>
      <c r="H2411" s="1">
        <v>273549.5766</v>
      </c>
      <c r="I2411" s="4">
        <v>100000.0</v>
      </c>
      <c r="J2411" s="1">
        <v>5.0</v>
      </c>
      <c r="K2411" s="1">
        <v>1.0</v>
      </c>
      <c r="L2411" s="1" t="s">
        <v>16</v>
      </c>
    </row>
    <row r="2412">
      <c r="A2412" s="2">
        <v>42370.0</v>
      </c>
      <c r="B2412" s="1" t="s">
        <v>261</v>
      </c>
      <c r="C2412" s="1" t="s">
        <v>1631</v>
      </c>
      <c r="D2412" s="1" t="s">
        <v>61</v>
      </c>
      <c r="E2412" s="1" t="s">
        <v>163</v>
      </c>
      <c r="F2412" s="1" t="s">
        <v>298</v>
      </c>
      <c r="G2412" s="1">
        <v>2006.0</v>
      </c>
      <c r="H2412" s="1">
        <v>273374.7035</v>
      </c>
      <c r="I2412" s="1">
        <v>80000.0</v>
      </c>
      <c r="J2412" s="1">
        <v>9.0</v>
      </c>
      <c r="K2412" s="1">
        <v>1.0</v>
      </c>
      <c r="L2412" s="1" t="s">
        <v>16</v>
      </c>
    </row>
    <row r="2413">
      <c r="A2413" s="2">
        <v>42370.0</v>
      </c>
      <c r="B2413" s="1" t="s">
        <v>116</v>
      </c>
      <c r="C2413" s="1" t="s">
        <v>1583</v>
      </c>
      <c r="D2413" s="1" t="s">
        <v>61</v>
      </c>
      <c r="E2413" s="1" t="s">
        <v>712</v>
      </c>
      <c r="F2413" s="1" t="s">
        <v>536</v>
      </c>
      <c r="G2413" s="1">
        <v>2013.0</v>
      </c>
      <c r="H2413" s="1">
        <v>273000.0</v>
      </c>
      <c r="I2413" s="1">
        <v>30096.0</v>
      </c>
      <c r="J2413" s="1">
        <v>2.452054795</v>
      </c>
      <c r="K2413" s="1">
        <v>2.0</v>
      </c>
      <c r="L2413" s="1" t="s">
        <v>16</v>
      </c>
    </row>
    <row r="2414">
      <c r="A2414" s="2">
        <v>42370.0</v>
      </c>
      <c r="B2414" s="1" t="s">
        <v>116</v>
      </c>
      <c r="C2414" s="1" t="s">
        <v>1476</v>
      </c>
      <c r="D2414" s="1" t="s">
        <v>61</v>
      </c>
      <c r="E2414" s="1" t="s">
        <v>712</v>
      </c>
      <c r="F2414" s="1" t="s">
        <v>536</v>
      </c>
      <c r="G2414" s="1">
        <v>2013.0</v>
      </c>
      <c r="H2414" s="1">
        <v>273000.0</v>
      </c>
      <c r="I2414" s="1">
        <v>11822.0</v>
      </c>
      <c r="J2414" s="1">
        <v>2.893150685</v>
      </c>
      <c r="K2414" s="1">
        <v>2.0</v>
      </c>
      <c r="L2414" s="1" t="s">
        <v>16</v>
      </c>
    </row>
    <row r="2415">
      <c r="A2415" s="2">
        <v>42370.0</v>
      </c>
      <c r="B2415" s="1" t="s">
        <v>186</v>
      </c>
      <c r="C2415" s="1" t="s">
        <v>1477</v>
      </c>
      <c r="D2415" s="1" t="s">
        <v>61</v>
      </c>
      <c r="E2415" s="1" t="s">
        <v>1362</v>
      </c>
      <c r="F2415" s="1" t="s">
        <v>536</v>
      </c>
      <c r="G2415" s="1">
        <v>2014.0</v>
      </c>
      <c r="H2415" s="1">
        <v>273000.0</v>
      </c>
      <c r="I2415" s="1">
        <v>12265.0</v>
      </c>
      <c r="J2415" s="1">
        <v>1.0</v>
      </c>
      <c r="K2415" s="1">
        <v>1.0</v>
      </c>
      <c r="L2415" s="1" t="s">
        <v>16</v>
      </c>
    </row>
    <row r="2416">
      <c r="A2416" s="2">
        <v>42370.0</v>
      </c>
      <c r="B2416" s="1" t="s">
        <v>261</v>
      </c>
      <c r="C2416" s="1" t="s">
        <v>1632</v>
      </c>
      <c r="D2416" s="1" t="s">
        <v>61</v>
      </c>
      <c r="E2416" s="1" t="s">
        <v>163</v>
      </c>
      <c r="F2416" s="1" t="s">
        <v>536</v>
      </c>
      <c r="G2416" s="1">
        <v>2008.0</v>
      </c>
      <c r="H2416" s="1">
        <v>272945.68</v>
      </c>
      <c r="I2416" s="1">
        <v>50000.0</v>
      </c>
      <c r="J2416" s="1">
        <v>7.0</v>
      </c>
      <c r="K2416" s="1">
        <v>1.0</v>
      </c>
      <c r="L2416" s="1" t="s">
        <v>16</v>
      </c>
    </row>
    <row r="2417">
      <c r="A2417" s="2">
        <v>42370.0</v>
      </c>
      <c r="B2417" s="1" t="s">
        <v>261</v>
      </c>
      <c r="C2417" s="1" t="s">
        <v>1633</v>
      </c>
      <c r="D2417" s="1" t="s">
        <v>61</v>
      </c>
      <c r="E2417" s="1" t="s">
        <v>163</v>
      </c>
      <c r="F2417" s="1" t="s">
        <v>203</v>
      </c>
      <c r="G2417" s="1">
        <v>2006.0</v>
      </c>
      <c r="H2417" s="1">
        <v>272945.68</v>
      </c>
      <c r="I2417" s="1">
        <v>50000.0</v>
      </c>
      <c r="J2417" s="1">
        <v>9.0</v>
      </c>
      <c r="K2417" s="1">
        <v>1.0</v>
      </c>
      <c r="L2417" s="1" t="s">
        <v>16</v>
      </c>
    </row>
    <row r="2418">
      <c r="A2418" s="2">
        <v>42370.0</v>
      </c>
      <c r="B2418" s="1" t="s">
        <v>261</v>
      </c>
      <c r="C2418" s="1" t="s">
        <v>1634</v>
      </c>
      <c r="D2418" s="1" t="s">
        <v>61</v>
      </c>
      <c r="E2418" s="1" t="s">
        <v>163</v>
      </c>
      <c r="F2418" s="1" t="s">
        <v>298</v>
      </c>
      <c r="G2418" s="1">
        <v>2005.0</v>
      </c>
      <c r="H2418" s="1">
        <v>272757.4416</v>
      </c>
      <c r="I2418" s="1">
        <v>50000.0</v>
      </c>
      <c r="J2418" s="1">
        <v>10.0</v>
      </c>
      <c r="K2418" s="1">
        <v>1.0</v>
      </c>
      <c r="L2418" s="1" t="s">
        <v>16</v>
      </c>
    </row>
    <row r="2419">
      <c r="A2419" s="2">
        <v>42370.0</v>
      </c>
      <c r="B2419" s="1" t="s">
        <v>261</v>
      </c>
      <c r="C2419" s="1" t="s">
        <v>1635</v>
      </c>
      <c r="D2419" s="1" t="s">
        <v>61</v>
      </c>
      <c r="E2419" s="1" t="s">
        <v>163</v>
      </c>
      <c r="F2419" s="1" t="s">
        <v>203</v>
      </c>
      <c r="G2419" s="1">
        <v>2010.0</v>
      </c>
      <c r="H2419" s="1">
        <v>272491.3418</v>
      </c>
      <c r="I2419" s="1">
        <v>150000.0</v>
      </c>
      <c r="J2419" s="1">
        <v>5.0</v>
      </c>
      <c r="K2419" s="1">
        <v>1.0</v>
      </c>
      <c r="L2419" s="1" t="s">
        <v>16</v>
      </c>
    </row>
    <row r="2420">
      <c r="A2420" s="2">
        <v>42370.0</v>
      </c>
      <c r="B2420" s="1" t="s">
        <v>261</v>
      </c>
      <c r="C2420" s="1" t="s">
        <v>1636</v>
      </c>
      <c r="D2420" s="1" t="s">
        <v>61</v>
      </c>
      <c r="E2420" s="1" t="s">
        <v>163</v>
      </c>
      <c r="F2420" s="1" t="s">
        <v>298</v>
      </c>
      <c r="G2420" s="1">
        <v>2008.0</v>
      </c>
      <c r="H2420" s="1">
        <v>272317.1453</v>
      </c>
      <c r="I2420" s="1">
        <v>130000.0</v>
      </c>
      <c r="J2420" s="1">
        <v>7.0</v>
      </c>
      <c r="K2420" s="1">
        <v>1.0</v>
      </c>
      <c r="L2420" s="1" t="s">
        <v>16</v>
      </c>
    </row>
    <row r="2421">
      <c r="A2421" s="2">
        <v>42370.0</v>
      </c>
      <c r="B2421" s="1" t="s">
        <v>261</v>
      </c>
      <c r="C2421" s="1" t="s">
        <v>1637</v>
      </c>
      <c r="D2421" s="1" t="s">
        <v>61</v>
      </c>
      <c r="E2421" s="1" t="s">
        <v>163</v>
      </c>
      <c r="F2421" s="1" t="s">
        <v>203</v>
      </c>
      <c r="G2421" s="1">
        <v>2005.0</v>
      </c>
      <c r="H2421" s="1">
        <v>272136.0</v>
      </c>
      <c r="I2421" s="1">
        <v>10000.0</v>
      </c>
      <c r="J2421" s="1">
        <v>10.0</v>
      </c>
      <c r="K2421" s="1">
        <v>1.0</v>
      </c>
      <c r="L2421" s="1" t="s">
        <v>16</v>
      </c>
    </row>
    <row r="2422">
      <c r="A2422" s="2">
        <v>42370.0</v>
      </c>
      <c r="B2422" s="1" t="s">
        <v>261</v>
      </c>
      <c r="C2422" s="1" t="s">
        <v>1638</v>
      </c>
      <c r="D2422" s="1" t="s">
        <v>61</v>
      </c>
      <c r="E2422" s="1" t="s">
        <v>163</v>
      </c>
      <c r="F2422" s="1" t="s">
        <v>147</v>
      </c>
      <c r="G2422" s="1">
        <v>2005.0</v>
      </c>
      <c r="H2422" s="1">
        <v>272123.917</v>
      </c>
      <c r="I2422" s="1">
        <v>70000.0</v>
      </c>
      <c r="J2422" s="1">
        <v>10.0</v>
      </c>
      <c r="K2422" s="1">
        <v>1.0</v>
      </c>
      <c r="L2422" s="1" t="s">
        <v>16</v>
      </c>
    </row>
    <row r="2423">
      <c r="A2423" s="2">
        <v>42370.0</v>
      </c>
      <c r="B2423" s="1" t="s">
        <v>116</v>
      </c>
      <c r="C2423" s="1" t="s">
        <v>1546</v>
      </c>
      <c r="D2423" s="1" t="s">
        <v>91</v>
      </c>
      <c r="E2423" s="1" t="s">
        <v>1365</v>
      </c>
      <c r="F2423" s="1" t="s">
        <v>1425</v>
      </c>
      <c r="G2423" s="1">
        <v>2012.0</v>
      </c>
      <c r="H2423" s="1">
        <v>272000.0</v>
      </c>
      <c r="I2423" s="1">
        <v>39171.0</v>
      </c>
      <c r="J2423" s="1">
        <v>3.731506849</v>
      </c>
      <c r="K2423" s="1">
        <v>1.0</v>
      </c>
      <c r="L2423" s="1" t="s">
        <v>16</v>
      </c>
    </row>
    <row r="2424">
      <c r="A2424" s="2">
        <v>42370.0</v>
      </c>
      <c r="B2424" s="1" t="s">
        <v>148</v>
      </c>
      <c r="C2424" s="1">
        <v>52.0</v>
      </c>
      <c r="D2424" s="1" t="s">
        <v>61</v>
      </c>
      <c r="E2424" s="1" t="s">
        <v>712</v>
      </c>
      <c r="F2424" s="1" t="s">
        <v>536</v>
      </c>
      <c r="G2424" s="1">
        <v>2012.0</v>
      </c>
      <c r="H2424" s="1">
        <v>271950.0</v>
      </c>
      <c r="I2424" s="1">
        <v>23173.16906</v>
      </c>
      <c r="J2424" s="1">
        <v>2.896646133</v>
      </c>
      <c r="K2424" s="1">
        <v>1.0</v>
      </c>
      <c r="L2424" s="1" t="s">
        <v>16</v>
      </c>
    </row>
    <row r="2425">
      <c r="A2425" s="2">
        <v>42370.0</v>
      </c>
      <c r="B2425" s="1" t="s">
        <v>148</v>
      </c>
      <c r="C2425" s="1">
        <v>92.0</v>
      </c>
      <c r="D2425" s="1" t="s">
        <v>61</v>
      </c>
      <c r="E2425" s="1" t="s">
        <v>712</v>
      </c>
      <c r="F2425" s="1" t="s">
        <v>203</v>
      </c>
      <c r="G2425" s="1">
        <v>2011.0</v>
      </c>
      <c r="H2425" s="1">
        <v>271950.0</v>
      </c>
      <c r="I2425" s="1">
        <v>27904.17522</v>
      </c>
      <c r="J2425" s="1">
        <v>3.488021903</v>
      </c>
      <c r="K2425" s="1">
        <v>1.0</v>
      </c>
      <c r="L2425" s="1" t="s">
        <v>16</v>
      </c>
    </row>
    <row r="2426">
      <c r="A2426" s="2">
        <v>42370.0</v>
      </c>
      <c r="B2426" s="1" t="s">
        <v>116</v>
      </c>
      <c r="C2426" s="1" t="s">
        <v>1568</v>
      </c>
      <c r="D2426" s="1" t="s">
        <v>61</v>
      </c>
      <c r="E2426" s="1" t="s">
        <v>712</v>
      </c>
      <c r="F2426" s="1" t="s">
        <v>203</v>
      </c>
      <c r="G2426" s="1">
        <v>2011.0</v>
      </c>
      <c r="H2426" s="1">
        <v>271950.0</v>
      </c>
      <c r="I2426" s="1">
        <v>16741.0</v>
      </c>
      <c r="J2426" s="1">
        <v>4.531506849</v>
      </c>
      <c r="K2426" s="1">
        <v>2.0</v>
      </c>
      <c r="L2426" s="1" t="s">
        <v>16</v>
      </c>
    </row>
    <row r="2427">
      <c r="A2427" s="2">
        <v>42370.0</v>
      </c>
      <c r="B2427" s="1" t="s">
        <v>186</v>
      </c>
      <c r="C2427" s="1" t="s">
        <v>1375</v>
      </c>
      <c r="D2427" s="1" t="s">
        <v>61</v>
      </c>
      <c r="E2427" s="1" t="s">
        <v>1362</v>
      </c>
      <c r="F2427" s="1" t="s">
        <v>536</v>
      </c>
      <c r="G2427" s="1">
        <v>2013.0</v>
      </c>
      <c r="H2427" s="1">
        <v>271950.0</v>
      </c>
      <c r="I2427" s="1">
        <v>29212.0</v>
      </c>
      <c r="J2427" s="1">
        <v>2.0</v>
      </c>
      <c r="K2427" s="1">
        <v>1.0</v>
      </c>
      <c r="L2427" s="1" t="s">
        <v>16</v>
      </c>
    </row>
    <row r="2428">
      <c r="A2428" s="2">
        <v>42370.0</v>
      </c>
      <c r="B2428" s="1" t="s">
        <v>186</v>
      </c>
      <c r="C2428" s="1" t="s">
        <v>1639</v>
      </c>
      <c r="D2428" s="1" t="s">
        <v>61</v>
      </c>
      <c r="E2428" s="1" t="s">
        <v>960</v>
      </c>
      <c r="F2428" s="1" t="s">
        <v>536</v>
      </c>
      <c r="G2428" s="1">
        <v>2012.0</v>
      </c>
      <c r="H2428" s="1">
        <v>271950.0</v>
      </c>
      <c r="I2428" s="1">
        <v>30867.0</v>
      </c>
      <c r="J2428" s="1">
        <v>3.0</v>
      </c>
      <c r="K2428" s="1">
        <v>2.0</v>
      </c>
      <c r="L2428" s="1" t="s">
        <v>16</v>
      </c>
    </row>
    <row r="2429">
      <c r="A2429" s="2">
        <v>42370.0</v>
      </c>
      <c r="B2429" s="1" t="s">
        <v>148</v>
      </c>
      <c r="C2429" s="1">
        <v>119.0</v>
      </c>
      <c r="D2429" s="1" t="s">
        <v>61</v>
      </c>
      <c r="E2429" s="1" t="s">
        <v>960</v>
      </c>
      <c r="F2429" s="1" t="s">
        <v>203</v>
      </c>
      <c r="G2429" s="1">
        <v>2011.0</v>
      </c>
      <c r="H2429" s="1">
        <v>271950.0</v>
      </c>
      <c r="I2429" s="1">
        <v>30992.47091</v>
      </c>
      <c r="J2429" s="1">
        <v>3.874058864</v>
      </c>
      <c r="K2429" s="1">
        <v>1.0</v>
      </c>
      <c r="L2429" s="1" t="s">
        <v>16</v>
      </c>
    </row>
    <row r="2430">
      <c r="A2430" s="2">
        <v>42370.0</v>
      </c>
      <c r="B2430" s="1" t="s">
        <v>116</v>
      </c>
      <c r="C2430" s="1" t="s">
        <v>1640</v>
      </c>
      <c r="D2430" s="1" t="s">
        <v>61</v>
      </c>
      <c r="E2430" s="1" t="s">
        <v>1588</v>
      </c>
      <c r="F2430" s="1" t="s">
        <v>1641</v>
      </c>
      <c r="G2430" s="1">
        <v>2012.0</v>
      </c>
      <c r="H2430" s="1">
        <v>271950.0</v>
      </c>
      <c r="I2430" s="1">
        <v>28710.0</v>
      </c>
      <c r="J2430" s="1">
        <v>3.964383562</v>
      </c>
      <c r="K2430" s="1">
        <v>2.0</v>
      </c>
      <c r="L2430" s="1" t="s">
        <v>16</v>
      </c>
    </row>
    <row r="2431">
      <c r="A2431" s="2">
        <v>42370.0</v>
      </c>
      <c r="B2431" s="1" t="s">
        <v>116</v>
      </c>
      <c r="C2431" s="1" t="s">
        <v>1642</v>
      </c>
      <c r="D2431" s="1" t="s">
        <v>61</v>
      </c>
      <c r="E2431" s="1" t="s">
        <v>163</v>
      </c>
      <c r="F2431" s="1" t="s">
        <v>143</v>
      </c>
      <c r="G2431" s="1">
        <v>2008.0</v>
      </c>
      <c r="H2431" s="1">
        <v>271950.0</v>
      </c>
      <c r="I2431" s="1">
        <v>112171.0</v>
      </c>
      <c r="J2431" s="1">
        <v>7.709589041</v>
      </c>
      <c r="K2431" s="1">
        <v>2.0</v>
      </c>
      <c r="L2431" s="1" t="s">
        <v>16</v>
      </c>
    </row>
    <row r="2432">
      <c r="A2432" s="2">
        <v>42370.0</v>
      </c>
      <c r="B2432" s="1" t="s">
        <v>116</v>
      </c>
      <c r="C2432" s="1" t="s">
        <v>1619</v>
      </c>
      <c r="D2432" s="1" t="s">
        <v>61</v>
      </c>
      <c r="E2432" s="1" t="s">
        <v>163</v>
      </c>
      <c r="F2432" s="1" t="s">
        <v>203</v>
      </c>
      <c r="G2432" s="1">
        <v>2007.0</v>
      </c>
      <c r="H2432" s="1">
        <v>271950.0</v>
      </c>
      <c r="I2432" s="1">
        <v>33651.0</v>
      </c>
      <c r="J2432" s="1">
        <v>8.852054795</v>
      </c>
      <c r="K2432" s="1">
        <v>2.0</v>
      </c>
      <c r="L2432" s="1" t="s">
        <v>16</v>
      </c>
    </row>
    <row r="2433">
      <c r="A2433" s="2">
        <v>42370.0</v>
      </c>
      <c r="B2433" s="1" t="s">
        <v>148</v>
      </c>
      <c r="C2433" s="1">
        <v>209.0</v>
      </c>
      <c r="D2433" s="1" t="s">
        <v>61</v>
      </c>
      <c r="E2433" s="1" t="s">
        <v>1128</v>
      </c>
      <c r="F2433" s="1" t="s">
        <v>536</v>
      </c>
      <c r="G2433" s="1">
        <v>2010.0</v>
      </c>
      <c r="H2433" s="1">
        <v>271950.0</v>
      </c>
      <c r="I2433" s="1">
        <v>37234.7707</v>
      </c>
      <c r="J2433" s="1">
        <v>4.654346338</v>
      </c>
      <c r="K2433" s="1">
        <v>1.0</v>
      </c>
      <c r="L2433" s="1" t="s">
        <v>16</v>
      </c>
    </row>
    <row r="2434">
      <c r="A2434" s="2">
        <v>42370.0</v>
      </c>
      <c r="B2434" s="1" t="s">
        <v>261</v>
      </c>
      <c r="C2434" s="1" t="s">
        <v>1643</v>
      </c>
      <c r="D2434" s="1" t="s">
        <v>61</v>
      </c>
      <c r="E2434" s="1" t="s">
        <v>163</v>
      </c>
      <c r="F2434" s="1" t="s">
        <v>203</v>
      </c>
      <c r="G2434" s="1">
        <v>2007.0</v>
      </c>
      <c r="H2434" s="1">
        <v>271812.5624</v>
      </c>
      <c r="I2434" s="1">
        <v>80000.0</v>
      </c>
      <c r="J2434" s="1">
        <v>8.0</v>
      </c>
      <c r="K2434" s="1">
        <v>1.0</v>
      </c>
      <c r="L2434" s="1" t="s">
        <v>16</v>
      </c>
    </row>
    <row r="2435">
      <c r="A2435" s="2">
        <v>42370.0</v>
      </c>
      <c r="B2435" s="1" t="s">
        <v>261</v>
      </c>
      <c r="C2435" s="1" t="s">
        <v>1644</v>
      </c>
      <c r="D2435" s="1" t="s">
        <v>61</v>
      </c>
      <c r="E2435" s="1" t="s">
        <v>163</v>
      </c>
      <c r="F2435" s="1" t="s">
        <v>341</v>
      </c>
      <c r="G2435" s="1">
        <v>2007.0</v>
      </c>
      <c r="H2435" s="1">
        <v>271567.9311</v>
      </c>
      <c r="I2435" s="1">
        <v>90000.0</v>
      </c>
      <c r="J2435" s="1">
        <v>8.0</v>
      </c>
      <c r="K2435" s="1">
        <v>1.0</v>
      </c>
      <c r="L2435" s="1" t="s">
        <v>16</v>
      </c>
    </row>
    <row r="2436">
      <c r="A2436" s="2">
        <v>42370.0</v>
      </c>
      <c r="B2436" s="1" t="s">
        <v>148</v>
      </c>
      <c r="C2436" s="1">
        <v>125.0</v>
      </c>
      <c r="D2436" s="1" t="s">
        <v>61</v>
      </c>
      <c r="E2436" s="1" t="s">
        <v>960</v>
      </c>
      <c r="F2436" s="1" t="s">
        <v>203</v>
      </c>
      <c r="G2436" s="1">
        <v>2011.0</v>
      </c>
      <c r="H2436" s="1">
        <v>271200.0</v>
      </c>
      <c r="I2436" s="1">
        <v>31518.13826</v>
      </c>
      <c r="J2436" s="1">
        <v>3.939767283</v>
      </c>
      <c r="K2436" s="1">
        <v>1.0</v>
      </c>
      <c r="L2436" s="1" t="s">
        <v>16</v>
      </c>
    </row>
    <row r="2437">
      <c r="A2437" s="2">
        <v>42370.0</v>
      </c>
      <c r="B2437" s="1" t="s">
        <v>148</v>
      </c>
      <c r="C2437" s="1">
        <v>561.0</v>
      </c>
      <c r="D2437" s="1" t="s">
        <v>61</v>
      </c>
      <c r="E2437" s="1" t="s">
        <v>163</v>
      </c>
      <c r="F2437" s="1" t="s">
        <v>203</v>
      </c>
      <c r="G2437" s="1">
        <v>2007.0</v>
      </c>
      <c r="H2437" s="1">
        <v>271000.0</v>
      </c>
      <c r="I2437" s="1">
        <v>63474.33265</v>
      </c>
      <c r="J2437" s="1">
        <v>7.934291581</v>
      </c>
      <c r="K2437" s="1">
        <v>2.0</v>
      </c>
      <c r="L2437" s="1" t="s">
        <v>16</v>
      </c>
    </row>
    <row r="2438">
      <c r="A2438" s="2">
        <v>42370.0</v>
      </c>
      <c r="B2438" s="1" t="s">
        <v>20</v>
      </c>
      <c r="C2438" s="1">
        <v>20531.0</v>
      </c>
      <c r="D2438" s="1" t="s">
        <v>91</v>
      </c>
      <c r="E2438" s="1" t="s">
        <v>1119</v>
      </c>
      <c r="F2438" s="1" t="s">
        <v>1645</v>
      </c>
      <c r="G2438" s="1">
        <v>2009.0</v>
      </c>
      <c r="H2438" s="1">
        <v>270000.0</v>
      </c>
      <c r="I2438" s="1">
        <v>69748.0</v>
      </c>
      <c r="J2438" s="1">
        <v>6.0</v>
      </c>
      <c r="K2438" s="1">
        <v>2.0</v>
      </c>
      <c r="L2438" s="1" t="s">
        <v>80</v>
      </c>
    </row>
    <row r="2439">
      <c r="A2439" s="2">
        <v>42370.0</v>
      </c>
      <c r="B2439" s="1" t="s">
        <v>20</v>
      </c>
      <c r="C2439" s="1">
        <v>67890.0</v>
      </c>
      <c r="D2439" s="1" t="s">
        <v>61</v>
      </c>
      <c r="E2439" s="1" t="s">
        <v>712</v>
      </c>
      <c r="F2439" s="1" t="s">
        <v>536</v>
      </c>
      <c r="G2439" s="1">
        <v>2011.0</v>
      </c>
      <c r="H2439" s="1">
        <v>270000.0</v>
      </c>
      <c r="I2439" s="1">
        <v>21435.0</v>
      </c>
      <c r="J2439" s="1">
        <v>4.0</v>
      </c>
      <c r="K2439" s="1">
        <v>1.0</v>
      </c>
      <c r="L2439" s="1" t="s">
        <v>16</v>
      </c>
    </row>
    <row r="2440">
      <c r="A2440" s="2">
        <v>42370.0</v>
      </c>
      <c r="B2440" s="1" t="s">
        <v>148</v>
      </c>
      <c r="C2440" s="1">
        <v>90.0</v>
      </c>
      <c r="D2440" s="1" t="s">
        <v>61</v>
      </c>
      <c r="E2440" s="1" t="s">
        <v>712</v>
      </c>
      <c r="F2440" s="1" t="s">
        <v>536</v>
      </c>
      <c r="G2440" s="1">
        <v>2011.0</v>
      </c>
      <c r="H2440" s="1">
        <v>270000.0</v>
      </c>
      <c r="I2440" s="1">
        <v>27882.27242</v>
      </c>
      <c r="J2440" s="1">
        <v>3.485284052</v>
      </c>
      <c r="K2440" s="1">
        <v>1.0</v>
      </c>
      <c r="L2440" s="1" t="s">
        <v>16</v>
      </c>
    </row>
    <row r="2441">
      <c r="A2441" s="2">
        <v>42370.0</v>
      </c>
      <c r="B2441" s="1" t="s">
        <v>148</v>
      </c>
      <c r="C2441" s="1">
        <v>91.0</v>
      </c>
      <c r="D2441" s="1" t="s">
        <v>61</v>
      </c>
      <c r="E2441" s="1" t="s">
        <v>712</v>
      </c>
      <c r="F2441" s="1" t="s">
        <v>203</v>
      </c>
      <c r="G2441" s="1">
        <v>2011.0</v>
      </c>
      <c r="H2441" s="1">
        <v>270000.0</v>
      </c>
      <c r="I2441" s="1">
        <v>27904.17522</v>
      </c>
      <c r="J2441" s="1">
        <v>3.488021903</v>
      </c>
      <c r="K2441" s="1">
        <v>1.0</v>
      </c>
      <c r="L2441" s="1" t="s">
        <v>16</v>
      </c>
    </row>
    <row r="2442">
      <c r="A2442" s="2">
        <v>42370.0</v>
      </c>
      <c r="B2442" s="1" t="s">
        <v>116</v>
      </c>
      <c r="C2442" s="1" t="s">
        <v>1646</v>
      </c>
      <c r="D2442" s="1" t="s">
        <v>61</v>
      </c>
      <c r="E2442" s="1" t="s">
        <v>712</v>
      </c>
      <c r="F2442" s="1" t="s">
        <v>203</v>
      </c>
      <c r="G2442" s="1">
        <v>2011.0</v>
      </c>
      <c r="H2442" s="1">
        <v>270000.0</v>
      </c>
      <c r="I2442" s="1">
        <v>24031.0</v>
      </c>
      <c r="J2442" s="1">
        <v>4.852054795</v>
      </c>
      <c r="K2442" s="1">
        <v>2.0</v>
      </c>
      <c r="L2442" s="1" t="s">
        <v>16</v>
      </c>
    </row>
    <row r="2443">
      <c r="A2443" s="2">
        <v>42370.0</v>
      </c>
      <c r="B2443" s="1" t="s">
        <v>20</v>
      </c>
      <c r="C2443" s="1">
        <v>55224.0</v>
      </c>
      <c r="D2443" s="1" t="s">
        <v>61</v>
      </c>
      <c r="E2443" s="1" t="s">
        <v>1362</v>
      </c>
      <c r="F2443" s="1" t="s">
        <v>536</v>
      </c>
      <c r="G2443" s="1">
        <v>2015.0</v>
      </c>
      <c r="H2443" s="1">
        <v>270000.0</v>
      </c>
      <c r="I2443" s="1">
        <v>226.0</v>
      </c>
      <c r="J2443" s="1">
        <v>0.0</v>
      </c>
      <c r="K2443" s="1">
        <v>1.0</v>
      </c>
      <c r="L2443" s="1" t="s">
        <v>24</v>
      </c>
    </row>
    <row r="2444">
      <c r="A2444" s="2">
        <v>42370.0</v>
      </c>
      <c r="B2444" s="1" t="s">
        <v>116</v>
      </c>
      <c r="C2444" s="1" t="s">
        <v>1560</v>
      </c>
      <c r="D2444" s="1" t="s">
        <v>61</v>
      </c>
      <c r="E2444" s="1" t="s">
        <v>1362</v>
      </c>
      <c r="F2444" s="1" t="s">
        <v>203</v>
      </c>
      <c r="G2444" s="1">
        <v>2013.0</v>
      </c>
      <c r="H2444" s="1">
        <v>270000.0</v>
      </c>
      <c r="I2444" s="1">
        <v>15938.0</v>
      </c>
      <c r="J2444" s="1">
        <v>2.490410959</v>
      </c>
      <c r="K2444" s="1">
        <v>2.0</v>
      </c>
      <c r="L2444" s="1" t="s">
        <v>16</v>
      </c>
    </row>
    <row r="2445">
      <c r="A2445" s="2">
        <v>42370.0</v>
      </c>
      <c r="B2445" s="1" t="s">
        <v>186</v>
      </c>
      <c r="C2445" s="1" t="s">
        <v>1639</v>
      </c>
      <c r="D2445" s="1" t="s">
        <v>61</v>
      </c>
      <c r="E2445" s="1" t="s">
        <v>960</v>
      </c>
      <c r="F2445" s="1" t="s">
        <v>536</v>
      </c>
      <c r="G2445" s="1">
        <v>2012.0</v>
      </c>
      <c r="H2445" s="1">
        <v>270000.0</v>
      </c>
      <c r="I2445" s="1">
        <v>30867.0</v>
      </c>
      <c r="J2445" s="1">
        <v>3.0</v>
      </c>
      <c r="K2445" s="1">
        <v>2.0</v>
      </c>
      <c r="L2445" s="1" t="s">
        <v>16</v>
      </c>
    </row>
    <row r="2446">
      <c r="A2446" s="2">
        <v>42370.0</v>
      </c>
      <c r="B2446" s="1" t="s">
        <v>116</v>
      </c>
      <c r="C2446" s="1" t="s">
        <v>1627</v>
      </c>
      <c r="D2446" s="1" t="s">
        <v>61</v>
      </c>
      <c r="E2446" s="1" t="s">
        <v>960</v>
      </c>
      <c r="F2446" s="1" t="s">
        <v>203</v>
      </c>
      <c r="G2446" s="1">
        <v>2012.0</v>
      </c>
      <c r="H2446" s="1">
        <v>270000.0</v>
      </c>
      <c r="I2446" s="1">
        <v>55622.0</v>
      </c>
      <c r="J2446" s="1">
        <v>3.791780822</v>
      </c>
      <c r="K2446" s="1">
        <v>2.0</v>
      </c>
      <c r="L2446" s="1" t="s">
        <v>16</v>
      </c>
    </row>
    <row r="2447">
      <c r="A2447" s="2">
        <v>42370.0</v>
      </c>
      <c r="B2447" s="1" t="s">
        <v>116</v>
      </c>
      <c r="C2447" s="1" t="s">
        <v>1647</v>
      </c>
      <c r="D2447" s="1" t="s">
        <v>61</v>
      </c>
      <c r="E2447" s="1" t="s">
        <v>960</v>
      </c>
      <c r="F2447" s="1" t="s">
        <v>203</v>
      </c>
      <c r="G2447" s="1">
        <v>2011.0</v>
      </c>
      <c r="H2447" s="1">
        <v>270000.0</v>
      </c>
      <c r="I2447" s="1">
        <v>32691.0</v>
      </c>
      <c r="J2447" s="1">
        <v>4.673972603</v>
      </c>
      <c r="K2447" s="1">
        <v>2.0</v>
      </c>
      <c r="L2447" s="1" t="s">
        <v>16</v>
      </c>
    </row>
    <row r="2448">
      <c r="A2448" s="2">
        <v>42370.0</v>
      </c>
      <c r="B2448" s="1" t="s">
        <v>148</v>
      </c>
      <c r="C2448" s="1">
        <v>266.0</v>
      </c>
      <c r="D2448" s="1" t="s">
        <v>61</v>
      </c>
      <c r="E2448" s="1" t="s">
        <v>1151</v>
      </c>
      <c r="F2448" s="1" t="s">
        <v>203</v>
      </c>
      <c r="G2448" s="1">
        <v>2010.0</v>
      </c>
      <c r="H2448" s="1">
        <v>270000.0</v>
      </c>
      <c r="I2448" s="1">
        <v>39950.71869</v>
      </c>
      <c r="J2448" s="1">
        <v>4.993839836</v>
      </c>
      <c r="K2448" s="1">
        <v>1.0</v>
      </c>
      <c r="L2448" s="1" t="s">
        <v>16</v>
      </c>
    </row>
    <row r="2449">
      <c r="A2449" s="2">
        <v>42370.0</v>
      </c>
      <c r="B2449" s="1" t="s">
        <v>116</v>
      </c>
      <c r="C2449" s="1" t="s">
        <v>1648</v>
      </c>
      <c r="D2449" s="1" t="s">
        <v>61</v>
      </c>
      <c r="E2449" s="1" t="s">
        <v>1588</v>
      </c>
      <c r="F2449" s="1" t="s">
        <v>1641</v>
      </c>
      <c r="G2449" s="1">
        <v>2012.0</v>
      </c>
      <c r="H2449" s="1">
        <v>270000.0</v>
      </c>
      <c r="I2449" s="1">
        <v>12410.0</v>
      </c>
      <c r="J2449" s="1">
        <v>3.520547945</v>
      </c>
      <c r="K2449" s="1">
        <v>1.0</v>
      </c>
      <c r="L2449" s="1" t="s">
        <v>16</v>
      </c>
    </row>
    <row r="2450">
      <c r="A2450" s="2">
        <v>42370.0</v>
      </c>
      <c r="B2450" s="1" t="s">
        <v>186</v>
      </c>
      <c r="C2450" s="1" t="s">
        <v>1592</v>
      </c>
      <c r="D2450" s="1" t="s">
        <v>77</v>
      </c>
      <c r="E2450" s="1" t="s">
        <v>623</v>
      </c>
      <c r="F2450" s="1" t="s">
        <v>600</v>
      </c>
      <c r="G2450" s="1">
        <v>2011.0</v>
      </c>
      <c r="H2450" s="1">
        <v>270000.0</v>
      </c>
      <c r="I2450" s="1">
        <v>72745.0</v>
      </c>
      <c r="J2450" s="1">
        <v>4.0</v>
      </c>
      <c r="K2450" s="1">
        <v>1.0</v>
      </c>
      <c r="L2450" s="1" t="s">
        <v>16</v>
      </c>
    </row>
    <row r="2451">
      <c r="A2451" s="2">
        <v>42370.0</v>
      </c>
      <c r="B2451" s="1" t="s">
        <v>20</v>
      </c>
      <c r="C2451" s="1">
        <v>59436.0</v>
      </c>
      <c r="D2451" s="1" t="s">
        <v>91</v>
      </c>
      <c r="E2451" s="1" t="s">
        <v>234</v>
      </c>
      <c r="F2451" s="1" t="s">
        <v>847</v>
      </c>
      <c r="G2451" s="1">
        <v>2009.0</v>
      </c>
      <c r="H2451" s="1">
        <v>270000.0</v>
      </c>
      <c r="I2451" s="1">
        <v>54309.0</v>
      </c>
      <c r="J2451" s="1">
        <v>6.0</v>
      </c>
      <c r="K2451" s="1">
        <v>2.0</v>
      </c>
      <c r="L2451" s="1" t="s">
        <v>24</v>
      </c>
    </row>
    <row r="2452">
      <c r="A2452" s="2">
        <v>42370.0</v>
      </c>
      <c r="B2452" s="1" t="s">
        <v>261</v>
      </c>
      <c r="C2452" s="1" t="s">
        <v>1649</v>
      </c>
      <c r="D2452" s="1" t="s">
        <v>61</v>
      </c>
      <c r="E2452" s="1" t="s">
        <v>163</v>
      </c>
      <c r="F2452" s="1" t="s">
        <v>536</v>
      </c>
      <c r="G2452" s="1">
        <v>2007.0</v>
      </c>
      <c r="H2452" s="1">
        <v>270000.0</v>
      </c>
      <c r="I2452" s="1">
        <v>20000.0</v>
      </c>
      <c r="J2452" s="1">
        <v>8.0</v>
      </c>
      <c r="K2452" s="1">
        <v>1.0</v>
      </c>
      <c r="L2452" s="1" t="s">
        <v>16</v>
      </c>
    </row>
    <row r="2453">
      <c r="A2453" s="2">
        <v>42370.0</v>
      </c>
      <c r="B2453" s="1" t="s">
        <v>148</v>
      </c>
      <c r="C2453" s="1">
        <v>681.0</v>
      </c>
      <c r="D2453" s="1" t="s">
        <v>61</v>
      </c>
      <c r="E2453" s="1" t="s">
        <v>163</v>
      </c>
      <c r="F2453" s="1" t="s">
        <v>147</v>
      </c>
      <c r="G2453" s="1">
        <v>2006.0</v>
      </c>
      <c r="H2453" s="1">
        <v>270000.0</v>
      </c>
      <c r="I2453" s="1">
        <v>71775.49623</v>
      </c>
      <c r="J2453" s="1">
        <v>8.971937029</v>
      </c>
      <c r="K2453" s="1">
        <v>2.0</v>
      </c>
      <c r="L2453" s="1" t="s">
        <v>16</v>
      </c>
    </row>
    <row r="2454">
      <c r="A2454" s="2">
        <v>42370.0</v>
      </c>
      <c r="B2454" s="1" t="s">
        <v>116</v>
      </c>
      <c r="C2454" s="1" t="s">
        <v>1628</v>
      </c>
      <c r="D2454" s="1" t="s">
        <v>61</v>
      </c>
      <c r="E2454" s="1" t="s">
        <v>881</v>
      </c>
      <c r="F2454" s="1" t="s">
        <v>203</v>
      </c>
      <c r="G2454" s="1">
        <v>2010.0</v>
      </c>
      <c r="H2454" s="1">
        <v>270000.0</v>
      </c>
      <c r="I2454" s="1">
        <v>28297.0</v>
      </c>
      <c r="J2454" s="1">
        <v>5.860273973</v>
      </c>
      <c r="K2454" s="1">
        <v>2.0</v>
      </c>
      <c r="L2454" s="1" t="s">
        <v>16</v>
      </c>
    </row>
    <row r="2455">
      <c r="A2455" s="2">
        <v>42370.0</v>
      </c>
      <c r="B2455" s="1" t="s">
        <v>148</v>
      </c>
      <c r="C2455" s="1">
        <v>452.0</v>
      </c>
      <c r="D2455" s="1" t="s">
        <v>61</v>
      </c>
      <c r="E2455" s="1" t="s">
        <v>953</v>
      </c>
      <c r="F2455" s="1" t="s">
        <v>536</v>
      </c>
      <c r="G2455" s="1">
        <v>2008.0</v>
      </c>
      <c r="H2455" s="1">
        <v>270000.0</v>
      </c>
      <c r="I2455" s="1">
        <v>55019.84942</v>
      </c>
      <c r="J2455" s="1">
        <v>6.877481177</v>
      </c>
      <c r="K2455" s="1">
        <v>2.0</v>
      </c>
      <c r="L2455" s="1" t="s">
        <v>16</v>
      </c>
    </row>
    <row r="2456">
      <c r="A2456" s="2">
        <v>42370.0</v>
      </c>
      <c r="B2456" s="1" t="s">
        <v>20</v>
      </c>
      <c r="C2456" s="1">
        <v>108118.0</v>
      </c>
      <c r="D2456" s="1" t="s">
        <v>91</v>
      </c>
      <c r="E2456" s="1" t="s">
        <v>1442</v>
      </c>
      <c r="F2456" s="1" t="s">
        <v>1650</v>
      </c>
      <c r="G2456" s="1">
        <v>2010.0</v>
      </c>
      <c r="H2456" s="1">
        <v>270000.0</v>
      </c>
      <c r="I2456" s="1">
        <v>20591.0</v>
      </c>
      <c r="J2456" s="1">
        <v>6.0</v>
      </c>
      <c r="K2456" s="1">
        <v>1.0</v>
      </c>
      <c r="L2456" s="1" t="s">
        <v>16</v>
      </c>
    </row>
    <row r="2457">
      <c r="A2457" s="2">
        <v>42370.0</v>
      </c>
      <c r="B2457" s="1" t="s">
        <v>261</v>
      </c>
      <c r="C2457" s="1" t="s">
        <v>1651</v>
      </c>
      <c r="D2457" s="1" t="s">
        <v>61</v>
      </c>
      <c r="E2457" s="1" t="s">
        <v>163</v>
      </c>
      <c r="F2457" s="1" t="s">
        <v>536</v>
      </c>
      <c r="G2457" s="1">
        <v>2012.0</v>
      </c>
      <c r="H2457" s="1">
        <v>269966.9753</v>
      </c>
      <c r="I2457" s="1">
        <v>150000.0</v>
      </c>
      <c r="J2457" s="1">
        <v>3.0</v>
      </c>
      <c r="K2457" s="1">
        <v>1.0</v>
      </c>
      <c r="L2457" s="1" t="s">
        <v>16</v>
      </c>
    </row>
    <row r="2458">
      <c r="A2458" s="2">
        <v>42370.0</v>
      </c>
      <c r="B2458" s="1" t="s">
        <v>261</v>
      </c>
      <c r="C2458" s="1" t="s">
        <v>1652</v>
      </c>
      <c r="D2458" s="1" t="s">
        <v>61</v>
      </c>
      <c r="E2458" s="1" t="s">
        <v>163</v>
      </c>
      <c r="F2458" s="1" t="s">
        <v>147</v>
      </c>
      <c r="G2458" s="1">
        <v>2006.0</v>
      </c>
      <c r="H2458" s="1">
        <v>269956.6866</v>
      </c>
      <c r="I2458" s="4">
        <v>100000.0</v>
      </c>
      <c r="J2458" s="1">
        <v>9.0</v>
      </c>
      <c r="K2458" s="1">
        <v>1.0</v>
      </c>
      <c r="L2458" s="1" t="s">
        <v>16</v>
      </c>
    </row>
    <row r="2459">
      <c r="A2459" s="2">
        <v>42370.0</v>
      </c>
      <c r="B2459" s="1" t="s">
        <v>148</v>
      </c>
      <c r="C2459" s="1">
        <v>203.0</v>
      </c>
      <c r="D2459" s="1" t="s">
        <v>61</v>
      </c>
      <c r="E2459" s="1" t="s">
        <v>960</v>
      </c>
      <c r="F2459" s="1" t="s">
        <v>536</v>
      </c>
      <c r="G2459" s="1">
        <v>2010.0</v>
      </c>
      <c r="H2459" s="1">
        <v>269730.0</v>
      </c>
      <c r="I2459" s="1">
        <v>36862.423</v>
      </c>
      <c r="J2459" s="1">
        <v>4.607802875</v>
      </c>
      <c r="K2459" s="1">
        <v>1.0</v>
      </c>
      <c r="L2459" s="1" t="s">
        <v>16</v>
      </c>
    </row>
    <row r="2460">
      <c r="A2460" s="2">
        <v>42370.0</v>
      </c>
      <c r="B2460" s="1" t="s">
        <v>261</v>
      </c>
      <c r="C2460" s="1" t="s">
        <v>1653</v>
      </c>
      <c r="D2460" s="1" t="s">
        <v>61</v>
      </c>
      <c r="E2460" s="1" t="s">
        <v>163</v>
      </c>
      <c r="F2460" s="1" t="s">
        <v>298</v>
      </c>
      <c r="G2460" s="1">
        <v>2007.0</v>
      </c>
      <c r="H2460" s="1">
        <v>269461.8477</v>
      </c>
      <c r="I2460" s="1">
        <v>110000.0</v>
      </c>
      <c r="J2460" s="1">
        <v>8.0</v>
      </c>
      <c r="K2460" s="1">
        <v>1.0</v>
      </c>
      <c r="L2460" s="1" t="s">
        <v>16</v>
      </c>
    </row>
    <row r="2461">
      <c r="A2461" s="2">
        <v>42370.0</v>
      </c>
      <c r="B2461" s="1" t="s">
        <v>261</v>
      </c>
      <c r="C2461" s="1" t="s">
        <v>1654</v>
      </c>
      <c r="D2461" s="1" t="s">
        <v>61</v>
      </c>
      <c r="E2461" s="1" t="s">
        <v>163</v>
      </c>
      <c r="F2461" s="1" t="s">
        <v>341</v>
      </c>
      <c r="G2461" s="1">
        <v>2005.0</v>
      </c>
      <c r="H2461" s="1">
        <v>269307.92</v>
      </c>
      <c r="I2461" s="1">
        <v>30000.0</v>
      </c>
      <c r="J2461" s="1">
        <v>10.0</v>
      </c>
      <c r="K2461" s="1">
        <v>1.0</v>
      </c>
      <c r="L2461" s="1" t="s">
        <v>16</v>
      </c>
    </row>
    <row r="2462">
      <c r="A2462" s="2">
        <v>42370.0</v>
      </c>
      <c r="B2462" s="1" t="s">
        <v>261</v>
      </c>
      <c r="C2462" s="1" t="s">
        <v>1655</v>
      </c>
      <c r="D2462" s="1" t="s">
        <v>61</v>
      </c>
      <c r="E2462" s="1" t="s">
        <v>163</v>
      </c>
      <c r="F2462" s="1" t="s">
        <v>536</v>
      </c>
      <c r="G2462" s="1">
        <v>2009.0</v>
      </c>
      <c r="H2462" s="1">
        <v>269035.4225</v>
      </c>
      <c r="I2462" s="1">
        <v>80000.0</v>
      </c>
      <c r="J2462" s="1">
        <v>6.0</v>
      </c>
      <c r="K2462" s="1">
        <v>1.0</v>
      </c>
      <c r="L2462" s="1" t="s">
        <v>16</v>
      </c>
    </row>
    <row r="2463">
      <c r="A2463" s="2">
        <v>42370.0</v>
      </c>
      <c r="B2463" s="1" t="s">
        <v>261</v>
      </c>
      <c r="C2463" s="1" t="s">
        <v>1656</v>
      </c>
      <c r="D2463" s="1" t="s">
        <v>61</v>
      </c>
      <c r="E2463" s="1" t="s">
        <v>163</v>
      </c>
      <c r="F2463" s="1" t="s">
        <v>147</v>
      </c>
      <c r="G2463" s="1">
        <v>2008.0</v>
      </c>
      <c r="H2463" s="1">
        <v>268912.351</v>
      </c>
      <c r="I2463" s="1">
        <v>150000.0</v>
      </c>
      <c r="J2463" s="1">
        <v>7.0</v>
      </c>
      <c r="K2463" s="1">
        <v>1.0</v>
      </c>
      <c r="L2463" s="1" t="s">
        <v>16</v>
      </c>
    </row>
    <row r="2464">
      <c r="A2464" s="2">
        <v>42370.0</v>
      </c>
      <c r="B2464" s="1" t="s">
        <v>148</v>
      </c>
      <c r="C2464" s="1">
        <v>618.0</v>
      </c>
      <c r="D2464" s="1" t="s">
        <v>61</v>
      </c>
      <c r="E2464" s="1" t="s">
        <v>163</v>
      </c>
      <c r="F2464" s="1" t="s">
        <v>203</v>
      </c>
      <c r="G2464" s="1">
        <v>2006.0</v>
      </c>
      <c r="H2464" s="1">
        <v>268620.0</v>
      </c>
      <c r="I2464" s="1">
        <v>69234.7707</v>
      </c>
      <c r="J2464" s="1">
        <v>8.654346338</v>
      </c>
      <c r="K2464" s="1">
        <v>2.0</v>
      </c>
      <c r="L2464" s="1" t="s">
        <v>16</v>
      </c>
    </row>
    <row r="2465">
      <c r="A2465" s="2">
        <v>42370.0</v>
      </c>
      <c r="B2465" s="1" t="s">
        <v>148</v>
      </c>
      <c r="C2465" s="1">
        <v>250.0</v>
      </c>
      <c r="D2465" s="1" t="s">
        <v>61</v>
      </c>
      <c r="E2465" s="1" t="s">
        <v>960</v>
      </c>
      <c r="F2465" s="1" t="s">
        <v>203</v>
      </c>
      <c r="G2465" s="1">
        <v>2010.0</v>
      </c>
      <c r="H2465" s="1">
        <v>268500.0</v>
      </c>
      <c r="I2465" s="1">
        <v>39052.70362</v>
      </c>
      <c r="J2465" s="1">
        <v>4.881587953</v>
      </c>
      <c r="K2465" s="1">
        <v>1.0</v>
      </c>
      <c r="L2465" s="1" t="s">
        <v>16</v>
      </c>
    </row>
    <row r="2466">
      <c r="A2466" s="2">
        <v>42370.0</v>
      </c>
      <c r="B2466" s="1" t="s">
        <v>261</v>
      </c>
      <c r="C2466" s="1" t="s">
        <v>1657</v>
      </c>
      <c r="D2466" s="1" t="s">
        <v>61</v>
      </c>
      <c r="E2466" s="1" t="s">
        <v>163</v>
      </c>
      <c r="F2466" s="1" t="s">
        <v>536</v>
      </c>
      <c r="G2466" s="1">
        <v>2011.0</v>
      </c>
      <c r="H2466" s="1">
        <v>268292.7539</v>
      </c>
      <c r="I2466" s="1">
        <v>130000.0</v>
      </c>
      <c r="J2466" s="1">
        <v>4.0</v>
      </c>
      <c r="K2466" s="1">
        <v>1.0</v>
      </c>
      <c r="L2466" s="1" t="s">
        <v>16</v>
      </c>
    </row>
    <row r="2467">
      <c r="A2467" s="2">
        <v>42370.0</v>
      </c>
      <c r="B2467" s="1" t="s">
        <v>148</v>
      </c>
      <c r="C2467" s="1">
        <v>43.0</v>
      </c>
      <c r="D2467" s="1" t="s">
        <v>61</v>
      </c>
      <c r="E2467" s="1" t="s">
        <v>712</v>
      </c>
      <c r="F2467" s="1" t="s">
        <v>536</v>
      </c>
      <c r="G2467" s="1">
        <v>2012.0</v>
      </c>
      <c r="H2467" s="1">
        <v>268000.0</v>
      </c>
      <c r="I2467" s="1">
        <v>22340.86242</v>
      </c>
      <c r="J2467" s="1">
        <v>2.792607803</v>
      </c>
      <c r="K2467" s="1">
        <v>1.0</v>
      </c>
      <c r="L2467" s="1" t="s">
        <v>16</v>
      </c>
    </row>
    <row r="2468">
      <c r="A2468" s="2">
        <v>42370.0</v>
      </c>
      <c r="B2468" s="1" t="s">
        <v>261</v>
      </c>
      <c r="C2468" s="1" t="s">
        <v>1658</v>
      </c>
      <c r="D2468" s="1" t="s">
        <v>61</v>
      </c>
      <c r="E2468" s="1" t="s">
        <v>163</v>
      </c>
      <c r="F2468" s="1" t="s">
        <v>203</v>
      </c>
      <c r="G2468" s="1">
        <v>2009.0</v>
      </c>
      <c r="H2468" s="1">
        <v>267994.6509</v>
      </c>
      <c r="I2468" s="1">
        <v>130000.0</v>
      </c>
      <c r="J2468" s="1">
        <v>6.0</v>
      </c>
      <c r="K2468" s="1">
        <v>1.0</v>
      </c>
      <c r="L2468" s="1" t="s">
        <v>16</v>
      </c>
    </row>
    <row r="2469">
      <c r="A2469" s="2">
        <v>42370.0</v>
      </c>
      <c r="B2469" s="1" t="s">
        <v>261</v>
      </c>
      <c r="C2469" s="1" t="s">
        <v>1659</v>
      </c>
      <c r="D2469" s="1" t="s">
        <v>61</v>
      </c>
      <c r="E2469" s="1" t="s">
        <v>163</v>
      </c>
      <c r="F2469" s="1" t="s">
        <v>341</v>
      </c>
      <c r="G2469" s="1">
        <v>2009.0</v>
      </c>
      <c r="H2469" s="1">
        <v>267753.4557</v>
      </c>
      <c r="I2469" s="1">
        <v>140000.0</v>
      </c>
      <c r="J2469" s="1">
        <v>6.0</v>
      </c>
      <c r="K2469" s="1">
        <v>1.0</v>
      </c>
      <c r="L2469" s="1" t="s">
        <v>16</v>
      </c>
    </row>
    <row r="2470">
      <c r="A2470" s="2">
        <v>42370.0</v>
      </c>
      <c r="B2470" s="1" t="s">
        <v>116</v>
      </c>
      <c r="C2470" s="1" t="s">
        <v>1660</v>
      </c>
      <c r="D2470" s="1" t="s">
        <v>61</v>
      </c>
      <c r="E2470" s="1" t="s">
        <v>145</v>
      </c>
      <c r="F2470" s="1" t="s">
        <v>203</v>
      </c>
      <c r="G2470" s="1">
        <v>2008.0</v>
      </c>
      <c r="H2470" s="1">
        <v>267510.0</v>
      </c>
      <c r="I2470" s="1">
        <v>105758.0</v>
      </c>
      <c r="J2470" s="1">
        <v>7.75890411</v>
      </c>
      <c r="K2470" s="1">
        <v>1.0</v>
      </c>
      <c r="L2470" s="1" t="s">
        <v>16</v>
      </c>
    </row>
    <row r="2471">
      <c r="A2471" s="2">
        <v>42370.0</v>
      </c>
      <c r="B2471" s="1" t="s">
        <v>261</v>
      </c>
      <c r="C2471" s="1" t="s">
        <v>1661</v>
      </c>
      <c r="D2471" s="1" t="s">
        <v>61</v>
      </c>
      <c r="E2471" s="1" t="s">
        <v>163</v>
      </c>
      <c r="F2471" s="1" t="s">
        <v>536</v>
      </c>
      <c r="G2471" s="1">
        <v>2008.0</v>
      </c>
      <c r="H2471" s="1">
        <v>267486.7664</v>
      </c>
      <c r="I2471" s="1">
        <v>60000.0</v>
      </c>
      <c r="J2471" s="1">
        <v>7.0</v>
      </c>
      <c r="K2471" s="1">
        <v>1.0</v>
      </c>
      <c r="L2471" s="1" t="s">
        <v>16</v>
      </c>
    </row>
    <row r="2472">
      <c r="A2472" s="2">
        <v>42370.0</v>
      </c>
      <c r="B2472" s="1" t="s">
        <v>261</v>
      </c>
      <c r="C2472" s="1" t="s">
        <v>1662</v>
      </c>
      <c r="D2472" s="1" t="s">
        <v>61</v>
      </c>
      <c r="E2472" s="1" t="s">
        <v>163</v>
      </c>
      <c r="F2472" s="1" t="s">
        <v>203</v>
      </c>
      <c r="G2472" s="1">
        <v>2006.0</v>
      </c>
      <c r="H2472" s="1">
        <v>267486.7664</v>
      </c>
      <c r="I2472" s="1">
        <v>60000.0</v>
      </c>
      <c r="J2472" s="1">
        <v>9.0</v>
      </c>
      <c r="K2472" s="1">
        <v>1.0</v>
      </c>
      <c r="L2472" s="1" t="s">
        <v>16</v>
      </c>
    </row>
    <row r="2473">
      <c r="A2473" s="2">
        <v>42370.0</v>
      </c>
      <c r="B2473" s="1" t="s">
        <v>261</v>
      </c>
      <c r="C2473" s="1" t="s">
        <v>1663</v>
      </c>
      <c r="D2473" s="1" t="s">
        <v>61</v>
      </c>
      <c r="E2473" s="1" t="s">
        <v>163</v>
      </c>
      <c r="F2473" s="1" t="s">
        <v>298</v>
      </c>
      <c r="G2473" s="1">
        <v>2005.0</v>
      </c>
      <c r="H2473" s="1">
        <v>267302.2928</v>
      </c>
      <c r="I2473" s="1">
        <v>60000.0</v>
      </c>
      <c r="J2473" s="1">
        <v>10.0</v>
      </c>
      <c r="K2473" s="1">
        <v>1.0</v>
      </c>
      <c r="L2473" s="1" t="s">
        <v>16</v>
      </c>
    </row>
    <row r="2474">
      <c r="A2474" s="2">
        <v>42370.0</v>
      </c>
      <c r="B2474" s="1" t="s">
        <v>261</v>
      </c>
      <c r="C2474" s="1" t="s">
        <v>1664</v>
      </c>
      <c r="D2474" s="1" t="s">
        <v>61</v>
      </c>
      <c r="E2474" s="1" t="s">
        <v>163</v>
      </c>
      <c r="F2474" s="1" t="s">
        <v>341</v>
      </c>
      <c r="G2474" s="1">
        <v>2006.0</v>
      </c>
      <c r="H2474" s="1">
        <v>267246.0283</v>
      </c>
      <c r="I2474" s="1">
        <v>70000.0</v>
      </c>
      <c r="J2474" s="1">
        <v>9.0</v>
      </c>
      <c r="K2474" s="1">
        <v>1.0</v>
      </c>
      <c r="L2474" s="1" t="s">
        <v>16</v>
      </c>
    </row>
    <row r="2475">
      <c r="A2475" s="2">
        <v>42370.0</v>
      </c>
      <c r="B2475" s="1" t="s">
        <v>116</v>
      </c>
      <c r="C2475" s="1" t="s">
        <v>1553</v>
      </c>
      <c r="D2475" s="1" t="s">
        <v>61</v>
      </c>
      <c r="E2475" s="1" t="s">
        <v>163</v>
      </c>
      <c r="F2475" s="1" t="s">
        <v>143</v>
      </c>
      <c r="G2475" s="1">
        <v>2008.0</v>
      </c>
      <c r="H2475" s="1">
        <v>266910.0</v>
      </c>
      <c r="I2475" s="1">
        <v>85449.0</v>
      </c>
      <c r="J2475" s="1">
        <v>7.583561644</v>
      </c>
      <c r="K2475" s="1">
        <v>2.0</v>
      </c>
      <c r="L2475" s="1" t="s">
        <v>16</v>
      </c>
    </row>
    <row r="2476">
      <c r="A2476" s="2">
        <v>42370.0</v>
      </c>
      <c r="B2476" s="1" t="s">
        <v>261</v>
      </c>
      <c r="C2476" s="1" t="s">
        <v>1665</v>
      </c>
      <c r="D2476" s="1" t="s">
        <v>61</v>
      </c>
      <c r="E2476" s="1" t="s">
        <v>163</v>
      </c>
      <c r="F2476" s="1" t="s">
        <v>203</v>
      </c>
      <c r="G2476" s="1">
        <v>2005.0</v>
      </c>
      <c r="H2476" s="1">
        <v>266800.0</v>
      </c>
      <c r="I2476" s="1">
        <v>20000.0</v>
      </c>
      <c r="J2476" s="1">
        <v>10.0</v>
      </c>
      <c r="K2476" s="1">
        <v>1.0</v>
      </c>
      <c r="L2476" s="1" t="s">
        <v>16</v>
      </c>
    </row>
    <row r="2477">
      <c r="A2477" s="2">
        <v>42370.0</v>
      </c>
      <c r="B2477" s="1" t="s">
        <v>261</v>
      </c>
      <c r="C2477" s="1" t="s">
        <v>1666</v>
      </c>
      <c r="D2477" s="1" t="s">
        <v>61</v>
      </c>
      <c r="E2477" s="1" t="s">
        <v>163</v>
      </c>
      <c r="F2477" s="1" t="s">
        <v>203</v>
      </c>
      <c r="G2477" s="1">
        <v>2008.0</v>
      </c>
      <c r="H2477" s="1">
        <v>266451.9858</v>
      </c>
      <c r="I2477" s="1">
        <v>110000.0</v>
      </c>
      <c r="J2477" s="1">
        <v>7.0</v>
      </c>
      <c r="K2477" s="1">
        <v>1.0</v>
      </c>
      <c r="L2477" s="1" t="s">
        <v>16</v>
      </c>
    </row>
    <row r="2478">
      <c r="A2478" s="2">
        <v>42370.0</v>
      </c>
      <c r="B2478" s="1" t="s">
        <v>186</v>
      </c>
      <c r="C2478" s="1" t="s">
        <v>1667</v>
      </c>
      <c r="D2478" s="1" t="s">
        <v>61</v>
      </c>
      <c r="E2478" s="1" t="s">
        <v>712</v>
      </c>
      <c r="F2478" s="1" t="s">
        <v>536</v>
      </c>
      <c r="G2478" s="1">
        <v>2012.0</v>
      </c>
      <c r="H2478" s="1">
        <v>266400.0</v>
      </c>
      <c r="I2478" s="1">
        <v>21156.0</v>
      </c>
      <c r="J2478" s="1">
        <v>3.0</v>
      </c>
      <c r="K2478" s="1">
        <v>1.0</v>
      </c>
      <c r="L2478" s="1" t="s">
        <v>16</v>
      </c>
    </row>
    <row r="2479">
      <c r="A2479" s="2">
        <v>42370.0</v>
      </c>
      <c r="B2479" s="1" t="s">
        <v>116</v>
      </c>
      <c r="C2479" s="1" t="s">
        <v>1646</v>
      </c>
      <c r="D2479" s="1" t="s">
        <v>61</v>
      </c>
      <c r="E2479" s="1" t="s">
        <v>712</v>
      </c>
      <c r="F2479" s="1" t="s">
        <v>203</v>
      </c>
      <c r="G2479" s="1">
        <v>2011.0</v>
      </c>
      <c r="H2479" s="1">
        <v>266400.0</v>
      </c>
      <c r="I2479" s="1">
        <v>24031.0</v>
      </c>
      <c r="J2479" s="1">
        <v>4.852054795</v>
      </c>
      <c r="K2479" s="1">
        <v>2.0</v>
      </c>
      <c r="L2479" s="1" t="s">
        <v>16</v>
      </c>
    </row>
    <row r="2480">
      <c r="A2480" s="2">
        <v>42370.0</v>
      </c>
      <c r="B2480" s="1" t="s">
        <v>148</v>
      </c>
      <c r="C2480" s="1">
        <v>11.0</v>
      </c>
      <c r="D2480" s="1" t="s">
        <v>61</v>
      </c>
      <c r="E2480" s="1" t="s">
        <v>1362</v>
      </c>
      <c r="F2480" s="1" t="s">
        <v>536</v>
      </c>
      <c r="G2480" s="1">
        <v>2013.0</v>
      </c>
      <c r="H2480" s="1">
        <v>266400.0</v>
      </c>
      <c r="I2480" s="1">
        <v>11564.68173</v>
      </c>
      <c r="J2480" s="1">
        <v>1.445585216</v>
      </c>
      <c r="K2480" s="1">
        <v>1.0</v>
      </c>
      <c r="L2480" s="1" t="s">
        <v>16</v>
      </c>
    </row>
    <row r="2481">
      <c r="A2481" s="2">
        <v>42370.0</v>
      </c>
      <c r="B2481" s="1" t="s">
        <v>12</v>
      </c>
      <c r="C2481" s="1">
        <v>123424.0</v>
      </c>
      <c r="D2481" s="1" t="s">
        <v>61</v>
      </c>
      <c r="E2481" s="1" t="s">
        <v>960</v>
      </c>
      <c r="F2481" s="1" t="s">
        <v>203</v>
      </c>
      <c r="G2481" s="1">
        <v>2014.0</v>
      </c>
      <c r="H2481" s="1">
        <v>266400.0</v>
      </c>
      <c r="I2481" s="1">
        <v>20340.0</v>
      </c>
      <c r="J2481" s="1">
        <v>2.0</v>
      </c>
      <c r="K2481" s="1">
        <v>1.0</v>
      </c>
      <c r="L2481" s="1" t="s">
        <v>16</v>
      </c>
    </row>
    <row r="2482">
      <c r="A2482" s="2">
        <v>42370.0</v>
      </c>
      <c r="B2482" s="1" t="s">
        <v>186</v>
      </c>
      <c r="C2482" s="1" t="s">
        <v>1668</v>
      </c>
      <c r="D2482" s="1" t="s">
        <v>61</v>
      </c>
      <c r="E2482" s="1" t="s">
        <v>960</v>
      </c>
      <c r="F2482" s="1" t="s">
        <v>203</v>
      </c>
      <c r="G2482" s="1">
        <v>2011.0</v>
      </c>
      <c r="H2482" s="1">
        <v>266400.0</v>
      </c>
      <c r="I2482" s="1">
        <v>33986.0</v>
      </c>
      <c r="J2482" s="1">
        <v>4.0</v>
      </c>
      <c r="K2482" s="1">
        <v>1.0</v>
      </c>
      <c r="L2482" s="1" t="s">
        <v>16</v>
      </c>
    </row>
    <row r="2483">
      <c r="A2483" s="2">
        <v>42370.0</v>
      </c>
      <c r="B2483" s="1" t="s">
        <v>148</v>
      </c>
      <c r="C2483" s="1">
        <v>193.0</v>
      </c>
      <c r="D2483" s="1" t="s">
        <v>61</v>
      </c>
      <c r="E2483" s="1" t="s">
        <v>960</v>
      </c>
      <c r="F2483" s="1" t="s">
        <v>203</v>
      </c>
      <c r="G2483" s="1">
        <v>2010.0</v>
      </c>
      <c r="H2483" s="1">
        <v>266400.0</v>
      </c>
      <c r="I2483" s="1">
        <v>35701.57426</v>
      </c>
      <c r="J2483" s="1">
        <v>4.462696783</v>
      </c>
      <c r="K2483" s="1">
        <v>1.0</v>
      </c>
      <c r="L2483" s="1" t="s">
        <v>16</v>
      </c>
    </row>
    <row r="2484">
      <c r="A2484" s="2">
        <v>42370.0</v>
      </c>
      <c r="B2484" s="1" t="s">
        <v>116</v>
      </c>
      <c r="C2484" s="1" t="s">
        <v>1647</v>
      </c>
      <c r="D2484" s="1" t="s">
        <v>61</v>
      </c>
      <c r="E2484" s="1" t="s">
        <v>960</v>
      </c>
      <c r="F2484" s="1" t="s">
        <v>203</v>
      </c>
      <c r="G2484" s="1">
        <v>2011.0</v>
      </c>
      <c r="H2484" s="1">
        <v>266400.0</v>
      </c>
      <c r="I2484" s="1">
        <v>32691.0</v>
      </c>
      <c r="J2484" s="1">
        <v>4.673972603</v>
      </c>
      <c r="K2484" s="1">
        <v>2.0</v>
      </c>
      <c r="L2484" s="1" t="s">
        <v>16</v>
      </c>
    </row>
    <row r="2485">
      <c r="A2485" s="2">
        <v>42370.0</v>
      </c>
      <c r="B2485" s="1" t="s">
        <v>148</v>
      </c>
      <c r="C2485" s="1">
        <v>286.0</v>
      </c>
      <c r="D2485" s="1" t="s">
        <v>61</v>
      </c>
      <c r="E2485" s="1" t="s">
        <v>1151</v>
      </c>
      <c r="F2485" s="1" t="s">
        <v>536</v>
      </c>
      <c r="G2485" s="1">
        <v>2009.0</v>
      </c>
      <c r="H2485" s="1">
        <v>266400.0</v>
      </c>
      <c r="I2485" s="1">
        <v>42600.95825</v>
      </c>
      <c r="J2485" s="1">
        <v>5.325119781</v>
      </c>
      <c r="K2485" s="1">
        <v>2.0</v>
      </c>
      <c r="L2485" s="1" t="s">
        <v>16</v>
      </c>
    </row>
    <row r="2486">
      <c r="A2486" s="2">
        <v>42370.0</v>
      </c>
      <c r="B2486" s="1" t="s">
        <v>116</v>
      </c>
      <c r="C2486" s="1" t="s">
        <v>1570</v>
      </c>
      <c r="D2486" s="1" t="s">
        <v>61</v>
      </c>
      <c r="E2486" s="1" t="s">
        <v>1151</v>
      </c>
      <c r="F2486" s="1" t="s">
        <v>536</v>
      </c>
      <c r="G2486" s="1">
        <v>2010.0</v>
      </c>
      <c r="H2486" s="1">
        <v>266400.0</v>
      </c>
      <c r="I2486" s="1">
        <v>3291.0</v>
      </c>
      <c r="J2486" s="1">
        <v>5.589041096</v>
      </c>
      <c r="K2486" s="1">
        <v>2.0</v>
      </c>
      <c r="L2486" s="1" t="s">
        <v>16</v>
      </c>
    </row>
    <row r="2487">
      <c r="A2487" s="2">
        <v>42370.0</v>
      </c>
      <c r="B2487" s="1" t="s">
        <v>148</v>
      </c>
      <c r="C2487" s="1">
        <v>265.0</v>
      </c>
      <c r="D2487" s="1" t="s">
        <v>61</v>
      </c>
      <c r="E2487" s="1" t="s">
        <v>1151</v>
      </c>
      <c r="F2487" s="1" t="s">
        <v>203</v>
      </c>
      <c r="G2487" s="1">
        <v>2010.0</v>
      </c>
      <c r="H2487" s="1">
        <v>266400.0</v>
      </c>
      <c r="I2487" s="1">
        <v>39950.71869</v>
      </c>
      <c r="J2487" s="1">
        <v>4.993839836</v>
      </c>
      <c r="K2487" s="1">
        <v>1.0</v>
      </c>
      <c r="L2487" s="1" t="s">
        <v>16</v>
      </c>
    </row>
    <row r="2488">
      <c r="A2488" s="2">
        <v>42370.0</v>
      </c>
      <c r="B2488" s="1" t="s">
        <v>12</v>
      </c>
      <c r="C2488" s="1">
        <v>128731.0</v>
      </c>
      <c r="D2488" s="1" t="s">
        <v>36</v>
      </c>
      <c r="E2488" s="1" t="s">
        <v>902</v>
      </c>
      <c r="F2488" s="1" t="s">
        <v>1669</v>
      </c>
      <c r="G2488" s="1">
        <v>2011.0</v>
      </c>
      <c r="H2488" s="1">
        <v>266400.0</v>
      </c>
      <c r="I2488" s="1">
        <v>58195.0</v>
      </c>
      <c r="J2488" s="1">
        <v>5.0</v>
      </c>
      <c r="K2488" s="1">
        <v>1.0</v>
      </c>
      <c r="L2488" s="1" t="s">
        <v>16</v>
      </c>
    </row>
    <row r="2489">
      <c r="A2489" s="2">
        <v>42370.0</v>
      </c>
      <c r="B2489" s="1" t="s">
        <v>116</v>
      </c>
      <c r="C2489" s="1" t="s">
        <v>1648</v>
      </c>
      <c r="D2489" s="1" t="s">
        <v>61</v>
      </c>
      <c r="E2489" s="1" t="s">
        <v>1588</v>
      </c>
      <c r="F2489" s="1" t="s">
        <v>1641</v>
      </c>
      <c r="G2489" s="1">
        <v>2012.0</v>
      </c>
      <c r="H2489" s="1">
        <v>266400.0</v>
      </c>
      <c r="I2489" s="1">
        <v>12410.0</v>
      </c>
      <c r="J2489" s="1">
        <v>3.520547945</v>
      </c>
      <c r="K2489" s="1">
        <v>1.0</v>
      </c>
      <c r="L2489" s="1" t="s">
        <v>16</v>
      </c>
    </row>
    <row r="2490">
      <c r="A2490" s="2">
        <v>42370.0</v>
      </c>
      <c r="B2490" s="1" t="s">
        <v>12</v>
      </c>
      <c r="C2490" s="1">
        <v>121553.0</v>
      </c>
      <c r="D2490" s="1" t="s">
        <v>91</v>
      </c>
      <c r="E2490" s="1" t="s">
        <v>1365</v>
      </c>
      <c r="F2490" s="1" t="s">
        <v>1513</v>
      </c>
      <c r="G2490" s="1">
        <v>2014.0</v>
      </c>
      <c r="H2490" s="1">
        <v>266400.0</v>
      </c>
      <c r="I2490" s="1">
        <v>8408.0</v>
      </c>
      <c r="J2490" s="1">
        <v>2.0</v>
      </c>
      <c r="K2490" s="1">
        <v>1.0</v>
      </c>
      <c r="L2490" s="1" t="s">
        <v>16</v>
      </c>
    </row>
    <row r="2491">
      <c r="A2491" s="2">
        <v>42370.0</v>
      </c>
      <c r="B2491" s="1" t="s">
        <v>12</v>
      </c>
      <c r="C2491" s="1">
        <v>132655.0</v>
      </c>
      <c r="D2491" s="1" t="s">
        <v>25</v>
      </c>
      <c r="E2491" s="1" t="s">
        <v>119</v>
      </c>
      <c r="F2491" s="1" t="s">
        <v>1670</v>
      </c>
      <c r="G2491" s="1">
        <v>2011.0</v>
      </c>
      <c r="H2491" s="1">
        <v>266400.0</v>
      </c>
      <c r="I2491" s="1">
        <v>25231.0</v>
      </c>
      <c r="J2491" s="1">
        <v>5.0</v>
      </c>
      <c r="K2491" s="1">
        <v>1.0</v>
      </c>
      <c r="L2491" s="1" t="s">
        <v>16</v>
      </c>
    </row>
    <row r="2492">
      <c r="A2492" s="2">
        <v>42370.0</v>
      </c>
      <c r="B2492" s="1" t="s">
        <v>12</v>
      </c>
      <c r="C2492" s="1">
        <v>116749.0</v>
      </c>
      <c r="D2492" s="1" t="s">
        <v>25</v>
      </c>
      <c r="E2492" s="1" t="s">
        <v>374</v>
      </c>
      <c r="F2492" s="1" t="s">
        <v>1671</v>
      </c>
      <c r="G2492" s="1">
        <v>2008.0</v>
      </c>
      <c r="H2492" s="1">
        <v>266400.0</v>
      </c>
      <c r="I2492" s="1">
        <v>35711.0</v>
      </c>
      <c r="J2492" s="1">
        <v>8.0</v>
      </c>
      <c r="K2492" s="1">
        <v>2.0</v>
      </c>
      <c r="L2492" s="1" t="s">
        <v>16</v>
      </c>
    </row>
    <row r="2493">
      <c r="A2493" s="2">
        <v>42370.0</v>
      </c>
      <c r="B2493" s="1" t="s">
        <v>12</v>
      </c>
      <c r="C2493" s="1">
        <v>135396.0</v>
      </c>
      <c r="D2493" s="1" t="s">
        <v>77</v>
      </c>
      <c r="E2493" s="1" t="s">
        <v>623</v>
      </c>
      <c r="F2493" s="1" t="s">
        <v>1440</v>
      </c>
      <c r="G2493" s="1">
        <v>2011.0</v>
      </c>
      <c r="H2493" s="1">
        <v>266400.0</v>
      </c>
      <c r="I2493" s="1">
        <v>41250.0</v>
      </c>
      <c r="J2493" s="1">
        <v>5.0</v>
      </c>
      <c r="K2493" s="1">
        <v>1.0</v>
      </c>
      <c r="L2493" s="1" t="s">
        <v>16</v>
      </c>
    </row>
    <row r="2494">
      <c r="A2494" s="2">
        <v>42370.0</v>
      </c>
      <c r="B2494" s="1" t="s">
        <v>116</v>
      </c>
      <c r="C2494" s="1" t="s">
        <v>1672</v>
      </c>
      <c r="D2494" s="1" t="s">
        <v>91</v>
      </c>
      <c r="E2494" s="1" t="s">
        <v>813</v>
      </c>
      <c r="F2494" s="1" t="s">
        <v>814</v>
      </c>
      <c r="G2494" s="1">
        <v>2010.0</v>
      </c>
      <c r="H2494" s="1">
        <v>266400.0</v>
      </c>
      <c r="I2494" s="1">
        <v>81254.0</v>
      </c>
      <c r="J2494" s="1">
        <v>5.956164384</v>
      </c>
      <c r="K2494" s="1">
        <v>1.0</v>
      </c>
      <c r="L2494" s="1" t="s">
        <v>16</v>
      </c>
    </row>
    <row r="2495">
      <c r="A2495" s="2">
        <v>42370.0</v>
      </c>
      <c r="B2495" s="1" t="s">
        <v>12</v>
      </c>
      <c r="C2495" s="1">
        <v>131640.0</v>
      </c>
      <c r="D2495" s="1" t="s">
        <v>91</v>
      </c>
      <c r="E2495" s="1" t="s">
        <v>907</v>
      </c>
      <c r="F2495" s="1" t="s">
        <v>1158</v>
      </c>
      <c r="G2495" s="1">
        <v>2011.0</v>
      </c>
      <c r="H2495" s="1">
        <v>266400.0</v>
      </c>
      <c r="I2495" s="1">
        <v>59877.0</v>
      </c>
      <c r="J2495" s="1">
        <v>5.0</v>
      </c>
      <c r="K2495" s="1">
        <v>3.0</v>
      </c>
      <c r="L2495" s="1" t="s">
        <v>16</v>
      </c>
    </row>
    <row r="2496">
      <c r="A2496" s="2">
        <v>42370.0</v>
      </c>
      <c r="B2496" s="1" t="s">
        <v>12</v>
      </c>
      <c r="C2496" s="1">
        <v>136000.0</v>
      </c>
      <c r="D2496" s="1" t="s">
        <v>91</v>
      </c>
      <c r="E2496" s="1" t="s">
        <v>907</v>
      </c>
      <c r="F2496" s="1" t="s">
        <v>1158</v>
      </c>
      <c r="G2496" s="1">
        <v>2008.0</v>
      </c>
      <c r="H2496" s="1">
        <v>266400.0</v>
      </c>
      <c r="I2496" s="1">
        <v>29070.0</v>
      </c>
      <c r="J2496" s="1">
        <v>8.0</v>
      </c>
      <c r="K2496" s="1">
        <v>1.0</v>
      </c>
      <c r="L2496" s="1" t="s">
        <v>16</v>
      </c>
    </row>
    <row r="2497">
      <c r="A2497" s="2">
        <v>42370.0</v>
      </c>
      <c r="B2497" s="1" t="s">
        <v>12</v>
      </c>
      <c r="C2497" s="1">
        <v>124580.0</v>
      </c>
      <c r="D2497" s="1" t="s">
        <v>44</v>
      </c>
      <c r="E2497" s="1" t="s">
        <v>438</v>
      </c>
      <c r="F2497" s="1" t="s">
        <v>1673</v>
      </c>
      <c r="G2497" s="1">
        <v>2011.0</v>
      </c>
      <c r="H2497" s="1">
        <v>266400.0</v>
      </c>
      <c r="I2497" s="1">
        <v>45852.0</v>
      </c>
      <c r="J2497" s="1">
        <v>5.0</v>
      </c>
      <c r="K2497" s="1">
        <v>1.0</v>
      </c>
      <c r="L2497" s="1" t="s">
        <v>16</v>
      </c>
    </row>
    <row r="2498">
      <c r="A2498" s="2">
        <v>42370.0</v>
      </c>
      <c r="B2498" s="1" t="s">
        <v>12</v>
      </c>
      <c r="C2498" s="1">
        <v>126386.0</v>
      </c>
      <c r="D2498" s="1" t="s">
        <v>64</v>
      </c>
      <c r="E2498" s="1" t="s">
        <v>98</v>
      </c>
      <c r="F2498" s="1" t="s">
        <v>646</v>
      </c>
      <c r="G2498" s="1">
        <v>2010.0</v>
      </c>
      <c r="H2498" s="1">
        <v>266400.0</v>
      </c>
      <c r="I2498" s="1">
        <v>43839.0</v>
      </c>
      <c r="J2498" s="1">
        <v>6.0</v>
      </c>
      <c r="K2498" s="1">
        <v>1.0</v>
      </c>
      <c r="L2498" s="1" t="s">
        <v>16</v>
      </c>
    </row>
    <row r="2499">
      <c r="A2499" s="2">
        <v>42370.0</v>
      </c>
      <c r="B2499" s="1" t="s">
        <v>12</v>
      </c>
      <c r="C2499" s="1">
        <v>122392.0</v>
      </c>
      <c r="D2499" s="1" t="s">
        <v>61</v>
      </c>
      <c r="E2499" s="1" t="s">
        <v>245</v>
      </c>
      <c r="F2499" s="1" t="s">
        <v>203</v>
      </c>
      <c r="G2499" s="1">
        <v>2009.0</v>
      </c>
      <c r="H2499" s="1">
        <v>266400.0</v>
      </c>
      <c r="I2499" s="1">
        <v>76264.0</v>
      </c>
      <c r="J2499" s="1">
        <v>7.0</v>
      </c>
      <c r="K2499" s="1">
        <v>2.0</v>
      </c>
      <c r="L2499" s="1" t="s">
        <v>16</v>
      </c>
    </row>
    <row r="2500">
      <c r="A2500" s="2">
        <v>42370.0</v>
      </c>
      <c r="B2500" s="1" t="s">
        <v>12</v>
      </c>
      <c r="C2500" s="1">
        <v>122392.0</v>
      </c>
      <c r="D2500" s="1" t="s">
        <v>61</v>
      </c>
      <c r="E2500" s="1" t="s">
        <v>245</v>
      </c>
      <c r="F2500" s="1" t="s">
        <v>203</v>
      </c>
      <c r="G2500" s="1">
        <v>2009.0</v>
      </c>
      <c r="H2500" s="1">
        <v>266400.0</v>
      </c>
      <c r="I2500" s="1">
        <v>76264.0</v>
      </c>
      <c r="J2500" s="1">
        <v>7.0</v>
      </c>
      <c r="K2500" s="1">
        <v>2.0</v>
      </c>
      <c r="L2500" s="1" t="s">
        <v>16</v>
      </c>
    </row>
    <row r="2501">
      <c r="A2501" s="2">
        <v>42370.0</v>
      </c>
      <c r="B2501" s="1" t="s">
        <v>116</v>
      </c>
      <c r="C2501" s="1" t="s">
        <v>1674</v>
      </c>
      <c r="D2501" s="1" t="s">
        <v>61</v>
      </c>
      <c r="E2501" s="1" t="s">
        <v>245</v>
      </c>
      <c r="F2501" s="1" t="s">
        <v>147</v>
      </c>
      <c r="G2501" s="1">
        <v>2009.0</v>
      </c>
      <c r="H2501" s="1">
        <v>266400.0</v>
      </c>
      <c r="I2501" s="1">
        <v>65210.0</v>
      </c>
      <c r="J2501" s="1">
        <v>6.673972603</v>
      </c>
      <c r="K2501" s="1">
        <v>2.0</v>
      </c>
      <c r="L2501" s="1" t="s">
        <v>16</v>
      </c>
    </row>
    <row r="2502">
      <c r="A2502" s="2">
        <v>42370.0</v>
      </c>
      <c r="B2502" s="1" t="s">
        <v>12</v>
      </c>
      <c r="C2502" s="1">
        <v>135170.0</v>
      </c>
      <c r="D2502" s="1" t="s">
        <v>61</v>
      </c>
      <c r="E2502" s="1" t="s">
        <v>202</v>
      </c>
      <c r="F2502" s="1" t="s">
        <v>850</v>
      </c>
      <c r="G2502" s="1">
        <v>2007.0</v>
      </c>
      <c r="H2502" s="1">
        <v>266400.0</v>
      </c>
      <c r="I2502" s="1">
        <v>116350.0</v>
      </c>
      <c r="J2502" s="1">
        <v>9.0</v>
      </c>
      <c r="K2502" s="1">
        <v>1.0</v>
      </c>
      <c r="L2502" s="1" t="s">
        <v>16</v>
      </c>
    </row>
    <row r="2503">
      <c r="A2503" s="2">
        <v>42370.0</v>
      </c>
      <c r="B2503" s="1" t="s">
        <v>148</v>
      </c>
      <c r="C2503" s="1">
        <v>480.0</v>
      </c>
      <c r="D2503" s="1" t="s">
        <v>61</v>
      </c>
      <c r="E2503" s="1" t="s">
        <v>163</v>
      </c>
      <c r="F2503" s="1" t="s">
        <v>203</v>
      </c>
      <c r="G2503" s="1">
        <v>2008.0</v>
      </c>
      <c r="H2503" s="1">
        <v>266400.0</v>
      </c>
      <c r="I2503" s="1">
        <v>55961.67009</v>
      </c>
      <c r="J2503" s="1">
        <v>6.995208761</v>
      </c>
      <c r="K2503" s="1">
        <v>2.0</v>
      </c>
      <c r="L2503" s="1" t="s">
        <v>16</v>
      </c>
    </row>
    <row r="2504">
      <c r="A2504" s="2">
        <v>42370.0</v>
      </c>
      <c r="B2504" s="1" t="s">
        <v>116</v>
      </c>
      <c r="C2504" s="1" t="s">
        <v>1675</v>
      </c>
      <c r="D2504" s="1" t="s">
        <v>61</v>
      </c>
      <c r="E2504" s="1" t="s">
        <v>240</v>
      </c>
      <c r="F2504" s="1" t="s">
        <v>203</v>
      </c>
      <c r="G2504" s="1">
        <v>2010.0</v>
      </c>
      <c r="H2504" s="1">
        <v>266400.0</v>
      </c>
      <c r="I2504" s="1">
        <v>137271.0</v>
      </c>
      <c r="J2504" s="1">
        <v>5.794520548</v>
      </c>
      <c r="K2504" s="1">
        <v>1.0</v>
      </c>
      <c r="L2504" s="1" t="s">
        <v>16</v>
      </c>
    </row>
    <row r="2505">
      <c r="A2505" s="2">
        <v>42370.0</v>
      </c>
      <c r="B2505" s="1" t="s">
        <v>12</v>
      </c>
      <c r="C2505" s="1">
        <v>116658.0</v>
      </c>
      <c r="D2505" s="1" t="s">
        <v>61</v>
      </c>
      <c r="E2505" s="1" t="s">
        <v>240</v>
      </c>
      <c r="F2505" s="1" t="s">
        <v>147</v>
      </c>
      <c r="G2505" s="1">
        <v>2008.0</v>
      </c>
      <c r="H2505" s="1">
        <v>266400.0</v>
      </c>
      <c r="I2505" s="1">
        <v>88951.0</v>
      </c>
      <c r="J2505" s="1">
        <v>8.0</v>
      </c>
      <c r="K2505" s="1">
        <v>1.0</v>
      </c>
      <c r="L2505" s="1" t="s">
        <v>16</v>
      </c>
    </row>
    <row r="2506">
      <c r="A2506" s="2">
        <v>42370.0</v>
      </c>
      <c r="B2506" s="1" t="s">
        <v>116</v>
      </c>
      <c r="C2506" s="1" t="s">
        <v>1676</v>
      </c>
      <c r="D2506" s="1" t="s">
        <v>61</v>
      </c>
      <c r="E2506" s="1" t="s">
        <v>240</v>
      </c>
      <c r="F2506" s="1" t="s">
        <v>147</v>
      </c>
      <c r="G2506" s="1">
        <v>2010.0</v>
      </c>
      <c r="H2506" s="1">
        <v>266400.0</v>
      </c>
      <c r="I2506" s="1">
        <v>0.0</v>
      </c>
      <c r="J2506" s="1">
        <v>5.843835616</v>
      </c>
      <c r="K2506" s="1">
        <v>2.0</v>
      </c>
      <c r="L2506" s="1" t="s">
        <v>16</v>
      </c>
    </row>
    <row r="2507">
      <c r="A2507" s="2">
        <v>42370.0</v>
      </c>
      <c r="B2507" s="1" t="s">
        <v>116</v>
      </c>
      <c r="C2507" s="1" t="s">
        <v>1677</v>
      </c>
      <c r="D2507" s="1" t="s">
        <v>61</v>
      </c>
      <c r="E2507" s="1" t="s">
        <v>881</v>
      </c>
      <c r="F2507" s="1" t="s">
        <v>536</v>
      </c>
      <c r="G2507" s="1">
        <v>2008.0</v>
      </c>
      <c r="H2507" s="1">
        <v>266400.0</v>
      </c>
      <c r="I2507" s="1">
        <v>43790.0</v>
      </c>
      <c r="J2507" s="1">
        <v>7.523287671</v>
      </c>
      <c r="K2507" s="1">
        <v>2.0</v>
      </c>
      <c r="L2507" s="1" t="s">
        <v>16</v>
      </c>
    </row>
    <row r="2508">
      <c r="A2508" s="2">
        <v>42370.0</v>
      </c>
      <c r="B2508" s="1" t="s">
        <v>148</v>
      </c>
      <c r="C2508" s="1">
        <v>259.0</v>
      </c>
      <c r="D2508" s="1" t="s">
        <v>61</v>
      </c>
      <c r="E2508" s="1" t="s">
        <v>1128</v>
      </c>
      <c r="F2508" s="1" t="s">
        <v>203</v>
      </c>
      <c r="G2508" s="1">
        <v>2010.0</v>
      </c>
      <c r="H2508" s="1">
        <v>266400.0</v>
      </c>
      <c r="I2508" s="1">
        <v>39425.05134</v>
      </c>
      <c r="J2508" s="1">
        <v>4.928131417</v>
      </c>
      <c r="K2508" s="1">
        <v>1.0</v>
      </c>
      <c r="L2508" s="1" t="s">
        <v>16</v>
      </c>
    </row>
    <row r="2509">
      <c r="A2509" s="2">
        <v>42370.0</v>
      </c>
      <c r="B2509" s="1" t="s">
        <v>148</v>
      </c>
      <c r="C2509" s="1">
        <v>370.0</v>
      </c>
      <c r="D2509" s="1" t="s">
        <v>61</v>
      </c>
      <c r="E2509" s="1" t="s">
        <v>1128</v>
      </c>
      <c r="F2509" s="1" t="s">
        <v>203</v>
      </c>
      <c r="G2509" s="1">
        <v>2009.0</v>
      </c>
      <c r="H2509" s="1">
        <v>266400.0</v>
      </c>
      <c r="I2509" s="1">
        <v>47288.15879</v>
      </c>
      <c r="J2509" s="1">
        <v>5.911019849</v>
      </c>
      <c r="K2509" s="1">
        <v>2.0</v>
      </c>
      <c r="L2509" s="1" t="s">
        <v>16</v>
      </c>
    </row>
    <row r="2510">
      <c r="A2510" s="2">
        <v>42370.0</v>
      </c>
      <c r="B2510" s="1" t="s">
        <v>12</v>
      </c>
      <c r="C2510" s="3" t="s">
        <v>1678</v>
      </c>
      <c r="D2510" s="1" t="s">
        <v>91</v>
      </c>
      <c r="E2510" s="1" t="s">
        <v>907</v>
      </c>
      <c r="F2510" s="1" t="s">
        <v>847</v>
      </c>
      <c r="G2510" s="1">
        <v>2011.0</v>
      </c>
      <c r="H2510" s="1">
        <v>266400.0</v>
      </c>
      <c r="I2510" s="1">
        <v>59877.0</v>
      </c>
      <c r="J2510" s="1">
        <v>5.0</v>
      </c>
      <c r="K2510" s="1">
        <v>3.0</v>
      </c>
      <c r="L2510" s="1" t="s">
        <v>16</v>
      </c>
    </row>
    <row r="2511">
      <c r="A2511" s="2">
        <v>42370.0</v>
      </c>
      <c r="B2511" s="1" t="s">
        <v>12</v>
      </c>
      <c r="C2511" s="3" t="s">
        <v>1679</v>
      </c>
      <c r="D2511" s="1" t="s">
        <v>36</v>
      </c>
      <c r="E2511" s="1" t="s">
        <v>902</v>
      </c>
      <c r="F2511" s="1" t="s">
        <v>616</v>
      </c>
      <c r="G2511" s="1">
        <v>2011.0</v>
      </c>
      <c r="H2511" s="1">
        <v>266400.0</v>
      </c>
      <c r="I2511" s="1">
        <v>58195.0</v>
      </c>
      <c r="J2511" s="1">
        <v>5.0</v>
      </c>
      <c r="K2511" s="1">
        <v>1.0</v>
      </c>
      <c r="L2511" s="1" t="s">
        <v>16</v>
      </c>
    </row>
    <row r="2512">
      <c r="A2512" s="2">
        <v>42370.0</v>
      </c>
      <c r="B2512" s="1" t="s">
        <v>12</v>
      </c>
      <c r="C2512" s="3" t="s">
        <v>1680</v>
      </c>
      <c r="D2512" s="1" t="s">
        <v>25</v>
      </c>
      <c r="E2512" s="1" t="s">
        <v>119</v>
      </c>
      <c r="F2512" s="1" t="s">
        <v>1681</v>
      </c>
      <c r="G2512" s="1">
        <v>2011.0</v>
      </c>
      <c r="H2512" s="1">
        <v>266400.0</v>
      </c>
      <c r="I2512" s="1">
        <v>25231.0</v>
      </c>
      <c r="J2512" s="1">
        <v>5.0</v>
      </c>
      <c r="K2512" s="1">
        <v>1.0</v>
      </c>
      <c r="L2512" s="1" t="s">
        <v>16</v>
      </c>
    </row>
    <row r="2513">
      <c r="A2513" s="2">
        <v>42370.0</v>
      </c>
      <c r="B2513" s="1" t="s">
        <v>12</v>
      </c>
      <c r="C2513" s="3" t="s">
        <v>1682</v>
      </c>
      <c r="D2513" s="1" t="s">
        <v>77</v>
      </c>
      <c r="E2513" s="1" t="s">
        <v>623</v>
      </c>
      <c r="F2513" s="1" t="s">
        <v>1320</v>
      </c>
      <c r="G2513" s="1">
        <v>2011.0</v>
      </c>
      <c r="H2513" s="1">
        <v>266400.0</v>
      </c>
      <c r="I2513" s="1">
        <v>41250.0</v>
      </c>
      <c r="J2513" s="1">
        <v>5.0</v>
      </c>
      <c r="K2513" s="1">
        <v>1.0</v>
      </c>
      <c r="L2513" s="1" t="s">
        <v>16</v>
      </c>
    </row>
    <row r="2514">
      <c r="A2514" s="2">
        <v>42370.0</v>
      </c>
      <c r="B2514" s="1" t="s">
        <v>12</v>
      </c>
      <c r="C2514" s="3" t="s">
        <v>1683</v>
      </c>
      <c r="D2514" s="1" t="s">
        <v>61</v>
      </c>
      <c r="E2514" s="1" t="s">
        <v>202</v>
      </c>
      <c r="F2514" s="1" t="s">
        <v>289</v>
      </c>
      <c r="G2514" s="1">
        <v>2007.0</v>
      </c>
      <c r="H2514" s="1">
        <v>266400.0</v>
      </c>
      <c r="I2514" s="1">
        <v>116350.0</v>
      </c>
      <c r="J2514" s="1">
        <v>9.0</v>
      </c>
      <c r="K2514" s="1">
        <v>1.0</v>
      </c>
      <c r="L2514" s="1" t="s">
        <v>16</v>
      </c>
    </row>
    <row r="2515">
      <c r="A2515" s="2">
        <v>42370.0</v>
      </c>
      <c r="B2515" s="1" t="s">
        <v>12</v>
      </c>
      <c r="C2515" s="3" t="s">
        <v>1684</v>
      </c>
      <c r="D2515" s="1" t="s">
        <v>91</v>
      </c>
      <c r="E2515" s="1" t="s">
        <v>907</v>
      </c>
      <c r="F2515" s="1" t="s">
        <v>847</v>
      </c>
      <c r="G2515" s="1">
        <v>2008.0</v>
      </c>
      <c r="H2515" s="1">
        <v>266400.0</v>
      </c>
      <c r="I2515" s="1">
        <v>29070.0</v>
      </c>
      <c r="J2515" s="1">
        <v>8.0</v>
      </c>
      <c r="K2515" s="1">
        <v>1.0</v>
      </c>
      <c r="L2515" s="1" t="s">
        <v>16</v>
      </c>
    </row>
    <row r="2516">
      <c r="A2516" s="2">
        <v>42370.0</v>
      </c>
      <c r="B2516" s="1" t="s">
        <v>261</v>
      </c>
      <c r="C2516" s="1" t="s">
        <v>1685</v>
      </c>
      <c r="D2516" s="1" t="s">
        <v>61</v>
      </c>
      <c r="E2516" s="1" t="s">
        <v>163</v>
      </c>
      <c r="F2516" s="1" t="s">
        <v>341</v>
      </c>
      <c r="G2516" s="1">
        <v>2008.0</v>
      </c>
      <c r="H2516" s="1">
        <v>266212.179</v>
      </c>
      <c r="I2516" s="1">
        <v>120000.0</v>
      </c>
      <c r="J2516" s="1">
        <v>7.0</v>
      </c>
      <c r="K2516" s="1">
        <v>1.0</v>
      </c>
      <c r="L2516" s="1" t="s">
        <v>16</v>
      </c>
    </row>
    <row r="2517">
      <c r="A2517" s="2">
        <v>42370.0</v>
      </c>
      <c r="B2517" s="1" t="s">
        <v>261</v>
      </c>
      <c r="C2517" s="1" t="s">
        <v>1686</v>
      </c>
      <c r="D2517" s="1" t="s">
        <v>61</v>
      </c>
      <c r="E2517" s="1" t="s">
        <v>163</v>
      </c>
      <c r="F2517" s="1" t="s">
        <v>147</v>
      </c>
      <c r="G2517" s="1">
        <v>2007.0</v>
      </c>
      <c r="H2517" s="1">
        <v>266092.7534</v>
      </c>
      <c r="I2517" s="1">
        <v>130000.0</v>
      </c>
      <c r="J2517" s="1">
        <v>8.0</v>
      </c>
      <c r="K2517" s="1">
        <v>1.0</v>
      </c>
      <c r="L2517" s="1" t="s">
        <v>16</v>
      </c>
    </row>
    <row r="2518">
      <c r="A2518" s="2">
        <v>42370.0</v>
      </c>
      <c r="B2518" s="1" t="s">
        <v>116</v>
      </c>
      <c r="C2518" s="1" t="s">
        <v>1672</v>
      </c>
      <c r="D2518" s="1" t="s">
        <v>91</v>
      </c>
      <c r="E2518" s="1" t="s">
        <v>813</v>
      </c>
      <c r="F2518" s="1" t="s">
        <v>814</v>
      </c>
      <c r="G2518" s="1">
        <v>2010.0</v>
      </c>
      <c r="H2518" s="1">
        <v>266000.0</v>
      </c>
      <c r="I2518" s="1">
        <v>81254.0</v>
      </c>
      <c r="J2518" s="1">
        <v>5.956164384</v>
      </c>
      <c r="K2518" s="1">
        <v>1.0</v>
      </c>
      <c r="L2518" s="1" t="s">
        <v>16</v>
      </c>
    </row>
    <row r="2519">
      <c r="A2519" s="2">
        <v>42370.0</v>
      </c>
      <c r="B2519" s="1" t="s">
        <v>261</v>
      </c>
      <c r="C2519" s="1" t="s">
        <v>1687</v>
      </c>
      <c r="D2519" s="1" t="s">
        <v>61</v>
      </c>
      <c r="E2519" s="1" t="s">
        <v>163</v>
      </c>
      <c r="F2519" s="1" t="s">
        <v>536</v>
      </c>
      <c r="G2519" s="1">
        <v>2010.0</v>
      </c>
      <c r="H2519" s="1">
        <v>265343.0893</v>
      </c>
      <c r="I2519" s="1">
        <v>110000.0</v>
      </c>
      <c r="J2519" s="1">
        <v>5.0</v>
      </c>
      <c r="K2519" s="1">
        <v>1.0</v>
      </c>
      <c r="L2519" s="1" t="s">
        <v>16</v>
      </c>
    </row>
    <row r="2520">
      <c r="A2520" s="2">
        <v>42370.0</v>
      </c>
      <c r="B2520" s="1" t="s">
        <v>261</v>
      </c>
      <c r="C2520" s="1" t="s">
        <v>1688</v>
      </c>
      <c r="D2520" s="1" t="s">
        <v>61</v>
      </c>
      <c r="E2520" s="1" t="s">
        <v>163</v>
      </c>
      <c r="F2520" s="1" t="s">
        <v>298</v>
      </c>
      <c r="G2520" s="1">
        <v>2006.0</v>
      </c>
      <c r="H2520" s="1">
        <v>265173.4624</v>
      </c>
      <c r="I2520" s="1">
        <v>90000.0</v>
      </c>
      <c r="J2520" s="1">
        <v>9.0</v>
      </c>
      <c r="K2520" s="1">
        <v>1.0</v>
      </c>
      <c r="L2520" s="1" t="s">
        <v>16</v>
      </c>
    </row>
    <row r="2521">
      <c r="A2521" s="2">
        <v>42370.0</v>
      </c>
      <c r="B2521" s="1" t="s">
        <v>148</v>
      </c>
      <c r="C2521" s="1">
        <v>51.0</v>
      </c>
      <c r="D2521" s="1" t="s">
        <v>61</v>
      </c>
      <c r="E2521" s="1" t="s">
        <v>712</v>
      </c>
      <c r="F2521" s="1" t="s">
        <v>536</v>
      </c>
      <c r="G2521" s="1">
        <v>2012.0</v>
      </c>
      <c r="H2521" s="1">
        <v>265000.0</v>
      </c>
      <c r="I2521" s="1">
        <v>23173.16906</v>
      </c>
      <c r="J2521" s="1">
        <v>2.896646133</v>
      </c>
      <c r="K2521" s="1">
        <v>1.0</v>
      </c>
      <c r="L2521" s="1" t="s">
        <v>16</v>
      </c>
    </row>
    <row r="2522">
      <c r="A2522" s="2">
        <v>42370.0</v>
      </c>
      <c r="B2522" s="1" t="s">
        <v>116</v>
      </c>
      <c r="C2522" s="1" t="s">
        <v>1689</v>
      </c>
      <c r="D2522" s="1" t="s">
        <v>61</v>
      </c>
      <c r="E2522" s="1" t="s">
        <v>1362</v>
      </c>
      <c r="F2522" s="1" t="s">
        <v>536</v>
      </c>
      <c r="G2522" s="1">
        <v>2013.0</v>
      </c>
      <c r="H2522" s="1">
        <v>265000.0</v>
      </c>
      <c r="I2522" s="1">
        <v>25884.0</v>
      </c>
      <c r="J2522" s="1">
        <v>2.539726027</v>
      </c>
      <c r="K2522" s="1">
        <v>2.0</v>
      </c>
      <c r="L2522" s="1" t="s">
        <v>16</v>
      </c>
    </row>
    <row r="2523">
      <c r="A2523" s="2">
        <v>42370.0</v>
      </c>
      <c r="B2523" s="1" t="s">
        <v>116</v>
      </c>
      <c r="C2523" s="1" t="s">
        <v>1690</v>
      </c>
      <c r="D2523" s="1" t="s">
        <v>61</v>
      </c>
      <c r="E2523" s="1" t="s">
        <v>960</v>
      </c>
      <c r="F2523" s="1" t="s">
        <v>203</v>
      </c>
      <c r="G2523" s="1">
        <v>2012.0</v>
      </c>
      <c r="H2523" s="1">
        <v>265000.0</v>
      </c>
      <c r="I2523" s="1">
        <v>44710.0</v>
      </c>
      <c r="J2523" s="1">
        <v>3.723287671</v>
      </c>
      <c r="K2523" s="1">
        <v>2.0</v>
      </c>
      <c r="L2523" s="1" t="s">
        <v>16</v>
      </c>
    </row>
    <row r="2524">
      <c r="A2524" s="2">
        <v>42370.0</v>
      </c>
      <c r="B2524" s="1" t="s">
        <v>116</v>
      </c>
      <c r="C2524" s="1" t="s">
        <v>1640</v>
      </c>
      <c r="D2524" s="1" t="s">
        <v>61</v>
      </c>
      <c r="E2524" s="1" t="s">
        <v>1588</v>
      </c>
      <c r="F2524" s="1" t="s">
        <v>1641</v>
      </c>
      <c r="G2524" s="1">
        <v>2012.0</v>
      </c>
      <c r="H2524" s="1">
        <v>265000.0</v>
      </c>
      <c r="I2524" s="1">
        <v>28710.0</v>
      </c>
      <c r="J2524" s="1">
        <v>3.964383562</v>
      </c>
      <c r="K2524" s="1">
        <v>2.0</v>
      </c>
      <c r="L2524" s="1" t="s">
        <v>16</v>
      </c>
    </row>
    <row r="2525">
      <c r="A2525" s="2">
        <v>42370.0</v>
      </c>
      <c r="B2525" s="1" t="s">
        <v>148</v>
      </c>
      <c r="C2525" s="1">
        <v>285.0</v>
      </c>
      <c r="D2525" s="1" t="s">
        <v>91</v>
      </c>
      <c r="E2525" s="1" t="s">
        <v>813</v>
      </c>
      <c r="F2525" s="1" t="s">
        <v>814</v>
      </c>
      <c r="G2525" s="1">
        <v>2009.0</v>
      </c>
      <c r="H2525" s="1">
        <v>265000.0</v>
      </c>
      <c r="I2525" s="1">
        <v>42600.95825</v>
      </c>
      <c r="J2525" s="1">
        <v>5.325119781</v>
      </c>
      <c r="K2525" s="1">
        <v>2.0</v>
      </c>
      <c r="L2525" s="1" t="s">
        <v>16</v>
      </c>
    </row>
    <row r="2526">
      <c r="A2526" s="2">
        <v>42370.0</v>
      </c>
      <c r="B2526" s="1" t="s">
        <v>20</v>
      </c>
      <c r="C2526" s="1">
        <v>86740.0</v>
      </c>
      <c r="D2526" s="1" t="s">
        <v>91</v>
      </c>
      <c r="E2526" s="1" t="s">
        <v>813</v>
      </c>
      <c r="F2526" s="1" t="s">
        <v>847</v>
      </c>
      <c r="G2526" s="1">
        <v>2009.0</v>
      </c>
      <c r="H2526" s="1">
        <v>265000.0</v>
      </c>
      <c r="I2526" s="1">
        <v>92066.0</v>
      </c>
      <c r="J2526" s="1">
        <v>6.0</v>
      </c>
      <c r="K2526" s="1">
        <v>2.0</v>
      </c>
      <c r="L2526" s="1" t="s">
        <v>16</v>
      </c>
    </row>
    <row r="2527">
      <c r="A2527" s="2">
        <v>42370.0</v>
      </c>
      <c r="B2527" s="1" t="s">
        <v>20</v>
      </c>
      <c r="C2527" s="1">
        <v>19406.0</v>
      </c>
      <c r="D2527" s="1" t="s">
        <v>61</v>
      </c>
      <c r="E2527" s="1" t="s">
        <v>245</v>
      </c>
      <c r="F2527" s="1" t="s">
        <v>289</v>
      </c>
      <c r="G2527" s="1">
        <v>2009.0</v>
      </c>
      <c r="H2527" s="1">
        <v>265000.0</v>
      </c>
      <c r="I2527" s="1">
        <v>93506.0</v>
      </c>
      <c r="J2527" s="1">
        <v>6.0</v>
      </c>
      <c r="K2527" s="1">
        <v>1.0</v>
      </c>
      <c r="L2527" s="1" t="s">
        <v>24</v>
      </c>
    </row>
    <row r="2528">
      <c r="A2528" s="2">
        <v>42370.0</v>
      </c>
      <c r="B2528" s="1" t="s">
        <v>116</v>
      </c>
      <c r="C2528" s="1" t="s">
        <v>1642</v>
      </c>
      <c r="D2528" s="1" t="s">
        <v>61</v>
      </c>
      <c r="E2528" s="1" t="s">
        <v>163</v>
      </c>
      <c r="F2528" s="1" t="s">
        <v>143</v>
      </c>
      <c r="G2528" s="1">
        <v>2008.0</v>
      </c>
      <c r="H2528" s="1">
        <v>265000.0</v>
      </c>
      <c r="I2528" s="1">
        <v>112171.0</v>
      </c>
      <c r="J2528" s="1">
        <v>7.709589041</v>
      </c>
      <c r="K2528" s="1">
        <v>2.0</v>
      </c>
      <c r="L2528" s="1" t="s">
        <v>16</v>
      </c>
    </row>
    <row r="2529">
      <c r="A2529" s="2">
        <v>42370.0</v>
      </c>
      <c r="B2529" s="1" t="s">
        <v>116</v>
      </c>
      <c r="C2529" s="1" t="s">
        <v>1691</v>
      </c>
      <c r="D2529" s="1" t="s">
        <v>61</v>
      </c>
      <c r="E2529" s="1" t="s">
        <v>881</v>
      </c>
      <c r="F2529" s="1" t="s">
        <v>536</v>
      </c>
      <c r="G2529" s="1">
        <v>2009.0</v>
      </c>
      <c r="H2529" s="1">
        <v>265000.0</v>
      </c>
      <c r="I2529" s="1">
        <v>29723.0</v>
      </c>
      <c r="J2529" s="1">
        <v>6.580821918</v>
      </c>
      <c r="K2529" s="1">
        <v>2.0</v>
      </c>
      <c r="L2529" s="1" t="s">
        <v>16</v>
      </c>
    </row>
    <row r="2530">
      <c r="A2530" s="2">
        <v>42370.0</v>
      </c>
      <c r="B2530" s="1" t="s">
        <v>116</v>
      </c>
      <c r="C2530" s="1" t="s">
        <v>1692</v>
      </c>
      <c r="D2530" s="1" t="s">
        <v>61</v>
      </c>
      <c r="E2530" s="1" t="s">
        <v>881</v>
      </c>
      <c r="F2530" s="1" t="s">
        <v>203</v>
      </c>
      <c r="G2530" s="1">
        <v>2010.0</v>
      </c>
      <c r="H2530" s="1">
        <v>265000.0</v>
      </c>
      <c r="I2530" s="1">
        <v>41392.0</v>
      </c>
      <c r="J2530" s="1">
        <v>5.457534247</v>
      </c>
      <c r="K2530" s="1">
        <v>2.0</v>
      </c>
      <c r="L2530" s="1" t="s">
        <v>16</v>
      </c>
    </row>
    <row r="2531">
      <c r="A2531" s="2">
        <v>42370.0</v>
      </c>
      <c r="B2531" s="1" t="s">
        <v>116</v>
      </c>
      <c r="C2531" s="1" t="s">
        <v>1693</v>
      </c>
      <c r="D2531" s="1" t="s">
        <v>61</v>
      </c>
      <c r="E2531" s="1" t="s">
        <v>881</v>
      </c>
      <c r="F2531" s="1" t="s">
        <v>203</v>
      </c>
      <c r="G2531" s="1">
        <v>2009.0</v>
      </c>
      <c r="H2531" s="1">
        <v>265000.0</v>
      </c>
      <c r="I2531" s="1">
        <v>64450.0</v>
      </c>
      <c r="J2531" s="1">
        <v>6.745205479</v>
      </c>
      <c r="K2531" s="1">
        <v>2.0</v>
      </c>
      <c r="L2531" s="1" t="s">
        <v>16</v>
      </c>
    </row>
    <row r="2532">
      <c r="A2532" s="2">
        <v>42370.0</v>
      </c>
      <c r="B2532" s="1" t="s">
        <v>116</v>
      </c>
      <c r="C2532" s="1" t="s">
        <v>1694</v>
      </c>
      <c r="D2532" s="1" t="s">
        <v>61</v>
      </c>
      <c r="E2532" s="1" t="s">
        <v>881</v>
      </c>
      <c r="F2532" s="1" t="s">
        <v>203</v>
      </c>
      <c r="G2532" s="1">
        <v>2009.0</v>
      </c>
      <c r="H2532" s="1">
        <v>265000.0</v>
      </c>
      <c r="I2532" s="1">
        <v>40619.0</v>
      </c>
      <c r="J2532" s="1">
        <v>6.915068493</v>
      </c>
      <c r="K2532" s="1">
        <v>2.0</v>
      </c>
      <c r="L2532" s="1" t="s">
        <v>16</v>
      </c>
    </row>
    <row r="2533">
      <c r="A2533" s="2">
        <v>42370.0</v>
      </c>
      <c r="B2533" s="1" t="s">
        <v>148</v>
      </c>
      <c r="C2533" s="1">
        <v>463.0</v>
      </c>
      <c r="D2533" s="1" t="s">
        <v>61</v>
      </c>
      <c r="E2533" s="1" t="s">
        <v>953</v>
      </c>
      <c r="F2533" s="1" t="s">
        <v>536</v>
      </c>
      <c r="G2533" s="1">
        <v>2008.0</v>
      </c>
      <c r="H2533" s="1">
        <v>265000.0</v>
      </c>
      <c r="I2533" s="1">
        <v>55589.32238</v>
      </c>
      <c r="J2533" s="1">
        <v>6.948665298</v>
      </c>
      <c r="K2533" s="1">
        <v>2.0</v>
      </c>
      <c r="L2533" s="1" t="s">
        <v>16</v>
      </c>
    </row>
    <row r="2534">
      <c r="A2534" s="2">
        <v>42370.0</v>
      </c>
      <c r="B2534" s="1" t="s">
        <v>148</v>
      </c>
      <c r="C2534" s="1">
        <v>369.0</v>
      </c>
      <c r="D2534" s="1" t="s">
        <v>61</v>
      </c>
      <c r="E2534" s="1" t="s">
        <v>1128</v>
      </c>
      <c r="F2534" s="1" t="s">
        <v>203</v>
      </c>
      <c r="G2534" s="1">
        <v>2009.0</v>
      </c>
      <c r="H2534" s="1">
        <v>265000.0</v>
      </c>
      <c r="I2534" s="1">
        <v>47288.15879</v>
      </c>
      <c r="J2534" s="1">
        <v>5.911019849</v>
      </c>
      <c r="K2534" s="1">
        <v>2.0</v>
      </c>
      <c r="L2534" s="1" t="s">
        <v>16</v>
      </c>
    </row>
    <row r="2535">
      <c r="A2535" s="2">
        <v>42370.0</v>
      </c>
      <c r="B2535" s="1" t="s">
        <v>261</v>
      </c>
      <c r="C2535" s="1" t="s">
        <v>1695</v>
      </c>
      <c r="D2535" s="1" t="s">
        <v>61</v>
      </c>
      <c r="E2535" s="1" t="s">
        <v>163</v>
      </c>
      <c r="F2535" s="1" t="s">
        <v>536</v>
      </c>
      <c r="G2535" s="1">
        <v>2007.0</v>
      </c>
      <c r="H2535" s="1">
        <v>264600.0</v>
      </c>
      <c r="I2535" s="1">
        <v>30000.0</v>
      </c>
      <c r="J2535" s="1">
        <v>8.0</v>
      </c>
      <c r="K2535" s="1">
        <v>1.0</v>
      </c>
      <c r="L2535" s="1" t="s">
        <v>16</v>
      </c>
    </row>
    <row r="2536">
      <c r="A2536" s="2">
        <v>42370.0</v>
      </c>
      <c r="B2536" s="1" t="s">
        <v>116</v>
      </c>
      <c r="C2536" s="1" t="s">
        <v>1617</v>
      </c>
      <c r="D2536" s="1" t="s">
        <v>61</v>
      </c>
      <c r="E2536" s="1" t="s">
        <v>712</v>
      </c>
      <c r="F2536" s="1" t="s">
        <v>203</v>
      </c>
      <c r="G2536" s="1">
        <v>2010.0</v>
      </c>
      <c r="H2536" s="1">
        <v>264180.0</v>
      </c>
      <c r="I2536" s="1">
        <v>8450.0</v>
      </c>
      <c r="J2536" s="1">
        <v>5.564383562</v>
      </c>
      <c r="K2536" s="1">
        <v>2.0</v>
      </c>
      <c r="L2536" s="1" t="s">
        <v>16</v>
      </c>
    </row>
    <row r="2537">
      <c r="A2537" s="2">
        <v>42370.0</v>
      </c>
      <c r="B2537" s="1" t="s">
        <v>116</v>
      </c>
      <c r="C2537" s="1" t="s">
        <v>1696</v>
      </c>
      <c r="D2537" s="1" t="s">
        <v>61</v>
      </c>
      <c r="E2537" s="1" t="s">
        <v>960</v>
      </c>
      <c r="F2537" s="1" t="s">
        <v>203</v>
      </c>
      <c r="G2537" s="1">
        <v>2011.0</v>
      </c>
      <c r="H2537" s="1">
        <v>264180.0</v>
      </c>
      <c r="I2537" s="1">
        <v>45239.0</v>
      </c>
      <c r="J2537" s="1">
        <v>4.745205479</v>
      </c>
      <c r="K2537" s="1">
        <v>2.0</v>
      </c>
      <c r="L2537" s="1" t="s">
        <v>16</v>
      </c>
    </row>
    <row r="2538">
      <c r="A2538" s="2">
        <v>42370.0</v>
      </c>
      <c r="B2538" s="1" t="s">
        <v>116</v>
      </c>
      <c r="C2538" s="1" t="s">
        <v>1618</v>
      </c>
      <c r="D2538" s="1" t="s">
        <v>61</v>
      </c>
      <c r="E2538" s="1" t="s">
        <v>163</v>
      </c>
      <c r="F2538" s="1" t="s">
        <v>143</v>
      </c>
      <c r="G2538" s="1">
        <v>2007.0</v>
      </c>
      <c r="H2538" s="1">
        <v>264180.0</v>
      </c>
      <c r="I2538" s="1">
        <v>139491.0</v>
      </c>
      <c r="J2538" s="1">
        <v>8.616438356</v>
      </c>
      <c r="K2538" s="1">
        <v>2.0</v>
      </c>
      <c r="L2538" s="1" t="s">
        <v>16</v>
      </c>
    </row>
    <row r="2539">
      <c r="A2539" s="2">
        <v>42370.0</v>
      </c>
      <c r="B2539" s="1" t="s">
        <v>116</v>
      </c>
      <c r="C2539" s="1" t="s">
        <v>1697</v>
      </c>
      <c r="D2539" s="1" t="s">
        <v>61</v>
      </c>
      <c r="E2539" s="1" t="s">
        <v>163</v>
      </c>
      <c r="F2539" s="1" t="s">
        <v>203</v>
      </c>
      <c r="G2539" s="1">
        <v>2007.0</v>
      </c>
      <c r="H2539" s="1">
        <v>264180.0</v>
      </c>
      <c r="I2539" s="1">
        <v>83685.0</v>
      </c>
      <c r="J2539" s="1">
        <v>8.887671233</v>
      </c>
      <c r="K2539" s="1">
        <v>3.0</v>
      </c>
      <c r="L2539" s="1" t="s">
        <v>16</v>
      </c>
    </row>
    <row r="2540">
      <c r="A2540" s="2">
        <v>42370.0</v>
      </c>
      <c r="B2540" s="1" t="s">
        <v>261</v>
      </c>
      <c r="C2540" s="1" t="s">
        <v>1698</v>
      </c>
      <c r="D2540" s="1" t="s">
        <v>61</v>
      </c>
      <c r="E2540" s="1" t="s">
        <v>163</v>
      </c>
      <c r="F2540" s="1" t="s">
        <v>298</v>
      </c>
      <c r="G2540" s="1">
        <v>2008.0</v>
      </c>
      <c r="H2540" s="1">
        <v>264147.6309</v>
      </c>
      <c r="I2540" s="1">
        <v>140000.0</v>
      </c>
      <c r="J2540" s="1">
        <v>7.0</v>
      </c>
      <c r="K2540" s="1">
        <v>1.0</v>
      </c>
      <c r="L2540" s="1" t="s">
        <v>16</v>
      </c>
    </row>
    <row r="2541">
      <c r="A2541" s="2">
        <v>42370.0</v>
      </c>
      <c r="B2541" s="1" t="s">
        <v>261</v>
      </c>
      <c r="C2541" s="1" t="s">
        <v>1699</v>
      </c>
      <c r="D2541" s="1" t="s">
        <v>61</v>
      </c>
      <c r="E2541" s="1" t="s">
        <v>163</v>
      </c>
      <c r="F2541" s="1" t="s">
        <v>147</v>
      </c>
      <c r="G2541" s="1">
        <v>2005.0</v>
      </c>
      <c r="H2541" s="1">
        <v>263960.1995</v>
      </c>
      <c r="I2541" s="1">
        <v>80000.0</v>
      </c>
      <c r="J2541" s="1">
        <v>10.0</v>
      </c>
      <c r="K2541" s="1">
        <v>1.0</v>
      </c>
      <c r="L2541" s="1" t="s">
        <v>16</v>
      </c>
    </row>
    <row r="2542">
      <c r="A2542" s="2">
        <v>42370.0</v>
      </c>
      <c r="B2542" s="1" t="s">
        <v>261</v>
      </c>
      <c r="C2542" s="1" t="s">
        <v>1700</v>
      </c>
      <c r="D2542" s="1" t="s">
        <v>61</v>
      </c>
      <c r="E2542" s="1" t="s">
        <v>163</v>
      </c>
      <c r="F2542" s="1" t="s">
        <v>341</v>
      </c>
      <c r="G2542" s="1">
        <v>2005.0</v>
      </c>
      <c r="H2542" s="1">
        <v>263921.7616</v>
      </c>
      <c r="I2542" s="1">
        <v>40000.0</v>
      </c>
      <c r="J2542" s="1">
        <v>10.0</v>
      </c>
      <c r="K2542" s="1">
        <v>1.0</v>
      </c>
      <c r="L2542" s="1" t="s">
        <v>16</v>
      </c>
    </row>
    <row r="2543">
      <c r="A2543" s="2">
        <v>42370.0</v>
      </c>
      <c r="B2543" s="1" t="s">
        <v>261</v>
      </c>
      <c r="C2543" s="1" t="s">
        <v>1701</v>
      </c>
      <c r="D2543" s="1" t="s">
        <v>61</v>
      </c>
      <c r="E2543" s="1" t="s">
        <v>163</v>
      </c>
      <c r="F2543" s="1" t="s">
        <v>203</v>
      </c>
      <c r="G2543" s="1">
        <v>2007.0</v>
      </c>
      <c r="H2543" s="1">
        <v>263658.1855</v>
      </c>
      <c r="I2543" s="1">
        <v>90000.0</v>
      </c>
      <c r="J2543" s="1">
        <v>8.0</v>
      </c>
      <c r="K2543" s="1">
        <v>1.0</v>
      </c>
      <c r="L2543" s="1" t="s">
        <v>16</v>
      </c>
    </row>
    <row r="2544">
      <c r="A2544" s="2">
        <v>42370.0</v>
      </c>
      <c r="B2544" s="1" t="s">
        <v>148</v>
      </c>
      <c r="C2544" s="1">
        <v>112.0</v>
      </c>
      <c r="D2544" s="1" t="s">
        <v>61</v>
      </c>
      <c r="E2544" s="1" t="s">
        <v>712</v>
      </c>
      <c r="F2544" s="1" t="s">
        <v>536</v>
      </c>
      <c r="G2544" s="1">
        <v>2011.0</v>
      </c>
      <c r="H2544" s="1">
        <v>263500.0</v>
      </c>
      <c r="I2544" s="1">
        <v>30313.48391</v>
      </c>
      <c r="J2544" s="1">
        <v>3.789185489</v>
      </c>
      <c r="K2544" s="1">
        <v>1.0</v>
      </c>
      <c r="L2544" s="1" t="s">
        <v>16</v>
      </c>
    </row>
    <row r="2545">
      <c r="A2545" s="2">
        <v>42370.0</v>
      </c>
      <c r="B2545" s="1" t="s">
        <v>148</v>
      </c>
      <c r="C2545" s="1">
        <v>248.0</v>
      </c>
      <c r="D2545" s="1" t="s">
        <v>61</v>
      </c>
      <c r="E2545" s="1" t="s">
        <v>712</v>
      </c>
      <c r="F2545" s="1" t="s">
        <v>536</v>
      </c>
      <c r="G2545" s="1">
        <v>2010.0</v>
      </c>
      <c r="H2545" s="1">
        <v>263500.0</v>
      </c>
      <c r="I2545" s="1">
        <v>39030.80082</v>
      </c>
      <c r="J2545" s="1">
        <v>4.878850103</v>
      </c>
      <c r="K2545" s="1">
        <v>1.0</v>
      </c>
      <c r="L2545" s="1" t="s">
        <v>16</v>
      </c>
    </row>
    <row r="2546">
      <c r="A2546" s="2">
        <v>42370.0</v>
      </c>
      <c r="B2546" s="1" t="s">
        <v>261</v>
      </c>
      <c r="C2546" s="1" t="s">
        <v>1702</v>
      </c>
      <c r="D2546" s="1" t="s">
        <v>61</v>
      </c>
      <c r="E2546" s="1" t="s">
        <v>163</v>
      </c>
      <c r="F2546" s="1" t="s">
        <v>341</v>
      </c>
      <c r="G2546" s="1">
        <v>2007.0</v>
      </c>
      <c r="H2546" s="1">
        <v>263420.8931</v>
      </c>
      <c r="I2546" s="4">
        <v>100000.0</v>
      </c>
      <c r="J2546" s="1">
        <v>8.0</v>
      </c>
      <c r="K2546" s="1">
        <v>1.0</v>
      </c>
      <c r="L2546" s="1" t="s">
        <v>16</v>
      </c>
    </row>
    <row r="2547">
      <c r="A2547" s="2">
        <v>42370.0</v>
      </c>
      <c r="B2547" s="1" t="s">
        <v>116</v>
      </c>
      <c r="C2547" s="1" t="s">
        <v>1616</v>
      </c>
      <c r="D2547" s="1" t="s">
        <v>61</v>
      </c>
      <c r="E2547" s="1" t="s">
        <v>712</v>
      </c>
      <c r="F2547" s="1" t="s">
        <v>203</v>
      </c>
      <c r="G2547" s="1">
        <v>2011.0</v>
      </c>
      <c r="H2547" s="1">
        <v>263070.0</v>
      </c>
      <c r="I2547" s="1">
        <v>44930.0</v>
      </c>
      <c r="J2547" s="1">
        <v>4.534246575</v>
      </c>
      <c r="K2547" s="1">
        <v>2.0</v>
      </c>
      <c r="L2547" s="1" t="s">
        <v>16</v>
      </c>
    </row>
    <row r="2548">
      <c r="A2548" s="2">
        <v>42370.0</v>
      </c>
      <c r="B2548" s="1" t="s">
        <v>148</v>
      </c>
      <c r="C2548" s="1">
        <v>249.0</v>
      </c>
      <c r="D2548" s="1" t="s">
        <v>61</v>
      </c>
      <c r="E2548" s="1" t="s">
        <v>960</v>
      </c>
      <c r="F2548" s="1" t="s">
        <v>203</v>
      </c>
      <c r="G2548" s="1">
        <v>2010.0</v>
      </c>
      <c r="H2548" s="1">
        <v>263070.0</v>
      </c>
      <c r="I2548" s="1">
        <v>39052.70362</v>
      </c>
      <c r="J2548" s="1">
        <v>4.881587953</v>
      </c>
      <c r="K2548" s="1">
        <v>1.0</v>
      </c>
      <c r="L2548" s="1" t="s">
        <v>16</v>
      </c>
    </row>
    <row r="2549">
      <c r="A2549" s="2">
        <v>42370.0</v>
      </c>
      <c r="B2549" s="1" t="s">
        <v>116</v>
      </c>
      <c r="C2549" s="1" t="s">
        <v>1616</v>
      </c>
      <c r="D2549" s="1" t="s">
        <v>61</v>
      </c>
      <c r="E2549" s="1" t="s">
        <v>960</v>
      </c>
      <c r="F2549" s="1" t="s">
        <v>203</v>
      </c>
      <c r="G2549" s="1">
        <v>2011.0</v>
      </c>
      <c r="H2549" s="1">
        <v>263000.0</v>
      </c>
      <c r="I2549" s="1">
        <v>46220.0</v>
      </c>
      <c r="J2549" s="1">
        <v>4.761643836</v>
      </c>
      <c r="K2549" s="1">
        <v>2.0</v>
      </c>
      <c r="L2549" s="1" t="s">
        <v>16</v>
      </c>
    </row>
    <row r="2550">
      <c r="A2550" s="2">
        <v>42370.0</v>
      </c>
      <c r="B2550" s="1" t="s">
        <v>116</v>
      </c>
      <c r="C2550" s="1" t="s">
        <v>1703</v>
      </c>
      <c r="D2550" s="1" t="s">
        <v>61</v>
      </c>
      <c r="E2550" s="1" t="s">
        <v>1128</v>
      </c>
      <c r="F2550" s="1" t="s">
        <v>536</v>
      </c>
      <c r="G2550" s="1">
        <v>2010.0</v>
      </c>
      <c r="H2550" s="1">
        <v>262000.0</v>
      </c>
      <c r="I2550" s="1">
        <v>46960.0</v>
      </c>
      <c r="J2550" s="1">
        <v>5.871232877</v>
      </c>
      <c r="K2550" s="1">
        <v>2.0</v>
      </c>
      <c r="L2550" s="1" t="s">
        <v>16</v>
      </c>
    </row>
    <row r="2551">
      <c r="A2551" s="2">
        <v>42370.0</v>
      </c>
      <c r="B2551" s="1" t="s">
        <v>148</v>
      </c>
      <c r="C2551" s="1">
        <v>142.0</v>
      </c>
      <c r="D2551" s="1" t="s">
        <v>61</v>
      </c>
      <c r="E2551" s="1" t="s">
        <v>712</v>
      </c>
      <c r="F2551" s="1" t="s">
        <v>536</v>
      </c>
      <c r="G2551" s="1">
        <v>2011.0</v>
      </c>
      <c r="H2551" s="1">
        <v>261960.0</v>
      </c>
      <c r="I2551" s="1">
        <v>31824.77755</v>
      </c>
      <c r="J2551" s="1">
        <v>3.978097194</v>
      </c>
      <c r="K2551" s="1">
        <v>1.0</v>
      </c>
      <c r="L2551" s="1" t="s">
        <v>16</v>
      </c>
    </row>
    <row r="2552">
      <c r="A2552" s="2">
        <v>42370.0</v>
      </c>
      <c r="B2552" s="1" t="s">
        <v>261</v>
      </c>
      <c r="C2552" s="1" t="s">
        <v>1704</v>
      </c>
      <c r="D2552" s="1" t="s">
        <v>61</v>
      </c>
      <c r="E2552" s="1" t="s">
        <v>163</v>
      </c>
      <c r="F2552" s="1" t="s">
        <v>147</v>
      </c>
      <c r="G2552" s="1">
        <v>2006.0</v>
      </c>
      <c r="H2552" s="1">
        <v>261857.986</v>
      </c>
      <c r="I2552" s="1">
        <v>110000.0</v>
      </c>
      <c r="J2552" s="1">
        <v>9.0</v>
      </c>
      <c r="K2552" s="1">
        <v>1.0</v>
      </c>
      <c r="L2552" s="1" t="s">
        <v>16</v>
      </c>
    </row>
    <row r="2553">
      <c r="A2553" s="2">
        <v>42370.0</v>
      </c>
      <c r="B2553" s="1" t="s">
        <v>261</v>
      </c>
      <c r="C2553" s="1" t="s">
        <v>1705</v>
      </c>
      <c r="D2553" s="1" t="s">
        <v>61</v>
      </c>
      <c r="E2553" s="1" t="s">
        <v>163</v>
      </c>
      <c r="F2553" s="1" t="s">
        <v>203</v>
      </c>
      <c r="G2553" s="1">
        <v>2005.0</v>
      </c>
      <c r="H2553" s="1">
        <v>261464.0</v>
      </c>
      <c r="I2553" s="1">
        <v>30000.0</v>
      </c>
      <c r="J2553" s="1">
        <v>10.0</v>
      </c>
      <c r="K2553" s="1">
        <v>1.0</v>
      </c>
      <c r="L2553" s="1" t="s">
        <v>16</v>
      </c>
    </row>
    <row r="2554">
      <c r="A2554" s="2">
        <v>42370.0</v>
      </c>
      <c r="B2554" s="1" t="s">
        <v>261</v>
      </c>
      <c r="C2554" s="1" t="s">
        <v>1706</v>
      </c>
      <c r="D2554" s="1" t="s">
        <v>61</v>
      </c>
      <c r="E2554" s="1" t="s">
        <v>163</v>
      </c>
      <c r="F2554" s="1" t="s">
        <v>298</v>
      </c>
      <c r="G2554" s="1">
        <v>2007.0</v>
      </c>
      <c r="H2554" s="1">
        <v>261377.9922</v>
      </c>
      <c r="I2554" s="1">
        <v>120000.0</v>
      </c>
      <c r="J2554" s="1">
        <v>8.0</v>
      </c>
      <c r="K2554" s="1">
        <v>1.0</v>
      </c>
      <c r="L2554" s="1" t="s">
        <v>16</v>
      </c>
    </row>
    <row r="2555">
      <c r="A2555" s="2">
        <v>42370.0</v>
      </c>
      <c r="B2555" s="1" t="s">
        <v>261</v>
      </c>
      <c r="C2555" s="1" t="s">
        <v>1707</v>
      </c>
      <c r="D2555" s="1" t="s">
        <v>61</v>
      </c>
      <c r="E2555" s="1" t="s">
        <v>163</v>
      </c>
      <c r="F2555" s="1" t="s">
        <v>536</v>
      </c>
      <c r="G2555" s="1">
        <v>2009.0</v>
      </c>
      <c r="H2555" s="1">
        <v>260964.3599</v>
      </c>
      <c r="I2555" s="1">
        <v>90000.0</v>
      </c>
      <c r="J2555" s="1">
        <v>6.0</v>
      </c>
      <c r="K2555" s="1">
        <v>1.0</v>
      </c>
      <c r="L2555" s="1" t="s">
        <v>16</v>
      </c>
    </row>
    <row r="2556">
      <c r="A2556" s="2">
        <v>42370.0</v>
      </c>
      <c r="B2556" s="1" t="s">
        <v>148</v>
      </c>
      <c r="C2556" s="1">
        <v>47.0</v>
      </c>
      <c r="D2556" s="1" t="s">
        <v>61</v>
      </c>
      <c r="E2556" s="1" t="s">
        <v>712</v>
      </c>
      <c r="F2556" s="1" t="s">
        <v>536</v>
      </c>
      <c r="G2556" s="1">
        <v>2012.0</v>
      </c>
      <c r="H2556" s="1">
        <v>260850.0</v>
      </c>
      <c r="I2556" s="1">
        <v>22757.01574</v>
      </c>
      <c r="J2556" s="1">
        <v>2.844626968</v>
      </c>
      <c r="K2556" s="1">
        <v>1.0</v>
      </c>
      <c r="L2556" s="1" t="s">
        <v>16</v>
      </c>
    </row>
    <row r="2557">
      <c r="A2557" s="2">
        <v>42370.0</v>
      </c>
      <c r="B2557" s="1" t="s">
        <v>116</v>
      </c>
      <c r="C2557" s="1" t="s">
        <v>1625</v>
      </c>
      <c r="D2557" s="1" t="s">
        <v>61</v>
      </c>
      <c r="E2557" s="1" t="s">
        <v>712</v>
      </c>
      <c r="F2557" s="1" t="s">
        <v>536</v>
      </c>
      <c r="G2557" s="1">
        <v>2012.0</v>
      </c>
      <c r="H2557" s="1">
        <v>260850.0</v>
      </c>
      <c r="I2557" s="1">
        <v>36249.0</v>
      </c>
      <c r="J2557" s="1">
        <v>3.734246575</v>
      </c>
      <c r="K2557" s="1">
        <v>2.0</v>
      </c>
      <c r="L2557" s="1" t="s">
        <v>16</v>
      </c>
    </row>
    <row r="2558">
      <c r="A2558" s="2">
        <v>42370.0</v>
      </c>
      <c r="B2558" s="1" t="s">
        <v>116</v>
      </c>
      <c r="C2558" s="1" t="s">
        <v>1708</v>
      </c>
      <c r="D2558" s="1" t="s">
        <v>61</v>
      </c>
      <c r="E2558" s="1" t="s">
        <v>712</v>
      </c>
      <c r="F2558" s="1" t="s">
        <v>536</v>
      </c>
      <c r="G2558" s="1">
        <v>2011.0</v>
      </c>
      <c r="H2558" s="1">
        <v>260850.0</v>
      </c>
      <c r="I2558" s="1">
        <v>45410.0</v>
      </c>
      <c r="J2558" s="1">
        <v>4.709589041</v>
      </c>
      <c r="K2558" s="1">
        <v>2.0</v>
      </c>
      <c r="L2558" s="1" t="s">
        <v>16</v>
      </c>
    </row>
    <row r="2559">
      <c r="A2559" s="2">
        <v>42370.0</v>
      </c>
      <c r="B2559" s="1" t="s">
        <v>12</v>
      </c>
      <c r="C2559" s="1">
        <v>118967.0</v>
      </c>
      <c r="D2559" s="1" t="s">
        <v>61</v>
      </c>
      <c r="E2559" s="1" t="s">
        <v>1362</v>
      </c>
      <c r="F2559" s="1" t="s">
        <v>536</v>
      </c>
      <c r="G2559" s="1">
        <v>2013.0</v>
      </c>
      <c r="H2559" s="1">
        <v>260850.0</v>
      </c>
      <c r="I2559" s="1">
        <v>13535.0</v>
      </c>
      <c r="J2559" s="1">
        <v>3.0</v>
      </c>
      <c r="K2559" s="1">
        <v>1.0</v>
      </c>
      <c r="L2559" s="1" t="s">
        <v>16</v>
      </c>
    </row>
    <row r="2560">
      <c r="A2560" s="2">
        <v>42370.0</v>
      </c>
      <c r="B2560" s="1" t="s">
        <v>148</v>
      </c>
      <c r="C2560" s="1">
        <v>252.0</v>
      </c>
      <c r="D2560" s="1" t="s">
        <v>61</v>
      </c>
      <c r="E2560" s="1" t="s">
        <v>960</v>
      </c>
      <c r="F2560" s="1" t="s">
        <v>203</v>
      </c>
      <c r="G2560" s="1">
        <v>2010.0</v>
      </c>
      <c r="H2560" s="1">
        <v>260850.0</v>
      </c>
      <c r="I2560" s="1">
        <v>39162.21766</v>
      </c>
      <c r="J2560" s="1">
        <v>4.895277207</v>
      </c>
      <c r="K2560" s="1">
        <v>1.0</v>
      </c>
      <c r="L2560" s="1" t="s">
        <v>16</v>
      </c>
    </row>
    <row r="2561">
      <c r="A2561" s="2">
        <v>42370.0</v>
      </c>
      <c r="B2561" s="1" t="s">
        <v>116</v>
      </c>
      <c r="C2561" s="1" t="s">
        <v>1616</v>
      </c>
      <c r="D2561" s="1" t="s">
        <v>61</v>
      </c>
      <c r="E2561" s="1" t="s">
        <v>960</v>
      </c>
      <c r="F2561" s="1" t="s">
        <v>203</v>
      </c>
      <c r="G2561" s="1">
        <v>2011.0</v>
      </c>
      <c r="H2561" s="1">
        <v>260850.0</v>
      </c>
      <c r="I2561" s="1">
        <v>46220.0</v>
      </c>
      <c r="J2561" s="1">
        <v>4.761643836</v>
      </c>
      <c r="K2561" s="1">
        <v>2.0</v>
      </c>
      <c r="L2561" s="1" t="s">
        <v>16</v>
      </c>
    </row>
    <row r="2562">
      <c r="A2562" s="2">
        <v>42370.0</v>
      </c>
      <c r="B2562" s="1" t="s">
        <v>116</v>
      </c>
      <c r="C2562" s="1" t="s">
        <v>1709</v>
      </c>
      <c r="D2562" s="1" t="s">
        <v>61</v>
      </c>
      <c r="E2562" s="1" t="s">
        <v>960</v>
      </c>
      <c r="F2562" s="1" t="s">
        <v>203</v>
      </c>
      <c r="G2562" s="1">
        <v>2010.0</v>
      </c>
      <c r="H2562" s="1">
        <v>260850.0</v>
      </c>
      <c r="I2562" s="1">
        <v>36879.0</v>
      </c>
      <c r="J2562" s="1">
        <v>5.646575342</v>
      </c>
      <c r="K2562" s="1">
        <v>2.0</v>
      </c>
      <c r="L2562" s="1" t="s">
        <v>16</v>
      </c>
    </row>
    <row r="2563">
      <c r="A2563" s="2">
        <v>42370.0</v>
      </c>
      <c r="B2563" s="1" t="s">
        <v>148</v>
      </c>
      <c r="C2563" s="1">
        <v>161.0</v>
      </c>
      <c r="D2563" s="1" t="s">
        <v>61</v>
      </c>
      <c r="E2563" s="1" t="s">
        <v>1571</v>
      </c>
      <c r="F2563" s="1" t="s">
        <v>203</v>
      </c>
      <c r="G2563" s="1">
        <v>2010.0</v>
      </c>
      <c r="H2563" s="1">
        <v>260850.0</v>
      </c>
      <c r="I2563" s="1">
        <v>34584.53114</v>
      </c>
      <c r="J2563" s="1">
        <v>4.323066393</v>
      </c>
      <c r="K2563" s="1">
        <v>1.0</v>
      </c>
      <c r="L2563" s="1" t="s">
        <v>16</v>
      </c>
    </row>
    <row r="2564">
      <c r="A2564" s="2">
        <v>42370.0</v>
      </c>
      <c r="B2564" s="1" t="s">
        <v>12</v>
      </c>
      <c r="C2564" s="1">
        <v>128555.0</v>
      </c>
      <c r="D2564" s="1" t="s">
        <v>91</v>
      </c>
      <c r="E2564" s="1" t="s">
        <v>907</v>
      </c>
      <c r="F2564" s="1" t="s">
        <v>1158</v>
      </c>
      <c r="G2564" s="1">
        <v>2009.0</v>
      </c>
      <c r="H2564" s="1">
        <v>260850.0</v>
      </c>
      <c r="I2564" s="1">
        <v>59260.0</v>
      </c>
      <c r="J2564" s="1">
        <v>7.0</v>
      </c>
      <c r="K2564" s="1">
        <v>1.0</v>
      </c>
      <c r="L2564" s="1" t="s">
        <v>16</v>
      </c>
    </row>
    <row r="2565">
      <c r="A2565" s="2">
        <v>42370.0</v>
      </c>
      <c r="B2565" s="1" t="s">
        <v>186</v>
      </c>
      <c r="C2565" s="1" t="s">
        <v>1710</v>
      </c>
      <c r="D2565" s="1" t="s">
        <v>61</v>
      </c>
      <c r="E2565" s="1" t="s">
        <v>1711</v>
      </c>
      <c r="F2565" s="1" t="s">
        <v>1641</v>
      </c>
      <c r="G2565" s="1">
        <v>2015.0</v>
      </c>
      <c r="H2565" s="1">
        <v>260850.0</v>
      </c>
      <c r="I2565" s="1">
        <v>2700.0</v>
      </c>
      <c r="J2565" s="1">
        <v>0.5</v>
      </c>
      <c r="K2565" s="1">
        <v>1.0</v>
      </c>
      <c r="L2565" s="1" t="s">
        <v>16</v>
      </c>
    </row>
    <row r="2566">
      <c r="A2566" s="2">
        <v>42370.0</v>
      </c>
      <c r="B2566" s="1" t="s">
        <v>148</v>
      </c>
      <c r="C2566" s="1">
        <v>326.0</v>
      </c>
      <c r="D2566" s="1" t="s">
        <v>61</v>
      </c>
      <c r="E2566" s="1" t="s">
        <v>245</v>
      </c>
      <c r="F2566" s="1" t="s">
        <v>341</v>
      </c>
      <c r="G2566" s="1">
        <v>2009.0</v>
      </c>
      <c r="H2566" s="1">
        <v>260850.0</v>
      </c>
      <c r="I2566" s="1">
        <v>45229.295</v>
      </c>
      <c r="J2566" s="1">
        <v>5.653661875</v>
      </c>
      <c r="K2566" s="1">
        <v>2.0</v>
      </c>
      <c r="L2566" s="1" t="s">
        <v>16</v>
      </c>
    </row>
    <row r="2567">
      <c r="A2567" s="2">
        <v>42370.0</v>
      </c>
      <c r="B2567" s="1" t="s">
        <v>148</v>
      </c>
      <c r="C2567" s="1">
        <v>346.0</v>
      </c>
      <c r="D2567" s="1" t="s">
        <v>91</v>
      </c>
      <c r="E2567" s="1" t="s">
        <v>1442</v>
      </c>
      <c r="F2567" s="1" t="s">
        <v>1443</v>
      </c>
      <c r="G2567" s="1">
        <v>2009.0</v>
      </c>
      <c r="H2567" s="1">
        <v>260850.0</v>
      </c>
      <c r="I2567" s="1">
        <v>46696.78302</v>
      </c>
      <c r="J2567" s="1">
        <v>5.837097878</v>
      </c>
      <c r="K2567" s="1">
        <v>2.0</v>
      </c>
      <c r="L2567" s="1" t="s">
        <v>16</v>
      </c>
    </row>
    <row r="2568">
      <c r="A2568" s="2">
        <v>42370.0</v>
      </c>
      <c r="B2568" s="1" t="s">
        <v>116</v>
      </c>
      <c r="C2568" s="1" t="s">
        <v>1712</v>
      </c>
      <c r="D2568" s="1" t="s">
        <v>61</v>
      </c>
      <c r="E2568" s="1" t="s">
        <v>163</v>
      </c>
      <c r="F2568" s="1" t="s">
        <v>203</v>
      </c>
      <c r="G2568" s="1">
        <v>2006.0</v>
      </c>
      <c r="H2568" s="1">
        <v>260850.0</v>
      </c>
      <c r="I2568" s="1">
        <v>81110.0</v>
      </c>
      <c r="J2568" s="1">
        <v>9.665753425</v>
      </c>
      <c r="K2568" s="1">
        <v>2.0</v>
      </c>
      <c r="L2568" s="1" t="s">
        <v>16</v>
      </c>
    </row>
    <row r="2569">
      <c r="A2569" s="2">
        <v>42370.0</v>
      </c>
      <c r="B2569" s="1" t="s">
        <v>116</v>
      </c>
      <c r="C2569" s="1" t="s">
        <v>1713</v>
      </c>
      <c r="D2569" s="1" t="s">
        <v>61</v>
      </c>
      <c r="E2569" s="1" t="s">
        <v>240</v>
      </c>
      <c r="F2569" s="1" t="s">
        <v>147</v>
      </c>
      <c r="G2569" s="1">
        <v>2007.0</v>
      </c>
      <c r="H2569" s="1">
        <v>260850.0</v>
      </c>
      <c r="I2569" s="1">
        <v>124688.0</v>
      </c>
      <c r="J2569" s="1">
        <v>8.805479452</v>
      </c>
      <c r="K2569" s="1">
        <v>2.0</v>
      </c>
      <c r="L2569" s="1" t="s">
        <v>16</v>
      </c>
    </row>
    <row r="2570">
      <c r="A2570" s="2">
        <v>42370.0</v>
      </c>
      <c r="B2570" s="1" t="s">
        <v>116</v>
      </c>
      <c r="C2570" s="1" t="s">
        <v>1691</v>
      </c>
      <c r="D2570" s="1" t="s">
        <v>61</v>
      </c>
      <c r="E2570" s="1" t="s">
        <v>881</v>
      </c>
      <c r="F2570" s="1" t="s">
        <v>536</v>
      </c>
      <c r="G2570" s="1">
        <v>2009.0</v>
      </c>
      <c r="H2570" s="1">
        <v>260850.0</v>
      </c>
      <c r="I2570" s="1">
        <v>29723.0</v>
      </c>
      <c r="J2570" s="1">
        <v>6.580821918</v>
      </c>
      <c r="K2570" s="1">
        <v>2.0</v>
      </c>
      <c r="L2570" s="1" t="s">
        <v>16</v>
      </c>
    </row>
    <row r="2571">
      <c r="A2571" s="2">
        <v>42370.0</v>
      </c>
      <c r="B2571" s="1" t="s">
        <v>116</v>
      </c>
      <c r="C2571" s="1" t="s">
        <v>1692</v>
      </c>
      <c r="D2571" s="1" t="s">
        <v>61</v>
      </c>
      <c r="E2571" s="1" t="s">
        <v>881</v>
      </c>
      <c r="F2571" s="1" t="s">
        <v>203</v>
      </c>
      <c r="G2571" s="1">
        <v>2010.0</v>
      </c>
      <c r="H2571" s="1">
        <v>260850.0</v>
      </c>
      <c r="I2571" s="1">
        <v>41392.0</v>
      </c>
      <c r="J2571" s="1">
        <v>5.457534247</v>
      </c>
      <c r="K2571" s="1">
        <v>2.0</v>
      </c>
      <c r="L2571" s="1" t="s">
        <v>16</v>
      </c>
    </row>
    <row r="2572">
      <c r="A2572" s="2">
        <v>42370.0</v>
      </c>
      <c r="B2572" s="1" t="s">
        <v>116</v>
      </c>
      <c r="C2572" s="1" t="s">
        <v>1693</v>
      </c>
      <c r="D2572" s="1" t="s">
        <v>61</v>
      </c>
      <c r="E2572" s="1" t="s">
        <v>881</v>
      </c>
      <c r="F2572" s="1" t="s">
        <v>203</v>
      </c>
      <c r="G2572" s="1">
        <v>2009.0</v>
      </c>
      <c r="H2572" s="1">
        <v>260850.0</v>
      </c>
      <c r="I2572" s="1">
        <v>64450.0</v>
      </c>
      <c r="J2572" s="1">
        <v>6.745205479</v>
      </c>
      <c r="K2572" s="1">
        <v>2.0</v>
      </c>
      <c r="L2572" s="1" t="s">
        <v>16</v>
      </c>
    </row>
    <row r="2573">
      <c r="A2573" s="2">
        <v>42370.0</v>
      </c>
      <c r="B2573" s="1" t="s">
        <v>12</v>
      </c>
      <c r="C2573" s="1">
        <v>117111.0</v>
      </c>
      <c r="D2573" s="1" t="s">
        <v>61</v>
      </c>
      <c r="E2573" s="1" t="s">
        <v>953</v>
      </c>
      <c r="F2573" s="1" t="s">
        <v>203</v>
      </c>
      <c r="G2573" s="1">
        <v>2009.0</v>
      </c>
      <c r="H2573" s="1">
        <v>260850.0</v>
      </c>
      <c r="I2573" s="1">
        <v>13544.0</v>
      </c>
      <c r="J2573" s="1">
        <v>7.0</v>
      </c>
      <c r="K2573" s="1">
        <v>1.0</v>
      </c>
      <c r="L2573" s="1" t="s">
        <v>16</v>
      </c>
    </row>
    <row r="2574">
      <c r="A2574" s="2">
        <v>42370.0</v>
      </c>
      <c r="B2574" s="1" t="s">
        <v>148</v>
      </c>
      <c r="C2574" s="1">
        <v>337.0</v>
      </c>
      <c r="D2574" s="1" t="s">
        <v>61</v>
      </c>
      <c r="E2574" s="1" t="s">
        <v>1128</v>
      </c>
      <c r="F2574" s="1" t="s">
        <v>203</v>
      </c>
      <c r="G2574" s="1">
        <v>2009.0</v>
      </c>
      <c r="H2574" s="1">
        <v>260850.0</v>
      </c>
      <c r="I2574" s="1">
        <v>46280.6297</v>
      </c>
      <c r="J2574" s="1">
        <v>5.785078713</v>
      </c>
      <c r="K2574" s="1">
        <v>2.0</v>
      </c>
      <c r="L2574" s="1" t="s">
        <v>16</v>
      </c>
    </row>
    <row r="2575">
      <c r="A2575" s="2">
        <v>42370.0</v>
      </c>
      <c r="B2575" s="1" t="s">
        <v>12</v>
      </c>
      <c r="C2575" s="3" t="s">
        <v>1714</v>
      </c>
      <c r="D2575" s="1" t="s">
        <v>91</v>
      </c>
      <c r="E2575" s="1" t="s">
        <v>907</v>
      </c>
      <c r="F2575" s="1" t="s">
        <v>847</v>
      </c>
      <c r="G2575" s="1">
        <v>2009.0</v>
      </c>
      <c r="H2575" s="1">
        <v>260850.0</v>
      </c>
      <c r="I2575" s="1">
        <v>59260.0</v>
      </c>
      <c r="J2575" s="1">
        <v>7.0</v>
      </c>
      <c r="K2575" s="1">
        <v>1.0</v>
      </c>
      <c r="L2575" s="1" t="s">
        <v>16</v>
      </c>
    </row>
    <row r="2576">
      <c r="A2576" s="2">
        <v>42370.0</v>
      </c>
      <c r="B2576" s="1" t="s">
        <v>261</v>
      </c>
      <c r="C2576" s="1" t="s">
        <v>1715</v>
      </c>
      <c r="D2576" s="1" t="s">
        <v>61</v>
      </c>
      <c r="E2576" s="1" t="s">
        <v>163</v>
      </c>
      <c r="F2576" s="1" t="s">
        <v>536</v>
      </c>
      <c r="G2576" s="1">
        <v>2011.0</v>
      </c>
      <c r="H2576" s="1">
        <v>260243.9713</v>
      </c>
      <c r="I2576" s="1">
        <v>140000.0</v>
      </c>
      <c r="J2576" s="1">
        <v>4.0</v>
      </c>
      <c r="K2576" s="1">
        <v>1.0</v>
      </c>
      <c r="L2576" s="1" t="s">
        <v>16</v>
      </c>
    </row>
    <row r="2577">
      <c r="A2577" s="2">
        <v>42370.0</v>
      </c>
      <c r="B2577" s="1" t="s">
        <v>261</v>
      </c>
      <c r="C2577" s="1" t="s">
        <v>1716</v>
      </c>
      <c r="D2577" s="1" t="s">
        <v>61</v>
      </c>
      <c r="E2577" s="1" t="s">
        <v>163</v>
      </c>
      <c r="F2577" s="1" t="s">
        <v>536</v>
      </c>
      <c r="G2577" s="1">
        <v>2006.0</v>
      </c>
      <c r="H2577" s="1">
        <v>260100.0</v>
      </c>
      <c r="I2577" s="1">
        <v>1000.0</v>
      </c>
      <c r="J2577" s="1">
        <v>9.0</v>
      </c>
      <c r="K2577" s="1">
        <v>1.0</v>
      </c>
      <c r="L2577" s="1" t="s">
        <v>16</v>
      </c>
    </row>
    <row r="2578">
      <c r="A2578" s="2">
        <v>42370.0</v>
      </c>
      <c r="B2578" s="1" t="s">
        <v>148</v>
      </c>
      <c r="C2578" s="1">
        <v>220.0</v>
      </c>
      <c r="D2578" s="1" t="s">
        <v>61</v>
      </c>
      <c r="E2578" s="1" t="s">
        <v>712</v>
      </c>
      <c r="F2578" s="1" t="s">
        <v>536</v>
      </c>
      <c r="G2578" s="1">
        <v>2010.0</v>
      </c>
      <c r="H2578" s="1">
        <v>260000.0</v>
      </c>
      <c r="I2578" s="1">
        <v>37607.11842</v>
      </c>
      <c r="J2578" s="1">
        <v>4.700889802</v>
      </c>
      <c r="K2578" s="1">
        <v>1.0</v>
      </c>
      <c r="L2578" s="1" t="s">
        <v>16</v>
      </c>
    </row>
    <row r="2579">
      <c r="A2579" s="2">
        <v>42370.0</v>
      </c>
      <c r="B2579" s="1" t="s">
        <v>116</v>
      </c>
      <c r="C2579" s="1" t="s">
        <v>1625</v>
      </c>
      <c r="D2579" s="1" t="s">
        <v>61</v>
      </c>
      <c r="E2579" s="1" t="s">
        <v>712</v>
      </c>
      <c r="F2579" s="1" t="s">
        <v>536</v>
      </c>
      <c r="G2579" s="1">
        <v>2012.0</v>
      </c>
      <c r="H2579" s="1">
        <v>260000.0</v>
      </c>
      <c r="I2579" s="1">
        <v>39050.0</v>
      </c>
      <c r="J2579" s="1">
        <v>3.923287671</v>
      </c>
      <c r="K2579" s="1">
        <v>2.0</v>
      </c>
      <c r="L2579" s="1" t="s">
        <v>16</v>
      </c>
    </row>
    <row r="2580">
      <c r="A2580" s="2">
        <v>42370.0</v>
      </c>
      <c r="B2580" s="1" t="s">
        <v>116</v>
      </c>
      <c r="C2580" s="1" t="s">
        <v>1717</v>
      </c>
      <c r="D2580" s="1" t="s">
        <v>61</v>
      </c>
      <c r="E2580" s="1" t="s">
        <v>712</v>
      </c>
      <c r="F2580" s="1" t="s">
        <v>203</v>
      </c>
      <c r="G2580" s="1">
        <v>2011.0</v>
      </c>
      <c r="H2580" s="1">
        <v>260000.0</v>
      </c>
      <c r="I2580" s="1">
        <v>57844.0</v>
      </c>
      <c r="J2580" s="1">
        <v>4.967123288</v>
      </c>
      <c r="K2580" s="1">
        <v>2.0</v>
      </c>
      <c r="L2580" s="1" t="s">
        <v>16</v>
      </c>
    </row>
    <row r="2581">
      <c r="A2581" s="2">
        <v>42370.0</v>
      </c>
      <c r="B2581" s="1" t="s">
        <v>20</v>
      </c>
      <c r="C2581" s="1">
        <v>59721.0</v>
      </c>
      <c r="D2581" s="1" t="s">
        <v>61</v>
      </c>
      <c r="E2581" s="1" t="s">
        <v>1362</v>
      </c>
      <c r="F2581" s="1" t="s">
        <v>536</v>
      </c>
      <c r="G2581" s="1">
        <v>2013.0</v>
      </c>
      <c r="H2581" s="1">
        <v>260000.0</v>
      </c>
      <c r="I2581" s="1">
        <v>29670.0</v>
      </c>
      <c r="J2581" s="1">
        <v>2.0</v>
      </c>
      <c r="K2581" s="1">
        <v>1.0</v>
      </c>
      <c r="L2581" s="1" t="s">
        <v>16</v>
      </c>
    </row>
    <row r="2582">
      <c r="A2582" s="2">
        <v>42370.0</v>
      </c>
      <c r="B2582" s="1" t="s">
        <v>116</v>
      </c>
      <c r="C2582" s="1" t="s">
        <v>1718</v>
      </c>
      <c r="D2582" s="1" t="s">
        <v>61</v>
      </c>
      <c r="E2582" s="1" t="s">
        <v>1362</v>
      </c>
      <c r="F2582" s="1" t="s">
        <v>536</v>
      </c>
      <c r="G2582" s="1">
        <v>2013.0</v>
      </c>
      <c r="H2582" s="1">
        <v>260000.0</v>
      </c>
      <c r="I2582" s="1">
        <v>46195.0</v>
      </c>
      <c r="J2582" s="1">
        <v>2.578082192</v>
      </c>
      <c r="K2582" s="1">
        <v>2.0</v>
      </c>
      <c r="L2582" s="1" t="s">
        <v>16</v>
      </c>
    </row>
    <row r="2583">
      <c r="A2583" s="2">
        <v>42370.0</v>
      </c>
      <c r="B2583" s="1" t="s">
        <v>148</v>
      </c>
      <c r="C2583" s="1">
        <v>114.0</v>
      </c>
      <c r="D2583" s="1" t="s">
        <v>61</v>
      </c>
      <c r="E2583" s="1" t="s">
        <v>960</v>
      </c>
      <c r="F2583" s="1" t="s">
        <v>203</v>
      </c>
      <c r="G2583" s="1">
        <v>2011.0</v>
      </c>
      <c r="H2583" s="1">
        <v>260000.0</v>
      </c>
      <c r="I2583" s="1">
        <v>30532.51198</v>
      </c>
      <c r="J2583" s="1">
        <v>3.816563997</v>
      </c>
      <c r="K2583" s="1">
        <v>1.0</v>
      </c>
      <c r="L2583" s="1" t="s">
        <v>16</v>
      </c>
    </row>
    <row r="2584">
      <c r="A2584" s="2">
        <v>42370.0</v>
      </c>
      <c r="B2584" s="1" t="s">
        <v>148</v>
      </c>
      <c r="C2584" s="1">
        <v>251.0</v>
      </c>
      <c r="D2584" s="1" t="s">
        <v>61</v>
      </c>
      <c r="E2584" s="1" t="s">
        <v>960</v>
      </c>
      <c r="F2584" s="1" t="s">
        <v>203</v>
      </c>
      <c r="G2584" s="1">
        <v>2010.0</v>
      </c>
      <c r="H2584" s="1">
        <v>260000.0</v>
      </c>
      <c r="I2584" s="1">
        <v>39162.21766</v>
      </c>
      <c r="J2584" s="1">
        <v>4.895277207</v>
      </c>
      <c r="K2584" s="1">
        <v>1.0</v>
      </c>
      <c r="L2584" s="1" t="s">
        <v>16</v>
      </c>
    </row>
    <row r="2585">
      <c r="A2585" s="2">
        <v>42370.0</v>
      </c>
      <c r="B2585" s="1" t="s">
        <v>116</v>
      </c>
      <c r="C2585" s="1" t="s">
        <v>1719</v>
      </c>
      <c r="D2585" s="1" t="s">
        <v>61</v>
      </c>
      <c r="E2585" s="1" t="s">
        <v>960</v>
      </c>
      <c r="F2585" s="1" t="s">
        <v>203</v>
      </c>
      <c r="G2585" s="1">
        <v>2011.0</v>
      </c>
      <c r="H2585" s="1">
        <v>260000.0</v>
      </c>
      <c r="I2585" s="1">
        <v>46313.0</v>
      </c>
      <c r="J2585" s="1">
        <v>4.515068493</v>
      </c>
      <c r="K2585" s="1">
        <v>2.0</v>
      </c>
      <c r="L2585" s="1" t="s">
        <v>16</v>
      </c>
    </row>
    <row r="2586">
      <c r="A2586" s="2">
        <v>42370.0</v>
      </c>
      <c r="B2586" s="1" t="s">
        <v>116</v>
      </c>
      <c r="C2586" s="1" t="s">
        <v>1709</v>
      </c>
      <c r="D2586" s="1" t="s">
        <v>61</v>
      </c>
      <c r="E2586" s="1" t="s">
        <v>960</v>
      </c>
      <c r="F2586" s="1" t="s">
        <v>203</v>
      </c>
      <c r="G2586" s="1">
        <v>2010.0</v>
      </c>
      <c r="H2586" s="1">
        <v>260000.0</v>
      </c>
      <c r="I2586" s="1">
        <v>36879.0</v>
      </c>
      <c r="J2586" s="1">
        <v>5.646575342</v>
      </c>
      <c r="K2586" s="1">
        <v>2.0</v>
      </c>
      <c r="L2586" s="1" t="s">
        <v>16</v>
      </c>
    </row>
    <row r="2587">
      <c r="A2587" s="2">
        <v>42370.0</v>
      </c>
      <c r="B2587" s="1" t="s">
        <v>116</v>
      </c>
      <c r="C2587" s="1" t="s">
        <v>1585</v>
      </c>
      <c r="D2587" s="1" t="s">
        <v>61</v>
      </c>
      <c r="E2587" s="1" t="s">
        <v>1151</v>
      </c>
      <c r="F2587" s="1" t="s">
        <v>536</v>
      </c>
      <c r="G2587" s="1">
        <v>2011.0</v>
      </c>
      <c r="H2587" s="1">
        <v>260000.0</v>
      </c>
      <c r="I2587" s="1">
        <v>77871.0</v>
      </c>
      <c r="J2587" s="1">
        <v>4.37260274</v>
      </c>
      <c r="K2587" s="1">
        <v>2.0</v>
      </c>
      <c r="L2587" s="1" t="s">
        <v>16</v>
      </c>
    </row>
    <row r="2588">
      <c r="A2588" s="2">
        <v>42370.0</v>
      </c>
      <c r="B2588" s="1" t="s">
        <v>20</v>
      </c>
      <c r="C2588" s="1">
        <v>58009.0</v>
      </c>
      <c r="D2588" s="1" t="s">
        <v>91</v>
      </c>
      <c r="E2588" s="1" t="s">
        <v>813</v>
      </c>
      <c r="F2588" s="1" t="s">
        <v>979</v>
      </c>
      <c r="G2588" s="1">
        <v>2009.0</v>
      </c>
      <c r="H2588" s="1">
        <v>260000.0</v>
      </c>
      <c r="I2588" s="1">
        <v>58369.0</v>
      </c>
      <c r="J2588" s="1">
        <v>6.0</v>
      </c>
      <c r="K2588" s="1">
        <v>1.0</v>
      </c>
      <c r="L2588" s="1" t="s">
        <v>140</v>
      </c>
    </row>
    <row r="2589">
      <c r="A2589" s="2">
        <v>42370.0</v>
      </c>
      <c r="B2589" s="1" t="s">
        <v>116</v>
      </c>
      <c r="C2589" s="1" t="s">
        <v>1562</v>
      </c>
      <c r="D2589" s="1" t="s">
        <v>61</v>
      </c>
      <c r="E2589" s="1" t="s">
        <v>245</v>
      </c>
      <c r="F2589" s="1" t="s">
        <v>289</v>
      </c>
      <c r="G2589" s="1">
        <v>2009.0</v>
      </c>
      <c r="H2589" s="1">
        <v>260000.0</v>
      </c>
      <c r="I2589" s="1">
        <v>79330.0</v>
      </c>
      <c r="J2589" s="1">
        <v>6.684931507</v>
      </c>
      <c r="K2589" s="1">
        <v>3.0</v>
      </c>
      <c r="L2589" s="1" t="s">
        <v>16</v>
      </c>
    </row>
    <row r="2590">
      <c r="A2590" s="2">
        <v>42370.0</v>
      </c>
      <c r="B2590" s="1" t="s">
        <v>116</v>
      </c>
      <c r="C2590" s="1" t="s">
        <v>1674</v>
      </c>
      <c r="D2590" s="1" t="s">
        <v>61</v>
      </c>
      <c r="E2590" s="1" t="s">
        <v>245</v>
      </c>
      <c r="F2590" s="1" t="s">
        <v>147</v>
      </c>
      <c r="G2590" s="1">
        <v>2009.0</v>
      </c>
      <c r="H2590" s="1">
        <v>260000.0</v>
      </c>
      <c r="I2590" s="1">
        <v>65210.0</v>
      </c>
      <c r="J2590" s="1">
        <v>6.673972603</v>
      </c>
      <c r="K2590" s="1">
        <v>2.0</v>
      </c>
      <c r="L2590" s="1" t="s">
        <v>16</v>
      </c>
    </row>
    <row r="2591">
      <c r="A2591" s="2">
        <v>42370.0</v>
      </c>
      <c r="B2591" s="1" t="s">
        <v>148</v>
      </c>
      <c r="C2591" s="1">
        <v>345.0</v>
      </c>
      <c r="D2591" s="1" t="s">
        <v>91</v>
      </c>
      <c r="E2591" s="1" t="s">
        <v>1442</v>
      </c>
      <c r="F2591" s="1" t="s">
        <v>1443</v>
      </c>
      <c r="G2591" s="1">
        <v>2009.0</v>
      </c>
      <c r="H2591" s="1">
        <v>260000.0</v>
      </c>
      <c r="I2591" s="1">
        <v>46696.78302</v>
      </c>
      <c r="J2591" s="1">
        <v>5.837097878</v>
      </c>
      <c r="K2591" s="1">
        <v>2.0</v>
      </c>
      <c r="L2591" s="1" t="s">
        <v>16</v>
      </c>
    </row>
    <row r="2592">
      <c r="A2592" s="2">
        <v>42370.0</v>
      </c>
      <c r="B2592" s="1" t="s">
        <v>148</v>
      </c>
      <c r="C2592" s="1">
        <v>483.0</v>
      </c>
      <c r="D2592" s="1" t="s">
        <v>61</v>
      </c>
      <c r="E2592" s="1" t="s">
        <v>163</v>
      </c>
      <c r="F2592" s="1" t="s">
        <v>203</v>
      </c>
      <c r="G2592" s="1">
        <v>2007.0</v>
      </c>
      <c r="H2592" s="1">
        <v>260000.0</v>
      </c>
      <c r="I2592" s="1">
        <v>58130.04791</v>
      </c>
      <c r="J2592" s="1">
        <v>7.266255989</v>
      </c>
      <c r="K2592" s="1">
        <v>2.0</v>
      </c>
      <c r="L2592" s="1" t="s">
        <v>16</v>
      </c>
    </row>
    <row r="2593">
      <c r="A2593" s="2">
        <v>42370.0</v>
      </c>
      <c r="B2593" s="1" t="s">
        <v>116</v>
      </c>
      <c r="C2593" s="1" t="s">
        <v>1697</v>
      </c>
      <c r="D2593" s="1" t="s">
        <v>61</v>
      </c>
      <c r="E2593" s="1" t="s">
        <v>163</v>
      </c>
      <c r="F2593" s="1" t="s">
        <v>203</v>
      </c>
      <c r="G2593" s="1">
        <v>2007.0</v>
      </c>
      <c r="H2593" s="1">
        <v>260000.0</v>
      </c>
      <c r="I2593" s="1">
        <v>83685.0</v>
      </c>
      <c r="J2593" s="1">
        <v>8.887671233</v>
      </c>
      <c r="K2593" s="1">
        <v>3.0</v>
      </c>
      <c r="L2593" s="1" t="s">
        <v>16</v>
      </c>
    </row>
    <row r="2594">
      <c r="A2594" s="2">
        <v>42370.0</v>
      </c>
      <c r="B2594" s="1" t="s">
        <v>116</v>
      </c>
      <c r="C2594" s="1" t="s">
        <v>1720</v>
      </c>
      <c r="D2594" s="1" t="s">
        <v>61</v>
      </c>
      <c r="E2594" s="1" t="s">
        <v>163</v>
      </c>
      <c r="F2594" s="1" t="s">
        <v>147</v>
      </c>
      <c r="G2594" s="1">
        <v>2005.0</v>
      </c>
      <c r="H2594" s="1">
        <v>260000.0</v>
      </c>
      <c r="I2594" s="1">
        <v>108860.0</v>
      </c>
      <c r="J2594" s="1">
        <v>10.96438356</v>
      </c>
      <c r="K2594" s="1">
        <v>2.0</v>
      </c>
      <c r="L2594" s="1" t="s">
        <v>16</v>
      </c>
    </row>
    <row r="2595">
      <c r="A2595" s="2">
        <v>42370.0</v>
      </c>
      <c r="B2595" s="1" t="s">
        <v>116</v>
      </c>
      <c r="C2595" s="1" t="s">
        <v>1660</v>
      </c>
      <c r="D2595" s="1" t="s">
        <v>61</v>
      </c>
      <c r="E2595" s="1" t="s">
        <v>145</v>
      </c>
      <c r="F2595" s="1" t="s">
        <v>203</v>
      </c>
      <c r="G2595" s="1">
        <v>2008.0</v>
      </c>
      <c r="H2595" s="1">
        <v>260000.0</v>
      </c>
      <c r="I2595" s="1">
        <v>105758.0</v>
      </c>
      <c r="J2595" s="1">
        <v>7.75890411</v>
      </c>
      <c r="K2595" s="1">
        <v>1.0</v>
      </c>
      <c r="L2595" s="1" t="s">
        <v>16</v>
      </c>
    </row>
    <row r="2596">
      <c r="A2596" s="2">
        <v>42370.0</v>
      </c>
      <c r="B2596" s="1" t="s">
        <v>116</v>
      </c>
      <c r="C2596" s="1" t="s">
        <v>1721</v>
      </c>
      <c r="D2596" s="1" t="s">
        <v>61</v>
      </c>
      <c r="E2596" s="1" t="s">
        <v>881</v>
      </c>
      <c r="F2596" s="1" t="s">
        <v>536</v>
      </c>
      <c r="G2596" s="1">
        <v>2009.0</v>
      </c>
      <c r="H2596" s="1">
        <v>260000.0</v>
      </c>
      <c r="I2596" s="1">
        <v>34390.0</v>
      </c>
      <c r="J2596" s="1">
        <v>6.734246575</v>
      </c>
      <c r="K2596" s="1">
        <v>2.0</v>
      </c>
      <c r="L2596" s="1" t="s">
        <v>16</v>
      </c>
    </row>
    <row r="2597">
      <c r="A2597" s="2">
        <v>42370.0</v>
      </c>
      <c r="B2597" s="1" t="s">
        <v>116</v>
      </c>
      <c r="C2597" s="1" t="s">
        <v>1722</v>
      </c>
      <c r="D2597" s="1" t="s">
        <v>61</v>
      </c>
      <c r="E2597" s="1" t="s">
        <v>881</v>
      </c>
      <c r="F2597" s="1" t="s">
        <v>203</v>
      </c>
      <c r="G2597" s="1">
        <v>2009.0</v>
      </c>
      <c r="H2597" s="1">
        <v>260000.0</v>
      </c>
      <c r="I2597" s="1">
        <v>46742.0</v>
      </c>
      <c r="J2597" s="1">
        <v>6.882191781</v>
      </c>
      <c r="K2597" s="1">
        <v>2.0</v>
      </c>
      <c r="L2597" s="1" t="s">
        <v>16</v>
      </c>
    </row>
    <row r="2598">
      <c r="A2598" s="2">
        <v>42370.0</v>
      </c>
      <c r="B2598" s="1" t="s">
        <v>116</v>
      </c>
      <c r="C2598" s="1" t="s">
        <v>1723</v>
      </c>
      <c r="D2598" s="1" t="s">
        <v>61</v>
      </c>
      <c r="E2598" s="1" t="s">
        <v>1128</v>
      </c>
      <c r="F2598" s="1" t="s">
        <v>536</v>
      </c>
      <c r="G2598" s="1">
        <v>2011.0</v>
      </c>
      <c r="H2598" s="1">
        <v>260000.0</v>
      </c>
      <c r="I2598" s="1">
        <v>32664.0</v>
      </c>
      <c r="J2598" s="1">
        <v>4.843835616</v>
      </c>
      <c r="K2598" s="1">
        <v>1.0</v>
      </c>
      <c r="L2598" s="1" t="s">
        <v>16</v>
      </c>
    </row>
    <row r="2599">
      <c r="A2599" s="2">
        <v>42370.0</v>
      </c>
      <c r="B2599" s="1" t="s">
        <v>20</v>
      </c>
      <c r="C2599" s="1">
        <v>135749.0</v>
      </c>
      <c r="D2599" s="1" t="s">
        <v>91</v>
      </c>
      <c r="E2599" s="1" t="s">
        <v>907</v>
      </c>
      <c r="F2599" s="1" t="s">
        <v>1434</v>
      </c>
      <c r="G2599" s="1">
        <v>2007.0</v>
      </c>
      <c r="H2599" s="1">
        <v>260000.0</v>
      </c>
      <c r="I2599" s="1">
        <v>83454.0</v>
      </c>
      <c r="J2599" s="1">
        <v>9.0</v>
      </c>
      <c r="K2599" s="1">
        <v>1.0</v>
      </c>
      <c r="L2599" s="1" t="s">
        <v>16</v>
      </c>
    </row>
    <row r="2600">
      <c r="A2600" s="2">
        <v>42370.0</v>
      </c>
      <c r="B2600" s="1" t="s">
        <v>20</v>
      </c>
      <c r="C2600" s="1">
        <v>112905.0</v>
      </c>
      <c r="D2600" s="1" t="s">
        <v>61</v>
      </c>
      <c r="E2600" s="1" t="s">
        <v>1724</v>
      </c>
      <c r="F2600" s="1" t="s">
        <v>1725</v>
      </c>
      <c r="G2600" s="1">
        <v>2014.0</v>
      </c>
      <c r="H2600" s="1">
        <v>260000.0</v>
      </c>
      <c r="I2600" s="1">
        <v>28162.0</v>
      </c>
      <c r="J2600" s="1">
        <v>2.0</v>
      </c>
      <c r="K2600" s="1">
        <v>1.0</v>
      </c>
      <c r="L2600" s="1" t="s">
        <v>16</v>
      </c>
    </row>
    <row r="2601">
      <c r="A2601" s="2">
        <v>42370.0</v>
      </c>
      <c r="B2601" s="1" t="s">
        <v>20</v>
      </c>
      <c r="C2601" s="1">
        <v>99269.0</v>
      </c>
      <c r="D2601" s="1" t="s">
        <v>61</v>
      </c>
      <c r="E2601" s="1" t="s">
        <v>1724</v>
      </c>
      <c r="F2601" s="1" t="s">
        <v>1725</v>
      </c>
      <c r="G2601" s="1">
        <v>2012.0</v>
      </c>
      <c r="H2601" s="1">
        <v>260000.0</v>
      </c>
      <c r="I2601" s="1">
        <v>14883.0</v>
      </c>
      <c r="J2601" s="1">
        <v>4.0</v>
      </c>
      <c r="K2601" s="1">
        <v>1.0</v>
      </c>
      <c r="L2601" s="1" t="s">
        <v>16</v>
      </c>
    </row>
    <row r="2602">
      <c r="A2602" s="2">
        <v>42370.0</v>
      </c>
      <c r="B2602" s="1" t="s">
        <v>20</v>
      </c>
      <c r="C2602" s="1">
        <v>101826.0</v>
      </c>
      <c r="D2602" s="1" t="s">
        <v>91</v>
      </c>
      <c r="E2602" s="1" t="s">
        <v>1726</v>
      </c>
      <c r="F2602" s="1" t="s">
        <v>1727</v>
      </c>
      <c r="G2602" s="1">
        <v>2008.0</v>
      </c>
      <c r="H2602" s="1">
        <v>260000.0</v>
      </c>
      <c r="I2602" s="1">
        <v>77049.0</v>
      </c>
      <c r="J2602" s="1">
        <v>8.0</v>
      </c>
      <c r="K2602" s="1">
        <v>3.0</v>
      </c>
      <c r="L2602" s="1" t="s">
        <v>16</v>
      </c>
    </row>
    <row r="2603">
      <c r="A2603" s="2">
        <v>42370.0</v>
      </c>
      <c r="B2603" s="1" t="s">
        <v>261</v>
      </c>
      <c r="C2603" s="1" t="s">
        <v>1728</v>
      </c>
      <c r="D2603" s="1" t="s">
        <v>61</v>
      </c>
      <c r="E2603" s="1" t="s">
        <v>163</v>
      </c>
      <c r="F2603" s="1" t="s">
        <v>203</v>
      </c>
      <c r="G2603" s="1">
        <v>2009.0</v>
      </c>
      <c r="H2603" s="1">
        <v>259954.8114</v>
      </c>
      <c r="I2603" s="1">
        <v>140000.0</v>
      </c>
      <c r="J2603" s="1">
        <v>6.0</v>
      </c>
      <c r="K2603" s="1">
        <v>1.0</v>
      </c>
      <c r="L2603" s="1" t="s">
        <v>16</v>
      </c>
    </row>
    <row r="2604">
      <c r="A2604" s="2">
        <v>42370.0</v>
      </c>
      <c r="B2604" s="1" t="s">
        <v>261</v>
      </c>
      <c r="C2604" s="1" t="s">
        <v>1729</v>
      </c>
      <c r="D2604" s="1" t="s">
        <v>61</v>
      </c>
      <c r="E2604" s="1" t="s">
        <v>163</v>
      </c>
      <c r="F2604" s="1" t="s">
        <v>341</v>
      </c>
      <c r="G2604" s="1">
        <v>2009.0</v>
      </c>
      <c r="H2604" s="1">
        <v>259720.852</v>
      </c>
      <c r="I2604" s="1">
        <v>150000.0</v>
      </c>
      <c r="J2604" s="1">
        <v>6.0</v>
      </c>
      <c r="K2604" s="1">
        <v>1.0</v>
      </c>
      <c r="L2604" s="1" t="s">
        <v>16</v>
      </c>
    </row>
    <row r="2605">
      <c r="A2605" s="2">
        <v>42370.0</v>
      </c>
      <c r="B2605" s="1" t="s">
        <v>261</v>
      </c>
      <c r="C2605" s="1" t="s">
        <v>1730</v>
      </c>
      <c r="D2605" s="1" t="s">
        <v>61</v>
      </c>
      <c r="E2605" s="1" t="s">
        <v>163</v>
      </c>
      <c r="F2605" s="1" t="s">
        <v>536</v>
      </c>
      <c r="G2605" s="1">
        <v>2008.0</v>
      </c>
      <c r="H2605" s="1">
        <v>259462.1634</v>
      </c>
      <c r="I2605" s="1">
        <v>70000.0</v>
      </c>
      <c r="J2605" s="1">
        <v>7.0</v>
      </c>
      <c r="K2605" s="1">
        <v>1.0</v>
      </c>
      <c r="L2605" s="1" t="s">
        <v>16</v>
      </c>
    </row>
    <row r="2606">
      <c r="A2606" s="2">
        <v>42370.0</v>
      </c>
      <c r="B2606" s="1" t="s">
        <v>261</v>
      </c>
      <c r="C2606" s="1" t="s">
        <v>1731</v>
      </c>
      <c r="D2606" s="1" t="s">
        <v>61</v>
      </c>
      <c r="E2606" s="1" t="s">
        <v>163</v>
      </c>
      <c r="F2606" s="1" t="s">
        <v>203</v>
      </c>
      <c r="G2606" s="1">
        <v>2006.0</v>
      </c>
      <c r="H2606" s="1">
        <v>259462.1634</v>
      </c>
      <c r="I2606" s="1">
        <v>70000.0</v>
      </c>
      <c r="J2606" s="1">
        <v>9.0</v>
      </c>
      <c r="K2606" s="1">
        <v>1.0</v>
      </c>
      <c r="L2606" s="1" t="s">
        <v>16</v>
      </c>
    </row>
    <row r="2607">
      <c r="A2607" s="2">
        <v>42370.0</v>
      </c>
      <c r="B2607" s="1" t="s">
        <v>261</v>
      </c>
      <c r="C2607" s="1" t="s">
        <v>1732</v>
      </c>
      <c r="D2607" s="1" t="s">
        <v>61</v>
      </c>
      <c r="E2607" s="1" t="s">
        <v>163</v>
      </c>
      <c r="F2607" s="1" t="s">
        <v>536</v>
      </c>
      <c r="G2607" s="1">
        <v>2007.0</v>
      </c>
      <c r="H2607" s="1">
        <v>259308.0</v>
      </c>
      <c r="I2607" s="1">
        <v>40000.0</v>
      </c>
      <c r="J2607" s="1">
        <v>8.0</v>
      </c>
      <c r="K2607" s="1">
        <v>1.0</v>
      </c>
      <c r="L2607" s="1" t="s">
        <v>16</v>
      </c>
    </row>
    <row r="2608">
      <c r="A2608" s="2">
        <v>42370.0</v>
      </c>
      <c r="B2608" s="1" t="s">
        <v>261</v>
      </c>
      <c r="C2608" s="1" t="s">
        <v>1733</v>
      </c>
      <c r="D2608" s="1" t="s">
        <v>61</v>
      </c>
      <c r="E2608" s="1" t="s">
        <v>163</v>
      </c>
      <c r="F2608" s="1" t="s">
        <v>298</v>
      </c>
      <c r="G2608" s="1">
        <v>2005.0</v>
      </c>
      <c r="H2608" s="1">
        <v>259283.224</v>
      </c>
      <c r="I2608" s="1">
        <v>70000.0</v>
      </c>
      <c r="J2608" s="1">
        <v>10.0</v>
      </c>
      <c r="K2608" s="1">
        <v>1.0</v>
      </c>
      <c r="L2608" s="1" t="s">
        <v>16</v>
      </c>
    </row>
    <row r="2609">
      <c r="A2609" s="2">
        <v>42370.0</v>
      </c>
      <c r="B2609" s="1" t="s">
        <v>261</v>
      </c>
      <c r="C2609" s="1" t="s">
        <v>1734</v>
      </c>
      <c r="D2609" s="1" t="s">
        <v>61</v>
      </c>
      <c r="E2609" s="1" t="s">
        <v>163</v>
      </c>
      <c r="F2609" s="1" t="s">
        <v>341</v>
      </c>
      <c r="G2609" s="1">
        <v>2006.0</v>
      </c>
      <c r="H2609" s="1">
        <v>259228.6475</v>
      </c>
      <c r="I2609" s="1">
        <v>80000.0</v>
      </c>
      <c r="J2609" s="1">
        <v>9.0</v>
      </c>
      <c r="K2609" s="1">
        <v>1.0</v>
      </c>
      <c r="L2609" s="1" t="s">
        <v>16</v>
      </c>
    </row>
    <row r="2610">
      <c r="A2610" s="2">
        <v>42370.0</v>
      </c>
      <c r="B2610" s="1" t="s">
        <v>186</v>
      </c>
      <c r="C2610" s="1" t="s">
        <v>1626</v>
      </c>
      <c r="D2610" s="1" t="s">
        <v>61</v>
      </c>
      <c r="E2610" s="1" t="s">
        <v>960</v>
      </c>
      <c r="F2610" s="1" t="s">
        <v>203</v>
      </c>
      <c r="G2610" s="1">
        <v>2012.0</v>
      </c>
      <c r="H2610" s="1">
        <v>259000.0</v>
      </c>
      <c r="I2610" s="1">
        <v>31532.0</v>
      </c>
      <c r="J2610" s="1">
        <v>3.0</v>
      </c>
      <c r="K2610" s="1">
        <v>2.0</v>
      </c>
      <c r="L2610" s="1" t="s">
        <v>16</v>
      </c>
    </row>
    <row r="2611">
      <c r="A2611" s="2">
        <v>42370.0</v>
      </c>
      <c r="B2611" s="1" t="s">
        <v>261</v>
      </c>
      <c r="C2611" s="1" t="s">
        <v>1735</v>
      </c>
      <c r="D2611" s="1" t="s">
        <v>61</v>
      </c>
      <c r="E2611" s="1" t="s">
        <v>163</v>
      </c>
      <c r="F2611" s="1" t="s">
        <v>341</v>
      </c>
      <c r="G2611" s="1">
        <v>2005.0</v>
      </c>
      <c r="H2611" s="1">
        <v>258643.3264</v>
      </c>
      <c r="I2611" s="1">
        <v>50000.0</v>
      </c>
      <c r="J2611" s="1">
        <v>10.0</v>
      </c>
      <c r="K2611" s="1">
        <v>1.0</v>
      </c>
      <c r="L2611" s="1" t="s">
        <v>16</v>
      </c>
    </row>
    <row r="2612">
      <c r="A2612" s="2">
        <v>42370.0</v>
      </c>
      <c r="B2612" s="1" t="s">
        <v>116</v>
      </c>
      <c r="C2612" s="1" t="s">
        <v>1736</v>
      </c>
      <c r="D2612" s="1" t="s">
        <v>61</v>
      </c>
      <c r="E2612" s="1" t="s">
        <v>712</v>
      </c>
      <c r="F2612" s="1" t="s">
        <v>536</v>
      </c>
      <c r="G2612" s="1">
        <v>2011.0</v>
      </c>
      <c r="H2612" s="1">
        <v>258630.0</v>
      </c>
      <c r="I2612" s="1">
        <v>43612.0</v>
      </c>
      <c r="J2612" s="1">
        <v>4.638356164</v>
      </c>
      <c r="K2612" s="1">
        <v>2.0</v>
      </c>
      <c r="L2612" s="1" t="s">
        <v>16</v>
      </c>
    </row>
    <row r="2613">
      <c r="A2613" s="2">
        <v>42370.0</v>
      </c>
      <c r="B2613" s="1" t="s">
        <v>148</v>
      </c>
      <c r="C2613" s="1">
        <v>404.0</v>
      </c>
      <c r="D2613" s="1" t="s">
        <v>91</v>
      </c>
      <c r="E2613" s="1" t="s">
        <v>813</v>
      </c>
      <c r="F2613" s="1" t="s">
        <v>814</v>
      </c>
      <c r="G2613" s="1">
        <v>2008.0</v>
      </c>
      <c r="H2613" s="1">
        <v>258630.0</v>
      </c>
      <c r="I2613" s="1">
        <v>50814.51061</v>
      </c>
      <c r="J2613" s="1">
        <v>6.351813826</v>
      </c>
      <c r="K2613" s="1">
        <v>2.0</v>
      </c>
      <c r="L2613" s="1" t="s">
        <v>16</v>
      </c>
    </row>
    <row r="2614">
      <c r="A2614" s="2">
        <v>42370.0</v>
      </c>
      <c r="B2614" s="1" t="s">
        <v>116</v>
      </c>
      <c r="C2614" s="1" t="s">
        <v>1694</v>
      </c>
      <c r="D2614" s="1" t="s">
        <v>61</v>
      </c>
      <c r="E2614" s="1" t="s">
        <v>881</v>
      </c>
      <c r="F2614" s="1" t="s">
        <v>203</v>
      </c>
      <c r="G2614" s="1">
        <v>2009.0</v>
      </c>
      <c r="H2614" s="1">
        <v>258630.0</v>
      </c>
      <c r="I2614" s="1">
        <v>40619.0</v>
      </c>
      <c r="J2614" s="1">
        <v>6.915068493</v>
      </c>
      <c r="K2614" s="1">
        <v>2.0</v>
      </c>
      <c r="L2614" s="1" t="s">
        <v>16</v>
      </c>
    </row>
    <row r="2615">
      <c r="A2615" s="2">
        <v>42370.0</v>
      </c>
      <c r="B2615" s="1" t="s">
        <v>261</v>
      </c>
      <c r="C2615" s="1" t="s">
        <v>1737</v>
      </c>
      <c r="D2615" s="1" t="s">
        <v>61</v>
      </c>
      <c r="E2615" s="1" t="s">
        <v>163</v>
      </c>
      <c r="F2615" s="1" t="s">
        <v>203</v>
      </c>
      <c r="G2615" s="1">
        <v>2008.0</v>
      </c>
      <c r="H2615" s="1">
        <v>258458.4262</v>
      </c>
      <c r="I2615" s="1">
        <v>120000.0</v>
      </c>
      <c r="J2615" s="1">
        <v>7.0</v>
      </c>
      <c r="K2615" s="1">
        <v>1.0</v>
      </c>
      <c r="L2615" s="1" t="s">
        <v>16</v>
      </c>
    </row>
    <row r="2616">
      <c r="A2616" s="2">
        <v>42370.0</v>
      </c>
      <c r="B2616" s="1" t="s">
        <v>261</v>
      </c>
      <c r="C2616" s="1" t="s">
        <v>1738</v>
      </c>
      <c r="D2616" s="1" t="s">
        <v>61</v>
      </c>
      <c r="E2616" s="1" t="s">
        <v>163</v>
      </c>
      <c r="F2616" s="1" t="s">
        <v>341</v>
      </c>
      <c r="G2616" s="1">
        <v>2008.0</v>
      </c>
      <c r="H2616" s="1">
        <v>258225.8136</v>
      </c>
      <c r="I2616" s="1">
        <v>130000.0</v>
      </c>
      <c r="J2616" s="1">
        <v>7.0</v>
      </c>
      <c r="K2616" s="1">
        <v>1.0</v>
      </c>
      <c r="L2616" s="1" t="s">
        <v>16</v>
      </c>
    </row>
    <row r="2617">
      <c r="A2617" s="2">
        <v>42370.0</v>
      </c>
      <c r="B2617" s="1" t="s">
        <v>261</v>
      </c>
      <c r="C2617" s="1" t="s">
        <v>1739</v>
      </c>
      <c r="D2617" s="1" t="s">
        <v>61</v>
      </c>
      <c r="E2617" s="1" t="s">
        <v>163</v>
      </c>
      <c r="F2617" s="1" t="s">
        <v>147</v>
      </c>
      <c r="G2617" s="1">
        <v>2007.0</v>
      </c>
      <c r="H2617" s="1">
        <v>258109.9708</v>
      </c>
      <c r="I2617" s="1">
        <v>140000.0</v>
      </c>
      <c r="J2617" s="1">
        <v>8.0</v>
      </c>
      <c r="K2617" s="1">
        <v>1.0</v>
      </c>
      <c r="L2617" s="1" t="s">
        <v>16</v>
      </c>
    </row>
    <row r="2618">
      <c r="A2618" s="2">
        <v>42370.0</v>
      </c>
      <c r="B2618" s="1" t="s">
        <v>116</v>
      </c>
      <c r="C2618" s="1" t="s">
        <v>1722</v>
      </c>
      <c r="D2618" s="1" t="s">
        <v>61</v>
      </c>
      <c r="E2618" s="1" t="s">
        <v>881</v>
      </c>
      <c r="F2618" s="1" t="s">
        <v>203</v>
      </c>
      <c r="G2618" s="1">
        <v>2009.0</v>
      </c>
      <c r="H2618" s="1">
        <v>258075.0</v>
      </c>
      <c r="I2618" s="1">
        <v>46742.0</v>
      </c>
      <c r="J2618" s="1">
        <v>6.882191781</v>
      </c>
      <c r="K2618" s="1">
        <v>2.0</v>
      </c>
      <c r="L2618" s="1" t="s">
        <v>16</v>
      </c>
    </row>
    <row r="2619">
      <c r="A2619" s="2">
        <v>42370.0</v>
      </c>
      <c r="B2619" s="1" t="s">
        <v>148</v>
      </c>
      <c r="C2619" s="1">
        <v>130.0</v>
      </c>
      <c r="D2619" s="1" t="s">
        <v>61</v>
      </c>
      <c r="E2619" s="1" t="s">
        <v>712</v>
      </c>
      <c r="F2619" s="1" t="s">
        <v>536</v>
      </c>
      <c r="G2619" s="1">
        <v>2011.0</v>
      </c>
      <c r="H2619" s="1">
        <v>258000.0</v>
      </c>
      <c r="I2619" s="1">
        <v>31561.94387</v>
      </c>
      <c r="J2619" s="1">
        <v>3.945242984</v>
      </c>
      <c r="K2619" s="1">
        <v>1.0</v>
      </c>
      <c r="L2619" s="1" t="s">
        <v>16</v>
      </c>
    </row>
    <row r="2620">
      <c r="A2620" s="2">
        <v>42370.0</v>
      </c>
      <c r="B2620" s="1" t="s">
        <v>148</v>
      </c>
      <c r="C2620" s="1">
        <v>663.0</v>
      </c>
      <c r="D2620" s="1" t="s">
        <v>61</v>
      </c>
      <c r="E2620" s="1" t="s">
        <v>163</v>
      </c>
      <c r="F2620" s="1" t="s">
        <v>203</v>
      </c>
      <c r="G2620" s="1">
        <v>2006.0</v>
      </c>
      <c r="H2620" s="1">
        <v>258000.0</v>
      </c>
      <c r="I2620" s="1">
        <v>70548.93908</v>
      </c>
      <c r="J2620" s="1">
        <v>8.818617385</v>
      </c>
      <c r="K2620" s="1">
        <v>2.0</v>
      </c>
      <c r="L2620" s="1" t="s">
        <v>16</v>
      </c>
    </row>
    <row r="2621">
      <c r="A2621" s="2">
        <v>42370.0</v>
      </c>
      <c r="B2621" s="1" t="s">
        <v>261</v>
      </c>
      <c r="C2621" s="1" t="s">
        <v>1740</v>
      </c>
      <c r="D2621" s="1" t="s">
        <v>61</v>
      </c>
      <c r="E2621" s="1" t="s">
        <v>163</v>
      </c>
      <c r="F2621" s="1" t="s">
        <v>536</v>
      </c>
      <c r="G2621" s="1">
        <v>2010.0</v>
      </c>
      <c r="H2621" s="1">
        <v>257382.7966</v>
      </c>
      <c r="I2621" s="1">
        <v>120000.0</v>
      </c>
      <c r="J2621" s="1">
        <v>5.0</v>
      </c>
      <c r="K2621" s="1">
        <v>1.0</v>
      </c>
      <c r="L2621" s="1" t="s">
        <v>16</v>
      </c>
    </row>
    <row r="2622">
      <c r="A2622" s="2">
        <v>42370.0</v>
      </c>
      <c r="B2622" s="1" t="s">
        <v>261</v>
      </c>
      <c r="C2622" s="1" t="s">
        <v>1741</v>
      </c>
      <c r="D2622" s="1" t="s">
        <v>61</v>
      </c>
      <c r="E2622" s="1" t="s">
        <v>163</v>
      </c>
      <c r="F2622" s="1" t="s">
        <v>298</v>
      </c>
      <c r="G2622" s="1">
        <v>2006.0</v>
      </c>
      <c r="H2622" s="1">
        <v>257218.2586</v>
      </c>
      <c r="I2622" s="4">
        <v>100000.0</v>
      </c>
      <c r="J2622" s="1">
        <v>9.0</v>
      </c>
      <c r="K2622" s="1">
        <v>1.0</v>
      </c>
      <c r="L2622" s="1" t="s">
        <v>16</v>
      </c>
    </row>
    <row r="2623">
      <c r="A2623" s="2">
        <v>42370.0</v>
      </c>
      <c r="B2623" s="1" t="s">
        <v>148</v>
      </c>
      <c r="C2623" s="1">
        <v>97.0</v>
      </c>
      <c r="D2623" s="1" t="s">
        <v>61</v>
      </c>
      <c r="E2623" s="1" t="s">
        <v>163</v>
      </c>
      <c r="F2623" s="1" t="s">
        <v>536</v>
      </c>
      <c r="G2623" s="1">
        <v>2011.0</v>
      </c>
      <c r="H2623" s="1">
        <v>257000.0</v>
      </c>
      <c r="I2623" s="1">
        <v>29393.56605</v>
      </c>
      <c r="J2623" s="1">
        <v>3.674195756</v>
      </c>
      <c r="K2623" s="1">
        <v>1.0</v>
      </c>
      <c r="L2623" s="1" t="s">
        <v>16</v>
      </c>
    </row>
    <row r="2624">
      <c r="A2624" s="2">
        <v>42370.0</v>
      </c>
      <c r="B2624" s="1" t="s">
        <v>261</v>
      </c>
      <c r="C2624" s="1" t="s">
        <v>1742</v>
      </c>
      <c r="D2624" s="1" t="s">
        <v>61</v>
      </c>
      <c r="E2624" s="1" t="s">
        <v>163</v>
      </c>
      <c r="F2624" s="1" t="s">
        <v>203</v>
      </c>
      <c r="G2624" s="1">
        <v>2005.0</v>
      </c>
      <c r="H2624" s="1">
        <v>256234.72</v>
      </c>
      <c r="I2624" s="1">
        <v>40000.0</v>
      </c>
      <c r="J2624" s="1">
        <v>10.0</v>
      </c>
      <c r="K2624" s="1">
        <v>1.0</v>
      </c>
      <c r="L2624" s="1" t="s">
        <v>16</v>
      </c>
    </row>
    <row r="2625">
      <c r="A2625" s="2">
        <v>42370.0</v>
      </c>
      <c r="B2625" s="1" t="s">
        <v>261</v>
      </c>
      <c r="C2625" s="1" t="s">
        <v>1743</v>
      </c>
      <c r="D2625" s="1" t="s">
        <v>61</v>
      </c>
      <c r="E2625" s="1" t="s">
        <v>163</v>
      </c>
      <c r="F2625" s="1" t="s">
        <v>298</v>
      </c>
      <c r="G2625" s="1">
        <v>2008.0</v>
      </c>
      <c r="H2625" s="1">
        <v>256223.202</v>
      </c>
      <c r="I2625" s="1">
        <v>150000.0</v>
      </c>
      <c r="J2625" s="1">
        <v>7.0</v>
      </c>
      <c r="K2625" s="1">
        <v>1.0</v>
      </c>
      <c r="L2625" s="1" t="s">
        <v>16</v>
      </c>
    </row>
    <row r="2626">
      <c r="A2626" s="2">
        <v>42370.0</v>
      </c>
      <c r="B2626" s="1" t="s">
        <v>261</v>
      </c>
      <c r="C2626" s="1" t="s">
        <v>1744</v>
      </c>
      <c r="D2626" s="1" t="s">
        <v>61</v>
      </c>
      <c r="E2626" s="1" t="s">
        <v>163</v>
      </c>
      <c r="F2626" s="1" t="s">
        <v>147</v>
      </c>
      <c r="G2626" s="1">
        <v>2005.0</v>
      </c>
      <c r="H2626" s="1">
        <v>256041.3935</v>
      </c>
      <c r="I2626" s="1">
        <v>90000.0</v>
      </c>
      <c r="J2626" s="1">
        <v>10.0</v>
      </c>
      <c r="K2626" s="1">
        <v>1.0</v>
      </c>
      <c r="L2626" s="1" t="s">
        <v>16</v>
      </c>
    </row>
    <row r="2627">
      <c r="A2627" s="2">
        <v>42370.0</v>
      </c>
      <c r="B2627" s="1" t="s">
        <v>148</v>
      </c>
      <c r="C2627" s="1">
        <v>462.0</v>
      </c>
      <c r="D2627" s="1" t="s">
        <v>61</v>
      </c>
      <c r="E2627" s="1" t="s">
        <v>163</v>
      </c>
      <c r="F2627" s="1" t="s">
        <v>203</v>
      </c>
      <c r="G2627" s="1">
        <v>2008.0</v>
      </c>
      <c r="H2627" s="1">
        <v>256000.0</v>
      </c>
      <c r="I2627" s="1">
        <v>55589.32238</v>
      </c>
      <c r="J2627" s="1">
        <v>6.948665298</v>
      </c>
      <c r="K2627" s="1">
        <v>2.0</v>
      </c>
      <c r="L2627" s="1" t="s">
        <v>16</v>
      </c>
    </row>
    <row r="2628">
      <c r="A2628" s="2">
        <v>42370.0</v>
      </c>
      <c r="B2628" s="1" t="s">
        <v>261</v>
      </c>
      <c r="C2628" s="1" t="s">
        <v>1745</v>
      </c>
      <c r="D2628" s="1" t="s">
        <v>61</v>
      </c>
      <c r="E2628" s="1" t="s">
        <v>163</v>
      </c>
      <c r="F2628" s="1" t="s">
        <v>203</v>
      </c>
      <c r="G2628" s="1">
        <v>2007.0</v>
      </c>
      <c r="H2628" s="1">
        <v>255748.4399</v>
      </c>
      <c r="I2628" s="4">
        <v>100000.0</v>
      </c>
      <c r="J2628" s="1">
        <v>8.0</v>
      </c>
      <c r="K2628" s="1">
        <v>1.0</v>
      </c>
      <c r="L2628" s="1" t="s">
        <v>16</v>
      </c>
    </row>
    <row r="2629">
      <c r="A2629" s="2">
        <v>42370.0</v>
      </c>
      <c r="B2629" s="1" t="s">
        <v>261</v>
      </c>
      <c r="C2629" s="1" t="s">
        <v>1746</v>
      </c>
      <c r="D2629" s="1" t="s">
        <v>61</v>
      </c>
      <c r="E2629" s="1" t="s">
        <v>163</v>
      </c>
      <c r="F2629" s="1" t="s">
        <v>341</v>
      </c>
      <c r="G2629" s="1">
        <v>2007.0</v>
      </c>
      <c r="H2629" s="1">
        <v>255518.2664</v>
      </c>
      <c r="I2629" s="1">
        <v>110000.0</v>
      </c>
      <c r="J2629" s="1">
        <v>8.0</v>
      </c>
      <c r="K2629" s="1">
        <v>1.0</v>
      </c>
      <c r="L2629" s="1" t="s">
        <v>16</v>
      </c>
    </row>
    <row r="2630">
      <c r="A2630" s="2">
        <v>42370.0</v>
      </c>
      <c r="B2630" s="1" t="s">
        <v>148</v>
      </c>
      <c r="C2630" s="1">
        <v>89.0</v>
      </c>
      <c r="D2630" s="1" t="s">
        <v>61</v>
      </c>
      <c r="E2630" s="1" t="s">
        <v>712</v>
      </c>
      <c r="F2630" s="1" t="s">
        <v>536</v>
      </c>
      <c r="G2630" s="1">
        <v>2011.0</v>
      </c>
      <c r="H2630" s="1">
        <v>255300.0</v>
      </c>
      <c r="I2630" s="1">
        <v>27882.27242</v>
      </c>
      <c r="J2630" s="1">
        <v>3.485284052</v>
      </c>
      <c r="K2630" s="1">
        <v>1.0</v>
      </c>
      <c r="L2630" s="1" t="s">
        <v>16</v>
      </c>
    </row>
    <row r="2631">
      <c r="A2631" s="2">
        <v>42370.0</v>
      </c>
      <c r="B2631" s="1" t="s">
        <v>148</v>
      </c>
      <c r="C2631" s="1">
        <v>111.0</v>
      </c>
      <c r="D2631" s="1" t="s">
        <v>61</v>
      </c>
      <c r="E2631" s="1" t="s">
        <v>712</v>
      </c>
      <c r="F2631" s="1" t="s">
        <v>536</v>
      </c>
      <c r="G2631" s="1">
        <v>2011.0</v>
      </c>
      <c r="H2631" s="1">
        <v>255300.0</v>
      </c>
      <c r="I2631" s="1">
        <v>30313.48391</v>
      </c>
      <c r="J2631" s="1">
        <v>3.789185489</v>
      </c>
      <c r="K2631" s="1">
        <v>1.0</v>
      </c>
      <c r="L2631" s="1" t="s">
        <v>16</v>
      </c>
    </row>
    <row r="2632">
      <c r="A2632" s="2">
        <v>42370.0</v>
      </c>
      <c r="B2632" s="1" t="s">
        <v>148</v>
      </c>
      <c r="C2632" s="1">
        <v>219.0</v>
      </c>
      <c r="D2632" s="1" t="s">
        <v>61</v>
      </c>
      <c r="E2632" s="1" t="s">
        <v>712</v>
      </c>
      <c r="F2632" s="1" t="s">
        <v>536</v>
      </c>
      <c r="G2632" s="1">
        <v>2010.0</v>
      </c>
      <c r="H2632" s="1">
        <v>255300.0</v>
      </c>
      <c r="I2632" s="1">
        <v>37607.11842</v>
      </c>
      <c r="J2632" s="1">
        <v>4.700889802</v>
      </c>
      <c r="K2632" s="1">
        <v>1.0</v>
      </c>
      <c r="L2632" s="1" t="s">
        <v>16</v>
      </c>
    </row>
    <row r="2633">
      <c r="A2633" s="2">
        <v>42370.0</v>
      </c>
      <c r="B2633" s="1" t="s">
        <v>148</v>
      </c>
      <c r="C2633" s="1">
        <v>258.0</v>
      </c>
      <c r="D2633" s="1" t="s">
        <v>61</v>
      </c>
      <c r="E2633" s="1" t="s">
        <v>712</v>
      </c>
      <c r="F2633" s="1" t="s">
        <v>536</v>
      </c>
      <c r="G2633" s="1">
        <v>2010.0</v>
      </c>
      <c r="H2633" s="1">
        <v>255300.0</v>
      </c>
      <c r="I2633" s="1">
        <v>39403.14853</v>
      </c>
      <c r="J2633" s="1">
        <v>4.925393566</v>
      </c>
      <c r="K2633" s="1">
        <v>1.0</v>
      </c>
      <c r="L2633" s="1" t="s">
        <v>16</v>
      </c>
    </row>
    <row r="2634">
      <c r="A2634" s="2">
        <v>42370.0</v>
      </c>
      <c r="B2634" s="1" t="s">
        <v>116</v>
      </c>
      <c r="C2634" s="1" t="s">
        <v>1747</v>
      </c>
      <c r="D2634" s="1" t="s">
        <v>61</v>
      </c>
      <c r="E2634" s="1" t="s">
        <v>712</v>
      </c>
      <c r="F2634" s="1" t="s">
        <v>536</v>
      </c>
      <c r="G2634" s="1">
        <v>2012.0</v>
      </c>
      <c r="H2634" s="1">
        <v>255300.0</v>
      </c>
      <c r="I2634" s="1">
        <v>61394.0</v>
      </c>
      <c r="J2634" s="1">
        <v>3.906849315</v>
      </c>
      <c r="K2634" s="1">
        <v>2.0</v>
      </c>
      <c r="L2634" s="1" t="s">
        <v>16</v>
      </c>
    </row>
    <row r="2635">
      <c r="A2635" s="2">
        <v>42370.0</v>
      </c>
      <c r="B2635" s="1" t="s">
        <v>116</v>
      </c>
      <c r="C2635" s="1" t="s">
        <v>1717</v>
      </c>
      <c r="D2635" s="1" t="s">
        <v>61</v>
      </c>
      <c r="E2635" s="1" t="s">
        <v>712</v>
      </c>
      <c r="F2635" s="1" t="s">
        <v>203</v>
      </c>
      <c r="G2635" s="1">
        <v>2011.0</v>
      </c>
      <c r="H2635" s="1">
        <v>255300.0</v>
      </c>
      <c r="I2635" s="1">
        <v>57844.0</v>
      </c>
      <c r="J2635" s="1">
        <v>4.967123288</v>
      </c>
      <c r="K2635" s="1">
        <v>2.0</v>
      </c>
      <c r="L2635" s="1" t="s">
        <v>16</v>
      </c>
    </row>
    <row r="2636">
      <c r="A2636" s="2">
        <v>42370.0</v>
      </c>
      <c r="B2636" s="1" t="s">
        <v>186</v>
      </c>
      <c r="C2636" s="1" t="s">
        <v>1748</v>
      </c>
      <c r="D2636" s="1" t="s">
        <v>61</v>
      </c>
      <c r="E2636" s="1" t="s">
        <v>960</v>
      </c>
      <c r="F2636" s="1" t="s">
        <v>536</v>
      </c>
      <c r="G2636" s="1">
        <v>2011.0</v>
      </c>
      <c r="H2636" s="1">
        <v>255300.0</v>
      </c>
      <c r="I2636" s="1">
        <v>41458.0</v>
      </c>
      <c r="J2636" s="1">
        <v>4.0</v>
      </c>
      <c r="K2636" s="1">
        <v>1.0</v>
      </c>
      <c r="L2636" s="1" t="s">
        <v>16</v>
      </c>
    </row>
    <row r="2637">
      <c r="A2637" s="2">
        <v>42370.0</v>
      </c>
      <c r="B2637" s="1" t="s">
        <v>186</v>
      </c>
      <c r="C2637" s="1" t="s">
        <v>1749</v>
      </c>
      <c r="D2637" s="1" t="s">
        <v>61</v>
      </c>
      <c r="E2637" s="1" t="s">
        <v>960</v>
      </c>
      <c r="F2637" s="1" t="s">
        <v>203</v>
      </c>
      <c r="G2637" s="1">
        <v>2013.0</v>
      </c>
      <c r="H2637" s="1">
        <v>255300.0</v>
      </c>
      <c r="I2637" s="1">
        <v>53696.0</v>
      </c>
      <c r="J2637" s="1">
        <v>2.0</v>
      </c>
      <c r="K2637" s="1">
        <v>1.0</v>
      </c>
      <c r="L2637" s="1" t="s">
        <v>16</v>
      </c>
    </row>
    <row r="2638">
      <c r="A2638" s="2">
        <v>42370.0</v>
      </c>
      <c r="B2638" s="1" t="s">
        <v>186</v>
      </c>
      <c r="C2638" s="1" t="s">
        <v>1750</v>
      </c>
      <c r="D2638" s="1" t="s">
        <v>61</v>
      </c>
      <c r="E2638" s="1" t="s">
        <v>960</v>
      </c>
      <c r="F2638" s="1" t="s">
        <v>203</v>
      </c>
      <c r="G2638" s="1">
        <v>2010.0</v>
      </c>
      <c r="H2638" s="1">
        <v>255300.0</v>
      </c>
      <c r="I2638" s="1">
        <v>37682.0</v>
      </c>
      <c r="J2638" s="1">
        <v>5.0</v>
      </c>
      <c r="K2638" s="1">
        <v>1.0</v>
      </c>
      <c r="L2638" s="1" t="s">
        <v>16</v>
      </c>
    </row>
    <row r="2639">
      <c r="A2639" s="2">
        <v>42370.0</v>
      </c>
      <c r="B2639" s="1" t="s">
        <v>148</v>
      </c>
      <c r="C2639" s="1">
        <v>113.0</v>
      </c>
      <c r="D2639" s="1" t="s">
        <v>61</v>
      </c>
      <c r="E2639" s="1" t="s">
        <v>960</v>
      </c>
      <c r="F2639" s="1" t="s">
        <v>203</v>
      </c>
      <c r="G2639" s="1">
        <v>2011.0</v>
      </c>
      <c r="H2639" s="1">
        <v>255300.0</v>
      </c>
      <c r="I2639" s="1">
        <v>30532.51198</v>
      </c>
      <c r="J2639" s="1">
        <v>3.816563997</v>
      </c>
      <c r="K2639" s="1">
        <v>1.0</v>
      </c>
      <c r="L2639" s="1" t="s">
        <v>16</v>
      </c>
    </row>
    <row r="2640">
      <c r="A2640" s="2">
        <v>42370.0</v>
      </c>
      <c r="B2640" s="1" t="s">
        <v>116</v>
      </c>
      <c r="C2640" s="1" t="s">
        <v>1751</v>
      </c>
      <c r="D2640" s="1" t="s">
        <v>61</v>
      </c>
      <c r="E2640" s="1" t="s">
        <v>1588</v>
      </c>
      <c r="F2640" s="1" t="s">
        <v>1641</v>
      </c>
      <c r="G2640" s="1">
        <v>2010.0</v>
      </c>
      <c r="H2640" s="1">
        <v>255300.0</v>
      </c>
      <c r="I2640" s="1">
        <v>44860.0</v>
      </c>
      <c r="J2640" s="1">
        <v>5.536986301</v>
      </c>
      <c r="K2640" s="1">
        <v>1.0</v>
      </c>
      <c r="L2640" s="1" t="s">
        <v>16</v>
      </c>
    </row>
    <row r="2641">
      <c r="A2641" s="2">
        <v>42370.0</v>
      </c>
      <c r="B2641" s="1" t="s">
        <v>148</v>
      </c>
      <c r="C2641" s="1">
        <v>284.0</v>
      </c>
      <c r="D2641" s="1" t="s">
        <v>91</v>
      </c>
      <c r="E2641" s="1" t="s">
        <v>813</v>
      </c>
      <c r="F2641" s="1" t="s">
        <v>1425</v>
      </c>
      <c r="G2641" s="1">
        <v>2009.0</v>
      </c>
      <c r="H2641" s="1">
        <v>255300.0</v>
      </c>
      <c r="I2641" s="1">
        <v>42600.95825</v>
      </c>
      <c r="J2641" s="1">
        <v>5.325119781</v>
      </c>
      <c r="K2641" s="1">
        <v>2.0</v>
      </c>
      <c r="L2641" s="1" t="s">
        <v>16</v>
      </c>
    </row>
    <row r="2642">
      <c r="A2642" s="2">
        <v>42370.0</v>
      </c>
      <c r="B2642" s="1" t="s">
        <v>12</v>
      </c>
      <c r="C2642" s="1">
        <v>135380.0</v>
      </c>
      <c r="D2642" s="1" t="s">
        <v>91</v>
      </c>
      <c r="E2642" s="1" t="s">
        <v>907</v>
      </c>
      <c r="F2642" s="1" t="s">
        <v>1425</v>
      </c>
      <c r="G2642" s="1">
        <v>2010.0</v>
      </c>
      <c r="H2642" s="1">
        <v>255300.0</v>
      </c>
      <c r="I2642" s="1">
        <v>53654.0</v>
      </c>
      <c r="J2642" s="1">
        <v>6.0</v>
      </c>
      <c r="K2642" s="1">
        <v>1.0</v>
      </c>
      <c r="L2642" s="1" t="s">
        <v>16</v>
      </c>
    </row>
    <row r="2643">
      <c r="A2643" s="2">
        <v>42370.0</v>
      </c>
      <c r="B2643" s="1" t="s">
        <v>116</v>
      </c>
      <c r="C2643" s="1" t="s">
        <v>1752</v>
      </c>
      <c r="D2643" s="1" t="s">
        <v>273</v>
      </c>
      <c r="E2643" s="1" t="s">
        <v>1346</v>
      </c>
      <c r="F2643" s="1" t="s">
        <v>1753</v>
      </c>
      <c r="G2643" s="1">
        <v>2009.0</v>
      </c>
      <c r="H2643" s="1">
        <v>255300.0</v>
      </c>
      <c r="I2643" s="1">
        <v>37040.0</v>
      </c>
      <c r="J2643" s="1">
        <v>6.978082192</v>
      </c>
      <c r="K2643" s="1">
        <v>1.0</v>
      </c>
      <c r="L2643" s="1" t="s">
        <v>16</v>
      </c>
    </row>
    <row r="2644">
      <c r="A2644" s="2">
        <v>42370.0</v>
      </c>
      <c r="B2644" s="1" t="s">
        <v>116</v>
      </c>
      <c r="C2644" s="1" t="s">
        <v>1572</v>
      </c>
      <c r="D2644" s="1" t="s">
        <v>61</v>
      </c>
      <c r="E2644" s="1" t="s">
        <v>163</v>
      </c>
      <c r="F2644" s="1" t="s">
        <v>147</v>
      </c>
      <c r="G2644" s="1">
        <v>2006.0</v>
      </c>
      <c r="H2644" s="1">
        <v>255300.0</v>
      </c>
      <c r="I2644" s="1">
        <v>60220.0</v>
      </c>
      <c r="J2644" s="1">
        <v>9.745205479</v>
      </c>
      <c r="K2644" s="1">
        <v>2.0</v>
      </c>
      <c r="L2644" s="1" t="s">
        <v>16</v>
      </c>
    </row>
    <row r="2645">
      <c r="A2645" s="2">
        <v>42370.0</v>
      </c>
      <c r="B2645" s="1" t="s">
        <v>116</v>
      </c>
      <c r="C2645" s="1" t="s">
        <v>1754</v>
      </c>
      <c r="D2645" s="1" t="s">
        <v>61</v>
      </c>
      <c r="E2645" s="1" t="s">
        <v>240</v>
      </c>
      <c r="F2645" s="1" t="s">
        <v>147</v>
      </c>
      <c r="G2645" s="1">
        <v>2008.0</v>
      </c>
      <c r="H2645" s="1">
        <v>255300.0</v>
      </c>
      <c r="I2645" s="1">
        <v>70010.0</v>
      </c>
      <c r="J2645" s="1">
        <v>7.904109589</v>
      </c>
      <c r="K2645" s="1">
        <v>2.0</v>
      </c>
      <c r="L2645" s="1" t="s">
        <v>16</v>
      </c>
    </row>
    <row r="2646">
      <c r="A2646" s="2">
        <v>42370.0</v>
      </c>
      <c r="B2646" s="1" t="s">
        <v>116</v>
      </c>
      <c r="C2646" s="1" t="s">
        <v>1755</v>
      </c>
      <c r="D2646" s="1" t="s">
        <v>61</v>
      </c>
      <c r="E2646" s="1" t="s">
        <v>881</v>
      </c>
      <c r="F2646" s="1" t="s">
        <v>536</v>
      </c>
      <c r="G2646" s="1">
        <v>2009.0</v>
      </c>
      <c r="H2646" s="1">
        <v>255300.0</v>
      </c>
      <c r="I2646" s="1">
        <v>50010.0</v>
      </c>
      <c r="J2646" s="1">
        <v>6.482191781</v>
      </c>
      <c r="K2646" s="1">
        <v>2.0</v>
      </c>
      <c r="L2646" s="1" t="s">
        <v>16</v>
      </c>
    </row>
    <row r="2647">
      <c r="A2647" s="2">
        <v>42370.0</v>
      </c>
      <c r="B2647" s="1" t="s">
        <v>148</v>
      </c>
      <c r="C2647" s="1">
        <v>451.0</v>
      </c>
      <c r="D2647" s="1" t="s">
        <v>61</v>
      </c>
      <c r="E2647" s="1" t="s">
        <v>953</v>
      </c>
      <c r="F2647" s="1" t="s">
        <v>536</v>
      </c>
      <c r="G2647" s="1">
        <v>2008.0</v>
      </c>
      <c r="H2647" s="1">
        <v>255300.0</v>
      </c>
      <c r="I2647" s="1">
        <v>55019.84942</v>
      </c>
      <c r="J2647" s="1">
        <v>6.877481177</v>
      </c>
      <c r="K2647" s="1">
        <v>2.0</v>
      </c>
      <c r="L2647" s="1" t="s">
        <v>16</v>
      </c>
    </row>
    <row r="2648">
      <c r="A2648" s="2">
        <v>42370.0</v>
      </c>
      <c r="B2648" s="1" t="s">
        <v>116</v>
      </c>
      <c r="C2648" s="1" t="s">
        <v>1703</v>
      </c>
      <c r="D2648" s="1" t="s">
        <v>61</v>
      </c>
      <c r="E2648" s="1" t="s">
        <v>1128</v>
      </c>
      <c r="F2648" s="1" t="s">
        <v>536</v>
      </c>
      <c r="G2648" s="1">
        <v>2010.0</v>
      </c>
      <c r="H2648" s="1">
        <v>255300.0</v>
      </c>
      <c r="I2648" s="1">
        <v>46960.0</v>
      </c>
      <c r="J2648" s="1">
        <v>5.871232877</v>
      </c>
      <c r="K2648" s="1">
        <v>2.0</v>
      </c>
      <c r="L2648" s="1" t="s">
        <v>16</v>
      </c>
    </row>
    <row r="2649">
      <c r="A2649" s="2">
        <v>42370.0</v>
      </c>
      <c r="B2649" s="1" t="s">
        <v>116</v>
      </c>
      <c r="C2649" s="1" t="s">
        <v>1756</v>
      </c>
      <c r="D2649" s="1" t="s">
        <v>61</v>
      </c>
      <c r="E2649" s="1" t="s">
        <v>1128</v>
      </c>
      <c r="F2649" s="1" t="s">
        <v>536</v>
      </c>
      <c r="G2649" s="1">
        <v>2010.0</v>
      </c>
      <c r="H2649" s="1">
        <v>255300.0</v>
      </c>
      <c r="I2649" s="1">
        <v>21898.0</v>
      </c>
      <c r="J2649" s="1">
        <v>5.95890411</v>
      </c>
      <c r="K2649" s="1">
        <v>2.0</v>
      </c>
      <c r="L2649" s="1" t="s">
        <v>16</v>
      </c>
    </row>
    <row r="2650">
      <c r="A2650" s="2">
        <v>42370.0</v>
      </c>
      <c r="B2650" s="1" t="s">
        <v>116</v>
      </c>
      <c r="C2650" s="1" t="s">
        <v>1430</v>
      </c>
      <c r="D2650" s="1" t="s">
        <v>61</v>
      </c>
      <c r="E2650" s="1" t="s">
        <v>1128</v>
      </c>
      <c r="F2650" s="1" t="s">
        <v>203</v>
      </c>
      <c r="G2650" s="1">
        <v>2012.0</v>
      </c>
      <c r="H2650" s="1">
        <v>255300.0</v>
      </c>
      <c r="I2650" s="1">
        <v>21557.0</v>
      </c>
      <c r="J2650" s="1">
        <v>3.44109589</v>
      </c>
      <c r="K2650" s="1">
        <v>2.0</v>
      </c>
      <c r="L2650" s="1" t="s">
        <v>16</v>
      </c>
    </row>
    <row r="2651">
      <c r="A2651" s="2">
        <v>42370.0</v>
      </c>
      <c r="B2651" s="1" t="s">
        <v>12</v>
      </c>
      <c r="C2651" s="3" t="s">
        <v>1757</v>
      </c>
      <c r="D2651" s="1" t="s">
        <v>91</v>
      </c>
      <c r="E2651" s="1" t="s">
        <v>907</v>
      </c>
      <c r="F2651" s="1" t="s">
        <v>1434</v>
      </c>
      <c r="G2651" s="1">
        <v>2010.0</v>
      </c>
      <c r="H2651" s="1">
        <v>255300.0</v>
      </c>
      <c r="I2651" s="1">
        <v>53654.0</v>
      </c>
      <c r="J2651" s="1">
        <v>6.0</v>
      </c>
      <c r="K2651" s="1">
        <v>1.0</v>
      </c>
      <c r="L2651" s="1" t="s">
        <v>16</v>
      </c>
    </row>
    <row r="2652">
      <c r="A2652" s="2">
        <v>42370.0</v>
      </c>
      <c r="B2652" s="1" t="s">
        <v>148</v>
      </c>
      <c r="C2652" s="1">
        <v>184.0</v>
      </c>
      <c r="D2652" s="1" t="s">
        <v>61</v>
      </c>
      <c r="E2652" s="1" t="s">
        <v>712</v>
      </c>
      <c r="F2652" s="1" t="s">
        <v>536</v>
      </c>
      <c r="G2652" s="1">
        <v>2010.0</v>
      </c>
      <c r="H2652" s="1">
        <v>255000.0</v>
      </c>
      <c r="I2652" s="1">
        <v>35373.03217</v>
      </c>
      <c r="J2652" s="1">
        <v>4.421629021</v>
      </c>
      <c r="K2652" s="1">
        <v>1.0</v>
      </c>
      <c r="L2652" s="1" t="s">
        <v>16</v>
      </c>
    </row>
    <row r="2653">
      <c r="A2653" s="2">
        <v>42370.0</v>
      </c>
      <c r="B2653" s="1" t="s">
        <v>116</v>
      </c>
      <c r="C2653" s="1" t="s">
        <v>1758</v>
      </c>
      <c r="D2653" s="1" t="s">
        <v>61</v>
      </c>
      <c r="E2653" s="1" t="s">
        <v>712</v>
      </c>
      <c r="F2653" s="1" t="s">
        <v>536</v>
      </c>
      <c r="G2653" s="1">
        <v>2012.0</v>
      </c>
      <c r="H2653" s="1">
        <v>255000.0</v>
      </c>
      <c r="I2653" s="1">
        <v>40533.0</v>
      </c>
      <c r="J2653" s="1">
        <v>3.391780822</v>
      </c>
      <c r="K2653" s="1">
        <v>2.0</v>
      </c>
      <c r="L2653" s="1" t="s">
        <v>16</v>
      </c>
    </row>
    <row r="2654">
      <c r="A2654" s="2">
        <v>42370.0</v>
      </c>
      <c r="B2654" s="1" t="s">
        <v>116</v>
      </c>
      <c r="C2654" s="1" t="s">
        <v>1625</v>
      </c>
      <c r="D2654" s="1" t="s">
        <v>61</v>
      </c>
      <c r="E2654" s="1" t="s">
        <v>712</v>
      </c>
      <c r="F2654" s="1" t="s">
        <v>536</v>
      </c>
      <c r="G2654" s="1">
        <v>2012.0</v>
      </c>
      <c r="H2654" s="1">
        <v>255000.0</v>
      </c>
      <c r="I2654" s="1">
        <v>36249.0</v>
      </c>
      <c r="J2654" s="1">
        <v>3.734246575</v>
      </c>
      <c r="K2654" s="1">
        <v>2.0</v>
      </c>
      <c r="L2654" s="1" t="s">
        <v>16</v>
      </c>
    </row>
    <row r="2655">
      <c r="A2655" s="2">
        <v>42370.0</v>
      </c>
      <c r="B2655" s="1" t="s">
        <v>116</v>
      </c>
      <c r="C2655" s="1" t="s">
        <v>1759</v>
      </c>
      <c r="D2655" s="1" t="s">
        <v>61</v>
      </c>
      <c r="E2655" s="1" t="s">
        <v>712</v>
      </c>
      <c r="F2655" s="1" t="s">
        <v>536</v>
      </c>
      <c r="G2655" s="1">
        <v>2011.0</v>
      </c>
      <c r="H2655" s="1">
        <v>255000.0</v>
      </c>
      <c r="I2655" s="1">
        <v>9831.0</v>
      </c>
      <c r="J2655" s="1">
        <v>4.901369863</v>
      </c>
      <c r="K2655" s="1">
        <v>2.0</v>
      </c>
      <c r="L2655" s="1" t="s">
        <v>16</v>
      </c>
    </row>
    <row r="2656">
      <c r="A2656" s="2">
        <v>42370.0</v>
      </c>
      <c r="B2656" s="1" t="s">
        <v>116</v>
      </c>
      <c r="C2656" s="1" t="s">
        <v>1760</v>
      </c>
      <c r="D2656" s="1" t="s">
        <v>61</v>
      </c>
      <c r="E2656" s="1" t="s">
        <v>712</v>
      </c>
      <c r="F2656" s="1" t="s">
        <v>203</v>
      </c>
      <c r="G2656" s="1">
        <v>2012.0</v>
      </c>
      <c r="H2656" s="1">
        <v>255000.0</v>
      </c>
      <c r="I2656" s="1">
        <v>59835.0</v>
      </c>
      <c r="J2656" s="1">
        <v>3.632876712</v>
      </c>
      <c r="K2656" s="1">
        <v>2.0</v>
      </c>
      <c r="L2656" s="1" t="s">
        <v>16</v>
      </c>
    </row>
    <row r="2657">
      <c r="A2657" s="2">
        <v>42370.0</v>
      </c>
      <c r="B2657" s="1" t="s">
        <v>209</v>
      </c>
      <c r="C2657" s="1" t="s">
        <v>1761</v>
      </c>
      <c r="D2657" s="1" t="s">
        <v>61</v>
      </c>
      <c r="E2657" s="1" t="s">
        <v>1362</v>
      </c>
      <c r="F2657" s="1" t="s">
        <v>536</v>
      </c>
      <c r="G2657" s="1">
        <v>2013.0</v>
      </c>
      <c r="H2657" s="1">
        <v>255000.0</v>
      </c>
      <c r="I2657" s="1">
        <v>10000.0</v>
      </c>
      <c r="J2657" s="1">
        <v>2.0</v>
      </c>
      <c r="K2657" s="1">
        <v>1.0</v>
      </c>
      <c r="L2657" s="1" t="s">
        <v>16</v>
      </c>
    </row>
    <row r="2658">
      <c r="A2658" s="2">
        <v>42370.0</v>
      </c>
      <c r="B2658" s="1" t="s">
        <v>148</v>
      </c>
      <c r="C2658" s="1">
        <v>325.0</v>
      </c>
      <c r="D2658" s="1" t="s">
        <v>61</v>
      </c>
      <c r="E2658" s="1" t="s">
        <v>245</v>
      </c>
      <c r="F2658" s="1" t="s">
        <v>341</v>
      </c>
      <c r="G2658" s="1">
        <v>2009.0</v>
      </c>
      <c r="H2658" s="1">
        <v>255000.0</v>
      </c>
      <c r="I2658" s="1">
        <v>45229.295</v>
      </c>
      <c r="J2658" s="1">
        <v>5.653661875</v>
      </c>
      <c r="K2658" s="1">
        <v>2.0</v>
      </c>
      <c r="L2658" s="1" t="s">
        <v>16</v>
      </c>
    </row>
    <row r="2659">
      <c r="A2659" s="2">
        <v>42370.0</v>
      </c>
      <c r="B2659" s="1" t="s">
        <v>261</v>
      </c>
      <c r="C2659" s="1" t="s">
        <v>1762</v>
      </c>
      <c r="D2659" s="1" t="s">
        <v>61</v>
      </c>
      <c r="E2659" s="1" t="s">
        <v>163</v>
      </c>
      <c r="F2659" s="1" t="s">
        <v>536</v>
      </c>
      <c r="G2659" s="1">
        <v>2006.0</v>
      </c>
      <c r="H2659" s="1">
        <v>255000.0</v>
      </c>
      <c r="I2659" s="1">
        <v>10000.0</v>
      </c>
      <c r="J2659" s="1">
        <v>9.0</v>
      </c>
      <c r="K2659" s="1">
        <v>1.0</v>
      </c>
      <c r="L2659" s="1" t="s">
        <v>16</v>
      </c>
    </row>
    <row r="2660">
      <c r="A2660" s="2">
        <v>42370.0</v>
      </c>
      <c r="B2660" s="1" t="s">
        <v>148</v>
      </c>
      <c r="C2660" s="1">
        <v>617.0</v>
      </c>
      <c r="D2660" s="1" t="s">
        <v>61</v>
      </c>
      <c r="E2660" s="1" t="s">
        <v>163</v>
      </c>
      <c r="F2660" s="1" t="s">
        <v>203</v>
      </c>
      <c r="G2660" s="1">
        <v>2006.0</v>
      </c>
      <c r="H2660" s="1">
        <v>255000.0</v>
      </c>
      <c r="I2660" s="1">
        <v>69234.7707</v>
      </c>
      <c r="J2660" s="1">
        <v>8.654346338</v>
      </c>
      <c r="K2660" s="1">
        <v>2.0</v>
      </c>
      <c r="L2660" s="1" t="s">
        <v>16</v>
      </c>
    </row>
    <row r="2661">
      <c r="A2661" s="2">
        <v>42370.0</v>
      </c>
      <c r="B2661" s="1" t="s">
        <v>116</v>
      </c>
      <c r="C2661" s="1" t="s">
        <v>1677</v>
      </c>
      <c r="D2661" s="1" t="s">
        <v>61</v>
      </c>
      <c r="E2661" s="1" t="s">
        <v>881</v>
      </c>
      <c r="F2661" s="1" t="s">
        <v>536</v>
      </c>
      <c r="G2661" s="1">
        <v>2008.0</v>
      </c>
      <c r="H2661" s="1">
        <v>255000.0</v>
      </c>
      <c r="I2661" s="1">
        <v>43790.0</v>
      </c>
      <c r="J2661" s="1">
        <v>7.523287671</v>
      </c>
      <c r="K2661" s="1">
        <v>2.0</v>
      </c>
      <c r="L2661" s="1" t="s">
        <v>16</v>
      </c>
    </row>
    <row r="2662">
      <c r="A2662" s="2">
        <v>42370.0</v>
      </c>
      <c r="B2662" s="1" t="s">
        <v>116</v>
      </c>
      <c r="C2662" s="1" t="s">
        <v>1763</v>
      </c>
      <c r="D2662" s="1" t="s">
        <v>61</v>
      </c>
      <c r="E2662" s="1" t="s">
        <v>1128</v>
      </c>
      <c r="F2662" s="1" t="s">
        <v>536</v>
      </c>
      <c r="G2662" s="1">
        <v>2010.0</v>
      </c>
      <c r="H2662" s="1">
        <v>255000.0</v>
      </c>
      <c r="I2662" s="1">
        <v>40010.0</v>
      </c>
      <c r="J2662" s="1">
        <v>5.457534247</v>
      </c>
      <c r="K2662" s="1">
        <v>2.0</v>
      </c>
      <c r="L2662" s="1" t="s">
        <v>16</v>
      </c>
    </row>
    <row r="2663">
      <c r="A2663" s="2">
        <v>42370.0</v>
      </c>
      <c r="B2663" s="1" t="s">
        <v>116</v>
      </c>
      <c r="C2663" s="1" t="s">
        <v>1764</v>
      </c>
      <c r="D2663" s="1" t="s">
        <v>61</v>
      </c>
      <c r="E2663" s="1" t="s">
        <v>712</v>
      </c>
      <c r="F2663" s="1" t="s">
        <v>536</v>
      </c>
      <c r="G2663" s="1">
        <v>2012.0</v>
      </c>
      <c r="H2663" s="1">
        <v>254190.0</v>
      </c>
      <c r="I2663" s="1">
        <v>17125.0</v>
      </c>
      <c r="J2663" s="1">
        <v>3.868493151</v>
      </c>
      <c r="K2663" s="1">
        <v>2.0</v>
      </c>
      <c r="L2663" s="1" t="s">
        <v>16</v>
      </c>
    </row>
    <row r="2664">
      <c r="A2664" s="2">
        <v>42370.0</v>
      </c>
      <c r="B2664" s="1" t="s">
        <v>261</v>
      </c>
      <c r="C2664" s="1" t="s">
        <v>1765</v>
      </c>
      <c r="D2664" s="1" t="s">
        <v>61</v>
      </c>
      <c r="E2664" s="1" t="s">
        <v>163</v>
      </c>
      <c r="F2664" s="1" t="s">
        <v>536</v>
      </c>
      <c r="G2664" s="1">
        <v>2007.0</v>
      </c>
      <c r="H2664" s="1">
        <v>254121.84</v>
      </c>
      <c r="I2664" s="1">
        <v>50000.0</v>
      </c>
      <c r="J2664" s="1">
        <v>8.0</v>
      </c>
      <c r="K2664" s="1">
        <v>1.0</v>
      </c>
      <c r="L2664" s="1" t="s">
        <v>16</v>
      </c>
    </row>
    <row r="2665">
      <c r="A2665" s="2">
        <v>42370.0</v>
      </c>
      <c r="B2665" s="1" t="s">
        <v>261</v>
      </c>
      <c r="C2665" s="1" t="s">
        <v>1766</v>
      </c>
      <c r="D2665" s="1" t="s">
        <v>61</v>
      </c>
      <c r="E2665" s="1" t="s">
        <v>163</v>
      </c>
      <c r="F2665" s="1" t="s">
        <v>147</v>
      </c>
      <c r="G2665" s="1">
        <v>2006.0</v>
      </c>
      <c r="H2665" s="1">
        <v>254002.2464</v>
      </c>
      <c r="I2665" s="1">
        <v>120000.0</v>
      </c>
      <c r="J2665" s="1">
        <v>9.0</v>
      </c>
      <c r="K2665" s="1">
        <v>1.0</v>
      </c>
      <c r="L2665" s="1" t="s">
        <v>16</v>
      </c>
    </row>
    <row r="2666">
      <c r="A2666" s="2">
        <v>42370.0</v>
      </c>
      <c r="B2666" s="1" t="s">
        <v>148</v>
      </c>
      <c r="C2666" s="1">
        <v>141.0</v>
      </c>
      <c r="D2666" s="1" t="s">
        <v>61</v>
      </c>
      <c r="E2666" s="1" t="s">
        <v>712</v>
      </c>
      <c r="F2666" s="1" t="s">
        <v>536</v>
      </c>
      <c r="G2666" s="1">
        <v>2011.0</v>
      </c>
      <c r="H2666" s="1">
        <v>254000.0</v>
      </c>
      <c r="I2666" s="1">
        <v>31824.77755</v>
      </c>
      <c r="J2666" s="1">
        <v>3.978097194</v>
      </c>
      <c r="K2666" s="1">
        <v>1.0</v>
      </c>
      <c r="L2666" s="1" t="s">
        <v>16</v>
      </c>
    </row>
    <row r="2667">
      <c r="A2667" s="2">
        <v>42370.0</v>
      </c>
      <c r="B2667" s="1" t="s">
        <v>116</v>
      </c>
      <c r="C2667" s="1" t="s">
        <v>1708</v>
      </c>
      <c r="D2667" s="1" t="s">
        <v>61</v>
      </c>
      <c r="E2667" s="1" t="s">
        <v>712</v>
      </c>
      <c r="F2667" s="1" t="s">
        <v>536</v>
      </c>
      <c r="G2667" s="1">
        <v>2011.0</v>
      </c>
      <c r="H2667" s="1">
        <v>254000.0</v>
      </c>
      <c r="I2667" s="1">
        <v>45410.0</v>
      </c>
      <c r="J2667" s="1">
        <v>4.709589041</v>
      </c>
      <c r="K2667" s="1">
        <v>2.0</v>
      </c>
      <c r="L2667" s="1" t="s">
        <v>16</v>
      </c>
    </row>
    <row r="2668">
      <c r="A2668" s="2">
        <v>42370.0</v>
      </c>
      <c r="B2668" s="1" t="s">
        <v>116</v>
      </c>
      <c r="C2668" s="1" t="s">
        <v>1696</v>
      </c>
      <c r="D2668" s="1" t="s">
        <v>61</v>
      </c>
      <c r="E2668" s="1" t="s">
        <v>960</v>
      </c>
      <c r="F2668" s="1" t="s">
        <v>203</v>
      </c>
      <c r="G2668" s="1">
        <v>2011.0</v>
      </c>
      <c r="H2668" s="1">
        <v>254000.0</v>
      </c>
      <c r="I2668" s="1">
        <v>45239.0</v>
      </c>
      <c r="J2668" s="1">
        <v>4.745205479</v>
      </c>
      <c r="K2668" s="1">
        <v>2.0</v>
      </c>
      <c r="L2668" s="1" t="s">
        <v>16</v>
      </c>
    </row>
    <row r="2669">
      <c r="A2669" s="2">
        <v>42370.0</v>
      </c>
      <c r="B2669" s="1" t="s">
        <v>116</v>
      </c>
      <c r="C2669" s="1" t="s">
        <v>1712</v>
      </c>
      <c r="D2669" s="1" t="s">
        <v>61</v>
      </c>
      <c r="E2669" s="1" t="s">
        <v>163</v>
      </c>
      <c r="F2669" s="1" t="s">
        <v>203</v>
      </c>
      <c r="G2669" s="1">
        <v>2006.0</v>
      </c>
      <c r="H2669" s="1">
        <v>254000.0</v>
      </c>
      <c r="I2669" s="1">
        <v>81110.0</v>
      </c>
      <c r="J2669" s="1">
        <v>9.665753425</v>
      </c>
      <c r="K2669" s="1">
        <v>2.0</v>
      </c>
      <c r="L2669" s="1" t="s">
        <v>16</v>
      </c>
    </row>
    <row r="2670">
      <c r="A2670" s="2">
        <v>42370.0</v>
      </c>
      <c r="B2670" s="1" t="s">
        <v>261</v>
      </c>
      <c r="C2670" s="1" t="s">
        <v>1767</v>
      </c>
      <c r="D2670" s="1" t="s">
        <v>61</v>
      </c>
      <c r="E2670" s="1" t="s">
        <v>163</v>
      </c>
      <c r="F2670" s="1" t="s">
        <v>298</v>
      </c>
      <c r="G2670" s="1">
        <v>2007.0</v>
      </c>
      <c r="H2670" s="1">
        <v>253536.6525</v>
      </c>
      <c r="I2670" s="1">
        <v>130000.0</v>
      </c>
      <c r="J2670" s="1">
        <v>8.0</v>
      </c>
      <c r="K2670" s="1">
        <v>1.0</v>
      </c>
      <c r="L2670" s="1" t="s">
        <v>16</v>
      </c>
    </row>
    <row r="2671">
      <c r="A2671" s="2">
        <v>42370.0</v>
      </c>
      <c r="B2671" s="1" t="s">
        <v>261</v>
      </c>
      <c r="C2671" s="1" t="s">
        <v>1768</v>
      </c>
      <c r="D2671" s="1" t="s">
        <v>61</v>
      </c>
      <c r="E2671" s="1" t="s">
        <v>163</v>
      </c>
      <c r="F2671" s="1" t="s">
        <v>341</v>
      </c>
      <c r="G2671" s="1">
        <v>2005.0</v>
      </c>
      <c r="H2671" s="1">
        <v>253470.4598</v>
      </c>
      <c r="I2671" s="1">
        <v>60000.0</v>
      </c>
      <c r="J2671" s="1">
        <v>10.0</v>
      </c>
      <c r="K2671" s="1">
        <v>1.0</v>
      </c>
      <c r="L2671" s="1" t="s">
        <v>16</v>
      </c>
    </row>
    <row r="2672">
      <c r="A2672" s="2">
        <v>42370.0</v>
      </c>
      <c r="B2672" s="1" t="s">
        <v>261</v>
      </c>
      <c r="C2672" s="1" t="s">
        <v>1769</v>
      </c>
      <c r="D2672" s="1" t="s">
        <v>61</v>
      </c>
      <c r="E2672" s="1" t="s">
        <v>163</v>
      </c>
      <c r="F2672" s="1" t="s">
        <v>536</v>
      </c>
      <c r="G2672" s="1">
        <v>2009.0</v>
      </c>
      <c r="H2672" s="1">
        <v>253135.4291</v>
      </c>
      <c r="I2672" s="4">
        <v>100000.0</v>
      </c>
      <c r="J2672" s="1">
        <v>6.0</v>
      </c>
      <c r="K2672" s="1">
        <v>1.0</v>
      </c>
      <c r="L2672" s="1" t="s">
        <v>16</v>
      </c>
    </row>
    <row r="2673">
      <c r="A2673" s="2">
        <v>42370.0</v>
      </c>
      <c r="B2673" s="1" t="s">
        <v>116</v>
      </c>
      <c r="C2673" s="1" t="s">
        <v>1759</v>
      </c>
      <c r="D2673" s="1" t="s">
        <v>61</v>
      </c>
      <c r="E2673" s="1" t="s">
        <v>712</v>
      </c>
      <c r="F2673" s="1" t="s">
        <v>536</v>
      </c>
      <c r="G2673" s="1">
        <v>2011.0</v>
      </c>
      <c r="H2673" s="1">
        <v>253080.0</v>
      </c>
      <c r="I2673" s="1">
        <v>9831.0</v>
      </c>
      <c r="J2673" s="1">
        <v>4.901369863</v>
      </c>
      <c r="K2673" s="1">
        <v>2.0</v>
      </c>
      <c r="L2673" s="1" t="s">
        <v>16</v>
      </c>
    </row>
    <row r="2674">
      <c r="A2674" s="2">
        <v>42370.0</v>
      </c>
      <c r="B2674" s="1" t="s">
        <v>116</v>
      </c>
      <c r="C2674" s="1" t="s">
        <v>1770</v>
      </c>
      <c r="D2674" s="1" t="s">
        <v>61</v>
      </c>
      <c r="E2674" s="1" t="s">
        <v>163</v>
      </c>
      <c r="F2674" s="1" t="s">
        <v>143</v>
      </c>
      <c r="G2674" s="1">
        <v>2008.0</v>
      </c>
      <c r="H2674" s="1">
        <v>253080.0</v>
      </c>
      <c r="I2674" s="1">
        <v>263161.0</v>
      </c>
      <c r="J2674" s="1">
        <v>7.802739726</v>
      </c>
      <c r="K2674" s="1">
        <v>1.0</v>
      </c>
      <c r="L2674" s="1" t="s">
        <v>16</v>
      </c>
    </row>
    <row r="2675">
      <c r="A2675" s="2">
        <v>42370.0</v>
      </c>
      <c r="B2675" s="1" t="s">
        <v>148</v>
      </c>
      <c r="C2675" s="1">
        <v>479.0</v>
      </c>
      <c r="D2675" s="1" t="s">
        <v>61</v>
      </c>
      <c r="E2675" s="1" t="s">
        <v>163</v>
      </c>
      <c r="F2675" s="1" t="s">
        <v>203</v>
      </c>
      <c r="G2675" s="1">
        <v>2008.0</v>
      </c>
      <c r="H2675" s="1">
        <v>253000.0</v>
      </c>
      <c r="I2675" s="1">
        <v>55961.67009</v>
      </c>
      <c r="J2675" s="1">
        <v>6.995208761</v>
      </c>
      <c r="K2675" s="1">
        <v>2.0</v>
      </c>
      <c r="L2675" s="1" t="s">
        <v>16</v>
      </c>
    </row>
    <row r="2676">
      <c r="A2676" s="2">
        <v>42370.0</v>
      </c>
      <c r="B2676" s="1" t="s">
        <v>148</v>
      </c>
      <c r="C2676" s="1">
        <v>190.0</v>
      </c>
      <c r="D2676" s="1" t="s">
        <v>61</v>
      </c>
      <c r="E2676" s="1" t="s">
        <v>712</v>
      </c>
      <c r="F2676" s="1" t="s">
        <v>536</v>
      </c>
      <c r="G2676" s="1">
        <v>2010.0</v>
      </c>
      <c r="H2676" s="1">
        <v>252500.0</v>
      </c>
      <c r="I2676" s="1">
        <v>35548.25462</v>
      </c>
      <c r="J2676" s="1">
        <v>4.443531828</v>
      </c>
      <c r="K2676" s="1">
        <v>1.0</v>
      </c>
      <c r="L2676" s="1" t="s">
        <v>16</v>
      </c>
    </row>
    <row r="2677">
      <c r="A2677" s="2">
        <v>42370.0</v>
      </c>
      <c r="B2677" s="1" t="s">
        <v>261</v>
      </c>
      <c r="C2677" s="1" t="s">
        <v>1771</v>
      </c>
      <c r="D2677" s="1" t="s">
        <v>61</v>
      </c>
      <c r="E2677" s="1" t="s">
        <v>163</v>
      </c>
      <c r="F2677" s="1" t="s">
        <v>536</v>
      </c>
      <c r="G2677" s="1">
        <v>2011.0</v>
      </c>
      <c r="H2677" s="1">
        <v>252436.6522</v>
      </c>
      <c r="I2677" s="1">
        <v>150000.0</v>
      </c>
      <c r="J2677" s="1">
        <v>4.0</v>
      </c>
      <c r="K2677" s="1">
        <v>1.0</v>
      </c>
      <c r="L2677" s="1" t="s">
        <v>16</v>
      </c>
    </row>
    <row r="2678">
      <c r="A2678" s="2">
        <v>42370.0</v>
      </c>
      <c r="B2678" s="1" t="s">
        <v>261</v>
      </c>
      <c r="C2678" s="1" t="s">
        <v>1772</v>
      </c>
      <c r="D2678" s="1" t="s">
        <v>61</v>
      </c>
      <c r="E2678" s="1" t="s">
        <v>163</v>
      </c>
      <c r="F2678" s="1" t="s">
        <v>203</v>
      </c>
      <c r="G2678" s="1">
        <v>2009.0</v>
      </c>
      <c r="H2678" s="1">
        <v>252156.167</v>
      </c>
      <c r="I2678" s="1">
        <v>150000.0</v>
      </c>
      <c r="J2678" s="1">
        <v>6.0</v>
      </c>
      <c r="K2678" s="1">
        <v>1.0</v>
      </c>
      <c r="L2678" s="1" t="s">
        <v>16</v>
      </c>
    </row>
    <row r="2679">
      <c r="A2679" s="2">
        <v>42370.0</v>
      </c>
      <c r="B2679" s="1" t="s">
        <v>148</v>
      </c>
      <c r="C2679" s="1">
        <v>283.0</v>
      </c>
      <c r="D2679" s="1" t="s">
        <v>61</v>
      </c>
      <c r="E2679" s="1" t="s">
        <v>712</v>
      </c>
      <c r="F2679" s="1" t="s">
        <v>536</v>
      </c>
      <c r="G2679" s="1">
        <v>2009.0</v>
      </c>
      <c r="H2679" s="1">
        <v>252000.0</v>
      </c>
      <c r="I2679" s="1">
        <v>42600.95825</v>
      </c>
      <c r="J2679" s="1">
        <v>5.325119781</v>
      </c>
      <c r="K2679" s="1">
        <v>2.0</v>
      </c>
      <c r="L2679" s="1" t="s">
        <v>16</v>
      </c>
    </row>
    <row r="2680">
      <c r="A2680" s="2">
        <v>42370.0</v>
      </c>
      <c r="B2680" s="1" t="s">
        <v>116</v>
      </c>
      <c r="C2680" s="1" t="s">
        <v>1718</v>
      </c>
      <c r="D2680" s="1" t="s">
        <v>61</v>
      </c>
      <c r="E2680" s="1" t="s">
        <v>1362</v>
      </c>
      <c r="F2680" s="1" t="s">
        <v>536</v>
      </c>
      <c r="G2680" s="1">
        <v>2013.0</v>
      </c>
      <c r="H2680" s="1">
        <v>251970.0</v>
      </c>
      <c r="I2680" s="1">
        <v>46195.0</v>
      </c>
      <c r="J2680" s="1">
        <v>2.578082192</v>
      </c>
      <c r="K2680" s="1">
        <v>2.0</v>
      </c>
      <c r="L2680" s="1" t="s">
        <v>16</v>
      </c>
    </row>
    <row r="2681">
      <c r="A2681" s="2">
        <v>42370.0</v>
      </c>
      <c r="B2681" s="1" t="s">
        <v>261</v>
      </c>
      <c r="C2681" s="1" t="s">
        <v>1773</v>
      </c>
      <c r="D2681" s="1" t="s">
        <v>61</v>
      </c>
      <c r="E2681" s="1" t="s">
        <v>163</v>
      </c>
      <c r="F2681" s="1" t="s">
        <v>536</v>
      </c>
      <c r="G2681" s="1">
        <v>2008.0</v>
      </c>
      <c r="H2681" s="1">
        <v>251678.2985</v>
      </c>
      <c r="I2681" s="1">
        <v>80000.0</v>
      </c>
      <c r="J2681" s="1">
        <v>7.0</v>
      </c>
      <c r="K2681" s="1">
        <v>1.0</v>
      </c>
      <c r="L2681" s="1" t="s">
        <v>16</v>
      </c>
    </row>
    <row r="2682">
      <c r="A2682" s="2">
        <v>42370.0</v>
      </c>
      <c r="B2682" s="1" t="s">
        <v>261</v>
      </c>
      <c r="C2682" s="1" t="s">
        <v>1774</v>
      </c>
      <c r="D2682" s="1" t="s">
        <v>61</v>
      </c>
      <c r="E2682" s="1" t="s">
        <v>163</v>
      </c>
      <c r="F2682" s="1" t="s">
        <v>203</v>
      </c>
      <c r="G2682" s="1">
        <v>2006.0</v>
      </c>
      <c r="H2682" s="1">
        <v>251678.2985</v>
      </c>
      <c r="I2682" s="1">
        <v>80000.0</v>
      </c>
      <c r="J2682" s="1">
        <v>9.0</v>
      </c>
      <c r="K2682" s="1">
        <v>1.0</v>
      </c>
      <c r="L2682" s="1" t="s">
        <v>16</v>
      </c>
    </row>
    <row r="2683">
      <c r="A2683" s="2">
        <v>42370.0</v>
      </c>
      <c r="B2683" s="1" t="s">
        <v>261</v>
      </c>
      <c r="C2683" s="1" t="s">
        <v>1775</v>
      </c>
      <c r="D2683" s="1" t="s">
        <v>61</v>
      </c>
      <c r="E2683" s="1" t="s">
        <v>163</v>
      </c>
      <c r="F2683" s="1" t="s">
        <v>298</v>
      </c>
      <c r="G2683" s="1">
        <v>2005.0</v>
      </c>
      <c r="H2683" s="1">
        <v>251504.7273</v>
      </c>
      <c r="I2683" s="1">
        <v>80000.0</v>
      </c>
      <c r="J2683" s="1">
        <v>10.0</v>
      </c>
      <c r="K2683" s="1">
        <v>1.0</v>
      </c>
      <c r="L2683" s="1" t="s">
        <v>16</v>
      </c>
    </row>
    <row r="2684">
      <c r="A2684" s="2">
        <v>42370.0</v>
      </c>
      <c r="B2684" s="1" t="s">
        <v>261</v>
      </c>
      <c r="C2684" s="1" t="s">
        <v>1776</v>
      </c>
      <c r="D2684" s="1" t="s">
        <v>61</v>
      </c>
      <c r="E2684" s="1" t="s">
        <v>163</v>
      </c>
      <c r="F2684" s="1" t="s">
        <v>341</v>
      </c>
      <c r="G2684" s="1">
        <v>2006.0</v>
      </c>
      <c r="H2684" s="1">
        <v>251451.788</v>
      </c>
      <c r="I2684" s="1">
        <v>90000.0</v>
      </c>
      <c r="J2684" s="1">
        <v>9.0</v>
      </c>
      <c r="K2684" s="1">
        <v>1.0</v>
      </c>
      <c r="L2684" s="1" t="s">
        <v>16</v>
      </c>
    </row>
    <row r="2685">
      <c r="A2685" s="2">
        <v>42370.0</v>
      </c>
      <c r="B2685" s="1" t="s">
        <v>261</v>
      </c>
      <c r="C2685" s="1" t="s">
        <v>1777</v>
      </c>
      <c r="D2685" s="1" t="s">
        <v>61</v>
      </c>
      <c r="E2685" s="1" t="s">
        <v>163</v>
      </c>
      <c r="F2685" s="1" t="s">
        <v>203</v>
      </c>
      <c r="G2685" s="1">
        <v>2005.0</v>
      </c>
      <c r="H2685" s="1">
        <v>251110.0256</v>
      </c>
      <c r="I2685" s="1">
        <v>50000.0</v>
      </c>
      <c r="J2685" s="1">
        <v>10.0</v>
      </c>
      <c r="K2685" s="1">
        <v>1.0</v>
      </c>
      <c r="L2685" s="1" t="s">
        <v>16</v>
      </c>
    </row>
    <row r="2686">
      <c r="A2686" s="2">
        <v>42370.0</v>
      </c>
      <c r="B2686" s="1" t="s">
        <v>186</v>
      </c>
      <c r="C2686" s="1" t="s">
        <v>1778</v>
      </c>
      <c r="D2686" s="1" t="s">
        <v>61</v>
      </c>
      <c r="E2686" s="1" t="s">
        <v>712</v>
      </c>
      <c r="F2686" s="1" t="s">
        <v>536</v>
      </c>
      <c r="G2686" s="1">
        <v>2010.0</v>
      </c>
      <c r="H2686" s="1">
        <v>251000.0</v>
      </c>
      <c r="I2686" s="1">
        <v>17392.0</v>
      </c>
      <c r="J2686" s="1">
        <v>5.0</v>
      </c>
      <c r="K2686" s="1">
        <v>2.0</v>
      </c>
      <c r="L2686" s="1" t="s">
        <v>16</v>
      </c>
    </row>
    <row r="2687">
      <c r="A2687" s="2">
        <v>42370.0</v>
      </c>
      <c r="B2687" s="1" t="s">
        <v>116</v>
      </c>
      <c r="C2687" s="1" t="s">
        <v>1779</v>
      </c>
      <c r="D2687" s="1" t="s">
        <v>61</v>
      </c>
      <c r="E2687" s="1" t="s">
        <v>712</v>
      </c>
      <c r="F2687" s="1" t="s">
        <v>536</v>
      </c>
      <c r="G2687" s="1">
        <v>2010.0</v>
      </c>
      <c r="H2687" s="1">
        <v>251000.0</v>
      </c>
      <c r="I2687" s="1">
        <v>49490.0</v>
      </c>
      <c r="J2687" s="1">
        <v>5.676712329</v>
      </c>
      <c r="K2687" s="1">
        <v>1.0</v>
      </c>
      <c r="L2687" s="1" t="s">
        <v>16</v>
      </c>
    </row>
    <row r="2688">
      <c r="A2688" s="2">
        <v>42370.0</v>
      </c>
      <c r="B2688" s="1" t="s">
        <v>148</v>
      </c>
      <c r="C2688" s="1">
        <v>129.0</v>
      </c>
      <c r="D2688" s="1" t="s">
        <v>61</v>
      </c>
      <c r="E2688" s="1" t="s">
        <v>712</v>
      </c>
      <c r="F2688" s="1" t="s">
        <v>536</v>
      </c>
      <c r="G2688" s="1">
        <v>2011.0</v>
      </c>
      <c r="H2688" s="1">
        <v>250860.0</v>
      </c>
      <c r="I2688" s="1">
        <v>31561.94387</v>
      </c>
      <c r="J2688" s="1">
        <v>3.945242984</v>
      </c>
      <c r="K2688" s="1">
        <v>1.0</v>
      </c>
      <c r="L2688" s="1" t="s">
        <v>16</v>
      </c>
    </row>
    <row r="2689">
      <c r="A2689" s="2">
        <v>42370.0</v>
      </c>
      <c r="B2689" s="1" t="s">
        <v>116</v>
      </c>
      <c r="C2689" s="1" t="s">
        <v>1689</v>
      </c>
      <c r="D2689" s="1" t="s">
        <v>61</v>
      </c>
      <c r="E2689" s="1" t="s">
        <v>1362</v>
      </c>
      <c r="F2689" s="1" t="s">
        <v>536</v>
      </c>
      <c r="G2689" s="1">
        <v>2013.0</v>
      </c>
      <c r="H2689" s="1">
        <v>250860.0</v>
      </c>
      <c r="I2689" s="1">
        <v>25884.0</v>
      </c>
      <c r="J2689" s="1">
        <v>2.539726027</v>
      </c>
      <c r="K2689" s="1">
        <v>2.0</v>
      </c>
      <c r="L2689" s="1" t="s">
        <v>16</v>
      </c>
    </row>
    <row r="2690">
      <c r="A2690" s="2">
        <v>42370.0</v>
      </c>
      <c r="B2690" s="1" t="s">
        <v>148</v>
      </c>
      <c r="C2690" s="1">
        <v>504.0</v>
      </c>
      <c r="D2690" s="1" t="s">
        <v>91</v>
      </c>
      <c r="E2690" s="1" t="s">
        <v>813</v>
      </c>
      <c r="F2690" s="1" t="s">
        <v>814</v>
      </c>
      <c r="G2690" s="1">
        <v>2007.0</v>
      </c>
      <c r="H2690" s="1">
        <v>250860.0</v>
      </c>
      <c r="I2690" s="1">
        <v>59685.14716</v>
      </c>
      <c r="J2690" s="1">
        <v>7.460643395</v>
      </c>
      <c r="K2690" s="1">
        <v>2.0</v>
      </c>
      <c r="L2690" s="1" t="s">
        <v>16</v>
      </c>
    </row>
    <row r="2691">
      <c r="A2691" s="2">
        <v>42370.0</v>
      </c>
      <c r="B2691" s="1" t="s">
        <v>116</v>
      </c>
      <c r="C2691" s="1" t="s">
        <v>1780</v>
      </c>
      <c r="D2691" s="1" t="s">
        <v>61</v>
      </c>
      <c r="E2691" s="1" t="s">
        <v>163</v>
      </c>
      <c r="F2691" s="1" t="s">
        <v>536</v>
      </c>
      <c r="G2691" s="1">
        <v>2006.0</v>
      </c>
      <c r="H2691" s="1">
        <v>250860.0</v>
      </c>
      <c r="I2691" s="1">
        <v>88344.0</v>
      </c>
      <c r="J2691" s="1">
        <v>9.498630137</v>
      </c>
      <c r="K2691" s="1">
        <v>2.0</v>
      </c>
      <c r="L2691" s="1" t="s">
        <v>16</v>
      </c>
    </row>
    <row r="2692">
      <c r="A2692" s="2">
        <v>42370.0</v>
      </c>
      <c r="B2692" s="1" t="s">
        <v>261</v>
      </c>
      <c r="C2692" s="1" t="s">
        <v>1781</v>
      </c>
      <c r="D2692" s="1" t="s">
        <v>61</v>
      </c>
      <c r="E2692" s="1" t="s">
        <v>163</v>
      </c>
      <c r="F2692" s="1" t="s">
        <v>203</v>
      </c>
      <c r="G2692" s="1">
        <v>2008.0</v>
      </c>
      <c r="H2692" s="1">
        <v>250704.6734</v>
      </c>
      <c r="I2692" s="1">
        <v>130000.0</v>
      </c>
      <c r="J2692" s="1">
        <v>7.0</v>
      </c>
      <c r="K2692" s="1">
        <v>1.0</v>
      </c>
      <c r="L2692" s="1" t="s">
        <v>16</v>
      </c>
    </row>
    <row r="2693">
      <c r="A2693" s="2">
        <v>42370.0</v>
      </c>
      <c r="B2693" s="1" t="s">
        <v>261</v>
      </c>
      <c r="C2693" s="1" t="s">
        <v>1782</v>
      </c>
      <c r="D2693" s="1" t="s">
        <v>61</v>
      </c>
      <c r="E2693" s="1" t="s">
        <v>163</v>
      </c>
      <c r="F2693" s="1" t="s">
        <v>341</v>
      </c>
      <c r="G2693" s="1">
        <v>2008.0</v>
      </c>
      <c r="H2693" s="1">
        <v>250479.0392</v>
      </c>
      <c r="I2693" s="1">
        <v>140000.0</v>
      </c>
      <c r="J2693" s="1">
        <v>7.0</v>
      </c>
      <c r="K2693" s="1">
        <v>1.0</v>
      </c>
      <c r="L2693" s="1" t="s">
        <v>16</v>
      </c>
    </row>
    <row r="2694">
      <c r="A2694" s="2">
        <v>42370.0</v>
      </c>
      <c r="B2694" s="1" t="s">
        <v>261</v>
      </c>
      <c r="C2694" s="1" t="s">
        <v>1783</v>
      </c>
      <c r="D2694" s="1" t="s">
        <v>61</v>
      </c>
      <c r="E2694" s="1" t="s">
        <v>163</v>
      </c>
      <c r="F2694" s="1" t="s">
        <v>147</v>
      </c>
      <c r="G2694" s="1">
        <v>2007.0</v>
      </c>
      <c r="H2694" s="1">
        <v>250366.6716</v>
      </c>
      <c r="I2694" s="1">
        <v>150000.0</v>
      </c>
      <c r="J2694" s="1">
        <v>8.0</v>
      </c>
      <c r="K2694" s="1">
        <v>1.0</v>
      </c>
      <c r="L2694" s="1" t="s">
        <v>16</v>
      </c>
    </row>
    <row r="2695">
      <c r="A2695" s="2">
        <v>42370.0</v>
      </c>
      <c r="B2695" s="1" t="s">
        <v>20</v>
      </c>
      <c r="C2695" s="1">
        <v>87273.0</v>
      </c>
      <c r="D2695" s="1" t="s">
        <v>61</v>
      </c>
      <c r="E2695" s="1" t="s">
        <v>712</v>
      </c>
      <c r="F2695" s="1" t="s">
        <v>536</v>
      </c>
      <c r="G2695" s="1">
        <v>2010.0</v>
      </c>
      <c r="H2695" s="1">
        <v>250000.0</v>
      </c>
      <c r="I2695" s="1">
        <v>39219.0</v>
      </c>
      <c r="J2695" s="1">
        <v>5.0</v>
      </c>
      <c r="K2695" s="1">
        <v>2.0</v>
      </c>
      <c r="L2695" s="1" t="s">
        <v>16</v>
      </c>
    </row>
    <row r="2696">
      <c r="A2696" s="2">
        <v>42370.0</v>
      </c>
      <c r="B2696" s="1" t="s">
        <v>186</v>
      </c>
      <c r="C2696" s="1" t="s">
        <v>1784</v>
      </c>
      <c r="D2696" s="1" t="s">
        <v>61</v>
      </c>
      <c r="E2696" s="1" t="s">
        <v>712</v>
      </c>
      <c r="F2696" s="1" t="s">
        <v>536</v>
      </c>
      <c r="G2696" s="1">
        <v>2009.0</v>
      </c>
      <c r="H2696" s="1">
        <v>250000.0</v>
      </c>
      <c r="I2696" s="1">
        <v>66883.0</v>
      </c>
      <c r="J2696" s="1">
        <v>6.0</v>
      </c>
      <c r="K2696" s="1">
        <v>2.0</v>
      </c>
      <c r="L2696" s="1" t="s">
        <v>16</v>
      </c>
    </row>
    <row r="2697">
      <c r="A2697" s="2">
        <v>42370.0</v>
      </c>
      <c r="B2697" s="1" t="s">
        <v>186</v>
      </c>
      <c r="C2697" s="1" t="s">
        <v>1667</v>
      </c>
      <c r="D2697" s="1" t="s">
        <v>61</v>
      </c>
      <c r="E2697" s="1" t="s">
        <v>712</v>
      </c>
      <c r="F2697" s="1" t="s">
        <v>536</v>
      </c>
      <c r="G2697" s="1">
        <v>2012.0</v>
      </c>
      <c r="H2697" s="1">
        <v>250000.0</v>
      </c>
      <c r="I2697" s="1">
        <v>21156.0</v>
      </c>
      <c r="J2697" s="1">
        <v>3.0</v>
      </c>
      <c r="K2697" s="1">
        <v>1.0</v>
      </c>
      <c r="L2697" s="1" t="s">
        <v>16</v>
      </c>
    </row>
    <row r="2698">
      <c r="A2698" s="2">
        <v>42370.0</v>
      </c>
      <c r="B2698" s="1" t="s">
        <v>148</v>
      </c>
      <c r="C2698" s="1">
        <v>22.0</v>
      </c>
      <c r="D2698" s="1" t="s">
        <v>61</v>
      </c>
      <c r="E2698" s="1" t="s">
        <v>712</v>
      </c>
      <c r="F2698" s="1" t="s">
        <v>536</v>
      </c>
      <c r="G2698" s="1">
        <v>2013.0</v>
      </c>
      <c r="H2698" s="1">
        <v>250000.0</v>
      </c>
      <c r="I2698" s="1">
        <v>15967.14579</v>
      </c>
      <c r="J2698" s="1">
        <v>1.995893224</v>
      </c>
      <c r="K2698" s="1">
        <v>1.0</v>
      </c>
      <c r="L2698" s="1" t="s">
        <v>16</v>
      </c>
    </row>
    <row r="2699">
      <c r="A2699" s="2">
        <v>42370.0</v>
      </c>
      <c r="B2699" s="1" t="s">
        <v>148</v>
      </c>
      <c r="C2699" s="1">
        <v>40.0</v>
      </c>
      <c r="D2699" s="1" t="s">
        <v>61</v>
      </c>
      <c r="E2699" s="1" t="s">
        <v>712</v>
      </c>
      <c r="F2699" s="1" t="s">
        <v>536</v>
      </c>
      <c r="G2699" s="1">
        <v>2012.0</v>
      </c>
      <c r="H2699" s="1">
        <v>250000.0</v>
      </c>
      <c r="I2699" s="1">
        <v>22187.54278</v>
      </c>
      <c r="J2699" s="1">
        <v>2.773442847</v>
      </c>
      <c r="K2699" s="1">
        <v>1.0</v>
      </c>
      <c r="L2699" s="1" t="s">
        <v>16</v>
      </c>
    </row>
    <row r="2700">
      <c r="A2700" s="2">
        <v>42370.0</v>
      </c>
      <c r="B2700" s="1" t="s">
        <v>148</v>
      </c>
      <c r="C2700" s="1">
        <v>176.0</v>
      </c>
      <c r="D2700" s="1" t="s">
        <v>61</v>
      </c>
      <c r="E2700" s="1" t="s">
        <v>712</v>
      </c>
      <c r="F2700" s="1" t="s">
        <v>536</v>
      </c>
      <c r="G2700" s="1">
        <v>2010.0</v>
      </c>
      <c r="H2700" s="1">
        <v>250000.0</v>
      </c>
      <c r="I2700" s="1">
        <v>35175.90691</v>
      </c>
      <c r="J2700" s="1">
        <v>4.396988364</v>
      </c>
      <c r="K2700" s="1">
        <v>1.0</v>
      </c>
      <c r="L2700" s="1" t="s">
        <v>16</v>
      </c>
    </row>
    <row r="2701">
      <c r="A2701" s="2">
        <v>42370.0</v>
      </c>
      <c r="B2701" s="1" t="s">
        <v>148</v>
      </c>
      <c r="C2701" s="1">
        <v>236.0</v>
      </c>
      <c r="D2701" s="1" t="s">
        <v>61</v>
      </c>
      <c r="E2701" s="1" t="s">
        <v>712</v>
      </c>
      <c r="F2701" s="1" t="s">
        <v>536</v>
      </c>
      <c r="G2701" s="1">
        <v>2010.0</v>
      </c>
      <c r="H2701" s="1">
        <v>250000.0</v>
      </c>
      <c r="I2701" s="1">
        <v>38395.61944</v>
      </c>
      <c r="J2701" s="1">
        <v>4.79945243</v>
      </c>
      <c r="K2701" s="1">
        <v>1.0</v>
      </c>
      <c r="L2701" s="1" t="s">
        <v>16</v>
      </c>
    </row>
    <row r="2702">
      <c r="A2702" s="2">
        <v>42370.0</v>
      </c>
      <c r="B2702" s="1" t="s">
        <v>148</v>
      </c>
      <c r="C2702" s="1">
        <v>257.0</v>
      </c>
      <c r="D2702" s="1" t="s">
        <v>61</v>
      </c>
      <c r="E2702" s="1" t="s">
        <v>712</v>
      </c>
      <c r="F2702" s="1" t="s">
        <v>536</v>
      </c>
      <c r="G2702" s="1">
        <v>2010.0</v>
      </c>
      <c r="H2702" s="1">
        <v>250000.0</v>
      </c>
      <c r="I2702" s="1">
        <v>39403.14853</v>
      </c>
      <c r="J2702" s="1">
        <v>4.925393566</v>
      </c>
      <c r="K2702" s="1">
        <v>1.0</v>
      </c>
      <c r="L2702" s="1" t="s">
        <v>16</v>
      </c>
    </row>
    <row r="2703">
      <c r="A2703" s="2">
        <v>42370.0</v>
      </c>
      <c r="B2703" s="1" t="s">
        <v>148</v>
      </c>
      <c r="C2703" s="1">
        <v>300.0</v>
      </c>
      <c r="D2703" s="1" t="s">
        <v>61</v>
      </c>
      <c r="E2703" s="1" t="s">
        <v>712</v>
      </c>
      <c r="F2703" s="1" t="s">
        <v>536</v>
      </c>
      <c r="G2703" s="1">
        <v>2009.0</v>
      </c>
      <c r="H2703" s="1">
        <v>250000.0</v>
      </c>
      <c r="I2703" s="1">
        <v>43411.36208</v>
      </c>
      <c r="J2703" s="1">
        <v>5.42642026</v>
      </c>
      <c r="K2703" s="1">
        <v>2.0</v>
      </c>
      <c r="L2703" s="1" t="s">
        <v>16</v>
      </c>
    </row>
    <row r="2704">
      <c r="A2704" s="2">
        <v>42370.0</v>
      </c>
      <c r="B2704" s="1" t="s">
        <v>148</v>
      </c>
      <c r="C2704" s="1">
        <v>342.0</v>
      </c>
      <c r="D2704" s="1" t="s">
        <v>61</v>
      </c>
      <c r="E2704" s="1" t="s">
        <v>712</v>
      </c>
      <c r="F2704" s="1" t="s">
        <v>536</v>
      </c>
      <c r="G2704" s="1">
        <v>2009.0</v>
      </c>
      <c r="H2704" s="1">
        <v>250000.0</v>
      </c>
      <c r="I2704" s="1">
        <v>46609.1718</v>
      </c>
      <c r="J2704" s="1">
        <v>5.826146475</v>
      </c>
      <c r="K2704" s="1">
        <v>2.0</v>
      </c>
      <c r="L2704" s="1" t="s">
        <v>16</v>
      </c>
    </row>
    <row r="2705">
      <c r="A2705" s="2">
        <v>42370.0</v>
      </c>
      <c r="B2705" s="1" t="s">
        <v>116</v>
      </c>
      <c r="C2705" s="1" t="s">
        <v>1764</v>
      </c>
      <c r="D2705" s="1" t="s">
        <v>61</v>
      </c>
      <c r="E2705" s="1" t="s">
        <v>712</v>
      </c>
      <c r="F2705" s="1" t="s">
        <v>536</v>
      </c>
      <c r="G2705" s="1">
        <v>2012.0</v>
      </c>
      <c r="H2705" s="1">
        <v>250000.0</v>
      </c>
      <c r="I2705" s="1">
        <v>17125.0</v>
      </c>
      <c r="J2705" s="1">
        <v>3.868493151</v>
      </c>
      <c r="K2705" s="1">
        <v>2.0</v>
      </c>
      <c r="L2705" s="1" t="s">
        <v>16</v>
      </c>
    </row>
    <row r="2706">
      <c r="A2706" s="2">
        <v>42370.0</v>
      </c>
      <c r="B2706" s="1" t="s">
        <v>116</v>
      </c>
      <c r="C2706" s="1" t="s">
        <v>1747</v>
      </c>
      <c r="D2706" s="1" t="s">
        <v>61</v>
      </c>
      <c r="E2706" s="1" t="s">
        <v>712</v>
      </c>
      <c r="F2706" s="1" t="s">
        <v>536</v>
      </c>
      <c r="G2706" s="1">
        <v>2012.0</v>
      </c>
      <c r="H2706" s="1">
        <v>250000.0</v>
      </c>
      <c r="I2706" s="1">
        <v>61394.0</v>
      </c>
      <c r="J2706" s="1">
        <v>3.906849315</v>
      </c>
      <c r="K2706" s="1">
        <v>2.0</v>
      </c>
      <c r="L2706" s="1" t="s">
        <v>16</v>
      </c>
    </row>
    <row r="2707">
      <c r="A2707" s="2">
        <v>42370.0</v>
      </c>
      <c r="B2707" s="1" t="s">
        <v>116</v>
      </c>
      <c r="C2707" s="1" t="s">
        <v>1736</v>
      </c>
      <c r="D2707" s="1" t="s">
        <v>61</v>
      </c>
      <c r="E2707" s="1" t="s">
        <v>712</v>
      </c>
      <c r="F2707" s="1" t="s">
        <v>536</v>
      </c>
      <c r="G2707" s="1">
        <v>2011.0</v>
      </c>
      <c r="H2707" s="1">
        <v>250000.0</v>
      </c>
      <c r="I2707" s="1">
        <v>43612.0</v>
      </c>
      <c r="J2707" s="1">
        <v>4.638356164</v>
      </c>
      <c r="K2707" s="1">
        <v>2.0</v>
      </c>
      <c r="L2707" s="1" t="s">
        <v>16</v>
      </c>
    </row>
    <row r="2708">
      <c r="A2708" s="2">
        <v>42370.0</v>
      </c>
      <c r="B2708" s="1" t="s">
        <v>116</v>
      </c>
      <c r="C2708" s="1" t="s">
        <v>1785</v>
      </c>
      <c r="D2708" s="1" t="s">
        <v>61</v>
      </c>
      <c r="E2708" s="1" t="s">
        <v>712</v>
      </c>
      <c r="F2708" s="1" t="s">
        <v>203</v>
      </c>
      <c r="G2708" s="1">
        <v>2010.0</v>
      </c>
      <c r="H2708" s="1">
        <v>250000.0</v>
      </c>
      <c r="I2708" s="1">
        <v>44492.0</v>
      </c>
      <c r="J2708" s="1">
        <v>5.895890411</v>
      </c>
      <c r="K2708" s="1">
        <v>2.0</v>
      </c>
      <c r="L2708" s="1" t="s">
        <v>16</v>
      </c>
    </row>
    <row r="2709">
      <c r="A2709" s="2">
        <v>42370.0</v>
      </c>
      <c r="B2709" s="1" t="s">
        <v>20</v>
      </c>
      <c r="C2709" s="1">
        <v>19024.0</v>
      </c>
      <c r="D2709" s="1" t="s">
        <v>61</v>
      </c>
      <c r="E2709" s="1" t="s">
        <v>1362</v>
      </c>
      <c r="F2709" s="1" t="s">
        <v>536</v>
      </c>
      <c r="G2709" s="1">
        <v>2013.0</v>
      </c>
      <c r="H2709" s="1">
        <v>250000.0</v>
      </c>
      <c r="I2709" s="1">
        <v>12349.0</v>
      </c>
      <c r="J2709" s="1">
        <v>2.0</v>
      </c>
      <c r="K2709" s="1">
        <v>1.0</v>
      </c>
      <c r="L2709" s="1" t="s">
        <v>140</v>
      </c>
    </row>
    <row r="2710">
      <c r="A2710" s="2">
        <v>42370.0</v>
      </c>
      <c r="B2710" s="1" t="s">
        <v>186</v>
      </c>
      <c r="C2710" s="1" t="s">
        <v>1668</v>
      </c>
      <c r="D2710" s="1" t="s">
        <v>61</v>
      </c>
      <c r="E2710" s="1" t="s">
        <v>960</v>
      </c>
      <c r="F2710" s="1" t="s">
        <v>203</v>
      </c>
      <c r="G2710" s="1">
        <v>2011.0</v>
      </c>
      <c r="H2710" s="1">
        <v>250000.0</v>
      </c>
      <c r="I2710" s="1">
        <v>33986.0</v>
      </c>
      <c r="J2710" s="1">
        <v>4.0</v>
      </c>
      <c r="K2710" s="1">
        <v>1.0</v>
      </c>
      <c r="L2710" s="1" t="s">
        <v>16</v>
      </c>
    </row>
    <row r="2711">
      <c r="A2711" s="2">
        <v>42370.0</v>
      </c>
      <c r="B2711" s="1" t="s">
        <v>186</v>
      </c>
      <c r="C2711" s="1" t="s">
        <v>1786</v>
      </c>
      <c r="D2711" s="1" t="s">
        <v>61</v>
      </c>
      <c r="E2711" s="1" t="s">
        <v>1151</v>
      </c>
      <c r="F2711" s="1" t="s">
        <v>203</v>
      </c>
      <c r="G2711" s="1">
        <v>2008.0</v>
      </c>
      <c r="H2711" s="1">
        <v>250000.0</v>
      </c>
      <c r="I2711" s="1">
        <v>66889.0</v>
      </c>
      <c r="J2711" s="1">
        <v>7.0</v>
      </c>
      <c r="K2711" s="1">
        <v>1.0</v>
      </c>
      <c r="L2711" s="1" t="s">
        <v>16</v>
      </c>
    </row>
    <row r="2712">
      <c r="A2712" s="2">
        <v>42370.0</v>
      </c>
      <c r="B2712" s="1" t="s">
        <v>116</v>
      </c>
      <c r="C2712" s="1" t="s">
        <v>1751</v>
      </c>
      <c r="D2712" s="1" t="s">
        <v>61</v>
      </c>
      <c r="E2712" s="1" t="s">
        <v>1588</v>
      </c>
      <c r="F2712" s="1" t="s">
        <v>1641</v>
      </c>
      <c r="G2712" s="1">
        <v>2010.0</v>
      </c>
      <c r="H2712" s="1">
        <v>250000.0</v>
      </c>
      <c r="I2712" s="1">
        <v>44860.0</v>
      </c>
      <c r="J2712" s="1">
        <v>5.536986301</v>
      </c>
      <c r="K2712" s="1">
        <v>1.0</v>
      </c>
      <c r="L2712" s="1" t="s">
        <v>16</v>
      </c>
    </row>
    <row r="2713">
      <c r="A2713" s="2">
        <v>42370.0</v>
      </c>
      <c r="B2713" s="1" t="s">
        <v>20</v>
      </c>
      <c r="C2713" s="1">
        <v>90248.0</v>
      </c>
      <c r="D2713" s="1" t="s">
        <v>91</v>
      </c>
      <c r="E2713" s="1" t="s">
        <v>813</v>
      </c>
      <c r="F2713" s="1" t="s">
        <v>847</v>
      </c>
      <c r="G2713" s="1">
        <v>2008.0</v>
      </c>
      <c r="H2713" s="1">
        <v>250000.0</v>
      </c>
      <c r="I2713" s="1">
        <v>87180.0</v>
      </c>
      <c r="J2713" s="1">
        <v>7.0</v>
      </c>
      <c r="K2713" s="1">
        <v>2.0</v>
      </c>
      <c r="L2713" s="1" t="s">
        <v>16</v>
      </c>
    </row>
    <row r="2714">
      <c r="A2714" s="2">
        <v>42370.0</v>
      </c>
      <c r="B2714" s="1" t="s">
        <v>20</v>
      </c>
      <c r="C2714" s="1">
        <v>79399.0</v>
      </c>
      <c r="D2714" s="1" t="s">
        <v>273</v>
      </c>
      <c r="E2714" s="1" t="s">
        <v>583</v>
      </c>
      <c r="F2714" s="1" t="s">
        <v>1787</v>
      </c>
      <c r="G2714" s="1">
        <v>2010.0</v>
      </c>
      <c r="H2714" s="1">
        <v>250000.0</v>
      </c>
      <c r="I2714" s="1">
        <v>74045.0</v>
      </c>
      <c r="J2714" s="1">
        <v>5.0</v>
      </c>
      <c r="K2714" s="1">
        <v>2.0</v>
      </c>
      <c r="L2714" s="1" t="s">
        <v>16</v>
      </c>
    </row>
    <row r="2715">
      <c r="A2715" s="2">
        <v>42370.0</v>
      </c>
      <c r="B2715" s="1" t="s">
        <v>261</v>
      </c>
      <c r="C2715" s="1" t="s">
        <v>1788</v>
      </c>
      <c r="D2715" s="1" t="s">
        <v>61</v>
      </c>
      <c r="E2715" s="1" t="s">
        <v>163</v>
      </c>
      <c r="F2715" s="1" t="s">
        <v>536</v>
      </c>
      <c r="G2715" s="1">
        <v>2006.0</v>
      </c>
      <c r="H2715" s="1">
        <v>250000.0</v>
      </c>
      <c r="I2715" s="1">
        <v>20000.0</v>
      </c>
      <c r="J2715" s="1">
        <v>9.0</v>
      </c>
      <c r="K2715" s="1">
        <v>1.0</v>
      </c>
      <c r="L2715" s="1" t="s">
        <v>16</v>
      </c>
    </row>
    <row r="2716">
      <c r="A2716" s="2">
        <v>42370.0</v>
      </c>
      <c r="B2716" s="1" t="s">
        <v>186</v>
      </c>
      <c r="C2716" s="1" t="s">
        <v>1789</v>
      </c>
      <c r="D2716" s="1" t="s">
        <v>61</v>
      </c>
      <c r="E2716" s="1" t="s">
        <v>202</v>
      </c>
      <c r="F2716" s="1" t="s">
        <v>143</v>
      </c>
      <c r="G2716" s="1">
        <v>2007.0</v>
      </c>
      <c r="H2716" s="1">
        <v>250000.0</v>
      </c>
      <c r="I2716" s="1">
        <v>116469.0</v>
      </c>
      <c r="J2716" s="1">
        <v>8.0</v>
      </c>
      <c r="K2716" s="1">
        <v>1.0</v>
      </c>
      <c r="L2716" s="1" t="s">
        <v>16</v>
      </c>
    </row>
    <row r="2717">
      <c r="A2717" s="2">
        <v>42370.0</v>
      </c>
      <c r="B2717" s="1" t="s">
        <v>116</v>
      </c>
      <c r="C2717" s="1" t="s">
        <v>1675</v>
      </c>
      <c r="D2717" s="1" t="s">
        <v>61</v>
      </c>
      <c r="E2717" s="1" t="s">
        <v>240</v>
      </c>
      <c r="F2717" s="1" t="s">
        <v>203</v>
      </c>
      <c r="G2717" s="1">
        <v>2010.0</v>
      </c>
      <c r="H2717" s="1">
        <v>250000.0</v>
      </c>
      <c r="I2717" s="1">
        <v>137271.0</v>
      </c>
      <c r="J2717" s="1">
        <v>5.794520548</v>
      </c>
      <c r="K2717" s="1">
        <v>1.0</v>
      </c>
      <c r="L2717" s="1" t="s">
        <v>16</v>
      </c>
    </row>
    <row r="2718">
      <c r="A2718" s="2">
        <v>42370.0</v>
      </c>
      <c r="B2718" s="1" t="s">
        <v>209</v>
      </c>
      <c r="C2718" s="1" t="s">
        <v>1790</v>
      </c>
      <c r="D2718" s="1" t="s">
        <v>61</v>
      </c>
      <c r="E2718" s="1" t="s">
        <v>240</v>
      </c>
      <c r="F2718" s="1" t="s">
        <v>147</v>
      </c>
      <c r="G2718" s="1">
        <v>2007.0</v>
      </c>
      <c r="H2718" s="1">
        <v>250000.0</v>
      </c>
      <c r="I2718" s="1">
        <v>98000.0</v>
      </c>
      <c r="J2718" s="1">
        <v>8.0</v>
      </c>
      <c r="K2718" s="1">
        <v>1.0</v>
      </c>
      <c r="L2718" s="1" t="s">
        <v>16</v>
      </c>
    </row>
    <row r="2719">
      <c r="A2719" s="2">
        <v>42370.0</v>
      </c>
      <c r="B2719" s="1" t="s">
        <v>148</v>
      </c>
      <c r="C2719" s="1">
        <v>550.0</v>
      </c>
      <c r="D2719" s="1" t="s">
        <v>61</v>
      </c>
      <c r="E2719" s="1" t="s">
        <v>240</v>
      </c>
      <c r="F2719" s="1" t="s">
        <v>147</v>
      </c>
      <c r="G2719" s="1">
        <v>2007.0</v>
      </c>
      <c r="H2719" s="1">
        <v>250000.0</v>
      </c>
      <c r="I2719" s="1">
        <v>63014.37372</v>
      </c>
      <c r="J2719" s="1">
        <v>7.876796715</v>
      </c>
      <c r="K2719" s="1">
        <v>2.0</v>
      </c>
      <c r="L2719" s="1" t="s">
        <v>16</v>
      </c>
    </row>
    <row r="2720">
      <c r="A2720" s="2">
        <v>42370.0</v>
      </c>
      <c r="B2720" s="1" t="s">
        <v>116</v>
      </c>
      <c r="C2720" s="1" t="s">
        <v>1676</v>
      </c>
      <c r="D2720" s="1" t="s">
        <v>61</v>
      </c>
      <c r="E2720" s="1" t="s">
        <v>240</v>
      </c>
      <c r="F2720" s="1" t="s">
        <v>147</v>
      </c>
      <c r="G2720" s="1">
        <v>2010.0</v>
      </c>
      <c r="H2720" s="1">
        <v>250000.0</v>
      </c>
      <c r="I2720" s="1">
        <v>0.0</v>
      </c>
      <c r="J2720" s="1">
        <v>5.843835616</v>
      </c>
      <c r="K2720" s="1">
        <v>2.0</v>
      </c>
      <c r="L2720" s="1" t="s">
        <v>16</v>
      </c>
    </row>
    <row r="2721">
      <c r="A2721" s="2">
        <v>42370.0</v>
      </c>
      <c r="B2721" s="1" t="s">
        <v>116</v>
      </c>
      <c r="C2721" s="1" t="s">
        <v>1754</v>
      </c>
      <c r="D2721" s="1" t="s">
        <v>61</v>
      </c>
      <c r="E2721" s="1" t="s">
        <v>240</v>
      </c>
      <c r="F2721" s="1" t="s">
        <v>147</v>
      </c>
      <c r="G2721" s="1">
        <v>2008.0</v>
      </c>
      <c r="H2721" s="1">
        <v>250000.0</v>
      </c>
      <c r="I2721" s="1">
        <v>70010.0</v>
      </c>
      <c r="J2721" s="1">
        <v>7.904109589</v>
      </c>
      <c r="K2721" s="1">
        <v>2.0</v>
      </c>
      <c r="L2721" s="1" t="s">
        <v>16</v>
      </c>
    </row>
    <row r="2722">
      <c r="A2722" s="2">
        <v>42370.0</v>
      </c>
      <c r="B2722" s="1" t="s">
        <v>116</v>
      </c>
      <c r="C2722" s="1" t="s">
        <v>1755</v>
      </c>
      <c r="D2722" s="1" t="s">
        <v>61</v>
      </c>
      <c r="E2722" s="1" t="s">
        <v>881</v>
      </c>
      <c r="F2722" s="1" t="s">
        <v>536</v>
      </c>
      <c r="G2722" s="1">
        <v>2009.0</v>
      </c>
      <c r="H2722" s="1">
        <v>250000.0</v>
      </c>
      <c r="I2722" s="1">
        <v>50010.0</v>
      </c>
      <c r="J2722" s="1">
        <v>6.482191781</v>
      </c>
      <c r="K2722" s="1">
        <v>2.0</v>
      </c>
      <c r="L2722" s="1" t="s">
        <v>16</v>
      </c>
    </row>
    <row r="2723">
      <c r="A2723" s="2">
        <v>42370.0</v>
      </c>
      <c r="B2723" s="1" t="s">
        <v>116</v>
      </c>
      <c r="C2723" s="1" t="s">
        <v>1791</v>
      </c>
      <c r="D2723" s="1" t="s">
        <v>61</v>
      </c>
      <c r="E2723" s="1" t="s">
        <v>881</v>
      </c>
      <c r="F2723" s="1" t="s">
        <v>203</v>
      </c>
      <c r="G2723" s="1">
        <v>2008.0</v>
      </c>
      <c r="H2723" s="1">
        <v>250000.0</v>
      </c>
      <c r="I2723" s="1">
        <v>48621.0</v>
      </c>
      <c r="J2723" s="1">
        <v>7.657534247</v>
      </c>
      <c r="K2723" s="1">
        <v>2.0</v>
      </c>
      <c r="L2723" s="1" t="s">
        <v>16</v>
      </c>
    </row>
    <row r="2724">
      <c r="A2724" s="2">
        <v>42370.0</v>
      </c>
      <c r="B2724" s="1" t="s">
        <v>116</v>
      </c>
      <c r="C2724" s="1" t="s">
        <v>1792</v>
      </c>
      <c r="D2724" s="1" t="s">
        <v>61</v>
      </c>
      <c r="E2724" s="1" t="s">
        <v>1128</v>
      </c>
      <c r="F2724" s="1" t="s">
        <v>536</v>
      </c>
      <c r="G2724" s="1">
        <v>2011.0</v>
      </c>
      <c r="H2724" s="1">
        <v>250000.0</v>
      </c>
      <c r="I2724" s="1">
        <v>37380.0</v>
      </c>
      <c r="J2724" s="1">
        <v>4.649315068</v>
      </c>
      <c r="K2724" s="1">
        <v>2.0</v>
      </c>
      <c r="L2724" s="1" t="s">
        <v>16</v>
      </c>
    </row>
    <row r="2725">
      <c r="A2725" s="2">
        <v>42370.0</v>
      </c>
      <c r="B2725" s="1" t="s">
        <v>20</v>
      </c>
      <c r="C2725" s="1">
        <v>108600.0</v>
      </c>
      <c r="D2725" s="1" t="s">
        <v>91</v>
      </c>
      <c r="E2725" s="1" t="s">
        <v>1442</v>
      </c>
      <c r="F2725" s="1" t="s">
        <v>1443</v>
      </c>
      <c r="G2725" s="1">
        <v>2010.0</v>
      </c>
      <c r="H2725" s="1">
        <v>250000.0</v>
      </c>
      <c r="I2725" s="1">
        <v>63285.0</v>
      </c>
      <c r="J2725" s="1">
        <v>6.0</v>
      </c>
      <c r="K2725" s="1">
        <v>1.0</v>
      </c>
      <c r="L2725" s="1" t="s">
        <v>16</v>
      </c>
    </row>
    <row r="2726">
      <c r="A2726" s="2">
        <v>42370.0</v>
      </c>
      <c r="B2726" s="1" t="s">
        <v>20</v>
      </c>
      <c r="C2726" s="1">
        <v>108891.0</v>
      </c>
      <c r="D2726" s="1" t="s">
        <v>273</v>
      </c>
      <c r="E2726" s="1" t="s">
        <v>1346</v>
      </c>
      <c r="F2726" s="1" t="s">
        <v>1793</v>
      </c>
      <c r="G2726" s="1">
        <v>2010.0</v>
      </c>
      <c r="H2726" s="1">
        <v>250000.0</v>
      </c>
      <c r="I2726" s="1">
        <v>63377.0</v>
      </c>
      <c r="J2726" s="1">
        <v>6.0</v>
      </c>
      <c r="K2726" s="1">
        <v>1.0</v>
      </c>
      <c r="L2726" s="1" t="s">
        <v>16</v>
      </c>
    </row>
    <row r="2727">
      <c r="A2727" s="2">
        <v>42370.0</v>
      </c>
      <c r="B2727" s="1" t="s">
        <v>148</v>
      </c>
      <c r="C2727" s="1">
        <v>183.0</v>
      </c>
      <c r="D2727" s="1" t="s">
        <v>61</v>
      </c>
      <c r="E2727" s="1" t="s">
        <v>712</v>
      </c>
      <c r="F2727" s="1" t="s">
        <v>536</v>
      </c>
      <c r="G2727" s="1">
        <v>2010.0</v>
      </c>
      <c r="H2727" s="1">
        <v>249750.0</v>
      </c>
      <c r="I2727" s="1">
        <v>35373.03217</v>
      </c>
      <c r="J2727" s="1">
        <v>4.421629021</v>
      </c>
      <c r="K2727" s="1">
        <v>1.0</v>
      </c>
      <c r="L2727" s="1" t="s">
        <v>16</v>
      </c>
    </row>
    <row r="2728">
      <c r="A2728" s="2">
        <v>42370.0</v>
      </c>
      <c r="B2728" s="1" t="s">
        <v>148</v>
      </c>
      <c r="C2728" s="1">
        <v>235.0</v>
      </c>
      <c r="D2728" s="1" t="s">
        <v>61</v>
      </c>
      <c r="E2728" s="1" t="s">
        <v>712</v>
      </c>
      <c r="F2728" s="1" t="s">
        <v>536</v>
      </c>
      <c r="G2728" s="1">
        <v>2010.0</v>
      </c>
      <c r="H2728" s="1">
        <v>249750.0</v>
      </c>
      <c r="I2728" s="1">
        <v>38395.61944</v>
      </c>
      <c r="J2728" s="1">
        <v>4.79945243</v>
      </c>
      <c r="K2728" s="1">
        <v>1.0</v>
      </c>
      <c r="L2728" s="1" t="s">
        <v>16</v>
      </c>
    </row>
    <row r="2729">
      <c r="A2729" s="2">
        <v>42370.0</v>
      </c>
      <c r="B2729" s="1" t="s">
        <v>148</v>
      </c>
      <c r="C2729" s="1">
        <v>247.0</v>
      </c>
      <c r="D2729" s="1" t="s">
        <v>61</v>
      </c>
      <c r="E2729" s="1" t="s">
        <v>712</v>
      </c>
      <c r="F2729" s="1" t="s">
        <v>536</v>
      </c>
      <c r="G2729" s="1">
        <v>2010.0</v>
      </c>
      <c r="H2729" s="1">
        <v>249750.0</v>
      </c>
      <c r="I2729" s="1">
        <v>39030.80082</v>
      </c>
      <c r="J2729" s="1">
        <v>4.878850103</v>
      </c>
      <c r="K2729" s="1">
        <v>1.0</v>
      </c>
      <c r="L2729" s="1" t="s">
        <v>16</v>
      </c>
    </row>
    <row r="2730">
      <c r="A2730" s="2">
        <v>42370.0</v>
      </c>
      <c r="B2730" s="1" t="s">
        <v>148</v>
      </c>
      <c r="C2730" s="1">
        <v>298.0</v>
      </c>
      <c r="D2730" s="1" t="s">
        <v>61</v>
      </c>
      <c r="E2730" s="1" t="s">
        <v>712</v>
      </c>
      <c r="F2730" s="1" t="s">
        <v>536</v>
      </c>
      <c r="G2730" s="1">
        <v>2009.0</v>
      </c>
      <c r="H2730" s="1">
        <v>249750.0</v>
      </c>
      <c r="I2730" s="1">
        <v>42929.50034</v>
      </c>
      <c r="J2730" s="1">
        <v>5.366187543</v>
      </c>
      <c r="K2730" s="1">
        <v>2.0</v>
      </c>
      <c r="L2730" s="1" t="s">
        <v>16</v>
      </c>
    </row>
    <row r="2731">
      <c r="A2731" s="2">
        <v>42370.0</v>
      </c>
      <c r="B2731" s="1" t="s">
        <v>116</v>
      </c>
      <c r="C2731" s="1" t="s">
        <v>1794</v>
      </c>
      <c r="D2731" s="1" t="s">
        <v>61</v>
      </c>
      <c r="E2731" s="1" t="s">
        <v>712</v>
      </c>
      <c r="F2731" s="1" t="s">
        <v>536</v>
      </c>
      <c r="G2731" s="1">
        <v>2010.0</v>
      </c>
      <c r="H2731" s="1">
        <v>249750.0</v>
      </c>
      <c r="I2731" s="1">
        <v>55321.0</v>
      </c>
      <c r="J2731" s="1">
        <v>5.531506849</v>
      </c>
      <c r="K2731" s="1">
        <v>2.0</v>
      </c>
      <c r="L2731" s="1" t="s">
        <v>16</v>
      </c>
    </row>
    <row r="2732">
      <c r="A2732" s="2">
        <v>42370.0</v>
      </c>
      <c r="B2732" s="1" t="s">
        <v>116</v>
      </c>
      <c r="C2732" s="1" t="s">
        <v>1760</v>
      </c>
      <c r="D2732" s="1" t="s">
        <v>61</v>
      </c>
      <c r="E2732" s="1" t="s">
        <v>712</v>
      </c>
      <c r="F2732" s="1" t="s">
        <v>203</v>
      </c>
      <c r="G2732" s="1">
        <v>2012.0</v>
      </c>
      <c r="H2732" s="1">
        <v>249750.0</v>
      </c>
      <c r="I2732" s="1">
        <v>59835.0</v>
      </c>
      <c r="J2732" s="1">
        <v>3.632876712</v>
      </c>
      <c r="K2732" s="1">
        <v>2.0</v>
      </c>
      <c r="L2732" s="1" t="s">
        <v>16</v>
      </c>
    </row>
    <row r="2733">
      <c r="A2733" s="2">
        <v>42370.0</v>
      </c>
      <c r="B2733" s="1" t="s">
        <v>186</v>
      </c>
      <c r="C2733" s="1" t="s">
        <v>1795</v>
      </c>
      <c r="D2733" s="1" t="s">
        <v>61</v>
      </c>
      <c r="E2733" s="1" t="s">
        <v>1362</v>
      </c>
      <c r="F2733" s="1" t="s">
        <v>536</v>
      </c>
      <c r="G2733" s="1">
        <v>2012.0</v>
      </c>
      <c r="H2733" s="1">
        <v>249750.0</v>
      </c>
      <c r="I2733" s="1">
        <v>44322.0</v>
      </c>
      <c r="J2733" s="1">
        <v>3.0</v>
      </c>
      <c r="K2733" s="1">
        <v>1.0</v>
      </c>
      <c r="L2733" s="1" t="s">
        <v>16</v>
      </c>
    </row>
    <row r="2734">
      <c r="A2734" s="2">
        <v>42370.0</v>
      </c>
      <c r="B2734" s="1" t="s">
        <v>12</v>
      </c>
      <c r="C2734" s="1">
        <v>122757.0</v>
      </c>
      <c r="D2734" s="1" t="s">
        <v>61</v>
      </c>
      <c r="E2734" s="1" t="s">
        <v>960</v>
      </c>
      <c r="F2734" s="1" t="s">
        <v>203</v>
      </c>
      <c r="G2734" s="1">
        <v>2011.0</v>
      </c>
      <c r="H2734" s="1">
        <v>249750.0</v>
      </c>
      <c r="I2734" s="1">
        <v>21100.0</v>
      </c>
      <c r="J2734" s="1">
        <v>5.0</v>
      </c>
      <c r="K2734" s="1">
        <v>1.0</v>
      </c>
      <c r="L2734" s="1" t="s">
        <v>16</v>
      </c>
    </row>
    <row r="2735">
      <c r="A2735" s="2">
        <v>42370.0</v>
      </c>
      <c r="B2735" s="1" t="s">
        <v>116</v>
      </c>
      <c r="C2735" s="1" t="s">
        <v>1796</v>
      </c>
      <c r="D2735" s="1" t="s">
        <v>61</v>
      </c>
      <c r="E2735" s="1" t="s">
        <v>960</v>
      </c>
      <c r="F2735" s="1" t="s">
        <v>203</v>
      </c>
      <c r="G2735" s="1">
        <v>2011.0</v>
      </c>
      <c r="H2735" s="1">
        <v>249750.0</v>
      </c>
      <c r="I2735" s="1">
        <v>79510.0</v>
      </c>
      <c r="J2735" s="1">
        <v>4.789041096</v>
      </c>
      <c r="K2735" s="1">
        <v>1.0</v>
      </c>
      <c r="L2735" s="1" t="s">
        <v>16</v>
      </c>
    </row>
    <row r="2736">
      <c r="A2736" s="2">
        <v>42370.0</v>
      </c>
      <c r="B2736" s="1" t="s">
        <v>116</v>
      </c>
      <c r="C2736" s="1" t="s">
        <v>1690</v>
      </c>
      <c r="D2736" s="1" t="s">
        <v>61</v>
      </c>
      <c r="E2736" s="1" t="s">
        <v>960</v>
      </c>
      <c r="F2736" s="1" t="s">
        <v>203</v>
      </c>
      <c r="G2736" s="1">
        <v>2012.0</v>
      </c>
      <c r="H2736" s="1">
        <v>249750.0</v>
      </c>
      <c r="I2736" s="1">
        <v>44710.0</v>
      </c>
      <c r="J2736" s="1">
        <v>3.723287671</v>
      </c>
      <c r="K2736" s="1">
        <v>2.0</v>
      </c>
      <c r="L2736" s="1" t="s">
        <v>16</v>
      </c>
    </row>
    <row r="2737">
      <c r="A2737" s="2">
        <v>42370.0</v>
      </c>
      <c r="B2737" s="1" t="s">
        <v>186</v>
      </c>
      <c r="C2737" s="1" t="s">
        <v>1797</v>
      </c>
      <c r="D2737" s="1" t="s">
        <v>61</v>
      </c>
      <c r="E2737" s="1" t="s">
        <v>1151</v>
      </c>
      <c r="F2737" s="1" t="s">
        <v>203</v>
      </c>
      <c r="G2737" s="1">
        <v>2010.0</v>
      </c>
      <c r="H2737" s="1">
        <v>249750.0</v>
      </c>
      <c r="I2737" s="1">
        <v>68690.0</v>
      </c>
      <c r="J2737" s="1">
        <v>5.0</v>
      </c>
      <c r="K2737" s="1">
        <v>1.0</v>
      </c>
      <c r="L2737" s="1" t="s">
        <v>16</v>
      </c>
    </row>
    <row r="2738">
      <c r="A2738" s="2">
        <v>42370.0</v>
      </c>
      <c r="B2738" s="1" t="s">
        <v>186</v>
      </c>
      <c r="C2738" s="1" t="s">
        <v>1786</v>
      </c>
      <c r="D2738" s="1" t="s">
        <v>61</v>
      </c>
      <c r="E2738" s="1" t="s">
        <v>1151</v>
      </c>
      <c r="F2738" s="1" t="s">
        <v>203</v>
      </c>
      <c r="G2738" s="1">
        <v>2008.0</v>
      </c>
      <c r="H2738" s="1">
        <v>249750.0</v>
      </c>
      <c r="I2738" s="1">
        <v>66889.0</v>
      </c>
      <c r="J2738" s="1">
        <v>7.0</v>
      </c>
      <c r="K2738" s="1">
        <v>1.0</v>
      </c>
      <c r="L2738" s="1" t="s">
        <v>16</v>
      </c>
    </row>
    <row r="2739">
      <c r="A2739" s="2">
        <v>42370.0</v>
      </c>
      <c r="B2739" s="1" t="s">
        <v>148</v>
      </c>
      <c r="C2739" s="1">
        <v>269.0</v>
      </c>
      <c r="D2739" s="1" t="s">
        <v>61</v>
      </c>
      <c r="E2739" s="1" t="s">
        <v>1151</v>
      </c>
      <c r="F2739" s="1" t="s">
        <v>203</v>
      </c>
      <c r="G2739" s="1">
        <v>2009.0</v>
      </c>
      <c r="H2739" s="1">
        <v>249750.0</v>
      </c>
      <c r="I2739" s="1">
        <v>41984.0</v>
      </c>
      <c r="J2739" s="1">
        <v>5.248</v>
      </c>
      <c r="K2739" s="1">
        <v>2.0</v>
      </c>
      <c r="L2739" s="1" t="s">
        <v>16</v>
      </c>
    </row>
    <row r="2740">
      <c r="A2740" s="2">
        <v>42370.0</v>
      </c>
      <c r="B2740" s="1" t="s">
        <v>12</v>
      </c>
      <c r="C2740" s="1">
        <v>133695.0</v>
      </c>
      <c r="D2740" s="1" t="s">
        <v>91</v>
      </c>
      <c r="E2740" s="1" t="s">
        <v>1223</v>
      </c>
      <c r="F2740" s="1" t="s">
        <v>1798</v>
      </c>
      <c r="G2740" s="1">
        <v>2012.0</v>
      </c>
      <c r="H2740" s="1">
        <v>249750.0</v>
      </c>
      <c r="I2740" s="1">
        <v>22050.0</v>
      </c>
      <c r="J2740" s="1">
        <v>4.0</v>
      </c>
      <c r="K2740" s="1">
        <v>1.0</v>
      </c>
      <c r="L2740" s="1" t="s">
        <v>16</v>
      </c>
    </row>
    <row r="2741">
      <c r="A2741" s="2">
        <v>42370.0</v>
      </c>
      <c r="B2741" s="1" t="s">
        <v>12</v>
      </c>
      <c r="C2741" s="1">
        <v>125366.0</v>
      </c>
      <c r="D2741" s="1" t="s">
        <v>91</v>
      </c>
      <c r="E2741" s="1" t="s">
        <v>907</v>
      </c>
      <c r="F2741" s="1" t="s">
        <v>1425</v>
      </c>
      <c r="G2741" s="1">
        <v>2011.0</v>
      </c>
      <c r="H2741" s="1">
        <v>249750.0</v>
      </c>
      <c r="I2741" s="1">
        <v>36330.0</v>
      </c>
      <c r="J2741" s="1">
        <v>5.0</v>
      </c>
      <c r="K2741" s="1">
        <v>1.0</v>
      </c>
      <c r="L2741" s="1" t="s">
        <v>16</v>
      </c>
    </row>
    <row r="2742">
      <c r="A2742" s="2">
        <v>42370.0</v>
      </c>
      <c r="B2742" s="1" t="s">
        <v>12</v>
      </c>
      <c r="C2742" s="1">
        <v>126374.0</v>
      </c>
      <c r="D2742" s="1" t="s">
        <v>91</v>
      </c>
      <c r="E2742" s="1" t="s">
        <v>907</v>
      </c>
      <c r="F2742" s="1" t="s">
        <v>235</v>
      </c>
      <c r="G2742" s="1">
        <v>2010.0</v>
      </c>
      <c r="H2742" s="1">
        <v>249750.0</v>
      </c>
      <c r="I2742" s="1">
        <v>78586.0</v>
      </c>
      <c r="J2742" s="1">
        <v>6.0</v>
      </c>
      <c r="K2742" s="1">
        <v>2.0</v>
      </c>
      <c r="L2742" s="1" t="s">
        <v>16</v>
      </c>
    </row>
    <row r="2743">
      <c r="A2743" s="2">
        <v>42370.0</v>
      </c>
      <c r="B2743" s="1" t="s">
        <v>12</v>
      </c>
      <c r="C2743" s="1">
        <v>119576.0</v>
      </c>
      <c r="D2743" s="1" t="s">
        <v>542</v>
      </c>
      <c r="E2743" s="1" t="s">
        <v>1060</v>
      </c>
      <c r="F2743" s="1" t="s">
        <v>1286</v>
      </c>
      <c r="G2743" s="1">
        <v>2011.0</v>
      </c>
      <c r="H2743" s="1">
        <v>249750.0</v>
      </c>
      <c r="I2743" s="1">
        <v>24766.0</v>
      </c>
      <c r="J2743" s="1">
        <v>5.0</v>
      </c>
      <c r="K2743" s="1">
        <v>1.0</v>
      </c>
      <c r="L2743" s="1" t="s">
        <v>16</v>
      </c>
    </row>
    <row r="2744">
      <c r="A2744" s="2">
        <v>42370.0</v>
      </c>
      <c r="B2744" s="1" t="s">
        <v>116</v>
      </c>
      <c r="C2744" s="1" t="s">
        <v>1799</v>
      </c>
      <c r="D2744" s="1" t="s">
        <v>61</v>
      </c>
      <c r="E2744" s="1" t="s">
        <v>163</v>
      </c>
      <c r="F2744" s="1" t="s">
        <v>536</v>
      </c>
      <c r="G2744" s="1">
        <v>2005.0</v>
      </c>
      <c r="H2744" s="1">
        <v>249750.0</v>
      </c>
      <c r="I2744" s="1">
        <v>66431.0</v>
      </c>
      <c r="J2744" s="1">
        <v>10.83561644</v>
      </c>
      <c r="K2744" s="1">
        <v>3.0</v>
      </c>
      <c r="L2744" s="1" t="s">
        <v>16</v>
      </c>
    </row>
    <row r="2745">
      <c r="A2745" s="2">
        <v>42370.0</v>
      </c>
      <c r="B2745" s="1" t="s">
        <v>186</v>
      </c>
      <c r="C2745" s="1" t="s">
        <v>1789</v>
      </c>
      <c r="D2745" s="1" t="s">
        <v>61</v>
      </c>
      <c r="E2745" s="1" t="s">
        <v>202</v>
      </c>
      <c r="F2745" s="1" t="s">
        <v>143</v>
      </c>
      <c r="G2745" s="1">
        <v>2007.0</v>
      </c>
      <c r="H2745" s="1">
        <v>249750.0</v>
      </c>
      <c r="I2745" s="1">
        <v>116469.0</v>
      </c>
      <c r="J2745" s="1">
        <v>8.0</v>
      </c>
      <c r="K2745" s="1">
        <v>1.0</v>
      </c>
      <c r="L2745" s="1" t="s">
        <v>16</v>
      </c>
    </row>
    <row r="2746">
      <c r="A2746" s="2">
        <v>42370.0</v>
      </c>
      <c r="B2746" s="1" t="s">
        <v>186</v>
      </c>
      <c r="C2746" s="1" t="s">
        <v>1800</v>
      </c>
      <c r="D2746" s="1" t="s">
        <v>61</v>
      </c>
      <c r="E2746" s="1" t="s">
        <v>202</v>
      </c>
      <c r="F2746" s="1" t="s">
        <v>203</v>
      </c>
      <c r="G2746" s="1">
        <v>2006.0</v>
      </c>
      <c r="H2746" s="1">
        <v>249750.0</v>
      </c>
      <c r="I2746" s="1">
        <v>89117.0</v>
      </c>
      <c r="J2746" s="1">
        <v>9.0</v>
      </c>
      <c r="K2746" s="1">
        <v>2.0</v>
      </c>
      <c r="L2746" s="1" t="s">
        <v>16</v>
      </c>
    </row>
    <row r="2747">
      <c r="A2747" s="2">
        <v>42370.0</v>
      </c>
      <c r="B2747" s="1" t="s">
        <v>116</v>
      </c>
      <c r="C2747" s="1" t="s">
        <v>1721</v>
      </c>
      <c r="D2747" s="1" t="s">
        <v>61</v>
      </c>
      <c r="E2747" s="1" t="s">
        <v>881</v>
      </c>
      <c r="F2747" s="1" t="s">
        <v>536</v>
      </c>
      <c r="G2747" s="1">
        <v>2009.0</v>
      </c>
      <c r="H2747" s="1">
        <v>249750.0</v>
      </c>
      <c r="I2747" s="1">
        <v>34390.0</v>
      </c>
      <c r="J2747" s="1">
        <v>6.734246575</v>
      </c>
      <c r="K2747" s="1">
        <v>2.0</v>
      </c>
      <c r="L2747" s="1" t="s">
        <v>16</v>
      </c>
    </row>
    <row r="2748">
      <c r="A2748" s="2">
        <v>42370.0</v>
      </c>
      <c r="B2748" s="1" t="s">
        <v>116</v>
      </c>
      <c r="C2748" s="1" t="s">
        <v>1723</v>
      </c>
      <c r="D2748" s="1" t="s">
        <v>61</v>
      </c>
      <c r="E2748" s="1" t="s">
        <v>1128</v>
      </c>
      <c r="F2748" s="1" t="s">
        <v>536</v>
      </c>
      <c r="G2748" s="1">
        <v>2011.0</v>
      </c>
      <c r="H2748" s="1">
        <v>249750.0</v>
      </c>
      <c r="I2748" s="1">
        <v>32664.0</v>
      </c>
      <c r="J2748" s="1">
        <v>4.843835616</v>
      </c>
      <c r="K2748" s="1">
        <v>1.0</v>
      </c>
      <c r="L2748" s="1" t="s">
        <v>16</v>
      </c>
    </row>
    <row r="2749">
      <c r="A2749" s="2">
        <v>42370.0</v>
      </c>
      <c r="B2749" s="1" t="s">
        <v>12</v>
      </c>
      <c r="C2749" s="3" t="s">
        <v>1801</v>
      </c>
      <c r="D2749" s="1" t="s">
        <v>91</v>
      </c>
      <c r="E2749" s="1" t="s">
        <v>1223</v>
      </c>
      <c r="F2749" s="1" t="s">
        <v>1590</v>
      </c>
      <c r="G2749" s="1">
        <v>2012.0</v>
      </c>
      <c r="H2749" s="1">
        <v>249750.0</v>
      </c>
      <c r="I2749" s="1">
        <v>22050.0</v>
      </c>
      <c r="J2749" s="1">
        <v>4.0</v>
      </c>
      <c r="K2749" s="1">
        <v>1.0</v>
      </c>
      <c r="L2749" s="1" t="s">
        <v>16</v>
      </c>
    </row>
    <row r="2750">
      <c r="A2750" s="2">
        <v>42370.0</v>
      </c>
      <c r="B2750" s="1" t="s">
        <v>261</v>
      </c>
      <c r="C2750" s="1" t="s">
        <v>1802</v>
      </c>
      <c r="D2750" s="1" t="s">
        <v>61</v>
      </c>
      <c r="E2750" s="1" t="s">
        <v>163</v>
      </c>
      <c r="F2750" s="1" t="s">
        <v>536</v>
      </c>
      <c r="G2750" s="1">
        <v>2010.0</v>
      </c>
      <c r="H2750" s="1">
        <v>249661.3127</v>
      </c>
      <c r="I2750" s="1">
        <v>130000.0</v>
      </c>
      <c r="J2750" s="1">
        <v>5.0</v>
      </c>
      <c r="K2750" s="1">
        <v>1.0</v>
      </c>
      <c r="L2750" s="1" t="s">
        <v>16</v>
      </c>
    </row>
    <row r="2751">
      <c r="A2751" s="2">
        <v>42370.0</v>
      </c>
      <c r="B2751" s="1" t="s">
        <v>261</v>
      </c>
      <c r="C2751" s="1" t="s">
        <v>1803</v>
      </c>
      <c r="D2751" s="1" t="s">
        <v>61</v>
      </c>
      <c r="E2751" s="1" t="s">
        <v>163</v>
      </c>
      <c r="F2751" s="1" t="s">
        <v>298</v>
      </c>
      <c r="G2751" s="1">
        <v>2006.0</v>
      </c>
      <c r="H2751" s="1">
        <v>249501.7108</v>
      </c>
      <c r="I2751" s="1">
        <v>110000.0</v>
      </c>
      <c r="J2751" s="1">
        <v>9.0</v>
      </c>
      <c r="K2751" s="1">
        <v>1.0</v>
      </c>
      <c r="L2751" s="1" t="s">
        <v>16</v>
      </c>
    </row>
    <row r="2752">
      <c r="A2752" s="2">
        <v>42370.0</v>
      </c>
      <c r="B2752" s="1" t="s">
        <v>261</v>
      </c>
      <c r="C2752" s="1" t="s">
        <v>1804</v>
      </c>
      <c r="D2752" s="1" t="s">
        <v>61</v>
      </c>
      <c r="E2752" s="1" t="s">
        <v>163</v>
      </c>
      <c r="F2752" s="1" t="s">
        <v>536</v>
      </c>
      <c r="G2752" s="1">
        <v>2007.0</v>
      </c>
      <c r="H2752" s="1">
        <v>249039.4032</v>
      </c>
      <c r="I2752" s="1">
        <v>60000.0</v>
      </c>
      <c r="J2752" s="1">
        <v>8.0</v>
      </c>
      <c r="K2752" s="1">
        <v>1.0</v>
      </c>
      <c r="L2752" s="1" t="s">
        <v>16</v>
      </c>
    </row>
    <row r="2753">
      <c r="A2753" s="2">
        <v>42370.0</v>
      </c>
      <c r="B2753" s="1" t="s">
        <v>186</v>
      </c>
      <c r="C2753" s="1" t="s">
        <v>1469</v>
      </c>
      <c r="D2753" s="1" t="s">
        <v>61</v>
      </c>
      <c r="E2753" s="1" t="s">
        <v>960</v>
      </c>
      <c r="F2753" s="1" t="s">
        <v>203</v>
      </c>
      <c r="G2753" s="1">
        <v>2010.0</v>
      </c>
      <c r="H2753" s="1">
        <v>248640.0</v>
      </c>
      <c r="I2753" s="1">
        <v>61559.0</v>
      </c>
      <c r="J2753" s="1">
        <v>5.0</v>
      </c>
      <c r="K2753" s="1">
        <v>1.0</v>
      </c>
      <c r="L2753" s="1" t="s">
        <v>16</v>
      </c>
    </row>
    <row r="2754">
      <c r="A2754" s="2">
        <v>42370.0</v>
      </c>
      <c r="B2754" s="1" t="s">
        <v>261</v>
      </c>
      <c r="C2754" s="1" t="s">
        <v>1805</v>
      </c>
      <c r="D2754" s="1" t="s">
        <v>61</v>
      </c>
      <c r="E2754" s="1" t="s">
        <v>163</v>
      </c>
      <c r="F2754" s="1" t="s">
        <v>147</v>
      </c>
      <c r="G2754" s="1">
        <v>2005.0</v>
      </c>
      <c r="H2754" s="1">
        <v>248360.1517</v>
      </c>
      <c r="I2754" s="4">
        <v>100000.0</v>
      </c>
      <c r="J2754" s="1">
        <v>10.0</v>
      </c>
      <c r="K2754" s="1">
        <v>1.0</v>
      </c>
      <c r="L2754" s="1" t="s">
        <v>16</v>
      </c>
    </row>
    <row r="2755">
      <c r="A2755" s="2">
        <v>42370.0</v>
      </c>
      <c r="B2755" s="1" t="s">
        <v>261</v>
      </c>
      <c r="C2755" s="1" t="s">
        <v>1806</v>
      </c>
      <c r="D2755" s="1" t="s">
        <v>61</v>
      </c>
      <c r="E2755" s="1" t="s">
        <v>163</v>
      </c>
      <c r="F2755" s="1" t="s">
        <v>203</v>
      </c>
      <c r="G2755" s="1">
        <v>2007.0</v>
      </c>
      <c r="H2755" s="1">
        <v>248075.9868</v>
      </c>
      <c r="I2755" s="1">
        <v>110000.0</v>
      </c>
      <c r="J2755" s="1">
        <v>8.0</v>
      </c>
      <c r="K2755" s="1">
        <v>1.0</v>
      </c>
      <c r="L2755" s="1" t="s">
        <v>16</v>
      </c>
    </row>
    <row r="2756">
      <c r="A2756" s="2">
        <v>42370.0</v>
      </c>
      <c r="B2756" s="1" t="s">
        <v>148</v>
      </c>
      <c r="C2756" s="1">
        <v>164.0</v>
      </c>
      <c r="D2756" s="1" t="s">
        <v>61</v>
      </c>
      <c r="E2756" s="1" t="s">
        <v>712</v>
      </c>
      <c r="F2756" s="1" t="s">
        <v>536</v>
      </c>
      <c r="G2756" s="1">
        <v>2010.0</v>
      </c>
      <c r="H2756" s="1">
        <v>248000.0</v>
      </c>
      <c r="I2756" s="1">
        <v>34606.43395</v>
      </c>
      <c r="J2756" s="1">
        <v>4.325804244</v>
      </c>
      <c r="K2756" s="1">
        <v>1.0</v>
      </c>
      <c r="L2756" s="1" t="s">
        <v>16</v>
      </c>
    </row>
    <row r="2757">
      <c r="A2757" s="2">
        <v>42370.0</v>
      </c>
      <c r="B2757" s="1" t="s">
        <v>261</v>
      </c>
      <c r="C2757" s="1" t="s">
        <v>1807</v>
      </c>
      <c r="D2757" s="1" t="s">
        <v>61</v>
      </c>
      <c r="E2757" s="1" t="s">
        <v>163</v>
      </c>
      <c r="F2757" s="1" t="s">
        <v>341</v>
      </c>
      <c r="G2757" s="1">
        <v>2007.0</v>
      </c>
      <c r="H2757" s="1">
        <v>247852.7184</v>
      </c>
      <c r="I2757" s="1">
        <v>120000.0</v>
      </c>
      <c r="J2757" s="1">
        <v>8.0</v>
      </c>
      <c r="K2757" s="1">
        <v>1.0</v>
      </c>
      <c r="L2757" s="1" t="s">
        <v>16</v>
      </c>
    </row>
    <row r="2758">
      <c r="A2758" s="2">
        <v>42370.0</v>
      </c>
      <c r="B2758" s="1" t="s">
        <v>186</v>
      </c>
      <c r="C2758" s="1" t="s">
        <v>1808</v>
      </c>
      <c r="D2758" s="1" t="s">
        <v>61</v>
      </c>
      <c r="E2758" s="1" t="s">
        <v>712</v>
      </c>
      <c r="F2758" s="1" t="s">
        <v>536</v>
      </c>
      <c r="G2758" s="1">
        <v>2012.0</v>
      </c>
      <c r="H2758" s="1">
        <v>247530.0</v>
      </c>
      <c r="I2758" s="1">
        <v>43474.0</v>
      </c>
      <c r="J2758" s="1">
        <v>3.0</v>
      </c>
      <c r="K2758" s="1">
        <v>1.0</v>
      </c>
      <c r="L2758" s="1" t="s">
        <v>16</v>
      </c>
    </row>
    <row r="2759">
      <c r="A2759" s="2">
        <v>42370.0</v>
      </c>
      <c r="B2759" s="1" t="s">
        <v>116</v>
      </c>
      <c r="C2759" s="1" t="s">
        <v>1809</v>
      </c>
      <c r="D2759" s="1" t="s">
        <v>61</v>
      </c>
      <c r="E2759" s="1" t="s">
        <v>712</v>
      </c>
      <c r="F2759" s="1" t="s">
        <v>536</v>
      </c>
      <c r="G2759" s="1">
        <v>2010.0</v>
      </c>
      <c r="H2759" s="1">
        <v>247000.0</v>
      </c>
      <c r="I2759" s="1">
        <v>30031.0</v>
      </c>
      <c r="J2759" s="1">
        <v>5.780821918</v>
      </c>
      <c r="K2759" s="1">
        <v>2.0</v>
      </c>
      <c r="L2759" s="1" t="s">
        <v>16</v>
      </c>
    </row>
    <row r="2760">
      <c r="A2760" s="2">
        <v>42370.0</v>
      </c>
      <c r="B2760" s="1" t="s">
        <v>116</v>
      </c>
      <c r="C2760" s="1" t="s">
        <v>1758</v>
      </c>
      <c r="D2760" s="1" t="s">
        <v>61</v>
      </c>
      <c r="E2760" s="1" t="s">
        <v>712</v>
      </c>
      <c r="F2760" s="1" t="s">
        <v>536</v>
      </c>
      <c r="G2760" s="1">
        <v>2012.0</v>
      </c>
      <c r="H2760" s="1">
        <v>246975.0</v>
      </c>
      <c r="I2760" s="1">
        <v>40533.0</v>
      </c>
      <c r="J2760" s="1">
        <v>3.391780822</v>
      </c>
      <c r="K2760" s="1">
        <v>2.0</v>
      </c>
      <c r="L2760" s="1" t="s">
        <v>16</v>
      </c>
    </row>
    <row r="2761">
      <c r="A2761" s="2">
        <v>42370.0</v>
      </c>
      <c r="B2761" s="1" t="s">
        <v>261</v>
      </c>
      <c r="C2761" s="1" t="s">
        <v>1810</v>
      </c>
      <c r="D2761" s="1" t="s">
        <v>61</v>
      </c>
      <c r="E2761" s="1" t="s">
        <v>163</v>
      </c>
      <c r="F2761" s="1" t="s">
        <v>147</v>
      </c>
      <c r="G2761" s="1">
        <v>2006.0</v>
      </c>
      <c r="H2761" s="1">
        <v>246382.179</v>
      </c>
      <c r="I2761" s="1">
        <v>130000.0</v>
      </c>
      <c r="J2761" s="1">
        <v>9.0</v>
      </c>
      <c r="K2761" s="1">
        <v>1.0</v>
      </c>
      <c r="L2761" s="1" t="s">
        <v>16</v>
      </c>
    </row>
    <row r="2762">
      <c r="A2762" s="2">
        <v>42370.0</v>
      </c>
      <c r="B2762" s="1" t="s">
        <v>261</v>
      </c>
      <c r="C2762" s="1" t="s">
        <v>1811</v>
      </c>
      <c r="D2762" s="1" t="s">
        <v>61</v>
      </c>
      <c r="E2762" s="1" t="s">
        <v>163</v>
      </c>
      <c r="F2762" s="1" t="s">
        <v>203</v>
      </c>
      <c r="G2762" s="1">
        <v>2005.0</v>
      </c>
      <c r="H2762" s="1">
        <v>246087.8251</v>
      </c>
      <c r="I2762" s="1">
        <v>60000.0</v>
      </c>
      <c r="J2762" s="1">
        <v>10.0</v>
      </c>
      <c r="K2762" s="1">
        <v>1.0</v>
      </c>
      <c r="L2762" s="1" t="s">
        <v>16</v>
      </c>
    </row>
    <row r="2763">
      <c r="A2763" s="2">
        <v>42370.0</v>
      </c>
      <c r="B2763" s="1" t="s">
        <v>148</v>
      </c>
      <c r="C2763" s="1">
        <v>84.0</v>
      </c>
      <c r="D2763" s="1" t="s">
        <v>61</v>
      </c>
      <c r="E2763" s="1" t="s">
        <v>712</v>
      </c>
      <c r="F2763" s="1" t="s">
        <v>536</v>
      </c>
      <c r="G2763" s="1">
        <v>2011.0</v>
      </c>
      <c r="H2763" s="1">
        <v>246000.0</v>
      </c>
      <c r="I2763" s="1">
        <v>27071.86858</v>
      </c>
      <c r="J2763" s="1">
        <v>3.383983573</v>
      </c>
      <c r="K2763" s="1">
        <v>1.0</v>
      </c>
      <c r="L2763" s="1" t="s">
        <v>16</v>
      </c>
    </row>
    <row r="2764">
      <c r="A2764" s="2">
        <v>42370.0</v>
      </c>
      <c r="B2764" s="1" t="s">
        <v>186</v>
      </c>
      <c r="C2764" s="1" t="s">
        <v>1750</v>
      </c>
      <c r="D2764" s="1" t="s">
        <v>61</v>
      </c>
      <c r="E2764" s="1" t="s">
        <v>960</v>
      </c>
      <c r="F2764" s="1" t="s">
        <v>203</v>
      </c>
      <c r="G2764" s="1">
        <v>2010.0</v>
      </c>
      <c r="H2764" s="1">
        <v>246000.0</v>
      </c>
      <c r="I2764" s="1">
        <v>37682.0</v>
      </c>
      <c r="J2764" s="1">
        <v>5.0</v>
      </c>
      <c r="K2764" s="1">
        <v>1.0</v>
      </c>
      <c r="L2764" s="1" t="s">
        <v>16</v>
      </c>
    </row>
    <row r="2765">
      <c r="A2765" s="2">
        <v>42370.0</v>
      </c>
      <c r="B2765" s="1" t="s">
        <v>261</v>
      </c>
      <c r="C2765" s="1" t="s">
        <v>1812</v>
      </c>
      <c r="D2765" s="1" t="s">
        <v>61</v>
      </c>
      <c r="E2765" s="1" t="s">
        <v>163</v>
      </c>
      <c r="F2765" s="1" t="s">
        <v>298</v>
      </c>
      <c r="G2765" s="1">
        <v>2007.0</v>
      </c>
      <c r="H2765" s="1">
        <v>245930.5529</v>
      </c>
      <c r="I2765" s="1">
        <v>140000.0</v>
      </c>
      <c r="J2765" s="1">
        <v>8.0</v>
      </c>
      <c r="K2765" s="1">
        <v>1.0</v>
      </c>
      <c r="L2765" s="1" t="s">
        <v>16</v>
      </c>
    </row>
    <row r="2766">
      <c r="A2766" s="2">
        <v>42370.0</v>
      </c>
      <c r="B2766" s="1" t="s">
        <v>261</v>
      </c>
      <c r="C2766" s="1" t="s">
        <v>1813</v>
      </c>
      <c r="D2766" s="1" t="s">
        <v>61</v>
      </c>
      <c r="E2766" s="1" t="s">
        <v>163</v>
      </c>
      <c r="F2766" s="1" t="s">
        <v>341</v>
      </c>
      <c r="G2766" s="1">
        <v>2005.0</v>
      </c>
      <c r="H2766" s="1">
        <v>245866.346</v>
      </c>
      <c r="I2766" s="1">
        <v>70000.0</v>
      </c>
      <c r="J2766" s="1">
        <v>10.0</v>
      </c>
      <c r="K2766" s="1">
        <v>1.0</v>
      </c>
      <c r="L2766" s="1" t="s">
        <v>16</v>
      </c>
    </row>
    <row r="2767">
      <c r="A2767" s="2">
        <v>42370.0</v>
      </c>
      <c r="B2767" s="1" t="s">
        <v>261</v>
      </c>
      <c r="C2767" s="1" t="s">
        <v>1814</v>
      </c>
      <c r="D2767" s="1" t="s">
        <v>61</v>
      </c>
      <c r="E2767" s="1" t="s">
        <v>163</v>
      </c>
      <c r="F2767" s="1" t="s">
        <v>536</v>
      </c>
      <c r="G2767" s="1">
        <v>2009.0</v>
      </c>
      <c r="H2767" s="1">
        <v>245541.3662</v>
      </c>
      <c r="I2767" s="1">
        <v>110000.0</v>
      </c>
      <c r="J2767" s="1">
        <v>6.0</v>
      </c>
      <c r="K2767" s="1">
        <v>1.0</v>
      </c>
      <c r="L2767" s="1" t="s">
        <v>16</v>
      </c>
    </row>
    <row r="2768">
      <c r="A2768" s="2">
        <v>42370.0</v>
      </c>
      <c r="B2768" s="1" t="s">
        <v>20</v>
      </c>
      <c r="C2768" s="1">
        <v>135170.0</v>
      </c>
      <c r="D2768" s="1" t="s">
        <v>61</v>
      </c>
      <c r="E2768" s="1" t="s">
        <v>202</v>
      </c>
      <c r="F2768" s="1" t="s">
        <v>289</v>
      </c>
      <c r="G2768" s="1">
        <v>2007.0</v>
      </c>
      <c r="H2768" s="1">
        <v>245000.00000000003</v>
      </c>
      <c r="I2768" s="1">
        <v>116350.0</v>
      </c>
      <c r="J2768" s="1">
        <v>9.0</v>
      </c>
      <c r="K2768" s="1">
        <v>1.0</v>
      </c>
      <c r="L2768" s="1" t="s">
        <v>16</v>
      </c>
    </row>
    <row r="2769">
      <c r="A2769" s="2">
        <v>42370.0</v>
      </c>
      <c r="B2769" s="1" t="s">
        <v>20</v>
      </c>
      <c r="C2769" s="1">
        <v>55126.0</v>
      </c>
      <c r="D2769" s="1" t="s">
        <v>36</v>
      </c>
      <c r="E2769" s="1" t="s">
        <v>1815</v>
      </c>
      <c r="F2769" s="1" t="s">
        <v>1816</v>
      </c>
      <c r="G2769" s="1">
        <v>2007.0</v>
      </c>
      <c r="H2769" s="1">
        <v>245000.00000000003</v>
      </c>
      <c r="I2769" s="1">
        <v>61553.0</v>
      </c>
      <c r="J2769" s="1">
        <v>9.0</v>
      </c>
      <c r="K2769" s="1">
        <v>3.0</v>
      </c>
      <c r="L2769" s="1" t="s">
        <v>16</v>
      </c>
    </row>
    <row r="2770">
      <c r="A2770" s="2">
        <v>42370.0</v>
      </c>
      <c r="B2770" s="1" t="s">
        <v>186</v>
      </c>
      <c r="C2770" s="1" t="s">
        <v>1808</v>
      </c>
      <c r="D2770" s="1" t="s">
        <v>61</v>
      </c>
      <c r="E2770" s="1" t="s">
        <v>712</v>
      </c>
      <c r="F2770" s="1" t="s">
        <v>536</v>
      </c>
      <c r="G2770" s="1">
        <v>2012.0</v>
      </c>
      <c r="H2770" s="1">
        <v>245000.0</v>
      </c>
      <c r="I2770" s="1">
        <v>43474.0</v>
      </c>
      <c r="J2770" s="1">
        <v>3.0</v>
      </c>
      <c r="K2770" s="1">
        <v>1.0</v>
      </c>
      <c r="L2770" s="1" t="s">
        <v>16</v>
      </c>
    </row>
    <row r="2771">
      <c r="A2771" s="2">
        <v>42370.0</v>
      </c>
      <c r="B2771" s="1" t="s">
        <v>186</v>
      </c>
      <c r="C2771" s="1" t="s">
        <v>1817</v>
      </c>
      <c r="D2771" s="1" t="s">
        <v>61</v>
      </c>
      <c r="E2771" s="1" t="s">
        <v>712</v>
      </c>
      <c r="F2771" s="1" t="s">
        <v>536</v>
      </c>
      <c r="G2771" s="1">
        <v>2011.0</v>
      </c>
      <c r="H2771" s="1">
        <v>245000.0</v>
      </c>
      <c r="I2771" s="1">
        <v>55954.0</v>
      </c>
      <c r="J2771" s="1">
        <v>4.0</v>
      </c>
      <c r="K2771" s="1">
        <v>1.0</v>
      </c>
      <c r="L2771" s="1" t="s">
        <v>16</v>
      </c>
    </row>
    <row r="2772">
      <c r="A2772" s="2">
        <v>42370.0</v>
      </c>
      <c r="B2772" s="1" t="s">
        <v>148</v>
      </c>
      <c r="C2772" s="1">
        <v>297.0</v>
      </c>
      <c r="D2772" s="1" t="s">
        <v>61</v>
      </c>
      <c r="E2772" s="1" t="s">
        <v>712</v>
      </c>
      <c r="F2772" s="1" t="s">
        <v>536</v>
      </c>
      <c r="G2772" s="1">
        <v>2009.0</v>
      </c>
      <c r="H2772" s="1">
        <v>245000.0</v>
      </c>
      <c r="I2772" s="1">
        <v>42929.50034</v>
      </c>
      <c r="J2772" s="1">
        <v>5.366187543</v>
      </c>
      <c r="K2772" s="1">
        <v>2.0</v>
      </c>
      <c r="L2772" s="1" t="s">
        <v>16</v>
      </c>
    </row>
    <row r="2773">
      <c r="A2773" s="2">
        <v>42370.0</v>
      </c>
      <c r="B2773" s="1" t="s">
        <v>116</v>
      </c>
      <c r="C2773" s="1" t="s">
        <v>1818</v>
      </c>
      <c r="D2773" s="1" t="s">
        <v>61</v>
      </c>
      <c r="E2773" s="1" t="s">
        <v>712</v>
      </c>
      <c r="F2773" s="1" t="s">
        <v>536</v>
      </c>
      <c r="G2773" s="1">
        <v>2011.0</v>
      </c>
      <c r="H2773" s="1">
        <v>245000.0</v>
      </c>
      <c r="I2773" s="1">
        <v>37151.0</v>
      </c>
      <c r="J2773" s="1">
        <v>4.6</v>
      </c>
      <c r="K2773" s="1">
        <v>2.0</v>
      </c>
      <c r="L2773" s="1" t="s">
        <v>16</v>
      </c>
    </row>
    <row r="2774">
      <c r="A2774" s="2">
        <v>42370.0</v>
      </c>
      <c r="B2774" s="1" t="s">
        <v>116</v>
      </c>
      <c r="C2774" s="1" t="s">
        <v>1819</v>
      </c>
      <c r="D2774" s="1" t="s">
        <v>61</v>
      </c>
      <c r="E2774" s="1" t="s">
        <v>712</v>
      </c>
      <c r="F2774" s="1" t="s">
        <v>536</v>
      </c>
      <c r="G2774" s="1">
        <v>2010.0</v>
      </c>
      <c r="H2774" s="1">
        <v>245000.0</v>
      </c>
      <c r="I2774" s="1">
        <v>26952.0</v>
      </c>
      <c r="J2774" s="1">
        <v>5.608219178</v>
      </c>
      <c r="K2774" s="1">
        <v>2.0</v>
      </c>
      <c r="L2774" s="1" t="s">
        <v>16</v>
      </c>
    </row>
    <row r="2775">
      <c r="A2775" s="2">
        <v>42370.0</v>
      </c>
      <c r="B2775" s="1" t="s">
        <v>116</v>
      </c>
      <c r="C2775" s="1" t="s">
        <v>1820</v>
      </c>
      <c r="D2775" s="1" t="s">
        <v>61</v>
      </c>
      <c r="E2775" s="1" t="s">
        <v>1151</v>
      </c>
      <c r="F2775" s="1" t="s">
        <v>203</v>
      </c>
      <c r="G2775" s="1">
        <v>2009.0</v>
      </c>
      <c r="H2775" s="1">
        <v>245000.0</v>
      </c>
      <c r="I2775" s="1">
        <v>26055.0</v>
      </c>
      <c r="J2775" s="1">
        <v>6.819178082</v>
      </c>
      <c r="K2775" s="1">
        <v>2.0</v>
      </c>
      <c r="L2775" s="1" t="s">
        <v>16</v>
      </c>
    </row>
    <row r="2776">
      <c r="A2776" s="2">
        <v>42370.0</v>
      </c>
      <c r="B2776" s="1" t="s">
        <v>209</v>
      </c>
      <c r="C2776" s="1" t="s">
        <v>1821</v>
      </c>
      <c r="D2776" s="1" t="s">
        <v>36</v>
      </c>
      <c r="E2776" s="1" t="s">
        <v>615</v>
      </c>
      <c r="F2776" s="1" t="s">
        <v>1505</v>
      </c>
      <c r="G2776" s="1">
        <v>2010.0</v>
      </c>
      <c r="H2776" s="1">
        <v>245000.0</v>
      </c>
      <c r="I2776" s="1">
        <v>45000.0</v>
      </c>
      <c r="J2776" s="1">
        <v>5.0</v>
      </c>
      <c r="K2776" s="1">
        <v>1.0</v>
      </c>
      <c r="L2776" s="1" t="s">
        <v>16</v>
      </c>
    </row>
    <row r="2777">
      <c r="A2777" s="2">
        <v>42370.0</v>
      </c>
      <c r="B2777" s="1" t="s">
        <v>186</v>
      </c>
      <c r="C2777" s="1" t="s">
        <v>1710</v>
      </c>
      <c r="D2777" s="1" t="s">
        <v>61</v>
      </c>
      <c r="E2777" s="1" t="s">
        <v>1711</v>
      </c>
      <c r="F2777" s="1" t="s">
        <v>1641</v>
      </c>
      <c r="G2777" s="1">
        <v>2015.0</v>
      </c>
      <c r="H2777" s="1">
        <v>245000.0</v>
      </c>
      <c r="I2777" s="1">
        <v>2700.0</v>
      </c>
      <c r="J2777" s="1">
        <v>0.5</v>
      </c>
      <c r="K2777" s="1">
        <v>1.0</v>
      </c>
      <c r="L2777" s="1" t="s">
        <v>16</v>
      </c>
    </row>
    <row r="2778">
      <c r="A2778" s="2">
        <v>42370.0</v>
      </c>
      <c r="B2778" s="1" t="s">
        <v>261</v>
      </c>
      <c r="C2778" s="1" t="s">
        <v>1822</v>
      </c>
      <c r="D2778" s="1" t="s">
        <v>61</v>
      </c>
      <c r="E2778" s="1" t="s">
        <v>163</v>
      </c>
      <c r="F2778" s="1" t="s">
        <v>536</v>
      </c>
      <c r="G2778" s="1">
        <v>2006.0</v>
      </c>
      <c r="H2778" s="1">
        <v>245000.0</v>
      </c>
      <c r="I2778" s="1">
        <v>30000.0</v>
      </c>
      <c r="J2778" s="1">
        <v>9.0</v>
      </c>
      <c r="K2778" s="1">
        <v>1.0</v>
      </c>
      <c r="L2778" s="1" t="s">
        <v>16</v>
      </c>
    </row>
    <row r="2779">
      <c r="A2779" s="2">
        <v>42370.0</v>
      </c>
      <c r="B2779" s="1" t="s">
        <v>116</v>
      </c>
      <c r="C2779" s="1" t="s">
        <v>1713</v>
      </c>
      <c r="D2779" s="1" t="s">
        <v>61</v>
      </c>
      <c r="E2779" s="1" t="s">
        <v>240</v>
      </c>
      <c r="F2779" s="1" t="s">
        <v>147</v>
      </c>
      <c r="G2779" s="1">
        <v>2007.0</v>
      </c>
      <c r="H2779" s="1">
        <v>245000.0</v>
      </c>
      <c r="I2779" s="1">
        <v>124688.0</v>
      </c>
      <c r="J2779" s="1">
        <v>8.805479452</v>
      </c>
      <c r="K2779" s="1">
        <v>2.0</v>
      </c>
      <c r="L2779" s="1" t="s">
        <v>16</v>
      </c>
    </row>
    <row r="2780">
      <c r="A2780" s="2">
        <v>42370.0</v>
      </c>
      <c r="B2780" s="1" t="s">
        <v>116</v>
      </c>
      <c r="C2780" s="1" t="s">
        <v>1823</v>
      </c>
      <c r="D2780" s="1" t="s">
        <v>61</v>
      </c>
      <c r="E2780" s="1" t="s">
        <v>881</v>
      </c>
      <c r="F2780" s="1" t="s">
        <v>536</v>
      </c>
      <c r="G2780" s="1">
        <v>2009.0</v>
      </c>
      <c r="H2780" s="1">
        <v>245000.0</v>
      </c>
      <c r="I2780" s="1">
        <v>88177.0</v>
      </c>
      <c r="J2780" s="1">
        <v>6.654794521</v>
      </c>
      <c r="K2780" s="1">
        <v>2.0</v>
      </c>
      <c r="L2780" s="1" t="s">
        <v>16</v>
      </c>
    </row>
    <row r="2781">
      <c r="A2781" s="2">
        <v>42370.0</v>
      </c>
      <c r="B2781" s="1" t="s">
        <v>186</v>
      </c>
      <c r="C2781" s="1" t="s">
        <v>1824</v>
      </c>
      <c r="D2781" s="1" t="s">
        <v>61</v>
      </c>
      <c r="E2781" s="1" t="s">
        <v>914</v>
      </c>
      <c r="F2781" s="1" t="s">
        <v>1825</v>
      </c>
      <c r="G2781" s="1">
        <v>2007.0</v>
      </c>
      <c r="H2781" s="1">
        <v>245000.0</v>
      </c>
      <c r="I2781" s="1">
        <v>64295.0</v>
      </c>
      <c r="J2781" s="1">
        <v>8.0</v>
      </c>
      <c r="K2781" s="1">
        <v>1.0</v>
      </c>
      <c r="L2781" s="1" t="s">
        <v>16</v>
      </c>
    </row>
    <row r="2782">
      <c r="A2782" s="2">
        <v>42370.0</v>
      </c>
      <c r="B2782" s="1" t="s">
        <v>12</v>
      </c>
      <c r="C2782" s="1">
        <v>134238.0</v>
      </c>
      <c r="D2782" s="1" t="s">
        <v>91</v>
      </c>
      <c r="E2782" s="1" t="s">
        <v>1826</v>
      </c>
      <c r="F2782" s="1" t="s">
        <v>1120</v>
      </c>
      <c r="G2782" s="1">
        <v>2010.0</v>
      </c>
      <c r="H2782" s="1">
        <v>244200.0</v>
      </c>
      <c r="I2782" s="1">
        <v>20192.0</v>
      </c>
      <c r="J2782" s="1">
        <v>6.0</v>
      </c>
      <c r="K2782" s="1">
        <v>1.0</v>
      </c>
      <c r="L2782" s="1" t="s">
        <v>16</v>
      </c>
    </row>
    <row r="2783">
      <c r="A2783" s="2">
        <v>42370.0</v>
      </c>
      <c r="B2783" s="1" t="s">
        <v>186</v>
      </c>
      <c r="C2783" s="1" t="s">
        <v>1827</v>
      </c>
      <c r="D2783" s="1" t="s">
        <v>61</v>
      </c>
      <c r="E2783" s="1" t="s">
        <v>712</v>
      </c>
      <c r="F2783" s="1" t="s">
        <v>536</v>
      </c>
      <c r="G2783" s="1">
        <v>2011.0</v>
      </c>
      <c r="H2783" s="1">
        <v>244200.0</v>
      </c>
      <c r="I2783" s="1">
        <v>33765.0</v>
      </c>
      <c r="J2783" s="1">
        <v>4.0</v>
      </c>
      <c r="K2783" s="1">
        <v>1.0</v>
      </c>
      <c r="L2783" s="1" t="s">
        <v>16</v>
      </c>
    </row>
    <row r="2784">
      <c r="A2784" s="2">
        <v>42370.0</v>
      </c>
      <c r="B2784" s="1" t="s">
        <v>186</v>
      </c>
      <c r="C2784" s="1" t="s">
        <v>1828</v>
      </c>
      <c r="D2784" s="1" t="s">
        <v>61</v>
      </c>
      <c r="E2784" s="1" t="s">
        <v>712</v>
      </c>
      <c r="F2784" s="1" t="s">
        <v>536</v>
      </c>
      <c r="G2784" s="1">
        <v>2010.0</v>
      </c>
      <c r="H2784" s="1">
        <v>244200.0</v>
      </c>
      <c r="I2784" s="1">
        <v>31045.0</v>
      </c>
      <c r="J2784" s="1">
        <v>5.0</v>
      </c>
      <c r="K2784" s="1">
        <v>1.0</v>
      </c>
      <c r="L2784" s="1" t="s">
        <v>16</v>
      </c>
    </row>
    <row r="2785">
      <c r="A2785" s="2">
        <v>42370.0</v>
      </c>
      <c r="B2785" s="1" t="s">
        <v>186</v>
      </c>
      <c r="C2785" s="1" t="s">
        <v>1829</v>
      </c>
      <c r="D2785" s="1" t="s">
        <v>61</v>
      </c>
      <c r="E2785" s="1" t="s">
        <v>712</v>
      </c>
      <c r="F2785" s="1" t="s">
        <v>536</v>
      </c>
      <c r="G2785" s="1">
        <v>2011.0</v>
      </c>
      <c r="H2785" s="1">
        <v>244200.0</v>
      </c>
      <c r="I2785" s="1">
        <v>26513.0</v>
      </c>
      <c r="J2785" s="1">
        <v>4.0</v>
      </c>
      <c r="K2785" s="1">
        <v>1.0</v>
      </c>
      <c r="L2785" s="1" t="s">
        <v>16</v>
      </c>
    </row>
    <row r="2786">
      <c r="A2786" s="2">
        <v>42370.0</v>
      </c>
      <c r="B2786" s="1" t="s">
        <v>186</v>
      </c>
      <c r="C2786" s="1" t="s">
        <v>1829</v>
      </c>
      <c r="D2786" s="1" t="s">
        <v>61</v>
      </c>
      <c r="E2786" s="1" t="s">
        <v>712</v>
      </c>
      <c r="F2786" s="1" t="s">
        <v>536</v>
      </c>
      <c r="G2786" s="1">
        <v>2011.0</v>
      </c>
      <c r="H2786" s="1">
        <v>244200.0</v>
      </c>
      <c r="I2786" s="1">
        <v>26513.0</v>
      </c>
      <c r="J2786" s="1">
        <v>4.0</v>
      </c>
      <c r="K2786" s="1">
        <v>1.0</v>
      </c>
      <c r="L2786" s="1" t="s">
        <v>16</v>
      </c>
    </row>
    <row r="2787">
      <c r="A2787" s="2">
        <v>42370.0</v>
      </c>
      <c r="B2787" s="1" t="s">
        <v>148</v>
      </c>
      <c r="C2787" s="1">
        <v>21.0</v>
      </c>
      <c r="D2787" s="1" t="s">
        <v>61</v>
      </c>
      <c r="E2787" s="1" t="s">
        <v>712</v>
      </c>
      <c r="F2787" s="1" t="s">
        <v>536</v>
      </c>
      <c r="G2787" s="1">
        <v>2013.0</v>
      </c>
      <c r="H2787" s="1">
        <v>244200.0</v>
      </c>
      <c r="I2787" s="1">
        <v>15967.14579</v>
      </c>
      <c r="J2787" s="1">
        <v>1.995893224</v>
      </c>
      <c r="K2787" s="1">
        <v>1.0</v>
      </c>
      <c r="L2787" s="1" t="s">
        <v>16</v>
      </c>
    </row>
    <row r="2788">
      <c r="A2788" s="2">
        <v>42370.0</v>
      </c>
      <c r="B2788" s="1" t="s">
        <v>148</v>
      </c>
      <c r="C2788" s="1">
        <v>39.0</v>
      </c>
      <c r="D2788" s="1" t="s">
        <v>61</v>
      </c>
      <c r="E2788" s="1" t="s">
        <v>712</v>
      </c>
      <c r="F2788" s="1" t="s">
        <v>536</v>
      </c>
      <c r="G2788" s="1">
        <v>2012.0</v>
      </c>
      <c r="H2788" s="1">
        <v>244200.0</v>
      </c>
      <c r="I2788" s="1">
        <v>22187.54278</v>
      </c>
      <c r="J2788" s="1">
        <v>2.773442847</v>
      </c>
      <c r="K2788" s="1">
        <v>1.0</v>
      </c>
      <c r="L2788" s="1" t="s">
        <v>16</v>
      </c>
    </row>
    <row r="2789">
      <c r="A2789" s="2">
        <v>42370.0</v>
      </c>
      <c r="B2789" s="1" t="s">
        <v>148</v>
      </c>
      <c r="C2789" s="1">
        <v>163.0</v>
      </c>
      <c r="D2789" s="1" t="s">
        <v>61</v>
      </c>
      <c r="E2789" s="1" t="s">
        <v>712</v>
      </c>
      <c r="F2789" s="1" t="s">
        <v>536</v>
      </c>
      <c r="G2789" s="1">
        <v>2010.0</v>
      </c>
      <c r="H2789" s="1">
        <v>244200.0</v>
      </c>
      <c r="I2789" s="1">
        <v>34606.43395</v>
      </c>
      <c r="J2789" s="1">
        <v>4.325804244</v>
      </c>
      <c r="K2789" s="1">
        <v>1.0</v>
      </c>
      <c r="L2789" s="1" t="s">
        <v>16</v>
      </c>
    </row>
    <row r="2790">
      <c r="A2790" s="2">
        <v>42370.0</v>
      </c>
      <c r="B2790" s="1" t="s">
        <v>116</v>
      </c>
      <c r="C2790" s="1" t="s">
        <v>1779</v>
      </c>
      <c r="D2790" s="1" t="s">
        <v>61</v>
      </c>
      <c r="E2790" s="1" t="s">
        <v>712</v>
      </c>
      <c r="F2790" s="1" t="s">
        <v>536</v>
      </c>
      <c r="G2790" s="1">
        <v>2010.0</v>
      </c>
      <c r="H2790" s="1">
        <v>244200.0</v>
      </c>
      <c r="I2790" s="1">
        <v>49490.0</v>
      </c>
      <c r="J2790" s="1">
        <v>5.676712329</v>
      </c>
      <c r="K2790" s="1">
        <v>1.0</v>
      </c>
      <c r="L2790" s="1" t="s">
        <v>16</v>
      </c>
    </row>
    <row r="2791">
      <c r="A2791" s="2">
        <v>42370.0</v>
      </c>
      <c r="B2791" s="1" t="s">
        <v>116</v>
      </c>
      <c r="C2791" s="1" t="s">
        <v>1830</v>
      </c>
      <c r="D2791" s="1" t="s">
        <v>61</v>
      </c>
      <c r="E2791" s="1" t="s">
        <v>712</v>
      </c>
      <c r="F2791" s="1" t="s">
        <v>536</v>
      </c>
      <c r="G2791" s="1">
        <v>2010.0</v>
      </c>
      <c r="H2791" s="1">
        <v>244200.0</v>
      </c>
      <c r="I2791" s="1">
        <v>28125.0</v>
      </c>
      <c r="J2791" s="1">
        <v>5.997260274</v>
      </c>
      <c r="K2791" s="1">
        <v>2.0</v>
      </c>
      <c r="L2791" s="1" t="s">
        <v>16</v>
      </c>
    </row>
    <row r="2792">
      <c r="A2792" s="2">
        <v>42370.0</v>
      </c>
      <c r="B2792" s="1" t="s">
        <v>12</v>
      </c>
      <c r="C2792" s="1">
        <v>133499.0</v>
      </c>
      <c r="D2792" s="1" t="s">
        <v>61</v>
      </c>
      <c r="E2792" s="1" t="s">
        <v>1831</v>
      </c>
      <c r="F2792" s="1" t="s">
        <v>536</v>
      </c>
      <c r="G2792" s="1">
        <v>2012.0</v>
      </c>
      <c r="H2792" s="1">
        <v>244200.0</v>
      </c>
      <c r="I2792" s="1">
        <v>12191.0</v>
      </c>
      <c r="J2792" s="1">
        <v>4.0</v>
      </c>
      <c r="K2792" s="1">
        <v>2.0</v>
      </c>
      <c r="L2792" s="1" t="s">
        <v>16</v>
      </c>
    </row>
    <row r="2793">
      <c r="A2793" s="2">
        <v>42370.0</v>
      </c>
      <c r="B2793" s="1" t="s">
        <v>12</v>
      </c>
      <c r="C2793" s="1">
        <v>118680.0</v>
      </c>
      <c r="D2793" s="1" t="s">
        <v>61</v>
      </c>
      <c r="E2793" s="1" t="s">
        <v>960</v>
      </c>
      <c r="F2793" s="1" t="s">
        <v>203</v>
      </c>
      <c r="G2793" s="1">
        <v>2011.0</v>
      </c>
      <c r="H2793" s="1">
        <v>244200.0</v>
      </c>
      <c r="I2793" s="1">
        <v>15457.0</v>
      </c>
      <c r="J2793" s="1">
        <v>5.0</v>
      </c>
      <c r="K2793" s="1">
        <v>1.0</v>
      </c>
      <c r="L2793" s="1" t="s">
        <v>16</v>
      </c>
    </row>
    <row r="2794">
      <c r="A2794" s="2">
        <v>42370.0</v>
      </c>
      <c r="B2794" s="1" t="s">
        <v>12</v>
      </c>
      <c r="C2794" s="1">
        <v>119468.0</v>
      </c>
      <c r="D2794" s="1" t="s">
        <v>61</v>
      </c>
      <c r="E2794" s="1" t="s">
        <v>960</v>
      </c>
      <c r="F2794" s="1" t="s">
        <v>203</v>
      </c>
      <c r="G2794" s="1">
        <v>2011.0</v>
      </c>
      <c r="H2794" s="1">
        <v>244200.0</v>
      </c>
      <c r="I2794" s="1">
        <v>23069.0</v>
      </c>
      <c r="J2794" s="1">
        <v>5.0</v>
      </c>
      <c r="K2794" s="1">
        <v>1.0</v>
      </c>
      <c r="L2794" s="1" t="s">
        <v>16</v>
      </c>
    </row>
    <row r="2795">
      <c r="A2795" s="2">
        <v>42370.0</v>
      </c>
      <c r="B2795" s="1" t="s">
        <v>116</v>
      </c>
      <c r="C2795" s="1" t="s">
        <v>1719</v>
      </c>
      <c r="D2795" s="1" t="s">
        <v>61</v>
      </c>
      <c r="E2795" s="1" t="s">
        <v>960</v>
      </c>
      <c r="F2795" s="1" t="s">
        <v>203</v>
      </c>
      <c r="G2795" s="1">
        <v>2011.0</v>
      </c>
      <c r="H2795" s="1">
        <v>244200.0</v>
      </c>
      <c r="I2795" s="1">
        <v>46313.0</v>
      </c>
      <c r="J2795" s="1">
        <v>4.515068493</v>
      </c>
      <c r="K2795" s="1">
        <v>2.0</v>
      </c>
      <c r="L2795" s="1" t="s">
        <v>16</v>
      </c>
    </row>
    <row r="2796">
      <c r="A2796" s="2">
        <v>42370.0</v>
      </c>
      <c r="B2796" s="1" t="s">
        <v>186</v>
      </c>
      <c r="C2796" s="1" t="s">
        <v>1832</v>
      </c>
      <c r="D2796" s="1" t="s">
        <v>61</v>
      </c>
      <c r="E2796" s="1" t="s">
        <v>1151</v>
      </c>
      <c r="F2796" s="1" t="s">
        <v>203</v>
      </c>
      <c r="G2796" s="1">
        <v>2009.0</v>
      </c>
      <c r="H2796" s="1">
        <v>244200.0</v>
      </c>
      <c r="I2796" s="1">
        <v>72704.0</v>
      </c>
      <c r="J2796" s="1">
        <v>6.0</v>
      </c>
      <c r="K2796" s="1">
        <v>1.0</v>
      </c>
      <c r="L2796" s="1" t="s">
        <v>16</v>
      </c>
    </row>
    <row r="2797">
      <c r="A2797" s="2">
        <v>42370.0</v>
      </c>
      <c r="B2797" s="1" t="s">
        <v>12</v>
      </c>
      <c r="C2797" s="1">
        <v>137213.0</v>
      </c>
      <c r="D2797" s="1" t="s">
        <v>36</v>
      </c>
      <c r="E2797" s="1" t="s">
        <v>902</v>
      </c>
      <c r="F2797" s="1" t="s">
        <v>1833</v>
      </c>
      <c r="G2797" s="1">
        <v>2010.0</v>
      </c>
      <c r="H2797" s="1">
        <v>244200.0</v>
      </c>
      <c r="I2797" s="1">
        <v>19858.0</v>
      </c>
      <c r="J2797" s="1">
        <v>6.0</v>
      </c>
      <c r="K2797" s="1">
        <v>1.0</v>
      </c>
      <c r="L2797" s="1" t="s">
        <v>16</v>
      </c>
    </row>
    <row r="2798">
      <c r="A2798" s="2">
        <v>42370.0</v>
      </c>
      <c r="B2798" s="1" t="s">
        <v>116</v>
      </c>
      <c r="C2798" s="1" t="s">
        <v>1834</v>
      </c>
      <c r="D2798" s="1" t="s">
        <v>61</v>
      </c>
      <c r="E2798" s="1" t="s">
        <v>1588</v>
      </c>
      <c r="F2798" s="1" t="s">
        <v>1835</v>
      </c>
      <c r="G2798" s="1">
        <v>2011.0</v>
      </c>
      <c r="H2798" s="1">
        <v>244200.0</v>
      </c>
      <c r="I2798" s="1">
        <v>31788.0</v>
      </c>
      <c r="J2798" s="1">
        <v>4.495890411</v>
      </c>
      <c r="K2798" s="1">
        <v>2.0</v>
      </c>
      <c r="L2798" s="1" t="s">
        <v>16</v>
      </c>
    </row>
    <row r="2799">
      <c r="A2799" s="2">
        <v>42370.0</v>
      </c>
      <c r="B2799" s="1" t="s">
        <v>12</v>
      </c>
      <c r="C2799" s="1">
        <v>129425.0</v>
      </c>
      <c r="D2799" s="1" t="s">
        <v>91</v>
      </c>
      <c r="E2799" s="1" t="s">
        <v>1223</v>
      </c>
      <c r="F2799" s="1" t="s">
        <v>1836</v>
      </c>
      <c r="G2799" s="1">
        <v>2012.0</v>
      </c>
      <c r="H2799" s="1">
        <v>244200.0</v>
      </c>
      <c r="I2799" s="1">
        <v>3193.0</v>
      </c>
      <c r="J2799" s="1">
        <v>4.0</v>
      </c>
      <c r="K2799" s="1">
        <v>1.0</v>
      </c>
      <c r="L2799" s="1" t="s">
        <v>16</v>
      </c>
    </row>
    <row r="2800">
      <c r="A2800" s="2">
        <v>42370.0</v>
      </c>
      <c r="B2800" s="1" t="s">
        <v>12</v>
      </c>
      <c r="C2800" s="1">
        <v>126603.0</v>
      </c>
      <c r="D2800" s="1" t="s">
        <v>91</v>
      </c>
      <c r="E2800" s="1" t="s">
        <v>1223</v>
      </c>
      <c r="F2800" s="1" t="s">
        <v>814</v>
      </c>
      <c r="G2800" s="1">
        <v>2012.0</v>
      </c>
      <c r="H2800" s="1">
        <v>244200.0</v>
      </c>
      <c r="I2800" s="1">
        <v>20083.0</v>
      </c>
      <c r="J2800" s="1">
        <v>4.0</v>
      </c>
      <c r="K2800" s="1">
        <v>1.0</v>
      </c>
      <c r="L2800" s="1" t="s">
        <v>16</v>
      </c>
    </row>
    <row r="2801">
      <c r="A2801" s="2">
        <v>42370.0</v>
      </c>
      <c r="B2801" s="1" t="s">
        <v>12</v>
      </c>
      <c r="C2801" s="1">
        <v>116791.0</v>
      </c>
      <c r="D2801" s="1" t="s">
        <v>542</v>
      </c>
      <c r="E2801" s="1" t="s">
        <v>1060</v>
      </c>
      <c r="F2801" s="1" t="s">
        <v>1061</v>
      </c>
      <c r="G2801" s="1">
        <v>2011.0</v>
      </c>
      <c r="H2801" s="1">
        <v>244200.0</v>
      </c>
      <c r="I2801" s="1">
        <v>53024.0</v>
      </c>
      <c r="J2801" s="1">
        <v>5.0</v>
      </c>
      <c r="K2801" s="1">
        <v>1.0</v>
      </c>
      <c r="L2801" s="1" t="s">
        <v>16</v>
      </c>
    </row>
    <row r="2802">
      <c r="A2802" s="2">
        <v>42370.0</v>
      </c>
      <c r="B2802" s="1" t="s">
        <v>148</v>
      </c>
      <c r="C2802" s="1">
        <v>182.0</v>
      </c>
      <c r="D2802" s="1" t="s">
        <v>91</v>
      </c>
      <c r="E2802" s="1" t="s">
        <v>1442</v>
      </c>
      <c r="F2802" s="1" t="s">
        <v>1443</v>
      </c>
      <c r="G2802" s="1">
        <v>2010.0</v>
      </c>
      <c r="H2802" s="1">
        <v>244200.0</v>
      </c>
      <c r="I2802" s="1">
        <v>35351.12936</v>
      </c>
      <c r="J2802" s="1">
        <v>4.41889117</v>
      </c>
      <c r="K2802" s="1">
        <v>1.0</v>
      </c>
      <c r="L2802" s="1" t="s">
        <v>16</v>
      </c>
    </row>
    <row r="2803">
      <c r="A2803" s="2">
        <v>42370.0</v>
      </c>
      <c r="B2803" s="1" t="s">
        <v>12</v>
      </c>
      <c r="C2803" s="1">
        <v>126578.0</v>
      </c>
      <c r="D2803" s="1" t="s">
        <v>32</v>
      </c>
      <c r="E2803" s="1" t="s">
        <v>155</v>
      </c>
      <c r="F2803" s="1" t="s">
        <v>545</v>
      </c>
      <c r="G2803" s="1">
        <v>2005.0</v>
      </c>
      <c r="H2803" s="1">
        <v>244200.0</v>
      </c>
      <c r="I2803" s="1">
        <v>78072.0</v>
      </c>
      <c r="J2803" s="1">
        <v>11.0</v>
      </c>
      <c r="K2803" s="1">
        <v>2.0</v>
      </c>
      <c r="L2803" s="1" t="s">
        <v>16</v>
      </c>
    </row>
    <row r="2804">
      <c r="A2804" s="2">
        <v>42370.0</v>
      </c>
      <c r="B2804" s="1" t="s">
        <v>12</v>
      </c>
      <c r="C2804" s="1">
        <v>134288.0</v>
      </c>
      <c r="D2804" s="1" t="s">
        <v>61</v>
      </c>
      <c r="E2804" s="1" t="s">
        <v>652</v>
      </c>
      <c r="F2804" s="1" t="s">
        <v>536</v>
      </c>
      <c r="G2804" s="1">
        <v>2009.0</v>
      </c>
      <c r="H2804" s="1">
        <v>244200.0</v>
      </c>
      <c r="I2804" s="1">
        <v>45707.0</v>
      </c>
      <c r="J2804" s="1">
        <v>7.0</v>
      </c>
      <c r="K2804" s="1">
        <v>1.0</v>
      </c>
      <c r="L2804" s="1" t="s">
        <v>16</v>
      </c>
    </row>
    <row r="2805">
      <c r="A2805" s="2">
        <v>42370.0</v>
      </c>
      <c r="B2805" s="1" t="s">
        <v>186</v>
      </c>
      <c r="C2805" s="1" t="s">
        <v>1837</v>
      </c>
      <c r="D2805" s="1" t="s">
        <v>61</v>
      </c>
      <c r="E2805" s="1" t="s">
        <v>881</v>
      </c>
      <c r="F2805" s="1" t="s">
        <v>203</v>
      </c>
      <c r="G2805" s="1">
        <v>2008.0</v>
      </c>
      <c r="H2805" s="1">
        <v>244200.0</v>
      </c>
      <c r="I2805" s="1">
        <v>60206.0</v>
      </c>
      <c r="J2805" s="1">
        <v>7.0</v>
      </c>
      <c r="K2805" s="1">
        <v>1.0</v>
      </c>
      <c r="L2805" s="1" t="s">
        <v>16</v>
      </c>
    </row>
    <row r="2806">
      <c r="A2806" s="2">
        <v>42370.0</v>
      </c>
      <c r="B2806" s="1" t="s">
        <v>148</v>
      </c>
      <c r="C2806" s="1">
        <v>461.0</v>
      </c>
      <c r="D2806" s="1" t="s">
        <v>61</v>
      </c>
      <c r="E2806" s="1" t="s">
        <v>953</v>
      </c>
      <c r="F2806" s="1" t="s">
        <v>536</v>
      </c>
      <c r="G2806" s="1">
        <v>2008.0</v>
      </c>
      <c r="H2806" s="1">
        <v>244200.0</v>
      </c>
      <c r="I2806" s="1">
        <v>55589.32238</v>
      </c>
      <c r="J2806" s="1">
        <v>6.948665298</v>
      </c>
      <c r="K2806" s="1">
        <v>2.0</v>
      </c>
      <c r="L2806" s="1" t="s">
        <v>16</v>
      </c>
    </row>
    <row r="2807">
      <c r="A2807" s="2">
        <v>42370.0</v>
      </c>
      <c r="B2807" s="1" t="s">
        <v>116</v>
      </c>
      <c r="C2807" s="1" t="s">
        <v>1792</v>
      </c>
      <c r="D2807" s="1" t="s">
        <v>61</v>
      </c>
      <c r="E2807" s="1" t="s">
        <v>1128</v>
      </c>
      <c r="F2807" s="1" t="s">
        <v>536</v>
      </c>
      <c r="G2807" s="1">
        <v>2011.0</v>
      </c>
      <c r="H2807" s="1">
        <v>244200.0</v>
      </c>
      <c r="I2807" s="1">
        <v>37380.0</v>
      </c>
      <c r="J2807" s="1">
        <v>4.649315068</v>
      </c>
      <c r="K2807" s="1">
        <v>2.0</v>
      </c>
      <c r="L2807" s="1" t="s">
        <v>16</v>
      </c>
    </row>
    <row r="2808">
      <c r="A2808" s="2">
        <v>42370.0</v>
      </c>
      <c r="B2808" s="1" t="s">
        <v>12</v>
      </c>
      <c r="C2808" s="3" t="s">
        <v>1838</v>
      </c>
      <c r="D2808" s="1" t="s">
        <v>61</v>
      </c>
      <c r="E2808" s="1" t="s">
        <v>1831</v>
      </c>
      <c r="F2808" s="1" t="s">
        <v>1839</v>
      </c>
      <c r="G2808" s="1">
        <v>2012.0</v>
      </c>
      <c r="H2808" s="1">
        <v>244200.0</v>
      </c>
      <c r="I2808" s="1">
        <v>12191.0</v>
      </c>
      <c r="J2808" s="1">
        <v>4.0</v>
      </c>
      <c r="K2808" s="1">
        <v>2.0</v>
      </c>
      <c r="L2808" s="1" t="s">
        <v>16</v>
      </c>
    </row>
    <row r="2809">
      <c r="A2809" s="2">
        <v>42370.0</v>
      </c>
      <c r="B2809" s="1" t="s">
        <v>12</v>
      </c>
      <c r="C2809" s="3" t="s">
        <v>1840</v>
      </c>
      <c r="D2809" s="1" t="s">
        <v>91</v>
      </c>
      <c r="E2809" s="1" t="s">
        <v>1223</v>
      </c>
      <c r="F2809" s="1" t="s">
        <v>1620</v>
      </c>
      <c r="G2809" s="1">
        <v>2012.0</v>
      </c>
      <c r="H2809" s="1">
        <v>244200.0</v>
      </c>
      <c r="I2809" s="1">
        <v>3193.0</v>
      </c>
      <c r="J2809" s="1">
        <v>4.0</v>
      </c>
      <c r="K2809" s="1">
        <v>1.0</v>
      </c>
      <c r="L2809" s="1" t="s">
        <v>16</v>
      </c>
    </row>
    <row r="2810">
      <c r="A2810" s="2">
        <v>42370.0</v>
      </c>
      <c r="B2810" s="1" t="s">
        <v>12</v>
      </c>
      <c r="C2810" s="3" t="s">
        <v>1841</v>
      </c>
      <c r="D2810" s="1" t="s">
        <v>91</v>
      </c>
      <c r="E2810" s="1" t="s">
        <v>1826</v>
      </c>
      <c r="F2810" s="1" t="s">
        <v>1120</v>
      </c>
      <c r="G2810" s="1">
        <v>2010.0</v>
      </c>
      <c r="H2810" s="1">
        <v>244200.0</v>
      </c>
      <c r="I2810" s="1">
        <v>20192.0</v>
      </c>
      <c r="J2810" s="1">
        <v>6.0</v>
      </c>
      <c r="K2810" s="1">
        <v>1.0</v>
      </c>
      <c r="L2810" s="1" t="s">
        <v>16</v>
      </c>
    </row>
    <row r="2811">
      <c r="A2811" s="2">
        <v>42370.0</v>
      </c>
      <c r="B2811" s="1" t="s">
        <v>12</v>
      </c>
      <c r="C2811" s="3" t="s">
        <v>1842</v>
      </c>
      <c r="D2811" s="1" t="s">
        <v>36</v>
      </c>
      <c r="E2811" s="1" t="s">
        <v>902</v>
      </c>
      <c r="F2811" s="1" t="s">
        <v>1505</v>
      </c>
      <c r="G2811" s="1">
        <v>2010.0</v>
      </c>
      <c r="H2811" s="1">
        <v>244200.0</v>
      </c>
      <c r="I2811" s="1">
        <v>19858.0</v>
      </c>
      <c r="J2811" s="1">
        <v>6.0</v>
      </c>
      <c r="K2811" s="1">
        <v>1.0</v>
      </c>
      <c r="L2811" s="1" t="s">
        <v>16</v>
      </c>
    </row>
    <row r="2812">
      <c r="A2812" s="2">
        <v>42370.0</v>
      </c>
      <c r="B2812" s="1" t="s">
        <v>12</v>
      </c>
      <c r="C2812" s="3" t="s">
        <v>1843</v>
      </c>
      <c r="D2812" s="1" t="s">
        <v>61</v>
      </c>
      <c r="E2812" s="1" t="s">
        <v>652</v>
      </c>
      <c r="F2812" s="1" t="s">
        <v>1844</v>
      </c>
      <c r="G2812" s="1">
        <v>2009.0</v>
      </c>
      <c r="H2812" s="1">
        <v>244200.0</v>
      </c>
      <c r="I2812" s="1">
        <v>45707.0</v>
      </c>
      <c r="J2812" s="1">
        <v>7.0</v>
      </c>
      <c r="K2812" s="1">
        <v>1.0</v>
      </c>
      <c r="L2812" s="1" t="s">
        <v>16</v>
      </c>
    </row>
    <row r="2813">
      <c r="A2813" s="2">
        <v>42370.0</v>
      </c>
      <c r="B2813" s="1" t="s">
        <v>261</v>
      </c>
      <c r="C2813" s="1" t="s">
        <v>1845</v>
      </c>
      <c r="D2813" s="1" t="s">
        <v>61</v>
      </c>
      <c r="E2813" s="1" t="s">
        <v>163</v>
      </c>
      <c r="F2813" s="1" t="s">
        <v>536</v>
      </c>
      <c r="G2813" s="1">
        <v>2008.0</v>
      </c>
      <c r="H2813" s="1">
        <v>244127.9496</v>
      </c>
      <c r="I2813" s="1">
        <v>90000.0</v>
      </c>
      <c r="J2813" s="1">
        <v>7.0</v>
      </c>
      <c r="K2813" s="1">
        <v>1.0</v>
      </c>
      <c r="L2813" s="1" t="s">
        <v>16</v>
      </c>
    </row>
    <row r="2814">
      <c r="A2814" s="2">
        <v>42370.0</v>
      </c>
      <c r="B2814" s="1" t="s">
        <v>261</v>
      </c>
      <c r="C2814" s="1" t="s">
        <v>1846</v>
      </c>
      <c r="D2814" s="1" t="s">
        <v>61</v>
      </c>
      <c r="E2814" s="1" t="s">
        <v>163</v>
      </c>
      <c r="F2814" s="1" t="s">
        <v>203</v>
      </c>
      <c r="G2814" s="1">
        <v>2006.0</v>
      </c>
      <c r="H2814" s="1">
        <v>244127.9496</v>
      </c>
      <c r="I2814" s="1">
        <v>90000.0</v>
      </c>
      <c r="J2814" s="1">
        <v>9.0</v>
      </c>
      <c r="K2814" s="1">
        <v>1.0</v>
      </c>
      <c r="L2814" s="1" t="s">
        <v>16</v>
      </c>
    </row>
    <row r="2815">
      <c r="A2815" s="2">
        <v>42370.0</v>
      </c>
      <c r="B2815" s="1" t="s">
        <v>116</v>
      </c>
      <c r="C2815" s="1" t="s">
        <v>1752</v>
      </c>
      <c r="D2815" s="1" t="s">
        <v>273</v>
      </c>
      <c r="E2815" s="1" t="s">
        <v>1346</v>
      </c>
      <c r="F2815" s="1" t="s">
        <v>1753</v>
      </c>
      <c r="G2815" s="1">
        <v>2009.0</v>
      </c>
      <c r="H2815" s="1">
        <v>244000.0</v>
      </c>
      <c r="I2815" s="1">
        <v>37040.0</v>
      </c>
      <c r="J2815" s="1">
        <v>6.978082192</v>
      </c>
      <c r="K2815" s="1">
        <v>1.0</v>
      </c>
      <c r="L2815" s="1" t="s">
        <v>16</v>
      </c>
    </row>
    <row r="2816">
      <c r="A2816" s="2">
        <v>42370.0</v>
      </c>
      <c r="B2816" s="1" t="s">
        <v>261</v>
      </c>
      <c r="C2816" s="1" t="s">
        <v>1847</v>
      </c>
      <c r="D2816" s="1" t="s">
        <v>61</v>
      </c>
      <c r="E2816" s="1" t="s">
        <v>163</v>
      </c>
      <c r="F2816" s="1" t="s">
        <v>298</v>
      </c>
      <c r="G2816" s="1">
        <v>2005.0</v>
      </c>
      <c r="H2816" s="1">
        <v>243959.5854</v>
      </c>
      <c r="I2816" s="1">
        <v>90000.0</v>
      </c>
      <c r="J2816" s="1">
        <v>10.0</v>
      </c>
      <c r="K2816" s="1">
        <v>1.0</v>
      </c>
      <c r="L2816" s="1" t="s">
        <v>16</v>
      </c>
    </row>
    <row r="2817">
      <c r="A2817" s="2">
        <v>42370.0</v>
      </c>
      <c r="B2817" s="1" t="s">
        <v>261</v>
      </c>
      <c r="C2817" s="1" t="s">
        <v>1848</v>
      </c>
      <c r="D2817" s="1" t="s">
        <v>61</v>
      </c>
      <c r="E2817" s="1" t="s">
        <v>163</v>
      </c>
      <c r="F2817" s="1" t="s">
        <v>341</v>
      </c>
      <c r="G2817" s="1">
        <v>2006.0</v>
      </c>
      <c r="H2817" s="1">
        <v>243908.2344</v>
      </c>
      <c r="I2817" s="4">
        <v>100000.0</v>
      </c>
      <c r="J2817" s="1">
        <v>9.0</v>
      </c>
      <c r="K2817" s="1">
        <v>1.0</v>
      </c>
      <c r="L2817" s="1" t="s">
        <v>16</v>
      </c>
    </row>
    <row r="2818">
      <c r="A2818" s="2">
        <v>42370.0</v>
      </c>
      <c r="B2818" s="1" t="s">
        <v>148</v>
      </c>
      <c r="C2818" s="1">
        <v>294.0</v>
      </c>
      <c r="D2818" s="1" t="s">
        <v>61</v>
      </c>
      <c r="E2818" s="1" t="s">
        <v>712</v>
      </c>
      <c r="F2818" s="1" t="s">
        <v>536</v>
      </c>
      <c r="G2818" s="1">
        <v>2009.0</v>
      </c>
      <c r="H2818" s="1">
        <v>243500.0</v>
      </c>
      <c r="I2818" s="1">
        <v>42907.59754</v>
      </c>
      <c r="J2818" s="1">
        <v>5.363449692</v>
      </c>
      <c r="K2818" s="1">
        <v>2.0</v>
      </c>
      <c r="L2818" s="1" t="s">
        <v>16</v>
      </c>
    </row>
    <row r="2819">
      <c r="A2819" s="2">
        <v>42370.0</v>
      </c>
      <c r="B2819" s="1" t="s">
        <v>261</v>
      </c>
      <c r="C2819" s="1" t="s">
        <v>1849</v>
      </c>
      <c r="D2819" s="1" t="s">
        <v>61</v>
      </c>
      <c r="E2819" s="1" t="s">
        <v>163</v>
      </c>
      <c r="F2819" s="1" t="s">
        <v>203</v>
      </c>
      <c r="G2819" s="1">
        <v>2008.0</v>
      </c>
      <c r="H2819" s="1">
        <v>243183.5332</v>
      </c>
      <c r="I2819" s="1">
        <v>140000.0</v>
      </c>
      <c r="J2819" s="1">
        <v>7.0</v>
      </c>
      <c r="K2819" s="1">
        <v>1.0</v>
      </c>
      <c r="L2819" s="1" t="s">
        <v>16</v>
      </c>
    </row>
    <row r="2820">
      <c r="A2820" s="2">
        <v>42370.0</v>
      </c>
      <c r="B2820" s="1" t="s">
        <v>116</v>
      </c>
      <c r="C2820" s="1" t="s">
        <v>1850</v>
      </c>
      <c r="D2820" s="1" t="s">
        <v>61</v>
      </c>
      <c r="E2820" s="1" t="s">
        <v>712</v>
      </c>
      <c r="F2820" s="1" t="s">
        <v>536</v>
      </c>
      <c r="G2820" s="1">
        <v>2010.0</v>
      </c>
      <c r="H2820" s="1">
        <v>243000.0</v>
      </c>
      <c r="I2820" s="1">
        <v>26462.0</v>
      </c>
      <c r="J2820" s="1">
        <v>5.805479452</v>
      </c>
      <c r="K2820" s="1">
        <v>2.0</v>
      </c>
      <c r="L2820" s="1" t="s">
        <v>16</v>
      </c>
    </row>
    <row r="2821">
      <c r="A2821" s="2">
        <v>42370.0</v>
      </c>
      <c r="B2821" s="1" t="s">
        <v>116</v>
      </c>
      <c r="C2821" s="1" t="s">
        <v>1851</v>
      </c>
      <c r="D2821" s="1" t="s">
        <v>61</v>
      </c>
      <c r="E2821" s="1" t="s">
        <v>960</v>
      </c>
      <c r="F2821" s="1" t="s">
        <v>203</v>
      </c>
      <c r="G2821" s="1">
        <v>2011.0</v>
      </c>
      <c r="H2821" s="1">
        <v>243000.0</v>
      </c>
      <c r="I2821" s="1">
        <v>67241.0</v>
      </c>
      <c r="J2821" s="1">
        <v>4.909589041</v>
      </c>
      <c r="K2821" s="1">
        <v>1.0</v>
      </c>
      <c r="L2821" s="1" t="s">
        <v>16</v>
      </c>
    </row>
    <row r="2822">
      <c r="A2822" s="2">
        <v>42370.0</v>
      </c>
      <c r="B2822" s="1" t="s">
        <v>116</v>
      </c>
      <c r="C2822" s="1" t="s">
        <v>1770</v>
      </c>
      <c r="D2822" s="1" t="s">
        <v>61</v>
      </c>
      <c r="E2822" s="1" t="s">
        <v>163</v>
      </c>
      <c r="F2822" s="1" t="s">
        <v>143</v>
      </c>
      <c r="G2822" s="1">
        <v>2008.0</v>
      </c>
      <c r="H2822" s="1">
        <v>243000.0</v>
      </c>
      <c r="I2822" s="1">
        <v>263161.0</v>
      </c>
      <c r="J2822" s="1">
        <v>7.802739726</v>
      </c>
      <c r="K2822" s="1">
        <v>1.0</v>
      </c>
      <c r="L2822" s="1" t="s">
        <v>16</v>
      </c>
    </row>
    <row r="2823">
      <c r="A2823" s="2">
        <v>42370.0</v>
      </c>
      <c r="B2823" s="1" t="s">
        <v>116</v>
      </c>
      <c r="C2823" s="1" t="s">
        <v>1852</v>
      </c>
      <c r="D2823" s="1" t="s">
        <v>61</v>
      </c>
      <c r="E2823" s="1" t="s">
        <v>1128</v>
      </c>
      <c r="F2823" s="1" t="s">
        <v>203</v>
      </c>
      <c r="G2823" s="1">
        <v>2010.0</v>
      </c>
      <c r="H2823" s="1">
        <v>243000.0</v>
      </c>
      <c r="I2823" s="1">
        <v>54398.0</v>
      </c>
      <c r="J2823" s="1">
        <v>5.501369863</v>
      </c>
      <c r="K2823" s="1">
        <v>2.0</v>
      </c>
      <c r="L2823" s="1" t="s">
        <v>16</v>
      </c>
    </row>
    <row r="2824">
      <c r="A2824" s="2">
        <v>42370.0</v>
      </c>
      <c r="B2824" s="1" t="s">
        <v>261</v>
      </c>
      <c r="C2824" s="1" t="s">
        <v>1853</v>
      </c>
      <c r="D2824" s="1" t="s">
        <v>61</v>
      </c>
      <c r="E2824" s="1" t="s">
        <v>163</v>
      </c>
      <c r="F2824" s="1" t="s">
        <v>341</v>
      </c>
      <c r="G2824" s="1">
        <v>2008.0</v>
      </c>
      <c r="H2824" s="1">
        <v>242964.668</v>
      </c>
      <c r="I2824" s="1">
        <v>150000.0</v>
      </c>
      <c r="J2824" s="1">
        <v>7.0</v>
      </c>
      <c r="K2824" s="1">
        <v>1.0</v>
      </c>
      <c r="L2824" s="1" t="s">
        <v>16</v>
      </c>
    </row>
    <row r="2825">
      <c r="A2825" s="2">
        <v>42370.0</v>
      </c>
      <c r="B2825" s="1" t="s">
        <v>261</v>
      </c>
      <c r="C2825" s="1" t="s">
        <v>1854</v>
      </c>
      <c r="D2825" s="1" t="s">
        <v>61</v>
      </c>
      <c r="E2825" s="1" t="s">
        <v>163</v>
      </c>
      <c r="F2825" s="1" t="s">
        <v>536</v>
      </c>
      <c r="G2825" s="1">
        <v>2010.0</v>
      </c>
      <c r="H2825" s="1">
        <v>242171.4733</v>
      </c>
      <c r="I2825" s="1">
        <v>140000.0</v>
      </c>
      <c r="J2825" s="1">
        <v>5.0</v>
      </c>
      <c r="K2825" s="1">
        <v>1.0</v>
      </c>
      <c r="L2825" s="1" t="s">
        <v>16</v>
      </c>
    </row>
    <row r="2826">
      <c r="A2826" s="2">
        <v>42370.0</v>
      </c>
      <c r="B2826" s="1" t="s">
        <v>261</v>
      </c>
      <c r="C2826" s="1" t="s">
        <v>1855</v>
      </c>
      <c r="D2826" s="1" t="s">
        <v>61</v>
      </c>
      <c r="E2826" s="1" t="s">
        <v>163</v>
      </c>
      <c r="F2826" s="1" t="s">
        <v>298</v>
      </c>
      <c r="G2826" s="1">
        <v>2006.0</v>
      </c>
      <c r="H2826" s="1">
        <v>242016.6595</v>
      </c>
      <c r="I2826" s="1">
        <v>120000.0</v>
      </c>
      <c r="J2826" s="1">
        <v>9.0</v>
      </c>
      <c r="K2826" s="1">
        <v>1.0</v>
      </c>
      <c r="L2826" s="1" t="s">
        <v>16</v>
      </c>
    </row>
    <row r="2827">
      <c r="A2827" s="2">
        <v>42370.0</v>
      </c>
      <c r="B2827" s="1" t="s">
        <v>186</v>
      </c>
      <c r="C2827" s="1" t="s">
        <v>1749</v>
      </c>
      <c r="D2827" s="1" t="s">
        <v>61</v>
      </c>
      <c r="E2827" s="1" t="s">
        <v>960</v>
      </c>
      <c r="F2827" s="1" t="s">
        <v>203</v>
      </c>
      <c r="G2827" s="1">
        <v>2013.0</v>
      </c>
      <c r="H2827" s="1">
        <v>242000.0</v>
      </c>
      <c r="I2827" s="1">
        <v>53696.0</v>
      </c>
      <c r="J2827" s="1">
        <v>2.0</v>
      </c>
      <c r="K2827" s="1">
        <v>1.0</v>
      </c>
      <c r="L2827" s="1" t="s">
        <v>16</v>
      </c>
    </row>
    <row r="2828">
      <c r="A2828" s="2">
        <v>42370.0</v>
      </c>
      <c r="B2828" s="1" t="s">
        <v>186</v>
      </c>
      <c r="C2828" s="1" t="s">
        <v>1797</v>
      </c>
      <c r="D2828" s="1" t="s">
        <v>61</v>
      </c>
      <c r="E2828" s="1" t="s">
        <v>1151</v>
      </c>
      <c r="F2828" s="1" t="s">
        <v>203</v>
      </c>
      <c r="G2828" s="1">
        <v>2010.0</v>
      </c>
      <c r="H2828" s="1">
        <v>242000.0</v>
      </c>
      <c r="I2828" s="1">
        <v>68690.0</v>
      </c>
      <c r="J2828" s="1">
        <v>5.0</v>
      </c>
      <c r="K2828" s="1">
        <v>1.0</v>
      </c>
      <c r="L2828" s="1" t="s">
        <v>16</v>
      </c>
    </row>
    <row r="2829">
      <c r="A2829" s="2">
        <v>42370.0</v>
      </c>
      <c r="B2829" s="1" t="s">
        <v>116</v>
      </c>
      <c r="C2829" s="1" t="s">
        <v>1799</v>
      </c>
      <c r="D2829" s="1" t="s">
        <v>61</v>
      </c>
      <c r="E2829" s="1" t="s">
        <v>163</v>
      </c>
      <c r="F2829" s="1" t="s">
        <v>536</v>
      </c>
      <c r="G2829" s="1">
        <v>2005.0</v>
      </c>
      <c r="H2829" s="1">
        <v>242000.0</v>
      </c>
      <c r="I2829" s="1">
        <v>66431.0</v>
      </c>
      <c r="J2829" s="1">
        <v>10.83561644</v>
      </c>
      <c r="K2829" s="1">
        <v>3.0</v>
      </c>
      <c r="L2829" s="1" t="s">
        <v>16</v>
      </c>
    </row>
    <row r="2830">
      <c r="A2830" s="2">
        <v>42370.0</v>
      </c>
      <c r="B2830" s="1" t="s">
        <v>116</v>
      </c>
      <c r="C2830" s="1" t="s">
        <v>1856</v>
      </c>
      <c r="D2830" s="1" t="s">
        <v>61</v>
      </c>
      <c r="E2830" s="1" t="s">
        <v>881</v>
      </c>
      <c r="F2830" s="1" t="s">
        <v>536</v>
      </c>
      <c r="G2830" s="1">
        <v>2009.0</v>
      </c>
      <c r="H2830" s="1">
        <v>242000.0</v>
      </c>
      <c r="I2830" s="1">
        <v>52979.0</v>
      </c>
      <c r="J2830" s="1">
        <v>6.454794521</v>
      </c>
      <c r="K2830" s="1">
        <v>2.0</v>
      </c>
      <c r="L2830" s="1" t="s">
        <v>16</v>
      </c>
    </row>
    <row r="2831">
      <c r="A2831" s="2">
        <v>42370.0</v>
      </c>
      <c r="B2831" s="1" t="s">
        <v>116</v>
      </c>
      <c r="C2831" s="1" t="s">
        <v>1857</v>
      </c>
      <c r="D2831" s="1" t="s">
        <v>61</v>
      </c>
      <c r="E2831" s="1" t="s">
        <v>712</v>
      </c>
      <c r="F2831" s="1" t="s">
        <v>226</v>
      </c>
      <c r="G2831" s="1">
        <v>2013.0</v>
      </c>
      <c r="H2831" s="1">
        <v>241980.0</v>
      </c>
      <c r="I2831" s="1">
        <v>34360.0</v>
      </c>
      <c r="J2831" s="1">
        <v>2.780821918</v>
      </c>
      <c r="K2831" s="1">
        <v>2.0</v>
      </c>
      <c r="L2831" s="1" t="s">
        <v>16</v>
      </c>
    </row>
    <row r="2832">
      <c r="A2832" s="2">
        <v>42370.0</v>
      </c>
      <c r="B2832" s="1" t="s">
        <v>116</v>
      </c>
      <c r="C2832" s="1" t="s">
        <v>1858</v>
      </c>
      <c r="D2832" s="1" t="s">
        <v>61</v>
      </c>
      <c r="E2832" s="1" t="s">
        <v>712</v>
      </c>
      <c r="F2832" s="1" t="s">
        <v>536</v>
      </c>
      <c r="G2832" s="1">
        <v>2010.0</v>
      </c>
      <c r="H2832" s="1">
        <v>241980.0</v>
      </c>
      <c r="I2832" s="1">
        <v>19857.0</v>
      </c>
      <c r="J2832" s="1">
        <v>5.578082192</v>
      </c>
      <c r="K2832" s="1">
        <v>2.0</v>
      </c>
      <c r="L2832" s="1" t="s">
        <v>16</v>
      </c>
    </row>
    <row r="2833">
      <c r="A2833" s="2">
        <v>42370.0</v>
      </c>
      <c r="B2833" s="1" t="s">
        <v>261</v>
      </c>
      <c r="C2833" s="1" t="s">
        <v>1859</v>
      </c>
      <c r="D2833" s="1" t="s">
        <v>61</v>
      </c>
      <c r="E2833" s="1" t="s">
        <v>163</v>
      </c>
      <c r="F2833" s="1" t="s">
        <v>536</v>
      </c>
      <c r="G2833" s="1">
        <v>2007.0</v>
      </c>
      <c r="H2833" s="1">
        <v>241568.2211</v>
      </c>
      <c r="I2833" s="1">
        <v>70000.0</v>
      </c>
      <c r="J2833" s="1">
        <v>8.0</v>
      </c>
      <c r="K2833" s="1">
        <v>1.0</v>
      </c>
      <c r="L2833" s="1" t="s">
        <v>16</v>
      </c>
    </row>
    <row r="2834">
      <c r="A2834" s="2">
        <v>42370.0</v>
      </c>
      <c r="B2834" s="1" t="s">
        <v>116</v>
      </c>
      <c r="C2834" s="1" t="s">
        <v>1860</v>
      </c>
      <c r="D2834" s="1" t="s">
        <v>61</v>
      </c>
      <c r="E2834" s="1" t="s">
        <v>163</v>
      </c>
      <c r="F2834" s="1" t="s">
        <v>143</v>
      </c>
      <c r="G2834" s="1">
        <v>2009.0</v>
      </c>
      <c r="H2834" s="1">
        <v>241425.0</v>
      </c>
      <c r="I2834" s="1">
        <v>134851.0</v>
      </c>
      <c r="J2834" s="1">
        <v>6.569863014</v>
      </c>
      <c r="K2834" s="1">
        <v>2.0</v>
      </c>
      <c r="L2834" s="1" t="s">
        <v>16</v>
      </c>
    </row>
    <row r="2835">
      <c r="A2835" s="2">
        <v>42370.0</v>
      </c>
      <c r="B2835" s="1" t="s">
        <v>261</v>
      </c>
      <c r="C2835" s="1" t="s">
        <v>1861</v>
      </c>
      <c r="D2835" s="1" t="s">
        <v>61</v>
      </c>
      <c r="E2835" s="1" t="s">
        <v>163</v>
      </c>
      <c r="F2835" s="1" t="s">
        <v>147</v>
      </c>
      <c r="G2835" s="1">
        <v>2005.0</v>
      </c>
      <c r="H2835" s="1">
        <v>240909.3471</v>
      </c>
      <c r="I2835" s="1">
        <v>110000.0</v>
      </c>
      <c r="J2835" s="1">
        <v>10.0</v>
      </c>
      <c r="K2835" s="1">
        <v>1.0</v>
      </c>
      <c r="L2835" s="1" t="s">
        <v>16</v>
      </c>
    </row>
    <row r="2836">
      <c r="A2836" s="2">
        <v>42370.0</v>
      </c>
      <c r="B2836" s="1" t="s">
        <v>186</v>
      </c>
      <c r="C2836" s="1" t="s">
        <v>1862</v>
      </c>
      <c r="D2836" s="1" t="s">
        <v>61</v>
      </c>
      <c r="E2836" s="1" t="s">
        <v>712</v>
      </c>
      <c r="F2836" s="1" t="s">
        <v>536</v>
      </c>
      <c r="G2836" s="1">
        <v>2010.0</v>
      </c>
      <c r="H2836" s="1">
        <v>240870.0</v>
      </c>
      <c r="I2836" s="1">
        <v>22010.0</v>
      </c>
      <c r="J2836" s="1">
        <v>5.0</v>
      </c>
      <c r="K2836" s="1">
        <v>1.0</v>
      </c>
      <c r="L2836" s="1" t="s">
        <v>16</v>
      </c>
    </row>
    <row r="2837">
      <c r="A2837" s="2">
        <v>42370.0</v>
      </c>
      <c r="B2837" s="1" t="s">
        <v>148</v>
      </c>
      <c r="C2837" s="1">
        <v>230.0</v>
      </c>
      <c r="D2837" s="1" t="s">
        <v>61</v>
      </c>
      <c r="E2837" s="1" t="s">
        <v>960</v>
      </c>
      <c r="F2837" s="1" t="s">
        <v>203</v>
      </c>
      <c r="G2837" s="1">
        <v>2010.0</v>
      </c>
      <c r="H2837" s="1">
        <v>240870.0</v>
      </c>
      <c r="I2837" s="1">
        <v>37957.56331</v>
      </c>
      <c r="J2837" s="1">
        <v>4.744695414</v>
      </c>
      <c r="K2837" s="1">
        <v>1.0</v>
      </c>
      <c r="L2837" s="1" t="s">
        <v>16</v>
      </c>
    </row>
    <row r="2838">
      <c r="A2838" s="2">
        <v>42370.0</v>
      </c>
      <c r="B2838" s="1" t="s">
        <v>186</v>
      </c>
      <c r="C2838" s="1" t="s">
        <v>1863</v>
      </c>
      <c r="D2838" s="1" t="s">
        <v>61</v>
      </c>
      <c r="E2838" s="1" t="s">
        <v>1711</v>
      </c>
      <c r="F2838" s="1" t="s">
        <v>1641</v>
      </c>
      <c r="G2838" s="1">
        <v>2013.0</v>
      </c>
      <c r="H2838" s="1">
        <v>240870.0</v>
      </c>
      <c r="I2838" s="1">
        <v>19536.0</v>
      </c>
      <c r="J2838" s="1">
        <v>2.0</v>
      </c>
      <c r="K2838" s="1">
        <v>1.0</v>
      </c>
      <c r="L2838" s="1" t="s">
        <v>16</v>
      </c>
    </row>
    <row r="2839">
      <c r="A2839" s="2">
        <v>42370.0</v>
      </c>
      <c r="B2839" s="1" t="s">
        <v>148</v>
      </c>
      <c r="C2839" s="1">
        <v>706.0</v>
      </c>
      <c r="D2839" s="1" t="s">
        <v>61</v>
      </c>
      <c r="E2839" s="1" t="s">
        <v>163</v>
      </c>
      <c r="F2839" s="1" t="s">
        <v>203</v>
      </c>
      <c r="G2839" s="1">
        <v>2005.0</v>
      </c>
      <c r="H2839" s="1">
        <v>240870.0</v>
      </c>
      <c r="I2839" s="1">
        <v>76813.14168</v>
      </c>
      <c r="J2839" s="1">
        <v>9.60164271</v>
      </c>
      <c r="K2839" s="1">
        <v>2.0</v>
      </c>
      <c r="L2839" s="1" t="s">
        <v>16</v>
      </c>
    </row>
    <row r="2840">
      <c r="A2840" s="2">
        <v>42370.0</v>
      </c>
      <c r="B2840" s="1" t="s">
        <v>261</v>
      </c>
      <c r="C2840" s="1" t="s">
        <v>1864</v>
      </c>
      <c r="D2840" s="1" t="s">
        <v>61</v>
      </c>
      <c r="E2840" s="1" t="s">
        <v>163</v>
      </c>
      <c r="F2840" s="1" t="s">
        <v>203</v>
      </c>
      <c r="G2840" s="1">
        <v>2007.0</v>
      </c>
      <c r="H2840" s="1">
        <v>240633.7071</v>
      </c>
      <c r="I2840" s="1">
        <v>120000.0</v>
      </c>
      <c r="J2840" s="1">
        <v>8.0</v>
      </c>
      <c r="K2840" s="1">
        <v>1.0</v>
      </c>
      <c r="L2840" s="1" t="s">
        <v>16</v>
      </c>
    </row>
    <row r="2841">
      <c r="A2841" s="2">
        <v>42370.0</v>
      </c>
      <c r="B2841" s="1" t="s">
        <v>261</v>
      </c>
      <c r="C2841" s="1" t="s">
        <v>1865</v>
      </c>
      <c r="D2841" s="1" t="s">
        <v>61</v>
      </c>
      <c r="E2841" s="1" t="s">
        <v>163</v>
      </c>
      <c r="F2841" s="1" t="s">
        <v>341</v>
      </c>
      <c r="G2841" s="1">
        <v>2007.0</v>
      </c>
      <c r="H2841" s="1">
        <v>240417.1368</v>
      </c>
      <c r="I2841" s="1">
        <v>130000.0</v>
      </c>
      <c r="J2841" s="1">
        <v>8.0</v>
      </c>
      <c r="K2841" s="1">
        <v>1.0</v>
      </c>
      <c r="L2841" s="1" t="s">
        <v>16</v>
      </c>
    </row>
    <row r="2842">
      <c r="A2842" s="2">
        <v>42370.0</v>
      </c>
      <c r="B2842" s="1" t="s">
        <v>261</v>
      </c>
      <c r="C2842" s="1" t="s">
        <v>1866</v>
      </c>
      <c r="D2842" s="1" t="s">
        <v>61</v>
      </c>
      <c r="E2842" s="1" t="s">
        <v>163</v>
      </c>
      <c r="F2842" s="1" t="s">
        <v>536</v>
      </c>
      <c r="G2842" s="1">
        <v>2006.0</v>
      </c>
      <c r="H2842" s="1">
        <v>240100.0</v>
      </c>
      <c r="I2842" s="1">
        <v>40000.0</v>
      </c>
      <c r="J2842" s="1">
        <v>9.0</v>
      </c>
      <c r="K2842" s="1">
        <v>1.0</v>
      </c>
      <c r="L2842" s="1" t="s">
        <v>16</v>
      </c>
    </row>
    <row r="2843">
      <c r="A2843" s="2">
        <v>42370.0</v>
      </c>
      <c r="B2843" s="1" t="s">
        <v>186</v>
      </c>
      <c r="C2843" s="1" t="s">
        <v>1867</v>
      </c>
      <c r="D2843" s="1" t="s">
        <v>61</v>
      </c>
      <c r="E2843" s="1" t="s">
        <v>712</v>
      </c>
      <c r="F2843" s="1" t="s">
        <v>536</v>
      </c>
      <c r="G2843" s="1">
        <v>2007.0</v>
      </c>
      <c r="H2843" s="1">
        <v>240000.0</v>
      </c>
      <c r="I2843" s="1">
        <v>18553.0</v>
      </c>
      <c r="J2843" s="1">
        <v>8.0</v>
      </c>
      <c r="K2843" s="1">
        <v>2.0</v>
      </c>
      <c r="L2843" s="1" t="s">
        <v>16</v>
      </c>
    </row>
    <row r="2844">
      <c r="A2844" s="2">
        <v>42370.0</v>
      </c>
      <c r="B2844" s="1" t="s">
        <v>116</v>
      </c>
      <c r="C2844" s="1" t="s">
        <v>1868</v>
      </c>
      <c r="D2844" s="1" t="s">
        <v>61</v>
      </c>
      <c r="E2844" s="1" t="s">
        <v>712</v>
      </c>
      <c r="F2844" s="1" t="s">
        <v>536</v>
      </c>
      <c r="G2844" s="1">
        <v>2010.0</v>
      </c>
      <c r="H2844" s="1">
        <v>240000.0</v>
      </c>
      <c r="I2844" s="1">
        <v>46598.0</v>
      </c>
      <c r="J2844" s="1">
        <v>5.531506849</v>
      </c>
      <c r="K2844" s="1">
        <v>2.0</v>
      </c>
      <c r="L2844" s="1" t="s">
        <v>16</v>
      </c>
    </row>
    <row r="2845">
      <c r="A2845" s="2">
        <v>42370.0</v>
      </c>
      <c r="B2845" s="1" t="s">
        <v>116</v>
      </c>
      <c r="C2845" s="1" t="s">
        <v>1858</v>
      </c>
      <c r="D2845" s="1" t="s">
        <v>61</v>
      </c>
      <c r="E2845" s="1" t="s">
        <v>712</v>
      </c>
      <c r="F2845" s="1" t="s">
        <v>536</v>
      </c>
      <c r="G2845" s="1">
        <v>2010.0</v>
      </c>
      <c r="H2845" s="1">
        <v>240000.0</v>
      </c>
      <c r="I2845" s="1">
        <v>19857.0</v>
      </c>
      <c r="J2845" s="1">
        <v>5.578082192</v>
      </c>
      <c r="K2845" s="1">
        <v>2.0</v>
      </c>
      <c r="L2845" s="1" t="s">
        <v>16</v>
      </c>
    </row>
    <row r="2846">
      <c r="A2846" s="2">
        <v>42370.0</v>
      </c>
      <c r="B2846" s="1" t="s">
        <v>116</v>
      </c>
      <c r="C2846" s="1" t="s">
        <v>1869</v>
      </c>
      <c r="D2846" s="1" t="s">
        <v>61</v>
      </c>
      <c r="E2846" s="1" t="s">
        <v>712</v>
      </c>
      <c r="F2846" s="1" t="s">
        <v>536</v>
      </c>
      <c r="G2846" s="1">
        <v>2010.0</v>
      </c>
      <c r="H2846" s="1">
        <v>240000.0</v>
      </c>
      <c r="I2846" s="1">
        <v>11133.0</v>
      </c>
      <c r="J2846" s="1">
        <v>5.936986301</v>
      </c>
      <c r="K2846" s="1">
        <v>2.0</v>
      </c>
      <c r="L2846" s="1" t="s">
        <v>16</v>
      </c>
    </row>
    <row r="2847">
      <c r="A2847" s="2">
        <v>42370.0</v>
      </c>
      <c r="B2847" s="1" t="s">
        <v>186</v>
      </c>
      <c r="C2847" s="1" t="s">
        <v>1748</v>
      </c>
      <c r="D2847" s="1" t="s">
        <v>61</v>
      </c>
      <c r="E2847" s="1" t="s">
        <v>960</v>
      </c>
      <c r="F2847" s="1" t="s">
        <v>536</v>
      </c>
      <c r="G2847" s="1">
        <v>2011.0</v>
      </c>
      <c r="H2847" s="1">
        <v>240000.0</v>
      </c>
      <c r="I2847" s="1">
        <v>41458.0</v>
      </c>
      <c r="J2847" s="1">
        <v>4.0</v>
      </c>
      <c r="K2847" s="1">
        <v>1.0</v>
      </c>
      <c r="L2847" s="1" t="s">
        <v>16</v>
      </c>
    </row>
    <row r="2848">
      <c r="A2848" s="2">
        <v>42370.0</v>
      </c>
      <c r="B2848" s="1" t="s">
        <v>116</v>
      </c>
      <c r="C2848" s="1" t="s">
        <v>1870</v>
      </c>
      <c r="D2848" s="1" t="s">
        <v>61</v>
      </c>
      <c r="E2848" s="1" t="s">
        <v>1871</v>
      </c>
      <c r="F2848" s="1" t="s">
        <v>536</v>
      </c>
      <c r="G2848" s="1">
        <v>2006.0</v>
      </c>
      <c r="H2848" s="1">
        <v>240000.0</v>
      </c>
      <c r="I2848" s="1">
        <v>64996.0</v>
      </c>
      <c r="J2848" s="1">
        <v>9.728767123</v>
      </c>
      <c r="K2848" s="1">
        <v>1.0</v>
      </c>
      <c r="L2848" s="1" t="s">
        <v>16</v>
      </c>
    </row>
    <row r="2849">
      <c r="A2849" s="2">
        <v>42370.0</v>
      </c>
      <c r="B2849" s="1" t="s">
        <v>20</v>
      </c>
      <c r="C2849" s="1">
        <v>54772.0</v>
      </c>
      <c r="D2849" s="1" t="s">
        <v>81</v>
      </c>
      <c r="E2849" s="1" t="s">
        <v>1123</v>
      </c>
      <c r="F2849" s="1" t="s">
        <v>1124</v>
      </c>
      <c r="G2849" s="1">
        <v>2004.0</v>
      </c>
      <c r="H2849" s="1">
        <v>240000.0</v>
      </c>
      <c r="I2849" s="1">
        <v>73750.0</v>
      </c>
      <c r="J2849" s="1">
        <v>11.0</v>
      </c>
      <c r="K2849" s="1">
        <v>3.0</v>
      </c>
      <c r="L2849" s="1" t="s">
        <v>16</v>
      </c>
    </row>
    <row r="2850">
      <c r="A2850" s="2">
        <v>42370.0</v>
      </c>
      <c r="B2850" s="1" t="s">
        <v>116</v>
      </c>
      <c r="C2850" s="1" t="s">
        <v>1872</v>
      </c>
      <c r="D2850" s="1" t="s">
        <v>61</v>
      </c>
      <c r="E2850" s="1" t="s">
        <v>1588</v>
      </c>
      <c r="F2850" s="1" t="s">
        <v>1641</v>
      </c>
      <c r="G2850" s="1">
        <v>2010.0</v>
      </c>
      <c r="H2850" s="1">
        <v>240000.0</v>
      </c>
      <c r="I2850" s="1">
        <v>42220.0</v>
      </c>
      <c r="J2850" s="1">
        <v>5.926027397</v>
      </c>
      <c r="K2850" s="1">
        <v>2.0</v>
      </c>
      <c r="L2850" s="1" t="s">
        <v>16</v>
      </c>
    </row>
    <row r="2851">
      <c r="A2851" s="2">
        <v>42370.0</v>
      </c>
      <c r="B2851" s="1" t="s">
        <v>116</v>
      </c>
      <c r="C2851" s="1" t="s">
        <v>1834</v>
      </c>
      <c r="D2851" s="1" t="s">
        <v>61</v>
      </c>
      <c r="E2851" s="1" t="s">
        <v>1588</v>
      </c>
      <c r="F2851" s="1" t="s">
        <v>1835</v>
      </c>
      <c r="G2851" s="1">
        <v>2011.0</v>
      </c>
      <c r="H2851" s="1">
        <v>240000.0</v>
      </c>
      <c r="I2851" s="1">
        <v>31788.0</v>
      </c>
      <c r="J2851" s="1">
        <v>4.495890411</v>
      </c>
      <c r="K2851" s="1">
        <v>2.0</v>
      </c>
      <c r="L2851" s="1" t="s">
        <v>16</v>
      </c>
    </row>
    <row r="2852">
      <c r="A2852" s="2">
        <v>42370.0</v>
      </c>
      <c r="B2852" s="1" t="s">
        <v>209</v>
      </c>
      <c r="C2852" s="1" t="s">
        <v>1873</v>
      </c>
      <c r="D2852" s="1" t="s">
        <v>91</v>
      </c>
      <c r="E2852" s="1" t="s">
        <v>1365</v>
      </c>
      <c r="F2852" s="1" t="s">
        <v>814</v>
      </c>
      <c r="G2852" s="1">
        <v>2012.0</v>
      </c>
      <c r="H2852" s="1">
        <v>240000.0</v>
      </c>
      <c r="I2852" s="1">
        <v>10000.0</v>
      </c>
      <c r="J2852" s="1">
        <v>3.0</v>
      </c>
      <c r="K2852" s="1">
        <v>1.0</v>
      </c>
      <c r="L2852" s="1" t="s">
        <v>16</v>
      </c>
    </row>
    <row r="2853">
      <c r="A2853" s="2">
        <v>42370.0</v>
      </c>
      <c r="B2853" s="1" t="s">
        <v>148</v>
      </c>
      <c r="C2853" s="1">
        <v>282.0</v>
      </c>
      <c r="D2853" s="1" t="s">
        <v>91</v>
      </c>
      <c r="E2853" s="1" t="s">
        <v>813</v>
      </c>
      <c r="F2853" s="1" t="s">
        <v>1425</v>
      </c>
      <c r="G2853" s="1">
        <v>2009.0</v>
      </c>
      <c r="H2853" s="1">
        <v>240000.0</v>
      </c>
      <c r="I2853" s="1">
        <v>42600.95825</v>
      </c>
      <c r="J2853" s="1">
        <v>5.325119781</v>
      </c>
      <c r="K2853" s="1">
        <v>2.0</v>
      </c>
      <c r="L2853" s="1" t="s">
        <v>16</v>
      </c>
    </row>
    <row r="2854">
      <c r="A2854" s="2">
        <v>42370.0</v>
      </c>
      <c r="B2854" s="1" t="s">
        <v>148</v>
      </c>
      <c r="C2854" s="1">
        <v>403.0</v>
      </c>
      <c r="D2854" s="1" t="s">
        <v>91</v>
      </c>
      <c r="E2854" s="1" t="s">
        <v>813</v>
      </c>
      <c r="F2854" s="1" t="s">
        <v>814</v>
      </c>
      <c r="G2854" s="1">
        <v>2008.0</v>
      </c>
      <c r="H2854" s="1">
        <v>240000.0</v>
      </c>
      <c r="I2854" s="1">
        <v>50814.51061</v>
      </c>
      <c r="J2854" s="1">
        <v>6.351813826</v>
      </c>
      <c r="K2854" s="1">
        <v>2.0</v>
      </c>
      <c r="L2854" s="1" t="s">
        <v>16</v>
      </c>
    </row>
    <row r="2855">
      <c r="A2855" s="2">
        <v>42370.0</v>
      </c>
      <c r="B2855" s="1" t="s">
        <v>148</v>
      </c>
      <c r="C2855" s="1">
        <v>503.0</v>
      </c>
      <c r="D2855" s="1" t="s">
        <v>91</v>
      </c>
      <c r="E2855" s="1" t="s">
        <v>813</v>
      </c>
      <c r="F2855" s="1" t="s">
        <v>814</v>
      </c>
      <c r="G2855" s="1">
        <v>2007.0</v>
      </c>
      <c r="H2855" s="1">
        <v>240000.0</v>
      </c>
      <c r="I2855" s="1">
        <v>59685.14716</v>
      </c>
      <c r="J2855" s="1">
        <v>7.460643395</v>
      </c>
      <c r="K2855" s="1">
        <v>2.0</v>
      </c>
      <c r="L2855" s="1" t="s">
        <v>16</v>
      </c>
    </row>
    <row r="2856">
      <c r="A2856" s="2">
        <v>42370.0</v>
      </c>
      <c r="B2856" s="1" t="s">
        <v>116</v>
      </c>
      <c r="C2856" s="1" t="s">
        <v>1874</v>
      </c>
      <c r="D2856" s="1" t="s">
        <v>61</v>
      </c>
      <c r="E2856" s="1" t="s">
        <v>240</v>
      </c>
      <c r="F2856" s="1" t="s">
        <v>147</v>
      </c>
      <c r="G2856" s="1">
        <v>2008.0</v>
      </c>
      <c r="H2856" s="1">
        <v>240000.0</v>
      </c>
      <c r="I2856" s="1">
        <v>96718.0</v>
      </c>
      <c r="J2856" s="1">
        <v>7.498630137</v>
      </c>
      <c r="K2856" s="1">
        <v>3.0</v>
      </c>
      <c r="L2856" s="1" t="s">
        <v>16</v>
      </c>
    </row>
    <row r="2857">
      <c r="A2857" s="2">
        <v>42370.0</v>
      </c>
      <c r="B2857" s="1" t="s">
        <v>148</v>
      </c>
      <c r="C2857" s="1">
        <v>392.0</v>
      </c>
      <c r="D2857" s="1" t="s">
        <v>61</v>
      </c>
      <c r="E2857" s="1" t="s">
        <v>881</v>
      </c>
      <c r="F2857" s="1" t="s">
        <v>203</v>
      </c>
      <c r="G2857" s="1">
        <v>2008.0</v>
      </c>
      <c r="H2857" s="1">
        <v>240000.0</v>
      </c>
      <c r="I2857" s="1">
        <v>50573.57974</v>
      </c>
      <c r="J2857" s="1">
        <v>6.321697467</v>
      </c>
      <c r="K2857" s="1">
        <v>2.0</v>
      </c>
      <c r="L2857" s="1" t="s">
        <v>16</v>
      </c>
    </row>
    <row r="2858">
      <c r="A2858" s="2">
        <v>42370.0</v>
      </c>
      <c r="B2858" s="1" t="s">
        <v>116</v>
      </c>
      <c r="C2858" s="1" t="s">
        <v>1756</v>
      </c>
      <c r="D2858" s="1" t="s">
        <v>61</v>
      </c>
      <c r="E2858" s="1" t="s">
        <v>1128</v>
      </c>
      <c r="F2858" s="1" t="s">
        <v>536</v>
      </c>
      <c r="G2858" s="1">
        <v>2010.0</v>
      </c>
      <c r="H2858" s="1">
        <v>240000.0</v>
      </c>
      <c r="I2858" s="1">
        <v>21898.0</v>
      </c>
      <c r="J2858" s="1">
        <v>5.95890411</v>
      </c>
      <c r="K2858" s="1">
        <v>2.0</v>
      </c>
      <c r="L2858" s="1" t="s">
        <v>16</v>
      </c>
    </row>
    <row r="2859">
      <c r="A2859" s="2">
        <v>42370.0</v>
      </c>
      <c r="B2859" s="1" t="s">
        <v>20</v>
      </c>
      <c r="C2859" s="1">
        <v>88032.0</v>
      </c>
      <c r="D2859" s="1" t="s">
        <v>25</v>
      </c>
      <c r="E2859" s="1" t="s">
        <v>119</v>
      </c>
      <c r="F2859" s="1" t="s">
        <v>1681</v>
      </c>
      <c r="G2859" s="1">
        <v>2008.0</v>
      </c>
      <c r="H2859" s="1">
        <v>240000.0</v>
      </c>
      <c r="I2859" s="1">
        <v>88531.0</v>
      </c>
      <c r="J2859" s="1">
        <v>8.0</v>
      </c>
      <c r="K2859" s="1">
        <v>2.0</v>
      </c>
      <c r="L2859" s="1" t="s">
        <v>16</v>
      </c>
    </row>
    <row r="2860">
      <c r="A2860" s="2">
        <v>42370.0</v>
      </c>
      <c r="B2860" s="1" t="s">
        <v>261</v>
      </c>
      <c r="C2860" s="1" t="s">
        <v>1875</v>
      </c>
      <c r="D2860" s="1" t="s">
        <v>61</v>
      </c>
      <c r="E2860" s="1" t="s">
        <v>163</v>
      </c>
      <c r="F2860" s="1" t="s">
        <v>536</v>
      </c>
      <c r="G2860" s="1">
        <v>2005.0</v>
      </c>
      <c r="H2860" s="1">
        <v>239292.0</v>
      </c>
      <c r="I2860" s="1">
        <v>1000.0</v>
      </c>
      <c r="J2860" s="1">
        <v>10.0</v>
      </c>
      <c r="K2860" s="1">
        <v>1.0</v>
      </c>
      <c r="L2860" s="1" t="s">
        <v>16</v>
      </c>
    </row>
    <row r="2861">
      <c r="A2861" s="2">
        <v>42370.0</v>
      </c>
      <c r="B2861" s="1" t="s">
        <v>186</v>
      </c>
      <c r="C2861" s="1" t="s">
        <v>1800</v>
      </c>
      <c r="D2861" s="1" t="s">
        <v>61</v>
      </c>
      <c r="E2861" s="1" t="s">
        <v>202</v>
      </c>
      <c r="F2861" s="1" t="s">
        <v>203</v>
      </c>
      <c r="G2861" s="1">
        <v>2006.0</v>
      </c>
      <c r="H2861" s="1">
        <v>239000.0</v>
      </c>
      <c r="I2861" s="1">
        <v>89117.0</v>
      </c>
      <c r="J2861" s="1">
        <v>9.0</v>
      </c>
      <c r="K2861" s="1">
        <v>2.0</v>
      </c>
      <c r="L2861" s="1" t="s">
        <v>16</v>
      </c>
    </row>
    <row r="2862">
      <c r="A2862" s="2">
        <v>42370.0</v>
      </c>
      <c r="B2862" s="1" t="s">
        <v>261</v>
      </c>
      <c r="C2862" s="1" t="s">
        <v>1876</v>
      </c>
      <c r="D2862" s="1" t="s">
        <v>61</v>
      </c>
      <c r="E2862" s="1" t="s">
        <v>163</v>
      </c>
      <c r="F2862" s="1" t="s">
        <v>147</v>
      </c>
      <c r="G2862" s="1">
        <v>2006.0</v>
      </c>
      <c r="H2862" s="1">
        <v>238990.7137</v>
      </c>
      <c r="I2862" s="1">
        <v>140000.0</v>
      </c>
      <c r="J2862" s="1">
        <v>9.0</v>
      </c>
      <c r="K2862" s="1">
        <v>1.0</v>
      </c>
      <c r="L2862" s="1" t="s">
        <v>16</v>
      </c>
    </row>
    <row r="2863">
      <c r="A2863" s="2">
        <v>42370.0</v>
      </c>
      <c r="B2863" s="1" t="s">
        <v>261</v>
      </c>
      <c r="C2863" s="1" t="s">
        <v>1877</v>
      </c>
      <c r="D2863" s="1" t="s">
        <v>61</v>
      </c>
      <c r="E2863" s="1" t="s">
        <v>163</v>
      </c>
      <c r="F2863" s="1" t="s">
        <v>203</v>
      </c>
      <c r="G2863" s="1">
        <v>2005.0</v>
      </c>
      <c r="H2863" s="1">
        <v>238705.1903</v>
      </c>
      <c r="I2863" s="1">
        <v>70000.0</v>
      </c>
      <c r="J2863" s="1">
        <v>10.0</v>
      </c>
      <c r="K2863" s="1">
        <v>1.0</v>
      </c>
      <c r="L2863" s="1" t="s">
        <v>16</v>
      </c>
    </row>
    <row r="2864">
      <c r="A2864" s="2">
        <v>42370.0</v>
      </c>
      <c r="B2864" s="1" t="s">
        <v>186</v>
      </c>
      <c r="C2864" s="1" t="s">
        <v>1878</v>
      </c>
      <c r="D2864" s="1" t="s">
        <v>61</v>
      </c>
      <c r="E2864" s="1" t="s">
        <v>712</v>
      </c>
      <c r="F2864" s="1" t="s">
        <v>536</v>
      </c>
      <c r="G2864" s="1">
        <v>2010.0</v>
      </c>
      <c r="H2864" s="1">
        <v>238650.0</v>
      </c>
      <c r="I2864" s="1">
        <v>61722.0</v>
      </c>
      <c r="J2864" s="1">
        <v>5.0</v>
      </c>
      <c r="K2864" s="1">
        <v>1.0</v>
      </c>
      <c r="L2864" s="1" t="s">
        <v>16</v>
      </c>
    </row>
    <row r="2865">
      <c r="A2865" s="2">
        <v>42370.0</v>
      </c>
      <c r="B2865" s="1" t="s">
        <v>186</v>
      </c>
      <c r="C2865" s="1" t="s">
        <v>1817</v>
      </c>
      <c r="D2865" s="1" t="s">
        <v>61</v>
      </c>
      <c r="E2865" s="1" t="s">
        <v>712</v>
      </c>
      <c r="F2865" s="1" t="s">
        <v>536</v>
      </c>
      <c r="G2865" s="1">
        <v>2011.0</v>
      </c>
      <c r="H2865" s="1">
        <v>238650.0</v>
      </c>
      <c r="I2865" s="1">
        <v>55954.0</v>
      </c>
      <c r="J2865" s="1">
        <v>4.0</v>
      </c>
      <c r="K2865" s="1">
        <v>1.0</v>
      </c>
      <c r="L2865" s="1" t="s">
        <v>16</v>
      </c>
    </row>
    <row r="2866">
      <c r="A2866" s="2">
        <v>42370.0</v>
      </c>
      <c r="B2866" s="1" t="s">
        <v>148</v>
      </c>
      <c r="C2866" s="1">
        <v>83.0</v>
      </c>
      <c r="D2866" s="1" t="s">
        <v>61</v>
      </c>
      <c r="E2866" s="1" t="s">
        <v>712</v>
      </c>
      <c r="F2866" s="1" t="s">
        <v>536</v>
      </c>
      <c r="G2866" s="1">
        <v>2011.0</v>
      </c>
      <c r="H2866" s="1">
        <v>238650.0</v>
      </c>
      <c r="I2866" s="1">
        <v>27071.86858</v>
      </c>
      <c r="J2866" s="1">
        <v>3.383983573</v>
      </c>
      <c r="K2866" s="1">
        <v>1.0</v>
      </c>
      <c r="L2866" s="1" t="s">
        <v>16</v>
      </c>
    </row>
    <row r="2867">
      <c r="A2867" s="2">
        <v>42370.0</v>
      </c>
      <c r="B2867" s="1" t="s">
        <v>148</v>
      </c>
      <c r="C2867" s="1">
        <v>189.0</v>
      </c>
      <c r="D2867" s="1" t="s">
        <v>61</v>
      </c>
      <c r="E2867" s="1" t="s">
        <v>712</v>
      </c>
      <c r="F2867" s="1" t="s">
        <v>536</v>
      </c>
      <c r="G2867" s="1">
        <v>2010.0</v>
      </c>
      <c r="H2867" s="1">
        <v>238650.0</v>
      </c>
      <c r="I2867" s="1">
        <v>35548.25462</v>
      </c>
      <c r="J2867" s="1">
        <v>4.443531828</v>
      </c>
      <c r="K2867" s="1">
        <v>1.0</v>
      </c>
      <c r="L2867" s="1" t="s">
        <v>16</v>
      </c>
    </row>
    <row r="2868">
      <c r="A2868" s="2">
        <v>42370.0</v>
      </c>
      <c r="B2868" s="1" t="s">
        <v>148</v>
      </c>
      <c r="C2868" s="1">
        <v>320.0</v>
      </c>
      <c r="D2868" s="1" t="s">
        <v>61</v>
      </c>
      <c r="E2868" s="1" t="s">
        <v>712</v>
      </c>
      <c r="F2868" s="1" t="s">
        <v>536</v>
      </c>
      <c r="G2868" s="1">
        <v>2009.0</v>
      </c>
      <c r="H2868" s="1">
        <v>238650.0</v>
      </c>
      <c r="I2868" s="1">
        <v>45119.78097</v>
      </c>
      <c r="J2868" s="1">
        <v>5.639972621</v>
      </c>
      <c r="K2868" s="1">
        <v>2.0</v>
      </c>
      <c r="L2868" s="1" t="s">
        <v>16</v>
      </c>
    </row>
    <row r="2869">
      <c r="A2869" s="2">
        <v>42370.0</v>
      </c>
      <c r="B2869" s="1" t="s">
        <v>116</v>
      </c>
      <c r="C2869" s="1" t="s">
        <v>1879</v>
      </c>
      <c r="D2869" s="1" t="s">
        <v>61</v>
      </c>
      <c r="E2869" s="1" t="s">
        <v>712</v>
      </c>
      <c r="F2869" s="1" t="s">
        <v>536</v>
      </c>
      <c r="G2869" s="1">
        <v>2010.0</v>
      </c>
      <c r="H2869" s="1">
        <v>238650.0</v>
      </c>
      <c r="I2869" s="1">
        <v>27510.0</v>
      </c>
      <c r="J2869" s="1">
        <v>5.868493151</v>
      </c>
      <c r="K2869" s="1">
        <v>1.0</v>
      </c>
      <c r="L2869" s="1" t="s">
        <v>16</v>
      </c>
    </row>
    <row r="2870">
      <c r="A2870" s="2">
        <v>42370.0</v>
      </c>
      <c r="B2870" s="1" t="s">
        <v>116</v>
      </c>
      <c r="C2870" s="1" t="s">
        <v>1818</v>
      </c>
      <c r="D2870" s="1" t="s">
        <v>61</v>
      </c>
      <c r="E2870" s="1" t="s">
        <v>712</v>
      </c>
      <c r="F2870" s="1" t="s">
        <v>536</v>
      </c>
      <c r="G2870" s="1">
        <v>2011.0</v>
      </c>
      <c r="H2870" s="1">
        <v>238650.0</v>
      </c>
      <c r="I2870" s="1">
        <v>37151.0</v>
      </c>
      <c r="J2870" s="1">
        <v>4.6</v>
      </c>
      <c r="K2870" s="1">
        <v>2.0</v>
      </c>
      <c r="L2870" s="1" t="s">
        <v>16</v>
      </c>
    </row>
    <row r="2871">
      <c r="A2871" s="2">
        <v>42370.0</v>
      </c>
      <c r="B2871" s="1" t="s">
        <v>116</v>
      </c>
      <c r="C2871" s="1" t="s">
        <v>1819</v>
      </c>
      <c r="D2871" s="1" t="s">
        <v>61</v>
      </c>
      <c r="E2871" s="1" t="s">
        <v>712</v>
      </c>
      <c r="F2871" s="1" t="s">
        <v>536</v>
      </c>
      <c r="G2871" s="1">
        <v>2010.0</v>
      </c>
      <c r="H2871" s="1">
        <v>238650.0</v>
      </c>
      <c r="I2871" s="1">
        <v>26952.0</v>
      </c>
      <c r="J2871" s="1">
        <v>5.608219178</v>
      </c>
      <c r="K2871" s="1">
        <v>2.0</v>
      </c>
      <c r="L2871" s="1" t="s">
        <v>16</v>
      </c>
    </row>
    <row r="2872">
      <c r="A2872" s="2">
        <v>42370.0</v>
      </c>
      <c r="B2872" s="1" t="s">
        <v>116</v>
      </c>
      <c r="C2872" s="1" t="s">
        <v>1809</v>
      </c>
      <c r="D2872" s="1" t="s">
        <v>61</v>
      </c>
      <c r="E2872" s="1" t="s">
        <v>712</v>
      </c>
      <c r="F2872" s="1" t="s">
        <v>536</v>
      </c>
      <c r="G2872" s="1">
        <v>2010.0</v>
      </c>
      <c r="H2872" s="1">
        <v>238650.0</v>
      </c>
      <c r="I2872" s="1">
        <v>30031.0</v>
      </c>
      <c r="J2872" s="1">
        <v>5.780821918</v>
      </c>
      <c r="K2872" s="1">
        <v>2.0</v>
      </c>
      <c r="L2872" s="1" t="s">
        <v>16</v>
      </c>
    </row>
    <row r="2873">
      <c r="A2873" s="2">
        <v>42370.0</v>
      </c>
      <c r="B2873" s="1" t="s">
        <v>116</v>
      </c>
      <c r="C2873" s="1" t="s">
        <v>1785</v>
      </c>
      <c r="D2873" s="1" t="s">
        <v>61</v>
      </c>
      <c r="E2873" s="1" t="s">
        <v>712</v>
      </c>
      <c r="F2873" s="1" t="s">
        <v>203</v>
      </c>
      <c r="G2873" s="1">
        <v>2010.0</v>
      </c>
      <c r="H2873" s="1">
        <v>238650.0</v>
      </c>
      <c r="I2873" s="1">
        <v>44492.0</v>
      </c>
      <c r="J2873" s="1">
        <v>5.895890411</v>
      </c>
      <c r="K2873" s="1">
        <v>2.0</v>
      </c>
      <c r="L2873" s="1" t="s">
        <v>16</v>
      </c>
    </row>
    <row r="2874">
      <c r="A2874" s="2">
        <v>42370.0</v>
      </c>
      <c r="B2874" s="1" t="s">
        <v>148</v>
      </c>
      <c r="C2874" s="1">
        <v>191.0</v>
      </c>
      <c r="D2874" s="1" t="s">
        <v>61</v>
      </c>
      <c r="E2874" s="1" t="s">
        <v>960</v>
      </c>
      <c r="F2874" s="1" t="s">
        <v>203</v>
      </c>
      <c r="G2874" s="1">
        <v>2010.0</v>
      </c>
      <c r="H2874" s="1">
        <v>238650.0</v>
      </c>
      <c r="I2874" s="1">
        <v>35635.86585</v>
      </c>
      <c r="J2874" s="1">
        <v>4.454483231</v>
      </c>
      <c r="K2874" s="1">
        <v>1.0</v>
      </c>
      <c r="L2874" s="1" t="s">
        <v>16</v>
      </c>
    </row>
    <row r="2875">
      <c r="A2875" s="2">
        <v>42370.0</v>
      </c>
      <c r="B2875" s="1" t="s">
        <v>186</v>
      </c>
      <c r="C2875" s="1" t="s">
        <v>1470</v>
      </c>
      <c r="D2875" s="1" t="s">
        <v>61</v>
      </c>
      <c r="E2875" s="1" t="s">
        <v>1151</v>
      </c>
      <c r="F2875" s="1" t="s">
        <v>203</v>
      </c>
      <c r="G2875" s="1">
        <v>2011.0</v>
      </c>
      <c r="H2875" s="1">
        <v>238650.0</v>
      </c>
      <c r="I2875" s="1">
        <v>79901.0</v>
      </c>
      <c r="J2875" s="1">
        <v>4.0</v>
      </c>
      <c r="K2875" s="1">
        <v>2.0</v>
      </c>
      <c r="L2875" s="1" t="s">
        <v>16</v>
      </c>
    </row>
    <row r="2876">
      <c r="A2876" s="2">
        <v>42370.0</v>
      </c>
      <c r="B2876" s="1" t="s">
        <v>186</v>
      </c>
      <c r="C2876" s="1" t="s">
        <v>1501</v>
      </c>
      <c r="D2876" s="1" t="s">
        <v>61</v>
      </c>
      <c r="E2876" s="1" t="s">
        <v>1151</v>
      </c>
      <c r="F2876" s="1" t="s">
        <v>203</v>
      </c>
      <c r="G2876" s="1">
        <v>2009.0</v>
      </c>
      <c r="H2876" s="1">
        <v>238650.0</v>
      </c>
      <c r="I2876" s="1">
        <v>49724.0</v>
      </c>
      <c r="J2876" s="1">
        <v>6.0</v>
      </c>
      <c r="K2876" s="1">
        <v>1.0</v>
      </c>
      <c r="L2876" s="1" t="s">
        <v>16</v>
      </c>
    </row>
    <row r="2877">
      <c r="A2877" s="2">
        <v>42370.0</v>
      </c>
      <c r="B2877" s="1" t="s">
        <v>116</v>
      </c>
      <c r="C2877" s="1" t="s">
        <v>1870</v>
      </c>
      <c r="D2877" s="1" t="s">
        <v>61</v>
      </c>
      <c r="E2877" s="1" t="s">
        <v>1871</v>
      </c>
      <c r="F2877" s="1" t="s">
        <v>536</v>
      </c>
      <c r="G2877" s="1">
        <v>2006.0</v>
      </c>
      <c r="H2877" s="1">
        <v>238650.0</v>
      </c>
      <c r="I2877" s="1">
        <v>64996.0</v>
      </c>
      <c r="J2877" s="1">
        <v>9.728767123</v>
      </c>
      <c r="K2877" s="1">
        <v>1.0</v>
      </c>
      <c r="L2877" s="1" t="s">
        <v>16</v>
      </c>
    </row>
    <row r="2878">
      <c r="A2878" s="2">
        <v>42370.0</v>
      </c>
      <c r="B2878" s="1" t="s">
        <v>116</v>
      </c>
      <c r="C2878" s="1" t="s">
        <v>1872</v>
      </c>
      <c r="D2878" s="1" t="s">
        <v>61</v>
      </c>
      <c r="E2878" s="1" t="s">
        <v>1588</v>
      </c>
      <c r="F2878" s="1" t="s">
        <v>1641</v>
      </c>
      <c r="G2878" s="1">
        <v>2010.0</v>
      </c>
      <c r="H2878" s="1">
        <v>238650.0</v>
      </c>
      <c r="I2878" s="1">
        <v>42220.0</v>
      </c>
      <c r="J2878" s="1">
        <v>5.926027397</v>
      </c>
      <c r="K2878" s="1">
        <v>2.0</v>
      </c>
      <c r="L2878" s="1" t="s">
        <v>16</v>
      </c>
    </row>
    <row r="2879">
      <c r="A2879" s="2">
        <v>42370.0</v>
      </c>
      <c r="B2879" s="1" t="s">
        <v>12</v>
      </c>
      <c r="C2879" s="1">
        <v>117485.0</v>
      </c>
      <c r="D2879" s="1" t="s">
        <v>91</v>
      </c>
      <c r="E2879" s="1" t="s">
        <v>1442</v>
      </c>
      <c r="F2879" s="1" t="s">
        <v>1650</v>
      </c>
      <c r="G2879" s="1">
        <v>2009.0</v>
      </c>
      <c r="H2879" s="1">
        <v>238650.0</v>
      </c>
      <c r="I2879" s="1">
        <v>43231.0</v>
      </c>
      <c r="J2879" s="1">
        <v>7.0</v>
      </c>
      <c r="K2879" s="1">
        <v>2.0</v>
      </c>
      <c r="L2879" s="1" t="s">
        <v>16</v>
      </c>
    </row>
    <row r="2880">
      <c r="A2880" s="2">
        <v>42370.0</v>
      </c>
      <c r="B2880" s="1" t="s">
        <v>12</v>
      </c>
      <c r="C2880" s="1">
        <v>117485.0</v>
      </c>
      <c r="D2880" s="1" t="s">
        <v>91</v>
      </c>
      <c r="E2880" s="1" t="s">
        <v>1442</v>
      </c>
      <c r="F2880" s="1" t="s">
        <v>1650</v>
      </c>
      <c r="G2880" s="1">
        <v>2009.0</v>
      </c>
      <c r="H2880" s="1">
        <v>238650.0</v>
      </c>
      <c r="I2880" s="1">
        <v>43231.0</v>
      </c>
      <c r="J2880" s="1">
        <v>7.0</v>
      </c>
      <c r="K2880" s="1">
        <v>2.0</v>
      </c>
      <c r="L2880" s="1" t="s">
        <v>16</v>
      </c>
    </row>
    <row r="2881">
      <c r="A2881" s="2">
        <v>42370.0</v>
      </c>
      <c r="B2881" s="1" t="s">
        <v>148</v>
      </c>
      <c r="C2881" s="1">
        <v>610.0</v>
      </c>
      <c r="D2881" s="1" t="s">
        <v>61</v>
      </c>
      <c r="E2881" s="1" t="s">
        <v>163</v>
      </c>
      <c r="F2881" s="1" t="s">
        <v>203</v>
      </c>
      <c r="G2881" s="1">
        <v>2006.0</v>
      </c>
      <c r="H2881" s="1">
        <v>238650.0</v>
      </c>
      <c r="I2881" s="1">
        <v>68818.61738</v>
      </c>
      <c r="J2881" s="1">
        <v>8.602327173</v>
      </c>
      <c r="K2881" s="1">
        <v>2.0</v>
      </c>
      <c r="L2881" s="1" t="s">
        <v>16</v>
      </c>
    </row>
    <row r="2882">
      <c r="A2882" s="2">
        <v>42370.0</v>
      </c>
      <c r="B2882" s="1" t="s">
        <v>116</v>
      </c>
      <c r="C2882" s="1" t="s">
        <v>1720</v>
      </c>
      <c r="D2882" s="1" t="s">
        <v>61</v>
      </c>
      <c r="E2882" s="1" t="s">
        <v>163</v>
      </c>
      <c r="F2882" s="1" t="s">
        <v>147</v>
      </c>
      <c r="G2882" s="1">
        <v>2005.0</v>
      </c>
      <c r="H2882" s="1">
        <v>238650.0</v>
      </c>
      <c r="I2882" s="1">
        <v>108860.0</v>
      </c>
      <c r="J2882" s="1">
        <v>10.96438356</v>
      </c>
      <c r="K2882" s="1">
        <v>2.0</v>
      </c>
      <c r="L2882" s="1" t="s">
        <v>16</v>
      </c>
    </row>
    <row r="2883">
      <c r="A2883" s="2">
        <v>42370.0</v>
      </c>
      <c r="B2883" s="1" t="s">
        <v>148</v>
      </c>
      <c r="C2883" s="1">
        <v>549.0</v>
      </c>
      <c r="D2883" s="1" t="s">
        <v>61</v>
      </c>
      <c r="E2883" s="1" t="s">
        <v>240</v>
      </c>
      <c r="F2883" s="1" t="s">
        <v>147</v>
      </c>
      <c r="G2883" s="1">
        <v>2007.0</v>
      </c>
      <c r="H2883" s="1">
        <v>238650.0</v>
      </c>
      <c r="I2883" s="1">
        <v>63014.37372</v>
      </c>
      <c r="J2883" s="1">
        <v>7.876796715</v>
      </c>
      <c r="K2883" s="1">
        <v>2.0</v>
      </c>
      <c r="L2883" s="1" t="s">
        <v>16</v>
      </c>
    </row>
    <row r="2884">
      <c r="A2884" s="2">
        <v>42370.0</v>
      </c>
      <c r="B2884" s="1" t="s">
        <v>116</v>
      </c>
      <c r="C2884" s="1" t="s">
        <v>1874</v>
      </c>
      <c r="D2884" s="1" t="s">
        <v>61</v>
      </c>
      <c r="E2884" s="1" t="s">
        <v>240</v>
      </c>
      <c r="F2884" s="1" t="s">
        <v>147</v>
      </c>
      <c r="G2884" s="1">
        <v>2008.0</v>
      </c>
      <c r="H2884" s="1">
        <v>238650.0</v>
      </c>
      <c r="I2884" s="1">
        <v>96718.0</v>
      </c>
      <c r="J2884" s="1">
        <v>7.498630137</v>
      </c>
      <c r="K2884" s="1">
        <v>3.0</v>
      </c>
      <c r="L2884" s="1" t="s">
        <v>16</v>
      </c>
    </row>
    <row r="2885">
      <c r="A2885" s="2">
        <v>42370.0</v>
      </c>
      <c r="B2885" s="1" t="s">
        <v>116</v>
      </c>
      <c r="C2885" s="1" t="s">
        <v>1856</v>
      </c>
      <c r="D2885" s="1" t="s">
        <v>61</v>
      </c>
      <c r="E2885" s="1" t="s">
        <v>881</v>
      </c>
      <c r="F2885" s="1" t="s">
        <v>536</v>
      </c>
      <c r="G2885" s="1">
        <v>2009.0</v>
      </c>
      <c r="H2885" s="1">
        <v>238650.0</v>
      </c>
      <c r="I2885" s="1">
        <v>52979.0</v>
      </c>
      <c r="J2885" s="1">
        <v>6.454794521</v>
      </c>
      <c r="K2885" s="1">
        <v>2.0</v>
      </c>
      <c r="L2885" s="1" t="s">
        <v>16</v>
      </c>
    </row>
    <row r="2886">
      <c r="A2886" s="2">
        <v>42370.0</v>
      </c>
      <c r="B2886" s="1" t="s">
        <v>261</v>
      </c>
      <c r="C2886" s="1" t="s">
        <v>1880</v>
      </c>
      <c r="D2886" s="1" t="s">
        <v>61</v>
      </c>
      <c r="E2886" s="1" t="s">
        <v>163</v>
      </c>
      <c r="F2886" s="1" t="s">
        <v>298</v>
      </c>
      <c r="G2886" s="1">
        <v>2007.0</v>
      </c>
      <c r="H2886" s="1">
        <v>238552.6363</v>
      </c>
      <c r="I2886" s="1">
        <v>150000.0</v>
      </c>
      <c r="J2886" s="1">
        <v>8.0</v>
      </c>
      <c r="K2886" s="1">
        <v>1.0</v>
      </c>
      <c r="L2886" s="1" t="s">
        <v>16</v>
      </c>
    </row>
    <row r="2887">
      <c r="A2887" s="2">
        <v>42370.0</v>
      </c>
      <c r="B2887" s="1" t="s">
        <v>261</v>
      </c>
      <c r="C2887" s="1" t="s">
        <v>1881</v>
      </c>
      <c r="D2887" s="1" t="s">
        <v>61</v>
      </c>
      <c r="E2887" s="1" t="s">
        <v>163</v>
      </c>
      <c r="F2887" s="1" t="s">
        <v>341</v>
      </c>
      <c r="G2887" s="1">
        <v>2005.0</v>
      </c>
      <c r="H2887" s="1">
        <v>238490.3557</v>
      </c>
      <c r="I2887" s="1">
        <v>80000.0</v>
      </c>
      <c r="J2887" s="1">
        <v>10.0</v>
      </c>
      <c r="K2887" s="1">
        <v>1.0</v>
      </c>
      <c r="L2887" s="1" t="s">
        <v>16</v>
      </c>
    </row>
    <row r="2888">
      <c r="A2888" s="2">
        <v>42370.0</v>
      </c>
      <c r="B2888" s="1" t="s">
        <v>261</v>
      </c>
      <c r="C2888" s="1" t="s">
        <v>1882</v>
      </c>
      <c r="D2888" s="1" t="s">
        <v>61</v>
      </c>
      <c r="E2888" s="1" t="s">
        <v>163</v>
      </c>
      <c r="F2888" s="1" t="s">
        <v>536</v>
      </c>
      <c r="G2888" s="1">
        <v>2009.0</v>
      </c>
      <c r="H2888" s="1">
        <v>238175.1252</v>
      </c>
      <c r="I2888" s="1">
        <v>120000.0</v>
      </c>
      <c r="J2888" s="1">
        <v>6.0</v>
      </c>
      <c r="K2888" s="1">
        <v>1.0</v>
      </c>
      <c r="L2888" s="1" t="s">
        <v>16</v>
      </c>
    </row>
    <row r="2889">
      <c r="A2889" s="2">
        <v>42370.0</v>
      </c>
      <c r="B2889" s="1" t="s">
        <v>116</v>
      </c>
      <c r="C2889" s="1" t="s">
        <v>1794</v>
      </c>
      <c r="D2889" s="1" t="s">
        <v>61</v>
      </c>
      <c r="E2889" s="1" t="s">
        <v>712</v>
      </c>
      <c r="F2889" s="1" t="s">
        <v>536</v>
      </c>
      <c r="G2889" s="1">
        <v>2010.0</v>
      </c>
      <c r="H2889" s="1">
        <v>238000.0</v>
      </c>
      <c r="I2889" s="1">
        <v>55321.0</v>
      </c>
      <c r="J2889" s="1">
        <v>5.531506849</v>
      </c>
      <c r="K2889" s="1">
        <v>2.0</v>
      </c>
      <c r="L2889" s="1" t="s">
        <v>16</v>
      </c>
    </row>
    <row r="2890">
      <c r="A2890" s="2">
        <v>42370.0</v>
      </c>
      <c r="B2890" s="1" t="s">
        <v>116</v>
      </c>
      <c r="C2890" s="1" t="s">
        <v>1780</v>
      </c>
      <c r="D2890" s="1" t="s">
        <v>61</v>
      </c>
      <c r="E2890" s="1" t="s">
        <v>163</v>
      </c>
      <c r="F2890" s="1" t="s">
        <v>536</v>
      </c>
      <c r="G2890" s="1">
        <v>2006.0</v>
      </c>
      <c r="H2890" s="1">
        <v>238000.0</v>
      </c>
      <c r="I2890" s="1">
        <v>88344.0</v>
      </c>
      <c r="J2890" s="1">
        <v>9.498630137</v>
      </c>
      <c r="K2890" s="1">
        <v>2.0</v>
      </c>
      <c r="L2890" s="1" t="s">
        <v>16</v>
      </c>
    </row>
    <row r="2891">
      <c r="A2891" s="2">
        <v>42370.0</v>
      </c>
      <c r="B2891" s="1" t="s">
        <v>261</v>
      </c>
      <c r="C2891" s="1" t="s">
        <v>1883</v>
      </c>
      <c r="D2891" s="1" t="s">
        <v>61</v>
      </c>
      <c r="E2891" s="1" t="s">
        <v>163</v>
      </c>
      <c r="F2891" s="1" t="s">
        <v>536</v>
      </c>
      <c r="G2891" s="1">
        <v>2008.0</v>
      </c>
      <c r="H2891" s="1">
        <v>236804.1111</v>
      </c>
      <c r="I2891" s="4">
        <v>100000.0</v>
      </c>
      <c r="J2891" s="1">
        <v>7.0</v>
      </c>
      <c r="K2891" s="1">
        <v>1.0</v>
      </c>
      <c r="L2891" s="1" t="s">
        <v>16</v>
      </c>
    </row>
    <row r="2892">
      <c r="A2892" s="2">
        <v>42370.0</v>
      </c>
      <c r="B2892" s="1" t="s">
        <v>261</v>
      </c>
      <c r="C2892" s="1" t="s">
        <v>1884</v>
      </c>
      <c r="D2892" s="1" t="s">
        <v>61</v>
      </c>
      <c r="E2892" s="1" t="s">
        <v>163</v>
      </c>
      <c r="F2892" s="1" t="s">
        <v>203</v>
      </c>
      <c r="G2892" s="1">
        <v>2006.0</v>
      </c>
      <c r="H2892" s="1">
        <v>236804.1111</v>
      </c>
      <c r="I2892" s="4">
        <v>100000.0</v>
      </c>
      <c r="J2892" s="1">
        <v>9.0</v>
      </c>
      <c r="K2892" s="1">
        <v>1.0</v>
      </c>
      <c r="L2892" s="1" t="s">
        <v>16</v>
      </c>
    </row>
    <row r="2893">
      <c r="A2893" s="2">
        <v>42370.0</v>
      </c>
      <c r="B2893" s="1" t="s">
        <v>186</v>
      </c>
      <c r="C2893" s="1" t="s">
        <v>1832</v>
      </c>
      <c r="D2893" s="1" t="s">
        <v>61</v>
      </c>
      <c r="E2893" s="1" t="s">
        <v>1151</v>
      </c>
      <c r="F2893" s="1" t="s">
        <v>203</v>
      </c>
      <c r="G2893" s="1">
        <v>2009.0</v>
      </c>
      <c r="H2893" s="1">
        <v>236650.0</v>
      </c>
      <c r="I2893" s="1">
        <v>72704.0</v>
      </c>
      <c r="J2893" s="1">
        <v>6.0</v>
      </c>
      <c r="K2893" s="1">
        <v>1.0</v>
      </c>
      <c r="L2893" s="1" t="s">
        <v>16</v>
      </c>
    </row>
    <row r="2894">
      <c r="A2894" s="2">
        <v>42370.0</v>
      </c>
      <c r="B2894" s="1" t="s">
        <v>261</v>
      </c>
      <c r="C2894" s="1" t="s">
        <v>1885</v>
      </c>
      <c r="D2894" s="1" t="s">
        <v>61</v>
      </c>
      <c r="E2894" s="1" t="s">
        <v>163</v>
      </c>
      <c r="F2894" s="1" t="s">
        <v>298</v>
      </c>
      <c r="G2894" s="1">
        <v>2005.0</v>
      </c>
      <c r="H2894" s="1">
        <v>236640.7979</v>
      </c>
      <c r="I2894" s="4">
        <v>100000.0</v>
      </c>
      <c r="J2894" s="1">
        <v>10.0</v>
      </c>
      <c r="K2894" s="1">
        <v>1.0</v>
      </c>
      <c r="L2894" s="1" t="s">
        <v>16</v>
      </c>
    </row>
    <row r="2895">
      <c r="A2895" s="2">
        <v>42370.0</v>
      </c>
      <c r="B2895" s="1" t="s">
        <v>261</v>
      </c>
      <c r="C2895" s="1" t="s">
        <v>1886</v>
      </c>
      <c r="D2895" s="1" t="s">
        <v>61</v>
      </c>
      <c r="E2895" s="1" t="s">
        <v>163</v>
      </c>
      <c r="F2895" s="1" t="s">
        <v>341</v>
      </c>
      <c r="G2895" s="1">
        <v>2006.0</v>
      </c>
      <c r="H2895" s="1">
        <v>236590.9874</v>
      </c>
      <c r="I2895" s="1">
        <v>110000.0</v>
      </c>
      <c r="J2895" s="1">
        <v>9.0</v>
      </c>
      <c r="K2895" s="1">
        <v>1.0</v>
      </c>
      <c r="L2895" s="1" t="s">
        <v>16</v>
      </c>
    </row>
    <row r="2896">
      <c r="A2896" s="2">
        <v>42370.0</v>
      </c>
      <c r="B2896" s="1" t="s">
        <v>261</v>
      </c>
      <c r="C2896" s="1" t="s">
        <v>1887</v>
      </c>
      <c r="D2896" s="1" t="s">
        <v>61</v>
      </c>
      <c r="E2896" s="1" t="s">
        <v>163</v>
      </c>
      <c r="F2896" s="1" t="s">
        <v>203</v>
      </c>
      <c r="G2896" s="1">
        <v>2008.0</v>
      </c>
      <c r="H2896" s="1">
        <v>235888.0272</v>
      </c>
      <c r="I2896" s="1">
        <v>150000.0</v>
      </c>
      <c r="J2896" s="1">
        <v>7.0</v>
      </c>
      <c r="K2896" s="1">
        <v>1.0</v>
      </c>
      <c r="L2896" s="1" t="s">
        <v>16</v>
      </c>
    </row>
    <row r="2897">
      <c r="A2897" s="2">
        <v>42370.0</v>
      </c>
      <c r="B2897" s="1" t="s">
        <v>116</v>
      </c>
      <c r="C2897" s="1" t="s">
        <v>1851</v>
      </c>
      <c r="D2897" s="1" t="s">
        <v>61</v>
      </c>
      <c r="E2897" s="1" t="s">
        <v>960</v>
      </c>
      <c r="F2897" s="1" t="s">
        <v>203</v>
      </c>
      <c r="G2897" s="1">
        <v>2011.0</v>
      </c>
      <c r="H2897" s="1">
        <v>235320.0</v>
      </c>
      <c r="I2897" s="1">
        <v>67241.0</v>
      </c>
      <c r="J2897" s="1">
        <v>4.909589041</v>
      </c>
      <c r="K2897" s="1">
        <v>1.0</v>
      </c>
      <c r="L2897" s="1" t="s">
        <v>16</v>
      </c>
    </row>
    <row r="2898">
      <c r="A2898" s="2">
        <v>42370.0</v>
      </c>
      <c r="B2898" s="1" t="s">
        <v>148</v>
      </c>
      <c r="C2898" s="1">
        <v>732.0</v>
      </c>
      <c r="D2898" s="1" t="s">
        <v>61</v>
      </c>
      <c r="E2898" s="1" t="s">
        <v>163</v>
      </c>
      <c r="F2898" s="1" t="s">
        <v>203</v>
      </c>
      <c r="G2898" s="1">
        <v>2005.0</v>
      </c>
      <c r="H2898" s="1">
        <v>235320.0</v>
      </c>
      <c r="I2898" s="1">
        <v>77886.37919</v>
      </c>
      <c r="J2898" s="1">
        <v>9.735797399</v>
      </c>
      <c r="K2898" s="1">
        <v>2.0</v>
      </c>
      <c r="L2898" s="1" t="s">
        <v>16</v>
      </c>
    </row>
    <row r="2899">
      <c r="A2899" s="2">
        <v>42370.0</v>
      </c>
      <c r="B2899" s="1" t="s">
        <v>261</v>
      </c>
      <c r="C2899" s="1" t="s">
        <v>1888</v>
      </c>
      <c r="D2899" s="1" t="s">
        <v>61</v>
      </c>
      <c r="E2899" s="1" t="s">
        <v>163</v>
      </c>
      <c r="F2899" s="1" t="s">
        <v>536</v>
      </c>
      <c r="G2899" s="1">
        <v>2006.0</v>
      </c>
      <c r="H2899" s="1">
        <v>235298.0</v>
      </c>
      <c r="I2899" s="1">
        <v>50000.0</v>
      </c>
      <c r="J2899" s="1">
        <v>9.0</v>
      </c>
      <c r="K2899" s="1">
        <v>1.0</v>
      </c>
      <c r="L2899" s="1" t="s">
        <v>16</v>
      </c>
    </row>
    <row r="2900">
      <c r="A2900" s="2">
        <v>42370.0</v>
      </c>
      <c r="B2900" s="1" t="s">
        <v>116</v>
      </c>
      <c r="C2900" s="1" t="s">
        <v>1857</v>
      </c>
      <c r="D2900" s="1" t="s">
        <v>61</v>
      </c>
      <c r="E2900" s="1" t="s">
        <v>712</v>
      </c>
      <c r="F2900" s="1" t="s">
        <v>226</v>
      </c>
      <c r="G2900" s="1">
        <v>2013.0</v>
      </c>
      <c r="H2900" s="1">
        <v>235000.0</v>
      </c>
      <c r="I2900" s="1">
        <v>34360.0</v>
      </c>
      <c r="J2900" s="1">
        <v>2.780821918</v>
      </c>
      <c r="K2900" s="1">
        <v>2.0</v>
      </c>
      <c r="L2900" s="1" t="s">
        <v>16</v>
      </c>
    </row>
    <row r="2901">
      <c r="A2901" s="2">
        <v>42370.0</v>
      </c>
      <c r="B2901" s="1" t="s">
        <v>186</v>
      </c>
      <c r="C2901" s="1" t="s">
        <v>1862</v>
      </c>
      <c r="D2901" s="1" t="s">
        <v>61</v>
      </c>
      <c r="E2901" s="1" t="s">
        <v>712</v>
      </c>
      <c r="F2901" s="1" t="s">
        <v>536</v>
      </c>
      <c r="G2901" s="1">
        <v>2010.0</v>
      </c>
      <c r="H2901" s="1">
        <v>235000.0</v>
      </c>
      <c r="I2901" s="1">
        <v>22010.0</v>
      </c>
      <c r="J2901" s="1">
        <v>5.0</v>
      </c>
      <c r="K2901" s="1">
        <v>1.0</v>
      </c>
      <c r="L2901" s="1" t="s">
        <v>16</v>
      </c>
    </row>
    <row r="2902">
      <c r="A2902" s="2">
        <v>42370.0</v>
      </c>
      <c r="B2902" s="1" t="s">
        <v>148</v>
      </c>
      <c r="C2902" s="1">
        <v>152.0</v>
      </c>
      <c r="D2902" s="1" t="s">
        <v>61</v>
      </c>
      <c r="E2902" s="1" t="s">
        <v>712</v>
      </c>
      <c r="F2902" s="1" t="s">
        <v>536</v>
      </c>
      <c r="G2902" s="1">
        <v>2010.0</v>
      </c>
      <c r="H2902" s="1">
        <v>235000.0</v>
      </c>
      <c r="I2902" s="1">
        <v>34146.47502</v>
      </c>
      <c r="J2902" s="1">
        <v>4.268309377</v>
      </c>
      <c r="K2902" s="1">
        <v>1.0</v>
      </c>
      <c r="L2902" s="1" t="s">
        <v>16</v>
      </c>
    </row>
    <row r="2903">
      <c r="A2903" s="2">
        <v>42370.0</v>
      </c>
      <c r="B2903" s="1" t="s">
        <v>148</v>
      </c>
      <c r="C2903" s="1">
        <v>319.0</v>
      </c>
      <c r="D2903" s="1" t="s">
        <v>61</v>
      </c>
      <c r="E2903" s="1" t="s">
        <v>712</v>
      </c>
      <c r="F2903" s="1" t="s">
        <v>536</v>
      </c>
      <c r="G2903" s="1">
        <v>2009.0</v>
      </c>
      <c r="H2903" s="1">
        <v>235000.0</v>
      </c>
      <c r="I2903" s="1">
        <v>45119.78097</v>
      </c>
      <c r="J2903" s="1">
        <v>5.639972621</v>
      </c>
      <c r="K2903" s="1">
        <v>2.0</v>
      </c>
      <c r="L2903" s="1" t="s">
        <v>16</v>
      </c>
    </row>
    <row r="2904">
      <c r="A2904" s="2">
        <v>42370.0</v>
      </c>
      <c r="B2904" s="1" t="s">
        <v>148</v>
      </c>
      <c r="C2904" s="1">
        <v>374.0</v>
      </c>
      <c r="D2904" s="1" t="s">
        <v>61</v>
      </c>
      <c r="E2904" s="1" t="s">
        <v>712</v>
      </c>
      <c r="F2904" s="1" t="s">
        <v>536</v>
      </c>
      <c r="G2904" s="1">
        <v>2009.0</v>
      </c>
      <c r="H2904" s="1">
        <v>235000.0</v>
      </c>
      <c r="I2904" s="1">
        <v>47682.40931</v>
      </c>
      <c r="J2904" s="1">
        <v>5.960301164</v>
      </c>
      <c r="K2904" s="1">
        <v>2.0</v>
      </c>
      <c r="L2904" s="1" t="s">
        <v>16</v>
      </c>
    </row>
    <row r="2905">
      <c r="A2905" s="2">
        <v>42370.0</v>
      </c>
      <c r="B2905" s="1" t="s">
        <v>116</v>
      </c>
      <c r="C2905" s="1" t="s">
        <v>1879</v>
      </c>
      <c r="D2905" s="1" t="s">
        <v>61</v>
      </c>
      <c r="E2905" s="1" t="s">
        <v>712</v>
      </c>
      <c r="F2905" s="1" t="s">
        <v>536</v>
      </c>
      <c r="G2905" s="1">
        <v>2010.0</v>
      </c>
      <c r="H2905" s="1">
        <v>235000.0</v>
      </c>
      <c r="I2905" s="1">
        <v>27510.0</v>
      </c>
      <c r="J2905" s="1">
        <v>5.868493151</v>
      </c>
      <c r="K2905" s="1">
        <v>1.0</v>
      </c>
      <c r="L2905" s="1" t="s">
        <v>16</v>
      </c>
    </row>
    <row r="2906">
      <c r="A2906" s="2">
        <v>42370.0</v>
      </c>
      <c r="B2906" s="1" t="s">
        <v>116</v>
      </c>
      <c r="C2906" s="1" t="s">
        <v>1889</v>
      </c>
      <c r="D2906" s="1" t="s">
        <v>61</v>
      </c>
      <c r="E2906" s="1" t="s">
        <v>712</v>
      </c>
      <c r="F2906" s="1" t="s">
        <v>536</v>
      </c>
      <c r="G2906" s="1">
        <v>2010.0</v>
      </c>
      <c r="H2906" s="1">
        <v>235000.0</v>
      </c>
      <c r="I2906" s="1">
        <v>31168.0</v>
      </c>
      <c r="J2906" s="1">
        <v>5.539726027</v>
      </c>
      <c r="K2906" s="1">
        <v>2.0</v>
      </c>
      <c r="L2906" s="1" t="s">
        <v>16</v>
      </c>
    </row>
    <row r="2907">
      <c r="A2907" s="2">
        <v>42370.0</v>
      </c>
      <c r="B2907" s="1" t="s">
        <v>186</v>
      </c>
      <c r="C2907" s="1" t="s">
        <v>1795</v>
      </c>
      <c r="D2907" s="1" t="s">
        <v>61</v>
      </c>
      <c r="E2907" s="1" t="s">
        <v>1362</v>
      </c>
      <c r="F2907" s="1" t="s">
        <v>536</v>
      </c>
      <c r="G2907" s="1">
        <v>2012.0</v>
      </c>
      <c r="H2907" s="1">
        <v>235000.0</v>
      </c>
      <c r="I2907" s="1">
        <v>44322.0</v>
      </c>
      <c r="J2907" s="1">
        <v>3.0</v>
      </c>
      <c r="K2907" s="1">
        <v>1.0</v>
      </c>
      <c r="L2907" s="1" t="s">
        <v>16</v>
      </c>
    </row>
    <row r="2908">
      <c r="A2908" s="2">
        <v>42370.0</v>
      </c>
      <c r="B2908" s="1" t="s">
        <v>116</v>
      </c>
      <c r="C2908" s="1" t="s">
        <v>1796</v>
      </c>
      <c r="D2908" s="1" t="s">
        <v>61</v>
      </c>
      <c r="E2908" s="1" t="s">
        <v>960</v>
      </c>
      <c r="F2908" s="1" t="s">
        <v>203</v>
      </c>
      <c r="G2908" s="1">
        <v>2011.0</v>
      </c>
      <c r="H2908" s="1">
        <v>235000.0</v>
      </c>
      <c r="I2908" s="1">
        <v>79510.0</v>
      </c>
      <c r="J2908" s="1">
        <v>4.789041096</v>
      </c>
      <c r="K2908" s="1">
        <v>1.0</v>
      </c>
      <c r="L2908" s="1" t="s">
        <v>16</v>
      </c>
    </row>
    <row r="2909">
      <c r="A2909" s="2">
        <v>42370.0</v>
      </c>
      <c r="B2909" s="1" t="s">
        <v>20</v>
      </c>
      <c r="C2909" s="1">
        <v>18641.0</v>
      </c>
      <c r="D2909" s="1" t="s">
        <v>81</v>
      </c>
      <c r="E2909" s="1" t="s">
        <v>372</v>
      </c>
      <c r="F2909" s="1" t="s">
        <v>1364</v>
      </c>
      <c r="G2909" s="1">
        <v>2007.0</v>
      </c>
      <c r="H2909" s="1">
        <v>235000.0</v>
      </c>
      <c r="I2909" s="1">
        <v>112606.0</v>
      </c>
      <c r="J2909" s="1">
        <v>8.0</v>
      </c>
      <c r="K2909" s="1">
        <v>1.0</v>
      </c>
      <c r="L2909" s="1" t="s">
        <v>24</v>
      </c>
    </row>
    <row r="2910">
      <c r="A2910" s="2">
        <v>42370.0</v>
      </c>
      <c r="B2910" s="1" t="s">
        <v>116</v>
      </c>
      <c r="C2910" s="1" t="s">
        <v>1890</v>
      </c>
      <c r="D2910" s="1" t="s">
        <v>273</v>
      </c>
      <c r="E2910" s="1" t="s">
        <v>1346</v>
      </c>
      <c r="F2910" s="1" t="s">
        <v>1753</v>
      </c>
      <c r="G2910" s="1">
        <v>2009.0</v>
      </c>
      <c r="H2910" s="1">
        <v>235000.0</v>
      </c>
      <c r="I2910" s="1">
        <v>96589.0</v>
      </c>
      <c r="J2910" s="1">
        <v>6.561643836</v>
      </c>
      <c r="K2910" s="1">
        <v>1.0</v>
      </c>
      <c r="L2910" s="1" t="s">
        <v>16</v>
      </c>
    </row>
    <row r="2911">
      <c r="A2911" s="2">
        <v>42370.0</v>
      </c>
      <c r="B2911" s="1" t="s">
        <v>186</v>
      </c>
      <c r="C2911" s="1" t="s">
        <v>1891</v>
      </c>
      <c r="D2911" s="1" t="s">
        <v>61</v>
      </c>
      <c r="E2911" s="1" t="s">
        <v>1711</v>
      </c>
      <c r="F2911" s="1" t="s">
        <v>1641</v>
      </c>
      <c r="G2911" s="1">
        <v>2010.0</v>
      </c>
      <c r="H2911" s="1">
        <v>235000.0</v>
      </c>
      <c r="I2911" s="1">
        <v>15542.0</v>
      </c>
      <c r="J2911" s="1">
        <v>5.0</v>
      </c>
      <c r="K2911" s="1">
        <v>1.0</v>
      </c>
      <c r="L2911" s="1" t="s">
        <v>16</v>
      </c>
    </row>
    <row r="2912">
      <c r="A2912" s="2">
        <v>42370.0</v>
      </c>
      <c r="B2912" s="1" t="s">
        <v>116</v>
      </c>
      <c r="C2912" s="1" t="s">
        <v>1892</v>
      </c>
      <c r="D2912" s="1" t="s">
        <v>61</v>
      </c>
      <c r="E2912" s="1" t="s">
        <v>163</v>
      </c>
      <c r="F2912" s="1" t="s">
        <v>203</v>
      </c>
      <c r="G2912" s="1">
        <v>2006.0</v>
      </c>
      <c r="H2912" s="1">
        <v>235000.0</v>
      </c>
      <c r="I2912" s="1">
        <v>105074.0</v>
      </c>
      <c r="J2912" s="1">
        <v>9.632876712</v>
      </c>
      <c r="K2912" s="1">
        <v>2.0</v>
      </c>
      <c r="L2912" s="1" t="s">
        <v>16</v>
      </c>
    </row>
    <row r="2913">
      <c r="A2913" s="2">
        <v>42370.0</v>
      </c>
      <c r="B2913" s="1" t="s">
        <v>186</v>
      </c>
      <c r="C2913" s="1" t="s">
        <v>1837</v>
      </c>
      <c r="D2913" s="1" t="s">
        <v>61</v>
      </c>
      <c r="E2913" s="1" t="s">
        <v>881</v>
      </c>
      <c r="F2913" s="1" t="s">
        <v>203</v>
      </c>
      <c r="G2913" s="1">
        <v>2008.0</v>
      </c>
      <c r="H2913" s="1">
        <v>235000.0</v>
      </c>
      <c r="I2913" s="1">
        <v>60206.0</v>
      </c>
      <c r="J2913" s="1">
        <v>7.0</v>
      </c>
      <c r="K2913" s="1">
        <v>1.0</v>
      </c>
      <c r="L2913" s="1" t="s">
        <v>16</v>
      </c>
    </row>
    <row r="2914">
      <c r="A2914" s="2">
        <v>42370.0</v>
      </c>
      <c r="B2914" s="1" t="s">
        <v>148</v>
      </c>
      <c r="C2914" s="1">
        <v>584.0</v>
      </c>
      <c r="D2914" s="1" t="s">
        <v>61</v>
      </c>
      <c r="E2914" s="1" t="s">
        <v>1128</v>
      </c>
      <c r="F2914" s="1" t="s">
        <v>536</v>
      </c>
      <c r="G2914" s="1">
        <v>2006.0</v>
      </c>
      <c r="H2914" s="1">
        <v>235000.0</v>
      </c>
      <c r="I2914" s="1">
        <v>66562.62834</v>
      </c>
      <c r="J2914" s="1">
        <v>8.320328542</v>
      </c>
      <c r="K2914" s="1">
        <v>2.0</v>
      </c>
      <c r="L2914" s="1" t="s">
        <v>16</v>
      </c>
    </row>
    <row r="2915">
      <c r="A2915" s="2">
        <v>42370.0</v>
      </c>
      <c r="B2915" s="1" t="s">
        <v>261</v>
      </c>
      <c r="C2915" s="1" t="s">
        <v>1893</v>
      </c>
      <c r="D2915" s="1" t="s">
        <v>61</v>
      </c>
      <c r="E2915" s="1" t="s">
        <v>163</v>
      </c>
      <c r="F2915" s="1" t="s">
        <v>536</v>
      </c>
      <c r="G2915" s="1">
        <v>2010.0</v>
      </c>
      <c r="H2915" s="1">
        <v>234906.3291</v>
      </c>
      <c r="I2915" s="1">
        <v>150000.0</v>
      </c>
      <c r="J2915" s="1">
        <v>5.0</v>
      </c>
      <c r="K2915" s="1">
        <v>1.0</v>
      </c>
      <c r="L2915" s="1" t="s">
        <v>16</v>
      </c>
    </row>
    <row r="2916">
      <c r="A2916" s="2">
        <v>42370.0</v>
      </c>
      <c r="B2916" s="1" t="s">
        <v>261</v>
      </c>
      <c r="C2916" s="1" t="s">
        <v>1894</v>
      </c>
      <c r="D2916" s="1" t="s">
        <v>61</v>
      </c>
      <c r="E2916" s="1" t="s">
        <v>163</v>
      </c>
      <c r="F2916" s="1" t="s">
        <v>298</v>
      </c>
      <c r="G2916" s="1">
        <v>2006.0</v>
      </c>
      <c r="H2916" s="1">
        <v>234756.1597</v>
      </c>
      <c r="I2916" s="1">
        <v>130000.0</v>
      </c>
      <c r="J2916" s="1">
        <v>9.0</v>
      </c>
      <c r="K2916" s="1">
        <v>1.0</v>
      </c>
      <c r="L2916" s="1" t="s">
        <v>16</v>
      </c>
    </row>
    <row r="2917">
      <c r="A2917" s="2">
        <v>42370.0</v>
      </c>
      <c r="B2917" s="1" t="s">
        <v>261</v>
      </c>
      <c r="C2917" s="1" t="s">
        <v>1895</v>
      </c>
      <c r="D2917" s="1" t="s">
        <v>61</v>
      </c>
      <c r="E2917" s="1" t="s">
        <v>163</v>
      </c>
      <c r="F2917" s="1" t="s">
        <v>536</v>
      </c>
      <c r="G2917" s="1">
        <v>2005.0</v>
      </c>
      <c r="H2917" s="1">
        <v>234600.0</v>
      </c>
      <c r="I2917" s="1">
        <v>10000.0</v>
      </c>
      <c r="J2917" s="1">
        <v>10.0</v>
      </c>
      <c r="K2917" s="1">
        <v>1.0</v>
      </c>
      <c r="L2917" s="1" t="s">
        <v>16</v>
      </c>
    </row>
    <row r="2918">
      <c r="A2918" s="2">
        <v>42370.0</v>
      </c>
      <c r="B2918" s="1" t="s">
        <v>261</v>
      </c>
      <c r="C2918" s="1" t="s">
        <v>1896</v>
      </c>
      <c r="D2918" s="1" t="s">
        <v>61</v>
      </c>
      <c r="E2918" s="1" t="s">
        <v>163</v>
      </c>
      <c r="F2918" s="1" t="s">
        <v>536</v>
      </c>
      <c r="G2918" s="1">
        <v>2007.0</v>
      </c>
      <c r="H2918" s="1">
        <v>234321.1745</v>
      </c>
      <c r="I2918" s="1">
        <v>80000.0</v>
      </c>
      <c r="J2918" s="1">
        <v>8.0</v>
      </c>
      <c r="K2918" s="1">
        <v>1.0</v>
      </c>
      <c r="L2918" s="1" t="s">
        <v>16</v>
      </c>
    </row>
    <row r="2919">
      <c r="A2919" s="2">
        <v>42370.0</v>
      </c>
      <c r="B2919" s="1" t="s">
        <v>186</v>
      </c>
      <c r="C2919" s="1" t="s">
        <v>1827</v>
      </c>
      <c r="D2919" s="1" t="s">
        <v>61</v>
      </c>
      <c r="E2919" s="1" t="s">
        <v>712</v>
      </c>
      <c r="F2919" s="1" t="s">
        <v>536</v>
      </c>
      <c r="G2919" s="1">
        <v>2011.0</v>
      </c>
      <c r="H2919" s="1">
        <v>234100.0</v>
      </c>
      <c r="I2919" s="1">
        <v>33765.0</v>
      </c>
      <c r="J2919" s="1">
        <v>4.0</v>
      </c>
      <c r="K2919" s="1">
        <v>1.0</v>
      </c>
      <c r="L2919" s="1" t="s">
        <v>16</v>
      </c>
    </row>
    <row r="2920">
      <c r="A2920" s="2">
        <v>42370.0</v>
      </c>
      <c r="B2920" s="1" t="s">
        <v>261</v>
      </c>
      <c r="C2920" s="1" t="s">
        <v>1897</v>
      </c>
      <c r="D2920" s="1" t="s">
        <v>61</v>
      </c>
      <c r="E2920" s="1" t="s">
        <v>163</v>
      </c>
      <c r="F2920" s="1" t="s">
        <v>147</v>
      </c>
      <c r="G2920" s="1">
        <v>2005.0</v>
      </c>
      <c r="H2920" s="1">
        <v>233682.0667</v>
      </c>
      <c r="I2920" s="1">
        <v>120000.0</v>
      </c>
      <c r="J2920" s="1">
        <v>10.0</v>
      </c>
      <c r="K2920" s="1">
        <v>1.0</v>
      </c>
      <c r="L2920" s="1" t="s">
        <v>16</v>
      </c>
    </row>
    <row r="2921">
      <c r="A2921" s="2">
        <v>42370.0</v>
      </c>
      <c r="B2921" s="1" t="s">
        <v>261</v>
      </c>
      <c r="C2921" s="1" t="s">
        <v>1898</v>
      </c>
      <c r="D2921" s="1" t="s">
        <v>61</v>
      </c>
      <c r="E2921" s="1" t="s">
        <v>163</v>
      </c>
      <c r="F2921" s="1" t="s">
        <v>203</v>
      </c>
      <c r="G2921" s="1">
        <v>2007.0</v>
      </c>
      <c r="H2921" s="1">
        <v>233414.6959</v>
      </c>
      <c r="I2921" s="1">
        <v>130000.0</v>
      </c>
      <c r="J2921" s="1">
        <v>8.0</v>
      </c>
      <c r="K2921" s="1">
        <v>1.0</v>
      </c>
      <c r="L2921" s="1" t="s">
        <v>16</v>
      </c>
    </row>
    <row r="2922">
      <c r="A2922" s="2">
        <v>42370.0</v>
      </c>
      <c r="B2922" s="1" t="s">
        <v>261</v>
      </c>
      <c r="C2922" s="1" t="s">
        <v>1899</v>
      </c>
      <c r="D2922" s="1" t="s">
        <v>61</v>
      </c>
      <c r="E2922" s="1" t="s">
        <v>163</v>
      </c>
      <c r="F2922" s="1" t="s">
        <v>341</v>
      </c>
      <c r="G2922" s="1">
        <v>2007.0</v>
      </c>
      <c r="H2922" s="1">
        <v>233204.6227</v>
      </c>
      <c r="I2922" s="1">
        <v>140000.0</v>
      </c>
      <c r="J2922" s="1">
        <v>8.0</v>
      </c>
      <c r="K2922" s="1">
        <v>1.0</v>
      </c>
      <c r="L2922" s="1" t="s">
        <v>16</v>
      </c>
    </row>
    <row r="2923">
      <c r="A2923" s="2">
        <v>42370.0</v>
      </c>
      <c r="B2923" s="1" t="s">
        <v>186</v>
      </c>
      <c r="C2923" s="1" t="s">
        <v>1900</v>
      </c>
      <c r="D2923" s="1" t="s">
        <v>61</v>
      </c>
      <c r="E2923" s="1" t="s">
        <v>712</v>
      </c>
      <c r="F2923" s="1" t="s">
        <v>536</v>
      </c>
      <c r="G2923" s="1">
        <v>2010.0</v>
      </c>
      <c r="H2923" s="1">
        <v>233100.0</v>
      </c>
      <c r="I2923" s="1">
        <v>70307.0</v>
      </c>
      <c r="J2923" s="1">
        <v>5.0</v>
      </c>
      <c r="K2923" s="1">
        <v>1.0</v>
      </c>
      <c r="L2923" s="1" t="s">
        <v>16</v>
      </c>
    </row>
    <row r="2924">
      <c r="A2924" s="2">
        <v>42370.0</v>
      </c>
      <c r="B2924" s="1" t="s">
        <v>186</v>
      </c>
      <c r="C2924" s="1" t="s">
        <v>1535</v>
      </c>
      <c r="D2924" s="1" t="s">
        <v>61</v>
      </c>
      <c r="E2924" s="1" t="s">
        <v>712</v>
      </c>
      <c r="F2924" s="1" t="s">
        <v>536</v>
      </c>
      <c r="G2924" s="1">
        <v>2010.0</v>
      </c>
      <c r="H2924" s="1">
        <v>233100.0</v>
      </c>
      <c r="I2924" s="1">
        <v>41574.0</v>
      </c>
      <c r="J2924" s="1">
        <v>5.0</v>
      </c>
      <c r="K2924" s="1">
        <v>1.0</v>
      </c>
      <c r="L2924" s="1" t="s">
        <v>16</v>
      </c>
    </row>
    <row r="2925">
      <c r="A2925" s="2">
        <v>42370.0</v>
      </c>
      <c r="B2925" s="1" t="s">
        <v>186</v>
      </c>
      <c r="C2925" s="1" t="s">
        <v>1901</v>
      </c>
      <c r="D2925" s="1" t="s">
        <v>61</v>
      </c>
      <c r="E2925" s="1" t="s">
        <v>712</v>
      </c>
      <c r="F2925" s="1" t="s">
        <v>536</v>
      </c>
      <c r="G2925" s="1">
        <v>2010.0</v>
      </c>
      <c r="H2925" s="1">
        <v>233100.0</v>
      </c>
      <c r="I2925" s="1">
        <v>896.0</v>
      </c>
      <c r="J2925" s="1">
        <v>5.0</v>
      </c>
      <c r="K2925" s="1">
        <v>1.0</v>
      </c>
      <c r="L2925" s="1" t="s">
        <v>16</v>
      </c>
    </row>
    <row r="2926">
      <c r="A2926" s="2">
        <v>42370.0</v>
      </c>
      <c r="B2926" s="1" t="s">
        <v>148</v>
      </c>
      <c r="C2926" s="1">
        <v>175.0</v>
      </c>
      <c r="D2926" s="1" t="s">
        <v>61</v>
      </c>
      <c r="E2926" s="1" t="s">
        <v>712</v>
      </c>
      <c r="F2926" s="1" t="s">
        <v>536</v>
      </c>
      <c r="G2926" s="1">
        <v>2010.0</v>
      </c>
      <c r="H2926" s="1">
        <v>233100.0</v>
      </c>
      <c r="I2926" s="1">
        <v>35175.90691</v>
      </c>
      <c r="J2926" s="1">
        <v>4.396988364</v>
      </c>
      <c r="K2926" s="1">
        <v>1.0</v>
      </c>
      <c r="L2926" s="1" t="s">
        <v>16</v>
      </c>
    </row>
    <row r="2927">
      <c r="A2927" s="2">
        <v>42370.0</v>
      </c>
      <c r="B2927" s="1" t="s">
        <v>148</v>
      </c>
      <c r="C2927" s="1">
        <v>281.0</v>
      </c>
      <c r="D2927" s="1" t="s">
        <v>61</v>
      </c>
      <c r="E2927" s="1" t="s">
        <v>712</v>
      </c>
      <c r="F2927" s="1" t="s">
        <v>536</v>
      </c>
      <c r="G2927" s="1">
        <v>2009.0</v>
      </c>
      <c r="H2927" s="1">
        <v>233100.0</v>
      </c>
      <c r="I2927" s="1">
        <v>42600.95825</v>
      </c>
      <c r="J2927" s="1">
        <v>5.325119781</v>
      </c>
      <c r="K2927" s="1">
        <v>2.0</v>
      </c>
      <c r="L2927" s="1" t="s">
        <v>16</v>
      </c>
    </row>
    <row r="2928">
      <c r="A2928" s="2">
        <v>42370.0</v>
      </c>
      <c r="B2928" s="1" t="s">
        <v>148</v>
      </c>
      <c r="C2928" s="1">
        <v>314.0</v>
      </c>
      <c r="D2928" s="1" t="s">
        <v>61</v>
      </c>
      <c r="E2928" s="1" t="s">
        <v>712</v>
      </c>
      <c r="F2928" s="1" t="s">
        <v>536</v>
      </c>
      <c r="G2928" s="1">
        <v>2009.0</v>
      </c>
      <c r="H2928" s="1">
        <v>233100.0</v>
      </c>
      <c r="I2928" s="1">
        <v>44002.73785</v>
      </c>
      <c r="J2928" s="1">
        <v>5.500342231</v>
      </c>
      <c r="K2928" s="1">
        <v>2.0</v>
      </c>
      <c r="L2928" s="1" t="s">
        <v>16</v>
      </c>
    </row>
    <row r="2929">
      <c r="A2929" s="2">
        <v>42370.0</v>
      </c>
      <c r="B2929" s="1" t="s">
        <v>148</v>
      </c>
      <c r="C2929" s="1">
        <v>341.0</v>
      </c>
      <c r="D2929" s="1" t="s">
        <v>61</v>
      </c>
      <c r="E2929" s="1" t="s">
        <v>712</v>
      </c>
      <c r="F2929" s="1" t="s">
        <v>536</v>
      </c>
      <c r="G2929" s="1">
        <v>2009.0</v>
      </c>
      <c r="H2929" s="1">
        <v>233100.0</v>
      </c>
      <c r="I2929" s="1">
        <v>46609.1718</v>
      </c>
      <c r="J2929" s="1">
        <v>5.826146475</v>
      </c>
      <c r="K2929" s="1">
        <v>2.0</v>
      </c>
      <c r="L2929" s="1" t="s">
        <v>16</v>
      </c>
    </row>
    <row r="2930">
      <c r="A2930" s="2">
        <v>42370.0</v>
      </c>
      <c r="B2930" s="1" t="s">
        <v>148</v>
      </c>
      <c r="C2930" s="1">
        <v>373.0</v>
      </c>
      <c r="D2930" s="1" t="s">
        <v>61</v>
      </c>
      <c r="E2930" s="1" t="s">
        <v>712</v>
      </c>
      <c r="F2930" s="1" t="s">
        <v>536</v>
      </c>
      <c r="G2930" s="1">
        <v>2009.0</v>
      </c>
      <c r="H2930" s="1">
        <v>233100.0</v>
      </c>
      <c r="I2930" s="1">
        <v>47682.40931</v>
      </c>
      <c r="J2930" s="1">
        <v>5.960301164</v>
      </c>
      <c r="K2930" s="1">
        <v>2.0</v>
      </c>
      <c r="L2930" s="1" t="s">
        <v>16</v>
      </c>
    </row>
    <row r="2931">
      <c r="A2931" s="2">
        <v>42370.0</v>
      </c>
      <c r="B2931" s="1" t="s">
        <v>116</v>
      </c>
      <c r="C2931" s="1" t="s">
        <v>1889</v>
      </c>
      <c r="D2931" s="1" t="s">
        <v>61</v>
      </c>
      <c r="E2931" s="1" t="s">
        <v>712</v>
      </c>
      <c r="F2931" s="1" t="s">
        <v>536</v>
      </c>
      <c r="G2931" s="1">
        <v>2010.0</v>
      </c>
      <c r="H2931" s="1">
        <v>233100.0</v>
      </c>
      <c r="I2931" s="1">
        <v>31168.0</v>
      </c>
      <c r="J2931" s="1">
        <v>5.539726027</v>
      </c>
      <c r="K2931" s="1">
        <v>2.0</v>
      </c>
      <c r="L2931" s="1" t="s">
        <v>16</v>
      </c>
    </row>
    <row r="2932">
      <c r="A2932" s="2">
        <v>42370.0</v>
      </c>
      <c r="B2932" s="1" t="s">
        <v>116</v>
      </c>
      <c r="C2932" s="1" t="s">
        <v>1869</v>
      </c>
      <c r="D2932" s="1" t="s">
        <v>61</v>
      </c>
      <c r="E2932" s="1" t="s">
        <v>712</v>
      </c>
      <c r="F2932" s="1" t="s">
        <v>536</v>
      </c>
      <c r="G2932" s="1">
        <v>2010.0</v>
      </c>
      <c r="H2932" s="1">
        <v>233100.0</v>
      </c>
      <c r="I2932" s="1">
        <v>11133.0</v>
      </c>
      <c r="J2932" s="1">
        <v>5.936986301</v>
      </c>
      <c r="K2932" s="1">
        <v>2.0</v>
      </c>
      <c r="L2932" s="1" t="s">
        <v>16</v>
      </c>
    </row>
    <row r="2933">
      <c r="A2933" s="2">
        <v>42370.0</v>
      </c>
      <c r="B2933" s="1" t="s">
        <v>12</v>
      </c>
      <c r="C2933" s="1">
        <v>135176.0</v>
      </c>
      <c r="D2933" s="1" t="s">
        <v>36</v>
      </c>
      <c r="E2933" s="1" t="s">
        <v>902</v>
      </c>
      <c r="F2933" s="1" t="s">
        <v>1902</v>
      </c>
      <c r="G2933" s="1">
        <v>2011.0</v>
      </c>
      <c r="H2933" s="1">
        <v>233100.0</v>
      </c>
      <c r="I2933" s="1">
        <v>27884.0</v>
      </c>
      <c r="J2933" s="1">
        <v>5.0</v>
      </c>
      <c r="K2933" s="1">
        <v>2.0</v>
      </c>
      <c r="L2933" s="1" t="s">
        <v>16</v>
      </c>
    </row>
    <row r="2934">
      <c r="A2934" s="2">
        <v>42370.0</v>
      </c>
      <c r="B2934" s="1" t="s">
        <v>12</v>
      </c>
      <c r="C2934" s="1">
        <v>121540.0</v>
      </c>
      <c r="D2934" s="1" t="s">
        <v>36</v>
      </c>
      <c r="E2934" s="1" t="s">
        <v>615</v>
      </c>
      <c r="F2934" s="1" t="s">
        <v>1505</v>
      </c>
      <c r="G2934" s="1">
        <v>2011.0</v>
      </c>
      <c r="H2934" s="1">
        <v>233100.0</v>
      </c>
      <c r="I2934" s="1">
        <v>31261.0</v>
      </c>
      <c r="J2934" s="1">
        <v>5.0</v>
      </c>
      <c r="K2934" s="1">
        <v>2.0</v>
      </c>
      <c r="L2934" s="1" t="s">
        <v>16</v>
      </c>
    </row>
    <row r="2935">
      <c r="A2935" s="2">
        <v>42370.0</v>
      </c>
      <c r="B2935" s="1" t="s">
        <v>12</v>
      </c>
      <c r="C2935" s="1">
        <v>125010.0</v>
      </c>
      <c r="D2935" s="1" t="s">
        <v>36</v>
      </c>
      <c r="E2935" s="1" t="s">
        <v>902</v>
      </c>
      <c r="F2935" s="1" t="s">
        <v>1505</v>
      </c>
      <c r="G2935" s="1">
        <v>2011.0</v>
      </c>
      <c r="H2935" s="1">
        <v>233100.0</v>
      </c>
      <c r="I2935" s="1">
        <v>46718.0</v>
      </c>
      <c r="J2935" s="1">
        <v>5.0</v>
      </c>
      <c r="K2935" s="1">
        <v>1.0</v>
      </c>
      <c r="L2935" s="1" t="s">
        <v>16</v>
      </c>
    </row>
    <row r="2936">
      <c r="A2936" s="2">
        <v>42370.0</v>
      </c>
      <c r="B2936" s="1" t="s">
        <v>12</v>
      </c>
      <c r="C2936" s="1">
        <v>126465.0</v>
      </c>
      <c r="D2936" s="1" t="s">
        <v>61</v>
      </c>
      <c r="E2936" s="1" t="s">
        <v>1903</v>
      </c>
      <c r="F2936" s="1" t="s">
        <v>203</v>
      </c>
      <c r="G2936" s="1">
        <v>2011.0</v>
      </c>
      <c r="H2936" s="1">
        <v>233100.0</v>
      </c>
      <c r="I2936" s="1">
        <v>38477.0</v>
      </c>
      <c r="J2936" s="1">
        <v>5.0</v>
      </c>
      <c r="K2936" s="1">
        <v>1.0</v>
      </c>
      <c r="L2936" s="1" t="s">
        <v>16</v>
      </c>
    </row>
    <row r="2937">
      <c r="A2937" s="2">
        <v>42370.0</v>
      </c>
      <c r="B2937" s="1" t="s">
        <v>12</v>
      </c>
      <c r="C2937" s="1">
        <v>136584.0</v>
      </c>
      <c r="D2937" s="1" t="s">
        <v>25</v>
      </c>
      <c r="E2937" s="1" t="s">
        <v>119</v>
      </c>
      <c r="F2937" s="1" t="s">
        <v>1904</v>
      </c>
      <c r="G2937" s="1">
        <v>2009.0</v>
      </c>
      <c r="H2937" s="1">
        <v>233100.0</v>
      </c>
      <c r="I2937" s="1">
        <v>64747.0</v>
      </c>
      <c r="J2937" s="1">
        <v>7.0</v>
      </c>
      <c r="K2937" s="1">
        <v>2.0</v>
      </c>
      <c r="L2937" s="1" t="s">
        <v>16</v>
      </c>
    </row>
    <row r="2938">
      <c r="A2938" s="2">
        <v>42370.0</v>
      </c>
      <c r="B2938" s="1" t="s">
        <v>12</v>
      </c>
      <c r="C2938" s="1">
        <v>117870.0</v>
      </c>
      <c r="D2938" s="1" t="s">
        <v>77</v>
      </c>
      <c r="E2938" s="1" t="s">
        <v>1224</v>
      </c>
      <c r="F2938" s="1" t="s">
        <v>1905</v>
      </c>
      <c r="G2938" s="1">
        <v>2009.0</v>
      </c>
      <c r="H2938" s="1">
        <v>233100.0</v>
      </c>
      <c r="I2938" s="1">
        <v>79021.0</v>
      </c>
      <c r="J2938" s="1">
        <v>7.0</v>
      </c>
      <c r="K2938" s="1">
        <v>2.0</v>
      </c>
      <c r="L2938" s="1" t="s">
        <v>16</v>
      </c>
    </row>
    <row r="2939">
      <c r="A2939" s="2">
        <v>42370.0</v>
      </c>
      <c r="B2939" s="1" t="s">
        <v>12</v>
      </c>
      <c r="C2939" s="1">
        <v>124031.0</v>
      </c>
      <c r="D2939" s="1" t="s">
        <v>77</v>
      </c>
      <c r="E2939" s="1" t="s">
        <v>599</v>
      </c>
      <c r="F2939" s="1" t="s">
        <v>717</v>
      </c>
      <c r="G2939" s="1">
        <v>2010.0</v>
      </c>
      <c r="H2939" s="1">
        <v>233100.0</v>
      </c>
      <c r="I2939" s="1">
        <v>20636.0</v>
      </c>
      <c r="J2939" s="1">
        <v>6.0</v>
      </c>
      <c r="K2939" s="1">
        <v>2.0</v>
      </c>
      <c r="L2939" s="1" t="s">
        <v>16</v>
      </c>
    </row>
    <row r="2940">
      <c r="A2940" s="2">
        <v>42370.0</v>
      </c>
      <c r="B2940" s="1" t="s">
        <v>12</v>
      </c>
      <c r="C2940" s="1">
        <v>133443.0</v>
      </c>
      <c r="D2940" s="1" t="s">
        <v>77</v>
      </c>
      <c r="E2940" s="1" t="s">
        <v>623</v>
      </c>
      <c r="F2940" s="1" t="s">
        <v>1441</v>
      </c>
      <c r="G2940" s="1">
        <v>2010.0</v>
      </c>
      <c r="H2940" s="1">
        <v>233100.0</v>
      </c>
      <c r="I2940" s="1">
        <v>49196.0</v>
      </c>
      <c r="J2940" s="1">
        <v>6.0</v>
      </c>
      <c r="K2940" s="1">
        <v>1.0</v>
      </c>
      <c r="L2940" s="1" t="s">
        <v>16</v>
      </c>
    </row>
    <row r="2941">
      <c r="A2941" s="2">
        <v>42370.0</v>
      </c>
      <c r="B2941" s="1" t="s">
        <v>12</v>
      </c>
      <c r="C2941" s="1">
        <v>125408.0</v>
      </c>
      <c r="D2941" s="1" t="s">
        <v>91</v>
      </c>
      <c r="E2941" s="1" t="s">
        <v>907</v>
      </c>
      <c r="F2941" s="1" t="s">
        <v>1425</v>
      </c>
      <c r="G2941" s="1">
        <v>2011.0</v>
      </c>
      <c r="H2941" s="1">
        <v>233100.0</v>
      </c>
      <c r="I2941" s="1">
        <v>49230.0</v>
      </c>
      <c r="J2941" s="1">
        <v>5.0</v>
      </c>
      <c r="K2941" s="1">
        <v>3.0</v>
      </c>
      <c r="L2941" s="1" t="s">
        <v>16</v>
      </c>
    </row>
    <row r="2942">
      <c r="A2942" s="2">
        <v>42370.0</v>
      </c>
      <c r="B2942" s="1" t="s">
        <v>12</v>
      </c>
      <c r="C2942" s="1">
        <v>122060.0</v>
      </c>
      <c r="D2942" s="1" t="s">
        <v>91</v>
      </c>
      <c r="E2942" s="1" t="s">
        <v>813</v>
      </c>
      <c r="F2942" s="1" t="s">
        <v>235</v>
      </c>
      <c r="G2942" s="1">
        <v>2008.0</v>
      </c>
      <c r="H2942" s="1">
        <v>233100.0</v>
      </c>
      <c r="I2942" s="1">
        <v>49023.0</v>
      </c>
      <c r="J2942" s="1">
        <v>8.0</v>
      </c>
      <c r="K2942" s="1">
        <v>1.0</v>
      </c>
      <c r="L2942" s="1" t="s">
        <v>16</v>
      </c>
    </row>
    <row r="2943">
      <c r="A2943" s="2">
        <v>42370.0</v>
      </c>
      <c r="B2943" s="1" t="s">
        <v>12</v>
      </c>
      <c r="C2943" s="1">
        <v>122060.0</v>
      </c>
      <c r="D2943" s="1" t="s">
        <v>91</v>
      </c>
      <c r="E2943" s="1" t="s">
        <v>813</v>
      </c>
      <c r="F2943" s="1" t="s">
        <v>235</v>
      </c>
      <c r="G2943" s="1">
        <v>2008.0</v>
      </c>
      <c r="H2943" s="1">
        <v>233100.0</v>
      </c>
      <c r="I2943" s="1">
        <v>49023.0</v>
      </c>
      <c r="J2943" s="1">
        <v>8.0</v>
      </c>
      <c r="K2943" s="1">
        <v>1.0</v>
      </c>
      <c r="L2943" s="1" t="s">
        <v>16</v>
      </c>
    </row>
    <row r="2944">
      <c r="A2944" s="2">
        <v>42370.0</v>
      </c>
      <c r="B2944" s="1" t="s">
        <v>116</v>
      </c>
      <c r="C2944" s="1" t="s">
        <v>1890</v>
      </c>
      <c r="D2944" s="1" t="s">
        <v>273</v>
      </c>
      <c r="E2944" s="1" t="s">
        <v>1346</v>
      </c>
      <c r="F2944" s="1" t="s">
        <v>1753</v>
      </c>
      <c r="G2944" s="1">
        <v>2009.0</v>
      </c>
      <c r="H2944" s="1">
        <v>233100.0</v>
      </c>
      <c r="I2944" s="1">
        <v>96589.0</v>
      </c>
      <c r="J2944" s="1">
        <v>6.561643836</v>
      </c>
      <c r="K2944" s="1">
        <v>1.0</v>
      </c>
      <c r="L2944" s="1" t="s">
        <v>16</v>
      </c>
    </row>
    <row r="2945">
      <c r="A2945" s="2">
        <v>42370.0</v>
      </c>
      <c r="B2945" s="1" t="s">
        <v>12</v>
      </c>
      <c r="C2945" s="1">
        <v>123358.0</v>
      </c>
      <c r="D2945" s="1" t="s">
        <v>91</v>
      </c>
      <c r="E2945" s="1" t="s">
        <v>1442</v>
      </c>
      <c r="F2945" s="1" t="s">
        <v>1443</v>
      </c>
      <c r="G2945" s="1">
        <v>2008.0</v>
      </c>
      <c r="H2945" s="1">
        <v>233100.0</v>
      </c>
      <c r="I2945" s="1">
        <v>34915.0</v>
      </c>
      <c r="J2945" s="1">
        <v>8.0</v>
      </c>
      <c r="K2945" s="1">
        <v>1.0</v>
      </c>
      <c r="L2945" s="1" t="s">
        <v>16</v>
      </c>
    </row>
    <row r="2946">
      <c r="A2946" s="2">
        <v>42370.0</v>
      </c>
      <c r="B2946" s="1" t="s">
        <v>148</v>
      </c>
      <c r="C2946" s="1">
        <v>428.0</v>
      </c>
      <c r="D2946" s="1" t="s">
        <v>91</v>
      </c>
      <c r="E2946" s="1" t="s">
        <v>1442</v>
      </c>
      <c r="F2946" s="1" t="s">
        <v>1443</v>
      </c>
      <c r="G2946" s="1">
        <v>2008.0</v>
      </c>
      <c r="H2946" s="1">
        <v>233100.0</v>
      </c>
      <c r="I2946" s="1">
        <v>53442.84737</v>
      </c>
      <c r="J2946" s="1">
        <v>6.680355921</v>
      </c>
      <c r="K2946" s="1">
        <v>2.0</v>
      </c>
      <c r="L2946" s="1" t="s">
        <v>16</v>
      </c>
    </row>
    <row r="2947">
      <c r="A2947" s="2">
        <v>42370.0</v>
      </c>
      <c r="B2947" s="1" t="s">
        <v>148</v>
      </c>
      <c r="C2947" s="1">
        <v>574.0</v>
      </c>
      <c r="D2947" s="1" t="s">
        <v>91</v>
      </c>
      <c r="E2947" s="1" t="s">
        <v>1442</v>
      </c>
      <c r="F2947" s="1" t="s">
        <v>1443</v>
      </c>
      <c r="G2947" s="1">
        <v>2007.0</v>
      </c>
      <c r="H2947" s="1">
        <v>233100.0</v>
      </c>
      <c r="I2947" s="1">
        <v>63890.48597</v>
      </c>
      <c r="J2947" s="1">
        <v>7.986310746</v>
      </c>
      <c r="K2947" s="1">
        <v>2.0</v>
      </c>
      <c r="L2947" s="1" t="s">
        <v>16</v>
      </c>
    </row>
    <row r="2948">
      <c r="A2948" s="2">
        <v>42370.0</v>
      </c>
      <c r="B2948" s="1" t="s">
        <v>12</v>
      </c>
      <c r="C2948" s="1">
        <v>131744.0</v>
      </c>
      <c r="D2948" s="1" t="s">
        <v>91</v>
      </c>
      <c r="E2948" s="1" t="s">
        <v>1906</v>
      </c>
      <c r="F2948" s="1" t="s">
        <v>1443</v>
      </c>
      <c r="G2948" s="1">
        <v>2009.0</v>
      </c>
      <c r="H2948" s="1">
        <v>233100.0</v>
      </c>
      <c r="I2948" s="1">
        <v>38346.0</v>
      </c>
      <c r="J2948" s="1">
        <v>7.0</v>
      </c>
      <c r="K2948" s="1">
        <v>2.0</v>
      </c>
      <c r="L2948" s="1" t="s">
        <v>16</v>
      </c>
    </row>
    <row r="2949">
      <c r="A2949" s="2">
        <v>42370.0</v>
      </c>
      <c r="B2949" s="1" t="s">
        <v>116</v>
      </c>
      <c r="C2949" s="1" t="s">
        <v>1907</v>
      </c>
      <c r="D2949" s="1" t="s">
        <v>61</v>
      </c>
      <c r="E2949" s="1" t="s">
        <v>163</v>
      </c>
      <c r="F2949" s="1" t="s">
        <v>536</v>
      </c>
      <c r="G2949" s="1">
        <v>2006.0</v>
      </c>
      <c r="H2949" s="1">
        <v>233100.0</v>
      </c>
      <c r="I2949" s="1">
        <v>84131.0</v>
      </c>
      <c r="J2949" s="1">
        <v>9.936986301</v>
      </c>
      <c r="K2949" s="1">
        <v>2.0</v>
      </c>
      <c r="L2949" s="1" t="s">
        <v>16</v>
      </c>
    </row>
    <row r="2950">
      <c r="A2950" s="2">
        <v>42370.0</v>
      </c>
      <c r="B2950" s="1" t="s">
        <v>12</v>
      </c>
      <c r="C2950" s="1">
        <v>117379.0</v>
      </c>
      <c r="D2950" s="1" t="s">
        <v>61</v>
      </c>
      <c r="E2950" s="1" t="s">
        <v>163</v>
      </c>
      <c r="F2950" s="1" t="s">
        <v>203</v>
      </c>
      <c r="G2950" s="1">
        <v>2007.0</v>
      </c>
      <c r="H2950" s="1">
        <v>233100.0</v>
      </c>
      <c r="I2950" s="1">
        <v>72187.0</v>
      </c>
      <c r="J2950" s="1">
        <v>9.0</v>
      </c>
      <c r="K2950" s="1">
        <v>2.0</v>
      </c>
      <c r="L2950" s="1" t="s">
        <v>16</v>
      </c>
    </row>
    <row r="2951">
      <c r="A2951" s="2">
        <v>42370.0</v>
      </c>
      <c r="B2951" s="1" t="s">
        <v>148</v>
      </c>
      <c r="C2951" s="1">
        <v>766.0</v>
      </c>
      <c r="D2951" s="1" t="s">
        <v>61</v>
      </c>
      <c r="E2951" s="1" t="s">
        <v>163</v>
      </c>
      <c r="F2951" s="1" t="s">
        <v>203</v>
      </c>
      <c r="G2951" s="1">
        <v>2005.0</v>
      </c>
      <c r="H2951" s="1">
        <v>233100.0</v>
      </c>
      <c r="I2951" s="1">
        <v>79791.92334</v>
      </c>
      <c r="J2951" s="1">
        <v>9.973990418</v>
      </c>
      <c r="K2951" s="1">
        <v>2.0</v>
      </c>
      <c r="L2951" s="1" t="s">
        <v>16</v>
      </c>
    </row>
    <row r="2952">
      <c r="A2952" s="2">
        <v>42370.0</v>
      </c>
      <c r="B2952" s="1" t="s">
        <v>12</v>
      </c>
      <c r="C2952" s="1">
        <v>135234.0</v>
      </c>
      <c r="D2952" s="1" t="s">
        <v>61</v>
      </c>
      <c r="E2952" s="1" t="s">
        <v>652</v>
      </c>
      <c r="F2952" s="1" t="s">
        <v>536</v>
      </c>
      <c r="G2952" s="1">
        <v>2009.0</v>
      </c>
      <c r="H2952" s="1">
        <v>233100.0</v>
      </c>
      <c r="I2952" s="1">
        <v>65353.0</v>
      </c>
      <c r="J2952" s="1">
        <v>7.0</v>
      </c>
      <c r="K2952" s="1">
        <v>1.0</v>
      </c>
      <c r="L2952" s="1" t="s">
        <v>16</v>
      </c>
    </row>
    <row r="2953">
      <c r="A2953" s="2">
        <v>42370.0</v>
      </c>
      <c r="B2953" s="1" t="s">
        <v>148</v>
      </c>
      <c r="C2953" s="1">
        <v>482.0</v>
      </c>
      <c r="D2953" s="1" t="s">
        <v>61</v>
      </c>
      <c r="E2953" s="1" t="s">
        <v>953</v>
      </c>
      <c r="F2953" s="1" t="s">
        <v>536</v>
      </c>
      <c r="G2953" s="1">
        <v>2008.0</v>
      </c>
      <c r="H2953" s="1">
        <v>233100.0</v>
      </c>
      <c r="I2953" s="1">
        <v>55983.5729</v>
      </c>
      <c r="J2953" s="1">
        <v>6.997946612</v>
      </c>
      <c r="K2953" s="1">
        <v>2.0</v>
      </c>
      <c r="L2953" s="1" t="s">
        <v>16</v>
      </c>
    </row>
    <row r="2954">
      <c r="A2954" s="2">
        <v>42370.0</v>
      </c>
      <c r="B2954" s="1" t="s">
        <v>12</v>
      </c>
      <c r="C2954" s="3" t="s">
        <v>1908</v>
      </c>
      <c r="D2954" s="1" t="s">
        <v>91</v>
      </c>
      <c r="E2954" s="1" t="s">
        <v>1442</v>
      </c>
      <c r="F2954" s="1" t="s">
        <v>1443</v>
      </c>
      <c r="G2954" s="1">
        <v>2009.0</v>
      </c>
      <c r="H2954" s="1">
        <v>233100.0</v>
      </c>
      <c r="I2954" s="1">
        <v>38346.0</v>
      </c>
      <c r="J2954" s="1">
        <v>7.0</v>
      </c>
      <c r="K2954" s="1">
        <v>2.0</v>
      </c>
      <c r="L2954" s="1" t="s">
        <v>16</v>
      </c>
    </row>
    <row r="2955">
      <c r="A2955" s="2">
        <v>42370.0</v>
      </c>
      <c r="B2955" s="1" t="s">
        <v>12</v>
      </c>
      <c r="C2955" s="3" t="s">
        <v>1909</v>
      </c>
      <c r="D2955" s="1" t="s">
        <v>77</v>
      </c>
      <c r="E2955" s="1" t="s">
        <v>623</v>
      </c>
      <c r="F2955" s="1" t="s">
        <v>1431</v>
      </c>
      <c r="G2955" s="1">
        <v>2010.0</v>
      </c>
      <c r="H2955" s="1">
        <v>233100.0</v>
      </c>
      <c r="I2955" s="1">
        <v>49196.0</v>
      </c>
      <c r="J2955" s="1">
        <v>6.0</v>
      </c>
      <c r="K2955" s="1">
        <v>1.0</v>
      </c>
      <c r="L2955" s="1" t="s">
        <v>16</v>
      </c>
    </row>
    <row r="2956">
      <c r="A2956" s="2">
        <v>42370.0</v>
      </c>
      <c r="B2956" s="1" t="s">
        <v>12</v>
      </c>
      <c r="C2956" s="3" t="s">
        <v>1910</v>
      </c>
      <c r="D2956" s="1" t="s">
        <v>61</v>
      </c>
      <c r="E2956" s="1" t="s">
        <v>652</v>
      </c>
      <c r="F2956" s="1" t="s">
        <v>1844</v>
      </c>
      <c r="G2956" s="1">
        <v>2009.0</v>
      </c>
      <c r="H2956" s="1">
        <v>233100.0</v>
      </c>
      <c r="I2956" s="1">
        <v>65353.0</v>
      </c>
      <c r="J2956" s="1">
        <v>7.0</v>
      </c>
      <c r="K2956" s="1">
        <v>1.0</v>
      </c>
      <c r="L2956" s="1" t="s">
        <v>16</v>
      </c>
    </row>
    <row r="2957">
      <c r="A2957" s="2">
        <v>42370.0</v>
      </c>
      <c r="B2957" s="1" t="s">
        <v>12</v>
      </c>
      <c r="C2957" s="3" t="s">
        <v>1911</v>
      </c>
      <c r="D2957" s="1" t="s">
        <v>25</v>
      </c>
      <c r="E2957" s="1" t="s">
        <v>119</v>
      </c>
      <c r="F2957" s="1" t="s">
        <v>1912</v>
      </c>
      <c r="G2957" s="1">
        <v>2009.0</v>
      </c>
      <c r="H2957" s="1">
        <v>233100.0</v>
      </c>
      <c r="I2957" s="1">
        <v>64747.0</v>
      </c>
      <c r="J2957" s="1">
        <v>7.0</v>
      </c>
      <c r="K2957" s="1">
        <v>2.0</v>
      </c>
      <c r="L2957" s="1" t="s">
        <v>16</v>
      </c>
    </row>
    <row r="2958">
      <c r="A2958" s="2">
        <v>42370.0</v>
      </c>
      <c r="B2958" s="1" t="s">
        <v>12</v>
      </c>
      <c r="C2958" s="3" t="s">
        <v>1913</v>
      </c>
      <c r="D2958" s="1" t="s">
        <v>36</v>
      </c>
      <c r="E2958" s="1" t="s">
        <v>902</v>
      </c>
      <c r="F2958" s="1" t="s">
        <v>1914</v>
      </c>
      <c r="G2958" s="1">
        <v>2011.0</v>
      </c>
      <c r="H2958" s="1">
        <v>233100.0</v>
      </c>
      <c r="I2958" s="1">
        <v>27884.0</v>
      </c>
      <c r="J2958" s="1">
        <v>5.0</v>
      </c>
      <c r="K2958" s="1">
        <v>2.0</v>
      </c>
      <c r="L2958" s="1" t="s">
        <v>16</v>
      </c>
    </row>
    <row r="2959">
      <c r="A2959" s="2">
        <v>42370.0</v>
      </c>
      <c r="B2959" s="1" t="s">
        <v>12</v>
      </c>
      <c r="C2959" s="3" t="s">
        <v>1915</v>
      </c>
      <c r="D2959" s="1" t="s">
        <v>91</v>
      </c>
      <c r="E2959" s="1" t="s">
        <v>1442</v>
      </c>
      <c r="F2959" s="1" t="s">
        <v>1443</v>
      </c>
      <c r="G2959" s="1">
        <v>2008.0</v>
      </c>
      <c r="H2959" s="1">
        <v>233100.0</v>
      </c>
      <c r="I2959" s="1">
        <v>19339.0</v>
      </c>
      <c r="J2959" s="1">
        <v>8.0</v>
      </c>
      <c r="K2959" s="1">
        <v>2.0</v>
      </c>
      <c r="L2959" s="1" t="s">
        <v>16</v>
      </c>
    </row>
    <row r="2960">
      <c r="A2960" s="2">
        <v>42370.0</v>
      </c>
      <c r="B2960" s="1" t="s">
        <v>186</v>
      </c>
      <c r="C2960" s="1" t="s">
        <v>1878</v>
      </c>
      <c r="D2960" s="1" t="s">
        <v>61</v>
      </c>
      <c r="E2960" s="1" t="s">
        <v>712</v>
      </c>
      <c r="F2960" s="1" t="s">
        <v>536</v>
      </c>
      <c r="G2960" s="1">
        <v>2010.0</v>
      </c>
      <c r="H2960" s="1">
        <v>233000.0</v>
      </c>
      <c r="I2960" s="1">
        <v>61722.0</v>
      </c>
      <c r="J2960" s="1">
        <v>5.0</v>
      </c>
      <c r="K2960" s="1">
        <v>1.0</v>
      </c>
      <c r="L2960" s="1" t="s">
        <v>16</v>
      </c>
    </row>
    <row r="2961">
      <c r="A2961" s="2">
        <v>42370.0</v>
      </c>
      <c r="B2961" s="1" t="s">
        <v>186</v>
      </c>
      <c r="C2961" s="1" t="s">
        <v>1828</v>
      </c>
      <c r="D2961" s="1" t="s">
        <v>61</v>
      </c>
      <c r="E2961" s="1" t="s">
        <v>712</v>
      </c>
      <c r="F2961" s="1" t="s">
        <v>536</v>
      </c>
      <c r="G2961" s="1">
        <v>2010.0</v>
      </c>
      <c r="H2961" s="1">
        <v>232500.0</v>
      </c>
      <c r="I2961" s="1">
        <v>31045.0</v>
      </c>
      <c r="J2961" s="1">
        <v>5.0</v>
      </c>
      <c r="K2961" s="1">
        <v>1.0</v>
      </c>
      <c r="L2961" s="1" t="s">
        <v>16</v>
      </c>
    </row>
    <row r="2962">
      <c r="A2962" s="2">
        <v>42370.0</v>
      </c>
      <c r="B2962" s="1" t="s">
        <v>116</v>
      </c>
      <c r="C2962" s="1" t="s">
        <v>1916</v>
      </c>
      <c r="D2962" s="1" t="s">
        <v>61</v>
      </c>
      <c r="E2962" s="1" t="s">
        <v>712</v>
      </c>
      <c r="F2962" s="1" t="s">
        <v>536</v>
      </c>
      <c r="G2962" s="1">
        <v>2010.0</v>
      </c>
      <c r="H2962" s="1">
        <v>232000.0</v>
      </c>
      <c r="I2962" s="1">
        <v>33738.0</v>
      </c>
      <c r="J2962" s="1">
        <v>5.482191781</v>
      </c>
      <c r="K2962" s="1">
        <v>2.0</v>
      </c>
      <c r="L2962" s="1" t="s">
        <v>16</v>
      </c>
    </row>
    <row r="2963">
      <c r="A2963" s="2">
        <v>42370.0</v>
      </c>
      <c r="B2963" s="1" t="s">
        <v>116</v>
      </c>
      <c r="C2963" s="1" t="s">
        <v>1830</v>
      </c>
      <c r="D2963" s="1" t="s">
        <v>61</v>
      </c>
      <c r="E2963" s="1" t="s">
        <v>712</v>
      </c>
      <c r="F2963" s="1" t="s">
        <v>536</v>
      </c>
      <c r="G2963" s="1">
        <v>2010.0</v>
      </c>
      <c r="H2963" s="1">
        <v>232000.0</v>
      </c>
      <c r="I2963" s="1">
        <v>28125.0</v>
      </c>
      <c r="J2963" s="1">
        <v>5.997260274</v>
      </c>
      <c r="K2963" s="1">
        <v>2.0</v>
      </c>
      <c r="L2963" s="1" t="s">
        <v>16</v>
      </c>
    </row>
    <row r="2964">
      <c r="A2964" s="2">
        <v>42370.0</v>
      </c>
      <c r="B2964" s="1" t="s">
        <v>116</v>
      </c>
      <c r="C2964" s="1" t="s">
        <v>1917</v>
      </c>
      <c r="D2964" s="1" t="s">
        <v>61</v>
      </c>
      <c r="E2964" s="1" t="s">
        <v>1128</v>
      </c>
      <c r="F2964" s="1" t="s">
        <v>536</v>
      </c>
      <c r="G2964" s="1">
        <v>2011.0</v>
      </c>
      <c r="H2964" s="1">
        <v>232000.0</v>
      </c>
      <c r="I2964" s="1">
        <v>78382.0</v>
      </c>
      <c r="J2964" s="1">
        <v>4.684931507</v>
      </c>
      <c r="K2964" s="1">
        <v>2.0</v>
      </c>
      <c r="L2964" s="1" t="s">
        <v>16</v>
      </c>
    </row>
    <row r="2965">
      <c r="A2965" s="2">
        <v>42370.0</v>
      </c>
      <c r="B2965" s="1" t="s">
        <v>261</v>
      </c>
      <c r="C2965" s="1" t="s">
        <v>1918</v>
      </c>
      <c r="D2965" s="1" t="s">
        <v>61</v>
      </c>
      <c r="E2965" s="1" t="s">
        <v>163</v>
      </c>
      <c r="F2965" s="1" t="s">
        <v>147</v>
      </c>
      <c r="G2965" s="1">
        <v>2006.0</v>
      </c>
      <c r="H2965" s="1">
        <v>231820.9923</v>
      </c>
      <c r="I2965" s="1">
        <v>150000.0</v>
      </c>
      <c r="J2965" s="1">
        <v>9.0</v>
      </c>
      <c r="K2965" s="1">
        <v>1.0</v>
      </c>
      <c r="L2965" s="1" t="s">
        <v>16</v>
      </c>
    </row>
    <row r="2966">
      <c r="A2966" s="2">
        <v>42370.0</v>
      </c>
      <c r="B2966" s="1" t="s">
        <v>261</v>
      </c>
      <c r="C2966" s="1" t="s">
        <v>1919</v>
      </c>
      <c r="D2966" s="1" t="s">
        <v>61</v>
      </c>
      <c r="E2966" s="1" t="s">
        <v>163</v>
      </c>
      <c r="F2966" s="1" t="s">
        <v>203</v>
      </c>
      <c r="G2966" s="1">
        <v>2005.0</v>
      </c>
      <c r="H2966" s="1">
        <v>231544.0346</v>
      </c>
      <c r="I2966" s="1">
        <v>80000.0</v>
      </c>
      <c r="J2966" s="1">
        <v>10.0</v>
      </c>
      <c r="K2966" s="1">
        <v>1.0</v>
      </c>
      <c r="L2966" s="1" t="s">
        <v>16</v>
      </c>
    </row>
    <row r="2967">
      <c r="A2967" s="2">
        <v>42370.0</v>
      </c>
      <c r="B2967" s="1" t="s">
        <v>261</v>
      </c>
      <c r="C2967" s="1" t="s">
        <v>1920</v>
      </c>
      <c r="D2967" s="1" t="s">
        <v>61</v>
      </c>
      <c r="E2967" s="1" t="s">
        <v>163</v>
      </c>
      <c r="F2967" s="1" t="s">
        <v>341</v>
      </c>
      <c r="G2967" s="1">
        <v>2005.0</v>
      </c>
      <c r="H2967" s="1">
        <v>231335.645</v>
      </c>
      <c r="I2967" s="1">
        <v>90000.0</v>
      </c>
      <c r="J2967" s="1">
        <v>10.0</v>
      </c>
      <c r="K2967" s="1">
        <v>1.0</v>
      </c>
      <c r="L2967" s="1" t="s">
        <v>16</v>
      </c>
    </row>
    <row r="2968">
      <c r="A2968" s="2">
        <v>42370.0</v>
      </c>
      <c r="B2968" s="1" t="s">
        <v>261</v>
      </c>
      <c r="C2968" s="1" t="s">
        <v>1921</v>
      </c>
      <c r="D2968" s="1" t="s">
        <v>61</v>
      </c>
      <c r="E2968" s="1" t="s">
        <v>163</v>
      </c>
      <c r="F2968" s="1" t="s">
        <v>536</v>
      </c>
      <c r="G2968" s="1">
        <v>2009.0</v>
      </c>
      <c r="H2968" s="1">
        <v>231029.8715</v>
      </c>
      <c r="I2968" s="1">
        <v>130000.0</v>
      </c>
      <c r="J2968" s="1">
        <v>6.0</v>
      </c>
      <c r="K2968" s="1">
        <v>1.0</v>
      </c>
      <c r="L2968" s="1" t="s">
        <v>16</v>
      </c>
    </row>
    <row r="2969">
      <c r="A2969" s="2">
        <v>42370.0</v>
      </c>
      <c r="B2969" s="1" t="s">
        <v>186</v>
      </c>
      <c r="C2969" s="1" t="s">
        <v>1922</v>
      </c>
      <c r="D2969" s="1" t="s">
        <v>61</v>
      </c>
      <c r="E2969" s="1" t="s">
        <v>712</v>
      </c>
      <c r="F2969" s="1" t="s">
        <v>536</v>
      </c>
      <c r="G2969" s="1">
        <v>2010.0</v>
      </c>
      <c r="H2969" s="1">
        <v>230880.0</v>
      </c>
      <c r="I2969" s="1">
        <v>30822.0</v>
      </c>
      <c r="J2969" s="1">
        <v>5.0</v>
      </c>
      <c r="K2969" s="1">
        <v>1.0</v>
      </c>
      <c r="L2969" s="1" t="s">
        <v>16</v>
      </c>
    </row>
    <row r="2970">
      <c r="A2970" s="2">
        <v>42370.0</v>
      </c>
      <c r="B2970" s="1" t="s">
        <v>116</v>
      </c>
      <c r="C2970" s="1" t="s">
        <v>1923</v>
      </c>
      <c r="D2970" s="1" t="s">
        <v>61</v>
      </c>
      <c r="E2970" s="1" t="s">
        <v>1151</v>
      </c>
      <c r="F2970" s="1" t="s">
        <v>203</v>
      </c>
      <c r="G2970" s="1">
        <v>2008.0</v>
      </c>
      <c r="H2970" s="1">
        <v>230880.0</v>
      </c>
      <c r="I2970" s="1">
        <v>78764.0</v>
      </c>
      <c r="J2970" s="1">
        <v>7.863013699</v>
      </c>
      <c r="K2970" s="1">
        <v>2.0</v>
      </c>
      <c r="L2970" s="1" t="s">
        <v>16</v>
      </c>
    </row>
    <row r="2971">
      <c r="A2971" s="2">
        <v>42370.0</v>
      </c>
      <c r="B2971" s="1" t="s">
        <v>148</v>
      </c>
      <c r="C2971" s="1">
        <v>481.0</v>
      </c>
      <c r="D2971" s="1" t="s">
        <v>61</v>
      </c>
      <c r="E2971" s="1" t="s">
        <v>953</v>
      </c>
      <c r="F2971" s="1" t="s">
        <v>536</v>
      </c>
      <c r="G2971" s="1">
        <v>2008.0</v>
      </c>
      <c r="H2971" s="1">
        <v>230800.0</v>
      </c>
      <c r="I2971" s="1">
        <v>55983.5729</v>
      </c>
      <c r="J2971" s="1">
        <v>6.997946612</v>
      </c>
      <c r="K2971" s="1">
        <v>2.0</v>
      </c>
      <c r="L2971" s="1" t="s">
        <v>16</v>
      </c>
    </row>
    <row r="2972">
      <c r="A2972" s="2">
        <v>42370.0</v>
      </c>
      <c r="B2972" s="1" t="s">
        <v>261</v>
      </c>
      <c r="C2972" s="1" t="s">
        <v>1924</v>
      </c>
      <c r="D2972" s="1" t="s">
        <v>61</v>
      </c>
      <c r="E2972" s="1" t="s">
        <v>163</v>
      </c>
      <c r="F2972" s="1" t="s">
        <v>536</v>
      </c>
      <c r="G2972" s="1">
        <v>2006.0</v>
      </c>
      <c r="H2972" s="1">
        <v>230592.04</v>
      </c>
      <c r="I2972" s="1">
        <v>60000.0</v>
      </c>
      <c r="J2972" s="1">
        <v>9.0</v>
      </c>
      <c r="K2972" s="1">
        <v>1.0</v>
      </c>
      <c r="L2972" s="1" t="s">
        <v>16</v>
      </c>
    </row>
    <row r="2973">
      <c r="A2973" s="2">
        <v>42370.0</v>
      </c>
      <c r="B2973" s="1" t="s">
        <v>20</v>
      </c>
      <c r="C2973" s="1">
        <v>86726.0</v>
      </c>
      <c r="D2973" s="1" t="s">
        <v>61</v>
      </c>
      <c r="E2973" s="1" t="s">
        <v>712</v>
      </c>
      <c r="F2973" s="1" t="s">
        <v>536</v>
      </c>
      <c r="G2973" s="1">
        <v>2010.0</v>
      </c>
      <c r="H2973" s="1">
        <v>230000.0</v>
      </c>
      <c r="I2973" s="1">
        <v>25535.0</v>
      </c>
      <c r="J2973" s="1">
        <v>5.0</v>
      </c>
      <c r="K2973" s="1">
        <v>1.0</v>
      </c>
      <c r="L2973" s="1" t="s">
        <v>16</v>
      </c>
    </row>
    <row r="2974">
      <c r="A2974" s="2">
        <v>42370.0</v>
      </c>
      <c r="B2974" s="1" t="s">
        <v>20</v>
      </c>
      <c r="C2974" s="1">
        <v>77042.0</v>
      </c>
      <c r="D2974" s="1" t="s">
        <v>61</v>
      </c>
      <c r="E2974" s="1" t="s">
        <v>712</v>
      </c>
      <c r="F2974" s="1" t="s">
        <v>536</v>
      </c>
      <c r="G2974" s="1">
        <v>2011.0</v>
      </c>
      <c r="H2974" s="1">
        <v>230000.0</v>
      </c>
      <c r="I2974" s="1">
        <v>56662.0</v>
      </c>
      <c r="J2974" s="1">
        <v>4.0</v>
      </c>
      <c r="K2974" s="1">
        <v>2.0</v>
      </c>
      <c r="L2974" s="1" t="s">
        <v>16</v>
      </c>
    </row>
    <row r="2975">
      <c r="A2975" s="2">
        <v>42370.0</v>
      </c>
      <c r="B2975" s="1" t="s">
        <v>148</v>
      </c>
      <c r="C2975" s="1">
        <v>472.0</v>
      </c>
      <c r="D2975" s="1" t="s">
        <v>61</v>
      </c>
      <c r="E2975" s="1" t="s">
        <v>712</v>
      </c>
      <c r="F2975" s="1" t="s">
        <v>536</v>
      </c>
      <c r="G2975" s="1">
        <v>2008.0</v>
      </c>
      <c r="H2975" s="1">
        <v>230000.0</v>
      </c>
      <c r="I2975" s="1">
        <v>55830.25325</v>
      </c>
      <c r="J2975" s="1">
        <v>6.978781656</v>
      </c>
      <c r="K2975" s="1">
        <v>2.0</v>
      </c>
      <c r="L2975" s="1" t="s">
        <v>16</v>
      </c>
    </row>
    <row r="2976">
      <c r="A2976" s="2">
        <v>42370.0</v>
      </c>
      <c r="B2976" s="1" t="s">
        <v>116</v>
      </c>
      <c r="C2976" s="1" t="s">
        <v>1925</v>
      </c>
      <c r="D2976" s="1" t="s">
        <v>61</v>
      </c>
      <c r="E2976" s="1" t="s">
        <v>712</v>
      </c>
      <c r="F2976" s="1" t="s">
        <v>536</v>
      </c>
      <c r="G2976" s="1">
        <v>2009.0</v>
      </c>
      <c r="H2976" s="1">
        <v>230000.0</v>
      </c>
      <c r="I2976" s="1">
        <v>45973.0</v>
      </c>
      <c r="J2976" s="1">
        <v>6.684931507</v>
      </c>
      <c r="K2976" s="1">
        <v>1.0</v>
      </c>
      <c r="L2976" s="1" t="s">
        <v>16</v>
      </c>
    </row>
    <row r="2977">
      <c r="A2977" s="2">
        <v>42370.0</v>
      </c>
      <c r="B2977" s="1" t="s">
        <v>209</v>
      </c>
      <c r="C2977" s="1" t="s">
        <v>1926</v>
      </c>
      <c r="D2977" s="1" t="s">
        <v>61</v>
      </c>
      <c r="E2977" s="1" t="s">
        <v>960</v>
      </c>
      <c r="F2977" s="1" t="s">
        <v>536</v>
      </c>
      <c r="G2977" s="1">
        <v>2011.0</v>
      </c>
      <c r="H2977" s="1">
        <v>230000.0</v>
      </c>
      <c r="I2977" s="1">
        <v>60000.0</v>
      </c>
      <c r="J2977" s="1">
        <v>4.0</v>
      </c>
      <c r="K2977" s="1">
        <v>1.0</v>
      </c>
      <c r="L2977" s="1" t="s">
        <v>16</v>
      </c>
    </row>
    <row r="2978">
      <c r="A2978" s="2">
        <v>42370.0</v>
      </c>
      <c r="B2978" s="1" t="s">
        <v>116</v>
      </c>
      <c r="C2978" s="1" t="s">
        <v>1927</v>
      </c>
      <c r="D2978" s="1" t="s">
        <v>61</v>
      </c>
      <c r="E2978" s="1" t="s">
        <v>1151</v>
      </c>
      <c r="F2978" s="1" t="s">
        <v>536</v>
      </c>
      <c r="G2978" s="1">
        <v>2009.0</v>
      </c>
      <c r="H2978" s="1">
        <v>230000.0</v>
      </c>
      <c r="I2978" s="1">
        <v>31679.0</v>
      </c>
      <c r="J2978" s="1">
        <v>6.495890411</v>
      </c>
      <c r="K2978" s="1">
        <v>2.0</v>
      </c>
      <c r="L2978" s="1" t="s">
        <v>16</v>
      </c>
    </row>
    <row r="2979">
      <c r="A2979" s="2">
        <v>42370.0</v>
      </c>
      <c r="B2979" s="1" t="s">
        <v>209</v>
      </c>
      <c r="C2979" s="1" t="s">
        <v>1928</v>
      </c>
      <c r="D2979" s="1" t="s">
        <v>61</v>
      </c>
      <c r="E2979" s="1" t="s">
        <v>1151</v>
      </c>
      <c r="F2979" s="1" t="s">
        <v>203</v>
      </c>
      <c r="G2979" s="1">
        <v>2011.0</v>
      </c>
      <c r="H2979" s="1">
        <v>230000.0</v>
      </c>
      <c r="I2979" s="1">
        <v>50000.0</v>
      </c>
      <c r="J2979" s="1">
        <v>4.0</v>
      </c>
      <c r="K2979" s="1">
        <v>1.0</v>
      </c>
      <c r="L2979" s="1" t="s">
        <v>16</v>
      </c>
    </row>
    <row r="2980">
      <c r="A2980" s="2">
        <v>42370.0</v>
      </c>
      <c r="B2980" s="1" t="s">
        <v>20</v>
      </c>
      <c r="C2980" s="1">
        <v>68956.0</v>
      </c>
      <c r="D2980" s="1" t="s">
        <v>25</v>
      </c>
      <c r="E2980" s="1" t="s">
        <v>374</v>
      </c>
      <c r="F2980" s="1" t="s">
        <v>1681</v>
      </c>
      <c r="G2980" s="1">
        <v>2010.0</v>
      </c>
      <c r="H2980" s="1">
        <v>230000.0</v>
      </c>
      <c r="I2980" s="1">
        <v>36866.0</v>
      </c>
      <c r="J2980" s="1">
        <v>5.0</v>
      </c>
      <c r="K2980" s="1">
        <v>2.0</v>
      </c>
      <c r="L2980" s="1" t="s">
        <v>140</v>
      </c>
    </row>
    <row r="2981">
      <c r="A2981" s="2">
        <v>42370.0</v>
      </c>
      <c r="B2981" s="1" t="s">
        <v>20</v>
      </c>
      <c r="C2981" s="1">
        <v>20587.0</v>
      </c>
      <c r="D2981" s="1" t="s">
        <v>91</v>
      </c>
      <c r="E2981" s="1" t="s">
        <v>234</v>
      </c>
      <c r="F2981" s="1" t="s">
        <v>454</v>
      </c>
      <c r="G2981" s="1">
        <v>2009.0</v>
      </c>
      <c r="H2981" s="1">
        <v>230000.0</v>
      </c>
      <c r="I2981" s="1">
        <v>71818.0</v>
      </c>
      <c r="J2981" s="1">
        <v>6.0</v>
      </c>
      <c r="K2981" s="1">
        <v>2.0</v>
      </c>
      <c r="L2981" s="1" t="s">
        <v>80</v>
      </c>
    </row>
    <row r="2982">
      <c r="A2982" s="2">
        <v>42370.0</v>
      </c>
      <c r="B2982" s="1" t="s">
        <v>20</v>
      </c>
      <c r="C2982" s="1">
        <v>66519.0</v>
      </c>
      <c r="D2982" s="1" t="s">
        <v>61</v>
      </c>
      <c r="E2982" s="1" t="s">
        <v>245</v>
      </c>
      <c r="F2982" s="1" t="s">
        <v>203</v>
      </c>
      <c r="G2982" s="1">
        <v>2009.0</v>
      </c>
      <c r="H2982" s="1">
        <v>230000.0</v>
      </c>
      <c r="I2982" s="1">
        <v>37200.0</v>
      </c>
      <c r="J2982" s="1">
        <v>6.0</v>
      </c>
      <c r="K2982" s="1">
        <v>1.0</v>
      </c>
      <c r="L2982" s="1" t="s">
        <v>24</v>
      </c>
    </row>
    <row r="2983">
      <c r="A2983" s="2">
        <v>42370.0</v>
      </c>
      <c r="B2983" s="1" t="s">
        <v>116</v>
      </c>
      <c r="C2983" s="1" t="s">
        <v>1929</v>
      </c>
      <c r="D2983" s="1" t="s">
        <v>273</v>
      </c>
      <c r="E2983" s="1" t="s">
        <v>1126</v>
      </c>
      <c r="F2983" s="1" t="s">
        <v>1930</v>
      </c>
      <c r="G2983" s="1">
        <v>2007.0</v>
      </c>
      <c r="H2983" s="1">
        <v>230000.0</v>
      </c>
      <c r="I2983" s="1">
        <v>137658.0</v>
      </c>
      <c r="J2983" s="1">
        <v>8.947945205</v>
      </c>
      <c r="K2983" s="1">
        <v>3.0</v>
      </c>
      <c r="L2983" s="1" t="s">
        <v>16</v>
      </c>
    </row>
    <row r="2984">
      <c r="A2984" s="2">
        <v>42370.0</v>
      </c>
      <c r="B2984" s="1" t="s">
        <v>261</v>
      </c>
      <c r="C2984" s="1" t="s">
        <v>1931</v>
      </c>
      <c r="D2984" s="1" t="s">
        <v>61</v>
      </c>
      <c r="E2984" s="1" t="s">
        <v>163</v>
      </c>
      <c r="F2984" s="1" t="s">
        <v>536</v>
      </c>
      <c r="G2984" s="1">
        <v>2005.0</v>
      </c>
      <c r="H2984" s="1">
        <v>230000.0</v>
      </c>
      <c r="I2984" s="1">
        <v>20000.0</v>
      </c>
      <c r="J2984" s="1">
        <v>10.0</v>
      </c>
      <c r="K2984" s="1">
        <v>1.0</v>
      </c>
      <c r="L2984" s="1" t="s">
        <v>16</v>
      </c>
    </row>
    <row r="2985">
      <c r="A2985" s="2">
        <v>42370.0</v>
      </c>
      <c r="B2985" s="1" t="s">
        <v>116</v>
      </c>
      <c r="C2985" s="1" t="s">
        <v>1860</v>
      </c>
      <c r="D2985" s="1" t="s">
        <v>61</v>
      </c>
      <c r="E2985" s="1" t="s">
        <v>163</v>
      </c>
      <c r="F2985" s="1" t="s">
        <v>143</v>
      </c>
      <c r="G2985" s="1">
        <v>2009.0</v>
      </c>
      <c r="H2985" s="1">
        <v>230000.0</v>
      </c>
      <c r="I2985" s="1">
        <v>134851.0</v>
      </c>
      <c r="J2985" s="1">
        <v>6.569863014</v>
      </c>
      <c r="K2985" s="1">
        <v>2.0</v>
      </c>
      <c r="L2985" s="1" t="s">
        <v>16</v>
      </c>
    </row>
    <row r="2986">
      <c r="A2986" s="2">
        <v>42370.0</v>
      </c>
      <c r="B2986" s="1" t="s">
        <v>20</v>
      </c>
      <c r="C2986" s="1">
        <v>18207.0</v>
      </c>
      <c r="D2986" s="1" t="s">
        <v>61</v>
      </c>
      <c r="E2986" s="1" t="s">
        <v>240</v>
      </c>
      <c r="F2986" s="1" t="s">
        <v>203</v>
      </c>
      <c r="G2986" s="1">
        <v>2008.0</v>
      </c>
      <c r="H2986" s="1">
        <v>230000.0</v>
      </c>
      <c r="I2986" s="1">
        <v>60885.0</v>
      </c>
      <c r="J2986" s="1">
        <v>7.0</v>
      </c>
      <c r="K2986" s="1">
        <v>1.0</v>
      </c>
      <c r="L2986" s="1" t="s">
        <v>80</v>
      </c>
    </row>
    <row r="2987">
      <c r="A2987" s="2">
        <v>42370.0</v>
      </c>
      <c r="B2987" s="1" t="s">
        <v>116</v>
      </c>
      <c r="C2987" s="1" t="s">
        <v>1932</v>
      </c>
      <c r="D2987" s="1" t="s">
        <v>61</v>
      </c>
      <c r="E2987" s="1" t="s">
        <v>881</v>
      </c>
      <c r="F2987" s="1" t="s">
        <v>203</v>
      </c>
      <c r="G2987" s="1">
        <v>2008.0</v>
      </c>
      <c r="H2987" s="1">
        <v>230000.0</v>
      </c>
      <c r="I2987" s="1">
        <v>58032.0</v>
      </c>
      <c r="J2987" s="1">
        <v>7.980821918</v>
      </c>
      <c r="K2987" s="1">
        <v>2.0</v>
      </c>
      <c r="L2987" s="1" t="s">
        <v>16</v>
      </c>
    </row>
    <row r="2988">
      <c r="A2988" s="2">
        <v>42370.0</v>
      </c>
      <c r="B2988" s="1" t="s">
        <v>20</v>
      </c>
      <c r="C2988" s="1">
        <v>114391.0</v>
      </c>
      <c r="D2988" s="1" t="s">
        <v>81</v>
      </c>
      <c r="E2988" s="1" t="s">
        <v>1099</v>
      </c>
      <c r="F2988" s="1" t="s">
        <v>1124</v>
      </c>
      <c r="G2988" s="1">
        <v>2006.0</v>
      </c>
      <c r="H2988" s="1">
        <v>229999.99999999997</v>
      </c>
      <c r="I2988" s="1">
        <v>83790.0</v>
      </c>
      <c r="J2988" s="1">
        <v>10.0</v>
      </c>
      <c r="K2988" s="1">
        <v>2.0</v>
      </c>
      <c r="L2988" s="1" t="s">
        <v>16</v>
      </c>
    </row>
    <row r="2989">
      <c r="A2989" s="2">
        <v>42370.0</v>
      </c>
      <c r="B2989" s="1" t="s">
        <v>20</v>
      </c>
      <c r="C2989" s="1">
        <v>118380.0</v>
      </c>
      <c r="D2989" s="1" t="s">
        <v>61</v>
      </c>
      <c r="E2989" s="1" t="s">
        <v>1933</v>
      </c>
      <c r="F2989" s="1" t="s">
        <v>1844</v>
      </c>
      <c r="G2989" s="1">
        <v>2009.0</v>
      </c>
      <c r="H2989" s="1">
        <v>229999.99999999997</v>
      </c>
      <c r="I2989" s="1">
        <v>46103.0</v>
      </c>
      <c r="J2989" s="1">
        <v>7.0</v>
      </c>
      <c r="K2989" s="1">
        <v>2.0</v>
      </c>
      <c r="L2989" s="1" t="s">
        <v>16</v>
      </c>
    </row>
    <row r="2990">
      <c r="A2990" s="2">
        <v>42370.0</v>
      </c>
      <c r="B2990" s="1" t="s">
        <v>20</v>
      </c>
      <c r="C2990" s="1">
        <v>134288.0</v>
      </c>
      <c r="D2990" s="1" t="s">
        <v>61</v>
      </c>
      <c r="E2990" s="1" t="s">
        <v>652</v>
      </c>
      <c r="F2990" s="1" t="s">
        <v>1844</v>
      </c>
      <c r="G2990" s="1">
        <v>2009.0</v>
      </c>
      <c r="H2990" s="1">
        <v>229999.99999999997</v>
      </c>
      <c r="I2990" s="1">
        <v>45707.0</v>
      </c>
      <c r="J2990" s="1">
        <v>7.0</v>
      </c>
      <c r="K2990" s="1">
        <v>1.0</v>
      </c>
      <c r="L2990" s="1" t="s">
        <v>16</v>
      </c>
    </row>
    <row r="2991">
      <c r="A2991" s="2">
        <v>42370.0</v>
      </c>
      <c r="B2991" s="1" t="s">
        <v>20</v>
      </c>
      <c r="C2991" s="1">
        <v>67930.0</v>
      </c>
      <c r="D2991" s="1" t="s">
        <v>91</v>
      </c>
      <c r="E2991" s="1" t="s">
        <v>1442</v>
      </c>
      <c r="F2991" s="1" t="s">
        <v>1443</v>
      </c>
      <c r="G2991" s="1">
        <v>2007.0</v>
      </c>
      <c r="H2991" s="1">
        <v>229999.99999999997</v>
      </c>
      <c r="I2991" s="1">
        <v>70800.0</v>
      </c>
      <c r="J2991" s="1">
        <v>9.0</v>
      </c>
      <c r="K2991" s="1">
        <v>1.0</v>
      </c>
      <c r="L2991" s="1" t="s">
        <v>16</v>
      </c>
    </row>
    <row r="2992">
      <c r="A2992" s="2">
        <v>42370.0</v>
      </c>
      <c r="B2992" s="1" t="s">
        <v>20</v>
      </c>
      <c r="C2992" s="1">
        <v>101053.0</v>
      </c>
      <c r="D2992" s="1" t="s">
        <v>61</v>
      </c>
      <c r="E2992" s="1" t="s">
        <v>1831</v>
      </c>
      <c r="F2992" s="1" t="s">
        <v>1844</v>
      </c>
      <c r="G2992" s="1">
        <v>2011.0</v>
      </c>
      <c r="H2992" s="1">
        <v>229999.99999999997</v>
      </c>
      <c r="I2992" s="1">
        <v>37636.0</v>
      </c>
      <c r="J2992" s="1">
        <v>5.0</v>
      </c>
      <c r="K2992" s="1">
        <v>2.0</v>
      </c>
      <c r="L2992" s="1" t="s">
        <v>16</v>
      </c>
    </row>
    <row r="2993">
      <c r="A2993" s="2">
        <v>42370.0</v>
      </c>
      <c r="B2993" s="1" t="s">
        <v>148</v>
      </c>
      <c r="C2993" s="1">
        <v>471.0</v>
      </c>
      <c r="D2993" s="1" t="s">
        <v>61</v>
      </c>
      <c r="E2993" s="1" t="s">
        <v>712</v>
      </c>
      <c r="F2993" s="1" t="s">
        <v>536</v>
      </c>
      <c r="G2993" s="1">
        <v>2008.0</v>
      </c>
      <c r="H2993" s="1">
        <v>229770.0</v>
      </c>
      <c r="I2993" s="1">
        <v>55830.25325</v>
      </c>
      <c r="J2993" s="1">
        <v>6.978781656</v>
      </c>
      <c r="K2993" s="1">
        <v>2.0</v>
      </c>
      <c r="L2993" s="1" t="s">
        <v>16</v>
      </c>
    </row>
    <row r="2994">
      <c r="A2994" s="2">
        <v>42370.0</v>
      </c>
      <c r="B2994" s="1" t="s">
        <v>116</v>
      </c>
      <c r="C2994" s="1" t="s">
        <v>1916</v>
      </c>
      <c r="D2994" s="1" t="s">
        <v>61</v>
      </c>
      <c r="E2994" s="1" t="s">
        <v>712</v>
      </c>
      <c r="F2994" s="1" t="s">
        <v>536</v>
      </c>
      <c r="G2994" s="1">
        <v>2010.0</v>
      </c>
      <c r="H2994" s="1">
        <v>229770.0</v>
      </c>
      <c r="I2994" s="1">
        <v>33738.0</v>
      </c>
      <c r="J2994" s="1">
        <v>5.482191781</v>
      </c>
      <c r="K2994" s="1">
        <v>2.0</v>
      </c>
      <c r="L2994" s="1" t="s">
        <v>16</v>
      </c>
    </row>
    <row r="2995">
      <c r="A2995" s="2">
        <v>42370.0</v>
      </c>
      <c r="B2995" s="1" t="s">
        <v>261</v>
      </c>
      <c r="C2995" s="1" t="s">
        <v>1934</v>
      </c>
      <c r="D2995" s="1" t="s">
        <v>61</v>
      </c>
      <c r="E2995" s="1" t="s">
        <v>163</v>
      </c>
      <c r="F2995" s="1" t="s">
        <v>536</v>
      </c>
      <c r="G2995" s="1">
        <v>2008.0</v>
      </c>
      <c r="H2995" s="1">
        <v>229699.9877</v>
      </c>
      <c r="I2995" s="1">
        <v>110000.0</v>
      </c>
      <c r="J2995" s="1">
        <v>7.0</v>
      </c>
      <c r="K2995" s="1">
        <v>1.0</v>
      </c>
      <c r="L2995" s="1" t="s">
        <v>16</v>
      </c>
    </row>
    <row r="2996">
      <c r="A2996" s="2">
        <v>42370.0</v>
      </c>
      <c r="B2996" s="1" t="s">
        <v>261</v>
      </c>
      <c r="C2996" s="1" t="s">
        <v>1935</v>
      </c>
      <c r="D2996" s="1" t="s">
        <v>61</v>
      </c>
      <c r="E2996" s="1" t="s">
        <v>163</v>
      </c>
      <c r="F2996" s="1" t="s">
        <v>203</v>
      </c>
      <c r="G2996" s="1">
        <v>2006.0</v>
      </c>
      <c r="H2996" s="1">
        <v>229699.9877</v>
      </c>
      <c r="I2996" s="1">
        <v>110000.0</v>
      </c>
      <c r="J2996" s="1">
        <v>9.0</v>
      </c>
      <c r="K2996" s="1">
        <v>1.0</v>
      </c>
      <c r="L2996" s="1" t="s">
        <v>16</v>
      </c>
    </row>
    <row r="2997">
      <c r="A2997" s="2">
        <v>42370.0</v>
      </c>
      <c r="B2997" s="1" t="s">
        <v>261</v>
      </c>
      <c r="C2997" s="1" t="s">
        <v>1936</v>
      </c>
      <c r="D2997" s="1" t="s">
        <v>61</v>
      </c>
      <c r="E2997" s="1" t="s">
        <v>163</v>
      </c>
      <c r="F2997" s="1" t="s">
        <v>298</v>
      </c>
      <c r="G2997" s="1">
        <v>2005.0</v>
      </c>
      <c r="H2997" s="1">
        <v>229541.5739</v>
      </c>
      <c r="I2997" s="1">
        <v>110000.0</v>
      </c>
      <c r="J2997" s="1">
        <v>10.0</v>
      </c>
      <c r="K2997" s="1">
        <v>1.0</v>
      </c>
      <c r="L2997" s="1" t="s">
        <v>16</v>
      </c>
    </row>
    <row r="2998">
      <c r="A2998" s="2">
        <v>42370.0</v>
      </c>
      <c r="B2998" s="1" t="s">
        <v>261</v>
      </c>
      <c r="C2998" s="1" t="s">
        <v>1937</v>
      </c>
      <c r="D2998" s="1" t="s">
        <v>61</v>
      </c>
      <c r="E2998" s="1" t="s">
        <v>163</v>
      </c>
      <c r="F2998" s="1" t="s">
        <v>341</v>
      </c>
      <c r="G2998" s="1">
        <v>2006.0</v>
      </c>
      <c r="H2998" s="1">
        <v>229493.2577</v>
      </c>
      <c r="I2998" s="1">
        <v>120000.0</v>
      </c>
      <c r="J2998" s="1">
        <v>9.0</v>
      </c>
      <c r="K2998" s="1">
        <v>1.0</v>
      </c>
      <c r="L2998" s="1" t="s">
        <v>16</v>
      </c>
    </row>
    <row r="2999">
      <c r="A2999" s="2">
        <v>42370.0</v>
      </c>
      <c r="B2999" s="1" t="s">
        <v>148</v>
      </c>
      <c r="C2999" s="1">
        <v>352.0</v>
      </c>
      <c r="D2999" s="1" t="s">
        <v>61</v>
      </c>
      <c r="E2999" s="1" t="s">
        <v>712</v>
      </c>
      <c r="F2999" s="1" t="s">
        <v>536</v>
      </c>
      <c r="G2999" s="1">
        <v>2009.0</v>
      </c>
      <c r="H2999" s="1">
        <v>228800.0</v>
      </c>
      <c r="I2999" s="1">
        <v>46784.39425</v>
      </c>
      <c r="J2999" s="1">
        <v>5.848049281</v>
      </c>
      <c r="K2999" s="1">
        <v>2.0</v>
      </c>
      <c r="L2999" s="1" t="s">
        <v>16</v>
      </c>
    </row>
    <row r="3000">
      <c r="A3000" s="2">
        <v>42370.0</v>
      </c>
      <c r="B3000" s="1" t="s">
        <v>116</v>
      </c>
      <c r="C3000" s="1" t="s">
        <v>1823</v>
      </c>
      <c r="D3000" s="1" t="s">
        <v>61</v>
      </c>
      <c r="E3000" s="1" t="s">
        <v>881</v>
      </c>
      <c r="F3000" s="1" t="s">
        <v>536</v>
      </c>
      <c r="G3000" s="1">
        <v>2009.0</v>
      </c>
      <c r="H3000" s="1">
        <v>228660.0</v>
      </c>
      <c r="I3000" s="1">
        <v>88177.0</v>
      </c>
      <c r="J3000" s="1">
        <v>6.654794521</v>
      </c>
      <c r="K3000" s="1">
        <v>2.0</v>
      </c>
      <c r="L3000" s="1" t="s">
        <v>16</v>
      </c>
    </row>
    <row r="3001">
      <c r="A3001" s="2">
        <v>42370.0</v>
      </c>
      <c r="B3001" s="1" t="s">
        <v>116</v>
      </c>
      <c r="C3001" s="1" t="s">
        <v>1917</v>
      </c>
      <c r="D3001" s="1" t="s">
        <v>61</v>
      </c>
      <c r="E3001" s="1" t="s">
        <v>1128</v>
      </c>
      <c r="F3001" s="1" t="s">
        <v>536</v>
      </c>
      <c r="G3001" s="1">
        <v>2011.0</v>
      </c>
      <c r="H3001" s="1">
        <v>228660.0</v>
      </c>
      <c r="I3001" s="1">
        <v>78382.0</v>
      </c>
      <c r="J3001" s="1">
        <v>4.684931507</v>
      </c>
      <c r="K3001" s="1">
        <v>2.0</v>
      </c>
      <c r="L3001" s="1" t="s">
        <v>16</v>
      </c>
    </row>
    <row r="3002">
      <c r="A3002" s="2">
        <v>42370.0</v>
      </c>
      <c r="B3002" s="1" t="s">
        <v>148</v>
      </c>
      <c r="C3002" s="1">
        <v>229.0</v>
      </c>
      <c r="D3002" s="1" t="s">
        <v>61</v>
      </c>
      <c r="E3002" s="1" t="s">
        <v>960</v>
      </c>
      <c r="F3002" s="1" t="s">
        <v>203</v>
      </c>
      <c r="G3002" s="1">
        <v>2010.0</v>
      </c>
      <c r="H3002" s="1">
        <v>228000.0</v>
      </c>
      <c r="I3002" s="1">
        <v>37957.56331</v>
      </c>
      <c r="J3002" s="1">
        <v>4.744695414</v>
      </c>
      <c r="K3002" s="1">
        <v>1.0</v>
      </c>
      <c r="L3002" s="1" t="s">
        <v>16</v>
      </c>
    </row>
    <row r="3003">
      <c r="A3003" s="2">
        <v>42370.0</v>
      </c>
      <c r="B3003" s="1" t="s">
        <v>116</v>
      </c>
      <c r="C3003" s="1" t="s">
        <v>1938</v>
      </c>
      <c r="D3003" s="1" t="s">
        <v>61</v>
      </c>
      <c r="E3003" s="1" t="s">
        <v>163</v>
      </c>
      <c r="F3003" s="1" t="s">
        <v>203</v>
      </c>
      <c r="G3003" s="1">
        <v>2005.0</v>
      </c>
      <c r="H3003" s="1">
        <v>228000.0</v>
      </c>
      <c r="I3003" s="1">
        <v>119947.0</v>
      </c>
      <c r="J3003" s="1">
        <v>10.88767123</v>
      </c>
      <c r="K3003" s="1">
        <v>1.0</v>
      </c>
      <c r="L3003" s="1" t="s">
        <v>16</v>
      </c>
    </row>
    <row r="3004">
      <c r="A3004" s="2">
        <v>42370.0</v>
      </c>
      <c r="B3004" s="1" t="s">
        <v>261</v>
      </c>
      <c r="C3004" s="1" t="s">
        <v>1939</v>
      </c>
      <c r="D3004" s="1" t="s">
        <v>61</v>
      </c>
      <c r="E3004" s="1" t="s">
        <v>163</v>
      </c>
      <c r="F3004" s="1" t="s">
        <v>298</v>
      </c>
      <c r="G3004" s="1">
        <v>2006.0</v>
      </c>
      <c r="H3004" s="1">
        <v>227713.4749</v>
      </c>
      <c r="I3004" s="1">
        <v>140000.0</v>
      </c>
      <c r="J3004" s="1">
        <v>9.0</v>
      </c>
      <c r="K3004" s="1">
        <v>1.0</v>
      </c>
      <c r="L3004" s="1" t="s">
        <v>16</v>
      </c>
    </row>
    <row r="3005">
      <c r="A3005" s="2">
        <v>42370.0</v>
      </c>
      <c r="B3005" s="1" t="s">
        <v>12</v>
      </c>
      <c r="C3005" s="1">
        <v>115452.0</v>
      </c>
      <c r="D3005" s="1" t="s">
        <v>61</v>
      </c>
      <c r="E3005" s="1" t="s">
        <v>712</v>
      </c>
      <c r="F3005" s="1" t="s">
        <v>536</v>
      </c>
      <c r="G3005" s="1">
        <v>2011.0</v>
      </c>
      <c r="H3005" s="1">
        <v>227550.0</v>
      </c>
      <c r="I3005" s="1">
        <v>29813.0</v>
      </c>
      <c r="J3005" s="1">
        <v>5.0</v>
      </c>
      <c r="K3005" s="1">
        <v>1.0</v>
      </c>
      <c r="L3005" s="1" t="s">
        <v>16</v>
      </c>
    </row>
    <row r="3006">
      <c r="A3006" s="2">
        <v>42370.0</v>
      </c>
      <c r="B3006" s="1" t="s">
        <v>186</v>
      </c>
      <c r="C3006" s="1" t="s">
        <v>1940</v>
      </c>
      <c r="D3006" s="1" t="s">
        <v>61</v>
      </c>
      <c r="E3006" s="1" t="s">
        <v>712</v>
      </c>
      <c r="F3006" s="1" t="s">
        <v>536</v>
      </c>
      <c r="G3006" s="1">
        <v>2010.0</v>
      </c>
      <c r="H3006" s="1">
        <v>227550.0</v>
      </c>
      <c r="I3006" s="1">
        <v>37546.0</v>
      </c>
      <c r="J3006" s="1">
        <v>5.0</v>
      </c>
      <c r="K3006" s="1">
        <v>2.0</v>
      </c>
      <c r="L3006" s="1" t="s">
        <v>16</v>
      </c>
    </row>
    <row r="3007">
      <c r="A3007" s="2">
        <v>42370.0</v>
      </c>
      <c r="B3007" s="1" t="s">
        <v>148</v>
      </c>
      <c r="C3007" s="1">
        <v>378.0</v>
      </c>
      <c r="D3007" s="1" t="s">
        <v>61</v>
      </c>
      <c r="E3007" s="1" t="s">
        <v>712</v>
      </c>
      <c r="F3007" s="1" t="s">
        <v>536</v>
      </c>
      <c r="G3007" s="1">
        <v>2009.0</v>
      </c>
      <c r="H3007" s="1">
        <v>227550.0</v>
      </c>
      <c r="I3007" s="1">
        <v>47813.82614</v>
      </c>
      <c r="J3007" s="1">
        <v>5.976728268</v>
      </c>
      <c r="K3007" s="1">
        <v>2.0</v>
      </c>
      <c r="L3007" s="1" t="s">
        <v>16</v>
      </c>
    </row>
    <row r="3008">
      <c r="A3008" s="2">
        <v>42370.0</v>
      </c>
      <c r="B3008" s="1" t="s">
        <v>116</v>
      </c>
      <c r="C3008" s="1" t="s">
        <v>1868</v>
      </c>
      <c r="D3008" s="1" t="s">
        <v>61</v>
      </c>
      <c r="E3008" s="1" t="s">
        <v>712</v>
      </c>
      <c r="F3008" s="1" t="s">
        <v>536</v>
      </c>
      <c r="G3008" s="1">
        <v>2010.0</v>
      </c>
      <c r="H3008" s="1">
        <v>227550.0</v>
      </c>
      <c r="I3008" s="1">
        <v>46598.0</v>
      </c>
      <c r="J3008" s="1">
        <v>5.531506849</v>
      </c>
      <c r="K3008" s="1">
        <v>2.0</v>
      </c>
      <c r="L3008" s="1" t="s">
        <v>16</v>
      </c>
    </row>
    <row r="3009">
      <c r="A3009" s="2">
        <v>42370.0</v>
      </c>
      <c r="B3009" s="1" t="s">
        <v>12</v>
      </c>
      <c r="C3009" s="1">
        <v>118560.0</v>
      </c>
      <c r="D3009" s="1" t="s">
        <v>61</v>
      </c>
      <c r="E3009" s="1" t="s">
        <v>960</v>
      </c>
      <c r="F3009" s="1" t="s">
        <v>203</v>
      </c>
      <c r="G3009" s="1">
        <v>2010.0</v>
      </c>
      <c r="H3009" s="1">
        <v>227550.0</v>
      </c>
      <c r="I3009" s="1">
        <v>7786.0</v>
      </c>
      <c r="J3009" s="1">
        <v>6.0</v>
      </c>
      <c r="K3009" s="1">
        <v>1.0</v>
      </c>
      <c r="L3009" s="1" t="s">
        <v>16</v>
      </c>
    </row>
    <row r="3010">
      <c r="A3010" s="2">
        <v>42370.0</v>
      </c>
      <c r="B3010" s="1" t="s">
        <v>116</v>
      </c>
      <c r="C3010" s="1" t="s">
        <v>1820</v>
      </c>
      <c r="D3010" s="1" t="s">
        <v>61</v>
      </c>
      <c r="E3010" s="1" t="s">
        <v>1151</v>
      </c>
      <c r="F3010" s="1" t="s">
        <v>203</v>
      </c>
      <c r="G3010" s="1">
        <v>2009.0</v>
      </c>
      <c r="H3010" s="1">
        <v>227550.0</v>
      </c>
      <c r="I3010" s="1">
        <v>26055.0</v>
      </c>
      <c r="J3010" s="1">
        <v>6.819178082</v>
      </c>
      <c r="K3010" s="1">
        <v>2.0</v>
      </c>
      <c r="L3010" s="1" t="s">
        <v>16</v>
      </c>
    </row>
    <row r="3011">
      <c r="A3011" s="2">
        <v>42370.0</v>
      </c>
      <c r="B3011" s="1" t="s">
        <v>12</v>
      </c>
      <c r="C3011" s="1">
        <v>115988.0</v>
      </c>
      <c r="D3011" s="1" t="s">
        <v>61</v>
      </c>
      <c r="E3011" s="1" t="s">
        <v>1571</v>
      </c>
      <c r="F3011" s="1" t="s">
        <v>203</v>
      </c>
      <c r="G3011" s="1">
        <v>2010.0</v>
      </c>
      <c r="H3011" s="1">
        <v>227550.0</v>
      </c>
      <c r="I3011" s="1">
        <v>46036.0</v>
      </c>
      <c r="J3011" s="1">
        <v>6.0</v>
      </c>
      <c r="K3011" s="1">
        <v>2.0</v>
      </c>
      <c r="L3011" s="1" t="s">
        <v>16</v>
      </c>
    </row>
    <row r="3012">
      <c r="A3012" s="2">
        <v>42370.0</v>
      </c>
      <c r="B3012" s="1" t="s">
        <v>186</v>
      </c>
      <c r="C3012" s="1" t="s">
        <v>1941</v>
      </c>
      <c r="D3012" s="1" t="s">
        <v>61</v>
      </c>
      <c r="E3012" s="1" t="s">
        <v>1711</v>
      </c>
      <c r="F3012" s="1" t="s">
        <v>1641</v>
      </c>
      <c r="G3012" s="1">
        <v>2013.0</v>
      </c>
      <c r="H3012" s="1">
        <v>227550.0</v>
      </c>
      <c r="I3012" s="1">
        <v>19225.0</v>
      </c>
      <c r="J3012" s="1">
        <v>2.0</v>
      </c>
      <c r="K3012" s="1">
        <v>1.0</v>
      </c>
      <c r="L3012" s="1" t="s">
        <v>16</v>
      </c>
    </row>
    <row r="3013">
      <c r="A3013" s="2">
        <v>42370.0</v>
      </c>
      <c r="B3013" s="1" t="s">
        <v>186</v>
      </c>
      <c r="C3013" s="1" t="s">
        <v>1942</v>
      </c>
      <c r="D3013" s="1" t="s">
        <v>91</v>
      </c>
      <c r="E3013" s="1" t="s">
        <v>1442</v>
      </c>
      <c r="F3013" s="1" t="s">
        <v>1443</v>
      </c>
      <c r="G3013" s="1">
        <v>2008.0</v>
      </c>
      <c r="H3013" s="1">
        <v>227550.0</v>
      </c>
      <c r="I3013" s="1">
        <v>50660.0</v>
      </c>
      <c r="J3013" s="1">
        <v>7.0</v>
      </c>
      <c r="K3013" s="1">
        <v>2.0</v>
      </c>
      <c r="L3013" s="1" t="s">
        <v>16</v>
      </c>
    </row>
    <row r="3014">
      <c r="A3014" s="2">
        <v>42370.0</v>
      </c>
      <c r="B3014" s="1" t="s">
        <v>148</v>
      </c>
      <c r="C3014" s="1">
        <v>74.0</v>
      </c>
      <c r="D3014" s="1" t="s">
        <v>36</v>
      </c>
      <c r="E3014" s="1" t="s">
        <v>1943</v>
      </c>
      <c r="F3014" s="1" t="s">
        <v>1944</v>
      </c>
      <c r="G3014" s="1">
        <v>2011.0</v>
      </c>
      <c r="H3014" s="1">
        <v>227550.0</v>
      </c>
      <c r="I3014" s="1">
        <v>26130.04791</v>
      </c>
      <c r="J3014" s="1">
        <v>3.266255989</v>
      </c>
      <c r="K3014" s="1">
        <v>1.0</v>
      </c>
      <c r="L3014" s="1" t="s">
        <v>16</v>
      </c>
    </row>
    <row r="3015">
      <c r="A3015" s="2">
        <v>42370.0</v>
      </c>
      <c r="B3015" s="1" t="s">
        <v>148</v>
      </c>
      <c r="C3015" s="1">
        <v>500.0</v>
      </c>
      <c r="D3015" s="1" t="s">
        <v>61</v>
      </c>
      <c r="E3015" s="1" t="s">
        <v>163</v>
      </c>
      <c r="F3015" s="1" t="s">
        <v>341</v>
      </c>
      <c r="G3015" s="1">
        <v>2007.0</v>
      </c>
      <c r="H3015" s="1">
        <v>227550.0</v>
      </c>
      <c r="I3015" s="1">
        <v>59247.09103</v>
      </c>
      <c r="J3015" s="1">
        <v>7.405886379</v>
      </c>
      <c r="K3015" s="1">
        <v>2.0</v>
      </c>
      <c r="L3015" s="1" t="s">
        <v>16</v>
      </c>
    </row>
    <row r="3016">
      <c r="A3016" s="2">
        <v>42370.0</v>
      </c>
      <c r="B3016" s="1" t="s">
        <v>116</v>
      </c>
      <c r="C3016" s="1" t="s">
        <v>1932</v>
      </c>
      <c r="D3016" s="1" t="s">
        <v>61</v>
      </c>
      <c r="E3016" s="1" t="s">
        <v>881</v>
      </c>
      <c r="F3016" s="1" t="s">
        <v>203</v>
      </c>
      <c r="G3016" s="1">
        <v>2008.0</v>
      </c>
      <c r="H3016" s="1">
        <v>227550.0</v>
      </c>
      <c r="I3016" s="1">
        <v>58032.0</v>
      </c>
      <c r="J3016" s="1">
        <v>7.980821918</v>
      </c>
      <c r="K3016" s="1">
        <v>2.0</v>
      </c>
      <c r="L3016" s="1" t="s">
        <v>16</v>
      </c>
    </row>
    <row r="3017">
      <c r="A3017" s="2">
        <v>42370.0</v>
      </c>
      <c r="B3017" s="1" t="s">
        <v>116</v>
      </c>
      <c r="C3017" s="1" t="s">
        <v>1852</v>
      </c>
      <c r="D3017" s="1" t="s">
        <v>61</v>
      </c>
      <c r="E3017" s="1" t="s">
        <v>1128</v>
      </c>
      <c r="F3017" s="1" t="s">
        <v>203</v>
      </c>
      <c r="G3017" s="1">
        <v>2010.0</v>
      </c>
      <c r="H3017" s="1">
        <v>227550.0</v>
      </c>
      <c r="I3017" s="1">
        <v>54398.0</v>
      </c>
      <c r="J3017" s="1">
        <v>5.501369863</v>
      </c>
      <c r="K3017" s="1">
        <v>2.0</v>
      </c>
      <c r="L3017" s="1" t="s">
        <v>16</v>
      </c>
    </row>
    <row r="3018">
      <c r="A3018" s="2">
        <v>42370.0</v>
      </c>
      <c r="B3018" s="1" t="s">
        <v>261</v>
      </c>
      <c r="C3018" s="1" t="s">
        <v>1945</v>
      </c>
      <c r="D3018" s="1" t="s">
        <v>61</v>
      </c>
      <c r="E3018" s="1" t="s">
        <v>163</v>
      </c>
      <c r="F3018" s="1" t="s">
        <v>536</v>
      </c>
      <c r="G3018" s="1">
        <v>2007.0</v>
      </c>
      <c r="H3018" s="1">
        <v>227291.5392</v>
      </c>
      <c r="I3018" s="1">
        <v>90000.0</v>
      </c>
      <c r="J3018" s="1">
        <v>8.0</v>
      </c>
      <c r="K3018" s="1">
        <v>1.0</v>
      </c>
      <c r="L3018" s="1" t="s">
        <v>16</v>
      </c>
    </row>
    <row r="3019">
      <c r="A3019" s="2">
        <v>42370.0</v>
      </c>
      <c r="B3019" s="1" t="s">
        <v>148</v>
      </c>
      <c r="C3019" s="1">
        <v>313.0</v>
      </c>
      <c r="D3019" s="1" t="s">
        <v>61</v>
      </c>
      <c r="E3019" s="1" t="s">
        <v>712</v>
      </c>
      <c r="F3019" s="1" t="s">
        <v>536</v>
      </c>
      <c r="G3019" s="1">
        <v>2009.0</v>
      </c>
      <c r="H3019" s="1">
        <v>227000.0</v>
      </c>
      <c r="I3019" s="1">
        <v>44002.73785</v>
      </c>
      <c r="J3019" s="1">
        <v>5.500342231</v>
      </c>
      <c r="K3019" s="1">
        <v>2.0</v>
      </c>
      <c r="L3019" s="1" t="s">
        <v>16</v>
      </c>
    </row>
    <row r="3020">
      <c r="A3020" s="2">
        <v>42370.0</v>
      </c>
      <c r="B3020" s="1" t="s">
        <v>148</v>
      </c>
      <c r="C3020" s="1">
        <v>705.0</v>
      </c>
      <c r="D3020" s="1" t="s">
        <v>61</v>
      </c>
      <c r="E3020" s="1" t="s">
        <v>163</v>
      </c>
      <c r="F3020" s="1" t="s">
        <v>203</v>
      </c>
      <c r="G3020" s="1">
        <v>2005.0</v>
      </c>
      <c r="H3020" s="1">
        <v>227000.0</v>
      </c>
      <c r="I3020" s="1">
        <v>76813.14168</v>
      </c>
      <c r="J3020" s="1">
        <v>9.60164271</v>
      </c>
      <c r="K3020" s="1">
        <v>2.0</v>
      </c>
      <c r="L3020" s="1" t="s">
        <v>16</v>
      </c>
    </row>
    <row r="3021">
      <c r="A3021" s="2">
        <v>42370.0</v>
      </c>
      <c r="B3021" s="1" t="s">
        <v>261</v>
      </c>
      <c r="C3021" s="1" t="s">
        <v>1946</v>
      </c>
      <c r="D3021" s="1" t="s">
        <v>61</v>
      </c>
      <c r="E3021" s="1" t="s">
        <v>163</v>
      </c>
      <c r="F3021" s="1" t="s">
        <v>147</v>
      </c>
      <c r="G3021" s="1">
        <v>2005.0</v>
      </c>
      <c r="H3021" s="1">
        <v>226671.6047</v>
      </c>
      <c r="I3021" s="1">
        <v>130000.0</v>
      </c>
      <c r="J3021" s="1">
        <v>10.0</v>
      </c>
      <c r="K3021" s="1">
        <v>1.0</v>
      </c>
      <c r="L3021" s="1" t="s">
        <v>16</v>
      </c>
    </row>
    <row r="3022">
      <c r="A3022" s="2">
        <v>42370.0</v>
      </c>
      <c r="B3022" s="1" t="s">
        <v>261</v>
      </c>
      <c r="C3022" s="1" t="s">
        <v>1947</v>
      </c>
      <c r="D3022" s="1" t="s">
        <v>61</v>
      </c>
      <c r="E3022" s="1" t="s">
        <v>163</v>
      </c>
      <c r="F3022" s="1" t="s">
        <v>203</v>
      </c>
      <c r="G3022" s="1">
        <v>2007.0</v>
      </c>
      <c r="H3022" s="1">
        <v>226412.2551</v>
      </c>
      <c r="I3022" s="1">
        <v>140000.0</v>
      </c>
      <c r="J3022" s="1">
        <v>8.0</v>
      </c>
      <c r="K3022" s="1">
        <v>1.0</v>
      </c>
      <c r="L3022" s="1" t="s">
        <v>16</v>
      </c>
    </row>
    <row r="3023">
      <c r="A3023" s="2">
        <v>42370.0</v>
      </c>
      <c r="B3023" s="1" t="s">
        <v>261</v>
      </c>
      <c r="C3023" s="1" t="s">
        <v>1948</v>
      </c>
      <c r="D3023" s="1" t="s">
        <v>61</v>
      </c>
      <c r="E3023" s="1" t="s">
        <v>163</v>
      </c>
      <c r="F3023" s="1" t="s">
        <v>341</v>
      </c>
      <c r="G3023" s="1">
        <v>2007.0</v>
      </c>
      <c r="H3023" s="1">
        <v>226208.484</v>
      </c>
      <c r="I3023" s="1">
        <v>150000.0</v>
      </c>
      <c r="J3023" s="1">
        <v>8.0</v>
      </c>
      <c r="K3023" s="1">
        <v>1.0</v>
      </c>
      <c r="L3023" s="1" t="s">
        <v>16</v>
      </c>
    </row>
    <row r="3024">
      <c r="A3024" s="2">
        <v>42370.0</v>
      </c>
      <c r="B3024" s="1" t="s">
        <v>186</v>
      </c>
      <c r="C3024" s="1" t="s">
        <v>1922</v>
      </c>
      <c r="D3024" s="1" t="s">
        <v>61</v>
      </c>
      <c r="E3024" s="1" t="s">
        <v>712</v>
      </c>
      <c r="F3024" s="1" t="s">
        <v>536</v>
      </c>
      <c r="G3024" s="1">
        <v>2010.0</v>
      </c>
      <c r="H3024" s="1">
        <v>226000.0</v>
      </c>
      <c r="I3024" s="1">
        <v>30822.0</v>
      </c>
      <c r="J3024" s="1">
        <v>5.0</v>
      </c>
      <c r="K3024" s="1">
        <v>1.0</v>
      </c>
      <c r="L3024" s="1" t="s">
        <v>16</v>
      </c>
    </row>
    <row r="3025">
      <c r="A3025" s="2">
        <v>42370.0</v>
      </c>
      <c r="B3025" s="1" t="s">
        <v>261</v>
      </c>
      <c r="C3025" s="1" t="s">
        <v>1949</v>
      </c>
      <c r="D3025" s="1" t="s">
        <v>61</v>
      </c>
      <c r="E3025" s="1" t="s">
        <v>163</v>
      </c>
      <c r="F3025" s="1" t="s">
        <v>536</v>
      </c>
      <c r="G3025" s="1">
        <v>2005.0</v>
      </c>
      <c r="H3025" s="1">
        <v>225400.0</v>
      </c>
      <c r="I3025" s="1">
        <v>30000.0</v>
      </c>
      <c r="J3025" s="1">
        <v>10.0</v>
      </c>
      <c r="K3025" s="1">
        <v>1.0</v>
      </c>
      <c r="L3025" s="1" t="s">
        <v>16</v>
      </c>
    </row>
    <row r="3026">
      <c r="A3026" s="2">
        <v>42370.0</v>
      </c>
      <c r="B3026" s="1" t="s">
        <v>186</v>
      </c>
      <c r="C3026" s="1" t="s">
        <v>1950</v>
      </c>
      <c r="D3026" s="1" t="s">
        <v>61</v>
      </c>
      <c r="E3026" s="1" t="s">
        <v>712</v>
      </c>
      <c r="F3026" s="1" t="s">
        <v>536</v>
      </c>
      <c r="G3026" s="1">
        <v>2010.0</v>
      </c>
      <c r="H3026" s="1">
        <v>225330.0</v>
      </c>
      <c r="I3026" s="1">
        <v>51053.0</v>
      </c>
      <c r="J3026" s="1">
        <v>5.0</v>
      </c>
      <c r="K3026" s="1">
        <v>1.0</v>
      </c>
      <c r="L3026" s="1" t="s">
        <v>16</v>
      </c>
    </row>
    <row r="3027">
      <c r="A3027" s="2">
        <v>42370.0</v>
      </c>
      <c r="B3027" s="1" t="s">
        <v>116</v>
      </c>
      <c r="C3027" s="1" t="s">
        <v>1925</v>
      </c>
      <c r="D3027" s="1" t="s">
        <v>61</v>
      </c>
      <c r="E3027" s="1" t="s">
        <v>712</v>
      </c>
      <c r="F3027" s="1" t="s">
        <v>536</v>
      </c>
      <c r="G3027" s="1">
        <v>2009.0</v>
      </c>
      <c r="H3027" s="1">
        <v>225330.0</v>
      </c>
      <c r="I3027" s="1">
        <v>45973.0</v>
      </c>
      <c r="J3027" s="1">
        <v>6.684931507</v>
      </c>
      <c r="K3027" s="1">
        <v>1.0</v>
      </c>
      <c r="L3027" s="1" t="s">
        <v>16</v>
      </c>
    </row>
    <row r="3028">
      <c r="A3028" s="2">
        <v>42370.0</v>
      </c>
      <c r="B3028" s="1" t="s">
        <v>186</v>
      </c>
      <c r="C3028" s="1" t="s">
        <v>1900</v>
      </c>
      <c r="D3028" s="1" t="s">
        <v>61</v>
      </c>
      <c r="E3028" s="1" t="s">
        <v>712</v>
      </c>
      <c r="F3028" s="1" t="s">
        <v>536</v>
      </c>
      <c r="G3028" s="1">
        <v>2010.0</v>
      </c>
      <c r="H3028" s="1">
        <v>225000.0</v>
      </c>
      <c r="I3028" s="1">
        <v>70307.0</v>
      </c>
      <c r="J3028" s="1">
        <v>5.0</v>
      </c>
      <c r="K3028" s="1">
        <v>1.0</v>
      </c>
      <c r="L3028" s="1" t="s">
        <v>16</v>
      </c>
    </row>
    <row r="3029">
      <c r="A3029" s="2">
        <v>42370.0</v>
      </c>
      <c r="B3029" s="1" t="s">
        <v>186</v>
      </c>
      <c r="C3029" s="1" t="s">
        <v>1901</v>
      </c>
      <c r="D3029" s="1" t="s">
        <v>61</v>
      </c>
      <c r="E3029" s="1" t="s">
        <v>712</v>
      </c>
      <c r="F3029" s="1" t="s">
        <v>536</v>
      </c>
      <c r="G3029" s="1">
        <v>2010.0</v>
      </c>
      <c r="H3029" s="1">
        <v>225000.0</v>
      </c>
      <c r="I3029" s="1">
        <v>896.0</v>
      </c>
      <c r="J3029" s="1">
        <v>5.0</v>
      </c>
      <c r="K3029" s="1">
        <v>1.0</v>
      </c>
      <c r="L3029" s="1" t="s">
        <v>16</v>
      </c>
    </row>
    <row r="3030">
      <c r="A3030" s="2">
        <v>42370.0</v>
      </c>
      <c r="B3030" s="1" t="s">
        <v>148</v>
      </c>
      <c r="C3030" s="1">
        <v>478.0</v>
      </c>
      <c r="D3030" s="1" t="s">
        <v>61</v>
      </c>
      <c r="E3030" s="1" t="s">
        <v>712</v>
      </c>
      <c r="F3030" s="1" t="s">
        <v>536</v>
      </c>
      <c r="G3030" s="1">
        <v>2008.0</v>
      </c>
      <c r="H3030" s="1">
        <v>225000.0</v>
      </c>
      <c r="I3030" s="1">
        <v>55961.67009</v>
      </c>
      <c r="J3030" s="1">
        <v>6.995208761</v>
      </c>
      <c r="K3030" s="1">
        <v>2.0</v>
      </c>
      <c r="L3030" s="1" t="s">
        <v>16</v>
      </c>
    </row>
    <row r="3031">
      <c r="A3031" s="2">
        <v>42370.0</v>
      </c>
      <c r="B3031" s="1" t="s">
        <v>116</v>
      </c>
      <c r="C3031" s="1" t="s">
        <v>1923</v>
      </c>
      <c r="D3031" s="1" t="s">
        <v>61</v>
      </c>
      <c r="E3031" s="1" t="s">
        <v>1151</v>
      </c>
      <c r="F3031" s="1" t="s">
        <v>203</v>
      </c>
      <c r="G3031" s="1">
        <v>2008.0</v>
      </c>
      <c r="H3031" s="1">
        <v>225000.0</v>
      </c>
      <c r="I3031" s="1">
        <v>78764.0</v>
      </c>
      <c r="J3031" s="1">
        <v>7.863013699</v>
      </c>
      <c r="K3031" s="1">
        <v>2.0</v>
      </c>
      <c r="L3031" s="1" t="s">
        <v>16</v>
      </c>
    </row>
    <row r="3032">
      <c r="A3032" s="2">
        <v>42370.0</v>
      </c>
      <c r="B3032" s="1" t="s">
        <v>20</v>
      </c>
      <c r="C3032" s="1">
        <v>19212.0</v>
      </c>
      <c r="D3032" s="1" t="s">
        <v>25</v>
      </c>
      <c r="E3032" s="1" t="s">
        <v>374</v>
      </c>
      <c r="F3032" s="1" t="s">
        <v>1951</v>
      </c>
      <c r="G3032" s="1">
        <v>2009.0</v>
      </c>
      <c r="H3032" s="1">
        <v>225000.0</v>
      </c>
      <c r="I3032" s="1">
        <v>33071.0</v>
      </c>
      <c r="J3032" s="1">
        <v>6.0</v>
      </c>
      <c r="K3032" s="1">
        <v>1.0</v>
      </c>
      <c r="L3032" s="1" t="s">
        <v>24</v>
      </c>
    </row>
    <row r="3033">
      <c r="A3033" s="2">
        <v>42370.0</v>
      </c>
      <c r="B3033" s="1" t="s">
        <v>186</v>
      </c>
      <c r="C3033" s="1" t="s">
        <v>1952</v>
      </c>
      <c r="D3033" s="1" t="s">
        <v>61</v>
      </c>
      <c r="E3033" s="1" t="s">
        <v>1711</v>
      </c>
      <c r="F3033" s="1" t="s">
        <v>1641</v>
      </c>
      <c r="G3033" s="1">
        <v>2014.0</v>
      </c>
      <c r="H3033" s="1">
        <v>225000.0</v>
      </c>
      <c r="I3033" s="1">
        <v>51029.0</v>
      </c>
      <c r="J3033" s="1">
        <v>1.0</v>
      </c>
      <c r="K3033" s="1">
        <v>1.0</v>
      </c>
      <c r="L3033" s="1" t="s">
        <v>16</v>
      </c>
    </row>
    <row r="3034">
      <c r="A3034" s="2">
        <v>42370.0</v>
      </c>
      <c r="B3034" s="1" t="s">
        <v>186</v>
      </c>
      <c r="C3034" s="1" t="s">
        <v>1863</v>
      </c>
      <c r="D3034" s="1" t="s">
        <v>61</v>
      </c>
      <c r="E3034" s="1" t="s">
        <v>1711</v>
      </c>
      <c r="F3034" s="1" t="s">
        <v>1641</v>
      </c>
      <c r="G3034" s="1">
        <v>2013.0</v>
      </c>
      <c r="H3034" s="1">
        <v>225000.0</v>
      </c>
      <c r="I3034" s="1">
        <v>19536.0</v>
      </c>
      <c r="J3034" s="1">
        <v>2.0</v>
      </c>
      <c r="K3034" s="1">
        <v>1.0</v>
      </c>
      <c r="L3034" s="1" t="s">
        <v>16</v>
      </c>
    </row>
    <row r="3035">
      <c r="A3035" s="2">
        <v>42370.0</v>
      </c>
      <c r="B3035" s="1" t="s">
        <v>186</v>
      </c>
      <c r="C3035" s="1" t="s">
        <v>1953</v>
      </c>
      <c r="D3035" s="1" t="s">
        <v>61</v>
      </c>
      <c r="E3035" s="1" t="s">
        <v>1711</v>
      </c>
      <c r="F3035" s="1" t="s">
        <v>1641</v>
      </c>
      <c r="G3035" s="1">
        <v>1994.0</v>
      </c>
      <c r="H3035" s="1">
        <v>225000.0</v>
      </c>
      <c r="I3035" s="1">
        <v>128951.0</v>
      </c>
      <c r="J3035" s="1">
        <v>21.0</v>
      </c>
      <c r="K3035" s="1">
        <v>5.0</v>
      </c>
      <c r="L3035" s="1" t="s">
        <v>16</v>
      </c>
    </row>
    <row r="3036">
      <c r="A3036" s="2">
        <v>42370.0</v>
      </c>
      <c r="B3036" s="1" t="s">
        <v>148</v>
      </c>
      <c r="C3036" s="1">
        <v>181.0</v>
      </c>
      <c r="D3036" s="1" t="s">
        <v>91</v>
      </c>
      <c r="E3036" s="1" t="s">
        <v>1442</v>
      </c>
      <c r="F3036" s="1" t="s">
        <v>1443</v>
      </c>
      <c r="G3036" s="1">
        <v>2010.0</v>
      </c>
      <c r="H3036" s="1">
        <v>225000.0</v>
      </c>
      <c r="I3036" s="1">
        <v>35351.12936</v>
      </c>
      <c r="J3036" s="1">
        <v>4.41889117</v>
      </c>
      <c r="K3036" s="1">
        <v>1.0</v>
      </c>
      <c r="L3036" s="1" t="s">
        <v>16</v>
      </c>
    </row>
    <row r="3037">
      <c r="A3037" s="2">
        <v>42370.0</v>
      </c>
      <c r="B3037" s="1" t="s">
        <v>116</v>
      </c>
      <c r="C3037" s="1" t="s">
        <v>1907</v>
      </c>
      <c r="D3037" s="1" t="s">
        <v>61</v>
      </c>
      <c r="E3037" s="1" t="s">
        <v>163</v>
      </c>
      <c r="F3037" s="1" t="s">
        <v>536</v>
      </c>
      <c r="G3037" s="1">
        <v>2006.0</v>
      </c>
      <c r="H3037" s="1">
        <v>225000.0</v>
      </c>
      <c r="I3037" s="1">
        <v>84131.0</v>
      </c>
      <c r="J3037" s="1">
        <v>9.936986301</v>
      </c>
      <c r="K3037" s="1">
        <v>2.0</v>
      </c>
      <c r="L3037" s="1" t="s">
        <v>16</v>
      </c>
    </row>
    <row r="3038">
      <c r="A3038" s="2">
        <v>42370.0</v>
      </c>
      <c r="B3038" s="1" t="s">
        <v>148</v>
      </c>
      <c r="C3038" s="1">
        <v>609.0</v>
      </c>
      <c r="D3038" s="1" t="s">
        <v>61</v>
      </c>
      <c r="E3038" s="1" t="s">
        <v>163</v>
      </c>
      <c r="F3038" s="1" t="s">
        <v>203</v>
      </c>
      <c r="G3038" s="1">
        <v>2006.0</v>
      </c>
      <c r="H3038" s="1">
        <v>225000.0</v>
      </c>
      <c r="I3038" s="1">
        <v>68818.61738</v>
      </c>
      <c r="J3038" s="1">
        <v>8.602327173</v>
      </c>
      <c r="K3038" s="1">
        <v>2.0</v>
      </c>
      <c r="L3038" s="1" t="s">
        <v>16</v>
      </c>
    </row>
    <row r="3039">
      <c r="A3039" s="2">
        <v>42370.0</v>
      </c>
      <c r="B3039" s="1" t="s">
        <v>148</v>
      </c>
      <c r="C3039" s="1">
        <v>731.0</v>
      </c>
      <c r="D3039" s="1" t="s">
        <v>61</v>
      </c>
      <c r="E3039" s="1" t="s">
        <v>163</v>
      </c>
      <c r="F3039" s="1" t="s">
        <v>203</v>
      </c>
      <c r="G3039" s="1">
        <v>2005.0</v>
      </c>
      <c r="H3039" s="1">
        <v>225000.0</v>
      </c>
      <c r="I3039" s="1">
        <v>77886.37919</v>
      </c>
      <c r="J3039" s="1">
        <v>9.735797399</v>
      </c>
      <c r="K3039" s="1">
        <v>2.0</v>
      </c>
      <c r="L3039" s="1" t="s">
        <v>16</v>
      </c>
    </row>
    <row r="3040">
      <c r="A3040" s="2">
        <v>42370.0</v>
      </c>
      <c r="B3040" s="1" t="s">
        <v>148</v>
      </c>
      <c r="C3040" s="1">
        <v>499.0</v>
      </c>
      <c r="D3040" s="1" t="s">
        <v>61</v>
      </c>
      <c r="E3040" s="1" t="s">
        <v>163</v>
      </c>
      <c r="F3040" s="1" t="s">
        <v>341</v>
      </c>
      <c r="G3040" s="1">
        <v>2007.0</v>
      </c>
      <c r="H3040" s="1">
        <v>225000.0</v>
      </c>
      <c r="I3040" s="1">
        <v>59247.09103</v>
      </c>
      <c r="J3040" s="1">
        <v>7.405886379</v>
      </c>
      <c r="K3040" s="1">
        <v>2.0</v>
      </c>
      <c r="L3040" s="1" t="s">
        <v>16</v>
      </c>
    </row>
    <row r="3041">
      <c r="A3041" s="2">
        <v>42370.0</v>
      </c>
      <c r="B3041" s="1" t="s">
        <v>186</v>
      </c>
      <c r="C3041" s="1" t="s">
        <v>1954</v>
      </c>
      <c r="D3041" s="1" t="s">
        <v>61</v>
      </c>
      <c r="E3041" s="1" t="s">
        <v>881</v>
      </c>
      <c r="F3041" s="1" t="s">
        <v>536</v>
      </c>
      <c r="G3041" s="1">
        <v>2005.0</v>
      </c>
      <c r="H3041" s="1">
        <v>225000.0</v>
      </c>
      <c r="I3041" s="1">
        <v>70190.0</v>
      </c>
      <c r="J3041" s="1">
        <v>10.0</v>
      </c>
      <c r="K3041" s="1">
        <v>2.0</v>
      </c>
      <c r="L3041" s="1" t="s">
        <v>16</v>
      </c>
    </row>
    <row r="3042">
      <c r="A3042" s="2">
        <v>42370.0</v>
      </c>
      <c r="B3042" s="1" t="s">
        <v>20</v>
      </c>
      <c r="C3042" s="1">
        <v>50717.0</v>
      </c>
      <c r="D3042" s="1" t="s">
        <v>61</v>
      </c>
      <c r="E3042" s="1" t="s">
        <v>953</v>
      </c>
      <c r="F3042" s="1" t="s">
        <v>203</v>
      </c>
      <c r="G3042" s="1">
        <v>2010.0</v>
      </c>
      <c r="H3042" s="1">
        <v>225000.0</v>
      </c>
      <c r="I3042" s="1">
        <v>76601.0</v>
      </c>
      <c r="J3042" s="1">
        <v>5.0</v>
      </c>
      <c r="K3042" s="1">
        <v>1.0</v>
      </c>
      <c r="L3042" s="1" t="s">
        <v>24</v>
      </c>
    </row>
    <row r="3043">
      <c r="A3043" s="2">
        <v>42370.0</v>
      </c>
      <c r="B3043" s="1" t="s">
        <v>261</v>
      </c>
      <c r="C3043" s="1" t="s">
        <v>1955</v>
      </c>
      <c r="D3043" s="1" t="s">
        <v>61</v>
      </c>
      <c r="E3043" s="1" t="s">
        <v>163</v>
      </c>
      <c r="F3043" s="1" t="s">
        <v>203</v>
      </c>
      <c r="G3043" s="1">
        <v>2005.0</v>
      </c>
      <c r="H3043" s="1">
        <v>224597.7136</v>
      </c>
      <c r="I3043" s="1">
        <v>90000.0</v>
      </c>
      <c r="J3043" s="1">
        <v>10.0</v>
      </c>
      <c r="K3043" s="1">
        <v>1.0</v>
      </c>
      <c r="L3043" s="1" t="s">
        <v>16</v>
      </c>
    </row>
    <row r="3044">
      <c r="A3044" s="2">
        <v>42370.0</v>
      </c>
      <c r="B3044" s="1" t="s">
        <v>261</v>
      </c>
      <c r="C3044" s="1" t="s">
        <v>1956</v>
      </c>
      <c r="D3044" s="1" t="s">
        <v>61</v>
      </c>
      <c r="E3044" s="1" t="s">
        <v>163</v>
      </c>
      <c r="F3044" s="1" t="s">
        <v>341</v>
      </c>
      <c r="G3044" s="1">
        <v>2005.0</v>
      </c>
      <c r="H3044" s="1">
        <v>224395.5756</v>
      </c>
      <c r="I3044" s="4">
        <v>100000.0</v>
      </c>
      <c r="J3044" s="1">
        <v>10.0</v>
      </c>
      <c r="K3044" s="1">
        <v>1.0</v>
      </c>
      <c r="L3044" s="1" t="s">
        <v>16</v>
      </c>
    </row>
    <row r="3045">
      <c r="A3045" s="2">
        <v>42370.0</v>
      </c>
      <c r="B3045" s="1" t="s">
        <v>261</v>
      </c>
      <c r="C3045" s="1" t="s">
        <v>1957</v>
      </c>
      <c r="D3045" s="1" t="s">
        <v>61</v>
      </c>
      <c r="E3045" s="1" t="s">
        <v>163</v>
      </c>
      <c r="F3045" s="1" t="s">
        <v>536</v>
      </c>
      <c r="G3045" s="1">
        <v>2009.0</v>
      </c>
      <c r="H3045" s="1">
        <v>224098.9753</v>
      </c>
      <c r="I3045" s="1">
        <v>140000.0</v>
      </c>
      <c r="J3045" s="1">
        <v>6.0</v>
      </c>
      <c r="K3045" s="1">
        <v>1.0</v>
      </c>
      <c r="L3045" s="1" t="s">
        <v>16</v>
      </c>
    </row>
    <row r="3046">
      <c r="A3046" s="2">
        <v>42370.0</v>
      </c>
      <c r="B3046" s="1" t="s">
        <v>148</v>
      </c>
      <c r="C3046" s="1">
        <v>386.0</v>
      </c>
      <c r="D3046" s="1" t="s">
        <v>61</v>
      </c>
      <c r="E3046" s="1" t="s">
        <v>712</v>
      </c>
      <c r="F3046" s="1" t="s">
        <v>536</v>
      </c>
      <c r="G3046" s="1">
        <v>2009.0</v>
      </c>
      <c r="H3046" s="1">
        <v>224000.0</v>
      </c>
      <c r="I3046" s="1">
        <v>47945.24298</v>
      </c>
      <c r="J3046" s="1">
        <v>5.993155373</v>
      </c>
      <c r="K3046" s="1">
        <v>2.0</v>
      </c>
      <c r="L3046" s="1" t="s">
        <v>16</v>
      </c>
    </row>
    <row r="3047">
      <c r="A3047" s="2">
        <v>42370.0</v>
      </c>
      <c r="B3047" s="1" t="s">
        <v>261</v>
      </c>
      <c r="C3047" s="1" t="s">
        <v>1958</v>
      </c>
      <c r="D3047" s="1" t="s">
        <v>61</v>
      </c>
      <c r="E3047" s="1" t="s">
        <v>163</v>
      </c>
      <c r="F3047" s="1" t="s">
        <v>536</v>
      </c>
      <c r="G3047" s="1">
        <v>2006.0</v>
      </c>
      <c r="H3047" s="1">
        <v>223674.2788</v>
      </c>
      <c r="I3047" s="1">
        <v>70000.0</v>
      </c>
      <c r="J3047" s="1">
        <v>9.0</v>
      </c>
      <c r="K3047" s="1">
        <v>1.0</v>
      </c>
      <c r="L3047" s="1" t="s">
        <v>16</v>
      </c>
    </row>
    <row r="3048">
      <c r="A3048" s="2">
        <v>42370.0</v>
      </c>
      <c r="B3048" s="1" t="s">
        <v>148</v>
      </c>
      <c r="C3048" s="1">
        <v>226.0</v>
      </c>
      <c r="D3048" s="1" t="s">
        <v>61</v>
      </c>
      <c r="E3048" s="1" t="s">
        <v>712</v>
      </c>
      <c r="F3048" s="1" t="s">
        <v>536</v>
      </c>
      <c r="G3048" s="1">
        <v>2010.0</v>
      </c>
      <c r="H3048" s="1">
        <v>223110.0</v>
      </c>
      <c r="I3048" s="1">
        <v>37869.95209</v>
      </c>
      <c r="J3048" s="1">
        <v>4.733744011</v>
      </c>
      <c r="K3048" s="1">
        <v>1.0</v>
      </c>
      <c r="L3048" s="1" t="s">
        <v>16</v>
      </c>
    </row>
    <row r="3049">
      <c r="A3049" s="2">
        <v>42370.0</v>
      </c>
      <c r="B3049" s="1" t="s">
        <v>261</v>
      </c>
      <c r="C3049" s="1" t="s">
        <v>1959</v>
      </c>
      <c r="D3049" s="1" t="s">
        <v>61</v>
      </c>
      <c r="E3049" s="1" t="s">
        <v>163</v>
      </c>
      <c r="F3049" s="1" t="s">
        <v>536</v>
      </c>
      <c r="G3049" s="1">
        <v>2008.0</v>
      </c>
      <c r="H3049" s="1">
        <v>222808.9881</v>
      </c>
      <c r="I3049" s="1">
        <v>120000.0</v>
      </c>
      <c r="J3049" s="1">
        <v>7.0</v>
      </c>
      <c r="K3049" s="1">
        <v>1.0</v>
      </c>
      <c r="L3049" s="1" t="s">
        <v>16</v>
      </c>
    </row>
    <row r="3050">
      <c r="A3050" s="2">
        <v>42370.0</v>
      </c>
      <c r="B3050" s="1" t="s">
        <v>261</v>
      </c>
      <c r="C3050" s="1" t="s">
        <v>1960</v>
      </c>
      <c r="D3050" s="1" t="s">
        <v>61</v>
      </c>
      <c r="E3050" s="1" t="s">
        <v>163</v>
      </c>
      <c r="F3050" s="1" t="s">
        <v>203</v>
      </c>
      <c r="G3050" s="1">
        <v>2006.0</v>
      </c>
      <c r="H3050" s="1">
        <v>222808.9881</v>
      </c>
      <c r="I3050" s="1">
        <v>120000.0</v>
      </c>
      <c r="J3050" s="1">
        <v>9.0</v>
      </c>
      <c r="K3050" s="1">
        <v>1.0</v>
      </c>
      <c r="L3050" s="1" t="s">
        <v>16</v>
      </c>
    </row>
    <row r="3051">
      <c r="A3051" s="2">
        <v>42370.0</v>
      </c>
      <c r="B3051" s="1" t="s">
        <v>261</v>
      </c>
      <c r="C3051" s="1" t="s">
        <v>1961</v>
      </c>
      <c r="D3051" s="1" t="s">
        <v>61</v>
      </c>
      <c r="E3051" s="1" t="s">
        <v>163</v>
      </c>
      <c r="F3051" s="1" t="s">
        <v>298</v>
      </c>
      <c r="G3051" s="1">
        <v>2005.0</v>
      </c>
      <c r="H3051" s="1">
        <v>222655.3267</v>
      </c>
      <c r="I3051" s="1">
        <v>120000.0</v>
      </c>
      <c r="J3051" s="1">
        <v>10.0</v>
      </c>
      <c r="K3051" s="1">
        <v>1.0</v>
      </c>
      <c r="L3051" s="1" t="s">
        <v>16</v>
      </c>
    </row>
    <row r="3052">
      <c r="A3052" s="2">
        <v>42370.0</v>
      </c>
      <c r="B3052" s="1" t="s">
        <v>261</v>
      </c>
      <c r="C3052" s="1" t="s">
        <v>1962</v>
      </c>
      <c r="D3052" s="1" t="s">
        <v>61</v>
      </c>
      <c r="E3052" s="1" t="s">
        <v>163</v>
      </c>
      <c r="F3052" s="1" t="s">
        <v>341</v>
      </c>
      <c r="G3052" s="1">
        <v>2006.0</v>
      </c>
      <c r="H3052" s="1">
        <v>222608.46</v>
      </c>
      <c r="I3052" s="1">
        <v>130000.0</v>
      </c>
      <c r="J3052" s="1">
        <v>9.0</v>
      </c>
      <c r="K3052" s="1">
        <v>1.0</v>
      </c>
      <c r="L3052" s="1" t="s">
        <v>16</v>
      </c>
    </row>
    <row r="3053">
      <c r="A3053" s="2">
        <v>42370.0</v>
      </c>
      <c r="B3053" s="1" t="s">
        <v>186</v>
      </c>
      <c r="C3053" s="1" t="s">
        <v>1963</v>
      </c>
      <c r="D3053" s="1" t="s">
        <v>61</v>
      </c>
      <c r="E3053" s="1" t="s">
        <v>712</v>
      </c>
      <c r="F3053" s="1" t="s">
        <v>536</v>
      </c>
      <c r="G3053" s="1">
        <v>2011.0</v>
      </c>
      <c r="H3053" s="1">
        <v>222000.0</v>
      </c>
      <c r="I3053" s="1">
        <v>43595.0</v>
      </c>
      <c r="J3053" s="1">
        <v>4.0</v>
      </c>
      <c r="K3053" s="1">
        <v>1.0</v>
      </c>
      <c r="L3053" s="1" t="s">
        <v>16</v>
      </c>
    </row>
    <row r="3054">
      <c r="A3054" s="2">
        <v>42370.0</v>
      </c>
      <c r="B3054" s="1" t="s">
        <v>148</v>
      </c>
      <c r="C3054" s="1">
        <v>340.0</v>
      </c>
      <c r="D3054" s="1" t="s">
        <v>61</v>
      </c>
      <c r="E3054" s="1" t="s">
        <v>712</v>
      </c>
      <c r="F3054" s="1" t="s">
        <v>536</v>
      </c>
      <c r="G3054" s="1">
        <v>2009.0</v>
      </c>
      <c r="H3054" s="1">
        <v>222000.0</v>
      </c>
      <c r="I3054" s="1">
        <v>46390.14374</v>
      </c>
      <c r="J3054" s="1">
        <v>5.798767967</v>
      </c>
      <c r="K3054" s="1">
        <v>2.0</v>
      </c>
      <c r="L3054" s="1" t="s">
        <v>16</v>
      </c>
    </row>
    <row r="3055">
      <c r="A3055" s="2">
        <v>42370.0</v>
      </c>
      <c r="B3055" s="1" t="s">
        <v>148</v>
      </c>
      <c r="C3055" s="1">
        <v>351.0</v>
      </c>
      <c r="D3055" s="1" t="s">
        <v>61</v>
      </c>
      <c r="E3055" s="1" t="s">
        <v>712</v>
      </c>
      <c r="F3055" s="1" t="s">
        <v>536</v>
      </c>
      <c r="G3055" s="1">
        <v>2009.0</v>
      </c>
      <c r="H3055" s="1">
        <v>222000.0</v>
      </c>
      <c r="I3055" s="1">
        <v>46784.39425</v>
      </c>
      <c r="J3055" s="1">
        <v>5.848049281</v>
      </c>
      <c r="K3055" s="1">
        <v>2.0</v>
      </c>
      <c r="L3055" s="1" t="s">
        <v>16</v>
      </c>
    </row>
    <row r="3056">
      <c r="A3056" s="2">
        <v>42370.0</v>
      </c>
      <c r="B3056" s="1" t="s">
        <v>116</v>
      </c>
      <c r="C3056" s="1" t="s">
        <v>1850</v>
      </c>
      <c r="D3056" s="1" t="s">
        <v>61</v>
      </c>
      <c r="E3056" s="1" t="s">
        <v>712</v>
      </c>
      <c r="F3056" s="1" t="s">
        <v>536</v>
      </c>
      <c r="G3056" s="1">
        <v>2010.0</v>
      </c>
      <c r="H3056" s="1">
        <v>222000.0</v>
      </c>
      <c r="I3056" s="1">
        <v>26462.0</v>
      </c>
      <c r="J3056" s="1">
        <v>5.805479452</v>
      </c>
      <c r="K3056" s="1">
        <v>2.0</v>
      </c>
      <c r="L3056" s="1" t="s">
        <v>16</v>
      </c>
    </row>
    <row r="3057">
      <c r="A3057" s="2">
        <v>42370.0</v>
      </c>
      <c r="B3057" s="1" t="s">
        <v>12</v>
      </c>
      <c r="C3057" s="1">
        <v>128917.0</v>
      </c>
      <c r="D3057" s="1" t="s">
        <v>81</v>
      </c>
      <c r="E3057" s="1" t="s">
        <v>1099</v>
      </c>
      <c r="F3057" s="1" t="s">
        <v>1124</v>
      </c>
      <c r="G3057" s="1">
        <v>2007.0</v>
      </c>
      <c r="H3057" s="1">
        <v>222000.0</v>
      </c>
      <c r="I3057" s="1">
        <v>115808.0</v>
      </c>
      <c r="J3057" s="1">
        <v>9.0</v>
      </c>
      <c r="K3057" s="1">
        <v>1.0</v>
      </c>
      <c r="L3057" s="1" t="s">
        <v>16</v>
      </c>
    </row>
    <row r="3058">
      <c r="A3058" s="2">
        <v>42370.0</v>
      </c>
      <c r="B3058" s="1" t="s">
        <v>12</v>
      </c>
      <c r="C3058" s="1">
        <v>115740.0</v>
      </c>
      <c r="D3058" s="1" t="s">
        <v>91</v>
      </c>
      <c r="E3058" s="1" t="s">
        <v>1365</v>
      </c>
      <c r="F3058" s="1" t="s">
        <v>1513</v>
      </c>
      <c r="G3058" s="1">
        <v>2012.0</v>
      </c>
      <c r="H3058" s="1">
        <v>222000.0</v>
      </c>
      <c r="I3058" s="1">
        <v>45909.0</v>
      </c>
      <c r="J3058" s="1">
        <v>4.0</v>
      </c>
      <c r="K3058" s="1">
        <v>2.0</v>
      </c>
      <c r="L3058" s="1" t="s">
        <v>16</v>
      </c>
    </row>
    <row r="3059">
      <c r="A3059" s="2">
        <v>42370.0</v>
      </c>
      <c r="B3059" s="1" t="s">
        <v>12</v>
      </c>
      <c r="C3059" s="1">
        <v>121954.0</v>
      </c>
      <c r="D3059" s="1" t="s">
        <v>61</v>
      </c>
      <c r="E3059" s="1" t="s">
        <v>1571</v>
      </c>
      <c r="F3059" s="1" t="s">
        <v>203</v>
      </c>
      <c r="G3059" s="1">
        <v>2010.0</v>
      </c>
      <c r="H3059" s="1">
        <v>222000.0</v>
      </c>
      <c r="I3059" s="1">
        <v>34742.0</v>
      </c>
      <c r="J3059" s="1">
        <v>6.0</v>
      </c>
      <c r="K3059" s="1">
        <v>2.0</v>
      </c>
      <c r="L3059" s="1" t="s">
        <v>16</v>
      </c>
    </row>
    <row r="3060">
      <c r="A3060" s="2">
        <v>42370.0</v>
      </c>
      <c r="B3060" s="1" t="s">
        <v>12</v>
      </c>
      <c r="C3060" s="1">
        <v>123327.0</v>
      </c>
      <c r="D3060" s="1" t="s">
        <v>77</v>
      </c>
      <c r="E3060" s="1" t="s">
        <v>1289</v>
      </c>
      <c r="F3060" s="1" t="s">
        <v>1964</v>
      </c>
      <c r="G3060" s="1">
        <v>2010.0</v>
      </c>
      <c r="H3060" s="1">
        <v>222000.0</v>
      </c>
      <c r="I3060" s="1">
        <v>82524.0</v>
      </c>
      <c r="J3060" s="1">
        <v>6.0</v>
      </c>
      <c r="K3060" s="1">
        <v>1.0</v>
      </c>
      <c r="L3060" s="1" t="s">
        <v>16</v>
      </c>
    </row>
    <row r="3061">
      <c r="A3061" s="2">
        <v>42370.0</v>
      </c>
      <c r="B3061" s="1" t="s">
        <v>12</v>
      </c>
      <c r="C3061" s="1">
        <v>127647.0</v>
      </c>
      <c r="D3061" s="1" t="s">
        <v>77</v>
      </c>
      <c r="E3061" s="1" t="s">
        <v>623</v>
      </c>
      <c r="F3061" s="1" t="s">
        <v>717</v>
      </c>
      <c r="G3061" s="1">
        <v>2010.0</v>
      </c>
      <c r="H3061" s="1">
        <v>222000.0</v>
      </c>
      <c r="I3061" s="1">
        <v>45151.0</v>
      </c>
      <c r="J3061" s="1">
        <v>6.0</v>
      </c>
      <c r="K3061" s="1">
        <v>2.0</v>
      </c>
      <c r="L3061" s="1" t="s">
        <v>16</v>
      </c>
    </row>
    <row r="3062">
      <c r="A3062" s="2">
        <v>42370.0</v>
      </c>
      <c r="B3062" s="1" t="s">
        <v>12</v>
      </c>
      <c r="C3062" s="1">
        <v>134832.0</v>
      </c>
      <c r="D3062" s="1" t="s">
        <v>91</v>
      </c>
      <c r="E3062" s="1" t="s">
        <v>1726</v>
      </c>
      <c r="F3062" s="1" t="s">
        <v>1965</v>
      </c>
      <c r="G3062" s="1">
        <v>2008.0</v>
      </c>
      <c r="H3062" s="1">
        <v>222000.0</v>
      </c>
      <c r="I3062" s="1">
        <v>86908.0</v>
      </c>
      <c r="J3062" s="1">
        <v>8.0</v>
      </c>
      <c r="K3062" s="1">
        <v>2.0</v>
      </c>
      <c r="L3062" s="1" t="s">
        <v>16</v>
      </c>
    </row>
    <row r="3063">
      <c r="A3063" s="2">
        <v>42370.0</v>
      </c>
      <c r="B3063" s="1" t="s">
        <v>12</v>
      </c>
      <c r="C3063" s="1">
        <v>111304.0</v>
      </c>
      <c r="D3063" s="1" t="s">
        <v>273</v>
      </c>
      <c r="E3063" s="1" t="s">
        <v>1966</v>
      </c>
      <c r="F3063" s="1" t="s">
        <v>1967</v>
      </c>
      <c r="G3063" s="1">
        <v>2010.0</v>
      </c>
      <c r="H3063" s="1">
        <v>222000.0</v>
      </c>
      <c r="I3063" s="1">
        <v>49809.0</v>
      </c>
      <c r="J3063" s="1">
        <v>6.0</v>
      </c>
      <c r="K3063" s="1">
        <v>1.0</v>
      </c>
      <c r="L3063" s="1" t="s">
        <v>16</v>
      </c>
    </row>
    <row r="3064">
      <c r="A3064" s="2">
        <v>42370.0</v>
      </c>
      <c r="B3064" s="1" t="s">
        <v>12</v>
      </c>
      <c r="C3064" s="1">
        <v>116945.0</v>
      </c>
      <c r="D3064" s="1" t="s">
        <v>273</v>
      </c>
      <c r="E3064" s="1" t="s">
        <v>1966</v>
      </c>
      <c r="F3064" s="1" t="s">
        <v>1967</v>
      </c>
      <c r="G3064" s="1">
        <v>2010.0</v>
      </c>
      <c r="H3064" s="1">
        <v>222000.0</v>
      </c>
      <c r="I3064" s="1">
        <v>49780.0</v>
      </c>
      <c r="J3064" s="1">
        <v>6.0</v>
      </c>
      <c r="K3064" s="1">
        <v>1.0</v>
      </c>
      <c r="L3064" s="1" t="s">
        <v>16</v>
      </c>
    </row>
    <row r="3065">
      <c r="A3065" s="2">
        <v>42370.0</v>
      </c>
      <c r="B3065" s="1" t="s">
        <v>12</v>
      </c>
      <c r="C3065" s="1">
        <v>117155.0</v>
      </c>
      <c r="D3065" s="1" t="s">
        <v>542</v>
      </c>
      <c r="E3065" s="1" t="s">
        <v>796</v>
      </c>
      <c r="F3065" s="1" t="s">
        <v>1968</v>
      </c>
      <c r="G3065" s="1">
        <v>2011.0</v>
      </c>
      <c r="H3065" s="1">
        <v>222000.0</v>
      </c>
      <c r="I3065" s="1">
        <v>51363.0</v>
      </c>
      <c r="J3065" s="1">
        <v>5.0</v>
      </c>
      <c r="K3065" s="1">
        <v>1.0</v>
      </c>
      <c r="L3065" s="1" t="s">
        <v>16</v>
      </c>
    </row>
    <row r="3066">
      <c r="A3066" s="2">
        <v>42370.0</v>
      </c>
      <c r="B3066" s="1" t="s">
        <v>186</v>
      </c>
      <c r="C3066" s="1" t="s">
        <v>1952</v>
      </c>
      <c r="D3066" s="1" t="s">
        <v>61</v>
      </c>
      <c r="E3066" s="1" t="s">
        <v>1711</v>
      </c>
      <c r="F3066" s="1" t="s">
        <v>1641</v>
      </c>
      <c r="G3066" s="1">
        <v>2014.0</v>
      </c>
      <c r="H3066" s="1">
        <v>222000.0</v>
      </c>
      <c r="I3066" s="1">
        <v>51029.0</v>
      </c>
      <c r="J3066" s="1">
        <v>1.0</v>
      </c>
      <c r="K3066" s="1">
        <v>1.0</v>
      </c>
      <c r="L3066" s="1" t="s">
        <v>16</v>
      </c>
    </row>
    <row r="3067">
      <c r="A3067" s="2">
        <v>42370.0</v>
      </c>
      <c r="B3067" s="1" t="s">
        <v>186</v>
      </c>
      <c r="C3067" s="1" t="s">
        <v>1953</v>
      </c>
      <c r="D3067" s="1" t="s">
        <v>61</v>
      </c>
      <c r="E3067" s="1" t="s">
        <v>1711</v>
      </c>
      <c r="F3067" s="1" t="s">
        <v>1641</v>
      </c>
      <c r="G3067" s="1">
        <v>1994.0</v>
      </c>
      <c r="H3067" s="1">
        <v>222000.0</v>
      </c>
      <c r="I3067" s="1">
        <v>128951.0</v>
      </c>
      <c r="J3067" s="1">
        <v>21.0</v>
      </c>
      <c r="K3067" s="1">
        <v>5.0</v>
      </c>
      <c r="L3067" s="1" t="s">
        <v>16</v>
      </c>
    </row>
    <row r="3068">
      <c r="A3068" s="2">
        <v>42370.0</v>
      </c>
      <c r="B3068" s="1" t="s">
        <v>148</v>
      </c>
      <c r="C3068" s="1">
        <v>516.0</v>
      </c>
      <c r="D3068" s="1" t="s">
        <v>91</v>
      </c>
      <c r="E3068" s="1" t="s">
        <v>1442</v>
      </c>
      <c r="F3068" s="1" t="s">
        <v>1443</v>
      </c>
      <c r="G3068" s="1">
        <v>2007.0</v>
      </c>
      <c r="H3068" s="1">
        <v>222000.0</v>
      </c>
      <c r="I3068" s="1">
        <v>60999.31554</v>
      </c>
      <c r="J3068" s="1">
        <v>7.624914442</v>
      </c>
      <c r="K3068" s="1">
        <v>2.0</v>
      </c>
      <c r="L3068" s="1" t="s">
        <v>16</v>
      </c>
    </row>
    <row r="3069">
      <c r="A3069" s="2">
        <v>42370.0</v>
      </c>
      <c r="B3069" s="1" t="s">
        <v>12</v>
      </c>
      <c r="C3069" s="1">
        <v>136398.0</v>
      </c>
      <c r="D3069" s="1" t="s">
        <v>32</v>
      </c>
      <c r="E3069" s="1" t="s">
        <v>155</v>
      </c>
      <c r="F3069" s="1" t="s">
        <v>1232</v>
      </c>
      <c r="G3069" s="1">
        <v>2004.0</v>
      </c>
      <c r="H3069" s="1">
        <v>222000.0</v>
      </c>
      <c r="I3069" s="1">
        <v>103937.0</v>
      </c>
      <c r="J3069" s="1">
        <v>12.0</v>
      </c>
      <c r="K3069" s="1">
        <v>1.0</v>
      </c>
      <c r="L3069" s="1" t="s">
        <v>16</v>
      </c>
    </row>
    <row r="3070">
      <c r="A3070" s="2">
        <v>42370.0</v>
      </c>
      <c r="B3070" s="1" t="s">
        <v>148</v>
      </c>
      <c r="C3070" s="1">
        <v>672.0</v>
      </c>
      <c r="D3070" s="1" t="s">
        <v>61</v>
      </c>
      <c r="E3070" s="1" t="s">
        <v>163</v>
      </c>
      <c r="F3070" s="1" t="s">
        <v>203</v>
      </c>
      <c r="G3070" s="1">
        <v>2006.0</v>
      </c>
      <c r="H3070" s="1">
        <v>222000.0</v>
      </c>
      <c r="I3070" s="1">
        <v>71184.12046</v>
      </c>
      <c r="J3070" s="1">
        <v>8.898015058</v>
      </c>
      <c r="K3070" s="1">
        <v>2.0</v>
      </c>
      <c r="L3070" s="1" t="s">
        <v>16</v>
      </c>
    </row>
    <row r="3071">
      <c r="A3071" s="2">
        <v>42370.0</v>
      </c>
      <c r="B3071" s="1" t="s">
        <v>12</v>
      </c>
      <c r="C3071" s="1">
        <v>114572.0</v>
      </c>
      <c r="D3071" s="1" t="s">
        <v>61</v>
      </c>
      <c r="E3071" s="1" t="s">
        <v>881</v>
      </c>
      <c r="F3071" s="1" t="s">
        <v>203</v>
      </c>
      <c r="G3071" s="1">
        <v>2009.0</v>
      </c>
      <c r="H3071" s="1">
        <v>222000.0</v>
      </c>
      <c r="I3071" s="1">
        <v>80321.0</v>
      </c>
      <c r="J3071" s="1">
        <v>7.0</v>
      </c>
      <c r="K3071" s="1">
        <v>1.0</v>
      </c>
      <c r="L3071" s="1" t="s">
        <v>16</v>
      </c>
    </row>
    <row r="3072">
      <c r="A3072" s="2">
        <v>42370.0</v>
      </c>
      <c r="B3072" s="1" t="s">
        <v>12</v>
      </c>
      <c r="C3072" s="1">
        <v>124088.0</v>
      </c>
      <c r="D3072" s="1" t="s">
        <v>61</v>
      </c>
      <c r="E3072" s="1" t="s">
        <v>881</v>
      </c>
      <c r="F3072" s="1" t="s">
        <v>203</v>
      </c>
      <c r="G3072" s="1">
        <v>2009.0</v>
      </c>
      <c r="H3072" s="1">
        <v>222000.0</v>
      </c>
      <c r="I3072" s="1">
        <v>68860.0</v>
      </c>
      <c r="J3072" s="1">
        <v>7.0</v>
      </c>
      <c r="K3072" s="1">
        <v>2.0</v>
      </c>
      <c r="L3072" s="1" t="s">
        <v>16</v>
      </c>
    </row>
    <row r="3073">
      <c r="A3073" s="2">
        <v>42370.0</v>
      </c>
      <c r="B3073" s="1" t="s">
        <v>116</v>
      </c>
      <c r="C3073" s="1" t="s">
        <v>1763</v>
      </c>
      <c r="D3073" s="1" t="s">
        <v>61</v>
      </c>
      <c r="E3073" s="1" t="s">
        <v>1128</v>
      </c>
      <c r="F3073" s="1" t="s">
        <v>536</v>
      </c>
      <c r="G3073" s="1">
        <v>2010.0</v>
      </c>
      <c r="H3073" s="1">
        <v>222000.0</v>
      </c>
      <c r="I3073" s="1">
        <v>40010.0</v>
      </c>
      <c r="J3073" s="1">
        <v>5.457534247</v>
      </c>
      <c r="K3073" s="1">
        <v>2.0</v>
      </c>
      <c r="L3073" s="1" t="s">
        <v>16</v>
      </c>
    </row>
    <row r="3074">
      <c r="A3074" s="2">
        <v>42370.0</v>
      </c>
      <c r="B3074" s="1" t="s">
        <v>12</v>
      </c>
      <c r="C3074" s="3" t="s">
        <v>1969</v>
      </c>
      <c r="D3074" s="1" t="s">
        <v>32</v>
      </c>
      <c r="E3074" s="1" t="s">
        <v>155</v>
      </c>
      <c r="F3074" s="1" t="s">
        <v>1970</v>
      </c>
      <c r="G3074" s="1">
        <v>2004.0</v>
      </c>
      <c r="H3074" s="1">
        <v>222000.0</v>
      </c>
      <c r="I3074" s="1">
        <v>103937.0</v>
      </c>
      <c r="J3074" s="1">
        <v>12.0</v>
      </c>
      <c r="K3074" s="1">
        <v>1.0</v>
      </c>
      <c r="L3074" s="1" t="s">
        <v>16</v>
      </c>
    </row>
    <row r="3075">
      <c r="A3075" s="2">
        <v>42370.0</v>
      </c>
      <c r="B3075" s="1" t="s">
        <v>12</v>
      </c>
      <c r="C3075" s="3" t="s">
        <v>1971</v>
      </c>
      <c r="D3075" s="1" t="s">
        <v>91</v>
      </c>
      <c r="E3075" s="1" t="s">
        <v>1726</v>
      </c>
      <c r="F3075" s="1" t="s">
        <v>1727</v>
      </c>
      <c r="G3075" s="1">
        <v>2008.0</v>
      </c>
      <c r="H3075" s="1">
        <v>222000.0</v>
      </c>
      <c r="I3075" s="1">
        <v>86908.0</v>
      </c>
      <c r="J3075" s="1">
        <v>8.0</v>
      </c>
      <c r="K3075" s="1">
        <v>2.0</v>
      </c>
      <c r="L3075" s="1" t="s">
        <v>16</v>
      </c>
    </row>
    <row r="3076">
      <c r="A3076" s="2">
        <v>42370.0</v>
      </c>
      <c r="B3076" s="1" t="s">
        <v>148</v>
      </c>
      <c r="C3076" s="1">
        <v>515.0</v>
      </c>
      <c r="D3076" s="1" t="s">
        <v>91</v>
      </c>
      <c r="E3076" s="1" t="s">
        <v>1442</v>
      </c>
      <c r="F3076" s="1" t="s">
        <v>1443</v>
      </c>
      <c r="G3076" s="1">
        <v>2007.0</v>
      </c>
      <c r="H3076" s="1">
        <v>221500.0</v>
      </c>
      <c r="I3076" s="1">
        <v>60999.31554</v>
      </c>
      <c r="J3076" s="1">
        <v>7.624914442</v>
      </c>
      <c r="K3076" s="1">
        <v>2.0</v>
      </c>
      <c r="L3076" s="1" t="s">
        <v>16</v>
      </c>
    </row>
    <row r="3077">
      <c r="A3077" s="2">
        <v>42370.0</v>
      </c>
      <c r="B3077" s="1" t="s">
        <v>116</v>
      </c>
      <c r="C3077" s="1" t="s">
        <v>1972</v>
      </c>
      <c r="D3077" s="1" t="s">
        <v>61</v>
      </c>
      <c r="E3077" s="1" t="s">
        <v>712</v>
      </c>
      <c r="F3077" s="1" t="s">
        <v>536</v>
      </c>
      <c r="G3077" s="1">
        <v>2009.0</v>
      </c>
      <c r="H3077" s="1">
        <v>221000.0</v>
      </c>
      <c r="I3077" s="1">
        <v>42271.0</v>
      </c>
      <c r="J3077" s="1">
        <v>6.926027397</v>
      </c>
      <c r="K3077" s="1">
        <v>2.0</v>
      </c>
      <c r="L3077" s="1" t="s">
        <v>16</v>
      </c>
    </row>
    <row r="3078">
      <c r="A3078" s="2">
        <v>42370.0</v>
      </c>
      <c r="B3078" s="1" t="s">
        <v>186</v>
      </c>
      <c r="C3078" s="1" t="s">
        <v>1941</v>
      </c>
      <c r="D3078" s="1" t="s">
        <v>61</v>
      </c>
      <c r="E3078" s="1" t="s">
        <v>1711</v>
      </c>
      <c r="F3078" s="1" t="s">
        <v>1641</v>
      </c>
      <c r="G3078" s="1">
        <v>2013.0</v>
      </c>
      <c r="H3078" s="1">
        <v>221000.0</v>
      </c>
      <c r="I3078" s="1">
        <v>19225.0</v>
      </c>
      <c r="J3078" s="1">
        <v>2.0</v>
      </c>
      <c r="K3078" s="1">
        <v>1.0</v>
      </c>
      <c r="L3078" s="1" t="s">
        <v>16</v>
      </c>
    </row>
    <row r="3079">
      <c r="A3079" s="2">
        <v>42370.0</v>
      </c>
      <c r="B3079" s="1" t="s">
        <v>261</v>
      </c>
      <c r="C3079" s="1" t="s">
        <v>1973</v>
      </c>
      <c r="D3079" s="1" t="s">
        <v>61</v>
      </c>
      <c r="E3079" s="1" t="s">
        <v>163</v>
      </c>
      <c r="F3079" s="1" t="s">
        <v>536</v>
      </c>
      <c r="G3079" s="1">
        <v>2005.0</v>
      </c>
      <c r="H3079" s="1">
        <v>220892.0</v>
      </c>
      <c r="I3079" s="1">
        <v>40000.0</v>
      </c>
      <c r="J3079" s="1">
        <v>10.0</v>
      </c>
      <c r="K3079" s="1">
        <v>1.0</v>
      </c>
      <c r="L3079" s="1" t="s">
        <v>16</v>
      </c>
    </row>
    <row r="3080">
      <c r="A3080" s="2">
        <v>42370.0</v>
      </c>
      <c r="B3080" s="1" t="s">
        <v>261</v>
      </c>
      <c r="C3080" s="1" t="s">
        <v>1974</v>
      </c>
      <c r="D3080" s="1" t="s">
        <v>61</v>
      </c>
      <c r="E3080" s="1" t="s">
        <v>163</v>
      </c>
      <c r="F3080" s="1" t="s">
        <v>298</v>
      </c>
      <c r="G3080" s="1">
        <v>2006.0</v>
      </c>
      <c r="H3080" s="1">
        <v>220882.0707</v>
      </c>
      <c r="I3080" s="1">
        <v>150000.0</v>
      </c>
      <c r="J3080" s="1">
        <v>9.0</v>
      </c>
      <c r="K3080" s="1">
        <v>1.0</v>
      </c>
      <c r="L3080" s="1" t="s">
        <v>16</v>
      </c>
    </row>
    <row r="3081">
      <c r="A3081" s="2">
        <v>42370.0</v>
      </c>
      <c r="B3081" s="1" t="s">
        <v>261</v>
      </c>
      <c r="C3081" s="1" t="s">
        <v>1975</v>
      </c>
      <c r="D3081" s="1" t="s">
        <v>61</v>
      </c>
      <c r="E3081" s="1" t="s">
        <v>163</v>
      </c>
      <c r="F3081" s="1" t="s">
        <v>536</v>
      </c>
      <c r="G3081" s="1">
        <v>2007.0</v>
      </c>
      <c r="H3081" s="1">
        <v>220472.7931</v>
      </c>
      <c r="I3081" s="4">
        <v>100000.0</v>
      </c>
      <c r="J3081" s="1">
        <v>8.0</v>
      </c>
      <c r="K3081" s="1">
        <v>1.0</v>
      </c>
      <c r="L3081" s="1" t="s">
        <v>16</v>
      </c>
    </row>
    <row r="3082">
      <c r="A3082" s="2">
        <v>42370.0</v>
      </c>
      <c r="B3082" s="1" t="s">
        <v>20</v>
      </c>
      <c r="C3082" s="1">
        <v>103628.0</v>
      </c>
      <c r="D3082" s="1" t="s">
        <v>91</v>
      </c>
      <c r="E3082" s="1" t="s">
        <v>1826</v>
      </c>
      <c r="F3082" s="1" t="s">
        <v>1120</v>
      </c>
      <c r="G3082" s="1">
        <v>2007.0</v>
      </c>
      <c r="H3082" s="1">
        <v>220000.00000000003</v>
      </c>
      <c r="I3082" s="1">
        <v>65155.0</v>
      </c>
      <c r="J3082" s="1">
        <v>9.0</v>
      </c>
      <c r="K3082" s="1">
        <v>2.0</v>
      </c>
      <c r="L3082" s="1" t="s">
        <v>16</v>
      </c>
    </row>
    <row r="3083">
      <c r="A3083" s="2">
        <v>42370.0</v>
      </c>
      <c r="B3083" s="1" t="s">
        <v>20</v>
      </c>
      <c r="C3083" s="1">
        <v>18013.0</v>
      </c>
      <c r="D3083" s="1" t="s">
        <v>91</v>
      </c>
      <c r="E3083" s="1" t="s">
        <v>1119</v>
      </c>
      <c r="F3083" s="1" t="s">
        <v>1976</v>
      </c>
      <c r="G3083" s="1">
        <v>2004.0</v>
      </c>
      <c r="H3083" s="1">
        <v>220000.0</v>
      </c>
      <c r="I3083" s="1">
        <v>50662.0</v>
      </c>
      <c r="J3083" s="1">
        <v>11.0</v>
      </c>
      <c r="K3083" s="1">
        <v>2.0</v>
      </c>
      <c r="L3083" s="1" t="s">
        <v>16</v>
      </c>
    </row>
    <row r="3084">
      <c r="A3084" s="2">
        <v>42370.0</v>
      </c>
      <c r="B3084" s="1" t="s">
        <v>20</v>
      </c>
      <c r="C3084" s="1">
        <v>75564.0</v>
      </c>
      <c r="D3084" s="1" t="s">
        <v>81</v>
      </c>
      <c r="E3084" s="1" t="s">
        <v>1977</v>
      </c>
      <c r="F3084" s="1" t="s">
        <v>1978</v>
      </c>
      <c r="G3084" s="1">
        <v>2007.0</v>
      </c>
      <c r="H3084" s="1">
        <v>220000.0</v>
      </c>
      <c r="I3084" s="1">
        <v>110696.0</v>
      </c>
      <c r="J3084" s="1">
        <v>8.0</v>
      </c>
      <c r="K3084" s="1">
        <v>1.0</v>
      </c>
      <c r="L3084" s="1" t="s">
        <v>16</v>
      </c>
    </row>
    <row r="3085">
      <c r="A3085" s="2">
        <v>42370.0</v>
      </c>
      <c r="B3085" s="1" t="s">
        <v>148</v>
      </c>
      <c r="C3085" s="1">
        <v>262.0</v>
      </c>
      <c r="D3085" s="1" t="s">
        <v>61</v>
      </c>
      <c r="E3085" s="1" t="s">
        <v>712</v>
      </c>
      <c r="F3085" s="1" t="s">
        <v>536</v>
      </c>
      <c r="G3085" s="1">
        <v>2010.0</v>
      </c>
      <c r="H3085" s="1">
        <v>220000.0</v>
      </c>
      <c r="I3085" s="1">
        <v>39578.37098</v>
      </c>
      <c r="J3085" s="1">
        <v>4.947296372</v>
      </c>
      <c r="K3085" s="1">
        <v>1.0</v>
      </c>
      <c r="L3085" s="1" t="s">
        <v>16</v>
      </c>
    </row>
    <row r="3086">
      <c r="A3086" s="2">
        <v>42370.0</v>
      </c>
      <c r="B3086" s="1" t="s">
        <v>148</v>
      </c>
      <c r="C3086" s="1">
        <v>339.0</v>
      </c>
      <c r="D3086" s="1" t="s">
        <v>61</v>
      </c>
      <c r="E3086" s="1" t="s">
        <v>712</v>
      </c>
      <c r="F3086" s="1" t="s">
        <v>536</v>
      </c>
      <c r="G3086" s="1">
        <v>2009.0</v>
      </c>
      <c r="H3086" s="1">
        <v>220000.0</v>
      </c>
      <c r="I3086" s="1">
        <v>46390.14374</v>
      </c>
      <c r="J3086" s="1">
        <v>5.798767967</v>
      </c>
      <c r="K3086" s="1">
        <v>2.0</v>
      </c>
      <c r="L3086" s="1" t="s">
        <v>16</v>
      </c>
    </row>
    <row r="3087">
      <c r="A3087" s="2">
        <v>42370.0</v>
      </c>
      <c r="B3087" s="1" t="s">
        <v>148</v>
      </c>
      <c r="C3087" s="1">
        <v>377.0</v>
      </c>
      <c r="D3087" s="1" t="s">
        <v>61</v>
      </c>
      <c r="E3087" s="1" t="s">
        <v>712</v>
      </c>
      <c r="F3087" s="1" t="s">
        <v>536</v>
      </c>
      <c r="G3087" s="1">
        <v>2009.0</v>
      </c>
      <c r="H3087" s="1">
        <v>220000.0</v>
      </c>
      <c r="I3087" s="1">
        <v>47813.82614</v>
      </c>
      <c r="J3087" s="1">
        <v>5.976728268</v>
      </c>
      <c r="K3087" s="1">
        <v>2.0</v>
      </c>
      <c r="L3087" s="1" t="s">
        <v>16</v>
      </c>
    </row>
    <row r="3088">
      <c r="A3088" s="2">
        <v>42370.0</v>
      </c>
      <c r="B3088" s="1" t="s">
        <v>148</v>
      </c>
      <c r="C3088" s="1">
        <v>432.0</v>
      </c>
      <c r="D3088" s="1" t="s">
        <v>61</v>
      </c>
      <c r="E3088" s="1" t="s">
        <v>712</v>
      </c>
      <c r="F3088" s="1" t="s">
        <v>536</v>
      </c>
      <c r="G3088" s="1">
        <v>2008.0</v>
      </c>
      <c r="H3088" s="1">
        <v>220000.0</v>
      </c>
      <c r="I3088" s="1">
        <v>53727.58385</v>
      </c>
      <c r="J3088" s="1">
        <v>6.715947981</v>
      </c>
      <c r="K3088" s="1">
        <v>2.0</v>
      </c>
      <c r="L3088" s="1" t="s">
        <v>16</v>
      </c>
    </row>
    <row r="3089">
      <c r="A3089" s="2">
        <v>42370.0</v>
      </c>
      <c r="B3089" s="1" t="s">
        <v>148</v>
      </c>
      <c r="C3089" s="1">
        <v>506.0</v>
      </c>
      <c r="D3089" s="1" t="s">
        <v>61</v>
      </c>
      <c r="E3089" s="1" t="s">
        <v>712</v>
      </c>
      <c r="F3089" s="1" t="s">
        <v>536</v>
      </c>
      <c r="G3089" s="1">
        <v>2007.0</v>
      </c>
      <c r="H3089" s="1">
        <v>220000.0</v>
      </c>
      <c r="I3089" s="1">
        <v>59794.66119</v>
      </c>
      <c r="J3089" s="1">
        <v>7.474332649</v>
      </c>
      <c r="K3089" s="1">
        <v>2.0</v>
      </c>
      <c r="L3089" s="1" t="s">
        <v>16</v>
      </c>
    </row>
    <row r="3090">
      <c r="A3090" s="2">
        <v>42370.0</v>
      </c>
      <c r="B3090" s="1" t="s">
        <v>116</v>
      </c>
      <c r="C3090" s="1" t="s">
        <v>1979</v>
      </c>
      <c r="D3090" s="1" t="s">
        <v>61</v>
      </c>
      <c r="E3090" s="1" t="s">
        <v>712</v>
      </c>
      <c r="F3090" s="1" t="s">
        <v>536</v>
      </c>
      <c r="G3090" s="1">
        <v>2009.0</v>
      </c>
      <c r="H3090" s="1">
        <v>220000.0</v>
      </c>
      <c r="I3090" s="1">
        <v>32475.0</v>
      </c>
      <c r="J3090" s="1">
        <v>6.660273973</v>
      </c>
      <c r="K3090" s="1">
        <v>2.0</v>
      </c>
      <c r="L3090" s="1" t="s">
        <v>16</v>
      </c>
    </row>
    <row r="3091">
      <c r="A3091" s="2">
        <v>42370.0</v>
      </c>
      <c r="B3091" s="1" t="s">
        <v>116</v>
      </c>
      <c r="C3091" s="1" t="s">
        <v>1980</v>
      </c>
      <c r="D3091" s="1" t="s">
        <v>61</v>
      </c>
      <c r="E3091" s="1" t="s">
        <v>712</v>
      </c>
      <c r="F3091" s="1" t="s">
        <v>536</v>
      </c>
      <c r="G3091" s="1">
        <v>2009.0</v>
      </c>
      <c r="H3091" s="1">
        <v>220000.0</v>
      </c>
      <c r="I3091" s="1">
        <v>50756.0</v>
      </c>
      <c r="J3091" s="1">
        <v>6.980821918</v>
      </c>
      <c r="K3091" s="1">
        <v>2.0</v>
      </c>
      <c r="L3091" s="1" t="s">
        <v>16</v>
      </c>
    </row>
    <row r="3092">
      <c r="A3092" s="2">
        <v>42370.0</v>
      </c>
      <c r="B3092" s="1" t="s">
        <v>148</v>
      </c>
      <c r="C3092" s="1">
        <v>274.0</v>
      </c>
      <c r="D3092" s="1" t="s">
        <v>61</v>
      </c>
      <c r="E3092" s="1" t="s">
        <v>1151</v>
      </c>
      <c r="F3092" s="1" t="s">
        <v>203</v>
      </c>
      <c r="G3092" s="1">
        <v>2009.0</v>
      </c>
      <c r="H3092" s="1">
        <v>220000.0</v>
      </c>
      <c r="I3092" s="1">
        <v>42206.70774</v>
      </c>
      <c r="J3092" s="1">
        <v>5.275838467</v>
      </c>
      <c r="K3092" s="1">
        <v>2.0</v>
      </c>
      <c r="L3092" s="1" t="s">
        <v>16</v>
      </c>
    </row>
    <row r="3093">
      <c r="A3093" s="2">
        <v>42370.0</v>
      </c>
      <c r="B3093" s="1" t="s">
        <v>116</v>
      </c>
      <c r="C3093" s="1" t="s">
        <v>1981</v>
      </c>
      <c r="D3093" s="1" t="s">
        <v>61</v>
      </c>
      <c r="E3093" s="1" t="s">
        <v>1588</v>
      </c>
      <c r="F3093" s="1" t="s">
        <v>1641</v>
      </c>
      <c r="G3093" s="1">
        <v>2010.0</v>
      </c>
      <c r="H3093" s="1">
        <v>220000.0</v>
      </c>
      <c r="I3093" s="1">
        <v>59568.0</v>
      </c>
      <c r="J3093" s="1">
        <v>5.953424658</v>
      </c>
      <c r="K3093" s="1">
        <v>2.0</v>
      </c>
      <c r="L3093" s="1" t="s">
        <v>16</v>
      </c>
    </row>
    <row r="3094">
      <c r="A3094" s="2">
        <v>42370.0</v>
      </c>
      <c r="B3094" s="1" t="s">
        <v>20</v>
      </c>
      <c r="C3094" s="1">
        <v>21011.0</v>
      </c>
      <c r="D3094" s="1" t="s">
        <v>273</v>
      </c>
      <c r="E3094" s="1" t="s">
        <v>1515</v>
      </c>
      <c r="F3094" s="1" t="s">
        <v>1982</v>
      </c>
      <c r="G3094" s="1">
        <v>2010.0</v>
      </c>
      <c r="H3094" s="1">
        <v>220000.0</v>
      </c>
      <c r="I3094" s="1">
        <v>49955.0</v>
      </c>
      <c r="J3094" s="1">
        <v>5.0</v>
      </c>
      <c r="K3094" s="1">
        <v>1.0</v>
      </c>
      <c r="L3094" s="1" t="s">
        <v>16</v>
      </c>
    </row>
    <row r="3095">
      <c r="A3095" s="2">
        <v>42370.0</v>
      </c>
      <c r="B3095" s="1" t="s">
        <v>20</v>
      </c>
      <c r="C3095" s="1">
        <v>77261.0</v>
      </c>
      <c r="D3095" s="1" t="s">
        <v>542</v>
      </c>
      <c r="E3095" s="1" t="s">
        <v>1983</v>
      </c>
      <c r="F3095" s="1" t="s">
        <v>1984</v>
      </c>
      <c r="G3095" s="1">
        <v>2010.0</v>
      </c>
      <c r="H3095" s="1">
        <v>220000.0</v>
      </c>
      <c r="I3095" s="1">
        <v>47929.0</v>
      </c>
      <c r="J3095" s="1">
        <v>5.0</v>
      </c>
      <c r="K3095" s="1">
        <v>2.0</v>
      </c>
      <c r="L3095" s="1" t="s">
        <v>16</v>
      </c>
    </row>
    <row r="3096">
      <c r="A3096" s="2">
        <v>42370.0</v>
      </c>
      <c r="B3096" s="1" t="s">
        <v>186</v>
      </c>
      <c r="C3096" s="1" t="s">
        <v>1942</v>
      </c>
      <c r="D3096" s="1" t="s">
        <v>91</v>
      </c>
      <c r="E3096" s="1" t="s">
        <v>1442</v>
      </c>
      <c r="F3096" s="1" t="s">
        <v>1443</v>
      </c>
      <c r="G3096" s="1">
        <v>2008.0</v>
      </c>
      <c r="H3096" s="1">
        <v>220000.0</v>
      </c>
      <c r="I3096" s="1">
        <v>50660.0</v>
      </c>
      <c r="J3096" s="1">
        <v>7.0</v>
      </c>
      <c r="K3096" s="1">
        <v>2.0</v>
      </c>
      <c r="L3096" s="1" t="s">
        <v>16</v>
      </c>
    </row>
    <row r="3097">
      <c r="A3097" s="2">
        <v>42370.0</v>
      </c>
      <c r="B3097" s="1" t="s">
        <v>20</v>
      </c>
      <c r="C3097" s="1">
        <v>61317.0</v>
      </c>
      <c r="D3097" s="1" t="s">
        <v>91</v>
      </c>
      <c r="E3097" s="1" t="s">
        <v>1442</v>
      </c>
      <c r="F3097" s="1" t="s">
        <v>1985</v>
      </c>
      <c r="G3097" s="1">
        <v>2007.0</v>
      </c>
      <c r="H3097" s="1">
        <v>220000.0</v>
      </c>
      <c r="I3097" s="1">
        <v>69631.0</v>
      </c>
      <c r="J3097" s="1">
        <v>8.0</v>
      </c>
      <c r="K3097" s="1">
        <v>1.0</v>
      </c>
      <c r="L3097" s="1" t="s">
        <v>16</v>
      </c>
    </row>
    <row r="3098">
      <c r="A3098" s="2">
        <v>42370.0</v>
      </c>
      <c r="B3098" s="1" t="s">
        <v>148</v>
      </c>
      <c r="C3098" s="1">
        <v>73.0</v>
      </c>
      <c r="D3098" s="1" t="s">
        <v>36</v>
      </c>
      <c r="E3098" s="1" t="s">
        <v>1943</v>
      </c>
      <c r="F3098" s="1" t="s">
        <v>1944</v>
      </c>
      <c r="G3098" s="1">
        <v>2011.0</v>
      </c>
      <c r="H3098" s="1">
        <v>220000.0</v>
      </c>
      <c r="I3098" s="1">
        <v>26130.04791</v>
      </c>
      <c r="J3098" s="1">
        <v>3.266255989</v>
      </c>
      <c r="K3098" s="1">
        <v>1.0</v>
      </c>
      <c r="L3098" s="1" t="s">
        <v>16</v>
      </c>
    </row>
    <row r="3099">
      <c r="A3099" s="2">
        <v>42370.0</v>
      </c>
      <c r="B3099" s="1" t="s">
        <v>116</v>
      </c>
      <c r="C3099" s="1" t="s">
        <v>1548</v>
      </c>
      <c r="D3099" s="1" t="s">
        <v>61</v>
      </c>
      <c r="E3099" s="1" t="s">
        <v>163</v>
      </c>
      <c r="F3099" s="1" t="s">
        <v>143</v>
      </c>
      <c r="G3099" s="1">
        <v>2007.0</v>
      </c>
      <c r="H3099" s="1">
        <v>220000.0</v>
      </c>
      <c r="I3099" s="1">
        <v>89657.0</v>
      </c>
      <c r="J3099" s="1">
        <v>8.564383562</v>
      </c>
      <c r="K3099" s="1">
        <v>2.0</v>
      </c>
      <c r="L3099" s="1" t="s">
        <v>16</v>
      </c>
    </row>
    <row r="3100">
      <c r="A3100" s="2">
        <v>42370.0</v>
      </c>
      <c r="B3100" s="1" t="s">
        <v>261</v>
      </c>
      <c r="C3100" s="1" t="s">
        <v>1986</v>
      </c>
      <c r="D3100" s="1" t="s">
        <v>61</v>
      </c>
      <c r="E3100" s="1" t="s">
        <v>163</v>
      </c>
      <c r="F3100" s="1" t="s">
        <v>147</v>
      </c>
      <c r="G3100" s="1">
        <v>2005.0</v>
      </c>
      <c r="H3100" s="1">
        <v>219871.4566</v>
      </c>
      <c r="I3100" s="1">
        <v>140000.0</v>
      </c>
      <c r="J3100" s="1">
        <v>10.0</v>
      </c>
      <c r="K3100" s="1">
        <v>1.0</v>
      </c>
      <c r="L3100" s="1" t="s">
        <v>16</v>
      </c>
    </row>
    <row r="3101">
      <c r="A3101" s="2">
        <v>42370.0</v>
      </c>
      <c r="B3101" s="1" t="s">
        <v>148</v>
      </c>
      <c r="C3101" s="1">
        <v>293.0</v>
      </c>
      <c r="D3101" s="1" t="s">
        <v>61</v>
      </c>
      <c r="E3101" s="1" t="s">
        <v>712</v>
      </c>
      <c r="F3101" s="1" t="s">
        <v>536</v>
      </c>
      <c r="G3101" s="1">
        <v>2009.0</v>
      </c>
      <c r="H3101" s="1">
        <v>219780.0</v>
      </c>
      <c r="I3101" s="1">
        <v>42907.59754</v>
      </c>
      <c r="J3101" s="1">
        <v>5.363449692</v>
      </c>
      <c r="K3101" s="1">
        <v>2.0</v>
      </c>
      <c r="L3101" s="1" t="s">
        <v>16</v>
      </c>
    </row>
    <row r="3102">
      <c r="A3102" s="2">
        <v>42370.0</v>
      </c>
      <c r="B3102" s="1" t="s">
        <v>116</v>
      </c>
      <c r="C3102" s="1" t="s">
        <v>1987</v>
      </c>
      <c r="D3102" s="1" t="s">
        <v>61</v>
      </c>
      <c r="E3102" s="1" t="s">
        <v>881</v>
      </c>
      <c r="F3102" s="1" t="s">
        <v>536</v>
      </c>
      <c r="G3102" s="1">
        <v>2010.0</v>
      </c>
      <c r="H3102" s="1">
        <v>219780.0</v>
      </c>
      <c r="I3102" s="1">
        <v>36099.0</v>
      </c>
      <c r="J3102" s="1">
        <v>5.947945205</v>
      </c>
      <c r="K3102" s="1">
        <v>1.0</v>
      </c>
      <c r="L3102" s="1" t="s">
        <v>16</v>
      </c>
    </row>
    <row r="3103">
      <c r="A3103" s="2">
        <v>42370.0</v>
      </c>
      <c r="B3103" s="1" t="s">
        <v>261</v>
      </c>
      <c r="C3103" s="1" t="s">
        <v>1988</v>
      </c>
      <c r="D3103" s="1" t="s">
        <v>61</v>
      </c>
      <c r="E3103" s="1" t="s">
        <v>163</v>
      </c>
      <c r="F3103" s="1" t="s">
        <v>203</v>
      </c>
      <c r="G3103" s="1">
        <v>2007.0</v>
      </c>
      <c r="H3103" s="1">
        <v>219619.8874</v>
      </c>
      <c r="I3103" s="1">
        <v>150000.0</v>
      </c>
      <c r="J3103" s="1">
        <v>8.0</v>
      </c>
      <c r="K3103" s="1">
        <v>1.0</v>
      </c>
      <c r="L3103" s="1" t="s">
        <v>16</v>
      </c>
    </row>
    <row r="3104">
      <c r="A3104" s="2">
        <v>42370.0</v>
      </c>
      <c r="B3104" s="1" t="s">
        <v>148</v>
      </c>
      <c r="C3104" s="1">
        <v>214.0</v>
      </c>
      <c r="D3104" s="1" t="s">
        <v>61</v>
      </c>
      <c r="E3104" s="1" t="s">
        <v>712</v>
      </c>
      <c r="F3104" s="1" t="s">
        <v>536</v>
      </c>
      <c r="G3104" s="1">
        <v>2010.0</v>
      </c>
      <c r="H3104" s="1">
        <v>219225.0</v>
      </c>
      <c r="I3104" s="1">
        <v>37388.09035</v>
      </c>
      <c r="J3104" s="1">
        <v>4.673511294</v>
      </c>
      <c r="K3104" s="1">
        <v>1.0</v>
      </c>
      <c r="L3104" s="1" t="s">
        <v>16</v>
      </c>
    </row>
    <row r="3105">
      <c r="A3105" s="2">
        <v>42370.0</v>
      </c>
      <c r="B3105" s="1" t="s">
        <v>116</v>
      </c>
      <c r="C3105" s="1" t="s">
        <v>1989</v>
      </c>
      <c r="D3105" s="1" t="s">
        <v>61</v>
      </c>
      <c r="E3105" s="1" t="s">
        <v>712</v>
      </c>
      <c r="F3105" s="1" t="s">
        <v>536</v>
      </c>
      <c r="G3105" s="1">
        <v>2009.0</v>
      </c>
      <c r="H3105" s="1">
        <v>218670.0</v>
      </c>
      <c r="I3105" s="1">
        <v>40588.0</v>
      </c>
      <c r="J3105" s="1">
        <v>6.991780822</v>
      </c>
      <c r="K3105" s="1">
        <v>2.0</v>
      </c>
      <c r="L3105" s="1" t="s">
        <v>16</v>
      </c>
    </row>
    <row r="3106">
      <c r="A3106" s="2">
        <v>42370.0</v>
      </c>
      <c r="B3106" s="1" t="s">
        <v>186</v>
      </c>
      <c r="C3106" s="1" t="s">
        <v>1950</v>
      </c>
      <c r="D3106" s="1" t="s">
        <v>61</v>
      </c>
      <c r="E3106" s="1" t="s">
        <v>712</v>
      </c>
      <c r="F3106" s="1" t="s">
        <v>536</v>
      </c>
      <c r="G3106" s="1">
        <v>2010.0</v>
      </c>
      <c r="H3106" s="1">
        <v>218000.0</v>
      </c>
      <c r="I3106" s="1">
        <v>51053.0</v>
      </c>
      <c r="J3106" s="1">
        <v>5.0</v>
      </c>
      <c r="K3106" s="1">
        <v>1.0</v>
      </c>
      <c r="L3106" s="1" t="s">
        <v>16</v>
      </c>
    </row>
    <row r="3107">
      <c r="A3107" s="2">
        <v>42370.0</v>
      </c>
      <c r="B3107" s="1" t="s">
        <v>148</v>
      </c>
      <c r="C3107" s="1">
        <v>306.0</v>
      </c>
      <c r="D3107" s="1" t="s">
        <v>61</v>
      </c>
      <c r="E3107" s="1" t="s">
        <v>712</v>
      </c>
      <c r="F3107" s="1" t="s">
        <v>536</v>
      </c>
      <c r="G3107" s="1">
        <v>2009.0</v>
      </c>
      <c r="H3107" s="1">
        <v>218000.0</v>
      </c>
      <c r="I3107" s="1">
        <v>43783.70978</v>
      </c>
      <c r="J3107" s="1">
        <v>5.472963723</v>
      </c>
      <c r="K3107" s="1">
        <v>2.0</v>
      </c>
      <c r="L3107" s="1" t="s">
        <v>16</v>
      </c>
    </row>
    <row r="3108">
      <c r="A3108" s="2">
        <v>42370.0</v>
      </c>
      <c r="B3108" s="1" t="s">
        <v>261</v>
      </c>
      <c r="C3108" s="1" t="s">
        <v>1990</v>
      </c>
      <c r="D3108" s="1" t="s">
        <v>61</v>
      </c>
      <c r="E3108" s="1" t="s">
        <v>163</v>
      </c>
      <c r="F3108" s="1" t="s">
        <v>203</v>
      </c>
      <c r="G3108" s="1">
        <v>2005.0</v>
      </c>
      <c r="H3108" s="1">
        <v>217859.7822</v>
      </c>
      <c r="I3108" s="4">
        <v>100000.0</v>
      </c>
      <c r="J3108" s="1">
        <v>10.0</v>
      </c>
      <c r="K3108" s="1">
        <v>1.0</v>
      </c>
      <c r="L3108" s="1" t="s">
        <v>16</v>
      </c>
    </row>
    <row r="3109">
      <c r="A3109" s="2">
        <v>42370.0</v>
      </c>
      <c r="B3109" s="1" t="s">
        <v>261</v>
      </c>
      <c r="C3109" s="1" t="s">
        <v>1991</v>
      </c>
      <c r="D3109" s="1" t="s">
        <v>61</v>
      </c>
      <c r="E3109" s="1" t="s">
        <v>163</v>
      </c>
      <c r="F3109" s="1" t="s">
        <v>341</v>
      </c>
      <c r="G3109" s="1">
        <v>2005.0</v>
      </c>
      <c r="H3109" s="1">
        <v>217663.7084</v>
      </c>
      <c r="I3109" s="1">
        <v>110000.0</v>
      </c>
      <c r="J3109" s="1">
        <v>10.0</v>
      </c>
      <c r="K3109" s="1">
        <v>1.0</v>
      </c>
      <c r="L3109" s="1" t="s">
        <v>16</v>
      </c>
    </row>
    <row r="3110">
      <c r="A3110" s="2">
        <v>42370.0</v>
      </c>
      <c r="B3110" s="1" t="s">
        <v>116</v>
      </c>
      <c r="C3110" s="1" t="s">
        <v>1992</v>
      </c>
      <c r="D3110" s="1" t="s">
        <v>61</v>
      </c>
      <c r="E3110" s="1" t="s">
        <v>712</v>
      </c>
      <c r="F3110" s="1" t="s">
        <v>536</v>
      </c>
      <c r="G3110" s="1">
        <v>2009.0</v>
      </c>
      <c r="H3110" s="1">
        <v>217560.0</v>
      </c>
      <c r="I3110" s="1">
        <v>22424.0</v>
      </c>
      <c r="J3110" s="1">
        <v>6.747945205</v>
      </c>
      <c r="K3110" s="1">
        <v>2.0</v>
      </c>
      <c r="L3110" s="1" t="s">
        <v>16</v>
      </c>
    </row>
    <row r="3111">
      <c r="A3111" s="2">
        <v>42370.0</v>
      </c>
      <c r="B3111" s="1" t="s">
        <v>261</v>
      </c>
      <c r="C3111" s="1" t="s">
        <v>1993</v>
      </c>
      <c r="D3111" s="1" t="s">
        <v>61</v>
      </c>
      <c r="E3111" s="1" t="s">
        <v>163</v>
      </c>
      <c r="F3111" s="1" t="s">
        <v>536</v>
      </c>
      <c r="G3111" s="1">
        <v>2009.0</v>
      </c>
      <c r="H3111" s="1">
        <v>217376.0061</v>
      </c>
      <c r="I3111" s="1">
        <v>150000.0</v>
      </c>
      <c r="J3111" s="1">
        <v>6.0</v>
      </c>
      <c r="K3111" s="1">
        <v>1.0</v>
      </c>
      <c r="L3111" s="1" t="s">
        <v>16</v>
      </c>
    </row>
    <row r="3112">
      <c r="A3112" s="2">
        <v>42370.0</v>
      </c>
      <c r="B3112" s="1" t="s">
        <v>261</v>
      </c>
      <c r="C3112" s="1" t="s">
        <v>1994</v>
      </c>
      <c r="D3112" s="1" t="s">
        <v>61</v>
      </c>
      <c r="E3112" s="1" t="s">
        <v>163</v>
      </c>
      <c r="F3112" s="1" t="s">
        <v>536</v>
      </c>
      <c r="G3112" s="1">
        <v>2006.0</v>
      </c>
      <c r="H3112" s="1">
        <v>216964.0504</v>
      </c>
      <c r="I3112" s="1">
        <v>80000.0</v>
      </c>
      <c r="J3112" s="1">
        <v>9.0</v>
      </c>
      <c r="K3112" s="1">
        <v>1.0</v>
      </c>
      <c r="L3112" s="1" t="s">
        <v>16</v>
      </c>
    </row>
    <row r="3113">
      <c r="A3113" s="2">
        <v>42370.0</v>
      </c>
      <c r="B3113" s="1" t="s">
        <v>261</v>
      </c>
      <c r="C3113" s="1" t="s">
        <v>1995</v>
      </c>
      <c r="D3113" s="1" t="s">
        <v>61</v>
      </c>
      <c r="E3113" s="1" t="s">
        <v>163</v>
      </c>
      <c r="F3113" s="1" t="s">
        <v>536</v>
      </c>
      <c r="G3113" s="1">
        <v>2005.0</v>
      </c>
      <c r="H3113" s="1">
        <v>216474.16</v>
      </c>
      <c r="I3113" s="1">
        <v>50000.0</v>
      </c>
      <c r="J3113" s="1">
        <v>10.0</v>
      </c>
      <c r="K3113" s="1">
        <v>1.0</v>
      </c>
      <c r="L3113" s="1" t="s">
        <v>16</v>
      </c>
    </row>
    <row r="3114">
      <c r="A3114" s="2">
        <v>42370.0</v>
      </c>
      <c r="B3114" s="1" t="s">
        <v>186</v>
      </c>
      <c r="C3114" s="1" t="s">
        <v>1996</v>
      </c>
      <c r="D3114" s="1" t="s">
        <v>61</v>
      </c>
      <c r="E3114" s="1" t="s">
        <v>712</v>
      </c>
      <c r="F3114" s="1" t="s">
        <v>536</v>
      </c>
      <c r="G3114" s="1">
        <v>2009.0</v>
      </c>
      <c r="H3114" s="1">
        <v>216450.0</v>
      </c>
      <c r="I3114" s="1">
        <v>54231.0</v>
      </c>
      <c r="J3114" s="1">
        <v>6.0</v>
      </c>
      <c r="K3114" s="1">
        <v>1.0</v>
      </c>
      <c r="L3114" s="1" t="s">
        <v>16</v>
      </c>
    </row>
    <row r="3115">
      <c r="A3115" s="2">
        <v>42370.0</v>
      </c>
      <c r="B3115" s="1" t="s">
        <v>148</v>
      </c>
      <c r="C3115" s="1">
        <v>151.0</v>
      </c>
      <c r="D3115" s="1" t="s">
        <v>61</v>
      </c>
      <c r="E3115" s="1" t="s">
        <v>712</v>
      </c>
      <c r="F3115" s="1" t="s">
        <v>536</v>
      </c>
      <c r="G3115" s="1">
        <v>2010.0</v>
      </c>
      <c r="H3115" s="1">
        <v>216450.0</v>
      </c>
      <c r="I3115" s="1">
        <v>34146.47502</v>
      </c>
      <c r="J3115" s="1">
        <v>4.268309377</v>
      </c>
      <c r="K3115" s="1">
        <v>1.0</v>
      </c>
      <c r="L3115" s="1" t="s">
        <v>16</v>
      </c>
    </row>
    <row r="3116">
      <c r="A3116" s="2">
        <v>42370.0</v>
      </c>
      <c r="B3116" s="1" t="s">
        <v>148</v>
      </c>
      <c r="C3116" s="1">
        <v>431.0</v>
      </c>
      <c r="D3116" s="1" t="s">
        <v>61</v>
      </c>
      <c r="E3116" s="1" t="s">
        <v>712</v>
      </c>
      <c r="F3116" s="1" t="s">
        <v>536</v>
      </c>
      <c r="G3116" s="1">
        <v>2008.0</v>
      </c>
      <c r="H3116" s="1">
        <v>216450.0</v>
      </c>
      <c r="I3116" s="1">
        <v>53727.58385</v>
      </c>
      <c r="J3116" s="1">
        <v>6.715947981</v>
      </c>
      <c r="K3116" s="1">
        <v>2.0</v>
      </c>
      <c r="L3116" s="1" t="s">
        <v>16</v>
      </c>
    </row>
    <row r="3117">
      <c r="A3117" s="2">
        <v>42370.0</v>
      </c>
      <c r="B3117" s="1" t="s">
        <v>116</v>
      </c>
      <c r="C3117" s="1" t="s">
        <v>1997</v>
      </c>
      <c r="D3117" s="1" t="s">
        <v>61</v>
      </c>
      <c r="E3117" s="1" t="s">
        <v>712</v>
      </c>
      <c r="F3117" s="1" t="s">
        <v>536</v>
      </c>
      <c r="G3117" s="1">
        <v>2009.0</v>
      </c>
      <c r="H3117" s="1">
        <v>216450.0</v>
      </c>
      <c r="I3117" s="1">
        <v>76323.0</v>
      </c>
      <c r="J3117" s="1">
        <v>6.747945205</v>
      </c>
      <c r="K3117" s="1">
        <v>1.0</v>
      </c>
      <c r="L3117" s="1" t="s">
        <v>16</v>
      </c>
    </row>
    <row r="3118">
      <c r="A3118" s="2">
        <v>42370.0</v>
      </c>
      <c r="B3118" s="1" t="s">
        <v>116</v>
      </c>
      <c r="C3118" s="1" t="s">
        <v>1980</v>
      </c>
      <c r="D3118" s="1" t="s">
        <v>61</v>
      </c>
      <c r="E3118" s="1" t="s">
        <v>712</v>
      </c>
      <c r="F3118" s="1" t="s">
        <v>536</v>
      </c>
      <c r="G3118" s="1">
        <v>2009.0</v>
      </c>
      <c r="H3118" s="1">
        <v>216450.0</v>
      </c>
      <c r="I3118" s="1">
        <v>50756.0</v>
      </c>
      <c r="J3118" s="1">
        <v>6.980821918</v>
      </c>
      <c r="K3118" s="1">
        <v>2.0</v>
      </c>
      <c r="L3118" s="1" t="s">
        <v>16</v>
      </c>
    </row>
    <row r="3119">
      <c r="A3119" s="2">
        <v>42370.0</v>
      </c>
      <c r="B3119" s="1" t="s">
        <v>116</v>
      </c>
      <c r="C3119" s="1" t="s">
        <v>1998</v>
      </c>
      <c r="D3119" s="1" t="s">
        <v>61</v>
      </c>
      <c r="E3119" s="1" t="s">
        <v>960</v>
      </c>
      <c r="F3119" s="1" t="s">
        <v>536</v>
      </c>
      <c r="G3119" s="1">
        <v>2008.0</v>
      </c>
      <c r="H3119" s="1">
        <v>216450.0</v>
      </c>
      <c r="I3119" s="1">
        <v>25781.0</v>
      </c>
      <c r="J3119" s="1">
        <v>7.77260274</v>
      </c>
      <c r="K3119" s="1">
        <v>2.0</v>
      </c>
      <c r="L3119" s="1" t="s">
        <v>16</v>
      </c>
    </row>
    <row r="3120">
      <c r="A3120" s="2">
        <v>42370.0</v>
      </c>
      <c r="B3120" s="1" t="s">
        <v>148</v>
      </c>
      <c r="C3120" s="1">
        <v>273.0</v>
      </c>
      <c r="D3120" s="1" t="s">
        <v>61</v>
      </c>
      <c r="E3120" s="1" t="s">
        <v>1151</v>
      </c>
      <c r="F3120" s="1" t="s">
        <v>203</v>
      </c>
      <c r="G3120" s="1">
        <v>2009.0</v>
      </c>
      <c r="H3120" s="1">
        <v>216450.0</v>
      </c>
      <c r="I3120" s="1">
        <v>42206.70774</v>
      </c>
      <c r="J3120" s="1">
        <v>5.275838467</v>
      </c>
      <c r="K3120" s="1">
        <v>2.0</v>
      </c>
      <c r="L3120" s="1" t="s">
        <v>16</v>
      </c>
    </row>
    <row r="3121">
      <c r="A3121" s="2">
        <v>42370.0</v>
      </c>
      <c r="B3121" s="1" t="s">
        <v>116</v>
      </c>
      <c r="C3121" s="1" t="s">
        <v>1981</v>
      </c>
      <c r="D3121" s="1" t="s">
        <v>61</v>
      </c>
      <c r="E3121" s="1" t="s">
        <v>1588</v>
      </c>
      <c r="F3121" s="1" t="s">
        <v>1641</v>
      </c>
      <c r="G3121" s="1">
        <v>2010.0</v>
      </c>
      <c r="H3121" s="1">
        <v>216450.0</v>
      </c>
      <c r="I3121" s="1">
        <v>59568.0</v>
      </c>
      <c r="J3121" s="1">
        <v>5.953424658</v>
      </c>
      <c r="K3121" s="1">
        <v>2.0</v>
      </c>
      <c r="L3121" s="1" t="s">
        <v>16</v>
      </c>
    </row>
    <row r="3122">
      <c r="A3122" s="2">
        <v>42370.0</v>
      </c>
      <c r="B3122" s="1" t="s">
        <v>148</v>
      </c>
      <c r="C3122" s="1">
        <v>534.0</v>
      </c>
      <c r="D3122" s="1" t="s">
        <v>61</v>
      </c>
      <c r="E3122" s="1" t="s">
        <v>881</v>
      </c>
      <c r="F3122" s="1" t="s">
        <v>536</v>
      </c>
      <c r="G3122" s="1">
        <v>2007.0</v>
      </c>
      <c r="H3122" s="1">
        <v>216450.0</v>
      </c>
      <c r="I3122" s="1">
        <v>62160.16427</v>
      </c>
      <c r="J3122" s="1">
        <v>7.770020534</v>
      </c>
      <c r="K3122" s="1">
        <v>2.0</v>
      </c>
      <c r="L3122" s="1" t="s">
        <v>16</v>
      </c>
    </row>
    <row r="3123">
      <c r="A3123" s="2">
        <v>42370.0</v>
      </c>
      <c r="B3123" s="1" t="s">
        <v>148</v>
      </c>
      <c r="C3123" s="1">
        <v>556.0</v>
      </c>
      <c r="D3123" s="1" t="s">
        <v>61</v>
      </c>
      <c r="E3123" s="1" t="s">
        <v>881</v>
      </c>
      <c r="F3123" s="1" t="s">
        <v>536</v>
      </c>
      <c r="G3123" s="1">
        <v>2007.0</v>
      </c>
      <c r="H3123" s="1">
        <v>216450.0</v>
      </c>
      <c r="I3123" s="1">
        <v>63255.30458</v>
      </c>
      <c r="J3123" s="1">
        <v>7.906913073</v>
      </c>
      <c r="K3123" s="1">
        <v>2.0</v>
      </c>
      <c r="L3123" s="1" t="s">
        <v>16</v>
      </c>
    </row>
    <row r="3124">
      <c r="A3124" s="2">
        <v>42370.0</v>
      </c>
      <c r="B3124" s="1" t="s">
        <v>261</v>
      </c>
      <c r="C3124" s="1" t="s">
        <v>1999</v>
      </c>
      <c r="D3124" s="1" t="s">
        <v>61</v>
      </c>
      <c r="E3124" s="1" t="s">
        <v>163</v>
      </c>
      <c r="F3124" s="1" t="s">
        <v>536</v>
      </c>
      <c r="G3124" s="1">
        <v>2008.0</v>
      </c>
      <c r="H3124" s="1">
        <v>216124.7185</v>
      </c>
      <c r="I3124" s="1">
        <v>130000.0</v>
      </c>
      <c r="J3124" s="1">
        <v>7.0</v>
      </c>
      <c r="K3124" s="1">
        <v>1.0</v>
      </c>
      <c r="L3124" s="1" t="s">
        <v>16</v>
      </c>
    </row>
    <row r="3125">
      <c r="A3125" s="2">
        <v>42370.0</v>
      </c>
      <c r="B3125" s="1" t="s">
        <v>261</v>
      </c>
      <c r="C3125" s="1" t="s">
        <v>2000</v>
      </c>
      <c r="D3125" s="1" t="s">
        <v>61</v>
      </c>
      <c r="E3125" s="1" t="s">
        <v>163</v>
      </c>
      <c r="F3125" s="1" t="s">
        <v>203</v>
      </c>
      <c r="G3125" s="1">
        <v>2006.0</v>
      </c>
      <c r="H3125" s="1">
        <v>216124.7185</v>
      </c>
      <c r="I3125" s="1">
        <v>130000.0</v>
      </c>
      <c r="J3125" s="1">
        <v>9.0</v>
      </c>
      <c r="K3125" s="1">
        <v>1.0</v>
      </c>
      <c r="L3125" s="1" t="s">
        <v>16</v>
      </c>
    </row>
    <row r="3126">
      <c r="A3126" s="2">
        <v>42370.0</v>
      </c>
      <c r="B3126" s="1" t="s">
        <v>261</v>
      </c>
      <c r="C3126" s="1" t="s">
        <v>2001</v>
      </c>
      <c r="D3126" s="1" t="s">
        <v>61</v>
      </c>
      <c r="E3126" s="1" t="s">
        <v>163</v>
      </c>
      <c r="F3126" s="1" t="s">
        <v>298</v>
      </c>
      <c r="G3126" s="1">
        <v>2005.0</v>
      </c>
      <c r="H3126" s="1">
        <v>215975.6669</v>
      </c>
      <c r="I3126" s="1">
        <v>130000.0</v>
      </c>
      <c r="J3126" s="1">
        <v>10.0</v>
      </c>
      <c r="K3126" s="1">
        <v>1.0</v>
      </c>
      <c r="L3126" s="1" t="s">
        <v>16</v>
      </c>
    </row>
    <row r="3127">
      <c r="A3127" s="2">
        <v>42370.0</v>
      </c>
      <c r="B3127" s="1" t="s">
        <v>261</v>
      </c>
      <c r="C3127" s="1" t="s">
        <v>2002</v>
      </c>
      <c r="D3127" s="1" t="s">
        <v>61</v>
      </c>
      <c r="E3127" s="1" t="s">
        <v>163</v>
      </c>
      <c r="F3127" s="1" t="s">
        <v>341</v>
      </c>
      <c r="G3127" s="1">
        <v>2006.0</v>
      </c>
      <c r="H3127" s="1">
        <v>215930.2062</v>
      </c>
      <c r="I3127" s="1">
        <v>140000.0</v>
      </c>
      <c r="J3127" s="1">
        <v>9.0</v>
      </c>
      <c r="K3127" s="1">
        <v>1.0</v>
      </c>
      <c r="L3127" s="1" t="s">
        <v>16</v>
      </c>
    </row>
    <row r="3128">
      <c r="A3128" s="2">
        <v>42370.0</v>
      </c>
      <c r="B3128" s="1" t="s">
        <v>116</v>
      </c>
      <c r="C3128" s="1" t="s">
        <v>1927</v>
      </c>
      <c r="D3128" s="1" t="s">
        <v>61</v>
      </c>
      <c r="E3128" s="1" t="s">
        <v>1151</v>
      </c>
      <c r="F3128" s="1" t="s">
        <v>536</v>
      </c>
      <c r="G3128" s="1">
        <v>2009.0</v>
      </c>
      <c r="H3128" s="1">
        <v>215340.0</v>
      </c>
      <c r="I3128" s="1">
        <v>31679.0</v>
      </c>
      <c r="J3128" s="1">
        <v>6.495890411</v>
      </c>
      <c r="K3128" s="1">
        <v>2.0</v>
      </c>
      <c r="L3128" s="1" t="s">
        <v>16</v>
      </c>
    </row>
    <row r="3129">
      <c r="A3129" s="2">
        <v>42370.0</v>
      </c>
      <c r="B3129" s="1" t="s">
        <v>186</v>
      </c>
      <c r="C3129" s="1" t="s">
        <v>1996</v>
      </c>
      <c r="D3129" s="1" t="s">
        <v>61</v>
      </c>
      <c r="E3129" s="1" t="s">
        <v>712</v>
      </c>
      <c r="F3129" s="1" t="s">
        <v>536</v>
      </c>
      <c r="G3129" s="1">
        <v>2009.0</v>
      </c>
      <c r="H3129" s="1">
        <v>215000.0</v>
      </c>
      <c r="I3129" s="1">
        <v>54231.0</v>
      </c>
      <c r="J3129" s="1">
        <v>6.0</v>
      </c>
      <c r="K3129" s="1">
        <v>1.0</v>
      </c>
      <c r="L3129" s="1" t="s">
        <v>16</v>
      </c>
    </row>
    <row r="3130">
      <c r="A3130" s="2">
        <v>42370.0</v>
      </c>
      <c r="B3130" s="1" t="s">
        <v>186</v>
      </c>
      <c r="C3130" s="1" t="s">
        <v>2003</v>
      </c>
      <c r="D3130" s="1" t="s">
        <v>61</v>
      </c>
      <c r="E3130" s="1" t="s">
        <v>712</v>
      </c>
      <c r="F3130" s="1" t="s">
        <v>536</v>
      </c>
      <c r="G3130" s="1">
        <v>2009.0</v>
      </c>
      <c r="H3130" s="1">
        <v>215000.0</v>
      </c>
      <c r="I3130" s="1">
        <v>48667.0</v>
      </c>
      <c r="J3130" s="1">
        <v>6.0</v>
      </c>
      <c r="K3130" s="1">
        <v>1.0</v>
      </c>
      <c r="L3130" s="1" t="s">
        <v>16</v>
      </c>
    </row>
    <row r="3131">
      <c r="A3131" s="2">
        <v>42370.0</v>
      </c>
      <c r="B3131" s="1" t="s">
        <v>186</v>
      </c>
      <c r="C3131" s="1" t="s">
        <v>1940</v>
      </c>
      <c r="D3131" s="1" t="s">
        <v>61</v>
      </c>
      <c r="E3131" s="1" t="s">
        <v>712</v>
      </c>
      <c r="F3131" s="1" t="s">
        <v>536</v>
      </c>
      <c r="G3131" s="1">
        <v>2010.0</v>
      </c>
      <c r="H3131" s="1">
        <v>215000.0</v>
      </c>
      <c r="I3131" s="1">
        <v>37546.0</v>
      </c>
      <c r="J3131" s="1">
        <v>5.0</v>
      </c>
      <c r="K3131" s="1">
        <v>2.0</v>
      </c>
      <c r="L3131" s="1" t="s">
        <v>16</v>
      </c>
    </row>
    <row r="3132">
      <c r="A3132" s="2">
        <v>42370.0</v>
      </c>
      <c r="B3132" s="1" t="s">
        <v>148</v>
      </c>
      <c r="C3132" s="1">
        <v>212.0</v>
      </c>
      <c r="D3132" s="1" t="s">
        <v>61</v>
      </c>
      <c r="E3132" s="1" t="s">
        <v>712</v>
      </c>
      <c r="F3132" s="1" t="s">
        <v>536</v>
      </c>
      <c r="G3132" s="1">
        <v>2010.0</v>
      </c>
      <c r="H3132" s="1">
        <v>215000.0</v>
      </c>
      <c r="I3132" s="1">
        <v>37322.38193</v>
      </c>
      <c r="J3132" s="1">
        <v>4.665297741</v>
      </c>
      <c r="K3132" s="1">
        <v>1.0</v>
      </c>
      <c r="L3132" s="1" t="s">
        <v>16</v>
      </c>
    </row>
    <row r="3133">
      <c r="A3133" s="2">
        <v>42370.0</v>
      </c>
      <c r="B3133" s="1" t="s">
        <v>116</v>
      </c>
      <c r="C3133" s="1" t="s">
        <v>2004</v>
      </c>
      <c r="D3133" s="1" t="s">
        <v>61</v>
      </c>
      <c r="E3133" s="1" t="s">
        <v>712</v>
      </c>
      <c r="F3133" s="1" t="s">
        <v>536</v>
      </c>
      <c r="G3133" s="1">
        <v>2010.0</v>
      </c>
      <c r="H3133" s="1">
        <v>215000.0</v>
      </c>
      <c r="I3133" s="1">
        <v>61441.0</v>
      </c>
      <c r="J3133" s="1">
        <v>5.849315068</v>
      </c>
      <c r="K3133" s="1">
        <v>2.0</v>
      </c>
      <c r="L3133" s="1" t="s">
        <v>16</v>
      </c>
    </row>
    <row r="3134">
      <c r="A3134" s="2">
        <v>42370.0</v>
      </c>
      <c r="B3134" s="1" t="s">
        <v>116</v>
      </c>
      <c r="C3134" s="1" t="s">
        <v>2005</v>
      </c>
      <c r="D3134" s="1" t="s">
        <v>61</v>
      </c>
      <c r="E3134" s="1" t="s">
        <v>712</v>
      </c>
      <c r="F3134" s="1" t="s">
        <v>536</v>
      </c>
      <c r="G3134" s="1">
        <v>2009.0</v>
      </c>
      <c r="H3134" s="1">
        <v>215000.0</v>
      </c>
      <c r="I3134" s="1">
        <v>42782.0</v>
      </c>
      <c r="J3134" s="1">
        <v>6.783561644</v>
      </c>
      <c r="K3134" s="1">
        <v>2.0</v>
      </c>
      <c r="L3134" s="1" t="s">
        <v>16</v>
      </c>
    </row>
    <row r="3135">
      <c r="A3135" s="2">
        <v>42370.0</v>
      </c>
      <c r="B3135" s="1" t="s">
        <v>116</v>
      </c>
      <c r="C3135" s="1" t="s">
        <v>2006</v>
      </c>
      <c r="D3135" s="1" t="s">
        <v>61</v>
      </c>
      <c r="E3135" s="1" t="s">
        <v>712</v>
      </c>
      <c r="F3135" s="1" t="s">
        <v>2007</v>
      </c>
      <c r="G3135" s="1">
        <v>2014.0</v>
      </c>
      <c r="H3135" s="1">
        <v>215000.0</v>
      </c>
      <c r="I3135" s="1">
        <v>10451.0</v>
      </c>
      <c r="J3135" s="1">
        <v>1.704109589</v>
      </c>
      <c r="K3135" s="1">
        <v>2.0</v>
      </c>
      <c r="L3135" s="1" t="s">
        <v>16</v>
      </c>
    </row>
    <row r="3136">
      <c r="A3136" s="2">
        <v>42370.0</v>
      </c>
      <c r="B3136" s="1" t="s">
        <v>116</v>
      </c>
      <c r="C3136" s="1" t="s">
        <v>1998</v>
      </c>
      <c r="D3136" s="1" t="s">
        <v>61</v>
      </c>
      <c r="E3136" s="1" t="s">
        <v>960</v>
      </c>
      <c r="F3136" s="1" t="s">
        <v>536</v>
      </c>
      <c r="G3136" s="1">
        <v>2008.0</v>
      </c>
      <c r="H3136" s="1">
        <v>215000.0</v>
      </c>
      <c r="I3136" s="1">
        <v>25781.0</v>
      </c>
      <c r="J3136" s="1">
        <v>7.77260274</v>
      </c>
      <c r="K3136" s="1">
        <v>2.0</v>
      </c>
      <c r="L3136" s="1" t="s">
        <v>16</v>
      </c>
    </row>
    <row r="3137">
      <c r="A3137" s="2">
        <v>42370.0</v>
      </c>
      <c r="B3137" s="1" t="s">
        <v>20</v>
      </c>
      <c r="C3137" s="1">
        <v>72511.0</v>
      </c>
      <c r="D3137" s="1" t="s">
        <v>77</v>
      </c>
      <c r="E3137" s="1" t="s">
        <v>2008</v>
      </c>
      <c r="F3137" s="1" t="s">
        <v>2009</v>
      </c>
      <c r="G3137" s="1">
        <v>2007.0</v>
      </c>
      <c r="H3137" s="1">
        <v>215000.0</v>
      </c>
      <c r="I3137" s="1">
        <v>86780.0</v>
      </c>
      <c r="J3137" s="1">
        <v>8.0</v>
      </c>
      <c r="K3137" s="1">
        <v>2.0</v>
      </c>
      <c r="L3137" s="1" t="s">
        <v>16</v>
      </c>
    </row>
    <row r="3138">
      <c r="A3138" s="2">
        <v>42370.0</v>
      </c>
      <c r="B3138" s="1" t="s">
        <v>148</v>
      </c>
      <c r="C3138" s="1">
        <v>427.0</v>
      </c>
      <c r="D3138" s="1" t="s">
        <v>91</v>
      </c>
      <c r="E3138" s="1" t="s">
        <v>1442</v>
      </c>
      <c r="F3138" s="1" t="s">
        <v>1443</v>
      </c>
      <c r="G3138" s="1">
        <v>2008.0</v>
      </c>
      <c r="H3138" s="1">
        <v>215000.0</v>
      </c>
      <c r="I3138" s="1">
        <v>53442.84737</v>
      </c>
      <c r="J3138" s="1">
        <v>6.680355921</v>
      </c>
      <c r="K3138" s="1">
        <v>2.0</v>
      </c>
      <c r="L3138" s="1" t="s">
        <v>16</v>
      </c>
    </row>
    <row r="3139">
      <c r="A3139" s="2">
        <v>42370.0</v>
      </c>
      <c r="B3139" s="1" t="s">
        <v>148</v>
      </c>
      <c r="C3139" s="1">
        <v>765.0</v>
      </c>
      <c r="D3139" s="1" t="s">
        <v>61</v>
      </c>
      <c r="E3139" s="1" t="s">
        <v>163</v>
      </c>
      <c r="F3139" s="1" t="s">
        <v>203</v>
      </c>
      <c r="G3139" s="1">
        <v>2005.0</v>
      </c>
      <c r="H3139" s="1">
        <v>215000.0</v>
      </c>
      <c r="I3139" s="1">
        <v>79791.92334</v>
      </c>
      <c r="J3139" s="1">
        <v>9.973990418</v>
      </c>
      <c r="K3139" s="1">
        <v>2.0</v>
      </c>
      <c r="L3139" s="1" t="s">
        <v>16</v>
      </c>
    </row>
    <row r="3140">
      <c r="A3140" s="2">
        <v>42370.0</v>
      </c>
      <c r="B3140" s="1" t="s">
        <v>186</v>
      </c>
      <c r="C3140" s="1" t="s">
        <v>2010</v>
      </c>
      <c r="D3140" s="1" t="s">
        <v>61</v>
      </c>
      <c r="E3140" s="1" t="s">
        <v>881</v>
      </c>
      <c r="F3140" s="1" t="s">
        <v>536</v>
      </c>
      <c r="G3140" s="1">
        <v>2009.0</v>
      </c>
      <c r="H3140" s="1">
        <v>215000.0</v>
      </c>
      <c r="I3140" s="1">
        <v>56422.0</v>
      </c>
      <c r="J3140" s="1">
        <v>6.0</v>
      </c>
      <c r="K3140" s="1">
        <v>1.0</v>
      </c>
      <c r="L3140" s="1" t="s">
        <v>16</v>
      </c>
    </row>
    <row r="3141">
      <c r="A3141" s="2">
        <v>42370.0</v>
      </c>
      <c r="B3141" s="1" t="s">
        <v>20</v>
      </c>
      <c r="C3141" s="1">
        <v>99548.0</v>
      </c>
      <c r="D3141" s="1" t="s">
        <v>61</v>
      </c>
      <c r="E3141" s="1" t="s">
        <v>1831</v>
      </c>
      <c r="F3141" s="1" t="s">
        <v>1839</v>
      </c>
      <c r="G3141" s="1">
        <v>2011.0</v>
      </c>
      <c r="H3141" s="1">
        <v>215000.0</v>
      </c>
      <c r="I3141" s="1">
        <v>51713.0</v>
      </c>
      <c r="J3141" s="1">
        <v>5.0</v>
      </c>
      <c r="K3141" s="1">
        <v>2.0</v>
      </c>
      <c r="L3141" s="1" t="s">
        <v>16</v>
      </c>
    </row>
    <row r="3142">
      <c r="A3142" s="2">
        <v>42370.0</v>
      </c>
      <c r="B3142" s="1" t="s">
        <v>116</v>
      </c>
      <c r="C3142" s="1" t="s">
        <v>2006</v>
      </c>
      <c r="D3142" s="1" t="s">
        <v>61</v>
      </c>
      <c r="E3142" s="1" t="s">
        <v>712</v>
      </c>
      <c r="F3142" s="1" t="s">
        <v>2007</v>
      </c>
      <c r="G3142" s="1">
        <v>2014.0</v>
      </c>
      <c r="H3142" s="1">
        <v>214230.0</v>
      </c>
      <c r="I3142" s="1">
        <v>10451.0</v>
      </c>
      <c r="J3142" s="1">
        <v>1.704109589</v>
      </c>
      <c r="K3142" s="1">
        <v>2.0</v>
      </c>
      <c r="L3142" s="1" t="s">
        <v>16</v>
      </c>
    </row>
    <row r="3143">
      <c r="A3143" s="2">
        <v>42370.0</v>
      </c>
      <c r="B3143" s="1" t="s">
        <v>261</v>
      </c>
      <c r="C3143" s="1" t="s">
        <v>2011</v>
      </c>
      <c r="D3143" s="1" t="s">
        <v>61</v>
      </c>
      <c r="E3143" s="1" t="s">
        <v>163</v>
      </c>
      <c r="F3143" s="1" t="s">
        <v>536</v>
      </c>
      <c r="G3143" s="1">
        <v>2007.0</v>
      </c>
      <c r="H3143" s="1">
        <v>213858.6093</v>
      </c>
      <c r="I3143" s="1">
        <v>110000.0</v>
      </c>
      <c r="J3143" s="1">
        <v>8.0</v>
      </c>
      <c r="K3143" s="1">
        <v>1.0</v>
      </c>
      <c r="L3143" s="1" t="s">
        <v>16</v>
      </c>
    </row>
    <row r="3144">
      <c r="A3144" s="2">
        <v>42370.0</v>
      </c>
      <c r="B3144" s="1" t="s">
        <v>148</v>
      </c>
      <c r="C3144" s="1">
        <v>385.0</v>
      </c>
      <c r="D3144" s="1" t="s">
        <v>61</v>
      </c>
      <c r="E3144" s="1" t="s">
        <v>712</v>
      </c>
      <c r="F3144" s="1" t="s">
        <v>536</v>
      </c>
      <c r="G3144" s="1">
        <v>2009.0</v>
      </c>
      <c r="H3144" s="1">
        <v>213675.0</v>
      </c>
      <c r="I3144" s="1">
        <v>47945.24298</v>
      </c>
      <c r="J3144" s="1">
        <v>5.993155373</v>
      </c>
      <c r="K3144" s="1">
        <v>2.0</v>
      </c>
      <c r="L3144" s="1" t="s">
        <v>16</v>
      </c>
    </row>
    <row r="3145">
      <c r="A3145" s="2">
        <v>42370.0</v>
      </c>
      <c r="B3145" s="1" t="s">
        <v>148</v>
      </c>
      <c r="C3145" s="1">
        <v>552.0</v>
      </c>
      <c r="D3145" s="1" t="s">
        <v>61</v>
      </c>
      <c r="E3145" s="1" t="s">
        <v>163</v>
      </c>
      <c r="F3145" s="1" t="s">
        <v>143</v>
      </c>
      <c r="G3145" s="1">
        <v>2007.0</v>
      </c>
      <c r="H3145" s="1">
        <v>213675.0</v>
      </c>
      <c r="I3145" s="1">
        <v>94685.83163</v>
      </c>
      <c r="J3145" s="1">
        <v>7.890485969</v>
      </c>
      <c r="K3145" s="1">
        <v>2.0</v>
      </c>
      <c r="L3145" s="1" t="s">
        <v>16</v>
      </c>
    </row>
    <row r="3146">
      <c r="A3146" s="2">
        <v>42370.0</v>
      </c>
      <c r="B3146" s="1" t="s">
        <v>116</v>
      </c>
      <c r="C3146" s="1" t="s">
        <v>2012</v>
      </c>
      <c r="D3146" s="1" t="s">
        <v>61</v>
      </c>
      <c r="E3146" s="1" t="s">
        <v>163</v>
      </c>
      <c r="F3146" s="1" t="s">
        <v>111</v>
      </c>
      <c r="G3146" s="1">
        <v>2014.0</v>
      </c>
      <c r="H3146" s="1">
        <v>213675.0</v>
      </c>
      <c r="I3146" s="1">
        <v>98116.0</v>
      </c>
      <c r="J3146" s="1">
        <v>1.8</v>
      </c>
      <c r="K3146" s="1">
        <v>2.0</v>
      </c>
      <c r="L3146" s="1" t="s">
        <v>16</v>
      </c>
    </row>
    <row r="3147">
      <c r="A3147" s="2">
        <v>42370.0</v>
      </c>
      <c r="B3147" s="1" t="s">
        <v>261</v>
      </c>
      <c r="C3147" s="1" t="s">
        <v>2013</v>
      </c>
      <c r="D3147" s="1" t="s">
        <v>61</v>
      </c>
      <c r="E3147" s="1" t="s">
        <v>163</v>
      </c>
      <c r="F3147" s="1" t="s">
        <v>147</v>
      </c>
      <c r="G3147" s="1">
        <v>2005.0</v>
      </c>
      <c r="H3147" s="1">
        <v>213275.3129</v>
      </c>
      <c r="I3147" s="1">
        <v>150000.0</v>
      </c>
      <c r="J3147" s="1">
        <v>10.0</v>
      </c>
      <c r="K3147" s="1">
        <v>1.0</v>
      </c>
      <c r="L3147" s="1" t="s">
        <v>16</v>
      </c>
    </row>
    <row r="3148">
      <c r="A3148" s="2">
        <v>42370.0</v>
      </c>
      <c r="B3148" s="1" t="s">
        <v>148</v>
      </c>
      <c r="C3148" s="1">
        <v>261.0</v>
      </c>
      <c r="D3148" s="1" t="s">
        <v>61</v>
      </c>
      <c r="E3148" s="1" t="s">
        <v>712</v>
      </c>
      <c r="F3148" s="1" t="s">
        <v>536</v>
      </c>
      <c r="G3148" s="1">
        <v>2010.0</v>
      </c>
      <c r="H3148" s="1">
        <v>213120.0</v>
      </c>
      <c r="I3148" s="1">
        <v>39578.37098</v>
      </c>
      <c r="J3148" s="1">
        <v>4.947296372</v>
      </c>
      <c r="K3148" s="1">
        <v>1.0</v>
      </c>
      <c r="L3148" s="1" t="s">
        <v>16</v>
      </c>
    </row>
    <row r="3149">
      <c r="A3149" s="2">
        <v>42370.0</v>
      </c>
      <c r="B3149" s="1" t="s">
        <v>148</v>
      </c>
      <c r="C3149" s="1">
        <v>448.0</v>
      </c>
      <c r="D3149" s="1" t="s">
        <v>61</v>
      </c>
      <c r="E3149" s="1" t="s">
        <v>712</v>
      </c>
      <c r="F3149" s="1" t="s">
        <v>536</v>
      </c>
      <c r="G3149" s="1">
        <v>2008.0</v>
      </c>
      <c r="H3149" s="1">
        <v>213120.0</v>
      </c>
      <c r="I3149" s="1">
        <v>54603.6961</v>
      </c>
      <c r="J3149" s="1">
        <v>6.825462012</v>
      </c>
      <c r="K3149" s="1">
        <v>2.0</v>
      </c>
      <c r="L3149" s="1" t="s">
        <v>16</v>
      </c>
    </row>
    <row r="3150">
      <c r="A3150" s="2">
        <v>42370.0</v>
      </c>
      <c r="B3150" s="1" t="s">
        <v>186</v>
      </c>
      <c r="C3150" s="1" t="s">
        <v>1963</v>
      </c>
      <c r="D3150" s="1" t="s">
        <v>61</v>
      </c>
      <c r="E3150" s="1" t="s">
        <v>712</v>
      </c>
      <c r="F3150" s="1" t="s">
        <v>536</v>
      </c>
      <c r="G3150" s="1">
        <v>2011.0</v>
      </c>
      <c r="H3150" s="1">
        <v>213000.0</v>
      </c>
      <c r="I3150" s="1">
        <v>43595.0</v>
      </c>
      <c r="J3150" s="1">
        <v>4.0</v>
      </c>
      <c r="K3150" s="1">
        <v>1.0</v>
      </c>
      <c r="L3150" s="1" t="s">
        <v>16</v>
      </c>
    </row>
    <row r="3151">
      <c r="A3151" s="2">
        <v>42370.0</v>
      </c>
      <c r="B3151" s="1" t="s">
        <v>261</v>
      </c>
      <c r="C3151" s="1" t="s">
        <v>2014</v>
      </c>
      <c r="D3151" s="1" t="s">
        <v>61</v>
      </c>
      <c r="E3151" s="1" t="s">
        <v>163</v>
      </c>
      <c r="F3151" s="1" t="s">
        <v>536</v>
      </c>
      <c r="G3151" s="1">
        <v>2005.0</v>
      </c>
      <c r="H3151" s="1">
        <v>212144.6768</v>
      </c>
      <c r="I3151" s="1">
        <v>60000.0</v>
      </c>
      <c r="J3151" s="1">
        <v>10.0</v>
      </c>
      <c r="K3151" s="1">
        <v>1.0</v>
      </c>
      <c r="L3151" s="1" t="s">
        <v>16</v>
      </c>
    </row>
    <row r="3152">
      <c r="A3152" s="2">
        <v>42370.0</v>
      </c>
      <c r="B3152" s="1" t="s">
        <v>148</v>
      </c>
      <c r="C3152" s="1">
        <v>418.0</v>
      </c>
      <c r="D3152" s="1" t="s">
        <v>61</v>
      </c>
      <c r="E3152" s="1" t="s">
        <v>712</v>
      </c>
      <c r="F3152" s="1" t="s">
        <v>536</v>
      </c>
      <c r="G3152" s="1">
        <v>2008.0</v>
      </c>
      <c r="H3152" s="1">
        <v>212000.0</v>
      </c>
      <c r="I3152" s="1">
        <v>52807.66598</v>
      </c>
      <c r="J3152" s="1">
        <v>6.600958248</v>
      </c>
      <c r="K3152" s="1">
        <v>2.0</v>
      </c>
      <c r="L3152" s="1" t="s">
        <v>16</v>
      </c>
    </row>
    <row r="3153">
      <c r="A3153" s="2">
        <v>42370.0</v>
      </c>
      <c r="B3153" s="1" t="s">
        <v>116</v>
      </c>
      <c r="C3153" s="1" t="s">
        <v>1989</v>
      </c>
      <c r="D3153" s="1" t="s">
        <v>61</v>
      </c>
      <c r="E3153" s="1" t="s">
        <v>712</v>
      </c>
      <c r="F3153" s="1" t="s">
        <v>536</v>
      </c>
      <c r="G3153" s="1">
        <v>2009.0</v>
      </c>
      <c r="H3153" s="1">
        <v>212000.0</v>
      </c>
      <c r="I3153" s="1">
        <v>40588.0</v>
      </c>
      <c r="J3153" s="1">
        <v>6.991780822</v>
      </c>
      <c r="K3153" s="1">
        <v>2.0</v>
      </c>
      <c r="L3153" s="1" t="s">
        <v>16</v>
      </c>
    </row>
    <row r="3154">
      <c r="A3154" s="2">
        <v>42370.0</v>
      </c>
      <c r="B3154" s="1" t="s">
        <v>116</v>
      </c>
      <c r="C3154" s="1" t="s">
        <v>2015</v>
      </c>
      <c r="D3154" s="1" t="s">
        <v>61</v>
      </c>
      <c r="E3154" s="1" t="s">
        <v>712</v>
      </c>
      <c r="F3154" s="1" t="s">
        <v>536</v>
      </c>
      <c r="G3154" s="1">
        <v>2008.0</v>
      </c>
      <c r="H3154" s="1">
        <v>212000.0</v>
      </c>
      <c r="I3154" s="1">
        <v>23071.0</v>
      </c>
      <c r="J3154" s="1">
        <v>7.638356164</v>
      </c>
      <c r="K3154" s="1">
        <v>2.0</v>
      </c>
      <c r="L3154" s="1" t="s">
        <v>16</v>
      </c>
    </row>
    <row r="3155">
      <c r="A3155" s="2">
        <v>42370.0</v>
      </c>
      <c r="B3155" s="1" t="s">
        <v>116</v>
      </c>
      <c r="C3155" s="1" t="s">
        <v>2016</v>
      </c>
      <c r="D3155" s="1" t="s">
        <v>61</v>
      </c>
      <c r="E3155" s="1" t="s">
        <v>881</v>
      </c>
      <c r="F3155" s="1" t="s">
        <v>203</v>
      </c>
      <c r="G3155" s="1">
        <v>2006.0</v>
      </c>
      <c r="H3155" s="1">
        <v>212000.0</v>
      </c>
      <c r="I3155" s="1">
        <v>71662.0</v>
      </c>
      <c r="J3155" s="1">
        <v>9.465753425</v>
      </c>
      <c r="K3155" s="1">
        <v>2.0</v>
      </c>
      <c r="L3155" s="1" t="s">
        <v>16</v>
      </c>
    </row>
    <row r="3156">
      <c r="A3156" s="2">
        <v>42370.0</v>
      </c>
      <c r="B3156" s="1" t="s">
        <v>116</v>
      </c>
      <c r="C3156" s="1" t="s">
        <v>2017</v>
      </c>
      <c r="D3156" s="1" t="s">
        <v>61</v>
      </c>
      <c r="E3156" s="1" t="s">
        <v>881</v>
      </c>
      <c r="F3156" s="1" t="s">
        <v>203</v>
      </c>
      <c r="G3156" s="1">
        <v>2006.0</v>
      </c>
      <c r="H3156" s="1">
        <v>212000.0</v>
      </c>
      <c r="I3156" s="1">
        <v>50210.0</v>
      </c>
      <c r="J3156" s="1">
        <v>9.964383562</v>
      </c>
      <c r="K3156" s="1">
        <v>2.0</v>
      </c>
      <c r="L3156" s="1" t="s">
        <v>16</v>
      </c>
    </row>
    <row r="3157">
      <c r="A3157" s="2">
        <v>42370.0</v>
      </c>
      <c r="B3157" s="1" t="s">
        <v>261</v>
      </c>
      <c r="C3157" s="1" t="s">
        <v>2018</v>
      </c>
      <c r="D3157" s="1" t="s">
        <v>61</v>
      </c>
      <c r="E3157" s="1" t="s">
        <v>163</v>
      </c>
      <c r="F3157" s="1" t="s">
        <v>203</v>
      </c>
      <c r="G3157" s="1">
        <v>2005.0</v>
      </c>
      <c r="H3157" s="1">
        <v>211323.9887</v>
      </c>
      <c r="I3157" s="1">
        <v>110000.0</v>
      </c>
      <c r="J3157" s="1">
        <v>10.0</v>
      </c>
      <c r="K3157" s="1">
        <v>1.0</v>
      </c>
      <c r="L3157" s="1" t="s">
        <v>16</v>
      </c>
    </row>
    <row r="3158">
      <c r="A3158" s="2">
        <v>42370.0</v>
      </c>
      <c r="B3158" s="1" t="s">
        <v>261</v>
      </c>
      <c r="C3158" s="1" t="s">
        <v>2019</v>
      </c>
      <c r="D3158" s="1" t="s">
        <v>61</v>
      </c>
      <c r="E3158" s="1" t="s">
        <v>163</v>
      </c>
      <c r="F3158" s="1" t="s">
        <v>341</v>
      </c>
      <c r="G3158" s="1">
        <v>2005.0</v>
      </c>
      <c r="H3158" s="1">
        <v>211133.7971</v>
      </c>
      <c r="I3158" s="1">
        <v>120000.0</v>
      </c>
      <c r="J3158" s="1">
        <v>10.0</v>
      </c>
      <c r="K3158" s="1">
        <v>1.0</v>
      </c>
      <c r="L3158" s="1" t="s">
        <v>16</v>
      </c>
    </row>
    <row r="3159">
      <c r="A3159" s="2">
        <v>42370.0</v>
      </c>
      <c r="B3159" s="1" t="s">
        <v>186</v>
      </c>
      <c r="C3159" s="1" t="s">
        <v>2003</v>
      </c>
      <c r="D3159" s="1" t="s">
        <v>61</v>
      </c>
      <c r="E3159" s="1" t="s">
        <v>712</v>
      </c>
      <c r="F3159" s="1" t="s">
        <v>536</v>
      </c>
      <c r="G3159" s="1">
        <v>2009.0</v>
      </c>
      <c r="H3159" s="1">
        <v>210900.0</v>
      </c>
      <c r="I3159" s="1">
        <v>48667.0</v>
      </c>
      <c r="J3159" s="1">
        <v>6.0</v>
      </c>
      <c r="K3159" s="1">
        <v>1.0</v>
      </c>
      <c r="L3159" s="1" t="s">
        <v>16</v>
      </c>
    </row>
    <row r="3160">
      <c r="A3160" s="2">
        <v>42370.0</v>
      </c>
      <c r="B3160" s="1" t="s">
        <v>186</v>
      </c>
      <c r="C3160" s="1" t="s">
        <v>2020</v>
      </c>
      <c r="D3160" s="1" t="s">
        <v>61</v>
      </c>
      <c r="E3160" s="1" t="s">
        <v>712</v>
      </c>
      <c r="F3160" s="1" t="s">
        <v>536</v>
      </c>
      <c r="G3160" s="1">
        <v>2008.0</v>
      </c>
      <c r="H3160" s="1">
        <v>210900.0</v>
      </c>
      <c r="I3160" s="1">
        <v>61814.0</v>
      </c>
      <c r="J3160" s="1">
        <v>7.0</v>
      </c>
      <c r="K3160" s="1">
        <v>2.0</v>
      </c>
      <c r="L3160" s="1" t="s">
        <v>16</v>
      </c>
    </row>
    <row r="3161">
      <c r="A3161" s="2">
        <v>42370.0</v>
      </c>
      <c r="B3161" s="1" t="s">
        <v>148</v>
      </c>
      <c r="C3161" s="1">
        <v>180.0</v>
      </c>
      <c r="D3161" s="1" t="s">
        <v>61</v>
      </c>
      <c r="E3161" s="1" t="s">
        <v>712</v>
      </c>
      <c r="F3161" s="1" t="s">
        <v>536</v>
      </c>
      <c r="G3161" s="1">
        <v>2010.0</v>
      </c>
      <c r="H3161" s="1">
        <v>210900.0</v>
      </c>
      <c r="I3161" s="1">
        <v>35351.12936</v>
      </c>
      <c r="J3161" s="1">
        <v>4.41889117</v>
      </c>
      <c r="K3161" s="1">
        <v>1.0</v>
      </c>
      <c r="L3161" s="1" t="s">
        <v>16</v>
      </c>
    </row>
    <row r="3162">
      <c r="A3162" s="2">
        <v>42370.0</v>
      </c>
      <c r="B3162" s="1" t="s">
        <v>148</v>
      </c>
      <c r="C3162" s="1">
        <v>299.0</v>
      </c>
      <c r="D3162" s="1" t="s">
        <v>61</v>
      </c>
      <c r="E3162" s="1" t="s">
        <v>712</v>
      </c>
      <c r="F3162" s="1" t="s">
        <v>536</v>
      </c>
      <c r="G3162" s="1">
        <v>2009.0</v>
      </c>
      <c r="H3162" s="1">
        <v>210900.0</v>
      </c>
      <c r="I3162" s="1">
        <v>43411.36208</v>
      </c>
      <c r="J3162" s="1">
        <v>5.42642026</v>
      </c>
      <c r="K3162" s="1">
        <v>2.0</v>
      </c>
      <c r="L3162" s="1" t="s">
        <v>16</v>
      </c>
    </row>
    <row r="3163">
      <c r="A3163" s="2">
        <v>42370.0</v>
      </c>
      <c r="B3163" s="1" t="s">
        <v>116</v>
      </c>
      <c r="C3163" s="1" t="s">
        <v>2021</v>
      </c>
      <c r="D3163" s="1" t="s">
        <v>61</v>
      </c>
      <c r="E3163" s="1" t="s">
        <v>712</v>
      </c>
      <c r="F3163" s="1" t="s">
        <v>536</v>
      </c>
      <c r="G3163" s="1">
        <v>2014.0</v>
      </c>
      <c r="H3163" s="1">
        <v>210900.0</v>
      </c>
      <c r="I3163" s="1">
        <v>12199.0</v>
      </c>
      <c r="J3163" s="1">
        <v>1.739726027</v>
      </c>
      <c r="K3163" s="1">
        <v>2.0</v>
      </c>
      <c r="L3163" s="1" t="s">
        <v>16</v>
      </c>
    </row>
    <row r="3164">
      <c r="A3164" s="2">
        <v>42370.0</v>
      </c>
      <c r="B3164" s="1" t="s">
        <v>116</v>
      </c>
      <c r="C3164" s="1" t="s">
        <v>2004</v>
      </c>
      <c r="D3164" s="1" t="s">
        <v>61</v>
      </c>
      <c r="E3164" s="1" t="s">
        <v>712</v>
      </c>
      <c r="F3164" s="1" t="s">
        <v>536</v>
      </c>
      <c r="G3164" s="1">
        <v>2010.0</v>
      </c>
      <c r="H3164" s="1">
        <v>210900.0</v>
      </c>
      <c r="I3164" s="1">
        <v>61441.0</v>
      </c>
      <c r="J3164" s="1">
        <v>5.849315068</v>
      </c>
      <c r="K3164" s="1">
        <v>2.0</v>
      </c>
      <c r="L3164" s="1" t="s">
        <v>16</v>
      </c>
    </row>
    <row r="3165">
      <c r="A3165" s="2">
        <v>42370.0</v>
      </c>
      <c r="B3165" s="1" t="s">
        <v>116</v>
      </c>
      <c r="C3165" s="1" t="s">
        <v>1972</v>
      </c>
      <c r="D3165" s="1" t="s">
        <v>61</v>
      </c>
      <c r="E3165" s="1" t="s">
        <v>712</v>
      </c>
      <c r="F3165" s="1" t="s">
        <v>536</v>
      </c>
      <c r="G3165" s="1">
        <v>2009.0</v>
      </c>
      <c r="H3165" s="1">
        <v>210900.0</v>
      </c>
      <c r="I3165" s="1">
        <v>42271.0</v>
      </c>
      <c r="J3165" s="1">
        <v>6.926027397</v>
      </c>
      <c r="K3165" s="1">
        <v>2.0</v>
      </c>
      <c r="L3165" s="1" t="s">
        <v>16</v>
      </c>
    </row>
    <row r="3166">
      <c r="A3166" s="2">
        <v>42370.0</v>
      </c>
      <c r="B3166" s="1" t="s">
        <v>116</v>
      </c>
      <c r="C3166" s="1" t="s">
        <v>2022</v>
      </c>
      <c r="D3166" s="1" t="s">
        <v>61</v>
      </c>
      <c r="E3166" s="1" t="s">
        <v>712</v>
      </c>
      <c r="F3166" s="1" t="s">
        <v>536</v>
      </c>
      <c r="G3166" s="1">
        <v>2008.0</v>
      </c>
      <c r="H3166" s="1">
        <v>210900.0</v>
      </c>
      <c r="I3166" s="1">
        <v>61031.0</v>
      </c>
      <c r="J3166" s="1">
        <v>7.498630137</v>
      </c>
      <c r="K3166" s="1">
        <v>2.0</v>
      </c>
      <c r="L3166" s="1" t="s">
        <v>16</v>
      </c>
    </row>
    <row r="3167">
      <c r="A3167" s="2">
        <v>42370.0</v>
      </c>
      <c r="B3167" s="1" t="s">
        <v>116</v>
      </c>
      <c r="C3167" s="1" t="s">
        <v>2015</v>
      </c>
      <c r="D3167" s="1" t="s">
        <v>61</v>
      </c>
      <c r="E3167" s="1" t="s">
        <v>712</v>
      </c>
      <c r="F3167" s="1" t="s">
        <v>536</v>
      </c>
      <c r="G3167" s="1">
        <v>2008.0</v>
      </c>
      <c r="H3167" s="1">
        <v>210900.0</v>
      </c>
      <c r="I3167" s="1">
        <v>23071.0</v>
      </c>
      <c r="J3167" s="1">
        <v>7.638356164</v>
      </c>
      <c r="K3167" s="1">
        <v>2.0</v>
      </c>
      <c r="L3167" s="1" t="s">
        <v>16</v>
      </c>
    </row>
    <row r="3168">
      <c r="A3168" s="2">
        <v>42370.0</v>
      </c>
      <c r="B3168" s="1" t="s">
        <v>116</v>
      </c>
      <c r="C3168" s="1" t="s">
        <v>2023</v>
      </c>
      <c r="D3168" s="1" t="s">
        <v>91</v>
      </c>
      <c r="E3168" s="1" t="s">
        <v>813</v>
      </c>
      <c r="F3168" s="1" t="s">
        <v>814</v>
      </c>
      <c r="G3168" s="1">
        <v>2008.0</v>
      </c>
      <c r="H3168" s="1">
        <v>210900.0</v>
      </c>
      <c r="I3168" s="1">
        <v>132143.0</v>
      </c>
      <c r="J3168" s="1">
        <v>7.917808219</v>
      </c>
      <c r="K3168" s="1">
        <v>2.0</v>
      </c>
      <c r="L3168" s="1" t="s">
        <v>16</v>
      </c>
    </row>
    <row r="3169">
      <c r="A3169" s="2">
        <v>42370.0</v>
      </c>
      <c r="B3169" s="1" t="s">
        <v>186</v>
      </c>
      <c r="C3169" s="1" t="s">
        <v>2024</v>
      </c>
      <c r="D3169" s="1" t="s">
        <v>61</v>
      </c>
      <c r="E3169" s="1" t="s">
        <v>1711</v>
      </c>
      <c r="F3169" s="1" t="s">
        <v>1641</v>
      </c>
      <c r="G3169" s="1">
        <v>2012.0</v>
      </c>
      <c r="H3169" s="1">
        <v>210900.0</v>
      </c>
      <c r="I3169" s="1">
        <v>44151.0</v>
      </c>
      <c r="J3169" s="1">
        <v>3.0</v>
      </c>
      <c r="K3169" s="1">
        <v>1.0</v>
      </c>
      <c r="L3169" s="1" t="s">
        <v>16</v>
      </c>
    </row>
    <row r="3170">
      <c r="A3170" s="2">
        <v>42370.0</v>
      </c>
      <c r="B3170" s="1" t="s">
        <v>148</v>
      </c>
      <c r="C3170" s="1">
        <v>446.0</v>
      </c>
      <c r="D3170" s="1" t="s">
        <v>91</v>
      </c>
      <c r="E3170" s="1" t="s">
        <v>1442</v>
      </c>
      <c r="F3170" s="1" t="s">
        <v>1443</v>
      </c>
      <c r="G3170" s="1">
        <v>2008.0</v>
      </c>
      <c r="H3170" s="1">
        <v>210900.0</v>
      </c>
      <c r="I3170" s="1">
        <v>54472.27926</v>
      </c>
      <c r="J3170" s="1">
        <v>6.809034908</v>
      </c>
      <c r="K3170" s="1">
        <v>2.0</v>
      </c>
      <c r="L3170" s="1" t="s">
        <v>16</v>
      </c>
    </row>
    <row r="3171">
      <c r="A3171" s="2">
        <v>42370.0</v>
      </c>
      <c r="B3171" s="1" t="s">
        <v>186</v>
      </c>
      <c r="C3171" s="1" t="s">
        <v>2025</v>
      </c>
      <c r="D3171" s="1" t="s">
        <v>61</v>
      </c>
      <c r="E3171" s="1" t="s">
        <v>202</v>
      </c>
      <c r="F3171" s="1" t="s">
        <v>143</v>
      </c>
      <c r="G3171" s="1">
        <v>2008.0</v>
      </c>
      <c r="H3171" s="1">
        <v>210900.0</v>
      </c>
      <c r="I3171" s="1">
        <v>181122.0</v>
      </c>
      <c r="J3171" s="1">
        <v>7.0</v>
      </c>
      <c r="K3171" s="1">
        <v>1.0</v>
      </c>
      <c r="L3171" s="1" t="s">
        <v>16</v>
      </c>
    </row>
    <row r="3172">
      <c r="A3172" s="2">
        <v>42370.0</v>
      </c>
      <c r="B3172" s="1" t="s">
        <v>186</v>
      </c>
      <c r="C3172" s="1" t="s">
        <v>2026</v>
      </c>
      <c r="D3172" s="1" t="s">
        <v>61</v>
      </c>
      <c r="E3172" s="1" t="s">
        <v>881</v>
      </c>
      <c r="F3172" s="1" t="s">
        <v>536</v>
      </c>
      <c r="G3172" s="1">
        <v>2007.0</v>
      </c>
      <c r="H3172" s="1">
        <v>210900.0</v>
      </c>
      <c r="I3172" s="1">
        <v>40800.0</v>
      </c>
      <c r="J3172" s="1">
        <v>8.0</v>
      </c>
      <c r="K3172" s="1">
        <v>1.0</v>
      </c>
      <c r="L3172" s="1" t="s">
        <v>16</v>
      </c>
    </row>
    <row r="3173">
      <c r="A3173" s="2">
        <v>42370.0</v>
      </c>
      <c r="B3173" s="1" t="s">
        <v>116</v>
      </c>
      <c r="C3173" s="1" t="s">
        <v>2016</v>
      </c>
      <c r="D3173" s="1" t="s">
        <v>61</v>
      </c>
      <c r="E3173" s="1" t="s">
        <v>881</v>
      </c>
      <c r="F3173" s="1" t="s">
        <v>203</v>
      </c>
      <c r="G3173" s="1">
        <v>2006.0</v>
      </c>
      <c r="H3173" s="1">
        <v>210900.0</v>
      </c>
      <c r="I3173" s="1">
        <v>71662.0</v>
      </c>
      <c r="J3173" s="1">
        <v>9.465753425</v>
      </c>
      <c r="K3173" s="1">
        <v>2.0</v>
      </c>
      <c r="L3173" s="1" t="s">
        <v>16</v>
      </c>
    </row>
    <row r="3174">
      <c r="A3174" s="2">
        <v>42370.0</v>
      </c>
      <c r="B3174" s="1" t="s">
        <v>148</v>
      </c>
      <c r="C3174" s="1">
        <v>305.0</v>
      </c>
      <c r="D3174" s="1" t="s">
        <v>61</v>
      </c>
      <c r="E3174" s="1" t="s">
        <v>1128</v>
      </c>
      <c r="F3174" s="1" t="s">
        <v>203</v>
      </c>
      <c r="G3174" s="1">
        <v>2009.0</v>
      </c>
      <c r="H3174" s="1">
        <v>210900.0</v>
      </c>
      <c r="I3174" s="1">
        <v>43783.70978</v>
      </c>
      <c r="J3174" s="1">
        <v>5.472963723</v>
      </c>
      <c r="K3174" s="1">
        <v>2.0</v>
      </c>
      <c r="L3174" s="1" t="s">
        <v>16</v>
      </c>
    </row>
    <row r="3175">
      <c r="A3175" s="2">
        <v>42370.0</v>
      </c>
      <c r="B3175" s="1" t="s">
        <v>261</v>
      </c>
      <c r="C3175" s="1" t="s">
        <v>2027</v>
      </c>
      <c r="D3175" s="1" t="s">
        <v>61</v>
      </c>
      <c r="E3175" s="1" t="s">
        <v>163</v>
      </c>
      <c r="F3175" s="1" t="s">
        <v>536</v>
      </c>
      <c r="G3175" s="1">
        <v>2006.0</v>
      </c>
      <c r="H3175" s="1">
        <v>210455.1289</v>
      </c>
      <c r="I3175" s="1">
        <v>90000.0</v>
      </c>
      <c r="J3175" s="1">
        <v>9.0</v>
      </c>
      <c r="K3175" s="1">
        <v>1.0</v>
      </c>
      <c r="L3175" s="1" t="s">
        <v>16</v>
      </c>
    </row>
    <row r="3176">
      <c r="A3176" s="2">
        <v>42370.0</v>
      </c>
      <c r="B3176" s="1" t="s">
        <v>148</v>
      </c>
      <c r="C3176" s="1">
        <v>225.0</v>
      </c>
      <c r="D3176" s="1" t="s">
        <v>61</v>
      </c>
      <c r="E3176" s="1" t="s">
        <v>712</v>
      </c>
      <c r="F3176" s="1" t="s">
        <v>536</v>
      </c>
      <c r="G3176" s="1">
        <v>2010.0</v>
      </c>
      <c r="H3176" s="1">
        <v>210000.0</v>
      </c>
      <c r="I3176" s="1">
        <v>37869.95209</v>
      </c>
      <c r="J3176" s="1">
        <v>4.733744011</v>
      </c>
      <c r="K3176" s="1">
        <v>1.0</v>
      </c>
      <c r="L3176" s="1" t="s">
        <v>16</v>
      </c>
    </row>
    <row r="3177">
      <c r="A3177" s="2">
        <v>42370.0</v>
      </c>
      <c r="B3177" s="1" t="s">
        <v>116</v>
      </c>
      <c r="C3177" s="1" t="s">
        <v>2028</v>
      </c>
      <c r="D3177" s="1" t="s">
        <v>61</v>
      </c>
      <c r="E3177" s="1" t="s">
        <v>712</v>
      </c>
      <c r="F3177" s="1" t="s">
        <v>536</v>
      </c>
      <c r="G3177" s="1">
        <v>2009.0</v>
      </c>
      <c r="H3177" s="1">
        <v>210000.0</v>
      </c>
      <c r="I3177" s="1">
        <v>64147.0</v>
      </c>
      <c r="J3177" s="1">
        <v>6.991780822</v>
      </c>
      <c r="K3177" s="1">
        <v>1.0</v>
      </c>
      <c r="L3177" s="1" t="s">
        <v>16</v>
      </c>
    </row>
    <row r="3178">
      <c r="A3178" s="2">
        <v>42370.0</v>
      </c>
      <c r="B3178" s="1" t="s">
        <v>116</v>
      </c>
      <c r="C3178" s="1" t="s">
        <v>2021</v>
      </c>
      <c r="D3178" s="1" t="s">
        <v>61</v>
      </c>
      <c r="E3178" s="1" t="s">
        <v>712</v>
      </c>
      <c r="F3178" s="1" t="s">
        <v>536</v>
      </c>
      <c r="G3178" s="1">
        <v>2014.0</v>
      </c>
      <c r="H3178" s="1">
        <v>210000.0</v>
      </c>
      <c r="I3178" s="1">
        <v>12199.0</v>
      </c>
      <c r="J3178" s="1">
        <v>1.739726027</v>
      </c>
      <c r="K3178" s="1">
        <v>2.0</v>
      </c>
      <c r="L3178" s="1" t="s">
        <v>16</v>
      </c>
    </row>
    <row r="3179">
      <c r="A3179" s="2">
        <v>42370.0</v>
      </c>
      <c r="B3179" s="1" t="s">
        <v>116</v>
      </c>
      <c r="C3179" s="1" t="s">
        <v>1992</v>
      </c>
      <c r="D3179" s="1" t="s">
        <v>61</v>
      </c>
      <c r="E3179" s="1" t="s">
        <v>712</v>
      </c>
      <c r="F3179" s="1" t="s">
        <v>536</v>
      </c>
      <c r="G3179" s="1">
        <v>2009.0</v>
      </c>
      <c r="H3179" s="1">
        <v>210000.0</v>
      </c>
      <c r="I3179" s="1">
        <v>22424.0</v>
      </c>
      <c r="J3179" s="1">
        <v>6.747945205</v>
      </c>
      <c r="K3179" s="1">
        <v>2.0</v>
      </c>
      <c r="L3179" s="1" t="s">
        <v>16</v>
      </c>
    </row>
    <row r="3180">
      <c r="A3180" s="2">
        <v>42370.0</v>
      </c>
      <c r="B3180" s="1" t="s">
        <v>116</v>
      </c>
      <c r="C3180" s="1" t="s">
        <v>2022</v>
      </c>
      <c r="D3180" s="1" t="s">
        <v>61</v>
      </c>
      <c r="E3180" s="1" t="s">
        <v>712</v>
      </c>
      <c r="F3180" s="1" t="s">
        <v>536</v>
      </c>
      <c r="G3180" s="1">
        <v>2008.0</v>
      </c>
      <c r="H3180" s="1">
        <v>210000.0</v>
      </c>
      <c r="I3180" s="1">
        <v>61031.0</v>
      </c>
      <c r="J3180" s="1">
        <v>7.498630137</v>
      </c>
      <c r="K3180" s="1">
        <v>2.0</v>
      </c>
      <c r="L3180" s="1" t="s">
        <v>16</v>
      </c>
    </row>
    <row r="3181">
      <c r="A3181" s="2">
        <v>42370.0</v>
      </c>
      <c r="B3181" s="1" t="s">
        <v>20</v>
      </c>
      <c r="C3181" s="1">
        <v>18325.0</v>
      </c>
      <c r="D3181" s="1" t="s">
        <v>61</v>
      </c>
      <c r="E3181" s="1" t="s">
        <v>1362</v>
      </c>
      <c r="F3181" s="1" t="s">
        <v>536</v>
      </c>
      <c r="G3181" s="1">
        <v>2014.0</v>
      </c>
      <c r="H3181" s="1">
        <v>210000.0</v>
      </c>
      <c r="I3181" s="1">
        <v>6349.0</v>
      </c>
      <c r="J3181" s="1">
        <v>1.0</v>
      </c>
      <c r="K3181" s="1">
        <v>1.0</v>
      </c>
      <c r="L3181" s="1" t="s">
        <v>80</v>
      </c>
    </row>
    <row r="3182">
      <c r="A3182" s="2">
        <v>42370.0</v>
      </c>
      <c r="B3182" s="1" t="s">
        <v>116</v>
      </c>
      <c r="C3182" s="1" t="s">
        <v>2029</v>
      </c>
      <c r="D3182" s="1" t="s">
        <v>61</v>
      </c>
      <c r="E3182" s="1" t="s">
        <v>1588</v>
      </c>
      <c r="F3182" s="1" t="s">
        <v>1641</v>
      </c>
      <c r="G3182" s="1">
        <v>2011.0</v>
      </c>
      <c r="H3182" s="1">
        <v>210000.0</v>
      </c>
      <c r="I3182" s="1">
        <v>70110.0</v>
      </c>
      <c r="J3182" s="1">
        <v>4.728767123</v>
      </c>
      <c r="K3182" s="1">
        <v>2.0</v>
      </c>
      <c r="L3182" s="1" t="s">
        <v>16</v>
      </c>
    </row>
    <row r="3183">
      <c r="A3183" s="2">
        <v>42370.0</v>
      </c>
      <c r="B3183" s="1" t="s">
        <v>20</v>
      </c>
      <c r="C3183" s="1">
        <v>20641.0</v>
      </c>
      <c r="D3183" s="1" t="s">
        <v>61</v>
      </c>
      <c r="E3183" s="1" t="s">
        <v>2030</v>
      </c>
      <c r="F3183" s="1" t="s">
        <v>1589</v>
      </c>
      <c r="G3183" s="1">
        <v>2010.0</v>
      </c>
      <c r="H3183" s="1">
        <v>210000.0</v>
      </c>
      <c r="I3183" s="1">
        <v>97408.0</v>
      </c>
      <c r="J3183" s="1">
        <v>5.0</v>
      </c>
      <c r="K3183" s="1">
        <v>1.0</v>
      </c>
      <c r="L3183" s="1" t="s">
        <v>16</v>
      </c>
    </row>
    <row r="3184">
      <c r="A3184" s="2">
        <v>42370.0</v>
      </c>
      <c r="B3184" s="1" t="s">
        <v>116</v>
      </c>
      <c r="C3184" s="1" t="s">
        <v>2031</v>
      </c>
      <c r="D3184" s="1" t="s">
        <v>91</v>
      </c>
      <c r="E3184" s="1" t="s">
        <v>1442</v>
      </c>
      <c r="F3184" s="1" t="s">
        <v>1443</v>
      </c>
      <c r="G3184" s="1">
        <v>2007.0</v>
      </c>
      <c r="H3184" s="1">
        <v>210000.0</v>
      </c>
      <c r="I3184" s="1">
        <v>46131.0</v>
      </c>
      <c r="J3184" s="1">
        <v>8.638356164</v>
      </c>
      <c r="K3184" s="1">
        <v>2.0</v>
      </c>
      <c r="L3184" s="1" t="s">
        <v>16</v>
      </c>
    </row>
    <row r="3185">
      <c r="A3185" s="2">
        <v>42370.0</v>
      </c>
      <c r="B3185" s="1" t="s">
        <v>148</v>
      </c>
      <c r="C3185" s="1">
        <v>671.0</v>
      </c>
      <c r="D3185" s="1" t="s">
        <v>61</v>
      </c>
      <c r="E3185" s="1" t="s">
        <v>163</v>
      </c>
      <c r="F3185" s="1" t="s">
        <v>203</v>
      </c>
      <c r="G3185" s="1">
        <v>2006.0</v>
      </c>
      <c r="H3185" s="1">
        <v>210000.0</v>
      </c>
      <c r="I3185" s="1">
        <v>71184.12046</v>
      </c>
      <c r="J3185" s="1">
        <v>8.898015058</v>
      </c>
      <c r="K3185" s="1">
        <v>2.0</v>
      </c>
      <c r="L3185" s="1" t="s">
        <v>16</v>
      </c>
    </row>
    <row r="3186">
      <c r="A3186" s="2">
        <v>42370.0</v>
      </c>
      <c r="B3186" s="1" t="s">
        <v>116</v>
      </c>
      <c r="C3186" s="1" t="s">
        <v>1987</v>
      </c>
      <c r="D3186" s="1" t="s">
        <v>61</v>
      </c>
      <c r="E3186" s="1" t="s">
        <v>881</v>
      </c>
      <c r="F3186" s="1" t="s">
        <v>536</v>
      </c>
      <c r="G3186" s="1">
        <v>2010.0</v>
      </c>
      <c r="H3186" s="1">
        <v>210000.0</v>
      </c>
      <c r="I3186" s="1">
        <v>36099.0</v>
      </c>
      <c r="J3186" s="1">
        <v>5.947945205</v>
      </c>
      <c r="K3186" s="1">
        <v>1.0</v>
      </c>
      <c r="L3186" s="1" t="s">
        <v>16</v>
      </c>
    </row>
    <row r="3187">
      <c r="A3187" s="2">
        <v>42370.0</v>
      </c>
      <c r="B3187" s="1" t="s">
        <v>116</v>
      </c>
      <c r="C3187" s="1" t="s">
        <v>2032</v>
      </c>
      <c r="D3187" s="1" t="s">
        <v>61</v>
      </c>
      <c r="E3187" s="1" t="s">
        <v>1128</v>
      </c>
      <c r="F3187" s="1" t="s">
        <v>536</v>
      </c>
      <c r="G3187" s="1">
        <v>2010.0</v>
      </c>
      <c r="H3187" s="1">
        <v>210000.0</v>
      </c>
      <c r="I3187" s="1">
        <v>21448.0</v>
      </c>
      <c r="J3187" s="1">
        <v>5.728767123</v>
      </c>
      <c r="K3187" s="1">
        <v>2.0</v>
      </c>
      <c r="L3187" s="1" t="s">
        <v>16</v>
      </c>
    </row>
    <row r="3188">
      <c r="A3188" s="2">
        <v>42370.0</v>
      </c>
      <c r="B3188" s="1" t="s">
        <v>116</v>
      </c>
      <c r="C3188" s="1" t="s">
        <v>2033</v>
      </c>
      <c r="D3188" s="1" t="s">
        <v>61</v>
      </c>
      <c r="E3188" s="1" t="s">
        <v>1128</v>
      </c>
      <c r="F3188" s="1" t="s">
        <v>536</v>
      </c>
      <c r="G3188" s="1">
        <v>2009.0</v>
      </c>
      <c r="H3188" s="1">
        <v>210000.0</v>
      </c>
      <c r="I3188" s="1">
        <v>45142.0</v>
      </c>
      <c r="J3188" s="1">
        <v>6.731506849</v>
      </c>
      <c r="K3188" s="1">
        <v>2.0</v>
      </c>
      <c r="L3188" s="1" t="s">
        <v>16</v>
      </c>
    </row>
    <row r="3189">
      <c r="A3189" s="2">
        <v>42370.0</v>
      </c>
      <c r="B3189" s="1" t="s">
        <v>148</v>
      </c>
      <c r="C3189" s="1">
        <v>304.0</v>
      </c>
      <c r="D3189" s="1" t="s">
        <v>61</v>
      </c>
      <c r="E3189" s="1" t="s">
        <v>1128</v>
      </c>
      <c r="F3189" s="1" t="s">
        <v>203</v>
      </c>
      <c r="G3189" s="1">
        <v>2009.0</v>
      </c>
      <c r="H3189" s="1">
        <v>210000.0</v>
      </c>
      <c r="I3189" s="1">
        <v>43783.70978</v>
      </c>
      <c r="J3189" s="1">
        <v>5.472963723</v>
      </c>
      <c r="K3189" s="1">
        <v>2.0</v>
      </c>
      <c r="L3189" s="1" t="s">
        <v>16</v>
      </c>
    </row>
    <row r="3190">
      <c r="A3190" s="2">
        <v>42370.0</v>
      </c>
      <c r="B3190" s="1" t="s">
        <v>20</v>
      </c>
      <c r="C3190" s="1">
        <v>111021.0</v>
      </c>
      <c r="D3190" s="1" t="s">
        <v>61</v>
      </c>
      <c r="E3190" s="1" t="s">
        <v>1438</v>
      </c>
      <c r="F3190" s="1" t="s">
        <v>203</v>
      </c>
      <c r="G3190" s="1">
        <v>2010.0</v>
      </c>
      <c r="H3190" s="1">
        <v>210000.0</v>
      </c>
      <c r="I3190" s="1">
        <v>53518.0</v>
      </c>
      <c r="J3190" s="1">
        <v>6.0</v>
      </c>
      <c r="K3190" s="1">
        <v>2.0</v>
      </c>
      <c r="L3190" s="1" t="s">
        <v>16</v>
      </c>
    </row>
    <row r="3191">
      <c r="A3191" s="2">
        <v>42370.0</v>
      </c>
      <c r="B3191" s="1" t="s">
        <v>20</v>
      </c>
      <c r="C3191" s="1">
        <v>99839.0</v>
      </c>
      <c r="D3191" s="1" t="s">
        <v>91</v>
      </c>
      <c r="E3191" s="1" t="s">
        <v>907</v>
      </c>
      <c r="F3191" s="1" t="s">
        <v>1434</v>
      </c>
      <c r="G3191" s="1">
        <v>2008.0</v>
      </c>
      <c r="H3191" s="1">
        <v>210000.0</v>
      </c>
      <c r="I3191" s="1">
        <v>72948.0</v>
      </c>
      <c r="J3191" s="1">
        <v>8.0</v>
      </c>
      <c r="K3191" s="1">
        <v>2.0</v>
      </c>
      <c r="L3191" s="1" t="s">
        <v>16</v>
      </c>
    </row>
    <row r="3192">
      <c r="A3192" s="2">
        <v>42370.0</v>
      </c>
      <c r="B3192" s="1" t="s">
        <v>148</v>
      </c>
      <c r="C3192" s="1">
        <v>278.0</v>
      </c>
      <c r="D3192" s="1" t="s">
        <v>61</v>
      </c>
      <c r="E3192" s="1" t="s">
        <v>712</v>
      </c>
      <c r="F3192" s="1" t="s">
        <v>536</v>
      </c>
      <c r="G3192" s="1">
        <v>2009.0</v>
      </c>
      <c r="H3192" s="1">
        <v>209790.0</v>
      </c>
      <c r="I3192" s="1">
        <v>42403.83299</v>
      </c>
      <c r="J3192" s="1">
        <v>5.300479124</v>
      </c>
      <c r="K3192" s="1">
        <v>2.0</v>
      </c>
      <c r="L3192" s="1" t="s">
        <v>16</v>
      </c>
    </row>
    <row r="3193">
      <c r="A3193" s="2">
        <v>42370.0</v>
      </c>
      <c r="B3193" s="1" t="s">
        <v>261</v>
      </c>
      <c r="C3193" s="1" t="s">
        <v>2034</v>
      </c>
      <c r="D3193" s="1" t="s">
        <v>61</v>
      </c>
      <c r="E3193" s="1" t="s">
        <v>163</v>
      </c>
      <c r="F3193" s="1" t="s">
        <v>536</v>
      </c>
      <c r="G3193" s="1">
        <v>2008.0</v>
      </c>
      <c r="H3193" s="1">
        <v>209640.9769</v>
      </c>
      <c r="I3193" s="1">
        <v>140000.0</v>
      </c>
      <c r="J3193" s="1">
        <v>7.0</v>
      </c>
      <c r="K3193" s="1">
        <v>1.0</v>
      </c>
      <c r="L3193" s="1" t="s">
        <v>16</v>
      </c>
    </row>
    <row r="3194">
      <c r="A3194" s="2">
        <v>42370.0</v>
      </c>
      <c r="B3194" s="1" t="s">
        <v>261</v>
      </c>
      <c r="C3194" s="1" t="s">
        <v>2035</v>
      </c>
      <c r="D3194" s="1" t="s">
        <v>61</v>
      </c>
      <c r="E3194" s="1" t="s">
        <v>163</v>
      </c>
      <c r="F3194" s="1" t="s">
        <v>203</v>
      </c>
      <c r="G3194" s="1">
        <v>2006.0</v>
      </c>
      <c r="H3194" s="1">
        <v>209640.9769</v>
      </c>
      <c r="I3194" s="1">
        <v>140000.0</v>
      </c>
      <c r="J3194" s="1">
        <v>9.0</v>
      </c>
      <c r="K3194" s="1">
        <v>1.0</v>
      </c>
      <c r="L3194" s="1" t="s">
        <v>16</v>
      </c>
    </row>
    <row r="3195">
      <c r="A3195" s="2">
        <v>42370.0</v>
      </c>
      <c r="B3195" s="1" t="s">
        <v>261</v>
      </c>
      <c r="C3195" s="1" t="s">
        <v>2036</v>
      </c>
      <c r="D3195" s="1" t="s">
        <v>61</v>
      </c>
      <c r="E3195" s="1" t="s">
        <v>163</v>
      </c>
      <c r="F3195" s="1" t="s">
        <v>298</v>
      </c>
      <c r="G3195" s="1">
        <v>2005.0</v>
      </c>
      <c r="H3195" s="1">
        <v>209496.3969</v>
      </c>
      <c r="I3195" s="1">
        <v>140000.0</v>
      </c>
      <c r="J3195" s="1">
        <v>10.0</v>
      </c>
      <c r="K3195" s="1">
        <v>1.0</v>
      </c>
      <c r="L3195" s="1" t="s">
        <v>16</v>
      </c>
    </row>
    <row r="3196">
      <c r="A3196" s="2">
        <v>42370.0</v>
      </c>
      <c r="B3196" s="1" t="s">
        <v>261</v>
      </c>
      <c r="C3196" s="1" t="s">
        <v>2037</v>
      </c>
      <c r="D3196" s="1" t="s">
        <v>61</v>
      </c>
      <c r="E3196" s="1" t="s">
        <v>163</v>
      </c>
      <c r="F3196" s="1" t="s">
        <v>341</v>
      </c>
      <c r="G3196" s="1">
        <v>2006.0</v>
      </c>
      <c r="H3196" s="1">
        <v>209452.3</v>
      </c>
      <c r="I3196" s="1">
        <v>150000.0</v>
      </c>
      <c r="J3196" s="1">
        <v>9.0</v>
      </c>
      <c r="K3196" s="1">
        <v>1.0</v>
      </c>
      <c r="L3196" s="1" t="s">
        <v>16</v>
      </c>
    </row>
    <row r="3197">
      <c r="A3197" s="2">
        <v>42370.0</v>
      </c>
      <c r="B3197" s="1" t="s">
        <v>148</v>
      </c>
      <c r="C3197" s="1">
        <v>456.0</v>
      </c>
      <c r="D3197" s="1" t="s">
        <v>61</v>
      </c>
      <c r="E3197" s="1" t="s">
        <v>712</v>
      </c>
      <c r="F3197" s="1" t="s">
        <v>536</v>
      </c>
      <c r="G3197" s="1">
        <v>2008.0</v>
      </c>
      <c r="H3197" s="1">
        <v>209000.0</v>
      </c>
      <c r="I3197" s="1">
        <v>55063.65503</v>
      </c>
      <c r="J3197" s="1">
        <v>6.882956879</v>
      </c>
      <c r="K3197" s="1">
        <v>2.0</v>
      </c>
      <c r="L3197" s="1" t="s">
        <v>16</v>
      </c>
    </row>
    <row r="3198">
      <c r="A3198" s="2">
        <v>42370.0</v>
      </c>
      <c r="B3198" s="1" t="s">
        <v>148</v>
      </c>
      <c r="C3198" s="1">
        <v>216.0</v>
      </c>
      <c r="D3198" s="1" t="s">
        <v>91</v>
      </c>
      <c r="E3198" s="1" t="s">
        <v>813</v>
      </c>
      <c r="F3198" s="1" t="s">
        <v>454</v>
      </c>
      <c r="G3198" s="1">
        <v>2010.0</v>
      </c>
      <c r="H3198" s="1">
        <v>208680.0</v>
      </c>
      <c r="I3198" s="1">
        <v>37519.50718</v>
      </c>
      <c r="J3198" s="1">
        <v>4.689938398</v>
      </c>
      <c r="K3198" s="1">
        <v>1.0</v>
      </c>
      <c r="L3198" s="1" t="s">
        <v>16</v>
      </c>
    </row>
    <row r="3199">
      <c r="A3199" s="2">
        <v>42370.0</v>
      </c>
      <c r="B3199" s="1" t="s">
        <v>116</v>
      </c>
      <c r="C3199" s="1" t="s">
        <v>2038</v>
      </c>
      <c r="D3199" s="1" t="s">
        <v>61</v>
      </c>
      <c r="E3199" s="1" t="s">
        <v>881</v>
      </c>
      <c r="F3199" s="1" t="s">
        <v>536</v>
      </c>
      <c r="G3199" s="1">
        <v>2006.0</v>
      </c>
      <c r="H3199" s="1">
        <v>208680.0</v>
      </c>
      <c r="I3199" s="1">
        <v>47394.0</v>
      </c>
      <c r="J3199" s="1">
        <v>9.75890411</v>
      </c>
      <c r="K3199" s="1">
        <v>1.0</v>
      </c>
      <c r="L3199" s="1" t="s">
        <v>16</v>
      </c>
    </row>
    <row r="3200">
      <c r="A3200" s="2">
        <v>42370.0</v>
      </c>
      <c r="B3200" s="1" t="s">
        <v>148</v>
      </c>
      <c r="C3200" s="1">
        <v>746.0</v>
      </c>
      <c r="D3200" s="1" t="s">
        <v>61</v>
      </c>
      <c r="E3200" s="1" t="s">
        <v>163</v>
      </c>
      <c r="F3200" s="1" t="s">
        <v>536</v>
      </c>
      <c r="G3200" s="1">
        <v>2005.0</v>
      </c>
      <c r="H3200" s="1">
        <v>207570.0</v>
      </c>
      <c r="I3200" s="1">
        <v>78499.65777</v>
      </c>
      <c r="J3200" s="1">
        <v>9.812457221</v>
      </c>
      <c r="K3200" s="1">
        <v>2.0</v>
      </c>
      <c r="L3200" s="1" t="s">
        <v>16</v>
      </c>
    </row>
    <row r="3201">
      <c r="A3201" s="2">
        <v>42370.0</v>
      </c>
      <c r="B3201" s="1" t="s">
        <v>116</v>
      </c>
      <c r="C3201" s="1" t="s">
        <v>2039</v>
      </c>
      <c r="D3201" s="1" t="s">
        <v>61</v>
      </c>
      <c r="E3201" s="1" t="s">
        <v>881</v>
      </c>
      <c r="F3201" s="1" t="s">
        <v>536</v>
      </c>
      <c r="G3201" s="1">
        <v>2007.0</v>
      </c>
      <c r="H3201" s="1">
        <v>207570.0</v>
      </c>
      <c r="I3201" s="1">
        <v>90844.0</v>
      </c>
      <c r="J3201" s="1">
        <v>8.720547945</v>
      </c>
      <c r="K3201" s="1">
        <v>1.0</v>
      </c>
      <c r="L3201" s="1" t="s">
        <v>16</v>
      </c>
    </row>
    <row r="3202">
      <c r="A3202" s="2">
        <v>42370.0</v>
      </c>
      <c r="B3202" s="1" t="s">
        <v>116</v>
      </c>
      <c r="C3202" s="1" t="s">
        <v>2040</v>
      </c>
      <c r="D3202" s="1" t="s">
        <v>61</v>
      </c>
      <c r="E3202" s="1" t="s">
        <v>881</v>
      </c>
      <c r="F3202" s="1" t="s">
        <v>536</v>
      </c>
      <c r="G3202" s="1">
        <v>2010.0</v>
      </c>
      <c r="H3202" s="1">
        <v>207570.0</v>
      </c>
      <c r="I3202" s="1">
        <v>16648.0</v>
      </c>
      <c r="J3202" s="1">
        <v>5.690410959</v>
      </c>
      <c r="K3202" s="1">
        <v>2.0</v>
      </c>
      <c r="L3202" s="1" t="s">
        <v>16</v>
      </c>
    </row>
    <row r="3203">
      <c r="A3203" s="2">
        <v>42370.0</v>
      </c>
      <c r="B3203" s="1" t="s">
        <v>116</v>
      </c>
      <c r="C3203" s="1" t="s">
        <v>2032</v>
      </c>
      <c r="D3203" s="1" t="s">
        <v>61</v>
      </c>
      <c r="E3203" s="1" t="s">
        <v>1128</v>
      </c>
      <c r="F3203" s="1" t="s">
        <v>536</v>
      </c>
      <c r="G3203" s="1">
        <v>2010.0</v>
      </c>
      <c r="H3203" s="1">
        <v>207570.0</v>
      </c>
      <c r="I3203" s="1">
        <v>21448.0</v>
      </c>
      <c r="J3203" s="1">
        <v>5.728767123</v>
      </c>
      <c r="K3203" s="1">
        <v>2.0</v>
      </c>
      <c r="L3203" s="1" t="s">
        <v>16</v>
      </c>
    </row>
    <row r="3204">
      <c r="A3204" s="2">
        <v>42370.0</v>
      </c>
      <c r="B3204" s="1" t="s">
        <v>261</v>
      </c>
      <c r="C3204" s="1" t="s">
        <v>2041</v>
      </c>
      <c r="D3204" s="1" t="s">
        <v>61</v>
      </c>
      <c r="E3204" s="1" t="s">
        <v>163</v>
      </c>
      <c r="F3204" s="1" t="s">
        <v>536</v>
      </c>
      <c r="G3204" s="1">
        <v>2007.0</v>
      </c>
      <c r="H3204" s="1">
        <v>207442.851</v>
      </c>
      <c r="I3204" s="1">
        <v>120000.0</v>
      </c>
      <c r="J3204" s="1">
        <v>8.0</v>
      </c>
      <c r="K3204" s="1">
        <v>1.0</v>
      </c>
      <c r="L3204" s="1" t="s">
        <v>16</v>
      </c>
    </row>
    <row r="3205">
      <c r="A3205" s="2">
        <v>42370.0</v>
      </c>
      <c r="B3205" s="1" t="s">
        <v>116</v>
      </c>
      <c r="C3205" s="1" t="s">
        <v>2042</v>
      </c>
      <c r="D3205" s="1" t="s">
        <v>61</v>
      </c>
      <c r="E3205" s="1" t="s">
        <v>1588</v>
      </c>
      <c r="F3205" s="1" t="s">
        <v>1641</v>
      </c>
      <c r="G3205" s="1">
        <v>2011.0</v>
      </c>
      <c r="H3205" s="1">
        <v>207015.0</v>
      </c>
      <c r="I3205" s="1">
        <v>53590.0</v>
      </c>
      <c r="J3205" s="1">
        <v>4.953424658</v>
      </c>
      <c r="K3205" s="1">
        <v>2.0</v>
      </c>
      <c r="L3205" s="1" t="s">
        <v>16</v>
      </c>
    </row>
    <row r="3206">
      <c r="A3206" s="2">
        <v>42370.0</v>
      </c>
      <c r="B3206" s="1" t="s">
        <v>116</v>
      </c>
      <c r="C3206" s="1" t="s">
        <v>2042</v>
      </c>
      <c r="D3206" s="1" t="s">
        <v>61</v>
      </c>
      <c r="E3206" s="1" t="s">
        <v>1588</v>
      </c>
      <c r="F3206" s="1" t="s">
        <v>1641</v>
      </c>
      <c r="G3206" s="1">
        <v>2011.0</v>
      </c>
      <c r="H3206" s="1">
        <v>207000.0</v>
      </c>
      <c r="I3206" s="1">
        <v>53590.0</v>
      </c>
      <c r="J3206" s="1">
        <v>4.953424658</v>
      </c>
      <c r="K3206" s="1">
        <v>2.0</v>
      </c>
      <c r="L3206" s="1" t="s">
        <v>16</v>
      </c>
    </row>
    <row r="3207">
      <c r="A3207" s="2">
        <v>42370.0</v>
      </c>
      <c r="B3207" s="1" t="s">
        <v>186</v>
      </c>
      <c r="C3207" s="1" t="s">
        <v>2024</v>
      </c>
      <c r="D3207" s="1" t="s">
        <v>61</v>
      </c>
      <c r="E3207" s="1" t="s">
        <v>1711</v>
      </c>
      <c r="F3207" s="1" t="s">
        <v>1641</v>
      </c>
      <c r="G3207" s="1">
        <v>2012.0</v>
      </c>
      <c r="H3207" s="1">
        <v>207000.0</v>
      </c>
      <c r="I3207" s="1">
        <v>44151.0</v>
      </c>
      <c r="J3207" s="1">
        <v>3.0</v>
      </c>
      <c r="K3207" s="1">
        <v>1.0</v>
      </c>
      <c r="L3207" s="1" t="s">
        <v>16</v>
      </c>
    </row>
    <row r="3208">
      <c r="A3208" s="2">
        <v>42370.0</v>
      </c>
      <c r="B3208" s="1" t="s">
        <v>116</v>
      </c>
      <c r="C3208" s="1" t="s">
        <v>2039</v>
      </c>
      <c r="D3208" s="1" t="s">
        <v>61</v>
      </c>
      <c r="E3208" s="1" t="s">
        <v>881</v>
      </c>
      <c r="F3208" s="1" t="s">
        <v>536</v>
      </c>
      <c r="G3208" s="1">
        <v>2007.0</v>
      </c>
      <c r="H3208" s="1">
        <v>207000.0</v>
      </c>
      <c r="I3208" s="1">
        <v>90844.0</v>
      </c>
      <c r="J3208" s="1">
        <v>8.720547945</v>
      </c>
      <c r="K3208" s="1">
        <v>1.0</v>
      </c>
      <c r="L3208" s="1" t="s">
        <v>16</v>
      </c>
    </row>
    <row r="3209">
      <c r="A3209" s="2">
        <v>42370.0</v>
      </c>
      <c r="B3209" s="1" t="s">
        <v>148</v>
      </c>
      <c r="C3209" s="1">
        <v>417.0</v>
      </c>
      <c r="D3209" s="1" t="s">
        <v>61</v>
      </c>
      <c r="E3209" s="1" t="s">
        <v>712</v>
      </c>
      <c r="F3209" s="1" t="s">
        <v>536</v>
      </c>
      <c r="G3209" s="1">
        <v>2008.0</v>
      </c>
      <c r="H3209" s="1">
        <v>206460.0</v>
      </c>
      <c r="I3209" s="1">
        <v>52807.66598</v>
      </c>
      <c r="J3209" s="1">
        <v>6.600958248</v>
      </c>
      <c r="K3209" s="1">
        <v>2.0</v>
      </c>
      <c r="L3209" s="1" t="s">
        <v>16</v>
      </c>
    </row>
    <row r="3210">
      <c r="A3210" s="2">
        <v>42370.0</v>
      </c>
      <c r="B3210" s="1" t="s">
        <v>116</v>
      </c>
      <c r="C3210" s="1" t="s">
        <v>2005</v>
      </c>
      <c r="D3210" s="1" t="s">
        <v>61</v>
      </c>
      <c r="E3210" s="1" t="s">
        <v>712</v>
      </c>
      <c r="F3210" s="1" t="s">
        <v>536</v>
      </c>
      <c r="G3210" s="1">
        <v>2009.0</v>
      </c>
      <c r="H3210" s="1">
        <v>206460.0</v>
      </c>
      <c r="I3210" s="1">
        <v>42782.0</v>
      </c>
      <c r="J3210" s="1">
        <v>6.783561644</v>
      </c>
      <c r="K3210" s="1">
        <v>2.0</v>
      </c>
      <c r="L3210" s="1" t="s">
        <v>16</v>
      </c>
    </row>
    <row r="3211">
      <c r="A3211" s="2">
        <v>42370.0</v>
      </c>
      <c r="B3211" s="1" t="s">
        <v>116</v>
      </c>
      <c r="C3211" s="1" t="s">
        <v>2031</v>
      </c>
      <c r="D3211" s="1" t="s">
        <v>91</v>
      </c>
      <c r="E3211" s="1" t="s">
        <v>1442</v>
      </c>
      <c r="F3211" s="1" t="s">
        <v>1443</v>
      </c>
      <c r="G3211" s="1">
        <v>2007.0</v>
      </c>
      <c r="H3211" s="1">
        <v>206460.0</v>
      </c>
      <c r="I3211" s="1">
        <v>46131.0</v>
      </c>
      <c r="J3211" s="1">
        <v>8.638356164</v>
      </c>
      <c r="K3211" s="1">
        <v>2.0</v>
      </c>
      <c r="L3211" s="1" t="s">
        <v>16</v>
      </c>
    </row>
    <row r="3212">
      <c r="A3212" s="2">
        <v>42370.0</v>
      </c>
      <c r="B3212" s="1" t="s">
        <v>116</v>
      </c>
      <c r="C3212" s="1" t="s">
        <v>2043</v>
      </c>
      <c r="D3212" s="1" t="s">
        <v>61</v>
      </c>
      <c r="E3212" s="1" t="s">
        <v>881</v>
      </c>
      <c r="F3212" s="1" t="s">
        <v>536</v>
      </c>
      <c r="G3212" s="1">
        <v>2006.0</v>
      </c>
      <c r="H3212" s="1">
        <v>206460.0</v>
      </c>
      <c r="I3212" s="1">
        <v>63171.0</v>
      </c>
      <c r="J3212" s="1">
        <v>9.676712329</v>
      </c>
      <c r="K3212" s="1">
        <v>1.0</v>
      </c>
      <c r="L3212" s="1" t="s">
        <v>16</v>
      </c>
    </row>
    <row r="3213">
      <c r="A3213" s="2">
        <v>42370.0</v>
      </c>
      <c r="B3213" s="1" t="s">
        <v>261</v>
      </c>
      <c r="C3213" s="1" t="s">
        <v>2044</v>
      </c>
      <c r="D3213" s="1" t="s">
        <v>61</v>
      </c>
      <c r="E3213" s="1" t="s">
        <v>163</v>
      </c>
      <c r="F3213" s="1" t="s">
        <v>536</v>
      </c>
      <c r="G3213" s="1">
        <v>2005.0</v>
      </c>
      <c r="H3213" s="1">
        <v>205780.3365</v>
      </c>
      <c r="I3213" s="1">
        <v>70000.0</v>
      </c>
      <c r="J3213" s="1">
        <v>10.0</v>
      </c>
      <c r="K3213" s="1">
        <v>1.0</v>
      </c>
      <c r="L3213" s="1" t="s">
        <v>16</v>
      </c>
    </row>
    <row r="3214">
      <c r="A3214" s="2">
        <v>42370.0</v>
      </c>
      <c r="B3214" s="1" t="s">
        <v>186</v>
      </c>
      <c r="C3214" s="1" t="s">
        <v>2026</v>
      </c>
      <c r="D3214" s="1" t="s">
        <v>61</v>
      </c>
      <c r="E3214" s="1" t="s">
        <v>881</v>
      </c>
      <c r="F3214" s="1" t="s">
        <v>536</v>
      </c>
      <c r="G3214" s="1">
        <v>2007.0</v>
      </c>
      <c r="H3214" s="1">
        <v>205500.0</v>
      </c>
      <c r="I3214" s="1">
        <v>40800.0</v>
      </c>
      <c r="J3214" s="1">
        <v>8.0</v>
      </c>
      <c r="K3214" s="1">
        <v>1.0</v>
      </c>
      <c r="L3214" s="1" t="s">
        <v>16</v>
      </c>
    </row>
    <row r="3215">
      <c r="A3215" s="2">
        <v>42370.0</v>
      </c>
      <c r="B3215" s="1" t="s">
        <v>12</v>
      </c>
      <c r="C3215" s="1">
        <v>128813.0</v>
      </c>
      <c r="D3215" s="1" t="s">
        <v>61</v>
      </c>
      <c r="E3215" s="1" t="s">
        <v>1831</v>
      </c>
      <c r="F3215" s="1" t="s">
        <v>536</v>
      </c>
      <c r="G3215" s="1">
        <v>2010.0</v>
      </c>
      <c r="H3215" s="1">
        <v>205350.0</v>
      </c>
      <c r="I3215" s="1">
        <v>17923.0</v>
      </c>
      <c r="J3215" s="1">
        <v>6.0</v>
      </c>
      <c r="K3215" s="1">
        <v>1.0</v>
      </c>
      <c r="L3215" s="1" t="s">
        <v>16</v>
      </c>
    </row>
    <row r="3216">
      <c r="A3216" s="2">
        <v>42370.0</v>
      </c>
      <c r="B3216" s="1" t="s">
        <v>186</v>
      </c>
      <c r="C3216" s="1" t="s">
        <v>2045</v>
      </c>
      <c r="D3216" s="1" t="s">
        <v>61</v>
      </c>
      <c r="E3216" s="1" t="s">
        <v>712</v>
      </c>
      <c r="F3216" s="1" t="s">
        <v>536</v>
      </c>
      <c r="G3216" s="1">
        <v>2009.0</v>
      </c>
      <c r="H3216" s="1">
        <v>205350.0</v>
      </c>
      <c r="I3216" s="1">
        <v>40492.0</v>
      </c>
      <c r="J3216" s="1">
        <v>6.0</v>
      </c>
      <c r="K3216" s="1">
        <v>1.0</v>
      </c>
      <c r="L3216" s="1" t="s">
        <v>16</v>
      </c>
    </row>
    <row r="3217">
      <c r="A3217" s="2">
        <v>42370.0</v>
      </c>
      <c r="B3217" s="1" t="s">
        <v>186</v>
      </c>
      <c r="C3217" s="1" t="s">
        <v>2046</v>
      </c>
      <c r="D3217" s="1" t="s">
        <v>61</v>
      </c>
      <c r="E3217" s="1" t="s">
        <v>712</v>
      </c>
      <c r="F3217" s="1" t="s">
        <v>536</v>
      </c>
      <c r="G3217" s="1">
        <v>2008.0</v>
      </c>
      <c r="H3217" s="1">
        <v>205350.0</v>
      </c>
      <c r="I3217" s="1">
        <v>59755.0</v>
      </c>
      <c r="J3217" s="1">
        <v>7.0</v>
      </c>
      <c r="K3217" s="1">
        <v>1.0</v>
      </c>
      <c r="L3217" s="1" t="s">
        <v>16</v>
      </c>
    </row>
    <row r="3218">
      <c r="A3218" s="2">
        <v>42370.0</v>
      </c>
      <c r="B3218" s="1" t="s">
        <v>186</v>
      </c>
      <c r="C3218" s="1" t="s">
        <v>2047</v>
      </c>
      <c r="D3218" s="1" t="s">
        <v>61</v>
      </c>
      <c r="E3218" s="1" t="s">
        <v>712</v>
      </c>
      <c r="F3218" s="1" t="s">
        <v>536</v>
      </c>
      <c r="G3218" s="1">
        <v>2011.0</v>
      </c>
      <c r="H3218" s="1">
        <v>205350.0</v>
      </c>
      <c r="I3218" s="1">
        <v>88002.0</v>
      </c>
      <c r="J3218" s="1">
        <v>4.0</v>
      </c>
      <c r="K3218" s="1">
        <v>2.0</v>
      </c>
      <c r="L3218" s="1" t="s">
        <v>16</v>
      </c>
    </row>
    <row r="3219">
      <c r="A3219" s="2">
        <v>42370.0</v>
      </c>
      <c r="B3219" s="1" t="s">
        <v>148</v>
      </c>
      <c r="C3219" s="1">
        <v>211.0</v>
      </c>
      <c r="D3219" s="1" t="s">
        <v>61</v>
      </c>
      <c r="E3219" s="1" t="s">
        <v>712</v>
      </c>
      <c r="F3219" s="1" t="s">
        <v>536</v>
      </c>
      <c r="G3219" s="1">
        <v>2010.0</v>
      </c>
      <c r="H3219" s="1">
        <v>205350.0</v>
      </c>
      <c r="I3219" s="1">
        <v>37322.38193</v>
      </c>
      <c r="J3219" s="1">
        <v>4.665297741</v>
      </c>
      <c r="K3219" s="1">
        <v>1.0</v>
      </c>
      <c r="L3219" s="1" t="s">
        <v>16</v>
      </c>
    </row>
    <row r="3220">
      <c r="A3220" s="2">
        <v>42370.0</v>
      </c>
      <c r="B3220" s="1" t="s">
        <v>148</v>
      </c>
      <c r="C3220" s="1">
        <v>530.0</v>
      </c>
      <c r="D3220" s="1" t="s">
        <v>61</v>
      </c>
      <c r="E3220" s="1" t="s">
        <v>712</v>
      </c>
      <c r="F3220" s="1" t="s">
        <v>536</v>
      </c>
      <c r="G3220" s="1">
        <v>2007.0</v>
      </c>
      <c r="H3220" s="1">
        <v>205350.0</v>
      </c>
      <c r="I3220" s="1">
        <v>61875.42779</v>
      </c>
      <c r="J3220" s="1">
        <v>7.734428474</v>
      </c>
      <c r="K3220" s="1">
        <v>2.0</v>
      </c>
      <c r="L3220" s="1" t="s">
        <v>16</v>
      </c>
    </row>
    <row r="3221">
      <c r="A3221" s="2">
        <v>42370.0</v>
      </c>
      <c r="B3221" s="1" t="s">
        <v>116</v>
      </c>
      <c r="C3221" s="1" t="s">
        <v>2048</v>
      </c>
      <c r="D3221" s="1" t="s">
        <v>61</v>
      </c>
      <c r="E3221" s="1" t="s">
        <v>712</v>
      </c>
      <c r="F3221" s="1" t="s">
        <v>536</v>
      </c>
      <c r="G3221" s="1">
        <v>2009.0</v>
      </c>
      <c r="H3221" s="1">
        <v>205350.0</v>
      </c>
      <c r="I3221" s="1">
        <v>60565.0</v>
      </c>
      <c r="J3221" s="1">
        <v>6.824657534</v>
      </c>
      <c r="K3221" s="1">
        <v>2.0</v>
      </c>
      <c r="L3221" s="1" t="s">
        <v>16</v>
      </c>
    </row>
    <row r="3222">
      <c r="A3222" s="2">
        <v>42370.0</v>
      </c>
      <c r="B3222" s="1" t="s">
        <v>186</v>
      </c>
      <c r="C3222" s="1" t="s">
        <v>2049</v>
      </c>
      <c r="D3222" s="1" t="s">
        <v>61</v>
      </c>
      <c r="E3222" s="1" t="s">
        <v>960</v>
      </c>
      <c r="F3222" s="1" t="s">
        <v>203</v>
      </c>
      <c r="G3222" s="1">
        <v>2011.0</v>
      </c>
      <c r="H3222" s="1">
        <v>205350.0</v>
      </c>
      <c r="I3222" s="1">
        <v>25597.0</v>
      </c>
      <c r="J3222" s="1">
        <v>4.0</v>
      </c>
      <c r="K3222" s="1">
        <v>2.0</v>
      </c>
      <c r="L3222" s="1" t="s">
        <v>16</v>
      </c>
    </row>
    <row r="3223">
      <c r="A3223" s="2">
        <v>42370.0</v>
      </c>
      <c r="B3223" s="1" t="s">
        <v>148</v>
      </c>
      <c r="C3223" s="1">
        <v>238.0</v>
      </c>
      <c r="D3223" s="1" t="s">
        <v>36</v>
      </c>
      <c r="E3223" s="1" t="s">
        <v>615</v>
      </c>
      <c r="F3223" s="1" t="s">
        <v>1914</v>
      </c>
      <c r="G3223" s="1">
        <v>2010.0</v>
      </c>
      <c r="H3223" s="1">
        <v>205350.0</v>
      </c>
      <c r="I3223" s="1">
        <v>38461.32786</v>
      </c>
      <c r="J3223" s="1">
        <v>4.807665982</v>
      </c>
      <c r="K3223" s="1">
        <v>1.0</v>
      </c>
      <c r="L3223" s="1" t="s">
        <v>16</v>
      </c>
    </row>
    <row r="3224">
      <c r="A3224" s="2">
        <v>42370.0</v>
      </c>
      <c r="B3224" s="1" t="s">
        <v>186</v>
      </c>
      <c r="C3224" s="1" t="s">
        <v>2050</v>
      </c>
      <c r="D3224" s="1" t="s">
        <v>61</v>
      </c>
      <c r="E3224" s="1" t="s">
        <v>1903</v>
      </c>
      <c r="F3224" s="1" t="s">
        <v>536</v>
      </c>
      <c r="G3224" s="1">
        <v>2010.0</v>
      </c>
      <c r="H3224" s="1">
        <v>205350.0</v>
      </c>
      <c r="I3224" s="1">
        <v>39242.0</v>
      </c>
      <c r="J3224" s="1">
        <v>5.0</v>
      </c>
      <c r="K3224" s="1">
        <v>1.0</v>
      </c>
      <c r="L3224" s="1" t="s">
        <v>16</v>
      </c>
    </row>
    <row r="3225">
      <c r="A3225" s="2">
        <v>42370.0</v>
      </c>
      <c r="B3225" s="1" t="s">
        <v>116</v>
      </c>
      <c r="C3225" s="1" t="s">
        <v>2051</v>
      </c>
      <c r="D3225" s="1" t="s">
        <v>91</v>
      </c>
      <c r="E3225" s="1" t="s">
        <v>813</v>
      </c>
      <c r="F3225" s="1" t="s">
        <v>814</v>
      </c>
      <c r="G3225" s="1">
        <v>2008.0</v>
      </c>
      <c r="H3225" s="1">
        <v>205350.0</v>
      </c>
      <c r="I3225" s="1">
        <v>65130.0</v>
      </c>
      <c r="J3225" s="1">
        <v>7.660273973</v>
      </c>
      <c r="K3225" s="1">
        <v>2.0</v>
      </c>
      <c r="L3225" s="1" t="s">
        <v>16</v>
      </c>
    </row>
    <row r="3226">
      <c r="A3226" s="2">
        <v>42370.0</v>
      </c>
      <c r="B3226" s="1" t="s">
        <v>148</v>
      </c>
      <c r="C3226" s="1">
        <v>724.0</v>
      </c>
      <c r="D3226" s="1" t="s">
        <v>61</v>
      </c>
      <c r="E3226" s="1" t="s">
        <v>163</v>
      </c>
      <c r="F3226" s="1" t="s">
        <v>203</v>
      </c>
      <c r="G3226" s="1">
        <v>2005.0</v>
      </c>
      <c r="H3226" s="1">
        <v>205350.0</v>
      </c>
      <c r="I3226" s="1">
        <v>77535.93429</v>
      </c>
      <c r="J3226" s="1">
        <v>9.691991786</v>
      </c>
      <c r="K3226" s="1">
        <v>2.0</v>
      </c>
      <c r="L3226" s="1" t="s">
        <v>16</v>
      </c>
    </row>
    <row r="3227">
      <c r="A3227" s="2">
        <v>42370.0</v>
      </c>
      <c r="B3227" s="1" t="s">
        <v>116</v>
      </c>
      <c r="C3227" s="1" t="s">
        <v>1892</v>
      </c>
      <c r="D3227" s="1" t="s">
        <v>61</v>
      </c>
      <c r="E3227" s="1" t="s">
        <v>163</v>
      </c>
      <c r="F3227" s="1" t="s">
        <v>203</v>
      </c>
      <c r="G3227" s="1">
        <v>2006.0</v>
      </c>
      <c r="H3227" s="1">
        <v>205350.0</v>
      </c>
      <c r="I3227" s="1">
        <v>105074.0</v>
      </c>
      <c r="J3227" s="1">
        <v>9.632876712</v>
      </c>
      <c r="K3227" s="1">
        <v>2.0</v>
      </c>
      <c r="L3227" s="1" t="s">
        <v>16</v>
      </c>
    </row>
    <row r="3228">
      <c r="A3228" s="2">
        <v>42370.0</v>
      </c>
      <c r="B3228" s="1" t="s">
        <v>148</v>
      </c>
      <c r="C3228" s="1">
        <v>558.0</v>
      </c>
      <c r="D3228" s="1" t="s">
        <v>61</v>
      </c>
      <c r="E3228" s="1" t="s">
        <v>881</v>
      </c>
      <c r="F3228" s="1" t="s">
        <v>536</v>
      </c>
      <c r="G3228" s="1">
        <v>2007.0</v>
      </c>
      <c r="H3228" s="1">
        <v>205350.0</v>
      </c>
      <c r="I3228" s="1">
        <v>63299.1102</v>
      </c>
      <c r="J3228" s="1">
        <v>7.912388775</v>
      </c>
      <c r="K3228" s="1">
        <v>2.0</v>
      </c>
      <c r="L3228" s="1" t="s">
        <v>16</v>
      </c>
    </row>
    <row r="3229">
      <c r="A3229" s="2">
        <v>42370.0</v>
      </c>
      <c r="B3229" s="1" t="s">
        <v>116</v>
      </c>
      <c r="C3229" s="1" t="s">
        <v>2052</v>
      </c>
      <c r="D3229" s="1" t="s">
        <v>61</v>
      </c>
      <c r="E3229" s="1" t="s">
        <v>881</v>
      </c>
      <c r="F3229" s="1" t="s">
        <v>536</v>
      </c>
      <c r="G3229" s="1">
        <v>2009.0</v>
      </c>
      <c r="H3229" s="1">
        <v>205350.0</v>
      </c>
      <c r="I3229" s="1">
        <v>110364.0</v>
      </c>
      <c r="J3229" s="1">
        <v>6.936986301</v>
      </c>
      <c r="K3229" s="1">
        <v>1.0</v>
      </c>
      <c r="L3229" s="1" t="s">
        <v>16</v>
      </c>
    </row>
    <row r="3230">
      <c r="A3230" s="2">
        <v>42370.0</v>
      </c>
      <c r="B3230" s="1" t="s">
        <v>116</v>
      </c>
      <c r="C3230" s="1" t="s">
        <v>2053</v>
      </c>
      <c r="D3230" s="1" t="s">
        <v>61</v>
      </c>
      <c r="E3230" s="1" t="s">
        <v>881</v>
      </c>
      <c r="F3230" s="1" t="s">
        <v>536</v>
      </c>
      <c r="G3230" s="1">
        <v>2007.0</v>
      </c>
      <c r="H3230" s="1">
        <v>205350.0</v>
      </c>
      <c r="I3230" s="1">
        <v>97734.0</v>
      </c>
      <c r="J3230" s="1">
        <v>8.498630137</v>
      </c>
      <c r="K3230" s="1">
        <v>2.0</v>
      </c>
      <c r="L3230" s="1" t="s">
        <v>16</v>
      </c>
    </row>
    <row r="3231">
      <c r="A3231" s="2">
        <v>42370.0</v>
      </c>
      <c r="B3231" s="1" t="s">
        <v>116</v>
      </c>
      <c r="C3231" s="1" t="s">
        <v>2054</v>
      </c>
      <c r="D3231" s="1" t="s">
        <v>61</v>
      </c>
      <c r="E3231" s="1" t="s">
        <v>881</v>
      </c>
      <c r="F3231" s="1" t="s">
        <v>536</v>
      </c>
      <c r="G3231" s="1">
        <v>2007.0</v>
      </c>
      <c r="H3231" s="1">
        <v>205350.0</v>
      </c>
      <c r="I3231" s="1">
        <v>66581.0</v>
      </c>
      <c r="J3231" s="1">
        <v>8.835616438</v>
      </c>
      <c r="K3231" s="1">
        <v>2.0</v>
      </c>
      <c r="L3231" s="1" t="s">
        <v>16</v>
      </c>
    </row>
    <row r="3232">
      <c r="A3232" s="2">
        <v>42370.0</v>
      </c>
      <c r="B3232" s="1" t="s">
        <v>148</v>
      </c>
      <c r="C3232" s="1">
        <v>391.0</v>
      </c>
      <c r="D3232" s="1" t="s">
        <v>61</v>
      </c>
      <c r="E3232" s="1" t="s">
        <v>881</v>
      </c>
      <c r="F3232" s="1" t="s">
        <v>203</v>
      </c>
      <c r="G3232" s="1">
        <v>2008.0</v>
      </c>
      <c r="H3232" s="1">
        <v>205350.0</v>
      </c>
      <c r="I3232" s="1">
        <v>50573.57974</v>
      </c>
      <c r="J3232" s="1">
        <v>6.321697467</v>
      </c>
      <c r="K3232" s="1">
        <v>2.0</v>
      </c>
      <c r="L3232" s="1" t="s">
        <v>16</v>
      </c>
    </row>
    <row r="3233">
      <c r="A3233" s="2">
        <v>42370.0</v>
      </c>
      <c r="B3233" s="1" t="s">
        <v>116</v>
      </c>
      <c r="C3233" s="1" t="s">
        <v>1791</v>
      </c>
      <c r="D3233" s="1" t="s">
        <v>61</v>
      </c>
      <c r="E3233" s="1" t="s">
        <v>881</v>
      </c>
      <c r="F3233" s="1" t="s">
        <v>203</v>
      </c>
      <c r="G3233" s="1">
        <v>2008.0</v>
      </c>
      <c r="H3233" s="1">
        <v>205350.0</v>
      </c>
      <c r="I3233" s="1">
        <v>48621.0</v>
      </c>
      <c r="J3233" s="1">
        <v>7.657534247</v>
      </c>
      <c r="K3233" s="1">
        <v>2.0</v>
      </c>
      <c r="L3233" s="1" t="s">
        <v>16</v>
      </c>
    </row>
    <row r="3234">
      <c r="A3234" s="2">
        <v>42370.0</v>
      </c>
      <c r="B3234" s="1" t="s">
        <v>186</v>
      </c>
      <c r="C3234" s="1" t="s">
        <v>1824</v>
      </c>
      <c r="D3234" s="1" t="s">
        <v>61</v>
      </c>
      <c r="E3234" s="1" t="s">
        <v>914</v>
      </c>
      <c r="F3234" s="1" t="s">
        <v>1825</v>
      </c>
      <c r="G3234" s="1">
        <v>2007.0</v>
      </c>
      <c r="H3234" s="1">
        <v>205350.0</v>
      </c>
      <c r="I3234" s="1">
        <v>64295.0</v>
      </c>
      <c r="J3234" s="1">
        <v>8.0</v>
      </c>
      <c r="K3234" s="1">
        <v>1.0</v>
      </c>
      <c r="L3234" s="1" t="s">
        <v>16</v>
      </c>
    </row>
    <row r="3235">
      <c r="A3235" s="2">
        <v>42370.0</v>
      </c>
      <c r="B3235" s="1" t="s">
        <v>148</v>
      </c>
      <c r="C3235" s="1">
        <v>213.0</v>
      </c>
      <c r="D3235" s="1" t="s">
        <v>61</v>
      </c>
      <c r="E3235" s="1" t="s">
        <v>712</v>
      </c>
      <c r="F3235" s="1" t="s">
        <v>536</v>
      </c>
      <c r="G3235" s="1">
        <v>2010.0</v>
      </c>
      <c r="H3235" s="1">
        <v>205000.0</v>
      </c>
      <c r="I3235" s="1">
        <v>37388.09035</v>
      </c>
      <c r="J3235" s="1">
        <v>4.673511294</v>
      </c>
      <c r="K3235" s="1">
        <v>1.0</v>
      </c>
      <c r="L3235" s="1" t="s">
        <v>16</v>
      </c>
    </row>
    <row r="3236">
      <c r="A3236" s="2">
        <v>42370.0</v>
      </c>
      <c r="B3236" s="1" t="s">
        <v>148</v>
      </c>
      <c r="C3236" s="1">
        <v>277.0</v>
      </c>
      <c r="D3236" s="1" t="s">
        <v>61</v>
      </c>
      <c r="E3236" s="1" t="s">
        <v>712</v>
      </c>
      <c r="F3236" s="1" t="s">
        <v>536</v>
      </c>
      <c r="G3236" s="1">
        <v>2009.0</v>
      </c>
      <c r="H3236" s="1">
        <v>205000.0</v>
      </c>
      <c r="I3236" s="1">
        <v>42403.83299</v>
      </c>
      <c r="J3236" s="1">
        <v>5.300479124</v>
      </c>
      <c r="K3236" s="1">
        <v>2.0</v>
      </c>
      <c r="L3236" s="1" t="s">
        <v>16</v>
      </c>
    </row>
    <row r="3237">
      <c r="A3237" s="2">
        <v>42370.0</v>
      </c>
      <c r="B3237" s="1" t="s">
        <v>148</v>
      </c>
      <c r="C3237" s="1">
        <v>410.0</v>
      </c>
      <c r="D3237" s="1" t="s">
        <v>61</v>
      </c>
      <c r="E3237" s="1" t="s">
        <v>712</v>
      </c>
      <c r="F3237" s="1" t="s">
        <v>536</v>
      </c>
      <c r="G3237" s="1">
        <v>2008.0</v>
      </c>
      <c r="H3237" s="1">
        <v>205000.0</v>
      </c>
      <c r="I3237" s="1">
        <v>51559.20602</v>
      </c>
      <c r="J3237" s="1">
        <v>6.444900753</v>
      </c>
      <c r="K3237" s="1">
        <v>2.0</v>
      </c>
      <c r="L3237" s="1" t="s">
        <v>16</v>
      </c>
    </row>
    <row r="3238">
      <c r="A3238" s="2">
        <v>42370.0</v>
      </c>
      <c r="B3238" s="1" t="s">
        <v>116</v>
      </c>
      <c r="C3238" s="1" t="s">
        <v>1997</v>
      </c>
      <c r="D3238" s="1" t="s">
        <v>61</v>
      </c>
      <c r="E3238" s="1" t="s">
        <v>712</v>
      </c>
      <c r="F3238" s="1" t="s">
        <v>536</v>
      </c>
      <c r="G3238" s="1">
        <v>2009.0</v>
      </c>
      <c r="H3238" s="1">
        <v>205000.0</v>
      </c>
      <c r="I3238" s="1">
        <v>76323.0</v>
      </c>
      <c r="J3238" s="1">
        <v>6.747945205</v>
      </c>
      <c r="K3238" s="1">
        <v>1.0</v>
      </c>
      <c r="L3238" s="1" t="s">
        <v>16</v>
      </c>
    </row>
    <row r="3239">
      <c r="A3239" s="2">
        <v>42370.0</v>
      </c>
      <c r="B3239" s="1" t="s">
        <v>116</v>
      </c>
      <c r="C3239" s="1" t="s">
        <v>2055</v>
      </c>
      <c r="D3239" s="1" t="s">
        <v>61</v>
      </c>
      <c r="E3239" s="1" t="s">
        <v>712</v>
      </c>
      <c r="F3239" s="1" t="s">
        <v>536</v>
      </c>
      <c r="G3239" s="1">
        <v>2009.0</v>
      </c>
      <c r="H3239" s="1">
        <v>205000.0</v>
      </c>
      <c r="I3239" s="1">
        <v>17669.0</v>
      </c>
      <c r="J3239" s="1">
        <v>6.706849315</v>
      </c>
      <c r="K3239" s="1">
        <v>2.0</v>
      </c>
      <c r="L3239" s="1" t="s">
        <v>16</v>
      </c>
    </row>
    <row r="3240">
      <c r="A3240" s="2">
        <v>42370.0</v>
      </c>
      <c r="B3240" s="1" t="s">
        <v>116</v>
      </c>
      <c r="C3240" s="1" t="s">
        <v>2048</v>
      </c>
      <c r="D3240" s="1" t="s">
        <v>61</v>
      </c>
      <c r="E3240" s="1" t="s">
        <v>712</v>
      </c>
      <c r="F3240" s="1" t="s">
        <v>536</v>
      </c>
      <c r="G3240" s="1">
        <v>2009.0</v>
      </c>
      <c r="H3240" s="1">
        <v>205000.0</v>
      </c>
      <c r="I3240" s="1">
        <v>60565.0</v>
      </c>
      <c r="J3240" s="1">
        <v>6.824657534</v>
      </c>
      <c r="K3240" s="1">
        <v>2.0</v>
      </c>
      <c r="L3240" s="1" t="s">
        <v>16</v>
      </c>
    </row>
    <row r="3241">
      <c r="A3241" s="2">
        <v>42370.0</v>
      </c>
      <c r="B3241" s="1" t="s">
        <v>186</v>
      </c>
      <c r="C3241" s="1" t="s">
        <v>2056</v>
      </c>
      <c r="D3241" s="1" t="s">
        <v>61</v>
      </c>
      <c r="E3241" s="1" t="s">
        <v>1903</v>
      </c>
      <c r="F3241" s="1" t="s">
        <v>203</v>
      </c>
      <c r="G3241" s="1">
        <v>2006.0</v>
      </c>
      <c r="H3241" s="1">
        <v>205000.0</v>
      </c>
      <c r="I3241" s="1">
        <v>75775.0</v>
      </c>
      <c r="J3241" s="1">
        <v>9.0</v>
      </c>
      <c r="K3241" s="1">
        <v>1.0</v>
      </c>
      <c r="L3241" s="1" t="s">
        <v>16</v>
      </c>
    </row>
    <row r="3242">
      <c r="A3242" s="2">
        <v>42370.0</v>
      </c>
      <c r="B3242" s="1" t="s">
        <v>116</v>
      </c>
      <c r="C3242" s="1" t="s">
        <v>2038</v>
      </c>
      <c r="D3242" s="1" t="s">
        <v>61</v>
      </c>
      <c r="E3242" s="1" t="s">
        <v>881</v>
      </c>
      <c r="F3242" s="1" t="s">
        <v>536</v>
      </c>
      <c r="G3242" s="1">
        <v>2006.0</v>
      </c>
      <c r="H3242" s="1">
        <v>205000.0</v>
      </c>
      <c r="I3242" s="1">
        <v>47394.0</v>
      </c>
      <c r="J3242" s="1">
        <v>9.75890411</v>
      </c>
      <c r="K3242" s="1">
        <v>1.0</v>
      </c>
      <c r="L3242" s="1" t="s">
        <v>16</v>
      </c>
    </row>
    <row r="3243">
      <c r="A3243" s="2">
        <v>42370.0</v>
      </c>
      <c r="B3243" s="1" t="s">
        <v>116</v>
      </c>
      <c r="C3243" s="1" t="s">
        <v>2057</v>
      </c>
      <c r="D3243" s="1" t="s">
        <v>61</v>
      </c>
      <c r="E3243" s="1" t="s">
        <v>881</v>
      </c>
      <c r="F3243" s="1" t="s">
        <v>536</v>
      </c>
      <c r="G3243" s="1">
        <v>2006.0</v>
      </c>
      <c r="H3243" s="1">
        <v>205000.0</v>
      </c>
      <c r="I3243" s="1">
        <v>53831.0</v>
      </c>
      <c r="J3243" s="1">
        <v>9.728767123</v>
      </c>
      <c r="K3243" s="1">
        <v>2.0</v>
      </c>
      <c r="L3243" s="1" t="s">
        <v>16</v>
      </c>
    </row>
    <row r="3244">
      <c r="A3244" s="2">
        <v>42370.0</v>
      </c>
      <c r="B3244" s="1" t="s">
        <v>116</v>
      </c>
      <c r="C3244" s="1" t="s">
        <v>2058</v>
      </c>
      <c r="D3244" s="1" t="s">
        <v>61</v>
      </c>
      <c r="E3244" s="1" t="s">
        <v>881</v>
      </c>
      <c r="F3244" s="1" t="s">
        <v>203</v>
      </c>
      <c r="G3244" s="1">
        <v>2009.0</v>
      </c>
      <c r="H3244" s="1">
        <v>205000.0</v>
      </c>
      <c r="I3244" s="1">
        <v>40510.0</v>
      </c>
      <c r="J3244" s="1">
        <v>6.706849315</v>
      </c>
      <c r="K3244" s="1">
        <v>2.0</v>
      </c>
      <c r="L3244" s="1" t="s">
        <v>16</v>
      </c>
    </row>
    <row r="3245">
      <c r="A3245" s="2">
        <v>42370.0</v>
      </c>
      <c r="B3245" s="1" t="s">
        <v>261</v>
      </c>
      <c r="C3245" s="1" t="s">
        <v>2059</v>
      </c>
      <c r="D3245" s="1" t="s">
        <v>61</v>
      </c>
      <c r="E3245" s="1" t="s">
        <v>163</v>
      </c>
      <c r="F3245" s="1" t="s">
        <v>203</v>
      </c>
      <c r="G3245" s="1">
        <v>2005.0</v>
      </c>
      <c r="H3245" s="1">
        <v>204984.2691</v>
      </c>
      <c r="I3245" s="1">
        <v>120000.0</v>
      </c>
      <c r="J3245" s="1">
        <v>10.0</v>
      </c>
      <c r="K3245" s="1">
        <v>1.0</v>
      </c>
      <c r="L3245" s="1" t="s">
        <v>16</v>
      </c>
    </row>
    <row r="3246">
      <c r="A3246" s="2">
        <v>42370.0</v>
      </c>
      <c r="B3246" s="1" t="s">
        <v>261</v>
      </c>
      <c r="C3246" s="1" t="s">
        <v>2060</v>
      </c>
      <c r="D3246" s="1" t="s">
        <v>61</v>
      </c>
      <c r="E3246" s="1" t="s">
        <v>163</v>
      </c>
      <c r="F3246" s="1" t="s">
        <v>341</v>
      </c>
      <c r="G3246" s="1">
        <v>2005.0</v>
      </c>
      <c r="H3246" s="1">
        <v>204799.7832</v>
      </c>
      <c r="I3246" s="1">
        <v>130000.0</v>
      </c>
      <c r="J3246" s="1">
        <v>10.0</v>
      </c>
      <c r="K3246" s="1">
        <v>1.0</v>
      </c>
      <c r="L3246" s="1" t="s">
        <v>16</v>
      </c>
    </row>
    <row r="3247">
      <c r="A3247" s="2">
        <v>42370.0</v>
      </c>
      <c r="B3247" s="1" t="s">
        <v>186</v>
      </c>
      <c r="C3247" s="1" t="s">
        <v>2025</v>
      </c>
      <c r="D3247" s="1" t="s">
        <v>61</v>
      </c>
      <c r="E3247" s="1" t="s">
        <v>202</v>
      </c>
      <c r="F3247" s="1" t="s">
        <v>143</v>
      </c>
      <c r="G3247" s="1">
        <v>2008.0</v>
      </c>
      <c r="H3247" s="1">
        <v>204500.0</v>
      </c>
      <c r="I3247" s="1">
        <v>181122.0</v>
      </c>
      <c r="J3247" s="1">
        <v>7.0</v>
      </c>
      <c r="K3247" s="1">
        <v>1.0</v>
      </c>
      <c r="L3247" s="1" t="s">
        <v>16</v>
      </c>
    </row>
    <row r="3248">
      <c r="A3248" s="2">
        <v>42370.0</v>
      </c>
      <c r="B3248" s="1" t="s">
        <v>261</v>
      </c>
      <c r="C3248" s="1" t="s">
        <v>2061</v>
      </c>
      <c r="D3248" s="1" t="s">
        <v>61</v>
      </c>
      <c r="E3248" s="1" t="s">
        <v>163</v>
      </c>
      <c r="F3248" s="1" t="s">
        <v>536</v>
      </c>
      <c r="G3248" s="1">
        <v>2006.0</v>
      </c>
      <c r="H3248" s="1">
        <v>204141.4751</v>
      </c>
      <c r="I3248" s="4">
        <v>100000.0</v>
      </c>
      <c r="J3248" s="1">
        <v>9.0</v>
      </c>
      <c r="K3248" s="1">
        <v>1.0</v>
      </c>
      <c r="L3248" s="1" t="s">
        <v>16</v>
      </c>
    </row>
    <row r="3249">
      <c r="A3249" s="2">
        <v>42370.0</v>
      </c>
      <c r="B3249" s="1" t="s">
        <v>116</v>
      </c>
      <c r="C3249" s="1" t="s">
        <v>2054</v>
      </c>
      <c r="D3249" s="1" t="s">
        <v>61</v>
      </c>
      <c r="E3249" s="1" t="s">
        <v>881</v>
      </c>
      <c r="F3249" s="1" t="s">
        <v>536</v>
      </c>
      <c r="G3249" s="1">
        <v>2007.0</v>
      </c>
      <c r="H3249" s="1">
        <v>204000.0</v>
      </c>
      <c r="I3249" s="1">
        <v>66581.0</v>
      </c>
      <c r="J3249" s="1">
        <v>8.835616438</v>
      </c>
      <c r="K3249" s="1">
        <v>2.0</v>
      </c>
      <c r="L3249" s="1" t="s">
        <v>16</v>
      </c>
    </row>
    <row r="3250">
      <c r="A3250" s="2">
        <v>42370.0</v>
      </c>
      <c r="B3250" s="1" t="s">
        <v>148</v>
      </c>
      <c r="C3250" s="1">
        <v>529.0</v>
      </c>
      <c r="D3250" s="1" t="s">
        <v>61</v>
      </c>
      <c r="E3250" s="1" t="s">
        <v>712</v>
      </c>
      <c r="F3250" s="1" t="s">
        <v>536</v>
      </c>
      <c r="G3250" s="1">
        <v>2007.0</v>
      </c>
      <c r="H3250" s="1">
        <v>203500.0</v>
      </c>
      <c r="I3250" s="1">
        <v>61875.42779</v>
      </c>
      <c r="J3250" s="1">
        <v>7.734428474</v>
      </c>
      <c r="K3250" s="1">
        <v>2.0</v>
      </c>
      <c r="L3250" s="1" t="s">
        <v>16</v>
      </c>
    </row>
    <row r="3251">
      <c r="A3251" s="2">
        <v>42370.0</v>
      </c>
      <c r="B3251" s="1" t="s">
        <v>261</v>
      </c>
      <c r="C3251" s="1" t="s">
        <v>2062</v>
      </c>
      <c r="D3251" s="1" t="s">
        <v>61</v>
      </c>
      <c r="E3251" s="1" t="s">
        <v>163</v>
      </c>
      <c r="F3251" s="1" t="s">
        <v>536</v>
      </c>
      <c r="G3251" s="1">
        <v>2008.0</v>
      </c>
      <c r="H3251" s="1">
        <v>203351.7476</v>
      </c>
      <c r="I3251" s="1">
        <v>150000.0</v>
      </c>
      <c r="J3251" s="1">
        <v>7.0</v>
      </c>
      <c r="K3251" s="1">
        <v>1.0</v>
      </c>
      <c r="L3251" s="1" t="s">
        <v>16</v>
      </c>
    </row>
    <row r="3252">
      <c r="A3252" s="2">
        <v>42370.0</v>
      </c>
      <c r="B3252" s="1" t="s">
        <v>261</v>
      </c>
      <c r="C3252" s="1" t="s">
        <v>2063</v>
      </c>
      <c r="D3252" s="1" t="s">
        <v>61</v>
      </c>
      <c r="E3252" s="1" t="s">
        <v>163</v>
      </c>
      <c r="F3252" s="1" t="s">
        <v>203</v>
      </c>
      <c r="G3252" s="1">
        <v>2006.0</v>
      </c>
      <c r="H3252" s="1">
        <v>203351.7476</v>
      </c>
      <c r="I3252" s="1">
        <v>150000.0</v>
      </c>
      <c r="J3252" s="1">
        <v>9.0</v>
      </c>
      <c r="K3252" s="1">
        <v>1.0</v>
      </c>
      <c r="L3252" s="1" t="s">
        <v>16</v>
      </c>
    </row>
    <row r="3253">
      <c r="A3253" s="2">
        <v>42370.0</v>
      </c>
      <c r="B3253" s="1" t="s">
        <v>261</v>
      </c>
      <c r="C3253" s="1" t="s">
        <v>2064</v>
      </c>
      <c r="D3253" s="1" t="s">
        <v>61</v>
      </c>
      <c r="E3253" s="1" t="s">
        <v>163</v>
      </c>
      <c r="F3253" s="1" t="s">
        <v>298</v>
      </c>
      <c r="G3253" s="1">
        <v>2005.0</v>
      </c>
      <c r="H3253" s="1">
        <v>203211.505</v>
      </c>
      <c r="I3253" s="1">
        <v>150000.0</v>
      </c>
      <c r="J3253" s="1">
        <v>10.0</v>
      </c>
      <c r="K3253" s="1">
        <v>1.0</v>
      </c>
      <c r="L3253" s="1" t="s">
        <v>16</v>
      </c>
    </row>
    <row r="3254">
      <c r="A3254" s="2">
        <v>42370.0</v>
      </c>
      <c r="B3254" s="1" t="s">
        <v>186</v>
      </c>
      <c r="C3254" s="1" t="s">
        <v>1778</v>
      </c>
      <c r="D3254" s="1" t="s">
        <v>61</v>
      </c>
      <c r="E3254" s="1" t="s">
        <v>712</v>
      </c>
      <c r="F3254" s="1" t="s">
        <v>536</v>
      </c>
      <c r="G3254" s="1">
        <v>2010.0</v>
      </c>
      <c r="H3254" s="1">
        <v>203130.0</v>
      </c>
      <c r="I3254" s="1">
        <v>17392.0</v>
      </c>
      <c r="J3254" s="1">
        <v>5.0</v>
      </c>
      <c r="K3254" s="1">
        <v>2.0</v>
      </c>
      <c r="L3254" s="1" t="s">
        <v>16</v>
      </c>
    </row>
    <row r="3255">
      <c r="A3255" s="2">
        <v>42370.0</v>
      </c>
      <c r="B3255" s="1" t="s">
        <v>116</v>
      </c>
      <c r="C3255" s="1" t="s">
        <v>2028</v>
      </c>
      <c r="D3255" s="1" t="s">
        <v>61</v>
      </c>
      <c r="E3255" s="1" t="s">
        <v>712</v>
      </c>
      <c r="F3255" s="1" t="s">
        <v>536</v>
      </c>
      <c r="G3255" s="1">
        <v>2009.0</v>
      </c>
      <c r="H3255" s="1">
        <v>203130.0</v>
      </c>
      <c r="I3255" s="1">
        <v>64147.0</v>
      </c>
      <c r="J3255" s="1">
        <v>6.991780822</v>
      </c>
      <c r="K3255" s="1">
        <v>1.0</v>
      </c>
      <c r="L3255" s="1" t="s">
        <v>16</v>
      </c>
    </row>
    <row r="3256">
      <c r="A3256" s="2">
        <v>42370.0</v>
      </c>
      <c r="B3256" s="1" t="s">
        <v>186</v>
      </c>
      <c r="C3256" s="1" t="s">
        <v>2065</v>
      </c>
      <c r="D3256" s="1" t="s">
        <v>61</v>
      </c>
      <c r="E3256" s="1" t="s">
        <v>1711</v>
      </c>
      <c r="F3256" s="1" t="s">
        <v>1641</v>
      </c>
      <c r="G3256" s="1">
        <v>2013.0</v>
      </c>
      <c r="H3256" s="1">
        <v>203130.0</v>
      </c>
      <c r="I3256" s="1">
        <v>64522.0</v>
      </c>
      <c r="J3256" s="1">
        <v>2.0</v>
      </c>
      <c r="K3256" s="1">
        <v>1.0</v>
      </c>
      <c r="L3256" s="1" t="s">
        <v>16</v>
      </c>
    </row>
    <row r="3257">
      <c r="A3257" s="2">
        <v>42370.0</v>
      </c>
      <c r="B3257" s="1" t="s">
        <v>148</v>
      </c>
      <c r="C3257" s="1">
        <v>555.0</v>
      </c>
      <c r="D3257" s="1" t="s">
        <v>61</v>
      </c>
      <c r="E3257" s="1" t="s">
        <v>881</v>
      </c>
      <c r="F3257" s="1" t="s">
        <v>536</v>
      </c>
      <c r="G3257" s="1">
        <v>2007.0</v>
      </c>
      <c r="H3257" s="1">
        <v>202500.0</v>
      </c>
      <c r="I3257" s="1">
        <v>63255.30458</v>
      </c>
      <c r="J3257" s="1">
        <v>7.906913073</v>
      </c>
      <c r="K3257" s="1">
        <v>2.0</v>
      </c>
      <c r="L3257" s="1" t="s">
        <v>16</v>
      </c>
    </row>
    <row r="3258">
      <c r="A3258" s="2">
        <v>42370.0</v>
      </c>
      <c r="B3258" s="1" t="s">
        <v>148</v>
      </c>
      <c r="C3258" s="1">
        <v>505.0</v>
      </c>
      <c r="D3258" s="1" t="s">
        <v>61</v>
      </c>
      <c r="E3258" s="1" t="s">
        <v>712</v>
      </c>
      <c r="F3258" s="1" t="s">
        <v>536</v>
      </c>
      <c r="G3258" s="1">
        <v>2007.0</v>
      </c>
      <c r="H3258" s="1">
        <v>202020.0</v>
      </c>
      <c r="I3258" s="1">
        <v>59794.66119</v>
      </c>
      <c r="J3258" s="1">
        <v>7.474332649</v>
      </c>
      <c r="K3258" s="1">
        <v>2.0</v>
      </c>
      <c r="L3258" s="1" t="s">
        <v>16</v>
      </c>
    </row>
    <row r="3259">
      <c r="A3259" s="2">
        <v>42370.0</v>
      </c>
      <c r="B3259" s="1" t="s">
        <v>116</v>
      </c>
      <c r="C3259" s="1" t="s">
        <v>2066</v>
      </c>
      <c r="D3259" s="1" t="s">
        <v>61</v>
      </c>
      <c r="E3259" s="1" t="s">
        <v>712</v>
      </c>
      <c r="F3259" s="1" t="s">
        <v>536</v>
      </c>
      <c r="G3259" s="1">
        <v>2007.0</v>
      </c>
      <c r="H3259" s="1">
        <v>202020.0</v>
      </c>
      <c r="I3259" s="1">
        <v>44230.0</v>
      </c>
      <c r="J3259" s="1">
        <v>8.460273973</v>
      </c>
      <c r="K3259" s="1">
        <v>2.0</v>
      </c>
      <c r="L3259" s="1" t="s">
        <v>16</v>
      </c>
    </row>
    <row r="3260">
      <c r="A3260" s="2">
        <v>42370.0</v>
      </c>
      <c r="B3260" s="1" t="s">
        <v>116</v>
      </c>
      <c r="C3260" s="1" t="s">
        <v>2067</v>
      </c>
      <c r="D3260" s="1" t="s">
        <v>61</v>
      </c>
      <c r="E3260" s="1" t="s">
        <v>245</v>
      </c>
      <c r="F3260" s="1" t="s">
        <v>143</v>
      </c>
      <c r="G3260" s="1">
        <v>2011.0</v>
      </c>
      <c r="H3260" s="1">
        <v>202020.0</v>
      </c>
      <c r="I3260" s="1">
        <v>146058.0</v>
      </c>
      <c r="J3260" s="1">
        <v>4.630136986</v>
      </c>
      <c r="K3260" s="1">
        <v>1.0</v>
      </c>
      <c r="L3260" s="1" t="s">
        <v>16</v>
      </c>
    </row>
    <row r="3261">
      <c r="A3261" s="2">
        <v>42370.0</v>
      </c>
      <c r="B3261" s="1" t="s">
        <v>261</v>
      </c>
      <c r="C3261" s="1" t="s">
        <v>2068</v>
      </c>
      <c r="D3261" s="1" t="s">
        <v>61</v>
      </c>
      <c r="E3261" s="1" t="s">
        <v>163</v>
      </c>
      <c r="F3261" s="1" t="s">
        <v>536</v>
      </c>
      <c r="G3261" s="1">
        <v>2007.0</v>
      </c>
      <c r="H3261" s="1">
        <v>201219.5655</v>
      </c>
      <c r="I3261" s="1">
        <v>130000.0</v>
      </c>
      <c r="J3261" s="1">
        <v>8.0</v>
      </c>
      <c r="K3261" s="1">
        <v>1.0</v>
      </c>
      <c r="L3261" s="1" t="s">
        <v>16</v>
      </c>
    </row>
    <row r="3262">
      <c r="A3262" s="2">
        <v>42370.0</v>
      </c>
      <c r="B3262" s="1" t="s">
        <v>116</v>
      </c>
      <c r="C3262" s="1" t="s">
        <v>2069</v>
      </c>
      <c r="D3262" s="1" t="s">
        <v>91</v>
      </c>
      <c r="E3262" s="1" t="s">
        <v>1119</v>
      </c>
      <c r="F3262" s="1" t="s">
        <v>1120</v>
      </c>
      <c r="G3262" s="1">
        <v>2008.0</v>
      </c>
      <c r="H3262" s="1">
        <v>200000.0</v>
      </c>
      <c r="I3262" s="1">
        <v>86178.0</v>
      </c>
      <c r="J3262" s="1">
        <v>7.690410959</v>
      </c>
      <c r="K3262" s="1">
        <v>2.0</v>
      </c>
      <c r="L3262" s="1" t="s">
        <v>16</v>
      </c>
    </row>
    <row r="3263">
      <c r="A3263" s="2">
        <v>42370.0</v>
      </c>
      <c r="B3263" s="1" t="s">
        <v>209</v>
      </c>
      <c r="C3263" s="1" t="s">
        <v>2070</v>
      </c>
      <c r="D3263" s="1" t="s">
        <v>61</v>
      </c>
      <c r="E3263" s="1" t="s">
        <v>712</v>
      </c>
      <c r="F3263" s="1" t="s">
        <v>536</v>
      </c>
      <c r="G3263" s="1">
        <v>2009.0</v>
      </c>
      <c r="H3263" s="1">
        <v>200000.0</v>
      </c>
      <c r="I3263" s="1">
        <v>45000.0</v>
      </c>
      <c r="J3263" s="1">
        <v>6.0</v>
      </c>
      <c r="K3263" s="1">
        <v>1.0</v>
      </c>
      <c r="L3263" s="1" t="s">
        <v>16</v>
      </c>
    </row>
    <row r="3264">
      <c r="A3264" s="2">
        <v>42370.0</v>
      </c>
      <c r="B3264" s="1" t="s">
        <v>186</v>
      </c>
      <c r="C3264" s="1" t="s">
        <v>2047</v>
      </c>
      <c r="D3264" s="1" t="s">
        <v>61</v>
      </c>
      <c r="E3264" s="1" t="s">
        <v>712</v>
      </c>
      <c r="F3264" s="1" t="s">
        <v>536</v>
      </c>
      <c r="G3264" s="1">
        <v>2011.0</v>
      </c>
      <c r="H3264" s="1">
        <v>200000.0</v>
      </c>
      <c r="I3264" s="1">
        <v>88002.0</v>
      </c>
      <c r="J3264" s="1">
        <v>4.0</v>
      </c>
      <c r="K3264" s="1">
        <v>2.0</v>
      </c>
      <c r="L3264" s="1" t="s">
        <v>16</v>
      </c>
    </row>
    <row r="3265">
      <c r="A3265" s="2">
        <v>42370.0</v>
      </c>
      <c r="B3265" s="1" t="s">
        <v>186</v>
      </c>
      <c r="C3265" s="1" t="s">
        <v>2071</v>
      </c>
      <c r="D3265" s="1" t="s">
        <v>61</v>
      </c>
      <c r="E3265" s="1" t="s">
        <v>712</v>
      </c>
      <c r="F3265" s="1" t="s">
        <v>536</v>
      </c>
      <c r="G3265" s="1">
        <v>2009.0</v>
      </c>
      <c r="H3265" s="1">
        <v>200000.0</v>
      </c>
      <c r="I3265" s="1">
        <v>29746.0</v>
      </c>
      <c r="J3265" s="1">
        <v>6.0</v>
      </c>
      <c r="K3265" s="1">
        <v>2.0</v>
      </c>
      <c r="L3265" s="1" t="s">
        <v>16</v>
      </c>
    </row>
    <row r="3266">
      <c r="A3266" s="2">
        <v>42370.0</v>
      </c>
      <c r="B3266" s="1" t="s">
        <v>186</v>
      </c>
      <c r="C3266" s="1" t="s">
        <v>2020</v>
      </c>
      <c r="D3266" s="1" t="s">
        <v>61</v>
      </c>
      <c r="E3266" s="1" t="s">
        <v>712</v>
      </c>
      <c r="F3266" s="1" t="s">
        <v>536</v>
      </c>
      <c r="G3266" s="1">
        <v>2008.0</v>
      </c>
      <c r="H3266" s="1">
        <v>200000.0</v>
      </c>
      <c r="I3266" s="1">
        <v>61814.0</v>
      </c>
      <c r="J3266" s="1">
        <v>7.0</v>
      </c>
      <c r="K3266" s="1">
        <v>2.0</v>
      </c>
      <c r="L3266" s="1" t="s">
        <v>16</v>
      </c>
    </row>
    <row r="3267">
      <c r="A3267" s="2">
        <v>42370.0</v>
      </c>
      <c r="B3267" s="1" t="s">
        <v>148</v>
      </c>
      <c r="C3267" s="1">
        <v>447.0</v>
      </c>
      <c r="D3267" s="1" t="s">
        <v>61</v>
      </c>
      <c r="E3267" s="1" t="s">
        <v>712</v>
      </c>
      <c r="F3267" s="1" t="s">
        <v>536</v>
      </c>
      <c r="G3267" s="1">
        <v>2008.0</v>
      </c>
      <c r="H3267" s="1">
        <v>200000.0</v>
      </c>
      <c r="I3267" s="1">
        <v>54603.6961</v>
      </c>
      <c r="J3267" s="1">
        <v>6.825462012</v>
      </c>
      <c r="K3267" s="1">
        <v>2.0</v>
      </c>
      <c r="L3267" s="1" t="s">
        <v>16</v>
      </c>
    </row>
    <row r="3268">
      <c r="A3268" s="2">
        <v>42370.0</v>
      </c>
      <c r="B3268" s="1" t="s">
        <v>20</v>
      </c>
      <c r="C3268" s="1">
        <v>21832.0</v>
      </c>
      <c r="D3268" s="1" t="s">
        <v>61</v>
      </c>
      <c r="E3268" s="1" t="s">
        <v>960</v>
      </c>
      <c r="F3268" s="1" t="s">
        <v>203</v>
      </c>
      <c r="G3268" s="1">
        <v>2012.0</v>
      </c>
      <c r="H3268" s="1">
        <v>200000.0</v>
      </c>
      <c r="I3268" s="1">
        <v>18679.0</v>
      </c>
      <c r="J3268" s="1">
        <v>3.0</v>
      </c>
      <c r="K3268" s="1">
        <v>1.0</v>
      </c>
      <c r="L3268" s="1" t="s">
        <v>24</v>
      </c>
    </row>
    <row r="3269">
      <c r="A3269" s="2">
        <v>42370.0</v>
      </c>
      <c r="B3269" s="1" t="s">
        <v>186</v>
      </c>
      <c r="C3269" s="1" t="s">
        <v>2072</v>
      </c>
      <c r="D3269" s="1" t="s">
        <v>61</v>
      </c>
      <c r="E3269" s="1" t="s">
        <v>2073</v>
      </c>
      <c r="F3269" s="1" t="s">
        <v>203</v>
      </c>
      <c r="G3269" s="1">
        <v>2007.0</v>
      </c>
      <c r="H3269" s="1">
        <v>200000.0</v>
      </c>
      <c r="I3269" s="1">
        <v>104206.0</v>
      </c>
      <c r="J3269" s="1">
        <v>8.0</v>
      </c>
      <c r="K3269" s="1">
        <v>2.0</v>
      </c>
      <c r="L3269" s="1" t="s">
        <v>16</v>
      </c>
    </row>
    <row r="3270">
      <c r="A3270" s="2">
        <v>42370.0</v>
      </c>
      <c r="B3270" s="1" t="s">
        <v>116</v>
      </c>
      <c r="C3270" s="1" t="s">
        <v>2023</v>
      </c>
      <c r="D3270" s="1" t="s">
        <v>91</v>
      </c>
      <c r="E3270" s="1" t="s">
        <v>813</v>
      </c>
      <c r="F3270" s="1" t="s">
        <v>814</v>
      </c>
      <c r="G3270" s="1">
        <v>2008.0</v>
      </c>
      <c r="H3270" s="1">
        <v>200000.0</v>
      </c>
      <c r="I3270" s="1">
        <v>132143.0</v>
      </c>
      <c r="J3270" s="1">
        <v>7.917808219</v>
      </c>
      <c r="K3270" s="1">
        <v>2.0</v>
      </c>
      <c r="L3270" s="1" t="s">
        <v>16</v>
      </c>
    </row>
    <row r="3271">
      <c r="A3271" s="2">
        <v>42370.0</v>
      </c>
      <c r="B3271" s="1" t="s">
        <v>20</v>
      </c>
      <c r="C3271" s="1">
        <v>79701.0</v>
      </c>
      <c r="D3271" s="1" t="s">
        <v>91</v>
      </c>
      <c r="E3271" s="1" t="s">
        <v>813</v>
      </c>
      <c r="F3271" s="1" t="s">
        <v>847</v>
      </c>
      <c r="G3271" s="1">
        <v>2009.0</v>
      </c>
      <c r="H3271" s="1">
        <v>200000.0</v>
      </c>
      <c r="I3271" s="1">
        <v>39324.0</v>
      </c>
      <c r="J3271" s="1">
        <v>6.0</v>
      </c>
      <c r="K3271" s="1">
        <v>1.0</v>
      </c>
      <c r="L3271" s="1" t="s">
        <v>80</v>
      </c>
    </row>
    <row r="3272">
      <c r="A3272" s="2">
        <v>42370.0</v>
      </c>
      <c r="B3272" s="1" t="s">
        <v>20</v>
      </c>
      <c r="C3272" s="1">
        <v>21177.0</v>
      </c>
      <c r="D3272" s="1" t="s">
        <v>91</v>
      </c>
      <c r="E3272" s="1" t="s">
        <v>813</v>
      </c>
      <c r="F3272" s="1" t="s">
        <v>847</v>
      </c>
      <c r="G3272" s="1">
        <v>2009.0</v>
      </c>
      <c r="H3272" s="1">
        <v>200000.0</v>
      </c>
      <c r="I3272" s="1">
        <v>63009.0</v>
      </c>
      <c r="J3272" s="1">
        <v>6.0</v>
      </c>
      <c r="K3272" s="1">
        <v>2.0</v>
      </c>
      <c r="L3272" s="1" t="s">
        <v>80</v>
      </c>
    </row>
    <row r="3273">
      <c r="A3273" s="2">
        <v>42370.0</v>
      </c>
      <c r="B3273" s="1" t="s">
        <v>116</v>
      </c>
      <c r="C3273" s="1" t="s">
        <v>2067</v>
      </c>
      <c r="D3273" s="1" t="s">
        <v>61</v>
      </c>
      <c r="E3273" s="1" t="s">
        <v>245</v>
      </c>
      <c r="F3273" s="1" t="s">
        <v>143</v>
      </c>
      <c r="G3273" s="1">
        <v>2011.0</v>
      </c>
      <c r="H3273" s="1">
        <v>200000.0</v>
      </c>
      <c r="I3273" s="1">
        <v>146058.0</v>
      </c>
      <c r="J3273" s="1">
        <v>4.630136986</v>
      </c>
      <c r="K3273" s="1">
        <v>1.0</v>
      </c>
      <c r="L3273" s="1" t="s">
        <v>16</v>
      </c>
    </row>
    <row r="3274">
      <c r="A3274" s="2">
        <v>42370.0</v>
      </c>
      <c r="B3274" s="1" t="s">
        <v>148</v>
      </c>
      <c r="C3274" s="1">
        <v>445.0</v>
      </c>
      <c r="D3274" s="1" t="s">
        <v>91</v>
      </c>
      <c r="E3274" s="1" t="s">
        <v>1442</v>
      </c>
      <c r="F3274" s="1" t="s">
        <v>1443</v>
      </c>
      <c r="G3274" s="1">
        <v>2008.0</v>
      </c>
      <c r="H3274" s="1">
        <v>200000.0</v>
      </c>
      <c r="I3274" s="1">
        <v>54472.27926</v>
      </c>
      <c r="J3274" s="1">
        <v>6.809034908</v>
      </c>
      <c r="K3274" s="1">
        <v>2.0</v>
      </c>
      <c r="L3274" s="1" t="s">
        <v>16</v>
      </c>
    </row>
    <row r="3275">
      <c r="A3275" s="2">
        <v>42370.0</v>
      </c>
      <c r="B3275" s="1" t="s">
        <v>148</v>
      </c>
      <c r="C3275" s="1">
        <v>745.0</v>
      </c>
      <c r="D3275" s="1" t="s">
        <v>61</v>
      </c>
      <c r="E3275" s="1" t="s">
        <v>163</v>
      </c>
      <c r="F3275" s="1" t="s">
        <v>536</v>
      </c>
      <c r="G3275" s="1">
        <v>2005.0</v>
      </c>
      <c r="H3275" s="1">
        <v>200000.0</v>
      </c>
      <c r="I3275" s="1">
        <v>78499.65777</v>
      </c>
      <c r="J3275" s="1">
        <v>9.812457221</v>
      </c>
      <c r="K3275" s="1">
        <v>2.0</v>
      </c>
      <c r="L3275" s="1" t="s">
        <v>16</v>
      </c>
    </row>
    <row r="3276">
      <c r="A3276" s="2">
        <v>42370.0</v>
      </c>
      <c r="B3276" s="1" t="s">
        <v>148</v>
      </c>
      <c r="C3276" s="1">
        <v>551.0</v>
      </c>
      <c r="D3276" s="1" t="s">
        <v>61</v>
      </c>
      <c r="E3276" s="1" t="s">
        <v>163</v>
      </c>
      <c r="F3276" s="1" t="s">
        <v>143</v>
      </c>
      <c r="G3276" s="1">
        <v>2007.0</v>
      </c>
      <c r="H3276" s="1">
        <v>200000.0</v>
      </c>
      <c r="I3276" s="1">
        <v>94685.83163</v>
      </c>
      <c r="J3276" s="1">
        <v>7.890485969</v>
      </c>
      <c r="K3276" s="1">
        <v>2.0</v>
      </c>
      <c r="L3276" s="1" t="s">
        <v>16</v>
      </c>
    </row>
    <row r="3277">
      <c r="A3277" s="2">
        <v>42370.0</v>
      </c>
      <c r="B3277" s="1" t="s">
        <v>116</v>
      </c>
      <c r="C3277" s="1" t="s">
        <v>2012</v>
      </c>
      <c r="D3277" s="1" t="s">
        <v>61</v>
      </c>
      <c r="E3277" s="1" t="s">
        <v>163</v>
      </c>
      <c r="F3277" s="1" t="s">
        <v>111</v>
      </c>
      <c r="G3277" s="1">
        <v>2014.0</v>
      </c>
      <c r="H3277" s="1">
        <v>200000.0</v>
      </c>
      <c r="I3277" s="1">
        <v>98116.0</v>
      </c>
      <c r="J3277" s="1">
        <v>1.8</v>
      </c>
      <c r="K3277" s="1">
        <v>2.0</v>
      </c>
      <c r="L3277" s="1" t="s">
        <v>16</v>
      </c>
    </row>
    <row r="3278">
      <c r="A3278" s="2">
        <v>42370.0</v>
      </c>
      <c r="B3278" s="1" t="s">
        <v>148</v>
      </c>
      <c r="C3278" s="1">
        <v>533.0</v>
      </c>
      <c r="D3278" s="1" t="s">
        <v>61</v>
      </c>
      <c r="E3278" s="1" t="s">
        <v>881</v>
      </c>
      <c r="F3278" s="1" t="s">
        <v>536</v>
      </c>
      <c r="G3278" s="1">
        <v>2007.0</v>
      </c>
      <c r="H3278" s="1">
        <v>200000.0</v>
      </c>
      <c r="I3278" s="1">
        <v>62160.16427</v>
      </c>
      <c r="J3278" s="1">
        <v>7.770020534</v>
      </c>
      <c r="K3278" s="1">
        <v>2.0</v>
      </c>
      <c r="L3278" s="1" t="s">
        <v>16</v>
      </c>
    </row>
    <row r="3279">
      <c r="A3279" s="2">
        <v>42370.0</v>
      </c>
      <c r="B3279" s="1" t="s">
        <v>116</v>
      </c>
      <c r="C3279" s="1" t="s">
        <v>2040</v>
      </c>
      <c r="D3279" s="1" t="s">
        <v>61</v>
      </c>
      <c r="E3279" s="1" t="s">
        <v>881</v>
      </c>
      <c r="F3279" s="1" t="s">
        <v>536</v>
      </c>
      <c r="G3279" s="1">
        <v>2010.0</v>
      </c>
      <c r="H3279" s="1">
        <v>200000.0</v>
      </c>
      <c r="I3279" s="1">
        <v>16648.0</v>
      </c>
      <c r="J3279" s="1">
        <v>5.690410959</v>
      </c>
      <c r="K3279" s="1">
        <v>2.0</v>
      </c>
      <c r="L3279" s="1" t="s">
        <v>16</v>
      </c>
    </row>
    <row r="3280">
      <c r="A3280" s="2">
        <v>42370.0</v>
      </c>
      <c r="B3280" s="1" t="s">
        <v>116</v>
      </c>
      <c r="C3280" s="1" t="s">
        <v>2053</v>
      </c>
      <c r="D3280" s="1" t="s">
        <v>61</v>
      </c>
      <c r="E3280" s="1" t="s">
        <v>881</v>
      </c>
      <c r="F3280" s="1" t="s">
        <v>536</v>
      </c>
      <c r="G3280" s="1">
        <v>2007.0</v>
      </c>
      <c r="H3280" s="1">
        <v>200000.0</v>
      </c>
      <c r="I3280" s="1">
        <v>97734.0</v>
      </c>
      <c r="J3280" s="1">
        <v>8.498630137</v>
      </c>
      <c r="K3280" s="1">
        <v>2.0</v>
      </c>
      <c r="L3280" s="1" t="s">
        <v>16</v>
      </c>
    </row>
    <row r="3281">
      <c r="A3281" s="2">
        <v>42370.0</v>
      </c>
      <c r="B3281" s="1" t="s">
        <v>20</v>
      </c>
      <c r="C3281" s="1">
        <v>109964.0</v>
      </c>
      <c r="D3281" s="1" t="s">
        <v>61</v>
      </c>
      <c r="E3281" s="1" t="s">
        <v>2074</v>
      </c>
      <c r="F3281" s="1" t="s">
        <v>2075</v>
      </c>
      <c r="G3281" s="1">
        <v>2005.0</v>
      </c>
      <c r="H3281" s="1">
        <v>200000.0</v>
      </c>
      <c r="I3281" s="1">
        <v>81419.0</v>
      </c>
      <c r="J3281" s="1">
        <v>11.0</v>
      </c>
      <c r="K3281" s="1">
        <v>2.0</v>
      </c>
      <c r="L3281" s="1" t="s">
        <v>16</v>
      </c>
    </row>
    <row r="3282">
      <c r="A3282" s="2">
        <v>42370.0</v>
      </c>
      <c r="B3282" s="1" t="s">
        <v>20</v>
      </c>
      <c r="C3282" s="1">
        <v>112896.0</v>
      </c>
      <c r="D3282" s="1" t="s">
        <v>2076</v>
      </c>
      <c r="E3282" s="1" t="s">
        <v>2077</v>
      </c>
      <c r="F3282" s="1" t="s">
        <v>2078</v>
      </c>
      <c r="G3282" s="1">
        <v>2008.0</v>
      </c>
      <c r="H3282" s="1">
        <v>200000.0</v>
      </c>
      <c r="I3282" s="1">
        <v>73768.0</v>
      </c>
      <c r="J3282" s="1">
        <v>8.0</v>
      </c>
      <c r="K3282" s="1">
        <v>1.0</v>
      </c>
      <c r="L3282" s="1" t="s">
        <v>16</v>
      </c>
    </row>
    <row r="3283">
      <c r="A3283" s="2">
        <v>42370.0</v>
      </c>
      <c r="B3283" s="1" t="s">
        <v>12</v>
      </c>
      <c r="C3283" s="1">
        <v>118740.0</v>
      </c>
      <c r="D3283" s="1" t="s">
        <v>61</v>
      </c>
      <c r="E3283" s="1" t="s">
        <v>712</v>
      </c>
      <c r="F3283" s="1" t="s">
        <v>536</v>
      </c>
      <c r="G3283" s="1">
        <v>2010.0</v>
      </c>
      <c r="H3283" s="1">
        <v>199800.0</v>
      </c>
      <c r="I3283" s="1">
        <v>38330.0</v>
      </c>
      <c r="J3283" s="1">
        <v>6.0</v>
      </c>
      <c r="K3283" s="1">
        <v>1.0</v>
      </c>
      <c r="L3283" s="1" t="s">
        <v>16</v>
      </c>
    </row>
    <row r="3284">
      <c r="A3284" s="2">
        <v>42370.0</v>
      </c>
      <c r="B3284" s="1" t="s">
        <v>186</v>
      </c>
      <c r="C3284" s="1" t="s">
        <v>2071</v>
      </c>
      <c r="D3284" s="1" t="s">
        <v>61</v>
      </c>
      <c r="E3284" s="1" t="s">
        <v>712</v>
      </c>
      <c r="F3284" s="1" t="s">
        <v>536</v>
      </c>
      <c r="G3284" s="1">
        <v>2009.0</v>
      </c>
      <c r="H3284" s="1">
        <v>199800.0</v>
      </c>
      <c r="I3284" s="1">
        <v>29746.0</v>
      </c>
      <c r="J3284" s="1">
        <v>6.0</v>
      </c>
      <c r="K3284" s="1">
        <v>2.0</v>
      </c>
      <c r="L3284" s="1" t="s">
        <v>16</v>
      </c>
    </row>
    <row r="3285">
      <c r="A3285" s="2">
        <v>42370.0</v>
      </c>
      <c r="B3285" s="1" t="s">
        <v>148</v>
      </c>
      <c r="C3285" s="1">
        <v>303.0</v>
      </c>
      <c r="D3285" s="1" t="s">
        <v>61</v>
      </c>
      <c r="E3285" s="1" t="s">
        <v>712</v>
      </c>
      <c r="F3285" s="1" t="s">
        <v>536</v>
      </c>
      <c r="G3285" s="1">
        <v>2009.0</v>
      </c>
      <c r="H3285" s="1">
        <v>199800.0</v>
      </c>
      <c r="I3285" s="1">
        <v>43783.70978</v>
      </c>
      <c r="J3285" s="1">
        <v>5.472963723</v>
      </c>
      <c r="K3285" s="1">
        <v>2.0</v>
      </c>
      <c r="L3285" s="1" t="s">
        <v>16</v>
      </c>
    </row>
    <row r="3286">
      <c r="A3286" s="2">
        <v>42370.0</v>
      </c>
      <c r="B3286" s="1" t="s">
        <v>116</v>
      </c>
      <c r="C3286" s="1" t="s">
        <v>1979</v>
      </c>
      <c r="D3286" s="1" t="s">
        <v>61</v>
      </c>
      <c r="E3286" s="1" t="s">
        <v>712</v>
      </c>
      <c r="F3286" s="1" t="s">
        <v>536</v>
      </c>
      <c r="G3286" s="1">
        <v>2009.0</v>
      </c>
      <c r="H3286" s="1">
        <v>199800.0</v>
      </c>
      <c r="I3286" s="1">
        <v>32475.0</v>
      </c>
      <c r="J3286" s="1">
        <v>6.660273973</v>
      </c>
      <c r="K3286" s="1">
        <v>2.0</v>
      </c>
      <c r="L3286" s="1" t="s">
        <v>16</v>
      </c>
    </row>
    <row r="3287">
      <c r="A3287" s="2">
        <v>42370.0</v>
      </c>
      <c r="B3287" s="1" t="s">
        <v>116</v>
      </c>
      <c r="C3287" s="1" t="s">
        <v>2055</v>
      </c>
      <c r="D3287" s="1" t="s">
        <v>61</v>
      </c>
      <c r="E3287" s="1" t="s">
        <v>712</v>
      </c>
      <c r="F3287" s="1" t="s">
        <v>536</v>
      </c>
      <c r="G3287" s="1">
        <v>2009.0</v>
      </c>
      <c r="H3287" s="1">
        <v>199800.0</v>
      </c>
      <c r="I3287" s="1">
        <v>17669.0</v>
      </c>
      <c r="J3287" s="1">
        <v>6.706849315</v>
      </c>
      <c r="K3287" s="1">
        <v>2.0</v>
      </c>
      <c r="L3287" s="1" t="s">
        <v>16</v>
      </c>
    </row>
    <row r="3288">
      <c r="A3288" s="2">
        <v>42370.0</v>
      </c>
      <c r="B3288" s="1" t="s">
        <v>116</v>
      </c>
      <c r="C3288" s="1" t="s">
        <v>2079</v>
      </c>
      <c r="D3288" s="1" t="s">
        <v>61</v>
      </c>
      <c r="E3288" s="1" t="s">
        <v>712</v>
      </c>
      <c r="F3288" s="1" t="s">
        <v>536</v>
      </c>
      <c r="G3288" s="1">
        <v>2008.0</v>
      </c>
      <c r="H3288" s="1">
        <v>199800.0</v>
      </c>
      <c r="I3288" s="1">
        <v>52391.0</v>
      </c>
      <c r="J3288" s="1">
        <v>7.728767123</v>
      </c>
      <c r="K3288" s="1">
        <v>2.0</v>
      </c>
      <c r="L3288" s="1" t="s">
        <v>16</v>
      </c>
    </row>
    <row r="3289">
      <c r="A3289" s="2">
        <v>42370.0</v>
      </c>
      <c r="B3289" s="1" t="s">
        <v>116</v>
      </c>
      <c r="C3289" s="1" t="s">
        <v>2080</v>
      </c>
      <c r="D3289" s="1" t="s">
        <v>61</v>
      </c>
      <c r="E3289" s="1" t="s">
        <v>712</v>
      </c>
      <c r="F3289" s="1" t="s">
        <v>536</v>
      </c>
      <c r="G3289" s="1">
        <v>2008.0</v>
      </c>
      <c r="H3289" s="1">
        <v>199800.0</v>
      </c>
      <c r="I3289" s="1">
        <v>62172.0</v>
      </c>
      <c r="J3289" s="1">
        <v>7.873972603</v>
      </c>
      <c r="K3289" s="1">
        <v>2.0</v>
      </c>
      <c r="L3289" s="1" t="s">
        <v>16</v>
      </c>
    </row>
    <row r="3290">
      <c r="A3290" s="2">
        <v>42370.0</v>
      </c>
      <c r="B3290" s="1" t="s">
        <v>186</v>
      </c>
      <c r="C3290" s="1" t="s">
        <v>2081</v>
      </c>
      <c r="D3290" s="1" t="s">
        <v>61</v>
      </c>
      <c r="E3290" s="1" t="s">
        <v>1362</v>
      </c>
      <c r="F3290" s="1" t="s">
        <v>226</v>
      </c>
      <c r="G3290" s="1">
        <v>2014.0</v>
      </c>
      <c r="H3290" s="1">
        <v>199800.0</v>
      </c>
      <c r="I3290" s="1">
        <v>2013.0</v>
      </c>
      <c r="J3290" s="1">
        <v>1.0</v>
      </c>
      <c r="K3290" s="1">
        <v>1.0</v>
      </c>
      <c r="L3290" s="1" t="s">
        <v>16</v>
      </c>
    </row>
    <row r="3291">
      <c r="A3291" s="2">
        <v>42370.0</v>
      </c>
      <c r="B3291" s="1" t="s">
        <v>116</v>
      </c>
      <c r="C3291" s="1" t="s">
        <v>2082</v>
      </c>
      <c r="D3291" s="1" t="s">
        <v>61</v>
      </c>
      <c r="E3291" s="1" t="s">
        <v>1362</v>
      </c>
      <c r="F3291" s="1" t="s">
        <v>203</v>
      </c>
      <c r="G3291" s="1">
        <v>2015.0</v>
      </c>
      <c r="H3291" s="1">
        <v>199800.0</v>
      </c>
      <c r="I3291" s="1">
        <v>8121.0</v>
      </c>
      <c r="J3291" s="1">
        <v>0.884931507</v>
      </c>
      <c r="K3291" s="1">
        <v>2.0</v>
      </c>
      <c r="L3291" s="1" t="s">
        <v>16</v>
      </c>
    </row>
    <row r="3292">
      <c r="A3292" s="2">
        <v>42370.0</v>
      </c>
      <c r="B3292" s="1" t="s">
        <v>12</v>
      </c>
      <c r="C3292" s="1">
        <v>114832.0</v>
      </c>
      <c r="D3292" s="1" t="s">
        <v>36</v>
      </c>
      <c r="E3292" s="1" t="s">
        <v>615</v>
      </c>
      <c r="F3292" s="1" t="s">
        <v>1914</v>
      </c>
      <c r="G3292" s="1">
        <v>2010.0</v>
      </c>
      <c r="H3292" s="1">
        <v>199800.0</v>
      </c>
      <c r="I3292" s="1">
        <v>12020.0</v>
      </c>
      <c r="J3292" s="1">
        <v>6.0</v>
      </c>
      <c r="K3292" s="1">
        <v>1.0</v>
      </c>
      <c r="L3292" s="1" t="s">
        <v>16</v>
      </c>
    </row>
    <row r="3293">
      <c r="A3293" s="2">
        <v>42370.0</v>
      </c>
      <c r="B3293" s="1" t="s">
        <v>12</v>
      </c>
      <c r="C3293" s="1">
        <v>126515.0</v>
      </c>
      <c r="D3293" s="1" t="s">
        <v>36</v>
      </c>
      <c r="E3293" s="1" t="s">
        <v>902</v>
      </c>
      <c r="F3293" s="1" t="s">
        <v>1505</v>
      </c>
      <c r="G3293" s="1">
        <v>2010.0</v>
      </c>
      <c r="H3293" s="1">
        <v>199800.0</v>
      </c>
      <c r="I3293" s="1">
        <v>65710.0</v>
      </c>
      <c r="J3293" s="1">
        <v>6.0</v>
      </c>
      <c r="K3293" s="1">
        <v>1.0</v>
      </c>
      <c r="L3293" s="1" t="s">
        <v>16</v>
      </c>
    </row>
    <row r="3294">
      <c r="A3294" s="2">
        <v>42370.0</v>
      </c>
      <c r="B3294" s="1" t="s">
        <v>12</v>
      </c>
      <c r="C3294" s="1">
        <v>133634.0</v>
      </c>
      <c r="D3294" s="1" t="s">
        <v>36</v>
      </c>
      <c r="E3294" s="1" t="s">
        <v>902</v>
      </c>
      <c r="F3294" s="1" t="s">
        <v>1833</v>
      </c>
      <c r="G3294" s="1">
        <v>2011.0</v>
      </c>
      <c r="H3294" s="1">
        <v>199800.0</v>
      </c>
      <c r="I3294" s="1">
        <v>79739.0</v>
      </c>
      <c r="J3294" s="1">
        <v>5.0</v>
      </c>
      <c r="K3294" s="1">
        <v>1.0</v>
      </c>
      <c r="L3294" s="1" t="s">
        <v>16</v>
      </c>
    </row>
    <row r="3295">
      <c r="A3295" s="2">
        <v>42370.0</v>
      </c>
      <c r="B3295" s="1" t="s">
        <v>12</v>
      </c>
      <c r="C3295" s="1">
        <v>123102.0</v>
      </c>
      <c r="D3295" s="1" t="s">
        <v>77</v>
      </c>
      <c r="E3295" s="1" t="s">
        <v>623</v>
      </c>
      <c r="F3295" s="1" t="s">
        <v>1441</v>
      </c>
      <c r="G3295" s="1">
        <v>2010.0</v>
      </c>
      <c r="H3295" s="1">
        <v>199800.0</v>
      </c>
      <c r="I3295" s="1">
        <v>33348.0</v>
      </c>
      <c r="J3295" s="1">
        <v>6.0</v>
      </c>
      <c r="K3295" s="1">
        <v>2.0</v>
      </c>
      <c r="L3295" s="1" t="s">
        <v>16</v>
      </c>
    </row>
    <row r="3296">
      <c r="A3296" s="2">
        <v>42370.0</v>
      </c>
      <c r="B3296" s="1" t="s">
        <v>12</v>
      </c>
      <c r="C3296" s="1">
        <v>124886.0</v>
      </c>
      <c r="D3296" s="1" t="s">
        <v>77</v>
      </c>
      <c r="E3296" s="1" t="s">
        <v>623</v>
      </c>
      <c r="F3296" s="1" t="s">
        <v>1441</v>
      </c>
      <c r="G3296" s="1">
        <v>2010.0</v>
      </c>
      <c r="H3296" s="1">
        <v>199800.0</v>
      </c>
      <c r="I3296" s="1">
        <v>32119.0</v>
      </c>
      <c r="J3296" s="1">
        <v>6.0</v>
      </c>
      <c r="K3296" s="1">
        <v>1.0</v>
      </c>
      <c r="L3296" s="1" t="s">
        <v>16</v>
      </c>
    </row>
    <row r="3297">
      <c r="A3297" s="2">
        <v>42370.0</v>
      </c>
      <c r="B3297" s="1" t="s">
        <v>186</v>
      </c>
      <c r="C3297" s="1" t="s">
        <v>1891</v>
      </c>
      <c r="D3297" s="1" t="s">
        <v>61</v>
      </c>
      <c r="E3297" s="1" t="s">
        <v>1711</v>
      </c>
      <c r="F3297" s="1" t="s">
        <v>1641</v>
      </c>
      <c r="G3297" s="1">
        <v>2010.0</v>
      </c>
      <c r="H3297" s="1">
        <v>199800.0</v>
      </c>
      <c r="I3297" s="1">
        <v>15542.0</v>
      </c>
      <c r="J3297" s="1">
        <v>5.0</v>
      </c>
      <c r="K3297" s="1">
        <v>1.0</v>
      </c>
      <c r="L3297" s="1" t="s">
        <v>16</v>
      </c>
    </row>
    <row r="3298">
      <c r="A3298" s="2">
        <v>42370.0</v>
      </c>
      <c r="B3298" s="1" t="s">
        <v>148</v>
      </c>
      <c r="C3298" s="1">
        <v>602.0</v>
      </c>
      <c r="D3298" s="1" t="s">
        <v>91</v>
      </c>
      <c r="E3298" s="1" t="s">
        <v>1442</v>
      </c>
      <c r="F3298" s="1" t="s">
        <v>1985</v>
      </c>
      <c r="G3298" s="1">
        <v>2006.0</v>
      </c>
      <c r="H3298" s="1">
        <v>199800.0</v>
      </c>
      <c r="I3298" s="1">
        <v>67351.12936</v>
      </c>
      <c r="J3298" s="1">
        <v>8.41889117</v>
      </c>
      <c r="K3298" s="1">
        <v>2.0</v>
      </c>
      <c r="L3298" s="1" t="s">
        <v>16</v>
      </c>
    </row>
    <row r="3299">
      <c r="A3299" s="2">
        <v>42370.0</v>
      </c>
      <c r="B3299" s="1" t="s">
        <v>12</v>
      </c>
      <c r="C3299" s="1">
        <v>130839.0</v>
      </c>
      <c r="D3299" s="1" t="s">
        <v>91</v>
      </c>
      <c r="E3299" s="1" t="s">
        <v>1906</v>
      </c>
      <c r="F3299" s="1" t="s">
        <v>1443</v>
      </c>
      <c r="G3299" s="1">
        <v>2008.0</v>
      </c>
      <c r="H3299" s="1">
        <v>199800.0</v>
      </c>
      <c r="I3299" s="1">
        <v>59384.0</v>
      </c>
      <c r="J3299" s="1">
        <v>8.0</v>
      </c>
      <c r="K3299" s="1">
        <v>2.0</v>
      </c>
      <c r="L3299" s="1" t="s">
        <v>16</v>
      </c>
    </row>
    <row r="3300">
      <c r="A3300" s="2">
        <v>42370.0</v>
      </c>
      <c r="B3300" s="1" t="s">
        <v>116</v>
      </c>
      <c r="C3300" s="1" t="s">
        <v>1938</v>
      </c>
      <c r="D3300" s="1" t="s">
        <v>61</v>
      </c>
      <c r="E3300" s="1" t="s">
        <v>163</v>
      </c>
      <c r="F3300" s="1" t="s">
        <v>203</v>
      </c>
      <c r="G3300" s="1">
        <v>2005.0</v>
      </c>
      <c r="H3300" s="1">
        <v>199800.0</v>
      </c>
      <c r="I3300" s="1">
        <v>119947.0</v>
      </c>
      <c r="J3300" s="1">
        <v>10.88767123</v>
      </c>
      <c r="K3300" s="1">
        <v>1.0</v>
      </c>
      <c r="L3300" s="1" t="s">
        <v>16</v>
      </c>
    </row>
    <row r="3301">
      <c r="A3301" s="2">
        <v>42370.0</v>
      </c>
      <c r="B3301" s="1" t="s">
        <v>186</v>
      </c>
      <c r="C3301" s="1" t="s">
        <v>2010</v>
      </c>
      <c r="D3301" s="1" t="s">
        <v>61</v>
      </c>
      <c r="E3301" s="1" t="s">
        <v>881</v>
      </c>
      <c r="F3301" s="1" t="s">
        <v>536</v>
      </c>
      <c r="G3301" s="1">
        <v>2009.0</v>
      </c>
      <c r="H3301" s="1">
        <v>199800.0</v>
      </c>
      <c r="I3301" s="1">
        <v>56422.0</v>
      </c>
      <c r="J3301" s="1">
        <v>6.0</v>
      </c>
      <c r="K3301" s="1">
        <v>1.0</v>
      </c>
      <c r="L3301" s="1" t="s">
        <v>16</v>
      </c>
    </row>
    <row r="3302">
      <c r="A3302" s="2">
        <v>42370.0</v>
      </c>
      <c r="B3302" s="1" t="s">
        <v>116</v>
      </c>
      <c r="C3302" s="1" t="s">
        <v>2058</v>
      </c>
      <c r="D3302" s="1" t="s">
        <v>61</v>
      </c>
      <c r="E3302" s="1" t="s">
        <v>881</v>
      </c>
      <c r="F3302" s="1" t="s">
        <v>203</v>
      </c>
      <c r="G3302" s="1">
        <v>2009.0</v>
      </c>
      <c r="H3302" s="1">
        <v>199800.0</v>
      </c>
      <c r="I3302" s="1">
        <v>40510.0</v>
      </c>
      <c r="J3302" s="1">
        <v>6.706849315</v>
      </c>
      <c r="K3302" s="1">
        <v>2.0</v>
      </c>
      <c r="L3302" s="1" t="s">
        <v>16</v>
      </c>
    </row>
    <row r="3303">
      <c r="A3303" s="2">
        <v>42370.0</v>
      </c>
      <c r="B3303" s="1" t="s">
        <v>148</v>
      </c>
      <c r="C3303" s="1">
        <v>583.0</v>
      </c>
      <c r="D3303" s="1" t="s">
        <v>61</v>
      </c>
      <c r="E3303" s="1" t="s">
        <v>1128</v>
      </c>
      <c r="F3303" s="1" t="s">
        <v>536</v>
      </c>
      <c r="G3303" s="1">
        <v>2006.0</v>
      </c>
      <c r="H3303" s="1">
        <v>199800.0</v>
      </c>
      <c r="I3303" s="1">
        <v>66562.62834</v>
      </c>
      <c r="J3303" s="1">
        <v>8.320328542</v>
      </c>
      <c r="K3303" s="1">
        <v>2.0</v>
      </c>
      <c r="L3303" s="1" t="s">
        <v>16</v>
      </c>
    </row>
    <row r="3304">
      <c r="A3304" s="2">
        <v>42370.0</v>
      </c>
      <c r="B3304" s="1" t="s">
        <v>116</v>
      </c>
      <c r="C3304" s="1" t="s">
        <v>2033</v>
      </c>
      <c r="D3304" s="1" t="s">
        <v>61</v>
      </c>
      <c r="E3304" s="1" t="s">
        <v>1128</v>
      </c>
      <c r="F3304" s="1" t="s">
        <v>536</v>
      </c>
      <c r="G3304" s="1">
        <v>2009.0</v>
      </c>
      <c r="H3304" s="1">
        <v>199800.0</v>
      </c>
      <c r="I3304" s="1">
        <v>45142.0</v>
      </c>
      <c r="J3304" s="1">
        <v>6.731506849</v>
      </c>
      <c r="K3304" s="1">
        <v>2.0</v>
      </c>
      <c r="L3304" s="1" t="s">
        <v>16</v>
      </c>
    </row>
    <row r="3305">
      <c r="A3305" s="2">
        <v>42370.0</v>
      </c>
      <c r="B3305" s="1" t="s">
        <v>12</v>
      </c>
      <c r="C3305" s="3" t="s">
        <v>2083</v>
      </c>
      <c r="D3305" s="1" t="s">
        <v>77</v>
      </c>
      <c r="E3305" s="1" t="s">
        <v>623</v>
      </c>
      <c r="F3305" s="1" t="s">
        <v>1431</v>
      </c>
      <c r="G3305" s="1">
        <v>2010.0</v>
      </c>
      <c r="H3305" s="1">
        <v>199800.0</v>
      </c>
      <c r="I3305" s="1">
        <v>32119.0</v>
      </c>
      <c r="J3305" s="1">
        <v>6.0</v>
      </c>
      <c r="K3305" s="1">
        <v>1.0</v>
      </c>
      <c r="L3305" s="1" t="s">
        <v>16</v>
      </c>
    </row>
    <row r="3306">
      <c r="A3306" s="2">
        <v>42370.0</v>
      </c>
      <c r="B3306" s="1" t="s">
        <v>12</v>
      </c>
      <c r="C3306" s="3" t="s">
        <v>2084</v>
      </c>
      <c r="D3306" s="1" t="s">
        <v>91</v>
      </c>
      <c r="E3306" s="1" t="s">
        <v>1442</v>
      </c>
      <c r="F3306" s="1" t="s">
        <v>1443</v>
      </c>
      <c r="G3306" s="1">
        <v>2008.0</v>
      </c>
      <c r="H3306" s="1">
        <v>199800.0</v>
      </c>
      <c r="I3306" s="1">
        <v>59384.0</v>
      </c>
      <c r="J3306" s="1">
        <v>8.0</v>
      </c>
      <c r="K3306" s="1">
        <v>2.0</v>
      </c>
      <c r="L3306" s="1" t="s">
        <v>16</v>
      </c>
    </row>
    <row r="3307">
      <c r="A3307" s="2">
        <v>42370.0</v>
      </c>
      <c r="B3307" s="1" t="s">
        <v>12</v>
      </c>
      <c r="C3307" s="3" t="s">
        <v>2085</v>
      </c>
      <c r="D3307" s="1" t="s">
        <v>36</v>
      </c>
      <c r="E3307" s="1" t="s">
        <v>902</v>
      </c>
      <c r="F3307" s="1" t="s">
        <v>1505</v>
      </c>
      <c r="G3307" s="1">
        <v>2011.0</v>
      </c>
      <c r="H3307" s="1">
        <v>199800.0</v>
      </c>
      <c r="I3307" s="1">
        <v>79739.0</v>
      </c>
      <c r="J3307" s="1">
        <v>5.0</v>
      </c>
      <c r="K3307" s="1">
        <v>1.0</v>
      </c>
      <c r="L3307" s="1" t="s">
        <v>16</v>
      </c>
    </row>
    <row r="3308">
      <c r="A3308" s="2">
        <v>42370.0</v>
      </c>
      <c r="B3308" s="1" t="s">
        <v>261</v>
      </c>
      <c r="C3308" s="1" t="s">
        <v>2086</v>
      </c>
      <c r="D3308" s="1" t="s">
        <v>61</v>
      </c>
      <c r="E3308" s="1" t="s">
        <v>163</v>
      </c>
      <c r="F3308" s="1" t="s">
        <v>536</v>
      </c>
      <c r="G3308" s="1">
        <v>2005.0</v>
      </c>
      <c r="H3308" s="1">
        <v>199606.9264</v>
      </c>
      <c r="I3308" s="1">
        <v>80000.0</v>
      </c>
      <c r="J3308" s="1">
        <v>10.0</v>
      </c>
      <c r="K3308" s="1">
        <v>1.0</v>
      </c>
      <c r="L3308" s="1" t="s">
        <v>16</v>
      </c>
    </row>
    <row r="3309">
      <c r="A3309" s="2">
        <v>42370.0</v>
      </c>
      <c r="B3309" s="1" t="s">
        <v>261</v>
      </c>
      <c r="C3309" s="1" t="s">
        <v>2087</v>
      </c>
      <c r="D3309" s="1" t="s">
        <v>61</v>
      </c>
      <c r="E3309" s="1" t="s">
        <v>163</v>
      </c>
      <c r="F3309" s="1" t="s">
        <v>203</v>
      </c>
      <c r="G3309" s="1">
        <v>2005.0</v>
      </c>
      <c r="H3309" s="1">
        <v>198834.741</v>
      </c>
      <c r="I3309" s="1">
        <v>130000.0</v>
      </c>
      <c r="J3309" s="1">
        <v>10.0</v>
      </c>
      <c r="K3309" s="1">
        <v>1.0</v>
      </c>
      <c r="L3309" s="1" t="s">
        <v>16</v>
      </c>
    </row>
    <row r="3310">
      <c r="A3310" s="2">
        <v>42370.0</v>
      </c>
      <c r="B3310" s="1" t="s">
        <v>261</v>
      </c>
      <c r="C3310" s="1" t="s">
        <v>2088</v>
      </c>
      <c r="D3310" s="1" t="s">
        <v>61</v>
      </c>
      <c r="E3310" s="1" t="s">
        <v>163</v>
      </c>
      <c r="F3310" s="1" t="s">
        <v>341</v>
      </c>
      <c r="G3310" s="1">
        <v>2005.0</v>
      </c>
      <c r="H3310" s="1">
        <v>198655.7897</v>
      </c>
      <c r="I3310" s="1">
        <v>140000.0</v>
      </c>
      <c r="J3310" s="1">
        <v>10.0</v>
      </c>
      <c r="K3310" s="1">
        <v>1.0</v>
      </c>
      <c r="L3310" s="1" t="s">
        <v>16</v>
      </c>
    </row>
    <row r="3311">
      <c r="A3311" s="2">
        <v>42370.0</v>
      </c>
      <c r="B3311" s="1" t="s">
        <v>261</v>
      </c>
      <c r="C3311" s="1" t="s">
        <v>2089</v>
      </c>
      <c r="D3311" s="1" t="s">
        <v>61</v>
      </c>
      <c r="E3311" s="1" t="s">
        <v>163</v>
      </c>
      <c r="F3311" s="1" t="s">
        <v>536</v>
      </c>
      <c r="G3311" s="1">
        <v>2006.0</v>
      </c>
      <c r="H3311" s="1">
        <v>198017.2308</v>
      </c>
      <c r="I3311" s="1">
        <v>110000.0</v>
      </c>
      <c r="J3311" s="1">
        <v>9.0</v>
      </c>
      <c r="K3311" s="1">
        <v>1.0</v>
      </c>
      <c r="L3311" s="1" t="s">
        <v>16</v>
      </c>
    </row>
    <row r="3312">
      <c r="A3312" s="2">
        <v>42370.0</v>
      </c>
      <c r="B3312" s="1" t="s">
        <v>148</v>
      </c>
      <c r="C3312" s="1">
        <v>532.0</v>
      </c>
      <c r="D3312" s="1" t="s">
        <v>61</v>
      </c>
      <c r="E3312" s="1" t="s">
        <v>712</v>
      </c>
      <c r="F3312" s="1" t="s">
        <v>536</v>
      </c>
      <c r="G3312" s="1">
        <v>2007.0</v>
      </c>
      <c r="H3312" s="1">
        <v>198000.0</v>
      </c>
      <c r="I3312" s="1">
        <v>62094.45586</v>
      </c>
      <c r="J3312" s="1">
        <v>7.761806982</v>
      </c>
      <c r="K3312" s="1">
        <v>2.0</v>
      </c>
      <c r="L3312" s="1" t="s">
        <v>16</v>
      </c>
    </row>
    <row r="3313">
      <c r="A3313" s="2">
        <v>42370.0</v>
      </c>
      <c r="B3313" s="1" t="s">
        <v>116</v>
      </c>
      <c r="C3313" s="1" t="s">
        <v>2080</v>
      </c>
      <c r="D3313" s="1" t="s">
        <v>61</v>
      </c>
      <c r="E3313" s="1" t="s">
        <v>712</v>
      </c>
      <c r="F3313" s="1" t="s">
        <v>536</v>
      </c>
      <c r="G3313" s="1">
        <v>2008.0</v>
      </c>
      <c r="H3313" s="1">
        <v>198000.0</v>
      </c>
      <c r="I3313" s="1">
        <v>62172.0</v>
      </c>
      <c r="J3313" s="1">
        <v>7.873972603</v>
      </c>
      <c r="K3313" s="1">
        <v>2.0</v>
      </c>
      <c r="L3313" s="1" t="s">
        <v>16</v>
      </c>
    </row>
    <row r="3314">
      <c r="A3314" s="2">
        <v>42370.0</v>
      </c>
      <c r="B3314" s="1" t="s">
        <v>116</v>
      </c>
      <c r="C3314" s="1" t="s">
        <v>2052</v>
      </c>
      <c r="D3314" s="1" t="s">
        <v>61</v>
      </c>
      <c r="E3314" s="1" t="s">
        <v>881</v>
      </c>
      <c r="F3314" s="1" t="s">
        <v>536</v>
      </c>
      <c r="G3314" s="1">
        <v>2009.0</v>
      </c>
      <c r="H3314" s="1">
        <v>198000.0</v>
      </c>
      <c r="I3314" s="1">
        <v>110364.0</v>
      </c>
      <c r="J3314" s="1">
        <v>6.936986301</v>
      </c>
      <c r="K3314" s="1">
        <v>1.0</v>
      </c>
      <c r="L3314" s="1" t="s">
        <v>16</v>
      </c>
    </row>
    <row r="3315">
      <c r="A3315" s="2">
        <v>42370.0</v>
      </c>
      <c r="B3315" s="1" t="s">
        <v>116</v>
      </c>
      <c r="C3315" s="1" t="s">
        <v>2090</v>
      </c>
      <c r="D3315" s="1" t="s">
        <v>61</v>
      </c>
      <c r="E3315" s="1" t="s">
        <v>881</v>
      </c>
      <c r="F3315" s="1" t="s">
        <v>536</v>
      </c>
      <c r="G3315" s="1">
        <v>2007.0</v>
      </c>
      <c r="H3315" s="1">
        <v>198000.0</v>
      </c>
      <c r="I3315" s="1">
        <v>100110.0</v>
      </c>
      <c r="J3315" s="1">
        <v>8.536986301</v>
      </c>
      <c r="K3315" s="1">
        <v>1.0</v>
      </c>
      <c r="L3315" s="1" t="s">
        <v>16</v>
      </c>
    </row>
    <row r="3316">
      <c r="A3316" s="2">
        <v>42370.0</v>
      </c>
      <c r="B3316" s="1" t="s">
        <v>148</v>
      </c>
      <c r="C3316" s="1">
        <v>416.0</v>
      </c>
      <c r="D3316" s="1" t="s">
        <v>61</v>
      </c>
      <c r="E3316" s="1" t="s">
        <v>712</v>
      </c>
      <c r="F3316" s="1" t="s">
        <v>536</v>
      </c>
      <c r="G3316" s="1">
        <v>2008.0</v>
      </c>
      <c r="H3316" s="1">
        <v>197580.0</v>
      </c>
      <c r="I3316" s="1">
        <v>52807.66598</v>
      </c>
      <c r="J3316" s="1">
        <v>6.600958248</v>
      </c>
      <c r="K3316" s="1">
        <v>2.0</v>
      </c>
      <c r="L3316" s="1" t="s">
        <v>16</v>
      </c>
    </row>
    <row r="3317">
      <c r="A3317" s="2">
        <v>42370.0</v>
      </c>
      <c r="B3317" s="1" t="s">
        <v>116</v>
      </c>
      <c r="C3317" s="1" t="s">
        <v>2091</v>
      </c>
      <c r="D3317" s="1" t="s">
        <v>61</v>
      </c>
      <c r="E3317" s="1" t="s">
        <v>881</v>
      </c>
      <c r="F3317" s="1" t="s">
        <v>536</v>
      </c>
      <c r="G3317" s="1">
        <v>2008.0</v>
      </c>
      <c r="H3317" s="1">
        <v>197580.0</v>
      </c>
      <c r="I3317" s="1">
        <v>121745.0</v>
      </c>
      <c r="J3317" s="1">
        <v>7.575342466</v>
      </c>
      <c r="K3317" s="1">
        <v>2.0</v>
      </c>
      <c r="L3317" s="1" t="s">
        <v>16</v>
      </c>
    </row>
    <row r="3318">
      <c r="A3318" s="2">
        <v>42370.0</v>
      </c>
      <c r="B3318" s="1" t="s">
        <v>116</v>
      </c>
      <c r="C3318" s="1" t="s">
        <v>2066</v>
      </c>
      <c r="D3318" s="1" t="s">
        <v>61</v>
      </c>
      <c r="E3318" s="1" t="s">
        <v>712</v>
      </c>
      <c r="F3318" s="1" t="s">
        <v>536</v>
      </c>
      <c r="G3318" s="1">
        <v>2007.0</v>
      </c>
      <c r="H3318" s="1">
        <v>197000.0</v>
      </c>
      <c r="I3318" s="1">
        <v>44230.0</v>
      </c>
      <c r="J3318" s="1">
        <v>8.460273973</v>
      </c>
      <c r="K3318" s="1">
        <v>2.0</v>
      </c>
      <c r="L3318" s="1" t="s">
        <v>16</v>
      </c>
    </row>
    <row r="3319">
      <c r="A3319" s="2">
        <v>42370.0</v>
      </c>
      <c r="B3319" s="1" t="s">
        <v>148</v>
      </c>
      <c r="C3319" s="1">
        <v>723.0</v>
      </c>
      <c r="D3319" s="1" t="s">
        <v>61</v>
      </c>
      <c r="E3319" s="1" t="s">
        <v>163</v>
      </c>
      <c r="F3319" s="1" t="s">
        <v>203</v>
      </c>
      <c r="G3319" s="1">
        <v>2005.0</v>
      </c>
      <c r="H3319" s="1">
        <v>196500.0</v>
      </c>
      <c r="I3319" s="1">
        <v>77535.93429</v>
      </c>
      <c r="J3319" s="1">
        <v>9.691991786</v>
      </c>
      <c r="K3319" s="1">
        <v>2.0</v>
      </c>
      <c r="L3319" s="1" t="s">
        <v>16</v>
      </c>
    </row>
    <row r="3320">
      <c r="A3320" s="2">
        <v>42370.0</v>
      </c>
      <c r="B3320" s="1" t="s">
        <v>116</v>
      </c>
      <c r="C3320" s="1" t="s">
        <v>2017</v>
      </c>
      <c r="D3320" s="1" t="s">
        <v>61</v>
      </c>
      <c r="E3320" s="1" t="s">
        <v>881</v>
      </c>
      <c r="F3320" s="1" t="s">
        <v>203</v>
      </c>
      <c r="G3320" s="1">
        <v>2006.0</v>
      </c>
      <c r="H3320" s="1">
        <v>196470.0</v>
      </c>
      <c r="I3320" s="1">
        <v>50210.0</v>
      </c>
      <c r="J3320" s="1">
        <v>9.964383562</v>
      </c>
      <c r="K3320" s="1">
        <v>2.0</v>
      </c>
      <c r="L3320" s="1" t="s">
        <v>16</v>
      </c>
    </row>
    <row r="3321">
      <c r="A3321" s="2">
        <v>42370.0</v>
      </c>
      <c r="B3321" s="1" t="s">
        <v>148</v>
      </c>
      <c r="C3321" s="1">
        <v>684.0</v>
      </c>
      <c r="D3321" s="1" t="s">
        <v>61</v>
      </c>
      <c r="E3321" s="1" t="s">
        <v>953</v>
      </c>
      <c r="F3321" s="1" t="s">
        <v>536</v>
      </c>
      <c r="G3321" s="1">
        <v>2006.0</v>
      </c>
      <c r="H3321" s="1">
        <v>196470.0</v>
      </c>
      <c r="I3321" s="1">
        <v>71885.01026</v>
      </c>
      <c r="J3321" s="1">
        <v>8.985626283</v>
      </c>
      <c r="K3321" s="1">
        <v>2.0</v>
      </c>
      <c r="L3321" s="1" t="s">
        <v>16</v>
      </c>
    </row>
    <row r="3322">
      <c r="A3322" s="2">
        <v>42370.0</v>
      </c>
      <c r="B3322" s="1" t="s">
        <v>148</v>
      </c>
      <c r="C3322" s="1">
        <v>179.0</v>
      </c>
      <c r="D3322" s="1" t="s">
        <v>61</v>
      </c>
      <c r="E3322" s="1" t="s">
        <v>712</v>
      </c>
      <c r="F3322" s="1" t="s">
        <v>536</v>
      </c>
      <c r="G3322" s="1">
        <v>2010.0</v>
      </c>
      <c r="H3322" s="1">
        <v>196000.0</v>
      </c>
      <c r="I3322" s="1">
        <v>35351.12936</v>
      </c>
      <c r="J3322" s="1">
        <v>4.41889117</v>
      </c>
      <c r="K3322" s="1">
        <v>1.0</v>
      </c>
      <c r="L3322" s="1" t="s">
        <v>16</v>
      </c>
    </row>
    <row r="3323">
      <c r="A3323" s="2">
        <v>42370.0</v>
      </c>
      <c r="B3323" s="1" t="s">
        <v>20</v>
      </c>
      <c r="C3323" s="1">
        <v>20202.0</v>
      </c>
      <c r="D3323" s="1" t="s">
        <v>61</v>
      </c>
      <c r="E3323" s="1" t="s">
        <v>960</v>
      </c>
      <c r="F3323" s="1" t="s">
        <v>203</v>
      </c>
      <c r="G3323" s="1">
        <v>2012.0</v>
      </c>
      <c r="H3323" s="1">
        <v>196000.0</v>
      </c>
      <c r="I3323" s="1">
        <v>48000.0</v>
      </c>
      <c r="J3323" s="1">
        <v>3.0</v>
      </c>
      <c r="K3323" s="1">
        <v>1.0</v>
      </c>
      <c r="L3323" s="1" t="s">
        <v>80</v>
      </c>
    </row>
    <row r="3324">
      <c r="A3324" s="2">
        <v>42370.0</v>
      </c>
      <c r="B3324" s="1" t="s">
        <v>186</v>
      </c>
      <c r="C3324" s="1" t="s">
        <v>1784</v>
      </c>
      <c r="D3324" s="1" t="s">
        <v>61</v>
      </c>
      <c r="E3324" s="1" t="s">
        <v>712</v>
      </c>
      <c r="F3324" s="1" t="s">
        <v>536</v>
      </c>
      <c r="G3324" s="1">
        <v>2009.0</v>
      </c>
      <c r="H3324" s="1">
        <v>195360.0</v>
      </c>
      <c r="I3324" s="1">
        <v>66883.0</v>
      </c>
      <c r="J3324" s="1">
        <v>6.0</v>
      </c>
      <c r="K3324" s="1">
        <v>2.0</v>
      </c>
      <c r="L3324" s="1" t="s">
        <v>16</v>
      </c>
    </row>
    <row r="3325">
      <c r="A3325" s="2">
        <v>42370.0</v>
      </c>
      <c r="B3325" s="1" t="s">
        <v>261</v>
      </c>
      <c r="C3325" s="1" t="s">
        <v>2092</v>
      </c>
      <c r="D3325" s="1" t="s">
        <v>61</v>
      </c>
      <c r="E3325" s="1" t="s">
        <v>163</v>
      </c>
      <c r="F3325" s="1" t="s">
        <v>536</v>
      </c>
      <c r="G3325" s="1">
        <v>2007.0</v>
      </c>
      <c r="H3325" s="1">
        <v>195182.9785</v>
      </c>
      <c r="I3325" s="1">
        <v>140000.0</v>
      </c>
      <c r="J3325" s="1">
        <v>8.0</v>
      </c>
      <c r="K3325" s="1">
        <v>1.0</v>
      </c>
      <c r="L3325" s="1" t="s">
        <v>16</v>
      </c>
    </row>
    <row r="3326">
      <c r="A3326" s="2">
        <v>42370.0</v>
      </c>
      <c r="B3326" s="1" t="s">
        <v>186</v>
      </c>
      <c r="C3326" s="1" t="s">
        <v>2045</v>
      </c>
      <c r="D3326" s="1" t="s">
        <v>61</v>
      </c>
      <c r="E3326" s="1" t="s">
        <v>712</v>
      </c>
      <c r="F3326" s="1" t="s">
        <v>536</v>
      </c>
      <c r="G3326" s="1">
        <v>2009.0</v>
      </c>
      <c r="H3326" s="1">
        <v>195000.0</v>
      </c>
      <c r="I3326" s="1">
        <v>40492.0</v>
      </c>
      <c r="J3326" s="1">
        <v>6.0</v>
      </c>
      <c r="K3326" s="1">
        <v>1.0</v>
      </c>
      <c r="L3326" s="1" t="s">
        <v>16</v>
      </c>
    </row>
    <row r="3327">
      <c r="A3327" s="2">
        <v>42370.0</v>
      </c>
      <c r="B3327" s="1" t="s">
        <v>186</v>
      </c>
      <c r="C3327" s="1" t="s">
        <v>2046</v>
      </c>
      <c r="D3327" s="1" t="s">
        <v>61</v>
      </c>
      <c r="E3327" s="1" t="s">
        <v>712</v>
      </c>
      <c r="F3327" s="1" t="s">
        <v>536</v>
      </c>
      <c r="G3327" s="1">
        <v>2008.0</v>
      </c>
      <c r="H3327" s="1">
        <v>195000.0</v>
      </c>
      <c r="I3327" s="1">
        <v>59755.0</v>
      </c>
      <c r="J3327" s="1">
        <v>7.0</v>
      </c>
      <c r="K3327" s="1">
        <v>1.0</v>
      </c>
      <c r="L3327" s="1" t="s">
        <v>16</v>
      </c>
    </row>
    <row r="3328">
      <c r="A3328" s="2">
        <v>42370.0</v>
      </c>
      <c r="B3328" s="1" t="s">
        <v>186</v>
      </c>
      <c r="C3328" s="1" t="s">
        <v>2093</v>
      </c>
      <c r="D3328" s="1" t="s">
        <v>61</v>
      </c>
      <c r="E3328" s="1" t="s">
        <v>712</v>
      </c>
      <c r="F3328" s="1" t="s">
        <v>536</v>
      </c>
      <c r="G3328" s="1">
        <v>2009.0</v>
      </c>
      <c r="H3328" s="1">
        <v>195000.0</v>
      </c>
      <c r="I3328" s="1">
        <v>48292.0</v>
      </c>
      <c r="J3328" s="1">
        <v>6.0</v>
      </c>
      <c r="K3328" s="1">
        <v>2.0</v>
      </c>
      <c r="L3328" s="1" t="s">
        <v>16</v>
      </c>
    </row>
    <row r="3329">
      <c r="A3329" s="2">
        <v>42370.0</v>
      </c>
      <c r="B3329" s="1" t="s">
        <v>148</v>
      </c>
      <c r="C3329" s="1">
        <v>276.0</v>
      </c>
      <c r="D3329" s="1" t="s">
        <v>61</v>
      </c>
      <c r="E3329" s="1" t="s">
        <v>712</v>
      </c>
      <c r="F3329" s="1" t="s">
        <v>536</v>
      </c>
      <c r="G3329" s="1">
        <v>2009.0</v>
      </c>
      <c r="H3329" s="1">
        <v>195000.0</v>
      </c>
      <c r="I3329" s="1">
        <v>42250.51334</v>
      </c>
      <c r="J3329" s="1">
        <v>5.281314168</v>
      </c>
      <c r="K3329" s="1">
        <v>2.0</v>
      </c>
      <c r="L3329" s="1" t="s">
        <v>16</v>
      </c>
    </row>
    <row r="3330">
      <c r="A3330" s="2">
        <v>42370.0</v>
      </c>
      <c r="B3330" s="1" t="s">
        <v>148</v>
      </c>
      <c r="C3330" s="1">
        <v>590.0</v>
      </c>
      <c r="D3330" s="1" t="s">
        <v>61</v>
      </c>
      <c r="E3330" s="1" t="s">
        <v>712</v>
      </c>
      <c r="F3330" s="1" t="s">
        <v>536</v>
      </c>
      <c r="G3330" s="1">
        <v>2006.0</v>
      </c>
      <c r="H3330" s="1">
        <v>195000.0</v>
      </c>
      <c r="I3330" s="1">
        <v>66825.46202</v>
      </c>
      <c r="J3330" s="1">
        <v>8.353182752</v>
      </c>
      <c r="K3330" s="1">
        <v>2.0</v>
      </c>
      <c r="L3330" s="1" t="s">
        <v>16</v>
      </c>
    </row>
    <row r="3331">
      <c r="A3331" s="2">
        <v>42370.0</v>
      </c>
      <c r="B3331" s="1" t="s">
        <v>116</v>
      </c>
      <c r="C3331" s="1" t="s">
        <v>2094</v>
      </c>
      <c r="D3331" s="1" t="s">
        <v>61</v>
      </c>
      <c r="E3331" s="1" t="s">
        <v>712</v>
      </c>
      <c r="F3331" s="1" t="s">
        <v>536</v>
      </c>
      <c r="G3331" s="1">
        <v>2007.0</v>
      </c>
      <c r="H3331" s="1">
        <v>195000.0</v>
      </c>
      <c r="I3331" s="1">
        <v>36876.0</v>
      </c>
      <c r="J3331" s="1">
        <v>8.736986301</v>
      </c>
      <c r="K3331" s="1">
        <v>1.0</v>
      </c>
      <c r="L3331" s="1" t="s">
        <v>16</v>
      </c>
    </row>
    <row r="3332">
      <c r="A3332" s="2">
        <v>42370.0</v>
      </c>
      <c r="B3332" s="1" t="s">
        <v>116</v>
      </c>
      <c r="C3332" s="1" t="s">
        <v>2095</v>
      </c>
      <c r="D3332" s="1" t="s">
        <v>61</v>
      </c>
      <c r="E3332" s="1" t="s">
        <v>712</v>
      </c>
      <c r="F3332" s="1" t="s">
        <v>536</v>
      </c>
      <c r="G3332" s="1">
        <v>2008.0</v>
      </c>
      <c r="H3332" s="1">
        <v>195000.0</v>
      </c>
      <c r="I3332" s="1">
        <v>56997.0</v>
      </c>
      <c r="J3332" s="1">
        <v>7.597260274</v>
      </c>
      <c r="K3332" s="1">
        <v>2.0</v>
      </c>
      <c r="L3332" s="1" t="s">
        <v>16</v>
      </c>
    </row>
    <row r="3333">
      <c r="A3333" s="2">
        <v>42370.0</v>
      </c>
      <c r="B3333" s="1" t="s">
        <v>116</v>
      </c>
      <c r="C3333" s="1" t="s">
        <v>2096</v>
      </c>
      <c r="D3333" s="1" t="s">
        <v>61</v>
      </c>
      <c r="E3333" s="1" t="s">
        <v>712</v>
      </c>
      <c r="F3333" s="1" t="s">
        <v>536</v>
      </c>
      <c r="G3333" s="1">
        <v>2008.0</v>
      </c>
      <c r="H3333" s="1">
        <v>195000.0</v>
      </c>
      <c r="I3333" s="1">
        <v>53151.0</v>
      </c>
      <c r="J3333" s="1">
        <v>7.602739726</v>
      </c>
      <c r="K3333" s="1">
        <v>2.0</v>
      </c>
      <c r="L3333" s="1" t="s">
        <v>16</v>
      </c>
    </row>
    <row r="3334">
      <c r="A3334" s="2">
        <v>42370.0</v>
      </c>
      <c r="B3334" s="1" t="s">
        <v>116</v>
      </c>
      <c r="C3334" s="1" t="s">
        <v>2097</v>
      </c>
      <c r="D3334" s="1" t="s">
        <v>61</v>
      </c>
      <c r="E3334" s="1" t="s">
        <v>712</v>
      </c>
      <c r="F3334" s="1" t="s">
        <v>536</v>
      </c>
      <c r="G3334" s="1">
        <v>2008.0</v>
      </c>
      <c r="H3334" s="1">
        <v>195000.0</v>
      </c>
      <c r="I3334" s="1">
        <v>59552.0</v>
      </c>
      <c r="J3334" s="1">
        <v>7.676712329</v>
      </c>
      <c r="K3334" s="1">
        <v>2.0</v>
      </c>
      <c r="L3334" s="1" t="s">
        <v>16</v>
      </c>
    </row>
    <row r="3335">
      <c r="A3335" s="2">
        <v>42370.0</v>
      </c>
      <c r="B3335" s="1" t="s">
        <v>116</v>
      </c>
      <c r="C3335" s="1" t="s">
        <v>2079</v>
      </c>
      <c r="D3335" s="1" t="s">
        <v>61</v>
      </c>
      <c r="E3335" s="1" t="s">
        <v>712</v>
      </c>
      <c r="F3335" s="1" t="s">
        <v>536</v>
      </c>
      <c r="G3335" s="1">
        <v>2008.0</v>
      </c>
      <c r="H3335" s="1">
        <v>195000.0</v>
      </c>
      <c r="I3335" s="1">
        <v>52391.0</v>
      </c>
      <c r="J3335" s="1">
        <v>7.728767123</v>
      </c>
      <c r="K3335" s="1">
        <v>2.0</v>
      </c>
      <c r="L3335" s="1" t="s">
        <v>16</v>
      </c>
    </row>
    <row r="3336">
      <c r="A3336" s="2">
        <v>42370.0</v>
      </c>
      <c r="B3336" s="1" t="s">
        <v>116</v>
      </c>
      <c r="C3336" s="1" t="s">
        <v>2098</v>
      </c>
      <c r="D3336" s="1" t="s">
        <v>61</v>
      </c>
      <c r="E3336" s="1" t="s">
        <v>712</v>
      </c>
      <c r="F3336" s="1" t="s">
        <v>536</v>
      </c>
      <c r="G3336" s="1">
        <v>2008.0</v>
      </c>
      <c r="H3336" s="1">
        <v>195000.0</v>
      </c>
      <c r="I3336" s="1">
        <v>69175.0</v>
      </c>
      <c r="J3336" s="1">
        <v>7.846575342</v>
      </c>
      <c r="K3336" s="1">
        <v>2.0</v>
      </c>
      <c r="L3336" s="1" t="s">
        <v>16</v>
      </c>
    </row>
    <row r="3337">
      <c r="A3337" s="2">
        <v>42370.0</v>
      </c>
      <c r="B3337" s="1" t="s">
        <v>186</v>
      </c>
      <c r="C3337" s="1" t="s">
        <v>2049</v>
      </c>
      <c r="D3337" s="1" t="s">
        <v>61</v>
      </c>
      <c r="E3337" s="1" t="s">
        <v>960</v>
      </c>
      <c r="F3337" s="1" t="s">
        <v>203</v>
      </c>
      <c r="G3337" s="1">
        <v>2011.0</v>
      </c>
      <c r="H3337" s="1">
        <v>195000.0</v>
      </c>
      <c r="I3337" s="1">
        <v>25597.0</v>
      </c>
      <c r="J3337" s="1">
        <v>4.0</v>
      </c>
      <c r="K3337" s="1">
        <v>2.0</v>
      </c>
      <c r="L3337" s="1" t="s">
        <v>16</v>
      </c>
    </row>
    <row r="3338">
      <c r="A3338" s="2">
        <v>42370.0</v>
      </c>
      <c r="B3338" s="1" t="s">
        <v>186</v>
      </c>
      <c r="C3338" s="1" t="s">
        <v>2099</v>
      </c>
      <c r="D3338" s="1" t="s">
        <v>61</v>
      </c>
      <c r="E3338" s="1" t="s">
        <v>1151</v>
      </c>
      <c r="F3338" s="1" t="s">
        <v>536</v>
      </c>
      <c r="G3338" s="1">
        <v>2008.0</v>
      </c>
      <c r="H3338" s="1">
        <v>195000.0</v>
      </c>
      <c r="I3338" s="1">
        <v>74088.0</v>
      </c>
      <c r="J3338" s="1">
        <v>7.0</v>
      </c>
      <c r="K3338" s="1">
        <v>2.0</v>
      </c>
      <c r="L3338" s="1" t="s">
        <v>16</v>
      </c>
    </row>
    <row r="3339">
      <c r="A3339" s="2">
        <v>42370.0</v>
      </c>
      <c r="B3339" s="1" t="s">
        <v>148</v>
      </c>
      <c r="C3339" s="1">
        <v>237.0</v>
      </c>
      <c r="D3339" s="1" t="s">
        <v>36</v>
      </c>
      <c r="E3339" s="1" t="s">
        <v>615</v>
      </c>
      <c r="F3339" s="1" t="s">
        <v>1914</v>
      </c>
      <c r="G3339" s="1">
        <v>2010.0</v>
      </c>
      <c r="H3339" s="1">
        <v>195000.0</v>
      </c>
      <c r="I3339" s="1">
        <v>38461.32786</v>
      </c>
      <c r="J3339" s="1">
        <v>4.807665982</v>
      </c>
      <c r="K3339" s="1">
        <v>1.0</v>
      </c>
      <c r="L3339" s="1" t="s">
        <v>16</v>
      </c>
    </row>
    <row r="3340">
      <c r="A3340" s="2">
        <v>42370.0</v>
      </c>
      <c r="B3340" s="1" t="s">
        <v>186</v>
      </c>
      <c r="C3340" s="1" t="s">
        <v>2050</v>
      </c>
      <c r="D3340" s="1" t="s">
        <v>61</v>
      </c>
      <c r="E3340" s="1" t="s">
        <v>1903</v>
      </c>
      <c r="F3340" s="1" t="s">
        <v>536</v>
      </c>
      <c r="G3340" s="1">
        <v>2010.0</v>
      </c>
      <c r="H3340" s="1">
        <v>195000.0</v>
      </c>
      <c r="I3340" s="1">
        <v>39242.0</v>
      </c>
      <c r="J3340" s="1">
        <v>5.0</v>
      </c>
      <c r="K3340" s="1">
        <v>1.0</v>
      </c>
      <c r="L3340" s="1" t="s">
        <v>16</v>
      </c>
    </row>
    <row r="3341">
      <c r="A3341" s="2">
        <v>42370.0</v>
      </c>
      <c r="B3341" s="1" t="s">
        <v>148</v>
      </c>
      <c r="C3341" s="1">
        <v>492.0</v>
      </c>
      <c r="D3341" s="1" t="s">
        <v>61</v>
      </c>
      <c r="E3341" s="1" t="s">
        <v>1571</v>
      </c>
      <c r="F3341" s="1" t="s">
        <v>203</v>
      </c>
      <c r="G3341" s="1">
        <v>2007.0</v>
      </c>
      <c r="H3341" s="1">
        <v>195000.0</v>
      </c>
      <c r="I3341" s="1">
        <v>58590.00685</v>
      </c>
      <c r="J3341" s="1">
        <v>7.323750856</v>
      </c>
      <c r="K3341" s="1">
        <v>2.0</v>
      </c>
      <c r="L3341" s="1" t="s">
        <v>16</v>
      </c>
    </row>
    <row r="3342">
      <c r="A3342" s="2">
        <v>42370.0</v>
      </c>
      <c r="B3342" s="1" t="s">
        <v>116</v>
      </c>
      <c r="C3342" s="1" t="s">
        <v>2051</v>
      </c>
      <c r="D3342" s="1" t="s">
        <v>91</v>
      </c>
      <c r="E3342" s="1" t="s">
        <v>813</v>
      </c>
      <c r="F3342" s="1" t="s">
        <v>814</v>
      </c>
      <c r="G3342" s="1">
        <v>2008.0</v>
      </c>
      <c r="H3342" s="1">
        <v>195000.0</v>
      </c>
      <c r="I3342" s="1">
        <v>65130.0</v>
      </c>
      <c r="J3342" s="1">
        <v>7.660273973</v>
      </c>
      <c r="K3342" s="1">
        <v>2.0</v>
      </c>
      <c r="L3342" s="1" t="s">
        <v>16</v>
      </c>
    </row>
    <row r="3343">
      <c r="A3343" s="2">
        <v>42370.0</v>
      </c>
      <c r="B3343" s="1" t="s">
        <v>148</v>
      </c>
      <c r="C3343" s="1">
        <v>573.0</v>
      </c>
      <c r="D3343" s="1" t="s">
        <v>91</v>
      </c>
      <c r="E3343" s="1" t="s">
        <v>1442</v>
      </c>
      <c r="F3343" s="1" t="s">
        <v>1443</v>
      </c>
      <c r="G3343" s="1">
        <v>2007.0</v>
      </c>
      <c r="H3343" s="1">
        <v>195000.0</v>
      </c>
      <c r="I3343" s="1">
        <v>63890.48597</v>
      </c>
      <c r="J3343" s="1">
        <v>7.986310746</v>
      </c>
      <c r="K3343" s="1">
        <v>2.0</v>
      </c>
      <c r="L3343" s="1" t="s">
        <v>16</v>
      </c>
    </row>
    <row r="3344">
      <c r="A3344" s="2">
        <v>42370.0</v>
      </c>
      <c r="B3344" s="1" t="s">
        <v>148</v>
      </c>
      <c r="C3344" s="1">
        <v>557.0</v>
      </c>
      <c r="D3344" s="1" t="s">
        <v>61</v>
      </c>
      <c r="E3344" s="1" t="s">
        <v>881</v>
      </c>
      <c r="F3344" s="1" t="s">
        <v>536</v>
      </c>
      <c r="G3344" s="1">
        <v>2007.0</v>
      </c>
      <c r="H3344" s="1">
        <v>195000.0</v>
      </c>
      <c r="I3344" s="1">
        <v>63299.1102</v>
      </c>
      <c r="J3344" s="1">
        <v>7.912388775</v>
      </c>
      <c r="K3344" s="1">
        <v>2.0</v>
      </c>
      <c r="L3344" s="1" t="s">
        <v>16</v>
      </c>
    </row>
    <row r="3345">
      <c r="A3345" s="2">
        <v>42370.0</v>
      </c>
      <c r="B3345" s="1" t="s">
        <v>116</v>
      </c>
      <c r="C3345" s="1" t="s">
        <v>2100</v>
      </c>
      <c r="D3345" s="1" t="s">
        <v>61</v>
      </c>
      <c r="E3345" s="1" t="s">
        <v>881</v>
      </c>
      <c r="F3345" s="1" t="s">
        <v>536</v>
      </c>
      <c r="G3345" s="1">
        <v>2008.0</v>
      </c>
      <c r="H3345" s="1">
        <v>195000.0</v>
      </c>
      <c r="I3345" s="1">
        <v>10683.0</v>
      </c>
      <c r="J3345" s="1">
        <v>7.597260274</v>
      </c>
      <c r="K3345" s="1">
        <v>2.0</v>
      </c>
      <c r="L3345" s="1" t="s">
        <v>16</v>
      </c>
    </row>
    <row r="3346">
      <c r="A3346" s="2">
        <v>42370.0</v>
      </c>
      <c r="B3346" s="1" t="s">
        <v>116</v>
      </c>
      <c r="C3346" s="1" t="s">
        <v>2101</v>
      </c>
      <c r="D3346" s="1" t="s">
        <v>61</v>
      </c>
      <c r="E3346" s="1" t="s">
        <v>881</v>
      </c>
      <c r="F3346" s="1" t="s">
        <v>536</v>
      </c>
      <c r="G3346" s="1">
        <v>2006.0</v>
      </c>
      <c r="H3346" s="1">
        <v>195000.0</v>
      </c>
      <c r="I3346" s="1">
        <v>53202.0</v>
      </c>
      <c r="J3346" s="1">
        <v>9.830136986</v>
      </c>
      <c r="K3346" s="1">
        <v>2.0</v>
      </c>
      <c r="L3346" s="1" t="s">
        <v>16</v>
      </c>
    </row>
    <row r="3347">
      <c r="A3347" s="2">
        <v>42370.0</v>
      </c>
      <c r="B3347" s="1" t="s">
        <v>116</v>
      </c>
      <c r="C3347" s="1" t="s">
        <v>2102</v>
      </c>
      <c r="D3347" s="1" t="s">
        <v>61</v>
      </c>
      <c r="E3347" s="1" t="s">
        <v>881</v>
      </c>
      <c r="F3347" s="1" t="s">
        <v>203</v>
      </c>
      <c r="G3347" s="1">
        <v>2006.0</v>
      </c>
      <c r="H3347" s="1">
        <v>195000.0</v>
      </c>
      <c r="I3347" s="1">
        <v>51441.0</v>
      </c>
      <c r="J3347" s="1">
        <v>9.649315068</v>
      </c>
      <c r="K3347" s="1">
        <v>2.0</v>
      </c>
      <c r="L3347" s="1" t="s">
        <v>16</v>
      </c>
    </row>
    <row r="3348">
      <c r="A3348" s="2">
        <v>42370.0</v>
      </c>
      <c r="B3348" s="1" t="s">
        <v>186</v>
      </c>
      <c r="C3348" s="1" t="s">
        <v>2103</v>
      </c>
      <c r="D3348" s="1" t="s">
        <v>61</v>
      </c>
      <c r="E3348" s="1" t="s">
        <v>1128</v>
      </c>
      <c r="F3348" s="1" t="s">
        <v>536</v>
      </c>
      <c r="G3348" s="1">
        <v>2002.0</v>
      </c>
      <c r="H3348" s="1">
        <v>195000.0</v>
      </c>
      <c r="I3348" s="1">
        <v>70806.0</v>
      </c>
      <c r="J3348" s="1">
        <v>13.0</v>
      </c>
      <c r="K3348" s="1">
        <v>2.0</v>
      </c>
      <c r="L3348" s="1" t="s">
        <v>16</v>
      </c>
    </row>
    <row r="3349">
      <c r="A3349" s="2">
        <v>42370.0</v>
      </c>
      <c r="B3349" s="1" t="s">
        <v>116</v>
      </c>
      <c r="C3349" s="1" t="s">
        <v>2104</v>
      </c>
      <c r="D3349" s="1" t="s">
        <v>61</v>
      </c>
      <c r="E3349" s="1" t="s">
        <v>1128</v>
      </c>
      <c r="F3349" s="1" t="s">
        <v>536</v>
      </c>
      <c r="G3349" s="1">
        <v>2008.0</v>
      </c>
      <c r="H3349" s="1">
        <v>195000.0</v>
      </c>
      <c r="I3349" s="1">
        <v>67410.0</v>
      </c>
      <c r="J3349" s="1">
        <v>7.712328767</v>
      </c>
      <c r="K3349" s="1">
        <v>2.0</v>
      </c>
      <c r="L3349" s="1" t="s">
        <v>16</v>
      </c>
    </row>
    <row r="3350">
      <c r="A3350" s="2">
        <v>42370.0</v>
      </c>
      <c r="B3350" s="1" t="s">
        <v>20</v>
      </c>
      <c r="C3350" s="1">
        <v>114674.0</v>
      </c>
      <c r="D3350" s="1" t="s">
        <v>91</v>
      </c>
      <c r="E3350" s="1" t="s">
        <v>1442</v>
      </c>
      <c r="F3350" s="1" t="s">
        <v>2105</v>
      </c>
      <c r="G3350" s="1">
        <v>2008.0</v>
      </c>
      <c r="H3350" s="1">
        <v>195000.0</v>
      </c>
      <c r="I3350" s="1">
        <v>50658.0</v>
      </c>
      <c r="J3350" s="1">
        <v>8.0</v>
      </c>
      <c r="K3350" s="1">
        <v>3.0</v>
      </c>
      <c r="L3350" s="1" t="s">
        <v>16</v>
      </c>
    </row>
    <row r="3351">
      <c r="A3351" s="2">
        <v>42370.0</v>
      </c>
      <c r="B3351" s="1" t="s">
        <v>20</v>
      </c>
      <c r="C3351" s="1">
        <v>95785.0</v>
      </c>
      <c r="D3351" s="1" t="s">
        <v>61</v>
      </c>
      <c r="E3351" s="1" t="s">
        <v>2106</v>
      </c>
      <c r="F3351" s="1" t="s">
        <v>1844</v>
      </c>
      <c r="G3351" s="1">
        <v>2004.0</v>
      </c>
      <c r="H3351" s="1">
        <v>195000.0</v>
      </c>
      <c r="I3351" s="1">
        <v>101558.0</v>
      </c>
      <c r="J3351" s="1">
        <v>12.0</v>
      </c>
      <c r="K3351" s="1">
        <v>2.0</v>
      </c>
      <c r="L3351" s="1" t="s">
        <v>16</v>
      </c>
    </row>
    <row r="3352">
      <c r="A3352" s="2">
        <v>42370.0</v>
      </c>
      <c r="B3352" s="1" t="s">
        <v>186</v>
      </c>
      <c r="C3352" s="1" t="s">
        <v>2107</v>
      </c>
      <c r="D3352" s="1" t="s">
        <v>61</v>
      </c>
      <c r="E3352" s="1" t="s">
        <v>712</v>
      </c>
      <c r="F3352" s="1" t="s">
        <v>536</v>
      </c>
      <c r="G3352" s="1">
        <v>2009.0</v>
      </c>
      <c r="H3352" s="1">
        <v>194250.0</v>
      </c>
      <c r="I3352" s="1">
        <v>57627.0</v>
      </c>
      <c r="J3352" s="1">
        <v>6.0</v>
      </c>
      <c r="K3352" s="1">
        <v>1.0</v>
      </c>
      <c r="L3352" s="1" t="s">
        <v>16</v>
      </c>
    </row>
    <row r="3353">
      <c r="A3353" s="2">
        <v>42370.0</v>
      </c>
      <c r="B3353" s="1" t="s">
        <v>186</v>
      </c>
      <c r="C3353" s="1" t="s">
        <v>2093</v>
      </c>
      <c r="D3353" s="1" t="s">
        <v>61</v>
      </c>
      <c r="E3353" s="1" t="s">
        <v>712</v>
      </c>
      <c r="F3353" s="1" t="s">
        <v>536</v>
      </c>
      <c r="G3353" s="1">
        <v>2009.0</v>
      </c>
      <c r="H3353" s="1">
        <v>194250.0</v>
      </c>
      <c r="I3353" s="1">
        <v>48292.0</v>
      </c>
      <c r="J3353" s="1">
        <v>6.0</v>
      </c>
      <c r="K3353" s="1">
        <v>2.0</v>
      </c>
      <c r="L3353" s="1" t="s">
        <v>16</v>
      </c>
    </row>
    <row r="3354">
      <c r="A3354" s="2">
        <v>42370.0</v>
      </c>
      <c r="B3354" s="1" t="s">
        <v>148</v>
      </c>
      <c r="C3354" s="1">
        <v>275.0</v>
      </c>
      <c r="D3354" s="1" t="s">
        <v>61</v>
      </c>
      <c r="E3354" s="1" t="s">
        <v>712</v>
      </c>
      <c r="F3354" s="1" t="s">
        <v>536</v>
      </c>
      <c r="G3354" s="1">
        <v>2009.0</v>
      </c>
      <c r="H3354" s="1">
        <v>194250.0</v>
      </c>
      <c r="I3354" s="1">
        <v>42250.51334</v>
      </c>
      <c r="J3354" s="1">
        <v>5.281314168</v>
      </c>
      <c r="K3354" s="1">
        <v>2.0</v>
      </c>
      <c r="L3354" s="1" t="s">
        <v>16</v>
      </c>
    </row>
    <row r="3355">
      <c r="A3355" s="2">
        <v>42370.0</v>
      </c>
      <c r="B3355" s="1" t="s">
        <v>148</v>
      </c>
      <c r="C3355" s="1">
        <v>477.0</v>
      </c>
      <c r="D3355" s="1" t="s">
        <v>61</v>
      </c>
      <c r="E3355" s="1" t="s">
        <v>712</v>
      </c>
      <c r="F3355" s="1" t="s">
        <v>536</v>
      </c>
      <c r="G3355" s="1">
        <v>2008.0</v>
      </c>
      <c r="H3355" s="1">
        <v>194250.0</v>
      </c>
      <c r="I3355" s="1">
        <v>55961.67009</v>
      </c>
      <c r="J3355" s="1">
        <v>6.995208761</v>
      </c>
      <c r="K3355" s="1">
        <v>2.0</v>
      </c>
      <c r="L3355" s="1" t="s">
        <v>16</v>
      </c>
    </row>
    <row r="3356">
      <c r="A3356" s="2">
        <v>42370.0</v>
      </c>
      <c r="B3356" s="1" t="s">
        <v>148</v>
      </c>
      <c r="C3356" s="1">
        <v>589.0</v>
      </c>
      <c r="D3356" s="1" t="s">
        <v>61</v>
      </c>
      <c r="E3356" s="1" t="s">
        <v>712</v>
      </c>
      <c r="F3356" s="1" t="s">
        <v>536</v>
      </c>
      <c r="G3356" s="1">
        <v>2006.0</v>
      </c>
      <c r="H3356" s="1">
        <v>194250.0</v>
      </c>
      <c r="I3356" s="1">
        <v>66825.46202</v>
      </c>
      <c r="J3356" s="1">
        <v>8.353182752</v>
      </c>
      <c r="K3356" s="1">
        <v>2.0</v>
      </c>
      <c r="L3356" s="1" t="s">
        <v>16</v>
      </c>
    </row>
    <row r="3357">
      <c r="A3357" s="2">
        <v>42370.0</v>
      </c>
      <c r="B3357" s="1" t="s">
        <v>116</v>
      </c>
      <c r="C3357" s="1" t="s">
        <v>2108</v>
      </c>
      <c r="D3357" s="1" t="s">
        <v>61</v>
      </c>
      <c r="E3357" s="1" t="s">
        <v>712</v>
      </c>
      <c r="F3357" s="1" t="s">
        <v>536</v>
      </c>
      <c r="G3357" s="1">
        <v>2009.0</v>
      </c>
      <c r="H3357" s="1">
        <v>194250.0</v>
      </c>
      <c r="I3357" s="1">
        <v>69929.0</v>
      </c>
      <c r="J3357" s="1">
        <v>6.728767123</v>
      </c>
      <c r="K3357" s="1">
        <v>2.0</v>
      </c>
      <c r="L3357" s="1" t="s">
        <v>16</v>
      </c>
    </row>
    <row r="3358">
      <c r="A3358" s="2">
        <v>42370.0</v>
      </c>
      <c r="B3358" s="1" t="s">
        <v>116</v>
      </c>
      <c r="C3358" s="1" t="s">
        <v>2109</v>
      </c>
      <c r="D3358" s="1" t="s">
        <v>61</v>
      </c>
      <c r="E3358" s="1" t="s">
        <v>712</v>
      </c>
      <c r="F3358" s="1" t="s">
        <v>536</v>
      </c>
      <c r="G3358" s="1">
        <v>2009.0</v>
      </c>
      <c r="H3358" s="1">
        <v>194250.0</v>
      </c>
      <c r="I3358" s="1">
        <v>83085.0</v>
      </c>
      <c r="J3358" s="1">
        <v>6.895890411</v>
      </c>
      <c r="K3358" s="1">
        <v>2.0</v>
      </c>
      <c r="L3358" s="1" t="s">
        <v>16</v>
      </c>
    </row>
    <row r="3359">
      <c r="A3359" s="2">
        <v>42370.0</v>
      </c>
      <c r="B3359" s="1" t="s">
        <v>116</v>
      </c>
      <c r="C3359" s="1" t="s">
        <v>2098</v>
      </c>
      <c r="D3359" s="1" t="s">
        <v>61</v>
      </c>
      <c r="E3359" s="1" t="s">
        <v>712</v>
      </c>
      <c r="F3359" s="1" t="s">
        <v>536</v>
      </c>
      <c r="G3359" s="1">
        <v>2008.0</v>
      </c>
      <c r="H3359" s="1">
        <v>194250.0</v>
      </c>
      <c r="I3359" s="1">
        <v>69175.0</v>
      </c>
      <c r="J3359" s="1">
        <v>7.846575342</v>
      </c>
      <c r="K3359" s="1">
        <v>2.0</v>
      </c>
      <c r="L3359" s="1" t="s">
        <v>16</v>
      </c>
    </row>
    <row r="3360">
      <c r="A3360" s="2">
        <v>42370.0</v>
      </c>
      <c r="B3360" s="1" t="s">
        <v>186</v>
      </c>
      <c r="C3360" s="1" t="s">
        <v>2099</v>
      </c>
      <c r="D3360" s="1" t="s">
        <v>61</v>
      </c>
      <c r="E3360" s="1" t="s">
        <v>1151</v>
      </c>
      <c r="F3360" s="1" t="s">
        <v>536</v>
      </c>
      <c r="G3360" s="1">
        <v>2008.0</v>
      </c>
      <c r="H3360" s="1">
        <v>194250.0</v>
      </c>
      <c r="I3360" s="1">
        <v>74088.0</v>
      </c>
      <c r="J3360" s="1">
        <v>7.0</v>
      </c>
      <c r="K3360" s="1">
        <v>2.0</v>
      </c>
      <c r="L3360" s="1" t="s">
        <v>16</v>
      </c>
    </row>
    <row r="3361">
      <c r="A3361" s="2">
        <v>42370.0</v>
      </c>
      <c r="B3361" s="1" t="s">
        <v>12</v>
      </c>
      <c r="C3361" s="1">
        <v>126848.0</v>
      </c>
      <c r="D3361" s="1" t="s">
        <v>91</v>
      </c>
      <c r="E3361" s="1" t="s">
        <v>1726</v>
      </c>
      <c r="F3361" s="1" t="s">
        <v>2110</v>
      </c>
      <c r="G3361" s="1">
        <v>2010.0</v>
      </c>
      <c r="H3361" s="1">
        <v>194250.0</v>
      </c>
      <c r="I3361" s="1">
        <v>84494.0</v>
      </c>
      <c r="J3361" s="1">
        <v>6.0</v>
      </c>
      <c r="K3361" s="1">
        <v>2.0</v>
      </c>
      <c r="L3361" s="1" t="s">
        <v>16</v>
      </c>
    </row>
    <row r="3362">
      <c r="A3362" s="2">
        <v>42370.0</v>
      </c>
      <c r="B3362" s="1" t="s">
        <v>186</v>
      </c>
      <c r="C3362" s="1" t="s">
        <v>2111</v>
      </c>
      <c r="D3362" s="1" t="s">
        <v>61</v>
      </c>
      <c r="E3362" s="1" t="s">
        <v>1711</v>
      </c>
      <c r="F3362" s="1" t="s">
        <v>2112</v>
      </c>
      <c r="G3362" s="1">
        <v>2010.0</v>
      </c>
      <c r="H3362" s="1">
        <v>194250.0</v>
      </c>
      <c r="I3362" s="1">
        <v>56261.0</v>
      </c>
      <c r="J3362" s="1">
        <v>5.0</v>
      </c>
      <c r="K3362" s="1">
        <v>1.0</v>
      </c>
      <c r="L3362" s="1" t="s">
        <v>16</v>
      </c>
    </row>
    <row r="3363">
      <c r="A3363" s="2">
        <v>42370.0</v>
      </c>
      <c r="B3363" s="1" t="s">
        <v>12</v>
      </c>
      <c r="C3363" s="1">
        <v>123693.0</v>
      </c>
      <c r="D3363" s="1" t="s">
        <v>542</v>
      </c>
      <c r="E3363" s="1" t="s">
        <v>543</v>
      </c>
      <c r="F3363" s="1" t="s">
        <v>2113</v>
      </c>
      <c r="G3363" s="1">
        <v>2010.0</v>
      </c>
      <c r="H3363" s="1">
        <v>194250.0</v>
      </c>
      <c r="I3363" s="1">
        <v>24641.0</v>
      </c>
      <c r="J3363" s="1">
        <v>6.0</v>
      </c>
      <c r="K3363" s="1">
        <v>1.0</v>
      </c>
      <c r="L3363" s="1" t="s">
        <v>16</v>
      </c>
    </row>
    <row r="3364">
      <c r="A3364" s="2">
        <v>42370.0</v>
      </c>
      <c r="B3364" s="1" t="s">
        <v>116</v>
      </c>
      <c r="C3364" s="1" t="s">
        <v>1929</v>
      </c>
      <c r="D3364" s="1" t="s">
        <v>273</v>
      </c>
      <c r="E3364" s="1" t="s">
        <v>1126</v>
      </c>
      <c r="F3364" s="1" t="s">
        <v>1930</v>
      </c>
      <c r="G3364" s="1">
        <v>2007.0</v>
      </c>
      <c r="H3364" s="1">
        <v>194250.0</v>
      </c>
      <c r="I3364" s="1">
        <v>137658.0</v>
      </c>
      <c r="J3364" s="1">
        <v>8.947945205</v>
      </c>
      <c r="K3364" s="1">
        <v>3.0</v>
      </c>
      <c r="L3364" s="1" t="s">
        <v>16</v>
      </c>
    </row>
    <row r="3365">
      <c r="A3365" s="2">
        <v>42370.0</v>
      </c>
      <c r="B3365" s="1" t="s">
        <v>12</v>
      </c>
      <c r="C3365" s="1">
        <v>127872.0</v>
      </c>
      <c r="D3365" s="1" t="s">
        <v>91</v>
      </c>
      <c r="E3365" s="1" t="s">
        <v>1442</v>
      </c>
      <c r="F3365" s="1" t="s">
        <v>1443</v>
      </c>
      <c r="G3365" s="1">
        <v>2007.0</v>
      </c>
      <c r="H3365" s="1">
        <v>194250.0</v>
      </c>
      <c r="I3365" s="1">
        <v>63049.0</v>
      </c>
      <c r="J3365" s="1">
        <v>9.0</v>
      </c>
      <c r="K3365" s="1">
        <v>2.0</v>
      </c>
      <c r="L3365" s="1" t="s">
        <v>16</v>
      </c>
    </row>
    <row r="3366">
      <c r="A3366" s="2">
        <v>42370.0</v>
      </c>
      <c r="B3366" s="1" t="s">
        <v>12</v>
      </c>
      <c r="C3366" s="1">
        <v>131239.0</v>
      </c>
      <c r="D3366" s="1" t="s">
        <v>91</v>
      </c>
      <c r="E3366" s="1" t="s">
        <v>92</v>
      </c>
      <c r="F3366" s="1" t="s">
        <v>2114</v>
      </c>
      <c r="G3366" s="1">
        <v>2007.0</v>
      </c>
      <c r="H3366" s="1">
        <v>194250.0</v>
      </c>
      <c r="I3366" s="1">
        <v>48064.0</v>
      </c>
      <c r="J3366" s="1">
        <v>9.0</v>
      </c>
      <c r="K3366" s="1">
        <v>2.0</v>
      </c>
      <c r="L3366" s="1" t="s">
        <v>16</v>
      </c>
    </row>
    <row r="3367">
      <c r="A3367" s="2">
        <v>42370.0</v>
      </c>
      <c r="B3367" s="1" t="s">
        <v>148</v>
      </c>
      <c r="C3367" s="1">
        <v>752.0</v>
      </c>
      <c r="D3367" s="1" t="s">
        <v>61</v>
      </c>
      <c r="E3367" s="1" t="s">
        <v>881</v>
      </c>
      <c r="F3367" s="1" t="s">
        <v>536</v>
      </c>
      <c r="G3367" s="1">
        <v>2005.0</v>
      </c>
      <c r="H3367" s="1">
        <v>194250.0</v>
      </c>
      <c r="I3367" s="1">
        <v>78915.81109</v>
      </c>
      <c r="J3367" s="1">
        <v>9.864476386</v>
      </c>
      <c r="K3367" s="1">
        <v>2.0</v>
      </c>
      <c r="L3367" s="1" t="s">
        <v>16</v>
      </c>
    </row>
    <row r="3368">
      <c r="A3368" s="2">
        <v>42370.0</v>
      </c>
      <c r="B3368" s="1" t="s">
        <v>116</v>
      </c>
      <c r="C3368" s="1" t="s">
        <v>2090</v>
      </c>
      <c r="D3368" s="1" t="s">
        <v>61</v>
      </c>
      <c r="E3368" s="1" t="s">
        <v>881</v>
      </c>
      <c r="F3368" s="1" t="s">
        <v>536</v>
      </c>
      <c r="G3368" s="1">
        <v>2007.0</v>
      </c>
      <c r="H3368" s="1">
        <v>194250.0</v>
      </c>
      <c r="I3368" s="1">
        <v>100110.0</v>
      </c>
      <c r="J3368" s="1">
        <v>8.536986301</v>
      </c>
      <c r="K3368" s="1">
        <v>1.0</v>
      </c>
      <c r="L3368" s="1" t="s">
        <v>16</v>
      </c>
    </row>
    <row r="3369">
      <c r="A3369" s="2">
        <v>42370.0</v>
      </c>
      <c r="B3369" s="1" t="s">
        <v>116</v>
      </c>
      <c r="C3369" s="1" t="s">
        <v>2057</v>
      </c>
      <c r="D3369" s="1" t="s">
        <v>61</v>
      </c>
      <c r="E3369" s="1" t="s">
        <v>881</v>
      </c>
      <c r="F3369" s="1" t="s">
        <v>536</v>
      </c>
      <c r="G3369" s="1">
        <v>2006.0</v>
      </c>
      <c r="H3369" s="1">
        <v>194250.0</v>
      </c>
      <c r="I3369" s="1">
        <v>53831.0</v>
      </c>
      <c r="J3369" s="1">
        <v>9.728767123</v>
      </c>
      <c r="K3369" s="1">
        <v>2.0</v>
      </c>
      <c r="L3369" s="1" t="s">
        <v>16</v>
      </c>
    </row>
    <row r="3370">
      <c r="A3370" s="2">
        <v>42370.0</v>
      </c>
      <c r="B3370" s="1" t="s">
        <v>148</v>
      </c>
      <c r="C3370" s="1">
        <v>642.0</v>
      </c>
      <c r="D3370" s="1" t="s">
        <v>61</v>
      </c>
      <c r="E3370" s="1" t="s">
        <v>1128</v>
      </c>
      <c r="F3370" s="1" t="s">
        <v>536</v>
      </c>
      <c r="G3370" s="1">
        <v>2006.0</v>
      </c>
      <c r="H3370" s="1">
        <v>194250.0</v>
      </c>
      <c r="I3370" s="1">
        <v>69935.6605</v>
      </c>
      <c r="J3370" s="1">
        <v>8.741957563</v>
      </c>
      <c r="K3370" s="1">
        <v>2.0</v>
      </c>
      <c r="L3370" s="1" t="s">
        <v>16</v>
      </c>
    </row>
    <row r="3371">
      <c r="A3371" s="2">
        <v>42370.0</v>
      </c>
      <c r="B3371" s="1" t="s">
        <v>12</v>
      </c>
      <c r="C3371" s="3" t="s">
        <v>2115</v>
      </c>
      <c r="D3371" s="1" t="s">
        <v>91</v>
      </c>
      <c r="E3371" s="1" t="s">
        <v>92</v>
      </c>
      <c r="F3371" s="1" t="s">
        <v>2116</v>
      </c>
      <c r="G3371" s="1">
        <v>2007.0</v>
      </c>
      <c r="H3371" s="1">
        <v>194250.0</v>
      </c>
      <c r="I3371" s="1">
        <v>48064.0</v>
      </c>
      <c r="J3371" s="1">
        <v>9.0</v>
      </c>
      <c r="K3371" s="1">
        <v>2.0</v>
      </c>
      <c r="L3371" s="1" t="s">
        <v>16</v>
      </c>
    </row>
    <row r="3372">
      <c r="A3372" s="2">
        <v>42370.0</v>
      </c>
      <c r="B3372" s="1" t="s">
        <v>12</v>
      </c>
      <c r="C3372" s="3" t="s">
        <v>2117</v>
      </c>
      <c r="D3372" s="1" t="s">
        <v>91</v>
      </c>
      <c r="E3372" s="1" t="s">
        <v>1826</v>
      </c>
      <c r="F3372" s="1" t="s">
        <v>1120</v>
      </c>
      <c r="G3372" s="1">
        <v>2008.0</v>
      </c>
      <c r="H3372" s="1">
        <v>194250.0</v>
      </c>
      <c r="I3372" s="1">
        <v>25212.0</v>
      </c>
      <c r="J3372" s="1">
        <v>8.0</v>
      </c>
      <c r="K3372" s="1">
        <v>1.0</v>
      </c>
      <c r="L3372" s="1" t="s">
        <v>16</v>
      </c>
    </row>
    <row r="3373">
      <c r="A3373" s="2">
        <v>42370.0</v>
      </c>
      <c r="B3373" s="1" t="s">
        <v>12</v>
      </c>
      <c r="C3373" s="3" t="s">
        <v>2118</v>
      </c>
      <c r="D3373" s="1" t="s">
        <v>61</v>
      </c>
      <c r="E3373" s="1" t="s">
        <v>1438</v>
      </c>
      <c r="F3373" s="1" t="s">
        <v>203</v>
      </c>
      <c r="G3373" s="1">
        <v>2010.0</v>
      </c>
      <c r="H3373" s="1">
        <v>194250.0</v>
      </c>
      <c r="I3373" s="1">
        <v>71022.0</v>
      </c>
      <c r="J3373" s="1">
        <v>6.0</v>
      </c>
      <c r="K3373" s="1">
        <v>1.0</v>
      </c>
      <c r="L3373" s="1" t="s">
        <v>16</v>
      </c>
    </row>
    <row r="3374">
      <c r="A3374" s="2">
        <v>42370.0</v>
      </c>
      <c r="B3374" s="1" t="s">
        <v>116</v>
      </c>
      <c r="C3374" s="1" t="s">
        <v>2109</v>
      </c>
      <c r="D3374" s="1" t="s">
        <v>61</v>
      </c>
      <c r="E3374" s="1" t="s">
        <v>712</v>
      </c>
      <c r="F3374" s="1" t="s">
        <v>536</v>
      </c>
      <c r="G3374" s="1">
        <v>2009.0</v>
      </c>
      <c r="H3374" s="1">
        <v>194000.0</v>
      </c>
      <c r="I3374" s="1">
        <v>83085.0</v>
      </c>
      <c r="J3374" s="1">
        <v>6.895890411</v>
      </c>
      <c r="K3374" s="1">
        <v>2.0</v>
      </c>
      <c r="L3374" s="1" t="s">
        <v>16</v>
      </c>
    </row>
    <row r="3375">
      <c r="A3375" s="2">
        <v>42370.0</v>
      </c>
      <c r="B3375" s="1" t="s">
        <v>116</v>
      </c>
      <c r="C3375" s="1" t="s">
        <v>2043</v>
      </c>
      <c r="D3375" s="1" t="s">
        <v>61</v>
      </c>
      <c r="E3375" s="1" t="s">
        <v>881</v>
      </c>
      <c r="F3375" s="1" t="s">
        <v>536</v>
      </c>
      <c r="G3375" s="1">
        <v>2006.0</v>
      </c>
      <c r="H3375" s="1">
        <v>194000.0</v>
      </c>
      <c r="I3375" s="1">
        <v>63171.0</v>
      </c>
      <c r="J3375" s="1">
        <v>9.676712329</v>
      </c>
      <c r="K3375" s="1">
        <v>1.0</v>
      </c>
      <c r="L3375" s="1" t="s">
        <v>16</v>
      </c>
    </row>
    <row r="3376">
      <c r="A3376" s="2">
        <v>42370.0</v>
      </c>
      <c r="B3376" s="1" t="s">
        <v>261</v>
      </c>
      <c r="C3376" s="1" t="s">
        <v>2119</v>
      </c>
      <c r="D3376" s="1" t="s">
        <v>61</v>
      </c>
      <c r="E3376" s="1" t="s">
        <v>163</v>
      </c>
      <c r="F3376" s="1" t="s">
        <v>536</v>
      </c>
      <c r="G3376" s="1">
        <v>2005.0</v>
      </c>
      <c r="H3376" s="1">
        <v>193618.7186</v>
      </c>
      <c r="I3376" s="1">
        <v>90000.0</v>
      </c>
      <c r="J3376" s="1">
        <v>10.0</v>
      </c>
      <c r="K3376" s="1">
        <v>1.0</v>
      </c>
      <c r="L3376" s="1" t="s">
        <v>16</v>
      </c>
    </row>
    <row r="3377">
      <c r="A3377" s="2">
        <v>42370.0</v>
      </c>
      <c r="B3377" s="1" t="s">
        <v>186</v>
      </c>
      <c r="C3377" s="1" t="s">
        <v>2107</v>
      </c>
      <c r="D3377" s="1" t="s">
        <v>61</v>
      </c>
      <c r="E3377" s="1" t="s">
        <v>712</v>
      </c>
      <c r="F3377" s="1" t="s">
        <v>536</v>
      </c>
      <c r="G3377" s="1">
        <v>2009.0</v>
      </c>
      <c r="H3377" s="1">
        <v>193000.0</v>
      </c>
      <c r="I3377" s="1">
        <v>57627.0</v>
      </c>
      <c r="J3377" s="1">
        <v>6.0</v>
      </c>
      <c r="K3377" s="1">
        <v>1.0</v>
      </c>
      <c r="L3377" s="1" t="s">
        <v>16</v>
      </c>
    </row>
    <row r="3378">
      <c r="A3378" s="2">
        <v>42370.0</v>
      </c>
      <c r="B3378" s="1" t="s">
        <v>148</v>
      </c>
      <c r="C3378" s="1">
        <v>415.0</v>
      </c>
      <c r="D3378" s="1" t="s">
        <v>61</v>
      </c>
      <c r="E3378" s="1" t="s">
        <v>712</v>
      </c>
      <c r="F3378" s="1" t="s">
        <v>536</v>
      </c>
      <c r="G3378" s="1">
        <v>2008.0</v>
      </c>
      <c r="H3378" s="1">
        <v>193000.0</v>
      </c>
      <c r="I3378" s="1">
        <v>52807.66598</v>
      </c>
      <c r="J3378" s="1">
        <v>6.600958248</v>
      </c>
      <c r="K3378" s="1">
        <v>2.0</v>
      </c>
      <c r="L3378" s="1" t="s">
        <v>16</v>
      </c>
    </row>
    <row r="3379">
      <c r="A3379" s="2">
        <v>42370.0</v>
      </c>
      <c r="B3379" s="1" t="s">
        <v>148</v>
      </c>
      <c r="C3379" s="1">
        <v>215.0</v>
      </c>
      <c r="D3379" s="1" t="s">
        <v>91</v>
      </c>
      <c r="E3379" s="1" t="s">
        <v>813</v>
      </c>
      <c r="F3379" s="1" t="s">
        <v>454</v>
      </c>
      <c r="G3379" s="1">
        <v>2010.0</v>
      </c>
      <c r="H3379" s="1">
        <v>193000.0</v>
      </c>
      <c r="I3379" s="1">
        <v>37519.50718</v>
      </c>
      <c r="J3379" s="1">
        <v>4.689938398</v>
      </c>
      <c r="K3379" s="1">
        <v>1.0</v>
      </c>
      <c r="L3379" s="1" t="s">
        <v>16</v>
      </c>
    </row>
    <row r="3380">
      <c r="A3380" s="2">
        <v>42370.0</v>
      </c>
      <c r="B3380" s="1" t="s">
        <v>186</v>
      </c>
      <c r="C3380" s="1" t="s">
        <v>2065</v>
      </c>
      <c r="D3380" s="1" t="s">
        <v>61</v>
      </c>
      <c r="E3380" s="1" t="s">
        <v>1711</v>
      </c>
      <c r="F3380" s="1" t="s">
        <v>1641</v>
      </c>
      <c r="G3380" s="1">
        <v>2013.0</v>
      </c>
      <c r="H3380" s="1">
        <v>193000.0</v>
      </c>
      <c r="I3380" s="1">
        <v>64522.0</v>
      </c>
      <c r="J3380" s="1">
        <v>2.0</v>
      </c>
      <c r="K3380" s="1">
        <v>1.0</v>
      </c>
      <c r="L3380" s="1" t="s">
        <v>16</v>
      </c>
    </row>
    <row r="3381">
      <c r="A3381" s="2">
        <v>42370.0</v>
      </c>
      <c r="B3381" s="1" t="s">
        <v>148</v>
      </c>
      <c r="C3381" s="1">
        <v>751.0</v>
      </c>
      <c r="D3381" s="1" t="s">
        <v>61</v>
      </c>
      <c r="E3381" s="1" t="s">
        <v>881</v>
      </c>
      <c r="F3381" s="1" t="s">
        <v>536</v>
      </c>
      <c r="G3381" s="1">
        <v>2005.0</v>
      </c>
      <c r="H3381" s="1">
        <v>193000.0</v>
      </c>
      <c r="I3381" s="1">
        <v>78915.81109</v>
      </c>
      <c r="J3381" s="1">
        <v>9.864476386</v>
      </c>
      <c r="K3381" s="1">
        <v>2.0</v>
      </c>
      <c r="L3381" s="1" t="s">
        <v>16</v>
      </c>
    </row>
    <row r="3382">
      <c r="A3382" s="2">
        <v>42370.0</v>
      </c>
      <c r="B3382" s="1" t="s">
        <v>116</v>
      </c>
      <c r="C3382" s="1" t="s">
        <v>2120</v>
      </c>
      <c r="D3382" s="1" t="s">
        <v>61</v>
      </c>
      <c r="E3382" s="1" t="s">
        <v>881</v>
      </c>
      <c r="F3382" s="1" t="s">
        <v>536</v>
      </c>
      <c r="G3382" s="1">
        <v>2006.0</v>
      </c>
      <c r="H3382" s="1">
        <v>193000.0</v>
      </c>
      <c r="I3382" s="1">
        <v>57169.0</v>
      </c>
      <c r="J3382" s="1">
        <v>9.597260274</v>
      </c>
      <c r="K3382" s="1">
        <v>2.0</v>
      </c>
      <c r="L3382" s="1" t="s">
        <v>16</v>
      </c>
    </row>
    <row r="3383">
      <c r="A3383" s="2">
        <v>42370.0</v>
      </c>
      <c r="B3383" s="1" t="s">
        <v>261</v>
      </c>
      <c r="C3383" s="1" t="s">
        <v>2121</v>
      </c>
      <c r="D3383" s="1" t="s">
        <v>61</v>
      </c>
      <c r="E3383" s="1" t="s">
        <v>163</v>
      </c>
      <c r="F3383" s="1" t="s">
        <v>203</v>
      </c>
      <c r="G3383" s="1">
        <v>2005.0</v>
      </c>
      <c r="H3383" s="1">
        <v>192869.6988</v>
      </c>
      <c r="I3383" s="1">
        <v>140000.0</v>
      </c>
      <c r="J3383" s="1">
        <v>10.0</v>
      </c>
      <c r="K3383" s="1">
        <v>1.0</v>
      </c>
      <c r="L3383" s="1" t="s">
        <v>16</v>
      </c>
    </row>
    <row r="3384">
      <c r="A3384" s="2">
        <v>42370.0</v>
      </c>
      <c r="B3384" s="1" t="s">
        <v>261</v>
      </c>
      <c r="C3384" s="1" t="s">
        <v>2122</v>
      </c>
      <c r="D3384" s="1" t="s">
        <v>61</v>
      </c>
      <c r="E3384" s="1" t="s">
        <v>163</v>
      </c>
      <c r="F3384" s="1" t="s">
        <v>341</v>
      </c>
      <c r="G3384" s="1">
        <v>2005.0</v>
      </c>
      <c r="H3384" s="1">
        <v>192696.116</v>
      </c>
      <c r="I3384" s="1">
        <v>150000.0</v>
      </c>
      <c r="J3384" s="1">
        <v>10.0</v>
      </c>
      <c r="K3384" s="1">
        <v>1.0</v>
      </c>
      <c r="L3384" s="1" t="s">
        <v>16</v>
      </c>
    </row>
    <row r="3385">
      <c r="A3385" s="2">
        <v>42370.0</v>
      </c>
      <c r="B3385" s="1" t="s">
        <v>261</v>
      </c>
      <c r="C3385" s="1" t="s">
        <v>2123</v>
      </c>
      <c r="D3385" s="1" t="s">
        <v>61</v>
      </c>
      <c r="E3385" s="1" t="s">
        <v>163</v>
      </c>
      <c r="F3385" s="1" t="s">
        <v>536</v>
      </c>
      <c r="G3385" s="1">
        <v>2006.0</v>
      </c>
      <c r="H3385" s="1">
        <v>192076.7139</v>
      </c>
      <c r="I3385" s="1">
        <v>120000.0</v>
      </c>
      <c r="J3385" s="1">
        <v>9.0</v>
      </c>
      <c r="K3385" s="1">
        <v>1.0</v>
      </c>
      <c r="L3385" s="1" t="s">
        <v>16</v>
      </c>
    </row>
    <row r="3386">
      <c r="A3386" s="2">
        <v>42370.0</v>
      </c>
      <c r="B3386" s="1" t="s">
        <v>116</v>
      </c>
      <c r="C3386" s="1" t="s">
        <v>2094</v>
      </c>
      <c r="D3386" s="1" t="s">
        <v>61</v>
      </c>
      <c r="E3386" s="1" t="s">
        <v>712</v>
      </c>
      <c r="F3386" s="1" t="s">
        <v>536</v>
      </c>
      <c r="G3386" s="1">
        <v>2007.0</v>
      </c>
      <c r="H3386" s="1">
        <v>192030.0</v>
      </c>
      <c r="I3386" s="1">
        <v>36876.0</v>
      </c>
      <c r="J3386" s="1">
        <v>8.736986301</v>
      </c>
      <c r="K3386" s="1">
        <v>1.0</v>
      </c>
      <c r="L3386" s="1" t="s">
        <v>16</v>
      </c>
    </row>
    <row r="3387">
      <c r="A3387" s="2">
        <v>42370.0</v>
      </c>
      <c r="B3387" s="1" t="s">
        <v>148</v>
      </c>
      <c r="C3387" s="1">
        <v>318.0</v>
      </c>
      <c r="D3387" s="1" t="s">
        <v>61</v>
      </c>
      <c r="E3387" s="1" t="s">
        <v>712</v>
      </c>
      <c r="F3387" s="1" t="s">
        <v>536</v>
      </c>
      <c r="G3387" s="1">
        <v>2009.0</v>
      </c>
      <c r="H3387" s="1">
        <v>190920.0</v>
      </c>
      <c r="I3387" s="1">
        <v>45010.26694</v>
      </c>
      <c r="J3387" s="1">
        <v>5.626283368</v>
      </c>
      <c r="K3387" s="1">
        <v>2.0</v>
      </c>
      <c r="L3387" s="1" t="s">
        <v>16</v>
      </c>
    </row>
    <row r="3388">
      <c r="A3388" s="2">
        <v>42370.0</v>
      </c>
      <c r="B3388" s="1" t="s">
        <v>186</v>
      </c>
      <c r="C3388" s="1" t="s">
        <v>2124</v>
      </c>
      <c r="D3388" s="1" t="s">
        <v>61</v>
      </c>
      <c r="E3388" s="1" t="s">
        <v>1711</v>
      </c>
      <c r="F3388" s="1" t="s">
        <v>1641</v>
      </c>
      <c r="G3388" s="1">
        <v>2010.0</v>
      </c>
      <c r="H3388" s="1">
        <v>190365.0</v>
      </c>
      <c r="I3388" s="1">
        <v>33150.0</v>
      </c>
      <c r="J3388" s="1">
        <v>5.0</v>
      </c>
      <c r="K3388" s="1">
        <v>1.0</v>
      </c>
      <c r="L3388" s="1" t="s">
        <v>16</v>
      </c>
    </row>
    <row r="3389">
      <c r="A3389" s="2">
        <v>42370.0</v>
      </c>
      <c r="B3389" s="1" t="s">
        <v>148</v>
      </c>
      <c r="C3389" s="1">
        <v>560.0</v>
      </c>
      <c r="D3389" s="1" t="s">
        <v>61</v>
      </c>
      <c r="E3389" s="1" t="s">
        <v>712</v>
      </c>
      <c r="F3389" s="1" t="s">
        <v>536</v>
      </c>
      <c r="G3389" s="1">
        <v>2007.0</v>
      </c>
      <c r="H3389" s="1">
        <v>190000.0</v>
      </c>
      <c r="I3389" s="1">
        <v>63474.33265</v>
      </c>
      <c r="J3389" s="1">
        <v>7.934291581</v>
      </c>
      <c r="K3389" s="1">
        <v>2.0</v>
      </c>
      <c r="L3389" s="1" t="s">
        <v>16</v>
      </c>
    </row>
    <row r="3390">
      <c r="A3390" s="2">
        <v>42370.0</v>
      </c>
      <c r="B3390" s="1" t="s">
        <v>116</v>
      </c>
      <c r="C3390" s="1" t="s">
        <v>2125</v>
      </c>
      <c r="D3390" s="1" t="s">
        <v>61</v>
      </c>
      <c r="E3390" s="1" t="s">
        <v>712</v>
      </c>
      <c r="F3390" s="1" t="s">
        <v>536</v>
      </c>
      <c r="G3390" s="1">
        <v>2008.0</v>
      </c>
      <c r="H3390" s="1">
        <v>190000.0</v>
      </c>
      <c r="I3390" s="1">
        <v>55110.0</v>
      </c>
      <c r="J3390" s="1">
        <v>7.630136986</v>
      </c>
      <c r="K3390" s="1">
        <v>2.0</v>
      </c>
      <c r="L3390" s="1" t="s">
        <v>16</v>
      </c>
    </row>
    <row r="3391">
      <c r="A3391" s="2">
        <v>42370.0</v>
      </c>
      <c r="B3391" s="1" t="s">
        <v>116</v>
      </c>
      <c r="C3391" s="1" t="s">
        <v>2082</v>
      </c>
      <c r="D3391" s="1" t="s">
        <v>61</v>
      </c>
      <c r="E3391" s="1" t="s">
        <v>1362</v>
      </c>
      <c r="F3391" s="1" t="s">
        <v>203</v>
      </c>
      <c r="G3391" s="1">
        <v>2015.0</v>
      </c>
      <c r="H3391" s="1">
        <v>190000.0</v>
      </c>
      <c r="I3391" s="1">
        <v>8121.0</v>
      </c>
      <c r="J3391" s="1">
        <v>0.884931507</v>
      </c>
      <c r="K3391" s="1">
        <v>2.0</v>
      </c>
      <c r="L3391" s="1" t="s">
        <v>16</v>
      </c>
    </row>
    <row r="3392">
      <c r="A3392" s="2">
        <v>42370.0</v>
      </c>
      <c r="B3392" s="1" t="s">
        <v>186</v>
      </c>
      <c r="C3392" s="1" t="s">
        <v>2126</v>
      </c>
      <c r="D3392" s="1" t="s">
        <v>61</v>
      </c>
      <c r="E3392" s="1" t="s">
        <v>1711</v>
      </c>
      <c r="F3392" s="1" t="s">
        <v>1641</v>
      </c>
      <c r="G3392" s="1">
        <v>2010.0</v>
      </c>
      <c r="H3392" s="1">
        <v>190000.0</v>
      </c>
      <c r="I3392" s="1">
        <v>59403.0</v>
      </c>
      <c r="J3392" s="1">
        <v>5.0</v>
      </c>
      <c r="K3392" s="1">
        <v>1.0</v>
      </c>
      <c r="L3392" s="1" t="s">
        <v>16</v>
      </c>
    </row>
    <row r="3393">
      <c r="A3393" s="2">
        <v>42370.0</v>
      </c>
      <c r="B3393" s="1" t="s">
        <v>186</v>
      </c>
      <c r="C3393" s="1" t="s">
        <v>2111</v>
      </c>
      <c r="D3393" s="1" t="s">
        <v>61</v>
      </c>
      <c r="E3393" s="1" t="s">
        <v>1711</v>
      </c>
      <c r="F3393" s="1" t="s">
        <v>2112</v>
      </c>
      <c r="G3393" s="1">
        <v>2010.0</v>
      </c>
      <c r="H3393" s="1">
        <v>190000.0</v>
      </c>
      <c r="I3393" s="1">
        <v>56261.0</v>
      </c>
      <c r="J3393" s="1">
        <v>5.0</v>
      </c>
      <c r="K3393" s="1">
        <v>1.0</v>
      </c>
      <c r="L3393" s="1" t="s">
        <v>16</v>
      </c>
    </row>
    <row r="3394">
      <c r="A3394" s="2">
        <v>42370.0</v>
      </c>
      <c r="B3394" s="1" t="s">
        <v>20</v>
      </c>
      <c r="C3394" s="1">
        <v>63624.0</v>
      </c>
      <c r="D3394" s="1" t="s">
        <v>91</v>
      </c>
      <c r="E3394" s="1" t="s">
        <v>1442</v>
      </c>
      <c r="F3394" s="1" t="s">
        <v>276</v>
      </c>
      <c r="G3394" s="1">
        <v>2005.0</v>
      </c>
      <c r="H3394" s="1">
        <v>190000.0</v>
      </c>
      <c r="I3394" s="1">
        <v>101438.0</v>
      </c>
      <c r="J3394" s="1">
        <v>10.0</v>
      </c>
      <c r="K3394" s="1">
        <v>2.0</v>
      </c>
      <c r="L3394" s="1" t="s">
        <v>16</v>
      </c>
    </row>
    <row r="3395">
      <c r="A3395" s="2">
        <v>42370.0</v>
      </c>
      <c r="B3395" s="1" t="s">
        <v>116</v>
      </c>
      <c r="C3395" s="1" t="s">
        <v>2091</v>
      </c>
      <c r="D3395" s="1" t="s">
        <v>61</v>
      </c>
      <c r="E3395" s="1" t="s">
        <v>881</v>
      </c>
      <c r="F3395" s="1" t="s">
        <v>536</v>
      </c>
      <c r="G3395" s="1">
        <v>2008.0</v>
      </c>
      <c r="H3395" s="1">
        <v>190000.0</v>
      </c>
      <c r="I3395" s="1">
        <v>121745.0</v>
      </c>
      <c r="J3395" s="1">
        <v>7.575342466</v>
      </c>
      <c r="K3395" s="1">
        <v>2.0</v>
      </c>
      <c r="L3395" s="1" t="s">
        <v>16</v>
      </c>
    </row>
    <row r="3396">
      <c r="A3396" s="2">
        <v>42370.0</v>
      </c>
      <c r="B3396" s="1" t="s">
        <v>116</v>
      </c>
      <c r="C3396" s="1" t="s">
        <v>2127</v>
      </c>
      <c r="D3396" s="1" t="s">
        <v>61</v>
      </c>
      <c r="E3396" s="1" t="s">
        <v>881</v>
      </c>
      <c r="F3396" s="1" t="s">
        <v>536</v>
      </c>
      <c r="G3396" s="1">
        <v>2005.0</v>
      </c>
      <c r="H3396" s="1">
        <v>190000.0</v>
      </c>
      <c r="I3396" s="1">
        <v>32826.0</v>
      </c>
      <c r="J3396" s="1">
        <v>10.70684932</v>
      </c>
      <c r="K3396" s="1">
        <v>2.0</v>
      </c>
      <c r="L3396" s="1" t="s">
        <v>16</v>
      </c>
    </row>
    <row r="3397">
      <c r="A3397" s="2">
        <v>42370.0</v>
      </c>
      <c r="B3397" s="1" t="s">
        <v>116</v>
      </c>
      <c r="C3397" s="1" t="s">
        <v>2128</v>
      </c>
      <c r="D3397" s="1" t="s">
        <v>61</v>
      </c>
      <c r="E3397" s="1" t="s">
        <v>881</v>
      </c>
      <c r="F3397" s="1" t="s">
        <v>536</v>
      </c>
      <c r="G3397" s="1">
        <v>2007.0</v>
      </c>
      <c r="H3397" s="1">
        <v>190000.0</v>
      </c>
      <c r="I3397" s="1">
        <v>37792.0</v>
      </c>
      <c r="J3397" s="1">
        <v>8.509589041</v>
      </c>
      <c r="K3397" s="1">
        <v>3.0</v>
      </c>
      <c r="L3397" s="1" t="s">
        <v>16</v>
      </c>
    </row>
    <row r="3398">
      <c r="A3398" s="2">
        <v>42370.0</v>
      </c>
      <c r="B3398" s="1" t="s">
        <v>148</v>
      </c>
      <c r="C3398" s="1">
        <v>641.0</v>
      </c>
      <c r="D3398" s="1" t="s">
        <v>61</v>
      </c>
      <c r="E3398" s="1" t="s">
        <v>1128</v>
      </c>
      <c r="F3398" s="1" t="s">
        <v>536</v>
      </c>
      <c r="G3398" s="1">
        <v>2006.0</v>
      </c>
      <c r="H3398" s="1">
        <v>190000.0</v>
      </c>
      <c r="I3398" s="1">
        <v>69935.6605</v>
      </c>
      <c r="J3398" s="1">
        <v>8.741957563</v>
      </c>
      <c r="K3398" s="1">
        <v>2.0</v>
      </c>
      <c r="L3398" s="1" t="s">
        <v>16</v>
      </c>
    </row>
    <row r="3399">
      <c r="A3399" s="2">
        <v>42370.0</v>
      </c>
      <c r="B3399" s="1" t="s">
        <v>148</v>
      </c>
      <c r="C3399" s="1">
        <v>434.0</v>
      </c>
      <c r="D3399" s="1" t="s">
        <v>61</v>
      </c>
      <c r="E3399" s="1" t="s">
        <v>1128</v>
      </c>
      <c r="F3399" s="1" t="s">
        <v>203</v>
      </c>
      <c r="G3399" s="1">
        <v>2008.0</v>
      </c>
      <c r="H3399" s="1">
        <v>190000.0</v>
      </c>
      <c r="I3399" s="1">
        <v>53815.19507</v>
      </c>
      <c r="J3399" s="1">
        <v>6.726899384</v>
      </c>
      <c r="K3399" s="1">
        <v>2.0</v>
      </c>
      <c r="L3399" s="1" t="s">
        <v>16</v>
      </c>
    </row>
    <row r="3400">
      <c r="A3400" s="2">
        <v>42370.0</v>
      </c>
      <c r="B3400" s="1" t="s">
        <v>148</v>
      </c>
      <c r="C3400" s="1">
        <v>828.0</v>
      </c>
      <c r="D3400" s="1" t="s">
        <v>61</v>
      </c>
      <c r="E3400" s="1" t="s">
        <v>1128</v>
      </c>
      <c r="F3400" s="1" t="s">
        <v>203</v>
      </c>
      <c r="G3400" s="1">
        <v>2004.0</v>
      </c>
      <c r="H3400" s="1">
        <v>190000.0</v>
      </c>
      <c r="I3400" s="1">
        <v>86757.01576</v>
      </c>
      <c r="J3400" s="1">
        <v>10.84462697</v>
      </c>
      <c r="K3400" s="1">
        <v>3.0</v>
      </c>
      <c r="L3400" s="1" t="s">
        <v>16</v>
      </c>
    </row>
    <row r="3401">
      <c r="A3401" s="2">
        <v>42370.0</v>
      </c>
      <c r="B3401" s="1" t="s">
        <v>20</v>
      </c>
      <c r="C3401" s="1">
        <v>68960.0</v>
      </c>
      <c r="D3401" s="1" t="s">
        <v>61</v>
      </c>
      <c r="E3401" s="1" t="s">
        <v>1831</v>
      </c>
      <c r="F3401" s="1" t="s">
        <v>2129</v>
      </c>
      <c r="G3401" s="1">
        <v>2008.0</v>
      </c>
      <c r="H3401" s="1">
        <v>190000.0</v>
      </c>
      <c r="I3401" s="1">
        <v>44951.0</v>
      </c>
      <c r="J3401" s="1">
        <v>8.0</v>
      </c>
      <c r="K3401" s="1">
        <v>1.0</v>
      </c>
      <c r="L3401" s="1" t="s">
        <v>16</v>
      </c>
    </row>
    <row r="3402">
      <c r="A3402" s="2">
        <v>42370.0</v>
      </c>
      <c r="B3402" s="1" t="s">
        <v>20</v>
      </c>
      <c r="C3402" s="1">
        <v>65738.0</v>
      </c>
      <c r="D3402" s="1" t="s">
        <v>61</v>
      </c>
      <c r="E3402" s="1" t="s">
        <v>1831</v>
      </c>
      <c r="F3402" s="1" t="s">
        <v>1844</v>
      </c>
      <c r="G3402" s="1">
        <v>2009.0</v>
      </c>
      <c r="H3402" s="1">
        <v>190000.0</v>
      </c>
      <c r="I3402" s="1">
        <v>56748.0</v>
      </c>
      <c r="J3402" s="1">
        <v>7.0</v>
      </c>
      <c r="K3402" s="1">
        <v>3.0</v>
      </c>
      <c r="L3402" s="1" t="s">
        <v>16</v>
      </c>
    </row>
    <row r="3403">
      <c r="A3403" s="2">
        <v>42370.0</v>
      </c>
      <c r="B3403" s="1" t="s">
        <v>186</v>
      </c>
      <c r="C3403" s="1" t="s">
        <v>2130</v>
      </c>
      <c r="D3403" s="1" t="s">
        <v>61</v>
      </c>
      <c r="E3403" s="1" t="s">
        <v>712</v>
      </c>
      <c r="F3403" s="1" t="s">
        <v>536</v>
      </c>
      <c r="G3403" s="1">
        <v>2009.0</v>
      </c>
      <c r="H3403" s="1">
        <v>189810.0</v>
      </c>
      <c r="I3403" s="1">
        <v>66600.0</v>
      </c>
      <c r="J3403" s="1">
        <v>6.0</v>
      </c>
      <c r="K3403" s="1">
        <v>2.0</v>
      </c>
      <c r="L3403" s="1" t="s">
        <v>16</v>
      </c>
    </row>
    <row r="3404">
      <c r="A3404" s="2">
        <v>42370.0</v>
      </c>
      <c r="B3404" s="1" t="s">
        <v>261</v>
      </c>
      <c r="C3404" s="1" t="s">
        <v>2131</v>
      </c>
      <c r="D3404" s="1" t="s">
        <v>61</v>
      </c>
      <c r="E3404" s="1" t="s">
        <v>163</v>
      </c>
      <c r="F3404" s="1" t="s">
        <v>536</v>
      </c>
      <c r="G3404" s="1">
        <v>2007.0</v>
      </c>
      <c r="H3404" s="1">
        <v>189327.4891</v>
      </c>
      <c r="I3404" s="1">
        <v>150000.0</v>
      </c>
      <c r="J3404" s="1">
        <v>8.0</v>
      </c>
      <c r="K3404" s="1">
        <v>1.0</v>
      </c>
      <c r="L3404" s="1" t="s">
        <v>16</v>
      </c>
    </row>
    <row r="3405">
      <c r="A3405" s="2">
        <v>42370.0</v>
      </c>
      <c r="B3405" s="1" t="s">
        <v>12</v>
      </c>
      <c r="C3405" s="1">
        <v>130888.0</v>
      </c>
      <c r="D3405" s="1" t="s">
        <v>91</v>
      </c>
      <c r="E3405" s="1" t="s">
        <v>1826</v>
      </c>
      <c r="F3405" s="1" t="s">
        <v>1120</v>
      </c>
      <c r="G3405" s="1">
        <v>2009.0</v>
      </c>
      <c r="H3405" s="1">
        <v>188700.0</v>
      </c>
      <c r="I3405" s="1">
        <v>29523.0</v>
      </c>
      <c r="J3405" s="1">
        <v>7.0</v>
      </c>
      <c r="K3405" s="1">
        <v>2.0</v>
      </c>
      <c r="L3405" s="1" t="s">
        <v>16</v>
      </c>
    </row>
    <row r="3406">
      <c r="A3406" s="2">
        <v>42370.0</v>
      </c>
      <c r="B3406" s="1" t="s">
        <v>12</v>
      </c>
      <c r="C3406" s="1">
        <v>127758.0</v>
      </c>
      <c r="D3406" s="1" t="s">
        <v>61</v>
      </c>
      <c r="E3406" s="1" t="s">
        <v>1831</v>
      </c>
      <c r="F3406" s="1" t="s">
        <v>536</v>
      </c>
      <c r="G3406" s="1">
        <v>2010.0</v>
      </c>
      <c r="H3406" s="1">
        <v>188700.0</v>
      </c>
      <c r="I3406" s="1">
        <v>36826.0</v>
      </c>
      <c r="J3406" s="1">
        <v>6.0</v>
      </c>
      <c r="K3406" s="1">
        <v>2.0</v>
      </c>
      <c r="L3406" s="1" t="s">
        <v>16</v>
      </c>
    </row>
    <row r="3407">
      <c r="A3407" s="2">
        <v>42370.0</v>
      </c>
      <c r="B3407" s="1" t="s">
        <v>148</v>
      </c>
      <c r="C3407" s="1">
        <v>426.0</v>
      </c>
      <c r="D3407" s="1" t="s">
        <v>61</v>
      </c>
      <c r="E3407" s="1" t="s">
        <v>712</v>
      </c>
      <c r="F3407" s="1" t="s">
        <v>536</v>
      </c>
      <c r="G3407" s="1">
        <v>2008.0</v>
      </c>
      <c r="H3407" s="1">
        <v>188700.0</v>
      </c>
      <c r="I3407" s="1">
        <v>53289.52772</v>
      </c>
      <c r="J3407" s="1">
        <v>6.661190965</v>
      </c>
      <c r="K3407" s="1">
        <v>2.0</v>
      </c>
      <c r="L3407" s="1" t="s">
        <v>16</v>
      </c>
    </row>
    <row r="3408">
      <c r="A3408" s="2">
        <v>42370.0</v>
      </c>
      <c r="B3408" s="1" t="s">
        <v>148</v>
      </c>
      <c r="C3408" s="1">
        <v>474.0</v>
      </c>
      <c r="D3408" s="1" t="s">
        <v>61</v>
      </c>
      <c r="E3408" s="1" t="s">
        <v>712</v>
      </c>
      <c r="F3408" s="1" t="s">
        <v>536</v>
      </c>
      <c r="G3408" s="1">
        <v>2008.0</v>
      </c>
      <c r="H3408" s="1">
        <v>188700.0</v>
      </c>
      <c r="I3408" s="1">
        <v>55895.96167</v>
      </c>
      <c r="J3408" s="1">
        <v>6.986995209</v>
      </c>
      <c r="K3408" s="1">
        <v>2.0</v>
      </c>
      <c r="L3408" s="1" t="s">
        <v>16</v>
      </c>
    </row>
    <row r="3409">
      <c r="A3409" s="2">
        <v>42370.0</v>
      </c>
      <c r="B3409" s="1" t="s">
        <v>148</v>
      </c>
      <c r="C3409" s="1">
        <v>512.0</v>
      </c>
      <c r="D3409" s="1" t="s">
        <v>61</v>
      </c>
      <c r="E3409" s="1" t="s">
        <v>712</v>
      </c>
      <c r="F3409" s="1" t="s">
        <v>536</v>
      </c>
      <c r="G3409" s="1">
        <v>2007.0</v>
      </c>
      <c r="H3409" s="1">
        <v>188700.0</v>
      </c>
      <c r="I3409" s="1">
        <v>59882.27242</v>
      </c>
      <c r="J3409" s="1">
        <v>7.485284052</v>
      </c>
      <c r="K3409" s="1">
        <v>2.0</v>
      </c>
      <c r="L3409" s="1" t="s">
        <v>16</v>
      </c>
    </row>
    <row r="3410">
      <c r="A3410" s="2">
        <v>42370.0</v>
      </c>
      <c r="B3410" s="1" t="s">
        <v>148</v>
      </c>
      <c r="C3410" s="1">
        <v>531.0</v>
      </c>
      <c r="D3410" s="1" t="s">
        <v>61</v>
      </c>
      <c r="E3410" s="1" t="s">
        <v>712</v>
      </c>
      <c r="F3410" s="1" t="s">
        <v>536</v>
      </c>
      <c r="G3410" s="1">
        <v>2007.0</v>
      </c>
      <c r="H3410" s="1">
        <v>188700.0</v>
      </c>
      <c r="I3410" s="1">
        <v>62094.45586</v>
      </c>
      <c r="J3410" s="1">
        <v>7.761806982</v>
      </c>
      <c r="K3410" s="1">
        <v>2.0</v>
      </c>
      <c r="L3410" s="1" t="s">
        <v>16</v>
      </c>
    </row>
    <row r="3411">
      <c r="A3411" s="2">
        <v>42370.0</v>
      </c>
      <c r="B3411" s="1" t="s">
        <v>116</v>
      </c>
      <c r="C3411" s="1" t="s">
        <v>2095</v>
      </c>
      <c r="D3411" s="1" t="s">
        <v>61</v>
      </c>
      <c r="E3411" s="1" t="s">
        <v>712</v>
      </c>
      <c r="F3411" s="1" t="s">
        <v>536</v>
      </c>
      <c r="G3411" s="1">
        <v>2008.0</v>
      </c>
      <c r="H3411" s="1">
        <v>188700.0</v>
      </c>
      <c r="I3411" s="1">
        <v>56997.0</v>
      </c>
      <c r="J3411" s="1">
        <v>7.597260274</v>
      </c>
      <c r="K3411" s="1">
        <v>2.0</v>
      </c>
      <c r="L3411" s="1" t="s">
        <v>16</v>
      </c>
    </row>
    <row r="3412">
      <c r="A3412" s="2">
        <v>42370.0</v>
      </c>
      <c r="B3412" s="1" t="s">
        <v>116</v>
      </c>
      <c r="C3412" s="1" t="s">
        <v>2125</v>
      </c>
      <c r="D3412" s="1" t="s">
        <v>61</v>
      </c>
      <c r="E3412" s="1" t="s">
        <v>712</v>
      </c>
      <c r="F3412" s="1" t="s">
        <v>536</v>
      </c>
      <c r="G3412" s="1">
        <v>2008.0</v>
      </c>
      <c r="H3412" s="1">
        <v>188700.0</v>
      </c>
      <c r="I3412" s="1">
        <v>55110.0</v>
      </c>
      <c r="J3412" s="1">
        <v>7.630136986</v>
      </c>
      <c r="K3412" s="1">
        <v>2.0</v>
      </c>
      <c r="L3412" s="1" t="s">
        <v>16</v>
      </c>
    </row>
    <row r="3413">
      <c r="A3413" s="2">
        <v>42370.0</v>
      </c>
      <c r="B3413" s="1" t="s">
        <v>116</v>
      </c>
      <c r="C3413" s="1" t="s">
        <v>2132</v>
      </c>
      <c r="D3413" s="1" t="s">
        <v>61</v>
      </c>
      <c r="E3413" s="1" t="s">
        <v>712</v>
      </c>
      <c r="F3413" s="1" t="s">
        <v>536</v>
      </c>
      <c r="G3413" s="1">
        <v>2008.0</v>
      </c>
      <c r="H3413" s="1">
        <v>188700.0</v>
      </c>
      <c r="I3413" s="1">
        <v>64510.0</v>
      </c>
      <c r="J3413" s="1">
        <v>7.734246575</v>
      </c>
      <c r="K3413" s="1">
        <v>2.0</v>
      </c>
      <c r="L3413" s="1" t="s">
        <v>16</v>
      </c>
    </row>
    <row r="3414">
      <c r="A3414" s="2">
        <v>42370.0</v>
      </c>
      <c r="B3414" s="1" t="s">
        <v>116</v>
      </c>
      <c r="C3414" s="1" t="s">
        <v>2133</v>
      </c>
      <c r="D3414" s="1" t="s">
        <v>61</v>
      </c>
      <c r="E3414" s="1" t="s">
        <v>712</v>
      </c>
      <c r="F3414" s="1" t="s">
        <v>536</v>
      </c>
      <c r="G3414" s="1">
        <v>2008.0</v>
      </c>
      <c r="H3414" s="1">
        <v>188700.0</v>
      </c>
      <c r="I3414" s="1">
        <v>53422.0</v>
      </c>
      <c r="J3414" s="1">
        <v>7.887671233</v>
      </c>
      <c r="K3414" s="1">
        <v>2.0</v>
      </c>
      <c r="L3414" s="1" t="s">
        <v>16</v>
      </c>
    </row>
    <row r="3415">
      <c r="A3415" s="2">
        <v>42370.0</v>
      </c>
      <c r="B3415" s="1" t="s">
        <v>116</v>
      </c>
      <c r="C3415" s="1" t="s">
        <v>2134</v>
      </c>
      <c r="D3415" s="1" t="s">
        <v>61</v>
      </c>
      <c r="E3415" s="1" t="s">
        <v>712</v>
      </c>
      <c r="F3415" s="1" t="s">
        <v>536</v>
      </c>
      <c r="G3415" s="1">
        <v>2007.0</v>
      </c>
      <c r="H3415" s="1">
        <v>188700.0</v>
      </c>
      <c r="I3415" s="1">
        <v>37515.0</v>
      </c>
      <c r="J3415" s="1">
        <v>8.567123288</v>
      </c>
      <c r="K3415" s="1">
        <v>2.0</v>
      </c>
      <c r="L3415" s="1" t="s">
        <v>16</v>
      </c>
    </row>
    <row r="3416">
      <c r="A3416" s="2">
        <v>42370.0</v>
      </c>
      <c r="B3416" s="1" t="s">
        <v>12</v>
      </c>
      <c r="C3416" s="1">
        <v>119246.0</v>
      </c>
      <c r="D3416" s="1" t="s">
        <v>81</v>
      </c>
      <c r="E3416" s="1" t="s">
        <v>11</v>
      </c>
      <c r="F3416" s="1" t="s">
        <v>2135</v>
      </c>
      <c r="G3416" s="1">
        <v>2005.0</v>
      </c>
      <c r="H3416" s="1">
        <v>188700.0</v>
      </c>
      <c r="I3416" s="1">
        <v>71000.0</v>
      </c>
      <c r="J3416" s="1">
        <v>11.0</v>
      </c>
      <c r="K3416" s="1">
        <v>2.0</v>
      </c>
      <c r="L3416" s="1" t="s">
        <v>16</v>
      </c>
    </row>
    <row r="3417">
      <c r="A3417" s="2">
        <v>42370.0</v>
      </c>
      <c r="B3417" s="1" t="s">
        <v>12</v>
      </c>
      <c r="C3417" s="1">
        <v>133618.0</v>
      </c>
      <c r="D3417" s="1" t="s">
        <v>61</v>
      </c>
      <c r="E3417" s="1" t="s">
        <v>1588</v>
      </c>
      <c r="F3417" s="1" t="s">
        <v>1641</v>
      </c>
      <c r="G3417" s="1">
        <v>2011.0</v>
      </c>
      <c r="H3417" s="1">
        <v>188700.0</v>
      </c>
      <c r="I3417" s="1">
        <v>23159.0</v>
      </c>
      <c r="J3417" s="1">
        <v>5.0</v>
      </c>
      <c r="K3417" s="1">
        <v>2.0</v>
      </c>
      <c r="L3417" s="1" t="s">
        <v>16</v>
      </c>
    </row>
    <row r="3418">
      <c r="A3418" s="2">
        <v>42370.0</v>
      </c>
      <c r="B3418" s="1" t="s">
        <v>12</v>
      </c>
      <c r="C3418" s="1">
        <v>125988.0</v>
      </c>
      <c r="D3418" s="1" t="s">
        <v>61</v>
      </c>
      <c r="E3418" s="1" t="s">
        <v>1588</v>
      </c>
      <c r="F3418" s="1" t="s">
        <v>2136</v>
      </c>
      <c r="G3418" s="1">
        <v>2010.0</v>
      </c>
      <c r="H3418" s="1">
        <v>188700.0</v>
      </c>
      <c r="I3418" s="1">
        <v>16657.0</v>
      </c>
      <c r="J3418" s="1">
        <v>6.0</v>
      </c>
      <c r="K3418" s="1">
        <v>1.0</v>
      </c>
      <c r="L3418" s="1" t="s">
        <v>16</v>
      </c>
    </row>
    <row r="3419">
      <c r="A3419" s="2">
        <v>42370.0</v>
      </c>
      <c r="B3419" s="1" t="s">
        <v>12</v>
      </c>
      <c r="C3419" s="1">
        <v>115540.0</v>
      </c>
      <c r="D3419" s="1" t="s">
        <v>91</v>
      </c>
      <c r="E3419" s="1" t="s">
        <v>1365</v>
      </c>
      <c r="F3419" s="1" t="s">
        <v>1513</v>
      </c>
      <c r="G3419" s="1">
        <v>2013.0</v>
      </c>
      <c r="H3419" s="1">
        <v>188700.0</v>
      </c>
      <c r="I3419" s="1">
        <v>20818.0</v>
      </c>
      <c r="J3419" s="1">
        <v>3.0</v>
      </c>
      <c r="K3419" s="1">
        <v>1.0</v>
      </c>
      <c r="L3419" s="1" t="s">
        <v>16</v>
      </c>
    </row>
    <row r="3420">
      <c r="A3420" s="2">
        <v>42370.0</v>
      </c>
      <c r="B3420" s="1" t="s">
        <v>12</v>
      </c>
      <c r="C3420" s="1">
        <v>131901.0</v>
      </c>
      <c r="D3420" s="1" t="s">
        <v>91</v>
      </c>
      <c r="E3420" s="1" t="s">
        <v>907</v>
      </c>
      <c r="F3420" s="1" t="s">
        <v>1425</v>
      </c>
      <c r="G3420" s="1">
        <v>2008.0</v>
      </c>
      <c r="H3420" s="1">
        <v>188700.0</v>
      </c>
      <c r="I3420" s="1">
        <v>77442.0</v>
      </c>
      <c r="J3420" s="1">
        <v>8.0</v>
      </c>
      <c r="K3420" s="1">
        <v>2.0</v>
      </c>
      <c r="L3420" s="1" t="s">
        <v>16</v>
      </c>
    </row>
    <row r="3421">
      <c r="A3421" s="2">
        <v>42370.0</v>
      </c>
      <c r="B3421" s="1" t="s">
        <v>12</v>
      </c>
      <c r="C3421" s="1">
        <v>126262.0</v>
      </c>
      <c r="D3421" s="1" t="s">
        <v>273</v>
      </c>
      <c r="E3421" s="1" t="s">
        <v>1346</v>
      </c>
      <c r="F3421" s="1" t="s">
        <v>2137</v>
      </c>
      <c r="G3421" s="1">
        <v>2009.0</v>
      </c>
      <c r="H3421" s="1">
        <v>188700.0</v>
      </c>
      <c r="I3421" s="1">
        <v>77304.0</v>
      </c>
      <c r="J3421" s="1">
        <v>7.0</v>
      </c>
      <c r="K3421" s="1">
        <v>1.0</v>
      </c>
      <c r="L3421" s="1" t="s">
        <v>16</v>
      </c>
    </row>
    <row r="3422">
      <c r="A3422" s="2">
        <v>42370.0</v>
      </c>
      <c r="B3422" s="1" t="s">
        <v>148</v>
      </c>
      <c r="C3422" s="1">
        <v>430.0</v>
      </c>
      <c r="D3422" s="1" t="s">
        <v>91</v>
      </c>
      <c r="E3422" s="1" t="s">
        <v>1442</v>
      </c>
      <c r="F3422" s="1" t="s">
        <v>1443</v>
      </c>
      <c r="G3422" s="1">
        <v>2008.0</v>
      </c>
      <c r="H3422" s="1">
        <v>188700.0</v>
      </c>
      <c r="I3422" s="1">
        <v>53683.77823</v>
      </c>
      <c r="J3422" s="1">
        <v>6.710472279</v>
      </c>
      <c r="K3422" s="1">
        <v>2.0</v>
      </c>
      <c r="L3422" s="1" t="s">
        <v>16</v>
      </c>
    </row>
    <row r="3423">
      <c r="A3423" s="2">
        <v>42370.0</v>
      </c>
      <c r="B3423" s="1" t="s">
        <v>116</v>
      </c>
      <c r="C3423" s="1" t="s">
        <v>2138</v>
      </c>
      <c r="D3423" s="1" t="s">
        <v>91</v>
      </c>
      <c r="E3423" s="1" t="s">
        <v>1442</v>
      </c>
      <c r="F3423" s="1" t="s">
        <v>2139</v>
      </c>
      <c r="G3423" s="1">
        <v>2005.0</v>
      </c>
      <c r="H3423" s="1">
        <v>188700.0</v>
      </c>
      <c r="I3423" s="1">
        <v>59165.0</v>
      </c>
      <c r="J3423" s="1">
        <v>10.66575342</v>
      </c>
      <c r="K3423" s="1">
        <v>2.0</v>
      </c>
      <c r="L3423" s="1" t="s">
        <v>16</v>
      </c>
    </row>
    <row r="3424">
      <c r="A3424" s="2">
        <v>42370.0</v>
      </c>
      <c r="B3424" s="1" t="s">
        <v>12</v>
      </c>
      <c r="C3424" s="1">
        <v>119895.0</v>
      </c>
      <c r="D3424" s="1" t="s">
        <v>91</v>
      </c>
      <c r="E3424" s="1" t="s">
        <v>1442</v>
      </c>
      <c r="F3424" s="1" t="s">
        <v>276</v>
      </c>
      <c r="G3424" s="1">
        <v>2006.0</v>
      </c>
      <c r="H3424" s="1">
        <v>188700.0</v>
      </c>
      <c r="I3424" s="1">
        <v>19510.0</v>
      </c>
      <c r="J3424" s="1">
        <v>10.0</v>
      </c>
      <c r="K3424" s="1">
        <v>1.0</v>
      </c>
      <c r="L3424" s="1" t="s">
        <v>16</v>
      </c>
    </row>
    <row r="3425">
      <c r="A3425" s="2">
        <v>42370.0</v>
      </c>
      <c r="B3425" s="1" t="s">
        <v>148</v>
      </c>
      <c r="C3425" s="1">
        <v>498.0</v>
      </c>
      <c r="D3425" s="1" t="s">
        <v>91</v>
      </c>
      <c r="E3425" s="1" t="s">
        <v>1442</v>
      </c>
      <c r="F3425" s="1" t="s">
        <v>1985</v>
      </c>
      <c r="G3425" s="1">
        <v>2007.0</v>
      </c>
      <c r="H3425" s="1">
        <v>188700.0</v>
      </c>
      <c r="I3425" s="1">
        <v>59225.18822</v>
      </c>
      <c r="J3425" s="1">
        <v>7.403148528</v>
      </c>
      <c r="K3425" s="1">
        <v>2.0</v>
      </c>
      <c r="L3425" s="1" t="s">
        <v>16</v>
      </c>
    </row>
    <row r="3426">
      <c r="A3426" s="2">
        <v>42370.0</v>
      </c>
      <c r="B3426" s="1" t="s">
        <v>12</v>
      </c>
      <c r="C3426" s="1">
        <v>131503.0</v>
      </c>
      <c r="D3426" s="1" t="s">
        <v>91</v>
      </c>
      <c r="E3426" s="1" t="s">
        <v>1906</v>
      </c>
      <c r="F3426" s="1" t="s">
        <v>1985</v>
      </c>
      <c r="G3426" s="1">
        <v>2006.0</v>
      </c>
      <c r="H3426" s="1">
        <v>188700.0</v>
      </c>
      <c r="I3426" s="1">
        <v>35325.0</v>
      </c>
      <c r="J3426" s="1">
        <v>10.0</v>
      </c>
      <c r="K3426" s="1">
        <v>1.0</v>
      </c>
      <c r="L3426" s="1" t="s">
        <v>16</v>
      </c>
    </row>
    <row r="3427">
      <c r="A3427" s="2">
        <v>42370.0</v>
      </c>
      <c r="B3427" s="1" t="s">
        <v>12</v>
      </c>
      <c r="C3427" s="1">
        <v>134101.0</v>
      </c>
      <c r="D3427" s="1" t="s">
        <v>32</v>
      </c>
      <c r="E3427" s="1" t="s">
        <v>2140</v>
      </c>
      <c r="F3427" s="1" t="s">
        <v>2141</v>
      </c>
      <c r="G3427" s="1">
        <v>2011.0</v>
      </c>
      <c r="H3427" s="1">
        <v>188700.0</v>
      </c>
      <c r="I3427" s="1">
        <v>62691.0</v>
      </c>
      <c r="J3427" s="1">
        <v>5.0</v>
      </c>
      <c r="K3427" s="1">
        <v>1.0</v>
      </c>
      <c r="L3427" s="1" t="s">
        <v>16</v>
      </c>
    </row>
    <row r="3428">
      <c r="A3428" s="2">
        <v>42370.0</v>
      </c>
      <c r="B3428" s="1" t="s">
        <v>12</v>
      </c>
      <c r="C3428" s="1">
        <v>128595.0</v>
      </c>
      <c r="D3428" s="1" t="s">
        <v>91</v>
      </c>
      <c r="E3428" s="1" t="s">
        <v>92</v>
      </c>
      <c r="F3428" s="1" t="s">
        <v>1429</v>
      </c>
      <c r="G3428" s="1">
        <v>2007.0</v>
      </c>
      <c r="H3428" s="1">
        <v>188700.0</v>
      </c>
      <c r="I3428" s="1">
        <v>34674.0</v>
      </c>
      <c r="J3428" s="1">
        <v>9.0</v>
      </c>
      <c r="K3428" s="1">
        <v>1.0</v>
      </c>
      <c r="L3428" s="1" t="s">
        <v>16</v>
      </c>
    </row>
    <row r="3429">
      <c r="A3429" s="2">
        <v>42370.0</v>
      </c>
      <c r="B3429" s="1" t="s">
        <v>148</v>
      </c>
      <c r="C3429" s="1">
        <v>510.0</v>
      </c>
      <c r="D3429" s="1" t="s">
        <v>61</v>
      </c>
      <c r="E3429" s="1" t="s">
        <v>881</v>
      </c>
      <c r="F3429" s="1" t="s">
        <v>536</v>
      </c>
      <c r="G3429" s="1">
        <v>2007.0</v>
      </c>
      <c r="H3429" s="1">
        <v>188700.0</v>
      </c>
      <c r="I3429" s="1">
        <v>59816.564</v>
      </c>
      <c r="J3429" s="1">
        <v>7.4770705</v>
      </c>
      <c r="K3429" s="1">
        <v>2.0</v>
      </c>
      <c r="L3429" s="1" t="s">
        <v>16</v>
      </c>
    </row>
    <row r="3430">
      <c r="A3430" s="2">
        <v>42370.0</v>
      </c>
      <c r="B3430" s="1" t="s">
        <v>148</v>
      </c>
      <c r="C3430" s="1">
        <v>648.0</v>
      </c>
      <c r="D3430" s="1" t="s">
        <v>61</v>
      </c>
      <c r="E3430" s="1" t="s">
        <v>881</v>
      </c>
      <c r="F3430" s="1" t="s">
        <v>536</v>
      </c>
      <c r="G3430" s="1">
        <v>2006.0</v>
      </c>
      <c r="H3430" s="1">
        <v>188700.0</v>
      </c>
      <c r="I3430" s="1">
        <v>69979.46612</v>
      </c>
      <c r="J3430" s="1">
        <v>8.747433265</v>
      </c>
      <c r="K3430" s="1">
        <v>2.0</v>
      </c>
      <c r="L3430" s="1" t="s">
        <v>16</v>
      </c>
    </row>
    <row r="3431">
      <c r="A3431" s="2">
        <v>42370.0</v>
      </c>
      <c r="B3431" s="1" t="s">
        <v>116</v>
      </c>
      <c r="C3431" s="1" t="s">
        <v>2120</v>
      </c>
      <c r="D3431" s="1" t="s">
        <v>61</v>
      </c>
      <c r="E3431" s="1" t="s">
        <v>881</v>
      </c>
      <c r="F3431" s="1" t="s">
        <v>536</v>
      </c>
      <c r="G3431" s="1">
        <v>2006.0</v>
      </c>
      <c r="H3431" s="1">
        <v>188700.0</v>
      </c>
      <c r="I3431" s="1">
        <v>57169.0</v>
      </c>
      <c r="J3431" s="1">
        <v>9.597260274</v>
      </c>
      <c r="K3431" s="1">
        <v>2.0</v>
      </c>
      <c r="L3431" s="1" t="s">
        <v>16</v>
      </c>
    </row>
    <row r="3432">
      <c r="A3432" s="2">
        <v>42370.0</v>
      </c>
      <c r="B3432" s="1" t="s">
        <v>116</v>
      </c>
      <c r="C3432" s="1" t="s">
        <v>2127</v>
      </c>
      <c r="D3432" s="1" t="s">
        <v>61</v>
      </c>
      <c r="E3432" s="1" t="s">
        <v>881</v>
      </c>
      <c r="F3432" s="1" t="s">
        <v>536</v>
      </c>
      <c r="G3432" s="1">
        <v>2005.0</v>
      </c>
      <c r="H3432" s="1">
        <v>188700.0</v>
      </c>
      <c r="I3432" s="1">
        <v>32826.0</v>
      </c>
      <c r="J3432" s="1">
        <v>10.70684932</v>
      </c>
      <c r="K3432" s="1">
        <v>2.0</v>
      </c>
      <c r="L3432" s="1" t="s">
        <v>16</v>
      </c>
    </row>
    <row r="3433">
      <c r="A3433" s="2">
        <v>42370.0</v>
      </c>
      <c r="B3433" s="1" t="s">
        <v>116</v>
      </c>
      <c r="C3433" s="1" t="s">
        <v>2102</v>
      </c>
      <c r="D3433" s="1" t="s">
        <v>61</v>
      </c>
      <c r="E3433" s="1" t="s">
        <v>881</v>
      </c>
      <c r="F3433" s="1" t="s">
        <v>203</v>
      </c>
      <c r="G3433" s="1">
        <v>2006.0</v>
      </c>
      <c r="H3433" s="1">
        <v>188700.0</v>
      </c>
      <c r="I3433" s="1">
        <v>51441.0</v>
      </c>
      <c r="J3433" s="1">
        <v>9.649315068</v>
      </c>
      <c r="K3433" s="1">
        <v>2.0</v>
      </c>
      <c r="L3433" s="1" t="s">
        <v>16</v>
      </c>
    </row>
    <row r="3434">
      <c r="A3434" s="2">
        <v>42370.0</v>
      </c>
      <c r="B3434" s="1" t="s">
        <v>116</v>
      </c>
      <c r="C3434" s="1" t="s">
        <v>2142</v>
      </c>
      <c r="D3434" s="1" t="s">
        <v>61</v>
      </c>
      <c r="E3434" s="1" t="s">
        <v>1128</v>
      </c>
      <c r="F3434" s="1" t="s">
        <v>203</v>
      </c>
      <c r="G3434" s="1">
        <v>2007.0</v>
      </c>
      <c r="H3434" s="1">
        <v>188700.0</v>
      </c>
      <c r="I3434" s="1">
        <v>49373.0</v>
      </c>
      <c r="J3434" s="1">
        <v>8.646575342</v>
      </c>
      <c r="K3434" s="1">
        <v>2.0</v>
      </c>
      <c r="L3434" s="1" t="s">
        <v>16</v>
      </c>
    </row>
    <row r="3435">
      <c r="A3435" s="2">
        <v>42370.0</v>
      </c>
      <c r="B3435" s="1" t="s">
        <v>12</v>
      </c>
      <c r="C3435" s="3" t="s">
        <v>2143</v>
      </c>
      <c r="D3435" s="1" t="s">
        <v>91</v>
      </c>
      <c r="E3435" s="1" t="s">
        <v>1442</v>
      </c>
      <c r="F3435" s="1" t="s">
        <v>2144</v>
      </c>
      <c r="G3435" s="1">
        <v>2006.0</v>
      </c>
      <c r="H3435" s="1">
        <v>188700.0</v>
      </c>
      <c r="I3435" s="1">
        <v>35325.0</v>
      </c>
      <c r="J3435" s="1">
        <v>10.0</v>
      </c>
      <c r="K3435" s="1">
        <v>1.0</v>
      </c>
      <c r="L3435" s="1" t="s">
        <v>16</v>
      </c>
    </row>
    <row r="3436">
      <c r="A3436" s="2">
        <v>42370.0</v>
      </c>
      <c r="B3436" s="1" t="s">
        <v>12</v>
      </c>
      <c r="C3436" s="3" t="s">
        <v>2145</v>
      </c>
      <c r="D3436" s="1" t="s">
        <v>91</v>
      </c>
      <c r="E3436" s="1" t="s">
        <v>1826</v>
      </c>
      <c r="F3436" s="1" t="s">
        <v>1120</v>
      </c>
      <c r="G3436" s="1">
        <v>2009.0</v>
      </c>
      <c r="H3436" s="1">
        <v>188700.0</v>
      </c>
      <c r="I3436" s="1">
        <v>29523.0</v>
      </c>
      <c r="J3436" s="1">
        <v>7.0</v>
      </c>
      <c r="K3436" s="1">
        <v>2.0</v>
      </c>
      <c r="L3436" s="1" t="s">
        <v>16</v>
      </c>
    </row>
    <row r="3437">
      <c r="A3437" s="2">
        <v>42370.0</v>
      </c>
      <c r="B3437" s="1" t="s">
        <v>12</v>
      </c>
      <c r="C3437" s="3" t="s">
        <v>2146</v>
      </c>
      <c r="D3437" s="1" t="s">
        <v>32</v>
      </c>
      <c r="E3437" s="1" t="s">
        <v>2140</v>
      </c>
      <c r="F3437" s="1" t="s">
        <v>2147</v>
      </c>
      <c r="G3437" s="1">
        <v>2011.0</v>
      </c>
      <c r="H3437" s="1">
        <v>188700.0</v>
      </c>
      <c r="I3437" s="1">
        <v>62691.0</v>
      </c>
      <c r="J3437" s="1">
        <v>5.0</v>
      </c>
      <c r="K3437" s="1">
        <v>1.0</v>
      </c>
      <c r="L3437" s="1" t="s">
        <v>16</v>
      </c>
    </row>
    <row r="3438">
      <c r="A3438" s="2">
        <v>42370.0</v>
      </c>
      <c r="B3438" s="1" t="s">
        <v>12</v>
      </c>
      <c r="C3438" s="3" t="s">
        <v>2148</v>
      </c>
      <c r="D3438" s="1" t="s">
        <v>61</v>
      </c>
      <c r="E3438" s="1" t="s">
        <v>1588</v>
      </c>
      <c r="F3438" s="1" t="s">
        <v>1641</v>
      </c>
      <c r="G3438" s="1">
        <v>2011.0</v>
      </c>
      <c r="H3438" s="1">
        <v>188700.0</v>
      </c>
      <c r="I3438" s="1">
        <v>23159.0</v>
      </c>
      <c r="J3438" s="1">
        <v>5.0</v>
      </c>
      <c r="K3438" s="1">
        <v>2.0</v>
      </c>
      <c r="L3438" s="1" t="s">
        <v>16</v>
      </c>
    </row>
    <row r="3439">
      <c r="A3439" s="2">
        <v>42370.0</v>
      </c>
      <c r="B3439" s="1" t="s">
        <v>12</v>
      </c>
      <c r="C3439" s="3" t="s">
        <v>2149</v>
      </c>
      <c r="D3439" s="1" t="s">
        <v>91</v>
      </c>
      <c r="E3439" s="1" t="s">
        <v>907</v>
      </c>
      <c r="F3439" s="1" t="s">
        <v>1434</v>
      </c>
      <c r="G3439" s="1">
        <v>2008.0</v>
      </c>
      <c r="H3439" s="1">
        <v>188700.0</v>
      </c>
      <c r="I3439" s="1">
        <v>77442.0</v>
      </c>
      <c r="J3439" s="1">
        <v>8.0</v>
      </c>
      <c r="K3439" s="1">
        <v>2.0</v>
      </c>
      <c r="L3439" s="1" t="s">
        <v>16</v>
      </c>
    </row>
    <row r="3440">
      <c r="A3440" s="2">
        <v>42370.0</v>
      </c>
      <c r="B3440" s="1" t="s">
        <v>186</v>
      </c>
      <c r="C3440" s="1" t="s">
        <v>2150</v>
      </c>
      <c r="D3440" s="1" t="s">
        <v>61</v>
      </c>
      <c r="E3440" s="1" t="s">
        <v>712</v>
      </c>
      <c r="F3440" s="1" t="s">
        <v>536</v>
      </c>
      <c r="G3440" s="1">
        <v>2008.0</v>
      </c>
      <c r="H3440" s="1">
        <v>188000.0</v>
      </c>
      <c r="I3440" s="1">
        <v>36812.0</v>
      </c>
      <c r="J3440" s="1">
        <v>7.0</v>
      </c>
      <c r="K3440" s="1">
        <v>1.0</v>
      </c>
      <c r="L3440" s="1" t="s">
        <v>16</v>
      </c>
    </row>
    <row r="3441">
      <c r="A3441" s="2">
        <v>42370.0</v>
      </c>
      <c r="B3441" s="1" t="s">
        <v>186</v>
      </c>
      <c r="C3441" s="1" t="s">
        <v>2081</v>
      </c>
      <c r="D3441" s="1" t="s">
        <v>61</v>
      </c>
      <c r="E3441" s="1" t="s">
        <v>1362</v>
      </c>
      <c r="F3441" s="1" t="s">
        <v>226</v>
      </c>
      <c r="G3441" s="1">
        <v>2014.0</v>
      </c>
      <c r="H3441" s="1">
        <v>188000.0</v>
      </c>
      <c r="I3441" s="1">
        <v>2013.0</v>
      </c>
      <c r="J3441" s="1">
        <v>1.0</v>
      </c>
      <c r="K3441" s="1">
        <v>1.0</v>
      </c>
      <c r="L3441" s="1" t="s">
        <v>16</v>
      </c>
    </row>
    <row r="3442">
      <c r="A3442" s="2">
        <v>42370.0</v>
      </c>
      <c r="B3442" s="1" t="s">
        <v>261</v>
      </c>
      <c r="C3442" s="1" t="s">
        <v>2151</v>
      </c>
      <c r="D3442" s="1" t="s">
        <v>61</v>
      </c>
      <c r="E3442" s="1" t="s">
        <v>163</v>
      </c>
      <c r="F3442" s="1" t="s">
        <v>536</v>
      </c>
      <c r="G3442" s="1">
        <v>2005.0</v>
      </c>
      <c r="H3442" s="1">
        <v>187810.1571</v>
      </c>
      <c r="I3442" s="4">
        <v>100000.0</v>
      </c>
      <c r="J3442" s="1">
        <v>10.0</v>
      </c>
      <c r="K3442" s="1">
        <v>1.0</v>
      </c>
      <c r="L3442" s="1" t="s">
        <v>16</v>
      </c>
    </row>
    <row r="3443">
      <c r="A3443" s="2">
        <v>42370.0</v>
      </c>
      <c r="B3443" s="1" t="s">
        <v>261</v>
      </c>
      <c r="C3443" s="1" t="s">
        <v>2152</v>
      </c>
      <c r="D3443" s="1" t="s">
        <v>61</v>
      </c>
      <c r="E3443" s="1" t="s">
        <v>163</v>
      </c>
      <c r="F3443" s="1" t="s">
        <v>203</v>
      </c>
      <c r="G3443" s="1">
        <v>2005.0</v>
      </c>
      <c r="H3443" s="1">
        <v>187083.6078</v>
      </c>
      <c r="I3443" s="1">
        <v>150000.0</v>
      </c>
      <c r="J3443" s="1">
        <v>10.0</v>
      </c>
      <c r="K3443" s="1">
        <v>1.0</v>
      </c>
      <c r="L3443" s="1" t="s">
        <v>16</v>
      </c>
    </row>
    <row r="3444">
      <c r="A3444" s="2">
        <v>42370.0</v>
      </c>
      <c r="B3444" s="1" t="s">
        <v>148</v>
      </c>
      <c r="C3444" s="1">
        <v>820.0</v>
      </c>
      <c r="D3444" s="1" t="s">
        <v>61</v>
      </c>
      <c r="E3444" s="1" t="s">
        <v>712</v>
      </c>
      <c r="F3444" s="1" t="s">
        <v>536</v>
      </c>
      <c r="G3444" s="1">
        <v>2004.0</v>
      </c>
      <c r="H3444" s="1">
        <v>187000.0</v>
      </c>
      <c r="I3444" s="1">
        <v>86187.5428</v>
      </c>
      <c r="J3444" s="1">
        <v>10.77344285</v>
      </c>
      <c r="K3444" s="1">
        <v>3.0</v>
      </c>
      <c r="L3444" s="1" t="s">
        <v>16</v>
      </c>
    </row>
    <row r="3445">
      <c r="A3445" s="2">
        <v>42370.0</v>
      </c>
      <c r="B3445" s="1" t="s">
        <v>116</v>
      </c>
      <c r="C3445" s="1" t="s">
        <v>2132</v>
      </c>
      <c r="D3445" s="1" t="s">
        <v>61</v>
      </c>
      <c r="E3445" s="1" t="s">
        <v>712</v>
      </c>
      <c r="F3445" s="1" t="s">
        <v>536</v>
      </c>
      <c r="G3445" s="1">
        <v>2008.0</v>
      </c>
      <c r="H3445" s="1">
        <v>187000.0</v>
      </c>
      <c r="I3445" s="1">
        <v>64510.0</v>
      </c>
      <c r="J3445" s="1">
        <v>7.734246575</v>
      </c>
      <c r="K3445" s="1">
        <v>2.0</v>
      </c>
      <c r="L3445" s="1" t="s">
        <v>16</v>
      </c>
    </row>
    <row r="3446">
      <c r="A3446" s="2">
        <v>42370.0</v>
      </c>
      <c r="B3446" s="1" t="s">
        <v>148</v>
      </c>
      <c r="C3446" s="1">
        <v>601.0</v>
      </c>
      <c r="D3446" s="1" t="s">
        <v>91</v>
      </c>
      <c r="E3446" s="1" t="s">
        <v>1442</v>
      </c>
      <c r="F3446" s="1" t="s">
        <v>1985</v>
      </c>
      <c r="G3446" s="1">
        <v>2006.0</v>
      </c>
      <c r="H3446" s="1">
        <v>187000.0</v>
      </c>
      <c r="I3446" s="1">
        <v>67351.12936</v>
      </c>
      <c r="J3446" s="1">
        <v>8.41889117</v>
      </c>
      <c r="K3446" s="1">
        <v>2.0</v>
      </c>
      <c r="L3446" s="1" t="s">
        <v>16</v>
      </c>
    </row>
    <row r="3447">
      <c r="A3447" s="2">
        <v>42370.0</v>
      </c>
      <c r="B3447" s="1" t="s">
        <v>186</v>
      </c>
      <c r="C3447" s="1" t="s">
        <v>2124</v>
      </c>
      <c r="D3447" s="1" t="s">
        <v>61</v>
      </c>
      <c r="E3447" s="1" t="s">
        <v>1711</v>
      </c>
      <c r="F3447" s="1" t="s">
        <v>1641</v>
      </c>
      <c r="G3447" s="1">
        <v>2010.0</v>
      </c>
      <c r="H3447" s="1">
        <v>186500.0</v>
      </c>
      <c r="I3447" s="1">
        <v>33150.0</v>
      </c>
      <c r="J3447" s="1">
        <v>5.0</v>
      </c>
      <c r="K3447" s="1">
        <v>1.0</v>
      </c>
      <c r="L3447" s="1" t="s">
        <v>16</v>
      </c>
    </row>
    <row r="3448">
      <c r="A3448" s="2">
        <v>42370.0</v>
      </c>
      <c r="B3448" s="1" t="s">
        <v>186</v>
      </c>
      <c r="C3448" s="1" t="s">
        <v>2153</v>
      </c>
      <c r="D3448" s="1" t="s">
        <v>61</v>
      </c>
      <c r="E3448" s="1" t="s">
        <v>1711</v>
      </c>
      <c r="F3448" s="1" t="s">
        <v>1641</v>
      </c>
      <c r="G3448" s="1">
        <v>2010.0</v>
      </c>
      <c r="H3448" s="1">
        <v>186480.0</v>
      </c>
      <c r="I3448" s="1">
        <v>51007.0</v>
      </c>
      <c r="J3448" s="1">
        <v>5.0</v>
      </c>
      <c r="K3448" s="1">
        <v>1.0</v>
      </c>
      <c r="L3448" s="1" t="s">
        <v>16</v>
      </c>
    </row>
    <row r="3449">
      <c r="A3449" s="2">
        <v>42370.0</v>
      </c>
      <c r="B3449" s="1" t="s">
        <v>261</v>
      </c>
      <c r="C3449" s="1" t="s">
        <v>2154</v>
      </c>
      <c r="D3449" s="1" t="s">
        <v>61</v>
      </c>
      <c r="E3449" s="1" t="s">
        <v>163</v>
      </c>
      <c r="F3449" s="1" t="s">
        <v>536</v>
      </c>
      <c r="G3449" s="1">
        <v>2006.0</v>
      </c>
      <c r="H3449" s="1">
        <v>186314.4125</v>
      </c>
      <c r="I3449" s="1">
        <v>130000.0</v>
      </c>
      <c r="J3449" s="1">
        <v>9.0</v>
      </c>
      <c r="K3449" s="1">
        <v>1.0</v>
      </c>
      <c r="L3449" s="1" t="s">
        <v>16</v>
      </c>
    </row>
    <row r="3450">
      <c r="A3450" s="2">
        <v>42370.0</v>
      </c>
      <c r="B3450" s="1" t="s">
        <v>116</v>
      </c>
      <c r="C3450" s="1" t="s">
        <v>2069</v>
      </c>
      <c r="D3450" s="1" t="s">
        <v>91</v>
      </c>
      <c r="E3450" s="1" t="s">
        <v>1119</v>
      </c>
      <c r="F3450" s="1" t="s">
        <v>1120</v>
      </c>
      <c r="G3450" s="1">
        <v>2008.0</v>
      </c>
      <c r="H3450" s="1">
        <v>185370.0</v>
      </c>
      <c r="I3450" s="1">
        <v>86178.0</v>
      </c>
      <c r="J3450" s="1">
        <v>7.690410959</v>
      </c>
      <c r="K3450" s="1">
        <v>2.0</v>
      </c>
      <c r="L3450" s="1" t="s">
        <v>16</v>
      </c>
    </row>
    <row r="3451">
      <c r="A3451" s="2">
        <v>42370.0</v>
      </c>
      <c r="B3451" s="1" t="s">
        <v>186</v>
      </c>
      <c r="C3451" s="1" t="s">
        <v>2155</v>
      </c>
      <c r="D3451" s="1" t="s">
        <v>61</v>
      </c>
      <c r="E3451" s="1" t="s">
        <v>712</v>
      </c>
      <c r="F3451" s="1" t="s">
        <v>536</v>
      </c>
      <c r="G3451" s="1">
        <v>2008.0</v>
      </c>
      <c r="H3451" s="1">
        <v>185370.0</v>
      </c>
      <c r="I3451" s="1">
        <v>75500.0</v>
      </c>
      <c r="J3451" s="1">
        <v>7.0</v>
      </c>
      <c r="K3451" s="1">
        <v>1.0</v>
      </c>
      <c r="L3451" s="1" t="s">
        <v>16</v>
      </c>
    </row>
    <row r="3452">
      <c r="A3452" s="2">
        <v>42370.0</v>
      </c>
      <c r="B3452" s="1" t="s">
        <v>148</v>
      </c>
      <c r="C3452" s="1">
        <v>409.0</v>
      </c>
      <c r="D3452" s="1" t="s">
        <v>61</v>
      </c>
      <c r="E3452" s="1" t="s">
        <v>712</v>
      </c>
      <c r="F3452" s="1" t="s">
        <v>536</v>
      </c>
      <c r="G3452" s="1">
        <v>2008.0</v>
      </c>
      <c r="H3452" s="1">
        <v>185370.0</v>
      </c>
      <c r="I3452" s="1">
        <v>51559.20602</v>
      </c>
      <c r="J3452" s="1">
        <v>6.444900753</v>
      </c>
      <c r="K3452" s="1">
        <v>2.0</v>
      </c>
      <c r="L3452" s="1" t="s">
        <v>16</v>
      </c>
    </row>
    <row r="3453">
      <c r="A3453" s="2">
        <v>42370.0</v>
      </c>
      <c r="B3453" s="1" t="s">
        <v>116</v>
      </c>
      <c r="C3453" s="1" t="s">
        <v>2100</v>
      </c>
      <c r="D3453" s="1" t="s">
        <v>61</v>
      </c>
      <c r="E3453" s="1" t="s">
        <v>881</v>
      </c>
      <c r="F3453" s="1" t="s">
        <v>536</v>
      </c>
      <c r="G3453" s="1">
        <v>2008.0</v>
      </c>
      <c r="H3453" s="1">
        <v>185370.0</v>
      </c>
      <c r="I3453" s="1">
        <v>10683.0</v>
      </c>
      <c r="J3453" s="1">
        <v>7.597260274</v>
      </c>
      <c r="K3453" s="1">
        <v>2.0</v>
      </c>
      <c r="L3453" s="1" t="s">
        <v>16</v>
      </c>
    </row>
    <row r="3454">
      <c r="A3454" s="2">
        <v>42370.0</v>
      </c>
      <c r="B3454" s="1" t="s">
        <v>186</v>
      </c>
      <c r="C3454" s="1" t="s">
        <v>2130</v>
      </c>
      <c r="D3454" s="1" t="s">
        <v>61</v>
      </c>
      <c r="E3454" s="1" t="s">
        <v>712</v>
      </c>
      <c r="F3454" s="1" t="s">
        <v>536</v>
      </c>
      <c r="G3454" s="1">
        <v>2009.0</v>
      </c>
      <c r="H3454" s="1">
        <v>185000.0</v>
      </c>
      <c r="I3454" s="1">
        <v>66600.0</v>
      </c>
      <c r="J3454" s="1">
        <v>6.0</v>
      </c>
      <c r="K3454" s="1">
        <v>2.0</v>
      </c>
      <c r="L3454" s="1" t="s">
        <v>16</v>
      </c>
    </row>
    <row r="3455">
      <c r="A3455" s="2">
        <v>42370.0</v>
      </c>
      <c r="B3455" s="1" t="s">
        <v>186</v>
      </c>
      <c r="C3455" s="1" t="s">
        <v>2156</v>
      </c>
      <c r="D3455" s="1" t="s">
        <v>61</v>
      </c>
      <c r="E3455" s="1" t="s">
        <v>712</v>
      </c>
      <c r="F3455" s="1" t="s">
        <v>536</v>
      </c>
      <c r="G3455" s="1">
        <v>2009.0</v>
      </c>
      <c r="H3455" s="1">
        <v>185000.0</v>
      </c>
      <c r="I3455" s="1">
        <v>45314.0</v>
      </c>
      <c r="J3455" s="1">
        <v>6.0</v>
      </c>
      <c r="K3455" s="1">
        <v>2.0</v>
      </c>
      <c r="L3455" s="1" t="s">
        <v>16</v>
      </c>
    </row>
    <row r="3456">
      <c r="A3456" s="2">
        <v>42370.0</v>
      </c>
      <c r="B3456" s="1" t="s">
        <v>148</v>
      </c>
      <c r="C3456" s="1">
        <v>424.0</v>
      </c>
      <c r="D3456" s="1" t="s">
        <v>61</v>
      </c>
      <c r="E3456" s="1" t="s">
        <v>712</v>
      </c>
      <c r="F3456" s="1" t="s">
        <v>536</v>
      </c>
      <c r="G3456" s="1">
        <v>2008.0</v>
      </c>
      <c r="H3456" s="1">
        <v>185000.0</v>
      </c>
      <c r="I3456" s="1">
        <v>53245.72211</v>
      </c>
      <c r="J3456" s="1">
        <v>6.655715264</v>
      </c>
      <c r="K3456" s="1">
        <v>2.0</v>
      </c>
      <c r="L3456" s="1" t="s">
        <v>16</v>
      </c>
    </row>
    <row r="3457">
      <c r="A3457" s="2">
        <v>42370.0</v>
      </c>
      <c r="B3457" s="1" t="s">
        <v>116</v>
      </c>
      <c r="C3457" s="1" t="s">
        <v>2108</v>
      </c>
      <c r="D3457" s="1" t="s">
        <v>61</v>
      </c>
      <c r="E3457" s="1" t="s">
        <v>712</v>
      </c>
      <c r="F3457" s="1" t="s">
        <v>536</v>
      </c>
      <c r="G3457" s="1">
        <v>2009.0</v>
      </c>
      <c r="H3457" s="1">
        <v>185000.0</v>
      </c>
      <c r="I3457" s="1">
        <v>69929.0</v>
      </c>
      <c r="J3457" s="1">
        <v>6.728767123</v>
      </c>
      <c r="K3457" s="1">
        <v>2.0</v>
      </c>
      <c r="L3457" s="1" t="s">
        <v>16</v>
      </c>
    </row>
    <row r="3458">
      <c r="A3458" s="2">
        <v>42370.0</v>
      </c>
      <c r="B3458" s="1" t="s">
        <v>116</v>
      </c>
      <c r="C3458" s="1" t="s">
        <v>2133</v>
      </c>
      <c r="D3458" s="1" t="s">
        <v>61</v>
      </c>
      <c r="E3458" s="1" t="s">
        <v>712</v>
      </c>
      <c r="F3458" s="1" t="s">
        <v>536</v>
      </c>
      <c r="G3458" s="1">
        <v>2008.0</v>
      </c>
      <c r="H3458" s="1">
        <v>185000.0</v>
      </c>
      <c r="I3458" s="1">
        <v>53422.0</v>
      </c>
      <c r="J3458" s="1">
        <v>7.887671233</v>
      </c>
      <c r="K3458" s="1">
        <v>2.0</v>
      </c>
      <c r="L3458" s="1" t="s">
        <v>16</v>
      </c>
    </row>
    <row r="3459">
      <c r="A3459" s="2">
        <v>42370.0</v>
      </c>
      <c r="B3459" s="1" t="s">
        <v>116</v>
      </c>
      <c r="C3459" s="1" t="s">
        <v>2134</v>
      </c>
      <c r="D3459" s="1" t="s">
        <v>61</v>
      </c>
      <c r="E3459" s="1" t="s">
        <v>712</v>
      </c>
      <c r="F3459" s="1" t="s">
        <v>536</v>
      </c>
      <c r="G3459" s="1">
        <v>2007.0</v>
      </c>
      <c r="H3459" s="1">
        <v>185000.0</v>
      </c>
      <c r="I3459" s="1">
        <v>37515.0</v>
      </c>
      <c r="J3459" s="1">
        <v>8.567123288</v>
      </c>
      <c r="K3459" s="1">
        <v>2.0</v>
      </c>
      <c r="L3459" s="1" t="s">
        <v>16</v>
      </c>
    </row>
    <row r="3460">
      <c r="A3460" s="2">
        <v>42370.0</v>
      </c>
      <c r="B3460" s="1" t="s">
        <v>116</v>
      </c>
      <c r="C3460" s="1" t="s">
        <v>2157</v>
      </c>
      <c r="D3460" s="1" t="s">
        <v>61</v>
      </c>
      <c r="E3460" s="1" t="s">
        <v>712</v>
      </c>
      <c r="F3460" s="1" t="s">
        <v>536</v>
      </c>
      <c r="G3460" s="1">
        <v>2007.0</v>
      </c>
      <c r="H3460" s="1">
        <v>185000.0</v>
      </c>
      <c r="I3460" s="1">
        <v>62193.0</v>
      </c>
      <c r="J3460" s="1">
        <v>8.660273973</v>
      </c>
      <c r="K3460" s="1">
        <v>2.0</v>
      </c>
      <c r="L3460" s="1" t="s">
        <v>16</v>
      </c>
    </row>
    <row r="3461">
      <c r="A3461" s="2">
        <v>42370.0</v>
      </c>
      <c r="B3461" s="1" t="s">
        <v>186</v>
      </c>
      <c r="C3461" s="1" t="s">
        <v>2158</v>
      </c>
      <c r="D3461" s="1" t="s">
        <v>61</v>
      </c>
      <c r="E3461" s="1" t="s">
        <v>1711</v>
      </c>
      <c r="F3461" s="1" t="s">
        <v>1641</v>
      </c>
      <c r="G3461" s="1">
        <v>2011.0</v>
      </c>
      <c r="H3461" s="1">
        <v>185000.0</v>
      </c>
      <c r="I3461" s="1">
        <v>39485.0</v>
      </c>
      <c r="J3461" s="1">
        <v>4.0</v>
      </c>
      <c r="K3461" s="1">
        <v>1.0</v>
      </c>
      <c r="L3461" s="1" t="s">
        <v>16</v>
      </c>
    </row>
    <row r="3462">
      <c r="A3462" s="2">
        <v>42370.0</v>
      </c>
      <c r="B3462" s="1" t="s">
        <v>186</v>
      </c>
      <c r="C3462" s="1" t="s">
        <v>2159</v>
      </c>
      <c r="D3462" s="1" t="s">
        <v>61</v>
      </c>
      <c r="E3462" s="1" t="s">
        <v>1711</v>
      </c>
      <c r="F3462" s="1" t="s">
        <v>1641</v>
      </c>
      <c r="G3462" s="1">
        <v>2009.0</v>
      </c>
      <c r="H3462" s="1">
        <v>185000.0</v>
      </c>
      <c r="I3462" s="1">
        <v>29714.0</v>
      </c>
      <c r="J3462" s="1">
        <v>6.0</v>
      </c>
      <c r="K3462" s="1">
        <v>2.0</v>
      </c>
      <c r="L3462" s="1" t="s">
        <v>16</v>
      </c>
    </row>
    <row r="3463">
      <c r="A3463" s="2">
        <v>42370.0</v>
      </c>
      <c r="B3463" s="1" t="s">
        <v>148</v>
      </c>
      <c r="C3463" s="1">
        <v>429.0</v>
      </c>
      <c r="D3463" s="1" t="s">
        <v>91</v>
      </c>
      <c r="E3463" s="1" t="s">
        <v>1442</v>
      </c>
      <c r="F3463" s="1" t="s">
        <v>1443</v>
      </c>
      <c r="G3463" s="1">
        <v>2008.0</v>
      </c>
      <c r="H3463" s="1">
        <v>185000.0</v>
      </c>
      <c r="I3463" s="1">
        <v>53683.77823</v>
      </c>
      <c r="J3463" s="1">
        <v>6.710472279</v>
      </c>
      <c r="K3463" s="1">
        <v>2.0</v>
      </c>
      <c r="L3463" s="1" t="s">
        <v>16</v>
      </c>
    </row>
    <row r="3464">
      <c r="A3464" s="2">
        <v>42370.0</v>
      </c>
      <c r="B3464" s="1" t="s">
        <v>116</v>
      </c>
      <c r="C3464" s="1" t="s">
        <v>2160</v>
      </c>
      <c r="D3464" s="1" t="s">
        <v>61</v>
      </c>
      <c r="E3464" s="1" t="s">
        <v>881</v>
      </c>
      <c r="F3464" s="1" t="s">
        <v>203</v>
      </c>
      <c r="G3464" s="1">
        <v>2006.0</v>
      </c>
      <c r="H3464" s="1">
        <v>185000.0</v>
      </c>
      <c r="I3464" s="1">
        <v>50395.0</v>
      </c>
      <c r="J3464" s="1">
        <v>9.967123288</v>
      </c>
      <c r="K3464" s="1">
        <v>2.0</v>
      </c>
      <c r="L3464" s="1" t="s">
        <v>16</v>
      </c>
    </row>
    <row r="3465">
      <c r="A3465" s="2">
        <v>42370.0</v>
      </c>
      <c r="B3465" s="1" t="s">
        <v>116</v>
      </c>
      <c r="C3465" s="1" t="s">
        <v>2142</v>
      </c>
      <c r="D3465" s="1" t="s">
        <v>61</v>
      </c>
      <c r="E3465" s="1" t="s">
        <v>1128</v>
      </c>
      <c r="F3465" s="1" t="s">
        <v>203</v>
      </c>
      <c r="G3465" s="1">
        <v>2007.0</v>
      </c>
      <c r="H3465" s="1">
        <v>185000.0</v>
      </c>
      <c r="I3465" s="1">
        <v>49373.0</v>
      </c>
      <c r="J3465" s="1">
        <v>8.646575342</v>
      </c>
      <c r="K3465" s="1">
        <v>2.0</v>
      </c>
      <c r="L3465" s="1" t="s">
        <v>16</v>
      </c>
    </row>
    <row r="3466">
      <c r="A3466" s="2">
        <v>42370.0</v>
      </c>
      <c r="B3466" s="1" t="s">
        <v>20</v>
      </c>
      <c r="C3466" s="1">
        <v>105585.0</v>
      </c>
      <c r="D3466" s="1" t="s">
        <v>91</v>
      </c>
      <c r="E3466" s="1" t="s">
        <v>1442</v>
      </c>
      <c r="F3466" s="1" t="s">
        <v>2161</v>
      </c>
      <c r="G3466" s="1">
        <v>2006.0</v>
      </c>
      <c r="H3466" s="1">
        <v>185000.0</v>
      </c>
      <c r="I3466" s="1">
        <v>95887.0</v>
      </c>
      <c r="J3466" s="1">
        <v>10.0</v>
      </c>
      <c r="K3466" s="1">
        <v>2.0</v>
      </c>
      <c r="L3466" s="1" t="s">
        <v>16</v>
      </c>
    </row>
    <row r="3467">
      <c r="A3467" s="2">
        <v>42370.0</v>
      </c>
      <c r="B3467" s="1" t="s">
        <v>20</v>
      </c>
      <c r="C3467" s="1">
        <v>124182.0</v>
      </c>
      <c r="D3467" s="1" t="s">
        <v>91</v>
      </c>
      <c r="E3467" s="1" t="s">
        <v>1442</v>
      </c>
      <c r="F3467" s="1" t="s">
        <v>2161</v>
      </c>
      <c r="G3467" s="1">
        <v>2006.0</v>
      </c>
      <c r="H3467" s="1">
        <v>185000.0</v>
      </c>
      <c r="I3467" s="1">
        <v>51596.0</v>
      </c>
      <c r="J3467" s="1">
        <v>10.0</v>
      </c>
      <c r="K3467" s="1">
        <v>2.0</v>
      </c>
      <c r="L3467" s="1" t="s">
        <v>16</v>
      </c>
    </row>
    <row r="3468">
      <c r="A3468" s="2">
        <v>42370.0</v>
      </c>
      <c r="B3468" s="1" t="s">
        <v>116</v>
      </c>
      <c r="C3468" s="1" t="s">
        <v>2101</v>
      </c>
      <c r="D3468" s="1" t="s">
        <v>61</v>
      </c>
      <c r="E3468" s="1" t="s">
        <v>881</v>
      </c>
      <c r="F3468" s="1" t="s">
        <v>536</v>
      </c>
      <c r="G3468" s="1">
        <v>2006.0</v>
      </c>
      <c r="H3468" s="1">
        <v>184815.0</v>
      </c>
      <c r="I3468" s="1">
        <v>53202.0</v>
      </c>
      <c r="J3468" s="1">
        <v>9.830136986</v>
      </c>
      <c r="K3468" s="1">
        <v>2.0</v>
      </c>
      <c r="L3468" s="1" t="s">
        <v>16</v>
      </c>
    </row>
    <row r="3469">
      <c r="A3469" s="2">
        <v>42370.0</v>
      </c>
      <c r="B3469" s="1" t="s">
        <v>186</v>
      </c>
      <c r="C3469" s="1" t="s">
        <v>2153</v>
      </c>
      <c r="D3469" s="1" t="s">
        <v>61</v>
      </c>
      <c r="E3469" s="1" t="s">
        <v>1711</v>
      </c>
      <c r="F3469" s="1" t="s">
        <v>1641</v>
      </c>
      <c r="G3469" s="1">
        <v>2010.0</v>
      </c>
      <c r="H3469" s="1">
        <v>184000.0</v>
      </c>
      <c r="I3469" s="1">
        <v>51007.0</v>
      </c>
      <c r="J3469" s="1">
        <v>5.0</v>
      </c>
      <c r="K3469" s="1">
        <v>1.0</v>
      </c>
      <c r="L3469" s="1" t="s">
        <v>16</v>
      </c>
    </row>
    <row r="3470">
      <c r="A3470" s="2">
        <v>42370.0</v>
      </c>
      <c r="B3470" s="1" t="s">
        <v>186</v>
      </c>
      <c r="C3470" s="1" t="s">
        <v>1867</v>
      </c>
      <c r="D3470" s="1" t="s">
        <v>61</v>
      </c>
      <c r="E3470" s="1" t="s">
        <v>712</v>
      </c>
      <c r="F3470" s="1" t="s">
        <v>536</v>
      </c>
      <c r="G3470" s="1">
        <v>2007.0</v>
      </c>
      <c r="H3470" s="1">
        <v>183150.0</v>
      </c>
      <c r="I3470" s="1">
        <v>18553.0</v>
      </c>
      <c r="J3470" s="1">
        <v>8.0</v>
      </c>
      <c r="K3470" s="1">
        <v>2.0</v>
      </c>
      <c r="L3470" s="1" t="s">
        <v>16</v>
      </c>
    </row>
    <row r="3471">
      <c r="A3471" s="2">
        <v>42370.0</v>
      </c>
      <c r="B3471" s="1" t="s">
        <v>186</v>
      </c>
      <c r="C3471" s="1" t="s">
        <v>2156</v>
      </c>
      <c r="D3471" s="1" t="s">
        <v>61</v>
      </c>
      <c r="E3471" s="1" t="s">
        <v>712</v>
      </c>
      <c r="F3471" s="1" t="s">
        <v>536</v>
      </c>
      <c r="G3471" s="1">
        <v>2009.0</v>
      </c>
      <c r="H3471" s="1">
        <v>183150.0</v>
      </c>
      <c r="I3471" s="1">
        <v>45314.0</v>
      </c>
      <c r="J3471" s="1">
        <v>6.0</v>
      </c>
      <c r="K3471" s="1">
        <v>2.0</v>
      </c>
      <c r="L3471" s="1" t="s">
        <v>16</v>
      </c>
    </row>
    <row r="3472">
      <c r="A3472" s="2">
        <v>42370.0</v>
      </c>
      <c r="B3472" s="1" t="s">
        <v>148</v>
      </c>
      <c r="C3472" s="1">
        <v>455.0</v>
      </c>
      <c r="D3472" s="1" t="s">
        <v>61</v>
      </c>
      <c r="E3472" s="1" t="s">
        <v>712</v>
      </c>
      <c r="F3472" s="1" t="s">
        <v>536</v>
      </c>
      <c r="G3472" s="1">
        <v>2008.0</v>
      </c>
      <c r="H3472" s="1">
        <v>183150.0</v>
      </c>
      <c r="I3472" s="1">
        <v>55063.65503</v>
      </c>
      <c r="J3472" s="1">
        <v>6.882956879</v>
      </c>
      <c r="K3472" s="1">
        <v>2.0</v>
      </c>
      <c r="L3472" s="1" t="s">
        <v>16</v>
      </c>
    </row>
    <row r="3473">
      <c r="A3473" s="2">
        <v>42370.0</v>
      </c>
      <c r="B3473" s="1" t="s">
        <v>148</v>
      </c>
      <c r="C3473" s="1">
        <v>559.0</v>
      </c>
      <c r="D3473" s="1" t="s">
        <v>61</v>
      </c>
      <c r="E3473" s="1" t="s">
        <v>712</v>
      </c>
      <c r="F3473" s="1" t="s">
        <v>536</v>
      </c>
      <c r="G3473" s="1">
        <v>2007.0</v>
      </c>
      <c r="H3473" s="1">
        <v>183150.0</v>
      </c>
      <c r="I3473" s="1">
        <v>63474.33265</v>
      </c>
      <c r="J3473" s="1">
        <v>7.934291581</v>
      </c>
      <c r="K3473" s="1">
        <v>2.0</v>
      </c>
      <c r="L3473" s="1" t="s">
        <v>16</v>
      </c>
    </row>
    <row r="3474">
      <c r="A3474" s="2">
        <v>42370.0</v>
      </c>
      <c r="B3474" s="1" t="s">
        <v>148</v>
      </c>
      <c r="C3474" s="1">
        <v>819.0</v>
      </c>
      <c r="D3474" s="1" t="s">
        <v>61</v>
      </c>
      <c r="E3474" s="1" t="s">
        <v>712</v>
      </c>
      <c r="F3474" s="1" t="s">
        <v>536</v>
      </c>
      <c r="G3474" s="1">
        <v>2004.0</v>
      </c>
      <c r="H3474" s="1">
        <v>183150.0</v>
      </c>
      <c r="I3474" s="1">
        <v>86187.5428</v>
      </c>
      <c r="J3474" s="1">
        <v>10.77344285</v>
      </c>
      <c r="K3474" s="1">
        <v>3.0</v>
      </c>
      <c r="L3474" s="1" t="s">
        <v>16</v>
      </c>
    </row>
    <row r="3475">
      <c r="A3475" s="2">
        <v>42370.0</v>
      </c>
      <c r="B3475" s="1" t="s">
        <v>116</v>
      </c>
      <c r="C3475" s="1" t="s">
        <v>2097</v>
      </c>
      <c r="D3475" s="1" t="s">
        <v>61</v>
      </c>
      <c r="E3475" s="1" t="s">
        <v>712</v>
      </c>
      <c r="F3475" s="1" t="s">
        <v>536</v>
      </c>
      <c r="G3475" s="1">
        <v>2008.0</v>
      </c>
      <c r="H3475" s="1">
        <v>183150.0</v>
      </c>
      <c r="I3475" s="1">
        <v>59552.0</v>
      </c>
      <c r="J3475" s="1">
        <v>7.676712329</v>
      </c>
      <c r="K3475" s="1">
        <v>2.0</v>
      </c>
      <c r="L3475" s="1" t="s">
        <v>16</v>
      </c>
    </row>
    <row r="3476">
      <c r="A3476" s="2">
        <v>42370.0</v>
      </c>
      <c r="B3476" s="1" t="s">
        <v>116</v>
      </c>
      <c r="C3476" s="1" t="s">
        <v>2157</v>
      </c>
      <c r="D3476" s="1" t="s">
        <v>61</v>
      </c>
      <c r="E3476" s="1" t="s">
        <v>712</v>
      </c>
      <c r="F3476" s="1" t="s">
        <v>536</v>
      </c>
      <c r="G3476" s="1">
        <v>2007.0</v>
      </c>
      <c r="H3476" s="1">
        <v>183150.0</v>
      </c>
      <c r="I3476" s="1">
        <v>62193.0</v>
      </c>
      <c r="J3476" s="1">
        <v>8.660273973</v>
      </c>
      <c r="K3476" s="1">
        <v>2.0</v>
      </c>
      <c r="L3476" s="1" t="s">
        <v>16</v>
      </c>
    </row>
    <row r="3477">
      <c r="A3477" s="2">
        <v>42370.0</v>
      </c>
      <c r="B3477" s="1" t="s">
        <v>116</v>
      </c>
      <c r="C3477" s="1" t="s">
        <v>2162</v>
      </c>
      <c r="D3477" s="1" t="s">
        <v>61</v>
      </c>
      <c r="E3477" s="1" t="s">
        <v>712</v>
      </c>
      <c r="F3477" s="1" t="s">
        <v>536</v>
      </c>
      <c r="G3477" s="1">
        <v>2007.0</v>
      </c>
      <c r="H3477" s="1">
        <v>183150.0</v>
      </c>
      <c r="I3477" s="1">
        <v>40841.0</v>
      </c>
      <c r="J3477" s="1">
        <v>8.893150685</v>
      </c>
      <c r="K3477" s="1">
        <v>2.0</v>
      </c>
      <c r="L3477" s="1" t="s">
        <v>16</v>
      </c>
    </row>
    <row r="3478">
      <c r="A3478" s="2">
        <v>42370.0</v>
      </c>
      <c r="B3478" s="1" t="s">
        <v>186</v>
      </c>
      <c r="C3478" s="1" t="s">
        <v>2056</v>
      </c>
      <c r="D3478" s="1" t="s">
        <v>61</v>
      </c>
      <c r="E3478" s="1" t="s">
        <v>1903</v>
      </c>
      <c r="F3478" s="1" t="s">
        <v>203</v>
      </c>
      <c r="G3478" s="1">
        <v>2006.0</v>
      </c>
      <c r="H3478" s="1">
        <v>183150.0</v>
      </c>
      <c r="I3478" s="1">
        <v>75775.0</v>
      </c>
      <c r="J3478" s="1">
        <v>9.0</v>
      </c>
      <c r="K3478" s="1">
        <v>1.0</v>
      </c>
      <c r="L3478" s="1" t="s">
        <v>16</v>
      </c>
    </row>
    <row r="3479">
      <c r="A3479" s="2">
        <v>42370.0</v>
      </c>
      <c r="B3479" s="1" t="s">
        <v>186</v>
      </c>
      <c r="C3479" s="1" t="s">
        <v>2126</v>
      </c>
      <c r="D3479" s="1" t="s">
        <v>61</v>
      </c>
      <c r="E3479" s="1" t="s">
        <v>1711</v>
      </c>
      <c r="F3479" s="1" t="s">
        <v>1641</v>
      </c>
      <c r="G3479" s="1">
        <v>2010.0</v>
      </c>
      <c r="H3479" s="1">
        <v>183150.0</v>
      </c>
      <c r="I3479" s="1">
        <v>59403.0</v>
      </c>
      <c r="J3479" s="1">
        <v>5.0</v>
      </c>
      <c r="K3479" s="1">
        <v>1.0</v>
      </c>
      <c r="L3479" s="1" t="s">
        <v>16</v>
      </c>
    </row>
    <row r="3480">
      <c r="A3480" s="2">
        <v>42370.0</v>
      </c>
      <c r="B3480" s="1" t="s">
        <v>116</v>
      </c>
      <c r="C3480" s="1" t="s">
        <v>2163</v>
      </c>
      <c r="D3480" s="1" t="s">
        <v>91</v>
      </c>
      <c r="E3480" s="1" t="s">
        <v>1442</v>
      </c>
      <c r="F3480" s="1" t="s">
        <v>2139</v>
      </c>
      <c r="G3480" s="1">
        <v>2007.0</v>
      </c>
      <c r="H3480" s="1">
        <v>183150.0</v>
      </c>
      <c r="I3480" s="1">
        <v>91334.0</v>
      </c>
      <c r="J3480" s="1">
        <v>8.893150685</v>
      </c>
      <c r="K3480" s="1">
        <v>2.0</v>
      </c>
      <c r="L3480" s="1" t="s">
        <v>16</v>
      </c>
    </row>
    <row r="3481">
      <c r="A3481" s="2">
        <v>42370.0</v>
      </c>
      <c r="B3481" s="1" t="s">
        <v>12</v>
      </c>
      <c r="C3481" s="1">
        <v>117266.0</v>
      </c>
      <c r="D3481" s="1" t="s">
        <v>36</v>
      </c>
      <c r="E3481" s="1" t="s">
        <v>1943</v>
      </c>
      <c r="F3481" s="1" t="s">
        <v>2164</v>
      </c>
      <c r="G3481" s="1">
        <v>2011.0</v>
      </c>
      <c r="H3481" s="1">
        <v>183150.0</v>
      </c>
      <c r="I3481" s="1">
        <v>35373.0</v>
      </c>
      <c r="J3481" s="1">
        <v>5.0</v>
      </c>
      <c r="K3481" s="1">
        <v>1.0</v>
      </c>
      <c r="L3481" s="1" t="s">
        <v>16</v>
      </c>
    </row>
    <row r="3482">
      <c r="A3482" s="2">
        <v>42370.0</v>
      </c>
      <c r="B3482" s="1" t="s">
        <v>148</v>
      </c>
      <c r="C3482" s="1">
        <v>616.0</v>
      </c>
      <c r="D3482" s="1" t="s">
        <v>61</v>
      </c>
      <c r="E3482" s="1" t="s">
        <v>881</v>
      </c>
      <c r="F3482" s="1" t="s">
        <v>536</v>
      </c>
      <c r="G3482" s="1">
        <v>2006.0</v>
      </c>
      <c r="H3482" s="1">
        <v>183150.0</v>
      </c>
      <c r="I3482" s="1">
        <v>69190.9651</v>
      </c>
      <c r="J3482" s="1">
        <v>8.648870637</v>
      </c>
      <c r="K3482" s="1">
        <v>2.0</v>
      </c>
      <c r="L3482" s="1" t="s">
        <v>16</v>
      </c>
    </row>
    <row r="3483">
      <c r="A3483" s="2">
        <v>42370.0</v>
      </c>
      <c r="B3483" s="1" t="s">
        <v>116</v>
      </c>
      <c r="C3483" s="1" t="s">
        <v>2165</v>
      </c>
      <c r="D3483" s="1" t="s">
        <v>61</v>
      </c>
      <c r="E3483" s="1" t="s">
        <v>881</v>
      </c>
      <c r="F3483" s="1" t="s">
        <v>536</v>
      </c>
      <c r="G3483" s="1">
        <v>2005.0</v>
      </c>
      <c r="H3483" s="1">
        <v>183150.0</v>
      </c>
      <c r="I3483" s="1">
        <v>52410.0</v>
      </c>
      <c r="J3483" s="1">
        <v>10.87945205</v>
      </c>
      <c r="K3483" s="1">
        <v>2.0</v>
      </c>
      <c r="L3483" s="1" t="s">
        <v>16</v>
      </c>
    </row>
    <row r="3484">
      <c r="A3484" s="2">
        <v>42370.0</v>
      </c>
      <c r="B3484" s="1" t="s">
        <v>116</v>
      </c>
      <c r="C3484" s="1" t="s">
        <v>2128</v>
      </c>
      <c r="D3484" s="1" t="s">
        <v>61</v>
      </c>
      <c r="E3484" s="1" t="s">
        <v>881</v>
      </c>
      <c r="F3484" s="1" t="s">
        <v>536</v>
      </c>
      <c r="G3484" s="1">
        <v>2007.0</v>
      </c>
      <c r="H3484" s="1">
        <v>183150.0</v>
      </c>
      <c r="I3484" s="1">
        <v>37792.0</v>
      </c>
      <c r="J3484" s="1">
        <v>8.509589041</v>
      </c>
      <c r="K3484" s="1">
        <v>3.0</v>
      </c>
      <c r="L3484" s="1" t="s">
        <v>16</v>
      </c>
    </row>
    <row r="3485">
      <c r="A3485" s="2">
        <v>42370.0</v>
      </c>
      <c r="B3485" s="1" t="s">
        <v>116</v>
      </c>
      <c r="C3485" s="1" t="s">
        <v>2160</v>
      </c>
      <c r="D3485" s="1" t="s">
        <v>61</v>
      </c>
      <c r="E3485" s="1" t="s">
        <v>881</v>
      </c>
      <c r="F3485" s="1" t="s">
        <v>203</v>
      </c>
      <c r="G3485" s="1">
        <v>2006.0</v>
      </c>
      <c r="H3485" s="1">
        <v>183150.0</v>
      </c>
      <c r="I3485" s="1">
        <v>50395.0</v>
      </c>
      <c r="J3485" s="1">
        <v>9.967123288</v>
      </c>
      <c r="K3485" s="1">
        <v>2.0</v>
      </c>
      <c r="L3485" s="1" t="s">
        <v>16</v>
      </c>
    </row>
    <row r="3486">
      <c r="A3486" s="2">
        <v>42370.0</v>
      </c>
      <c r="B3486" s="1" t="s">
        <v>148</v>
      </c>
      <c r="C3486" s="1">
        <v>704.0</v>
      </c>
      <c r="D3486" s="1" t="s">
        <v>61</v>
      </c>
      <c r="E3486" s="1" t="s">
        <v>881</v>
      </c>
      <c r="F3486" s="1" t="s">
        <v>203</v>
      </c>
      <c r="G3486" s="1">
        <v>2005.0</v>
      </c>
      <c r="H3486" s="1">
        <v>182500.0</v>
      </c>
      <c r="I3486" s="1">
        <v>76769.33607</v>
      </c>
      <c r="J3486" s="1">
        <v>9.596167009</v>
      </c>
      <c r="K3486" s="1">
        <v>2.0</v>
      </c>
      <c r="L3486" s="1" t="s">
        <v>16</v>
      </c>
    </row>
    <row r="3487">
      <c r="A3487" s="2">
        <v>42370.0</v>
      </c>
      <c r="B3487" s="1" t="s">
        <v>261</v>
      </c>
      <c r="C3487" s="1" t="s">
        <v>2166</v>
      </c>
      <c r="D3487" s="1" t="s">
        <v>61</v>
      </c>
      <c r="E3487" s="1" t="s">
        <v>163</v>
      </c>
      <c r="F3487" s="1" t="s">
        <v>536</v>
      </c>
      <c r="G3487" s="1">
        <v>2005.0</v>
      </c>
      <c r="H3487" s="1">
        <v>182175.8523</v>
      </c>
      <c r="I3487" s="1">
        <v>110000.0</v>
      </c>
      <c r="J3487" s="1">
        <v>10.0</v>
      </c>
      <c r="K3487" s="1">
        <v>1.0</v>
      </c>
      <c r="L3487" s="1" t="s">
        <v>16</v>
      </c>
    </row>
    <row r="3488">
      <c r="A3488" s="2">
        <v>42370.0</v>
      </c>
      <c r="B3488" s="1" t="s">
        <v>148</v>
      </c>
      <c r="C3488" s="1">
        <v>408.0</v>
      </c>
      <c r="D3488" s="1" t="s">
        <v>61</v>
      </c>
      <c r="E3488" s="1" t="s">
        <v>712</v>
      </c>
      <c r="F3488" s="1" t="s">
        <v>536</v>
      </c>
      <c r="G3488" s="1">
        <v>2008.0</v>
      </c>
      <c r="H3488" s="1">
        <v>182000.0</v>
      </c>
      <c r="I3488" s="1">
        <v>51559.20602</v>
      </c>
      <c r="J3488" s="1">
        <v>6.444900753</v>
      </c>
      <c r="K3488" s="1">
        <v>2.0</v>
      </c>
      <c r="L3488" s="1" t="s">
        <v>16</v>
      </c>
    </row>
    <row r="3489">
      <c r="A3489" s="2">
        <v>42370.0</v>
      </c>
      <c r="B3489" s="1" t="s">
        <v>186</v>
      </c>
      <c r="C3489" s="1" t="s">
        <v>2167</v>
      </c>
      <c r="D3489" s="1" t="s">
        <v>61</v>
      </c>
      <c r="E3489" s="1" t="s">
        <v>881</v>
      </c>
      <c r="F3489" s="1" t="s">
        <v>536</v>
      </c>
      <c r="G3489" s="1">
        <v>2006.0</v>
      </c>
      <c r="H3489" s="1">
        <v>182000.0</v>
      </c>
      <c r="I3489" s="1">
        <v>90822.0</v>
      </c>
      <c r="J3489" s="1">
        <v>9.0</v>
      </c>
      <c r="K3489" s="1">
        <v>1.0</v>
      </c>
      <c r="L3489" s="1" t="s">
        <v>16</v>
      </c>
    </row>
    <row r="3490">
      <c r="A3490" s="2">
        <v>42370.0</v>
      </c>
      <c r="B3490" s="1" t="s">
        <v>148</v>
      </c>
      <c r="C3490" s="1">
        <v>683.0</v>
      </c>
      <c r="D3490" s="1" t="s">
        <v>61</v>
      </c>
      <c r="E3490" s="1" t="s">
        <v>953</v>
      </c>
      <c r="F3490" s="1" t="s">
        <v>536</v>
      </c>
      <c r="G3490" s="1">
        <v>2006.0</v>
      </c>
      <c r="H3490" s="1">
        <v>182000.0</v>
      </c>
      <c r="I3490" s="1">
        <v>71885.01026</v>
      </c>
      <c r="J3490" s="1">
        <v>8.985626283</v>
      </c>
      <c r="K3490" s="1">
        <v>2.0</v>
      </c>
      <c r="L3490" s="1" t="s">
        <v>16</v>
      </c>
    </row>
    <row r="3491">
      <c r="A3491" s="2">
        <v>42370.0</v>
      </c>
      <c r="B3491" s="1" t="s">
        <v>186</v>
      </c>
      <c r="C3491" s="1" t="s">
        <v>2150</v>
      </c>
      <c r="D3491" s="1" t="s">
        <v>61</v>
      </c>
      <c r="E3491" s="1" t="s">
        <v>712</v>
      </c>
      <c r="F3491" s="1" t="s">
        <v>536</v>
      </c>
      <c r="G3491" s="1">
        <v>2008.0</v>
      </c>
      <c r="H3491" s="1">
        <v>180930.0</v>
      </c>
      <c r="I3491" s="1">
        <v>36812.0</v>
      </c>
      <c r="J3491" s="1">
        <v>7.0</v>
      </c>
      <c r="K3491" s="1">
        <v>1.0</v>
      </c>
      <c r="L3491" s="1" t="s">
        <v>16</v>
      </c>
    </row>
    <row r="3492">
      <c r="A3492" s="2">
        <v>42370.0</v>
      </c>
      <c r="B3492" s="1" t="s">
        <v>116</v>
      </c>
      <c r="C3492" s="1" t="s">
        <v>2168</v>
      </c>
      <c r="D3492" s="1" t="s">
        <v>61</v>
      </c>
      <c r="E3492" s="1" t="s">
        <v>712</v>
      </c>
      <c r="F3492" s="1" t="s">
        <v>536</v>
      </c>
      <c r="G3492" s="1">
        <v>2007.0</v>
      </c>
      <c r="H3492" s="1">
        <v>180930.0</v>
      </c>
      <c r="I3492" s="1">
        <v>41144.0</v>
      </c>
      <c r="J3492" s="1">
        <v>8.863013699</v>
      </c>
      <c r="K3492" s="1">
        <v>2.0</v>
      </c>
      <c r="L3492" s="1" t="s">
        <v>16</v>
      </c>
    </row>
    <row r="3493">
      <c r="A3493" s="2">
        <v>42370.0</v>
      </c>
      <c r="B3493" s="1" t="s">
        <v>116</v>
      </c>
      <c r="C3493" s="1" t="s">
        <v>2023</v>
      </c>
      <c r="D3493" s="1" t="s">
        <v>91</v>
      </c>
      <c r="E3493" s="1" t="s">
        <v>813</v>
      </c>
      <c r="F3493" s="1" t="s">
        <v>814</v>
      </c>
      <c r="G3493" s="1">
        <v>2008.0</v>
      </c>
      <c r="H3493" s="1">
        <v>180930.0</v>
      </c>
      <c r="I3493" s="1">
        <v>93454.0</v>
      </c>
      <c r="J3493" s="1">
        <v>7.652054795</v>
      </c>
      <c r="K3493" s="1">
        <v>2.0</v>
      </c>
      <c r="L3493" s="1" t="s">
        <v>16</v>
      </c>
    </row>
    <row r="3494">
      <c r="A3494" s="2">
        <v>42370.0</v>
      </c>
      <c r="B3494" s="1" t="s">
        <v>261</v>
      </c>
      <c r="C3494" s="1" t="s">
        <v>2169</v>
      </c>
      <c r="D3494" s="1" t="s">
        <v>61</v>
      </c>
      <c r="E3494" s="1" t="s">
        <v>163</v>
      </c>
      <c r="F3494" s="1" t="s">
        <v>536</v>
      </c>
      <c r="G3494" s="1">
        <v>2006.0</v>
      </c>
      <c r="H3494" s="1">
        <v>180724.9801</v>
      </c>
      <c r="I3494" s="1">
        <v>140000.0</v>
      </c>
      <c r="J3494" s="1">
        <v>9.0</v>
      </c>
      <c r="K3494" s="1">
        <v>1.0</v>
      </c>
      <c r="L3494" s="1" t="s">
        <v>16</v>
      </c>
    </row>
    <row r="3495">
      <c r="A3495" s="2">
        <v>42370.0</v>
      </c>
      <c r="B3495" s="1" t="s">
        <v>116</v>
      </c>
      <c r="C3495" s="1" t="s">
        <v>2096</v>
      </c>
      <c r="D3495" s="1" t="s">
        <v>61</v>
      </c>
      <c r="E3495" s="1" t="s">
        <v>712</v>
      </c>
      <c r="F3495" s="1" t="s">
        <v>536</v>
      </c>
      <c r="G3495" s="1">
        <v>2008.0</v>
      </c>
      <c r="H3495" s="1">
        <v>180375.0</v>
      </c>
      <c r="I3495" s="1">
        <v>53151.0</v>
      </c>
      <c r="J3495" s="1">
        <v>7.602739726</v>
      </c>
      <c r="K3495" s="1">
        <v>2.0</v>
      </c>
      <c r="L3495" s="1" t="s">
        <v>16</v>
      </c>
    </row>
    <row r="3496">
      <c r="A3496" s="2">
        <v>42370.0</v>
      </c>
      <c r="B3496" s="1" t="s">
        <v>148</v>
      </c>
      <c r="C3496" s="1">
        <v>624.0</v>
      </c>
      <c r="D3496" s="1" t="s">
        <v>61</v>
      </c>
      <c r="E3496" s="1" t="s">
        <v>712</v>
      </c>
      <c r="F3496" s="1" t="s">
        <v>536</v>
      </c>
      <c r="G3496" s="1">
        <v>2006.0</v>
      </c>
      <c r="H3496" s="1">
        <v>180100.0</v>
      </c>
      <c r="I3496" s="1">
        <v>69388.09035</v>
      </c>
      <c r="J3496" s="1">
        <v>8.673511294</v>
      </c>
      <c r="K3496" s="1">
        <v>2.0</v>
      </c>
      <c r="L3496" s="1" t="s">
        <v>16</v>
      </c>
    </row>
    <row r="3497">
      <c r="A3497" s="2">
        <v>42370.0</v>
      </c>
      <c r="B3497" s="1" t="s">
        <v>20</v>
      </c>
      <c r="C3497" s="1">
        <v>18633.0</v>
      </c>
      <c r="D3497" s="1" t="s">
        <v>91</v>
      </c>
      <c r="E3497" s="1" t="s">
        <v>1119</v>
      </c>
      <c r="F3497" s="1" t="s">
        <v>1120</v>
      </c>
      <c r="G3497" s="1">
        <v>2008.0</v>
      </c>
      <c r="H3497" s="1">
        <v>180000.0</v>
      </c>
      <c r="I3497" s="1">
        <v>48411.0</v>
      </c>
      <c r="J3497" s="1">
        <v>7.0</v>
      </c>
      <c r="K3497" s="1">
        <v>1.0</v>
      </c>
      <c r="L3497" s="1" t="s">
        <v>24</v>
      </c>
    </row>
    <row r="3498">
      <c r="A3498" s="2">
        <v>42370.0</v>
      </c>
      <c r="B3498" s="1" t="s">
        <v>209</v>
      </c>
      <c r="C3498" s="1" t="s">
        <v>2170</v>
      </c>
      <c r="D3498" s="1" t="s">
        <v>61</v>
      </c>
      <c r="E3498" s="1" t="s">
        <v>712</v>
      </c>
      <c r="F3498" s="1" t="s">
        <v>536</v>
      </c>
      <c r="G3498" s="1">
        <v>2008.0</v>
      </c>
      <c r="H3498" s="1">
        <v>180000.0</v>
      </c>
      <c r="I3498" s="1">
        <v>40000.0</v>
      </c>
      <c r="J3498" s="1">
        <v>7.0</v>
      </c>
      <c r="K3498" s="1">
        <v>1.0</v>
      </c>
      <c r="L3498" s="1" t="s">
        <v>16</v>
      </c>
    </row>
    <row r="3499">
      <c r="A3499" s="2">
        <v>42370.0</v>
      </c>
      <c r="B3499" s="1" t="s">
        <v>116</v>
      </c>
      <c r="C3499" s="1" t="s">
        <v>2162</v>
      </c>
      <c r="D3499" s="1" t="s">
        <v>61</v>
      </c>
      <c r="E3499" s="1" t="s">
        <v>712</v>
      </c>
      <c r="F3499" s="1" t="s">
        <v>536</v>
      </c>
      <c r="G3499" s="1">
        <v>2007.0</v>
      </c>
      <c r="H3499" s="1">
        <v>180000.0</v>
      </c>
      <c r="I3499" s="1">
        <v>40841.0</v>
      </c>
      <c r="J3499" s="1">
        <v>8.893150685</v>
      </c>
      <c r="K3499" s="1">
        <v>2.0</v>
      </c>
      <c r="L3499" s="1" t="s">
        <v>16</v>
      </c>
    </row>
    <row r="3500">
      <c r="A3500" s="2">
        <v>42370.0</v>
      </c>
      <c r="B3500" s="1" t="s">
        <v>20</v>
      </c>
      <c r="C3500" s="1">
        <v>19599.0</v>
      </c>
      <c r="D3500" s="1" t="s">
        <v>61</v>
      </c>
      <c r="E3500" s="1" t="s">
        <v>1362</v>
      </c>
      <c r="F3500" s="1" t="s">
        <v>203</v>
      </c>
      <c r="G3500" s="1">
        <v>2012.0</v>
      </c>
      <c r="H3500" s="1">
        <v>180000.0</v>
      </c>
      <c r="I3500" s="1">
        <v>72942.0</v>
      </c>
      <c r="J3500" s="1">
        <v>3.0</v>
      </c>
      <c r="K3500" s="1">
        <v>1.0</v>
      </c>
      <c r="L3500" s="1" t="s">
        <v>24</v>
      </c>
    </row>
    <row r="3501">
      <c r="A3501" s="2">
        <v>42370.0</v>
      </c>
      <c r="B3501" s="1" t="s">
        <v>116</v>
      </c>
      <c r="C3501" s="1" t="s">
        <v>2171</v>
      </c>
      <c r="D3501" s="1" t="s">
        <v>61</v>
      </c>
      <c r="E3501" s="1" t="s">
        <v>1151</v>
      </c>
      <c r="F3501" s="1" t="s">
        <v>203</v>
      </c>
      <c r="G3501" s="1">
        <v>2009.0</v>
      </c>
      <c r="H3501" s="1">
        <v>180000.0</v>
      </c>
      <c r="I3501" s="1">
        <v>57921.0</v>
      </c>
      <c r="J3501" s="1">
        <v>6.038356164</v>
      </c>
      <c r="K3501" s="1">
        <v>2.0</v>
      </c>
      <c r="L3501" s="1" t="s">
        <v>16</v>
      </c>
    </row>
    <row r="3502">
      <c r="A3502" s="2">
        <v>42370.0</v>
      </c>
      <c r="B3502" s="1" t="s">
        <v>116</v>
      </c>
      <c r="C3502" s="1" t="s">
        <v>2172</v>
      </c>
      <c r="D3502" s="1" t="s">
        <v>61</v>
      </c>
      <c r="E3502" s="1" t="s">
        <v>1151</v>
      </c>
      <c r="F3502" s="1" t="s">
        <v>203</v>
      </c>
      <c r="G3502" s="1">
        <v>2010.0</v>
      </c>
      <c r="H3502" s="1">
        <v>180000.0</v>
      </c>
      <c r="I3502" s="1">
        <v>72171.0</v>
      </c>
      <c r="J3502" s="1">
        <v>5.687671233</v>
      </c>
      <c r="K3502" s="1">
        <v>3.0</v>
      </c>
      <c r="L3502" s="1" t="s">
        <v>16</v>
      </c>
    </row>
    <row r="3503">
      <c r="A3503" s="2">
        <v>42370.0</v>
      </c>
      <c r="B3503" s="1" t="s">
        <v>20</v>
      </c>
      <c r="C3503" s="1">
        <v>20021.0</v>
      </c>
      <c r="D3503" s="1" t="s">
        <v>36</v>
      </c>
      <c r="E3503" s="1" t="s">
        <v>615</v>
      </c>
      <c r="F3503" s="1" t="s">
        <v>616</v>
      </c>
      <c r="G3503" s="1">
        <v>2012.0</v>
      </c>
      <c r="H3503" s="1">
        <v>180000.0</v>
      </c>
      <c r="I3503" s="1">
        <v>81365.0</v>
      </c>
      <c r="J3503" s="1">
        <v>3.0</v>
      </c>
      <c r="K3503" s="1">
        <v>2.0</v>
      </c>
      <c r="L3503" s="1" t="s">
        <v>80</v>
      </c>
    </row>
    <row r="3504">
      <c r="A3504" s="2">
        <v>42370.0</v>
      </c>
      <c r="B3504" s="1" t="s">
        <v>116</v>
      </c>
      <c r="C3504" s="1" t="s">
        <v>2173</v>
      </c>
      <c r="D3504" s="1" t="s">
        <v>61</v>
      </c>
      <c r="E3504" s="1" t="s">
        <v>2073</v>
      </c>
      <c r="F3504" s="1" t="s">
        <v>203</v>
      </c>
      <c r="G3504" s="1">
        <v>2007.0</v>
      </c>
      <c r="H3504" s="1">
        <v>180000.0</v>
      </c>
      <c r="I3504" s="1">
        <v>11054.0</v>
      </c>
      <c r="J3504" s="1">
        <v>8.821917808</v>
      </c>
      <c r="K3504" s="1">
        <v>2.0</v>
      </c>
      <c r="L3504" s="1" t="s">
        <v>16</v>
      </c>
    </row>
    <row r="3505">
      <c r="A3505" s="2">
        <v>42370.0</v>
      </c>
      <c r="B3505" s="1" t="s">
        <v>148</v>
      </c>
      <c r="C3505" s="1">
        <v>808.0</v>
      </c>
      <c r="D3505" s="1" t="s">
        <v>91</v>
      </c>
      <c r="E3505" s="1" t="s">
        <v>2174</v>
      </c>
      <c r="F3505" s="1" t="s">
        <v>1443</v>
      </c>
      <c r="G3505" s="1">
        <v>2004.0</v>
      </c>
      <c r="H3505" s="1">
        <v>180000.0</v>
      </c>
      <c r="I3505" s="1">
        <v>85793.29224</v>
      </c>
      <c r="J3505" s="1">
        <v>10.72416153</v>
      </c>
      <c r="K3505" s="1">
        <v>3.0</v>
      </c>
      <c r="L3505" s="1" t="s">
        <v>16</v>
      </c>
    </row>
    <row r="3506">
      <c r="A3506" s="2">
        <v>42370.0</v>
      </c>
      <c r="B3506" s="1" t="s">
        <v>116</v>
      </c>
      <c r="C3506" s="1" t="s">
        <v>2023</v>
      </c>
      <c r="D3506" s="1" t="s">
        <v>91</v>
      </c>
      <c r="E3506" s="1" t="s">
        <v>813</v>
      </c>
      <c r="F3506" s="1" t="s">
        <v>814</v>
      </c>
      <c r="G3506" s="1">
        <v>2008.0</v>
      </c>
      <c r="H3506" s="1">
        <v>180000.0</v>
      </c>
      <c r="I3506" s="1">
        <v>93454.0</v>
      </c>
      <c r="J3506" s="1">
        <v>7.652054795</v>
      </c>
      <c r="K3506" s="1">
        <v>2.0</v>
      </c>
      <c r="L3506" s="1" t="s">
        <v>16</v>
      </c>
    </row>
    <row r="3507">
      <c r="A3507" s="2">
        <v>42370.0</v>
      </c>
      <c r="B3507" s="1" t="s">
        <v>20</v>
      </c>
      <c r="C3507" s="1">
        <v>18894.0</v>
      </c>
      <c r="D3507" s="1" t="s">
        <v>91</v>
      </c>
      <c r="E3507" s="1" t="s">
        <v>813</v>
      </c>
      <c r="F3507" s="1" t="s">
        <v>979</v>
      </c>
      <c r="G3507" s="1">
        <v>2010.0</v>
      </c>
      <c r="H3507" s="1">
        <v>180000.0</v>
      </c>
      <c r="I3507" s="1">
        <v>68649.0</v>
      </c>
      <c r="J3507" s="1">
        <v>5.0</v>
      </c>
      <c r="K3507" s="1">
        <v>1.0</v>
      </c>
      <c r="L3507" s="1" t="s">
        <v>80</v>
      </c>
    </row>
    <row r="3508">
      <c r="A3508" s="2">
        <v>42370.0</v>
      </c>
      <c r="B3508" s="1" t="s">
        <v>116</v>
      </c>
      <c r="C3508" s="1" t="s">
        <v>2163</v>
      </c>
      <c r="D3508" s="1" t="s">
        <v>91</v>
      </c>
      <c r="E3508" s="1" t="s">
        <v>1442</v>
      </c>
      <c r="F3508" s="1" t="s">
        <v>2139</v>
      </c>
      <c r="G3508" s="1">
        <v>2007.0</v>
      </c>
      <c r="H3508" s="1">
        <v>180000.0</v>
      </c>
      <c r="I3508" s="1">
        <v>91334.0</v>
      </c>
      <c r="J3508" s="1">
        <v>8.893150685</v>
      </c>
      <c r="K3508" s="1">
        <v>2.0</v>
      </c>
      <c r="L3508" s="1" t="s">
        <v>16</v>
      </c>
    </row>
    <row r="3509">
      <c r="A3509" s="2">
        <v>42370.0</v>
      </c>
      <c r="B3509" s="1" t="s">
        <v>116</v>
      </c>
      <c r="C3509" s="1" t="s">
        <v>2138</v>
      </c>
      <c r="D3509" s="1" t="s">
        <v>91</v>
      </c>
      <c r="E3509" s="1" t="s">
        <v>1442</v>
      </c>
      <c r="F3509" s="1" t="s">
        <v>2139</v>
      </c>
      <c r="G3509" s="1">
        <v>2005.0</v>
      </c>
      <c r="H3509" s="1">
        <v>180000.0</v>
      </c>
      <c r="I3509" s="1">
        <v>59165.0</v>
      </c>
      <c r="J3509" s="1">
        <v>10.66575342</v>
      </c>
      <c r="K3509" s="1">
        <v>2.0</v>
      </c>
      <c r="L3509" s="1" t="s">
        <v>16</v>
      </c>
    </row>
    <row r="3510">
      <c r="A3510" s="2">
        <v>42370.0</v>
      </c>
      <c r="B3510" s="1" t="s">
        <v>148</v>
      </c>
      <c r="C3510" s="1">
        <v>497.0</v>
      </c>
      <c r="D3510" s="1" t="s">
        <v>91</v>
      </c>
      <c r="E3510" s="1" t="s">
        <v>1442</v>
      </c>
      <c r="F3510" s="1" t="s">
        <v>1985</v>
      </c>
      <c r="G3510" s="1">
        <v>2007.0</v>
      </c>
      <c r="H3510" s="1">
        <v>180000.0</v>
      </c>
      <c r="I3510" s="1">
        <v>59225.18822</v>
      </c>
      <c r="J3510" s="1">
        <v>7.403148528</v>
      </c>
      <c r="K3510" s="1">
        <v>2.0</v>
      </c>
      <c r="L3510" s="1" t="s">
        <v>16</v>
      </c>
    </row>
    <row r="3511">
      <c r="A3511" s="2">
        <v>42370.0</v>
      </c>
      <c r="B3511" s="1" t="s">
        <v>148</v>
      </c>
      <c r="C3511" s="1">
        <v>548.0</v>
      </c>
      <c r="D3511" s="1" t="s">
        <v>36</v>
      </c>
      <c r="E3511" s="1" t="s">
        <v>1943</v>
      </c>
      <c r="F3511" s="1" t="s">
        <v>1944</v>
      </c>
      <c r="G3511" s="1">
        <v>2007.0</v>
      </c>
      <c r="H3511" s="1">
        <v>180000.0</v>
      </c>
      <c r="I3511" s="1">
        <v>62882.95688</v>
      </c>
      <c r="J3511" s="1">
        <v>7.86036961</v>
      </c>
      <c r="K3511" s="1">
        <v>2.0</v>
      </c>
      <c r="L3511" s="1" t="s">
        <v>16</v>
      </c>
    </row>
    <row r="3512">
      <c r="A3512" s="2">
        <v>42370.0</v>
      </c>
      <c r="B3512" s="1" t="s">
        <v>20</v>
      </c>
      <c r="C3512" s="1">
        <v>20466.0</v>
      </c>
      <c r="D3512" s="1" t="s">
        <v>61</v>
      </c>
      <c r="E3512" s="1" t="s">
        <v>163</v>
      </c>
      <c r="F3512" s="1" t="s">
        <v>203</v>
      </c>
      <c r="G3512" s="1">
        <v>2006.0</v>
      </c>
      <c r="H3512" s="1">
        <v>180000.0</v>
      </c>
      <c r="I3512" s="1">
        <v>54887.0</v>
      </c>
      <c r="J3512" s="1">
        <v>9.0</v>
      </c>
      <c r="K3512" s="1">
        <v>1.0</v>
      </c>
      <c r="L3512" s="1" t="s">
        <v>140</v>
      </c>
    </row>
    <row r="3513">
      <c r="A3513" s="2">
        <v>42370.0</v>
      </c>
      <c r="B3513" s="1" t="s">
        <v>20</v>
      </c>
      <c r="C3513" s="1">
        <v>72030.0</v>
      </c>
      <c r="D3513" s="1" t="s">
        <v>61</v>
      </c>
      <c r="E3513" s="1" t="s">
        <v>163</v>
      </c>
      <c r="F3513" s="1" t="s">
        <v>147</v>
      </c>
      <c r="G3513" s="1">
        <v>2007.0</v>
      </c>
      <c r="H3513" s="1">
        <v>180000.0</v>
      </c>
      <c r="I3513" s="1">
        <v>104635.0</v>
      </c>
      <c r="J3513" s="1">
        <v>8.0</v>
      </c>
      <c r="K3513" s="1">
        <v>1.0</v>
      </c>
      <c r="L3513" s="1" t="s">
        <v>24</v>
      </c>
    </row>
    <row r="3514">
      <c r="A3514" s="2">
        <v>42370.0</v>
      </c>
      <c r="B3514" s="1" t="s">
        <v>209</v>
      </c>
      <c r="C3514" s="1" t="s">
        <v>2175</v>
      </c>
      <c r="D3514" s="1" t="s">
        <v>61</v>
      </c>
      <c r="E3514" s="1" t="s">
        <v>881</v>
      </c>
      <c r="F3514" s="1" t="s">
        <v>1033</v>
      </c>
      <c r="G3514" s="1">
        <v>2007.0</v>
      </c>
      <c r="H3514" s="1">
        <v>180000.0</v>
      </c>
      <c r="I3514" s="1">
        <v>86000.0</v>
      </c>
      <c r="J3514" s="1">
        <v>8.0</v>
      </c>
      <c r="K3514" s="1">
        <v>1.0</v>
      </c>
      <c r="L3514" s="1" t="s">
        <v>16</v>
      </c>
    </row>
    <row r="3515">
      <c r="A3515" s="2">
        <v>42370.0</v>
      </c>
      <c r="B3515" s="1" t="s">
        <v>116</v>
      </c>
      <c r="C3515" s="1" t="s">
        <v>2165</v>
      </c>
      <c r="D3515" s="1" t="s">
        <v>61</v>
      </c>
      <c r="E3515" s="1" t="s">
        <v>881</v>
      </c>
      <c r="F3515" s="1" t="s">
        <v>536</v>
      </c>
      <c r="G3515" s="1">
        <v>2005.0</v>
      </c>
      <c r="H3515" s="1">
        <v>180000.0</v>
      </c>
      <c r="I3515" s="1">
        <v>52410.0</v>
      </c>
      <c r="J3515" s="1">
        <v>10.87945205</v>
      </c>
      <c r="K3515" s="1">
        <v>2.0</v>
      </c>
      <c r="L3515" s="1" t="s">
        <v>16</v>
      </c>
    </row>
    <row r="3516">
      <c r="A3516" s="2">
        <v>42370.0</v>
      </c>
      <c r="B3516" s="1" t="s">
        <v>148</v>
      </c>
      <c r="C3516" s="1">
        <v>596.0</v>
      </c>
      <c r="D3516" s="1" t="s">
        <v>61</v>
      </c>
      <c r="E3516" s="1" t="s">
        <v>1128</v>
      </c>
      <c r="F3516" s="1" t="s">
        <v>536</v>
      </c>
      <c r="G3516" s="1">
        <v>2006.0</v>
      </c>
      <c r="H3516" s="1">
        <v>180000.0</v>
      </c>
      <c r="I3516" s="1">
        <v>67219.71253</v>
      </c>
      <c r="J3516" s="1">
        <v>8.402464066</v>
      </c>
      <c r="K3516" s="1">
        <v>2.0</v>
      </c>
      <c r="L3516" s="1" t="s">
        <v>16</v>
      </c>
    </row>
    <row r="3517">
      <c r="A3517" s="2">
        <v>42370.0</v>
      </c>
      <c r="B3517" s="1" t="s">
        <v>116</v>
      </c>
      <c r="C3517" s="1" t="s">
        <v>2176</v>
      </c>
      <c r="D3517" s="1" t="s">
        <v>61</v>
      </c>
      <c r="E3517" s="1" t="s">
        <v>1128</v>
      </c>
      <c r="F3517" s="1" t="s">
        <v>203</v>
      </c>
      <c r="G3517" s="1">
        <v>2007.0</v>
      </c>
      <c r="H3517" s="1">
        <v>180000.0</v>
      </c>
      <c r="I3517" s="1">
        <v>81479.0</v>
      </c>
      <c r="J3517" s="1">
        <v>8.523287671</v>
      </c>
      <c r="K3517" s="1">
        <v>2.0</v>
      </c>
      <c r="L3517" s="1" t="s">
        <v>16</v>
      </c>
    </row>
    <row r="3518">
      <c r="A3518" s="2">
        <v>42370.0</v>
      </c>
      <c r="B3518" s="1" t="s">
        <v>20</v>
      </c>
      <c r="C3518" s="1">
        <v>131901.0</v>
      </c>
      <c r="D3518" s="1" t="s">
        <v>91</v>
      </c>
      <c r="E3518" s="1" t="s">
        <v>907</v>
      </c>
      <c r="F3518" s="1" t="s">
        <v>1434</v>
      </c>
      <c r="G3518" s="1">
        <v>2008.0</v>
      </c>
      <c r="H3518" s="1">
        <v>180000.0</v>
      </c>
      <c r="I3518" s="1">
        <v>77442.0</v>
      </c>
      <c r="J3518" s="1">
        <v>8.0</v>
      </c>
      <c r="K3518" s="1">
        <v>2.0</v>
      </c>
      <c r="L3518" s="1" t="s">
        <v>16</v>
      </c>
    </row>
    <row r="3519">
      <c r="A3519" s="2">
        <v>42370.0</v>
      </c>
      <c r="B3519" s="1" t="s">
        <v>20</v>
      </c>
      <c r="C3519" s="1">
        <v>129567.0</v>
      </c>
      <c r="D3519" s="1" t="s">
        <v>273</v>
      </c>
      <c r="E3519" s="1" t="s">
        <v>2177</v>
      </c>
      <c r="F3519" s="1" t="s">
        <v>2178</v>
      </c>
      <c r="G3519" s="1">
        <v>2008.0</v>
      </c>
      <c r="H3519" s="1">
        <v>180000.0</v>
      </c>
      <c r="I3519" s="1">
        <v>86771.0</v>
      </c>
      <c r="J3519" s="1">
        <v>8.0</v>
      </c>
      <c r="K3519" s="1">
        <v>2.0</v>
      </c>
      <c r="L3519" s="1" t="s">
        <v>16</v>
      </c>
    </row>
    <row r="3520">
      <c r="A3520" s="2">
        <v>42370.0</v>
      </c>
      <c r="B3520" s="1" t="s">
        <v>20</v>
      </c>
      <c r="C3520" s="1">
        <v>132323.0</v>
      </c>
      <c r="D3520" s="1" t="s">
        <v>91</v>
      </c>
      <c r="E3520" s="1" t="s">
        <v>1442</v>
      </c>
      <c r="F3520" s="1" t="s">
        <v>2144</v>
      </c>
      <c r="G3520" s="1">
        <v>2005.0</v>
      </c>
      <c r="H3520" s="1">
        <v>180000.0</v>
      </c>
      <c r="I3520" s="1">
        <v>64649.0</v>
      </c>
      <c r="J3520" s="1">
        <v>11.0</v>
      </c>
      <c r="K3520" s="1">
        <v>1.0</v>
      </c>
      <c r="L3520" s="1" t="s">
        <v>16</v>
      </c>
    </row>
    <row r="3521">
      <c r="A3521" s="2">
        <v>42370.0</v>
      </c>
      <c r="B3521" s="1" t="s">
        <v>20</v>
      </c>
      <c r="C3521" s="1">
        <v>122009.0</v>
      </c>
      <c r="D3521" s="1" t="s">
        <v>61</v>
      </c>
      <c r="E3521" s="1" t="s">
        <v>1903</v>
      </c>
      <c r="F3521" s="1" t="s">
        <v>306</v>
      </c>
      <c r="G3521" s="1">
        <v>2009.0</v>
      </c>
      <c r="H3521" s="1">
        <v>180000.0</v>
      </c>
      <c r="I3521" s="1">
        <v>110057.0</v>
      </c>
      <c r="J3521" s="1">
        <v>7.0</v>
      </c>
      <c r="K3521" s="1">
        <v>1.0</v>
      </c>
      <c r="L3521" s="1" t="s">
        <v>16</v>
      </c>
    </row>
    <row r="3522">
      <c r="A3522" s="2">
        <v>42370.0</v>
      </c>
      <c r="B3522" s="1" t="s">
        <v>20</v>
      </c>
      <c r="C3522" s="1">
        <v>121152.0</v>
      </c>
      <c r="D3522" s="1" t="s">
        <v>61</v>
      </c>
      <c r="E3522" s="1" t="s">
        <v>2074</v>
      </c>
      <c r="F3522" s="1" t="s">
        <v>2075</v>
      </c>
      <c r="G3522" s="1">
        <v>2005.0</v>
      </c>
      <c r="H3522" s="1">
        <v>180000.0</v>
      </c>
      <c r="I3522" s="1">
        <v>88934.0</v>
      </c>
      <c r="J3522" s="1">
        <v>11.0</v>
      </c>
      <c r="K3522" s="1">
        <v>2.0</v>
      </c>
      <c r="L3522" s="1" t="s">
        <v>16</v>
      </c>
    </row>
    <row r="3523">
      <c r="A3523" s="2">
        <v>42370.0</v>
      </c>
      <c r="B3523" s="1" t="s">
        <v>186</v>
      </c>
      <c r="C3523" s="1" t="s">
        <v>2158</v>
      </c>
      <c r="D3523" s="1" t="s">
        <v>61</v>
      </c>
      <c r="E3523" s="1" t="s">
        <v>1711</v>
      </c>
      <c r="F3523" s="1" t="s">
        <v>1641</v>
      </c>
      <c r="G3523" s="1">
        <v>2011.0</v>
      </c>
      <c r="H3523" s="1">
        <v>179820.0</v>
      </c>
      <c r="I3523" s="1">
        <v>39485.0</v>
      </c>
      <c r="J3523" s="1">
        <v>4.0</v>
      </c>
      <c r="K3523" s="1">
        <v>1.0</v>
      </c>
      <c r="L3523" s="1" t="s">
        <v>16</v>
      </c>
    </row>
    <row r="3524">
      <c r="A3524" s="2">
        <v>42370.0</v>
      </c>
      <c r="B3524" s="1" t="s">
        <v>116</v>
      </c>
      <c r="C3524" s="1" t="s">
        <v>2179</v>
      </c>
      <c r="D3524" s="1" t="s">
        <v>91</v>
      </c>
      <c r="E3524" s="1" t="s">
        <v>1442</v>
      </c>
      <c r="F3524" s="1" t="s">
        <v>2139</v>
      </c>
      <c r="G3524" s="1">
        <v>2006.0</v>
      </c>
      <c r="H3524" s="1">
        <v>179820.0</v>
      </c>
      <c r="I3524" s="1">
        <v>79836.0</v>
      </c>
      <c r="J3524" s="1">
        <v>9.84109589</v>
      </c>
      <c r="K3524" s="1">
        <v>3.0</v>
      </c>
      <c r="L3524" s="1" t="s">
        <v>16</v>
      </c>
    </row>
    <row r="3525">
      <c r="A3525" s="2">
        <v>42370.0</v>
      </c>
      <c r="B3525" s="1" t="s">
        <v>20</v>
      </c>
      <c r="C3525" s="1">
        <v>51873.0</v>
      </c>
      <c r="D3525" s="1" t="s">
        <v>61</v>
      </c>
      <c r="E3525" s="1" t="s">
        <v>712</v>
      </c>
      <c r="F3525" s="1" t="s">
        <v>536</v>
      </c>
      <c r="G3525" s="1">
        <v>2010.0</v>
      </c>
      <c r="H3525" s="1">
        <v>179000.0</v>
      </c>
      <c r="I3525" s="1">
        <v>18557.0</v>
      </c>
      <c r="J3525" s="1">
        <v>5.0</v>
      </c>
      <c r="K3525" s="1">
        <v>1.0</v>
      </c>
      <c r="L3525" s="1" t="s">
        <v>24</v>
      </c>
    </row>
    <row r="3526">
      <c r="A3526" s="2">
        <v>42370.0</v>
      </c>
      <c r="B3526" s="1" t="s">
        <v>148</v>
      </c>
      <c r="C3526" s="1">
        <v>623.0</v>
      </c>
      <c r="D3526" s="1" t="s">
        <v>61</v>
      </c>
      <c r="E3526" s="1" t="s">
        <v>712</v>
      </c>
      <c r="F3526" s="1" t="s">
        <v>536</v>
      </c>
      <c r="G3526" s="1">
        <v>2006.0</v>
      </c>
      <c r="H3526" s="1">
        <v>178710.0</v>
      </c>
      <c r="I3526" s="1">
        <v>69388.09035</v>
      </c>
      <c r="J3526" s="1">
        <v>8.673511294</v>
      </c>
      <c r="K3526" s="1">
        <v>2.0</v>
      </c>
      <c r="L3526" s="1" t="s">
        <v>16</v>
      </c>
    </row>
    <row r="3527">
      <c r="A3527" s="2">
        <v>42370.0</v>
      </c>
      <c r="B3527" s="1" t="s">
        <v>148</v>
      </c>
      <c r="C3527" s="1">
        <v>425.0</v>
      </c>
      <c r="D3527" s="1" t="s">
        <v>61</v>
      </c>
      <c r="E3527" s="1" t="s">
        <v>712</v>
      </c>
      <c r="F3527" s="1" t="s">
        <v>536</v>
      </c>
      <c r="G3527" s="1">
        <v>2008.0</v>
      </c>
      <c r="H3527" s="1">
        <v>178000.0</v>
      </c>
      <c r="I3527" s="1">
        <v>53289.52772</v>
      </c>
      <c r="J3527" s="1">
        <v>6.661190965</v>
      </c>
      <c r="K3527" s="1">
        <v>2.0</v>
      </c>
      <c r="L3527" s="1" t="s">
        <v>16</v>
      </c>
    </row>
    <row r="3528">
      <c r="A3528" s="2">
        <v>42370.0</v>
      </c>
      <c r="B3528" s="1" t="s">
        <v>116</v>
      </c>
      <c r="C3528" s="1" t="s">
        <v>2168</v>
      </c>
      <c r="D3528" s="1" t="s">
        <v>61</v>
      </c>
      <c r="E3528" s="1" t="s">
        <v>712</v>
      </c>
      <c r="F3528" s="1" t="s">
        <v>536</v>
      </c>
      <c r="G3528" s="1">
        <v>2007.0</v>
      </c>
      <c r="H3528" s="1">
        <v>178000.0</v>
      </c>
      <c r="I3528" s="1">
        <v>41144.0</v>
      </c>
      <c r="J3528" s="1">
        <v>8.863013699</v>
      </c>
      <c r="K3528" s="1">
        <v>2.0</v>
      </c>
      <c r="L3528" s="1" t="s">
        <v>16</v>
      </c>
    </row>
    <row r="3529">
      <c r="A3529" s="2">
        <v>42370.0</v>
      </c>
      <c r="B3529" s="1" t="s">
        <v>148</v>
      </c>
      <c r="C3529" s="1">
        <v>647.0</v>
      </c>
      <c r="D3529" s="1" t="s">
        <v>61</v>
      </c>
      <c r="E3529" s="1" t="s">
        <v>881</v>
      </c>
      <c r="F3529" s="1" t="s">
        <v>536</v>
      </c>
      <c r="G3529" s="1">
        <v>2006.0</v>
      </c>
      <c r="H3529" s="1">
        <v>178000.0</v>
      </c>
      <c r="I3529" s="1">
        <v>69979.46612</v>
      </c>
      <c r="J3529" s="1">
        <v>8.747433265</v>
      </c>
      <c r="K3529" s="1">
        <v>2.0</v>
      </c>
      <c r="L3529" s="1" t="s">
        <v>16</v>
      </c>
    </row>
    <row r="3530">
      <c r="A3530" s="2">
        <v>42370.0</v>
      </c>
      <c r="B3530" s="1" t="s">
        <v>148</v>
      </c>
      <c r="C3530" s="1">
        <v>546.0</v>
      </c>
      <c r="D3530" s="1" t="s">
        <v>61</v>
      </c>
      <c r="E3530" s="1" t="s">
        <v>712</v>
      </c>
      <c r="F3530" s="1" t="s">
        <v>536</v>
      </c>
      <c r="G3530" s="1">
        <v>2007.0</v>
      </c>
      <c r="H3530" s="1">
        <v>177600.0</v>
      </c>
      <c r="I3530" s="1">
        <v>62839.15126</v>
      </c>
      <c r="J3530" s="1">
        <v>7.854893908</v>
      </c>
      <c r="K3530" s="1">
        <v>2.0</v>
      </c>
      <c r="L3530" s="1" t="s">
        <v>16</v>
      </c>
    </row>
    <row r="3531">
      <c r="A3531" s="2">
        <v>42370.0</v>
      </c>
      <c r="B3531" s="1" t="s">
        <v>116</v>
      </c>
      <c r="C3531" s="1" t="s">
        <v>2180</v>
      </c>
      <c r="D3531" s="1" t="s">
        <v>61</v>
      </c>
      <c r="E3531" s="1" t="s">
        <v>712</v>
      </c>
      <c r="F3531" s="1" t="s">
        <v>536</v>
      </c>
      <c r="G3531" s="1">
        <v>2008.0</v>
      </c>
      <c r="H3531" s="1">
        <v>177600.0</v>
      </c>
      <c r="I3531" s="1">
        <v>68659.0</v>
      </c>
      <c r="J3531" s="1">
        <v>7.619178082</v>
      </c>
      <c r="K3531" s="1">
        <v>2.0</v>
      </c>
      <c r="L3531" s="1" t="s">
        <v>16</v>
      </c>
    </row>
    <row r="3532">
      <c r="A3532" s="2">
        <v>42370.0</v>
      </c>
      <c r="B3532" s="1" t="s">
        <v>12</v>
      </c>
      <c r="C3532" s="1">
        <v>128730.0</v>
      </c>
      <c r="D3532" s="1" t="s">
        <v>61</v>
      </c>
      <c r="E3532" s="1" t="s">
        <v>1438</v>
      </c>
      <c r="F3532" s="1" t="s">
        <v>536</v>
      </c>
      <c r="G3532" s="1">
        <v>2010.0</v>
      </c>
      <c r="H3532" s="1">
        <v>177600.0</v>
      </c>
      <c r="I3532" s="1">
        <v>64570.0</v>
      </c>
      <c r="J3532" s="1">
        <v>6.0</v>
      </c>
      <c r="K3532" s="1">
        <v>1.0</v>
      </c>
      <c r="L3532" s="1" t="s">
        <v>16</v>
      </c>
    </row>
    <row r="3533">
      <c r="A3533" s="2">
        <v>42370.0</v>
      </c>
      <c r="B3533" s="1" t="s">
        <v>12</v>
      </c>
      <c r="C3533" s="1">
        <v>126440.0</v>
      </c>
      <c r="D3533" s="1" t="s">
        <v>61</v>
      </c>
      <c r="E3533" s="1" t="s">
        <v>1588</v>
      </c>
      <c r="F3533" s="1" t="s">
        <v>1589</v>
      </c>
      <c r="G3533" s="1">
        <v>2011.0</v>
      </c>
      <c r="H3533" s="1">
        <v>177600.0</v>
      </c>
      <c r="I3533" s="1">
        <v>55054.0</v>
      </c>
      <c r="J3533" s="1">
        <v>5.0</v>
      </c>
      <c r="K3533" s="1">
        <v>2.0</v>
      </c>
      <c r="L3533" s="1" t="s">
        <v>16</v>
      </c>
    </row>
    <row r="3534">
      <c r="A3534" s="2">
        <v>42370.0</v>
      </c>
      <c r="B3534" s="1" t="s">
        <v>116</v>
      </c>
      <c r="C3534" s="1" t="s">
        <v>2173</v>
      </c>
      <c r="D3534" s="1" t="s">
        <v>61</v>
      </c>
      <c r="E3534" s="1" t="s">
        <v>2073</v>
      </c>
      <c r="F3534" s="1" t="s">
        <v>203</v>
      </c>
      <c r="G3534" s="1">
        <v>2007.0</v>
      </c>
      <c r="H3534" s="1">
        <v>177600.0</v>
      </c>
      <c r="I3534" s="1">
        <v>11054.0</v>
      </c>
      <c r="J3534" s="1">
        <v>8.821917808</v>
      </c>
      <c r="K3534" s="1">
        <v>2.0</v>
      </c>
      <c r="L3534" s="1" t="s">
        <v>16</v>
      </c>
    </row>
    <row r="3535">
      <c r="A3535" s="2">
        <v>42370.0</v>
      </c>
      <c r="B3535" s="1" t="s">
        <v>12</v>
      </c>
      <c r="C3535" s="1">
        <v>125942.0</v>
      </c>
      <c r="D3535" s="1" t="s">
        <v>91</v>
      </c>
      <c r="E3535" s="1" t="s">
        <v>1726</v>
      </c>
      <c r="F3535" s="1" t="s">
        <v>2181</v>
      </c>
      <c r="G3535" s="1">
        <v>2008.0</v>
      </c>
      <c r="H3535" s="1">
        <v>177600.0</v>
      </c>
      <c r="I3535" s="1">
        <v>44264.0</v>
      </c>
      <c r="J3535" s="1">
        <v>8.0</v>
      </c>
      <c r="K3535" s="1">
        <v>1.0</v>
      </c>
      <c r="L3535" s="1" t="s">
        <v>16</v>
      </c>
    </row>
    <row r="3536">
      <c r="A3536" s="2">
        <v>42370.0</v>
      </c>
      <c r="B3536" s="1" t="s">
        <v>12</v>
      </c>
      <c r="C3536" s="1">
        <v>116712.0</v>
      </c>
      <c r="D3536" s="1" t="s">
        <v>273</v>
      </c>
      <c r="E3536" s="1" t="s">
        <v>2182</v>
      </c>
      <c r="F3536" s="1" t="s">
        <v>226</v>
      </c>
      <c r="G3536" s="1">
        <v>2011.0</v>
      </c>
      <c r="H3536" s="1">
        <v>177600.0</v>
      </c>
      <c r="I3536" s="1">
        <v>60940.0</v>
      </c>
      <c r="J3536" s="1">
        <v>5.0</v>
      </c>
      <c r="K3536" s="1">
        <v>2.0</v>
      </c>
      <c r="L3536" s="1" t="s">
        <v>16</v>
      </c>
    </row>
    <row r="3537">
      <c r="A3537" s="2">
        <v>42370.0</v>
      </c>
      <c r="B3537" s="1" t="s">
        <v>12</v>
      </c>
      <c r="C3537" s="1">
        <v>116840.0</v>
      </c>
      <c r="D3537" s="1" t="s">
        <v>273</v>
      </c>
      <c r="E3537" s="1" t="s">
        <v>583</v>
      </c>
      <c r="F3537" s="1" t="s">
        <v>2183</v>
      </c>
      <c r="G3537" s="1">
        <v>2009.0</v>
      </c>
      <c r="H3537" s="1">
        <v>177600.0</v>
      </c>
      <c r="I3537" s="1">
        <v>59903.0</v>
      </c>
      <c r="J3537" s="1">
        <v>7.0</v>
      </c>
      <c r="K3537" s="1">
        <v>1.0</v>
      </c>
      <c r="L3537" s="1" t="s">
        <v>16</v>
      </c>
    </row>
    <row r="3538">
      <c r="A3538" s="2">
        <v>42370.0</v>
      </c>
      <c r="B3538" s="1" t="s">
        <v>186</v>
      </c>
      <c r="C3538" s="1" t="s">
        <v>2184</v>
      </c>
      <c r="D3538" s="1" t="s">
        <v>61</v>
      </c>
      <c r="E3538" s="1" t="s">
        <v>1711</v>
      </c>
      <c r="F3538" s="1" t="s">
        <v>1641</v>
      </c>
      <c r="G3538" s="1">
        <v>2010.0</v>
      </c>
      <c r="H3538" s="1">
        <v>177600.0</v>
      </c>
      <c r="I3538" s="1">
        <v>96146.0</v>
      </c>
      <c r="J3538" s="1">
        <v>5.0</v>
      </c>
      <c r="K3538" s="1">
        <v>1.0</v>
      </c>
      <c r="L3538" s="1" t="s">
        <v>16</v>
      </c>
    </row>
    <row r="3539">
      <c r="A3539" s="2">
        <v>42370.0</v>
      </c>
      <c r="B3539" s="1" t="s">
        <v>186</v>
      </c>
      <c r="C3539" s="1" t="s">
        <v>2159</v>
      </c>
      <c r="D3539" s="1" t="s">
        <v>61</v>
      </c>
      <c r="E3539" s="1" t="s">
        <v>1711</v>
      </c>
      <c r="F3539" s="1" t="s">
        <v>1641</v>
      </c>
      <c r="G3539" s="1">
        <v>2009.0</v>
      </c>
      <c r="H3539" s="1">
        <v>177600.0</v>
      </c>
      <c r="I3539" s="1">
        <v>29714.0</v>
      </c>
      <c r="J3539" s="1">
        <v>6.0</v>
      </c>
      <c r="K3539" s="1">
        <v>2.0</v>
      </c>
      <c r="L3539" s="1" t="s">
        <v>16</v>
      </c>
    </row>
    <row r="3540">
      <c r="A3540" s="2">
        <v>42370.0</v>
      </c>
      <c r="B3540" s="1" t="s">
        <v>148</v>
      </c>
      <c r="C3540" s="1">
        <v>652.0</v>
      </c>
      <c r="D3540" s="1" t="s">
        <v>91</v>
      </c>
      <c r="E3540" s="1" t="s">
        <v>1442</v>
      </c>
      <c r="F3540" s="1" t="s">
        <v>1443</v>
      </c>
      <c r="G3540" s="1">
        <v>2006.0</v>
      </c>
      <c r="H3540" s="1">
        <v>177600.0</v>
      </c>
      <c r="I3540" s="1">
        <v>70088.98015</v>
      </c>
      <c r="J3540" s="1">
        <v>8.761122519</v>
      </c>
      <c r="K3540" s="1">
        <v>2.0</v>
      </c>
      <c r="L3540" s="1" t="s">
        <v>16</v>
      </c>
    </row>
    <row r="3541">
      <c r="A3541" s="2">
        <v>42370.0</v>
      </c>
      <c r="B3541" s="1" t="s">
        <v>186</v>
      </c>
      <c r="C3541" s="1" t="s">
        <v>2185</v>
      </c>
      <c r="D3541" s="1" t="s">
        <v>61</v>
      </c>
      <c r="E3541" s="1" t="s">
        <v>881</v>
      </c>
      <c r="F3541" s="1" t="s">
        <v>226</v>
      </c>
      <c r="G3541" s="1">
        <v>2006.0</v>
      </c>
      <c r="H3541" s="1">
        <v>177600.0</v>
      </c>
      <c r="I3541" s="1">
        <v>67000.0</v>
      </c>
      <c r="J3541" s="1">
        <v>9.0</v>
      </c>
      <c r="K3541" s="1">
        <v>2.0</v>
      </c>
      <c r="L3541" s="1" t="s">
        <v>16</v>
      </c>
    </row>
    <row r="3542">
      <c r="A3542" s="2">
        <v>42370.0</v>
      </c>
      <c r="B3542" s="1" t="s">
        <v>186</v>
      </c>
      <c r="C3542" s="1" t="s">
        <v>2167</v>
      </c>
      <c r="D3542" s="1" t="s">
        <v>61</v>
      </c>
      <c r="E3542" s="1" t="s">
        <v>881</v>
      </c>
      <c r="F3542" s="1" t="s">
        <v>536</v>
      </c>
      <c r="G3542" s="1">
        <v>2006.0</v>
      </c>
      <c r="H3542" s="1">
        <v>177600.0</v>
      </c>
      <c r="I3542" s="1">
        <v>90822.0</v>
      </c>
      <c r="J3542" s="1">
        <v>9.0</v>
      </c>
      <c r="K3542" s="1">
        <v>1.0</v>
      </c>
      <c r="L3542" s="1" t="s">
        <v>16</v>
      </c>
    </row>
    <row r="3543">
      <c r="A3543" s="2">
        <v>42370.0</v>
      </c>
      <c r="B3543" s="1" t="s">
        <v>148</v>
      </c>
      <c r="C3543" s="1">
        <v>703.0</v>
      </c>
      <c r="D3543" s="1" t="s">
        <v>61</v>
      </c>
      <c r="E3543" s="1" t="s">
        <v>881</v>
      </c>
      <c r="F3543" s="1" t="s">
        <v>203</v>
      </c>
      <c r="G3543" s="1">
        <v>2005.0</v>
      </c>
      <c r="H3543" s="1">
        <v>177600.0</v>
      </c>
      <c r="I3543" s="1">
        <v>76769.33607</v>
      </c>
      <c r="J3543" s="1">
        <v>9.596167009</v>
      </c>
      <c r="K3543" s="1">
        <v>2.0</v>
      </c>
      <c r="L3543" s="1" t="s">
        <v>16</v>
      </c>
    </row>
    <row r="3544">
      <c r="A3544" s="2">
        <v>42370.0</v>
      </c>
      <c r="B3544" s="1" t="s">
        <v>116</v>
      </c>
      <c r="C3544" s="1" t="s">
        <v>2186</v>
      </c>
      <c r="D3544" s="1" t="s">
        <v>61</v>
      </c>
      <c r="E3544" s="1" t="s">
        <v>1128</v>
      </c>
      <c r="F3544" s="1" t="s">
        <v>536</v>
      </c>
      <c r="G3544" s="1">
        <v>2008.0</v>
      </c>
      <c r="H3544" s="1">
        <v>177600.0</v>
      </c>
      <c r="I3544" s="1">
        <v>70208.0</v>
      </c>
      <c r="J3544" s="1">
        <v>7.917808219</v>
      </c>
      <c r="K3544" s="1">
        <v>2.0</v>
      </c>
      <c r="L3544" s="1" t="s">
        <v>16</v>
      </c>
    </row>
    <row r="3545">
      <c r="A3545" s="2">
        <v>42370.0</v>
      </c>
      <c r="B3545" s="1" t="s">
        <v>148</v>
      </c>
      <c r="C3545" s="1">
        <v>806.0</v>
      </c>
      <c r="D3545" s="1" t="s">
        <v>61</v>
      </c>
      <c r="E3545" s="1" t="s">
        <v>1128</v>
      </c>
      <c r="F3545" s="1" t="s">
        <v>203</v>
      </c>
      <c r="G3545" s="1">
        <v>2004.0</v>
      </c>
      <c r="H3545" s="1">
        <v>177600.0</v>
      </c>
      <c r="I3545" s="1">
        <v>85639.97264</v>
      </c>
      <c r="J3545" s="1">
        <v>10.70499658</v>
      </c>
      <c r="K3545" s="1">
        <v>3.0</v>
      </c>
      <c r="L3545" s="1" t="s">
        <v>16</v>
      </c>
    </row>
    <row r="3546">
      <c r="A3546" s="2">
        <v>42370.0</v>
      </c>
      <c r="B3546" s="1" t="s">
        <v>186</v>
      </c>
      <c r="C3546" s="1" t="s">
        <v>2155</v>
      </c>
      <c r="D3546" s="1" t="s">
        <v>61</v>
      </c>
      <c r="E3546" s="1" t="s">
        <v>712</v>
      </c>
      <c r="F3546" s="1" t="s">
        <v>536</v>
      </c>
      <c r="G3546" s="1">
        <v>2008.0</v>
      </c>
      <c r="H3546" s="1">
        <v>177500.0</v>
      </c>
      <c r="I3546" s="1">
        <v>75500.0</v>
      </c>
      <c r="J3546" s="1">
        <v>7.0</v>
      </c>
      <c r="K3546" s="1">
        <v>1.0</v>
      </c>
      <c r="L3546" s="1" t="s">
        <v>16</v>
      </c>
    </row>
    <row r="3547">
      <c r="A3547" s="2">
        <v>42370.0</v>
      </c>
      <c r="B3547" s="1" t="s">
        <v>148</v>
      </c>
      <c r="C3547" s="1">
        <v>511.0</v>
      </c>
      <c r="D3547" s="1" t="s">
        <v>61</v>
      </c>
      <c r="E3547" s="1" t="s">
        <v>712</v>
      </c>
      <c r="F3547" s="1" t="s">
        <v>536</v>
      </c>
      <c r="G3547" s="1">
        <v>2007.0</v>
      </c>
      <c r="H3547" s="1">
        <v>177000.0</v>
      </c>
      <c r="I3547" s="1">
        <v>59882.27242</v>
      </c>
      <c r="J3547" s="1">
        <v>7.485284052</v>
      </c>
      <c r="K3547" s="1">
        <v>2.0</v>
      </c>
      <c r="L3547" s="1" t="s">
        <v>16</v>
      </c>
    </row>
    <row r="3548">
      <c r="A3548" s="2">
        <v>42370.0</v>
      </c>
      <c r="B3548" s="1" t="s">
        <v>116</v>
      </c>
      <c r="C3548" s="1" t="s">
        <v>2179</v>
      </c>
      <c r="D3548" s="1" t="s">
        <v>91</v>
      </c>
      <c r="E3548" s="1" t="s">
        <v>1442</v>
      </c>
      <c r="F3548" s="1" t="s">
        <v>2139</v>
      </c>
      <c r="G3548" s="1">
        <v>2006.0</v>
      </c>
      <c r="H3548" s="1">
        <v>177000.0</v>
      </c>
      <c r="I3548" s="1">
        <v>79836.0</v>
      </c>
      <c r="J3548" s="1">
        <v>9.84109589</v>
      </c>
      <c r="K3548" s="1">
        <v>3.0</v>
      </c>
      <c r="L3548" s="1" t="s">
        <v>16</v>
      </c>
    </row>
    <row r="3549">
      <c r="A3549" s="2">
        <v>42370.0</v>
      </c>
      <c r="B3549" s="1" t="s">
        <v>261</v>
      </c>
      <c r="C3549" s="1" t="s">
        <v>2187</v>
      </c>
      <c r="D3549" s="1" t="s">
        <v>61</v>
      </c>
      <c r="E3549" s="1" t="s">
        <v>163</v>
      </c>
      <c r="F3549" s="1" t="s">
        <v>536</v>
      </c>
      <c r="G3549" s="1">
        <v>2005.0</v>
      </c>
      <c r="H3549" s="1">
        <v>176710.5768</v>
      </c>
      <c r="I3549" s="1">
        <v>120000.0</v>
      </c>
      <c r="J3549" s="1">
        <v>10.0</v>
      </c>
      <c r="K3549" s="1">
        <v>1.0</v>
      </c>
      <c r="L3549" s="1" t="s">
        <v>16</v>
      </c>
    </row>
    <row r="3550">
      <c r="A3550" s="2">
        <v>42370.0</v>
      </c>
      <c r="B3550" s="1" t="s">
        <v>148</v>
      </c>
      <c r="C3550" s="1">
        <v>606.0</v>
      </c>
      <c r="D3550" s="1" t="s">
        <v>61</v>
      </c>
      <c r="E3550" s="1" t="s">
        <v>712</v>
      </c>
      <c r="F3550" s="1" t="s">
        <v>536</v>
      </c>
      <c r="G3550" s="1">
        <v>2006.0</v>
      </c>
      <c r="H3550" s="1">
        <v>175380.0</v>
      </c>
      <c r="I3550" s="1">
        <v>67942.50514</v>
      </c>
      <c r="J3550" s="1">
        <v>8.492813142</v>
      </c>
      <c r="K3550" s="1">
        <v>2.0</v>
      </c>
      <c r="L3550" s="1" t="s">
        <v>16</v>
      </c>
    </row>
    <row r="3551">
      <c r="A3551" s="2">
        <v>42370.0</v>
      </c>
      <c r="B3551" s="1" t="s">
        <v>261</v>
      </c>
      <c r="C3551" s="1" t="s">
        <v>2188</v>
      </c>
      <c r="D3551" s="1" t="s">
        <v>61</v>
      </c>
      <c r="E3551" s="1" t="s">
        <v>163</v>
      </c>
      <c r="F3551" s="1" t="s">
        <v>536</v>
      </c>
      <c r="G3551" s="1">
        <v>2006.0</v>
      </c>
      <c r="H3551" s="1">
        <v>175303.2307</v>
      </c>
      <c r="I3551" s="1">
        <v>150000.0</v>
      </c>
      <c r="J3551" s="1">
        <v>9.0</v>
      </c>
      <c r="K3551" s="1">
        <v>1.0</v>
      </c>
      <c r="L3551" s="1" t="s">
        <v>16</v>
      </c>
    </row>
    <row r="3552">
      <c r="A3552" s="2">
        <v>42370.0</v>
      </c>
      <c r="B3552" s="1" t="s">
        <v>148</v>
      </c>
      <c r="C3552" s="1">
        <v>317.0</v>
      </c>
      <c r="D3552" s="1" t="s">
        <v>61</v>
      </c>
      <c r="E3552" s="1" t="s">
        <v>712</v>
      </c>
      <c r="F3552" s="1" t="s">
        <v>536</v>
      </c>
      <c r="G3552" s="1">
        <v>2009.0</v>
      </c>
      <c r="H3552" s="1">
        <v>175000.0</v>
      </c>
      <c r="I3552" s="1">
        <v>45010.26694</v>
      </c>
      <c r="J3552" s="1">
        <v>5.626283368</v>
      </c>
      <c r="K3552" s="1">
        <v>2.0</v>
      </c>
      <c r="L3552" s="1" t="s">
        <v>16</v>
      </c>
    </row>
    <row r="3553">
      <c r="A3553" s="2">
        <v>42370.0</v>
      </c>
      <c r="B3553" s="1" t="s">
        <v>148</v>
      </c>
      <c r="C3553" s="1">
        <v>545.0</v>
      </c>
      <c r="D3553" s="1" t="s">
        <v>61</v>
      </c>
      <c r="E3553" s="1" t="s">
        <v>712</v>
      </c>
      <c r="F3553" s="1" t="s">
        <v>536</v>
      </c>
      <c r="G3553" s="1">
        <v>2007.0</v>
      </c>
      <c r="H3553" s="1">
        <v>175000.0</v>
      </c>
      <c r="I3553" s="1">
        <v>62839.15126</v>
      </c>
      <c r="J3553" s="1">
        <v>7.854893908</v>
      </c>
      <c r="K3553" s="1">
        <v>2.0</v>
      </c>
      <c r="L3553" s="1" t="s">
        <v>16</v>
      </c>
    </row>
    <row r="3554">
      <c r="A3554" s="2">
        <v>42370.0</v>
      </c>
      <c r="B3554" s="1" t="s">
        <v>148</v>
      </c>
      <c r="C3554" s="1">
        <v>588.0</v>
      </c>
      <c r="D3554" s="1" t="s">
        <v>61</v>
      </c>
      <c r="E3554" s="1" t="s">
        <v>712</v>
      </c>
      <c r="F3554" s="1" t="s">
        <v>536</v>
      </c>
      <c r="G3554" s="1">
        <v>2006.0</v>
      </c>
      <c r="H3554" s="1">
        <v>175000.0</v>
      </c>
      <c r="I3554" s="1">
        <v>66825.46202</v>
      </c>
      <c r="J3554" s="1">
        <v>8.353182752</v>
      </c>
      <c r="K3554" s="1">
        <v>2.0</v>
      </c>
      <c r="L3554" s="1" t="s">
        <v>16</v>
      </c>
    </row>
    <row r="3555">
      <c r="A3555" s="2">
        <v>42370.0</v>
      </c>
      <c r="B3555" s="1" t="s">
        <v>148</v>
      </c>
      <c r="C3555" s="1">
        <v>598.0</v>
      </c>
      <c r="D3555" s="1" t="s">
        <v>273</v>
      </c>
      <c r="E3555" s="1" t="s">
        <v>2177</v>
      </c>
      <c r="F3555" s="1" t="s">
        <v>2189</v>
      </c>
      <c r="G3555" s="1">
        <v>2006.0</v>
      </c>
      <c r="H3555" s="1">
        <v>175000.0</v>
      </c>
      <c r="I3555" s="1">
        <v>100895.2772</v>
      </c>
      <c r="J3555" s="1">
        <v>8.407939767</v>
      </c>
      <c r="K3555" s="1">
        <v>2.0</v>
      </c>
      <c r="L3555" s="1" t="s">
        <v>16</v>
      </c>
    </row>
    <row r="3556">
      <c r="A3556" s="2">
        <v>42370.0</v>
      </c>
      <c r="B3556" s="1" t="s">
        <v>186</v>
      </c>
      <c r="C3556" s="1" t="s">
        <v>2184</v>
      </c>
      <c r="D3556" s="1" t="s">
        <v>61</v>
      </c>
      <c r="E3556" s="1" t="s">
        <v>1711</v>
      </c>
      <c r="F3556" s="1" t="s">
        <v>1641</v>
      </c>
      <c r="G3556" s="1">
        <v>2010.0</v>
      </c>
      <c r="H3556" s="1">
        <v>175000.0</v>
      </c>
      <c r="I3556" s="1">
        <v>96146.0</v>
      </c>
      <c r="J3556" s="1">
        <v>5.0</v>
      </c>
      <c r="K3556" s="1">
        <v>1.0</v>
      </c>
      <c r="L3556" s="1" t="s">
        <v>16</v>
      </c>
    </row>
    <row r="3557">
      <c r="A3557" s="2">
        <v>42370.0</v>
      </c>
      <c r="B3557" s="1" t="s">
        <v>20</v>
      </c>
      <c r="C3557" s="1">
        <v>59578.0</v>
      </c>
      <c r="D3557" s="1" t="s">
        <v>91</v>
      </c>
      <c r="E3557" s="1" t="s">
        <v>1442</v>
      </c>
      <c r="F3557" s="1" t="s">
        <v>1985</v>
      </c>
      <c r="G3557" s="1">
        <v>2007.0</v>
      </c>
      <c r="H3557" s="1">
        <v>175000.0</v>
      </c>
      <c r="I3557" s="1">
        <v>52261.0</v>
      </c>
      <c r="J3557" s="1">
        <v>8.0</v>
      </c>
      <c r="K3557" s="1">
        <v>2.0</v>
      </c>
      <c r="L3557" s="1" t="s">
        <v>140</v>
      </c>
    </row>
    <row r="3558">
      <c r="A3558" s="2">
        <v>42370.0</v>
      </c>
      <c r="B3558" s="1" t="s">
        <v>20</v>
      </c>
      <c r="C3558" s="1">
        <v>20361.0</v>
      </c>
      <c r="D3558" s="1" t="s">
        <v>61</v>
      </c>
      <c r="E3558" s="1" t="s">
        <v>163</v>
      </c>
      <c r="F3558" s="1" t="s">
        <v>203</v>
      </c>
      <c r="G3558" s="1">
        <v>2007.0</v>
      </c>
      <c r="H3558" s="1">
        <v>175000.0</v>
      </c>
      <c r="I3558" s="1">
        <v>75853.0</v>
      </c>
      <c r="J3558" s="1">
        <v>8.0</v>
      </c>
      <c r="K3558" s="1">
        <v>2.0</v>
      </c>
      <c r="L3558" s="1" t="s">
        <v>24</v>
      </c>
    </row>
    <row r="3559">
      <c r="A3559" s="2">
        <v>42370.0</v>
      </c>
      <c r="B3559" s="1" t="s">
        <v>148</v>
      </c>
      <c r="C3559" s="1">
        <v>509.0</v>
      </c>
      <c r="D3559" s="1" t="s">
        <v>61</v>
      </c>
      <c r="E3559" s="1" t="s">
        <v>881</v>
      </c>
      <c r="F3559" s="1" t="s">
        <v>536</v>
      </c>
      <c r="G3559" s="1">
        <v>2007.0</v>
      </c>
      <c r="H3559" s="1">
        <v>175000.0</v>
      </c>
      <c r="I3559" s="1">
        <v>59816.564</v>
      </c>
      <c r="J3559" s="1">
        <v>7.4770705</v>
      </c>
      <c r="K3559" s="1">
        <v>2.0</v>
      </c>
      <c r="L3559" s="1" t="s">
        <v>16</v>
      </c>
    </row>
    <row r="3560">
      <c r="A3560" s="2">
        <v>42370.0</v>
      </c>
      <c r="B3560" s="1" t="s">
        <v>148</v>
      </c>
      <c r="C3560" s="1">
        <v>615.0</v>
      </c>
      <c r="D3560" s="1" t="s">
        <v>61</v>
      </c>
      <c r="E3560" s="1" t="s">
        <v>881</v>
      </c>
      <c r="F3560" s="1" t="s">
        <v>536</v>
      </c>
      <c r="G3560" s="1">
        <v>2006.0</v>
      </c>
      <c r="H3560" s="1">
        <v>175000.0</v>
      </c>
      <c r="I3560" s="1">
        <v>69190.9651</v>
      </c>
      <c r="J3560" s="1">
        <v>8.648870637</v>
      </c>
      <c r="K3560" s="1">
        <v>2.0</v>
      </c>
      <c r="L3560" s="1" t="s">
        <v>16</v>
      </c>
    </row>
    <row r="3561">
      <c r="A3561" s="2">
        <v>42370.0</v>
      </c>
      <c r="B3561" s="1" t="s">
        <v>148</v>
      </c>
      <c r="C3561" s="1">
        <v>805.0</v>
      </c>
      <c r="D3561" s="1" t="s">
        <v>61</v>
      </c>
      <c r="E3561" s="1" t="s">
        <v>1128</v>
      </c>
      <c r="F3561" s="1" t="s">
        <v>203</v>
      </c>
      <c r="G3561" s="1">
        <v>2004.0</v>
      </c>
      <c r="H3561" s="1">
        <v>175000.0</v>
      </c>
      <c r="I3561" s="1">
        <v>85639.97264</v>
      </c>
      <c r="J3561" s="1">
        <v>10.70499658</v>
      </c>
      <c r="K3561" s="1">
        <v>3.0</v>
      </c>
      <c r="L3561" s="1" t="s">
        <v>16</v>
      </c>
    </row>
    <row r="3562">
      <c r="A3562" s="2">
        <v>42370.0</v>
      </c>
      <c r="B3562" s="1" t="s">
        <v>20</v>
      </c>
      <c r="C3562" s="1">
        <v>117818.0</v>
      </c>
      <c r="D3562" s="1" t="s">
        <v>91</v>
      </c>
      <c r="E3562" s="1" t="s">
        <v>1442</v>
      </c>
      <c r="F3562" s="1" t="s">
        <v>2161</v>
      </c>
      <c r="G3562" s="1">
        <v>2007.0</v>
      </c>
      <c r="H3562" s="1">
        <v>175000.0</v>
      </c>
      <c r="I3562" s="1">
        <v>40552.0</v>
      </c>
      <c r="J3562" s="1">
        <v>9.0</v>
      </c>
      <c r="K3562" s="1">
        <v>3.0</v>
      </c>
      <c r="L3562" s="1" t="s">
        <v>16</v>
      </c>
    </row>
    <row r="3563">
      <c r="A3563" s="2">
        <v>42370.0</v>
      </c>
      <c r="B3563" s="1" t="s">
        <v>148</v>
      </c>
      <c r="C3563" s="1">
        <v>595.0</v>
      </c>
      <c r="D3563" s="1" t="s">
        <v>61</v>
      </c>
      <c r="E3563" s="1" t="s">
        <v>1128</v>
      </c>
      <c r="F3563" s="1" t="s">
        <v>536</v>
      </c>
      <c r="G3563" s="1">
        <v>2006.0</v>
      </c>
      <c r="H3563" s="1">
        <v>174825.0</v>
      </c>
      <c r="I3563" s="1">
        <v>67219.71253</v>
      </c>
      <c r="J3563" s="1">
        <v>8.402464066</v>
      </c>
      <c r="K3563" s="1">
        <v>2.0</v>
      </c>
      <c r="L3563" s="1" t="s">
        <v>16</v>
      </c>
    </row>
    <row r="3564">
      <c r="A3564" s="2">
        <v>42370.0</v>
      </c>
      <c r="B3564" s="1" t="s">
        <v>148</v>
      </c>
      <c r="C3564" s="1">
        <v>536.0</v>
      </c>
      <c r="D3564" s="1" t="s">
        <v>61</v>
      </c>
      <c r="E3564" s="1" t="s">
        <v>712</v>
      </c>
      <c r="F3564" s="1" t="s">
        <v>536</v>
      </c>
      <c r="G3564" s="1">
        <v>2007.0</v>
      </c>
      <c r="H3564" s="1">
        <v>174000.0</v>
      </c>
      <c r="I3564" s="1">
        <v>62401.09514</v>
      </c>
      <c r="J3564" s="1">
        <v>7.800136893</v>
      </c>
      <c r="K3564" s="1">
        <v>2.0</v>
      </c>
      <c r="L3564" s="1" t="s">
        <v>16</v>
      </c>
    </row>
    <row r="3565">
      <c r="A3565" s="2">
        <v>42370.0</v>
      </c>
      <c r="B3565" s="1" t="s">
        <v>116</v>
      </c>
      <c r="C3565" s="1" t="s">
        <v>2190</v>
      </c>
      <c r="D3565" s="1" t="s">
        <v>61</v>
      </c>
      <c r="E3565" s="1" t="s">
        <v>1588</v>
      </c>
      <c r="F3565" s="1" t="s">
        <v>1641</v>
      </c>
      <c r="G3565" s="1">
        <v>2011.0</v>
      </c>
      <c r="H3565" s="1">
        <v>173160.0</v>
      </c>
      <c r="I3565" s="1">
        <v>141582.0</v>
      </c>
      <c r="J3565" s="1">
        <v>4.97260274</v>
      </c>
      <c r="K3565" s="1">
        <v>1.0</v>
      </c>
      <c r="L3565" s="1" t="s">
        <v>16</v>
      </c>
    </row>
    <row r="3566">
      <c r="A3566" s="2">
        <v>42370.0</v>
      </c>
      <c r="B3566" s="1" t="s">
        <v>148</v>
      </c>
      <c r="C3566" s="1">
        <v>738.0</v>
      </c>
      <c r="D3566" s="1" t="s">
        <v>91</v>
      </c>
      <c r="E3566" s="1" t="s">
        <v>2174</v>
      </c>
      <c r="F3566" s="1" t="s">
        <v>2191</v>
      </c>
      <c r="G3566" s="1">
        <v>2005.0</v>
      </c>
      <c r="H3566" s="1">
        <v>173000.0</v>
      </c>
      <c r="I3566" s="1">
        <v>78127.31006</v>
      </c>
      <c r="J3566" s="1">
        <v>9.765913758</v>
      </c>
      <c r="K3566" s="1">
        <v>2.0</v>
      </c>
      <c r="L3566" s="1" t="s">
        <v>16</v>
      </c>
    </row>
    <row r="3567">
      <c r="A3567" s="2">
        <v>42370.0</v>
      </c>
      <c r="B3567" s="1" t="s">
        <v>116</v>
      </c>
      <c r="C3567" s="1" t="s">
        <v>2192</v>
      </c>
      <c r="D3567" s="1" t="s">
        <v>61</v>
      </c>
      <c r="E3567" s="1" t="s">
        <v>712</v>
      </c>
      <c r="F3567" s="1" t="s">
        <v>536</v>
      </c>
      <c r="G3567" s="1">
        <v>2008.0</v>
      </c>
      <c r="H3567" s="1">
        <v>172050.0</v>
      </c>
      <c r="I3567" s="1">
        <v>110821.0</v>
      </c>
      <c r="J3567" s="1">
        <v>7.871232877</v>
      </c>
      <c r="K3567" s="1">
        <v>2.0</v>
      </c>
      <c r="L3567" s="1" t="s">
        <v>16</v>
      </c>
    </row>
    <row r="3568">
      <c r="A3568" s="2">
        <v>42370.0</v>
      </c>
      <c r="B3568" s="1" t="s">
        <v>116</v>
      </c>
      <c r="C3568" s="1" t="s">
        <v>2193</v>
      </c>
      <c r="D3568" s="1" t="s">
        <v>61</v>
      </c>
      <c r="E3568" s="1" t="s">
        <v>712</v>
      </c>
      <c r="F3568" s="1" t="s">
        <v>536</v>
      </c>
      <c r="G3568" s="1">
        <v>2007.0</v>
      </c>
      <c r="H3568" s="1">
        <v>172050.0</v>
      </c>
      <c r="I3568" s="1">
        <v>56125.0</v>
      </c>
      <c r="J3568" s="1">
        <v>8.482191781</v>
      </c>
      <c r="K3568" s="1">
        <v>3.0</v>
      </c>
      <c r="L3568" s="1" t="s">
        <v>16</v>
      </c>
    </row>
    <row r="3569">
      <c r="A3569" s="2">
        <v>42370.0</v>
      </c>
      <c r="B3569" s="1" t="s">
        <v>116</v>
      </c>
      <c r="C3569" s="1" t="s">
        <v>2194</v>
      </c>
      <c r="D3569" s="1" t="s">
        <v>61</v>
      </c>
      <c r="E3569" s="1" t="s">
        <v>1871</v>
      </c>
      <c r="F3569" s="1" t="s">
        <v>536</v>
      </c>
      <c r="G3569" s="1">
        <v>2004.0</v>
      </c>
      <c r="H3569" s="1">
        <v>172050.0</v>
      </c>
      <c r="I3569" s="1">
        <v>77198.0</v>
      </c>
      <c r="J3569" s="1">
        <v>11.48493151</v>
      </c>
      <c r="K3569" s="1">
        <v>2.0</v>
      </c>
      <c r="L3569" s="1" t="s">
        <v>16</v>
      </c>
    </row>
    <row r="3570">
      <c r="A3570" s="2">
        <v>42370.0</v>
      </c>
      <c r="B3570" s="1" t="s">
        <v>12</v>
      </c>
      <c r="C3570" s="1">
        <v>123358.0</v>
      </c>
      <c r="D3570" s="1" t="s">
        <v>91</v>
      </c>
      <c r="E3570" s="1" t="s">
        <v>1442</v>
      </c>
      <c r="F3570" s="1" t="s">
        <v>1443</v>
      </c>
      <c r="G3570" s="1">
        <v>2008.0</v>
      </c>
      <c r="H3570" s="1">
        <v>172050.0</v>
      </c>
      <c r="I3570" s="1">
        <v>34915.0</v>
      </c>
      <c r="J3570" s="1">
        <v>8.0</v>
      </c>
      <c r="K3570" s="1">
        <v>1.0</v>
      </c>
      <c r="L3570" s="1" t="s">
        <v>16</v>
      </c>
    </row>
    <row r="3571">
      <c r="A3571" s="2">
        <v>42370.0</v>
      </c>
      <c r="B3571" s="1" t="s">
        <v>116</v>
      </c>
      <c r="C3571" s="1" t="s">
        <v>2195</v>
      </c>
      <c r="D3571" s="1" t="s">
        <v>91</v>
      </c>
      <c r="E3571" s="1" t="s">
        <v>1442</v>
      </c>
      <c r="F3571" s="1" t="s">
        <v>2196</v>
      </c>
      <c r="G3571" s="1">
        <v>2005.0</v>
      </c>
      <c r="H3571" s="1">
        <v>172050.0</v>
      </c>
      <c r="I3571" s="1">
        <v>37799.0</v>
      </c>
      <c r="J3571" s="1">
        <v>10.97534247</v>
      </c>
      <c r="K3571" s="1">
        <v>2.0</v>
      </c>
      <c r="L3571" s="1" t="s">
        <v>16</v>
      </c>
    </row>
    <row r="3572">
      <c r="A3572" s="2">
        <v>42370.0</v>
      </c>
      <c r="B3572" s="1" t="s">
        <v>116</v>
      </c>
      <c r="C3572" s="1" t="s">
        <v>2186</v>
      </c>
      <c r="D3572" s="1" t="s">
        <v>61</v>
      </c>
      <c r="E3572" s="1" t="s">
        <v>1128</v>
      </c>
      <c r="F3572" s="1" t="s">
        <v>536</v>
      </c>
      <c r="G3572" s="1">
        <v>2008.0</v>
      </c>
      <c r="H3572" s="1">
        <v>172000.0</v>
      </c>
      <c r="I3572" s="1">
        <v>70208.0</v>
      </c>
      <c r="J3572" s="1">
        <v>7.917808219</v>
      </c>
      <c r="K3572" s="1">
        <v>2.0</v>
      </c>
      <c r="L3572" s="1" t="s">
        <v>16</v>
      </c>
    </row>
    <row r="3573">
      <c r="A3573" s="2">
        <v>42370.0</v>
      </c>
      <c r="B3573" s="1" t="s">
        <v>261</v>
      </c>
      <c r="C3573" s="1" t="s">
        <v>2197</v>
      </c>
      <c r="D3573" s="1" t="s">
        <v>61</v>
      </c>
      <c r="E3573" s="1" t="s">
        <v>163</v>
      </c>
      <c r="F3573" s="1" t="s">
        <v>536</v>
      </c>
      <c r="G3573" s="1">
        <v>2005.0</v>
      </c>
      <c r="H3573" s="1">
        <v>171409.2595</v>
      </c>
      <c r="I3573" s="1">
        <v>130000.0</v>
      </c>
      <c r="J3573" s="1">
        <v>10.0</v>
      </c>
      <c r="K3573" s="1">
        <v>1.0</v>
      </c>
      <c r="L3573" s="1" t="s">
        <v>16</v>
      </c>
    </row>
    <row r="3574">
      <c r="A3574" s="2">
        <v>42370.0</v>
      </c>
      <c r="B3574" s="1" t="s">
        <v>116</v>
      </c>
      <c r="C3574" s="1" t="s">
        <v>2198</v>
      </c>
      <c r="D3574" s="1" t="s">
        <v>61</v>
      </c>
      <c r="E3574" s="1" t="s">
        <v>712</v>
      </c>
      <c r="F3574" s="1" t="s">
        <v>536</v>
      </c>
      <c r="G3574" s="1">
        <v>2006.0</v>
      </c>
      <c r="H3574" s="1">
        <v>170940.0</v>
      </c>
      <c r="I3574" s="1">
        <v>51597.0</v>
      </c>
      <c r="J3574" s="1">
        <v>9.657534247</v>
      </c>
      <c r="K3574" s="1">
        <v>2.0</v>
      </c>
      <c r="L3574" s="1" t="s">
        <v>16</v>
      </c>
    </row>
    <row r="3575">
      <c r="A3575" s="2">
        <v>42370.0</v>
      </c>
      <c r="B3575" s="1" t="s">
        <v>186</v>
      </c>
      <c r="C3575" s="1" t="s">
        <v>2199</v>
      </c>
      <c r="D3575" s="1" t="s">
        <v>61</v>
      </c>
      <c r="E3575" s="1">
        <v>800.0</v>
      </c>
      <c r="F3575" s="1" t="s">
        <v>2200</v>
      </c>
      <c r="G3575" s="1">
        <v>2008.0</v>
      </c>
      <c r="H3575" s="1">
        <v>170000.0</v>
      </c>
      <c r="I3575" s="1">
        <v>61820.0</v>
      </c>
      <c r="J3575" s="1">
        <v>7.0</v>
      </c>
      <c r="K3575" s="1">
        <v>2.0</v>
      </c>
      <c r="L3575" s="1" t="s">
        <v>16</v>
      </c>
    </row>
    <row r="3576">
      <c r="A3576" s="2">
        <v>42370.0</v>
      </c>
      <c r="B3576" s="1" t="s">
        <v>148</v>
      </c>
      <c r="C3576" s="1">
        <v>473.0</v>
      </c>
      <c r="D3576" s="1" t="s">
        <v>61</v>
      </c>
      <c r="E3576" s="1" t="s">
        <v>712</v>
      </c>
      <c r="F3576" s="1" t="s">
        <v>536</v>
      </c>
      <c r="G3576" s="1">
        <v>2008.0</v>
      </c>
      <c r="H3576" s="1">
        <v>170000.0</v>
      </c>
      <c r="I3576" s="1">
        <v>55895.96167</v>
      </c>
      <c r="J3576" s="1">
        <v>6.986995209</v>
      </c>
      <c r="K3576" s="1">
        <v>2.0</v>
      </c>
      <c r="L3576" s="1" t="s">
        <v>16</v>
      </c>
    </row>
    <row r="3577">
      <c r="A3577" s="2">
        <v>42370.0</v>
      </c>
      <c r="B3577" s="1" t="s">
        <v>148</v>
      </c>
      <c r="C3577" s="1">
        <v>656.0</v>
      </c>
      <c r="D3577" s="1" t="s">
        <v>61</v>
      </c>
      <c r="E3577" s="1" t="s">
        <v>712</v>
      </c>
      <c r="F3577" s="1" t="s">
        <v>536</v>
      </c>
      <c r="G3577" s="1">
        <v>2006.0</v>
      </c>
      <c r="H3577" s="1">
        <v>170000.0</v>
      </c>
      <c r="I3577" s="1">
        <v>70264.2026</v>
      </c>
      <c r="J3577" s="1">
        <v>8.783025325</v>
      </c>
      <c r="K3577" s="1">
        <v>2.0</v>
      </c>
      <c r="L3577" s="1" t="s">
        <v>16</v>
      </c>
    </row>
    <row r="3578">
      <c r="A3578" s="2">
        <v>42370.0</v>
      </c>
      <c r="B3578" s="1" t="s">
        <v>116</v>
      </c>
      <c r="C3578" s="1" t="s">
        <v>2192</v>
      </c>
      <c r="D3578" s="1" t="s">
        <v>61</v>
      </c>
      <c r="E3578" s="1" t="s">
        <v>712</v>
      </c>
      <c r="F3578" s="1" t="s">
        <v>536</v>
      </c>
      <c r="G3578" s="1">
        <v>2008.0</v>
      </c>
      <c r="H3578" s="1">
        <v>170000.0</v>
      </c>
      <c r="I3578" s="1">
        <v>110821.0</v>
      </c>
      <c r="J3578" s="1">
        <v>7.871232877</v>
      </c>
      <c r="K3578" s="1">
        <v>2.0</v>
      </c>
      <c r="L3578" s="1" t="s">
        <v>16</v>
      </c>
    </row>
    <row r="3579">
      <c r="A3579" s="2">
        <v>42370.0</v>
      </c>
      <c r="B3579" s="1" t="s">
        <v>116</v>
      </c>
      <c r="C3579" s="1" t="s">
        <v>2201</v>
      </c>
      <c r="D3579" s="1" t="s">
        <v>61</v>
      </c>
      <c r="E3579" s="1" t="s">
        <v>712</v>
      </c>
      <c r="F3579" s="1" t="s">
        <v>536</v>
      </c>
      <c r="G3579" s="1">
        <v>2005.0</v>
      </c>
      <c r="H3579" s="1">
        <v>170000.0</v>
      </c>
      <c r="I3579" s="1">
        <v>52651.0</v>
      </c>
      <c r="J3579" s="1">
        <v>10.6630137</v>
      </c>
      <c r="K3579" s="1">
        <v>2.0</v>
      </c>
      <c r="L3579" s="1" t="s">
        <v>16</v>
      </c>
    </row>
    <row r="3580">
      <c r="A3580" s="2">
        <v>42370.0</v>
      </c>
      <c r="B3580" s="1" t="s">
        <v>148</v>
      </c>
      <c r="C3580" s="1">
        <v>388.0</v>
      </c>
      <c r="D3580" s="1" t="s">
        <v>77</v>
      </c>
      <c r="E3580" s="1" t="s">
        <v>2202</v>
      </c>
      <c r="F3580" s="1" t="s">
        <v>2203</v>
      </c>
      <c r="G3580" s="1">
        <v>2009.0</v>
      </c>
      <c r="H3580" s="1">
        <v>170000.0</v>
      </c>
      <c r="I3580" s="1">
        <v>47967.14579</v>
      </c>
      <c r="J3580" s="1">
        <v>5.995893224</v>
      </c>
      <c r="K3580" s="1">
        <v>2.0</v>
      </c>
      <c r="L3580" s="1" t="s">
        <v>16</v>
      </c>
    </row>
    <row r="3581">
      <c r="A3581" s="2">
        <v>42370.0</v>
      </c>
      <c r="B3581" s="1" t="s">
        <v>209</v>
      </c>
      <c r="C3581" s="1" t="s">
        <v>2204</v>
      </c>
      <c r="D3581" s="1" t="s">
        <v>61</v>
      </c>
      <c r="E3581" s="1" t="s">
        <v>1711</v>
      </c>
      <c r="F3581" s="1" t="s">
        <v>1641</v>
      </c>
      <c r="G3581" s="1">
        <v>2011.0</v>
      </c>
      <c r="H3581" s="1">
        <v>170000.0</v>
      </c>
      <c r="I3581" s="1">
        <v>40000.0</v>
      </c>
      <c r="J3581" s="1">
        <v>4.0</v>
      </c>
      <c r="K3581" s="1">
        <v>1.0</v>
      </c>
      <c r="L3581" s="1" t="s">
        <v>16</v>
      </c>
    </row>
    <row r="3582">
      <c r="A3582" s="2">
        <v>42370.0</v>
      </c>
      <c r="B3582" s="1" t="s">
        <v>20</v>
      </c>
      <c r="C3582" s="1">
        <v>17942.0</v>
      </c>
      <c r="D3582" s="1" t="s">
        <v>91</v>
      </c>
      <c r="E3582" s="1" t="s">
        <v>1442</v>
      </c>
      <c r="F3582" s="1" t="s">
        <v>2205</v>
      </c>
      <c r="G3582" s="1">
        <v>2007.0</v>
      </c>
      <c r="H3582" s="1">
        <v>170000.0</v>
      </c>
      <c r="I3582" s="1">
        <v>71895.0</v>
      </c>
      <c r="J3582" s="1">
        <v>8.0</v>
      </c>
      <c r="K3582" s="1">
        <v>2.0</v>
      </c>
      <c r="L3582" s="1" t="s">
        <v>80</v>
      </c>
    </row>
    <row r="3583">
      <c r="A3583" s="2">
        <v>42370.0</v>
      </c>
      <c r="B3583" s="1" t="s">
        <v>148</v>
      </c>
      <c r="C3583" s="1">
        <v>406.0</v>
      </c>
      <c r="D3583" s="1" t="s">
        <v>36</v>
      </c>
      <c r="E3583" s="1" t="s">
        <v>1943</v>
      </c>
      <c r="F3583" s="1" t="s">
        <v>1944</v>
      </c>
      <c r="G3583" s="1">
        <v>2008.0</v>
      </c>
      <c r="H3583" s="1">
        <v>170000.0</v>
      </c>
      <c r="I3583" s="1">
        <v>51405.88638</v>
      </c>
      <c r="J3583" s="1">
        <v>6.425735797</v>
      </c>
      <c r="K3583" s="1">
        <v>2.0</v>
      </c>
      <c r="L3583" s="1" t="s">
        <v>16</v>
      </c>
    </row>
    <row r="3584">
      <c r="A3584" s="2">
        <v>42370.0</v>
      </c>
      <c r="B3584" s="1" t="s">
        <v>186</v>
      </c>
      <c r="C3584" s="1" t="s">
        <v>2185</v>
      </c>
      <c r="D3584" s="1" t="s">
        <v>61</v>
      </c>
      <c r="E3584" s="1" t="s">
        <v>881</v>
      </c>
      <c r="F3584" s="1" t="s">
        <v>226</v>
      </c>
      <c r="G3584" s="1">
        <v>2006.0</v>
      </c>
      <c r="H3584" s="1">
        <v>170000.0</v>
      </c>
      <c r="I3584" s="1">
        <v>67000.0</v>
      </c>
      <c r="J3584" s="1">
        <v>9.0</v>
      </c>
      <c r="K3584" s="1">
        <v>2.0</v>
      </c>
      <c r="L3584" s="1" t="s">
        <v>16</v>
      </c>
    </row>
    <row r="3585">
      <c r="A3585" s="2">
        <v>42370.0</v>
      </c>
      <c r="B3585" s="1" t="s">
        <v>116</v>
      </c>
      <c r="C3585" s="1" t="s">
        <v>2206</v>
      </c>
      <c r="D3585" s="1" t="s">
        <v>61</v>
      </c>
      <c r="E3585" s="1" t="s">
        <v>881</v>
      </c>
      <c r="F3585" s="1" t="s">
        <v>536</v>
      </c>
      <c r="G3585" s="1">
        <v>2004.0</v>
      </c>
      <c r="H3585" s="1">
        <v>170000.0</v>
      </c>
      <c r="I3585" s="1">
        <v>60891.0</v>
      </c>
      <c r="J3585" s="1">
        <v>11.88767123</v>
      </c>
      <c r="K3585" s="1">
        <v>2.0</v>
      </c>
      <c r="L3585" s="1" t="s">
        <v>16</v>
      </c>
    </row>
    <row r="3586">
      <c r="A3586" s="2">
        <v>42370.0</v>
      </c>
      <c r="B3586" s="1" t="s">
        <v>20</v>
      </c>
      <c r="C3586" s="1">
        <v>129461.0</v>
      </c>
      <c r="D3586" s="1" t="s">
        <v>36</v>
      </c>
      <c r="E3586" s="1" t="s">
        <v>2207</v>
      </c>
      <c r="F3586" s="1" t="s">
        <v>2208</v>
      </c>
      <c r="G3586" s="1">
        <v>2009.0</v>
      </c>
      <c r="H3586" s="1">
        <v>170000.0</v>
      </c>
      <c r="I3586" s="1">
        <v>27090.0</v>
      </c>
      <c r="J3586" s="1">
        <v>7.0</v>
      </c>
      <c r="K3586" s="1">
        <v>2.0</v>
      </c>
      <c r="L3586" s="1" t="s">
        <v>16</v>
      </c>
    </row>
    <row r="3587">
      <c r="A3587" s="2">
        <v>42370.0</v>
      </c>
      <c r="B3587" s="1" t="s">
        <v>20</v>
      </c>
      <c r="C3587" s="1">
        <v>137027.0</v>
      </c>
      <c r="D3587" s="1" t="s">
        <v>91</v>
      </c>
      <c r="E3587" s="1" t="s">
        <v>907</v>
      </c>
      <c r="F3587" s="1" t="s">
        <v>979</v>
      </c>
      <c r="G3587" s="1">
        <v>2014.0</v>
      </c>
      <c r="H3587" s="1">
        <v>170000.0</v>
      </c>
      <c r="I3587" s="1">
        <v>17150.0</v>
      </c>
      <c r="J3587" s="1">
        <v>2.0</v>
      </c>
      <c r="K3587" s="1">
        <v>1.0</v>
      </c>
      <c r="L3587" s="1" t="s">
        <v>16</v>
      </c>
    </row>
    <row r="3588">
      <c r="A3588" s="2">
        <v>42370.0</v>
      </c>
      <c r="B3588" s="1" t="s">
        <v>116</v>
      </c>
      <c r="C3588" s="1" t="s">
        <v>2206</v>
      </c>
      <c r="D3588" s="1" t="s">
        <v>61</v>
      </c>
      <c r="E3588" s="1" t="s">
        <v>881</v>
      </c>
      <c r="F3588" s="1" t="s">
        <v>536</v>
      </c>
      <c r="G3588" s="1">
        <v>2004.0</v>
      </c>
      <c r="H3588" s="1">
        <v>169830.0</v>
      </c>
      <c r="I3588" s="1">
        <v>60891.0</v>
      </c>
      <c r="J3588" s="1">
        <v>11.88767123</v>
      </c>
      <c r="K3588" s="1">
        <v>2.0</v>
      </c>
      <c r="L3588" s="1" t="s">
        <v>16</v>
      </c>
    </row>
    <row r="3589">
      <c r="A3589" s="2">
        <v>42370.0</v>
      </c>
      <c r="B3589" s="1" t="s">
        <v>116</v>
      </c>
      <c r="C3589" s="1" t="s">
        <v>2186</v>
      </c>
      <c r="D3589" s="1" t="s">
        <v>61</v>
      </c>
      <c r="E3589" s="1" t="s">
        <v>1128</v>
      </c>
      <c r="F3589" s="1" t="s">
        <v>536</v>
      </c>
      <c r="G3589" s="1">
        <v>2008.0</v>
      </c>
      <c r="H3589" s="1">
        <v>169275.0</v>
      </c>
      <c r="I3589" s="1">
        <v>75741.0</v>
      </c>
      <c r="J3589" s="1">
        <v>7.821917808</v>
      </c>
      <c r="K3589" s="1">
        <v>2.0</v>
      </c>
      <c r="L3589" s="1" t="s">
        <v>16</v>
      </c>
    </row>
    <row r="3590">
      <c r="A3590" s="2">
        <v>42370.0</v>
      </c>
      <c r="B3590" s="1" t="s">
        <v>116</v>
      </c>
      <c r="C3590" s="1" t="s">
        <v>2209</v>
      </c>
      <c r="D3590" s="1" t="s">
        <v>61</v>
      </c>
      <c r="E3590" s="1" t="s">
        <v>712</v>
      </c>
      <c r="F3590" s="1" t="s">
        <v>536</v>
      </c>
      <c r="G3590" s="1">
        <v>2006.0</v>
      </c>
      <c r="H3590" s="1">
        <v>169000.0</v>
      </c>
      <c r="I3590" s="1">
        <v>45859.0</v>
      </c>
      <c r="J3590" s="1">
        <v>9.936986301</v>
      </c>
      <c r="K3590" s="1">
        <v>2.0</v>
      </c>
      <c r="L3590" s="1" t="s">
        <v>16</v>
      </c>
    </row>
    <row r="3591">
      <c r="A3591" s="2">
        <v>42370.0</v>
      </c>
      <c r="B3591" s="1" t="s">
        <v>116</v>
      </c>
      <c r="C3591" s="1" t="s">
        <v>2201</v>
      </c>
      <c r="D3591" s="1" t="s">
        <v>61</v>
      </c>
      <c r="E3591" s="1" t="s">
        <v>712</v>
      </c>
      <c r="F3591" s="1" t="s">
        <v>536</v>
      </c>
      <c r="G3591" s="1">
        <v>2005.0</v>
      </c>
      <c r="H3591" s="1">
        <v>168720.0</v>
      </c>
      <c r="I3591" s="1">
        <v>52651.0</v>
      </c>
      <c r="J3591" s="1">
        <v>10.6630137</v>
      </c>
      <c r="K3591" s="1">
        <v>2.0</v>
      </c>
      <c r="L3591" s="1" t="s">
        <v>16</v>
      </c>
    </row>
    <row r="3592">
      <c r="A3592" s="2">
        <v>42370.0</v>
      </c>
      <c r="B3592" s="1" t="s">
        <v>148</v>
      </c>
      <c r="C3592" s="1">
        <v>433.0</v>
      </c>
      <c r="D3592" s="1" t="s">
        <v>61</v>
      </c>
      <c r="E3592" s="1" t="s">
        <v>1128</v>
      </c>
      <c r="F3592" s="1" t="s">
        <v>203</v>
      </c>
      <c r="G3592" s="1">
        <v>2008.0</v>
      </c>
      <c r="H3592" s="1">
        <v>168720.0</v>
      </c>
      <c r="I3592" s="1">
        <v>53815.19507</v>
      </c>
      <c r="J3592" s="1">
        <v>6.726899384</v>
      </c>
      <c r="K3592" s="1">
        <v>2.0</v>
      </c>
      <c r="L3592" s="1" t="s">
        <v>16</v>
      </c>
    </row>
    <row r="3593">
      <c r="A3593" s="2">
        <v>42370.0</v>
      </c>
      <c r="B3593" s="1" t="s">
        <v>186</v>
      </c>
      <c r="C3593" s="1" t="s">
        <v>2210</v>
      </c>
      <c r="D3593" s="1" t="s">
        <v>61</v>
      </c>
      <c r="E3593" s="1" t="s">
        <v>712</v>
      </c>
      <c r="F3593" s="1" t="s">
        <v>536</v>
      </c>
      <c r="G3593" s="1">
        <v>2008.0</v>
      </c>
      <c r="H3593" s="1">
        <v>168000.0</v>
      </c>
      <c r="I3593" s="1">
        <v>69087.0</v>
      </c>
      <c r="J3593" s="1">
        <v>7.0</v>
      </c>
      <c r="K3593" s="1">
        <v>2.0</v>
      </c>
      <c r="L3593" s="1" t="s">
        <v>16</v>
      </c>
    </row>
    <row r="3594">
      <c r="A3594" s="2">
        <v>42370.0</v>
      </c>
      <c r="B3594" s="1" t="s">
        <v>116</v>
      </c>
      <c r="C3594" s="1" t="s">
        <v>2193</v>
      </c>
      <c r="D3594" s="1" t="s">
        <v>61</v>
      </c>
      <c r="E3594" s="1" t="s">
        <v>712</v>
      </c>
      <c r="F3594" s="1" t="s">
        <v>536</v>
      </c>
      <c r="G3594" s="1">
        <v>2007.0</v>
      </c>
      <c r="H3594" s="1">
        <v>168000.0</v>
      </c>
      <c r="I3594" s="1">
        <v>56125.0</v>
      </c>
      <c r="J3594" s="1">
        <v>8.482191781</v>
      </c>
      <c r="K3594" s="1">
        <v>3.0</v>
      </c>
      <c r="L3594" s="1" t="s">
        <v>16</v>
      </c>
    </row>
    <row r="3595">
      <c r="A3595" s="2">
        <v>42370.0</v>
      </c>
      <c r="B3595" s="1" t="s">
        <v>116</v>
      </c>
      <c r="C3595" s="1" t="s">
        <v>2186</v>
      </c>
      <c r="D3595" s="1" t="s">
        <v>61</v>
      </c>
      <c r="E3595" s="1" t="s">
        <v>1128</v>
      </c>
      <c r="F3595" s="1" t="s">
        <v>536</v>
      </c>
      <c r="G3595" s="1">
        <v>2008.0</v>
      </c>
      <c r="H3595" s="1">
        <v>168000.0</v>
      </c>
      <c r="I3595" s="1">
        <v>75741.0</v>
      </c>
      <c r="J3595" s="1">
        <v>7.821917808</v>
      </c>
      <c r="K3595" s="1">
        <v>2.0</v>
      </c>
      <c r="L3595" s="1" t="s">
        <v>16</v>
      </c>
    </row>
    <row r="3596">
      <c r="A3596" s="2">
        <v>42370.0</v>
      </c>
      <c r="B3596" s="1" t="s">
        <v>116</v>
      </c>
      <c r="C3596" s="1" t="s">
        <v>2211</v>
      </c>
      <c r="D3596" s="1" t="s">
        <v>61</v>
      </c>
      <c r="E3596" s="1" t="s">
        <v>1128</v>
      </c>
      <c r="F3596" s="1" t="s">
        <v>536</v>
      </c>
      <c r="G3596" s="1">
        <v>2007.0</v>
      </c>
      <c r="H3596" s="1">
        <v>167610.0</v>
      </c>
      <c r="I3596" s="1">
        <v>97191.0</v>
      </c>
      <c r="J3596" s="1">
        <v>8.668493151</v>
      </c>
      <c r="K3596" s="1">
        <v>2.0</v>
      </c>
      <c r="L3596" s="1" t="s">
        <v>16</v>
      </c>
    </row>
    <row r="3597">
      <c r="A3597" s="2">
        <v>42370.0</v>
      </c>
      <c r="B3597" s="1" t="s">
        <v>148</v>
      </c>
      <c r="C3597" s="1">
        <v>651.0</v>
      </c>
      <c r="D3597" s="1" t="s">
        <v>91</v>
      </c>
      <c r="E3597" s="1" t="s">
        <v>1442</v>
      </c>
      <c r="F3597" s="1" t="s">
        <v>1443</v>
      </c>
      <c r="G3597" s="1">
        <v>2006.0</v>
      </c>
      <c r="H3597" s="1">
        <v>167000.0</v>
      </c>
      <c r="I3597" s="1">
        <v>70088.98015</v>
      </c>
      <c r="J3597" s="1">
        <v>8.761122519</v>
      </c>
      <c r="K3597" s="1">
        <v>2.0</v>
      </c>
      <c r="L3597" s="1" t="s">
        <v>16</v>
      </c>
    </row>
    <row r="3598">
      <c r="A3598" s="2">
        <v>42370.0</v>
      </c>
      <c r="B3598" s="1" t="s">
        <v>116</v>
      </c>
      <c r="C3598" s="1" t="s">
        <v>2212</v>
      </c>
      <c r="D3598" s="1" t="s">
        <v>61</v>
      </c>
      <c r="E3598" s="1" t="s">
        <v>712</v>
      </c>
      <c r="F3598" s="1" t="s">
        <v>226</v>
      </c>
      <c r="G3598" s="1">
        <v>2009.0</v>
      </c>
      <c r="H3598" s="1">
        <v>166500.0</v>
      </c>
      <c r="I3598" s="1">
        <v>178895.0</v>
      </c>
      <c r="J3598" s="1">
        <v>6.767123288</v>
      </c>
      <c r="K3598" s="1">
        <v>2.0</v>
      </c>
      <c r="L3598" s="1" t="s">
        <v>16</v>
      </c>
    </row>
    <row r="3599">
      <c r="A3599" s="2">
        <v>42370.0</v>
      </c>
      <c r="B3599" s="1" t="s">
        <v>12</v>
      </c>
      <c r="C3599" s="1">
        <v>115985.0</v>
      </c>
      <c r="D3599" s="1" t="s">
        <v>61</v>
      </c>
      <c r="E3599" s="1" t="s">
        <v>712</v>
      </c>
      <c r="F3599" s="1" t="s">
        <v>536</v>
      </c>
      <c r="G3599" s="1">
        <v>2007.0</v>
      </c>
      <c r="H3599" s="1">
        <v>166500.0</v>
      </c>
      <c r="I3599" s="1">
        <v>58679.0</v>
      </c>
      <c r="J3599" s="1">
        <v>9.0</v>
      </c>
      <c r="K3599" s="1">
        <v>2.0</v>
      </c>
      <c r="L3599" s="1" t="s">
        <v>16</v>
      </c>
    </row>
    <row r="3600">
      <c r="A3600" s="2">
        <v>42370.0</v>
      </c>
      <c r="B3600" s="1" t="s">
        <v>186</v>
      </c>
      <c r="C3600" s="1" t="s">
        <v>2210</v>
      </c>
      <c r="D3600" s="1" t="s">
        <v>61</v>
      </c>
      <c r="E3600" s="1" t="s">
        <v>712</v>
      </c>
      <c r="F3600" s="1" t="s">
        <v>536</v>
      </c>
      <c r="G3600" s="1">
        <v>2008.0</v>
      </c>
      <c r="H3600" s="1">
        <v>166500.0</v>
      </c>
      <c r="I3600" s="1">
        <v>69087.0</v>
      </c>
      <c r="J3600" s="1">
        <v>7.0</v>
      </c>
      <c r="K3600" s="1">
        <v>2.0</v>
      </c>
      <c r="L3600" s="1" t="s">
        <v>16</v>
      </c>
    </row>
    <row r="3601">
      <c r="A3601" s="2">
        <v>42370.0</v>
      </c>
      <c r="B3601" s="1" t="s">
        <v>186</v>
      </c>
      <c r="C3601" s="1" t="s">
        <v>2213</v>
      </c>
      <c r="D3601" s="1" t="s">
        <v>61</v>
      </c>
      <c r="E3601" s="1" t="s">
        <v>712</v>
      </c>
      <c r="F3601" s="1" t="s">
        <v>536</v>
      </c>
      <c r="G3601" s="1">
        <v>2007.0</v>
      </c>
      <c r="H3601" s="1">
        <v>166500.0</v>
      </c>
      <c r="I3601" s="1">
        <v>70960.0</v>
      </c>
      <c r="J3601" s="1">
        <v>8.0</v>
      </c>
      <c r="K3601" s="1">
        <v>2.0</v>
      </c>
      <c r="L3601" s="1" t="s">
        <v>16</v>
      </c>
    </row>
    <row r="3602">
      <c r="A3602" s="2">
        <v>42370.0</v>
      </c>
      <c r="B3602" s="1" t="s">
        <v>186</v>
      </c>
      <c r="C3602" s="1" t="s">
        <v>2214</v>
      </c>
      <c r="D3602" s="1" t="s">
        <v>61</v>
      </c>
      <c r="E3602" s="1" t="s">
        <v>712</v>
      </c>
      <c r="F3602" s="1" t="s">
        <v>536</v>
      </c>
      <c r="G3602" s="1">
        <v>2007.0</v>
      </c>
      <c r="H3602" s="1">
        <v>166500.0</v>
      </c>
      <c r="I3602" s="1">
        <v>21511.0</v>
      </c>
      <c r="J3602" s="1">
        <v>8.0</v>
      </c>
      <c r="K3602" s="1">
        <v>2.0</v>
      </c>
      <c r="L3602" s="1" t="s">
        <v>16</v>
      </c>
    </row>
    <row r="3603">
      <c r="A3603" s="2">
        <v>42370.0</v>
      </c>
      <c r="B3603" s="1" t="s">
        <v>148</v>
      </c>
      <c r="C3603" s="1">
        <v>535.0</v>
      </c>
      <c r="D3603" s="1" t="s">
        <v>61</v>
      </c>
      <c r="E3603" s="1" t="s">
        <v>712</v>
      </c>
      <c r="F3603" s="1" t="s">
        <v>536</v>
      </c>
      <c r="G3603" s="1">
        <v>2007.0</v>
      </c>
      <c r="H3603" s="1">
        <v>166500.0</v>
      </c>
      <c r="I3603" s="1">
        <v>62401.09514</v>
      </c>
      <c r="J3603" s="1">
        <v>7.800136893</v>
      </c>
      <c r="K3603" s="1">
        <v>2.0</v>
      </c>
      <c r="L3603" s="1" t="s">
        <v>16</v>
      </c>
    </row>
    <row r="3604">
      <c r="A3604" s="2">
        <v>42370.0</v>
      </c>
      <c r="B3604" s="1" t="s">
        <v>148</v>
      </c>
      <c r="C3604" s="1">
        <v>650.0</v>
      </c>
      <c r="D3604" s="1" t="s">
        <v>61</v>
      </c>
      <c r="E3604" s="1" t="s">
        <v>712</v>
      </c>
      <c r="F3604" s="1" t="s">
        <v>536</v>
      </c>
      <c r="G3604" s="1">
        <v>2006.0</v>
      </c>
      <c r="H3604" s="1">
        <v>166500.0</v>
      </c>
      <c r="I3604" s="1">
        <v>70001.36893</v>
      </c>
      <c r="J3604" s="1">
        <v>8.750171116</v>
      </c>
      <c r="K3604" s="1">
        <v>2.0</v>
      </c>
      <c r="L3604" s="1" t="s">
        <v>16</v>
      </c>
    </row>
    <row r="3605">
      <c r="A3605" s="2">
        <v>42370.0</v>
      </c>
      <c r="B3605" s="1" t="s">
        <v>116</v>
      </c>
      <c r="C3605" s="1" t="s">
        <v>2215</v>
      </c>
      <c r="D3605" s="1" t="s">
        <v>61</v>
      </c>
      <c r="E3605" s="1" t="s">
        <v>712</v>
      </c>
      <c r="F3605" s="1" t="s">
        <v>536</v>
      </c>
      <c r="G3605" s="1">
        <v>2010.0</v>
      </c>
      <c r="H3605" s="1">
        <v>166500.0</v>
      </c>
      <c r="I3605" s="1">
        <v>192731.0</v>
      </c>
      <c r="J3605" s="1">
        <v>5.97260274</v>
      </c>
      <c r="K3605" s="1">
        <v>1.0</v>
      </c>
      <c r="L3605" s="1" t="s">
        <v>16</v>
      </c>
    </row>
    <row r="3606">
      <c r="A3606" s="2">
        <v>42370.0</v>
      </c>
      <c r="B3606" s="1" t="s">
        <v>116</v>
      </c>
      <c r="C3606" s="1" t="s">
        <v>2216</v>
      </c>
      <c r="D3606" s="1" t="s">
        <v>61</v>
      </c>
      <c r="E3606" s="1" t="s">
        <v>712</v>
      </c>
      <c r="F3606" s="1" t="s">
        <v>536</v>
      </c>
      <c r="G3606" s="1">
        <v>2008.0</v>
      </c>
      <c r="H3606" s="1">
        <v>166500.0</v>
      </c>
      <c r="I3606" s="1">
        <v>110171.0</v>
      </c>
      <c r="J3606" s="1">
        <v>7.805479452</v>
      </c>
      <c r="K3606" s="1">
        <v>1.0</v>
      </c>
      <c r="L3606" s="1" t="s">
        <v>16</v>
      </c>
    </row>
    <row r="3607">
      <c r="A3607" s="2">
        <v>42370.0</v>
      </c>
      <c r="B3607" s="1" t="s">
        <v>116</v>
      </c>
      <c r="C3607" s="1" t="s">
        <v>2217</v>
      </c>
      <c r="D3607" s="1" t="s">
        <v>61</v>
      </c>
      <c r="E3607" s="1" t="s">
        <v>712</v>
      </c>
      <c r="F3607" s="1" t="s">
        <v>536</v>
      </c>
      <c r="G3607" s="1">
        <v>2007.0</v>
      </c>
      <c r="H3607" s="1">
        <v>166500.0</v>
      </c>
      <c r="I3607" s="1">
        <v>53628.0</v>
      </c>
      <c r="J3607" s="1">
        <v>8.947945205</v>
      </c>
      <c r="K3607" s="1">
        <v>2.0</v>
      </c>
      <c r="L3607" s="1" t="s">
        <v>16</v>
      </c>
    </row>
    <row r="3608">
      <c r="A3608" s="2">
        <v>42370.0</v>
      </c>
      <c r="B3608" s="1" t="s">
        <v>116</v>
      </c>
      <c r="C3608" s="1" t="s">
        <v>2209</v>
      </c>
      <c r="D3608" s="1" t="s">
        <v>61</v>
      </c>
      <c r="E3608" s="1" t="s">
        <v>712</v>
      </c>
      <c r="F3608" s="1" t="s">
        <v>536</v>
      </c>
      <c r="G3608" s="1">
        <v>2006.0</v>
      </c>
      <c r="H3608" s="1">
        <v>166500.0</v>
      </c>
      <c r="I3608" s="1">
        <v>45859.0</v>
      </c>
      <c r="J3608" s="1">
        <v>9.936986301</v>
      </c>
      <c r="K3608" s="1">
        <v>2.0</v>
      </c>
      <c r="L3608" s="1" t="s">
        <v>16</v>
      </c>
    </row>
    <row r="3609">
      <c r="A3609" s="2">
        <v>42370.0</v>
      </c>
      <c r="B3609" s="1" t="s">
        <v>116</v>
      </c>
      <c r="C3609" s="1" t="s">
        <v>2218</v>
      </c>
      <c r="D3609" s="1" t="s">
        <v>61</v>
      </c>
      <c r="E3609" s="1" t="s">
        <v>712</v>
      </c>
      <c r="F3609" s="1" t="s">
        <v>536</v>
      </c>
      <c r="G3609" s="1">
        <v>2005.0</v>
      </c>
      <c r="H3609" s="1">
        <v>166500.0</v>
      </c>
      <c r="I3609" s="1">
        <v>81829.0</v>
      </c>
      <c r="J3609" s="1">
        <v>10.82739726</v>
      </c>
      <c r="K3609" s="1">
        <v>2.0</v>
      </c>
      <c r="L3609" s="1" t="s">
        <v>16</v>
      </c>
    </row>
    <row r="3610">
      <c r="A3610" s="2">
        <v>42370.0</v>
      </c>
      <c r="B3610" s="1" t="s">
        <v>116</v>
      </c>
      <c r="C3610" s="1" t="s">
        <v>2219</v>
      </c>
      <c r="D3610" s="1" t="s">
        <v>61</v>
      </c>
      <c r="E3610" s="1" t="s">
        <v>712</v>
      </c>
      <c r="F3610" s="1" t="s">
        <v>536</v>
      </c>
      <c r="G3610" s="1">
        <v>2008.0</v>
      </c>
      <c r="H3610" s="1">
        <v>166500.0</v>
      </c>
      <c r="I3610" s="1">
        <v>94299.0</v>
      </c>
      <c r="J3610" s="1">
        <v>7.931506849</v>
      </c>
      <c r="K3610" s="1">
        <v>3.0</v>
      </c>
      <c r="L3610" s="1" t="s">
        <v>16</v>
      </c>
    </row>
    <row r="3611">
      <c r="A3611" s="2">
        <v>42370.0</v>
      </c>
      <c r="B3611" s="1" t="s">
        <v>12</v>
      </c>
      <c r="C3611" s="1">
        <v>132274.0</v>
      </c>
      <c r="D3611" s="1" t="s">
        <v>61</v>
      </c>
      <c r="E3611" s="1" t="s">
        <v>1831</v>
      </c>
      <c r="F3611" s="1" t="s">
        <v>536</v>
      </c>
      <c r="G3611" s="1">
        <v>2008.0</v>
      </c>
      <c r="H3611" s="1">
        <v>166500.0</v>
      </c>
      <c r="I3611" s="1">
        <v>76652.0</v>
      </c>
      <c r="J3611" s="1">
        <v>8.0</v>
      </c>
      <c r="K3611" s="1">
        <v>1.0</v>
      </c>
      <c r="L3611" s="1" t="s">
        <v>16</v>
      </c>
    </row>
    <row r="3612">
      <c r="A3612" s="2">
        <v>42370.0</v>
      </c>
      <c r="B3612" s="1" t="s">
        <v>12</v>
      </c>
      <c r="C3612" s="1">
        <v>128968.0</v>
      </c>
      <c r="D3612" s="1" t="s">
        <v>91</v>
      </c>
      <c r="E3612" s="1" t="s">
        <v>1223</v>
      </c>
      <c r="F3612" s="1" t="s">
        <v>2220</v>
      </c>
      <c r="G3612" s="1">
        <v>2012.0</v>
      </c>
      <c r="H3612" s="1">
        <v>166500.0</v>
      </c>
      <c r="I3612" s="1">
        <v>33306.0</v>
      </c>
      <c r="J3612" s="1">
        <v>4.0</v>
      </c>
      <c r="K3612" s="1">
        <v>1.0</v>
      </c>
      <c r="L3612" s="1" t="s">
        <v>16</v>
      </c>
    </row>
    <row r="3613">
      <c r="A3613" s="2">
        <v>42370.0</v>
      </c>
      <c r="B3613" s="1" t="s">
        <v>148</v>
      </c>
      <c r="C3613" s="1">
        <v>570.0</v>
      </c>
      <c r="D3613" s="1" t="s">
        <v>61</v>
      </c>
      <c r="E3613" s="1" t="s">
        <v>2073</v>
      </c>
      <c r="F3613" s="1" t="s">
        <v>203</v>
      </c>
      <c r="G3613" s="1">
        <v>2007.0</v>
      </c>
      <c r="H3613" s="1">
        <v>166500.0</v>
      </c>
      <c r="I3613" s="1">
        <v>63824.77755</v>
      </c>
      <c r="J3613" s="1">
        <v>7.978097194</v>
      </c>
      <c r="K3613" s="1">
        <v>2.0</v>
      </c>
      <c r="L3613" s="1" t="s">
        <v>16</v>
      </c>
    </row>
    <row r="3614">
      <c r="A3614" s="2">
        <v>42370.0</v>
      </c>
      <c r="B3614" s="1" t="s">
        <v>148</v>
      </c>
      <c r="C3614" s="1">
        <v>491.0</v>
      </c>
      <c r="D3614" s="1" t="s">
        <v>61</v>
      </c>
      <c r="E3614" s="1" t="s">
        <v>1571</v>
      </c>
      <c r="F3614" s="1" t="s">
        <v>203</v>
      </c>
      <c r="G3614" s="1">
        <v>2007.0</v>
      </c>
      <c r="H3614" s="1">
        <v>166500.0</v>
      </c>
      <c r="I3614" s="1">
        <v>58590.00685</v>
      </c>
      <c r="J3614" s="1">
        <v>7.323750856</v>
      </c>
      <c r="K3614" s="1">
        <v>2.0</v>
      </c>
      <c r="L3614" s="1" t="s">
        <v>16</v>
      </c>
    </row>
    <row r="3615">
      <c r="A3615" s="2">
        <v>42370.0</v>
      </c>
      <c r="B3615" s="1" t="s">
        <v>12</v>
      </c>
      <c r="C3615" s="1">
        <v>131687.0</v>
      </c>
      <c r="D3615" s="1" t="s">
        <v>77</v>
      </c>
      <c r="E3615" s="1" t="s">
        <v>1289</v>
      </c>
      <c r="F3615" s="1" t="s">
        <v>2221</v>
      </c>
      <c r="G3615" s="1">
        <v>2007.0</v>
      </c>
      <c r="H3615" s="1">
        <v>166500.0</v>
      </c>
      <c r="I3615" s="1">
        <v>87096.0</v>
      </c>
      <c r="J3615" s="1">
        <v>9.0</v>
      </c>
      <c r="K3615" s="1">
        <v>1.0</v>
      </c>
      <c r="L3615" s="1" t="s">
        <v>16</v>
      </c>
    </row>
    <row r="3616">
      <c r="A3616" s="2">
        <v>42370.0</v>
      </c>
      <c r="B3616" s="1" t="s">
        <v>12</v>
      </c>
      <c r="C3616" s="1">
        <v>134557.0</v>
      </c>
      <c r="D3616" s="1" t="s">
        <v>91</v>
      </c>
      <c r="E3616" s="1" t="s">
        <v>1726</v>
      </c>
      <c r="F3616" s="1" t="s">
        <v>2222</v>
      </c>
      <c r="G3616" s="1">
        <v>2007.0</v>
      </c>
      <c r="H3616" s="1">
        <v>166500.0</v>
      </c>
      <c r="I3616" s="1">
        <v>46448.0</v>
      </c>
      <c r="J3616" s="1">
        <v>9.0</v>
      </c>
      <c r="K3616" s="1">
        <v>2.0</v>
      </c>
      <c r="L3616" s="1" t="s">
        <v>16</v>
      </c>
    </row>
    <row r="3617">
      <c r="A3617" s="2">
        <v>42370.0</v>
      </c>
      <c r="B3617" s="1" t="s">
        <v>12</v>
      </c>
      <c r="C3617" s="1">
        <v>124779.0</v>
      </c>
      <c r="D3617" s="1" t="s">
        <v>91</v>
      </c>
      <c r="E3617" s="1" t="s">
        <v>1726</v>
      </c>
      <c r="F3617" s="1" t="s">
        <v>2223</v>
      </c>
      <c r="G3617" s="1">
        <v>2009.0</v>
      </c>
      <c r="H3617" s="1">
        <v>166500.0</v>
      </c>
      <c r="I3617" s="1">
        <v>43744.0</v>
      </c>
      <c r="J3617" s="1">
        <v>7.0</v>
      </c>
      <c r="K3617" s="1">
        <v>3.0</v>
      </c>
      <c r="L3617" s="1" t="s">
        <v>16</v>
      </c>
    </row>
    <row r="3618">
      <c r="A3618" s="2">
        <v>42370.0</v>
      </c>
      <c r="B3618" s="1" t="s">
        <v>12</v>
      </c>
      <c r="C3618" s="1">
        <v>135749.0</v>
      </c>
      <c r="D3618" s="1" t="s">
        <v>91</v>
      </c>
      <c r="E3618" s="1" t="s">
        <v>907</v>
      </c>
      <c r="F3618" s="1" t="s">
        <v>1425</v>
      </c>
      <c r="G3618" s="1">
        <v>2007.0</v>
      </c>
      <c r="H3618" s="1">
        <v>166500.0</v>
      </c>
      <c r="I3618" s="1">
        <v>83454.0</v>
      </c>
      <c r="J3618" s="1">
        <v>9.0</v>
      </c>
      <c r="K3618" s="1">
        <v>1.0</v>
      </c>
      <c r="L3618" s="1" t="s">
        <v>16</v>
      </c>
    </row>
    <row r="3619">
      <c r="A3619" s="2">
        <v>42370.0</v>
      </c>
      <c r="B3619" s="1" t="s">
        <v>148</v>
      </c>
      <c r="C3619" s="1">
        <v>387.0</v>
      </c>
      <c r="D3619" s="1" t="s">
        <v>77</v>
      </c>
      <c r="E3619" s="1" t="s">
        <v>2202</v>
      </c>
      <c r="F3619" s="1" t="s">
        <v>2203</v>
      </c>
      <c r="G3619" s="1">
        <v>2009.0</v>
      </c>
      <c r="H3619" s="1">
        <v>166500.0</v>
      </c>
      <c r="I3619" s="1">
        <v>47967.14579</v>
      </c>
      <c r="J3619" s="1">
        <v>5.995893224</v>
      </c>
      <c r="K3619" s="1">
        <v>2.0</v>
      </c>
      <c r="L3619" s="1" t="s">
        <v>16</v>
      </c>
    </row>
    <row r="3620">
      <c r="A3620" s="2">
        <v>42370.0</v>
      </c>
      <c r="B3620" s="1" t="s">
        <v>148</v>
      </c>
      <c r="C3620" s="1">
        <v>597.0</v>
      </c>
      <c r="D3620" s="1" t="s">
        <v>273</v>
      </c>
      <c r="E3620" s="1" t="s">
        <v>2177</v>
      </c>
      <c r="F3620" s="1" t="s">
        <v>2189</v>
      </c>
      <c r="G3620" s="1">
        <v>2006.0</v>
      </c>
      <c r="H3620" s="1">
        <v>166500.0</v>
      </c>
      <c r="I3620" s="1">
        <v>100895.2772</v>
      </c>
      <c r="J3620" s="1">
        <v>8.407939767</v>
      </c>
      <c r="K3620" s="1">
        <v>2.0</v>
      </c>
      <c r="L3620" s="1" t="s">
        <v>16</v>
      </c>
    </row>
    <row r="3621">
      <c r="A3621" s="2">
        <v>42370.0</v>
      </c>
      <c r="B3621" s="1" t="s">
        <v>12</v>
      </c>
      <c r="C3621" s="1">
        <v>132256.0</v>
      </c>
      <c r="D3621" s="1" t="s">
        <v>273</v>
      </c>
      <c r="E3621" s="1" t="s">
        <v>1129</v>
      </c>
      <c r="F3621" s="1" t="s">
        <v>2224</v>
      </c>
      <c r="G3621" s="1">
        <v>2010.0</v>
      </c>
      <c r="H3621" s="1">
        <v>166500.0</v>
      </c>
      <c r="I3621" s="1">
        <v>33287.0</v>
      </c>
      <c r="J3621" s="1">
        <v>6.0</v>
      </c>
      <c r="K3621" s="1">
        <v>2.0</v>
      </c>
      <c r="L3621" s="1" t="s">
        <v>16</v>
      </c>
    </row>
    <row r="3622">
      <c r="A3622" s="2">
        <v>42370.0</v>
      </c>
      <c r="B3622" s="1" t="s">
        <v>12</v>
      </c>
      <c r="C3622" s="1">
        <v>128349.0</v>
      </c>
      <c r="D3622" s="1" t="s">
        <v>273</v>
      </c>
      <c r="E3622" s="1" t="s">
        <v>2225</v>
      </c>
      <c r="F3622" s="1" t="s">
        <v>2226</v>
      </c>
      <c r="G3622" s="1">
        <v>2015.0</v>
      </c>
      <c r="H3622" s="1">
        <v>166500.0</v>
      </c>
      <c r="I3622" s="1">
        <v>5174.0</v>
      </c>
      <c r="J3622" s="1">
        <v>1.0</v>
      </c>
      <c r="K3622" s="1">
        <v>1.0</v>
      </c>
      <c r="L3622" s="1" t="s">
        <v>16</v>
      </c>
    </row>
    <row r="3623">
      <c r="A3623" s="2">
        <v>42370.0</v>
      </c>
      <c r="B3623" s="1" t="s">
        <v>12</v>
      </c>
      <c r="C3623" s="1">
        <v>133804.0</v>
      </c>
      <c r="D3623" s="1" t="s">
        <v>542</v>
      </c>
      <c r="E3623" s="1" t="s">
        <v>543</v>
      </c>
      <c r="F3623" s="1" t="s">
        <v>2227</v>
      </c>
      <c r="G3623" s="1">
        <v>2011.0</v>
      </c>
      <c r="H3623" s="1">
        <v>166500.0</v>
      </c>
      <c r="I3623" s="1">
        <v>40855.0</v>
      </c>
      <c r="J3623" s="1">
        <v>5.0</v>
      </c>
      <c r="K3623" s="1">
        <v>1.0</v>
      </c>
      <c r="L3623" s="1" t="s">
        <v>16</v>
      </c>
    </row>
    <row r="3624">
      <c r="A3624" s="2">
        <v>42370.0</v>
      </c>
      <c r="B3624" s="1" t="s">
        <v>148</v>
      </c>
      <c r="C3624" s="1">
        <v>740.0</v>
      </c>
      <c r="D3624" s="1" t="s">
        <v>91</v>
      </c>
      <c r="E3624" s="1" t="s">
        <v>1442</v>
      </c>
      <c r="F3624" s="1" t="s">
        <v>1443</v>
      </c>
      <c r="G3624" s="1">
        <v>2005.0</v>
      </c>
      <c r="H3624" s="1">
        <v>166500.0</v>
      </c>
      <c r="I3624" s="1">
        <v>78193.01848</v>
      </c>
      <c r="J3624" s="1">
        <v>9.77412731</v>
      </c>
      <c r="K3624" s="1">
        <v>2.0</v>
      </c>
      <c r="L3624" s="1" t="s">
        <v>16</v>
      </c>
    </row>
    <row r="3625">
      <c r="A3625" s="2">
        <v>42370.0</v>
      </c>
      <c r="B3625" s="1" t="s">
        <v>12</v>
      </c>
      <c r="C3625" s="1">
        <v>124626.0</v>
      </c>
      <c r="D3625" s="1" t="s">
        <v>91</v>
      </c>
      <c r="E3625" s="1" t="s">
        <v>1442</v>
      </c>
      <c r="F3625" s="1" t="s">
        <v>276</v>
      </c>
      <c r="G3625" s="1">
        <v>2007.0</v>
      </c>
      <c r="H3625" s="1">
        <v>166500.0</v>
      </c>
      <c r="I3625" s="1">
        <v>82885.0</v>
      </c>
      <c r="J3625" s="1">
        <v>9.0</v>
      </c>
      <c r="K3625" s="1">
        <v>2.0</v>
      </c>
      <c r="L3625" s="1" t="s">
        <v>16</v>
      </c>
    </row>
    <row r="3626">
      <c r="A3626" s="2">
        <v>42370.0</v>
      </c>
      <c r="B3626" s="1" t="s">
        <v>12</v>
      </c>
      <c r="C3626" s="1">
        <v>117079.0</v>
      </c>
      <c r="D3626" s="1" t="s">
        <v>91</v>
      </c>
      <c r="E3626" s="1" t="s">
        <v>1442</v>
      </c>
      <c r="F3626" s="1" t="s">
        <v>1985</v>
      </c>
      <c r="G3626" s="1">
        <v>2007.0</v>
      </c>
      <c r="H3626" s="1">
        <v>166500.0</v>
      </c>
      <c r="I3626" s="1">
        <v>67602.0</v>
      </c>
      <c r="J3626" s="1">
        <v>9.0</v>
      </c>
      <c r="K3626" s="1">
        <v>1.0</v>
      </c>
      <c r="L3626" s="1" t="s">
        <v>16</v>
      </c>
    </row>
    <row r="3627">
      <c r="A3627" s="2">
        <v>42370.0</v>
      </c>
      <c r="B3627" s="1" t="s">
        <v>116</v>
      </c>
      <c r="C3627" s="1" t="s">
        <v>2228</v>
      </c>
      <c r="D3627" s="1" t="s">
        <v>91</v>
      </c>
      <c r="E3627" s="1" t="s">
        <v>1442</v>
      </c>
      <c r="F3627" s="1" t="s">
        <v>2196</v>
      </c>
      <c r="G3627" s="1">
        <v>2004.0</v>
      </c>
      <c r="H3627" s="1">
        <v>166500.0</v>
      </c>
      <c r="I3627" s="1">
        <v>92130.0</v>
      </c>
      <c r="J3627" s="1">
        <v>11.89589041</v>
      </c>
      <c r="K3627" s="1">
        <v>2.0</v>
      </c>
      <c r="L3627" s="1" t="s">
        <v>16</v>
      </c>
    </row>
    <row r="3628">
      <c r="A3628" s="2">
        <v>42370.0</v>
      </c>
      <c r="B3628" s="1" t="s">
        <v>186</v>
      </c>
      <c r="C3628" s="1" t="s">
        <v>1954</v>
      </c>
      <c r="D3628" s="1" t="s">
        <v>61</v>
      </c>
      <c r="E3628" s="1" t="s">
        <v>881</v>
      </c>
      <c r="F3628" s="1" t="s">
        <v>536</v>
      </c>
      <c r="G3628" s="1">
        <v>2005.0</v>
      </c>
      <c r="H3628" s="1">
        <v>166500.0</v>
      </c>
      <c r="I3628" s="1">
        <v>70190.0</v>
      </c>
      <c r="J3628" s="1">
        <v>10.0</v>
      </c>
      <c r="K3628" s="1">
        <v>2.0</v>
      </c>
      <c r="L3628" s="1" t="s">
        <v>16</v>
      </c>
    </row>
    <row r="3629">
      <c r="A3629" s="2">
        <v>42370.0</v>
      </c>
      <c r="B3629" s="1" t="s">
        <v>148</v>
      </c>
      <c r="C3629" s="1">
        <v>742.0</v>
      </c>
      <c r="D3629" s="1" t="s">
        <v>61</v>
      </c>
      <c r="E3629" s="1" t="s">
        <v>881</v>
      </c>
      <c r="F3629" s="1" t="s">
        <v>536</v>
      </c>
      <c r="G3629" s="1">
        <v>2005.0</v>
      </c>
      <c r="H3629" s="1">
        <v>166500.0</v>
      </c>
      <c r="I3629" s="1">
        <v>78412.04654</v>
      </c>
      <c r="J3629" s="1">
        <v>9.801505818</v>
      </c>
      <c r="K3629" s="1">
        <v>2.0</v>
      </c>
      <c r="L3629" s="1" t="s">
        <v>16</v>
      </c>
    </row>
    <row r="3630">
      <c r="A3630" s="2">
        <v>42370.0</v>
      </c>
      <c r="B3630" s="1" t="s">
        <v>116</v>
      </c>
      <c r="C3630" s="1" t="s">
        <v>2229</v>
      </c>
      <c r="D3630" s="1" t="s">
        <v>61</v>
      </c>
      <c r="E3630" s="1" t="s">
        <v>881</v>
      </c>
      <c r="F3630" s="1" t="s">
        <v>203</v>
      </c>
      <c r="G3630" s="1">
        <v>2006.0</v>
      </c>
      <c r="H3630" s="1">
        <v>166500.0</v>
      </c>
      <c r="I3630" s="1">
        <v>132890.0</v>
      </c>
      <c r="J3630" s="1">
        <v>9.942465753</v>
      </c>
      <c r="K3630" s="1">
        <v>2.0</v>
      </c>
      <c r="L3630" s="1" t="s">
        <v>16</v>
      </c>
    </row>
    <row r="3631">
      <c r="A3631" s="2">
        <v>42370.0</v>
      </c>
      <c r="B3631" s="1" t="s">
        <v>116</v>
      </c>
      <c r="C3631" s="1" t="s">
        <v>2104</v>
      </c>
      <c r="D3631" s="1" t="s">
        <v>61</v>
      </c>
      <c r="E3631" s="1" t="s">
        <v>1128</v>
      </c>
      <c r="F3631" s="1" t="s">
        <v>536</v>
      </c>
      <c r="G3631" s="1">
        <v>2008.0</v>
      </c>
      <c r="H3631" s="1">
        <v>166500.0</v>
      </c>
      <c r="I3631" s="1">
        <v>67410.0</v>
      </c>
      <c r="J3631" s="1">
        <v>7.712328767</v>
      </c>
      <c r="K3631" s="1">
        <v>2.0</v>
      </c>
      <c r="L3631" s="1" t="s">
        <v>16</v>
      </c>
    </row>
    <row r="3632">
      <c r="A3632" s="2">
        <v>42370.0</v>
      </c>
      <c r="B3632" s="1" t="s">
        <v>148</v>
      </c>
      <c r="C3632" s="1">
        <v>827.0</v>
      </c>
      <c r="D3632" s="1" t="s">
        <v>61</v>
      </c>
      <c r="E3632" s="1" t="s">
        <v>1128</v>
      </c>
      <c r="F3632" s="1" t="s">
        <v>203</v>
      </c>
      <c r="G3632" s="1">
        <v>2004.0</v>
      </c>
      <c r="H3632" s="1">
        <v>166500.0</v>
      </c>
      <c r="I3632" s="1">
        <v>86757.01576</v>
      </c>
      <c r="J3632" s="1">
        <v>10.84462697</v>
      </c>
      <c r="K3632" s="1">
        <v>3.0</v>
      </c>
      <c r="L3632" s="1" t="s">
        <v>16</v>
      </c>
    </row>
    <row r="3633">
      <c r="A3633" s="2">
        <v>42370.0</v>
      </c>
      <c r="B3633" s="1" t="s">
        <v>116</v>
      </c>
      <c r="C3633" s="1" t="s">
        <v>2176</v>
      </c>
      <c r="D3633" s="1" t="s">
        <v>61</v>
      </c>
      <c r="E3633" s="1" t="s">
        <v>1128</v>
      </c>
      <c r="F3633" s="1" t="s">
        <v>203</v>
      </c>
      <c r="G3633" s="1">
        <v>2007.0</v>
      </c>
      <c r="H3633" s="1">
        <v>166500.0</v>
      </c>
      <c r="I3633" s="1">
        <v>81479.0</v>
      </c>
      <c r="J3633" s="1">
        <v>8.523287671</v>
      </c>
      <c r="K3633" s="1">
        <v>2.0</v>
      </c>
      <c r="L3633" s="1" t="s">
        <v>16</v>
      </c>
    </row>
    <row r="3634">
      <c r="A3634" s="2">
        <v>42370.0</v>
      </c>
      <c r="B3634" s="1" t="s">
        <v>12</v>
      </c>
      <c r="C3634" s="3" t="s">
        <v>2230</v>
      </c>
      <c r="D3634" s="1" t="s">
        <v>77</v>
      </c>
      <c r="E3634" s="1" t="s">
        <v>1289</v>
      </c>
      <c r="F3634" s="1" t="s">
        <v>2231</v>
      </c>
      <c r="G3634" s="1">
        <v>2007.0</v>
      </c>
      <c r="H3634" s="1">
        <v>166500.0</v>
      </c>
      <c r="I3634" s="1">
        <v>87096.0</v>
      </c>
      <c r="J3634" s="1">
        <v>9.0</v>
      </c>
      <c r="K3634" s="1">
        <v>1.0</v>
      </c>
      <c r="L3634" s="1" t="s">
        <v>16</v>
      </c>
    </row>
    <row r="3635">
      <c r="A3635" s="2">
        <v>42370.0</v>
      </c>
      <c r="B3635" s="1" t="s">
        <v>12</v>
      </c>
      <c r="C3635" s="3" t="s">
        <v>2232</v>
      </c>
      <c r="D3635" s="1" t="s">
        <v>61</v>
      </c>
      <c r="E3635" s="1" t="s">
        <v>1831</v>
      </c>
      <c r="F3635" s="1" t="s">
        <v>1844</v>
      </c>
      <c r="G3635" s="1">
        <v>2008.0</v>
      </c>
      <c r="H3635" s="1">
        <v>166500.0</v>
      </c>
      <c r="I3635" s="1">
        <v>76652.0</v>
      </c>
      <c r="J3635" s="1">
        <v>8.0</v>
      </c>
      <c r="K3635" s="1">
        <v>1.0</v>
      </c>
      <c r="L3635" s="1" t="s">
        <v>16</v>
      </c>
    </row>
    <row r="3636">
      <c r="A3636" s="2">
        <v>42370.0</v>
      </c>
      <c r="B3636" s="1" t="s">
        <v>12</v>
      </c>
      <c r="C3636" s="3" t="s">
        <v>2233</v>
      </c>
      <c r="D3636" s="1" t="s">
        <v>273</v>
      </c>
      <c r="E3636" s="1" t="s">
        <v>1129</v>
      </c>
      <c r="F3636" s="1" t="s">
        <v>1435</v>
      </c>
      <c r="G3636" s="1">
        <v>2010.0</v>
      </c>
      <c r="H3636" s="1">
        <v>166500.0</v>
      </c>
      <c r="I3636" s="1">
        <v>33287.0</v>
      </c>
      <c r="J3636" s="1">
        <v>6.0</v>
      </c>
      <c r="K3636" s="1">
        <v>2.0</v>
      </c>
      <c r="L3636" s="1" t="s">
        <v>16</v>
      </c>
    </row>
    <row r="3637">
      <c r="A3637" s="2">
        <v>42370.0</v>
      </c>
      <c r="B3637" s="1" t="s">
        <v>12</v>
      </c>
      <c r="C3637" s="3" t="s">
        <v>2234</v>
      </c>
      <c r="D3637" s="1" t="s">
        <v>542</v>
      </c>
      <c r="E3637" s="1" t="s">
        <v>543</v>
      </c>
      <c r="F3637" s="1" t="s">
        <v>1286</v>
      </c>
      <c r="G3637" s="1">
        <v>2011.0</v>
      </c>
      <c r="H3637" s="1">
        <v>166500.0</v>
      </c>
      <c r="I3637" s="1">
        <v>40855.0</v>
      </c>
      <c r="J3637" s="1">
        <v>5.0</v>
      </c>
      <c r="K3637" s="1">
        <v>1.0</v>
      </c>
      <c r="L3637" s="1" t="s">
        <v>16</v>
      </c>
    </row>
    <row r="3638">
      <c r="A3638" s="2">
        <v>42370.0</v>
      </c>
      <c r="B3638" s="1" t="s">
        <v>12</v>
      </c>
      <c r="C3638" s="3" t="s">
        <v>2235</v>
      </c>
      <c r="D3638" s="1" t="s">
        <v>91</v>
      </c>
      <c r="E3638" s="1" t="s">
        <v>1726</v>
      </c>
      <c r="F3638" s="1" t="s">
        <v>2222</v>
      </c>
      <c r="G3638" s="1">
        <v>2007.0</v>
      </c>
      <c r="H3638" s="1">
        <v>166500.0</v>
      </c>
      <c r="I3638" s="1">
        <v>46448.0</v>
      </c>
      <c r="J3638" s="1">
        <v>9.0</v>
      </c>
      <c r="K3638" s="1">
        <v>2.0</v>
      </c>
      <c r="L3638" s="1" t="s">
        <v>16</v>
      </c>
    </row>
    <row r="3639">
      <c r="A3639" s="2">
        <v>42370.0</v>
      </c>
      <c r="B3639" s="1" t="s">
        <v>12</v>
      </c>
      <c r="C3639" s="3" t="s">
        <v>2236</v>
      </c>
      <c r="D3639" s="1" t="s">
        <v>91</v>
      </c>
      <c r="E3639" s="1" t="s">
        <v>907</v>
      </c>
      <c r="F3639" s="1" t="s">
        <v>1434</v>
      </c>
      <c r="G3639" s="1">
        <v>2007.0</v>
      </c>
      <c r="H3639" s="1">
        <v>166500.0</v>
      </c>
      <c r="I3639" s="1">
        <v>83454.0</v>
      </c>
      <c r="J3639" s="1">
        <v>9.0</v>
      </c>
      <c r="K3639" s="1">
        <v>1.0</v>
      </c>
      <c r="L3639" s="1" t="s">
        <v>16</v>
      </c>
    </row>
    <row r="3640">
      <c r="A3640" s="2">
        <v>42370.0</v>
      </c>
      <c r="B3640" s="1" t="s">
        <v>12</v>
      </c>
      <c r="C3640" s="3" t="s">
        <v>2237</v>
      </c>
      <c r="D3640" s="1" t="s">
        <v>91</v>
      </c>
      <c r="E3640" s="1" t="s">
        <v>1442</v>
      </c>
      <c r="F3640" s="1" t="s">
        <v>2238</v>
      </c>
      <c r="G3640" s="1">
        <v>2005.0</v>
      </c>
      <c r="H3640" s="1">
        <v>166500.0</v>
      </c>
      <c r="I3640" s="1">
        <v>43639.0</v>
      </c>
      <c r="J3640" s="1">
        <v>11.0</v>
      </c>
      <c r="K3640" s="1">
        <v>2.0</v>
      </c>
      <c r="L3640" s="1" t="s">
        <v>16</v>
      </c>
    </row>
    <row r="3641">
      <c r="A3641" s="2">
        <v>42370.0</v>
      </c>
      <c r="B3641" s="1" t="s">
        <v>12</v>
      </c>
      <c r="C3641" s="3" t="s">
        <v>2239</v>
      </c>
      <c r="D3641" s="1" t="s">
        <v>91</v>
      </c>
      <c r="E3641" s="1" t="s">
        <v>1432</v>
      </c>
      <c r="F3641" s="1" t="s">
        <v>1433</v>
      </c>
      <c r="G3641" s="1">
        <v>2007.0</v>
      </c>
      <c r="H3641" s="1">
        <v>166500.0</v>
      </c>
      <c r="I3641" s="1">
        <v>79647.0</v>
      </c>
      <c r="J3641" s="1">
        <v>9.0</v>
      </c>
      <c r="K3641" s="1">
        <v>3.0</v>
      </c>
      <c r="L3641" s="1" t="s">
        <v>16</v>
      </c>
    </row>
    <row r="3642">
      <c r="A3642" s="2">
        <v>42370.0</v>
      </c>
      <c r="B3642" s="1" t="s">
        <v>12</v>
      </c>
      <c r="C3642" s="3" t="s">
        <v>2240</v>
      </c>
      <c r="D3642" s="1" t="s">
        <v>273</v>
      </c>
      <c r="E3642" s="1" t="s">
        <v>2241</v>
      </c>
      <c r="F3642" s="1" t="s">
        <v>2242</v>
      </c>
      <c r="G3642" s="1">
        <v>2005.0</v>
      </c>
      <c r="H3642" s="1">
        <v>166500.0</v>
      </c>
      <c r="I3642" s="1">
        <v>57462.0</v>
      </c>
      <c r="J3642" s="1">
        <v>11.0</v>
      </c>
      <c r="K3642" s="1">
        <v>1.0</v>
      </c>
      <c r="L3642" s="1" t="s">
        <v>16</v>
      </c>
    </row>
    <row r="3643">
      <c r="A3643" s="2">
        <v>42370.0</v>
      </c>
      <c r="B3643" s="1" t="s">
        <v>261</v>
      </c>
      <c r="C3643" s="1" t="s">
        <v>2243</v>
      </c>
      <c r="D3643" s="1" t="s">
        <v>61</v>
      </c>
      <c r="E3643" s="1" t="s">
        <v>163</v>
      </c>
      <c r="F3643" s="1" t="s">
        <v>536</v>
      </c>
      <c r="G3643" s="1">
        <v>2005.0</v>
      </c>
      <c r="H3643" s="1">
        <v>166266.9817</v>
      </c>
      <c r="I3643" s="1">
        <v>140000.0</v>
      </c>
      <c r="J3643" s="1">
        <v>10.0</v>
      </c>
      <c r="K3643" s="1">
        <v>1.0</v>
      </c>
      <c r="L3643" s="1" t="s">
        <v>16</v>
      </c>
    </row>
    <row r="3644">
      <c r="A3644" s="2">
        <v>42370.0</v>
      </c>
      <c r="B3644" s="1" t="s">
        <v>148</v>
      </c>
      <c r="C3644" s="1">
        <v>568.0</v>
      </c>
      <c r="D3644" s="1" t="s">
        <v>61</v>
      </c>
      <c r="E3644" s="1" t="s">
        <v>712</v>
      </c>
      <c r="F3644" s="1" t="s">
        <v>536</v>
      </c>
      <c r="G3644" s="1">
        <v>2007.0</v>
      </c>
      <c r="H3644" s="1">
        <v>165820.68</v>
      </c>
      <c r="I3644" s="1">
        <v>63737.16633</v>
      </c>
      <c r="J3644" s="1">
        <v>7.967145791</v>
      </c>
      <c r="K3644" s="1">
        <v>2.0</v>
      </c>
      <c r="L3644" s="1" t="s">
        <v>16</v>
      </c>
    </row>
    <row r="3645">
      <c r="A3645" s="2">
        <v>42370.0</v>
      </c>
      <c r="B3645" s="1" t="s">
        <v>186</v>
      </c>
      <c r="C3645" s="1" t="s">
        <v>2244</v>
      </c>
      <c r="D3645" s="1" t="s">
        <v>61</v>
      </c>
      <c r="E3645" s="1">
        <v>800.0</v>
      </c>
      <c r="F3645" s="1" t="s">
        <v>2200</v>
      </c>
      <c r="G3645" s="1">
        <v>2008.0</v>
      </c>
      <c r="H3645" s="1">
        <v>165000.0</v>
      </c>
      <c r="I3645" s="1">
        <v>40128.0</v>
      </c>
      <c r="J3645" s="1">
        <v>7.0</v>
      </c>
      <c r="K3645" s="1">
        <v>1.0</v>
      </c>
      <c r="L3645" s="1" t="s">
        <v>16</v>
      </c>
    </row>
    <row r="3646">
      <c r="A3646" s="2">
        <v>42370.0</v>
      </c>
      <c r="B3646" s="1" t="s">
        <v>186</v>
      </c>
      <c r="C3646" s="1" t="s">
        <v>2213</v>
      </c>
      <c r="D3646" s="1" t="s">
        <v>61</v>
      </c>
      <c r="E3646" s="1" t="s">
        <v>712</v>
      </c>
      <c r="F3646" s="1" t="s">
        <v>536</v>
      </c>
      <c r="G3646" s="1">
        <v>2007.0</v>
      </c>
      <c r="H3646" s="1">
        <v>165000.0</v>
      </c>
      <c r="I3646" s="1">
        <v>70960.0</v>
      </c>
      <c r="J3646" s="1">
        <v>8.0</v>
      </c>
      <c r="K3646" s="1">
        <v>2.0</v>
      </c>
      <c r="L3646" s="1" t="s">
        <v>16</v>
      </c>
    </row>
    <row r="3647">
      <c r="A3647" s="2">
        <v>42370.0</v>
      </c>
      <c r="B3647" s="1" t="s">
        <v>148</v>
      </c>
      <c r="C3647" s="1">
        <v>440.0</v>
      </c>
      <c r="D3647" s="1" t="s">
        <v>61</v>
      </c>
      <c r="E3647" s="1" t="s">
        <v>712</v>
      </c>
      <c r="F3647" s="1" t="s">
        <v>536</v>
      </c>
      <c r="G3647" s="1">
        <v>2008.0</v>
      </c>
      <c r="H3647" s="1">
        <v>165000.0</v>
      </c>
      <c r="I3647" s="1">
        <v>53946.61191</v>
      </c>
      <c r="J3647" s="1">
        <v>6.743326489</v>
      </c>
      <c r="K3647" s="1">
        <v>2.0</v>
      </c>
      <c r="L3647" s="1" t="s">
        <v>16</v>
      </c>
    </row>
    <row r="3648">
      <c r="A3648" s="2">
        <v>42370.0</v>
      </c>
      <c r="B3648" s="1" t="s">
        <v>148</v>
      </c>
      <c r="C3648" s="1">
        <v>544.0</v>
      </c>
      <c r="D3648" s="1" t="s">
        <v>61</v>
      </c>
      <c r="E3648" s="1" t="s">
        <v>712</v>
      </c>
      <c r="F3648" s="1" t="s">
        <v>536</v>
      </c>
      <c r="G3648" s="1">
        <v>2007.0</v>
      </c>
      <c r="H3648" s="1">
        <v>165000.0</v>
      </c>
      <c r="I3648" s="1">
        <v>62795.34566</v>
      </c>
      <c r="J3648" s="1">
        <v>7.849418207</v>
      </c>
      <c r="K3648" s="1">
        <v>2.0</v>
      </c>
      <c r="L3648" s="1" t="s">
        <v>16</v>
      </c>
    </row>
    <row r="3649">
      <c r="A3649" s="2">
        <v>42370.0</v>
      </c>
      <c r="B3649" s="1" t="s">
        <v>116</v>
      </c>
      <c r="C3649" s="1" t="s">
        <v>2245</v>
      </c>
      <c r="D3649" s="1" t="s">
        <v>61</v>
      </c>
      <c r="E3649" s="1" t="s">
        <v>712</v>
      </c>
      <c r="F3649" s="1" t="s">
        <v>536</v>
      </c>
      <c r="G3649" s="1">
        <v>2007.0</v>
      </c>
      <c r="H3649" s="1">
        <v>165000.0</v>
      </c>
      <c r="I3649" s="1">
        <v>67195.0</v>
      </c>
      <c r="J3649" s="1">
        <v>8.84109589</v>
      </c>
      <c r="K3649" s="1">
        <v>2.0</v>
      </c>
      <c r="L3649" s="1" t="s">
        <v>16</v>
      </c>
    </row>
    <row r="3650">
      <c r="A3650" s="2">
        <v>42370.0</v>
      </c>
      <c r="B3650" s="1" t="s">
        <v>116</v>
      </c>
      <c r="C3650" s="1" t="s">
        <v>2217</v>
      </c>
      <c r="D3650" s="1" t="s">
        <v>61</v>
      </c>
      <c r="E3650" s="1" t="s">
        <v>712</v>
      </c>
      <c r="F3650" s="1" t="s">
        <v>536</v>
      </c>
      <c r="G3650" s="1">
        <v>2007.0</v>
      </c>
      <c r="H3650" s="1">
        <v>165000.0</v>
      </c>
      <c r="I3650" s="1">
        <v>53628.0</v>
      </c>
      <c r="J3650" s="1">
        <v>8.947945205</v>
      </c>
      <c r="K3650" s="1">
        <v>2.0</v>
      </c>
      <c r="L3650" s="1" t="s">
        <v>16</v>
      </c>
    </row>
    <row r="3651">
      <c r="A3651" s="2">
        <v>42370.0</v>
      </c>
      <c r="B3651" s="1" t="s">
        <v>116</v>
      </c>
      <c r="C3651" s="1" t="s">
        <v>2198</v>
      </c>
      <c r="D3651" s="1" t="s">
        <v>61</v>
      </c>
      <c r="E3651" s="1" t="s">
        <v>712</v>
      </c>
      <c r="F3651" s="1" t="s">
        <v>536</v>
      </c>
      <c r="G3651" s="1">
        <v>2006.0</v>
      </c>
      <c r="H3651" s="1">
        <v>165000.0</v>
      </c>
      <c r="I3651" s="1">
        <v>51597.0</v>
      </c>
      <c r="J3651" s="1">
        <v>9.657534247</v>
      </c>
      <c r="K3651" s="1">
        <v>2.0</v>
      </c>
      <c r="L3651" s="1" t="s">
        <v>16</v>
      </c>
    </row>
    <row r="3652">
      <c r="A3652" s="2">
        <v>42370.0</v>
      </c>
      <c r="B3652" s="1" t="s">
        <v>116</v>
      </c>
      <c r="C3652" s="1" t="s">
        <v>2190</v>
      </c>
      <c r="D3652" s="1" t="s">
        <v>61</v>
      </c>
      <c r="E3652" s="1" t="s">
        <v>1588</v>
      </c>
      <c r="F3652" s="1" t="s">
        <v>1641</v>
      </c>
      <c r="G3652" s="1">
        <v>2011.0</v>
      </c>
      <c r="H3652" s="1">
        <v>165000.0</v>
      </c>
      <c r="I3652" s="1">
        <v>141582.0</v>
      </c>
      <c r="J3652" s="1">
        <v>4.97260274</v>
      </c>
      <c r="K3652" s="1">
        <v>1.0</v>
      </c>
      <c r="L3652" s="1" t="s">
        <v>16</v>
      </c>
    </row>
    <row r="3653">
      <c r="A3653" s="2">
        <v>42370.0</v>
      </c>
      <c r="B3653" s="1" t="s">
        <v>186</v>
      </c>
      <c r="C3653" s="1" t="s">
        <v>2246</v>
      </c>
      <c r="D3653" s="1" t="s">
        <v>61</v>
      </c>
      <c r="E3653" s="1" t="s">
        <v>1711</v>
      </c>
      <c r="F3653" s="1" t="s">
        <v>1641</v>
      </c>
      <c r="G3653" s="1">
        <v>2009.0</v>
      </c>
      <c r="H3653" s="1">
        <v>165000.0</v>
      </c>
      <c r="I3653" s="1">
        <v>58497.0</v>
      </c>
      <c r="J3653" s="1">
        <v>6.0</v>
      </c>
      <c r="K3653" s="1">
        <v>2.0</v>
      </c>
      <c r="L3653" s="1" t="s">
        <v>16</v>
      </c>
    </row>
    <row r="3654">
      <c r="A3654" s="2">
        <v>42370.0</v>
      </c>
      <c r="B3654" s="1" t="s">
        <v>20</v>
      </c>
      <c r="C3654" s="1">
        <v>20176.0</v>
      </c>
      <c r="D3654" s="1" t="s">
        <v>61</v>
      </c>
      <c r="E3654" s="1" t="s">
        <v>163</v>
      </c>
      <c r="F3654" s="1" t="s">
        <v>203</v>
      </c>
      <c r="G3654" s="1">
        <v>2007.0</v>
      </c>
      <c r="H3654" s="1">
        <v>165000.0</v>
      </c>
      <c r="I3654" s="1">
        <v>60044.0</v>
      </c>
      <c r="J3654" s="1">
        <v>8.0</v>
      </c>
      <c r="K3654" s="1">
        <v>3.0</v>
      </c>
      <c r="L3654" s="1" t="s">
        <v>80</v>
      </c>
    </row>
    <row r="3655">
      <c r="A3655" s="2">
        <v>42370.0</v>
      </c>
      <c r="B3655" s="1" t="s">
        <v>186</v>
      </c>
      <c r="C3655" s="1" t="s">
        <v>2246</v>
      </c>
      <c r="D3655" s="1" t="s">
        <v>61</v>
      </c>
      <c r="E3655" s="1" t="s">
        <v>1711</v>
      </c>
      <c r="F3655" s="1" t="s">
        <v>1641</v>
      </c>
      <c r="G3655" s="1">
        <v>2009.0</v>
      </c>
      <c r="H3655" s="1">
        <v>164280.0</v>
      </c>
      <c r="I3655" s="1">
        <v>58497.0</v>
      </c>
      <c r="J3655" s="1">
        <v>6.0</v>
      </c>
      <c r="K3655" s="1">
        <v>2.0</v>
      </c>
      <c r="L3655" s="1" t="s">
        <v>16</v>
      </c>
    </row>
    <row r="3656">
      <c r="A3656" s="2">
        <v>42370.0</v>
      </c>
      <c r="B3656" s="1" t="s">
        <v>186</v>
      </c>
      <c r="C3656" s="1" t="s">
        <v>2214</v>
      </c>
      <c r="D3656" s="1" t="s">
        <v>61</v>
      </c>
      <c r="E3656" s="1" t="s">
        <v>712</v>
      </c>
      <c r="F3656" s="1" t="s">
        <v>536</v>
      </c>
      <c r="G3656" s="1">
        <v>2007.0</v>
      </c>
      <c r="H3656" s="1">
        <v>164000.0</v>
      </c>
      <c r="I3656" s="1">
        <v>21511.0</v>
      </c>
      <c r="J3656" s="1">
        <v>8.0</v>
      </c>
      <c r="K3656" s="1">
        <v>2.0</v>
      </c>
      <c r="L3656" s="1" t="s">
        <v>16</v>
      </c>
    </row>
    <row r="3657">
      <c r="A3657" s="2">
        <v>42370.0</v>
      </c>
      <c r="B3657" s="1" t="s">
        <v>148</v>
      </c>
      <c r="C3657" s="1">
        <v>649.0</v>
      </c>
      <c r="D3657" s="1" t="s">
        <v>61</v>
      </c>
      <c r="E3657" s="1" t="s">
        <v>712</v>
      </c>
      <c r="F3657" s="1" t="s">
        <v>536</v>
      </c>
      <c r="G3657" s="1">
        <v>2006.0</v>
      </c>
      <c r="H3657" s="1">
        <v>163500.0</v>
      </c>
      <c r="I3657" s="1">
        <v>70001.36893</v>
      </c>
      <c r="J3657" s="1">
        <v>8.750171116</v>
      </c>
      <c r="K3657" s="1">
        <v>2.0</v>
      </c>
      <c r="L3657" s="1" t="s">
        <v>16</v>
      </c>
    </row>
    <row r="3658">
      <c r="A3658" s="2">
        <v>42370.0</v>
      </c>
      <c r="B3658" s="1" t="s">
        <v>148</v>
      </c>
      <c r="C3658" s="1">
        <v>569.0</v>
      </c>
      <c r="D3658" s="1" t="s">
        <v>61</v>
      </c>
      <c r="E3658" s="1" t="s">
        <v>2073</v>
      </c>
      <c r="F3658" s="1" t="s">
        <v>203</v>
      </c>
      <c r="G3658" s="1">
        <v>2007.0</v>
      </c>
      <c r="H3658" s="1">
        <v>163500.0</v>
      </c>
      <c r="I3658" s="1">
        <v>63824.77755</v>
      </c>
      <c r="J3658" s="1">
        <v>7.978097194</v>
      </c>
      <c r="K3658" s="1">
        <v>2.0</v>
      </c>
      <c r="L3658" s="1" t="s">
        <v>16</v>
      </c>
    </row>
    <row r="3659">
      <c r="A3659" s="2">
        <v>42370.0</v>
      </c>
      <c r="B3659" s="1" t="s">
        <v>148</v>
      </c>
      <c r="C3659" s="1">
        <v>490.0</v>
      </c>
      <c r="D3659" s="1" t="s">
        <v>61</v>
      </c>
      <c r="E3659" s="1" t="s">
        <v>712</v>
      </c>
      <c r="F3659" s="1" t="s">
        <v>226</v>
      </c>
      <c r="G3659" s="1">
        <v>2007.0</v>
      </c>
      <c r="H3659" s="1">
        <v>163170.0</v>
      </c>
      <c r="I3659" s="1">
        <v>58370.97878</v>
      </c>
      <c r="J3659" s="1">
        <v>7.296372348</v>
      </c>
      <c r="K3659" s="1">
        <v>2.0</v>
      </c>
      <c r="L3659" s="1" t="s">
        <v>16</v>
      </c>
    </row>
    <row r="3660">
      <c r="A3660" s="2">
        <v>42370.0</v>
      </c>
      <c r="B3660" s="1" t="s">
        <v>116</v>
      </c>
      <c r="C3660" s="1" t="s">
        <v>2172</v>
      </c>
      <c r="D3660" s="1" t="s">
        <v>61</v>
      </c>
      <c r="E3660" s="1" t="s">
        <v>1151</v>
      </c>
      <c r="F3660" s="1" t="s">
        <v>203</v>
      </c>
      <c r="G3660" s="1">
        <v>2010.0</v>
      </c>
      <c r="H3660" s="1">
        <v>163170.0</v>
      </c>
      <c r="I3660" s="1">
        <v>72171.0</v>
      </c>
      <c r="J3660" s="1">
        <v>5.687671233</v>
      </c>
      <c r="K3660" s="1">
        <v>3.0</v>
      </c>
      <c r="L3660" s="1" t="s">
        <v>16</v>
      </c>
    </row>
    <row r="3661">
      <c r="A3661" s="2">
        <v>42370.0</v>
      </c>
      <c r="B3661" s="1" t="s">
        <v>148</v>
      </c>
      <c r="C3661" s="1">
        <v>566.0</v>
      </c>
      <c r="D3661" s="1" t="s">
        <v>91</v>
      </c>
      <c r="E3661" s="1" t="s">
        <v>1442</v>
      </c>
      <c r="F3661" s="1" t="s">
        <v>1443</v>
      </c>
      <c r="G3661" s="1">
        <v>2007.0</v>
      </c>
      <c r="H3661" s="1">
        <v>163170.0</v>
      </c>
      <c r="I3661" s="1">
        <v>63671.4579</v>
      </c>
      <c r="J3661" s="1">
        <v>7.958932238</v>
      </c>
      <c r="K3661" s="1">
        <v>2.0</v>
      </c>
      <c r="L3661" s="1" t="s">
        <v>16</v>
      </c>
    </row>
    <row r="3662">
      <c r="A3662" s="2">
        <v>42370.0</v>
      </c>
      <c r="B3662" s="1" t="s">
        <v>116</v>
      </c>
      <c r="C3662" s="1" t="s">
        <v>2247</v>
      </c>
      <c r="D3662" s="1" t="s">
        <v>61</v>
      </c>
      <c r="E3662" s="1" t="s">
        <v>881</v>
      </c>
      <c r="F3662" s="1" t="s">
        <v>536</v>
      </c>
      <c r="G3662" s="1">
        <v>2007.0</v>
      </c>
      <c r="H3662" s="1">
        <v>163170.0</v>
      </c>
      <c r="I3662" s="1">
        <v>60493.0</v>
      </c>
      <c r="J3662" s="1">
        <v>8.975342466</v>
      </c>
      <c r="K3662" s="1">
        <v>2.0</v>
      </c>
      <c r="L3662" s="1" t="s">
        <v>16</v>
      </c>
    </row>
    <row r="3663">
      <c r="A3663" s="2">
        <v>42370.0</v>
      </c>
      <c r="B3663" s="1" t="s">
        <v>148</v>
      </c>
      <c r="C3663" s="1">
        <v>750.0</v>
      </c>
      <c r="D3663" s="1" t="s">
        <v>61</v>
      </c>
      <c r="E3663" s="1" t="s">
        <v>953</v>
      </c>
      <c r="F3663" s="1" t="s">
        <v>536</v>
      </c>
      <c r="G3663" s="1">
        <v>2005.0</v>
      </c>
      <c r="H3663" s="1">
        <v>163170.0</v>
      </c>
      <c r="I3663" s="1">
        <v>78806.29706</v>
      </c>
      <c r="J3663" s="1">
        <v>9.850787132</v>
      </c>
      <c r="K3663" s="1">
        <v>2.0</v>
      </c>
      <c r="L3663" s="1" t="s">
        <v>16</v>
      </c>
    </row>
    <row r="3664">
      <c r="A3664" s="2">
        <v>42370.0</v>
      </c>
      <c r="B3664" s="1" t="s">
        <v>116</v>
      </c>
      <c r="C3664" s="1" t="s">
        <v>2212</v>
      </c>
      <c r="D3664" s="1" t="s">
        <v>61</v>
      </c>
      <c r="E3664" s="1" t="s">
        <v>712</v>
      </c>
      <c r="F3664" s="1" t="s">
        <v>226</v>
      </c>
      <c r="G3664" s="1">
        <v>2009.0</v>
      </c>
      <c r="H3664" s="1">
        <v>163000.0</v>
      </c>
      <c r="I3664" s="1">
        <v>178895.0</v>
      </c>
      <c r="J3664" s="1">
        <v>6.767123288</v>
      </c>
      <c r="K3664" s="1">
        <v>2.0</v>
      </c>
      <c r="L3664" s="1" t="s">
        <v>16</v>
      </c>
    </row>
    <row r="3665">
      <c r="A3665" s="2">
        <v>42370.0</v>
      </c>
      <c r="B3665" s="1" t="s">
        <v>186</v>
      </c>
      <c r="C3665" s="1" t="s">
        <v>2248</v>
      </c>
      <c r="D3665" s="1" t="s">
        <v>61</v>
      </c>
      <c r="E3665" s="1" t="s">
        <v>712</v>
      </c>
      <c r="F3665" s="1" t="s">
        <v>536</v>
      </c>
      <c r="G3665" s="1">
        <v>2007.0</v>
      </c>
      <c r="H3665" s="1">
        <v>163000.0</v>
      </c>
      <c r="I3665" s="1">
        <v>79473.0</v>
      </c>
      <c r="J3665" s="1">
        <v>8.0</v>
      </c>
      <c r="K3665" s="1">
        <v>2.0</v>
      </c>
      <c r="L3665" s="1" t="s">
        <v>16</v>
      </c>
    </row>
    <row r="3666">
      <c r="A3666" s="2">
        <v>42370.0</v>
      </c>
      <c r="B3666" s="1" t="s">
        <v>148</v>
      </c>
      <c r="C3666" s="1">
        <v>605.0</v>
      </c>
      <c r="D3666" s="1" t="s">
        <v>61</v>
      </c>
      <c r="E3666" s="1" t="s">
        <v>712</v>
      </c>
      <c r="F3666" s="1" t="s">
        <v>536</v>
      </c>
      <c r="G3666" s="1">
        <v>2006.0</v>
      </c>
      <c r="H3666" s="1">
        <v>163000.0</v>
      </c>
      <c r="I3666" s="1">
        <v>67942.50514</v>
      </c>
      <c r="J3666" s="1">
        <v>8.492813142</v>
      </c>
      <c r="K3666" s="1">
        <v>2.0</v>
      </c>
      <c r="L3666" s="1" t="s">
        <v>16</v>
      </c>
    </row>
    <row r="3667">
      <c r="A3667" s="2">
        <v>42370.0</v>
      </c>
      <c r="B3667" s="1" t="s">
        <v>116</v>
      </c>
      <c r="C3667" s="1" t="s">
        <v>2180</v>
      </c>
      <c r="D3667" s="1" t="s">
        <v>61</v>
      </c>
      <c r="E3667" s="1" t="s">
        <v>712</v>
      </c>
      <c r="F3667" s="1" t="s">
        <v>536</v>
      </c>
      <c r="G3667" s="1">
        <v>2008.0</v>
      </c>
      <c r="H3667" s="1">
        <v>163000.0</v>
      </c>
      <c r="I3667" s="1">
        <v>68659.0</v>
      </c>
      <c r="J3667" s="1">
        <v>7.619178082</v>
      </c>
      <c r="K3667" s="1">
        <v>2.0</v>
      </c>
      <c r="L3667" s="1" t="s">
        <v>16</v>
      </c>
    </row>
    <row r="3668">
      <c r="A3668" s="2">
        <v>42370.0</v>
      </c>
      <c r="B3668" s="1" t="s">
        <v>116</v>
      </c>
      <c r="C3668" s="1" t="s">
        <v>2228</v>
      </c>
      <c r="D3668" s="1" t="s">
        <v>91</v>
      </c>
      <c r="E3668" s="1" t="s">
        <v>1442</v>
      </c>
      <c r="F3668" s="1" t="s">
        <v>2196</v>
      </c>
      <c r="G3668" s="1">
        <v>2004.0</v>
      </c>
      <c r="H3668" s="1">
        <v>162000.0</v>
      </c>
      <c r="I3668" s="1">
        <v>92130.0</v>
      </c>
      <c r="J3668" s="1">
        <v>11.89589041</v>
      </c>
      <c r="K3668" s="1">
        <v>2.0</v>
      </c>
      <c r="L3668" s="1" t="s">
        <v>16</v>
      </c>
    </row>
    <row r="3669">
      <c r="A3669" s="2">
        <v>42370.0</v>
      </c>
      <c r="B3669" s="1" t="s">
        <v>148</v>
      </c>
      <c r="C3669" s="1">
        <v>726.0</v>
      </c>
      <c r="D3669" s="1" t="s">
        <v>61</v>
      </c>
      <c r="E3669" s="1" t="s">
        <v>881</v>
      </c>
      <c r="F3669" s="1" t="s">
        <v>536</v>
      </c>
      <c r="G3669" s="1">
        <v>2005.0</v>
      </c>
      <c r="H3669" s="1">
        <v>162000.0</v>
      </c>
      <c r="I3669" s="1">
        <v>77579.7399</v>
      </c>
      <c r="J3669" s="1">
        <v>9.697467488</v>
      </c>
      <c r="K3669" s="1">
        <v>2.0</v>
      </c>
      <c r="L3669" s="1" t="s">
        <v>16</v>
      </c>
    </row>
    <row r="3670">
      <c r="A3670" s="2">
        <v>42370.0</v>
      </c>
      <c r="B3670" s="1" t="s">
        <v>261</v>
      </c>
      <c r="C3670" s="1" t="s">
        <v>2249</v>
      </c>
      <c r="D3670" s="1" t="s">
        <v>61</v>
      </c>
      <c r="E3670" s="1" t="s">
        <v>163</v>
      </c>
      <c r="F3670" s="1" t="s">
        <v>536</v>
      </c>
      <c r="G3670" s="1">
        <v>2005.0</v>
      </c>
      <c r="H3670" s="1">
        <v>161278.9722</v>
      </c>
      <c r="I3670" s="1">
        <v>150000.0</v>
      </c>
      <c r="J3670" s="1">
        <v>10.0</v>
      </c>
      <c r="K3670" s="1">
        <v>1.0</v>
      </c>
      <c r="L3670" s="1" t="s">
        <v>16</v>
      </c>
    </row>
    <row r="3671">
      <c r="A3671" s="2">
        <v>42370.0</v>
      </c>
      <c r="B3671" s="1" t="s">
        <v>116</v>
      </c>
      <c r="C3671" s="1" t="s">
        <v>2219</v>
      </c>
      <c r="D3671" s="1" t="s">
        <v>61</v>
      </c>
      <c r="E3671" s="1" t="s">
        <v>712</v>
      </c>
      <c r="F3671" s="1" t="s">
        <v>536</v>
      </c>
      <c r="G3671" s="1">
        <v>2008.0</v>
      </c>
      <c r="H3671" s="1">
        <v>161000.0</v>
      </c>
      <c r="I3671" s="1">
        <v>94299.0</v>
      </c>
      <c r="J3671" s="1">
        <v>7.931506849</v>
      </c>
      <c r="K3671" s="1">
        <v>3.0</v>
      </c>
      <c r="L3671" s="1" t="s">
        <v>16</v>
      </c>
    </row>
    <row r="3672">
      <c r="A3672" s="2">
        <v>42370.0</v>
      </c>
      <c r="B3672" s="1" t="s">
        <v>116</v>
      </c>
      <c r="C3672" s="1" t="s">
        <v>2250</v>
      </c>
      <c r="D3672" s="1" t="s">
        <v>61</v>
      </c>
      <c r="E3672" s="1" t="s">
        <v>712</v>
      </c>
      <c r="F3672" s="1" t="s">
        <v>226</v>
      </c>
      <c r="G3672" s="1">
        <v>2008.0</v>
      </c>
      <c r="H3672" s="1">
        <v>160950.0</v>
      </c>
      <c r="I3672" s="1">
        <v>68920.0</v>
      </c>
      <c r="J3672" s="1">
        <v>7.717808219</v>
      </c>
      <c r="K3672" s="1">
        <v>1.0</v>
      </c>
      <c r="L3672" s="1" t="s">
        <v>16</v>
      </c>
    </row>
    <row r="3673">
      <c r="A3673" s="2">
        <v>42370.0</v>
      </c>
      <c r="B3673" s="1" t="s">
        <v>148</v>
      </c>
      <c r="C3673" s="1">
        <v>400.0</v>
      </c>
      <c r="D3673" s="1" t="s">
        <v>61</v>
      </c>
      <c r="E3673" s="1" t="s">
        <v>712</v>
      </c>
      <c r="F3673" s="1" t="s">
        <v>536</v>
      </c>
      <c r="G3673" s="1">
        <v>2008.0</v>
      </c>
      <c r="H3673" s="1">
        <v>160950.0</v>
      </c>
      <c r="I3673" s="1">
        <v>50748.80219</v>
      </c>
      <c r="J3673" s="1">
        <v>6.343600274</v>
      </c>
      <c r="K3673" s="1">
        <v>2.0</v>
      </c>
      <c r="L3673" s="1" t="s">
        <v>16</v>
      </c>
    </row>
    <row r="3674">
      <c r="A3674" s="2">
        <v>42370.0</v>
      </c>
      <c r="B3674" s="1" t="s">
        <v>148</v>
      </c>
      <c r="C3674" s="1">
        <v>423.0</v>
      </c>
      <c r="D3674" s="1" t="s">
        <v>61</v>
      </c>
      <c r="E3674" s="1" t="s">
        <v>712</v>
      </c>
      <c r="F3674" s="1" t="s">
        <v>536</v>
      </c>
      <c r="G3674" s="1">
        <v>2008.0</v>
      </c>
      <c r="H3674" s="1">
        <v>160950.0</v>
      </c>
      <c r="I3674" s="1">
        <v>53245.72211</v>
      </c>
      <c r="J3674" s="1">
        <v>6.655715264</v>
      </c>
      <c r="K3674" s="1">
        <v>2.0</v>
      </c>
      <c r="L3674" s="1" t="s">
        <v>16</v>
      </c>
    </row>
    <row r="3675">
      <c r="A3675" s="2">
        <v>42370.0</v>
      </c>
      <c r="B3675" s="1" t="s">
        <v>148</v>
      </c>
      <c r="C3675" s="1">
        <v>439.0</v>
      </c>
      <c r="D3675" s="1" t="s">
        <v>61</v>
      </c>
      <c r="E3675" s="1" t="s">
        <v>712</v>
      </c>
      <c r="F3675" s="1" t="s">
        <v>536</v>
      </c>
      <c r="G3675" s="1">
        <v>2008.0</v>
      </c>
      <c r="H3675" s="1">
        <v>160950.0</v>
      </c>
      <c r="I3675" s="1">
        <v>53946.61191</v>
      </c>
      <c r="J3675" s="1">
        <v>6.743326489</v>
      </c>
      <c r="K3675" s="1">
        <v>2.0</v>
      </c>
      <c r="L3675" s="1" t="s">
        <v>16</v>
      </c>
    </row>
    <row r="3676">
      <c r="A3676" s="2">
        <v>42370.0</v>
      </c>
      <c r="B3676" s="1" t="s">
        <v>148</v>
      </c>
      <c r="C3676" s="1">
        <v>543.0</v>
      </c>
      <c r="D3676" s="1" t="s">
        <v>61</v>
      </c>
      <c r="E3676" s="1" t="s">
        <v>712</v>
      </c>
      <c r="F3676" s="1" t="s">
        <v>536</v>
      </c>
      <c r="G3676" s="1">
        <v>2007.0</v>
      </c>
      <c r="H3676" s="1">
        <v>160950.0</v>
      </c>
      <c r="I3676" s="1">
        <v>62795.34566</v>
      </c>
      <c r="J3676" s="1">
        <v>7.849418207</v>
      </c>
      <c r="K3676" s="1">
        <v>2.0</v>
      </c>
      <c r="L3676" s="1" t="s">
        <v>16</v>
      </c>
    </row>
    <row r="3677">
      <c r="A3677" s="2">
        <v>42370.0</v>
      </c>
      <c r="B3677" s="1" t="s">
        <v>148</v>
      </c>
      <c r="C3677" s="1">
        <v>586.0</v>
      </c>
      <c r="D3677" s="1" t="s">
        <v>61</v>
      </c>
      <c r="E3677" s="1" t="s">
        <v>712</v>
      </c>
      <c r="F3677" s="1" t="s">
        <v>536</v>
      </c>
      <c r="G3677" s="1">
        <v>2006.0</v>
      </c>
      <c r="H3677" s="1">
        <v>160950.0</v>
      </c>
      <c r="I3677" s="1">
        <v>66584.53114</v>
      </c>
      <c r="J3677" s="1">
        <v>8.323066393</v>
      </c>
      <c r="K3677" s="1">
        <v>2.0</v>
      </c>
      <c r="L3677" s="1" t="s">
        <v>16</v>
      </c>
    </row>
    <row r="3678">
      <c r="A3678" s="2">
        <v>42370.0</v>
      </c>
      <c r="B3678" s="1" t="s">
        <v>116</v>
      </c>
      <c r="C3678" s="1" t="s">
        <v>2245</v>
      </c>
      <c r="D3678" s="1" t="s">
        <v>61</v>
      </c>
      <c r="E3678" s="1" t="s">
        <v>712</v>
      </c>
      <c r="F3678" s="1" t="s">
        <v>536</v>
      </c>
      <c r="G3678" s="1">
        <v>2007.0</v>
      </c>
      <c r="H3678" s="1">
        <v>160950.0</v>
      </c>
      <c r="I3678" s="1">
        <v>67195.0</v>
      </c>
      <c r="J3678" s="1">
        <v>8.84109589</v>
      </c>
      <c r="K3678" s="1">
        <v>2.0</v>
      </c>
      <c r="L3678" s="1" t="s">
        <v>16</v>
      </c>
    </row>
    <row r="3679">
      <c r="A3679" s="2">
        <v>42370.0</v>
      </c>
      <c r="B3679" s="1" t="s">
        <v>116</v>
      </c>
      <c r="C3679" s="1" t="s">
        <v>2251</v>
      </c>
      <c r="D3679" s="1" t="s">
        <v>61</v>
      </c>
      <c r="E3679" s="1" t="s">
        <v>712</v>
      </c>
      <c r="F3679" s="1" t="s">
        <v>2007</v>
      </c>
      <c r="G3679" s="1">
        <v>2009.0</v>
      </c>
      <c r="H3679" s="1">
        <v>160950.0</v>
      </c>
      <c r="I3679" s="1">
        <v>17619.0</v>
      </c>
      <c r="J3679" s="1">
        <v>6.789041096</v>
      </c>
      <c r="K3679" s="1">
        <v>1.0</v>
      </c>
      <c r="L3679" s="1" t="s">
        <v>16</v>
      </c>
    </row>
    <row r="3680">
      <c r="A3680" s="2">
        <v>42370.0</v>
      </c>
      <c r="B3680" s="1" t="s">
        <v>116</v>
      </c>
      <c r="C3680" s="1" t="s">
        <v>2029</v>
      </c>
      <c r="D3680" s="1" t="s">
        <v>61</v>
      </c>
      <c r="E3680" s="1" t="s">
        <v>1588</v>
      </c>
      <c r="F3680" s="1" t="s">
        <v>1641</v>
      </c>
      <c r="G3680" s="1">
        <v>2011.0</v>
      </c>
      <c r="H3680" s="1">
        <v>160950.0</v>
      </c>
      <c r="I3680" s="1">
        <v>70110.0</v>
      </c>
      <c r="J3680" s="1">
        <v>4.728767123</v>
      </c>
      <c r="K3680" s="1">
        <v>2.0</v>
      </c>
      <c r="L3680" s="1" t="s">
        <v>16</v>
      </c>
    </row>
    <row r="3681">
      <c r="A3681" s="2">
        <v>42370.0</v>
      </c>
      <c r="B3681" s="1" t="s">
        <v>12</v>
      </c>
      <c r="C3681" s="1">
        <v>121954.0</v>
      </c>
      <c r="D3681" s="1" t="s">
        <v>61</v>
      </c>
      <c r="E3681" s="1" t="s">
        <v>1571</v>
      </c>
      <c r="F3681" s="1" t="s">
        <v>203</v>
      </c>
      <c r="G3681" s="1">
        <v>2010.0</v>
      </c>
      <c r="H3681" s="1">
        <v>160950.0</v>
      </c>
      <c r="I3681" s="1">
        <v>34742.0</v>
      </c>
      <c r="J3681" s="1">
        <v>6.0</v>
      </c>
      <c r="K3681" s="1">
        <v>2.0</v>
      </c>
      <c r="L3681" s="1" t="s">
        <v>16</v>
      </c>
    </row>
    <row r="3682">
      <c r="A3682" s="2">
        <v>42370.0</v>
      </c>
      <c r="B3682" s="1" t="s">
        <v>148</v>
      </c>
      <c r="C3682" s="1">
        <v>737.0</v>
      </c>
      <c r="D3682" s="1" t="s">
        <v>91</v>
      </c>
      <c r="E3682" s="1" t="s">
        <v>2174</v>
      </c>
      <c r="F3682" s="1" t="s">
        <v>2191</v>
      </c>
      <c r="G3682" s="1">
        <v>2005.0</v>
      </c>
      <c r="H3682" s="1">
        <v>160950.0</v>
      </c>
      <c r="I3682" s="1">
        <v>78127.31006</v>
      </c>
      <c r="J3682" s="1">
        <v>9.765913758</v>
      </c>
      <c r="K3682" s="1">
        <v>2.0</v>
      </c>
      <c r="L3682" s="1" t="s">
        <v>16</v>
      </c>
    </row>
    <row r="3683">
      <c r="A3683" s="2">
        <v>42370.0</v>
      </c>
      <c r="B3683" s="1" t="s">
        <v>116</v>
      </c>
      <c r="C3683" s="1" t="s">
        <v>2252</v>
      </c>
      <c r="D3683" s="1" t="s">
        <v>91</v>
      </c>
      <c r="E3683" s="1" t="s">
        <v>1442</v>
      </c>
      <c r="F3683" s="1" t="s">
        <v>2139</v>
      </c>
      <c r="G3683" s="1">
        <v>2005.0</v>
      </c>
      <c r="H3683" s="1">
        <v>160950.0</v>
      </c>
      <c r="I3683" s="1">
        <v>71918.0</v>
      </c>
      <c r="J3683" s="1">
        <v>10.83013699</v>
      </c>
      <c r="K3683" s="1">
        <v>2.0</v>
      </c>
      <c r="L3683" s="1" t="s">
        <v>16</v>
      </c>
    </row>
    <row r="3684">
      <c r="A3684" s="2">
        <v>42370.0</v>
      </c>
      <c r="B3684" s="1" t="s">
        <v>148</v>
      </c>
      <c r="C3684" s="1">
        <v>405.0</v>
      </c>
      <c r="D3684" s="1" t="s">
        <v>36</v>
      </c>
      <c r="E3684" s="1" t="s">
        <v>1943</v>
      </c>
      <c r="F3684" s="1" t="s">
        <v>1944</v>
      </c>
      <c r="G3684" s="1">
        <v>2008.0</v>
      </c>
      <c r="H3684" s="1">
        <v>160950.0</v>
      </c>
      <c r="I3684" s="1">
        <v>51405.88638</v>
      </c>
      <c r="J3684" s="1">
        <v>6.425735797</v>
      </c>
      <c r="K3684" s="1">
        <v>2.0</v>
      </c>
      <c r="L3684" s="1" t="s">
        <v>16</v>
      </c>
    </row>
    <row r="3685">
      <c r="A3685" s="2">
        <v>42370.0</v>
      </c>
      <c r="B3685" s="1" t="s">
        <v>148</v>
      </c>
      <c r="C3685" s="1">
        <v>578.0</v>
      </c>
      <c r="D3685" s="1" t="s">
        <v>61</v>
      </c>
      <c r="E3685" s="1" t="s">
        <v>1128</v>
      </c>
      <c r="F3685" s="1" t="s">
        <v>203</v>
      </c>
      <c r="G3685" s="1">
        <v>2007.0</v>
      </c>
      <c r="H3685" s="1">
        <v>160950.0</v>
      </c>
      <c r="I3685" s="1">
        <v>63978.09719</v>
      </c>
      <c r="J3685" s="1">
        <v>7.997262149</v>
      </c>
      <c r="K3685" s="1">
        <v>2.0</v>
      </c>
      <c r="L3685" s="1" t="s">
        <v>16</v>
      </c>
    </row>
    <row r="3686">
      <c r="A3686" s="2">
        <v>42370.0</v>
      </c>
      <c r="B3686" s="1" t="s">
        <v>116</v>
      </c>
      <c r="C3686" s="1" t="s">
        <v>2250</v>
      </c>
      <c r="D3686" s="1" t="s">
        <v>61</v>
      </c>
      <c r="E3686" s="1" t="s">
        <v>712</v>
      </c>
      <c r="F3686" s="1" t="s">
        <v>226</v>
      </c>
      <c r="G3686" s="1">
        <v>2008.0</v>
      </c>
      <c r="H3686" s="1">
        <v>160000.0</v>
      </c>
      <c r="I3686" s="1">
        <v>68920.0</v>
      </c>
      <c r="J3686" s="1">
        <v>7.717808219</v>
      </c>
      <c r="K3686" s="1">
        <v>1.0</v>
      </c>
      <c r="L3686" s="1" t="s">
        <v>16</v>
      </c>
    </row>
    <row r="3687">
      <c r="A3687" s="2">
        <v>42370.0</v>
      </c>
      <c r="B3687" s="1" t="s">
        <v>116</v>
      </c>
      <c r="C3687" s="1" t="s">
        <v>2215</v>
      </c>
      <c r="D3687" s="1" t="s">
        <v>61</v>
      </c>
      <c r="E3687" s="1" t="s">
        <v>712</v>
      </c>
      <c r="F3687" s="1" t="s">
        <v>536</v>
      </c>
      <c r="G3687" s="1">
        <v>2010.0</v>
      </c>
      <c r="H3687" s="1">
        <v>160000.0</v>
      </c>
      <c r="I3687" s="1">
        <v>192731.0</v>
      </c>
      <c r="J3687" s="1">
        <v>5.97260274</v>
      </c>
      <c r="K3687" s="1">
        <v>1.0</v>
      </c>
      <c r="L3687" s="1" t="s">
        <v>16</v>
      </c>
    </row>
    <row r="3688">
      <c r="A3688" s="2">
        <v>42370.0</v>
      </c>
      <c r="B3688" s="1" t="s">
        <v>116</v>
      </c>
      <c r="C3688" s="1" t="s">
        <v>2216</v>
      </c>
      <c r="D3688" s="1" t="s">
        <v>61</v>
      </c>
      <c r="E3688" s="1" t="s">
        <v>712</v>
      </c>
      <c r="F3688" s="1" t="s">
        <v>536</v>
      </c>
      <c r="G3688" s="1">
        <v>2008.0</v>
      </c>
      <c r="H3688" s="1">
        <v>160000.0</v>
      </c>
      <c r="I3688" s="1">
        <v>110171.0</v>
      </c>
      <c r="J3688" s="1">
        <v>7.805479452</v>
      </c>
      <c r="K3688" s="1">
        <v>1.0</v>
      </c>
      <c r="L3688" s="1" t="s">
        <v>16</v>
      </c>
    </row>
    <row r="3689">
      <c r="A3689" s="2">
        <v>42370.0</v>
      </c>
      <c r="B3689" s="1" t="s">
        <v>116</v>
      </c>
      <c r="C3689" s="1" t="s">
        <v>2218</v>
      </c>
      <c r="D3689" s="1" t="s">
        <v>61</v>
      </c>
      <c r="E3689" s="1" t="s">
        <v>712</v>
      </c>
      <c r="F3689" s="1" t="s">
        <v>536</v>
      </c>
      <c r="G3689" s="1">
        <v>2005.0</v>
      </c>
      <c r="H3689" s="1">
        <v>160000.0</v>
      </c>
      <c r="I3689" s="1">
        <v>81829.0</v>
      </c>
      <c r="J3689" s="1">
        <v>10.82739726</v>
      </c>
      <c r="K3689" s="1">
        <v>2.0</v>
      </c>
      <c r="L3689" s="1" t="s">
        <v>16</v>
      </c>
    </row>
    <row r="3690">
      <c r="A3690" s="2">
        <v>42370.0</v>
      </c>
      <c r="B3690" s="1" t="s">
        <v>116</v>
      </c>
      <c r="C3690" s="1" t="s">
        <v>2251</v>
      </c>
      <c r="D3690" s="1" t="s">
        <v>61</v>
      </c>
      <c r="E3690" s="1" t="s">
        <v>712</v>
      </c>
      <c r="F3690" s="1" t="s">
        <v>2007</v>
      </c>
      <c r="G3690" s="1">
        <v>2009.0</v>
      </c>
      <c r="H3690" s="1">
        <v>160000.0</v>
      </c>
      <c r="I3690" s="1">
        <v>17619.0</v>
      </c>
      <c r="J3690" s="1">
        <v>6.789041096</v>
      </c>
      <c r="K3690" s="1">
        <v>1.0</v>
      </c>
      <c r="L3690" s="1" t="s">
        <v>16</v>
      </c>
    </row>
    <row r="3691">
      <c r="A3691" s="2">
        <v>42370.0</v>
      </c>
      <c r="B3691" s="1" t="s">
        <v>116</v>
      </c>
      <c r="C3691" s="1" t="s">
        <v>2253</v>
      </c>
      <c r="D3691" s="1" t="s">
        <v>61</v>
      </c>
      <c r="E3691" s="1" t="s">
        <v>1871</v>
      </c>
      <c r="F3691" s="1" t="s">
        <v>536</v>
      </c>
      <c r="G3691" s="1">
        <v>2005.0</v>
      </c>
      <c r="H3691" s="1">
        <v>160000.0</v>
      </c>
      <c r="I3691" s="1">
        <v>96999.0</v>
      </c>
      <c r="J3691" s="1">
        <v>10.84657534</v>
      </c>
      <c r="K3691" s="1">
        <v>2.0</v>
      </c>
      <c r="L3691" s="1" t="s">
        <v>16</v>
      </c>
    </row>
    <row r="3692">
      <c r="A3692" s="2">
        <v>42370.0</v>
      </c>
      <c r="B3692" s="1" t="s">
        <v>20</v>
      </c>
      <c r="C3692" s="1">
        <v>75600.0</v>
      </c>
      <c r="D3692" s="1" t="s">
        <v>91</v>
      </c>
      <c r="E3692" s="1" t="s">
        <v>813</v>
      </c>
      <c r="F3692" s="1" t="s">
        <v>1425</v>
      </c>
      <c r="G3692" s="1">
        <v>2008.0</v>
      </c>
      <c r="H3692" s="1">
        <v>160000.0</v>
      </c>
      <c r="I3692" s="1">
        <v>63392.0</v>
      </c>
      <c r="J3692" s="1">
        <v>7.0</v>
      </c>
      <c r="K3692" s="1">
        <v>1.0</v>
      </c>
      <c r="L3692" s="1" t="s">
        <v>80</v>
      </c>
    </row>
    <row r="3693">
      <c r="A3693" s="2">
        <v>42370.0</v>
      </c>
      <c r="B3693" s="1" t="s">
        <v>20</v>
      </c>
      <c r="C3693" s="1">
        <v>67057.0</v>
      </c>
      <c r="D3693" s="1" t="s">
        <v>542</v>
      </c>
      <c r="E3693" s="1" t="s">
        <v>2254</v>
      </c>
      <c r="F3693" s="1" t="s">
        <v>2255</v>
      </c>
      <c r="G3693" s="1">
        <v>2006.0</v>
      </c>
      <c r="H3693" s="1">
        <v>160000.0</v>
      </c>
      <c r="I3693" s="1">
        <v>100749.0</v>
      </c>
      <c r="J3693" s="1">
        <v>9.0</v>
      </c>
      <c r="K3693" s="1">
        <v>2.0</v>
      </c>
      <c r="L3693" s="1" t="s">
        <v>16</v>
      </c>
    </row>
    <row r="3694">
      <c r="A3694" s="2">
        <v>42370.0</v>
      </c>
      <c r="B3694" s="1" t="s">
        <v>116</v>
      </c>
      <c r="C3694" s="1" t="s">
        <v>2252</v>
      </c>
      <c r="D3694" s="1" t="s">
        <v>91</v>
      </c>
      <c r="E3694" s="1" t="s">
        <v>1442</v>
      </c>
      <c r="F3694" s="1" t="s">
        <v>2139</v>
      </c>
      <c r="G3694" s="1">
        <v>2005.0</v>
      </c>
      <c r="H3694" s="1">
        <v>160000.0</v>
      </c>
      <c r="I3694" s="1">
        <v>71918.0</v>
      </c>
      <c r="J3694" s="1">
        <v>10.83013699</v>
      </c>
      <c r="K3694" s="1">
        <v>2.0</v>
      </c>
      <c r="L3694" s="1" t="s">
        <v>16</v>
      </c>
    </row>
    <row r="3695">
      <c r="A3695" s="2">
        <v>42370.0</v>
      </c>
      <c r="B3695" s="1" t="s">
        <v>116</v>
      </c>
      <c r="C3695" s="1" t="s">
        <v>2195</v>
      </c>
      <c r="D3695" s="1" t="s">
        <v>91</v>
      </c>
      <c r="E3695" s="1" t="s">
        <v>1442</v>
      </c>
      <c r="F3695" s="1" t="s">
        <v>2196</v>
      </c>
      <c r="G3695" s="1">
        <v>2005.0</v>
      </c>
      <c r="H3695" s="1">
        <v>160000.0</v>
      </c>
      <c r="I3695" s="1">
        <v>37799.0</v>
      </c>
      <c r="J3695" s="1">
        <v>10.97534247</v>
      </c>
      <c r="K3695" s="1">
        <v>2.0</v>
      </c>
      <c r="L3695" s="1" t="s">
        <v>16</v>
      </c>
    </row>
    <row r="3696">
      <c r="A3696" s="2">
        <v>42370.0</v>
      </c>
      <c r="B3696" s="1" t="s">
        <v>148</v>
      </c>
      <c r="C3696" s="1">
        <v>358.0</v>
      </c>
      <c r="D3696" s="1" t="s">
        <v>61</v>
      </c>
      <c r="E3696" s="1" t="s">
        <v>240</v>
      </c>
      <c r="F3696" s="1" t="s">
        <v>147</v>
      </c>
      <c r="G3696" s="1">
        <v>2009.0</v>
      </c>
      <c r="H3696" s="1">
        <v>160000.0</v>
      </c>
      <c r="I3696" s="1">
        <v>46959.6167</v>
      </c>
      <c r="J3696" s="1">
        <v>5.869952088</v>
      </c>
      <c r="K3696" s="1">
        <v>2.0</v>
      </c>
      <c r="L3696" s="1" t="s">
        <v>16</v>
      </c>
    </row>
    <row r="3697">
      <c r="A3697" s="2">
        <v>42370.0</v>
      </c>
      <c r="B3697" s="1" t="s">
        <v>186</v>
      </c>
      <c r="C3697" s="1" t="s">
        <v>2256</v>
      </c>
      <c r="D3697" s="1" t="s">
        <v>61</v>
      </c>
      <c r="E3697" s="1" t="s">
        <v>881</v>
      </c>
      <c r="F3697" s="1" t="s">
        <v>536</v>
      </c>
      <c r="G3697" s="1">
        <v>2006.0</v>
      </c>
      <c r="H3697" s="1">
        <v>160000.0</v>
      </c>
      <c r="I3697" s="1">
        <v>81305.0</v>
      </c>
      <c r="J3697" s="1">
        <v>9.0</v>
      </c>
      <c r="K3697" s="1">
        <v>1.0</v>
      </c>
      <c r="L3697" s="1" t="s">
        <v>16</v>
      </c>
    </row>
    <row r="3698">
      <c r="A3698" s="2">
        <v>42370.0</v>
      </c>
      <c r="B3698" s="1" t="s">
        <v>116</v>
      </c>
      <c r="C3698" s="1" t="s">
        <v>2257</v>
      </c>
      <c r="D3698" s="1" t="s">
        <v>61</v>
      </c>
      <c r="E3698" s="1" t="s">
        <v>881</v>
      </c>
      <c r="F3698" s="1" t="s">
        <v>536</v>
      </c>
      <c r="G3698" s="1">
        <v>2004.0</v>
      </c>
      <c r="H3698" s="1">
        <v>160000.0</v>
      </c>
      <c r="I3698" s="1">
        <v>81599.0</v>
      </c>
      <c r="J3698" s="1">
        <v>11.83561644</v>
      </c>
      <c r="K3698" s="1">
        <v>2.0</v>
      </c>
      <c r="L3698" s="1" t="s">
        <v>16</v>
      </c>
    </row>
    <row r="3699">
      <c r="A3699" s="2">
        <v>42370.0</v>
      </c>
      <c r="B3699" s="1" t="s">
        <v>116</v>
      </c>
      <c r="C3699" s="1" t="s">
        <v>2229</v>
      </c>
      <c r="D3699" s="1" t="s">
        <v>61</v>
      </c>
      <c r="E3699" s="1" t="s">
        <v>881</v>
      </c>
      <c r="F3699" s="1" t="s">
        <v>203</v>
      </c>
      <c r="G3699" s="1">
        <v>2006.0</v>
      </c>
      <c r="H3699" s="1">
        <v>160000.0</v>
      </c>
      <c r="I3699" s="1">
        <v>132890.0</v>
      </c>
      <c r="J3699" s="1">
        <v>9.942465753</v>
      </c>
      <c r="K3699" s="1">
        <v>2.0</v>
      </c>
      <c r="L3699" s="1" t="s">
        <v>16</v>
      </c>
    </row>
    <row r="3700">
      <c r="A3700" s="2">
        <v>42370.0</v>
      </c>
      <c r="B3700" s="1" t="s">
        <v>148</v>
      </c>
      <c r="C3700" s="1">
        <v>749.0</v>
      </c>
      <c r="D3700" s="1" t="s">
        <v>61</v>
      </c>
      <c r="E3700" s="1" t="s">
        <v>953</v>
      </c>
      <c r="F3700" s="1" t="s">
        <v>536</v>
      </c>
      <c r="G3700" s="1">
        <v>2005.0</v>
      </c>
      <c r="H3700" s="1">
        <v>160000.0</v>
      </c>
      <c r="I3700" s="1">
        <v>78806.29706</v>
      </c>
      <c r="J3700" s="1">
        <v>9.850787132</v>
      </c>
      <c r="K3700" s="1">
        <v>2.0</v>
      </c>
      <c r="L3700" s="1" t="s">
        <v>16</v>
      </c>
    </row>
    <row r="3701">
      <c r="A3701" s="2">
        <v>42370.0</v>
      </c>
      <c r="B3701" s="1" t="s">
        <v>116</v>
      </c>
      <c r="C3701" s="1" t="s">
        <v>2211</v>
      </c>
      <c r="D3701" s="1" t="s">
        <v>61</v>
      </c>
      <c r="E3701" s="1" t="s">
        <v>1128</v>
      </c>
      <c r="F3701" s="1" t="s">
        <v>536</v>
      </c>
      <c r="G3701" s="1">
        <v>2007.0</v>
      </c>
      <c r="H3701" s="1">
        <v>160000.0</v>
      </c>
      <c r="I3701" s="1">
        <v>97191.0</v>
      </c>
      <c r="J3701" s="1">
        <v>8.668493151</v>
      </c>
      <c r="K3701" s="1">
        <v>2.0</v>
      </c>
      <c r="L3701" s="1" t="s">
        <v>16</v>
      </c>
    </row>
    <row r="3702">
      <c r="A3702" s="2">
        <v>42370.0</v>
      </c>
      <c r="B3702" s="1" t="s">
        <v>148</v>
      </c>
      <c r="C3702" s="1">
        <v>640.0</v>
      </c>
      <c r="D3702" s="1" t="s">
        <v>61</v>
      </c>
      <c r="E3702" s="1" t="s">
        <v>712</v>
      </c>
      <c r="F3702" s="1" t="s">
        <v>536</v>
      </c>
      <c r="G3702" s="1">
        <v>2006.0</v>
      </c>
      <c r="H3702" s="1">
        <v>159840.0</v>
      </c>
      <c r="I3702" s="1">
        <v>69935.6605</v>
      </c>
      <c r="J3702" s="1">
        <v>8.741957563</v>
      </c>
      <c r="K3702" s="1">
        <v>2.0</v>
      </c>
      <c r="L3702" s="1" t="s">
        <v>16</v>
      </c>
    </row>
    <row r="3703">
      <c r="A3703" s="2">
        <v>42370.0</v>
      </c>
      <c r="B3703" s="1" t="s">
        <v>116</v>
      </c>
      <c r="C3703" s="1" t="s">
        <v>2258</v>
      </c>
      <c r="D3703" s="1" t="s">
        <v>61</v>
      </c>
      <c r="E3703" s="1" t="s">
        <v>1362</v>
      </c>
      <c r="F3703" s="1" t="s">
        <v>536</v>
      </c>
      <c r="G3703" s="1">
        <v>2006.0</v>
      </c>
      <c r="H3703" s="1">
        <v>159000.0</v>
      </c>
      <c r="I3703" s="1">
        <v>178910.0</v>
      </c>
      <c r="J3703" s="1">
        <v>9.77260274</v>
      </c>
      <c r="K3703" s="1">
        <v>2.0</v>
      </c>
      <c r="L3703" s="1" t="s">
        <v>16</v>
      </c>
    </row>
    <row r="3704">
      <c r="A3704" s="2">
        <v>42370.0</v>
      </c>
      <c r="B3704" s="1" t="s">
        <v>186</v>
      </c>
      <c r="C3704" s="1" t="s">
        <v>2248</v>
      </c>
      <c r="D3704" s="1" t="s">
        <v>61</v>
      </c>
      <c r="E3704" s="1" t="s">
        <v>712</v>
      </c>
      <c r="F3704" s="1" t="s">
        <v>536</v>
      </c>
      <c r="G3704" s="1">
        <v>2007.0</v>
      </c>
      <c r="H3704" s="1">
        <v>158730.0</v>
      </c>
      <c r="I3704" s="1">
        <v>79473.0</v>
      </c>
      <c r="J3704" s="1">
        <v>8.0</v>
      </c>
      <c r="K3704" s="1">
        <v>2.0</v>
      </c>
      <c r="L3704" s="1" t="s">
        <v>16</v>
      </c>
    </row>
    <row r="3705">
      <c r="A3705" s="2">
        <v>42370.0</v>
      </c>
      <c r="B3705" s="1" t="s">
        <v>148</v>
      </c>
      <c r="C3705" s="1">
        <v>524.0</v>
      </c>
      <c r="D3705" s="1" t="s">
        <v>91</v>
      </c>
      <c r="E3705" s="1" t="s">
        <v>2174</v>
      </c>
      <c r="F3705" s="1" t="s">
        <v>1120</v>
      </c>
      <c r="G3705" s="1">
        <v>2007.0</v>
      </c>
      <c r="H3705" s="1">
        <v>158730.0</v>
      </c>
      <c r="I3705" s="1">
        <v>61196.44079</v>
      </c>
      <c r="J3705" s="1">
        <v>7.649555099</v>
      </c>
      <c r="K3705" s="1">
        <v>2.0</v>
      </c>
      <c r="L3705" s="1" t="s">
        <v>16</v>
      </c>
    </row>
    <row r="3706">
      <c r="A3706" s="2">
        <v>42370.0</v>
      </c>
      <c r="B3706" s="1" t="s">
        <v>148</v>
      </c>
      <c r="C3706" s="1">
        <v>812.0</v>
      </c>
      <c r="D3706" s="1" t="s">
        <v>91</v>
      </c>
      <c r="E3706" s="1" t="s">
        <v>1442</v>
      </c>
      <c r="F3706" s="1" t="s">
        <v>1443</v>
      </c>
      <c r="G3706" s="1">
        <v>2004.0</v>
      </c>
      <c r="H3706" s="1">
        <v>157620.0</v>
      </c>
      <c r="I3706" s="1">
        <v>85837.09784</v>
      </c>
      <c r="J3706" s="1">
        <v>10.72963723</v>
      </c>
      <c r="K3706" s="1">
        <v>3.0</v>
      </c>
      <c r="L3706" s="1" t="s">
        <v>16</v>
      </c>
    </row>
    <row r="3707">
      <c r="A3707" s="2">
        <v>42370.0</v>
      </c>
      <c r="B3707" s="1" t="s">
        <v>148</v>
      </c>
      <c r="C3707" s="1">
        <v>822.0</v>
      </c>
      <c r="D3707" s="1" t="s">
        <v>91</v>
      </c>
      <c r="E3707" s="1" t="s">
        <v>1442</v>
      </c>
      <c r="F3707" s="1" t="s">
        <v>1443</v>
      </c>
      <c r="G3707" s="1">
        <v>2004.0</v>
      </c>
      <c r="H3707" s="1">
        <v>157620.0</v>
      </c>
      <c r="I3707" s="1">
        <v>86209.4456</v>
      </c>
      <c r="J3707" s="1">
        <v>10.7761807</v>
      </c>
      <c r="K3707" s="1">
        <v>3.0</v>
      </c>
      <c r="L3707" s="1" t="s">
        <v>16</v>
      </c>
    </row>
    <row r="3708">
      <c r="A3708" s="2">
        <v>42370.0</v>
      </c>
      <c r="B3708" s="1" t="s">
        <v>148</v>
      </c>
      <c r="C3708" s="1">
        <v>741.0</v>
      </c>
      <c r="D3708" s="1" t="s">
        <v>61</v>
      </c>
      <c r="E3708" s="1" t="s">
        <v>881</v>
      </c>
      <c r="F3708" s="1" t="s">
        <v>536</v>
      </c>
      <c r="G3708" s="1">
        <v>2005.0</v>
      </c>
      <c r="H3708" s="1">
        <v>157500.0</v>
      </c>
      <c r="I3708" s="1">
        <v>78412.04654</v>
      </c>
      <c r="J3708" s="1">
        <v>9.801505818</v>
      </c>
      <c r="K3708" s="1">
        <v>2.0</v>
      </c>
      <c r="L3708" s="1" t="s">
        <v>16</v>
      </c>
    </row>
    <row r="3709">
      <c r="A3709" s="2">
        <v>42370.0</v>
      </c>
      <c r="B3709" s="1" t="s">
        <v>148</v>
      </c>
      <c r="C3709" s="1">
        <v>739.0</v>
      </c>
      <c r="D3709" s="1" t="s">
        <v>91</v>
      </c>
      <c r="E3709" s="1" t="s">
        <v>1442</v>
      </c>
      <c r="F3709" s="1" t="s">
        <v>1443</v>
      </c>
      <c r="G3709" s="1">
        <v>2005.0</v>
      </c>
      <c r="H3709" s="1">
        <v>157000.0</v>
      </c>
      <c r="I3709" s="1">
        <v>78193.01848</v>
      </c>
      <c r="J3709" s="1">
        <v>9.77412731</v>
      </c>
      <c r="K3709" s="1">
        <v>2.0</v>
      </c>
      <c r="L3709" s="1" t="s">
        <v>16</v>
      </c>
    </row>
    <row r="3710">
      <c r="A3710" s="2">
        <v>42370.0</v>
      </c>
      <c r="B3710" s="1" t="s">
        <v>116</v>
      </c>
      <c r="C3710" s="1" t="s">
        <v>2247</v>
      </c>
      <c r="D3710" s="1" t="s">
        <v>61</v>
      </c>
      <c r="E3710" s="1" t="s">
        <v>881</v>
      </c>
      <c r="F3710" s="1" t="s">
        <v>536</v>
      </c>
      <c r="G3710" s="1">
        <v>2007.0</v>
      </c>
      <c r="H3710" s="1">
        <v>157000.0</v>
      </c>
      <c r="I3710" s="1">
        <v>60493.0</v>
      </c>
      <c r="J3710" s="1">
        <v>8.975342466</v>
      </c>
      <c r="K3710" s="1">
        <v>2.0</v>
      </c>
      <c r="L3710" s="1" t="s">
        <v>16</v>
      </c>
    </row>
    <row r="3711">
      <c r="A3711" s="2">
        <v>42370.0</v>
      </c>
      <c r="B3711" s="1" t="s">
        <v>116</v>
      </c>
      <c r="C3711" s="1" t="s">
        <v>2259</v>
      </c>
      <c r="D3711" s="1" t="s">
        <v>61</v>
      </c>
      <c r="E3711" s="1" t="s">
        <v>881</v>
      </c>
      <c r="F3711" s="1" t="s">
        <v>536</v>
      </c>
      <c r="G3711" s="1">
        <v>2003.0</v>
      </c>
      <c r="H3711" s="1">
        <v>155955.0</v>
      </c>
      <c r="I3711" s="1">
        <v>0.0</v>
      </c>
      <c r="J3711" s="1">
        <v>12.9890411</v>
      </c>
      <c r="K3711" s="1">
        <v>2.0</v>
      </c>
      <c r="L3711" s="1" t="s">
        <v>16</v>
      </c>
    </row>
    <row r="3712">
      <c r="A3712" s="2">
        <v>42370.0</v>
      </c>
      <c r="B3712" s="1" t="s">
        <v>186</v>
      </c>
      <c r="C3712" s="1" t="s">
        <v>2244</v>
      </c>
      <c r="D3712" s="1" t="s">
        <v>61</v>
      </c>
      <c r="E3712" s="1">
        <v>800.0</v>
      </c>
      <c r="F3712" s="1" t="s">
        <v>2200</v>
      </c>
      <c r="G3712" s="1">
        <v>2008.0</v>
      </c>
      <c r="H3712" s="1">
        <v>155400.0</v>
      </c>
      <c r="I3712" s="1">
        <v>40128.0</v>
      </c>
      <c r="J3712" s="1">
        <v>7.0</v>
      </c>
      <c r="K3712" s="1">
        <v>1.0</v>
      </c>
      <c r="L3712" s="1" t="s">
        <v>16</v>
      </c>
    </row>
    <row r="3713">
      <c r="A3713" s="2">
        <v>42370.0</v>
      </c>
      <c r="B3713" s="1" t="s">
        <v>186</v>
      </c>
      <c r="C3713" s="1" t="s">
        <v>2260</v>
      </c>
      <c r="D3713" s="1" t="s">
        <v>61</v>
      </c>
      <c r="E3713" s="1" t="s">
        <v>712</v>
      </c>
      <c r="F3713" s="1" t="s">
        <v>226</v>
      </c>
      <c r="G3713" s="1">
        <v>2009.0</v>
      </c>
      <c r="H3713" s="1">
        <v>155400.0</v>
      </c>
      <c r="I3713" s="1">
        <v>26974.0</v>
      </c>
      <c r="J3713" s="1">
        <v>6.0</v>
      </c>
      <c r="K3713" s="1">
        <v>1.0</v>
      </c>
      <c r="L3713" s="1" t="s">
        <v>16</v>
      </c>
    </row>
    <row r="3714">
      <c r="A3714" s="2">
        <v>42370.0</v>
      </c>
      <c r="B3714" s="1" t="s">
        <v>186</v>
      </c>
      <c r="C3714" s="1" t="s">
        <v>2261</v>
      </c>
      <c r="D3714" s="1" t="s">
        <v>61</v>
      </c>
      <c r="E3714" s="1" t="s">
        <v>712</v>
      </c>
      <c r="F3714" s="1" t="s">
        <v>536</v>
      </c>
      <c r="G3714" s="1">
        <v>2006.0</v>
      </c>
      <c r="H3714" s="1">
        <v>155400.0</v>
      </c>
      <c r="I3714" s="1">
        <v>75406.0</v>
      </c>
      <c r="J3714" s="1">
        <v>9.0</v>
      </c>
      <c r="K3714" s="1">
        <v>1.0</v>
      </c>
      <c r="L3714" s="1" t="s">
        <v>16</v>
      </c>
    </row>
    <row r="3715">
      <c r="A3715" s="2">
        <v>42370.0</v>
      </c>
      <c r="B3715" s="1" t="s">
        <v>148</v>
      </c>
      <c r="C3715" s="1">
        <v>407.0</v>
      </c>
      <c r="D3715" s="1" t="s">
        <v>61</v>
      </c>
      <c r="E3715" s="1" t="s">
        <v>712</v>
      </c>
      <c r="F3715" s="1" t="s">
        <v>536</v>
      </c>
      <c r="G3715" s="1">
        <v>2008.0</v>
      </c>
      <c r="H3715" s="1">
        <v>155400.0</v>
      </c>
      <c r="I3715" s="1">
        <v>51559.20602</v>
      </c>
      <c r="J3715" s="1">
        <v>6.444900753</v>
      </c>
      <c r="K3715" s="1">
        <v>2.0</v>
      </c>
      <c r="L3715" s="1" t="s">
        <v>16</v>
      </c>
    </row>
    <row r="3716">
      <c r="A3716" s="2">
        <v>42370.0</v>
      </c>
      <c r="B3716" s="1" t="s">
        <v>148</v>
      </c>
      <c r="C3716" s="1">
        <v>655.0</v>
      </c>
      <c r="D3716" s="1" t="s">
        <v>61</v>
      </c>
      <c r="E3716" s="1" t="s">
        <v>712</v>
      </c>
      <c r="F3716" s="1" t="s">
        <v>536</v>
      </c>
      <c r="G3716" s="1">
        <v>2006.0</v>
      </c>
      <c r="H3716" s="1">
        <v>155400.0</v>
      </c>
      <c r="I3716" s="1">
        <v>70264.2026</v>
      </c>
      <c r="J3716" s="1">
        <v>8.783025325</v>
      </c>
      <c r="K3716" s="1">
        <v>2.0</v>
      </c>
      <c r="L3716" s="1" t="s">
        <v>16</v>
      </c>
    </row>
    <row r="3717">
      <c r="A3717" s="2">
        <v>42370.0</v>
      </c>
      <c r="B3717" s="1" t="s">
        <v>116</v>
      </c>
      <c r="C3717" s="1" t="s">
        <v>2262</v>
      </c>
      <c r="D3717" s="1" t="s">
        <v>61</v>
      </c>
      <c r="E3717" s="1" t="s">
        <v>712</v>
      </c>
      <c r="F3717" s="1" t="s">
        <v>536</v>
      </c>
      <c r="G3717" s="1">
        <v>2010.0</v>
      </c>
      <c r="H3717" s="1">
        <v>155400.0</v>
      </c>
      <c r="I3717" s="1">
        <v>31160.0</v>
      </c>
      <c r="J3717" s="1">
        <v>5.915068493</v>
      </c>
      <c r="K3717" s="1">
        <v>2.0</v>
      </c>
      <c r="L3717" s="1" t="s">
        <v>16</v>
      </c>
    </row>
    <row r="3718">
      <c r="A3718" s="2">
        <v>42370.0</v>
      </c>
      <c r="B3718" s="1" t="s">
        <v>116</v>
      </c>
      <c r="C3718" s="1" t="s">
        <v>2263</v>
      </c>
      <c r="D3718" s="1" t="s">
        <v>61</v>
      </c>
      <c r="E3718" s="1" t="s">
        <v>712</v>
      </c>
      <c r="F3718" s="1" t="s">
        <v>536</v>
      </c>
      <c r="G3718" s="1">
        <v>2009.0</v>
      </c>
      <c r="H3718" s="1">
        <v>155400.0</v>
      </c>
      <c r="I3718" s="1">
        <v>103899.0</v>
      </c>
      <c r="J3718" s="1">
        <v>6.794520548</v>
      </c>
      <c r="K3718" s="1">
        <v>2.0</v>
      </c>
      <c r="L3718" s="1" t="s">
        <v>16</v>
      </c>
    </row>
    <row r="3719">
      <c r="A3719" s="2">
        <v>42370.0</v>
      </c>
      <c r="B3719" s="1" t="s">
        <v>116</v>
      </c>
      <c r="C3719" s="1" t="s">
        <v>2264</v>
      </c>
      <c r="D3719" s="1" t="s">
        <v>61</v>
      </c>
      <c r="E3719" s="1" t="s">
        <v>712</v>
      </c>
      <c r="F3719" s="1" t="s">
        <v>536</v>
      </c>
      <c r="G3719" s="1">
        <v>2005.0</v>
      </c>
      <c r="H3719" s="1">
        <v>155400.0</v>
      </c>
      <c r="I3719" s="1">
        <v>26845.0</v>
      </c>
      <c r="J3719" s="1">
        <v>10.91780822</v>
      </c>
      <c r="K3719" s="1">
        <v>2.0</v>
      </c>
      <c r="L3719" s="1" t="s">
        <v>16</v>
      </c>
    </row>
    <row r="3720">
      <c r="A3720" s="2">
        <v>42370.0</v>
      </c>
      <c r="B3720" s="1" t="s">
        <v>116</v>
      </c>
      <c r="C3720" s="1" t="s">
        <v>2265</v>
      </c>
      <c r="D3720" s="1" t="s">
        <v>61</v>
      </c>
      <c r="E3720" s="1" t="s">
        <v>712</v>
      </c>
      <c r="F3720" s="1" t="s">
        <v>2007</v>
      </c>
      <c r="G3720" s="1">
        <v>2007.0</v>
      </c>
      <c r="H3720" s="1">
        <v>155400.0</v>
      </c>
      <c r="I3720" s="1">
        <v>22844.0</v>
      </c>
      <c r="J3720" s="1">
        <v>8.936986301</v>
      </c>
      <c r="K3720" s="1">
        <v>2.0</v>
      </c>
      <c r="L3720" s="1" t="s">
        <v>16</v>
      </c>
    </row>
    <row r="3721">
      <c r="A3721" s="2">
        <v>42370.0</v>
      </c>
      <c r="B3721" s="1" t="s">
        <v>116</v>
      </c>
      <c r="C3721" s="1" t="s">
        <v>2258</v>
      </c>
      <c r="D3721" s="1" t="s">
        <v>61</v>
      </c>
      <c r="E3721" s="1" t="s">
        <v>1362</v>
      </c>
      <c r="F3721" s="1" t="s">
        <v>536</v>
      </c>
      <c r="G3721" s="1">
        <v>2006.0</v>
      </c>
      <c r="H3721" s="1">
        <v>155400.0</v>
      </c>
      <c r="I3721" s="1">
        <v>178910.0</v>
      </c>
      <c r="J3721" s="1">
        <v>9.77260274</v>
      </c>
      <c r="K3721" s="1">
        <v>2.0</v>
      </c>
      <c r="L3721" s="1" t="s">
        <v>16</v>
      </c>
    </row>
    <row r="3722">
      <c r="A3722" s="2">
        <v>42370.0</v>
      </c>
      <c r="B3722" s="1" t="s">
        <v>148</v>
      </c>
      <c r="C3722" s="1">
        <v>840.0</v>
      </c>
      <c r="D3722" s="1" t="s">
        <v>61</v>
      </c>
      <c r="E3722" s="1" t="s">
        <v>1871</v>
      </c>
      <c r="F3722" s="1" t="s">
        <v>203</v>
      </c>
      <c r="G3722" s="1">
        <v>2003.0</v>
      </c>
      <c r="H3722" s="1">
        <v>155400.0</v>
      </c>
      <c r="I3722" s="1">
        <v>90611.90968</v>
      </c>
      <c r="J3722" s="1">
        <v>11.32648871</v>
      </c>
      <c r="K3722" s="1">
        <v>3.0</v>
      </c>
      <c r="L3722" s="1" t="s">
        <v>16</v>
      </c>
    </row>
    <row r="3723">
      <c r="A3723" s="2">
        <v>42370.0</v>
      </c>
      <c r="B3723" s="1" t="s">
        <v>12</v>
      </c>
      <c r="C3723" s="1">
        <v>122414.0</v>
      </c>
      <c r="D3723" s="1" t="s">
        <v>61</v>
      </c>
      <c r="E3723" s="1" t="s">
        <v>2030</v>
      </c>
      <c r="F3723" s="1" t="s">
        <v>1641</v>
      </c>
      <c r="G3723" s="1">
        <v>2010.0</v>
      </c>
      <c r="H3723" s="1">
        <v>155400.0</v>
      </c>
      <c r="I3723" s="1">
        <v>40379.0</v>
      </c>
      <c r="J3723" s="1">
        <v>6.0</v>
      </c>
      <c r="K3723" s="1">
        <v>1.0</v>
      </c>
      <c r="L3723" s="1" t="s">
        <v>16</v>
      </c>
    </row>
    <row r="3724">
      <c r="A3724" s="2">
        <v>42370.0</v>
      </c>
      <c r="B3724" s="1" t="s">
        <v>12</v>
      </c>
      <c r="C3724" s="1">
        <v>122414.0</v>
      </c>
      <c r="D3724" s="1" t="s">
        <v>61</v>
      </c>
      <c r="E3724" s="1" t="s">
        <v>2030</v>
      </c>
      <c r="F3724" s="1" t="s">
        <v>1641</v>
      </c>
      <c r="G3724" s="1">
        <v>2010.0</v>
      </c>
      <c r="H3724" s="1">
        <v>155400.0</v>
      </c>
      <c r="I3724" s="1">
        <v>40379.0</v>
      </c>
      <c r="J3724" s="1">
        <v>6.0</v>
      </c>
      <c r="K3724" s="1">
        <v>1.0</v>
      </c>
      <c r="L3724" s="1" t="s">
        <v>16</v>
      </c>
    </row>
    <row r="3725">
      <c r="A3725" s="2">
        <v>42370.0</v>
      </c>
      <c r="B3725" s="1" t="s">
        <v>116</v>
      </c>
      <c r="C3725" s="1" t="s">
        <v>2266</v>
      </c>
      <c r="D3725" s="1" t="s">
        <v>61</v>
      </c>
      <c r="E3725" s="1" t="s">
        <v>2073</v>
      </c>
      <c r="F3725" s="1" t="s">
        <v>536</v>
      </c>
      <c r="G3725" s="1">
        <v>2006.0</v>
      </c>
      <c r="H3725" s="1">
        <v>155400.0</v>
      </c>
      <c r="I3725" s="1">
        <v>99998.0</v>
      </c>
      <c r="J3725" s="1">
        <v>8.550684932</v>
      </c>
      <c r="K3725" s="1">
        <v>2.0</v>
      </c>
      <c r="L3725" s="1" t="s">
        <v>16</v>
      </c>
    </row>
    <row r="3726">
      <c r="A3726" s="2">
        <v>42370.0</v>
      </c>
      <c r="B3726" s="1" t="s">
        <v>148</v>
      </c>
      <c r="C3726" s="1">
        <v>626.0</v>
      </c>
      <c r="D3726" s="1" t="s">
        <v>61</v>
      </c>
      <c r="E3726" s="1" t="s">
        <v>2073</v>
      </c>
      <c r="F3726" s="1" t="s">
        <v>203</v>
      </c>
      <c r="G3726" s="1">
        <v>2006.0</v>
      </c>
      <c r="H3726" s="1">
        <v>155400.0</v>
      </c>
      <c r="I3726" s="1">
        <v>69409.99315</v>
      </c>
      <c r="J3726" s="1">
        <v>8.676249144</v>
      </c>
      <c r="K3726" s="1">
        <v>2.0</v>
      </c>
      <c r="L3726" s="1" t="s">
        <v>16</v>
      </c>
    </row>
    <row r="3727">
      <c r="A3727" s="2">
        <v>42370.0</v>
      </c>
      <c r="B3727" s="1" t="s">
        <v>12</v>
      </c>
      <c r="C3727" s="1">
        <v>121467.0</v>
      </c>
      <c r="D3727" s="1" t="s">
        <v>61</v>
      </c>
      <c r="E3727" s="1" t="s">
        <v>1903</v>
      </c>
      <c r="F3727" s="1" t="s">
        <v>536</v>
      </c>
      <c r="G3727" s="1">
        <v>2008.0</v>
      </c>
      <c r="H3727" s="1">
        <v>155400.0</v>
      </c>
      <c r="I3727" s="1">
        <v>75499.0</v>
      </c>
      <c r="J3727" s="1">
        <v>8.0</v>
      </c>
      <c r="K3727" s="1">
        <v>1.0</v>
      </c>
      <c r="L3727" s="1" t="s">
        <v>16</v>
      </c>
    </row>
    <row r="3728">
      <c r="A3728" s="2">
        <v>42370.0</v>
      </c>
      <c r="B3728" s="1" t="s">
        <v>148</v>
      </c>
      <c r="C3728" s="1">
        <v>676.0</v>
      </c>
      <c r="D3728" s="1" t="s">
        <v>91</v>
      </c>
      <c r="E3728" s="1" t="s">
        <v>2174</v>
      </c>
      <c r="F3728" s="1" t="s">
        <v>1443</v>
      </c>
      <c r="G3728" s="1">
        <v>2006.0</v>
      </c>
      <c r="H3728" s="1">
        <v>155400.0</v>
      </c>
      <c r="I3728" s="1">
        <v>71468.85694</v>
      </c>
      <c r="J3728" s="1">
        <v>8.933607118</v>
      </c>
      <c r="K3728" s="1">
        <v>2.0</v>
      </c>
      <c r="L3728" s="1" t="s">
        <v>16</v>
      </c>
    </row>
    <row r="3729">
      <c r="A3729" s="2">
        <v>42370.0</v>
      </c>
      <c r="B3729" s="1" t="s">
        <v>12</v>
      </c>
      <c r="C3729" s="1">
        <v>116795.0</v>
      </c>
      <c r="D3729" s="1" t="s">
        <v>91</v>
      </c>
      <c r="E3729" s="1" t="s">
        <v>2267</v>
      </c>
      <c r="F3729" s="1" t="s">
        <v>2110</v>
      </c>
      <c r="G3729" s="1">
        <v>2008.0</v>
      </c>
      <c r="H3729" s="1">
        <v>155400.0</v>
      </c>
      <c r="I3729" s="1">
        <v>94670.0</v>
      </c>
      <c r="J3729" s="1">
        <v>8.0</v>
      </c>
      <c r="K3729" s="1">
        <v>2.0</v>
      </c>
      <c r="L3729" s="1" t="s">
        <v>16</v>
      </c>
    </row>
    <row r="3730">
      <c r="A3730" s="2">
        <v>42370.0</v>
      </c>
      <c r="B3730" s="1" t="s">
        <v>148</v>
      </c>
      <c r="C3730" s="1">
        <v>646.0</v>
      </c>
      <c r="D3730" s="1" t="s">
        <v>273</v>
      </c>
      <c r="E3730" s="1" t="s">
        <v>2177</v>
      </c>
      <c r="F3730" s="1" t="s">
        <v>2268</v>
      </c>
      <c r="G3730" s="1">
        <v>2006.0</v>
      </c>
      <c r="H3730" s="1">
        <v>155400.0</v>
      </c>
      <c r="I3730" s="1">
        <v>104936.345</v>
      </c>
      <c r="J3730" s="1">
        <v>8.744695414</v>
      </c>
      <c r="K3730" s="1">
        <v>2.0</v>
      </c>
      <c r="L3730" s="1" t="s">
        <v>16</v>
      </c>
    </row>
    <row r="3731">
      <c r="A3731" s="2">
        <v>42370.0</v>
      </c>
      <c r="B3731" s="1" t="s">
        <v>186</v>
      </c>
      <c r="C3731" s="1" t="s">
        <v>2269</v>
      </c>
      <c r="D3731" s="1" t="s">
        <v>61</v>
      </c>
      <c r="E3731" s="1" t="s">
        <v>1711</v>
      </c>
      <c r="F3731" s="1" t="s">
        <v>2112</v>
      </c>
      <c r="G3731" s="1">
        <v>2009.0</v>
      </c>
      <c r="H3731" s="1">
        <v>155400.0</v>
      </c>
      <c r="I3731" s="1">
        <v>71152.0</v>
      </c>
      <c r="J3731" s="1">
        <v>6.0</v>
      </c>
      <c r="K3731" s="1">
        <v>2.0</v>
      </c>
      <c r="L3731" s="1" t="s">
        <v>16</v>
      </c>
    </row>
    <row r="3732">
      <c r="A3732" s="2">
        <v>42370.0</v>
      </c>
      <c r="B3732" s="1" t="s">
        <v>12</v>
      </c>
      <c r="C3732" s="1">
        <v>120360.0</v>
      </c>
      <c r="D3732" s="1" t="s">
        <v>273</v>
      </c>
      <c r="E3732" s="1" t="s">
        <v>1126</v>
      </c>
      <c r="F3732" s="1" t="s">
        <v>2270</v>
      </c>
      <c r="G3732" s="1">
        <v>2007.0</v>
      </c>
      <c r="H3732" s="1">
        <v>155400.0</v>
      </c>
      <c r="I3732" s="1">
        <v>96960.0</v>
      </c>
      <c r="J3732" s="1">
        <v>9.0</v>
      </c>
      <c r="K3732" s="1">
        <v>3.0</v>
      </c>
      <c r="L3732" s="1" t="s">
        <v>16</v>
      </c>
    </row>
    <row r="3733">
      <c r="A3733" s="2">
        <v>42370.0</v>
      </c>
      <c r="B3733" s="1" t="s">
        <v>12</v>
      </c>
      <c r="C3733" s="1">
        <v>117535.0</v>
      </c>
      <c r="D3733" s="1" t="s">
        <v>91</v>
      </c>
      <c r="E3733" s="1" t="s">
        <v>1442</v>
      </c>
      <c r="F3733" s="1" t="s">
        <v>1443</v>
      </c>
      <c r="G3733" s="1">
        <v>2007.0</v>
      </c>
      <c r="H3733" s="1">
        <v>155400.0</v>
      </c>
      <c r="I3733" s="1">
        <v>100842.0</v>
      </c>
      <c r="J3733" s="1">
        <v>9.0</v>
      </c>
      <c r="K3733" s="1">
        <v>1.0</v>
      </c>
      <c r="L3733" s="1" t="s">
        <v>16</v>
      </c>
    </row>
    <row r="3734">
      <c r="A3734" s="2">
        <v>42370.0</v>
      </c>
      <c r="B3734" s="1" t="s">
        <v>12</v>
      </c>
      <c r="C3734" s="1">
        <v>124182.0</v>
      </c>
      <c r="D3734" s="1" t="s">
        <v>91</v>
      </c>
      <c r="E3734" s="1" t="s">
        <v>1442</v>
      </c>
      <c r="F3734" s="1" t="s">
        <v>276</v>
      </c>
      <c r="G3734" s="1">
        <v>2006.0</v>
      </c>
      <c r="H3734" s="1">
        <v>155400.0</v>
      </c>
      <c r="I3734" s="1">
        <v>51596.0</v>
      </c>
      <c r="J3734" s="1">
        <v>10.0</v>
      </c>
      <c r="K3734" s="1">
        <v>2.0</v>
      </c>
      <c r="L3734" s="1" t="s">
        <v>16</v>
      </c>
    </row>
    <row r="3735">
      <c r="A3735" s="2">
        <v>42370.0</v>
      </c>
      <c r="B3735" s="1" t="s">
        <v>12</v>
      </c>
      <c r="C3735" s="1">
        <v>132323.0</v>
      </c>
      <c r="D3735" s="1" t="s">
        <v>91</v>
      </c>
      <c r="E3735" s="1" t="s">
        <v>1906</v>
      </c>
      <c r="F3735" s="1" t="s">
        <v>1985</v>
      </c>
      <c r="G3735" s="1">
        <v>2005.0</v>
      </c>
      <c r="H3735" s="1">
        <v>155400.0</v>
      </c>
      <c r="I3735" s="1">
        <v>64649.0</v>
      </c>
      <c r="J3735" s="1">
        <v>11.0</v>
      </c>
      <c r="K3735" s="1">
        <v>1.0</v>
      </c>
      <c r="L3735" s="1" t="s">
        <v>16</v>
      </c>
    </row>
    <row r="3736">
      <c r="A3736" s="2">
        <v>42370.0</v>
      </c>
      <c r="B3736" s="1" t="s">
        <v>12</v>
      </c>
      <c r="C3736" s="1">
        <v>133489.0</v>
      </c>
      <c r="D3736" s="1" t="s">
        <v>91</v>
      </c>
      <c r="E3736" s="1" t="s">
        <v>1906</v>
      </c>
      <c r="F3736" s="1" t="s">
        <v>1985</v>
      </c>
      <c r="G3736" s="1">
        <v>2006.0</v>
      </c>
      <c r="H3736" s="1">
        <v>155400.0</v>
      </c>
      <c r="I3736" s="1">
        <v>70961.0</v>
      </c>
      <c r="J3736" s="1">
        <v>10.0</v>
      </c>
      <c r="K3736" s="1">
        <v>3.0</v>
      </c>
      <c r="L3736" s="1" t="s">
        <v>16</v>
      </c>
    </row>
    <row r="3737">
      <c r="A3737" s="2">
        <v>42370.0</v>
      </c>
      <c r="B3737" s="1" t="s">
        <v>148</v>
      </c>
      <c r="C3737" s="1">
        <v>547.0</v>
      </c>
      <c r="D3737" s="1" t="s">
        <v>36</v>
      </c>
      <c r="E3737" s="1" t="s">
        <v>1943</v>
      </c>
      <c r="F3737" s="1" t="s">
        <v>1944</v>
      </c>
      <c r="G3737" s="1">
        <v>2007.0</v>
      </c>
      <c r="H3737" s="1">
        <v>155400.0</v>
      </c>
      <c r="I3737" s="1">
        <v>62882.95688</v>
      </c>
      <c r="J3737" s="1">
        <v>7.86036961</v>
      </c>
      <c r="K3737" s="1">
        <v>2.0</v>
      </c>
      <c r="L3737" s="1" t="s">
        <v>16</v>
      </c>
    </row>
    <row r="3738">
      <c r="A3738" s="2">
        <v>42370.0</v>
      </c>
      <c r="B3738" s="1" t="s">
        <v>12</v>
      </c>
      <c r="C3738" s="1">
        <v>128370.0</v>
      </c>
      <c r="D3738" s="1" t="s">
        <v>91</v>
      </c>
      <c r="E3738" s="1" t="s">
        <v>92</v>
      </c>
      <c r="F3738" s="1" t="s">
        <v>1318</v>
      </c>
      <c r="G3738" s="1">
        <v>2006.0</v>
      </c>
      <c r="H3738" s="1">
        <v>155400.0</v>
      </c>
      <c r="I3738" s="1">
        <v>99619.0</v>
      </c>
      <c r="J3738" s="1">
        <v>10.0</v>
      </c>
      <c r="K3738" s="1">
        <v>2.0</v>
      </c>
      <c r="L3738" s="1" t="s">
        <v>16</v>
      </c>
    </row>
    <row r="3739">
      <c r="A3739" s="2">
        <v>42370.0</v>
      </c>
      <c r="B3739" s="1" t="s">
        <v>148</v>
      </c>
      <c r="C3739" s="1">
        <v>528.0</v>
      </c>
      <c r="D3739" s="1" t="s">
        <v>61</v>
      </c>
      <c r="E3739" s="1" t="s">
        <v>881</v>
      </c>
      <c r="F3739" s="1" t="s">
        <v>536</v>
      </c>
      <c r="G3739" s="1">
        <v>2007.0</v>
      </c>
      <c r="H3739" s="1">
        <v>155400.0</v>
      </c>
      <c r="I3739" s="1">
        <v>61787.81656</v>
      </c>
      <c r="J3739" s="1">
        <v>7.72347707</v>
      </c>
      <c r="K3739" s="1">
        <v>2.0</v>
      </c>
      <c r="L3739" s="1" t="s">
        <v>16</v>
      </c>
    </row>
    <row r="3740">
      <c r="A3740" s="2">
        <v>42370.0</v>
      </c>
      <c r="B3740" s="1" t="s">
        <v>116</v>
      </c>
      <c r="C3740" s="1" t="s">
        <v>2257</v>
      </c>
      <c r="D3740" s="1" t="s">
        <v>61</v>
      </c>
      <c r="E3740" s="1" t="s">
        <v>881</v>
      </c>
      <c r="F3740" s="1" t="s">
        <v>536</v>
      </c>
      <c r="G3740" s="1">
        <v>2004.0</v>
      </c>
      <c r="H3740" s="1">
        <v>155400.0</v>
      </c>
      <c r="I3740" s="1">
        <v>81599.0</v>
      </c>
      <c r="J3740" s="1">
        <v>11.83561644</v>
      </c>
      <c r="K3740" s="1">
        <v>2.0</v>
      </c>
      <c r="L3740" s="1" t="s">
        <v>16</v>
      </c>
    </row>
    <row r="3741">
      <c r="A3741" s="2">
        <v>42370.0</v>
      </c>
      <c r="B3741" s="1" t="s">
        <v>116</v>
      </c>
      <c r="C3741" s="1" t="s">
        <v>2271</v>
      </c>
      <c r="D3741" s="1" t="s">
        <v>61</v>
      </c>
      <c r="E3741" s="1" t="s">
        <v>881</v>
      </c>
      <c r="F3741" s="1" t="s">
        <v>203</v>
      </c>
      <c r="G3741" s="1">
        <v>2005.0</v>
      </c>
      <c r="H3741" s="1">
        <v>155400.0</v>
      </c>
      <c r="I3741" s="1">
        <v>198421.0</v>
      </c>
      <c r="J3741" s="1">
        <v>10.75068493</v>
      </c>
      <c r="K3741" s="1">
        <v>2.0</v>
      </c>
      <c r="L3741" s="1" t="s">
        <v>16</v>
      </c>
    </row>
    <row r="3742">
      <c r="A3742" s="2">
        <v>42370.0</v>
      </c>
      <c r="B3742" s="1" t="s">
        <v>148</v>
      </c>
      <c r="C3742" s="1">
        <v>522.0</v>
      </c>
      <c r="D3742" s="1" t="s">
        <v>61</v>
      </c>
      <c r="E3742" s="1" t="s">
        <v>1128</v>
      </c>
      <c r="F3742" s="1" t="s">
        <v>536</v>
      </c>
      <c r="G3742" s="1">
        <v>2007.0</v>
      </c>
      <c r="H3742" s="1">
        <v>155400.0</v>
      </c>
      <c r="I3742" s="1">
        <v>61174.53798</v>
      </c>
      <c r="J3742" s="1">
        <v>7.646817248</v>
      </c>
      <c r="K3742" s="1">
        <v>2.0</v>
      </c>
      <c r="L3742" s="1" t="s">
        <v>16</v>
      </c>
    </row>
    <row r="3743">
      <c r="A3743" s="2">
        <v>42370.0</v>
      </c>
      <c r="B3743" s="1" t="s">
        <v>12</v>
      </c>
      <c r="C3743" s="3" t="s">
        <v>2272</v>
      </c>
      <c r="D3743" s="1" t="s">
        <v>91</v>
      </c>
      <c r="E3743" s="1" t="s">
        <v>1442</v>
      </c>
      <c r="F3743" s="1" t="s">
        <v>2144</v>
      </c>
      <c r="G3743" s="1">
        <v>2005.0</v>
      </c>
      <c r="H3743" s="1">
        <v>155400.0</v>
      </c>
      <c r="I3743" s="1">
        <v>64649.0</v>
      </c>
      <c r="J3743" s="1">
        <v>11.0</v>
      </c>
      <c r="K3743" s="1">
        <v>1.0</v>
      </c>
      <c r="L3743" s="1" t="s">
        <v>16</v>
      </c>
    </row>
    <row r="3744">
      <c r="A3744" s="2">
        <v>42370.0</v>
      </c>
      <c r="B3744" s="1" t="s">
        <v>12</v>
      </c>
      <c r="C3744" s="3" t="s">
        <v>2273</v>
      </c>
      <c r="D3744" s="1" t="s">
        <v>91</v>
      </c>
      <c r="E3744" s="1" t="s">
        <v>1442</v>
      </c>
      <c r="F3744" s="1" t="s">
        <v>2144</v>
      </c>
      <c r="G3744" s="1">
        <v>2006.0</v>
      </c>
      <c r="H3744" s="1">
        <v>155400.0</v>
      </c>
      <c r="I3744" s="1">
        <v>70961.0</v>
      </c>
      <c r="J3744" s="1">
        <v>10.0</v>
      </c>
      <c r="K3744" s="1">
        <v>3.0</v>
      </c>
      <c r="L3744" s="1" t="s">
        <v>16</v>
      </c>
    </row>
    <row r="3745">
      <c r="A3745" s="2">
        <v>42370.0</v>
      </c>
      <c r="B3745" s="1" t="s">
        <v>12</v>
      </c>
      <c r="C3745" s="3" t="s">
        <v>2274</v>
      </c>
      <c r="D3745" s="1" t="s">
        <v>91</v>
      </c>
      <c r="E3745" s="1" t="s">
        <v>92</v>
      </c>
      <c r="F3745" s="1" t="s">
        <v>1318</v>
      </c>
      <c r="G3745" s="1">
        <v>2006.0</v>
      </c>
      <c r="H3745" s="1">
        <v>155400.0</v>
      </c>
      <c r="I3745" s="1">
        <v>99619.0</v>
      </c>
      <c r="J3745" s="1">
        <v>10.0</v>
      </c>
      <c r="K3745" s="1">
        <v>2.0</v>
      </c>
      <c r="L3745" s="1" t="s">
        <v>16</v>
      </c>
    </row>
    <row r="3746">
      <c r="A3746" s="2">
        <v>42370.0</v>
      </c>
      <c r="B3746" s="1" t="s">
        <v>12</v>
      </c>
      <c r="C3746" s="3" t="s">
        <v>2275</v>
      </c>
      <c r="D3746" s="1" t="s">
        <v>273</v>
      </c>
      <c r="E3746" s="1" t="s">
        <v>1346</v>
      </c>
      <c r="F3746" s="1" t="s">
        <v>2276</v>
      </c>
      <c r="G3746" s="1">
        <v>2009.0</v>
      </c>
      <c r="H3746" s="1">
        <v>155400.0</v>
      </c>
      <c r="I3746" s="1">
        <v>53623.0</v>
      </c>
      <c r="J3746" s="1">
        <v>7.0</v>
      </c>
      <c r="K3746" s="1">
        <v>1.0</v>
      </c>
      <c r="L3746" s="1" t="s">
        <v>16</v>
      </c>
    </row>
    <row r="3747">
      <c r="A3747" s="2">
        <v>42370.0</v>
      </c>
      <c r="B3747" s="1" t="s">
        <v>12</v>
      </c>
      <c r="C3747" s="3" t="s">
        <v>2277</v>
      </c>
      <c r="D3747" s="1" t="s">
        <v>36</v>
      </c>
      <c r="E3747" s="1" t="s">
        <v>2207</v>
      </c>
      <c r="F3747" s="1" t="s">
        <v>2278</v>
      </c>
      <c r="G3747" s="1">
        <v>2009.0</v>
      </c>
      <c r="H3747" s="1">
        <v>155400.0</v>
      </c>
      <c r="I3747" s="1">
        <v>45428.0</v>
      </c>
      <c r="J3747" s="1">
        <v>7.0</v>
      </c>
      <c r="K3747" s="1">
        <v>1.0</v>
      </c>
      <c r="L3747" s="1" t="s">
        <v>16</v>
      </c>
    </row>
    <row r="3748">
      <c r="A3748" s="2">
        <v>42370.0</v>
      </c>
      <c r="B3748" s="1" t="s">
        <v>116</v>
      </c>
      <c r="C3748" s="1" t="s">
        <v>2279</v>
      </c>
      <c r="D3748" s="1" t="s">
        <v>61</v>
      </c>
      <c r="E3748" s="1" t="s">
        <v>712</v>
      </c>
      <c r="F3748" s="1" t="s">
        <v>226</v>
      </c>
      <c r="G3748" s="1">
        <v>2007.0</v>
      </c>
      <c r="H3748" s="1">
        <v>155000.0</v>
      </c>
      <c r="I3748" s="1">
        <v>50679.0</v>
      </c>
      <c r="J3748" s="1">
        <v>8.446575342</v>
      </c>
      <c r="K3748" s="1">
        <v>2.0</v>
      </c>
      <c r="L3748" s="1" t="s">
        <v>16</v>
      </c>
    </row>
    <row r="3749">
      <c r="A3749" s="2">
        <v>42370.0</v>
      </c>
      <c r="B3749" s="1" t="s">
        <v>148</v>
      </c>
      <c r="C3749" s="1">
        <v>399.0</v>
      </c>
      <c r="D3749" s="1" t="s">
        <v>61</v>
      </c>
      <c r="E3749" s="1" t="s">
        <v>712</v>
      </c>
      <c r="F3749" s="1" t="s">
        <v>536</v>
      </c>
      <c r="G3749" s="1">
        <v>2008.0</v>
      </c>
      <c r="H3749" s="1">
        <v>155000.0</v>
      </c>
      <c r="I3749" s="1">
        <v>50748.80219</v>
      </c>
      <c r="J3749" s="1">
        <v>6.343600274</v>
      </c>
      <c r="K3749" s="1">
        <v>2.0</v>
      </c>
      <c r="L3749" s="1" t="s">
        <v>16</v>
      </c>
    </row>
    <row r="3750">
      <c r="A3750" s="2">
        <v>42370.0</v>
      </c>
      <c r="B3750" s="1" t="s">
        <v>148</v>
      </c>
      <c r="C3750" s="1">
        <v>567.0</v>
      </c>
      <c r="D3750" s="1" t="s">
        <v>61</v>
      </c>
      <c r="E3750" s="1" t="s">
        <v>712</v>
      </c>
      <c r="F3750" s="1" t="s">
        <v>536</v>
      </c>
      <c r="G3750" s="1">
        <v>2007.0</v>
      </c>
      <c r="H3750" s="1">
        <v>155000.0</v>
      </c>
      <c r="I3750" s="1">
        <v>63737.16633</v>
      </c>
      <c r="J3750" s="1">
        <v>7.967145791</v>
      </c>
      <c r="K3750" s="1">
        <v>2.0</v>
      </c>
      <c r="L3750" s="1" t="s">
        <v>16</v>
      </c>
    </row>
    <row r="3751">
      <c r="A3751" s="2">
        <v>42370.0</v>
      </c>
      <c r="B3751" s="1" t="s">
        <v>148</v>
      </c>
      <c r="C3751" s="1">
        <v>639.0</v>
      </c>
      <c r="D3751" s="1" t="s">
        <v>61</v>
      </c>
      <c r="E3751" s="1" t="s">
        <v>712</v>
      </c>
      <c r="F3751" s="1" t="s">
        <v>536</v>
      </c>
      <c r="G3751" s="1">
        <v>2006.0</v>
      </c>
      <c r="H3751" s="1">
        <v>155000.0</v>
      </c>
      <c r="I3751" s="1">
        <v>69935.6605</v>
      </c>
      <c r="J3751" s="1">
        <v>8.741957563</v>
      </c>
      <c r="K3751" s="1">
        <v>2.0</v>
      </c>
      <c r="L3751" s="1" t="s">
        <v>16</v>
      </c>
    </row>
    <row r="3752">
      <c r="A3752" s="2">
        <v>42370.0</v>
      </c>
      <c r="B3752" s="1" t="s">
        <v>148</v>
      </c>
      <c r="C3752" s="1">
        <v>625.0</v>
      </c>
      <c r="D3752" s="1" t="s">
        <v>61</v>
      </c>
      <c r="E3752" s="1" t="s">
        <v>2073</v>
      </c>
      <c r="F3752" s="1" t="s">
        <v>203</v>
      </c>
      <c r="G3752" s="1">
        <v>2006.0</v>
      </c>
      <c r="H3752" s="1">
        <v>155000.0</v>
      </c>
      <c r="I3752" s="1">
        <v>69409.99315</v>
      </c>
      <c r="J3752" s="1">
        <v>8.676249144</v>
      </c>
      <c r="K3752" s="1">
        <v>2.0</v>
      </c>
      <c r="L3752" s="1" t="s">
        <v>16</v>
      </c>
    </row>
    <row r="3753">
      <c r="A3753" s="2">
        <v>42370.0</v>
      </c>
      <c r="B3753" s="1" t="s">
        <v>116</v>
      </c>
      <c r="C3753" s="1" t="s">
        <v>2259</v>
      </c>
      <c r="D3753" s="1" t="s">
        <v>61</v>
      </c>
      <c r="E3753" s="1" t="s">
        <v>881</v>
      </c>
      <c r="F3753" s="1" t="s">
        <v>536</v>
      </c>
      <c r="G3753" s="1">
        <v>2003.0</v>
      </c>
      <c r="H3753" s="1">
        <v>155000.0</v>
      </c>
      <c r="I3753" s="1">
        <v>0.0</v>
      </c>
      <c r="J3753" s="1">
        <v>12.9890411</v>
      </c>
      <c r="K3753" s="1">
        <v>2.0</v>
      </c>
      <c r="L3753" s="1" t="s">
        <v>16</v>
      </c>
    </row>
    <row r="3754">
      <c r="A3754" s="2">
        <v>42370.0</v>
      </c>
      <c r="B3754" s="1" t="s">
        <v>116</v>
      </c>
      <c r="C3754" s="1" t="s">
        <v>2280</v>
      </c>
      <c r="D3754" s="1" t="s">
        <v>61</v>
      </c>
      <c r="E3754" s="1" t="s">
        <v>1128</v>
      </c>
      <c r="F3754" s="1" t="s">
        <v>203</v>
      </c>
      <c r="G3754" s="1">
        <v>2008.0</v>
      </c>
      <c r="H3754" s="1">
        <v>155000.0</v>
      </c>
      <c r="I3754" s="1">
        <v>0.0</v>
      </c>
      <c r="J3754" s="1">
        <v>7.646575342</v>
      </c>
      <c r="K3754" s="1">
        <v>2.0</v>
      </c>
      <c r="L3754" s="1" t="s">
        <v>16</v>
      </c>
    </row>
    <row r="3755">
      <c r="A3755" s="2">
        <v>42370.0</v>
      </c>
      <c r="B3755" s="1" t="s">
        <v>186</v>
      </c>
      <c r="C3755" s="1" t="s">
        <v>2261</v>
      </c>
      <c r="D3755" s="1" t="s">
        <v>61</v>
      </c>
      <c r="E3755" s="1" t="s">
        <v>712</v>
      </c>
      <c r="F3755" s="1" t="s">
        <v>536</v>
      </c>
      <c r="G3755" s="1">
        <v>2006.0</v>
      </c>
      <c r="H3755" s="1">
        <v>154000.0</v>
      </c>
      <c r="I3755" s="1">
        <v>75406.0</v>
      </c>
      <c r="J3755" s="1">
        <v>9.0</v>
      </c>
      <c r="K3755" s="1">
        <v>1.0</v>
      </c>
      <c r="L3755" s="1" t="s">
        <v>16</v>
      </c>
    </row>
    <row r="3756">
      <c r="A3756" s="2">
        <v>42370.0</v>
      </c>
      <c r="B3756" s="1" t="s">
        <v>148</v>
      </c>
      <c r="C3756" s="1">
        <v>821.0</v>
      </c>
      <c r="D3756" s="1" t="s">
        <v>91</v>
      </c>
      <c r="E3756" s="1" t="s">
        <v>1442</v>
      </c>
      <c r="F3756" s="1" t="s">
        <v>1443</v>
      </c>
      <c r="G3756" s="1">
        <v>2004.0</v>
      </c>
      <c r="H3756" s="1">
        <v>154000.0</v>
      </c>
      <c r="I3756" s="1">
        <v>86209.4456</v>
      </c>
      <c r="J3756" s="1">
        <v>10.7761807</v>
      </c>
      <c r="K3756" s="1">
        <v>3.0</v>
      </c>
      <c r="L3756" s="1" t="s">
        <v>16</v>
      </c>
    </row>
    <row r="3757">
      <c r="A3757" s="2">
        <v>42370.0</v>
      </c>
      <c r="B3757" s="1" t="s">
        <v>116</v>
      </c>
      <c r="C3757" s="1" t="s">
        <v>2279</v>
      </c>
      <c r="D3757" s="1" t="s">
        <v>61</v>
      </c>
      <c r="E3757" s="1" t="s">
        <v>712</v>
      </c>
      <c r="F3757" s="1" t="s">
        <v>226</v>
      </c>
      <c r="G3757" s="1">
        <v>2007.0</v>
      </c>
      <c r="H3757" s="1">
        <v>153180.0</v>
      </c>
      <c r="I3757" s="1">
        <v>50679.0</v>
      </c>
      <c r="J3757" s="1">
        <v>8.446575342</v>
      </c>
      <c r="K3757" s="1">
        <v>2.0</v>
      </c>
      <c r="L3757" s="1" t="s">
        <v>16</v>
      </c>
    </row>
    <row r="3758">
      <c r="A3758" s="2">
        <v>42370.0</v>
      </c>
      <c r="B3758" s="1" t="s">
        <v>148</v>
      </c>
      <c r="C3758" s="1">
        <v>592.0</v>
      </c>
      <c r="D3758" s="1" t="s">
        <v>61</v>
      </c>
      <c r="E3758" s="1" t="s">
        <v>2073</v>
      </c>
      <c r="F3758" s="1" t="s">
        <v>203</v>
      </c>
      <c r="G3758" s="1">
        <v>2006.0</v>
      </c>
      <c r="H3758" s="1">
        <v>153180.0</v>
      </c>
      <c r="I3758" s="1">
        <v>67022.58727</v>
      </c>
      <c r="J3758" s="1">
        <v>8.377823409</v>
      </c>
      <c r="K3758" s="1">
        <v>2.0</v>
      </c>
      <c r="L3758" s="1" t="s">
        <v>16</v>
      </c>
    </row>
    <row r="3759">
      <c r="A3759" s="2">
        <v>42370.0</v>
      </c>
      <c r="B3759" s="1" t="s">
        <v>116</v>
      </c>
      <c r="C3759" s="1" t="s">
        <v>2281</v>
      </c>
      <c r="D3759" s="1" t="s">
        <v>61</v>
      </c>
      <c r="E3759" s="1" t="s">
        <v>881</v>
      </c>
      <c r="F3759" s="1" t="s">
        <v>536</v>
      </c>
      <c r="G3759" s="1">
        <v>2006.0</v>
      </c>
      <c r="H3759" s="1">
        <v>153180.0</v>
      </c>
      <c r="I3759" s="1">
        <v>81180.0</v>
      </c>
      <c r="J3759" s="1">
        <v>9.750684932</v>
      </c>
      <c r="K3759" s="1">
        <v>2.0</v>
      </c>
      <c r="L3759" s="1" t="s">
        <v>16</v>
      </c>
    </row>
    <row r="3760">
      <c r="A3760" s="2">
        <v>42370.0</v>
      </c>
      <c r="B3760" s="1" t="s">
        <v>148</v>
      </c>
      <c r="C3760" s="1">
        <v>585.0</v>
      </c>
      <c r="D3760" s="1" t="s">
        <v>61</v>
      </c>
      <c r="E3760" s="1" t="s">
        <v>712</v>
      </c>
      <c r="F3760" s="1" t="s">
        <v>536</v>
      </c>
      <c r="G3760" s="1">
        <v>2006.0</v>
      </c>
      <c r="H3760" s="1">
        <v>152500.0</v>
      </c>
      <c r="I3760" s="1">
        <v>66584.53114</v>
      </c>
      <c r="J3760" s="1">
        <v>8.323066393</v>
      </c>
      <c r="K3760" s="1">
        <v>2.0</v>
      </c>
      <c r="L3760" s="1" t="s">
        <v>16</v>
      </c>
    </row>
    <row r="3761">
      <c r="A3761" s="2">
        <v>42370.0</v>
      </c>
      <c r="B3761" s="1" t="s">
        <v>148</v>
      </c>
      <c r="C3761" s="1">
        <v>839.0</v>
      </c>
      <c r="D3761" s="1" t="s">
        <v>61</v>
      </c>
      <c r="E3761" s="1" t="s">
        <v>1871</v>
      </c>
      <c r="F3761" s="1" t="s">
        <v>203</v>
      </c>
      <c r="G3761" s="1">
        <v>2003.0</v>
      </c>
      <c r="H3761" s="1">
        <v>152500.0</v>
      </c>
      <c r="I3761" s="1">
        <v>90611.90968</v>
      </c>
      <c r="J3761" s="1">
        <v>11.32648871</v>
      </c>
      <c r="K3761" s="1">
        <v>3.0</v>
      </c>
      <c r="L3761" s="1" t="s">
        <v>16</v>
      </c>
    </row>
    <row r="3762">
      <c r="A3762" s="2">
        <v>42370.0</v>
      </c>
      <c r="B3762" s="1" t="s">
        <v>116</v>
      </c>
      <c r="C3762" s="1" t="s">
        <v>2282</v>
      </c>
      <c r="D3762" s="1" t="s">
        <v>61</v>
      </c>
      <c r="E3762" s="1" t="s">
        <v>1128</v>
      </c>
      <c r="F3762" s="1" t="s">
        <v>203</v>
      </c>
      <c r="G3762" s="1">
        <v>2007.0</v>
      </c>
      <c r="H3762" s="1">
        <v>152070.0</v>
      </c>
      <c r="I3762" s="1">
        <v>104657.0</v>
      </c>
      <c r="J3762" s="1">
        <v>8.698630137</v>
      </c>
      <c r="K3762" s="1">
        <v>2.0</v>
      </c>
      <c r="L3762" s="1" t="s">
        <v>16</v>
      </c>
    </row>
    <row r="3763">
      <c r="A3763" s="2">
        <v>42370.0</v>
      </c>
      <c r="B3763" s="1" t="s">
        <v>148</v>
      </c>
      <c r="C3763" s="1">
        <v>811.0</v>
      </c>
      <c r="D3763" s="1" t="s">
        <v>91</v>
      </c>
      <c r="E3763" s="1" t="s">
        <v>1442</v>
      </c>
      <c r="F3763" s="1" t="s">
        <v>1443</v>
      </c>
      <c r="G3763" s="1">
        <v>2004.0</v>
      </c>
      <c r="H3763" s="1">
        <v>152000.0</v>
      </c>
      <c r="I3763" s="1">
        <v>85837.09784</v>
      </c>
      <c r="J3763" s="1">
        <v>10.72963723</v>
      </c>
      <c r="K3763" s="1">
        <v>3.0</v>
      </c>
      <c r="L3763" s="1" t="s">
        <v>16</v>
      </c>
    </row>
    <row r="3764">
      <c r="A3764" s="2">
        <v>42370.0</v>
      </c>
      <c r="B3764" s="1" t="s">
        <v>148</v>
      </c>
      <c r="C3764" s="1">
        <v>645.0</v>
      </c>
      <c r="D3764" s="1" t="s">
        <v>273</v>
      </c>
      <c r="E3764" s="1" t="s">
        <v>2177</v>
      </c>
      <c r="F3764" s="1" t="s">
        <v>2268</v>
      </c>
      <c r="G3764" s="1">
        <v>2006.0</v>
      </c>
      <c r="H3764" s="1">
        <v>151000.0</v>
      </c>
      <c r="I3764" s="1">
        <v>104936.345</v>
      </c>
      <c r="J3764" s="1">
        <v>8.744695414</v>
      </c>
      <c r="K3764" s="1">
        <v>2.0</v>
      </c>
      <c r="L3764" s="1" t="s">
        <v>16</v>
      </c>
    </row>
    <row r="3765">
      <c r="A3765" s="2">
        <v>42370.0</v>
      </c>
      <c r="B3765" s="1" t="s">
        <v>116</v>
      </c>
      <c r="C3765" s="1" t="s">
        <v>2283</v>
      </c>
      <c r="D3765" s="1" t="s">
        <v>61</v>
      </c>
      <c r="E3765" s="1">
        <v>800.0</v>
      </c>
      <c r="F3765" s="1" t="s">
        <v>2200</v>
      </c>
      <c r="G3765" s="1">
        <v>2011.0</v>
      </c>
      <c r="H3765" s="1">
        <v>150000.0</v>
      </c>
      <c r="I3765" s="1">
        <v>26358.0</v>
      </c>
      <c r="J3765" s="1">
        <v>4.945205479</v>
      </c>
      <c r="K3765" s="1">
        <v>2.0</v>
      </c>
      <c r="L3765" s="1" t="s">
        <v>16</v>
      </c>
    </row>
    <row r="3766">
      <c r="A3766" s="2">
        <v>42370.0</v>
      </c>
      <c r="B3766" s="1" t="s">
        <v>116</v>
      </c>
      <c r="C3766" s="1" t="s">
        <v>2283</v>
      </c>
      <c r="D3766" s="1" t="s">
        <v>61</v>
      </c>
      <c r="E3766" s="1">
        <v>800.0</v>
      </c>
      <c r="F3766" s="1" t="s">
        <v>2200</v>
      </c>
      <c r="G3766" s="1">
        <v>2011.0</v>
      </c>
      <c r="H3766" s="1">
        <v>150000.0</v>
      </c>
      <c r="I3766" s="1">
        <v>26358.0</v>
      </c>
      <c r="J3766" s="1">
        <v>4.945205479</v>
      </c>
      <c r="K3766" s="1">
        <v>2.0</v>
      </c>
      <c r="L3766" s="1" t="s">
        <v>16</v>
      </c>
    </row>
    <row r="3767">
      <c r="A3767" s="2">
        <v>42370.0</v>
      </c>
      <c r="B3767" s="1" t="s">
        <v>116</v>
      </c>
      <c r="C3767" s="1" t="s">
        <v>2284</v>
      </c>
      <c r="D3767" s="1" t="s">
        <v>61</v>
      </c>
      <c r="E3767" s="1">
        <v>800.0</v>
      </c>
      <c r="F3767" s="1" t="s">
        <v>2007</v>
      </c>
      <c r="G3767" s="1">
        <v>2009.0</v>
      </c>
      <c r="H3767" s="1">
        <v>150000.0</v>
      </c>
      <c r="I3767" s="1">
        <v>45893.0</v>
      </c>
      <c r="J3767" s="1">
        <v>6.717808219</v>
      </c>
      <c r="K3767" s="1">
        <v>2.0</v>
      </c>
      <c r="L3767" s="1" t="s">
        <v>16</v>
      </c>
    </row>
    <row r="3768">
      <c r="A3768" s="2">
        <v>42370.0</v>
      </c>
      <c r="B3768" s="1" t="s">
        <v>186</v>
      </c>
      <c r="C3768" s="1" t="s">
        <v>2260</v>
      </c>
      <c r="D3768" s="1" t="s">
        <v>61</v>
      </c>
      <c r="E3768" s="1" t="s">
        <v>712</v>
      </c>
      <c r="F3768" s="1" t="s">
        <v>226</v>
      </c>
      <c r="G3768" s="1">
        <v>2009.0</v>
      </c>
      <c r="H3768" s="1">
        <v>150000.0</v>
      </c>
      <c r="I3768" s="1">
        <v>26974.0</v>
      </c>
      <c r="J3768" s="1">
        <v>6.0</v>
      </c>
      <c r="K3768" s="1">
        <v>1.0</v>
      </c>
      <c r="L3768" s="1" t="s">
        <v>16</v>
      </c>
    </row>
    <row r="3769">
      <c r="A3769" s="2">
        <v>42370.0</v>
      </c>
      <c r="B3769" s="1" t="s">
        <v>148</v>
      </c>
      <c r="C3769" s="1">
        <v>489.0</v>
      </c>
      <c r="D3769" s="1" t="s">
        <v>61</v>
      </c>
      <c r="E3769" s="1" t="s">
        <v>712</v>
      </c>
      <c r="F3769" s="1" t="s">
        <v>226</v>
      </c>
      <c r="G3769" s="1">
        <v>2007.0</v>
      </c>
      <c r="H3769" s="1">
        <v>150000.0</v>
      </c>
      <c r="I3769" s="1">
        <v>58370.97878</v>
      </c>
      <c r="J3769" s="1">
        <v>7.296372348</v>
      </c>
      <c r="K3769" s="1">
        <v>2.0</v>
      </c>
      <c r="L3769" s="1" t="s">
        <v>16</v>
      </c>
    </row>
    <row r="3770">
      <c r="A3770" s="2">
        <v>42370.0</v>
      </c>
      <c r="B3770" s="1" t="s">
        <v>116</v>
      </c>
      <c r="C3770" s="1" t="s">
        <v>2285</v>
      </c>
      <c r="D3770" s="1" t="s">
        <v>61</v>
      </c>
      <c r="E3770" s="1" t="s">
        <v>712</v>
      </c>
      <c r="F3770" s="1" t="s">
        <v>226</v>
      </c>
      <c r="G3770" s="1">
        <v>2006.0</v>
      </c>
      <c r="H3770" s="1">
        <v>150000.0</v>
      </c>
      <c r="I3770" s="1">
        <v>49186.0</v>
      </c>
      <c r="J3770" s="1">
        <v>9.791780822</v>
      </c>
      <c r="K3770" s="1">
        <v>2.0</v>
      </c>
      <c r="L3770" s="1" t="s">
        <v>16</v>
      </c>
    </row>
    <row r="3771">
      <c r="A3771" s="2">
        <v>42370.0</v>
      </c>
      <c r="B3771" s="1" t="s">
        <v>116</v>
      </c>
      <c r="C3771" s="1" t="s">
        <v>2285</v>
      </c>
      <c r="D3771" s="1" t="s">
        <v>61</v>
      </c>
      <c r="E3771" s="1" t="s">
        <v>712</v>
      </c>
      <c r="F3771" s="1" t="s">
        <v>226</v>
      </c>
      <c r="G3771" s="1">
        <v>2006.0</v>
      </c>
      <c r="H3771" s="1">
        <v>150000.0</v>
      </c>
      <c r="I3771" s="1">
        <v>49186.0</v>
      </c>
      <c r="J3771" s="1">
        <v>9.791780822</v>
      </c>
      <c r="K3771" s="1">
        <v>2.0</v>
      </c>
      <c r="L3771" s="1" t="s">
        <v>16</v>
      </c>
    </row>
    <row r="3772">
      <c r="A3772" s="2">
        <v>42370.0</v>
      </c>
      <c r="B3772" s="1" t="s">
        <v>148</v>
      </c>
      <c r="C3772" s="1">
        <v>580.0</v>
      </c>
      <c r="D3772" s="1" t="s">
        <v>61</v>
      </c>
      <c r="E3772" s="1" t="s">
        <v>712</v>
      </c>
      <c r="F3772" s="1" t="s">
        <v>536</v>
      </c>
      <c r="G3772" s="1">
        <v>2006.0</v>
      </c>
      <c r="H3772" s="1">
        <v>150000.0</v>
      </c>
      <c r="I3772" s="1">
        <v>66190.28063</v>
      </c>
      <c r="J3772" s="1">
        <v>8.273785079</v>
      </c>
      <c r="K3772" s="1">
        <v>2.0</v>
      </c>
      <c r="L3772" s="1" t="s">
        <v>16</v>
      </c>
    </row>
    <row r="3773">
      <c r="A3773" s="2">
        <v>42370.0</v>
      </c>
      <c r="B3773" s="1" t="s">
        <v>148</v>
      </c>
      <c r="C3773" s="1">
        <v>756.0</v>
      </c>
      <c r="D3773" s="1" t="s">
        <v>61</v>
      </c>
      <c r="E3773" s="1" t="s">
        <v>712</v>
      </c>
      <c r="F3773" s="1" t="s">
        <v>536</v>
      </c>
      <c r="G3773" s="1">
        <v>2005.0</v>
      </c>
      <c r="H3773" s="1">
        <v>150000.0</v>
      </c>
      <c r="I3773" s="1">
        <v>79266.25599</v>
      </c>
      <c r="J3773" s="1">
        <v>9.908281999</v>
      </c>
      <c r="K3773" s="1">
        <v>2.0</v>
      </c>
      <c r="L3773" s="1" t="s">
        <v>16</v>
      </c>
    </row>
    <row r="3774">
      <c r="A3774" s="2">
        <v>42370.0</v>
      </c>
      <c r="B3774" s="1" t="s">
        <v>116</v>
      </c>
      <c r="C3774" s="1" t="s">
        <v>2286</v>
      </c>
      <c r="D3774" s="1" t="s">
        <v>61</v>
      </c>
      <c r="E3774" s="1" t="s">
        <v>712</v>
      </c>
      <c r="F3774" s="1" t="s">
        <v>536</v>
      </c>
      <c r="G3774" s="1">
        <v>2008.0</v>
      </c>
      <c r="H3774" s="1">
        <v>150000.0</v>
      </c>
      <c r="I3774" s="1">
        <v>136142.0</v>
      </c>
      <c r="J3774" s="1">
        <v>7.961643836</v>
      </c>
      <c r="K3774" s="1">
        <v>1.0</v>
      </c>
      <c r="L3774" s="1" t="s">
        <v>16</v>
      </c>
    </row>
    <row r="3775">
      <c r="A3775" s="2">
        <v>42370.0</v>
      </c>
      <c r="B3775" s="1" t="s">
        <v>116</v>
      </c>
      <c r="C3775" s="1" t="s">
        <v>2286</v>
      </c>
      <c r="D3775" s="1" t="s">
        <v>61</v>
      </c>
      <c r="E3775" s="1" t="s">
        <v>712</v>
      </c>
      <c r="F3775" s="1" t="s">
        <v>536</v>
      </c>
      <c r="G3775" s="1">
        <v>2008.0</v>
      </c>
      <c r="H3775" s="1">
        <v>150000.0</v>
      </c>
      <c r="I3775" s="1">
        <v>136142.0</v>
      </c>
      <c r="J3775" s="1">
        <v>7.961643836</v>
      </c>
      <c r="K3775" s="1">
        <v>1.0</v>
      </c>
      <c r="L3775" s="1" t="s">
        <v>16</v>
      </c>
    </row>
    <row r="3776">
      <c r="A3776" s="2">
        <v>42370.0</v>
      </c>
      <c r="B3776" s="1" t="s">
        <v>116</v>
      </c>
      <c r="C3776" s="1" t="s">
        <v>2262</v>
      </c>
      <c r="D3776" s="1" t="s">
        <v>61</v>
      </c>
      <c r="E3776" s="1" t="s">
        <v>712</v>
      </c>
      <c r="F3776" s="1" t="s">
        <v>536</v>
      </c>
      <c r="G3776" s="1">
        <v>2010.0</v>
      </c>
      <c r="H3776" s="1">
        <v>150000.0</v>
      </c>
      <c r="I3776" s="1">
        <v>31160.0</v>
      </c>
      <c r="J3776" s="1">
        <v>5.915068493</v>
      </c>
      <c r="K3776" s="1">
        <v>2.0</v>
      </c>
      <c r="L3776" s="1" t="s">
        <v>16</v>
      </c>
    </row>
    <row r="3777">
      <c r="A3777" s="2">
        <v>42370.0</v>
      </c>
      <c r="B3777" s="1" t="s">
        <v>116</v>
      </c>
      <c r="C3777" s="1" t="s">
        <v>2263</v>
      </c>
      <c r="D3777" s="1" t="s">
        <v>61</v>
      </c>
      <c r="E3777" s="1" t="s">
        <v>712</v>
      </c>
      <c r="F3777" s="1" t="s">
        <v>536</v>
      </c>
      <c r="G3777" s="1">
        <v>2009.0</v>
      </c>
      <c r="H3777" s="1">
        <v>150000.0</v>
      </c>
      <c r="I3777" s="1">
        <v>103899.0</v>
      </c>
      <c r="J3777" s="1">
        <v>6.794520548</v>
      </c>
      <c r="K3777" s="1">
        <v>2.0</v>
      </c>
      <c r="L3777" s="1" t="s">
        <v>16</v>
      </c>
    </row>
    <row r="3778">
      <c r="A3778" s="2">
        <v>42370.0</v>
      </c>
      <c r="B3778" s="1" t="s">
        <v>116</v>
      </c>
      <c r="C3778" s="1" t="s">
        <v>2287</v>
      </c>
      <c r="D3778" s="1" t="s">
        <v>61</v>
      </c>
      <c r="E3778" s="1" t="s">
        <v>712</v>
      </c>
      <c r="F3778" s="1" t="s">
        <v>536</v>
      </c>
      <c r="G3778" s="1">
        <v>2007.0</v>
      </c>
      <c r="H3778" s="1">
        <v>150000.0</v>
      </c>
      <c r="I3778" s="1">
        <v>54210.0</v>
      </c>
      <c r="J3778" s="1">
        <v>8.750684932</v>
      </c>
      <c r="K3778" s="1">
        <v>2.0</v>
      </c>
      <c r="L3778" s="1" t="s">
        <v>16</v>
      </c>
    </row>
    <row r="3779">
      <c r="A3779" s="2">
        <v>42370.0</v>
      </c>
      <c r="B3779" s="1" t="s">
        <v>116</v>
      </c>
      <c r="C3779" s="1" t="s">
        <v>2264</v>
      </c>
      <c r="D3779" s="1" t="s">
        <v>61</v>
      </c>
      <c r="E3779" s="1" t="s">
        <v>712</v>
      </c>
      <c r="F3779" s="1" t="s">
        <v>536</v>
      </c>
      <c r="G3779" s="1">
        <v>2005.0</v>
      </c>
      <c r="H3779" s="1">
        <v>150000.0</v>
      </c>
      <c r="I3779" s="1">
        <v>26845.0</v>
      </c>
      <c r="J3779" s="1">
        <v>10.91780822</v>
      </c>
      <c r="K3779" s="1">
        <v>2.0</v>
      </c>
      <c r="L3779" s="1" t="s">
        <v>16</v>
      </c>
    </row>
    <row r="3780">
      <c r="A3780" s="2">
        <v>42370.0</v>
      </c>
      <c r="B3780" s="1" t="s">
        <v>116</v>
      </c>
      <c r="C3780" s="1" t="s">
        <v>2288</v>
      </c>
      <c r="D3780" s="1" t="s">
        <v>61</v>
      </c>
      <c r="E3780" s="1" t="s">
        <v>712</v>
      </c>
      <c r="F3780" s="1" t="s">
        <v>2007</v>
      </c>
      <c r="G3780" s="1">
        <v>2007.0</v>
      </c>
      <c r="H3780" s="1">
        <v>150000.0</v>
      </c>
      <c r="I3780" s="1">
        <v>61485.0</v>
      </c>
      <c r="J3780" s="1">
        <v>8.884931507</v>
      </c>
      <c r="K3780" s="1">
        <v>2.0</v>
      </c>
      <c r="L3780" s="1" t="s">
        <v>16</v>
      </c>
    </row>
    <row r="3781">
      <c r="A3781" s="2">
        <v>42370.0</v>
      </c>
      <c r="B3781" s="1" t="s">
        <v>116</v>
      </c>
      <c r="C3781" s="1" t="s">
        <v>2265</v>
      </c>
      <c r="D3781" s="1" t="s">
        <v>61</v>
      </c>
      <c r="E3781" s="1" t="s">
        <v>712</v>
      </c>
      <c r="F3781" s="1" t="s">
        <v>2007</v>
      </c>
      <c r="G3781" s="1">
        <v>2007.0</v>
      </c>
      <c r="H3781" s="1">
        <v>150000.0</v>
      </c>
      <c r="I3781" s="1">
        <v>22844.0</v>
      </c>
      <c r="J3781" s="1">
        <v>8.936986301</v>
      </c>
      <c r="K3781" s="1">
        <v>2.0</v>
      </c>
      <c r="L3781" s="1" t="s">
        <v>16</v>
      </c>
    </row>
    <row r="3782">
      <c r="A3782" s="2">
        <v>42370.0</v>
      </c>
      <c r="B3782" s="1" t="s">
        <v>148</v>
      </c>
      <c r="C3782" s="1">
        <v>620.0</v>
      </c>
      <c r="D3782" s="1" t="s">
        <v>61</v>
      </c>
      <c r="E3782" s="1" t="s">
        <v>1871</v>
      </c>
      <c r="F3782" s="1" t="s">
        <v>536</v>
      </c>
      <c r="G3782" s="1">
        <v>2006.0</v>
      </c>
      <c r="H3782" s="1">
        <v>150000.0</v>
      </c>
      <c r="I3782" s="1">
        <v>69344.28474</v>
      </c>
      <c r="J3782" s="1">
        <v>8.668035592</v>
      </c>
      <c r="K3782" s="1">
        <v>2.0</v>
      </c>
      <c r="L3782" s="1" t="s">
        <v>16</v>
      </c>
    </row>
    <row r="3783">
      <c r="A3783" s="2">
        <v>42370.0</v>
      </c>
      <c r="B3783" s="1" t="s">
        <v>148</v>
      </c>
      <c r="C3783" s="1">
        <v>644.0</v>
      </c>
      <c r="D3783" s="1" t="s">
        <v>61</v>
      </c>
      <c r="E3783" s="1" t="s">
        <v>2073</v>
      </c>
      <c r="F3783" s="1" t="s">
        <v>203</v>
      </c>
      <c r="G3783" s="1">
        <v>2006.0</v>
      </c>
      <c r="H3783" s="1">
        <v>150000.0</v>
      </c>
      <c r="I3783" s="1">
        <v>69957.56331</v>
      </c>
      <c r="J3783" s="1">
        <v>8.744695414</v>
      </c>
      <c r="K3783" s="1">
        <v>2.0</v>
      </c>
      <c r="L3783" s="1" t="s">
        <v>16</v>
      </c>
    </row>
    <row r="3784">
      <c r="A3784" s="2">
        <v>42370.0</v>
      </c>
      <c r="B3784" s="1" t="s">
        <v>148</v>
      </c>
      <c r="C3784" s="1">
        <v>696.0</v>
      </c>
      <c r="D3784" s="1" t="s">
        <v>61</v>
      </c>
      <c r="E3784" s="1" t="s">
        <v>2073</v>
      </c>
      <c r="F3784" s="1" t="s">
        <v>203</v>
      </c>
      <c r="G3784" s="1">
        <v>2005.0</v>
      </c>
      <c r="H3784" s="1">
        <v>150000.0</v>
      </c>
      <c r="I3784" s="1">
        <v>75082.81998</v>
      </c>
      <c r="J3784" s="1">
        <v>9.385352498</v>
      </c>
      <c r="K3784" s="1">
        <v>2.0</v>
      </c>
      <c r="L3784" s="1" t="s">
        <v>16</v>
      </c>
    </row>
    <row r="3785">
      <c r="A3785" s="2">
        <v>42370.0</v>
      </c>
      <c r="B3785" s="1" t="s">
        <v>148</v>
      </c>
      <c r="C3785" s="1">
        <v>6.0</v>
      </c>
      <c r="D3785" s="1" t="s">
        <v>273</v>
      </c>
      <c r="E3785" s="1" t="s">
        <v>2289</v>
      </c>
      <c r="F3785" s="1" t="s">
        <v>2226</v>
      </c>
      <c r="G3785" s="1">
        <v>2014.0</v>
      </c>
      <c r="H3785" s="1">
        <v>150000.0</v>
      </c>
      <c r="I3785" s="1">
        <v>7184.120464</v>
      </c>
      <c r="J3785" s="1">
        <v>0.898015058</v>
      </c>
      <c r="K3785" s="1">
        <v>1.0</v>
      </c>
      <c r="L3785" s="1" t="s">
        <v>16</v>
      </c>
    </row>
    <row r="3786">
      <c r="A3786" s="2">
        <v>42370.0</v>
      </c>
      <c r="B3786" s="1" t="s">
        <v>186</v>
      </c>
      <c r="C3786" s="1" t="s">
        <v>2269</v>
      </c>
      <c r="D3786" s="1" t="s">
        <v>61</v>
      </c>
      <c r="E3786" s="1" t="s">
        <v>1711</v>
      </c>
      <c r="F3786" s="1" t="s">
        <v>2112</v>
      </c>
      <c r="G3786" s="1">
        <v>2009.0</v>
      </c>
      <c r="H3786" s="1">
        <v>150000.0</v>
      </c>
      <c r="I3786" s="1">
        <v>71152.0</v>
      </c>
      <c r="J3786" s="1">
        <v>6.0</v>
      </c>
      <c r="K3786" s="1">
        <v>2.0</v>
      </c>
      <c r="L3786" s="1" t="s">
        <v>16</v>
      </c>
    </row>
    <row r="3787">
      <c r="A3787" s="2">
        <v>42370.0</v>
      </c>
      <c r="B3787" s="1" t="s">
        <v>186</v>
      </c>
      <c r="C3787" s="1" t="s">
        <v>2290</v>
      </c>
      <c r="D3787" s="1" t="s">
        <v>61</v>
      </c>
      <c r="E3787" s="1" t="s">
        <v>1711</v>
      </c>
      <c r="F3787" s="1" t="s">
        <v>2112</v>
      </c>
      <c r="G3787" s="1">
        <v>2009.0</v>
      </c>
      <c r="H3787" s="1">
        <v>150000.0</v>
      </c>
      <c r="I3787" s="1">
        <v>79464.0</v>
      </c>
      <c r="J3787" s="1">
        <v>6.0</v>
      </c>
      <c r="K3787" s="1">
        <v>2.0</v>
      </c>
      <c r="L3787" s="1" t="s">
        <v>16</v>
      </c>
    </row>
    <row r="3788">
      <c r="A3788" s="2">
        <v>42370.0</v>
      </c>
      <c r="B3788" s="1" t="s">
        <v>20</v>
      </c>
      <c r="C3788" s="1">
        <v>58985.0</v>
      </c>
      <c r="D3788" s="1" t="s">
        <v>91</v>
      </c>
      <c r="E3788" s="1" t="s">
        <v>1442</v>
      </c>
      <c r="F3788" s="1" t="s">
        <v>2205</v>
      </c>
      <c r="G3788" s="1">
        <v>2004.0</v>
      </c>
      <c r="H3788" s="1">
        <v>150000.0</v>
      </c>
      <c r="I3788" s="1">
        <v>86230.0</v>
      </c>
      <c r="J3788" s="1">
        <v>11.0</v>
      </c>
      <c r="K3788" s="1">
        <v>3.0</v>
      </c>
      <c r="L3788" s="1" t="s">
        <v>16</v>
      </c>
    </row>
    <row r="3789">
      <c r="A3789" s="2">
        <v>42370.0</v>
      </c>
      <c r="B3789" s="1" t="s">
        <v>148</v>
      </c>
      <c r="C3789" s="1">
        <v>565.0</v>
      </c>
      <c r="D3789" s="1" t="s">
        <v>91</v>
      </c>
      <c r="E3789" s="1" t="s">
        <v>1442</v>
      </c>
      <c r="F3789" s="1" t="s">
        <v>1443</v>
      </c>
      <c r="G3789" s="1">
        <v>2007.0</v>
      </c>
      <c r="H3789" s="1">
        <v>150000.0</v>
      </c>
      <c r="I3789" s="1">
        <v>63671.4579</v>
      </c>
      <c r="J3789" s="1">
        <v>7.958932238</v>
      </c>
      <c r="K3789" s="1">
        <v>2.0</v>
      </c>
      <c r="L3789" s="1" t="s">
        <v>16</v>
      </c>
    </row>
    <row r="3790">
      <c r="A3790" s="2">
        <v>42370.0</v>
      </c>
      <c r="B3790" s="1" t="s">
        <v>148</v>
      </c>
      <c r="C3790" s="1">
        <v>772.0</v>
      </c>
      <c r="D3790" s="1" t="s">
        <v>91</v>
      </c>
      <c r="E3790" s="1" t="s">
        <v>1442</v>
      </c>
      <c r="F3790" s="1" t="s">
        <v>1443</v>
      </c>
      <c r="G3790" s="1">
        <v>2005.0</v>
      </c>
      <c r="H3790" s="1">
        <v>150000.0</v>
      </c>
      <c r="I3790" s="1">
        <v>79945.24298</v>
      </c>
      <c r="J3790" s="1">
        <v>9.993155373</v>
      </c>
      <c r="K3790" s="1">
        <v>2.0</v>
      </c>
      <c r="L3790" s="1" t="s">
        <v>16</v>
      </c>
    </row>
    <row r="3791">
      <c r="A3791" s="2">
        <v>42370.0</v>
      </c>
      <c r="B3791" s="1" t="s">
        <v>148</v>
      </c>
      <c r="C3791" s="1">
        <v>862.0</v>
      </c>
      <c r="D3791" s="1" t="s">
        <v>91</v>
      </c>
      <c r="E3791" s="1" t="s">
        <v>1442</v>
      </c>
      <c r="F3791" s="1" t="s">
        <v>1443</v>
      </c>
      <c r="G3791" s="1">
        <v>2003.0</v>
      </c>
      <c r="H3791" s="1">
        <v>150000.0</v>
      </c>
      <c r="I3791" s="1">
        <v>93371.66328</v>
      </c>
      <c r="J3791" s="1">
        <v>11.67145791</v>
      </c>
      <c r="K3791" s="1">
        <v>3.0</v>
      </c>
      <c r="L3791" s="1" t="s">
        <v>16</v>
      </c>
    </row>
    <row r="3792">
      <c r="A3792" s="2">
        <v>42370.0</v>
      </c>
      <c r="B3792" s="1" t="s">
        <v>116</v>
      </c>
      <c r="C3792" s="1" t="s">
        <v>2291</v>
      </c>
      <c r="D3792" s="1" t="s">
        <v>91</v>
      </c>
      <c r="E3792" s="1" t="s">
        <v>1442</v>
      </c>
      <c r="F3792" s="1" t="s">
        <v>1443</v>
      </c>
      <c r="G3792" s="1">
        <v>2005.0</v>
      </c>
      <c r="H3792" s="1">
        <v>150000.0</v>
      </c>
      <c r="I3792" s="1">
        <v>84190.0</v>
      </c>
      <c r="J3792" s="1">
        <v>10.69041096</v>
      </c>
      <c r="K3792" s="1">
        <v>1.0</v>
      </c>
      <c r="L3792" s="1" t="s">
        <v>16</v>
      </c>
    </row>
    <row r="3793">
      <c r="A3793" s="2">
        <v>42370.0</v>
      </c>
      <c r="B3793" s="1" t="s">
        <v>12</v>
      </c>
      <c r="C3793" s="1">
        <v>123554.0</v>
      </c>
      <c r="D3793" s="1" t="s">
        <v>91</v>
      </c>
      <c r="E3793" s="1" t="s">
        <v>1442</v>
      </c>
      <c r="F3793" s="1" t="s">
        <v>276</v>
      </c>
      <c r="G3793" s="1">
        <v>2005.0</v>
      </c>
      <c r="H3793" s="1">
        <v>150000.0</v>
      </c>
      <c r="I3793" s="1">
        <v>46264.0</v>
      </c>
      <c r="J3793" s="1">
        <v>11.0</v>
      </c>
      <c r="K3793" s="1">
        <v>1.0</v>
      </c>
      <c r="L3793" s="1" t="s">
        <v>16</v>
      </c>
    </row>
    <row r="3794">
      <c r="A3794" s="2">
        <v>42370.0</v>
      </c>
      <c r="B3794" s="1" t="s">
        <v>116</v>
      </c>
      <c r="C3794" s="1" t="s">
        <v>2292</v>
      </c>
      <c r="D3794" s="1" t="s">
        <v>91</v>
      </c>
      <c r="E3794" s="1" t="s">
        <v>1442</v>
      </c>
      <c r="F3794" s="1" t="s">
        <v>1985</v>
      </c>
      <c r="G3794" s="1">
        <v>2005.0</v>
      </c>
      <c r="H3794" s="1">
        <v>150000.0</v>
      </c>
      <c r="I3794" s="1">
        <v>81621.0</v>
      </c>
      <c r="J3794" s="1">
        <v>10.58356164</v>
      </c>
      <c r="K3794" s="1">
        <v>2.0</v>
      </c>
      <c r="L3794" s="1" t="s">
        <v>16</v>
      </c>
    </row>
    <row r="3795">
      <c r="A3795" s="2">
        <v>42370.0</v>
      </c>
      <c r="B3795" s="1" t="s">
        <v>148</v>
      </c>
      <c r="C3795" s="1">
        <v>728.0</v>
      </c>
      <c r="D3795" s="1" t="s">
        <v>61</v>
      </c>
      <c r="E3795" s="1" t="s">
        <v>2293</v>
      </c>
      <c r="F3795" s="1" t="s">
        <v>2294</v>
      </c>
      <c r="G3795" s="1">
        <v>2005.0</v>
      </c>
      <c r="H3795" s="1">
        <v>150000.0</v>
      </c>
      <c r="I3795" s="1">
        <v>116599.5893</v>
      </c>
      <c r="J3795" s="1">
        <v>9.716632444</v>
      </c>
      <c r="K3795" s="1">
        <v>2.0</v>
      </c>
      <c r="L3795" s="1" t="s">
        <v>16</v>
      </c>
    </row>
    <row r="3796">
      <c r="A3796" s="2">
        <v>42370.0</v>
      </c>
      <c r="B3796" s="1" t="s">
        <v>186</v>
      </c>
      <c r="C3796" s="1" t="s">
        <v>2256</v>
      </c>
      <c r="D3796" s="1" t="s">
        <v>61</v>
      </c>
      <c r="E3796" s="1" t="s">
        <v>881</v>
      </c>
      <c r="F3796" s="1" t="s">
        <v>536</v>
      </c>
      <c r="G3796" s="1">
        <v>2006.0</v>
      </c>
      <c r="H3796" s="1">
        <v>150000.0</v>
      </c>
      <c r="I3796" s="1">
        <v>81305.0</v>
      </c>
      <c r="J3796" s="1">
        <v>9.0</v>
      </c>
      <c r="K3796" s="1">
        <v>1.0</v>
      </c>
      <c r="L3796" s="1" t="s">
        <v>16</v>
      </c>
    </row>
    <row r="3797">
      <c r="A3797" s="2">
        <v>42370.0</v>
      </c>
      <c r="B3797" s="1" t="s">
        <v>148</v>
      </c>
      <c r="C3797" s="1">
        <v>527.0</v>
      </c>
      <c r="D3797" s="1" t="s">
        <v>61</v>
      </c>
      <c r="E3797" s="1" t="s">
        <v>881</v>
      </c>
      <c r="F3797" s="1" t="s">
        <v>536</v>
      </c>
      <c r="G3797" s="1">
        <v>2007.0</v>
      </c>
      <c r="H3797" s="1">
        <v>150000.0</v>
      </c>
      <c r="I3797" s="1">
        <v>61787.81656</v>
      </c>
      <c r="J3797" s="1">
        <v>7.72347707</v>
      </c>
      <c r="K3797" s="1">
        <v>2.0</v>
      </c>
      <c r="L3797" s="1" t="s">
        <v>16</v>
      </c>
    </row>
    <row r="3798">
      <c r="A3798" s="2">
        <v>42370.0</v>
      </c>
      <c r="B3798" s="1" t="s">
        <v>116</v>
      </c>
      <c r="C3798" s="1" t="s">
        <v>2281</v>
      </c>
      <c r="D3798" s="1" t="s">
        <v>61</v>
      </c>
      <c r="E3798" s="1" t="s">
        <v>881</v>
      </c>
      <c r="F3798" s="1" t="s">
        <v>536</v>
      </c>
      <c r="G3798" s="1">
        <v>2006.0</v>
      </c>
      <c r="H3798" s="1">
        <v>150000.0</v>
      </c>
      <c r="I3798" s="1">
        <v>81180.0</v>
      </c>
      <c r="J3798" s="1">
        <v>9.750684932</v>
      </c>
      <c r="K3798" s="1">
        <v>2.0</v>
      </c>
      <c r="L3798" s="1" t="s">
        <v>16</v>
      </c>
    </row>
    <row r="3799">
      <c r="A3799" s="2">
        <v>42370.0</v>
      </c>
      <c r="B3799" s="1" t="s">
        <v>20</v>
      </c>
      <c r="C3799" s="1">
        <v>85013.0</v>
      </c>
      <c r="D3799" s="1" t="s">
        <v>61</v>
      </c>
      <c r="E3799" s="1" t="s">
        <v>881</v>
      </c>
      <c r="F3799" s="1" t="s">
        <v>2295</v>
      </c>
      <c r="G3799" s="1">
        <v>2009.0</v>
      </c>
      <c r="H3799" s="1">
        <v>150000.0</v>
      </c>
      <c r="I3799" s="1">
        <v>51571.0</v>
      </c>
      <c r="J3799" s="1">
        <v>6.0</v>
      </c>
      <c r="K3799" s="1">
        <v>2.0</v>
      </c>
      <c r="L3799" s="1" t="s">
        <v>24</v>
      </c>
    </row>
    <row r="3800">
      <c r="A3800" s="2">
        <v>42370.0</v>
      </c>
      <c r="B3800" s="1" t="s">
        <v>148</v>
      </c>
      <c r="C3800" s="1">
        <v>818.0</v>
      </c>
      <c r="D3800" s="1" t="s">
        <v>61</v>
      </c>
      <c r="E3800" s="1" t="s">
        <v>881</v>
      </c>
      <c r="F3800" s="1" t="s">
        <v>203</v>
      </c>
      <c r="G3800" s="1">
        <v>2004.0</v>
      </c>
      <c r="H3800" s="1">
        <v>150000.0</v>
      </c>
      <c r="I3800" s="1">
        <v>85990.41752</v>
      </c>
      <c r="J3800" s="1">
        <v>10.74880219</v>
      </c>
      <c r="K3800" s="1">
        <v>3.0</v>
      </c>
      <c r="L3800" s="1" t="s">
        <v>16</v>
      </c>
    </row>
    <row r="3801">
      <c r="A3801" s="2">
        <v>42370.0</v>
      </c>
      <c r="B3801" s="1" t="s">
        <v>116</v>
      </c>
      <c r="C3801" s="1" t="s">
        <v>2296</v>
      </c>
      <c r="D3801" s="1" t="s">
        <v>61</v>
      </c>
      <c r="E3801" s="1" t="s">
        <v>881</v>
      </c>
      <c r="F3801" s="1" t="s">
        <v>203</v>
      </c>
      <c r="G3801" s="1">
        <v>2006.0</v>
      </c>
      <c r="H3801" s="1">
        <v>150000.0</v>
      </c>
      <c r="I3801" s="1">
        <v>46659.0</v>
      </c>
      <c r="J3801" s="1">
        <v>9.523287671</v>
      </c>
      <c r="K3801" s="1">
        <v>2.0</v>
      </c>
      <c r="L3801" s="1" t="s">
        <v>16</v>
      </c>
    </row>
    <row r="3802">
      <c r="A3802" s="2">
        <v>42370.0</v>
      </c>
      <c r="B3802" s="1" t="s">
        <v>116</v>
      </c>
      <c r="C3802" s="1" t="s">
        <v>2271</v>
      </c>
      <c r="D3802" s="1" t="s">
        <v>61</v>
      </c>
      <c r="E3802" s="1" t="s">
        <v>881</v>
      </c>
      <c r="F3802" s="1" t="s">
        <v>203</v>
      </c>
      <c r="G3802" s="1">
        <v>2005.0</v>
      </c>
      <c r="H3802" s="1">
        <v>150000.0</v>
      </c>
      <c r="I3802" s="1">
        <v>198421.0</v>
      </c>
      <c r="J3802" s="1">
        <v>10.75068493</v>
      </c>
      <c r="K3802" s="1">
        <v>2.0</v>
      </c>
      <c r="L3802" s="1" t="s">
        <v>16</v>
      </c>
    </row>
    <row r="3803">
      <c r="A3803" s="2">
        <v>42370.0</v>
      </c>
      <c r="B3803" s="1" t="s">
        <v>116</v>
      </c>
      <c r="C3803" s="1" t="s">
        <v>2297</v>
      </c>
      <c r="D3803" s="1" t="s">
        <v>61</v>
      </c>
      <c r="E3803" s="1" t="s">
        <v>881</v>
      </c>
      <c r="F3803" s="1" t="s">
        <v>203</v>
      </c>
      <c r="G3803" s="1">
        <v>2005.0</v>
      </c>
      <c r="H3803" s="1">
        <v>150000.0</v>
      </c>
      <c r="I3803" s="1">
        <v>51870.0</v>
      </c>
      <c r="J3803" s="1">
        <v>10.74520548</v>
      </c>
      <c r="K3803" s="1">
        <v>4.0</v>
      </c>
      <c r="L3803" s="1" t="s">
        <v>16</v>
      </c>
    </row>
    <row r="3804">
      <c r="A3804" s="2">
        <v>42370.0</v>
      </c>
      <c r="B3804" s="1" t="s">
        <v>116</v>
      </c>
      <c r="C3804" s="1" t="s">
        <v>2297</v>
      </c>
      <c r="D3804" s="1" t="s">
        <v>61</v>
      </c>
      <c r="E3804" s="1" t="s">
        <v>881</v>
      </c>
      <c r="F3804" s="1" t="s">
        <v>203</v>
      </c>
      <c r="G3804" s="1">
        <v>2005.0</v>
      </c>
      <c r="H3804" s="1">
        <v>150000.0</v>
      </c>
      <c r="I3804" s="1">
        <v>51870.0</v>
      </c>
      <c r="J3804" s="1">
        <v>10.74520548</v>
      </c>
      <c r="K3804" s="1">
        <v>4.0</v>
      </c>
      <c r="L3804" s="1" t="s">
        <v>16</v>
      </c>
    </row>
    <row r="3805">
      <c r="A3805" s="2">
        <v>42370.0</v>
      </c>
      <c r="B3805" s="1" t="s">
        <v>148</v>
      </c>
      <c r="C3805" s="1">
        <v>521.0</v>
      </c>
      <c r="D3805" s="1" t="s">
        <v>61</v>
      </c>
      <c r="E3805" s="1" t="s">
        <v>1128</v>
      </c>
      <c r="F3805" s="1" t="s">
        <v>536</v>
      </c>
      <c r="G3805" s="1">
        <v>2007.0</v>
      </c>
      <c r="H3805" s="1">
        <v>150000.0</v>
      </c>
      <c r="I3805" s="1">
        <v>61174.53798</v>
      </c>
      <c r="J3805" s="1">
        <v>7.646817248</v>
      </c>
      <c r="K3805" s="1">
        <v>2.0</v>
      </c>
      <c r="L3805" s="1" t="s">
        <v>16</v>
      </c>
    </row>
    <row r="3806">
      <c r="A3806" s="2">
        <v>42370.0</v>
      </c>
      <c r="B3806" s="1" t="s">
        <v>148</v>
      </c>
      <c r="C3806" s="1">
        <v>577.0</v>
      </c>
      <c r="D3806" s="1" t="s">
        <v>61</v>
      </c>
      <c r="E3806" s="1" t="s">
        <v>1128</v>
      </c>
      <c r="F3806" s="1" t="s">
        <v>203</v>
      </c>
      <c r="G3806" s="1">
        <v>2007.0</v>
      </c>
      <c r="H3806" s="1">
        <v>150000.0</v>
      </c>
      <c r="I3806" s="1">
        <v>63978.09719</v>
      </c>
      <c r="J3806" s="1">
        <v>7.997262149</v>
      </c>
      <c r="K3806" s="1">
        <v>2.0</v>
      </c>
      <c r="L3806" s="1" t="s">
        <v>16</v>
      </c>
    </row>
    <row r="3807">
      <c r="A3807" s="2">
        <v>42370.0</v>
      </c>
      <c r="B3807" s="1" t="s">
        <v>116</v>
      </c>
      <c r="C3807" s="1" t="s">
        <v>2280</v>
      </c>
      <c r="D3807" s="1" t="s">
        <v>61</v>
      </c>
      <c r="E3807" s="1" t="s">
        <v>1128</v>
      </c>
      <c r="F3807" s="1" t="s">
        <v>203</v>
      </c>
      <c r="G3807" s="1">
        <v>2008.0</v>
      </c>
      <c r="H3807" s="1">
        <v>150000.0</v>
      </c>
      <c r="I3807" s="1">
        <v>0.0</v>
      </c>
      <c r="J3807" s="1">
        <v>7.646575342</v>
      </c>
      <c r="K3807" s="1">
        <v>2.0</v>
      </c>
      <c r="L3807" s="1" t="s">
        <v>16</v>
      </c>
    </row>
    <row r="3808">
      <c r="A3808" s="2">
        <v>42370.0</v>
      </c>
      <c r="B3808" s="1" t="s">
        <v>20</v>
      </c>
      <c r="C3808" s="1">
        <v>116171.0</v>
      </c>
      <c r="D3808" s="1" t="s">
        <v>77</v>
      </c>
      <c r="E3808" s="1" t="s">
        <v>2298</v>
      </c>
      <c r="F3808" s="1" t="s">
        <v>2299</v>
      </c>
      <c r="G3808" s="1">
        <v>2006.0</v>
      </c>
      <c r="H3808" s="1">
        <v>150000.0</v>
      </c>
      <c r="I3808" s="1">
        <v>57920.0</v>
      </c>
      <c r="J3808" s="1">
        <v>10.0</v>
      </c>
      <c r="K3808" s="1">
        <v>2.0</v>
      </c>
      <c r="L3808" s="1" t="s">
        <v>16</v>
      </c>
    </row>
    <row r="3809">
      <c r="A3809" s="2">
        <v>42370.0</v>
      </c>
      <c r="B3809" s="1" t="s">
        <v>20</v>
      </c>
      <c r="C3809" s="1">
        <v>96441.0</v>
      </c>
      <c r="D3809" s="1" t="s">
        <v>61</v>
      </c>
      <c r="E3809" s="1" t="s">
        <v>1831</v>
      </c>
      <c r="F3809" s="1" t="s">
        <v>2300</v>
      </c>
      <c r="G3809" s="1">
        <v>2006.0</v>
      </c>
      <c r="H3809" s="1">
        <v>150000.0</v>
      </c>
      <c r="I3809" s="1">
        <v>25091.0</v>
      </c>
      <c r="J3809" s="1">
        <v>10.0</v>
      </c>
      <c r="K3809" s="1">
        <v>2.0</v>
      </c>
      <c r="L3809" s="1" t="s">
        <v>16</v>
      </c>
    </row>
    <row r="3810">
      <c r="A3810" s="2">
        <v>42370.0</v>
      </c>
      <c r="B3810" s="1" t="s">
        <v>148</v>
      </c>
      <c r="C3810" s="1">
        <v>202.0</v>
      </c>
      <c r="D3810" s="1" t="s">
        <v>61</v>
      </c>
      <c r="E3810" s="1">
        <v>800.0</v>
      </c>
      <c r="F3810" s="1" t="s">
        <v>2007</v>
      </c>
      <c r="G3810" s="1">
        <v>2010.0</v>
      </c>
      <c r="H3810" s="1">
        <v>148000.0</v>
      </c>
      <c r="I3810" s="1">
        <v>36665.29774</v>
      </c>
      <c r="J3810" s="1">
        <v>4.583162218</v>
      </c>
      <c r="K3810" s="1">
        <v>1.0</v>
      </c>
      <c r="L3810" s="1" t="s">
        <v>16</v>
      </c>
    </row>
    <row r="3811">
      <c r="A3811" s="2">
        <v>42370.0</v>
      </c>
      <c r="B3811" s="1" t="s">
        <v>148</v>
      </c>
      <c r="C3811" s="1">
        <v>824.0</v>
      </c>
      <c r="D3811" s="1" t="s">
        <v>61</v>
      </c>
      <c r="E3811" s="1" t="s">
        <v>712</v>
      </c>
      <c r="F3811" s="1" t="s">
        <v>536</v>
      </c>
      <c r="G3811" s="1">
        <v>2004.0</v>
      </c>
      <c r="H3811" s="1">
        <v>148000.0</v>
      </c>
      <c r="I3811" s="1">
        <v>86362.7652</v>
      </c>
      <c r="J3811" s="1">
        <v>10.79534565</v>
      </c>
      <c r="K3811" s="1">
        <v>3.0</v>
      </c>
      <c r="L3811" s="1" t="s">
        <v>16</v>
      </c>
    </row>
    <row r="3812">
      <c r="A3812" s="2">
        <v>42370.0</v>
      </c>
      <c r="B3812" s="1" t="s">
        <v>148</v>
      </c>
      <c r="C3812" s="1">
        <v>523.0</v>
      </c>
      <c r="D3812" s="1" t="s">
        <v>91</v>
      </c>
      <c r="E3812" s="1" t="s">
        <v>2174</v>
      </c>
      <c r="F3812" s="1" t="s">
        <v>1120</v>
      </c>
      <c r="G3812" s="1">
        <v>2007.0</v>
      </c>
      <c r="H3812" s="1">
        <v>148000.0</v>
      </c>
      <c r="I3812" s="1">
        <v>61196.44079</v>
      </c>
      <c r="J3812" s="1">
        <v>7.649555099</v>
      </c>
      <c r="K3812" s="1">
        <v>2.0</v>
      </c>
      <c r="L3812" s="1" t="s">
        <v>16</v>
      </c>
    </row>
    <row r="3813">
      <c r="A3813" s="2">
        <v>42370.0</v>
      </c>
      <c r="B3813" s="1" t="s">
        <v>116</v>
      </c>
      <c r="C3813" s="1" t="s">
        <v>2301</v>
      </c>
      <c r="D3813" s="1" t="s">
        <v>61</v>
      </c>
      <c r="E3813" s="1" t="s">
        <v>881</v>
      </c>
      <c r="F3813" s="1" t="s">
        <v>226</v>
      </c>
      <c r="G3813" s="1">
        <v>2005.0</v>
      </c>
      <c r="H3813" s="1">
        <v>148000.0</v>
      </c>
      <c r="I3813" s="1">
        <v>60236.0</v>
      </c>
      <c r="J3813" s="1">
        <v>10.63013699</v>
      </c>
      <c r="K3813" s="1">
        <v>2.0</v>
      </c>
      <c r="L3813" s="1" t="s">
        <v>16</v>
      </c>
    </row>
    <row r="3814">
      <c r="A3814" s="2">
        <v>42370.0</v>
      </c>
      <c r="B3814" s="1" t="s">
        <v>148</v>
      </c>
      <c r="C3814" s="1">
        <v>692.0</v>
      </c>
      <c r="D3814" s="1" t="s">
        <v>61</v>
      </c>
      <c r="E3814" s="1" t="s">
        <v>712</v>
      </c>
      <c r="F3814" s="1" t="s">
        <v>536</v>
      </c>
      <c r="G3814" s="1">
        <v>2006.0</v>
      </c>
      <c r="H3814" s="1">
        <v>147000.0</v>
      </c>
      <c r="I3814" s="1">
        <v>71950.71869</v>
      </c>
      <c r="J3814" s="1">
        <v>8.993839836</v>
      </c>
      <c r="K3814" s="1">
        <v>2.0</v>
      </c>
      <c r="L3814" s="1" t="s">
        <v>16</v>
      </c>
    </row>
    <row r="3815">
      <c r="A3815" s="2">
        <v>42370.0</v>
      </c>
      <c r="B3815" s="1" t="s">
        <v>116</v>
      </c>
      <c r="C3815" s="1" t="s">
        <v>2291</v>
      </c>
      <c r="D3815" s="1" t="s">
        <v>91</v>
      </c>
      <c r="E3815" s="1" t="s">
        <v>1442</v>
      </c>
      <c r="F3815" s="1" t="s">
        <v>1443</v>
      </c>
      <c r="G3815" s="1">
        <v>2005.0</v>
      </c>
      <c r="H3815" s="1">
        <v>147000.0</v>
      </c>
      <c r="I3815" s="1">
        <v>84190.0</v>
      </c>
      <c r="J3815" s="1">
        <v>10.69041096</v>
      </c>
      <c r="K3815" s="1">
        <v>1.0</v>
      </c>
      <c r="L3815" s="1" t="s">
        <v>16</v>
      </c>
    </row>
    <row r="3816">
      <c r="A3816" s="2">
        <v>42370.0</v>
      </c>
      <c r="B3816" s="1" t="s">
        <v>148</v>
      </c>
      <c r="C3816" s="1">
        <v>725.0</v>
      </c>
      <c r="D3816" s="1" t="s">
        <v>61</v>
      </c>
      <c r="E3816" s="1" t="s">
        <v>881</v>
      </c>
      <c r="F3816" s="1" t="s">
        <v>536</v>
      </c>
      <c r="G3816" s="1">
        <v>2005.0</v>
      </c>
      <c r="H3816" s="1">
        <v>147000.0</v>
      </c>
      <c r="I3816" s="1">
        <v>77579.7399</v>
      </c>
      <c r="J3816" s="1">
        <v>9.697467488</v>
      </c>
      <c r="K3816" s="1">
        <v>2.0</v>
      </c>
      <c r="L3816" s="1" t="s">
        <v>16</v>
      </c>
    </row>
    <row r="3817">
      <c r="A3817" s="2">
        <v>42370.0</v>
      </c>
      <c r="B3817" s="1" t="s">
        <v>148</v>
      </c>
      <c r="C3817" s="1">
        <v>817.0</v>
      </c>
      <c r="D3817" s="1" t="s">
        <v>61</v>
      </c>
      <c r="E3817" s="1" t="s">
        <v>881</v>
      </c>
      <c r="F3817" s="1" t="s">
        <v>203</v>
      </c>
      <c r="G3817" s="1">
        <v>2004.0</v>
      </c>
      <c r="H3817" s="1">
        <v>147000.0</v>
      </c>
      <c r="I3817" s="1">
        <v>85990.41752</v>
      </c>
      <c r="J3817" s="1">
        <v>10.74880219</v>
      </c>
      <c r="K3817" s="1">
        <v>3.0</v>
      </c>
      <c r="L3817" s="1" t="s">
        <v>16</v>
      </c>
    </row>
    <row r="3818">
      <c r="A3818" s="2">
        <v>42370.0</v>
      </c>
      <c r="B3818" s="1" t="s">
        <v>116</v>
      </c>
      <c r="C3818" s="1" t="s">
        <v>2282</v>
      </c>
      <c r="D3818" s="1" t="s">
        <v>61</v>
      </c>
      <c r="E3818" s="1" t="s">
        <v>1128</v>
      </c>
      <c r="F3818" s="1" t="s">
        <v>203</v>
      </c>
      <c r="G3818" s="1">
        <v>2007.0</v>
      </c>
      <c r="H3818" s="1">
        <v>147000.0</v>
      </c>
      <c r="I3818" s="1">
        <v>104657.0</v>
      </c>
      <c r="J3818" s="1">
        <v>8.698630137</v>
      </c>
      <c r="K3818" s="1">
        <v>2.0</v>
      </c>
      <c r="L3818" s="1" t="s">
        <v>16</v>
      </c>
    </row>
    <row r="3819">
      <c r="A3819" s="2">
        <v>42370.0</v>
      </c>
      <c r="B3819" s="1" t="s">
        <v>148</v>
      </c>
      <c r="C3819" s="1">
        <v>394.0</v>
      </c>
      <c r="D3819" s="1" t="s">
        <v>61</v>
      </c>
      <c r="E3819" s="1">
        <v>800.0</v>
      </c>
      <c r="F3819" s="1" t="s">
        <v>2200</v>
      </c>
      <c r="G3819" s="1">
        <v>2008.0</v>
      </c>
      <c r="H3819" s="1">
        <v>145000.0</v>
      </c>
      <c r="I3819" s="1">
        <v>50617.38535</v>
      </c>
      <c r="J3819" s="1">
        <v>6.327173169</v>
      </c>
      <c r="K3819" s="1">
        <v>2.0</v>
      </c>
      <c r="L3819" s="1" t="s">
        <v>16</v>
      </c>
    </row>
    <row r="3820">
      <c r="A3820" s="2">
        <v>42370.0</v>
      </c>
      <c r="B3820" s="1" t="s">
        <v>116</v>
      </c>
      <c r="C3820" s="1" t="s">
        <v>2302</v>
      </c>
      <c r="D3820" s="1" t="s">
        <v>61</v>
      </c>
      <c r="E3820" s="1">
        <v>800.0</v>
      </c>
      <c r="F3820" s="1" t="s">
        <v>2007</v>
      </c>
      <c r="G3820" s="1">
        <v>2009.0</v>
      </c>
      <c r="H3820" s="1">
        <v>145000.0</v>
      </c>
      <c r="I3820" s="1">
        <v>45172.0</v>
      </c>
      <c r="J3820" s="1">
        <v>6.484931507</v>
      </c>
      <c r="K3820" s="1">
        <v>2.0</v>
      </c>
      <c r="L3820" s="1" t="s">
        <v>16</v>
      </c>
    </row>
    <row r="3821">
      <c r="A3821" s="2">
        <v>42370.0</v>
      </c>
      <c r="B3821" s="1" t="s">
        <v>148</v>
      </c>
      <c r="C3821" s="1">
        <v>669.0</v>
      </c>
      <c r="D3821" s="1" t="s">
        <v>61</v>
      </c>
      <c r="E3821" s="1" t="s">
        <v>712</v>
      </c>
      <c r="F3821" s="1" t="s">
        <v>226</v>
      </c>
      <c r="G3821" s="1">
        <v>2006.0</v>
      </c>
      <c r="H3821" s="1">
        <v>145000.0</v>
      </c>
      <c r="I3821" s="1">
        <v>70986.99521</v>
      </c>
      <c r="J3821" s="1">
        <v>8.873374401</v>
      </c>
      <c r="K3821" s="1">
        <v>2.0</v>
      </c>
      <c r="L3821" s="1" t="s">
        <v>16</v>
      </c>
    </row>
    <row r="3822">
      <c r="A3822" s="2">
        <v>42370.0</v>
      </c>
      <c r="B3822" s="1" t="s">
        <v>148</v>
      </c>
      <c r="C3822" s="1">
        <v>670.0</v>
      </c>
      <c r="D3822" s="1" t="s">
        <v>61</v>
      </c>
      <c r="E3822" s="1" t="s">
        <v>712</v>
      </c>
      <c r="F3822" s="1" t="s">
        <v>226</v>
      </c>
      <c r="G3822" s="1">
        <v>2006.0</v>
      </c>
      <c r="H3822" s="1">
        <v>145000.0</v>
      </c>
      <c r="I3822" s="1">
        <v>70986.99521</v>
      </c>
      <c r="J3822" s="1">
        <v>8.873374401</v>
      </c>
      <c r="K3822" s="1">
        <v>2.0</v>
      </c>
      <c r="L3822" s="1" t="s">
        <v>16</v>
      </c>
    </row>
    <row r="3823">
      <c r="A3823" s="2">
        <v>42370.0</v>
      </c>
      <c r="B3823" s="1" t="s">
        <v>116</v>
      </c>
      <c r="C3823" s="1" t="s">
        <v>2303</v>
      </c>
      <c r="D3823" s="1" t="s">
        <v>61</v>
      </c>
      <c r="E3823" s="1" t="s">
        <v>712</v>
      </c>
      <c r="F3823" s="1" t="s">
        <v>226</v>
      </c>
      <c r="G3823" s="1">
        <v>2006.0</v>
      </c>
      <c r="H3823" s="1">
        <v>145000.0</v>
      </c>
      <c r="I3823" s="1">
        <v>98649.0</v>
      </c>
      <c r="J3823" s="1">
        <v>9.898630137</v>
      </c>
      <c r="K3823" s="1">
        <v>2.0</v>
      </c>
      <c r="L3823" s="1" t="s">
        <v>16</v>
      </c>
    </row>
    <row r="3824">
      <c r="A3824" s="2">
        <v>42370.0</v>
      </c>
      <c r="B3824" s="1" t="s">
        <v>186</v>
      </c>
      <c r="C3824" s="1" t="s">
        <v>2304</v>
      </c>
      <c r="D3824" s="1" t="s">
        <v>61</v>
      </c>
      <c r="E3824" s="1" t="s">
        <v>712</v>
      </c>
      <c r="F3824" s="1" t="s">
        <v>536</v>
      </c>
      <c r="G3824" s="1">
        <v>2007.0</v>
      </c>
      <c r="H3824" s="1">
        <v>145000.0</v>
      </c>
      <c r="I3824" s="1">
        <v>117480.0</v>
      </c>
      <c r="J3824" s="1">
        <v>8.0</v>
      </c>
      <c r="K3824" s="1">
        <v>1.0</v>
      </c>
      <c r="L3824" s="1" t="s">
        <v>16</v>
      </c>
    </row>
    <row r="3825">
      <c r="A3825" s="2">
        <v>42370.0</v>
      </c>
      <c r="B3825" s="1" t="s">
        <v>148</v>
      </c>
      <c r="C3825" s="1">
        <v>328.0</v>
      </c>
      <c r="D3825" s="1" t="s">
        <v>61</v>
      </c>
      <c r="E3825" s="1" t="s">
        <v>712</v>
      </c>
      <c r="F3825" s="1" t="s">
        <v>536</v>
      </c>
      <c r="G3825" s="1">
        <v>2009.0</v>
      </c>
      <c r="H3825" s="1">
        <v>145000.0</v>
      </c>
      <c r="I3825" s="1">
        <v>45338.80903</v>
      </c>
      <c r="J3825" s="1">
        <v>5.667351129</v>
      </c>
      <c r="K3825" s="1">
        <v>2.0</v>
      </c>
      <c r="L3825" s="1" t="s">
        <v>16</v>
      </c>
    </row>
    <row r="3826">
      <c r="A3826" s="2">
        <v>42370.0</v>
      </c>
      <c r="B3826" s="1" t="s">
        <v>148</v>
      </c>
      <c r="C3826" s="1">
        <v>587.0</v>
      </c>
      <c r="D3826" s="1" t="s">
        <v>61</v>
      </c>
      <c r="E3826" s="1" t="s">
        <v>712</v>
      </c>
      <c r="F3826" s="1" t="s">
        <v>536</v>
      </c>
      <c r="G3826" s="1">
        <v>2006.0</v>
      </c>
      <c r="H3826" s="1">
        <v>145000.0</v>
      </c>
      <c r="I3826" s="1">
        <v>66825.46202</v>
      </c>
      <c r="J3826" s="1">
        <v>8.353182752</v>
      </c>
      <c r="K3826" s="1">
        <v>2.0</v>
      </c>
      <c r="L3826" s="1" t="s">
        <v>16</v>
      </c>
    </row>
    <row r="3827">
      <c r="A3827" s="2">
        <v>42370.0</v>
      </c>
      <c r="B3827" s="1" t="s">
        <v>148</v>
      </c>
      <c r="C3827" s="1">
        <v>708.0</v>
      </c>
      <c r="D3827" s="1" t="s">
        <v>61</v>
      </c>
      <c r="E3827" s="1" t="s">
        <v>712</v>
      </c>
      <c r="F3827" s="1" t="s">
        <v>536</v>
      </c>
      <c r="G3827" s="1">
        <v>2005.0</v>
      </c>
      <c r="H3827" s="1">
        <v>145000.0</v>
      </c>
      <c r="I3827" s="1">
        <v>76966.46133</v>
      </c>
      <c r="J3827" s="1">
        <v>9.620807666</v>
      </c>
      <c r="K3827" s="1">
        <v>2.0</v>
      </c>
      <c r="L3827" s="1" t="s">
        <v>16</v>
      </c>
    </row>
    <row r="3828">
      <c r="A3828" s="2">
        <v>42370.0</v>
      </c>
      <c r="B3828" s="1" t="s">
        <v>116</v>
      </c>
      <c r="C3828" s="1" t="s">
        <v>2305</v>
      </c>
      <c r="D3828" s="1" t="s">
        <v>61</v>
      </c>
      <c r="E3828" s="1" t="s">
        <v>712</v>
      </c>
      <c r="F3828" s="1" t="s">
        <v>536</v>
      </c>
      <c r="G3828" s="1">
        <v>2006.0</v>
      </c>
      <c r="H3828" s="1">
        <v>145000.0</v>
      </c>
      <c r="I3828" s="1">
        <v>151175.0</v>
      </c>
      <c r="J3828" s="1">
        <v>9.945205479</v>
      </c>
      <c r="K3828" s="1">
        <v>2.0</v>
      </c>
      <c r="L3828" s="1" t="s">
        <v>16</v>
      </c>
    </row>
    <row r="3829">
      <c r="A3829" s="2">
        <v>42370.0</v>
      </c>
      <c r="B3829" s="1" t="s">
        <v>116</v>
      </c>
      <c r="C3829" s="1" t="s">
        <v>2306</v>
      </c>
      <c r="D3829" s="1" t="s">
        <v>61</v>
      </c>
      <c r="E3829" s="1" t="s">
        <v>712</v>
      </c>
      <c r="F3829" s="1" t="s">
        <v>536</v>
      </c>
      <c r="G3829" s="1">
        <v>2004.0</v>
      </c>
      <c r="H3829" s="1">
        <v>145000.0</v>
      </c>
      <c r="I3829" s="1">
        <v>156110.0</v>
      </c>
      <c r="J3829" s="1">
        <v>11.63561644</v>
      </c>
      <c r="K3829" s="1">
        <v>2.0</v>
      </c>
      <c r="L3829" s="1" t="s">
        <v>16</v>
      </c>
    </row>
    <row r="3830">
      <c r="A3830" s="2">
        <v>42370.0</v>
      </c>
      <c r="B3830" s="1" t="s">
        <v>148</v>
      </c>
      <c r="C3830" s="1">
        <v>460.0</v>
      </c>
      <c r="D3830" s="1" t="s">
        <v>61</v>
      </c>
      <c r="E3830" s="1" t="s">
        <v>712</v>
      </c>
      <c r="F3830" s="1" t="s">
        <v>2007</v>
      </c>
      <c r="G3830" s="1">
        <v>2008.0</v>
      </c>
      <c r="H3830" s="1">
        <v>145000.0</v>
      </c>
      <c r="I3830" s="1">
        <v>55589.32238</v>
      </c>
      <c r="J3830" s="1">
        <v>6.948665298</v>
      </c>
      <c r="K3830" s="1">
        <v>2.0</v>
      </c>
      <c r="L3830" s="1" t="s">
        <v>16</v>
      </c>
    </row>
    <row r="3831">
      <c r="A3831" s="2">
        <v>42370.0</v>
      </c>
      <c r="B3831" s="1" t="s">
        <v>116</v>
      </c>
      <c r="C3831" s="1" t="s">
        <v>2288</v>
      </c>
      <c r="D3831" s="1" t="s">
        <v>61</v>
      </c>
      <c r="E3831" s="1" t="s">
        <v>712</v>
      </c>
      <c r="F3831" s="1" t="s">
        <v>2007</v>
      </c>
      <c r="G3831" s="1">
        <v>2007.0</v>
      </c>
      <c r="H3831" s="1">
        <v>145000.0</v>
      </c>
      <c r="I3831" s="1">
        <v>61485.0</v>
      </c>
      <c r="J3831" s="1">
        <v>8.884931507</v>
      </c>
      <c r="K3831" s="1">
        <v>2.0</v>
      </c>
      <c r="L3831" s="1" t="s">
        <v>16</v>
      </c>
    </row>
    <row r="3832">
      <c r="A3832" s="2">
        <v>42370.0</v>
      </c>
      <c r="B3832" s="1" t="s">
        <v>116</v>
      </c>
      <c r="C3832" s="1" t="s">
        <v>2253</v>
      </c>
      <c r="D3832" s="1" t="s">
        <v>61</v>
      </c>
      <c r="E3832" s="1" t="s">
        <v>1871</v>
      </c>
      <c r="F3832" s="1" t="s">
        <v>536</v>
      </c>
      <c r="G3832" s="1">
        <v>2005.0</v>
      </c>
      <c r="H3832" s="1">
        <v>145000.0</v>
      </c>
      <c r="I3832" s="1">
        <v>96999.0</v>
      </c>
      <c r="J3832" s="1">
        <v>10.84657534</v>
      </c>
      <c r="K3832" s="1">
        <v>2.0</v>
      </c>
      <c r="L3832" s="1" t="s">
        <v>16</v>
      </c>
    </row>
    <row r="3833">
      <c r="A3833" s="2">
        <v>42370.0</v>
      </c>
      <c r="B3833" s="1" t="s">
        <v>148</v>
      </c>
      <c r="C3833" s="1">
        <v>643.0</v>
      </c>
      <c r="D3833" s="1" t="s">
        <v>61</v>
      </c>
      <c r="E3833" s="1" t="s">
        <v>2073</v>
      </c>
      <c r="F3833" s="1" t="s">
        <v>203</v>
      </c>
      <c r="G3833" s="1">
        <v>2006.0</v>
      </c>
      <c r="H3833" s="1">
        <v>145000.0</v>
      </c>
      <c r="I3833" s="1">
        <v>69957.56331</v>
      </c>
      <c r="J3833" s="1">
        <v>8.744695414</v>
      </c>
      <c r="K3833" s="1">
        <v>2.0</v>
      </c>
      <c r="L3833" s="1" t="s">
        <v>16</v>
      </c>
    </row>
    <row r="3834">
      <c r="A3834" s="2">
        <v>42370.0</v>
      </c>
      <c r="B3834" s="1" t="s">
        <v>148</v>
      </c>
      <c r="C3834" s="1">
        <v>695.0</v>
      </c>
      <c r="D3834" s="1" t="s">
        <v>61</v>
      </c>
      <c r="E3834" s="1" t="s">
        <v>2073</v>
      </c>
      <c r="F3834" s="1" t="s">
        <v>203</v>
      </c>
      <c r="G3834" s="1">
        <v>2005.0</v>
      </c>
      <c r="H3834" s="1">
        <v>145000.0</v>
      </c>
      <c r="I3834" s="1">
        <v>75082.81998</v>
      </c>
      <c r="J3834" s="1">
        <v>9.385352498</v>
      </c>
      <c r="K3834" s="1">
        <v>2.0</v>
      </c>
      <c r="L3834" s="1" t="s">
        <v>16</v>
      </c>
    </row>
    <row r="3835">
      <c r="A3835" s="2">
        <v>42370.0</v>
      </c>
      <c r="B3835" s="1" t="s">
        <v>148</v>
      </c>
      <c r="C3835" s="1">
        <v>675.0</v>
      </c>
      <c r="D3835" s="1" t="s">
        <v>91</v>
      </c>
      <c r="E3835" s="1" t="s">
        <v>2174</v>
      </c>
      <c r="F3835" s="1" t="s">
        <v>1443</v>
      </c>
      <c r="G3835" s="1">
        <v>2006.0</v>
      </c>
      <c r="H3835" s="1">
        <v>145000.0</v>
      </c>
      <c r="I3835" s="1">
        <v>71468.85694</v>
      </c>
      <c r="J3835" s="1">
        <v>8.933607118</v>
      </c>
      <c r="K3835" s="1">
        <v>2.0</v>
      </c>
      <c r="L3835" s="1" t="s">
        <v>16</v>
      </c>
    </row>
    <row r="3836">
      <c r="A3836" s="2">
        <v>42370.0</v>
      </c>
      <c r="B3836" s="1" t="s">
        <v>12</v>
      </c>
      <c r="C3836" s="1">
        <v>136098.0</v>
      </c>
      <c r="D3836" s="1" t="s">
        <v>91</v>
      </c>
      <c r="E3836" s="1" t="s">
        <v>1726</v>
      </c>
      <c r="F3836" s="1" t="s">
        <v>2181</v>
      </c>
      <c r="G3836" s="1">
        <v>2007.0</v>
      </c>
      <c r="H3836" s="1">
        <v>145000.0</v>
      </c>
      <c r="I3836" s="1">
        <v>42586.0</v>
      </c>
      <c r="J3836" s="1">
        <v>9.0</v>
      </c>
      <c r="K3836" s="1">
        <v>3.0</v>
      </c>
      <c r="L3836" s="1" t="s">
        <v>16</v>
      </c>
    </row>
    <row r="3837">
      <c r="A3837" s="2">
        <v>42370.0</v>
      </c>
      <c r="B3837" s="1" t="s">
        <v>186</v>
      </c>
      <c r="C3837" s="1" t="s">
        <v>2307</v>
      </c>
      <c r="D3837" s="1" t="s">
        <v>61</v>
      </c>
      <c r="E3837" s="1" t="s">
        <v>1711</v>
      </c>
      <c r="F3837" s="1" t="s">
        <v>2112</v>
      </c>
      <c r="G3837" s="1">
        <v>2007.0</v>
      </c>
      <c r="H3837" s="1">
        <v>145000.0</v>
      </c>
      <c r="I3837" s="1">
        <v>41908.0</v>
      </c>
      <c r="J3837" s="1">
        <v>8.0</v>
      </c>
      <c r="K3837" s="1">
        <v>1.0</v>
      </c>
      <c r="L3837" s="1" t="s">
        <v>16</v>
      </c>
    </row>
    <row r="3838">
      <c r="A3838" s="2">
        <v>42370.0</v>
      </c>
      <c r="B3838" s="1" t="s">
        <v>12</v>
      </c>
      <c r="C3838" s="1">
        <v>117818.0</v>
      </c>
      <c r="D3838" s="1" t="s">
        <v>91</v>
      </c>
      <c r="E3838" s="1" t="s">
        <v>1442</v>
      </c>
      <c r="F3838" s="1" t="s">
        <v>276</v>
      </c>
      <c r="G3838" s="1">
        <v>2007.0</v>
      </c>
      <c r="H3838" s="1">
        <v>145000.0</v>
      </c>
      <c r="I3838" s="1">
        <v>40552.0</v>
      </c>
      <c r="J3838" s="1">
        <v>9.0</v>
      </c>
      <c r="K3838" s="1">
        <v>3.0</v>
      </c>
      <c r="L3838" s="1" t="s">
        <v>16</v>
      </c>
    </row>
    <row r="3839">
      <c r="A3839" s="2">
        <v>42370.0</v>
      </c>
      <c r="B3839" s="1" t="s">
        <v>116</v>
      </c>
      <c r="C3839" s="1" t="s">
        <v>2308</v>
      </c>
      <c r="D3839" s="1" t="s">
        <v>91</v>
      </c>
      <c r="E3839" s="1" t="s">
        <v>1442</v>
      </c>
      <c r="F3839" s="1" t="s">
        <v>2309</v>
      </c>
      <c r="G3839" s="1">
        <v>2005.0</v>
      </c>
      <c r="H3839" s="1">
        <v>145000.0</v>
      </c>
      <c r="I3839" s="1">
        <v>103399.0</v>
      </c>
      <c r="J3839" s="1">
        <v>10.69041096</v>
      </c>
      <c r="K3839" s="1">
        <v>3.0</v>
      </c>
      <c r="L3839" s="1" t="s">
        <v>16</v>
      </c>
    </row>
    <row r="3840">
      <c r="A3840" s="2">
        <v>42370.0</v>
      </c>
      <c r="B3840" s="1" t="s">
        <v>209</v>
      </c>
      <c r="C3840" s="1" t="s">
        <v>2310</v>
      </c>
      <c r="D3840" s="1" t="s">
        <v>36</v>
      </c>
      <c r="E3840" s="1" t="s">
        <v>1943</v>
      </c>
      <c r="F3840" s="1" t="s">
        <v>1944</v>
      </c>
      <c r="G3840" s="1">
        <v>2008.0</v>
      </c>
      <c r="H3840" s="1">
        <v>145000.0</v>
      </c>
      <c r="I3840" s="1">
        <v>55000.0</v>
      </c>
      <c r="J3840" s="1">
        <v>7.0</v>
      </c>
      <c r="K3840" s="1">
        <v>2.0</v>
      </c>
      <c r="L3840" s="1" t="s">
        <v>16</v>
      </c>
    </row>
    <row r="3841">
      <c r="A3841" s="2">
        <v>42370.0</v>
      </c>
      <c r="B3841" s="1" t="s">
        <v>116</v>
      </c>
      <c r="C3841" s="1" t="s">
        <v>2311</v>
      </c>
      <c r="D3841" s="1" t="s">
        <v>61</v>
      </c>
      <c r="E3841" s="1" t="s">
        <v>881</v>
      </c>
      <c r="F3841" s="1" t="s">
        <v>203</v>
      </c>
      <c r="G3841" s="1">
        <v>2005.0</v>
      </c>
      <c r="H3841" s="1">
        <v>145000.0</v>
      </c>
      <c r="I3841" s="1">
        <v>96358.0</v>
      </c>
      <c r="J3841" s="1">
        <v>10.96164384</v>
      </c>
      <c r="K3841" s="1">
        <v>1.0</v>
      </c>
      <c r="L3841" s="1" t="s">
        <v>16</v>
      </c>
    </row>
    <row r="3842">
      <c r="A3842" s="2">
        <v>42370.0</v>
      </c>
      <c r="B3842" s="1" t="s">
        <v>116</v>
      </c>
      <c r="C3842" s="1" t="s">
        <v>2296</v>
      </c>
      <c r="D3842" s="1" t="s">
        <v>61</v>
      </c>
      <c r="E3842" s="1" t="s">
        <v>881</v>
      </c>
      <c r="F3842" s="1" t="s">
        <v>203</v>
      </c>
      <c r="G3842" s="1">
        <v>2006.0</v>
      </c>
      <c r="H3842" s="1">
        <v>145000.0</v>
      </c>
      <c r="I3842" s="1">
        <v>46659.0</v>
      </c>
      <c r="J3842" s="1">
        <v>9.523287671</v>
      </c>
      <c r="K3842" s="1">
        <v>2.0</v>
      </c>
      <c r="L3842" s="1" t="s">
        <v>16</v>
      </c>
    </row>
    <row r="3843">
      <c r="A3843" s="2">
        <v>42370.0</v>
      </c>
      <c r="B3843" s="1" t="s">
        <v>116</v>
      </c>
      <c r="C3843" s="1" t="s">
        <v>2312</v>
      </c>
      <c r="D3843" s="1" t="s">
        <v>61</v>
      </c>
      <c r="E3843" s="1" t="s">
        <v>881</v>
      </c>
      <c r="F3843" s="1" t="s">
        <v>203</v>
      </c>
      <c r="G3843" s="1">
        <v>2006.0</v>
      </c>
      <c r="H3843" s="1">
        <v>145000.0</v>
      </c>
      <c r="I3843" s="1">
        <v>64431.0</v>
      </c>
      <c r="J3843" s="1">
        <v>9.898630137</v>
      </c>
      <c r="K3843" s="1">
        <v>2.0</v>
      </c>
      <c r="L3843" s="1" t="s">
        <v>16</v>
      </c>
    </row>
    <row r="3844">
      <c r="A3844" s="2">
        <v>42370.0</v>
      </c>
      <c r="B3844" s="1" t="s">
        <v>12</v>
      </c>
      <c r="C3844" s="1">
        <v>118380.0</v>
      </c>
      <c r="D3844" s="1" t="s">
        <v>61</v>
      </c>
      <c r="E3844" s="1" t="s">
        <v>1128</v>
      </c>
      <c r="F3844" s="1" t="s">
        <v>536</v>
      </c>
      <c r="G3844" s="1">
        <v>2009.0</v>
      </c>
      <c r="H3844" s="1">
        <v>145000.0</v>
      </c>
      <c r="I3844" s="1">
        <v>46103.0</v>
      </c>
      <c r="J3844" s="1">
        <v>7.0</v>
      </c>
      <c r="K3844" s="1">
        <v>2.0</v>
      </c>
      <c r="L3844" s="1" t="s">
        <v>16</v>
      </c>
    </row>
    <row r="3845">
      <c r="A3845" s="2">
        <v>42370.0</v>
      </c>
      <c r="B3845" s="1" t="s">
        <v>116</v>
      </c>
      <c r="C3845" s="1" t="s">
        <v>2313</v>
      </c>
      <c r="D3845" s="1" t="s">
        <v>61</v>
      </c>
      <c r="E3845" s="1" t="s">
        <v>1128</v>
      </c>
      <c r="F3845" s="1" t="s">
        <v>203</v>
      </c>
      <c r="G3845" s="1">
        <v>2005.0</v>
      </c>
      <c r="H3845" s="1">
        <v>145000.0</v>
      </c>
      <c r="I3845" s="1">
        <v>138652.0</v>
      </c>
      <c r="J3845" s="1">
        <v>10.80821918</v>
      </c>
      <c r="K3845" s="1">
        <v>2.0</v>
      </c>
      <c r="L3845" s="1" t="s">
        <v>16</v>
      </c>
    </row>
    <row r="3846">
      <c r="A3846" s="2">
        <v>42370.0</v>
      </c>
      <c r="B3846" s="1" t="s">
        <v>12</v>
      </c>
      <c r="C3846" s="3" t="s">
        <v>2314</v>
      </c>
      <c r="D3846" s="1" t="s">
        <v>91</v>
      </c>
      <c r="E3846" s="1" t="s">
        <v>1726</v>
      </c>
      <c r="F3846" s="1" t="s">
        <v>2181</v>
      </c>
      <c r="G3846" s="1">
        <v>2007.0</v>
      </c>
      <c r="H3846" s="1">
        <v>145000.0</v>
      </c>
      <c r="I3846" s="1">
        <v>42586.0</v>
      </c>
      <c r="J3846" s="1">
        <v>9.0</v>
      </c>
      <c r="K3846" s="1">
        <v>3.0</v>
      </c>
      <c r="L3846" s="1" t="s">
        <v>16</v>
      </c>
    </row>
    <row r="3847">
      <c r="A3847" s="2">
        <v>42370.0</v>
      </c>
      <c r="B3847" s="1" t="s">
        <v>12</v>
      </c>
      <c r="C3847" s="3" t="s">
        <v>2315</v>
      </c>
      <c r="D3847" s="1" t="s">
        <v>91</v>
      </c>
      <c r="E3847" s="1" t="s">
        <v>1432</v>
      </c>
      <c r="F3847" s="1" t="s">
        <v>1443</v>
      </c>
      <c r="G3847" s="1">
        <v>2005.0</v>
      </c>
      <c r="H3847" s="1">
        <v>145000.0</v>
      </c>
      <c r="I3847" s="1">
        <v>59359.0</v>
      </c>
      <c r="J3847" s="1">
        <v>11.0</v>
      </c>
      <c r="K3847" s="1">
        <v>1.0</v>
      </c>
      <c r="L3847" s="1" t="s">
        <v>16</v>
      </c>
    </row>
    <row r="3848">
      <c r="A3848" s="2">
        <v>42370.0</v>
      </c>
      <c r="B3848" s="1" t="s">
        <v>12</v>
      </c>
      <c r="C3848" s="3" t="s">
        <v>2316</v>
      </c>
      <c r="D3848" s="1" t="s">
        <v>273</v>
      </c>
      <c r="E3848" s="1" t="s">
        <v>1346</v>
      </c>
      <c r="F3848" s="1" t="s">
        <v>2317</v>
      </c>
      <c r="G3848" s="1">
        <v>2009.0</v>
      </c>
      <c r="H3848" s="1">
        <v>145000.0</v>
      </c>
      <c r="I3848" s="1">
        <v>96318.0</v>
      </c>
      <c r="J3848" s="1">
        <v>7.0</v>
      </c>
      <c r="K3848" s="1">
        <v>1.0</v>
      </c>
      <c r="L3848" s="1" t="s">
        <v>16</v>
      </c>
    </row>
    <row r="3849">
      <c r="A3849" s="2">
        <v>42370.0</v>
      </c>
      <c r="B3849" s="1" t="s">
        <v>148</v>
      </c>
      <c r="C3849" s="1">
        <v>716.0</v>
      </c>
      <c r="D3849" s="1" t="s">
        <v>61</v>
      </c>
      <c r="E3849" s="1" t="s">
        <v>712</v>
      </c>
      <c r="F3849" s="1" t="s">
        <v>226</v>
      </c>
      <c r="G3849" s="1">
        <v>2005.0</v>
      </c>
      <c r="H3849" s="1">
        <v>144000.0</v>
      </c>
      <c r="I3849" s="1">
        <v>77316.90623</v>
      </c>
      <c r="J3849" s="1">
        <v>9.664613279</v>
      </c>
      <c r="K3849" s="1">
        <v>2.0</v>
      </c>
      <c r="L3849" s="1" t="s">
        <v>16</v>
      </c>
    </row>
    <row r="3850">
      <c r="A3850" s="2">
        <v>42370.0</v>
      </c>
      <c r="B3850" s="1" t="s">
        <v>116</v>
      </c>
      <c r="C3850" s="1" t="s">
        <v>2318</v>
      </c>
      <c r="D3850" s="1" t="s">
        <v>61</v>
      </c>
      <c r="E3850" s="1" t="s">
        <v>712</v>
      </c>
      <c r="F3850" s="1" t="s">
        <v>536</v>
      </c>
      <c r="G3850" s="1">
        <v>2004.0</v>
      </c>
      <c r="H3850" s="1">
        <v>144000.0</v>
      </c>
      <c r="I3850" s="1">
        <v>78310.0</v>
      </c>
      <c r="J3850" s="1">
        <v>11.95890411</v>
      </c>
      <c r="K3850" s="1">
        <v>1.0</v>
      </c>
      <c r="L3850" s="1" t="s">
        <v>16</v>
      </c>
    </row>
    <row r="3851">
      <c r="A3851" s="2">
        <v>42370.0</v>
      </c>
      <c r="B3851" s="1" t="s">
        <v>116</v>
      </c>
      <c r="C3851" s="1" t="s">
        <v>2319</v>
      </c>
      <c r="D3851" s="1" t="s">
        <v>273</v>
      </c>
      <c r="E3851" s="1" t="s">
        <v>2320</v>
      </c>
      <c r="F3851" s="1" t="s">
        <v>2321</v>
      </c>
      <c r="G3851" s="1">
        <v>2007.0</v>
      </c>
      <c r="H3851" s="1">
        <v>144000.0</v>
      </c>
      <c r="I3851" s="1">
        <v>92351.0</v>
      </c>
      <c r="J3851" s="1">
        <v>8.515068493</v>
      </c>
      <c r="K3851" s="1">
        <v>2.0</v>
      </c>
      <c r="L3851" s="1" t="s">
        <v>16</v>
      </c>
    </row>
    <row r="3852">
      <c r="A3852" s="2">
        <v>42370.0</v>
      </c>
      <c r="B3852" s="1" t="s">
        <v>116</v>
      </c>
      <c r="C3852" s="1" t="s">
        <v>2322</v>
      </c>
      <c r="D3852" s="1" t="s">
        <v>61</v>
      </c>
      <c r="E3852" s="1">
        <v>800.0</v>
      </c>
      <c r="F3852" s="1" t="s">
        <v>2007</v>
      </c>
      <c r="G3852" s="1">
        <v>2008.0</v>
      </c>
      <c r="H3852" s="1">
        <v>143500.0</v>
      </c>
      <c r="I3852" s="1">
        <v>33597.0</v>
      </c>
      <c r="J3852" s="1">
        <v>7.734246575</v>
      </c>
      <c r="K3852" s="1">
        <v>2.0</v>
      </c>
      <c r="L3852" s="1" t="s">
        <v>16</v>
      </c>
    </row>
    <row r="3853">
      <c r="A3853" s="2">
        <v>42370.0</v>
      </c>
      <c r="B3853" s="1" t="s">
        <v>116</v>
      </c>
      <c r="C3853" s="1" t="s">
        <v>2303</v>
      </c>
      <c r="D3853" s="1" t="s">
        <v>61</v>
      </c>
      <c r="E3853" s="1" t="s">
        <v>712</v>
      </c>
      <c r="F3853" s="1" t="s">
        <v>226</v>
      </c>
      <c r="G3853" s="1">
        <v>2006.0</v>
      </c>
      <c r="H3853" s="1">
        <v>143000.0</v>
      </c>
      <c r="I3853" s="1">
        <v>98649.0</v>
      </c>
      <c r="J3853" s="1">
        <v>9.898630137</v>
      </c>
      <c r="K3853" s="1">
        <v>2.0</v>
      </c>
      <c r="L3853" s="1" t="s">
        <v>16</v>
      </c>
    </row>
    <row r="3854">
      <c r="A3854" s="2">
        <v>42370.0</v>
      </c>
      <c r="B3854" s="1" t="s">
        <v>116</v>
      </c>
      <c r="C3854" s="1" t="s">
        <v>2323</v>
      </c>
      <c r="D3854" s="1" t="s">
        <v>61</v>
      </c>
      <c r="E3854" s="1" t="s">
        <v>712</v>
      </c>
      <c r="F3854" s="1" t="s">
        <v>226</v>
      </c>
      <c r="G3854" s="1">
        <v>2005.0</v>
      </c>
      <c r="H3854" s="1">
        <v>143000.0</v>
      </c>
      <c r="I3854" s="1">
        <v>40394.0</v>
      </c>
      <c r="J3854" s="1">
        <v>10.87945205</v>
      </c>
      <c r="K3854" s="1">
        <v>2.0</v>
      </c>
      <c r="L3854" s="1" t="s">
        <v>16</v>
      </c>
    </row>
    <row r="3855">
      <c r="A3855" s="2">
        <v>42370.0</v>
      </c>
      <c r="B3855" s="1" t="s">
        <v>116</v>
      </c>
      <c r="C3855" s="1" t="s">
        <v>2323</v>
      </c>
      <c r="D3855" s="1" t="s">
        <v>61</v>
      </c>
      <c r="E3855" s="1" t="s">
        <v>712</v>
      </c>
      <c r="F3855" s="1" t="s">
        <v>226</v>
      </c>
      <c r="G3855" s="1">
        <v>2005.0</v>
      </c>
      <c r="H3855" s="1">
        <v>143000.0</v>
      </c>
      <c r="I3855" s="1">
        <v>40394.0</v>
      </c>
      <c r="J3855" s="1">
        <v>10.87945205</v>
      </c>
      <c r="K3855" s="1">
        <v>2.0</v>
      </c>
      <c r="L3855" s="1" t="s">
        <v>16</v>
      </c>
    </row>
    <row r="3856">
      <c r="A3856" s="2">
        <v>42370.0</v>
      </c>
      <c r="B3856" s="1" t="s">
        <v>116</v>
      </c>
      <c r="C3856" s="1" t="s">
        <v>2305</v>
      </c>
      <c r="D3856" s="1" t="s">
        <v>61</v>
      </c>
      <c r="E3856" s="1" t="s">
        <v>712</v>
      </c>
      <c r="F3856" s="1" t="s">
        <v>536</v>
      </c>
      <c r="G3856" s="1">
        <v>2006.0</v>
      </c>
      <c r="H3856" s="1">
        <v>143000.0</v>
      </c>
      <c r="I3856" s="1">
        <v>151175.0</v>
      </c>
      <c r="J3856" s="1">
        <v>9.945205479</v>
      </c>
      <c r="K3856" s="1">
        <v>2.0</v>
      </c>
      <c r="L3856" s="1" t="s">
        <v>16</v>
      </c>
    </row>
    <row r="3857">
      <c r="A3857" s="2">
        <v>42370.0</v>
      </c>
      <c r="B3857" s="1" t="s">
        <v>116</v>
      </c>
      <c r="C3857" s="1" t="s">
        <v>2324</v>
      </c>
      <c r="D3857" s="1" t="s">
        <v>61</v>
      </c>
      <c r="E3857" s="1" t="s">
        <v>712</v>
      </c>
      <c r="F3857" s="1" t="s">
        <v>536</v>
      </c>
      <c r="G3857" s="1">
        <v>2004.0</v>
      </c>
      <c r="H3857" s="1">
        <v>143000.0</v>
      </c>
      <c r="I3857" s="1">
        <v>72286.0</v>
      </c>
      <c r="J3857" s="1">
        <v>11.69041096</v>
      </c>
      <c r="K3857" s="1">
        <v>2.0</v>
      </c>
      <c r="L3857" s="1" t="s">
        <v>16</v>
      </c>
    </row>
    <row r="3858">
      <c r="A3858" s="2">
        <v>42370.0</v>
      </c>
      <c r="B3858" s="1" t="s">
        <v>148</v>
      </c>
      <c r="C3858" s="1">
        <v>619.0</v>
      </c>
      <c r="D3858" s="1" t="s">
        <v>61</v>
      </c>
      <c r="E3858" s="1" t="s">
        <v>1871</v>
      </c>
      <c r="F3858" s="1" t="s">
        <v>536</v>
      </c>
      <c r="G3858" s="1">
        <v>2006.0</v>
      </c>
      <c r="H3858" s="1">
        <v>143000.0</v>
      </c>
      <c r="I3858" s="1">
        <v>69344.28474</v>
      </c>
      <c r="J3858" s="1">
        <v>8.668035592</v>
      </c>
      <c r="K3858" s="1">
        <v>2.0</v>
      </c>
      <c r="L3858" s="1" t="s">
        <v>16</v>
      </c>
    </row>
    <row r="3859">
      <c r="A3859" s="2">
        <v>42370.0</v>
      </c>
      <c r="B3859" s="1" t="s">
        <v>148</v>
      </c>
      <c r="C3859" s="1">
        <v>591.0</v>
      </c>
      <c r="D3859" s="1" t="s">
        <v>61</v>
      </c>
      <c r="E3859" s="1" t="s">
        <v>2073</v>
      </c>
      <c r="F3859" s="1" t="s">
        <v>203</v>
      </c>
      <c r="G3859" s="1">
        <v>2006.0</v>
      </c>
      <c r="H3859" s="1">
        <v>143000.0</v>
      </c>
      <c r="I3859" s="1">
        <v>67022.58727</v>
      </c>
      <c r="J3859" s="1">
        <v>8.377823409</v>
      </c>
      <c r="K3859" s="1">
        <v>2.0</v>
      </c>
      <c r="L3859" s="1" t="s">
        <v>16</v>
      </c>
    </row>
    <row r="3860">
      <c r="A3860" s="2">
        <v>42370.0</v>
      </c>
      <c r="B3860" s="1" t="s">
        <v>148</v>
      </c>
      <c r="C3860" s="1">
        <v>674.0</v>
      </c>
      <c r="D3860" s="1" t="s">
        <v>61</v>
      </c>
      <c r="E3860" s="1" t="s">
        <v>2073</v>
      </c>
      <c r="F3860" s="1" t="s">
        <v>203</v>
      </c>
      <c r="G3860" s="1">
        <v>2006.0</v>
      </c>
      <c r="H3860" s="1">
        <v>143000.0</v>
      </c>
      <c r="I3860" s="1">
        <v>71249.82889</v>
      </c>
      <c r="J3860" s="1">
        <v>8.906228611</v>
      </c>
      <c r="K3860" s="1">
        <v>2.0</v>
      </c>
      <c r="L3860" s="1" t="s">
        <v>16</v>
      </c>
    </row>
    <row r="3861">
      <c r="A3861" s="2">
        <v>42370.0</v>
      </c>
      <c r="B3861" s="1" t="s">
        <v>116</v>
      </c>
      <c r="C3861" s="1" t="s">
        <v>2292</v>
      </c>
      <c r="D3861" s="1" t="s">
        <v>91</v>
      </c>
      <c r="E3861" s="1" t="s">
        <v>1442</v>
      </c>
      <c r="F3861" s="1" t="s">
        <v>1985</v>
      </c>
      <c r="G3861" s="1">
        <v>2005.0</v>
      </c>
      <c r="H3861" s="1">
        <v>143000.0</v>
      </c>
      <c r="I3861" s="1">
        <v>81621.0</v>
      </c>
      <c r="J3861" s="1">
        <v>10.58356164</v>
      </c>
      <c r="K3861" s="1">
        <v>2.0</v>
      </c>
      <c r="L3861" s="1" t="s">
        <v>16</v>
      </c>
    </row>
    <row r="3862">
      <c r="A3862" s="2">
        <v>42370.0</v>
      </c>
      <c r="B3862" s="1" t="s">
        <v>116</v>
      </c>
      <c r="C3862" s="1" t="s">
        <v>2301</v>
      </c>
      <c r="D3862" s="1" t="s">
        <v>61</v>
      </c>
      <c r="E3862" s="1" t="s">
        <v>881</v>
      </c>
      <c r="F3862" s="1" t="s">
        <v>226</v>
      </c>
      <c r="G3862" s="1">
        <v>2005.0</v>
      </c>
      <c r="H3862" s="1">
        <v>143000.0</v>
      </c>
      <c r="I3862" s="1">
        <v>60236.0</v>
      </c>
      <c r="J3862" s="1">
        <v>10.63013699</v>
      </c>
      <c r="K3862" s="1">
        <v>2.0</v>
      </c>
      <c r="L3862" s="1" t="s">
        <v>16</v>
      </c>
    </row>
    <row r="3863">
      <c r="A3863" s="2">
        <v>42370.0</v>
      </c>
      <c r="B3863" s="1" t="s">
        <v>116</v>
      </c>
      <c r="C3863" s="1" t="s">
        <v>2325</v>
      </c>
      <c r="D3863" s="1" t="s">
        <v>61</v>
      </c>
      <c r="E3863" s="1" t="s">
        <v>1128</v>
      </c>
      <c r="F3863" s="1" t="s">
        <v>536</v>
      </c>
      <c r="G3863" s="1">
        <v>2004.0</v>
      </c>
      <c r="H3863" s="1">
        <v>143000.0</v>
      </c>
      <c r="I3863" s="1">
        <v>160121.0</v>
      </c>
      <c r="J3863" s="1">
        <v>11.78630137</v>
      </c>
      <c r="K3863" s="1">
        <v>1.0</v>
      </c>
      <c r="L3863" s="1" t="s">
        <v>16</v>
      </c>
    </row>
    <row r="3864">
      <c r="A3864" s="2">
        <v>42370.0</v>
      </c>
      <c r="B3864" s="1" t="s">
        <v>116</v>
      </c>
      <c r="C3864" s="1" t="s">
        <v>2313</v>
      </c>
      <c r="D3864" s="1" t="s">
        <v>61</v>
      </c>
      <c r="E3864" s="1" t="s">
        <v>1128</v>
      </c>
      <c r="F3864" s="1" t="s">
        <v>203</v>
      </c>
      <c r="G3864" s="1">
        <v>2005.0</v>
      </c>
      <c r="H3864" s="1">
        <v>143000.0</v>
      </c>
      <c r="I3864" s="1">
        <v>138652.0</v>
      </c>
      <c r="J3864" s="1">
        <v>10.80821918</v>
      </c>
      <c r="K3864" s="1">
        <v>2.0</v>
      </c>
      <c r="L3864" s="1" t="s">
        <v>16</v>
      </c>
    </row>
    <row r="3865">
      <c r="A3865" s="2">
        <v>42370.0</v>
      </c>
      <c r="B3865" s="1" t="s">
        <v>116</v>
      </c>
      <c r="C3865" s="1" t="s">
        <v>2318</v>
      </c>
      <c r="D3865" s="1" t="s">
        <v>61</v>
      </c>
      <c r="E3865" s="1" t="s">
        <v>712</v>
      </c>
      <c r="F3865" s="1" t="s">
        <v>536</v>
      </c>
      <c r="G3865" s="1">
        <v>2004.0</v>
      </c>
      <c r="H3865" s="1">
        <v>142000.0</v>
      </c>
      <c r="I3865" s="1">
        <v>78310.0</v>
      </c>
      <c r="J3865" s="1">
        <v>11.95890411</v>
      </c>
      <c r="K3865" s="1">
        <v>1.0</v>
      </c>
      <c r="L3865" s="1" t="s">
        <v>16</v>
      </c>
    </row>
    <row r="3866">
      <c r="A3866" s="2">
        <v>42370.0</v>
      </c>
      <c r="B3866" s="1" t="s">
        <v>116</v>
      </c>
      <c r="C3866" s="1" t="s">
        <v>2287</v>
      </c>
      <c r="D3866" s="1" t="s">
        <v>61</v>
      </c>
      <c r="E3866" s="1" t="s">
        <v>712</v>
      </c>
      <c r="F3866" s="1" t="s">
        <v>536</v>
      </c>
      <c r="G3866" s="1">
        <v>2007.0</v>
      </c>
      <c r="H3866" s="1">
        <v>142000.0</v>
      </c>
      <c r="I3866" s="1">
        <v>54210.0</v>
      </c>
      <c r="J3866" s="1">
        <v>8.750684932</v>
      </c>
      <c r="K3866" s="1">
        <v>2.0</v>
      </c>
      <c r="L3866" s="1" t="s">
        <v>16</v>
      </c>
    </row>
    <row r="3867">
      <c r="A3867" s="2">
        <v>42370.0</v>
      </c>
      <c r="B3867" s="1" t="s">
        <v>186</v>
      </c>
      <c r="C3867" s="1" t="s">
        <v>2307</v>
      </c>
      <c r="D3867" s="1" t="s">
        <v>61</v>
      </c>
      <c r="E3867" s="1" t="s">
        <v>1711</v>
      </c>
      <c r="F3867" s="1" t="s">
        <v>2112</v>
      </c>
      <c r="G3867" s="1">
        <v>2007.0</v>
      </c>
      <c r="H3867" s="1">
        <v>142000.0</v>
      </c>
      <c r="I3867" s="1">
        <v>41908.0</v>
      </c>
      <c r="J3867" s="1">
        <v>8.0</v>
      </c>
      <c r="K3867" s="1">
        <v>1.0</v>
      </c>
      <c r="L3867" s="1" t="s">
        <v>16</v>
      </c>
    </row>
    <row r="3868">
      <c r="A3868" s="2">
        <v>42370.0</v>
      </c>
      <c r="B3868" s="1" t="s">
        <v>186</v>
      </c>
      <c r="C3868" s="1" t="s">
        <v>2326</v>
      </c>
      <c r="D3868" s="1" t="s">
        <v>61</v>
      </c>
      <c r="E3868" s="1" t="s">
        <v>1711</v>
      </c>
      <c r="F3868" s="1" t="s">
        <v>2112</v>
      </c>
      <c r="G3868" s="1">
        <v>2007.0</v>
      </c>
      <c r="H3868" s="1">
        <v>142000.0</v>
      </c>
      <c r="I3868" s="1">
        <v>65678.0</v>
      </c>
      <c r="J3868" s="1">
        <v>8.0</v>
      </c>
      <c r="K3868" s="1">
        <v>1.0</v>
      </c>
      <c r="L3868" s="1" t="s">
        <v>16</v>
      </c>
    </row>
    <row r="3869">
      <c r="A3869" s="2">
        <v>42370.0</v>
      </c>
      <c r="B3869" s="1" t="s">
        <v>116</v>
      </c>
      <c r="C3869" s="1" t="s">
        <v>2327</v>
      </c>
      <c r="D3869" s="1" t="s">
        <v>61</v>
      </c>
      <c r="E3869" s="1" t="s">
        <v>712</v>
      </c>
      <c r="F3869" s="1" t="s">
        <v>536</v>
      </c>
      <c r="G3869" s="1">
        <v>2006.0</v>
      </c>
      <c r="H3869" s="1">
        <v>141000.0</v>
      </c>
      <c r="I3869" s="1">
        <v>72652.0</v>
      </c>
      <c r="J3869" s="1">
        <v>9.498630137</v>
      </c>
      <c r="K3869" s="1">
        <v>2.0</v>
      </c>
      <c r="L3869" s="1" t="s">
        <v>16</v>
      </c>
    </row>
    <row r="3870">
      <c r="A3870" s="2">
        <v>42370.0</v>
      </c>
      <c r="B3870" s="1" t="s">
        <v>148</v>
      </c>
      <c r="C3870" s="1">
        <v>710.0</v>
      </c>
      <c r="D3870" s="1" t="s">
        <v>61</v>
      </c>
      <c r="E3870" s="1" t="s">
        <v>881</v>
      </c>
      <c r="F3870" s="1" t="s">
        <v>536</v>
      </c>
      <c r="G3870" s="1">
        <v>2005.0</v>
      </c>
      <c r="H3870" s="1">
        <v>141000.0</v>
      </c>
      <c r="I3870" s="1">
        <v>77010.26694</v>
      </c>
      <c r="J3870" s="1">
        <v>9.626283368</v>
      </c>
      <c r="K3870" s="1">
        <v>2.0</v>
      </c>
      <c r="L3870" s="1" t="s">
        <v>16</v>
      </c>
    </row>
    <row r="3871">
      <c r="A3871" s="2">
        <v>42370.0</v>
      </c>
      <c r="B3871" s="1" t="s">
        <v>148</v>
      </c>
      <c r="C3871" s="1">
        <v>654.0</v>
      </c>
      <c r="D3871" s="1" t="s">
        <v>61</v>
      </c>
      <c r="E3871" s="1">
        <v>800.0</v>
      </c>
      <c r="F3871" s="1" t="s">
        <v>2200</v>
      </c>
      <c r="G3871" s="1">
        <v>2006.0</v>
      </c>
      <c r="H3871" s="1">
        <v>140000.0</v>
      </c>
      <c r="I3871" s="1">
        <v>70132.78576</v>
      </c>
      <c r="J3871" s="1">
        <v>8.76659822</v>
      </c>
      <c r="K3871" s="1">
        <v>2.0</v>
      </c>
      <c r="L3871" s="1" t="s">
        <v>16</v>
      </c>
    </row>
    <row r="3872">
      <c r="A3872" s="2">
        <v>42370.0</v>
      </c>
      <c r="B3872" s="1" t="s">
        <v>116</v>
      </c>
      <c r="C3872" s="1" t="s">
        <v>2284</v>
      </c>
      <c r="D3872" s="1" t="s">
        <v>61</v>
      </c>
      <c r="E3872" s="1">
        <v>800.0</v>
      </c>
      <c r="F3872" s="1" t="s">
        <v>2007</v>
      </c>
      <c r="G3872" s="1">
        <v>2009.0</v>
      </c>
      <c r="H3872" s="1">
        <v>140000.0</v>
      </c>
      <c r="I3872" s="1">
        <v>45893.0</v>
      </c>
      <c r="J3872" s="1">
        <v>6.717808219</v>
      </c>
      <c r="K3872" s="1">
        <v>2.0</v>
      </c>
      <c r="L3872" s="1" t="s">
        <v>16</v>
      </c>
    </row>
    <row r="3873">
      <c r="A3873" s="2">
        <v>42370.0</v>
      </c>
      <c r="B3873" s="1" t="s">
        <v>20</v>
      </c>
      <c r="C3873" s="1">
        <v>20383.0</v>
      </c>
      <c r="D3873" s="1" t="s">
        <v>91</v>
      </c>
      <c r="E3873" s="1" t="s">
        <v>1119</v>
      </c>
      <c r="F3873" s="1" t="s">
        <v>2328</v>
      </c>
      <c r="G3873" s="1">
        <v>2009.0</v>
      </c>
      <c r="H3873" s="1">
        <v>140000.0</v>
      </c>
      <c r="I3873" s="1">
        <v>86218.0</v>
      </c>
      <c r="J3873" s="1">
        <v>6.0</v>
      </c>
      <c r="K3873" s="1">
        <v>1.0</v>
      </c>
      <c r="L3873" s="1" t="s">
        <v>80</v>
      </c>
    </row>
    <row r="3874">
      <c r="A3874" s="2">
        <v>42370.0</v>
      </c>
      <c r="B3874" s="1" t="s">
        <v>148</v>
      </c>
      <c r="C3874" s="1">
        <v>582.0</v>
      </c>
      <c r="D3874" s="1" t="s">
        <v>61</v>
      </c>
      <c r="E3874" s="1" t="s">
        <v>712</v>
      </c>
      <c r="F3874" s="1" t="s">
        <v>226</v>
      </c>
      <c r="G3874" s="1">
        <v>2006.0</v>
      </c>
      <c r="H3874" s="1">
        <v>140000.0</v>
      </c>
      <c r="I3874" s="1">
        <v>66277.89186</v>
      </c>
      <c r="J3874" s="1">
        <v>8.284736482</v>
      </c>
      <c r="K3874" s="1">
        <v>2.0</v>
      </c>
      <c r="L3874" s="1" t="s">
        <v>16</v>
      </c>
    </row>
    <row r="3875">
      <c r="A3875" s="2">
        <v>42370.0</v>
      </c>
      <c r="B3875" s="1" t="s">
        <v>12</v>
      </c>
      <c r="C3875" s="1">
        <v>120055.0</v>
      </c>
      <c r="D3875" s="1" t="s">
        <v>61</v>
      </c>
      <c r="E3875" s="1" t="s">
        <v>712</v>
      </c>
      <c r="F3875" s="1" t="s">
        <v>536</v>
      </c>
      <c r="G3875" s="1">
        <v>2005.0</v>
      </c>
      <c r="H3875" s="1">
        <v>140000.0</v>
      </c>
      <c r="I3875" s="1">
        <v>71611.0</v>
      </c>
      <c r="J3875" s="1">
        <v>11.0</v>
      </c>
      <c r="K3875" s="1">
        <v>2.0</v>
      </c>
      <c r="L3875" s="1" t="s">
        <v>16</v>
      </c>
    </row>
    <row r="3876">
      <c r="A3876" s="2">
        <v>42370.0</v>
      </c>
      <c r="B3876" s="1" t="s">
        <v>186</v>
      </c>
      <c r="C3876" s="1" t="s">
        <v>2304</v>
      </c>
      <c r="D3876" s="1" t="s">
        <v>61</v>
      </c>
      <c r="E3876" s="1" t="s">
        <v>712</v>
      </c>
      <c r="F3876" s="1" t="s">
        <v>536</v>
      </c>
      <c r="G3876" s="1">
        <v>2007.0</v>
      </c>
      <c r="H3876" s="1">
        <v>140000.0</v>
      </c>
      <c r="I3876" s="1">
        <v>117480.0</v>
      </c>
      <c r="J3876" s="1">
        <v>8.0</v>
      </c>
      <c r="K3876" s="1">
        <v>1.0</v>
      </c>
      <c r="L3876" s="1" t="s">
        <v>16</v>
      </c>
    </row>
    <row r="3877">
      <c r="A3877" s="2">
        <v>42370.0</v>
      </c>
      <c r="B3877" s="1" t="s">
        <v>186</v>
      </c>
      <c r="C3877" s="1" t="s">
        <v>2329</v>
      </c>
      <c r="D3877" s="1" t="s">
        <v>61</v>
      </c>
      <c r="E3877" s="1" t="s">
        <v>712</v>
      </c>
      <c r="F3877" s="1" t="s">
        <v>536</v>
      </c>
      <c r="G3877" s="1">
        <v>2005.0</v>
      </c>
      <c r="H3877" s="1">
        <v>140000.0</v>
      </c>
      <c r="I3877" s="1">
        <v>2664.0</v>
      </c>
      <c r="J3877" s="1">
        <v>10.0</v>
      </c>
      <c r="K3877" s="1">
        <v>1.0</v>
      </c>
      <c r="L3877" s="1" t="s">
        <v>16</v>
      </c>
    </row>
    <row r="3878">
      <c r="A3878" s="2">
        <v>42370.0</v>
      </c>
      <c r="B3878" s="1" t="s">
        <v>186</v>
      </c>
      <c r="C3878" s="1" t="s">
        <v>2329</v>
      </c>
      <c r="D3878" s="1" t="s">
        <v>61</v>
      </c>
      <c r="E3878" s="1" t="s">
        <v>712</v>
      </c>
      <c r="F3878" s="1" t="s">
        <v>536</v>
      </c>
      <c r="G3878" s="1">
        <v>2005.0</v>
      </c>
      <c r="H3878" s="1">
        <v>140000.0</v>
      </c>
      <c r="I3878" s="1">
        <v>2664.0</v>
      </c>
      <c r="J3878" s="1">
        <v>10.0</v>
      </c>
      <c r="K3878" s="1">
        <v>1.0</v>
      </c>
      <c r="L3878" s="1" t="s">
        <v>16</v>
      </c>
    </row>
    <row r="3879">
      <c r="A3879" s="2">
        <v>42370.0</v>
      </c>
      <c r="B3879" s="1" t="s">
        <v>148</v>
      </c>
      <c r="C3879" s="1">
        <v>327.0</v>
      </c>
      <c r="D3879" s="1" t="s">
        <v>61</v>
      </c>
      <c r="E3879" s="1" t="s">
        <v>712</v>
      </c>
      <c r="F3879" s="1" t="s">
        <v>536</v>
      </c>
      <c r="G3879" s="1">
        <v>2009.0</v>
      </c>
      <c r="H3879" s="1">
        <v>140000.0</v>
      </c>
      <c r="I3879" s="1">
        <v>45338.80903</v>
      </c>
      <c r="J3879" s="1">
        <v>5.667351129</v>
      </c>
      <c r="K3879" s="1">
        <v>2.0</v>
      </c>
      <c r="L3879" s="1" t="s">
        <v>16</v>
      </c>
    </row>
    <row r="3880">
      <c r="A3880" s="2">
        <v>42370.0</v>
      </c>
      <c r="B3880" s="1" t="s">
        <v>148</v>
      </c>
      <c r="C3880" s="1">
        <v>526.0</v>
      </c>
      <c r="D3880" s="1" t="s">
        <v>61</v>
      </c>
      <c r="E3880" s="1" t="s">
        <v>712</v>
      </c>
      <c r="F3880" s="1" t="s">
        <v>536</v>
      </c>
      <c r="G3880" s="1">
        <v>2007.0</v>
      </c>
      <c r="H3880" s="1">
        <v>140000.0</v>
      </c>
      <c r="I3880" s="1">
        <v>61393.56605</v>
      </c>
      <c r="J3880" s="1">
        <v>7.674195756</v>
      </c>
      <c r="K3880" s="1">
        <v>2.0</v>
      </c>
      <c r="L3880" s="1" t="s">
        <v>16</v>
      </c>
    </row>
    <row r="3881">
      <c r="A3881" s="2">
        <v>42370.0</v>
      </c>
      <c r="B3881" s="1" t="s">
        <v>148</v>
      </c>
      <c r="C3881" s="1">
        <v>579.0</v>
      </c>
      <c r="D3881" s="1" t="s">
        <v>61</v>
      </c>
      <c r="E3881" s="1" t="s">
        <v>712</v>
      </c>
      <c r="F3881" s="1" t="s">
        <v>536</v>
      </c>
      <c r="G3881" s="1">
        <v>2006.0</v>
      </c>
      <c r="H3881" s="1">
        <v>140000.0</v>
      </c>
      <c r="I3881" s="1">
        <v>66190.28063</v>
      </c>
      <c r="J3881" s="1">
        <v>8.273785079</v>
      </c>
      <c r="K3881" s="1">
        <v>2.0</v>
      </c>
      <c r="L3881" s="1" t="s">
        <v>16</v>
      </c>
    </row>
    <row r="3882">
      <c r="A3882" s="2">
        <v>42370.0</v>
      </c>
      <c r="B3882" s="1" t="s">
        <v>148</v>
      </c>
      <c r="C3882" s="1">
        <v>823.0</v>
      </c>
      <c r="D3882" s="1" t="s">
        <v>61</v>
      </c>
      <c r="E3882" s="1" t="s">
        <v>712</v>
      </c>
      <c r="F3882" s="1" t="s">
        <v>536</v>
      </c>
      <c r="G3882" s="1">
        <v>2004.0</v>
      </c>
      <c r="H3882" s="1">
        <v>140000.0</v>
      </c>
      <c r="I3882" s="1">
        <v>86362.7652</v>
      </c>
      <c r="J3882" s="1">
        <v>10.79534565</v>
      </c>
      <c r="K3882" s="1">
        <v>3.0</v>
      </c>
      <c r="L3882" s="1" t="s">
        <v>16</v>
      </c>
    </row>
    <row r="3883">
      <c r="A3883" s="2">
        <v>42370.0</v>
      </c>
      <c r="B3883" s="1" t="s">
        <v>116</v>
      </c>
      <c r="C3883" s="1" t="s">
        <v>2327</v>
      </c>
      <c r="D3883" s="1" t="s">
        <v>61</v>
      </c>
      <c r="E3883" s="1" t="s">
        <v>712</v>
      </c>
      <c r="F3883" s="1" t="s">
        <v>536</v>
      </c>
      <c r="G3883" s="1">
        <v>2006.0</v>
      </c>
      <c r="H3883" s="1">
        <v>140000.0</v>
      </c>
      <c r="I3883" s="1">
        <v>72652.0</v>
      </c>
      <c r="J3883" s="1">
        <v>9.498630137</v>
      </c>
      <c r="K3883" s="1">
        <v>2.0</v>
      </c>
      <c r="L3883" s="1" t="s">
        <v>16</v>
      </c>
    </row>
    <row r="3884">
      <c r="A3884" s="2">
        <v>42370.0</v>
      </c>
      <c r="B3884" s="1" t="s">
        <v>116</v>
      </c>
      <c r="C3884" s="1" t="s">
        <v>2330</v>
      </c>
      <c r="D3884" s="1" t="s">
        <v>61</v>
      </c>
      <c r="E3884" s="1" t="s">
        <v>712</v>
      </c>
      <c r="F3884" s="1" t="s">
        <v>536</v>
      </c>
      <c r="G3884" s="1">
        <v>2005.0</v>
      </c>
      <c r="H3884" s="1">
        <v>140000.0</v>
      </c>
      <c r="I3884" s="1">
        <v>84922.0</v>
      </c>
      <c r="J3884" s="1">
        <v>10.87123288</v>
      </c>
      <c r="K3884" s="1">
        <v>2.0</v>
      </c>
      <c r="L3884" s="1" t="s">
        <v>16</v>
      </c>
    </row>
    <row r="3885">
      <c r="A3885" s="2">
        <v>42370.0</v>
      </c>
      <c r="B3885" s="1" t="s">
        <v>116</v>
      </c>
      <c r="C3885" s="1" t="s">
        <v>2330</v>
      </c>
      <c r="D3885" s="1" t="s">
        <v>61</v>
      </c>
      <c r="E3885" s="1" t="s">
        <v>712</v>
      </c>
      <c r="F3885" s="1" t="s">
        <v>536</v>
      </c>
      <c r="G3885" s="1">
        <v>2005.0</v>
      </c>
      <c r="H3885" s="1">
        <v>140000.0</v>
      </c>
      <c r="I3885" s="1">
        <v>84922.0</v>
      </c>
      <c r="J3885" s="1">
        <v>10.87123288</v>
      </c>
      <c r="K3885" s="1">
        <v>2.0</v>
      </c>
      <c r="L3885" s="1" t="s">
        <v>16</v>
      </c>
    </row>
    <row r="3886">
      <c r="A3886" s="2">
        <v>42370.0</v>
      </c>
      <c r="B3886" s="1" t="s">
        <v>148</v>
      </c>
      <c r="C3886" s="1">
        <v>774.0</v>
      </c>
      <c r="D3886" s="1" t="s">
        <v>61</v>
      </c>
      <c r="E3886" s="1" t="s">
        <v>712</v>
      </c>
      <c r="F3886" s="1" t="s">
        <v>2007</v>
      </c>
      <c r="G3886" s="1">
        <v>2005.0</v>
      </c>
      <c r="H3886" s="1">
        <v>140000.0</v>
      </c>
      <c r="I3886" s="1">
        <v>79967.14579</v>
      </c>
      <c r="J3886" s="1">
        <v>9.995893224</v>
      </c>
      <c r="K3886" s="1">
        <v>2.0</v>
      </c>
      <c r="L3886" s="1" t="s">
        <v>16</v>
      </c>
    </row>
    <row r="3887">
      <c r="A3887" s="2">
        <v>42370.0</v>
      </c>
      <c r="B3887" s="1" t="s">
        <v>12</v>
      </c>
      <c r="C3887" s="1">
        <v>124793.0</v>
      </c>
      <c r="D3887" s="1" t="s">
        <v>36</v>
      </c>
      <c r="E3887" s="1" t="s">
        <v>2331</v>
      </c>
      <c r="F3887" s="1" t="s">
        <v>2332</v>
      </c>
      <c r="G3887" s="1">
        <v>2008.0</v>
      </c>
      <c r="H3887" s="1">
        <v>140000.0</v>
      </c>
      <c r="I3887" s="1">
        <v>63894.0</v>
      </c>
      <c r="J3887" s="1">
        <v>8.0</v>
      </c>
      <c r="K3887" s="1">
        <v>1.0</v>
      </c>
      <c r="L3887" s="1" t="s">
        <v>16</v>
      </c>
    </row>
    <row r="3888">
      <c r="A3888" s="2">
        <v>42370.0</v>
      </c>
      <c r="B3888" s="1" t="s">
        <v>12</v>
      </c>
      <c r="C3888" s="1">
        <v>124257.0</v>
      </c>
      <c r="D3888" s="1" t="s">
        <v>61</v>
      </c>
      <c r="E3888" s="1" t="s">
        <v>2074</v>
      </c>
      <c r="F3888" s="1" t="s">
        <v>536</v>
      </c>
      <c r="G3888" s="1">
        <v>2006.0</v>
      </c>
      <c r="H3888" s="1">
        <v>140000.0</v>
      </c>
      <c r="I3888" s="1">
        <v>62074.0</v>
      </c>
      <c r="J3888" s="1">
        <v>10.0</v>
      </c>
      <c r="K3888" s="1">
        <v>2.0</v>
      </c>
      <c r="L3888" s="1" t="s">
        <v>16</v>
      </c>
    </row>
    <row r="3889">
      <c r="A3889" s="2">
        <v>42370.0</v>
      </c>
      <c r="B3889" s="1" t="s">
        <v>186</v>
      </c>
      <c r="C3889" s="1" t="s">
        <v>2072</v>
      </c>
      <c r="D3889" s="1" t="s">
        <v>61</v>
      </c>
      <c r="E3889" s="1" t="s">
        <v>2073</v>
      </c>
      <c r="F3889" s="1" t="s">
        <v>203</v>
      </c>
      <c r="G3889" s="1">
        <v>2007.0</v>
      </c>
      <c r="H3889" s="1">
        <v>140000.0</v>
      </c>
      <c r="I3889" s="1">
        <v>104206.0</v>
      </c>
      <c r="J3889" s="1">
        <v>8.0</v>
      </c>
      <c r="K3889" s="1">
        <v>2.0</v>
      </c>
      <c r="L3889" s="1" t="s">
        <v>16</v>
      </c>
    </row>
    <row r="3890">
      <c r="A3890" s="2">
        <v>42370.0</v>
      </c>
      <c r="B3890" s="1" t="s">
        <v>148</v>
      </c>
      <c r="C3890" s="1">
        <v>794.0</v>
      </c>
      <c r="D3890" s="1" t="s">
        <v>61</v>
      </c>
      <c r="E3890" s="1" t="s">
        <v>2073</v>
      </c>
      <c r="F3890" s="1" t="s">
        <v>203</v>
      </c>
      <c r="G3890" s="1">
        <v>2004.0</v>
      </c>
      <c r="H3890" s="1">
        <v>140000.0</v>
      </c>
      <c r="I3890" s="1">
        <v>84041.06776</v>
      </c>
      <c r="J3890" s="1">
        <v>10.50513347</v>
      </c>
      <c r="K3890" s="1">
        <v>3.0</v>
      </c>
      <c r="L3890" s="1" t="s">
        <v>16</v>
      </c>
    </row>
    <row r="3891">
      <c r="A3891" s="2">
        <v>42370.0</v>
      </c>
      <c r="B3891" s="1" t="s">
        <v>116</v>
      </c>
      <c r="C3891" s="1" t="s">
        <v>2333</v>
      </c>
      <c r="D3891" s="1" t="s">
        <v>91</v>
      </c>
      <c r="E3891" s="1" t="s">
        <v>2174</v>
      </c>
      <c r="F3891" s="1" t="s">
        <v>1120</v>
      </c>
      <c r="G3891" s="1">
        <v>2006.0</v>
      </c>
      <c r="H3891" s="1">
        <v>140000.0</v>
      </c>
      <c r="I3891" s="1">
        <v>5392.0</v>
      </c>
      <c r="J3891" s="1">
        <v>9.939726027</v>
      </c>
      <c r="K3891" s="1">
        <v>1.0</v>
      </c>
      <c r="L3891" s="1" t="s">
        <v>16</v>
      </c>
    </row>
    <row r="3892">
      <c r="A3892" s="2">
        <v>42370.0</v>
      </c>
      <c r="B3892" s="1" t="s">
        <v>12</v>
      </c>
      <c r="C3892" s="1">
        <v>136319.0</v>
      </c>
      <c r="D3892" s="1" t="s">
        <v>77</v>
      </c>
      <c r="E3892" s="1" t="s">
        <v>2298</v>
      </c>
      <c r="F3892" s="1" t="s">
        <v>2203</v>
      </c>
      <c r="G3892" s="1">
        <v>2008.0</v>
      </c>
      <c r="H3892" s="1">
        <v>140000.0</v>
      </c>
      <c r="I3892" s="1">
        <v>52622.0</v>
      </c>
      <c r="J3892" s="1">
        <v>8.0</v>
      </c>
      <c r="K3892" s="1">
        <v>1.0</v>
      </c>
      <c r="L3892" s="1" t="s">
        <v>16</v>
      </c>
    </row>
    <row r="3893">
      <c r="A3893" s="2">
        <v>42370.0</v>
      </c>
      <c r="B3893" s="1" t="s">
        <v>186</v>
      </c>
      <c r="C3893" s="1" t="s">
        <v>2334</v>
      </c>
      <c r="D3893" s="1" t="s">
        <v>273</v>
      </c>
      <c r="E3893" s="1" t="s">
        <v>2335</v>
      </c>
      <c r="F3893" s="1" t="s">
        <v>226</v>
      </c>
      <c r="G3893" s="1">
        <v>2008.0</v>
      </c>
      <c r="H3893" s="1">
        <v>140000.0</v>
      </c>
      <c r="I3893" s="1">
        <v>25761.0</v>
      </c>
      <c r="J3893" s="1">
        <v>7.0</v>
      </c>
      <c r="K3893" s="1">
        <v>2.0</v>
      </c>
      <c r="L3893" s="1" t="s">
        <v>16</v>
      </c>
    </row>
    <row r="3894">
      <c r="A3894" s="2">
        <v>42370.0</v>
      </c>
      <c r="B3894" s="1" t="s">
        <v>186</v>
      </c>
      <c r="C3894" s="1" t="s">
        <v>2334</v>
      </c>
      <c r="D3894" s="1" t="s">
        <v>273</v>
      </c>
      <c r="E3894" s="1" t="s">
        <v>2335</v>
      </c>
      <c r="F3894" s="1" t="s">
        <v>226</v>
      </c>
      <c r="G3894" s="1">
        <v>2008.0</v>
      </c>
      <c r="H3894" s="1">
        <v>140000.0</v>
      </c>
      <c r="I3894" s="1">
        <v>25761.0</v>
      </c>
      <c r="J3894" s="1">
        <v>7.0</v>
      </c>
      <c r="K3894" s="1">
        <v>2.0</v>
      </c>
      <c r="L3894" s="1" t="s">
        <v>16</v>
      </c>
    </row>
    <row r="3895">
      <c r="A3895" s="2">
        <v>42370.0</v>
      </c>
      <c r="B3895" s="1" t="s">
        <v>12</v>
      </c>
      <c r="C3895" s="1">
        <v>117872.0</v>
      </c>
      <c r="D3895" s="1" t="s">
        <v>273</v>
      </c>
      <c r="E3895" s="1" t="s">
        <v>1966</v>
      </c>
      <c r="F3895" s="1" t="s">
        <v>1443</v>
      </c>
      <c r="G3895" s="1">
        <v>2008.0</v>
      </c>
      <c r="H3895" s="1">
        <v>140000.0</v>
      </c>
      <c r="I3895" s="1">
        <v>61399.0</v>
      </c>
      <c r="J3895" s="1">
        <v>8.0</v>
      </c>
      <c r="K3895" s="1">
        <v>2.0</v>
      </c>
      <c r="L3895" s="1" t="s">
        <v>16</v>
      </c>
    </row>
    <row r="3896">
      <c r="A3896" s="2">
        <v>42370.0</v>
      </c>
      <c r="B3896" s="1" t="s">
        <v>148</v>
      </c>
      <c r="C3896" s="1">
        <v>5.0</v>
      </c>
      <c r="D3896" s="1" t="s">
        <v>273</v>
      </c>
      <c r="E3896" s="1" t="s">
        <v>2289</v>
      </c>
      <c r="F3896" s="1" t="s">
        <v>2226</v>
      </c>
      <c r="G3896" s="1">
        <v>2014.0</v>
      </c>
      <c r="H3896" s="1">
        <v>140000.0</v>
      </c>
      <c r="I3896" s="1">
        <v>7184.120464</v>
      </c>
      <c r="J3896" s="1">
        <v>0.898015058</v>
      </c>
      <c r="K3896" s="1">
        <v>1.0</v>
      </c>
      <c r="L3896" s="1" t="s">
        <v>16</v>
      </c>
    </row>
    <row r="3897">
      <c r="A3897" s="2">
        <v>42370.0</v>
      </c>
      <c r="B3897" s="1" t="s">
        <v>186</v>
      </c>
      <c r="C3897" s="1" t="s">
        <v>2290</v>
      </c>
      <c r="D3897" s="1" t="s">
        <v>61</v>
      </c>
      <c r="E3897" s="1" t="s">
        <v>1711</v>
      </c>
      <c r="F3897" s="1" t="s">
        <v>2112</v>
      </c>
      <c r="G3897" s="1">
        <v>2009.0</v>
      </c>
      <c r="H3897" s="1">
        <v>140000.0</v>
      </c>
      <c r="I3897" s="1">
        <v>79464.0</v>
      </c>
      <c r="J3897" s="1">
        <v>6.0</v>
      </c>
      <c r="K3897" s="1">
        <v>2.0</v>
      </c>
      <c r="L3897" s="1" t="s">
        <v>16</v>
      </c>
    </row>
    <row r="3898">
      <c r="A3898" s="2">
        <v>42370.0</v>
      </c>
      <c r="B3898" s="1" t="s">
        <v>148</v>
      </c>
      <c r="C3898" s="1">
        <v>861.0</v>
      </c>
      <c r="D3898" s="1" t="s">
        <v>91</v>
      </c>
      <c r="E3898" s="1" t="s">
        <v>1442</v>
      </c>
      <c r="F3898" s="1" t="s">
        <v>1443</v>
      </c>
      <c r="G3898" s="1">
        <v>2003.0</v>
      </c>
      <c r="H3898" s="1">
        <v>140000.0</v>
      </c>
      <c r="I3898" s="1">
        <v>93371.66328</v>
      </c>
      <c r="J3898" s="1">
        <v>11.67145791</v>
      </c>
      <c r="K3898" s="1">
        <v>3.0</v>
      </c>
      <c r="L3898" s="1" t="s">
        <v>16</v>
      </c>
    </row>
    <row r="3899">
      <c r="A3899" s="2">
        <v>42370.0</v>
      </c>
      <c r="B3899" s="1" t="s">
        <v>148</v>
      </c>
      <c r="C3899" s="1">
        <v>614.0</v>
      </c>
      <c r="D3899" s="1" t="s">
        <v>91</v>
      </c>
      <c r="E3899" s="1" t="s">
        <v>1442</v>
      </c>
      <c r="F3899" s="1" t="s">
        <v>2139</v>
      </c>
      <c r="G3899" s="1">
        <v>2006.0</v>
      </c>
      <c r="H3899" s="1">
        <v>140000.0</v>
      </c>
      <c r="I3899" s="1">
        <v>69103.35386</v>
      </c>
      <c r="J3899" s="1">
        <v>8.637919233</v>
      </c>
      <c r="K3899" s="1">
        <v>2.0</v>
      </c>
      <c r="L3899" s="1" t="s">
        <v>16</v>
      </c>
    </row>
    <row r="3900">
      <c r="A3900" s="2">
        <v>42370.0</v>
      </c>
      <c r="B3900" s="1" t="s">
        <v>148</v>
      </c>
      <c r="C3900" s="1">
        <v>814.0</v>
      </c>
      <c r="D3900" s="1" t="s">
        <v>91</v>
      </c>
      <c r="E3900" s="1" t="s">
        <v>1442</v>
      </c>
      <c r="F3900" s="1" t="s">
        <v>2139</v>
      </c>
      <c r="G3900" s="1">
        <v>2004.0</v>
      </c>
      <c r="H3900" s="1">
        <v>140000.0</v>
      </c>
      <c r="I3900" s="1">
        <v>85968.51472</v>
      </c>
      <c r="J3900" s="1">
        <v>10.74606434</v>
      </c>
      <c r="K3900" s="1">
        <v>3.0</v>
      </c>
      <c r="L3900" s="1" t="s">
        <v>16</v>
      </c>
    </row>
    <row r="3901">
      <c r="A3901" s="2">
        <v>42370.0</v>
      </c>
      <c r="B3901" s="1" t="s">
        <v>20</v>
      </c>
      <c r="C3901" s="1">
        <v>20308.0</v>
      </c>
      <c r="D3901" s="1" t="s">
        <v>91</v>
      </c>
      <c r="E3901" s="1" t="s">
        <v>1442</v>
      </c>
      <c r="F3901" s="1" t="s">
        <v>276</v>
      </c>
      <c r="G3901" s="1">
        <v>2005.0</v>
      </c>
      <c r="H3901" s="1">
        <v>140000.0</v>
      </c>
      <c r="I3901" s="1">
        <v>64535.0</v>
      </c>
      <c r="J3901" s="1">
        <v>10.0</v>
      </c>
      <c r="K3901" s="1">
        <v>1.0</v>
      </c>
      <c r="L3901" s="1" t="s">
        <v>24</v>
      </c>
    </row>
    <row r="3902">
      <c r="A3902" s="2">
        <v>42370.0</v>
      </c>
      <c r="B3902" s="1" t="s">
        <v>116</v>
      </c>
      <c r="C3902" s="1" t="s">
        <v>2308</v>
      </c>
      <c r="D3902" s="1" t="s">
        <v>91</v>
      </c>
      <c r="E3902" s="1" t="s">
        <v>1442</v>
      </c>
      <c r="F3902" s="1" t="s">
        <v>2309</v>
      </c>
      <c r="G3902" s="1">
        <v>2005.0</v>
      </c>
      <c r="H3902" s="1">
        <v>140000.0</v>
      </c>
      <c r="I3902" s="1">
        <v>103399.0</v>
      </c>
      <c r="J3902" s="1">
        <v>10.69041096</v>
      </c>
      <c r="K3902" s="1">
        <v>3.0</v>
      </c>
      <c r="L3902" s="1" t="s">
        <v>16</v>
      </c>
    </row>
    <row r="3903">
      <c r="A3903" s="2">
        <v>42370.0</v>
      </c>
      <c r="B3903" s="1" t="s">
        <v>148</v>
      </c>
      <c r="C3903" s="1">
        <v>727.0</v>
      </c>
      <c r="D3903" s="1" t="s">
        <v>61</v>
      </c>
      <c r="E3903" s="1" t="s">
        <v>2293</v>
      </c>
      <c r="F3903" s="1" t="s">
        <v>2294</v>
      </c>
      <c r="G3903" s="1">
        <v>2005.0</v>
      </c>
      <c r="H3903" s="1">
        <v>140000.0</v>
      </c>
      <c r="I3903" s="1">
        <v>116599.5893</v>
      </c>
      <c r="J3903" s="1">
        <v>9.716632444</v>
      </c>
      <c r="K3903" s="1">
        <v>2.0</v>
      </c>
      <c r="L3903" s="1" t="s">
        <v>16</v>
      </c>
    </row>
    <row r="3904">
      <c r="A3904" s="2">
        <v>42370.0</v>
      </c>
      <c r="B3904" s="1" t="s">
        <v>148</v>
      </c>
      <c r="C3904" s="1">
        <v>832.0</v>
      </c>
      <c r="D3904" s="1" t="s">
        <v>61</v>
      </c>
      <c r="E3904" s="1" t="s">
        <v>881</v>
      </c>
      <c r="F3904" s="1" t="s">
        <v>203</v>
      </c>
      <c r="G3904" s="1">
        <v>2004.0</v>
      </c>
      <c r="H3904" s="1">
        <v>140000.0</v>
      </c>
      <c r="I3904" s="1">
        <v>87545.5168</v>
      </c>
      <c r="J3904" s="1">
        <v>10.9431896</v>
      </c>
      <c r="K3904" s="1">
        <v>3.0</v>
      </c>
      <c r="L3904" s="1" t="s">
        <v>16</v>
      </c>
    </row>
    <row r="3905">
      <c r="A3905" s="2">
        <v>42370.0</v>
      </c>
      <c r="B3905" s="1" t="s">
        <v>148</v>
      </c>
      <c r="C3905" s="1">
        <v>884.0</v>
      </c>
      <c r="D3905" s="1" t="s">
        <v>61</v>
      </c>
      <c r="E3905" s="1" t="s">
        <v>881</v>
      </c>
      <c r="F3905" s="1" t="s">
        <v>203</v>
      </c>
      <c r="G3905" s="1">
        <v>2002.0</v>
      </c>
      <c r="H3905" s="1">
        <v>140000.0</v>
      </c>
      <c r="I3905" s="1">
        <v>99110.19848</v>
      </c>
      <c r="J3905" s="1">
        <v>12.38877481</v>
      </c>
      <c r="K3905" s="1">
        <v>3.0</v>
      </c>
      <c r="L3905" s="1" t="s">
        <v>16</v>
      </c>
    </row>
    <row r="3906">
      <c r="A3906" s="2">
        <v>42370.0</v>
      </c>
      <c r="B3906" s="1" t="s">
        <v>116</v>
      </c>
      <c r="C3906" s="1" t="s">
        <v>2312</v>
      </c>
      <c r="D3906" s="1" t="s">
        <v>61</v>
      </c>
      <c r="E3906" s="1" t="s">
        <v>881</v>
      </c>
      <c r="F3906" s="1" t="s">
        <v>203</v>
      </c>
      <c r="G3906" s="1">
        <v>2006.0</v>
      </c>
      <c r="H3906" s="1">
        <v>140000.0</v>
      </c>
      <c r="I3906" s="1">
        <v>64431.0</v>
      </c>
      <c r="J3906" s="1">
        <v>9.898630137</v>
      </c>
      <c r="K3906" s="1">
        <v>2.0</v>
      </c>
      <c r="L3906" s="1" t="s">
        <v>16</v>
      </c>
    </row>
    <row r="3907">
      <c r="A3907" s="2">
        <v>42370.0</v>
      </c>
      <c r="B3907" s="1" t="s">
        <v>148</v>
      </c>
      <c r="C3907" s="1">
        <v>800.0</v>
      </c>
      <c r="D3907" s="1" t="s">
        <v>61</v>
      </c>
      <c r="E3907" s="1" t="s">
        <v>1128</v>
      </c>
      <c r="F3907" s="1" t="s">
        <v>536</v>
      </c>
      <c r="G3907" s="1">
        <v>2004.0</v>
      </c>
      <c r="H3907" s="1">
        <v>140000.0</v>
      </c>
      <c r="I3907" s="1">
        <v>85311.43056</v>
      </c>
      <c r="J3907" s="1">
        <v>10.66392882</v>
      </c>
      <c r="K3907" s="1">
        <v>3.0</v>
      </c>
      <c r="L3907" s="1" t="s">
        <v>16</v>
      </c>
    </row>
    <row r="3908">
      <c r="A3908" s="2">
        <v>42370.0</v>
      </c>
      <c r="B3908" s="1" t="s">
        <v>116</v>
      </c>
      <c r="C3908" s="1" t="s">
        <v>2336</v>
      </c>
      <c r="D3908" s="1" t="s">
        <v>61</v>
      </c>
      <c r="E3908" s="1" t="s">
        <v>1128</v>
      </c>
      <c r="F3908" s="1" t="s">
        <v>536</v>
      </c>
      <c r="G3908" s="1">
        <v>2006.0</v>
      </c>
      <c r="H3908" s="1">
        <v>140000.0</v>
      </c>
      <c r="I3908" s="1">
        <v>15678.0</v>
      </c>
      <c r="J3908" s="1">
        <v>9.695890411</v>
      </c>
      <c r="K3908" s="1">
        <v>1.0</v>
      </c>
      <c r="L3908" s="1" t="s">
        <v>16</v>
      </c>
    </row>
    <row r="3909">
      <c r="A3909" s="2">
        <v>42370.0</v>
      </c>
      <c r="B3909" s="1" t="s">
        <v>148</v>
      </c>
      <c r="C3909" s="1">
        <v>852.0</v>
      </c>
      <c r="D3909" s="1" t="s">
        <v>61</v>
      </c>
      <c r="E3909" s="1" t="s">
        <v>1128</v>
      </c>
      <c r="F3909" s="1" t="s">
        <v>203</v>
      </c>
      <c r="G3909" s="1">
        <v>2003.0</v>
      </c>
      <c r="H3909" s="1">
        <v>140000.0</v>
      </c>
      <c r="I3909" s="1">
        <v>92780.28744</v>
      </c>
      <c r="J3909" s="1">
        <v>11.59753593</v>
      </c>
      <c r="K3909" s="1">
        <v>3.0</v>
      </c>
      <c r="L3909" s="1" t="s">
        <v>16</v>
      </c>
    </row>
    <row r="3910">
      <c r="A3910" s="2">
        <v>42370.0</v>
      </c>
      <c r="B3910" s="1" t="s">
        <v>116</v>
      </c>
      <c r="C3910" s="1" t="s">
        <v>2337</v>
      </c>
      <c r="D3910" s="1" t="s">
        <v>61</v>
      </c>
      <c r="E3910" s="1" t="s">
        <v>1128</v>
      </c>
      <c r="F3910" s="1" t="s">
        <v>203</v>
      </c>
      <c r="G3910" s="1">
        <v>2003.0</v>
      </c>
      <c r="H3910" s="1">
        <v>140000.0</v>
      </c>
      <c r="I3910" s="1">
        <v>86699.0</v>
      </c>
      <c r="J3910" s="1">
        <v>12.70958904</v>
      </c>
      <c r="K3910" s="1">
        <v>2.0</v>
      </c>
      <c r="L3910" s="1" t="s">
        <v>16</v>
      </c>
    </row>
    <row r="3911">
      <c r="A3911" s="2">
        <v>42370.0</v>
      </c>
      <c r="B3911" s="1" t="s">
        <v>12</v>
      </c>
      <c r="C3911" s="3" t="s">
        <v>2338</v>
      </c>
      <c r="D3911" s="1" t="s">
        <v>77</v>
      </c>
      <c r="E3911" s="1" t="s">
        <v>2298</v>
      </c>
      <c r="F3911" s="1" t="s">
        <v>2299</v>
      </c>
      <c r="G3911" s="1">
        <v>2008.0</v>
      </c>
      <c r="H3911" s="1">
        <v>140000.0</v>
      </c>
      <c r="I3911" s="1">
        <v>52622.0</v>
      </c>
      <c r="J3911" s="1">
        <v>8.0</v>
      </c>
      <c r="K3911" s="1">
        <v>1.0</v>
      </c>
      <c r="L3911" s="1" t="s">
        <v>16</v>
      </c>
    </row>
    <row r="3912">
      <c r="A3912" s="2">
        <v>42370.0</v>
      </c>
      <c r="B3912" s="1" t="s">
        <v>12</v>
      </c>
      <c r="C3912" s="3" t="s">
        <v>2339</v>
      </c>
      <c r="D3912" s="1" t="s">
        <v>91</v>
      </c>
      <c r="E3912" s="1" t="s">
        <v>1432</v>
      </c>
      <c r="F3912" s="1" t="s">
        <v>1120</v>
      </c>
      <c r="G3912" s="1">
        <v>2006.0</v>
      </c>
      <c r="H3912" s="1">
        <v>140000.0</v>
      </c>
      <c r="I3912" s="1">
        <v>60389.0</v>
      </c>
      <c r="J3912" s="1">
        <v>10.0</v>
      </c>
      <c r="K3912" s="1">
        <v>2.0</v>
      </c>
      <c r="L3912" s="1" t="s">
        <v>16</v>
      </c>
    </row>
    <row r="3913">
      <c r="A3913" s="2">
        <v>42370.0</v>
      </c>
      <c r="B3913" s="1" t="s">
        <v>20</v>
      </c>
      <c r="C3913" s="1">
        <v>113688.0</v>
      </c>
      <c r="D3913" s="1" t="s">
        <v>273</v>
      </c>
      <c r="E3913" s="1" t="s">
        <v>2225</v>
      </c>
      <c r="F3913" s="1" t="s">
        <v>2340</v>
      </c>
      <c r="G3913" s="1">
        <v>2013.0</v>
      </c>
      <c r="H3913" s="1">
        <v>140000.0</v>
      </c>
      <c r="I3913" s="1">
        <v>24418.0</v>
      </c>
      <c r="J3913" s="1">
        <v>3.0</v>
      </c>
      <c r="K3913" s="1">
        <v>2.0</v>
      </c>
      <c r="L3913" s="1" t="s">
        <v>16</v>
      </c>
    </row>
    <row r="3914">
      <c r="A3914" s="2">
        <v>42370.0</v>
      </c>
      <c r="B3914" s="1" t="s">
        <v>20</v>
      </c>
      <c r="C3914" s="1">
        <v>112278.0</v>
      </c>
      <c r="D3914" s="1" t="s">
        <v>36</v>
      </c>
      <c r="E3914" s="1" t="s">
        <v>2341</v>
      </c>
      <c r="F3914" s="1" t="s">
        <v>2342</v>
      </c>
      <c r="G3914" s="1">
        <v>2006.0</v>
      </c>
      <c r="H3914" s="1">
        <v>140000.0</v>
      </c>
      <c r="I3914" s="1">
        <v>76556.0</v>
      </c>
      <c r="J3914" s="1">
        <v>10.0</v>
      </c>
      <c r="K3914" s="1">
        <v>2.0</v>
      </c>
      <c r="L3914" s="1" t="s">
        <v>16</v>
      </c>
    </row>
    <row r="3915">
      <c r="A3915" s="2">
        <v>42370.0</v>
      </c>
      <c r="B3915" s="1" t="s">
        <v>20</v>
      </c>
      <c r="C3915" s="1">
        <v>50506.0</v>
      </c>
      <c r="D3915" s="1" t="s">
        <v>91</v>
      </c>
      <c r="E3915" s="1" t="s">
        <v>1442</v>
      </c>
      <c r="F3915" s="1" t="s">
        <v>2343</v>
      </c>
      <c r="G3915" s="1">
        <v>2007.0</v>
      </c>
      <c r="H3915" s="1">
        <v>140000.0</v>
      </c>
      <c r="I3915" s="1">
        <v>70488.0</v>
      </c>
      <c r="J3915" s="1">
        <v>9.0</v>
      </c>
      <c r="K3915" s="1">
        <v>3.0</v>
      </c>
      <c r="L3915" s="1" t="s">
        <v>16</v>
      </c>
    </row>
    <row r="3916">
      <c r="A3916" s="2">
        <v>42370.0</v>
      </c>
      <c r="B3916" s="1" t="s">
        <v>116</v>
      </c>
      <c r="C3916" s="1" t="s">
        <v>2194</v>
      </c>
      <c r="D3916" s="1" t="s">
        <v>61</v>
      </c>
      <c r="E3916" s="1" t="s">
        <v>1871</v>
      </c>
      <c r="F3916" s="1" t="s">
        <v>536</v>
      </c>
      <c r="G3916" s="1">
        <v>2004.0</v>
      </c>
      <c r="H3916" s="1">
        <v>139000.0</v>
      </c>
      <c r="I3916" s="1">
        <v>77198.0</v>
      </c>
      <c r="J3916" s="1">
        <v>11.48493151</v>
      </c>
      <c r="K3916" s="1">
        <v>2.0</v>
      </c>
      <c r="L3916" s="1" t="s">
        <v>16</v>
      </c>
    </row>
    <row r="3917">
      <c r="A3917" s="2">
        <v>42370.0</v>
      </c>
      <c r="B3917" s="1" t="s">
        <v>116</v>
      </c>
      <c r="C3917" s="1" t="s">
        <v>2322</v>
      </c>
      <c r="D3917" s="1" t="s">
        <v>61</v>
      </c>
      <c r="E3917" s="1">
        <v>800.0</v>
      </c>
      <c r="F3917" s="1" t="s">
        <v>2007</v>
      </c>
      <c r="G3917" s="1">
        <v>2008.0</v>
      </c>
      <c r="H3917" s="1">
        <v>138000.0</v>
      </c>
      <c r="I3917" s="1">
        <v>33597.0</v>
      </c>
      <c r="J3917" s="1">
        <v>7.734246575</v>
      </c>
      <c r="K3917" s="1">
        <v>2.0</v>
      </c>
      <c r="L3917" s="1" t="s">
        <v>16</v>
      </c>
    </row>
    <row r="3918">
      <c r="A3918" s="2">
        <v>42370.0</v>
      </c>
      <c r="B3918" s="1" t="s">
        <v>186</v>
      </c>
      <c r="C3918" s="1" t="s">
        <v>2344</v>
      </c>
      <c r="D3918" s="1" t="s">
        <v>61</v>
      </c>
      <c r="E3918" s="1" t="s">
        <v>712</v>
      </c>
      <c r="F3918" s="1" t="s">
        <v>536</v>
      </c>
      <c r="G3918" s="1">
        <v>2004.0</v>
      </c>
      <c r="H3918" s="1">
        <v>138000.0</v>
      </c>
      <c r="I3918" s="1">
        <v>76538.0</v>
      </c>
      <c r="J3918" s="1">
        <v>11.0</v>
      </c>
      <c r="K3918" s="1">
        <v>2.0</v>
      </c>
      <c r="L3918" s="1" t="s">
        <v>16</v>
      </c>
    </row>
    <row r="3919">
      <c r="A3919" s="2">
        <v>42370.0</v>
      </c>
      <c r="B3919" s="1" t="s">
        <v>186</v>
      </c>
      <c r="C3919" s="1" t="s">
        <v>2344</v>
      </c>
      <c r="D3919" s="1" t="s">
        <v>61</v>
      </c>
      <c r="E3919" s="1" t="s">
        <v>712</v>
      </c>
      <c r="F3919" s="1" t="s">
        <v>536</v>
      </c>
      <c r="G3919" s="1">
        <v>2004.0</v>
      </c>
      <c r="H3919" s="1">
        <v>138000.0</v>
      </c>
      <c r="I3919" s="1">
        <v>76538.0</v>
      </c>
      <c r="J3919" s="1">
        <v>11.0</v>
      </c>
      <c r="K3919" s="1">
        <v>2.0</v>
      </c>
      <c r="L3919" s="1" t="s">
        <v>16</v>
      </c>
    </row>
    <row r="3920">
      <c r="A3920" s="2">
        <v>42370.0</v>
      </c>
      <c r="B3920" s="1" t="s">
        <v>148</v>
      </c>
      <c r="C3920" s="1">
        <v>755.0</v>
      </c>
      <c r="D3920" s="1" t="s">
        <v>61</v>
      </c>
      <c r="E3920" s="1" t="s">
        <v>712</v>
      </c>
      <c r="F3920" s="1" t="s">
        <v>536</v>
      </c>
      <c r="G3920" s="1">
        <v>2005.0</v>
      </c>
      <c r="H3920" s="1">
        <v>138000.0</v>
      </c>
      <c r="I3920" s="1">
        <v>79266.25599</v>
      </c>
      <c r="J3920" s="1">
        <v>9.908281999</v>
      </c>
      <c r="K3920" s="1">
        <v>2.0</v>
      </c>
      <c r="L3920" s="1" t="s">
        <v>16</v>
      </c>
    </row>
    <row r="3921">
      <c r="A3921" s="2">
        <v>42370.0</v>
      </c>
      <c r="B3921" s="1" t="s">
        <v>148</v>
      </c>
      <c r="C3921" s="1">
        <v>771.0</v>
      </c>
      <c r="D3921" s="1" t="s">
        <v>91</v>
      </c>
      <c r="E3921" s="1" t="s">
        <v>1442</v>
      </c>
      <c r="F3921" s="1" t="s">
        <v>1443</v>
      </c>
      <c r="G3921" s="1">
        <v>2005.0</v>
      </c>
      <c r="H3921" s="1">
        <v>138000.0</v>
      </c>
      <c r="I3921" s="1">
        <v>79945.24298</v>
      </c>
      <c r="J3921" s="1">
        <v>9.993155373</v>
      </c>
      <c r="K3921" s="1">
        <v>2.0</v>
      </c>
      <c r="L3921" s="1" t="s">
        <v>16</v>
      </c>
    </row>
    <row r="3922">
      <c r="A3922" s="2">
        <v>42370.0</v>
      </c>
      <c r="B3922" s="1" t="s">
        <v>148</v>
      </c>
      <c r="C3922" s="1">
        <v>831.0</v>
      </c>
      <c r="D3922" s="1" t="s">
        <v>61</v>
      </c>
      <c r="E3922" s="1" t="s">
        <v>881</v>
      </c>
      <c r="F3922" s="1" t="s">
        <v>203</v>
      </c>
      <c r="G3922" s="1">
        <v>2004.0</v>
      </c>
      <c r="H3922" s="1">
        <v>138000.0</v>
      </c>
      <c r="I3922" s="1">
        <v>87545.5168</v>
      </c>
      <c r="J3922" s="1">
        <v>10.9431896</v>
      </c>
      <c r="K3922" s="1">
        <v>3.0</v>
      </c>
      <c r="L3922" s="1" t="s">
        <v>16</v>
      </c>
    </row>
    <row r="3923">
      <c r="A3923" s="2">
        <v>42370.0</v>
      </c>
      <c r="B3923" s="1" t="s">
        <v>148</v>
      </c>
      <c r="C3923" s="1">
        <v>883.0</v>
      </c>
      <c r="D3923" s="1" t="s">
        <v>61</v>
      </c>
      <c r="E3923" s="1" t="s">
        <v>881</v>
      </c>
      <c r="F3923" s="1" t="s">
        <v>203</v>
      </c>
      <c r="G3923" s="1">
        <v>2002.0</v>
      </c>
      <c r="H3923" s="1">
        <v>138000.0</v>
      </c>
      <c r="I3923" s="1">
        <v>99110.19848</v>
      </c>
      <c r="J3923" s="1">
        <v>12.38877481</v>
      </c>
      <c r="K3923" s="1">
        <v>3.0</v>
      </c>
      <c r="L3923" s="1" t="s">
        <v>16</v>
      </c>
    </row>
    <row r="3924">
      <c r="A3924" s="2">
        <v>42370.0</v>
      </c>
      <c r="B3924" s="1" t="s">
        <v>148</v>
      </c>
      <c r="C3924" s="1">
        <v>393.0</v>
      </c>
      <c r="D3924" s="1" t="s">
        <v>61</v>
      </c>
      <c r="E3924" s="1">
        <v>800.0</v>
      </c>
      <c r="F3924" s="1" t="s">
        <v>2200</v>
      </c>
      <c r="G3924" s="1">
        <v>2008.0</v>
      </c>
      <c r="H3924" s="1">
        <v>137500.0</v>
      </c>
      <c r="I3924" s="1">
        <v>50617.38535</v>
      </c>
      <c r="J3924" s="1">
        <v>6.327173169</v>
      </c>
      <c r="K3924" s="1">
        <v>2.0</v>
      </c>
      <c r="L3924" s="1" t="s">
        <v>16</v>
      </c>
    </row>
    <row r="3925">
      <c r="A3925" s="2">
        <v>42370.0</v>
      </c>
      <c r="B3925" s="1" t="s">
        <v>148</v>
      </c>
      <c r="C3925" s="1">
        <v>793.0</v>
      </c>
      <c r="D3925" s="1" t="s">
        <v>61</v>
      </c>
      <c r="E3925" s="1" t="s">
        <v>2073</v>
      </c>
      <c r="F3925" s="1" t="s">
        <v>203</v>
      </c>
      <c r="G3925" s="1">
        <v>2004.0</v>
      </c>
      <c r="H3925" s="1">
        <v>137500.0</v>
      </c>
      <c r="I3925" s="1">
        <v>84041.06776</v>
      </c>
      <c r="J3925" s="1">
        <v>10.50513347</v>
      </c>
      <c r="K3925" s="1">
        <v>3.0</v>
      </c>
      <c r="L3925" s="1" t="s">
        <v>16</v>
      </c>
    </row>
    <row r="3926">
      <c r="A3926" s="2">
        <v>42370.0</v>
      </c>
      <c r="B3926" s="1" t="s">
        <v>148</v>
      </c>
      <c r="C3926" s="1">
        <v>851.0</v>
      </c>
      <c r="D3926" s="1" t="s">
        <v>61</v>
      </c>
      <c r="E3926" s="1" t="s">
        <v>1128</v>
      </c>
      <c r="F3926" s="1" t="s">
        <v>203</v>
      </c>
      <c r="G3926" s="1">
        <v>2003.0</v>
      </c>
      <c r="H3926" s="1">
        <v>137500.0</v>
      </c>
      <c r="I3926" s="1">
        <v>92780.28744</v>
      </c>
      <c r="J3926" s="1">
        <v>11.59753593</v>
      </c>
      <c r="K3926" s="1">
        <v>3.0</v>
      </c>
      <c r="L3926" s="1" t="s">
        <v>16</v>
      </c>
    </row>
    <row r="3927">
      <c r="A3927" s="2">
        <v>42370.0</v>
      </c>
      <c r="B3927" s="1" t="s">
        <v>116</v>
      </c>
      <c r="C3927" s="1" t="s">
        <v>2345</v>
      </c>
      <c r="D3927" s="1" t="s">
        <v>61</v>
      </c>
      <c r="E3927" s="1" t="s">
        <v>712</v>
      </c>
      <c r="F3927" s="1" t="s">
        <v>226</v>
      </c>
      <c r="G3927" s="1">
        <v>2003.0</v>
      </c>
      <c r="H3927" s="1">
        <v>137000.0</v>
      </c>
      <c r="I3927" s="1">
        <v>80670.0</v>
      </c>
      <c r="J3927" s="1">
        <v>12.67123288</v>
      </c>
      <c r="K3927" s="1">
        <v>1.0</v>
      </c>
      <c r="L3927" s="1" t="s">
        <v>16</v>
      </c>
    </row>
    <row r="3928">
      <c r="A3928" s="2">
        <v>42370.0</v>
      </c>
      <c r="B3928" s="1" t="s">
        <v>186</v>
      </c>
      <c r="C3928" s="1" t="s">
        <v>2346</v>
      </c>
      <c r="D3928" s="1" t="s">
        <v>61</v>
      </c>
      <c r="E3928" s="1" t="s">
        <v>1711</v>
      </c>
      <c r="F3928" s="1" t="s">
        <v>2112</v>
      </c>
      <c r="G3928" s="1">
        <v>2005.0</v>
      </c>
      <c r="H3928" s="1">
        <v>137000.0</v>
      </c>
      <c r="I3928" s="1">
        <v>80453.0</v>
      </c>
      <c r="J3928" s="1">
        <v>10.0</v>
      </c>
      <c r="K3928" s="1">
        <v>1.0</v>
      </c>
      <c r="L3928" s="1" t="s">
        <v>16</v>
      </c>
    </row>
    <row r="3929">
      <c r="A3929" s="2">
        <v>42370.0</v>
      </c>
      <c r="B3929" s="1" t="s">
        <v>148</v>
      </c>
      <c r="C3929" s="1">
        <v>896.0</v>
      </c>
      <c r="D3929" s="1" t="s">
        <v>61</v>
      </c>
      <c r="E3929" s="1" t="s">
        <v>1128</v>
      </c>
      <c r="F3929" s="1" t="s">
        <v>203</v>
      </c>
      <c r="G3929" s="1">
        <v>2002.0</v>
      </c>
      <c r="H3929" s="1">
        <v>137000.0</v>
      </c>
      <c r="I3929" s="1">
        <v>102417.5222</v>
      </c>
      <c r="J3929" s="1">
        <v>12.80219028</v>
      </c>
      <c r="K3929" s="1">
        <v>3.0</v>
      </c>
      <c r="L3929" s="1" t="s">
        <v>16</v>
      </c>
    </row>
    <row r="3930">
      <c r="A3930" s="2">
        <v>42370.0</v>
      </c>
      <c r="B3930" s="1" t="s">
        <v>116</v>
      </c>
      <c r="C3930" s="1" t="s">
        <v>2337</v>
      </c>
      <c r="D3930" s="1" t="s">
        <v>61</v>
      </c>
      <c r="E3930" s="1" t="s">
        <v>1128</v>
      </c>
      <c r="F3930" s="1" t="s">
        <v>203</v>
      </c>
      <c r="G3930" s="1">
        <v>2003.0</v>
      </c>
      <c r="H3930" s="1">
        <v>137000.0</v>
      </c>
      <c r="I3930" s="1">
        <v>86699.0</v>
      </c>
      <c r="J3930" s="1">
        <v>12.70958904</v>
      </c>
      <c r="K3930" s="1">
        <v>2.0</v>
      </c>
      <c r="L3930" s="1" t="s">
        <v>16</v>
      </c>
    </row>
    <row r="3931">
      <c r="A3931" s="2">
        <v>42370.0</v>
      </c>
      <c r="B3931" s="1" t="s">
        <v>116</v>
      </c>
      <c r="C3931" s="1" t="s">
        <v>2347</v>
      </c>
      <c r="D3931" s="1" t="s">
        <v>61</v>
      </c>
      <c r="E3931" s="1">
        <v>800.0</v>
      </c>
      <c r="F3931" s="1" t="s">
        <v>2200</v>
      </c>
      <c r="G3931" s="1">
        <v>2008.0</v>
      </c>
      <c r="H3931" s="1">
        <v>135000.0</v>
      </c>
      <c r="I3931" s="1">
        <v>24232.0</v>
      </c>
      <c r="J3931" s="1">
        <v>7.84109589</v>
      </c>
      <c r="K3931" s="1">
        <v>1.0</v>
      </c>
      <c r="L3931" s="1" t="s">
        <v>16</v>
      </c>
    </row>
    <row r="3932">
      <c r="A3932" s="2">
        <v>42370.0</v>
      </c>
      <c r="B3932" s="1" t="s">
        <v>116</v>
      </c>
      <c r="C3932" s="1" t="s">
        <v>2347</v>
      </c>
      <c r="D3932" s="1" t="s">
        <v>61</v>
      </c>
      <c r="E3932" s="1">
        <v>800.0</v>
      </c>
      <c r="F3932" s="1" t="s">
        <v>2200</v>
      </c>
      <c r="G3932" s="1">
        <v>2008.0</v>
      </c>
      <c r="H3932" s="1">
        <v>135000.0</v>
      </c>
      <c r="I3932" s="1">
        <v>24232.0</v>
      </c>
      <c r="J3932" s="1">
        <v>7.84109589</v>
      </c>
      <c r="K3932" s="1">
        <v>1.0</v>
      </c>
      <c r="L3932" s="1" t="s">
        <v>16</v>
      </c>
    </row>
    <row r="3933">
      <c r="A3933" s="2">
        <v>42370.0</v>
      </c>
      <c r="B3933" s="1" t="s">
        <v>12</v>
      </c>
      <c r="C3933" s="1">
        <v>126091.0</v>
      </c>
      <c r="D3933" s="1" t="s">
        <v>61</v>
      </c>
      <c r="E3933" s="1">
        <v>800.0</v>
      </c>
      <c r="F3933" s="1" t="s">
        <v>2348</v>
      </c>
      <c r="G3933" s="1">
        <v>2010.0</v>
      </c>
      <c r="H3933" s="1">
        <v>135000.0</v>
      </c>
      <c r="I3933" s="1">
        <v>48742.0</v>
      </c>
      <c r="J3933" s="1">
        <v>6.0</v>
      </c>
      <c r="K3933" s="1">
        <v>2.0</v>
      </c>
      <c r="L3933" s="1" t="s">
        <v>16</v>
      </c>
    </row>
    <row r="3934">
      <c r="A3934" s="2">
        <v>42370.0</v>
      </c>
      <c r="B3934" s="1" t="s">
        <v>116</v>
      </c>
      <c r="C3934" s="1" t="s">
        <v>2349</v>
      </c>
      <c r="D3934" s="1" t="s">
        <v>61</v>
      </c>
      <c r="E3934" s="1">
        <v>800.0</v>
      </c>
      <c r="F3934" s="1" t="s">
        <v>2007</v>
      </c>
      <c r="G3934" s="1">
        <v>2009.0</v>
      </c>
      <c r="H3934" s="1">
        <v>135000.0</v>
      </c>
      <c r="I3934" s="1">
        <v>25299.0</v>
      </c>
      <c r="J3934" s="1">
        <v>6.706849315</v>
      </c>
      <c r="K3934" s="1">
        <v>1.0</v>
      </c>
      <c r="L3934" s="1" t="s">
        <v>16</v>
      </c>
    </row>
    <row r="3935">
      <c r="A3935" s="2">
        <v>42370.0</v>
      </c>
      <c r="B3935" s="1" t="s">
        <v>116</v>
      </c>
      <c r="C3935" s="1" t="s">
        <v>2350</v>
      </c>
      <c r="D3935" s="1" t="s">
        <v>61</v>
      </c>
      <c r="E3935" s="1">
        <v>800.0</v>
      </c>
      <c r="F3935" s="1" t="s">
        <v>2007</v>
      </c>
      <c r="G3935" s="1">
        <v>2009.0</v>
      </c>
      <c r="H3935" s="1">
        <v>135000.0</v>
      </c>
      <c r="I3935" s="1">
        <v>41990.0</v>
      </c>
      <c r="J3935" s="1">
        <v>6.578082192</v>
      </c>
      <c r="K3935" s="1">
        <v>2.0</v>
      </c>
      <c r="L3935" s="1" t="s">
        <v>16</v>
      </c>
    </row>
    <row r="3936">
      <c r="A3936" s="2">
        <v>42370.0</v>
      </c>
      <c r="B3936" s="1" t="s">
        <v>148</v>
      </c>
      <c r="C3936" s="1">
        <v>486.0</v>
      </c>
      <c r="D3936" s="1" t="s">
        <v>61</v>
      </c>
      <c r="E3936" s="1" t="s">
        <v>712</v>
      </c>
      <c r="F3936" s="1" t="s">
        <v>226</v>
      </c>
      <c r="G3936" s="1">
        <v>2007.0</v>
      </c>
      <c r="H3936" s="1">
        <v>135000.0</v>
      </c>
      <c r="I3936" s="1">
        <v>58173.85353</v>
      </c>
      <c r="J3936" s="1">
        <v>7.271731691</v>
      </c>
      <c r="K3936" s="1">
        <v>2.0</v>
      </c>
      <c r="L3936" s="1" t="s">
        <v>16</v>
      </c>
    </row>
    <row r="3937">
      <c r="A3937" s="2">
        <v>42370.0</v>
      </c>
      <c r="B3937" s="1" t="s">
        <v>148</v>
      </c>
      <c r="C3937" s="1">
        <v>612.0</v>
      </c>
      <c r="D3937" s="1" t="s">
        <v>61</v>
      </c>
      <c r="E3937" s="1" t="s">
        <v>712</v>
      </c>
      <c r="F3937" s="1" t="s">
        <v>226</v>
      </c>
      <c r="G3937" s="1">
        <v>2006.0</v>
      </c>
      <c r="H3937" s="1">
        <v>135000.0</v>
      </c>
      <c r="I3937" s="1">
        <v>69081.45106</v>
      </c>
      <c r="J3937" s="1">
        <v>8.635181383</v>
      </c>
      <c r="K3937" s="1">
        <v>2.0</v>
      </c>
      <c r="L3937" s="1" t="s">
        <v>16</v>
      </c>
    </row>
    <row r="3938">
      <c r="A3938" s="2">
        <v>42370.0</v>
      </c>
      <c r="B3938" s="1" t="s">
        <v>148</v>
      </c>
      <c r="C3938" s="1">
        <v>715.0</v>
      </c>
      <c r="D3938" s="1" t="s">
        <v>61</v>
      </c>
      <c r="E3938" s="1" t="s">
        <v>712</v>
      </c>
      <c r="F3938" s="1" t="s">
        <v>226</v>
      </c>
      <c r="G3938" s="1">
        <v>2005.0</v>
      </c>
      <c r="H3938" s="1">
        <v>135000.0</v>
      </c>
      <c r="I3938" s="1">
        <v>77316.90623</v>
      </c>
      <c r="J3938" s="1">
        <v>9.664613279</v>
      </c>
      <c r="K3938" s="1">
        <v>2.0</v>
      </c>
      <c r="L3938" s="1" t="s">
        <v>16</v>
      </c>
    </row>
    <row r="3939">
      <c r="A3939" s="2">
        <v>42370.0</v>
      </c>
      <c r="B3939" s="1" t="s">
        <v>209</v>
      </c>
      <c r="C3939" s="1" t="s">
        <v>2351</v>
      </c>
      <c r="D3939" s="1" t="s">
        <v>61</v>
      </c>
      <c r="E3939" s="1" t="s">
        <v>712</v>
      </c>
      <c r="F3939" s="1" t="s">
        <v>536</v>
      </c>
      <c r="G3939" s="1">
        <v>2003.0</v>
      </c>
      <c r="H3939" s="1">
        <v>135000.0</v>
      </c>
      <c r="I3939" s="1">
        <v>75000.0</v>
      </c>
      <c r="J3939" s="1">
        <v>12.0</v>
      </c>
      <c r="K3939" s="1">
        <v>2.0</v>
      </c>
      <c r="L3939" s="1" t="s">
        <v>16</v>
      </c>
    </row>
    <row r="3940">
      <c r="A3940" s="2">
        <v>42370.0</v>
      </c>
      <c r="B3940" s="1" t="s">
        <v>148</v>
      </c>
      <c r="C3940" s="1">
        <v>691.0</v>
      </c>
      <c r="D3940" s="1" t="s">
        <v>61</v>
      </c>
      <c r="E3940" s="1" t="s">
        <v>712</v>
      </c>
      <c r="F3940" s="1" t="s">
        <v>536</v>
      </c>
      <c r="G3940" s="1">
        <v>2006.0</v>
      </c>
      <c r="H3940" s="1">
        <v>135000.0</v>
      </c>
      <c r="I3940" s="1">
        <v>71950.71869</v>
      </c>
      <c r="J3940" s="1">
        <v>8.993839836</v>
      </c>
      <c r="K3940" s="1">
        <v>2.0</v>
      </c>
      <c r="L3940" s="1" t="s">
        <v>16</v>
      </c>
    </row>
    <row r="3941">
      <c r="A3941" s="2">
        <v>42370.0</v>
      </c>
      <c r="B3941" s="1" t="s">
        <v>148</v>
      </c>
      <c r="C3941" s="1">
        <v>702.0</v>
      </c>
      <c r="D3941" s="1" t="s">
        <v>61</v>
      </c>
      <c r="E3941" s="1" t="s">
        <v>712</v>
      </c>
      <c r="F3941" s="1" t="s">
        <v>536</v>
      </c>
      <c r="G3941" s="1">
        <v>2005.0</v>
      </c>
      <c r="H3941" s="1">
        <v>135000.0</v>
      </c>
      <c r="I3941" s="1">
        <v>75937.02943</v>
      </c>
      <c r="J3941" s="1">
        <v>9.492128679</v>
      </c>
      <c r="K3941" s="1">
        <v>2.0</v>
      </c>
      <c r="L3941" s="1" t="s">
        <v>16</v>
      </c>
    </row>
    <row r="3942">
      <c r="A3942" s="2">
        <v>42370.0</v>
      </c>
      <c r="B3942" s="1" t="s">
        <v>148</v>
      </c>
      <c r="C3942" s="1">
        <v>707.0</v>
      </c>
      <c r="D3942" s="1" t="s">
        <v>61</v>
      </c>
      <c r="E3942" s="1" t="s">
        <v>712</v>
      </c>
      <c r="F3942" s="1" t="s">
        <v>536</v>
      </c>
      <c r="G3942" s="1">
        <v>2005.0</v>
      </c>
      <c r="H3942" s="1">
        <v>135000.0</v>
      </c>
      <c r="I3942" s="1">
        <v>76966.46133</v>
      </c>
      <c r="J3942" s="1">
        <v>9.620807666</v>
      </c>
      <c r="K3942" s="1">
        <v>2.0</v>
      </c>
      <c r="L3942" s="1" t="s">
        <v>16</v>
      </c>
    </row>
    <row r="3943">
      <c r="A3943" s="2">
        <v>42370.0</v>
      </c>
      <c r="B3943" s="1" t="s">
        <v>116</v>
      </c>
      <c r="C3943" s="1" t="s">
        <v>2352</v>
      </c>
      <c r="D3943" s="1" t="s">
        <v>61</v>
      </c>
      <c r="E3943" s="1" t="s">
        <v>712</v>
      </c>
      <c r="F3943" s="1" t="s">
        <v>536</v>
      </c>
      <c r="G3943" s="1">
        <v>2005.0</v>
      </c>
      <c r="H3943" s="1">
        <v>135000.0</v>
      </c>
      <c r="I3943" s="1">
        <v>75560.0</v>
      </c>
      <c r="J3943" s="1">
        <v>10.94520548</v>
      </c>
      <c r="K3943" s="1">
        <v>2.0</v>
      </c>
      <c r="L3943" s="1" t="s">
        <v>16</v>
      </c>
    </row>
    <row r="3944">
      <c r="A3944" s="2">
        <v>42370.0</v>
      </c>
      <c r="B3944" s="1" t="s">
        <v>116</v>
      </c>
      <c r="C3944" s="1" t="s">
        <v>2324</v>
      </c>
      <c r="D3944" s="1" t="s">
        <v>61</v>
      </c>
      <c r="E3944" s="1" t="s">
        <v>712</v>
      </c>
      <c r="F3944" s="1" t="s">
        <v>536</v>
      </c>
      <c r="G3944" s="1">
        <v>2004.0</v>
      </c>
      <c r="H3944" s="1">
        <v>135000.0</v>
      </c>
      <c r="I3944" s="1">
        <v>72286.0</v>
      </c>
      <c r="J3944" s="1">
        <v>11.69041096</v>
      </c>
      <c r="K3944" s="1">
        <v>2.0</v>
      </c>
      <c r="L3944" s="1" t="s">
        <v>16</v>
      </c>
    </row>
    <row r="3945">
      <c r="A3945" s="2">
        <v>42370.0</v>
      </c>
      <c r="B3945" s="1" t="s">
        <v>116</v>
      </c>
      <c r="C3945" s="1" t="s">
        <v>2353</v>
      </c>
      <c r="D3945" s="1" t="s">
        <v>61</v>
      </c>
      <c r="E3945" s="1" t="s">
        <v>712</v>
      </c>
      <c r="F3945" s="1" t="s">
        <v>536</v>
      </c>
      <c r="G3945" s="1">
        <v>2004.0</v>
      </c>
      <c r="H3945" s="1">
        <v>135000.0</v>
      </c>
      <c r="I3945" s="1">
        <v>70394.0</v>
      </c>
      <c r="J3945" s="1">
        <v>11.59726027</v>
      </c>
      <c r="K3945" s="1">
        <v>4.0</v>
      </c>
      <c r="L3945" s="1" t="s">
        <v>16</v>
      </c>
    </row>
    <row r="3946">
      <c r="A3946" s="2">
        <v>42370.0</v>
      </c>
      <c r="B3946" s="1" t="s">
        <v>116</v>
      </c>
      <c r="C3946" s="1" t="s">
        <v>2354</v>
      </c>
      <c r="D3946" s="1" t="s">
        <v>61</v>
      </c>
      <c r="E3946" s="1" t="s">
        <v>712</v>
      </c>
      <c r="F3946" s="1" t="s">
        <v>2007</v>
      </c>
      <c r="G3946" s="1">
        <v>2007.0</v>
      </c>
      <c r="H3946" s="1">
        <v>135000.0</v>
      </c>
      <c r="I3946" s="1">
        <v>34872.0</v>
      </c>
      <c r="J3946" s="1">
        <v>8.728767123</v>
      </c>
      <c r="K3946" s="1">
        <v>2.0</v>
      </c>
      <c r="L3946" s="1" t="s">
        <v>16</v>
      </c>
    </row>
    <row r="3947">
      <c r="A3947" s="2">
        <v>42370.0</v>
      </c>
      <c r="B3947" s="1" t="s">
        <v>12</v>
      </c>
      <c r="C3947" s="1">
        <v>117508.0</v>
      </c>
      <c r="D3947" s="1" t="s">
        <v>36</v>
      </c>
      <c r="E3947" s="1" t="s">
        <v>2355</v>
      </c>
      <c r="F3947" s="1">
        <v>1.4</v>
      </c>
      <c r="G3947" s="1">
        <v>2007.0</v>
      </c>
      <c r="H3947" s="1">
        <v>135000.0</v>
      </c>
      <c r="I3947" s="1">
        <v>48281.0</v>
      </c>
      <c r="J3947" s="1">
        <v>9.0</v>
      </c>
      <c r="K3947" s="1">
        <v>2.0</v>
      </c>
      <c r="L3947" s="1" t="s">
        <v>16</v>
      </c>
    </row>
    <row r="3948">
      <c r="A3948" s="2">
        <v>42370.0</v>
      </c>
      <c r="B3948" s="1" t="s">
        <v>12</v>
      </c>
      <c r="C3948" s="1">
        <v>124764.0</v>
      </c>
      <c r="D3948" s="1" t="s">
        <v>61</v>
      </c>
      <c r="E3948" s="1" t="s">
        <v>2074</v>
      </c>
      <c r="F3948" s="1" t="s">
        <v>536</v>
      </c>
      <c r="G3948" s="1">
        <v>2004.0</v>
      </c>
      <c r="H3948" s="1">
        <v>135000.0</v>
      </c>
      <c r="I3948" s="1">
        <v>44741.0</v>
      </c>
      <c r="J3948" s="1">
        <v>12.0</v>
      </c>
      <c r="K3948" s="1">
        <v>1.0</v>
      </c>
      <c r="L3948" s="1" t="s">
        <v>16</v>
      </c>
    </row>
    <row r="3949">
      <c r="A3949" s="2">
        <v>42370.0</v>
      </c>
      <c r="B3949" s="1" t="s">
        <v>12</v>
      </c>
      <c r="C3949" s="1">
        <v>126453.0</v>
      </c>
      <c r="D3949" s="1" t="s">
        <v>91</v>
      </c>
      <c r="E3949" s="1" t="s">
        <v>1432</v>
      </c>
      <c r="F3949" s="1" t="s">
        <v>1120</v>
      </c>
      <c r="G3949" s="1">
        <v>2006.0</v>
      </c>
      <c r="H3949" s="1">
        <v>135000.0</v>
      </c>
      <c r="I3949" s="1">
        <v>38796.0</v>
      </c>
      <c r="J3949" s="1">
        <v>10.0</v>
      </c>
      <c r="K3949" s="1">
        <v>1.0</v>
      </c>
      <c r="L3949" s="1" t="s">
        <v>16</v>
      </c>
    </row>
    <row r="3950">
      <c r="A3950" s="2">
        <v>42370.0</v>
      </c>
      <c r="B3950" s="1" t="s">
        <v>12</v>
      </c>
      <c r="C3950" s="1">
        <v>124034.0</v>
      </c>
      <c r="D3950" s="1" t="s">
        <v>77</v>
      </c>
      <c r="E3950" s="1" t="s">
        <v>2298</v>
      </c>
      <c r="F3950" s="1" t="s">
        <v>2203</v>
      </c>
      <c r="G3950" s="1">
        <v>2009.0</v>
      </c>
      <c r="H3950" s="1">
        <v>135000.0</v>
      </c>
      <c r="I3950" s="1">
        <v>63494.0</v>
      </c>
      <c r="J3950" s="1">
        <v>7.0</v>
      </c>
      <c r="K3950" s="1">
        <v>2.0</v>
      </c>
      <c r="L3950" s="1" t="s">
        <v>16</v>
      </c>
    </row>
    <row r="3951">
      <c r="A3951" s="2">
        <v>42370.0</v>
      </c>
      <c r="B3951" s="1" t="s">
        <v>12</v>
      </c>
      <c r="C3951" s="1">
        <v>129567.0</v>
      </c>
      <c r="D3951" s="1" t="s">
        <v>273</v>
      </c>
      <c r="E3951" s="1" t="s">
        <v>2177</v>
      </c>
      <c r="F3951" s="1" t="s">
        <v>2356</v>
      </c>
      <c r="G3951" s="1">
        <v>2008.0</v>
      </c>
      <c r="H3951" s="1">
        <v>135000.0</v>
      </c>
      <c r="I3951" s="1">
        <v>86771.0</v>
      </c>
      <c r="J3951" s="1">
        <v>8.0</v>
      </c>
      <c r="K3951" s="1">
        <v>2.0</v>
      </c>
      <c r="L3951" s="1" t="s">
        <v>16</v>
      </c>
    </row>
    <row r="3952">
      <c r="A3952" s="2">
        <v>42370.0</v>
      </c>
      <c r="B3952" s="1" t="s">
        <v>12</v>
      </c>
      <c r="C3952" s="1">
        <v>133038.0</v>
      </c>
      <c r="D3952" s="1" t="s">
        <v>273</v>
      </c>
      <c r="E3952" s="1" t="s">
        <v>1129</v>
      </c>
      <c r="F3952" s="1" t="s">
        <v>2357</v>
      </c>
      <c r="G3952" s="1">
        <v>2010.0</v>
      </c>
      <c r="H3952" s="1">
        <v>135000.0</v>
      </c>
      <c r="I3952" s="1">
        <v>59380.0</v>
      </c>
      <c r="J3952" s="1">
        <v>6.0</v>
      </c>
      <c r="K3952" s="1">
        <v>2.0</v>
      </c>
      <c r="L3952" s="1" t="s">
        <v>16</v>
      </c>
    </row>
    <row r="3953">
      <c r="A3953" s="2">
        <v>42370.0</v>
      </c>
      <c r="B3953" s="1" t="s">
        <v>186</v>
      </c>
      <c r="C3953" s="1" t="s">
        <v>2358</v>
      </c>
      <c r="D3953" s="1" t="s">
        <v>61</v>
      </c>
      <c r="E3953" s="1" t="s">
        <v>1711</v>
      </c>
      <c r="F3953" s="1" t="s">
        <v>2112</v>
      </c>
      <c r="G3953" s="1">
        <v>2007.0</v>
      </c>
      <c r="H3953" s="1">
        <v>135000.0</v>
      </c>
      <c r="I3953" s="1">
        <v>65973.0</v>
      </c>
      <c r="J3953" s="1">
        <v>8.0</v>
      </c>
      <c r="K3953" s="1">
        <v>1.0</v>
      </c>
      <c r="L3953" s="1" t="s">
        <v>16</v>
      </c>
    </row>
    <row r="3954">
      <c r="A3954" s="2">
        <v>42370.0</v>
      </c>
      <c r="B3954" s="1" t="s">
        <v>186</v>
      </c>
      <c r="C3954" s="1" t="s">
        <v>2358</v>
      </c>
      <c r="D3954" s="1" t="s">
        <v>61</v>
      </c>
      <c r="E3954" s="1" t="s">
        <v>1711</v>
      </c>
      <c r="F3954" s="1" t="s">
        <v>2112</v>
      </c>
      <c r="G3954" s="1">
        <v>2007.0</v>
      </c>
      <c r="H3954" s="1">
        <v>135000.0</v>
      </c>
      <c r="I3954" s="1">
        <v>65973.0</v>
      </c>
      <c r="J3954" s="1">
        <v>8.0</v>
      </c>
      <c r="K3954" s="1">
        <v>1.0</v>
      </c>
      <c r="L3954" s="1" t="s">
        <v>16</v>
      </c>
    </row>
    <row r="3955">
      <c r="A3955" s="2">
        <v>42370.0</v>
      </c>
      <c r="B3955" s="1" t="s">
        <v>186</v>
      </c>
      <c r="C3955" s="1" t="s">
        <v>2326</v>
      </c>
      <c r="D3955" s="1" t="s">
        <v>61</v>
      </c>
      <c r="E3955" s="1" t="s">
        <v>1711</v>
      </c>
      <c r="F3955" s="1" t="s">
        <v>2112</v>
      </c>
      <c r="G3955" s="1">
        <v>2007.0</v>
      </c>
      <c r="H3955" s="1">
        <v>135000.0</v>
      </c>
      <c r="I3955" s="1">
        <v>65678.0</v>
      </c>
      <c r="J3955" s="1">
        <v>8.0</v>
      </c>
      <c r="K3955" s="1">
        <v>1.0</v>
      </c>
      <c r="L3955" s="1" t="s">
        <v>16</v>
      </c>
    </row>
    <row r="3956">
      <c r="A3956" s="2">
        <v>42370.0</v>
      </c>
      <c r="B3956" s="1" t="s">
        <v>12</v>
      </c>
      <c r="C3956" s="1">
        <v>124694.0</v>
      </c>
      <c r="D3956" s="1" t="s">
        <v>36</v>
      </c>
      <c r="E3956" s="1" t="s">
        <v>1815</v>
      </c>
      <c r="F3956" s="1" t="s">
        <v>2359</v>
      </c>
      <c r="G3956" s="1">
        <v>2004.0</v>
      </c>
      <c r="H3956" s="1">
        <v>135000.0</v>
      </c>
      <c r="I3956" s="1">
        <v>32329.0</v>
      </c>
      <c r="J3956" s="1">
        <v>12.0</v>
      </c>
      <c r="K3956" s="1">
        <v>2.0</v>
      </c>
      <c r="L3956" s="1" t="s">
        <v>16</v>
      </c>
    </row>
    <row r="3957">
      <c r="A3957" s="2">
        <v>42370.0</v>
      </c>
      <c r="B3957" s="1" t="s">
        <v>148</v>
      </c>
      <c r="C3957" s="1">
        <v>613.0</v>
      </c>
      <c r="D3957" s="1" t="s">
        <v>91</v>
      </c>
      <c r="E3957" s="1" t="s">
        <v>1442</v>
      </c>
      <c r="F3957" s="1" t="s">
        <v>2139</v>
      </c>
      <c r="G3957" s="1">
        <v>2006.0</v>
      </c>
      <c r="H3957" s="1">
        <v>135000.0</v>
      </c>
      <c r="I3957" s="1">
        <v>69103.35386</v>
      </c>
      <c r="J3957" s="1">
        <v>8.637919233</v>
      </c>
      <c r="K3957" s="1">
        <v>2.0</v>
      </c>
      <c r="L3957" s="1" t="s">
        <v>16</v>
      </c>
    </row>
    <row r="3958">
      <c r="A3958" s="2">
        <v>42370.0</v>
      </c>
      <c r="B3958" s="1" t="s">
        <v>116</v>
      </c>
      <c r="C3958" s="1" t="s">
        <v>2360</v>
      </c>
      <c r="D3958" s="1" t="s">
        <v>61</v>
      </c>
      <c r="E3958" s="1" t="s">
        <v>881</v>
      </c>
      <c r="F3958" s="1" t="s">
        <v>536</v>
      </c>
      <c r="G3958" s="1">
        <v>2003.0</v>
      </c>
      <c r="H3958" s="1">
        <v>135000.0</v>
      </c>
      <c r="I3958" s="1">
        <v>175659.0</v>
      </c>
      <c r="J3958" s="1">
        <v>12.60821918</v>
      </c>
      <c r="K3958" s="1">
        <v>2.0</v>
      </c>
      <c r="L3958" s="1" t="s">
        <v>16</v>
      </c>
    </row>
    <row r="3959">
      <c r="A3959" s="2">
        <v>42370.0</v>
      </c>
      <c r="B3959" s="1" t="s">
        <v>116</v>
      </c>
      <c r="C3959" s="1" t="s">
        <v>2360</v>
      </c>
      <c r="D3959" s="1" t="s">
        <v>61</v>
      </c>
      <c r="E3959" s="1" t="s">
        <v>881</v>
      </c>
      <c r="F3959" s="1" t="s">
        <v>536</v>
      </c>
      <c r="G3959" s="1">
        <v>2003.0</v>
      </c>
      <c r="H3959" s="1">
        <v>135000.0</v>
      </c>
      <c r="I3959" s="1">
        <v>175659.0</v>
      </c>
      <c r="J3959" s="1">
        <v>12.60821918</v>
      </c>
      <c r="K3959" s="1">
        <v>2.0</v>
      </c>
      <c r="L3959" s="1" t="s">
        <v>16</v>
      </c>
    </row>
    <row r="3960">
      <c r="A3960" s="2">
        <v>42370.0</v>
      </c>
      <c r="B3960" s="1" t="s">
        <v>148</v>
      </c>
      <c r="C3960" s="1">
        <v>865.0</v>
      </c>
      <c r="D3960" s="1" t="s">
        <v>61</v>
      </c>
      <c r="E3960" s="1" t="s">
        <v>953</v>
      </c>
      <c r="F3960" s="1" t="s">
        <v>203</v>
      </c>
      <c r="G3960" s="1">
        <v>2003.0</v>
      </c>
      <c r="H3960" s="1">
        <v>135000.0</v>
      </c>
      <c r="I3960" s="1">
        <v>93787.81656</v>
      </c>
      <c r="J3960" s="1">
        <v>11.72347707</v>
      </c>
      <c r="K3960" s="1">
        <v>3.0</v>
      </c>
      <c r="L3960" s="1" t="s">
        <v>16</v>
      </c>
    </row>
    <row r="3961">
      <c r="A3961" s="2">
        <v>42370.0</v>
      </c>
      <c r="B3961" s="1" t="s">
        <v>148</v>
      </c>
      <c r="C3961" s="1">
        <v>866.0</v>
      </c>
      <c r="D3961" s="1" t="s">
        <v>61</v>
      </c>
      <c r="E3961" s="1" t="s">
        <v>953</v>
      </c>
      <c r="F3961" s="1" t="s">
        <v>203</v>
      </c>
      <c r="G3961" s="1">
        <v>2003.0</v>
      </c>
      <c r="H3961" s="1">
        <v>135000.0</v>
      </c>
      <c r="I3961" s="1">
        <v>93787.81656</v>
      </c>
      <c r="J3961" s="1">
        <v>11.72347707</v>
      </c>
      <c r="K3961" s="1">
        <v>3.0</v>
      </c>
      <c r="L3961" s="1" t="s">
        <v>16</v>
      </c>
    </row>
    <row r="3962">
      <c r="A3962" s="2">
        <v>42370.0</v>
      </c>
      <c r="B3962" s="1" t="s">
        <v>186</v>
      </c>
      <c r="C3962" s="1" t="s">
        <v>2103</v>
      </c>
      <c r="D3962" s="1" t="s">
        <v>61</v>
      </c>
      <c r="E3962" s="1" t="s">
        <v>1128</v>
      </c>
      <c r="F3962" s="1" t="s">
        <v>536</v>
      </c>
      <c r="G3962" s="1">
        <v>2002.0</v>
      </c>
      <c r="H3962" s="1">
        <v>135000.0</v>
      </c>
      <c r="I3962" s="1">
        <v>70806.0</v>
      </c>
      <c r="J3962" s="1">
        <v>13.0</v>
      </c>
      <c r="K3962" s="1">
        <v>2.0</v>
      </c>
      <c r="L3962" s="1" t="s">
        <v>16</v>
      </c>
    </row>
    <row r="3963">
      <c r="A3963" s="2">
        <v>42370.0</v>
      </c>
      <c r="B3963" s="1" t="s">
        <v>116</v>
      </c>
      <c r="C3963" s="1" t="s">
        <v>2325</v>
      </c>
      <c r="D3963" s="1" t="s">
        <v>61</v>
      </c>
      <c r="E3963" s="1" t="s">
        <v>1128</v>
      </c>
      <c r="F3963" s="1" t="s">
        <v>536</v>
      </c>
      <c r="G3963" s="1">
        <v>2004.0</v>
      </c>
      <c r="H3963" s="1">
        <v>135000.0</v>
      </c>
      <c r="I3963" s="1">
        <v>160121.0</v>
      </c>
      <c r="J3963" s="1">
        <v>11.78630137</v>
      </c>
      <c r="K3963" s="1">
        <v>1.0</v>
      </c>
      <c r="L3963" s="1" t="s">
        <v>16</v>
      </c>
    </row>
    <row r="3964">
      <c r="A3964" s="2">
        <v>42370.0</v>
      </c>
      <c r="B3964" s="1" t="s">
        <v>116</v>
      </c>
      <c r="C3964" s="1" t="s">
        <v>2361</v>
      </c>
      <c r="D3964" s="1" t="s">
        <v>61</v>
      </c>
      <c r="E3964" s="1" t="s">
        <v>1128</v>
      </c>
      <c r="F3964" s="1" t="s">
        <v>536</v>
      </c>
      <c r="G3964" s="1">
        <v>2004.0</v>
      </c>
      <c r="H3964" s="1">
        <v>135000.0</v>
      </c>
      <c r="I3964" s="1">
        <v>82659.0</v>
      </c>
      <c r="J3964" s="1">
        <v>11.87671233</v>
      </c>
      <c r="K3964" s="1">
        <v>2.0</v>
      </c>
      <c r="L3964" s="1" t="s">
        <v>16</v>
      </c>
    </row>
    <row r="3965">
      <c r="A3965" s="2">
        <v>42370.0</v>
      </c>
      <c r="B3965" s="1" t="s">
        <v>12</v>
      </c>
      <c r="C3965" s="3" t="s">
        <v>2362</v>
      </c>
      <c r="D3965" s="1" t="s">
        <v>273</v>
      </c>
      <c r="E3965" s="1" t="s">
        <v>1129</v>
      </c>
      <c r="F3965" s="1" t="s">
        <v>2363</v>
      </c>
      <c r="G3965" s="1">
        <v>2010.0</v>
      </c>
      <c r="H3965" s="1">
        <v>135000.0</v>
      </c>
      <c r="I3965" s="1">
        <v>59380.0</v>
      </c>
      <c r="J3965" s="1">
        <v>6.0</v>
      </c>
      <c r="K3965" s="1">
        <v>2.0</v>
      </c>
      <c r="L3965" s="1" t="s">
        <v>16</v>
      </c>
    </row>
    <row r="3966">
      <c r="A3966" s="2">
        <v>42370.0</v>
      </c>
      <c r="B3966" s="1" t="s">
        <v>20</v>
      </c>
      <c r="C3966" s="1">
        <v>65322.0</v>
      </c>
      <c r="D3966" s="1" t="s">
        <v>77</v>
      </c>
      <c r="E3966" s="1" t="s">
        <v>2298</v>
      </c>
      <c r="F3966" s="1" t="s">
        <v>2299</v>
      </c>
      <c r="G3966" s="1">
        <v>2005.0</v>
      </c>
      <c r="H3966" s="1">
        <v>135000.0</v>
      </c>
      <c r="I3966" s="1">
        <v>82880.0</v>
      </c>
      <c r="J3966" s="1">
        <v>11.0</v>
      </c>
      <c r="K3966" s="1">
        <v>2.0</v>
      </c>
      <c r="L3966" s="1" t="s">
        <v>16</v>
      </c>
    </row>
    <row r="3967">
      <c r="A3967" s="2">
        <v>42370.0</v>
      </c>
      <c r="B3967" s="1" t="s">
        <v>186</v>
      </c>
      <c r="C3967" s="1" t="s">
        <v>2364</v>
      </c>
      <c r="D3967" s="1" t="s">
        <v>61</v>
      </c>
      <c r="E3967" s="1" t="s">
        <v>1871</v>
      </c>
      <c r="F3967" s="1" t="s">
        <v>536</v>
      </c>
      <c r="G3967" s="1">
        <v>2004.0</v>
      </c>
      <c r="H3967" s="1">
        <v>133500.0</v>
      </c>
      <c r="I3967" s="1">
        <v>138892.0</v>
      </c>
      <c r="J3967" s="1">
        <v>11.0</v>
      </c>
      <c r="K3967" s="1">
        <v>1.0</v>
      </c>
      <c r="L3967" s="1" t="s">
        <v>16</v>
      </c>
    </row>
    <row r="3968">
      <c r="A3968" s="2">
        <v>42370.0</v>
      </c>
      <c r="B3968" s="1" t="s">
        <v>116</v>
      </c>
      <c r="C3968" s="1" t="s">
        <v>2345</v>
      </c>
      <c r="D3968" s="1" t="s">
        <v>61</v>
      </c>
      <c r="E3968" s="1" t="s">
        <v>712</v>
      </c>
      <c r="F3968" s="1" t="s">
        <v>226</v>
      </c>
      <c r="G3968" s="1">
        <v>2003.0</v>
      </c>
      <c r="H3968" s="1">
        <v>133000.0</v>
      </c>
      <c r="I3968" s="1">
        <v>80670.0</v>
      </c>
      <c r="J3968" s="1">
        <v>12.67123288</v>
      </c>
      <c r="K3968" s="1">
        <v>1.0</v>
      </c>
      <c r="L3968" s="1" t="s">
        <v>16</v>
      </c>
    </row>
    <row r="3969">
      <c r="A3969" s="2">
        <v>42370.0</v>
      </c>
      <c r="B3969" s="1" t="s">
        <v>186</v>
      </c>
      <c r="C3969" s="1" t="s">
        <v>2365</v>
      </c>
      <c r="D3969" s="1" t="s">
        <v>61</v>
      </c>
      <c r="E3969" s="1" t="s">
        <v>1711</v>
      </c>
      <c r="F3969" s="1" t="s">
        <v>2112</v>
      </c>
      <c r="G3969" s="1">
        <v>2008.0</v>
      </c>
      <c r="H3969" s="1">
        <v>133000.0</v>
      </c>
      <c r="I3969" s="1">
        <v>55698.0</v>
      </c>
      <c r="J3969" s="1">
        <v>7.0</v>
      </c>
      <c r="K3969" s="1">
        <v>1.0</v>
      </c>
      <c r="L3969" s="1" t="s">
        <v>16</v>
      </c>
    </row>
    <row r="3970">
      <c r="A3970" s="2">
        <v>42370.0</v>
      </c>
      <c r="B3970" s="1" t="s">
        <v>116</v>
      </c>
      <c r="C3970" s="1" t="s">
        <v>2366</v>
      </c>
      <c r="D3970" s="1" t="s">
        <v>61</v>
      </c>
      <c r="E3970" s="1" t="s">
        <v>1711</v>
      </c>
      <c r="F3970" s="1" t="s">
        <v>2367</v>
      </c>
      <c r="G3970" s="1">
        <v>2006.0</v>
      </c>
      <c r="H3970" s="1">
        <v>132500.0</v>
      </c>
      <c r="I3970" s="1">
        <v>102826.0</v>
      </c>
      <c r="J3970" s="1">
        <v>9.520547945</v>
      </c>
      <c r="K3970" s="1">
        <v>1.0</v>
      </c>
      <c r="L3970" s="1" t="s">
        <v>16</v>
      </c>
    </row>
    <row r="3971">
      <c r="A3971" s="2">
        <v>42370.0</v>
      </c>
      <c r="B3971" s="1" t="s">
        <v>148</v>
      </c>
      <c r="C3971" s="1">
        <v>780.0</v>
      </c>
      <c r="D3971" s="1" t="s">
        <v>61</v>
      </c>
      <c r="E3971" s="1" t="s">
        <v>712</v>
      </c>
      <c r="F3971" s="1" t="s">
        <v>226</v>
      </c>
      <c r="G3971" s="1">
        <v>2004.0</v>
      </c>
      <c r="H3971" s="1">
        <v>132000.0</v>
      </c>
      <c r="I3971" s="1">
        <v>82529.77416</v>
      </c>
      <c r="J3971" s="1">
        <v>10.31622177</v>
      </c>
      <c r="K3971" s="1">
        <v>3.0</v>
      </c>
      <c r="L3971" s="1" t="s">
        <v>16</v>
      </c>
    </row>
    <row r="3972">
      <c r="A3972" s="2">
        <v>42370.0</v>
      </c>
      <c r="B3972" s="1" t="s">
        <v>116</v>
      </c>
      <c r="C3972" s="1" t="s">
        <v>2368</v>
      </c>
      <c r="D3972" s="1" t="s">
        <v>61</v>
      </c>
      <c r="E3972" s="1" t="s">
        <v>712</v>
      </c>
      <c r="F3972" s="1" t="s">
        <v>226</v>
      </c>
      <c r="G3972" s="1">
        <v>2004.0</v>
      </c>
      <c r="H3972" s="1">
        <v>132000.0</v>
      </c>
      <c r="I3972" s="1">
        <v>72642.0</v>
      </c>
      <c r="J3972" s="1">
        <v>11.51780822</v>
      </c>
      <c r="K3972" s="1">
        <v>2.0</v>
      </c>
      <c r="L3972" s="1" t="s">
        <v>16</v>
      </c>
    </row>
    <row r="3973">
      <c r="A3973" s="2">
        <v>42370.0</v>
      </c>
      <c r="B3973" s="1" t="s">
        <v>148</v>
      </c>
      <c r="C3973" s="1">
        <v>842.0</v>
      </c>
      <c r="D3973" s="1" t="s">
        <v>61</v>
      </c>
      <c r="E3973" s="1" t="s">
        <v>712</v>
      </c>
      <c r="F3973" s="1" t="s">
        <v>536</v>
      </c>
      <c r="G3973" s="1">
        <v>2003.0</v>
      </c>
      <c r="H3973" s="1">
        <v>132000.0</v>
      </c>
      <c r="I3973" s="1">
        <v>90962.35456</v>
      </c>
      <c r="J3973" s="1">
        <v>11.37029432</v>
      </c>
      <c r="K3973" s="1">
        <v>3.0</v>
      </c>
      <c r="L3973" s="1" t="s">
        <v>16</v>
      </c>
    </row>
    <row r="3974">
      <c r="A3974" s="2">
        <v>42370.0</v>
      </c>
      <c r="B3974" s="1" t="s">
        <v>148</v>
      </c>
      <c r="C3974" s="1">
        <v>854.0</v>
      </c>
      <c r="D3974" s="1" t="s">
        <v>61</v>
      </c>
      <c r="E3974" s="1" t="s">
        <v>712</v>
      </c>
      <c r="F3974" s="1" t="s">
        <v>536</v>
      </c>
      <c r="G3974" s="1">
        <v>2003.0</v>
      </c>
      <c r="H3974" s="1">
        <v>132000.0</v>
      </c>
      <c r="I3974" s="1">
        <v>92802.19032</v>
      </c>
      <c r="J3974" s="1">
        <v>11.60027379</v>
      </c>
      <c r="K3974" s="1">
        <v>3.0</v>
      </c>
      <c r="L3974" s="1" t="s">
        <v>16</v>
      </c>
    </row>
    <row r="3975">
      <c r="A3975" s="2">
        <v>42370.0</v>
      </c>
      <c r="B3975" s="1" t="s">
        <v>116</v>
      </c>
      <c r="C3975" s="1" t="s">
        <v>2352</v>
      </c>
      <c r="D3975" s="1" t="s">
        <v>61</v>
      </c>
      <c r="E3975" s="1" t="s">
        <v>712</v>
      </c>
      <c r="F3975" s="1" t="s">
        <v>536</v>
      </c>
      <c r="G3975" s="1">
        <v>2005.0</v>
      </c>
      <c r="H3975" s="1">
        <v>132000.0</v>
      </c>
      <c r="I3975" s="1">
        <v>75560.0</v>
      </c>
      <c r="J3975" s="1">
        <v>10.94520548</v>
      </c>
      <c r="K3975" s="1">
        <v>2.0</v>
      </c>
      <c r="L3975" s="1" t="s">
        <v>16</v>
      </c>
    </row>
    <row r="3976">
      <c r="A3976" s="2">
        <v>42370.0</v>
      </c>
      <c r="B3976" s="1" t="s">
        <v>148</v>
      </c>
      <c r="C3976" s="1">
        <v>459.0</v>
      </c>
      <c r="D3976" s="1" t="s">
        <v>61</v>
      </c>
      <c r="E3976" s="1" t="s">
        <v>712</v>
      </c>
      <c r="F3976" s="1" t="s">
        <v>2007</v>
      </c>
      <c r="G3976" s="1">
        <v>2008.0</v>
      </c>
      <c r="H3976" s="1">
        <v>132000.0</v>
      </c>
      <c r="I3976" s="1">
        <v>55589.32238</v>
      </c>
      <c r="J3976" s="1">
        <v>6.948665298</v>
      </c>
      <c r="K3976" s="1">
        <v>2.0</v>
      </c>
      <c r="L3976" s="1" t="s">
        <v>16</v>
      </c>
    </row>
    <row r="3977">
      <c r="A3977" s="2">
        <v>42370.0</v>
      </c>
      <c r="B3977" s="1" t="s">
        <v>186</v>
      </c>
      <c r="C3977" s="1" t="s">
        <v>2346</v>
      </c>
      <c r="D3977" s="1" t="s">
        <v>61</v>
      </c>
      <c r="E3977" s="1" t="s">
        <v>1711</v>
      </c>
      <c r="F3977" s="1" t="s">
        <v>2112</v>
      </c>
      <c r="G3977" s="1">
        <v>2005.0</v>
      </c>
      <c r="H3977" s="1">
        <v>132000.0</v>
      </c>
      <c r="I3977" s="1">
        <v>80453.0</v>
      </c>
      <c r="J3977" s="1">
        <v>10.0</v>
      </c>
      <c r="K3977" s="1">
        <v>1.0</v>
      </c>
      <c r="L3977" s="1" t="s">
        <v>16</v>
      </c>
    </row>
    <row r="3978">
      <c r="A3978" s="2">
        <v>42370.0</v>
      </c>
      <c r="B3978" s="1" t="s">
        <v>116</v>
      </c>
      <c r="C3978" s="1" t="s">
        <v>2336</v>
      </c>
      <c r="D3978" s="1" t="s">
        <v>61</v>
      </c>
      <c r="E3978" s="1" t="s">
        <v>1128</v>
      </c>
      <c r="F3978" s="1" t="s">
        <v>536</v>
      </c>
      <c r="G3978" s="1">
        <v>2006.0</v>
      </c>
      <c r="H3978" s="1">
        <v>132000.0</v>
      </c>
      <c r="I3978" s="1">
        <v>15678.0</v>
      </c>
      <c r="J3978" s="1">
        <v>9.695890411</v>
      </c>
      <c r="K3978" s="1">
        <v>1.0</v>
      </c>
      <c r="L3978" s="1" t="s">
        <v>16</v>
      </c>
    </row>
    <row r="3979">
      <c r="A3979" s="2">
        <v>42370.0</v>
      </c>
      <c r="B3979" s="1" t="s">
        <v>20</v>
      </c>
      <c r="C3979" s="1">
        <v>109904.0</v>
      </c>
      <c r="D3979" s="1" t="s">
        <v>91</v>
      </c>
      <c r="E3979" s="1" t="s">
        <v>1442</v>
      </c>
      <c r="F3979" s="1" t="s">
        <v>2309</v>
      </c>
      <c r="G3979" s="1">
        <v>2004.0</v>
      </c>
      <c r="H3979" s="1">
        <v>132000.0</v>
      </c>
      <c r="I3979" s="1">
        <v>140895.0</v>
      </c>
      <c r="J3979" s="1">
        <v>12.0</v>
      </c>
      <c r="K3979" s="1">
        <v>1.0</v>
      </c>
      <c r="L3979" s="1" t="s">
        <v>16</v>
      </c>
    </row>
    <row r="3980">
      <c r="A3980" s="2">
        <v>42370.0</v>
      </c>
      <c r="B3980" s="1" t="s">
        <v>20</v>
      </c>
      <c r="C3980" s="1">
        <v>117335.0</v>
      </c>
      <c r="D3980" s="1" t="s">
        <v>61</v>
      </c>
      <c r="E3980" s="1" t="s">
        <v>1831</v>
      </c>
      <c r="F3980" s="1" t="s">
        <v>1844</v>
      </c>
      <c r="G3980" s="1">
        <v>2005.0</v>
      </c>
      <c r="H3980" s="1">
        <v>132000.0</v>
      </c>
      <c r="I3980" s="1">
        <v>90462.0</v>
      </c>
      <c r="J3980" s="1">
        <v>11.0</v>
      </c>
      <c r="K3980" s="1">
        <v>3.0</v>
      </c>
      <c r="L3980" s="1" t="s">
        <v>16</v>
      </c>
    </row>
    <row r="3981">
      <c r="A3981" s="2">
        <v>42370.0</v>
      </c>
      <c r="B3981" s="1" t="s">
        <v>116</v>
      </c>
      <c r="C3981" s="1" t="s">
        <v>2369</v>
      </c>
      <c r="D3981" s="1" t="s">
        <v>61</v>
      </c>
      <c r="E3981" s="1" t="s">
        <v>712</v>
      </c>
      <c r="F3981" s="1" t="s">
        <v>2007</v>
      </c>
      <c r="G3981" s="1">
        <v>2007.0</v>
      </c>
      <c r="H3981" s="1">
        <v>131000.0</v>
      </c>
      <c r="I3981" s="1">
        <v>111759.0</v>
      </c>
      <c r="J3981" s="1">
        <v>8.923287671</v>
      </c>
      <c r="K3981" s="1">
        <v>1.0</v>
      </c>
      <c r="L3981" s="1" t="s">
        <v>16</v>
      </c>
    </row>
    <row r="3982">
      <c r="A3982" s="2">
        <v>42370.0</v>
      </c>
      <c r="B3982" s="1" t="s">
        <v>148</v>
      </c>
      <c r="C3982" s="1">
        <v>673.0</v>
      </c>
      <c r="D3982" s="1" t="s">
        <v>61</v>
      </c>
      <c r="E3982" s="1" t="s">
        <v>2073</v>
      </c>
      <c r="F3982" s="1" t="s">
        <v>203</v>
      </c>
      <c r="G3982" s="1">
        <v>2006.0</v>
      </c>
      <c r="H3982" s="1">
        <v>131000.0</v>
      </c>
      <c r="I3982" s="1">
        <v>71249.82889</v>
      </c>
      <c r="J3982" s="1">
        <v>8.906228611</v>
      </c>
      <c r="K3982" s="1">
        <v>2.0</v>
      </c>
      <c r="L3982" s="1" t="s">
        <v>16</v>
      </c>
    </row>
    <row r="3983">
      <c r="A3983" s="2">
        <v>42370.0</v>
      </c>
      <c r="B3983" s="1" t="s">
        <v>148</v>
      </c>
      <c r="C3983" s="1">
        <v>709.0</v>
      </c>
      <c r="D3983" s="1" t="s">
        <v>61</v>
      </c>
      <c r="E3983" s="1" t="s">
        <v>881</v>
      </c>
      <c r="F3983" s="1" t="s">
        <v>536</v>
      </c>
      <c r="G3983" s="1">
        <v>2005.0</v>
      </c>
      <c r="H3983" s="1">
        <v>131000.0</v>
      </c>
      <c r="I3983" s="1">
        <v>77010.26694</v>
      </c>
      <c r="J3983" s="1">
        <v>9.626283368</v>
      </c>
      <c r="K3983" s="1">
        <v>2.0</v>
      </c>
      <c r="L3983" s="1" t="s">
        <v>16</v>
      </c>
    </row>
    <row r="3984">
      <c r="A3984" s="2">
        <v>42370.0</v>
      </c>
      <c r="B3984" s="1" t="s">
        <v>148</v>
      </c>
      <c r="C3984" s="1">
        <v>310.0</v>
      </c>
      <c r="D3984" s="1" t="s">
        <v>61</v>
      </c>
      <c r="E3984" s="1">
        <v>800.0</v>
      </c>
      <c r="F3984" s="1" t="s">
        <v>2200</v>
      </c>
      <c r="G3984" s="1">
        <v>2009.0</v>
      </c>
      <c r="H3984" s="1">
        <v>130000.0</v>
      </c>
      <c r="I3984" s="1">
        <v>43893.22382</v>
      </c>
      <c r="J3984" s="1">
        <v>5.486652977</v>
      </c>
      <c r="K3984" s="1">
        <v>2.0</v>
      </c>
      <c r="L3984" s="1" t="s">
        <v>16</v>
      </c>
    </row>
    <row r="3985">
      <c r="A3985" s="2">
        <v>42370.0</v>
      </c>
      <c r="B3985" s="1" t="s">
        <v>148</v>
      </c>
      <c r="C3985" s="1">
        <v>653.0</v>
      </c>
      <c r="D3985" s="1" t="s">
        <v>61</v>
      </c>
      <c r="E3985" s="1">
        <v>800.0</v>
      </c>
      <c r="F3985" s="1" t="s">
        <v>2200</v>
      </c>
      <c r="G3985" s="1">
        <v>2006.0</v>
      </c>
      <c r="H3985" s="1">
        <v>130000.0</v>
      </c>
      <c r="I3985" s="1">
        <v>70132.78576</v>
      </c>
      <c r="J3985" s="1">
        <v>8.76659822</v>
      </c>
      <c r="K3985" s="1">
        <v>2.0</v>
      </c>
      <c r="L3985" s="1" t="s">
        <v>16</v>
      </c>
    </row>
    <row r="3986">
      <c r="A3986" s="2">
        <v>42370.0</v>
      </c>
      <c r="B3986" s="1" t="s">
        <v>116</v>
      </c>
      <c r="C3986" s="1" t="s">
        <v>2370</v>
      </c>
      <c r="D3986" s="1" t="s">
        <v>61</v>
      </c>
      <c r="E3986" s="1">
        <v>800.0</v>
      </c>
      <c r="F3986" s="1" t="s">
        <v>2200</v>
      </c>
      <c r="G3986" s="1">
        <v>2007.0</v>
      </c>
      <c r="H3986" s="1">
        <v>130000.0</v>
      </c>
      <c r="I3986" s="1">
        <v>50910.0</v>
      </c>
      <c r="J3986" s="1">
        <v>8.583561644</v>
      </c>
      <c r="K3986" s="1">
        <v>2.0</v>
      </c>
      <c r="L3986" s="1" t="s">
        <v>16</v>
      </c>
    </row>
    <row r="3987">
      <c r="A3987" s="2">
        <v>42370.0</v>
      </c>
      <c r="B3987" s="1" t="s">
        <v>20</v>
      </c>
      <c r="C3987" s="1">
        <v>71384.0</v>
      </c>
      <c r="D3987" s="1" t="s">
        <v>61</v>
      </c>
      <c r="E3987" s="1">
        <v>800.0</v>
      </c>
      <c r="F3987" s="1" t="s">
        <v>2200</v>
      </c>
      <c r="G3987" s="1">
        <v>2008.0</v>
      </c>
      <c r="H3987" s="1">
        <v>130000.0</v>
      </c>
      <c r="I3987" s="1">
        <v>26911.0</v>
      </c>
      <c r="J3987" s="1">
        <v>7.0</v>
      </c>
      <c r="K3987" s="1">
        <v>1.0</v>
      </c>
      <c r="L3987" s="1" t="s">
        <v>16</v>
      </c>
    </row>
    <row r="3988">
      <c r="A3988" s="2">
        <v>42370.0</v>
      </c>
      <c r="B3988" s="1" t="s">
        <v>148</v>
      </c>
      <c r="C3988" s="1">
        <v>201.0</v>
      </c>
      <c r="D3988" s="1" t="s">
        <v>61</v>
      </c>
      <c r="E3988" s="1">
        <v>800.0</v>
      </c>
      <c r="F3988" s="1" t="s">
        <v>2007</v>
      </c>
      <c r="G3988" s="1">
        <v>2010.0</v>
      </c>
      <c r="H3988" s="1">
        <v>130000.0</v>
      </c>
      <c r="I3988" s="1">
        <v>36665.29774</v>
      </c>
      <c r="J3988" s="1">
        <v>4.583162218</v>
      </c>
      <c r="K3988" s="1">
        <v>1.0</v>
      </c>
      <c r="L3988" s="1" t="s">
        <v>16</v>
      </c>
    </row>
    <row r="3989">
      <c r="A3989" s="2">
        <v>42370.0</v>
      </c>
      <c r="B3989" s="1" t="s">
        <v>116</v>
      </c>
      <c r="C3989" s="1" t="s">
        <v>2371</v>
      </c>
      <c r="D3989" s="1" t="s">
        <v>61</v>
      </c>
      <c r="E3989" s="1">
        <v>800.0</v>
      </c>
      <c r="F3989" s="1" t="s">
        <v>2007</v>
      </c>
      <c r="G3989" s="1">
        <v>2008.0</v>
      </c>
      <c r="H3989" s="1">
        <v>130000.0</v>
      </c>
      <c r="I3989" s="1">
        <v>46465.0</v>
      </c>
      <c r="J3989" s="1">
        <v>7.997260274</v>
      </c>
      <c r="K3989" s="1">
        <v>1.0</v>
      </c>
      <c r="L3989" s="1" t="s">
        <v>16</v>
      </c>
    </row>
    <row r="3990">
      <c r="A3990" s="2">
        <v>42370.0</v>
      </c>
      <c r="B3990" s="1" t="s">
        <v>116</v>
      </c>
      <c r="C3990" s="1" t="s">
        <v>2350</v>
      </c>
      <c r="D3990" s="1" t="s">
        <v>61</v>
      </c>
      <c r="E3990" s="1">
        <v>800.0</v>
      </c>
      <c r="F3990" s="1" t="s">
        <v>2007</v>
      </c>
      <c r="G3990" s="1">
        <v>2009.0</v>
      </c>
      <c r="H3990" s="1">
        <v>130000.0</v>
      </c>
      <c r="I3990" s="1">
        <v>41990.0</v>
      </c>
      <c r="J3990" s="1">
        <v>6.578082192</v>
      </c>
      <c r="K3990" s="1">
        <v>2.0</v>
      </c>
      <c r="L3990" s="1" t="s">
        <v>16</v>
      </c>
    </row>
    <row r="3991">
      <c r="A3991" s="2">
        <v>42370.0</v>
      </c>
      <c r="B3991" s="1" t="s">
        <v>116</v>
      </c>
      <c r="C3991" s="1" t="s">
        <v>2372</v>
      </c>
      <c r="D3991" s="1" t="s">
        <v>61</v>
      </c>
      <c r="E3991" s="1">
        <v>800.0</v>
      </c>
      <c r="F3991" s="1" t="s">
        <v>2007</v>
      </c>
      <c r="G3991" s="1">
        <v>2007.0</v>
      </c>
      <c r="H3991" s="1">
        <v>130000.0</v>
      </c>
      <c r="I3991" s="1">
        <v>38627.0</v>
      </c>
      <c r="J3991" s="1">
        <v>8.638356164</v>
      </c>
      <c r="K3991" s="1">
        <v>2.0</v>
      </c>
      <c r="L3991" s="1" t="s">
        <v>16</v>
      </c>
    </row>
    <row r="3992">
      <c r="A3992" s="2">
        <v>42370.0</v>
      </c>
      <c r="B3992" s="1" t="s">
        <v>116</v>
      </c>
      <c r="C3992" s="1" t="s">
        <v>2372</v>
      </c>
      <c r="D3992" s="1" t="s">
        <v>61</v>
      </c>
      <c r="E3992" s="1">
        <v>800.0</v>
      </c>
      <c r="F3992" s="1" t="s">
        <v>2007</v>
      </c>
      <c r="G3992" s="1">
        <v>2007.0</v>
      </c>
      <c r="H3992" s="1">
        <v>130000.0</v>
      </c>
      <c r="I3992" s="1">
        <v>38627.0</v>
      </c>
      <c r="J3992" s="1">
        <v>8.638356164</v>
      </c>
      <c r="K3992" s="1">
        <v>2.0</v>
      </c>
      <c r="L3992" s="1" t="s">
        <v>16</v>
      </c>
    </row>
    <row r="3993">
      <c r="A3993" s="2">
        <v>42370.0</v>
      </c>
      <c r="B3993" s="1" t="s">
        <v>186</v>
      </c>
      <c r="C3993" s="1" t="s">
        <v>2373</v>
      </c>
      <c r="D3993" s="1" t="s">
        <v>61</v>
      </c>
      <c r="E3993" s="1" t="s">
        <v>712</v>
      </c>
      <c r="F3993" s="1" t="s">
        <v>226</v>
      </c>
      <c r="G3993" s="1">
        <v>2006.0</v>
      </c>
      <c r="H3993" s="1">
        <v>130000.0</v>
      </c>
      <c r="I3993" s="1">
        <v>79233.0</v>
      </c>
      <c r="J3993" s="1">
        <v>9.0</v>
      </c>
      <c r="K3993" s="1">
        <v>2.0</v>
      </c>
      <c r="L3993" s="1" t="s">
        <v>16</v>
      </c>
    </row>
    <row r="3994">
      <c r="A3994" s="2">
        <v>42370.0</v>
      </c>
      <c r="B3994" s="1" t="s">
        <v>186</v>
      </c>
      <c r="C3994" s="1" t="s">
        <v>2373</v>
      </c>
      <c r="D3994" s="1" t="s">
        <v>61</v>
      </c>
      <c r="E3994" s="1" t="s">
        <v>712</v>
      </c>
      <c r="F3994" s="1" t="s">
        <v>226</v>
      </c>
      <c r="G3994" s="1">
        <v>2006.0</v>
      </c>
      <c r="H3994" s="1">
        <v>130000.0</v>
      </c>
      <c r="I3994" s="1">
        <v>79233.0</v>
      </c>
      <c r="J3994" s="1">
        <v>9.0</v>
      </c>
      <c r="K3994" s="1">
        <v>2.0</v>
      </c>
      <c r="L3994" s="1" t="s">
        <v>16</v>
      </c>
    </row>
    <row r="3995">
      <c r="A3995" s="2">
        <v>42370.0</v>
      </c>
      <c r="B3995" s="1" t="s">
        <v>116</v>
      </c>
      <c r="C3995" s="1" t="s">
        <v>2368</v>
      </c>
      <c r="D3995" s="1" t="s">
        <v>61</v>
      </c>
      <c r="E3995" s="1" t="s">
        <v>712</v>
      </c>
      <c r="F3995" s="1" t="s">
        <v>226</v>
      </c>
      <c r="G3995" s="1">
        <v>2004.0</v>
      </c>
      <c r="H3995" s="1">
        <v>130000.0</v>
      </c>
      <c r="I3995" s="1">
        <v>72642.0</v>
      </c>
      <c r="J3995" s="1">
        <v>11.51780822</v>
      </c>
      <c r="K3995" s="1">
        <v>2.0</v>
      </c>
      <c r="L3995" s="1" t="s">
        <v>16</v>
      </c>
    </row>
    <row r="3996">
      <c r="A3996" s="2">
        <v>42370.0</v>
      </c>
      <c r="B3996" s="1" t="s">
        <v>148</v>
      </c>
      <c r="C3996" s="1">
        <v>660.0</v>
      </c>
      <c r="D3996" s="1" t="s">
        <v>61</v>
      </c>
      <c r="E3996" s="1" t="s">
        <v>712</v>
      </c>
      <c r="F3996" s="1" t="s">
        <v>536</v>
      </c>
      <c r="G3996" s="1">
        <v>2006.0</v>
      </c>
      <c r="H3996" s="1">
        <v>130000.0</v>
      </c>
      <c r="I3996" s="1">
        <v>70439.42505</v>
      </c>
      <c r="J3996" s="1">
        <v>8.804928131</v>
      </c>
      <c r="K3996" s="1">
        <v>2.0</v>
      </c>
      <c r="L3996" s="1" t="s">
        <v>16</v>
      </c>
    </row>
    <row r="3997">
      <c r="A3997" s="2">
        <v>42370.0</v>
      </c>
      <c r="B3997" s="1" t="s">
        <v>148</v>
      </c>
      <c r="C3997" s="1">
        <v>711.0</v>
      </c>
      <c r="D3997" s="1" t="s">
        <v>61</v>
      </c>
      <c r="E3997" s="1" t="s">
        <v>712</v>
      </c>
      <c r="F3997" s="1" t="s">
        <v>536</v>
      </c>
      <c r="G3997" s="1">
        <v>2005.0</v>
      </c>
      <c r="H3997" s="1">
        <v>130000.0</v>
      </c>
      <c r="I3997" s="1">
        <v>77097.87817</v>
      </c>
      <c r="J3997" s="1">
        <v>9.637234771</v>
      </c>
      <c r="K3997" s="1">
        <v>2.0</v>
      </c>
      <c r="L3997" s="1" t="s">
        <v>16</v>
      </c>
    </row>
    <row r="3998">
      <c r="A3998" s="2">
        <v>42370.0</v>
      </c>
      <c r="B3998" s="1" t="s">
        <v>148</v>
      </c>
      <c r="C3998" s="1">
        <v>712.0</v>
      </c>
      <c r="D3998" s="1" t="s">
        <v>61</v>
      </c>
      <c r="E3998" s="1" t="s">
        <v>712</v>
      </c>
      <c r="F3998" s="1" t="s">
        <v>536</v>
      </c>
      <c r="G3998" s="1">
        <v>2005.0</v>
      </c>
      <c r="H3998" s="1">
        <v>130000.0</v>
      </c>
      <c r="I3998" s="1">
        <v>77097.87817</v>
      </c>
      <c r="J3998" s="1">
        <v>9.637234771</v>
      </c>
      <c r="K3998" s="1">
        <v>2.0</v>
      </c>
      <c r="L3998" s="1" t="s">
        <v>16</v>
      </c>
    </row>
    <row r="3999">
      <c r="A3999" s="2">
        <v>42370.0</v>
      </c>
      <c r="B3999" s="1" t="s">
        <v>148</v>
      </c>
      <c r="C3999" s="1">
        <v>758.0</v>
      </c>
      <c r="D3999" s="1" t="s">
        <v>61</v>
      </c>
      <c r="E3999" s="1" t="s">
        <v>712</v>
      </c>
      <c r="F3999" s="1" t="s">
        <v>536</v>
      </c>
      <c r="G3999" s="1">
        <v>2005.0</v>
      </c>
      <c r="H3999" s="1">
        <v>130000.0</v>
      </c>
      <c r="I3999" s="1">
        <v>79288.15879</v>
      </c>
      <c r="J3999" s="1">
        <v>9.911019849</v>
      </c>
      <c r="K3999" s="1">
        <v>2.0</v>
      </c>
      <c r="L3999" s="1" t="s">
        <v>16</v>
      </c>
    </row>
    <row r="4000">
      <c r="A4000" s="2">
        <v>42370.0</v>
      </c>
      <c r="B4000" s="1" t="s">
        <v>148</v>
      </c>
      <c r="C4000" s="1">
        <v>864.0</v>
      </c>
      <c r="D4000" s="1" t="s">
        <v>61</v>
      </c>
      <c r="E4000" s="1" t="s">
        <v>712</v>
      </c>
      <c r="F4000" s="1" t="s">
        <v>536</v>
      </c>
      <c r="G4000" s="1">
        <v>2003.0</v>
      </c>
      <c r="H4000" s="1">
        <v>130000.0</v>
      </c>
      <c r="I4000" s="1">
        <v>93393.56608</v>
      </c>
      <c r="J4000" s="1">
        <v>11.67419576</v>
      </c>
      <c r="K4000" s="1">
        <v>3.0</v>
      </c>
      <c r="L4000" s="1" t="s">
        <v>16</v>
      </c>
    </row>
    <row r="4001">
      <c r="A4001" s="2">
        <v>42370.0</v>
      </c>
      <c r="B4001" s="1" t="s">
        <v>116</v>
      </c>
      <c r="C4001" s="1" t="s">
        <v>2374</v>
      </c>
      <c r="D4001" s="1" t="s">
        <v>61</v>
      </c>
      <c r="E4001" s="1" t="s">
        <v>712</v>
      </c>
      <c r="F4001" s="1" t="s">
        <v>536</v>
      </c>
      <c r="G4001" s="1">
        <v>2006.0</v>
      </c>
      <c r="H4001" s="1">
        <v>130000.0</v>
      </c>
      <c r="I4001" s="1">
        <v>156583.0</v>
      </c>
      <c r="J4001" s="1">
        <v>9.794520548</v>
      </c>
      <c r="K4001" s="1">
        <v>2.0</v>
      </c>
      <c r="L4001" s="1" t="s">
        <v>16</v>
      </c>
    </row>
    <row r="4002">
      <c r="A4002" s="2">
        <v>42370.0</v>
      </c>
      <c r="B4002" s="1" t="s">
        <v>20</v>
      </c>
      <c r="C4002" s="1">
        <v>18233.0</v>
      </c>
      <c r="D4002" s="1" t="s">
        <v>61</v>
      </c>
      <c r="E4002" s="1" t="s">
        <v>712</v>
      </c>
      <c r="F4002" s="1" t="s">
        <v>1317</v>
      </c>
      <c r="G4002" s="1">
        <v>2010.0</v>
      </c>
      <c r="H4002" s="1">
        <v>130000.0</v>
      </c>
      <c r="I4002" s="1">
        <v>71317.0</v>
      </c>
      <c r="J4002" s="1">
        <v>5.0</v>
      </c>
      <c r="K4002" s="1">
        <v>1.0</v>
      </c>
      <c r="L4002" s="1" t="s">
        <v>80</v>
      </c>
    </row>
    <row r="4003">
      <c r="A4003" s="2">
        <v>42370.0</v>
      </c>
      <c r="B4003" s="1" t="s">
        <v>148</v>
      </c>
      <c r="C4003" s="1">
        <v>773.0</v>
      </c>
      <c r="D4003" s="1" t="s">
        <v>61</v>
      </c>
      <c r="E4003" s="1" t="s">
        <v>712</v>
      </c>
      <c r="F4003" s="1" t="s">
        <v>2007</v>
      </c>
      <c r="G4003" s="1">
        <v>2005.0</v>
      </c>
      <c r="H4003" s="1">
        <v>130000.0</v>
      </c>
      <c r="I4003" s="1">
        <v>79967.14579</v>
      </c>
      <c r="J4003" s="1">
        <v>9.995893224</v>
      </c>
      <c r="K4003" s="1">
        <v>2.0</v>
      </c>
      <c r="L4003" s="1" t="s">
        <v>16</v>
      </c>
    </row>
    <row r="4004">
      <c r="A4004" s="2">
        <v>42370.0</v>
      </c>
      <c r="B4004" s="1" t="s">
        <v>116</v>
      </c>
      <c r="C4004" s="1" t="s">
        <v>2354</v>
      </c>
      <c r="D4004" s="1" t="s">
        <v>61</v>
      </c>
      <c r="E4004" s="1" t="s">
        <v>712</v>
      </c>
      <c r="F4004" s="1" t="s">
        <v>2007</v>
      </c>
      <c r="G4004" s="1">
        <v>2007.0</v>
      </c>
      <c r="H4004" s="1">
        <v>130000.0</v>
      </c>
      <c r="I4004" s="1">
        <v>34872.0</v>
      </c>
      <c r="J4004" s="1">
        <v>8.728767123</v>
      </c>
      <c r="K4004" s="1">
        <v>2.0</v>
      </c>
      <c r="L4004" s="1" t="s">
        <v>16</v>
      </c>
    </row>
    <row r="4005">
      <c r="A4005" s="2">
        <v>42370.0</v>
      </c>
      <c r="B4005" s="1" t="s">
        <v>148</v>
      </c>
      <c r="C4005" s="1">
        <v>904.0</v>
      </c>
      <c r="D4005" s="1" t="s">
        <v>61</v>
      </c>
      <c r="E4005" s="1" t="s">
        <v>712</v>
      </c>
      <c r="F4005" s="1" t="s">
        <v>203</v>
      </c>
      <c r="G4005" s="1">
        <v>2002.0</v>
      </c>
      <c r="H4005" s="1">
        <v>130000.0</v>
      </c>
      <c r="I4005" s="1">
        <v>102899.384</v>
      </c>
      <c r="J4005" s="1">
        <v>12.862423</v>
      </c>
      <c r="K4005" s="1">
        <v>3.0</v>
      </c>
      <c r="L4005" s="1" t="s">
        <v>16</v>
      </c>
    </row>
    <row r="4006">
      <c r="A4006" s="2">
        <v>42370.0</v>
      </c>
      <c r="B4006" s="1" t="s">
        <v>186</v>
      </c>
      <c r="C4006" s="1" t="s">
        <v>2364</v>
      </c>
      <c r="D4006" s="1" t="s">
        <v>61</v>
      </c>
      <c r="E4006" s="1" t="s">
        <v>1871</v>
      </c>
      <c r="F4006" s="1" t="s">
        <v>536</v>
      </c>
      <c r="G4006" s="1">
        <v>2004.0</v>
      </c>
      <c r="H4006" s="1">
        <v>130000.0</v>
      </c>
      <c r="I4006" s="1">
        <v>138892.0</v>
      </c>
      <c r="J4006" s="1">
        <v>11.0</v>
      </c>
      <c r="K4006" s="1">
        <v>1.0</v>
      </c>
      <c r="L4006" s="1" t="s">
        <v>16</v>
      </c>
    </row>
    <row r="4007">
      <c r="A4007" s="2">
        <v>42370.0</v>
      </c>
      <c r="B4007" s="1" t="s">
        <v>148</v>
      </c>
      <c r="C4007" s="1">
        <v>662.0</v>
      </c>
      <c r="D4007" s="1" t="s">
        <v>61</v>
      </c>
      <c r="E4007" s="1" t="s">
        <v>2073</v>
      </c>
      <c r="F4007" s="1" t="s">
        <v>203</v>
      </c>
      <c r="G4007" s="1">
        <v>2006.0</v>
      </c>
      <c r="H4007" s="1">
        <v>130000.0</v>
      </c>
      <c r="I4007" s="1">
        <v>70548.93908</v>
      </c>
      <c r="J4007" s="1">
        <v>8.818617385</v>
      </c>
      <c r="K4007" s="1">
        <v>2.0</v>
      </c>
      <c r="L4007" s="1" t="s">
        <v>16</v>
      </c>
    </row>
    <row r="4008">
      <c r="A4008" s="2">
        <v>42370.0</v>
      </c>
      <c r="B4008" s="1" t="s">
        <v>12</v>
      </c>
      <c r="C4008" s="1">
        <v>116596.0</v>
      </c>
      <c r="D4008" s="1" t="s">
        <v>77</v>
      </c>
      <c r="E4008" s="1" t="s">
        <v>1224</v>
      </c>
      <c r="F4008" s="1" t="s">
        <v>2375</v>
      </c>
      <c r="G4008" s="1">
        <v>2006.0</v>
      </c>
      <c r="H4008" s="1">
        <v>130000.0</v>
      </c>
      <c r="I4008" s="1">
        <v>84233.0</v>
      </c>
      <c r="J4008" s="1">
        <v>10.0</v>
      </c>
      <c r="K4008" s="1">
        <v>2.0</v>
      </c>
      <c r="L4008" s="1" t="s">
        <v>16</v>
      </c>
    </row>
    <row r="4009">
      <c r="A4009" s="2">
        <v>42370.0</v>
      </c>
      <c r="B4009" s="1" t="s">
        <v>148</v>
      </c>
      <c r="C4009" s="1">
        <v>807.0</v>
      </c>
      <c r="D4009" s="1" t="s">
        <v>91</v>
      </c>
      <c r="E4009" s="1" t="s">
        <v>2174</v>
      </c>
      <c r="F4009" s="1" t="s">
        <v>1443</v>
      </c>
      <c r="G4009" s="1">
        <v>2004.0</v>
      </c>
      <c r="H4009" s="1">
        <v>130000.0</v>
      </c>
      <c r="I4009" s="1">
        <v>85793.29224</v>
      </c>
      <c r="J4009" s="1">
        <v>10.72416153</v>
      </c>
      <c r="K4009" s="1">
        <v>3.0</v>
      </c>
      <c r="L4009" s="1" t="s">
        <v>16</v>
      </c>
    </row>
    <row r="4010">
      <c r="A4010" s="2">
        <v>42370.0</v>
      </c>
      <c r="B4010" s="1" t="s">
        <v>20</v>
      </c>
      <c r="C4010" s="1">
        <v>53077.0</v>
      </c>
      <c r="D4010" s="1" t="s">
        <v>91</v>
      </c>
      <c r="E4010" s="1" t="s">
        <v>1442</v>
      </c>
      <c r="F4010" s="1" t="s">
        <v>2105</v>
      </c>
      <c r="G4010" s="1">
        <v>2009.0</v>
      </c>
      <c r="H4010" s="1">
        <v>130000.0</v>
      </c>
      <c r="I4010" s="1">
        <v>62667.0</v>
      </c>
      <c r="J4010" s="1">
        <v>6.0</v>
      </c>
      <c r="K4010" s="1">
        <v>1.0</v>
      </c>
      <c r="L4010" s="1" t="s">
        <v>80</v>
      </c>
    </row>
    <row r="4011">
      <c r="A4011" s="2">
        <v>42370.0</v>
      </c>
      <c r="B4011" s="1" t="s">
        <v>209</v>
      </c>
      <c r="C4011" s="1" t="s">
        <v>2376</v>
      </c>
      <c r="D4011" s="1" t="s">
        <v>91</v>
      </c>
      <c r="E4011" s="1" t="s">
        <v>1442</v>
      </c>
      <c r="F4011" s="1" t="s">
        <v>2139</v>
      </c>
      <c r="G4011" s="1">
        <v>2004.0</v>
      </c>
      <c r="H4011" s="1">
        <v>130000.0</v>
      </c>
      <c r="I4011" s="1">
        <v>50000.0</v>
      </c>
      <c r="J4011" s="1">
        <v>11.0</v>
      </c>
      <c r="K4011" s="1">
        <v>2.0</v>
      </c>
      <c r="L4011" s="1" t="s">
        <v>16</v>
      </c>
    </row>
    <row r="4012">
      <c r="A4012" s="2">
        <v>42370.0</v>
      </c>
      <c r="B4012" s="1" t="s">
        <v>148</v>
      </c>
      <c r="C4012" s="1">
        <v>813.0</v>
      </c>
      <c r="D4012" s="1" t="s">
        <v>91</v>
      </c>
      <c r="E4012" s="1" t="s">
        <v>1442</v>
      </c>
      <c r="F4012" s="1" t="s">
        <v>2139</v>
      </c>
      <c r="G4012" s="1">
        <v>2004.0</v>
      </c>
      <c r="H4012" s="1">
        <v>130000.0</v>
      </c>
      <c r="I4012" s="1">
        <v>85968.51472</v>
      </c>
      <c r="J4012" s="1">
        <v>10.74606434</v>
      </c>
      <c r="K4012" s="1">
        <v>3.0</v>
      </c>
      <c r="L4012" s="1" t="s">
        <v>16</v>
      </c>
    </row>
    <row r="4013">
      <c r="A4013" s="2">
        <v>42370.0</v>
      </c>
      <c r="B4013" s="1" t="s">
        <v>20</v>
      </c>
      <c r="C4013" s="1">
        <v>76245.0</v>
      </c>
      <c r="D4013" s="1" t="s">
        <v>91</v>
      </c>
      <c r="E4013" s="1" t="s">
        <v>1442</v>
      </c>
      <c r="F4013" s="1" t="s">
        <v>1985</v>
      </c>
      <c r="G4013" s="1">
        <v>2006.0</v>
      </c>
      <c r="H4013" s="1">
        <v>130000.0</v>
      </c>
      <c r="I4013" s="1">
        <v>62279.0</v>
      </c>
      <c r="J4013" s="1">
        <v>9.0</v>
      </c>
      <c r="K4013" s="1">
        <v>1.0</v>
      </c>
      <c r="L4013" s="1" t="s">
        <v>140</v>
      </c>
    </row>
    <row r="4014">
      <c r="A4014" s="2">
        <v>42370.0</v>
      </c>
      <c r="B4014" s="1" t="s">
        <v>116</v>
      </c>
      <c r="C4014" s="1" t="s">
        <v>2377</v>
      </c>
      <c r="D4014" s="1" t="s">
        <v>91</v>
      </c>
      <c r="E4014" s="1" t="s">
        <v>1442</v>
      </c>
      <c r="F4014" s="1" t="s">
        <v>2196</v>
      </c>
      <c r="G4014" s="1">
        <v>2003.0</v>
      </c>
      <c r="H4014" s="1">
        <v>130000.0</v>
      </c>
      <c r="I4014" s="1">
        <v>56180.0</v>
      </c>
      <c r="J4014" s="1">
        <v>12.70410959</v>
      </c>
      <c r="K4014" s="1">
        <v>2.0</v>
      </c>
      <c r="L4014" s="1" t="s">
        <v>16</v>
      </c>
    </row>
    <row r="4015">
      <c r="A4015" s="2">
        <v>42370.0</v>
      </c>
      <c r="B4015" s="1" t="s">
        <v>209</v>
      </c>
      <c r="C4015" s="1" t="s">
        <v>2378</v>
      </c>
      <c r="D4015" s="1" t="s">
        <v>61</v>
      </c>
      <c r="E4015" s="1" t="s">
        <v>881</v>
      </c>
      <c r="F4015" s="1" t="s">
        <v>536</v>
      </c>
      <c r="G4015" s="1">
        <v>2004.0</v>
      </c>
      <c r="H4015" s="1">
        <v>130000.0</v>
      </c>
      <c r="I4015" s="1">
        <v>65000.0</v>
      </c>
      <c r="J4015" s="1">
        <v>11.0</v>
      </c>
      <c r="K4015" s="1">
        <v>2.0</v>
      </c>
      <c r="L4015" s="1" t="s">
        <v>16</v>
      </c>
    </row>
    <row r="4016">
      <c r="A4016" s="2">
        <v>42370.0</v>
      </c>
      <c r="B4016" s="1" t="s">
        <v>148</v>
      </c>
      <c r="C4016" s="1">
        <v>825.0</v>
      </c>
      <c r="D4016" s="1" t="s">
        <v>61</v>
      </c>
      <c r="E4016" s="1" t="s">
        <v>881</v>
      </c>
      <c r="F4016" s="1" t="s">
        <v>203</v>
      </c>
      <c r="G4016" s="1">
        <v>2004.0</v>
      </c>
      <c r="H4016" s="1">
        <v>130000.0</v>
      </c>
      <c r="I4016" s="1">
        <v>86516.08488</v>
      </c>
      <c r="J4016" s="1">
        <v>10.81451061</v>
      </c>
      <c r="K4016" s="1">
        <v>3.0</v>
      </c>
      <c r="L4016" s="1" t="s">
        <v>16</v>
      </c>
    </row>
    <row r="4017">
      <c r="A4017" s="2">
        <v>42370.0</v>
      </c>
      <c r="B4017" s="1" t="s">
        <v>148</v>
      </c>
      <c r="C4017" s="1">
        <v>826.0</v>
      </c>
      <c r="D4017" s="1" t="s">
        <v>61</v>
      </c>
      <c r="E4017" s="1" t="s">
        <v>881</v>
      </c>
      <c r="F4017" s="1" t="s">
        <v>203</v>
      </c>
      <c r="G4017" s="1">
        <v>2004.0</v>
      </c>
      <c r="H4017" s="1">
        <v>130000.0</v>
      </c>
      <c r="I4017" s="1">
        <v>86516.08488</v>
      </c>
      <c r="J4017" s="1">
        <v>10.81451061</v>
      </c>
      <c r="K4017" s="1">
        <v>3.0</v>
      </c>
      <c r="L4017" s="1" t="s">
        <v>16</v>
      </c>
    </row>
    <row r="4018">
      <c r="A4018" s="2">
        <v>42370.0</v>
      </c>
      <c r="B4018" s="1" t="s">
        <v>116</v>
      </c>
      <c r="C4018" s="1" t="s">
        <v>2311</v>
      </c>
      <c r="D4018" s="1" t="s">
        <v>61</v>
      </c>
      <c r="E4018" s="1" t="s">
        <v>881</v>
      </c>
      <c r="F4018" s="1" t="s">
        <v>203</v>
      </c>
      <c r="G4018" s="1">
        <v>2005.0</v>
      </c>
      <c r="H4018" s="1">
        <v>130000.0</v>
      </c>
      <c r="I4018" s="1">
        <v>96358.0</v>
      </c>
      <c r="J4018" s="1">
        <v>10.96164384</v>
      </c>
      <c r="K4018" s="1">
        <v>1.0</v>
      </c>
      <c r="L4018" s="1" t="s">
        <v>16</v>
      </c>
    </row>
    <row r="4019">
      <c r="A4019" s="2">
        <v>42370.0</v>
      </c>
      <c r="B4019" s="1" t="s">
        <v>186</v>
      </c>
      <c r="C4019" s="1" t="s">
        <v>2379</v>
      </c>
      <c r="D4019" s="1" t="s">
        <v>61</v>
      </c>
      <c r="E4019" s="1" t="s">
        <v>1128</v>
      </c>
      <c r="F4019" s="1" t="s">
        <v>536</v>
      </c>
      <c r="G4019" s="1">
        <v>2001.0</v>
      </c>
      <c r="H4019" s="1">
        <v>130000.0</v>
      </c>
      <c r="I4019" s="1">
        <v>129303.0</v>
      </c>
      <c r="J4019" s="1">
        <v>14.0</v>
      </c>
      <c r="K4019" s="1">
        <v>2.0</v>
      </c>
      <c r="L4019" s="1" t="s">
        <v>16</v>
      </c>
    </row>
    <row r="4020">
      <c r="A4020" s="2">
        <v>42370.0</v>
      </c>
      <c r="B4020" s="1" t="s">
        <v>148</v>
      </c>
      <c r="C4020" s="1">
        <v>850.0</v>
      </c>
      <c r="D4020" s="1" t="s">
        <v>61</v>
      </c>
      <c r="E4020" s="1" t="s">
        <v>1128</v>
      </c>
      <c r="F4020" s="1" t="s">
        <v>536</v>
      </c>
      <c r="G4020" s="1">
        <v>2003.0</v>
      </c>
      <c r="H4020" s="1">
        <v>130000.0</v>
      </c>
      <c r="I4020" s="1">
        <v>91685.14712</v>
      </c>
      <c r="J4020" s="1">
        <v>11.46064339</v>
      </c>
      <c r="K4020" s="1">
        <v>3.0</v>
      </c>
      <c r="L4020" s="1" t="s">
        <v>16</v>
      </c>
    </row>
    <row r="4021">
      <c r="A4021" s="2">
        <v>42370.0</v>
      </c>
      <c r="B4021" s="1" t="s">
        <v>116</v>
      </c>
      <c r="C4021" s="1" t="s">
        <v>2361</v>
      </c>
      <c r="D4021" s="1" t="s">
        <v>61</v>
      </c>
      <c r="E4021" s="1" t="s">
        <v>1128</v>
      </c>
      <c r="F4021" s="1" t="s">
        <v>536</v>
      </c>
      <c r="G4021" s="1">
        <v>2004.0</v>
      </c>
      <c r="H4021" s="1">
        <v>130000.0</v>
      </c>
      <c r="I4021" s="1">
        <v>82659.0</v>
      </c>
      <c r="J4021" s="1">
        <v>11.87671233</v>
      </c>
      <c r="K4021" s="1">
        <v>2.0</v>
      </c>
      <c r="L4021" s="1" t="s">
        <v>16</v>
      </c>
    </row>
    <row r="4022">
      <c r="A4022" s="2">
        <v>42370.0</v>
      </c>
      <c r="B4022" s="1" t="s">
        <v>148</v>
      </c>
      <c r="C4022" s="1">
        <v>895.0</v>
      </c>
      <c r="D4022" s="1" t="s">
        <v>61</v>
      </c>
      <c r="E4022" s="1" t="s">
        <v>1128</v>
      </c>
      <c r="F4022" s="1" t="s">
        <v>203</v>
      </c>
      <c r="G4022" s="1">
        <v>2002.0</v>
      </c>
      <c r="H4022" s="1">
        <v>130000.0</v>
      </c>
      <c r="I4022" s="1">
        <v>102417.5222</v>
      </c>
      <c r="J4022" s="1">
        <v>12.80219028</v>
      </c>
      <c r="K4022" s="1">
        <v>3.0</v>
      </c>
      <c r="L4022" s="1" t="s">
        <v>16</v>
      </c>
    </row>
    <row r="4023">
      <c r="A4023" s="2">
        <v>42370.0</v>
      </c>
      <c r="B4023" s="1" t="s">
        <v>20</v>
      </c>
      <c r="C4023" s="1">
        <v>61447.0</v>
      </c>
      <c r="D4023" s="1" t="s">
        <v>273</v>
      </c>
      <c r="E4023" s="1" t="s">
        <v>2380</v>
      </c>
      <c r="F4023" s="1" t="s">
        <v>2381</v>
      </c>
      <c r="G4023" s="1">
        <v>2006.0</v>
      </c>
      <c r="H4023" s="1">
        <v>130000.0</v>
      </c>
      <c r="I4023" s="1">
        <v>116184.0</v>
      </c>
      <c r="J4023" s="1">
        <v>10.0</v>
      </c>
      <c r="K4023" s="1">
        <v>1.0</v>
      </c>
      <c r="L4023" s="1" t="s">
        <v>16</v>
      </c>
    </row>
    <row r="4024">
      <c r="A4024" s="2">
        <v>42370.0</v>
      </c>
      <c r="B4024" s="1" t="s">
        <v>148</v>
      </c>
      <c r="C4024" s="1">
        <v>581.0</v>
      </c>
      <c r="D4024" s="1" t="s">
        <v>61</v>
      </c>
      <c r="E4024" s="1" t="s">
        <v>712</v>
      </c>
      <c r="F4024" s="1" t="s">
        <v>226</v>
      </c>
      <c r="G4024" s="1">
        <v>2006.0</v>
      </c>
      <c r="H4024" s="1">
        <v>129000.0</v>
      </c>
      <c r="I4024" s="1">
        <v>66277.89186</v>
      </c>
      <c r="J4024" s="1">
        <v>8.284736482</v>
      </c>
      <c r="K4024" s="1">
        <v>2.0</v>
      </c>
      <c r="L4024" s="1" t="s">
        <v>16</v>
      </c>
    </row>
    <row r="4025">
      <c r="A4025" s="2">
        <v>42370.0</v>
      </c>
      <c r="B4025" s="1" t="s">
        <v>148</v>
      </c>
      <c r="C4025" s="1">
        <v>757.0</v>
      </c>
      <c r="D4025" s="1" t="s">
        <v>61</v>
      </c>
      <c r="E4025" s="1" t="s">
        <v>712</v>
      </c>
      <c r="F4025" s="1" t="s">
        <v>536</v>
      </c>
      <c r="G4025" s="1">
        <v>2005.0</v>
      </c>
      <c r="H4025" s="1">
        <v>129000.0</v>
      </c>
      <c r="I4025" s="1">
        <v>79288.15879</v>
      </c>
      <c r="J4025" s="1">
        <v>9.911019849</v>
      </c>
      <c r="K4025" s="1">
        <v>2.0</v>
      </c>
      <c r="L4025" s="1" t="s">
        <v>16</v>
      </c>
    </row>
    <row r="4026">
      <c r="A4026" s="2">
        <v>42370.0</v>
      </c>
      <c r="B4026" s="1" t="s">
        <v>148</v>
      </c>
      <c r="C4026" s="1">
        <v>853.0</v>
      </c>
      <c r="D4026" s="1" t="s">
        <v>61</v>
      </c>
      <c r="E4026" s="1" t="s">
        <v>712</v>
      </c>
      <c r="F4026" s="1" t="s">
        <v>536</v>
      </c>
      <c r="G4026" s="1">
        <v>2003.0</v>
      </c>
      <c r="H4026" s="1">
        <v>129000.0</v>
      </c>
      <c r="I4026" s="1">
        <v>92802.19032</v>
      </c>
      <c r="J4026" s="1">
        <v>11.60027379</v>
      </c>
      <c r="K4026" s="1">
        <v>3.0</v>
      </c>
      <c r="L4026" s="1" t="s">
        <v>16</v>
      </c>
    </row>
    <row r="4027">
      <c r="A4027" s="2">
        <v>42370.0</v>
      </c>
      <c r="B4027" s="1" t="s">
        <v>116</v>
      </c>
      <c r="C4027" s="1" t="s">
        <v>2353</v>
      </c>
      <c r="D4027" s="1" t="s">
        <v>61</v>
      </c>
      <c r="E4027" s="1" t="s">
        <v>712</v>
      </c>
      <c r="F4027" s="1" t="s">
        <v>536</v>
      </c>
      <c r="G4027" s="1">
        <v>2004.0</v>
      </c>
      <c r="H4027" s="1">
        <v>129000.0</v>
      </c>
      <c r="I4027" s="1">
        <v>70394.0</v>
      </c>
      <c r="J4027" s="1">
        <v>11.59726027</v>
      </c>
      <c r="K4027" s="1">
        <v>4.0</v>
      </c>
      <c r="L4027" s="1" t="s">
        <v>16</v>
      </c>
    </row>
    <row r="4028">
      <c r="A4028" s="2">
        <v>42370.0</v>
      </c>
      <c r="B4028" s="1" t="s">
        <v>116</v>
      </c>
      <c r="C4028" s="1" t="s">
        <v>2370</v>
      </c>
      <c r="D4028" s="1" t="s">
        <v>61</v>
      </c>
      <c r="E4028" s="1">
        <v>800.0</v>
      </c>
      <c r="F4028" s="1" t="s">
        <v>2200</v>
      </c>
      <c r="G4028" s="1">
        <v>2007.0</v>
      </c>
      <c r="H4028" s="1">
        <v>128000.0</v>
      </c>
      <c r="I4028" s="1">
        <v>50910.0</v>
      </c>
      <c r="J4028" s="1">
        <v>8.583561644</v>
      </c>
      <c r="K4028" s="1">
        <v>2.0</v>
      </c>
      <c r="L4028" s="1" t="s">
        <v>16</v>
      </c>
    </row>
    <row r="4029">
      <c r="A4029" s="2">
        <v>42370.0</v>
      </c>
      <c r="B4029" s="1" t="s">
        <v>148</v>
      </c>
      <c r="C4029" s="1">
        <v>485.0</v>
      </c>
      <c r="D4029" s="1" t="s">
        <v>61</v>
      </c>
      <c r="E4029" s="1" t="s">
        <v>712</v>
      </c>
      <c r="F4029" s="1" t="s">
        <v>226</v>
      </c>
      <c r="G4029" s="1">
        <v>2007.0</v>
      </c>
      <c r="H4029" s="1">
        <v>128000.0</v>
      </c>
      <c r="I4029" s="1">
        <v>58173.85353</v>
      </c>
      <c r="J4029" s="1">
        <v>7.271731691</v>
      </c>
      <c r="K4029" s="1">
        <v>2.0</v>
      </c>
      <c r="L4029" s="1" t="s">
        <v>16</v>
      </c>
    </row>
    <row r="4030">
      <c r="A4030" s="2">
        <v>42370.0</v>
      </c>
      <c r="B4030" s="1" t="s">
        <v>116</v>
      </c>
      <c r="C4030" s="1" t="s">
        <v>2382</v>
      </c>
      <c r="D4030" s="1" t="s">
        <v>61</v>
      </c>
      <c r="E4030" s="1" t="s">
        <v>712</v>
      </c>
      <c r="F4030" s="1" t="s">
        <v>226</v>
      </c>
      <c r="G4030" s="1">
        <v>2004.0</v>
      </c>
      <c r="H4030" s="1">
        <v>128000.0</v>
      </c>
      <c r="I4030" s="1">
        <v>93335.0</v>
      </c>
      <c r="J4030" s="1">
        <v>11.72328767</v>
      </c>
      <c r="K4030" s="1">
        <v>1.0</v>
      </c>
      <c r="L4030" s="1" t="s">
        <v>16</v>
      </c>
    </row>
    <row r="4031">
      <c r="A4031" s="2">
        <v>42370.0</v>
      </c>
      <c r="B4031" s="1" t="s">
        <v>186</v>
      </c>
      <c r="C4031" s="1" t="s">
        <v>2383</v>
      </c>
      <c r="D4031" s="1" t="s">
        <v>61</v>
      </c>
      <c r="E4031" s="1" t="s">
        <v>712</v>
      </c>
      <c r="F4031" s="1" t="s">
        <v>536</v>
      </c>
      <c r="G4031" s="1">
        <v>2007.0</v>
      </c>
      <c r="H4031" s="1">
        <v>128000.0</v>
      </c>
      <c r="I4031" s="1">
        <v>63403.0</v>
      </c>
      <c r="J4031" s="1">
        <v>8.0</v>
      </c>
      <c r="K4031" s="1">
        <v>2.0</v>
      </c>
      <c r="L4031" s="1" t="s">
        <v>16</v>
      </c>
    </row>
    <row r="4032">
      <c r="A4032" s="2">
        <v>42370.0</v>
      </c>
      <c r="B4032" s="1" t="s">
        <v>186</v>
      </c>
      <c r="C4032" s="1" t="s">
        <v>2383</v>
      </c>
      <c r="D4032" s="1" t="s">
        <v>61</v>
      </c>
      <c r="E4032" s="1" t="s">
        <v>712</v>
      </c>
      <c r="F4032" s="1" t="s">
        <v>536</v>
      </c>
      <c r="G4032" s="1">
        <v>2007.0</v>
      </c>
      <c r="H4032" s="1">
        <v>128000.0</v>
      </c>
      <c r="I4032" s="1">
        <v>63403.0</v>
      </c>
      <c r="J4032" s="1">
        <v>8.0</v>
      </c>
      <c r="K4032" s="1">
        <v>2.0</v>
      </c>
      <c r="L4032" s="1" t="s">
        <v>16</v>
      </c>
    </row>
    <row r="4033">
      <c r="A4033" s="2">
        <v>42370.0</v>
      </c>
      <c r="B4033" s="1" t="s">
        <v>116</v>
      </c>
      <c r="C4033" s="1" t="s">
        <v>2384</v>
      </c>
      <c r="D4033" s="1" t="s">
        <v>61</v>
      </c>
      <c r="E4033" s="1" t="s">
        <v>712</v>
      </c>
      <c r="F4033" s="1" t="s">
        <v>536</v>
      </c>
      <c r="G4033" s="1">
        <v>2002.0</v>
      </c>
      <c r="H4033" s="1">
        <v>128000.0</v>
      </c>
      <c r="I4033" s="1">
        <v>55310.0</v>
      </c>
      <c r="J4033" s="1">
        <v>13.6630137</v>
      </c>
      <c r="K4033" s="1">
        <v>2.0</v>
      </c>
      <c r="L4033" s="1" t="s">
        <v>16</v>
      </c>
    </row>
    <row r="4034">
      <c r="A4034" s="2">
        <v>42370.0</v>
      </c>
      <c r="B4034" s="1" t="s">
        <v>116</v>
      </c>
      <c r="C4034" s="1" t="s">
        <v>2385</v>
      </c>
      <c r="D4034" s="1" t="s">
        <v>61</v>
      </c>
      <c r="E4034" s="1" t="s">
        <v>712</v>
      </c>
      <c r="F4034" s="1" t="s">
        <v>2007</v>
      </c>
      <c r="G4034" s="1">
        <v>2006.0</v>
      </c>
      <c r="H4034" s="1">
        <v>128000.0</v>
      </c>
      <c r="I4034" s="1">
        <v>34720.0</v>
      </c>
      <c r="J4034" s="1">
        <v>9.802739726</v>
      </c>
      <c r="K4034" s="1">
        <v>2.0</v>
      </c>
      <c r="L4034" s="1" t="s">
        <v>16</v>
      </c>
    </row>
    <row r="4035">
      <c r="A4035" s="2">
        <v>42370.0</v>
      </c>
      <c r="B4035" s="1" t="s">
        <v>186</v>
      </c>
      <c r="C4035" s="1" t="s">
        <v>2365</v>
      </c>
      <c r="D4035" s="1" t="s">
        <v>61</v>
      </c>
      <c r="E4035" s="1" t="s">
        <v>1711</v>
      </c>
      <c r="F4035" s="1" t="s">
        <v>2112</v>
      </c>
      <c r="G4035" s="1">
        <v>2008.0</v>
      </c>
      <c r="H4035" s="1">
        <v>128000.0</v>
      </c>
      <c r="I4035" s="1">
        <v>55698.0</v>
      </c>
      <c r="J4035" s="1">
        <v>7.0</v>
      </c>
      <c r="K4035" s="1">
        <v>1.0</v>
      </c>
      <c r="L4035" s="1" t="s">
        <v>16</v>
      </c>
    </row>
    <row r="4036">
      <c r="A4036" s="2">
        <v>42370.0</v>
      </c>
      <c r="B4036" s="1" t="s">
        <v>116</v>
      </c>
      <c r="C4036" s="1" t="s">
        <v>2366</v>
      </c>
      <c r="D4036" s="1" t="s">
        <v>61</v>
      </c>
      <c r="E4036" s="1" t="s">
        <v>1711</v>
      </c>
      <c r="F4036" s="1" t="s">
        <v>2367</v>
      </c>
      <c r="G4036" s="1">
        <v>2006.0</v>
      </c>
      <c r="H4036" s="1">
        <v>127500.0</v>
      </c>
      <c r="I4036" s="1">
        <v>102826.0</v>
      </c>
      <c r="J4036" s="1">
        <v>9.520547945</v>
      </c>
      <c r="K4036" s="1">
        <v>1.0</v>
      </c>
      <c r="L4036" s="1" t="s">
        <v>16</v>
      </c>
    </row>
    <row r="4037">
      <c r="A4037" s="2">
        <v>42370.0</v>
      </c>
      <c r="B4037" s="1" t="s">
        <v>148</v>
      </c>
      <c r="C4037" s="1">
        <v>611.0</v>
      </c>
      <c r="D4037" s="1" t="s">
        <v>61</v>
      </c>
      <c r="E4037" s="1" t="s">
        <v>712</v>
      </c>
      <c r="F4037" s="1" t="s">
        <v>226</v>
      </c>
      <c r="G4037" s="1">
        <v>2006.0</v>
      </c>
      <c r="H4037" s="1">
        <v>127000.0</v>
      </c>
      <c r="I4037" s="1">
        <v>69081.45106</v>
      </c>
      <c r="J4037" s="1">
        <v>8.635181383</v>
      </c>
      <c r="K4037" s="1">
        <v>2.0</v>
      </c>
      <c r="L4037" s="1" t="s">
        <v>16</v>
      </c>
    </row>
    <row r="4038">
      <c r="A4038" s="2">
        <v>42370.0</v>
      </c>
      <c r="B4038" s="1" t="s">
        <v>116</v>
      </c>
      <c r="C4038" s="1" t="s">
        <v>2369</v>
      </c>
      <c r="D4038" s="1" t="s">
        <v>61</v>
      </c>
      <c r="E4038" s="1" t="s">
        <v>712</v>
      </c>
      <c r="F4038" s="1" t="s">
        <v>2007</v>
      </c>
      <c r="G4038" s="1">
        <v>2007.0</v>
      </c>
      <c r="H4038" s="1">
        <v>127000.0</v>
      </c>
      <c r="I4038" s="1">
        <v>111759.0</v>
      </c>
      <c r="J4038" s="1">
        <v>8.923287671</v>
      </c>
      <c r="K4038" s="1">
        <v>1.0</v>
      </c>
      <c r="L4038" s="1" t="s">
        <v>16</v>
      </c>
    </row>
    <row r="4039">
      <c r="A4039" s="2">
        <v>42370.0</v>
      </c>
      <c r="B4039" s="1" t="s">
        <v>148</v>
      </c>
      <c r="C4039" s="1">
        <v>700.0</v>
      </c>
      <c r="D4039" s="1" t="s">
        <v>273</v>
      </c>
      <c r="E4039" s="1" t="s">
        <v>2177</v>
      </c>
      <c r="F4039" s="1" t="s">
        <v>2189</v>
      </c>
      <c r="G4039" s="1">
        <v>2005.0</v>
      </c>
      <c r="H4039" s="1">
        <v>127000.0</v>
      </c>
      <c r="I4039" s="1">
        <v>112919.9179</v>
      </c>
      <c r="J4039" s="1">
        <v>9.409993155</v>
      </c>
      <c r="K4039" s="1">
        <v>2.0</v>
      </c>
      <c r="L4039" s="1" t="s">
        <v>16</v>
      </c>
    </row>
    <row r="4040">
      <c r="A4040" s="2">
        <v>42370.0</v>
      </c>
      <c r="B4040" s="1" t="s">
        <v>186</v>
      </c>
      <c r="C4040" s="1" t="s">
        <v>2379</v>
      </c>
      <c r="D4040" s="1" t="s">
        <v>61</v>
      </c>
      <c r="E4040" s="1" t="s">
        <v>1128</v>
      </c>
      <c r="F4040" s="1" t="s">
        <v>536</v>
      </c>
      <c r="G4040" s="1">
        <v>2001.0</v>
      </c>
      <c r="H4040" s="1">
        <v>127000.0</v>
      </c>
      <c r="I4040" s="1">
        <v>129303.0</v>
      </c>
      <c r="J4040" s="1">
        <v>14.0</v>
      </c>
      <c r="K4040" s="1">
        <v>2.0</v>
      </c>
      <c r="L4040" s="1" t="s">
        <v>16</v>
      </c>
    </row>
    <row r="4041">
      <c r="A4041" s="2">
        <v>42370.0</v>
      </c>
      <c r="B4041" s="1" t="s">
        <v>116</v>
      </c>
      <c r="C4041" s="1" t="s">
        <v>2302</v>
      </c>
      <c r="D4041" s="1" t="s">
        <v>61</v>
      </c>
      <c r="E4041" s="1">
        <v>800.0</v>
      </c>
      <c r="F4041" s="1" t="s">
        <v>2007</v>
      </c>
      <c r="G4041" s="1">
        <v>2009.0</v>
      </c>
      <c r="H4041" s="1">
        <v>126000.0</v>
      </c>
      <c r="I4041" s="1">
        <v>45172.0</v>
      </c>
      <c r="J4041" s="1">
        <v>6.484931507</v>
      </c>
      <c r="K4041" s="1">
        <v>2.0</v>
      </c>
      <c r="L4041" s="1" t="s">
        <v>16</v>
      </c>
    </row>
    <row r="4042">
      <c r="A4042" s="2">
        <v>42370.0</v>
      </c>
      <c r="B4042" s="1" t="s">
        <v>116</v>
      </c>
      <c r="C4042" s="1" t="s">
        <v>2382</v>
      </c>
      <c r="D4042" s="1" t="s">
        <v>61</v>
      </c>
      <c r="E4042" s="1" t="s">
        <v>712</v>
      </c>
      <c r="F4042" s="1" t="s">
        <v>226</v>
      </c>
      <c r="G4042" s="1">
        <v>2004.0</v>
      </c>
      <c r="H4042" s="1">
        <v>126000.0</v>
      </c>
      <c r="I4042" s="1">
        <v>93335.0</v>
      </c>
      <c r="J4042" s="1">
        <v>11.72328767</v>
      </c>
      <c r="K4042" s="1">
        <v>1.0</v>
      </c>
      <c r="L4042" s="1" t="s">
        <v>16</v>
      </c>
    </row>
    <row r="4043">
      <c r="A4043" s="2">
        <v>42370.0</v>
      </c>
      <c r="B4043" s="1" t="s">
        <v>186</v>
      </c>
      <c r="C4043" s="1" t="s">
        <v>2386</v>
      </c>
      <c r="D4043" s="1" t="s">
        <v>61</v>
      </c>
      <c r="E4043" s="1" t="s">
        <v>1903</v>
      </c>
      <c r="F4043" s="1" t="s">
        <v>203</v>
      </c>
      <c r="G4043" s="1">
        <v>2008.0</v>
      </c>
      <c r="H4043" s="1">
        <v>125100.0</v>
      </c>
      <c r="I4043" s="1">
        <v>136298.0</v>
      </c>
      <c r="J4043" s="1">
        <v>7.0</v>
      </c>
      <c r="K4043" s="1">
        <v>1.0</v>
      </c>
      <c r="L4043" s="1" t="s">
        <v>16</v>
      </c>
    </row>
    <row r="4044">
      <c r="A4044" s="2">
        <v>42370.0</v>
      </c>
      <c r="B4044" s="1" t="s">
        <v>186</v>
      </c>
      <c r="C4044" s="1" t="s">
        <v>2387</v>
      </c>
      <c r="D4044" s="1" t="s">
        <v>61</v>
      </c>
      <c r="E4044" s="1">
        <v>800.0</v>
      </c>
      <c r="F4044" s="1" t="s">
        <v>2200</v>
      </c>
      <c r="G4044" s="1">
        <v>2008.0</v>
      </c>
      <c r="H4044" s="1">
        <v>125000.0</v>
      </c>
      <c r="I4044" s="1">
        <v>14625.0</v>
      </c>
      <c r="J4044" s="1">
        <v>7.0</v>
      </c>
      <c r="K4044" s="1">
        <v>1.0</v>
      </c>
      <c r="L4044" s="1" t="s">
        <v>16</v>
      </c>
    </row>
    <row r="4045">
      <c r="A4045" s="2">
        <v>42370.0</v>
      </c>
      <c r="B4045" s="1" t="s">
        <v>186</v>
      </c>
      <c r="C4045" s="1" t="s">
        <v>2387</v>
      </c>
      <c r="D4045" s="1" t="s">
        <v>61</v>
      </c>
      <c r="E4045" s="1">
        <v>800.0</v>
      </c>
      <c r="F4045" s="1" t="s">
        <v>2200</v>
      </c>
      <c r="G4045" s="1">
        <v>2008.0</v>
      </c>
      <c r="H4045" s="1">
        <v>125000.0</v>
      </c>
      <c r="I4045" s="1">
        <v>14625.0</v>
      </c>
      <c r="J4045" s="1">
        <v>7.0</v>
      </c>
      <c r="K4045" s="1">
        <v>1.0</v>
      </c>
      <c r="L4045" s="1" t="s">
        <v>16</v>
      </c>
    </row>
    <row r="4046">
      <c r="A4046" s="2">
        <v>42370.0</v>
      </c>
      <c r="B4046" s="1" t="s">
        <v>148</v>
      </c>
      <c r="C4046" s="1">
        <v>309.0</v>
      </c>
      <c r="D4046" s="1" t="s">
        <v>61</v>
      </c>
      <c r="E4046" s="1">
        <v>800.0</v>
      </c>
      <c r="F4046" s="1" t="s">
        <v>2200</v>
      </c>
      <c r="G4046" s="1">
        <v>2009.0</v>
      </c>
      <c r="H4046" s="1">
        <v>125000.0</v>
      </c>
      <c r="I4046" s="1">
        <v>43893.22382</v>
      </c>
      <c r="J4046" s="1">
        <v>5.486652977</v>
      </c>
      <c r="K4046" s="1">
        <v>2.0</v>
      </c>
      <c r="L4046" s="1" t="s">
        <v>16</v>
      </c>
    </row>
    <row r="4047">
      <c r="A4047" s="2">
        <v>42370.0</v>
      </c>
      <c r="B4047" s="1" t="s">
        <v>148</v>
      </c>
      <c r="C4047" s="1">
        <v>344.0</v>
      </c>
      <c r="D4047" s="1" t="s">
        <v>61</v>
      </c>
      <c r="E4047" s="1">
        <v>800.0</v>
      </c>
      <c r="F4047" s="1" t="s">
        <v>2200</v>
      </c>
      <c r="G4047" s="1">
        <v>2009.0</v>
      </c>
      <c r="H4047" s="1">
        <v>125000.0</v>
      </c>
      <c r="I4047" s="1">
        <v>46631.07461</v>
      </c>
      <c r="J4047" s="1">
        <v>5.828884326</v>
      </c>
      <c r="K4047" s="1">
        <v>2.0</v>
      </c>
      <c r="L4047" s="1" t="s">
        <v>16</v>
      </c>
    </row>
    <row r="4048">
      <c r="A4048" s="2">
        <v>42370.0</v>
      </c>
      <c r="B4048" s="1" t="s">
        <v>148</v>
      </c>
      <c r="C4048" s="1">
        <v>572.0</v>
      </c>
      <c r="D4048" s="1" t="s">
        <v>61</v>
      </c>
      <c r="E4048" s="1">
        <v>800.0</v>
      </c>
      <c r="F4048" s="1" t="s">
        <v>2200</v>
      </c>
      <c r="G4048" s="1">
        <v>2007.0</v>
      </c>
      <c r="H4048" s="1">
        <v>125000.0</v>
      </c>
      <c r="I4048" s="1">
        <v>63890.48597</v>
      </c>
      <c r="J4048" s="1">
        <v>7.986310746</v>
      </c>
      <c r="K4048" s="1">
        <v>2.0</v>
      </c>
      <c r="L4048" s="1" t="s">
        <v>16</v>
      </c>
    </row>
    <row r="4049">
      <c r="A4049" s="2">
        <v>42370.0</v>
      </c>
      <c r="B4049" s="1" t="s">
        <v>116</v>
      </c>
      <c r="C4049" s="1" t="s">
        <v>2371</v>
      </c>
      <c r="D4049" s="1" t="s">
        <v>61</v>
      </c>
      <c r="E4049" s="1">
        <v>800.0</v>
      </c>
      <c r="F4049" s="1" t="s">
        <v>2007</v>
      </c>
      <c r="G4049" s="1">
        <v>2008.0</v>
      </c>
      <c r="H4049" s="1">
        <v>125000.0</v>
      </c>
      <c r="I4049" s="1">
        <v>46465.0</v>
      </c>
      <c r="J4049" s="1">
        <v>7.997260274</v>
      </c>
      <c r="K4049" s="1">
        <v>1.0</v>
      </c>
      <c r="L4049" s="1" t="s">
        <v>16</v>
      </c>
    </row>
    <row r="4050">
      <c r="A4050" s="2">
        <v>42370.0</v>
      </c>
      <c r="B4050" s="1" t="s">
        <v>116</v>
      </c>
      <c r="C4050" s="1" t="s">
        <v>2388</v>
      </c>
      <c r="D4050" s="1" t="s">
        <v>61</v>
      </c>
      <c r="E4050" s="1">
        <v>800.0</v>
      </c>
      <c r="F4050" s="1" t="s">
        <v>2007</v>
      </c>
      <c r="G4050" s="1">
        <v>2006.0</v>
      </c>
      <c r="H4050" s="1">
        <v>125000.0</v>
      </c>
      <c r="I4050" s="1">
        <v>29160.0</v>
      </c>
      <c r="J4050" s="1">
        <v>9.706849315</v>
      </c>
      <c r="K4050" s="1">
        <v>2.0</v>
      </c>
      <c r="L4050" s="1" t="s">
        <v>16</v>
      </c>
    </row>
    <row r="4051">
      <c r="A4051" s="2">
        <v>42370.0</v>
      </c>
      <c r="B4051" s="1" t="s">
        <v>116</v>
      </c>
      <c r="C4051" s="1" t="s">
        <v>2388</v>
      </c>
      <c r="D4051" s="1" t="s">
        <v>61</v>
      </c>
      <c r="E4051" s="1">
        <v>800.0</v>
      </c>
      <c r="F4051" s="1" t="s">
        <v>2007</v>
      </c>
      <c r="G4051" s="1">
        <v>2006.0</v>
      </c>
      <c r="H4051" s="1">
        <v>125000.0</v>
      </c>
      <c r="I4051" s="1">
        <v>29160.0</v>
      </c>
      <c r="J4051" s="1">
        <v>9.706849315</v>
      </c>
      <c r="K4051" s="1">
        <v>2.0</v>
      </c>
      <c r="L4051" s="1" t="s">
        <v>16</v>
      </c>
    </row>
    <row r="4052">
      <c r="A4052" s="2">
        <v>42370.0</v>
      </c>
      <c r="B4052" s="1" t="s">
        <v>12</v>
      </c>
      <c r="C4052" s="1">
        <v>122700.0</v>
      </c>
      <c r="D4052" s="1" t="s">
        <v>91</v>
      </c>
      <c r="E4052" s="1" t="s">
        <v>1119</v>
      </c>
      <c r="F4052" s="1" t="s">
        <v>1120</v>
      </c>
      <c r="G4052" s="1">
        <v>2005.0</v>
      </c>
      <c r="H4052" s="1">
        <v>125000.0</v>
      </c>
      <c r="I4052" s="1">
        <v>81531.0</v>
      </c>
      <c r="J4052" s="1">
        <v>11.0</v>
      </c>
      <c r="K4052" s="1">
        <v>2.0</v>
      </c>
      <c r="L4052" s="1" t="s">
        <v>16</v>
      </c>
    </row>
    <row r="4053">
      <c r="A4053" s="2">
        <v>42370.0</v>
      </c>
      <c r="B4053" s="1" t="s">
        <v>148</v>
      </c>
      <c r="C4053" s="1">
        <v>810.0</v>
      </c>
      <c r="D4053" s="1" t="s">
        <v>91</v>
      </c>
      <c r="E4053" s="1" t="s">
        <v>2389</v>
      </c>
      <c r="F4053" s="1" t="s">
        <v>2390</v>
      </c>
      <c r="G4053" s="1">
        <v>2004.0</v>
      </c>
      <c r="H4053" s="1">
        <v>125000.0</v>
      </c>
      <c r="I4053" s="1">
        <v>85815.19504</v>
      </c>
      <c r="J4053" s="1">
        <v>10.72689938</v>
      </c>
      <c r="K4053" s="1">
        <v>3.0</v>
      </c>
      <c r="L4053" s="1" t="s">
        <v>16</v>
      </c>
    </row>
    <row r="4054">
      <c r="A4054" s="2">
        <v>42370.0</v>
      </c>
      <c r="B4054" s="1" t="s">
        <v>148</v>
      </c>
      <c r="C4054" s="1">
        <v>622.0</v>
      </c>
      <c r="D4054" s="1" t="s">
        <v>61</v>
      </c>
      <c r="E4054" s="1" t="s">
        <v>712</v>
      </c>
      <c r="F4054" s="1" t="s">
        <v>226</v>
      </c>
      <c r="G4054" s="1">
        <v>2006.0</v>
      </c>
      <c r="H4054" s="1">
        <v>125000.0</v>
      </c>
      <c r="I4054" s="1">
        <v>69366.18754</v>
      </c>
      <c r="J4054" s="1">
        <v>8.670773443</v>
      </c>
      <c r="K4054" s="1">
        <v>2.0</v>
      </c>
      <c r="L4054" s="1" t="s">
        <v>16</v>
      </c>
    </row>
    <row r="4055">
      <c r="A4055" s="2">
        <v>42370.0</v>
      </c>
      <c r="B4055" s="1" t="s">
        <v>148</v>
      </c>
      <c r="C4055" s="1">
        <v>576.0</v>
      </c>
      <c r="D4055" s="1" t="s">
        <v>61</v>
      </c>
      <c r="E4055" s="1" t="s">
        <v>712</v>
      </c>
      <c r="F4055" s="1" t="s">
        <v>536</v>
      </c>
      <c r="G4055" s="1">
        <v>2007.0</v>
      </c>
      <c r="H4055" s="1">
        <v>125000.0</v>
      </c>
      <c r="I4055" s="1">
        <v>63956.19438</v>
      </c>
      <c r="J4055" s="1">
        <v>7.994524298</v>
      </c>
      <c r="K4055" s="1">
        <v>2.0</v>
      </c>
      <c r="L4055" s="1" t="s">
        <v>16</v>
      </c>
    </row>
    <row r="4056">
      <c r="A4056" s="2">
        <v>42370.0</v>
      </c>
      <c r="B4056" s="1" t="s">
        <v>148</v>
      </c>
      <c r="C4056" s="1">
        <v>659.0</v>
      </c>
      <c r="D4056" s="1" t="s">
        <v>61</v>
      </c>
      <c r="E4056" s="1" t="s">
        <v>712</v>
      </c>
      <c r="F4056" s="1" t="s">
        <v>536</v>
      </c>
      <c r="G4056" s="1">
        <v>2006.0</v>
      </c>
      <c r="H4056" s="1">
        <v>125000.0</v>
      </c>
      <c r="I4056" s="1">
        <v>70439.42505</v>
      </c>
      <c r="J4056" s="1">
        <v>8.804928131</v>
      </c>
      <c r="K4056" s="1">
        <v>2.0</v>
      </c>
      <c r="L4056" s="1" t="s">
        <v>16</v>
      </c>
    </row>
    <row r="4057">
      <c r="A4057" s="2">
        <v>42370.0</v>
      </c>
      <c r="B4057" s="1" t="s">
        <v>148</v>
      </c>
      <c r="C4057" s="1">
        <v>863.0</v>
      </c>
      <c r="D4057" s="1" t="s">
        <v>61</v>
      </c>
      <c r="E4057" s="1" t="s">
        <v>712</v>
      </c>
      <c r="F4057" s="1" t="s">
        <v>536</v>
      </c>
      <c r="G4057" s="1">
        <v>2003.0</v>
      </c>
      <c r="H4057" s="1">
        <v>125000.0</v>
      </c>
      <c r="I4057" s="1">
        <v>93393.56608</v>
      </c>
      <c r="J4057" s="1">
        <v>11.67419576</v>
      </c>
      <c r="K4057" s="1">
        <v>3.0</v>
      </c>
      <c r="L4057" s="1" t="s">
        <v>16</v>
      </c>
    </row>
    <row r="4058">
      <c r="A4058" s="2">
        <v>42370.0</v>
      </c>
      <c r="B4058" s="1" t="s">
        <v>116</v>
      </c>
      <c r="C4058" s="1" t="s">
        <v>2374</v>
      </c>
      <c r="D4058" s="1" t="s">
        <v>61</v>
      </c>
      <c r="E4058" s="1" t="s">
        <v>712</v>
      </c>
      <c r="F4058" s="1" t="s">
        <v>536</v>
      </c>
      <c r="G4058" s="1">
        <v>2006.0</v>
      </c>
      <c r="H4058" s="1">
        <v>125000.0</v>
      </c>
      <c r="I4058" s="1">
        <v>156583.0</v>
      </c>
      <c r="J4058" s="1">
        <v>9.794520548</v>
      </c>
      <c r="K4058" s="1">
        <v>2.0</v>
      </c>
      <c r="L4058" s="1" t="s">
        <v>16</v>
      </c>
    </row>
    <row r="4059">
      <c r="A4059" s="2">
        <v>42370.0</v>
      </c>
      <c r="B4059" s="1" t="s">
        <v>116</v>
      </c>
      <c r="C4059" s="1" t="s">
        <v>2306</v>
      </c>
      <c r="D4059" s="1" t="s">
        <v>61</v>
      </c>
      <c r="E4059" s="1" t="s">
        <v>712</v>
      </c>
      <c r="F4059" s="1" t="s">
        <v>536</v>
      </c>
      <c r="G4059" s="1">
        <v>2004.0</v>
      </c>
      <c r="H4059" s="1">
        <v>125000.0</v>
      </c>
      <c r="I4059" s="1">
        <v>156110.0</v>
      </c>
      <c r="J4059" s="1">
        <v>11.63561644</v>
      </c>
      <c r="K4059" s="1">
        <v>2.0</v>
      </c>
      <c r="L4059" s="1" t="s">
        <v>16</v>
      </c>
    </row>
    <row r="4060">
      <c r="A4060" s="2">
        <v>42370.0</v>
      </c>
      <c r="B4060" s="1" t="s">
        <v>116</v>
      </c>
      <c r="C4060" s="1" t="s">
        <v>2384</v>
      </c>
      <c r="D4060" s="1" t="s">
        <v>61</v>
      </c>
      <c r="E4060" s="1" t="s">
        <v>712</v>
      </c>
      <c r="F4060" s="1" t="s">
        <v>536</v>
      </c>
      <c r="G4060" s="1">
        <v>2002.0</v>
      </c>
      <c r="H4060" s="1">
        <v>125000.0</v>
      </c>
      <c r="I4060" s="1">
        <v>55310.0</v>
      </c>
      <c r="J4060" s="1">
        <v>13.6630137</v>
      </c>
      <c r="K4060" s="1">
        <v>2.0</v>
      </c>
      <c r="L4060" s="1" t="s">
        <v>16</v>
      </c>
    </row>
    <row r="4061">
      <c r="A4061" s="2">
        <v>42370.0</v>
      </c>
      <c r="B4061" s="1" t="s">
        <v>148</v>
      </c>
      <c r="C4061" s="1">
        <v>488.0</v>
      </c>
      <c r="D4061" s="1" t="s">
        <v>61</v>
      </c>
      <c r="E4061" s="1" t="s">
        <v>712</v>
      </c>
      <c r="F4061" s="1" t="s">
        <v>2007</v>
      </c>
      <c r="G4061" s="1">
        <v>2007.0</v>
      </c>
      <c r="H4061" s="1">
        <v>125000.0</v>
      </c>
      <c r="I4061" s="1">
        <v>58283.36756</v>
      </c>
      <c r="J4061" s="1">
        <v>7.285420945</v>
      </c>
      <c r="K4061" s="1">
        <v>2.0</v>
      </c>
      <c r="L4061" s="1" t="s">
        <v>16</v>
      </c>
    </row>
    <row r="4062">
      <c r="A4062" s="2">
        <v>42370.0</v>
      </c>
      <c r="B4062" s="1" t="s">
        <v>12</v>
      </c>
      <c r="C4062" s="1">
        <v>121152.0</v>
      </c>
      <c r="D4062" s="1" t="s">
        <v>61</v>
      </c>
      <c r="E4062" s="1" t="s">
        <v>1871</v>
      </c>
      <c r="F4062" s="1" t="s">
        <v>536</v>
      </c>
      <c r="G4062" s="1">
        <v>2005.0</v>
      </c>
      <c r="H4062" s="1">
        <v>125000.0</v>
      </c>
      <c r="I4062" s="1">
        <v>88934.0</v>
      </c>
      <c r="J4062" s="1">
        <v>11.0</v>
      </c>
      <c r="K4062" s="1">
        <v>2.0</v>
      </c>
      <c r="L4062" s="1" t="s">
        <v>16</v>
      </c>
    </row>
    <row r="4063">
      <c r="A4063" s="2">
        <v>42370.0</v>
      </c>
      <c r="B4063" s="1" t="s">
        <v>116</v>
      </c>
      <c r="C4063" s="1" t="s">
        <v>2333</v>
      </c>
      <c r="D4063" s="1" t="s">
        <v>91</v>
      </c>
      <c r="E4063" s="1" t="s">
        <v>2174</v>
      </c>
      <c r="F4063" s="1" t="s">
        <v>1120</v>
      </c>
      <c r="G4063" s="1">
        <v>2006.0</v>
      </c>
      <c r="H4063" s="1">
        <v>125000.0</v>
      </c>
      <c r="I4063" s="1">
        <v>5392.0</v>
      </c>
      <c r="J4063" s="1">
        <v>9.939726027</v>
      </c>
      <c r="K4063" s="1">
        <v>1.0</v>
      </c>
      <c r="L4063" s="1" t="s">
        <v>16</v>
      </c>
    </row>
    <row r="4064">
      <c r="A4064" s="2">
        <v>42370.0</v>
      </c>
      <c r="B4064" s="1" t="s">
        <v>116</v>
      </c>
      <c r="C4064" s="1" t="s">
        <v>2391</v>
      </c>
      <c r="D4064" s="1" t="s">
        <v>273</v>
      </c>
      <c r="E4064" s="1" t="s">
        <v>2177</v>
      </c>
      <c r="F4064" s="1" t="s">
        <v>2356</v>
      </c>
      <c r="G4064" s="1">
        <v>2005.0</v>
      </c>
      <c r="H4064" s="1">
        <v>125000.0</v>
      </c>
      <c r="I4064" s="1">
        <v>81235.0</v>
      </c>
      <c r="J4064" s="1">
        <v>10.63561644</v>
      </c>
      <c r="K4064" s="1">
        <v>3.0</v>
      </c>
      <c r="L4064" s="1" t="s">
        <v>16</v>
      </c>
    </row>
    <row r="4065">
      <c r="A4065" s="2">
        <v>42370.0</v>
      </c>
      <c r="B4065" s="1" t="s">
        <v>148</v>
      </c>
      <c r="C4065" s="1">
        <v>384.0</v>
      </c>
      <c r="D4065" s="1" t="s">
        <v>91</v>
      </c>
      <c r="E4065" s="1" t="s">
        <v>1442</v>
      </c>
      <c r="F4065" s="1" t="s">
        <v>1443</v>
      </c>
      <c r="G4065" s="1">
        <v>2009.0</v>
      </c>
      <c r="H4065" s="1">
        <v>125000.0</v>
      </c>
      <c r="I4065" s="1">
        <v>47923.34018</v>
      </c>
      <c r="J4065" s="1">
        <v>5.990417522</v>
      </c>
      <c r="K4065" s="1">
        <v>2.0</v>
      </c>
      <c r="L4065" s="1" t="s">
        <v>16</v>
      </c>
    </row>
    <row r="4066">
      <c r="A4066" s="2">
        <v>42370.0</v>
      </c>
      <c r="B4066" s="1" t="s">
        <v>116</v>
      </c>
      <c r="C4066" s="1" t="s">
        <v>2392</v>
      </c>
      <c r="D4066" s="1" t="s">
        <v>91</v>
      </c>
      <c r="E4066" s="1" t="s">
        <v>1442</v>
      </c>
      <c r="F4066" s="1" t="s">
        <v>2196</v>
      </c>
      <c r="G4066" s="1">
        <v>2005.0</v>
      </c>
      <c r="H4066" s="1">
        <v>125000.0</v>
      </c>
      <c r="I4066" s="1">
        <v>69656.0</v>
      </c>
      <c r="J4066" s="1">
        <v>10.83287671</v>
      </c>
      <c r="K4066" s="1">
        <v>1.0</v>
      </c>
      <c r="L4066" s="1" t="s">
        <v>16</v>
      </c>
    </row>
    <row r="4067">
      <c r="A4067" s="2">
        <v>42370.0</v>
      </c>
      <c r="B4067" s="1" t="s">
        <v>116</v>
      </c>
      <c r="C4067" s="1" t="s">
        <v>2377</v>
      </c>
      <c r="D4067" s="1" t="s">
        <v>91</v>
      </c>
      <c r="E4067" s="1" t="s">
        <v>1442</v>
      </c>
      <c r="F4067" s="1" t="s">
        <v>2196</v>
      </c>
      <c r="G4067" s="1">
        <v>2003.0</v>
      </c>
      <c r="H4067" s="1">
        <v>125000.0</v>
      </c>
      <c r="I4067" s="1">
        <v>56180.0</v>
      </c>
      <c r="J4067" s="1">
        <v>12.70410959</v>
      </c>
      <c r="K4067" s="1">
        <v>2.0</v>
      </c>
      <c r="L4067" s="1" t="s">
        <v>16</v>
      </c>
    </row>
    <row r="4068">
      <c r="A4068" s="2">
        <v>42370.0</v>
      </c>
      <c r="B4068" s="1" t="s">
        <v>148</v>
      </c>
      <c r="C4068" s="1">
        <v>834.0</v>
      </c>
      <c r="D4068" s="1" t="s">
        <v>61</v>
      </c>
      <c r="E4068" s="1" t="s">
        <v>881</v>
      </c>
      <c r="F4068" s="1" t="s">
        <v>536</v>
      </c>
      <c r="G4068" s="1">
        <v>2004.0</v>
      </c>
      <c r="H4068" s="1">
        <v>125000.0</v>
      </c>
      <c r="I4068" s="1">
        <v>87808.35048</v>
      </c>
      <c r="J4068" s="1">
        <v>10.97604381</v>
      </c>
      <c r="K4068" s="1">
        <v>3.0</v>
      </c>
      <c r="L4068" s="1" t="s">
        <v>16</v>
      </c>
    </row>
    <row r="4069">
      <c r="A4069" s="2">
        <v>42370.0</v>
      </c>
      <c r="B4069" s="1" t="s">
        <v>116</v>
      </c>
      <c r="C4069" s="1" t="s">
        <v>2393</v>
      </c>
      <c r="D4069" s="1" t="s">
        <v>61</v>
      </c>
      <c r="E4069" s="1" t="s">
        <v>881</v>
      </c>
      <c r="F4069" s="1" t="s">
        <v>203</v>
      </c>
      <c r="G4069" s="1">
        <v>2004.0</v>
      </c>
      <c r="H4069" s="1">
        <v>125000.0</v>
      </c>
      <c r="I4069" s="1">
        <v>173498.0</v>
      </c>
      <c r="J4069" s="1">
        <v>11.35342466</v>
      </c>
      <c r="K4069" s="1">
        <v>2.0</v>
      </c>
      <c r="L4069" s="1" t="s">
        <v>16</v>
      </c>
    </row>
    <row r="4070">
      <c r="A4070" s="2">
        <v>42370.0</v>
      </c>
      <c r="B4070" s="1" t="s">
        <v>116</v>
      </c>
      <c r="C4070" s="1" t="s">
        <v>2394</v>
      </c>
      <c r="D4070" s="1" t="s">
        <v>61</v>
      </c>
      <c r="E4070" s="1" t="s">
        <v>881</v>
      </c>
      <c r="F4070" s="1" t="s">
        <v>203</v>
      </c>
      <c r="G4070" s="1">
        <v>2003.0</v>
      </c>
      <c r="H4070" s="1">
        <v>125000.0</v>
      </c>
      <c r="I4070" s="1">
        <v>57745.0</v>
      </c>
      <c r="J4070" s="1">
        <v>12.81917808</v>
      </c>
      <c r="K4070" s="1">
        <v>2.0</v>
      </c>
      <c r="L4070" s="1" t="s">
        <v>16</v>
      </c>
    </row>
    <row r="4071">
      <c r="A4071" s="2">
        <v>42370.0</v>
      </c>
      <c r="B4071" s="1" t="s">
        <v>148</v>
      </c>
      <c r="C4071" s="1">
        <v>770.0</v>
      </c>
      <c r="D4071" s="1" t="s">
        <v>61</v>
      </c>
      <c r="E4071" s="1" t="s">
        <v>953</v>
      </c>
      <c r="F4071" s="1" t="s">
        <v>203</v>
      </c>
      <c r="G4071" s="1">
        <v>2005.0</v>
      </c>
      <c r="H4071" s="1">
        <v>125000.0</v>
      </c>
      <c r="I4071" s="1">
        <v>79923.34018</v>
      </c>
      <c r="J4071" s="1">
        <v>9.990417522</v>
      </c>
      <c r="K4071" s="1">
        <v>2.0</v>
      </c>
      <c r="L4071" s="1" t="s">
        <v>16</v>
      </c>
    </row>
    <row r="4072">
      <c r="A4072" s="2">
        <v>42370.0</v>
      </c>
      <c r="B4072" s="1" t="s">
        <v>116</v>
      </c>
      <c r="C4072" s="1" t="s">
        <v>2395</v>
      </c>
      <c r="D4072" s="1" t="s">
        <v>61</v>
      </c>
      <c r="E4072" s="1" t="s">
        <v>1128</v>
      </c>
      <c r="F4072" s="1" t="s">
        <v>226</v>
      </c>
      <c r="G4072" s="1">
        <v>2002.0</v>
      </c>
      <c r="H4072" s="1">
        <v>125000.0</v>
      </c>
      <c r="I4072" s="1">
        <v>88142.0</v>
      </c>
      <c r="J4072" s="1">
        <v>13.79452055</v>
      </c>
      <c r="K4072" s="1">
        <v>2.0</v>
      </c>
      <c r="L4072" s="1" t="s">
        <v>16</v>
      </c>
    </row>
    <row r="4073">
      <c r="A4073" s="2">
        <v>42370.0</v>
      </c>
      <c r="B4073" s="1" t="s">
        <v>116</v>
      </c>
      <c r="C4073" s="1" t="s">
        <v>2396</v>
      </c>
      <c r="D4073" s="1" t="s">
        <v>61</v>
      </c>
      <c r="E4073" s="1" t="s">
        <v>1128</v>
      </c>
      <c r="F4073" s="1" t="s">
        <v>226</v>
      </c>
      <c r="G4073" s="1">
        <v>2003.0</v>
      </c>
      <c r="H4073" s="1">
        <v>125000.0</v>
      </c>
      <c r="I4073" s="1">
        <v>106355.0</v>
      </c>
      <c r="J4073" s="1">
        <v>11.66027397</v>
      </c>
      <c r="K4073" s="1">
        <v>4.0</v>
      </c>
      <c r="L4073" s="1" t="s">
        <v>16</v>
      </c>
    </row>
    <row r="4074">
      <c r="A4074" s="2">
        <v>42370.0</v>
      </c>
      <c r="B4074" s="1" t="s">
        <v>148</v>
      </c>
      <c r="C4074" s="1">
        <v>784.0</v>
      </c>
      <c r="D4074" s="1" t="s">
        <v>61</v>
      </c>
      <c r="E4074" s="1" t="s">
        <v>1128</v>
      </c>
      <c r="F4074" s="1" t="s">
        <v>536</v>
      </c>
      <c r="G4074" s="1">
        <v>2004.0</v>
      </c>
      <c r="H4074" s="1">
        <v>125000.0</v>
      </c>
      <c r="I4074" s="1">
        <v>83055.44144</v>
      </c>
      <c r="J4074" s="1">
        <v>10.38193018</v>
      </c>
      <c r="K4074" s="1">
        <v>3.0</v>
      </c>
      <c r="L4074" s="1" t="s">
        <v>16</v>
      </c>
    </row>
    <row r="4075">
      <c r="A4075" s="2">
        <v>42370.0</v>
      </c>
      <c r="B4075" s="1" t="s">
        <v>148</v>
      </c>
      <c r="C4075" s="1">
        <v>799.0</v>
      </c>
      <c r="D4075" s="1" t="s">
        <v>61</v>
      </c>
      <c r="E4075" s="1" t="s">
        <v>1128</v>
      </c>
      <c r="F4075" s="1" t="s">
        <v>536</v>
      </c>
      <c r="G4075" s="1">
        <v>2004.0</v>
      </c>
      <c r="H4075" s="1">
        <v>125000.0</v>
      </c>
      <c r="I4075" s="1">
        <v>85311.43056</v>
      </c>
      <c r="J4075" s="1">
        <v>10.66392882</v>
      </c>
      <c r="K4075" s="1">
        <v>3.0</v>
      </c>
      <c r="L4075" s="1" t="s">
        <v>16</v>
      </c>
    </row>
    <row r="4076">
      <c r="A4076" s="2">
        <v>42370.0</v>
      </c>
      <c r="B4076" s="1" t="s">
        <v>116</v>
      </c>
      <c r="C4076" s="1" t="s">
        <v>2397</v>
      </c>
      <c r="D4076" s="1" t="s">
        <v>61</v>
      </c>
      <c r="E4076" s="1" t="s">
        <v>1128</v>
      </c>
      <c r="F4076" s="1" t="s">
        <v>536</v>
      </c>
      <c r="G4076" s="1">
        <v>2002.0</v>
      </c>
      <c r="H4076" s="1">
        <v>125000.0</v>
      </c>
      <c r="I4076" s="1">
        <v>106228.0</v>
      </c>
      <c r="J4076" s="1">
        <v>13.90684932</v>
      </c>
      <c r="K4076" s="1">
        <v>2.0</v>
      </c>
      <c r="L4076" s="1" t="s">
        <v>16</v>
      </c>
    </row>
    <row r="4077">
      <c r="A4077" s="2">
        <v>42370.0</v>
      </c>
      <c r="B4077" s="1" t="s">
        <v>116</v>
      </c>
      <c r="C4077" s="1" t="s">
        <v>2397</v>
      </c>
      <c r="D4077" s="1" t="s">
        <v>61</v>
      </c>
      <c r="E4077" s="1" t="s">
        <v>1128</v>
      </c>
      <c r="F4077" s="1" t="s">
        <v>536</v>
      </c>
      <c r="G4077" s="1">
        <v>2002.0</v>
      </c>
      <c r="H4077" s="1">
        <v>125000.0</v>
      </c>
      <c r="I4077" s="1">
        <v>106228.0</v>
      </c>
      <c r="J4077" s="1">
        <v>13.90684932</v>
      </c>
      <c r="K4077" s="1">
        <v>2.0</v>
      </c>
      <c r="L4077" s="1" t="s">
        <v>16</v>
      </c>
    </row>
    <row r="4078">
      <c r="A4078" s="2">
        <v>42370.0</v>
      </c>
      <c r="B4078" s="1" t="s">
        <v>116</v>
      </c>
      <c r="C4078" s="1" t="s">
        <v>2398</v>
      </c>
      <c r="D4078" s="1" t="s">
        <v>61</v>
      </c>
      <c r="E4078" s="1" t="s">
        <v>1128</v>
      </c>
      <c r="F4078" s="1" t="s">
        <v>536</v>
      </c>
      <c r="G4078" s="1">
        <v>2003.0</v>
      </c>
      <c r="H4078" s="1">
        <v>125000.0</v>
      </c>
      <c r="I4078" s="1">
        <v>97910.0</v>
      </c>
      <c r="J4078" s="1">
        <v>12.44383562</v>
      </c>
      <c r="K4078" s="1">
        <v>3.0</v>
      </c>
      <c r="L4078" s="1" t="s">
        <v>16</v>
      </c>
    </row>
    <row r="4079">
      <c r="A4079" s="2">
        <v>42370.0</v>
      </c>
      <c r="B4079" s="1" t="s">
        <v>116</v>
      </c>
      <c r="C4079" s="1" t="s">
        <v>2399</v>
      </c>
      <c r="D4079" s="1" t="s">
        <v>61</v>
      </c>
      <c r="E4079" s="1" t="s">
        <v>1128</v>
      </c>
      <c r="F4079" s="1" t="s">
        <v>203</v>
      </c>
      <c r="G4079" s="1">
        <v>2004.0</v>
      </c>
      <c r="H4079" s="1">
        <v>125000.0</v>
      </c>
      <c r="I4079" s="1">
        <v>88378.0</v>
      </c>
      <c r="J4079" s="1">
        <v>11.73424658</v>
      </c>
      <c r="K4079" s="1">
        <v>3.0</v>
      </c>
      <c r="L4079" s="1" t="s">
        <v>16</v>
      </c>
    </row>
    <row r="4080">
      <c r="A4080" s="2">
        <v>42370.0</v>
      </c>
      <c r="B4080" s="1" t="s">
        <v>116</v>
      </c>
      <c r="C4080" s="1" t="s">
        <v>2400</v>
      </c>
      <c r="D4080" s="1" t="s">
        <v>61</v>
      </c>
      <c r="E4080" s="1">
        <v>800.0</v>
      </c>
      <c r="F4080" s="1" t="s">
        <v>2200</v>
      </c>
      <c r="G4080" s="1">
        <v>2007.0</v>
      </c>
      <c r="H4080" s="1">
        <v>124000.0</v>
      </c>
      <c r="I4080" s="1">
        <v>46010.0</v>
      </c>
      <c r="J4080" s="1">
        <v>8.630136986</v>
      </c>
      <c r="K4080" s="1">
        <v>2.0</v>
      </c>
      <c r="L4080" s="1" t="s">
        <v>16</v>
      </c>
    </row>
    <row r="4081">
      <c r="A4081" s="2">
        <v>42370.0</v>
      </c>
      <c r="B4081" s="1" t="s">
        <v>148</v>
      </c>
      <c r="C4081" s="1">
        <v>779.0</v>
      </c>
      <c r="D4081" s="1" t="s">
        <v>61</v>
      </c>
      <c r="E4081" s="1" t="s">
        <v>712</v>
      </c>
      <c r="F4081" s="1" t="s">
        <v>226</v>
      </c>
      <c r="G4081" s="1">
        <v>2004.0</v>
      </c>
      <c r="H4081" s="1">
        <v>124000.0</v>
      </c>
      <c r="I4081" s="1">
        <v>82529.77416</v>
      </c>
      <c r="J4081" s="1">
        <v>10.31622177</v>
      </c>
      <c r="K4081" s="1">
        <v>3.0</v>
      </c>
      <c r="L4081" s="1" t="s">
        <v>16</v>
      </c>
    </row>
    <row r="4082">
      <c r="A4082" s="2">
        <v>42370.0</v>
      </c>
      <c r="B4082" s="1" t="s">
        <v>148</v>
      </c>
      <c r="C4082" s="1">
        <v>783.0</v>
      </c>
      <c r="D4082" s="1" t="s">
        <v>61</v>
      </c>
      <c r="E4082" s="1" t="s">
        <v>1128</v>
      </c>
      <c r="F4082" s="1" t="s">
        <v>536</v>
      </c>
      <c r="G4082" s="1">
        <v>2004.0</v>
      </c>
      <c r="H4082" s="1">
        <v>124000.0</v>
      </c>
      <c r="I4082" s="1">
        <v>83055.44144</v>
      </c>
      <c r="J4082" s="1">
        <v>10.38193018</v>
      </c>
      <c r="K4082" s="1">
        <v>3.0</v>
      </c>
      <c r="L4082" s="1" t="s">
        <v>16</v>
      </c>
    </row>
    <row r="4083">
      <c r="A4083" s="2">
        <v>42370.0</v>
      </c>
      <c r="B4083" s="1" t="s">
        <v>148</v>
      </c>
      <c r="C4083" s="1">
        <v>849.0</v>
      </c>
      <c r="D4083" s="1" t="s">
        <v>61</v>
      </c>
      <c r="E4083" s="1" t="s">
        <v>1128</v>
      </c>
      <c r="F4083" s="1" t="s">
        <v>536</v>
      </c>
      <c r="G4083" s="1">
        <v>2003.0</v>
      </c>
      <c r="H4083" s="1">
        <v>123000.0</v>
      </c>
      <c r="I4083" s="1">
        <v>91685.14712</v>
      </c>
      <c r="J4083" s="1">
        <v>11.46064339</v>
      </c>
      <c r="K4083" s="1">
        <v>3.0</v>
      </c>
      <c r="L4083" s="1" t="s">
        <v>16</v>
      </c>
    </row>
    <row r="4084">
      <c r="A4084" s="2">
        <v>42370.0</v>
      </c>
      <c r="B4084" s="1" t="s">
        <v>148</v>
      </c>
      <c r="C4084" s="1">
        <v>661.0</v>
      </c>
      <c r="D4084" s="1" t="s">
        <v>61</v>
      </c>
      <c r="E4084" s="1" t="s">
        <v>2073</v>
      </c>
      <c r="F4084" s="1" t="s">
        <v>203</v>
      </c>
      <c r="G4084" s="1">
        <v>2006.0</v>
      </c>
      <c r="H4084" s="1">
        <v>122500.0</v>
      </c>
      <c r="I4084" s="1">
        <v>70548.93908</v>
      </c>
      <c r="J4084" s="1">
        <v>8.818617385</v>
      </c>
      <c r="K4084" s="1">
        <v>2.0</v>
      </c>
      <c r="L4084" s="1" t="s">
        <v>16</v>
      </c>
    </row>
    <row r="4085">
      <c r="A4085" s="2">
        <v>42370.0</v>
      </c>
      <c r="B4085" s="1" t="s">
        <v>148</v>
      </c>
      <c r="C4085" s="1">
        <v>638.0</v>
      </c>
      <c r="D4085" s="1" t="s">
        <v>61</v>
      </c>
      <c r="E4085" s="1">
        <v>800.0</v>
      </c>
      <c r="F4085" s="1" t="s">
        <v>2200</v>
      </c>
      <c r="G4085" s="1">
        <v>2006.0</v>
      </c>
      <c r="H4085" s="1">
        <v>122000.0</v>
      </c>
      <c r="I4085" s="1">
        <v>69826.14647</v>
      </c>
      <c r="J4085" s="1">
        <v>8.728268309</v>
      </c>
      <c r="K4085" s="1">
        <v>2.0</v>
      </c>
      <c r="L4085" s="1" t="s">
        <v>16</v>
      </c>
    </row>
    <row r="4086">
      <c r="A4086" s="2">
        <v>42370.0</v>
      </c>
      <c r="B4086" s="1" t="s">
        <v>148</v>
      </c>
      <c r="C4086" s="1">
        <v>699.0</v>
      </c>
      <c r="D4086" s="1" t="s">
        <v>61</v>
      </c>
      <c r="E4086" s="1" t="s">
        <v>2073</v>
      </c>
      <c r="F4086" s="1" t="s">
        <v>203</v>
      </c>
      <c r="G4086" s="1">
        <v>2005.0</v>
      </c>
      <c r="H4086" s="1">
        <v>122000.0</v>
      </c>
      <c r="I4086" s="1">
        <v>75279.94524</v>
      </c>
      <c r="J4086" s="1">
        <v>9.409993155</v>
      </c>
      <c r="K4086" s="1">
        <v>2.0</v>
      </c>
      <c r="L4086" s="1" t="s">
        <v>16</v>
      </c>
    </row>
    <row r="4087">
      <c r="A4087" s="2">
        <v>42370.0</v>
      </c>
      <c r="B4087" s="1" t="s">
        <v>116</v>
      </c>
      <c r="C4087" s="1" t="s">
        <v>2401</v>
      </c>
      <c r="D4087" s="1" t="s">
        <v>61</v>
      </c>
      <c r="E4087" s="1" t="s">
        <v>1128</v>
      </c>
      <c r="F4087" s="1" t="s">
        <v>203</v>
      </c>
      <c r="G4087" s="1">
        <v>2002.0</v>
      </c>
      <c r="H4087" s="1">
        <v>122000.0</v>
      </c>
      <c r="I4087" s="1">
        <v>137159.0</v>
      </c>
      <c r="J4087" s="1">
        <v>13.5260274</v>
      </c>
      <c r="K4087" s="1">
        <v>2.0</v>
      </c>
      <c r="L4087" s="1" t="s">
        <v>16</v>
      </c>
    </row>
    <row r="4088">
      <c r="A4088" s="2">
        <v>42370.0</v>
      </c>
      <c r="B4088" s="1" t="s">
        <v>116</v>
      </c>
      <c r="C4088" s="1" t="s">
        <v>2399</v>
      </c>
      <c r="D4088" s="1" t="s">
        <v>61</v>
      </c>
      <c r="E4088" s="1" t="s">
        <v>1128</v>
      </c>
      <c r="F4088" s="1" t="s">
        <v>203</v>
      </c>
      <c r="G4088" s="1">
        <v>2004.0</v>
      </c>
      <c r="H4088" s="1">
        <v>122000.0</v>
      </c>
      <c r="I4088" s="1">
        <v>88378.0</v>
      </c>
      <c r="J4088" s="1">
        <v>11.73424658</v>
      </c>
      <c r="K4088" s="1">
        <v>3.0</v>
      </c>
      <c r="L4088" s="1" t="s">
        <v>16</v>
      </c>
    </row>
    <row r="4089">
      <c r="A4089" s="2">
        <v>42370.0</v>
      </c>
      <c r="B4089" s="1" t="s">
        <v>148</v>
      </c>
      <c r="C4089" s="1">
        <v>520.0</v>
      </c>
      <c r="D4089" s="1" t="s">
        <v>61</v>
      </c>
      <c r="E4089" s="1">
        <v>800.0</v>
      </c>
      <c r="F4089" s="1" t="s">
        <v>2200</v>
      </c>
      <c r="G4089" s="1">
        <v>2007.0</v>
      </c>
      <c r="H4089" s="1">
        <v>120000.0</v>
      </c>
      <c r="I4089" s="1">
        <v>61108.82957</v>
      </c>
      <c r="J4089" s="1">
        <v>7.638603696</v>
      </c>
      <c r="K4089" s="1">
        <v>2.0</v>
      </c>
      <c r="L4089" s="1" t="s">
        <v>16</v>
      </c>
    </row>
    <row r="4090">
      <c r="A4090" s="2">
        <v>42370.0</v>
      </c>
      <c r="B4090" s="1" t="s">
        <v>148</v>
      </c>
      <c r="C4090" s="1">
        <v>637.0</v>
      </c>
      <c r="D4090" s="1" t="s">
        <v>61</v>
      </c>
      <c r="E4090" s="1">
        <v>800.0</v>
      </c>
      <c r="F4090" s="1" t="s">
        <v>2200</v>
      </c>
      <c r="G4090" s="1">
        <v>2006.0</v>
      </c>
      <c r="H4090" s="1">
        <v>120000.0</v>
      </c>
      <c r="I4090" s="1">
        <v>69826.14647</v>
      </c>
      <c r="J4090" s="1">
        <v>8.728268309</v>
      </c>
      <c r="K4090" s="1">
        <v>2.0</v>
      </c>
      <c r="L4090" s="1" t="s">
        <v>16</v>
      </c>
    </row>
    <row r="4091">
      <c r="A4091" s="2">
        <v>42370.0</v>
      </c>
      <c r="B4091" s="1" t="s">
        <v>148</v>
      </c>
      <c r="C4091" s="1">
        <v>694.0</v>
      </c>
      <c r="D4091" s="1" t="s">
        <v>61</v>
      </c>
      <c r="E4091" s="1">
        <v>800.0</v>
      </c>
      <c r="F4091" s="1" t="s">
        <v>2200</v>
      </c>
      <c r="G4091" s="1">
        <v>2005.0</v>
      </c>
      <c r="H4091" s="1">
        <v>120000.0</v>
      </c>
      <c r="I4091" s="1">
        <v>73921.97126</v>
      </c>
      <c r="J4091" s="1">
        <v>9.240246407</v>
      </c>
      <c r="K4091" s="1">
        <v>2.0</v>
      </c>
      <c r="L4091" s="1" t="s">
        <v>16</v>
      </c>
    </row>
    <row r="4092">
      <c r="A4092" s="2">
        <v>42370.0</v>
      </c>
      <c r="B4092" s="1" t="s">
        <v>116</v>
      </c>
      <c r="C4092" s="1" t="s">
        <v>2400</v>
      </c>
      <c r="D4092" s="1" t="s">
        <v>61</v>
      </c>
      <c r="E4092" s="1">
        <v>800.0</v>
      </c>
      <c r="F4092" s="1" t="s">
        <v>2200</v>
      </c>
      <c r="G4092" s="1">
        <v>2007.0</v>
      </c>
      <c r="H4092" s="1">
        <v>120000.0</v>
      </c>
      <c r="I4092" s="1">
        <v>46010.0</v>
      </c>
      <c r="J4092" s="1">
        <v>8.630136986</v>
      </c>
      <c r="K4092" s="1">
        <v>2.0</v>
      </c>
      <c r="L4092" s="1" t="s">
        <v>16</v>
      </c>
    </row>
    <row r="4093">
      <c r="A4093" s="2">
        <v>42370.0</v>
      </c>
      <c r="B4093" s="1" t="s">
        <v>116</v>
      </c>
      <c r="C4093" s="1" t="s">
        <v>2402</v>
      </c>
      <c r="D4093" s="1" t="s">
        <v>61</v>
      </c>
      <c r="E4093" s="1">
        <v>800.0</v>
      </c>
      <c r="F4093" s="1" t="s">
        <v>2200</v>
      </c>
      <c r="G4093" s="1">
        <v>2006.0</v>
      </c>
      <c r="H4093" s="1">
        <v>120000.0</v>
      </c>
      <c r="I4093" s="1">
        <v>74028.0</v>
      </c>
      <c r="J4093" s="1">
        <v>9.967123288</v>
      </c>
      <c r="K4093" s="1">
        <v>2.0</v>
      </c>
      <c r="L4093" s="1" t="s">
        <v>16</v>
      </c>
    </row>
    <row r="4094">
      <c r="A4094" s="2">
        <v>42370.0</v>
      </c>
      <c r="B4094" s="1" t="s">
        <v>12</v>
      </c>
      <c r="C4094" s="1">
        <v>116788.0</v>
      </c>
      <c r="D4094" s="1" t="s">
        <v>61</v>
      </c>
      <c r="E4094" s="1">
        <v>800.0</v>
      </c>
      <c r="F4094" s="1" t="s">
        <v>2200</v>
      </c>
      <c r="G4094" s="1">
        <v>2008.0</v>
      </c>
      <c r="H4094" s="1">
        <v>120000.0</v>
      </c>
      <c r="I4094" s="1">
        <v>46070.0</v>
      </c>
      <c r="J4094" s="1">
        <v>8.0</v>
      </c>
      <c r="K4094" s="1">
        <v>1.0</v>
      </c>
      <c r="L4094" s="1" t="s">
        <v>16</v>
      </c>
    </row>
    <row r="4095">
      <c r="A4095" s="2">
        <v>42370.0</v>
      </c>
      <c r="B4095" s="1" t="s">
        <v>148</v>
      </c>
      <c r="C4095" s="1">
        <v>362.0</v>
      </c>
      <c r="D4095" s="1" t="s">
        <v>61</v>
      </c>
      <c r="E4095" s="1">
        <v>800.0</v>
      </c>
      <c r="F4095" s="1" t="s">
        <v>2007</v>
      </c>
      <c r="G4095" s="1">
        <v>2009.0</v>
      </c>
      <c r="H4095" s="1">
        <v>120000.0</v>
      </c>
      <c r="I4095" s="1">
        <v>47025.32512</v>
      </c>
      <c r="J4095" s="1">
        <v>5.87816564</v>
      </c>
      <c r="K4095" s="1">
        <v>2.0</v>
      </c>
      <c r="L4095" s="1" t="s">
        <v>16</v>
      </c>
    </row>
    <row r="4096">
      <c r="A4096" s="2">
        <v>42370.0</v>
      </c>
      <c r="B4096" s="1" t="s">
        <v>148</v>
      </c>
      <c r="C4096" s="1">
        <v>686.0</v>
      </c>
      <c r="D4096" s="1" t="s">
        <v>61</v>
      </c>
      <c r="E4096" s="1">
        <v>800.0</v>
      </c>
      <c r="F4096" s="1" t="s">
        <v>2007</v>
      </c>
      <c r="G4096" s="1">
        <v>2006.0</v>
      </c>
      <c r="H4096" s="1">
        <v>120000.0</v>
      </c>
      <c r="I4096" s="1">
        <v>71928.81588</v>
      </c>
      <c r="J4096" s="1">
        <v>8.991101985</v>
      </c>
      <c r="K4096" s="1">
        <v>2.0</v>
      </c>
      <c r="L4096" s="1" t="s">
        <v>16</v>
      </c>
    </row>
    <row r="4097">
      <c r="A4097" s="2">
        <v>42370.0</v>
      </c>
      <c r="B4097" s="1" t="s">
        <v>116</v>
      </c>
      <c r="C4097" s="1" t="s">
        <v>2349</v>
      </c>
      <c r="D4097" s="1" t="s">
        <v>61</v>
      </c>
      <c r="E4097" s="1">
        <v>800.0</v>
      </c>
      <c r="F4097" s="1" t="s">
        <v>2007</v>
      </c>
      <c r="G4097" s="1">
        <v>2009.0</v>
      </c>
      <c r="H4097" s="1">
        <v>120000.0</v>
      </c>
      <c r="I4097" s="1">
        <v>25299.0</v>
      </c>
      <c r="J4097" s="1">
        <v>6.706849315</v>
      </c>
      <c r="K4097" s="1">
        <v>1.0</v>
      </c>
      <c r="L4097" s="1" t="s">
        <v>16</v>
      </c>
    </row>
    <row r="4098">
      <c r="A4098" s="2">
        <v>42370.0</v>
      </c>
      <c r="B4098" s="1" t="s">
        <v>116</v>
      </c>
      <c r="C4098" s="1" t="s">
        <v>2403</v>
      </c>
      <c r="D4098" s="1" t="s">
        <v>61</v>
      </c>
      <c r="E4098" s="1">
        <v>800.0</v>
      </c>
      <c r="F4098" s="1" t="s">
        <v>2007</v>
      </c>
      <c r="G4098" s="1">
        <v>2008.0</v>
      </c>
      <c r="H4098" s="1">
        <v>120000.0</v>
      </c>
      <c r="I4098" s="1">
        <v>54798.0</v>
      </c>
      <c r="J4098" s="1">
        <v>7.498630137</v>
      </c>
      <c r="K4098" s="1">
        <v>2.0</v>
      </c>
      <c r="L4098" s="1" t="s">
        <v>16</v>
      </c>
    </row>
    <row r="4099">
      <c r="A4099" s="2">
        <v>42370.0</v>
      </c>
      <c r="B4099" s="1" t="s">
        <v>116</v>
      </c>
      <c r="C4099" s="1" t="s">
        <v>2404</v>
      </c>
      <c r="D4099" s="1" t="s">
        <v>61</v>
      </c>
      <c r="E4099" s="1">
        <v>800.0</v>
      </c>
      <c r="F4099" s="1" t="s">
        <v>2007</v>
      </c>
      <c r="G4099" s="1">
        <v>2006.0</v>
      </c>
      <c r="H4099" s="1">
        <v>120000.0</v>
      </c>
      <c r="I4099" s="1">
        <v>45372.0</v>
      </c>
      <c r="J4099" s="1">
        <v>9.24109589</v>
      </c>
      <c r="K4099" s="1">
        <v>2.0</v>
      </c>
      <c r="L4099" s="1" t="s">
        <v>16</v>
      </c>
    </row>
    <row r="4100">
      <c r="A4100" s="2">
        <v>42370.0</v>
      </c>
      <c r="B4100" s="1" t="s">
        <v>20</v>
      </c>
      <c r="C4100" s="1">
        <v>20134.0</v>
      </c>
      <c r="D4100" s="1" t="s">
        <v>91</v>
      </c>
      <c r="E4100" s="1" t="s">
        <v>1119</v>
      </c>
      <c r="F4100" s="1" t="s">
        <v>1120</v>
      </c>
      <c r="G4100" s="1">
        <v>2005.0</v>
      </c>
      <c r="H4100" s="1">
        <v>120000.0</v>
      </c>
      <c r="I4100" s="1">
        <v>79417.0</v>
      </c>
      <c r="J4100" s="1">
        <v>10.0</v>
      </c>
      <c r="K4100" s="1">
        <v>1.0</v>
      </c>
      <c r="L4100" s="1" t="s">
        <v>80</v>
      </c>
    </row>
    <row r="4101">
      <c r="A4101" s="2">
        <v>42370.0</v>
      </c>
      <c r="B4101" s="1" t="s">
        <v>148</v>
      </c>
      <c r="C4101" s="1">
        <v>621.0</v>
      </c>
      <c r="D4101" s="1" t="s">
        <v>61</v>
      </c>
      <c r="E4101" s="1" t="s">
        <v>712</v>
      </c>
      <c r="F4101" s="1" t="s">
        <v>226</v>
      </c>
      <c r="G4101" s="1">
        <v>2006.0</v>
      </c>
      <c r="H4101" s="1">
        <v>120000.0</v>
      </c>
      <c r="I4101" s="1">
        <v>69366.18754</v>
      </c>
      <c r="J4101" s="1">
        <v>8.670773443</v>
      </c>
      <c r="K4101" s="1">
        <v>2.0</v>
      </c>
      <c r="L4101" s="1" t="s">
        <v>16</v>
      </c>
    </row>
    <row r="4102">
      <c r="A4102" s="2">
        <v>42370.0</v>
      </c>
      <c r="B4102" s="1" t="s">
        <v>148</v>
      </c>
      <c r="C4102" s="1">
        <v>778.0</v>
      </c>
      <c r="D4102" s="1" t="s">
        <v>61</v>
      </c>
      <c r="E4102" s="1" t="s">
        <v>712</v>
      </c>
      <c r="F4102" s="1" t="s">
        <v>226</v>
      </c>
      <c r="G4102" s="1">
        <v>2004.0</v>
      </c>
      <c r="H4102" s="1">
        <v>120000.0</v>
      </c>
      <c r="I4102" s="1">
        <v>82354.55168</v>
      </c>
      <c r="J4102" s="1">
        <v>10.29431896</v>
      </c>
      <c r="K4102" s="1">
        <v>3.0</v>
      </c>
      <c r="L4102" s="1" t="s">
        <v>16</v>
      </c>
    </row>
    <row r="4103">
      <c r="A4103" s="2">
        <v>42370.0</v>
      </c>
      <c r="B4103" s="1" t="s">
        <v>148</v>
      </c>
      <c r="C4103" s="1">
        <v>701.0</v>
      </c>
      <c r="D4103" s="1" t="s">
        <v>61</v>
      </c>
      <c r="E4103" s="1" t="s">
        <v>712</v>
      </c>
      <c r="F4103" s="1" t="s">
        <v>536</v>
      </c>
      <c r="G4103" s="1">
        <v>2005.0</v>
      </c>
      <c r="H4103" s="1">
        <v>120000.0</v>
      </c>
      <c r="I4103" s="1">
        <v>75937.02943</v>
      </c>
      <c r="J4103" s="1">
        <v>9.492128679</v>
      </c>
      <c r="K4103" s="1">
        <v>2.0</v>
      </c>
      <c r="L4103" s="1" t="s">
        <v>16</v>
      </c>
    </row>
    <row r="4104">
      <c r="A4104" s="2">
        <v>42370.0</v>
      </c>
      <c r="B4104" s="1" t="s">
        <v>148</v>
      </c>
      <c r="C4104" s="1">
        <v>841.0</v>
      </c>
      <c r="D4104" s="1" t="s">
        <v>61</v>
      </c>
      <c r="E4104" s="1" t="s">
        <v>712</v>
      </c>
      <c r="F4104" s="1" t="s">
        <v>536</v>
      </c>
      <c r="G4104" s="1">
        <v>2003.0</v>
      </c>
      <c r="H4104" s="1">
        <v>120000.0</v>
      </c>
      <c r="I4104" s="1">
        <v>90962.35456</v>
      </c>
      <c r="J4104" s="1">
        <v>11.37029432</v>
      </c>
      <c r="K4104" s="1">
        <v>3.0</v>
      </c>
      <c r="L4104" s="1" t="s">
        <v>16</v>
      </c>
    </row>
    <row r="4105">
      <c r="A4105" s="2">
        <v>42370.0</v>
      </c>
      <c r="B4105" s="1" t="s">
        <v>116</v>
      </c>
      <c r="C4105" s="1" t="s">
        <v>2405</v>
      </c>
      <c r="D4105" s="1" t="s">
        <v>61</v>
      </c>
      <c r="E4105" s="1" t="s">
        <v>712</v>
      </c>
      <c r="F4105" s="1" t="s">
        <v>536</v>
      </c>
      <c r="G4105" s="1">
        <v>2006.0</v>
      </c>
      <c r="H4105" s="1">
        <v>120000.0</v>
      </c>
      <c r="I4105" s="1">
        <v>208619.0</v>
      </c>
      <c r="J4105" s="1">
        <v>9.775342466</v>
      </c>
      <c r="K4105" s="1">
        <v>1.0</v>
      </c>
      <c r="L4105" s="1" t="s">
        <v>16</v>
      </c>
    </row>
    <row r="4106">
      <c r="A4106" s="2">
        <v>42370.0</v>
      </c>
      <c r="B4106" s="1" t="s">
        <v>116</v>
      </c>
      <c r="C4106" s="1" t="s">
        <v>2406</v>
      </c>
      <c r="D4106" s="1" t="s">
        <v>61</v>
      </c>
      <c r="E4106" s="1" t="s">
        <v>712</v>
      </c>
      <c r="F4106" s="1" t="s">
        <v>536</v>
      </c>
      <c r="G4106" s="1">
        <v>2002.0</v>
      </c>
      <c r="H4106" s="1">
        <v>120000.0</v>
      </c>
      <c r="I4106" s="1">
        <v>105988.0</v>
      </c>
      <c r="J4106" s="1">
        <v>13.83013699</v>
      </c>
      <c r="K4106" s="1">
        <v>4.0</v>
      </c>
      <c r="L4106" s="1" t="s">
        <v>16</v>
      </c>
    </row>
    <row r="4107">
      <c r="A4107" s="2">
        <v>42370.0</v>
      </c>
      <c r="B4107" s="1" t="s">
        <v>148</v>
      </c>
      <c r="C4107" s="1">
        <v>736.0</v>
      </c>
      <c r="D4107" s="1" t="s">
        <v>61</v>
      </c>
      <c r="E4107" s="1" t="s">
        <v>712</v>
      </c>
      <c r="F4107" s="1" t="s">
        <v>2007</v>
      </c>
      <c r="G4107" s="1">
        <v>2005.0</v>
      </c>
      <c r="H4107" s="1">
        <v>120000.0</v>
      </c>
      <c r="I4107" s="1">
        <v>77973.99042</v>
      </c>
      <c r="J4107" s="1">
        <v>9.746748802</v>
      </c>
      <c r="K4107" s="1">
        <v>2.0</v>
      </c>
      <c r="L4107" s="1" t="s">
        <v>16</v>
      </c>
    </row>
    <row r="4108">
      <c r="A4108" s="2">
        <v>42370.0</v>
      </c>
      <c r="B4108" s="1" t="s">
        <v>116</v>
      </c>
      <c r="C4108" s="1" t="s">
        <v>2385</v>
      </c>
      <c r="D4108" s="1" t="s">
        <v>61</v>
      </c>
      <c r="E4108" s="1" t="s">
        <v>712</v>
      </c>
      <c r="F4108" s="1" t="s">
        <v>2007</v>
      </c>
      <c r="G4108" s="1">
        <v>2006.0</v>
      </c>
      <c r="H4108" s="1">
        <v>120000.0</v>
      </c>
      <c r="I4108" s="1">
        <v>34720.0</v>
      </c>
      <c r="J4108" s="1">
        <v>9.802739726</v>
      </c>
      <c r="K4108" s="1">
        <v>2.0</v>
      </c>
      <c r="L4108" s="1" t="s">
        <v>16</v>
      </c>
    </row>
    <row r="4109">
      <c r="A4109" s="2">
        <v>42370.0</v>
      </c>
      <c r="B4109" s="1" t="s">
        <v>148</v>
      </c>
      <c r="C4109" s="1">
        <v>903.0</v>
      </c>
      <c r="D4109" s="1" t="s">
        <v>61</v>
      </c>
      <c r="E4109" s="1" t="s">
        <v>712</v>
      </c>
      <c r="F4109" s="1" t="s">
        <v>203</v>
      </c>
      <c r="G4109" s="1">
        <v>2002.0</v>
      </c>
      <c r="H4109" s="1">
        <v>120000.0</v>
      </c>
      <c r="I4109" s="1">
        <v>102899.384</v>
      </c>
      <c r="J4109" s="1">
        <v>12.862423</v>
      </c>
      <c r="K4109" s="1">
        <v>3.0</v>
      </c>
      <c r="L4109" s="1" t="s">
        <v>16</v>
      </c>
    </row>
    <row r="4110">
      <c r="A4110" s="2">
        <v>42370.0</v>
      </c>
      <c r="B4110" s="1" t="s">
        <v>116</v>
      </c>
      <c r="C4110" s="1" t="s">
        <v>2407</v>
      </c>
      <c r="D4110" s="1" t="s">
        <v>61</v>
      </c>
      <c r="E4110" s="1" t="s">
        <v>2073</v>
      </c>
      <c r="F4110" s="1" t="s">
        <v>203</v>
      </c>
      <c r="G4110" s="1">
        <v>2006.0</v>
      </c>
      <c r="H4110" s="1">
        <v>120000.0</v>
      </c>
      <c r="I4110" s="1">
        <v>118770.0</v>
      </c>
      <c r="J4110" s="1">
        <v>9.495890411</v>
      </c>
      <c r="K4110" s="1">
        <v>2.0</v>
      </c>
      <c r="L4110" s="1" t="s">
        <v>16</v>
      </c>
    </row>
    <row r="4111">
      <c r="A4111" s="2">
        <v>42370.0</v>
      </c>
      <c r="B4111" s="1" t="s">
        <v>116</v>
      </c>
      <c r="C4111" s="1" t="s">
        <v>2407</v>
      </c>
      <c r="D4111" s="1" t="s">
        <v>61</v>
      </c>
      <c r="E4111" s="1" t="s">
        <v>2073</v>
      </c>
      <c r="F4111" s="1" t="s">
        <v>203</v>
      </c>
      <c r="G4111" s="1">
        <v>2006.0</v>
      </c>
      <c r="H4111" s="1">
        <v>120000.0</v>
      </c>
      <c r="I4111" s="1">
        <v>118770.0</v>
      </c>
      <c r="J4111" s="1">
        <v>9.495890411</v>
      </c>
      <c r="K4111" s="1">
        <v>2.0</v>
      </c>
      <c r="L4111" s="1" t="s">
        <v>16</v>
      </c>
    </row>
    <row r="4112">
      <c r="A4112" s="2">
        <v>42370.0</v>
      </c>
      <c r="B4112" s="1" t="s">
        <v>186</v>
      </c>
      <c r="C4112" s="1" t="s">
        <v>2386</v>
      </c>
      <c r="D4112" s="1" t="s">
        <v>61</v>
      </c>
      <c r="E4112" s="1" t="s">
        <v>1903</v>
      </c>
      <c r="F4112" s="1" t="s">
        <v>203</v>
      </c>
      <c r="G4112" s="1">
        <v>2008.0</v>
      </c>
      <c r="H4112" s="1">
        <v>120000.0</v>
      </c>
      <c r="I4112" s="1">
        <v>136298.0</v>
      </c>
      <c r="J4112" s="1">
        <v>7.0</v>
      </c>
      <c r="K4112" s="1">
        <v>1.0</v>
      </c>
      <c r="L4112" s="1" t="s">
        <v>16</v>
      </c>
    </row>
    <row r="4113">
      <c r="A4113" s="2">
        <v>42370.0</v>
      </c>
      <c r="B4113" s="1" t="s">
        <v>20</v>
      </c>
      <c r="C4113" s="1">
        <v>84931.0</v>
      </c>
      <c r="D4113" s="1" t="s">
        <v>77</v>
      </c>
      <c r="E4113" s="1" t="s">
        <v>2202</v>
      </c>
      <c r="F4113" s="1" t="s">
        <v>2408</v>
      </c>
      <c r="G4113" s="1">
        <v>2004.0</v>
      </c>
      <c r="H4113" s="1">
        <v>120000.0</v>
      </c>
      <c r="I4113" s="1">
        <v>84060.0</v>
      </c>
      <c r="J4113" s="1">
        <v>11.0</v>
      </c>
      <c r="K4113" s="1">
        <v>2.0</v>
      </c>
      <c r="L4113" s="1" t="s">
        <v>16</v>
      </c>
    </row>
    <row r="4114">
      <c r="A4114" s="2">
        <v>42370.0</v>
      </c>
      <c r="B4114" s="1" t="s">
        <v>148</v>
      </c>
      <c r="C4114" s="1">
        <v>502.0</v>
      </c>
      <c r="D4114" s="1" t="s">
        <v>273</v>
      </c>
      <c r="E4114" s="1" t="s">
        <v>2177</v>
      </c>
      <c r="F4114" s="1" t="s">
        <v>2189</v>
      </c>
      <c r="G4114" s="1">
        <v>2007.0</v>
      </c>
      <c r="H4114" s="1">
        <v>120000.0</v>
      </c>
      <c r="I4114" s="1">
        <v>89133.47022</v>
      </c>
      <c r="J4114" s="1">
        <v>7.427789185</v>
      </c>
      <c r="K4114" s="1">
        <v>2.0</v>
      </c>
      <c r="L4114" s="1" t="s">
        <v>16</v>
      </c>
    </row>
    <row r="4115">
      <c r="A4115" s="2">
        <v>42370.0</v>
      </c>
      <c r="B4115" s="1" t="s">
        <v>116</v>
      </c>
      <c r="C4115" s="1" t="s">
        <v>2319</v>
      </c>
      <c r="D4115" s="1" t="s">
        <v>273</v>
      </c>
      <c r="E4115" s="1" t="s">
        <v>2320</v>
      </c>
      <c r="F4115" s="1" t="s">
        <v>2321</v>
      </c>
      <c r="G4115" s="1">
        <v>2007.0</v>
      </c>
      <c r="H4115" s="1">
        <v>120000.0</v>
      </c>
      <c r="I4115" s="1">
        <v>92351.0</v>
      </c>
      <c r="J4115" s="1">
        <v>8.515068493</v>
      </c>
      <c r="K4115" s="1">
        <v>2.0</v>
      </c>
      <c r="L4115" s="1" t="s">
        <v>16</v>
      </c>
    </row>
    <row r="4116">
      <c r="A4116" s="2">
        <v>42370.0</v>
      </c>
      <c r="B4116" s="1" t="s">
        <v>186</v>
      </c>
      <c r="C4116" s="1" t="s">
        <v>2409</v>
      </c>
      <c r="D4116" s="1" t="s">
        <v>61</v>
      </c>
      <c r="E4116" s="1" t="s">
        <v>1711</v>
      </c>
      <c r="F4116" s="1" t="s">
        <v>2112</v>
      </c>
      <c r="G4116" s="1">
        <v>2006.0</v>
      </c>
      <c r="H4116" s="1">
        <v>120000.0</v>
      </c>
      <c r="I4116" s="1">
        <v>113782.0</v>
      </c>
      <c r="J4116" s="1">
        <v>9.0</v>
      </c>
      <c r="K4116" s="1">
        <v>2.0</v>
      </c>
      <c r="L4116" s="1" t="s">
        <v>16</v>
      </c>
    </row>
    <row r="4117">
      <c r="A4117" s="2">
        <v>42370.0</v>
      </c>
      <c r="B4117" s="1" t="s">
        <v>116</v>
      </c>
      <c r="C4117" s="1" t="s">
        <v>2410</v>
      </c>
      <c r="D4117" s="1" t="s">
        <v>91</v>
      </c>
      <c r="E4117" s="1" t="s">
        <v>1442</v>
      </c>
      <c r="F4117" s="1" t="s">
        <v>1443</v>
      </c>
      <c r="G4117" s="1">
        <v>2003.0</v>
      </c>
      <c r="H4117" s="1">
        <v>120000.0</v>
      </c>
      <c r="I4117" s="1">
        <v>102422.0</v>
      </c>
      <c r="J4117" s="1">
        <v>12.83561644</v>
      </c>
      <c r="K4117" s="1">
        <v>2.0</v>
      </c>
      <c r="L4117" s="1" t="s">
        <v>16</v>
      </c>
    </row>
    <row r="4118">
      <c r="A4118" s="2">
        <v>42370.0</v>
      </c>
      <c r="B4118" s="1" t="s">
        <v>20</v>
      </c>
      <c r="C4118" s="1">
        <v>64034.0</v>
      </c>
      <c r="D4118" s="1" t="s">
        <v>91</v>
      </c>
      <c r="E4118" s="1" t="s">
        <v>1442</v>
      </c>
      <c r="F4118" s="1" t="s">
        <v>276</v>
      </c>
      <c r="G4118" s="1">
        <v>2005.0</v>
      </c>
      <c r="H4118" s="1">
        <v>120000.0</v>
      </c>
      <c r="I4118" s="1">
        <v>137476.0</v>
      </c>
      <c r="J4118" s="1">
        <v>10.0</v>
      </c>
      <c r="K4118" s="1">
        <v>1.0</v>
      </c>
      <c r="L4118" s="1" t="s">
        <v>140</v>
      </c>
    </row>
    <row r="4119">
      <c r="A4119" s="2">
        <v>42370.0</v>
      </c>
      <c r="B4119" s="1" t="s">
        <v>116</v>
      </c>
      <c r="C4119" s="1" t="s">
        <v>2392</v>
      </c>
      <c r="D4119" s="1" t="s">
        <v>91</v>
      </c>
      <c r="E4119" s="1" t="s">
        <v>1442</v>
      </c>
      <c r="F4119" s="1" t="s">
        <v>2196</v>
      </c>
      <c r="G4119" s="1">
        <v>2005.0</v>
      </c>
      <c r="H4119" s="1">
        <v>120000.0</v>
      </c>
      <c r="I4119" s="1">
        <v>69656.0</v>
      </c>
      <c r="J4119" s="1">
        <v>10.83287671</v>
      </c>
      <c r="K4119" s="1">
        <v>1.0</v>
      </c>
      <c r="L4119" s="1" t="s">
        <v>16</v>
      </c>
    </row>
    <row r="4120">
      <c r="A4120" s="2">
        <v>42370.0</v>
      </c>
      <c r="B4120" s="1" t="s">
        <v>148</v>
      </c>
      <c r="C4120" s="1">
        <v>833.0</v>
      </c>
      <c r="D4120" s="1" t="s">
        <v>61</v>
      </c>
      <c r="E4120" s="1" t="s">
        <v>881</v>
      </c>
      <c r="F4120" s="1" t="s">
        <v>536</v>
      </c>
      <c r="G4120" s="1">
        <v>2004.0</v>
      </c>
      <c r="H4120" s="1">
        <v>120000.0</v>
      </c>
      <c r="I4120" s="1">
        <v>87808.35048</v>
      </c>
      <c r="J4120" s="1">
        <v>10.97604381</v>
      </c>
      <c r="K4120" s="1">
        <v>3.0</v>
      </c>
      <c r="L4120" s="1" t="s">
        <v>16</v>
      </c>
    </row>
    <row r="4121">
      <c r="A4121" s="2">
        <v>42370.0</v>
      </c>
      <c r="B4121" s="1" t="s">
        <v>148</v>
      </c>
      <c r="C4121" s="1">
        <v>908.0</v>
      </c>
      <c r="D4121" s="1" t="s">
        <v>61</v>
      </c>
      <c r="E4121" s="1" t="s">
        <v>881</v>
      </c>
      <c r="F4121" s="1" t="s">
        <v>203</v>
      </c>
      <c r="G4121" s="1">
        <v>2001.0</v>
      </c>
      <c r="H4121" s="1">
        <v>120000.0</v>
      </c>
      <c r="I4121" s="1">
        <v>106403.833</v>
      </c>
      <c r="J4121" s="1">
        <v>13.30047912</v>
      </c>
      <c r="K4121" s="1">
        <v>3.0</v>
      </c>
      <c r="L4121" s="1" t="s">
        <v>16</v>
      </c>
    </row>
    <row r="4122">
      <c r="A4122" s="2">
        <v>42370.0</v>
      </c>
      <c r="B4122" s="1" t="s">
        <v>148</v>
      </c>
      <c r="C4122" s="1">
        <v>859.0</v>
      </c>
      <c r="D4122" s="1" t="s">
        <v>61</v>
      </c>
      <c r="E4122" s="1" t="s">
        <v>1128</v>
      </c>
      <c r="F4122" s="1" t="s">
        <v>536</v>
      </c>
      <c r="G4122" s="1">
        <v>2003.0</v>
      </c>
      <c r="H4122" s="1">
        <v>120000.0</v>
      </c>
      <c r="I4122" s="1">
        <v>93240.2464</v>
      </c>
      <c r="J4122" s="1">
        <v>11.6550308</v>
      </c>
      <c r="K4122" s="1">
        <v>3.0</v>
      </c>
      <c r="L4122" s="1" t="s">
        <v>16</v>
      </c>
    </row>
    <row r="4123">
      <c r="A4123" s="2">
        <v>42370.0</v>
      </c>
      <c r="B4123" s="1" t="s">
        <v>148</v>
      </c>
      <c r="C4123" s="1">
        <v>860.0</v>
      </c>
      <c r="D4123" s="1" t="s">
        <v>61</v>
      </c>
      <c r="E4123" s="1" t="s">
        <v>1128</v>
      </c>
      <c r="F4123" s="1" t="s">
        <v>536</v>
      </c>
      <c r="G4123" s="1">
        <v>2003.0</v>
      </c>
      <c r="H4123" s="1">
        <v>120000.0</v>
      </c>
      <c r="I4123" s="1">
        <v>93240.2464</v>
      </c>
      <c r="J4123" s="1">
        <v>11.6550308</v>
      </c>
      <c r="K4123" s="1">
        <v>3.0</v>
      </c>
      <c r="L4123" s="1" t="s">
        <v>16</v>
      </c>
    </row>
    <row r="4124">
      <c r="A4124" s="2">
        <v>42370.0</v>
      </c>
      <c r="B4124" s="1" t="s">
        <v>116</v>
      </c>
      <c r="C4124" s="1" t="s">
        <v>2411</v>
      </c>
      <c r="D4124" s="1" t="s">
        <v>61</v>
      </c>
      <c r="E4124" s="1" t="s">
        <v>1128</v>
      </c>
      <c r="F4124" s="1" t="s">
        <v>536</v>
      </c>
      <c r="G4124" s="1">
        <v>1999.0</v>
      </c>
      <c r="H4124" s="1">
        <v>120000.0</v>
      </c>
      <c r="I4124" s="1">
        <v>94596.0</v>
      </c>
      <c r="J4124" s="1">
        <v>16.54794521</v>
      </c>
      <c r="K4124" s="1">
        <v>4.0</v>
      </c>
      <c r="L4124" s="1" t="s">
        <v>16</v>
      </c>
    </row>
    <row r="4125">
      <c r="A4125" s="2">
        <v>42370.0</v>
      </c>
      <c r="B4125" s="1" t="s">
        <v>20</v>
      </c>
      <c r="C4125" s="1">
        <v>105921.0</v>
      </c>
      <c r="D4125" s="1" t="s">
        <v>273</v>
      </c>
      <c r="E4125" s="1" t="s">
        <v>2225</v>
      </c>
      <c r="F4125" s="1" t="s">
        <v>2340</v>
      </c>
      <c r="G4125" s="1">
        <v>2012.0</v>
      </c>
      <c r="H4125" s="1">
        <v>120000.0</v>
      </c>
      <c r="I4125" s="1">
        <v>22775.0</v>
      </c>
      <c r="J4125" s="1">
        <v>4.0</v>
      </c>
      <c r="K4125" s="1">
        <v>2.0</v>
      </c>
      <c r="L4125" s="1" t="s">
        <v>16</v>
      </c>
    </row>
    <row r="4126">
      <c r="A4126" s="2">
        <v>42370.0</v>
      </c>
      <c r="B4126" s="1" t="s">
        <v>20</v>
      </c>
      <c r="C4126" s="1">
        <v>97873.0</v>
      </c>
      <c r="D4126" s="1" t="s">
        <v>77</v>
      </c>
      <c r="E4126" s="1" t="s">
        <v>2298</v>
      </c>
      <c r="F4126" s="1" t="s">
        <v>2299</v>
      </c>
      <c r="G4126" s="1">
        <v>2004.0</v>
      </c>
      <c r="H4126" s="1">
        <v>120000.0</v>
      </c>
      <c r="I4126" s="1">
        <v>72348.0</v>
      </c>
      <c r="J4126" s="1">
        <v>12.0</v>
      </c>
      <c r="K4126" s="1">
        <v>3.0</v>
      </c>
      <c r="L4126" s="1" t="s">
        <v>16</v>
      </c>
    </row>
    <row r="4127">
      <c r="A4127" s="2">
        <v>42370.0</v>
      </c>
      <c r="B4127" s="1" t="s">
        <v>20</v>
      </c>
      <c r="C4127" s="1">
        <v>100216.0</v>
      </c>
      <c r="D4127" s="1" t="s">
        <v>273</v>
      </c>
      <c r="E4127" s="1" t="s">
        <v>2177</v>
      </c>
      <c r="F4127" s="1" t="s">
        <v>2412</v>
      </c>
      <c r="G4127" s="1">
        <v>2007.0</v>
      </c>
      <c r="H4127" s="1">
        <v>120000.0</v>
      </c>
      <c r="I4127" s="1">
        <v>42500.0</v>
      </c>
      <c r="J4127" s="1">
        <v>9.0</v>
      </c>
      <c r="K4127" s="1">
        <v>2.0</v>
      </c>
      <c r="L4127" s="1" t="s">
        <v>16</v>
      </c>
    </row>
    <row r="4128">
      <c r="A4128" s="2">
        <v>42370.0</v>
      </c>
      <c r="B4128" s="1" t="s">
        <v>148</v>
      </c>
      <c r="C4128" s="1">
        <v>357.0</v>
      </c>
      <c r="D4128" s="1" t="s">
        <v>61</v>
      </c>
      <c r="E4128" s="1" t="s">
        <v>240</v>
      </c>
      <c r="F4128" s="1" t="s">
        <v>147</v>
      </c>
      <c r="G4128" s="1">
        <v>2009.0</v>
      </c>
      <c r="H4128" s="1">
        <v>119500.0</v>
      </c>
      <c r="I4128" s="1">
        <v>46959.6167</v>
      </c>
      <c r="J4128" s="1">
        <v>5.869952088</v>
      </c>
      <c r="K4128" s="1">
        <v>2.0</v>
      </c>
      <c r="L4128" s="1" t="s">
        <v>16</v>
      </c>
    </row>
    <row r="4129">
      <c r="A4129" s="2">
        <v>42370.0</v>
      </c>
      <c r="B4129" s="1" t="s">
        <v>148</v>
      </c>
      <c r="C4129" s="1">
        <v>685.0</v>
      </c>
      <c r="D4129" s="1" t="s">
        <v>61</v>
      </c>
      <c r="E4129" s="1">
        <v>800.0</v>
      </c>
      <c r="F4129" s="1" t="s">
        <v>2007</v>
      </c>
      <c r="G4129" s="1">
        <v>2006.0</v>
      </c>
      <c r="H4129" s="1">
        <v>119000.0</v>
      </c>
      <c r="I4129" s="1">
        <v>71928.81588</v>
      </c>
      <c r="J4129" s="1">
        <v>8.991101985</v>
      </c>
      <c r="K4129" s="1">
        <v>2.0</v>
      </c>
      <c r="L4129" s="1" t="s">
        <v>16</v>
      </c>
    </row>
    <row r="4130">
      <c r="A4130" s="2">
        <v>42370.0</v>
      </c>
      <c r="B4130" s="1" t="s">
        <v>186</v>
      </c>
      <c r="C4130" s="1" t="s">
        <v>2413</v>
      </c>
      <c r="D4130" s="1" t="s">
        <v>61</v>
      </c>
      <c r="E4130" s="1">
        <v>800.0</v>
      </c>
      <c r="F4130" s="1" t="s">
        <v>2007</v>
      </c>
      <c r="G4130" s="1">
        <v>2006.0</v>
      </c>
      <c r="H4130" s="1">
        <v>118000.0</v>
      </c>
      <c r="I4130" s="1">
        <v>60170.0</v>
      </c>
      <c r="J4130" s="1">
        <v>9.0</v>
      </c>
      <c r="K4130" s="1">
        <v>2.0</v>
      </c>
      <c r="L4130" s="1" t="s">
        <v>16</v>
      </c>
    </row>
    <row r="4131">
      <c r="A4131" s="2">
        <v>42370.0</v>
      </c>
      <c r="B4131" s="1" t="s">
        <v>116</v>
      </c>
      <c r="C4131" s="1" t="s">
        <v>2414</v>
      </c>
      <c r="D4131" s="1" t="s">
        <v>61</v>
      </c>
      <c r="E4131" s="1">
        <v>800.0</v>
      </c>
      <c r="F4131" s="1" t="s">
        <v>2007</v>
      </c>
      <c r="G4131" s="1">
        <v>2008.0</v>
      </c>
      <c r="H4131" s="1">
        <v>118000.0</v>
      </c>
      <c r="I4131" s="1">
        <v>64075.0</v>
      </c>
      <c r="J4131" s="1">
        <v>7.668493151</v>
      </c>
      <c r="K4131" s="1">
        <v>2.0</v>
      </c>
      <c r="L4131" s="1" t="s">
        <v>16</v>
      </c>
    </row>
    <row r="4132">
      <c r="A4132" s="2">
        <v>42370.0</v>
      </c>
      <c r="B4132" s="1" t="s">
        <v>186</v>
      </c>
      <c r="C4132" s="1" t="s">
        <v>2415</v>
      </c>
      <c r="D4132" s="1" t="s">
        <v>61</v>
      </c>
      <c r="E4132" s="1" t="s">
        <v>1362</v>
      </c>
      <c r="F4132" s="1" t="s">
        <v>226</v>
      </c>
      <c r="G4132" s="1">
        <v>2004.0</v>
      </c>
      <c r="H4132" s="1">
        <v>118000.0</v>
      </c>
      <c r="I4132" s="1">
        <v>89457.0</v>
      </c>
      <c r="J4132" s="1">
        <v>11.0</v>
      </c>
      <c r="K4132" s="1">
        <v>1.0</v>
      </c>
      <c r="L4132" s="1" t="s">
        <v>16</v>
      </c>
    </row>
    <row r="4133">
      <c r="A4133" s="2">
        <v>42370.0</v>
      </c>
      <c r="B4133" s="1" t="s">
        <v>148</v>
      </c>
      <c r="C4133" s="1">
        <v>858.0</v>
      </c>
      <c r="D4133" s="1" t="s">
        <v>91</v>
      </c>
      <c r="E4133" s="1" t="s">
        <v>1442</v>
      </c>
      <c r="F4133" s="1" t="s">
        <v>2309</v>
      </c>
      <c r="G4133" s="1">
        <v>2003.0</v>
      </c>
      <c r="H4133" s="1">
        <v>118000.0</v>
      </c>
      <c r="I4133" s="1">
        <v>93196.4408</v>
      </c>
      <c r="J4133" s="1">
        <v>11.6495551</v>
      </c>
      <c r="K4133" s="1">
        <v>3.0</v>
      </c>
      <c r="L4133" s="1" t="s">
        <v>16</v>
      </c>
    </row>
    <row r="4134">
      <c r="A4134" s="2">
        <v>42370.0</v>
      </c>
      <c r="B4134" s="1" t="s">
        <v>148</v>
      </c>
      <c r="C4134" s="1">
        <v>912.0</v>
      </c>
      <c r="D4134" s="1" t="s">
        <v>61</v>
      </c>
      <c r="E4134" s="1" t="s">
        <v>1128</v>
      </c>
      <c r="F4134" s="1" t="s">
        <v>226</v>
      </c>
      <c r="G4134" s="1">
        <v>2001.0</v>
      </c>
      <c r="H4134" s="1">
        <v>118000.0</v>
      </c>
      <c r="I4134" s="1">
        <v>109163.5866</v>
      </c>
      <c r="J4134" s="1">
        <v>13.64544832</v>
      </c>
      <c r="K4134" s="1">
        <v>3.0</v>
      </c>
      <c r="L4134" s="1" t="s">
        <v>16</v>
      </c>
    </row>
    <row r="4135">
      <c r="A4135" s="2">
        <v>42370.0</v>
      </c>
      <c r="B4135" s="1" t="s">
        <v>116</v>
      </c>
      <c r="C4135" s="1" t="s">
        <v>2398</v>
      </c>
      <c r="D4135" s="1" t="s">
        <v>61</v>
      </c>
      <c r="E4135" s="1" t="s">
        <v>1128</v>
      </c>
      <c r="F4135" s="1" t="s">
        <v>536</v>
      </c>
      <c r="G4135" s="1">
        <v>2003.0</v>
      </c>
      <c r="H4135" s="1">
        <v>118000.0</v>
      </c>
      <c r="I4135" s="1">
        <v>97910.0</v>
      </c>
      <c r="J4135" s="1">
        <v>12.44383562</v>
      </c>
      <c r="K4135" s="1">
        <v>3.0</v>
      </c>
      <c r="L4135" s="1" t="s">
        <v>16</v>
      </c>
    </row>
    <row r="4136">
      <c r="A4136" s="2">
        <v>42370.0</v>
      </c>
      <c r="B4136" s="1" t="s">
        <v>116</v>
      </c>
      <c r="C4136" s="1" t="s">
        <v>2401</v>
      </c>
      <c r="D4136" s="1" t="s">
        <v>61</v>
      </c>
      <c r="E4136" s="1" t="s">
        <v>1128</v>
      </c>
      <c r="F4136" s="1" t="s">
        <v>203</v>
      </c>
      <c r="G4136" s="1">
        <v>2002.0</v>
      </c>
      <c r="H4136" s="1">
        <v>118000.0</v>
      </c>
      <c r="I4136" s="1">
        <v>137159.0</v>
      </c>
      <c r="J4136" s="1">
        <v>13.5260274</v>
      </c>
      <c r="K4136" s="1">
        <v>2.0</v>
      </c>
      <c r="L4136" s="1" t="s">
        <v>16</v>
      </c>
    </row>
    <row r="4137">
      <c r="A4137" s="2">
        <v>42370.0</v>
      </c>
      <c r="B4137" s="1" t="s">
        <v>148</v>
      </c>
      <c r="C4137" s="1">
        <v>604.0</v>
      </c>
      <c r="D4137" s="1" t="s">
        <v>61</v>
      </c>
      <c r="E4137" s="1">
        <v>800.0</v>
      </c>
      <c r="F4137" s="1" t="s">
        <v>2200</v>
      </c>
      <c r="G4137" s="1">
        <v>2006.0</v>
      </c>
      <c r="H4137" s="1">
        <v>117000.0</v>
      </c>
      <c r="I4137" s="1">
        <v>67657.76865</v>
      </c>
      <c r="J4137" s="1">
        <v>8.457221081</v>
      </c>
      <c r="K4137" s="1">
        <v>2.0</v>
      </c>
      <c r="L4137" s="1" t="s">
        <v>16</v>
      </c>
    </row>
    <row r="4138">
      <c r="A4138" s="2">
        <v>42370.0</v>
      </c>
      <c r="B4138" s="1" t="s">
        <v>148</v>
      </c>
      <c r="C4138" s="1">
        <v>525.0</v>
      </c>
      <c r="D4138" s="1" t="s">
        <v>61</v>
      </c>
      <c r="E4138" s="1" t="s">
        <v>712</v>
      </c>
      <c r="F4138" s="1" t="s">
        <v>536</v>
      </c>
      <c r="G4138" s="1">
        <v>2007.0</v>
      </c>
      <c r="H4138" s="1">
        <v>117000.0</v>
      </c>
      <c r="I4138" s="1">
        <v>61393.56605</v>
      </c>
      <c r="J4138" s="1">
        <v>7.674195756</v>
      </c>
      <c r="K4138" s="1">
        <v>2.0</v>
      </c>
      <c r="L4138" s="1" t="s">
        <v>16</v>
      </c>
    </row>
    <row r="4139">
      <c r="A4139" s="2">
        <v>42370.0</v>
      </c>
      <c r="B4139" s="1" t="s">
        <v>186</v>
      </c>
      <c r="C4139" s="1" t="s">
        <v>2409</v>
      </c>
      <c r="D4139" s="1" t="s">
        <v>61</v>
      </c>
      <c r="E4139" s="1" t="s">
        <v>1711</v>
      </c>
      <c r="F4139" s="1" t="s">
        <v>2112</v>
      </c>
      <c r="G4139" s="1">
        <v>2006.0</v>
      </c>
      <c r="H4139" s="1">
        <v>117000.0</v>
      </c>
      <c r="I4139" s="1">
        <v>113782.0</v>
      </c>
      <c r="J4139" s="1">
        <v>9.0</v>
      </c>
      <c r="K4139" s="1">
        <v>2.0</v>
      </c>
      <c r="L4139" s="1" t="s">
        <v>16</v>
      </c>
    </row>
    <row r="4140">
      <c r="A4140" s="2">
        <v>42370.0</v>
      </c>
      <c r="B4140" s="1" t="s">
        <v>148</v>
      </c>
      <c r="C4140" s="1">
        <v>878.0</v>
      </c>
      <c r="D4140" s="1" t="s">
        <v>61</v>
      </c>
      <c r="E4140" s="1" t="s">
        <v>1128</v>
      </c>
      <c r="F4140" s="1" t="s">
        <v>536</v>
      </c>
      <c r="G4140" s="1">
        <v>2003.0</v>
      </c>
      <c r="H4140" s="1">
        <v>117000.0</v>
      </c>
      <c r="I4140" s="1">
        <v>95802.87472</v>
      </c>
      <c r="J4140" s="1">
        <v>11.97535934</v>
      </c>
      <c r="K4140" s="1">
        <v>3.0</v>
      </c>
      <c r="L4140" s="1" t="s">
        <v>16</v>
      </c>
    </row>
    <row r="4141">
      <c r="A4141" s="2">
        <v>42370.0</v>
      </c>
      <c r="B4141" s="1" t="s">
        <v>148</v>
      </c>
      <c r="C4141" s="1">
        <v>693.0</v>
      </c>
      <c r="D4141" s="1" t="s">
        <v>61</v>
      </c>
      <c r="E4141" s="1">
        <v>800.0</v>
      </c>
      <c r="F4141" s="1" t="s">
        <v>2200</v>
      </c>
      <c r="G4141" s="1">
        <v>2005.0</v>
      </c>
      <c r="H4141" s="1">
        <v>116500.0</v>
      </c>
      <c r="I4141" s="1">
        <v>73921.97126</v>
      </c>
      <c r="J4141" s="1">
        <v>9.240246407</v>
      </c>
      <c r="K4141" s="1">
        <v>2.0</v>
      </c>
      <c r="L4141" s="1" t="s">
        <v>16</v>
      </c>
    </row>
    <row r="4142">
      <c r="A4142" s="2">
        <v>42370.0</v>
      </c>
      <c r="B4142" s="1" t="s">
        <v>116</v>
      </c>
      <c r="C4142" s="1" t="s">
        <v>2403</v>
      </c>
      <c r="D4142" s="1" t="s">
        <v>61</v>
      </c>
      <c r="E4142" s="1">
        <v>800.0</v>
      </c>
      <c r="F4142" s="1" t="s">
        <v>2007</v>
      </c>
      <c r="G4142" s="1">
        <v>2008.0</v>
      </c>
      <c r="H4142" s="1">
        <v>116000.0</v>
      </c>
      <c r="I4142" s="1">
        <v>54798.0</v>
      </c>
      <c r="J4142" s="1">
        <v>7.498630137</v>
      </c>
      <c r="K4142" s="1">
        <v>2.0</v>
      </c>
      <c r="L4142" s="1" t="s">
        <v>16</v>
      </c>
    </row>
    <row r="4143">
      <c r="A4143" s="2">
        <v>42370.0</v>
      </c>
      <c r="B4143" s="1" t="s">
        <v>116</v>
      </c>
      <c r="C4143" s="1" t="s">
        <v>2391</v>
      </c>
      <c r="D4143" s="1" t="s">
        <v>273</v>
      </c>
      <c r="E4143" s="1" t="s">
        <v>2177</v>
      </c>
      <c r="F4143" s="1" t="s">
        <v>2356</v>
      </c>
      <c r="G4143" s="1">
        <v>2005.0</v>
      </c>
      <c r="H4143" s="1">
        <v>116000.0</v>
      </c>
      <c r="I4143" s="1">
        <v>81235.0</v>
      </c>
      <c r="J4143" s="1">
        <v>10.63561644</v>
      </c>
      <c r="K4143" s="1">
        <v>3.0</v>
      </c>
      <c r="L4143" s="1" t="s">
        <v>16</v>
      </c>
    </row>
    <row r="4144">
      <c r="A4144" s="2">
        <v>42370.0</v>
      </c>
      <c r="B4144" s="1" t="s">
        <v>148</v>
      </c>
      <c r="C4144" s="1">
        <v>343.0</v>
      </c>
      <c r="D4144" s="1" t="s">
        <v>61</v>
      </c>
      <c r="E4144" s="1">
        <v>800.0</v>
      </c>
      <c r="F4144" s="1" t="s">
        <v>2200</v>
      </c>
      <c r="G4144" s="1">
        <v>2009.0</v>
      </c>
      <c r="H4144" s="1">
        <v>115000.0</v>
      </c>
      <c r="I4144" s="1">
        <v>46631.07461</v>
      </c>
      <c r="J4144" s="1">
        <v>5.828884326</v>
      </c>
      <c r="K4144" s="1">
        <v>2.0</v>
      </c>
      <c r="L4144" s="1" t="s">
        <v>16</v>
      </c>
    </row>
    <row r="4145">
      <c r="A4145" s="2">
        <v>42370.0</v>
      </c>
      <c r="B4145" s="1" t="s">
        <v>148</v>
      </c>
      <c r="C4145" s="1">
        <v>564.0</v>
      </c>
      <c r="D4145" s="1" t="s">
        <v>61</v>
      </c>
      <c r="E4145" s="1">
        <v>800.0</v>
      </c>
      <c r="F4145" s="1" t="s">
        <v>2200</v>
      </c>
      <c r="G4145" s="1">
        <v>2007.0</v>
      </c>
      <c r="H4145" s="1">
        <v>115000.0</v>
      </c>
      <c r="I4145" s="1">
        <v>63540.04106</v>
      </c>
      <c r="J4145" s="1">
        <v>7.942505133</v>
      </c>
      <c r="K4145" s="1">
        <v>2.0</v>
      </c>
      <c r="L4145" s="1" t="s">
        <v>16</v>
      </c>
    </row>
    <row r="4146">
      <c r="A4146" s="2">
        <v>42370.0</v>
      </c>
      <c r="B4146" s="1" t="s">
        <v>148</v>
      </c>
      <c r="C4146" s="1">
        <v>608.0</v>
      </c>
      <c r="D4146" s="1" t="s">
        <v>61</v>
      </c>
      <c r="E4146" s="1">
        <v>800.0</v>
      </c>
      <c r="F4146" s="1" t="s">
        <v>2200</v>
      </c>
      <c r="G4146" s="1">
        <v>2006.0</v>
      </c>
      <c r="H4146" s="1">
        <v>115000.0</v>
      </c>
      <c r="I4146" s="1">
        <v>68818.61738</v>
      </c>
      <c r="J4146" s="1">
        <v>8.602327173</v>
      </c>
      <c r="K4146" s="1">
        <v>2.0</v>
      </c>
      <c r="L4146" s="1" t="s">
        <v>16</v>
      </c>
    </row>
    <row r="4147">
      <c r="A4147" s="2">
        <v>42370.0</v>
      </c>
      <c r="B4147" s="1" t="s">
        <v>148</v>
      </c>
      <c r="C4147" s="1">
        <v>720.0</v>
      </c>
      <c r="D4147" s="1" t="s">
        <v>61</v>
      </c>
      <c r="E4147" s="1">
        <v>800.0</v>
      </c>
      <c r="F4147" s="1" t="s">
        <v>2200</v>
      </c>
      <c r="G4147" s="1">
        <v>2005.0</v>
      </c>
      <c r="H4147" s="1">
        <v>115000.0</v>
      </c>
      <c r="I4147" s="1">
        <v>77470.22587</v>
      </c>
      <c r="J4147" s="1">
        <v>9.683778234</v>
      </c>
      <c r="K4147" s="1">
        <v>2.0</v>
      </c>
      <c r="L4147" s="1" t="s">
        <v>16</v>
      </c>
    </row>
    <row r="4148">
      <c r="A4148" s="2">
        <v>42370.0</v>
      </c>
      <c r="B4148" s="1" t="s">
        <v>116</v>
      </c>
      <c r="C4148" s="1" t="s">
        <v>2402</v>
      </c>
      <c r="D4148" s="1" t="s">
        <v>61</v>
      </c>
      <c r="E4148" s="1">
        <v>800.0</v>
      </c>
      <c r="F4148" s="1" t="s">
        <v>2200</v>
      </c>
      <c r="G4148" s="1">
        <v>2006.0</v>
      </c>
      <c r="H4148" s="1">
        <v>115000.0</v>
      </c>
      <c r="I4148" s="1">
        <v>74028.0</v>
      </c>
      <c r="J4148" s="1">
        <v>9.967123288</v>
      </c>
      <c r="K4148" s="1">
        <v>2.0</v>
      </c>
      <c r="L4148" s="1" t="s">
        <v>16</v>
      </c>
    </row>
    <row r="4149">
      <c r="A4149" s="2">
        <v>42370.0</v>
      </c>
      <c r="B4149" s="1" t="s">
        <v>148</v>
      </c>
      <c r="C4149" s="1">
        <v>361.0</v>
      </c>
      <c r="D4149" s="1" t="s">
        <v>61</v>
      </c>
      <c r="E4149" s="1">
        <v>800.0</v>
      </c>
      <c r="F4149" s="1" t="s">
        <v>2007</v>
      </c>
      <c r="G4149" s="1">
        <v>2009.0</v>
      </c>
      <c r="H4149" s="1">
        <v>115000.0</v>
      </c>
      <c r="I4149" s="1">
        <v>47025.32512</v>
      </c>
      <c r="J4149" s="1">
        <v>5.87816564</v>
      </c>
      <c r="K4149" s="1">
        <v>2.0</v>
      </c>
      <c r="L4149" s="1" t="s">
        <v>16</v>
      </c>
    </row>
    <row r="4150">
      <c r="A4150" s="2">
        <v>42370.0</v>
      </c>
      <c r="B4150" s="1" t="s">
        <v>116</v>
      </c>
      <c r="C4150" s="1" t="s">
        <v>2416</v>
      </c>
      <c r="D4150" s="1" t="s">
        <v>61</v>
      </c>
      <c r="E4150" s="1">
        <v>800.0</v>
      </c>
      <c r="F4150" s="1" t="s">
        <v>2007</v>
      </c>
      <c r="G4150" s="1">
        <v>2005.0</v>
      </c>
      <c r="H4150" s="1">
        <v>115000.0</v>
      </c>
      <c r="I4150" s="1">
        <v>66910.0</v>
      </c>
      <c r="J4150" s="1">
        <v>10.7260274</v>
      </c>
      <c r="K4150" s="1">
        <v>1.0</v>
      </c>
      <c r="L4150" s="1" t="s">
        <v>16</v>
      </c>
    </row>
    <row r="4151">
      <c r="A4151" s="2">
        <v>42370.0</v>
      </c>
      <c r="B4151" s="1" t="s">
        <v>116</v>
      </c>
      <c r="C4151" s="1" t="s">
        <v>2417</v>
      </c>
      <c r="D4151" s="1" t="s">
        <v>61</v>
      </c>
      <c r="E4151" s="1">
        <v>800.0</v>
      </c>
      <c r="F4151" s="1" t="s">
        <v>2007</v>
      </c>
      <c r="G4151" s="1">
        <v>2007.0</v>
      </c>
      <c r="H4151" s="1">
        <v>115000.0</v>
      </c>
      <c r="I4151" s="1">
        <v>35597.0</v>
      </c>
      <c r="J4151" s="1">
        <v>8.909589041</v>
      </c>
      <c r="K4151" s="1">
        <v>2.0</v>
      </c>
      <c r="L4151" s="1" t="s">
        <v>16</v>
      </c>
    </row>
    <row r="4152">
      <c r="A4152" s="2">
        <v>42370.0</v>
      </c>
      <c r="B4152" s="1" t="s">
        <v>116</v>
      </c>
      <c r="C4152" s="1" t="s">
        <v>2417</v>
      </c>
      <c r="D4152" s="1" t="s">
        <v>61</v>
      </c>
      <c r="E4152" s="1">
        <v>800.0</v>
      </c>
      <c r="F4152" s="1" t="s">
        <v>2007</v>
      </c>
      <c r="G4152" s="1">
        <v>2007.0</v>
      </c>
      <c r="H4152" s="1">
        <v>115000.0</v>
      </c>
      <c r="I4152" s="1">
        <v>35597.0</v>
      </c>
      <c r="J4152" s="1">
        <v>8.909589041</v>
      </c>
      <c r="K4152" s="1">
        <v>2.0</v>
      </c>
      <c r="L4152" s="1" t="s">
        <v>16</v>
      </c>
    </row>
    <row r="4153">
      <c r="A4153" s="2">
        <v>42370.0</v>
      </c>
      <c r="B4153" s="1" t="s">
        <v>116</v>
      </c>
      <c r="C4153" s="1" t="s">
        <v>2418</v>
      </c>
      <c r="D4153" s="1" t="s">
        <v>61</v>
      </c>
      <c r="E4153" s="1">
        <v>800.0</v>
      </c>
      <c r="F4153" s="1" t="s">
        <v>2007</v>
      </c>
      <c r="G4153" s="1">
        <v>2006.0</v>
      </c>
      <c r="H4153" s="1">
        <v>115000.0</v>
      </c>
      <c r="I4153" s="1">
        <v>42120.0</v>
      </c>
      <c r="J4153" s="1">
        <v>9.846575342</v>
      </c>
      <c r="K4153" s="1">
        <v>2.0</v>
      </c>
      <c r="L4153" s="1" t="s">
        <v>16</v>
      </c>
    </row>
    <row r="4154">
      <c r="A4154" s="2">
        <v>42370.0</v>
      </c>
      <c r="B4154" s="1" t="s">
        <v>148</v>
      </c>
      <c r="C4154" s="1">
        <v>809.0</v>
      </c>
      <c r="D4154" s="1" t="s">
        <v>91</v>
      </c>
      <c r="E4154" s="1" t="s">
        <v>2389</v>
      </c>
      <c r="F4154" s="1" t="s">
        <v>2390</v>
      </c>
      <c r="G4154" s="1">
        <v>2004.0</v>
      </c>
      <c r="H4154" s="1">
        <v>115000.0</v>
      </c>
      <c r="I4154" s="1">
        <v>85815.19504</v>
      </c>
      <c r="J4154" s="1">
        <v>10.72689938</v>
      </c>
      <c r="K4154" s="1">
        <v>3.0</v>
      </c>
      <c r="L4154" s="1" t="s">
        <v>16</v>
      </c>
    </row>
    <row r="4155">
      <c r="A4155" s="2">
        <v>42370.0</v>
      </c>
      <c r="B4155" s="1" t="s">
        <v>148</v>
      </c>
      <c r="C4155" s="1">
        <v>575.0</v>
      </c>
      <c r="D4155" s="1" t="s">
        <v>61</v>
      </c>
      <c r="E4155" s="1" t="s">
        <v>712</v>
      </c>
      <c r="F4155" s="1" t="s">
        <v>536</v>
      </c>
      <c r="G4155" s="1">
        <v>2007.0</v>
      </c>
      <c r="H4155" s="1">
        <v>115000.0</v>
      </c>
      <c r="I4155" s="1">
        <v>63956.19438</v>
      </c>
      <c r="J4155" s="1">
        <v>7.994524298</v>
      </c>
      <c r="K4155" s="1">
        <v>2.0</v>
      </c>
      <c r="L4155" s="1" t="s">
        <v>16</v>
      </c>
    </row>
    <row r="4156">
      <c r="A4156" s="2">
        <v>42370.0</v>
      </c>
      <c r="B4156" s="1" t="s">
        <v>148</v>
      </c>
      <c r="C4156" s="1">
        <v>816.0</v>
      </c>
      <c r="D4156" s="1" t="s">
        <v>61</v>
      </c>
      <c r="E4156" s="1" t="s">
        <v>712</v>
      </c>
      <c r="F4156" s="1" t="s">
        <v>536</v>
      </c>
      <c r="G4156" s="1">
        <v>2004.0</v>
      </c>
      <c r="H4156" s="1">
        <v>115000.0</v>
      </c>
      <c r="I4156" s="1">
        <v>85990.41752</v>
      </c>
      <c r="J4156" s="1">
        <v>10.74880219</v>
      </c>
      <c r="K4156" s="1">
        <v>3.0</v>
      </c>
      <c r="L4156" s="1" t="s">
        <v>16</v>
      </c>
    </row>
    <row r="4157">
      <c r="A4157" s="2">
        <v>42370.0</v>
      </c>
      <c r="B4157" s="1" t="s">
        <v>116</v>
      </c>
      <c r="C4157" s="1" t="s">
        <v>2405</v>
      </c>
      <c r="D4157" s="1" t="s">
        <v>61</v>
      </c>
      <c r="E4157" s="1" t="s">
        <v>712</v>
      </c>
      <c r="F4157" s="1" t="s">
        <v>536</v>
      </c>
      <c r="G4157" s="1">
        <v>2006.0</v>
      </c>
      <c r="H4157" s="1">
        <v>115000.0</v>
      </c>
      <c r="I4157" s="1">
        <v>208619.0</v>
      </c>
      <c r="J4157" s="1">
        <v>9.775342466</v>
      </c>
      <c r="K4157" s="1">
        <v>1.0</v>
      </c>
      <c r="L4157" s="1" t="s">
        <v>16</v>
      </c>
    </row>
    <row r="4158">
      <c r="A4158" s="2">
        <v>42370.0</v>
      </c>
      <c r="B4158" s="1" t="s">
        <v>116</v>
      </c>
      <c r="C4158" s="1" t="s">
        <v>2419</v>
      </c>
      <c r="D4158" s="1" t="s">
        <v>61</v>
      </c>
      <c r="E4158" s="1" t="s">
        <v>712</v>
      </c>
      <c r="F4158" s="1" t="s">
        <v>536</v>
      </c>
      <c r="G4158" s="1">
        <v>2002.0</v>
      </c>
      <c r="H4158" s="1">
        <v>115000.0</v>
      </c>
      <c r="I4158" s="1">
        <v>56510.0</v>
      </c>
      <c r="J4158" s="1">
        <v>13.96164384</v>
      </c>
      <c r="K4158" s="1">
        <v>1.0</v>
      </c>
      <c r="L4158" s="1" t="s">
        <v>16</v>
      </c>
    </row>
    <row r="4159">
      <c r="A4159" s="2">
        <v>42370.0</v>
      </c>
      <c r="B4159" s="1" t="s">
        <v>116</v>
      </c>
      <c r="C4159" s="1" t="s">
        <v>2419</v>
      </c>
      <c r="D4159" s="1" t="s">
        <v>61</v>
      </c>
      <c r="E4159" s="1" t="s">
        <v>712</v>
      </c>
      <c r="F4159" s="1" t="s">
        <v>536</v>
      </c>
      <c r="G4159" s="1">
        <v>2002.0</v>
      </c>
      <c r="H4159" s="1">
        <v>115000.0</v>
      </c>
      <c r="I4159" s="1">
        <v>56510.0</v>
      </c>
      <c r="J4159" s="1">
        <v>13.96164384</v>
      </c>
      <c r="K4159" s="1">
        <v>1.0</v>
      </c>
      <c r="L4159" s="1" t="s">
        <v>16</v>
      </c>
    </row>
    <row r="4160">
      <c r="A4160" s="2">
        <v>42370.0</v>
      </c>
      <c r="B4160" s="1" t="s">
        <v>116</v>
      </c>
      <c r="C4160" s="1" t="s">
        <v>2406</v>
      </c>
      <c r="D4160" s="1" t="s">
        <v>61</v>
      </c>
      <c r="E4160" s="1" t="s">
        <v>712</v>
      </c>
      <c r="F4160" s="1" t="s">
        <v>536</v>
      </c>
      <c r="G4160" s="1">
        <v>2002.0</v>
      </c>
      <c r="H4160" s="1">
        <v>115000.0</v>
      </c>
      <c r="I4160" s="1">
        <v>105988.0</v>
      </c>
      <c r="J4160" s="1">
        <v>13.83013699</v>
      </c>
      <c r="K4160" s="1">
        <v>4.0</v>
      </c>
      <c r="L4160" s="1" t="s">
        <v>16</v>
      </c>
    </row>
    <row r="4161">
      <c r="A4161" s="2">
        <v>42370.0</v>
      </c>
      <c r="B4161" s="1" t="s">
        <v>116</v>
      </c>
      <c r="C4161" s="1" t="s">
        <v>2420</v>
      </c>
      <c r="D4161" s="1" t="s">
        <v>61</v>
      </c>
      <c r="E4161" s="1" t="s">
        <v>712</v>
      </c>
      <c r="F4161" s="1" t="s">
        <v>2007</v>
      </c>
      <c r="G4161" s="1">
        <v>2005.0</v>
      </c>
      <c r="H4161" s="1">
        <v>115000.0</v>
      </c>
      <c r="I4161" s="1">
        <v>110937.0</v>
      </c>
      <c r="J4161" s="1">
        <v>10.48219178</v>
      </c>
      <c r="K4161" s="1">
        <v>1.0</v>
      </c>
      <c r="L4161" s="1" t="s">
        <v>16</v>
      </c>
    </row>
    <row r="4162">
      <c r="A4162" s="2">
        <v>42370.0</v>
      </c>
      <c r="B4162" s="1" t="s">
        <v>116</v>
      </c>
      <c r="C4162" s="1" t="s">
        <v>2266</v>
      </c>
      <c r="D4162" s="1" t="s">
        <v>61</v>
      </c>
      <c r="E4162" s="1" t="s">
        <v>2073</v>
      </c>
      <c r="F4162" s="1" t="s">
        <v>536</v>
      </c>
      <c r="G4162" s="1">
        <v>2006.0</v>
      </c>
      <c r="H4162" s="1">
        <v>115000.0</v>
      </c>
      <c r="I4162" s="1">
        <v>99998.0</v>
      </c>
      <c r="J4162" s="1">
        <v>8.550684932</v>
      </c>
      <c r="K4162" s="1">
        <v>2.0</v>
      </c>
      <c r="L4162" s="1" t="s">
        <v>16</v>
      </c>
    </row>
    <row r="4163">
      <c r="A4163" s="2">
        <v>42370.0</v>
      </c>
      <c r="B4163" s="1" t="s">
        <v>12</v>
      </c>
      <c r="C4163" s="1">
        <v>117433.0</v>
      </c>
      <c r="D4163" s="1" t="s">
        <v>61</v>
      </c>
      <c r="E4163" s="1" t="s">
        <v>2073</v>
      </c>
      <c r="F4163" s="1" t="s">
        <v>203</v>
      </c>
      <c r="G4163" s="1">
        <v>2007.0</v>
      </c>
      <c r="H4163" s="1">
        <v>115000.0</v>
      </c>
      <c r="I4163" s="1">
        <v>54081.0</v>
      </c>
      <c r="J4163" s="1">
        <v>9.0</v>
      </c>
      <c r="K4163" s="1">
        <v>2.0</v>
      </c>
      <c r="L4163" s="1" t="s">
        <v>16</v>
      </c>
    </row>
    <row r="4164">
      <c r="A4164" s="2">
        <v>42370.0</v>
      </c>
      <c r="B4164" s="1" t="s">
        <v>148</v>
      </c>
      <c r="C4164" s="1">
        <v>697.0</v>
      </c>
      <c r="D4164" s="1" t="s">
        <v>61</v>
      </c>
      <c r="E4164" s="1" t="s">
        <v>2073</v>
      </c>
      <c r="F4164" s="1" t="s">
        <v>203</v>
      </c>
      <c r="G4164" s="1">
        <v>2005.0</v>
      </c>
      <c r="H4164" s="1">
        <v>115000.0</v>
      </c>
      <c r="I4164" s="1">
        <v>75279.94524</v>
      </c>
      <c r="J4164" s="1">
        <v>9.409993155</v>
      </c>
      <c r="K4164" s="1">
        <v>2.0</v>
      </c>
      <c r="L4164" s="1" t="s">
        <v>16</v>
      </c>
    </row>
    <row r="4165">
      <c r="A4165" s="2">
        <v>42370.0</v>
      </c>
      <c r="B4165" s="1" t="s">
        <v>186</v>
      </c>
      <c r="C4165" s="1" t="s">
        <v>2421</v>
      </c>
      <c r="D4165" s="1" t="s">
        <v>61</v>
      </c>
      <c r="E4165" s="1" t="s">
        <v>1903</v>
      </c>
      <c r="F4165" s="1" t="s">
        <v>203</v>
      </c>
      <c r="G4165" s="1">
        <v>2003.0</v>
      </c>
      <c r="H4165" s="1">
        <v>115000.0</v>
      </c>
      <c r="I4165" s="1">
        <v>87936.0</v>
      </c>
      <c r="J4165" s="1">
        <v>12.0</v>
      </c>
      <c r="K4165" s="1">
        <v>2.0</v>
      </c>
      <c r="L4165" s="1" t="s">
        <v>16</v>
      </c>
    </row>
    <row r="4166">
      <c r="A4166" s="2">
        <v>42370.0</v>
      </c>
      <c r="B4166" s="1" t="s">
        <v>12</v>
      </c>
      <c r="C4166" s="1">
        <v>126980.0</v>
      </c>
      <c r="D4166" s="1" t="s">
        <v>91</v>
      </c>
      <c r="E4166" s="1" t="s">
        <v>1432</v>
      </c>
      <c r="F4166" s="1" t="s">
        <v>2105</v>
      </c>
      <c r="G4166" s="1">
        <v>2005.0</v>
      </c>
      <c r="H4166" s="1">
        <v>115000.0</v>
      </c>
      <c r="I4166" s="1">
        <v>67231.0</v>
      </c>
      <c r="J4166" s="1">
        <v>11.0</v>
      </c>
      <c r="K4166" s="1">
        <v>2.0</v>
      </c>
      <c r="L4166" s="1" t="s">
        <v>16</v>
      </c>
    </row>
    <row r="4167">
      <c r="A4167" s="2">
        <v>42370.0</v>
      </c>
      <c r="B4167" s="1" t="s">
        <v>148</v>
      </c>
      <c r="C4167" s="1">
        <v>721.0</v>
      </c>
      <c r="D4167" s="1" t="s">
        <v>91</v>
      </c>
      <c r="E4167" s="1" t="s">
        <v>2174</v>
      </c>
      <c r="F4167" s="1" t="s">
        <v>1443</v>
      </c>
      <c r="G4167" s="1">
        <v>2005.0</v>
      </c>
      <c r="H4167" s="1">
        <v>115000.0</v>
      </c>
      <c r="I4167" s="1">
        <v>77492.12868</v>
      </c>
      <c r="J4167" s="1">
        <v>9.686516085</v>
      </c>
      <c r="K4167" s="1">
        <v>2.0</v>
      </c>
      <c r="L4167" s="1" t="s">
        <v>16</v>
      </c>
    </row>
    <row r="4168">
      <c r="A4168" s="2">
        <v>42370.0</v>
      </c>
      <c r="B4168" s="1" t="s">
        <v>148</v>
      </c>
      <c r="C4168" s="1">
        <v>722.0</v>
      </c>
      <c r="D4168" s="1" t="s">
        <v>91</v>
      </c>
      <c r="E4168" s="1" t="s">
        <v>2174</v>
      </c>
      <c r="F4168" s="1" t="s">
        <v>1443</v>
      </c>
      <c r="G4168" s="1">
        <v>2005.0</v>
      </c>
      <c r="H4168" s="1">
        <v>115000.0</v>
      </c>
      <c r="I4168" s="1">
        <v>77492.12868</v>
      </c>
      <c r="J4168" s="1">
        <v>9.686516085</v>
      </c>
      <c r="K4168" s="1">
        <v>2.0</v>
      </c>
      <c r="L4168" s="1" t="s">
        <v>16</v>
      </c>
    </row>
    <row r="4169">
      <c r="A4169" s="2">
        <v>42370.0</v>
      </c>
      <c r="B4169" s="1" t="s">
        <v>186</v>
      </c>
      <c r="C4169" s="1" t="s">
        <v>2422</v>
      </c>
      <c r="D4169" s="1" t="s">
        <v>77</v>
      </c>
      <c r="E4169" s="1" t="s">
        <v>2298</v>
      </c>
      <c r="F4169" s="1" t="s">
        <v>2203</v>
      </c>
      <c r="G4169" s="1">
        <v>2005.0</v>
      </c>
      <c r="H4169" s="1">
        <v>115000.0</v>
      </c>
      <c r="I4169" s="1">
        <v>58804.0</v>
      </c>
      <c r="J4169" s="1">
        <v>10.0</v>
      </c>
      <c r="K4169" s="1">
        <v>1.0</v>
      </c>
      <c r="L4169" s="1" t="s">
        <v>16</v>
      </c>
    </row>
    <row r="4170">
      <c r="A4170" s="2">
        <v>42370.0</v>
      </c>
      <c r="B4170" s="1" t="s">
        <v>116</v>
      </c>
      <c r="C4170" s="1" t="s">
        <v>2423</v>
      </c>
      <c r="D4170" s="1" t="s">
        <v>273</v>
      </c>
      <c r="E4170" s="1" t="s">
        <v>2424</v>
      </c>
      <c r="F4170" s="1" t="s">
        <v>1443</v>
      </c>
      <c r="G4170" s="1">
        <v>2006.0</v>
      </c>
      <c r="H4170" s="1">
        <v>115000.0</v>
      </c>
      <c r="I4170" s="1">
        <v>51538.0</v>
      </c>
      <c r="J4170" s="1">
        <v>9.6</v>
      </c>
      <c r="K4170" s="1">
        <v>2.0</v>
      </c>
      <c r="L4170" s="1" t="s">
        <v>16</v>
      </c>
    </row>
    <row r="4171">
      <c r="A4171" s="2">
        <v>42370.0</v>
      </c>
      <c r="B4171" s="1" t="s">
        <v>148</v>
      </c>
      <c r="C4171" s="1">
        <v>698.0</v>
      </c>
      <c r="D4171" s="1" t="s">
        <v>273</v>
      </c>
      <c r="E4171" s="1" t="s">
        <v>2177</v>
      </c>
      <c r="F4171" s="1" t="s">
        <v>2189</v>
      </c>
      <c r="G4171" s="1">
        <v>2005.0</v>
      </c>
      <c r="H4171" s="1">
        <v>115000.0</v>
      </c>
      <c r="I4171" s="1">
        <v>112919.9179</v>
      </c>
      <c r="J4171" s="1">
        <v>9.409993155</v>
      </c>
      <c r="K4171" s="1">
        <v>2.0</v>
      </c>
      <c r="L4171" s="1" t="s">
        <v>16</v>
      </c>
    </row>
    <row r="4172">
      <c r="A4172" s="2">
        <v>42370.0</v>
      </c>
      <c r="B4172" s="1" t="s">
        <v>12</v>
      </c>
      <c r="C4172" s="1">
        <v>135561.0</v>
      </c>
      <c r="D4172" s="1" t="s">
        <v>273</v>
      </c>
      <c r="E4172" s="1" t="s">
        <v>2177</v>
      </c>
      <c r="F4172" s="1" t="s">
        <v>2268</v>
      </c>
      <c r="G4172" s="1">
        <v>2006.0</v>
      </c>
      <c r="H4172" s="1">
        <v>115000.0</v>
      </c>
      <c r="I4172" s="1">
        <v>77724.0</v>
      </c>
      <c r="J4172" s="1">
        <v>10.0</v>
      </c>
      <c r="K4172" s="1">
        <v>2.0</v>
      </c>
      <c r="L4172" s="1" t="s">
        <v>16</v>
      </c>
    </row>
    <row r="4173">
      <c r="A4173" s="2">
        <v>42370.0</v>
      </c>
      <c r="B4173" s="1" t="s">
        <v>12</v>
      </c>
      <c r="C4173" s="1">
        <v>118629.0</v>
      </c>
      <c r="D4173" s="1" t="s">
        <v>2425</v>
      </c>
      <c r="E4173" s="1" t="s">
        <v>2426</v>
      </c>
      <c r="F4173" s="1" t="s">
        <v>2427</v>
      </c>
      <c r="G4173" s="1">
        <v>2007.0</v>
      </c>
      <c r="H4173" s="1">
        <v>115000.0</v>
      </c>
      <c r="I4173" s="1">
        <v>42903.0</v>
      </c>
      <c r="J4173" s="1">
        <v>9.0</v>
      </c>
      <c r="K4173" s="1">
        <v>2.0</v>
      </c>
      <c r="L4173" s="1" t="s">
        <v>16</v>
      </c>
    </row>
    <row r="4174">
      <c r="A4174" s="2">
        <v>42370.0</v>
      </c>
      <c r="B4174" s="1" t="s">
        <v>148</v>
      </c>
      <c r="C4174" s="1">
        <v>383.0</v>
      </c>
      <c r="D4174" s="1" t="s">
        <v>91</v>
      </c>
      <c r="E4174" s="1" t="s">
        <v>1442</v>
      </c>
      <c r="F4174" s="1" t="s">
        <v>1443</v>
      </c>
      <c r="G4174" s="1">
        <v>2009.0</v>
      </c>
      <c r="H4174" s="1">
        <v>115000.0</v>
      </c>
      <c r="I4174" s="1">
        <v>47923.34018</v>
      </c>
      <c r="J4174" s="1">
        <v>5.990417522</v>
      </c>
      <c r="K4174" s="1">
        <v>2.0</v>
      </c>
      <c r="L4174" s="1" t="s">
        <v>16</v>
      </c>
    </row>
    <row r="4175">
      <c r="A4175" s="2">
        <v>42370.0</v>
      </c>
      <c r="B4175" s="1" t="s">
        <v>148</v>
      </c>
      <c r="C4175" s="1">
        <v>868.0</v>
      </c>
      <c r="D4175" s="1" t="s">
        <v>91</v>
      </c>
      <c r="E4175" s="1" t="s">
        <v>1442</v>
      </c>
      <c r="F4175" s="1" t="s">
        <v>1443</v>
      </c>
      <c r="G4175" s="1">
        <v>2003.0</v>
      </c>
      <c r="H4175" s="1">
        <v>115000.0</v>
      </c>
      <c r="I4175" s="1">
        <v>93897.33056</v>
      </c>
      <c r="J4175" s="1">
        <v>11.73716632</v>
      </c>
      <c r="K4175" s="1">
        <v>3.0</v>
      </c>
      <c r="L4175" s="1" t="s">
        <v>16</v>
      </c>
    </row>
    <row r="4176">
      <c r="A4176" s="2">
        <v>42370.0</v>
      </c>
      <c r="B4176" s="1" t="s">
        <v>116</v>
      </c>
      <c r="C4176" s="1" t="s">
        <v>2410</v>
      </c>
      <c r="D4176" s="1" t="s">
        <v>91</v>
      </c>
      <c r="E4176" s="1" t="s">
        <v>1442</v>
      </c>
      <c r="F4176" s="1" t="s">
        <v>1443</v>
      </c>
      <c r="G4176" s="1">
        <v>2003.0</v>
      </c>
      <c r="H4176" s="1">
        <v>115000.0</v>
      </c>
      <c r="I4176" s="1">
        <v>102422.0</v>
      </c>
      <c r="J4176" s="1">
        <v>12.83561644</v>
      </c>
      <c r="K4176" s="1">
        <v>2.0</v>
      </c>
      <c r="L4176" s="1" t="s">
        <v>16</v>
      </c>
    </row>
    <row r="4177">
      <c r="A4177" s="2">
        <v>42370.0</v>
      </c>
      <c r="B4177" s="1" t="s">
        <v>148</v>
      </c>
      <c r="C4177" s="1">
        <v>857.0</v>
      </c>
      <c r="D4177" s="1" t="s">
        <v>91</v>
      </c>
      <c r="E4177" s="1" t="s">
        <v>1442</v>
      </c>
      <c r="F4177" s="1" t="s">
        <v>2309</v>
      </c>
      <c r="G4177" s="1">
        <v>2003.0</v>
      </c>
      <c r="H4177" s="1">
        <v>115000.0</v>
      </c>
      <c r="I4177" s="1">
        <v>93196.4408</v>
      </c>
      <c r="J4177" s="1">
        <v>11.6495551</v>
      </c>
      <c r="K4177" s="1">
        <v>3.0</v>
      </c>
      <c r="L4177" s="1" t="s">
        <v>16</v>
      </c>
    </row>
    <row r="4178">
      <c r="A4178" s="2">
        <v>42370.0</v>
      </c>
      <c r="B4178" s="1" t="s">
        <v>12</v>
      </c>
      <c r="C4178" s="1">
        <v>129005.0</v>
      </c>
      <c r="D4178" s="1" t="s">
        <v>91</v>
      </c>
      <c r="E4178" s="1" t="s">
        <v>1906</v>
      </c>
      <c r="F4178" s="1" t="s">
        <v>2343</v>
      </c>
      <c r="G4178" s="1">
        <v>2006.0</v>
      </c>
      <c r="H4178" s="1">
        <v>115000.0</v>
      </c>
      <c r="I4178" s="1">
        <v>59629.0</v>
      </c>
      <c r="J4178" s="1">
        <v>10.0</v>
      </c>
      <c r="K4178" s="1">
        <v>1.0</v>
      </c>
      <c r="L4178" s="1" t="s">
        <v>16</v>
      </c>
    </row>
    <row r="4179">
      <c r="A4179" s="2">
        <v>42370.0</v>
      </c>
      <c r="B4179" s="1" t="s">
        <v>148</v>
      </c>
      <c r="C4179" s="1">
        <v>744.0</v>
      </c>
      <c r="D4179" s="1" t="s">
        <v>61</v>
      </c>
      <c r="E4179" s="1" t="s">
        <v>881</v>
      </c>
      <c r="F4179" s="1" t="s">
        <v>536</v>
      </c>
      <c r="G4179" s="1">
        <v>2005.0</v>
      </c>
      <c r="H4179" s="1">
        <v>115000.0</v>
      </c>
      <c r="I4179" s="1">
        <v>78499.65777</v>
      </c>
      <c r="J4179" s="1">
        <v>9.812457221</v>
      </c>
      <c r="K4179" s="1">
        <v>2.0</v>
      </c>
      <c r="L4179" s="1" t="s">
        <v>16</v>
      </c>
    </row>
    <row r="4180">
      <c r="A4180" s="2">
        <v>42370.0</v>
      </c>
      <c r="B4180" s="1" t="s">
        <v>116</v>
      </c>
      <c r="C4180" s="1" t="s">
        <v>2428</v>
      </c>
      <c r="D4180" s="1" t="s">
        <v>61</v>
      </c>
      <c r="E4180" s="1" t="s">
        <v>881</v>
      </c>
      <c r="F4180" s="1" t="s">
        <v>536</v>
      </c>
      <c r="G4180" s="1">
        <v>2001.0</v>
      </c>
      <c r="H4180" s="1">
        <v>115000.0</v>
      </c>
      <c r="I4180" s="1">
        <v>67451.0</v>
      </c>
      <c r="J4180" s="1">
        <v>14.58082192</v>
      </c>
      <c r="K4180" s="1">
        <v>3.0</v>
      </c>
      <c r="L4180" s="1" t="s">
        <v>16</v>
      </c>
    </row>
    <row r="4181">
      <c r="A4181" s="2">
        <v>42370.0</v>
      </c>
      <c r="B4181" s="1" t="s">
        <v>148</v>
      </c>
      <c r="C4181" s="1">
        <v>926.0</v>
      </c>
      <c r="D4181" s="1" t="s">
        <v>61</v>
      </c>
      <c r="E4181" s="1" t="s">
        <v>881</v>
      </c>
      <c r="F4181" s="1" t="s">
        <v>203</v>
      </c>
      <c r="G4181" s="1">
        <v>2000.0</v>
      </c>
      <c r="H4181" s="1">
        <v>115000.0</v>
      </c>
      <c r="I4181" s="1">
        <v>119983.5729</v>
      </c>
      <c r="J4181" s="1">
        <v>14.99794661</v>
      </c>
      <c r="K4181" s="1">
        <v>3.0</v>
      </c>
      <c r="L4181" s="1" t="s">
        <v>16</v>
      </c>
    </row>
    <row r="4182">
      <c r="A4182" s="2">
        <v>42370.0</v>
      </c>
      <c r="B4182" s="1" t="s">
        <v>116</v>
      </c>
      <c r="C4182" s="1" t="s">
        <v>2394</v>
      </c>
      <c r="D4182" s="1" t="s">
        <v>61</v>
      </c>
      <c r="E4182" s="1" t="s">
        <v>881</v>
      </c>
      <c r="F4182" s="1" t="s">
        <v>203</v>
      </c>
      <c r="G4182" s="1">
        <v>2003.0</v>
      </c>
      <c r="H4182" s="1">
        <v>115000.0</v>
      </c>
      <c r="I4182" s="1">
        <v>57745.0</v>
      </c>
      <c r="J4182" s="1">
        <v>12.81917808</v>
      </c>
      <c r="K4182" s="1">
        <v>2.0</v>
      </c>
      <c r="L4182" s="1" t="s">
        <v>16</v>
      </c>
    </row>
    <row r="4183">
      <c r="A4183" s="2">
        <v>42370.0</v>
      </c>
      <c r="B4183" s="1" t="s">
        <v>116</v>
      </c>
      <c r="C4183" s="1" t="s">
        <v>2429</v>
      </c>
      <c r="D4183" s="1" t="s">
        <v>61</v>
      </c>
      <c r="E4183" s="1" t="s">
        <v>881</v>
      </c>
      <c r="F4183" s="1" t="s">
        <v>203</v>
      </c>
      <c r="G4183" s="1">
        <v>2001.0</v>
      </c>
      <c r="H4183" s="1">
        <v>115000.0</v>
      </c>
      <c r="I4183" s="1">
        <v>72098.0</v>
      </c>
      <c r="J4183" s="1">
        <v>14.69041096</v>
      </c>
      <c r="K4183" s="1">
        <v>2.0</v>
      </c>
      <c r="L4183" s="1" t="s">
        <v>16</v>
      </c>
    </row>
    <row r="4184">
      <c r="A4184" s="2">
        <v>42370.0</v>
      </c>
      <c r="B4184" s="1" t="s">
        <v>116</v>
      </c>
      <c r="C4184" s="1" t="s">
        <v>2429</v>
      </c>
      <c r="D4184" s="1" t="s">
        <v>61</v>
      </c>
      <c r="E4184" s="1" t="s">
        <v>881</v>
      </c>
      <c r="F4184" s="1" t="s">
        <v>203</v>
      </c>
      <c r="G4184" s="1">
        <v>2001.0</v>
      </c>
      <c r="H4184" s="1">
        <v>115000.0</v>
      </c>
      <c r="I4184" s="1">
        <v>72098.0</v>
      </c>
      <c r="J4184" s="1">
        <v>14.69041096</v>
      </c>
      <c r="K4184" s="1">
        <v>2.0</v>
      </c>
      <c r="L4184" s="1" t="s">
        <v>16</v>
      </c>
    </row>
    <row r="4185">
      <c r="A4185" s="2">
        <v>42370.0</v>
      </c>
      <c r="B4185" s="1" t="s">
        <v>148</v>
      </c>
      <c r="C4185" s="1">
        <v>769.0</v>
      </c>
      <c r="D4185" s="1" t="s">
        <v>61</v>
      </c>
      <c r="E4185" s="1" t="s">
        <v>953</v>
      </c>
      <c r="F4185" s="1" t="s">
        <v>203</v>
      </c>
      <c r="G4185" s="1">
        <v>2005.0</v>
      </c>
      <c r="H4185" s="1">
        <v>115000.0</v>
      </c>
      <c r="I4185" s="1">
        <v>79923.34018</v>
      </c>
      <c r="J4185" s="1">
        <v>9.990417522</v>
      </c>
      <c r="K4185" s="1">
        <v>2.0</v>
      </c>
      <c r="L4185" s="1" t="s">
        <v>16</v>
      </c>
    </row>
    <row r="4186">
      <c r="A4186" s="2">
        <v>42370.0</v>
      </c>
      <c r="B4186" s="1" t="s">
        <v>116</v>
      </c>
      <c r="C4186" s="1" t="s">
        <v>2411</v>
      </c>
      <c r="D4186" s="1" t="s">
        <v>61</v>
      </c>
      <c r="E4186" s="1" t="s">
        <v>1128</v>
      </c>
      <c r="F4186" s="1" t="s">
        <v>536</v>
      </c>
      <c r="G4186" s="1">
        <v>1999.0</v>
      </c>
      <c r="H4186" s="1">
        <v>115000.0</v>
      </c>
      <c r="I4186" s="1">
        <v>94596.0</v>
      </c>
      <c r="J4186" s="1">
        <v>16.54794521</v>
      </c>
      <c r="K4186" s="1">
        <v>4.0</v>
      </c>
      <c r="L4186" s="1" t="s">
        <v>16</v>
      </c>
    </row>
    <row r="4187">
      <c r="A4187" s="2">
        <v>42370.0</v>
      </c>
      <c r="B4187" s="1" t="s">
        <v>12</v>
      </c>
      <c r="C4187" s="3" t="s">
        <v>2430</v>
      </c>
      <c r="D4187" s="1" t="s">
        <v>91</v>
      </c>
      <c r="E4187" s="1" t="s">
        <v>1442</v>
      </c>
      <c r="F4187" s="1" t="s">
        <v>2431</v>
      </c>
      <c r="G4187" s="1">
        <v>2006.0</v>
      </c>
      <c r="H4187" s="1">
        <v>115000.0</v>
      </c>
      <c r="I4187" s="1">
        <v>59629.0</v>
      </c>
      <c r="J4187" s="1">
        <v>10.0</v>
      </c>
      <c r="K4187" s="1">
        <v>1.0</v>
      </c>
      <c r="L4187" s="1" t="s">
        <v>16</v>
      </c>
    </row>
    <row r="4188">
      <c r="A4188" s="2">
        <v>42370.0</v>
      </c>
      <c r="B4188" s="1" t="s">
        <v>12</v>
      </c>
      <c r="C4188" s="3" t="s">
        <v>2432</v>
      </c>
      <c r="D4188" s="1" t="s">
        <v>273</v>
      </c>
      <c r="E4188" s="1" t="s">
        <v>2177</v>
      </c>
      <c r="F4188" s="1" t="s">
        <v>2433</v>
      </c>
      <c r="G4188" s="1">
        <v>2006.0</v>
      </c>
      <c r="H4188" s="1">
        <v>115000.0</v>
      </c>
      <c r="I4188" s="1">
        <v>77724.0</v>
      </c>
      <c r="J4188" s="1">
        <v>10.0</v>
      </c>
      <c r="K4188" s="1">
        <v>2.0</v>
      </c>
      <c r="L4188" s="1" t="s">
        <v>16</v>
      </c>
    </row>
    <row r="4189">
      <c r="A4189" s="2">
        <v>42370.0</v>
      </c>
      <c r="B4189" s="1" t="s">
        <v>12</v>
      </c>
      <c r="C4189" s="3" t="s">
        <v>2434</v>
      </c>
      <c r="D4189" s="1" t="s">
        <v>91</v>
      </c>
      <c r="E4189" s="1" t="s">
        <v>1826</v>
      </c>
      <c r="F4189" s="1" t="s">
        <v>1120</v>
      </c>
      <c r="G4189" s="1">
        <v>2005.0</v>
      </c>
      <c r="H4189" s="1">
        <v>115000.0</v>
      </c>
      <c r="I4189" s="1">
        <v>96855.0</v>
      </c>
      <c r="J4189" s="1">
        <v>11.0</v>
      </c>
      <c r="K4189" s="1">
        <v>3.0</v>
      </c>
      <c r="L4189" s="1" t="s">
        <v>16</v>
      </c>
    </row>
    <row r="4190">
      <c r="A4190" s="2">
        <v>42370.0</v>
      </c>
      <c r="B4190" s="1" t="s">
        <v>12</v>
      </c>
      <c r="C4190" s="3" t="s">
        <v>2435</v>
      </c>
      <c r="D4190" s="1" t="s">
        <v>91</v>
      </c>
      <c r="E4190" s="1" t="s">
        <v>1432</v>
      </c>
      <c r="F4190" s="1" t="s">
        <v>1443</v>
      </c>
      <c r="G4190" s="1">
        <v>2005.0</v>
      </c>
      <c r="H4190" s="1">
        <v>115000.0</v>
      </c>
      <c r="I4190" s="1">
        <v>54052.0</v>
      </c>
      <c r="J4190" s="1">
        <v>11.0</v>
      </c>
      <c r="K4190" s="1">
        <v>3.0</v>
      </c>
      <c r="L4190" s="1" t="s">
        <v>16</v>
      </c>
    </row>
    <row r="4191">
      <c r="A4191" s="2">
        <v>42370.0</v>
      </c>
      <c r="B4191" s="1" t="s">
        <v>148</v>
      </c>
      <c r="C4191" s="1">
        <v>719.0</v>
      </c>
      <c r="D4191" s="1" t="s">
        <v>61</v>
      </c>
      <c r="E4191" s="1">
        <v>800.0</v>
      </c>
      <c r="F4191" s="1" t="s">
        <v>2200</v>
      </c>
      <c r="G4191" s="1">
        <v>2005.0</v>
      </c>
      <c r="H4191" s="1">
        <v>113500.0</v>
      </c>
      <c r="I4191" s="1">
        <v>77470.22587</v>
      </c>
      <c r="J4191" s="1">
        <v>9.683778234</v>
      </c>
      <c r="K4191" s="1">
        <v>2.0</v>
      </c>
      <c r="L4191" s="1" t="s">
        <v>16</v>
      </c>
    </row>
    <row r="4192">
      <c r="A4192" s="2">
        <v>42370.0</v>
      </c>
      <c r="B4192" s="1" t="s">
        <v>148</v>
      </c>
      <c r="C4192" s="1">
        <v>501.0</v>
      </c>
      <c r="D4192" s="1" t="s">
        <v>273</v>
      </c>
      <c r="E4192" s="1" t="s">
        <v>2177</v>
      </c>
      <c r="F4192" s="1" t="s">
        <v>2189</v>
      </c>
      <c r="G4192" s="1">
        <v>2007.0</v>
      </c>
      <c r="H4192" s="1">
        <v>113500.0</v>
      </c>
      <c r="I4192" s="1">
        <v>89133.47022</v>
      </c>
      <c r="J4192" s="1">
        <v>7.427789185</v>
      </c>
      <c r="K4192" s="1">
        <v>2.0</v>
      </c>
      <c r="L4192" s="1" t="s">
        <v>16</v>
      </c>
    </row>
    <row r="4193">
      <c r="A4193" s="2">
        <v>42370.0</v>
      </c>
      <c r="B4193" s="1" t="s">
        <v>186</v>
      </c>
      <c r="C4193" s="1" t="s">
        <v>2413</v>
      </c>
      <c r="D4193" s="1" t="s">
        <v>61</v>
      </c>
      <c r="E4193" s="1">
        <v>800.0</v>
      </c>
      <c r="F4193" s="1" t="s">
        <v>2007</v>
      </c>
      <c r="G4193" s="1">
        <v>2006.0</v>
      </c>
      <c r="H4193" s="1">
        <v>113000.0</v>
      </c>
      <c r="I4193" s="1">
        <v>60170.0</v>
      </c>
      <c r="J4193" s="1">
        <v>9.0</v>
      </c>
      <c r="K4193" s="1">
        <v>2.0</v>
      </c>
      <c r="L4193" s="1" t="s">
        <v>16</v>
      </c>
    </row>
    <row r="4194">
      <c r="A4194" s="2">
        <v>42370.0</v>
      </c>
      <c r="B4194" s="1" t="s">
        <v>148</v>
      </c>
      <c r="C4194" s="1">
        <v>777.0</v>
      </c>
      <c r="D4194" s="1" t="s">
        <v>61</v>
      </c>
      <c r="E4194" s="1" t="s">
        <v>712</v>
      </c>
      <c r="F4194" s="1" t="s">
        <v>226</v>
      </c>
      <c r="G4194" s="1">
        <v>2004.0</v>
      </c>
      <c r="H4194" s="1">
        <v>113000.0</v>
      </c>
      <c r="I4194" s="1">
        <v>82354.55168</v>
      </c>
      <c r="J4194" s="1">
        <v>10.29431896</v>
      </c>
      <c r="K4194" s="1">
        <v>3.0</v>
      </c>
      <c r="L4194" s="1" t="s">
        <v>16</v>
      </c>
    </row>
    <row r="4195">
      <c r="A4195" s="2">
        <v>42370.0</v>
      </c>
      <c r="B4195" s="1" t="s">
        <v>148</v>
      </c>
      <c r="C4195" s="1">
        <v>830.0</v>
      </c>
      <c r="D4195" s="1" t="s">
        <v>61</v>
      </c>
      <c r="E4195" s="1" t="s">
        <v>712</v>
      </c>
      <c r="F4195" s="1" t="s">
        <v>203</v>
      </c>
      <c r="G4195" s="1">
        <v>2004.0</v>
      </c>
      <c r="H4195" s="1">
        <v>113000.0</v>
      </c>
      <c r="I4195" s="1">
        <v>87195.07184</v>
      </c>
      <c r="J4195" s="1">
        <v>10.89938398</v>
      </c>
      <c r="K4195" s="1">
        <v>3.0</v>
      </c>
      <c r="L4195" s="1" t="s">
        <v>16</v>
      </c>
    </row>
    <row r="4196">
      <c r="A4196" s="2">
        <v>42370.0</v>
      </c>
      <c r="B4196" s="1" t="s">
        <v>186</v>
      </c>
      <c r="C4196" s="1" t="s">
        <v>2415</v>
      </c>
      <c r="D4196" s="1" t="s">
        <v>61</v>
      </c>
      <c r="E4196" s="1" t="s">
        <v>1362</v>
      </c>
      <c r="F4196" s="1" t="s">
        <v>226</v>
      </c>
      <c r="G4196" s="1">
        <v>2004.0</v>
      </c>
      <c r="H4196" s="1">
        <v>113000.0</v>
      </c>
      <c r="I4196" s="1">
        <v>89457.0</v>
      </c>
      <c r="J4196" s="1">
        <v>11.0</v>
      </c>
      <c r="K4196" s="1">
        <v>1.0</v>
      </c>
      <c r="L4196" s="1" t="s">
        <v>16</v>
      </c>
    </row>
    <row r="4197">
      <c r="A4197" s="2">
        <v>42370.0</v>
      </c>
      <c r="B4197" s="1" t="s">
        <v>116</v>
      </c>
      <c r="C4197" s="1" t="s">
        <v>2436</v>
      </c>
      <c r="D4197" s="1" t="s">
        <v>61</v>
      </c>
      <c r="E4197" s="1" t="s">
        <v>145</v>
      </c>
      <c r="F4197" s="1" t="s">
        <v>289</v>
      </c>
      <c r="G4197" s="1">
        <v>2009.0</v>
      </c>
      <c r="H4197" s="1">
        <v>112543.0</v>
      </c>
      <c r="I4197" s="1">
        <v>180358.0</v>
      </c>
      <c r="J4197" s="1">
        <v>6.654794521</v>
      </c>
      <c r="K4197" s="1">
        <v>2.0</v>
      </c>
      <c r="L4197" s="1" t="s">
        <v>16</v>
      </c>
    </row>
    <row r="4198">
      <c r="A4198" s="2">
        <v>42370.0</v>
      </c>
      <c r="B4198" s="1" t="s">
        <v>116</v>
      </c>
      <c r="C4198" s="1" t="s">
        <v>2418</v>
      </c>
      <c r="D4198" s="1" t="s">
        <v>61</v>
      </c>
      <c r="E4198" s="1">
        <v>800.0</v>
      </c>
      <c r="F4198" s="1" t="s">
        <v>2007</v>
      </c>
      <c r="G4198" s="1">
        <v>2006.0</v>
      </c>
      <c r="H4198" s="1">
        <v>112000.0</v>
      </c>
      <c r="I4198" s="1">
        <v>42120.0</v>
      </c>
      <c r="J4198" s="1">
        <v>9.846575342</v>
      </c>
      <c r="K4198" s="1">
        <v>2.0</v>
      </c>
      <c r="L4198" s="1" t="s">
        <v>16</v>
      </c>
    </row>
    <row r="4199">
      <c r="A4199" s="2">
        <v>42370.0</v>
      </c>
      <c r="B4199" s="1" t="s">
        <v>116</v>
      </c>
      <c r="C4199" s="1" t="s">
        <v>2437</v>
      </c>
      <c r="D4199" s="1" t="s">
        <v>61</v>
      </c>
      <c r="E4199" s="1" t="s">
        <v>712</v>
      </c>
      <c r="F4199" s="1" t="s">
        <v>2007</v>
      </c>
      <c r="G4199" s="1">
        <v>2005.0</v>
      </c>
      <c r="H4199" s="1">
        <v>112000.0</v>
      </c>
      <c r="I4199" s="1">
        <v>65095.0</v>
      </c>
      <c r="J4199" s="1">
        <v>10.95890411</v>
      </c>
      <c r="K4199" s="1">
        <v>1.0</v>
      </c>
      <c r="L4199" s="1" t="s">
        <v>16</v>
      </c>
    </row>
    <row r="4200">
      <c r="A4200" s="2">
        <v>42370.0</v>
      </c>
      <c r="B4200" s="1" t="s">
        <v>116</v>
      </c>
      <c r="C4200" s="1" t="s">
        <v>2437</v>
      </c>
      <c r="D4200" s="1" t="s">
        <v>61</v>
      </c>
      <c r="E4200" s="1" t="s">
        <v>712</v>
      </c>
      <c r="F4200" s="1" t="s">
        <v>2007</v>
      </c>
      <c r="G4200" s="1">
        <v>2005.0</v>
      </c>
      <c r="H4200" s="1">
        <v>112000.0</v>
      </c>
      <c r="I4200" s="1">
        <v>65095.0</v>
      </c>
      <c r="J4200" s="1">
        <v>10.95890411</v>
      </c>
      <c r="K4200" s="1">
        <v>1.0</v>
      </c>
      <c r="L4200" s="1" t="s">
        <v>16</v>
      </c>
    </row>
    <row r="4201">
      <c r="A4201" s="2">
        <v>42370.0</v>
      </c>
      <c r="B4201" s="1" t="s">
        <v>148</v>
      </c>
      <c r="C4201" s="1">
        <v>714.0</v>
      </c>
      <c r="D4201" s="1" t="s">
        <v>77</v>
      </c>
      <c r="E4201" s="1" t="s">
        <v>2202</v>
      </c>
      <c r="F4201" s="1" t="s">
        <v>2203</v>
      </c>
      <c r="G4201" s="1">
        <v>2005.0</v>
      </c>
      <c r="H4201" s="1">
        <v>112000.0</v>
      </c>
      <c r="I4201" s="1">
        <v>77229.295</v>
      </c>
      <c r="J4201" s="1">
        <v>9.653661875</v>
      </c>
      <c r="K4201" s="1">
        <v>2.0</v>
      </c>
      <c r="L4201" s="1" t="s">
        <v>16</v>
      </c>
    </row>
    <row r="4202">
      <c r="A4202" s="2">
        <v>42370.0</v>
      </c>
      <c r="B4202" s="1" t="s">
        <v>116</v>
      </c>
      <c r="C4202" s="1" t="s">
        <v>2438</v>
      </c>
      <c r="D4202" s="1" t="s">
        <v>273</v>
      </c>
      <c r="E4202" s="1" t="s">
        <v>2289</v>
      </c>
      <c r="F4202" s="1" t="s">
        <v>226</v>
      </c>
      <c r="G4202" s="1">
        <v>2013.0</v>
      </c>
      <c r="H4202" s="1">
        <v>112000.0</v>
      </c>
      <c r="I4202" s="1">
        <v>16171.0</v>
      </c>
      <c r="J4202" s="1">
        <v>2.712328767</v>
      </c>
      <c r="K4202" s="1">
        <v>2.0</v>
      </c>
      <c r="L4202" s="1" t="s">
        <v>16</v>
      </c>
    </row>
    <row r="4203">
      <c r="A4203" s="2">
        <v>42370.0</v>
      </c>
      <c r="B4203" s="1" t="s">
        <v>116</v>
      </c>
      <c r="C4203" s="1" t="s">
        <v>2439</v>
      </c>
      <c r="D4203" s="1" t="s">
        <v>61</v>
      </c>
      <c r="E4203" s="1" t="s">
        <v>1128</v>
      </c>
      <c r="F4203" s="1" t="s">
        <v>203</v>
      </c>
      <c r="G4203" s="1">
        <v>2000.0</v>
      </c>
      <c r="H4203" s="1">
        <v>111000.0</v>
      </c>
      <c r="I4203" s="1">
        <v>111673.0</v>
      </c>
      <c r="J4203" s="1">
        <v>15.48767123</v>
      </c>
      <c r="K4203" s="1">
        <v>2.0</v>
      </c>
      <c r="L4203" s="1" t="s">
        <v>16</v>
      </c>
    </row>
    <row r="4204">
      <c r="A4204" s="2">
        <v>42370.0</v>
      </c>
      <c r="B4204" s="1" t="s">
        <v>148</v>
      </c>
      <c r="C4204" s="1">
        <v>690.0</v>
      </c>
      <c r="D4204" s="1" t="s">
        <v>61</v>
      </c>
      <c r="E4204" s="1" t="s">
        <v>712</v>
      </c>
      <c r="F4204" s="1" t="s">
        <v>536</v>
      </c>
      <c r="G4204" s="1">
        <v>2006.0</v>
      </c>
      <c r="H4204" s="1">
        <v>110500.0</v>
      </c>
      <c r="I4204" s="1">
        <v>71950.71869</v>
      </c>
      <c r="J4204" s="1">
        <v>8.993839836</v>
      </c>
      <c r="K4204" s="1">
        <v>2.0</v>
      </c>
      <c r="L4204" s="1" t="s">
        <v>16</v>
      </c>
    </row>
    <row r="4205">
      <c r="A4205" s="2">
        <v>42370.0</v>
      </c>
      <c r="B4205" s="1" t="s">
        <v>20</v>
      </c>
      <c r="C4205" s="1">
        <v>100548.0</v>
      </c>
      <c r="D4205" s="1" t="s">
        <v>2440</v>
      </c>
      <c r="E4205" s="1" t="s">
        <v>2441</v>
      </c>
      <c r="F4205" s="1" t="s">
        <v>2442</v>
      </c>
      <c r="G4205" s="1">
        <v>2004.0</v>
      </c>
      <c r="H4205" s="1">
        <v>110000.00000000001</v>
      </c>
      <c r="I4205" s="1">
        <v>58178.0</v>
      </c>
      <c r="J4205" s="1">
        <v>12.0</v>
      </c>
      <c r="K4205" s="1">
        <v>2.0</v>
      </c>
      <c r="L4205" s="1" t="s">
        <v>16</v>
      </c>
    </row>
    <row r="4206">
      <c r="A4206" s="2">
        <v>42370.0</v>
      </c>
      <c r="B4206" s="1" t="s">
        <v>20</v>
      </c>
      <c r="C4206" s="1">
        <v>88197.0</v>
      </c>
      <c r="D4206" s="1" t="s">
        <v>273</v>
      </c>
      <c r="E4206" s="1" t="s">
        <v>2225</v>
      </c>
      <c r="F4206" s="1" t="s">
        <v>226</v>
      </c>
      <c r="G4206" s="1">
        <v>2012.0</v>
      </c>
      <c r="H4206" s="1">
        <v>110000.00000000001</v>
      </c>
      <c r="I4206" s="1">
        <v>30334.0</v>
      </c>
      <c r="J4206" s="1">
        <v>4.0</v>
      </c>
      <c r="K4206" s="1">
        <v>2.0</v>
      </c>
      <c r="L4206" s="1" t="s">
        <v>16</v>
      </c>
    </row>
    <row r="4207">
      <c r="A4207" s="2">
        <v>42370.0</v>
      </c>
      <c r="B4207" s="1" t="s">
        <v>186</v>
      </c>
      <c r="C4207" s="1" t="s">
        <v>2199</v>
      </c>
      <c r="D4207" s="1" t="s">
        <v>61</v>
      </c>
      <c r="E4207" s="1">
        <v>800.0</v>
      </c>
      <c r="F4207" s="1" t="s">
        <v>2200</v>
      </c>
      <c r="G4207" s="1">
        <v>2008.0</v>
      </c>
      <c r="H4207" s="1">
        <v>110000.0</v>
      </c>
      <c r="I4207" s="1">
        <v>61820.0</v>
      </c>
      <c r="J4207" s="1">
        <v>7.0</v>
      </c>
      <c r="K4207" s="1">
        <v>2.0</v>
      </c>
      <c r="L4207" s="1" t="s">
        <v>16</v>
      </c>
    </row>
    <row r="4208">
      <c r="A4208" s="2">
        <v>42370.0</v>
      </c>
      <c r="B4208" s="1" t="s">
        <v>148</v>
      </c>
      <c r="C4208" s="1">
        <v>571.0</v>
      </c>
      <c r="D4208" s="1" t="s">
        <v>61</v>
      </c>
      <c r="E4208" s="1">
        <v>800.0</v>
      </c>
      <c r="F4208" s="1" t="s">
        <v>2200</v>
      </c>
      <c r="G4208" s="1">
        <v>2007.0</v>
      </c>
      <c r="H4208" s="1">
        <v>110000.0</v>
      </c>
      <c r="I4208" s="1">
        <v>63890.48597</v>
      </c>
      <c r="J4208" s="1">
        <v>7.986310746</v>
      </c>
      <c r="K4208" s="1">
        <v>2.0</v>
      </c>
      <c r="L4208" s="1" t="s">
        <v>16</v>
      </c>
    </row>
    <row r="4209">
      <c r="A4209" s="2">
        <v>42370.0</v>
      </c>
      <c r="B4209" s="1" t="s">
        <v>148</v>
      </c>
      <c r="C4209" s="1">
        <v>519.0</v>
      </c>
      <c r="D4209" s="1" t="s">
        <v>61</v>
      </c>
      <c r="E4209" s="1">
        <v>800.0</v>
      </c>
      <c r="F4209" s="1" t="s">
        <v>2007</v>
      </c>
      <c r="G4209" s="1">
        <v>2007.0</v>
      </c>
      <c r="H4209" s="1">
        <v>110000.0</v>
      </c>
      <c r="I4209" s="1">
        <v>61108.82957</v>
      </c>
      <c r="J4209" s="1">
        <v>7.638603696</v>
      </c>
      <c r="K4209" s="1">
        <v>2.0</v>
      </c>
      <c r="L4209" s="1" t="s">
        <v>16</v>
      </c>
    </row>
    <row r="4210">
      <c r="A4210" s="2">
        <v>42370.0</v>
      </c>
      <c r="B4210" s="1" t="s">
        <v>116</v>
      </c>
      <c r="C4210" s="1" t="s">
        <v>2416</v>
      </c>
      <c r="D4210" s="1" t="s">
        <v>61</v>
      </c>
      <c r="E4210" s="1">
        <v>800.0</v>
      </c>
      <c r="F4210" s="1" t="s">
        <v>2007</v>
      </c>
      <c r="G4210" s="1">
        <v>2005.0</v>
      </c>
      <c r="H4210" s="1">
        <v>110000.0</v>
      </c>
      <c r="I4210" s="1">
        <v>66910.0</v>
      </c>
      <c r="J4210" s="1">
        <v>10.7260274</v>
      </c>
      <c r="K4210" s="1">
        <v>1.0</v>
      </c>
      <c r="L4210" s="1" t="s">
        <v>16</v>
      </c>
    </row>
    <row r="4211">
      <c r="A4211" s="2">
        <v>42370.0</v>
      </c>
      <c r="B4211" s="1" t="s">
        <v>116</v>
      </c>
      <c r="C4211" s="1" t="s">
        <v>2404</v>
      </c>
      <c r="D4211" s="1" t="s">
        <v>61</v>
      </c>
      <c r="E4211" s="1">
        <v>800.0</v>
      </c>
      <c r="F4211" s="1" t="s">
        <v>2007</v>
      </c>
      <c r="G4211" s="1">
        <v>2006.0</v>
      </c>
      <c r="H4211" s="1">
        <v>110000.0</v>
      </c>
      <c r="I4211" s="1">
        <v>45372.0</v>
      </c>
      <c r="J4211" s="1">
        <v>9.24109589</v>
      </c>
      <c r="K4211" s="1">
        <v>2.0</v>
      </c>
      <c r="L4211" s="1" t="s">
        <v>16</v>
      </c>
    </row>
    <row r="4212">
      <c r="A4212" s="2">
        <v>42370.0</v>
      </c>
      <c r="B4212" s="1" t="s">
        <v>116</v>
      </c>
      <c r="C4212" s="1" t="s">
        <v>2443</v>
      </c>
      <c r="D4212" s="1" t="s">
        <v>61</v>
      </c>
      <c r="E4212" s="1">
        <v>800.0</v>
      </c>
      <c r="F4212" s="1" t="s">
        <v>2007</v>
      </c>
      <c r="G4212" s="1">
        <v>2007.0</v>
      </c>
      <c r="H4212" s="1">
        <v>110000.0</v>
      </c>
      <c r="I4212" s="1">
        <v>68117.0</v>
      </c>
      <c r="J4212" s="1">
        <v>8.657534247</v>
      </c>
      <c r="K4212" s="1">
        <v>3.0</v>
      </c>
      <c r="L4212" s="1" t="s">
        <v>16</v>
      </c>
    </row>
    <row r="4213">
      <c r="A4213" s="2">
        <v>42370.0</v>
      </c>
      <c r="B4213" s="1" t="s">
        <v>20</v>
      </c>
      <c r="C4213" s="1">
        <v>84746.0</v>
      </c>
      <c r="D4213" s="1" t="s">
        <v>91</v>
      </c>
      <c r="E4213" s="1" t="s">
        <v>1119</v>
      </c>
      <c r="F4213" s="1" t="s">
        <v>2444</v>
      </c>
      <c r="G4213" s="1">
        <v>2005.0</v>
      </c>
      <c r="H4213" s="1">
        <v>110000.0</v>
      </c>
      <c r="I4213" s="1">
        <v>96237.0</v>
      </c>
      <c r="J4213" s="1">
        <v>10.0</v>
      </c>
      <c r="K4213" s="1">
        <v>3.0</v>
      </c>
      <c r="L4213" s="1" t="s">
        <v>16</v>
      </c>
    </row>
    <row r="4214">
      <c r="A4214" s="2">
        <v>42370.0</v>
      </c>
      <c r="B4214" s="1" t="s">
        <v>20</v>
      </c>
      <c r="C4214" s="1">
        <v>70438.0</v>
      </c>
      <c r="D4214" s="1" t="s">
        <v>61</v>
      </c>
      <c r="E4214" s="1" t="s">
        <v>712</v>
      </c>
      <c r="F4214" s="1" t="s">
        <v>226</v>
      </c>
      <c r="G4214" s="1">
        <v>2008.0</v>
      </c>
      <c r="H4214" s="1">
        <v>110000.0</v>
      </c>
      <c r="I4214" s="1">
        <v>68333.0</v>
      </c>
      <c r="J4214" s="1">
        <v>7.0</v>
      </c>
      <c r="K4214" s="1">
        <v>2.0</v>
      </c>
      <c r="L4214" s="1" t="s">
        <v>80</v>
      </c>
    </row>
    <row r="4215">
      <c r="A4215" s="2">
        <v>42370.0</v>
      </c>
      <c r="B4215" s="1" t="s">
        <v>148</v>
      </c>
      <c r="C4215" s="1">
        <v>844.0</v>
      </c>
      <c r="D4215" s="1" t="s">
        <v>61</v>
      </c>
      <c r="E4215" s="1" t="s">
        <v>712</v>
      </c>
      <c r="F4215" s="1" t="s">
        <v>226</v>
      </c>
      <c r="G4215" s="1">
        <v>2003.0</v>
      </c>
      <c r="H4215" s="1">
        <v>110000.0</v>
      </c>
      <c r="I4215" s="1">
        <v>91028.06296</v>
      </c>
      <c r="J4215" s="1">
        <v>11.37850787</v>
      </c>
      <c r="K4215" s="1">
        <v>3.0</v>
      </c>
      <c r="L4215" s="1" t="s">
        <v>16</v>
      </c>
    </row>
    <row r="4216">
      <c r="A4216" s="2">
        <v>42370.0</v>
      </c>
      <c r="B4216" s="1" t="s">
        <v>116</v>
      </c>
      <c r="C4216" s="1" t="s">
        <v>2445</v>
      </c>
      <c r="D4216" s="1" t="s">
        <v>61</v>
      </c>
      <c r="E4216" s="1" t="s">
        <v>712</v>
      </c>
      <c r="F4216" s="1" t="s">
        <v>226</v>
      </c>
      <c r="G4216" s="1">
        <v>2005.0</v>
      </c>
      <c r="H4216" s="1">
        <v>110000.0</v>
      </c>
      <c r="I4216" s="1">
        <v>57798.0</v>
      </c>
      <c r="J4216" s="1">
        <v>10.80547945</v>
      </c>
      <c r="K4216" s="1">
        <v>2.0</v>
      </c>
      <c r="L4216" s="1" t="s">
        <v>16</v>
      </c>
    </row>
    <row r="4217">
      <c r="A4217" s="2">
        <v>42370.0</v>
      </c>
      <c r="B4217" s="1" t="s">
        <v>186</v>
      </c>
      <c r="C4217" s="1" t="s">
        <v>2446</v>
      </c>
      <c r="D4217" s="1" t="s">
        <v>61</v>
      </c>
      <c r="E4217" s="1" t="s">
        <v>712</v>
      </c>
      <c r="F4217" s="1" t="s">
        <v>536</v>
      </c>
      <c r="G4217" s="1">
        <v>2003.0</v>
      </c>
      <c r="H4217" s="1">
        <v>110000.0</v>
      </c>
      <c r="I4217" s="1">
        <v>115769.0</v>
      </c>
      <c r="J4217" s="1">
        <v>12.0</v>
      </c>
      <c r="K4217" s="1">
        <v>2.0</v>
      </c>
      <c r="L4217" s="1" t="s">
        <v>16</v>
      </c>
    </row>
    <row r="4218">
      <c r="A4218" s="2">
        <v>42370.0</v>
      </c>
      <c r="B4218" s="1" t="s">
        <v>148</v>
      </c>
      <c r="C4218" s="1">
        <v>900.0</v>
      </c>
      <c r="D4218" s="1" t="s">
        <v>61</v>
      </c>
      <c r="E4218" s="1" t="s">
        <v>712</v>
      </c>
      <c r="F4218" s="1" t="s">
        <v>536</v>
      </c>
      <c r="G4218" s="1">
        <v>2002.0</v>
      </c>
      <c r="H4218" s="1">
        <v>110000.0</v>
      </c>
      <c r="I4218" s="1">
        <v>102505.1334</v>
      </c>
      <c r="J4218" s="1">
        <v>12.81314168</v>
      </c>
      <c r="K4218" s="1">
        <v>3.0</v>
      </c>
      <c r="L4218" s="1" t="s">
        <v>16</v>
      </c>
    </row>
    <row r="4219">
      <c r="A4219" s="2">
        <v>42370.0</v>
      </c>
      <c r="B4219" s="1" t="s">
        <v>148</v>
      </c>
      <c r="C4219" s="1">
        <v>487.0</v>
      </c>
      <c r="D4219" s="1" t="s">
        <v>61</v>
      </c>
      <c r="E4219" s="1" t="s">
        <v>712</v>
      </c>
      <c r="F4219" s="1" t="s">
        <v>2007</v>
      </c>
      <c r="G4219" s="1">
        <v>2007.0</v>
      </c>
      <c r="H4219" s="1">
        <v>110000.0</v>
      </c>
      <c r="I4219" s="1">
        <v>58283.36756</v>
      </c>
      <c r="J4219" s="1">
        <v>7.285420945</v>
      </c>
      <c r="K4219" s="1">
        <v>2.0</v>
      </c>
      <c r="L4219" s="1" t="s">
        <v>16</v>
      </c>
    </row>
    <row r="4220">
      <c r="A4220" s="2">
        <v>42370.0</v>
      </c>
      <c r="B4220" s="1" t="s">
        <v>148</v>
      </c>
      <c r="C4220" s="1">
        <v>735.0</v>
      </c>
      <c r="D4220" s="1" t="s">
        <v>61</v>
      </c>
      <c r="E4220" s="1" t="s">
        <v>712</v>
      </c>
      <c r="F4220" s="1" t="s">
        <v>2007</v>
      </c>
      <c r="G4220" s="1">
        <v>2005.0</v>
      </c>
      <c r="H4220" s="1">
        <v>110000.0</v>
      </c>
      <c r="I4220" s="1">
        <v>77973.99042</v>
      </c>
      <c r="J4220" s="1">
        <v>9.746748802</v>
      </c>
      <c r="K4220" s="1">
        <v>2.0</v>
      </c>
      <c r="L4220" s="1" t="s">
        <v>16</v>
      </c>
    </row>
    <row r="4221">
      <c r="A4221" s="2">
        <v>42370.0</v>
      </c>
      <c r="B4221" s="1" t="s">
        <v>148</v>
      </c>
      <c r="C4221" s="1">
        <v>796.0</v>
      </c>
      <c r="D4221" s="1" t="s">
        <v>61</v>
      </c>
      <c r="E4221" s="1" t="s">
        <v>712</v>
      </c>
      <c r="F4221" s="1" t="s">
        <v>2007</v>
      </c>
      <c r="G4221" s="1">
        <v>2004.0</v>
      </c>
      <c r="H4221" s="1">
        <v>110000.0</v>
      </c>
      <c r="I4221" s="1">
        <v>85180.01368</v>
      </c>
      <c r="J4221" s="1">
        <v>10.64750171</v>
      </c>
      <c r="K4221" s="1">
        <v>3.0</v>
      </c>
      <c r="L4221" s="1" t="s">
        <v>16</v>
      </c>
    </row>
    <row r="4222">
      <c r="A4222" s="2">
        <v>42370.0</v>
      </c>
      <c r="B4222" s="1" t="s">
        <v>116</v>
      </c>
      <c r="C4222" s="1" t="s">
        <v>2447</v>
      </c>
      <c r="D4222" s="1" t="s">
        <v>61</v>
      </c>
      <c r="E4222" s="1" t="s">
        <v>712</v>
      </c>
      <c r="F4222" s="1" t="s">
        <v>2007</v>
      </c>
      <c r="G4222" s="1">
        <v>2005.0</v>
      </c>
      <c r="H4222" s="1">
        <v>110000.0</v>
      </c>
      <c r="I4222" s="1">
        <v>138010.0</v>
      </c>
      <c r="J4222" s="1">
        <v>10.65205479</v>
      </c>
      <c r="K4222" s="1">
        <v>2.0</v>
      </c>
      <c r="L4222" s="1" t="s">
        <v>16</v>
      </c>
    </row>
    <row r="4223">
      <c r="A4223" s="2">
        <v>42370.0</v>
      </c>
      <c r="B4223" s="1" t="s">
        <v>116</v>
      </c>
      <c r="C4223" s="1" t="s">
        <v>2448</v>
      </c>
      <c r="D4223" s="1" t="s">
        <v>61</v>
      </c>
      <c r="E4223" s="1" t="s">
        <v>712</v>
      </c>
      <c r="F4223" s="1" t="s">
        <v>2007</v>
      </c>
      <c r="G4223" s="1">
        <v>2005.0</v>
      </c>
      <c r="H4223" s="1">
        <v>110000.0</v>
      </c>
      <c r="I4223" s="1">
        <v>51210.0</v>
      </c>
      <c r="J4223" s="1">
        <v>10.96986301</v>
      </c>
      <c r="K4223" s="1">
        <v>2.0</v>
      </c>
      <c r="L4223" s="1" t="s">
        <v>16</v>
      </c>
    </row>
    <row r="4224">
      <c r="A4224" s="2">
        <v>42370.0</v>
      </c>
      <c r="B4224" s="1" t="s">
        <v>116</v>
      </c>
      <c r="C4224" s="1" t="s">
        <v>2449</v>
      </c>
      <c r="D4224" s="1" t="s">
        <v>61</v>
      </c>
      <c r="E4224" s="1" t="s">
        <v>712</v>
      </c>
      <c r="F4224" s="1" t="s">
        <v>2007</v>
      </c>
      <c r="G4224" s="1">
        <v>2004.0</v>
      </c>
      <c r="H4224" s="1">
        <v>110000.0</v>
      </c>
      <c r="I4224" s="1">
        <v>48691.0</v>
      </c>
      <c r="J4224" s="1">
        <v>11.83287671</v>
      </c>
      <c r="K4224" s="1">
        <v>2.0</v>
      </c>
      <c r="L4224" s="1" t="s">
        <v>16</v>
      </c>
    </row>
    <row r="4225">
      <c r="A4225" s="2">
        <v>42370.0</v>
      </c>
      <c r="B4225" s="1" t="s">
        <v>116</v>
      </c>
      <c r="C4225" s="1" t="s">
        <v>2450</v>
      </c>
      <c r="D4225" s="1" t="s">
        <v>61</v>
      </c>
      <c r="E4225" s="1" t="s">
        <v>712</v>
      </c>
      <c r="F4225" s="1" t="s">
        <v>2007</v>
      </c>
      <c r="G4225" s="1">
        <v>2005.0</v>
      </c>
      <c r="H4225" s="1">
        <v>110000.0</v>
      </c>
      <c r="I4225" s="1">
        <v>77360.0</v>
      </c>
      <c r="J4225" s="1">
        <v>10.70958904</v>
      </c>
      <c r="K4225" s="1">
        <v>3.0</v>
      </c>
      <c r="L4225" s="1" t="s">
        <v>16</v>
      </c>
    </row>
    <row r="4226">
      <c r="A4226" s="2">
        <v>42370.0</v>
      </c>
      <c r="B4226" s="1" t="s">
        <v>116</v>
      </c>
      <c r="C4226" s="1" t="s">
        <v>2450</v>
      </c>
      <c r="D4226" s="1" t="s">
        <v>61</v>
      </c>
      <c r="E4226" s="1" t="s">
        <v>712</v>
      </c>
      <c r="F4226" s="1" t="s">
        <v>2007</v>
      </c>
      <c r="G4226" s="1">
        <v>2005.0</v>
      </c>
      <c r="H4226" s="1">
        <v>110000.0</v>
      </c>
      <c r="I4226" s="1">
        <v>77360.0</v>
      </c>
      <c r="J4226" s="1">
        <v>10.70958904</v>
      </c>
      <c r="K4226" s="1">
        <v>3.0</v>
      </c>
      <c r="L4226" s="1" t="s">
        <v>16</v>
      </c>
    </row>
    <row r="4227">
      <c r="A4227" s="2">
        <v>42370.0</v>
      </c>
      <c r="B4227" s="1" t="s">
        <v>186</v>
      </c>
      <c r="C4227" s="1" t="s">
        <v>2421</v>
      </c>
      <c r="D4227" s="1" t="s">
        <v>61</v>
      </c>
      <c r="E4227" s="1" t="s">
        <v>1903</v>
      </c>
      <c r="F4227" s="1" t="s">
        <v>203</v>
      </c>
      <c r="G4227" s="1">
        <v>2003.0</v>
      </c>
      <c r="H4227" s="1">
        <v>110000.0</v>
      </c>
      <c r="I4227" s="1">
        <v>87936.0</v>
      </c>
      <c r="J4227" s="1">
        <v>12.0</v>
      </c>
      <c r="K4227" s="1">
        <v>2.0</v>
      </c>
      <c r="L4227" s="1" t="s">
        <v>16</v>
      </c>
    </row>
    <row r="4228">
      <c r="A4228" s="2">
        <v>42370.0</v>
      </c>
      <c r="B4228" s="1" t="s">
        <v>186</v>
      </c>
      <c r="C4228" s="1" t="s">
        <v>2422</v>
      </c>
      <c r="D4228" s="1" t="s">
        <v>77</v>
      </c>
      <c r="E4228" s="1" t="s">
        <v>2298</v>
      </c>
      <c r="F4228" s="1" t="s">
        <v>2203</v>
      </c>
      <c r="G4228" s="1">
        <v>2005.0</v>
      </c>
      <c r="H4228" s="1">
        <v>110000.0</v>
      </c>
      <c r="I4228" s="1">
        <v>58804.0</v>
      </c>
      <c r="J4228" s="1">
        <v>10.0</v>
      </c>
      <c r="K4228" s="1">
        <v>1.0</v>
      </c>
      <c r="L4228" s="1" t="s">
        <v>16</v>
      </c>
    </row>
    <row r="4229">
      <c r="A4229" s="2">
        <v>42370.0</v>
      </c>
      <c r="B4229" s="1" t="s">
        <v>148</v>
      </c>
      <c r="C4229" s="1">
        <v>798.0</v>
      </c>
      <c r="D4229" s="1" t="s">
        <v>273</v>
      </c>
      <c r="E4229" s="1" t="s">
        <v>2177</v>
      </c>
      <c r="F4229" s="1" t="s">
        <v>2189</v>
      </c>
      <c r="G4229" s="1">
        <v>2004.0</v>
      </c>
      <c r="H4229" s="1">
        <v>110000.0</v>
      </c>
      <c r="I4229" s="1">
        <v>127835.7289</v>
      </c>
      <c r="J4229" s="1">
        <v>10.65297741</v>
      </c>
      <c r="K4229" s="1">
        <v>3.0</v>
      </c>
      <c r="L4229" s="1" t="s">
        <v>16</v>
      </c>
    </row>
    <row r="4230">
      <c r="A4230" s="2">
        <v>42370.0</v>
      </c>
      <c r="B4230" s="1" t="s">
        <v>116</v>
      </c>
      <c r="C4230" s="1" t="s">
        <v>2451</v>
      </c>
      <c r="D4230" s="1" t="s">
        <v>61</v>
      </c>
      <c r="E4230" s="1" t="s">
        <v>1711</v>
      </c>
      <c r="F4230" s="1" t="s">
        <v>2367</v>
      </c>
      <c r="G4230" s="1">
        <v>2007.0</v>
      </c>
      <c r="H4230" s="1">
        <v>110000.0</v>
      </c>
      <c r="I4230" s="1">
        <v>80334.0</v>
      </c>
      <c r="J4230" s="1">
        <v>8.942465753</v>
      </c>
      <c r="K4230" s="1">
        <v>2.0</v>
      </c>
      <c r="L4230" s="1" t="s">
        <v>16</v>
      </c>
    </row>
    <row r="4231">
      <c r="A4231" s="2">
        <v>42370.0</v>
      </c>
      <c r="B4231" s="1" t="s">
        <v>148</v>
      </c>
      <c r="C4231" s="1">
        <v>867.0</v>
      </c>
      <c r="D4231" s="1" t="s">
        <v>91</v>
      </c>
      <c r="E4231" s="1" t="s">
        <v>1442</v>
      </c>
      <c r="F4231" s="1" t="s">
        <v>1443</v>
      </c>
      <c r="G4231" s="1">
        <v>2003.0</v>
      </c>
      <c r="H4231" s="1">
        <v>110000.0</v>
      </c>
      <c r="I4231" s="1">
        <v>93897.33056</v>
      </c>
      <c r="J4231" s="1">
        <v>11.73716632</v>
      </c>
      <c r="K4231" s="1">
        <v>3.0</v>
      </c>
      <c r="L4231" s="1" t="s">
        <v>16</v>
      </c>
    </row>
    <row r="4232">
      <c r="A4232" s="2">
        <v>42370.0</v>
      </c>
      <c r="B4232" s="1" t="s">
        <v>148</v>
      </c>
      <c r="C4232" s="1">
        <v>468.0</v>
      </c>
      <c r="D4232" s="1" t="s">
        <v>61</v>
      </c>
      <c r="E4232" s="1" t="s">
        <v>145</v>
      </c>
      <c r="F4232" s="1" t="s">
        <v>143</v>
      </c>
      <c r="G4232" s="1">
        <v>2008.0</v>
      </c>
      <c r="H4232" s="1">
        <v>110000.0</v>
      </c>
      <c r="I4232" s="1">
        <v>83581.10882</v>
      </c>
      <c r="J4232" s="1">
        <v>6.965092402</v>
      </c>
      <c r="K4232" s="1">
        <v>2.0</v>
      </c>
      <c r="L4232" s="1" t="s">
        <v>16</v>
      </c>
    </row>
    <row r="4233">
      <c r="A4233" s="2">
        <v>42370.0</v>
      </c>
      <c r="B4233" s="1" t="s">
        <v>148</v>
      </c>
      <c r="C4233" s="1">
        <v>743.0</v>
      </c>
      <c r="D4233" s="1" t="s">
        <v>61</v>
      </c>
      <c r="E4233" s="1" t="s">
        <v>881</v>
      </c>
      <c r="F4233" s="1" t="s">
        <v>536</v>
      </c>
      <c r="G4233" s="1">
        <v>2005.0</v>
      </c>
      <c r="H4233" s="1">
        <v>110000.0</v>
      </c>
      <c r="I4233" s="1">
        <v>78499.65777</v>
      </c>
      <c r="J4233" s="1">
        <v>9.812457221</v>
      </c>
      <c r="K4233" s="1">
        <v>2.0</v>
      </c>
      <c r="L4233" s="1" t="s">
        <v>16</v>
      </c>
    </row>
    <row r="4234">
      <c r="A4234" s="2">
        <v>42370.0</v>
      </c>
      <c r="B4234" s="1" t="s">
        <v>116</v>
      </c>
      <c r="C4234" s="1" t="s">
        <v>2428</v>
      </c>
      <c r="D4234" s="1" t="s">
        <v>61</v>
      </c>
      <c r="E4234" s="1" t="s">
        <v>881</v>
      </c>
      <c r="F4234" s="1" t="s">
        <v>536</v>
      </c>
      <c r="G4234" s="1">
        <v>2001.0</v>
      </c>
      <c r="H4234" s="1">
        <v>110000.0</v>
      </c>
      <c r="I4234" s="1">
        <v>67451.0</v>
      </c>
      <c r="J4234" s="1">
        <v>14.58082192</v>
      </c>
      <c r="K4234" s="1">
        <v>3.0</v>
      </c>
      <c r="L4234" s="1" t="s">
        <v>16</v>
      </c>
    </row>
    <row r="4235">
      <c r="A4235" s="2">
        <v>42370.0</v>
      </c>
      <c r="B4235" s="1" t="s">
        <v>148</v>
      </c>
      <c r="C4235" s="1">
        <v>792.0</v>
      </c>
      <c r="D4235" s="1" t="s">
        <v>61</v>
      </c>
      <c r="E4235" s="1" t="s">
        <v>881</v>
      </c>
      <c r="F4235" s="1" t="s">
        <v>203</v>
      </c>
      <c r="G4235" s="1">
        <v>2004.0</v>
      </c>
      <c r="H4235" s="1">
        <v>110000.0</v>
      </c>
      <c r="I4235" s="1">
        <v>83953.45656</v>
      </c>
      <c r="J4235" s="1">
        <v>10.49418207</v>
      </c>
      <c r="K4235" s="1">
        <v>3.0</v>
      </c>
      <c r="L4235" s="1" t="s">
        <v>16</v>
      </c>
    </row>
    <row r="4236">
      <c r="A4236" s="2">
        <v>42370.0</v>
      </c>
      <c r="B4236" s="1" t="s">
        <v>148</v>
      </c>
      <c r="C4236" s="1">
        <v>907.0</v>
      </c>
      <c r="D4236" s="1" t="s">
        <v>61</v>
      </c>
      <c r="E4236" s="1" t="s">
        <v>881</v>
      </c>
      <c r="F4236" s="1" t="s">
        <v>203</v>
      </c>
      <c r="G4236" s="1">
        <v>2001.0</v>
      </c>
      <c r="H4236" s="1">
        <v>110000.0</v>
      </c>
      <c r="I4236" s="1">
        <v>106403.833</v>
      </c>
      <c r="J4236" s="1">
        <v>13.30047912</v>
      </c>
      <c r="K4236" s="1">
        <v>3.0</v>
      </c>
      <c r="L4236" s="1" t="s">
        <v>16</v>
      </c>
    </row>
    <row r="4237">
      <c r="A4237" s="2">
        <v>42370.0</v>
      </c>
      <c r="B4237" s="1" t="s">
        <v>116</v>
      </c>
      <c r="C4237" s="1" t="s">
        <v>2393</v>
      </c>
      <c r="D4237" s="1" t="s">
        <v>61</v>
      </c>
      <c r="E4237" s="1" t="s">
        <v>881</v>
      </c>
      <c r="F4237" s="1" t="s">
        <v>203</v>
      </c>
      <c r="G4237" s="1">
        <v>2004.0</v>
      </c>
      <c r="H4237" s="1">
        <v>110000.0</v>
      </c>
      <c r="I4237" s="1">
        <v>173498.0</v>
      </c>
      <c r="J4237" s="1">
        <v>11.35342466</v>
      </c>
      <c r="K4237" s="1">
        <v>2.0</v>
      </c>
      <c r="L4237" s="1" t="s">
        <v>16</v>
      </c>
    </row>
    <row r="4238">
      <c r="A4238" s="2">
        <v>42370.0</v>
      </c>
      <c r="B4238" s="1" t="s">
        <v>148</v>
      </c>
      <c r="C4238" s="1">
        <v>762.0</v>
      </c>
      <c r="D4238" s="1" t="s">
        <v>61</v>
      </c>
      <c r="E4238" s="1" t="s">
        <v>1128</v>
      </c>
      <c r="F4238" s="1" t="s">
        <v>536</v>
      </c>
      <c r="G4238" s="1">
        <v>2005.0</v>
      </c>
      <c r="H4238" s="1">
        <v>110000.0</v>
      </c>
      <c r="I4238" s="1">
        <v>79704.31211</v>
      </c>
      <c r="J4238" s="1">
        <v>9.963039014</v>
      </c>
      <c r="K4238" s="1">
        <v>2.0</v>
      </c>
      <c r="L4238" s="1" t="s">
        <v>16</v>
      </c>
    </row>
    <row r="4239">
      <c r="A4239" s="2">
        <v>42370.0</v>
      </c>
      <c r="B4239" s="1" t="s">
        <v>148</v>
      </c>
      <c r="C4239" s="1">
        <v>877.0</v>
      </c>
      <c r="D4239" s="1" t="s">
        <v>61</v>
      </c>
      <c r="E4239" s="1" t="s">
        <v>1128</v>
      </c>
      <c r="F4239" s="1" t="s">
        <v>536</v>
      </c>
      <c r="G4239" s="1">
        <v>2003.0</v>
      </c>
      <c r="H4239" s="1">
        <v>110000.0</v>
      </c>
      <c r="I4239" s="1">
        <v>95802.87472</v>
      </c>
      <c r="J4239" s="1">
        <v>11.97535934</v>
      </c>
      <c r="K4239" s="1">
        <v>3.0</v>
      </c>
      <c r="L4239" s="1" t="s">
        <v>16</v>
      </c>
    </row>
    <row r="4240">
      <c r="A4240" s="2">
        <v>42370.0</v>
      </c>
      <c r="B4240" s="1" t="s">
        <v>116</v>
      </c>
      <c r="C4240" s="1" t="s">
        <v>2439</v>
      </c>
      <c r="D4240" s="1" t="s">
        <v>61</v>
      </c>
      <c r="E4240" s="1" t="s">
        <v>1128</v>
      </c>
      <c r="F4240" s="1" t="s">
        <v>203</v>
      </c>
      <c r="G4240" s="1">
        <v>2000.0</v>
      </c>
      <c r="H4240" s="1">
        <v>110000.0</v>
      </c>
      <c r="I4240" s="1">
        <v>111673.0</v>
      </c>
      <c r="J4240" s="1">
        <v>15.48767123</v>
      </c>
      <c r="K4240" s="1">
        <v>2.0</v>
      </c>
      <c r="L4240" s="1" t="s">
        <v>16</v>
      </c>
    </row>
    <row r="4241">
      <c r="A4241" s="2">
        <v>42370.0</v>
      </c>
      <c r="B4241" s="1" t="s">
        <v>116</v>
      </c>
      <c r="C4241" s="1" t="s">
        <v>2452</v>
      </c>
      <c r="D4241" s="1" t="s">
        <v>61</v>
      </c>
      <c r="E4241" s="1" t="s">
        <v>1128</v>
      </c>
      <c r="F4241" s="1" t="s">
        <v>203</v>
      </c>
      <c r="G4241" s="1">
        <v>2000.0</v>
      </c>
      <c r="H4241" s="1">
        <v>110000.0</v>
      </c>
      <c r="I4241" s="1">
        <v>82699.0</v>
      </c>
      <c r="J4241" s="1">
        <v>15.6739726</v>
      </c>
      <c r="K4241" s="1">
        <v>2.0</v>
      </c>
      <c r="L4241" s="1" t="s">
        <v>16</v>
      </c>
    </row>
    <row r="4242">
      <c r="A4242" s="2">
        <v>42370.0</v>
      </c>
      <c r="B4242" s="1" t="s">
        <v>148</v>
      </c>
      <c r="C4242" s="1">
        <v>518.0</v>
      </c>
      <c r="D4242" s="1" t="s">
        <v>61</v>
      </c>
      <c r="E4242" s="1">
        <v>800.0</v>
      </c>
      <c r="F4242" s="1" t="s">
        <v>2200</v>
      </c>
      <c r="G4242" s="1">
        <v>2007.0</v>
      </c>
      <c r="H4242" s="1">
        <v>108000.0</v>
      </c>
      <c r="I4242" s="1">
        <v>61108.82957</v>
      </c>
      <c r="J4242" s="1">
        <v>7.638603696</v>
      </c>
      <c r="K4242" s="1">
        <v>2.0</v>
      </c>
      <c r="L4242" s="1" t="s">
        <v>16</v>
      </c>
    </row>
    <row r="4243">
      <c r="A4243" s="2">
        <v>42370.0</v>
      </c>
      <c r="B4243" s="1" t="s">
        <v>186</v>
      </c>
      <c r="C4243" s="1" t="s">
        <v>2453</v>
      </c>
      <c r="D4243" s="1" t="s">
        <v>61</v>
      </c>
      <c r="E4243" s="1">
        <v>800.0</v>
      </c>
      <c r="F4243" s="1" t="s">
        <v>2007</v>
      </c>
      <c r="G4243" s="1">
        <v>2008.0</v>
      </c>
      <c r="H4243" s="1">
        <v>108000.0</v>
      </c>
      <c r="I4243" s="1">
        <v>68317.0</v>
      </c>
      <c r="J4243" s="1">
        <v>7.0</v>
      </c>
      <c r="K4243" s="1">
        <v>2.0</v>
      </c>
      <c r="L4243" s="1" t="s">
        <v>16</v>
      </c>
    </row>
    <row r="4244">
      <c r="A4244" s="2">
        <v>42370.0</v>
      </c>
      <c r="B4244" s="1" t="s">
        <v>116</v>
      </c>
      <c r="C4244" s="1" t="s">
        <v>2443</v>
      </c>
      <c r="D4244" s="1" t="s">
        <v>61</v>
      </c>
      <c r="E4244" s="1">
        <v>800.0</v>
      </c>
      <c r="F4244" s="1" t="s">
        <v>2007</v>
      </c>
      <c r="G4244" s="1">
        <v>2007.0</v>
      </c>
      <c r="H4244" s="1">
        <v>108000.0</v>
      </c>
      <c r="I4244" s="1">
        <v>68117.0</v>
      </c>
      <c r="J4244" s="1">
        <v>8.657534247</v>
      </c>
      <c r="K4244" s="1">
        <v>3.0</v>
      </c>
      <c r="L4244" s="1" t="s">
        <v>16</v>
      </c>
    </row>
    <row r="4245">
      <c r="A4245" s="2">
        <v>42370.0</v>
      </c>
      <c r="B4245" s="1" t="s">
        <v>116</v>
      </c>
      <c r="C4245" s="1" t="s">
        <v>2447</v>
      </c>
      <c r="D4245" s="1" t="s">
        <v>61</v>
      </c>
      <c r="E4245" s="1" t="s">
        <v>712</v>
      </c>
      <c r="F4245" s="1" t="s">
        <v>2007</v>
      </c>
      <c r="G4245" s="1">
        <v>2005.0</v>
      </c>
      <c r="H4245" s="1">
        <v>108000.0</v>
      </c>
      <c r="I4245" s="1">
        <v>138010.0</v>
      </c>
      <c r="J4245" s="1">
        <v>10.65205479</v>
      </c>
      <c r="K4245" s="1">
        <v>2.0</v>
      </c>
      <c r="L4245" s="1" t="s">
        <v>16</v>
      </c>
    </row>
    <row r="4246">
      <c r="A4246" s="2">
        <v>42370.0</v>
      </c>
      <c r="B4246" s="1" t="s">
        <v>116</v>
      </c>
      <c r="C4246" s="1" t="s">
        <v>2454</v>
      </c>
      <c r="D4246" s="1" t="s">
        <v>61</v>
      </c>
      <c r="E4246" s="1" t="s">
        <v>712</v>
      </c>
      <c r="F4246" s="1" t="s">
        <v>2007</v>
      </c>
      <c r="G4246" s="1">
        <v>2005.0</v>
      </c>
      <c r="H4246" s="1">
        <v>108000.0</v>
      </c>
      <c r="I4246" s="1">
        <v>108610.0</v>
      </c>
      <c r="J4246" s="1">
        <v>10.65205479</v>
      </c>
      <c r="K4246" s="1">
        <v>2.0</v>
      </c>
      <c r="L4246" s="1" t="s">
        <v>16</v>
      </c>
    </row>
    <row r="4247">
      <c r="A4247" s="2">
        <v>42370.0</v>
      </c>
      <c r="B4247" s="1" t="s">
        <v>116</v>
      </c>
      <c r="C4247" s="1" t="s">
        <v>2455</v>
      </c>
      <c r="D4247" s="1" t="s">
        <v>61</v>
      </c>
      <c r="E4247" s="1" t="s">
        <v>712</v>
      </c>
      <c r="F4247" s="1" t="s">
        <v>2007</v>
      </c>
      <c r="G4247" s="1">
        <v>2004.0</v>
      </c>
      <c r="H4247" s="1">
        <v>108000.0</v>
      </c>
      <c r="I4247" s="1">
        <v>125127.0</v>
      </c>
      <c r="J4247" s="1">
        <v>11.80821918</v>
      </c>
      <c r="K4247" s="1">
        <v>2.0</v>
      </c>
      <c r="L4247" s="1" t="s">
        <v>16</v>
      </c>
    </row>
    <row r="4248">
      <c r="A4248" s="2">
        <v>42370.0</v>
      </c>
      <c r="B4248" s="1" t="s">
        <v>148</v>
      </c>
      <c r="C4248" s="1">
        <v>829.0</v>
      </c>
      <c r="D4248" s="1" t="s">
        <v>61</v>
      </c>
      <c r="E4248" s="1" t="s">
        <v>712</v>
      </c>
      <c r="F4248" s="1" t="s">
        <v>203</v>
      </c>
      <c r="G4248" s="1">
        <v>2004.0</v>
      </c>
      <c r="H4248" s="1">
        <v>108000.0</v>
      </c>
      <c r="I4248" s="1">
        <v>87195.07184</v>
      </c>
      <c r="J4248" s="1">
        <v>10.89938398</v>
      </c>
      <c r="K4248" s="1">
        <v>3.0</v>
      </c>
      <c r="L4248" s="1" t="s">
        <v>16</v>
      </c>
    </row>
    <row r="4249">
      <c r="A4249" s="2">
        <v>42370.0</v>
      </c>
      <c r="B4249" s="1" t="s">
        <v>116</v>
      </c>
      <c r="C4249" s="1" t="s">
        <v>2456</v>
      </c>
      <c r="D4249" s="1" t="s">
        <v>273</v>
      </c>
      <c r="E4249" s="1" t="s">
        <v>2289</v>
      </c>
      <c r="F4249" s="1" t="s">
        <v>226</v>
      </c>
      <c r="G4249" s="1">
        <v>2011.0</v>
      </c>
      <c r="H4249" s="1">
        <v>108000.0</v>
      </c>
      <c r="I4249" s="1">
        <v>8627.0</v>
      </c>
      <c r="J4249" s="1">
        <v>4.594520548</v>
      </c>
      <c r="K4249" s="1">
        <v>1.0</v>
      </c>
      <c r="L4249" s="1" t="s">
        <v>16</v>
      </c>
    </row>
    <row r="4250">
      <c r="A4250" s="2">
        <v>42370.0</v>
      </c>
      <c r="B4250" s="1" t="s">
        <v>148</v>
      </c>
      <c r="C4250" s="1">
        <v>838.0</v>
      </c>
      <c r="D4250" s="1" t="s">
        <v>61</v>
      </c>
      <c r="E4250" s="1">
        <v>800.0</v>
      </c>
      <c r="F4250" s="1" t="s">
        <v>2007</v>
      </c>
      <c r="G4250" s="1">
        <v>2003.0</v>
      </c>
      <c r="H4250" s="1">
        <v>107500.0</v>
      </c>
      <c r="I4250" s="1">
        <v>90611.90968</v>
      </c>
      <c r="J4250" s="1">
        <v>11.32648871</v>
      </c>
      <c r="K4250" s="1">
        <v>3.0</v>
      </c>
      <c r="L4250" s="1" t="s">
        <v>16</v>
      </c>
    </row>
    <row r="4251">
      <c r="A4251" s="2">
        <v>42370.0</v>
      </c>
      <c r="B4251" s="1" t="s">
        <v>148</v>
      </c>
      <c r="C4251" s="1">
        <v>382.0</v>
      </c>
      <c r="D4251" s="1" t="s">
        <v>61</v>
      </c>
      <c r="E4251" s="1" t="s">
        <v>712</v>
      </c>
      <c r="F4251" s="1" t="s">
        <v>536</v>
      </c>
      <c r="G4251" s="1">
        <v>2009.0</v>
      </c>
      <c r="H4251" s="1">
        <v>107500.0</v>
      </c>
      <c r="I4251" s="1">
        <v>47923.34018</v>
      </c>
      <c r="J4251" s="1">
        <v>5.990417522</v>
      </c>
      <c r="K4251" s="1">
        <v>2.0</v>
      </c>
      <c r="L4251" s="1" t="s">
        <v>16</v>
      </c>
    </row>
    <row r="4252">
      <c r="A4252" s="2">
        <v>42370.0</v>
      </c>
      <c r="B4252" s="1" t="s">
        <v>148</v>
      </c>
      <c r="C4252" s="1">
        <v>678.0</v>
      </c>
      <c r="D4252" s="1" t="s">
        <v>61</v>
      </c>
      <c r="E4252" s="1" t="s">
        <v>712</v>
      </c>
      <c r="F4252" s="1" t="s">
        <v>536</v>
      </c>
      <c r="G4252" s="1">
        <v>2006.0</v>
      </c>
      <c r="H4252" s="1">
        <v>107500.0</v>
      </c>
      <c r="I4252" s="1">
        <v>71644.0794</v>
      </c>
      <c r="J4252" s="1">
        <v>8.955509925</v>
      </c>
      <c r="K4252" s="1">
        <v>2.0</v>
      </c>
      <c r="L4252" s="1" t="s">
        <v>16</v>
      </c>
    </row>
    <row r="4253">
      <c r="A4253" s="2">
        <v>42370.0</v>
      </c>
      <c r="B4253" s="1" t="s">
        <v>148</v>
      </c>
      <c r="C4253" s="1">
        <v>563.0</v>
      </c>
      <c r="D4253" s="1" t="s">
        <v>61</v>
      </c>
      <c r="E4253" s="1">
        <v>800.0</v>
      </c>
      <c r="F4253" s="1" t="s">
        <v>2200</v>
      </c>
      <c r="G4253" s="1">
        <v>2007.0</v>
      </c>
      <c r="H4253" s="1">
        <v>107000.0</v>
      </c>
      <c r="I4253" s="1">
        <v>63540.04106</v>
      </c>
      <c r="J4253" s="1">
        <v>7.942505133</v>
      </c>
      <c r="K4253" s="1">
        <v>2.0</v>
      </c>
      <c r="L4253" s="1" t="s">
        <v>16</v>
      </c>
    </row>
    <row r="4254">
      <c r="A4254" s="2">
        <v>42370.0</v>
      </c>
      <c r="B4254" s="1" t="s">
        <v>148</v>
      </c>
      <c r="C4254" s="1">
        <v>802.0</v>
      </c>
      <c r="D4254" s="1" t="s">
        <v>61</v>
      </c>
      <c r="E4254" s="1">
        <v>800.0</v>
      </c>
      <c r="F4254" s="1" t="s">
        <v>2007</v>
      </c>
      <c r="G4254" s="1">
        <v>2004.0</v>
      </c>
      <c r="H4254" s="1">
        <v>107000.0</v>
      </c>
      <c r="I4254" s="1">
        <v>85355.23616</v>
      </c>
      <c r="J4254" s="1">
        <v>10.66940452</v>
      </c>
      <c r="K4254" s="1">
        <v>3.0</v>
      </c>
      <c r="L4254" s="1" t="s">
        <v>16</v>
      </c>
    </row>
    <row r="4255">
      <c r="A4255" s="2">
        <v>42370.0</v>
      </c>
      <c r="B4255" s="1" t="s">
        <v>148</v>
      </c>
      <c r="C4255" s="1">
        <v>790.0</v>
      </c>
      <c r="D4255" s="1" t="s">
        <v>61</v>
      </c>
      <c r="E4255" s="1" t="s">
        <v>712</v>
      </c>
      <c r="F4255" s="1" t="s">
        <v>226</v>
      </c>
      <c r="G4255" s="1">
        <v>2004.0</v>
      </c>
      <c r="H4255" s="1">
        <v>107000.0</v>
      </c>
      <c r="I4255" s="1">
        <v>83865.84528</v>
      </c>
      <c r="J4255" s="1">
        <v>10.48323066</v>
      </c>
      <c r="K4255" s="1">
        <v>3.0</v>
      </c>
      <c r="L4255" s="1" t="s">
        <v>16</v>
      </c>
    </row>
    <row r="4256">
      <c r="A4256" s="2">
        <v>42370.0</v>
      </c>
      <c r="B4256" s="1" t="s">
        <v>116</v>
      </c>
      <c r="C4256" s="1" t="s">
        <v>2456</v>
      </c>
      <c r="D4256" s="1" t="s">
        <v>273</v>
      </c>
      <c r="E4256" s="1" t="s">
        <v>2289</v>
      </c>
      <c r="F4256" s="1" t="s">
        <v>226</v>
      </c>
      <c r="G4256" s="1">
        <v>2011.0</v>
      </c>
      <c r="H4256" s="1">
        <v>107000.0</v>
      </c>
      <c r="I4256" s="1">
        <v>8627.0</v>
      </c>
      <c r="J4256" s="1">
        <v>4.594520548</v>
      </c>
      <c r="K4256" s="1">
        <v>1.0</v>
      </c>
      <c r="L4256" s="1" t="s">
        <v>16</v>
      </c>
    </row>
    <row r="4257">
      <c r="A4257" s="2">
        <v>42370.0</v>
      </c>
      <c r="B4257" s="1" t="s">
        <v>116</v>
      </c>
      <c r="C4257" s="1" t="s">
        <v>2457</v>
      </c>
      <c r="D4257" s="1" t="s">
        <v>273</v>
      </c>
      <c r="E4257" s="1" t="s">
        <v>2289</v>
      </c>
      <c r="F4257" s="1" t="s">
        <v>226</v>
      </c>
      <c r="G4257" s="1">
        <v>2012.0</v>
      </c>
      <c r="H4257" s="1">
        <v>107000.0</v>
      </c>
      <c r="I4257" s="1">
        <v>19072.0</v>
      </c>
      <c r="J4257" s="1">
        <v>3.578082192</v>
      </c>
      <c r="K4257" s="1">
        <v>2.0</v>
      </c>
      <c r="L4257" s="1" t="s">
        <v>16</v>
      </c>
    </row>
    <row r="4258">
      <c r="A4258" s="2">
        <v>42370.0</v>
      </c>
      <c r="B4258" s="1" t="s">
        <v>186</v>
      </c>
      <c r="C4258" s="1" t="s">
        <v>2458</v>
      </c>
      <c r="D4258" s="1" t="s">
        <v>61</v>
      </c>
      <c r="E4258" s="1" t="s">
        <v>1128</v>
      </c>
      <c r="F4258" s="1" t="s">
        <v>226</v>
      </c>
      <c r="G4258" s="1">
        <v>2001.0</v>
      </c>
      <c r="H4258" s="1">
        <v>107000.0</v>
      </c>
      <c r="I4258" s="1">
        <v>78302.0</v>
      </c>
      <c r="J4258" s="1">
        <v>14.0</v>
      </c>
      <c r="K4258" s="1">
        <v>1.0</v>
      </c>
      <c r="L4258" s="1" t="s">
        <v>16</v>
      </c>
    </row>
    <row r="4259">
      <c r="A4259" s="2">
        <v>42370.0</v>
      </c>
      <c r="B4259" s="1" t="s">
        <v>186</v>
      </c>
      <c r="C4259" s="1" t="s">
        <v>2458</v>
      </c>
      <c r="D4259" s="1" t="s">
        <v>61</v>
      </c>
      <c r="E4259" s="1" t="s">
        <v>1128</v>
      </c>
      <c r="F4259" s="1" t="s">
        <v>226</v>
      </c>
      <c r="G4259" s="1">
        <v>2001.0</v>
      </c>
      <c r="H4259" s="1">
        <v>107000.0</v>
      </c>
      <c r="I4259" s="1">
        <v>78302.0</v>
      </c>
      <c r="J4259" s="1">
        <v>14.0</v>
      </c>
      <c r="K4259" s="1">
        <v>1.0</v>
      </c>
      <c r="L4259" s="1" t="s">
        <v>16</v>
      </c>
    </row>
    <row r="4260">
      <c r="A4260" s="2">
        <v>42370.0</v>
      </c>
      <c r="B4260" s="1" t="s">
        <v>148</v>
      </c>
      <c r="C4260" s="1">
        <v>603.0</v>
      </c>
      <c r="D4260" s="1" t="s">
        <v>61</v>
      </c>
      <c r="E4260" s="1">
        <v>800.0</v>
      </c>
      <c r="F4260" s="1" t="s">
        <v>2200</v>
      </c>
      <c r="G4260" s="1">
        <v>2006.0</v>
      </c>
      <c r="H4260" s="1">
        <v>106000.0</v>
      </c>
      <c r="I4260" s="1">
        <v>67657.76865</v>
      </c>
      <c r="J4260" s="1">
        <v>8.457221081</v>
      </c>
      <c r="K4260" s="1">
        <v>2.0</v>
      </c>
      <c r="L4260" s="1" t="s">
        <v>16</v>
      </c>
    </row>
    <row r="4261">
      <c r="A4261" s="2">
        <v>42370.0</v>
      </c>
      <c r="B4261" s="1" t="s">
        <v>148</v>
      </c>
      <c r="C4261" s="1">
        <v>607.0</v>
      </c>
      <c r="D4261" s="1" t="s">
        <v>61</v>
      </c>
      <c r="E4261" s="1">
        <v>800.0</v>
      </c>
      <c r="F4261" s="1" t="s">
        <v>2200</v>
      </c>
      <c r="G4261" s="1">
        <v>2006.0</v>
      </c>
      <c r="H4261" s="1">
        <v>106000.0</v>
      </c>
      <c r="I4261" s="1">
        <v>68818.61738</v>
      </c>
      <c r="J4261" s="1">
        <v>8.602327173</v>
      </c>
      <c r="K4261" s="1">
        <v>2.0</v>
      </c>
      <c r="L4261" s="1" t="s">
        <v>16</v>
      </c>
    </row>
    <row r="4262">
      <c r="A4262" s="2">
        <v>42370.0</v>
      </c>
      <c r="B4262" s="1" t="s">
        <v>116</v>
      </c>
      <c r="C4262" s="1" t="s">
        <v>2459</v>
      </c>
      <c r="D4262" s="1" t="s">
        <v>61</v>
      </c>
      <c r="E4262" s="1">
        <v>800.0</v>
      </c>
      <c r="F4262" s="1" t="s">
        <v>2200</v>
      </c>
      <c r="G4262" s="1">
        <v>2004.0</v>
      </c>
      <c r="H4262" s="1">
        <v>106000.0</v>
      </c>
      <c r="I4262" s="1">
        <v>63881.0</v>
      </c>
      <c r="J4262" s="1">
        <v>11.50136986</v>
      </c>
      <c r="K4262" s="1">
        <v>2.0</v>
      </c>
      <c r="L4262" s="1" t="s">
        <v>16</v>
      </c>
    </row>
    <row r="4263">
      <c r="A4263" s="2">
        <v>42370.0</v>
      </c>
      <c r="B4263" s="1" t="s">
        <v>186</v>
      </c>
      <c r="C4263" s="1" t="s">
        <v>2460</v>
      </c>
      <c r="D4263" s="1" t="s">
        <v>61</v>
      </c>
      <c r="E4263" s="1">
        <v>800.0</v>
      </c>
      <c r="F4263" s="1" t="s">
        <v>2200</v>
      </c>
      <c r="G4263" s="1">
        <v>2004.0</v>
      </c>
      <c r="H4263" s="1">
        <v>105000.0</v>
      </c>
      <c r="I4263" s="1">
        <v>22746.0</v>
      </c>
      <c r="J4263" s="1">
        <v>11.0</v>
      </c>
      <c r="K4263" s="1">
        <v>1.0</v>
      </c>
      <c r="L4263" s="1" t="s">
        <v>16</v>
      </c>
    </row>
    <row r="4264">
      <c r="A4264" s="2">
        <v>42370.0</v>
      </c>
      <c r="B4264" s="1" t="s">
        <v>148</v>
      </c>
      <c r="C4264" s="1">
        <v>538.0</v>
      </c>
      <c r="D4264" s="1" t="s">
        <v>61</v>
      </c>
      <c r="E4264" s="1">
        <v>800.0</v>
      </c>
      <c r="F4264" s="1" t="s">
        <v>2200</v>
      </c>
      <c r="G4264" s="1">
        <v>2007.0</v>
      </c>
      <c r="H4264" s="1">
        <v>105000.0</v>
      </c>
      <c r="I4264" s="1">
        <v>62422.99794</v>
      </c>
      <c r="J4264" s="1">
        <v>7.802874743</v>
      </c>
      <c r="K4264" s="1">
        <v>2.0</v>
      </c>
      <c r="L4264" s="1" t="s">
        <v>16</v>
      </c>
    </row>
    <row r="4265">
      <c r="A4265" s="2">
        <v>42370.0</v>
      </c>
      <c r="B4265" s="1" t="s">
        <v>148</v>
      </c>
      <c r="C4265" s="1">
        <v>634.0</v>
      </c>
      <c r="D4265" s="1" t="s">
        <v>61</v>
      </c>
      <c r="E4265" s="1">
        <v>800.0</v>
      </c>
      <c r="F4265" s="1" t="s">
        <v>2200</v>
      </c>
      <c r="G4265" s="1">
        <v>2006.0</v>
      </c>
      <c r="H4265" s="1">
        <v>105000.0</v>
      </c>
      <c r="I4265" s="1">
        <v>69738.53525</v>
      </c>
      <c r="J4265" s="1">
        <v>8.717316906</v>
      </c>
      <c r="K4265" s="1">
        <v>2.0</v>
      </c>
      <c r="L4265" s="1" t="s">
        <v>16</v>
      </c>
    </row>
    <row r="4266">
      <c r="A4266" s="2">
        <v>42370.0</v>
      </c>
      <c r="B4266" s="1" t="s">
        <v>148</v>
      </c>
      <c r="C4266" s="1">
        <v>718.0</v>
      </c>
      <c r="D4266" s="1" t="s">
        <v>61</v>
      </c>
      <c r="E4266" s="1">
        <v>800.0</v>
      </c>
      <c r="F4266" s="1" t="s">
        <v>2200</v>
      </c>
      <c r="G4266" s="1">
        <v>2005.0</v>
      </c>
      <c r="H4266" s="1">
        <v>105000.0</v>
      </c>
      <c r="I4266" s="1">
        <v>77404.51746</v>
      </c>
      <c r="J4266" s="1">
        <v>9.675564682</v>
      </c>
      <c r="K4266" s="1">
        <v>2.0</v>
      </c>
      <c r="L4266" s="1" t="s">
        <v>16</v>
      </c>
    </row>
    <row r="4267">
      <c r="A4267" s="2">
        <v>42370.0</v>
      </c>
      <c r="B4267" s="1" t="s">
        <v>148</v>
      </c>
      <c r="C4267" s="1">
        <v>764.0</v>
      </c>
      <c r="D4267" s="1" t="s">
        <v>61</v>
      </c>
      <c r="E4267" s="1">
        <v>800.0</v>
      </c>
      <c r="F4267" s="1" t="s">
        <v>2200</v>
      </c>
      <c r="G4267" s="1">
        <v>2005.0</v>
      </c>
      <c r="H4267" s="1">
        <v>105000.0</v>
      </c>
      <c r="I4267" s="1">
        <v>79726.21492</v>
      </c>
      <c r="J4267" s="1">
        <v>9.965776865</v>
      </c>
      <c r="K4267" s="1">
        <v>2.0</v>
      </c>
      <c r="L4267" s="1" t="s">
        <v>16</v>
      </c>
    </row>
    <row r="4268">
      <c r="A4268" s="2">
        <v>42370.0</v>
      </c>
      <c r="B4268" s="1" t="s">
        <v>186</v>
      </c>
      <c r="C4268" s="1" t="s">
        <v>2453</v>
      </c>
      <c r="D4268" s="1" t="s">
        <v>61</v>
      </c>
      <c r="E4268" s="1">
        <v>800.0</v>
      </c>
      <c r="F4268" s="1" t="s">
        <v>2007</v>
      </c>
      <c r="G4268" s="1">
        <v>2008.0</v>
      </c>
      <c r="H4268" s="1">
        <v>105000.0</v>
      </c>
      <c r="I4268" s="1">
        <v>68317.0</v>
      </c>
      <c r="J4268" s="1">
        <v>7.0</v>
      </c>
      <c r="K4268" s="1">
        <v>2.0</v>
      </c>
      <c r="L4268" s="1" t="s">
        <v>16</v>
      </c>
    </row>
    <row r="4269">
      <c r="A4269" s="2">
        <v>42370.0</v>
      </c>
      <c r="B4269" s="1" t="s">
        <v>186</v>
      </c>
      <c r="C4269" s="1" t="s">
        <v>2461</v>
      </c>
      <c r="D4269" s="1" t="s">
        <v>61</v>
      </c>
      <c r="E4269" s="1">
        <v>800.0</v>
      </c>
      <c r="F4269" s="1" t="s">
        <v>2007</v>
      </c>
      <c r="G4269" s="1">
        <v>2006.0</v>
      </c>
      <c r="H4269" s="1">
        <v>105000.0</v>
      </c>
      <c r="I4269" s="1">
        <v>64965.0</v>
      </c>
      <c r="J4269" s="1">
        <v>9.0</v>
      </c>
      <c r="K4269" s="1">
        <v>2.0</v>
      </c>
      <c r="L4269" s="1" t="s">
        <v>16</v>
      </c>
    </row>
    <row r="4270">
      <c r="A4270" s="2">
        <v>42370.0</v>
      </c>
      <c r="B4270" s="1" t="s">
        <v>148</v>
      </c>
      <c r="C4270" s="1">
        <v>630.0</v>
      </c>
      <c r="D4270" s="1" t="s">
        <v>61</v>
      </c>
      <c r="E4270" s="1">
        <v>800.0</v>
      </c>
      <c r="F4270" s="1" t="s">
        <v>2007</v>
      </c>
      <c r="G4270" s="1">
        <v>2006.0</v>
      </c>
      <c r="H4270" s="1">
        <v>105000.0</v>
      </c>
      <c r="I4270" s="1">
        <v>69475.70158</v>
      </c>
      <c r="J4270" s="1">
        <v>8.684462697</v>
      </c>
      <c r="K4270" s="1">
        <v>2.0</v>
      </c>
      <c r="L4270" s="1" t="s">
        <v>16</v>
      </c>
    </row>
    <row r="4271">
      <c r="A4271" s="2">
        <v>42370.0</v>
      </c>
      <c r="B4271" s="1" t="s">
        <v>116</v>
      </c>
      <c r="C4271" s="1" t="s">
        <v>2414</v>
      </c>
      <c r="D4271" s="1" t="s">
        <v>61</v>
      </c>
      <c r="E4271" s="1">
        <v>800.0</v>
      </c>
      <c r="F4271" s="1" t="s">
        <v>2007</v>
      </c>
      <c r="G4271" s="1">
        <v>2008.0</v>
      </c>
      <c r="H4271" s="1">
        <v>105000.0</v>
      </c>
      <c r="I4271" s="1">
        <v>64075.0</v>
      </c>
      <c r="J4271" s="1">
        <v>7.668493151</v>
      </c>
      <c r="K4271" s="1">
        <v>2.0</v>
      </c>
      <c r="L4271" s="1" t="s">
        <v>16</v>
      </c>
    </row>
    <row r="4272">
      <c r="A4272" s="2">
        <v>42370.0</v>
      </c>
      <c r="B4272" s="1" t="s">
        <v>116</v>
      </c>
      <c r="C4272" s="1" t="s">
        <v>2462</v>
      </c>
      <c r="D4272" s="1" t="s">
        <v>61</v>
      </c>
      <c r="E4272" s="1">
        <v>800.0</v>
      </c>
      <c r="F4272" s="1" t="s">
        <v>2007</v>
      </c>
      <c r="G4272" s="1">
        <v>2006.0</v>
      </c>
      <c r="H4272" s="1">
        <v>105000.0</v>
      </c>
      <c r="I4272" s="1">
        <v>50430.0</v>
      </c>
      <c r="J4272" s="1">
        <v>9.945205479</v>
      </c>
      <c r="K4272" s="1">
        <v>2.0</v>
      </c>
      <c r="L4272" s="1" t="s">
        <v>16</v>
      </c>
    </row>
    <row r="4273">
      <c r="A4273" s="2">
        <v>42370.0</v>
      </c>
      <c r="B4273" s="1" t="s">
        <v>116</v>
      </c>
      <c r="C4273" s="1" t="s">
        <v>2462</v>
      </c>
      <c r="D4273" s="1" t="s">
        <v>61</v>
      </c>
      <c r="E4273" s="1">
        <v>800.0</v>
      </c>
      <c r="F4273" s="1" t="s">
        <v>2007</v>
      </c>
      <c r="G4273" s="1">
        <v>2006.0</v>
      </c>
      <c r="H4273" s="1">
        <v>105000.0</v>
      </c>
      <c r="I4273" s="1">
        <v>50430.0</v>
      </c>
      <c r="J4273" s="1">
        <v>9.945205479</v>
      </c>
      <c r="K4273" s="1">
        <v>2.0</v>
      </c>
      <c r="L4273" s="1" t="s">
        <v>16</v>
      </c>
    </row>
    <row r="4274">
      <c r="A4274" s="2">
        <v>42370.0</v>
      </c>
      <c r="B4274" s="1" t="s">
        <v>116</v>
      </c>
      <c r="C4274" s="1" t="s">
        <v>2463</v>
      </c>
      <c r="D4274" s="1" t="s">
        <v>61</v>
      </c>
      <c r="E4274" s="1">
        <v>800.0</v>
      </c>
      <c r="F4274" s="1" t="s">
        <v>2007</v>
      </c>
      <c r="G4274" s="1">
        <v>2006.0</v>
      </c>
      <c r="H4274" s="1">
        <v>105000.0</v>
      </c>
      <c r="I4274" s="1">
        <v>63698.0</v>
      </c>
      <c r="J4274" s="1">
        <v>9.967123288</v>
      </c>
      <c r="K4274" s="1">
        <v>2.0</v>
      </c>
      <c r="L4274" s="1" t="s">
        <v>16</v>
      </c>
    </row>
    <row r="4275">
      <c r="A4275" s="2">
        <v>42370.0</v>
      </c>
      <c r="B4275" s="1" t="s">
        <v>116</v>
      </c>
      <c r="C4275" s="1" t="s">
        <v>2464</v>
      </c>
      <c r="D4275" s="1" t="s">
        <v>61</v>
      </c>
      <c r="E4275" s="1">
        <v>800.0</v>
      </c>
      <c r="F4275" s="1" t="s">
        <v>2007</v>
      </c>
      <c r="G4275" s="1">
        <v>2004.0</v>
      </c>
      <c r="H4275" s="1">
        <v>105000.0</v>
      </c>
      <c r="I4275" s="1">
        <v>84082.0</v>
      </c>
      <c r="J4275" s="1">
        <v>11.88767123</v>
      </c>
      <c r="K4275" s="1">
        <v>2.0</v>
      </c>
      <c r="L4275" s="1" t="s">
        <v>16</v>
      </c>
    </row>
    <row r="4276">
      <c r="A4276" s="2">
        <v>42370.0</v>
      </c>
      <c r="B4276" s="1" t="s">
        <v>116</v>
      </c>
      <c r="C4276" s="1" t="s">
        <v>2465</v>
      </c>
      <c r="D4276" s="1" t="s">
        <v>61</v>
      </c>
      <c r="E4276" s="1">
        <v>800.0</v>
      </c>
      <c r="F4276" s="1" t="s">
        <v>2007</v>
      </c>
      <c r="G4276" s="1">
        <v>2007.0</v>
      </c>
      <c r="H4276" s="1">
        <v>105000.0</v>
      </c>
      <c r="I4276" s="1">
        <v>72189.0</v>
      </c>
      <c r="J4276" s="1">
        <v>8.712328767</v>
      </c>
      <c r="K4276" s="1">
        <v>3.0</v>
      </c>
      <c r="L4276" s="1" t="s">
        <v>16</v>
      </c>
    </row>
    <row r="4277">
      <c r="A4277" s="2">
        <v>42370.0</v>
      </c>
      <c r="B4277" s="1" t="s">
        <v>116</v>
      </c>
      <c r="C4277" s="1" t="s">
        <v>2466</v>
      </c>
      <c r="D4277" s="1" t="s">
        <v>91</v>
      </c>
      <c r="E4277" s="1" t="s">
        <v>1119</v>
      </c>
      <c r="F4277" s="1" t="s">
        <v>2444</v>
      </c>
      <c r="G4277" s="1">
        <v>2006.0</v>
      </c>
      <c r="H4277" s="1">
        <v>105000.0</v>
      </c>
      <c r="I4277" s="1">
        <v>101390.0</v>
      </c>
      <c r="J4277" s="1">
        <v>9.980821918</v>
      </c>
      <c r="K4277" s="1">
        <v>2.0</v>
      </c>
      <c r="L4277" s="1" t="s">
        <v>16</v>
      </c>
    </row>
    <row r="4278">
      <c r="A4278" s="2">
        <v>42370.0</v>
      </c>
      <c r="B4278" s="1" t="s">
        <v>12</v>
      </c>
      <c r="C4278" s="1">
        <v>122700.0</v>
      </c>
      <c r="D4278" s="1" t="s">
        <v>91</v>
      </c>
      <c r="E4278" s="1" t="s">
        <v>1119</v>
      </c>
      <c r="F4278" s="1" t="s">
        <v>1120</v>
      </c>
      <c r="G4278" s="1">
        <v>2005.0</v>
      </c>
      <c r="H4278" s="1">
        <v>105000.0</v>
      </c>
      <c r="I4278" s="1">
        <v>81531.0</v>
      </c>
      <c r="J4278" s="1">
        <v>11.0</v>
      </c>
      <c r="K4278" s="1">
        <v>2.0</v>
      </c>
      <c r="L4278" s="1" t="s">
        <v>16</v>
      </c>
    </row>
    <row r="4279">
      <c r="A4279" s="2">
        <v>42370.0</v>
      </c>
      <c r="B4279" s="1" t="s">
        <v>148</v>
      </c>
      <c r="C4279" s="1">
        <v>636.0</v>
      </c>
      <c r="D4279" s="1" t="s">
        <v>61</v>
      </c>
      <c r="E4279" s="1" t="s">
        <v>712</v>
      </c>
      <c r="F4279" s="1" t="s">
        <v>226</v>
      </c>
      <c r="G4279" s="1">
        <v>2006.0</v>
      </c>
      <c r="H4279" s="1">
        <v>105000.0</v>
      </c>
      <c r="I4279" s="1">
        <v>69804.24367</v>
      </c>
      <c r="J4279" s="1">
        <v>8.725530459</v>
      </c>
      <c r="K4279" s="1">
        <v>2.0</v>
      </c>
      <c r="L4279" s="1" t="s">
        <v>16</v>
      </c>
    </row>
    <row r="4280">
      <c r="A4280" s="2">
        <v>42370.0</v>
      </c>
      <c r="B4280" s="1" t="s">
        <v>148</v>
      </c>
      <c r="C4280" s="1">
        <v>789.0</v>
      </c>
      <c r="D4280" s="1" t="s">
        <v>61</v>
      </c>
      <c r="E4280" s="1" t="s">
        <v>712</v>
      </c>
      <c r="F4280" s="1" t="s">
        <v>226</v>
      </c>
      <c r="G4280" s="1">
        <v>2004.0</v>
      </c>
      <c r="H4280" s="1">
        <v>105000.0</v>
      </c>
      <c r="I4280" s="1">
        <v>83865.84528</v>
      </c>
      <c r="J4280" s="1">
        <v>10.48323066</v>
      </c>
      <c r="K4280" s="1">
        <v>3.0</v>
      </c>
      <c r="L4280" s="1" t="s">
        <v>16</v>
      </c>
    </row>
    <row r="4281">
      <c r="A4281" s="2">
        <v>42370.0</v>
      </c>
      <c r="B4281" s="1" t="s">
        <v>148</v>
      </c>
      <c r="C4281" s="1">
        <v>843.0</v>
      </c>
      <c r="D4281" s="1" t="s">
        <v>61</v>
      </c>
      <c r="E4281" s="1" t="s">
        <v>712</v>
      </c>
      <c r="F4281" s="1" t="s">
        <v>226</v>
      </c>
      <c r="G4281" s="1">
        <v>2003.0</v>
      </c>
      <c r="H4281" s="1">
        <v>105000.0</v>
      </c>
      <c r="I4281" s="1">
        <v>91028.06296</v>
      </c>
      <c r="J4281" s="1">
        <v>11.37850787</v>
      </c>
      <c r="K4281" s="1">
        <v>3.0</v>
      </c>
      <c r="L4281" s="1" t="s">
        <v>16</v>
      </c>
    </row>
    <row r="4282">
      <c r="A4282" s="2">
        <v>42370.0</v>
      </c>
      <c r="B4282" s="1" t="s">
        <v>148</v>
      </c>
      <c r="C4282" s="1">
        <v>898.0</v>
      </c>
      <c r="D4282" s="1" t="s">
        <v>61</v>
      </c>
      <c r="E4282" s="1" t="s">
        <v>712</v>
      </c>
      <c r="F4282" s="1" t="s">
        <v>226</v>
      </c>
      <c r="G4282" s="1">
        <v>2002.0</v>
      </c>
      <c r="H4282" s="1">
        <v>105000.0</v>
      </c>
      <c r="I4282" s="1">
        <v>102439.425</v>
      </c>
      <c r="J4282" s="1">
        <v>12.80492813</v>
      </c>
      <c r="K4282" s="1">
        <v>3.0</v>
      </c>
      <c r="L4282" s="1" t="s">
        <v>16</v>
      </c>
    </row>
    <row r="4283">
      <c r="A4283" s="2">
        <v>42370.0</v>
      </c>
      <c r="B4283" s="1" t="s">
        <v>116</v>
      </c>
      <c r="C4283" s="1" t="s">
        <v>2445</v>
      </c>
      <c r="D4283" s="1" t="s">
        <v>61</v>
      </c>
      <c r="E4283" s="1" t="s">
        <v>712</v>
      </c>
      <c r="F4283" s="1" t="s">
        <v>226</v>
      </c>
      <c r="G4283" s="1">
        <v>2005.0</v>
      </c>
      <c r="H4283" s="1">
        <v>105000.0</v>
      </c>
      <c r="I4283" s="1">
        <v>57798.0</v>
      </c>
      <c r="J4283" s="1">
        <v>10.80547945</v>
      </c>
      <c r="K4283" s="1">
        <v>2.0</v>
      </c>
      <c r="L4283" s="1" t="s">
        <v>16</v>
      </c>
    </row>
    <row r="4284">
      <c r="A4284" s="2">
        <v>42370.0</v>
      </c>
      <c r="B4284" s="1" t="s">
        <v>116</v>
      </c>
      <c r="C4284" s="1" t="s">
        <v>2467</v>
      </c>
      <c r="D4284" s="1" t="s">
        <v>61</v>
      </c>
      <c r="E4284" s="1" t="s">
        <v>712</v>
      </c>
      <c r="F4284" s="1" t="s">
        <v>226</v>
      </c>
      <c r="G4284" s="1">
        <v>2002.0</v>
      </c>
      <c r="H4284" s="1">
        <v>105000.0</v>
      </c>
      <c r="I4284" s="1">
        <v>57623.0</v>
      </c>
      <c r="J4284" s="1">
        <v>13.94246575</v>
      </c>
      <c r="K4284" s="1">
        <v>2.0</v>
      </c>
      <c r="L4284" s="1" t="s">
        <v>16</v>
      </c>
    </row>
    <row r="4285">
      <c r="A4285" s="2">
        <v>42370.0</v>
      </c>
      <c r="B4285" s="1" t="s">
        <v>186</v>
      </c>
      <c r="C4285" s="1" t="s">
        <v>2446</v>
      </c>
      <c r="D4285" s="1" t="s">
        <v>61</v>
      </c>
      <c r="E4285" s="1" t="s">
        <v>712</v>
      </c>
      <c r="F4285" s="1" t="s">
        <v>536</v>
      </c>
      <c r="G4285" s="1">
        <v>2003.0</v>
      </c>
      <c r="H4285" s="1">
        <v>105000.0</v>
      </c>
      <c r="I4285" s="1">
        <v>115769.0</v>
      </c>
      <c r="J4285" s="1">
        <v>12.0</v>
      </c>
      <c r="K4285" s="1">
        <v>2.0</v>
      </c>
      <c r="L4285" s="1" t="s">
        <v>16</v>
      </c>
    </row>
    <row r="4286">
      <c r="A4286" s="2">
        <v>42370.0</v>
      </c>
      <c r="B4286" s="1" t="s">
        <v>148</v>
      </c>
      <c r="C4286" s="1">
        <v>599.0</v>
      </c>
      <c r="D4286" s="1" t="s">
        <v>61</v>
      </c>
      <c r="E4286" s="1" t="s">
        <v>712</v>
      </c>
      <c r="F4286" s="1" t="s">
        <v>536</v>
      </c>
      <c r="G4286" s="1">
        <v>2006.0</v>
      </c>
      <c r="H4286" s="1">
        <v>105000.0</v>
      </c>
      <c r="I4286" s="1">
        <v>67285.42094</v>
      </c>
      <c r="J4286" s="1">
        <v>8.410677618</v>
      </c>
      <c r="K4286" s="1">
        <v>2.0</v>
      </c>
      <c r="L4286" s="1" t="s">
        <v>16</v>
      </c>
    </row>
    <row r="4287">
      <c r="A4287" s="2">
        <v>42370.0</v>
      </c>
      <c r="B4287" s="1" t="s">
        <v>148</v>
      </c>
      <c r="C4287" s="1">
        <v>600.0</v>
      </c>
      <c r="D4287" s="1" t="s">
        <v>61</v>
      </c>
      <c r="E4287" s="1" t="s">
        <v>712</v>
      </c>
      <c r="F4287" s="1" t="s">
        <v>536</v>
      </c>
      <c r="G4287" s="1">
        <v>2006.0</v>
      </c>
      <c r="H4287" s="1">
        <v>105000.0</v>
      </c>
      <c r="I4287" s="1">
        <v>67285.42094</v>
      </c>
      <c r="J4287" s="1">
        <v>8.410677618</v>
      </c>
      <c r="K4287" s="1">
        <v>2.0</v>
      </c>
      <c r="L4287" s="1" t="s">
        <v>16</v>
      </c>
    </row>
    <row r="4288">
      <c r="A4288" s="2">
        <v>42370.0</v>
      </c>
      <c r="B4288" s="1" t="s">
        <v>148</v>
      </c>
      <c r="C4288" s="1">
        <v>815.0</v>
      </c>
      <c r="D4288" s="1" t="s">
        <v>61</v>
      </c>
      <c r="E4288" s="1" t="s">
        <v>712</v>
      </c>
      <c r="F4288" s="1" t="s">
        <v>536</v>
      </c>
      <c r="G4288" s="1">
        <v>2004.0</v>
      </c>
      <c r="H4288" s="1">
        <v>105000.0</v>
      </c>
      <c r="I4288" s="1">
        <v>85990.41752</v>
      </c>
      <c r="J4288" s="1">
        <v>10.74880219</v>
      </c>
      <c r="K4288" s="1">
        <v>3.0</v>
      </c>
      <c r="L4288" s="1" t="s">
        <v>16</v>
      </c>
    </row>
    <row r="4289">
      <c r="A4289" s="2">
        <v>42370.0</v>
      </c>
      <c r="B4289" s="1" t="s">
        <v>116</v>
      </c>
      <c r="C4289" s="1" t="s">
        <v>2420</v>
      </c>
      <c r="D4289" s="1" t="s">
        <v>61</v>
      </c>
      <c r="E4289" s="1" t="s">
        <v>712</v>
      </c>
      <c r="F4289" s="1" t="s">
        <v>2007</v>
      </c>
      <c r="G4289" s="1">
        <v>2005.0</v>
      </c>
      <c r="H4289" s="1">
        <v>105000.0</v>
      </c>
      <c r="I4289" s="1">
        <v>110937.0</v>
      </c>
      <c r="J4289" s="1">
        <v>10.48219178</v>
      </c>
      <c r="K4289" s="1">
        <v>1.0</v>
      </c>
      <c r="L4289" s="1" t="s">
        <v>16</v>
      </c>
    </row>
    <row r="4290">
      <c r="A4290" s="2">
        <v>42370.0</v>
      </c>
      <c r="B4290" s="1" t="s">
        <v>116</v>
      </c>
      <c r="C4290" s="1" t="s">
        <v>2454</v>
      </c>
      <c r="D4290" s="1" t="s">
        <v>61</v>
      </c>
      <c r="E4290" s="1" t="s">
        <v>712</v>
      </c>
      <c r="F4290" s="1" t="s">
        <v>2007</v>
      </c>
      <c r="G4290" s="1">
        <v>2005.0</v>
      </c>
      <c r="H4290" s="1">
        <v>105000.0</v>
      </c>
      <c r="I4290" s="1">
        <v>108610.0</v>
      </c>
      <c r="J4290" s="1">
        <v>10.65205479</v>
      </c>
      <c r="K4290" s="1">
        <v>2.0</v>
      </c>
      <c r="L4290" s="1" t="s">
        <v>16</v>
      </c>
    </row>
    <row r="4291">
      <c r="A4291" s="2">
        <v>42370.0</v>
      </c>
      <c r="B4291" s="1" t="s">
        <v>116</v>
      </c>
      <c r="C4291" s="1" t="s">
        <v>2468</v>
      </c>
      <c r="D4291" s="1" t="s">
        <v>61</v>
      </c>
      <c r="E4291" s="1" t="s">
        <v>712</v>
      </c>
      <c r="F4291" s="1" t="s">
        <v>2007</v>
      </c>
      <c r="G4291" s="1">
        <v>2005.0</v>
      </c>
      <c r="H4291" s="1">
        <v>105000.0</v>
      </c>
      <c r="I4291" s="1">
        <v>56381.0</v>
      </c>
      <c r="J4291" s="1">
        <v>10.73424658</v>
      </c>
      <c r="K4291" s="1">
        <v>2.0</v>
      </c>
      <c r="L4291" s="1" t="s">
        <v>16</v>
      </c>
    </row>
    <row r="4292">
      <c r="A4292" s="2">
        <v>42370.0</v>
      </c>
      <c r="B4292" s="1" t="s">
        <v>116</v>
      </c>
      <c r="C4292" s="1" t="s">
        <v>2455</v>
      </c>
      <c r="D4292" s="1" t="s">
        <v>61</v>
      </c>
      <c r="E4292" s="1" t="s">
        <v>712</v>
      </c>
      <c r="F4292" s="1" t="s">
        <v>2007</v>
      </c>
      <c r="G4292" s="1">
        <v>2004.0</v>
      </c>
      <c r="H4292" s="1">
        <v>105000.0</v>
      </c>
      <c r="I4292" s="1">
        <v>125127.0</v>
      </c>
      <c r="J4292" s="1">
        <v>11.80821918</v>
      </c>
      <c r="K4292" s="1">
        <v>2.0</v>
      </c>
      <c r="L4292" s="1" t="s">
        <v>16</v>
      </c>
    </row>
    <row r="4293">
      <c r="A4293" s="2">
        <v>42370.0</v>
      </c>
      <c r="B4293" s="1" t="s">
        <v>116</v>
      </c>
      <c r="C4293" s="1" t="s">
        <v>2469</v>
      </c>
      <c r="D4293" s="1" t="s">
        <v>61</v>
      </c>
      <c r="E4293" s="1" t="s">
        <v>110</v>
      </c>
      <c r="F4293" s="1" t="s">
        <v>203</v>
      </c>
      <c r="G4293" s="1">
        <v>2014.0</v>
      </c>
      <c r="H4293" s="1">
        <v>105000.0</v>
      </c>
      <c r="I4293" s="1">
        <v>136421.0</v>
      </c>
      <c r="J4293" s="1">
        <v>1.624657534</v>
      </c>
      <c r="K4293" s="1">
        <v>2.0</v>
      </c>
      <c r="L4293" s="1" t="s">
        <v>16</v>
      </c>
    </row>
    <row r="4294">
      <c r="A4294" s="2">
        <v>42370.0</v>
      </c>
      <c r="B4294" s="1" t="s">
        <v>12</v>
      </c>
      <c r="C4294" s="1">
        <v>133385.0</v>
      </c>
      <c r="D4294" s="1" t="s">
        <v>77</v>
      </c>
      <c r="E4294" s="1" t="s">
        <v>2298</v>
      </c>
      <c r="F4294" s="1" t="s">
        <v>2203</v>
      </c>
      <c r="G4294" s="1">
        <v>2006.0</v>
      </c>
      <c r="H4294" s="1">
        <v>105000.0</v>
      </c>
      <c r="I4294" s="1">
        <v>12681.0</v>
      </c>
      <c r="J4294" s="1">
        <v>10.0</v>
      </c>
      <c r="K4294" s="1">
        <v>2.0</v>
      </c>
      <c r="L4294" s="1" t="s">
        <v>16</v>
      </c>
    </row>
    <row r="4295">
      <c r="A4295" s="2">
        <v>42370.0</v>
      </c>
      <c r="B4295" s="1" t="s">
        <v>148</v>
      </c>
      <c r="C4295" s="1">
        <v>797.0</v>
      </c>
      <c r="D4295" s="1" t="s">
        <v>273</v>
      </c>
      <c r="E4295" s="1" t="s">
        <v>2177</v>
      </c>
      <c r="F4295" s="1" t="s">
        <v>2189</v>
      </c>
      <c r="G4295" s="1">
        <v>2004.0</v>
      </c>
      <c r="H4295" s="1">
        <v>105000.0</v>
      </c>
      <c r="I4295" s="1">
        <v>127835.7289</v>
      </c>
      <c r="J4295" s="1">
        <v>10.65297741</v>
      </c>
      <c r="K4295" s="1">
        <v>3.0</v>
      </c>
      <c r="L4295" s="1" t="s">
        <v>16</v>
      </c>
    </row>
    <row r="4296">
      <c r="A4296" s="2">
        <v>42370.0</v>
      </c>
      <c r="B4296" s="1" t="s">
        <v>148</v>
      </c>
      <c r="C4296" s="1">
        <v>760.0</v>
      </c>
      <c r="D4296" s="1" t="s">
        <v>273</v>
      </c>
      <c r="E4296" s="1" t="s">
        <v>2335</v>
      </c>
      <c r="F4296" s="1" t="s">
        <v>2078</v>
      </c>
      <c r="G4296" s="1">
        <v>2005.0</v>
      </c>
      <c r="H4296" s="1">
        <v>105000.0</v>
      </c>
      <c r="I4296" s="1">
        <v>79572.89528</v>
      </c>
      <c r="J4296" s="1">
        <v>9.94661191</v>
      </c>
      <c r="K4296" s="1">
        <v>2.0</v>
      </c>
      <c r="L4296" s="1" t="s">
        <v>16</v>
      </c>
    </row>
    <row r="4297">
      <c r="A4297" s="2">
        <v>42370.0</v>
      </c>
      <c r="B4297" s="1" t="s">
        <v>20</v>
      </c>
      <c r="C4297" s="1">
        <v>70895.0</v>
      </c>
      <c r="D4297" s="1" t="s">
        <v>273</v>
      </c>
      <c r="E4297" s="1" t="s">
        <v>2289</v>
      </c>
      <c r="F4297" s="1" t="s">
        <v>2470</v>
      </c>
      <c r="G4297" s="1">
        <v>2012.0</v>
      </c>
      <c r="H4297" s="1">
        <v>105000.0</v>
      </c>
      <c r="I4297" s="1">
        <v>9088.0</v>
      </c>
      <c r="J4297" s="1">
        <v>3.0</v>
      </c>
      <c r="K4297" s="1">
        <v>1.0</v>
      </c>
      <c r="L4297" s="1" t="s">
        <v>16</v>
      </c>
    </row>
    <row r="4298">
      <c r="A4298" s="2">
        <v>42370.0</v>
      </c>
      <c r="B4298" s="1" t="s">
        <v>12</v>
      </c>
      <c r="C4298" s="1">
        <v>116035.0</v>
      </c>
      <c r="D4298" s="1" t="s">
        <v>273</v>
      </c>
      <c r="E4298" s="1" t="s">
        <v>2225</v>
      </c>
      <c r="F4298" s="1" t="s">
        <v>226</v>
      </c>
      <c r="G4298" s="1">
        <v>2013.0</v>
      </c>
      <c r="H4298" s="1">
        <v>105000.0</v>
      </c>
      <c r="I4298" s="1">
        <v>26255.0</v>
      </c>
      <c r="J4298" s="1">
        <v>3.0</v>
      </c>
      <c r="K4298" s="1">
        <v>1.0</v>
      </c>
      <c r="L4298" s="1" t="s">
        <v>16</v>
      </c>
    </row>
    <row r="4299">
      <c r="A4299" s="2">
        <v>42370.0</v>
      </c>
      <c r="B4299" s="1" t="s">
        <v>148</v>
      </c>
      <c r="C4299" s="1">
        <v>240.0</v>
      </c>
      <c r="D4299" s="1" t="s">
        <v>273</v>
      </c>
      <c r="E4299" s="1" t="s">
        <v>2289</v>
      </c>
      <c r="F4299" s="1" t="s">
        <v>226</v>
      </c>
      <c r="G4299" s="1">
        <v>2010.0</v>
      </c>
      <c r="H4299" s="1">
        <v>105000.0</v>
      </c>
      <c r="I4299" s="1">
        <v>38636.55031</v>
      </c>
      <c r="J4299" s="1">
        <v>4.829568789</v>
      </c>
      <c r="K4299" s="1">
        <v>1.0</v>
      </c>
      <c r="L4299" s="1" t="s">
        <v>16</v>
      </c>
    </row>
    <row r="4300">
      <c r="A4300" s="2">
        <v>42370.0</v>
      </c>
      <c r="B4300" s="1" t="s">
        <v>116</v>
      </c>
      <c r="C4300" s="1" t="s">
        <v>2438</v>
      </c>
      <c r="D4300" s="1" t="s">
        <v>273</v>
      </c>
      <c r="E4300" s="1" t="s">
        <v>2289</v>
      </c>
      <c r="F4300" s="1" t="s">
        <v>226</v>
      </c>
      <c r="G4300" s="1">
        <v>2013.0</v>
      </c>
      <c r="H4300" s="1">
        <v>105000.0</v>
      </c>
      <c r="I4300" s="1">
        <v>16171.0</v>
      </c>
      <c r="J4300" s="1">
        <v>2.712328767</v>
      </c>
      <c r="K4300" s="1">
        <v>2.0</v>
      </c>
      <c r="L4300" s="1" t="s">
        <v>16</v>
      </c>
    </row>
    <row r="4301">
      <c r="A4301" s="2">
        <v>42370.0</v>
      </c>
      <c r="B4301" s="1" t="s">
        <v>148</v>
      </c>
      <c r="C4301" s="1">
        <v>836.0</v>
      </c>
      <c r="D4301" s="1" t="s">
        <v>61</v>
      </c>
      <c r="E4301" s="1" t="s">
        <v>2293</v>
      </c>
      <c r="F4301" s="1" t="s">
        <v>2294</v>
      </c>
      <c r="G4301" s="1">
        <v>2004.0</v>
      </c>
      <c r="H4301" s="1">
        <v>105000.0</v>
      </c>
      <c r="I4301" s="1">
        <v>131745.3799</v>
      </c>
      <c r="J4301" s="1">
        <v>10.97878166</v>
      </c>
      <c r="K4301" s="1">
        <v>3.0</v>
      </c>
      <c r="L4301" s="1" t="s">
        <v>16</v>
      </c>
    </row>
    <row r="4302">
      <c r="A4302" s="2">
        <v>42370.0</v>
      </c>
      <c r="B4302" s="1" t="s">
        <v>186</v>
      </c>
      <c r="C4302" s="1" t="s">
        <v>2471</v>
      </c>
      <c r="D4302" s="1" t="s">
        <v>61</v>
      </c>
      <c r="E4302" s="1" t="s">
        <v>881</v>
      </c>
      <c r="F4302" s="1" t="s">
        <v>226</v>
      </c>
      <c r="G4302" s="1">
        <v>2002.0</v>
      </c>
      <c r="H4302" s="1">
        <v>105000.0</v>
      </c>
      <c r="I4302" s="1">
        <v>150256.0</v>
      </c>
      <c r="J4302" s="1">
        <v>13.0</v>
      </c>
      <c r="K4302" s="1">
        <v>2.0</v>
      </c>
      <c r="L4302" s="1" t="s">
        <v>16</v>
      </c>
    </row>
    <row r="4303">
      <c r="A4303" s="2">
        <v>42370.0</v>
      </c>
      <c r="B4303" s="1" t="s">
        <v>186</v>
      </c>
      <c r="C4303" s="1" t="s">
        <v>2471</v>
      </c>
      <c r="D4303" s="1" t="s">
        <v>61</v>
      </c>
      <c r="E4303" s="1" t="s">
        <v>881</v>
      </c>
      <c r="F4303" s="1" t="s">
        <v>226</v>
      </c>
      <c r="G4303" s="1">
        <v>2002.0</v>
      </c>
      <c r="H4303" s="1">
        <v>105000.0</v>
      </c>
      <c r="I4303" s="1">
        <v>150256.0</v>
      </c>
      <c r="J4303" s="1">
        <v>13.0</v>
      </c>
      <c r="K4303" s="1">
        <v>2.0</v>
      </c>
      <c r="L4303" s="1" t="s">
        <v>16</v>
      </c>
    </row>
    <row r="4304">
      <c r="A4304" s="2">
        <v>42370.0</v>
      </c>
      <c r="B4304" s="1" t="s">
        <v>148</v>
      </c>
      <c r="C4304" s="1">
        <v>791.0</v>
      </c>
      <c r="D4304" s="1" t="s">
        <v>61</v>
      </c>
      <c r="E4304" s="1" t="s">
        <v>881</v>
      </c>
      <c r="F4304" s="1" t="s">
        <v>203</v>
      </c>
      <c r="G4304" s="1">
        <v>2004.0</v>
      </c>
      <c r="H4304" s="1">
        <v>105000.0</v>
      </c>
      <c r="I4304" s="1">
        <v>83953.45656</v>
      </c>
      <c r="J4304" s="1">
        <v>10.49418207</v>
      </c>
      <c r="K4304" s="1">
        <v>3.0</v>
      </c>
      <c r="L4304" s="1" t="s">
        <v>16</v>
      </c>
    </row>
    <row r="4305">
      <c r="A4305" s="2">
        <v>42370.0</v>
      </c>
      <c r="B4305" s="1" t="s">
        <v>148</v>
      </c>
      <c r="C4305" s="1">
        <v>911.0</v>
      </c>
      <c r="D4305" s="1" t="s">
        <v>61</v>
      </c>
      <c r="E4305" s="1" t="s">
        <v>1128</v>
      </c>
      <c r="F4305" s="1" t="s">
        <v>226</v>
      </c>
      <c r="G4305" s="1">
        <v>2001.0</v>
      </c>
      <c r="H4305" s="1">
        <v>105000.0</v>
      </c>
      <c r="I4305" s="1">
        <v>109163.5866</v>
      </c>
      <c r="J4305" s="1">
        <v>13.64544832</v>
      </c>
      <c r="K4305" s="1">
        <v>3.0</v>
      </c>
      <c r="L4305" s="1" t="s">
        <v>16</v>
      </c>
    </row>
    <row r="4306">
      <c r="A4306" s="2">
        <v>42370.0</v>
      </c>
      <c r="B4306" s="1" t="s">
        <v>116</v>
      </c>
      <c r="C4306" s="1" t="s">
        <v>2395</v>
      </c>
      <c r="D4306" s="1" t="s">
        <v>61</v>
      </c>
      <c r="E4306" s="1" t="s">
        <v>1128</v>
      </c>
      <c r="F4306" s="1" t="s">
        <v>226</v>
      </c>
      <c r="G4306" s="1">
        <v>2002.0</v>
      </c>
      <c r="H4306" s="1">
        <v>105000.0</v>
      </c>
      <c r="I4306" s="1">
        <v>88142.0</v>
      </c>
      <c r="J4306" s="1">
        <v>13.79452055</v>
      </c>
      <c r="K4306" s="1">
        <v>2.0</v>
      </c>
      <c r="L4306" s="1" t="s">
        <v>16</v>
      </c>
    </row>
    <row r="4307">
      <c r="A4307" s="2">
        <v>42370.0</v>
      </c>
      <c r="B4307" s="1" t="s">
        <v>116</v>
      </c>
      <c r="C4307" s="1" t="s">
        <v>2472</v>
      </c>
      <c r="D4307" s="1" t="s">
        <v>61</v>
      </c>
      <c r="E4307" s="1" t="s">
        <v>1128</v>
      </c>
      <c r="F4307" s="1" t="s">
        <v>536</v>
      </c>
      <c r="G4307" s="1">
        <v>2006.0</v>
      </c>
      <c r="H4307" s="1">
        <v>105000.0</v>
      </c>
      <c r="I4307" s="1">
        <v>83621.0</v>
      </c>
      <c r="J4307" s="1">
        <v>9.728767123</v>
      </c>
      <c r="K4307" s="1">
        <v>3.0</v>
      </c>
      <c r="L4307" s="1" t="s">
        <v>16</v>
      </c>
    </row>
    <row r="4308">
      <c r="A4308" s="2">
        <v>42370.0</v>
      </c>
      <c r="B4308" s="1" t="s">
        <v>116</v>
      </c>
      <c r="C4308" s="1" t="s">
        <v>2473</v>
      </c>
      <c r="D4308" s="1" t="s">
        <v>61</v>
      </c>
      <c r="E4308" s="1" t="s">
        <v>1128</v>
      </c>
      <c r="F4308" s="1" t="s">
        <v>203</v>
      </c>
      <c r="G4308" s="1">
        <v>2004.0</v>
      </c>
      <c r="H4308" s="1">
        <v>105000.0</v>
      </c>
      <c r="I4308" s="1">
        <v>104220.0</v>
      </c>
      <c r="J4308" s="1">
        <v>11.62465753</v>
      </c>
      <c r="K4308" s="1">
        <v>2.0</v>
      </c>
      <c r="L4308" s="1" t="s">
        <v>16</v>
      </c>
    </row>
    <row r="4309">
      <c r="A4309" s="2">
        <v>42370.0</v>
      </c>
      <c r="B4309" s="1" t="s">
        <v>12</v>
      </c>
      <c r="C4309" s="3" t="s">
        <v>2474</v>
      </c>
      <c r="D4309" s="1" t="s">
        <v>77</v>
      </c>
      <c r="E4309" s="1" t="s">
        <v>2298</v>
      </c>
      <c r="F4309" s="1" t="s">
        <v>2299</v>
      </c>
      <c r="G4309" s="1">
        <v>2006.0</v>
      </c>
      <c r="H4309" s="1">
        <v>105000.0</v>
      </c>
      <c r="I4309" s="1">
        <v>12681.0</v>
      </c>
      <c r="J4309" s="1">
        <v>10.0</v>
      </c>
      <c r="K4309" s="1">
        <v>2.0</v>
      </c>
      <c r="L4309" s="1" t="s">
        <v>16</v>
      </c>
    </row>
    <row r="4310">
      <c r="A4310" s="2">
        <v>42370.0</v>
      </c>
      <c r="B4310" s="1" t="s">
        <v>20</v>
      </c>
      <c r="C4310" s="1">
        <v>120630.0</v>
      </c>
      <c r="D4310" s="1" t="s">
        <v>273</v>
      </c>
      <c r="E4310" s="1" t="s">
        <v>2225</v>
      </c>
      <c r="F4310" s="1" t="s">
        <v>226</v>
      </c>
      <c r="G4310" s="1">
        <v>2012.0</v>
      </c>
      <c r="H4310" s="1">
        <v>105000.0</v>
      </c>
      <c r="I4310" s="1">
        <v>13003.0</v>
      </c>
      <c r="J4310" s="1">
        <v>4.0</v>
      </c>
      <c r="K4310" s="1">
        <v>2.0</v>
      </c>
      <c r="L4310" s="1" t="s">
        <v>16</v>
      </c>
    </row>
    <row r="4311">
      <c r="A4311" s="2">
        <v>42370.0</v>
      </c>
      <c r="B4311" s="1" t="s">
        <v>148</v>
      </c>
      <c r="C4311" s="1">
        <v>837.0</v>
      </c>
      <c r="D4311" s="1" t="s">
        <v>61</v>
      </c>
      <c r="E4311" s="1">
        <v>800.0</v>
      </c>
      <c r="F4311" s="1" t="s">
        <v>2007</v>
      </c>
      <c r="G4311" s="1">
        <v>2003.0</v>
      </c>
      <c r="H4311" s="1">
        <v>103000.0</v>
      </c>
      <c r="I4311" s="1">
        <v>90611.90968</v>
      </c>
      <c r="J4311" s="1">
        <v>11.32648871</v>
      </c>
      <c r="K4311" s="1">
        <v>3.0</v>
      </c>
      <c r="L4311" s="1" t="s">
        <v>16</v>
      </c>
    </row>
    <row r="4312">
      <c r="A4312" s="2">
        <v>42370.0</v>
      </c>
      <c r="B4312" s="1" t="s">
        <v>116</v>
      </c>
      <c r="C4312" s="1" t="s">
        <v>2475</v>
      </c>
      <c r="D4312" s="1" t="s">
        <v>61</v>
      </c>
      <c r="E4312" s="1" t="s">
        <v>712</v>
      </c>
      <c r="F4312" s="1" t="s">
        <v>2007</v>
      </c>
      <c r="G4312" s="1">
        <v>2004.0</v>
      </c>
      <c r="H4312" s="1">
        <v>103000.0</v>
      </c>
      <c r="I4312" s="1">
        <v>111164.0</v>
      </c>
      <c r="J4312" s="1">
        <v>11.56712329</v>
      </c>
      <c r="K4312" s="1">
        <v>2.0</v>
      </c>
      <c r="L4312" s="1" t="s">
        <v>16</v>
      </c>
    </row>
    <row r="4313">
      <c r="A4313" s="2">
        <v>42370.0</v>
      </c>
      <c r="B4313" s="1" t="s">
        <v>116</v>
      </c>
      <c r="C4313" s="1" t="s">
        <v>2449</v>
      </c>
      <c r="D4313" s="1" t="s">
        <v>61</v>
      </c>
      <c r="E4313" s="1" t="s">
        <v>712</v>
      </c>
      <c r="F4313" s="1" t="s">
        <v>2007</v>
      </c>
      <c r="G4313" s="1">
        <v>2004.0</v>
      </c>
      <c r="H4313" s="1">
        <v>103000.0</v>
      </c>
      <c r="I4313" s="1">
        <v>48691.0</v>
      </c>
      <c r="J4313" s="1">
        <v>11.83287671</v>
      </c>
      <c r="K4313" s="1">
        <v>2.0</v>
      </c>
      <c r="L4313" s="1" t="s">
        <v>16</v>
      </c>
    </row>
    <row r="4314">
      <c r="A4314" s="2">
        <v>42370.0</v>
      </c>
      <c r="B4314" s="1" t="s">
        <v>148</v>
      </c>
      <c r="C4314" s="1">
        <v>894.0</v>
      </c>
      <c r="D4314" s="1" t="s">
        <v>61</v>
      </c>
      <c r="E4314" s="1" t="s">
        <v>712</v>
      </c>
      <c r="F4314" s="1" t="s">
        <v>536</v>
      </c>
      <c r="G4314" s="1">
        <v>2002.0</v>
      </c>
      <c r="H4314" s="1">
        <v>102500.0</v>
      </c>
      <c r="I4314" s="1">
        <v>102417.5222</v>
      </c>
      <c r="J4314" s="1">
        <v>12.80219028</v>
      </c>
      <c r="K4314" s="1">
        <v>3.0</v>
      </c>
      <c r="L4314" s="1" t="s">
        <v>16</v>
      </c>
    </row>
    <row r="4315">
      <c r="A4315" s="2">
        <v>42370.0</v>
      </c>
      <c r="B4315" s="1" t="s">
        <v>148</v>
      </c>
      <c r="C4315" s="1">
        <v>713.0</v>
      </c>
      <c r="D4315" s="1" t="s">
        <v>77</v>
      </c>
      <c r="E4315" s="1" t="s">
        <v>2202</v>
      </c>
      <c r="F4315" s="1" t="s">
        <v>2203</v>
      </c>
      <c r="G4315" s="1">
        <v>2005.0</v>
      </c>
      <c r="H4315" s="1">
        <v>102500.0</v>
      </c>
      <c r="I4315" s="1">
        <v>77229.295</v>
      </c>
      <c r="J4315" s="1">
        <v>9.653661875</v>
      </c>
      <c r="K4315" s="1">
        <v>2.0</v>
      </c>
      <c r="L4315" s="1" t="s">
        <v>16</v>
      </c>
    </row>
    <row r="4316">
      <c r="A4316" s="2">
        <v>42370.0</v>
      </c>
      <c r="B4316" s="1" t="s">
        <v>116</v>
      </c>
      <c r="C4316" s="1" t="s">
        <v>2476</v>
      </c>
      <c r="D4316" s="1" t="s">
        <v>61</v>
      </c>
      <c r="E4316" s="1" t="s">
        <v>163</v>
      </c>
      <c r="F4316" s="1" t="s">
        <v>143</v>
      </c>
      <c r="G4316" s="1">
        <v>2009.0</v>
      </c>
      <c r="H4316" s="1">
        <v>102500.0</v>
      </c>
      <c r="I4316" s="1">
        <v>80151.0</v>
      </c>
      <c r="J4316" s="1">
        <v>6.646575342</v>
      </c>
      <c r="K4316" s="1">
        <v>2.0</v>
      </c>
      <c r="L4316" s="1" t="s">
        <v>16</v>
      </c>
    </row>
    <row r="4317">
      <c r="A4317" s="2">
        <v>42370.0</v>
      </c>
      <c r="B4317" s="1" t="s">
        <v>116</v>
      </c>
      <c r="C4317" s="1" t="s">
        <v>2459</v>
      </c>
      <c r="D4317" s="1" t="s">
        <v>61</v>
      </c>
      <c r="E4317" s="1">
        <v>800.0</v>
      </c>
      <c r="F4317" s="1" t="s">
        <v>2200</v>
      </c>
      <c r="G4317" s="1">
        <v>2004.0</v>
      </c>
      <c r="H4317" s="1">
        <v>102000.0</v>
      </c>
      <c r="I4317" s="1">
        <v>63881.0</v>
      </c>
      <c r="J4317" s="1">
        <v>11.50136986</v>
      </c>
      <c r="K4317" s="1">
        <v>2.0</v>
      </c>
      <c r="L4317" s="1" t="s">
        <v>16</v>
      </c>
    </row>
    <row r="4318">
      <c r="A4318" s="2">
        <v>42370.0</v>
      </c>
      <c r="B4318" s="1" t="s">
        <v>116</v>
      </c>
      <c r="C4318" s="1" t="s">
        <v>2463</v>
      </c>
      <c r="D4318" s="1" t="s">
        <v>61</v>
      </c>
      <c r="E4318" s="1">
        <v>800.0</v>
      </c>
      <c r="F4318" s="1" t="s">
        <v>2007</v>
      </c>
      <c r="G4318" s="1">
        <v>2006.0</v>
      </c>
      <c r="H4318" s="1">
        <v>102000.0</v>
      </c>
      <c r="I4318" s="1">
        <v>63698.0</v>
      </c>
      <c r="J4318" s="1">
        <v>9.967123288</v>
      </c>
      <c r="K4318" s="1">
        <v>2.0</v>
      </c>
      <c r="L4318" s="1" t="s">
        <v>16</v>
      </c>
    </row>
    <row r="4319">
      <c r="A4319" s="2">
        <v>42370.0</v>
      </c>
      <c r="B4319" s="1" t="s">
        <v>116</v>
      </c>
      <c r="C4319" s="1" t="s">
        <v>2477</v>
      </c>
      <c r="D4319" s="1" t="s">
        <v>61</v>
      </c>
      <c r="E4319" s="1">
        <v>800.0</v>
      </c>
      <c r="F4319" s="1" t="s">
        <v>2007</v>
      </c>
      <c r="G4319" s="1">
        <v>2005.0</v>
      </c>
      <c r="H4319" s="1">
        <v>102000.0</v>
      </c>
      <c r="I4319" s="1">
        <v>69270.0</v>
      </c>
      <c r="J4319" s="1">
        <v>10.56712329</v>
      </c>
      <c r="K4319" s="1">
        <v>3.0</v>
      </c>
      <c r="L4319" s="1" t="s">
        <v>16</v>
      </c>
    </row>
    <row r="4320">
      <c r="A4320" s="2">
        <v>42370.0</v>
      </c>
      <c r="B4320" s="1" t="s">
        <v>116</v>
      </c>
      <c r="C4320" s="1" t="s">
        <v>2475</v>
      </c>
      <c r="D4320" s="1" t="s">
        <v>61</v>
      </c>
      <c r="E4320" s="1" t="s">
        <v>712</v>
      </c>
      <c r="F4320" s="1" t="s">
        <v>2007</v>
      </c>
      <c r="G4320" s="1">
        <v>2004.0</v>
      </c>
      <c r="H4320" s="1">
        <v>102000.0</v>
      </c>
      <c r="I4320" s="1">
        <v>111164.0</v>
      </c>
      <c r="J4320" s="1">
        <v>11.56712329</v>
      </c>
      <c r="K4320" s="1">
        <v>2.0</v>
      </c>
      <c r="L4320" s="1" t="s">
        <v>16</v>
      </c>
    </row>
    <row r="4321">
      <c r="A4321" s="2">
        <v>42370.0</v>
      </c>
      <c r="B4321" s="1" t="s">
        <v>148</v>
      </c>
      <c r="C4321" s="1">
        <v>239.0</v>
      </c>
      <c r="D4321" s="1" t="s">
        <v>273</v>
      </c>
      <c r="E4321" s="1" t="s">
        <v>2289</v>
      </c>
      <c r="F4321" s="1" t="s">
        <v>226</v>
      </c>
      <c r="G4321" s="1">
        <v>2010.0</v>
      </c>
      <c r="H4321" s="1">
        <v>102000.0</v>
      </c>
      <c r="I4321" s="1">
        <v>38636.55031</v>
      </c>
      <c r="J4321" s="1">
        <v>4.829568789</v>
      </c>
      <c r="K4321" s="1">
        <v>1.0</v>
      </c>
      <c r="L4321" s="1" t="s">
        <v>16</v>
      </c>
    </row>
    <row r="4322">
      <c r="A4322" s="2">
        <v>42370.0</v>
      </c>
      <c r="B4322" s="1" t="s">
        <v>116</v>
      </c>
      <c r="C4322" s="1" t="s">
        <v>2478</v>
      </c>
      <c r="D4322" s="1" t="s">
        <v>91</v>
      </c>
      <c r="E4322" s="1" t="s">
        <v>1442</v>
      </c>
      <c r="F4322" s="1" t="s">
        <v>1443</v>
      </c>
      <c r="G4322" s="1">
        <v>2002.0</v>
      </c>
      <c r="H4322" s="1">
        <v>102000.0</v>
      </c>
      <c r="I4322" s="1">
        <v>102421.0</v>
      </c>
      <c r="J4322" s="1">
        <v>13.70958904</v>
      </c>
      <c r="K4322" s="1">
        <v>2.0</v>
      </c>
      <c r="L4322" s="1" t="s">
        <v>16</v>
      </c>
    </row>
    <row r="4323">
      <c r="A4323" s="2">
        <v>42370.0</v>
      </c>
      <c r="B4323" s="1" t="s">
        <v>148</v>
      </c>
      <c r="C4323" s="1">
        <v>920.0</v>
      </c>
      <c r="D4323" s="1" t="s">
        <v>61</v>
      </c>
      <c r="E4323" s="1" t="s">
        <v>163</v>
      </c>
      <c r="F4323" s="1" t="s">
        <v>536</v>
      </c>
      <c r="G4323" s="1">
        <v>2000.0</v>
      </c>
      <c r="H4323" s="1">
        <v>102000.0</v>
      </c>
      <c r="I4323" s="1">
        <v>119260.7803</v>
      </c>
      <c r="J4323" s="1">
        <v>14.90759754</v>
      </c>
      <c r="K4323" s="1">
        <v>3.0</v>
      </c>
      <c r="L4323" s="1" t="s">
        <v>16</v>
      </c>
    </row>
    <row r="4324">
      <c r="A4324" s="2">
        <v>42370.0</v>
      </c>
      <c r="B4324" s="1" t="s">
        <v>148</v>
      </c>
      <c r="C4324" s="1">
        <v>925.0</v>
      </c>
      <c r="D4324" s="1" t="s">
        <v>61</v>
      </c>
      <c r="E4324" s="1" t="s">
        <v>881</v>
      </c>
      <c r="F4324" s="1" t="s">
        <v>203</v>
      </c>
      <c r="G4324" s="1">
        <v>2000.0</v>
      </c>
      <c r="H4324" s="1">
        <v>102000.0</v>
      </c>
      <c r="I4324" s="1">
        <v>119983.5729</v>
      </c>
      <c r="J4324" s="1">
        <v>14.99794661</v>
      </c>
      <c r="K4324" s="1">
        <v>3.0</v>
      </c>
      <c r="L4324" s="1" t="s">
        <v>16</v>
      </c>
    </row>
    <row r="4325">
      <c r="A4325" s="2">
        <v>42370.0</v>
      </c>
      <c r="B4325" s="1" t="s">
        <v>148</v>
      </c>
      <c r="C4325" s="1">
        <v>874.0</v>
      </c>
      <c r="D4325" s="1" t="s">
        <v>61</v>
      </c>
      <c r="E4325" s="1" t="s">
        <v>881</v>
      </c>
      <c r="F4325" s="1" t="s">
        <v>536</v>
      </c>
      <c r="G4325" s="1">
        <v>2003.0</v>
      </c>
      <c r="H4325" s="1">
        <v>101485.0</v>
      </c>
      <c r="I4325" s="1">
        <v>95583.84672</v>
      </c>
      <c r="J4325" s="1">
        <v>11.94798084</v>
      </c>
      <c r="K4325" s="1">
        <v>3.0</v>
      </c>
      <c r="L4325" s="1" t="s">
        <v>16</v>
      </c>
    </row>
    <row r="4326">
      <c r="A4326" s="2">
        <v>42370.0</v>
      </c>
      <c r="B4326" s="1" t="s">
        <v>116</v>
      </c>
      <c r="C4326" s="1" t="s">
        <v>2436</v>
      </c>
      <c r="D4326" s="1" t="s">
        <v>61</v>
      </c>
      <c r="E4326" s="1" t="s">
        <v>145</v>
      </c>
      <c r="F4326" s="1" t="s">
        <v>289</v>
      </c>
      <c r="G4326" s="1">
        <v>2009.0</v>
      </c>
      <c r="H4326" s="1">
        <v>100543.0</v>
      </c>
      <c r="I4326" s="1">
        <v>180358.0</v>
      </c>
      <c r="J4326" s="1">
        <v>6.654794521</v>
      </c>
      <c r="K4326" s="1">
        <v>2.0</v>
      </c>
      <c r="L4326" s="1" t="s">
        <v>16</v>
      </c>
    </row>
    <row r="4327">
      <c r="A4327" s="2">
        <v>42370.0</v>
      </c>
      <c r="B4327" s="1" t="s">
        <v>186</v>
      </c>
      <c r="C4327" s="1" t="s">
        <v>2460</v>
      </c>
      <c r="D4327" s="1" t="s">
        <v>61</v>
      </c>
      <c r="E4327" s="1">
        <v>800.0</v>
      </c>
      <c r="F4327" s="1" t="s">
        <v>2200</v>
      </c>
      <c r="G4327" s="1">
        <v>2004.0</v>
      </c>
      <c r="H4327" s="1">
        <v>100000.0</v>
      </c>
      <c r="I4327" s="1">
        <v>22746.0</v>
      </c>
      <c r="J4327" s="1">
        <v>11.0</v>
      </c>
      <c r="K4327" s="1">
        <v>1.0</v>
      </c>
      <c r="L4327" s="1" t="s">
        <v>16</v>
      </c>
    </row>
    <row r="4328">
      <c r="A4328" s="2">
        <v>42370.0</v>
      </c>
      <c r="B4328" s="1" t="s">
        <v>148</v>
      </c>
      <c r="C4328" s="1">
        <v>734.0</v>
      </c>
      <c r="D4328" s="1" t="s">
        <v>61</v>
      </c>
      <c r="E4328" s="1">
        <v>800.0</v>
      </c>
      <c r="F4328" s="1" t="s">
        <v>2200</v>
      </c>
      <c r="G4328" s="1">
        <v>2005.0</v>
      </c>
      <c r="H4328" s="1">
        <v>100000.0</v>
      </c>
      <c r="I4328" s="1">
        <v>77952.08761</v>
      </c>
      <c r="J4328" s="1">
        <v>9.744010951</v>
      </c>
      <c r="K4328" s="1">
        <v>2.0</v>
      </c>
      <c r="L4328" s="1" t="s">
        <v>16</v>
      </c>
    </row>
    <row r="4329">
      <c r="A4329" s="2">
        <v>42370.0</v>
      </c>
      <c r="B4329" s="1" t="s">
        <v>186</v>
      </c>
      <c r="C4329" s="1" t="s">
        <v>2479</v>
      </c>
      <c r="D4329" s="1" t="s">
        <v>61</v>
      </c>
      <c r="E4329" s="1">
        <v>800.0</v>
      </c>
      <c r="F4329" s="1" t="s">
        <v>2007</v>
      </c>
      <c r="G4329" s="1">
        <v>2004.0</v>
      </c>
      <c r="H4329" s="1">
        <v>100000.0</v>
      </c>
      <c r="I4329" s="1">
        <v>34891.0</v>
      </c>
      <c r="J4329" s="1">
        <v>11.0</v>
      </c>
      <c r="K4329" s="1">
        <v>1.0</v>
      </c>
      <c r="L4329" s="1" t="s">
        <v>16</v>
      </c>
    </row>
    <row r="4330">
      <c r="A4330" s="2">
        <v>42370.0</v>
      </c>
      <c r="B4330" s="1" t="s">
        <v>186</v>
      </c>
      <c r="C4330" s="1" t="s">
        <v>2479</v>
      </c>
      <c r="D4330" s="1" t="s">
        <v>61</v>
      </c>
      <c r="E4330" s="1">
        <v>800.0</v>
      </c>
      <c r="F4330" s="1" t="s">
        <v>2007</v>
      </c>
      <c r="G4330" s="1">
        <v>2004.0</v>
      </c>
      <c r="H4330" s="1">
        <v>100000.0</v>
      </c>
      <c r="I4330" s="1">
        <v>34891.0</v>
      </c>
      <c r="J4330" s="1">
        <v>11.0</v>
      </c>
      <c r="K4330" s="1">
        <v>1.0</v>
      </c>
      <c r="L4330" s="1" t="s">
        <v>16</v>
      </c>
    </row>
    <row r="4331">
      <c r="A4331" s="2">
        <v>42370.0</v>
      </c>
      <c r="B4331" s="1" t="s">
        <v>186</v>
      </c>
      <c r="C4331" s="1" t="s">
        <v>2461</v>
      </c>
      <c r="D4331" s="1" t="s">
        <v>61</v>
      </c>
      <c r="E4331" s="1">
        <v>800.0</v>
      </c>
      <c r="F4331" s="1" t="s">
        <v>2007</v>
      </c>
      <c r="G4331" s="1">
        <v>2006.0</v>
      </c>
      <c r="H4331" s="1">
        <v>100000.0</v>
      </c>
      <c r="I4331" s="1">
        <v>64965.0</v>
      </c>
      <c r="J4331" s="1">
        <v>9.0</v>
      </c>
      <c r="K4331" s="1">
        <v>2.0</v>
      </c>
      <c r="L4331" s="1" t="s">
        <v>16</v>
      </c>
    </row>
    <row r="4332">
      <c r="A4332" s="2">
        <v>42370.0</v>
      </c>
      <c r="B4332" s="1" t="s">
        <v>148</v>
      </c>
      <c r="C4332" s="1">
        <v>517.0</v>
      </c>
      <c r="D4332" s="1" t="s">
        <v>61</v>
      </c>
      <c r="E4332" s="1">
        <v>800.0</v>
      </c>
      <c r="F4332" s="1" t="s">
        <v>2007</v>
      </c>
      <c r="G4332" s="1">
        <v>2007.0</v>
      </c>
      <c r="H4332" s="1">
        <v>100000.0</v>
      </c>
      <c r="I4332" s="1">
        <v>61108.82957</v>
      </c>
      <c r="J4332" s="1">
        <v>7.638603696</v>
      </c>
      <c r="K4332" s="1">
        <v>2.0</v>
      </c>
      <c r="L4332" s="1" t="s">
        <v>16</v>
      </c>
    </row>
    <row r="4333">
      <c r="A4333" s="2">
        <v>42370.0</v>
      </c>
      <c r="B4333" s="1" t="s">
        <v>148</v>
      </c>
      <c r="C4333" s="1">
        <v>748.0</v>
      </c>
      <c r="D4333" s="1" t="s">
        <v>61</v>
      </c>
      <c r="E4333" s="1">
        <v>800.0</v>
      </c>
      <c r="F4333" s="1" t="s">
        <v>2007</v>
      </c>
      <c r="G4333" s="1">
        <v>2005.0</v>
      </c>
      <c r="H4333" s="1">
        <v>100000.0</v>
      </c>
      <c r="I4333" s="1">
        <v>78631.07461</v>
      </c>
      <c r="J4333" s="1">
        <v>9.828884326</v>
      </c>
      <c r="K4333" s="1">
        <v>2.0</v>
      </c>
      <c r="L4333" s="1" t="s">
        <v>16</v>
      </c>
    </row>
    <row r="4334">
      <c r="A4334" s="2">
        <v>42370.0</v>
      </c>
      <c r="B4334" s="1" t="s">
        <v>148</v>
      </c>
      <c r="C4334" s="1">
        <v>801.0</v>
      </c>
      <c r="D4334" s="1" t="s">
        <v>61</v>
      </c>
      <c r="E4334" s="1">
        <v>800.0</v>
      </c>
      <c r="F4334" s="1" t="s">
        <v>2007</v>
      </c>
      <c r="G4334" s="1">
        <v>2004.0</v>
      </c>
      <c r="H4334" s="1">
        <v>100000.0</v>
      </c>
      <c r="I4334" s="1">
        <v>85355.23616</v>
      </c>
      <c r="J4334" s="1">
        <v>10.66940452</v>
      </c>
      <c r="K4334" s="1">
        <v>3.0</v>
      </c>
      <c r="L4334" s="1" t="s">
        <v>16</v>
      </c>
    </row>
    <row r="4335">
      <c r="A4335" s="2">
        <v>42370.0</v>
      </c>
      <c r="B4335" s="1" t="s">
        <v>116</v>
      </c>
      <c r="C4335" s="1" t="s">
        <v>2480</v>
      </c>
      <c r="D4335" s="1" t="s">
        <v>61</v>
      </c>
      <c r="E4335" s="1">
        <v>800.0</v>
      </c>
      <c r="F4335" s="1" t="s">
        <v>2007</v>
      </c>
      <c r="G4335" s="1">
        <v>2004.0</v>
      </c>
      <c r="H4335" s="1">
        <v>100000.0</v>
      </c>
      <c r="I4335" s="1">
        <v>45744.0</v>
      </c>
      <c r="J4335" s="1">
        <v>11.90958904</v>
      </c>
      <c r="K4335" s="1">
        <v>1.0</v>
      </c>
      <c r="L4335" s="1" t="s">
        <v>16</v>
      </c>
    </row>
    <row r="4336">
      <c r="A4336" s="2">
        <v>42370.0</v>
      </c>
      <c r="B4336" s="1" t="s">
        <v>116</v>
      </c>
      <c r="C4336" s="1" t="s">
        <v>2481</v>
      </c>
      <c r="D4336" s="1" t="s">
        <v>61</v>
      </c>
      <c r="E4336" s="1">
        <v>800.0</v>
      </c>
      <c r="F4336" s="1" t="s">
        <v>2007</v>
      </c>
      <c r="G4336" s="1">
        <v>2008.0</v>
      </c>
      <c r="H4336" s="1">
        <v>100000.0</v>
      </c>
      <c r="I4336" s="1">
        <v>102310.0</v>
      </c>
      <c r="J4336" s="1">
        <v>7.791780822</v>
      </c>
      <c r="K4336" s="1">
        <v>3.0</v>
      </c>
      <c r="L4336" s="1" t="s">
        <v>16</v>
      </c>
    </row>
    <row r="4337">
      <c r="A4337" s="2">
        <v>42370.0</v>
      </c>
      <c r="B4337" s="1" t="s">
        <v>116</v>
      </c>
      <c r="C4337" s="1" t="s">
        <v>2465</v>
      </c>
      <c r="D4337" s="1" t="s">
        <v>61</v>
      </c>
      <c r="E4337" s="1">
        <v>800.0</v>
      </c>
      <c r="F4337" s="1" t="s">
        <v>2007</v>
      </c>
      <c r="G4337" s="1">
        <v>2007.0</v>
      </c>
      <c r="H4337" s="1">
        <v>100000.0</v>
      </c>
      <c r="I4337" s="1">
        <v>72189.0</v>
      </c>
      <c r="J4337" s="1">
        <v>8.712328767</v>
      </c>
      <c r="K4337" s="1">
        <v>3.0</v>
      </c>
      <c r="L4337" s="1" t="s">
        <v>16</v>
      </c>
    </row>
    <row r="4338">
      <c r="A4338" s="2">
        <v>42370.0</v>
      </c>
      <c r="B4338" s="1" t="s">
        <v>20</v>
      </c>
      <c r="C4338" s="1">
        <v>58592.0</v>
      </c>
      <c r="D4338" s="1" t="s">
        <v>91</v>
      </c>
      <c r="E4338" s="1" t="s">
        <v>1119</v>
      </c>
      <c r="F4338" s="1" t="s">
        <v>2444</v>
      </c>
      <c r="G4338" s="1">
        <v>2006.0</v>
      </c>
      <c r="H4338" s="1">
        <v>100000.0</v>
      </c>
      <c r="I4338" s="1">
        <v>122007.0</v>
      </c>
      <c r="J4338" s="1">
        <v>9.0</v>
      </c>
      <c r="K4338" s="1">
        <v>3.0</v>
      </c>
      <c r="L4338" s="1" t="s">
        <v>24</v>
      </c>
    </row>
    <row r="4339">
      <c r="A4339" s="2">
        <v>42370.0</v>
      </c>
      <c r="B4339" s="1" t="s">
        <v>116</v>
      </c>
      <c r="C4339" s="1" t="s">
        <v>2466</v>
      </c>
      <c r="D4339" s="1" t="s">
        <v>91</v>
      </c>
      <c r="E4339" s="1" t="s">
        <v>1119</v>
      </c>
      <c r="F4339" s="1" t="s">
        <v>2444</v>
      </c>
      <c r="G4339" s="1">
        <v>2006.0</v>
      </c>
      <c r="H4339" s="1">
        <v>100000.0</v>
      </c>
      <c r="I4339" s="1">
        <v>101390.0</v>
      </c>
      <c r="J4339" s="1">
        <v>9.980821918</v>
      </c>
      <c r="K4339" s="1">
        <v>2.0</v>
      </c>
      <c r="L4339" s="1" t="s">
        <v>16</v>
      </c>
    </row>
    <row r="4340">
      <c r="A4340" s="2">
        <v>42370.0</v>
      </c>
      <c r="B4340" s="1" t="s">
        <v>148</v>
      </c>
      <c r="C4340" s="1">
        <v>635.0</v>
      </c>
      <c r="D4340" s="1" t="s">
        <v>61</v>
      </c>
      <c r="E4340" s="1" t="s">
        <v>712</v>
      </c>
      <c r="F4340" s="1" t="s">
        <v>226</v>
      </c>
      <c r="G4340" s="1">
        <v>2006.0</v>
      </c>
      <c r="H4340" s="1">
        <v>100000.0</v>
      </c>
      <c r="I4340" s="1">
        <v>69804.24367</v>
      </c>
      <c r="J4340" s="1">
        <v>8.725530459</v>
      </c>
      <c r="K4340" s="1">
        <v>2.0</v>
      </c>
      <c r="L4340" s="1" t="s">
        <v>16</v>
      </c>
    </row>
    <row r="4341">
      <c r="A4341" s="2">
        <v>42370.0</v>
      </c>
      <c r="B4341" s="1" t="s">
        <v>148</v>
      </c>
      <c r="C4341" s="1">
        <v>897.0</v>
      </c>
      <c r="D4341" s="1" t="s">
        <v>61</v>
      </c>
      <c r="E4341" s="1" t="s">
        <v>712</v>
      </c>
      <c r="F4341" s="1" t="s">
        <v>226</v>
      </c>
      <c r="G4341" s="1">
        <v>2002.0</v>
      </c>
      <c r="H4341" s="1">
        <v>100000.0</v>
      </c>
      <c r="I4341" s="1">
        <v>102439.425</v>
      </c>
      <c r="J4341" s="1">
        <v>12.80492813</v>
      </c>
      <c r="K4341" s="1">
        <v>3.0</v>
      </c>
      <c r="L4341" s="1" t="s">
        <v>16</v>
      </c>
    </row>
    <row r="4342">
      <c r="A4342" s="2">
        <v>42370.0</v>
      </c>
      <c r="B4342" s="1" t="s">
        <v>116</v>
      </c>
      <c r="C4342" s="1" t="s">
        <v>2467</v>
      </c>
      <c r="D4342" s="1" t="s">
        <v>61</v>
      </c>
      <c r="E4342" s="1" t="s">
        <v>712</v>
      </c>
      <c r="F4342" s="1" t="s">
        <v>226</v>
      </c>
      <c r="G4342" s="1">
        <v>2002.0</v>
      </c>
      <c r="H4342" s="1">
        <v>100000.0</v>
      </c>
      <c r="I4342" s="1">
        <v>57623.0</v>
      </c>
      <c r="J4342" s="1">
        <v>13.94246575</v>
      </c>
      <c r="K4342" s="1">
        <v>2.0</v>
      </c>
      <c r="L4342" s="1" t="s">
        <v>16</v>
      </c>
    </row>
    <row r="4343">
      <c r="A4343" s="2">
        <v>42370.0</v>
      </c>
      <c r="B4343" s="1" t="s">
        <v>148</v>
      </c>
      <c r="C4343" s="1">
        <v>381.0</v>
      </c>
      <c r="D4343" s="1" t="s">
        <v>61</v>
      </c>
      <c r="E4343" s="1" t="s">
        <v>712</v>
      </c>
      <c r="F4343" s="1" t="s">
        <v>536</v>
      </c>
      <c r="G4343" s="1">
        <v>2009.0</v>
      </c>
      <c r="H4343" s="1">
        <v>100000.0</v>
      </c>
      <c r="I4343" s="1">
        <v>47923.34018</v>
      </c>
      <c r="J4343" s="1">
        <v>5.990417522</v>
      </c>
      <c r="K4343" s="1">
        <v>2.0</v>
      </c>
      <c r="L4343" s="1" t="s">
        <v>16</v>
      </c>
    </row>
    <row r="4344">
      <c r="A4344" s="2">
        <v>42370.0</v>
      </c>
      <c r="B4344" s="1" t="s">
        <v>148</v>
      </c>
      <c r="C4344" s="1">
        <v>677.0</v>
      </c>
      <c r="D4344" s="1" t="s">
        <v>61</v>
      </c>
      <c r="E4344" s="1" t="s">
        <v>712</v>
      </c>
      <c r="F4344" s="1" t="s">
        <v>536</v>
      </c>
      <c r="G4344" s="1">
        <v>2006.0</v>
      </c>
      <c r="H4344" s="1">
        <v>100000.0</v>
      </c>
      <c r="I4344" s="1">
        <v>71644.0794</v>
      </c>
      <c r="J4344" s="1">
        <v>8.955509925</v>
      </c>
      <c r="K4344" s="1">
        <v>2.0</v>
      </c>
      <c r="L4344" s="1" t="s">
        <v>16</v>
      </c>
    </row>
    <row r="4345">
      <c r="A4345" s="2">
        <v>42370.0</v>
      </c>
      <c r="B4345" s="1" t="s">
        <v>148</v>
      </c>
      <c r="C4345" s="1">
        <v>689.0</v>
      </c>
      <c r="D4345" s="1" t="s">
        <v>61</v>
      </c>
      <c r="E4345" s="1" t="s">
        <v>712</v>
      </c>
      <c r="F4345" s="1" t="s">
        <v>536</v>
      </c>
      <c r="G4345" s="1">
        <v>2006.0</v>
      </c>
      <c r="H4345" s="1">
        <v>100000.0</v>
      </c>
      <c r="I4345" s="1">
        <v>71950.71869</v>
      </c>
      <c r="J4345" s="1">
        <v>8.993839836</v>
      </c>
      <c r="K4345" s="1">
        <v>2.0</v>
      </c>
      <c r="L4345" s="1" t="s">
        <v>16</v>
      </c>
    </row>
    <row r="4346">
      <c r="A4346" s="2">
        <v>42370.0</v>
      </c>
      <c r="B4346" s="1" t="s">
        <v>148</v>
      </c>
      <c r="C4346" s="1">
        <v>890.0</v>
      </c>
      <c r="D4346" s="1" t="s">
        <v>61</v>
      </c>
      <c r="E4346" s="1" t="s">
        <v>712</v>
      </c>
      <c r="F4346" s="1" t="s">
        <v>536</v>
      </c>
      <c r="G4346" s="1">
        <v>2002.0</v>
      </c>
      <c r="H4346" s="1">
        <v>100000.0</v>
      </c>
      <c r="I4346" s="1">
        <v>101957.5633</v>
      </c>
      <c r="J4346" s="1">
        <v>12.74469541</v>
      </c>
      <c r="K4346" s="1">
        <v>3.0</v>
      </c>
      <c r="L4346" s="1" t="s">
        <v>16</v>
      </c>
    </row>
    <row r="4347">
      <c r="A4347" s="2">
        <v>42370.0</v>
      </c>
      <c r="B4347" s="1" t="s">
        <v>148</v>
      </c>
      <c r="C4347" s="1">
        <v>899.0</v>
      </c>
      <c r="D4347" s="1" t="s">
        <v>61</v>
      </c>
      <c r="E4347" s="1" t="s">
        <v>712</v>
      </c>
      <c r="F4347" s="1" t="s">
        <v>536</v>
      </c>
      <c r="G4347" s="1">
        <v>2002.0</v>
      </c>
      <c r="H4347" s="1">
        <v>100000.0</v>
      </c>
      <c r="I4347" s="1">
        <v>102505.1334</v>
      </c>
      <c r="J4347" s="1">
        <v>12.81314168</v>
      </c>
      <c r="K4347" s="1">
        <v>3.0</v>
      </c>
      <c r="L4347" s="1" t="s">
        <v>16</v>
      </c>
    </row>
    <row r="4348">
      <c r="A4348" s="2">
        <v>42370.0</v>
      </c>
      <c r="B4348" s="1" t="s">
        <v>148</v>
      </c>
      <c r="C4348" s="1">
        <v>795.0</v>
      </c>
      <c r="D4348" s="1" t="s">
        <v>61</v>
      </c>
      <c r="E4348" s="1" t="s">
        <v>712</v>
      </c>
      <c r="F4348" s="1" t="s">
        <v>2007</v>
      </c>
      <c r="G4348" s="1">
        <v>2004.0</v>
      </c>
      <c r="H4348" s="1">
        <v>100000.0</v>
      </c>
      <c r="I4348" s="1">
        <v>85180.01368</v>
      </c>
      <c r="J4348" s="1">
        <v>10.64750171</v>
      </c>
      <c r="K4348" s="1">
        <v>3.0</v>
      </c>
      <c r="L4348" s="1" t="s">
        <v>16</v>
      </c>
    </row>
    <row r="4349">
      <c r="A4349" s="2">
        <v>42370.0</v>
      </c>
      <c r="B4349" s="1" t="s">
        <v>116</v>
      </c>
      <c r="C4349" s="1" t="s">
        <v>2468</v>
      </c>
      <c r="D4349" s="1" t="s">
        <v>61</v>
      </c>
      <c r="E4349" s="1" t="s">
        <v>712</v>
      </c>
      <c r="F4349" s="1" t="s">
        <v>2007</v>
      </c>
      <c r="G4349" s="1">
        <v>2005.0</v>
      </c>
      <c r="H4349" s="1">
        <v>100000.0</v>
      </c>
      <c r="I4349" s="1">
        <v>56381.0</v>
      </c>
      <c r="J4349" s="1">
        <v>10.73424658</v>
      </c>
      <c r="K4349" s="1">
        <v>2.0</v>
      </c>
      <c r="L4349" s="1" t="s">
        <v>16</v>
      </c>
    </row>
    <row r="4350">
      <c r="A4350" s="2">
        <v>42370.0</v>
      </c>
      <c r="B4350" s="1" t="s">
        <v>116</v>
      </c>
      <c r="C4350" s="1" t="s">
        <v>2469</v>
      </c>
      <c r="D4350" s="1" t="s">
        <v>61</v>
      </c>
      <c r="E4350" s="1" t="s">
        <v>110</v>
      </c>
      <c r="F4350" s="1" t="s">
        <v>203</v>
      </c>
      <c r="G4350" s="1">
        <v>2014.0</v>
      </c>
      <c r="H4350" s="1">
        <v>100000.0</v>
      </c>
      <c r="I4350" s="1">
        <v>136421.0</v>
      </c>
      <c r="J4350" s="1">
        <v>1.624657534</v>
      </c>
      <c r="K4350" s="1">
        <v>2.0</v>
      </c>
      <c r="L4350" s="1" t="s">
        <v>16</v>
      </c>
    </row>
    <row r="4351">
      <c r="A4351" s="2">
        <v>42370.0</v>
      </c>
      <c r="B4351" s="1" t="s">
        <v>186</v>
      </c>
      <c r="C4351" s="1" t="s">
        <v>2482</v>
      </c>
      <c r="D4351" s="1" t="s">
        <v>61</v>
      </c>
      <c r="E4351" s="1" t="s">
        <v>2073</v>
      </c>
      <c r="F4351" s="1" t="s">
        <v>203</v>
      </c>
      <c r="G4351" s="1">
        <v>2002.0</v>
      </c>
      <c r="H4351" s="1">
        <v>100000.0</v>
      </c>
      <c r="I4351" s="1">
        <v>113860.0</v>
      </c>
      <c r="J4351" s="1">
        <v>13.0</v>
      </c>
      <c r="K4351" s="1">
        <v>2.0</v>
      </c>
      <c r="L4351" s="1" t="s">
        <v>16</v>
      </c>
    </row>
    <row r="4352">
      <c r="A4352" s="2">
        <v>42370.0</v>
      </c>
      <c r="B4352" s="1" t="s">
        <v>186</v>
      </c>
      <c r="C4352" s="1" t="s">
        <v>2482</v>
      </c>
      <c r="D4352" s="1" t="s">
        <v>61</v>
      </c>
      <c r="E4352" s="1" t="s">
        <v>2073</v>
      </c>
      <c r="F4352" s="1" t="s">
        <v>203</v>
      </c>
      <c r="G4352" s="1">
        <v>2002.0</v>
      </c>
      <c r="H4352" s="1">
        <v>100000.0</v>
      </c>
      <c r="I4352" s="1">
        <v>113860.0</v>
      </c>
      <c r="J4352" s="1">
        <v>13.0</v>
      </c>
      <c r="K4352" s="1">
        <v>2.0</v>
      </c>
      <c r="L4352" s="1" t="s">
        <v>16</v>
      </c>
    </row>
    <row r="4353">
      <c r="A4353" s="2">
        <v>42370.0</v>
      </c>
      <c r="B4353" s="1" t="s">
        <v>148</v>
      </c>
      <c r="C4353" s="1">
        <v>924.0</v>
      </c>
      <c r="D4353" s="1" t="s">
        <v>77</v>
      </c>
      <c r="E4353" s="1" t="s">
        <v>2202</v>
      </c>
      <c r="F4353" s="1" t="s">
        <v>2203</v>
      </c>
      <c r="G4353" s="1">
        <v>2000.0</v>
      </c>
      <c r="H4353" s="1">
        <v>100000.0</v>
      </c>
      <c r="I4353" s="1">
        <v>119611.2252</v>
      </c>
      <c r="J4353" s="1">
        <v>14.95140315</v>
      </c>
      <c r="K4353" s="1">
        <v>3.0</v>
      </c>
      <c r="L4353" s="1" t="s">
        <v>16</v>
      </c>
    </row>
    <row r="4354">
      <c r="A4354" s="2">
        <v>42370.0</v>
      </c>
      <c r="B4354" s="1" t="s">
        <v>148</v>
      </c>
      <c r="C4354" s="1">
        <v>730.0</v>
      </c>
      <c r="D4354" s="1" t="s">
        <v>77</v>
      </c>
      <c r="E4354" s="1" t="s">
        <v>2202</v>
      </c>
      <c r="F4354" s="1" t="s">
        <v>2408</v>
      </c>
      <c r="G4354" s="1">
        <v>2005.0</v>
      </c>
      <c r="H4354" s="1">
        <v>100000.0</v>
      </c>
      <c r="I4354" s="1">
        <v>77886.37919</v>
      </c>
      <c r="J4354" s="1">
        <v>9.735797399</v>
      </c>
      <c r="K4354" s="1">
        <v>2.0</v>
      </c>
      <c r="L4354" s="1" t="s">
        <v>16</v>
      </c>
    </row>
    <row r="4355">
      <c r="A4355" s="2">
        <v>42370.0</v>
      </c>
      <c r="B4355" s="1" t="s">
        <v>148</v>
      </c>
      <c r="C4355" s="1">
        <v>768.0</v>
      </c>
      <c r="D4355" s="1" t="s">
        <v>77</v>
      </c>
      <c r="E4355" s="1" t="s">
        <v>2202</v>
      </c>
      <c r="F4355" s="1" t="s">
        <v>2408</v>
      </c>
      <c r="G4355" s="1">
        <v>2005.0</v>
      </c>
      <c r="H4355" s="1">
        <v>100000.0</v>
      </c>
      <c r="I4355" s="1">
        <v>79857.63176</v>
      </c>
      <c r="J4355" s="1">
        <v>9.98220397</v>
      </c>
      <c r="K4355" s="1">
        <v>2.0</v>
      </c>
      <c r="L4355" s="1" t="s">
        <v>16</v>
      </c>
    </row>
    <row r="4356">
      <c r="A4356" s="2">
        <v>42370.0</v>
      </c>
      <c r="B4356" s="1" t="s">
        <v>209</v>
      </c>
      <c r="C4356" s="1" t="s">
        <v>2483</v>
      </c>
      <c r="D4356" s="1" t="s">
        <v>273</v>
      </c>
      <c r="E4356" s="1" t="s">
        <v>2289</v>
      </c>
      <c r="F4356" s="1" t="s">
        <v>2390</v>
      </c>
      <c r="G4356" s="1">
        <v>2012.0</v>
      </c>
      <c r="H4356" s="1">
        <v>100000.0</v>
      </c>
      <c r="I4356" s="1">
        <v>8000.0</v>
      </c>
      <c r="J4356" s="1">
        <v>3.0</v>
      </c>
      <c r="K4356" s="1">
        <v>1.0</v>
      </c>
      <c r="L4356" s="1" t="s">
        <v>16</v>
      </c>
    </row>
    <row r="4357">
      <c r="A4357" s="2">
        <v>42370.0</v>
      </c>
      <c r="B4357" s="1" t="s">
        <v>116</v>
      </c>
      <c r="C4357" s="1" t="s">
        <v>2451</v>
      </c>
      <c r="D4357" s="1" t="s">
        <v>61</v>
      </c>
      <c r="E4357" s="1" t="s">
        <v>1711</v>
      </c>
      <c r="F4357" s="1" t="s">
        <v>2367</v>
      </c>
      <c r="G4357" s="1">
        <v>2007.0</v>
      </c>
      <c r="H4357" s="1">
        <v>100000.0</v>
      </c>
      <c r="I4357" s="1">
        <v>80334.0</v>
      </c>
      <c r="J4357" s="1">
        <v>8.942465753</v>
      </c>
      <c r="K4357" s="1">
        <v>2.0</v>
      </c>
      <c r="L4357" s="1" t="s">
        <v>16</v>
      </c>
    </row>
    <row r="4358">
      <c r="A4358" s="2">
        <v>42370.0</v>
      </c>
      <c r="B4358" s="1" t="s">
        <v>116</v>
      </c>
      <c r="C4358" s="1" t="s">
        <v>2484</v>
      </c>
      <c r="D4358" s="1" t="s">
        <v>91</v>
      </c>
      <c r="E4358" s="1" t="s">
        <v>1442</v>
      </c>
      <c r="F4358" s="1" t="s">
        <v>1443</v>
      </c>
      <c r="G4358" s="1">
        <v>2002.0</v>
      </c>
      <c r="H4358" s="1">
        <v>100000.0</v>
      </c>
      <c r="I4358" s="1">
        <v>101321.0</v>
      </c>
      <c r="J4358" s="1">
        <v>13.95890411</v>
      </c>
      <c r="K4358" s="1">
        <v>1.0</v>
      </c>
      <c r="L4358" s="1" t="s">
        <v>16</v>
      </c>
    </row>
    <row r="4359">
      <c r="A4359" s="2">
        <v>42370.0</v>
      </c>
      <c r="B4359" s="1" t="s">
        <v>116</v>
      </c>
      <c r="C4359" s="1" t="s">
        <v>2478</v>
      </c>
      <c r="D4359" s="1" t="s">
        <v>91</v>
      </c>
      <c r="E4359" s="1" t="s">
        <v>1442</v>
      </c>
      <c r="F4359" s="1" t="s">
        <v>1443</v>
      </c>
      <c r="G4359" s="1">
        <v>2002.0</v>
      </c>
      <c r="H4359" s="1">
        <v>100000.0</v>
      </c>
      <c r="I4359" s="1">
        <v>102421.0</v>
      </c>
      <c r="J4359" s="1">
        <v>13.70958904</v>
      </c>
      <c r="K4359" s="1">
        <v>2.0</v>
      </c>
      <c r="L4359" s="1" t="s">
        <v>16</v>
      </c>
    </row>
    <row r="4360">
      <c r="A4360" s="2">
        <v>42370.0</v>
      </c>
      <c r="B4360" s="1" t="s">
        <v>116</v>
      </c>
      <c r="C4360" s="1" t="s">
        <v>2476</v>
      </c>
      <c r="D4360" s="1" t="s">
        <v>61</v>
      </c>
      <c r="E4360" s="1" t="s">
        <v>163</v>
      </c>
      <c r="F4360" s="1" t="s">
        <v>143</v>
      </c>
      <c r="G4360" s="1">
        <v>2009.0</v>
      </c>
      <c r="H4360" s="1">
        <v>100000.0</v>
      </c>
      <c r="I4360" s="1">
        <v>80151.0</v>
      </c>
      <c r="J4360" s="1">
        <v>6.646575342</v>
      </c>
      <c r="K4360" s="1">
        <v>2.0</v>
      </c>
      <c r="L4360" s="1" t="s">
        <v>16</v>
      </c>
    </row>
    <row r="4361">
      <c r="A4361" s="2">
        <v>42370.0</v>
      </c>
      <c r="B4361" s="1" t="s">
        <v>148</v>
      </c>
      <c r="C4361" s="1">
        <v>467.0</v>
      </c>
      <c r="D4361" s="1" t="s">
        <v>61</v>
      </c>
      <c r="E4361" s="1" t="s">
        <v>145</v>
      </c>
      <c r="F4361" s="1" t="s">
        <v>143</v>
      </c>
      <c r="G4361" s="1">
        <v>2008.0</v>
      </c>
      <c r="H4361" s="1">
        <v>100000.0</v>
      </c>
      <c r="I4361" s="1">
        <v>83581.10882</v>
      </c>
      <c r="J4361" s="1">
        <v>6.965092402</v>
      </c>
      <c r="K4361" s="1">
        <v>2.0</v>
      </c>
      <c r="L4361" s="1" t="s">
        <v>16</v>
      </c>
    </row>
    <row r="4362">
      <c r="A4362" s="2">
        <v>42370.0</v>
      </c>
      <c r="B4362" s="1" t="s">
        <v>186</v>
      </c>
      <c r="C4362" s="1" t="s">
        <v>2485</v>
      </c>
      <c r="D4362" s="1" t="s">
        <v>61</v>
      </c>
      <c r="E4362" s="1" t="s">
        <v>881</v>
      </c>
      <c r="F4362" s="1" t="s">
        <v>536</v>
      </c>
      <c r="G4362" s="1">
        <v>2005.0</v>
      </c>
      <c r="H4362" s="1">
        <v>100000.0</v>
      </c>
      <c r="I4362" s="1">
        <v>68777.0</v>
      </c>
      <c r="J4362" s="1">
        <v>10.0</v>
      </c>
      <c r="K4362" s="1">
        <v>2.0</v>
      </c>
      <c r="L4362" s="1" t="s">
        <v>16</v>
      </c>
    </row>
    <row r="4363">
      <c r="A4363" s="2">
        <v>42370.0</v>
      </c>
      <c r="B4363" s="1" t="s">
        <v>148</v>
      </c>
      <c r="C4363" s="1">
        <v>761.0</v>
      </c>
      <c r="D4363" s="1" t="s">
        <v>61</v>
      </c>
      <c r="E4363" s="1" t="s">
        <v>1128</v>
      </c>
      <c r="F4363" s="1" t="s">
        <v>536</v>
      </c>
      <c r="G4363" s="1">
        <v>2005.0</v>
      </c>
      <c r="H4363" s="1">
        <v>100000.0</v>
      </c>
      <c r="I4363" s="1">
        <v>79704.31211</v>
      </c>
      <c r="J4363" s="1">
        <v>9.963039014</v>
      </c>
      <c r="K4363" s="1">
        <v>2.0</v>
      </c>
      <c r="L4363" s="1" t="s">
        <v>16</v>
      </c>
    </row>
    <row r="4364">
      <c r="A4364" s="2">
        <v>42370.0</v>
      </c>
      <c r="B4364" s="1" t="s">
        <v>148</v>
      </c>
      <c r="C4364" s="1">
        <v>918.0</v>
      </c>
      <c r="D4364" s="1" t="s">
        <v>61</v>
      </c>
      <c r="E4364" s="1" t="s">
        <v>1128</v>
      </c>
      <c r="F4364" s="1" t="s">
        <v>203</v>
      </c>
      <c r="G4364" s="1">
        <v>2000.0</v>
      </c>
      <c r="H4364" s="1">
        <v>100000.0</v>
      </c>
      <c r="I4364" s="1">
        <v>117815.195</v>
      </c>
      <c r="J4364" s="1">
        <v>14.72689938</v>
      </c>
      <c r="K4364" s="1">
        <v>3.0</v>
      </c>
      <c r="L4364" s="1" t="s">
        <v>16</v>
      </c>
    </row>
    <row r="4365">
      <c r="A4365" s="2">
        <v>42370.0</v>
      </c>
      <c r="B4365" s="1" t="s">
        <v>116</v>
      </c>
      <c r="C4365" s="1" t="s">
        <v>2473</v>
      </c>
      <c r="D4365" s="1" t="s">
        <v>61</v>
      </c>
      <c r="E4365" s="1" t="s">
        <v>1128</v>
      </c>
      <c r="F4365" s="1" t="s">
        <v>203</v>
      </c>
      <c r="G4365" s="1">
        <v>2004.0</v>
      </c>
      <c r="H4365" s="1">
        <v>100000.0</v>
      </c>
      <c r="I4365" s="1">
        <v>104220.0</v>
      </c>
      <c r="J4365" s="1">
        <v>11.62465753</v>
      </c>
      <c r="K4365" s="1">
        <v>2.0</v>
      </c>
      <c r="L4365" s="1" t="s">
        <v>16</v>
      </c>
    </row>
    <row r="4366">
      <c r="A4366" s="2">
        <v>42370.0</v>
      </c>
      <c r="B4366" s="1" t="s">
        <v>116</v>
      </c>
      <c r="C4366" s="1" t="s">
        <v>2452</v>
      </c>
      <c r="D4366" s="1" t="s">
        <v>61</v>
      </c>
      <c r="E4366" s="1" t="s">
        <v>1128</v>
      </c>
      <c r="F4366" s="1" t="s">
        <v>203</v>
      </c>
      <c r="G4366" s="1">
        <v>2000.0</v>
      </c>
      <c r="H4366" s="1">
        <v>100000.0</v>
      </c>
      <c r="I4366" s="1">
        <v>82699.0</v>
      </c>
      <c r="J4366" s="1">
        <v>15.6739726</v>
      </c>
      <c r="K4366" s="1">
        <v>2.0</v>
      </c>
      <c r="L4366" s="1" t="s">
        <v>16</v>
      </c>
    </row>
    <row r="4367">
      <c r="A4367" s="2">
        <v>42370.0</v>
      </c>
      <c r="B4367" s="1" t="s">
        <v>20</v>
      </c>
      <c r="C4367" s="1">
        <v>136679.0</v>
      </c>
      <c r="D4367" s="1" t="s">
        <v>77</v>
      </c>
      <c r="E4367" s="1" t="s">
        <v>2298</v>
      </c>
      <c r="F4367" s="1" t="s">
        <v>2408</v>
      </c>
      <c r="G4367" s="1">
        <v>2004.0</v>
      </c>
      <c r="H4367" s="1">
        <v>100000.0</v>
      </c>
      <c r="I4367" s="1">
        <v>84769.0</v>
      </c>
      <c r="J4367" s="1">
        <v>12.0</v>
      </c>
      <c r="K4367" s="1">
        <v>2.0</v>
      </c>
      <c r="L4367" s="1" t="s">
        <v>16</v>
      </c>
    </row>
    <row r="4368">
      <c r="A4368" s="2">
        <v>42370.0</v>
      </c>
      <c r="B4368" s="1" t="s">
        <v>20</v>
      </c>
      <c r="C4368" s="1">
        <v>99002.0</v>
      </c>
      <c r="D4368" s="1" t="s">
        <v>77</v>
      </c>
      <c r="E4368" s="1" t="s">
        <v>2298</v>
      </c>
      <c r="F4368" s="1" t="s">
        <v>2299</v>
      </c>
      <c r="G4368" s="1">
        <v>2004.0</v>
      </c>
      <c r="H4368" s="1">
        <v>100000.0</v>
      </c>
      <c r="I4368" s="1">
        <v>95703.0</v>
      </c>
      <c r="J4368" s="1">
        <v>12.0</v>
      </c>
      <c r="K4368" s="1">
        <v>3.0</v>
      </c>
      <c r="L4368" s="1" t="s">
        <v>16</v>
      </c>
    </row>
    <row r="4369">
      <c r="A4369" s="2">
        <v>42370.0</v>
      </c>
      <c r="B4369" s="1" t="s">
        <v>116</v>
      </c>
      <c r="C4369" s="1" t="s">
        <v>2486</v>
      </c>
      <c r="D4369" s="1" t="s">
        <v>61</v>
      </c>
      <c r="E4369" s="1">
        <v>800.0</v>
      </c>
      <c r="F4369" s="1" t="s">
        <v>2007</v>
      </c>
      <c r="G4369" s="1">
        <v>2006.0</v>
      </c>
      <c r="H4369" s="1">
        <v>99000.0</v>
      </c>
      <c r="I4369" s="1">
        <v>37593.0</v>
      </c>
      <c r="J4369" s="1">
        <v>9.978082192</v>
      </c>
      <c r="K4369" s="1">
        <v>1.0</v>
      </c>
      <c r="L4369" s="1" t="s">
        <v>16</v>
      </c>
    </row>
    <row r="4370">
      <c r="A4370" s="2">
        <v>42370.0</v>
      </c>
      <c r="B4370" s="1" t="s">
        <v>116</v>
      </c>
      <c r="C4370" s="1" t="s">
        <v>2481</v>
      </c>
      <c r="D4370" s="1" t="s">
        <v>61</v>
      </c>
      <c r="E4370" s="1">
        <v>800.0</v>
      </c>
      <c r="F4370" s="1" t="s">
        <v>2007</v>
      </c>
      <c r="G4370" s="1">
        <v>2008.0</v>
      </c>
      <c r="H4370" s="1">
        <v>99000.0</v>
      </c>
      <c r="I4370" s="1">
        <v>102310.0</v>
      </c>
      <c r="J4370" s="1">
        <v>7.791780822</v>
      </c>
      <c r="K4370" s="1">
        <v>3.0</v>
      </c>
      <c r="L4370" s="1" t="s">
        <v>16</v>
      </c>
    </row>
    <row r="4371">
      <c r="A4371" s="2">
        <v>42370.0</v>
      </c>
      <c r="B4371" s="1" t="s">
        <v>148</v>
      </c>
      <c r="C4371" s="1">
        <v>788.0</v>
      </c>
      <c r="D4371" s="1" t="s">
        <v>61</v>
      </c>
      <c r="E4371" s="1">
        <v>800.0</v>
      </c>
      <c r="F4371" s="1" t="s">
        <v>2200</v>
      </c>
      <c r="G4371" s="1">
        <v>2004.0</v>
      </c>
      <c r="H4371" s="1">
        <v>98000.0</v>
      </c>
      <c r="I4371" s="1">
        <v>83822.03968</v>
      </c>
      <c r="J4371" s="1">
        <v>10.47775496</v>
      </c>
      <c r="K4371" s="1">
        <v>3.0</v>
      </c>
      <c r="L4371" s="1" t="s">
        <v>16</v>
      </c>
    </row>
    <row r="4372">
      <c r="A4372" s="2">
        <v>42370.0</v>
      </c>
      <c r="B4372" s="1" t="s">
        <v>116</v>
      </c>
      <c r="C4372" s="1" t="s">
        <v>2477</v>
      </c>
      <c r="D4372" s="1" t="s">
        <v>61</v>
      </c>
      <c r="E4372" s="1">
        <v>800.0</v>
      </c>
      <c r="F4372" s="1" t="s">
        <v>2007</v>
      </c>
      <c r="G4372" s="1">
        <v>2005.0</v>
      </c>
      <c r="H4372" s="1">
        <v>98000.0</v>
      </c>
      <c r="I4372" s="1">
        <v>69270.0</v>
      </c>
      <c r="J4372" s="1">
        <v>10.56712329</v>
      </c>
      <c r="K4372" s="1">
        <v>3.0</v>
      </c>
      <c r="L4372" s="1" t="s">
        <v>16</v>
      </c>
    </row>
    <row r="4373">
      <c r="A4373" s="2">
        <v>42370.0</v>
      </c>
      <c r="B4373" s="1" t="s">
        <v>116</v>
      </c>
      <c r="C4373" s="1" t="s">
        <v>2487</v>
      </c>
      <c r="D4373" s="1" t="s">
        <v>61</v>
      </c>
      <c r="E4373" s="1" t="s">
        <v>712</v>
      </c>
      <c r="F4373" s="1" t="s">
        <v>536</v>
      </c>
      <c r="G4373" s="1">
        <v>2004.0</v>
      </c>
      <c r="H4373" s="1">
        <v>98000.0</v>
      </c>
      <c r="I4373" s="1">
        <v>60052.0</v>
      </c>
      <c r="J4373" s="1">
        <v>11.49315068</v>
      </c>
      <c r="K4373" s="1">
        <v>2.0</v>
      </c>
      <c r="L4373" s="1" t="s">
        <v>16</v>
      </c>
    </row>
    <row r="4374">
      <c r="A4374" s="2">
        <v>42370.0</v>
      </c>
      <c r="B4374" s="1" t="s">
        <v>116</v>
      </c>
      <c r="C4374" s="1" t="s">
        <v>2448</v>
      </c>
      <c r="D4374" s="1" t="s">
        <v>61</v>
      </c>
      <c r="E4374" s="1" t="s">
        <v>712</v>
      </c>
      <c r="F4374" s="1" t="s">
        <v>2007</v>
      </c>
      <c r="G4374" s="1">
        <v>2005.0</v>
      </c>
      <c r="H4374" s="1">
        <v>98000.0</v>
      </c>
      <c r="I4374" s="1">
        <v>51210.0</v>
      </c>
      <c r="J4374" s="1">
        <v>10.96986301</v>
      </c>
      <c r="K4374" s="1">
        <v>2.0</v>
      </c>
      <c r="L4374" s="1" t="s">
        <v>16</v>
      </c>
    </row>
    <row r="4375">
      <c r="A4375" s="2">
        <v>42370.0</v>
      </c>
      <c r="B4375" s="1" t="s">
        <v>116</v>
      </c>
      <c r="C4375" s="1" t="s">
        <v>2457</v>
      </c>
      <c r="D4375" s="1" t="s">
        <v>273</v>
      </c>
      <c r="E4375" s="1" t="s">
        <v>2289</v>
      </c>
      <c r="F4375" s="1" t="s">
        <v>226</v>
      </c>
      <c r="G4375" s="1">
        <v>2012.0</v>
      </c>
      <c r="H4375" s="1">
        <v>98000.0</v>
      </c>
      <c r="I4375" s="1">
        <v>19072.0</v>
      </c>
      <c r="J4375" s="1">
        <v>3.578082192</v>
      </c>
      <c r="K4375" s="1">
        <v>2.0</v>
      </c>
      <c r="L4375" s="1" t="s">
        <v>16</v>
      </c>
    </row>
    <row r="4376">
      <c r="A4376" s="2">
        <v>42370.0</v>
      </c>
      <c r="B4376" s="1" t="s">
        <v>148</v>
      </c>
      <c r="C4376" s="1">
        <v>892.0</v>
      </c>
      <c r="D4376" s="1" t="s">
        <v>61</v>
      </c>
      <c r="E4376" s="1" t="s">
        <v>1128</v>
      </c>
      <c r="F4376" s="1" t="s">
        <v>226</v>
      </c>
      <c r="G4376" s="1">
        <v>2002.0</v>
      </c>
      <c r="H4376" s="1">
        <v>98000.0</v>
      </c>
      <c r="I4376" s="1">
        <v>102198.4942</v>
      </c>
      <c r="J4376" s="1">
        <v>12.77481177</v>
      </c>
      <c r="K4376" s="1">
        <v>3.0</v>
      </c>
      <c r="L4376" s="1" t="s">
        <v>16</v>
      </c>
    </row>
    <row r="4377">
      <c r="A4377" s="2">
        <v>42370.0</v>
      </c>
      <c r="B4377" s="1" t="s">
        <v>20</v>
      </c>
      <c r="C4377" s="1">
        <v>99925.0</v>
      </c>
      <c r="D4377" s="1" t="s">
        <v>273</v>
      </c>
      <c r="E4377" s="1" t="s">
        <v>2225</v>
      </c>
      <c r="F4377" s="1" t="s">
        <v>2470</v>
      </c>
      <c r="G4377" s="1">
        <v>2012.0</v>
      </c>
      <c r="H4377" s="1">
        <v>98000.0</v>
      </c>
      <c r="I4377" s="1">
        <v>26526.0</v>
      </c>
      <c r="J4377" s="1">
        <v>4.0</v>
      </c>
      <c r="K4377" s="1">
        <v>1.0</v>
      </c>
      <c r="L4377" s="1" t="s">
        <v>16</v>
      </c>
    </row>
    <row r="4378">
      <c r="A4378" s="2">
        <v>42370.0</v>
      </c>
      <c r="B4378" s="1" t="s">
        <v>148</v>
      </c>
      <c r="C4378" s="1">
        <v>537.0</v>
      </c>
      <c r="D4378" s="1" t="s">
        <v>61</v>
      </c>
      <c r="E4378" s="1">
        <v>800.0</v>
      </c>
      <c r="F4378" s="1" t="s">
        <v>2200</v>
      </c>
      <c r="G4378" s="1">
        <v>2007.0</v>
      </c>
      <c r="H4378" s="1">
        <v>97000.0</v>
      </c>
      <c r="I4378" s="1">
        <v>62422.99794</v>
      </c>
      <c r="J4378" s="1">
        <v>7.802874743</v>
      </c>
      <c r="K4378" s="1">
        <v>2.0</v>
      </c>
      <c r="L4378" s="1" t="s">
        <v>16</v>
      </c>
    </row>
    <row r="4379">
      <c r="A4379" s="2">
        <v>42370.0</v>
      </c>
      <c r="B4379" s="1" t="s">
        <v>148</v>
      </c>
      <c r="C4379" s="1">
        <v>893.0</v>
      </c>
      <c r="D4379" s="1" t="s">
        <v>61</v>
      </c>
      <c r="E4379" s="1" t="s">
        <v>712</v>
      </c>
      <c r="F4379" s="1" t="s">
        <v>536</v>
      </c>
      <c r="G4379" s="1">
        <v>2002.0</v>
      </c>
      <c r="H4379" s="1">
        <v>97000.0</v>
      </c>
      <c r="I4379" s="1">
        <v>102417.5222</v>
      </c>
      <c r="J4379" s="1">
        <v>12.80219028</v>
      </c>
      <c r="K4379" s="1">
        <v>3.0</v>
      </c>
      <c r="L4379" s="1" t="s">
        <v>16</v>
      </c>
    </row>
    <row r="4380">
      <c r="A4380" s="2">
        <v>42370.0</v>
      </c>
      <c r="B4380" s="1" t="s">
        <v>116</v>
      </c>
      <c r="C4380" s="1" t="s">
        <v>2487</v>
      </c>
      <c r="D4380" s="1" t="s">
        <v>61</v>
      </c>
      <c r="E4380" s="1" t="s">
        <v>712</v>
      </c>
      <c r="F4380" s="1" t="s">
        <v>536</v>
      </c>
      <c r="G4380" s="1">
        <v>2004.0</v>
      </c>
      <c r="H4380" s="1">
        <v>97000.0</v>
      </c>
      <c r="I4380" s="1">
        <v>60052.0</v>
      </c>
      <c r="J4380" s="1">
        <v>11.49315068</v>
      </c>
      <c r="K4380" s="1">
        <v>2.0</v>
      </c>
      <c r="L4380" s="1" t="s">
        <v>16</v>
      </c>
    </row>
    <row r="4381">
      <c r="A4381" s="2">
        <v>42370.0</v>
      </c>
      <c r="B4381" s="1" t="s">
        <v>148</v>
      </c>
      <c r="C4381" s="1">
        <v>835.0</v>
      </c>
      <c r="D4381" s="1" t="s">
        <v>61</v>
      </c>
      <c r="E4381" s="1" t="s">
        <v>2293</v>
      </c>
      <c r="F4381" s="1" t="s">
        <v>2294</v>
      </c>
      <c r="G4381" s="1">
        <v>2004.0</v>
      </c>
      <c r="H4381" s="1">
        <v>96000.0</v>
      </c>
      <c r="I4381" s="1">
        <v>131745.3799</v>
      </c>
      <c r="J4381" s="1">
        <v>10.97878166</v>
      </c>
      <c r="K4381" s="1">
        <v>3.0</v>
      </c>
      <c r="L4381" s="1" t="s">
        <v>16</v>
      </c>
    </row>
    <row r="4382">
      <c r="A4382" s="2">
        <v>42370.0</v>
      </c>
      <c r="B4382" s="1" t="s">
        <v>148</v>
      </c>
      <c r="C4382" s="1">
        <v>668.0</v>
      </c>
      <c r="D4382" s="1" t="s">
        <v>61</v>
      </c>
      <c r="E4382" s="1">
        <v>800.0</v>
      </c>
      <c r="F4382" s="1" t="s">
        <v>2200</v>
      </c>
      <c r="G4382" s="1">
        <v>2006.0</v>
      </c>
      <c r="H4382" s="1">
        <v>95000.0</v>
      </c>
      <c r="I4382" s="1">
        <v>70636.55031</v>
      </c>
      <c r="J4382" s="1">
        <v>8.829568789</v>
      </c>
      <c r="K4382" s="1">
        <v>2.0</v>
      </c>
      <c r="L4382" s="1" t="s">
        <v>16</v>
      </c>
    </row>
    <row r="4383">
      <c r="A4383" s="2">
        <v>42370.0</v>
      </c>
      <c r="B4383" s="1" t="s">
        <v>148</v>
      </c>
      <c r="C4383" s="1">
        <v>717.0</v>
      </c>
      <c r="D4383" s="1" t="s">
        <v>61</v>
      </c>
      <c r="E4383" s="1">
        <v>800.0</v>
      </c>
      <c r="F4383" s="1" t="s">
        <v>2200</v>
      </c>
      <c r="G4383" s="1">
        <v>2005.0</v>
      </c>
      <c r="H4383" s="1">
        <v>95000.0</v>
      </c>
      <c r="I4383" s="1">
        <v>77404.51746</v>
      </c>
      <c r="J4383" s="1">
        <v>9.675564682</v>
      </c>
      <c r="K4383" s="1">
        <v>2.0</v>
      </c>
      <c r="L4383" s="1" t="s">
        <v>16</v>
      </c>
    </row>
    <row r="4384">
      <c r="A4384" s="2">
        <v>42370.0</v>
      </c>
      <c r="B4384" s="1" t="s">
        <v>148</v>
      </c>
      <c r="C4384" s="1">
        <v>763.0</v>
      </c>
      <c r="D4384" s="1" t="s">
        <v>61</v>
      </c>
      <c r="E4384" s="1">
        <v>800.0</v>
      </c>
      <c r="F4384" s="1" t="s">
        <v>2200</v>
      </c>
      <c r="G4384" s="1">
        <v>2005.0</v>
      </c>
      <c r="H4384" s="1">
        <v>95000.0</v>
      </c>
      <c r="I4384" s="1">
        <v>79726.21492</v>
      </c>
      <c r="J4384" s="1">
        <v>9.965776865</v>
      </c>
      <c r="K4384" s="1">
        <v>2.0</v>
      </c>
      <c r="L4384" s="1" t="s">
        <v>16</v>
      </c>
    </row>
    <row r="4385">
      <c r="A4385" s="2">
        <v>42370.0</v>
      </c>
      <c r="B4385" s="1" t="s">
        <v>148</v>
      </c>
      <c r="C4385" s="1">
        <v>629.0</v>
      </c>
      <c r="D4385" s="1" t="s">
        <v>61</v>
      </c>
      <c r="E4385" s="1">
        <v>800.0</v>
      </c>
      <c r="F4385" s="1" t="s">
        <v>2007</v>
      </c>
      <c r="G4385" s="1">
        <v>2006.0</v>
      </c>
      <c r="H4385" s="1">
        <v>95000.0</v>
      </c>
      <c r="I4385" s="1">
        <v>69475.70158</v>
      </c>
      <c r="J4385" s="1">
        <v>8.684462697</v>
      </c>
      <c r="K4385" s="1">
        <v>2.0</v>
      </c>
      <c r="L4385" s="1" t="s">
        <v>16</v>
      </c>
    </row>
    <row r="4386">
      <c r="A4386" s="2">
        <v>42370.0</v>
      </c>
      <c r="B4386" s="1" t="s">
        <v>148</v>
      </c>
      <c r="C4386" s="1">
        <v>658.0</v>
      </c>
      <c r="D4386" s="1" t="s">
        <v>61</v>
      </c>
      <c r="E4386" s="1">
        <v>800.0</v>
      </c>
      <c r="F4386" s="1" t="s">
        <v>2007</v>
      </c>
      <c r="G4386" s="1">
        <v>2006.0</v>
      </c>
      <c r="H4386" s="1">
        <v>95000.0</v>
      </c>
      <c r="I4386" s="1">
        <v>70329.91102</v>
      </c>
      <c r="J4386" s="1">
        <v>8.791238877</v>
      </c>
      <c r="K4386" s="1">
        <v>2.0</v>
      </c>
      <c r="L4386" s="1" t="s">
        <v>16</v>
      </c>
    </row>
    <row r="4387">
      <c r="A4387" s="2">
        <v>42370.0</v>
      </c>
      <c r="B4387" s="1" t="s">
        <v>148</v>
      </c>
      <c r="C4387" s="1">
        <v>688.0</v>
      </c>
      <c r="D4387" s="1" t="s">
        <v>61</v>
      </c>
      <c r="E4387" s="1">
        <v>800.0</v>
      </c>
      <c r="F4387" s="1" t="s">
        <v>2007</v>
      </c>
      <c r="G4387" s="1">
        <v>2006.0</v>
      </c>
      <c r="H4387" s="1">
        <v>95000.0</v>
      </c>
      <c r="I4387" s="1">
        <v>71950.71869</v>
      </c>
      <c r="J4387" s="1">
        <v>8.993839836</v>
      </c>
      <c r="K4387" s="1">
        <v>2.0</v>
      </c>
      <c r="L4387" s="1" t="s">
        <v>16</v>
      </c>
    </row>
    <row r="4388">
      <c r="A4388" s="2">
        <v>42370.0</v>
      </c>
      <c r="B4388" s="1" t="s">
        <v>116</v>
      </c>
      <c r="C4388" s="1" t="s">
        <v>2488</v>
      </c>
      <c r="D4388" s="1" t="s">
        <v>61</v>
      </c>
      <c r="E4388" s="1">
        <v>800.0</v>
      </c>
      <c r="F4388" s="1" t="s">
        <v>2007</v>
      </c>
      <c r="G4388" s="1">
        <v>2006.0</v>
      </c>
      <c r="H4388" s="1">
        <v>95000.0</v>
      </c>
      <c r="I4388" s="1">
        <v>82479.0</v>
      </c>
      <c r="J4388" s="1">
        <v>9.82739726</v>
      </c>
      <c r="K4388" s="1">
        <v>1.0</v>
      </c>
      <c r="L4388" s="1" t="s">
        <v>16</v>
      </c>
    </row>
    <row r="4389">
      <c r="A4389" s="2">
        <v>42370.0</v>
      </c>
      <c r="B4389" s="1" t="s">
        <v>116</v>
      </c>
      <c r="C4389" s="1" t="s">
        <v>2488</v>
      </c>
      <c r="D4389" s="1" t="s">
        <v>61</v>
      </c>
      <c r="E4389" s="1">
        <v>800.0</v>
      </c>
      <c r="F4389" s="1" t="s">
        <v>2007</v>
      </c>
      <c r="G4389" s="1">
        <v>2006.0</v>
      </c>
      <c r="H4389" s="1">
        <v>95000.0</v>
      </c>
      <c r="I4389" s="1">
        <v>82479.0</v>
      </c>
      <c r="J4389" s="1">
        <v>9.82739726</v>
      </c>
      <c r="K4389" s="1">
        <v>1.0</v>
      </c>
      <c r="L4389" s="1" t="s">
        <v>16</v>
      </c>
    </row>
    <row r="4390">
      <c r="A4390" s="2">
        <v>42370.0</v>
      </c>
      <c r="B4390" s="1" t="s">
        <v>116</v>
      </c>
      <c r="C4390" s="1" t="s">
        <v>2486</v>
      </c>
      <c r="D4390" s="1" t="s">
        <v>61</v>
      </c>
      <c r="E4390" s="1">
        <v>800.0</v>
      </c>
      <c r="F4390" s="1" t="s">
        <v>2007</v>
      </c>
      <c r="G4390" s="1">
        <v>2006.0</v>
      </c>
      <c r="H4390" s="1">
        <v>95000.0</v>
      </c>
      <c r="I4390" s="1">
        <v>37593.0</v>
      </c>
      <c r="J4390" s="1">
        <v>9.978082192</v>
      </c>
      <c r="K4390" s="1">
        <v>1.0</v>
      </c>
      <c r="L4390" s="1" t="s">
        <v>16</v>
      </c>
    </row>
    <row r="4391">
      <c r="A4391" s="2">
        <v>42370.0</v>
      </c>
      <c r="B4391" s="1" t="s">
        <v>116</v>
      </c>
      <c r="C4391" s="1" t="s">
        <v>2480</v>
      </c>
      <c r="D4391" s="1" t="s">
        <v>61</v>
      </c>
      <c r="E4391" s="1">
        <v>800.0</v>
      </c>
      <c r="F4391" s="1" t="s">
        <v>2007</v>
      </c>
      <c r="G4391" s="1">
        <v>2004.0</v>
      </c>
      <c r="H4391" s="1">
        <v>95000.0</v>
      </c>
      <c r="I4391" s="1">
        <v>45744.0</v>
      </c>
      <c r="J4391" s="1">
        <v>11.90958904</v>
      </c>
      <c r="K4391" s="1">
        <v>1.0</v>
      </c>
      <c r="L4391" s="1" t="s">
        <v>16</v>
      </c>
    </row>
    <row r="4392">
      <c r="A4392" s="2">
        <v>42370.0</v>
      </c>
      <c r="B4392" s="1" t="s">
        <v>116</v>
      </c>
      <c r="C4392" s="1" t="s">
        <v>2489</v>
      </c>
      <c r="D4392" s="1" t="s">
        <v>61</v>
      </c>
      <c r="E4392" s="1">
        <v>800.0</v>
      </c>
      <c r="F4392" s="1" t="s">
        <v>2007</v>
      </c>
      <c r="G4392" s="1">
        <v>2001.0</v>
      </c>
      <c r="H4392" s="1">
        <v>95000.0</v>
      </c>
      <c r="I4392" s="1">
        <v>86557.0</v>
      </c>
      <c r="J4392" s="1">
        <v>14.67123288</v>
      </c>
      <c r="K4392" s="1">
        <v>2.0</v>
      </c>
      <c r="L4392" s="1" t="s">
        <v>16</v>
      </c>
    </row>
    <row r="4393">
      <c r="A4393" s="2">
        <v>42370.0</v>
      </c>
      <c r="B4393" s="1" t="s">
        <v>116</v>
      </c>
      <c r="C4393" s="1" t="s">
        <v>2490</v>
      </c>
      <c r="D4393" s="1" t="s">
        <v>91</v>
      </c>
      <c r="E4393" s="1" t="s">
        <v>1119</v>
      </c>
      <c r="F4393" s="1" t="s">
        <v>1120</v>
      </c>
      <c r="G4393" s="1">
        <v>2004.0</v>
      </c>
      <c r="H4393" s="1">
        <v>95000.0</v>
      </c>
      <c r="I4393" s="1">
        <v>0.0</v>
      </c>
      <c r="J4393" s="1">
        <v>11.80821918</v>
      </c>
      <c r="K4393" s="1">
        <v>4.0</v>
      </c>
      <c r="L4393" s="1" t="s">
        <v>16</v>
      </c>
    </row>
    <row r="4394">
      <c r="A4394" s="2">
        <v>42370.0</v>
      </c>
      <c r="B4394" s="1" t="s">
        <v>116</v>
      </c>
      <c r="C4394" s="1" t="s">
        <v>2491</v>
      </c>
      <c r="D4394" s="1" t="s">
        <v>61</v>
      </c>
      <c r="E4394" s="1" t="s">
        <v>2073</v>
      </c>
      <c r="F4394" s="1" t="s">
        <v>203</v>
      </c>
      <c r="G4394" s="1">
        <v>2001.0</v>
      </c>
      <c r="H4394" s="1">
        <v>95000.0</v>
      </c>
      <c r="I4394" s="1">
        <v>79644.0</v>
      </c>
      <c r="J4394" s="1">
        <v>14.35342466</v>
      </c>
      <c r="K4394" s="1">
        <v>2.0</v>
      </c>
      <c r="L4394" s="1" t="s">
        <v>16</v>
      </c>
    </row>
    <row r="4395">
      <c r="A4395" s="2">
        <v>42370.0</v>
      </c>
      <c r="B4395" s="1" t="s">
        <v>20</v>
      </c>
      <c r="C4395" s="1">
        <v>18224.0</v>
      </c>
      <c r="D4395" s="1" t="s">
        <v>91</v>
      </c>
      <c r="E4395" s="1" t="s">
        <v>2174</v>
      </c>
      <c r="F4395" s="1" t="s">
        <v>1120</v>
      </c>
      <c r="G4395" s="1">
        <v>2007.0</v>
      </c>
      <c r="H4395" s="1">
        <v>95000.0</v>
      </c>
      <c r="I4395" s="1">
        <v>62179.0</v>
      </c>
      <c r="J4395" s="1">
        <v>8.0</v>
      </c>
      <c r="K4395" s="1">
        <v>2.0</v>
      </c>
      <c r="L4395" s="1" t="s">
        <v>24</v>
      </c>
    </row>
    <row r="4396">
      <c r="A4396" s="2">
        <v>42370.0</v>
      </c>
      <c r="B4396" s="1" t="s">
        <v>148</v>
      </c>
      <c r="C4396" s="1">
        <v>767.0</v>
      </c>
      <c r="D4396" s="1" t="s">
        <v>77</v>
      </c>
      <c r="E4396" s="1" t="s">
        <v>2202</v>
      </c>
      <c r="F4396" s="1" t="s">
        <v>2408</v>
      </c>
      <c r="G4396" s="1">
        <v>2005.0</v>
      </c>
      <c r="H4396" s="1">
        <v>95000.0</v>
      </c>
      <c r="I4396" s="1">
        <v>79857.63176</v>
      </c>
      <c r="J4396" s="1">
        <v>9.98220397</v>
      </c>
      <c r="K4396" s="1">
        <v>2.0</v>
      </c>
      <c r="L4396" s="1" t="s">
        <v>16</v>
      </c>
    </row>
    <row r="4397">
      <c r="A4397" s="2">
        <v>42370.0</v>
      </c>
      <c r="B4397" s="1" t="s">
        <v>116</v>
      </c>
      <c r="C4397" s="1" t="s">
        <v>2423</v>
      </c>
      <c r="D4397" s="1" t="s">
        <v>273</v>
      </c>
      <c r="E4397" s="1" t="s">
        <v>2424</v>
      </c>
      <c r="F4397" s="1" t="s">
        <v>1443</v>
      </c>
      <c r="G4397" s="1">
        <v>2006.0</v>
      </c>
      <c r="H4397" s="1">
        <v>95000.0</v>
      </c>
      <c r="I4397" s="1">
        <v>51538.0</v>
      </c>
      <c r="J4397" s="1">
        <v>9.6</v>
      </c>
      <c r="K4397" s="1">
        <v>2.0</v>
      </c>
      <c r="L4397" s="1" t="s">
        <v>16</v>
      </c>
    </row>
    <row r="4398">
      <c r="A4398" s="2">
        <v>42370.0</v>
      </c>
      <c r="B4398" s="1" t="s">
        <v>148</v>
      </c>
      <c r="C4398" s="1">
        <v>759.0</v>
      </c>
      <c r="D4398" s="1" t="s">
        <v>273</v>
      </c>
      <c r="E4398" s="1" t="s">
        <v>2335</v>
      </c>
      <c r="F4398" s="1" t="s">
        <v>2078</v>
      </c>
      <c r="G4398" s="1">
        <v>2005.0</v>
      </c>
      <c r="H4398" s="1">
        <v>95000.0</v>
      </c>
      <c r="I4398" s="1">
        <v>79572.89528</v>
      </c>
      <c r="J4398" s="1">
        <v>9.94661191</v>
      </c>
      <c r="K4398" s="1">
        <v>2.0</v>
      </c>
      <c r="L4398" s="1" t="s">
        <v>16</v>
      </c>
    </row>
    <row r="4399">
      <c r="A4399" s="2">
        <v>42370.0</v>
      </c>
      <c r="B4399" s="1" t="s">
        <v>12</v>
      </c>
      <c r="C4399" s="1">
        <v>120630.0</v>
      </c>
      <c r="D4399" s="1" t="s">
        <v>273</v>
      </c>
      <c r="E4399" s="1" t="s">
        <v>2289</v>
      </c>
      <c r="F4399" s="1" t="s">
        <v>226</v>
      </c>
      <c r="G4399" s="1">
        <v>2012.0</v>
      </c>
      <c r="H4399" s="1">
        <v>95000.0</v>
      </c>
      <c r="I4399" s="1">
        <v>13003.0</v>
      </c>
      <c r="J4399" s="1">
        <v>4.0</v>
      </c>
      <c r="K4399" s="1">
        <v>2.0</v>
      </c>
      <c r="L4399" s="1" t="s">
        <v>16</v>
      </c>
    </row>
    <row r="4400">
      <c r="A4400" s="2">
        <v>42370.0</v>
      </c>
      <c r="B4400" s="1" t="s">
        <v>12</v>
      </c>
      <c r="C4400" s="1">
        <v>120158.0</v>
      </c>
      <c r="D4400" s="1" t="s">
        <v>273</v>
      </c>
      <c r="E4400" s="1" t="s">
        <v>2289</v>
      </c>
      <c r="F4400" s="1" t="s">
        <v>226</v>
      </c>
      <c r="G4400" s="1">
        <v>2012.0</v>
      </c>
      <c r="H4400" s="1">
        <v>95000.0</v>
      </c>
      <c r="I4400" s="1">
        <v>16299.0</v>
      </c>
      <c r="J4400" s="1">
        <v>4.0</v>
      </c>
      <c r="K4400" s="1">
        <v>2.0</v>
      </c>
      <c r="L4400" s="1" t="s">
        <v>16</v>
      </c>
    </row>
    <row r="4401">
      <c r="A4401" s="2">
        <v>42370.0</v>
      </c>
      <c r="B4401" s="1" t="s">
        <v>148</v>
      </c>
      <c r="C4401" s="1">
        <v>128.0</v>
      </c>
      <c r="D4401" s="1" t="s">
        <v>273</v>
      </c>
      <c r="E4401" s="1" t="s">
        <v>2289</v>
      </c>
      <c r="F4401" s="1" t="s">
        <v>226</v>
      </c>
      <c r="G4401" s="1">
        <v>2011.0</v>
      </c>
      <c r="H4401" s="1">
        <v>95000.0</v>
      </c>
      <c r="I4401" s="1">
        <v>31540.04106</v>
      </c>
      <c r="J4401" s="1">
        <v>3.942505133</v>
      </c>
      <c r="K4401" s="1">
        <v>1.0</v>
      </c>
      <c r="L4401" s="1" t="s">
        <v>16</v>
      </c>
    </row>
    <row r="4402">
      <c r="A4402" s="2">
        <v>42370.0</v>
      </c>
      <c r="B4402" s="1" t="s">
        <v>186</v>
      </c>
      <c r="C4402" s="1" t="s">
        <v>2492</v>
      </c>
      <c r="D4402" s="1" t="s">
        <v>61</v>
      </c>
      <c r="E4402" s="1" t="s">
        <v>1711</v>
      </c>
      <c r="F4402" s="1" t="s">
        <v>1641</v>
      </c>
      <c r="G4402" s="1">
        <v>2001.0</v>
      </c>
      <c r="H4402" s="1">
        <v>95000.0</v>
      </c>
      <c r="I4402" s="1">
        <v>21421.0</v>
      </c>
      <c r="J4402" s="1">
        <v>14.0</v>
      </c>
      <c r="K4402" s="1">
        <v>2.0</v>
      </c>
      <c r="L4402" s="1" t="s">
        <v>16</v>
      </c>
    </row>
    <row r="4403">
      <c r="A4403" s="2">
        <v>42370.0</v>
      </c>
      <c r="B4403" s="1" t="s">
        <v>116</v>
      </c>
      <c r="C4403" s="1" t="s">
        <v>2484</v>
      </c>
      <c r="D4403" s="1" t="s">
        <v>91</v>
      </c>
      <c r="E4403" s="1" t="s">
        <v>1442</v>
      </c>
      <c r="F4403" s="1" t="s">
        <v>1443</v>
      </c>
      <c r="G4403" s="1">
        <v>2002.0</v>
      </c>
      <c r="H4403" s="1">
        <v>95000.0</v>
      </c>
      <c r="I4403" s="1">
        <v>101321.0</v>
      </c>
      <c r="J4403" s="1">
        <v>13.95890411</v>
      </c>
      <c r="K4403" s="1">
        <v>1.0</v>
      </c>
      <c r="L4403" s="1" t="s">
        <v>16</v>
      </c>
    </row>
    <row r="4404">
      <c r="A4404" s="2">
        <v>42370.0</v>
      </c>
      <c r="B4404" s="1" t="s">
        <v>186</v>
      </c>
      <c r="C4404" s="1" t="s">
        <v>2485</v>
      </c>
      <c r="D4404" s="1" t="s">
        <v>61</v>
      </c>
      <c r="E4404" s="1" t="s">
        <v>881</v>
      </c>
      <c r="F4404" s="1" t="s">
        <v>536</v>
      </c>
      <c r="G4404" s="1">
        <v>2005.0</v>
      </c>
      <c r="H4404" s="1">
        <v>95000.0</v>
      </c>
      <c r="I4404" s="1">
        <v>68777.0</v>
      </c>
      <c r="J4404" s="1">
        <v>10.0</v>
      </c>
      <c r="K4404" s="1">
        <v>2.0</v>
      </c>
      <c r="L4404" s="1" t="s">
        <v>16</v>
      </c>
    </row>
    <row r="4405">
      <c r="A4405" s="2">
        <v>42370.0</v>
      </c>
      <c r="B4405" s="1" t="s">
        <v>12</v>
      </c>
      <c r="C4405" s="3" t="s">
        <v>2493</v>
      </c>
      <c r="D4405" s="1" t="s">
        <v>273</v>
      </c>
      <c r="E4405" s="1" t="s">
        <v>2494</v>
      </c>
      <c r="F4405" s="1" t="s">
        <v>2191</v>
      </c>
      <c r="G4405" s="1">
        <v>2005.0</v>
      </c>
      <c r="H4405" s="1">
        <v>95000.0</v>
      </c>
      <c r="I4405" s="1">
        <v>63977.0</v>
      </c>
      <c r="J4405" s="1">
        <v>11.0</v>
      </c>
      <c r="K4405" s="1">
        <v>2.0</v>
      </c>
      <c r="L4405" s="1" t="s">
        <v>16</v>
      </c>
    </row>
    <row r="4406">
      <c r="A4406" s="2">
        <v>42370.0</v>
      </c>
      <c r="B4406" s="1" t="s">
        <v>148</v>
      </c>
      <c r="C4406" s="1">
        <v>873.0</v>
      </c>
      <c r="D4406" s="1" t="s">
        <v>61</v>
      </c>
      <c r="E4406" s="1" t="s">
        <v>881</v>
      </c>
      <c r="F4406" s="1" t="s">
        <v>536</v>
      </c>
      <c r="G4406" s="1">
        <v>2003.0</v>
      </c>
      <c r="H4406" s="1">
        <v>93985.0</v>
      </c>
      <c r="I4406" s="1">
        <v>95583.84672</v>
      </c>
      <c r="J4406" s="1">
        <v>11.94798084</v>
      </c>
      <c r="K4406" s="1">
        <v>3.0</v>
      </c>
      <c r="L4406" s="1" t="s">
        <v>16</v>
      </c>
    </row>
    <row r="4407">
      <c r="A4407" s="2">
        <v>42370.0</v>
      </c>
      <c r="B4407" s="1" t="s">
        <v>148</v>
      </c>
      <c r="C4407" s="1">
        <v>657.0</v>
      </c>
      <c r="D4407" s="1" t="s">
        <v>61</v>
      </c>
      <c r="E4407" s="1">
        <v>800.0</v>
      </c>
      <c r="F4407" s="1" t="s">
        <v>2007</v>
      </c>
      <c r="G4407" s="1">
        <v>2006.0</v>
      </c>
      <c r="H4407" s="1">
        <v>93000.0</v>
      </c>
      <c r="I4407" s="1">
        <v>70329.91102</v>
      </c>
      <c r="J4407" s="1">
        <v>8.791238877</v>
      </c>
      <c r="K4407" s="1">
        <v>2.0</v>
      </c>
      <c r="L4407" s="1" t="s">
        <v>16</v>
      </c>
    </row>
    <row r="4408">
      <c r="A4408" s="2">
        <v>42370.0</v>
      </c>
      <c r="B4408" s="1" t="s">
        <v>116</v>
      </c>
      <c r="C4408" s="1" t="s">
        <v>2495</v>
      </c>
      <c r="D4408" s="1" t="s">
        <v>61</v>
      </c>
      <c r="E4408" s="1">
        <v>800.0</v>
      </c>
      <c r="F4408" s="1" t="s">
        <v>2007</v>
      </c>
      <c r="G4408" s="1">
        <v>2004.0</v>
      </c>
      <c r="H4408" s="1">
        <v>93000.0</v>
      </c>
      <c r="I4408" s="1">
        <v>82678.0</v>
      </c>
      <c r="J4408" s="1">
        <v>11.64931507</v>
      </c>
      <c r="K4408" s="1">
        <v>3.0</v>
      </c>
      <c r="L4408" s="1" t="s">
        <v>16</v>
      </c>
    </row>
    <row r="4409">
      <c r="A4409" s="2">
        <v>42370.0</v>
      </c>
      <c r="B4409" s="1" t="s">
        <v>116</v>
      </c>
      <c r="C4409" s="1" t="s">
        <v>2496</v>
      </c>
      <c r="D4409" s="1" t="s">
        <v>61</v>
      </c>
      <c r="E4409" s="1" t="s">
        <v>1128</v>
      </c>
      <c r="F4409" s="1" t="s">
        <v>203</v>
      </c>
      <c r="G4409" s="1">
        <v>2000.0</v>
      </c>
      <c r="H4409" s="1">
        <v>93000.0</v>
      </c>
      <c r="I4409" s="1">
        <v>105010.0</v>
      </c>
      <c r="J4409" s="1">
        <v>15.6630137</v>
      </c>
      <c r="K4409" s="1">
        <v>2.0</v>
      </c>
      <c r="L4409" s="1" t="s">
        <v>16</v>
      </c>
    </row>
    <row r="4410">
      <c r="A4410" s="2">
        <v>42370.0</v>
      </c>
      <c r="B4410" s="1" t="s">
        <v>148</v>
      </c>
      <c r="C4410" s="1">
        <v>633.0</v>
      </c>
      <c r="D4410" s="1" t="s">
        <v>61</v>
      </c>
      <c r="E4410" s="1">
        <v>800.0</v>
      </c>
      <c r="F4410" s="1" t="s">
        <v>2200</v>
      </c>
      <c r="G4410" s="1">
        <v>2006.0</v>
      </c>
      <c r="H4410" s="1">
        <v>92000.0</v>
      </c>
      <c r="I4410" s="1">
        <v>69738.53525</v>
      </c>
      <c r="J4410" s="1">
        <v>8.717316906</v>
      </c>
      <c r="K4410" s="1">
        <v>2.0</v>
      </c>
      <c r="L4410" s="1" t="s">
        <v>16</v>
      </c>
    </row>
    <row r="4411">
      <c r="A4411" s="2">
        <v>42370.0</v>
      </c>
      <c r="B4411" s="1" t="s">
        <v>116</v>
      </c>
      <c r="C4411" s="1" t="s">
        <v>2464</v>
      </c>
      <c r="D4411" s="1" t="s">
        <v>61</v>
      </c>
      <c r="E4411" s="1">
        <v>800.0</v>
      </c>
      <c r="F4411" s="1" t="s">
        <v>2007</v>
      </c>
      <c r="G4411" s="1">
        <v>2004.0</v>
      </c>
      <c r="H4411" s="1">
        <v>92000.0</v>
      </c>
      <c r="I4411" s="1">
        <v>84082.0</v>
      </c>
      <c r="J4411" s="1">
        <v>11.88767123</v>
      </c>
      <c r="K4411" s="1">
        <v>2.0</v>
      </c>
      <c r="L4411" s="1" t="s">
        <v>16</v>
      </c>
    </row>
    <row r="4412">
      <c r="A4412" s="2">
        <v>42370.0</v>
      </c>
      <c r="B4412" s="1" t="s">
        <v>116</v>
      </c>
      <c r="C4412" s="1" t="s">
        <v>2497</v>
      </c>
      <c r="D4412" s="1" t="s">
        <v>61</v>
      </c>
      <c r="E4412" s="1">
        <v>800.0</v>
      </c>
      <c r="F4412" s="1" t="s">
        <v>2007</v>
      </c>
      <c r="G4412" s="1">
        <v>2003.0</v>
      </c>
      <c r="H4412" s="1">
        <v>92000.0</v>
      </c>
      <c r="I4412" s="1">
        <v>79798.0</v>
      </c>
      <c r="J4412" s="1">
        <v>12.71232877</v>
      </c>
      <c r="K4412" s="1">
        <v>2.0</v>
      </c>
      <c r="L4412" s="1" t="s">
        <v>16</v>
      </c>
    </row>
    <row r="4413">
      <c r="A4413" s="2">
        <v>42370.0</v>
      </c>
      <c r="B4413" s="1" t="s">
        <v>116</v>
      </c>
      <c r="C4413" s="1" t="s">
        <v>2498</v>
      </c>
      <c r="D4413" s="1" t="s">
        <v>91</v>
      </c>
      <c r="E4413" s="1" t="s">
        <v>1442</v>
      </c>
      <c r="F4413" s="1" t="s">
        <v>2139</v>
      </c>
      <c r="G4413" s="1">
        <v>2006.0</v>
      </c>
      <c r="H4413" s="1">
        <v>92000.0</v>
      </c>
      <c r="I4413" s="1">
        <v>80198.0</v>
      </c>
      <c r="J4413" s="1">
        <v>9.583561644</v>
      </c>
      <c r="K4413" s="1">
        <v>1.0</v>
      </c>
      <c r="L4413" s="1" t="s">
        <v>16</v>
      </c>
    </row>
    <row r="4414">
      <c r="A4414" s="2">
        <v>42370.0</v>
      </c>
      <c r="B4414" s="1" t="s">
        <v>116</v>
      </c>
      <c r="C4414" s="1" t="s">
        <v>2499</v>
      </c>
      <c r="D4414" s="1" t="s">
        <v>61</v>
      </c>
      <c r="E4414" s="1" t="s">
        <v>881</v>
      </c>
      <c r="F4414" s="1" t="s">
        <v>536</v>
      </c>
      <c r="G4414" s="1">
        <v>2001.0</v>
      </c>
      <c r="H4414" s="1">
        <v>92000.0</v>
      </c>
      <c r="I4414" s="1">
        <v>68310.0</v>
      </c>
      <c r="J4414" s="1">
        <v>14.96438356</v>
      </c>
      <c r="K4414" s="1">
        <v>2.0</v>
      </c>
      <c r="L4414" s="1" t="s">
        <v>16</v>
      </c>
    </row>
    <row r="4415">
      <c r="A4415" s="2">
        <v>42370.0</v>
      </c>
      <c r="B4415" s="1" t="s">
        <v>116</v>
      </c>
      <c r="C4415" s="1" t="s">
        <v>2500</v>
      </c>
      <c r="D4415" s="1" t="s">
        <v>61</v>
      </c>
      <c r="E4415" s="1">
        <v>800.0</v>
      </c>
      <c r="F4415" s="1" t="s">
        <v>2007</v>
      </c>
      <c r="G4415" s="1">
        <v>2004.0</v>
      </c>
      <c r="H4415" s="1">
        <v>91000.0</v>
      </c>
      <c r="I4415" s="1">
        <v>71378.0</v>
      </c>
      <c r="J4415" s="1">
        <v>11.57534247</v>
      </c>
      <c r="K4415" s="1">
        <v>2.0</v>
      </c>
      <c r="L4415" s="1" t="s">
        <v>16</v>
      </c>
    </row>
    <row r="4416">
      <c r="A4416" s="2">
        <v>42370.0</v>
      </c>
      <c r="B4416" s="1" t="s">
        <v>148</v>
      </c>
      <c r="C4416" s="1">
        <v>733.0</v>
      </c>
      <c r="D4416" s="1" t="s">
        <v>61</v>
      </c>
      <c r="E4416" s="1">
        <v>800.0</v>
      </c>
      <c r="F4416" s="1" t="s">
        <v>2200</v>
      </c>
      <c r="G4416" s="1">
        <v>2005.0</v>
      </c>
      <c r="H4416" s="1">
        <v>90000.0</v>
      </c>
      <c r="I4416" s="1">
        <v>77952.08761</v>
      </c>
      <c r="J4416" s="1">
        <v>9.744010951</v>
      </c>
      <c r="K4416" s="1">
        <v>2.0</v>
      </c>
      <c r="L4416" s="1" t="s">
        <v>16</v>
      </c>
    </row>
    <row r="4417">
      <c r="A4417" s="2">
        <v>42370.0</v>
      </c>
      <c r="B4417" s="1" t="s">
        <v>186</v>
      </c>
      <c r="C4417" s="1" t="s">
        <v>2501</v>
      </c>
      <c r="D4417" s="1" t="s">
        <v>61</v>
      </c>
      <c r="E4417" s="1">
        <v>800.0</v>
      </c>
      <c r="F4417" s="1" t="s">
        <v>2007</v>
      </c>
      <c r="G4417" s="1">
        <v>2004.0</v>
      </c>
      <c r="H4417" s="1">
        <v>90000.0</v>
      </c>
      <c r="I4417" s="1">
        <v>46948.0</v>
      </c>
      <c r="J4417" s="1">
        <v>11.0</v>
      </c>
      <c r="K4417" s="1">
        <v>2.0</v>
      </c>
      <c r="L4417" s="1" t="s">
        <v>16</v>
      </c>
    </row>
    <row r="4418">
      <c r="A4418" s="2">
        <v>42370.0</v>
      </c>
      <c r="B4418" s="1" t="s">
        <v>148</v>
      </c>
      <c r="C4418" s="1">
        <v>747.0</v>
      </c>
      <c r="D4418" s="1" t="s">
        <v>61</v>
      </c>
      <c r="E4418" s="1">
        <v>800.0</v>
      </c>
      <c r="F4418" s="1" t="s">
        <v>2007</v>
      </c>
      <c r="G4418" s="1">
        <v>2005.0</v>
      </c>
      <c r="H4418" s="1">
        <v>90000.0</v>
      </c>
      <c r="I4418" s="1">
        <v>78631.07461</v>
      </c>
      <c r="J4418" s="1">
        <v>9.828884326</v>
      </c>
      <c r="K4418" s="1">
        <v>2.0</v>
      </c>
      <c r="L4418" s="1" t="s">
        <v>16</v>
      </c>
    </row>
    <row r="4419">
      <c r="A4419" s="2">
        <v>42370.0</v>
      </c>
      <c r="B4419" s="1" t="s">
        <v>148</v>
      </c>
      <c r="C4419" s="1">
        <v>910.0</v>
      </c>
      <c r="D4419" s="1" t="s">
        <v>61</v>
      </c>
      <c r="E4419" s="1">
        <v>800.0</v>
      </c>
      <c r="F4419" s="1" t="s">
        <v>2007</v>
      </c>
      <c r="G4419" s="1">
        <v>2001.0</v>
      </c>
      <c r="H4419" s="1">
        <v>90000.0</v>
      </c>
      <c r="I4419" s="1">
        <v>106907.5975</v>
      </c>
      <c r="J4419" s="1">
        <v>13.36344969</v>
      </c>
      <c r="K4419" s="1">
        <v>3.0</v>
      </c>
      <c r="L4419" s="1" t="s">
        <v>16</v>
      </c>
    </row>
    <row r="4420">
      <c r="A4420" s="2">
        <v>42370.0</v>
      </c>
      <c r="B4420" s="1" t="s">
        <v>116</v>
      </c>
      <c r="C4420" s="1" t="s">
        <v>2502</v>
      </c>
      <c r="D4420" s="1" t="s">
        <v>61</v>
      </c>
      <c r="E4420" s="1">
        <v>800.0</v>
      </c>
      <c r="F4420" s="1" t="s">
        <v>2007</v>
      </c>
      <c r="G4420" s="1">
        <v>2005.0</v>
      </c>
      <c r="H4420" s="1">
        <v>90000.0</v>
      </c>
      <c r="I4420" s="1">
        <v>71398.0</v>
      </c>
      <c r="J4420" s="1">
        <v>10.85205479</v>
      </c>
      <c r="K4420" s="1">
        <v>1.0</v>
      </c>
      <c r="L4420" s="1" t="s">
        <v>16</v>
      </c>
    </row>
    <row r="4421">
      <c r="A4421" s="2">
        <v>42370.0</v>
      </c>
      <c r="B4421" s="1" t="s">
        <v>116</v>
      </c>
      <c r="C4421" s="1" t="s">
        <v>2503</v>
      </c>
      <c r="D4421" s="1" t="s">
        <v>61</v>
      </c>
      <c r="E4421" s="1">
        <v>800.0</v>
      </c>
      <c r="F4421" s="1" t="s">
        <v>2007</v>
      </c>
      <c r="G4421" s="1">
        <v>2004.0</v>
      </c>
      <c r="H4421" s="1">
        <v>90000.0</v>
      </c>
      <c r="I4421" s="1">
        <v>118530.0</v>
      </c>
      <c r="J4421" s="1">
        <v>11.51780822</v>
      </c>
      <c r="K4421" s="1">
        <v>1.0</v>
      </c>
      <c r="L4421" s="1" t="s">
        <v>16</v>
      </c>
    </row>
    <row r="4422">
      <c r="A4422" s="2">
        <v>42370.0</v>
      </c>
      <c r="B4422" s="1" t="s">
        <v>116</v>
      </c>
      <c r="C4422" s="1" t="s">
        <v>2504</v>
      </c>
      <c r="D4422" s="1" t="s">
        <v>61</v>
      </c>
      <c r="E4422" s="1">
        <v>800.0</v>
      </c>
      <c r="F4422" s="1" t="s">
        <v>2007</v>
      </c>
      <c r="G4422" s="1">
        <v>2003.0</v>
      </c>
      <c r="H4422" s="1">
        <v>90000.0</v>
      </c>
      <c r="I4422" s="1">
        <v>85431.0</v>
      </c>
      <c r="J4422" s="1">
        <v>12.8630137</v>
      </c>
      <c r="K4422" s="1">
        <v>1.0</v>
      </c>
      <c r="L4422" s="1" t="s">
        <v>16</v>
      </c>
    </row>
    <row r="4423">
      <c r="A4423" s="2">
        <v>42370.0</v>
      </c>
      <c r="B4423" s="1" t="s">
        <v>116</v>
      </c>
      <c r="C4423" s="1" t="s">
        <v>2505</v>
      </c>
      <c r="D4423" s="1" t="s">
        <v>61</v>
      </c>
      <c r="E4423" s="1">
        <v>800.0</v>
      </c>
      <c r="F4423" s="1" t="s">
        <v>2007</v>
      </c>
      <c r="G4423" s="1">
        <v>2007.0</v>
      </c>
      <c r="H4423" s="1">
        <v>90000.0</v>
      </c>
      <c r="I4423" s="1">
        <v>87130.0</v>
      </c>
      <c r="J4423" s="1">
        <v>8.591780822</v>
      </c>
      <c r="K4423" s="1">
        <v>2.0</v>
      </c>
      <c r="L4423" s="1" t="s">
        <v>16</v>
      </c>
    </row>
    <row r="4424">
      <c r="A4424" s="2">
        <v>42370.0</v>
      </c>
      <c r="B4424" s="1" t="s">
        <v>116</v>
      </c>
      <c r="C4424" s="1" t="s">
        <v>2506</v>
      </c>
      <c r="D4424" s="1" t="s">
        <v>61</v>
      </c>
      <c r="E4424" s="1">
        <v>800.0</v>
      </c>
      <c r="F4424" s="1" t="s">
        <v>2007</v>
      </c>
      <c r="G4424" s="1">
        <v>2004.0</v>
      </c>
      <c r="H4424" s="1">
        <v>90000.0</v>
      </c>
      <c r="I4424" s="1">
        <v>50030.0</v>
      </c>
      <c r="J4424" s="1">
        <v>11.70958904</v>
      </c>
      <c r="K4424" s="1">
        <v>2.0</v>
      </c>
      <c r="L4424" s="1" t="s">
        <v>16</v>
      </c>
    </row>
    <row r="4425">
      <c r="A4425" s="2">
        <v>42370.0</v>
      </c>
      <c r="B4425" s="1" t="s">
        <v>116</v>
      </c>
      <c r="C4425" s="1" t="s">
        <v>2507</v>
      </c>
      <c r="D4425" s="1" t="s">
        <v>61</v>
      </c>
      <c r="E4425" s="1">
        <v>800.0</v>
      </c>
      <c r="F4425" s="1" t="s">
        <v>2007</v>
      </c>
      <c r="G4425" s="1">
        <v>2003.0</v>
      </c>
      <c r="H4425" s="1">
        <v>90000.0</v>
      </c>
      <c r="I4425" s="1">
        <v>23783.0</v>
      </c>
      <c r="J4425" s="1">
        <v>12.83835616</v>
      </c>
      <c r="K4425" s="1">
        <v>2.0</v>
      </c>
      <c r="L4425" s="1" t="s">
        <v>16</v>
      </c>
    </row>
    <row r="4426">
      <c r="A4426" s="2">
        <v>42370.0</v>
      </c>
      <c r="B4426" s="1" t="s">
        <v>116</v>
      </c>
      <c r="C4426" s="1" t="s">
        <v>2507</v>
      </c>
      <c r="D4426" s="1" t="s">
        <v>61</v>
      </c>
      <c r="E4426" s="1">
        <v>800.0</v>
      </c>
      <c r="F4426" s="1" t="s">
        <v>2007</v>
      </c>
      <c r="G4426" s="1">
        <v>2003.0</v>
      </c>
      <c r="H4426" s="1">
        <v>90000.0</v>
      </c>
      <c r="I4426" s="1">
        <v>23783.0</v>
      </c>
      <c r="J4426" s="1">
        <v>12.83835616</v>
      </c>
      <c r="K4426" s="1">
        <v>2.0</v>
      </c>
      <c r="L4426" s="1" t="s">
        <v>16</v>
      </c>
    </row>
    <row r="4427">
      <c r="A4427" s="2">
        <v>42370.0</v>
      </c>
      <c r="B4427" s="1" t="s">
        <v>116</v>
      </c>
      <c r="C4427" s="1" t="s">
        <v>2508</v>
      </c>
      <c r="D4427" s="1" t="s">
        <v>61</v>
      </c>
      <c r="E4427" s="1">
        <v>800.0</v>
      </c>
      <c r="F4427" s="1" t="s">
        <v>2007</v>
      </c>
      <c r="G4427" s="1">
        <v>2001.0</v>
      </c>
      <c r="H4427" s="1">
        <v>90000.0</v>
      </c>
      <c r="I4427" s="1">
        <v>95168.0</v>
      </c>
      <c r="J4427" s="1">
        <v>14.6630137</v>
      </c>
      <c r="K4427" s="1">
        <v>2.0</v>
      </c>
      <c r="L4427" s="1" t="s">
        <v>16</v>
      </c>
    </row>
    <row r="4428">
      <c r="A4428" s="2">
        <v>42370.0</v>
      </c>
      <c r="B4428" s="1" t="s">
        <v>116</v>
      </c>
      <c r="C4428" s="1" t="s">
        <v>2489</v>
      </c>
      <c r="D4428" s="1" t="s">
        <v>61</v>
      </c>
      <c r="E4428" s="1">
        <v>800.0</v>
      </c>
      <c r="F4428" s="1" t="s">
        <v>2007</v>
      </c>
      <c r="G4428" s="1">
        <v>2001.0</v>
      </c>
      <c r="H4428" s="1">
        <v>90000.0</v>
      </c>
      <c r="I4428" s="1">
        <v>86557.0</v>
      </c>
      <c r="J4428" s="1">
        <v>14.67123288</v>
      </c>
      <c r="K4428" s="1">
        <v>2.0</v>
      </c>
      <c r="L4428" s="1" t="s">
        <v>16</v>
      </c>
    </row>
    <row r="4429">
      <c r="A4429" s="2">
        <v>42370.0</v>
      </c>
      <c r="B4429" s="1" t="s">
        <v>116</v>
      </c>
      <c r="C4429" s="1" t="s">
        <v>2509</v>
      </c>
      <c r="D4429" s="1" t="s">
        <v>61</v>
      </c>
      <c r="E4429" s="1">
        <v>800.0</v>
      </c>
      <c r="F4429" s="1" t="s">
        <v>2007</v>
      </c>
      <c r="G4429" s="1">
        <v>2008.0</v>
      </c>
      <c r="H4429" s="1">
        <v>90000.0</v>
      </c>
      <c r="I4429" s="1">
        <v>42234.0</v>
      </c>
      <c r="J4429" s="1">
        <v>7.975342466</v>
      </c>
      <c r="K4429" s="1">
        <v>4.0</v>
      </c>
      <c r="L4429" s="1" t="s">
        <v>16</v>
      </c>
    </row>
    <row r="4430">
      <c r="A4430" s="2">
        <v>42370.0</v>
      </c>
      <c r="B4430" s="1" t="s">
        <v>148</v>
      </c>
      <c r="C4430" s="1">
        <v>889.0</v>
      </c>
      <c r="D4430" s="1" t="s">
        <v>61</v>
      </c>
      <c r="E4430" s="1" t="s">
        <v>712</v>
      </c>
      <c r="F4430" s="1" t="s">
        <v>536</v>
      </c>
      <c r="G4430" s="1">
        <v>2002.0</v>
      </c>
      <c r="H4430" s="1">
        <v>90000.0</v>
      </c>
      <c r="I4430" s="1">
        <v>101957.5633</v>
      </c>
      <c r="J4430" s="1">
        <v>12.74469541</v>
      </c>
      <c r="K4430" s="1">
        <v>3.0</v>
      </c>
      <c r="L4430" s="1" t="s">
        <v>16</v>
      </c>
    </row>
    <row r="4431">
      <c r="A4431" s="2">
        <v>42370.0</v>
      </c>
      <c r="B4431" s="1" t="s">
        <v>148</v>
      </c>
      <c r="C4431" s="1">
        <v>882.0</v>
      </c>
      <c r="D4431" s="1" t="s">
        <v>61</v>
      </c>
      <c r="E4431" s="1" t="s">
        <v>1362</v>
      </c>
      <c r="F4431" s="1" t="s">
        <v>2007</v>
      </c>
      <c r="G4431" s="1">
        <v>2002.0</v>
      </c>
      <c r="H4431" s="1">
        <v>90000.0</v>
      </c>
      <c r="I4431" s="1">
        <v>98387.40592</v>
      </c>
      <c r="J4431" s="1">
        <v>12.29842574</v>
      </c>
      <c r="K4431" s="1">
        <v>3.0</v>
      </c>
      <c r="L4431" s="1" t="s">
        <v>16</v>
      </c>
    </row>
    <row r="4432">
      <c r="A4432" s="2">
        <v>42370.0</v>
      </c>
      <c r="B4432" s="1" t="s">
        <v>148</v>
      </c>
      <c r="C4432" s="1">
        <v>923.0</v>
      </c>
      <c r="D4432" s="1" t="s">
        <v>77</v>
      </c>
      <c r="E4432" s="1" t="s">
        <v>2202</v>
      </c>
      <c r="F4432" s="1" t="s">
        <v>2203</v>
      </c>
      <c r="G4432" s="1">
        <v>2000.0</v>
      </c>
      <c r="H4432" s="1">
        <v>90000.0</v>
      </c>
      <c r="I4432" s="1">
        <v>119611.2252</v>
      </c>
      <c r="J4432" s="1">
        <v>14.95140315</v>
      </c>
      <c r="K4432" s="1">
        <v>3.0</v>
      </c>
      <c r="L4432" s="1" t="s">
        <v>16</v>
      </c>
    </row>
    <row r="4433">
      <c r="A4433" s="2">
        <v>42370.0</v>
      </c>
      <c r="B4433" s="1" t="s">
        <v>148</v>
      </c>
      <c r="C4433" s="1">
        <v>729.0</v>
      </c>
      <c r="D4433" s="1" t="s">
        <v>77</v>
      </c>
      <c r="E4433" s="1" t="s">
        <v>2202</v>
      </c>
      <c r="F4433" s="1" t="s">
        <v>2408</v>
      </c>
      <c r="G4433" s="1">
        <v>2005.0</v>
      </c>
      <c r="H4433" s="1">
        <v>90000.0</v>
      </c>
      <c r="I4433" s="1">
        <v>77886.37919</v>
      </c>
      <c r="J4433" s="1">
        <v>9.735797399</v>
      </c>
      <c r="K4433" s="1">
        <v>2.0</v>
      </c>
      <c r="L4433" s="1" t="s">
        <v>16</v>
      </c>
    </row>
    <row r="4434">
      <c r="A4434" s="2">
        <v>42370.0</v>
      </c>
      <c r="B4434" s="1" t="s">
        <v>148</v>
      </c>
      <c r="C4434" s="1">
        <v>594.0</v>
      </c>
      <c r="D4434" s="1" t="s">
        <v>273</v>
      </c>
      <c r="E4434" s="1" t="s">
        <v>2177</v>
      </c>
      <c r="F4434" s="1" t="s">
        <v>2189</v>
      </c>
      <c r="G4434" s="1">
        <v>2006.0</v>
      </c>
      <c r="H4434" s="1">
        <v>90000.0</v>
      </c>
      <c r="I4434" s="1">
        <v>100665.2977</v>
      </c>
      <c r="J4434" s="1">
        <v>8.388774812</v>
      </c>
      <c r="K4434" s="1">
        <v>2.0</v>
      </c>
      <c r="L4434" s="1" t="s">
        <v>16</v>
      </c>
    </row>
    <row r="4435">
      <c r="A4435" s="2">
        <v>42370.0</v>
      </c>
      <c r="B4435" s="1" t="s">
        <v>148</v>
      </c>
      <c r="C4435" s="1">
        <v>872.0</v>
      </c>
      <c r="D4435" s="1" t="s">
        <v>273</v>
      </c>
      <c r="E4435" s="1" t="s">
        <v>2177</v>
      </c>
      <c r="F4435" s="1" t="s">
        <v>2268</v>
      </c>
      <c r="G4435" s="1">
        <v>2003.0</v>
      </c>
      <c r="H4435" s="1">
        <v>90000.0</v>
      </c>
      <c r="I4435" s="1">
        <v>142915.811</v>
      </c>
      <c r="J4435" s="1">
        <v>11.90965092</v>
      </c>
      <c r="K4435" s="1">
        <v>3.0</v>
      </c>
      <c r="L4435" s="1" t="s">
        <v>16</v>
      </c>
    </row>
    <row r="4436">
      <c r="A4436" s="2">
        <v>42370.0</v>
      </c>
      <c r="B4436" s="1" t="s">
        <v>209</v>
      </c>
      <c r="C4436" s="1" t="s">
        <v>2510</v>
      </c>
      <c r="D4436" s="1" t="s">
        <v>273</v>
      </c>
      <c r="E4436" s="1" t="s">
        <v>2177</v>
      </c>
      <c r="F4436" s="1" t="s">
        <v>2511</v>
      </c>
      <c r="G4436" s="1">
        <v>2007.0</v>
      </c>
      <c r="H4436" s="1">
        <v>90000.0</v>
      </c>
      <c r="I4436" s="1">
        <v>55000.0</v>
      </c>
      <c r="J4436" s="1">
        <v>8.0</v>
      </c>
      <c r="K4436" s="1">
        <v>2.0</v>
      </c>
      <c r="L4436" s="1" t="s">
        <v>16</v>
      </c>
    </row>
    <row r="4437">
      <c r="A4437" s="2">
        <v>42370.0</v>
      </c>
      <c r="B4437" s="1" t="s">
        <v>12</v>
      </c>
      <c r="C4437" s="1">
        <v>131402.0</v>
      </c>
      <c r="D4437" s="1" t="s">
        <v>273</v>
      </c>
      <c r="E4437" s="1" t="s">
        <v>2225</v>
      </c>
      <c r="F4437" s="1" t="s">
        <v>2470</v>
      </c>
      <c r="G4437" s="1">
        <v>2013.0</v>
      </c>
      <c r="H4437" s="1">
        <v>90000.0</v>
      </c>
      <c r="I4437" s="1">
        <v>3665.0</v>
      </c>
      <c r="J4437" s="1">
        <v>3.0</v>
      </c>
      <c r="K4437" s="1">
        <v>2.0</v>
      </c>
      <c r="L4437" s="1" t="s">
        <v>16</v>
      </c>
    </row>
    <row r="4438">
      <c r="A4438" s="2">
        <v>42370.0</v>
      </c>
      <c r="B4438" s="1" t="s">
        <v>12</v>
      </c>
      <c r="C4438" s="1">
        <v>114639.0</v>
      </c>
      <c r="D4438" s="1" t="s">
        <v>273</v>
      </c>
      <c r="E4438" s="1" t="s">
        <v>2289</v>
      </c>
      <c r="F4438" s="1" t="s">
        <v>226</v>
      </c>
      <c r="G4438" s="1">
        <v>2012.0</v>
      </c>
      <c r="H4438" s="1">
        <v>90000.0</v>
      </c>
      <c r="I4438" s="1">
        <v>11560.0</v>
      </c>
      <c r="J4438" s="1">
        <v>4.0</v>
      </c>
      <c r="K4438" s="1">
        <v>1.0</v>
      </c>
      <c r="L4438" s="1" t="s">
        <v>16</v>
      </c>
    </row>
    <row r="4439">
      <c r="A4439" s="2">
        <v>42370.0</v>
      </c>
      <c r="B4439" s="1" t="s">
        <v>12</v>
      </c>
      <c r="C4439" s="1">
        <v>116926.0</v>
      </c>
      <c r="D4439" s="1" t="s">
        <v>273</v>
      </c>
      <c r="E4439" s="1" t="s">
        <v>2289</v>
      </c>
      <c r="F4439" s="1" t="s">
        <v>226</v>
      </c>
      <c r="G4439" s="1">
        <v>2012.0</v>
      </c>
      <c r="H4439" s="1">
        <v>90000.0</v>
      </c>
      <c r="I4439" s="1">
        <v>47304.0</v>
      </c>
      <c r="J4439" s="1">
        <v>4.0</v>
      </c>
      <c r="K4439" s="1">
        <v>1.0</v>
      </c>
      <c r="L4439" s="1" t="s">
        <v>16</v>
      </c>
    </row>
    <row r="4440">
      <c r="A4440" s="2">
        <v>42370.0</v>
      </c>
      <c r="B4440" s="1" t="s">
        <v>116</v>
      </c>
      <c r="C4440" s="1" t="s">
        <v>2498</v>
      </c>
      <c r="D4440" s="1" t="s">
        <v>91</v>
      </c>
      <c r="E4440" s="1" t="s">
        <v>1442</v>
      </c>
      <c r="F4440" s="1" t="s">
        <v>2139</v>
      </c>
      <c r="G4440" s="1">
        <v>2006.0</v>
      </c>
      <c r="H4440" s="1">
        <v>90000.0</v>
      </c>
      <c r="I4440" s="1">
        <v>80198.0</v>
      </c>
      <c r="J4440" s="1">
        <v>9.583561644</v>
      </c>
      <c r="K4440" s="1">
        <v>1.0</v>
      </c>
      <c r="L4440" s="1" t="s">
        <v>16</v>
      </c>
    </row>
    <row r="4441">
      <c r="A4441" s="2">
        <v>42370.0</v>
      </c>
      <c r="B4441" s="1" t="s">
        <v>12</v>
      </c>
      <c r="C4441" s="1">
        <v>116642.0</v>
      </c>
      <c r="D4441" s="1" t="s">
        <v>91</v>
      </c>
      <c r="E4441" s="1" t="s">
        <v>1442</v>
      </c>
      <c r="F4441" s="1" t="s">
        <v>2343</v>
      </c>
      <c r="G4441" s="1">
        <v>2006.0</v>
      </c>
      <c r="H4441" s="1">
        <v>90000.0</v>
      </c>
      <c r="I4441" s="1">
        <v>67516.0</v>
      </c>
      <c r="J4441" s="1">
        <v>10.0</v>
      </c>
      <c r="K4441" s="1">
        <v>2.0</v>
      </c>
      <c r="L4441" s="1" t="s">
        <v>16</v>
      </c>
    </row>
    <row r="4442">
      <c r="A4442" s="2">
        <v>42370.0</v>
      </c>
      <c r="B4442" s="1" t="s">
        <v>148</v>
      </c>
      <c r="C4442" s="1">
        <v>919.0</v>
      </c>
      <c r="D4442" s="1" t="s">
        <v>61</v>
      </c>
      <c r="E4442" s="1" t="s">
        <v>163</v>
      </c>
      <c r="F4442" s="1" t="s">
        <v>536</v>
      </c>
      <c r="G4442" s="1">
        <v>2000.0</v>
      </c>
      <c r="H4442" s="1">
        <v>90000.0</v>
      </c>
      <c r="I4442" s="1">
        <v>119260.7803</v>
      </c>
      <c r="J4442" s="1">
        <v>14.90759754</v>
      </c>
      <c r="K4442" s="1">
        <v>3.0</v>
      </c>
      <c r="L4442" s="1" t="s">
        <v>16</v>
      </c>
    </row>
    <row r="4443">
      <c r="A4443" s="2">
        <v>42370.0</v>
      </c>
      <c r="B4443" s="1" t="s">
        <v>148</v>
      </c>
      <c r="C4443" s="1">
        <v>891.0</v>
      </c>
      <c r="D4443" s="1" t="s">
        <v>61</v>
      </c>
      <c r="E4443" s="1" t="s">
        <v>1128</v>
      </c>
      <c r="F4443" s="1" t="s">
        <v>226</v>
      </c>
      <c r="G4443" s="1">
        <v>2002.0</v>
      </c>
      <c r="H4443" s="1">
        <v>90000.0</v>
      </c>
      <c r="I4443" s="1">
        <v>102198.4942</v>
      </c>
      <c r="J4443" s="1">
        <v>12.77481177</v>
      </c>
      <c r="K4443" s="1">
        <v>3.0</v>
      </c>
      <c r="L4443" s="1" t="s">
        <v>16</v>
      </c>
    </row>
    <row r="4444">
      <c r="A4444" s="2">
        <v>42370.0</v>
      </c>
      <c r="B4444" s="1" t="s">
        <v>116</v>
      </c>
      <c r="C4444" s="1" t="s">
        <v>2396</v>
      </c>
      <c r="D4444" s="1" t="s">
        <v>61</v>
      </c>
      <c r="E4444" s="1" t="s">
        <v>1128</v>
      </c>
      <c r="F4444" s="1" t="s">
        <v>226</v>
      </c>
      <c r="G4444" s="1">
        <v>2003.0</v>
      </c>
      <c r="H4444" s="1">
        <v>90000.0</v>
      </c>
      <c r="I4444" s="1">
        <v>106355.0</v>
      </c>
      <c r="J4444" s="1">
        <v>11.66027397</v>
      </c>
      <c r="K4444" s="1">
        <v>4.0</v>
      </c>
      <c r="L4444" s="1" t="s">
        <v>16</v>
      </c>
    </row>
    <row r="4445">
      <c r="A4445" s="2">
        <v>42370.0</v>
      </c>
      <c r="B4445" s="1" t="s">
        <v>116</v>
      </c>
      <c r="C4445" s="1" t="s">
        <v>2472</v>
      </c>
      <c r="D4445" s="1" t="s">
        <v>61</v>
      </c>
      <c r="E4445" s="1" t="s">
        <v>1128</v>
      </c>
      <c r="F4445" s="1" t="s">
        <v>536</v>
      </c>
      <c r="G4445" s="1">
        <v>2006.0</v>
      </c>
      <c r="H4445" s="1">
        <v>90000.0</v>
      </c>
      <c r="I4445" s="1">
        <v>83621.0</v>
      </c>
      <c r="J4445" s="1">
        <v>9.728767123</v>
      </c>
      <c r="K4445" s="1">
        <v>3.0</v>
      </c>
      <c r="L4445" s="1" t="s">
        <v>16</v>
      </c>
    </row>
    <row r="4446">
      <c r="A4446" s="2">
        <v>42370.0</v>
      </c>
      <c r="B4446" s="1" t="s">
        <v>116</v>
      </c>
      <c r="C4446" s="1" t="s">
        <v>2512</v>
      </c>
      <c r="D4446" s="1" t="s">
        <v>61</v>
      </c>
      <c r="E4446" s="1" t="s">
        <v>1128</v>
      </c>
      <c r="F4446" s="1" t="s">
        <v>203</v>
      </c>
      <c r="G4446" s="1">
        <v>2007.0</v>
      </c>
      <c r="H4446" s="1">
        <v>90000.0</v>
      </c>
      <c r="I4446" s="1">
        <v>51195.0</v>
      </c>
      <c r="J4446" s="1">
        <v>8.731506849</v>
      </c>
      <c r="K4446" s="1">
        <v>2.0</v>
      </c>
      <c r="L4446" s="1" t="s">
        <v>16</v>
      </c>
    </row>
    <row r="4447">
      <c r="A4447" s="2">
        <v>42370.0</v>
      </c>
      <c r="B4447" s="1" t="s">
        <v>12</v>
      </c>
      <c r="C4447" s="3" t="s">
        <v>2513</v>
      </c>
      <c r="D4447" s="1" t="s">
        <v>273</v>
      </c>
      <c r="E4447" s="1" t="s">
        <v>2225</v>
      </c>
      <c r="F4447" s="1" t="s">
        <v>2470</v>
      </c>
      <c r="G4447" s="1">
        <v>2013.0</v>
      </c>
      <c r="H4447" s="1">
        <v>90000.0</v>
      </c>
      <c r="I4447" s="1">
        <v>3665.0</v>
      </c>
      <c r="J4447" s="1">
        <v>3.0</v>
      </c>
      <c r="K4447" s="1">
        <v>2.0</v>
      </c>
      <c r="L4447" s="1" t="s">
        <v>16</v>
      </c>
    </row>
    <row r="4448">
      <c r="A4448" s="2">
        <v>42370.0</v>
      </c>
      <c r="B4448" s="1" t="s">
        <v>148</v>
      </c>
      <c r="C4448" s="1">
        <v>787.0</v>
      </c>
      <c r="D4448" s="1" t="s">
        <v>61</v>
      </c>
      <c r="E4448" s="1">
        <v>800.0</v>
      </c>
      <c r="F4448" s="1" t="s">
        <v>2200</v>
      </c>
      <c r="G4448" s="1">
        <v>2004.0</v>
      </c>
      <c r="H4448" s="1">
        <v>89000.0</v>
      </c>
      <c r="I4448" s="1">
        <v>83822.03968</v>
      </c>
      <c r="J4448" s="1">
        <v>10.47775496</v>
      </c>
      <c r="K4448" s="1">
        <v>3.0</v>
      </c>
      <c r="L4448" s="1" t="s">
        <v>16</v>
      </c>
    </row>
    <row r="4449">
      <c r="A4449" s="2">
        <v>42370.0</v>
      </c>
      <c r="B4449" s="1" t="s">
        <v>186</v>
      </c>
      <c r="C4449" s="1" t="s">
        <v>2514</v>
      </c>
      <c r="D4449" s="1" t="s">
        <v>61</v>
      </c>
      <c r="E4449" s="1" t="s">
        <v>1711</v>
      </c>
      <c r="F4449" s="1" t="s">
        <v>2112</v>
      </c>
      <c r="G4449" s="1">
        <v>2005.0</v>
      </c>
      <c r="H4449" s="1">
        <v>89000.0</v>
      </c>
      <c r="I4449" s="1">
        <v>107443.0</v>
      </c>
      <c r="J4449" s="1">
        <v>10.0</v>
      </c>
      <c r="K4449" s="1">
        <v>1.0</v>
      </c>
      <c r="L4449" s="1" t="s">
        <v>16</v>
      </c>
    </row>
    <row r="4450">
      <c r="A4450" s="2">
        <v>42370.0</v>
      </c>
      <c r="B4450" s="1" t="s">
        <v>116</v>
      </c>
      <c r="C4450" s="1" t="s">
        <v>2515</v>
      </c>
      <c r="D4450" s="1" t="s">
        <v>61</v>
      </c>
      <c r="E4450" s="1">
        <v>800.0</v>
      </c>
      <c r="F4450" s="1" t="s">
        <v>2200</v>
      </c>
      <c r="G4450" s="1">
        <v>2004.0</v>
      </c>
      <c r="H4450" s="1">
        <v>88000.0</v>
      </c>
      <c r="I4450" s="1">
        <v>56145.0</v>
      </c>
      <c r="J4450" s="1">
        <v>11.66849315</v>
      </c>
      <c r="K4450" s="1">
        <v>2.0</v>
      </c>
      <c r="L4450" s="1" t="s">
        <v>16</v>
      </c>
    </row>
    <row r="4451">
      <c r="A4451" s="2">
        <v>42370.0</v>
      </c>
      <c r="B4451" s="1" t="s">
        <v>116</v>
      </c>
      <c r="C4451" s="1" t="s">
        <v>2508</v>
      </c>
      <c r="D4451" s="1" t="s">
        <v>61</v>
      </c>
      <c r="E4451" s="1">
        <v>800.0</v>
      </c>
      <c r="F4451" s="1" t="s">
        <v>2007</v>
      </c>
      <c r="G4451" s="1">
        <v>2001.0</v>
      </c>
      <c r="H4451" s="1">
        <v>88000.0</v>
      </c>
      <c r="I4451" s="1">
        <v>95168.0</v>
      </c>
      <c r="J4451" s="1">
        <v>14.6630137</v>
      </c>
      <c r="K4451" s="1">
        <v>2.0</v>
      </c>
      <c r="L4451" s="1" t="s">
        <v>16</v>
      </c>
    </row>
    <row r="4452">
      <c r="A4452" s="2">
        <v>42370.0</v>
      </c>
      <c r="B4452" s="1" t="s">
        <v>116</v>
      </c>
      <c r="C4452" s="1" t="s">
        <v>2490</v>
      </c>
      <c r="D4452" s="1" t="s">
        <v>91</v>
      </c>
      <c r="E4452" s="1" t="s">
        <v>1119</v>
      </c>
      <c r="F4452" s="1" t="s">
        <v>1120</v>
      </c>
      <c r="G4452" s="1">
        <v>2004.0</v>
      </c>
      <c r="H4452" s="1">
        <v>88000.0</v>
      </c>
      <c r="I4452" s="1">
        <v>0.0</v>
      </c>
      <c r="J4452" s="1">
        <v>11.80821918</v>
      </c>
      <c r="K4452" s="1">
        <v>4.0</v>
      </c>
      <c r="L4452" s="1" t="s">
        <v>16</v>
      </c>
    </row>
    <row r="4453">
      <c r="A4453" s="2">
        <v>42370.0</v>
      </c>
      <c r="B4453" s="1" t="s">
        <v>116</v>
      </c>
      <c r="C4453" s="1" t="s">
        <v>2515</v>
      </c>
      <c r="D4453" s="1" t="s">
        <v>61</v>
      </c>
      <c r="E4453" s="1">
        <v>800.0</v>
      </c>
      <c r="F4453" s="1" t="s">
        <v>2200</v>
      </c>
      <c r="G4453" s="1">
        <v>2004.0</v>
      </c>
      <c r="H4453" s="1">
        <v>87000.0</v>
      </c>
      <c r="I4453" s="1">
        <v>56145.0</v>
      </c>
      <c r="J4453" s="1">
        <v>11.66849315</v>
      </c>
      <c r="K4453" s="1">
        <v>2.0</v>
      </c>
      <c r="L4453" s="1" t="s">
        <v>16</v>
      </c>
    </row>
    <row r="4454">
      <c r="A4454" s="2">
        <v>42370.0</v>
      </c>
      <c r="B4454" s="1" t="s">
        <v>116</v>
      </c>
      <c r="C4454" s="1" t="s">
        <v>2516</v>
      </c>
      <c r="D4454" s="1" t="s">
        <v>61</v>
      </c>
      <c r="E4454" s="1">
        <v>800.0</v>
      </c>
      <c r="F4454" s="1" t="s">
        <v>2007</v>
      </c>
      <c r="G4454" s="1">
        <v>2005.0</v>
      </c>
      <c r="H4454" s="1">
        <v>87000.0</v>
      </c>
      <c r="I4454" s="1">
        <v>100066.0</v>
      </c>
      <c r="J4454" s="1">
        <v>10.45753425</v>
      </c>
      <c r="K4454" s="1">
        <v>3.0</v>
      </c>
      <c r="L4454" s="1" t="s">
        <v>16</v>
      </c>
    </row>
    <row r="4455">
      <c r="A4455" s="2">
        <v>42370.0</v>
      </c>
      <c r="B4455" s="1" t="s">
        <v>116</v>
      </c>
      <c r="C4455" s="1" t="s">
        <v>2517</v>
      </c>
      <c r="D4455" s="1" t="s">
        <v>61</v>
      </c>
      <c r="E4455" s="1" t="s">
        <v>2073</v>
      </c>
      <c r="F4455" s="1" t="s">
        <v>203</v>
      </c>
      <c r="G4455" s="1">
        <v>2000.0</v>
      </c>
      <c r="H4455" s="1">
        <v>87000.0</v>
      </c>
      <c r="I4455" s="1">
        <v>61851.0</v>
      </c>
      <c r="J4455" s="1">
        <v>15.52876712</v>
      </c>
      <c r="K4455" s="1">
        <v>3.0</v>
      </c>
      <c r="L4455" s="1" t="s">
        <v>16</v>
      </c>
    </row>
    <row r="4456">
      <c r="A4456" s="2">
        <v>42370.0</v>
      </c>
      <c r="B4456" s="1" t="s">
        <v>116</v>
      </c>
      <c r="C4456" s="1" t="s">
        <v>2499</v>
      </c>
      <c r="D4456" s="1" t="s">
        <v>61</v>
      </c>
      <c r="E4456" s="1" t="s">
        <v>881</v>
      </c>
      <c r="F4456" s="1" t="s">
        <v>536</v>
      </c>
      <c r="G4456" s="1">
        <v>2001.0</v>
      </c>
      <c r="H4456" s="1">
        <v>87000.0</v>
      </c>
      <c r="I4456" s="1">
        <v>68310.0</v>
      </c>
      <c r="J4456" s="1">
        <v>14.96438356</v>
      </c>
      <c r="K4456" s="1">
        <v>2.0</v>
      </c>
      <c r="L4456" s="1" t="s">
        <v>16</v>
      </c>
    </row>
    <row r="4457">
      <c r="A4457" s="2">
        <v>42370.0</v>
      </c>
      <c r="B4457" s="1" t="s">
        <v>148</v>
      </c>
      <c r="C4457" s="1">
        <v>917.0</v>
      </c>
      <c r="D4457" s="1" t="s">
        <v>61</v>
      </c>
      <c r="E4457" s="1" t="s">
        <v>1128</v>
      </c>
      <c r="F4457" s="1" t="s">
        <v>203</v>
      </c>
      <c r="G4457" s="1">
        <v>2000.0</v>
      </c>
      <c r="H4457" s="1">
        <v>87000.0</v>
      </c>
      <c r="I4457" s="1">
        <v>117815.195</v>
      </c>
      <c r="J4457" s="1">
        <v>14.72689938</v>
      </c>
      <c r="K4457" s="1">
        <v>3.0</v>
      </c>
      <c r="L4457" s="1" t="s">
        <v>16</v>
      </c>
    </row>
    <row r="4458">
      <c r="A4458" s="2">
        <v>42370.0</v>
      </c>
      <c r="B4458" s="1" t="s">
        <v>116</v>
      </c>
      <c r="C4458" s="1" t="s">
        <v>2518</v>
      </c>
      <c r="D4458" s="1" t="s">
        <v>61</v>
      </c>
      <c r="E4458" s="1">
        <v>800.0</v>
      </c>
      <c r="F4458" s="1" t="s">
        <v>2007</v>
      </c>
      <c r="G4458" s="1">
        <v>2004.0</v>
      </c>
      <c r="H4458" s="1">
        <v>86000.0</v>
      </c>
      <c r="I4458" s="1">
        <v>20862.0</v>
      </c>
      <c r="J4458" s="1">
        <v>11.71506849</v>
      </c>
      <c r="K4458" s="1">
        <v>2.0</v>
      </c>
      <c r="L4458" s="1" t="s">
        <v>16</v>
      </c>
    </row>
    <row r="4459">
      <c r="A4459" s="2">
        <v>42370.0</v>
      </c>
      <c r="B4459" s="1" t="s">
        <v>116</v>
      </c>
      <c r="C4459" s="1" t="s">
        <v>2495</v>
      </c>
      <c r="D4459" s="1" t="s">
        <v>61</v>
      </c>
      <c r="E4459" s="1">
        <v>800.0</v>
      </c>
      <c r="F4459" s="1" t="s">
        <v>2007</v>
      </c>
      <c r="G4459" s="1">
        <v>2004.0</v>
      </c>
      <c r="H4459" s="1">
        <v>86000.0</v>
      </c>
      <c r="I4459" s="1">
        <v>82678.0</v>
      </c>
      <c r="J4459" s="1">
        <v>11.64931507</v>
      </c>
      <c r="K4459" s="1">
        <v>3.0</v>
      </c>
      <c r="L4459" s="1" t="s">
        <v>16</v>
      </c>
    </row>
    <row r="4460">
      <c r="A4460" s="2">
        <v>42370.0</v>
      </c>
      <c r="B4460" s="1" t="s">
        <v>116</v>
      </c>
      <c r="C4460" s="1" t="s">
        <v>2519</v>
      </c>
      <c r="D4460" s="1" t="s">
        <v>61</v>
      </c>
      <c r="E4460" s="1">
        <v>800.0</v>
      </c>
      <c r="F4460" s="1" t="s">
        <v>2007</v>
      </c>
      <c r="G4460" s="1">
        <v>2002.0</v>
      </c>
      <c r="H4460" s="1">
        <v>85500.0</v>
      </c>
      <c r="I4460" s="1">
        <v>38697.0</v>
      </c>
      <c r="J4460" s="1">
        <v>13.65753425</v>
      </c>
      <c r="K4460" s="1">
        <v>2.0</v>
      </c>
      <c r="L4460" s="1" t="s">
        <v>16</v>
      </c>
    </row>
    <row r="4461">
      <c r="A4461" s="2">
        <v>42370.0</v>
      </c>
      <c r="B4461" s="1" t="s">
        <v>116</v>
      </c>
      <c r="C4461" s="1" t="s">
        <v>2520</v>
      </c>
      <c r="D4461" s="1" t="s">
        <v>61</v>
      </c>
      <c r="E4461" s="1">
        <v>800.0</v>
      </c>
      <c r="F4461" s="1" t="s">
        <v>2200</v>
      </c>
      <c r="G4461" s="1">
        <v>2002.0</v>
      </c>
      <c r="H4461" s="1">
        <v>85000.0</v>
      </c>
      <c r="I4461" s="1">
        <v>68394.0</v>
      </c>
      <c r="J4461" s="1">
        <v>13.63287671</v>
      </c>
      <c r="K4461" s="1">
        <v>2.0</v>
      </c>
      <c r="L4461" s="1" t="s">
        <v>16</v>
      </c>
    </row>
    <row r="4462">
      <c r="A4462" s="2">
        <v>42370.0</v>
      </c>
      <c r="B4462" s="1" t="s">
        <v>186</v>
      </c>
      <c r="C4462" s="1" t="s">
        <v>2521</v>
      </c>
      <c r="D4462" s="1" t="s">
        <v>61</v>
      </c>
      <c r="E4462" s="1">
        <v>800.0</v>
      </c>
      <c r="F4462" s="1" t="s">
        <v>2007</v>
      </c>
      <c r="G4462" s="1">
        <v>2003.0</v>
      </c>
      <c r="H4462" s="1">
        <v>85000.0</v>
      </c>
      <c r="I4462" s="1">
        <v>47799.0</v>
      </c>
      <c r="J4462" s="1">
        <v>12.0</v>
      </c>
      <c r="K4462" s="1">
        <v>1.0</v>
      </c>
      <c r="L4462" s="1" t="s">
        <v>16</v>
      </c>
    </row>
    <row r="4463">
      <c r="A4463" s="2">
        <v>42370.0</v>
      </c>
      <c r="B4463" s="1" t="s">
        <v>186</v>
      </c>
      <c r="C4463" s="1" t="s">
        <v>2501</v>
      </c>
      <c r="D4463" s="1" t="s">
        <v>61</v>
      </c>
      <c r="E4463" s="1">
        <v>800.0</v>
      </c>
      <c r="F4463" s="1" t="s">
        <v>2007</v>
      </c>
      <c r="G4463" s="1">
        <v>2004.0</v>
      </c>
      <c r="H4463" s="1">
        <v>85000.0</v>
      </c>
      <c r="I4463" s="1">
        <v>46948.0</v>
      </c>
      <c r="J4463" s="1">
        <v>11.0</v>
      </c>
      <c r="K4463" s="1">
        <v>2.0</v>
      </c>
      <c r="L4463" s="1" t="s">
        <v>16</v>
      </c>
    </row>
    <row r="4464">
      <c r="A4464" s="2">
        <v>42370.0</v>
      </c>
      <c r="B4464" s="1" t="s">
        <v>148</v>
      </c>
      <c r="C4464" s="1">
        <v>687.0</v>
      </c>
      <c r="D4464" s="1" t="s">
        <v>61</v>
      </c>
      <c r="E4464" s="1">
        <v>800.0</v>
      </c>
      <c r="F4464" s="1" t="s">
        <v>2007</v>
      </c>
      <c r="G4464" s="1">
        <v>2006.0</v>
      </c>
      <c r="H4464" s="1">
        <v>85000.0</v>
      </c>
      <c r="I4464" s="1">
        <v>71950.71869</v>
      </c>
      <c r="J4464" s="1">
        <v>8.993839836</v>
      </c>
      <c r="K4464" s="1">
        <v>2.0</v>
      </c>
      <c r="L4464" s="1" t="s">
        <v>16</v>
      </c>
    </row>
    <row r="4465">
      <c r="A4465" s="2">
        <v>42370.0</v>
      </c>
      <c r="B4465" s="1" t="s">
        <v>116</v>
      </c>
      <c r="C4465" s="1" t="s">
        <v>2503</v>
      </c>
      <c r="D4465" s="1" t="s">
        <v>61</v>
      </c>
      <c r="E4465" s="1">
        <v>800.0</v>
      </c>
      <c r="F4465" s="1" t="s">
        <v>2007</v>
      </c>
      <c r="G4465" s="1">
        <v>2004.0</v>
      </c>
      <c r="H4465" s="1">
        <v>85000.0</v>
      </c>
      <c r="I4465" s="1">
        <v>118530.0</v>
      </c>
      <c r="J4465" s="1">
        <v>11.51780822</v>
      </c>
      <c r="K4465" s="1">
        <v>1.0</v>
      </c>
      <c r="L4465" s="1" t="s">
        <v>16</v>
      </c>
    </row>
    <row r="4466">
      <c r="A4466" s="2">
        <v>42370.0</v>
      </c>
      <c r="B4466" s="1" t="s">
        <v>116</v>
      </c>
      <c r="C4466" s="1" t="s">
        <v>2522</v>
      </c>
      <c r="D4466" s="1" t="s">
        <v>61</v>
      </c>
      <c r="E4466" s="1">
        <v>800.0</v>
      </c>
      <c r="F4466" s="1" t="s">
        <v>2007</v>
      </c>
      <c r="G4466" s="1">
        <v>2001.0</v>
      </c>
      <c r="H4466" s="1">
        <v>85000.0</v>
      </c>
      <c r="I4466" s="1">
        <v>20095.0</v>
      </c>
      <c r="J4466" s="1">
        <v>14.65479452</v>
      </c>
      <c r="K4466" s="1">
        <v>1.0</v>
      </c>
      <c r="L4466" s="1" t="s">
        <v>16</v>
      </c>
    </row>
    <row r="4467">
      <c r="A4467" s="2">
        <v>42370.0</v>
      </c>
      <c r="B4467" s="1" t="s">
        <v>116</v>
      </c>
      <c r="C4467" s="1" t="s">
        <v>2522</v>
      </c>
      <c r="D4467" s="1" t="s">
        <v>61</v>
      </c>
      <c r="E4467" s="1">
        <v>800.0</v>
      </c>
      <c r="F4467" s="1" t="s">
        <v>2007</v>
      </c>
      <c r="G4467" s="1">
        <v>2001.0</v>
      </c>
      <c r="H4467" s="1">
        <v>85000.0</v>
      </c>
      <c r="I4467" s="1">
        <v>20095.0</v>
      </c>
      <c r="J4467" s="1">
        <v>14.65479452</v>
      </c>
      <c r="K4467" s="1">
        <v>1.0</v>
      </c>
      <c r="L4467" s="1" t="s">
        <v>16</v>
      </c>
    </row>
    <row r="4468">
      <c r="A4468" s="2">
        <v>42370.0</v>
      </c>
      <c r="B4468" s="1" t="s">
        <v>116</v>
      </c>
      <c r="C4468" s="1" t="s">
        <v>2505</v>
      </c>
      <c r="D4468" s="1" t="s">
        <v>61</v>
      </c>
      <c r="E4468" s="1">
        <v>800.0</v>
      </c>
      <c r="F4468" s="1" t="s">
        <v>2007</v>
      </c>
      <c r="G4468" s="1">
        <v>2007.0</v>
      </c>
      <c r="H4468" s="1">
        <v>85000.0</v>
      </c>
      <c r="I4468" s="1">
        <v>87130.0</v>
      </c>
      <c r="J4468" s="1">
        <v>8.591780822</v>
      </c>
      <c r="K4468" s="1">
        <v>2.0</v>
      </c>
      <c r="L4468" s="1" t="s">
        <v>16</v>
      </c>
    </row>
    <row r="4469">
      <c r="A4469" s="2">
        <v>42370.0</v>
      </c>
      <c r="B4469" s="1" t="s">
        <v>116</v>
      </c>
      <c r="C4469" s="1" t="s">
        <v>2518</v>
      </c>
      <c r="D4469" s="1" t="s">
        <v>61</v>
      </c>
      <c r="E4469" s="1">
        <v>800.0</v>
      </c>
      <c r="F4469" s="1" t="s">
        <v>2007</v>
      </c>
      <c r="G4469" s="1">
        <v>2004.0</v>
      </c>
      <c r="H4469" s="1">
        <v>85000.0</v>
      </c>
      <c r="I4469" s="1">
        <v>20862.0</v>
      </c>
      <c r="J4469" s="1">
        <v>11.71506849</v>
      </c>
      <c r="K4469" s="1">
        <v>2.0</v>
      </c>
      <c r="L4469" s="1" t="s">
        <v>16</v>
      </c>
    </row>
    <row r="4470">
      <c r="A4470" s="2">
        <v>42370.0</v>
      </c>
      <c r="B4470" s="1" t="s">
        <v>116</v>
      </c>
      <c r="C4470" s="1" t="s">
        <v>2523</v>
      </c>
      <c r="D4470" s="1" t="s">
        <v>61</v>
      </c>
      <c r="E4470" s="1">
        <v>800.0</v>
      </c>
      <c r="F4470" s="1" t="s">
        <v>2007</v>
      </c>
      <c r="G4470" s="1">
        <v>2003.0</v>
      </c>
      <c r="H4470" s="1">
        <v>85000.0</v>
      </c>
      <c r="I4470" s="1">
        <v>73151.0</v>
      </c>
      <c r="J4470" s="1">
        <v>12.72876712</v>
      </c>
      <c r="K4470" s="1">
        <v>2.0</v>
      </c>
      <c r="L4470" s="1" t="s">
        <v>16</v>
      </c>
    </row>
    <row r="4471">
      <c r="A4471" s="2">
        <v>42370.0</v>
      </c>
      <c r="B4471" s="1" t="s">
        <v>116</v>
      </c>
      <c r="C4471" s="1" t="s">
        <v>2523</v>
      </c>
      <c r="D4471" s="1" t="s">
        <v>61</v>
      </c>
      <c r="E4471" s="1">
        <v>800.0</v>
      </c>
      <c r="F4471" s="1" t="s">
        <v>2007</v>
      </c>
      <c r="G4471" s="1">
        <v>2003.0</v>
      </c>
      <c r="H4471" s="1">
        <v>85000.0</v>
      </c>
      <c r="I4471" s="1">
        <v>73151.0</v>
      </c>
      <c r="J4471" s="1">
        <v>12.72876712</v>
      </c>
      <c r="K4471" s="1">
        <v>2.0</v>
      </c>
      <c r="L4471" s="1" t="s">
        <v>16</v>
      </c>
    </row>
    <row r="4472">
      <c r="A4472" s="2">
        <v>42370.0</v>
      </c>
      <c r="B4472" s="1" t="s">
        <v>116</v>
      </c>
      <c r="C4472" s="1" t="s">
        <v>2523</v>
      </c>
      <c r="D4472" s="1" t="s">
        <v>61</v>
      </c>
      <c r="E4472" s="1">
        <v>800.0</v>
      </c>
      <c r="F4472" s="1" t="s">
        <v>2007</v>
      </c>
      <c r="G4472" s="1">
        <v>2003.0</v>
      </c>
      <c r="H4472" s="1">
        <v>85000.0</v>
      </c>
      <c r="I4472" s="1">
        <v>74510.0</v>
      </c>
      <c r="J4472" s="1">
        <v>12.91780822</v>
      </c>
      <c r="K4472" s="1">
        <v>2.0</v>
      </c>
      <c r="L4472" s="1" t="s">
        <v>16</v>
      </c>
    </row>
    <row r="4473">
      <c r="A4473" s="2">
        <v>42370.0</v>
      </c>
      <c r="B4473" s="1" t="s">
        <v>116</v>
      </c>
      <c r="C4473" s="1" t="s">
        <v>2523</v>
      </c>
      <c r="D4473" s="1" t="s">
        <v>61</v>
      </c>
      <c r="E4473" s="1">
        <v>800.0</v>
      </c>
      <c r="F4473" s="1" t="s">
        <v>2007</v>
      </c>
      <c r="G4473" s="1">
        <v>2003.0</v>
      </c>
      <c r="H4473" s="1">
        <v>85000.0</v>
      </c>
      <c r="I4473" s="1">
        <v>74510.0</v>
      </c>
      <c r="J4473" s="1">
        <v>12.91780822</v>
      </c>
      <c r="K4473" s="1">
        <v>2.0</v>
      </c>
      <c r="L4473" s="1" t="s">
        <v>16</v>
      </c>
    </row>
    <row r="4474">
      <c r="A4474" s="2">
        <v>42370.0</v>
      </c>
      <c r="B4474" s="1" t="s">
        <v>116</v>
      </c>
      <c r="C4474" s="1" t="s">
        <v>2524</v>
      </c>
      <c r="D4474" s="1" t="s">
        <v>61</v>
      </c>
      <c r="E4474" s="1">
        <v>800.0</v>
      </c>
      <c r="F4474" s="1" t="s">
        <v>2007</v>
      </c>
      <c r="G4474" s="1">
        <v>2002.0</v>
      </c>
      <c r="H4474" s="1">
        <v>85000.0</v>
      </c>
      <c r="I4474" s="1">
        <v>27157.0</v>
      </c>
      <c r="J4474" s="1">
        <v>13.50684932</v>
      </c>
      <c r="K4474" s="1">
        <v>2.0</v>
      </c>
      <c r="L4474" s="1" t="s">
        <v>16</v>
      </c>
    </row>
    <row r="4475">
      <c r="A4475" s="2">
        <v>42370.0</v>
      </c>
      <c r="B4475" s="1" t="s">
        <v>116</v>
      </c>
      <c r="C4475" s="1" t="s">
        <v>2524</v>
      </c>
      <c r="D4475" s="1" t="s">
        <v>61</v>
      </c>
      <c r="E4475" s="1">
        <v>800.0</v>
      </c>
      <c r="F4475" s="1" t="s">
        <v>2007</v>
      </c>
      <c r="G4475" s="1">
        <v>2002.0</v>
      </c>
      <c r="H4475" s="1">
        <v>85000.0</v>
      </c>
      <c r="I4475" s="1">
        <v>27157.0</v>
      </c>
      <c r="J4475" s="1">
        <v>13.50684932</v>
      </c>
      <c r="K4475" s="1">
        <v>2.0</v>
      </c>
      <c r="L4475" s="1" t="s">
        <v>16</v>
      </c>
    </row>
    <row r="4476">
      <c r="A4476" s="2">
        <v>42370.0</v>
      </c>
      <c r="B4476" s="1" t="s">
        <v>116</v>
      </c>
      <c r="C4476" s="1" t="s">
        <v>2525</v>
      </c>
      <c r="D4476" s="1" t="s">
        <v>61</v>
      </c>
      <c r="E4476" s="1">
        <v>800.0</v>
      </c>
      <c r="F4476" s="1" t="s">
        <v>2007</v>
      </c>
      <c r="G4476" s="1">
        <v>2002.0</v>
      </c>
      <c r="H4476" s="1">
        <v>85000.0</v>
      </c>
      <c r="I4476" s="1">
        <v>40494.0</v>
      </c>
      <c r="J4476" s="1">
        <v>13.83013699</v>
      </c>
      <c r="K4476" s="1">
        <v>2.0</v>
      </c>
      <c r="L4476" s="1" t="s">
        <v>16</v>
      </c>
    </row>
    <row r="4477">
      <c r="A4477" s="2">
        <v>42370.0</v>
      </c>
      <c r="B4477" s="1" t="s">
        <v>116</v>
      </c>
      <c r="C4477" s="1" t="s">
        <v>2526</v>
      </c>
      <c r="D4477" s="1" t="s">
        <v>61</v>
      </c>
      <c r="E4477" s="1">
        <v>800.0</v>
      </c>
      <c r="F4477" s="1" t="s">
        <v>2007</v>
      </c>
      <c r="G4477" s="1">
        <v>2005.0</v>
      </c>
      <c r="H4477" s="1">
        <v>85000.0</v>
      </c>
      <c r="I4477" s="1">
        <v>27444.0</v>
      </c>
      <c r="J4477" s="1">
        <v>10.90410959</v>
      </c>
      <c r="K4477" s="1">
        <v>3.0</v>
      </c>
      <c r="L4477" s="1" t="s">
        <v>16</v>
      </c>
    </row>
    <row r="4478">
      <c r="A4478" s="2">
        <v>42370.0</v>
      </c>
      <c r="B4478" s="1" t="s">
        <v>116</v>
      </c>
      <c r="C4478" s="1" t="s">
        <v>2509</v>
      </c>
      <c r="D4478" s="1" t="s">
        <v>61</v>
      </c>
      <c r="E4478" s="1">
        <v>800.0</v>
      </c>
      <c r="F4478" s="1" t="s">
        <v>2007</v>
      </c>
      <c r="G4478" s="1">
        <v>2008.0</v>
      </c>
      <c r="H4478" s="1">
        <v>85000.0</v>
      </c>
      <c r="I4478" s="1">
        <v>42234.0</v>
      </c>
      <c r="J4478" s="1">
        <v>7.975342466</v>
      </c>
      <c r="K4478" s="1">
        <v>4.0</v>
      </c>
      <c r="L4478" s="1" t="s">
        <v>16</v>
      </c>
    </row>
    <row r="4479">
      <c r="A4479" s="2">
        <v>42370.0</v>
      </c>
      <c r="B4479" s="1" t="s">
        <v>116</v>
      </c>
      <c r="C4479" s="1" t="s">
        <v>2527</v>
      </c>
      <c r="D4479" s="1" t="s">
        <v>61</v>
      </c>
      <c r="E4479" s="1" t="s">
        <v>712</v>
      </c>
      <c r="F4479" s="1" t="s">
        <v>226</v>
      </c>
      <c r="G4479" s="1">
        <v>2003.0</v>
      </c>
      <c r="H4479" s="1">
        <v>85000.0</v>
      </c>
      <c r="I4479" s="1">
        <v>47069.0</v>
      </c>
      <c r="J4479" s="1">
        <v>12.66027397</v>
      </c>
      <c r="K4479" s="1">
        <v>3.0</v>
      </c>
      <c r="L4479" s="1" t="s">
        <v>16</v>
      </c>
    </row>
    <row r="4480">
      <c r="A4480" s="2">
        <v>42370.0</v>
      </c>
      <c r="B4480" s="1" t="s">
        <v>148</v>
      </c>
      <c r="C4480" s="1">
        <v>442.0</v>
      </c>
      <c r="D4480" s="1" t="s">
        <v>32</v>
      </c>
      <c r="E4480" s="1" t="s">
        <v>238</v>
      </c>
      <c r="F4480" s="1" t="s">
        <v>2528</v>
      </c>
      <c r="G4480" s="1">
        <v>2008.0</v>
      </c>
      <c r="H4480" s="1">
        <v>85000.0</v>
      </c>
      <c r="I4480" s="1">
        <v>53968.51471</v>
      </c>
      <c r="J4480" s="1">
        <v>6.746064339</v>
      </c>
      <c r="K4480" s="1">
        <v>2.0</v>
      </c>
      <c r="L4480" s="1" t="s">
        <v>16</v>
      </c>
    </row>
    <row r="4481">
      <c r="A4481" s="2">
        <v>42370.0</v>
      </c>
      <c r="B4481" s="1" t="s">
        <v>12</v>
      </c>
      <c r="C4481" s="1">
        <v>124009.0</v>
      </c>
      <c r="D4481" s="1" t="s">
        <v>273</v>
      </c>
      <c r="E4481" s="1" t="s">
        <v>2177</v>
      </c>
      <c r="F4481" s="1" t="s">
        <v>2529</v>
      </c>
      <c r="G4481" s="1">
        <v>2007.0</v>
      </c>
      <c r="H4481" s="1">
        <v>85000.0</v>
      </c>
      <c r="I4481" s="1">
        <v>64114.0</v>
      </c>
      <c r="J4481" s="1">
        <v>9.0</v>
      </c>
      <c r="K4481" s="1">
        <v>1.0</v>
      </c>
      <c r="L4481" s="1" t="s">
        <v>16</v>
      </c>
    </row>
    <row r="4482">
      <c r="A4482" s="2">
        <v>42370.0</v>
      </c>
      <c r="B4482" s="1" t="s">
        <v>186</v>
      </c>
      <c r="C4482" s="1" t="s">
        <v>2530</v>
      </c>
      <c r="D4482" s="1" t="s">
        <v>273</v>
      </c>
      <c r="E4482" s="1" t="s">
        <v>2225</v>
      </c>
      <c r="F4482" s="1" t="s">
        <v>2470</v>
      </c>
      <c r="G4482" s="1">
        <v>2011.0</v>
      </c>
      <c r="H4482" s="1">
        <v>85000.0</v>
      </c>
      <c r="I4482" s="1">
        <v>39417.0</v>
      </c>
      <c r="J4482" s="1">
        <v>4.0</v>
      </c>
      <c r="K4482" s="1">
        <v>1.0</v>
      </c>
      <c r="L4482" s="1" t="s">
        <v>16</v>
      </c>
    </row>
    <row r="4483">
      <c r="A4483" s="2">
        <v>42370.0</v>
      </c>
      <c r="B4483" s="1" t="s">
        <v>186</v>
      </c>
      <c r="C4483" s="1" t="s">
        <v>2531</v>
      </c>
      <c r="D4483" s="1" t="s">
        <v>273</v>
      </c>
      <c r="E4483" s="1" t="s">
        <v>2225</v>
      </c>
      <c r="F4483" s="1" t="s">
        <v>226</v>
      </c>
      <c r="G4483" s="1">
        <v>2011.0</v>
      </c>
      <c r="H4483" s="1">
        <v>85000.0</v>
      </c>
      <c r="I4483" s="1">
        <v>21500.0</v>
      </c>
      <c r="J4483" s="1">
        <v>4.0</v>
      </c>
      <c r="K4483" s="1">
        <v>2.0</v>
      </c>
      <c r="L4483" s="1" t="s">
        <v>16</v>
      </c>
    </row>
    <row r="4484">
      <c r="A4484" s="2">
        <v>42370.0</v>
      </c>
      <c r="B4484" s="1" t="s">
        <v>148</v>
      </c>
      <c r="C4484" s="1">
        <v>127.0</v>
      </c>
      <c r="D4484" s="1" t="s">
        <v>273</v>
      </c>
      <c r="E4484" s="1" t="s">
        <v>2289</v>
      </c>
      <c r="F4484" s="1" t="s">
        <v>226</v>
      </c>
      <c r="G4484" s="1">
        <v>2011.0</v>
      </c>
      <c r="H4484" s="1">
        <v>85000.0</v>
      </c>
      <c r="I4484" s="1">
        <v>31540.04106</v>
      </c>
      <c r="J4484" s="1">
        <v>3.942505133</v>
      </c>
      <c r="K4484" s="1">
        <v>1.0</v>
      </c>
      <c r="L4484" s="1" t="s">
        <v>16</v>
      </c>
    </row>
    <row r="4485">
      <c r="A4485" s="2">
        <v>42370.0</v>
      </c>
      <c r="B4485" s="1" t="s">
        <v>116</v>
      </c>
      <c r="C4485" s="1" t="s">
        <v>2532</v>
      </c>
      <c r="D4485" s="1" t="s">
        <v>273</v>
      </c>
      <c r="E4485" s="1" t="s">
        <v>2289</v>
      </c>
      <c r="F4485" s="1" t="s">
        <v>226</v>
      </c>
      <c r="G4485" s="1">
        <v>2012.0</v>
      </c>
      <c r="H4485" s="1">
        <v>85000.0</v>
      </c>
      <c r="I4485" s="1">
        <v>8221.0</v>
      </c>
      <c r="J4485" s="1">
        <v>3.550684932</v>
      </c>
      <c r="K4485" s="1">
        <v>2.0</v>
      </c>
      <c r="L4485" s="1" t="s">
        <v>16</v>
      </c>
    </row>
    <row r="4486">
      <c r="A4486" s="2">
        <v>42370.0</v>
      </c>
      <c r="B4486" s="1" t="s">
        <v>116</v>
      </c>
      <c r="C4486" s="1" t="s">
        <v>2533</v>
      </c>
      <c r="D4486" s="1" t="s">
        <v>273</v>
      </c>
      <c r="E4486" s="1" t="s">
        <v>2289</v>
      </c>
      <c r="F4486" s="1" t="s">
        <v>226</v>
      </c>
      <c r="G4486" s="1">
        <v>2010.0</v>
      </c>
      <c r="H4486" s="1">
        <v>85000.0</v>
      </c>
      <c r="I4486" s="1">
        <v>46242.0</v>
      </c>
      <c r="J4486" s="1">
        <v>5.684931507</v>
      </c>
      <c r="K4486" s="1">
        <v>2.0</v>
      </c>
      <c r="L4486" s="1" t="s">
        <v>16</v>
      </c>
    </row>
    <row r="4487">
      <c r="A4487" s="2">
        <v>42370.0</v>
      </c>
      <c r="B4487" s="1" t="s">
        <v>12</v>
      </c>
      <c r="C4487" s="1">
        <v>131265.0</v>
      </c>
      <c r="D4487" s="1" t="s">
        <v>273</v>
      </c>
      <c r="E4487" s="1" t="s">
        <v>2225</v>
      </c>
      <c r="F4487" s="1" t="s">
        <v>226</v>
      </c>
      <c r="G4487" s="1">
        <v>2012.0</v>
      </c>
      <c r="H4487" s="1">
        <v>85000.0</v>
      </c>
      <c r="I4487" s="1">
        <v>18125.0</v>
      </c>
      <c r="J4487" s="1">
        <v>4.0</v>
      </c>
      <c r="K4487" s="1">
        <v>1.0</v>
      </c>
      <c r="L4487" s="1" t="s">
        <v>16</v>
      </c>
    </row>
    <row r="4488">
      <c r="A4488" s="2">
        <v>42370.0</v>
      </c>
      <c r="B4488" s="1" t="s">
        <v>12</v>
      </c>
      <c r="C4488" s="1">
        <v>132220.0</v>
      </c>
      <c r="D4488" s="1" t="s">
        <v>273</v>
      </c>
      <c r="E4488" s="1" t="s">
        <v>2225</v>
      </c>
      <c r="F4488" s="1" t="s">
        <v>226</v>
      </c>
      <c r="G4488" s="1">
        <v>2012.0</v>
      </c>
      <c r="H4488" s="1">
        <v>85000.0</v>
      </c>
      <c r="I4488" s="1">
        <v>12681.0</v>
      </c>
      <c r="J4488" s="1">
        <v>4.0</v>
      </c>
      <c r="K4488" s="1">
        <v>2.0</v>
      </c>
      <c r="L4488" s="1" t="s">
        <v>16</v>
      </c>
    </row>
    <row r="4489">
      <c r="A4489" s="2">
        <v>42370.0</v>
      </c>
      <c r="B4489" s="1" t="s">
        <v>186</v>
      </c>
      <c r="C4489" s="1" t="s">
        <v>2534</v>
      </c>
      <c r="D4489" s="1" t="s">
        <v>61</v>
      </c>
      <c r="E4489" s="1" t="s">
        <v>1711</v>
      </c>
      <c r="F4489" s="1" t="s">
        <v>1641</v>
      </c>
      <c r="G4489" s="1">
        <v>2004.0</v>
      </c>
      <c r="H4489" s="1">
        <v>85000.0</v>
      </c>
      <c r="I4489" s="1">
        <v>72493.0</v>
      </c>
      <c r="J4489" s="1">
        <v>11.0</v>
      </c>
      <c r="K4489" s="1">
        <v>2.0</v>
      </c>
      <c r="L4489" s="1" t="s">
        <v>16</v>
      </c>
    </row>
    <row r="4490">
      <c r="A4490" s="2">
        <v>42370.0</v>
      </c>
      <c r="B4490" s="1" t="s">
        <v>186</v>
      </c>
      <c r="C4490" s="1" t="s">
        <v>2535</v>
      </c>
      <c r="D4490" s="1" t="s">
        <v>61</v>
      </c>
      <c r="E4490" s="1" t="s">
        <v>1711</v>
      </c>
      <c r="F4490" s="1" t="s">
        <v>1641</v>
      </c>
      <c r="G4490" s="1">
        <v>2003.0</v>
      </c>
      <c r="H4490" s="1">
        <v>85000.0</v>
      </c>
      <c r="I4490" s="1">
        <v>34910.0</v>
      </c>
      <c r="J4490" s="1">
        <v>12.0</v>
      </c>
      <c r="K4490" s="1">
        <v>1.0</v>
      </c>
      <c r="L4490" s="1" t="s">
        <v>16</v>
      </c>
    </row>
    <row r="4491">
      <c r="A4491" s="2">
        <v>42370.0</v>
      </c>
      <c r="B4491" s="1" t="s">
        <v>186</v>
      </c>
      <c r="C4491" s="1" t="s">
        <v>2492</v>
      </c>
      <c r="D4491" s="1" t="s">
        <v>61</v>
      </c>
      <c r="E4491" s="1" t="s">
        <v>1711</v>
      </c>
      <c r="F4491" s="1" t="s">
        <v>1641</v>
      </c>
      <c r="G4491" s="1">
        <v>2001.0</v>
      </c>
      <c r="H4491" s="1">
        <v>85000.0</v>
      </c>
      <c r="I4491" s="1">
        <v>21421.0</v>
      </c>
      <c r="J4491" s="1">
        <v>14.0</v>
      </c>
      <c r="K4491" s="1">
        <v>2.0</v>
      </c>
      <c r="L4491" s="1" t="s">
        <v>16</v>
      </c>
    </row>
    <row r="4492">
      <c r="A4492" s="2">
        <v>42370.0</v>
      </c>
      <c r="B4492" s="1" t="s">
        <v>148</v>
      </c>
      <c r="C4492" s="1">
        <v>905.0</v>
      </c>
      <c r="D4492" s="1" t="s">
        <v>91</v>
      </c>
      <c r="E4492" s="1" t="s">
        <v>1442</v>
      </c>
      <c r="F4492" s="1" t="s">
        <v>1443</v>
      </c>
      <c r="G4492" s="1">
        <v>2002.0</v>
      </c>
      <c r="H4492" s="1">
        <v>85000.0</v>
      </c>
      <c r="I4492" s="1">
        <v>103950.7187</v>
      </c>
      <c r="J4492" s="1">
        <v>12.99383984</v>
      </c>
      <c r="K4492" s="1">
        <v>3.0</v>
      </c>
      <c r="L4492" s="1" t="s">
        <v>16</v>
      </c>
    </row>
    <row r="4493">
      <c r="A4493" s="2">
        <v>42370.0</v>
      </c>
      <c r="B4493" s="1" t="s">
        <v>148</v>
      </c>
      <c r="C4493" s="1">
        <v>906.0</v>
      </c>
      <c r="D4493" s="1" t="s">
        <v>91</v>
      </c>
      <c r="E4493" s="1" t="s">
        <v>1442</v>
      </c>
      <c r="F4493" s="1" t="s">
        <v>1443</v>
      </c>
      <c r="G4493" s="1">
        <v>2002.0</v>
      </c>
      <c r="H4493" s="1">
        <v>85000.0</v>
      </c>
      <c r="I4493" s="1">
        <v>103950.7187</v>
      </c>
      <c r="J4493" s="1">
        <v>12.99383984</v>
      </c>
      <c r="K4493" s="1">
        <v>3.0</v>
      </c>
      <c r="L4493" s="1" t="s">
        <v>16</v>
      </c>
    </row>
    <row r="4494">
      <c r="A4494" s="2">
        <v>42370.0</v>
      </c>
      <c r="B4494" s="1" t="s">
        <v>12</v>
      </c>
      <c r="C4494" s="3" t="s">
        <v>2536</v>
      </c>
      <c r="D4494" s="1" t="s">
        <v>273</v>
      </c>
      <c r="E4494" s="1" t="s">
        <v>2225</v>
      </c>
      <c r="F4494" s="1" t="s">
        <v>226</v>
      </c>
      <c r="G4494" s="1">
        <v>2012.0</v>
      </c>
      <c r="H4494" s="1">
        <v>85000.0</v>
      </c>
      <c r="I4494" s="1">
        <v>12681.0</v>
      </c>
      <c r="J4494" s="1">
        <v>4.0</v>
      </c>
      <c r="K4494" s="1">
        <v>2.0</v>
      </c>
      <c r="L4494" s="1" t="s">
        <v>16</v>
      </c>
    </row>
    <row r="4495">
      <c r="A4495" s="2">
        <v>42370.0</v>
      </c>
      <c r="B4495" s="1" t="s">
        <v>12</v>
      </c>
      <c r="C4495" s="3" t="s">
        <v>2537</v>
      </c>
      <c r="D4495" s="1" t="s">
        <v>273</v>
      </c>
      <c r="E4495" s="1" t="s">
        <v>2225</v>
      </c>
      <c r="F4495" s="1" t="s">
        <v>226</v>
      </c>
      <c r="G4495" s="1">
        <v>2012.0</v>
      </c>
      <c r="H4495" s="1">
        <v>85000.0</v>
      </c>
      <c r="I4495" s="1">
        <v>18125.0</v>
      </c>
      <c r="J4495" s="1">
        <v>4.0</v>
      </c>
      <c r="K4495" s="1">
        <v>1.0</v>
      </c>
      <c r="L4495" s="1" t="s">
        <v>16</v>
      </c>
    </row>
    <row r="4496">
      <c r="A4496" s="2">
        <v>42370.0</v>
      </c>
      <c r="B4496" s="1" t="s">
        <v>12</v>
      </c>
      <c r="C4496" s="3" t="s">
        <v>2538</v>
      </c>
      <c r="D4496" s="1" t="s">
        <v>273</v>
      </c>
      <c r="E4496" s="1" t="s">
        <v>2225</v>
      </c>
      <c r="F4496" s="1" t="s">
        <v>226</v>
      </c>
      <c r="G4496" s="1">
        <v>2012.0</v>
      </c>
      <c r="H4496" s="1">
        <v>85000.0</v>
      </c>
      <c r="I4496" s="1">
        <v>25551.0</v>
      </c>
      <c r="J4496" s="1">
        <v>4.0</v>
      </c>
      <c r="K4496" s="1">
        <v>1.0</v>
      </c>
      <c r="L4496" s="1" t="s">
        <v>16</v>
      </c>
    </row>
    <row r="4497">
      <c r="A4497" s="2">
        <v>42370.0</v>
      </c>
      <c r="B4497" s="1" t="s">
        <v>20</v>
      </c>
      <c r="C4497" s="1">
        <v>111063.0</v>
      </c>
      <c r="D4497" s="1" t="s">
        <v>273</v>
      </c>
      <c r="E4497" s="1" t="s">
        <v>2225</v>
      </c>
      <c r="F4497" s="1" t="s">
        <v>226</v>
      </c>
      <c r="G4497" s="1">
        <v>2012.0</v>
      </c>
      <c r="H4497" s="1">
        <v>85000.0</v>
      </c>
      <c r="I4497" s="1">
        <v>21867.0</v>
      </c>
      <c r="J4497" s="1">
        <v>4.0</v>
      </c>
      <c r="K4497" s="1">
        <v>3.0</v>
      </c>
      <c r="L4497" s="1" t="s">
        <v>16</v>
      </c>
    </row>
    <row r="4498">
      <c r="A4498" s="2">
        <v>42370.0</v>
      </c>
      <c r="B4498" s="1" t="s">
        <v>148</v>
      </c>
      <c r="C4498" s="1">
        <v>888.0</v>
      </c>
      <c r="D4498" s="1" t="s">
        <v>61</v>
      </c>
      <c r="E4498" s="1">
        <v>800.0</v>
      </c>
      <c r="F4498" s="1" t="s">
        <v>2200</v>
      </c>
      <c r="G4498" s="1">
        <v>2002.0</v>
      </c>
      <c r="H4498" s="1">
        <v>83000.0</v>
      </c>
      <c r="I4498" s="1">
        <v>101957.5633</v>
      </c>
      <c r="J4498" s="1">
        <v>12.74469541</v>
      </c>
      <c r="K4498" s="1">
        <v>3.0</v>
      </c>
      <c r="L4498" s="1" t="s">
        <v>16</v>
      </c>
    </row>
    <row r="4499">
      <c r="A4499" s="2">
        <v>42370.0</v>
      </c>
      <c r="B4499" s="1" t="s">
        <v>116</v>
      </c>
      <c r="C4499" s="1" t="s">
        <v>2500</v>
      </c>
      <c r="D4499" s="1" t="s">
        <v>61</v>
      </c>
      <c r="E4499" s="1">
        <v>800.0</v>
      </c>
      <c r="F4499" s="1" t="s">
        <v>2007</v>
      </c>
      <c r="G4499" s="1">
        <v>2004.0</v>
      </c>
      <c r="H4499" s="1">
        <v>83000.0</v>
      </c>
      <c r="I4499" s="1">
        <v>71378.0</v>
      </c>
      <c r="J4499" s="1">
        <v>11.57534247</v>
      </c>
      <c r="K4499" s="1">
        <v>2.0</v>
      </c>
      <c r="L4499" s="1" t="s">
        <v>16</v>
      </c>
    </row>
    <row r="4500">
      <c r="A4500" s="2">
        <v>42370.0</v>
      </c>
      <c r="B4500" s="1" t="s">
        <v>116</v>
      </c>
      <c r="C4500" s="1" t="s">
        <v>2526</v>
      </c>
      <c r="D4500" s="1" t="s">
        <v>61</v>
      </c>
      <c r="E4500" s="1">
        <v>800.0</v>
      </c>
      <c r="F4500" s="1" t="s">
        <v>2007</v>
      </c>
      <c r="G4500" s="1">
        <v>2005.0</v>
      </c>
      <c r="H4500" s="1">
        <v>83000.0</v>
      </c>
      <c r="I4500" s="1">
        <v>27444.0</v>
      </c>
      <c r="J4500" s="1">
        <v>10.90410959</v>
      </c>
      <c r="K4500" s="1">
        <v>3.0</v>
      </c>
      <c r="L4500" s="1" t="s">
        <v>16</v>
      </c>
    </row>
    <row r="4501">
      <c r="A4501" s="2">
        <v>42370.0</v>
      </c>
      <c r="B4501" s="1" t="s">
        <v>148</v>
      </c>
      <c r="C4501" s="1">
        <v>881.0</v>
      </c>
      <c r="D4501" s="1" t="s">
        <v>61</v>
      </c>
      <c r="E4501" s="1" t="s">
        <v>1362</v>
      </c>
      <c r="F4501" s="1" t="s">
        <v>2007</v>
      </c>
      <c r="G4501" s="1">
        <v>2002.0</v>
      </c>
      <c r="H4501" s="1">
        <v>83000.0</v>
      </c>
      <c r="I4501" s="1">
        <v>98387.40592</v>
      </c>
      <c r="J4501" s="1">
        <v>12.29842574</v>
      </c>
      <c r="K4501" s="1">
        <v>3.0</v>
      </c>
      <c r="L4501" s="1" t="s">
        <v>16</v>
      </c>
    </row>
    <row r="4502">
      <c r="A4502" s="2">
        <v>42370.0</v>
      </c>
      <c r="B4502" s="1" t="s">
        <v>116</v>
      </c>
      <c r="C4502" s="1" t="s">
        <v>2539</v>
      </c>
      <c r="D4502" s="1" t="s">
        <v>61</v>
      </c>
      <c r="E4502" s="1" t="s">
        <v>1128</v>
      </c>
      <c r="F4502" s="1" t="s">
        <v>226</v>
      </c>
      <c r="G4502" s="1">
        <v>1999.0</v>
      </c>
      <c r="H4502" s="1">
        <v>83000.0</v>
      </c>
      <c r="I4502" s="1">
        <v>78064.0</v>
      </c>
      <c r="J4502" s="1">
        <v>16.80273973</v>
      </c>
      <c r="K4502" s="1">
        <v>3.0</v>
      </c>
      <c r="L4502" s="1" t="s">
        <v>16</v>
      </c>
    </row>
    <row r="4503">
      <c r="A4503" s="2">
        <v>42370.0</v>
      </c>
      <c r="B4503" s="1" t="s">
        <v>186</v>
      </c>
      <c r="C4503" s="1" t="s">
        <v>2540</v>
      </c>
      <c r="D4503" s="1" t="s">
        <v>61</v>
      </c>
      <c r="E4503" s="1">
        <v>800.0</v>
      </c>
      <c r="F4503" s="1" t="s">
        <v>2007</v>
      </c>
      <c r="G4503" s="1">
        <v>2008.0</v>
      </c>
      <c r="H4503" s="1">
        <v>82500.0</v>
      </c>
      <c r="I4503" s="1">
        <v>78265.0</v>
      </c>
      <c r="J4503" s="1">
        <v>7.0</v>
      </c>
      <c r="K4503" s="1">
        <v>2.0</v>
      </c>
      <c r="L4503" s="1" t="s">
        <v>16</v>
      </c>
    </row>
    <row r="4504">
      <c r="A4504" s="2">
        <v>42370.0</v>
      </c>
      <c r="B4504" s="1" t="s">
        <v>186</v>
      </c>
      <c r="C4504" s="1" t="s">
        <v>2540</v>
      </c>
      <c r="D4504" s="1" t="s">
        <v>61</v>
      </c>
      <c r="E4504" s="1">
        <v>800.0</v>
      </c>
      <c r="F4504" s="1" t="s">
        <v>2007</v>
      </c>
      <c r="G4504" s="1">
        <v>2008.0</v>
      </c>
      <c r="H4504" s="1">
        <v>82500.0</v>
      </c>
      <c r="I4504" s="1">
        <v>78265.0</v>
      </c>
      <c r="J4504" s="1">
        <v>7.0</v>
      </c>
      <c r="K4504" s="1">
        <v>2.0</v>
      </c>
      <c r="L4504" s="1" t="s">
        <v>16</v>
      </c>
    </row>
    <row r="4505">
      <c r="A4505" s="2">
        <v>42370.0</v>
      </c>
      <c r="B4505" s="1" t="s">
        <v>148</v>
      </c>
      <c r="C4505" s="1">
        <v>667.0</v>
      </c>
      <c r="D4505" s="1" t="s">
        <v>61</v>
      </c>
      <c r="E4505" s="1">
        <v>800.0</v>
      </c>
      <c r="F4505" s="1" t="s">
        <v>2200</v>
      </c>
      <c r="G4505" s="1">
        <v>2006.0</v>
      </c>
      <c r="H4505" s="1">
        <v>82000.0</v>
      </c>
      <c r="I4505" s="1">
        <v>70636.55031</v>
      </c>
      <c r="J4505" s="1">
        <v>8.829568789</v>
      </c>
      <c r="K4505" s="1">
        <v>2.0</v>
      </c>
      <c r="L4505" s="1" t="s">
        <v>16</v>
      </c>
    </row>
    <row r="4506">
      <c r="A4506" s="2">
        <v>42370.0</v>
      </c>
      <c r="B4506" s="1" t="s">
        <v>148</v>
      </c>
      <c r="C4506" s="1">
        <v>754.0</v>
      </c>
      <c r="D4506" s="1" t="s">
        <v>61</v>
      </c>
      <c r="E4506" s="1">
        <v>800.0</v>
      </c>
      <c r="F4506" s="1" t="s">
        <v>2200</v>
      </c>
      <c r="G4506" s="1">
        <v>2005.0</v>
      </c>
      <c r="H4506" s="1">
        <v>82000.0</v>
      </c>
      <c r="I4506" s="1">
        <v>79178.64476</v>
      </c>
      <c r="J4506" s="1">
        <v>9.897330595</v>
      </c>
      <c r="K4506" s="1">
        <v>2.0</v>
      </c>
      <c r="L4506" s="1" t="s">
        <v>16</v>
      </c>
    </row>
    <row r="4507">
      <c r="A4507" s="2">
        <v>42370.0</v>
      </c>
      <c r="B4507" s="1" t="s">
        <v>116</v>
      </c>
      <c r="C4507" s="1" t="s">
        <v>2541</v>
      </c>
      <c r="D4507" s="1" t="s">
        <v>61</v>
      </c>
      <c r="E4507" s="1">
        <v>800.0</v>
      </c>
      <c r="F4507" s="1" t="s">
        <v>2200</v>
      </c>
      <c r="G4507" s="1">
        <v>2001.0</v>
      </c>
      <c r="H4507" s="1">
        <v>82000.0</v>
      </c>
      <c r="I4507" s="1">
        <v>48910.0</v>
      </c>
      <c r="J4507" s="1">
        <v>14.6630137</v>
      </c>
      <c r="K4507" s="1">
        <v>1.0</v>
      </c>
      <c r="L4507" s="1" t="s">
        <v>16</v>
      </c>
    </row>
    <row r="4508">
      <c r="A4508" s="2">
        <v>42370.0</v>
      </c>
      <c r="B4508" s="1" t="s">
        <v>148</v>
      </c>
      <c r="C4508" s="1">
        <v>909.0</v>
      </c>
      <c r="D4508" s="1" t="s">
        <v>61</v>
      </c>
      <c r="E4508" s="1">
        <v>800.0</v>
      </c>
      <c r="F4508" s="1" t="s">
        <v>2007</v>
      </c>
      <c r="G4508" s="1">
        <v>2001.0</v>
      </c>
      <c r="H4508" s="1">
        <v>82000.0</v>
      </c>
      <c r="I4508" s="1">
        <v>106907.5975</v>
      </c>
      <c r="J4508" s="1">
        <v>13.36344969</v>
      </c>
      <c r="K4508" s="1">
        <v>3.0</v>
      </c>
      <c r="L4508" s="1" t="s">
        <v>16</v>
      </c>
    </row>
    <row r="4509">
      <c r="A4509" s="2">
        <v>42370.0</v>
      </c>
      <c r="B4509" s="1" t="s">
        <v>116</v>
      </c>
      <c r="C4509" s="1" t="s">
        <v>2542</v>
      </c>
      <c r="D4509" s="1" t="s">
        <v>61</v>
      </c>
      <c r="E4509" s="1">
        <v>800.0</v>
      </c>
      <c r="F4509" s="1" t="s">
        <v>2007</v>
      </c>
      <c r="G4509" s="1">
        <v>2006.0</v>
      </c>
      <c r="H4509" s="1">
        <v>82000.0</v>
      </c>
      <c r="I4509" s="1">
        <v>17996.0</v>
      </c>
      <c r="J4509" s="1">
        <v>9.482191781</v>
      </c>
      <c r="K4509" s="1">
        <v>2.0</v>
      </c>
      <c r="L4509" s="1" t="s">
        <v>16</v>
      </c>
    </row>
    <row r="4510">
      <c r="A4510" s="2">
        <v>42370.0</v>
      </c>
      <c r="B4510" s="1" t="s">
        <v>148</v>
      </c>
      <c r="C4510" s="1">
        <v>593.0</v>
      </c>
      <c r="D4510" s="1" t="s">
        <v>273</v>
      </c>
      <c r="E4510" s="1" t="s">
        <v>2177</v>
      </c>
      <c r="F4510" s="1" t="s">
        <v>2189</v>
      </c>
      <c r="G4510" s="1">
        <v>2006.0</v>
      </c>
      <c r="H4510" s="1">
        <v>82000.0</v>
      </c>
      <c r="I4510" s="1">
        <v>100665.2977</v>
      </c>
      <c r="J4510" s="1">
        <v>8.388774812</v>
      </c>
      <c r="K4510" s="1">
        <v>2.0</v>
      </c>
      <c r="L4510" s="1" t="s">
        <v>16</v>
      </c>
    </row>
    <row r="4511">
      <c r="A4511" s="2">
        <v>42370.0</v>
      </c>
      <c r="B4511" s="1" t="s">
        <v>186</v>
      </c>
      <c r="C4511" s="1" t="s">
        <v>2514</v>
      </c>
      <c r="D4511" s="1" t="s">
        <v>61</v>
      </c>
      <c r="E4511" s="1" t="s">
        <v>1711</v>
      </c>
      <c r="F4511" s="1" t="s">
        <v>2112</v>
      </c>
      <c r="G4511" s="1">
        <v>2005.0</v>
      </c>
      <c r="H4511" s="1">
        <v>82000.0</v>
      </c>
      <c r="I4511" s="1">
        <v>107443.0</v>
      </c>
      <c r="J4511" s="1">
        <v>10.0</v>
      </c>
      <c r="K4511" s="1">
        <v>1.0</v>
      </c>
      <c r="L4511" s="1" t="s">
        <v>16</v>
      </c>
    </row>
    <row r="4512">
      <c r="A4512" s="2">
        <v>42370.0</v>
      </c>
      <c r="B4512" s="1" t="s">
        <v>116</v>
      </c>
      <c r="C4512" s="1" t="s">
        <v>2496</v>
      </c>
      <c r="D4512" s="1" t="s">
        <v>61</v>
      </c>
      <c r="E4512" s="1" t="s">
        <v>1128</v>
      </c>
      <c r="F4512" s="1" t="s">
        <v>203</v>
      </c>
      <c r="G4512" s="1">
        <v>2000.0</v>
      </c>
      <c r="H4512" s="1">
        <v>82000.0</v>
      </c>
      <c r="I4512" s="1">
        <v>105010.0</v>
      </c>
      <c r="J4512" s="1">
        <v>15.6630137</v>
      </c>
      <c r="K4512" s="1">
        <v>2.0</v>
      </c>
      <c r="L4512" s="1" t="s">
        <v>16</v>
      </c>
    </row>
    <row r="4513">
      <c r="A4513" s="2">
        <v>42370.0</v>
      </c>
      <c r="B4513" s="1" t="s">
        <v>116</v>
      </c>
      <c r="C4513" s="1" t="s">
        <v>2527</v>
      </c>
      <c r="D4513" s="1" t="s">
        <v>61</v>
      </c>
      <c r="E4513" s="1" t="s">
        <v>712</v>
      </c>
      <c r="F4513" s="1" t="s">
        <v>226</v>
      </c>
      <c r="G4513" s="1">
        <v>2003.0</v>
      </c>
      <c r="H4513" s="1">
        <v>81000.0</v>
      </c>
      <c r="I4513" s="1">
        <v>47069.0</v>
      </c>
      <c r="J4513" s="1">
        <v>12.66027397</v>
      </c>
      <c r="K4513" s="1">
        <v>3.0</v>
      </c>
      <c r="L4513" s="1" t="s">
        <v>16</v>
      </c>
    </row>
    <row r="4514">
      <c r="A4514" s="2">
        <v>42370.0</v>
      </c>
      <c r="B4514" s="1" t="s">
        <v>209</v>
      </c>
      <c r="C4514" s="1" t="s">
        <v>2543</v>
      </c>
      <c r="D4514" s="1" t="s">
        <v>61</v>
      </c>
      <c r="E4514" s="1">
        <v>800.0</v>
      </c>
      <c r="F4514" s="1" t="s">
        <v>2007</v>
      </c>
      <c r="G4514" s="1">
        <v>2006.0</v>
      </c>
      <c r="H4514" s="1">
        <v>80000.0</v>
      </c>
      <c r="I4514" s="1">
        <v>63000.0</v>
      </c>
      <c r="J4514" s="1">
        <v>9.0</v>
      </c>
      <c r="K4514" s="1">
        <v>2.0</v>
      </c>
      <c r="L4514" s="1" t="s">
        <v>16</v>
      </c>
    </row>
    <row r="4515">
      <c r="A4515" s="2">
        <v>42370.0</v>
      </c>
      <c r="B4515" s="1" t="s">
        <v>186</v>
      </c>
      <c r="C4515" s="1" t="s">
        <v>2544</v>
      </c>
      <c r="D4515" s="1" t="s">
        <v>61</v>
      </c>
      <c r="E4515" s="1">
        <v>800.0</v>
      </c>
      <c r="F4515" s="1" t="s">
        <v>2007</v>
      </c>
      <c r="G4515" s="1">
        <v>2004.0</v>
      </c>
      <c r="H4515" s="1">
        <v>80000.0</v>
      </c>
      <c r="I4515" s="1">
        <v>55343.0</v>
      </c>
      <c r="J4515" s="1">
        <v>11.0</v>
      </c>
      <c r="K4515" s="1">
        <v>1.0</v>
      </c>
      <c r="L4515" s="1" t="s">
        <v>16</v>
      </c>
    </row>
    <row r="4516">
      <c r="A4516" s="2">
        <v>42370.0</v>
      </c>
      <c r="B4516" s="1" t="s">
        <v>186</v>
      </c>
      <c r="C4516" s="1" t="s">
        <v>2521</v>
      </c>
      <c r="D4516" s="1" t="s">
        <v>61</v>
      </c>
      <c r="E4516" s="1">
        <v>800.0</v>
      </c>
      <c r="F4516" s="1" t="s">
        <v>2007</v>
      </c>
      <c r="G4516" s="1">
        <v>2003.0</v>
      </c>
      <c r="H4516" s="1">
        <v>80000.0</v>
      </c>
      <c r="I4516" s="1">
        <v>47799.0</v>
      </c>
      <c r="J4516" s="1">
        <v>12.0</v>
      </c>
      <c r="K4516" s="1">
        <v>1.0</v>
      </c>
      <c r="L4516" s="1" t="s">
        <v>16</v>
      </c>
    </row>
    <row r="4517">
      <c r="A4517" s="2">
        <v>42370.0</v>
      </c>
      <c r="B4517" s="1" t="s">
        <v>148</v>
      </c>
      <c r="C4517" s="1">
        <v>902.0</v>
      </c>
      <c r="D4517" s="1" t="s">
        <v>61</v>
      </c>
      <c r="E4517" s="1">
        <v>800.0</v>
      </c>
      <c r="F4517" s="1" t="s">
        <v>2007</v>
      </c>
      <c r="G4517" s="1">
        <v>2002.0</v>
      </c>
      <c r="H4517" s="1">
        <v>80000.0</v>
      </c>
      <c r="I4517" s="1">
        <v>102570.8419</v>
      </c>
      <c r="J4517" s="1">
        <v>12.82135524</v>
      </c>
      <c r="K4517" s="1">
        <v>3.0</v>
      </c>
      <c r="L4517" s="1" t="s">
        <v>16</v>
      </c>
    </row>
    <row r="4518">
      <c r="A4518" s="2">
        <v>42370.0</v>
      </c>
      <c r="B4518" s="1" t="s">
        <v>148</v>
      </c>
      <c r="C4518" s="1">
        <v>916.0</v>
      </c>
      <c r="D4518" s="1" t="s">
        <v>61</v>
      </c>
      <c r="E4518" s="1">
        <v>800.0</v>
      </c>
      <c r="F4518" s="1" t="s">
        <v>2007</v>
      </c>
      <c r="G4518" s="1">
        <v>2000.0</v>
      </c>
      <c r="H4518" s="1">
        <v>80000.0</v>
      </c>
      <c r="I4518" s="1">
        <v>115405.8864</v>
      </c>
      <c r="J4518" s="1">
        <v>14.4257358</v>
      </c>
      <c r="K4518" s="1">
        <v>3.0</v>
      </c>
      <c r="L4518" s="1" t="s">
        <v>16</v>
      </c>
    </row>
    <row r="4519">
      <c r="A4519" s="2">
        <v>42370.0</v>
      </c>
      <c r="B4519" s="1" t="s">
        <v>116</v>
      </c>
      <c r="C4519" s="1" t="s">
        <v>2502</v>
      </c>
      <c r="D4519" s="1" t="s">
        <v>61</v>
      </c>
      <c r="E4519" s="1">
        <v>800.0</v>
      </c>
      <c r="F4519" s="1" t="s">
        <v>2007</v>
      </c>
      <c r="G4519" s="1">
        <v>2005.0</v>
      </c>
      <c r="H4519" s="1">
        <v>80000.0</v>
      </c>
      <c r="I4519" s="1">
        <v>71398.0</v>
      </c>
      <c r="J4519" s="1">
        <v>10.85205479</v>
      </c>
      <c r="K4519" s="1">
        <v>1.0</v>
      </c>
      <c r="L4519" s="1" t="s">
        <v>16</v>
      </c>
    </row>
    <row r="4520">
      <c r="A4520" s="2">
        <v>42370.0</v>
      </c>
      <c r="B4520" s="1" t="s">
        <v>116</v>
      </c>
      <c r="C4520" s="1" t="s">
        <v>2504</v>
      </c>
      <c r="D4520" s="1" t="s">
        <v>61</v>
      </c>
      <c r="E4520" s="1">
        <v>800.0</v>
      </c>
      <c r="F4520" s="1" t="s">
        <v>2007</v>
      </c>
      <c r="G4520" s="1">
        <v>2003.0</v>
      </c>
      <c r="H4520" s="1">
        <v>80000.0</v>
      </c>
      <c r="I4520" s="1">
        <v>85431.0</v>
      </c>
      <c r="J4520" s="1">
        <v>12.8630137</v>
      </c>
      <c r="K4520" s="1">
        <v>1.0</v>
      </c>
      <c r="L4520" s="1" t="s">
        <v>16</v>
      </c>
    </row>
    <row r="4521">
      <c r="A4521" s="2">
        <v>42370.0</v>
      </c>
      <c r="B4521" s="1" t="s">
        <v>116</v>
      </c>
      <c r="C4521" s="1" t="s">
        <v>2545</v>
      </c>
      <c r="D4521" s="1" t="s">
        <v>61</v>
      </c>
      <c r="E4521" s="1">
        <v>800.0</v>
      </c>
      <c r="F4521" s="1" t="s">
        <v>2007</v>
      </c>
      <c r="G4521" s="1">
        <v>2003.0</v>
      </c>
      <c r="H4521" s="1">
        <v>80000.0</v>
      </c>
      <c r="I4521" s="1">
        <v>49991.0</v>
      </c>
      <c r="J4521" s="1">
        <v>12.94246575</v>
      </c>
      <c r="K4521" s="1">
        <v>1.0</v>
      </c>
      <c r="L4521" s="1" t="s">
        <v>16</v>
      </c>
    </row>
    <row r="4522">
      <c r="A4522" s="2">
        <v>42370.0</v>
      </c>
      <c r="B4522" s="1" t="s">
        <v>116</v>
      </c>
      <c r="C4522" s="1" t="s">
        <v>2546</v>
      </c>
      <c r="D4522" s="1" t="s">
        <v>61</v>
      </c>
      <c r="E4522" s="1">
        <v>800.0</v>
      </c>
      <c r="F4522" s="1" t="s">
        <v>2007</v>
      </c>
      <c r="G4522" s="1">
        <v>2002.0</v>
      </c>
      <c r="H4522" s="1">
        <v>80000.0</v>
      </c>
      <c r="I4522" s="1">
        <v>0.0</v>
      </c>
      <c r="J4522" s="1">
        <v>13.83835616</v>
      </c>
      <c r="K4522" s="1">
        <v>1.0</v>
      </c>
      <c r="L4522" s="1" t="s">
        <v>16</v>
      </c>
    </row>
    <row r="4523">
      <c r="A4523" s="2">
        <v>42370.0</v>
      </c>
      <c r="B4523" s="1" t="s">
        <v>116</v>
      </c>
      <c r="C4523" s="1" t="s">
        <v>2497</v>
      </c>
      <c r="D4523" s="1" t="s">
        <v>61</v>
      </c>
      <c r="E4523" s="1">
        <v>800.0</v>
      </c>
      <c r="F4523" s="1" t="s">
        <v>2007</v>
      </c>
      <c r="G4523" s="1">
        <v>2003.0</v>
      </c>
      <c r="H4523" s="1">
        <v>80000.0</v>
      </c>
      <c r="I4523" s="1">
        <v>79798.0</v>
      </c>
      <c r="J4523" s="1">
        <v>12.71232877</v>
      </c>
      <c r="K4523" s="1">
        <v>2.0</v>
      </c>
      <c r="L4523" s="1" t="s">
        <v>16</v>
      </c>
    </row>
    <row r="4524">
      <c r="A4524" s="2">
        <v>42370.0</v>
      </c>
      <c r="B4524" s="1" t="s">
        <v>116</v>
      </c>
      <c r="C4524" s="1" t="s">
        <v>2519</v>
      </c>
      <c r="D4524" s="1" t="s">
        <v>61</v>
      </c>
      <c r="E4524" s="1">
        <v>800.0</v>
      </c>
      <c r="F4524" s="1" t="s">
        <v>2007</v>
      </c>
      <c r="G4524" s="1">
        <v>2002.0</v>
      </c>
      <c r="H4524" s="1">
        <v>80000.0</v>
      </c>
      <c r="I4524" s="1">
        <v>38697.0</v>
      </c>
      <c r="J4524" s="1">
        <v>13.65753425</v>
      </c>
      <c r="K4524" s="1">
        <v>2.0</v>
      </c>
      <c r="L4524" s="1" t="s">
        <v>16</v>
      </c>
    </row>
    <row r="4525">
      <c r="A4525" s="2">
        <v>42370.0</v>
      </c>
      <c r="B4525" s="1" t="s">
        <v>116</v>
      </c>
      <c r="C4525" s="1" t="s">
        <v>2547</v>
      </c>
      <c r="D4525" s="1" t="s">
        <v>61</v>
      </c>
      <c r="E4525" s="1">
        <v>800.0</v>
      </c>
      <c r="F4525" s="1" t="s">
        <v>2007</v>
      </c>
      <c r="G4525" s="1">
        <v>2000.0</v>
      </c>
      <c r="H4525" s="1">
        <v>80000.0</v>
      </c>
      <c r="I4525" s="1">
        <v>44127.0</v>
      </c>
      <c r="J4525" s="1">
        <v>15.96712329</v>
      </c>
      <c r="K4525" s="1">
        <v>2.0</v>
      </c>
      <c r="L4525" s="1" t="s">
        <v>16</v>
      </c>
    </row>
    <row r="4526">
      <c r="A4526" s="2">
        <v>42370.0</v>
      </c>
      <c r="B4526" s="1" t="s">
        <v>116</v>
      </c>
      <c r="C4526" s="1" t="s">
        <v>2548</v>
      </c>
      <c r="D4526" s="1" t="s">
        <v>61</v>
      </c>
      <c r="E4526" s="1">
        <v>800.0</v>
      </c>
      <c r="F4526" s="1" t="s">
        <v>2007</v>
      </c>
      <c r="G4526" s="1">
        <v>2001.0</v>
      </c>
      <c r="H4526" s="1">
        <v>80000.0</v>
      </c>
      <c r="I4526" s="1">
        <v>41171.0</v>
      </c>
      <c r="J4526" s="1">
        <v>14.93424658</v>
      </c>
      <c r="K4526" s="1">
        <v>4.0</v>
      </c>
      <c r="L4526" s="1" t="s">
        <v>16</v>
      </c>
    </row>
    <row r="4527">
      <c r="A4527" s="2">
        <v>42370.0</v>
      </c>
      <c r="B4527" s="1" t="s">
        <v>116</v>
      </c>
      <c r="C4527" s="1" t="s">
        <v>2549</v>
      </c>
      <c r="D4527" s="1" t="s">
        <v>61</v>
      </c>
      <c r="E4527" s="1" t="s">
        <v>2073</v>
      </c>
      <c r="F4527" s="1" t="s">
        <v>203</v>
      </c>
      <c r="G4527" s="1">
        <v>1998.0</v>
      </c>
      <c r="H4527" s="1">
        <v>80000.0</v>
      </c>
      <c r="I4527" s="1">
        <v>42850.0</v>
      </c>
      <c r="J4527" s="1">
        <v>17.71506849</v>
      </c>
      <c r="K4527" s="1">
        <v>1.0</v>
      </c>
      <c r="L4527" s="1" t="s">
        <v>16</v>
      </c>
    </row>
    <row r="4528">
      <c r="A4528" s="2">
        <v>42370.0</v>
      </c>
      <c r="B4528" s="1" t="s">
        <v>116</v>
      </c>
      <c r="C4528" s="1" t="s">
        <v>2517</v>
      </c>
      <c r="D4528" s="1" t="s">
        <v>61</v>
      </c>
      <c r="E4528" s="1" t="s">
        <v>2073</v>
      </c>
      <c r="F4528" s="1" t="s">
        <v>203</v>
      </c>
      <c r="G4528" s="1">
        <v>2000.0</v>
      </c>
      <c r="H4528" s="1">
        <v>80000.0</v>
      </c>
      <c r="I4528" s="1">
        <v>61851.0</v>
      </c>
      <c r="J4528" s="1">
        <v>15.52876712</v>
      </c>
      <c r="K4528" s="1">
        <v>3.0</v>
      </c>
      <c r="L4528" s="1" t="s">
        <v>16</v>
      </c>
    </row>
    <row r="4529">
      <c r="A4529" s="2">
        <v>42370.0</v>
      </c>
      <c r="B4529" s="1" t="s">
        <v>148</v>
      </c>
      <c r="C4529" s="1">
        <v>856.0</v>
      </c>
      <c r="D4529" s="1" t="s">
        <v>273</v>
      </c>
      <c r="E4529" s="1" t="s">
        <v>2424</v>
      </c>
      <c r="F4529" s="1" t="s">
        <v>2550</v>
      </c>
      <c r="G4529" s="1">
        <v>2003.0</v>
      </c>
      <c r="H4529" s="1">
        <v>80000.0</v>
      </c>
      <c r="I4529" s="1">
        <v>93086.9268</v>
      </c>
      <c r="J4529" s="1">
        <v>11.63586585</v>
      </c>
      <c r="K4529" s="1">
        <v>3.0</v>
      </c>
      <c r="L4529" s="1" t="s">
        <v>16</v>
      </c>
    </row>
    <row r="4530">
      <c r="A4530" s="2">
        <v>42370.0</v>
      </c>
      <c r="B4530" s="1" t="s">
        <v>209</v>
      </c>
      <c r="C4530" s="1" t="s">
        <v>2551</v>
      </c>
      <c r="D4530" s="1" t="s">
        <v>273</v>
      </c>
      <c r="E4530" s="1" t="s">
        <v>2177</v>
      </c>
      <c r="F4530" s="1" t="s">
        <v>2356</v>
      </c>
      <c r="G4530" s="1">
        <v>2008.0</v>
      </c>
      <c r="H4530" s="1">
        <v>80000.0</v>
      </c>
      <c r="I4530" s="1">
        <v>100000.0</v>
      </c>
      <c r="J4530" s="1">
        <v>7.0</v>
      </c>
      <c r="K4530" s="1">
        <v>2.0</v>
      </c>
      <c r="L4530" s="1" t="s">
        <v>16</v>
      </c>
    </row>
    <row r="4531">
      <c r="A4531" s="2">
        <v>42370.0</v>
      </c>
      <c r="B4531" s="1" t="s">
        <v>148</v>
      </c>
      <c r="C4531" s="1">
        <v>871.0</v>
      </c>
      <c r="D4531" s="1" t="s">
        <v>273</v>
      </c>
      <c r="E4531" s="1" t="s">
        <v>2177</v>
      </c>
      <c r="F4531" s="1" t="s">
        <v>2268</v>
      </c>
      <c r="G4531" s="1">
        <v>2003.0</v>
      </c>
      <c r="H4531" s="1">
        <v>80000.0</v>
      </c>
      <c r="I4531" s="1">
        <v>142915.811</v>
      </c>
      <c r="J4531" s="1">
        <v>11.90965092</v>
      </c>
      <c r="K4531" s="1">
        <v>3.0</v>
      </c>
      <c r="L4531" s="1" t="s">
        <v>16</v>
      </c>
    </row>
    <row r="4532">
      <c r="A4532" s="2">
        <v>42370.0</v>
      </c>
      <c r="B4532" s="1" t="s">
        <v>116</v>
      </c>
      <c r="C4532" s="1" t="s">
        <v>2552</v>
      </c>
      <c r="D4532" s="1" t="s">
        <v>273</v>
      </c>
      <c r="E4532" s="1" t="s">
        <v>2320</v>
      </c>
      <c r="F4532" s="1" t="s">
        <v>2553</v>
      </c>
      <c r="G4532" s="1">
        <v>2006.0</v>
      </c>
      <c r="H4532" s="1">
        <v>80000.0</v>
      </c>
      <c r="I4532" s="1">
        <v>220010.0</v>
      </c>
      <c r="J4532" s="1">
        <v>9.936986301</v>
      </c>
      <c r="K4532" s="1">
        <v>1.0</v>
      </c>
      <c r="L4532" s="1" t="s">
        <v>16</v>
      </c>
    </row>
    <row r="4533">
      <c r="A4533" s="2">
        <v>42370.0</v>
      </c>
      <c r="B4533" s="1" t="s">
        <v>186</v>
      </c>
      <c r="C4533" s="1" t="s">
        <v>2530</v>
      </c>
      <c r="D4533" s="1" t="s">
        <v>273</v>
      </c>
      <c r="E4533" s="1" t="s">
        <v>2225</v>
      </c>
      <c r="F4533" s="1" t="s">
        <v>2470</v>
      </c>
      <c r="G4533" s="1">
        <v>2011.0</v>
      </c>
      <c r="H4533" s="1">
        <v>80000.0</v>
      </c>
      <c r="I4533" s="1">
        <v>39417.0</v>
      </c>
      <c r="J4533" s="1">
        <v>4.0</v>
      </c>
      <c r="K4533" s="1">
        <v>1.0</v>
      </c>
      <c r="L4533" s="1" t="s">
        <v>16</v>
      </c>
    </row>
    <row r="4534">
      <c r="A4534" s="2">
        <v>42370.0</v>
      </c>
      <c r="B4534" s="1" t="s">
        <v>116</v>
      </c>
      <c r="C4534" s="1" t="s">
        <v>2532</v>
      </c>
      <c r="D4534" s="1" t="s">
        <v>273</v>
      </c>
      <c r="E4534" s="1" t="s">
        <v>2289</v>
      </c>
      <c r="F4534" s="1" t="s">
        <v>226</v>
      </c>
      <c r="G4534" s="1">
        <v>2012.0</v>
      </c>
      <c r="H4534" s="1">
        <v>80000.0</v>
      </c>
      <c r="I4534" s="1">
        <v>8221.0</v>
      </c>
      <c r="J4534" s="1">
        <v>3.550684932</v>
      </c>
      <c r="K4534" s="1">
        <v>2.0</v>
      </c>
      <c r="L4534" s="1" t="s">
        <v>16</v>
      </c>
    </row>
    <row r="4535">
      <c r="A4535" s="2">
        <v>42370.0</v>
      </c>
      <c r="B4535" s="1" t="s">
        <v>209</v>
      </c>
      <c r="C4535" s="1" t="s">
        <v>2554</v>
      </c>
      <c r="D4535" s="1" t="s">
        <v>61</v>
      </c>
      <c r="E4535" s="1" t="s">
        <v>1711</v>
      </c>
      <c r="F4535" s="1" t="s">
        <v>1641</v>
      </c>
      <c r="G4535" s="1">
        <v>2006.0</v>
      </c>
      <c r="H4535" s="1">
        <v>80000.0</v>
      </c>
      <c r="I4535" s="1">
        <v>100000.0</v>
      </c>
      <c r="J4535" s="1">
        <v>9.0</v>
      </c>
      <c r="K4535" s="1">
        <v>2.0</v>
      </c>
      <c r="L4535" s="1" t="s">
        <v>16</v>
      </c>
    </row>
    <row r="4536">
      <c r="A4536" s="2">
        <v>42370.0</v>
      </c>
      <c r="B4536" s="1" t="s">
        <v>186</v>
      </c>
      <c r="C4536" s="1" t="s">
        <v>2534</v>
      </c>
      <c r="D4536" s="1" t="s">
        <v>61</v>
      </c>
      <c r="E4536" s="1" t="s">
        <v>1711</v>
      </c>
      <c r="F4536" s="1" t="s">
        <v>1641</v>
      </c>
      <c r="G4536" s="1">
        <v>2004.0</v>
      </c>
      <c r="H4536" s="1">
        <v>80000.0</v>
      </c>
      <c r="I4536" s="1">
        <v>72493.0</v>
      </c>
      <c r="J4536" s="1">
        <v>11.0</v>
      </c>
      <c r="K4536" s="1">
        <v>2.0</v>
      </c>
      <c r="L4536" s="1" t="s">
        <v>16</v>
      </c>
    </row>
    <row r="4537">
      <c r="A4537" s="2">
        <v>42370.0</v>
      </c>
      <c r="B4537" s="1" t="s">
        <v>186</v>
      </c>
      <c r="C4537" s="1" t="s">
        <v>2535</v>
      </c>
      <c r="D4537" s="1" t="s">
        <v>61</v>
      </c>
      <c r="E4537" s="1" t="s">
        <v>1711</v>
      </c>
      <c r="F4537" s="1" t="s">
        <v>1641</v>
      </c>
      <c r="G4537" s="1">
        <v>2003.0</v>
      </c>
      <c r="H4537" s="1">
        <v>80000.0</v>
      </c>
      <c r="I4537" s="1">
        <v>34910.0</v>
      </c>
      <c r="J4537" s="1">
        <v>12.0</v>
      </c>
      <c r="K4537" s="1">
        <v>1.0</v>
      </c>
      <c r="L4537" s="1" t="s">
        <v>16</v>
      </c>
    </row>
    <row r="4538">
      <c r="A4538" s="2">
        <v>42370.0</v>
      </c>
      <c r="B4538" s="1" t="s">
        <v>186</v>
      </c>
      <c r="C4538" s="1" t="s">
        <v>2555</v>
      </c>
      <c r="D4538" s="1" t="s">
        <v>61</v>
      </c>
      <c r="E4538" s="1" t="s">
        <v>1711</v>
      </c>
      <c r="F4538" s="1" t="s">
        <v>1641</v>
      </c>
      <c r="G4538" s="1">
        <v>2003.0</v>
      </c>
      <c r="H4538" s="1">
        <v>80000.0</v>
      </c>
      <c r="I4538" s="1">
        <v>51451.0</v>
      </c>
      <c r="J4538" s="1">
        <v>12.0</v>
      </c>
      <c r="K4538" s="1">
        <v>2.0</v>
      </c>
      <c r="L4538" s="1" t="s">
        <v>16</v>
      </c>
    </row>
    <row r="4539">
      <c r="A4539" s="2">
        <v>42370.0</v>
      </c>
      <c r="B4539" s="1" t="s">
        <v>186</v>
      </c>
      <c r="C4539" s="1" t="s">
        <v>2555</v>
      </c>
      <c r="D4539" s="1" t="s">
        <v>61</v>
      </c>
      <c r="E4539" s="1" t="s">
        <v>1711</v>
      </c>
      <c r="F4539" s="1" t="s">
        <v>1641</v>
      </c>
      <c r="G4539" s="1">
        <v>2003.0</v>
      </c>
      <c r="H4539" s="1">
        <v>80000.0</v>
      </c>
      <c r="I4539" s="1">
        <v>51451.0</v>
      </c>
      <c r="J4539" s="1">
        <v>12.0</v>
      </c>
      <c r="K4539" s="1">
        <v>2.0</v>
      </c>
      <c r="L4539" s="1" t="s">
        <v>16</v>
      </c>
    </row>
    <row r="4540">
      <c r="A4540" s="2">
        <v>42370.0</v>
      </c>
      <c r="B4540" s="1" t="s">
        <v>148</v>
      </c>
      <c r="C4540" s="1">
        <v>846.0</v>
      </c>
      <c r="D4540" s="1" t="s">
        <v>91</v>
      </c>
      <c r="E4540" s="1" t="s">
        <v>1442</v>
      </c>
      <c r="F4540" s="1" t="s">
        <v>1443</v>
      </c>
      <c r="G4540" s="1">
        <v>2003.0</v>
      </c>
      <c r="H4540" s="1">
        <v>80000.0</v>
      </c>
      <c r="I4540" s="1">
        <v>91181.38264</v>
      </c>
      <c r="J4540" s="1">
        <v>11.39767283</v>
      </c>
      <c r="K4540" s="1">
        <v>3.0</v>
      </c>
      <c r="L4540" s="1" t="s">
        <v>16</v>
      </c>
    </row>
    <row r="4541">
      <c r="A4541" s="2">
        <v>42370.0</v>
      </c>
      <c r="B4541" s="1" t="s">
        <v>116</v>
      </c>
      <c r="C4541" s="1" t="s">
        <v>2539</v>
      </c>
      <c r="D4541" s="1" t="s">
        <v>61</v>
      </c>
      <c r="E4541" s="1" t="s">
        <v>1128</v>
      </c>
      <c r="F4541" s="1" t="s">
        <v>226</v>
      </c>
      <c r="G4541" s="1">
        <v>1999.0</v>
      </c>
      <c r="H4541" s="1">
        <v>80000.0</v>
      </c>
      <c r="I4541" s="1">
        <v>78064.0</v>
      </c>
      <c r="J4541" s="1">
        <v>16.80273973</v>
      </c>
      <c r="K4541" s="1">
        <v>3.0</v>
      </c>
      <c r="L4541" s="1" t="s">
        <v>16</v>
      </c>
    </row>
    <row r="4542">
      <c r="A4542" s="2">
        <v>42370.0</v>
      </c>
      <c r="B4542" s="1" t="s">
        <v>116</v>
      </c>
      <c r="C4542" s="1" t="s">
        <v>2512</v>
      </c>
      <c r="D4542" s="1" t="s">
        <v>61</v>
      </c>
      <c r="E4542" s="1" t="s">
        <v>1128</v>
      </c>
      <c r="F4542" s="1" t="s">
        <v>203</v>
      </c>
      <c r="G4542" s="1">
        <v>2007.0</v>
      </c>
      <c r="H4542" s="1">
        <v>80000.0</v>
      </c>
      <c r="I4542" s="1">
        <v>51195.0</v>
      </c>
      <c r="J4542" s="1">
        <v>8.731506849</v>
      </c>
      <c r="K4542" s="1">
        <v>2.0</v>
      </c>
      <c r="L4542" s="1" t="s">
        <v>16</v>
      </c>
    </row>
    <row r="4543">
      <c r="A4543" s="2">
        <v>42370.0</v>
      </c>
      <c r="B4543" s="1" t="s">
        <v>12</v>
      </c>
      <c r="C4543" s="3" t="s">
        <v>2556</v>
      </c>
      <c r="D4543" s="1" t="s">
        <v>273</v>
      </c>
      <c r="E4543" s="1" t="s">
        <v>2225</v>
      </c>
      <c r="F4543" s="1" t="s">
        <v>226</v>
      </c>
      <c r="G4543" s="1">
        <v>2012.0</v>
      </c>
      <c r="H4543" s="1">
        <v>80000.0</v>
      </c>
      <c r="I4543" s="1">
        <v>29113.0</v>
      </c>
      <c r="J4543" s="1">
        <v>4.0</v>
      </c>
      <c r="K4543" s="1">
        <v>1.0</v>
      </c>
      <c r="L4543" s="1" t="s">
        <v>16</v>
      </c>
    </row>
    <row r="4544">
      <c r="A4544" s="2">
        <v>42370.0</v>
      </c>
      <c r="B4544" s="1" t="s">
        <v>20</v>
      </c>
      <c r="C4544" s="1">
        <v>127289.0</v>
      </c>
      <c r="D4544" s="1" t="s">
        <v>273</v>
      </c>
      <c r="E4544" s="1" t="s">
        <v>2225</v>
      </c>
      <c r="F4544" s="1" t="s">
        <v>226</v>
      </c>
      <c r="G4544" s="1">
        <v>2012.0</v>
      </c>
      <c r="H4544" s="1">
        <v>80000.0</v>
      </c>
      <c r="I4544" s="1">
        <v>38953.0</v>
      </c>
      <c r="J4544" s="1">
        <v>4.0</v>
      </c>
      <c r="K4544" s="1">
        <v>2.0</v>
      </c>
      <c r="L4544" s="1" t="s">
        <v>16</v>
      </c>
    </row>
    <row r="4545">
      <c r="A4545" s="2">
        <v>42370.0</v>
      </c>
      <c r="B4545" s="1" t="s">
        <v>116</v>
      </c>
      <c r="C4545" s="1" t="s">
        <v>2520</v>
      </c>
      <c r="D4545" s="1" t="s">
        <v>61</v>
      </c>
      <c r="E4545" s="1">
        <v>800.0</v>
      </c>
      <c r="F4545" s="1" t="s">
        <v>2200</v>
      </c>
      <c r="G4545" s="1">
        <v>2002.0</v>
      </c>
      <c r="H4545" s="1">
        <v>79000.0</v>
      </c>
      <c r="I4545" s="1">
        <v>68394.0</v>
      </c>
      <c r="J4545" s="1">
        <v>13.63287671</v>
      </c>
      <c r="K4545" s="1">
        <v>2.0</v>
      </c>
      <c r="L4545" s="1" t="s">
        <v>16</v>
      </c>
    </row>
    <row r="4546">
      <c r="A4546" s="2">
        <v>42370.0</v>
      </c>
      <c r="B4546" s="1" t="s">
        <v>116</v>
      </c>
      <c r="C4546" s="1" t="s">
        <v>2557</v>
      </c>
      <c r="D4546" s="1" t="s">
        <v>61</v>
      </c>
      <c r="E4546" s="1" t="s">
        <v>2073</v>
      </c>
      <c r="F4546" s="1" t="s">
        <v>536</v>
      </c>
      <c r="G4546" s="1">
        <v>2003.0</v>
      </c>
      <c r="H4546" s="1">
        <v>79000.0</v>
      </c>
      <c r="I4546" s="1">
        <v>24292.0</v>
      </c>
      <c r="J4546" s="1">
        <v>12.49315068</v>
      </c>
      <c r="K4546" s="1">
        <v>3.0</v>
      </c>
      <c r="L4546" s="1" t="s">
        <v>16</v>
      </c>
    </row>
    <row r="4547">
      <c r="A4547" s="2">
        <v>42370.0</v>
      </c>
      <c r="B4547" s="1" t="s">
        <v>186</v>
      </c>
      <c r="C4547" s="1" t="s">
        <v>2558</v>
      </c>
      <c r="D4547" s="1" t="s">
        <v>61</v>
      </c>
      <c r="E4547" s="1">
        <v>800.0</v>
      </c>
      <c r="F4547" s="1" t="s">
        <v>2007</v>
      </c>
      <c r="G4547" s="1">
        <v>1998.0</v>
      </c>
      <c r="H4547" s="1">
        <v>78000.0</v>
      </c>
      <c r="I4547" s="1">
        <v>66800.0</v>
      </c>
      <c r="J4547" s="1">
        <v>17.0</v>
      </c>
      <c r="K4547" s="1">
        <v>2.0</v>
      </c>
      <c r="L4547" s="1" t="s">
        <v>16</v>
      </c>
    </row>
    <row r="4548">
      <c r="A4548" s="2">
        <v>42370.0</v>
      </c>
      <c r="B4548" s="1" t="s">
        <v>116</v>
      </c>
      <c r="C4548" s="1" t="s">
        <v>2525</v>
      </c>
      <c r="D4548" s="1" t="s">
        <v>61</v>
      </c>
      <c r="E4548" s="1">
        <v>800.0</v>
      </c>
      <c r="F4548" s="1" t="s">
        <v>2007</v>
      </c>
      <c r="G4548" s="1">
        <v>2002.0</v>
      </c>
      <c r="H4548" s="1">
        <v>78000.0</v>
      </c>
      <c r="I4548" s="1">
        <v>40494.0</v>
      </c>
      <c r="J4548" s="1">
        <v>13.83013699</v>
      </c>
      <c r="K4548" s="1">
        <v>2.0</v>
      </c>
      <c r="L4548" s="1" t="s">
        <v>16</v>
      </c>
    </row>
    <row r="4549">
      <c r="A4549" s="2">
        <v>42370.0</v>
      </c>
      <c r="B4549" s="1" t="s">
        <v>116</v>
      </c>
      <c r="C4549" s="1" t="s">
        <v>2559</v>
      </c>
      <c r="D4549" s="1" t="s">
        <v>61</v>
      </c>
      <c r="E4549" s="1" t="s">
        <v>1711</v>
      </c>
      <c r="F4549" s="1" t="s">
        <v>2367</v>
      </c>
      <c r="G4549" s="1">
        <v>2006.0</v>
      </c>
      <c r="H4549" s="1">
        <v>78000.0</v>
      </c>
      <c r="I4549" s="1">
        <v>139720.0</v>
      </c>
      <c r="J4549" s="1">
        <v>9.61369863</v>
      </c>
      <c r="K4549" s="1">
        <v>2.0</v>
      </c>
      <c r="L4549" s="1" t="s">
        <v>16</v>
      </c>
    </row>
    <row r="4550">
      <c r="A4550" s="2">
        <v>42370.0</v>
      </c>
      <c r="B4550" s="1" t="s">
        <v>186</v>
      </c>
      <c r="C4550" s="1" t="s">
        <v>2560</v>
      </c>
      <c r="D4550" s="1" t="s">
        <v>61</v>
      </c>
      <c r="E4550" s="1" t="s">
        <v>1128</v>
      </c>
      <c r="F4550" s="1" t="s">
        <v>226</v>
      </c>
      <c r="G4550" s="1">
        <v>2000.0</v>
      </c>
      <c r="H4550" s="1">
        <v>78000.0</v>
      </c>
      <c r="I4550" s="1">
        <v>67493.0</v>
      </c>
      <c r="J4550" s="1">
        <v>15.0</v>
      </c>
      <c r="K4550" s="1">
        <v>2.0</v>
      </c>
      <c r="L4550" s="1" t="s">
        <v>16</v>
      </c>
    </row>
    <row r="4551">
      <c r="A4551" s="2">
        <v>42370.0</v>
      </c>
      <c r="B4551" s="1" t="s">
        <v>116</v>
      </c>
      <c r="C4551" s="1" t="s">
        <v>2561</v>
      </c>
      <c r="D4551" s="1" t="s">
        <v>61</v>
      </c>
      <c r="E4551" s="1">
        <v>800.0</v>
      </c>
      <c r="F4551" s="1" t="s">
        <v>2007</v>
      </c>
      <c r="G4551" s="1">
        <v>2004.0</v>
      </c>
      <c r="H4551" s="1">
        <v>77500.0</v>
      </c>
      <c r="I4551" s="1">
        <v>30146.0</v>
      </c>
      <c r="J4551" s="1">
        <v>11.56438356</v>
      </c>
      <c r="K4551" s="1">
        <v>2.0</v>
      </c>
      <c r="L4551" s="1" t="s">
        <v>16</v>
      </c>
    </row>
    <row r="4552">
      <c r="A4552" s="2">
        <v>42370.0</v>
      </c>
      <c r="B4552" s="1" t="s">
        <v>116</v>
      </c>
      <c r="C4552" s="1" t="s">
        <v>2549</v>
      </c>
      <c r="D4552" s="1" t="s">
        <v>61</v>
      </c>
      <c r="E4552" s="1" t="s">
        <v>2073</v>
      </c>
      <c r="F4552" s="1" t="s">
        <v>203</v>
      </c>
      <c r="G4552" s="1">
        <v>1998.0</v>
      </c>
      <c r="H4552" s="1">
        <v>77500.0</v>
      </c>
      <c r="I4552" s="1">
        <v>42850.0</v>
      </c>
      <c r="J4552" s="1">
        <v>17.71506849</v>
      </c>
      <c r="K4552" s="1">
        <v>1.0</v>
      </c>
      <c r="L4552" s="1" t="s">
        <v>16</v>
      </c>
    </row>
    <row r="4553">
      <c r="A4553" s="2">
        <v>42370.0</v>
      </c>
      <c r="B4553" s="1" t="s">
        <v>148</v>
      </c>
      <c r="C4553" s="1">
        <v>870.0</v>
      </c>
      <c r="D4553" s="1" t="s">
        <v>61</v>
      </c>
      <c r="E4553" s="1">
        <v>800.0</v>
      </c>
      <c r="F4553" s="1" t="s">
        <v>2007</v>
      </c>
      <c r="G4553" s="1">
        <v>2003.0</v>
      </c>
      <c r="H4553" s="1">
        <v>77000.0</v>
      </c>
      <c r="I4553" s="1">
        <v>94203.96992</v>
      </c>
      <c r="J4553" s="1">
        <v>11.77549624</v>
      </c>
      <c r="K4553" s="1">
        <v>3.0</v>
      </c>
      <c r="L4553" s="1" t="s">
        <v>16</v>
      </c>
    </row>
    <row r="4554">
      <c r="A4554" s="2">
        <v>42370.0</v>
      </c>
      <c r="B4554" s="1" t="s">
        <v>116</v>
      </c>
      <c r="C4554" s="1" t="s">
        <v>2546</v>
      </c>
      <c r="D4554" s="1" t="s">
        <v>61</v>
      </c>
      <c r="E4554" s="1">
        <v>800.0</v>
      </c>
      <c r="F4554" s="1" t="s">
        <v>2007</v>
      </c>
      <c r="G4554" s="1">
        <v>2002.0</v>
      </c>
      <c r="H4554" s="1">
        <v>77000.0</v>
      </c>
      <c r="I4554" s="1">
        <v>0.0</v>
      </c>
      <c r="J4554" s="1">
        <v>13.83835616</v>
      </c>
      <c r="K4554" s="1">
        <v>1.0</v>
      </c>
      <c r="L4554" s="1" t="s">
        <v>16</v>
      </c>
    </row>
    <row r="4555">
      <c r="A4555" s="2">
        <v>42370.0</v>
      </c>
      <c r="B4555" s="1" t="s">
        <v>116</v>
      </c>
      <c r="C4555" s="1" t="s">
        <v>2547</v>
      </c>
      <c r="D4555" s="1" t="s">
        <v>61</v>
      </c>
      <c r="E4555" s="1">
        <v>800.0</v>
      </c>
      <c r="F4555" s="1" t="s">
        <v>2007</v>
      </c>
      <c r="G4555" s="1">
        <v>2000.0</v>
      </c>
      <c r="H4555" s="1">
        <v>77000.0</v>
      </c>
      <c r="I4555" s="1">
        <v>44127.0</v>
      </c>
      <c r="J4555" s="1">
        <v>15.96712329</v>
      </c>
      <c r="K4555" s="1">
        <v>2.0</v>
      </c>
      <c r="L4555" s="1" t="s">
        <v>16</v>
      </c>
    </row>
    <row r="4556">
      <c r="A4556" s="2">
        <v>42370.0</v>
      </c>
      <c r="B4556" s="1" t="s">
        <v>116</v>
      </c>
      <c r="C4556" s="1" t="s">
        <v>2548</v>
      </c>
      <c r="D4556" s="1" t="s">
        <v>61</v>
      </c>
      <c r="E4556" s="1">
        <v>800.0</v>
      </c>
      <c r="F4556" s="1" t="s">
        <v>2007</v>
      </c>
      <c r="G4556" s="1">
        <v>2001.0</v>
      </c>
      <c r="H4556" s="1">
        <v>77000.0</v>
      </c>
      <c r="I4556" s="1">
        <v>41171.0</v>
      </c>
      <c r="J4556" s="1">
        <v>14.93424658</v>
      </c>
      <c r="K4556" s="1">
        <v>4.0</v>
      </c>
      <c r="L4556" s="1" t="s">
        <v>16</v>
      </c>
    </row>
    <row r="4557">
      <c r="A4557" s="2">
        <v>42370.0</v>
      </c>
      <c r="B4557" s="1" t="s">
        <v>186</v>
      </c>
      <c r="C4557" s="1" t="s">
        <v>2562</v>
      </c>
      <c r="D4557" s="1" t="s">
        <v>61</v>
      </c>
      <c r="E4557" s="1" t="s">
        <v>712</v>
      </c>
      <c r="F4557" s="1" t="s">
        <v>226</v>
      </c>
      <c r="G4557" s="1">
        <v>2004.0</v>
      </c>
      <c r="H4557" s="1">
        <v>77000.0</v>
      </c>
      <c r="I4557" s="1">
        <v>102558.0</v>
      </c>
      <c r="J4557" s="1">
        <v>11.0</v>
      </c>
      <c r="K4557" s="1">
        <v>2.0</v>
      </c>
      <c r="L4557" s="1" t="s">
        <v>16</v>
      </c>
    </row>
    <row r="4558">
      <c r="A4558" s="2">
        <v>42370.0</v>
      </c>
      <c r="B4558" s="1" t="s">
        <v>116</v>
      </c>
      <c r="C4558" s="1" t="s">
        <v>2563</v>
      </c>
      <c r="D4558" s="1" t="s">
        <v>61</v>
      </c>
      <c r="E4558" s="1" t="s">
        <v>712</v>
      </c>
      <c r="F4558" s="1" t="s">
        <v>226</v>
      </c>
      <c r="G4558" s="1">
        <v>1997.0</v>
      </c>
      <c r="H4558" s="1">
        <v>77000.0</v>
      </c>
      <c r="I4558" s="1">
        <v>55230.0</v>
      </c>
      <c r="J4558" s="1">
        <v>18.72054795</v>
      </c>
      <c r="K4558" s="1">
        <v>2.0</v>
      </c>
      <c r="L4558" s="1" t="s">
        <v>16</v>
      </c>
    </row>
    <row r="4559">
      <c r="A4559" s="2">
        <v>42370.0</v>
      </c>
      <c r="B4559" s="1" t="s">
        <v>148</v>
      </c>
      <c r="C4559" s="1">
        <v>786.0</v>
      </c>
      <c r="D4559" s="1" t="s">
        <v>61</v>
      </c>
      <c r="E4559" s="1">
        <v>800.0</v>
      </c>
      <c r="F4559" s="1" t="s">
        <v>2007</v>
      </c>
      <c r="G4559" s="1">
        <v>2004.0</v>
      </c>
      <c r="H4559" s="1">
        <v>76500.0</v>
      </c>
      <c r="I4559" s="1">
        <v>83756.33128</v>
      </c>
      <c r="J4559" s="1">
        <v>10.46954141</v>
      </c>
      <c r="K4559" s="1">
        <v>3.0</v>
      </c>
      <c r="L4559" s="1" t="s">
        <v>16</v>
      </c>
    </row>
    <row r="4560">
      <c r="A4560" s="2">
        <v>42370.0</v>
      </c>
      <c r="B4560" s="1" t="s">
        <v>116</v>
      </c>
      <c r="C4560" s="1" t="s">
        <v>2541</v>
      </c>
      <c r="D4560" s="1" t="s">
        <v>61</v>
      </c>
      <c r="E4560" s="1">
        <v>800.0</v>
      </c>
      <c r="F4560" s="1" t="s">
        <v>2200</v>
      </c>
      <c r="G4560" s="1">
        <v>2001.0</v>
      </c>
      <c r="H4560" s="1">
        <v>75000.0</v>
      </c>
      <c r="I4560" s="1">
        <v>48910.0</v>
      </c>
      <c r="J4560" s="1">
        <v>14.6630137</v>
      </c>
      <c r="K4560" s="1">
        <v>1.0</v>
      </c>
      <c r="L4560" s="1" t="s">
        <v>16</v>
      </c>
    </row>
    <row r="4561">
      <c r="A4561" s="2">
        <v>42370.0</v>
      </c>
      <c r="B4561" s="1" t="s">
        <v>209</v>
      </c>
      <c r="C4561" s="1" t="s">
        <v>2564</v>
      </c>
      <c r="D4561" s="1" t="s">
        <v>61</v>
      </c>
      <c r="E4561" s="1">
        <v>800.0</v>
      </c>
      <c r="F4561" s="1" t="s">
        <v>2007</v>
      </c>
      <c r="G4561" s="1">
        <v>2003.0</v>
      </c>
      <c r="H4561" s="1">
        <v>75000.0</v>
      </c>
      <c r="I4561" s="1">
        <v>70000.0</v>
      </c>
      <c r="J4561" s="1">
        <v>12.0</v>
      </c>
      <c r="K4561" s="1">
        <v>3.0</v>
      </c>
      <c r="L4561" s="1" t="s">
        <v>16</v>
      </c>
    </row>
    <row r="4562">
      <c r="A4562" s="2">
        <v>42370.0</v>
      </c>
      <c r="B4562" s="1" t="s">
        <v>186</v>
      </c>
      <c r="C4562" s="1" t="s">
        <v>2565</v>
      </c>
      <c r="D4562" s="1" t="s">
        <v>61</v>
      </c>
      <c r="E4562" s="1">
        <v>800.0</v>
      </c>
      <c r="F4562" s="1" t="s">
        <v>2007</v>
      </c>
      <c r="G4562" s="1">
        <v>2002.0</v>
      </c>
      <c r="H4562" s="1">
        <v>75000.0</v>
      </c>
      <c r="I4562" s="1">
        <v>48646.0</v>
      </c>
      <c r="J4562" s="1">
        <v>13.0</v>
      </c>
      <c r="K4562" s="1">
        <v>1.0</v>
      </c>
      <c r="L4562" s="1" t="s">
        <v>16</v>
      </c>
    </row>
    <row r="4563">
      <c r="A4563" s="2">
        <v>42370.0</v>
      </c>
      <c r="B4563" s="1" t="s">
        <v>186</v>
      </c>
      <c r="C4563" s="1" t="s">
        <v>2565</v>
      </c>
      <c r="D4563" s="1" t="s">
        <v>61</v>
      </c>
      <c r="E4563" s="1">
        <v>800.0</v>
      </c>
      <c r="F4563" s="1" t="s">
        <v>2007</v>
      </c>
      <c r="G4563" s="1">
        <v>2002.0</v>
      </c>
      <c r="H4563" s="1">
        <v>75000.0</v>
      </c>
      <c r="I4563" s="1">
        <v>48646.0</v>
      </c>
      <c r="J4563" s="1">
        <v>13.0</v>
      </c>
      <c r="K4563" s="1">
        <v>1.0</v>
      </c>
      <c r="L4563" s="1" t="s">
        <v>16</v>
      </c>
    </row>
    <row r="4564">
      <c r="A4564" s="2">
        <v>42370.0</v>
      </c>
      <c r="B4564" s="1" t="s">
        <v>186</v>
      </c>
      <c r="C4564" s="1" t="s">
        <v>2544</v>
      </c>
      <c r="D4564" s="1" t="s">
        <v>61</v>
      </c>
      <c r="E4564" s="1">
        <v>800.0</v>
      </c>
      <c r="F4564" s="1" t="s">
        <v>2007</v>
      </c>
      <c r="G4564" s="1">
        <v>2004.0</v>
      </c>
      <c r="H4564" s="1">
        <v>75000.0</v>
      </c>
      <c r="I4564" s="1">
        <v>55343.0</v>
      </c>
      <c r="J4564" s="1">
        <v>11.0</v>
      </c>
      <c r="K4564" s="1">
        <v>1.0</v>
      </c>
      <c r="L4564" s="1" t="s">
        <v>16</v>
      </c>
    </row>
    <row r="4565">
      <c r="A4565" s="2">
        <v>42370.0</v>
      </c>
      <c r="B4565" s="1" t="s">
        <v>148</v>
      </c>
      <c r="C4565" s="1">
        <v>782.0</v>
      </c>
      <c r="D4565" s="1" t="s">
        <v>61</v>
      </c>
      <c r="E4565" s="1">
        <v>800.0</v>
      </c>
      <c r="F4565" s="1" t="s">
        <v>2007</v>
      </c>
      <c r="G4565" s="1">
        <v>2004.0</v>
      </c>
      <c r="H4565" s="1">
        <v>75000.0</v>
      </c>
      <c r="I4565" s="1">
        <v>82880.21904</v>
      </c>
      <c r="J4565" s="1">
        <v>10.36002738</v>
      </c>
      <c r="K4565" s="1">
        <v>3.0</v>
      </c>
      <c r="L4565" s="1" t="s">
        <v>16</v>
      </c>
    </row>
    <row r="4566">
      <c r="A4566" s="2">
        <v>42370.0</v>
      </c>
      <c r="B4566" s="1" t="s">
        <v>148</v>
      </c>
      <c r="C4566" s="1">
        <v>869.0</v>
      </c>
      <c r="D4566" s="1" t="s">
        <v>61</v>
      </c>
      <c r="E4566" s="1">
        <v>800.0</v>
      </c>
      <c r="F4566" s="1" t="s">
        <v>2007</v>
      </c>
      <c r="G4566" s="1">
        <v>2003.0</v>
      </c>
      <c r="H4566" s="1">
        <v>75000.0</v>
      </c>
      <c r="I4566" s="1">
        <v>94203.96992</v>
      </c>
      <c r="J4566" s="1">
        <v>11.77549624</v>
      </c>
      <c r="K4566" s="1">
        <v>3.0</v>
      </c>
      <c r="L4566" s="1" t="s">
        <v>16</v>
      </c>
    </row>
    <row r="4567">
      <c r="A4567" s="2">
        <v>42370.0</v>
      </c>
      <c r="B4567" s="1" t="s">
        <v>148</v>
      </c>
      <c r="C4567" s="1">
        <v>876.0</v>
      </c>
      <c r="D4567" s="1" t="s">
        <v>61</v>
      </c>
      <c r="E4567" s="1">
        <v>800.0</v>
      </c>
      <c r="F4567" s="1" t="s">
        <v>2007</v>
      </c>
      <c r="G4567" s="1">
        <v>2003.0</v>
      </c>
      <c r="H4567" s="1">
        <v>75000.0</v>
      </c>
      <c r="I4567" s="1">
        <v>95737.16632</v>
      </c>
      <c r="J4567" s="1">
        <v>11.96714579</v>
      </c>
      <c r="K4567" s="1">
        <v>3.0</v>
      </c>
      <c r="L4567" s="1" t="s">
        <v>16</v>
      </c>
    </row>
    <row r="4568">
      <c r="A4568" s="2">
        <v>42370.0</v>
      </c>
      <c r="B4568" s="1" t="s">
        <v>148</v>
      </c>
      <c r="C4568" s="1">
        <v>914.0</v>
      </c>
      <c r="D4568" s="1" t="s">
        <v>61</v>
      </c>
      <c r="E4568" s="1">
        <v>800.0</v>
      </c>
      <c r="F4568" s="1" t="s">
        <v>2007</v>
      </c>
      <c r="G4568" s="1">
        <v>2000.0</v>
      </c>
      <c r="H4568" s="1">
        <v>75000.0</v>
      </c>
      <c r="I4568" s="1">
        <v>114617.3854</v>
      </c>
      <c r="J4568" s="1">
        <v>14.32717317</v>
      </c>
      <c r="K4568" s="1">
        <v>3.0</v>
      </c>
      <c r="L4568" s="1" t="s">
        <v>16</v>
      </c>
    </row>
    <row r="4569">
      <c r="A4569" s="2">
        <v>42370.0</v>
      </c>
      <c r="B4569" s="1" t="s">
        <v>116</v>
      </c>
      <c r="C4569" s="1" t="s">
        <v>2566</v>
      </c>
      <c r="D4569" s="1" t="s">
        <v>61</v>
      </c>
      <c r="E4569" s="1">
        <v>800.0</v>
      </c>
      <c r="F4569" s="1" t="s">
        <v>2007</v>
      </c>
      <c r="G4569" s="1">
        <v>2005.0</v>
      </c>
      <c r="H4569" s="1">
        <v>75000.0</v>
      </c>
      <c r="I4569" s="1">
        <v>52371.0</v>
      </c>
      <c r="J4569" s="1">
        <v>10.86027397</v>
      </c>
      <c r="K4569" s="1">
        <v>1.0</v>
      </c>
      <c r="L4569" s="1" t="s">
        <v>16</v>
      </c>
    </row>
    <row r="4570">
      <c r="A4570" s="2">
        <v>42370.0</v>
      </c>
      <c r="B4570" s="1" t="s">
        <v>116</v>
      </c>
      <c r="C4570" s="1" t="s">
        <v>2542</v>
      </c>
      <c r="D4570" s="1" t="s">
        <v>61</v>
      </c>
      <c r="E4570" s="1">
        <v>800.0</v>
      </c>
      <c r="F4570" s="1" t="s">
        <v>2007</v>
      </c>
      <c r="G4570" s="1">
        <v>2006.0</v>
      </c>
      <c r="H4570" s="1">
        <v>75000.0</v>
      </c>
      <c r="I4570" s="1">
        <v>17996.0</v>
      </c>
      <c r="J4570" s="1">
        <v>9.482191781</v>
      </c>
      <c r="K4570" s="1">
        <v>2.0</v>
      </c>
      <c r="L4570" s="1" t="s">
        <v>16</v>
      </c>
    </row>
    <row r="4571">
      <c r="A4571" s="2">
        <v>42370.0</v>
      </c>
      <c r="B4571" s="1" t="s">
        <v>116</v>
      </c>
      <c r="C4571" s="1" t="s">
        <v>2506</v>
      </c>
      <c r="D4571" s="1" t="s">
        <v>61</v>
      </c>
      <c r="E4571" s="1">
        <v>800.0</v>
      </c>
      <c r="F4571" s="1" t="s">
        <v>2007</v>
      </c>
      <c r="G4571" s="1">
        <v>2004.0</v>
      </c>
      <c r="H4571" s="1">
        <v>75000.0</v>
      </c>
      <c r="I4571" s="1">
        <v>50030.0</v>
      </c>
      <c r="J4571" s="1">
        <v>11.70958904</v>
      </c>
      <c r="K4571" s="1">
        <v>2.0</v>
      </c>
      <c r="L4571" s="1" t="s">
        <v>16</v>
      </c>
    </row>
    <row r="4572">
      <c r="A4572" s="2">
        <v>42370.0</v>
      </c>
      <c r="B4572" s="1" t="s">
        <v>116</v>
      </c>
      <c r="C4572" s="1" t="s">
        <v>2567</v>
      </c>
      <c r="D4572" s="1" t="s">
        <v>61</v>
      </c>
      <c r="E4572" s="1">
        <v>800.0</v>
      </c>
      <c r="F4572" s="1" t="s">
        <v>2007</v>
      </c>
      <c r="G4572" s="1">
        <v>2002.0</v>
      </c>
      <c r="H4572" s="1">
        <v>75000.0</v>
      </c>
      <c r="I4572" s="1">
        <v>59810.0</v>
      </c>
      <c r="J4572" s="1">
        <v>13.95890411</v>
      </c>
      <c r="K4572" s="1">
        <v>2.0</v>
      </c>
      <c r="L4572" s="1" t="s">
        <v>16</v>
      </c>
    </row>
    <row r="4573">
      <c r="A4573" s="2">
        <v>42370.0</v>
      </c>
      <c r="B4573" s="1" t="s">
        <v>116</v>
      </c>
      <c r="C4573" s="1" t="s">
        <v>2568</v>
      </c>
      <c r="D4573" s="1" t="s">
        <v>61</v>
      </c>
      <c r="E4573" s="1">
        <v>800.0</v>
      </c>
      <c r="F4573" s="1" t="s">
        <v>2007</v>
      </c>
      <c r="G4573" s="1">
        <v>2001.0</v>
      </c>
      <c r="H4573" s="1">
        <v>75000.0</v>
      </c>
      <c r="I4573" s="1">
        <v>50282.0</v>
      </c>
      <c r="J4573" s="1">
        <v>14.83013699</v>
      </c>
      <c r="K4573" s="1">
        <v>2.0</v>
      </c>
      <c r="L4573" s="1" t="s">
        <v>16</v>
      </c>
    </row>
    <row r="4574">
      <c r="A4574" s="2">
        <v>42370.0</v>
      </c>
      <c r="B4574" s="1" t="s">
        <v>116</v>
      </c>
      <c r="C4574" s="1" t="s">
        <v>2569</v>
      </c>
      <c r="D4574" s="1" t="s">
        <v>61</v>
      </c>
      <c r="E4574" s="1">
        <v>800.0</v>
      </c>
      <c r="F4574" s="1" t="s">
        <v>2007</v>
      </c>
      <c r="G4574" s="1">
        <v>1999.0</v>
      </c>
      <c r="H4574" s="1">
        <v>75000.0</v>
      </c>
      <c r="I4574" s="1">
        <v>17051.0</v>
      </c>
      <c r="J4574" s="1">
        <v>16.63561644</v>
      </c>
      <c r="K4574" s="1">
        <v>2.0</v>
      </c>
      <c r="L4574" s="1" t="s">
        <v>16</v>
      </c>
    </row>
    <row r="4575">
      <c r="A4575" s="2">
        <v>42370.0</v>
      </c>
      <c r="B4575" s="1" t="s">
        <v>116</v>
      </c>
      <c r="C4575" s="1" t="s">
        <v>2570</v>
      </c>
      <c r="D4575" s="1" t="s">
        <v>61</v>
      </c>
      <c r="E4575" s="1">
        <v>800.0</v>
      </c>
      <c r="F4575" s="1" t="s">
        <v>2007</v>
      </c>
      <c r="G4575" s="1">
        <v>2004.0</v>
      </c>
      <c r="H4575" s="1">
        <v>75000.0</v>
      </c>
      <c r="I4575" s="1">
        <v>123822.0</v>
      </c>
      <c r="J4575" s="1">
        <v>11.99726027</v>
      </c>
      <c r="K4575" s="1">
        <v>5.0</v>
      </c>
      <c r="L4575" s="1" t="s">
        <v>16</v>
      </c>
    </row>
    <row r="4576">
      <c r="A4576" s="2">
        <v>42370.0</v>
      </c>
      <c r="B4576" s="1" t="s">
        <v>186</v>
      </c>
      <c r="C4576" s="1" t="s">
        <v>2562</v>
      </c>
      <c r="D4576" s="1" t="s">
        <v>61</v>
      </c>
      <c r="E4576" s="1" t="s">
        <v>712</v>
      </c>
      <c r="F4576" s="1" t="s">
        <v>226</v>
      </c>
      <c r="G4576" s="1">
        <v>2004.0</v>
      </c>
      <c r="H4576" s="1">
        <v>75000.0</v>
      </c>
      <c r="I4576" s="1">
        <v>102558.0</v>
      </c>
      <c r="J4576" s="1">
        <v>11.0</v>
      </c>
      <c r="K4576" s="1">
        <v>2.0</v>
      </c>
      <c r="L4576" s="1" t="s">
        <v>16</v>
      </c>
    </row>
    <row r="4577">
      <c r="A4577" s="2">
        <v>42370.0</v>
      </c>
      <c r="B4577" s="1" t="s">
        <v>20</v>
      </c>
      <c r="C4577" s="1">
        <v>19417.0</v>
      </c>
      <c r="D4577" s="1" t="s">
        <v>36</v>
      </c>
      <c r="E4577" s="1" t="s">
        <v>2571</v>
      </c>
      <c r="F4577" s="1" t="s">
        <v>2572</v>
      </c>
      <c r="G4577" s="1">
        <v>2007.0</v>
      </c>
      <c r="H4577" s="1">
        <v>75000.0</v>
      </c>
      <c r="I4577" s="1">
        <v>101252.0</v>
      </c>
      <c r="J4577" s="1">
        <v>8.0</v>
      </c>
      <c r="K4577" s="1">
        <v>1.0</v>
      </c>
      <c r="L4577" s="1" t="s">
        <v>24</v>
      </c>
    </row>
    <row r="4578">
      <c r="A4578" s="2">
        <v>42370.0</v>
      </c>
      <c r="B4578" s="1" t="s">
        <v>148</v>
      </c>
      <c r="C4578" s="1">
        <v>441.0</v>
      </c>
      <c r="D4578" s="1" t="s">
        <v>32</v>
      </c>
      <c r="E4578" s="1" t="s">
        <v>238</v>
      </c>
      <c r="F4578" s="1" t="s">
        <v>2528</v>
      </c>
      <c r="G4578" s="1">
        <v>2008.0</v>
      </c>
      <c r="H4578" s="1">
        <v>75000.0</v>
      </c>
      <c r="I4578" s="1">
        <v>53968.51471</v>
      </c>
      <c r="J4578" s="1">
        <v>6.746064339</v>
      </c>
      <c r="K4578" s="1">
        <v>2.0</v>
      </c>
      <c r="L4578" s="1" t="s">
        <v>16</v>
      </c>
    </row>
    <row r="4579">
      <c r="A4579" s="2">
        <v>42370.0</v>
      </c>
      <c r="B4579" s="1" t="s">
        <v>116</v>
      </c>
      <c r="C4579" s="1" t="s">
        <v>2557</v>
      </c>
      <c r="D4579" s="1" t="s">
        <v>61</v>
      </c>
      <c r="E4579" s="1" t="s">
        <v>2073</v>
      </c>
      <c r="F4579" s="1" t="s">
        <v>536</v>
      </c>
      <c r="G4579" s="1">
        <v>2003.0</v>
      </c>
      <c r="H4579" s="1">
        <v>75000.0</v>
      </c>
      <c r="I4579" s="1">
        <v>24292.0</v>
      </c>
      <c r="J4579" s="1">
        <v>12.49315068</v>
      </c>
      <c r="K4579" s="1">
        <v>3.0</v>
      </c>
      <c r="L4579" s="1" t="s">
        <v>16</v>
      </c>
    </row>
    <row r="4580">
      <c r="A4580" s="2">
        <v>42370.0</v>
      </c>
      <c r="B4580" s="1" t="s">
        <v>12</v>
      </c>
      <c r="C4580" s="1">
        <v>136679.0</v>
      </c>
      <c r="D4580" s="1" t="s">
        <v>77</v>
      </c>
      <c r="E4580" s="1" t="s">
        <v>2298</v>
      </c>
      <c r="F4580" s="1" t="s">
        <v>2573</v>
      </c>
      <c r="G4580" s="1">
        <v>2004.0</v>
      </c>
      <c r="H4580" s="1">
        <v>75000.0</v>
      </c>
      <c r="I4580" s="1">
        <v>84769.0</v>
      </c>
      <c r="J4580" s="1">
        <v>12.0</v>
      </c>
      <c r="K4580" s="1">
        <v>2.0</v>
      </c>
      <c r="L4580" s="1" t="s">
        <v>16</v>
      </c>
    </row>
    <row r="4581">
      <c r="A4581" s="2">
        <v>42370.0</v>
      </c>
      <c r="B4581" s="1" t="s">
        <v>148</v>
      </c>
      <c r="C4581" s="1">
        <v>776.0</v>
      </c>
      <c r="D4581" s="1" t="s">
        <v>273</v>
      </c>
      <c r="E4581" s="1" t="s">
        <v>2177</v>
      </c>
      <c r="F4581" s="1" t="s">
        <v>2268</v>
      </c>
      <c r="G4581" s="1">
        <v>2004.0</v>
      </c>
      <c r="H4581" s="1">
        <v>75000.0</v>
      </c>
      <c r="I4581" s="1">
        <v>123334.7022</v>
      </c>
      <c r="J4581" s="1">
        <v>10.27789185</v>
      </c>
      <c r="K4581" s="1">
        <v>3.0</v>
      </c>
      <c r="L4581" s="1" t="s">
        <v>16</v>
      </c>
    </row>
    <row r="4582">
      <c r="A4582" s="2">
        <v>42370.0</v>
      </c>
      <c r="B4582" s="1" t="s">
        <v>186</v>
      </c>
      <c r="C4582" s="1" t="s">
        <v>2574</v>
      </c>
      <c r="D4582" s="1" t="s">
        <v>273</v>
      </c>
      <c r="E4582" s="1" t="s">
        <v>2320</v>
      </c>
      <c r="F4582" s="1" t="s">
        <v>2575</v>
      </c>
      <c r="G4582" s="1">
        <v>2005.0</v>
      </c>
      <c r="H4582" s="1">
        <v>75000.0</v>
      </c>
      <c r="I4582" s="1">
        <v>127106.0</v>
      </c>
      <c r="J4582" s="1">
        <v>10.0</v>
      </c>
      <c r="K4582" s="1">
        <v>1.0</v>
      </c>
      <c r="L4582" s="1" t="s">
        <v>16</v>
      </c>
    </row>
    <row r="4583">
      <c r="A4583" s="2">
        <v>42370.0</v>
      </c>
      <c r="B4583" s="1" t="s">
        <v>148</v>
      </c>
      <c r="C4583" s="1">
        <v>632.0</v>
      </c>
      <c r="D4583" s="1" t="s">
        <v>273</v>
      </c>
      <c r="E4583" s="1" t="s">
        <v>2320</v>
      </c>
      <c r="F4583" s="1" t="s">
        <v>2575</v>
      </c>
      <c r="G4583" s="1">
        <v>2006.0</v>
      </c>
      <c r="H4583" s="1">
        <v>75000.0</v>
      </c>
      <c r="I4583" s="1">
        <v>104542.0945</v>
      </c>
      <c r="J4583" s="1">
        <v>8.711841205</v>
      </c>
      <c r="K4583" s="1">
        <v>2.0</v>
      </c>
      <c r="L4583" s="1" t="s">
        <v>16</v>
      </c>
    </row>
    <row r="4584">
      <c r="A4584" s="2">
        <v>42370.0</v>
      </c>
      <c r="B4584" s="1" t="s">
        <v>116</v>
      </c>
      <c r="C4584" s="1" t="s">
        <v>2552</v>
      </c>
      <c r="D4584" s="1" t="s">
        <v>273</v>
      </c>
      <c r="E4584" s="1" t="s">
        <v>2320</v>
      </c>
      <c r="F4584" s="1" t="s">
        <v>2553</v>
      </c>
      <c r="G4584" s="1">
        <v>2006.0</v>
      </c>
      <c r="H4584" s="1">
        <v>75000.0</v>
      </c>
      <c r="I4584" s="1">
        <v>220010.0</v>
      </c>
      <c r="J4584" s="1">
        <v>9.936986301</v>
      </c>
      <c r="K4584" s="1">
        <v>1.0</v>
      </c>
      <c r="L4584" s="1" t="s">
        <v>16</v>
      </c>
    </row>
    <row r="4585">
      <c r="A4585" s="2">
        <v>42370.0</v>
      </c>
      <c r="B4585" s="1" t="s">
        <v>12</v>
      </c>
      <c r="C4585" s="1">
        <v>130501.0</v>
      </c>
      <c r="D4585" s="1" t="s">
        <v>273</v>
      </c>
      <c r="E4585" s="1" t="s">
        <v>2225</v>
      </c>
      <c r="F4585" s="1" t="s">
        <v>2470</v>
      </c>
      <c r="G4585" s="1">
        <v>2012.0</v>
      </c>
      <c r="H4585" s="1">
        <v>75000.0</v>
      </c>
      <c r="I4585" s="1">
        <v>10920.0</v>
      </c>
      <c r="J4585" s="1">
        <v>4.0</v>
      </c>
      <c r="K4585" s="1">
        <v>1.0</v>
      </c>
      <c r="L4585" s="1" t="s">
        <v>16</v>
      </c>
    </row>
    <row r="4586">
      <c r="A4586" s="2">
        <v>42370.0</v>
      </c>
      <c r="B4586" s="1" t="s">
        <v>12</v>
      </c>
      <c r="C4586" s="1">
        <v>119324.0</v>
      </c>
      <c r="D4586" s="1" t="s">
        <v>273</v>
      </c>
      <c r="E4586" s="1" t="s">
        <v>2289</v>
      </c>
      <c r="F4586" s="1" t="s">
        <v>226</v>
      </c>
      <c r="G4586" s="1">
        <v>2011.0</v>
      </c>
      <c r="H4586" s="1">
        <v>75000.0</v>
      </c>
      <c r="I4586" s="1">
        <v>17873.0</v>
      </c>
      <c r="J4586" s="1">
        <v>5.0</v>
      </c>
      <c r="K4586" s="1">
        <v>2.0</v>
      </c>
      <c r="L4586" s="1" t="s">
        <v>16</v>
      </c>
    </row>
    <row r="4587">
      <c r="A4587" s="2">
        <v>42370.0</v>
      </c>
      <c r="B4587" s="1" t="s">
        <v>12</v>
      </c>
      <c r="C4587" s="1">
        <v>121658.0</v>
      </c>
      <c r="D4587" s="1" t="s">
        <v>273</v>
      </c>
      <c r="E4587" s="1" t="s">
        <v>2225</v>
      </c>
      <c r="F4587" s="1" t="s">
        <v>226</v>
      </c>
      <c r="G4587" s="1">
        <v>2011.0</v>
      </c>
      <c r="H4587" s="1">
        <v>75000.0</v>
      </c>
      <c r="I4587" s="1">
        <v>15432.0</v>
      </c>
      <c r="J4587" s="1">
        <v>5.0</v>
      </c>
      <c r="K4587" s="1">
        <v>1.0</v>
      </c>
      <c r="L4587" s="1" t="s">
        <v>16</v>
      </c>
    </row>
    <row r="4588">
      <c r="A4588" s="2">
        <v>42370.0</v>
      </c>
      <c r="B4588" s="1" t="s">
        <v>12</v>
      </c>
      <c r="C4588" s="1">
        <v>127289.0</v>
      </c>
      <c r="D4588" s="1" t="s">
        <v>273</v>
      </c>
      <c r="E4588" s="1" t="s">
        <v>2225</v>
      </c>
      <c r="F4588" s="1" t="s">
        <v>226</v>
      </c>
      <c r="G4588" s="1">
        <v>2012.0</v>
      </c>
      <c r="H4588" s="1">
        <v>75000.0</v>
      </c>
      <c r="I4588" s="1">
        <v>38953.0</v>
      </c>
      <c r="J4588" s="1">
        <v>4.0</v>
      </c>
      <c r="K4588" s="1">
        <v>2.0</v>
      </c>
      <c r="L4588" s="1" t="s">
        <v>16</v>
      </c>
    </row>
    <row r="4589">
      <c r="A4589" s="2">
        <v>42370.0</v>
      </c>
      <c r="B4589" s="1" t="s">
        <v>186</v>
      </c>
      <c r="C4589" s="1" t="s">
        <v>2576</v>
      </c>
      <c r="D4589" s="1" t="s">
        <v>273</v>
      </c>
      <c r="E4589" s="1" t="s">
        <v>2225</v>
      </c>
      <c r="F4589" s="1" t="s">
        <v>226</v>
      </c>
      <c r="G4589" s="1">
        <v>2009.0</v>
      </c>
      <c r="H4589" s="1">
        <v>75000.0</v>
      </c>
      <c r="I4589" s="1">
        <v>48962.0</v>
      </c>
      <c r="J4589" s="1">
        <v>6.0</v>
      </c>
      <c r="K4589" s="1">
        <v>1.0</v>
      </c>
      <c r="L4589" s="1" t="s">
        <v>16</v>
      </c>
    </row>
    <row r="4590">
      <c r="A4590" s="2">
        <v>42370.0</v>
      </c>
      <c r="B4590" s="1" t="s">
        <v>186</v>
      </c>
      <c r="C4590" s="1" t="s">
        <v>2531</v>
      </c>
      <c r="D4590" s="1" t="s">
        <v>273</v>
      </c>
      <c r="E4590" s="1" t="s">
        <v>2225</v>
      </c>
      <c r="F4590" s="1" t="s">
        <v>226</v>
      </c>
      <c r="G4590" s="1">
        <v>2011.0</v>
      </c>
      <c r="H4590" s="1">
        <v>75000.0</v>
      </c>
      <c r="I4590" s="1">
        <v>21500.0</v>
      </c>
      <c r="J4590" s="1">
        <v>4.0</v>
      </c>
      <c r="K4590" s="1">
        <v>2.0</v>
      </c>
      <c r="L4590" s="1" t="s">
        <v>16</v>
      </c>
    </row>
    <row r="4591">
      <c r="A4591" s="2">
        <v>42370.0</v>
      </c>
      <c r="B4591" s="1" t="s">
        <v>12</v>
      </c>
      <c r="C4591" s="1">
        <v>134352.0</v>
      </c>
      <c r="D4591" s="1" t="s">
        <v>273</v>
      </c>
      <c r="E4591" s="1" t="s">
        <v>2225</v>
      </c>
      <c r="F4591" s="1" t="s">
        <v>226</v>
      </c>
      <c r="G4591" s="1">
        <v>2012.0</v>
      </c>
      <c r="H4591" s="1">
        <v>75000.0</v>
      </c>
      <c r="I4591" s="1">
        <v>9180.0</v>
      </c>
      <c r="J4591" s="1">
        <v>4.0</v>
      </c>
      <c r="K4591" s="1">
        <v>2.0</v>
      </c>
      <c r="L4591" s="1" t="s">
        <v>16</v>
      </c>
    </row>
    <row r="4592">
      <c r="A4592" s="2">
        <v>42370.0</v>
      </c>
      <c r="B4592" s="1" t="s">
        <v>12</v>
      </c>
      <c r="C4592" s="1">
        <v>118861.0</v>
      </c>
      <c r="D4592" s="1" t="s">
        <v>273</v>
      </c>
      <c r="E4592" s="1" t="s">
        <v>2289</v>
      </c>
      <c r="F4592" s="1" t="s">
        <v>2340</v>
      </c>
      <c r="G4592" s="1">
        <v>2012.0</v>
      </c>
      <c r="H4592" s="1">
        <v>75000.0</v>
      </c>
      <c r="I4592" s="1">
        <v>17508.0</v>
      </c>
      <c r="J4592" s="1">
        <v>4.0</v>
      </c>
      <c r="K4592" s="1">
        <v>1.0</v>
      </c>
      <c r="L4592" s="1" t="s">
        <v>16</v>
      </c>
    </row>
    <row r="4593">
      <c r="A4593" s="2">
        <v>42370.0</v>
      </c>
      <c r="B4593" s="1" t="s">
        <v>148</v>
      </c>
      <c r="C4593" s="1">
        <v>845.0</v>
      </c>
      <c r="D4593" s="1" t="s">
        <v>91</v>
      </c>
      <c r="E4593" s="1" t="s">
        <v>1442</v>
      </c>
      <c r="F4593" s="1" t="s">
        <v>1443</v>
      </c>
      <c r="G4593" s="1">
        <v>2003.0</v>
      </c>
      <c r="H4593" s="1">
        <v>75000.0</v>
      </c>
      <c r="I4593" s="1">
        <v>91181.38264</v>
      </c>
      <c r="J4593" s="1">
        <v>11.39767283</v>
      </c>
      <c r="K4593" s="1">
        <v>3.0</v>
      </c>
      <c r="L4593" s="1" t="s">
        <v>16</v>
      </c>
    </row>
    <row r="4594">
      <c r="A4594" s="2">
        <v>42370.0</v>
      </c>
      <c r="B4594" s="1" t="s">
        <v>12</v>
      </c>
      <c r="C4594" s="3" t="s">
        <v>2577</v>
      </c>
      <c r="D4594" s="1" t="s">
        <v>273</v>
      </c>
      <c r="E4594" s="1" t="s">
        <v>2225</v>
      </c>
      <c r="F4594" s="1" t="s">
        <v>2470</v>
      </c>
      <c r="G4594" s="1">
        <v>2012.0</v>
      </c>
      <c r="H4594" s="1">
        <v>75000.0</v>
      </c>
      <c r="I4594" s="1">
        <v>10920.0</v>
      </c>
      <c r="J4594" s="1">
        <v>4.0</v>
      </c>
      <c r="K4594" s="1">
        <v>1.0</v>
      </c>
      <c r="L4594" s="1" t="s">
        <v>16</v>
      </c>
    </row>
    <row r="4595">
      <c r="A4595" s="2">
        <v>42370.0</v>
      </c>
      <c r="B4595" s="1" t="s">
        <v>12</v>
      </c>
      <c r="C4595" s="3" t="s">
        <v>2578</v>
      </c>
      <c r="D4595" s="1" t="s">
        <v>273</v>
      </c>
      <c r="E4595" s="1" t="s">
        <v>2225</v>
      </c>
      <c r="F4595" s="1" t="s">
        <v>226</v>
      </c>
      <c r="G4595" s="1">
        <v>2012.0</v>
      </c>
      <c r="H4595" s="1">
        <v>75000.0</v>
      </c>
      <c r="I4595" s="1">
        <v>9180.0</v>
      </c>
      <c r="J4595" s="1">
        <v>4.0</v>
      </c>
      <c r="K4595" s="1">
        <v>2.0</v>
      </c>
      <c r="L4595" s="1" t="s">
        <v>16</v>
      </c>
    </row>
    <row r="4596">
      <c r="A4596" s="2">
        <v>42370.0</v>
      </c>
      <c r="B4596" s="1" t="s">
        <v>12</v>
      </c>
      <c r="C4596" s="3" t="s">
        <v>2579</v>
      </c>
      <c r="D4596" s="1" t="s">
        <v>77</v>
      </c>
      <c r="E4596" s="1" t="s">
        <v>2298</v>
      </c>
      <c r="F4596" s="1" t="s">
        <v>2408</v>
      </c>
      <c r="G4596" s="1">
        <v>2004.0</v>
      </c>
      <c r="H4596" s="1">
        <v>75000.0</v>
      </c>
      <c r="I4596" s="1">
        <v>84769.0</v>
      </c>
      <c r="J4596" s="1">
        <v>12.0</v>
      </c>
      <c r="K4596" s="1">
        <v>2.0</v>
      </c>
      <c r="L4596" s="1" t="s">
        <v>16</v>
      </c>
    </row>
    <row r="4597">
      <c r="A4597" s="2">
        <v>42370.0</v>
      </c>
      <c r="B4597" s="1" t="s">
        <v>12</v>
      </c>
      <c r="C4597" s="3" t="s">
        <v>2580</v>
      </c>
      <c r="D4597" s="1" t="s">
        <v>273</v>
      </c>
      <c r="E4597" s="1" t="s">
        <v>2225</v>
      </c>
      <c r="F4597" s="1" t="s">
        <v>226</v>
      </c>
      <c r="G4597" s="1">
        <v>2011.0</v>
      </c>
      <c r="H4597" s="1">
        <v>75000.0</v>
      </c>
      <c r="I4597" s="1">
        <v>9324.0</v>
      </c>
      <c r="J4597" s="1">
        <v>5.0</v>
      </c>
      <c r="K4597" s="1">
        <v>1.0</v>
      </c>
      <c r="L4597" s="1" t="s">
        <v>16</v>
      </c>
    </row>
    <row r="4598">
      <c r="A4598" s="2">
        <v>42370.0</v>
      </c>
      <c r="B4598" s="1" t="s">
        <v>20</v>
      </c>
      <c r="C4598" s="1">
        <v>98215.0</v>
      </c>
      <c r="D4598" s="1" t="s">
        <v>77</v>
      </c>
      <c r="E4598" s="1" t="s">
        <v>2298</v>
      </c>
      <c r="F4598" s="1" t="s">
        <v>2299</v>
      </c>
      <c r="G4598" s="1">
        <v>2004.0</v>
      </c>
      <c r="H4598" s="1">
        <v>75000.0</v>
      </c>
      <c r="I4598" s="1">
        <v>48942.0</v>
      </c>
      <c r="J4598" s="1">
        <v>12.0</v>
      </c>
      <c r="K4598" s="1">
        <v>3.0</v>
      </c>
      <c r="L4598" s="1" t="s">
        <v>16</v>
      </c>
    </row>
    <row r="4599">
      <c r="A4599" s="2">
        <v>42370.0</v>
      </c>
      <c r="B4599" s="1" t="s">
        <v>186</v>
      </c>
      <c r="C4599" s="1" t="s">
        <v>2576</v>
      </c>
      <c r="D4599" s="1" t="s">
        <v>273</v>
      </c>
      <c r="E4599" s="1" t="s">
        <v>2225</v>
      </c>
      <c r="F4599" s="1" t="s">
        <v>226</v>
      </c>
      <c r="G4599" s="1">
        <v>2009.0</v>
      </c>
      <c r="H4599" s="1">
        <v>74500.0</v>
      </c>
      <c r="I4599" s="1">
        <v>48962.0</v>
      </c>
      <c r="J4599" s="1">
        <v>6.0</v>
      </c>
      <c r="K4599" s="1">
        <v>1.0</v>
      </c>
      <c r="L4599" s="1" t="s">
        <v>16</v>
      </c>
    </row>
    <row r="4600">
      <c r="A4600" s="2">
        <v>42370.0</v>
      </c>
      <c r="B4600" s="1" t="s">
        <v>116</v>
      </c>
      <c r="C4600" s="1" t="s">
        <v>2545</v>
      </c>
      <c r="D4600" s="1" t="s">
        <v>61</v>
      </c>
      <c r="E4600" s="1">
        <v>800.0</v>
      </c>
      <c r="F4600" s="1" t="s">
        <v>2007</v>
      </c>
      <c r="G4600" s="1">
        <v>2003.0</v>
      </c>
      <c r="H4600" s="1">
        <v>74000.0</v>
      </c>
      <c r="I4600" s="1">
        <v>49991.0</v>
      </c>
      <c r="J4600" s="1">
        <v>12.94246575</v>
      </c>
      <c r="K4600" s="1">
        <v>1.0</v>
      </c>
      <c r="L4600" s="1" t="s">
        <v>16</v>
      </c>
    </row>
    <row r="4601">
      <c r="A4601" s="2">
        <v>42370.0</v>
      </c>
      <c r="B4601" s="1" t="s">
        <v>116</v>
      </c>
      <c r="C4601" s="1" t="s">
        <v>2568</v>
      </c>
      <c r="D4601" s="1" t="s">
        <v>61</v>
      </c>
      <c r="E4601" s="1">
        <v>800.0</v>
      </c>
      <c r="F4601" s="1" t="s">
        <v>2007</v>
      </c>
      <c r="G4601" s="1">
        <v>2001.0</v>
      </c>
      <c r="H4601" s="1">
        <v>74000.0</v>
      </c>
      <c r="I4601" s="1">
        <v>50282.0</v>
      </c>
      <c r="J4601" s="1">
        <v>14.83013699</v>
      </c>
      <c r="K4601" s="1">
        <v>2.0</v>
      </c>
      <c r="L4601" s="1" t="s">
        <v>16</v>
      </c>
    </row>
    <row r="4602">
      <c r="A4602" s="2">
        <v>42370.0</v>
      </c>
      <c r="B4602" s="1" t="s">
        <v>186</v>
      </c>
      <c r="C4602" s="1" t="s">
        <v>2581</v>
      </c>
      <c r="D4602" s="1" t="s">
        <v>61</v>
      </c>
      <c r="E4602" s="1">
        <v>800.0</v>
      </c>
      <c r="F4602" s="1" t="s">
        <v>2007</v>
      </c>
      <c r="G4602" s="1">
        <v>2001.0</v>
      </c>
      <c r="H4602" s="1">
        <v>73000.0</v>
      </c>
      <c r="I4602" s="1">
        <v>12309.0</v>
      </c>
      <c r="J4602" s="1">
        <v>14.0</v>
      </c>
      <c r="K4602" s="1">
        <v>2.0</v>
      </c>
      <c r="L4602" s="1" t="s">
        <v>16</v>
      </c>
    </row>
    <row r="4603">
      <c r="A4603" s="2">
        <v>42370.0</v>
      </c>
      <c r="B4603" s="1" t="s">
        <v>116</v>
      </c>
      <c r="C4603" s="1" t="s">
        <v>2582</v>
      </c>
      <c r="D4603" s="1" t="s">
        <v>61</v>
      </c>
      <c r="E4603" s="1">
        <v>800.0</v>
      </c>
      <c r="F4603" s="1" t="s">
        <v>2007</v>
      </c>
      <c r="G4603" s="1">
        <v>2003.0</v>
      </c>
      <c r="H4603" s="1">
        <v>73000.0</v>
      </c>
      <c r="I4603" s="1">
        <v>52784.0</v>
      </c>
      <c r="J4603" s="1">
        <v>12.80821918</v>
      </c>
      <c r="K4603" s="1">
        <v>1.0</v>
      </c>
      <c r="L4603" s="1" t="s">
        <v>16</v>
      </c>
    </row>
    <row r="4604">
      <c r="A4604" s="2">
        <v>42370.0</v>
      </c>
      <c r="B4604" s="1" t="s">
        <v>116</v>
      </c>
      <c r="C4604" s="1" t="s">
        <v>2583</v>
      </c>
      <c r="D4604" s="1" t="s">
        <v>61</v>
      </c>
      <c r="E4604" s="1">
        <v>800.0</v>
      </c>
      <c r="F4604" s="1" t="s">
        <v>2007</v>
      </c>
      <c r="G4604" s="1">
        <v>2000.0</v>
      </c>
      <c r="H4604" s="1">
        <v>73000.0</v>
      </c>
      <c r="I4604" s="1">
        <v>86188.0</v>
      </c>
      <c r="J4604" s="1">
        <v>15.52876712</v>
      </c>
      <c r="K4604" s="1">
        <v>2.0</v>
      </c>
      <c r="L4604" s="1" t="s">
        <v>16</v>
      </c>
    </row>
    <row r="4605">
      <c r="A4605" s="2">
        <v>42370.0</v>
      </c>
      <c r="B4605" s="1" t="s">
        <v>116</v>
      </c>
      <c r="C4605" s="1" t="s">
        <v>2584</v>
      </c>
      <c r="D4605" s="1" t="s">
        <v>61</v>
      </c>
      <c r="E4605" s="1">
        <v>800.0</v>
      </c>
      <c r="F4605" s="1" t="s">
        <v>2007</v>
      </c>
      <c r="G4605" s="1">
        <v>1999.0</v>
      </c>
      <c r="H4605" s="1">
        <v>73000.0</v>
      </c>
      <c r="I4605" s="1">
        <v>53401.0</v>
      </c>
      <c r="J4605" s="1">
        <v>16.7890411</v>
      </c>
      <c r="K4605" s="1">
        <v>2.0</v>
      </c>
      <c r="L4605" s="1" t="s">
        <v>16</v>
      </c>
    </row>
    <row r="4606">
      <c r="A4606" s="2">
        <v>42370.0</v>
      </c>
      <c r="B4606" s="1" t="s">
        <v>116</v>
      </c>
      <c r="C4606" s="1" t="s">
        <v>2516</v>
      </c>
      <c r="D4606" s="1" t="s">
        <v>61</v>
      </c>
      <c r="E4606" s="1">
        <v>800.0</v>
      </c>
      <c r="F4606" s="1" t="s">
        <v>2007</v>
      </c>
      <c r="G4606" s="1">
        <v>2005.0</v>
      </c>
      <c r="H4606" s="1">
        <v>73000.0</v>
      </c>
      <c r="I4606" s="1">
        <v>100066.0</v>
      </c>
      <c r="J4606" s="1">
        <v>10.45753425</v>
      </c>
      <c r="K4606" s="1">
        <v>3.0</v>
      </c>
      <c r="L4606" s="1" t="s">
        <v>16</v>
      </c>
    </row>
    <row r="4607">
      <c r="A4607" s="2">
        <v>42370.0</v>
      </c>
      <c r="B4607" s="1" t="s">
        <v>116</v>
      </c>
      <c r="C4607" s="1" t="s">
        <v>2585</v>
      </c>
      <c r="D4607" s="1" t="s">
        <v>61</v>
      </c>
      <c r="E4607" s="1">
        <v>800.0</v>
      </c>
      <c r="F4607" s="1" t="s">
        <v>2007</v>
      </c>
      <c r="G4607" s="1">
        <v>2001.0</v>
      </c>
      <c r="H4607" s="1">
        <v>73000.0</v>
      </c>
      <c r="I4607" s="1">
        <v>59862.0</v>
      </c>
      <c r="J4607" s="1">
        <v>14.85205479</v>
      </c>
      <c r="K4607" s="1">
        <v>4.0</v>
      </c>
      <c r="L4607" s="1" t="s">
        <v>16</v>
      </c>
    </row>
    <row r="4608">
      <c r="A4608" s="2">
        <v>42370.0</v>
      </c>
      <c r="B4608" s="1" t="s">
        <v>116</v>
      </c>
      <c r="C4608" s="1" t="s">
        <v>2563</v>
      </c>
      <c r="D4608" s="1" t="s">
        <v>61</v>
      </c>
      <c r="E4608" s="1" t="s">
        <v>712</v>
      </c>
      <c r="F4608" s="1" t="s">
        <v>226</v>
      </c>
      <c r="G4608" s="1">
        <v>1997.0</v>
      </c>
      <c r="H4608" s="1">
        <v>73000.0</v>
      </c>
      <c r="I4608" s="1">
        <v>55230.0</v>
      </c>
      <c r="J4608" s="1">
        <v>18.72054795</v>
      </c>
      <c r="K4608" s="1">
        <v>2.0</v>
      </c>
      <c r="L4608" s="1" t="s">
        <v>16</v>
      </c>
    </row>
    <row r="4609">
      <c r="A4609" s="2">
        <v>42370.0</v>
      </c>
      <c r="B4609" s="1" t="s">
        <v>116</v>
      </c>
      <c r="C4609" s="1" t="s">
        <v>2491</v>
      </c>
      <c r="D4609" s="1" t="s">
        <v>61</v>
      </c>
      <c r="E4609" s="1" t="s">
        <v>2073</v>
      </c>
      <c r="F4609" s="1" t="s">
        <v>203</v>
      </c>
      <c r="G4609" s="1">
        <v>2001.0</v>
      </c>
      <c r="H4609" s="1">
        <v>73000.0</v>
      </c>
      <c r="I4609" s="1">
        <v>79644.0</v>
      </c>
      <c r="J4609" s="1">
        <v>14.35342466</v>
      </c>
      <c r="K4609" s="1">
        <v>2.0</v>
      </c>
      <c r="L4609" s="1" t="s">
        <v>16</v>
      </c>
    </row>
    <row r="4610">
      <c r="A4610" s="2">
        <v>42370.0</v>
      </c>
      <c r="B4610" s="1" t="s">
        <v>186</v>
      </c>
      <c r="C4610" s="1" t="s">
        <v>2560</v>
      </c>
      <c r="D4610" s="1" t="s">
        <v>61</v>
      </c>
      <c r="E4610" s="1" t="s">
        <v>1128</v>
      </c>
      <c r="F4610" s="1" t="s">
        <v>226</v>
      </c>
      <c r="G4610" s="1">
        <v>2000.0</v>
      </c>
      <c r="H4610" s="1">
        <v>73000.0</v>
      </c>
      <c r="I4610" s="1">
        <v>67493.0</v>
      </c>
      <c r="J4610" s="1">
        <v>15.0</v>
      </c>
      <c r="K4610" s="1">
        <v>2.0</v>
      </c>
      <c r="L4610" s="1" t="s">
        <v>16</v>
      </c>
    </row>
    <row r="4611">
      <c r="A4611" s="2">
        <v>42370.0</v>
      </c>
      <c r="B4611" s="1" t="s">
        <v>148</v>
      </c>
      <c r="C4611" s="1">
        <v>753.0</v>
      </c>
      <c r="D4611" s="1" t="s">
        <v>61</v>
      </c>
      <c r="E4611" s="1">
        <v>800.0</v>
      </c>
      <c r="F4611" s="1" t="s">
        <v>2200</v>
      </c>
      <c r="G4611" s="1">
        <v>2005.0</v>
      </c>
      <c r="H4611" s="1">
        <v>72000.0</v>
      </c>
      <c r="I4611" s="1">
        <v>79178.64476</v>
      </c>
      <c r="J4611" s="1">
        <v>9.897330595</v>
      </c>
      <c r="K4611" s="1">
        <v>2.0</v>
      </c>
      <c r="L4611" s="1" t="s">
        <v>16</v>
      </c>
    </row>
    <row r="4612">
      <c r="A4612" s="2">
        <v>42370.0</v>
      </c>
      <c r="B4612" s="1" t="s">
        <v>148</v>
      </c>
      <c r="C4612" s="1">
        <v>887.0</v>
      </c>
      <c r="D4612" s="1" t="s">
        <v>61</v>
      </c>
      <c r="E4612" s="1">
        <v>800.0</v>
      </c>
      <c r="F4612" s="1" t="s">
        <v>2200</v>
      </c>
      <c r="G4612" s="1">
        <v>2002.0</v>
      </c>
      <c r="H4612" s="1">
        <v>72000.0</v>
      </c>
      <c r="I4612" s="1">
        <v>101957.5633</v>
      </c>
      <c r="J4612" s="1">
        <v>12.74469541</v>
      </c>
      <c r="K4612" s="1">
        <v>3.0</v>
      </c>
      <c r="L4612" s="1" t="s">
        <v>16</v>
      </c>
    </row>
    <row r="4613">
      <c r="A4613" s="2">
        <v>42370.0</v>
      </c>
      <c r="B4613" s="1" t="s">
        <v>116</v>
      </c>
      <c r="C4613" s="1" t="s">
        <v>2566</v>
      </c>
      <c r="D4613" s="1" t="s">
        <v>61</v>
      </c>
      <c r="E4613" s="1">
        <v>800.0</v>
      </c>
      <c r="F4613" s="1" t="s">
        <v>2007</v>
      </c>
      <c r="G4613" s="1">
        <v>2005.0</v>
      </c>
      <c r="H4613" s="1">
        <v>72000.0</v>
      </c>
      <c r="I4613" s="1">
        <v>52371.0</v>
      </c>
      <c r="J4613" s="1">
        <v>10.86027397</v>
      </c>
      <c r="K4613" s="1">
        <v>1.0</v>
      </c>
      <c r="L4613" s="1" t="s">
        <v>16</v>
      </c>
    </row>
    <row r="4614">
      <c r="A4614" s="2">
        <v>42370.0</v>
      </c>
      <c r="B4614" s="1" t="s">
        <v>116</v>
      </c>
      <c r="C4614" s="1" t="s">
        <v>2584</v>
      </c>
      <c r="D4614" s="1" t="s">
        <v>61</v>
      </c>
      <c r="E4614" s="1">
        <v>800.0</v>
      </c>
      <c r="F4614" s="1" t="s">
        <v>2007</v>
      </c>
      <c r="G4614" s="1">
        <v>1999.0</v>
      </c>
      <c r="H4614" s="1">
        <v>72000.0</v>
      </c>
      <c r="I4614" s="1">
        <v>53401.0</v>
      </c>
      <c r="J4614" s="1">
        <v>16.7890411</v>
      </c>
      <c r="K4614" s="1">
        <v>2.0</v>
      </c>
      <c r="L4614" s="1" t="s">
        <v>16</v>
      </c>
    </row>
    <row r="4615">
      <c r="A4615" s="2">
        <v>42370.0</v>
      </c>
      <c r="B4615" s="1" t="s">
        <v>116</v>
      </c>
      <c r="C4615" s="1" t="s">
        <v>2586</v>
      </c>
      <c r="D4615" s="1" t="s">
        <v>61</v>
      </c>
      <c r="E4615" s="1">
        <v>800.0</v>
      </c>
      <c r="F4615" s="1" t="s">
        <v>2007</v>
      </c>
      <c r="G4615" s="1">
        <v>2002.0</v>
      </c>
      <c r="H4615" s="1">
        <v>71000.0</v>
      </c>
      <c r="I4615" s="1">
        <v>54361.0</v>
      </c>
      <c r="J4615" s="1">
        <v>13.93972603</v>
      </c>
      <c r="K4615" s="1">
        <v>1.0</v>
      </c>
      <c r="L4615" s="1" t="s">
        <v>16</v>
      </c>
    </row>
    <row r="4616">
      <c r="A4616" s="2">
        <v>42370.0</v>
      </c>
      <c r="B4616" s="1" t="s">
        <v>148</v>
      </c>
      <c r="C4616" s="1">
        <v>785.0</v>
      </c>
      <c r="D4616" s="1" t="s">
        <v>61</v>
      </c>
      <c r="E4616" s="1">
        <v>800.0</v>
      </c>
      <c r="F4616" s="1" t="s">
        <v>2007</v>
      </c>
      <c r="G4616" s="1">
        <v>2004.0</v>
      </c>
      <c r="H4616" s="1">
        <v>70000.0</v>
      </c>
      <c r="I4616" s="1">
        <v>83756.33128</v>
      </c>
      <c r="J4616" s="1">
        <v>10.46954141</v>
      </c>
      <c r="K4616" s="1">
        <v>3.0</v>
      </c>
      <c r="L4616" s="1" t="s">
        <v>16</v>
      </c>
    </row>
    <row r="4617">
      <c r="A4617" s="2">
        <v>42370.0</v>
      </c>
      <c r="B4617" s="1" t="s">
        <v>148</v>
      </c>
      <c r="C4617" s="1">
        <v>875.0</v>
      </c>
      <c r="D4617" s="1" t="s">
        <v>61</v>
      </c>
      <c r="E4617" s="1">
        <v>800.0</v>
      </c>
      <c r="F4617" s="1" t="s">
        <v>2007</v>
      </c>
      <c r="G4617" s="1">
        <v>2003.0</v>
      </c>
      <c r="H4617" s="1">
        <v>70000.0</v>
      </c>
      <c r="I4617" s="1">
        <v>95737.16632</v>
      </c>
      <c r="J4617" s="1">
        <v>11.96714579</v>
      </c>
      <c r="K4617" s="1">
        <v>3.0</v>
      </c>
      <c r="L4617" s="1" t="s">
        <v>16</v>
      </c>
    </row>
    <row r="4618">
      <c r="A4618" s="2">
        <v>42370.0</v>
      </c>
      <c r="B4618" s="1" t="s">
        <v>148</v>
      </c>
      <c r="C4618" s="1">
        <v>915.0</v>
      </c>
      <c r="D4618" s="1" t="s">
        <v>61</v>
      </c>
      <c r="E4618" s="1">
        <v>800.0</v>
      </c>
      <c r="F4618" s="1" t="s">
        <v>2007</v>
      </c>
      <c r="G4618" s="1">
        <v>2000.0</v>
      </c>
      <c r="H4618" s="1">
        <v>70000.0</v>
      </c>
      <c r="I4618" s="1">
        <v>115405.8864</v>
      </c>
      <c r="J4618" s="1">
        <v>14.4257358</v>
      </c>
      <c r="K4618" s="1">
        <v>3.0</v>
      </c>
      <c r="L4618" s="1" t="s">
        <v>16</v>
      </c>
    </row>
    <row r="4619">
      <c r="A4619" s="2">
        <v>42370.0</v>
      </c>
      <c r="B4619" s="1" t="s">
        <v>116</v>
      </c>
      <c r="C4619" s="1" t="s">
        <v>2582</v>
      </c>
      <c r="D4619" s="1" t="s">
        <v>61</v>
      </c>
      <c r="E4619" s="1">
        <v>800.0</v>
      </c>
      <c r="F4619" s="1" t="s">
        <v>2007</v>
      </c>
      <c r="G4619" s="1">
        <v>2003.0</v>
      </c>
      <c r="H4619" s="1">
        <v>70000.0</v>
      </c>
      <c r="I4619" s="1">
        <v>52784.0</v>
      </c>
      <c r="J4619" s="1">
        <v>12.80821918</v>
      </c>
      <c r="K4619" s="1">
        <v>1.0</v>
      </c>
      <c r="L4619" s="1" t="s">
        <v>16</v>
      </c>
    </row>
    <row r="4620">
      <c r="A4620" s="2">
        <v>42370.0</v>
      </c>
      <c r="B4620" s="1" t="s">
        <v>116</v>
      </c>
      <c r="C4620" s="1" t="s">
        <v>2587</v>
      </c>
      <c r="D4620" s="1" t="s">
        <v>61</v>
      </c>
      <c r="E4620" s="1">
        <v>800.0</v>
      </c>
      <c r="F4620" s="1" t="s">
        <v>2007</v>
      </c>
      <c r="G4620" s="1">
        <v>2003.0</v>
      </c>
      <c r="H4620" s="1">
        <v>70000.0</v>
      </c>
      <c r="I4620" s="1">
        <v>44910.0</v>
      </c>
      <c r="J4620" s="1">
        <v>12.94794521</v>
      </c>
      <c r="K4620" s="1">
        <v>2.0</v>
      </c>
      <c r="L4620" s="1" t="s">
        <v>16</v>
      </c>
    </row>
    <row r="4621">
      <c r="A4621" s="2">
        <v>42370.0</v>
      </c>
      <c r="B4621" s="1" t="s">
        <v>116</v>
      </c>
      <c r="C4621" s="1" t="s">
        <v>2583</v>
      </c>
      <c r="D4621" s="1" t="s">
        <v>61</v>
      </c>
      <c r="E4621" s="1">
        <v>800.0</v>
      </c>
      <c r="F4621" s="1" t="s">
        <v>2007</v>
      </c>
      <c r="G4621" s="1">
        <v>2000.0</v>
      </c>
      <c r="H4621" s="1">
        <v>70000.0</v>
      </c>
      <c r="I4621" s="1">
        <v>86188.0</v>
      </c>
      <c r="J4621" s="1">
        <v>15.52876712</v>
      </c>
      <c r="K4621" s="1">
        <v>2.0</v>
      </c>
      <c r="L4621" s="1" t="s">
        <v>16</v>
      </c>
    </row>
    <row r="4622">
      <c r="A4622" s="2">
        <v>42370.0</v>
      </c>
      <c r="B4622" s="1" t="s">
        <v>116</v>
      </c>
      <c r="C4622" s="1" t="s">
        <v>2569</v>
      </c>
      <c r="D4622" s="1" t="s">
        <v>61</v>
      </c>
      <c r="E4622" s="1">
        <v>800.0</v>
      </c>
      <c r="F4622" s="1" t="s">
        <v>2007</v>
      </c>
      <c r="G4622" s="1">
        <v>1999.0</v>
      </c>
      <c r="H4622" s="1">
        <v>70000.0</v>
      </c>
      <c r="I4622" s="1">
        <v>17051.0</v>
      </c>
      <c r="J4622" s="1">
        <v>16.63561644</v>
      </c>
      <c r="K4622" s="1">
        <v>2.0</v>
      </c>
      <c r="L4622" s="1" t="s">
        <v>16</v>
      </c>
    </row>
    <row r="4623">
      <c r="A4623" s="2">
        <v>42370.0</v>
      </c>
      <c r="B4623" s="1" t="s">
        <v>116</v>
      </c>
      <c r="C4623" s="1" t="s">
        <v>2588</v>
      </c>
      <c r="D4623" s="1" t="s">
        <v>61</v>
      </c>
      <c r="E4623" s="1">
        <v>800.0</v>
      </c>
      <c r="F4623" s="1" t="s">
        <v>2007</v>
      </c>
      <c r="G4623" s="1">
        <v>2000.0</v>
      </c>
      <c r="H4623" s="1">
        <v>70000.0</v>
      </c>
      <c r="I4623" s="1">
        <v>64134.0</v>
      </c>
      <c r="J4623" s="1">
        <v>15.79178082</v>
      </c>
      <c r="K4623" s="1">
        <v>3.0</v>
      </c>
      <c r="L4623" s="1" t="s">
        <v>16</v>
      </c>
    </row>
    <row r="4624">
      <c r="A4624" s="2">
        <v>42370.0</v>
      </c>
      <c r="B4624" s="1" t="s">
        <v>116</v>
      </c>
      <c r="C4624" s="1" t="s">
        <v>2570</v>
      </c>
      <c r="D4624" s="1" t="s">
        <v>61</v>
      </c>
      <c r="E4624" s="1">
        <v>800.0</v>
      </c>
      <c r="F4624" s="1" t="s">
        <v>2007</v>
      </c>
      <c r="G4624" s="1">
        <v>2004.0</v>
      </c>
      <c r="H4624" s="1">
        <v>70000.0</v>
      </c>
      <c r="I4624" s="1">
        <v>123822.0</v>
      </c>
      <c r="J4624" s="1">
        <v>11.99726027</v>
      </c>
      <c r="K4624" s="1">
        <v>5.0</v>
      </c>
      <c r="L4624" s="1" t="s">
        <v>16</v>
      </c>
    </row>
    <row r="4625">
      <c r="A4625" s="2">
        <v>42370.0</v>
      </c>
      <c r="B4625" s="1" t="s">
        <v>116</v>
      </c>
      <c r="C4625" s="1" t="s">
        <v>2589</v>
      </c>
      <c r="D4625" s="1" t="s">
        <v>61</v>
      </c>
      <c r="E4625" s="1" t="s">
        <v>712</v>
      </c>
      <c r="F4625" s="1" t="s">
        <v>226</v>
      </c>
      <c r="G4625" s="1">
        <v>2005.0</v>
      </c>
      <c r="H4625" s="1">
        <v>70000.0</v>
      </c>
      <c r="I4625" s="1">
        <v>86861.0</v>
      </c>
      <c r="J4625" s="1">
        <v>10.64931507</v>
      </c>
      <c r="K4625" s="1">
        <v>3.0</v>
      </c>
      <c r="L4625" s="1" t="s">
        <v>16</v>
      </c>
    </row>
    <row r="4626">
      <c r="A4626" s="2">
        <v>42370.0</v>
      </c>
      <c r="B4626" s="1" t="s">
        <v>116</v>
      </c>
      <c r="C4626" s="1" t="s">
        <v>2590</v>
      </c>
      <c r="D4626" s="1" t="s">
        <v>77</v>
      </c>
      <c r="E4626" s="1" t="s">
        <v>2202</v>
      </c>
      <c r="F4626" s="1" t="s">
        <v>2203</v>
      </c>
      <c r="G4626" s="1">
        <v>2007.0</v>
      </c>
      <c r="H4626" s="1">
        <v>70000.0</v>
      </c>
      <c r="I4626" s="1">
        <v>36491.0</v>
      </c>
      <c r="J4626" s="1">
        <v>8.498630137</v>
      </c>
      <c r="K4626" s="1">
        <v>2.0</v>
      </c>
      <c r="L4626" s="1" t="s">
        <v>16</v>
      </c>
    </row>
    <row r="4627">
      <c r="A4627" s="2">
        <v>42370.0</v>
      </c>
      <c r="B4627" s="1" t="s">
        <v>148</v>
      </c>
      <c r="C4627" s="1">
        <v>450.0</v>
      </c>
      <c r="D4627" s="1" t="s">
        <v>273</v>
      </c>
      <c r="E4627" s="1" t="s">
        <v>2177</v>
      </c>
      <c r="F4627" s="1" t="s">
        <v>2189</v>
      </c>
      <c r="G4627" s="1">
        <v>2008.0</v>
      </c>
      <c r="H4627" s="1">
        <v>70000.0</v>
      </c>
      <c r="I4627" s="1">
        <v>82365.50308</v>
      </c>
      <c r="J4627" s="1">
        <v>6.863791923</v>
      </c>
      <c r="K4627" s="1">
        <v>2.0</v>
      </c>
      <c r="L4627" s="1" t="s">
        <v>16</v>
      </c>
    </row>
    <row r="4628">
      <c r="A4628" s="2">
        <v>42370.0</v>
      </c>
      <c r="B4628" s="1" t="s">
        <v>186</v>
      </c>
      <c r="C4628" s="1" t="s">
        <v>2574</v>
      </c>
      <c r="D4628" s="1" t="s">
        <v>273</v>
      </c>
      <c r="E4628" s="1" t="s">
        <v>2320</v>
      </c>
      <c r="F4628" s="1" t="s">
        <v>2575</v>
      </c>
      <c r="G4628" s="1">
        <v>2005.0</v>
      </c>
      <c r="H4628" s="1">
        <v>70000.0</v>
      </c>
      <c r="I4628" s="1">
        <v>127106.0</v>
      </c>
      <c r="J4628" s="1">
        <v>10.0</v>
      </c>
      <c r="K4628" s="1">
        <v>1.0</v>
      </c>
      <c r="L4628" s="1" t="s">
        <v>16</v>
      </c>
    </row>
    <row r="4629">
      <c r="A4629" s="2">
        <v>42370.0</v>
      </c>
      <c r="B4629" s="1" t="s">
        <v>116</v>
      </c>
      <c r="C4629" s="1" t="s">
        <v>2591</v>
      </c>
      <c r="D4629" s="1" t="s">
        <v>273</v>
      </c>
      <c r="E4629" s="1" t="s">
        <v>2335</v>
      </c>
      <c r="F4629" s="1" t="s">
        <v>2191</v>
      </c>
      <c r="G4629" s="1">
        <v>2003.0</v>
      </c>
      <c r="H4629" s="1">
        <v>70000.0</v>
      </c>
      <c r="I4629" s="1">
        <v>74851.0</v>
      </c>
      <c r="J4629" s="1">
        <v>12.50958904</v>
      </c>
      <c r="K4629" s="1">
        <v>2.0</v>
      </c>
      <c r="L4629" s="1" t="s">
        <v>16</v>
      </c>
    </row>
    <row r="4630">
      <c r="A4630" s="2">
        <v>42370.0</v>
      </c>
      <c r="B4630" s="1" t="s">
        <v>186</v>
      </c>
      <c r="C4630" s="1" t="s">
        <v>2592</v>
      </c>
      <c r="D4630" s="1" t="s">
        <v>273</v>
      </c>
      <c r="E4630" s="1" t="s">
        <v>2225</v>
      </c>
      <c r="F4630" s="1" t="s">
        <v>226</v>
      </c>
      <c r="G4630" s="1">
        <v>2011.0</v>
      </c>
      <c r="H4630" s="1">
        <v>70000.0</v>
      </c>
      <c r="I4630" s="1">
        <v>20686.0</v>
      </c>
      <c r="J4630" s="1">
        <v>4.0</v>
      </c>
      <c r="K4630" s="1">
        <v>1.0</v>
      </c>
      <c r="L4630" s="1" t="s">
        <v>16</v>
      </c>
    </row>
    <row r="4631">
      <c r="A4631" s="2">
        <v>42370.0</v>
      </c>
      <c r="B4631" s="1" t="s">
        <v>116</v>
      </c>
      <c r="C4631" s="1" t="s">
        <v>2533</v>
      </c>
      <c r="D4631" s="1" t="s">
        <v>273</v>
      </c>
      <c r="E4631" s="1" t="s">
        <v>2289</v>
      </c>
      <c r="F4631" s="1" t="s">
        <v>226</v>
      </c>
      <c r="G4631" s="1">
        <v>2010.0</v>
      </c>
      <c r="H4631" s="1">
        <v>70000.0</v>
      </c>
      <c r="I4631" s="1">
        <v>46242.0</v>
      </c>
      <c r="J4631" s="1">
        <v>5.684931507</v>
      </c>
      <c r="K4631" s="1">
        <v>2.0</v>
      </c>
      <c r="L4631" s="1" t="s">
        <v>16</v>
      </c>
    </row>
    <row r="4632">
      <c r="A4632" s="2">
        <v>42370.0</v>
      </c>
      <c r="B4632" s="1" t="s">
        <v>116</v>
      </c>
      <c r="C4632" s="1" t="s">
        <v>2559</v>
      </c>
      <c r="D4632" s="1" t="s">
        <v>61</v>
      </c>
      <c r="E4632" s="1" t="s">
        <v>1711</v>
      </c>
      <c r="F4632" s="1" t="s">
        <v>2367</v>
      </c>
      <c r="G4632" s="1">
        <v>2006.0</v>
      </c>
      <c r="H4632" s="1">
        <v>70000.0</v>
      </c>
      <c r="I4632" s="1">
        <v>139720.0</v>
      </c>
      <c r="J4632" s="1">
        <v>9.61369863</v>
      </c>
      <c r="K4632" s="1">
        <v>2.0</v>
      </c>
      <c r="L4632" s="1" t="s">
        <v>16</v>
      </c>
    </row>
    <row r="4633">
      <c r="A4633" s="2">
        <v>42370.0</v>
      </c>
      <c r="B4633" s="1" t="s">
        <v>116</v>
      </c>
      <c r="C4633" s="1" t="s">
        <v>2593</v>
      </c>
      <c r="D4633" s="1" t="s">
        <v>61</v>
      </c>
      <c r="E4633" s="1" t="s">
        <v>2293</v>
      </c>
      <c r="F4633" s="1" t="s">
        <v>2294</v>
      </c>
      <c r="G4633" s="1">
        <v>2011.0</v>
      </c>
      <c r="H4633" s="1">
        <v>70000.0</v>
      </c>
      <c r="I4633" s="1">
        <v>82791.0</v>
      </c>
      <c r="J4633" s="1">
        <v>4.578082192</v>
      </c>
      <c r="K4633" s="1">
        <v>3.0</v>
      </c>
      <c r="L4633" s="1" t="s">
        <v>16</v>
      </c>
    </row>
    <row r="4634">
      <c r="A4634" s="2">
        <v>42370.0</v>
      </c>
      <c r="B4634" s="1" t="s">
        <v>186</v>
      </c>
      <c r="C4634" s="1" t="s">
        <v>2581</v>
      </c>
      <c r="D4634" s="1" t="s">
        <v>61</v>
      </c>
      <c r="E4634" s="1">
        <v>800.0</v>
      </c>
      <c r="F4634" s="1" t="s">
        <v>2007</v>
      </c>
      <c r="G4634" s="1">
        <v>2001.0</v>
      </c>
      <c r="H4634" s="1">
        <v>68000.0</v>
      </c>
      <c r="I4634" s="1">
        <v>12309.0</v>
      </c>
      <c r="J4634" s="1">
        <v>14.0</v>
      </c>
      <c r="K4634" s="1">
        <v>2.0</v>
      </c>
      <c r="L4634" s="1" t="s">
        <v>16</v>
      </c>
    </row>
    <row r="4635">
      <c r="A4635" s="2">
        <v>42370.0</v>
      </c>
      <c r="B4635" s="1" t="s">
        <v>148</v>
      </c>
      <c r="C4635" s="1">
        <v>901.0</v>
      </c>
      <c r="D4635" s="1" t="s">
        <v>61</v>
      </c>
      <c r="E4635" s="1">
        <v>800.0</v>
      </c>
      <c r="F4635" s="1" t="s">
        <v>2007</v>
      </c>
      <c r="G4635" s="1">
        <v>2002.0</v>
      </c>
      <c r="H4635" s="1">
        <v>68000.0</v>
      </c>
      <c r="I4635" s="1">
        <v>102570.8419</v>
      </c>
      <c r="J4635" s="1">
        <v>12.82135524</v>
      </c>
      <c r="K4635" s="1">
        <v>3.0</v>
      </c>
      <c r="L4635" s="1" t="s">
        <v>16</v>
      </c>
    </row>
    <row r="4636">
      <c r="A4636" s="2">
        <v>42370.0</v>
      </c>
      <c r="B4636" s="1" t="s">
        <v>116</v>
      </c>
      <c r="C4636" s="1" t="s">
        <v>2567</v>
      </c>
      <c r="D4636" s="1" t="s">
        <v>61</v>
      </c>
      <c r="E4636" s="1">
        <v>800.0</v>
      </c>
      <c r="F4636" s="1" t="s">
        <v>2007</v>
      </c>
      <c r="G4636" s="1">
        <v>2002.0</v>
      </c>
      <c r="H4636" s="1">
        <v>68000.0</v>
      </c>
      <c r="I4636" s="1">
        <v>59810.0</v>
      </c>
      <c r="J4636" s="1">
        <v>13.95890411</v>
      </c>
      <c r="K4636" s="1">
        <v>2.0</v>
      </c>
      <c r="L4636" s="1" t="s">
        <v>16</v>
      </c>
    </row>
    <row r="4637">
      <c r="A4637" s="2">
        <v>42370.0</v>
      </c>
      <c r="B4637" s="1" t="s">
        <v>116</v>
      </c>
      <c r="C4637" s="1" t="s">
        <v>2591</v>
      </c>
      <c r="D4637" s="1" t="s">
        <v>273</v>
      </c>
      <c r="E4637" s="1" t="s">
        <v>2335</v>
      </c>
      <c r="F4637" s="1" t="s">
        <v>2191</v>
      </c>
      <c r="G4637" s="1">
        <v>2003.0</v>
      </c>
      <c r="H4637" s="1">
        <v>68000.0</v>
      </c>
      <c r="I4637" s="1">
        <v>74851.0</v>
      </c>
      <c r="J4637" s="1">
        <v>12.50958904</v>
      </c>
      <c r="K4637" s="1">
        <v>2.0</v>
      </c>
      <c r="L4637" s="1" t="s">
        <v>16</v>
      </c>
    </row>
    <row r="4638">
      <c r="A4638" s="2">
        <v>42370.0</v>
      </c>
      <c r="B4638" s="1" t="s">
        <v>116</v>
      </c>
      <c r="C4638" s="1" t="s">
        <v>2594</v>
      </c>
      <c r="D4638" s="1" t="s">
        <v>61</v>
      </c>
      <c r="E4638" s="1">
        <v>800.0</v>
      </c>
      <c r="F4638" s="1" t="s">
        <v>2007</v>
      </c>
      <c r="G4638" s="1">
        <v>1999.0</v>
      </c>
      <c r="H4638" s="1">
        <v>67000.0</v>
      </c>
      <c r="I4638" s="1">
        <v>65799.0</v>
      </c>
      <c r="J4638" s="1">
        <v>16.87945205</v>
      </c>
      <c r="K4638" s="1">
        <v>1.0</v>
      </c>
      <c r="L4638" s="1" t="s">
        <v>16</v>
      </c>
    </row>
    <row r="4639">
      <c r="A4639" s="2">
        <v>42370.0</v>
      </c>
      <c r="B4639" s="1" t="s">
        <v>116</v>
      </c>
      <c r="C4639" s="1" t="s">
        <v>2595</v>
      </c>
      <c r="D4639" s="1" t="s">
        <v>61</v>
      </c>
      <c r="E4639" s="1">
        <v>800.0</v>
      </c>
      <c r="F4639" s="1" t="s">
        <v>2007</v>
      </c>
      <c r="G4639" s="1">
        <v>1999.0</v>
      </c>
      <c r="H4639" s="1">
        <v>67000.0</v>
      </c>
      <c r="I4639" s="1">
        <v>47815.0</v>
      </c>
      <c r="J4639" s="1">
        <v>16.87123288</v>
      </c>
      <c r="K4639" s="1">
        <v>2.0</v>
      </c>
      <c r="L4639" s="1" t="s">
        <v>16</v>
      </c>
    </row>
    <row r="4640">
      <c r="A4640" s="2">
        <v>42370.0</v>
      </c>
      <c r="B4640" s="1" t="s">
        <v>186</v>
      </c>
      <c r="C4640" s="1" t="s">
        <v>2592</v>
      </c>
      <c r="D4640" s="1" t="s">
        <v>273</v>
      </c>
      <c r="E4640" s="1" t="s">
        <v>2225</v>
      </c>
      <c r="F4640" s="1" t="s">
        <v>226</v>
      </c>
      <c r="G4640" s="1">
        <v>2011.0</v>
      </c>
      <c r="H4640" s="1">
        <v>67000.0</v>
      </c>
      <c r="I4640" s="1">
        <v>20686.0</v>
      </c>
      <c r="J4640" s="1">
        <v>4.0</v>
      </c>
      <c r="K4640" s="1">
        <v>1.0</v>
      </c>
      <c r="L4640" s="1" t="s">
        <v>16</v>
      </c>
    </row>
    <row r="4641">
      <c r="A4641" s="2">
        <v>42370.0</v>
      </c>
      <c r="B4641" s="1" t="s">
        <v>116</v>
      </c>
      <c r="C4641" s="1" t="s">
        <v>2596</v>
      </c>
      <c r="D4641" s="1" t="s">
        <v>61</v>
      </c>
      <c r="E4641" s="1" t="s">
        <v>1128</v>
      </c>
      <c r="F4641" s="1" t="s">
        <v>226</v>
      </c>
      <c r="G4641" s="1">
        <v>1997.0</v>
      </c>
      <c r="H4641" s="1">
        <v>67000.0</v>
      </c>
      <c r="I4641" s="1">
        <v>80685.0</v>
      </c>
      <c r="J4641" s="1">
        <v>18.73972603</v>
      </c>
      <c r="K4641" s="1">
        <v>4.0</v>
      </c>
      <c r="L4641" s="1" t="s">
        <v>16</v>
      </c>
    </row>
    <row r="4642">
      <c r="A4642" s="2">
        <v>42370.0</v>
      </c>
      <c r="B4642" s="1" t="s">
        <v>148</v>
      </c>
      <c r="C4642" s="1">
        <v>944.0</v>
      </c>
      <c r="D4642" s="1" t="s">
        <v>61</v>
      </c>
      <c r="E4642" s="1">
        <v>800.0</v>
      </c>
      <c r="F4642" s="1" t="s">
        <v>2200</v>
      </c>
      <c r="G4642" s="1">
        <v>1998.0</v>
      </c>
      <c r="H4642" s="1">
        <v>65000.0</v>
      </c>
      <c r="I4642" s="1">
        <v>134636.5503</v>
      </c>
      <c r="J4642" s="1">
        <v>16.82956879</v>
      </c>
      <c r="K4642" s="1">
        <v>4.0</v>
      </c>
      <c r="L4642" s="1" t="s">
        <v>16</v>
      </c>
    </row>
    <row r="4643">
      <c r="A4643" s="2">
        <v>42370.0</v>
      </c>
      <c r="B4643" s="1" t="s">
        <v>148</v>
      </c>
      <c r="C4643" s="1">
        <v>781.0</v>
      </c>
      <c r="D4643" s="1" t="s">
        <v>61</v>
      </c>
      <c r="E4643" s="1">
        <v>800.0</v>
      </c>
      <c r="F4643" s="1" t="s">
        <v>2007</v>
      </c>
      <c r="G4643" s="1">
        <v>2004.0</v>
      </c>
      <c r="H4643" s="1">
        <v>65000.0</v>
      </c>
      <c r="I4643" s="1">
        <v>82880.21904</v>
      </c>
      <c r="J4643" s="1">
        <v>10.36002738</v>
      </c>
      <c r="K4643" s="1">
        <v>3.0</v>
      </c>
      <c r="L4643" s="1" t="s">
        <v>16</v>
      </c>
    </row>
    <row r="4644">
      <c r="A4644" s="2">
        <v>42370.0</v>
      </c>
      <c r="B4644" s="1" t="s">
        <v>148</v>
      </c>
      <c r="C4644" s="1">
        <v>940.0</v>
      </c>
      <c r="D4644" s="1" t="s">
        <v>61</v>
      </c>
      <c r="E4644" s="1">
        <v>800.0</v>
      </c>
      <c r="F4644" s="1" t="s">
        <v>2007</v>
      </c>
      <c r="G4644" s="1">
        <v>1998.0</v>
      </c>
      <c r="H4644" s="1">
        <v>65000.0</v>
      </c>
      <c r="I4644" s="1">
        <v>134439.425</v>
      </c>
      <c r="J4644" s="1">
        <v>16.80492813</v>
      </c>
      <c r="K4644" s="1">
        <v>4.0</v>
      </c>
      <c r="L4644" s="1" t="s">
        <v>16</v>
      </c>
    </row>
    <row r="4645">
      <c r="A4645" s="2">
        <v>42370.0</v>
      </c>
      <c r="B4645" s="1" t="s">
        <v>116</v>
      </c>
      <c r="C4645" s="1" t="s">
        <v>2561</v>
      </c>
      <c r="D4645" s="1" t="s">
        <v>61</v>
      </c>
      <c r="E4645" s="1">
        <v>800.0</v>
      </c>
      <c r="F4645" s="1" t="s">
        <v>2007</v>
      </c>
      <c r="G4645" s="1">
        <v>2004.0</v>
      </c>
      <c r="H4645" s="1">
        <v>65000.0</v>
      </c>
      <c r="I4645" s="1">
        <v>30146.0</v>
      </c>
      <c r="J4645" s="1">
        <v>11.56438356</v>
      </c>
      <c r="K4645" s="1">
        <v>2.0</v>
      </c>
      <c r="L4645" s="1" t="s">
        <v>16</v>
      </c>
    </row>
    <row r="4646">
      <c r="A4646" s="2">
        <v>42370.0</v>
      </c>
      <c r="B4646" s="1" t="s">
        <v>116</v>
      </c>
      <c r="C4646" s="1" t="s">
        <v>2587</v>
      </c>
      <c r="D4646" s="1" t="s">
        <v>61</v>
      </c>
      <c r="E4646" s="1">
        <v>800.0</v>
      </c>
      <c r="F4646" s="1" t="s">
        <v>2007</v>
      </c>
      <c r="G4646" s="1">
        <v>2003.0</v>
      </c>
      <c r="H4646" s="1">
        <v>65000.0</v>
      </c>
      <c r="I4646" s="1">
        <v>44910.0</v>
      </c>
      <c r="J4646" s="1">
        <v>12.94794521</v>
      </c>
      <c r="K4646" s="1">
        <v>2.0</v>
      </c>
      <c r="L4646" s="1" t="s">
        <v>16</v>
      </c>
    </row>
    <row r="4647">
      <c r="A4647" s="2">
        <v>42370.0</v>
      </c>
      <c r="B4647" s="1" t="s">
        <v>116</v>
      </c>
      <c r="C4647" s="1" t="s">
        <v>2597</v>
      </c>
      <c r="D4647" s="1" t="s">
        <v>61</v>
      </c>
      <c r="E4647" s="1">
        <v>800.0</v>
      </c>
      <c r="F4647" s="1" t="s">
        <v>2007</v>
      </c>
      <c r="G4647" s="1">
        <v>2001.0</v>
      </c>
      <c r="H4647" s="1">
        <v>65000.0</v>
      </c>
      <c r="I4647" s="1">
        <v>39375.0</v>
      </c>
      <c r="J4647" s="1">
        <v>14.96164384</v>
      </c>
      <c r="K4647" s="1">
        <v>2.0</v>
      </c>
      <c r="L4647" s="1" t="s">
        <v>16</v>
      </c>
    </row>
    <row r="4648">
      <c r="A4648" s="2">
        <v>42370.0</v>
      </c>
      <c r="B4648" s="1" t="s">
        <v>116</v>
      </c>
      <c r="C4648" s="1" t="s">
        <v>2598</v>
      </c>
      <c r="D4648" s="1" t="s">
        <v>61</v>
      </c>
      <c r="E4648" s="1">
        <v>800.0</v>
      </c>
      <c r="F4648" s="1" t="s">
        <v>2007</v>
      </c>
      <c r="G4648" s="1">
        <v>2000.0</v>
      </c>
      <c r="H4648" s="1">
        <v>65000.0</v>
      </c>
      <c r="I4648" s="1">
        <v>34310.0</v>
      </c>
      <c r="J4648" s="1">
        <v>15.73150685</v>
      </c>
      <c r="K4648" s="1">
        <v>2.0</v>
      </c>
      <c r="L4648" s="1" t="s">
        <v>16</v>
      </c>
    </row>
    <row r="4649">
      <c r="A4649" s="2">
        <v>42370.0</v>
      </c>
      <c r="B4649" s="1" t="s">
        <v>116</v>
      </c>
      <c r="C4649" s="1" t="s">
        <v>2599</v>
      </c>
      <c r="D4649" s="1" t="s">
        <v>61</v>
      </c>
      <c r="E4649" s="1">
        <v>800.0</v>
      </c>
      <c r="F4649" s="1" t="s">
        <v>2007</v>
      </c>
      <c r="G4649" s="1">
        <v>1999.0</v>
      </c>
      <c r="H4649" s="1">
        <v>65000.0</v>
      </c>
      <c r="I4649" s="1">
        <v>63588.0</v>
      </c>
      <c r="J4649" s="1">
        <v>16.64657534</v>
      </c>
      <c r="K4649" s="1">
        <v>2.0</v>
      </c>
      <c r="L4649" s="1" t="s">
        <v>16</v>
      </c>
    </row>
    <row r="4650">
      <c r="A4650" s="2">
        <v>42370.0</v>
      </c>
      <c r="B4650" s="1" t="s">
        <v>116</v>
      </c>
      <c r="C4650" s="1" t="s">
        <v>2600</v>
      </c>
      <c r="D4650" s="1" t="s">
        <v>61</v>
      </c>
      <c r="E4650" s="1">
        <v>800.0</v>
      </c>
      <c r="F4650" s="1" t="s">
        <v>2007</v>
      </c>
      <c r="G4650" s="1">
        <v>1999.0</v>
      </c>
      <c r="H4650" s="1">
        <v>65000.0</v>
      </c>
      <c r="I4650" s="1">
        <v>55980.0</v>
      </c>
      <c r="J4650" s="1">
        <v>16.96164384</v>
      </c>
      <c r="K4650" s="1">
        <v>2.0</v>
      </c>
      <c r="L4650" s="1" t="s">
        <v>16</v>
      </c>
    </row>
    <row r="4651">
      <c r="A4651" s="2">
        <v>42370.0</v>
      </c>
      <c r="B4651" s="1" t="s">
        <v>116</v>
      </c>
      <c r="C4651" s="1" t="s">
        <v>2601</v>
      </c>
      <c r="D4651" s="1" t="s">
        <v>61</v>
      </c>
      <c r="E4651" s="1">
        <v>800.0</v>
      </c>
      <c r="F4651" s="1" t="s">
        <v>2007</v>
      </c>
      <c r="G4651" s="1">
        <v>1997.0</v>
      </c>
      <c r="H4651" s="1">
        <v>65000.0</v>
      </c>
      <c r="I4651" s="1">
        <v>118930.0</v>
      </c>
      <c r="J4651" s="1">
        <v>18.87945205</v>
      </c>
      <c r="K4651" s="1">
        <v>3.0</v>
      </c>
      <c r="L4651" s="1" t="s">
        <v>16</v>
      </c>
    </row>
    <row r="4652">
      <c r="A4652" s="2">
        <v>42370.0</v>
      </c>
      <c r="B4652" s="1" t="s">
        <v>116</v>
      </c>
      <c r="C4652" s="1" t="s">
        <v>2585</v>
      </c>
      <c r="D4652" s="1" t="s">
        <v>61</v>
      </c>
      <c r="E4652" s="1">
        <v>800.0</v>
      </c>
      <c r="F4652" s="1" t="s">
        <v>2007</v>
      </c>
      <c r="G4652" s="1">
        <v>2001.0</v>
      </c>
      <c r="H4652" s="1">
        <v>65000.0</v>
      </c>
      <c r="I4652" s="1">
        <v>59862.0</v>
      </c>
      <c r="J4652" s="1">
        <v>14.85205479</v>
      </c>
      <c r="K4652" s="1">
        <v>4.0</v>
      </c>
      <c r="L4652" s="1" t="s">
        <v>16</v>
      </c>
    </row>
    <row r="4653">
      <c r="A4653" s="2">
        <v>42370.0</v>
      </c>
      <c r="B4653" s="1" t="s">
        <v>116</v>
      </c>
      <c r="C4653" s="1" t="s">
        <v>2602</v>
      </c>
      <c r="D4653" s="1" t="s">
        <v>61</v>
      </c>
      <c r="E4653" s="1">
        <v>800.0</v>
      </c>
      <c r="F4653" s="1" t="s">
        <v>2007</v>
      </c>
      <c r="G4653" s="1">
        <v>2001.0</v>
      </c>
      <c r="H4653" s="1">
        <v>65000.0</v>
      </c>
      <c r="I4653" s="1">
        <v>70791.0</v>
      </c>
      <c r="J4653" s="1">
        <v>14.99726027</v>
      </c>
      <c r="K4653" s="1">
        <v>4.0</v>
      </c>
      <c r="L4653" s="1" t="s">
        <v>16</v>
      </c>
    </row>
    <row r="4654">
      <c r="A4654" s="2">
        <v>42370.0</v>
      </c>
      <c r="B4654" s="1" t="s">
        <v>116</v>
      </c>
      <c r="C4654" s="1" t="s">
        <v>2603</v>
      </c>
      <c r="D4654" s="1" t="s">
        <v>61</v>
      </c>
      <c r="E4654" s="1" t="s">
        <v>712</v>
      </c>
      <c r="F4654" s="1" t="s">
        <v>2007</v>
      </c>
      <c r="G4654" s="1">
        <v>2005.0</v>
      </c>
      <c r="H4654" s="1">
        <v>65000.0</v>
      </c>
      <c r="I4654" s="1">
        <v>89098.0</v>
      </c>
      <c r="J4654" s="1">
        <v>10.55890411</v>
      </c>
      <c r="K4654" s="1">
        <v>2.0</v>
      </c>
      <c r="L4654" s="1" t="s">
        <v>16</v>
      </c>
    </row>
    <row r="4655">
      <c r="A4655" s="2">
        <v>42370.0</v>
      </c>
      <c r="B4655" s="1" t="s">
        <v>116</v>
      </c>
      <c r="C4655" s="1" t="s">
        <v>2604</v>
      </c>
      <c r="D4655" s="1" t="s">
        <v>77</v>
      </c>
      <c r="E4655" s="1" t="s">
        <v>2202</v>
      </c>
      <c r="F4655" s="1" t="s">
        <v>2203</v>
      </c>
      <c r="G4655" s="1">
        <v>2001.0</v>
      </c>
      <c r="H4655" s="1">
        <v>65000.0</v>
      </c>
      <c r="I4655" s="1">
        <v>94187.0</v>
      </c>
      <c r="J4655" s="1">
        <v>14.57534247</v>
      </c>
      <c r="K4655" s="1">
        <v>1.0</v>
      </c>
      <c r="L4655" s="1" t="s">
        <v>16</v>
      </c>
    </row>
    <row r="4656">
      <c r="A4656" s="2">
        <v>42370.0</v>
      </c>
      <c r="B4656" s="1" t="s">
        <v>116</v>
      </c>
      <c r="C4656" s="1" t="s">
        <v>2604</v>
      </c>
      <c r="D4656" s="1" t="s">
        <v>77</v>
      </c>
      <c r="E4656" s="1" t="s">
        <v>2202</v>
      </c>
      <c r="F4656" s="1" t="s">
        <v>2203</v>
      </c>
      <c r="G4656" s="1">
        <v>2001.0</v>
      </c>
      <c r="H4656" s="1">
        <v>65000.0</v>
      </c>
      <c r="I4656" s="1">
        <v>94187.0</v>
      </c>
      <c r="J4656" s="1">
        <v>14.57534247</v>
      </c>
      <c r="K4656" s="1">
        <v>1.0</v>
      </c>
      <c r="L4656" s="1" t="s">
        <v>16</v>
      </c>
    </row>
    <row r="4657">
      <c r="A4657" s="2">
        <v>42370.0</v>
      </c>
      <c r="B4657" s="1" t="s">
        <v>116</v>
      </c>
      <c r="C4657" s="1" t="s">
        <v>2590</v>
      </c>
      <c r="D4657" s="1" t="s">
        <v>77</v>
      </c>
      <c r="E4657" s="1" t="s">
        <v>2202</v>
      </c>
      <c r="F4657" s="1" t="s">
        <v>2203</v>
      </c>
      <c r="G4657" s="1">
        <v>2007.0</v>
      </c>
      <c r="H4657" s="1">
        <v>65000.0</v>
      </c>
      <c r="I4657" s="1">
        <v>36491.0</v>
      </c>
      <c r="J4657" s="1">
        <v>8.498630137</v>
      </c>
      <c r="K4657" s="1">
        <v>2.0</v>
      </c>
      <c r="L4657" s="1" t="s">
        <v>16</v>
      </c>
    </row>
    <row r="4658">
      <c r="A4658" s="2">
        <v>42370.0</v>
      </c>
      <c r="B4658" s="1" t="s">
        <v>148</v>
      </c>
      <c r="C4658" s="1">
        <v>855.0</v>
      </c>
      <c r="D4658" s="1" t="s">
        <v>273</v>
      </c>
      <c r="E4658" s="1" t="s">
        <v>2424</v>
      </c>
      <c r="F4658" s="1" t="s">
        <v>2550</v>
      </c>
      <c r="G4658" s="1">
        <v>2003.0</v>
      </c>
      <c r="H4658" s="1">
        <v>65000.0</v>
      </c>
      <c r="I4658" s="1">
        <v>93086.9268</v>
      </c>
      <c r="J4658" s="1">
        <v>11.63586585</v>
      </c>
      <c r="K4658" s="1">
        <v>3.0</v>
      </c>
      <c r="L4658" s="1" t="s">
        <v>16</v>
      </c>
    </row>
    <row r="4659">
      <c r="A4659" s="2">
        <v>42370.0</v>
      </c>
      <c r="B4659" s="1" t="s">
        <v>148</v>
      </c>
      <c r="C4659" s="1">
        <v>32.0</v>
      </c>
      <c r="D4659" s="1" t="s">
        <v>273</v>
      </c>
      <c r="E4659" s="1" t="s">
        <v>2289</v>
      </c>
      <c r="F4659" s="1" t="s">
        <v>2470</v>
      </c>
      <c r="G4659" s="1">
        <v>2012.0</v>
      </c>
      <c r="H4659" s="1">
        <v>65000.0</v>
      </c>
      <c r="I4659" s="1">
        <v>21837.09788</v>
      </c>
      <c r="J4659" s="1">
        <v>2.729637235</v>
      </c>
      <c r="K4659" s="1">
        <v>1.0</v>
      </c>
      <c r="L4659" s="1" t="s">
        <v>16</v>
      </c>
    </row>
    <row r="4660">
      <c r="A4660" s="2">
        <v>42370.0</v>
      </c>
      <c r="B4660" s="1" t="s">
        <v>116</v>
      </c>
      <c r="C4660" s="1" t="s">
        <v>2593</v>
      </c>
      <c r="D4660" s="1" t="s">
        <v>61</v>
      </c>
      <c r="E4660" s="1" t="s">
        <v>2293</v>
      </c>
      <c r="F4660" s="1" t="s">
        <v>2294</v>
      </c>
      <c r="G4660" s="1">
        <v>2011.0</v>
      </c>
      <c r="H4660" s="1">
        <v>65000.0</v>
      </c>
      <c r="I4660" s="1">
        <v>82791.0</v>
      </c>
      <c r="J4660" s="1">
        <v>4.578082192</v>
      </c>
      <c r="K4660" s="1">
        <v>3.0</v>
      </c>
      <c r="L4660" s="1" t="s">
        <v>16</v>
      </c>
    </row>
    <row r="4661">
      <c r="A4661" s="2">
        <v>42370.0</v>
      </c>
      <c r="B4661" s="1" t="s">
        <v>116</v>
      </c>
      <c r="C4661" s="1" t="s">
        <v>2605</v>
      </c>
      <c r="D4661" s="1" t="s">
        <v>61</v>
      </c>
      <c r="E4661" s="1" t="s">
        <v>1128</v>
      </c>
      <c r="F4661" s="1" t="s">
        <v>226</v>
      </c>
      <c r="G4661" s="1">
        <v>1997.0</v>
      </c>
      <c r="H4661" s="1">
        <v>65000.0</v>
      </c>
      <c r="I4661" s="1">
        <v>78310.0</v>
      </c>
      <c r="J4661" s="1">
        <v>18.76438356</v>
      </c>
      <c r="K4661" s="1">
        <v>1.0</v>
      </c>
      <c r="L4661" s="1" t="s">
        <v>16</v>
      </c>
    </row>
    <row r="4662">
      <c r="A4662" s="2">
        <v>42370.0</v>
      </c>
      <c r="B4662" s="1" t="s">
        <v>116</v>
      </c>
      <c r="C4662" s="1" t="s">
        <v>2596</v>
      </c>
      <c r="D4662" s="1" t="s">
        <v>61</v>
      </c>
      <c r="E4662" s="1" t="s">
        <v>1128</v>
      </c>
      <c r="F4662" s="1" t="s">
        <v>226</v>
      </c>
      <c r="G4662" s="1">
        <v>1997.0</v>
      </c>
      <c r="H4662" s="1">
        <v>65000.0</v>
      </c>
      <c r="I4662" s="1">
        <v>80685.0</v>
      </c>
      <c r="J4662" s="1">
        <v>18.73972603</v>
      </c>
      <c r="K4662" s="1">
        <v>4.0</v>
      </c>
      <c r="L4662" s="1" t="s">
        <v>16</v>
      </c>
    </row>
    <row r="4663">
      <c r="A4663" s="2">
        <v>42370.0</v>
      </c>
      <c r="B4663" s="1" t="s">
        <v>116</v>
      </c>
      <c r="C4663" s="1" t="s">
        <v>2606</v>
      </c>
      <c r="D4663" s="1" t="s">
        <v>61</v>
      </c>
      <c r="E4663" s="1">
        <v>800.0</v>
      </c>
      <c r="F4663" s="1" t="s">
        <v>2007</v>
      </c>
      <c r="G4663" s="1">
        <v>2000.0</v>
      </c>
      <c r="H4663" s="1">
        <v>64000.0</v>
      </c>
      <c r="I4663" s="1">
        <v>47942.0</v>
      </c>
      <c r="J4663" s="1">
        <v>15.70410959</v>
      </c>
      <c r="K4663" s="1">
        <v>1.0</v>
      </c>
      <c r="L4663" s="1" t="s">
        <v>16</v>
      </c>
    </row>
    <row r="4664">
      <c r="A4664" s="2">
        <v>42370.0</v>
      </c>
      <c r="B4664" s="1" t="s">
        <v>148</v>
      </c>
      <c r="C4664" s="1">
        <v>631.0</v>
      </c>
      <c r="D4664" s="1" t="s">
        <v>273</v>
      </c>
      <c r="E4664" s="1" t="s">
        <v>2320</v>
      </c>
      <c r="F4664" s="1" t="s">
        <v>2575</v>
      </c>
      <c r="G4664" s="1">
        <v>2006.0</v>
      </c>
      <c r="H4664" s="1">
        <v>64000.0</v>
      </c>
      <c r="I4664" s="1">
        <v>104542.0945</v>
      </c>
      <c r="J4664" s="1">
        <v>8.711841205</v>
      </c>
      <c r="K4664" s="1">
        <v>2.0</v>
      </c>
      <c r="L4664" s="1" t="s">
        <v>16</v>
      </c>
    </row>
    <row r="4665">
      <c r="A4665" s="2">
        <v>42370.0</v>
      </c>
      <c r="B4665" s="1" t="s">
        <v>186</v>
      </c>
      <c r="C4665" s="1" t="s">
        <v>2558</v>
      </c>
      <c r="D4665" s="1" t="s">
        <v>61</v>
      </c>
      <c r="E4665" s="1">
        <v>800.0</v>
      </c>
      <c r="F4665" s="1" t="s">
        <v>2007</v>
      </c>
      <c r="G4665" s="1">
        <v>1998.0</v>
      </c>
      <c r="H4665" s="1">
        <v>63000.0</v>
      </c>
      <c r="I4665" s="1">
        <v>66800.0</v>
      </c>
      <c r="J4665" s="1">
        <v>17.0</v>
      </c>
      <c r="K4665" s="1">
        <v>2.0</v>
      </c>
      <c r="L4665" s="1" t="s">
        <v>16</v>
      </c>
    </row>
    <row r="4666">
      <c r="A4666" s="2">
        <v>42370.0</v>
      </c>
      <c r="B4666" s="1" t="s">
        <v>148</v>
      </c>
      <c r="C4666" s="1">
        <v>913.0</v>
      </c>
      <c r="D4666" s="1" t="s">
        <v>61</v>
      </c>
      <c r="E4666" s="1">
        <v>800.0</v>
      </c>
      <c r="F4666" s="1" t="s">
        <v>2007</v>
      </c>
      <c r="G4666" s="1">
        <v>2000.0</v>
      </c>
      <c r="H4666" s="1">
        <v>63000.0</v>
      </c>
      <c r="I4666" s="1">
        <v>114617.3854</v>
      </c>
      <c r="J4666" s="1">
        <v>14.32717317</v>
      </c>
      <c r="K4666" s="1">
        <v>3.0</v>
      </c>
      <c r="L4666" s="1" t="s">
        <v>16</v>
      </c>
    </row>
    <row r="4667">
      <c r="A4667" s="2">
        <v>42370.0</v>
      </c>
      <c r="B4667" s="1" t="s">
        <v>116</v>
      </c>
      <c r="C4667" s="1" t="s">
        <v>2607</v>
      </c>
      <c r="D4667" s="1" t="s">
        <v>61</v>
      </c>
      <c r="E4667" s="1">
        <v>800.0</v>
      </c>
      <c r="F4667" s="1" t="s">
        <v>2007</v>
      </c>
      <c r="G4667" s="1">
        <v>1999.0</v>
      </c>
      <c r="H4667" s="1">
        <v>63000.0</v>
      </c>
      <c r="I4667" s="1">
        <v>82496.0</v>
      </c>
      <c r="J4667" s="1">
        <v>16.49315068</v>
      </c>
      <c r="K4667" s="1">
        <v>2.0</v>
      </c>
      <c r="L4667" s="1" t="s">
        <v>16</v>
      </c>
    </row>
    <row r="4668">
      <c r="A4668" s="2">
        <v>42370.0</v>
      </c>
      <c r="B4668" s="1" t="s">
        <v>116</v>
      </c>
      <c r="C4668" s="1" t="s">
        <v>2608</v>
      </c>
      <c r="D4668" s="1" t="s">
        <v>61</v>
      </c>
      <c r="E4668" s="1" t="s">
        <v>1128</v>
      </c>
      <c r="F4668" s="1" t="s">
        <v>226</v>
      </c>
      <c r="G4668" s="1">
        <v>1996.0</v>
      </c>
      <c r="H4668" s="1">
        <v>62500.0</v>
      </c>
      <c r="I4668" s="1">
        <v>89659.0</v>
      </c>
      <c r="J4668" s="1">
        <v>19.89041096</v>
      </c>
      <c r="K4668" s="1">
        <v>5.0</v>
      </c>
      <c r="L4668" s="1" t="s">
        <v>16</v>
      </c>
    </row>
    <row r="4669">
      <c r="A4669" s="2">
        <v>42370.0</v>
      </c>
      <c r="B4669" s="1" t="s">
        <v>116</v>
      </c>
      <c r="C4669" s="1" t="s">
        <v>2594</v>
      </c>
      <c r="D4669" s="1" t="s">
        <v>61</v>
      </c>
      <c r="E4669" s="1">
        <v>800.0</v>
      </c>
      <c r="F4669" s="1" t="s">
        <v>2007</v>
      </c>
      <c r="G4669" s="1">
        <v>1999.0</v>
      </c>
      <c r="H4669" s="1">
        <v>62000.0</v>
      </c>
      <c r="I4669" s="1">
        <v>65799.0</v>
      </c>
      <c r="J4669" s="1">
        <v>16.87945205</v>
      </c>
      <c r="K4669" s="1">
        <v>1.0</v>
      </c>
      <c r="L4669" s="1" t="s">
        <v>16</v>
      </c>
    </row>
    <row r="4670">
      <c r="A4670" s="2">
        <v>42370.0</v>
      </c>
      <c r="B4670" s="1" t="s">
        <v>116</v>
      </c>
      <c r="C4670" s="1" t="s">
        <v>2609</v>
      </c>
      <c r="D4670" s="1" t="s">
        <v>61</v>
      </c>
      <c r="E4670" s="1">
        <v>800.0</v>
      </c>
      <c r="F4670" s="1" t="s">
        <v>2007</v>
      </c>
      <c r="G4670" s="1">
        <v>2001.0</v>
      </c>
      <c r="H4670" s="1">
        <v>62000.0</v>
      </c>
      <c r="I4670" s="1">
        <v>91998.0</v>
      </c>
      <c r="J4670" s="1">
        <v>14.96986301</v>
      </c>
      <c r="K4670" s="1">
        <v>2.0</v>
      </c>
      <c r="L4670" s="1" t="s">
        <v>16</v>
      </c>
    </row>
    <row r="4671">
      <c r="A4671" s="2">
        <v>42370.0</v>
      </c>
      <c r="B4671" s="1" t="s">
        <v>116</v>
      </c>
      <c r="C4671" s="1" t="s">
        <v>2610</v>
      </c>
      <c r="D4671" s="1" t="s">
        <v>61</v>
      </c>
      <c r="E4671" s="1">
        <v>800.0</v>
      </c>
      <c r="F4671" s="1" t="s">
        <v>2007</v>
      </c>
      <c r="G4671" s="1">
        <v>2001.0</v>
      </c>
      <c r="H4671" s="1">
        <v>62000.0</v>
      </c>
      <c r="I4671" s="1">
        <v>30238.0</v>
      </c>
      <c r="J4671" s="1">
        <v>14.72876712</v>
      </c>
      <c r="K4671" s="1">
        <v>4.0</v>
      </c>
      <c r="L4671" s="1" t="s">
        <v>16</v>
      </c>
    </row>
    <row r="4672">
      <c r="A4672" s="2">
        <v>42370.0</v>
      </c>
      <c r="B4672" s="1" t="s">
        <v>116</v>
      </c>
      <c r="C4672" s="1" t="s">
        <v>2611</v>
      </c>
      <c r="D4672" s="1" t="s">
        <v>61</v>
      </c>
      <c r="E4672" s="1">
        <v>800.0</v>
      </c>
      <c r="F4672" s="1" t="s">
        <v>2007</v>
      </c>
      <c r="G4672" s="1">
        <v>2000.0</v>
      </c>
      <c r="H4672" s="1">
        <v>62000.0</v>
      </c>
      <c r="I4672" s="1">
        <v>85275.0</v>
      </c>
      <c r="J4672" s="1">
        <v>15.54794521</v>
      </c>
      <c r="K4672" s="1">
        <v>6.0</v>
      </c>
      <c r="L4672" s="1" t="s">
        <v>16</v>
      </c>
    </row>
    <row r="4673">
      <c r="A4673" s="2">
        <v>42370.0</v>
      </c>
      <c r="B4673" s="1" t="s">
        <v>116</v>
      </c>
      <c r="C4673" s="1" t="s">
        <v>2589</v>
      </c>
      <c r="D4673" s="1" t="s">
        <v>61</v>
      </c>
      <c r="E4673" s="1" t="s">
        <v>712</v>
      </c>
      <c r="F4673" s="1" t="s">
        <v>226</v>
      </c>
      <c r="G4673" s="1">
        <v>2005.0</v>
      </c>
      <c r="H4673" s="1">
        <v>62000.0</v>
      </c>
      <c r="I4673" s="1">
        <v>86861.0</v>
      </c>
      <c r="J4673" s="1">
        <v>10.64931507</v>
      </c>
      <c r="K4673" s="1">
        <v>3.0</v>
      </c>
      <c r="L4673" s="1" t="s">
        <v>16</v>
      </c>
    </row>
    <row r="4674">
      <c r="A4674" s="2">
        <v>42370.0</v>
      </c>
      <c r="B4674" s="1" t="s">
        <v>186</v>
      </c>
      <c r="C4674" s="1" t="s">
        <v>2612</v>
      </c>
      <c r="D4674" s="1" t="s">
        <v>61</v>
      </c>
      <c r="E4674" s="1" t="s">
        <v>2073</v>
      </c>
      <c r="F4674" s="1" t="s">
        <v>203</v>
      </c>
      <c r="G4674" s="1">
        <v>1996.0</v>
      </c>
      <c r="H4674" s="1">
        <v>62000.0</v>
      </c>
      <c r="I4674" s="1">
        <v>68644.0</v>
      </c>
      <c r="J4674" s="1">
        <v>19.0</v>
      </c>
      <c r="K4674" s="1">
        <v>3.0</v>
      </c>
      <c r="L4674" s="1" t="s">
        <v>16</v>
      </c>
    </row>
    <row r="4675">
      <c r="A4675" s="2">
        <v>42370.0</v>
      </c>
      <c r="B4675" s="1" t="s">
        <v>186</v>
      </c>
      <c r="C4675" s="1" t="s">
        <v>2613</v>
      </c>
      <c r="D4675" s="1" t="s">
        <v>273</v>
      </c>
      <c r="E4675" s="1" t="s">
        <v>2320</v>
      </c>
      <c r="F4675" s="1" t="s">
        <v>2575</v>
      </c>
      <c r="G4675" s="1">
        <v>2003.0</v>
      </c>
      <c r="H4675" s="1">
        <v>62000.0</v>
      </c>
      <c r="I4675" s="1">
        <v>64006.0</v>
      </c>
      <c r="J4675" s="1">
        <v>12.0</v>
      </c>
      <c r="K4675" s="1">
        <v>2.0</v>
      </c>
      <c r="L4675" s="1" t="s">
        <v>16</v>
      </c>
    </row>
    <row r="4676">
      <c r="A4676" s="2">
        <v>42370.0</v>
      </c>
      <c r="B4676" s="1" t="s">
        <v>186</v>
      </c>
      <c r="C4676" s="1" t="s">
        <v>2613</v>
      </c>
      <c r="D4676" s="1" t="s">
        <v>273</v>
      </c>
      <c r="E4676" s="1" t="s">
        <v>2320</v>
      </c>
      <c r="F4676" s="1" t="s">
        <v>2575</v>
      </c>
      <c r="G4676" s="1">
        <v>2003.0</v>
      </c>
      <c r="H4676" s="1">
        <v>62000.0</v>
      </c>
      <c r="I4676" s="1">
        <v>64006.0</v>
      </c>
      <c r="J4676" s="1">
        <v>12.0</v>
      </c>
      <c r="K4676" s="1">
        <v>2.0</v>
      </c>
      <c r="L4676" s="1" t="s">
        <v>16</v>
      </c>
    </row>
    <row r="4677">
      <c r="A4677" s="2">
        <v>42370.0</v>
      </c>
      <c r="B4677" s="1" t="s">
        <v>116</v>
      </c>
      <c r="C4677" s="1" t="s">
        <v>2614</v>
      </c>
      <c r="D4677" s="1" t="s">
        <v>61</v>
      </c>
      <c r="E4677" s="1">
        <v>800.0</v>
      </c>
      <c r="F4677" s="1" t="s">
        <v>2007</v>
      </c>
      <c r="G4677" s="1">
        <v>1997.0</v>
      </c>
      <c r="H4677" s="1">
        <v>61000.0</v>
      </c>
      <c r="I4677" s="1">
        <v>87810.0</v>
      </c>
      <c r="J4677" s="1">
        <v>18.71506849</v>
      </c>
      <c r="K4677" s="1">
        <v>2.0</v>
      </c>
      <c r="L4677" s="1" t="s">
        <v>16</v>
      </c>
    </row>
    <row r="4678">
      <c r="A4678" s="2">
        <v>42370.0</v>
      </c>
      <c r="B4678" s="1" t="s">
        <v>116</v>
      </c>
      <c r="C4678" s="1" t="s">
        <v>2603</v>
      </c>
      <c r="D4678" s="1" t="s">
        <v>61</v>
      </c>
      <c r="E4678" s="1" t="s">
        <v>712</v>
      </c>
      <c r="F4678" s="1" t="s">
        <v>2007</v>
      </c>
      <c r="G4678" s="1">
        <v>2005.0</v>
      </c>
      <c r="H4678" s="1">
        <v>61000.0</v>
      </c>
      <c r="I4678" s="1">
        <v>89098.0</v>
      </c>
      <c r="J4678" s="1">
        <v>10.55890411</v>
      </c>
      <c r="K4678" s="1">
        <v>2.0</v>
      </c>
      <c r="L4678" s="1" t="s">
        <v>16</v>
      </c>
    </row>
    <row r="4679">
      <c r="A4679" s="2">
        <v>42370.0</v>
      </c>
      <c r="B4679" s="1" t="s">
        <v>116</v>
      </c>
      <c r="C4679" s="1" t="s">
        <v>2615</v>
      </c>
      <c r="D4679" s="1" t="s">
        <v>61</v>
      </c>
      <c r="E4679" s="1">
        <v>800.0</v>
      </c>
      <c r="F4679" s="1" t="s">
        <v>2200</v>
      </c>
      <c r="G4679" s="1">
        <v>2006.0</v>
      </c>
      <c r="H4679" s="1">
        <v>60000.0</v>
      </c>
      <c r="I4679" s="1">
        <v>44570.0</v>
      </c>
      <c r="J4679" s="1">
        <v>9.6</v>
      </c>
      <c r="K4679" s="1">
        <v>4.0</v>
      </c>
      <c r="L4679" s="1" t="s">
        <v>16</v>
      </c>
    </row>
    <row r="4680">
      <c r="A4680" s="2">
        <v>42370.0</v>
      </c>
      <c r="B4680" s="1" t="s">
        <v>148</v>
      </c>
      <c r="C4680" s="1">
        <v>932.0</v>
      </c>
      <c r="D4680" s="1" t="s">
        <v>61</v>
      </c>
      <c r="E4680" s="1">
        <v>800.0</v>
      </c>
      <c r="F4680" s="1" t="s">
        <v>2007</v>
      </c>
      <c r="G4680" s="1">
        <v>1999.0</v>
      </c>
      <c r="H4680" s="1">
        <v>60000.0</v>
      </c>
      <c r="I4680" s="1">
        <v>122611.9097</v>
      </c>
      <c r="J4680" s="1">
        <v>15.32648871</v>
      </c>
      <c r="K4680" s="1">
        <v>4.0</v>
      </c>
      <c r="L4680" s="1" t="s">
        <v>16</v>
      </c>
    </row>
    <row r="4681">
      <c r="A4681" s="2">
        <v>42370.0</v>
      </c>
      <c r="B4681" s="1" t="s">
        <v>148</v>
      </c>
      <c r="C4681" s="1">
        <v>952.0</v>
      </c>
      <c r="D4681" s="1" t="s">
        <v>61</v>
      </c>
      <c r="E4681" s="1">
        <v>800.0</v>
      </c>
      <c r="F4681" s="1" t="s">
        <v>2007</v>
      </c>
      <c r="G4681" s="1">
        <v>1997.0</v>
      </c>
      <c r="H4681" s="1">
        <v>60000.0</v>
      </c>
      <c r="I4681" s="1">
        <v>143945.243</v>
      </c>
      <c r="J4681" s="1">
        <v>17.99315537</v>
      </c>
      <c r="K4681" s="1">
        <v>4.0</v>
      </c>
      <c r="L4681" s="1" t="s">
        <v>16</v>
      </c>
    </row>
    <row r="4682">
      <c r="A4682" s="2">
        <v>42370.0</v>
      </c>
      <c r="B4682" s="1" t="s">
        <v>116</v>
      </c>
      <c r="C4682" s="1" t="s">
        <v>2616</v>
      </c>
      <c r="D4682" s="1" t="s">
        <v>61</v>
      </c>
      <c r="E4682" s="1">
        <v>800.0</v>
      </c>
      <c r="F4682" s="1" t="s">
        <v>2007</v>
      </c>
      <c r="G4682" s="1">
        <v>2001.0</v>
      </c>
      <c r="H4682" s="1">
        <v>60000.0</v>
      </c>
      <c r="I4682" s="1">
        <v>86927.0</v>
      </c>
      <c r="J4682" s="1">
        <v>14.71506849</v>
      </c>
      <c r="K4682" s="1">
        <v>1.0</v>
      </c>
      <c r="L4682" s="1" t="s">
        <v>16</v>
      </c>
    </row>
    <row r="4683">
      <c r="A4683" s="2">
        <v>42370.0</v>
      </c>
      <c r="B4683" s="1" t="s">
        <v>116</v>
      </c>
      <c r="C4683" s="1" t="s">
        <v>2617</v>
      </c>
      <c r="D4683" s="1" t="s">
        <v>61</v>
      </c>
      <c r="E4683" s="1">
        <v>800.0</v>
      </c>
      <c r="F4683" s="1" t="s">
        <v>2007</v>
      </c>
      <c r="G4683" s="1">
        <v>2008.0</v>
      </c>
      <c r="H4683" s="1">
        <v>60000.0</v>
      </c>
      <c r="I4683" s="1">
        <v>71098.0</v>
      </c>
      <c r="J4683" s="1">
        <v>7.490410959</v>
      </c>
      <c r="K4683" s="1">
        <v>2.0</v>
      </c>
      <c r="L4683" s="1" t="s">
        <v>16</v>
      </c>
    </row>
    <row r="4684">
      <c r="A4684" s="2">
        <v>42370.0</v>
      </c>
      <c r="B4684" s="1" t="s">
        <v>116</v>
      </c>
      <c r="C4684" s="1" t="s">
        <v>2597</v>
      </c>
      <c r="D4684" s="1" t="s">
        <v>61</v>
      </c>
      <c r="E4684" s="1">
        <v>800.0</v>
      </c>
      <c r="F4684" s="1" t="s">
        <v>2007</v>
      </c>
      <c r="G4684" s="1">
        <v>2001.0</v>
      </c>
      <c r="H4684" s="1">
        <v>60000.0</v>
      </c>
      <c r="I4684" s="1">
        <v>39375.0</v>
      </c>
      <c r="J4684" s="1">
        <v>14.96164384</v>
      </c>
      <c r="K4684" s="1">
        <v>2.0</v>
      </c>
      <c r="L4684" s="1" t="s">
        <v>16</v>
      </c>
    </row>
    <row r="4685">
      <c r="A4685" s="2">
        <v>42370.0</v>
      </c>
      <c r="B4685" s="1" t="s">
        <v>116</v>
      </c>
      <c r="C4685" s="1" t="s">
        <v>2598</v>
      </c>
      <c r="D4685" s="1" t="s">
        <v>61</v>
      </c>
      <c r="E4685" s="1">
        <v>800.0</v>
      </c>
      <c r="F4685" s="1" t="s">
        <v>2007</v>
      </c>
      <c r="G4685" s="1">
        <v>2000.0</v>
      </c>
      <c r="H4685" s="1">
        <v>60000.0</v>
      </c>
      <c r="I4685" s="1">
        <v>34310.0</v>
      </c>
      <c r="J4685" s="1">
        <v>15.73150685</v>
      </c>
      <c r="K4685" s="1">
        <v>2.0</v>
      </c>
      <c r="L4685" s="1" t="s">
        <v>16</v>
      </c>
    </row>
    <row r="4686">
      <c r="A4686" s="2">
        <v>42370.0</v>
      </c>
      <c r="B4686" s="1" t="s">
        <v>116</v>
      </c>
      <c r="C4686" s="1" t="s">
        <v>2599</v>
      </c>
      <c r="D4686" s="1" t="s">
        <v>61</v>
      </c>
      <c r="E4686" s="1">
        <v>800.0</v>
      </c>
      <c r="F4686" s="1" t="s">
        <v>2007</v>
      </c>
      <c r="G4686" s="1">
        <v>1999.0</v>
      </c>
      <c r="H4686" s="1">
        <v>60000.0</v>
      </c>
      <c r="I4686" s="1">
        <v>63588.0</v>
      </c>
      <c r="J4686" s="1">
        <v>16.64657534</v>
      </c>
      <c r="K4686" s="1">
        <v>2.0</v>
      </c>
      <c r="L4686" s="1" t="s">
        <v>16</v>
      </c>
    </row>
    <row r="4687">
      <c r="A4687" s="2">
        <v>42370.0</v>
      </c>
      <c r="B4687" s="1" t="s">
        <v>116</v>
      </c>
      <c r="C4687" s="1" t="s">
        <v>2618</v>
      </c>
      <c r="D4687" s="1" t="s">
        <v>61</v>
      </c>
      <c r="E4687" s="1">
        <v>800.0</v>
      </c>
      <c r="F4687" s="1" t="s">
        <v>2007</v>
      </c>
      <c r="G4687" s="1">
        <v>1998.0</v>
      </c>
      <c r="H4687" s="1">
        <v>60000.0</v>
      </c>
      <c r="I4687" s="1">
        <v>69552.0</v>
      </c>
      <c r="J4687" s="1">
        <v>17.76986301</v>
      </c>
      <c r="K4687" s="1">
        <v>2.0</v>
      </c>
      <c r="L4687" s="1" t="s">
        <v>16</v>
      </c>
    </row>
    <row r="4688">
      <c r="A4688" s="2">
        <v>42370.0</v>
      </c>
      <c r="B4688" s="1" t="s">
        <v>116</v>
      </c>
      <c r="C4688" s="1" t="s">
        <v>2588</v>
      </c>
      <c r="D4688" s="1" t="s">
        <v>61</v>
      </c>
      <c r="E4688" s="1">
        <v>800.0</v>
      </c>
      <c r="F4688" s="1" t="s">
        <v>2007</v>
      </c>
      <c r="G4688" s="1">
        <v>2000.0</v>
      </c>
      <c r="H4688" s="1">
        <v>60000.0</v>
      </c>
      <c r="I4688" s="1">
        <v>64134.0</v>
      </c>
      <c r="J4688" s="1">
        <v>15.79178082</v>
      </c>
      <c r="K4688" s="1">
        <v>3.0</v>
      </c>
      <c r="L4688" s="1" t="s">
        <v>16</v>
      </c>
    </row>
    <row r="4689">
      <c r="A4689" s="2">
        <v>42370.0</v>
      </c>
      <c r="B4689" s="1" t="s">
        <v>116</v>
      </c>
      <c r="C4689" s="1" t="s">
        <v>2619</v>
      </c>
      <c r="D4689" s="1" t="s">
        <v>61</v>
      </c>
      <c r="E4689" s="1">
        <v>800.0</v>
      </c>
      <c r="F4689" s="1" t="s">
        <v>2007</v>
      </c>
      <c r="G4689" s="1">
        <v>1999.0</v>
      </c>
      <c r="H4689" s="1">
        <v>60000.0</v>
      </c>
      <c r="I4689" s="1">
        <v>45910.0</v>
      </c>
      <c r="J4689" s="1">
        <v>16.91506849</v>
      </c>
      <c r="K4689" s="1">
        <v>3.0</v>
      </c>
      <c r="L4689" s="1" t="s">
        <v>16</v>
      </c>
    </row>
    <row r="4690">
      <c r="A4690" s="2">
        <v>42370.0</v>
      </c>
      <c r="B4690" s="1" t="s">
        <v>116</v>
      </c>
      <c r="C4690" s="1" t="s">
        <v>2620</v>
      </c>
      <c r="D4690" s="1" t="s">
        <v>61</v>
      </c>
      <c r="E4690" s="1" t="s">
        <v>712</v>
      </c>
      <c r="F4690" s="1" t="s">
        <v>226</v>
      </c>
      <c r="G4690" s="1">
        <v>2007.0</v>
      </c>
      <c r="H4690" s="1">
        <v>60000.0</v>
      </c>
      <c r="I4690" s="1">
        <v>101821.0</v>
      </c>
      <c r="J4690" s="1">
        <v>8.893150685</v>
      </c>
      <c r="K4690" s="1">
        <v>2.0</v>
      </c>
      <c r="L4690" s="1" t="s">
        <v>16</v>
      </c>
    </row>
    <row r="4691">
      <c r="A4691" s="2">
        <v>42370.0</v>
      </c>
      <c r="B4691" s="1" t="s">
        <v>148</v>
      </c>
      <c r="C4691" s="1">
        <v>775.0</v>
      </c>
      <c r="D4691" s="1" t="s">
        <v>273</v>
      </c>
      <c r="E4691" s="1" t="s">
        <v>2177</v>
      </c>
      <c r="F4691" s="1" t="s">
        <v>2268</v>
      </c>
      <c r="G4691" s="1">
        <v>2004.0</v>
      </c>
      <c r="H4691" s="1">
        <v>60000.0</v>
      </c>
      <c r="I4691" s="1">
        <v>123334.7022</v>
      </c>
      <c r="J4691" s="1">
        <v>10.27789185</v>
      </c>
      <c r="K4691" s="1">
        <v>3.0</v>
      </c>
      <c r="L4691" s="1" t="s">
        <v>16</v>
      </c>
    </row>
    <row r="4692">
      <c r="A4692" s="2">
        <v>42370.0</v>
      </c>
      <c r="B4692" s="1" t="s">
        <v>186</v>
      </c>
      <c r="C4692" s="1" t="s">
        <v>2621</v>
      </c>
      <c r="D4692" s="1" t="s">
        <v>61</v>
      </c>
      <c r="E4692" s="1" t="s">
        <v>1711</v>
      </c>
      <c r="F4692" s="1" t="s">
        <v>1641</v>
      </c>
      <c r="G4692" s="1">
        <v>1993.0</v>
      </c>
      <c r="H4692" s="1">
        <v>60000.0</v>
      </c>
      <c r="I4692" s="1">
        <v>116774.0</v>
      </c>
      <c r="J4692" s="1">
        <v>22.0</v>
      </c>
      <c r="K4692" s="1">
        <v>2.0</v>
      </c>
      <c r="L4692" s="1" t="s">
        <v>16</v>
      </c>
    </row>
    <row r="4693">
      <c r="A4693" s="2">
        <v>42370.0</v>
      </c>
      <c r="B4693" s="1" t="s">
        <v>116</v>
      </c>
      <c r="C4693" s="1" t="s">
        <v>2622</v>
      </c>
      <c r="D4693" s="1" t="s">
        <v>61</v>
      </c>
      <c r="E4693" s="1" t="s">
        <v>1711</v>
      </c>
      <c r="F4693" s="1" t="s">
        <v>2112</v>
      </c>
      <c r="G4693" s="1">
        <v>2006.0</v>
      </c>
      <c r="H4693" s="1">
        <v>60000.0</v>
      </c>
      <c r="I4693" s="1">
        <v>169574.0</v>
      </c>
      <c r="J4693" s="1">
        <v>9.923287671</v>
      </c>
      <c r="K4693" s="1">
        <v>1.0</v>
      </c>
      <c r="L4693" s="1" t="s">
        <v>16</v>
      </c>
    </row>
    <row r="4694">
      <c r="A4694" s="2">
        <v>42370.0</v>
      </c>
      <c r="B4694" s="1" t="s">
        <v>116</v>
      </c>
      <c r="C4694" s="1" t="s">
        <v>2623</v>
      </c>
      <c r="D4694" s="1" t="s">
        <v>61</v>
      </c>
      <c r="E4694" s="1" t="s">
        <v>1128</v>
      </c>
      <c r="F4694" s="1" t="s">
        <v>226</v>
      </c>
      <c r="G4694" s="1">
        <v>1996.0</v>
      </c>
      <c r="H4694" s="1">
        <v>60000.0</v>
      </c>
      <c r="I4694" s="1">
        <v>101225.0</v>
      </c>
      <c r="J4694" s="1">
        <v>19.89315068</v>
      </c>
      <c r="K4694" s="1">
        <v>2.0</v>
      </c>
      <c r="L4694" s="1" t="s">
        <v>16</v>
      </c>
    </row>
    <row r="4695">
      <c r="A4695" s="2">
        <v>42370.0</v>
      </c>
      <c r="B4695" s="1" t="s">
        <v>148</v>
      </c>
      <c r="C4695" s="1">
        <v>970.0</v>
      </c>
      <c r="D4695" s="1" t="s">
        <v>61</v>
      </c>
      <c r="E4695" s="1">
        <v>800.0</v>
      </c>
      <c r="F4695" s="1" t="s">
        <v>2007</v>
      </c>
      <c r="G4695" s="1">
        <v>1996.0</v>
      </c>
      <c r="H4695" s="1">
        <v>58000.0</v>
      </c>
      <c r="I4695" s="1">
        <v>151282.6831</v>
      </c>
      <c r="J4695" s="1">
        <v>18.91033539</v>
      </c>
      <c r="K4695" s="1">
        <v>4.0</v>
      </c>
      <c r="L4695" s="1" t="s">
        <v>16</v>
      </c>
    </row>
    <row r="4696">
      <c r="A4696" s="2">
        <v>42370.0</v>
      </c>
      <c r="B4696" s="1" t="s">
        <v>116</v>
      </c>
      <c r="C4696" s="1" t="s">
        <v>2606</v>
      </c>
      <c r="D4696" s="1" t="s">
        <v>61</v>
      </c>
      <c r="E4696" s="1">
        <v>800.0</v>
      </c>
      <c r="F4696" s="1" t="s">
        <v>2007</v>
      </c>
      <c r="G4696" s="1">
        <v>2000.0</v>
      </c>
      <c r="H4696" s="1">
        <v>58000.0</v>
      </c>
      <c r="I4696" s="1">
        <v>47942.0</v>
      </c>
      <c r="J4696" s="1">
        <v>15.70410959</v>
      </c>
      <c r="K4696" s="1">
        <v>1.0</v>
      </c>
      <c r="L4696" s="1" t="s">
        <v>16</v>
      </c>
    </row>
    <row r="4697">
      <c r="A4697" s="2">
        <v>42370.0</v>
      </c>
      <c r="B4697" s="1" t="s">
        <v>116</v>
      </c>
      <c r="C4697" s="1" t="s">
        <v>2624</v>
      </c>
      <c r="D4697" s="1" t="s">
        <v>61</v>
      </c>
      <c r="E4697" s="1">
        <v>800.0</v>
      </c>
      <c r="F4697" s="1" t="s">
        <v>2007</v>
      </c>
      <c r="G4697" s="1">
        <v>2002.0</v>
      </c>
      <c r="H4697" s="1">
        <v>58000.0</v>
      </c>
      <c r="I4697" s="1">
        <v>86491.0</v>
      </c>
      <c r="J4697" s="1">
        <v>13.51232877</v>
      </c>
      <c r="K4697" s="1">
        <v>2.0</v>
      </c>
      <c r="L4697" s="1" t="s">
        <v>16</v>
      </c>
    </row>
    <row r="4698">
      <c r="A4698" s="2">
        <v>42370.0</v>
      </c>
      <c r="B4698" s="1" t="s">
        <v>116</v>
      </c>
      <c r="C4698" s="1" t="s">
        <v>2607</v>
      </c>
      <c r="D4698" s="1" t="s">
        <v>61</v>
      </c>
      <c r="E4698" s="1">
        <v>800.0</v>
      </c>
      <c r="F4698" s="1" t="s">
        <v>2007</v>
      </c>
      <c r="G4698" s="1">
        <v>1999.0</v>
      </c>
      <c r="H4698" s="1">
        <v>58000.0</v>
      </c>
      <c r="I4698" s="1">
        <v>82496.0</v>
      </c>
      <c r="J4698" s="1">
        <v>16.49315068</v>
      </c>
      <c r="K4698" s="1">
        <v>2.0</v>
      </c>
      <c r="L4698" s="1" t="s">
        <v>16</v>
      </c>
    </row>
    <row r="4699">
      <c r="A4699" s="2">
        <v>42370.0</v>
      </c>
      <c r="B4699" s="1" t="s">
        <v>116</v>
      </c>
      <c r="C4699" s="1" t="s">
        <v>2595</v>
      </c>
      <c r="D4699" s="1" t="s">
        <v>61</v>
      </c>
      <c r="E4699" s="1">
        <v>800.0</v>
      </c>
      <c r="F4699" s="1" t="s">
        <v>2007</v>
      </c>
      <c r="G4699" s="1">
        <v>1999.0</v>
      </c>
      <c r="H4699" s="1">
        <v>58000.0</v>
      </c>
      <c r="I4699" s="1">
        <v>47815.0</v>
      </c>
      <c r="J4699" s="1">
        <v>16.87123288</v>
      </c>
      <c r="K4699" s="1">
        <v>2.0</v>
      </c>
      <c r="L4699" s="1" t="s">
        <v>16</v>
      </c>
    </row>
    <row r="4700">
      <c r="A4700" s="2">
        <v>42370.0</v>
      </c>
      <c r="B4700" s="1" t="s">
        <v>116</v>
      </c>
      <c r="C4700" s="1" t="s">
        <v>2619</v>
      </c>
      <c r="D4700" s="1" t="s">
        <v>61</v>
      </c>
      <c r="E4700" s="1">
        <v>800.0</v>
      </c>
      <c r="F4700" s="1" t="s">
        <v>2007</v>
      </c>
      <c r="G4700" s="1">
        <v>1999.0</v>
      </c>
      <c r="H4700" s="1">
        <v>58000.0</v>
      </c>
      <c r="I4700" s="1">
        <v>45910.0</v>
      </c>
      <c r="J4700" s="1">
        <v>16.91506849</v>
      </c>
      <c r="K4700" s="1">
        <v>3.0</v>
      </c>
      <c r="L4700" s="1" t="s">
        <v>16</v>
      </c>
    </row>
    <row r="4701">
      <c r="A4701" s="2">
        <v>42370.0</v>
      </c>
      <c r="B4701" s="1" t="s">
        <v>116</v>
      </c>
      <c r="C4701" s="1" t="s">
        <v>2605</v>
      </c>
      <c r="D4701" s="1" t="s">
        <v>61</v>
      </c>
      <c r="E4701" s="1" t="s">
        <v>1128</v>
      </c>
      <c r="F4701" s="1" t="s">
        <v>226</v>
      </c>
      <c r="G4701" s="1">
        <v>1997.0</v>
      </c>
      <c r="H4701" s="1">
        <v>58000.0</v>
      </c>
      <c r="I4701" s="1">
        <v>78310.0</v>
      </c>
      <c r="J4701" s="1">
        <v>18.76438356</v>
      </c>
      <c r="K4701" s="1">
        <v>1.0</v>
      </c>
      <c r="L4701" s="1" t="s">
        <v>16</v>
      </c>
    </row>
    <row r="4702">
      <c r="A4702" s="2">
        <v>42370.0</v>
      </c>
      <c r="B4702" s="1" t="s">
        <v>116</v>
      </c>
      <c r="C4702" s="1" t="s">
        <v>2586</v>
      </c>
      <c r="D4702" s="1" t="s">
        <v>61</v>
      </c>
      <c r="E4702" s="1">
        <v>800.0</v>
      </c>
      <c r="F4702" s="1" t="s">
        <v>2007</v>
      </c>
      <c r="G4702" s="1">
        <v>2002.0</v>
      </c>
      <c r="H4702" s="1">
        <v>57500.0</v>
      </c>
      <c r="I4702" s="1">
        <v>54361.0</v>
      </c>
      <c r="J4702" s="1">
        <v>13.93972603</v>
      </c>
      <c r="K4702" s="1">
        <v>1.0</v>
      </c>
      <c r="L4702" s="1" t="s">
        <v>16</v>
      </c>
    </row>
    <row r="4703">
      <c r="A4703" s="2">
        <v>42370.0</v>
      </c>
      <c r="B4703" s="1" t="s">
        <v>148</v>
      </c>
      <c r="C4703" s="1">
        <v>31.0</v>
      </c>
      <c r="D4703" s="1" t="s">
        <v>273</v>
      </c>
      <c r="E4703" s="1" t="s">
        <v>2289</v>
      </c>
      <c r="F4703" s="1" t="s">
        <v>2470</v>
      </c>
      <c r="G4703" s="1">
        <v>2012.0</v>
      </c>
      <c r="H4703" s="1">
        <v>57500.0</v>
      </c>
      <c r="I4703" s="1">
        <v>21837.09788</v>
      </c>
      <c r="J4703" s="1">
        <v>2.729637235</v>
      </c>
      <c r="K4703" s="1">
        <v>1.0</v>
      </c>
      <c r="L4703" s="1" t="s">
        <v>16</v>
      </c>
    </row>
    <row r="4704">
      <c r="A4704" s="2">
        <v>42370.0</v>
      </c>
      <c r="B4704" s="1" t="s">
        <v>116</v>
      </c>
      <c r="C4704" s="1" t="s">
        <v>2615</v>
      </c>
      <c r="D4704" s="1" t="s">
        <v>61</v>
      </c>
      <c r="E4704" s="1">
        <v>800.0</v>
      </c>
      <c r="F4704" s="1" t="s">
        <v>2200</v>
      </c>
      <c r="G4704" s="1">
        <v>2006.0</v>
      </c>
      <c r="H4704" s="1">
        <v>57000.0</v>
      </c>
      <c r="I4704" s="1">
        <v>44570.0</v>
      </c>
      <c r="J4704" s="1">
        <v>9.6</v>
      </c>
      <c r="K4704" s="1">
        <v>4.0</v>
      </c>
      <c r="L4704" s="1" t="s">
        <v>16</v>
      </c>
    </row>
    <row r="4705">
      <c r="A4705" s="2">
        <v>42370.0</v>
      </c>
      <c r="B4705" s="1" t="s">
        <v>116</v>
      </c>
      <c r="C4705" s="1" t="s">
        <v>2609</v>
      </c>
      <c r="D4705" s="1" t="s">
        <v>61</v>
      </c>
      <c r="E4705" s="1">
        <v>800.0</v>
      </c>
      <c r="F4705" s="1" t="s">
        <v>2007</v>
      </c>
      <c r="G4705" s="1">
        <v>2001.0</v>
      </c>
      <c r="H4705" s="1">
        <v>57000.0</v>
      </c>
      <c r="I4705" s="1">
        <v>91998.0</v>
      </c>
      <c r="J4705" s="1">
        <v>14.96986301</v>
      </c>
      <c r="K4705" s="1">
        <v>2.0</v>
      </c>
      <c r="L4705" s="1" t="s">
        <v>16</v>
      </c>
    </row>
    <row r="4706">
      <c r="A4706" s="2">
        <v>42370.0</v>
      </c>
      <c r="B4706" s="1" t="s">
        <v>116</v>
      </c>
      <c r="C4706" s="1" t="s">
        <v>2602</v>
      </c>
      <c r="D4706" s="1" t="s">
        <v>61</v>
      </c>
      <c r="E4706" s="1">
        <v>800.0</v>
      </c>
      <c r="F4706" s="1" t="s">
        <v>2007</v>
      </c>
      <c r="G4706" s="1">
        <v>2001.0</v>
      </c>
      <c r="H4706" s="1">
        <v>57000.0</v>
      </c>
      <c r="I4706" s="1">
        <v>70791.0</v>
      </c>
      <c r="J4706" s="1">
        <v>14.99726027</v>
      </c>
      <c r="K4706" s="1">
        <v>4.0</v>
      </c>
      <c r="L4706" s="1" t="s">
        <v>16</v>
      </c>
    </row>
    <row r="4707">
      <c r="A4707" s="2">
        <v>42370.0</v>
      </c>
      <c r="B4707" s="1" t="s">
        <v>116</v>
      </c>
      <c r="C4707" s="1" t="s">
        <v>2601</v>
      </c>
      <c r="D4707" s="1" t="s">
        <v>61</v>
      </c>
      <c r="E4707" s="1">
        <v>800.0</v>
      </c>
      <c r="F4707" s="1" t="s">
        <v>2007</v>
      </c>
      <c r="G4707" s="1">
        <v>1997.0</v>
      </c>
      <c r="H4707" s="1">
        <v>56000.0</v>
      </c>
      <c r="I4707" s="1">
        <v>118930.0</v>
      </c>
      <c r="J4707" s="1">
        <v>18.87945205</v>
      </c>
      <c r="K4707" s="1">
        <v>3.0</v>
      </c>
      <c r="L4707" s="1" t="s">
        <v>16</v>
      </c>
    </row>
    <row r="4708">
      <c r="A4708" s="2">
        <v>42370.0</v>
      </c>
      <c r="B4708" s="1" t="s">
        <v>116</v>
      </c>
      <c r="C4708" s="1" t="s">
        <v>2610</v>
      </c>
      <c r="D4708" s="1" t="s">
        <v>61</v>
      </c>
      <c r="E4708" s="1">
        <v>800.0</v>
      </c>
      <c r="F4708" s="1" t="s">
        <v>2007</v>
      </c>
      <c r="G4708" s="1">
        <v>2001.0</v>
      </c>
      <c r="H4708" s="1">
        <v>56000.0</v>
      </c>
      <c r="I4708" s="1">
        <v>30238.0</v>
      </c>
      <c r="J4708" s="1">
        <v>14.72876712</v>
      </c>
      <c r="K4708" s="1">
        <v>4.0</v>
      </c>
      <c r="L4708" s="1" t="s">
        <v>16</v>
      </c>
    </row>
    <row r="4709">
      <c r="A4709" s="2">
        <v>42370.0</v>
      </c>
      <c r="B4709" s="1" t="s">
        <v>116</v>
      </c>
      <c r="C4709" s="1" t="s">
        <v>2622</v>
      </c>
      <c r="D4709" s="1" t="s">
        <v>61</v>
      </c>
      <c r="E4709" s="1" t="s">
        <v>1711</v>
      </c>
      <c r="F4709" s="1" t="s">
        <v>2112</v>
      </c>
      <c r="G4709" s="1">
        <v>2006.0</v>
      </c>
      <c r="H4709" s="1">
        <v>56000.0</v>
      </c>
      <c r="I4709" s="1">
        <v>169574.0</v>
      </c>
      <c r="J4709" s="1">
        <v>9.923287671</v>
      </c>
      <c r="K4709" s="1">
        <v>1.0</v>
      </c>
      <c r="L4709" s="1" t="s">
        <v>16</v>
      </c>
    </row>
    <row r="4710">
      <c r="A4710" s="2">
        <v>42370.0</v>
      </c>
      <c r="B4710" s="1" t="s">
        <v>116</v>
      </c>
      <c r="C4710" s="1" t="s">
        <v>2623</v>
      </c>
      <c r="D4710" s="1" t="s">
        <v>61</v>
      </c>
      <c r="E4710" s="1" t="s">
        <v>1128</v>
      </c>
      <c r="F4710" s="1" t="s">
        <v>226</v>
      </c>
      <c r="G4710" s="1">
        <v>1996.0</v>
      </c>
      <c r="H4710" s="1">
        <v>56000.0</v>
      </c>
      <c r="I4710" s="1">
        <v>101225.0</v>
      </c>
      <c r="J4710" s="1">
        <v>19.89315068</v>
      </c>
      <c r="K4710" s="1">
        <v>2.0</v>
      </c>
      <c r="L4710" s="1" t="s">
        <v>16</v>
      </c>
    </row>
    <row r="4711">
      <c r="A4711" s="2">
        <v>42370.0</v>
      </c>
      <c r="B4711" s="1" t="s">
        <v>148</v>
      </c>
      <c r="C4711" s="1">
        <v>960.0</v>
      </c>
      <c r="D4711" s="1" t="s">
        <v>61</v>
      </c>
      <c r="E4711" s="1">
        <v>800.0</v>
      </c>
      <c r="F4711" s="1" t="s">
        <v>2200</v>
      </c>
      <c r="G4711" s="1">
        <v>1996.0</v>
      </c>
      <c r="H4711" s="1">
        <v>55000.0</v>
      </c>
      <c r="I4711" s="1">
        <v>149683.7782</v>
      </c>
      <c r="J4711" s="1">
        <v>18.71047228</v>
      </c>
      <c r="K4711" s="1">
        <v>4.0</v>
      </c>
      <c r="L4711" s="1" t="s">
        <v>16</v>
      </c>
    </row>
    <row r="4712">
      <c r="A4712" s="2">
        <v>42370.0</v>
      </c>
      <c r="B4712" s="1" t="s">
        <v>148</v>
      </c>
      <c r="C4712" s="1">
        <v>962.0</v>
      </c>
      <c r="D4712" s="1" t="s">
        <v>61</v>
      </c>
      <c r="E4712" s="1">
        <v>800.0</v>
      </c>
      <c r="F4712" s="1" t="s">
        <v>2200</v>
      </c>
      <c r="G4712" s="1">
        <v>1996.0</v>
      </c>
      <c r="H4712" s="1">
        <v>55000.0</v>
      </c>
      <c r="I4712" s="1">
        <v>150516.0849</v>
      </c>
      <c r="J4712" s="1">
        <v>18.81451061</v>
      </c>
      <c r="K4712" s="1">
        <v>4.0</v>
      </c>
      <c r="L4712" s="1" t="s">
        <v>16</v>
      </c>
    </row>
    <row r="4713">
      <c r="A4713" s="2">
        <v>42370.0</v>
      </c>
      <c r="B4713" s="1" t="s">
        <v>186</v>
      </c>
      <c r="C4713" s="1" t="s">
        <v>2625</v>
      </c>
      <c r="D4713" s="1" t="s">
        <v>61</v>
      </c>
      <c r="E4713" s="1">
        <v>800.0</v>
      </c>
      <c r="F4713" s="1" t="s">
        <v>2007</v>
      </c>
      <c r="G4713" s="1">
        <v>1998.0</v>
      </c>
      <c r="H4713" s="1">
        <v>55000.0</v>
      </c>
      <c r="I4713" s="1">
        <v>58711.0</v>
      </c>
      <c r="J4713" s="1">
        <v>17.0</v>
      </c>
      <c r="K4713" s="1">
        <v>1.0</v>
      </c>
      <c r="L4713" s="1" t="s">
        <v>16</v>
      </c>
    </row>
    <row r="4714">
      <c r="A4714" s="2">
        <v>42370.0</v>
      </c>
      <c r="B4714" s="1" t="s">
        <v>148</v>
      </c>
      <c r="C4714" s="1">
        <v>930.0</v>
      </c>
      <c r="D4714" s="1" t="s">
        <v>61</v>
      </c>
      <c r="E4714" s="1">
        <v>800.0</v>
      </c>
      <c r="F4714" s="1" t="s">
        <v>2007</v>
      </c>
      <c r="G4714" s="1">
        <v>1999.0</v>
      </c>
      <c r="H4714" s="1">
        <v>55000.0</v>
      </c>
      <c r="I4714" s="1">
        <v>122611.9097</v>
      </c>
      <c r="J4714" s="1">
        <v>15.32648871</v>
      </c>
      <c r="K4714" s="1">
        <v>4.0</v>
      </c>
      <c r="L4714" s="1" t="s">
        <v>16</v>
      </c>
    </row>
    <row r="4715">
      <c r="A4715" s="2">
        <v>42370.0</v>
      </c>
      <c r="B4715" s="1" t="s">
        <v>116</v>
      </c>
      <c r="C4715" s="1" t="s">
        <v>2626</v>
      </c>
      <c r="D4715" s="1" t="s">
        <v>61</v>
      </c>
      <c r="E4715" s="1">
        <v>800.0</v>
      </c>
      <c r="F4715" s="1" t="s">
        <v>2007</v>
      </c>
      <c r="G4715" s="1">
        <v>1999.0</v>
      </c>
      <c r="H4715" s="1">
        <v>55000.0</v>
      </c>
      <c r="I4715" s="1">
        <v>42783.0</v>
      </c>
      <c r="J4715" s="1">
        <v>16.65479452</v>
      </c>
      <c r="K4715" s="1">
        <v>2.0</v>
      </c>
      <c r="L4715" s="1" t="s">
        <v>16</v>
      </c>
    </row>
    <row r="4716">
      <c r="A4716" s="2">
        <v>42370.0</v>
      </c>
      <c r="B4716" s="1" t="s">
        <v>116</v>
      </c>
      <c r="C4716" s="1" t="s">
        <v>2627</v>
      </c>
      <c r="D4716" s="1" t="s">
        <v>61</v>
      </c>
      <c r="E4716" s="1">
        <v>800.0</v>
      </c>
      <c r="F4716" s="1" t="s">
        <v>2007</v>
      </c>
      <c r="G4716" s="1">
        <v>1998.0</v>
      </c>
      <c r="H4716" s="1">
        <v>55000.0</v>
      </c>
      <c r="I4716" s="1">
        <v>49510.0</v>
      </c>
      <c r="J4716" s="1">
        <v>17.84657534</v>
      </c>
      <c r="K4716" s="1">
        <v>2.0</v>
      </c>
      <c r="L4716" s="1" t="s">
        <v>16</v>
      </c>
    </row>
    <row r="4717">
      <c r="A4717" s="2">
        <v>42370.0</v>
      </c>
      <c r="B4717" s="1" t="s">
        <v>116</v>
      </c>
      <c r="C4717" s="1" t="s">
        <v>2628</v>
      </c>
      <c r="D4717" s="1" t="s">
        <v>61</v>
      </c>
      <c r="E4717" s="1">
        <v>800.0</v>
      </c>
      <c r="F4717" s="1" t="s">
        <v>2007</v>
      </c>
      <c r="G4717" s="1">
        <v>1996.0</v>
      </c>
      <c r="H4717" s="1">
        <v>55000.0</v>
      </c>
      <c r="I4717" s="1">
        <v>86657.0</v>
      </c>
      <c r="J4717" s="1">
        <v>19.59178082</v>
      </c>
      <c r="K4717" s="1">
        <v>2.0</v>
      </c>
      <c r="L4717" s="1" t="s">
        <v>16</v>
      </c>
    </row>
    <row r="4718">
      <c r="A4718" s="2">
        <v>42370.0</v>
      </c>
      <c r="B4718" s="1" t="s">
        <v>116</v>
      </c>
      <c r="C4718" s="1" t="s">
        <v>2629</v>
      </c>
      <c r="D4718" s="1" t="s">
        <v>61</v>
      </c>
      <c r="E4718" s="1">
        <v>800.0</v>
      </c>
      <c r="F4718" s="1" t="s">
        <v>2007</v>
      </c>
      <c r="G4718" s="1">
        <v>1991.0</v>
      </c>
      <c r="H4718" s="1">
        <v>55000.0</v>
      </c>
      <c r="I4718" s="1">
        <v>68874.0</v>
      </c>
      <c r="J4718" s="1">
        <v>24.73150685</v>
      </c>
      <c r="K4718" s="1">
        <v>2.0</v>
      </c>
      <c r="L4718" s="1" t="s">
        <v>16</v>
      </c>
    </row>
    <row r="4719">
      <c r="A4719" s="2">
        <v>42370.0</v>
      </c>
      <c r="B4719" s="1" t="s">
        <v>116</v>
      </c>
      <c r="C4719" s="1" t="s">
        <v>2630</v>
      </c>
      <c r="D4719" s="1" t="s">
        <v>61</v>
      </c>
      <c r="E4719" s="1">
        <v>800.0</v>
      </c>
      <c r="F4719" s="1" t="s">
        <v>2007</v>
      </c>
      <c r="G4719" s="1">
        <v>1999.0</v>
      </c>
      <c r="H4719" s="1">
        <v>55000.0</v>
      </c>
      <c r="I4719" s="1">
        <v>6510.0</v>
      </c>
      <c r="J4719" s="1">
        <v>16.41369863</v>
      </c>
      <c r="K4719" s="1">
        <v>4.0</v>
      </c>
      <c r="L4719" s="1" t="s">
        <v>16</v>
      </c>
    </row>
    <row r="4720">
      <c r="A4720" s="2">
        <v>42370.0</v>
      </c>
      <c r="B4720" s="1" t="s">
        <v>148</v>
      </c>
      <c r="C4720" s="1">
        <v>931.0</v>
      </c>
      <c r="D4720" s="1" t="s">
        <v>61</v>
      </c>
      <c r="E4720" s="1" t="s">
        <v>1362</v>
      </c>
      <c r="F4720" s="1" t="s">
        <v>2007</v>
      </c>
      <c r="G4720" s="1">
        <v>1999.0</v>
      </c>
      <c r="H4720" s="1">
        <v>55000.0</v>
      </c>
      <c r="I4720" s="1">
        <v>122611.9097</v>
      </c>
      <c r="J4720" s="1">
        <v>15.32648871</v>
      </c>
      <c r="K4720" s="1">
        <v>4.0</v>
      </c>
      <c r="L4720" s="1" t="s">
        <v>16</v>
      </c>
    </row>
    <row r="4721">
      <c r="A4721" s="2">
        <v>42370.0</v>
      </c>
      <c r="B4721" s="1" t="s">
        <v>148</v>
      </c>
      <c r="C4721" s="1">
        <v>956.0</v>
      </c>
      <c r="D4721" s="1" t="s">
        <v>61</v>
      </c>
      <c r="E4721" s="1" t="s">
        <v>1362</v>
      </c>
      <c r="F4721" s="1" t="s">
        <v>2007</v>
      </c>
      <c r="G4721" s="1">
        <v>1996.0</v>
      </c>
      <c r="H4721" s="1">
        <v>55000.0</v>
      </c>
      <c r="I4721" s="1">
        <v>146617.3854</v>
      </c>
      <c r="J4721" s="1">
        <v>18.32717317</v>
      </c>
      <c r="K4721" s="1">
        <v>4.0</v>
      </c>
      <c r="L4721" s="1" t="s">
        <v>16</v>
      </c>
    </row>
    <row r="4722">
      <c r="A4722" s="2">
        <v>42370.0</v>
      </c>
      <c r="B4722" s="1" t="s">
        <v>116</v>
      </c>
      <c r="C4722" s="1" t="s">
        <v>2631</v>
      </c>
      <c r="D4722" s="1" t="s">
        <v>61</v>
      </c>
      <c r="E4722" s="1" t="s">
        <v>2073</v>
      </c>
      <c r="F4722" s="1" t="s">
        <v>536</v>
      </c>
      <c r="G4722" s="1">
        <v>2001.0</v>
      </c>
      <c r="H4722" s="1">
        <v>55000.0</v>
      </c>
      <c r="I4722" s="1">
        <v>112110.0</v>
      </c>
      <c r="J4722" s="1">
        <v>14.62191781</v>
      </c>
      <c r="K4722" s="1">
        <v>4.0</v>
      </c>
      <c r="L4722" s="1" t="s">
        <v>16</v>
      </c>
    </row>
    <row r="4723">
      <c r="A4723" s="2">
        <v>42370.0</v>
      </c>
      <c r="B4723" s="1" t="s">
        <v>116</v>
      </c>
      <c r="C4723" s="1" t="s">
        <v>2632</v>
      </c>
      <c r="D4723" s="1" t="s">
        <v>61</v>
      </c>
      <c r="E4723" s="1" t="s">
        <v>2073</v>
      </c>
      <c r="F4723" s="1" t="s">
        <v>203</v>
      </c>
      <c r="G4723" s="1">
        <v>1998.0</v>
      </c>
      <c r="H4723" s="1">
        <v>55000.0</v>
      </c>
      <c r="I4723" s="1">
        <v>82738.0</v>
      </c>
      <c r="J4723" s="1">
        <v>17.6739726</v>
      </c>
      <c r="K4723" s="1">
        <v>4.0</v>
      </c>
      <c r="L4723" s="1" t="s">
        <v>16</v>
      </c>
    </row>
    <row r="4724">
      <c r="A4724" s="2">
        <v>42370.0</v>
      </c>
      <c r="B4724" s="1" t="s">
        <v>186</v>
      </c>
      <c r="C4724" s="1" t="s">
        <v>2633</v>
      </c>
      <c r="D4724" s="1" t="s">
        <v>77</v>
      </c>
      <c r="E4724" s="1" t="s">
        <v>2298</v>
      </c>
      <c r="F4724" s="1" t="s">
        <v>2203</v>
      </c>
      <c r="G4724" s="1">
        <v>2002.0</v>
      </c>
      <c r="H4724" s="1">
        <v>55000.0</v>
      </c>
      <c r="I4724" s="1">
        <v>14249.0</v>
      </c>
      <c r="J4724" s="1">
        <v>13.0</v>
      </c>
      <c r="K4724" s="1">
        <v>2.0</v>
      </c>
      <c r="L4724" s="1" t="s">
        <v>16</v>
      </c>
    </row>
    <row r="4725">
      <c r="A4725" s="2">
        <v>42370.0</v>
      </c>
      <c r="B4725" s="1" t="s">
        <v>116</v>
      </c>
      <c r="C4725" s="1" t="s">
        <v>2634</v>
      </c>
      <c r="D4725" s="1" t="s">
        <v>273</v>
      </c>
      <c r="E4725" s="1" t="s">
        <v>2177</v>
      </c>
      <c r="F4725" s="1" t="s">
        <v>2553</v>
      </c>
      <c r="G4725" s="1">
        <v>2004.0</v>
      </c>
      <c r="H4725" s="1">
        <v>55000.0</v>
      </c>
      <c r="I4725" s="1">
        <v>133855.0</v>
      </c>
      <c r="J4725" s="1">
        <v>11.79452055</v>
      </c>
      <c r="K4725" s="1">
        <v>1.0</v>
      </c>
      <c r="L4725" s="1" t="s">
        <v>16</v>
      </c>
    </row>
    <row r="4726">
      <c r="A4726" s="2">
        <v>42370.0</v>
      </c>
      <c r="B4726" s="1" t="s">
        <v>12</v>
      </c>
      <c r="C4726" s="1">
        <v>121416.0</v>
      </c>
      <c r="D4726" s="1" t="s">
        <v>273</v>
      </c>
      <c r="E4726" s="1" t="s">
        <v>2635</v>
      </c>
      <c r="F4726" s="1" t="s">
        <v>2636</v>
      </c>
      <c r="G4726" s="1">
        <v>2004.0</v>
      </c>
      <c r="H4726" s="1">
        <v>55000.0</v>
      </c>
      <c r="I4726" s="1">
        <v>42248.0</v>
      </c>
      <c r="J4726" s="1">
        <v>12.0</v>
      </c>
      <c r="K4726" s="1">
        <v>2.0</v>
      </c>
      <c r="L4726" s="1" t="s">
        <v>16</v>
      </c>
    </row>
    <row r="4727">
      <c r="A4727" s="2">
        <v>42370.0</v>
      </c>
      <c r="B4727" s="1" t="s">
        <v>12</v>
      </c>
      <c r="C4727" s="1">
        <v>121416.0</v>
      </c>
      <c r="D4727" s="1" t="s">
        <v>273</v>
      </c>
      <c r="E4727" s="1" t="s">
        <v>2635</v>
      </c>
      <c r="F4727" s="1" t="s">
        <v>2636</v>
      </c>
      <c r="G4727" s="1">
        <v>2004.0</v>
      </c>
      <c r="H4727" s="1">
        <v>55000.0</v>
      </c>
      <c r="I4727" s="1">
        <v>42248.0</v>
      </c>
      <c r="J4727" s="1">
        <v>12.0</v>
      </c>
      <c r="K4727" s="1">
        <v>2.0</v>
      </c>
      <c r="L4727" s="1" t="s">
        <v>16</v>
      </c>
    </row>
    <row r="4728">
      <c r="A4728" s="2">
        <v>42370.0</v>
      </c>
      <c r="B4728" s="1" t="s">
        <v>12</v>
      </c>
      <c r="C4728" s="1">
        <v>118794.0</v>
      </c>
      <c r="D4728" s="1" t="s">
        <v>273</v>
      </c>
      <c r="E4728" s="1" t="s">
        <v>2289</v>
      </c>
      <c r="F4728" s="1" t="s">
        <v>2470</v>
      </c>
      <c r="G4728" s="1">
        <v>2011.0</v>
      </c>
      <c r="H4728" s="1">
        <v>55000.0</v>
      </c>
      <c r="I4728" s="1">
        <v>42539.0</v>
      </c>
      <c r="J4728" s="1">
        <v>5.0</v>
      </c>
      <c r="K4728" s="1">
        <v>1.0</v>
      </c>
      <c r="L4728" s="1" t="s">
        <v>16</v>
      </c>
    </row>
    <row r="4729">
      <c r="A4729" s="2">
        <v>42370.0</v>
      </c>
      <c r="B4729" s="1" t="s">
        <v>186</v>
      </c>
      <c r="C4729" s="1" t="s">
        <v>2621</v>
      </c>
      <c r="D4729" s="1" t="s">
        <v>61</v>
      </c>
      <c r="E4729" s="1" t="s">
        <v>1711</v>
      </c>
      <c r="F4729" s="1" t="s">
        <v>1641</v>
      </c>
      <c r="G4729" s="1">
        <v>1993.0</v>
      </c>
      <c r="H4729" s="1">
        <v>55000.0</v>
      </c>
      <c r="I4729" s="1">
        <v>116774.0</v>
      </c>
      <c r="J4729" s="1">
        <v>22.0</v>
      </c>
      <c r="K4729" s="1">
        <v>2.0</v>
      </c>
      <c r="L4729" s="1" t="s">
        <v>16</v>
      </c>
    </row>
    <row r="4730">
      <c r="A4730" s="2">
        <v>42370.0</v>
      </c>
      <c r="B4730" s="1" t="s">
        <v>116</v>
      </c>
      <c r="C4730" s="1" t="s">
        <v>2637</v>
      </c>
      <c r="D4730" s="1" t="s">
        <v>61</v>
      </c>
      <c r="E4730" s="1" t="s">
        <v>881</v>
      </c>
      <c r="F4730" s="1" t="s">
        <v>203</v>
      </c>
      <c r="G4730" s="1">
        <v>2006.0</v>
      </c>
      <c r="H4730" s="1">
        <v>55000.0</v>
      </c>
      <c r="I4730" s="1">
        <v>58330.0</v>
      </c>
      <c r="J4730" s="1">
        <v>9.526027397</v>
      </c>
      <c r="K4730" s="1">
        <v>5.0</v>
      </c>
      <c r="L4730" s="1" t="s">
        <v>16</v>
      </c>
    </row>
    <row r="4731">
      <c r="A4731" s="2">
        <v>42370.0</v>
      </c>
      <c r="B4731" s="1" t="s">
        <v>116</v>
      </c>
      <c r="C4731" s="1" t="s">
        <v>2608</v>
      </c>
      <c r="D4731" s="1" t="s">
        <v>61</v>
      </c>
      <c r="E4731" s="1" t="s">
        <v>1128</v>
      </c>
      <c r="F4731" s="1" t="s">
        <v>226</v>
      </c>
      <c r="G4731" s="1">
        <v>1996.0</v>
      </c>
      <c r="H4731" s="1">
        <v>55000.0</v>
      </c>
      <c r="I4731" s="1">
        <v>89659.0</v>
      </c>
      <c r="J4731" s="1">
        <v>19.89041096</v>
      </c>
      <c r="K4731" s="1">
        <v>5.0</v>
      </c>
      <c r="L4731" s="1" t="s">
        <v>16</v>
      </c>
    </row>
    <row r="4732">
      <c r="A4732" s="2">
        <v>42370.0</v>
      </c>
      <c r="B4732" s="1" t="s">
        <v>148</v>
      </c>
      <c r="C4732" s="1">
        <v>943.0</v>
      </c>
      <c r="D4732" s="1" t="s">
        <v>61</v>
      </c>
      <c r="E4732" s="1">
        <v>800.0</v>
      </c>
      <c r="F4732" s="1" t="s">
        <v>2200</v>
      </c>
      <c r="G4732" s="1">
        <v>1998.0</v>
      </c>
      <c r="H4732" s="1">
        <v>54000.0</v>
      </c>
      <c r="I4732" s="1">
        <v>134636.5503</v>
      </c>
      <c r="J4732" s="1">
        <v>16.82956879</v>
      </c>
      <c r="K4732" s="1">
        <v>4.0</v>
      </c>
      <c r="L4732" s="1" t="s">
        <v>16</v>
      </c>
    </row>
    <row r="4733">
      <c r="A4733" s="2">
        <v>42370.0</v>
      </c>
      <c r="B4733" s="1" t="s">
        <v>148</v>
      </c>
      <c r="C4733" s="1">
        <v>939.0</v>
      </c>
      <c r="D4733" s="1" t="s">
        <v>61</v>
      </c>
      <c r="E4733" s="1">
        <v>800.0</v>
      </c>
      <c r="F4733" s="1" t="s">
        <v>2007</v>
      </c>
      <c r="G4733" s="1">
        <v>1998.0</v>
      </c>
      <c r="H4733" s="1">
        <v>54000.0</v>
      </c>
      <c r="I4733" s="1">
        <v>134439.425</v>
      </c>
      <c r="J4733" s="1">
        <v>16.80492813</v>
      </c>
      <c r="K4733" s="1">
        <v>4.0</v>
      </c>
      <c r="L4733" s="1" t="s">
        <v>16</v>
      </c>
    </row>
    <row r="4734">
      <c r="A4734" s="2">
        <v>42370.0</v>
      </c>
      <c r="B4734" s="1" t="s">
        <v>116</v>
      </c>
      <c r="C4734" s="1" t="s">
        <v>2600</v>
      </c>
      <c r="D4734" s="1" t="s">
        <v>61</v>
      </c>
      <c r="E4734" s="1">
        <v>800.0</v>
      </c>
      <c r="F4734" s="1" t="s">
        <v>2007</v>
      </c>
      <c r="G4734" s="1">
        <v>1999.0</v>
      </c>
      <c r="H4734" s="1">
        <v>54000.0</v>
      </c>
      <c r="I4734" s="1">
        <v>55980.0</v>
      </c>
      <c r="J4734" s="1">
        <v>16.96164384</v>
      </c>
      <c r="K4734" s="1">
        <v>2.0</v>
      </c>
      <c r="L4734" s="1" t="s">
        <v>16</v>
      </c>
    </row>
    <row r="4735">
      <c r="A4735" s="2">
        <v>42370.0</v>
      </c>
      <c r="B4735" s="1" t="s">
        <v>116</v>
      </c>
      <c r="C4735" s="1" t="s">
        <v>2632</v>
      </c>
      <c r="D4735" s="1" t="s">
        <v>61</v>
      </c>
      <c r="E4735" s="1" t="s">
        <v>2073</v>
      </c>
      <c r="F4735" s="1" t="s">
        <v>203</v>
      </c>
      <c r="G4735" s="1">
        <v>1998.0</v>
      </c>
      <c r="H4735" s="1">
        <v>54000.0</v>
      </c>
      <c r="I4735" s="1">
        <v>82738.0</v>
      </c>
      <c r="J4735" s="1">
        <v>17.6739726</v>
      </c>
      <c r="K4735" s="1">
        <v>4.0</v>
      </c>
      <c r="L4735" s="1" t="s">
        <v>16</v>
      </c>
    </row>
    <row r="4736">
      <c r="A4736" s="2">
        <v>42370.0</v>
      </c>
      <c r="B4736" s="1" t="s">
        <v>116</v>
      </c>
      <c r="C4736" s="1" t="s">
        <v>2638</v>
      </c>
      <c r="D4736" s="1" t="s">
        <v>61</v>
      </c>
      <c r="E4736" s="1">
        <v>800.0</v>
      </c>
      <c r="F4736" s="1" t="s">
        <v>2007</v>
      </c>
      <c r="G4736" s="1">
        <v>1997.0</v>
      </c>
      <c r="H4736" s="1">
        <v>53000.0</v>
      </c>
      <c r="I4736" s="1">
        <v>101544.0</v>
      </c>
      <c r="J4736" s="1">
        <v>18.71506849</v>
      </c>
      <c r="K4736" s="1">
        <v>5.0</v>
      </c>
      <c r="L4736" s="1" t="s">
        <v>16</v>
      </c>
    </row>
    <row r="4737">
      <c r="A4737" s="2">
        <v>42370.0</v>
      </c>
      <c r="B4737" s="1" t="s">
        <v>116</v>
      </c>
      <c r="C4737" s="1" t="s">
        <v>2611</v>
      </c>
      <c r="D4737" s="1" t="s">
        <v>61</v>
      </c>
      <c r="E4737" s="1">
        <v>800.0</v>
      </c>
      <c r="F4737" s="1" t="s">
        <v>2007</v>
      </c>
      <c r="G4737" s="1">
        <v>2000.0</v>
      </c>
      <c r="H4737" s="1">
        <v>53000.0</v>
      </c>
      <c r="I4737" s="1">
        <v>85275.0</v>
      </c>
      <c r="J4737" s="1">
        <v>15.54794521</v>
      </c>
      <c r="K4737" s="1">
        <v>6.0</v>
      </c>
      <c r="L4737" s="1" t="s">
        <v>16</v>
      </c>
    </row>
    <row r="4738">
      <c r="A4738" s="2">
        <v>42370.0</v>
      </c>
      <c r="B4738" s="1" t="s">
        <v>116</v>
      </c>
      <c r="C4738" s="1" t="s">
        <v>2639</v>
      </c>
      <c r="D4738" s="1" t="s">
        <v>61</v>
      </c>
      <c r="E4738" s="1">
        <v>800.0</v>
      </c>
      <c r="F4738" s="1" t="s">
        <v>2007</v>
      </c>
      <c r="G4738" s="1">
        <v>1995.0</v>
      </c>
      <c r="H4738" s="1">
        <v>53000.0</v>
      </c>
      <c r="I4738" s="1">
        <v>99873.0</v>
      </c>
      <c r="J4738" s="1">
        <v>20.74246575</v>
      </c>
      <c r="K4738" s="1">
        <v>6.0</v>
      </c>
      <c r="L4738" s="1" t="s">
        <v>16</v>
      </c>
    </row>
    <row r="4739">
      <c r="A4739" s="2">
        <v>42370.0</v>
      </c>
      <c r="B4739" s="1" t="s">
        <v>186</v>
      </c>
      <c r="C4739" s="1" t="s">
        <v>2625</v>
      </c>
      <c r="D4739" s="1" t="s">
        <v>61</v>
      </c>
      <c r="E4739" s="1">
        <v>800.0</v>
      </c>
      <c r="F4739" s="1" t="s">
        <v>2007</v>
      </c>
      <c r="G4739" s="1">
        <v>1998.0</v>
      </c>
      <c r="H4739" s="1">
        <v>52000.0</v>
      </c>
      <c r="I4739" s="1">
        <v>58711.0</v>
      </c>
      <c r="J4739" s="1">
        <v>17.0</v>
      </c>
      <c r="K4739" s="1">
        <v>1.0</v>
      </c>
      <c r="L4739" s="1" t="s">
        <v>16</v>
      </c>
    </row>
    <row r="4740">
      <c r="A4740" s="2">
        <v>42370.0</v>
      </c>
      <c r="B4740" s="1" t="s">
        <v>116</v>
      </c>
      <c r="C4740" s="1" t="s">
        <v>2616</v>
      </c>
      <c r="D4740" s="1" t="s">
        <v>61</v>
      </c>
      <c r="E4740" s="1">
        <v>800.0</v>
      </c>
      <c r="F4740" s="1" t="s">
        <v>2007</v>
      </c>
      <c r="G4740" s="1">
        <v>2001.0</v>
      </c>
      <c r="H4740" s="1">
        <v>52000.0</v>
      </c>
      <c r="I4740" s="1">
        <v>86927.0</v>
      </c>
      <c r="J4740" s="1">
        <v>14.71506849</v>
      </c>
      <c r="K4740" s="1">
        <v>1.0</v>
      </c>
      <c r="L4740" s="1" t="s">
        <v>16</v>
      </c>
    </row>
    <row r="4741">
      <c r="A4741" s="2">
        <v>42370.0</v>
      </c>
      <c r="B4741" s="1" t="s">
        <v>186</v>
      </c>
      <c r="C4741" s="1" t="s">
        <v>2612</v>
      </c>
      <c r="D4741" s="1" t="s">
        <v>61</v>
      </c>
      <c r="E4741" s="1" t="s">
        <v>2073</v>
      </c>
      <c r="F4741" s="1" t="s">
        <v>203</v>
      </c>
      <c r="G4741" s="1">
        <v>1996.0</v>
      </c>
      <c r="H4741" s="1">
        <v>52000.0</v>
      </c>
      <c r="I4741" s="1">
        <v>68644.0</v>
      </c>
      <c r="J4741" s="1">
        <v>19.0</v>
      </c>
      <c r="K4741" s="1">
        <v>3.0</v>
      </c>
      <c r="L4741" s="1" t="s">
        <v>16</v>
      </c>
    </row>
    <row r="4742">
      <c r="A4742" s="2">
        <v>42370.0</v>
      </c>
      <c r="B4742" s="1" t="s">
        <v>148</v>
      </c>
      <c r="C4742" s="1">
        <v>964.0</v>
      </c>
      <c r="D4742" s="1" t="s">
        <v>61</v>
      </c>
      <c r="E4742" s="1">
        <v>800.0</v>
      </c>
      <c r="F4742" s="1" t="s">
        <v>2007</v>
      </c>
      <c r="G4742" s="1">
        <v>1996.0</v>
      </c>
      <c r="H4742" s="1">
        <v>51500.0</v>
      </c>
      <c r="I4742" s="1">
        <v>150647.5017</v>
      </c>
      <c r="J4742" s="1">
        <v>18.83093771</v>
      </c>
      <c r="K4742" s="1">
        <v>4.0</v>
      </c>
      <c r="L4742" s="1" t="s">
        <v>16</v>
      </c>
    </row>
    <row r="4743">
      <c r="A4743" s="2">
        <v>42370.0</v>
      </c>
      <c r="B4743" s="1" t="s">
        <v>116</v>
      </c>
      <c r="C4743" s="1" t="s">
        <v>2624</v>
      </c>
      <c r="D4743" s="1" t="s">
        <v>61</v>
      </c>
      <c r="E4743" s="1">
        <v>800.0</v>
      </c>
      <c r="F4743" s="1" t="s">
        <v>2007</v>
      </c>
      <c r="G4743" s="1">
        <v>2002.0</v>
      </c>
      <c r="H4743" s="1">
        <v>51000.0</v>
      </c>
      <c r="I4743" s="1">
        <v>86491.0</v>
      </c>
      <c r="J4743" s="1">
        <v>13.51232877</v>
      </c>
      <c r="K4743" s="1">
        <v>2.0</v>
      </c>
      <c r="L4743" s="1" t="s">
        <v>16</v>
      </c>
    </row>
    <row r="4744">
      <c r="A4744" s="2">
        <v>42370.0</v>
      </c>
      <c r="B4744" s="1" t="s">
        <v>148</v>
      </c>
      <c r="C4744" s="1">
        <v>966.0</v>
      </c>
      <c r="D4744" s="1" t="s">
        <v>61</v>
      </c>
      <c r="E4744" s="1">
        <v>800.0</v>
      </c>
      <c r="F4744" s="1" t="s">
        <v>2200</v>
      </c>
      <c r="G4744" s="1">
        <v>1996.0</v>
      </c>
      <c r="H4744" s="1">
        <v>50000.0</v>
      </c>
      <c r="I4744" s="1">
        <v>151195.0718</v>
      </c>
      <c r="J4744" s="1">
        <v>18.89938398</v>
      </c>
      <c r="K4744" s="1">
        <v>4.0</v>
      </c>
      <c r="L4744" s="1" t="s">
        <v>16</v>
      </c>
    </row>
    <row r="4745">
      <c r="A4745" s="2">
        <v>42370.0</v>
      </c>
      <c r="B4745" s="1" t="s">
        <v>148</v>
      </c>
      <c r="C4745" s="1">
        <v>934.0</v>
      </c>
      <c r="D4745" s="1" t="s">
        <v>61</v>
      </c>
      <c r="E4745" s="1">
        <v>800.0</v>
      </c>
      <c r="F4745" s="1" t="s">
        <v>2007</v>
      </c>
      <c r="G4745" s="1">
        <v>1999.0</v>
      </c>
      <c r="H4745" s="1">
        <v>50000.0</v>
      </c>
      <c r="I4745" s="1">
        <v>123663.2443</v>
      </c>
      <c r="J4745" s="1">
        <v>15.45790554</v>
      </c>
      <c r="K4745" s="1">
        <v>4.0</v>
      </c>
      <c r="L4745" s="1" t="s">
        <v>16</v>
      </c>
    </row>
    <row r="4746">
      <c r="A4746" s="2">
        <v>42370.0</v>
      </c>
      <c r="B4746" s="1" t="s">
        <v>148</v>
      </c>
      <c r="C4746" s="1">
        <v>936.0</v>
      </c>
      <c r="D4746" s="1" t="s">
        <v>61</v>
      </c>
      <c r="E4746" s="1">
        <v>800.0</v>
      </c>
      <c r="F4746" s="1" t="s">
        <v>2007</v>
      </c>
      <c r="G4746" s="1">
        <v>1998.0</v>
      </c>
      <c r="H4746" s="1">
        <v>50000.0</v>
      </c>
      <c r="I4746" s="1">
        <v>131219.7126</v>
      </c>
      <c r="J4746" s="1">
        <v>16.40246407</v>
      </c>
      <c r="K4746" s="1">
        <v>4.0</v>
      </c>
      <c r="L4746" s="1" t="s">
        <v>16</v>
      </c>
    </row>
    <row r="4747">
      <c r="A4747" s="2">
        <v>42370.0</v>
      </c>
      <c r="B4747" s="1" t="s">
        <v>148</v>
      </c>
      <c r="C4747" s="1">
        <v>946.0</v>
      </c>
      <c r="D4747" s="1" t="s">
        <v>61</v>
      </c>
      <c r="E4747" s="1">
        <v>800.0</v>
      </c>
      <c r="F4747" s="1" t="s">
        <v>2007</v>
      </c>
      <c r="G4747" s="1">
        <v>1997.0</v>
      </c>
      <c r="H4747" s="1">
        <v>50000.0</v>
      </c>
      <c r="I4747" s="1">
        <v>141930.1848</v>
      </c>
      <c r="J4747" s="1">
        <v>17.7412731</v>
      </c>
      <c r="K4747" s="1">
        <v>4.0</v>
      </c>
      <c r="L4747" s="1" t="s">
        <v>16</v>
      </c>
    </row>
    <row r="4748">
      <c r="A4748" s="2">
        <v>42370.0</v>
      </c>
      <c r="B4748" s="1" t="s">
        <v>148</v>
      </c>
      <c r="C4748" s="1">
        <v>948.0</v>
      </c>
      <c r="D4748" s="1" t="s">
        <v>61</v>
      </c>
      <c r="E4748" s="1">
        <v>800.0</v>
      </c>
      <c r="F4748" s="1" t="s">
        <v>2007</v>
      </c>
      <c r="G4748" s="1">
        <v>1997.0</v>
      </c>
      <c r="H4748" s="1">
        <v>50000.0</v>
      </c>
      <c r="I4748" s="1">
        <v>142499.6578</v>
      </c>
      <c r="J4748" s="1">
        <v>17.81245722</v>
      </c>
      <c r="K4748" s="1">
        <v>4.0</v>
      </c>
      <c r="L4748" s="1" t="s">
        <v>16</v>
      </c>
    </row>
    <row r="4749">
      <c r="A4749" s="2">
        <v>42370.0</v>
      </c>
      <c r="B4749" s="1" t="s">
        <v>116</v>
      </c>
      <c r="C4749" s="1" t="s">
        <v>2617</v>
      </c>
      <c r="D4749" s="1" t="s">
        <v>61</v>
      </c>
      <c r="E4749" s="1">
        <v>800.0</v>
      </c>
      <c r="F4749" s="1" t="s">
        <v>2007</v>
      </c>
      <c r="G4749" s="1">
        <v>2008.0</v>
      </c>
      <c r="H4749" s="1">
        <v>50000.0</v>
      </c>
      <c r="I4749" s="1">
        <v>71098.0</v>
      </c>
      <c r="J4749" s="1">
        <v>7.490410959</v>
      </c>
      <c r="K4749" s="1">
        <v>2.0</v>
      </c>
      <c r="L4749" s="1" t="s">
        <v>16</v>
      </c>
    </row>
    <row r="4750">
      <c r="A4750" s="2">
        <v>42370.0</v>
      </c>
      <c r="B4750" s="1" t="s">
        <v>116</v>
      </c>
      <c r="C4750" s="1" t="s">
        <v>2640</v>
      </c>
      <c r="D4750" s="1" t="s">
        <v>61</v>
      </c>
      <c r="E4750" s="1">
        <v>800.0</v>
      </c>
      <c r="F4750" s="1" t="s">
        <v>2007</v>
      </c>
      <c r="G4750" s="1">
        <v>1999.0</v>
      </c>
      <c r="H4750" s="1">
        <v>50000.0</v>
      </c>
      <c r="I4750" s="1">
        <v>70212.0</v>
      </c>
      <c r="J4750" s="1">
        <v>16.98630137</v>
      </c>
      <c r="K4750" s="1">
        <v>2.0</v>
      </c>
      <c r="L4750" s="1" t="s">
        <v>16</v>
      </c>
    </row>
    <row r="4751">
      <c r="A4751" s="2">
        <v>42370.0</v>
      </c>
      <c r="B4751" s="1" t="s">
        <v>116</v>
      </c>
      <c r="C4751" s="1" t="s">
        <v>2618</v>
      </c>
      <c r="D4751" s="1" t="s">
        <v>61</v>
      </c>
      <c r="E4751" s="1">
        <v>800.0</v>
      </c>
      <c r="F4751" s="1" t="s">
        <v>2007</v>
      </c>
      <c r="G4751" s="1">
        <v>1998.0</v>
      </c>
      <c r="H4751" s="1">
        <v>50000.0</v>
      </c>
      <c r="I4751" s="1">
        <v>69552.0</v>
      </c>
      <c r="J4751" s="1">
        <v>17.76986301</v>
      </c>
      <c r="K4751" s="1">
        <v>2.0</v>
      </c>
      <c r="L4751" s="1" t="s">
        <v>16</v>
      </c>
    </row>
    <row r="4752">
      <c r="A4752" s="2">
        <v>42370.0</v>
      </c>
      <c r="B4752" s="1" t="s">
        <v>116</v>
      </c>
      <c r="C4752" s="1" t="s">
        <v>2627</v>
      </c>
      <c r="D4752" s="1" t="s">
        <v>61</v>
      </c>
      <c r="E4752" s="1">
        <v>800.0</v>
      </c>
      <c r="F4752" s="1" t="s">
        <v>2007</v>
      </c>
      <c r="G4752" s="1">
        <v>1998.0</v>
      </c>
      <c r="H4752" s="1">
        <v>50000.0</v>
      </c>
      <c r="I4752" s="1">
        <v>49510.0</v>
      </c>
      <c r="J4752" s="1">
        <v>17.84657534</v>
      </c>
      <c r="K4752" s="1">
        <v>2.0</v>
      </c>
      <c r="L4752" s="1" t="s">
        <v>16</v>
      </c>
    </row>
    <row r="4753">
      <c r="A4753" s="2">
        <v>42370.0</v>
      </c>
      <c r="B4753" s="1" t="s">
        <v>116</v>
      </c>
      <c r="C4753" s="1" t="s">
        <v>2629</v>
      </c>
      <c r="D4753" s="1" t="s">
        <v>61</v>
      </c>
      <c r="E4753" s="1">
        <v>800.0</v>
      </c>
      <c r="F4753" s="1" t="s">
        <v>2007</v>
      </c>
      <c r="G4753" s="1">
        <v>1991.0</v>
      </c>
      <c r="H4753" s="1">
        <v>50000.0</v>
      </c>
      <c r="I4753" s="1">
        <v>68874.0</v>
      </c>
      <c r="J4753" s="1">
        <v>24.73150685</v>
      </c>
      <c r="K4753" s="1">
        <v>2.0</v>
      </c>
      <c r="L4753" s="1" t="s">
        <v>16</v>
      </c>
    </row>
    <row r="4754">
      <c r="A4754" s="2">
        <v>42370.0</v>
      </c>
      <c r="B4754" s="1" t="s">
        <v>116</v>
      </c>
      <c r="C4754" s="1" t="s">
        <v>2641</v>
      </c>
      <c r="D4754" s="1" t="s">
        <v>61</v>
      </c>
      <c r="E4754" s="1">
        <v>800.0</v>
      </c>
      <c r="F4754" s="1" t="s">
        <v>2007</v>
      </c>
      <c r="G4754" s="1">
        <v>1995.0</v>
      </c>
      <c r="H4754" s="1">
        <v>50000.0</v>
      </c>
      <c r="I4754" s="1">
        <v>82778.0</v>
      </c>
      <c r="J4754" s="1">
        <v>20.67671233</v>
      </c>
      <c r="K4754" s="1">
        <v>4.0</v>
      </c>
      <c r="L4754" s="1" t="s">
        <v>16</v>
      </c>
    </row>
    <row r="4755">
      <c r="A4755" s="2">
        <v>42370.0</v>
      </c>
      <c r="B4755" s="1" t="s">
        <v>116</v>
      </c>
      <c r="C4755" s="1" t="s">
        <v>2642</v>
      </c>
      <c r="D4755" s="1" t="s">
        <v>61</v>
      </c>
      <c r="E4755" s="1">
        <v>800.0</v>
      </c>
      <c r="F4755" s="1" t="s">
        <v>2007</v>
      </c>
      <c r="G4755" s="1">
        <v>1992.0</v>
      </c>
      <c r="H4755" s="1">
        <v>50000.0</v>
      </c>
      <c r="I4755" s="1">
        <v>112431.0</v>
      </c>
      <c r="J4755" s="1">
        <v>23.50958904</v>
      </c>
      <c r="K4755" s="1">
        <v>5.0</v>
      </c>
      <c r="L4755" s="1" t="s">
        <v>16</v>
      </c>
    </row>
    <row r="4756">
      <c r="A4756" s="2">
        <v>42370.0</v>
      </c>
      <c r="B4756" s="1" t="s">
        <v>116</v>
      </c>
      <c r="C4756" s="1" t="s">
        <v>2643</v>
      </c>
      <c r="D4756" s="1" t="s">
        <v>61</v>
      </c>
      <c r="E4756" s="1">
        <v>800.0</v>
      </c>
      <c r="F4756" s="1" t="s">
        <v>2007</v>
      </c>
      <c r="G4756" s="1">
        <v>1998.0</v>
      </c>
      <c r="H4756" s="1">
        <v>50000.0</v>
      </c>
      <c r="I4756" s="1">
        <v>20744.0</v>
      </c>
      <c r="J4756" s="1">
        <v>17.69315068</v>
      </c>
      <c r="K4756" s="1">
        <v>8.0</v>
      </c>
      <c r="L4756" s="1" t="s">
        <v>16</v>
      </c>
    </row>
    <row r="4757">
      <c r="A4757" s="2">
        <v>42370.0</v>
      </c>
      <c r="B4757" s="1" t="s">
        <v>116</v>
      </c>
      <c r="C4757" s="1" t="s">
        <v>2620</v>
      </c>
      <c r="D4757" s="1" t="s">
        <v>61</v>
      </c>
      <c r="E4757" s="1" t="s">
        <v>712</v>
      </c>
      <c r="F4757" s="1" t="s">
        <v>226</v>
      </c>
      <c r="G4757" s="1">
        <v>2007.0</v>
      </c>
      <c r="H4757" s="1">
        <v>50000.0</v>
      </c>
      <c r="I4757" s="1">
        <v>101821.0</v>
      </c>
      <c r="J4757" s="1">
        <v>8.893150685</v>
      </c>
      <c r="K4757" s="1">
        <v>2.0</v>
      </c>
      <c r="L4757" s="1" t="s">
        <v>16</v>
      </c>
    </row>
    <row r="4758">
      <c r="A4758" s="2">
        <v>42370.0</v>
      </c>
      <c r="B4758" s="1" t="s">
        <v>116</v>
      </c>
      <c r="C4758" s="1" t="s">
        <v>2631</v>
      </c>
      <c r="D4758" s="1" t="s">
        <v>61</v>
      </c>
      <c r="E4758" s="1" t="s">
        <v>2073</v>
      </c>
      <c r="F4758" s="1" t="s">
        <v>536</v>
      </c>
      <c r="G4758" s="1">
        <v>2001.0</v>
      </c>
      <c r="H4758" s="1">
        <v>50000.0</v>
      </c>
      <c r="I4758" s="1">
        <v>112110.0</v>
      </c>
      <c r="J4758" s="1">
        <v>14.62191781</v>
      </c>
      <c r="K4758" s="1">
        <v>4.0</v>
      </c>
      <c r="L4758" s="1" t="s">
        <v>16</v>
      </c>
    </row>
    <row r="4759">
      <c r="A4759" s="2">
        <v>42370.0</v>
      </c>
      <c r="B4759" s="1" t="s">
        <v>148</v>
      </c>
      <c r="C4759" s="1">
        <v>449.0</v>
      </c>
      <c r="D4759" s="1" t="s">
        <v>273</v>
      </c>
      <c r="E4759" s="1" t="s">
        <v>2177</v>
      </c>
      <c r="F4759" s="1" t="s">
        <v>2189</v>
      </c>
      <c r="G4759" s="1">
        <v>2008.0</v>
      </c>
      <c r="H4759" s="1">
        <v>50000.0</v>
      </c>
      <c r="I4759" s="1">
        <v>82365.50308</v>
      </c>
      <c r="J4759" s="1">
        <v>6.863791923</v>
      </c>
      <c r="K4759" s="1">
        <v>2.0</v>
      </c>
      <c r="L4759" s="1" t="s">
        <v>16</v>
      </c>
    </row>
    <row r="4760">
      <c r="A4760" s="2">
        <v>42370.0</v>
      </c>
      <c r="B4760" s="1" t="s">
        <v>209</v>
      </c>
      <c r="C4760" s="1" t="s">
        <v>2644</v>
      </c>
      <c r="D4760" s="1" t="s">
        <v>273</v>
      </c>
      <c r="E4760" s="1" t="s">
        <v>2177</v>
      </c>
      <c r="F4760" s="1" t="s">
        <v>2268</v>
      </c>
      <c r="G4760" s="1">
        <v>2005.0</v>
      </c>
      <c r="H4760" s="1">
        <v>50000.0</v>
      </c>
      <c r="I4760" s="1">
        <v>100000.0</v>
      </c>
      <c r="J4760" s="1">
        <v>10.0</v>
      </c>
      <c r="K4760" s="1">
        <v>3.0</v>
      </c>
      <c r="L4760" s="1" t="s">
        <v>16</v>
      </c>
    </row>
    <row r="4761">
      <c r="A4761" s="2">
        <v>42370.0</v>
      </c>
      <c r="B4761" s="1" t="s">
        <v>148</v>
      </c>
      <c r="C4761" s="1">
        <v>804.0</v>
      </c>
      <c r="D4761" s="1" t="s">
        <v>542</v>
      </c>
      <c r="E4761" s="1" t="s">
        <v>2645</v>
      </c>
      <c r="F4761" s="1" t="s">
        <v>2646</v>
      </c>
      <c r="G4761" s="1">
        <v>2004.0</v>
      </c>
      <c r="H4761" s="1">
        <v>50000.0</v>
      </c>
      <c r="I4761" s="1">
        <v>85486.65296</v>
      </c>
      <c r="J4761" s="1">
        <v>10.68583162</v>
      </c>
      <c r="K4761" s="1">
        <v>3.0</v>
      </c>
      <c r="L4761" s="1" t="s">
        <v>16</v>
      </c>
    </row>
    <row r="4762">
      <c r="A4762" s="2">
        <v>42370.0</v>
      </c>
      <c r="B4762" s="1" t="s">
        <v>116</v>
      </c>
      <c r="C4762" s="1" t="s">
        <v>2637</v>
      </c>
      <c r="D4762" s="1" t="s">
        <v>61</v>
      </c>
      <c r="E4762" s="1" t="s">
        <v>881</v>
      </c>
      <c r="F4762" s="1" t="s">
        <v>203</v>
      </c>
      <c r="G4762" s="1">
        <v>2006.0</v>
      </c>
      <c r="H4762" s="1">
        <v>50000.0</v>
      </c>
      <c r="I4762" s="1">
        <v>58330.0</v>
      </c>
      <c r="J4762" s="1">
        <v>9.526027397</v>
      </c>
      <c r="K4762" s="1">
        <v>5.0</v>
      </c>
      <c r="L4762" s="1" t="s">
        <v>16</v>
      </c>
    </row>
    <row r="4763">
      <c r="A4763" s="2">
        <v>42370.0</v>
      </c>
      <c r="B4763" s="1" t="s">
        <v>148</v>
      </c>
      <c r="C4763" s="1">
        <v>954.0</v>
      </c>
      <c r="D4763" s="1" t="s">
        <v>61</v>
      </c>
      <c r="E4763" s="1" t="s">
        <v>1128</v>
      </c>
      <c r="F4763" s="1" t="s">
        <v>226</v>
      </c>
      <c r="G4763" s="1">
        <v>1996.0</v>
      </c>
      <c r="H4763" s="1">
        <v>50000.0</v>
      </c>
      <c r="I4763" s="1">
        <v>146069.8152</v>
      </c>
      <c r="J4763" s="1">
        <v>18.2587269</v>
      </c>
      <c r="K4763" s="1">
        <v>4.0</v>
      </c>
      <c r="L4763" s="1" t="s">
        <v>16</v>
      </c>
    </row>
    <row r="4764">
      <c r="A4764" s="2">
        <v>42370.0</v>
      </c>
      <c r="B4764" s="1" t="s">
        <v>148</v>
      </c>
      <c r="C4764" s="1">
        <v>929.0</v>
      </c>
      <c r="D4764" s="1" t="s">
        <v>61</v>
      </c>
      <c r="E4764" s="1">
        <v>800.0</v>
      </c>
      <c r="F4764" s="1" t="s">
        <v>2007</v>
      </c>
      <c r="G4764" s="1">
        <v>1999.0</v>
      </c>
      <c r="H4764" s="1">
        <v>49000.0</v>
      </c>
      <c r="I4764" s="1">
        <v>122611.9097</v>
      </c>
      <c r="J4764" s="1">
        <v>15.32648871</v>
      </c>
      <c r="K4764" s="1">
        <v>4.0</v>
      </c>
      <c r="L4764" s="1" t="s">
        <v>16</v>
      </c>
    </row>
    <row r="4765">
      <c r="A4765" s="2">
        <v>42370.0</v>
      </c>
      <c r="B4765" s="1" t="s">
        <v>116</v>
      </c>
      <c r="C4765" s="1" t="s">
        <v>2626</v>
      </c>
      <c r="D4765" s="1" t="s">
        <v>61</v>
      </c>
      <c r="E4765" s="1">
        <v>800.0</v>
      </c>
      <c r="F4765" s="1" t="s">
        <v>2007</v>
      </c>
      <c r="G4765" s="1">
        <v>1999.0</v>
      </c>
      <c r="H4765" s="1">
        <v>49000.0</v>
      </c>
      <c r="I4765" s="1">
        <v>42783.0</v>
      </c>
      <c r="J4765" s="1">
        <v>16.65479452</v>
      </c>
      <c r="K4765" s="1">
        <v>2.0</v>
      </c>
      <c r="L4765" s="1" t="s">
        <v>16</v>
      </c>
    </row>
    <row r="4766">
      <c r="A4766" s="2">
        <v>42370.0</v>
      </c>
      <c r="B4766" s="1" t="s">
        <v>116</v>
      </c>
      <c r="C4766" s="1" t="s">
        <v>2641</v>
      </c>
      <c r="D4766" s="1" t="s">
        <v>61</v>
      </c>
      <c r="E4766" s="1">
        <v>800.0</v>
      </c>
      <c r="F4766" s="1" t="s">
        <v>2007</v>
      </c>
      <c r="G4766" s="1">
        <v>1995.0</v>
      </c>
      <c r="H4766" s="1">
        <v>48500.0</v>
      </c>
      <c r="I4766" s="1">
        <v>82778.0</v>
      </c>
      <c r="J4766" s="1">
        <v>20.67671233</v>
      </c>
      <c r="K4766" s="1">
        <v>4.0</v>
      </c>
      <c r="L4766" s="1" t="s">
        <v>16</v>
      </c>
    </row>
    <row r="4767">
      <c r="A4767" s="2">
        <v>42370.0</v>
      </c>
      <c r="B4767" s="1" t="s">
        <v>148</v>
      </c>
      <c r="C4767" s="1">
        <v>938.0</v>
      </c>
      <c r="D4767" s="1" t="s">
        <v>61</v>
      </c>
      <c r="E4767" s="1">
        <v>800.0</v>
      </c>
      <c r="F4767" s="1" t="s">
        <v>2007</v>
      </c>
      <c r="G4767" s="1">
        <v>1998.0</v>
      </c>
      <c r="H4767" s="1">
        <v>48000.0</v>
      </c>
      <c r="I4767" s="1">
        <v>131811.0883</v>
      </c>
      <c r="J4767" s="1">
        <v>16.47638604</v>
      </c>
      <c r="K4767" s="1">
        <v>4.0</v>
      </c>
      <c r="L4767" s="1" t="s">
        <v>16</v>
      </c>
    </row>
    <row r="4768">
      <c r="A4768" s="2">
        <v>42370.0</v>
      </c>
      <c r="B4768" s="1" t="s">
        <v>116</v>
      </c>
      <c r="C4768" s="1" t="s">
        <v>2614</v>
      </c>
      <c r="D4768" s="1" t="s">
        <v>61</v>
      </c>
      <c r="E4768" s="1">
        <v>800.0</v>
      </c>
      <c r="F4768" s="1" t="s">
        <v>2007</v>
      </c>
      <c r="G4768" s="1">
        <v>1997.0</v>
      </c>
      <c r="H4768" s="1">
        <v>48000.0</v>
      </c>
      <c r="I4768" s="1">
        <v>87810.0</v>
      </c>
      <c r="J4768" s="1">
        <v>18.71506849</v>
      </c>
      <c r="K4768" s="1">
        <v>2.0</v>
      </c>
      <c r="L4768" s="1" t="s">
        <v>16</v>
      </c>
    </row>
    <row r="4769">
      <c r="A4769" s="2">
        <v>42370.0</v>
      </c>
      <c r="B4769" s="1" t="s">
        <v>148</v>
      </c>
      <c r="C4769" s="1">
        <v>666.0</v>
      </c>
      <c r="D4769" s="1" t="s">
        <v>273</v>
      </c>
      <c r="E4769" s="1" t="s">
        <v>2177</v>
      </c>
      <c r="F4769" s="1" t="s">
        <v>2575</v>
      </c>
      <c r="G4769" s="1">
        <v>2006.0</v>
      </c>
      <c r="H4769" s="1">
        <v>48000.0</v>
      </c>
      <c r="I4769" s="1">
        <v>105954.8255</v>
      </c>
      <c r="J4769" s="1">
        <v>8.829568789</v>
      </c>
      <c r="K4769" s="1">
        <v>2.0</v>
      </c>
      <c r="L4769" s="1" t="s">
        <v>16</v>
      </c>
    </row>
    <row r="4770">
      <c r="A4770" s="2">
        <v>42370.0</v>
      </c>
      <c r="B4770" s="1" t="s">
        <v>148</v>
      </c>
      <c r="C4770" s="1">
        <v>972.0</v>
      </c>
      <c r="D4770" s="1" t="s">
        <v>61</v>
      </c>
      <c r="E4770" s="1">
        <v>800.0</v>
      </c>
      <c r="F4770" s="1" t="s">
        <v>2007</v>
      </c>
      <c r="G4770" s="1">
        <v>1996.0</v>
      </c>
      <c r="H4770" s="1">
        <v>47000.0</v>
      </c>
      <c r="I4770" s="1">
        <v>151808.3505</v>
      </c>
      <c r="J4770" s="1">
        <v>18.97604381</v>
      </c>
      <c r="K4770" s="1">
        <v>4.0</v>
      </c>
      <c r="L4770" s="1" t="s">
        <v>16</v>
      </c>
    </row>
    <row r="4771">
      <c r="A4771" s="2">
        <v>42370.0</v>
      </c>
      <c r="B4771" s="1" t="s">
        <v>116</v>
      </c>
      <c r="C4771" s="1" t="s">
        <v>2628</v>
      </c>
      <c r="D4771" s="1" t="s">
        <v>61</v>
      </c>
      <c r="E4771" s="1">
        <v>800.0</v>
      </c>
      <c r="F4771" s="1" t="s">
        <v>2007</v>
      </c>
      <c r="G4771" s="1">
        <v>1996.0</v>
      </c>
      <c r="H4771" s="1">
        <v>47000.0</v>
      </c>
      <c r="I4771" s="1">
        <v>86657.0</v>
      </c>
      <c r="J4771" s="1">
        <v>19.59178082</v>
      </c>
      <c r="K4771" s="1">
        <v>2.0</v>
      </c>
      <c r="L4771" s="1" t="s">
        <v>16</v>
      </c>
    </row>
    <row r="4772">
      <c r="A4772" s="2">
        <v>42370.0</v>
      </c>
      <c r="B4772" s="1" t="s">
        <v>148</v>
      </c>
      <c r="C4772" s="1">
        <v>880.0</v>
      </c>
      <c r="D4772" s="1" t="s">
        <v>273</v>
      </c>
      <c r="E4772" s="1" t="s">
        <v>2320</v>
      </c>
      <c r="F4772" s="1" t="s">
        <v>226</v>
      </c>
      <c r="G4772" s="1">
        <v>2003.0</v>
      </c>
      <c r="H4772" s="1">
        <v>47000.0</v>
      </c>
      <c r="I4772" s="1">
        <v>95890.486</v>
      </c>
      <c r="J4772" s="1">
        <v>11.98631075</v>
      </c>
      <c r="K4772" s="1">
        <v>3.0</v>
      </c>
      <c r="L4772" s="1" t="s">
        <v>16</v>
      </c>
    </row>
    <row r="4773">
      <c r="A4773" s="2">
        <v>42370.0</v>
      </c>
      <c r="B4773" s="1" t="s">
        <v>148</v>
      </c>
      <c r="C4773" s="1">
        <v>958.0</v>
      </c>
      <c r="D4773" s="1" t="s">
        <v>61</v>
      </c>
      <c r="E4773" s="1">
        <v>800.0</v>
      </c>
      <c r="F4773" s="1" t="s">
        <v>2007</v>
      </c>
      <c r="G4773" s="1">
        <v>1996.0</v>
      </c>
      <c r="H4773" s="1">
        <v>46000.0</v>
      </c>
      <c r="I4773" s="1">
        <v>146726.8994</v>
      </c>
      <c r="J4773" s="1">
        <v>18.34086242</v>
      </c>
      <c r="K4773" s="1">
        <v>4.0</v>
      </c>
      <c r="L4773" s="1" t="s">
        <v>16</v>
      </c>
    </row>
    <row r="4774">
      <c r="A4774" s="2">
        <v>42370.0</v>
      </c>
      <c r="B4774" s="1" t="s">
        <v>148</v>
      </c>
      <c r="C4774" s="1">
        <v>886.0</v>
      </c>
      <c r="D4774" s="1" t="s">
        <v>61</v>
      </c>
      <c r="E4774" s="1">
        <v>800.0</v>
      </c>
      <c r="F4774" s="1" t="s">
        <v>2007</v>
      </c>
      <c r="G4774" s="1">
        <v>2002.0</v>
      </c>
      <c r="H4774" s="1">
        <v>45000.0</v>
      </c>
      <c r="I4774" s="1">
        <v>101037.6454</v>
      </c>
      <c r="J4774" s="1">
        <v>12.62970568</v>
      </c>
      <c r="K4774" s="1">
        <v>3.0</v>
      </c>
      <c r="L4774" s="1" t="s">
        <v>16</v>
      </c>
    </row>
    <row r="4775">
      <c r="A4775" s="2">
        <v>42370.0</v>
      </c>
      <c r="B4775" s="1" t="s">
        <v>148</v>
      </c>
      <c r="C4775" s="1">
        <v>927.0</v>
      </c>
      <c r="D4775" s="1" t="s">
        <v>61</v>
      </c>
      <c r="E4775" s="1">
        <v>800.0</v>
      </c>
      <c r="F4775" s="1" t="s">
        <v>2007</v>
      </c>
      <c r="G4775" s="1">
        <v>1999.0</v>
      </c>
      <c r="H4775" s="1">
        <v>45000.0</v>
      </c>
      <c r="I4775" s="1">
        <v>122611.9097</v>
      </c>
      <c r="J4775" s="1">
        <v>15.32648871</v>
      </c>
      <c r="K4775" s="1">
        <v>4.0</v>
      </c>
      <c r="L4775" s="1" t="s">
        <v>16</v>
      </c>
    </row>
    <row r="4776">
      <c r="A4776" s="2">
        <v>42370.0</v>
      </c>
      <c r="B4776" s="1" t="s">
        <v>148</v>
      </c>
      <c r="C4776" s="1">
        <v>933.0</v>
      </c>
      <c r="D4776" s="1" t="s">
        <v>61</v>
      </c>
      <c r="E4776" s="1">
        <v>800.0</v>
      </c>
      <c r="F4776" s="1" t="s">
        <v>2007</v>
      </c>
      <c r="G4776" s="1">
        <v>1999.0</v>
      </c>
      <c r="H4776" s="1">
        <v>45000.0</v>
      </c>
      <c r="I4776" s="1">
        <v>123663.2443</v>
      </c>
      <c r="J4776" s="1">
        <v>15.45790554</v>
      </c>
      <c r="K4776" s="1">
        <v>4.0</v>
      </c>
      <c r="L4776" s="1" t="s">
        <v>16</v>
      </c>
    </row>
    <row r="4777">
      <c r="A4777" s="2">
        <v>42370.0</v>
      </c>
      <c r="B4777" s="1" t="s">
        <v>148</v>
      </c>
      <c r="C4777" s="1">
        <v>942.0</v>
      </c>
      <c r="D4777" s="1" t="s">
        <v>61</v>
      </c>
      <c r="E4777" s="1">
        <v>800.0</v>
      </c>
      <c r="F4777" s="1" t="s">
        <v>2007</v>
      </c>
      <c r="G4777" s="1">
        <v>1998.0</v>
      </c>
      <c r="H4777" s="1">
        <v>45000.0</v>
      </c>
      <c r="I4777" s="1">
        <v>134505.1334</v>
      </c>
      <c r="J4777" s="1">
        <v>16.81314168</v>
      </c>
      <c r="K4777" s="1">
        <v>4.0</v>
      </c>
      <c r="L4777" s="1" t="s">
        <v>16</v>
      </c>
    </row>
    <row r="4778">
      <c r="A4778" s="2">
        <v>42370.0</v>
      </c>
      <c r="B4778" s="1" t="s">
        <v>148</v>
      </c>
      <c r="C4778" s="1">
        <v>950.0</v>
      </c>
      <c r="D4778" s="1" t="s">
        <v>61</v>
      </c>
      <c r="E4778" s="1">
        <v>800.0</v>
      </c>
      <c r="F4778" s="1" t="s">
        <v>2007</v>
      </c>
      <c r="G4778" s="1">
        <v>1997.0</v>
      </c>
      <c r="H4778" s="1">
        <v>45000.0</v>
      </c>
      <c r="I4778" s="1">
        <v>143266.256</v>
      </c>
      <c r="J4778" s="1">
        <v>17.908282</v>
      </c>
      <c r="K4778" s="1">
        <v>4.0</v>
      </c>
      <c r="L4778" s="1" t="s">
        <v>16</v>
      </c>
    </row>
    <row r="4779">
      <c r="A4779" s="2">
        <v>42370.0</v>
      </c>
      <c r="B4779" s="1" t="s">
        <v>116</v>
      </c>
      <c r="C4779" s="1" t="s">
        <v>2647</v>
      </c>
      <c r="D4779" s="1" t="s">
        <v>61</v>
      </c>
      <c r="E4779" s="1">
        <v>800.0</v>
      </c>
      <c r="F4779" s="1" t="s">
        <v>2007</v>
      </c>
      <c r="G4779" s="1">
        <v>1997.0</v>
      </c>
      <c r="H4779" s="1">
        <v>45000.0</v>
      </c>
      <c r="I4779" s="1">
        <v>51165.0</v>
      </c>
      <c r="J4779" s="1">
        <v>18.96712329</v>
      </c>
      <c r="K4779" s="1">
        <v>3.0</v>
      </c>
      <c r="L4779" s="1" t="s">
        <v>16</v>
      </c>
    </row>
    <row r="4780">
      <c r="A4780" s="2">
        <v>42370.0</v>
      </c>
      <c r="B4780" s="1" t="s">
        <v>116</v>
      </c>
      <c r="C4780" s="1" t="s">
        <v>2638</v>
      </c>
      <c r="D4780" s="1" t="s">
        <v>61</v>
      </c>
      <c r="E4780" s="1">
        <v>800.0</v>
      </c>
      <c r="F4780" s="1" t="s">
        <v>2007</v>
      </c>
      <c r="G4780" s="1">
        <v>1997.0</v>
      </c>
      <c r="H4780" s="1">
        <v>45000.0</v>
      </c>
      <c r="I4780" s="1">
        <v>101544.0</v>
      </c>
      <c r="J4780" s="1">
        <v>18.71506849</v>
      </c>
      <c r="K4780" s="1">
        <v>5.0</v>
      </c>
      <c r="L4780" s="1" t="s">
        <v>16</v>
      </c>
    </row>
    <row r="4781">
      <c r="A4781" s="2">
        <v>42370.0</v>
      </c>
      <c r="B4781" s="1" t="s">
        <v>116</v>
      </c>
      <c r="C4781" s="1" t="s">
        <v>2642</v>
      </c>
      <c r="D4781" s="1" t="s">
        <v>61</v>
      </c>
      <c r="E4781" s="1">
        <v>800.0</v>
      </c>
      <c r="F4781" s="1" t="s">
        <v>2007</v>
      </c>
      <c r="G4781" s="1">
        <v>1992.0</v>
      </c>
      <c r="H4781" s="1">
        <v>45000.0</v>
      </c>
      <c r="I4781" s="1">
        <v>112431.0</v>
      </c>
      <c r="J4781" s="1">
        <v>23.50958904</v>
      </c>
      <c r="K4781" s="1">
        <v>5.0</v>
      </c>
      <c r="L4781" s="1" t="s">
        <v>16</v>
      </c>
    </row>
    <row r="4782">
      <c r="A4782" s="2">
        <v>42370.0</v>
      </c>
      <c r="B4782" s="1" t="s">
        <v>148</v>
      </c>
      <c r="C4782" s="1">
        <v>928.0</v>
      </c>
      <c r="D4782" s="1" t="s">
        <v>61</v>
      </c>
      <c r="E4782" s="1" t="s">
        <v>1362</v>
      </c>
      <c r="F4782" s="1" t="s">
        <v>2007</v>
      </c>
      <c r="G4782" s="1">
        <v>1999.0</v>
      </c>
      <c r="H4782" s="1">
        <v>45000.0</v>
      </c>
      <c r="I4782" s="1">
        <v>122611.9097</v>
      </c>
      <c r="J4782" s="1">
        <v>15.32648871</v>
      </c>
      <c r="K4782" s="1">
        <v>4.0</v>
      </c>
      <c r="L4782" s="1" t="s">
        <v>16</v>
      </c>
    </row>
    <row r="4783">
      <c r="A4783" s="2">
        <v>42370.0</v>
      </c>
      <c r="B4783" s="1" t="s">
        <v>116</v>
      </c>
      <c r="C4783" s="1" t="s">
        <v>2648</v>
      </c>
      <c r="D4783" s="1" t="s">
        <v>273</v>
      </c>
      <c r="E4783" s="1" t="s">
        <v>2177</v>
      </c>
      <c r="F4783" s="1" t="s">
        <v>2575</v>
      </c>
      <c r="G4783" s="1">
        <v>2006.0</v>
      </c>
      <c r="H4783" s="1">
        <v>45000.0</v>
      </c>
      <c r="I4783" s="1">
        <v>238650.0</v>
      </c>
      <c r="J4783" s="1">
        <v>9.912328767</v>
      </c>
      <c r="K4783" s="1">
        <v>2.0</v>
      </c>
      <c r="L4783" s="1" t="s">
        <v>16</v>
      </c>
    </row>
    <row r="4784">
      <c r="A4784" s="2">
        <v>42370.0</v>
      </c>
      <c r="B4784" s="1" t="s">
        <v>116</v>
      </c>
      <c r="C4784" s="1" t="s">
        <v>2634</v>
      </c>
      <c r="D4784" s="1" t="s">
        <v>273</v>
      </c>
      <c r="E4784" s="1" t="s">
        <v>2177</v>
      </c>
      <c r="F4784" s="1" t="s">
        <v>2553</v>
      </c>
      <c r="G4784" s="1">
        <v>2004.0</v>
      </c>
      <c r="H4784" s="1">
        <v>45000.0</v>
      </c>
      <c r="I4784" s="1">
        <v>133855.0</v>
      </c>
      <c r="J4784" s="1">
        <v>11.79452055</v>
      </c>
      <c r="K4784" s="1">
        <v>1.0</v>
      </c>
      <c r="L4784" s="1" t="s">
        <v>16</v>
      </c>
    </row>
    <row r="4785">
      <c r="A4785" s="2">
        <v>42370.0</v>
      </c>
      <c r="B4785" s="1" t="s">
        <v>148</v>
      </c>
      <c r="C4785" s="1">
        <v>803.0</v>
      </c>
      <c r="D4785" s="1" t="s">
        <v>542</v>
      </c>
      <c r="E4785" s="1" t="s">
        <v>2645</v>
      </c>
      <c r="F4785" s="1" t="s">
        <v>2646</v>
      </c>
      <c r="G4785" s="1">
        <v>2004.0</v>
      </c>
      <c r="H4785" s="1">
        <v>45000.0</v>
      </c>
      <c r="I4785" s="1">
        <v>85486.65296</v>
      </c>
      <c r="J4785" s="1">
        <v>10.68583162</v>
      </c>
      <c r="K4785" s="1">
        <v>3.0</v>
      </c>
      <c r="L4785" s="1" t="s">
        <v>16</v>
      </c>
    </row>
    <row r="4786">
      <c r="A4786" s="2">
        <v>42370.0</v>
      </c>
      <c r="B4786" s="1" t="s">
        <v>116</v>
      </c>
      <c r="C4786" s="1" t="s">
        <v>2640</v>
      </c>
      <c r="D4786" s="1" t="s">
        <v>61</v>
      </c>
      <c r="E4786" s="1">
        <v>800.0</v>
      </c>
      <c r="F4786" s="1" t="s">
        <v>2007</v>
      </c>
      <c r="G4786" s="1">
        <v>1999.0</v>
      </c>
      <c r="H4786" s="1">
        <v>44000.0</v>
      </c>
      <c r="I4786" s="1">
        <v>70212.0</v>
      </c>
      <c r="J4786" s="1">
        <v>16.98630137</v>
      </c>
      <c r="K4786" s="1">
        <v>2.0</v>
      </c>
      <c r="L4786" s="1" t="s">
        <v>16</v>
      </c>
    </row>
    <row r="4787">
      <c r="A4787" s="2">
        <v>42370.0</v>
      </c>
      <c r="B4787" s="1" t="s">
        <v>116</v>
      </c>
      <c r="C4787" s="1" t="s">
        <v>2649</v>
      </c>
      <c r="D4787" s="1" t="s">
        <v>61</v>
      </c>
      <c r="E4787" s="1">
        <v>800.0</v>
      </c>
      <c r="F4787" s="1" t="s">
        <v>2007</v>
      </c>
      <c r="G4787" s="1">
        <v>1997.0</v>
      </c>
      <c r="H4787" s="1">
        <v>44000.0</v>
      </c>
      <c r="I4787" s="1">
        <v>87672.0</v>
      </c>
      <c r="J4787" s="1">
        <v>19.00273973</v>
      </c>
      <c r="K4787" s="1">
        <v>2.0</v>
      </c>
      <c r="L4787" s="1" t="s">
        <v>16</v>
      </c>
    </row>
    <row r="4788">
      <c r="A4788" s="2">
        <v>42370.0</v>
      </c>
      <c r="B4788" s="1" t="s">
        <v>116</v>
      </c>
      <c r="C4788" s="1" t="s">
        <v>2643</v>
      </c>
      <c r="D4788" s="1" t="s">
        <v>61</v>
      </c>
      <c r="E4788" s="1">
        <v>800.0</v>
      </c>
      <c r="F4788" s="1" t="s">
        <v>2007</v>
      </c>
      <c r="G4788" s="1">
        <v>1998.0</v>
      </c>
      <c r="H4788" s="1">
        <v>44000.0</v>
      </c>
      <c r="I4788" s="1">
        <v>20744.0</v>
      </c>
      <c r="J4788" s="1">
        <v>17.69315068</v>
      </c>
      <c r="K4788" s="1">
        <v>8.0</v>
      </c>
      <c r="L4788" s="1" t="s">
        <v>16</v>
      </c>
    </row>
    <row r="4789">
      <c r="A4789" s="2">
        <v>42370.0</v>
      </c>
      <c r="B4789" s="1" t="s">
        <v>148</v>
      </c>
      <c r="C4789" s="1">
        <v>969.0</v>
      </c>
      <c r="D4789" s="1" t="s">
        <v>61</v>
      </c>
      <c r="E4789" s="1">
        <v>800.0</v>
      </c>
      <c r="F4789" s="1" t="s">
        <v>2007</v>
      </c>
      <c r="G4789" s="1">
        <v>1996.0</v>
      </c>
      <c r="H4789" s="1">
        <v>43000.0</v>
      </c>
      <c r="I4789" s="1">
        <v>151282.6831</v>
      </c>
      <c r="J4789" s="1">
        <v>18.91033539</v>
      </c>
      <c r="K4789" s="1">
        <v>4.0</v>
      </c>
      <c r="L4789" s="1" t="s">
        <v>16</v>
      </c>
    </row>
    <row r="4790">
      <c r="A4790" s="2">
        <v>42370.0</v>
      </c>
      <c r="B4790" s="1" t="s">
        <v>116</v>
      </c>
      <c r="C4790" s="1" t="s">
        <v>2630</v>
      </c>
      <c r="D4790" s="1" t="s">
        <v>61</v>
      </c>
      <c r="E4790" s="1">
        <v>800.0</v>
      </c>
      <c r="F4790" s="1" t="s">
        <v>2007</v>
      </c>
      <c r="G4790" s="1">
        <v>1999.0</v>
      </c>
      <c r="H4790" s="1">
        <v>43000.0</v>
      </c>
      <c r="I4790" s="1">
        <v>6510.0</v>
      </c>
      <c r="J4790" s="1">
        <v>16.41369863</v>
      </c>
      <c r="K4790" s="1">
        <v>4.0</v>
      </c>
      <c r="L4790" s="1" t="s">
        <v>16</v>
      </c>
    </row>
    <row r="4791">
      <c r="A4791" s="2">
        <v>42370.0</v>
      </c>
      <c r="B4791" s="1" t="s">
        <v>116</v>
      </c>
      <c r="C4791" s="1" t="s">
        <v>2650</v>
      </c>
      <c r="D4791" s="1" t="s">
        <v>61</v>
      </c>
      <c r="E4791" s="1">
        <v>800.0</v>
      </c>
      <c r="F4791" s="1" t="s">
        <v>2007</v>
      </c>
      <c r="G4791" s="1">
        <v>1996.0</v>
      </c>
      <c r="H4791" s="1">
        <v>43000.0</v>
      </c>
      <c r="I4791" s="1">
        <v>109157.0</v>
      </c>
      <c r="J4791" s="1">
        <v>19.63835616</v>
      </c>
      <c r="K4791" s="1">
        <v>7.0</v>
      </c>
      <c r="L4791" s="1" t="s">
        <v>16</v>
      </c>
    </row>
    <row r="4792">
      <c r="A4792" s="2">
        <v>42370.0</v>
      </c>
      <c r="B4792" s="1" t="s">
        <v>116</v>
      </c>
      <c r="C4792" s="1" t="s">
        <v>2651</v>
      </c>
      <c r="D4792" s="1" t="s">
        <v>61</v>
      </c>
      <c r="E4792" s="1">
        <v>800.0</v>
      </c>
      <c r="F4792" s="1" t="s">
        <v>2007</v>
      </c>
      <c r="G4792" s="1">
        <v>1997.0</v>
      </c>
      <c r="H4792" s="1">
        <v>42500.0</v>
      </c>
      <c r="I4792" s="1">
        <v>123050.0</v>
      </c>
      <c r="J4792" s="1">
        <v>18.69315068</v>
      </c>
      <c r="K4792" s="1">
        <v>2.0</v>
      </c>
      <c r="L4792" s="1" t="s">
        <v>16</v>
      </c>
    </row>
    <row r="4793">
      <c r="A4793" s="2">
        <v>42370.0</v>
      </c>
      <c r="B4793" s="1" t="s">
        <v>148</v>
      </c>
      <c r="C4793" s="1">
        <v>959.0</v>
      </c>
      <c r="D4793" s="1" t="s">
        <v>61</v>
      </c>
      <c r="E4793" s="1">
        <v>800.0</v>
      </c>
      <c r="F4793" s="1" t="s">
        <v>2200</v>
      </c>
      <c r="G4793" s="1">
        <v>1996.0</v>
      </c>
      <c r="H4793" s="1">
        <v>42000.0</v>
      </c>
      <c r="I4793" s="1">
        <v>149683.7782</v>
      </c>
      <c r="J4793" s="1">
        <v>18.71047228</v>
      </c>
      <c r="K4793" s="1">
        <v>4.0</v>
      </c>
      <c r="L4793" s="1" t="s">
        <v>16</v>
      </c>
    </row>
    <row r="4794">
      <c r="A4794" s="2">
        <v>42370.0</v>
      </c>
      <c r="B4794" s="1" t="s">
        <v>148</v>
      </c>
      <c r="C4794" s="1">
        <v>968.0</v>
      </c>
      <c r="D4794" s="1" t="s">
        <v>61</v>
      </c>
      <c r="E4794" s="1">
        <v>800.0</v>
      </c>
      <c r="F4794" s="1" t="s">
        <v>2007</v>
      </c>
      <c r="G4794" s="1">
        <v>1996.0</v>
      </c>
      <c r="H4794" s="1">
        <v>42000.0</v>
      </c>
      <c r="I4794" s="1">
        <v>151260.7803</v>
      </c>
      <c r="J4794" s="1">
        <v>18.90759754</v>
      </c>
      <c r="K4794" s="1">
        <v>4.0</v>
      </c>
      <c r="L4794" s="1" t="s">
        <v>16</v>
      </c>
    </row>
    <row r="4795">
      <c r="A4795" s="2">
        <v>42370.0</v>
      </c>
      <c r="B4795" s="1" t="s">
        <v>116</v>
      </c>
      <c r="C4795" s="1" t="s">
        <v>2652</v>
      </c>
      <c r="D4795" s="1" t="s">
        <v>61</v>
      </c>
      <c r="E4795" s="1">
        <v>800.0</v>
      </c>
      <c r="F4795" s="1" t="s">
        <v>2007</v>
      </c>
      <c r="G4795" s="1">
        <v>1991.0</v>
      </c>
      <c r="H4795" s="1">
        <v>42000.0</v>
      </c>
      <c r="I4795" s="1">
        <v>98454.0</v>
      </c>
      <c r="J4795" s="1">
        <v>24.5890411</v>
      </c>
      <c r="K4795" s="1">
        <v>3.0</v>
      </c>
      <c r="L4795" s="1" t="s">
        <v>16</v>
      </c>
    </row>
    <row r="4796">
      <c r="A4796" s="2">
        <v>42370.0</v>
      </c>
      <c r="B4796" s="1" t="s">
        <v>116</v>
      </c>
      <c r="C4796" s="1" t="s">
        <v>2639</v>
      </c>
      <c r="D4796" s="1" t="s">
        <v>61</v>
      </c>
      <c r="E4796" s="1">
        <v>800.0</v>
      </c>
      <c r="F4796" s="1" t="s">
        <v>2007</v>
      </c>
      <c r="G4796" s="1">
        <v>1995.0</v>
      </c>
      <c r="H4796" s="1">
        <v>42000.0</v>
      </c>
      <c r="I4796" s="1">
        <v>99873.0</v>
      </c>
      <c r="J4796" s="1">
        <v>20.74246575</v>
      </c>
      <c r="K4796" s="1">
        <v>6.0</v>
      </c>
      <c r="L4796" s="1" t="s">
        <v>16</v>
      </c>
    </row>
    <row r="4797">
      <c r="A4797" s="2">
        <v>42370.0</v>
      </c>
      <c r="B4797" s="1" t="s">
        <v>148</v>
      </c>
      <c r="C4797" s="1">
        <v>922.0</v>
      </c>
      <c r="D4797" s="1" t="s">
        <v>77</v>
      </c>
      <c r="E4797" s="1" t="s">
        <v>2202</v>
      </c>
      <c r="F4797" s="1" t="s">
        <v>2408</v>
      </c>
      <c r="G4797" s="1">
        <v>2000.0</v>
      </c>
      <c r="H4797" s="1">
        <v>42000.0</v>
      </c>
      <c r="I4797" s="1">
        <v>119304.5859</v>
      </c>
      <c r="J4797" s="1">
        <v>14.91307324</v>
      </c>
      <c r="K4797" s="1">
        <v>3.0</v>
      </c>
      <c r="L4797" s="1" t="s">
        <v>16</v>
      </c>
    </row>
    <row r="4798">
      <c r="A4798" s="2">
        <v>42370.0</v>
      </c>
      <c r="B4798" s="1" t="s">
        <v>116</v>
      </c>
      <c r="C4798" s="1" t="s">
        <v>2653</v>
      </c>
      <c r="D4798" s="1" t="s">
        <v>273</v>
      </c>
      <c r="E4798" s="1" t="s">
        <v>2177</v>
      </c>
      <c r="F4798" s="1" t="s">
        <v>2189</v>
      </c>
      <c r="G4798" s="1">
        <v>2006.0</v>
      </c>
      <c r="H4798" s="1">
        <v>42000.0</v>
      </c>
      <c r="I4798" s="1">
        <v>101312.0</v>
      </c>
      <c r="J4798" s="1">
        <v>9.75890411</v>
      </c>
      <c r="K4798" s="1">
        <v>2.0</v>
      </c>
      <c r="L4798" s="1" t="s">
        <v>16</v>
      </c>
    </row>
    <row r="4799">
      <c r="A4799" s="2">
        <v>42370.0</v>
      </c>
      <c r="B4799" s="1" t="s">
        <v>116</v>
      </c>
      <c r="C4799" s="1" t="s">
        <v>2654</v>
      </c>
      <c r="D4799" s="1" t="s">
        <v>61</v>
      </c>
      <c r="E4799" s="1">
        <v>800.0</v>
      </c>
      <c r="F4799" s="1" t="s">
        <v>2007</v>
      </c>
      <c r="G4799" s="1">
        <v>1997.0</v>
      </c>
      <c r="H4799" s="1">
        <v>41500.0</v>
      </c>
      <c r="I4799" s="1">
        <v>56151.0</v>
      </c>
      <c r="J4799" s="1">
        <v>18.6739726</v>
      </c>
      <c r="K4799" s="1">
        <v>5.0</v>
      </c>
      <c r="L4799" s="1" t="s">
        <v>16</v>
      </c>
    </row>
    <row r="4800">
      <c r="A4800" s="2">
        <v>42370.0</v>
      </c>
      <c r="B4800" s="1" t="s">
        <v>148</v>
      </c>
      <c r="C4800" s="1">
        <v>955.0</v>
      </c>
      <c r="D4800" s="1" t="s">
        <v>61</v>
      </c>
      <c r="E4800" s="1" t="s">
        <v>1362</v>
      </c>
      <c r="F4800" s="1" t="s">
        <v>2007</v>
      </c>
      <c r="G4800" s="1">
        <v>1996.0</v>
      </c>
      <c r="H4800" s="1">
        <v>41000.0</v>
      </c>
      <c r="I4800" s="1">
        <v>146617.3854</v>
      </c>
      <c r="J4800" s="1">
        <v>18.32717317</v>
      </c>
      <c r="K4800" s="1">
        <v>4.0</v>
      </c>
      <c r="L4800" s="1" t="s">
        <v>16</v>
      </c>
    </row>
    <row r="4801">
      <c r="A4801" s="2">
        <v>42370.0</v>
      </c>
      <c r="B4801" s="1" t="s">
        <v>148</v>
      </c>
      <c r="C4801" s="1">
        <v>935.0</v>
      </c>
      <c r="D4801" s="1" t="s">
        <v>61</v>
      </c>
      <c r="E4801" s="1">
        <v>800.0</v>
      </c>
      <c r="F4801" s="1" t="s">
        <v>2007</v>
      </c>
      <c r="G4801" s="1">
        <v>1998.0</v>
      </c>
      <c r="H4801" s="1">
        <v>40000.0</v>
      </c>
      <c r="I4801" s="1">
        <v>131219.7126</v>
      </c>
      <c r="J4801" s="1">
        <v>16.40246407</v>
      </c>
      <c r="K4801" s="1">
        <v>4.0</v>
      </c>
      <c r="L4801" s="1" t="s">
        <v>16</v>
      </c>
    </row>
    <row r="4802">
      <c r="A4802" s="2">
        <v>42370.0</v>
      </c>
      <c r="B4802" s="1" t="s">
        <v>148</v>
      </c>
      <c r="C4802" s="1">
        <v>937.0</v>
      </c>
      <c r="D4802" s="1" t="s">
        <v>61</v>
      </c>
      <c r="E4802" s="1">
        <v>800.0</v>
      </c>
      <c r="F4802" s="1" t="s">
        <v>2007</v>
      </c>
      <c r="G4802" s="1">
        <v>1998.0</v>
      </c>
      <c r="H4802" s="1">
        <v>40000.0</v>
      </c>
      <c r="I4802" s="1">
        <v>131811.0883</v>
      </c>
      <c r="J4802" s="1">
        <v>16.47638604</v>
      </c>
      <c r="K4802" s="1">
        <v>4.0</v>
      </c>
      <c r="L4802" s="1" t="s">
        <v>16</v>
      </c>
    </row>
    <row r="4803">
      <c r="A4803" s="2">
        <v>42370.0</v>
      </c>
      <c r="B4803" s="1" t="s">
        <v>148</v>
      </c>
      <c r="C4803" s="1">
        <v>947.0</v>
      </c>
      <c r="D4803" s="1" t="s">
        <v>61</v>
      </c>
      <c r="E4803" s="1">
        <v>800.0</v>
      </c>
      <c r="F4803" s="1" t="s">
        <v>2007</v>
      </c>
      <c r="G4803" s="1">
        <v>1997.0</v>
      </c>
      <c r="H4803" s="1">
        <v>40000.0</v>
      </c>
      <c r="I4803" s="1">
        <v>142499.6578</v>
      </c>
      <c r="J4803" s="1">
        <v>17.81245722</v>
      </c>
      <c r="K4803" s="1">
        <v>4.0</v>
      </c>
      <c r="L4803" s="1" t="s">
        <v>16</v>
      </c>
    </row>
    <row r="4804">
      <c r="A4804" s="2">
        <v>42370.0</v>
      </c>
      <c r="B4804" s="1" t="s">
        <v>148</v>
      </c>
      <c r="C4804" s="1">
        <v>963.0</v>
      </c>
      <c r="D4804" s="1" t="s">
        <v>61</v>
      </c>
      <c r="E4804" s="1">
        <v>800.0</v>
      </c>
      <c r="F4804" s="1" t="s">
        <v>2007</v>
      </c>
      <c r="G4804" s="1">
        <v>1996.0</v>
      </c>
      <c r="H4804" s="1">
        <v>40000.0</v>
      </c>
      <c r="I4804" s="1">
        <v>150647.5017</v>
      </c>
      <c r="J4804" s="1">
        <v>18.83093771</v>
      </c>
      <c r="K4804" s="1">
        <v>4.0</v>
      </c>
      <c r="L4804" s="1" t="s">
        <v>16</v>
      </c>
    </row>
    <row r="4805">
      <c r="A4805" s="2">
        <v>42370.0</v>
      </c>
      <c r="B4805" s="1" t="s">
        <v>148</v>
      </c>
      <c r="C4805" s="1">
        <v>978.0</v>
      </c>
      <c r="D4805" s="1" t="s">
        <v>61</v>
      </c>
      <c r="E4805" s="1">
        <v>800.0</v>
      </c>
      <c r="F4805" s="1" t="s">
        <v>2007</v>
      </c>
      <c r="G4805" s="1">
        <v>1991.0</v>
      </c>
      <c r="H4805" s="1">
        <v>40000.0</v>
      </c>
      <c r="I4805" s="1">
        <v>187816.564</v>
      </c>
      <c r="J4805" s="1">
        <v>23.4770705</v>
      </c>
      <c r="K4805" s="1">
        <v>5.0</v>
      </c>
      <c r="L4805" s="1" t="s">
        <v>16</v>
      </c>
    </row>
    <row r="4806">
      <c r="A4806" s="2">
        <v>42370.0</v>
      </c>
      <c r="B4806" s="1" t="s">
        <v>116</v>
      </c>
      <c r="C4806" s="1" t="s">
        <v>2651</v>
      </c>
      <c r="D4806" s="1" t="s">
        <v>61</v>
      </c>
      <c r="E4806" s="1">
        <v>800.0</v>
      </c>
      <c r="F4806" s="1" t="s">
        <v>2007</v>
      </c>
      <c r="G4806" s="1">
        <v>1997.0</v>
      </c>
      <c r="H4806" s="1">
        <v>40000.0</v>
      </c>
      <c r="I4806" s="1">
        <v>123050.0</v>
      </c>
      <c r="J4806" s="1">
        <v>18.69315068</v>
      </c>
      <c r="K4806" s="1">
        <v>2.0</v>
      </c>
      <c r="L4806" s="1" t="s">
        <v>16</v>
      </c>
    </row>
    <row r="4807">
      <c r="A4807" s="2">
        <v>42370.0</v>
      </c>
      <c r="B4807" s="1" t="s">
        <v>116</v>
      </c>
      <c r="C4807" s="1" t="s">
        <v>2655</v>
      </c>
      <c r="D4807" s="1" t="s">
        <v>61</v>
      </c>
      <c r="E4807" s="1">
        <v>800.0</v>
      </c>
      <c r="F4807" s="1" t="s">
        <v>2007</v>
      </c>
      <c r="G4807" s="1">
        <v>1993.0</v>
      </c>
      <c r="H4807" s="1">
        <v>40000.0</v>
      </c>
      <c r="I4807" s="1">
        <v>88462.0</v>
      </c>
      <c r="J4807" s="1">
        <v>22.69589041</v>
      </c>
      <c r="K4807" s="1">
        <v>2.0</v>
      </c>
      <c r="L4807" s="1" t="s">
        <v>16</v>
      </c>
    </row>
    <row r="4808">
      <c r="A4808" s="2">
        <v>42370.0</v>
      </c>
      <c r="B4808" s="1" t="s">
        <v>116</v>
      </c>
      <c r="C4808" s="1" t="s">
        <v>2656</v>
      </c>
      <c r="D4808" s="1" t="s">
        <v>61</v>
      </c>
      <c r="E4808" s="1">
        <v>800.0</v>
      </c>
      <c r="F4808" s="1" t="s">
        <v>2007</v>
      </c>
      <c r="G4808" s="1">
        <v>1998.0</v>
      </c>
      <c r="H4808" s="1">
        <v>40000.0</v>
      </c>
      <c r="I4808" s="1">
        <v>46621.0</v>
      </c>
      <c r="J4808" s="1">
        <v>17.50410959</v>
      </c>
      <c r="K4808" s="1">
        <v>3.0</v>
      </c>
      <c r="L4808" s="1" t="s">
        <v>16</v>
      </c>
    </row>
    <row r="4809">
      <c r="A4809" s="2">
        <v>42370.0</v>
      </c>
      <c r="B4809" s="1" t="s">
        <v>116</v>
      </c>
      <c r="C4809" s="1" t="s">
        <v>2657</v>
      </c>
      <c r="D4809" s="1" t="s">
        <v>61</v>
      </c>
      <c r="E4809" s="1">
        <v>800.0</v>
      </c>
      <c r="F4809" s="1" t="s">
        <v>2007</v>
      </c>
      <c r="G4809" s="1">
        <v>1990.0</v>
      </c>
      <c r="H4809" s="1">
        <v>40000.0</v>
      </c>
      <c r="I4809" s="1">
        <v>82658.0</v>
      </c>
      <c r="J4809" s="1">
        <v>25.58356164</v>
      </c>
      <c r="K4809" s="1">
        <v>5.0</v>
      </c>
      <c r="L4809" s="1" t="s">
        <v>16</v>
      </c>
    </row>
    <row r="4810">
      <c r="A4810" s="2">
        <v>42370.0</v>
      </c>
      <c r="B4810" s="1" t="s">
        <v>116</v>
      </c>
      <c r="C4810" s="1" t="s">
        <v>2650</v>
      </c>
      <c r="D4810" s="1" t="s">
        <v>61</v>
      </c>
      <c r="E4810" s="1">
        <v>800.0</v>
      </c>
      <c r="F4810" s="1" t="s">
        <v>2007</v>
      </c>
      <c r="G4810" s="1">
        <v>1996.0</v>
      </c>
      <c r="H4810" s="1">
        <v>40000.0</v>
      </c>
      <c r="I4810" s="1">
        <v>109157.0</v>
      </c>
      <c r="J4810" s="1">
        <v>19.63835616</v>
      </c>
      <c r="K4810" s="1">
        <v>7.0</v>
      </c>
      <c r="L4810" s="1" t="s">
        <v>16</v>
      </c>
    </row>
    <row r="4811">
      <c r="A4811" s="2">
        <v>42370.0</v>
      </c>
      <c r="B4811" s="1" t="s">
        <v>116</v>
      </c>
      <c r="C4811" s="1" t="s">
        <v>2658</v>
      </c>
      <c r="D4811" s="1" t="s">
        <v>61</v>
      </c>
      <c r="E4811" s="1" t="s">
        <v>2073</v>
      </c>
      <c r="F4811" s="1" t="s">
        <v>536</v>
      </c>
      <c r="G4811" s="1">
        <v>2003.0</v>
      </c>
      <c r="H4811" s="1">
        <v>40000.0</v>
      </c>
      <c r="I4811" s="1">
        <v>100010.0</v>
      </c>
      <c r="J4811" s="1">
        <v>12.92054795</v>
      </c>
      <c r="K4811" s="1">
        <v>3.0</v>
      </c>
      <c r="L4811" s="1" t="s">
        <v>16</v>
      </c>
    </row>
    <row r="4812">
      <c r="A4812" s="2">
        <v>42370.0</v>
      </c>
      <c r="B4812" s="1" t="s">
        <v>186</v>
      </c>
      <c r="C4812" s="1" t="s">
        <v>2633</v>
      </c>
      <c r="D4812" s="1" t="s">
        <v>77</v>
      </c>
      <c r="E4812" s="1" t="s">
        <v>2298</v>
      </c>
      <c r="F4812" s="1" t="s">
        <v>2203</v>
      </c>
      <c r="G4812" s="1">
        <v>2002.0</v>
      </c>
      <c r="H4812" s="1">
        <v>40000.0</v>
      </c>
      <c r="I4812" s="1">
        <v>14249.0</v>
      </c>
      <c r="J4812" s="1">
        <v>13.0</v>
      </c>
      <c r="K4812" s="1">
        <v>2.0</v>
      </c>
      <c r="L4812" s="1" t="s">
        <v>16</v>
      </c>
    </row>
    <row r="4813">
      <c r="A4813" s="2">
        <v>42370.0</v>
      </c>
      <c r="B4813" s="1" t="s">
        <v>116</v>
      </c>
      <c r="C4813" s="1" t="s">
        <v>2659</v>
      </c>
      <c r="D4813" s="1" t="s">
        <v>2660</v>
      </c>
      <c r="E4813" s="1" t="s">
        <v>2661</v>
      </c>
      <c r="F4813" s="1" t="s">
        <v>2553</v>
      </c>
      <c r="G4813" s="1">
        <v>1999.0</v>
      </c>
      <c r="H4813" s="1">
        <v>40000.0</v>
      </c>
      <c r="I4813" s="1">
        <v>108085.0</v>
      </c>
      <c r="J4813" s="1">
        <v>16.85205479</v>
      </c>
      <c r="K4813" s="1">
        <v>2.0</v>
      </c>
      <c r="L4813" s="1" t="s">
        <v>16</v>
      </c>
    </row>
    <row r="4814">
      <c r="A4814" s="2">
        <v>42370.0</v>
      </c>
      <c r="B4814" s="1" t="s">
        <v>209</v>
      </c>
      <c r="C4814" s="1" t="s">
        <v>2662</v>
      </c>
      <c r="D4814" s="1" t="s">
        <v>61</v>
      </c>
      <c r="E4814" s="1" t="s">
        <v>1711</v>
      </c>
      <c r="F4814" s="1" t="s">
        <v>1641</v>
      </c>
      <c r="G4814" s="1">
        <v>2003.0</v>
      </c>
      <c r="H4814" s="1">
        <v>40000.0</v>
      </c>
      <c r="I4814" s="1">
        <v>80000.0</v>
      </c>
      <c r="J4814" s="1">
        <v>12.0</v>
      </c>
      <c r="K4814" s="1">
        <v>4.0</v>
      </c>
      <c r="L4814" s="1" t="s">
        <v>16</v>
      </c>
    </row>
    <row r="4815">
      <c r="A4815" s="2">
        <v>42370.0</v>
      </c>
      <c r="B4815" s="1" t="s">
        <v>148</v>
      </c>
      <c r="C4815" s="1">
        <v>953.0</v>
      </c>
      <c r="D4815" s="1" t="s">
        <v>61</v>
      </c>
      <c r="E4815" s="1" t="s">
        <v>1128</v>
      </c>
      <c r="F4815" s="1" t="s">
        <v>226</v>
      </c>
      <c r="G4815" s="1">
        <v>1996.0</v>
      </c>
      <c r="H4815" s="1">
        <v>40000.0</v>
      </c>
      <c r="I4815" s="1">
        <v>146069.8152</v>
      </c>
      <c r="J4815" s="1">
        <v>18.2587269</v>
      </c>
      <c r="K4815" s="1">
        <v>4.0</v>
      </c>
      <c r="L4815" s="1" t="s">
        <v>16</v>
      </c>
    </row>
    <row r="4816">
      <c r="A4816" s="2">
        <v>42370.0</v>
      </c>
      <c r="B4816" s="1" t="s">
        <v>186</v>
      </c>
      <c r="C4816" s="1" t="s">
        <v>2663</v>
      </c>
      <c r="D4816" s="1" t="s">
        <v>61</v>
      </c>
      <c r="E4816" s="1" t="s">
        <v>1128</v>
      </c>
      <c r="F4816" s="1" t="s">
        <v>536</v>
      </c>
      <c r="G4816" s="1">
        <v>1995.0</v>
      </c>
      <c r="H4816" s="1">
        <v>40000.0</v>
      </c>
      <c r="I4816" s="1">
        <v>95683.0</v>
      </c>
      <c r="J4816" s="1">
        <v>20.0</v>
      </c>
      <c r="K4816" s="1">
        <v>7.0</v>
      </c>
      <c r="L4816" s="1" t="s">
        <v>16</v>
      </c>
    </row>
    <row r="4817">
      <c r="A4817" s="2">
        <v>42370.0</v>
      </c>
      <c r="B4817" s="1" t="s">
        <v>116</v>
      </c>
      <c r="C4817" s="1" t="s">
        <v>2649</v>
      </c>
      <c r="D4817" s="1" t="s">
        <v>61</v>
      </c>
      <c r="E4817" s="1">
        <v>800.0</v>
      </c>
      <c r="F4817" s="1" t="s">
        <v>2007</v>
      </c>
      <c r="G4817" s="1">
        <v>1997.0</v>
      </c>
      <c r="H4817" s="1">
        <v>39000.0</v>
      </c>
      <c r="I4817" s="1">
        <v>87672.0</v>
      </c>
      <c r="J4817" s="1">
        <v>19.00273973</v>
      </c>
      <c r="K4817" s="1">
        <v>2.0</v>
      </c>
      <c r="L4817" s="1" t="s">
        <v>16</v>
      </c>
    </row>
    <row r="4818">
      <c r="A4818" s="2">
        <v>42370.0</v>
      </c>
      <c r="B4818" s="1" t="s">
        <v>148</v>
      </c>
      <c r="C4818" s="1">
        <v>885.0</v>
      </c>
      <c r="D4818" s="1" t="s">
        <v>61</v>
      </c>
      <c r="E4818" s="1">
        <v>800.0</v>
      </c>
      <c r="F4818" s="1" t="s">
        <v>2007</v>
      </c>
      <c r="G4818" s="1">
        <v>2002.0</v>
      </c>
      <c r="H4818" s="1">
        <v>38000.0</v>
      </c>
      <c r="I4818" s="1">
        <v>101037.6454</v>
      </c>
      <c r="J4818" s="1">
        <v>12.62970568</v>
      </c>
      <c r="K4818" s="1">
        <v>3.0</v>
      </c>
      <c r="L4818" s="1" t="s">
        <v>16</v>
      </c>
    </row>
    <row r="4819">
      <c r="A4819" s="2">
        <v>42370.0</v>
      </c>
      <c r="B4819" s="1" t="s">
        <v>148</v>
      </c>
      <c r="C4819" s="1">
        <v>945.0</v>
      </c>
      <c r="D4819" s="1" t="s">
        <v>61</v>
      </c>
      <c r="E4819" s="1">
        <v>800.0</v>
      </c>
      <c r="F4819" s="1" t="s">
        <v>2007</v>
      </c>
      <c r="G4819" s="1">
        <v>1997.0</v>
      </c>
      <c r="H4819" s="1">
        <v>38000.0</v>
      </c>
      <c r="I4819" s="1">
        <v>141930.1848</v>
      </c>
      <c r="J4819" s="1">
        <v>17.7412731</v>
      </c>
      <c r="K4819" s="1">
        <v>4.0</v>
      </c>
      <c r="L4819" s="1" t="s">
        <v>16</v>
      </c>
    </row>
    <row r="4820">
      <c r="A4820" s="2">
        <v>42370.0</v>
      </c>
      <c r="B4820" s="1" t="s">
        <v>148</v>
      </c>
      <c r="C4820" s="1">
        <v>665.0</v>
      </c>
      <c r="D4820" s="1" t="s">
        <v>273</v>
      </c>
      <c r="E4820" s="1" t="s">
        <v>2177</v>
      </c>
      <c r="F4820" s="1" t="s">
        <v>2575</v>
      </c>
      <c r="G4820" s="1">
        <v>2006.0</v>
      </c>
      <c r="H4820" s="1">
        <v>38000.0</v>
      </c>
      <c r="I4820" s="1">
        <v>105954.8255</v>
      </c>
      <c r="J4820" s="1">
        <v>8.829568789</v>
      </c>
      <c r="K4820" s="1">
        <v>2.0</v>
      </c>
      <c r="L4820" s="1" t="s">
        <v>16</v>
      </c>
    </row>
    <row r="4821">
      <c r="A4821" s="2">
        <v>42370.0</v>
      </c>
      <c r="B4821" s="1" t="s">
        <v>116</v>
      </c>
      <c r="C4821" s="1" t="s">
        <v>2648</v>
      </c>
      <c r="D4821" s="1" t="s">
        <v>273</v>
      </c>
      <c r="E4821" s="1" t="s">
        <v>2177</v>
      </c>
      <c r="F4821" s="1" t="s">
        <v>2575</v>
      </c>
      <c r="G4821" s="1">
        <v>2006.0</v>
      </c>
      <c r="H4821" s="1">
        <v>38000.0</v>
      </c>
      <c r="I4821" s="1">
        <v>238650.0</v>
      </c>
      <c r="J4821" s="1">
        <v>9.912328767</v>
      </c>
      <c r="K4821" s="1">
        <v>2.0</v>
      </c>
      <c r="L4821" s="1" t="s">
        <v>16</v>
      </c>
    </row>
    <row r="4822">
      <c r="A4822" s="2">
        <v>42370.0</v>
      </c>
      <c r="B4822" s="1" t="s">
        <v>148</v>
      </c>
      <c r="C4822" s="1">
        <v>951.0</v>
      </c>
      <c r="D4822" s="1" t="s">
        <v>61</v>
      </c>
      <c r="E4822" s="1">
        <v>800.0</v>
      </c>
      <c r="F4822" s="1" t="s">
        <v>2007</v>
      </c>
      <c r="G4822" s="1">
        <v>1997.0</v>
      </c>
      <c r="H4822" s="1">
        <v>37000.0</v>
      </c>
      <c r="I4822" s="1">
        <v>143945.243</v>
      </c>
      <c r="J4822" s="1">
        <v>17.99315537</v>
      </c>
      <c r="K4822" s="1">
        <v>4.0</v>
      </c>
      <c r="L4822" s="1" t="s">
        <v>16</v>
      </c>
    </row>
    <row r="4823">
      <c r="A4823" s="2">
        <v>42370.0</v>
      </c>
      <c r="B4823" s="1" t="s">
        <v>148</v>
      </c>
      <c r="C4823" s="1">
        <v>974.0</v>
      </c>
      <c r="D4823" s="1" t="s">
        <v>61</v>
      </c>
      <c r="E4823" s="1">
        <v>800.0</v>
      </c>
      <c r="F4823" s="1" t="s">
        <v>2007</v>
      </c>
      <c r="G4823" s="1">
        <v>1994.0</v>
      </c>
      <c r="H4823" s="1">
        <v>37000.0</v>
      </c>
      <c r="I4823" s="1">
        <v>167184.1205</v>
      </c>
      <c r="J4823" s="1">
        <v>20.89801506</v>
      </c>
      <c r="K4823" s="1">
        <v>5.0</v>
      </c>
      <c r="L4823" s="1" t="s">
        <v>16</v>
      </c>
    </row>
    <row r="4824">
      <c r="A4824" s="2">
        <v>42370.0</v>
      </c>
      <c r="B4824" s="1" t="s">
        <v>186</v>
      </c>
      <c r="C4824" s="1" t="s">
        <v>2663</v>
      </c>
      <c r="D4824" s="1" t="s">
        <v>61</v>
      </c>
      <c r="E4824" s="1" t="s">
        <v>1128</v>
      </c>
      <c r="F4824" s="1" t="s">
        <v>536</v>
      </c>
      <c r="G4824" s="1">
        <v>1995.0</v>
      </c>
      <c r="H4824" s="1">
        <v>37000.0</v>
      </c>
      <c r="I4824" s="1">
        <v>95683.0</v>
      </c>
      <c r="J4824" s="1">
        <v>20.0</v>
      </c>
      <c r="K4824" s="1">
        <v>7.0</v>
      </c>
      <c r="L4824" s="1" t="s">
        <v>16</v>
      </c>
    </row>
    <row r="4825">
      <c r="A4825" s="2">
        <v>42370.0</v>
      </c>
      <c r="B4825" s="1" t="s">
        <v>116</v>
      </c>
      <c r="C4825" s="1" t="s">
        <v>2647</v>
      </c>
      <c r="D4825" s="1" t="s">
        <v>61</v>
      </c>
      <c r="E4825" s="1">
        <v>800.0</v>
      </c>
      <c r="F4825" s="1" t="s">
        <v>2007</v>
      </c>
      <c r="G4825" s="1">
        <v>1997.0</v>
      </c>
      <c r="H4825" s="1">
        <v>36000.0</v>
      </c>
      <c r="I4825" s="1">
        <v>51165.0</v>
      </c>
      <c r="J4825" s="1">
        <v>18.96712329</v>
      </c>
      <c r="K4825" s="1">
        <v>3.0</v>
      </c>
      <c r="L4825" s="1" t="s">
        <v>16</v>
      </c>
    </row>
    <row r="4826">
      <c r="A4826" s="2">
        <v>42370.0</v>
      </c>
      <c r="B4826" s="1" t="s">
        <v>116</v>
      </c>
      <c r="C4826" s="1" t="s">
        <v>2653</v>
      </c>
      <c r="D4826" s="1" t="s">
        <v>273</v>
      </c>
      <c r="E4826" s="1" t="s">
        <v>2177</v>
      </c>
      <c r="F4826" s="1" t="s">
        <v>2189</v>
      </c>
      <c r="G4826" s="1">
        <v>2006.0</v>
      </c>
      <c r="H4826" s="1">
        <v>36000.0</v>
      </c>
      <c r="I4826" s="1">
        <v>101312.0</v>
      </c>
      <c r="J4826" s="1">
        <v>9.75890411</v>
      </c>
      <c r="K4826" s="1">
        <v>2.0</v>
      </c>
      <c r="L4826" s="1" t="s">
        <v>16</v>
      </c>
    </row>
    <row r="4827">
      <c r="A4827" s="2">
        <v>42370.0</v>
      </c>
      <c r="B4827" s="1" t="s">
        <v>186</v>
      </c>
      <c r="C4827" s="1" t="s">
        <v>2664</v>
      </c>
      <c r="D4827" s="1" t="s">
        <v>61</v>
      </c>
      <c r="E4827" s="1">
        <v>800.0</v>
      </c>
      <c r="F4827" s="1" t="s">
        <v>2200</v>
      </c>
      <c r="G4827" s="1">
        <v>1993.0</v>
      </c>
      <c r="H4827" s="1">
        <v>35000.0</v>
      </c>
      <c r="I4827" s="1">
        <v>78245.0</v>
      </c>
      <c r="J4827" s="1">
        <v>22.0</v>
      </c>
      <c r="K4827" s="1">
        <v>3.0</v>
      </c>
      <c r="L4827" s="1" t="s">
        <v>16</v>
      </c>
    </row>
    <row r="4828">
      <c r="A4828" s="2">
        <v>42370.0</v>
      </c>
      <c r="B4828" s="1" t="s">
        <v>148</v>
      </c>
      <c r="C4828" s="1">
        <v>961.0</v>
      </c>
      <c r="D4828" s="1" t="s">
        <v>61</v>
      </c>
      <c r="E4828" s="1">
        <v>800.0</v>
      </c>
      <c r="F4828" s="1" t="s">
        <v>2200</v>
      </c>
      <c r="G4828" s="1">
        <v>1996.0</v>
      </c>
      <c r="H4828" s="1">
        <v>35000.0</v>
      </c>
      <c r="I4828" s="1">
        <v>150516.0849</v>
      </c>
      <c r="J4828" s="1">
        <v>18.81451061</v>
      </c>
      <c r="K4828" s="1">
        <v>4.0</v>
      </c>
      <c r="L4828" s="1" t="s">
        <v>16</v>
      </c>
    </row>
    <row r="4829">
      <c r="A4829" s="2">
        <v>42370.0</v>
      </c>
      <c r="B4829" s="1" t="s">
        <v>148</v>
      </c>
      <c r="C4829" s="1">
        <v>965.0</v>
      </c>
      <c r="D4829" s="1" t="s">
        <v>61</v>
      </c>
      <c r="E4829" s="1">
        <v>800.0</v>
      </c>
      <c r="F4829" s="1" t="s">
        <v>2200</v>
      </c>
      <c r="G4829" s="1">
        <v>1996.0</v>
      </c>
      <c r="H4829" s="1">
        <v>35000.0</v>
      </c>
      <c r="I4829" s="1">
        <v>151195.0718</v>
      </c>
      <c r="J4829" s="1">
        <v>18.89938398</v>
      </c>
      <c r="K4829" s="1">
        <v>4.0</v>
      </c>
      <c r="L4829" s="1" t="s">
        <v>16</v>
      </c>
    </row>
    <row r="4830">
      <c r="A4830" s="2">
        <v>42370.0</v>
      </c>
      <c r="B4830" s="1" t="s">
        <v>148</v>
      </c>
      <c r="C4830" s="1">
        <v>971.0</v>
      </c>
      <c r="D4830" s="1" t="s">
        <v>61</v>
      </c>
      <c r="E4830" s="1">
        <v>800.0</v>
      </c>
      <c r="F4830" s="1" t="s">
        <v>2007</v>
      </c>
      <c r="G4830" s="1">
        <v>1996.0</v>
      </c>
      <c r="H4830" s="1">
        <v>35000.0</v>
      </c>
      <c r="I4830" s="1">
        <v>151808.3505</v>
      </c>
      <c r="J4830" s="1">
        <v>18.97604381</v>
      </c>
      <c r="K4830" s="1">
        <v>4.0</v>
      </c>
      <c r="L4830" s="1" t="s">
        <v>16</v>
      </c>
    </row>
    <row r="4831">
      <c r="A4831" s="2">
        <v>42370.0</v>
      </c>
      <c r="B4831" s="1" t="s">
        <v>148</v>
      </c>
      <c r="C4831" s="1">
        <v>976.0</v>
      </c>
      <c r="D4831" s="1" t="s">
        <v>61</v>
      </c>
      <c r="E4831" s="1">
        <v>800.0</v>
      </c>
      <c r="F4831" s="1" t="s">
        <v>2007</v>
      </c>
      <c r="G4831" s="1">
        <v>1992.0</v>
      </c>
      <c r="H4831" s="1">
        <v>35000.0</v>
      </c>
      <c r="I4831" s="1">
        <v>183808.3505</v>
      </c>
      <c r="J4831" s="1">
        <v>22.97604381</v>
      </c>
      <c r="K4831" s="1">
        <v>5.0</v>
      </c>
      <c r="L4831" s="1" t="s">
        <v>16</v>
      </c>
    </row>
    <row r="4832">
      <c r="A4832" s="2">
        <v>42370.0</v>
      </c>
      <c r="B4832" s="1" t="s">
        <v>116</v>
      </c>
      <c r="C4832" s="1" t="s">
        <v>2665</v>
      </c>
      <c r="D4832" s="1" t="s">
        <v>61</v>
      </c>
      <c r="E4832" s="1">
        <v>800.0</v>
      </c>
      <c r="F4832" s="1" t="s">
        <v>2007</v>
      </c>
      <c r="G4832" s="1">
        <v>1996.0</v>
      </c>
      <c r="H4832" s="1">
        <v>35000.0</v>
      </c>
      <c r="I4832" s="1">
        <v>88116.0</v>
      </c>
      <c r="J4832" s="1">
        <v>19.53150685</v>
      </c>
      <c r="K4832" s="1">
        <v>2.0</v>
      </c>
      <c r="L4832" s="1" t="s">
        <v>16</v>
      </c>
    </row>
    <row r="4833">
      <c r="A4833" s="2">
        <v>42370.0</v>
      </c>
      <c r="B4833" s="1" t="s">
        <v>116</v>
      </c>
      <c r="C4833" s="1" t="s">
        <v>2655</v>
      </c>
      <c r="D4833" s="1" t="s">
        <v>61</v>
      </c>
      <c r="E4833" s="1">
        <v>800.0</v>
      </c>
      <c r="F4833" s="1" t="s">
        <v>2007</v>
      </c>
      <c r="G4833" s="1">
        <v>1993.0</v>
      </c>
      <c r="H4833" s="1">
        <v>35000.0</v>
      </c>
      <c r="I4833" s="1">
        <v>88462.0</v>
      </c>
      <c r="J4833" s="1">
        <v>22.69589041</v>
      </c>
      <c r="K4833" s="1">
        <v>2.0</v>
      </c>
      <c r="L4833" s="1" t="s">
        <v>16</v>
      </c>
    </row>
    <row r="4834">
      <c r="A4834" s="2">
        <v>42370.0</v>
      </c>
      <c r="B4834" s="1" t="s">
        <v>116</v>
      </c>
      <c r="C4834" s="1" t="s">
        <v>2666</v>
      </c>
      <c r="D4834" s="1" t="s">
        <v>61</v>
      </c>
      <c r="E4834" s="1">
        <v>800.0</v>
      </c>
      <c r="F4834" s="1" t="s">
        <v>2007</v>
      </c>
      <c r="G4834" s="1">
        <v>1996.0</v>
      </c>
      <c r="H4834" s="1">
        <v>35000.0</v>
      </c>
      <c r="I4834" s="1">
        <v>184171.0</v>
      </c>
      <c r="J4834" s="1">
        <v>19.54246575</v>
      </c>
      <c r="K4834" s="1">
        <v>3.0</v>
      </c>
      <c r="L4834" s="1" t="s">
        <v>16</v>
      </c>
    </row>
    <row r="4835">
      <c r="A4835" s="2">
        <v>42370.0</v>
      </c>
      <c r="B4835" s="1" t="s">
        <v>116</v>
      </c>
      <c r="C4835" s="1" t="s">
        <v>2654</v>
      </c>
      <c r="D4835" s="1" t="s">
        <v>61</v>
      </c>
      <c r="E4835" s="1">
        <v>800.0</v>
      </c>
      <c r="F4835" s="1" t="s">
        <v>2007</v>
      </c>
      <c r="G4835" s="1">
        <v>1997.0</v>
      </c>
      <c r="H4835" s="1">
        <v>35000.0</v>
      </c>
      <c r="I4835" s="1">
        <v>56151.0</v>
      </c>
      <c r="J4835" s="1">
        <v>18.6739726</v>
      </c>
      <c r="K4835" s="1">
        <v>5.0</v>
      </c>
      <c r="L4835" s="1" t="s">
        <v>16</v>
      </c>
    </row>
    <row r="4836">
      <c r="A4836" s="2">
        <v>42370.0</v>
      </c>
      <c r="B4836" s="1" t="s">
        <v>116</v>
      </c>
      <c r="C4836" s="1" t="s">
        <v>2667</v>
      </c>
      <c r="D4836" s="1" t="s">
        <v>61</v>
      </c>
      <c r="E4836" s="1">
        <v>800.0</v>
      </c>
      <c r="F4836" s="1" t="s">
        <v>2007</v>
      </c>
      <c r="G4836" s="1">
        <v>1991.0</v>
      </c>
      <c r="H4836" s="1">
        <v>35000.0</v>
      </c>
      <c r="I4836" s="1">
        <v>106163.0</v>
      </c>
      <c r="J4836" s="1">
        <v>24.67945205</v>
      </c>
      <c r="K4836" s="1">
        <v>6.0</v>
      </c>
      <c r="L4836" s="1" t="s">
        <v>16</v>
      </c>
    </row>
    <row r="4837">
      <c r="A4837" s="2">
        <v>42370.0</v>
      </c>
      <c r="B4837" s="1" t="s">
        <v>116</v>
      </c>
      <c r="C4837" s="1" t="s">
        <v>2668</v>
      </c>
      <c r="D4837" s="1" t="s">
        <v>61</v>
      </c>
      <c r="E4837" s="1">
        <v>800.0</v>
      </c>
      <c r="F4837" s="1" t="s">
        <v>2007</v>
      </c>
      <c r="G4837" s="1">
        <v>1994.0</v>
      </c>
      <c r="H4837" s="1">
        <v>35000.0</v>
      </c>
      <c r="I4837" s="1">
        <v>88143.0</v>
      </c>
      <c r="J4837" s="1">
        <v>21.55068493</v>
      </c>
      <c r="K4837" s="1">
        <v>8.0</v>
      </c>
      <c r="L4837" s="1" t="s">
        <v>16</v>
      </c>
    </row>
    <row r="4838">
      <c r="A4838" s="2">
        <v>42370.0</v>
      </c>
      <c r="B4838" s="1" t="s">
        <v>148</v>
      </c>
      <c r="C4838" s="1">
        <v>921.0</v>
      </c>
      <c r="D4838" s="1" t="s">
        <v>77</v>
      </c>
      <c r="E4838" s="1" t="s">
        <v>2202</v>
      </c>
      <c r="F4838" s="1" t="s">
        <v>2408</v>
      </c>
      <c r="G4838" s="1">
        <v>2000.0</v>
      </c>
      <c r="H4838" s="1">
        <v>35000.0</v>
      </c>
      <c r="I4838" s="1">
        <v>119304.5859</v>
      </c>
      <c r="J4838" s="1">
        <v>14.91307324</v>
      </c>
      <c r="K4838" s="1">
        <v>3.0</v>
      </c>
      <c r="L4838" s="1" t="s">
        <v>16</v>
      </c>
    </row>
    <row r="4839">
      <c r="A4839" s="2">
        <v>42370.0</v>
      </c>
      <c r="B4839" s="1" t="s">
        <v>148</v>
      </c>
      <c r="C4839" s="1">
        <v>879.0</v>
      </c>
      <c r="D4839" s="1" t="s">
        <v>273</v>
      </c>
      <c r="E4839" s="1" t="s">
        <v>2320</v>
      </c>
      <c r="F4839" s="1" t="s">
        <v>226</v>
      </c>
      <c r="G4839" s="1">
        <v>2003.0</v>
      </c>
      <c r="H4839" s="1">
        <v>35000.0</v>
      </c>
      <c r="I4839" s="1">
        <v>95890.486</v>
      </c>
      <c r="J4839" s="1">
        <v>11.98631075</v>
      </c>
      <c r="K4839" s="1">
        <v>3.0</v>
      </c>
      <c r="L4839" s="1" t="s">
        <v>16</v>
      </c>
    </row>
    <row r="4840">
      <c r="A4840" s="2">
        <v>42370.0</v>
      </c>
      <c r="B4840" s="1" t="s">
        <v>209</v>
      </c>
      <c r="C4840" s="1" t="s">
        <v>2669</v>
      </c>
      <c r="D4840" s="1" t="s">
        <v>61</v>
      </c>
      <c r="E4840" s="1" t="s">
        <v>1711</v>
      </c>
      <c r="F4840" s="1" t="s">
        <v>1641</v>
      </c>
      <c r="G4840" s="1">
        <v>1996.0</v>
      </c>
      <c r="H4840" s="1">
        <v>35000.0</v>
      </c>
      <c r="I4840" s="1">
        <v>100000.0</v>
      </c>
      <c r="J4840" s="1">
        <v>19.0</v>
      </c>
      <c r="K4840" s="1">
        <v>5.0</v>
      </c>
      <c r="L4840" s="1" t="s">
        <v>16</v>
      </c>
    </row>
    <row r="4841">
      <c r="A4841" s="2">
        <v>42370.0</v>
      </c>
      <c r="B4841" s="1" t="s">
        <v>148</v>
      </c>
      <c r="C4841" s="1">
        <v>949.0</v>
      </c>
      <c r="D4841" s="1" t="s">
        <v>61</v>
      </c>
      <c r="E4841" s="1">
        <v>800.0</v>
      </c>
      <c r="F4841" s="1" t="s">
        <v>2007</v>
      </c>
      <c r="G4841" s="1">
        <v>1997.0</v>
      </c>
      <c r="H4841" s="1">
        <v>34000.0</v>
      </c>
      <c r="I4841" s="1">
        <v>143266.256</v>
      </c>
      <c r="J4841" s="1">
        <v>17.908282</v>
      </c>
      <c r="K4841" s="1">
        <v>4.0</v>
      </c>
      <c r="L4841" s="1" t="s">
        <v>16</v>
      </c>
    </row>
    <row r="4842">
      <c r="A4842" s="2">
        <v>42370.0</v>
      </c>
      <c r="B4842" s="1" t="s">
        <v>148</v>
      </c>
      <c r="C4842" s="1">
        <v>957.0</v>
      </c>
      <c r="D4842" s="1" t="s">
        <v>61</v>
      </c>
      <c r="E4842" s="1">
        <v>800.0</v>
      </c>
      <c r="F4842" s="1" t="s">
        <v>2007</v>
      </c>
      <c r="G4842" s="1">
        <v>1996.0</v>
      </c>
      <c r="H4842" s="1">
        <v>34000.0</v>
      </c>
      <c r="I4842" s="1">
        <v>146726.8994</v>
      </c>
      <c r="J4842" s="1">
        <v>18.34086242</v>
      </c>
      <c r="K4842" s="1">
        <v>4.0</v>
      </c>
      <c r="L4842" s="1" t="s">
        <v>16</v>
      </c>
    </row>
    <row r="4843">
      <c r="A4843" s="2">
        <v>42370.0</v>
      </c>
      <c r="B4843" s="1" t="s">
        <v>116</v>
      </c>
      <c r="C4843" s="1" t="s">
        <v>2656</v>
      </c>
      <c r="D4843" s="1" t="s">
        <v>61</v>
      </c>
      <c r="E4843" s="1">
        <v>800.0</v>
      </c>
      <c r="F4843" s="1" t="s">
        <v>2007</v>
      </c>
      <c r="G4843" s="1">
        <v>1998.0</v>
      </c>
      <c r="H4843" s="1">
        <v>34000.0</v>
      </c>
      <c r="I4843" s="1">
        <v>46621.0</v>
      </c>
      <c r="J4843" s="1">
        <v>17.50410959</v>
      </c>
      <c r="K4843" s="1">
        <v>3.0</v>
      </c>
      <c r="L4843" s="1" t="s">
        <v>16</v>
      </c>
    </row>
    <row r="4844">
      <c r="A4844" s="2">
        <v>42370.0</v>
      </c>
      <c r="B4844" s="1" t="s">
        <v>116</v>
      </c>
      <c r="C4844" s="1" t="s">
        <v>2670</v>
      </c>
      <c r="D4844" s="1" t="s">
        <v>273</v>
      </c>
      <c r="E4844" s="1" t="s">
        <v>2177</v>
      </c>
      <c r="F4844" s="1" t="s">
        <v>2189</v>
      </c>
      <c r="G4844" s="1">
        <v>2015.0</v>
      </c>
      <c r="H4844" s="1">
        <v>32500.0</v>
      </c>
      <c r="I4844" s="1">
        <v>82627.0</v>
      </c>
      <c r="J4844" s="1">
        <v>0.624657534</v>
      </c>
      <c r="K4844" s="1">
        <v>1.0</v>
      </c>
      <c r="L4844" s="1" t="s">
        <v>16</v>
      </c>
    </row>
    <row r="4845">
      <c r="A4845" s="2">
        <v>42370.0</v>
      </c>
      <c r="B4845" s="1" t="s">
        <v>186</v>
      </c>
      <c r="C4845" s="1" t="s">
        <v>2664</v>
      </c>
      <c r="D4845" s="1" t="s">
        <v>61</v>
      </c>
      <c r="E4845" s="1">
        <v>800.0</v>
      </c>
      <c r="F4845" s="1" t="s">
        <v>2200</v>
      </c>
      <c r="G4845" s="1">
        <v>1993.0</v>
      </c>
      <c r="H4845" s="1">
        <v>32000.0</v>
      </c>
      <c r="I4845" s="1">
        <v>78245.0</v>
      </c>
      <c r="J4845" s="1">
        <v>22.0</v>
      </c>
      <c r="K4845" s="1">
        <v>3.0</v>
      </c>
      <c r="L4845" s="1" t="s">
        <v>16</v>
      </c>
    </row>
    <row r="4846">
      <c r="A4846" s="2">
        <v>42370.0</v>
      </c>
      <c r="B4846" s="1" t="s">
        <v>116</v>
      </c>
      <c r="C4846" s="1" t="s">
        <v>2671</v>
      </c>
      <c r="D4846" s="1" t="s">
        <v>61</v>
      </c>
      <c r="E4846" s="1">
        <v>800.0</v>
      </c>
      <c r="F4846" s="1" t="s">
        <v>2007</v>
      </c>
      <c r="G4846" s="1">
        <v>1993.0</v>
      </c>
      <c r="H4846" s="1">
        <v>32000.0</v>
      </c>
      <c r="I4846" s="1">
        <v>51497.0</v>
      </c>
      <c r="J4846" s="1">
        <v>22.74246575</v>
      </c>
      <c r="K4846" s="1">
        <v>2.0</v>
      </c>
      <c r="L4846" s="1" t="s">
        <v>16</v>
      </c>
    </row>
    <row r="4847">
      <c r="A4847" s="2">
        <v>42370.0</v>
      </c>
      <c r="B4847" s="1" t="s">
        <v>116</v>
      </c>
      <c r="C4847" s="1" t="s">
        <v>2668</v>
      </c>
      <c r="D4847" s="1" t="s">
        <v>61</v>
      </c>
      <c r="E4847" s="1">
        <v>800.0</v>
      </c>
      <c r="F4847" s="1" t="s">
        <v>2007</v>
      </c>
      <c r="G4847" s="1">
        <v>1994.0</v>
      </c>
      <c r="H4847" s="1">
        <v>32000.0</v>
      </c>
      <c r="I4847" s="1">
        <v>88143.0</v>
      </c>
      <c r="J4847" s="1">
        <v>21.55068493</v>
      </c>
      <c r="K4847" s="1">
        <v>8.0</v>
      </c>
      <c r="L4847" s="1" t="s">
        <v>16</v>
      </c>
    </row>
    <row r="4848">
      <c r="A4848" s="2">
        <v>42370.0</v>
      </c>
      <c r="B4848" s="1" t="s">
        <v>116</v>
      </c>
      <c r="C4848" s="1" t="s">
        <v>2659</v>
      </c>
      <c r="D4848" s="1" t="s">
        <v>2660</v>
      </c>
      <c r="E4848" s="1" t="s">
        <v>2661</v>
      </c>
      <c r="F4848" s="1" t="s">
        <v>2553</v>
      </c>
      <c r="G4848" s="1">
        <v>1999.0</v>
      </c>
      <c r="H4848" s="1">
        <v>32000.0</v>
      </c>
      <c r="I4848" s="1">
        <v>108085.0</v>
      </c>
      <c r="J4848" s="1">
        <v>16.85205479</v>
      </c>
      <c r="K4848" s="1">
        <v>2.0</v>
      </c>
      <c r="L4848" s="1" t="s">
        <v>16</v>
      </c>
    </row>
    <row r="4849">
      <c r="A4849" s="2">
        <v>42370.0</v>
      </c>
      <c r="B4849" s="1" t="s">
        <v>148</v>
      </c>
      <c r="C4849" s="1">
        <v>941.0</v>
      </c>
      <c r="D4849" s="1" t="s">
        <v>61</v>
      </c>
      <c r="E4849" s="1">
        <v>800.0</v>
      </c>
      <c r="F4849" s="1" t="s">
        <v>2007</v>
      </c>
      <c r="G4849" s="1">
        <v>1998.0</v>
      </c>
      <c r="H4849" s="1">
        <v>31000.0</v>
      </c>
      <c r="I4849" s="1">
        <v>134505.1334</v>
      </c>
      <c r="J4849" s="1">
        <v>16.81314168</v>
      </c>
      <c r="K4849" s="1">
        <v>4.0</v>
      </c>
      <c r="L4849" s="1" t="s">
        <v>16</v>
      </c>
    </row>
    <row r="4850">
      <c r="A4850" s="2">
        <v>42370.0</v>
      </c>
      <c r="B4850" s="1" t="s">
        <v>116</v>
      </c>
      <c r="C4850" s="1" t="s">
        <v>2666</v>
      </c>
      <c r="D4850" s="1" t="s">
        <v>61</v>
      </c>
      <c r="E4850" s="1">
        <v>800.0</v>
      </c>
      <c r="F4850" s="1" t="s">
        <v>2007</v>
      </c>
      <c r="G4850" s="1">
        <v>1996.0</v>
      </c>
      <c r="H4850" s="1">
        <v>31000.0</v>
      </c>
      <c r="I4850" s="1">
        <v>184171.0</v>
      </c>
      <c r="J4850" s="1">
        <v>19.54246575</v>
      </c>
      <c r="K4850" s="1">
        <v>3.0</v>
      </c>
      <c r="L4850" s="1" t="s">
        <v>16</v>
      </c>
    </row>
    <row r="4851">
      <c r="A4851" s="2">
        <v>42370.0</v>
      </c>
      <c r="B4851" s="1" t="s">
        <v>116</v>
      </c>
      <c r="C4851" s="1" t="s">
        <v>2652</v>
      </c>
      <c r="D4851" s="1" t="s">
        <v>61</v>
      </c>
      <c r="E4851" s="1">
        <v>800.0</v>
      </c>
      <c r="F4851" s="1" t="s">
        <v>2007</v>
      </c>
      <c r="G4851" s="1">
        <v>1991.0</v>
      </c>
      <c r="H4851" s="1">
        <v>31000.0</v>
      </c>
      <c r="I4851" s="1">
        <v>98454.0</v>
      </c>
      <c r="J4851" s="1">
        <v>24.5890411</v>
      </c>
      <c r="K4851" s="1">
        <v>3.0</v>
      </c>
      <c r="L4851" s="1" t="s">
        <v>16</v>
      </c>
    </row>
    <row r="4852">
      <c r="A4852" s="2">
        <v>42370.0</v>
      </c>
      <c r="B4852" s="1" t="s">
        <v>186</v>
      </c>
      <c r="C4852" s="1" t="s">
        <v>2672</v>
      </c>
      <c r="D4852" s="1" t="s">
        <v>2660</v>
      </c>
      <c r="E4852" s="1" t="s">
        <v>2661</v>
      </c>
      <c r="F4852" s="1" t="s">
        <v>2553</v>
      </c>
      <c r="G4852" s="1">
        <v>2000.0</v>
      </c>
      <c r="H4852" s="1">
        <v>31000.0</v>
      </c>
      <c r="I4852" s="1">
        <v>81481.0</v>
      </c>
      <c r="J4852" s="1">
        <v>15.0</v>
      </c>
      <c r="K4852" s="1">
        <v>3.0</v>
      </c>
      <c r="L4852" s="1" t="s">
        <v>16</v>
      </c>
    </row>
    <row r="4853">
      <c r="A4853" s="2">
        <v>42370.0</v>
      </c>
      <c r="B4853" s="1" t="s">
        <v>186</v>
      </c>
      <c r="C4853" s="1" t="s">
        <v>2672</v>
      </c>
      <c r="D4853" s="1" t="s">
        <v>2660</v>
      </c>
      <c r="E4853" s="1" t="s">
        <v>2661</v>
      </c>
      <c r="F4853" s="1" t="s">
        <v>2553</v>
      </c>
      <c r="G4853" s="1">
        <v>2000.0</v>
      </c>
      <c r="H4853" s="1">
        <v>31000.0</v>
      </c>
      <c r="I4853" s="1">
        <v>81481.0</v>
      </c>
      <c r="J4853" s="1">
        <v>15.0</v>
      </c>
      <c r="K4853" s="1">
        <v>3.0</v>
      </c>
      <c r="L4853" s="1" t="s">
        <v>16</v>
      </c>
    </row>
    <row r="4854">
      <c r="A4854" s="2">
        <v>42370.0</v>
      </c>
      <c r="B4854" s="1" t="s">
        <v>148</v>
      </c>
      <c r="C4854" s="1">
        <v>967.0</v>
      </c>
      <c r="D4854" s="1" t="s">
        <v>61</v>
      </c>
      <c r="E4854" s="1">
        <v>800.0</v>
      </c>
      <c r="F4854" s="1" t="s">
        <v>2007</v>
      </c>
      <c r="G4854" s="1">
        <v>1996.0</v>
      </c>
      <c r="H4854" s="1">
        <v>30000.0</v>
      </c>
      <c r="I4854" s="1">
        <v>151260.7803</v>
      </c>
      <c r="J4854" s="1">
        <v>18.90759754</v>
      </c>
      <c r="K4854" s="1">
        <v>4.0</v>
      </c>
      <c r="L4854" s="1" t="s">
        <v>16</v>
      </c>
    </row>
    <row r="4855">
      <c r="A4855" s="2">
        <v>42370.0</v>
      </c>
      <c r="B4855" s="1" t="s">
        <v>116</v>
      </c>
      <c r="C4855" s="1" t="s">
        <v>2673</v>
      </c>
      <c r="D4855" s="1" t="s">
        <v>61</v>
      </c>
      <c r="E4855" s="1">
        <v>800.0</v>
      </c>
      <c r="F4855" s="1" t="s">
        <v>2007</v>
      </c>
      <c r="G4855" s="1">
        <v>1990.0</v>
      </c>
      <c r="H4855" s="1">
        <v>30000.0</v>
      </c>
      <c r="I4855" s="1">
        <v>164227.0</v>
      </c>
      <c r="J4855" s="1">
        <v>25.58356164</v>
      </c>
      <c r="K4855" s="1">
        <v>1.0</v>
      </c>
      <c r="L4855" s="1" t="s">
        <v>16</v>
      </c>
    </row>
    <row r="4856">
      <c r="A4856" s="2">
        <v>42370.0</v>
      </c>
      <c r="B4856" s="1" t="s">
        <v>116</v>
      </c>
      <c r="C4856" s="1" t="s">
        <v>2673</v>
      </c>
      <c r="D4856" s="1" t="s">
        <v>61</v>
      </c>
      <c r="E4856" s="1">
        <v>800.0</v>
      </c>
      <c r="F4856" s="1" t="s">
        <v>2007</v>
      </c>
      <c r="G4856" s="1">
        <v>1990.0</v>
      </c>
      <c r="H4856" s="1">
        <v>30000.0</v>
      </c>
      <c r="I4856" s="1">
        <v>164227.0</v>
      </c>
      <c r="J4856" s="1">
        <v>25.58356164</v>
      </c>
      <c r="K4856" s="1">
        <v>1.0</v>
      </c>
      <c r="L4856" s="1" t="s">
        <v>16</v>
      </c>
    </row>
    <row r="4857">
      <c r="A4857" s="2">
        <v>42370.0</v>
      </c>
      <c r="B4857" s="1" t="s">
        <v>116</v>
      </c>
      <c r="C4857" s="1" t="s">
        <v>2674</v>
      </c>
      <c r="D4857" s="1" t="s">
        <v>61</v>
      </c>
      <c r="E4857" s="1">
        <v>800.0</v>
      </c>
      <c r="F4857" s="1" t="s">
        <v>2007</v>
      </c>
      <c r="G4857" s="1">
        <v>1993.0</v>
      </c>
      <c r="H4857" s="1">
        <v>30000.0</v>
      </c>
      <c r="I4857" s="1">
        <v>19171.0</v>
      </c>
      <c r="J4857" s="1">
        <v>22.81369863</v>
      </c>
      <c r="K4857" s="1">
        <v>4.0</v>
      </c>
      <c r="L4857" s="1" t="s">
        <v>16</v>
      </c>
    </row>
    <row r="4858">
      <c r="A4858" s="2">
        <v>42370.0</v>
      </c>
      <c r="B4858" s="1" t="s">
        <v>116</v>
      </c>
      <c r="C4858" s="1" t="s">
        <v>2658</v>
      </c>
      <c r="D4858" s="1" t="s">
        <v>61</v>
      </c>
      <c r="E4858" s="1" t="s">
        <v>2073</v>
      </c>
      <c r="F4858" s="1" t="s">
        <v>536</v>
      </c>
      <c r="G4858" s="1">
        <v>2003.0</v>
      </c>
      <c r="H4858" s="1">
        <v>30000.0</v>
      </c>
      <c r="I4858" s="1">
        <v>100010.0</v>
      </c>
      <c r="J4858" s="1">
        <v>12.92054795</v>
      </c>
      <c r="K4858" s="1">
        <v>3.0</v>
      </c>
      <c r="L4858" s="1" t="s">
        <v>16</v>
      </c>
    </row>
    <row r="4859">
      <c r="A4859" s="2">
        <v>42370.0</v>
      </c>
      <c r="B4859" s="1" t="s">
        <v>116</v>
      </c>
      <c r="C4859" s="1" t="s">
        <v>2670</v>
      </c>
      <c r="D4859" s="1" t="s">
        <v>273</v>
      </c>
      <c r="E4859" s="1" t="s">
        <v>2177</v>
      </c>
      <c r="F4859" s="1" t="s">
        <v>2189</v>
      </c>
      <c r="G4859" s="1">
        <v>2015.0</v>
      </c>
      <c r="H4859" s="1">
        <v>30000.0</v>
      </c>
      <c r="I4859" s="1">
        <v>82627.0</v>
      </c>
      <c r="J4859" s="1">
        <v>0.624657534</v>
      </c>
      <c r="K4859" s="1">
        <v>1.0</v>
      </c>
      <c r="L4859" s="1" t="s">
        <v>16</v>
      </c>
    </row>
    <row r="4860">
      <c r="A4860" s="2">
        <v>42370.0</v>
      </c>
      <c r="B4860" s="1" t="s">
        <v>116</v>
      </c>
      <c r="C4860" s="1" t="s">
        <v>2657</v>
      </c>
      <c r="D4860" s="1" t="s">
        <v>61</v>
      </c>
      <c r="E4860" s="1">
        <v>800.0</v>
      </c>
      <c r="F4860" s="1" t="s">
        <v>2007</v>
      </c>
      <c r="G4860" s="1">
        <v>1990.0</v>
      </c>
      <c r="H4860" s="1">
        <v>29000.0</v>
      </c>
      <c r="I4860" s="1">
        <v>82658.0</v>
      </c>
      <c r="J4860" s="1">
        <v>25.58356164</v>
      </c>
      <c r="K4860" s="1">
        <v>5.0</v>
      </c>
      <c r="L4860" s="1" t="s">
        <v>16</v>
      </c>
    </row>
    <row r="4861">
      <c r="A4861" s="2">
        <v>42370.0</v>
      </c>
      <c r="B4861" s="1" t="s">
        <v>148</v>
      </c>
      <c r="C4861" s="1">
        <v>977.0</v>
      </c>
      <c r="D4861" s="1" t="s">
        <v>61</v>
      </c>
      <c r="E4861" s="1">
        <v>800.0</v>
      </c>
      <c r="F4861" s="1" t="s">
        <v>2007</v>
      </c>
      <c r="G4861" s="1">
        <v>1991.0</v>
      </c>
      <c r="H4861" s="1">
        <v>28000.0</v>
      </c>
      <c r="I4861" s="1">
        <v>187816.564</v>
      </c>
      <c r="J4861" s="1">
        <v>23.4770705</v>
      </c>
      <c r="K4861" s="1">
        <v>5.0</v>
      </c>
      <c r="L4861" s="1" t="s">
        <v>16</v>
      </c>
    </row>
    <row r="4862">
      <c r="A4862" s="2">
        <v>42370.0</v>
      </c>
      <c r="B4862" s="1" t="s">
        <v>148</v>
      </c>
      <c r="C4862" s="1">
        <v>973.0</v>
      </c>
      <c r="D4862" s="1" t="s">
        <v>61</v>
      </c>
      <c r="E4862" s="1">
        <v>800.0</v>
      </c>
      <c r="F4862" s="1" t="s">
        <v>2007</v>
      </c>
      <c r="G4862" s="1">
        <v>1994.0</v>
      </c>
      <c r="H4862" s="1">
        <v>27000.0</v>
      </c>
      <c r="I4862" s="1">
        <v>167184.1205</v>
      </c>
      <c r="J4862" s="1">
        <v>20.89801506</v>
      </c>
      <c r="K4862" s="1">
        <v>5.0</v>
      </c>
      <c r="L4862" s="1" t="s">
        <v>16</v>
      </c>
    </row>
    <row r="4863">
      <c r="A4863" s="2">
        <v>42370.0</v>
      </c>
      <c r="B4863" s="1" t="s">
        <v>116</v>
      </c>
      <c r="C4863" s="1" t="s">
        <v>2665</v>
      </c>
      <c r="D4863" s="1" t="s">
        <v>61</v>
      </c>
      <c r="E4863" s="1">
        <v>800.0</v>
      </c>
      <c r="F4863" s="1" t="s">
        <v>2007</v>
      </c>
      <c r="G4863" s="1">
        <v>1996.0</v>
      </c>
      <c r="H4863" s="1">
        <v>27000.0</v>
      </c>
      <c r="I4863" s="1">
        <v>88116.0</v>
      </c>
      <c r="J4863" s="1">
        <v>19.53150685</v>
      </c>
      <c r="K4863" s="1">
        <v>2.0</v>
      </c>
      <c r="L4863" s="1" t="s">
        <v>16</v>
      </c>
    </row>
    <row r="4864">
      <c r="A4864" s="2">
        <v>42370.0</v>
      </c>
      <c r="B4864" s="1" t="s">
        <v>116</v>
      </c>
      <c r="C4864" s="1" t="s">
        <v>2667</v>
      </c>
      <c r="D4864" s="1" t="s">
        <v>61</v>
      </c>
      <c r="E4864" s="1">
        <v>800.0</v>
      </c>
      <c r="F4864" s="1" t="s">
        <v>2007</v>
      </c>
      <c r="G4864" s="1">
        <v>1991.0</v>
      </c>
      <c r="H4864" s="1">
        <v>27000.0</v>
      </c>
      <c r="I4864" s="1">
        <v>106163.0</v>
      </c>
      <c r="J4864" s="1">
        <v>24.67945205</v>
      </c>
      <c r="K4864" s="1">
        <v>6.0</v>
      </c>
      <c r="L4864" s="1" t="s">
        <v>16</v>
      </c>
    </row>
    <row r="4865">
      <c r="A4865" s="2">
        <v>42370.0</v>
      </c>
      <c r="B4865" s="1" t="s">
        <v>148</v>
      </c>
      <c r="C4865" s="1">
        <v>975.0</v>
      </c>
      <c r="D4865" s="1" t="s">
        <v>61</v>
      </c>
      <c r="E4865" s="1">
        <v>800.0</v>
      </c>
      <c r="F4865" s="1" t="s">
        <v>2007</v>
      </c>
      <c r="G4865" s="1">
        <v>1992.0</v>
      </c>
      <c r="H4865" s="1">
        <v>25000.0</v>
      </c>
      <c r="I4865" s="1">
        <v>183808.3505</v>
      </c>
      <c r="J4865" s="1">
        <v>22.97604381</v>
      </c>
      <c r="K4865" s="1">
        <v>5.0</v>
      </c>
      <c r="L4865" s="1" t="s">
        <v>16</v>
      </c>
    </row>
    <row r="4866">
      <c r="A4866" s="2">
        <v>42370.0</v>
      </c>
      <c r="B4866" s="1" t="s">
        <v>116</v>
      </c>
      <c r="C4866" s="1" t="s">
        <v>2671</v>
      </c>
      <c r="D4866" s="1" t="s">
        <v>61</v>
      </c>
      <c r="E4866" s="1">
        <v>800.0</v>
      </c>
      <c r="F4866" s="1" t="s">
        <v>2007</v>
      </c>
      <c r="G4866" s="1">
        <v>1993.0</v>
      </c>
      <c r="H4866" s="1">
        <v>24000.0</v>
      </c>
      <c r="I4866" s="1">
        <v>51497.0</v>
      </c>
      <c r="J4866" s="1">
        <v>22.74246575</v>
      </c>
      <c r="K4866" s="1">
        <v>2.0</v>
      </c>
      <c r="L4866" s="1" t="s">
        <v>16</v>
      </c>
    </row>
    <row r="4867">
      <c r="A4867" s="2">
        <v>42370.0</v>
      </c>
      <c r="B4867" s="1" t="s">
        <v>116</v>
      </c>
      <c r="C4867" s="1" t="s">
        <v>2674</v>
      </c>
      <c r="D4867" s="1" t="s">
        <v>61</v>
      </c>
      <c r="E4867" s="1">
        <v>800.0</v>
      </c>
      <c r="F4867" s="1" t="s">
        <v>2007</v>
      </c>
      <c r="G4867" s="1">
        <v>1993.0</v>
      </c>
      <c r="H4867" s="1">
        <v>20500.0</v>
      </c>
      <c r="I4867" s="1">
        <v>19171.0</v>
      </c>
      <c r="J4867" s="1">
        <v>22.81369863</v>
      </c>
      <c r="K4867" s="1">
        <v>4.0</v>
      </c>
      <c r="L4867" s="1" t="s">
        <v>16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7" width="7.63"/>
    <col customWidth="1" min="8" max="8" width="20.38"/>
    <col customWidth="1" min="9" max="26" width="7.63"/>
  </cols>
  <sheetData>
    <row r="1">
      <c r="A1" s="1" t="s">
        <v>0</v>
      </c>
      <c r="B1" s="5" t="str">
        <f>rawTransactionSheet!B1</f>
        <v>Source</v>
      </c>
      <c r="C1" s="1" t="s">
        <v>2</v>
      </c>
      <c r="D1" s="5" t="str">
        <f>rawTransactionSheet!D1</f>
        <v>Make</v>
      </c>
      <c r="E1" s="5" t="str">
        <f>rawTransactionSheet!E1</f>
        <v>Model_1</v>
      </c>
      <c r="F1" s="6" t="s">
        <v>2675</v>
      </c>
      <c r="G1" s="5" t="str">
        <f>rawTransactionSheet!F1</f>
        <v>Variant_1</v>
      </c>
      <c r="H1" s="6" t="s">
        <v>2676</v>
      </c>
      <c r="I1" s="5" t="str">
        <f>rawTransactionSheet!G1</f>
        <v>Year</v>
      </c>
      <c r="J1" s="5" t="str">
        <f>rawTransactionSheet!H1</f>
        <v>Sold Price</v>
      </c>
      <c r="K1" s="5" t="str">
        <f>rawTransactionSheet!I1</f>
        <v>Out Kms</v>
      </c>
      <c r="L1" s="5" t="str">
        <f>rawTransactionSheet!J1</f>
        <v>Age</v>
      </c>
      <c r="M1" s="5" t="str">
        <f>rawTransactionSheet!K1</f>
        <v>Ownership</v>
      </c>
      <c r="N1" s="5" t="str">
        <f>rawTransactionSheet!L1</f>
        <v>City</v>
      </c>
      <c r="O1" s="1" t="s">
        <v>2677</v>
      </c>
      <c r="P1" s="1" t="s">
        <v>2678</v>
      </c>
    </row>
    <row r="2">
      <c r="A2" s="2">
        <v>42370.0</v>
      </c>
      <c r="B2" s="5" t="str">
        <f>rawTransactionSheet!B2</f>
        <v>NandiBid</v>
      </c>
      <c r="C2" s="5" t="str">
        <f>rawTransactionSheet!C2</f>
        <v>132720</v>
      </c>
      <c r="D2" s="5" t="str">
        <f>rawTransactionSheet!D2</f>
        <v>TOYOTA</v>
      </c>
      <c r="E2" s="5" t="str">
        <f>rawTransactionSheet!E2</f>
        <v>FORTUNER</v>
      </c>
      <c r="F2" s="5" t="str">
        <f>IFERROR(VLOOKUP(E2,modelMapping,2,0),E2)</f>
        <v>FORTUNER</v>
      </c>
      <c r="G2" s="5" t="str">
        <f>rawTransactionSheet!F2</f>
        <v>3.0 MT</v>
      </c>
      <c r="H2" s="1" t="str">
        <f t="shared" ref="H2:H4867" si="1">SUBSTITUTE(SUBSTITUTE(SUBSTITUTE(SUBSTITUTE(SUBSTITUTE(SUBSTITUTE(SUBSTITUTE(G2," BS IV","")," BS-IV","")," - BS III","")," BS-III","")," BS-II","")," BS II","")," BS III","")</f>
        <v>3.0 MT</v>
      </c>
      <c r="I2" s="5" t="str">
        <f>rawTransactionSheet!G2</f>
        <v>2013</v>
      </c>
      <c r="J2" s="5" t="str">
        <f>rawTransactionSheet!H2</f>
        <v>2331000</v>
      </c>
      <c r="K2" s="5" t="str">
        <f>rawTransactionSheet!I2</f>
        <v>28584</v>
      </c>
      <c r="L2" s="5" t="str">
        <f>rawTransactionSheet!J2</f>
        <v>3</v>
      </c>
      <c r="M2" s="5" t="str">
        <f>rawTransactionSheet!K2</f>
        <v>1</v>
      </c>
      <c r="N2" s="5" t="str">
        <f>rawTransactionSheet!L2</f>
        <v>BANGALORE</v>
      </c>
      <c r="O2" s="1" t="str">
        <f t="shared" ref="O2:O5" si="2">VALUE(C2)</f>
        <v>132720</v>
      </c>
      <c r="P2" s="1" t="str">
        <f>MATCH(O2,rawBidData!$A$2:$A$146,0)</f>
        <v>#N/A</v>
      </c>
    </row>
    <row r="3">
      <c r="A3" s="2">
        <v>42370.0</v>
      </c>
      <c r="B3" s="5" t="str">
        <f>rawTransactionSheet!B3</f>
        <v>NandiBid</v>
      </c>
      <c r="C3" s="7" t="str">
        <f>rawTransactionSheet!C3</f>
        <v>132720</v>
      </c>
      <c r="D3" s="5" t="str">
        <f>rawTransactionSheet!D3</f>
        <v>TOYOTA</v>
      </c>
      <c r="E3" s="5" t="str">
        <f>rawTransactionSheet!E3</f>
        <v>FORTUNER</v>
      </c>
      <c r="F3" s="5" t="str">
        <f>IFERROR(VLOOKUP(E3,modelMapping,2,0),E3)</f>
        <v>FORTUNER</v>
      </c>
      <c r="G3" s="5" t="str">
        <f>rawTransactionSheet!F3</f>
        <v>3.0 MT</v>
      </c>
      <c r="H3" s="1" t="str">
        <f t="shared" si="1"/>
        <v>3.0 MT</v>
      </c>
      <c r="I3" s="5" t="str">
        <f>rawTransactionSheet!G3</f>
        <v>2013</v>
      </c>
      <c r="J3" s="5" t="str">
        <f>rawTransactionSheet!H3</f>
        <v>2331000</v>
      </c>
      <c r="K3" s="5" t="str">
        <f>rawTransactionSheet!I3</f>
        <v>28584</v>
      </c>
      <c r="L3" s="5" t="str">
        <f>rawTransactionSheet!J3</f>
        <v>3</v>
      </c>
      <c r="M3" s="5" t="str">
        <f>rawTransactionSheet!K3</f>
        <v>1</v>
      </c>
      <c r="N3" s="5" t="str">
        <f>rawTransactionSheet!L3</f>
        <v>BANGALORE</v>
      </c>
      <c r="O3" s="1" t="str">
        <f t="shared" si="2"/>
        <v>132720</v>
      </c>
      <c r="P3" s="1" t="str">
        <f>MATCH(O3,rawBidData!$A$2:$A$146,0)</f>
        <v>#N/A</v>
      </c>
    </row>
    <row r="4">
      <c r="A4" s="2">
        <v>42370.0</v>
      </c>
      <c r="B4" s="5" t="str">
        <f>rawTransactionSheet!B4</f>
        <v>NandiBid</v>
      </c>
      <c r="C4" s="5" t="str">
        <f>rawTransactionSheet!C4</f>
        <v>122850</v>
      </c>
      <c r="D4" s="5" t="str">
        <f>rawTransactionSheet!D4</f>
        <v>TOYOTA</v>
      </c>
      <c r="E4" s="5" t="str">
        <f>rawTransactionSheet!E4</f>
        <v>Fortuner</v>
      </c>
      <c r="F4" s="5" t="str">
        <f>IFERROR(VLOOKUP(E4,modelMapping,2,0),E4)</f>
        <v>Fortuner</v>
      </c>
      <c r="G4" s="5" t="str">
        <f>rawTransactionSheet!F4</f>
        <v>4x4 MT</v>
      </c>
      <c r="H4" s="1" t="str">
        <f t="shared" si="1"/>
        <v>4x4 MT</v>
      </c>
      <c r="I4" s="5" t="str">
        <f>rawTransactionSheet!G4</f>
        <v>2013</v>
      </c>
      <c r="J4" s="5" t="str">
        <f>rawTransactionSheet!H4</f>
        <v>2220000</v>
      </c>
      <c r="K4" s="5" t="str">
        <f>rawTransactionSheet!I4</f>
        <v>35433</v>
      </c>
      <c r="L4" s="5" t="str">
        <f>rawTransactionSheet!J4</f>
        <v>3</v>
      </c>
      <c r="M4" s="5" t="str">
        <f>rawTransactionSheet!K4</f>
        <v>1</v>
      </c>
      <c r="N4" s="5" t="str">
        <f>rawTransactionSheet!L4</f>
        <v>BANGALORE</v>
      </c>
      <c r="O4" s="1" t="str">
        <f t="shared" si="2"/>
        <v>122850</v>
      </c>
      <c r="P4" s="1" t="str">
        <f>MATCH(O4,rawBidData!$A$2:$A$146,0)</f>
        <v>#N/A</v>
      </c>
    </row>
    <row r="5">
      <c r="A5" s="2">
        <v>42370.0</v>
      </c>
      <c r="B5" s="5" t="str">
        <f>rawTransactionSheet!B5</f>
        <v>NandiBid</v>
      </c>
      <c r="C5" s="5" t="str">
        <f>rawTransactionSheet!C5</f>
        <v>122850</v>
      </c>
      <c r="D5" s="5" t="str">
        <f>rawTransactionSheet!D5</f>
        <v>TOYOTA</v>
      </c>
      <c r="E5" s="5" t="str">
        <f>rawTransactionSheet!E5</f>
        <v>Fortuner</v>
      </c>
      <c r="F5" s="5" t="str">
        <f>IFERROR(VLOOKUP(E5,modelMapping,2,0),E5)</f>
        <v>Fortuner</v>
      </c>
      <c r="G5" s="5" t="str">
        <f>rawTransactionSheet!F5</f>
        <v>4x4 MT</v>
      </c>
      <c r="H5" s="1" t="str">
        <f t="shared" si="1"/>
        <v>4x4 MT</v>
      </c>
      <c r="I5" s="5" t="str">
        <f>rawTransactionSheet!G5</f>
        <v>2013</v>
      </c>
      <c r="J5" s="5" t="str">
        <f>rawTransactionSheet!H5</f>
        <v>1942500</v>
      </c>
      <c r="K5" s="5" t="str">
        <f>rawTransactionSheet!I5</f>
        <v>35433</v>
      </c>
      <c r="L5" s="5" t="str">
        <f>rawTransactionSheet!J5</f>
        <v>3</v>
      </c>
      <c r="M5" s="5" t="str">
        <f>rawTransactionSheet!K5</f>
        <v>1</v>
      </c>
      <c r="N5" s="5" t="str">
        <f>rawTransactionSheet!L5</f>
        <v>BANGALORE</v>
      </c>
      <c r="O5" s="1" t="str">
        <f t="shared" si="2"/>
        <v>122850</v>
      </c>
      <c r="P5" s="1" t="str">
        <f>MATCH(O5,rawBidData!$A$2:$A$146,0)</f>
        <v>#N/A</v>
      </c>
    </row>
    <row r="6">
      <c r="A6" s="2">
        <v>42370.0</v>
      </c>
      <c r="B6" s="5" t="str">
        <f>rawTransactionSheet!B6</f>
        <v>DelCalling</v>
      </c>
      <c r="C6" s="5" t="str">
        <f>rawTransactionSheet!C6</f>
        <v>20407</v>
      </c>
      <c r="D6" s="5" t="str">
        <f>rawTransactionSheet!D6</f>
        <v>MERCEDES</v>
      </c>
      <c r="E6" s="5" t="str">
        <f>rawTransactionSheet!E6</f>
        <v>C-Class</v>
      </c>
      <c r="F6" s="5" t="str">
        <f>IFERROR(VLOOKUP(E6,modelMapping,2,0),E6)</f>
        <v>C-Class</v>
      </c>
      <c r="G6" s="5" t="str">
        <f>rawTransactionSheet!F6</f>
        <v>200 CGI</v>
      </c>
      <c r="H6" s="1" t="str">
        <f t="shared" si="1"/>
        <v>200 CGI</v>
      </c>
      <c r="I6" s="5" t="str">
        <f>rawTransactionSheet!G6</f>
        <v>2011</v>
      </c>
      <c r="J6" s="5" t="str">
        <f>rawTransactionSheet!H6</f>
        <v>1800000</v>
      </c>
      <c r="K6" s="5" t="str">
        <f>rawTransactionSheet!I6</f>
        <v>29181</v>
      </c>
      <c r="L6" s="5" t="str">
        <f>rawTransactionSheet!J6</f>
        <v>4</v>
      </c>
      <c r="M6" s="5" t="str">
        <f>rawTransactionSheet!K6</f>
        <v>1</v>
      </c>
      <c r="N6" s="5" t="str">
        <f>rawTransactionSheet!L6</f>
        <v>MUMBAI</v>
      </c>
    </row>
    <row r="7">
      <c r="A7" s="2">
        <v>42370.0</v>
      </c>
      <c r="B7" s="5" t="str">
        <f>rawTransactionSheet!B7</f>
        <v>DelCalling</v>
      </c>
      <c r="C7" s="5" t="str">
        <f>rawTransactionSheet!C7</f>
        <v>21187</v>
      </c>
      <c r="D7" s="5" t="str">
        <f>rawTransactionSheet!D7</f>
        <v>TOYOTA</v>
      </c>
      <c r="E7" s="5" t="str">
        <f>rawTransactionSheet!E7</f>
        <v>Fortuner</v>
      </c>
      <c r="F7" s="5" t="str">
        <f>IFERROR(VLOOKUP(E7,modelMapping,2,0),E7)</f>
        <v>Fortuner</v>
      </c>
      <c r="G7" s="5" t="str">
        <f>rawTransactionSheet!F7</f>
        <v>4x4 MT</v>
      </c>
      <c r="H7" s="1" t="str">
        <f t="shared" si="1"/>
        <v>4x4 MT</v>
      </c>
      <c r="I7" s="5" t="str">
        <f>rawTransactionSheet!G7</f>
        <v>2010</v>
      </c>
      <c r="J7" s="5" t="str">
        <f>rawTransactionSheet!H7</f>
        <v>1800000</v>
      </c>
      <c r="K7" s="5" t="str">
        <f>rawTransactionSheet!I7</f>
        <v>77546</v>
      </c>
      <c r="L7" s="5" t="str">
        <f>rawTransactionSheet!J7</f>
        <v>5</v>
      </c>
      <c r="M7" s="5" t="str">
        <f>rawTransactionSheet!K7</f>
        <v>2</v>
      </c>
      <c r="N7" s="5" t="str">
        <f>rawTransactionSheet!L7</f>
        <v>BANGALORE</v>
      </c>
    </row>
    <row r="8">
      <c r="A8" s="2">
        <v>42370.0</v>
      </c>
      <c r="B8" s="5" t="str">
        <f>rawTransactionSheet!B8</f>
        <v>DelCalling</v>
      </c>
      <c r="C8" s="5" t="str">
        <f>rawTransactionSheet!C8</f>
        <v>108063</v>
      </c>
      <c r="D8" s="5" t="str">
        <f>rawTransactionSheet!D8</f>
        <v>SKODA</v>
      </c>
      <c r="E8" s="5" t="str">
        <f>rawTransactionSheet!E8</f>
        <v>OCTAVIA</v>
      </c>
      <c r="F8" s="5" t="str">
        <f>IFERROR(VLOOKUP(E8,modelMapping,2,0),E8)</f>
        <v>OCTAVIA</v>
      </c>
      <c r="G8" s="5" t="str">
        <f>rawTransactionSheet!F8</f>
        <v>Ambition 1.4 TSI</v>
      </c>
      <c r="H8" s="1" t="str">
        <f t="shared" si="1"/>
        <v>Ambition 1.4 TSI</v>
      </c>
      <c r="I8" s="5" t="str">
        <f>rawTransactionSheet!G8</f>
        <v>2014</v>
      </c>
      <c r="J8" s="5" t="str">
        <f>rawTransactionSheet!H8</f>
        <v>1650000</v>
      </c>
      <c r="K8" s="5" t="str">
        <f>rawTransactionSheet!I8</f>
        <v>12604</v>
      </c>
      <c r="L8" s="5" t="str">
        <f>rawTransactionSheet!J8</f>
        <v>2</v>
      </c>
      <c r="M8" s="5" t="str">
        <f>rawTransactionSheet!K8</f>
        <v>1</v>
      </c>
      <c r="N8" s="5" t="str">
        <f>rawTransactionSheet!L8</f>
        <v>BANGALORE</v>
      </c>
    </row>
    <row r="9">
      <c r="A9" s="2">
        <v>42370.0</v>
      </c>
      <c r="B9" s="5" t="str">
        <f>rawTransactionSheet!B9</f>
        <v>DelCalling</v>
      </c>
      <c r="C9" s="5" t="str">
        <f>rawTransactionSheet!C9</f>
        <v>66075</v>
      </c>
      <c r="D9" s="5" t="str">
        <f>rawTransactionSheet!D9</f>
        <v>TOYOTA</v>
      </c>
      <c r="E9" s="5" t="str">
        <f>rawTransactionSheet!E9</f>
        <v>Innova</v>
      </c>
      <c r="F9" s="5" t="str">
        <f>IFERROR(VLOOKUP(E9,modelMapping,2,0),E9)</f>
        <v>Innova</v>
      </c>
      <c r="G9" s="5" t="str">
        <f>rawTransactionSheet!F9</f>
        <v>2.5 V 8 STR</v>
      </c>
      <c r="H9" s="1" t="str">
        <f t="shared" si="1"/>
        <v>2.5 V 8 STR</v>
      </c>
      <c r="I9" s="5" t="str">
        <f>rawTransactionSheet!G9</f>
        <v>2014</v>
      </c>
      <c r="J9" s="5" t="str">
        <f>rawTransactionSheet!H9</f>
        <v>1500000</v>
      </c>
      <c r="K9" s="5" t="str">
        <f>rawTransactionSheet!I9</f>
        <v>62476</v>
      </c>
      <c r="L9" s="5" t="str">
        <f>rawTransactionSheet!J9</f>
        <v>1</v>
      </c>
      <c r="M9" s="5" t="str">
        <f>rawTransactionSheet!K9</f>
        <v>1</v>
      </c>
      <c r="N9" s="5" t="str">
        <f>rawTransactionSheet!L9</f>
        <v>BANGALORE</v>
      </c>
    </row>
    <row r="10">
      <c r="A10" s="2">
        <v>42370.0</v>
      </c>
      <c r="B10" s="5" t="str">
        <f>rawTransactionSheet!B10</f>
        <v>DelCalling</v>
      </c>
      <c r="C10" s="5" t="str">
        <f>rawTransactionSheet!C10</f>
        <v>117141</v>
      </c>
      <c r="D10" s="5" t="str">
        <f>rawTransactionSheet!D10</f>
        <v>TOYOTA</v>
      </c>
      <c r="E10" s="5" t="str">
        <f>rawTransactionSheet!E10</f>
        <v>INNOVA</v>
      </c>
      <c r="F10" s="5" t="str">
        <f>IFERROR(VLOOKUP(E10,modelMapping,2,0),E10)</f>
        <v>INNOVA</v>
      </c>
      <c r="G10" s="5" t="str">
        <f>rawTransactionSheet!F10</f>
        <v>2.5 V 7 STR</v>
      </c>
      <c r="H10" s="1" t="str">
        <f t="shared" si="1"/>
        <v>2.5 V 7 STR</v>
      </c>
      <c r="I10" s="5" t="str">
        <f>rawTransactionSheet!G10</f>
        <v>2012</v>
      </c>
      <c r="J10" s="5" t="str">
        <f>rawTransactionSheet!H10</f>
        <v>1500000</v>
      </c>
      <c r="K10" s="5" t="str">
        <f>rawTransactionSheet!I10</f>
        <v>40263</v>
      </c>
      <c r="L10" s="5" t="str">
        <f>rawTransactionSheet!J10</f>
        <v>4</v>
      </c>
      <c r="M10" s="5" t="str">
        <f>rawTransactionSheet!K10</f>
        <v>2</v>
      </c>
      <c r="N10" s="5" t="str">
        <f>rawTransactionSheet!L10</f>
        <v>BANGALORE</v>
      </c>
    </row>
    <row r="11">
      <c r="A11" s="2">
        <v>42370.0</v>
      </c>
      <c r="B11" s="5" t="str">
        <f>rawTransactionSheet!B11</f>
        <v>NandiBid</v>
      </c>
      <c r="C11" s="5" t="str">
        <f>rawTransactionSheet!C11</f>
        <v>115338</v>
      </c>
      <c r="D11" s="5" t="str">
        <f>rawTransactionSheet!D11</f>
        <v>MAHINDRA</v>
      </c>
      <c r="E11" s="5" t="str">
        <f>rawTransactionSheet!E11</f>
        <v>XUV500</v>
      </c>
      <c r="F11" s="5" t="str">
        <f>IFERROR(VLOOKUP(E11,modelMapping,2,0),E11)</f>
        <v>XUV500</v>
      </c>
      <c r="G11" s="5" t="str">
        <f>rawTransactionSheet!F11</f>
        <v>W8</v>
      </c>
      <c r="H11" s="1" t="str">
        <f t="shared" si="1"/>
        <v>W8</v>
      </c>
      <c r="I11" s="5" t="str">
        <f>rawTransactionSheet!G11</f>
        <v>2014</v>
      </c>
      <c r="J11" s="5" t="str">
        <f>rawTransactionSheet!H11</f>
        <v>1387500</v>
      </c>
      <c r="K11" s="5" t="str">
        <f>rawTransactionSheet!I11</f>
        <v>7638</v>
      </c>
      <c r="L11" s="5" t="str">
        <f>rawTransactionSheet!J11</f>
        <v>2</v>
      </c>
      <c r="M11" s="5" t="str">
        <f>rawTransactionSheet!K11</f>
        <v>1</v>
      </c>
      <c r="N11" s="5" t="str">
        <f>rawTransactionSheet!L11</f>
        <v>BANGALORE</v>
      </c>
      <c r="O11" s="1" t="str">
        <f t="shared" ref="O11:O12" si="3">VALUE(C11)</f>
        <v>115338</v>
      </c>
      <c r="P11" s="1" t="str">
        <f>MATCH(O11,rawBidData!$A$2:$A$146,0)</f>
        <v>#N/A</v>
      </c>
    </row>
    <row r="12">
      <c r="A12" s="2">
        <v>42370.0</v>
      </c>
      <c r="B12" s="5" t="str">
        <f>rawTransactionSheet!B12</f>
        <v>NandiBid</v>
      </c>
      <c r="C12" s="5" t="str">
        <f>rawTransactionSheet!C12</f>
        <v>124916</v>
      </c>
      <c r="D12" s="5" t="str">
        <f>rawTransactionSheet!D12</f>
        <v>TOYOTA</v>
      </c>
      <c r="E12" s="5" t="str">
        <f>rawTransactionSheet!E12</f>
        <v>INNOVA</v>
      </c>
      <c r="F12" s="5" t="str">
        <f>IFERROR(VLOOKUP(E12,modelMapping,2,0),E12)</f>
        <v>INNOVA</v>
      </c>
      <c r="G12" s="5" t="str">
        <f>rawTransactionSheet!F12</f>
        <v>2.5 G 8 STR</v>
      </c>
      <c r="H12" s="1" t="str">
        <f t="shared" si="1"/>
        <v>2.5 G 8 STR</v>
      </c>
      <c r="I12" s="5" t="str">
        <f>rawTransactionSheet!G12</f>
        <v>2014</v>
      </c>
      <c r="J12" s="5" t="str">
        <f>rawTransactionSheet!H12</f>
        <v>1332000</v>
      </c>
      <c r="K12" s="5" t="str">
        <f>rawTransactionSheet!I12</f>
        <v>39993</v>
      </c>
      <c r="L12" s="5" t="str">
        <f>rawTransactionSheet!J12</f>
        <v>2</v>
      </c>
      <c r="M12" s="5" t="str">
        <f>rawTransactionSheet!K12</f>
        <v>1</v>
      </c>
      <c r="N12" s="5" t="str">
        <f>rawTransactionSheet!L12</f>
        <v>BANGALORE</v>
      </c>
      <c r="O12" s="1" t="str">
        <f t="shared" si="3"/>
        <v>124916</v>
      </c>
      <c r="P12" s="1" t="str">
        <f>MATCH(O12,rawBidData!$A$2:$A$146,0)</f>
        <v>#N/A</v>
      </c>
    </row>
    <row r="13">
      <c r="A13" s="2">
        <v>42370.0</v>
      </c>
      <c r="B13" s="5" t="str">
        <f>rawTransactionSheet!B13</f>
        <v>DelCalling</v>
      </c>
      <c r="C13" s="5" t="str">
        <f>rawTransactionSheet!C13</f>
        <v>18216</v>
      </c>
      <c r="D13" s="5" t="str">
        <f>rawTransactionSheet!D13</f>
        <v>MAHINDRA</v>
      </c>
      <c r="E13" s="5" t="str">
        <f>rawTransactionSheet!E13</f>
        <v>XUV500</v>
      </c>
      <c r="F13" s="5" t="str">
        <f>IFERROR(VLOOKUP(E13,modelMapping,2,0),E13)</f>
        <v>XUV500</v>
      </c>
      <c r="G13" s="5" t="str">
        <f>rawTransactionSheet!F13</f>
        <v>W8</v>
      </c>
      <c r="H13" s="1" t="str">
        <f t="shared" si="1"/>
        <v>W8</v>
      </c>
      <c r="I13" s="5" t="str">
        <f>rawTransactionSheet!G13</f>
        <v>2012</v>
      </c>
      <c r="J13" s="5" t="str">
        <f>rawTransactionSheet!H13</f>
        <v>1300000</v>
      </c>
      <c r="K13" s="5" t="str">
        <f>rawTransactionSheet!I13</f>
        <v>27806</v>
      </c>
      <c r="L13" s="5" t="str">
        <f>rawTransactionSheet!J13</f>
        <v>3</v>
      </c>
      <c r="M13" s="5" t="str">
        <f>rawTransactionSheet!K13</f>
        <v>1</v>
      </c>
      <c r="N13" s="5" t="str">
        <f>rawTransactionSheet!L13</f>
        <v>BANGALORE</v>
      </c>
    </row>
    <row r="14">
      <c r="A14" s="2">
        <v>42370.0</v>
      </c>
      <c r="B14" s="5" t="str">
        <f>rawTransactionSheet!B14</f>
        <v>DelCalling</v>
      </c>
      <c r="C14" s="5" t="str">
        <f>rawTransactionSheet!C14</f>
        <v>115074</v>
      </c>
      <c r="D14" s="5" t="str">
        <f>rawTransactionSheet!D14</f>
        <v>CHEVROLET</v>
      </c>
      <c r="E14" s="5" t="str">
        <f>rawTransactionSheet!E14</f>
        <v>CRUZE</v>
      </c>
      <c r="F14" s="5" t="str">
        <f>IFERROR(VLOOKUP(E14,modelMapping,2,0),E14)</f>
        <v>CRUZE</v>
      </c>
      <c r="G14" s="5" t="str">
        <f>rawTransactionSheet!F14</f>
        <v>LTZ</v>
      </c>
      <c r="H14" s="1" t="str">
        <f t="shared" si="1"/>
        <v>LTZ</v>
      </c>
      <c r="I14" s="5" t="str">
        <f>rawTransactionSheet!G14</f>
        <v>2012</v>
      </c>
      <c r="J14" s="5" t="str">
        <f>rawTransactionSheet!H14</f>
        <v>1300000</v>
      </c>
      <c r="K14" s="5" t="str">
        <f>rawTransactionSheet!I14</f>
        <v>17049</v>
      </c>
      <c r="L14" s="5" t="str">
        <f>rawTransactionSheet!J14</f>
        <v>4</v>
      </c>
      <c r="M14" s="5" t="str">
        <f>rawTransactionSheet!K14</f>
        <v>1</v>
      </c>
      <c r="N14" s="5" t="str">
        <f>rawTransactionSheet!L14</f>
        <v>BANGALORE</v>
      </c>
    </row>
    <row r="15">
      <c r="A15" s="2">
        <v>42370.0</v>
      </c>
      <c r="B15" s="5" t="str">
        <f>rawTransactionSheet!B15</f>
        <v>NandiBid</v>
      </c>
      <c r="C15" s="5" t="str">
        <f>rawTransactionSheet!C15</f>
        <v>117141</v>
      </c>
      <c r="D15" s="5" t="str">
        <f>rawTransactionSheet!D15</f>
        <v>TOYOTA</v>
      </c>
      <c r="E15" s="5" t="str">
        <f>rawTransactionSheet!E15</f>
        <v>Innova</v>
      </c>
      <c r="F15" s="5" t="str">
        <f>IFERROR(VLOOKUP(E15,modelMapping,2,0),E15)</f>
        <v>Innova</v>
      </c>
      <c r="G15" s="5" t="str">
        <f>rawTransactionSheet!F15</f>
        <v>2.5 V 7 STR</v>
      </c>
      <c r="H15" s="1" t="str">
        <f t="shared" si="1"/>
        <v>2.5 V 7 STR</v>
      </c>
      <c r="I15" s="5" t="str">
        <f>rawTransactionSheet!G15</f>
        <v>2012</v>
      </c>
      <c r="J15" s="5" t="str">
        <f>rawTransactionSheet!H15</f>
        <v>1298700</v>
      </c>
      <c r="K15" s="5" t="str">
        <f>rawTransactionSheet!I15</f>
        <v>40263</v>
      </c>
      <c r="L15" s="5" t="str">
        <f>rawTransactionSheet!J15</f>
        <v>4</v>
      </c>
      <c r="M15" s="5" t="str">
        <f>rawTransactionSheet!K15</f>
        <v>2</v>
      </c>
      <c r="N15" s="5" t="str">
        <f>rawTransactionSheet!L15</f>
        <v>BANGALORE</v>
      </c>
      <c r="O15" s="1" t="str">
        <f t="shared" ref="O15:O18" si="4">VALUE(C15)</f>
        <v>117141</v>
      </c>
      <c r="P15" s="1" t="str">
        <f>MATCH(O15,rawBidData!$A$2:$A$146,0)</f>
        <v>#N/A</v>
      </c>
    </row>
    <row r="16">
      <c r="A16" s="2">
        <v>42370.0</v>
      </c>
      <c r="B16" s="5" t="str">
        <f>rawTransactionSheet!B16</f>
        <v>NandiBid</v>
      </c>
      <c r="C16" s="5" t="str">
        <f>rawTransactionSheet!C16</f>
        <v>131548</v>
      </c>
      <c r="D16" s="5" t="str">
        <f>rawTransactionSheet!D16</f>
        <v>MAHINDRA</v>
      </c>
      <c r="E16" s="5" t="str">
        <f>rawTransactionSheet!E16</f>
        <v>XUV500</v>
      </c>
      <c r="F16" s="5" t="str">
        <f>IFERROR(VLOOKUP(E16,modelMapping,2,0),E16)</f>
        <v>XUV500</v>
      </c>
      <c r="G16" s="5" t="str">
        <f>rawTransactionSheet!F16</f>
        <v>W6</v>
      </c>
      <c r="H16" s="1" t="str">
        <f t="shared" si="1"/>
        <v>W6</v>
      </c>
      <c r="I16" s="5" t="str">
        <f>rawTransactionSheet!G16</f>
        <v>2015</v>
      </c>
      <c r="J16" s="5" t="str">
        <f>rawTransactionSheet!H16</f>
        <v>1248750</v>
      </c>
      <c r="K16" s="5" t="str">
        <f>rawTransactionSheet!I16</f>
        <v>7138</v>
      </c>
      <c r="L16" s="5" t="str">
        <f>rawTransactionSheet!J16</f>
        <v>1</v>
      </c>
      <c r="M16" s="5" t="str">
        <f>rawTransactionSheet!K16</f>
        <v>1</v>
      </c>
      <c r="N16" s="5" t="str">
        <f>rawTransactionSheet!L16</f>
        <v>BANGALORE</v>
      </c>
      <c r="O16" s="1" t="str">
        <f t="shared" si="4"/>
        <v>131548</v>
      </c>
      <c r="P16" s="1" t="str">
        <f>MATCH(O16,rawBidData!$A$2:$A$146,0)</f>
        <v>#N/A</v>
      </c>
    </row>
    <row r="17">
      <c r="A17" s="2">
        <v>42370.0</v>
      </c>
      <c r="B17" s="5" t="str">
        <f>rawTransactionSheet!B17</f>
        <v>NandiBid</v>
      </c>
      <c r="C17" s="5" t="str">
        <f>rawTransactionSheet!C17</f>
        <v>120912</v>
      </c>
      <c r="D17" s="5" t="str">
        <f>rawTransactionSheet!D17</f>
        <v>MAHINDRA</v>
      </c>
      <c r="E17" s="5" t="str">
        <f>rawTransactionSheet!E17</f>
        <v>XUV500</v>
      </c>
      <c r="F17" s="5" t="str">
        <f>IFERROR(VLOOKUP(E17,modelMapping,2,0),E17)</f>
        <v>XUV500</v>
      </c>
      <c r="G17" s="5" t="str">
        <f>rawTransactionSheet!F17</f>
        <v>W8</v>
      </c>
      <c r="H17" s="1" t="str">
        <f t="shared" si="1"/>
        <v>W8</v>
      </c>
      <c r="I17" s="5" t="str">
        <f>rawTransactionSheet!G17</f>
        <v>2014</v>
      </c>
      <c r="J17" s="5" t="str">
        <f>rawTransactionSheet!H17</f>
        <v>1248750</v>
      </c>
      <c r="K17" s="5" t="str">
        <f>rawTransactionSheet!I17</f>
        <v>24686</v>
      </c>
      <c r="L17" s="5" t="str">
        <f>rawTransactionSheet!J17</f>
        <v>2</v>
      </c>
      <c r="M17" s="5" t="str">
        <f>rawTransactionSheet!K17</f>
        <v>1</v>
      </c>
      <c r="N17" s="5" t="str">
        <f>rawTransactionSheet!L17</f>
        <v>BANGALORE</v>
      </c>
      <c r="O17" s="1" t="str">
        <f t="shared" si="4"/>
        <v>120912</v>
      </c>
      <c r="P17" s="1" t="str">
        <f>MATCH(O17,rawBidData!$A$2:$A$146,0)</f>
        <v>#N/A</v>
      </c>
    </row>
    <row r="18">
      <c r="A18" s="2">
        <v>42370.0</v>
      </c>
      <c r="B18" s="5" t="str">
        <f>rawTransactionSheet!B18</f>
        <v>NandiBid</v>
      </c>
      <c r="C18" s="7" t="str">
        <f>rawTransactionSheet!C18</f>
        <v>131548</v>
      </c>
      <c r="D18" s="5" t="str">
        <f>rawTransactionSheet!D18</f>
        <v>MAHINDRA</v>
      </c>
      <c r="E18" s="5" t="str">
        <f>rawTransactionSheet!E18</f>
        <v>XUV500</v>
      </c>
      <c r="F18" s="5" t="str">
        <f>IFERROR(VLOOKUP(E18,modelMapping,2,0),E18)</f>
        <v>XUV500</v>
      </c>
      <c r="G18" s="5" t="str">
        <f>rawTransactionSheet!F18</f>
        <v>W6</v>
      </c>
      <c r="H18" s="1" t="str">
        <f t="shared" si="1"/>
        <v>W6</v>
      </c>
      <c r="I18" s="5" t="str">
        <f>rawTransactionSheet!G18</f>
        <v>2015</v>
      </c>
      <c r="J18" s="5" t="str">
        <f>rawTransactionSheet!H18</f>
        <v>1248750</v>
      </c>
      <c r="K18" s="5" t="str">
        <f>rawTransactionSheet!I18</f>
        <v>7138</v>
      </c>
      <c r="L18" s="5" t="str">
        <f>rawTransactionSheet!J18</f>
        <v>1</v>
      </c>
      <c r="M18" s="5" t="str">
        <f>rawTransactionSheet!K18</f>
        <v>1</v>
      </c>
      <c r="N18" s="5" t="str">
        <f>rawTransactionSheet!L18</f>
        <v>BANGALORE</v>
      </c>
      <c r="O18" s="1" t="str">
        <f t="shared" si="4"/>
        <v>131548</v>
      </c>
      <c r="P18" s="1" t="str">
        <f>MATCH(O18,rawBidData!$A$2:$A$146,0)</f>
        <v>#N/A</v>
      </c>
    </row>
    <row r="19">
      <c r="A19" s="2">
        <v>42370.0</v>
      </c>
      <c r="B19" s="5" t="str">
        <f>rawTransactionSheet!B19</f>
        <v>DelCalling</v>
      </c>
      <c r="C19" s="5" t="str">
        <f>rawTransactionSheet!C19</f>
        <v>55918</v>
      </c>
      <c r="D19" s="5" t="str">
        <f>rawTransactionSheet!D19</f>
        <v>SKODA</v>
      </c>
      <c r="E19" s="5" t="str">
        <f>rawTransactionSheet!E19</f>
        <v>Superb</v>
      </c>
      <c r="F19" s="5" t="str">
        <f>IFERROR(VLOOKUP(E19,modelMapping,2,0),E19)</f>
        <v>Superb</v>
      </c>
      <c r="G19" s="5" t="str">
        <f>rawTransactionSheet!F19</f>
        <v>Elegance 2.0 TDI CR AT</v>
      </c>
      <c r="H19" s="1" t="str">
        <f t="shared" si="1"/>
        <v>Elegance 2.0 TDI CR AT</v>
      </c>
      <c r="I19" s="5" t="str">
        <f>rawTransactionSheet!G19</f>
        <v>2010</v>
      </c>
      <c r="J19" s="5" t="str">
        <f>rawTransactionSheet!H19</f>
        <v>1225000</v>
      </c>
      <c r="K19" s="5" t="str">
        <f>rawTransactionSheet!I19</f>
        <v>72547</v>
      </c>
      <c r="L19" s="5" t="str">
        <f>rawTransactionSheet!J19</f>
        <v>5</v>
      </c>
      <c r="M19" s="5" t="str">
        <f>rawTransactionSheet!K19</f>
        <v>1</v>
      </c>
      <c r="N19" s="5" t="str">
        <f>rawTransactionSheet!L19</f>
        <v>BANGALORE</v>
      </c>
    </row>
    <row r="20">
      <c r="A20" s="2">
        <v>42370.0</v>
      </c>
      <c r="B20" s="5" t="str">
        <f>rawTransactionSheet!B20</f>
        <v>NandiBid</v>
      </c>
      <c r="C20" s="7" t="str">
        <f>rawTransactionSheet!C20</f>
        <v>138854</v>
      </c>
      <c r="D20" s="5" t="str">
        <f>rawTransactionSheet!D20</f>
        <v>MAHINDRA</v>
      </c>
      <c r="E20" s="5" t="str">
        <f>rawTransactionSheet!E20</f>
        <v>XUV500</v>
      </c>
      <c r="F20" s="5" t="str">
        <f>IFERROR(VLOOKUP(E20,modelMapping,2,0),E20)</f>
        <v>XUV500</v>
      </c>
      <c r="G20" s="5" t="str">
        <f>rawTransactionSheet!F20</f>
        <v>W8</v>
      </c>
      <c r="H20" s="1" t="str">
        <f t="shared" si="1"/>
        <v>W8</v>
      </c>
      <c r="I20" s="5" t="str">
        <f>rawTransactionSheet!G20</f>
        <v>2013</v>
      </c>
      <c r="J20" s="5" t="str">
        <f>rawTransactionSheet!H20</f>
        <v>1221000</v>
      </c>
      <c r="K20" s="5" t="str">
        <f>rawTransactionSheet!I20</f>
        <v>13403</v>
      </c>
      <c r="L20" s="5" t="str">
        <f>rawTransactionSheet!J20</f>
        <v>3</v>
      </c>
      <c r="M20" s="5" t="str">
        <f>rawTransactionSheet!K20</f>
        <v>1</v>
      </c>
      <c r="N20" s="5" t="str">
        <f>rawTransactionSheet!L20</f>
        <v>BANGALORE</v>
      </c>
      <c r="O20" s="1" t="str">
        <f>VALUE(C20)</f>
        <v>138854</v>
      </c>
      <c r="P20" s="1" t="str">
        <f>MATCH(O20,rawBidData!$A$2:$A$146,0)</f>
        <v>#N/A</v>
      </c>
    </row>
    <row r="21">
      <c r="A21" s="2">
        <v>42370.0</v>
      </c>
      <c r="B21" s="5" t="str">
        <f>rawTransactionSheet!B21</f>
        <v>DelCalling</v>
      </c>
      <c r="C21" s="5" t="str">
        <f>rawTransactionSheet!C21</f>
        <v>80372</v>
      </c>
      <c r="D21" s="5" t="str">
        <f>rawTransactionSheet!D21</f>
        <v>NISSAN</v>
      </c>
      <c r="E21" s="5" t="str">
        <f>rawTransactionSheet!E21</f>
        <v>Teana</v>
      </c>
      <c r="F21" s="5" t="str">
        <f>IFERROR(VLOOKUP(E21,modelMapping,2,0),E21)</f>
        <v>Teana</v>
      </c>
      <c r="G21" s="5" t="str">
        <f>rawTransactionSheet!F21</f>
        <v>230JM</v>
      </c>
      <c r="H21" s="1" t="str">
        <f t="shared" si="1"/>
        <v>230JM</v>
      </c>
      <c r="I21" s="5" t="str">
        <f>rawTransactionSheet!G21</f>
        <v>2010</v>
      </c>
      <c r="J21" s="5" t="str">
        <f>rawTransactionSheet!H21</f>
        <v>1200000</v>
      </c>
      <c r="K21" s="5" t="str">
        <f>rawTransactionSheet!I21</f>
        <v>81294</v>
      </c>
      <c r="L21" s="5" t="str">
        <f>rawTransactionSheet!J21</f>
        <v>5</v>
      </c>
      <c r="M21" s="5" t="str">
        <f>rawTransactionSheet!K21</f>
        <v>1</v>
      </c>
      <c r="N21" s="5" t="str">
        <f>rawTransactionSheet!L21</f>
        <v>BANGALORE</v>
      </c>
    </row>
    <row r="22">
      <c r="A22" s="2">
        <v>42370.0</v>
      </c>
      <c r="B22" s="5" t="str">
        <f>rawTransactionSheet!B22</f>
        <v>NandiBid</v>
      </c>
      <c r="C22" s="5" t="str">
        <f>rawTransactionSheet!C22</f>
        <v>117918</v>
      </c>
      <c r="D22" s="5" t="str">
        <f>rawTransactionSheet!D22</f>
        <v>MAHINDRA</v>
      </c>
      <c r="E22" s="5" t="str">
        <f>rawTransactionSheet!E22</f>
        <v>XUV500</v>
      </c>
      <c r="F22" s="5" t="str">
        <f>IFERROR(VLOOKUP(E22,modelMapping,2,0),E22)</f>
        <v>XUV500</v>
      </c>
      <c r="G22" s="5" t="str">
        <f>rawTransactionSheet!F22</f>
        <v>W8</v>
      </c>
      <c r="H22" s="1" t="str">
        <f t="shared" si="1"/>
        <v>W8</v>
      </c>
      <c r="I22" s="5" t="str">
        <f>rawTransactionSheet!G22</f>
        <v>2013</v>
      </c>
      <c r="J22" s="5" t="str">
        <f>rawTransactionSheet!H22</f>
        <v>1193250</v>
      </c>
      <c r="K22" s="5" t="str">
        <f>rawTransactionSheet!I22</f>
        <v>29333</v>
      </c>
      <c r="L22" s="5" t="str">
        <f>rawTransactionSheet!J22</f>
        <v>3</v>
      </c>
      <c r="M22" s="5" t="str">
        <f>rawTransactionSheet!K22</f>
        <v>1</v>
      </c>
      <c r="N22" s="5" t="str">
        <f>rawTransactionSheet!L22</f>
        <v>BANGALORE</v>
      </c>
      <c r="O22" s="1" t="str">
        <f t="shared" ref="O22:O26" si="5">VALUE(C22)</f>
        <v>117918</v>
      </c>
      <c r="P22" s="1" t="str">
        <f>MATCH(O22,rawBidData!$A$2:$A$146,0)</f>
        <v>#N/A</v>
      </c>
    </row>
    <row r="23">
      <c r="A23" s="2">
        <v>42370.0</v>
      </c>
      <c r="B23" s="5" t="str">
        <f>rawTransactionSheet!B23</f>
        <v>NandiBid</v>
      </c>
      <c r="C23" s="5" t="str">
        <f>rawTransactionSheet!C23</f>
        <v>118897</v>
      </c>
      <c r="D23" s="5" t="str">
        <f>rawTransactionSheet!D23</f>
        <v>TOYOTA</v>
      </c>
      <c r="E23" s="5" t="str">
        <f>rawTransactionSheet!E23</f>
        <v>Innova</v>
      </c>
      <c r="F23" s="5" t="str">
        <f>IFERROR(VLOOKUP(E23,modelMapping,2,0),E23)</f>
        <v>Innova</v>
      </c>
      <c r="G23" s="5" t="str">
        <f>rawTransactionSheet!F23</f>
        <v>2.5 G 7 STR</v>
      </c>
      <c r="H23" s="1" t="str">
        <f t="shared" si="1"/>
        <v>2.5 G 7 STR</v>
      </c>
      <c r="I23" s="5" t="str">
        <f>rawTransactionSheet!G23</f>
        <v>2012</v>
      </c>
      <c r="J23" s="5" t="str">
        <f>rawTransactionSheet!H23</f>
        <v>1176600</v>
      </c>
      <c r="K23" s="5" t="str">
        <f>rawTransactionSheet!I23</f>
        <v>59731</v>
      </c>
      <c r="L23" s="5" t="str">
        <f>rawTransactionSheet!J23</f>
        <v>4</v>
      </c>
      <c r="M23" s="5" t="str">
        <f>rawTransactionSheet!K23</f>
        <v>1</v>
      </c>
      <c r="N23" s="5" t="str">
        <f>rawTransactionSheet!L23</f>
        <v>BANGALORE</v>
      </c>
      <c r="O23" s="1" t="str">
        <f t="shared" si="5"/>
        <v>118897</v>
      </c>
      <c r="P23" s="1" t="str">
        <f>MATCH(O23,rawBidData!$A$2:$A$146,0)</f>
        <v>#N/A</v>
      </c>
    </row>
    <row r="24">
      <c r="A24" s="2">
        <v>42370.0</v>
      </c>
      <c r="B24" s="5" t="str">
        <f>rawTransactionSheet!B24</f>
        <v>NandiBid</v>
      </c>
      <c r="C24" s="5" t="str">
        <f>rawTransactionSheet!C24</f>
        <v>127624</v>
      </c>
      <c r="D24" s="5" t="str">
        <f>rawTransactionSheet!D24</f>
        <v>TOYOTA</v>
      </c>
      <c r="E24" s="5" t="str">
        <f>rawTransactionSheet!E24</f>
        <v>INNOVA</v>
      </c>
      <c r="F24" s="5" t="str">
        <f>IFERROR(VLOOKUP(E24,modelMapping,2,0),E24)</f>
        <v>INNOVA</v>
      </c>
      <c r="G24" s="5" t="str">
        <f>rawTransactionSheet!F24</f>
        <v>2.5 G 8 STR</v>
      </c>
      <c r="H24" s="1" t="str">
        <f t="shared" si="1"/>
        <v>2.5 G 8 STR</v>
      </c>
      <c r="I24" s="5" t="str">
        <f>rawTransactionSheet!G24</f>
        <v>2012</v>
      </c>
      <c r="J24" s="5" t="str">
        <f>rawTransactionSheet!H24</f>
        <v>1176600</v>
      </c>
      <c r="K24" s="5" t="str">
        <f>rawTransactionSheet!I24</f>
        <v>53574</v>
      </c>
      <c r="L24" s="5" t="str">
        <f>rawTransactionSheet!J24</f>
        <v>4</v>
      </c>
      <c r="M24" s="5" t="str">
        <f>rawTransactionSheet!K24</f>
        <v>1</v>
      </c>
      <c r="N24" s="5" t="str">
        <f>rawTransactionSheet!L24</f>
        <v>BANGALORE</v>
      </c>
      <c r="O24" s="1" t="str">
        <f t="shared" si="5"/>
        <v>127624</v>
      </c>
      <c r="P24" s="1" t="str">
        <f>MATCH(O24,rawBidData!$A$2:$A$146,0)</f>
        <v>94</v>
      </c>
    </row>
    <row r="25">
      <c r="A25" s="2">
        <v>42370.0</v>
      </c>
      <c r="B25" s="5" t="str">
        <f>rawTransactionSheet!B25</f>
        <v>NandiBid</v>
      </c>
      <c r="C25" s="5" t="str">
        <f>rawTransactionSheet!C25</f>
        <v>119586</v>
      </c>
      <c r="D25" s="5" t="str">
        <f>rawTransactionSheet!D25</f>
        <v>MAHINDRA</v>
      </c>
      <c r="E25" s="5" t="str">
        <f>rawTransactionSheet!E25</f>
        <v>XUV500</v>
      </c>
      <c r="F25" s="5" t="str">
        <f>IFERROR(VLOOKUP(E25,modelMapping,2,0),E25)</f>
        <v>XUV500</v>
      </c>
      <c r="G25" s="5" t="str">
        <f>rawTransactionSheet!F25</f>
        <v>W6</v>
      </c>
      <c r="H25" s="1" t="str">
        <f t="shared" si="1"/>
        <v>W6</v>
      </c>
      <c r="I25" s="5" t="str">
        <f>rawTransactionSheet!G25</f>
        <v>2015</v>
      </c>
      <c r="J25" s="5" t="str">
        <f>rawTransactionSheet!H25</f>
        <v>1165500</v>
      </c>
      <c r="K25" s="5" t="str">
        <f>rawTransactionSheet!I25</f>
        <v>18302</v>
      </c>
      <c r="L25" s="5" t="str">
        <f>rawTransactionSheet!J25</f>
        <v>1</v>
      </c>
      <c r="M25" s="5" t="str">
        <f>rawTransactionSheet!K25</f>
        <v>1</v>
      </c>
      <c r="N25" s="5" t="str">
        <f>rawTransactionSheet!L25</f>
        <v>BANGALORE</v>
      </c>
      <c r="O25" s="1" t="str">
        <f t="shared" si="5"/>
        <v>119586</v>
      </c>
      <c r="P25" s="1" t="str">
        <f>MATCH(O25,rawBidData!$A$2:$A$146,0)</f>
        <v>#N/A</v>
      </c>
    </row>
    <row r="26">
      <c r="A26" s="2">
        <v>42370.0</v>
      </c>
      <c r="B26" s="5" t="str">
        <f>rawTransactionSheet!B26</f>
        <v>NandiBid</v>
      </c>
      <c r="C26" s="5" t="str">
        <f>rawTransactionSheet!C26</f>
        <v>119158</v>
      </c>
      <c r="D26" s="5" t="str">
        <f>rawTransactionSheet!D26</f>
        <v>MAHINDRA</v>
      </c>
      <c r="E26" s="5" t="str">
        <f>rawTransactionSheet!E26</f>
        <v>XUV500</v>
      </c>
      <c r="F26" s="5" t="str">
        <f>IFERROR(VLOOKUP(E26,modelMapping,2,0),E26)</f>
        <v>XUV500</v>
      </c>
      <c r="G26" s="5" t="str">
        <f>rawTransactionSheet!F26</f>
        <v>W6</v>
      </c>
      <c r="H26" s="1" t="str">
        <f t="shared" si="1"/>
        <v>W6</v>
      </c>
      <c r="I26" s="5" t="str">
        <f>rawTransactionSheet!G26</f>
        <v>2014</v>
      </c>
      <c r="J26" s="5" t="str">
        <f>rawTransactionSheet!H26</f>
        <v>1165500</v>
      </c>
      <c r="K26" s="5" t="str">
        <f>rawTransactionSheet!I26</f>
        <v>43036</v>
      </c>
      <c r="L26" s="5" t="str">
        <f>rawTransactionSheet!J26</f>
        <v>2</v>
      </c>
      <c r="M26" s="5" t="str">
        <f>rawTransactionSheet!K26</f>
        <v>1</v>
      </c>
      <c r="N26" s="5" t="str">
        <f>rawTransactionSheet!L26</f>
        <v>BANGALORE</v>
      </c>
      <c r="O26" s="1" t="str">
        <f t="shared" si="5"/>
        <v>119158</v>
      </c>
      <c r="P26" s="1" t="str">
        <f>MATCH(O26,rawBidData!$A$2:$A$146,0)</f>
        <v>#N/A</v>
      </c>
    </row>
    <row r="27">
      <c r="A27" s="2">
        <v>42370.0</v>
      </c>
      <c r="B27" s="5" t="str">
        <f>rawTransactionSheet!B27</f>
        <v>DelCalling</v>
      </c>
      <c r="C27" s="5" t="str">
        <f>rawTransactionSheet!C27</f>
        <v>22578</v>
      </c>
      <c r="D27" s="5" t="str">
        <f>rawTransactionSheet!D27</f>
        <v>NISSAN</v>
      </c>
      <c r="E27" s="5" t="str">
        <f>rawTransactionSheet!E27</f>
        <v>Terrano</v>
      </c>
      <c r="F27" s="5" t="str">
        <f>IFERROR(VLOOKUP(E27,modelMapping,2,0),E27)</f>
        <v>Terrano</v>
      </c>
      <c r="G27" s="5" t="str">
        <f>rawTransactionSheet!F27</f>
        <v>XL D Plus</v>
      </c>
      <c r="H27" s="1" t="str">
        <f t="shared" si="1"/>
        <v>XL D Plus</v>
      </c>
      <c r="I27" s="5" t="str">
        <f>rawTransactionSheet!G27</f>
        <v>2014</v>
      </c>
      <c r="J27" s="5" t="str">
        <f>rawTransactionSheet!H27</f>
        <v>1150000</v>
      </c>
      <c r="K27" s="5" t="str">
        <f>rawTransactionSheet!I27</f>
        <v>31428</v>
      </c>
      <c r="L27" s="5" t="str">
        <f>rawTransactionSheet!J27</f>
        <v>1</v>
      </c>
      <c r="M27" s="5" t="str">
        <f>rawTransactionSheet!K27</f>
        <v>1</v>
      </c>
      <c r="N27" s="5" t="str">
        <f>rawTransactionSheet!L27</f>
        <v>BANGALORE</v>
      </c>
    </row>
    <row r="28">
      <c r="A28" s="2">
        <v>42370.0</v>
      </c>
      <c r="B28" s="5" t="str">
        <f>rawTransactionSheet!B28</f>
        <v>DelCalling</v>
      </c>
      <c r="C28" s="5" t="str">
        <f>rawTransactionSheet!C28</f>
        <v>96274</v>
      </c>
      <c r="D28" s="5" t="str">
        <f>rawTransactionSheet!D28</f>
        <v>SKODA</v>
      </c>
      <c r="E28" s="5" t="str">
        <f>rawTransactionSheet!E28</f>
        <v>LAURA</v>
      </c>
      <c r="F28" s="5" t="str">
        <f>IFERROR(VLOOKUP(E28,modelMapping,2,0),E28)</f>
        <v>LAURA</v>
      </c>
      <c r="G28" s="5" t="str">
        <f>rawTransactionSheet!F28</f>
        <v>Ambiente 2.0 TDI CR MT</v>
      </c>
      <c r="H28" s="1" t="str">
        <f t="shared" si="1"/>
        <v>Ambiente 2.0 TDI CR MT</v>
      </c>
      <c r="I28" s="5" t="str">
        <f>rawTransactionSheet!G28</f>
        <v>2013</v>
      </c>
      <c r="J28" s="5" t="str">
        <f>rawTransactionSheet!H28</f>
        <v>1150000</v>
      </c>
      <c r="K28" s="5" t="str">
        <f>rawTransactionSheet!I28</f>
        <v>36157</v>
      </c>
      <c r="L28" s="5" t="str">
        <f>rawTransactionSheet!J28</f>
        <v>3</v>
      </c>
      <c r="M28" s="5" t="str">
        <f>rawTransactionSheet!K28</f>
        <v>1</v>
      </c>
      <c r="N28" s="5" t="str">
        <f>rawTransactionSheet!L28</f>
        <v>BANGALORE</v>
      </c>
    </row>
    <row r="29">
      <c r="A29" s="2">
        <v>42370.0</v>
      </c>
      <c r="B29" s="5" t="str">
        <f>rawTransactionSheet!B29</f>
        <v>DelCalling</v>
      </c>
      <c r="C29" s="5" t="str">
        <f>rawTransactionSheet!C29</f>
        <v>117918</v>
      </c>
      <c r="D29" s="5" t="str">
        <f>rawTransactionSheet!D29</f>
        <v>MAHINDRA</v>
      </c>
      <c r="E29" s="5" t="str">
        <f>rawTransactionSheet!E29</f>
        <v>XUV500</v>
      </c>
      <c r="F29" s="5" t="str">
        <f>IFERROR(VLOOKUP(E29,modelMapping,2,0),E29)</f>
        <v>XUV500</v>
      </c>
      <c r="G29" s="5" t="str">
        <f>rawTransactionSheet!F29</f>
        <v>W8</v>
      </c>
      <c r="H29" s="1" t="str">
        <f t="shared" si="1"/>
        <v>W8</v>
      </c>
      <c r="I29" s="5" t="str">
        <f>rawTransactionSheet!G29</f>
        <v>2013</v>
      </c>
      <c r="J29" s="5" t="str">
        <f>rawTransactionSheet!H29</f>
        <v>1100000</v>
      </c>
      <c r="K29" s="5" t="str">
        <f>rawTransactionSheet!I29</f>
        <v>29333</v>
      </c>
      <c r="L29" s="5" t="str">
        <f>rawTransactionSheet!J29</f>
        <v>3</v>
      </c>
      <c r="M29" s="5" t="str">
        <f>rawTransactionSheet!K29</f>
        <v>1</v>
      </c>
      <c r="N29" s="5" t="str">
        <f>rawTransactionSheet!L29</f>
        <v>BANGALORE</v>
      </c>
    </row>
    <row r="30">
      <c r="A30" s="2">
        <v>42370.0</v>
      </c>
      <c r="B30" s="5" t="str">
        <f>rawTransactionSheet!B30</f>
        <v>DelCalling</v>
      </c>
      <c r="C30" s="5" t="str">
        <f>rawTransactionSheet!C30</f>
        <v>79040</v>
      </c>
      <c r="D30" s="5" t="str">
        <f>rawTransactionSheet!D30</f>
        <v>MITSUBISHI</v>
      </c>
      <c r="E30" s="5" t="str">
        <f>rawTransactionSheet!E30</f>
        <v>PAJERO</v>
      </c>
      <c r="F30" s="5" t="str">
        <f>IFERROR(VLOOKUP(E30,modelMapping,2,0),E30)</f>
        <v>PAJERO</v>
      </c>
      <c r="G30" s="5" t="str">
        <f>rawTransactionSheet!F30</f>
        <v>SFX 2.8 CRZ</v>
      </c>
      <c r="H30" s="1" t="str">
        <f t="shared" si="1"/>
        <v>SFX 2.8 CRZ</v>
      </c>
      <c r="I30" s="5" t="str">
        <f>rawTransactionSheet!G30</f>
        <v>2009</v>
      </c>
      <c r="J30" s="5" t="str">
        <f>rawTransactionSheet!H30</f>
        <v>1075000</v>
      </c>
      <c r="K30" s="5" t="str">
        <f>rawTransactionSheet!I30</f>
        <v>86077</v>
      </c>
      <c r="L30" s="5" t="str">
        <f>rawTransactionSheet!J30</f>
        <v>7</v>
      </c>
      <c r="M30" s="5" t="str">
        <f>rawTransactionSheet!K30</f>
        <v>1</v>
      </c>
      <c r="N30" s="5" t="str">
        <f>rawTransactionSheet!L30</f>
        <v>BANGALORE</v>
      </c>
    </row>
    <row r="31">
      <c r="A31" s="2">
        <v>42370.0</v>
      </c>
      <c r="B31" s="5" t="str">
        <f>rawTransactionSheet!B31</f>
        <v>NandiBid</v>
      </c>
      <c r="C31" s="5" t="str">
        <f>rawTransactionSheet!C31</f>
        <v>116302</v>
      </c>
      <c r="D31" s="5" t="str">
        <f>rawTransactionSheet!D31</f>
        <v>RENAULT</v>
      </c>
      <c r="E31" s="5" t="str">
        <f>rawTransactionSheet!E31</f>
        <v>Duster</v>
      </c>
      <c r="F31" s="5" t="str">
        <f>IFERROR(VLOOKUP(E31,modelMapping,2,0),E31)</f>
        <v>Duster</v>
      </c>
      <c r="G31" s="5" t="str">
        <f>rawTransactionSheet!F31</f>
        <v>110 PS RxL Diesel</v>
      </c>
      <c r="H31" s="1" t="str">
        <f t="shared" si="1"/>
        <v>110 PS RxL Diesel</v>
      </c>
      <c r="I31" s="5" t="str">
        <f>rawTransactionSheet!G31</f>
        <v>2015</v>
      </c>
      <c r="J31" s="5" t="str">
        <f>rawTransactionSheet!H31</f>
        <v>1054500</v>
      </c>
      <c r="K31" s="5" t="str">
        <f>rawTransactionSheet!I31</f>
        <v>1650</v>
      </c>
      <c r="L31" s="5" t="str">
        <f>rawTransactionSheet!J31</f>
        <v>1</v>
      </c>
      <c r="M31" s="5" t="str">
        <f>rawTransactionSheet!K31</f>
        <v>1</v>
      </c>
      <c r="N31" s="5" t="str">
        <f>rawTransactionSheet!L31</f>
        <v>BANGALORE</v>
      </c>
      <c r="O31" s="1" t="str">
        <f t="shared" ref="O31:O32" si="6">VALUE(C31)</f>
        <v>116302</v>
      </c>
      <c r="P31" s="1" t="str">
        <f>MATCH(O31,rawBidData!$A$2:$A$146,0)</f>
        <v>#N/A</v>
      </c>
    </row>
    <row r="32">
      <c r="A32" s="2">
        <v>42370.0</v>
      </c>
      <c r="B32" s="5" t="str">
        <f>rawTransactionSheet!B32</f>
        <v>NandiBid</v>
      </c>
      <c r="C32" s="5" t="str">
        <f>rawTransactionSheet!C32</f>
        <v>124742</v>
      </c>
      <c r="D32" s="5" t="str">
        <f>rawTransactionSheet!D32</f>
        <v>RENAULT</v>
      </c>
      <c r="E32" s="5" t="str">
        <f>rawTransactionSheet!E32</f>
        <v>DUSTER</v>
      </c>
      <c r="F32" s="5" t="str">
        <f>IFERROR(VLOOKUP(E32,modelMapping,2,0),E32)</f>
        <v>DUSTER</v>
      </c>
      <c r="G32" s="5" t="str">
        <f>rawTransactionSheet!F32</f>
        <v>110 PS RxL Diesel</v>
      </c>
      <c r="H32" s="1" t="str">
        <f t="shared" si="1"/>
        <v>110 PS RxL Diesel</v>
      </c>
      <c r="I32" s="5" t="str">
        <f>rawTransactionSheet!G32</f>
        <v>2015</v>
      </c>
      <c r="J32" s="5" t="str">
        <f>rawTransactionSheet!H32</f>
        <v>1054500</v>
      </c>
      <c r="K32" s="5" t="str">
        <f>rawTransactionSheet!I32</f>
        <v>14716</v>
      </c>
      <c r="L32" s="5" t="str">
        <f>rawTransactionSheet!J32</f>
        <v>1</v>
      </c>
      <c r="M32" s="5" t="str">
        <f>rawTransactionSheet!K32</f>
        <v>1</v>
      </c>
      <c r="N32" s="5" t="str">
        <f>rawTransactionSheet!L32</f>
        <v>BANGALORE</v>
      </c>
      <c r="O32" s="1" t="str">
        <f t="shared" si="6"/>
        <v>124742</v>
      </c>
      <c r="P32" s="1" t="str">
        <f>MATCH(O32,rawBidData!$A$2:$A$146,0)</f>
        <v>#N/A</v>
      </c>
    </row>
    <row r="33">
      <c r="A33" s="2">
        <v>42370.0</v>
      </c>
      <c r="B33" s="5" t="str">
        <f>rawTransactionSheet!B33</f>
        <v>DelCalling</v>
      </c>
      <c r="C33" s="5" t="str">
        <f>rawTransactionSheet!C33</f>
        <v>65231</v>
      </c>
      <c r="D33" s="5" t="str">
        <f>rawTransactionSheet!D33</f>
        <v>MAHINDRA</v>
      </c>
      <c r="E33" s="5" t="str">
        <f>rawTransactionSheet!E33</f>
        <v>Xylo</v>
      </c>
      <c r="F33" s="5" t="str">
        <f>IFERROR(VLOOKUP(E33,modelMapping,2,0),E33)</f>
        <v>Xylo</v>
      </c>
      <c r="G33" s="5" t="str">
        <f>rawTransactionSheet!F33</f>
        <v>H9</v>
      </c>
      <c r="H33" s="1" t="str">
        <f t="shared" si="1"/>
        <v>H9</v>
      </c>
      <c r="I33" s="5" t="str">
        <f>rawTransactionSheet!G33</f>
        <v>2014</v>
      </c>
      <c r="J33" s="5" t="str">
        <f>rawTransactionSheet!H33</f>
        <v>1050000</v>
      </c>
      <c r="K33" s="5" t="str">
        <f>rawTransactionSheet!I33</f>
        <v>26225</v>
      </c>
      <c r="L33" s="5" t="str">
        <f>rawTransactionSheet!J33</f>
        <v>1</v>
      </c>
      <c r="M33" s="5" t="str">
        <f>rawTransactionSheet!K33</f>
        <v>2</v>
      </c>
      <c r="N33" s="5" t="str">
        <f>rawTransactionSheet!L33</f>
        <v>BANGALORE</v>
      </c>
    </row>
    <row r="34">
      <c r="A34" s="2">
        <v>42370.0</v>
      </c>
      <c r="B34" s="5" t="str">
        <f>rawTransactionSheet!B34</f>
        <v>DelCalling</v>
      </c>
      <c r="C34" s="5" t="str">
        <f>rawTransactionSheet!C34</f>
        <v>124742</v>
      </c>
      <c r="D34" s="5" t="str">
        <f>rawTransactionSheet!D34</f>
        <v>RENAULT</v>
      </c>
      <c r="E34" s="5" t="str">
        <f>rawTransactionSheet!E34</f>
        <v>DUSTER</v>
      </c>
      <c r="F34" s="5" t="str">
        <f>IFERROR(VLOOKUP(E34,modelMapping,2,0),E34)</f>
        <v>DUSTER</v>
      </c>
      <c r="G34" s="5" t="str">
        <f>rawTransactionSheet!F34</f>
        <v>110 PS RxL Diesel</v>
      </c>
      <c r="H34" s="1" t="str">
        <f t="shared" si="1"/>
        <v>110 PS RxL Diesel</v>
      </c>
      <c r="I34" s="5" t="str">
        <f>rawTransactionSheet!G34</f>
        <v>2015</v>
      </c>
      <c r="J34" s="5" t="str">
        <f>rawTransactionSheet!H34</f>
        <v>1030000</v>
      </c>
      <c r="K34" s="5" t="str">
        <f>rawTransactionSheet!I34</f>
        <v>14716</v>
      </c>
      <c r="L34" s="5" t="str">
        <f>rawTransactionSheet!J34</f>
        <v>1</v>
      </c>
      <c r="M34" s="5" t="str">
        <f>rawTransactionSheet!K34</f>
        <v>1</v>
      </c>
      <c r="N34" s="5" t="str">
        <f>rawTransactionSheet!L34</f>
        <v>BANGALORE</v>
      </c>
    </row>
    <row r="35">
      <c r="A35" s="2">
        <v>42370.0</v>
      </c>
      <c r="B35" s="5" t="str">
        <f>rawTransactionSheet!B35</f>
        <v>NandiBid</v>
      </c>
      <c r="C35" s="5" t="str">
        <f>rawTransactionSheet!C35</f>
        <v>122662</v>
      </c>
      <c r="D35" s="5" t="str">
        <f>rawTransactionSheet!D35</f>
        <v>TOYOTA</v>
      </c>
      <c r="E35" s="5" t="str">
        <f>rawTransactionSheet!E35</f>
        <v>Innova</v>
      </c>
      <c r="F35" s="5" t="str">
        <f>IFERROR(VLOOKUP(E35,modelMapping,2,0),E35)</f>
        <v>Innova</v>
      </c>
      <c r="G35" s="5" t="str">
        <f>rawTransactionSheet!F35</f>
        <v>2.5 V 8 STR</v>
      </c>
      <c r="H35" s="1" t="str">
        <f t="shared" si="1"/>
        <v>2.5 V 8 STR</v>
      </c>
      <c r="I35" s="5" t="str">
        <f>rawTransactionSheet!G35</f>
        <v>2010</v>
      </c>
      <c r="J35" s="5" t="str">
        <f>rawTransactionSheet!H35</f>
        <v>1026750</v>
      </c>
      <c r="K35" s="5" t="str">
        <f>rawTransactionSheet!I35</f>
        <v>105454</v>
      </c>
      <c r="L35" s="5" t="str">
        <f>rawTransactionSheet!J35</f>
        <v>6</v>
      </c>
      <c r="M35" s="5" t="str">
        <f>rawTransactionSheet!K35</f>
        <v>1</v>
      </c>
      <c r="N35" s="5" t="str">
        <f>rawTransactionSheet!L35</f>
        <v>BANGALORE</v>
      </c>
      <c r="O35" s="1" t="str">
        <f t="shared" ref="O35:O36" si="7">VALUE(C35)</f>
        <v>122662</v>
      </c>
      <c r="P35" s="1" t="str">
        <f>MATCH(O35,rawBidData!$A$2:$A$146,0)</f>
        <v>#N/A</v>
      </c>
    </row>
    <row r="36">
      <c r="A36" s="2">
        <v>42370.0</v>
      </c>
      <c r="B36" s="5" t="str">
        <f>rawTransactionSheet!B36</f>
        <v>NandiBid</v>
      </c>
      <c r="C36" s="5" t="str">
        <f>rawTransactionSheet!C36</f>
        <v>125862</v>
      </c>
      <c r="D36" s="5" t="str">
        <f>rawTransactionSheet!D36</f>
        <v>TOYOTA</v>
      </c>
      <c r="E36" s="5" t="str">
        <f>rawTransactionSheet!E36</f>
        <v>INNOVA</v>
      </c>
      <c r="F36" s="5" t="str">
        <f>IFERROR(VLOOKUP(E36,modelMapping,2,0),E36)</f>
        <v>INNOVA</v>
      </c>
      <c r="G36" s="5" t="str">
        <f>rawTransactionSheet!F36</f>
        <v>2.5 V 8 STR</v>
      </c>
      <c r="H36" s="1" t="str">
        <f t="shared" si="1"/>
        <v>2.5 V 8 STR</v>
      </c>
      <c r="I36" s="5" t="str">
        <f>rawTransactionSheet!G36</f>
        <v>2011</v>
      </c>
      <c r="J36" s="5" t="str">
        <f>rawTransactionSheet!H36</f>
        <v>1026750</v>
      </c>
      <c r="K36" s="5" t="str">
        <f>rawTransactionSheet!I36</f>
        <v>132026</v>
      </c>
      <c r="L36" s="5" t="str">
        <f>rawTransactionSheet!J36</f>
        <v>5</v>
      </c>
      <c r="M36" s="5" t="str">
        <f>rawTransactionSheet!K36</f>
        <v>2</v>
      </c>
      <c r="N36" s="5" t="str">
        <f>rawTransactionSheet!L36</f>
        <v>BANGALORE</v>
      </c>
      <c r="O36" s="1" t="str">
        <f t="shared" si="7"/>
        <v>125862</v>
      </c>
      <c r="P36" s="1" t="str">
        <f>MATCH(O36,rawBidData!$A$2:$A$146,0)</f>
        <v>#N/A</v>
      </c>
    </row>
    <row r="37">
      <c r="A37" s="2">
        <v>42370.0</v>
      </c>
      <c r="B37" s="5" t="str">
        <f>rawTransactionSheet!B37</f>
        <v>DelCalling</v>
      </c>
      <c r="C37" s="5" t="str">
        <f>rawTransactionSheet!C37</f>
        <v>80194</v>
      </c>
      <c r="D37" s="5" t="str">
        <f>rawTransactionSheet!D37</f>
        <v>TOYOTA</v>
      </c>
      <c r="E37" s="5" t="str">
        <f>rawTransactionSheet!E37</f>
        <v>INNOVA</v>
      </c>
      <c r="F37" s="5" t="str">
        <f>IFERROR(VLOOKUP(E37,modelMapping,2,0),E37)</f>
        <v>INNOVA</v>
      </c>
      <c r="G37" s="5" t="str">
        <f>rawTransactionSheet!F37</f>
        <v>2.5 V 7 STR</v>
      </c>
      <c r="H37" s="1" t="str">
        <f t="shared" si="1"/>
        <v>2.5 V 7 STR</v>
      </c>
      <c r="I37" s="5" t="str">
        <f>rawTransactionSheet!G37</f>
        <v>2010</v>
      </c>
      <c r="J37" s="5" t="str">
        <f>rawTransactionSheet!H37</f>
        <v>1025000</v>
      </c>
      <c r="K37" s="5" t="str">
        <f>rawTransactionSheet!I37</f>
        <v>76899</v>
      </c>
      <c r="L37" s="5" t="str">
        <f>rawTransactionSheet!J37</f>
        <v>6</v>
      </c>
      <c r="M37" s="5" t="str">
        <f>rawTransactionSheet!K37</f>
        <v>1</v>
      </c>
      <c r="N37" s="5" t="str">
        <f>rawTransactionSheet!L37</f>
        <v>BANGALORE</v>
      </c>
    </row>
    <row r="38">
      <c r="A38" s="2">
        <v>42370.0</v>
      </c>
      <c r="B38" s="5" t="str">
        <f>rawTransactionSheet!B38</f>
        <v>DelCalling</v>
      </c>
      <c r="C38" s="5" t="str">
        <f>rawTransactionSheet!C38</f>
        <v>21297</v>
      </c>
      <c r="D38" s="5" t="str">
        <f>rawTransactionSheet!D38</f>
        <v>MARUTI SUZUKI</v>
      </c>
      <c r="E38" s="5" t="str">
        <f>rawTransactionSheet!E38</f>
        <v>Ciaz</v>
      </c>
      <c r="F38" s="5" t="str">
        <f>IFERROR(VLOOKUP(E38,modelMapping,2,0),E38)</f>
        <v>Ciaz</v>
      </c>
      <c r="G38" s="5" t="str">
        <f>rawTransactionSheet!F38</f>
        <v>ZDi(O)</v>
      </c>
      <c r="H38" s="1" t="str">
        <f t="shared" si="1"/>
        <v>ZDi(O)</v>
      </c>
      <c r="I38" s="5" t="str">
        <f>rawTransactionSheet!G38</f>
        <v>2015</v>
      </c>
      <c r="J38" s="5" t="str">
        <f>rawTransactionSheet!H38</f>
        <v>1020000</v>
      </c>
      <c r="K38" s="5" t="str">
        <f>rawTransactionSheet!I38</f>
        <v>21159</v>
      </c>
      <c r="L38" s="5" t="str">
        <f>rawTransactionSheet!J38</f>
        <v>0</v>
      </c>
      <c r="M38" s="5" t="str">
        <f>rawTransactionSheet!K38</f>
        <v>1</v>
      </c>
      <c r="N38" s="5" t="str">
        <f>rawTransactionSheet!L38</f>
        <v>BANGALORE</v>
      </c>
    </row>
    <row r="39">
      <c r="A39" s="2">
        <v>42370.0</v>
      </c>
      <c r="B39" s="5" t="str">
        <f>rawTransactionSheet!B39</f>
        <v>DelCalling</v>
      </c>
      <c r="C39" s="5" t="str">
        <f>rawTransactionSheet!C39</f>
        <v>103133</v>
      </c>
      <c r="D39" s="5" t="str">
        <f>rawTransactionSheet!D39</f>
        <v>MAHINDRA</v>
      </c>
      <c r="E39" s="5" t="str">
        <f>rawTransactionSheet!E39</f>
        <v>XUV500</v>
      </c>
      <c r="F39" s="5" t="str">
        <f>IFERROR(VLOOKUP(E39,modelMapping,2,0),E39)</f>
        <v>XUV500</v>
      </c>
      <c r="G39" s="5" t="str">
        <f>rawTransactionSheet!F39</f>
        <v>W8</v>
      </c>
      <c r="H39" s="1" t="str">
        <f t="shared" si="1"/>
        <v>W8</v>
      </c>
      <c r="I39" s="5" t="str">
        <f>rawTransactionSheet!G39</f>
        <v>2013</v>
      </c>
      <c r="J39" s="5" t="str">
        <f>rawTransactionSheet!H39</f>
        <v>1010000</v>
      </c>
      <c r="K39" s="5" t="str">
        <f>rawTransactionSheet!I39</f>
        <v>56837</v>
      </c>
      <c r="L39" s="5" t="str">
        <f>rawTransactionSheet!J39</f>
        <v>3</v>
      </c>
      <c r="M39" s="5" t="str">
        <f>rawTransactionSheet!K39</f>
        <v>2</v>
      </c>
      <c r="N39" s="5" t="str">
        <f>rawTransactionSheet!L39</f>
        <v>BANGALORE</v>
      </c>
    </row>
    <row r="40">
      <c r="A40" s="2">
        <v>42370.0</v>
      </c>
      <c r="B40" s="5" t="str">
        <f>rawTransactionSheet!B40</f>
        <v>NandiBid</v>
      </c>
      <c r="C40" s="5" t="str">
        <f>rawTransactionSheet!C40</f>
        <v>122662</v>
      </c>
      <c r="D40" s="5" t="str">
        <f>rawTransactionSheet!D40</f>
        <v>TOYOTA</v>
      </c>
      <c r="E40" s="5" t="str">
        <f>rawTransactionSheet!E40</f>
        <v>Innova</v>
      </c>
      <c r="F40" s="5" t="str">
        <f>IFERROR(VLOOKUP(E40,modelMapping,2,0),E40)</f>
        <v>Innova</v>
      </c>
      <c r="G40" s="5" t="str">
        <f>rawTransactionSheet!F40</f>
        <v>2.5 V 8 STR</v>
      </c>
      <c r="H40" s="1" t="str">
        <f t="shared" si="1"/>
        <v>2.5 V 8 STR</v>
      </c>
      <c r="I40" s="5" t="str">
        <f>rawTransactionSheet!G40</f>
        <v>2010</v>
      </c>
      <c r="J40" s="5" t="str">
        <f>rawTransactionSheet!H40</f>
        <v>999000</v>
      </c>
      <c r="K40" s="5" t="str">
        <f>rawTransactionSheet!I40</f>
        <v>105454</v>
      </c>
      <c r="L40" s="5" t="str">
        <f>rawTransactionSheet!J40</f>
        <v>6</v>
      </c>
      <c r="M40" s="5" t="str">
        <f>rawTransactionSheet!K40</f>
        <v>1</v>
      </c>
      <c r="N40" s="5" t="str">
        <f>rawTransactionSheet!L40</f>
        <v>BANGALORE</v>
      </c>
      <c r="O40" s="1" t="str">
        <f t="shared" ref="O40:O51" si="8">VALUE(C40)</f>
        <v>122662</v>
      </c>
      <c r="P40" s="1" t="str">
        <f>MATCH(O40,rawBidData!$A$2:$A$146,0)</f>
        <v>#N/A</v>
      </c>
    </row>
    <row r="41">
      <c r="A41" s="2">
        <v>42370.0</v>
      </c>
      <c r="B41" s="5" t="str">
        <f>rawTransactionSheet!B41</f>
        <v>NandiBid</v>
      </c>
      <c r="C41" s="5" t="str">
        <f>rawTransactionSheet!C41</f>
        <v>120346</v>
      </c>
      <c r="D41" s="5" t="str">
        <f>rawTransactionSheet!D41</f>
        <v>VOLKSWAGEN</v>
      </c>
      <c r="E41" s="5" t="str">
        <f>rawTransactionSheet!E41</f>
        <v>Jetta</v>
      </c>
      <c r="F41" s="5" t="str">
        <f>IFERROR(VLOOKUP(E41,modelMapping,2,0),E41)</f>
        <v>Jetta</v>
      </c>
      <c r="G41" s="5" t="str">
        <f>rawTransactionSheet!F41</f>
        <v>Highline TDI AT</v>
      </c>
      <c r="H41" s="1" t="str">
        <f t="shared" si="1"/>
        <v>Highline TDI AT</v>
      </c>
      <c r="I41" s="5" t="str">
        <f>rawTransactionSheet!G41</f>
        <v>2012</v>
      </c>
      <c r="J41" s="5" t="str">
        <f>rawTransactionSheet!H41</f>
        <v>999000</v>
      </c>
      <c r="K41" s="5" t="str">
        <f>rawTransactionSheet!I41</f>
        <v>44212</v>
      </c>
      <c r="L41" s="5" t="str">
        <f>rawTransactionSheet!J41</f>
        <v>4</v>
      </c>
      <c r="M41" s="5" t="str">
        <f>rawTransactionSheet!K41</f>
        <v>1</v>
      </c>
      <c r="N41" s="5" t="str">
        <f>rawTransactionSheet!L41</f>
        <v>BANGALORE</v>
      </c>
      <c r="O41" s="1" t="str">
        <f t="shared" si="8"/>
        <v>120346</v>
      </c>
      <c r="P41" s="1" t="str">
        <f>MATCH(O41,rawBidData!$A$2:$A$146,0)</f>
        <v>#N/A</v>
      </c>
    </row>
    <row r="42">
      <c r="A42" s="2">
        <v>42370.0</v>
      </c>
      <c r="B42" s="5" t="str">
        <f>rawTransactionSheet!B42</f>
        <v>NandiBid</v>
      </c>
      <c r="C42" s="5" t="str">
        <f>rawTransactionSheet!C42</f>
        <v>126434</v>
      </c>
      <c r="D42" s="5" t="str">
        <f>rawTransactionSheet!D42</f>
        <v>SKODA</v>
      </c>
      <c r="E42" s="5" t="str">
        <f>rawTransactionSheet!E42</f>
        <v>SUPERB</v>
      </c>
      <c r="F42" s="5" t="str">
        <f>IFERROR(VLOOKUP(E42,modelMapping,2,0),E42)</f>
        <v>SUPERB</v>
      </c>
      <c r="G42" s="5" t="str">
        <f>rawTransactionSheet!F42</f>
        <v>ELEGANCE 1.8 TSI AT</v>
      </c>
      <c r="H42" s="1" t="str">
        <f t="shared" si="1"/>
        <v>ELEGANCE 1.8 TSI AT</v>
      </c>
      <c r="I42" s="5" t="str">
        <f>rawTransactionSheet!G42</f>
        <v>2012</v>
      </c>
      <c r="J42" s="5" t="str">
        <f>rawTransactionSheet!H42</f>
        <v>999000</v>
      </c>
      <c r="K42" s="5" t="str">
        <f>rawTransactionSheet!I42</f>
        <v>37253</v>
      </c>
      <c r="L42" s="5" t="str">
        <f>rawTransactionSheet!J42</f>
        <v>4</v>
      </c>
      <c r="M42" s="5" t="str">
        <f>rawTransactionSheet!K42</f>
        <v>2</v>
      </c>
      <c r="N42" s="5" t="str">
        <f>rawTransactionSheet!L42</f>
        <v>BANGALORE</v>
      </c>
      <c r="O42" s="1" t="str">
        <f t="shared" si="8"/>
        <v>126434</v>
      </c>
      <c r="P42" s="1" t="str">
        <f>MATCH(O42,rawBidData!$A$2:$A$146,0)</f>
        <v>#N/A</v>
      </c>
    </row>
    <row r="43">
      <c r="A43" s="2">
        <v>42370.0</v>
      </c>
      <c r="B43" s="5" t="str">
        <f>rawTransactionSheet!B43</f>
        <v>NandiBid</v>
      </c>
      <c r="C43" s="5" t="str">
        <f>rawTransactionSheet!C43</f>
        <v>119586</v>
      </c>
      <c r="D43" s="5" t="str">
        <f>rawTransactionSheet!D43</f>
        <v>MAHINDRA</v>
      </c>
      <c r="E43" s="5" t="str">
        <f>rawTransactionSheet!E43</f>
        <v>XUV500</v>
      </c>
      <c r="F43" s="5" t="str">
        <f>IFERROR(VLOOKUP(E43,modelMapping,2,0),E43)</f>
        <v>XUV500</v>
      </c>
      <c r="G43" s="5" t="str">
        <f>rawTransactionSheet!F43</f>
        <v>W6</v>
      </c>
      <c r="H43" s="1" t="str">
        <f t="shared" si="1"/>
        <v>W6</v>
      </c>
      <c r="I43" s="5" t="str">
        <f>rawTransactionSheet!G43</f>
        <v>2015</v>
      </c>
      <c r="J43" s="5" t="str">
        <f>rawTransactionSheet!H43</f>
        <v>999000</v>
      </c>
      <c r="K43" s="5" t="str">
        <f>rawTransactionSheet!I43</f>
        <v>18302</v>
      </c>
      <c r="L43" s="5" t="str">
        <f>rawTransactionSheet!J43</f>
        <v>1</v>
      </c>
      <c r="M43" s="5" t="str">
        <f>rawTransactionSheet!K43</f>
        <v>1</v>
      </c>
      <c r="N43" s="5" t="str">
        <f>rawTransactionSheet!L43</f>
        <v>BANGALORE</v>
      </c>
      <c r="O43" s="1" t="str">
        <f t="shared" si="8"/>
        <v>119586</v>
      </c>
      <c r="P43" s="1" t="str">
        <f>MATCH(O43,rawBidData!$A$2:$A$146,0)</f>
        <v>#N/A</v>
      </c>
    </row>
    <row r="44">
      <c r="A44" s="2">
        <v>42370.0</v>
      </c>
      <c r="B44" s="5" t="str">
        <f>rawTransactionSheet!B44</f>
        <v>NandiBid</v>
      </c>
      <c r="C44" s="5" t="str">
        <f>rawTransactionSheet!C44</f>
        <v>137565</v>
      </c>
      <c r="D44" s="5" t="str">
        <f>rawTransactionSheet!D44</f>
        <v>TOYOTA</v>
      </c>
      <c r="E44" s="5" t="str">
        <f>rawTransactionSheet!E44</f>
        <v>INNOVA</v>
      </c>
      <c r="F44" s="5" t="str">
        <f>IFERROR(VLOOKUP(E44,modelMapping,2,0),E44)</f>
        <v>INNOVA</v>
      </c>
      <c r="G44" s="5" t="str">
        <f>rawTransactionSheet!F44</f>
        <v>2.5 V 7 STR</v>
      </c>
      <c r="H44" s="1" t="str">
        <f t="shared" si="1"/>
        <v>2.5 V 7 STR</v>
      </c>
      <c r="I44" s="5" t="str">
        <f>rawTransactionSheet!G44</f>
        <v>2010</v>
      </c>
      <c r="J44" s="5" t="str">
        <f>rawTransactionSheet!H44</f>
        <v>965700</v>
      </c>
      <c r="K44" s="5" t="str">
        <f>rawTransactionSheet!I44</f>
        <v>110965</v>
      </c>
      <c r="L44" s="5" t="str">
        <f>rawTransactionSheet!J44</f>
        <v>6</v>
      </c>
      <c r="M44" s="5" t="str">
        <f>rawTransactionSheet!K44</f>
        <v>1</v>
      </c>
      <c r="N44" s="5" t="str">
        <f>rawTransactionSheet!L44</f>
        <v>BANGALORE</v>
      </c>
      <c r="O44" s="1" t="str">
        <f t="shared" si="8"/>
        <v>137565</v>
      </c>
      <c r="P44" s="1" t="str">
        <f>MATCH(O44,rawBidData!$A$2:$A$146,0)</f>
        <v>#N/A</v>
      </c>
    </row>
    <row r="45">
      <c r="A45" s="2">
        <v>42370.0</v>
      </c>
      <c r="B45" s="5" t="str">
        <f>rawTransactionSheet!B45</f>
        <v>NandiBid</v>
      </c>
      <c r="C45" s="7" t="str">
        <f>rawTransactionSheet!C45</f>
        <v>137565</v>
      </c>
      <c r="D45" s="5" t="str">
        <f>rawTransactionSheet!D45</f>
        <v>TOYOTA</v>
      </c>
      <c r="E45" s="5" t="str">
        <f>rawTransactionSheet!E45</f>
        <v>INNOVA</v>
      </c>
      <c r="F45" s="5" t="str">
        <f>IFERROR(VLOOKUP(E45,modelMapping,2,0),E45)</f>
        <v>INNOVA</v>
      </c>
      <c r="G45" s="5" t="str">
        <f>rawTransactionSheet!F45</f>
        <v>2.5 V 7 STR</v>
      </c>
      <c r="H45" s="1" t="str">
        <f t="shared" si="1"/>
        <v>2.5 V 7 STR</v>
      </c>
      <c r="I45" s="5" t="str">
        <f>rawTransactionSheet!G45</f>
        <v>2010</v>
      </c>
      <c r="J45" s="5" t="str">
        <f>rawTransactionSheet!H45</f>
        <v>965700</v>
      </c>
      <c r="K45" s="5" t="str">
        <f>rawTransactionSheet!I45</f>
        <v>110965</v>
      </c>
      <c r="L45" s="5" t="str">
        <f>rawTransactionSheet!J45</f>
        <v>6</v>
      </c>
      <c r="M45" s="5" t="str">
        <f>rawTransactionSheet!K45</f>
        <v>1</v>
      </c>
      <c r="N45" s="5" t="str">
        <f>rawTransactionSheet!L45</f>
        <v>BANGALORE</v>
      </c>
      <c r="O45" s="1" t="str">
        <f t="shared" si="8"/>
        <v>137565</v>
      </c>
      <c r="P45" s="1" t="str">
        <f>MATCH(O45,rawBidData!$A$2:$A$146,0)</f>
        <v>#N/A</v>
      </c>
    </row>
    <row r="46">
      <c r="A46" s="2">
        <v>42370.0</v>
      </c>
      <c r="B46" s="5" t="str">
        <f>rawTransactionSheet!B46</f>
        <v>NandiBid</v>
      </c>
      <c r="C46" s="7" t="str">
        <f>rawTransactionSheet!C46</f>
        <v>139828</v>
      </c>
      <c r="D46" s="5" t="str">
        <f>rawTransactionSheet!D46</f>
        <v>MAHINDRA</v>
      </c>
      <c r="E46" s="5" t="str">
        <f>rawTransactionSheet!E46</f>
        <v>XUV500</v>
      </c>
      <c r="F46" s="5" t="str">
        <f>IFERROR(VLOOKUP(E46,modelMapping,2,0),E46)</f>
        <v>XUV500</v>
      </c>
      <c r="G46" s="5" t="str">
        <f>rawTransactionSheet!F46</f>
        <v>W8</v>
      </c>
      <c r="H46" s="1" t="str">
        <f t="shared" si="1"/>
        <v>W8</v>
      </c>
      <c r="I46" s="5" t="str">
        <f>rawTransactionSheet!G46</f>
        <v>2012</v>
      </c>
      <c r="J46" s="5" t="str">
        <f>rawTransactionSheet!H46</f>
        <v>965700</v>
      </c>
      <c r="K46" s="5" t="str">
        <f>rawTransactionSheet!I46</f>
        <v>58882</v>
      </c>
      <c r="L46" s="5" t="str">
        <f>rawTransactionSheet!J46</f>
        <v>4</v>
      </c>
      <c r="M46" s="5" t="str">
        <f>rawTransactionSheet!K46</f>
        <v>1</v>
      </c>
      <c r="N46" s="5" t="str">
        <f>rawTransactionSheet!L46</f>
        <v>BANGALORE</v>
      </c>
      <c r="O46" s="1" t="str">
        <f t="shared" si="8"/>
        <v>139828</v>
      </c>
      <c r="P46" s="1" t="str">
        <f>MATCH(O46,rawBidData!$A$2:$A$146,0)</f>
        <v>#N/A</v>
      </c>
    </row>
    <row r="47">
      <c r="A47" s="2">
        <v>42370.0</v>
      </c>
      <c r="B47" s="5" t="str">
        <f>rawTransactionSheet!B47</f>
        <v>NandiBid</v>
      </c>
      <c r="C47" s="7" t="str">
        <f>rawTransactionSheet!C47</f>
        <v>140668</v>
      </c>
      <c r="D47" s="5" t="str">
        <f>rawTransactionSheet!D47</f>
        <v>NISSAN</v>
      </c>
      <c r="E47" s="5" t="str">
        <f>rawTransactionSheet!E47</f>
        <v>TERRANO</v>
      </c>
      <c r="F47" s="5" t="str">
        <f>IFERROR(VLOOKUP(E47,modelMapping,2,0),E47)</f>
        <v>TERRANO</v>
      </c>
      <c r="G47" s="5" t="str">
        <f>rawTransactionSheet!F47</f>
        <v>XV D THP 110 PS</v>
      </c>
      <c r="H47" s="1" t="str">
        <f t="shared" si="1"/>
        <v>XV D THP 110 PS</v>
      </c>
      <c r="I47" s="5" t="str">
        <f>rawTransactionSheet!G47</f>
        <v>2014</v>
      </c>
      <c r="J47" s="5" t="str">
        <f>rawTransactionSheet!H47</f>
        <v>965700</v>
      </c>
      <c r="K47" s="5" t="str">
        <f>rawTransactionSheet!I47</f>
        <v>57743</v>
      </c>
      <c r="L47" s="5" t="str">
        <f>rawTransactionSheet!J47</f>
        <v>2</v>
      </c>
      <c r="M47" s="5" t="str">
        <f>rawTransactionSheet!K47</f>
        <v>1</v>
      </c>
      <c r="N47" s="5" t="str">
        <f>rawTransactionSheet!L47</f>
        <v>BANGALORE</v>
      </c>
      <c r="O47" s="1" t="str">
        <f t="shared" si="8"/>
        <v>140668</v>
      </c>
      <c r="P47" s="1" t="str">
        <f>MATCH(O47,rawBidData!$A$2:$A$146,0)</f>
        <v>#N/A</v>
      </c>
    </row>
    <row r="48">
      <c r="A48" s="2">
        <v>42370.0</v>
      </c>
      <c r="B48" s="5" t="str">
        <f>rawTransactionSheet!B48</f>
        <v>NandiBid</v>
      </c>
      <c r="C48" s="5" t="str">
        <f>rawTransactionSheet!C48</f>
        <v>124020</v>
      </c>
      <c r="D48" s="5" t="str">
        <f>rawTransactionSheet!D48</f>
        <v>RENAULT</v>
      </c>
      <c r="E48" s="5" t="str">
        <f>rawTransactionSheet!E48</f>
        <v>DUSTER</v>
      </c>
      <c r="F48" s="5" t="str">
        <f>IFERROR(VLOOKUP(E48,modelMapping,2,0),E48)</f>
        <v>DUSTER</v>
      </c>
      <c r="G48" s="5" t="str">
        <f>rawTransactionSheet!F48</f>
        <v>110 PS RXL ADVENTURE</v>
      </c>
      <c r="H48" s="1" t="str">
        <f t="shared" si="1"/>
        <v>110 PS RXL ADVENTURE</v>
      </c>
      <c r="I48" s="5" t="str">
        <f>rawTransactionSheet!G48</f>
        <v>2014</v>
      </c>
      <c r="J48" s="5" t="str">
        <f>rawTransactionSheet!H48</f>
        <v>954600</v>
      </c>
      <c r="K48" s="5" t="str">
        <f>rawTransactionSheet!I48</f>
        <v>15660</v>
      </c>
      <c r="L48" s="5" t="str">
        <f>rawTransactionSheet!J48</f>
        <v>2</v>
      </c>
      <c r="M48" s="5" t="str">
        <f>rawTransactionSheet!K48</f>
        <v>1</v>
      </c>
      <c r="N48" s="5" t="str">
        <f>rawTransactionSheet!L48</f>
        <v>BANGALORE</v>
      </c>
      <c r="O48" s="1" t="str">
        <f t="shared" si="8"/>
        <v>124020</v>
      </c>
      <c r="P48" s="1" t="str">
        <f>MATCH(O48,rawBidData!$A$2:$A$146,0)</f>
        <v>#N/A</v>
      </c>
    </row>
    <row r="49">
      <c r="A49" s="2">
        <v>42370.0</v>
      </c>
      <c r="B49" s="5" t="str">
        <f>rawTransactionSheet!B49</f>
        <v>NandiBid</v>
      </c>
      <c r="C49" s="5" t="str">
        <f>rawTransactionSheet!C49</f>
        <v>128902</v>
      </c>
      <c r="D49" s="5" t="str">
        <f>rawTransactionSheet!D49</f>
        <v>RENAULT</v>
      </c>
      <c r="E49" s="5" t="str">
        <f>rawTransactionSheet!E49</f>
        <v>DUSTER</v>
      </c>
      <c r="F49" s="5" t="str">
        <f>IFERROR(VLOOKUP(E49,modelMapping,2,0),E49)</f>
        <v>DUSTER</v>
      </c>
      <c r="G49" s="5" t="str">
        <f>rawTransactionSheet!F49</f>
        <v>110 PS RXZ DIESEL</v>
      </c>
      <c r="H49" s="1" t="str">
        <f t="shared" si="1"/>
        <v>110 PS RXZ DIESEL</v>
      </c>
      <c r="I49" s="5" t="str">
        <f>rawTransactionSheet!G49</f>
        <v>2014</v>
      </c>
      <c r="J49" s="5" t="str">
        <f>rawTransactionSheet!H49</f>
        <v>954600</v>
      </c>
      <c r="K49" s="5" t="str">
        <f>rawTransactionSheet!I49</f>
        <v>41260</v>
      </c>
      <c r="L49" s="5" t="str">
        <f>rawTransactionSheet!J49</f>
        <v>2</v>
      </c>
      <c r="M49" s="5" t="str">
        <f>rawTransactionSheet!K49</f>
        <v>1</v>
      </c>
      <c r="N49" s="5" t="str">
        <f>rawTransactionSheet!L49</f>
        <v>BANGALORE</v>
      </c>
      <c r="O49" s="1" t="str">
        <f t="shared" si="8"/>
        <v>128902</v>
      </c>
      <c r="P49" s="1" t="str">
        <f>MATCH(O49,rawBidData!$A$2:$A$146,0)</f>
        <v>#N/A</v>
      </c>
    </row>
    <row r="50">
      <c r="A50" s="2">
        <v>42370.0</v>
      </c>
      <c r="B50" s="5" t="str">
        <f>rawTransactionSheet!B50</f>
        <v>NandiBid</v>
      </c>
      <c r="C50" s="5" t="str">
        <f>rawTransactionSheet!C50</f>
        <v>120209</v>
      </c>
      <c r="D50" s="5" t="str">
        <f>rawTransactionSheet!D50</f>
        <v>TOYOTA</v>
      </c>
      <c r="E50" s="5" t="str">
        <f>rawTransactionSheet!E50</f>
        <v>Innova</v>
      </c>
      <c r="F50" s="5" t="str">
        <f>IFERROR(VLOOKUP(E50,modelMapping,2,0),E50)</f>
        <v>Innova</v>
      </c>
      <c r="G50" s="5" t="str">
        <f>rawTransactionSheet!F50</f>
        <v>2.5 V 7 STR</v>
      </c>
      <c r="H50" s="1" t="str">
        <f t="shared" si="1"/>
        <v>2.5 V 7 STR</v>
      </c>
      <c r="I50" s="5" t="str">
        <f>rawTransactionSheet!G50</f>
        <v>2010</v>
      </c>
      <c r="J50" s="5" t="str">
        <f>rawTransactionSheet!H50</f>
        <v>954600</v>
      </c>
      <c r="K50" s="5" t="str">
        <f>rawTransactionSheet!I50</f>
        <v>108429</v>
      </c>
      <c r="L50" s="5" t="str">
        <f>rawTransactionSheet!J50</f>
        <v>6</v>
      </c>
      <c r="M50" s="5" t="str">
        <f>rawTransactionSheet!K50</f>
        <v>2</v>
      </c>
      <c r="N50" s="5" t="str">
        <f>rawTransactionSheet!L50</f>
        <v>BANGALORE</v>
      </c>
      <c r="O50" s="1" t="str">
        <f t="shared" si="8"/>
        <v>120209</v>
      </c>
      <c r="P50" s="1" t="str">
        <f>MATCH(O50,rawBidData!$A$2:$A$146,0)</f>
        <v>#N/A</v>
      </c>
    </row>
    <row r="51">
      <c r="A51" s="2">
        <v>42370.0</v>
      </c>
      <c r="B51" s="5" t="str">
        <f>rawTransactionSheet!B51</f>
        <v>NandiBid</v>
      </c>
      <c r="C51" s="5" t="str">
        <f>rawTransactionSheet!C51</f>
        <v>120209</v>
      </c>
      <c r="D51" s="5" t="str">
        <f>rawTransactionSheet!D51</f>
        <v>TOYOTA</v>
      </c>
      <c r="E51" s="5" t="str">
        <f>rawTransactionSheet!E51</f>
        <v>Innova</v>
      </c>
      <c r="F51" s="5" t="str">
        <f>IFERROR(VLOOKUP(E51,modelMapping,2,0),E51)</f>
        <v>Innova</v>
      </c>
      <c r="G51" s="5" t="str">
        <f>rawTransactionSheet!F51</f>
        <v>2.5 V 7 STR</v>
      </c>
      <c r="H51" s="1" t="str">
        <f t="shared" si="1"/>
        <v>2.5 V 7 STR</v>
      </c>
      <c r="I51" s="5" t="str">
        <f>rawTransactionSheet!G51</f>
        <v>2010</v>
      </c>
      <c r="J51" s="5" t="str">
        <f>rawTransactionSheet!H51</f>
        <v>954600</v>
      </c>
      <c r="K51" s="5" t="str">
        <f>rawTransactionSheet!I51</f>
        <v>108429</v>
      </c>
      <c r="L51" s="5" t="str">
        <f>rawTransactionSheet!J51</f>
        <v>6</v>
      </c>
      <c r="M51" s="5" t="str">
        <f>rawTransactionSheet!K51</f>
        <v>2</v>
      </c>
      <c r="N51" s="5" t="str">
        <f>rawTransactionSheet!L51</f>
        <v>BANGALORE</v>
      </c>
      <c r="O51" s="1" t="str">
        <f t="shared" si="8"/>
        <v>120209</v>
      </c>
      <c r="P51" s="1" t="str">
        <f>MATCH(O51,rawBidData!$A$2:$A$146,0)</f>
        <v>#N/A</v>
      </c>
    </row>
    <row r="52">
      <c r="A52" s="2">
        <v>42370.0</v>
      </c>
      <c r="B52" s="5" t="str">
        <f>rawTransactionSheet!B52</f>
        <v>DelCalling</v>
      </c>
      <c r="C52" s="5" t="str">
        <f>rawTransactionSheet!C52</f>
        <v>87623</v>
      </c>
      <c r="D52" s="5" t="str">
        <f>rawTransactionSheet!D52</f>
        <v>RENAULT</v>
      </c>
      <c r="E52" s="5" t="str">
        <f>rawTransactionSheet!E52</f>
        <v>Duster</v>
      </c>
      <c r="F52" s="5" t="str">
        <f>IFERROR(VLOOKUP(E52,modelMapping,2,0),E52)</f>
        <v>Duster</v>
      </c>
      <c r="G52" s="5" t="str">
        <f>rawTransactionSheet!F52</f>
        <v>85 PS RxL Diesel (Opt)</v>
      </c>
      <c r="H52" s="1" t="str">
        <f t="shared" si="1"/>
        <v>85 PS RxL Diesel (Opt)</v>
      </c>
      <c r="I52" s="5" t="str">
        <f>rawTransactionSheet!G52</f>
        <v>2015</v>
      </c>
      <c r="J52" s="5" t="str">
        <f>rawTransactionSheet!H52</f>
        <v>950000</v>
      </c>
      <c r="K52" s="5" t="str">
        <f>rawTransactionSheet!I52</f>
        <v>10511</v>
      </c>
      <c r="L52" s="5" t="str">
        <f>rawTransactionSheet!J52</f>
        <v>0</v>
      </c>
      <c r="M52" s="5" t="str">
        <f>rawTransactionSheet!K52</f>
        <v>1</v>
      </c>
      <c r="N52" s="5" t="str">
        <f>rawTransactionSheet!L52</f>
        <v>MUMBAI</v>
      </c>
    </row>
    <row r="53">
      <c r="A53" s="2">
        <v>42370.0</v>
      </c>
      <c r="B53" s="5" t="str">
        <f>rawTransactionSheet!B53</f>
        <v>DelCalling</v>
      </c>
      <c r="C53" s="5" t="str">
        <f>rawTransactionSheet!C53</f>
        <v>80176</v>
      </c>
      <c r="D53" s="5" t="str">
        <f>rawTransactionSheet!D53</f>
        <v>FORD</v>
      </c>
      <c r="E53" s="5" t="str">
        <f>rawTransactionSheet!E53</f>
        <v>EcoSport</v>
      </c>
      <c r="F53" s="5" t="str">
        <f>IFERROR(VLOOKUP(E53,modelMapping,2,0),E53)</f>
        <v>EcoSport</v>
      </c>
      <c r="G53" s="5" t="str">
        <f>rawTransactionSheet!F53</f>
        <v>TITANIUM 1.5 TDCI</v>
      </c>
      <c r="H53" s="1" t="str">
        <f t="shared" si="1"/>
        <v>TITANIUM 1.5 TDCI</v>
      </c>
      <c r="I53" s="5" t="str">
        <f>rawTransactionSheet!G53</f>
        <v>2014</v>
      </c>
      <c r="J53" s="5" t="str">
        <f>rawTransactionSheet!H53</f>
        <v>950000</v>
      </c>
      <c r="K53" s="5" t="str">
        <f>rawTransactionSheet!I53</f>
        <v>3322</v>
      </c>
      <c r="L53" s="5" t="str">
        <f>rawTransactionSheet!J53</f>
        <v>1</v>
      </c>
      <c r="M53" s="5" t="str">
        <f>rawTransactionSheet!K53</f>
        <v>1</v>
      </c>
      <c r="N53" s="5" t="str">
        <f>rawTransactionSheet!L53</f>
        <v>DELHI</v>
      </c>
    </row>
    <row r="54">
      <c r="A54" s="2">
        <v>42370.0</v>
      </c>
      <c r="B54" s="5" t="str">
        <f>rawTransactionSheet!B54</f>
        <v>DelCalling</v>
      </c>
      <c r="C54" s="5" t="str">
        <f>rawTransactionSheet!C54</f>
        <v>55138</v>
      </c>
      <c r="D54" s="5" t="str">
        <f>rawTransactionSheet!D54</f>
        <v>TOYOTA</v>
      </c>
      <c r="E54" s="5" t="str">
        <f>rawTransactionSheet!E54</f>
        <v>Innova</v>
      </c>
      <c r="F54" s="5" t="str">
        <f>IFERROR(VLOOKUP(E54,modelMapping,2,0),E54)</f>
        <v>Innova</v>
      </c>
      <c r="G54" s="5" t="str">
        <f>rawTransactionSheet!F54</f>
        <v>2.5 G 7 STR</v>
      </c>
      <c r="H54" s="1" t="str">
        <f t="shared" si="1"/>
        <v>2.5 G 7 STR</v>
      </c>
      <c r="I54" s="5" t="str">
        <f>rawTransactionSheet!G54</f>
        <v>2010</v>
      </c>
      <c r="J54" s="5" t="str">
        <f>rawTransactionSheet!H54</f>
        <v>950000</v>
      </c>
      <c r="K54" s="5" t="str">
        <f>rawTransactionSheet!I54</f>
        <v>50159</v>
      </c>
      <c r="L54" s="5" t="str">
        <f>rawTransactionSheet!J54</f>
        <v>5</v>
      </c>
      <c r="M54" s="5" t="str">
        <f>rawTransactionSheet!K54</f>
        <v>1</v>
      </c>
      <c r="N54" s="5" t="str">
        <f>rawTransactionSheet!L54</f>
        <v>BANGALORE</v>
      </c>
    </row>
    <row r="55">
      <c r="A55" s="2">
        <v>42370.0</v>
      </c>
      <c r="B55" s="5" t="str">
        <f>rawTransactionSheet!B55</f>
        <v>NandiBid</v>
      </c>
      <c r="C55" s="5" t="str">
        <f>rawTransactionSheet!C55</f>
        <v>134581</v>
      </c>
      <c r="D55" s="5" t="str">
        <f>rawTransactionSheet!D55</f>
        <v>HONDA</v>
      </c>
      <c r="E55" s="5" t="str">
        <f>rawTransactionSheet!E55</f>
        <v>CITY</v>
      </c>
      <c r="F55" s="5" t="str">
        <f>IFERROR(VLOOKUP(E55,modelMapping,2,0),E55)</f>
        <v>CITY</v>
      </c>
      <c r="G55" s="5" t="str">
        <f>rawTransactionSheet!F55</f>
        <v>VX</v>
      </c>
      <c r="H55" s="1" t="str">
        <f t="shared" si="1"/>
        <v>VX</v>
      </c>
      <c r="I55" s="5" t="str">
        <f>rawTransactionSheet!G55</f>
        <v>2014</v>
      </c>
      <c r="J55" s="5" t="str">
        <f>rawTransactionSheet!H55</f>
        <v>943500</v>
      </c>
      <c r="K55" s="5" t="str">
        <f>rawTransactionSheet!I55</f>
        <v>51412</v>
      </c>
      <c r="L55" s="5" t="str">
        <f>rawTransactionSheet!J55</f>
        <v>2</v>
      </c>
      <c r="M55" s="5" t="str">
        <f>rawTransactionSheet!K55</f>
        <v>1</v>
      </c>
      <c r="N55" s="5" t="str">
        <f>rawTransactionSheet!L55</f>
        <v>BANGALORE</v>
      </c>
      <c r="O55" s="1" t="str">
        <f t="shared" ref="O55:O66" si="9">VALUE(C55)</f>
        <v>134581</v>
      </c>
      <c r="P55" s="1" t="str">
        <f>MATCH(O55,rawBidData!$A$2:$A$146,0)</f>
        <v>#N/A</v>
      </c>
    </row>
    <row r="56">
      <c r="A56" s="2">
        <v>42370.0</v>
      </c>
      <c r="B56" s="5" t="str">
        <f>rawTransactionSheet!B56</f>
        <v>NandiBid</v>
      </c>
      <c r="C56" s="5" t="str">
        <f>rawTransactionSheet!C56</f>
        <v>129164</v>
      </c>
      <c r="D56" s="5" t="str">
        <f>rawTransactionSheet!D56</f>
        <v>FORD</v>
      </c>
      <c r="E56" s="5" t="str">
        <f>rawTransactionSheet!E56</f>
        <v>ENDEAVOUR</v>
      </c>
      <c r="F56" s="5" t="str">
        <f>IFERROR(VLOOKUP(E56,modelMapping,2,0),E56)</f>
        <v>ENDEAVOUR</v>
      </c>
      <c r="G56" s="5" t="str">
        <f>rawTransactionSheet!F56</f>
        <v>2.5L 4X2</v>
      </c>
      <c r="H56" s="1" t="str">
        <f t="shared" si="1"/>
        <v>2.5L 4X2</v>
      </c>
      <c r="I56" s="5" t="str">
        <f>rawTransactionSheet!G56</f>
        <v>2012</v>
      </c>
      <c r="J56" s="5" t="str">
        <f>rawTransactionSheet!H56</f>
        <v>943500</v>
      </c>
      <c r="K56" s="5" t="str">
        <f>rawTransactionSheet!I56</f>
        <v>116099</v>
      </c>
      <c r="L56" s="5" t="str">
        <f>rawTransactionSheet!J56</f>
        <v>4</v>
      </c>
      <c r="M56" s="5" t="str">
        <f>rawTransactionSheet!K56</f>
        <v>1</v>
      </c>
      <c r="N56" s="5" t="str">
        <f>rawTransactionSheet!L56</f>
        <v>BANGALORE</v>
      </c>
      <c r="O56" s="1" t="str">
        <f t="shared" si="9"/>
        <v>129164</v>
      </c>
      <c r="P56" s="1" t="str">
        <f>MATCH(O56,rawBidData!$A$2:$A$146,0)</f>
        <v>#N/A</v>
      </c>
    </row>
    <row r="57">
      <c r="A57" s="2">
        <v>42370.0</v>
      </c>
      <c r="B57" s="5" t="str">
        <f>rawTransactionSheet!B57</f>
        <v>NandiBid</v>
      </c>
      <c r="C57" s="5" t="str">
        <f>rawTransactionSheet!C57</f>
        <v>120833</v>
      </c>
      <c r="D57" s="5" t="str">
        <f>rawTransactionSheet!D57</f>
        <v>NISSAN</v>
      </c>
      <c r="E57" s="5" t="str">
        <f>rawTransactionSheet!E57</f>
        <v>TERRANO</v>
      </c>
      <c r="F57" s="5" t="str">
        <f>IFERROR(VLOOKUP(E57,modelMapping,2,0),E57)</f>
        <v>TERRANO</v>
      </c>
      <c r="G57" s="5" t="str">
        <f>rawTransactionSheet!F57</f>
        <v>XV D THP 110 PS</v>
      </c>
      <c r="H57" s="1" t="str">
        <f t="shared" si="1"/>
        <v>XV D THP 110 PS</v>
      </c>
      <c r="I57" s="5" t="str">
        <f>rawTransactionSheet!G57</f>
        <v>2013</v>
      </c>
      <c r="J57" s="5" t="str">
        <f>rawTransactionSheet!H57</f>
        <v>943500</v>
      </c>
      <c r="K57" s="5" t="str">
        <f>rawTransactionSheet!I57</f>
        <v>29455</v>
      </c>
      <c r="L57" s="5" t="str">
        <f>rawTransactionSheet!J57</f>
        <v>3</v>
      </c>
      <c r="M57" s="5" t="str">
        <f>rawTransactionSheet!K57</f>
        <v>1</v>
      </c>
      <c r="N57" s="5" t="str">
        <f>rawTransactionSheet!L57</f>
        <v>BANGALORE</v>
      </c>
      <c r="O57" s="1" t="str">
        <f t="shared" si="9"/>
        <v>120833</v>
      </c>
      <c r="P57" s="1" t="str">
        <f>MATCH(O57,rawBidData!$A$2:$A$146,0)</f>
        <v>#N/A</v>
      </c>
    </row>
    <row r="58">
      <c r="A58" s="2">
        <v>42370.0</v>
      </c>
      <c r="B58" s="5" t="str">
        <f>rawTransactionSheet!B58</f>
        <v>NandiBid</v>
      </c>
      <c r="C58" s="5" t="str">
        <f>rawTransactionSheet!C58</f>
        <v>130955</v>
      </c>
      <c r="D58" s="5" t="str">
        <f>rawTransactionSheet!D58</f>
        <v>MAHINDRA</v>
      </c>
      <c r="E58" s="5" t="str">
        <f>rawTransactionSheet!E58</f>
        <v>XUV500</v>
      </c>
      <c r="F58" s="5" t="str">
        <f>IFERROR(VLOOKUP(E58,modelMapping,2,0),E58)</f>
        <v>XUV500</v>
      </c>
      <c r="G58" s="5" t="str">
        <f>rawTransactionSheet!F58</f>
        <v>W8</v>
      </c>
      <c r="H58" s="1" t="str">
        <f t="shared" si="1"/>
        <v>W8</v>
      </c>
      <c r="I58" s="5" t="str">
        <f>rawTransactionSheet!G58</f>
        <v>2012</v>
      </c>
      <c r="J58" s="5" t="str">
        <f>rawTransactionSheet!H58</f>
        <v>943500</v>
      </c>
      <c r="K58" s="5" t="str">
        <f>rawTransactionSheet!I58</f>
        <v>67790</v>
      </c>
      <c r="L58" s="5" t="str">
        <f>rawTransactionSheet!J58</f>
        <v>4</v>
      </c>
      <c r="M58" s="5" t="str">
        <f>rawTransactionSheet!K58</f>
        <v>1</v>
      </c>
      <c r="N58" s="5" t="str">
        <f>rawTransactionSheet!L58</f>
        <v>BANGALORE</v>
      </c>
      <c r="O58" s="1" t="str">
        <f t="shared" si="9"/>
        <v>130955</v>
      </c>
      <c r="P58" s="1" t="str">
        <f>MATCH(O58,rawBidData!$A$2:$A$146,0)</f>
        <v>#N/A</v>
      </c>
    </row>
    <row r="59">
      <c r="A59" s="2">
        <v>42370.0</v>
      </c>
      <c r="B59" s="5" t="str">
        <f>rawTransactionSheet!B59</f>
        <v>NandiBid</v>
      </c>
      <c r="C59" s="7" t="str">
        <f>rawTransactionSheet!C59</f>
        <v>130955</v>
      </c>
      <c r="D59" s="5" t="str">
        <f>rawTransactionSheet!D59</f>
        <v>MAHINDRA</v>
      </c>
      <c r="E59" s="5" t="str">
        <f>rawTransactionSheet!E59</f>
        <v>XUV500</v>
      </c>
      <c r="F59" s="5" t="str">
        <f>IFERROR(VLOOKUP(E59,modelMapping,2,0),E59)</f>
        <v>XUV500</v>
      </c>
      <c r="G59" s="5" t="str">
        <f>rawTransactionSheet!F59</f>
        <v>W8</v>
      </c>
      <c r="H59" s="1" t="str">
        <f t="shared" si="1"/>
        <v>W8</v>
      </c>
      <c r="I59" s="5" t="str">
        <f>rawTransactionSheet!G59</f>
        <v>2012</v>
      </c>
      <c r="J59" s="5" t="str">
        <f>rawTransactionSheet!H59</f>
        <v>943500</v>
      </c>
      <c r="K59" s="5" t="str">
        <f>rawTransactionSheet!I59</f>
        <v>67790</v>
      </c>
      <c r="L59" s="5" t="str">
        <f>rawTransactionSheet!J59</f>
        <v>4</v>
      </c>
      <c r="M59" s="5" t="str">
        <f>rawTransactionSheet!K59</f>
        <v>1</v>
      </c>
      <c r="N59" s="5" t="str">
        <f>rawTransactionSheet!L59</f>
        <v>BANGALORE</v>
      </c>
      <c r="O59" s="1" t="str">
        <f t="shared" si="9"/>
        <v>130955</v>
      </c>
      <c r="P59" s="1" t="str">
        <f>MATCH(O59,rawBidData!$A$2:$A$146,0)</f>
        <v>#N/A</v>
      </c>
    </row>
    <row r="60">
      <c r="A60" s="2">
        <v>42370.0</v>
      </c>
      <c r="B60" s="5" t="str">
        <f>rawTransactionSheet!B60</f>
        <v>NandiBid</v>
      </c>
      <c r="C60" s="7" t="str">
        <f>rawTransactionSheet!C60</f>
        <v>134581</v>
      </c>
      <c r="D60" s="5" t="str">
        <f>rawTransactionSheet!D60</f>
        <v>HONDA</v>
      </c>
      <c r="E60" s="5" t="str">
        <f>rawTransactionSheet!E60</f>
        <v>CITY</v>
      </c>
      <c r="F60" s="5" t="str">
        <f>IFERROR(VLOOKUP(E60,modelMapping,2,0),E60)</f>
        <v>CITY</v>
      </c>
      <c r="G60" s="5" t="str">
        <f>rawTransactionSheet!F60</f>
        <v>VX</v>
      </c>
      <c r="H60" s="1" t="str">
        <f t="shared" si="1"/>
        <v>VX</v>
      </c>
      <c r="I60" s="5" t="str">
        <f>rawTransactionSheet!G60</f>
        <v>2014</v>
      </c>
      <c r="J60" s="5" t="str">
        <f>rawTransactionSheet!H60</f>
        <v>943500</v>
      </c>
      <c r="K60" s="5" t="str">
        <f>rawTransactionSheet!I60</f>
        <v>51412</v>
      </c>
      <c r="L60" s="5" t="str">
        <f>rawTransactionSheet!J60</f>
        <v>2</v>
      </c>
      <c r="M60" s="5" t="str">
        <f>rawTransactionSheet!K60</f>
        <v>1</v>
      </c>
      <c r="N60" s="5" t="str">
        <f>rawTransactionSheet!L60</f>
        <v>BANGALORE</v>
      </c>
      <c r="O60" s="1" t="str">
        <f t="shared" si="9"/>
        <v>134581</v>
      </c>
      <c r="P60" s="1" t="str">
        <f>MATCH(O60,rawBidData!$A$2:$A$146,0)</f>
        <v>#N/A</v>
      </c>
    </row>
    <row r="61">
      <c r="A61" s="2">
        <v>42370.0</v>
      </c>
      <c r="B61" s="5" t="str">
        <f>rawTransactionSheet!B61</f>
        <v>NandiBid</v>
      </c>
      <c r="C61" s="7" t="str">
        <f>rawTransactionSheet!C61</f>
        <v>129164</v>
      </c>
      <c r="D61" s="5" t="str">
        <f>rawTransactionSheet!D61</f>
        <v>FORD</v>
      </c>
      <c r="E61" s="5" t="str">
        <f>rawTransactionSheet!E61</f>
        <v>ENDEAVOUR</v>
      </c>
      <c r="F61" s="5" t="str">
        <f>IFERROR(VLOOKUP(E61,modelMapping,2,0),E61)</f>
        <v>ENDEAVOUR</v>
      </c>
      <c r="G61" s="5" t="str">
        <f>rawTransactionSheet!F61</f>
        <v>2.5L 4x2</v>
      </c>
      <c r="H61" s="1" t="str">
        <f t="shared" si="1"/>
        <v>2.5L 4x2</v>
      </c>
      <c r="I61" s="5" t="str">
        <f>rawTransactionSheet!G61</f>
        <v>2012</v>
      </c>
      <c r="J61" s="5" t="str">
        <f>rawTransactionSheet!H61</f>
        <v>943500</v>
      </c>
      <c r="K61" s="5" t="str">
        <f>rawTransactionSheet!I61</f>
        <v>116099</v>
      </c>
      <c r="L61" s="5" t="str">
        <f>rawTransactionSheet!J61</f>
        <v>4</v>
      </c>
      <c r="M61" s="5" t="str">
        <f>rawTransactionSheet!K61</f>
        <v>1</v>
      </c>
      <c r="N61" s="5" t="str">
        <f>rawTransactionSheet!L61</f>
        <v>BANGALORE</v>
      </c>
      <c r="O61" s="1" t="str">
        <f t="shared" si="9"/>
        <v>129164</v>
      </c>
      <c r="P61" s="1" t="str">
        <f>MATCH(O61,rawBidData!$A$2:$A$146,0)</f>
        <v>#N/A</v>
      </c>
    </row>
    <row r="62">
      <c r="A62" s="2">
        <v>42370.0</v>
      </c>
      <c r="B62" s="5" t="str">
        <f>rawTransactionSheet!B62</f>
        <v>NandiBid</v>
      </c>
      <c r="C62" s="7" t="str">
        <f>rawTransactionSheet!C62</f>
        <v>139802</v>
      </c>
      <c r="D62" s="5" t="str">
        <f>rawTransactionSheet!D62</f>
        <v>HYUNDAI</v>
      </c>
      <c r="E62" s="5" t="str">
        <f>rawTransactionSheet!E62</f>
        <v>VERNA</v>
      </c>
      <c r="F62" s="5" t="str">
        <f>IFERROR(VLOOKUP(E62,modelMapping,2,0),E62)</f>
        <v>VERNA</v>
      </c>
      <c r="G62" s="5" t="str">
        <f>rawTransactionSheet!F62</f>
        <v>Fluidic 1.6 CRDI SX Opt AT</v>
      </c>
      <c r="H62" s="1" t="str">
        <f t="shared" si="1"/>
        <v>Fluidic 1.6 CRDI SX Opt AT</v>
      </c>
      <c r="I62" s="5" t="str">
        <f>rawTransactionSheet!G62</f>
        <v>2014</v>
      </c>
      <c r="J62" s="5" t="str">
        <f>rawTransactionSheet!H62</f>
        <v>943500</v>
      </c>
      <c r="K62" s="5" t="str">
        <f>rawTransactionSheet!I62</f>
        <v>14210</v>
      </c>
      <c r="L62" s="5" t="str">
        <f>rawTransactionSheet!J62</f>
        <v>2</v>
      </c>
      <c r="M62" s="5" t="str">
        <f>rawTransactionSheet!K62</f>
        <v>1</v>
      </c>
      <c r="N62" s="5" t="str">
        <f>rawTransactionSheet!L62</f>
        <v>BANGALORE</v>
      </c>
      <c r="O62" s="1" t="str">
        <f t="shared" si="9"/>
        <v>139802</v>
      </c>
      <c r="P62" s="1" t="str">
        <f>MATCH(O62,rawBidData!$A$2:$A$146,0)</f>
        <v>#N/A</v>
      </c>
    </row>
    <row r="63">
      <c r="A63" s="2">
        <v>42370.0</v>
      </c>
      <c r="B63" s="5" t="str">
        <f>rawTransactionSheet!B63</f>
        <v>NandiBid</v>
      </c>
      <c r="C63" s="5" t="str">
        <f>rawTransactionSheet!C63</f>
        <v>125456</v>
      </c>
      <c r="D63" s="5" t="str">
        <f>rawTransactionSheet!D63</f>
        <v>TOYOTA</v>
      </c>
      <c r="E63" s="5" t="str">
        <f>rawTransactionSheet!E63</f>
        <v>INNOVA</v>
      </c>
      <c r="F63" s="5" t="str">
        <f>IFERROR(VLOOKUP(E63,modelMapping,2,0),E63)</f>
        <v>INNOVA</v>
      </c>
      <c r="G63" s="5" t="str">
        <f>rawTransactionSheet!F63</f>
        <v>2.5 VX 7 STR</v>
      </c>
      <c r="H63" s="1" t="str">
        <f t="shared" si="1"/>
        <v>2.5 VX 7 STR</v>
      </c>
      <c r="I63" s="5" t="str">
        <f>rawTransactionSheet!G63</f>
        <v>2010</v>
      </c>
      <c r="J63" s="5" t="str">
        <f>rawTransactionSheet!H63</f>
        <v>915750</v>
      </c>
      <c r="K63" s="5" t="str">
        <f>rawTransactionSheet!I63</f>
        <v>140576</v>
      </c>
      <c r="L63" s="5" t="str">
        <f>rawTransactionSheet!J63</f>
        <v>6</v>
      </c>
      <c r="M63" s="5" t="str">
        <f>rawTransactionSheet!K63</f>
        <v>1</v>
      </c>
      <c r="N63" s="5" t="str">
        <f>rawTransactionSheet!L63</f>
        <v>BANGALORE</v>
      </c>
      <c r="O63" s="1" t="str">
        <f t="shared" si="9"/>
        <v>125456</v>
      </c>
      <c r="P63" s="1" t="str">
        <f>MATCH(O63,rawBidData!$A$2:$A$146,0)</f>
        <v>#N/A</v>
      </c>
    </row>
    <row r="64">
      <c r="A64" s="2">
        <v>42370.0</v>
      </c>
      <c r="B64" s="5" t="str">
        <f>rawTransactionSheet!B64</f>
        <v>NandiBid</v>
      </c>
      <c r="C64" s="5" t="str">
        <f>rawTransactionSheet!C64</f>
        <v>131917</v>
      </c>
      <c r="D64" s="5" t="str">
        <f>rawTransactionSheet!D64</f>
        <v>MAHINDRA</v>
      </c>
      <c r="E64" s="5" t="str">
        <f>rawTransactionSheet!E64</f>
        <v>XUV500</v>
      </c>
      <c r="F64" s="5" t="str">
        <f>IFERROR(VLOOKUP(E64,modelMapping,2,0),E64)</f>
        <v>XUV500</v>
      </c>
      <c r="G64" s="5" t="str">
        <f>rawTransactionSheet!F64</f>
        <v>W8</v>
      </c>
      <c r="H64" s="1" t="str">
        <f t="shared" si="1"/>
        <v>W8</v>
      </c>
      <c r="I64" s="5" t="str">
        <f>rawTransactionSheet!G64</f>
        <v>2011</v>
      </c>
      <c r="J64" s="5" t="str">
        <f>rawTransactionSheet!H64</f>
        <v>915750</v>
      </c>
      <c r="K64" s="5" t="str">
        <f>rawTransactionSheet!I64</f>
        <v>49977</v>
      </c>
      <c r="L64" s="5" t="str">
        <f>rawTransactionSheet!J64</f>
        <v>5</v>
      </c>
      <c r="M64" s="5" t="str">
        <f>rawTransactionSheet!K64</f>
        <v>1</v>
      </c>
      <c r="N64" s="5" t="str">
        <f>rawTransactionSheet!L64</f>
        <v>BANGALORE</v>
      </c>
      <c r="O64" s="1" t="str">
        <f t="shared" si="9"/>
        <v>131917</v>
      </c>
      <c r="P64" s="1" t="str">
        <f>MATCH(O64,rawBidData!$A$2:$A$146,0)</f>
        <v>#N/A</v>
      </c>
    </row>
    <row r="65">
      <c r="A65" s="2">
        <v>42370.0</v>
      </c>
      <c r="B65" s="5" t="str">
        <f>rawTransactionSheet!B65</f>
        <v>NandiBid</v>
      </c>
      <c r="C65" s="7" t="str">
        <f>rawTransactionSheet!C65</f>
        <v>131917</v>
      </c>
      <c r="D65" s="5" t="str">
        <f>rawTransactionSheet!D65</f>
        <v>MAHINDRA</v>
      </c>
      <c r="E65" s="5" t="str">
        <f>rawTransactionSheet!E65</f>
        <v>XUV500</v>
      </c>
      <c r="F65" s="5" t="str">
        <f>IFERROR(VLOOKUP(E65,modelMapping,2,0),E65)</f>
        <v>XUV500</v>
      </c>
      <c r="G65" s="5" t="str">
        <f>rawTransactionSheet!F65</f>
        <v>W8</v>
      </c>
      <c r="H65" s="1" t="str">
        <f t="shared" si="1"/>
        <v>W8</v>
      </c>
      <c r="I65" s="5" t="str">
        <f>rawTransactionSheet!G65</f>
        <v>2011</v>
      </c>
      <c r="J65" s="5" t="str">
        <f>rawTransactionSheet!H65</f>
        <v>915750</v>
      </c>
      <c r="K65" s="5" t="str">
        <f>rawTransactionSheet!I65</f>
        <v>49977</v>
      </c>
      <c r="L65" s="5" t="str">
        <f>rawTransactionSheet!J65</f>
        <v>5</v>
      </c>
      <c r="M65" s="5" t="str">
        <f>rawTransactionSheet!K65</f>
        <v>1</v>
      </c>
      <c r="N65" s="5" t="str">
        <f>rawTransactionSheet!L65</f>
        <v>BANGALORE</v>
      </c>
      <c r="O65" s="1" t="str">
        <f t="shared" si="9"/>
        <v>131917</v>
      </c>
      <c r="P65" s="1" t="str">
        <f>MATCH(O65,rawBidData!$A$2:$A$146,0)</f>
        <v>#N/A</v>
      </c>
    </row>
    <row r="66">
      <c r="A66" s="2">
        <v>42370.0</v>
      </c>
      <c r="B66" s="5" t="str">
        <f>rawTransactionSheet!B66</f>
        <v>NandiBid</v>
      </c>
      <c r="C66" s="5" t="str">
        <f>rawTransactionSheet!C66</f>
        <v>117785</v>
      </c>
      <c r="D66" s="5" t="str">
        <f>rawTransactionSheet!D66</f>
        <v>SKODA</v>
      </c>
      <c r="E66" s="5" t="str">
        <f>rawTransactionSheet!E66</f>
        <v>Laura</v>
      </c>
      <c r="F66" s="5" t="str">
        <f>IFERROR(VLOOKUP(E66,modelMapping,2,0),E66)</f>
        <v>Laura</v>
      </c>
      <c r="G66" s="5" t="str">
        <f>rawTransactionSheet!F66</f>
        <v>L&amp;K 1.9 PD AT</v>
      </c>
      <c r="H66" s="1" t="str">
        <f t="shared" si="1"/>
        <v>L&amp;K 1.9 PD AT</v>
      </c>
      <c r="I66" s="5" t="str">
        <f>rawTransactionSheet!G66</f>
        <v>2011</v>
      </c>
      <c r="J66" s="5" t="str">
        <f>rawTransactionSheet!H66</f>
        <v>910200</v>
      </c>
      <c r="K66" s="5" t="str">
        <f>rawTransactionSheet!I66</f>
        <v>53370</v>
      </c>
      <c r="L66" s="5" t="str">
        <f>rawTransactionSheet!J66</f>
        <v>5</v>
      </c>
      <c r="M66" s="5" t="str">
        <f>rawTransactionSheet!K66</f>
        <v>1</v>
      </c>
      <c r="N66" s="5" t="str">
        <f>rawTransactionSheet!L66</f>
        <v>BANGALORE</v>
      </c>
      <c r="O66" s="1" t="str">
        <f t="shared" si="9"/>
        <v>117785</v>
      </c>
      <c r="P66" s="1" t="str">
        <f>MATCH(O66,rawBidData!$A$2:$A$146,0)</f>
        <v>#N/A</v>
      </c>
    </row>
    <row r="67">
      <c r="A67" s="2">
        <v>42370.0</v>
      </c>
      <c r="B67" s="5" t="str">
        <f>rawTransactionSheet!B67</f>
        <v>DelCalling</v>
      </c>
      <c r="C67" s="5" t="str">
        <f>rawTransactionSheet!C67</f>
        <v>107568</v>
      </c>
      <c r="D67" s="5" t="str">
        <f>rawTransactionSheet!D67</f>
        <v>VOLKSWAGEN</v>
      </c>
      <c r="E67" s="5" t="str">
        <f>rawTransactionSheet!E67</f>
        <v>POLO</v>
      </c>
      <c r="F67" s="5" t="str">
        <f>IFERROR(VLOOKUP(E67,modelMapping,2,0),E67)</f>
        <v>POLO</v>
      </c>
      <c r="G67" s="5" t="str">
        <f>rawTransactionSheet!F67</f>
        <v>GT TSI</v>
      </c>
      <c r="H67" s="1" t="str">
        <f t="shared" si="1"/>
        <v>GT TSI</v>
      </c>
      <c r="I67" s="5" t="str">
        <f>rawTransactionSheet!G67</f>
        <v>2015</v>
      </c>
      <c r="J67" s="5" t="str">
        <f>rawTransactionSheet!H67</f>
        <v>900000</v>
      </c>
      <c r="K67" s="5" t="str">
        <f>rawTransactionSheet!I67</f>
        <v>10043</v>
      </c>
      <c r="L67" s="5" t="str">
        <f>rawTransactionSheet!J67</f>
        <v>1</v>
      </c>
      <c r="M67" s="5" t="str">
        <f>rawTransactionSheet!K67</f>
        <v>1</v>
      </c>
      <c r="N67" s="5" t="str">
        <f>rawTransactionSheet!L67</f>
        <v>BANGALORE</v>
      </c>
    </row>
    <row r="68">
      <c r="A68" s="2">
        <v>42370.0</v>
      </c>
      <c r="B68" s="5" t="str">
        <f>rawTransactionSheet!B68</f>
        <v>NandiBid</v>
      </c>
      <c r="C68" s="5" t="str">
        <f>rawTransactionSheet!C68</f>
        <v>126876</v>
      </c>
      <c r="D68" s="5" t="str">
        <f>rawTransactionSheet!D68</f>
        <v>HONDA</v>
      </c>
      <c r="E68" s="5" t="str">
        <f>rawTransactionSheet!E68</f>
        <v>CITY</v>
      </c>
      <c r="F68" s="5" t="str">
        <f>IFERROR(VLOOKUP(E68,modelMapping,2,0),E68)</f>
        <v>CITY</v>
      </c>
      <c r="G68" s="5" t="str">
        <f>rawTransactionSheet!F68</f>
        <v>VX AT</v>
      </c>
      <c r="H68" s="1" t="str">
        <f t="shared" si="1"/>
        <v>VX AT</v>
      </c>
      <c r="I68" s="5" t="str">
        <f>rawTransactionSheet!G68</f>
        <v>2014</v>
      </c>
      <c r="J68" s="5" t="str">
        <f>rawTransactionSheet!H68</f>
        <v>888000</v>
      </c>
      <c r="K68" s="5" t="str">
        <f>rawTransactionSheet!I68</f>
        <v>16938</v>
      </c>
      <c r="L68" s="5" t="str">
        <f>rawTransactionSheet!J68</f>
        <v>2</v>
      </c>
      <c r="M68" s="5" t="str">
        <f>rawTransactionSheet!K68</f>
        <v>1</v>
      </c>
      <c r="N68" s="5" t="str">
        <f>rawTransactionSheet!L68</f>
        <v>BANGALORE</v>
      </c>
      <c r="O68" s="1" t="str">
        <f t="shared" ref="O68:O73" si="10">VALUE(C68)</f>
        <v>126876</v>
      </c>
      <c r="P68" s="1" t="str">
        <f>MATCH(O68,rawBidData!$A$2:$A$146,0)</f>
        <v>#N/A</v>
      </c>
    </row>
    <row r="69">
      <c r="A69" s="2">
        <v>42370.0</v>
      </c>
      <c r="B69" s="5" t="str">
        <f>rawTransactionSheet!B69</f>
        <v>NandiBid</v>
      </c>
      <c r="C69" s="5" t="str">
        <f>rawTransactionSheet!C69</f>
        <v>118263</v>
      </c>
      <c r="D69" s="5" t="str">
        <f>rawTransactionSheet!D69</f>
        <v>TOYOTA</v>
      </c>
      <c r="E69" s="5" t="str">
        <f>rawTransactionSheet!E69</f>
        <v>Corolla Altis</v>
      </c>
      <c r="F69" s="5" t="str">
        <f>IFERROR(VLOOKUP(E69,modelMapping,2,0),E69)</f>
        <v>Corolla Altis</v>
      </c>
      <c r="G69" s="5" t="str">
        <f>rawTransactionSheet!F69</f>
        <v>1.8 G</v>
      </c>
      <c r="H69" s="1" t="str">
        <f t="shared" si="1"/>
        <v>1.8 G</v>
      </c>
      <c r="I69" s="5" t="str">
        <f>rawTransactionSheet!G69</f>
        <v>2013</v>
      </c>
      <c r="J69" s="5" t="str">
        <f>rawTransactionSheet!H69</f>
        <v>888000</v>
      </c>
      <c r="K69" s="5" t="str">
        <f>rawTransactionSheet!I69</f>
        <v>15559</v>
      </c>
      <c r="L69" s="5" t="str">
        <f>rawTransactionSheet!J69</f>
        <v>3</v>
      </c>
      <c r="M69" s="5" t="str">
        <f>rawTransactionSheet!K69</f>
        <v>1</v>
      </c>
      <c r="N69" s="5" t="str">
        <f>rawTransactionSheet!L69</f>
        <v>BANGALORE</v>
      </c>
      <c r="O69" s="1" t="str">
        <f t="shared" si="10"/>
        <v>118263</v>
      </c>
      <c r="P69" s="1" t="str">
        <f>MATCH(O69,rawBidData!$A$2:$A$146,0)</f>
        <v>#N/A</v>
      </c>
    </row>
    <row r="70">
      <c r="A70" s="2">
        <v>42370.0</v>
      </c>
      <c r="B70" s="5" t="str">
        <f>rawTransactionSheet!B70</f>
        <v>NandiBid</v>
      </c>
      <c r="C70" s="5" t="str">
        <f>rawTransactionSheet!C70</f>
        <v>128499</v>
      </c>
      <c r="D70" s="5" t="str">
        <f>rawTransactionSheet!D70</f>
        <v>TOYOTA</v>
      </c>
      <c r="E70" s="5" t="str">
        <f>rawTransactionSheet!E70</f>
        <v>COROLLA ALTIS</v>
      </c>
      <c r="F70" s="5" t="str">
        <f>IFERROR(VLOOKUP(E70,modelMapping,2,0),E70)</f>
        <v>COROLLA ALTIS</v>
      </c>
      <c r="G70" s="5" t="str">
        <f>rawTransactionSheet!F70</f>
        <v>G DIESEL</v>
      </c>
      <c r="H70" s="1" t="str">
        <f t="shared" si="1"/>
        <v>G DIESEL</v>
      </c>
      <c r="I70" s="5" t="str">
        <f>rawTransactionSheet!G70</f>
        <v>2013</v>
      </c>
      <c r="J70" s="5" t="str">
        <f>rawTransactionSheet!H70</f>
        <v>888000</v>
      </c>
      <c r="K70" s="5" t="str">
        <f>rawTransactionSheet!I70</f>
        <v>24692</v>
      </c>
      <c r="L70" s="5" t="str">
        <f>rawTransactionSheet!J70</f>
        <v>3</v>
      </c>
      <c r="M70" s="5" t="str">
        <f>rawTransactionSheet!K70</f>
        <v>1</v>
      </c>
      <c r="N70" s="5" t="str">
        <f>rawTransactionSheet!L70</f>
        <v>BANGALORE</v>
      </c>
      <c r="O70" s="1" t="str">
        <f t="shared" si="10"/>
        <v>128499</v>
      </c>
      <c r="P70" s="1" t="str">
        <f>MATCH(O70,rawBidData!$A$2:$A$146,0)</f>
        <v>#N/A</v>
      </c>
    </row>
    <row r="71">
      <c r="A71" s="2">
        <v>42370.0</v>
      </c>
      <c r="B71" s="5" t="str">
        <f>rawTransactionSheet!B71</f>
        <v>NandiBid</v>
      </c>
      <c r="C71" s="5" t="str">
        <f>rawTransactionSheet!C71</f>
        <v>125636</v>
      </c>
      <c r="D71" s="5" t="str">
        <f>rawTransactionSheet!D71</f>
        <v>RENAULT</v>
      </c>
      <c r="E71" s="5" t="str">
        <f>rawTransactionSheet!E71</f>
        <v>DUSTER</v>
      </c>
      <c r="F71" s="5" t="str">
        <f>IFERROR(VLOOKUP(E71,modelMapping,2,0),E71)</f>
        <v>DUSTER</v>
      </c>
      <c r="G71" s="5" t="str">
        <f>rawTransactionSheet!F71</f>
        <v>110 PS RXZ DIESEL</v>
      </c>
      <c r="H71" s="1" t="str">
        <f t="shared" si="1"/>
        <v>110 PS RXZ DIESEL</v>
      </c>
      <c r="I71" s="5" t="str">
        <f>rawTransactionSheet!G71</f>
        <v>2013</v>
      </c>
      <c r="J71" s="5" t="str">
        <f>rawTransactionSheet!H71</f>
        <v>888000</v>
      </c>
      <c r="K71" s="5" t="str">
        <f>rawTransactionSheet!I71</f>
        <v>35929</v>
      </c>
      <c r="L71" s="5" t="str">
        <f>rawTransactionSheet!J71</f>
        <v>3</v>
      </c>
      <c r="M71" s="5" t="str">
        <f>rawTransactionSheet!K71</f>
        <v>1</v>
      </c>
      <c r="N71" s="5" t="str">
        <f>rawTransactionSheet!L71</f>
        <v>BANGALORE</v>
      </c>
      <c r="O71" s="1" t="str">
        <f t="shared" si="10"/>
        <v>125636</v>
      </c>
      <c r="P71" s="1" t="str">
        <f>MATCH(O71,rawBidData!$A$2:$A$146,0)</f>
        <v>#N/A</v>
      </c>
    </row>
    <row r="72">
      <c r="A72" s="2">
        <v>42370.0</v>
      </c>
      <c r="B72" s="5" t="str">
        <f>rawTransactionSheet!B72</f>
        <v>NandiBid</v>
      </c>
      <c r="C72" s="5" t="str">
        <f>rawTransactionSheet!C72</f>
        <v>127098</v>
      </c>
      <c r="D72" s="5" t="str">
        <f>rawTransactionSheet!D72</f>
        <v>HYUNDAI</v>
      </c>
      <c r="E72" s="5" t="str">
        <f>rawTransactionSheet!E72</f>
        <v>SANTA FE</v>
      </c>
      <c r="F72" s="5" t="str">
        <f>IFERROR(VLOOKUP(E72,modelMapping,2,0),E72)</f>
        <v>SANTA FE</v>
      </c>
      <c r="G72" s="5" t="str">
        <f>rawTransactionSheet!F72</f>
        <v>2 WD MT</v>
      </c>
      <c r="H72" s="1" t="str">
        <f t="shared" si="1"/>
        <v>2 WD MT</v>
      </c>
      <c r="I72" s="5" t="str">
        <f>rawTransactionSheet!G72</f>
        <v>2013</v>
      </c>
      <c r="J72" s="5" t="str">
        <f>rawTransactionSheet!H72</f>
        <v>888000</v>
      </c>
      <c r="K72" s="5" t="str">
        <f>rawTransactionSheet!I72</f>
        <v>24123</v>
      </c>
      <c r="L72" s="5" t="str">
        <f>rawTransactionSheet!J72</f>
        <v>3</v>
      </c>
      <c r="M72" s="5" t="str">
        <f>rawTransactionSheet!K72</f>
        <v>1</v>
      </c>
      <c r="N72" s="5" t="str">
        <f>rawTransactionSheet!L72</f>
        <v>BANGALORE</v>
      </c>
      <c r="O72" s="1" t="str">
        <f t="shared" si="10"/>
        <v>127098</v>
      </c>
      <c r="P72" s="1" t="str">
        <f>MATCH(O72,rawBidData!$A$2:$A$146,0)</f>
        <v>#N/A</v>
      </c>
    </row>
    <row r="73">
      <c r="A73" s="2">
        <v>42370.0</v>
      </c>
      <c r="B73" s="5" t="str">
        <f>rawTransactionSheet!B73</f>
        <v>NandiBid</v>
      </c>
      <c r="C73" s="5" t="str">
        <f>rawTransactionSheet!C73</f>
        <v>120501</v>
      </c>
      <c r="D73" s="5" t="str">
        <f>rawTransactionSheet!D73</f>
        <v>VOLKSWAGEN</v>
      </c>
      <c r="E73" s="5" t="str">
        <f>rawTransactionSheet!E73</f>
        <v>Vento</v>
      </c>
      <c r="F73" s="5" t="str">
        <f>IFERROR(VLOOKUP(E73,modelMapping,2,0),E73)</f>
        <v>Vento</v>
      </c>
      <c r="G73" s="5" t="str">
        <f>rawTransactionSheet!F73</f>
        <v>Highline Petrol AT</v>
      </c>
      <c r="H73" s="1" t="str">
        <f t="shared" si="1"/>
        <v>Highline Petrol AT</v>
      </c>
      <c r="I73" s="5" t="str">
        <f>rawTransactionSheet!G73</f>
        <v>2015</v>
      </c>
      <c r="J73" s="5" t="str">
        <f>rawTransactionSheet!H73</f>
        <v>888000</v>
      </c>
      <c r="K73" s="5" t="str">
        <f>rawTransactionSheet!I73</f>
        <v>6404</v>
      </c>
      <c r="L73" s="5" t="str">
        <f>rawTransactionSheet!J73</f>
        <v>1</v>
      </c>
      <c r="M73" s="5" t="str">
        <f>rawTransactionSheet!K73</f>
        <v>1</v>
      </c>
      <c r="N73" s="5" t="str">
        <f>rawTransactionSheet!L73</f>
        <v>BANGALORE</v>
      </c>
      <c r="O73" s="1" t="str">
        <f t="shared" si="10"/>
        <v>120501</v>
      </c>
      <c r="P73" s="1" t="str">
        <f>MATCH(O73,rawBidData!$A$2:$A$146,0)</f>
        <v>#N/A</v>
      </c>
    </row>
    <row r="74">
      <c r="A74" s="2">
        <v>42370.0</v>
      </c>
      <c r="B74" s="5" t="str">
        <f>rawTransactionSheet!B74</f>
        <v>DelCalling</v>
      </c>
      <c r="C74" s="5" t="str">
        <f>rawTransactionSheet!C74</f>
        <v>20135</v>
      </c>
      <c r="D74" s="5" t="str">
        <f>rawTransactionSheet!D74</f>
        <v>RENAULT</v>
      </c>
      <c r="E74" s="5" t="str">
        <f>rawTransactionSheet!E74</f>
        <v>Duster</v>
      </c>
      <c r="F74" s="5" t="str">
        <f>IFERROR(VLOOKUP(E74,modelMapping,2,0),E74)</f>
        <v>Duster</v>
      </c>
      <c r="G74" s="5" t="str">
        <f>rawTransactionSheet!F74</f>
        <v>110 PS RXZ DIESEL</v>
      </c>
      <c r="H74" s="1" t="str">
        <f t="shared" si="1"/>
        <v>110 PS RXZ DIESEL</v>
      </c>
      <c r="I74" s="5" t="str">
        <f>rawTransactionSheet!G74</f>
        <v>2013</v>
      </c>
      <c r="J74" s="5" t="str">
        <f>rawTransactionSheet!H74</f>
        <v>875000</v>
      </c>
      <c r="K74" s="5" t="str">
        <f>rawTransactionSheet!I74</f>
        <v>43478</v>
      </c>
      <c r="L74" s="5" t="str">
        <f>rawTransactionSheet!J74</f>
        <v>2</v>
      </c>
      <c r="M74" s="5" t="str">
        <f>rawTransactionSheet!K74</f>
        <v>1</v>
      </c>
      <c r="N74" s="5" t="str">
        <f>rawTransactionSheet!L74</f>
        <v>BANGALORE</v>
      </c>
    </row>
    <row r="75">
      <c r="A75" s="2">
        <v>42370.0</v>
      </c>
      <c r="B75" s="5" t="str">
        <f>rawTransactionSheet!B75</f>
        <v>NandiBid</v>
      </c>
      <c r="C75" s="5" t="str">
        <f>rawTransactionSheet!C75</f>
        <v>133458</v>
      </c>
      <c r="D75" s="5" t="str">
        <f>rawTransactionSheet!D75</f>
        <v>RENAULT</v>
      </c>
      <c r="E75" s="5" t="str">
        <f>rawTransactionSheet!E75</f>
        <v>DUSTER</v>
      </c>
      <c r="F75" s="5" t="str">
        <f>IFERROR(VLOOKUP(E75,modelMapping,2,0),E75)</f>
        <v>DUSTER</v>
      </c>
      <c r="G75" s="5" t="str">
        <f>rawTransactionSheet!F75</f>
        <v>110 PS RXZ DIESEL</v>
      </c>
      <c r="H75" s="1" t="str">
        <f t="shared" si="1"/>
        <v>110 PS RXZ DIESEL</v>
      </c>
      <c r="I75" s="5" t="str">
        <f>rawTransactionSheet!G75</f>
        <v>2012</v>
      </c>
      <c r="J75" s="5" t="str">
        <f>rawTransactionSheet!H75</f>
        <v>860250</v>
      </c>
      <c r="K75" s="5" t="str">
        <f>rawTransactionSheet!I75</f>
        <v>40690</v>
      </c>
      <c r="L75" s="5" t="str">
        <f>rawTransactionSheet!J75</f>
        <v>4</v>
      </c>
      <c r="M75" s="5" t="str">
        <f>rawTransactionSheet!K75</f>
        <v>1</v>
      </c>
      <c r="N75" s="5" t="str">
        <f>rawTransactionSheet!L75</f>
        <v>BANGALORE</v>
      </c>
      <c r="O75" s="1" t="str">
        <f t="shared" ref="O75:O80" si="11">VALUE(C75)</f>
        <v>133458</v>
      </c>
      <c r="P75" s="1" t="str">
        <f>MATCH(O75,rawBidData!$A$2:$A$146,0)</f>
        <v>#N/A</v>
      </c>
    </row>
    <row r="76">
      <c r="A76" s="2">
        <v>42370.0</v>
      </c>
      <c r="B76" s="5" t="str">
        <f>rawTransactionSheet!B76</f>
        <v>NandiBid</v>
      </c>
      <c r="C76" s="5" t="str">
        <f>rawTransactionSheet!C76</f>
        <v>133122</v>
      </c>
      <c r="D76" s="5" t="str">
        <f>rawTransactionSheet!D76</f>
        <v>FORD</v>
      </c>
      <c r="E76" s="5" t="str">
        <f>rawTransactionSheet!E76</f>
        <v>ECOSPORT</v>
      </c>
      <c r="F76" s="5" t="str">
        <f>IFERROR(VLOOKUP(E76,modelMapping,2,0),E76)</f>
        <v>ECOSPORT</v>
      </c>
      <c r="G76" s="5" t="str">
        <f>rawTransactionSheet!F76</f>
        <v>TITANIUM 1.5 TDCI</v>
      </c>
      <c r="H76" s="1" t="str">
        <f t="shared" si="1"/>
        <v>TITANIUM 1.5 TDCI</v>
      </c>
      <c r="I76" s="5" t="str">
        <f>rawTransactionSheet!G76</f>
        <v>2014</v>
      </c>
      <c r="J76" s="5" t="str">
        <f>rawTransactionSheet!H76</f>
        <v>860250</v>
      </c>
      <c r="K76" s="5" t="str">
        <f>rawTransactionSheet!I76</f>
        <v>26552</v>
      </c>
      <c r="L76" s="5" t="str">
        <f>rawTransactionSheet!J76</f>
        <v>2</v>
      </c>
      <c r="M76" s="5" t="str">
        <f>rawTransactionSheet!K76</f>
        <v>1</v>
      </c>
      <c r="N76" s="5" t="str">
        <f>rawTransactionSheet!L76</f>
        <v>BANGALORE</v>
      </c>
      <c r="O76" s="1" t="str">
        <f t="shared" si="11"/>
        <v>133122</v>
      </c>
      <c r="P76" s="1" t="str">
        <f>MATCH(O76,rawBidData!$A$2:$A$146,0)</f>
        <v>#N/A</v>
      </c>
    </row>
    <row r="77">
      <c r="A77" s="2">
        <v>42370.0</v>
      </c>
      <c r="B77" s="5" t="str">
        <f>rawTransactionSheet!B77</f>
        <v>NandiBid</v>
      </c>
      <c r="C77" s="5" t="str">
        <f>rawTransactionSheet!C77</f>
        <v>119554</v>
      </c>
      <c r="D77" s="5" t="str">
        <f>rawTransactionSheet!D77</f>
        <v>MARUTI SUZUKI</v>
      </c>
      <c r="E77" s="5" t="str">
        <f>rawTransactionSheet!E77</f>
        <v>Ertiga</v>
      </c>
      <c r="F77" s="5" t="str">
        <f>IFERROR(VLOOKUP(E77,modelMapping,2,0),E77)</f>
        <v>Ertiga</v>
      </c>
      <c r="G77" s="5" t="str">
        <f>rawTransactionSheet!F77</f>
        <v>ZDI</v>
      </c>
      <c r="H77" s="1" t="str">
        <f t="shared" si="1"/>
        <v>ZDI</v>
      </c>
      <c r="I77" s="5" t="str">
        <f>rawTransactionSheet!G77</f>
        <v>2014</v>
      </c>
      <c r="J77" s="5" t="str">
        <f>rawTransactionSheet!H77</f>
        <v>860250</v>
      </c>
      <c r="K77" s="5" t="str">
        <f>rawTransactionSheet!I77</f>
        <v>18668</v>
      </c>
      <c r="L77" s="5" t="str">
        <f>rawTransactionSheet!J77</f>
        <v>2</v>
      </c>
      <c r="M77" s="5" t="str">
        <f>rawTransactionSheet!K77</f>
        <v>1</v>
      </c>
      <c r="N77" s="5" t="str">
        <f>rawTransactionSheet!L77</f>
        <v>BANGALORE</v>
      </c>
      <c r="O77" s="1" t="str">
        <f t="shared" si="11"/>
        <v>119554</v>
      </c>
      <c r="P77" s="1" t="str">
        <f>MATCH(O77,rawBidData!$A$2:$A$146,0)</f>
        <v>#N/A</v>
      </c>
    </row>
    <row r="78">
      <c r="A78" s="2">
        <v>42370.0</v>
      </c>
      <c r="B78" s="5" t="str">
        <f>rawTransactionSheet!B78</f>
        <v>NandiBid</v>
      </c>
      <c r="C78" s="5" t="str">
        <f>rawTransactionSheet!C78</f>
        <v>119554</v>
      </c>
      <c r="D78" s="5" t="str">
        <f>rawTransactionSheet!D78</f>
        <v>MARUTI SUZUKI</v>
      </c>
      <c r="E78" s="5" t="str">
        <f>rawTransactionSheet!E78</f>
        <v>Ertiga</v>
      </c>
      <c r="F78" s="5" t="str">
        <f>IFERROR(VLOOKUP(E78,modelMapping,2,0),E78)</f>
        <v>Ertiga</v>
      </c>
      <c r="G78" s="5" t="str">
        <f>rawTransactionSheet!F78</f>
        <v>ZDI</v>
      </c>
      <c r="H78" s="1" t="str">
        <f t="shared" si="1"/>
        <v>ZDI</v>
      </c>
      <c r="I78" s="5" t="str">
        <f>rawTransactionSheet!G78</f>
        <v>2014</v>
      </c>
      <c r="J78" s="5" t="str">
        <f>rawTransactionSheet!H78</f>
        <v>860250</v>
      </c>
      <c r="K78" s="5" t="str">
        <f>rawTransactionSheet!I78</f>
        <v>18668</v>
      </c>
      <c r="L78" s="5" t="str">
        <f>rawTransactionSheet!J78</f>
        <v>2</v>
      </c>
      <c r="M78" s="5" t="str">
        <f>rawTransactionSheet!K78</f>
        <v>1</v>
      </c>
      <c r="N78" s="5" t="str">
        <f>rawTransactionSheet!L78</f>
        <v>BANGALORE</v>
      </c>
      <c r="O78" s="1" t="str">
        <f t="shared" si="11"/>
        <v>119554</v>
      </c>
      <c r="P78" s="1" t="str">
        <f>MATCH(O78,rawBidData!$A$2:$A$146,0)</f>
        <v>#N/A</v>
      </c>
    </row>
    <row r="79">
      <c r="A79" s="2">
        <v>42370.0</v>
      </c>
      <c r="B79" s="5" t="str">
        <f>rawTransactionSheet!B79</f>
        <v>NandiBid</v>
      </c>
      <c r="C79" s="7" t="str">
        <f>rawTransactionSheet!C79</f>
        <v>133122</v>
      </c>
      <c r="D79" s="5" t="str">
        <f>rawTransactionSheet!D79</f>
        <v>FORD</v>
      </c>
      <c r="E79" s="5" t="str">
        <f>rawTransactionSheet!E79</f>
        <v>ECOSPORT</v>
      </c>
      <c r="F79" s="5" t="str">
        <f>IFERROR(VLOOKUP(E79,modelMapping,2,0),E79)</f>
        <v>ECOSPORT</v>
      </c>
      <c r="G79" s="5" t="str">
        <f>rawTransactionSheet!F79</f>
        <v>Titanium 1.5 TDCi</v>
      </c>
      <c r="H79" s="1" t="str">
        <f t="shared" si="1"/>
        <v>Titanium 1.5 TDCi</v>
      </c>
      <c r="I79" s="5" t="str">
        <f>rawTransactionSheet!G79</f>
        <v>2014</v>
      </c>
      <c r="J79" s="5" t="str">
        <f>rawTransactionSheet!H79</f>
        <v>860250</v>
      </c>
      <c r="K79" s="5" t="str">
        <f>rawTransactionSheet!I79</f>
        <v>26552</v>
      </c>
      <c r="L79" s="5" t="str">
        <f>rawTransactionSheet!J79</f>
        <v>2</v>
      </c>
      <c r="M79" s="5" t="str">
        <f>rawTransactionSheet!K79</f>
        <v>1</v>
      </c>
      <c r="N79" s="5" t="str">
        <f>rawTransactionSheet!L79</f>
        <v>BANGALORE</v>
      </c>
      <c r="O79" s="1" t="str">
        <f t="shared" si="11"/>
        <v>133122</v>
      </c>
      <c r="P79" s="1" t="str">
        <f>MATCH(O79,rawBidData!$A$2:$A$146,0)</f>
        <v>#N/A</v>
      </c>
    </row>
    <row r="80">
      <c r="A80" s="2">
        <v>42370.0</v>
      </c>
      <c r="B80" s="5" t="str">
        <f>rawTransactionSheet!B80</f>
        <v>NandiBid</v>
      </c>
      <c r="C80" s="7" t="str">
        <f>rawTransactionSheet!C80</f>
        <v>133458</v>
      </c>
      <c r="D80" s="5" t="str">
        <f>rawTransactionSheet!D80</f>
        <v>RENAULT</v>
      </c>
      <c r="E80" s="5" t="str">
        <f>rawTransactionSheet!E80</f>
        <v>DUSTER</v>
      </c>
      <c r="F80" s="5" t="str">
        <f>IFERROR(VLOOKUP(E80,modelMapping,2,0),E80)</f>
        <v>DUSTER</v>
      </c>
      <c r="G80" s="5" t="str">
        <f>rawTransactionSheet!F80</f>
        <v>110 PS RxZ Diesel</v>
      </c>
      <c r="H80" s="1" t="str">
        <f t="shared" si="1"/>
        <v>110 PS RxZ Diesel</v>
      </c>
      <c r="I80" s="5" t="str">
        <f>rawTransactionSheet!G80</f>
        <v>2012</v>
      </c>
      <c r="J80" s="5" t="str">
        <f>rawTransactionSheet!H80</f>
        <v>860250</v>
      </c>
      <c r="K80" s="5" t="str">
        <f>rawTransactionSheet!I80</f>
        <v>40690</v>
      </c>
      <c r="L80" s="5" t="str">
        <f>rawTransactionSheet!J80</f>
        <v>4</v>
      </c>
      <c r="M80" s="5" t="str">
        <f>rawTransactionSheet!K80</f>
        <v>1</v>
      </c>
      <c r="N80" s="5" t="str">
        <f>rawTransactionSheet!L80</f>
        <v>BANGALORE</v>
      </c>
      <c r="O80" s="1" t="str">
        <f t="shared" si="11"/>
        <v>133458</v>
      </c>
      <c r="P80" s="1" t="str">
        <f>MATCH(O80,rawBidData!$A$2:$A$146,0)</f>
        <v>#N/A</v>
      </c>
    </row>
    <row r="81">
      <c r="A81" s="2">
        <v>42370.0</v>
      </c>
      <c r="B81" s="5" t="str">
        <f>rawTransactionSheet!B81</f>
        <v>RNS</v>
      </c>
      <c r="C81" s="5" t="str">
        <f>rawTransactionSheet!C81</f>
        <v>KA50N8007</v>
      </c>
      <c r="D81" s="5" t="str">
        <f>rawTransactionSheet!D81</f>
        <v>MARUTI SUZUKI</v>
      </c>
      <c r="E81" s="5" t="str">
        <f>rawTransactionSheet!E81</f>
        <v>Ertiga</v>
      </c>
      <c r="F81" s="5" t="str">
        <f>IFERROR(VLOOKUP(E81,modelMapping,2,0),E81)</f>
        <v>Ertiga</v>
      </c>
      <c r="G81" s="5" t="str">
        <f>rawTransactionSheet!F81</f>
        <v>ZDI</v>
      </c>
      <c r="H81" s="1" t="str">
        <f t="shared" si="1"/>
        <v>ZDI</v>
      </c>
      <c r="I81" s="5" t="str">
        <f>rawTransactionSheet!G81</f>
        <v>2013</v>
      </c>
      <c r="J81" s="5" t="str">
        <f>rawTransactionSheet!H81</f>
        <v>856920</v>
      </c>
      <c r="K81" s="5" t="str">
        <f>rawTransactionSheet!I81</f>
        <v>23120</v>
      </c>
      <c r="L81" s="5" t="str">
        <f>rawTransactionSheet!J81</f>
        <v>2.643835616</v>
      </c>
      <c r="M81" s="5" t="str">
        <f>rawTransactionSheet!K81</f>
        <v>2</v>
      </c>
      <c r="N81" s="5" t="str">
        <f>rawTransactionSheet!L81</f>
        <v>BANGALORE</v>
      </c>
    </row>
    <row r="82">
      <c r="A82" s="2">
        <v>42370.0</v>
      </c>
      <c r="B82" s="5" t="str">
        <f>rawTransactionSheet!B82</f>
        <v>NandiBid</v>
      </c>
      <c r="C82" s="5" t="str">
        <f>rawTransactionSheet!C82</f>
        <v>115074</v>
      </c>
      <c r="D82" s="5" t="str">
        <f>rawTransactionSheet!D82</f>
        <v>CHEVROLET</v>
      </c>
      <c r="E82" s="5" t="str">
        <f>rawTransactionSheet!E82</f>
        <v>Cruze</v>
      </c>
      <c r="F82" s="5" t="str">
        <f>IFERROR(VLOOKUP(E82,modelMapping,2,0),E82)</f>
        <v>Cruze</v>
      </c>
      <c r="G82" s="5" t="str">
        <f>rawTransactionSheet!F82</f>
        <v>LTZ</v>
      </c>
      <c r="H82" s="1" t="str">
        <f t="shared" si="1"/>
        <v>LTZ</v>
      </c>
      <c r="I82" s="5" t="str">
        <f>rawTransactionSheet!G82</f>
        <v>2012</v>
      </c>
      <c r="J82" s="5" t="str">
        <f>rawTransactionSheet!H82</f>
        <v>854700</v>
      </c>
      <c r="K82" s="5" t="str">
        <f>rawTransactionSheet!I82</f>
        <v>17049</v>
      </c>
      <c r="L82" s="5" t="str">
        <f>rawTransactionSheet!J82</f>
        <v>4</v>
      </c>
      <c r="M82" s="5" t="str">
        <f>rawTransactionSheet!K82</f>
        <v>1</v>
      </c>
      <c r="N82" s="5" t="str">
        <f>rawTransactionSheet!L82</f>
        <v>BANGALORE</v>
      </c>
      <c r="O82" s="1" t="str">
        <f>VALUE(C82)</f>
        <v>115074</v>
      </c>
      <c r="P82" s="1" t="str">
        <f>MATCH(O82,rawBidData!$A$2:$A$146,0)</f>
        <v>#N/A</v>
      </c>
    </row>
    <row r="83">
      <c r="A83" s="2">
        <v>42370.0</v>
      </c>
      <c r="B83" s="5" t="str">
        <f>rawTransactionSheet!B83</f>
        <v>DelCalling</v>
      </c>
      <c r="C83" s="5" t="str">
        <f>rawTransactionSheet!C83</f>
        <v>20499</v>
      </c>
      <c r="D83" s="5" t="str">
        <f>rawTransactionSheet!D83</f>
        <v>FORD</v>
      </c>
      <c r="E83" s="5" t="str">
        <f>rawTransactionSheet!E83</f>
        <v>EcoSport</v>
      </c>
      <c r="F83" s="5" t="str">
        <f>IFERROR(VLOOKUP(E83,modelMapping,2,0),E83)</f>
        <v>EcoSport</v>
      </c>
      <c r="G83" s="5" t="str">
        <f>rawTransactionSheet!F83</f>
        <v>TITANIUM 1.5 TDCI</v>
      </c>
      <c r="H83" s="1" t="str">
        <f t="shared" si="1"/>
        <v>TITANIUM 1.5 TDCI</v>
      </c>
      <c r="I83" s="5" t="str">
        <f>rawTransactionSheet!G83</f>
        <v>2015</v>
      </c>
      <c r="J83" s="5" t="str">
        <f>rawTransactionSheet!H83</f>
        <v>840000</v>
      </c>
      <c r="K83" s="5" t="str">
        <f>rawTransactionSheet!I83</f>
        <v>8361</v>
      </c>
      <c r="L83" s="5" t="str">
        <f>rawTransactionSheet!J83</f>
        <v>0</v>
      </c>
      <c r="M83" s="5" t="str">
        <f>rawTransactionSheet!K83</f>
        <v>1</v>
      </c>
      <c r="N83" s="5" t="str">
        <f>rawTransactionSheet!L83</f>
        <v>DELHI</v>
      </c>
    </row>
    <row r="84">
      <c r="A84" s="2">
        <v>42370.0</v>
      </c>
      <c r="B84" s="5" t="str">
        <f>rawTransactionSheet!B84</f>
        <v>DelCalling</v>
      </c>
      <c r="C84" s="5" t="str">
        <f>rawTransactionSheet!C84</f>
        <v>121541</v>
      </c>
      <c r="D84" s="5" t="str">
        <f>rawTransactionSheet!D84</f>
        <v>SKODA</v>
      </c>
      <c r="E84" s="5" t="str">
        <f>rawTransactionSheet!E84</f>
        <v>FABIA</v>
      </c>
      <c r="F84" s="5" t="str">
        <f>IFERROR(VLOOKUP(E84,modelMapping,2,0),E84)</f>
        <v>FABIA</v>
      </c>
      <c r="G84" s="5" t="str">
        <f>rawTransactionSheet!F84</f>
        <v>Ambiente 1.2 TDI</v>
      </c>
      <c r="H84" s="1" t="str">
        <f t="shared" si="1"/>
        <v>Ambiente 1.2 TDI</v>
      </c>
      <c r="I84" s="5" t="str">
        <f>rawTransactionSheet!G84</f>
        <v>2012</v>
      </c>
      <c r="J84" s="5" t="str">
        <f>rawTransactionSheet!H84</f>
        <v>840000</v>
      </c>
      <c r="K84" s="5" t="str">
        <f>rawTransactionSheet!I84</f>
        <v>27858</v>
      </c>
      <c r="L84" s="5" t="str">
        <f>rawTransactionSheet!J84</f>
        <v>4</v>
      </c>
      <c r="M84" s="5" t="str">
        <f>rawTransactionSheet!K84</f>
        <v>1</v>
      </c>
      <c r="N84" s="5" t="str">
        <f>rawTransactionSheet!L84</f>
        <v>BANGALORE</v>
      </c>
    </row>
    <row r="85">
      <c r="A85" s="2">
        <v>42370.0</v>
      </c>
      <c r="B85" s="5" t="str">
        <f>rawTransactionSheet!B85</f>
        <v>DelCalling</v>
      </c>
      <c r="C85" s="5" t="str">
        <f>rawTransactionSheet!C85</f>
        <v>128976</v>
      </c>
      <c r="D85" s="5" t="str">
        <f>rawTransactionSheet!D85</f>
        <v>RENAULT</v>
      </c>
      <c r="E85" s="5" t="str">
        <f>rawTransactionSheet!E85</f>
        <v>DUSTER</v>
      </c>
      <c r="F85" s="5" t="str">
        <f>IFERROR(VLOOKUP(E85,modelMapping,2,0),E85)</f>
        <v>DUSTER</v>
      </c>
      <c r="G85" s="5" t="str">
        <f>rawTransactionSheet!F85</f>
        <v>85 PS RxL Diesel</v>
      </c>
      <c r="H85" s="1" t="str">
        <f t="shared" si="1"/>
        <v>85 PS RxL Diesel</v>
      </c>
      <c r="I85" s="5" t="str">
        <f>rawTransactionSheet!G85</f>
        <v>2013</v>
      </c>
      <c r="J85" s="5" t="str">
        <f>rawTransactionSheet!H85</f>
        <v>840000</v>
      </c>
      <c r="K85" s="5" t="str">
        <f>rawTransactionSheet!I85</f>
        <v>29232</v>
      </c>
      <c r="L85" s="5" t="str">
        <f>rawTransactionSheet!J85</f>
        <v>3</v>
      </c>
      <c r="M85" s="5" t="str">
        <f>rawTransactionSheet!K85</f>
        <v>1</v>
      </c>
      <c r="N85" s="5" t="str">
        <f>rawTransactionSheet!L85</f>
        <v>BANGALORE</v>
      </c>
    </row>
    <row r="86">
      <c r="A86" s="2">
        <v>42370.0</v>
      </c>
      <c r="B86" s="5" t="str">
        <f>rawTransactionSheet!B86</f>
        <v>NandiBid</v>
      </c>
      <c r="C86" s="5" t="str">
        <f>rawTransactionSheet!C86</f>
        <v>116334</v>
      </c>
      <c r="D86" s="5" t="str">
        <f>rawTransactionSheet!D86</f>
        <v>SKODA</v>
      </c>
      <c r="E86" s="5" t="str">
        <f>rawTransactionSheet!E86</f>
        <v>Laura</v>
      </c>
      <c r="F86" s="5" t="str">
        <f>IFERROR(VLOOKUP(E86,modelMapping,2,0),E86)</f>
        <v>Laura</v>
      </c>
      <c r="G86" s="5" t="str">
        <f>rawTransactionSheet!F86</f>
        <v>L&amp;K 2.0 TDI AT</v>
      </c>
      <c r="H86" s="1" t="str">
        <f t="shared" si="1"/>
        <v>L&amp;K 2.0 TDI AT</v>
      </c>
      <c r="I86" s="5" t="str">
        <f>rawTransactionSheet!G86</f>
        <v>2011</v>
      </c>
      <c r="J86" s="5" t="str">
        <f>rawTransactionSheet!H86</f>
        <v>832500</v>
      </c>
      <c r="K86" s="5" t="str">
        <f>rawTransactionSheet!I86</f>
        <v>74335</v>
      </c>
      <c r="L86" s="5" t="str">
        <f>rawTransactionSheet!J86</f>
        <v>5</v>
      </c>
      <c r="M86" s="5" t="str">
        <f>rawTransactionSheet!K86</f>
        <v>1</v>
      </c>
      <c r="N86" s="5" t="str">
        <f>rawTransactionSheet!L86</f>
        <v>BANGALORE</v>
      </c>
      <c r="O86" s="1" t="str">
        <f t="shared" ref="O86:O89" si="12">VALUE(C86)</f>
        <v>116334</v>
      </c>
      <c r="P86" s="1" t="str">
        <f>MATCH(O86,rawBidData!$A$2:$A$146,0)</f>
        <v>#N/A</v>
      </c>
    </row>
    <row r="87">
      <c r="A87" s="2">
        <v>42370.0</v>
      </c>
      <c r="B87" s="5" t="str">
        <f>rawTransactionSheet!B87</f>
        <v>NandiBid</v>
      </c>
      <c r="C87" s="5" t="str">
        <f>rawTransactionSheet!C87</f>
        <v>121988</v>
      </c>
      <c r="D87" s="5" t="str">
        <f>rawTransactionSheet!D87</f>
        <v>HYUNDAI</v>
      </c>
      <c r="E87" s="5" t="str">
        <f>rawTransactionSheet!E87</f>
        <v>Verna</v>
      </c>
      <c r="F87" s="5" t="str">
        <f>IFERROR(VLOOKUP(E87,modelMapping,2,0),E87)</f>
        <v>Verna</v>
      </c>
      <c r="G87" s="5" t="str">
        <f>rawTransactionSheet!F87</f>
        <v>Fluidic 1.6 CRDI SX</v>
      </c>
      <c r="H87" s="1" t="str">
        <f t="shared" si="1"/>
        <v>Fluidic 1.6 CRDI SX</v>
      </c>
      <c r="I87" s="5" t="str">
        <f>rawTransactionSheet!G87</f>
        <v>2014</v>
      </c>
      <c r="J87" s="5" t="str">
        <f>rawTransactionSheet!H87</f>
        <v>832500</v>
      </c>
      <c r="K87" s="5" t="str">
        <f>rawTransactionSheet!I87</f>
        <v>16460</v>
      </c>
      <c r="L87" s="5" t="str">
        <f>rawTransactionSheet!J87</f>
        <v>2</v>
      </c>
      <c r="M87" s="5" t="str">
        <f>rawTransactionSheet!K87</f>
        <v>1</v>
      </c>
      <c r="N87" s="5" t="str">
        <f>rawTransactionSheet!L87</f>
        <v>BANGALORE</v>
      </c>
      <c r="O87" s="1" t="str">
        <f t="shared" si="12"/>
        <v>121988</v>
      </c>
      <c r="P87" s="1" t="str">
        <f>MATCH(O87,rawBidData!$A$2:$A$146,0)</f>
        <v>#N/A</v>
      </c>
    </row>
    <row r="88">
      <c r="A88" s="2">
        <v>42370.0</v>
      </c>
      <c r="B88" s="5" t="str">
        <f>rawTransactionSheet!B88</f>
        <v>NandiBid</v>
      </c>
      <c r="C88" s="5" t="str">
        <f>rawTransactionSheet!C88</f>
        <v>124520</v>
      </c>
      <c r="D88" s="5" t="str">
        <f>rawTransactionSheet!D88</f>
        <v>HYUNDAI</v>
      </c>
      <c r="E88" s="5" t="str">
        <f>rawTransactionSheet!E88</f>
        <v>VERNA</v>
      </c>
      <c r="F88" s="5" t="str">
        <f>IFERROR(VLOOKUP(E88,modelMapping,2,0),E88)</f>
        <v>VERNA</v>
      </c>
      <c r="G88" s="5" t="str">
        <f>rawTransactionSheet!F88</f>
        <v>FLUIDIC CRDI 1.6 EX AT</v>
      </c>
      <c r="H88" s="1" t="str">
        <f t="shared" si="1"/>
        <v>FLUIDIC CRDI 1.6 EX AT</v>
      </c>
      <c r="I88" s="5" t="str">
        <f>rawTransactionSheet!G88</f>
        <v>2013</v>
      </c>
      <c r="J88" s="5" t="str">
        <f>rawTransactionSheet!H88</f>
        <v>832500</v>
      </c>
      <c r="K88" s="5" t="str">
        <f>rawTransactionSheet!I88</f>
        <v>65984</v>
      </c>
      <c r="L88" s="5" t="str">
        <f>rawTransactionSheet!J88</f>
        <v>3</v>
      </c>
      <c r="M88" s="5" t="str">
        <f>rawTransactionSheet!K88</f>
        <v>1</v>
      </c>
      <c r="N88" s="5" t="str">
        <f>rawTransactionSheet!L88</f>
        <v>BANGALORE</v>
      </c>
      <c r="O88" s="1" t="str">
        <f t="shared" si="12"/>
        <v>124520</v>
      </c>
      <c r="P88" s="1" t="str">
        <f>MATCH(O88,rawBidData!$A$2:$A$146,0)</f>
        <v>#N/A</v>
      </c>
    </row>
    <row r="89">
      <c r="A89" s="2">
        <v>42370.0</v>
      </c>
      <c r="B89" s="5" t="str">
        <f>rawTransactionSheet!B89</f>
        <v>NandiBid</v>
      </c>
      <c r="C89" s="7" t="str">
        <f>rawTransactionSheet!C89</f>
        <v>136448</v>
      </c>
      <c r="D89" s="5" t="str">
        <f>rawTransactionSheet!D89</f>
        <v>MARUTI SUZUKI</v>
      </c>
      <c r="E89" s="5" t="str">
        <f>rawTransactionSheet!E89</f>
        <v>ERTIGA</v>
      </c>
      <c r="F89" s="5" t="str">
        <f>IFERROR(VLOOKUP(E89,modelMapping,2,0),E89)</f>
        <v>ERTIGA</v>
      </c>
      <c r="G89" s="5" t="str">
        <f>rawTransactionSheet!F89</f>
        <v>ZDi</v>
      </c>
      <c r="H89" s="1" t="str">
        <f t="shared" si="1"/>
        <v>ZDi</v>
      </c>
      <c r="I89" s="5" t="str">
        <f>rawTransactionSheet!G89</f>
        <v>2014</v>
      </c>
      <c r="J89" s="5" t="str">
        <f>rawTransactionSheet!H89</f>
        <v>832500</v>
      </c>
      <c r="K89" s="5" t="str">
        <f>rawTransactionSheet!I89</f>
        <v>47432</v>
      </c>
      <c r="L89" s="5" t="str">
        <f>rawTransactionSheet!J89</f>
        <v>2</v>
      </c>
      <c r="M89" s="5" t="str">
        <f>rawTransactionSheet!K89</f>
        <v>1</v>
      </c>
      <c r="N89" s="5" t="str">
        <f>rawTransactionSheet!L89</f>
        <v>BANGALORE</v>
      </c>
      <c r="O89" s="1" t="str">
        <f t="shared" si="12"/>
        <v>136448</v>
      </c>
      <c r="P89" s="1" t="str">
        <f>MATCH(O89,rawBidData!$A$2:$A$146,0)</f>
        <v>#N/A</v>
      </c>
    </row>
    <row r="90">
      <c r="A90" s="2">
        <v>42370.0</v>
      </c>
      <c r="B90" s="5" t="str">
        <f>rawTransactionSheet!B90</f>
        <v>RNS</v>
      </c>
      <c r="C90" s="5" t="str">
        <f>rawTransactionSheet!C90</f>
        <v>KA50N8007</v>
      </c>
      <c r="D90" s="5" t="str">
        <f>rawTransactionSheet!D90</f>
        <v>MARUTI SUZUKI</v>
      </c>
      <c r="E90" s="5" t="str">
        <f>rawTransactionSheet!E90</f>
        <v>Ertiga</v>
      </c>
      <c r="F90" s="5" t="str">
        <f>IFERROR(VLOOKUP(E90,modelMapping,2,0),E90)</f>
        <v>Ertiga</v>
      </c>
      <c r="G90" s="5" t="str">
        <f>rawTransactionSheet!F90</f>
        <v>ZDI</v>
      </c>
      <c r="H90" s="1" t="str">
        <f t="shared" si="1"/>
        <v>ZDI</v>
      </c>
      <c r="I90" s="5" t="str">
        <f>rawTransactionSheet!G90</f>
        <v>2013</v>
      </c>
      <c r="J90" s="5" t="str">
        <f>rawTransactionSheet!H90</f>
        <v>830000</v>
      </c>
      <c r="K90" s="5" t="str">
        <f>rawTransactionSheet!I90</f>
        <v>23120</v>
      </c>
      <c r="L90" s="5" t="str">
        <f>rawTransactionSheet!J90</f>
        <v>2.643835616</v>
      </c>
      <c r="M90" s="5" t="str">
        <f>rawTransactionSheet!K90</f>
        <v>2</v>
      </c>
      <c r="N90" s="5" t="str">
        <f>rawTransactionSheet!L90</f>
        <v>BANGALORE</v>
      </c>
    </row>
    <row r="91">
      <c r="A91" s="2">
        <v>42370.0</v>
      </c>
      <c r="B91" s="5" t="str">
        <f>rawTransactionSheet!B91</f>
        <v>DelCalling</v>
      </c>
      <c r="C91" s="5" t="str">
        <f>rawTransactionSheet!C91</f>
        <v>85217</v>
      </c>
      <c r="D91" s="5" t="str">
        <f>rawTransactionSheet!D91</f>
        <v>TOYOTA</v>
      </c>
      <c r="E91" s="5" t="str">
        <f>rawTransactionSheet!E91</f>
        <v>Innova</v>
      </c>
      <c r="F91" s="5" t="str">
        <f>IFERROR(VLOOKUP(E91,modelMapping,2,0),E91)</f>
        <v>Innova</v>
      </c>
      <c r="G91" s="5" t="str">
        <f>rawTransactionSheet!F91</f>
        <v>2.5 V 7 STR</v>
      </c>
      <c r="H91" s="1" t="str">
        <f t="shared" si="1"/>
        <v>2.5 V 7 STR</v>
      </c>
      <c r="I91" s="5" t="str">
        <f>rawTransactionSheet!G91</f>
        <v>2007</v>
      </c>
      <c r="J91" s="5" t="str">
        <f>rawTransactionSheet!H91</f>
        <v>825000</v>
      </c>
      <c r="K91" s="5" t="str">
        <f>rawTransactionSheet!I91</f>
        <v>127073</v>
      </c>
      <c r="L91" s="5" t="str">
        <f>rawTransactionSheet!J91</f>
        <v>8</v>
      </c>
      <c r="M91" s="5" t="str">
        <f>rawTransactionSheet!K91</f>
        <v>3</v>
      </c>
      <c r="N91" s="5" t="str">
        <f>rawTransactionSheet!L91</f>
        <v>BANGALORE</v>
      </c>
    </row>
    <row r="92">
      <c r="A92" s="2">
        <v>42370.0</v>
      </c>
      <c r="B92" s="5" t="str">
        <f>rawTransactionSheet!B92</f>
        <v>NandiBid</v>
      </c>
      <c r="C92" s="5" t="str">
        <f>rawTransactionSheet!C92</f>
        <v>119604</v>
      </c>
      <c r="D92" s="5" t="str">
        <f>rawTransactionSheet!D92</f>
        <v>HONDA</v>
      </c>
      <c r="E92" s="5" t="str">
        <f>rawTransactionSheet!E92</f>
        <v>Mobilio</v>
      </c>
      <c r="F92" s="5" t="str">
        <f>IFERROR(VLOOKUP(E92,modelMapping,2,0),E92)</f>
        <v>Mobilio</v>
      </c>
      <c r="G92" s="5" t="str">
        <f>rawTransactionSheet!F92</f>
        <v>V i-DTEC</v>
      </c>
      <c r="H92" s="1" t="str">
        <f t="shared" si="1"/>
        <v>V i-DTEC</v>
      </c>
      <c r="I92" s="5" t="str">
        <f>rawTransactionSheet!G92</f>
        <v>2014</v>
      </c>
      <c r="J92" s="5" t="str">
        <f>rawTransactionSheet!H92</f>
        <v>810300</v>
      </c>
      <c r="K92" s="5" t="str">
        <f>rawTransactionSheet!I92</f>
        <v>37045</v>
      </c>
      <c r="L92" s="5" t="str">
        <f>rawTransactionSheet!J92</f>
        <v>2</v>
      </c>
      <c r="M92" s="5" t="str">
        <f>rawTransactionSheet!K92</f>
        <v>1</v>
      </c>
      <c r="N92" s="5" t="str">
        <f>rawTransactionSheet!L92</f>
        <v>BANGALORE</v>
      </c>
      <c r="O92" s="1" t="str">
        <f t="shared" ref="O92:O98" si="13">VALUE(C92)</f>
        <v>119604</v>
      </c>
      <c r="P92" s="1" t="str">
        <f>MATCH(O92,rawBidData!$A$2:$A$146,0)</f>
        <v>#N/A</v>
      </c>
    </row>
    <row r="93">
      <c r="A93" s="2">
        <v>42370.0</v>
      </c>
      <c r="B93" s="5" t="str">
        <f>rawTransactionSheet!B93</f>
        <v>NandiBid</v>
      </c>
      <c r="C93" s="5" t="str">
        <f>rawTransactionSheet!C93</f>
        <v>128976</v>
      </c>
      <c r="D93" s="5" t="str">
        <f>rawTransactionSheet!D93</f>
        <v>RENAULT</v>
      </c>
      <c r="E93" s="5" t="str">
        <f>rawTransactionSheet!E93</f>
        <v>DUSTER</v>
      </c>
      <c r="F93" s="5" t="str">
        <f>IFERROR(VLOOKUP(E93,modelMapping,2,0),E93)</f>
        <v>DUSTER</v>
      </c>
      <c r="G93" s="5" t="str">
        <f>rawTransactionSheet!F93</f>
        <v>85 PS RXL DIESEL</v>
      </c>
      <c r="H93" s="1" t="str">
        <f t="shared" si="1"/>
        <v>85 PS RXL DIESEL</v>
      </c>
      <c r="I93" s="5" t="str">
        <f>rawTransactionSheet!G93</f>
        <v>2013</v>
      </c>
      <c r="J93" s="5" t="str">
        <f>rawTransactionSheet!H93</f>
        <v>804750</v>
      </c>
      <c r="K93" s="5" t="str">
        <f>rawTransactionSheet!I93</f>
        <v>29232</v>
      </c>
      <c r="L93" s="5" t="str">
        <f>rawTransactionSheet!J93</f>
        <v>3</v>
      </c>
      <c r="M93" s="5" t="str">
        <f>rawTransactionSheet!K93</f>
        <v>1</v>
      </c>
      <c r="N93" s="5" t="str">
        <f>rawTransactionSheet!L93</f>
        <v>BANGALORE</v>
      </c>
      <c r="O93" s="1" t="str">
        <f t="shared" si="13"/>
        <v>128976</v>
      </c>
      <c r="P93" s="1" t="str">
        <f>MATCH(O93,rawBidData!$A$2:$A$146,0)</f>
        <v>#N/A</v>
      </c>
    </row>
    <row r="94">
      <c r="A94" s="2">
        <v>42370.0</v>
      </c>
      <c r="B94" s="5" t="str">
        <f>rawTransactionSheet!B94</f>
        <v>NandiBid</v>
      </c>
      <c r="C94" s="5" t="str">
        <f>rawTransactionSheet!C94</f>
        <v>137465</v>
      </c>
      <c r="D94" s="5" t="str">
        <f>rawTransactionSheet!D94</f>
        <v>HYUNDAI</v>
      </c>
      <c r="E94" s="5" t="str">
        <f>rawTransactionSheet!E94</f>
        <v>ELITE I20</v>
      </c>
      <c r="F94" s="1" t="str">
        <f>IFERROR(VLOOKUP(E94,modelMapping,2,0),E94)</f>
        <v>i20</v>
      </c>
      <c r="G94" s="5" t="str">
        <f>rawTransactionSheet!F94</f>
        <v>ASTA 1.4 CRDI</v>
      </c>
      <c r="H94" s="1" t="str">
        <f t="shared" si="1"/>
        <v>ASTA 1.4 CRDI</v>
      </c>
      <c r="I94" s="5" t="str">
        <f>rawTransactionSheet!G94</f>
        <v>2015</v>
      </c>
      <c r="J94" s="5" t="str">
        <f>rawTransactionSheet!H94</f>
        <v>804750</v>
      </c>
      <c r="K94" s="5" t="str">
        <f>rawTransactionSheet!I94</f>
        <v>5352</v>
      </c>
      <c r="L94" s="5" t="str">
        <f>rawTransactionSheet!J94</f>
        <v>1</v>
      </c>
      <c r="M94" s="5" t="str">
        <f>rawTransactionSheet!K94</f>
        <v>1</v>
      </c>
      <c r="N94" s="5" t="str">
        <f>rawTransactionSheet!L94</f>
        <v>BANGALORE</v>
      </c>
      <c r="O94" s="1" t="str">
        <f t="shared" si="13"/>
        <v>137465</v>
      </c>
      <c r="P94" s="1" t="str">
        <f>MATCH(O94,rawBidData!$A$2:$A$146,0)</f>
        <v>#N/A</v>
      </c>
    </row>
    <row r="95">
      <c r="A95" s="2">
        <v>42370.0</v>
      </c>
      <c r="B95" s="5" t="str">
        <f>rawTransactionSheet!B95</f>
        <v>NandiBid</v>
      </c>
      <c r="C95" s="5" t="str">
        <f>rawTransactionSheet!C95</f>
        <v>126544</v>
      </c>
      <c r="D95" s="5" t="str">
        <f>rawTransactionSheet!D95</f>
        <v>NISSAN</v>
      </c>
      <c r="E95" s="5" t="str">
        <f>rawTransactionSheet!E95</f>
        <v>TERRANO</v>
      </c>
      <c r="F95" s="5" t="str">
        <f>IFERROR(VLOOKUP(E95,modelMapping,2,0),E95)</f>
        <v>TERRANO</v>
      </c>
      <c r="G95" s="5" t="str">
        <f>rawTransactionSheet!F95</f>
        <v>XL (D)</v>
      </c>
      <c r="H95" s="1" t="str">
        <f t="shared" si="1"/>
        <v>XL (D)</v>
      </c>
      <c r="I95" s="5" t="str">
        <f>rawTransactionSheet!G95</f>
        <v>2014</v>
      </c>
      <c r="J95" s="5" t="str">
        <f>rawTransactionSheet!H95</f>
        <v>804750</v>
      </c>
      <c r="K95" s="5" t="str">
        <f>rawTransactionSheet!I95</f>
        <v>17338</v>
      </c>
      <c r="L95" s="5" t="str">
        <f>rawTransactionSheet!J95</f>
        <v>2</v>
      </c>
      <c r="M95" s="5" t="str">
        <f>rawTransactionSheet!K95</f>
        <v>3</v>
      </c>
      <c r="N95" s="5" t="str">
        <f>rawTransactionSheet!L95</f>
        <v>BANGALORE</v>
      </c>
      <c r="O95" s="1" t="str">
        <f t="shared" si="13"/>
        <v>126544</v>
      </c>
      <c r="P95" s="1" t="str">
        <f>MATCH(O95,rawBidData!$A$2:$A$146,0)</f>
        <v>#N/A</v>
      </c>
    </row>
    <row r="96">
      <c r="A96" s="2">
        <v>42370.0</v>
      </c>
      <c r="B96" s="5" t="str">
        <f>rawTransactionSheet!B96</f>
        <v>NandiBid</v>
      </c>
      <c r="C96" s="5" t="str">
        <f>rawTransactionSheet!C96</f>
        <v>116629</v>
      </c>
      <c r="D96" s="5" t="str">
        <f>rawTransactionSheet!D96</f>
        <v>HYUNDAI</v>
      </c>
      <c r="E96" s="5" t="str">
        <f>rawTransactionSheet!E96</f>
        <v>Verna</v>
      </c>
      <c r="F96" s="5" t="str">
        <f>IFERROR(VLOOKUP(E96,modelMapping,2,0),E96)</f>
        <v>Verna</v>
      </c>
      <c r="G96" s="5" t="str">
        <f>rawTransactionSheet!F96</f>
        <v>Fluidic 1.6 CRDI SX</v>
      </c>
      <c r="H96" s="1" t="str">
        <f t="shared" si="1"/>
        <v>Fluidic 1.6 CRDI SX</v>
      </c>
      <c r="I96" s="5" t="str">
        <f>rawTransactionSheet!G96</f>
        <v>2013</v>
      </c>
      <c r="J96" s="5" t="str">
        <f>rawTransactionSheet!H96</f>
        <v>804750</v>
      </c>
      <c r="K96" s="5" t="str">
        <f>rawTransactionSheet!I96</f>
        <v>24816</v>
      </c>
      <c r="L96" s="5" t="str">
        <f>rawTransactionSheet!J96</f>
        <v>3</v>
      </c>
      <c r="M96" s="5" t="str">
        <f>rawTransactionSheet!K96</f>
        <v>1</v>
      </c>
      <c r="N96" s="5" t="str">
        <f>rawTransactionSheet!L96</f>
        <v>BANGALORE</v>
      </c>
      <c r="O96" s="1" t="str">
        <f t="shared" si="13"/>
        <v>116629</v>
      </c>
      <c r="P96" s="1" t="str">
        <f>MATCH(O96,rawBidData!$A$2:$A$146,0)</f>
        <v>#N/A</v>
      </c>
    </row>
    <row r="97">
      <c r="A97" s="2">
        <v>42370.0</v>
      </c>
      <c r="B97" s="5" t="str">
        <f>rawTransactionSheet!B97</f>
        <v>NandiBid</v>
      </c>
      <c r="C97" s="7" t="str">
        <f>rawTransactionSheet!C97</f>
        <v>137465</v>
      </c>
      <c r="D97" s="5" t="str">
        <f>rawTransactionSheet!D97</f>
        <v>HYUNDAI</v>
      </c>
      <c r="E97" s="5" t="str">
        <f>rawTransactionSheet!E97</f>
        <v>ELITE I20</v>
      </c>
      <c r="F97" s="1" t="str">
        <f>IFERROR(VLOOKUP(E97,modelMapping,2,0),E97)</f>
        <v>i20</v>
      </c>
      <c r="G97" s="5" t="str">
        <f>rawTransactionSheet!F97</f>
        <v>Asta 1.4 CRDI</v>
      </c>
      <c r="H97" s="1" t="str">
        <f t="shared" si="1"/>
        <v>Asta 1.4 CRDI</v>
      </c>
      <c r="I97" s="5" t="str">
        <f>rawTransactionSheet!G97</f>
        <v>2015</v>
      </c>
      <c r="J97" s="5" t="str">
        <f>rawTransactionSheet!H97</f>
        <v>804750</v>
      </c>
      <c r="K97" s="5" t="str">
        <f>rawTransactionSheet!I97</f>
        <v>5352</v>
      </c>
      <c r="L97" s="5" t="str">
        <f>rawTransactionSheet!J97</f>
        <v>1</v>
      </c>
      <c r="M97" s="5" t="str">
        <f>rawTransactionSheet!K97</f>
        <v>1</v>
      </c>
      <c r="N97" s="5" t="str">
        <f>rawTransactionSheet!L97</f>
        <v>BANGALORE</v>
      </c>
      <c r="O97" s="1" t="str">
        <f t="shared" si="13"/>
        <v>137465</v>
      </c>
      <c r="P97" s="1" t="str">
        <f>MATCH(O97,rawBidData!$A$2:$A$146,0)</f>
        <v>#N/A</v>
      </c>
    </row>
    <row r="98">
      <c r="A98" s="2">
        <v>42370.0</v>
      </c>
      <c r="B98" s="5" t="str">
        <f>rawTransactionSheet!B98</f>
        <v>NandiBid</v>
      </c>
      <c r="C98" s="7" t="str">
        <f>rawTransactionSheet!C98</f>
        <v>139311</v>
      </c>
      <c r="D98" s="5" t="str">
        <f>rawTransactionSheet!D98</f>
        <v>RENAULT</v>
      </c>
      <c r="E98" s="5" t="str">
        <f>rawTransactionSheet!E98</f>
        <v>DUSTER</v>
      </c>
      <c r="F98" s="5" t="str">
        <f>IFERROR(VLOOKUP(E98,modelMapping,2,0),E98)</f>
        <v>DUSTER</v>
      </c>
      <c r="G98" s="5" t="str">
        <f>rawTransactionSheet!F98</f>
        <v>85 PS RxL Diesel</v>
      </c>
      <c r="H98" s="1" t="str">
        <f t="shared" si="1"/>
        <v>85 PS RxL Diesel</v>
      </c>
      <c r="I98" s="5" t="str">
        <f>rawTransactionSheet!G98</f>
        <v>2014</v>
      </c>
      <c r="J98" s="5" t="str">
        <f>rawTransactionSheet!H98</f>
        <v>804750</v>
      </c>
      <c r="K98" s="5" t="str">
        <f>rawTransactionSheet!I98</f>
        <v>43616</v>
      </c>
      <c r="L98" s="5" t="str">
        <f>rawTransactionSheet!J98</f>
        <v>2</v>
      </c>
      <c r="M98" s="5" t="str">
        <f>rawTransactionSheet!K98</f>
        <v>1</v>
      </c>
      <c r="N98" s="5" t="str">
        <f>rawTransactionSheet!L98</f>
        <v>BANGALORE</v>
      </c>
      <c r="O98" s="1" t="str">
        <f t="shared" si="13"/>
        <v>139311</v>
      </c>
      <c r="P98" s="1" t="str">
        <f>MATCH(O98,rawBidData!$A$2:$A$146,0)</f>
        <v>#N/A</v>
      </c>
    </row>
    <row r="99">
      <c r="A99" s="2">
        <v>42370.0</v>
      </c>
      <c r="B99" s="5" t="str">
        <f>rawTransactionSheet!B99</f>
        <v>DelCalling</v>
      </c>
      <c r="C99" s="5" t="str">
        <f>rawTransactionSheet!C99</f>
        <v>19416</v>
      </c>
      <c r="D99" s="5" t="str">
        <f>rawTransactionSheet!D99</f>
        <v>TOYOTA</v>
      </c>
      <c r="E99" s="5" t="str">
        <f>rawTransactionSheet!E99</f>
        <v>Corolla Altis</v>
      </c>
      <c r="F99" s="5" t="str">
        <f>IFERROR(VLOOKUP(E99,modelMapping,2,0),E99)</f>
        <v>Corolla Altis</v>
      </c>
      <c r="G99" s="5" t="str">
        <f>rawTransactionSheet!F99</f>
        <v>VL AT Petrol</v>
      </c>
      <c r="H99" s="1" t="str">
        <f t="shared" si="1"/>
        <v>VL AT Petrol</v>
      </c>
      <c r="I99" s="5" t="str">
        <f>rawTransactionSheet!G99</f>
        <v>2011</v>
      </c>
      <c r="J99" s="5" t="str">
        <f>rawTransactionSheet!H99</f>
        <v>800000</v>
      </c>
      <c r="K99" s="5" t="str">
        <f>rawTransactionSheet!I99</f>
        <v>67050</v>
      </c>
      <c r="L99" s="5" t="str">
        <f>rawTransactionSheet!J99</f>
        <v>4</v>
      </c>
      <c r="M99" s="5" t="str">
        <f>rawTransactionSheet!K99</f>
        <v>1</v>
      </c>
      <c r="N99" s="5" t="str">
        <f>rawTransactionSheet!L99</f>
        <v>MUMBAI</v>
      </c>
    </row>
    <row r="100">
      <c r="A100" s="2">
        <v>42370.0</v>
      </c>
      <c r="B100" s="5" t="str">
        <f>rawTransactionSheet!B100</f>
        <v>DelCalling</v>
      </c>
      <c r="C100" s="5" t="str">
        <f>rawTransactionSheet!C100</f>
        <v>52180</v>
      </c>
      <c r="D100" s="5" t="str">
        <f>rawTransactionSheet!D100</f>
        <v>MARUTI SUZUKI</v>
      </c>
      <c r="E100" s="5" t="str">
        <f>rawTransactionSheet!E100</f>
        <v>Swift DZire</v>
      </c>
      <c r="F100" s="5" t="str">
        <f>IFERROR(VLOOKUP(E100,modelMapping,2,0),E100)</f>
        <v>Swift DZire</v>
      </c>
      <c r="G100" s="5" t="str">
        <f>rawTransactionSheet!F100</f>
        <v>ZDI</v>
      </c>
      <c r="H100" s="1" t="str">
        <f t="shared" si="1"/>
        <v>ZDI</v>
      </c>
      <c r="I100" s="5" t="str">
        <f>rawTransactionSheet!G100</f>
        <v>2015</v>
      </c>
      <c r="J100" s="5" t="str">
        <f>rawTransactionSheet!H100</f>
        <v>800000</v>
      </c>
      <c r="K100" s="5" t="str">
        <f>rawTransactionSheet!I100</f>
        <v>842</v>
      </c>
      <c r="L100" s="5" t="str">
        <f>rawTransactionSheet!J100</f>
        <v>0</v>
      </c>
      <c r="M100" s="5" t="str">
        <f>rawTransactionSheet!K100</f>
        <v>1</v>
      </c>
      <c r="N100" s="5" t="str">
        <f>rawTransactionSheet!L100</f>
        <v>PUNE</v>
      </c>
    </row>
    <row r="101">
      <c r="A101" s="2">
        <v>42370.0</v>
      </c>
      <c r="B101" s="5" t="str">
        <f>rawTransactionSheet!B101</f>
        <v>NandiBid</v>
      </c>
      <c r="C101" s="5" t="str">
        <f>rawTransactionSheet!C101</f>
        <v>116898</v>
      </c>
      <c r="D101" s="5" t="str">
        <f>rawTransactionSheet!D101</f>
        <v>HYUNDAI</v>
      </c>
      <c r="E101" s="5" t="str">
        <f>rawTransactionSheet!E101</f>
        <v>Verna</v>
      </c>
      <c r="F101" s="5" t="str">
        <f>IFERROR(VLOOKUP(E101,modelMapping,2,0),E101)</f>
        <v>Verna</v>
      </c>
      <c r="G101" s="5" t="str">
        <f>rawTransactionSheet!F101</f>
        <v>Fluidic 1.6 CRDI SX Opt</v>
      </c>
      <c r="H101" s="1" t="str">
        <f t="shared" si="1"/>
        <v>Fluidic 1.6 CRDI SX Opt</v>
      </c>
      <c r="I101" s="5" t="str">
        <f>rawTransactionSheet!G101</f>
        <v>2012</v>
      </c>
      <c r="J101" s="5" t="str">
        <f>rawTransactionSheet!H101</f>
        <v>799200</v>
      </c>
      <c r="K101" s="5" t="str">
        <f>rawTransactionSheet!I101</f>
        <v>25967</v>
      </c>
      <c r="L101" s="5" t="str">
        <f>rawTransactionSheet!J101</f>
        <v>4</v>
      </c>
      <c r="M101" s="5" t="str">
        <f>rawTransactionSheet!K101</f>
        <v>1</v>
      </c>
      <c r="N101" s="5" t="str">
        <f>rawTransactionSheet!L101</f>
        <v>BANGALORE</v>
      </c>
      <c r="O101" s="1" t="str">
        <f>VALUE(C101)</f>
        <v>116898</v>
      </c>
      <c r="P101" s="1" t="str">
        <f>MATCH(O101,rawBidData!$A$2:$A$146,0)</f>
        <v>#N/A</v>
      </c>
    </row>
    <row r="102">
      <c r="A102" s="2">
        <v>42370.0</v>
      </c>
      <c r="B102" s="5" t="str">
        <f>rawTransactionSheet!B102</f>
        <v>RNS</v>
      </c>
      <c r="C102" s="5" t="str">
        <f>rawTransactionSheet!C102</f>
        <v>KA01ML8050</v>
      </c>
      <c r="D102" s="5" t="str">
        <f>rawTransactionSheet!D102</f>
        <v>MARUTI SUZUKI</v>
      </c>
      <c r="E102" s="5" t="str">
        <f>rawTransactionSheet!E102</f>
        <v>Ertiga</v>
      </c>
      <c r="F102" s="5" t="str">
        <f>IFERROR(VLOOKUP(E102,modelMapping,2,0),E102)</f>
        <v>Ertiga</v>
      </c>
      <c r="G102" s="5" t="str">
        <f>rawTransactionSheet!F102</f>
        <v>VDI</v>
      </c>
      <c r="H102" s="1" t="str">
        <f t="shared" si="1"/>
        <v>VDI</v>
      </c>
      <c r="I102" s="5" t="str">
        <f>rawTransactionSheet!G102</f>
        <v>2014</v>
      </c>
      <c r="J102" s="5" t="str">
        <f>rawTransactionSheet!H102</f>
        <v>795000</v>
      </c>
      <c r="K102" s="5" t="str">
        <f>rawTransactionSheet!I102</f>
        <v>25230</v>
      </c>
      <c r="L102" s="5" t="str">
        <f>rawTransactionSheet!J102</f>
        <v>1.671232877</v>
      </c>
      <c r="M102" s="5" t="str">
        <f>rawTransactionSheet!K102</f>
        <v>2</v>
      </c>
      <c r="N102" s="5" t="str">
        <f>rawTransactionSheet!L102</f>
        <v>BANGALORE</v>
      </c>
    </row>
    <row r="103">
      <c r="A103" s="2">
        <v>42370.0</v>
      </c>
      <c r="B103" s="5" t="str">
        <f>rawTransactionSheet!B103</f>
        <v>RNS</v>
      </c>
      <c r="C103" s="5" t="str">
        <f>rawTransactionSheet!C103</f>
        <v>KA01ML8050</v>
      </c>
      <c r="D103" s="5" t="str">
        <f>rawTransactionSheet!D103</f>
        <v>MARUTI SUZUKI</v>
      </c>
      <c r="E103" s="5" t="str">
        <f>rawTransactionSheet!E103</f>
        <v>Ertiga</v>
      </c>
      <c r="F103" s="5" t="str">
        <f>IFERROR(VLOOKUP(E103,modelMapping,2,0),E103)</f>
        <v>Ertiga</v>
      </c>
      <c r="G103" s="5" t="str">
        <f>rawTransactionSheet!F103</f>
        <v>VDI</v>
      </c>
      <c r="H103" s="1" t="str">
        <f t="shared" si="1"/>
        <v>VDI</v>
      </c>
      <c r="I103" s="5" t="str">
        <f>rawTransactionSheet!G103</f>
        <v>2014</v>
      </c>
      <c r="J103" s="5" t="str">
        <f>rawTransactionSheet!H103</f>
        <v>793650</v>
      </c>
      <c r="K103" s="5" t="str">
        <f>rawTransactionSheet!I103</f>
        <v>25230</v>
      </c>
      <c r="L103" s="5" t="str">
        <f>rawTransactionSheet!J103</f>
        <v>1.671232877</v>
      </c>
      <c r="M103" s="5" t="str">
        <f>rawTransactionSheet!K103</f>
        <v>2</v>
      </c>
      <c r="N103" s="5" t="str">
        <f>rawTransactionSheet!L103</f>
        <v>BANGALORE</v>
      </c>
    </row>
    <row r="104">
      <c r="A104" s="2">
        <v>42370.0</v>
      </c>
      <c r="B104" s="5" t="str">
        <f>rawTransactionSheet!B104</f>
        <v>RNS</v>
      </c>
      <c r="C104" s="5" t="str">
        <f>rawTransactionSheet!C104</f>
        <v>KA04MN6205</v>
      </c>
      <c r="D104" s="5" t="str">
        <f>rawTransactionSheet!D104</f>
        <v>MARUTI SUZUKI</v>
      </c>
      <c r="E104" s="5" t="str">
        <f>rawTransactionSheet!E104</f>
        <v>Swift Dzire</v>
      </c>
      <c r="F104" s="5" t="str">
        <f>IFERROR(VLOOKUP(E104,modelMapping,2,0),E104)</f>
        <v>Swift Dzire</v>
      </c>
      <c r="G104" s="5" t="str">
        <f>rawTransactionSheet!F104</f>
        <v>ZDI</v>
      </c>
      <c r="H104" s="1" t="str">
        <f t="shared" si="1"/>
        <v>ZDI</v>
      </c>
      <c r="I104" s="5" t="str">
        <f>rawTransactionSheet!G104</f>
        <v>2014</v>
      </c>
      <c r="J104" s="5" t="str">
        <f>rawTransactionSheet!H104</f>
        <v>788100</v>
      </c>
      <c r="K104" s="5" t="str">
        <f>rawTransactionSheet!I104</f>
        <v>5865</v>
      </c>
      <c r="L104" s="5" t="str">
        <f>rawTransactionSheet!J104</f>
        <v>1.62739726</v>
      </c>
      <c r="M104" s="5" t="str">
        <f>rawTransactionSheet!K104</f>
        <v>2</v>
      </c>
      <c r="N104" s="5" t="str">
        <f>rawTransactionSheet!L104</f>
        <v>BANGALORE</v>
      </c>
    </row>
    <row r="105">
      <c r="A105" s="2">
        <v>42370.0</v>
      </c>
      <c r="B105" s="5" t="str">
        <f>rawTransactionSheet!B105</f>
        <v>NandiBid</v>
      </c>
      <c r="C105" s="5" t="str">
        <f>rawTransactionSheet!C105</f>
        <v>122782</v>
      </c>
      <c r="D105" s="5" t="str">
        <f>rawTransactionSheet!D105</f>
        <v>HYUNDAI</v>
      </c>
      <c r="E105" s="5" t="str">
        <f>rawTransactionSheet!E105</f>
        <v>Verna</v>
      </c>
      <c r="F105" s="5" t="str">
        <f>IFERROR(VLOOKUP(E105,modelMapping,2,0),E105)</f>
        <v>Verna</v>
      </c>
      <c r="G105" s="5" t="str">
        <f>rawTransactionSheet!F105</f>
        <v>Fluidic 1.6 CRDI SX Opt</v>
      </c>
      <c r="H105" s="1" t="str">
        <f t="shared" si="1"/>
        <v>Fluidic 1.6 CRDI SX Opt</v>
      </c>
      <c r="I105" s="5" t="str">
        <f>rawTransactionSheet!G105</f>
        <v>2013</v>
      </c>
      <c r="J105" s="5" t="str">
        <f>rawTransactionSheet!H105</f>
        <v>788100</v>
      </c>
      <c r="K105" s="5" t="str">
        <f>rawTransactionSheet!I105</f>
        <v>42935</v>
      </c>
      <c r="L105" s="5" t="str">
        <f>rawTransactionSheet!J105</f>
        <v>3</v>
      </c>
      <c r="M105" s="5" t="str">
        <f>rawTransactionSheet!K105</f>
        <v>1</v>
      </c>
      <c r="N105" s="5" t="str">
        <f>rawTransactionSheet!L105</f>
        <v>BANGALORE</v>
      </c>
      <c r="O105" s="1" t="str">
        <f>VALUE(C105)</f>
        <v>122782</v>
      </c>
      <c r="P105" s="1" t="str">
        <f>MATCH(O105,rawBidData!$A$2:$A$146,0)</f>
        <v>#N/A</v>
      </c>
    </row>
    <row r="106">
      <c r="A106" s="2">
        <v>42370.0</v>
      </c>
      <c r="B106" s="5" t="str">
        <f>rawTransactionSheet!B106</f>
        <v>RNS</v>
      </c>
      <c r="C106" s="5" t="str">
        <f>rawTransactionSheet!C106</f>
        <v>KA01MM2706</v>
      </c>
      <c r="D106" s="5" t="str">
        <f>rawTransactionSheet!D106</f>
        <v>MARUTI SUZUKI</v>
      </c>
      <c r="E106" s="5" t="str">
        <f>rawTransactionSheet!E106</f>
        <v>Swift Dzire</v>
      </c>
      <c r="F106" s="5" t="str">
        <f>IFERROR(VLOOKUP(E106,modelMapping,2,0),E106)</f>
        <v>Swift Dzire</v>
      </c>
      <c r="G106" s="5" t="str">
        <f>rawTransactionSheet!F106</f>
        <v>ZXI</v>
      </c>
      <c r="H106" s="1" t="str">
        <f t="shared" si="1"/>
        <v>ZXI</v>
      </c>
      <c r="I106" s="5" t="str">
        <f>rawTransactionSheet!G106</f>
        <v>2015</v>
      </c>
      <c r="J106" s="5" t="str">
        <f>rawTransactionSheet!H106</f>
        <v>782550</v>
      </c>
      <c r="K106" s="5" t="str">
        <f>rawTransactionSheet!I106</f>
        <v>1328</v>
      </c>
      <c r="L106" s="5" t="str">
        <f>rawTransactionSheet!J106</f>
        <v>0.649315068</v>
      </c>
      <c r="M106" s="5" t="str">
        <f>rawTransactionSheet!K106</f>
        <v>2</v>
      </c>
      <c r="N106" s="5" t="str">
        <f>rawTransactionSheet!L106</f>
        <v>BANGALORE</v>
      </c>
    </row>
    <row r="107">
      <c r="A107" s="2">
        <v>42370.0</v>
      </c>
      <c r="B107" s="5" t="str">
        <f>rawTransactionSheet!B107</f>
        <v>Pratham</v>
      </c>
      <c r="C107" s="5" t="str">
        <f>rawTransactionSheet!C107</f>
        <v>38</v>
      </c>
      <c r="D107" s="5" t="str">
        <f>rawTransactionSheet!D107</f>
        <v>MARUTI SUZUKI</v>
      </c>
      <c r="E107" s="5" t="str">
        <f>rawTransactionSheet!E107</f>
        <v>Ertiga</v>
      </c>
      <c r="F107" s="5" t="str">
        <f>IFERROR(VLOOKUP(E107,modelMapping,2,0),E107)</f>
        <v>Ertiga</v>
      </c>
      <c r="G107" s="5" t="str">
        <f>rawTransactionSheet!F107</f>
        <v>VDI</v>
      </c>
      <c r="H107" s="1" t="str">
        <f t="shared" si="1"/>
        <v>VDI</v>
      </c>
      <c r="I107" s="5" t="str">
        <f>rawTransactionSheet!G107</f>
        <v>2012</v>
      </c>
      <c r="J107" s="5" t="str">
        <f>rawTransactionSheet!H107</f>
        <v>780000</v>
      </c>
      <c r="K107" s="5" t="str">
        <f>rawTransactionSheet!I107</f>
        <v>21968.51471</v>
      </c>
      <c r="L107" s="5" t="str">
        <f>rawTransactionSheet!J107</f>
        <v>2.746064339</v>
      </c>
      <c r="M107" s="5" t="str">
        <f>rawTransactionSheet!K107</f>
        <v>1</v>
      </c>
      <c r="N107" s="5" t="str">
        <f>rawTransactionSheet!L107</f>
        <v>BANGALORE</v>
      </c>
    </row>
    <row r="108">
      <c r="A108" s="2">
        <v>42370.0</v>
      </c>
      <c r="B108" s="5" t="str">
        <f>rawTransactionSheet!B108</f>
        <v>DelCalling</v>
      </c>
      <c r="C108" s="5" t="str">
        <f>rawTransactionSheet!C108</f>
        <v>75280</v>
      </c>
      <c r="D108" s="5" t="str">
        <f>rawTransactionSheet!D108</f>
        <v>TOYOTA</v>
      </c>
      <c r="E108" s="5" t="str">
        <f>rawTransactionSheet!E108</f>
        <v>Innova</v>
      </c>
      <c r="F108" s="5" t="str">
        <f>IFERROR(VLOOKUP(E108,modelMapping,2,0),E108)</f>
        <v>Innova</v>
      </c>
      <c r="G108" s="5" t="str">
        <f>rawTransactionSheet!F108</f>
        <v>2.5 V 8 STR</v>
      </c>
      <c r="H108" s="1" t="str">
        <f t="shared" si="1"/>
        <v>2.5 V 8 STR</v>
      </c>
      <c r="I108" s="5" t="str">
        <f>rawTransactionSheet!G108</f>
        <v>2008</v>
      </c>
      <c r="J108" s="5" t="str">
        <f>rawTransactionSheet!H108</f>
        <v>780000</v>
      </c>
      <c r="K108" s="5" t="str">
        <f>rawTransactionSheet!I108</f>
        <v>114733</v>
      </c>
      <c r="L108" s="5" t="str">
        <f>rawTransactionSheet!J108</f>
        <v>7</v>
      </c>
      <c r="M108" s="5" t="str">
        <f>rawTransactionSheet!K108</f>
        <v>2</v>
      </c>
      <c r="N108" s="5" t="str">
        <f>rawTransactionSheet!L108</f>
        <v>BANGALORE</v>
      </c>
    </row>
    <row r="109">
      <c r="A109" s="2">
        <v>42370.0</v>
      </c>
      <c r="B109" s="5" t="str">
        <f>rawTransactionSheet!B109</f>
        <v>DelCalling</v>
      </c>
      <c r="C109" s="5" t="str">
        <f>rawTransactionSheet!C109</f>
        <v>16680</v>
      </c>
      <c r="D109" s="5" t="str">
        <f>rawTransactionSheet!D109</f>
        <v>NISSAN</v>
      </c>
      <c r="E109" s="5" t="str">
        <f>rawTransactionSheet!E109</f>
        <v>Sunny</v>
      </c>
      <c r="F109" s="5" t="str">
        <f>IFERROR(VLOOKUP(E109,modelMapping,2,0),E109)</f>
        <v>Sunny</v>
      </c>
      <c r="G109" s="5" t="str">
        <f>rawTransactionSheet!F109</f>
        <v>XL Diesel</v>
      </c>
      <c r="H109" s="1" t="str">
        <f t="shared" si="1"/>
        <v>XL Diesel</v>
      </c>
      <c r="I109" s="5" t="str">
        <f>rawTransactionSheet!G109</f>
        <v>2014</v>
      </c>
      <c r="J109" s="5" t="str">
        <f>rawTransactionSheet!H109</f>
        <v>780000</v>
      </c>
      <c r="K109" s="5" t="str">
        <f>rawTransactionSheet!I109</f>
        <v>42117</v>
      </c>
      <c r="L109" s="5" t="str">
        <f>rawTransactionSheet!J109</f>
        <v>1</v>
      </c>
      <c r="M109" s="5" t="str">
        <f>rawTransactionSheet!K109</f>
        <v>1</v>
      </c>
      <c r="N109" s="5" t="str">
        <f>rawTransactionSheet!L109</f>
        <v>MUMBAI</v>
      </c>
    </row>
    <row r="110">
      <c r="A110" s="2">
        <v>42370.0</v>
      </c>
      <c r="B110" s="5" t="str">
        <f>rawTransactionSheet!B110</f>
        <v>DelCalling</v>
      </c>
      <c r="C110" s="5" t="str">
        <f>rawTransactionSheet!C110</f>
        <v>121653</v>
      </c>
      <c r="D110" s="5" t="str">
        <f>rawTransactionSheet!D110</f>
        <v>MARUTI SUZUKI</v>
      </c>
      <c r="E110" s="5" t="str">
        <f>rawTransactionSheet!E110</f>
        <v>ERTIGA</v>
      </c>
      <c r="F110" s="5" t="str">
        <f>IFERROR(VLOOKUP(E110,modelMapping,2,0),E110)</f>
        <v>ERTIGA</v>
      </c>
      <c r="G110" s="5" t="str">
        <f>rawTransactionSheet!F110</f>
        <v>ZDi</v>
      </c>
      <c r="H110" s="1" t="str">
        <f t="shared" si="1"/>
        <v>ZDi</v>
      </c>
      <c r="I110" s="5" t="str">
        <f>rawTransactionSheet!G110</f>
        <v>2012</v>
      </c>
      <c r="J110" s="5" t="str">
        <f>rawTransactionSheet!H110</f>
        <v>780000</v>
      </c>
      <c r="K110" s="5" t="str">
        <f>rawTransactionSheet!I110</f>
        <v>21826</v>
      </c>
      <c r="L110" s="5" t="str">
        <f>rawTransactionSheet!J110</f>
        <v>4</v>
      </c>
      <c r="M110" s="5" t="str">
        <f>rawTransactionSheet!K110</f>
        <v>1</v>
      </c>
      <c r="N110" s="5" t="str">
        <f>rawTransactionSheet!L110</f>
        <v>BANGALORE</v>
      </c>
    </row>
    <row r="111">
      <c r="A111" s="2">
        <v>42370.0</v>
      </c>
      <c r="B111" s="5" t="str">
        <f>rawTransactionSheet!B111</f>
        <v>RNS</v>
      </c>
      <c r="C111" s="5" t="str">
        <f>rawTransactionSheet!C111</f>
        <v>KA25MA1979</v>
      </c>
      <c r="D111" s="5" t="str">
        <f>rawTransactionSheet!D111</f>
        <v>MARUTI SUZUKI</v>
      </c>
      <c r="E111" s="5" t="str">
        <f>rawTransactionSheet!E111</f>
        <v>Ertiga</v>
      </c>
      <c r="F111" s="5" t="str">
        <f>IFERROR(VLOOKUP(E111,modelMapping,2,0),E111)</f>
        <v>Ertiga</v>
      </c>
      <c r="G111" s="5" t="str">
        <f>rawTransactionSheet!F111</f>
        <v>VDI</v>
      </c>
      <c r="H111" s="1" t="str">
        <f t="shared" si="1"/>
        <v>VDI</v>
      </c>
      <c r="I111" s="5" t="str">
        <f>rawTransactionSheet!G111</f>
        <v>2013</v>
      </c>
      <c r="J111" s="5" t="str">
        <f>rawTransactionSheet!H111</f>
        <v>777000</v>
      </c>
      <c r="K111" s="5" t="str">
        <f>rawTransactionSheet!I111</f>
        <v>44942</v>
      </c>
      <c r="L111" s="5" t="str">
        <f>rawTransactionSheet!J111</f>
        <v>2.454794521</v>
      </c>
      <c r="M111" s="5" t="str">
        <f>rawTransactionSheet!K111</f>
        <v>2</v>
      </c>
      <c r="N111" s="5" t="str">
        <f>rawTransactionSheet!L111</f>
        <v>BANGALORE</v>
      </c>
    </row>
    <row r="112">
      <c r="A112" s="2">
        <v>42370.0</v>
      </c>
      <c r="B112" s="5" t="str">
        <f>rawTransactionSheet!B112</f>
        <v>RNS</v>
      </c>
      <c r="C112" s="5" t="str">
        <f>rawTransactionSheet!C112</f>
        <v>KA51MC6153</v>
      </c>
      <c r="D112" s="5" t="str">
        <f>rawTransactionSheet!D112</f>
        <v>MARUTI SUZUKI</v>
      </c>
      <c r="E112" s="5" t="str">
        <f>rawTransactionSheet!E112</f>
        <v>Ertiga</v>
      </c>
      <c r="F112" s="5" t="str">
        <f>IFERROR(VLOOKUP(E112,modelMapping,2,0),E112)</f>
        <v>Ertiga</v>
      </c>
      <c r="G112" s="5" t="str">
        <f>rawTransactionSheet!F112</f>
        <v>ZDI</v>
      </c>
      <c r="H112" s="1" t="str">
        <f t="shared" si="1"/>
        <v>ZDI</v>
      </c>
      <c r="I112" s="5" t="str">
        <f>rawTransactionSheet!G112</f>
        <v>2012</v>
      </c>
      <c r="J112" s="5" t="str">
        <f>rawTransactionSheet!H112</f>
        <v>777000</v>
      </c>
      <c r="K112" s="5" t="str">
        <f>rawTransactionSheet!I112</f>
        <v>37599</v>
      </c>
      <c r="L112" s="5" t="str">
        <f>rawTransactionSheet!J112</f>
        <v>3.942465753</v>
      </c>
      <c r="M112" s="5" t="str">
        <f>rawTransactionSheet!K112</f>
        <v>1</v>
      </c>
      <c r="N112" s="5" t="str">
        <f>rawTransactionSheet!L112</f>
        <v>BANGALORE</v>
      </c>
    </row>
    <row r="113">
      <c r="A113" s="2">
        <v>42370.0</v>
      </c>
      <c r="B113" s="5" t="str">
        <f>rawTransactionSheet!B113</f>
        <v>NandiBid</v>
      </c>
      <c r="C113" s="5" t="str">
        <f>rawTransactionSheet!C113</f>
        <v>116929</v>
      </c>
      <c r="D113" s="5" t="str">
        <f>rawTransactionSheet!D113</f>
        <v>SKODA</v>
      </c>
      <c r="E113" s="5" t="str">
        <f>rawTransactionSheet!E113</f>
        <v>Rapid</v>
      </c>
      <c r="F113" s="5" t="str">
        <f>IFERROR(VLOOKUP(E113,modelMapping,2,0),E113)</f>
        <v>Rapid</v>
      </c>
      <c r="G113" s="5" t="str">
        <f>rawTransactionSheet!F113</f>
        <v>1.5 TDi CR Elegance</v>
      </c>
      <c r="H113" s="1" t="str">
        <f t="shared" si="1"/>
        <v>1.5 TDi CR Elegance</v>
      </c>
      <c r="I113" s="5" t="str">
        <f>rawTransactionSheet!G113</f>
        <v>2014</v>
      </c>
      <c r="J113" s="5" t="str">
        <f>rawTransactionSheet!H113</f>
        <v>777000</v>
      </c>
      <c r="K113" s="5" t="str">
        <f>rawTransactionSheet!I113</f>
        <v>13850</v>
      </c>
      <c r="L113" s="5" t="str">
        <f>rawTransactionSheet!J113</f>
        <v>2</v>
      </c>
      <c r="M113" s="5" t="str">
        <f>rawTransactionSheet!K113</f>
        <v>1</v>
      </c>
      <c r="N113" s="5" t="str">
        <f>rawTransactionSheet!L113</f>
        <v>BANGALORE</v>
      </c>
      <c r="O113" s="1" t="str">
        <f t="shared" ref="O113:O117" si="14">VALUE(C113)</f>
        <v>116929</v>
      </c>
      <c r="P113" s="1" t="str">
        <f>MATCH(O113,rawBidData!$A$2:$A$146,0)</f>
        <v>#N/A</v>
      </c>
    </row>
    <row r="114">
      <c r="A114" s="2">
        <v>42370.0</v>
      </c>
      <c r="B114" s="5" t="str">
        <f>rawTransactionSheet!B114</f>
        <v>NandiBid</v>
      </c>
      <c r="C114" s="5" t="str">
        <f>rawTransactionSheet!C114</f>
        <v>134666</v>
      </c>
      <c r="D114" s="5" t="str">
        <f>rawTransactionSheet!D114</f>
        <v>MAHINDRA</v>
      </c>
      <c r="E114" s="5" t="str">
        <f>rawTransactionSheet!E114</f>
        <v>SCORPIO</v>
      </c>
      <c r="F114" s="5" t="str">
        <f>IFERROR(VLOOKUP(E114,modelMapping,2,0),E114)</f>
        <v>SCORPIO</v>
      </c>
      <c r="G114" s="5" t="str">
        <f>rawTransactionSheet!F114</f>
        <v>SLE</v>
      </c>
      <c r="H114" s="1" t="str">
        <f t="shared" si="1"/>
        <v>SLE</v>
      </c>
      <c r="I114" s="5" t="str">
        <f>rawTransactionSheet!G114</f>
        <v>2014</v>
      </c>
      <c r="J114" s="5" t="str">
        <f>rawTransactionSheet!H114</f>
        <v>777000</v>
      </c>
      <c r="K114" s="5" t="str">
        <f>rawTransactionSheet!I114</f>
        <v>48658</v>
      </c>
      <c r="L114" s="5" t="str">
        <f>rawTransactionSheet!J114</f>
        <v>2</v>
      </c>
      <c r="M114" s="5" t="str">
        <f>rawTransactionSheet!K114</f>
        <v>1</v>
      </c>
      <c r="N114" s="5" t="str">
        <f>rawTransactionSheet!L114</f>
        <v>BANGALORE</v>
      </c>
      <c r="O114" s="1" t="str">
        <f t="shared" si="14"/>
        <v>134666</v>
      </c>
      <c r="P114" s="1" t="str">
        <f>MATCH(O114,rawBidData!$A$2:$A$146,0)</f>
        <v>#N/A</v>
      </c>
    </row>
    <row r="115">
      <c r="A115" s="2">
        <v>42370.0</v>
      </c>
      <c r="B115" s="5" t="str">
        <f>rawTransactionSheet!B115</f>
        <v>NandiBid</v>
      </c>
      <c r="C115" s="7" t="str">
        <f>rawTransactionSheet!C115</f>
        <v>134666</v>
      </c>
      <c r="D115" s="5" t="str">
        <f>rawTransactionSheet!D115</f>
        <v>MAHINDRA</v>
      </c>
      <c r="E115" s="5" t="str">
        <f>rawTransactionSheet!E115</f>
        <v>SCORPIO</v>
      </c>
      <c r="F115" s="5" t="str">
        <f>IFERROR(VLOOKUP(E115,modelMapping,2,0),E115)</f>
        <v>SCORPIO</v>
      </c>
      <c r="G115" s="5" t="str">
        <f>rawTransactionSheet!F115</f>
        <v>SLE BS-IV</v>
      </c>
      <c r="H115" s="1" t="str">
        <f t="shared" si="1"/>
        <v>SLE</v>
      </c>
      <c r="I115" s="5" t="str">
        <f>rawTransactionSheet!G115</f>
        <v>2014</v>
      </c>
      <c r="J115" s="5" t="str">
        <f>rawTransactionSheet!H115</f>
        <v>777000</v>
      </c>
      <c r="K115" s="5" t="str">
        <f>rawTransactionSheet!I115</f>
        <v>48658</v>
      </c>
      <c r="L115" s="5" t="str">
        <f>rawTransactionSheet!J115</f>
        <v>2</v>
      </c>
      <c r="M115" s="5" t="str">
        <f>rawTransactionSheet!K115</f>
        <v>1</v>
      </c>
      <c r="N115" s="5" t="str">
        <f>rawTransactionSheet!L115</f>
        <v>BANGALORE</v>
      </c>
      <c r="O115" s="1" t="str">
        <f t="shared" si="14"/>
        <v>134666</v>
      </c>
      <c r="P115" s="1" t="str">
        <f>MATCH(O115,rawBidData!$A$2:$A$146,0)</f>
        <v>#N/A</v>
      </c>
    </row>
    <row r="116">
      <c r="A116" s="2">
        <v>42370.0</v>
      </c>
      <c r="B116" s="5" t="str">
        <f>rawTransactionSheet!B116</f>
        <v>NandiBid</v>
      </c>
      <c r="C116" s="7" t="str">
        <f>rawTransactionSheet!C116</f>
        <v>139511</v>
      </c>
      <c r="D116" s="5" t="str">
        <f>rawTransactionSheet!D116</f>
        <v>HYUNDAI</v>
      </c>
      <c r="E116" s="5" t="str">
        <f>rawTransactionSheet!E116</f>
        <v>VERNA</v>
      </c>
      <c r="F116" s="5" t="str">
        <f>IFERROR(VLOOKUP(E116,modelMapping,2,0),E116)</f>
        <v>VERNA</v>
      </c>
      <c r="G116" s="5" t="str">
        <f>rawTransactionSheet!F116</f>
        <v>Fluidic 1.6 CRDI SX</v>
      </c>
      <c r="H116" s="1" t="str">
        <f t="shared" si="1"/>
        <v>Fluidic 1.6 CRDI SX</v>
      </c>
      <c r="I116" s="5" t="str">
        <f>rawTransactionSheet!G116</f>
        <v>2013</v>
      </c>
      <c r="J116" s="5" t="str">
        <f>rawTransactionSheet!H116</f>
        <v>777000</v>
      </c>
      <c r="K116" s="5" t="str">
        <f>rawTransactionSheet!I116</f>
        <v>35175</v>
      </c>
      <c r="L116" s="5" t="str">
        <f>rawTransactionSheet!J116</f>
        <v>3</v>
      </c>
      <c r="M116" s="5" t="str">
        <f>rawTransactionSheet!K116</f>
        <v>1</v>
      </c>
      <c r="N116" s="5" t="str">
        <f>rawTransactionSheet!L116</f>
        <v>BANGALORE</v>
      </c>
      <c r="O116" s="1" t="str">
        <f t="shared" si="14"/>
        <v>139511</v>
      </c>
      <c r="P116" s="1" t="str">
        <f>MATCH(O116,rawBidData!$A$2:$A$146,0)</f>
        <v>#N/A</v>
      </c>
    </row>
    <row r="117">
      <c r="A117" s="2">
        <v>42370.0</v>
      </c>
      <c r="B117" s="5" t="str">
        <f>rawTransactionSheet!B117</f>
        <v>NandiBid</v>
      </c>
      <c r="C117" s="7" t="str">
        <f>rawTransactionSheet!C117</f>
        <v>140576</v>
      </c>
      <c r="D117" s="5" t="str">
        <f>rawTransactionSheet!D117</f>
        <v>HONDA</v>
      </c>
      <c r="E117" s="5" t="str">
        <f>rawTransactionSheet!E117</f>
        <v>CITY</v>
      </c>
      <c r="F117" s="5" t="str">
        <f>IFERROR(VLOOKUP(E117,modelMapping,2,0),E117)</f>
        <v>CITY</v>
      </c>
      <c r="G117" s="5" t="str">
        <f>rawTransactionSheet!F117</f>
        <v>SV</v>
      </c>
      <c r="H117" s="1" t="str">
        <f t="shared" si="1"/>
        <v>SV</v>
      </c>
      <c r="I117" s="5" t="str">
        <f>rawTransactionSheet!G117</f>
        <v>2015</v>
      </c>
      <c r="J117" s="5" t="str">
        <f>rawTransactionSheet!H117</f>
        <v>777000</v>
      </c>
      <c r="K117" s="5" t="str">
        <f>rawTransactionSheet!I117</f>
        <v>2392</v>
      </c>
      <c r="L117" s="5" t="str">
        <f>rawTransactionSheet!J117</f>
        <v>1</v>
      </c>
      <c r="M117" s="5" t="str">
        <f>rawTransactionSheet!K117</f>
        <v>1</v>
      </c>
      <c r="N117" s="5" t="str">
        <f>rawTransactionSheet!L117</f>
        <v>BANGALORE</v>
      </c>
      <c r="O117" s="1" t="str">
        <f t="shared" si="14"/>
        <v>140576</v>
      </c>
      <c r="P117" s="1" t="str">
        <f>MATCH(O117,rawBidData!$A$2:$A$146,0)</f>
        <v>#N/A</v>
      </c>
    </row>
    <row r="118">
      <c r="A118" s="2">
        <v>42370.0</v>
      </c>
      <c r="B118" s="5" t="str">
        <f>rawTransactionSheet!B118</f>
        <v>RNS</v>
      </c>
      <c r="C118" s="5" t="str">
        <f>rawTransactionSheet!C118</f>
        <v>KA51MF3145</v>
      </c>
      <c r="D118" s="5" t="str">
        <f>rawTransactionSheet!D118</f>
        <v>MARUTI SUZUKI</v>
      </c>
      <c r="E118" s="5" t="str">
        <f>rawTransactionSheet!E118</f>
        <v>Swift</v>
      </c>
      <c r="F118" s="5" t="str">
        <f>IFERROR(VLOOKUP(E118,modelMapping,2,0),E118)</f>
        <v>Swift</v>
      </c>
      <c r="G118" s="5" t="str">
        <f>rawTransactionSheet!F118</f>
        <v>ZDI</v>
      </c>
      <c r="H118" s="1" t="str">
        <f t="shared" si="1"/>
        <v>ZDI</v>
      </c>
      <c r="I118" s="5" t="str">
        <f>rawTransactionSheet!G118</f>
        <v>2014</v>
      </c>
      <c r="J118" s="5" t="str">
        <f>rawTransactionSheet!H118</f>
        <v>771450</v>
      </c>
      <c r="K118" s="5" t="str">
        <f>rawTransactionSheet!I118</f>
        <v>25035</v>
      </c>
      <c r="L118" s="5" t="str">
        <f>rawTransactionSheet!J118</f>
        <v>1.55890411</v>
      </c>
      <c r="M118" s="5" t="str">
        <f>rawTransactionSheet!K118</f>
        <v>2</v>
      </c>
      <c r="N118" s="5" t="str">
        <f>rawTransactionSheet!L118</f>
        <v>BANGALORE</v>
      </c>
    </row>
    <row r="119">
      <c r="A119" s="2">
        <v>42370.0</v>
      </c>
      <c r="B119" s="5" t="str">
        <f>rawTransactionSheet!B119</f>
        <v>Pratham</v>
      </c>
      <c r="C119" s="5" t="str">
        <f>rawTransactionSheet!C119</f>
        <v>37</v>
      </c>
      <c r="D119" s="5" t="str">
        <f>rawTransactionSheet!D119</f>
        <v>MARUTI SUZUKI</v>
      </c>
      <c r="E119" s="5" t="str">
        <f>rawTransactionSheet!E119</f>
        <v>Ertiga</v>
      </c>
      <c r="F119" s="5" t="str">
        <f>IFERROR(VLOOKUP(E119,modelMapping,2,0),E119)</f>
        <v>Ertiga</v>
      </c>
      <c r="G119" s="5" t="str">
        <f>rawTransactionSheet!F119</f>
        <v>VDI</v>
      </c>
      <c r="H119" s="1" t="str">
        <f t="shared" si="1"/>
        <v>VDI</v>
      </c>
      <c r="I119" s="5" t="str">
        <f>rawTransactionSheet!G119</f>
        <v>2012</v>
      </c>
      <c r="J119" s="5" t="str">
        <f>rawTransactionSheet!H119</f>
        <v>769230</v>
      </c>
      <c r="K119" s="5" t="str">
        <f>rawTransactionSheet!I119</f>
        <v>21968.51471</v>
      </c>
      <c r="L119" s="5" t="str">
        <f>rawTransactionSheet!J119</f>
        <v>2.746064339</v>
      </c>
      <c r="M119" s="5" t="str">
        <f>rawTransactionSheet!K119</f>
        <v>1</v>
      </c>
      <c r="N119" s="5" t="str">
        <f>rawTransactionSheet!L119</f>
        <v>BANGALORE</v>
      </c>
    </row>
    <row r="120">
      <c r="A120" s="2">
        <v>42370.0</v>
      </c>
      <c r="B120" s="5" t="str">
        <f>rawTransactionSheet!B120</f>
        <v>RNS</v>
      </c>
      <c r="C120" s="5" t="str">
        <f>rawTransactionSheet!C120</f>
        <v>KA06N5337</v>
      </c>
      <c r="D120" s="5" t="str">
        <f>rawTransactionSheet!D120</f>
        <v>MARUTI SUZUKI</v>
      </c>
      <c r="E120" s="5" t="str">
        <f>rawTransactionSheet!E120</f>
        <v>Ertiga</v>
      </c>
      <c r="F120" s="5" t="str">
        <f>IFERROR(VLOOKUP(E120,modelMapping,2,0),E120)</f>
        <v>Ertiga</v>
      </c>
      <c r="G120" s="5" t="str">
        <f>rawTransactionSheet!F120</f>
        <v>VDI</v>
      </c>
      <c r="H120" s="1" t="str">
        <f t="shared" si="1"/>
        <v>VDI</v>
      </c>
      <c r="I120" s="5" t="str">
        <f>rawTransactionSheet!G120</f>
        <v>2013</v>
      </c>
      <c r="J120" s="5" t="str">
        <f>rawTransactionSheet!H120</f>
        <v>765900</v>
      </c>
      <c r="K120" s="5" t="str">
        <f>rawTransactionSheet!I120</f>
        <v>29351</v>
      </c>
      <c r="L120" s="5" t="str">
        <f>rawTransactionSheet!J120</f>
        <v>2.82739726</v>
      </c>
      <c r="M120" s="5" t="str">
        <f>rawTransactionSheet!K120</f>
        <v>2</v>
      </c>
      <c r="N120" s="5" t="str">
        <f>rawTransactionSheet!L120</f>
        <v>BANGALORE</v>
      </c>
    </row>
    <row r="121">
      <c r="A121" s="2">
        <v>42370.0</v>
      </c>
      <c r="B121" s="5" t="str">
        <f>rawTransactionSheet!B121</f>
        <v>RNS</v>
      </c>
      <c r="C121" s="5" t="str">
        <f>rawTransactionSheet!C121</f>
        <v>KA04MN6205</v>
      </c>
      <c r="D121" s="5" t="str">
        <f>rawTransactionSheet!D121</f>
        <v>MARUTI SUZUKI</v>
      </c>
      <c r="E121" s="5" t="str">
        <f>rawTransactionSheet!E121</f>
        <v>Swift Dzire</v>
      </c>
      <c r="F121" s="5" t="str">
        <f>IFERROR(VLOOKUP(E121,modelMapping,2,0),E121)</f>
        <v>Swift Dzire</v>
      </c>
      <c r="G121" s="5" t="str">
        <f>rawTransactionSheet!F121</f>
        <v>ZDI</v>
      </c>
      <c r="H121" s="1" t="str">
        <f t="shared" si="1"/>
        <v>ZDI</v>
      </c>
      <c r="I121" s="5" t="str">
        <f>rawTransactionSheet!G121</f>
        <v>2014</v>
      </c>
      <c r="J121" s="5" t="str">
        <f>rawTransactionSheet!H121</f>
        <v>765000</v>
      </c>
      <c r="K121" s="5" t="str">
        <f>rawTransactionSheet!I121</f>
        <v>5865</v>
      </c>
      <c r="L121" s="5" t="str">
        <f>rawTransactionSheet!J121</f>
        <v>1.62739726</v>
      </c>
      <c r="M121" s="5" t="str">
        <f>rawTransactionSheet!K121</f>
        <v>2</v>
      </c>
      <c r="N121" s="5" t="str">
        <f>rawTransactionSheet!L121</f>
        <v>BANGALORE</v>
      </c>
    </row>
    <row r="122">
      <c r="A122" s="2">
        <v>42370.0</v>
      </c>
      <c r="B122" s="5" t="str">
        <f>rawTransactionSheet!B122</f>
        <v>DelCalling</v>
      </c>
      <c r="C122" s="5" t="str">
        <f>rawTransactionSheet!C122</f>
        <v>63603</v>
      </c>
      <c r="D122" s="5" t="str">
        <f>rawTransactionSheet!D122</f>
        <v>HYUNDAI</v>
      </c>
      <c r="E122" s="5" t="str">
        <f>rawTransactionSheet!E122</f>
        <v>Verna</v>
      </c>
      <c r="F122" s="5" t="str">
        <f>IFERROR(VLOOKUP(E122,modelMapping,2,0),E122)</f>
        <v>Verna</v>
      </c>
      <c r="G122" s="5" t="str">
        <f>rawTransactionSheet!F122</f>
        <v>Fluidic 1.6 CRDi EX</v>
      </c>
      <c r="H122" s="1" t="str">
        <f t="shared" si="1"/>
        <v>Fluidic 1.6 CRDi EX</v>
      </c>
      <c r="I122" s="5" t="str">
        <f>rawTransactionSheet!G122</f>
        <v>2012</v>
      </c>
      <c r="J122" s="5" t="str">
        <f>rawTransactionSheet!H122</f>
        <v>760000</v>
      </c>
      <c r="K122" s="5" t="str">
        <f>rawTransactionSheet!I122</f>
        <v>73356</v>
      </c>
      <c r="L122" s="5" t="str">
        <f>rawTransactionSheet!J122</f>
        <v>3</v>
      </c>
      <c r="M122" s="5" t="str">
        <f>rawTransactionSheet!K122</f>
        <v>1</v>
      </c>
      <c r="N122" s="5" t="str">
        <f>rawTransactionSheet!L122</f>
        <v>BANGALORE</v>
      </c>
    </row>
    <row r="123">
      <c r="A123" s="2">
        <v>42370.0</v>
      </c>
      <c r="B123" s="5" t="str">
        <f>rawTransactionSheet!B123</f>
        <v>RNS</v>
      </c>
      <c r="C123" s="5" t="str">
        <f>rawTransactionSheet!C123</f>
        <v>KA01MM2706</v>
      </c>
      <c r="D123" s="5" t="str">
        <f>rawTransactionSheet!D123</f>
        <v>MARUTI SUZUKI</v>
      </c>
      <c r="E123" s="5" t="str">
        <f>rawTransactionSheet!E123</f>
        <v>Swift Dzire</v>
      </c>
      <c r="F123" s="5" t="str">
        <f>IFERROR(VLOOKUP(E123,modelMapping,2,0),E123)</f>
        <v>Swift Dzire</v>
      </c>
      <c r="G123" s="5" t="str">
        <f>rawTransactionSheet!F123</f>
        <v>ZXI</v>
      </c>
      <c r="H123" s="1" t="str">
        <f t="shared" si="1"/>
        <v>ZXI</v>
      </c>
      <c r="I123" s="5" t="str">
        <f>rawTransactionSheet!G123</f>
        <v>2015</v>
      </c>
      <c r="J123" s="5" t="str">
        <f>rawTransactionSheet!H123</f>
        <v>755000</v>
      </c>
      <c r="K123" s="5" t="str">
        <f>rawTransactionSheet!I123</f>
        <v>1328</v>
      </c>
      <c r="L123" s="5" t="str">
        <f>rawTransactionSheet!J123</f>
        <v>0.649315068</v>
      </c>
      <c r="M123" s="5" t="str">
        <f>rawTransactionSheet!K123</f>
        <v>2</v>
      </c>
      <c r="N123" s="5" t="str">
        <f>rawTransactionSheet!L123</f>
        <v>BANGALORE</v>
      </c>
    </row>
    <row r="124">
      <c r="A124" s="2">
        <v>42370.0</v>
      </c>
      <c r="B124" s="5" t="str">
        <f>rawTransactionSheet!B124</f>
        <v>RNS</v>
      </c>
      <c r="C124" s="5" t="str">
        <f>rawTransactionSheet!C124</f>
        <v>KA51MC6153</v>
      </c>
      <c r="D124" s="5" t="str">
        <f>rawTransactionSheet!D124</f>
        <v>MARUTI SUZUKI</v>
      </c>
      <c r="E124" s="5" t="str">
        <f>rawTransactionSheet!E124</f>
        <v>Ertiga</v>
      </c>
      <c r="F124" s="5" t="str">
        <f>IFERROR(VLOOKUP(E124,modelMapping,2,0),E124)</f>
        <v>Ertiga</v>
      </c>
      <c r="G124" s="5" t="str">
        <f>rawTransactionSheet!F124</f>
        <v>ZDI</v>
      </c>
      <c r="H124" s="1" t="str">
        <f t="shared" si="1"/>
        <v>ZDI</v>
      </c>
      <c r="I124" s="5" t="str">
        <f>rawTransactionSheet!G124</f>
        <v>2012</v>
      </c>
      <c r="J124" s="5" t="str">
        <f>rawTransactionSheet!H124</f>
        <v>750000</v>
      </c>
      <c r="K124" s="5" t="str">
        <f>rawTransactionSheet!I124</f>
        <v>37599</v>
      </c>
      <c r="L124" s="5" t="str">
        <f>rawTransactionSheet!J124</f>
        <v>3.942465753</v>
      </c>
      <c r="M124" s="5" t="str">
        <f>rawTransactionSheet!K124</f>
        <v>1</v>
      </c>
      <c r="N124" s="5" t="str">
        <f>rawTransactionSheet!L124</f>
        <v>BANGALORE</v>
      </c>
    </row>
    <row r="125">
      <c r="A125" s="2">
        <v>42370.0</v>
      </c>
      <c r="B125" s="5" t="str">
        <f>rawTransactionSheet!B125</f>
        <v>DelCalling</v>
      </c>
      <c r="C125" s="5" t="str">
        <f>rawTransactionSheet!C125</f>
        <v>18425</v>
      </c>
      <c r="D125" s="5" t="str">
        <f>rawTransactionSheet!D125</f>
        <v>TOYOTA</v>
      </c>
      <c r="E125" s="5" t="str">
        <f>rawTransactionSheet!E125</f>
        <v>Innova</v>
      </c>
      <c r="F125" s="5" t="str">
        <f>IFERROR(VLOOKUP(E125,modelMapping,2,0),E125)</f>
        <v>Innova</v>
      </c>
      <c r="G125" s="5" t="str">
        <f>rawTransactionSheet!F125</f>
        <v>2.5 G 8 STR</v>
      </c>
      <c r="H125" s="1" t="str">
        <f t="shared" si="1"/>
        <v>2.5 G 8 STR</v>
      </c>
      <c r="I125" s="5" t="str">
        <f>rawTransactionSheet!G125</f>
        <v>2010</v>
      </c>
      <c r="J125" s="5" t="str">
        <f>rawTransactionSheet!H125</f>
        <v>750000</v>
      </c>
      <c r="K125" s="5" t="str">
        <f>rawTransactionSheet!I125</f>
        <v>70313</v>
      </c>
      <c r="L125" s="5" t="str">
        <f>rawTransactionSheet!J125</f>
        <v>5</v>
      </c>
      <c r="M125" s="5" t="str">
        <f>rawTransactionSheet!K125</f>
        <v>1</v>
      </c>
      <c r="N125" s="5" t="str">
        <f>rawTransactionSheet!L125</f>
        <v>MUMBAI</v>
      </c>
    </row>
    <row r="126">
      <c r="A126" s="2">
        <v>42370.0</v>
      </c>
      <c r="B126" s="5" t="str">
        <f>rawTransactionSheet!B126</f>
        <v>DelCalling</v>
      </c>
      <c r="C126" s="5" t="str">
        <f>rawTransactionSheet!C126</f>
        <v>63710</v>
      </c>
      <c r="D126" s="5" t="str">
        <f>rawTransactionSheet!D126</f>
        <v>HYUNDAI</v>
      </c>
      <c r="E126" s="5" t="str">
        <f>rawTransactionSheet!E126</f>
        <v>Xcent</v>
      </c>
      <c r="F126" s="5" t="str">
        <f>IFERROR(VLOOKUP(E126,modelMapping,2,0),E126)</f>
        <v>Xcent</v>
      </c>
      <c r="G126" s="5" t="str">
        <f>rawTransactionSheet!F126</f>
        <v>SX 1.1 CRDi</v>
      </c>
      <c r="H126" s="1" t="str">
        <f t="shared" si="1"/>
        <v>SX 1.1 CRDi</v>
      </c>
      <c r="I126" s="5" t="str">
        <f>rawTransactionSheet!G126</f>
        <v>2014</v>
      </c>
      <c r="J126" s="5" t="str">
        <f>rawTransactionSheet!H126</f>
        <v>750000</v>
      </c>
      <c r="K126" s="5" t="str">
        <f>rawTransactionSheet!I126</f>
        <v>10812</v>
      </c>
      <c r="L126" s="5" t="str">
        <f>rawTransactionSheet!J126</f>
        <v>1</v>
      </c>
      <c r="M126" s="5" t="str">
        <f>rawTransactionSheet!K126</f>
        <v>1</v>
      </c>
      <c r="N126" s="5" t="str">
        <f>rawTransactionSheet!L126</f>
        <v>PUNE</v>
      </c>
    </row>
    <row r="127">
      <c r="A127" s="2">
        <v>42370.0</v>
      </c>
      <c r="B127" s="5" t="str">
        <f>rawTransactionSheet!B127</f>
        <v>NandiBid</v>
      </c>
      <c r="C127" s="5" t="str">
        <f>rawTransactionSheet!C127</f>
        <v>132029</v>
      </c>
      <c r="D127" s="5" t="str">
        <f>rawTransactionSheet!D127</f>
        <v>RENAULT</v>
      </c>
      <c r="E127" s="5" t="str">
        <f>rawTransactionSheet!E127</f>
        <v>DUSTER</v>
      </c>
      <c r="F127" s="5" t="str">
        <f>IFERROR(VLOOKUP(E127,modelMapping,2,0),E127)</f>
        <v>DUSTER</v>
      </c>
      <c r="G127" s="5" t="str">
        <f>rawTransactionSheet!F127</f>
        <v>85 PS RXL DIESEL</v>
      </c>
      <c r="H127" s="1" t="str">
        <f t="shared" si="1"/>
        <v>85 PS RXL DIESEL</v>
      </c>
      <c r="I127" s="5" t="str">
        <f>rawTransactionSheet!G127</f>
        <v>2013</v>
      </c>
      <c r="J127" s="5" t="str">
        <f>rawTransactionSheet!H127</f>
        <v>749250</v>
      </c>
      <c r="K127" s="5" t="str">
        <f>rawTransactionSheet!I127</f>
        <v>47954</v>
      </c>
      <c r="L127" s="5" t="str">
        <f>rawTransactionSheet!J127</f>
        <v>3</v>
      </c>
      <c r="M127" s="5" t="str">
        <f>rawTransactionSheet!K127</f>
        <v>1</v>
      </c>
      <c r="N127" s="5" t="str">
        <f>rawTransactionSheet!L127</f>
        <v>BANGALORE</v>
      </c>
      <c r="O127" s="1" t="str">
        <f t="shared" ref="O127:O134" si="15">VALUE(C127)</f>
        <v>132029</v>
      </c>
      <c r="P127" s="1" t="str">
        <f>MATCH(O127,rawBidData!$A$2:$A$146,0)</f>
        <v>#N/A</v>
      </c>
    </row>
    <row r="128">
      <c r="A128" s="2">
        <v>42370.0</v>
      </c>
      <c r="B128" s="5" t="str">
        <f>rawTransactionSheet!B128</f>
        <v>NandiBid</v>
      </c>
      <c r="C128" s="5" t="str">
        <f>rawTransactionSheet!C128</f>
        <v>136843</v>
      </c>
      <c r="D128" s="5" t="str">
        <f>rawTransactionSheet!D128</f>
        <v>MARUTI SUZUKI</v>
      </c>
      <c r="E128" s="5" t="str">
        <f>rawTransactionSheet!E128</f>
        <v>ERTIGA</v>
      </c>
      <c r="F128" s="5" t="str">
        <f>IFERROR(VLOOKUP(E128,modelMapping,2,0),E128)</f>
        <v>ERTIGA</v>
      </c>
      <c r="G128" s="5" t="str">
        <f>rawTransactionSheet!F128</f>
        <v>VDI</v>
      </c>
      <c r="H128" s="1" t="str">
        <f t="shared" si="1"/>
        <v>VDI</v>
      </c>
      <c r="I128" s="5" t="str">
        <f>rawTransactionSheet!G128</f>
        <v>2013</v>
      </c>
      <c r="J128" s="5" t="str">
        <f>rawTransactionSheet!H128</f>
        <v>749250</v>
      </c>
      <c r="K128" s="5" t="str">
        <f>rawTransactionSheet!I128</f>
        <v>27470</v>
      </c>
      <c r="L128" s="5" t="str">
        <f>rawTransactionSheet!J128</f>
        <v>3</v>
      </c>
      <c r="M128" s="5" t="str">
        <f>rawTransactionSheet!K128</f>
        <v>1</v>
      </c>
      <c r="N128" s="5" t="str">
        <f>rawTransactionSheet!L128</f>
        <v>BANGALORE</v>
      </c>
      <c r="O128" s="1" t="str">
        <f t="shared" si="15"/>
        <v>136843</v>
      </c>
      <c r="P128" s="1" t="str">
        <f>MATCH(O128,rawBidData!$A$2:$A$146,0)</f>
        <v>113</v>
      </c>
    </row>
    <row r="129">
      <c r="A129" s="2">
        <v>42370.0</v>
      </c>
      <c r="B129" s="5" t="str">
        <f>rawTransactionSheet!B129</f>
        <v>NandiBid</v>
      </c>
      <c r="C129" s="5" t="str">
        <f>rawTransactionSheet!C129</f>
        <v>121653</v>
      </c>
      <c r="D129" s="5" t="str">
        <f>rawTransactionSheet!D129</f>
        <v>MARUTI SUZUKI</v>
      </c>
      <c r="E129" s="5" t="str">
        <f>rawTransactionSheet!E129</f>
        <v>Ertiga</v>
      </c>
      <c r="F129" s="5" t="str">
        <f>IFERROR(VLOOKUP(E129,modelMapping,2,0),E129)</f>
        <v>Ertiga</v>
      </c>
      <c r="G129" s="5" t="str">
        <f>rawTransactionSheet!F129</f>
        <v>ZDI</v>
      </c>
      <c r="H129" s="1" t="str">
        <f t="shared" si="1"/>
        <v>ZDI</v>
      </c>
      <c r="I129" s="5" t="str">
        <f>rawTransactionSheet!G129</f>
        <v>2012</v>
      </c>
      <c r="J129" s="5" t="str">
        <f>rawTransactionSheet!H129</f>
        <v>749250</v>
      </c>
      <c r="K129" s="5" t="str">
        <f>rawTransactionSheet!I129</f>
        <v>21826</v>
      </c>
      <c r="L129" s="5" t="str">
        <f>rawTransactionSheet!J129</f>
        <v>4</v>
      </c>
      <c r="M129" s="5" t="str">
        <f>rawTransactionSheet!K129</f>
        <v>1</v>
      </c>
      <c r="N129" s="5" t="str">
        <f>rawTransactionSheet!L129</f>
        <v>BANGALORE</v>
      </c>
      <c r="O129" s="1" t="str">
        <f t="shared" si="15"/>
        <v>121653</v>
      </c>
      <c r="P129" s="1" t="str">
        <f>MATCH(O129,rawBidData!$A$2:$A$146,0)</f>
        <v>#N/A</v>
      </c>
    </row>
    <row r="130">
      <c r="A130" s="2">
        <v>42370.0</v>
      </c>
      <c r="B130" s="5" t="str">
        <f>rawTransactionSheet!B130</f>
        <v>NandiBid</v>
      </c>
      <c r="C130" s="5" t="str">
        <f>rawTransactionSheet!C130</f>
        <v>124167</v>
      </c>
      <c r="D130" s="5" t="str">
        <f>rawTransactionSheet!D130</f>
        <v>MARUTI SUZUKI</v>
      </c>
      <c r="E130" s="5" t="str">
        <f>rawTransactionSheet!E130</f>
        <v>ERTIGA</v>
      </c>
      <c r="F130" s="5" t="str">
        <f>IFERROR(VLOOKUP(E130,modelMapping,2,0),E130)</f>
        <v>ERTIGA</v>
      </c>
      <c r="G130" s="5" t="str">
        <f>rawTransactionSheet!F130</f>
        <v>ZXI</v>
      </c>
      <c r="H130" s="1" t="str">
        <f t="shared" si="1"/>
        <v>ZXI</v>
      </c>
      <c r="I130" s="5" t="str">
        <f>rawTransactionSheet!G130</f>
        <v>2012</v>
      </c>
      <c r="J130" s="5" t="str">
        <f>rawTransactionSheet!H130</f>
        <v>749250</v>
      </c>
      <c r="K130" s="5" t="str">
        <f>rawTransactionSheet!I130</f>
        <v>11139</v>
      </c>
      <c r="L130" s="5" t="str">
        <f>rawTransactionSheet!J130</f>
        <v>4</v>
      </c>
      <c r="M130" s="5" t="str">
        <f>rawTransactionSheet!K130</f>
        <v>1</v>
      </c>
      <c r="N130" s="5" t="str">
        <f>rawTransactionSheet!L130</f>
        <v>BANGALORE</v>
      </c>
      <c r="O130" s="1" t="str">
        <f t="shared" si="15"/>
        <v>124167</v>
      </c>
      <c r="P130" s="1" t="str">
        <f>MATCH(O130,rawBidData!$A$2:$A$146,0)</f>
        <v>#N/A</v>
      </c>
    </row>
    <row r="131">
      <c r="A131" s="2">
        <v>42370.0</v>
      </c>
      <c r="B131" s="5" t="str">
        <f>rawTransactionSheet!B131</f>
        <v>NandiBid</v>
      </c>
      <c r="C131" s="5" t="str">
        <f>rawTransactionSheet!C131</f>
        <v>115102</v>
      </c>
      <c r="D131" s="5" t="str">
        <f>rawTransactionSheet!D131</f>
        <v>TOYOTA</v>
      </c>
      <c r="E131" s="5" t="str">
        <f>rawTransactionSheet!E131</f>
        <v>Etios</v>
      </c>
      <c r="F131" s="5" t="str">
        <f>IFERROR(VLOOKUP(E131,modelMapping,2,0),E131)</f>
        <v>Etios</v>
      </c>
      <c r="G131" s="5" t="str">
        <f>rawTransactionSheet!F131</f>
        <v>VX-D</v>
      </c>
      <c r="H131" s="1" t="str">
        <f t="shared" si="1"/>
        <v>VX-D</v>
      </c>
      <c r="I131" s="5" t="str">
        <f>rawTransactionSheet!G131</f>
        <v>2015</v>
      </c>
      <c r="J131" s="5" t="str">
        <f>rawTransactionSheet!H131</f>
        <v>749250</v>
      </c>
      <c r="K131" s="5" t="str">
        <f>rawTransactionSheet!I131</f>
        <v>4125</v>
      </c>
      <c r="L131" s="5" t="str">
        <f>rawTransactionSheet!J131</f>
        <v>1</v>
      </c>
      <c r="M131" s="5" t="str">
        <f>rawTransactionSheet!K131</f>
        <v>1</v>
      </c>
      <c r="N131" s="5" t="str">
        <f>rawTransactionSheet!L131</f>
        <v>BANGALORE</v>
      </c>
      <c r="O131" s="1" t="str">
        <f t="shared" si="15"/>
        <v>115102</v>
      </c>
      <c r="P131" s="1" t="str">
        <f>MATCH(O131,rawBidData!$A$2:$A$146,0)</f>
        <v>63</v>
      </c>
    </row>
    <row r="132">
      <c r="A132" s="2">
        <v>42370.0</v>
      </c>
      <c r="B132" s="5" t="str">
        <f>rawTransactionSheet!B132</f>
        <v>NandiBid</v>
      </c>
      <c r="C132" s="7" t="str">
        <f>rawTransactionSheet!C132</f>
        <v>132029</v>
      </c>
      <c r="D132" s="5" t="str">
        <f>rawTransactionSheet!D132</f>
        <v>RENAULT</v>
      </c>
      <c r="E132" s="5" t="str">
        <f>rawTransactionSheet!E132</f>
        <v>DUSTER</v>
      </c>
      <c r="F132" s="5" t="str">
        <f>IFERROR(VLOOKUP(E132,modelMapping,2,0),E132)</f>
        <v>DUSTER</v>
      </c>
      <c r="G132" s="5" t="str">
        <f>rawTransactionSheet!F132</f>
        <v>85 PS RxL Diesel</v>
      </c>
      <c r="H132" s="1" t="str">
        <f t="shared" si="1"/>
        <v>85 PS RxL Diesel</v>
      </c>
      <c r="I132" s="5" t="str">
        <f>rawTransactionSheet!G132</f>
        <v>2013</v>
      </c>
      <c r="J132" s="5" t="str">
        <f>rawTransactionSheet!H132</f>
        <v>749250</v>
      </c>
      <c r="K132" s="5" t="str">
        <f>rawTransactionSheet!I132</f>
        <v>47954</v>
      </c>
      <c r="L132" s="5" t="str">
        <f>rawTransactionSheet!J132</f>
        <v>3</v>
      </c>
      <c r="M132" s="5" t="str">
        <f>rawTransactionSheet!K132</f>
        <v>1</v>
      </c>
      <c r="N132" s="5" t="str">
        <f>rawTransactionSheet!L132</f>
        <v>BANGALORE</v>
      </c>
      <c r="O132" s="1" t="str">
        <f t="shared" si="15"/>
        <v>132029</v>
      </c>
      <c r="P132" s="1" t="str">
        <f>MATCH(O132,rawBidData!$A$2:$A$146,0)</f>
        <v>#N/A</v>
      </c>
    </row>
    <row r="133">
      <c r="A133" s="2">
        <v>42370.0</v>
      </c>
      <c r="B133" s="5" t="str">
        <f>rawTransactionSheet!B133</f>
        <v>NandiBid</v>
      </c>
      <c r="C133" s="7" t="str">
        <f>rawTransactionSheet!C133</f>
        <v>136843</v>
      </c>
      <c r="D133" s="5" t="str">
        <f>rawTransactionSheet!D133</f>
        <v>MARUTI SUZUKI</v>
      </c>
      <c r="E133" s="5" t="str">
        <f>rawTransactionSheet!E133</f>
        <v>ERTIGA</v>
      </c>
      <c r="F133" s="5" t="str">
        <f>IFERROR(VLOOKUP(E133,modelMapping,2,0),E133)</f>
        <v>ERTIGA</v>
      </c>
      <c r="G133" s="5" t="str">
        <f>rawTransactionSheet!F133</f>
        <v>VDi</v>
      </c>
      <c r="H133" s="1" t="str">
        <f t="shared" si="1"/>
        <v>VDi</v>
      </c>
      <c r="I133" s="5" t="str">
        <f>rawTransactionSheet!G133</f>
        <v>2013</v>
      </c>
      <c r="J133" s="5" t="str">
        <f>rawTransactionSheet!H133</f>
        <v>749250</v>
      </c>
      <c r="K133" s="5" t="str">
        <f>rawTransactionSheet!I133</f>
        <v>27470</v>
      </c>
      <c r="L133" s="5" t="str">
        <f>rawTransactionSheet!J133</f>
        <v>3</v>
      </c>
      <c r="M133" s="5" t="str">
        <f>rawTransactionSheet!K133</f>
        <v>1</v>
      </c>
      <c r="N133" s="5" t="str">
        <f>rawTransactionSheet!L133</f>
        <v>BANGALORE</v>
      </c>
      <c r="O133" s="1" t="str">
        <f t="shared" si="15"/>
        <v>136843</v>
      </c>
      <c r="P133" s="1" t="str">
        <f>MATCH(O133,rawBidData!$A$2:$A$146,0)</f>
        <v>113</v>
      </c>
    </row>
    <row r="134">
      <c r="A134" s="2">
        <v>42370.0</v>
      </c>
      <c r="B134" s="5" t="str">
        <f>rawTransactionSheet!B134</f>
        <v>NandiBid</v>
      </c>
      <c r="C134" s="7" t="str">
        <f>rawTransactionSheet!C134</f>
        <v>140958</v>
      </c>
      <c r="D134" s="5" t="str">
        <f>rawTransactionSheet!D134</f>
        <v>VOLKSWAGEN</v>
      </c>
      <c r="E134" s="5" t="str">
        <f>rawTransactionSheet!E134</f>
        <v>VENTO</v>
      </c>
      <c r="F134" s="5" t="str">
        <f>IFERROR(VLOOKUP(E134,modelMapping,2,0),E134)</f>
        <v>VENTO</v>
      </c>
      <c r="G134" s="5" t="str">
        <f>rawTransactionSheet!F134</f>
        <v>Highline Diesel</v>
      </c>
      <c r="H134" s="1" t="str">
        <f t="shared" si="1"/>
        <v>Highline Diesel</v>
      </c>
      <c r="I134" s="5" t="str">
        <f>rawTransactionSheet!G134</f>
        <v>2014</v>
      </c>
      <c r="J134" s="5" t="str">
        <f>rawTransactionSheet!H134</f>
        <v>749250</v>
      </c>
      <c r="K134" s="5" t="str">
        <f>rawTransactionSheet!I134</f>
        <v>10341</v>
      </c>
      <c r="L134" s="5" t="str">
        <f>rawTransactionSheet!J134</f>
        <v>2</v>
      </c>
      <c r="M134" s="5" t="str">
        <f>rawTransactionSheet!K134</f>
        <v>1</v>
      </c>
      <c r="N134" s="5" t="str">
        <f>rawTransactionSheet!L134</f>
        <v>BANGALORE</v>
      </c>
      <c r="O134" s="1" t="str">
        <f t="shared" si="15"/>
        <v>140958</v>
      </c>
      <c r="P134" s="1" t="str">
        <f>MATCH(O134,rawBidData!$A$2:$A$146,0)</f>
        <v>#N/A</v>
      </c>
    </row>
    <row r="135">
      <c r="A135" s="2">
        <v>42370.0</v>
      </c>
      <c r="B135" s="5" t="str">
        <f>rawTransactionSheet!B135</f>
        <v>RNS</v>
      </c>
      <c r="C135" s="5" t="str">
        <f>rawTransactionSheet!C135</f>
        <v>KA06N5337</v>
      </c>
      <c r="D135" s="5" t="str">
        <f>rawTransactionSheet!D135</f>
        <v>MARUTI SUZUKI</v>
      </c>
      <c r="E135" s="5" t="str">
        <f>rawTransactionSheet!E135</f>
        <v>Ertiga</v>
      </c>
      <c r="F135" s="5" t="str">
        <f>IFERROR(VLOOKUP(E135,modelMapping,2,0),E135)</f>
        <v>Ertiga</v>
      </c>
      <c r="G135" s="5" t="str">
        <f>rawTransactionSheet!F135</f>
        <v>VDI</v>
      </c>
      <c r="H135" s="1" t="str">
        <f t="shared" si="1"/>
        <v>VDI</v>
      </c>
      <c r="I135" s="5" t="str">
        <f>rawTransactionSheet!G135</f>
        <v>2013</v>
      </c>
      <c r="J135" s="5" t="str">
        <f>rawTransactionSheet!H135</f>
        <v>745000</v>
      </c>
      <c r="K135" s="5" t="str">
        <f>rawTransactionSheet!I135</f>
        <v>29351</v>
      </c>
      <c r="L135" s="5" t="str">
        <f>rawTransactionSheet!J135</f>
        <v>2.82739726</v>
      </c>
      <c r="M135" s="5" t="str">
        <f>rawTransactionSheet!K135</f>
        <v>2</v>
      </c>
      <c r="N135" s="5" t="str">
        <f>rawTransactionSheet!L135</f>
        <v>BANGALORE</v>
      </c>
    </row>
    <row r="136">
      <c r="A136" s="2">
        <v>42370.0</v>
      </c>
      <c r="B136" s="5" t="str">
        <f>rawTransactionSheet!B136</f>
        <v>RNS</v>
      </c>
      <c r="C136" s="5" t="str">
        <f>rawTransactionSheet!C136</f>
        <v>KA04ML1446</v>
      </c>
      <c r="D136" s="5" t="str">
        <f>rawTransactionSheet!D136</f>
        <v>MARUTI SUZUKI</v>
      </c>
      <c r="E136" s="5" t="str">
        <f>rawTransactionSheet!E136</f>
        <v>Ertiga</v>
      </c>
      <c r="F136" s="5" t="str">
        <f>IFERROR(VLOOKUP(E136,modelMapping,2,0),E136)</f>
        <v>Ertiga</v>
      </c>
      <c r="G136" s="5" t="str">
        <f>rawTransactionSheet!F136</f>
        <v>ZDI</v>
      </c>
      <c r="H136" s="1" t="str">
        <f t="shared" si="1"/>
        <v>ZDI</v>
      </c>
      <c r="I136" s="5" t="str">
        <f>rawTransactionSheet!G136</f>
        <v>2012</v>
      </c>
      <c r="J136" s="5" t="str">
        <f>rawTransactionSheet!H136</f>
        <v>743700</v>
      </c>
      <c r="K136" s="5" t="str">
        <f>rawTransactionSheet!I136</f>
        <v>50127</v>
      </c>
      <c r="L136" s="5" t="str">
        <f>rawTransactionSheet!J136</f>
        <v>3.742465753</v>
      </c>
      <c r="M136" s="5" t="str">
        <f>rawTransactionSheet!K136</f>
        <v>1</v>
      </c>
      <c r="N136" s="5" t="str">
        <f>rawTransactionSheet!L136</f>
        <v>BANGALORE</v>
      </c>
    </row>
    <row r="137">
      <c r="A137" s="2">
        <v>42370.0</v>
      </c>
      <c r="B137" s="5" t="str">
        <f>rawTransactionSheet!B137</f>
        <v>NandiBid</v>
      </c>
      <c r="C137" s="5" t="str">
        <f>rawTransactionSheet!C137</f>
        <v>117062</v>
      </c>
      <c r="D137" s="5" t="str">
        <f>rawTransactionSheet!D137</f>
        <v>HYUNDAI</v>
      </c>
      <c r="E137" s="5" t="str">
        <f>rawTransactionSheet!E137</f>
        <v>Verna</v>
      </c>
      <c r="F137" s="5" t="str">
        <f>IFERROR(VLOOKUP(E137,modelMapping,2,0),E137)</f>
        <v>Verna</v>
      </c>
      <c r="G137" s="5" t="str">
        <f>rawTransactionSheet!F137</f>
        <v>Fluidic 1.6 VTVT SX Opt</v>
      </c>
      <c r="H137" s="1" t="str">
        <f t="shared" si="1"/>
        <v>Fluidic 1.6 VTVT SX Opt</v>
      </c>
      <c r="I137" s="5" t="str">
        <f>rawTransactionSheet!G137</f>
        <v>2013</v>
      </c>
      <c r="J137" s="5" t="str">
        <f>rawTransactionSheet!H137</f>
        <v>743700</v>
      </c>
      <c r="K137" s="5" t="str">
        <f>rawTransactionSheet!I137</f>
        <v>15604</v>
      </c>
      <c r="L137" s="5" t="str">
        <f>rawTransactionSheet!J137</f>
        <v>3</v>
      </c>
      <c r="M137" s="5" t="str">
        <f>rawTransactionSheet!K137</f>
        <v>1</v>
      </c>
      <c r="N137" s="5" t="str">
        <f>rawTransactionSheet!L137</f>
        <v>BANGALORE</v>
      </c>
      <c r="O137" s="1" t="str">
        <f t="shared" ref="O137:O140" si="16">VALUE(C137)</f>
        <v>117062</v>
      </c>
      <c r="P137" s="1" t="str">
        <f>MATCH(O137,rawBidData!$A$2:$A$146,0)</f>
        <v>#N/A</v>
      </c>
    </row>
    <row r="138">
      <c r="A138" s="2">
        <v>42370.0</v>
      </c>
      <c r="B138" s="5" t="str">
        <f>rawTransactionSheet!B138</f>
        <v>NandiBid</v>
      </c>
      <c r="C138" s="5" t="str">
        <f>rawTransactionSheet!C138</f>
        <v>131811</v>
      </c>
      <c r="D138" s="5" t="str">
        <f>rawTransactionSheet!D138</f>
        <v>MAHINDRA</v>
      </c>
      <c r="E138" s="5" t="str">
        <f>rawTransactionSheet!E138</f>
        <v>XYLO</v>
      </c>
      <c r="F138" s="5" t="str">
        <f>IFERROR(VLOOKUP(E138,modelMapping,2,0),E138)</f>
        <v>XYLO</v>
      </c>
      <c r="G138" s="5" t="str">
        <f>rawTransactionSheet!F138</f>
        <v>H8 ABS AIRBAG</v>
      </c>
      <c r="H138" s="1" t="str">
        <f t="shared" si="1"/>
        <v>H8 ABS AIRBAG</v>
      </c>
      <c r="I138" s="5" t="str">
        <f>rawTransactionSheet!G138</f>
        <v>2015</v>
      </c>
      <c r="J138" s="5" t="str">
        <f>rawTransactionSheet!H138</f>
        <v>743700</v>
      </c>
      <c r="K138" s="5" t="str">
        <f>rawTransactionSheet!I138</f>
        <v>1159</v>
      </c>
      <c r="L138" s="5" t="str">
        <f>rawTransactionSheet!J138</f>
        <v>1</v>
      </c>
      <c r="M138" s="5" t="str">
        <f>rawTransactionSheet!K138</f>
        <v>1</v>
      </c>
      <c r="N138" s="5" t="str">
        <f>rawTransactionSheet!L138</f>
        <v>BANGALORE</v>
      </c>
      <c r="O138" s="1" t="str">
        <f t="shared" si="16"/>
        <v>131811</v>
      </c>
      <c r="P138" s="1" t="str">
        <f>MATCH(O138,rawBidData!$A$2:$A$146,0)</f>
        <v>#N/A</v>
      </c>
    </row>
    <row r="139">
      <c r="A139" s="2">
        <v>42370.0</v>
      </c>
      <c r="B139" s="5" t="str">
        <f>rawTransactionSheet!B139</f>
        <v>NandiBid</v>
      </c>
      <c r="C139" s="7" t="str">
        <f>rawTransactionSheet!C139</f>
        <v>131811</v>
      </c>
      <c r="D139" s="5" t="str">
        <f>rawTransactionSheet!D139</f>
        <v>MAHINDRA</v>
      </c>
      <c r="E139" s="5" t="str">
        <f>rawTransactionSheet!E139</f>
        <v>XYLO</v>
      </c>
      <c r="F139" s="5" t="str">
        <f>IFERROR(VLOOKUP(E139,modelMapping,2,0),E139)</f>
        <v>XYLO</v>
      </c>
      <c r="G139" s="5" t="str">
        <f>rawTransactionSheet!F139</f>
        <v>H8 ABS Airbag BS IV</v>
      </c>
      <c r="H139" s="1" t="str">
        <f t="shared" si="1"/>
        <v>H8 ABS Airbag</v>
      </c>
      <c r="I139" s="5" t="str">
        <f>rawTransactionSheet!G139</f>
        <v>2015</v>
      </c>
      <c r="J139" s="5" t="str">
        <f>rawTransactionSheet!H139</f>
        <v>743700</v>
      </c>
      <c r="K139" s="5" t="str">
        <f>rawTransactionSheet!I139</f>
        <v>1159</v>
      </c>
      <c r="L139" s="5" t="str">
        <f>rawTransactionSheet!J139</f>
        <v>1</v>
      </c>
      <c r="M139" s="5" t="str">
        <f>rawTransactionSheet!K139</f>
        <v>1</v>
      </c>
      <c r="N139" s="5" t="str">
        <f>rawTransactionSheet!L139</f>
        <v>BANGALORE</v>
      </c>
      <c r="O139" s="1" t="str">
        <f t="shared" si="16"/>
        <v>131811</v>
      </c>
      <c r="P139" s="1" t="str">
        <f>MATCH(O139,rawBidData!$A$2:$A$146,0)</f>
        <v>#N/A</v>
      </c>
    </row>
    <row r="140">
      <c r="A140" s="2">
        <v>42370.0</v>
      </c>
      <c r="B140" s="5" t="str">
        <f>rawTransactionSheet!B140</f>
        <v>NandiBid</v>
      </c>
      <c r="C140" s="7" t="str">
        <f>rawTransactionSheet!C140</f>
        <v>141264</v>
      </c>
      <c r="D140" s="5" t="str">
        <f>rawTransactionSheet!D140</f>
        <v>MARUTI SUZUKI</v>
      </c>
      <c r="E140" s="5" t="str">
        <f>rawTransactionSheet!E140</f>
        <v>ERTIGA</v>
      </c>
      <c r="F140" s="5" t="str">
        <f>IFERROR(VLOOKUP(E140,modelMapping,2,0),E140)</f>
        <v>ERTIGA</v>
      </c>
      <c r="G140" s="5" t="str">
        <f>rawTransactionSheet!F140</f>
        <v>ZDi</v>
      </c>
      <c r="H140" s="1" t="str">
        <f t="shared" si="1"/>
        <v>ZDi</v>
      </c>
      <c r="I140" s="5" t="str">
        <f>rawTransactionSheet!G140</f>
        <v>2012</v>
      </c>
      <c r="J140" s="5" t="str">
        <f>rawTransactionSheet!H140</f>
        <v>743700</v>
      </c>
      <c r="K140" s="5" t="str">
        <f>rawTransactionSheet!I140</f>
        <v>32219</v>
      </c>
      <c r="L140" s="5" t="str">
        <f>rawTransactionSheet!J140</f>
        <v>4</v>
      </c>
      <c r="M140" s="5" t="str">
        <f>rawTransactionSheet!K140</f>
        <v>1</v>
      </c>
      <c r="N140" s="5" t="str">
        <f>rawTransactionSheet!L140</f>
        <v>BANGALORE</v>
      </c>
      <c r="O140" s="1" t="str">
        <f t="shared" si="16"/>
        <v>141264</v>
      </c>
      <c r="P140" s="1" t="str">
        <f>MATCH(O140,rawBidData!$A$2:$A$146,0)</f>
        <v>#N/A</v>
      </c>
    </row>
    <row r="141">
      <c r="A141" s="2">
        <v>42370.0</v>
      </c>
      <c r="B141" s="5" t="str">
        <f>rawTransactionSheet!B141</f>
        <v>RNS</v>
      </c>
      <c r="C141" s="5" t="str">
        <f>rawTransactionSheet!C141</f>
        <v>KA02MJ1557</v>
      </c>
      <c r="D141" s="5" t="str">
        <f>rawTransactionSheet!D141</f>
        <v>MARUTI SUZUKI</v>
      </c>
      <c r="E141" s="5" t="str">
        <f>rawTransactionSheet!E141</f>
        <v>Ertiga</v>
      </c>
      <c r="F141" s="5" t="str">
        <f>IFERROR(VLOOKUP(E141,modelMapping,2,0),E141)</f>
        <v>Ertiga</v>
      </c>
      <c r="G141" s="5" t="str">
        <f>rawTransactionSheet!F141</f>
        <v>ZXI</v>
      </c>
      <c r="H141" s="1" t="str">
        <f t="shared" si="1"/>
        <v>ZXI</v>
      </c>
      <c r="I141" s="5" t="str">
        <f>rawTransactionSheet!G141</f>
        <v>2014</v>
      </c>
      <c r="J141" s="5" t="str">
        <f>rawTransactionSheet!H141</f>
        <v>740000</v>
      </c>
      <c r="K141" s="5" t="str">
        <f>rawTransactionSheet!I141</f>
        <v>23132</v>
      </c>
      <c r="L141" s="5" t="str">
        <f>rawTransactionSheet!J141</f>
        <v>1.917808219</v>
      </c>
      <c r="M141" s="5" t="str">
        <f>rawTransactionSheet!K141</f>
        <v>2</v>
      </c>
      <c r="N141" s="5" t="str">
        <f>rawTransactionSheet!L141</f>
        <v>BANGALORE</v>
      </c>
    </row>
    <row r="142">
      <c r="A142" s="2">
        <v>42370.0</v>
      </c>
      <c r="B142" s="5" t="str">
        <f>rawTransactionSheet!B142</f>
        <v>RNS</v>
      </c>
      <c r="C142" s="5" t="str">
        <f>rawTransactionSheet!C142</f>
        <v>KA03MR2292</v>
      </c>
      <c r="D142" s="5" t="str">
        <f>rawTransactionSheet!D142</f>
        <v>MARUTI SUZUKI</v>
      </c>
      <c r="E142" s="5" t="str">
        <f>rawTransactionSheet!E142</f>
        <v>Ertiga</v>
      </c>
      <c r="F142" s="5" t="str">
        <f>IFERROR(VLOOKUP(E142,modelMapping,2,0),E142)</f>
        <v>Ertiga</v>
      </c>
      <c r="G142" s="5" t="str">
        <f>rawTransactionSheet!F142</f>
        <v>ZDI</v>
      </c>
      <c r="H142" s="1" t="str">
        <f t="shared" si="1"/>
        <v>ZDI</v>
      </c>
      <c r="I142" s="5" t="str">
        <f>rawTransactionSheet!G142</f>
        <v>2012</v>
      </c>
      <c r="J142" s="5" t="str">
        <f>rawTransactionSheet!H142</f>
        <v>732600</v>
      </c>
      <c r="K142" s="5" t="str">
        <f>rawTransactionSheet!I142</f>
        <v>49998</v>
      </c>
      <c r="L142" s="5" t="str">
        <f>rawTransactionSheet!J142</f>
        <v>3.646575342</v>
      </c>
      <c r="M142" s="5" t="str">
        <f>rawTransactionSheet!K142</f>
        <v>2</v>
      </c>
      <c r="N142" s="5" t="str">
        <f>rawTransactionSheet!L142</f>
        <v>BANGALORE</v>
      </c>
    </row>
    <row r="143">
      <c r="A143" s="2">
        <v>42370.0</v>
      </c>
      <c r="B143" s="5" t="str">
        <f>rawTransactionSheet!B143</f>
        <v>NandiBid</v>
      </c>
      <c r="C143" s="5" t="str">
        <f>rawTransactionSheet!C143</f>
        <v>117647</v>
      </c>
      <c r="D143" s="5" t="str">
        <f>rawTransactionSheet!D143</f>
        <v>SKODA</v>
      </c>
      <c r="E143" s="5" t="str">
        <f>rawTransactionSheet!E143</f>
        <v>Rapid</v>
      </c>
      <c r="F143" s="5" t="str">
        <f>IFERROR(VLOOKUP(E143,modelMapping,2,0),E143)</f>
        <v>Rapid</v>
      </c>
      <c r="G143" s="5" t="str">
        <f>rawTransactionSheet!F143</f>
        <v>Ultima Ambition 1.6 TDI CR MT Plus</v>
      </c>
      <c r="H143" s="1" t="str">
        <f t="shared" si="1"/>
        <v>Ultima Ambition 1.6 TDI CR MT Plus</v>
      </c>
      <c r="I143" s="5" t="str">
        <f>rawTransactionSheet!G143</f>
        <v>2014</v>
      </c>
      <c r="J143" s="5" t="str">
        <f>rawTransactionSheet!H143</f>
        <v>732600</v>
      </c>
      <c r="K143" s="5" t="str">
        <f>rawTransactionSheet!I143</f>
        <v>26667</v>
      </c>
      <c r="L143" s="5" t="str">
        <f>rawTransactionSheet!J143</f>
        <v>2</v>
      </c>
      <c r="M143" s="5" t="str">
        <f>rawTransactionSheet!K143</f>
        <v>1</v>
      </c>
      <c r="N143" s="5" t="str">
        <f>rawTransactionSheet!L143</f>
        <v>BANGALORE</v>
      </c>
      <c r="O143" s="1" t="str">
        <f>VALUE(C143)</f>
        <v>117647</v>
      </c>
      <c r="P143" s="1" t="str">
        <f>MATCH(O143,rawBidData!$A$2:$A$146,0)</f>
        <v>#N/A</v>
      </c>
    </row>
    <row r="144">
      <c r="A144" s="2">
        <v>42370.0</v>
      </c>
      <c r="B144" s="5" t="str">
        <f>rawTransactionSheet!B144</f>
        <v>KALYANI MOTORS PVT LTD</v>
      </c>
      <c r="C144" s="5" t="str">
        <f>rawTransactionSheet!C144</f>
        <v>KA42M6521</v>
      </c>
      <c r="D144" s="5" t="str">
        <f>rawTransactionSheet!D144</f>
        <v>MARUTI SUZUKI</v>
      </c>
      <c r="E144" s="5" t="str">
        <f>rawTransactionSheet!E144</f>
        <v>Swift Dzire</v>
      </c>
      <c r="F144" s="5" t="str">
        <f>IFERROR(VLOOKUP(E144,modelMapping,2,0),E144)</f>
        <v>Swift Dzire</v>
      </c>
      <c r="G144" s="5" t="str">
        <f>rawTransactionSheet!F144</f>
        <v>VDI</v>
      </c>
      <c r="H144" s="1" t="str">
        <f t="shared" si="1"/>
        <v>VDI</v>
      </c>
      <c r="I144" s="5" t="str">
        <f>rawTransactionSheet!G144</f>
        <v>2015</v>
      </c>
      <c r="J144" s="5" t="str">
        <f>rawTransactionSheet!H144</f>
        <v>732600</v>
      </c>
      <c r="K144" s="5" t="str">
        <f>rawTransactionSheet!I144</f>
        <v>10000</v>
      </c>
      <c r="L144" s="5" t="str">
        <f>rawTransactionSheet!J144</f>
        <v>0.5</v>
      </c>
      <c r="M144" s="5" t="str">
        <f>rawTransactionSheet!K144</f>
        <v>1</v>
      </c>
      <c r="N144" s="5" t="str">
        <f>rawTransactionSheet!L144</f>
        <v>BANGALORE</v>
      </c>
    </row>
    <row r="145">
      <c r="A145" s="2">
        <v>42370.0</v>
      </c>
      <c r="B145" s="5" t="str">
        <f>rawTransactionSheet!B145</f>
        <v>NandiBid</v>
      </c>
      <c r="C145" s="5" t="str">
        <f>rawTransactionSheet!C145</f>
        <v>135736</v>
      </c>
      <c r="D145" s="5" t="str">
        <f>rawTransactionSheet!D145</f>
        <v>HYUNDAI</v>
      </c>
      <c r="E145" s="5" t="str">
        <f>rawTransactionSheet!E145</f>
        <v>VERNA</v>
      </c>
      <c r="F145" s="5" t="str">
        <f>IFERROR(VLOOKUP(E145,modelMapping,2,0),E145)</f>
        <v>VERNA</v>
      </c>
      <c r="G145" s="5" t="str">
        <f>rawTransactionSheet!F145</f>
        <v>FLUIDIC 1.6 CRDI SX</v>
      </c>
      <c r="H145" s="1" t="str">
        <f t="shared" si="1"/>
        <v>FLUIDIC 1.6 CRDI SX</v>
      </c>
      <c r="I145" s="5" t="str">
        <f>rawTransactionSheet!G145</f>
        <v>2012</v>
      </c>
      <c r="J145" s="5" t="str">
        <f>rawTransactionSheet!H145</f>
        <v>732600</v>
      </c>
      <c r="K145" s="5" t="str">
        <f>rawTransactionSheet!I145</f>
        <v>22741</v>
      </c>
      <c r="L145" s="5" t="str">
        <f>rawTransactionSheet!J145</f>
        <v>4</v>
      </c>
      <c r="M145" s="5" t="str">
        <f>rawTransactionSheet!K145</f>
        <v>1</v>
      </c>
      <c r="N145" s="5" t="str">
        <f>rawTransactionSheet!L145</f>
        <v>BANGALORE</v>
      </c>
      <c r="O145" s="1" t="str">
        <f t="shared" ref="O145:O146" si="17">VALUE(C145)</f>
        <v>135736</v>
      </c>
      <c r="P145" s="1" t="str">
        <f>MATCH(O145,rawBidData!$A$2:$A$146,0)</f>
        <v>#N/A</v>
      </c>
    </row>
    <row r="146">
      <c r="A146" s="2">
        <v>42370.0</v>
      </c>
      <c r="B146" s="5" t="str">
        <f>rawTransactionSheet!B146</f>
        <v>NandiBid</v>
      </c>
      <c r="C146" s="7" t="str">
        <f>rawTransactionSheet!C146</f>
        <v>135736</v>
      </c>
      <c r="D146" s="5" t="str">
        <f>rawTransactionSheet!D146</f>
        <v>HYUNDAI</v>
      </c>
      <c r="E146" s="5" t="str">
        <f>rawTransactionSheet!E146</f>
        <v>VERNA</v>
      </c>
      <c r="F146" s="5" t="str">
        <f>IFERROR(VLOOKUP(E146,modelMapping,2,0),E146)</f>
        <v>VERNA</v>
      </c>
      <c r="G146" s="5" t="str">
        <f>rawTransactionSheet!F146</f>
        <v>Fluidic 1.6 CRDI SX</v>
      </c>
      <c r="H146" s="1" t="str">
        <f t="shared" si="1"/>
        <v>Fluidic 1.6 CRDI SX</v>
      </c>
      <c r="I146" s="5" t="str">
        <f>rawTransactionSheet!G146</f>
        <v>2012</v>
      </c>
      <c r="J146" s="5" t="str">
        <f>rawTransactionSheet!H146</f>
        <v>732600</v>
      </c>
      <c r="K146" s="5" t="str">
        <f>rawTransactionSheet!I146</f>
        <v>22741</v>
      </c>
      <c r="L146" s="5" t="str">
        <f>rawTransactionSheet!J146</f>
        <v>4</v>
      </c>
      <c r="M146" s="5" t="str">
        <f>rawTransactionSheet!K146</f>
        <v>1</v>
      </c>
      <c r="N146" s="5" t="str">
        <f>rawTransactionSheet!L146</f>
        <v>BANGALORE</v>
      </c>
      <c r="O146" s="1" t="str">
        <f t="shared" si="17"/>
        <v>135736</v>
      </c>
      <c r="P146" s="1" t="str">
        <f>MATCH(O146,rawBidData!$A$2:$A$146,0)</f>
        <v>#N/A</v>
      </c>
    </row>
    <row r="147">
      <c r="A147" s="2">
        <v>42370.0</v>
      </c>
      <c r="B147" s="5" t="str">
        <f>rawTransactionSheet!B147</f>
        <v>RNS</v>
      </c>
      <c r="C147" s="5" t="str">
        <f>rawTransactionSheet!C147</f>
        <v>KA25MA1979</v>
      </c>
      <c r="D147" s="5" t="str">
        <f>rawTransactionSheet!D147</f>
        <v>MARUTI SUZUKI</v>
      </c>
      <c r="E147" s="5" t="str">
        <f>rawTransactionSheet!E147</f>
        <v>Ertiga</v>
      </c>
      <c r="F147" s="5" t="str">
        <f>IFERROR(VLOOKUP(E147,modelMapping,2,0),E147)</f>
        <v>Ertiga</v>
      </c>
      <c r="G147" s="5" t="str">
        <f>rawTransactionSheet!F147</f>
        <v>VDI</v>
      </c>
      <c r="H147" s="1" t="str">
        <f t="shared" si="1"/>
        <v>VDI</v>
      </c>
      <c r="I147" s="5" t="str">
        <f>rawTransactionSheet!G147</f>
        <v>2013</v>
      </c>
      <c r="J147" s="5" t="str">
        <f>rawTransactionSheet!H147</f>
        <v>732000</v>
      </c>
      <c r="K147" s="5" t="str">
        <f>rawTransactionSheet!I147</f>
        <v>44942</v>
      </c>
      <c r="L147" s="5" t="str">
        <f>rawTransactionSheet!J147</f>
        <v>2.454794521</v>
      </c>
      <c r="M147" s="5" t="str">
        <f>rawTransactionSheet!K147</f>
        <v>2</v>
      </c>
      <c r="N147" s="5" t="str">
        <f>rawTransactionSheet!L147</f>
        <v>BANGALORE</v>
      </c>
    </row>
    <row r="148">
      <c r="A148" s="2">
        <v>42370.0</v>
      </c>
      <c r="B148" s="5" t="str">
        <f>rawTransactionSheet!B148</f>
        <v>DelCalling</v>
      </c>
      <c r="C148" s="5" t="str">
        <f>rawTransactionSheet!C148</f>
        <v>117998</v>
      </c>
      <c r="D148" s="5" t="str">
        <f>rawTransactionSheet!D148</f>
        <v>MAHINDRA</v>
      </c>
      <c r="E148" s="5" t="str">
        <f>rawTransactionSheet!E148</f>
        <v>SCORPIO</v>
      </c>
      <c r="F148" s="5" t="str">
        <f>IFERROR(VLOOKUP(E148,modelMapping,2,0),E148)</f>
        <v>SCORPIO</v>
      </c>
      <c r="G148" s="5" t="str">
        <f>rawTransactionSheet!F148</f>
        <v>SLE BS-IV</v>
      </c>
      <c r="H148" s="1" t="str">
        <f t="shared" si="1"/>
        <v>SLE</v>
      </c>
      <c r="I148" s="5" t="str">
        <f>rawTransactionSheet!G148</f>
        <v>2012</v>
      </c>
      <c r="J148" s="5" t="str">
        <f>rawTransactionSheet!H148</f>
        <v>730000</v>
      </c>
      <c r="K148" s="5" t="str">
        <f>rawTransactionSheet!I148</f>
        <v>23918</v>
      </c>
      <c r="L148" s="5" t="str">
        <f>rawTransactionSheet!J148</f>
        <v>4</v>
      </c>
      <c r="M148" s="5" t="str">
        <f>rawTransactionSheet!K148</f>
        <v>1</v>
      </c>
      <c r="N148" s="5" t="str">
        <f>rawTransactionSheet!L148</f>
        <v>BANGALORE</v>
      </c>
    </row>
    <row r="149">
      <c r="A149" s="2">
        <v>42370.0</v>
      </c>
      <c r="B149" s="5" t="str">
        <f>rawTransactionSheet!B149</f>
        <v>RNS</v>
      </c>
      <c r="C149" s="5" t="str">
        <f>rawTransactionSheet!C149</f>
        <v>KA04MK1693</v>
      </c>
      <c r="D149" s="5" t="str">
        <f>rawTransactionSheet!D149</f>
        <v>MARUTI SUZUKI</v>
      </c>
      <c r="E149" s="5" t="str">
        <f>rawTransactionSheet!E149</f>
        <v>Swift</v>
      </c>
      <c r="F149" s="5" t="str">
        <f>IFERROR(VLOOKUP(E149,modelMapping,2,0),E149)</f>
        <v>Swift</v>
      </c>
      <c r="G149" s="5" t="str">
        <f>rawTransactionSheet!F149</f>
        <v>VDI</v>
      </c>
      <c r="H149" s="1" t="str">
        <f t="shared" si="1"/>
        <v>VDI</v>
      </c>
      <c r="I149" s="5" t="str">
        <f>rawTransactionSheet!G149</f>
        <v>2011</v>
      </c>
      <c r="J149" s="5" t="str">
        <f>rawTransactionSheet!H149</f>
        <v>729825</v>
      </c>
      <c r="K149" s="5" t="str">
        <f>rawTransactionSheet!I149</f>
        <v>125431</v>
      </c>
      <c r="L149" s="5" t="str">
        <f>rawTransactionSheet!J149</f>
        <v>4.61369863</v>
      </c>
      <c r="M149" s="5" t="str">
        <f>rawTransactionSheet!K149</f>
        <v>2</v>
      </c>
      <c r="N149" s="5" t="str">
        <f>rawTransactionSheet!L149</f>
        <v>BANGALORE</v>
      </c>
    </row>
    <row r="150">
      <c r="A150" s="2">
        <v>42370.0</v>
      </c>
      <c r="B150" s="5" t="str">
        <f>rawTransactionSheet!B150</f>
        <v>RNS</v>
      </c>
      <c r="C150" s="5" t="str">
        <f>rawTransactionSheet!C150</f>
        <v>KA03MU9883</v>
      </c>
      <c r="D150" s="5" t="str">
        <f>rawTransactionSheet!D150</f>
        <v>MARUTI SUZUKI</v>
      </c>
      <c r="E150" s="5" t="str">
        <f>rawTransactionSheet!E150</f>
        <v>Swift</v>
      </c>
      <c r="F150" s="5" t="str">
        <f>IFERROR(VLOOKUP(E150,modelMapping,2,0),E150)</f>
        <v>Swift</v>
      </c>
      <c r="G150" s="5" t="str">
        <f>rawTransactionSheet!F150</f>
        <v>ZXI</v>
      </c>
      <c r="H150" s="1" t="str">
        <f t="shared" si="1"/>
        <v>ZXI</v>
      </c>
      <c r="I150" s="5" t="str">
        <f>rawTransactionSheet!G150</f>
        <v>2014</v>
      </c>
      <c r="J150" s="5" t="str">
        <f>rawTransactionSheet!H150</f>
        <v>727050</v>
      </c>
      <c r="K150" s="5" t="str">
        <f>rawTransactionSheet!I150</f>
        <v>7737</v>
      </c>
      <c r="L150" s="5" t="str">
        <f>rawTransactionSheet!J150</f>
        <v>1.835616438</v>
      </c>
      <c r="M150" s="5" t="str">
        <f>rawTransactionSheet!K150</f>
        <v>1</v>
      </c>
      <c r="N150" s="5" t="str">
        <f>rawTransactionSheet!L150</f>
        <v>BANGALORE</v>
      </c>
    </row>
    <row r="151">
      <c r="A151" s="2">
        <v>42370.0</v>
      </c>
      <c r="B151" s="5" t="str">
        <f>rawTransactionSheet!B151</f>
        <v>NandiBid</v>
      </c>
      <c r="C151" s="5" t="str">
        <f>rawTransactionSheet!C151</f>
        <v>124416</v>
      </c>
      <c r="D151" s="5" t="str">
        <f>rawTransactionSheet!D151</f>
        <v>MARUTI SUZUKI</v>
      </c>
      <c r="E151" s="5" t="str">
        <f>rawTransactionSheet!E151</f>
        <v>CIAZ</v>
      </c>
      <c r="F151" s="5" t="str">
        <f>IFERROR(VLOOKUP(E151,modelMapping,2,0),E151)</f>
        <v>CIAZ</v>
      </c>
      <c r="G151" s="5" t="str">
        <f>rawTransactionSheet!F151</f>
        <v>ZXI+</v>
      </c>
      <c r="H151" s="1" t="str">
        <f t="shared" si="1"/>
        <v>ZXI+</v>
      </c>
      <c r="I151" s="5" t="str">
        <f>rawTransactionSheet!G151</f>
        <v>2015</v>
      </c>
      <c r="J151" s="5" t="str">
        <f>rawTransactionSheet!H151</f>
        <v>721500</v>
      </c>
      <c r="K151" s="5" t="str">
        <f>rawTransactionSheet!I151</f>
        <v>8455</v>
      </c>
      <c r="L151" s="5" t="str">
        <f>rawTransactionSheet!J151</f>
        <v>1</v>
      </c>
      <c r="M151" s="5" t="str">
        <f>rawTransactionSheet!K151</f>
        <v>1</v>
      </c>
      <c r="N151" s="5" t="str">
        <f>rawTransactionSheet!L151</f>
        <v>BANGALORE</v>
      </c>
      <c r="O151" s="1" t="str">
        <f t="shared" ref="O151:O153" si="18">VALUE(C151)</f>
        <v>124416</v>
      </c>
      <c r="P151" s="1" t="str">
        <f>MATCH(O151,rawBidData!$A$2:$A$146,0)</f>
        <v>#N/A</v>
      </c>
    </row>
    <row r="152">
      <c r="A152" s="2">
        <v>42370.0</v>
      </c>
      <c r="B152" s="5" t="str">
        <f>rawTransactionSheet!B152</f>
        <v>NandiBid</v>
      </c>
      <c r="C152" s="5" t="str">
        <f>rawTransactionSheet!C152</f>
        <v>128261</v>
      </c>
      <c r="D152" s="5" t="str">
        <f>rawTransactionSheet!D152</f>
        <v>FORD</v>
      </c>
      <c r="E152" s="5" t="str">
        <f>rawTransactionSheet!E152</f>
        <v>ECOSPORT</v>
      </c>
      <c r="F152" s="5" t="str">
        <f>IFERROR(VLOOKUP(E152,modelMapping,2,0),E152)</f>
        <v>ECOSPORT</v>
      </c>
      <c r="G152" s="5" t="str">
        <f>rawTransactionSheet!F152</f>
        <v>TITANIUM 1.5 TDCI</v>
      </c>
      <c r="H152" s="1" t="str">
        <f t="shared" si="1"/>
        <v>TITANIUM 1.5 TDCI</v>
      </c>
      <c r="I152" s="5" t="str">
        <f>rawTransactionSheet!G152</f>
        <v>2013</v>
      </c>
      <c r="J152" s="5" t="str">
        <f>rawTransactionSheet!H152</f>
        <v>721500</v>
      </c>
      <c r="K152" s="5" t="str">
        <f>rawTransactionSheet!I152</f>
        <v>54124</v>
      </c>
      <c r="L152" s="5" t="str">
        <f>rawTransactionSheet!J152</f>
        <v>3</v>
      </c>
      <c r="M152" s="5" t="str">
        <f>rawTransactionSheet!K152</f>
        <v>1</v>
      </c>
      <c r="N152" s="5" t="str">
        <f>rawTransactionSheet!L152</f>
        <v>BANGALORE</v>
      </c>
      <c r="O152" s="1" t="str">
        <f t="shared" si="18"/>
        <v>128261</v>
      </c>
      <c r="P152" s="1" t="str">
        <f>MATCH(O152,rawBidData!$A$2:$A$146,0)</f>
        <v>#N/A</v>
      </c>
    </row>
    <row r="153">
      <c r="A153" s="2">
        <v>42370.0</v>
      </c>
      <c r="B153" s="5" t="str">
        <f>rawTransactionSheet!B153</f>
        <v>NandiBid</v>
      </c>
      <c r="C153" s="5" t="str">
        <f>rawTransactionSheet!C153</f>
        <v>117802</v>
      </c>
      <c r="D153" s="5" t="str">
        <f>rawTransactionSheet!D153</f>
        <v>MARUTI SUZUKI</v>
      </c>
      <c r="E153" s="5" t="str">
        <f>rawTransactionSheet!E153</f>
        <v>Ertiga</v>
      </c>
      <c r="F153" s="5" t="str">
        <f>IFERROR(VLOOKUP(E153,modelMapping,2,0),E153)</f>
        <v>Ertiga</v>
      </c>
      <c r="G153" s="5" t="str">
        <f>rawTransactionSheet!F153</f>
        <v>VDI</v>
      </c>
      <c r="H153" s="1" t="str">
        <f t="shared" si="1"/>
        <v>VDI</v>
      </c>
      <c r="I153" s="5" t="str">
        <f>rawTransactionSheet!G153</f>
        <v>2013</v>
      </c>
      <c r="J153" s="5" t="str">
        <f>rawTransactionSheet!H153</f>
        <v>721500</v>
      </c>
      <c r="K153" s="5" t="str">
        <f>rawTransactionSheet!I153</f>
        <v>42505</v>
      </c>
      <c r="L153" s="5" t="str">
        <f>rawTransactionSheet!J153</f>
        <v>3</v>
      </c>
      <c r="M153" s="5" t="str">
        <f>rawTransactionSheet!K153</f>
        <v>1</v>
      </c>
      <c r="N153" s="5" t="str">
        <f>rawTransactionSheet!L153</f>
        <v>BANGALORE</v>
      </c>
      <c r="O153" s="1" t="str">
        <f t="shared" si="18"/>
        <v>117802</v>
      </c>
      <c r="P153" s="1" t="str">
        <f>MATCH(O153,rawBidData!$A$2:$A$146,0)</f>
        <v>#N/A</v>
      </c>
    </row>
    <row r="154">
      <c r="A154" s="2">
        <v>42370.0</v>
      </c>
      <c r="B154" s="5" t="str">
        <f>rawTransactionSheet!B154</f>
        <v>RNS</v>
      </c>
      <c r="C154" s="5" t="str">
        <f>rawTransactionSheet!C154</f>
        <v>KA13N1496</v>
      </c>
      <c r="D154" s="5" t="str">
        <f>rawTransactionSheet!D154</f>
        <v>MARUTI SUZUKI</v>
      </c>
      <c r="E154" s="5" t="str">
        <f>rawTransactionSheet!E154</f>
        <v>Ertiga</v>
      </c>
      <c r="F154" s="5" t="str">
        <f>IFERROR(VLOOKUP(E154,modelMapping,2,0),E154)</f>
        <v>Ertiga</v>
      </c>
      <c r="G154" s="5" t="str">
        <f>rawTransactionSheet!F154</f>
        <v>ZDI</v>
      </c>
      <c r="H154" s="1" t="str">
        <f t="shared" si="1"/>
        <v>ZDI</v>
      </c>
      <c r="I154" s="5" t="str">
        <f>rawTransactionSheet!G154</f>
        <v>2012</v>
      </c>
      <c r="J154" s="5" t="str">
        <f>rawTransactionSheet!H154</f>
        <v>721500</v>
      </c>
      <c r="K154" s="5" t="str">
        <f>rawTransactionSheet!I154</f>
        <v>66448</v>
      </c>
      <c r="L154" s="5" t="str">
        <f>rawTransactionSheet!J154</f>
        <v>3.849315068</v>
      </c>
      <c r="M154" s="5" t="str">
        <f>rawTransactionSheet!K154</f>
        <v>2</v>
      </c>
      <c r="N154" s="5" t="str">
        <f>rawTransactionSheet!L154</f>
        <v>BANGALORE</v>
      </c>
    </row>
    <row r="155">
      <c r="A155" s="2">
        <v>42370.0</v>
      </c>
      <c r="B155" s="5" t="str">
        <f>rawTransactionSheet!B155</f>
        <v>NandiBid</v>
      </c>
      <c r="C155" s="5" t="str">
        <f>rawTransactionSheet!C155</f>
        <v>134537</v>
      </c>
      <c r="D155" s="5" t="str">
        <f>rawTransactionSheet!D155</f>
        <v>MARUTI SUZUKI</v>
      </c>
      <c r="E155" s="5" t="str">
        <f>rawTransactionSheet!E155</f>
        <v>ERTIGA</v>
      </c>
      <c r="F155" s="5" t="str">
        <f>IFERROR(VLOOKUP(E155,modelMapping,2,0),E155)</f>
        <v>ERTIGA</v>
      </c>
      <c r="G155" s="5" t="str">
        <f>rawTransactionSheet!F155</f>
        <v>ZDI</v>
      </c>
      <c r="H155" s="1" t="str">
        <f t="shared" si="1"/>
        <v>ZDI</v>
      </c>
      <c r="I155" s="5" t="str">
        <f>rawTransactionSheet!G155</f>
        <v>2012</v>
      </c>
      <c r="J155" s="5" t="str">
        <f>rawTransactionSheet!H155</f>
        <v>721500</v>
      </c>
      <c r="K155" s="5" t="str">
        <f>rawTransactionSheet!I155</f>
        <v>49925</v>
      </c>
      <c r="L155" s="5" t="str">
        <f>rawTransactionSheet!J155</f>
        <v>4</v>
      </c>
      <c r="M155" s="5" t="str">
        <f>rawTransactionSheet!K155</f>
        <v>2</v>
      </c>
      <c r="N155" s="5" t="str">
        <f>rawTransactionSheet!L155</f>
        <v>BANGALORE</v>
      </c>
      <c r="O155" s="1" t="str">
        <f t="shared" ref="O155:O156" si="19">VALUE(C155)</f>
        <v>134537</v>
      </c>
      <c r="P155" s="1" t="str">
        <f>MATCH(O155,rawBidData!$A$2:$A$146,0)</f>
        <v>#N/A</v>
      </c>
    </row>
    <row r="156">
      <c r="A156" s="2">
        <v>42370.0</v>
      </c>
      <c r="B156" s="5" t="str">
        <f>rawTransactionSheet!B156</f>
        <v>NandiBid</v>
      </c>
      <c r="C156" s="5" t="str">
        <f>rawTransactionSheet!C156</f>
        <v>126918</v>
      </c>
      <c r="D156" s="5" t="str">
        <f>rawTransactionSheet!D156</f>
        <v>SKODA</v>
      </c>
      <c r="E156" s="5" t="str">
        <f>rawTransactionSheet!E156</f>
        <v>RAPID</v>
      </c>
      <c r="F156" s="5" t="str">
        <f>IFERROR(VLOOKUP(E156,modelMapping,2,0),E156)</f>
        <v>RAPID</v>
      </c>
      <c r="G156" s="5" t="str">
        <f>rawTransactionSheet!F156</f>
        <v>AMBITION 1.6 MPI MT PLUS</v>
      </c>
      <c r="H156" s="1" t="str">
        <f t="shared" si="1"/>
        <v>AMBITION 1.6 MPI MT PLUS</v>
      </c>
      <c r="I156" s="5" t="str">
        <f>rawTransactionSheet!G156</f>
        <v>2014</v>
      </c>
      <c r="J156" s="5" t="str">
        <f>rawTransactionSheet!H156</f>
        <v>721500</v>
      </c>
      <c r="K156" s="5" t="str">
        <f>rawTransactionSheet!I156</f>
        <v>16869</v>
      </c>
      <c r="L156" s="5" t="str">
        <f>rawTransactionSheet!J156</f>
        <v>2</v>
      </c>
      <c r="M156" s="5" t="str">
        <f>rawTransactionSheet!K156</f>
        <v>1</v>
      </c>
      <c r="N156" s="5" t="str">
        <f>rawTransactionSheet!L156</f>
        <v>BANGALORE</v>
      </c>
      <c r="O156" s="1" t="str">
        <f t="shared" si="19"/>
        <v>126918</v>
      </c>
      <c r="P156" s="1" t="str">
        <f>MATCH(O156,rawBidData!$A$2:$A$146,0)</f>
        <v>#N/A</v>
      </c>
    </row>
    <row r="157">
      <c r="A157" s="2">
        <v>42370.0</v>
      </c>
      <c r="B157" s="5" t="str">
        <f>rawTransactionSheet!B157</f>
        <v>RNS</v>
      </c>
      <c r="C157" s="5" t="str">
        <f>rawTransactionSheet!C157</f>
        <v>KA51MG5976</v>
      </c>
      <c r="D157" s="5" t="str">
        <f>rawTransactionSheet!D157</f>
        <v>MARUTI SUZUKI</v>
      </c>
      <c r="E157" s="5" t="str">
        <f>rawTransactionSheet!E157</f>
        <v>Swift</v>
      </c>
      <c r="F157" s="5" t="str">
        <f>IFERROR(VLOOKUP(E157,modelMapping,2,0),E157)</f>
        <v>Swift</v>
      </c>
      <c r="G157" s="5" t="str">
        <f>rawTransactionSheet!F157</f>
        <v>VDI</v>
      </c>
      <c r="H157" s="1" t="str">
        <f t="shared" si="1"/>
        <v>VDI</v>
      </c>
      <c r="I157" s="5" t="str">
        <f>rawTransactionSheet!G157</f>
        <v>2015</v>
      </c>
      <c r="J157" s="5" t="str">
        <f>rawTransactionSheet!H157</f>
        <v>721500</v>
      </c>
      <c r="K157" s="5" t="str">
        <f>rawTransactionSheet!I157</f>
        <v>13623</v>
      </c>
      <c r="L157" s="5" t="str">
        <f>rawTransactionSheet!J157</f>
        <v>0.830136986</v>
      </c>
      <c r="M157" s="5" t="str">
        <f>rawTransactionSheet!K157</f>
        <v>2</v>
      </c>
      <c r="N157" s="5" t="str">
        <f>rawTransactionSheet!L157</f>
        <v>BANGALORE</v>
      </c>
    </row>
    <row r="158">
      <c r="A158" s="2">
        <v>42370.0</v>
      </c>
      <c r="B158" s="5" t="str">
        <f>rawTransactionSheet!B158</f>
        <v>NandiBid</v>
      </c>
      <c r="C158" s="5" t="str">
        <f>rawTransactionSheet!C158</f>
        <v>121988</v>
      </c>
      <c r="D158" s="5" t="str">
        <f>rawTransactionSheet!D158</f>
        <v>HYUNDAI</v>
      </c>
      <c r="E158" s="5" t="str">
        <f>rawTransactionSheet!E158</f>
        <v>Verna</v>
      </c>
      <c r="F158" s="5" t="str">
        <f>IFERROR(VLOOKUP(E158,modelMapping,2,0),E158)</f>
        <v>Verna</v>
      </c>
      <c r="G158" s="5" t="str">
        <f>rawTransactionSheet!F158</f>
        <v>Fluidic 1.6 CRDI SX</v>
      </c>
      <c r="H158" s="1" t="str">
        <f t="shared" si="1"/>
        <v>Fluidic 1.6 CRDI SX</v>
      </c>
      <c r="I158" s="5" t="str">
        <f>rawTransactionSheet!G158</f>
        <v>2014</v>
      </c>
      <c r="J158" s="5" t="str">
        <f>rawTransactionSheet!H158</f>
        <v>721500</v>
      </c>
      <c r="K158" s="5" t="str">
        <f>rawTransactionSheet!I158</f>
        <v>16460</v>
      </c>
      <c r="L158" s="5" t="str">
        <f>rawTransactionSheet!J158</f>
        <v>2</v>
      </c>
      <c r="M158" s="5" t="str">
        <f>rawTransactionSheet!K158</f>
        <v>1</v>
      </c>
      <c r="N158" s="5" t="str">
        <f>rawTransactionSheet!L158</f>
        <v>BANGALORE</v>
      </c>
      <c r="O158" s="1" t="str">
        <f t="shared" ref="O158:O160" si="20">VALUE(C158)</f>
        <v>121988</v>
      </c>
      <c r="P158" s="1" t="str">
        <f>MATCH(O158,rawBidData!$A$2:$A$146,0)</f>
        <v>#N/A</v>
      </c>
    </row>
    <row r="159">
      <c r="A159" s="2">
        <v>42370.0</v>
      </c>
      <c r="B159" s="5" t="str">
        <f>rawTransactionSheet!B159</f>
        <v>NandiBid</v>
      </c>
      <c r="C159" s="7" t="str">
        <f>rawTransactionSheet!C159</f>
        <v>134537</v>
      </c>
      <c r="D159" s="5" t="str">
        <f>rawTransactionSheet!D159</f>
        <v>MARUTI SUZUKI</v>
      </c>
      <c r="E159" s="5" t="str">
        <f>rawTransactionSheet!E159</f>
        <v>ERTIGA</v>
      </c>
      <c r="F159" s="5" t="str">
        <f>IFERROR(VLOOKUP(E159,modelMapping,2,0),E159)</f>
        <v>ERTIGA</v>
      </c>
      <c r="G159" s="5" t="str">
        <f>rawTransactionSheet!F159</f>
        <v>ZDi</v>
      </c>
      <c r="H159" s="1" t="str">
        <f t="shared" si="1"/>
        <v>ZDi</v>
      </c>
      <c r="I159" s="5" t="str">
        <f>rawTransactionSheet!G159</f>
        <v>2012</v>
      </c>
      <c r="J159" s="5" t="str">
        <f>rawTransactionSheet!H159</f>
        <v>721500</v>
      </c>
      <c r="K159" s="5" t="str">
        <f>rawTransactionSheet!I159</f>
        <v>49925</v>
      </c>
      <c r="L159" s="5" t="str">
        <f>rawTransactionSheet!J159</f>
        <v>4</v>
      </c>
      <c r="M159" s="5" t="str">
        <f>rawTransactionSheet!K159</f>
        <v>2</v>
      </c>
      <c r="N159" s="5" t="str">
        <f>rawTransactionSheet!L159</f>
        <v>BANGALORE</v>
      </c>
      <c r="O159" s="1" t="str">
        <f t="shared" si="20"/>
        <v>134537</v>
      </c>
      <c r="P159" s="1" t="str">
        <f>MATCH(O159,rawBidData!$A$2:$A$146,0)</f>
        <v>#N/A</v>
      </c>
    </row>
    <row r="160">
      <c r="A160" s="2">
        <v>42370.0</v>
      </c>
      <c r="B160" s="5" t="str">
        <f>rawTransactionSheet!B160</f>
        <v>NandiBid</v>
      </c>
      <c r="C160" s="7" t="str">
        <f>rawTransactionSheet!C160</f>
        <v>137866</v>
      </c>
      <c r="D160" s="5" t="str">
        <f>rawTransactionSheet!D160</f>
        <v>MARUTI SUZUKI</v>
      </c>
      <c r="E160" s="5" t="str">
        <f>rawTransactionSheet!E160</f>
        <v>ERTIGA</v>
      </c>
      <c r="F160" s="5" t="str">
        <f>IFERROR(VLOOKUP(E160,modelMapping,2,0),E160)</f>
        <v>ERTIGA</v>
      </c>
      <c r="G160" s="5" t="str">
        <f>rawTransactionSheet!F160</f>
        <v>VDi</v>
      </c>
      <c r="H160" s="1" t="str">
        <f t="shared" si="1"/>
        <v>VDi</v>
      </c>
      <c r="I160" s="5" t="str">
        <f>rawTransactionSheet!G160</f>
        <v>2013</v>
      </c>
      <c r="J160" s="5" t="str">
        <f>rawTransactionSheet!H160</f>
        <v>721500</v>
      </c>
      <c r="K160" s="5" t="str">
        <f>rawTransactionSheet!I160</f>
        <v>22871</v>
      </c>
      <c r="L160" s="5" t="str">
        <f>rawTransactionSheet!J160</f>
        <v>3</v>
      </c>
      <c r="M160" s="5" t="str">
        <f>rawTransactionSheet!K160</f>
        <v>1</v>
      </c>
      <c r="N160" s="5" t="str">
        <f>rawTransactionSheet!L160</f>
        <v>BANGALORE</v>
      </c>
      <c r="O160" s="1" t="str">
        <f t="shared" si="20"/>
        <v>137866</v>
      </c>
      <c r="P160" s="1" t="str">
        <f>MATCH(O160,rawBidData!$A$2:$A$146,0)</f>
        <v>#N/A</v>
      </c>
    </row>
    <row r="161">
      <c r="A161" s="2">
        <v>42370.0</v>
      </c>
      <c r="B161" s="5" t="str">
        <f>rawTransactionSheet!B161</f>
        <v>RNS</v>
      </c>
      <c r="C161" s="5" t="str">
        <f>rawTransactionSheet!C161</f>
        <v>KA02MK2106</v>
      </c>
      <c r="D161" s="5" t="str">
        <f>rawTransactionSheet!D161</f>
        <v>MARUTI SUZUKI</v>
      </c>
      <c r="E161" s="5" t="str">
        <f>rawTransactionSheet!E161</f>
        <v>Swift</v>
      </c>
      <c r="F161" s="5" t="str">
        <f>IFERROR(VLOOKUP(E161,modelMapping,2,0),E161)</f>
        <v>Swift</v>
      </c>
      <c r="G161" s="5" t="str">
        <f>rawTransactionSheet!F161</f>
        <v>VDI</v>
      </c>
      <c r="H161" s="1" t="str">
        <f t="shared" si="1"/>
        <v>VDI</v>
      </c>
      <c r="I161" s="5" t="str">
        <f>rawTransactionSheet!G161</f>
        <v>2015</v>
      </c>
      <c r="J161" s="5" t="str">
        <f>rawTransactionSheet!H161</f>
        <v>715950</v>
      </c>
      <c r="K161" s="5" t="str">
        <f>rawTransactionSheet!I161</f>
        <v>10084</v>
      </c>
      <c r="L161" s="5" t="str">
        <f>rawTransactionSheet!J161</f>
        <v>0.78630137</v>
      </c>
      <c r="M161" s="5" t="str">
        <f>rawTransactionSheet!K161</f>
        <v>2</v>
      </c>
      <c r="N161" s="5" t="str">
        <f>rawTransactionSheet!L161</f>
        <v>BANGALORE</v>
      </c>
    </row>
    <row r="162">
      <c r="A162" s="2">
        <v>42370.0</v>
      </c>
      <c r="B162" s="5" t="str">
        <f>rawTransactionSheet!B162</f>
        <v>KALYANI MOTORS PVT LTD</v>
      </c>
      <c r="C162" s="5" t="str">
        <f>rawTransactionSheet!C162</f>
        <v>KA51MF0694</v>
      </c>
      <c r="D162" s="5" t="str">
        <f>rawTransactionSheet!D162</f>
        <v>MARUTI SUZUKI</v>
      </c>
      <c r="E162" s="5" t="str">
        <f>rawTransactionSheet!E162</f>
        <v>SWIFT</v>
      </c>
      <c r="F162" s="5" t="str">
        <f>IFERROR(VLOOKUP(E162,modelMapping,2,0),E162)</f>
        <v>SWIFT</v>
      </c>
      <c r="G162" s="5" t="str">
        <f>rawTransactionSheet!F162</f>
        <v>ZDI</v>
      </c>
      <c r="H162" s="1" t="str">
        <f t="shared" si="1"/>
        <v>ZDI</v>
      </c>
      <c r="I162" s="5" t="str">
        <f>rawTransactionSheet!G162</f>
        <v>2014</v>
      </c>
      <c r="J162" s="5" t="str">
        <f>rawTransactionSheet!H162</f>
        <v>715950</v>
      </c>
      <c r="K162" s="5" t="str">
        <f>rawTransactionSheet!I162</f>
        <v>29394</v>
      </c>
      <c r="L162" s="5" t="str">
        <f>rawTransactionSheet!J162</f>
        <v>1</v>
      </c>
      <c r="M162" s="5" t="str">
        <f>rawTransactionSheet!K162</f>
        <v>1</v>
      </c>
      <c r="N162" s="5" t="str">
        <f>rawTransactionSheet!L162</f>
        <v>BANGALORE</v>
      </c>
    </row>
    <row r="163">
      <c r="A163" s="2">
        <v>42370.0</v>
      </c>
      <c r="B163" s="5" t="str">
        <f>rawTransactionSheet!B163</f>
        <v>NandiBid</v>
      </c>
      <c r="C163" s="5" t="str">
        <f>rawTransactionSheet!C163</f>
        <v>120207</v>
      </c>
      <c r="D163" s="5" t="str">
        <f>rawTransactionSheet!D163</f>
        <v>MARUTI SUZUKI</v>
      </c>
      <c r="E163" s="5" t="str">
        <f>rawTransactionSheet!E163</f>
        <v>Ertiga</v>
      </c>
      <c r="F163" s="5" t="str">
        <f>IFERROR(VLOOKUP(E163,modelMapping,2,0),E163)</f>
        <v>Ertiga</v>
      </c>
      <c r="G163" s="5" t="str">
        <f>rawTransactionSheet!F163</f>
        <v>VDI</v>
      </c>
      <c r="H163" s="1" t="str">
        <f t="shared" si="1"/>
        <v>VDI</v>
      </c>
      <c r="I163" s="5" t="str">
        <f>rawTransactionSheet!G163</f>
        <v>2012</v>
      </c>
      <c r="J163" s="5" t="str">
        <f>rawTransactionSheet!H163</f>
        <v>710400</v>
      </c>
      <c r="K163" s="5" t="str">
        <f>rawTransactionSheet!I163</f>
        <v>31900</v>
      </c>
      <c r="L163" s="5" t="str">
        <f>rawTransactionSheet!J163</f>
        <v>4</v>
      </c>
      <c r="M163" s="5" t="str">
        <f>rawTransactionSheet!K163</f>
        <v>1</v>
      </c>
      <c r="N163" s="5" t="str">
        <f>rawTransactionSheet!L163</f>
        <v>BANGALORE</v>
      </c>
      <c r="O163" s="1" t="str">
        <f>VALUE(C163)</f>
        <v>120207</v>
      </c>
      <c r="P163" s="1" t="str">
        <f>MATCH(O163,rawBidData!$A$2:$A$146,0)</f>
        <v>#N/A</v>
      </c>
    </row>
    <row r="164">
      <c r="A164" s="2">
        <v>42370.0</v>
      </c>
      <c r="B164" s="5" t="str">
        <f>rawTransactionSheet!B164</f>
        <v>Pratham</v>
      </c>
      <c r="C164" s="5" t="str">
        <f>rawTransactionSheet!C164</f>
        <v>68</v>
      </c>
      <c r="D164" s="5" t="str">
        <f>rawTransactionSheet!D164</f>
        <v>MARUTI SUZUKI</v>
      </c>
      <c r="E164" s="5" t="str">
        <f>rawTransactionSheet!E164</f>
        <v>Ertiga</v>
      </c>
      <c r="F164" s="5" t="str">
        <f>IFERROR(VLOOKUP(E164,modelMapping,2,0),E164)</f>
        <v>Ertiga</v>
      </c>
      <c r="G164" s="5" t="str">
        <f>rawTransactionSheet!F164</f>
        <v>VDI</v>
      </c>
      <c r="H164" s="1" t="str">
        <f t="shared" si="1"/>
        <v>VDI</v>
      </c>
      <c r="I164" s="5" t="str">
        <f>rawTransactionSheet!G164</f>
        <v>2012</v>
      </c>
      <c r="J164" s="5" t="str">
        <f>rawTransactionSheet!H164</f>
        <v>710400</v>
      </c>
      <c r="K164" s="5" t="str">
        <f>rawTransactionSheet!I164</f>
        <v>23786.44764</v>
      </c>
      <c r="L164" s="5" t="str">
        <f>rawTransactionSheet!J164</f>
        <v>2.973305955</v>
      </c>
      <c r="M164" s="5" t="str">
        <f>rawTransactionSheet!K164</f>
        <v>1</v>
      </c>
      <c r="N164" s="5" t="str">
        <f>rawTransactionSheet!L164</f>
        <v>BANGALORE</v>
      </c>
    </row>
    <row r="165">
      <c r="A165" s="2">
        <v>42370.0</v>
      </c>
      <c r="B165" s="5" t="str">
        <f>rawTransactionSheet!B165</f>
        <v>Pratham</v>
      </c>
      <c r="C165" s="5" t="str">
        <f>rawTransactionSheet!C165</f>
        <v>10</v>
      </c>
      <c r="D165" s="5" t="str">
        <f>rawTransactionSheet!D165</f>
        <v>MARUTI SUZUKI</v>
      </c>
      <c r="E165" s="5" t="str">
        <f>rawTransactionSheet!E165</f>
        <v>Ertiga</v>
      </c>
      <c r="F165" s="5" t="str">
        <f>IFERROR(VLOOKUP(E165,modelMapping,2,0),E165)</f>
        <v>Ertiga</v>
      </c>
      <c r="G165" s="5" t="str">
        <f>rawTransactionSheet!F165</f>
        <v>VXI</v>
      </c>
      <c r="H165" s="1" t="str">
        <f t="shared" si="1"/>
        <v>VXI</v>
      </c>
      <c r="I165" s="5" t="str">
        <f>rawTransactionSheet!G165</f>
        <v>2013</v>
      </c>
      <c r="J165" s="5" t="str">
        <f>rawTransactionSheet!H165</f>
        <v>710400</v>
      </c>
      <c r="K165" s="5" t="str">
        <f>rawTransactionSheet!I165</f>
        <v>11279.94524</v>
      </c>
      <c r="L165" s="5" t="str">
        <f>rawTransactionSheet!J165</f>
        <v>1.409993155</v>
      </c>
      <c r="M165" s="5" t="str">
        <f>rawTransactionSheet!K165</f>
        <v>1</v>
      </c>
      <c r="N165" s="5" t="str">
        <f>rawTransactionSheet!L165</f>
        <v>BANGALORE</v>
      </c>
    </row>
    <row r="166">
      <c r="A166" s="2">
        <v>42370.0</v>
      </c>
      <c r="B166" s="5" t="str">
        <f>rawTransactionSheet!B166</f>
        <v>NandiBid</v>
      </c>
      <c r="C166" s="5" t="str">
        <f>rawTransactionSheet!C166</f>
        <v>116906</v>
      </c>
      <c r="D166" s="5" t="str">
        <f>rawTransactionSheet!D166</f>
        <v>HYUNDAI</v>
      </c>
      <c r="E166" s="5" t="str">
        <f>rawTransactionSheet!E166</f>
        <v>Verna</v>
      </c>
      <c r="F166" s="5" t="str">
        <f>IFERROR(VLOOKUP(E166,modelMapping,2,0),E166)</f>
        <v>Verna</v>
      </c>
      <c r="G166" s="5" t="str">
        <f>rawTransactionSheet!F166</f>
        <v>Fluidic 1.6 CRDI SX</v>
      </c>
      <c r="H166" s="1" t="str">
        <f t="shared" si="1"/>
        <v>Fluidic 1.6 CRDI SX</v>
      </c>
      <c r="I166" s="5" t="str">
        <f>rawTransactionSheet!G166</f>
        <v>2013</v>
      </c>
      <c r="J166" s="5" t="str">
        <f>rawTransactionSheet!H166</f>
        <v>710400</v>
      </c>
      <c r="K166" s="5" t="str">
        <f>rawTransactionSheet!I166</f>
        <v>54954</v>
      </c>
      <c r="L166" s="5" t="str">
        <f>rawTransactionSheet!J166</f>
        <v>3</v>
      </c>
      <c r="M166" s="5" t="str">
        <f>rawTransactionSheet!K166</f>
        <v>1</v>
      </c>
      <c r="N166" s="5" t="str">
        <f>rawTransactionSheet!L166</f>
        <v>BANGALORE</v>
      </c>
      <c r="O166" s="1" t="str">
        <f>VALUE(C166)</f>
        <v>116906</v>
      </c>
      <c r="P166" s="1" t="str">
        <f>MATCH(O166,rawBidData!$A$2:$A$146,0)</f>
        <v>#N/A</v>
      </c>
    </row>
    <row r="167">
      <c r="A167" s="2">
        <v>42370.0</v>
      </c>
      <c r="B167" s="5" t="str">
        <f>rawTransactionSheet!B167</f>
        <v>DelCalling</v>
      </c>
      <c r="C167" s="5" t="str">
        <f>rawTransactionSheet!C167</f>
        <v>20643</v>
      </c>
      <c r="D167" s="5" t="str">
        <f>rawTransactionSheet!D167</f>
        <v>CHEVROLET</v>
      </c>
      <c r="E167" s="5" t="str">
        <f>rawTransactionSheet!E167</f>
        <v>Enjoy</v>
      </c>
      <c r="F167" s="5" t="str">
        <f>IFERROR(VLOOKUP(E167,modelMapping,2,0),E167)</f>
        <v>Enjoy</v>
      </c>
      <c r="G167" s="5" t="str">
        <f>rawTransactionSheet!F167</f>
        <v>1.3 TCDi LTZ 8 STR</v>
      </c>
      <c r="H167" s="1" t="str">
        <f t="shared" si="1"/>
        <v>1.3 TCDi LTZ 8 STR</v>
      </c>
      <c r="I167" s="5" t="str">
        <f>rawTransactionSheet!G167</f>
        <v>2014</v>
      </c>
      <c r="J167" s="5" t="str">
        <f>rawTransactionSheet!H167</f>
        <v>710000</v>
      </c>
      <c r="K167" s="5" t="str">
        <f>rawTransactionSheet!I167</f>
        <v>9192</v>
      </c>
      <c r="L167" s="5" t="str">
        <f>rawTransactionSheet!J167</f>
        <v>1</v>
      </c>
      <c r="M167" s="5" t="str">
        <f>rawTransactionSheet!K167</f>
        <v>1</v>
      </c>
      <c r="N167" s="5" t="str">
        <f>rawTransactionSheet!L167</f>
        <v>BANGALORE</v>
      </c>
    </row>
    <row r="168">
      <c r="A168" s="2">
        <v>42370.0</v>
      </c>
      <c r="B168" s="5" t="str">
        <f>rawTransactionSheet!B168</f>
        <v>RNS</v>
      </c>
      <c r="C168" s="5" t="str">
        <f>rawTransactionSheet!C168</f>
        <v>KA04ML1446</v>
      </c>
      <c r="D168" s="5" t="str">
        <f>rawTransactionSheet!D168</f>
        <v>MARUTI SUZUKI</v>
      </c>
      <c r="E168" s="5" t="str">
        <f>rawTransactionSheet!E168</f>
        <v>Ertiga</v>
      </c>
      <c r="F168" s="5" t="str">
        <f>IFERROR(VLOOKUP(E168,modelMapping,2,0),E168)</f>
        <v>Ertiga</v>
      </c>
      <c r="G168" s="5" t="str">
        <f>rawTransactionSheet!F168</f>
        <v>ZDI</v>
      </c>
      <c r="H168" s="1" t="str">
        <f t="shared" si="1"/>
        <v>ZDI</v>
      </c>
      <c r="I168" s="5" t="str">
        <f>rawTransactionSheet!G168</f>
        <v>2012</v>
      </c>
      <c r="J168" s="5" t="str">
        <f>rawTransactionSheet!H168</f>
        <v>705000</v>
      </c>
      <c r="K168" s="5" t="str">
        <f>rawTransactionSheet!I168</f>
        <v>50127</v>
      </c>
      <c r="L168" s="5" t="str">
        <f>rawTransactionSheet!J168</f>
        <v>3.742465753</v>
      </c>
      <c r="M168" s="5" t="str">
        <f>rawTransactionSheet!K168</f>
        <v>1</v>
      </c>
      <c r="N168" s="5" t="str">
        <f>rawTransactionSheet!L168</f>
        <v>BANGALORE</v>
      </c>
    </row>
    <row r="169">
      <c r="A169" s="2">
        <v>42370.0</v>
      </c>
      <c r="B169" s="5" t="str">
        <f>rawTransactionSheet!B169</f>
        <v>RNS</v>
      </c>
      <c r="C169" s="5" t="str">
        <f>rawTransactionSheet!C169</f>
        <v>KA51MF3145</v>
      </c>
      <c r="D169" s="5" t="str">
        <f>rawTransactionSheet!D169</f>
        <v>MARUTI SUZUKI</v>
      </c>
      <c r="E169" s="5" t="str">
        <f>rawTransactionSheet!E169</f>
        <v>Swift</v>
      </c>
      <c r="F169" s="5" t="str">
        <f>IFERROR(VLOOKUP(E169,modelMapping,2,0),E169)</f>
        <v>Swift</v>
      </c>
      <c r="G169" s="5" t="str">
        <f>rawTransactionSheet!F169</f>
        <v>ZDI</v>
      </c>
      <c r="H169" s="1" t="str">
        <f t="shared" si="1"/>
        <v>ZDI</v>
      </c>
      <c r="I169" s="5" t="str">
        <f>rawTransactionSheet!G169</f>
        <v>2014</v>
      </c>
      <c r="J169" s="5" t="str">
        <f>rawTransactionSheet!H169</f>
        <v>705000</v>
      </c>
      <c r="K169" s="5" t="str">
        <f>rawTransactionSheet!I169</f>
        <v>25035</v>
      </c>
      <c r="L169" s="5" t="str">
        <f>rawTransactionSheet!J169</f>
        <v>1.55890411</v>
      </c>
      <c r="M169" s="5" t="str">
        <f>rawTransactionSheet!K169</f>
        <v>2</v>
      </c>
      <c r="N169" s="5" t="str">
        <f>rawTransactionSheet!L169</f>
        <v>BANGALORE</v>
      </c>
    </row>
    <row r="170">
      <c r="A170" s="2">
        <v>42370.0</v>
      </c>
      <c r="B170" s="5" t="str">
        <f>rawTransactionSheet!B170</f>
        <v>Pratham</v>
      </c>
      <c r="C170" s="5" t="str">
        <f>rawTransactionSheet!C170</f>
        <v>9</v>
      </c>
      <c r="D170" s="5" t="str">
        <f>rawTransactionSheet!D170</f>
        <v>MARUTI SUZUKI</v>
      </c>
      <c r="E170" s="5" t="str">
        <f>rawTransactionSheet!E170</f>
        <v>Ertiga</v>
      </c>
      <c r="F170" s="5" t="str">
        <f>IFERROR(VLOOKUP(E170,modelMapping,2,0),E170)</f>
        <v>Ertiga</v>
      </c>
      <c r="G170" s="5" t="str">
        <f>rawTransactionSheet!F170</f>
        <v>VXI</v>
      </c>
      <c r="H170" s="1" t="str">
        <f t="shared" si="1"/>
        <v>VXI</v>
      </c>
      <c r="I170" s="5" t="str">
        <f>rawTransactionSheet!G170</f>
        <v>2013</v>
      </c>
      <c r="J170" s="5" t="str">
        <f>rawTransactionSheet!H170</f>
        <v>703500</v>
      </c>
      <c r="K170" s="5" t="str">
        <f>rawTransactionSheet!I170</f>
        <v>11279.94524</v>
      </c>
      <c r="L170" s="5" t="str">
        <f>rawTransactionSheet!J170</f>
        <v>1.409993155</v>
      </c>
      <c r="M170" s="5" t="str">
        <f>rawTransactionSheet!K170</f>
        <v>1</v>
      </c>
      <c r="N170" s="5" t="str">
        <f>rawTransactionSheet!L170</f>
        <v>BANGALORE</v>
      </c>
    </row>
    <row r="171">
      <c r="A171" s="2">
        <v>42370.0</v>
      </c>
      <c r="B171" s="5" t="str">
        <f>rawTransactionSheet!B171</f>
        <v>DelCalling</v>
      </c>
      <c r="C171" s="5" t="str">
        <f>rawTransactionSheet!C171</f>
        <v>68778</v>
      </c>
      <c r="D171" s="5" t="str">
        <f>rawTransactionSheet!D171</f>
        <v>HYUNDAI</v>
      </c>
      <c r="E171" s="5" t="str">
        <f>rawTransactionSheet!E171</f>
        <v>Verna</v>
      </c>
      <c r="F171" s="5" t="str">
        <f>IFERROR(VLOOKUP(E171,modelMapping,2,0),E171)</f>
        <v>Verna</v>
      </c>
      <c r="G171" s="5" t="str">
        <f>rawTransactionSheet!F171</f>
        <v>Fluidic 1.6 VTVT SX Opt</v>
      </c>
      <c r="H171" s="1" t="str">
        <f t="shared" si="1"/>
        <v>Fluidic 1.6 VTVT SX Opt</v>
      </c>
      <c r="I171" s="5" t="str">
        <f>rawTransactionSheet!G171</f>
        <v>2013</v>
      </c>
      <c r="J171" s="5" t="str">
        <f>rawTransactionSheet!H171</f>
        <v>700000</v>
      </c>
      <c r="K171" s="5" t="str">
        <f>rawTransactionSheet!I171</f>
        <v>28991</v>
      </c>
      <c r="L171" s="5" t="str">
        <f>rawTransactionSheet!J171</f>
        <v>2</v>
      </c>
      <c r="M171" s="5" t="str">
        <f>rawTransactionSheet!K171</f>
        <v>2</v>
      </c>
      <c r="N171" s="5" t="str">
        <f>rawTransactionSheet!L171</f>
        <v>BANGALORE</v>
      </c>
    </row>
    <row r="172">
      <c r="A172" s="2">
        <v>42370.0</v>
      </c>
      <c r="B172" s="5" t="str">
        <f>rawTransactionSheet!B172</f>
        <v>RNS</v>
      </c>
      <c r="C172" s="5" t="str">
        <f>rawTransactionSheet!C172</f>
        <v>KA52M4598</v>
      </c>
      <c r="D172" s="5" t="str">
        <f>rawTransactionSheet!D172</f>
        <v>MARUTI SUZUKI</v>
      </c>
      <c r="E172" s="5" t="str">
        <f>rawTransactionSheet!E172</f>
        <v>Swift</v>
      </c>
      <c r="F172" s="5" t="str">
        <f>IFERROR(VLOOKUP(E172,modelMapping,2,0),E172)</f>
        <v>Swift</v>
      </c>
      <c r="G172" s="5" t="str">
        <f>rawTransactionSheet!F172</f>
        <v>VDI</v>
      </c>
      <c r="H172" s="1" t="str">
        <f t="shared" si="1"/>
        <v>VDI</v>
      </c>
      <c r="I172" s="5" t="str">
        <f>rawTransactionSheet!G172</f>
        <v>2014</v>
      </c>
      <c r="J172" s="5" t="str">
        <f>rawTransactionSheet!H172</f>
        <v>699300</v>
      </c>
      <c r="K172" s="5" t="str">
        <f>rawTransactionSheet!I172</f>
        <v>6798</v>
      </c>
      <c r="L172" s="5" t="str">
        <f>rawTransactionSheet!J172</f>
        <v>1.493150685</v>
      </c>
      <c r="M172" s="5" t="str">
        <f>rawTransactionSheet!K172</f>
        <v>2</v>
      </c>
      <c r="N172" s="5" t="str">
        <f>rawTransactionSheet!L172</f>
        <v>BANGALORE</v>
      </c>
    </row>
    <row r="173">
      <c r="A173" s="2">
        <v>42370.0</v>
      </c>
      <c r="B173" s="5" t="str">
        <f>rawTransactionSheet!B173</f>
        <v>NandiBid</v>
      </c>
      <c r="C173" s="5" t="str">
        <f>rawTransactionSheet!C173</f>
        <v>127910</v>
      </c>
      <c r="D173" s="5" t="str">
        <f>rawTransactionSheet!D173</f>
        <v>VOLKSWAGEN</v>
      </c>
      <c r="E173" s="5" t="str">
        <f>rawTransactionSheet!E173</f>
        <v>VENTO</v>
      </c>
      <c r="F173" s="5" t="str">
        <f>IFERROR(VLOOKUP(E173,modelMapping,2,0),E173)</f>
        <v>VENTO</v>
      </c>
      <c r="G173" s="5" t="str">
        <f>rawTransactionSheet!F173</f>
        <v>Highline Diesel</v>
      </c>
      <c r="H173" s="1" t="str">
        <f t="shared" si="1"/>
        <v>Highline Diesel</v>
      </c>
      <c r="I173" s="5" t="str">
        <f>rawTransactionSheet!G173</f>
        <v>2013</v>
      </c>
      <c r="J173" s="5" t="str">
        <f>rawTransactionSheet!H173</f>
        <v>693750</v>
      </c>
      <c r="K173" s="5" t="str">
        <f>rawTransactionSheet!I173</f>
        <v>17679</v>
      </c>
      <c r="L173" s="5" t="str">
        <f>rawTransactionSheet!J173</f>
        <v>3</v>
      </c>
      <c r="M173" s="5" t="str">
        <f>rawTransactionSheet!K173</f>
        <v>1</v>
      </c>
      <c r="N173" s="5" t="str">
        <f>rawTransactionSheet!L173</f>
        <v>BANGALORE</v>
      </c>
      <c r="O173" s="1" t="str">
        <f t="shared" ref="O173:O175" si="21">VALUE(C173)</f>
        <v>127910</v>
      </c>
      <c r="P173" s="1" t="str">
        <f>MATCH(O173,rawBidData!$A$2:$A$146,0)</f>
        <v>#N/A</v>
      </c>
    </row>
    <row r="174">
      <c r="A174" s="2">
        <v>42370.0</v>
      </c>
      <c r="B174" s="5" t="str">
        <f>rawTransactionSheet!B174</f>
        <v>NandiBid</v>
      </c>
      <c r="C174" s="7" t="str">
        <f>rawTransactionSheet!C174</f>
        <v>139040</v>
      </c>
      <c r="D174" s="5" t="str">
        <f>rawTransactionSheet!D174</f>
        <v>HYUNDAI</v>
      </c>
      <c r="E174" s="5" t="str">
        <f>rawTransactionSheet!E174</f>
        <v>VERNA</v>
      </c>
      <c r="F174" s="5" t="str">
        <f>IFERROR(VLOOKUP(E174,modelMapping,2,0),E174)</f>
        <v>VERNA</v>
      </c>
      <c r="G174" s="5" t="str">
        <f>rawTransactionSheet!F174</f>
        <v>Fluidic 1.6 CRDI SX</v>
      </c>
      <c r="H174" s="1" t="str">
        <f t="shared" si="1"/>
        <v>Fluidic 1.6 CRDI SX</v>
      </c>
      <c r="I174" s="5" t="str">
        <f>rawTransactionSheet!G174</f>
        <v>2012</v>
      </c>
      <c r="J174" s="5" t="str">
        <f>rawTransactionSheet!H174</f>
        <v>693750</v>
      </c>
      <c r="K174" s="5" t="str">
        <f>rawTransactionSheet!I174</f>
        <v>57363</v>
      </c>
      <c r="L174" s="5" t="str">
        <f>rawTransactionSheet!J174</f>
        <v>4</v>
      </c>
      <c r="M174" s="5" t="str">
        <f>rawTransactionSheet!K174</f>
        <v>1</v>
      </c>
      <c r="N174" s="5" t="str">
        <f>rawTransactionSheet!L174</f>
        <v>BANGALORE</v>
      </c>
      <c r="O174" s="1" t="str">
        <f t="shared" si="21"/>
        <v>139040</v>
      </c>
      <c r="P174" s="1" t="str">
        <f>MATCH(O174,rawBidData!$A$2:$A$146,0)</f>
        <v>#N/A</v>
      </c>
    </row>
    <row r="175">
      <c r="A175" s="2">
        <v>42370.0</v>
      </c>
      <c r="B175" s="5" t="str">
        <f>rawTransactionSheet!B175</f>
        <v>NandiBid</v>
      </c>
      <c r="C175" s="7" t="str">
        <f>rawTransactionSheet!C175</f>
        <v>139704</v>
      </c>
      <c r="D175" s="5" t="str">
        <f>rawTransactionSheet!D175</f>
        <v>HYUNDAI</v>
      </c>
      <c r="E175" s="5" t="str">
        <f>rawTransactionSheet!E175</f>
        <v>VERNA</v>
      </c>
      <c r="F175" s="5" t="str">
        <f>IFERROR(VLOOKUP(E175,modelMapping,2,0),E175)</f>
        <v>VERNA</v>
      </c>
      <c r="G175" s="5" t="str">
        <f>rawTransactionSheet!F175</f>
        <v>Fluidic 1.6 CRDI SX</v>
      </c>
      <c r="H175" s="1" t="str">
        <f t="shared" si="1"/>
        <v>Fluidic 1.6 CRDI SX</v>
      </c>
      <c r="I175" s="5" t="str">
        <f>rawTransactionSheet!G175</f>
        <v>2012</v>
      </c>
      <c r="J175" s="5" t="str">
        <f>rawTransactionSheet!H175</f>
        <v>693750</v>
      </c>
      <c r="K175" s="5" t="str">
        <f>rawTransactionSheet!I175</f>
        <v>56181</v>
      </c>
      <c r="L175" s="5" t="str">
        <f>rawTransactionSheet!J175</f>
        <v>4</v>
      </c>
      <c r="M175" s="5" t="str">
        <f>rawTransactionSheet!K175</f>
        <v>1</v>
      </c>
      <c r="N175" s="5" t="str">
        <f>rawTransactionSheet!L175</f>
        <v>BANGALORE</v>
      </c>
      <c r="O175" s="1" t="str">
        <f t="shared" si="21"/>
        <v>139704</v>
      </c>
      <c r="P175" s="1" t="str">
        <f>MATCH(O175,rawBidData!$A$2:$A$146,0)</f>
        <v>#N/A</v>
      </c>
    </row>
    <row r="176">
      <c r="A176" s="2">
        <v>42370.0</v>
      </c>
      <c r="B176" s="5" t="str">
        <f>rawTransactionSheet!B176</f>
        <v>Hiremath</v>
      </c>
      <c r="C176" s="5" t="str">
        <f>rawTransactionSheet!C176</f>
        <v>Hire003</v>
      </c>
      <c r="D176" s="5" t="str">
        <f>rawTransactionSheet!D176</f>
        <v>MARUTI SUZUKI</v>
      </c>
      <c r="E176" s="5" t="str">
        <f>rawTransactionSheet!E176</f>
        <v>Ertiga</v>
      </c>
      <c r="F176" s="5" t="str">
        <f>IFERROR(VLOOKUP(E176,modelMapping,2,0),E176)</f>
        <v>Ertiga</v>
      </c>
      <c r="G176" s="5" t="str">
        <f>rawTransactionSheet!F176</f>
        <v>VDI</v>
      </c>
      <c r="H176" s="1" t="str">
        <f t="shared" si="1"/>
        <v>VDI</v>
      </c>
      <c r="I176" s="5" t="str">
        <f>rawTransactionSheet!G176</f>
        <v>2013</v>
      </c>
      <c r="J176" s="5" t="str">
        <f>rawTransactionSheet!H176</f>
        <v>690000</v>
      </c>
      <c r="K176" s="5" t="str">
        <f>rawTransactionSheet!I176</f>
        <v>50000</v>
      </c>
      <c r="L176" s="5" t="str">
        <f>rawTransactionSheet!J176</f>
        <v>2</v>
      </c>
      <c r="M176" s="5" t="str">
        <f>rawTransactionSheet!K176</f>
        <v>1</v>
      </c>
      <c r="N176" s="5" t="str">
        <f>rawTransactionSheet!L176</f>
        <v>BANGALORE</v>
      </c>
    </row>
    <row r="177">
      <c r="A177" s="2">
        <v>42370.0</v>
      </c>
      <c r="B177" s="5" t="str">
        <f>rawTransactionSheet!B177</f>
        <v>RNS</v>
      </c>
      <c r="C177" s="5" t="str">
        <f>rawTransactionSheet!C177</f>
        <v>KA03MR2292</v>
      </c>
      <c r="D177" s="5" t="str">
        <f>rawTransactionSheet!D177</f>
        <v>MARUTI SUZUKI</v>
      </c>
      <c r="E177" s="5" t="str">
        <f>rawTransactionSheet!E177</f>
        <v>Ertiga</v>
      </c>
      <c r="F177" s="5" t="str">
        <f>IFERROR(VLOOKUP(E177,modelMapping,2,0),E177)</f>
        <v>Ertiga</v>
      </c>
      <c r="G177" s="5" t="str">
        <f>rawTransactionSheet!F177</f>
        <v>ZDI</v>
      </c>
      <c r="H177" s="1" t="str">
        <f t="shared" si="1"/>
        <v>ZDI</v>
      </c>
      <c r="I177" s="5" t="str">
        <f>rawTransactionSheet!G177</f>
        <v>2012</v>
      </c>
      <c r="J177" s="5" t="str">
        <f>rawTransactionSheet!H177</f>
        <v>690000</v>
      </c>
      <c r="K177" s="5" t="str">
        <f>rawTransactionSheet!I177</f>
        <v>49998</v>
      </c>
      <c r="L177" s="5" t="str">
        <f>rawTransactionSheet!J177</f>
        <v>3.646575342</v>
      </c>
      <c r="M177" s="5" t="str">
        <f>rawTransactionSheet!K177</f>
        <v>2</v>
      </c>
      <c r="N177" s="5" t="str">
        <f>rawTransactionSheet!L177</f>
        <v>BANGALORE</v>
      </c>
    </row>
    <row r="178">
      <c r="A178" s="2">
        <v>42370.0</v>
      </c>
      <c r="B178" s="5" t="str">
        <f>rawTransactionSheet!B178</f>
        <v>RNS</v>
      </c>
      <c r="C178" s="5" t="str">
        <f>rawTransactionSheet!C178</f>
        <v>KA13N1496</v>
      </c>
      <c r="D178" s="5" t="str">
        <f>rawTransactionSheet!D178</f>
        <v>MARUTI SUZUKI</v>
      </c>
      <c r="E178" s="5" t="str">
        <f>rawTransactionSheet!E178</f>
        <v>Ertiga</v>
      </c>
      <c r="F178" s="5" t="str">
        <f>IFERROR(VLOOKUP(E178,modelMapping,2,0),E178)</f>
        <v>Ertiga</v>
      </c>
      <c r="G178" s="5" t="str">
        <f>rawTransactionSheet!F178</f>
        <v>ZDI</v>
      </c>
      <c r="H178" s="1" t="str">
        <f t="shared" si="1"/>
        <v>ZDI</v>
      </c>
      <c r="I178" s="5" t="str">
        <f>rawTransactionSheet!G178</f>
        <v>2012</v>
      </c>
      <c r="J178" s="5" t="str">
        <f>rawTransactionSheet!H178</f>
        <v>690000</v>
      </c>
      <c r="K178" s="5" t="str">
        <f>rawTransactionSheet!I178</f>
        <v>66448</v>
      </c>
      <c r="L178" s="5" t="str">
        <f>rawTransactionSheet!J178</f>
        <v>3.849315068</v>
      </c>
      <c r="M178" s="5" t="str">
        <f>rawTransactionSheet!K178</f>
        <v>2</v>
      </c>
      <c r="N178" s="5" t="str">
        <f>rawTransactionSheet!L178</f>
        <v>BANGALORE</v>
      </c>
    </row>
    <row r="179">
      <c r="A179" s="2">
        <v>42370.0</v>
      </c>
      <c r="B179" s="5" t="str">
        <f>rawTransactionSheet!B179</f>
        <v>RNS</v>
      </c>
      <c r="C179" s="5" t="str">
        <f>rawTransactionSheet!C179</f>
        <v>KA04MK8403</v>
      </c>
      <c r="D179" s="5" t="str">
        <f>rawTransactionSheet!D179</f>
        <v>MARUTI SUZUKI</v>
      </c>
      <c r="E179" s="5" t="str">
        <f>rawTransactionSheet!E179</f>
        <v>Ertiga</v>
      </c>
      <c r="F179" s="5" t="str">
        <f>IFERROR(VLOOKUP(E179,modelMapping,2,0),E179)</f>
        <v>Ertiga</v>
      </c>
      <c r="G179" s="5" t="str">
        <f>rawTransactionSheet!F179</f>
        <v>VDI</v>
      </c>
      <c r="H179" s="1" t="str">
        <f t="shared" si="1"/>
        <v>VDI</v>
      </c>
      <c r="I179" s="5" t="str">
        <f>rawTransactionSheet!G179</f>
        <v>2012</v>
      </c>
      <c r="J179" s="5" t="str">
        <f>rawTransactionSheet!H179</f>
        <v>688200</v>
      </c>
      <c r="K179" s="5" t="str">
        <f>rawTransactionSheet!I179</f>
        <v>66262</v>
      </c>
      <c r="L179" s="5" t="str">
        <f>rawTransactionSheet!J179</f>
        <v>3.646575342</v>
      </c>
      <c r="M179" s="5" t="str">
        <f>rawTransactionSheet!K179</f>
        <v>2</v>
      </c>
      <c r="N179" s="5" t="str">
        <f>rawTransactionSheet!L179</f>
        <v>BANGALORE</v>
      </c>
    </row>
    <row r="180">
      <c r="A180" s="2">
        <v>42370.0</v>
      </c>
      <c r="B180" s="5" t="str">
        <f>rawTransactionSheet!B180</f>
        <v>NandiBid</v>
      </c>
      <c r="C180" s="5" t="str">
        <f>rawTransactionSheet!C180</f>
        <v>126162</v>
      </c>
      <c r="D180" s="5" t="str">
        <f>rawTransactionSheet!D180</f>
        <v>HYUNDAI</v>
      </c>
      <c r="E180" s="5" t="str">
        <f>rawTransactionSheet!E180</f>
        <v>VERNA</v>
      </c>
      <c r="F180" s="5" t="str">
        <f>IFERROR(VLOOKUP(E180,modelMapping,2,0),E180)</f>
        <v>VERNA</v>
      </c>
      <c r="G180" s="5" t="str">
        <f>rawTransactionSheet!F180</f>
        <v>FLUIDIC 1.6 CRDI</v>
      </c>
      <c r="H180" s="1" t="str">
        <f t="shared" si="1"/>
        <v>FLUIDIC 1.6 CRDI</v>
      </c>
      <c r="I180" s="5" t="str">
        <f>rawTransactionSheet!G180</f>
        <v>2012</v>
      </c>
      <c r="J180" s="5" t="str">
        <f>rawTransactionSheet!H180</f>
        <v>688200</v>
      </c>
      <c r="K180" s="5" t="str">
        <f>rawTransactionSheet!I180</f>
        <v>28826</v>
      </c>
      <c r="L180" s="5" t="str">
        <f>rawTransactionSheet!J180</f>
        <v>4</v>
      </c>
      <c r="M180" s="5" t="str">
        <f>rawTransactionSheet!K180</f>
        <v>1</v>
      </c>
      <c r="N180" s="5" t="str">
        <f>rawTransactionSheet!L180</f>
        <v>BANGALORE</v>
      </c>
      <c r="O180" s="1" t="str">
        <f>VALUE(C180)</f>
        <v>126162</v>
      </c>
      <c r="P180" s="1" t="str">
        <f>MATCH(O180,rawBidData!$A$2:$A$146,0)</f>
        <v>#N/A</v>
      </c>
    </row>
    <row r="181">
      <c r="A181" s="2">
        <v>42370.0</v>
      </c>
      <c r="B181" s="5" t="str">
        <f>rawTransactionSheet!B181</f>
        <v>RNS</v>
      </c>
      <c r="C181" s="5" t="str">
        <f>rawTransactionSheet!C181</f>
        <v>KA03MU9883</v>
      </c>
      <c r="D181" s="5" t="str">
        <f>rawTransactionSheet!D181</f>
        <v>MARUTI SUZUKI</v>
      </c>
      <c r="E181" s="5" t="str">
        <f>rawTransactionSheet!E181</f>
        <v>Swift</v>
      </c>
      <c r="F181" s="5" t="str">
        <f>IFERROR(VLOOKUP(E181,modelMapping,2,0),E181)</f>
        <v>Swift</v>
      </c>
      <c r="G181" s="5" t="str">
        <f>rawTransactionSheet!F181</f>
        <v>ZXI</v>
      </c>
      <c r="H181" s="1" t="str">
        <f t="shared" si="1"/>
        <v>ZXI</v>
      </c>
      <c r="I181" s="5" t="str">
        <f>rawTransactionSheet!G181</f>
        <v>2014</v>
      </c>
      <c r="J181" s="5" t="str">
        <f>rawTransactionSheet!H181</f>
        <v>685000</v>
      </c>
      <c r="K181" s="5" t="str">
        <f>rawTransactionSheet!I181</f>
        <v>7737</v>
      </c>
      <c r="L181" s="5" t="str">
        <f>rawTransactionSheet!J181</f>
        <v>1.835616438</v>
      </c>
      <c r="M181" s="5" t="str">
        <f>rawTransactionSheet!K181</f>
        <v>1</v>
      </c>
      <c r="N181" s="5" t="str">
        <f>rawTransactionSheet!L181</f>
        <v>BANGALORE</v>
      </c>
    </row>
    <row r="182">
      <c r="A182" s="2">
        <v>42370.0</v>
      </c>
      <c r="B182" s="5" t="str">
        <f>rawTransactionSheet!B182</f>
        <v>DelCalling</v>
      </c>
      <c r="C182" s="5" t="str">
        <f>rawTransactionSheet!C182</f>
        <v>20664</v>
      </c>
      <c r="D182" s="5" t="str">
        <f>rawTransactionSheet!D182</f>
        <v>HYUNDAI</v>
      </c>
      <c r="E182" s="5" t="str">
        <f>rawTransactionSheet!E182</f>
        <v>Verna</v>
      </c>
      <c r="F182" s="5" t="str">
        <f>IFERROR(VLOOKUP(E182,modelMapping,2,0),E182)</f>
        <v>Verna</v>
      </c>
      <c r="G182" s="5" t="str">
        <f>rawTransactionSheet!F182</f>
        <v>Fluidic 1.6 VTVT SX Opt</v>
      </c>
      <c r="H182" s="1" t="str">
        <f t="shared" si="1"/>
        <v>Fluidic 1.6 VTVT SX Opt</v>
      </c>
      <c r="I182" s="5" t="str">
        <f>rawTransactionSheet!G182</f>
        <v>2013</v>
      </c>
      <c r="J182" s="5" t="str">
        <f>rawTransactionSheet!H182</f>
        <v>685000</v>
      </c>
      <c r="K182" s="5" t="str">
        <f>rawTransactionSheet!I182</f>
        <v>25095</v>
      </c>
      <c r="L182" s="5" t="str">
        <f>rawTransactionSheet!J182</f>
        <v>2</v>
      </c>
      <c r="M182" s="5" t="str">
        <f>rawTransactionSheet!K182</f>
        <v>1</v>
      </c>
      <c r="N182" s="5" t="str">
        <f>rawTransactionSheet!L182</f>
        <v>PUNE</v>
      </c>
    </row>
    <row r="183">
      <c r="A183" s="2">
        <v>42370.0</v>
      </c>
      <c r="B183" s="5" t="str">
        <f>rawTransactionSheet!B183</f>
        <v>KALYANI MOTORS PVT LTD</v>
      </c>
      <c r="C183" s="5" t="str">
        <f>rawTransactionSheet!C183</f>
        <v>KA50N5562</v>
      </c>
      <c r="D183" s="5" t="str">
        <f>rawTransactionSheet!D183</f>
        <v>MARUTI SUZUKI</v>
      </c>
      <c r="E183" s="5" t="str">
        <f>rawTransactionSheet!E183</f>
        <v>Ertiga</v>
      </c>
      <c r="F183" s="5" t="str">
        <f>IFERROR(VLOOKUP(E183,modelMapping,2,0),E183)</f>
        <v>Ertiga</v>
      </c>
      <c r="G183" s="5" t="str">
        <f>rawTransactionSheet!F183</f>
        <v>VDI</v>
      </c>
      <c r="H183" s="1" t="str">
        <f t="shared" si="1"/>
        <v>VDI</v>
      </c>
      <c r="I183" s="5" t="str">
        <f>rawTransactionSheet!G183</f>
        <v>2012</v>
      </c>
      <c r="J183" s="5" t="str">
        <f>rawTransactionSheet!H183</f>
        <v>682650</v>
      </c>
      <c r="K183" s="5" t="str">
        <f>rawTransactionSheet!I183</f>
        <v>33891</v>
      </c>
      <c r="L183" s="5" t="str">
        <f>rawTransactionSheet!J183</f>
        <v>3</v>
      </c>
      <c r="M183" s="5" t="str">
        <f>rawTransactionSheet!K183</f>
        <v>1</v>
      </c>
      <c r="N183" s="5" t="str">
        <f>rawTransactionSheet!L183</f>
        <v>BANGALORE</v>
      </c>
    </row>
    <row r="184">
      <c r="A184" s="2">
        <v>42370.0</v>
      </c>
      <c r="B184" s="5" t="str">
        <f>rawTransactionSheet!B184</f>
        <v>Pratham</v>
      </c>
      <c r="C184" s="5" t="str">
        <f>rawTransactionSheet!C184</f>
        <v>67</v>
      </c>
      <c r="D184" s="5" t="str">
        <f>rawTransactionSheet!D184</f>
        <v>MARUTI SUZUKI</v>
      </c>
      <c r="E184" s="5" t="str">
        <f>rawTransactionSheet!E184</f>
        <v>Ertiga</v>
      </c>
      <c r="F184" s="5" t="str">
        <f>IFERROR(VLOOKUP(E184,modelMapping,2,0),E184)</f>
        <v>Ertiga</v>
      </c>
      <c r="G184" s="5" t="str">
        <f>rawTransactionSheet!F184</f>
        <v>VDI</v>
      </c>
      <c r="H184" s="1" t="str">
        <f t="shared" si="1"/>
        <v>VDI</v>
      </c>
      <c r="I184" s="5" t="str">
        <f>rawTransactionSheet!G184</f>
        <v>2012</v>
      </c>
      <c r="J184" s="5" t="str">
        <f>rawTransactionSheet!H184</f>
        <v>680000</v>
      </c>
      <c r="K184" s="5" t="str">
        <f>rawTransactionSheet!I184</f>
        <v>23786.44764</v>
      </c>
      <c r="L184" s="5" t="str">
        <f>rawTransactionSheet!J184</f>
        <v>2.973305955</v>
      </c>
      <c r="M184" s="5" t="str">
        <f>rawTransactionSheet!K184</f>
        <v>1</v>
      </c>
      <c r="N184" s="5" t="str">
        <f>rawTransactionSheet!L184</f>
        <v>BANGALORE</v>
      </c>
    </row>
    <row r="185">
      <c r="A185" s="2">
        <v>42370.0</v>
      </c>
      <c r="B185" s="5" t="str">
        <f>rawTransactionSheet!B185</f>
        <v>RNS</v>
      </c>
      <c r="C185" s="5" t="str">
        <f>rawTransactionSheet!C185</f>
        <v>KA02MK2106</v>
      </c>
      <c r="D185" s="5" t="str">
        <f>rawTransactionSheet!D185</f>
        <v>MARUTI SUZUKI</v>
      </c>
      <c r="E185" s="5" t="str">
        <f>rawTransactionSheet!E185</f>
        <v>Swift</v>
      </c>
      <c r="F185" s="5" t="str">
        <f>IFERROR(VLOOKUP(E185,modelMapping,2,0),E185)</f>
        <v>Swift</v>
      </c>
      <c r="G185" s="5" t="str">
        <f>rawTransactionSheet!F185</f>
        <v>VDI</v>
      </c>
      <c r="H185" s="1" t="str">
        <f t="shared" si="1"/>
        <v>VDI</v>
      </c>
      <c r="I185" s="5" t="str">
        <f>rawTransactionSheet!G185</f>
        <v>2015</v>
      </c>
      <c r="J185" s="5" t="str">
        <f>rawTransactionSheet!H185</f>
        <v>678000</v>
      </c>
      <c r="K185" s="5" t="str">
        <f>rawTransactionSheet!I185</f>
        <v>10084</v>
      </c>
      <c r="L185" s="5" t="str">
        <f>rawTransactionSheet!J185</f>
        <v>0.78630137</v>
      </c>
      <c r="M185" s="5" t="str">
        <f>rawTransactionSheet!K185</f>
        <v>2</v>
      </c>
      <c r="N185" s="5" t="str">
        <f>rawTransactionSheet!L185</f>
        <v>BANGALORE</v>
      </c>
    </row>
    <row r="186">
      <c r="A186" s="2">
        <v>42370.0</v>
      </c>
      <c r="B186" s="5" t="str">
        <f>rawTransactionSheet!B186</f>
        <v>RNS</v>
      </c>
      <c r="C186" s="5" t="str">
        <f>rawTransactionSheet!C186</f>
        <v>KA04MM8814</v>
      </c>
      <c r="D186" s="5" t="str">
        <f>rawTransactionSheet!D186</f>
        <v>MARUTI SUZUKI</v>
      </c>
      <c r="E186" s="5" t="str">
        <f>rawTransactionSheet!E186</f>
        <v>Ertiga</v>
      </c>
      <c r="F186" s="5" t="str">
        <f>IFERROR(VLOOKUP(E186,modelMapping,2,0),E186)</f>
        <v>Ertiga</v>
      </c>
      <c r="G186" s="5" t="str">
        <f>rawTransactionSheet!F186</f>
        <v>VXI</v>
      </c>
      <c r="H186" s="1" t="str">
        <f t="shared" si="1"/>
        <v>VXI</v>
      </c>
      <c r="I186" s="5" t="str">
        <f>rawTransactionSheet!G186</f>
        <v>2013</v>
      </c>
      <c r="J186" s="5" t="str">
        <f>rawTransactionSheet!H186</f>
        <v>677100</v>
      </c>
      <c r="K186" s="5" t="str">
        <f>rawTransactionSheet!I186</f>
        <v>14399</v>
      </c>
      <c r="L186" s="5" t="str">
        <f>rawTransactionSheet!J186</f>
        <v>2.912328767</v>
      </c>
      <c r="M186" s="5" t="str">
        <f>rawTransactionSheet!K186</f>
        <v>2</v>
      </c>
      <c r="N186" s="5" t="str">
        <f>rawTransactionSheet!L186</f>
        <v>BANGALORE</v>
      </c>
    </row>
    <row r="187">
      <c r="A187" s="2">
        <v>42370.0</v>
      </c>
      <c r="B187" s="5" t="str">
        <f>rawTransactionSheet!B187</f>
        <v>NandiBid</v>
      </c>
      <c r="C187" s="5" t="str">
        <f>rawTransactionSheet!C187</f>
        <v>117998</v>
      </c>
      <c r="D187" s="5" t="str">
        <f>rawTransactionSheet!D187</f>
        <v>MAHINDRA</v>
      </c>
      <c r="E187" s="5" t="str">
        <f>rawTransactionSheet!E187</f>
        <v>Scorpio</v>
      </c>
      <c r="F187" s="5" t="str">
        <f>IFERROR(VLOOKUP(E187,modelMapping,2,0),E187)</f>
        <v>Scorpio</v>
      </c>
      <c r="G187" s="5" t="str">
        <f>rawTransactionSheet!F187</f>
        <v>SLE</v>
      </c>
      <c r="H187" s="1" t="str">
        <f t="shared" si="1"/>
        <v>SLE</v>
      </c>
      <c r="I187" s="5" t="str">
        <f>rawTransactionSheet!G187</f>
        <v>2012</v>
      </c>
      <c r="J187" s="5" t="str">
        <f>rawTransactionSheet!H187</f>
        <v>677100</v>
      </c>
      <c r="K187" s="5" t="str">
        <f>rawTransactionSheet!I187</f>
        <v>23918</v>
      </c>
      <c r="L187" s="5" t="str">
        <f>rawTransactionSheet!J187</f>
        <v>4</v>
      </c>
      <c r="M187" s="5" t="str">
        <f>rawTransactionSheet!K187</f>
        <v>1</v>
      </c>
      <c r="N187" s="5" t="str">
        <f>rawTransactionSheet!L187</f>
        <v>BANGALORE</v>
      </c>
      <c r="O187" s="1" t="str">
        <f t="shared" ref="O187:O190" si="22">VALUE(C187)</f>
        <v>117998</v>
      </c>
      <c r="P187" s="1" t="str">
        <f>MATCH(O187,rawBidData!$A$2:$A$146,0)</f>
        <v>#N/A</v>
      </c>
    </row>
    <row r="188">
      <c r="A188" s="2">
        <v>42370.0</v>
      </c>
      <c r="B188" s="5" t="str">
        <f>rawTransactionSheet!B188</f>
        <v>NandiBid</v>
      </c>
      <c r="C188" s="5" t="str">
        <f>rawTransactionSheet!C188</f>
        <v>136825</v>
      </c>
      <c r="D188" s="5" t="str">
        <f>rawTransactionSheet!D188</f>
        <v>MARUTI SUZUKI</v>
      </c>
      <c r="E188" s="5" t="str">
        <f>rawTransactionSheet!E188</f>
        <v>SWIFT DZIRE</v>
      </c>
      <c r="F188" s="5" t="str">
        <f>IFERROR(VLOOKUP(E188,modelMapping,2,0),E188)</f>
        <v>SWIFT DZIRE</v>
      </c>
      <c r="G188" s="5" t="str">
        <f>rawTransactionSheet!F188</f>
        <v>VDI</v>
      </c>
      <c r="H188" s="1" t="str">
        <f t="shared" si="1"/>
        <v>VDI</v>
      </c>
      <c r="I188" s="5" t="str">
        <f>rawTransactionSheet!G188</f>
        <v>2014</v>
      </c>
      <c r="J188" s="5" t="str">
        <f>rawTransactionSheet!H188</f>
        <v>677100</v>
      </c>
      <c r="K188" s="5" t="str">
        <f>rawTransactionSheet!I188</f>
        <v>33477</v>
      </c>
      <c r="L188" s="5" t="str">
        <f>rawTransactionSheet!J188</f>
        <v>2</v>
      </c>
      <c r="M188" s="5" t="str">
        <f>rawTransactionSheet!K188</f>
        <v>1</v>
      </c>
      <c r="N188" s="5" t="str">
        <f>rawTransactionSheet!L188</f>
        <v>BANGALORE</v>
      </c>
      <c r="O188" s="1" t="str">
        <f t="shared" si="22"/>
        <v>136825</v>
      </c>
      <c r="P188" s="1" t="str">
        <f>MATCH(O188,rawBidData!$A$2:$A$146,0)</f>
        <v>#N/A</v>
      </c>
    </row>
    <row r="189">
      <c r="A189" s="2">
        <v>42370.0</v>
      </c>
      <c r="B189" s="5" t="str">
        <f>rawTransactionSheet!B189</f>
        <v>NandiBid</v>
      </c>
      <c r="C189" s="5" t="str">
        <f>rawTransactionSheet!C189</f>
        <v>116193</v>
      </c>
      <c r="D189" s="5" t="str">
        <f>rawTransactionSheet!D189</f>
        <v>VOLKSWAGEN</v>
      </c>
      <c r="E189" s="5" t="str">
        <f>rawTransactionSheet!E189</f>
        <v>Vento</v>
      </c>
      <c r="F189" s="5" t="str">
        <f>IFERROR(VLOOKUP(E189,modelMapping,2,0),E189)</f>
        <v>Vento</v>
      </c>
      <c r="G189" s="5" t="str">
        <f>rawTransactionSheet!F189</f>
        <v>Comfortline Diesel</v>
      </c>
      <c r="H189" s="1" t="str">
        <f t="shared" si="1"/>
        <v>Comfortline Diesel</v>
      </c>
      <c r="I189" s="5" t="str">
        <f>rawTransactionSheet!G189</f>
        <v>2013</v>
      </c>
      <c r="J189" s="5" t="str">
        <f>rawTransactionSheet!H189</f>
        <v>677100</v>
      </c>
      <c r="K189" s="5" t="str">
        <f>rawTransactionSheet!I189</f>
        <v>6933</v>
      </c>
      <c r="L189" s="5" t="str">
        <f>rawTransactionSheet!J189</f>
        <v>3</v>
      </c>
      <c r="M189" s="5" t="str">
        <f>rawTransactionSheet!K189</f>
        <v>1</v>
      </c>
      <c r="N189" s="5" t="str">
        <f>rawTransactionSheet!L189</f>
        <v>BANGALORE</v>
      </c>
      <c r="O189" s="1" t="str">
        <f t="shared" si="22"/>
        <v>116193</v>
      </c>
      <c r="P189" s="1" t="str">
        <f>MATCH(O189,rawBidData!$A$2:$A$146,0)</f>
        <v>#N/A</v>
      </c>
    </row>
    <row r="190">
      <c r="A190" s="2">
        <v>42370.0</v>
      </c>
      <c r="B190" s="5" t="str">
        <f>rawTransactionSheet!B190</f>
        <v>NandiBid</v>
      </c>
      <c r="C190" s="7" t="str">
        <f>rawTransactionSheet!C190</f>
        <v>136825</v>
      </c>
      <c r="D190" s="5" t="str">
        <f>rawTransactionSheet!D190</f>
        <v>MARUTI SUZUKI</v>
      </c>
      <c r="E190" s="5" t="str">
        <f>rawTransactionSheet!E190</f>
        <v>SWIFT DZIRE</v>
      </c>
      <c r="F190" s="5" t="str">
        <f>IFERROR(VLOOKUP(E190,modelMapping,2,0),E190)</f>
        <v>SWIFT DZIRE</v>
      </c>
      <c r="G190" s="5" t="str">
        <f>rawTransactionSheet!F190</f>
        <v>VDI</v>
      </c>
      <c r="H190" s="1" t="str">
        <f t="shared" si="1"/>
        <v>VDI</v>
      </c>
      <c r="I190" s="5" t="str">
        <f>rawTransactionSheet!G190</f>
        <v>2014</v>
      </c>
      <c r="J190" s="5" t="str">
        <f>rawTransactionSheet!H190</f>
        <v>677100</v>
      </c>
      <c r="K190" s="5" t="str">
        <f>rawTransactionSheet!I190</f>
        <v>33477</v>
      </c>
      <c r="L190" s="5" t="str">
        <f>rawTransactionSheet!J190</f>
        <v>2</v>
      </c>
      <c r="M190" s="5" t="str">
        <f>rawTransactionSheet!K190</f>
        <v>1</v>
      </c>
      <c r="N190" s="5" t="str">
        <f>rawTransactionSheet!L190</f>
        <v>BANGALORE</v>
      </c>
      <c r="O190" s="1" t="str">
        <f t="shared" si="22"/>
        <v>136825</v>
      </c>
      <c r="P190" s="1" t="str">
        <f>MATCH(O190,rawBidData!$A$2:$A$146,0)</f>
        <v>#N/A</v>
      </c>
    </row>
    <row r="191">
      <c r="A191" s="2">
        <v>42370.0</v>
      </c>
      <c r="B191" s="5" t="str">
        <f>rawTransactionSheet!B191</f>
        <v>RNS</v>
      </c>
      <c r="C191" s="5" t="str">
        <f>rawTransactionSheet!C191</f>
        <v>KA51MG5976</v>
      </c>
      <c r="D191" s="5" t="str">
        <f>rawTransactionSheet!D191</f>
        <v>MARUTI SUZUKI</v>
      </c>
      <c r="E191" s="5" t="str">
        <f>rawTransactionSheet!E191</f>
        <v>Swift</v>
      </c>
      <c r="F191" s="5" t="str">
        <f>IFERROR(VLOOKUP(E191,modelMapping,2,0),E191)</f>
        <v>Swift</v>
      </c>
      <c r="G191" s="5" t="str">
        <f>rawTransactionSheet!F191</f>
        <v>VDI</v>
      </c>
      <c r="H191" s="1" t="str">
        <f t="shared" si="1"/>
        <v>VDI</v>
      </c>
      <c r="I191" s="5" t="str">
        <f>rawTransactionSheet!G191</f>
        <v>2015</v>
      </c>
      <c r="J191" s="5" t="str">
        <f>rawTransactionSheet!H191</f>
        <v>675000</v>
      </c>
      <c r="K191" s="5" t="str">
        <f>rawTransactionSheet!I191</f>
        <v>13623</v>
      </c>
      <c r="L191" s="5" t="str">
        <f>rawTransactionSheet!J191</f>
        <v>0.830136986</v>
      </c>
      <c r="M191" s="5" t="str">
        <f>rawTransactionSheet!K191</f>
        <v>2</v>
      </c>
      <c r="N191" s="5" t="str">
        <f>rawTransactionSheet!L191</f>
        <v>BANGALORE</v>
      </c>
    </row>
    <row r="192">
      <c r="A192" s="2">
        <v>42370.0</v>
      </c>
      <c r="B192" s="5" t="str">
        <f>rawTransactionSheet!B192</f>
        <v>RNS</v>
      </c>
      <c r="C192" s="5" t="str">
        <f>rawTransactionSheet!C192</f>
        <v>KA52M4598</v>
      </c>
      <c r="D192" s="5" t="str">
        <f>rawTransactionSheet!D192</f>
        <v>MARUTI SUZUKI</v>
      </c>
      <c r="E192" s="5" t="str">
        <f>rawTransactionSheet!E192</f>
        <v>Swift</v>
      </c>
      <c r="F192" s="5" t="str">
        <f>IFERROR(VLOOKUP(E192,modelMapping,2,0),E192)</f>
        <v>Swift</v>
      </c>
      <c r="G192" s="5" t="str">
        <f>rawTransactionSheet!F192</f>
        <v>VDI</v>
      </c>
      <c r="H192" s="1" t="str">
        <f t="shared" si="1"/>
        <v>VDI</v>
      </c>
      <c r="I192" s="5" t="str">
        <f>rawTransactionSheet!G192</f>
        <v>2014</v>
      </c>
      <c r="J192" s="5" t="str">
        <f>rawTransactionSheet!H192</f>
        <v>675000</v>
      </c>
      <c r="K192" s="5" t="str">
        <f>rawTransactionSheet!I192</f>
        <v>6798</v>
      </c>
      <c r="L192" s="5" t="str">
        <f>rawTransactionSheet!J192</f>
        <v>1.493150685</v>
      </c>
      <c r="M192" s="5" t="str">
        <f>rawTransactionSheet!K192</f>
        <v>2</v>
      </c>
      <c r="N192" s="5" t="str">
        <f>rawTransactionSheet!L192</f>
        <v>BANGALORE</v>
      </c>
    </row>
    <row r="193">
      <c r="A193" s="2">
        <v>42370.0</v>
      </c>
      <c r="B193" s="5" t="str">
        <f>rawTransactionSheet!B193</f>
        <v>DelCalling</v>
      </c>
      <c r="C193" s="5" t="str">
        <f>rawTransactionSheet!C193</f>
        <v>17658</v>
      </c>
      <c r="D193" s="5" t="str">
        <f>rawTransactionSheet!D193</f>
        <v>VOLKSWAGEN</v>
      </c>
      <c r="E193" s="5" t="str">
        <f>rawTransactionSheet!E193</f>
        <v>Vento</v>
      </c>
      <c r="F193" s="5" t="str">
        <f>IFERROR(VLOOKUP(E193,modelMapping,2,0),E193)</f>
        <v>Vento</v>
      </c>
      <c r="G193" s="5" t="str">
        <f>rawTransactionSheet!F193</f>
        <v>Highline Petrol</v>
      </c>
      <c r="H193" s="1" t="str">
        <f t="shared" si="1"/>
        <v>Highline Petrol</v>
      </c>
      <c r="I193" s="5" t="str">
        <f>rawTransactionSheet!G193</f>
        <v>2013</v>
      </c>
      <c r="J193" s="5" t="str">
        <f>rawTransactionSheet!H193</f>
        <v>675000</v>
      </c>
      <c r="K193" s="5" t="str">
        <f>rawTransactionSheet!I193</f>
        <v>26897</v>
      </c>
      <c r="L193" s="5" t="str">
        <f>rawTransactionSheet!J193</f>
        <v>2</v>
      </c>
      <c r="M193" s="5" t="str">
        <f>rawTransactionSheet!K193</f>
        <v>1</v>
      </c>
      <c r="N193" s="5" t="str">
        <f>rawTransactionSheet!L193</f>
        <v>MUMBAI</v>
      </c>
    </row>
    <row r="194">
      <c r="A194" s="2">
        <v>42370.0</v>
      </c>
      <c r="B194" s="5" t="str">
        <f>rawTransactionSheet!B194</f>
        <v>DelCalling</v>
      </c>
      <c r="C194" s="5" t="str">
        <f>rawTransactionSheet!C194</f>
        <v>87488</v>
      </c>
      <c r="D194" s="5" t="str">
        <f>rawTransactionSheet!D194</f>
        <v>HYUNDAI</v>
      </c>
      <c r="E194" s="5" t="str">
        <f>rawTransactionSheet!E194</f>
        <v>Verna</v>
      </c>
      <c r="F194" s="5" t="str">
        <f>IFERROR(VLOOKUP(E194,modelMapping,2,0),E194)</f>
        <v>Verna</v>
      </c>
      <c r="G194" s="5" t="str">
        <f>rawTransactionSheet!F194</f>
        <v>Fluidic 1.6 CRDI SX</v>
      </c>
      <c r="H194" s="1" t="str">
        <f t="shared" si="1"/>
        <v>Fluidic 1.6 CRDI SX</v>
      </c>
      <c r="I194" s="5" t="str">
        <f>rawTransactionSheet!G194</f>
        <v>2012</v>
      </c>
      <c r="J194" s="5" t="str">
        <f>rawTransactionSheet!H194</f>
        <v>675000</v>
      </c>
      <c r="K194" s="5" t="str">
        <f>rawTransactionSheet!I194</f>
        <v>40444</v>
      </c>
      <c r="L194" s="5" t="str">
        <f>rawTransactionSheet!J194</f>
        <v>3</v>
      </c>
      <c r="M194" s="5" t="str">
        <f>rawTransactionSheet!K194</f>
        <v>1</v>
      </c>
      <c r="N194" s="5" t="str">
        <f>rawTransactionSheet!L194</f>
        <v>MUMBAI</v>
      </c>
    </row>
    <row r="195">
      <c r="A195" s="2">
        <v>42370.0</v>
      </c>
      <c r="B195" s="5" t="str">
        <f>rawTransactionSheet!B195</f>
        <v>DelCalling</v>
      </c>
      <c r="C195" s="5" t="str">
        <f>rawTransactionSheet!C195</f>
        <v>120379</v>
      </c>
      <c r="D195" s="5" t="str">
        <f>rawTransactionSheet!D195</f>
        <v>SKODA</v>
      </c>
      <c r="E195" s="5" t="str">
        <f>rawTransactionSheet!E195</f>
        <v>RAPID</v>
      </c>
      <c r="F195" s="5" t="str">
        <f>IFERROR(VLOOKUP(E195,modelMapping,2,0),E195)</f>
        <v>RAPID</v>
      </c>
      <c r="G195" s="5" t="str">
        <f>rawTransactionSheet!F195</f>
        <v>Ambition 1.6 TDI CR MT</v>
      </c>
      <c r="H195" s="1" t="str">
        <f t="shared" si="1"/>
        <v>Ambition 1.6 TDI CR MT</v>
      </c>
      <c r="I195" s="5" t="str">
        <f>rawTransactionSheet!G195</f>
        <v>2012</v>
      </c>
      <c r="J195" s="5" t="str">
        <f>rawTransactionSheet!H195</f>
        <v>675000</v>
      </c>
      <c r="K195" s="5" t="str">
        <f>rawTransactionSheet!I195</f>
        <v>37638</v>
      </c>
      <c r="L195" s="5" t="str">
        <f>rawTransactionSheet!J195</f>
        <v>4</v>
      </c>
      <c r="M195" s="5" t="str">
        <f>rawTransactionSheet!K195</f>
        <v>2</v>
      </c>
      <c r="N195" s="5" t="str">
        <f>rawTransactionSheet!L195</f>
        <v>BANGALORE</v>
      </c>
    </row>
    <row r="196">
      <c r="A196" s="2">
        <v>42370.0</v>
      </c>
      <c r="B196" s="5" t="str">
        <f>rawTransactionSheet!B196</f>
        <v>DelCalling</v>
      </c>
      <c r="C196" s="5" t="str">
        <f>rawTransactionSheet!C196</f>
        <v>81661</v>
      </c>
      <c r="D196" s="5" t="str">
        <f>rawTransactionSheet!D196</f>
        <v>MARUTI SUZUKI</v>
      </c>
      <c r="E196" s="5" t="str">
        <f>rawTransactionSheet!E196</f>
        <v>ERTIGA</v>
      </c>
      <c r="F196" s="5" t="str">
        <f>IFERROR(VLOOKUP(E196,modelMapping,2,0),E196)</f>
        <v>ERTIGA</v>
      </c>
      <c r="G196" s="5" t="str">
        <f>rawTransactionSheet!F196</f>
        <v>VDi</v>
      </c>
      <c r="H196" s="1" t="str">
        <f t="shared" si="1"/>
        <v>VDi</v>
      </c>
      <c r="I196" s="5" t="str">
        <f>rawTransactionSheet!G196</f>
        <v>2013</v>
      </c>
      <c r="J196" s="5" t="str">
        <f>rawTransactionSheet!H196</f>
        <v>675000</v>
      </c>
      <c r="K196" s="5" t="str">
        <f>rawTransactionSheet!I196</f>
        <v>36010</v>
      </c>
      <c r="L196" s="5" t="str">
        <f>rawTransactionSheet!J196</f>
        <v>3</v>
      </c>
      <c r="M196" s="5" t="str">
        <f>rawTransactionSheet!K196</f>
        <v>1</v>
      </c>
      <c r="N196" s="5" t="str">
        <f>rawTransactionSheet!L196</f>
        <v>BANGALORE</v>
      </c>
    </row>
    <row r="197">
      <c r="A197" s="2">
        <v>42370.0</v>
      </c>
      <c r="B197" s="5" t="str">
        <f>rawTransactionSheet!B197</f>
        <v>DelCalling</v>
      </c>
      <c r="C197" s="5" t="str">
        <f>rawTransactionSheet!C197</f>
        <v>88407</v>
      </c>
      <c r="D197" s="5" t="str">
        <f>rawTransactionSheet!D197</f>
        <v>SKODA</v>
      </c>
      <c r="E197" s="5" t="str">
        <f>rawTransactionSheet!E197</f>
        <v>RAPID</v>
      </c>
      <c r="F197" s="5" t="str">
        <f>IFERROR(VLOOKUP(E197,modelMapping,2,0),E197)</f>
        <v>RAPID</v>
      </c>
      <c r="G197" s="5" t="str">
        <f>rawTransactionSheet!F197</f>
        <v>Elegance 1.6 TDI CR MT</v>
      </c>
      <c r="H197" s="1" t="str">
        <f t="shared" si="1"/>
        <v>Elegance 1.6 TDI CR MT</v>
      </c>
      <c r="I197" s="5" t="str">
        <f>rawTransactionSheet!G197</f>
        <v>2013</v>
      </c>
      <c r="J197" s="5" t="str">
        <f>rawTransactionSheet!H197</f>
        <v>675000</v>
      </c>
      <c r="K197" s="5" t="str">
        <f>rawTransactionSheet!I197</f>
        <v>60691</v>
      </c>
      <c r="L197" s="5" t="str">
        <f>rawTransactionSheet!J197</f>
        <v>3</v>
      </c>
      <c r="M197" s="5" t="str">
        <f>rawTransactionSheet!K197</f>
        <v>1</v>
      </c>
      <c r="N197" s="5" t="str">
        <f>rawTransactionSheet!L197</f>
        <v>BANGALORE</v>
      </c>
    </row>
    <row r="198">
      <c r="A198" s="2">
        <v>42370.0</v>
      </c>
      <c r="B198" s="5" t="str">
        <f>rawTransactionSheet!B198</f>
        <v>RNS</v>
      </c>
      <c r="C198" s="5" t="str">
        <f>rawTransactionSheet!C198</f>
        <v>KA04MQ153</v>
      </c>
      <c r="D198" s="5" t="str">
        <f>rawTransactionSheet!D198</f>
        <v>MARUTI SUZUKI</v>
      </c>
      <c r="E198" s="5" t="str">
        <f>rawTransactionSheet!E198</f>
        <v>Swift</v>
      </c>
      <c r="F198" s="5" t="str">
        <f>IFERROR(VLOOKUP(E198,modelMapping,2,0),E198)</f>
        <v>Swift</v>
      </c>
      <c r="G198" s="5" t="str">
        <f>rawTransactionSheet!F198</f>
        <v>ZXI</v>
      </c>
      <c r="H198" s="1" t="str">
        <f t="shared" si="1"/>
        <v>ZXI</v>
      </c>
      <c r="I198" s="5" t="str">
        <f>rawTransactionSheet!G198</f>
        <v>2015</v>
      </c>
      <c r="J198" s="5" t="str">
        <f>rawTransactionSheet!H198</f>
        <v>671550</v>
      </c>
      <c r="K198" s="5" t="str">
        <f>rawTransactionSheet!I198</f>
        <v>6520</v>
      </c>
      <c r="L198" s="5" t="str">
        <f>rawTransactionSheet!J198</f>
        <v>0.682191781</v>
      </c>
      <c r="M198" s="5" t="str">
        <f>rawTransactionSheet!K198</f>
        <v>2</v>
      </c>
      <c r="N198" s="5" t="str">
        <f>rawTransactionSheet!L198</f>
        <v>BANGALORE</v>
      </c>
    </row>
    <row r="199">
      <c r="A199" s="2">
        <v>42370.0</v>
      </c>
      <c r="B199" s="5" t="str">
        <f>rawTransactionSheet!B199</f>
        <v>RNS</v>
      </c>
      <c r="C199" s="5" t="str">
        <f>rawTransactionSheet!C199</f>
        <v>KA04MK1693</v>
      </c>
      <c r="D199" s="5" t="str">
        <f>rawTransactionSheet!D199</f>
        <v>MARUTI SUZUKI</v>
      </c>
      <c r="E199" s="5" t="str">
        <f>rawTransactionSheet!E199</f>
        <v>Swift</v>
      </c>
      <c r="F199" s="5" t="str">
        <f>IFERROR(VLOOKUP(E199,modelMapping,2,0),E199)</f>
        <v>Swift</v>
      </c>
      <c r="G199" s="5" t="str">
        <f>rawTransactionSheet!F199</f>
        <v>VDI</v>
      </c>
      <c r="H199" s="1" t="str">
        <f t="shared" si="1"/>
        <v>VDI</v>
      </c>
      <c r="I199" s="5" t="str">
        <f>rawTransactionSheet!G199</f>
        <v>2011</v>
      </c>
      <c r="J199" s="5" t="str">
        <f>rawTransactionSheet!H199</f>
        <v>670000</v>
      </c>
      <c r="K199" s="5" t="str">
        <f>rawTransactionSheet!I199</f>
        <v>125431</v>
      </c>
      <c r="L199" s="5" t="str">
        <f>rawTransactionSheet!J199</f>
        <v>4.61369863</v>
      </c>
      <c r="M199" s="5" t="str">
        <f>rawTransactionSheet!K199</f>
        <v>2</v>
      </c>
      <c r="N199" s="5" t="str">
        <f>rawTransactionSheet!L199</f>
        <v>BANGALORE</v>
      </c>
    </row>
    <row r="200">
      <c r="A200" s="2">
        <v>42370.0</v>
      </c>
      <c r="B200" s="5" t="str">
        <f>rawTransactionSheet!B200</f>
        <v>KALYANI MOTORS PVT LTD</v>
      </c>
      <c r="C200" s="5" t="str">
        <f>rawTransactionSheet!C200</f>
        <v>KA42M6521</v>
      </c>
      <c r="D200" s="5" t="str">
        <f>rawTransactionSheet!D200</f>
        <v>MARUTI SUZUKI</v>
      </c>
      <c r="E200" s="5" t="str">
        <f>rawTransactionSheet!E200</f>
        <v>Swift Dzire</v>
      </c>
      <c r="F200" s="5" t="str">
        <f>IFERROR(VLOOKUP(E200,modelMapping,2,0),E200)</f>
        <v>Swift Dzire</v>
      </c>
      <c r="G200" s="5" t="str">
        <f>rawTransactionSheet!F200</f>
        <v>VDI</v>
      </c>
      <c r="H200" s="1" t="str">
        <f t="shared" si="1"/>
        <v>VDI</v>
      </c>
      <c r="I200" s="5" t="str">
        <f>rawTransactionSheet!G200</f>
        <v>2015</v>
      </c>
      <c r="J200" s="5" t="str">
        <f>rawTransactionSheet!H200</f>
        <v>668500</v>
      </c>
      <c r="K200" s="5" t="str">
        <f>rawTransactionSheet!I200</f>
        <v>10000</v>
      </c>
      <c r="L200" s="5" t="str">
        <f>rawTransactionSheet!J200</f>
        <v>0.5</v>
      </c>
      <c r="M200" s="5" t="str">
        <f>rawTransactionSheet!K200</f>
        <v>1</v>
      </c>
      <c r="N200" s="5" t="str">
        <f>rawTransactionSheet!L200</f>
        <v>BANGALORE</v>
      </c>
    </row>
    <row r="201">
      <c r="A201" s="2">
        <v>42370.0</v>
      </c>
      <c r="B201" s="5" t="str">
        <f>rawTransactionSheet!B201</f>
        <v>NandiBid</v>
      </c>
      <c r="C201" s="5" t="str">
        <f>rawTransactionSheet!C201</f>
        <v>116655</v>
      </c>
      <c r="D201" s="5" t="str">
        <f>rawTransactionSheet!D201</f>
        <v>CHEVROLET</v>
      </c>
      <c r="E201" s="5" t="str">
        <f>rawTransactionSheet!E201</f>
        <v>Captiva</v>
      </c>
      <c r="F201" s="5" t="str">
        <f>IFERROR(VLOOKUP(E201,modelMapping,2,0),E201)</f>
        <v>Captiva</v>
      </c>
      <c r="G201" s="5" t="str">
        <f>rawTransactionSheet!F201</f>
        <v>LT</v>
      </c>
      <c r="H201" s="1" t="str">
        <f t="shared" si="1"/>
        <v>LT</v>
      </c>
      <c r="I201" s="5" t="str">
        <f>rawTransactionSheet!G201</f>
        <v>2008</v>
      </c>
      <c r="J201" s="5" t="str">
        <f>rawTransactionSheet!H201</f>
        <v>666000</v>
      </c>
      <c r="K201" s="5" t="str">
        <f>rawTransactionSheet!I201</f>
        <v>87142</v>
      </c>
      <c r="L201" s="5" t="str">
        <f>rawTransactionSheet!J201</f>
        <v>8</v>
      </c>
      <c r="M201" s="5" t="str">
        <f>rawTransactionSheet!K201</f>
        <v>2</v>
      </c>
      <c r="N201" s="5" t="str">
        <f>rawTransactionSheet!L201</f>
        <v>BANGALORE</v>
      </c>
      <c r="O201" s="1" t="str">
        <f t="shared" ref="O201:O210" si="23">VALUE(C201)</f>
        <v>116655</v>
      </c>
      <c r="P201" s="1" t="str">
        <f>MATCH(O201,rawBidData!$A$2:$A$146,0)</f>
        <v>#N/A</v>
      </c>
    </row>
    <row r="202">
      <c r="A202" s="2">
        <v>42370.0</v>
      </c>
      <c r="B202" s="5" t="str">
        <f>rawTransactionSheet!B202</f>
        <v>NandiBid</v>
      </c>
      <c r="C202" s="5" t="str">
        <f>rawTransactionSheet!C202</f>
        <v>125124</v>
      </c>
      <c r="D202" s="5" t="str">
        <f>rawTransactionSheet!D202</f>
        <v>TOYOTA</v>
      </c>
      <c r="E202" s="5" t="str">
        <f>rawTransactionSheet!E202</f>
        <v>COROLLA ALTIS</v>
      </c>
      <c r="F202" s="5" t="str">
        <f>IFERROR(VLOOKUP(E202,modelMapping,2,0),E202)</f>
        <v>COROLLA ALTIS</v>
      </c>
      <c r="G202" s="5" t="str">
        <f>rawTransactionSheet!F202</f>
        <v>1.8 G</v>
      </c>
      <c r="H202" s="1" t="str">
        <f t="shared" si="1"/>
        <v>1.8 G</v>
      </c>
      <c r="I202" s="5" t="str">
        <f>rawTransactionSheet!G202</f>
        <v>2011</v>
      </c>
      <c r="J202" s="5" t="str">
        <f>rawTransactionSheet!H202</f>
        <v>666000</v>
      </c>
      <c r="K202" s="5" t="str">
        <f>rawTransactionSheet!I202</f>
        <v>32410</v>
      </c>
      <c r="L202" s="5" t="str">
        <f>rawTransactionSheet!J202</f>
        <v>5</v>
      </c>
      <c r="M202" s="5" t="str">
        <f>rawTransactionSheet!K202</f>
        <v>2</v>
      </c>
      <c r="N202" s="5" t="str">
        <f>rawTransactionSheet!L202</f>
        <v>BANGALORE</v>
      </c>
      <c r="O202" s="1" t="str">
        <f t="shared" si="23"/>
        <v>125124</v>
      </c>
      <c r="P202" s="1" t="str">
        <f>MATCH(O202,rawBidData!$A$2:$A$146,0)</f>
        <v>#N/A</v>
      </c>
    </row>
    <row r="203">
      <c r="A203" s="2">
        <v>42370.0</v>
      </c>
      <c r="B203" s="5" t="str">
        <f>rawTransactionSheet!B203</f>
        <v>NandiBid</v>
      </c>
      <c r="C203" s="5" t="str">
        <f>rawTransactionSheet!C203</f>
        <v>125052</v>
      </c>
      <c r="D203" s="5" t="str">
        <f>rawTransactionSheet!D203</f>
        <v>FORD</v>
      </c>
      <c r="E203" s="5" t="str">
        <f>rawTransactionSheet!E203</f>
        <v>ECOSPORT</v>
      </c>
      <c r="F203" s="5" t="str">
        <f>IFERROR(VLOOKUP(E203,modelMapping,2,0),E203)</f>
        <v>ECOSPORT</v>
      </c>
      <c r="G203" s="5" t="str">
        <f>rawTransactionSheet!F203</f>
        <v>TREND 1.5 TDCI</v>
      </c>
      <c r="H203" s="1" t="str">
        <f t="shared" si="1"/>
        <v>TREND 1.5 TDCI</v>
      </c>
      <c r="I203" s="5" t="str">
        <f>rawTransactionSheet!G203</f>
        <v>2013</v>
      </c>
      <c r="J203" s="5" t="str">
        <f>rawTransactionSheet!H203</f>
        <v>666000</v>
      </c>
      <c r="K203" s="5" t="str">
        <f>rawTransactionSheet!I203</f>
        <v>22386</v>
      </c>
      <c r="L203" s="5" t="str">
        <f>rawTransactionSheet!J203</f>
        <v>3</v>
      </c>
      <c r="M203" s="5" t="str">
        <f>rawTransactionSheet!K203</f>
        <v>1</v>
      </c>
      <c r="N203" s="5" t="str">
        <f>rawTransactionSheet!L203</f>
        <v>BANGALORE</v>
      </c>
      <c r="O203" s="1" t="str">
        <f t="shared" si="23"/>
        <v>125052</v>
      </c>
      <c r="P203" s="1" t="str">
        <f>MATCH(O203,rawBidData!$A$2:$A$146,0)</f>
        <v>#N/A</v>
      </c>
    </row>
    <row r="204">
      <c r="A204" s="2">
        <v>42370.0</v>
      </c>
      <c r="B204" s="5" t="str">
        <f>rawTransactionSheet!B204</f>
        <v>NandiBid</v>
      </c>
      <c r="C204" s="5" t="str">
        <f>rawTransactionSheet!C204</f>
        <v>125652</v>
      </c>
      <c r="D204" s="5" t="str">
        <f>rawTransactionSheet!D204</f>
        <v>HYUNDAI</v>
      </c>
      <c r="E204" s="5" t="str">
        <f>rawTransactionSheet!E204</f>
        <v>ELITE I20</v>
      </c>
      <c r="F204" s="1" t="str">
        <f>IFERROR(VLOOKUP(E204,modelMapping,2,0),E204)</f>
        <v>i20</v>
      </c>
      <c r="G204" s="5" t="str">
        <f>rawTransactionSheet!F204</f>
        <v>Asta 1.4 CRDI</v>
      </c>
      <c r="H204" s="1" t="str">
        <f t="shared" si="1"/>
        <v>Asta 1.4 CRDI</v>
      </c>
      <c r="I204" s="5" t="str">
        <f>rawTransactionSheet!G204</f>
        <v>2014</v>
      </c>
      <c r="J204" s="5" t="str">
        <f>rawTransactionSheet!H204</f>
        <v>666000</v>
      </c>
      <c r="K204" s="5" t="str">
        <f>rawTransactionSheet!I204</f>
        <v>23279</v>
      </c>
      <c r="L204" s="5" t="str">
        <f>rawTransactionSheet!J204</f>
        <v>2</v>
      </c>
      <c r="M204" s="5" t="str">
        <f>rawTransactionSheet!K204</f>
        <v>1</v>
      </c>
      <c r="N204" s="5" t="str">
        <f>rawTransactionSheet!L204</f>
        <v>BANGALORE</v>
      </c>
      <c r="O204" s="1" t="str">
        <f t="shared" si="23"/>
        <v>125652</v>
      </c>
      <c r="P204" s="1" t="str">
        <f>MATCH(O204,rawBidData!$A$2:$A$146,0)</f>
        <v>#N/A</v>
      </c>
    </row>
    <row r="205">
      <c r="A205" s="2">
        <v>42370.0</v>
      </c>
      <c r="B205" s="5" t="str">
        <f>rawTransactionSheet!B205</f>
        <v>NandiBid</v>
      </c>
      <c r="C205" s="5" t="str">
        <f>rawTransactionSheet!C205</f>
        <v>127218</v>
      </c>
      <c r="D205" s="5" t="str">
        <f>rawTransactionSheet!D205</f>
        <v>MAHINDRA</v>
      </c>
      <c r="E205" s="5" t="str">
        <f>rawTransactionSheet!E205</f>
        <v>SCORPIO</v>
      </c>
      <c r="F205" s="5" t="str">
        <f>IFERROR(VLOOKUP(E205,modelMapping,2,0),E205)</f>
        <v>SCORPIO</v>
      </c>
      <c r="G205" s="5" t="str">
        <f>rawTransactionSheet!F205</f>
        <v>LX</v>
      </c>
      <c r="H205" s="1" t="str">
        <f t="shared" si="1"/>
        <v>LX</v>
      </c>
      <c r="I205" s="5" t="str">
        <f>rawTransactionSheet!G205</f>
        <v>2014</v>
      </c>
      <c r="J205" s="5" t="str">
        <f>rawTransactionSheet!H205</f>
        <v>666000</v>
      </c>
      <c r="K205" s="5" t="str">
        <f>rawTransactionSheet!I205</f>
        <v>53487</v>
      </c>
      <c r="L205" s="5" t="str">
        <f>rawTransactionSheet!J205</f>
        <v>2</v>
      </c>
      <c r="M205" s="5" t="str">
        <f>rawTransactionSheet!K205</f>
        <v>1</v>
      </c>
      <c r="N205" s="5" t="str">
        <f>rawTransactionSheet!L205</f>
        <v>BANGALORE</v>
      </c>
      <c r="O205" s="1" t="str">
        <f t="shared" si="23"/>
        <v>127218</v>
      </c>
      <c r="P205" s="1" t="str">
        <f>MATCH(O205,rawBidData!$A$2:$A$146,0)</f>
        <v>#N/A</v>
      </c>
    </row>
    <row r="206">
      <c r="A206" s="2">
        <v>42370.0</v>
      </c>
      <c r="B206" s="5" t="str">
        <f>rawTransactionSheet!B206</f>
        <v>NandiBid</v>
      </c>
      <c r="C206" s="5" t="str">
        <f>rawTransactionSheet!C206</f>
        <v>122684</v>
      </c>
      <c r="D206" s="5" t="str">
        <f>rawTransactionSheet!D206</f>
        <v>MARUTI SUZUKI</v>
      </c>
      <c r="E206" s="5" t="str">
        <f>rawTransactionSheet!E206</f>
        <v>SWIFT DZIRE</v>
      </c>
      <c r="F206" s="5" t="str">
        <f>IFERROR(VLOOKUP(E206,modelMapping,2,0),E206)</f>
        <v>SWIFT DZIRE</v>
      </c>
      <c r="G206" s="5" t="str">
        <f>rawTransactionSheet!F206</f>
        <v>ZDI</v>
      </c>
      <c r="H206" s="1" t="str">
        <f t="shared" si="1"/>
        <v>ZDI</v>
      </c>
      <c r="I206" s="5" t="str">
        <f>rawTransactionSheet!G206</f>
        <v>2014</v>
      </c>
      <c r="J206" s="5" t="str">
        <f>rawTransactionSheet!H206</f>
        <v>666000</v>
      </c>
      <c r="K206" s="5" t="str">
        <f>rawTransactionSheet!I206</f>
        <v>16061</v>
      </c>
      <c r="L206" s="5" t="str">
        <f>rawTransactionSheet!J206</f>
        <v>2</v>
      </c>
      <c r="M206" s="5" t="str">
        <f>rawTransactionSheet!K206</f>
        <v>1</v>
      </c>
      <c r="N206" s="5" t="str">
        <f>rawTransactionSheet!L206</f>
        <v>BANGALORE</v>
      </c>
      <c r="O206" s="1" t="str">
        <f t="shared" si="23"/>
        <v>122684</v>
      </c>
      <c r="P206" s="1" t="str">
        <f>MATCH(O206,rawBidData!$A$2:$A$146,0)</f>
        <v>#N/A</v>
      </c>
    </row>
    <row r="207">
      <c r="A207" s="2">
        <v>42370.0</v>
      </c>
      <c r="B207" s="5" t="str">
        <f>rawTransactionSheet!B207</f>
        <v>NandiBid</v>
      </c>
      <c r="C207" s="5" t="str">
        <f>rawTransactionSheet!C207</f>
        <v>122666</v>
      </c>
      <c r="D207" s="5" t="str">
        <f>rawTransactionSheet!D207</f>
        <v>VOLKSWAGEN</v>
      </c>
      <c r="E207" s="5" t="str">
        <f>rawTransactionSheet!E207</f>
        <v>Vento</v>
      </c>
      <c r="F207" s="5" t="str">
        <f>IFERROR(VLOOKUP(E207,modelMapping,2,0),E207)</f>
        <v>Vento</v>
      </c>
      <c r="G207" s="5" t="str">
        <f>rawTransactionSheet!F207</f>
        <v>Highline Diesel</v>
      </c>
      <c r="H207" s="1" t="str">
        <f t="shared" si="1"/>
        <v>Highline Diesel</v>
      </c>
      <c r="I207" s="5" t="str">
        <f>rawTransactionSheet!G207</f>
        <v>2013</v>
      </c>
      <c r="J207" s="5" t="str">
        <f>rawTransactionSheet!H207</f>
        <v>666000</v>
      </c>
      <c r="K207" s="5" t="str">
        <f>rawTransactionSheet!I207</f>
        <v>39857</v>
      </c>
      <c r="L207" s="5" t="str">
        <f>rawTransactionSheet!J207</f>
        <v>3</v>
      </c>
      <c r="M207" s="5" t="str">
        <f>rawTransactionSheet!K207</f>
        <v>1</v>
      </c>
      <c r="N207" s="5" t="str">
        <f>rawTransactionSheet!L207</f>
        <v>BANGALORE</v>
      </c>
      <c r="O207" s="1" t="str">
        <f t="shared" si="23"/>
        <v>122666</v>
      </c>
      <c r="P207" s="1" t="str">
        <f>MATCH(O207,rawBidData!$A$2:$A$146,0)</f>
        <v>#N/A</v>
      </c>
    </row>
    <row r="208">
      <c r="A208" s="2">
        <v>42370.0</v>
      </c>
      <c r="B208" s="5" t="str">
        <f>rawTransactionSheet!B208</f>
        <v>NandiBid</v>
      </c>
      <c r="C208" s="5" t="str">
        <f>rawTransactionSheet!C208</f>
        <v>131982</v>
      </c>
      <c r="D208" s="5" t="str">
        <f>rawTransactionSheet!D208</f>
        <v>HYUNDAI</v>
      </c>
      <c r="E208" s="5" t="str">
        <f>rawTransactionSheet!E208</f>
        <v>VERNA</v>
      </c>
      <c r="F208" s="5" t="str">
        <f>IFERROR(VLOOKUP(E208,modelMapping,2,0),E208)</f>
        <v>VERNA</v>
      </c>
      <c r="G208" s="5" t="str">
        <f>rawTransactionSheet!F208</f>
        <v>FLUIDIC 1.6 CRDI SX AT</v>
      </c>
      <c r="H208" s="1" t="str">
        <f t="shared" si="1"/>
        <v>FLUIDIC 1.6 CRDI SX AT</v>
      </c>
      <c r="I208" s="5" t="str">
        <f>rawTransactionSheet!G208</f>
        <v>2013</v>
      </c>
      <c r="J208" s="5" t="str">
        <f>rawTransactionSheet!H208</f>
        <v>666000</v>
      </c>
      <c r="K208" s="5" t="str">
        <f>rawTransactionSheet!I208</f>
        <v>31168</v>
      </c>
      <c r="L208" s="5" t="str">
        <f>rawTransactionSheet!J208</f>
        <v>3</v>
      </c>
      <c r="M208" s="5" t="str">
        <f>rawTransactionSheet!K208</f>
        <v>1</v>
      </c>
      <c r="N208" s="5" t="str">
        <f>rawTransactionSheet!L208</f>
        <v>BANGALORE</v>
      </c>
      <c r="O208" s="1" t="str">
        <f t="shared" si="23"/>
        <v>131982</v>
      </c>
      <c r="P208" s="1" t="str">
        <f>MATCH(O208,rawBidData!$A$2:$A$146,0)</f>
        <v>#N/A</v>
      </c>
    </row>
    <row r="209">
      <c r="A209" s="2">
        <v>42370.0</v>
      </c>
      <c r="B209" s="5" t="str">
        <f>rawTransactionSheet!B209</f>
        <v>NandiBid</v>
      </c>
      <c r="C209" s="7" t="str">
        <f>rawTransactionSheet!C209</f>
        <v>131982</v>
      </c>
      <c r="D209" s="5" t="str">
        <f>rawTransactionSheet!D209</f>
        <v>HYUNDAI</v>
      </c>
      <c r="E209" s="5" t="str">
        <f>rawTransactionSheet!E209</f>
        <v>VERNA</v>
      </c>
      <c r="F209" s="5" t="str">
        <f>IFERROR(VLOOKUP(E209,modelMapping,2,0),E209)</f>
        <v>VERNA</v>
      </c>
      <c r="G209" s="5" t="str">
        <f>rawTransactionSheet!F209</f>
        <v>Fluidic 1.6 CRDI SX AT</v>
      </c>
      <c r="H209" s="1" t="str">
        <f t="shared" si="1"/>
        <v>Fluidic 1.6 CRDI SX AT</v>
      </c>
      <c r="I209" s="5" t="str">
        <f>rawTransactionSheet!G209</f>
        <v>2013</v>
      </c>
      <c r="J209" s="5" t="str">
        <f>rawTransactionSheet!H209</f>
        <v>666000</v>
      </c>
      <c r="K209" s="5" t="str">
        <f>rawTransactionSheet!I209</f>
        <v>31168</v>
      </c>
      <c r="L209" s="5" t="str">
        <f>rawTransactionSheet!J209</f>
        <v>3</v>
      </c>
      <c r="M209" s="5" t="str">
        <f>rawTransactionSheet!K209</f>
        <v>1</v>
      </c>
      <c r="N209" s="5" t="str">
        <f>rawTransactionSheet!L209</f>
        <v>BANGALORE</v>
      </c>
      <c r="O209" s="1" t="str">
        <f t="shared" si="23"/>
        <v>131982</v>
      </c>
      <c r="P209" s="1" t="str">
        <f>MATCH(O209,rawBidData!$A$2:$A$146,0)</f>
        <v>#N/A</v>
      </c>
    </row>
    <row r="210">
      <c r="A210" s="2">
        <v>42370.0</v>
      </c>
      <c r="B210" s="5" t="str">
        <f>rawTransactionSheet!B210</f>
        <v>NandiBid</v>
      </c>
      <c r="C210" s="7" t="str">
        <f>rawTransactionSheet!C210</f>
        <v>139414</v>
      </c>
      <c r="D210" s="5" t="str">
        <f>rawTransactionSheet!D210</f>
        <v>HYUNDAI</v>
      </c>
      <c r="E210" s="5" t="str">
        <f>rawTransactionSheet!E210</f>
        <v>VERNA</v>
      </c>
      <c r="F210" s="5" t="str">
        <f>IFERROR(VLOOKUP(E210,modelMapping,2,0),E210)</f>
        <v>VERNA</v>
      </c>
      <c r="G210" s="5" t="str">
        <f>rawTransactionSheet!F210</f>
        <v>Fluidic 1.6 CRDI SX Opt</v>
      </c>
      <c r="H210" s="1" t="str">
        <f t="shared" si="1"/>
        <v>Fluidic 1.6 CRDI SX Opt</v>
      </c>
      <c r="I210" s="5" t="str">
        <f>rawTransactionSheet!G210</f>
        <v>2011</v>
      </c>
      <c r="J210" s="5" t="str">
        <f>rawTransactionSheet!H210</f>
        <v>666000</v>
      </c>
      <c r="K210" s="5" t="str">
        <f>rawTransactionSheet!I210</f>
        <v>52149</v>
      </c>
      <c r="L210" s="5" t="str">
        <f>rawTransactionSheet!J210</f>
        <v>5</v>
      </c>
      <c r="M210" s="5" t="str">
        <f>rawTransactionSheet!K210</f>
        <v>2</v>
      </c>
      <c r="N210" s="5" t="str">
        <f>rawTransactionSheet!L210</f>
        <v>BANGALORE</v>
      </c>
      <c r="O210" s="1" t="str">
        <f t="shared" si="23"/>
        <v>139414</v>
      </c>
      <c r="P210" s="1" t="str">
        <f>MATCH(O210,rawBidData!$A$2:$A$146,0)</f>
        <v>125</v>
      </c>
    </row>
    <row r="211">
      <c r="A211" s="2">
        <v>42370.0</v>
      </c>
      <c r="B211" s="5" t="str">
        <f>rawTransactionSheet!B211</f>
        <v>DelCalling</v>
      </c>
      <c r="C211" s="5" t="str">
        <f>rawTransactionSheet!C211</f>
        <v>18718</v>
      </c>
      <c r="D211" s="5" t="str">
        <f>rawTransactionSheet!D211</f>
        <v>RENAULT</v>
      </c>
      <c r="E211" s="5" t="str">
        <f>rawTransactionSheet!E211</f>
        <v>Duster</v>
      </c>
      <c r="F211" s="5" t="str">
        <f>IFERROR(VLOOKUP(E211,modelMapping,2,0),E211)</f>
        <v>Duster</v>
      </c>
      <c r="G211" s="5" t="str">
        <f>rawTransactionSheet!F211</f>
        <v>85 PS RxE Diesel</v>
      </c>
      <c r="H211" s="1" t="str">
        <f t="shared" si="1"/>
        <v>85 PS RxE Diesel</v>
      </c>
      <c r="I211" s="5" t="str">
        <f>rawTransactionSheet!G211</f>
        <v>2014</v>
      </c>
      <c r="J211" s="5" t="str">
        <f>rawTransactionSheet!H211</f>
        <v>665000</v>
      </c>
      <c r="K211" s="5" t="str">
        <f>rawTransactionSheet!I211</f>
        <v>51838</v>
      </c>
      <c r="L211" s="5" t="str">
        <f>rawTransactionSheet!J211</f>
        <v>1</v>
      </c>
      <c r="M211" s="5" t="str">
        <f>rawTransactionSheet!K211</f>
        <v>1</v>
      </c>
      <c r="N211" s="5" t="str">
        <f>rawTransactionSheet!L211</f>
        <v>MUMBAI</v>
      </c>
    </row>
    <row r="212">
      <c r="A212" s="2">
        <v>42370.0</v>
      </c>
      <c r="B212" s="5" t="str">
        <f>rawTransactionSheet!B212</f>
        <v>RNS</v>
      </c>
      <c r="C212" s="5" t="str">
        <f>rawTransactionSheet!C212</f>
        <v>KA04MK8403</v>
      </c>
      <c r="D212" s="5" t="str">
        <f>rawTransactionSheet!D212</f>
        <v>MARUTI SUZUKI</v>
      </c>
      <c r="E212" s="5" t="str">
        <f>rawTransactionSheet!E212</f>
        <v>Ertiga</v>
      </c>
      <c r="F212" s="5" t="str">
        <f>IFERROR(VLOOKUP(E212,modelMapping,2,0),E212)</f>
        <v>Ertiga</v>
      </c>
      <c r="G212" s="5" t="str">
        <f>rawTransactionSheet!F212</f>
        <v>VDI</v>
      </c>
      <c r="H212" s="1" t="str">
        <f t="shared" si="1"/>
        <v>VDI</v>
      </c>
      <c r="I212" s="5" t="str">
        <f>rawTransactionSheet!G212</f>
        <v>2012</v>
      </c>
      <c r="J212" s="5" t="str">
        <f>rawTransactionSheet!H212</f>
        <v>665000</v>
      </c>
      <c r="K212" s="5" t="str">
        <f>rawTransactionSheet!I212</f>
        <v>66262</v>
      </c>
      <c r="L212" s="5" t="str">
        <f>rawTransactionSheet!J212</f>
        <v>3.646575342</v>
      </c>
      <c r="M212" s="5" t="str">
        <f>rawTransactionSheet!K212</f>
        <v>2</v>
      </c>
      <c r="N212" s="5" t="str">
        <f>rawTransactionSheet!L212</f>
        <v>BANGALORE</v>
      </c>
    </row>
    <row r="213">
      <c r="A213" s="2">
        <v>42370.0</v>
      </c>
      <c r="B213" s="5" t="str">
        <f>rawTransactionSheet!B213</f>
        <v>KALYANI MOTORS PVT LTD</v>
      </c>
      <c r="C213" s="5" t="str">
        <f>rawTransactionSheet!C213</f>
        <v>KA53MA7994</v>
      </c>
      <c r="D213" s="5" t="str">
        <f>rawTransactionSheet!D213</f>
        <v>MARUTI SUZUKI</v>
      </c>
      <c r="E213" s="5" t="str">
        <f>rawTransactionSheet!E213</f>
        <v>Swift Dzire</v>
      </c>
      <c r="F213" s="5" t="str">
        <f>IFERROR(VLOOKUP(E213,modelMapping,2,0),E213)</f>
        <v>Swift Dzire</v>
      </c>
      <c r="G213" s="5" t="str">
        <f>rawTransactionSheet!F213</f>
        <v>ZXI</v>
      </c>
      <c r="H213" s="1" t="str">
        <f t="shared" si="1"/>
        <v>ZXI</v>
      </c>
      <c r="I213" s="5" t="str">
        <f>rawTransactionSheet!G213</f>
        <v>2013</v>
      </c>
      <c r="J213" s="5" t="str">
        <f>rawTransactionSheet!H213</f>
        <v>665000</v>
      </c>
      <c r="K213" s="5" t="str">
        <f>rawTransactionSheet!I213</f>
        <v>36500</v>
      </c>
      <c r="L213" s="5" t="str">
        <f>rawTransactionSheet!J213</f>
        <v>2</v>
      </c>
      <c r="M213" s="5" t="str">
        <f>rawTransactionSheet!K213</f>
        <v>1</v>
      </c>
      <c r="N213" s="5" t="str">
        <f>rawTransactionSheet!L213</f>
        <v>BANGALORE</v>
      </c>
    </row>
    <row r="214">
      <c r="A214" s="2">
        <v>42370.0</v>
      </c>
      <c r="B214" s="5" t="str">
        <f>rawTransactionSheet!B214</f>
        <v>RNS</v>
      </c>
      <c r="C214" s="5" t="str">
        <f>rawTransactionSheet!C214</f>
        <v>KA02MJ5732</v>
      </c>
      <c r="D214" s="5" t="str">
        <f>rawTransactionSheet!D214</f>
        <v>MARUTI SUZUKI</v>
      </c>
      <c r="E214" s="5" t="str">
        <f>rawTransactionSheet!E214</f>
        <v>Swift</v>
      </c>
      <c r="F214" s="5" t="str">
        <f>IFERROR(VLOOKUP(E214,modelMapping,2,0),E214)</f>
        <v>Swift</v>
      </c>
      <c r="G214" s="5" t="str">
        <f>rawTransactionSheet!F214</f>
        <v>ZXI</v>
      </c>
      <c r="H214" s="1" t="str">
        <f t="shared" si="1"/>
        <v>ZXI</v>
      </c>
      <c r="I214" s="5" t="str">
        <f>rawTransactionSheet!G214</f>
        <v>2014</v>
      </c>
      <c r="J214" s="5" t="str">
        <f>rawTransactionSheet!H214</f>
        <v>660450</v>
      </c>
      <c r="K214" s="5" t="str">
        <f>rawTransactionSheet!I214</f>
        <v>7177</v>
      </c>
      <c r="L214" s="5" t="str">
        <f>rawTransactionSheet!J214</f>
        <v>1.632876712</v>
      </c>
      <c r="M214" s="5" t="str">
        <f>rawTransactionSheet!K214</f>
        <v>2</v>
      </c>
      <c r="N214" s="5" t="str">
        <f>rawTransactionSheet!L214</f>
        <v>BANGALORE</v>
      </c>
    </row>
    <row r="215">
      <c r="A215" s="2">
        <v>42370.0</v>
      </c>
      <c r="B215" s="5" t="str">
        <f>rawTransactionSheet!B215</f>
        <v>RNS</v>
      </c>
      <c r="C215" s="5" t="str">
        <f>rawTransactionSheet!C215</f>
        <v>KA04MM8814</v>
      </c>
      <c r="D215" s="5" t="str">
        <f>rawTransactionSheet!D215</f>
        <v>MARUTI SUZUKI</v>
      </c>
      <c r="E215" s="5" t="str">
        <f>rawTransactionSheet!E215</f>
        <v>Ertiga</v>
      </c>
      <c r="F215" s="5" t="str">
        <f>IFERROR(VLOOKUP(E215,modelMapping,2,0),E215)</f>
        <v>Ertiga</v>
      </c>
      <c r="G215" s="5" t="str">
        <f>rawTransactionSheet!F215</f>
        <v>VXI</v>
      </c>
      <c r="H215" s="1" t="str">
        <f t="shared" si="1"/>
        <v>VXI</v>
      </c>
      <c r="I215" s="5" t="str">
        <f>rawTransactionSheet!G215</f>
        <v>2013</v>
      </c>
      <c r="J215" s="5" t="str">
        <f>rawTransactionSheet!H215</f>
        <v>660000</v>
      </c>
      <c r="K215" s="5" t="str">
        <f>rawTransactionSheet!I215</f>
        <v>14399</v>
      </c>
      <c r="L215" s="5" t="str">
        <f>rawTransactionSheet!J215</f>
        <v>2.912328767</v>
      </c>
      <c r="M215" s="5" t="str">
        <f>rawTransactionSheet!K215</f>
        <v>2</v>
      </c>
      <c r="N215" s="5" t="str">
        <f>rawTransactionSheet!L215</f>
        <v>BANGALORE</v>
      </c>
    </row>
    <row r="216">
      <c r="A216" s="2">
        <v>42370.0</v>
      </c>
      <c r="B216" s="5" t="str">
        <f>rawTransactionSheet!B216</f>
        <v>DelCalling</v>
      </c>
      <c r="C216" s="5" t="str">
        <f>rawTransactionSheet!C216</f>
        <v>81776</v>
      </c>
      <c r="D216" s="5" t="str">
        <f>rawTransactionSheet!D216</f>
        <v>HYUNDAI</v>
      </c>
      <c r="E216" s="5" t="str">
        <f>rawTransactionSheet!E216</f>
        <v>i20</v>
      </c>
      <c r="F216" s="5" t="str">
        <f>IFERROR(VLOOKUP(E216,modelMapping,2,0),E216)</f>
        <v>i20</v>
      </c>
      <c r="G216" s="5" t="str">
        <f>rawTransactionSheet!F216</f>
        <v>Sportz 1.2</v>
      </c>
      <c r="H216" s="1" t="str">
        <f t="shared" si="1"/>
        <v>Sportz 1.2</v>
      </c>
      <c r="I216" s="5" t="str">
        <f>rawTransactionSheet!G216</f>
        <v>2014</v>
      </c>
      <c r="J216" s="5" t="str">
        <f>rawTransactionSheet!H216</f>
        <v>660000</v>
      </c>
      <c r="K216" s="5" t="str">
        <f>rawTransactionSheet!I216</f>
        <v>3421</v>
      </c>
      <c r="L216" s="5" t="str">
        <f>rawTransactionSheet!J216</f>
        <v>1</v>
      </c>
      <c r="M216" s="5" t="str">
        <f>rawTransactionSheet!K216</f>
        <v>1</v>
      </c>
      <c r="N216" s="5" t="str">
        <f>rawTransactionSheet!L216</f>
        <v>BANGALORE</v>
      </c>
    </row>
    <row r="217">
      <c r="A217" s="2">
        <v>42370.0</v>
      </c>
      <c r="B217" s="5" t="str">
        <f>rawTransactionSheet!B217</f>
        <v>KALYANI MOTORS PVT LTD</v>
      </c>
      <c r="C217" s="5" t="str">
        <f>rawTransactionSheet!C217</f>
        <v>KA51MF0694</v>
      </c>
      <c r="D217" s="5" t="str">
        <f>rawTransactionSheet!D217</f>
        <v>MARUTI SUZUKI</v>
      </c>
      <c r="E217" s="5" t="str">
        <f>rawTransactionSheet!E217</f>
        <v>SWIFT</v>
      </c>
      <c r="F217" s="5" t="str">
        <f>IFERROR(VLOOKUP(E217,modelMapping,2,0),E217)</f>
        <v>SWIFT</v>
      </c>
      <c r="G217" s="5" t="str">
        <f>rawTransactionSheet!F217</f>
        <v>ZDI</v>
      </c>
      <c r="H217" s="1" t="str">
        <f t="shared" si="1"/>
        <v>ZDI</v>
      </c>
      <c r="I217" s="5" t="str">
        <f>rawTransactionSheet!G217</f>
        <v>2014</v>
      </c>
      <c r="J217" s="5" t="str">
        <f>rawTransactionSheet!H217</f>
        <v>660000</v>
      </c>
      <c r="K217" s="5" t="str">
        <f>rawTransactionSheet!I217</f>
        <v>29394</v>
      </c>
      <c r="L217" s="5" t="str">
        <f>rawTransactionSheet!J217</f>
        <v>1</v>
      </c>
      <c r="M217" s="5" t="str">
        <f>rawTransactionSheet!K217</f>
        <v>1</v>
      </c>
      <c r="N217" s="5" t="str">
        <f>rawTransactionSheet!L217</f>
        <v>BANGALORE</v>
      </c>
    </row>
    <row r="218">
      <c r="A218" s="2">
        <v>42370.0</v>
      </c>
      <c r="B218" s="5" t="str">
        <f>rawTransactionSheet!B218</f>
        <v>DelCalling</v>
      </c>
      <c r="C218" s="5" t="str">
        <f>rawTransactionSheet!C218</f>
        <v>74829</v>
      </c>
      <c r="D218" s="5" t="str">
        <f>rawTransactionSheet!D218</f>
        <v>VOLKSWAGEN</v>
      </c>
      <c r="E218" s="5" t="str">
        <f>rawTransactionSheet!E218</f>
        <v>VENTO</v>
      </c>
      <c r="F218" s="5" t="str">
        <f>IFERROR(VLOOKUP(E218,modelMapping,2,0),E218)</f>
        <v>VENTO</v>
      </c>
      <c r="G218" s="5" t="str">
        <f>rawTransactionSheet!F218</f>
        <v>Highline Diesel</v>
      </c>
      <c r="H218" s="1" t="str">
        <f t="shared" si="1"/>
        <v>Highline Diesel</v>
      </c>
      <c r="I218" s="5" t="str">
        <f>rawTransactionSheet!G218</f>
        <v>2012</v>
      </c>
      <c r="J218" s="5" t="str">
        <f>rawTransactionSheet!H218</f>
        <v>660000</v>
      </c>
      <c r="K218" s="5" t="str">
        <f>rawTransactionSheet!I218</f>
        <v>48636</v>
      </c>
      <c r="L218" s="5" t="str">
        <f>rawTransactionSheet!J218</f>
        <v>4</v>
      </c>
      <c r="M218" s="5" t="str">
        <f>rawTransactionSheet!K218</f>
        <v>1</v>
      </c>
      <c r="N218" s="5" t="str">
        <f>rawTransactionSheet!L218</f>
        <v>BANGALORE</v>
      </c>
    </row>
    <row r="219">
      <c r="A219" s="2">
        <v>42370.0</v>
      </c>
      <c r="B219" s="5" t="str">
        <f>rawTransactionSheet!B219</f>
        <v>Pratham</v>
      </c>
      <c r="C219" s="5" t="str">
        <f>rawTransactionSheet!C219</f>
        <v>26</v>
      </c>
      <c r="D219" s="5" t="str">
        <f>rawTransactionSheet!D219</f>
        <v>MARUTI SUZUKI</v>
      </c>
      <c r="E219" s="5" t="str">
        <f>rawTransactionSheet!E219</f>
        <v>Ertiga</v>
      </c>
      <c r="F219" s="5" t="str">
        <f>IFERROR(VLOOKUP(E219,modelMapping,2,0),E219)</f>
        <v>Ertiga</v>
      </c>
      <c r="G219" s="5" t="str">
        <f>rawTransactionSheet!F219</f>
        <v>VXI</v>
      </c>
      <c r="H219" s="1" t="str">
        <f t="shared" si="1"/>
        <v>VXI</v>
      </c>
      <c r="I219" s="5" t="str">
        <f>rawTransactionSheet!G219</f>
        <v>2012</v>
      </c>
      <c r="J219" s="5" t="str">
        <f>rawTransactionSheet!H219</f>
        <v>655000</v>
      </c>
      <c r="K219" s="5" t="str">
        <f>rawTransactionSheet!I219</f>
        <v>18135.52362</v>
      </c>
      <c r="L219" s="5" t="str">
        <f>rawTransactionSheet!J219</f>
        <v>2.266940452</v>
      </c>
      <c r="M219" s="5" t="str">
        <f>rawTransactionSheet!K219</f>
        <v>1</v>
      </c>
      <c r="N219" s="5" t="str">
        <f>rawTransactionSheet!L219</f>
        <v>BANGALORE</v>
      </c>
    </row>
    <row r="220">
      <c r="A220" s="2">
        <v>42370.0</v>
      </c>
      <c r="B220" s="5" t="str">
        <f>rawTransactionSheet!B220</f>
        <v>RNS</v>
      </c>
      <c r="C220" s="5" t="str">
        <f>rawTransactionSheet!C220</f>
        <v>KA02MJ5466</v>
      </c>
      <c r="D220" s="5" t="str">
        <f>rawTransactionSheet!D220</f>
        <v>MARUTI SUZUKI</v>
      </c>
      <c r="E220" s="5" t="str">
        <f>rawTransactionSheet!E220</f>
        <v>Swift</v>
      </c>
      <c r="F220" s="5" t="str">
        <f>IFERROR(VLOOKUP(E220,modelMapping,2,0),E220)</f>
        <v>Swift</v>
      </c>
      <c r="G220" s="5" t="str">
        <f>rawTransactionSheet!F220</f>
        <v>VDI</v>
      </c>
      <c r="H220" s="1" t="str">
        <f t="shared" si="1"/>
        <v>VDI</v>
      </c>
      <c r="I220" s="5" t="str">
        <f>rawTransactionSheet!G220</f>
        <v>2014</v>
      </c>
      <c r="J220" s="5" t="str">
        <f>rawTransactionSheet!H220</f>
        <v>654900</v>
      </c>
      <c r="K220" s="5" t="str">
        <f>rawTransactionSheet!I220</f>
        <v>18290</v>
      </c>
      <c r="L220" s="5" t="str">
        <f>rawTransactionSheet!J220</f>
        <v>1.917808219</v>
      </c>
      <c r="M220" s="5" t="str">
        <f>rawTransactionSheet!K220</f>
        <v>2</v>
      </c>
      <c r="N220" s="5" t="str">
        <f>rawTransactionSheet!L220</f>
        <v>BANGALORE</v>
      </c>
    </row>
    <row r="221">
      <c r="A221" s="2">
        <v>42370.0</v>
      </c>
      <c r="B221" s="5" t="str">
        <f>rawTransactionSheet!B221</f>
        <v>KALYANI MOTORS PVT LTD</v>
      </c>
      <c r="C221" s="5" t="str">
        <f>rawTransactionSheet!C221</f>
        <v>KA14N9422</v>
      </c>
      <c r="D221" s="5" t="str">
        <f>rawTransactionSheet!D221</f>
        <v>MARUTI SUZUKI</v>
      </c>
      <c r="E221" s="5" t="str">
        <f>rawTransactionSheet!E221</f>
        <v>SWIFT</v>
      </c>
      <c r="F221" s="5" t="str">
        <f>IFERROR(VLOOKUP(E221,modelMapping,2,0),E221)</f>
        <v>SWIFT</v>
      </c>
      <c r="G221" s="5" t="str">
        <f>rawTransactionSheet!F221</f>
        <v>ZDI</v>
      </c>
      <c r="H221" s="1" t="str">
        <f t="shared" si="1"/>
        <v>ZDI</v>
      </c>
      <c r="I221" s="5" t="str">
        <f>rawTransactionSheet!G221</f>
        <v>2013</v>
      </c>
      <c r="J221" s="5" t="str">
        <f>rawTransactionSheet!H221</f>
        <v>654900</v>
      </c>
      <c r="K221" s="5" t="str">
        <f>rawTransactionSheet!I221</f>
        <v>37343</v>
      </c>
      <c r="L221" s="5" t="str">
        <f>rawTransactionSheet!J221</f>
        <v>2</v>
      </c>
      <c r="M221" s="5" t="str">
        <f>rawTransactionSheet!K221</f>
        <v>1</v>
      </c>
      <c r="N221" s="5" t="str">
        <f>rawTransactionSheet!L221</f>
        <v>BANGALORE</v>
      </c>
    </row>
    <row r="222">
      <c r="A222" s="2">
        <v>42370.0</v>
      </c>
      <c r="B222" s="5" t="str">
        <f>rawTransactionSheet!B222</f>
        <v>DelCalling</v>
      </c>
      <c r="C222" s="5" t="str">
        <f>rawTransactionSheet!C222</f>
        <v>21499</v>
      </c>
      <c r="D222" s="5" t="str">
        <f>rawTransactionSheet!D222</f>
        <v>MAHINDRA</v>
      </c>
      <c r="E222" s="5" t="str">
        <f>rawTransactionSheet!E222</f>
        <v>Bolero</v>
      </c>
      <c r="F222" s="5" t="str">
        <f>IFERROR(VLOOKUP(E222,modelMapping,2,0),E222)</f>
        <v>Bolero</v>
      </c>
      <c r="G222" s="5" t="str">
        <f>rawTransactionSheet!F222</f>
        <v>ZLX</v>
      </c>
      <c r="H222" s="1" t="str">
        <f t="shared" si="1"/>
        <v>ZLX</v>
      </c>
      <c r="I222" s="5" t="str">
        <f>rawTransactionSheet!G222</f>
        <v>2013</v>
      </c>
      <c r="J222" s="5" t="str">
        <f>rawTransactionSheet!H222</f>
        <v>650000</v>
      </c>
      <c r="K222" s="5" t="str">
        <f>rawTransactionSheet!I222</f>
        <v>26848</v>
      </c>
      <c r="L222" s="5" t="str">
        <f>rawTransactionSheet!J222</f>
        <v>2</v>
      </c>
      <c r="M222" s="5" t="str">
        <f>rawTransactionSheet!K222</f>
        <v>1</v>
      </c>
      <c r="N222" s="5" t="str">
        <f>rawTransactionSheet!L222</f>
        <v>BANGALORE</v>
      </c>
    </row>
    <row r="223">
      <c r="A223" s="2">
        <v>42370.0</v>
      </c>
      <c r="B223" s="5" t="str">
        <f>rawTransactionSheet!B223</f>
        <v>DelCalling</v>
      </c>
      <c r="C223" s="5" t="str">
        <f>rawTransactionSheet!C223</f>
        <v>20513</v>
      </c>
      <c r="D223" s="5" t="str">
        <f>rawTransactionSheet!D223</f>
        <v>MARUTI SUZUKI</v>
      </c>
      <c r="E223" s="5" t="str">
        <f>rawTransactionSheet!E223</f>
        <v>Swift</v>
      </c>
      <c r="F223" s="5" t="str">
        <f>IFERROR(VLOOKUP(E223,modelMapping,2,0),E223)</f>
        <v>Swift</v>
      </c>
      <c r="G223" s="5" t="str">
        <f>rawTransactionSheet!F223</f>
        <v>ZDI</v>
      </c>
      <c r="H223" s="1" t="str">
        <f t="shared" si="1"/>
        <v>ZDI</v>
      </c>
      <c r="I223" s="5" t="str">
        <f>rawTransactionSheet!G223</f>
        <v>2013</v>
      </c>
      <c r="J223" s="5" t="str">
        <f>rawTransactionSheet!H223</f>
        <v>650000</v>
      </c>
      <c r="K223" s="5" t="str">
        <f>rawTransactionSheet!I223</f>
        <v>35980</v>
      </c>
      <c r="L223" s="5" t="str">
        <f>rawTransactionSheet!J223</f>
        <v>2</v>
      </c>
      <c r="M223" s="5" t="str">
        <f>rawTransactionSheet!K223</f>
        <v>1</v>
      </c>
      <c r="N223" s="5" t="str">
        <f>rawTransactionSheet!L223</f>
        <v>BANGALORE</v>
      </c>
    </row>
    <row r="224">
      <c r="A224" s="2">
        <v>42370.0</v>
      </c>
      <c r="B224" s="5" t="str">
        <f>rawTransactionSheet!B224</f>
        <v>KALYANI MOTORS PVT LTD</v>
      </c>
      <c r="C224" s="5" t="str">
        <f>rawTransactionSheet!C224</f>
        <v>KA14N9422</v>
      </c>
      <c r="D224" s="5" t="str">
        <f>rawTransactionSheet!D224</f>
        <v>MARUTI SUZUKI</v>
      </c>
      <c r="E224" s="5" t="str">
        <f>rawTransactionSheet!E224</f>
        <v>SWIFT</v>
      </c>
      <c r="F224" s="5" t="str">
        <f>IFERROR(VLOOKUP(E224,modelMapping,2,0),E224)</f>
        <v>SWIFT</v>
      </c>
      <c r="G224" s="5" t="str">
        <f>rawTransactionSheet!F224</f>
        <v>ZDI</v>
      </c>
      <c r="H224" s="1" t="str">
        <f t="shared" si="1"/>
        <v>ZDI</v>
      </c>
      <c r="I224" s="5" t="str">
        <f>rawTransactionSheet!G224</f>
        <v>2013</v>
      </c>
      <c r="J224" s="5" t="str">
        <f>rawTransactionSheet!H224</f>
        <v>650000</v>
      </c>
      <c r="K224" s="5" t="str">
        <f>rawTransactionSheet!I224</f>
        <v>37343</v>
      </c>
      <c r="L224" s="5" t="str">
        <f>rawTransactionSheet!J224</f>
        <v>2</v>
      </c>
      <c r="M224" s="5" t="str">
        <f>rawTransactionSheet!K224</f>
        <v>1</v>
      </c>
      <c r="N224" s="5" t="str">
        <f>rawTransactionSheet!L224</f>
        <v>BANGALORE</v>
      </c>
    </row>
    <row r="225">
      <c r="A225" s="2">
        <v>42370.0</v>
      </c>
      <c r="B225" s="5" t="str">
        <f>rawTransactionSheet!B225</f>
        <v>DelCalling</v>
      </c>
      <c r="C225" s="5" t="str">
        <f>rawTransactionSheet!C225</f>
        <v>68312</v>
      </c>
      <c r="D225" s="5" t="str">
        <f>rawTransactionSheet!D225</f>
        <v>MARUTI SUZUKI</v>
      </c>
      <c r="E225" s="5" t="str">
        <f>rawTransactionSheet!E225</f>
        <v>SX4</v>
      </c>
      <c r="F225" s="5" t="str">
        <f>IFERROR(VLOOKUP(E225,modelMapping,2,0),E225)</f>
        <v>SX4</v>
      </c>
      <c r="G225" s="5" t="str">
        <f>rawTransactionSheet!F225</f>
        <v>ZDI</v>
      </c>
      <c r="H225" s="1" t="str">
        <f t="shared" si="1"/>
        <v>ZDI</v>
      </c>
      <c r="I225" s="5" t="str">
        <f>rawTransactionSheet!G225</f>
        <v>2011</v>
      </c>
      <c r="J225" s="5" t="str">
        <f>rawTransactionSheet!H225</f>
        <v>650000</v>
      </c>
      <c r="K225" s="5" t="str">
        <f>rawTransactionSheet!I225</f>
        <v>36472</v>
      </c>
      <c r="L225" s="5" t="str">
        <f>rawTransactionSheet!J225</f>
        <v>4</v>
      </c>
      <c r="M225" s="5" t="str">
        <f>rawTransactionSheet!K225</f>
        <v>1</v>
      </c>
      <c r="N225" s="5" t="str">
        <f>rawTransactionSheet!L225</f>
        <v>BANGALORE</v>
      </c>
    </row>
    <row r="226">
      <c r="A226" s="2">
        <v>42370.0</v>
      </c>
      <c r="B226" s="5" t="str">
        <f>rawTransactionSheet!B226</f>
        <v>DelCalling</v>
      </c>
      <c r="C226" s="5" t="str">
        <f>rawTransactionSheet!C226</f>
        <v>98739</v>
      </c>
      <c r="D226" s="5" t="str">
        <f>rawTransactionSheet!D226</f>
        <v>MAHINDRA</v>
      </c>
      <c r="E226" s="5" t="str">
        <f>rawTransactionSheet!E226</f>
        <v>SCORPIO</v>
      </c>
      <c r="F226" s="5" t="str">
        <f>IFERROR(VLOOKUP(E226,modelMapping,2,0),E226)</f>
        <v>SCORPIO</v>
      </c>
      <c r="G226" s="5" t="str">
        <f>rawTransactionSheet!F226</f>
        <v>VLX 2WD BS-IV</v>
      </c>
      <c r="H226" s="1" t="str">
        <f t="shared" si="1"/>
        <v>VLX 2WD</v>
      </c>
      <c r="I226" s="5" t="str">
        <f>rawTransactionSheet!G226</f>
        <v>2011</v>
      </c>
      <c r="J226" s="5" t="str">
        <f>rawTransactionSheet!H226</f>
        <v>650000</v>
      </c>
      <c r="K226" s="5" t="str">
        <f>rawTransactionSheet!I226</f>
        <v>82649</v>
      </c>
      <c r="L226" s="5" t="str">
        <f>rawTransactionSheet!J226</f>
        <v>5</v>
      </c>
      <c r="M226" s="5" t="str">
        <f>rawTransactionSheet!K226</f>
        <v>2</v>
      </c>
      <c r="N226" s="5" t="str">
        <f>rawTransactionSheet!L226</f>
        <v>BANGALORE</v>
      </c>
    </row>
    <row r="227">
      <c r="A227" s="2">
        <v>42370.0</v>
      </c>
      <c r="B227" s="5" t="str">
        <f>rawTransactionSheet!B227</f>
        <v>DelCalling</v>
      </c>
      <c r="C227" s="5" t="str">
        <f>rawTransactionSheet!C227</f>
        <v>100336</v>
      </c>
      <c r="D227" s="5" t="str">
        <f>rawTransactionSheet!D227</f>
        <v>HYUNDAI</v>
      </c>
      <c r="E227" s="5" t="str">
        <f>rawTransactionSheet!E227</f>
        <v>VERNA</v>
      </c>
      <c r="F227" s="5" t="str">
        <f>IFERROR(VLOOKUP(E227,modelMapping,2,0),E227)</f>
        <v>VERNA</v>
      </c>
      <c r="G227" s="5" t="str">
        <f>rawTransactionSheet!F227</f>
        <v>Fluidic 1.6 CRDI</v>
      </c>
      <c r="H227" s="1" t="str">
        <f t="shared" si="1"/>
        <v>Fluidic 1.6 CRDI</v>
      </c>
      <c r="I227" s="5" t="str">
        <f>rawTransactionSheet!G227</f>
        <v>2012</v>
      </c>
      <c r="J227" s="5" t="str">
        <f>rawTransactionSheet!H227</f>
        <v>650000</v>
      </c>
      <c r="K227" s="5" t="str">
        <f>rawTransactionSheet!I227</f>
        <v>56926</v>
      </c>
      <c r="L227" s="5" t="str">
        <f>rawTransactionSheet!J227</f>
        <v>4</v>
      </c>
      <c r="M227" s="5" t="str">
        <f>rawTransactionSheet!K227</f>
        <v>2</v>
      </c>
      <c r="N227" s="5" t="str">
        <f>rawTransactionSheet!L227</f>
        <v>BANGALORE</v>
      </c>
    </row>
    <row r="228">
      <c r="A228" s="2">
        <v>42370.0</v>
      </c>
      <c r="B228" s="5" t="str">
        <f>rawTransactionSheet!B228</f>
        <v>DelCalling</v>
      </c>
      <c r="C228" s="5" t="str">
        <f>rawTransactionSheet!C228</f>
        <v>104677</v>
      </c>
      <c r="D228" s="5" t="str">
        <f>rawTransactionSheet!D228</f>
        <v>HYUNDAI</v>
      </c>
      <c r="E228" s="5" t="str">
        <f>rawTransactionSheet!E228</f>
        <v>I20</v>
      </c>
      <c r="F228" s="5" t="str">
        <f>IFERROR(VLOOKUP(E228,modelMapping,2,0),E228)</f>
        <v>I20</v>
      </c>
      <c r="G228" s="5" t="str">
        <f>rawTransactionSheet!F228</f>
        <v>Asta 1.4 CRDI</v>
      </c>
      <c r="H228" s="1" t="str">
        <f t="shared" si="1"/>
        <v>Asta 1.4 CRDI</v>
      </c>
      <c r="I228" s="5" t="str">
        <f>rawTransactionSheet!G228</f>
        <v>2013</v>
      </c>
      <c r="J228" s="5" t="str">
        <f>rawTransactionSheet!H228</f>
        <v>650000</v>
      </c>
      <c r="K228" s="5" t="str">
        <f>rawTransactionSheet!I228</f>
        <v>30845</v>
      </c>
      <c r="L228" s="5" t="str">
        <f>rawTransactionSheet!J228</f>
        <v>3</v>
      </c>
      <c r="M228" s="5" t="str">
        <f>rawTransactionSheet!K228</f>
        <v>1</v>
      </c>
      <c r="N228" s="5" t="str">
        <f>rawTransactionSheet!L228</f>
        <v>BANGALORE</v>
      </c>
    </row>
    <row r="229">
      <c r="A229" s="2">
        <v>42370.0</v>
      </c>
      <c r="B229" s="5" t="str">
        <f>rawTransactionSheet!B229</f>
        <v>DelCalling</v>
      </c>
      <c r="C229" s="5" t="str">
        <f>rawTransactionSheet!C229</f>
        <v>87223</v>
      </c>
      <c r="D229" s="5" t="str">
        <f>rawTransactionSheet!D229</f>
        <v>NISSAN</v>
      </c>
      <c r="E229" s="5" t="str">
        <f>rawTransactionSheet!E229</f>
        <v>SUNNY</v>
      </c>
      <c r="F229" s="5" t="str">
        <f>IFERROR(VLOOKUP(E229,modelMapping,2,0),E229)</f>
        <v>SUNNY</v>
      </c>
      <c r="G229" s="5" t="str">
        <f>rawTransactionSheet!F229</f>
        <v>XL Diesel</v>
      </c>
      <c r="H229" s="1" t="str">
        <f t="shared" si="1"/>
        <v>XL Diesel</v>
      </c>
      <c r="I229" s="5" t="str">
        <f>rawTransactionSheet!G229</f>
        <v>2012</v>
      </c>
      <c r="J229" s="5" t="str">
        <f>rawTransactionSheet!H229</f>
        <v>650000</v>
      </c>
      <c r="K229" s="5" t="str">
        <f>rawTransactionSheet!I229</f>
        <v>43089</v>
      </c>
      <c r="L229" s="5" t="str">
        <f>rawTransactionSheet!J229</f>
        <v>4</v>
      </c>
      <c r="M229" s="5" t="str">
        <f>rawTransactionSheet!K229</f>
        <v>1</v>
      </c>
      <c r="N229" s="5" t="str">
        <f>rawTransactionSheet!L229</f>
        <v>BANGALORE</v>
      </c>
    </row>
    <row r="230">
      <c r="A230" s="2">
        <v>42370.0</v>
      </c>
      <c r="B230" s="5" t="str">
        <f>rawTransactionSheet!B230</f>
        <v>RNS</v>
      </c>
      <c r="C230" s="5" t="str">
        <f>rawTransactionSheet!C230</f>
        <v>KA02MJ1557</v>
      </c>
      <c r="D230" s="5" t="str">
        <f>rawTransactionSheet!D230</f>
        <v>MARUTI SUZUKI</v>
      </c>
      <c r="E230" s="5" t="str">
        <f>rawTransactionSheet!E230</f>
        <v>Ertiga</v>
      </c>
      <c r="F230" s="5" t="str">
        <f>IFERROR(VLOOKUP(E230,modelMapping,2,0),E230)</f>
        <v>Ertiga</v>
      </c>
      <c r="G230" s="5" t="str">
        <f>rawTransactionSheet!F230</f>
        <v>ZXI</v>
      </c>
      <c r="H230" s="1" t="str">
        <f t="shared" si="1"/>
        <v>ZXI</v>
      </c>
      <c r="I230" s="5" t="str">
        <f>rawTransactionSheet!G230</f>
        <v>2014</v>
      </c>
      <c r="J230" s="5" t="str">
        <f>rawTransactionSheet!H230</f>
        <v>649350</v>
      </c>
      <c r="K230" s="5" t="str">
        <f>rawTransactionSheet!I230</f>
        <v>23132</v>
      </c>
      <c r="L230" s="5" t="str">
        <f>rawTransactionSheet!J230</f>
        <v>1.917808219</v>
      </c>
      <c r="M230" s="5" t="str">
        <f>rawTransactionSheet!K230</f>
        <v>2</v>
      </c>
      <c r="N230" s="5" t="str">
        <f>rawTransactionSheet!L230</f>
        <v>BANGALORE</v>
      </c>
    </row>
    <row r="231">
      <c r="A231" s="2">
        <v>42370.0</v>
      </c>
      <c r="B231" s="5" t="str">
        <f>rawTransactionSheet!B231</f>
        <v>Pratham</v>
      </c>
      <c r="C231" s="5" t="str">
        <f>rawTransactionSheet!C231</f>
        <v>14</v>
      </c>
      <c r="D231" s="5" t="str">
        <f>rawTransactionSheet!D231</f>
        <v>MARUTI SUZUKI</v>
      </c>
      <c r="E231" s="5" t="str">
        <f>rawTransactionSheet!E231</f>
        <v>Ritz</v>
      </c>
      <c r="F231" s="5" t="str">
        <f>IFERROR(VLOOKUP(E231,modelMapping,2,0),E231)</f>
        <v>Ritz</v>
      </c>
      <c r="G231" s="5" t="str">
        <f>rawTransactionSheet!F231</f>
        <v>ZDI</v>
      </c>
      <c r="H231" s="1" t="str">
        <f t="shared" si="1"/>
        <v>ZDI</v>
      </c>
      <c r="I231" s="5" t="str">
        <f>rawTransactionSheet!G231</f>
        <v>2013</v>
      </c>
      <c r="J231" s="5" t="str">
        <f>rawTransactionSheet!H231</f>
        <v>649350</v>
      </c>
      <c r="K231" s="5" t="str">
        <f>rawTransactionSheet!I231</f>
        <v>17511.29364</v>
      </c>
      <c r="L231" s="5" t="str">
        <f>rawTransactionSheet!J231</f>
        <v>1.45927447</v>
      </c>
      <c r="M231" s="5" t="str">
        <f>rawTransactionSheet!K231</f>
        <v>1</v>
      </c>
      <c r="N231" s="5" t="str">
        <f>rawTransactionSheet!L231</f>
        <v>BANGALORE</v>
      </c>
    </row>
    <row r="232">
      <c r="A232" s="2">
        <v>42370.0</v>
      </c>
      <c r="B232" s="5" t="str">
        <f>rawTransactionSheet!B232</f>
        <v>RNS</v>
      </c>
      <c r="C232" s="5" t="str">
        <f>rawTransactionSheet!C232</f>
        <v>KA04ML7977</v>
      </c>
      <c r="D232" s="5" t="str">
        <f>rawTransactionSheet!D232</f>
        <v>MARUTI SUZUKI</v>
      </c>
      <c r="E232" s="5" t="str">
        <f>rawTransactionSheet!E232</f>
        <v>Swift Dzire</v>
      </c>
      <c r="F232" s="5" t="str">
        <f>IFERROR(VLOOKUP(E232,modelMapping,2,0),E232)</f>
        <v>Swift Dzire</v>
      </c>
      <c r="G232" s="5" t="str">
        <f>rawTransactionSheet!F232</f>
        <v>VDI</v>
      </c>
      <c r="H232" s="1" t="str">
        <f t="shared" si="1"/>
        <v>VDI</v>
      </c>
      <c r="I232" s="5" t="str">
        <f>rawTransactionSheet!G232</f>
        <v>2013</v>
      </c>
      <c r="J232" s="5" t="str">
        <f>rawTransactionSheet!H232</f>
        <v>649350</v>
      </c>
      <c r="K232" s="5" t="str">
        <f>rawTransactionSheet!I232</f>
        <v>21051</v>
      </c>
      <c r="L232" s="5" t="str">
        <f>rawTransactionSheet!J232</f>
        <v>2.608219178</v>
      </c>
      <c r="M232" s="5" t="str">
        <f>rawTransactionSheet!K232</f>
        <v>2</v>
      </c>
      <c r="N232" s="5" t="str">
        <f>rawTransactionSheet!L232</f>
        <v>BANGALORE</v>
      </c>
    </row>
    <row r="233">
      <c r="A233" s="2">
        <v>42370.0</v>
      </c>
      <c r="B233" s="5" t="str">
        <f>rawTransactionSheet!B233</f>
        <v>RNS</v>
      </c>
      <c r="C233" s="5" t="str">
        <f>rawTransactionSheet!C233</f>
        <v>KA04MN4550</v>
      </c>
      <c r="D233" s="5" t="str">
        <f>rawTransactionSheet!D233</f>
        <v>MARUTI SUZUKI</v>
      </c>
      <c r="E233" s="5" t="str">
        <f>rawTransactionSheet!E233</f>
        <v>Swift Dzire</v>
      </c>
      <c r="F233" s="5" t="str">
        <f>IFERROR(VLOOKUP(E233,modelMapping,2,0),E233)</f>
        <v>Swift Dzire</v>
      </c>
      <c r="G233" s="5" t="str">
        <f>rawTransactionSheet!F233</f>
        <v>VXI</v>
      </c>
      <c r="H233" s="1" t="str">
        <f t="shared" si="1"/>
        <v>VXI</v>
      </c>
      <c r="I233" s="5" t="str">
        <f>rawTransactionSheet!G233</f>
        <v>2014</v>
      </c>
      <c r="J233" s="5" t="str">
        <f>rawTransactionSheet!H233</f>
        <v>649350</v>
      </c>
      <c r="K233" s="5" t="str">
        <f>rawTransactionSheet!I233</f>
        <v>5520</v>
      </c>
      <c r="L233" s="5" t="str">
        <f>rawTransactionSheet!J233</f>
        <v>1.690410959</v>
      </c>
      <c r="M233" s="5" t="str">
        <f>rawTransactionSheet!K233</f>
        <v>2</v>
      </c>
      <c r="N233" s="5" t="str">
        <f>rawTransactionSheet!L233</f>
        <v>BANGALORE</v>
      </c>
    </row>
    <row r="234">
      <c r="A234" s="2">
        <v>42370.0</v>
      </c>
      <c r="B234" s="5" t="str">
        <f>rawTransactionSheet!B234</f>
        <v>RNS</v>
      </c>
      <c r="C234" s="5" t="str">
        <f>rawTransactionSheet!C234</f>
        <v>KA04MQ153</v>
      </c>
      <c r="D234" s="5" t="str">
        <f>rawTransactionSheet!D234</f>
        <v>MARUTI SUZUKI</v>
      </c>
      <c r="E234" s="5" t="str">
        <f>rawTransactionSheet!E234</f>
        <v>Swift</v>
      </c>
      <c r="F234" s="5" t="str">
        <f>IFERROR(VLOOKUP(E234,modelMapping,2,0),E234)</f>
        <v>Swift</v>
      </c>
      <c r="G234" s="5" t="str">
        <f>rawTransactionSheet!F234</f>
        <v>ZXI</v>
      </c>
      <c r="H234" s="1" t="str">
        <f t="shared" si="1"/>
        <v>ZXI</v>
      </c>
      <c r="I234" s="5" t="str">
        <f>rawTransactionSheet!G234</f>
        <v>2015</v>
      </c>
      <c r="J234" s="5" t="str">
        <f>rawTransactionSheet!H234</f>
        <v>647000</v>
      </c>
      <c r="K234" s="5" t="str">
        <f>rawTransactionSheet!I234</f>
        <v>6520</v>
      </c>
      <c r="L234" s="5" t="str">
        <f>rawTransactionSheet!J234</f>
        <v>0.682191781</v>
      </c>
      <c r="M234" s="5" t="str">
        <f>rawTransactionSheet!K234</f>
        <v>2</v>
      </c>
      <c r="N234" s="5" t="str">
        <f>rawTransactionSheet!L234</f>
        <v>BANGALORE</v>
      </c>
    </row>
    <row r="235">
      <c r="A235" s="2">
        <v>42370.0</v>
      </c>
      <c r="B235" s="5" t="str">
        <f>rawTransactionSheet!B235</f>
        <v>KALYANI MOTORS PVT LTD</v>
      </c>
      <c r="C235" s="5" t="str">
        <f>rawTransactionSheet!C235</f>
        <v>KA05ML4739</v>
      </c>
      <c r="D235" s="5" t="str">
        <f>rawTransactionSheet!D235</f>
        <v>MARUTI SUZUKI</v>
      </c>
      <c r="E235" s="5" t="str">
        <f>rawTransactionSheet!E235</f>
        <v>Ertiga</v>
      </c>
      <c r="F235" s="5" t="str">
        <f>IFERROR(VLOOKUP(E235,modelMapping,2,0),E235)</f>
        <v>Ertiga</v>
      </c>
      <c r="G235" s="5" t="str">
        <f>rawTransactionSheet!F235</f>
        <v>VDI</v>
      </c>
      <c r="H235" s="1" t="str">
        <f t="shared" si="1"/>
        <v>VDI</v>
      </c>
      <c r="I235" s="5" t="str">
        <f>rawTransactionSheet!G235</f>
        <v>2012</v>
      </c>
      <c r="J235" s="5" t="str">
        <f>rawTransactionSheet!H235</f>
        <v>643800</v>
      </c>
      <c r="K235" s="5" t="str">
        <f>rawTransactionSheet!I235</f>
        <v>68546</v>
      </c>
      <c r="L235" s="5" t="str">
        <f>rawTransactionSheet!J235</f>
        <v>3</v>
      </c>
      <c r="M235" s="5" t="str">
        <f>rawTransactionSheet!K235</f>
        <v>1</v>
      </c>
      <c r="N235" s="5" t="str">
        <f>rawTransactionSheet!L235</f>
        <v>BANGALORE</v>
      </c>
    </row>
    <row r="236">
      <c r="A236" s="2">
        <v>42370.0</v>
      </c>
      <c r="B236" s="5" t="str">
        <f>rawTransactionSheet!B236</f>
        <v>RNS</v>
      </c>
      <c r="C236" s="5" t="str">
        <f>rawTransactionSheet!C236</f>
        <v>KA43M4133</v>
      </c>
      <c r="D236" s="5" t="str">
        <f>rawTransactionSheet!D236</f>
        <v>MARUTI SUZUKI</v>
      </c>
      <c r="E236" s="5" t="str">
        <f>rawTransactionSheet!E236</f>
        <v>Ertiga</v>
      </c>
      <c r="F236" s="5" t="str">
        <f>IFERROR(VLOOKUP(E236,modelMapping,2,0),E236)</f>
        <v>Ertiga</v>
      </c>
      <c r="G236" s="5" t="str">
        <f>rawTransactionSheet!F236</f>
        <v>ZDI</v>
      </c>
      <c r="H236" s="1" t="str">
        <f t="shared" si="1"/>
        <v>ZDI</v>
      </c>
      <c r="I236" s="5" t="str">
        <f>rawTransactionSheet!G236</f>
        <v>2012</v>
      </c>
      <c r="J236" s="5" t="str">
        <f>rawTransactionSheet!H236</f>
        <v>643800</v>
      </c>
      <c r="K236" s="5" t="str">
        <f>rawTransactionSheet!I236</f>
        <v>105618</v>
      </c>
      <c r="L236" s="5" t="str">
        <f>rawTransactionSheet!J236</f>
        <v>3.454794521</v>
      </c>
      <c r="M236" s="5" t="str">
        <f>rawTransactionSheet!K236</f>
        <v>2</v>
      </c>
      <c r="N236" s="5" t="str">
        <f>rawTransactionSheet!L236</f>
        <v>BANGALORE</v>
      </c>
    </row>
    <row r="237">
      <c r="A237" s="2">
        <v>42370.0</v>
      </c>
      <c r="B237" s="5" t="str">
        <f>rawTransactionSheet!B237</f>
        <v>Pratham</v>
      </c>
      <c r="C237" s="5" t="str">
        <f>rawTransactionSheet!C237</f>
        <v>4</v>
      </c>
      <c r="D237" s="5" t="str">
        <f>rawTransactionSheet!D237</f>
        <v>MARUTI SUZUKI</v>
      </c>
      <c r="E237" s="5" t="str">
        <f>rawTransactionSheet!E237</f>
        <v>Swift Dzire</v>
      </c>
      <c r="F237" s="5" t="str">
        <f>IFERROR(VLOOKUP(E237,modelMapping,2,0),E237)</f>
        <v>Swift Dzire</v>
      </c>
      <c r="G237" s="5" t="str">
        <f>rawTransactionSheet!F237</f>
        <v>VDI</v>
      </c>
      <c r="H237" s="1" t="str">
        <f t="shared" si="1"/>
        <v>VDI</v>
      </c>
      <c r="I237" s="5" t="str">
        <f>rawTransactionSheet!G237</f>
        <v>2014</v>
      </c>
      <c r="J237" s="5" t="str">
        <f>rawTransactionSheet!H237</f>
        <v>643800</v>
      </c>
      <c r="K237" s="5" t="str">
        <f>rawTransactionSheet!I237</f>
        <v>9232.032852</v>
      </c>
      <c r="L237" s="5" t="str">
        <f>rawTransactionSheet!J237</f>
        <v>0.769336071</v>
      </c>
      <c r="M237" s="5" t="str">
        <f>rawTransactionSheet!K237</f>
        <v>1</v>
      </c>
      <c r="N237" s="5" t="str">
        <f>rawTransactionSheet!L237</f>
        <v>BANGALORE</v>
      </c>
    </row>
    <row r="238">
      <c r="A238" s="2">
        <v>42370.0</v>
      </c>
      <c r="B238" s="5" t="str">
        <f>rawTransactionSheet!B238</f>
        <v>NandiBid</v>
      </c>
      <c r="C238" s="5" t="str">
        <f>rawTransactionSheet!C238</f>
        <v>130031</v>
      </c>
      <c r="D238" s="5" t="str">
        <f>rawTransactionSheet!D238</f>
        <v>MARUTI SUZUKI</v>
      </c>
      <c r="E238" s="5" t="str">
        <f>rawTransactionSheet!E238</f>
        <v>SWIFT DZIRE</v>
      </c>
      <c r="F238" s="5" t="str">
        <f>IFERROR(VLOOKUP(E238,modelMapping,2,0),E238)</f>
        <v>SWIFT DZIRE</v>
      </c>
      <c r="G238" s="5" t="str">
        <f>rawTransactionSheet!F238</f>
        <v>VDI</v>
      </c>
      <c r="H238" s="1" t="str">
        <f t="shared" si="1"/>
        <v>VDI</v>
      </c>
      <c r="I238" s="5" t="str">
        <f>rawTransactionSheet!G238</f>
        <v>2014</v>
      </c>
      <c r="J238" s="5" t="str">
        <f>rawTransactionSheet!H238</f>
        <v>643800</v>
      </c>
      <c r="K238" s="5" t="str">
        <f>rawTransactionSheet!I238</f>
        <v>16993</v>
      </c>
      <c r="L238" s="5" t="str">
        <f>rawTransactionSheet!J238</f>
        <v>2</v>
      </c>
      <c r="M238" s="5" t="str">
        <f>rawTransactionSheet!K238</f>
        <v>1</v>
      </c>
      <c r="N238" s="5" t="str">
        <f>rawTransactionSheet!L238</f>
        <v>BANGALORE</v>
      </c>
      <c r="O238" s="1" t="str">
        <f t="shared" ref="O238:O240" si="24">VALUE(C238)</f>
        <v>130031</v>
      </c>
      <c r="P238" s="1" t="str">
        <f>MATCH(O238,rawBidData!$A$2:$A$146,0)</f>
        <v>#N/A</v>
      </c>
    </row>
    <row r="239">
      <c r="A239" s="2">
        <v>42370.0</v>
      </c>
      <c r="B239" s="5" t="str">
        <f>rawTransactionSheet!B239</f>
        <v>NandiBid</v>
      </c>
      <c r="C239" s="5" t="str">
        <f>rawTransactionSheet!C239</f>
        <v>117373</v>
      </c>
      <c r="D239" s="5" t="str">
        <f>rawTransactionSheet!D239</f>
        <v>HYUNDAI</v>
      </c>
      <c r="E239" s="5" t="str">
        <f>rawTransactionSheet!E239</f>
        <v>Verna</v>
      </c>
      <c r="F239" s="5" t="str">
        <f>IFERROR(VLOOKUP(E239,modelMapping,2,0),E239)</f>
        <v>Verna</v>
      </c>
      <c r="G239" s="5" t="str">
        <f>rawTransactionSheet!F239</f>
        <v>Fluidic 1.6 VTVT SX</v>
      </c>
      <c r="H239" s="1" t="str">
        <f t="shared" si="1"/>
        <v>Fluidic 1.6 VTVT SX</v>
      </c>
      <c r="I239" s="5" t="str">
        <f>rawTransactionSheet!G239</f>
        <v>2013</v>
      </c>
      <c r="J239" s="5" t="str">
        <f>rawTransactionSheet!H239</f>
        <v>643800</v>
      </c>
      <c r="K239" s="5" t="str">
        <f>rawTransactionSheet!I239</f>
        <v>8633</v>
      </c>
      <c r="L239" s="5" t="str">
        <f>rawTransactionSheet!J239</f>
        <v>3</v>
      </c>
      <c r="M239" s="5" t="str">
        <f>rawTransactionSheet!K239</f>
        <v>1</v>
      </c>
      <c r="N239" s="5" t="str">
        <f>rawTransactionSheet!L239</f>
        <v>BANGALORE</v>
      </c>
      <c r="O239" s="1" t="str">
        <f t="shared" si="24"/>
        <v>117373</v>
      </c>
      <c r="P239" s="1" t="str">
        <f>MATCH(O239,rawBidData!$A$2:$A$146,0)</f>
        <v>#N/A</v>
      </c>
    </row>
    <row r="240">
      <c r="A240" s="2">
        <v>42370.0</v>
      </c>
      <c r="B240" s="5" t="str">
        <f>rawTransactionSheet!B240</f>
        <v>NandiBid</v>
      </c>
      <c r="C240" s="7" t="str">
        <f>rawTransactionSheet!C240</f>
        <v>130031</v>
      </c>
      <c r="D240" s="5" t="str">
        <f>rawTransactionSheet!D240</f>
        <v>MARUTI SUZUKI</v>
      </c>
      <c r="E240" s="5" t="str">
        <f>rawTransactionSheet!E240</f>
        <v>SWIFT DZIRE</v>
      </c>
      <c r="F240" s="5" t="str">
        <f>IFERROR(VLOOKUP(E240,modelMapping,2,0),E240)</f>
        <v>SWIFT DZIRE</v>
      </c>
      <c r="G240" s="5" t="str">
        <f>rawTransactionSheet!F240</f>
        <v>VDi BS-IV</v>
      </c>
      <c r="H240" s="1" t="str">
        <f t="shared" si="1"/>
        <v>VDi</v>
      </c>
      <c r="I240" s="5" t="str">
        <f>rawTransactionSheet!G240</f>
        <v>2014</v>
      </c>
      <c r="J240" s="5" t="str">
        <f>rawTransactionSheet!H240</f>
        <v>643800</v>
      </c>
      <c r="K240" s="5" t="str">
        <f>rawTransactionSheet!I240</f>
        <v>16993</v>
      </c>
      <c r="L240" s="5" t="str">
        <f>rawTransactionSheet!J240</f>
        <v>2</v>
      </c>
      <c r="M240" s="5" t="str">
        <f>rawTransactionSheet!K240</f>
        <v>1</v>
      </c>
      <c r="N240" s="5" t="str">
        <f>rawTransactionSheet!L240</f>
        <v>BANGALORE</v>
      </c>
      <c r="O240" s="1" t="str">
        <f t="shared" si="24"/>
        <v>130031</v>
      </c>
      <c r="P240" s="1" t="str">
        <f>MATCH(O240,rawBidData!$A$2:$A$146,0)</f>
        <v>#N/A</v>
      </c>
    </row>
    <row r="241">
      <c r="A241" s="2">
        <v>42370.0</v>
      </c>
      <c r="B241" s="5" t="str">
        <f>rawTransactionSheet!B241</f>
        <v>RNS</v>
      </c>
      <c r="C241" s="5" t="str">
        <f>rawTransactionSheet!C241</f>
        <v>KA02MJ5466</v>
      </c>
      <c r="D241" s="5" t="str">
        <f>rawTransactionSheet!D241</f>
        <v>MARUTI SUZUKI</v>
      </c>
      <c r="E241" s="5" t="str">
        <f>rawTransactionSheet!E241</f>
        <v>Swift</v>
      </c>
      <c r="F241" s="5" t="str">
        <f>IFERROR(VLOOKUP(E241,modelMapping,2,0),E241)</f>
        <v>Swift</v>
      </c>
      <c r="G241" s="5" t="str">
        <f>rawTransactionSheet!F241</f>
        <v>VDI</v>
      </c>
      <c r="H241" s="1" t="str">
        <f t="shared" si="1"/>
        <v>VDI</v>
      </c>
      <c r="I241" s="5" t="str">
        <f>rawTransactionSheet!G241</f>
        <v>2014</v>
      </c>
      <c r="J241" s="5" t="str">
        <f>rawTransactionSheet!H241</f>
        <v>642000</v>
      </c>
      <c r="K241" s="5" t="str">
        <f>rawTransactionSheet!I241</f>
        <v>18290</v>
      </c>
      <c r="L241" s="5" t="str">
        <f>rawTransactionSheet!J241</f>
        <v>1.917808219</v>
      </c>
      <c r="M241" s="5" t="str">
        <f>rawTransactionSheet!K241</f>
        <v>2</v>
      </c>
      <c r="N241" s="5" t="str">
        <f>rawTransactionSheet!L241</f>
        <v>BANGALORE</v>
      </c>
    </row>
    <row r="242">
      <c r="A242" s="2">
        <v>42370.0</v>
      </c>
      <c r="B242" s="5" t="str">
        <f>rawTransactionSheet!B242</f>
        <v>DelCalling</v>
      </c>
      <c r="C242" s="5" t="str">
        <f>rawTransactionSheet!C242</f>
        <v>124833</v>
      </c>
      <c r="D242" s="5" t="str">
        <f>rawTransactionSheet!D242</f>
        <v>MARUTI SUZUKI</v>
      </c>
      <c r="E242" s="5" t="str">
        <f>rawTransactionSheet!E242</f>
        <v>SX4</v>
      </c>
      <c r="F242" s="5" t="str">
        <f>IFERROR(VLOOKUP(E242,modelMapping,2,0),E242)</f>
        <v>SX4</v>
      </c>
      <c r="G242" s="5" t="str">
        <f>rawTransactionSheet!F242</f>
        <v>VDi</v>
      </c>
      <c r="H242" s="1" t="str">
        <f t="shared" si="1"/>
        <v>VDi</v>
      </c>
      <c r="I242" s="5" t="str">
        <f>rawTransactionSheet!G242</f>
        <v>2013</v>
      </c>
      <c r="J242" s="5" t="str">
        <f>rawTransactionSheet!H242</f>
        <v>640000</v>
      </c>
      <c r="K242" s="5" t="str">
        <f>rawTransactionSheet!I242</f>
        <v>37130</v>
      </c>
      <c r="L242" s="5" t="str">
        <f>rawTransactionSheet!J242</f>
        <v>3</v>
      </c>
      <c r="M242" s="5" t="str">
        <f>rawTransactionSheet!K242</f>
        <v>2</v>
      </c>
      <c r="N242" s="5" t="str">
        <f>rawTransactionSheet!L242</f>
        <v>BANGALORE</v>
      </c>
    </row>
    <row r="243">
      <c r="A243" s="2">
        <v>42370.0</v>
      </c>
      <c r="B243" s="5" t="str">
        <f>rawTransactionSheet!B243</f>
        <v>DelCalling</v>
      </c>
      <c r="C243" s="5" t="str">
        <f>rawTransactionSheet!C243</f>
        <v>116856</v>
      </c>
      <c r="D243" s="5" t="str">
        <f>rawTransactionSheet!D243</f>
        <v>HONDA</v>
      </c>
      <c r="E243" s="5" t="str">
        <f>rawTransactionSheet!E243</f>
        <v>AMAZE</v>
      </c>
      <c r="F243" s="5" t="str">
        <f>IFERROR(VLOOKUP(E243,modelMapping,2,0),E243)</f>
        <v>AMAZE</v>
      </c>
      <c r="G243" s="5" t="str">
        <f>rawTransactionSheet!F243</f>
        <v>1.5 S i-DTEC</v>
      </c>
      <c r="H243" s="1" t="str">
        <f t="shared" si="1"/>
        <v>1.5 S i-DTEC</v>
      </c>
      <c r="I243" s="5" t="str">
        <f>rawTransactionSheet!G243</f>
        <v>2014</v>
      </c>
      <c r="J243" s="5" t="str">
        <f>rawTransactionSheet!H243</f>
        <v>640000</v>
      </c>
      <c r="K243" s="5" t="str">
        <f>rawTransactionSheet!I243</f>
        <v>62169</v>
      </c>
      <c r="L243" s="5" t="str">
        <f>rawTransactionSheet!J243</f>
        <v>2</v>
      </c>
      <c r="M243" s="5" t="str">
        <f>rawTransactionSheet!K243</f>
        <v>1</v>
      </c>
      <c r="N243" s="5" t="str">
        <f>rawTransactionSheet!L243</f>
        <v>BANGALORE</v>
      </c>
    </row>
    <row r="244">
      <c r="A244" s="2">
        <v>42370.0</v>
      </c>
      <c r="B244" s="5" t="str">
        <f>rawTransactionSheet!B244</f>
        <v>KALYANI MOTORS PVT LTD</v>
      </c>
      <c r="C244" s="5" t="str">
        <f>rawTransactionSheet!C244</f>
        <v>KA05MP3479</v>
      </c>
      <c r="D244" s="5" t="str">
        <f>rawTransactionSheet!D244</f>
        <v>MARUTI SUZUKI</v>
      </c>
      <c r="E244" s="5" t="str">
        <f>rawTransactionSheet!E244</f>
        <v>SWIFT</v>
      </c>
      <c r="F244" s="5" t="str">
        <f>IFERROR(VLOOKUP(E244,modelMapping,2,0),E244)</f>
        <v>SWIFT</v>
      </c>
      <c r="G244" s="5" t="str">
        <f>rawTransactionSheet!F244</f>
        <v>VDI</v>
      </c>
      <c r="H244" s="1" t="str">
        <f t="shared" si="1"/>
        <v>VDI</v>
      </c>
      <c r="I244" s="5" t="str">
        <f>rawTransactionSheet!G244</f>
        <v>2014</v>
      </c>
      <c r="J244" s="5" t="str">
        <f>rawTransactionSheet!H244</f>
        <v>638250</v>
      </c>
      <c r="K244" s="5" t="str">
        <f>rawTransactionSheet!I244</f>
        <v>48604</v>
      </c>
      <c r="L244" s="5" t="str">
        <f>rawTransactionSheet!J244</f>
        <v>1</v>
      </c>
      <c r="M244" s="5" t="str">
        <f>rawTransactionSheet!K244</f>
        <v>1</v>
      </c>
      <c r="N244" s="5" t="str">
        <f>rawTransactionSheet!L244</f>
        <v>BANGALORE</v>
      </c>
    </row>
    <row r="245">
      <c r="A245" s="2">
        <v>42370.0</v>
      </c>
      <c r="B245" s="5" t="str">
        <f>rawTransactionSheet!B245</f>
        <v>NandiBid</v>
      </c>
      <c r="C245" s="5" t="str">
        <f>rawTransactionSheet!C245</f>
        <v>122494</v>
      </c>
      <c r="D245" s="5" t="str">
        <f>rawTransactionSheet!D245</f>
        <v>MARUTI SUZUKI</v>
      </c>
      <c r="E245" s="5" t="str">
        <f>rawTransactionSheet!E245</f>
        <v>Swift</v>
      </c>
      <c r="F245" s="5" t="str">
        <f>IFERROR(VLOOKUP(E245,modelMapping,2,0),E245)</f>
        <v>Swift</v>
      </c>
      <c r="G245" s="5" t="str">
        <f>rawTransactionSheet!F245</f>
        <v>ZDI</v>
      </c>
      <c r="H245" s="1" t="str">
        <f t="shared" si="1"/>
        <v>ZDI</v>
      </c>
      <c r="I245" s="5" t="str">
        <f>rawTransactionSheet!G245</f>
        <v>2014</v>
      </c>
      <c r="J245" s="5" t="str">
        <f>rawTransactionSheet!H245</f>
        <v>638250</v>
      </c>
      <c r="K245" s="5" t="str">
        <f>rawTransactionSheet!I245</f>
        <v>34202</v>
      </c>
      <c r="L245" s="5" t="str">
        <f>rawTransactionSheet!J245</f>
        <v>2</v>
      </c>
      <c r="M245" s="5" t="str">
        <f>rawTransactionSheet!K245</f>
        <v>1</v>
      </c>
      <c r="N245" s="5" t="str">
        <f>rawTransactionSheet!L245</f>
        <v>BANGALORE</v>
      </c>
      <c r="O245" s="1" t="str">
        <f t="shared" ref="O245:O247" si="25">VALUE(C245)</f>
        <v>122494</v>
      </c>
      <c r="P245" s="1" t="str">
        <f>MATCH(O245,rawBidData!$A$2:$A$146,0)</f>
        <v>#N/A</v>
      </c>
    </row>
    <row r="246">
      <c r="A246" s="2">
        <v>42370.0</v>
      </c>
      <c r="B246" s="5" t="str">
        <f>rawTransactionSheet!B246</f>
        <v>NandiBid</v>
      </c>
      <c r="C246" s="5" t="str">
        <f>rawTransactionSheet!C246</f>
        <v>122494</v>
      </c>
      <c r="D246" s="5" t="str">
        <f>rawTransactionSheet!D246</f>
        <v>MARUTI SUZUKI</v>
      </c>
      <c r="E246" s="5" t="str">
        <f>rawTransactionSheet!E246</f>
        <v>Swift</v>
      </c>
      <c r="F246" s="5" t="str">
        <f>IFERROR(VLOOKUP(E246,modelMapping,2,0),E246)</f>
        <v>Swift</v>
      </c>
      <c r="G246" s="5" t="str">
        <f>rawTransactionSheet!F246</f>
        <v>ZDI</v>
      </c>
      <c r="H246" s="1" t="str">
        <f t="shared" si="1"/>
        <v>ZDI</v>
      </c>
      <c r="I246" s="5" t="str">
        <f>rawTransactionSheet!G246</f>
        <v>2014</v>
      </c>
      <c r="J246" s="5" t="str">
        <f>rawTransactionSheet!H246</f>
        <v>638250</v>
      </c>
      <c r="K246" s="5" t="str">
        <f>rawTransactionSheet!I246</f>
        <v>34202</v>
      </c>
      <c r="L246" s="5" t="str">
        <f>rawTransactionSheet!J246</f>
        <v>2</v>
      </c>
      <c r="M246" s="5" t="str">
        <f>rawTransactionSheet!K246</f>
        <v>1</v>
      </c>
      <c r="N246" s="5" t="str">
        <f>rawTransactionSheet!L246</f>
        <v>BANGALORE</v>
      </c>
      <c r="O246" s="1" t="str">
        <f t="shared" si="25"/>
        <v>122494</v>
      </c>
      <c r="P246" s="1" t="str">
        <f>MATCH(O246,rawBidData!$A$2:$A$146,0)</f>
        <v>#N/A</v>
      </c>
    </row>
    <row r="247">
      <c r="A247" s="2">
        <v>42370.0</v>
      </c>
      <c r="B247" s="5" t="str">
        <f>rawTransactionSheet!B247</f>
        <v>NandiBid</v>
      </c>
      <c r="C247" s="5" t="str">
        <f>rawTransactionSheet!C247</f>
        <v>121973</v>
      </c>
      <c r="D247" s="5" t="str">
        <f>rawTransactionSheet!D247</f>
        <v>MARUTI SUZUKI</v>
      </c>
      <c r="E247" s="5" t="str">
        <f>rawTransactionSheet!E247</f>
        <v>SWIFT DZIRE</v>
      </c>
      <c r="F247" s="5" t="str">
        <f>IFERROR(VLOOKUP(E247,modelMapping,2,0),E247)</f>
        <v>SWIFT DZIRE</v>
      </c>
      <c r="G247" s="5" t="str">
        <f>rawTransactionSheet!F247</f>
        <v>ZDI</v>
      </c>
      <c r="H247" s="1" t="str">
        <f t="shared" si="1"/>
        <v>ZDI</v>
      </c>
      <c r="I247" s="5" t="str">
        <f>rawTransactionSheet!G247</f>
        <v>2013</v>
      </c>
      <c r="J247" s="5" t="str">
        <f>rawTransactionSheet!H247</f>
        <v>638250</v>
      </c>
      <c r="K247" s="5" t="str">
        <f>rawTransactionSheet!I247</f>
        <v>27793</v>
      </c>
      <c r="L247" s="5" t="str">
        <f>rawTransactionSheet!J247</f>
        <v>3</v>
      </c>
      <c r="M247" s="5" t="str">
        <f>rawTransactionSheet!K247</f>
        <v>1</v>
      </c>
      <c r="N247" s="5" t="str">
        <f>rawTransactionSheet!L247</f>
        <v>BANGALORE</v>
      </c>
      <c r="O247" s="1" t="str">
        <f t="shared" si="25"/>
        <v>121973</v>
      </c>
      <c r="P247" s="1" t="str">
        <f>MATCH(O247,rawBidData!$A$2:$A$146,0)</f>
        <v>#N/A</v>
      </c>
    </row>
    <row r="248">
      <c r="A248" s="2">
        <v>42370.0</v>
      </c>
      <c r="B248" s="5" t="str">
        <f>rawTransactionSheet!B248</f>
        <v>KALYANI MOTORS PVT LTD</v>
      </c>
      <c r="C248" s="5" t="str">
        <f>rawTransactionSheet!C248</f>
        <v>KA53MA7994</v>
      </c>
      <c r="D248" s="5" t="str">
        <f>rawTransactionSheet!D248</f>
        <v>MARUTI SUZUKI</v>
      </c>
      <c r="E248" s="5" t="str">
        <f>rawTransactionSheet!E248</f>
        <v>Swift Dzire</v>
      </c>
      <c r="F248" s="5" t="str">
        <f>IFERROR(VLOOKUP(E248,modelMapping,2,0),E248)</f>
        <v>Swift Dzire</v>
      </c>
      <c r="G248" s="5" t="str">
        <f>rawTransactionSheet!F248</f>
        <v>ZXI</v>
      </c>
      <c r="H248" s="1" t="str">
        <f t="shared" si="1"/>
        <v>ZXI</v>
      </c>
      <c r="I248" s="5" t="str">
        <f>rawTransactionSheet!G248</f>
        <v>2013</v>
      </c>
      <c r="J248" s="5" t="str">
        <f>rawTransactionSheet!H248</f>
        <v>638250</v>
      </c>
      <c r="K248" s="5" t="str">
        <f>rawTransactionSheet!I248</f>
        <v>36500</v>
      </c>
      <c r="L248" s="5" t="str">
        <f>rawTransactionSheet!J248</f>
        <v>2</v>
      </c>
      <c r="M248" s="5" t="str">
        <f>rawTransactionSheet!K248</f>
        <v>1</v>
      </c>
      <c r="N248" s="5" t="str">
        <f>rawTransactionSheet!L248</f>
        <v>BANGALORE</v>
      </c>
    </row>
    <row r="249">
      <c r="A249" s="2">
        <v>42370.0</v>
      </c>
      <c r="B249" s="5" t="str">
        <f>rawTransactionSheet!B249</f>
        <v>NandiBid</v>
      </c>
      <c r="C249" s="5" t="str">
        <f>rawTransactionSheet!C249</f>
        <v>127552</v>
      </c>
      <c r="D249" s="5" t="str">
        <f>rawTransactionSheet!D249</f>
        <v>VOLKSWAGEN</v>
      </c>
      <c r="E249" s="5" t="str">
        <f>rawTransactionSheet!E249</f>
        <v>VENTO</v>
      </c>
      <c r="F249" s="5" t="str">
        <f>IFERROR(VLOOKUP(E249,modelMapping,2,0),E249)</f>
        <v>VENTO</v>
      </c>
      <c r="G249" s="5" t="str">
        <f>rawTransactionSheet!F249</f>
        <v>Highline Diesel</v>
      </c>
      <c r="H249" s="1" t="str">
        <f t="shared" si="1"/>
        <v>Highline Diesel</v>
      </c>
      <c r="I249" s="5" t="str">
        <f>rawTransactionSheet!G249</f>
        <v>2012</v>
      </c>
      <c r="J249" s="5" t="str">
        <f>rawTransactionSheet!H249</f>
        <v>638250</v>
      </c>
      <c r="K249" s="5" t="str">
        <f>rawTransactionSheet!I249</f>
        <v>21417</v>
      </c>
      <c r="L249" s="5" t="str">
        <f>rawTransactionSheet!J249</f>
        <v>4</v>
      </c>
      <c r="M249" s="5" t="str">
        <f>rawTransactionSheet!K249</f>
        <v>1</v>
      </c>
      <c r="N249" s="5" t="str">
        <f>rawTransactionSheet!L249</f>
        <v>BANGALORE</v>
      </c>
      <c r="O249" s="1" t="str">
        <f t="shared" ref="O249:O250" si="26">VALUE(C249)</f>
        <v>127552</v>
      </c>
      <c r="P249" s="1" t="str">
        <f>MATCH(O249,rawBidData!$A$2:$A$146,0)</f>
        <v>#N/A</v>
      </c>
    </row>
    <row r="250">
      <c r="A250" s="2">
        <v>42370.0</v>
      </c>
      <c r="B250" s="5" t="str">
        <f>rawTransactionSheet!B250</f>
        <v>NandiBid</v>
      </c>
      <c r="C250" s="5" t="str">
        <f>rawTransactionSheet!C250</f>
        <v>120871</v>
      </c>
      <c r="D250" s="5" t="str">
        <f>rawTransactionSheet!D250</f>
        <v>VOLKSWAGEN</v>
      </c>
      <c r="E250" s="5" t="str">
        <f>rawTransactionSheet!E250</f>
        <v>Vento</v>
      </c>
      <c r="F250" s="5" t="str">
        <f>IFERROR(VLOOKUP(E250,modelMapping,2,0),E250)</f>
        <v>Vento</v>
      </c>
      <c r="G250" s="5" t="str">
        <f>rawTransactionSheet!F250</f>
        <v>TSI</v>
      </c>
      <c r="H250" s="1" t="str">
        <f t="shared" si="1"/>
        <v>TSI</v>
      </c>
      <c r="I250" s="5" t="str">
        <f>rawTransactionSheet!G250</f>
        <v>2013</v>
      </c>
      <c r="J250" s="5" t="str">
        <f>rawTransactionSheet!H250</f>
        <v>638250</v>
      </c>
      <c r="K250" s="5" t="str">
        <f>rawTransactionSheet!I250</f>
        <v>11943</v>
      </c>
      <c r="L250" s="5" t="str">
        <f>rawTransactionSheet!J250</f>
        <v>3</v>
      </c>
      <c r="M250" s="5" t="str">
        <f>rawTransactionSheet!K250</f>
        <v>1</v>
      </c>
      <c r="N250" s="5" t="str">
        <f>rawTransactionSheet!L250</f>
        <v>BANGALORE</v>
      </c>
      <c r="O250" s="1" t="str">
        <f t="shared" si="26"/>
        <v>120871</v>
      </c>
      <c r="P250" s="1" t="str">
        <f>MATCH(O250,rawBidData!$A$2:$A$146,0)</f>
        <v>#N/A</v>
      </c>
    </row>
    <row r="251">
      <c r="A251" s="2">
        <v>42370.0</v>
      </c>
      <c r="B251" s="5" t="str">
        <f>rawTransactionSheet!B251</f>
        <v>Pratham</v>
      </c>
      <c r="C251" s="5" t="str">
        <f>rawTransactionSheet!C251</f>
        <v>56</v>
      </c>
      <c r="D251" s="5" t="str">
        <f>rawTransactionSheet!D251</f>
        <v>MARUTI SUZUKI</v>
      </c>
      <c r="E251" s="5" t="str">
        <f>rawTransactionSheet!E251</f>
        <v>Swift Dzire</v>
      </c>
      <c r="F251" s="5" t="str">
        <f>IFERROR(VLOOKUP(E251,modelMapping,2,0),E251)</f>
        <v>Swift Dzire</v>
      </c>
      <c r="G251" s="5" t="str">
        <f>rawTransactionSheet!F251</f>
        <v>VDI</v>
      </c>
      <c r="H251" s="1" t="str">
        <f t="shared" si="1"/>
        <v>VDI</v>
      </c>
      <c r="I251" s="5" t="str">
        <f>rawTransactionSheet!G251</f>
        <v>2012</v>
      </c>
      <c r="J251" s="5" t="str">
        <f>rawTransactionSheet!H251</f>
        <v>635000</v>
      </c>
      <c r="K251" s="5" t="str">
        <f>rawTransactionSheet!I251</f>
        <v>34956.87886</v>
      </c>
      <c r="L251" s="5" t="str">
        <f>rawTransactionSheet!J251</f>
        <v>2.913073238</v>
      </c>
      <c r="M251" s="5" t="str">
        <f>rawTransactionSheet!K251</f>
        <v>1</v>
      </c>
      <c r="N251" s="5" t="str">
        <f>rawTransactionSheet!L251</f>
        <v>BANGALORE</v>
      </c>
    </row>
    <row r="252">
      <c r="A252" s="2">
        <v>42370.0</v>
      </c>
      <c r="B252" s="5" t="str">
        <f>rawTransactionSheet!B252</f>
        <v>NandiBid</v>
      </c>
      <c r="C252" s="5" t="str">
        <f>rawTransactionSheet!C252</f>
        <v>132157</v>
      </c>
      <c r="D252" s="5" t="str">
        <f>rawTransactionSheet!D252</f>
        <v>MARUTI SUZUKI</v>
      </c>
      <c r="E252" s="5" t="str">
        <f>rawTransactionSheet!E252</f>
        <v>SWIFT</v>
      </c>
      <c r="F252" s="5" t="str">
        <f>IFERROR(VLOOKUP(E252,modelMapping,2,0),E252)</f>
        <v>SWIFT</v>
      </c>
      <c r="G252" s="5" t="str">
        <f>rawTransactionSheet!F252</f>
        <v>VDI</v>
      </c>
      <c r="H252" s="1" t="str">
        <f t="shared" si="1"/>
        <v>VDI</v>
      </c>
      <c r="I252" s="5" t="str">
        <f>rawTransactionSheet!G252</f>
        <v>2014</v>
      </c>
      <c r="J252" s="5" t="str">
        <f>rawTransactionSheet!H252</f>
        <v>632700</v>
      </c>
      <c r="K252" s="5" t="str">
        <f>rawTransactionSheet!I252</f>
        <v>15408</v>
      </c>
      <c r="L252" s="5" t="str">
        <f>rawTransactionSheet!J252</f>
        <v>2</v>
      </c>
      <c r="M252" s="5" t="str">
        <f>rawTransactionSheet!K252</f>
        <v>1</v>
      </c>
      <c r="N252" s="5" t="str">
        <f>rawTransactionSheet!L252</f>
        <v>BANGALORE</v>
      </c>
      <c r="O252" s="1" t="str">
        <f t="shared" ref="O252:O253" si="27">VALUE(C252)</f>
        <v>132157</v>
      </c>
      <c r="P252" s="1" t="str">
        <f>MATCH(O252,rawBidData!$A$2:$A$146,0)</f>
        <v>#N/A</v>
      </c>
    </row>
    <row r="253">
      <c r="A253" s="2">
        <v>42370.0</v>
      </c>
      <c r="B253" s="5" t="str">
        <f>rawTransactionSheet!B253</f>
        <v>NandiBid</v>
      </c>
      <c r="C253" s="7" t="str">
        <f>rawTransactionSheet!C253</f>
        <v>132157</v>
      </c>
      <c r="D253" s="5" t="str">
        <f>rawTransactionSheet!D253</f>
        <v>MARUTI SUZUKI</v>
      </c>
      <c r="E253" s="5" t="str">
        <f>rawTransactionSheet!E253</f>
        <v>SWIFT</v>
      </c>
      <c r="F253" s="5" t="str">
        <f>IFERROR(VLOOKUP(E253,modelMapping,2,0),E253)</f>
        <v>SWIFT</v>
      </c>
      <c r="G253" s="5" t="str">
        <f>rawTransactionSheet!F253</f>
        <v>VDi BS-IV</v>
      </c>
      <c r="H253" s="1" t="str">
        <f t="shared" si="1"/>
        <v>VDi</v>
      </c>
      <c r="I253" s="5" t="str">
        <f>rawTransactionSheet!G253</f>
        <v>2014</v>
      </c>
      <c r="J253" s="5" t="str">
        <f>rawTransactionSheet!H253</f>
        <v>632700</v>
      </c>
      <c r="K253" s="5" t="str">
        <f>rawTransactionSheet!I253</f>
        <v>15408</v>
      </c>
      <c r="L253" s="5" t="str">
        <f>rawTransactionSheet!J253</f>
        <v>2</v>
      </c>
      <c r="M253" s="5" t="str">
        <f>rawTransactionSheet!K253</f>
        <v>1</v>
      </c>
      <c r="N253" s="5" t="str">
        <f>rawTransactionSheet!L253</f>
        <v>BANGALORE</v>
      </c>
      <c r="O253" s="1" t="str">
        <f t="shared" si="27"/>
        <v>132157</v>
      </c>
      <c r="P253" s="1" t="str">
        <f>MATCH(O253,rawBidData!$A$2:$A$146,0)</f>
        <v>#N/A</v>
      </c>
    </row>
    <row r="254">
      <c r="A254" s="2">
        <v>42370.0</v>
      </c>
      <c r="B254" s="5" t="str">
        <f>rawTransactionSheet!B254</f>
        <v>Pratham</v>
      </c>
      <c r="C254" s="5" t="str">
        <f>rawTransactionSheet!C254</f>
        <v>13</v>
      </c>
      <c r="D254" s="5" t="str">
        <f>rawTransactionSheet!D254</f>
        <v>MARUTI SUZUKI</v>
      </c>
      <c r="E254" s="5" t="str">
        <f>rawTransactionSheet!E254</f>
        <v>Ritz</v>
      </c>
      <c r="F254" s="5" t="str">
        <f>IFERROR(VLOOKUP(E254,modelMapping,2,0),E254)</f>
        <v>Ritz</v>
      </c>
      <c r="G254" s="5" t="str">
        <f>rawTransactionSheet!F254</f>
        <v>ZDI</v>
      </c>
      <c r="H254" s="1" t="str">
        <f t="shared" si="1"/>
        <v>ZDI</v>
      </c>
      <c r="I254" s="5" t="str">
        <f>rawTransactionSheet!G254</f>
        <v>2013</v>
      </c>
      <c r="J254" s="5" t="str">
        <f>rawTransactionSheet!H254</f>
        <v>630000</v>
      </c>
      <c r="K254" s="5" t="str">
        <f>rawTransactionSheet!I254</f>
        <v>17511.29364</v>
      </c>
      <c r="L254" s="5" t="str">
        <f>rawTransactionSheet!J254</f>
        <v>1.45927447</v>
      </c>
      <c r="M254" s="5" t="str">
        <f>rawTransactionSheet!K254</f>
        <v>1</v>
      </c>
      <c r="N254" s="5" t="str">
        <f>rawTransactionSheet!L254</f>
        <v>BANGALORE</v>
      </c>
    </row>
    <row r="255">
      <c r="A255" s="2">
        <v>42370.0</v>
      </c>
      <c r="B255" s="5" t="str">
        <f>rawTransactionSheet!B255</f>
        <v>DelCalling</v>
      </c>
      <c r="C255" s="5" t="str">
        <f>rawTransactionSheet!C255</f>
        <v>88899</v>
      </c>
      <c r="D255" s="5" t="str">
        <f>rawTransactionSheet!D255</f>
        <v>HYUNDAI</v>
      </c>
      <c r="E255" s="5" t="str">
        <f>rawTransactionSheet!E255</f>
        <v>GRAND I10</v>
      </c>
      <c r="F255" s="5" t="str">
        <f>IFERROR(VLOOKUP(E255,modelMapping,2,0),E255)</f>
        <v>GRAND I10</v>
      </c>
      <c r="G255" s="5" t="str">
        <f>rawTransactionSheet!F255</f>
        <v>Asta 1.1 CRDi</v>
      </c>
      <c r="H255" s="1" t="str">
        <f t="shared" si="1"/>
        <v>Asta 1.1 CRDi</v>
      </c>
      <c r="I255" s="5" t="str">
        <f>rawTransactionSheet!G255</f>
        <v>2014</v>
      </c>
      <c r="J255" s="5" t="str">
        <f>rawTransactionSheet!H255</f>
        <v>630000</v>
      </c>
      <c r="K255" s="5" t="str">
        <f>rawTransactionSheet!I255</f>
        <v>26191</v>
      </c>
      <c r="L255" s="5" t="str">
        <f>rawTransactionSheet!J255</f>
        <v>2</v>
      </c>
      <c r="M255" s="5" t="str">
        <f>rawTransactionSheet!K255</f>
        <v>1</v>
      </c>
      <c r="N255" s="5" t="str">
        <f>rawTransactionSheet!L255</f>
        <v>BANGALORE</v>
      </c>
    </row>
    <row r="256">
      <c r="A256" s="2">
        <v>42370.0</v>
      </c>
      <c r="B256" s="5" t="str">
        <f>rawTransactionSheet!B256</f>
        <v>RNS</v>
      </c>
      <c r="C256" s="5" t="str">
        <f>rawTransactionSheet!C256</f>
        <v>KA52M3539</v>
      </c>
      <c r="D256" s="5" t="str">
        <f>rawTransactionSheet!D256</f>
        <v>MARUTI SUZUKI</v>
      </c>
      <c r="E256" s="5" t="str">
        <f>rawTransactionSheet!E256</f>
        <v>Swift</v>
      </c>
      <c r="F256" s="5" t="str">
        <f>IFERROR(VLOOKUP(E256,modelMapping,2,0),E256)</f>
        <v>Swift</v>
      </c>
      <c r="G256" s="5" t="str">
        <f>rawTransactionSheet!F256</f>
        <v>ZXI</v>
      </c>
      <c r="H256" s="1" t="str">
        <f t="shared" si="1"/>
        <v>ZXI</v>
      </c>
      <c r="I256" s="5" t="str">
        <f>rawTransactionSheet!G256</f>
        <v>2014</v>
      </c>
      <c r="J256" s="5" t="str">
        <f>rawTransactionSheet!H256</f>
        <v>627150</v>
      </c>
      <c r="K256" s="5" t="str">
        <f>rawTransactionSheet!I256</f>
        <v>28101</v>
      </c>
      <c r="L256" s="5" t="str">
        <f>rawTransactionSheet!J256</f>
        <v>1.682191781</v>
      </c>
      <c r="M256" s="5" t="str">
        <f>rawTransactionSheet!K256</f>
        <v>2</v>
      </c>
      <c r="N256" s="5" t="str">
        <f>rawTransactionSheet!L256</f>
        <v>BANGALORE</v>
      </c>
    </row>
    <row r="257">
      <c r="A257" s="2">
        <v>42370.0</v>
      </c>
      <c r="B257" s="5" t="str">
        <f>rawTransactionSheet!B257</f>
        <v>PrasoonData</v>
      </c>
      <c r="C257" s="5" t="str">
        <f>rawTransactionSheet!C257</f>
        <v>Prasoon865</v>
      </c>
      <c r="D257" s="5" t="str">
        <f>rawTransactionSheet!D257</f>
        <v>MARUTI SUZUKI</v>
      </c>
      <c r="E257" s="5" t="str">
        <f>rawTransactionSheet!E257</f>
        <v>Swift</v>
      </c>
      <c r="F257" s="5" t="str">
        <f>IFERROR(VLOOKUP(E257,modelMapping,2,0),E257)</f>
        <v>Swift</v>
      </c>
      <c r="G257" s="5" t="str">
        <f>rawTransactionSheet!F257</f>
        <v>ZXI</v>
      </c>
      <c r="H257" s="1" t="str">
        <f t="shared" si="1"/>
        <v>ZXI</v>
      </c>
      <c r="I257" s="5" t="str">
        <f>rawTransactionSheet!G257</f>
        <v>2015</v>
      </c>
      <c r="J257" s="5" t="str">
        <f>rawTransactionSheet!H257</f>
        <v>626000.3568</v>
      </c>
      <c r="K257" s="5" t="str">
        <f>rawTransactionSheet!I257</f>
        <v>1000</v>
      </c>
      <c r="L257" s="5" t="str">
        <f>rawTransactionSheet!J257</f>
        <v>0</v>
      </c>
      <c r="M257" s="5" t="str">
        <f>rawTransactionSheet!K257</f>
        <v>1</v>
      </c>
      <c r="N257" s="5" t="str">
        <f>rawTransactionSheet!L257</f>
        <v>BANGALORE</v>
      </c>
    </row>
    <row r="258">
      <c r="A258" s="2">
        <v>42370.0</v>
      </c>
      <c r="B258" s="5" t="str">
        <f>rawTransactionSheet!B258</f>
        <v>KALYANI MOTORS PVT LTD</v>
      </c>
      <c r="C258" s="5" t="str">
        <f>rawTransactionSheet!C258</f>
        <v>KA50N5562</v>
      </c>
      <c r="D258" s="5" t="str">
        <f>rawTransactionSheet!D258</f>
        <v>MARUTI SUZUKI</v>
      </c>
      <c r="E258" s="5" t="str">
        <f>rawTransactionSheet!E258</f>
        <v>Ertiga</v>
      </c>
      <c r="F258" s="5" t="str">
        <f>IFERROR(VLOOKUP(E258,modelMapping,2,0),E258)</f>
        <v>Ertiga</v>
      </c>
      <c r="G258" s="5" t="str">
        <f>rawTransactionSheet!F258</f>
        <v>VDI</v>
      </c>
      <c r="H258" s="1" t="str">
        <f t="shared" si="1"/>
        <v>VDI</v>
      </c>
      <c r="I258" s="5" t="str">
        <f>rawTransactionSheet!G258</f>
        <v>2012</v>
      </c>
      <c r="J258" s="5" t="str">
        <f>rawTransactionSheet!H258</f>
        <v>626000</v>
      </c>
      <c r="K258" s="5" t="str">
        <f>rawTransactionSheet!I258</f>
        <v>33891</v>
      </c>
      <c r="L258" s="5" t="str">
        <f>rawTransactionSheet!J258</f>
        <v>3</v>
      </c>
      <c r="M258" s="5" t="str">
        <f>rawTransactionSheet!K258</f>
        <v>1</v>
      </c>
      <c r="N258" s="5" t="str">
        <f>rawTransactionSheet!L258</f>
        <v>BANGALORE</v>
      </c>
    </row>
    <row r="259">
      <c r="A259" s="2">
        <v>42370.0</v>
      </c>
      <c r="B259" s="5" t="str">
        <f>rawTransactionSheet!B259</f>
        <v>DelCalling</v>
      </c>
      <c r="C259" s="5" t="str">
        <f>rawTransactionSheet!C259</f>
        <v>68119</v>
      </c>
      <c r="D259" s="5" t="str">
        <f>rawTransactionSheet!D259</f>
        <v>MARUTI SUZUKI</v>
      </c>
      <c r="E259" s="5" t="str">
        <f>rawTransactionSheet!E259</f>
        <v>Ertiga</v>
      </c>
      <c r="F259" s="5" t="str">
        <f>IFERROR(VLOOKUP(E259,modelMapping,2,0),E259)</f>
        <v>Ertiga</v>
      </c>
      <c r="G259" s="5" t="str">
        <f>rawTransactionSheet!F259</f>
        <v>VDI</v>
      </c>
      <c r="H259" s="1" t="str">
        <f t="shared" si="1"/>
        <v>VDI</v>
      </c>
      <c r="I259" s="5" t="str">
        <f>rawTransactionSheet!G259</f>
        <v>2012</v>
      </c>
      <c r="J259" s="5" t="str">
        <f>rawTransactionSheet!H259</f>
        <v>625000</v>
      </c>
      <c r="K259" s="5" t="str">
        <f>rawTransactionSheet!I259</f>
        <v>49427</v>
      </c>
      <c r="L259" s="5" t="str">
        <f>rawTransactionSheet!J259</f>
        <v>3</v>
      </c>
      <c r="M259" s="5" t="str">
        <f>rawTransactionSheet!K259</f>
        <v>1</v>
      </c>
      <c r="N259" s="5" t="str">
        <f>rawTransactionSheet!L259</f>
        <v>BANGALORE</v>
      </c>
    </row>
    <row r="260">
      <c r="A260" s="2">
        <v>42370.0</v>
      </c>
      <c r="B260" s="5" t="str">
        <f>rawTransactionSheet!B260</f>
        <v>DelCalling</v>
      </c>
      <c r="C260" s="5" t="str">
        <f>rawTransactionSheet!C260</f>
        <v>18383</v>
      </c>
      <c r="D260" s="5" t="str">
        <f>rawTransactionSheet!D260</f>
        <v>MARUTI SUZUKI</v>
      </c>
      <c r="E260" s="5" t="str">
        <f>rawTransactionSheet!E260</f>
        <v>Ertiga</v>
      </c>
      <c r="F260" s="5" t="str">
        <f>IFERROR(VLOOKUP(E260,modelMapping,2,0),E260)</f>
        <v>Ertiga</v>
      </c>
      <c r="G260" s="5" t="str">
        <f>rawTransactionSheet!F260</f>
        <v>VDI</v>
      </c>
      <c r="H260" s="1" t="str">
        <f t="shared" si="1"/>
        <v>VDI</v>
      </c>
      <c r="I260" s="5" t="str">
        <f>rawTransactionSheet!G260</f>
        <v>2012</v>
      </c>
      <c r="J260" s="5" t="str">
        <f>rawTransactionSheet!H260</f>
        <v>625000</v>
      </c>
      <c r="K260" s="5" t="str">
        <f>rawTransactionSheet!I260</f>
        <v>39776</v>
      </c>
      <c r="L260" s="5" t="str">
        <f>rawTransactionSheet!J260</f>
        <v>3</v>
      </c>
      <c r="M260" s="5" t="str">
        <f>rawTransactionSheet!K260</f>
        <v>1</v>
      </c>
      <c r="N260" s="5" t="str">
        <f>rawTransactionSheet!L260</f>
        <v>MUMBAI</v>
      </c>
    </row>
    <row r="261">
      <c r="A261" s="2">
        <v>42370.0</v>
      </c>
      <c r="B261" s="5" t="str">
        <f>rawTransactionSheet!B261</f>
        <v>NandiBid</v>
      </c>
      <c r="C261" s="5" t="str">
        <f>rawTransactionSheet!C261</f>
        <v>127659</v>
      </c>
      <c r="D261" s="5" t="str">
        <f>rawTransactionSheet!D261</f>
        <v>VOLKSWAGEN</v>
      </c>
      <c r="E261" s="5" t="str">
        <f>rawTransactionSheet!E261</f>
        <v>POLO</v>
      </c>
      <c r="F261" s="5" t="str">
        <f>IFERROR(VLOOKUP(E261,modelMapping,2,0),E261)</f>
        <v>POLO</v>
      </c>
      <c r="G261" s="5" t="str">
        <f>rawTransactionSheet!F261</f>
        <v>Highline1.2L (D)</v>
      </c>
      <c r="H261" s="1" t="str">
        <f t="shared" si="1"/>
        <v>Highline1.2L (D)</v>
      </c>
      <c r="I261" s="5" t="str">
        <f>rawTransactionSheet!G261</f>
        <v>2014</v>
      </c>
      <c r="J261" s="5" t="str">
        <f>rawTransactionSheet!H261</f>
        <v>621600</v>
      </c>
      <c r="K261" s="5" t="str">
        <f>rawTransactionSheet!I261</f>
        <v>18994</v>
      </c>
      <c r="L261" s="5" t="str">
        <f>rawTransactionSheet!J261</f>
        <v>2</v>
      </c>
      <c r="M261" s="5" t="str">
        <f>rawTransactionSheet!K261</f>
        <v>1</v>
      </c>
      <c r="N261" s="5" t="str">
        <f>rawTransactionSheet!L261</f>
        <v>BANGALORE</v>
      </c>
      <c r="O261" s="1" t="str">
        <f t="shared" ref="O261:O262" si="28">VALUE(C261)</f>
        <v>127659</v>
      </c>
      <c r="P261" s="1" t="str">
        <f>MATCH(O261,rawBidData!$A$2:$A$146,0)</f>
        <v>#N/A</v>
      </c>
    </row>
    <row r="262">
      <c r="A262" s="2">
        <v>42370.0</v>
      </c>
      <c r="B262" s="5" t="str">
        <f>rawTransactionSheet!B262</f>
        <v>NandiBid</v>
      </c>
      <c r="C262" s="5" t="str">
        <f>rawTransactionSheet!C262</f>
        <v>132701</v>
      </c>
      <c r="D262" s="5" t="str">
        <f>rawTransactionSheet!D262</f>
        <v>MARUTI SUZUKI</v>
      </c>
      <c r="E262" s="5" t="str">
        <f>rawTransactionSheet!E262</f>
        <v>SWIFT</v>
      </c>
      <c r="F262" s="5" t="str">
        <f>IFERROR(VLOOKUP(E262,modelMapping,2,0),E262)</f>
        <v>SWIFT</v>
      </c>
      <c r="G262" s="5" t="str">
        <f>rawTransactionSheet!F262</f>
        <v>VDI ABS</v>
      </c>
      <c r="H262" s="1" t="str">
        <f t="shared" si="1"/>
        <v>VDI ABS</v>
      </c>
      <c r="I262" s="5" t="str">
        <f>rawTransactionSheet!G262</f>
        <v>2014</v>
      </c>
      <c r="J262" s="5" t="str">
        <f>rawTransactionSheet!H262</f>
        <v>621600</v>
      </c>
      <c r="K262" s="5" t="str">
        <f>rawTransactionSheet!I262</f>
        <v>36321</v>
      </c>
      <c r="L262" s="5" t="str">
        <f>rawTransactionSheet!J262</f>
        <v>2</v>
      </c>
      <c r="M262" s="5" t="str">
        <f>rawTransactionSheet!K262</f>
        <v>1</v>
      </c>
      <c r="N262" s="5" t="str">
        <f>rawTransactionSheet!L262</f>
        <v>BANGALORE</v>
      </c>
      <c r="O262" s="1" t="str">
        <f t="shared" si="28"/>
        <v>132701</v>
      </c>
      <c r="P262" s="1" t="str">
        <f>MATCH(O262,rawBidData!$A$2:$A$146,0)</f>
        <v>#N/A</v>
      </c>
    </row>
    <row r="263">
      <c r="A263" s="2">
        <v>42370.0</v>
      </c>
      <c r="B263" s="5" t="str">
        <f>rawTransactionSheet!B263</f>
        <v>Pratham</v>
      </c>
      <c r="C263" s="5" t="str">
        <f>rawTransactionSheet!C263</f>
        <v>55</v>
      </c>
      <c r="D263" s="5" t="str">
        <f>rawTransactionSheet!D263</f>
        <v>MARUTI SUZUKI</v>
      </c>
      <c r="E263" s="5" t="str">
        <f>rawTransactionSheet!E263</f>
        <v>Swift Dzire</v>
      </c>
      <c r="F263" s="5" t="str">
        <f>IFERROR(VLOOKUP(E263,modelMapping,2,0),E263)</f>
        <v>Swift Dzire</v>
      </c>
      <c r="G263" s="5" t="str">
        <f>rawTransactionSheet!F263</f>
        <v>VDI</v>
      </c>
      <c r="H263" s="1" t="str">
        <f t="shared" si="1"/>
        <v>VDI</v>
      </c>
      <c r="I263" s="5" t="str">
        <f>rawTransactionSheet!G263</f>
        <v>2012</v>
      </c>
      <c r="J263" s="5" t="str">
        <f>rawTransactionSheet!H263</f>
        <v>621600</v>
      </c>
      <c r="K263" s="5" t="str">
        <f>rawTransactionSheet!I263</f>
        <v>34956.87886</v>
      </c>
      <c r="L263" s="5" t="str">
        <f>rawTransactionSheet!J263</f>
        <v>2.913073238</v>
      </c>
      <c r="M263" s="5" t="str">
        <f>rawTransactionSheet!K263</f>
        <v>1</v>
      </c>
      <c r="N263" s="5" t="str">
        <f>rawTransactionSheet!L263</f>
        <v>BANGALORE</v>
      </c>
    </row>
    <row r="264">
      <c r="A264" s="2">
        <v>42370.0</v>
      </c>
      <c r="B264" s="5" t="str">
        <f>rawTransactionSheet!B264</f>
        <v>NandiBid</v>
      </c>
      <c r="C264" s="5" t="str">
        <f>rawTransactionSheet!C264</f>
        <v>135062</v>
      </c>
      <c r="D264" s="5" t="str">
        <f>rawTransactionSheet!D264</f>
        <v>MARUTI SUZUKI</v>
      </c>
      <c r="E264" s="5" t="str">
        <f>rawTransactionSheet!E264</f>
        <v>SWIFT DZIRE</v>
      </c>
      <c r="F264" s="5" t="str">
        <f>IFERROR(VLOOKUP(E264,modelMapping,2,0),E264)</f>
        <v>SWIFT DZIRE</v>
      </c>
      <c r="G264" s="5" t="str">
        <f>rawTransactionSheet!F264</f>
        <v>ZDI</v>
      </c>
      <c r="H264" s="1" t="str">
        <f t="shared" si="1"/>
        <v>ZDI</v>
      </c>
      <c r="I264" s="5" t="str">
        <f>rawTransactionSheet!G264</f>
        <v>2013</v>
      </c>
      <c r="J264" s="5" t="str">
        <f>rawTransactionSheet!H264</f>
        <v>621600</v>
      </c>
      <c r="K264" s="5" t="str">
        <f>rawTransactionSheet!I264</f>
        <v>15616</v>
      </c>
      <c r="L264" s="5" t="str">
        <f>rawTransactionSheet!J264</f>
        <v>3</v>
      </c>
      <c r="M264" s="5" t="str">
        <f>rawTransactionSheet!K264</f>
        <v>1</v>
      </c>
      <c r="N264" s="5" t="str">
        <f>rawTransactionSheet!L264</f>
        <v>BANGALORE</v>
      </c>
      <c r="O264" s="1" t="str">
        <f t="shared" ref="O264:O266" si="29">VALUE(C264)</f>
        <v>135062</v>
      </c>
      <c r="P264" s="1" t="str">
        <f>MATCH(O264,rawBidData!$A$2:$A$146,0)</f>
        <v>#N/A</v>
      </c>
    </row>
    <row r="265">
      <c r="A265" s="2">
        <v>42370.0</v>
      </c>
      <c r="B265" s="5" t="str">
        <f>rawTransactionSheet!B265</f>
        <v>NandiBid</v>
      </c>
      <c r="C265" s="7" t="str">
        <f>rawTransactionSheet!C265</f>
        <v>132701</v>
      </c>
      <c r="D265" s="5" t="str">
        <f>rawTransactionSheet!D265</f>
        <v>MARUTI SUZUKI</v>
      </c>
      <c r="E265" s="5" t="str">
        <f>rawTransactionSheet!E265</f>
        <v>SWIFT</v>
      </c>
      <c r="F265" s="5" t="str">
        <f>IFERROR(VLOOKUP(E265,modelMapping,2,0),E265)</f>
        <v>SWIFT</v>
      </c>
      <c r="G265" s="5" t="str">
        <f>rawTransactionSheet!F265</f>
        <v>VDi ABS BS-IV</v>
      </c>
      <c r="H265" s="1" t="str">
        <f t="shared" si="1"/>
        <v>VDi ABS</v>
      </c>
      <c r="I265" s="5" t="str">
        <f>rawTransactionSheet!G265</f>
        <v>2014</v>
      </c>
      <c r="J265" s="5" t="str">
        <f>rawTransactionSheet!H265</f>
        <v>621600</v>
      </c>
      <c r="K265" s="5" t="str">
        <f>rawTransactionSheet!I265</f>
        <v>36321</v>
      </c>
      <c r="L265" s="5" t="str">
        <f>rawTransactionSheet!J265</f>
        <v>2</v>
      </c>
      <c r="M265" s="5" t="str">
        <f>rawTransactionSheet!K265</f>
        <v>1</v>
      </c>
      <c r="N265" s="5" t="str">
        <f>rawTransactionSheet!L265</f>
        <v>BANGALORE</v>
      </c>
      <c r="O265" s="1" t="str">
        <f t="shared" si="29"/>
        <v>132701</v>
      </c>
      <c r="P265" s="1" t="str">
        <f>MATCH(O265,rawBidData!$A$2:$A$146,0)</f>
        <v>#N/A</v>
      </c>
    </row>
    <row r="266">
      <c r="A266" s="2">
        <v>42370.0</v>
      </c>
      <c r="B266" s="5" t="str">
        <f>rawTransactionSheet!B266</f>
        <v>NandiBid</v>
      </c>
      <c r="C266" s="7" t="str">
        <f>rawTransactionSheet!C266</f>
        <v>135062</v>
      </c>
      <c r="D266" s="5" t="str">
        <f>rawTransactionSheet!D266</f>
        <v>MARUTI SUZUKI</v>
      </c>
      <c r="E266" s="5" t="str">
        <f>rawTransactionSheet!E266</f>
        <v>SWIFT DZIRE</v>
      </c>
      <c r="F266" s="5" t="str">
        <f>IFERROR(VLOOKUP(E266,modelMapping,2,0),E266)</f>
        <v>SWIFT DZIRE</v>
      </c>
      <c r="G266" s="5" t="str">
        <f>rawTransactionSheet!F266</f>
        <v>ZDi BS-IV</v>
      </c>
      <c r="H266" s="1" t="str">
        <f t="shared" si="1"/>
        <v>ZDi</v>
      </c>
      <c r="I266" s="5" t="str">
        <f>rawTransactionSheet!G266</f>
        <v>2013</v>
      </c>
      <c r="J266" s="5" t="str">
        <f>rawTransactionSheet!H266</f>
        <v>621600</v>
      </c>
      <c r="K266" s="5" t="str">
        <f>rawTransactionSheet!I266</f>
        <v>15616</v>
      </c>
      <c r="L266" s="5" t="str">
        <f>rawTransactionSheet!J266</f>
        <v>3</v>
      </c>
      <c r="M266" s="5" t="str">
        <f>rawTransactionSheet!K266</f>
        <v>1</v>
      </c>
      <c r="N266" s="5" t="str">
        <f>rawTransactionSheet!L266</f>
        <v>BANGALORE</v>
      </c>
      <c r="O266" s="1" t="str">
        <f t="shared" si="29"/>
        <v>135062</v>
      </c>
      <c r="P266" s="1" t="str">
        <f>MATCH(O266,rawBidData!$A$2:$A$146,0)</f>
        <v>#N/A</v>
      </c>
    </row>
    <row r="267">
      <c r="A267" s="2">
        <v>42370.0</v>
      </c>
      <c r="B267" s="5" t="str">
        <f>rawTransactionSheet!B267</f>
        <v>DelCalling</v>
      </c>
      <c r="C267" s="5" t="str">
        <f>rawTransactionSheet!C267</f>
        <v>125317</v>
      </c>
      <c r="D267" s="5" t="str">
        <f>rawTransactionSheet!D267</f>
        <v>MARUTI SUZUKI</v>
      </c>
      <c r="E267" s="5" t="str">
        <f>rawTransactionSheet!E267</f>
        <v>SWIFT DZIRE</v>
      </c>
      <c r="F267" s="5" t="str">
        <f>IFERROR(VLOOKUP(E267,modelMapping,2,0),E267)</f>
        <v>SWIFT DZIRE</v>
      </c>
      <c r="G267" s="5" t="str">
        <f>rawTransactionSheet!F267</f>
        <v>ZXi 1.2 BS-IV</v>
      </c>
      <c r="H267" s="1" t="str">
        <f t="shared" si="1"/>
        <v>ZXi 1.2</v>
      </c>
      <c r="I267" s="5" t="str">
        <f>rawTransactionSheet!G267</f>
        <v>2014</v>
      </c>
      <c r="J267" s="5" t="str">
        <f>rawTransactionSheet!H267</f>
        <v>620000</v>
      </c>
      <c r="K267" s="5" t="str">
        <f>rawTransactionSheet!I267</f>
        <v>7638</v>
      </c>
      <c r="L267" s="5" t="str">
        <f>rawTransactionSheet!J267</f>
        <v>2</v>
      </c>
      <c r="M267" s="5" t="str">
        <f>rawTransactionSheet!K267</f>
        <v>1</v>
      </c>
      <c r="N267" s="5" t="str">
        <f>rawTransactionSheet!L267</f>
        <v>BANGALORE</v>
      </c>
    </row>
    <row r="268">
      <c r="A268" s="2">
        <v>42370.0</v>
      </c>
      <c r="B268" s="5" t="str">
        <f>rawTransactionSheet!B268</f>
        <v>RNS</v>
      </c>
      <c r="C268" s="5" t="str">
        <f>rawTransactionSheet!C268</f>
        <v>KA02MJ5732</v>
      </c>
      <c r="D268" s="5" t="str">
        <f>rawTransactionSheet!D268</f>
        <v>MARUTI SUZUKI</v>
      </c>
      <c r="E268" s="5" t="str">
        <f>rawTransactionSheet!E268</f>
        <v>Swift</v>
      </c>
      <c r="F268" s="5" t="str">
        <f>IFERROR(VLOOKUP(E268,modelMapping,2,0),E268)</f>
        <v>Swift</v>
      </c>
      <c r="G268" s="5" t="str">
        <f>rawTransactionSheet!F268</f>
        <v>ZXI</v>
      </c>
      <c r="H268" s="1" t="str">
        <f t="shared" si="1"/>
        <v>ZXI</v>
      </c>
      <c r="I268" s="5" t="str">
        <f>rawTransactionSheet!G268</f>
        <v>2014</v>
      </c>
      <c r="J268" s="5" t="str">
        <f>rawTransactionSheet!H268</f>
        <v>618000</v>
      </c>
      <c r="K268" s="5" t="str">
        <f>rawTransactionSheet!I268</f>
        <v>7177</v>
      </c>
      <c r="L268" s="5" t="str">
        <f>rawTransactionSheet!J268</f>
        <v>1.632876712</v>
      </c>
      <c r="M268" s="5" t="str">
        <f>rawTransactionSheet!K268</f>
        <v>2</v>
      </c>
      <c r="N268" s="5" t="str">
        <f>rawTransactionSheet!L268</f>
        <v>BANGALORE</v>
      </c>
    </row>
    <row r="269">
      <c r="A269" s="2">
        <v>42370.0</v>
      </c>
      <c r="B269" s="5" t="str">
        <f>rawTransactionSheet!B269</f>
        <v>RNS</v>
      </c>
      <c r="C269" s="5" t="str">
        <f>rawTransactionSheet!C269</f>
        <v>KA51ME7457</v>
      </c>
      <c r="D269" s="5" t="str">
        <f>rawTransactionSheet!D269</f>
        <v>MARUTI SUZUKI</v>
      </c>
      <c r="E269" s="5" t="str">
        <f>rawTransactionSheet!E269</f>
        <v>Swift</v>
      </c>
      <c r="F269" s="5" t="str">
        <f>IFERROR(VLOOKUP(E269,modelMapping,2,0),E269)</f>
        <v>Swift</v>
      </c>
      <c r="G269" s="5" t="str">
        <f>rawTransactionSheet!F269</f>
        <v>VDI</v>
      </c>
      <c r="H269" s="1" t="str">
        <f t="shared" si="1"/>
        <v>VDI</v>
      </c>
      <c r="I269" s="5" t="str">
        <f>rawTransactionSheet!G269</f>
        <v>2013</v>
      </c>
      <c r="J269" s="5" t="str">
        <f>rawTransactionSheet!H269</f>
        <v>616050</v>
      </c>
      <c r="K269" s="5" t="str">
        <f>rawTransactionSheet!I269</f>
        <v>34171</v>
      </c>
      <c r="L269" s="5" t="str">
        <f>rawTransactionSheet!J269</f>
        <v>2.556164384</v>
      </c>
      <c r="M269" s="5" t="str">
        <f>rawTransactionSheet!K269</f>
        <v>2</v>
      </c>
      <c r="N269" s="5" t="str">
        <f>rawTransactionSheet!L269</f>
        <v>BANGALORE</v>
      </c>
    </row>
    <row r="270">
      <c r="A270" s="2">
        <v>42370.0</v>
      </c>
      <c r="B270" s="5" t="str">
        <f>rawTransactionSheet!B270</f>
        <v>RNS</v>
      </c>
      <c r="C270" s="5" t="str">
        <f>rawTransactionSheet!C270</f>
        <v>KA02MH5079</v>
      </c>
      <c r="D270" s="5" t="str">
        <f>rawTransactionSheet!D270</f>
        <v>MARUTI SUZUKI</v>
      </c>
      <c r="E270" s="5" t="str">
        <f>rawTransactionSheet!E270</f>
        <v>Swift Dzire</v>
      </c>
      <c r="F270" s="5" t="str">
        <f>IFERROR(VLOOKUP(E270,modelMapping,2,0),E270)</f>
        <v>Swift Dzire</v>
      </c>
      <c r="G270" s="5" t="str">
        <f>rawTransactionSheet!F270</f>
        <v>VDI</v>
      </c>
      <c r="H270" s="1" t="str">
        <f t="shared" si="1"/>
        <v>VDI</v>
      </c>
      <c r="I270" s="5" t="str">
        <f>rawTransactionSheet!G270</f>
        <v>2013</v>
      </c>
      <c r="J270" s="5" t="str">
        <f>rawTransactionSheet!H270</f>
        <v>616050</v>
      </c>
      <c r="K270" s="5" t="str">
        <f>rawTransactionSheet!I270</f>
        <v>43596</v>
      </c>
      <c r="L270" s="5" t="str">
        <f>rawTransactionSheet!J270</f>
        <v>2.632876712</v>
      </c>
      <c r="M270" s="5" t="str">
        <f>rawTransactionSheet!K270</f>
        <v>2</v>
      </c>
      <c r="N270" s="5" t="str">
        <f>rawTransactionSheet!L270</f>
        <v>BANGALORE</v>
      </c>
    </row>
    <row r="271">
      <c r="A271" s="2">
        <v>42370.0</v>
      </c>
      <c r="B271" s="5" t="str">
        <f>rawTransactionSheet!B271</f>
        <v>RNS</v>
      </c>
      <c r="C271" s="5" t="str">
        <f>rawTransactionSheet!C271</f>
        <v>KA04ML7977</v>
      </c>
      <c r="D271" s="5" t="str">
        <f>rawTransactionSheet!D271</f>
        <v>MARUTI SUZUKI</v>
      </c>
      <c r="E271" s="5" t="str">
        <f>rawTransactionSheet!E271</f>
        <v>Swift Dzire</v>
      </c>
      <c r="F271" s="5" t="str">
        <f>IFERROR(VLOOKUP(E271,modelMapping,2,0),E271)</f>
        <v>Swift Dzire</v>
      </c>
      <c r="G271" s="5" t="str">
        <f>rawTransactionSheet!F271</f>
        <v>VDI</v>
      </c>
      <c r="H271" s="1" t="str">
        <f t="shared" si="1"/>
        <v>VDI</v>
      </c>
      <c r="I271" s="5" t="str">
        <f>rawTransactionSheet!G271</f>
        <v>2013</v>
      </c>
      <c r="J271" s="5" t="str">
        <f>rawTransactionSheet!H271</f>
        <v>615000</v>
      </c>
      <c r="K271" s="5" t="str">
        <f>rawTransactionSheet!I271</f>
        <v>21051</v>
      </c>
      <c r="L271" s="5" t="str">
        <f>rawTransactionSheet!J271</f>
        <v>2.608219178</v>
      </c>
      <c r="M271" s="5" t="str">
        <f>rawTransactionSheet!K271</f>
        <v>2</v>
      </c>
      <c r="N271" s="5" t="str">
        <f>rawTransactionSheet!L271</f>
        <v>BANGALORE</v>
      </c>
    </row>
    <row r="272">
      <c r="A272" s="2">
        <v>42370.0</v>
      </c>
      <c r="B272" s="5" t="str">
        <f>rawTransactionSheet!B272</f>
        <v>Pratham</v>
      </c>
      <c r="C272" s="5" t="str">
        <f>rawTransactionSheet!C272</f>
        <v>108</v>
      </c>
      <c r="D272" s="5" t="str">
        <f>rawTransactionSheet!D272</f>
        <v>MARUTI SUZUKI</v>
      </c>
      <c r="E272" s="5" t="str">
        <f>rawTransactionSheet!E272</f>
        <v>SX4</v>
      </c>
      <c r="F272" s="5" t="str">
        <f>IFERROR(VLOOKUP(E272,modelMapping,2,0),E272)</f>
        <v>SX4</v>
      </c>
      <c r="G272" s="5" t="str">
        <f>rawTransactionSheet!F272</f>
        <v>ZDI</v>
      </c>
      <c r="H272" s="1" t="str">
        <f t="shared" si="1"/>
        <v>ZDI</v>
      </c>
      <c r="I272" s="5" t="str">
        <f>rawTransactionSheet!G272</f>
        <v>2011</v>
      </c>
      <c r="J272" s="5" t="str">
        <f>rawTransactionSheet!H272</f>
        <v>615000</v>
      </c>
      <c r="K272" s="5" t="str">
        <f>rawTransactionSheet!I272</f>
        <v>44813.14169</v>
      </c>
      <c r="L272" s="5" t="str">
        <f>rawTransactionSheet!J272</f>
        <v>3.734428474</v>
      </c>
      <c r="M272" s="5" t="str">
        <f>rawTransactionSheet!K272</f>
        <v>1</v>
      </c>
      <c r="N272" s="5" t="str">
        <f>rawTransactionSheet!L272</f>
        <v>BANGALORE</v>
      </c>
    </row>
    <row r="273">
      <c r="A273" s="2">
        <v>42370.0</v>
      </c>
      <c r="B273" s="5" t="str">
        <f>rawTransactionSheet!B273</f>
        <v>PrasoonData</v>
      </c>
      <c r="C273" s="5" t="str">
        <f>rawTransactionSheet!C273</f>
        <v>Prasoon866</v>
      </c>
      <c r="D273" s="5" t="str">
        <f>rawTransactionSheet!D273</f>
        <v>MARUTI SUZUKI</v>
      </c>
      <c r="E273" s="5" t="str">
        <f>rawTransactionSheet!E273</f>
        <v>Swift</v>
      </c>
      <c r="F273" s="5" t="str">
        <f>IFERROR(VLOOKUP(E273,modelMapping,2,0),E273)</f>
        <v>Swift</v>
      </c>
      <c r="G273" s="5" t="str">
        <f>rawTransactionSheet!F273</f>
        <v>ZXI</v>
      </c>
      <c r="H273" s="1" t="str">
        <f t="shared" si="1"/>
        <v>ZXI</v>
      </c>
      <c r="I273" s="5" t="str">
        <f>rawTransactionSheet!G273</f>
        <v>2015</v>
      </c>
      <c r="J273" s="5" t="str">
        <f>rawTransactionSheet!H273</f>
        <v>613725.84</v>
      </c>
      <c r="K273" s="5" t="str">
        <f>rawTransactionSheet!I273</f>
        <v>10000</v>
      </c>
      <c r="L273" s="5" t="str">
        <f>rawTransactionSheet!J273</f>
        <v>0</v>
      </c>
      <c r="M273" s="5" t="str">
        <f>rawTransactionSheet!K273</f>
        <v>1</v>
      </c>
      <c r="N273" s="5" t="str">
        <f>rawTransactionSheet!L273</f>
        <v>BANGALORE</v>
      </c>
    </row>
    <row r="274">
      <c r="A274" s="2">
        <v>42370.0</v>
      </c>
      <c r="B274" s="5" t="str">
        <f>rawTransactionSheet!B274</f>
        <v>RNS</v>
      </c>
      <c r="C274" s="5" t="str">
        <f>rawTransactionSheet!C274</f>
        <v>KA43M4133</v>
      </c>
      <c r="D274" s="5" t="str">
        <f>rawTransactionSheet!D274</f>
        <v>MARUTI SUZUKI</v>
      </c>
      <c r="E274" s="5" t="str">
        <f>rawTransactionSheet!E274</f>
        <v>Ertiga</v>
      </c>
      <c r="F274" s="5" t="str">
        <f>IFERROR(VLOOKUP(E274,modelMapping,2,0),E274)</f>
        <v>Ertiga</v>
      </c>
      <c r="G274" s="5" t="str">
        <f>rawTransactionSheet!F274</f>
        <v>ZDI</v>
      </c>
      <c r="H274" s="1" t="str">
        <f t="shared" si="1"/>
        <v>ZDI</v>
      </c>
      <c r="I274" s="5" t="str">
        <f>rawTransactionSheet!G274</f>
        <v>2012</v>
      </c>
      <c r="J274" s="5" t="str">
        <f>rawTransactionSheet!H274</f>
        <v>612000</v>
      </c>
      <c r="K274" s="5" t="str">
        <f>rawTransactionSheet!I274</f>
        <v>105618</v>
      </c>
      <c r="L274" s="5" t="str">
        <f>rawTransactionSheet!J274</f>
        <v>3.454794521</v>
      </c>
      <c r="M274" s="5" t="str">
        <f>rawTransactionSheet!K274</f>
        <v>2</v>
      </c>
      <c r="N274" s="5" t="str">
        <f>rawTransactionSheet!L274</f>
        <v>BANGALORE</v>
      </c>
    </row>
    <row r="275">
      <c r="A275" s="2">
        <v>42370.0</v>
      </c>
      <c r="B275" s="5" t="str">
        <f>rawTransactionSheet!B275</f>
        <v>NandiBid</v>
      </c>
      <c r="C275" s="5" t="str">
        <f>rawTransactionSheet!C275</f>
        <v>125623</v>
      </c>
      <c r="D275" s="5" t="str">
        <f>rawTransactionSheet!D275</f>
        <v>CHEVROLET</v>
      </c>
      <c r="E275" s="5" t="str">
        <f>rawTransactionSheet!E275</f>
        <v>CRUZE</v>
      </c>
      <c r="F275" s="5" t="str">
        <f>IFERROR(VLOOKUP(E275,modelMapping,2,0),E275)</f>
        <v>CRUZE</v>
      </c>
      <c r="G275" s="5" t="str">
        <f>rawTransactionSheet!F275</f>
        <v>LTZ</v>
      </c>
      <c r="H275" s="1" t="str">
        <f t="shared" si="1"/>
        <v>LTZ</v>
      </c>
      <c r="I275" s="5" t="str">
        <f>rawTransactionSheet!G275</f>
        <v>2011</v>
      </c>
      <c r="J275" s="5" t="str">
        <f>rawTransactionSheet!H275</f>
        <v>610500</v>
      </c>
      <c r="K275" s="5" t="str">
        <f>rawTransactionSheet!I275</f>
        <v>49195</v>
      </c>
      <c r="L275" s="5" t="str">
        <f>rawTransactionSheet!J275</f>
        <v>5</v>
      </c>
      <c r="M275" s="5" t="str">
        <f>rawTransactionSheet!K275</f>
        <v>1</v>
      </c>
      <c r="N275" s="5" t="str">
        <f>rawTransactionSheet!L275</f>
        <v>BANGALORE</v>
      </c>
      <c r="O275" s="1" t="str">
        <f t="shared" ref="O275:O279" si="30">VALUE(C275)</f>
        <v>125623</v>
      </c>
      <c r="P275" s="1" t="str">
        <f>MATCH(O275,rawBidData!$A$2:$A$146,0)</f>
        <v>#N/A</v>
      </c>
    </row>
    <row r="276">
      <c r="A276" s="2">
        <v>42370.0</v>
      </c>
      <c r="B276" s="5" t="str">
        <f>rawTransactionSheet!B276</f>
        <v>NandiBid</v>
      </c>
      <c r="C276" s="5" t="str">
        <f>rawTransactionSheet!C276</f>
        <v>127329</v>
      </c>
      <c r="D276" s="5" t="str">
        <f>rawTransactionSheet!D276</f>
        <v>VOLKSWAGEN</v>
      </c>
      <c r="E276" s="5" t="str">
        <f>rawTransactionSheet!E276</f>
        <v>POLO</v>
      </c>
      <c r="F276" s="5" t="str">
        <f>IFERROR(VLOOKUP(E276,modelMapping,2,0),E276)</f>
        <v>POLO</v>
      </c>
      <c r="G276" s="5" t="str">
        <f>rawTransactionSheet!F276</f>
        <v>GT TSI</v>
      </c>
      <c r="H276" s="1" t="str">
        <f t="shared" si="1"/>
        <v>GT TSI</v>
      </c>
      <c r="I276" s="5" t="str">
        <f>rawTransactionSheet!G276</f>
        <v>2013</v>
      </c>
      <c r="J276" s="5" t="str">
        <f>rawTransactionSheet!H276</f>
        <v>610500</v>
      </c>
      <c r="K276" s="5" t="str">
        <f>rawTransactionSheet!I276</f>
        <v>17785</v>
      </c>
      <c r="L276" s="5" t="str">
        <f>rawTransactionSheet!J276</f>
        <v>3</v>
      </c>
      <c r="M276" s="5" t="str">
        <f>rawTransactionSheet!K276</f>
        <v>1</v>
      </c>
      <c r="N276" s="5" t="str">
        <f>rawTransactionSheet!L276</f>
        <v>BANGALORE</v>
      </c>
      <c r="O276" s="1" t="str">
        <f t="shared" si="30"/>
        <v>127329</v>
      </c>
      <c r="P276" s="1" t="str">
        <f>MATCH(O276,rawBidData!$A$2:$A$146,0)</f>
        <v>#N/A</v>
      </c>
    </row>
    <row r="277">
      <c r="A277" s="2">
        <v>42370.0</v>
      </c>
      <c r="B277" s="5" t="str">
        <f>rawTransactionSheet!B277</f>
        <v>NandiBid</v>
      </c>
      <c r="C277" s="5" t="str">
        <f>rawTransactionSheet!C277</f>
        <v>115490</v>
      </c>
      <c r="D277" s="5" t="str">
        <f>rawTransactionSheet!D277</f>
        <v>SKODA</v>
      </c>
      <c r="E277" s="5" t="str">
        <f>rawTransactionSheet!E277</f>
        <v>Rapid</v>
      </c>
      <c r="F277" s="5" t="str">
        <f>IFERROR(VLOOKUP(E277,modelMapping,2,0),E277)</f>
        <v>Rapid</v>
      </c>
      <c r="G277" s="5" t="str">
        <f>rawTransactionSheet!F277</f>
        <v>Elegance 1.6 TDI CR MT</v>
      </c>
      <c r="H277" s="1" t="str">
        <f t="shared" si="1"/>
        <v>Elegance 1.6 TDI CR MT</v>
      </c>
      <c r="I277" s="5" t="str">
        <f>rawTransactionSheet!G277</f>
        <v>2012</v>
      </c>
      <c r="J277" s="5" t="str">
        <f>rawTransactionSheet!H277</f>
        <v>610500</v>
      </c>
      <c r="K277" s="5" t="str">
        <f>rawTransactionSheet!I277</f>
        <v>43340</v>
      </c>
      <c r="L277" s="5" t="str">
        <f>rawTransactionSheet!J277</f>
        <v>4</v>
      </c>
      <c r="M277" s="5" t="str">
        <f>rawTransactionSheet!K277</f>
        <v>1</v>
      </c>
      <c r="N277" s="5" t="str">
        <f>rawTransactionSheet!L277</f>
        <v>BANGALORE</v>
      </c>
      <c r="O277" s="1" t="str">
        <f t="shared" si="30"/>
        <v>115490</v>
      </c>
      <c r="P277" s="1" t="str">
        <f>MATCH(O277,rawBidData!$A$2:$A$146,0)</f>
        <v>#N/A</v>
      </c>
    </row>
    <row r="278">
      <c r="A278" s="2">
        <v>42370.0</v>
      </c>
      <c r="B278" s="5" t="str">
        <f>rawTransactionSheet!B278</f>
        <v>NandiBid</v>
      </c>
      <c r="C278" s="5" t="str">
        <f>rawTransactionSheet!C278</f>
        <v>126937</v>
      </c>
      <c r="D278" s="5" t="str">
        <f>rawTransactionSheet!D278</f>
        <v>TATA</v>
      </c>
      <c r="E278" s="5" t="str">
        <f>rawTransactionSheet!E278</f>
        <v>SAFARI STORME</v>
      </c>
      <c r="F278" s="5" t="str">
        <f>IFERROR(VLOOKUP(E278,modelMapping,2,0),E278)</f>
        <v>SAFARI STORME</v>
      </c>
      <c r="G278" s="5" t="str">
        <f>rawTransactionSheet!F278</f>
        <v>2.2 EX 4X2</v>
      </c>
      <c r="H278" s="1" t="str">
        <f t="shared" si="1"/>
        <v>2.2 EX 4X2</v>
      </c>
      <c r="I278" s="5" t="str">
        <f>rawTransactionSheet!G278</f>
        <v>2013</v>
      </c>
      <c r="J278" s="5" t="str">
        <f>rawTransactionSheet!H278</f>
        <v>610500</v>
      </c>
      <c r="K278" s="5" t="str">
        <f>rawTransactionSheet!I278</f>
        <v>24912</v>
      </c>
      <c r="L278" s="5" t="str">
        <f>rawTransactionSheet!J278</f>
        <v>3</v>
      </c>
      <c r="M278" s="5" t="str">
        <f>rawTransactionSheet!K278</f>
        <v>1</v>
      </c>
      <c r="N278" s="5" t="str">
        <f>rawTransactionSheet!L278</f>
        <v>BANGALORE</v>
      </c>
      <c r="O278" s="1" t="str">
        <f t="shared" si="30"/>
        <v>126937</v>
      </c>
      <c r="P278" s="1" t="str">
        <f>MATCH(O278,rawBidData!$A$2:$A$146,0)</f>
        <v>#N/A</v>
      </c>
    </row>
    <row r="279">
      <c r="A279" s="2">
        <v>42370.0</v>
      </c>
      <c r="B279" s="5" t="str">
        <f>rawTransactionSheet!B279</f>
        <v>NandiBid</v>
      </c>
      <c r="C279" s="5" t="str">
        <f>rawTransactionSheet!C279</f>
        <v>127266</v>
      </c>
      <c r="D279" s="5" t="str">
        <f>rawTransactionSheet!D279</f>
        <v>NISSAN</v>
      </c>
      <c r="E279" s="5" t="str">
        <f>rawTransactionSheet!E279</f>
        <v>SUNNY</v>
      </c>
      <c r="F279" s="5" t="str">
        <f>IFERROR(VLOOKUP(E279,modelMapping,2,0),E279)</f>
        <v>SUNNY</v>
      </c>
      <c r="G279" s="5" t="str">
        <f>rawTransactionSheet!F279</f>
        <v>XL</v>
      </c>
      <c r="H279" s="1" t="str">
        <f t="shared" si="1"/>
        <v>XL</v>
      </c>
      <c r="I279" s="5" t="str">
        <f>rawTransactionSheet!G279</f>
        <v>2013</v>
      </c>
      <c r="J279" s="5" t="str">
        <f>rawTransactionSheet!H279</f>
        <v>610500</v>
      </c>
      <c r="K279" s="5" t="str">
        <f>rawTransactionSheet!I279</f>
        <v>29823</v>
      </c>
      <c r="L279" s="5" t="str">
        <f>rawTransactionSheet!J279</f>
        <v>3</v>
      </c>
      <c r="M279" s="5" t="str">
        <f>rawTransactionSheet!K279</f>
        <v>1</v>
      </c>
      <c r="N279" s="5" t="str">
        <f>rawTransactionSheet!L279</f>
        <v>BANGALORE</v>
      </c>
      <c r="O279" s="1" t="str">
        <f t="shared" si="30"/>
        <v>127266</v>
      </c>
      <c r="P279" s="1" t="str">
        <f>MATCH(O279,rawBidData!$A$2:$A$146,0)</f>
        <v>#N/A</v>
      </c>
    </row>
    <row r="280">
      <c r="A280" s="2">
        <v>42370.0</v>
      </c>
      <c r="B280" s="5" t="str">
        <f>rawTransactionSheet!B280</f>
        <v>KALYANI MOTORS PVT LTD</v>
      </c>
      <c r="C280" s="5" t="str">
        <f>rawTransactionSheet!C280</f>
        <v>KA51MD2445</v>
      </c>
      <c r="D280" s="5" t="str">
        <f>rawTransactionSheet!D280</f>
        <v>MARUTI SUZUKI</v>
      </c>
      <c r="E280" s="5" t="str">
        <f>rawTransactionSheet!E280</f>
        <v>SWIFT</v>
      </c>
      <c r="F280" s="5" t="str">
        <f>IFERROR(VLOOKUP(E280,modelMapping,2,0),E280)</f>
        <v>SWIFT</v>
      </c>
      <c r="G280" s="5" t="str">
        <f>rawTransactionSheet!F280</f>
        <v>ZDI</v>
      </c>
      <c r="H280" s="1" t="str">
        <f t="shared" si="1"/>
        <v>ZDI</v>
      </c>
      <c r="I280" s="5" t="str">
        <f>rawTransactionSheet!G280</f>
        <v>2012</v>
      </c>
      <c r="J280" s="5" t="str">
        <f>rawTransactionSheet!H280</f>
        <v>610500</v>
      </c>
      <c r="K280" s="5" t="str">
        <f>rawTransactionSheet!I280</f>
        <v>59841</v>
      </c>
      <c r="L280" s="5" t="str">
        <f>rawTransactionSheet!J280</f>
        <v>3</v>
      </c>
      <c r="M280" s="5" t="str">
        <f>rawTransactionSheet!K280</f>
        <v>1</v>
      </c>
      <c r="N280" s="5" t="str">
        <f>rawTransactionSheet!L280</f>
        <v>BANGALORE</v>
      </c>
    </row>
    <row r="281">
      <c r="A281" s="2">
        <v>42370.0</v>
      </c>
      <c r="B281" s="5" t="str">
        <f>rawTransactionSheet!B281</f>
        <v>NandiBid</v>
      </c>
      <c r="C281" s="5" t="str">
        <f>rawTransactionSheet!C281</f>
        <v>122782</v>
      </c>
      <c r="D281" s="5" t="str">
        <f>rawTransactionSheet!D281</f>
        <v>HYUNDAI</v>
      </c>
      <c r="E281" s="5" t="str">
        <f>rawTransactionSheet!E281</f>
        <v>Verna</v>
      </c>
      <c r="F281" s="5" t="str">
        <f>IFERROR(VLOOKUP(E281,modelMapping,2,0),E281)</f>
        <v>Verna</v>
      </c>
      <c r="G281" s="5" t="str">
        <f>rawTransactionSheet!F281</f>
        <v>Fluidic 1.6 CRDI SX Opt</v>
      </c>
      <c r="H281" s="1" t="str">
        <f t="shared" si="1"/>
        <v>Fluidic 1.6 CRDI SX Opt</v>
      </c>
      <c r="I281" s="5" t="str">
        <f>rawTransactionSheet!G281</f>
        <v>2013</v>
      </c>
      <c r="J281" s="5" t="str">
        <f>rawTransactionSheet!H281</f>
        <v>610500</v>
      </c>
      <c r="K281" s="5" t="str">
        <f>rawTransactionSheet!I281</f>
        <v>42935</v>
      </c>
      <c r="L281" s="5" t="str">
        <f>rawTransactionSheet!J281</f>
        <v>3</v>
      </c>
      <c r="M281" s="5" t="str">
        <f>rawTransactionSheet!K281</f>
        <v>1</v>
      </c>
      <c r="N281" s="5" t="str">
        <f>rawTransactionSheet!L281</f>
        <v>BANGALORE</v>
      </c>
      <c r="O281" s="1" t="str">
        <f t="shared" ref="O281:O282" si="31">VALUE(C281)</f>
        <v>122782</v>
      </c>
      <c r="P281" s="1" t="str">
        <f>MATCH(O281,rawBidData!$A$2:$A$146,0)</f>
        <v>#N/A</v>
      </c>
    </row>
    <row r="282">
      <c r="A282" s="2">
        <v>42370.0</v>
      </c>
      <c r="B282" s="5" t="str">
        <f>rawTransactionSheet!B282</f>
        <v>NandiBid</v>
      </c>
      <c r="C282" s="5" t="str">
        <f>rawTransactionSheet!C282</f>
        <v>116713</v>
      </c>
      <c r="D282" s="5" t="str">
        <f>rawTransactionSheet!D282</f>
        <v>HYUNDAI</v>
      </c>
      <c r="E282" s="5" t="str">
        <f>rawTransactionSheet!E282</f>
        <v>Xcent</v>
      </c>
      <c r="F282" s="5" t="str">
        <f>IFERROR(VLOOKUP(E282,modelMapping,2,0),E282)</f>
        <v>Xcent</v>
      </c>
      <c r="G282" s="5" t="str">
        <f>rawTransactionSheet!F282</f>
        <v>S 1.1 CRDi (O)</v>
      </c>
      <c r="H282" s="1" t="str">
        <f t="shared" si="1"/>
        <v>S 1.1 CRDi (O)</v>
      </c>
      <c r="I282" s="5" t="str">
        <f>rawTransactionSheet!G282</f>
        <v>2014</v>
      </c>
      <c r="J282" s="5" t="str">
        <f>rawTransactionSheet!H282</f>
        <v>610500</v>
      </c>
      <c r="K282" s="5" t="str">
        <f>rawTransactionSheet!I282</f>
        <v>15253</v>
      </c>
      <c r="L282" s="5" t="str">
        <f>rawTransactionSheet!J282</f>
        <v>2</v>
      </c>
      <c r="M282" s="5" t="str">
        <f>rawTransactionSheet!K282</f>
        <v>1</v>
      </c>
      <c r="N282" s="5" t="str">
        <f>rawTransactionSheet!L282</f>
        <v>BANGALORE</v>
      </c>
      <c r="O282" s="1" t="str">
        <f t="shared" si="31"/>
        <v>116713</v>
      </c>
      <c r="P282" s="1" t="str">
        <f>MATCH(O282,rawBidData!$A$2:$A$146,0)</f>
        <v>#N/A</v>
      </c>
    </row>
    <row r="283">
      <c r="A283" s="2">
        <v>42370.0</v>
      </c>
      <c r="B283" s="5" t="str">
        <f>rawTransactionSheet!B283</f>
        <v>DelCalling</v>
      </c>
      <c r="C283" s="5" t="str">
        <f>rawTransactionSheet!C283</f>
        <v>73933</v>
      </c>
      <c r="D283" s="5" t="str">
        <f>rawTransactionSheet!D283</f>
        <v>VOLKSWAGEN</v>
      </c>
      <c r="E283" s="5" t="str">
        <f>rawTransactionSheet!E283</f>
        <v>Polo</v>
      </c>
      <c r="F283" s="5" t="str">
        <f>IFERROR(VLOOKUP(E283,modelMapping,2,0),E283)</f>
        <v>Polo</v>
      </c>
      <c r="G283" s="5" t="str">
        <f>rawTransactionSheet!F283</f>
        <v>Comfortline 1.2L (D)</v>
      </c>
      <c r="H283" s="1" t="str">
        <f t="shared" si="1"/>
        <v>Comfortline 1.2L (D)</v>
      </c>
      <c r="I283" s="5" t="str">
        <f>rawTransactionSheet!G283</f>
        <v>2013</v>
      </c>
      <c r="J283" s="5" t="str">
        <f>rawTransactionSheet!H283</f>
        <v>610000</v>
      </c>
      <c r="K283" s="5" t="str">
        <f>rawTransactionSheet!I283</f>
        <v>31199</v>
      </c>
      <c r="L283" s="5" t="str">
        <f>rawTransactionSheet!J283</f>
        <v>2</v>
      </c>
      <c r="M283" s="5" t="str">
        <f>rawTransactionSheet!K283</f>
        <v>1</v>
      </c>
      <c r="N283" s="5" t="str">
        <f>rawTransactionSheet!L283</f>
        <v>BANGALORE</v>
      </c>
    </row>
    <row r="284">
      <c r="A284" s="2">
        <v>42370.0</v>
      </c>
      <c r="B284" s="5" t="str">
        <f>rawTransactionSheet!B284</f>
        <v>KALYANI MOTORS PVT LTD</v>
      </c>
      <c r="C284" s="5" t="str">
        <f>rawTransactionSheet!C284</f>
        <v>KA41Z5084</v>
      </c>
      <c r="D284" s="5" t="str">
        <f>rawTransactionSheet!D284</f>
        <v>MARUTI SUZUKI</v>
      </c>
      <c r="E284" s="5" t="str">
        <f>rawTransactionSheet!E284</f>
        <v>SWIFT</v>
      </c>
      <c r="F284" s="5" t="str">
        <f>IFERROR(VLOOKUP(E284,modelMapping,2,0),E284)</f>
        <v>SWIFT</v>
      </c>
      <c r="G284" s="5" t="str">
        <f>rawTransactionSheet!F284</f>
        <v>VDI</v>
      </c>
      <c r="H284" s="1" t="str">
        <f t="shared" si="1"/>
        <v>VDI</v>
      </c>
      <c r="I284" s="5" t="str">
        <f>rawTransactionSheet!G284</f>
        <v>2014</v>
      </c>
      <c r="J284" s="5" t="str">
        <f>rawTransactionSheet!H284</f>
        <v>610000</v>
      </c>
      <c r="K284" s="5" t="str">
        <f>rawTransactionSheet!I284</f>
        <v>30578</v>
      </c>
      <c r="L284" s="5" t="str">
        <f>rawTransactionSheet!J284</f>
        <v>1</v>
      </c>
      <c r="M284" s="5" t="str">
        <f>rawTransactionSheet!K284</f>
        <v>1</v>
      </c>
      <c r="N284" s="5" t="str">
        <f>rawTransactionSheet!L284</f>
        <v>BANGALORE</v>
      </c>
    </row>
    <row r="285">
      <c r="A285" s="2">
        <v>42370.0</v>
      </c>
      <c r="B285" s="5" t="str">
        <f>rawTransactionSheet!B285</f>
        <v>RNS</v>
      </c>
      <c r="C285" s="5" t="str">
        <f>rawTransactionSheet!C285</f>
        <v>KA51ME4683</v>
      </c>
      <c r="D285" s="5" t="str">
        <f>rawTransactionSheet!D285</f>
        <v>MARUTI SUZUKI</v>
      </c>
      <c r="E285" s="5" t="str">
        <f>rawTransactionSheet!E285</f>
        <v>Swift</v>
      </c>
      <c r="F285" s="5" t="str">
        <f>IFERROR(VLOOKUP(E285,modelMapping,2,0),E285)</f>
        <v>Swift</v>
      </c>
      <c r="G285" s="5" t="str">
        <f>rawTransactionSheet!F285</f>
        <v>ZDI</v>
      </c>
      <c r="H285" s="1" t="str">
        <f t="shared" si="1"/>
        <v>ZDI</v>
      </c>
      <c r="I285" s="5" t="str">
        <f>rawTransactionSheet!G285</f>
        <v>2013</v>
      </c>
      <c r="J285" s="5" t="str">
        <f>rawTransactionSheet!H285</f>
        <v>610000</v>
      </c>
      <c r="K285" s="5" t="str">
        <f>rawTransactionSheet!I285</f>
        <v>14680</v>
      </c>
      <c r="L285" s="5" t="str">
        <f>rawTransactionSheet!J285</f>
        <v>2.578082192</v>
      </c>
      <c r="M285" s="5" t="str">
        <f>rawTransactionSheet!K285</f>
        <v>2</v>
      </c>
      <c r="N285" s="5" t="str">
        <f>rawTransactionSheet!L285</f>
        <v>BANGALORE</v>
      </c>
    </row>
    <row r="286">
      <c r="A286" s="2">
        <v>42370.0</v>
      </c>
      <c r="B286" s="5" t="str">
        <f>rawTransactionSheet!B286</f>
        <v>DelCalling</v>
      </c>
      <c r="C286" s="5" t="str">
        <f>rawTransactionSheet!C286</f>
        <v>133280</v>
      </c>
      <c r="D286" s="5" t="str">
        <f>rawTransactionSheet!D286</f>
        <v>MAHINDRA</v>
      </c>
      <c r="E286" s="5" t="str">
        <f>rawTransactionSheet!E286</f>
        <v>SCORPIO</v>
      </c>
      <c r="F286" s="5" t="str">
        <f>IFERROR(VLOOKUP(E286,modelMapping,2,0),E286)</f>
        <v>SCORPIO</v>
      </c>
      <c r="G286" s="5" t="str">
        <f>rawTransactionSheet!F286</f>
        <v>VLX 2WD BS-III</v>
      </c>
      <c r="H286" s="1" t="str">
        <f t="shared" si="1"/>
        <v>VLX 2WD</v>
      </c>
      <c r="I286" s="5" t="str">
        <f>rawTransactionSheet!G286</f>
        <v>2008</v>
      </c>
      <c r="J286" s="5" t="str">
        <f>rawTransactionSheet!H286</f>
        <v>610000</v>
      </c>
      <c r="K286" s="5" t="str">
        <f>rawTransactionSheet!I286</f>
        <v>105429</v>
      </c>
      <c r="L286" s="5" t="str">
        <f>rawTransactionSheet!J286</f>
        <v>8</v>
      </c>
      <c r="M286" s="5" t="str">
        <f>rawTransactionSheet!K286</f>
        <v>2</v>
      </c>
      <c r="N286" s="5" t="str">
        <f>rawTransactionSheet!L286</f>
        <v>BANGALORE</v>
      </c>
    </row>
    <row r="287">
      <c r="A287" s="2">
        <v>42370.0</v>
      </c>
      <c r="B287" s="5" t="str">
        <f>rawTransactionSheet!B287</f>
        <v>Pratham</v>
      </c>
      <c r="C287" s="5" t="str">
        <f>rawTransactionSheet!C287</f>
        <v>25</v>
      </c>
      <c r="D287" s="5" t="str">
        <f>rawTransactionSheet!D287</f>
        <v>MARUTI SUZUKI</v>
      </c>
      <c r="E287" s="5" t="str">
        <f>rawTransactionSheet!E287</f>
        <v>Ertiga</v>
      </c>
      <c r="F287" s="5" t="str">
        <f>IFERROR(VLOOKUP(E287,modelMapping,2,0),E287)</f>
        <v>Ertiga</v>
      </c>
      <c r="G287" s="5" t="str">
        <f>rawTransactionSheet!F287</f>
        <v>VXI</v>
      </c>
      <c r="H287" s="1" t="str">
        <f t="shared" si="1"/>
        <v>VXI</v>
      </c>
      <c r="I287" s="5" t="str">
        <f>rawTransactionSheet!G287</f>
        <v>2012</v>
      </c>
      <c r="J287" s="5" t="str">
        <f>rawTransactionSheet!H287</f>
        <v>607170</v>
      </c>
      <c r="K287" s="5" t="str">
        <f>rawTransactionSheet!I287</f>
        <v>18135.52362</v>
      </c>
      <c r="L287" s="5" t="str">
        <f>rawTransactionSheet!J287</f>
        <v>2.266940452</v>
      </c>
      <c r="M287" s="5" t="str">
        <f>rawTransactionSheet!K287</f>
        <v>1</v>
      </c>
      <c r="N287" s="5" t="str">
        <f>rawTransactionSheet!L287</f>
        <v>BANGALORE</v>
      </c>
    </row>
    <row r="288">
      <c r="A288" s="2">
        <v>42370.0</v>
      </c>
      <c r="B288" s="5" t="str">
        <f>rawTransactionSheet!B288</f>
        <v>PrasoonData</v>
      </c>
      <c r="C288" s="5" t="str">
        <f>rawTransactionSheet!C288</f>
        <v>Prasoon849</v>
      </c>
      <c r="D288" s="5" t="str">
        <f>rawTransactionSheet!D288</f>
        <v>MARUTI SUZUKI</v>
      </c>
      <c r="E288" s="5" t="str">
        <f>rawTransactionSheet!E288</f>
        <v>Swift</v>
      </c>
      <c r="F288" s="5" t="str">
        <f>IFERROR(VLOOKUP(E288,modelMapping,2,0),E288)</f>
        <v>Swift</v>
      </c>
      <c r="G288" s="5" t="str">
        <f>rawTransactionSheet!F288</f>
        <v>ZXI</v>
      </c>
      <c r="H288" s="1" t="str">
        <f t="shared" si="1"/>
        <v>ZXI</v>
      </c>
      <c r="I288" s="5" t="str">
        <f>rawTransactionSheet!G288</f>
        <v>2014</v>
      </c>
      <c r="J288" s="5" t="str">
        <f>rawTransactionSheet!H288</f>
        <v>605362.9824</v>
      </c>
      <c r="K288" s="5" t="str">
        <f>rawTransactionSheet!I288</f>
        <v>1000</v>
      </c>
      <c r="L288" s="5" t="str">
        <f>rawTransactionSheet!J288</f>
        <v>1</v>
      </c>
      <c r="M288" s="5" t="str">
        <f>rawTransactionSheet!K288</f>
        <v>1</v>
      </c>
      <c r="N288" s="5" t="str">
        <f>rawTransactionSheet!L288</f>
        <v>BANGALORE</v>
      </c>
    </row>
    <row r="289">
      <c r="A289" s="2">
        <v>42370.0</v>
      </c>
      <c r="B289" s="5" t="str">
        <f>rawTransactionSheet!B289</f>
        <v>RNS</v>
      </c>
      <c r="C289" s="5" t="str">
        <f>rawTransactionSheet!C289</f>
        <v>KA51ME2714</v>
      </c>
      <c r="D289" s="5" t="str">
        <f>rawTransactionSheet!D289</f>
        <v>MARUTI SUZUKI</v>
      </c>
      <c r="E289" s="5" t="str">
        <f>rawTransactionSheet!E289</f>
        <v>Swift Dzire</v>
      </c>
      <c r="F289" s="5" t="str">
        <f>IFERROR(VLOOKUP(E289,modelMapping,2,0),E289)</f>
        <v>Swift Dzire</v>
      </c>
      <c r="G289" s="5" t="str">
        <f>rawTransactionSheet!F289</f>
        <v>VDI</v>
      </c>
      <c r="H289" s="1" t="str">
        <f t="shared" si="1"/>
        <v>VDI</v>
      </c>
      <c r="I289" s="5" t="str">
        <f>rawTransactionSheet!G289</f>
        <v>2013</v>
      </c>
      <c r="J289" s="5" t="str">
        <f>rawTransactionSheet!H289</f>
        <v>605000</v>
      </c>
      <c r="K289" s="5" t="str">
        <f>rawTransactionSheet!I289</f>
        <v>32810</v>
      </c>
      <c r="L289" s="5" t="str">
        <f>rawTransactionSheet!J289</f>
        <v>2.936986301</v>
      </c>
      <c r="M289" s="5" t="str">
        <f>rawTransactionSheet!K289</f>
        <v>1</v>
      </c>
      <c r="N289" s="5" t="str">
        <f>rawTransactionSheet!L289</f>
        <v>BANGALORE</v>
      </c>
    </row>
    <row r="290">
      <c r="A290" s="2">
        <v>42370.0</v>
      </c>
      <c r="B290" s="5" t="str">
        <f>rawTransactionSheet!B290</f>
        <v>RNS</v>
      </c>
      <c r="C290" s="5" t="str">
        <f>rawTransactionSheet!C290</f>
        <v>KA02MH5079</v>
      </c>
      <c r="D290" s="5" t="str">
        <f>rawTransactionSheet!D290</f>
        <v>MARUTI SUZUKI</v>
      </c>
      <c r="E290" s="5" t="str">
        <f>rawTransactionSheet!E290</f>
        <v>Swift Dzire</v>
      </c>
      <c r="F290" s="5" t="str">
        <f>IFERROR(VLOOKUP(E290,modelMapping,2,0),E290)</f>
        <v>Swift Dzire</v>
      </c>
      <c r="G290" s="5" t="str">
        <f>rawTransactionSheet!F290</f>
        <v>VDI</v>
      </c>
      <c r="H290" s="1" t="str">
        <f t="shared" si="1"/>
        <v>VDI</v>
      </c>
      <c r="I290" s="5" t="str">
        <f>rawTransactionSheet!G290</f>
        <v>2013</v>
      </c>
      <c r="J290" s="5" t="str">
        <f>rawTransactionSheet!H290</f>
        <v>605000</v>
      </c>
      <c r="K290" s="5" t="str">
        <f>rawTransactionSheet!I290</f>
        <v>43596</v>
      </c>
      <c r="L290" s="5" t="str">
        <f>rawTransactionSheet!J290</f>
        <v>2.632876712</v>
      </c>
      <c r="M290" s="5" t="str">
        <f>rawTransactionSheet!K290</f>
        <v>2</v>
      </c>
      <c r="N290" s="5" t="str">
        <f>rawTransactionSheet!L290</f>
        <v>BANGALORE</v>
      </c>
    </row>
    <row r="291">
      <c r="A291" s="2">
        <v>42370.0</v>
      </c>
      <c r="B291" s="5" t="str">
        <f>rawTransactionSheet!B291</f>
        <v>Pratham</v>
      </c>
      <c r="C291" s="5" t="str">
        <f>rawTransactionSheet!C291</f>
        <v>3</v>
      </c>
      <c r="D291" s="5" t="str">
        <f>rawTransactionSheet!D291</f>
        <v>MARUTI SUZUKI</v>
      </c>
      <c r="E291" s="5" t="str">
        <f>rawTransactionSheet!E291</f>
        <v>Swift Dzire</v>
      </c>
      <c r="F291" s="5" t="str">
        <f>IFERROR(VLOOKUP(E291,modelMapping,2,0),E291)</f>
        <v>Swift Dzire</v>
      </c>
      <c r="G291" s="5" t="str">
        <f>rawTransactionSheet!F291</f>
        <v>VDI</v>
      </c>
      <c r="H291" s="1" t="str">
        <f t="shared" si="1"/>
        <v>VDI</v>
      </c>
      <c r="I291" s="5" t="str">
        <f>rawTransactionSheet!G291</f>
        <v>2014</v>
      </c>
      <c r="J291" s="5" t="str">
        <f>rawTransactionSheet!H291</f>
        <v>603500</v>
      </c>
      <c r="K291" s="5" t="str">
        <f>rawTransactionSheet!I291</f>
        <v>9232.032852</v>
      </c>
      <c r="L291" s="5" t="str">
        <f>rawTransactionSheet!J291</f>
        <v>0.769336071</v>
      </c>
      <c r="M291" s="5" t="str">
        <f>rawTransactionSheet!K291</f>
        <v>1</v>
      </c>
      <c r="N291" s="5" t="str">
        <f>rawTransactionSheet!L291</f>
        <v>BANGALORE</v>
      </c>
    </row>
    <row r="292">
      <c r="A292" s="2">
        <v>42370.0</v>
      </c>
      <c r="B292" s="5" t="str">
        <f>rawTransactionSheet!B292</f>
        <v>RNS</v>
      </c>
      <c r="C292" s="5" t="str">
        <f>rawTransactionSheet!C292</f>
        <v>KA04ML8557</v>
      </c>
      <c r="D292" s="5" t="str">
        <f>rawTransactionSheet!D292</f>
        <v>MARUTI SUZUKI</v>
      </c>
      <c r="E292" s="5" t="str">
        <f>rawTransactionSheet!E292</f>
        <v>Swift</v>
      </c>
      <c r="F292" s="5" t="str">
        <f>IFERROR(VLOOKUP(E292,modelMapping,2,0),E292)</f>
        <v>Swift</v>
      </c>
      <c r="G292" s="5" t="str">
        <f>rawTransactionSheet!F292</f>
        <v>VDI</v>
      </c>
      <c r="H292" s="1" t="str">
        <f t="shared" si="1"/>
        <v>VDI</v>
      </c>
      <c r="I292" s="5" t="str">
        <f>rawTransactionSheet!G292</f>
        <v>2013</v>
      </c>
      <c r="J292" s="5" t="str">
        <f>rawTransactionSheet!H292</f>
        <v>602175</v>
      </c>
      <c r="K292" s="5" t="str">
        <f>rawTransactionSheet!I292</f>
        <v>54222</v>
      </c>
      <c r="L292" s="5" t="str">
        <f>rawTransactionSheet!J292</f>
        <v>2.591780822</v>
      </c>
      <c r="M292" s="5" t="str">
        <f>rawTransactionSheet!K292</f>
        <v>2</v>
      </c>
      <c r="N292" s="5" t="str">
        <f>rawTransactionSheet!L292</f>
        <v>BANGALORE</v>
      </c>
    </row>
    <row r="293">
      <c r="A293" s="2">
        <v>42370.0</v>
      </c>
      <c r="B293" s="5" t="str">
        <f>rawTransactionSheet!B293</f>
        <v>PrasoonData</v>
      </c>
      <c r="C293" s="5" t="str">
        <f>rawTransactionSheet!C293</f>
        <v>Prasoon867</v>
      </c>
      <c r="D293" s="5" t="str">
        <f>rawTransactionSheet!D293</f>
        <v>MARUTI SUZUKI</v>
      </c>
      <c r="E293" s="5" t="str">
        <f>rawTransactionSheet!E293</f>
        <v>Swift</v>
      </c>
      <c r="F293" s="5" t="str">
        <f>IFERROR(VLOOKUP(E293,modelMapping,2,0),E293)</f>
        <v>Swift</v>
      </c>
      <c r="G293" s="5" t="str">
        <f>rawTransactionSheet!F293</f>
        <v>ZXI</v>
      </c>
      <c r="H293" s="1" t="str">
        <f t="shared" si="1"/>
        <v>ZXI</v>
      </c>
      <c r="I293" s="5" t="str">
        <f>rawTransactionSheet!G293</f>
        <v>2015</v>
      </c>
      <c r="J293" s="5" t="str">
        <f>rawTransactionSheet!H293</f>
        <v>601692</v>
      </c>
      <c r="K293" s="5" t="str">
        <f>rawTransactionSheet!I293</f>
        <v>20000</v>
      </c>
      <c r="L293" s="5" t="str">
        <f>rawTransactionSheet!J293</f>
        <v>0</v>
      </c>
      <c r="M293" s="5" t="str">
        <f>rawTransactionSheet!K293</f>
        <v>1</v>
      </c>
      <c r="N293" s="5" t="str">
        <f>rawTransactionSheet!L293</f>
        <v>BANGALORE</v>
      </c>
    </row>
    <row r="294">
      <c r="A294" s="2">
        <v>42370.0</v>
      </c>
      <c r="B294" s="5" t="str">
        <f>rawTransactionSheet!B294</f>
        <v>DelCalling</v>
      </c>
      <c r="C294" s="5" t="str">
        <f>rawTransactionSheet!C294</f>
        <v>18753</v>
      </c>
      <c r="D294" s="5" t="str">
        <f>rawTransactionSheet!D294</f>
        <v>RENAULT</v>
      </c>
      <c r="E294" s="5" t="str">
        <f>rawTransactionSheet!E294</f>
        <v>Duster</v>
      </c>
      <c r="F294" s="5" t="str">
        <f>IFERROR(VLOOKUP(E294,modelMapping,2,0),E294)</f>
        <v>Duster</v>
      </c>
      <c r="G294" s="5" t="str">
        <f>rawTransactionSheet!F294</f>
        <v>85 PS RxE Diesel</v>
      </c>
      <c r="H294" s="1" t="str">
        <f t="shared" si="1"/>
        <v>85 PS RxE Diesel</v>
      </c>
      <c r="I294" s="5" t="str">
        <f>rawTransactionSheet!G294</f>
        <v>2013</v>
      </c>
      <c r="J294" s="5" t="str">
        <f>rawTransactionSheet!H294</f>
        <v>600000</v>
      </c>
      <c r="K294" s="5" t="str">
        <f>rawTransactionSheet!I294</f>
        <v>48266</v>
      </c>
      <c r="L294" s="5" t="str">
        <f>rawTransactionSheet!J294</f>
        <v>2</v>
      </c>
      <c r="M294" s="5" t="str">
        <f>rawTransactionSheet!K294</f>
        <v>1</v>
      </c>
      <c r="N294" s="5" t="str">
        <f>rawTransactionSheet!L294</f>
        <v>DELHI</v>
      </c>
    </row>
    <row r="295">
      <c r="A295" s="2">
        <v>42370.0</v>
      </c>
      <c r="B295" s="5" t="str">
        <f>rawTransactionSheet!B295</f>
        <v>DelCalling</v>
      </c>
      <c r="C295" s="5" t="str">
        <f>rawTransactionSheet!C295</f>
        <v>68197</v>
      </c>
      <c r="D295" s="5" t="str">
        <f>rawTransactionSheet!D295</f>
        <v>TOYOTA</v>
      </c>
      <c r="E295" s="5" t="str">
        <f>rawTransactionSheet!E295</f>
        <v>Innova</v>
      </c>
      <c r="F295" s="5" t="str">
        <f>IFERROR(VLOOKUP(E295,modelMapping,2,0),E295)</f>
        <v>Innova</v>
      </c>
      <c r="G295" s="5" t="str">
        <f>rawTransactionSheet!F295</f>
        <v>2.5 G 7 STR</v>
      </c>
      <c r="H295" s="1" t="str">
        <f t="shared" si="1"/>
        <v>2.5 G 7 STR</v>
      </c>
      <c r="I295" s="5" t="str">
        <f>rawTransactionSheet!G295</f>
        <v>2009</v>
      </c>
      <c r="J295" s="5" t="str">
        <f>rawTransactionSheet!H295</f>
        <v>600000</v>
      </c>
      <c r="K295" s="5" t="str">
        <f>rawTransactionSheet!I295</f>
        <v>91046</v>
      </c>
      <c r="L295" s="5" t="str">
        <f>rawTransactionSheet!J295</f>
        <v>6</v>
      </c>
      <c r="M295" s="5" t="str">
        <f>rawTransactionSheet!K295</f>
        <v>1</v>
      </c>
      <c r="N295" s="5" t="str">
        <f>rawTransactionSheet!L295</f>
        <v>MUMBAI</v>
      </c>
    </row>
    <row r="296">
      <c r="A296" s="2">
        <v>42370.0</v>
      </c>
      <c r="B296" s="5" t="str">
        <f>rawTransactionSheet!B296</f>
        <v>KALYANI MOTORS PVT LTD</v>
      </c>
      <c r="C296" s="5" t="str">
        <f>rawTransactionSheet!C296</f>
        <v>KA05MN4661</v>
      </c>
      <c r="D296" s="5" t="str">
        <f>rawTransactionSheet!D296</f>
        <v>MARUTI SUZUKI</v>
      </c>
      <c r="E296" s="5" t="str">
        <f>rawTransactionSheet!E296</f>
        <v>SWIFT</v>
      </c>
      <c r="F296" s="5" t="str">
        <f>IFERROR(VLOOKUP(E296,modelMapping,2,0),E296)</f>
        <v>SWIFT</v>
      </c>
      <c r="G296" s="5" t="str">
        <f>rawTransactionSheet!F296</f>
        <v>LDi</v>
      </c>
      <c r="H296" s="1" t="str">
        <f t="shared" si="1"/>
        <v>LDi</v>
      </c>
      <c r="I296" s="5" t="str">
        <f>rawTransactionSheet!G296</f>
        <v>2012</v>
      </c>
      <c r="J296" s="5" t="str">
        <f>rawTransactionSheet!H296</f>
        <v>600000</v>
      </c>
      <c r="K296" s="5" t="str">
        <f>rawTransactionSheet!I296</f>
        <v>41130</v>
      </c>
      <c r="L296" s="5" t="str">
        <f>rawTransactionSheet!J296</f>
        <v>3</v>
      </c>
      <c r="M296" s="5" t="str">
        <f>rawTransactionSheet!K296</f>
        <v>1</v>
      </c>
      <c r="N296" s="5" t="str">
        <f>rawTransactionSheet!L296</f>
        <v>BANGALORE</v>
      </c>
    </row>
    <row r="297">
      <c r="A297" s="2">
        <v>42370.0</v>
      </c>
      <c r="B297" s="5" t="str">
        <f>rawTransactionSheet!B297</f>
        <v>Pratham</v>
      </c>
      <c r="C297" s="5" t="str">
        <f>rawTransactionSheet!C297</f>
        <v>60</v>
      </c>
      <c r="D297" s="5" t="str">
        <f>rawTransactionSheet!D297</f>
        <v>MARUTI SUZUKI</v>
      </c>
      <c r="E297" s="5" t="str">
        <f>rawTransactionSheet!E297</f>
        <v>Swift</v>
      </c>
      <c r="F297" s="5" t="str">
        <f>IFERROR(VLOOKUP(E297,modelMapping,2,0),E297)</f>
        <v>Swift</v>
      </c>
      <c r="G297" s="5" t="str">
        <f>rawTransactionSheet!F297</f>
        <v>VDI</v>
      </c>
      <c r="H297" s="1" t="str">
        <f t="shared" si="1"/>
        <v>VDI</v>
      </c>
      <c r="I297" s="5" t="str">
        <f>rawTransactionSheet!G297</f>
        <v>2012</v>
      </c>
      <c r="J297" s="5" t="str">
        <f>rawTransactionSheet!H297</f>
        <v>600000</v>
      </c>
      <c r="K297" s="5" t="str">
        <f>rawTransactionSheet!I297</f>
        <v>35351.12936</v>
      </c>
      <c r="L297" s="5" t="str">
        <f>rawTransactionSheet!J297</f>
        <v>2.945927447</v>
      </c>
      <c r="M297" s="5" t="str">
        <f>rawTransactionSheet!K297</f>
        <v>1</v>
      </c>
      <c r="N297" s="5" t="str">
        <f>rawTransactionSheet!L297</f>
        <v>BANGALORE</v>
      </c>
    </row>
    <row r="298">
      <c r="A298" s="2">
        <v>42370.0</v>
      </c>
      <c r="B298" s="5" t="str">
        <f>rawTransactionSheet!B298</f>
        <v>RNS</v>
      </c>
      <c r="C298" s="5" t="str">
        <f>rawTransactionSheet!C298</f>
        <v>KA02MG4906</v>
      </c>
      <c r="D298" s="5" t="str">
        <f>rawTransactionSheet!D298</f>
        <v>MARUTI SUZUKI</v>
      </c>
      <c r="E298" s="5" t="str">
        <f>rawTransactionSheet!E298</f>
        <v>Swift</v>
      </c>
      <c r="F298" s="5" t="str">
        <f>IFERROR(VLOOKUP(E298,modelMapping,2,0),E298)</f>
        <v>Swift</v>
      </c>
      <c r="G298" s="5" t="str">
        <f>rawTransactionSheet!F298</f>
        <v>VDI</v>
      </c>
      <c r="H298" s="1" t="str">
        <f t="shared" si="1"/>
        <v>VDI</v>
      </c>
      <c r="I298" s="5" t="str">
        <f>rawTransactionSheet!G298</f>
        <v>2012</v>
      </c>
      <c r="J298" s="5" t="str">
        <f>rawTransactionSheet!H298</f>
        <v>600000</v>
      </c>
      <c r="K298" s="5" t="str">
        <f>rawTransactionSheet!I298</f>
        <v>236431</v>
      </c>
      <c r="L298" s="5" t="str">
        <f>rawTransactionSheet!J298</f>
        <v>3.542465753</v>
      </c>
      <c r="M298" s="5" t="str">
        <f>rawTransactionSheet!K298</f>
        <v>2</v>
      </c>
      <c r="N298" s="5" t="str">
        <f>rawTransactionSheet!L298</f>
        <v>BANGALORE</v>
      </c>
    </row>
    <row r="299">
      <c r="A299" s="2">
        <v>42370.0</v>
      </c>
      <c r="B299" s="5" t="str">
        <f>rawTransactionSheet!B299</f>
        <v>RNS</v>
      </c>
      <c r="C299" s="5" t="str">
        <f>rawTransactionSheet!C299</f>
        <v>KA52M3539</v>
      </c>
      <c r="D299" s="5" t="str">
        <f>rawTransactionSheet!D299</f>
        <v>MARUTI SUZUKI</v>
      </c>
      <c r="E299" s="5" t="str">
        <f>rawTransactionSheet!E299</f>
        <v>Swift</v>
      </c>
      <c r="F299" s="5" t="str">
        <f>IFERROR(VLOOKUP(E299,modelMapping,2,0),E299)</f>
        <v>Swift</v>
      </c>
      <c r="G299" s="5" t="str">
        <f>rawTransactionSheet!F299</f>
        <v>ZXI</v>
      </c>
      <c r="H299" s="1" t="str">
        <f t="shared" si="1"/>
        <v>ZXI</v>
      </c>
      <c r="I299" s="5" t="str">
        <f>rawTransactionSheet!G299</f>
        <v>2014</v>
      </c>
      <c r="J299" s="5" t="str">
        <f>rawTransactionSheet!H299</f>
        <v>600000</v>
      </c>
      <c r="K299" s="5" t="str">
        <f>rawTransactionSheet!I299</f>
        <v>28101</v>
      </c>
      <c r="L299" s="5" t="str">
        <f>rawTransactionSheet!J299</f>
        <v>1.682191781</v>
      </c>
      <c r="M299" s="5" t="str">
        <f>rawTransactionSheet!K299</f>
        <v>2</v>
      </c>
      <c r="N299" s="5" t="str">
        <f>rawTransactionSheet!L299</f>
        <v>BANGALORE</v>
      </c>
    </row>
    <row r="300">
      <c r="A300" s="2">
        <v>42370.0</v>
      </c>
      <c r="B300" s="5" t="str">
        <f>rawTransactionSheet!B300</f>
        <v>DelCalling</v>
      </c>
      <c r="C300" s="5" t="str">
        <f>rawTransactionSheet!C300</f>
        <v>63693</v>
      </c>
      <c r="D300" s="5" t="str">
        <f>rawTransactionSheet!D300</f>
        <v>MARUTI SUZUKI</v>
      </c>
      <c r="E300" s="5" t="str">
        <f>rawTransactionSheet!E300</f>
        <v>Swift DZire</v>
      </c>
      <c r="F300" s="5" t="str">
        <f>IFERROR(VLOOKUP(E300,modelMapping,2,0),E300)</f>
        <v>Swift DZire</v>
      </c>
      <c r="G300" s="5" t="str">
        <f>rawTransactionSheet!F300</f>
        <v>VDI</v>
      </c>
      <c r="H300" s="1" t="str">
        <f t="shared" si="1"/>
        <v>VDI</v>
      </c>
      <c r="I300" s="5" t="str">
        <f>rawTransactionSheet!G300</f>
        <v>2014</v>
      </c>
      <c r="J300" s="5" t="str">
        <f>rawTransactionSheet!H300</f>
        <v>600000</v>
      </c>
      <c r="K300" s="5" t="str">
        <f>rawTransactionSheet!I300</f>
        <v>12359</v>
      </c>
      <c r="L300" s="5" t="str">
        <f>rawTransactionSheet!J300</f>
        <v>1</v>
      </c>
      <c r="M300" s="5" t="str">
        <f>rawTransactionSheet!K300</f>
        <v>1</v>
      </c>
      <c r="N300" s="5" t="str">
        <f>rawTransactionSheet!L300</f>
        <v>CHENNAI</v>
      </c>
    </row>
    <row r="301">
      <c r="A301" s="2">
        <v>42370.0</v>
      </c>
      <c r="B301" s="5" t="str">
        <f>rawTransactionSheet!B301</f>
        <v>RNS</v>
      </c>
      <c r="C301" s="5" t="str">
        <f>rawTransactionSheet!C301</f>
        <v>KA04MN4550</v>
      </c>
      <c r="D301" s="5" t="str">
        <f>rawTransactionSheet!D301</f>
        <v>MARUTI SUZUKI</v>
      </c>
      <c r="E301" s="5" t="str">
        <f>rawTransactionSheet!E301</f>
        <v>Swift Dzire</v>
      </c>
      <c r="F301" s="5" t="str">
        <f>IFERROR(VLOOKUP(E301,modelMapping,2,0),E301)</f>
        <v>Swift Dzire</v>
      </c>
      <c r="G301" s="5" t="str">
        <f>rawTransactionSheet!F301</f>
        <v>VXI</v>
      </c>
      <c r="H301" s="1" t="str">
        <f t="shared" si="1"/>
        <v>VXI</v>
      </c>
      <c r="I301" s="5" t="str">
        <f>rawTransactionSheet!G301</f>
        <v>2014</v>
      </c>
      <c r="J301" s="5" t="str">
        <f>rawTransactionSheet!H301</f>
        <v>600000</v>
      </c>
      <c r="K301" s="5" t="str">
        <f>rawTransactionSheet!I301</f>
        <v>5520</v>
      </c>
      <c r="L301" s="5" t="str">
        <f>rawTransactionSheet!J301</f>
        <v>1.690410959</v>
      </c>
      <c r="M301" s="5" t="str">
        <f>rawTransactionSheet!K301</f>
        <v>2</v>
      </c>
      <c r="N301" s="5" t="str">
        <f>rawTransactionSheet!L301</f>
        <v>BANGALORE</v>
      </c>
    </row>
    <row r="302">
      <c r="A302" s="2">
        <v>42370.0</v>
      </c>
      <c r="B302" s="5" t="str">
        <f>rawTransactionSheet!B302</f>
        <v>DelCalling</v>
      </c>
      <c r="C302" s="5" t="str">
        <f>rawTransactionSheet!C302</f>
        <v>138937</v>
      </c>
      <c r="D302" s="5" t="str">
        <f>rawTransactionSheet!D302</f>
        <v>TATA</v>
      </c>
      <c r="E302" s="5" t="str">
        <f>rawTransactionSheet!E302</f>
        <v>SAFARI</v>
      </c>
      <c r="F302" s="5" t="str">
        <f>IFERROR(VLOOKUP(E302,modelMapping,2,0),E302)</f>
        <v>SAFARI</v>
      </c>
      <c r="G302" s="5" t="str">
        <f>rawTransactionSheet!F302</f>
        <v>4x2 GX DICOR BS-IV</v>
      </c>
      <c r="H302" s="1" t="str">
        <f t="shared" si="1"/>
        <v>4x2 GX DICOR</v>
      </c>
      <c r="I302" s="5" t="str">
        <f>rawTransactionSheet!G302</f>
        <v>2011</v>
      </c>
      <c r="J302" s="5" t="str">
        <f>rawTransactionSheet!H302</f>
        <v>600000</v>
      </c>
      <c r="K302" s="5" t="str">
        <f>rawTransactionSheet!I302</f>
        <v>70602</v>
      </c>
      <c r="L302" s="5" t="str">
        <f>rawTransactionSheet!J302</f>
        <v>5</v>
      </c>
      <c r="M302" s="5" t="str">
        <f>rawTransactionSheet!K302</f>
        <v>1</v>
      </c>
      <c r="N302" s="5" t="str">
        <f>rawTransactionSheet!L302</f>
        <v>BANGALORE</v>
      </c>
    </row>
    <row r="303">
      <c r="A303" s="2">
        <v>42370.0</v>
      </c>
      <c r="B303" s="5" t="str">
        <f>rawTransactionSheet!B303</f>
        <v>NandiBid</v>
      </c>
      <c r="C303" s="5" t="str">
        <f>rawTransactionSheet!C303</f>
        <v>124339</v>
      </c>
      <c r="D303" s="5" t="str">
        <f>rawTransactionSheet!D303</f>
        <v>HONDA</v>
      </c>
      <c r="E303" s="5" t="str">
        <f>rawTransactionSheet!E303</f>
        <v>CITY</v>
      </c>
      <c r="F303" s="5" t="str">
        <f>IFERROR(VLOOKUP(E303,modelMapping,2,0),E303)</f>
        <v>CITY</v>
      </c>
      <c r="G303" s="5" t="str">
        <f>rawTransactionSheet!F303</f>
        <v>1.5 V MT</v>
      </c>
      <c r="H303" s="1" t="str">
        <f t="shared" si="1"/>
        <v>1.5 V MT</v>
      </c>
      <c r="I303" s="5" t="str">
        <f>rawTransactionSheet!G303</f>
        <v>2011</v>
      </c>
      <c r="J303" s="5" t="str">
        <f>rawTransactionSheet!H303</f>
        <v>599400</v>
      </c>
      <c r="K303" s="5" t="str">
        <f>rawTransactionSheet!I303</f>
        <v>30959</v>
      </c>
      <c r="L303" s="5" t="str">
        <f>rawTransactionSheet!J303</f>
        <v>5</v>
      </c>
      <c r="M303" s="5" t="str">
        <f>rawTransactionSheet!K303</f>
        <v>2</v>
      </c>
      <c r="N303" s="5" t="str">
        <f>rawTransactionSheet!L303</f>
        <v>BANGALORE</v>
      </c>
      <c r="O303" s="1" t="str">
        <f>VALUE(C303)</f>
        <v>124339</v>
      </c>
      <c r="P303" s="1" t="str">
        <f>MATCH(O303,rawBidData!$A$2:$A$146,0)</f>
        <v>#N/A</v>
      </c>
    </row>
    <row r="304">
      <c r="A304" s="2">
        <v>42370.0</v>
      </c>
      <c r="B304" s="5" t="str">
        <f>rawTransactionSheet!B304</f>
        <v>RNS</v>
      </c>
      <c r="C304" s="5" t="str">
        <f>rawTransactionSheet!C304</f>
        <v>KA53MA8208</v>
      </c>
      <c r="D304" s="5" t="str">
        <f>rawTransactionSheet!D304</f>
        <v>MARUTI SUZUKI</v>
      </c>
      <c r="E304" s="5" t="str">
        <f>rawTransactionSheet!E304</f>
        <v>Swift</v>
      </c>
      <c r="F304" s="5" t="str">
        <f>IFERROR(VLOOKUP(E304,modelMapping,2,0),E304)</f>
        <v>Swift</v>
      </c>
      <c r="G304" s="5" t="str">
        <f>rawTransactionSheet!F304</f>
        <v>VDI</v>
      </c>
      <c r="H304" s="1" t="str">
        <f t="shared" si="1"/>
        <v>VDI</v>
      </c>
      <c r="I304" s="5" t="str">
        <f>rawTransactionSheet!G304</f>
        <v>2013</v>
      </c>
      <c r="J304" s="5" t="str">
        <f>rawTransactionSheet!H304</f>
        <v>599400</v>
      </c>
      <c r="K304" s="5" t="str">
        <f>rawTransactionSheet!I304</f>
        <v>61681</v>
      </c>
      <c r="L304" s="5" t="str">
        <f>rawTransactionSheet!J304</f>
        <v>2.687671233</v>
      </c>
      <c r="M304" s="5" t="str">
        <f>rawTransactionSheet!K304</f>
        <v>1</v>
      </c>
      <c r="N304" s="5" t="str">
        <f>rawTransactionSheet!L304</f>
        <v>BANGALORE</v>
      </c>
    </row>
    <row r="305">
      <c r="A305" s="2">
        <v>42370.0</v>
      </c>
      <c r="B305" s="5" t="str">
        <f>rawTransactionSheet!B305</f>
        <v>RNS</v>
      </c>
      <c r="C305" s="5" t="str">
        <f>rawTransactionSheet!C305</f>
        <v>KA51ME4683</v>
      </c>
      <c r="D305" s="5" t="str">
        <f>rawTransactionSheet!D305</f>
        <v>MARUTI SUZUKI</v>
      </c>
      <c r="E305" s="5" t="str">
        <f>rawTransactionSheet!E305</f>
        <v>Swift</v>
      </c>
      <c r="F305" s="5" t="str">
        <f>IFERROR(VLOOKUP(E305,modelMapping,2,0),E305)</f>
        <v>Swift</v>
      </c>
      <c r="G305" s="5" t="str">
        <f>rawTransactionSheet!F305</f>
        <v>ZDI</v>
      </c>
      <c r="H305" s="1" t="str">
        <f t="shared" si="1"/>
        <v>ZDI</v>
      </c>
      <c r="I305" s="5" t="str">
        <f>rawTransactionSheet!G305</f>
        <v>2013</v>
      </c>
      <c r="J305" s="5" t="str">
        <f>rawTransactionSheet!H305</f>
        <v>599400</v>
      </c>
      <c r="K305" s="5" t="str">
        <f>rawTransactionSheet!I305</f>
        <v>14680</v>
      </c>
      <c r="L305" s="5" t="str">
        <f>rawTransactionSheet!J305</f>
        <v>2.578082192</v>
      </c>
      <c r="M305" s="5" t="str">
        <f>rawTransactionSheet!K305</f>
        <v>2</v>
      </c>
      <c r="N305" s="5" t="str">
        <f>rawTransactionSheet!L305</f>
        <v>BANGALORE</v>
      </c>
    </row>
    <row r="306">
      <c r="A306" s="2">
        <v>42370.0</v>
      </c>
      <c r="B306" s="5" t="str">
        <f>rawTransactionSheet!B306</f>
        <v>NandiBid</v>
      </c>
      <c r="C306" s="7" t="str">
        <f>rawTransactionSheet!C306</f>
        <v>135356</v>
      </c>
      <c r="D306" s="5" t="str">
        <f>rawTransactionSheet!D306</f>
        <v>HONDA</v>
      </c>
      <c r="E306" s="5" t="str">
        <f>rawTransactionSheet!E306</f>
        <v>CITY</v>
      </c>
      <c r="F306" s="5" t="str">
        <f>IFERROR(VLOOKUP(E306,modelMapping,2,0),E306)</f>
        <v>CITY</v>
      </c>
      <c r="G306" s="5" t="str">
        <f>rawTransactionSheet!F306</f>
        <v>1.5 V MT</v>
      </c>
      <c r="H306" s="1" t="str">
        <f t="shared" si="1"/>
        <v>1.5 V MT</v>
      </c>
      <c r="I306" s="5" t="str">
        <f>rawTransactionSheet!G306</f>
        <v>2011</v>
      </c>
      <c r="J306" s="5" t="str">
        <f>rawTransactionSheet!H306</f>
        <v>599400</v>
      </c>
      <c r="K306" s="5" t="str">
        <f>rawTransactionSheet!I306</f>
        <v>35218</v>
      </c>
      <c r="L306" s="5" t="str">
        <f>rawTransactionSheet!J306</f>
        <v>5</v>
      </c>
      <c r="M306" s="5" t="str">
        <f>rawTransactionSheet!K306</f>
        <v>1</v>
      </c>
      <c r="N306" s="5" t="str">
        <f>rawTransactionSheet!L306</f>
        <v>BANGALORE</v>
      </c>
      <c r="O306" s="1" t="str">
        <f>VALUE(C306)</f>
        <v>135356</v>
      </c>
      <c r="P306" s="1" t="str">
        <f>MATCH(O306,rawBidData!$A$2:$A$146,0)</f>
        <v>109</v>
      </c>
    </row>
    <row r="307">
      <c r="A307" s="2">
        <v>42370.0</v>
      </c>
      <c r="B307" s="5" t="str">
        <f>rawTransactionSheet!B307</f>
        <v>PrasoonData</v>
      </c>
      <c r="C307" s="5" t="str">
        <f>rawTransactionSheet!C307</f>
        <v>Prasoon161</v>
      </c>
      <c r="D307" s="5" t="str">
        <f>rawTransactionSheet!D307</f>
        <v>MARUTI SUZUKI</v>
      </c>
      <c r="E307" s="5" t="str">
        <f>rawTransactionSheet!E307</f>
        <v>Swift</v>
      </c>
      <c r="F307" s="5" t="str">
        <f>IFERROR(VLOOKUP(E307,modelMapping,2,0),E307)</f>
        <v>Swift</v>
      </c>
      <c r="G307" s="5" t="str">
        <f>rawTransactionSheet!F307</f>
        <v>GLAM</v>
      </c>
      <c r="H307" s="1" t="str">
        <f t="shared" si="1"/>
        <v>GLAM</v>
      </c>
      <c r="I307" s="5" t="str">
        <f>rawTransactionSheet!G307</f>
        <v>2015</v>
      </c>
      <c r="J307" s="5" t="str">
        <f>rawTransactionSheet!H307</f>
        <v>596461.32</v>
      </c>
      <c r="K307" s="5" t="str">
        <f>rawTransactionSheet!I307</f>
        <v>1000</v>
      </c>
      <c r="L307" s="5" t="str">
        <f>rawTransactionSheet!J307</f>
        <v>0</v>
      </c>
      <c r="M307" s="5" t="str">
        <f>rawTransactionSheet!K307</f>
        <v>1</v>
      </c>
      <c r="N307" s="5" t="str">
        <f>rawTransactionSheet!L307</f>
        <v>BANGALORE</v>
      </c>
    </row>
    <row r="308">
      <c r="A308" s="2">
        <v>42370.0</v>
      </c>
      <c r="B308" s="5" t="str">
        <f>rawTransactionSheet!B308</f>
        <v>KALYANI MOTORS PVT LTD</v>
      </c>
      <c r="C308" s="5" t="str">
        <f>rawTransactionSheet!C308</f>
        <v>KA05MP3479</v>
      </c>
      <c r="D308" s="5" t="str">
        <f>rawTransactionSheet!D308</f>
        <v>MARUTI SUZUKI</v>
      </c>
      <c r="E308" s="5" t="str">
        <f>rawTransactionSheet!E308</f>
        <v>SWIFT</v>
      </c>
      <c r="F308" s="5" t="str">
        <f>IFERROR(VLOOKUP(E308,modelMapping,2,0),E308)</f>
        <v>SWIFT</v>
      </c>
      <c r="G308" s="5" t="str">
        <f>rawTransactionSheet!F308</f>
        <v>VDI</v>
      </c>
      <c r="H308" s="1" t="str">
        <f t="shared" si="1"/>
        <v>VDI</v>
      </c>
      <c r="I308" s="5" t="str">
        <f>rawTransactionSheet!G308</f>
        <v>2014</v>
      </c>
      <c r="J308" s="5" t="str">
        <f>rawTransactionSheet!H308</f>
        <v>595000</v>
      </c>
      <c r="K308" s="5" t="str">
        <f>rawTransactionSheet!I308</f>
        <v>48604</v>
      </c>
      <c r="L308" s="5" t="str">
        <f>rawTransactionSheet!J308</f>
        <v>1</v>
      </c>
      <c r="M308" s="5" t="str">
        <f>rawTransactionSheet!K308</f>
        <v>1</v>
      </c>
      <c r="N308" s="5" t="str">
        <f>rawTransactionSheet!L308</f>
        <v>BANGALORE</v>
      </c>
    </row>
    <row r="309">
      <c r="A309" s="2">
        <v>42370.0</v>
      </c>
      <c r="B309" s="5" t="str">
        <f>rawTransactionSheet!B309</f>
        <v>KALYANI MOTORS PVT LTD</v>
      </c>
      <c r="C309" s="5" t="str">
        <f>rawTransactionSheet!C309</f>
        <v>KA02MG8533</v>
      </c>
      <c r="D309" s="5" t="str">
        <f>rawTransactionSheet!D309</f>
        <v>MARUTI SUZUKI</v>
      </c>
      <c r="E309" s="5" t="str">
        <f>rawTransactionSheet!E309</f>
        <v>Ertiga</v>
      </c>
      <c r="F309" s="5" t="str">
        <f>IFERROR(VLOOKUP(E309,modelMapping,2,0),E309)</f>
        <v>Ertiga</v>
      </c>
      <c r="G309" s="5" t="str">
        <f>rawTransactionSheet!F309</f>
        <v>LDi</v>
      </c>
      <c r="H309" s="1" t="str">
        <f t="shared" si="1"/>
        <v>LDi</v>
      </c>
      <c r="I309" s="5" t="str">
        <f>rawTransactionSheet!G309</f>
        <v>2012</v>
      </c>
      <c r="J309" s="5" t="str">
        <f>rawTransactionSheet!H309</f>
        <v>593850</v>
      </c>
      <c r="K309" s="5" t="str">
        <f>rawTransactionSheet!I309</f>
        <v>75511</v>
      </c>
      <c r="L309" s="5" t="str">
        <f>rawTransactionSheet!J309</f>
        <v>3</v>
      </c>
      <c r="M309" s="5" t="str">
        <f>rawTransactionSheet!K309</f>
        <v>1</v>
      </c>
      <c r="N309" s="5" t="str">
        <f>rawTransactionSheet!L309</f>
        <v>BANGALORE</v>
      </c>
    </row>
    <row r="310">
      <c r="A310" s="2">
        <v>42370.0</v>
      </c>
      <c r="B310" s="5" t="str">
        <f>rawTransactionSheet!B310</f>
        <v>PrasoonData</v>
      </c>
      <c r="C310" s="5" t="str">
        <f>rawTransactionSheet!C310</f>
        <v>Prasoon850</v>
      </c>
      <c r="D310" s="5" t="str">
        <f>rawTransactionSheet!D310</f>
        <v>MARUTI SUZUKI</v>
      </c>
      <c r="E310" s="5" t="str">
        <f>rawTransactionSheet!E310</f>
        <v>Swift</v>
      </c>
      <c r="F310" s="5" t="str">
        <f>IFERROR(VLOOKUP(E310,modelMapping,2,0),E310)</f>
        <v>Swift</v>
      </c>
      <c r="G310" s="5" t="str">
        <f>rawTransactionSheet!F310</f>
        <v>ZXI</v>
      </c>
      <c r="H310" s="1" t="str">
        <f t="shared" si="1"/>
        <v>ZXI</v>
      </c>
      <c r="I310" s="5" t="str">
        <f>rawTransactionSheet!G310</f>
        <v>2014</v>
      </c>
      <c r="J310" s="5" t="str">
        <f>rawTransactionSheet!H310</f>
        <v>593493.12</v>
      </c>
      <c r="K310" s="5" t="str">
        <f>rawTransactionSheet!I310</f>
        <v>10000</v>
      </c>
      <c r="L310" s="5" t="str">
        <f>rawTransactionSheet!J310</f>
        <v>1</v>
      </c>
      <c r="M310" s="5" t="str">
        <f>rawTransactionSheet!K310</f>
        <v>1</v>
      </c>
      <c r="N310" s="5" t="str">
        <f>rawTransactionSheet!L310</f>
        <v>BANGALORE</v>
      </c>
    </row>
    <row r="311">
      <c r="A311" s="2">
        <v>42370.0</v>
      </c>
      <c r="B311" s="5" t="str">
        <f>rawTransactionSheet!B311</f>
        <v>RNS</v>
      </c>
      <c r="C311" s="5" t="str">
        <f>rawTransactionSheet!C311</f>
        <v>KA04MM8005</v>
      </c>
      <c r="D311" s="5" t="str">
        <f>rawTransactionSheet!D311</f>
        <v>MARUTI SUZUKI</v>
      </c>
      <c r="E311" s="5" t="str">
        <f>rawTransactionSheet!E311</f>
        <v>Swift</v>
      </c>
      <c r="F311" s="5" t="str">
        <f>IFERROR(VLOOKUP(E311,modelMapping,2,0),E311)</f>
        <v>Swift</v>
      </c>
      <c r="G311" s="5" t="str">
        <f>rawTransactionSheet!F311</f>
        <v>VXI</v>
      </c>
      <c r="H311" s="1" t="str">
        <f t="shared" si="1"/>
        <v>VXI</v>
      </c>
      <c r="I311" s="5" t="str">
        <f>rawTransactionSheet!G311</f>
        <v>2013</v>
      </c>
      <c r="J311" s="5" t="str">
        <f>rawTransactionSheet!H311</f>
        <v>590520</v>
      </c>
      <c r="K311" s="5" t="str">
        <f>rawTransactionSheet!I311</f>
        <v>3649</v>
      </c>
      <c r="L311" s="5" t="str">
        <f>rawTransactionSheet!J311</f>
        <v>2.797260274</v>
      </c>
      <c r="M311" s="5" t="str">
        <f>rawTransactionSheet!K311</f>
        <v>2</v>
      </c>
      <c r="N311" s="5" t="str">
        <f>rawTransactionSheet!L311</f>
        <v>BANGALORE</v>
      </c>
    </row>
    <row r="312">
      <c r="A312" s="2">
        <v>42370.0</v>
      </c>
      <c r="B312" s="5" t="str">
        <f>rawTransactionSheet!B312</f>
        <v>RNS</v>
      </c>
      <c r="C312" s="5" t="str">
        <f>rawTransactionSheet!C312</f>
        <v>KA51ME7457</v>
      </c>
      <c r="D312" s="5" t="str">
        <f>rawTransactionSheet!D312</f>
        <v>MARUTI SUZUKI</v>
      </c>
      <c r="E312" s="5" t="str">
        <f>rawTransactionSheet!E312</f>
        <v>Swift</v>
      </c>
      <c r="F312" s="5" t="str">
        <f>IFERROR(VLOOKUP(E312,modelMapping,2,0),E312)</f>
        <v>Swift</v>
      </c>
      <c r="G312" s="5" t="str">
        <f>rawTransactionSheet!F312</f>
        <v>VDI</v>
      </c>
      <c r="H312" s="1" t="str">
        <f t="shared" si="1"/>
        <v>VDI</v>
      </c>
      <c r="I312" s="5" t="str">
        <f>rawTransactionSheet!G312</f>
        <v>2013</v>
      </c>
      <c r="J312" s="5" t="str">
        <f>rawTransactionSheet!H312</f>
        <v>590000</v>
      </c>
      <c r="K312" s="5" t="str">
        <f>rawTransactionSheet!I312</f>
        <v>34171</v>
      </c>
      <c r="L312" s="5" t="str">
        <f>rawTransactionSheet!J312</f>
        <v>2.556164384</v>
      </c>
      <c r="M312" s="5" t="str">
        <f>rawTransactionSheet!K312</f>
        <v>2</v>
      </c>
      <c r="N312" s="5" t="str">
        <f>rawTransactionSheet!L312</f>
        <v>BANGALORE</v>
      </c>
    </row>
    <row r="313">
      <c r="A313" s="2">
        <v>42370.0</v>
      </c>
      <c r="B313" s="5" t="str">
        <f>rawTransactionSheet!B313</f>
        <v>RNS</v>
      </c>
      <c r="C313" s="5" t="str">
        <f>rawTransactionSheet!C313</f>
        <v>KA04ML8557</v>
      </c>
      <c r="D313" s="5" t="str">
        <f>rawTransactionSheet!D313</f>
        <v>MARUTI SUZUKI</v>
      </c>
      <c r="E313" s="5" t="str">
        <f>rawTransactionSheet!E313</f>
        <v>Swift</v>
      </c>
      <c r="F313" s="5" t="str">
        <f>IFERROR(VLOOKUP(E313,modelMapping,2,0),E313)</f>
        <v>Swift</v>
      </c>
      <c r="G313" s="5" t="str">
        <f>rawTransactionSheet!F313</f>
        <v>VDI</v>
      </c>
      <c r="H313" s="1" t="str">
        <f t="shared" si="1"/>
        <v>VDI</v>
      </c>
      <c r="I313" s="5" t="str">
        <f>rawTransactionSheet!G313</f>
        <v>2013</v>
      </c>
      <c r="J313" s="5" t="str">
        <f>rawTransactionSheet!H313</f>
        <v>590000</v>
      </c>
      <c r="K313" s="5" t="str">
        <f>rawTransactionSheet!I313</f>
        <v>54222</v>
      </c>
      <c r="L313" s="5" t="str">
        <f>rawTransactionSheet!J313</f>
        <v>2.591780822</v>
      </c>
      <c r="M313" s="5" t="str">
        <f>rawTransactionSheet!K313</f>
        <v>2</v>
      </c>
      <c r="N313" s="5" t="str">
        <f>rawTransactionSheet!L313</f>
        <v>BANGALORE</v>
      </c>
    </row>
    <row r="314">
      <c r="A314" s="2">
        <v>42370.0</v>
      </c>
      <c r="B314" s="5" t="str">
        <f>rawTransactionSheet!B314</f>
        <v>DelCalling</v>
      </c>
      <c r="C314" s="5" t="str">
        <f>rawTransactionSheet!C314</f>
        <v>58611</v>
      </c>
      <c r="D314" s="5" t="str">
        <f>rawTransactionSheet!D314</f>
        <v>MARUTI SUZUKI</v>
      </c>
      <c r="E314" s="5" t="str">
        <f>rawTransactionSheet!E314</f>
        <v>Swift</v>
      </c>
      <c r="F314" s="5" t="str">
        <f>IFERROR(VLOOKUP(E314,modelMapping,2,0),E314)</f>
        <v>Swift</v>
      </c>
      <c r="G314" s="5" t="str">
        <f>rawTransactionSheet!F314</f>
        <v>ZDI</v>
      </c>
      <c r="H314" s="1" t="str">
        <f t="shared" si="1"/>
        <v>ZDI</v>
      </c>
      <c r="I314" s="5" t="str">
        <f>rawTransactionSheet!G314</f>
        <v>2014</v>
      </c>
      <c r="J314" s="5" t="str">
        <f>rawTransactionSheet!H314</f>
        <v>590000</v>
      </c>
      <c r="K314" s="5" t="str">
        <f>rawTransactionSheet!I314</f>
        <v>16337</v>
      </c>
      <c r="L314" s="5" t="str">
        <f>rawTransactionSheet!J314</f>
        <v>1</v>
      </c>
      <c r="M314" s="5" t="str">
        <f>rawTransactionSheet!K314</f>
        <v>2</v>
      </c>
      <c r="N314" s="5" t="str">
        <f>rawTransactionSheet!L314</f>
        <v>BANGALORE</v>
      </c>
    </row>
    <row r="315">
      <c r="A315" s="2">
        <v>42370.0</v>
      </c>
      <c r="B315" s="5" t="str">
        <f>rawTransactionSheet!B315</f>
        <v>DelCalling</v>
      </c>
      <c r="C315" s="5" t="str">
        <f>rawTransactionSheet!C315</f>
        <v>22226</v>
      </c>
      <c r="D315" s="5" t="str">
        <f>rawTransactionSheet!D315</f>
        <v>MARUTI SUZUKI</v>
      </c>
      <c r="E315" s="5" t="str">
        <f>rawTransactionSheet!E315</f>
        <v>Swift DZire</v>
      </c>
      <c r="F315" s="5" t="str">
        <f>IFERROR(VLOOKUP(E315,modelMapping,2,0),E315)</f>
        <v>Swift DZire</v>
      </c>
      <c r="G315" s="5" t="str">
        <f>rawTransactionSheet!F315</f>
        <v>VDI</v>
      </c>
      <c r="H315" s="1" t="str">
        <f t="shared" si="1"/>
        <v>VDI</v>
      </c>
      <c r="I315" s="5" t="str">
        <f>rawTransactionSheet!G315</f>
        <v>2012</v>
      </c>
      <c r="J315" s="5" t="str">
        <f>rawTransactionSheet!H315</f>
        <v>590000</v>
      </c>
      <c r="K315" s="5" t="str">
        <f>rawTransactionSheet!I315</f>
        <v>20026</v>
      </c>
      <c r="L315" s="5" t="str">
        <f>rawTransactionSheet!J315</f>
        <v>3</v>
      </c>
      <c r="M315" s="5" t="str">
        <f>rawTransactionSheet!K315</f>
        <v>1</v>
      </c>
      <c r="N315" s="5" t="str">
        <f>rawTransactionSheet!L315</f>
        <v>BANGALORE</v>
      </c>
    </row>
    <row r="316">
      <c r="A316" s="2">
        <v>42370.0</v>
      </c>
      <c r="B316" s="5" t="str">
        <f>rawTransactionSheet!B316</f>
        <v>KALYANI MOTORS PVT LTD</v>
      </c>
      <c r="C316" s="5" t="str">
        <f>rawTransactionSheet!C316</f>
        <v>KA01MJ3485</v>
      </c>
      <c r="D316" s="5" t="str">
        <f>rawTransactionSheet!D316</f>
        <v>MARUTI SUZUKI</v>
      </c>
      <c r="E316" s="5" t="str">
        <f>rawTransactionSheet!E316</f>
        <v>Swift Dzire</v>
      </c>
      <c r="F316" s="5" t="str">
        <f>IFERROR(VLOOKUP(E316,modelMapping,2,0),E316)</f>
        <v>Swift Dzire</v>
      </c>
      <c r="G316" s="5" t="str">
        <f>rawTransactionSheet!F316</f>
        <v>ZXI</v>
      </c>
      <c r="H316" s="1" t="str">
        <f t="shared" si="1"/>
        <v>ZXI</v>
      </c>
      <c r="I316" s="5" t="str">
        <f>rawTransactionSheet!G316</f>
        <v>2012</v>
      </c>
      <c r="J316" s="5" t="str">
        <f>rawTransactionSheet!H316</f>
        <v>590000</v>
      </c>
      <c r="K316" s="5" t="str">
        <f>rawTransactionSheet!I316</f>
        <v>26766</v>
      </c>
      <c r="L316" s="5" t="str">
        <f>rawTransactionSheet!J316</f>
        <v>3</v>
      </c>
      <c r="M316" s="5" t="str">
        <f>rawTransactionSheet!K316</f>
        <v>1</v>
      </c>
      <c r="N316" s="5" t="str">
        <f>rawTransactionSheet!L316</f>
        <v>BANGALORE</v>
      </c>
    </row>
    <row r="317">
      <c r="A317" s="2">
        <v>42370.0</v>
      </c>
      <c r="B317" s="5" t="str">
        <f>rawTransactionSheet!B317</f>
        <v>PrasoonData</v>
      </c>
      <c r="C317" s="5" t="str">
        <f>rawTransactionSheet!C317</f>
        <v>Prasoon868</v>
      </c>
      <c r="D317" s="5" t="str">
        <f>rawTransactionSheet!D317</f>
        <v>MARUTI SUZUKI</v>
      </c>
      <c r="E317" s="5" t="str">
        <f>rawTransactionSheet!E317</f>
        <v>Swift</v>
      </c>
      <c r="F317" s="5" t="str">
        <f>IFERROR(VLOOKUP(E317,modelMapping,2,0),E317)</f>
        <v>Swift</v>
      </c>
      <c r="G317" s="5" t="str">
        <f>rawTransactionSheet!F317</f>
        <v>ZXI</v>
      </c>
      <c r="H317" s="1" t="str">
        <f t="shared" si="1"/>
        <v>ZXI</v>
      </c>
      <c r="I317" s="5" t="str">
        <f>rawTransactionSheet!G317</f>
        <v>2015</v>
      </c>
      <c r="J317" s="5" t="str">
        <f>rawTransactionSheet!H317</f>
        <v>589658.16</v>
      </c>
      <c r="K317" s="5" t="str">
        <f>rawTransactionSheet!I317</f>
        <v>30000</v>
      </c>
      <c r="L317" s="5" t="str">
        <f>rawTransactionSheet!J317</f>
        <v>0</v>
      </c>
      <c r="M317" s="5" t="str">
        <f>rawTransactionSheet!K317</f>
        <v>1</v>
      </c>
      <c r="N317" s="5" t="str">
        <f>rawTransactionSheet!L317</f>
        <v>BANGALORE</v>
      </c>
    </row>
    <row r="318">
      <c r="A318" s="2">
        <v>42370.0</v>
      </c>
      <c r="B318" s="5" t="str">
        <f>rawTransactionSheet!B318</f>
        <v>KALYANI MOTORS PVT LTD</v>
      </c>
      <c r="C318" s="5" t="str">
        <f>rawTransactionSheet!C318</f>
        <v>KA05ML4739</v>
      </c>
      <c r="D318" s="5" t="str">
        <f>rawTransactionSheet!D318</f>
        <v>MARUTI SUZUKI</v>
      </c>
      <c r="E318" s="5" t="str">
        <f>rawTransactionSheet!E318</f>
        <v>Ertiga</v>
      </c>
      <c r="F318" s="5" t="str">
        <f>IFERROR(VLOOKUP(E318,modelMapping,2,0),E318)</f>
        <v>Ertiga</v>
      </c>
      <c r="G318" s="5" t="str">
        <f>rawTransactionSheet!F318</f>
        <v>VDI</v>
      </c>
      <c r="H318" s="1" t="str">
        <f t="shared" si="1"/>
        <v>VDI</v>
      </c>
      <c r="I318" s="5" t="str">
        <f>rawTransactionSheet!G318</f>
        <v>2012</v>
      </c>
      <c r="J318" s="5" t="str">
        <f>rawTransactionSheet!H318</f>
        <v>589000</v>
      </c>
      <c r="K318" s="5" t="str">
        <f>rawTransactionSheet!I318</f>
        <v>68546</v>
      </c>
      <c r="L318" s="5" t="str">
        <f>rawTransactionSheet!J318</f>
        <v>3</v>
      </c>
      <c r="M318" s="5" t="str">
        <f>rawTransactionSheet!K318</f>
        <v>1</v>
      </c>
      <c r="N318" s="5" t="str">
        <f>rawTransactionSheet!L318</f>
        <v>BANGALORE</v>
      </c>
    </row>
    <row r="319">
      <c r="A319" s="2">
        <v>42370.0</v>
      </c>
      <c r="B319" s="5" t="str">
        <f>rawTransactionSheet!B319</f>
        <v>NandiBid</v>
      </c>
      <c r="C319" s="5" t="str">
        <f>rawTransactionSheet!C319</f>
        <v>120650</v>
      </c>
      <c r="D319" s="5" t="str">
        <f>rawTransactionSheet!D319</f>
        <v>HYUNDAI</v>
      </c>
      <c r="E319" s="5" t="str">
        <f>rawTransactionSheet!E319</f>
        <v>i20</v>
      </c>
      <c r="F319" s="5" t="str">
        <f>IFERROR(VLOOKUP(E319,modelMapping,2,0),E319)</f>
        <v>i20</v>
      </c>
      <c r="G319" s="5" t="str">
        <f>rawTransactionSheet!F319</f>
        <v>Sportz 1.4 CRDI</v>
      </c>
      <c r="H319" s="1" t="str">
        <f t="shared" si="1"/>
        <v>Sportz 1.4 CRDI</v>
      </c>
      <c r="I319" s="5" t="str">
        <f>rawTransactionSheet!G319</f>
        <v>2013</v>
      </c>
      <c r="J319" s="5" t="str">
        <f>rawTransactionSheet!H319</f>
        <v>588300</v>
      </c>
      <c r="K319" s="5" t="str">
        <f>rawTransactionSheet!I319</f>
        <v>19927</v>
      </c>
      <c r="L319" s="5" t="str">
        <f>rawTransactionSheet!J319</f>
        <v>3</v>
      </c>
      <c r="M319" s="5" t="str">
        <f>rawTransactionSheet!K319</f>
        <v>1</v>
      </c>
      <c r="N319" s="5" t="str">
        <f>rawTransactionSheet!L319</f>
        <v>BANGALORE</v>
      </c>
      <c r="O319" s="1" t="str">
        <f>VALUE(C319)</f>
        <v>120650</v>
      </c>
      <c r="P319" s="1" t="str">
        <f>MATCH(O319,rawBidData!$A$2:$A$146,0)</f>
        <v>#N/A</v>
      </c>
    </row>
    <row r="320">
      <c r="A320" s="2">
        <v>42370.0</v>
      </c>
      <c r="B320" s="5" t="str">
        <f>rawTransactionSheet!B320</f>
        <v>RNS</v>
      </c>
      <c r="C320" s="5" t="str">
        <f>rawTransactionSheet!C320</f>
        <v>KA51MF2403</v>
      </c>
      <c r="D320" s="5" t="str">
        <f>rawTransactionSheet!D320</f>
        <v>MARUTI SUZUKI</v>
      </c>
      <c r="E320" s="5" t="str">
        <f>rawTransactionSheet!E320</f>
        <v>Swift</v>
      </c>
      <c r="F320" s="5" t="str">
        <f>IFERROR(VLOOKUP(E320,modelMapping,2,0),E320)</f>
        <v>Swift</v>
      </c>
      <c r="G320" s="5" t="str">
        <f>rawTransactionSheet!F320</f>
        <v>VDI</v>
      </c>
      <c r="H320" s="1" t="str">
        <f t="shared" si="1"/>
        <v>VDI</v>
      </c>
      <c r="I320" s="5" t="str">
        <f>rawTransactionSheet!G320</f>
        <v>2014</v>
      </c>
      <c r="J320" s="5" t="str">
        <f>rawTransactionSheet!H320</f>
        <v>588300</v>
      </c>
      <c r="K320" s="5" t="str">
        <f>rawTransactionSheet!I320</f>
        <v>44138</v>
      </c>
      <c r="L320" s="5" t="str">
        <f>rawTransactionSheet!J320</f>
        <v>1.493150685</v>
      </c>
      <c r="M320" s="5" t="str">
        <f>rawTransactionSheet!K320</f>
        <v>2</v>
      </c>
      <c r="N320" s="5" t="str">
        <f>rawTransactionSheet!L320</f>
        <v>BANGALORE</v>
      </c>
    </row>
    <row r="321">
      <c r="A321" s="2">
        <v>42370.0</v>
      </c>
      <c r="B321" s="5" t="str">
        <f>rawTransactionSheet!B321</f>
        <v>RNS</v>
      </c>
      <c r="C321" s="5" t="str">
        <f>rawTransactionSheet!C321</f>
        <v>KA51ME2714</v>
      </c>
      <c r="D321" s="5" t="str">
        <f>rawTransactionSheet!D321</f>
        <v>MARUTI SUZUKI</v>
      </c>
      <c r="E321" s="5" t="str">
        <f>rawTransactionSheet!E321</f>
        <v>Swift Dzire</v>
      </c>
      <c r="F321" s="5" t="str">
        <f>IFERROR(VLOOKUP(E321,modelMapping,2,0),E321)</f>
        <v>Swift Dzire</v>
      </c>
      <c r="G321" s="5" t="str">
        <f>rawTransactionSheet!F321</f>
        <v>VDI</v>
      </c>
      <c r="H321" s="1" t="str">
        <f t="shared" si="1"/>
        <v>VDI</v>
      </c>
      <c r="I321" s="5" t="str">
        <f>rawTransactionSheet!G321</f>
        <v>2013</v>
      </c>
      <c r="J321" s="5" t="str">
        <f>rawTransactionSheet!H321</f>
        <v>588300</v>
      </c>
      <c r="K321" s="5" t="str">
        <f>rawTransactionSheet!I321</f>
        <v>32810</v>
      </c>
      <c r="L321" s="5" t="str">
        <f>rawTransactionSheet!J321</f>
        <v>2.936986301</v>
      </c>
      <c r="M321" s="5" t="str">
        <f>rawTransactionSheet!K321</f>
        <v>1</v>
      </c>
      <c r="N321" s="5" t="str">
        <f>rawTransactionSheet!L321</f>
        <v>BANGALORE</v>
      </c>
    </row>
    <row r="322">
      <c r="A322" s="2">
        <v>42370.0</v>
      </c>
      <c r="B322" s="5" t="str">
        <f>rawTransactionSheet!B322</f>
        <v>Pratham</v>
      </c>
      <c r="C322" s="5" t="str">
        <f>rawTransactionSheet!C322</f>
        <v>104</v>
      </c>
      <c r="D322" s="5" t="str">
        <f>rawTransactionSheet!D322</f>
        <v>MARUTI SUZUKI</v>
      </c>
      <c r="E322" s="5" t="str">
        <f>rawTransactionSheet!E322</f>
        <v>SX4</v>
      </c>
      <c r="F322" s="5" t="str">
        <f>IFERROR(VLOOKUP(E322,modelMapping,2,0),E322)</f>
        <v>SX4</v>
      </c>
      <c r="G322" s="5" t="str">
        <f>rawTransactionSheet!F322</f>
        <v>ZDI</v>
      </c>
      <c r="H322" s="1" t="str">
        <f t="shared" si="1"/>
        <v>ZDI</v>
      </c>
      <c r="I322" s="5" t="str">
        <f>rawTransactionSheet!G322</f>
        <v>2011</v>
      </c>
      <c r="J322" s="5" t="str">
        <f>rawTransactionSheet!H322</f>
        <v>588300</v>
      </c>
      <c r="K322" s="5" t="str">
        <f>rawTransactionSheet!I322</f>
        <v>44714.57905</v>
      </c>
      <c r="L322" s="5" t="str">
        <f>rawTransactionSheet!J322</f>
        <v>3.726214921</v>
      </c>
      <c r="M322" s="5" t="str">
        <f>rawTransactionSheet!K322</f>
        <v>1</v>
      </c>
      <c r="N322" s="5" t="str">
        <f>rawTransactionSheet!L322</f>
        <v>BANGALORE</v>
      </c>
    </row>
    <row r="323">
      <c r="A323" s="2">
        <v>42370.0</v>
      </c>
      <c r="B323" s="5" t="str">
        <f>rawTransactionSheet!B323</f>
        <v>DelCalling</v>
      </c>
      <c r="C323" s="5" t="str">
        <f>rawTransactionSheet!C323</f>
        <v>114919</v>
      </c>
      <c r="D323" s="5" t="str">
        <f>rawTransactionSheet!D323</f>
        <v>MARUTI SUZUKI</v>
      </c>
      <c r="E323" s="5" t="str">
        <f>rawTransactionSheet!E323</f>
        <v>SWIFT</v>
      </c>
      <c r="F323" s="5" t="str">
        <f>IFERROR(VLOOKUP(E323,modelMapping,2,0),E323)</f>
        <v>SWIFT</v>
      </c>
      <c r="G323" s="5" t="str">
        <f>rawTransactionSheet!F323</f>
        <v>VXi</v>
      </c>
      <c r="H323" s="1" t="str">
        <f t="shared" si="1"/>
        <v>VXi</v>
      </c>
      <c r="I323" s="5" t="str">
        <f>rawTransactionSheet!G323</f>
        <v>2015</v>
      </c>
      <c r="J323" s="5" t="str">
        <f>rawTransactionSheet!H323</f>
        <v>585000</v>
      </c>
      <c r="K323" s="5" t="str">
        <f>rawTransactionSheet!I323</f>
        <v>3068</v>
      </c>
      <c r="L323" s="5" t="str">
        <f>rawTransactionSheet!J323</f>
        <v>1</v>
      </c>
      <c r="M323" s="5" t="str">
        <f>rawTransactionSheet!K323</f>
        <v>1</v>
      </c>
      <c r="N323" s="5" t="str">
        <f>rawTransactionSheet!L323</f>
        <v>BANGALORE</v>
      </c>
    </row>
    <row r="324">
      <c r="A324" s="2">
        <v>42370.0</v>
      </c>
      <c r="B324" s="5" t="str">
        <f>rawTransactionSheet!B324</f>
        <v>PrasoonData</v>
      </c>
      <c r="C324" s="5" t="str">
        <f>rawTransactionSheet!C324</f>
        <v>Prasoon162</v>
      </c>
      <c r="D324" s="5" t="str">
        <f>rawTransactionSheet!D324</f>
        <v>MARUTI SUZUKI</v>
      </c>
      <c r="E324" s="5" t="str">
        <f>rawTransactionSheet!E324</f>
        <v>Swift</v>
      </c>
      <c r="F324" s="5" t="str">
        <f>IFERROR(VLOOKUP(E324,modelMapping,2,0),E324)</f>
        <v>Swift</v>
      </c>
      <c r="G324" s="5" t="str">
        <f>rawTransactionSheet!F324</f>
        <v>GLAM</v>
      </c>
      <c r="H324" s="1" t="str">
        <f t="shared" si="1"/>
        <v>GLAM</v>
      </c>
      <c r="I324" s="5" t="str">
        <f>rawTransactionSheet!G324</f>
        <v>2015</v>
      </c>
      <c r="J324" s="5" t="str">
        <f>rawTransactionSheet!H324</f>
        <v>584766</v>
      </c>
      <c r="K324" s="5" t="str">
        <f>rawTransactionSheet!I324</f>
        <v>10000</v>
      </c>
      <c r="L324" s="5" t="str">
        <f>rawTransactionSheet!J324</f>
        <v>0</v>
      </c>
      <c r="M324" s="5" t="str">
        <f>rawTransactionSheet!K324</f>
        <v>1</v>
      </c>
      <c r="N324" s="5" t="str">
        <f>rawTransactionSheet!L324</f>
        <v>BANGALORE</v>
      </c>
    </row>
    <row r="325">
      <c r="A325" s="2">
        <v>42370.0</v>
      </c>
      <c r="B325" s="5" t="str">
        <f>rawTransactionSheet!B325</f>
        <v>Pratham</v>
      </c>
      <c r="C325" s="5" t="str">
        <f>rawTransactionSheet!C325</f>
        <v>103</v>
      </c>
      <c r="D325" s="5" t="str">
        <f>rawTransactionSheet!D325</f>
        <v>MARUTI SUZUKI</v>
      </c>
      <c r="E325" s="5" t="str">
        <f>rawTransactionSheet!E325</f>
        <v>SX4</v>
      </c>
      <c r="F325" s="5" t="str">
        <f>IFERROR(VLOOKUP(E325,modelMapping,2,0),E325)</f>
        <v>SX4</v>
      </c>
      <c r="G325" s="5" t="str">
        <f>rawTransactionSheet!F325</f>
        <v>ZDI</v>
      </c>
      <c r="H325" s="1" t="str">
        <f t="shared" si="1"/>
        <v>ZDI</v>
      </c>
      <c r="I325" s="5" t="str">
        <f>rawTransactionSheet!G325</f>
        <v>2011</v>
      </c>
      <c r="J325" s="5" t="str">
        <f>rawTransactionSheet!H325</f>
        <v>583000</v>
      </c>
      <c r="K325" s="5" t="str">
        <f>rawTransactionSheet!I325</f>
        <v>44714.57905</v>
      </c>
      <c r="L325" s="5" t="str">
        <f>rawTransactionSheet!J325</f>
        <v>3.726214921</v>
      </c>
      <c r="M325" s="5" t="str">
        <f>rawTransactionSheet!K325</f>
        <v>1</v>
      </c>
      <c r="N325" s="5" t="str">
        <f>rawTransactionSheet!L325</f>
        <v>BANGALORE</v>
      </c>
    </row>
    <row r="326">
      <c r="A326" s="2">
        <v>42370.0</v>
      </c>
      <c r="B326" s="5" t="str">
        <f>rawTransactionSheet!B326</f>
        <v>NandiBid</v>
      </c>
      <c r="C326" s="5" t="str">
        <f>rawTransactionSheet!C326</f>
        <v>116233</v>
      </c>
      <c r="D326" s="5" t="str">
        <f>rawTransactionSheet!D326</f>
        <v>TOYOTA</v>
      </c>
      <c r="E326" s="5" t="str">
        <f>rawTransactionSheet!E326</f>
        <v>Etios</v>
      </c>
      <c r="F326" s="5" t="str">
        <f>IFERROR(VLOOKUP(E326,modelMapping,2,0),E326)</f>
        <v>Etios</v>
      </c>
      <c r="G326" s="5" t="str">
        <f>rawTransactionSheet!F326</f>
        <v>VX</v>
      </c>
      <c r="H326" s="1" t="str">
        <f t="shared" si="1"/>
        <v>VX</v>
      </c>
      <c r="I326" s="5" t="str">
        <f>rawTransactionSheet!G326</f>
        <v>2014</v>
      </c>
      <c r="J326" s="5" t="str">
        <f>rawTransactionSheet!H326</f>
        <v>582750</v>
      </c>
      <c r="K326" s="5" t="str">
        <f>rawTransactionSheet!I326</f>
        <v>6974</v>
      </c>
      <c r="L326" s="5" t="str">
        <f>rawTransactionSheet!J326</f>
        <v>2</v>
      </c>
      <c r="M326" s="5" t="str">
        <f>rawTransactionSheet!K326</f>
        <v>1</v>
      </c>
      <c r="N326" s="5" t="str">
        <f>rawTransactionSheet!L326</f>
        <v>BANGALORE</v>
      </c>
      <c r="O326" s="1" t="str">
        <f>VALUE(C326)</f>
        <v>116233</v>
      </c>
      <c r="P326" s="1" t="str">
        <f>MATCH(O326,rawBidData!$A$2:$A$146,0)</f>
        <v>#N/A</v>
      </c>
    </row>
    <row r="327">
      <c r="A327" s="2">
        <v>42370.0</v>
      </c>
      <c r="B327" s="5" t="str">
        <f>rawTransactionSheet!B327</f>
        <v>KALYANI MOTORS PVT LTD</v>
      </c>
      <c r="C327" s="5" t="str">
        <f>rawTransactionSheet!C327</f>
        <v>KA41Z5084</v>
      </c>
      <c r="D327" s="5" t="str">
        <f>rawTransactionSheet!D327</f>
        <v>MARUTI SUZUKI</v>
      </c>
      <c r="E327" s="5" t="str">
        <f>rawTransactionSheet!E327</f>
        <v>SWIFT</v>
      </c>
      <c r="F327" s="5" t="str">
        <f>IFERROR(VLOOKUP(E327,modelMapping,2,0),E327)</f>
        <v>SWIFT</v>
      </c>
      <c r="G327" s="5" t="str">
        <f>rawTransactionSheet!F327</f>
        <v>VDI</v>
      </c>
      <c r="H327" s="1" t="str">
        <f t="shared" si="1"/>
        <v>VDI</v>
      </c>
      <c r="I327" s="5" t="str">
        <f>rawTransactionSheet!G327</f>
        <v>2014</v>
      </c>
      <c r="J327" s="5" t="str">
        <f>rawTransactionSheet!H327</f>
        <v>582750</v>
      </c>
      <c r="K327" s="5" t="str">
        <f>rawTransactionSheet!I327</f>
        <v>30578</v>
      </c>
      <c r="L327" s="5" t="str">
        <f>rawTransactionSheet!J327</f>
        <v>1</v>
      </c>
      <c r="M327" s="5" t="str">
        <f>rawTransactionSheet!K327</f>
        <v>1</v>
      </c>
      <c r="N327" s="5" t="str">
        <f>rawTransactionSheet!L327</f>
        <v>BANGALORE</v>
      </c>
    </row>
    <row r="328">
      <c r="A328" s="2">
        <v>42370.0</v>
      </c>
      <c r="B328" s="5" t="str">
        <f>rawTransactionSheet!B328</f>
        <v>RNS</v>
      </c>
      <c r="C328" s="5" t="str">
        <f>rawTransactionSheet!C328</f>
        <v>KA02MG4906</v>
      </c>
      <c r="D328" s="5" t="str">
        <f>rawTransactionSheet!D328</f>
        <v>MARUTI SUZUKI</v>
      </c>
      <c r="E328" s="5" t="str">
        <f>rawTransactionSheet!E328</f>
        <v>Swift</v>
      </c>
      <c r="F328" s="5" t="str">
        <f>IFERROR(VLOOKUP(E328,modelMapping,2,0),E328)</f>
        <v>Swift</v>
      </c>
      <c r="G328" s="5" t="str">
        <f>rawTransactionSheet!F328</f>
        <v>VDI</v>
      </c>
      <c r="H328" s="1" t="str">
        <f t="shared" si="1"/>
        <v>VDI</v>
      </c>
      <c r="I328" s="5" t="str">
        <f>rawTransactionSheet!G328</f>
        <v>2012</v>
      </c>
      <c r="J328" s="5" t="str">
        <f>rawTransactionSheet!H328</f>
        <v>582750</v>
      </c>
      <c r="K328" s="5" t="str">
        <f>rawTransactionSheet!I328</f>
        <v>236431</v>
      </c>
      <c r="L328" s="5" t="str">
        <f>rawTransactionSheet!J328</f>
        <v>3.542465753</v>
      </c>
      <c r="M328" s="5" t="str">
        <f>rawTransactionSheet!K328</f>
        <v>2</v>
      </c>
      <c r="N328" s="5" t="str">
        <f>rawTransactionSheet!L328</f>
        <v>BANGALORE</v>
      </c>
    </row>
    <row r="329">
      <c r="A329" s="2">
        <v>42370.0</v>
      </c>
      <c r="B329" s="5" t="str">
        <f>rawTransactionSheet!B329</f>
        <v>NandiBid</v>
      </c>
      <c r="C329" s="5" t="str">
        <f>rawTransactionSheet!C329</f>
        <v>133157</v>
      </c>
      <c r="D329" s="5" t="str">
        <f>rawTransactionSheet!D329</f>
        <v>MARUTI SUZUKI</v>
      </c>
      <c r="E329" s="5" t="str">
        <f>rawTransactionSheet!E329</f>
        <v>SWIFT</v>
      </c>
      <c r="F329" s="5" t="str">
        <f>IFERROR(VLOOKUP(E329,modelMapping,2,0),E329)</f>
        <v>SWIFT</v>
      </c>
      <c r="G329" s="5" t="str">
        <f>rawTransactionSheet!F329</f>
        <v>VDI</v>
      </c>
      <c r="H329" s="1" t="str">
        <f t="shared" si="1"/>
        <v>VDI</v>
      </c>
      <c r="I329" s="5" t="str">
        <f>rawTransactionSheet!G329</f>
        <v>2013</v>
      </c>
      <c r="J329" s="5" t="str">
        <f>rawTransactionSheet!H329</f>
        <v>582750</v>
      </c>
      <c r="K329" s="5" t="str">
        <f>rawTransactionSheet!I329</f>
        <v>26377</v>
      </c>
      <c r="L329" s="5" t="str">
        <f>rawTransactionSheet!J329</f>
        <v>3</v>
      </c>
      <c r="M329" s="5" t="str">
        <f>rawTransactionSheet!K329</f>
        <v>1</v>
      </c>
      <c r="N329" s="5" t="str">
        <f>rawTransactionSheet!L329</f>
        <v>BANGALORE</v>
      </c>
      <c r="O329" s="1" t="str">
        <f t="shared" ref="O329:O330" si="32">VALUE(C329)</f>
        <v>133157</v>
      </c>
      <c r="P329" s="1" t="str">
        <f>MATCH(O329,rawBidData!$A$2:$A$146,0)</f>
        <v>#N/A</v>
      </c>
    </row>
    <row r="330">
      <c r="A330" s="2">
        <v>42370.0</v>
      </c>
      <c r="B330" s="5" t="str">
        <f>rawTransactionSheet!B330</f>
        <v>NandiBid</v>
      </c>
      <c r="C330" s="5" t="str">
        <f>rawTransactionSheet!C330</f>
        <v>135474</v>
      </c>
      <c r="D330" s="5" t="str">
        <f>rawTransactionSheet!D330</f>
        <v>MARUTI SUZUKI</v>
      </c>
      <c r="E330" s="5" t="str">
        <f>rawTransactionSheet!E330</f>
        <v>SWIFT</v>
      </c>
      <c r="F330" s="5" t="str">
        <f>IFERROR(VLOOKUP(E330,modelMapping,2,0),E330)</f>
        <v>SWIFT</v>
      </c>
      <c r="G330" s="5" t="str">
        <f>rawTransactionSheet!F330</f>
        <v>VDI</v>
      </c>
      <c r="H330" s="1" t="str">
        <f t="shared" si="1"/>
        <v>VDI</v>
      </c>
      <c r="I330" s="5" t="str">
        <f>rawTransactionSheet!G330</f>
        <v>2013</v>
      </c>
      <c r="J330" s="5" t="str">
        <f>rawTransactionSheet!H330</f>
        <v>582750</v>
      </c>
      <c r="K330" s="5" t="str">
        <f>rawTransactionSheet!I330</f>
        <v>32559</v>
      </c>
      <c r="L330" s="5" t="str">
        <f>rawTransactionSheet!J330</f>
        <v>3</v>
      </c>
      <c r="M330" s="5" t="str">
        <f>rawTransactionSheet!K330</f>
        <v>1</v>
      </c>
      <c r="N330" s="5" t="str">
        <f>rawTransactionSheet!L330</f>
        <v>BANGALORE</v>
      </c>
      <c r="O330" s="1" t="str">
        <f t="shared" si="32"/>
        <v>135474</v>
      </c>
      <c r="P330" s="1" t="str">
        <f>MATCH(O330,rawBidData!$A$2:$A$146,0)</f>
        <v>#N/A</v>
      </c>
    </row>
    <row r="331">
      <c r="A331" s="2">
        <v>42370.0</v>
      </c>
      <c r="B331" s="5" t="str">
        <f>rawTransactionSheet!B331</f>
        <v>RNS</v>
      </c>
      <c r="C331" s="5" t="str">
        <f>rawTransactionSheet!C331</f>
        <v>KA04MM4774</v>
      </c>
      <c r="D331" s="5" t="str">
        <f>rawTransactionSheet!D331</f>
        <v>MARUTI SUZUKI</v>
      </c>
      <c r="E331" s="5" t="str">
        <f>rawTransactionSheet!E331</f>
        <v>Swift</v>
      </c>
      <c r="F331" s="5" t="str">
        <f>IFERROR(VLOOKUP(E331,modelMapping,2,0),E331)</f>
        <v>Swift</v>
      </c>
      <c r="G331" s="5" t="str">
        <f>rawTransactionSheet!F331</f>
        <v>ZXI</v>
      </c>
      <c r="H331" s="1" t="str">
        <f t="shared" si="1"/>
        <v>ZXI</v>
      </c>
      <c r="I331" s="5" t="str">
        <f>rawTransactionSheet!G331</f>
        <v>2013</v>
      </c>
      <c r="J331" s="5" t="str">
        <f>rawTransactionSheet!H331</f>
        <v>582750</v>
      </c>
      <c r="K331" s="5" t="str">
        <f>rawTransactionSheet!I331</f>
        <v>57287</v>
      </c>
      <c r="L331" s="5" t="str">
        <f>rawTransactionSheet!J331</f>
        <v>2.690410959</v>
      </c>
      <c r="M331" s="5" t="str">
        <f>rawTransactionSheet!K331</f>
        <v>1</v>
      </c>
      <c r="N331" s="5" t="str">
        <f>rawTransactionSheet!L331</f>
        <v>BANGALORE</v>
      </c>
    </row>
    <row r="332">
      <c r="A332" s="2">
        <v>42370.0</v>
      </c>
      <c r="B332" s="5" t="str">
        <f>rawTransactionSheet!B332</f>
        <v>KALYANI MOTORS PVT LTD</v>
      </c>
      <c r="C332" s="5" t="str">
        <f>rawTransactionSheet!C332</f>
        <v>KA42M3525</v>
      </c>
      <c r="D332" s="5" t="str">
        <f>rawTransactionSheet!D332</f>
        <v>MARUTI SUZUKI</v>
      </c>
      <c r="E332" s="5" t="str">
        <f>rawTransactionSheet!E332</f>
        <v>Swift Dzire</v>
      </c>
      <c r="F332" s="5" t="str">
        <f>IFERROR(VLOOKUP(E332,modelMapping,2,0),E332)</f>
        <v>Swift Dzire</v>
      </c>
      <c r="G332" s="5" t="str">
        <f>rawTransactionSheet!F332</f>
        <v>VDI</v>
      </c>
      <c r="H332" s="1" t="str">
        <f t="shared" si="1"/>
        <v>VDI</v>
      </c>
      <c r="I332" s="5" t="str">
        <f>rawTransactionSheet!G332</f>
        <v>2012</v>
      </c>
      <c r="J332" s="5" t="str">
        <f>rawTransactionSheet!H332</f>
        <v>582750</v>
      </c>
      <c r="K332" s="5" t="str">
        <f>rawTransactionSheet!I332</f>
        <v>46527</v>
      </c>
      <c r="L332" s="5" t="str">
        <f>rawTransactionSheet!J332</f>
        <v>3</v>
      </c>
      <c r="M332" s="5" t="str">
        <f>rawTransactionSheet!K332</f>
        <v>1</v>
      </c>
      <c r="N332" s="5" t="str">
        <f>rawTransactionSheet!L332</f>
        <v>BANGALORE</v>
      </c>
    </row>
    <row r="333">
      <c r="A333" s="2">
        <v>42370.0</v>
      </c>
      <c r="B333" s="5" t="str">
        <f>rawTransactionSheet!B333</f>
        <v>NandiBid</v>
      </c>
      <c r="C333" s="5" t="str">
        <f>rawTransactionSheet!C333</f>
        <v>136090</v>
      </c>
      <c r="D333" s="5" t="str">
        <f>rawTransactionSheet!D333</f>
        <v>MAHINDRA</v>
      </c>
      <c r="E333" s="5" t="str">
        <f>rawTransactionSheet!E333</f>
        <v>XYLO</v>
      </c>
      <c r="F333" s="5" t="str">
        <f>IFERROR(VLOOKUP(E333,modelMapping,2,0),E333)</f>
        <v>XYLO</v>
      </c>
      <c r="G333" s="5" t="str">
        <f>rawTransactionSheet!F333</f>
        <v>H4 ABS</v>
      </c>
      <c r="H333" s="1" t="str">
        <f t="shared" si="1"/>
        <v>H4 ABS</v>
      </c>
      <c r="I333" s="5" t="str">
        <f>rawTransactionSheet!G333</f>
        <v>2015</v>
      </c>
      <c r="J333" s="5" t="str">
        <f>rawTransactionSheet!H333</f>
        <v>582750</v>
      </c>
      <c r="K333" s="5" t="str">
        <f>rawTransactionSheet!I333</f>
        <v>2650</v>
      </c>
      <c r="L333" s="5" t="str">
        <f>rawTransactionSheet!J333</f>
        <v>1</v>
      </c>
      <c r="M333" s="5" t="str">
        <f>rawTransactionSheet!K333</f>
        <v>1</v>
      </c>
      <c r="N333" s="5" t="str">
        <f>rawTransactionSheet!L333</f>
        <v>BANGALORE</v>
      </c>
      <c r="O333" s="1" t="str">
        <f t="shared" ref="O333:O336" si="33">VALUE(C333)</f>
        <v>136090</v>
      </c>
      <c r="P333" s="1" t="str">
        <f>MATCH(O333,rawBidData!$A$2:$A$146,0)</f>
        <v>#N/A</v>
      </c>
    </row>
    <row r="334">
      <c r="A334" s="2">
        <v>42370.0</v>
      </c>
      <c r="B334" s="5" t="str">
        <f>rawTransactionSheet!B334</f>
        <v>NandiBid</v>
      </c>
      <c r="C334" s="7" t="str">
        <f>rawTransactionSheet!C334</f>
        <v>133157</v>
      </c>
      <c r="D334" s="5" t="str">
        <f>rawTransactionSheet!D334</f>
        <v>MARUTI SUZUKI</v>
      </c>
      <c r="E334" s="5" t="str">
        <f>rawTransactionSheet!E334</f>
        <v>SWIFT</v>
      </c>
      <c r="F334" s="5" t="str">
        <f>IFERROR(VLOOKUP(E334,modelMapping,2,0),E334)</f>
        <v>SWIFT</v>
      </c>
      <c r="G334" s="5" t="str">
        <f>rawTransactionSheet!F334</f>
        <v>VDi</v>
      </c>
      <c r="H334" s="1" t="str">
        <f t="shared" si="1"/>
        <v>VDi</v>
      </c>
      <c r="I334" s="5" t="str">
        <f>rawTransactionSheet!G334</f>
        <v>2013</v>
      </c>
      <c r="J334" s="5" t="str">
        <f>rawTransactionSheet!H334</f>
        <v>582750</v>
      </c>
      <c r="K334" s="5" t="str">
        <f>rawTransactionSheet!I334</f>
        <v>26377</v>
      </c>
      <c r="L334" s="5" t="str">
        <f>rawTransactionSheet!J334</f>
        <v>3</v>
      </c>
      <c r="M334" s="5" t="str">
        <f>rawTransactionSheet!K334</f>
        <v>1</v>
      </c>
      <c r="N334" s="5" t="str">
        <f>rawTransactionSheet!L334</f>
        <v>BANGALORE</v>
      </c>
      <c r="O334" s="1" t="str">
        <f t="shared" si="33"/>
        <v>133157</v>
      </c>
      <c r="P334" s="1" t="str">
        <f>MATCH(O334,rawBidData!$A$2:$A$146,0)</f>
        <v>#N/A</v>
      </c>
    </row>
    <row r="335">
      <c r="A335" s="2">
        <v>42370.0</v>
      </c>
      <c r="B335" s="5" t="str">
        <f>rawTransactionSheet!B335</f>
        <v>NandiBid</v>
      </c>
      <c r="C335" s="7" t="str">
        <f>rawTransactionSheet!C335</f>
        <v>135474</v>
      </c>
      <c r="D335" s="5" t="str">
        <f>rawTransactionSheet!D335</f>
        <v>MARUTI SUZUKI</v>
      </c>
      <c r="E335" s="5" t="str">
        <f>rawTransactionSheet!E335</f>
        <v>SWIFT</v>
      </c>
      <c r="F335" s="5" t="str">
        <f>IFERROR(VLOOKUP(E335,modelMapping,2,0),E335)</f>
        <v>SWIFT</v>
      </c>
      <c r="G335" s="5" t="str">
        <f>rawTransactionSheet!F335</f>
        <v>VDi</v>
      </c>
      <c r="H335" s="1" t="str">
        <f t="shared" si="1"/>
        <v>VDi</v>
      </c>
      <c r="I335" s="5" t="str">
        <f>rawTransactionSheet!G335</f>
        <v>2013</v>
      </c>
      <c r="J335" s="5" t="str">
        <f>rawTransactionSheet!H335</f>
        <v>582750</v>
      </c>
      <c r="K335" s="5" t="str">
        <f>rawTransactionSheet!I335</f>
        <v>32559</v>
      </c>
      <c r="L335" s="5" t="str">
        <f>rawTransactionSheet!J335</f>
        <v>3</v>
      </c>
      <c r="M335" s="5" t="str">
        <f>rawTransactionSheet!K335</f>
        <v>1</v>
      </c>
      <c r="N335" s="5" t="str">
        <f>rawTransactionSheet!L335</f>
        <v>BANGALORE</v>
      </c>
      <c r="O335" s="1" t="str">
        <f t="shared" si="33"/>
        <v>135474</v>
      </c>
      <c r="P335" s="1" t="str">
        <f>MATCH(O335,rawBidData!$A$2:$A$146,0)</f>
        <v>#N/A</v>
      </c>
    </row>
    <row r="336">
      <c r="A336" s="2">
        <v>42370.0</v>
      </c>
      <c r="B336" s="5" t="str">
        <f>rawTransactionSheet!B336</f>
        <v>NandiBid</v>
      </c>
      <c r="C336" s="7" t="str">
        <f>rawTransactionSheet!C336</f>
        <v>136090</v>
      </c>
      <c r="D336" s="5" t="str">
        <f>rawTransactionSheet!D336</f>
        <v>MAHINDRA</v>
      </c>
      <c r="E336" s="5" t="str">
        <f>rawTransactionSheet!E336</f>
        <v>XYLO</v>
      </c>
      <c r="F336" s="5" t="str">
        <f>IFERROR(VLOOKUP(E336,modelMapping,2,0),E336)</f>
        <v>XYLO</v>
      </c>
      <c r="G336" s="5" t="str">
        <f>rawTransactionSheet!F336</f>
        <v>H4 ABS BS IV</v>
      </c>
      <c r="H336" s="1" t="str">
        <f t="shared" si="1"/>
        <v>H4 ABS</v>
      </c>
      <c r="I336" s="5" t="str">
        <f>rawTransactionSheet!G336</f>
        <v>2015</v>
      </c>
      <c r="J336" s="5" t="str">
        <f>rawTransactionSheet!H336</f>
        <v>582750</v>
      </c>
      <c r="K336" s="5" t="str">
        <f>rawTransactionSheet!I336</f>
        <v>2650</v>
      </c>
      <c r="L336" s="5" t="str">
        <f>rawTransactionSheet!J336</f>
        <v>1</v>
      </c>
      <c r="M336" s="5" t="str">
        <f>rawTransactionSheet!K336</f>
        <v>1</v>
      </c>
      <c r="N336" s="5" t="str">
        <f>rawTransactionSheet!L336</f>
        <v>BANGALORE</v>
      </c>
      <c r="O336" s="1" t="str">
        <f t="shared" si="33"/>
        <v>136090</v>
      </c>
      <c r="P336" s="1" t="str">
        <f>MATCH(O336,rawBidData!$A$2:$A$146,0)</f>
        <v>#N/A</v>
      </c>
    </row>
    <row r="337">
      <c r="A337" s="2">
        <v>42370.0</v>
      </c>
      <c r="B337" s="5" t="str">
        <f>rawTransactionSheet!B337</f>
        <v>PrasoonData</v>
      </c>
      <c r="C337" s="5" t="str">
        <f>rawTransactionSheet!C337</f>
        <v>Prasoon851</v>
      </c>
      <c r="D337" s="5" t="str">
        <f>rawTransactionSheet!D337</f>
        <v>MARUTI SUZUKI</v>
      </c>
      <c r="E337" s="5" t="str">
        <f>rawTransactionSheet!E337</f>
        <v>Swift</v>
      </c>
      <c r="F337" s="5" t="str">
        <f>IFERROR(VLOOKUP(E337,modelMapping,2,0),E337)</f>
        <v>Swift</v>
      </c>
      <c r="G337" s="5" t="str">
        <f>rawTransactionSheet!F337</f>
        <v>ZXI</v>
      </c>
      <c r="H337" s="1" t="str">
        <f t="shared" si="1"/>
        <v>ZXI</v>
      </c>
      <c r="I337" s="5" t="str">
        <f>rawTransactionSheet!G337</f>
        <v>2014</v>
      </c>
      <c r="J337" s="5" t="str">
        <f>rawTransactionSheet!H337</f>
        <v>581856</v>
      </c>
      <c r="K337" s="5" t="str">
        <f>rawTransactionSheet!I337</f>
        <v>20000</v>
      </c>
      <c r="L337" s="5" t="str">
        <f>rawTransactionSheet!J337</f>
        <v>1</v>
      </c>
      <c r="M337" s="5" t="str">
        <f>rawTransactionSheet!K337</f>
        <v>1</v>
      </c>
      <c r="N337" s="5" t="str">
        <f>rawTransactionSheet!L337</f>
        <v>BANGALORE</v>
      </c>
    </row>
    <row r="338">
      <c r="A338" s="2">
        <v>42370.0</v>
      </c>
      <c r="B338" s="5" t="str">
        <f>rawTransactionSheet!B338</f>
        <v>DelCalling</v>
      </c>
      <c r="C338" s="5" t="str">
        <f>rawTransactionSheet!C338</f>
        <v>20859</v>
      </c>
      <c r="D338" s="5" t="str">
        <f>rawTransactionSheet!D338</f>
        <v>HYUNDAI</v>
      </c>
      <c r="E338" s="5" t="str">
        <f>rawTransactionSheet!E338</f>
        <v>i20</v>
      </c>
      <c r="F338" s="5" t="str">
        <f>IFERROR(VLOOKUP(E338,modelMapping,2,0),E338)</f>
        <v>i20</v>
      </c>
      <c r="G338" s="5" t="str">
        <f>rawTransactionSheet!F338</f>
        <v>Asta 1.4 CRDI</v>
      </c>
      <c r="H338" s="1" t="str">
        <f t="shared" si="1"/>
        <v>Asta 1.4 CRDI</v>
      </c>
      <c r="I338" s="5" t="str">
        <f>rawTransactionSheet!G338</f>
        <v>2012</v>
      </c>
      <c r="J338" s="5" t="str">
        <f>rawTransactionSheet!H338</f>
        <v>580000</v>
      </c>
      <c r="K338" s="5" t="str">
        <f>rawTransactionSheet!I338</f>
        <v>54601</v>
      </c>
      <c r="L338" s="5" t="str">
        <f>rawTransactionSheet!J338</f>
        <v>3</v>
      </c>
      <c r="M338" s="5" t="str">
        <f>rawTransactionSheet!K338</f>
        <v>2</v>
      </c>
      <c r="N338" s="5" t="str">
        <f>rawTransactionSheet!L338</f>
        <v>PUNE</v>
      </c>
    </row>
    <row r="339">
      <c r="A339" s="2">
        <v>42370.0</v>
      </c>
      <c r="B339" s="5" t="str">
        <f>rawTransactionSheet!B339</f>
        <v>RNS</v>
      </c>
      <c r="C339" s="5" t="str">
        <f>rawTransactionSheet!C339</f>
        <v>KA04ML8557</v>
      </c>
      <c r="D339" s="5" t="str">
        <f>rawTransactionSheet!D339</f>
        <v>MARUTI SUZUKI</v>
      </c>
      <c r="E339" s="5" t="str">
        <f>rawTransactionSheet!E339</f>
        <v>Swift</v>
      </c>
      <c r="F339" s="5" t="str">
        <f>IFERROR(VLOOKUP(E339,modelMapping,2,0),E339)</f>
        <v>Swift</v>
      </c>
      <c r="G339" s="5" t="str">
        <f>rawTransactionSheet!F339</f>
        <v>VDI</v>
      </c>
      <c r="H339" s="1" t="str">
        <f t="shared" si="1"/>
        <v>VDI</v>
      </c>
      <c r="I339" s="5" t="str">
        <f>rawTransactionSheet!G339</f>
        <v>2013</v>
      </c>
      <c r="J339" s="5" t="str">
        <f>rawTransactionSheet!H339</f>
        <v>580000</v>
      </c>
      <c r="K339" s="5" t="str">
        <f>rawTransactionSheet!I339</f>
        <v>54556</v>
      </c>
      <c r="L339" s="5" t="str">
        <f>rawTransactionSheet!J339</f>
        <v>2.550684932</v>
      </c>
      <c r="M339" s="5" t="str">
        <f>rawTransactionSheet!K339</f>
        <v>2</v>
      </c>
      <c r="N339" s="5" t="str">
        <f>rawTransactionSheet!L339</f>
        <v>BANGALORE</v>
      </c>
    </row>
    <row r="340">
      <c r="A340" s="2">
        <v>42370.0</v>
      </c>
      <c r="B340" s="5" t="str">
        <f>rawTransactionSheet!B340</f>
        <v>KALYANI MOTORS PVT LTD</v>
      </c>
      <c r="C340" s="5" t="str">
        <f>rawTransactionSheet!C340</f>
        <v>KA51MD2445</v>
      </c>
      <c r="D340" s="5" t="str">
        <f>rawTransactionSheet!D340</f>
        <v>MARUTI SUZUKI</v>
      </c>
      <c r="E340" s="5" t="str">
        <f>rawTransactionSheet!E340</f>
        <v>SWIFT</v>
      </c>
      <c r="F340" s="5" t="str">
        <f>IFERROR(VLOOKUP(E340,modelMapping,2,0),E340)</f>
        <v>SWIFT</v>
      </c>
      <c r="G340" s="5" t="str">
        <f>rawTransactionSheet!F340</f>
        <v>ZDI</v>
      </c>
      <c r="H340" s="1" t="str">
        <f t="shared" si="1"/>
        <v>ZDI</v>
      </c>
      <c r="I340" s="5" t="str">
        <f>rawTransactionSheet!G340</f>
        <v>2012</v>
      </c>
      <c r="J340" s="5" t="str">
        <f>rawTransactionSheet!H340</f>
        <v>580000</v>
      </c>
      <c r="K340" s="5" t="str">
        <f>rawTransactionSheet!I340</f>
        <v>59841</v>
      </c>
      <c r="L340" s="5" t="str">
        <f>rawTransactionSheet!J340</f>
        <v>3</v>
      </c>
      <c r="M340" s="5" t="str">
        <f>rawTransactionSheet!K340</f>
        <v>1</v>
      </c>
      <c r="N340" s="5" t="str">
        <f>rawTransactionSheet!L340</f>
        <v>BANGALORE</v>
      </c>
    </row>
    <row r="341">
      <c r="A341" s="2">
        <v>42370.0</v>
      </c>
      <c r="B341" s="5" t="str">
        <f>rawTransactionSheet!B341</f>
        <v>KALYANI MOTORS PVT LTD</v>
      </c>
      <c r="C341" s="5" t="str">
        <f>rawTransactionSheet!C341</f>
        <v>KA17N4191</v>
      </c>
      <c r="D341" s="5" t="str">
        <f>rawTransactionSheet!D341</f>
        <v>MARUTI SUZUKI</v>
      </c>
      <c r="E341" s="5" t="str">
        <f>rawTransactionSheet!E341</f>
        <v>SX4</v>
      </c>
      <c r="F341" s="5" t="str">
        <f>IFERROR(VLOOKUP(E341,modelMapping,2,0),E341)</f>
        <v>SX4</v>
      </c>
      <c r="G341" s="5" t="str">
        <f>rawTransactionSheet!F341</f>
        <v>ZDI</v>
      </c>
      <c r="H341" s="1" t="str">
        <f t="shared" si="1"/>
        <v>ZDI</v>
      </c>
      <c r="I341" s="5" t="str">
        <f>rawTransactionSheet!G341</f>
        <v>2011</v>
      </c>
      <c r="J341" s="5" t="str">
        <f>rawTransactionSheet!H341</f>
        <v>580000</v>
      </c>
      <c r="K341" s="5" t="str">
        <f>rawTransactionSheet!I341</f>
        <v>63710</v>
      </c>
      <c r="L341" s="5" t="str">
        <f>rawTransactionSheet!J341</f>
        <v>4</v>
      </c>
      <c r="M341" s="5" t="str">
        <f>rawTransactionSheet!K341</f>
        <v>1</v>
      </c>
      <c r="N341" s="5" t="str">
        <f>rawTransactionSheet!L341</f>
        <v>BANGALORE</v>
      </c>
    </row>
    <row r="342">
      <c r="A342" s="2">
        <v>42370.0</v>
      </c>
      <c r="B342" s="5" t="str">
        <f>rawTransactionSheet!B342</f>
        <v>DelCalling</v>
      </c>
      <c r="C342" s="5" t="str">
        <f>rawTransactionSheet!C342</f>
        <v>123097</v>
      </c>
      <c r="D342" s="5" t="str">
        <f>rawTransactionSheet!D342</f>
        <v>MAHINDRA</v>
      </c>
      <c r="E342" s="5" t="str">
        <f>rawTransactionSheet!E342</f>
        <v>SCORPIO</v>
      </c>
      <c r="F342" s="5" t="str">
        <f>IFERROR(VLOOKUP(E342,modelMapping,2,0),E342)</f>
        <v>SCORPIO</v>
      </c>
      <c r="G342" s="5" t="str">
        <f>rawTransactionSheet!F342</f>
        <v>SLE 2.6 CRDe</v>
      </c>
      <c r="H342" s="1" t="str">
        <f t="shared" si="1"/>
        <v>SLE 2.6 CRDe</v>
      </c>
      <c r="I342" s="5" t="str">
        <f>rawTransactionSheet!G342</f>
        <v>2007</v>
      </c>
      <c r="J342" s="5" t="str">
        <f>rawTransactionSheet!H342</f>
        <v>580000</v>
      </c>
      <c r="K342" s="5" t="str">
        <f>rawTransactionSheet!I342</f>
        <v>65969</v>
      </c>
      <c r="L342" s="5" t="str">
        <f>rawTransactionSheet!J342</f>
        <v>9</v>
      </c>
      <c r="M342" s="5" t="str">
        <f>rawTransactionSheet!K342</f>
        <v>1</v>
      </c>
      <c r="N342" s="5" t="str">
        <f>rawTransactionSheet!L342</f>
        <v>BANGALORE</v>
      </c>
    </row>
    <row r="343">
      <c r="A343" s="2">
        <v>42370.0</v>
      </c>
      <c r="B343" s="5" t="str">
        <f>rawTransactionSheet!B343</f>
        <v>RNS</v>
      </c>
      <c r="C343" s="5" t="str">
        <f>rawTransactionSheet!C343</f>
        <v>KA04MM8005</v>
      </c>
      <c r="D343" s="5" t="str">
        <f>rawTransactionSheet!D343</f>
        <v>MARUTI SUZUKI</v>
      </c>
      <c r="E343" s="5" t="str">
        <f>rawTransactionSheet!E343</f>
        <v>Swift</v>
      </c>
      <c r="F343" s="5" t="str">
        <f>IFERROR(VLOOKUP(E343,modelMapping,2,0),E343)</f>
        <v>Swift</v>
      </c>
      <c r="G343" s="5" t="str">
        <f>rawTransactionSheet!F343</f>
        <v>VXI</v>
      </c>
      <c r="H343" s="1" t="str">
        <f t="shared" si="1"/>
        <v>VXI</v>
      </c>
      <c r="I343" s="5" t="str">
        <f>rawTransactionSheet!G343</f>
        <v>2013</v>
      </c>
      <c r="J343" s="5" t="str">
        <f>rawTransactionSheet!H343</f>
        <v>578000</v>
      </c>
      <c r="K343" s="5" t="str">
        <f>rawTransactionSheet!I343</f>
        <v>3649</v>
      </c>
      <c r="L343" s="5" t="str">
        <f>rawTransactionSheet!J343</f>
        <v>2.797260274</v>
      </c>
      <c r="M343" s="5" t="str">
        <f>rawTransactionSheet!K343</f>
        <v>2</v>
      </c>
      <c r="N343" s="5" t="str">
        <f>rawTransactionSheet!L343</f>
        <v>BANGALORE</v>
      </c>
    </row>
    <row r="344">
      <c r="A344" s="2">
        <v>42370.0</v>
      </c>
      <c r="B344" s="5" t="str">
        <f>rawTransactionSheet!B344</f>
        <v>PrasoonData</v>
      </c>
      <c r="C344" s="5" t="str">
        <f>rawTransactionSheet!C344</f>
        <v>Prasoon869</v>
      </c>
      <c r="D344" s="5" t="str">
        <f>rawTransactionSheet!D344</f>
        <v>MARUTI SUZUKI</v>
      </c>
      <c r="E344" s="5" t="str">
        <f>rawTransactionSheet!E344</f>
        <v>Swift</v>
      </c>
      <c r="F344" s="5" t="str">
        <f>IFERROR(VLOOKUP(E344,modelMapping,2,0),E344)</f>
        <v>Swift</v>
      </c>
      <c r="G344" s="5" t="str">
        <f>rawTransactionSheet!F344</f>
        <v>ZXI</v>
      </c>
      <c r="H344" s="1" t="str">
        <f t="shared" si="1"/>
        <v>ZXI</v>
      </c>
      <c r="I344" s="5" t="str">
        <f>rawTransactionSheet!G344</f>
        <v>2015</v>
      </c>
      <c r="J344" s="5" t="str">
        <f>rawTransactionSheet!H344</f>
        <v>577864.9968</v>
      </c>
      <c r="K344" s="5" t="str">
        <f>rawTransactionSheet!I344</f>
        <v>40000</v>
      </c>
      <c r="L344" s="5" t="str">
        <f>rawTransactionSheet!J344</f>
        <v>0</v>
      </c>
      <c r="M344" s="5" t="str">
        <f>rawTransactionSheet!K344</f>
        <v>1</v>
      </c>
      <c r="N344" s="5" t="str">
        <f>rawTransactionSheet!L344</f>
        <v>BANGALORE</v>
      </c>
    </row>
    <row r="345">
      <c r="A345" s="2">
        <v>42370.0</v>
      </c>
      <c r="B345" s="5" t="str">
        <f>rawTransactionSheet!B345</f>
        <v>NandiBid</v>
      </c>
      <c r="C345" s="5" t="str">
        <f>rawTransactionSheet!C345</f>
        <v>117462</v>
      </c>
      <c r="D345" s="5" t="str">
        <f>rawTransactionSheet!D345</f>
        <v>HYUNDAI</v>
      </c>
      <c r="E345" s="5" t="str">
        <f>rawTransactionSheet!E345</f>
        <v>i20</v>
      </c>
      <c r="F345" s="5" t="str">
        <f>IFERROR(VLOOKUP(E345,modelMapping,2,0),E345)</f>
        <v>i20</v>
      </c>
      <c r="G345" s="5" t="str">
        <f>rawTransactionSheet!F345</f>
        <v>Asta 1.4 CRDI</v>
      </c>
      <c r="H345" s="1" t="str">
        <f t="shared" si="1"/>
        <v>Asta 1.4 CRDI</v>
      </c>
      <c r="I345" s="5" t="str">
        <f>rawTransactionSheet!G345</f>
        <v>2014</v>
      </c>
      <c r="J345" s="5" t="str">
        <f>rawTransactionSheet!H345</f>
        <v>577200</v>
      </c>
      <c r="K345" s="5" t="str">
        <f>rawTransactionSheet!I345</f>
        <v>42556</v>
      </c>
      <c r="L345" s="5" t="str">
        <f>rawTransactionSheet!J345</f>
        <v>2</v>
      </c>
      <c r="M345" s="5" t="str">
        <f>rawTransactionSheet!K345</f>
        <v>1</v>
      </c>
      <c r="N345" s="5" t="str">
        <f>rawTransactionSheet!L345</f>
        <v>BANGALORE</v>
      </c>
      <c r="O345" s="1" t="str">
        <f t="shared" ref="O345:O347" si="34">VALUE(C345)</f>
        <v>117462</v>
      </c>
      <c r="P345" s="1" t="str">
        <f>MATCH(O345,rawBidData!$A$2:$A$146,0)</f>
        <v>#N/A</v>
      </c>
    </row>
    <row r="346">
      <c r="A346" s="2">
        <v>42370.0</v>
      </c>
      <c r="B346" s="5" t="str">
        <f>rawTransactionSheet!B346</f>
        <v>NandiBid</v>
      </c>
      <c r="C346" s="5" t="str">
        <f>rawTransactionSheet!C346</f>
        <v>115304</v>
      </c>
      <c r="D346" s="5" t="str">
        <f>rawTransactionSheet!D346</f>
        <v>TOYOTA</v>
      </c>
      <c r="E346" s="5" t="str">
        <f>rawTransactionSheet!E346</f>
        <v>Innova</v>
      </c>
      <c r="F346" s="5" t="str">
        <f>IFERROR(VLOOKUP(E346,modelMapping,2,0),E346)</f>
        <v>Innova</v>
      </c>
      <c r="G346" s="5" t="str">
        <f>rawTransactionSheet!F346</f>
        <v>2.5 G 8 STR</v>
      </c>
      <c r="H346" s="1" t="str">
        <f t="shared" si="1"/>
        <v>2.5 G 8 STR</v>
      </c>
      <c r="I346" s="5" t="str">
        <f>rawTransactionSheet!G346</f>
        <v>2008</v>
      </c>
      <c r="J346" s="5" t="str">
        <f>rawTransactionSheet!H346</f>
        <v>577200</v>
      </c>
      <c r="K346" s="5" t="str">
        <f>rawTransactionSheet!I346</f>
        <v>76786</v>
      </c>
      <c r="L346" s="5" t="str">
        <f>rawTransactionSheet!J346</f>
        <v>8</v>
      </c>
      <c r="M346" s="5" t="str">
        <f>rawTransactionSheet!K346</f>
        <v>1</v>
      </c>
      <c r="N346" s="5" t="str">
        <f>rawTransactionSheet!L346</f>
        <v>BANGALORE</v>
      </c>
      <c r="O346" s="1" t="str">
        <f t="shared" si="34"/>
        <v>115304</v>
      </c>
      <c r="P346" s="1" t="str">
        <f>MATCH(O346,rawBidData!$A$2:$A$146,0)</f>
        <v>#N/A</v>
      </c>
    </row>
    <row r="347">
      <c r="A347" s="2">
        <v>42370.0</v>
      </c>
      <c r="B347" s="5" t="str">
        <f>rawTransactionSheet!B347</f>
        <v>NandiBid</v>
      </c>
      <c r="C347" s="5" t="str">
        <f>rawTransactionSheet!C347</f>
        <v>136367</v>
      </c>
      <c r="D347" s="5" t="str">
        <f>rawTransactionSheet!D347</f>
        <v>SKODA</v>
      </c>
      <c r="E347" s="5" t="str">
        <f>rawTransactionSheet!E347</f>
        <v>RAPID</v>
      </c>
      <c r="F347" s="5" t="str">
        <f>IFERROR(VLOOKUP(E347,modelMapping,2,0),E347)</f>
        <v>RAPID</v>
      </c>
      <c r="G347" s="5" t="str">
        <f>rawTransactionSheet!F347</f>
        <v>ELEGANCE 1.6 TDI CR MT</v>
      </c>
      <c r="H347" s="1" t="str">
        <f t="shared" si="1"/>
        <v>ELEGANCE 1.6 TDI CR MT</v>
      </c>
      <c r="I347" s="5" t="str">
        <f>rawTransactionSheet!G347</f>
        <v>2012</v>
      </c>
      <c r="J347" s="5" t="str">
        <f>rawTransactionSheet!H347</f>
        <v>577200</v>
      </c>
      <c r="K347" s="5" t="str">
        <f>rawTransactionSheet!I347</f>
        <v>53579</v>
      </c>
      <c r="L347" s="5" t="str">
        <f>rawTransactionSheet!J347</f>
        <v>4</v>
      </c>
      <c r="M347" s="5" t="str">
        <f>rawTransactionSheet!K347</f>
        <v>2</v>
      </c>
      <c r="N347" s="5" t="str">
        <f>rawTransactionSheet!L347</f>
        <v>BANGALORE</v>
      </c>
      <c r="O347" s="1" t="str">
        <f t="shared" si="34"/>
        <v>136367</v>
      </c>
      <c r="P347" s="1" t="str">
        <f>MATCH(O347,rawBidData!$A$2:$A$146,0)</f>
        <v>112</v>
      </c>
    </row>
    <row r="348">
      <c r="A348" s="2">
        <v>42370.0</v>
      </c>
      <c r="B348" s="5" t="str">
        <f>rawTransactionSheet!B348</f>
        <v>KALYANI MOTORS PVT LTD</v>
      </c>
      <c r="C348" s="5" t="str">
        <f>rawTransactionSheet!C348</f>
        <v>KA05MN4784</v>
      </c>
      <c r="D348" s="5" t="str">
        <f>rawTransactionSheet!D348</f>
        <v>MARUTI SUZUKI</v>
      </c>
      <c r="E348" s="5" t="str">
        <f>rawTransactionSheet!E348</f>
        <v>SWIFT</v>
      </c>
      <c r="F348" s="5" t="str">
        <f>IFERROR(VLOOKUP(E348,modelMapping,2,0),E348)</f>
        <v>SWIFT</v>
      </c>
      <c r="G348" s="5" t="str">
        <f>rawTransactionSheet!F348</f>
        <v>VDI</v>
      </c>
      <c r="H348" s="1" t="str">
        <f t="shared" si="1"/>
        <v>VDI</v>
      </c>
      <c r="I348" s="5" t="str">
        <f>rawTransactionSheet!G348</f>
        <v>2013</v>
      </c>
      <c r="J348" s="5" t="str">
        <f>rawTransactionSheet!H348</f>
        <v>577200</v>
      </c>
      <c r="K348" s="5" t="str">
        <f>rawTransactionSheet!I348</f>
        <v>47859</v>
      </c>
      <c r="L348" s="5" t="str">
        <f>rawTransactionSheet!J348</f>
        <v>2</v>
      </c>
      <c r="M348" s="5" t="str">
        <f>rawTransactionSheet!K348</f>
        <v>1</v>
      </c>
      <c r="N348" s="5" t="str">
        <f>rawTransactionSheet!L348</f>
        <v>BANGALORE</v>
      </c>
    </row>
    <row r="349">
      <c r="A349" s="2">
        <v>42370.0</v>
      </c>
      <c r="B349" s="5" t="str">
        <f>rawTransactionSheet!B349</f>
        <v>RNS</v>
      </c>
      <c r="C349" s="5" t="str">
        <f>rawTransactionSheet!C349</f>
        <v>KA04ML8557</v>
      </c>
      <c r="D349" s="5" t="str">
        <f>rawTransactionSheet!D349</f>
        <v>MARUTI SUZUKI</v>
      </c>
      <c r="E349" s="5" t="str">
        <f>rawTransactionSheet!E349</f>
        <v>Swift</v>
      </c>
      <c r="F349" s="5" t="str">
        <f>IFERROR(VLOOKUP(E349,modelMapping,2,0),E349)</f>
        <v>Swift</v>
      </c>
      <c r="G349" s="5" t="str">
        <f>rawTransactionSheet!F349</f>
        <v>VDI</v>
      </c>
      <c r="H349" s="1" t="str">
        <f t="shared" si="1"/>
        <v>VDI</v>
      </c>
      <c r="I349" s="5" t="str">
        <f>rawTransactionSheet!G349</f>
        <v>2013</v>
      </c>
      <c r="J349" s="5" t="str">
        <f>rawTransactionSheet!H349</f>
        <v>577200</v>
      </c>
      <c r="K349" s="5" t="str">
        <f>rawTransactionSheet!I349</f>
        <v>54556</v>
      </c>
      <c r="L349" s="5" t="str">
        <f>rawTransactionSheet!J349</f>
        <v>2.550684932</v>
      </c>
      <c r="M349" s="5" t="str">
        <f>rawTransactionSheet!K349</f>
        <v>2</v>
      </c>
      <c r="N349" s="5" t="str">
        <f>rawTransactionSheet!L349</f>
        <v>BANGALORE</v>
      </c>
    </row>
    <row r="350">
      <c r="A350" s="2">
        <v>42370.0</v>
      </c>
      <c r="B350" s="5" t="str">
        <f>rawTransactionSheet!B350</f>
        <v>RNS</v>
      </c>
      <c r="C350" s="5" t="str">
        <f>rawTransactionSheet!C350</f>
        <v>KA41P3453</v>
      </c>
      <c r="D350" s="5" t="str">
        <f>rawTransactionSheet!D350</f>
        <v>MARUTI SUZUKI</v>
      </c>
      <c r="E350" s="5" t="str">
        <f>rawTransactionSheet!E350</f>
        <v>Swift Dzire</v>
      </c>
      <c r="F350" s="5" t="str">
        <f>IFERROR(VLOOKUP(E350,modelMapping,2,0),E350)</f>
        <v>Swift Dzire</v>
      </c>
      <c r="G350" s="5" t="str">
        <f>rawTransactionSheet!F350</f>
        <v>LDi</v>
      </c>
      <c r="H350" s="1" t="str">
        <f t="shared" si="1"/>
        <v>LDi</v>
      </c>
      <c r="I350" s="5" t="str">
        <f>rawTransactionSheet!G350</f>
        <v>2012</v>
      </c>
      <c r="J350" s="5" t="str">
        <f>rawTransactionSheet!H350</f>
        <v>577200</v>
      </c>
      <c r="K350" s="5" t="str">
        <f>rawTransactionSheet!I350</f>
        <v>54183</v>
      </c>
      <c r="L350" s="5" t="str">
        <f>rawTransactionSheet!J350</f>
        <v>3.802739726</v>
      </c>
      <c r="M350" s="5" t="str">
        <f>rawTransactionSheet!K350</f>
        <v>2</v>
      </c>
      <c r="N350" s="5" t="str">
        <f>rawTransactionSheet!L350</f>
        <v>BANGALORE</v>
      </c>
    </row>
    <row r="351">
      <c r="A351" s="2">
        <v>42370.0</v>
      </c>
      <c r="B351" s="5" t="str">
        <f>rawTransactionSheet!B351</f>
        <v>NandiBid</v>
      </c>
      <c r="C351" s="5" t="str">
        <f>rawTransactionSheet!C351</f>
        <v>122908</v>
      </c>
      <c r="D351" s="5" t="str">
        <f>rawTransactionSheet!D351</f>
        <v>VOLKSWAGEN</v>
      </c>
      <c r="E351" s="5" t="str">
        <f>rawTransactionSheet!E351</f>
        <v>Vento</v>
      </c>
      <c r="F351" s="5" t="str">
        <f>IFERROR(VLOOKUP(E351,modelMapping,2,0),E351)</f>
        <v>Vento</v>
      </c>
      <c r="G351" s="5" t="str">
        <f>rawTransactionSheet!F351</f>
        <v>Highline Diesel</v>
      </c>
      <c r="H351" s="1" t="str">
        <f t="shared" si="1"/>
        <v>Highline Diesel</v>
      </c>
      <c r="I351" s="5" t="str">
        <f>rawTransactionSheet!G351</f>
        <v>2012</v>
      </c>
      <c r="J351" s="5" t="str">
        <f>rawTransactionSheet!H351</f>
        <v>577200</v>
      </c>
      <c r="K351" s="5" t="str">
        <f>rawTransactionSheet!I351</f>
        <v>40735</v>
      </c>
      <c r="L351" s="5" t="str">
        <f>rawTransactionSheet!J351</f>
        <v>4</v>
      </c>
      <c r="M351" s="5" t="str">
        <f>rawTransactionSheet!K351</f>
        <v>1</v>
      </c>
      <c r="N351" s="5" t="str">
        <f>rawTransactionSheet!L351</f>
        <v>BANGALORE</v>
      </c>
      <c r="O351" s="1" t="str">
        <f t="shared" ref="O351:O354" si="35">VALUE(C351)</f>
        <v>122908</v>
      </c>
      <c r="P351" s="1" t="str">
        <f>MATCH(O351,rawBidData!$A$2:$A$146,0)</f>
        <v>#N/A</v>
      </c>
    </row>
    <row r="352">
      <c r="A352" s="2">
        <v>42370.0</v>
      </c>
      <c r="B352" s="5" t="str">
        <f>rawTransactionSheet!B352</f>
        <v>NandiBid</v>
      </c>
      <c r="C352" s="5" t="str">
        <f>rawTransactionSheet!C352</f>
        <v>122908</v>
      </c>
      <c r="D352" s="5" t="str">
        <f>rawTransactionSheet!D352</f>
        <v>VOLKSWAGEN</v>
      </c>
      <c r="E352" s="5" t="str">
        <f>rawTransactionSheet!E352</f>
        <v>Vento</v>
      </c>
      <c r="F352" s="5" t="str">
        <f>IFERROR(VLOOKUP(E352,modelMapping,2,0),E352)</f>
        <v>Vento</v>
      </c>
      <c r="G352" s="5" t="str">
        <f>rawTransactionSheet!F352</f>
        <v>Highline Diesel</v>
      </c>
      <c r="H352" s="1" t="str">
        <f t="shared" si="1"/>
        <v>Highline Diesel</v>
      </c>
      <c r="I352" s="5" t="str">
        <f>rawTransactionSheet!G352</f>
        <v>2012</v>
      </c>
      <c r="J352" s="5" t="str">
        <f>rawTransactionSheet!H352</f>
        <v>577200</v>
      </c>
      <c r="K352" s="5" t="str">
        <f>rawTransactionSheet!I352</f>
        <v>40735</v>
      </c>
      <c r="L352" s="5" t="str">
        <f>rawTransactionSheet!J352</f>
        <v>4</v>
      </c>
      <c r="M352" s="5" t="str">
        <f>rawTransactionSheet!K352</f>
        <v>1</v>
      </c>
      <c r="N352" s="5" t="str">
        <f>rawTransactionSheet!L352</f>
        <v>BANGALORE</v>
      </c>
      <c r="O352" s="1" t="str">
        <f t="shared" si="35"/>
        <v>122908</v>
      </c>
      <c r="P352" s="1" t="str">
        <f>MATCH(O352,rawBidData!$A$2:$A$146,0)</f>
        <v>#N/A</v>
      </c>
    </row>
    <row r="353">
      <c r="A353" s="2">
        <v>42370.0</v>
      </c>
      <c r="B353" s="5" t="str">
        <f>rawTransactionSheet!B353</f>
        <v>NandiBid</v>
      </c>
      <c r="C353" s="7" t="str">
        <f>rawTransactionSheet!C353</f>
        <v>136367</v>
      </c>
      <c r="D353" s="5" t="str">
        <f>rawTransactionSheet!D353</f>
        <v>SKODA</v>
      </c>
      <c r="E353" s="5" t="str">
        <f>rawTransactionSheet!E353</f>
        <v>RAPID</v>
      </c>
      <c r="F353" s="5" t="str">
        <f>IFERROR(VLOOKUP(E353,modelMapping,2,0),E353)</f>
        <v>RAPID</v>
      </c>
      <c r="G353" s="5" t="str">
        <f>rawTransactionSheet!F353</f>
        <v>Elegance 1.6 TDI CR MT</v>
      </c>
      <c r="H353" s="1" t="str">
        <f t="shared" si="1"/>
        <v>Elegance 1.6 TDI CR MT</v>
      </c>
      <c r="I353" s="5" t="str">
        <f>rawTransactionSheet!G353</f>
        <v>2012</v>
      </c>
      <c r="J353" s="5" t="str">
        <f>rawTransactionSheet!H353</f>
        <v>577200</v>
      </c>
      <c r="K353" s="5" t="str">
        <f>rawTransactionSheet!I353</f>
        <v>53579</v>
      </c>
      <c r="L353" s="5" t="str">
        <f>rawTransactionSheet!J353</f>
        <v>4</v>
      </c>
      <c r="M353" s="5" t="str">
        <f>rawTransactionSheet!K353</f>
        <v>2</v>
      </c>
      <c r="N353" s="5" t="str">
        <f>rawTransactionSheet!L353</f>
        <v>BANGALORE</v>
      </c>
      <c r="O353" s="1" t="str">
        <f t="shared" si="35"/>
        <v>136367</v>
      </c>
      <c r="P353" s="1" t="str">
        <f>MATCH(O353,rawBidData!$A$2:$A$146,0)</f>
        <v>112</v>
      </c>
    </row>
    <row r="354">
      <c r="A354" s="2">
        <v>42370.0</v>
      </c>
      <c r="B354" s="5" t="str">
        <f>rawTransactionSheet!B354</f>
        <v>NandiBid</v>
      </c>
      <c r="C354" s="7" t="str">
        <f>rawTransactionSheet!C354</f>
        <v>139765</v>
      </c>
      <c r="D354" s="5" t="str">
        <f>rawTransactionSheet!D354</f>
        <v>TOYOTA</v>
      </c>
      <c r="E354" s="5" t="str">
        <f>rawTransactionSheet!E354</f>
        <v>ETIOS LIVA</v>
      </c>
      <c r="F354" s="5" t="str">
        <f>IFERROR(VLOOKUP(E354,modelMapping,2,0),E354)</f>
        <v>ETIOS LIVA</v>
      </c>
      <c r="G354" s="5" t="str">
        <f>rawTransactionSheet!F354</f>
        <v>GD</v>
      </c>
      <c r="H354" s="1" t="str">
        <f t="shared" si="1"/>
        <v>GD</v>
      </c>
      <c r="I354" s="5" t="str">
        <f>rawTransactionSheet!G354</f>
        <v>2014</v>
      </c>
      <c r="J354" s="5" t="str">
        <f>rawTransactionSheet!H354</f>
        <v>577200</v>
      </c>
      <c r="K354" s="5" t="str">
        <f>rawTransactionSheet!I354</f>
        <v>26528</v>
      </c>
      <c r="L354" s="5" t="str">
        <f>rawTransactionSheet!J354</f>
        <v>2</v>
      </c>
      <c r="M354" s="5" t="str">
        <f>rawTransactionSheet!K354</f>
        <v>1</v>
      </c>
      <c r="N354" s="5" t="str">
        <f>rawTransactionSheet!L354</f>
        <v>BANGALORE</v>
      </c>
      <c r="O354" s="1" t="str">
        <f t="shared" si="35"/>
        <v>139765</v>
      </c>
      <c r="P354" s="1" t="str">
        <f>MATCH(O354,rawBidData!$A$2:$A$146,0)</f>
        <v>#N/A</v>
      </c>
    </row>
    <row r="355">
      <c r="A355" s="2">
        <v>42370.0</v>
      </c>
      <c r="B355" s="5" t="str">
        <f>rawTransactionSheet!B355</f>
        <v>PrasoonData</v>
      </c>
      <c r="C355" s="5" t="str">
        <f>rawTransactionSheet!C355</f>
        <v>Prasoon145</v>
      </c>
      <c r="D355" s="5" t="str">
        <f>rawTransactionSheet!D355</f>
        <v>MARUTI SUZUKI</v>
      </c>
      <c r="E355" s="5" t="str">
        <f>rawTransactionSheet!E355</f>
        <v>Swift</v>
      </c>
      <c r="F355" s="5" t="str">
        <f>IFERROR(VLOOKUP(E355,modelMapping,2,0),E355)</f>
        <v>Swift</v>
      </c>
      <c r="G355" s="5" t="str">
        <f>rawTransactionSheet!F355</f>
        <v>GLAM</v>
      </c>
      <c r="H355" s="1" t="str">
        <f t="shared" si="1"/>
        <v>GLAM</v>
      </c>
      <c r="I355" s="5" t="str">
        <f>rawTransactionSheet!G355</f>
        <v>2014</v>
      </c>
      <c r="J355" s="5" t="str">
        <f>rawTransactionSheet!H355</f>
        <v>576797.76</v>
      </c>
      <c r="K355" s="5" t="str">
        <f>rawTransactionSheet!I355</f>
        <v>1000</v>
      </c>
      <c r="L355" s="5" t="str">
        <f>rawTransactionSheet!J355</f>
        <v>1</v>
      </c>
      <c r="M355" s="5" t="str">
        <f>rawTransactionSheet!K355</f>
        <v>1</v>
      </c>
      <c r="N355" s="5" t="str">
        <f>rawTransactionSheet!L355</f>
        <v>BANGALORE</v>
      </c>
    </row>
    <row r="356">
      <c r="A356" s="2">
        <v>42370.0</v>
      </c>
      <c r="B356" s="5" t="str">
        <f>rawTransactionSheet!B356</f>
        <v>KALYANI MOTORS PVT LTD</v>
      </c>
      <c r="C356" s="5" t="str">
        <f>rawTransactionSheet!C356</f>
        <v>KA01MJ3485</v>
      </c>
      <c r="D356" s="5" t="str">
        <f>rawTransactionSheet!D356</f>
        <v>MARUTI SUZUKI</v>
      </c>
      <c r="E356" s="5" t="str">
        <f>rawTransactionSheet!E356</f>
        <v>Swift Dzire</v>
      </c>
      <c r="F356" s="5" t="str">
        <f>IFERROR(VLOOKUP(E356,modelMapping,2,0),E356)</f>
        <v>Swift Dzire</v>
      </c>
      <c r="G356" s="5" t="str">
        <f>rawTransactionSheet!F356</f>
        <v>ZXI</v>
      </c>
      <c r="H356" s="1" t="str">
        <f t="shared" si="1"/>
        <v>ZXI</v>
      </c>
      <c r="I356" s="5" t="str">
        <f>rawTransactionSheet!G356</f>
        <v>2012</v>
      </c>
      <c r="J356" s="5" t="str">
        <f>rawTransactionSheet!H356</f>
        <v>575500.59</v>
      </c>
      <c r="K356" s="5" t="str">
        <f>rawTransactionSheet!I356</f>
        <v>26766</v>
      </c>
      <c r="L356" s="5" t="str">
        <f>rawTransactionSheet!J356</f>
        <v>3</v>
      </c>
      <c r="M356" s="5" t="str">
        <f>rawTransactionSheet!K356</f>
        <v>1</v>
      </c>
      <c r="N356" s="5" t="str">
        <f>rawTransactionSheet!L356</f>
        <v>BANGALORE</v>
      </c>
    </row>
    <row r="357">
      <c r="A357" s="2">
        <v>42370.0</v>
      </c>
      <c r="B357" s="5" t="str">
        <f>rawTransactionSheet!B357</f>
        <v>DelCalling</v>
      </c>
      <c r="C357" s="5" t="str">
        <f>rawTransactionSheet!C357</f>
        <v>18677</v>
      </c>
      <c r="D357" s="5" t="str">
        <f>rawTransactionSheet!D357</f>
        <v>MAHINDRA</v>
      </c>
      <c r="E357" s="5" t="str">
        <f>rawTransactionSheet!E357</f>
        <v>Scorpio</v>
      </c>
      <c r="F357" s="5" t="str">
        <f>IFERROR(VLOOKUP(E357,modelMapping,2,0),E357)</f>
        <v>Scorpio</v>
      </c>
      <c r="G357" s="5" t="str">
        <f>rawTransactionSheet!F357</f>
        <v>SLE</v>
      </c>
      <c r="H357" s="1" t="str">
        <f t="shared" si="1"/>
        <v>SLE</v>
      </c>
      <c r="I357" s="5" t="str">
        <f>rawTransactionSheet!G357</f>
        <v>2011</v>
      </c>
      <c r="J357" s="5" t="str">
        <f>rawTransactionSheet!H357</f>
        <v>575000</v>
      </c>
      <c r="K357" s="5" t="str">
        <f>rawTransactionSheet!I357</f>
        <v>57881</v>
      </c>
      <c r="L357" s="5" t="str">
        <f>rawTransactionSheet!J357</f>
        <v>4</v>
      </c>
      <c r="M357" s="5" t="str">
        <f>rawTransactionSheet!K357</f>
        <v>1</v>
      </c>
      <c r="N357" s="5" t="str">
        <f>rawTransactionSheet!L357</f>
        <v>MUMBAI</v>
      </c>
    </row>
    <row r="358">
      <c r="A358" s="2">
        <v>42370.0</v>
      </c>
      <c r="B358" s="5" t="str">
        <f>rawTransactionSheet!B358</f>
        <v>KALYANI MOTORS PVT LTD</v>
      </c>
      <c r="C358" s="5" t="str">
        <f>rawTransactionSheet!C358</f>
        <v>KA27M5705</v>
      </c>
      <c r="D358" s="5" t="str">
        <f>rawTransactionSheet!D358</f>
        <v>MARUTI SUZUKI</v>
      </c>
      <c r="E358" s="5" t="str">
        <f>rawTransactionSheet!E358</f>
        <v>SWIFT</v>
      </c>
      <c r="F358" s="5" t="str">
        <f>IFERROR(VLOOKUP(E358,modelMapping,2,0),E358)</f>
        <v>SWIFT</v>
      </c>
      <c r="G358" s="5" t="str">
        <f>rawTransactionSheet!F358</f>
        <v>VDI</v>
      </c>
      <c r="H358" s="1" t="str">
        <f t="shared" si="1"/>
        <v>VDI</v>
      </c>
      <c r="I358" s="5" t="str">
        <f>rawTransactionSheet!G358</f>
        <v>2011</v>
      </c>
      <c r="J358" s="5" t="str">
        <f>rawTransactionSheet!H358</f>
        <v>575000</v>
      </c>
      <c r="K358" s="5" t="str">
        <f>rawTransactionSheet!I358</f>
        <v>56200</v>
      </c>
      <c r="L358" s="5" t="str">
        <f>rawTransactionSheet!J358</f>
        <v>4</v>
      </c>
      <c r="M358" s="5" t="str">
        <f>rawTransactionSheet!K358</f>
        <v>1</v>
      </c>
      <c r="N358" s="5" t="str">
        <f>rawTransactionSheet!L358</f>
        <v>BANGALORE</v>
      </c>
    </row>
    <row r="359">
      <c r="A359" s="2">
        <v>42370.0</v>
      </c>
      <c r="B359" s="5" t="str">
        <f>rawTransactionSheet!B359</f>
        <v>RNS</v>
      </c>
      <c r="C359" s="5" t="str">
        <f>rawTransactionSheet!C359</f>
        <v>KA04MK6928</v>
      </c>
      <c r="D359" s="5" t="str">
        <f>rawTransactionSheet!D359</f>
        <v>MARUTI SUZUKI</v>
      </c>
      <c r="E359" s="5" t="str">
        <f>rawTransactionSheet!E359</f>
        <v>Swift</v>
      </c>
      <c r="F359" s="5" t="str">
        <f>IFERROR(VLOOKUP(E359,modelMapping,2,0),E359)</f>
        <v>Swift</v>
      </c>
      <c r="G359" s="5" t="str">
        <f>rawTransactionSheet!F359</f>
        <v>VDI</v>
      </c>
      <c r="H359" s="1" t="str">
        <f t="shared" si="1"/>
        <v>VDI</v>
      </c>
      <c r="I359" s="5" t="str">
        <f>rawTransactionSheet!G359</f>
        <v>2012</v>
      </c>
      <c r="J359" s="5" t="str">
        <f>rawTransactionSheet!H359</f>
        <v>575000</v>
      </c>
      <c r="K359" s="5" t="str">
        <f>rawTransactionSheet!I359</f>
        <v>65151</v>
      </c>
      <c r="L359" s="5" t="str">
        <f>rawTransactionSheet!J359</f>
        <v>3.569863014</v>
      </c>
      <c r="M359" s="5" t="str">
        <f>rawTransactionSheet!K359</f>
        <v>2</v>
      </c>
      <c r="N359" s="5" t="str">
        <f>rawTransactionSheet!L359</f>
        <v>BANGALORE</v>
      </c>
    </row>
    <row r="360">
      <c r="A360" s="2">
        <v>42370.0</v>
      </c>
      <c r="B360" s="5" t="str">
        <f>rawTransactionSheet!B360</f>
        <v>DelCalling</v>
      </c>
      <c r="C360" s="5" t="str">
        <f>rawTransactionSheet!C360</f>
        <v>138968</v>
      </c>
      <c r="D360" s="5" t="str">
        <f>rawTransactionSheet!D360</f>
        <v>HYUNDAI</v>
      </c>
      <c r="E360" s="5" t="str">
        <f>rawTransactionSheet!E360</f>
        <v>GRAND I10</v>
      </c>
      <c r="F360" s="5" t="str">
        <f>IFERROR(VLOOKUP(E360,modelMapping,2,0),E360)</f>
        <v>GRAND I10</v>
      </c>
      <c r="G360" s="5" t="str">
        <f>rawTransactionSheet!F360</f>
        <v>Asta AT 1.2 Kappa VTVT</v>
      </c>
      <c r="H360" s="1" t="str">
        <f t="shared" si="1"/>
        <v>Asta AT 1.2 Kappa VTVT</v>
      </c>
      <c r="I360" s="5" t="str">
        <f>rawTransactionSheet!G360</f>
        <v>2014</v>
      </c>
      <c r="J360" s="5" t="str">
        <f>rawTransactionSheet!H360</f>
        <v>575000</v>
      </c>
      <c r="K360" s="5" t="str">
        <f>rawTransactionSheet!I360</f>
        <v>21664</v>
      </c>
      <c r="L360" s="5" t="str">
        <f>rawTransactionSheet!J360</f>
        <v>2</v>
      </c>
      <c r="M360" s="5" t="str">
        <f>rawTransactionSheet!K360</f>
        <v>1</v>
      </c>
      <c r="N360" s="5" t="str">
        <f>rawTransactionSheet!L360</f>
        <v>BANGALORE</v>
      </c>
    </row>
    <row r="361">
      <c r="A361" s="2">
        <v>42370.0</v>
      </c>
      <c r="B361" s="5" t="str">
        <f>rawTransactionSheet!B361</f>
        <v>DelCalling</v>
      </c>
      <c r="C361" s="5" t="str">
        <f>rawTransactionSheet!C361</f>
        <v>109845</v>
      </c>
      <c r="D361" s="5" t="str">
        <f>rawTransactionSheet!D361</f>
        <v>TOYOTA</v>
      </c>
      <c r="E361" s="5" t="str">
        <f>rawTransactionSheet!E361</f>
        <v>COROLLA ALTIS</v>
      </c>
      <c r="F361" s="5" t="str">
        <f>IFERROR(VLOOKUP(E361,modelMapping,2,0),E361)</f>
        <v>COROLLA ALTIS</v>
      </c>
      <c r="G361" s="5" t="str">
        <f>rawTransactionSheet!F361</f>
        <v>1.8 J</v>
      </c>
      <c r="H361" s="1" t="str">
        <f t="shared" si="1"/>
        <v>1.8 J</v>
      </c>
      <c r="I361" s="5" t="str">
        <f>rawTransactionSheet!G361</f>
        <v>2008</v>
      </c>
      <c r="J361" s="5" t="str">
        <f>rawTransactionSheet!H361</f>
        <v>575000</v>
      </c>
      <c r="K361" s="5" t="str">
        <f>rawTransactionSheet!I361</f>
        <v>80618</v>
      </c>
      <c r="L361" s="5" t="str">
        <f>rawTransactionSheet!J361</f>
        <v>8</v>
      </c>
      <c r="M361" s="5" t="str">
        <f>rawTransactionSheet!K361</f>
        <v>2</v>
      </c>
      <c r="N361" s="5" t="str">
        <f>rawTransactionSheet!L361</f>
        <v>BANGALORE</v>
      </c>
    </row>
    <row r="362">
      <c r="A362" s="2">
        <v>42370.0</v>
      </c>
      <c r="B362" s="5" t="str">
        <f>rawTransactionSheet!B362</f>
        <v>Pratham</v>
      </c>
      <c r="C362" s="5" t="str">
        <f>rawTransactionSheet!C362</f>
        <v>2</v>
      </c>
      <c r="D362" s="5" t="str">
        <f>rawTransactionSheet!D362</f>
        <v>MARUTI SUZUKI</v>
      </c>
      <c r="E362" s="5" t="str">
        <f>rawTransactionSheet!E362</f>
        <v>Swift</v>
      </c>
      <c r="F362" s="5" t="str">
        <f>IFERROR(VLOOKUP(E362,modelMapping,2,0),E362)</f>
        <v>Swift</v>
      </c>
      <c r="G362" s="5" t="str">
        <f>rawTransactionSheet!F362</f>
        <v>VDI</v>
      </c>
      <c r="H362" s="1" t="str">
        <f t="shared" si="1"/>
        <v>VDI</v>
      </c>
      <c r="I362" s="5" t="str">
        <f>rawTransactionSheet!G362</f>
        <v>2014</v>
      </c>
      <c r="J362" s="5" t="str">
        <f>rawTransactionSheet!H362</f>
        <v>573500</v>
      </c>
      <c r="K362" s="5" t="str">
        <f>rawTransactionSheet!I362</f>
        <v>5453.798772</v>
      </c>
      <c r="L362" s="5" t="str">
        <f>rawTransactionSheet!J362</f>
        <v>0.454483231</v>
      </c>
      <c r="M362" s="5" t="str">
        <f>rawTransactionSheet!K362</f>
        <v>1</v>
      </c>
      <c r="N362" s="5" t="str">
        <f>rawTransactionSheet!L362</f>
        <v>BANGALORE</v>
      </c>
    </row>
    <row r="363">
      <c r="A363" s="2">
        <v>42370.0</v>
      </c>
      <c r="B363" s="5" t="str">
        <f>rawTransactionSheet!B363</f>
        <v>PrasoonData</v>
      </c>
      <c r="C363" s="5" t="str">
        <f>rawTransactionSheet!C363</f>
        <v>Prasoon163</v>
      </c>
      <c r="D363" s="5" t="str">
        <f>rawTransactionSheet!D363</f>
        <v>MARUTI SUZUKI</v>
      </c>
      <c r="E363" s="5" t="str">
        <f>rawTransactionSheet!E363</f>
        <v>Swift</v>
      </c>
      <c r="F363" s="5" t="str">
        <f>IFERROR(VLOOKUP(E363,modelMapping,2,0),E363)</f>
        <v>Swift</v>
      </c>
      <c r="G363" s="5" t="str">
        <f>rawTransactionSheet!F363</f>
        <v>GLAM</v>
      </c>
      <c r="H363" s="1" t="str">
        <f t="shared" si="1"/>
        <v>GLAM</v>
      </c>
      <c r="I363" s="5" t="str">
        <f>rawTransactionSheet!G363</f>
        <v>2015</v>
      </c>
      <c r="J363" s="5" t="str">
        <f>rawTransactionSheet!H363</f>
        <v>573300</v>
      </c>
      <c r="K363" s="5" t="str">
        <f>rawTransactionSheet!I363</f>
        <v>20000</v>
      </c>
      <c r="L363" s="5" t="str">
        <f>rawTransactionSheet!J363</f>
        <v>0</v>
      </c>
      <c r="M363" s="5" t="str">
        <f>rawTransactionSheet!K363</f>
        <v>1</v>
      </c>
      <c r="N363" s="5" t="str">
        <f>rawTransactionSheet!L363</f>
        <v>BANGALORE</v>
      </c>
    </row>
    <row r="364">
      <c r="A364" s="2">
        <v>42370.0</v>
      </c>
      <c r="B364" s="5" t="str">
        <f>rawTransactionSheet!B364</f>
        <v>Pratham</v>
      </c>
      <c r="C364" s="5" t="str">
        <f>rawTransactionSheet!C364</f>
        <v>59</v>
      </c>
      <c r="D364" s="5" t="str">
        <f>rawTransactionSheet!D364</f>
        <v>MARUTI SUZUKI</v>
      </c>
      <c r="E364" s="5" t="str">
        <f>rawTransactionSheet!E364</f>
        <v>Swift</v>
      </c>
      <c r="F364" s="5" t="str">
        <f>IFERROR(VLOOKUP(E364,modelMapping,2,0),E364)</f>
        <v>Swift</v>
      </c>
      <c r="G364" s="5" t="str">
        <f>rawTransactionSheet!F364</f>
        <v>VDI</v>
      </c>
      <c r="H364" s="1" t="str">
        <f t="shared" si="1"/>
        <v>VDI</v>
      </c>
      <c r="I364" s="5" t="str">
        <f>rawTransactionSheet!G364</f>
        <v>2012</v>
      </c>
      <c r="J364" s="5" t="str">
        <f>rawTransactionSheet!H364</f>
        <v>571650</v>
      </c>
      <c r="K364" s="5" t="str">
        <f>rawTransactionSheet!I364</f>
        <v>35351.12936</v>
      </c>
      <c r="L364" s="5" t="str">
        <f>rawTransactionSheet!J364</f>
        <v>2.945927447</v>
      </c>
      <c r="M364" s="5" t="str">
        <f>rawTransactionSheet!K364</f>
        <v>1</v>
      </c>
      <c r="N364" s="5" t="str">
        <f>rawTransactionSheet!L364</f>
        <v>BANGALORE</v>
      </c>
    </row>
    <row r="365">
      <c r="A365" s="2">
        <v>42370.0</v>
      </c>
      <c r="B365" s="5" t="str">
        <f>rawTransactionSheet!B365</f>
        <v>RNS</v>
      </c>
      <c r="C365" s="5" t="str">
        <f>rawTransactionSheet!C365</f>
        <v>KA51MD7960</v>
      </c>
      <c r="D365" s="5" t="str">
        <f>rawTransactionSheet!D365</f>
        <v>MARUTI SUZUKI</v>
      </c>
      <c r="E365" s="5" t="str">
        <f>rawTransactionSheet!E365</f>
        <v>Swift</v>
      </c>
      <c r="F365" s="5" t="str">
        <f>IFERROR(VLOOKUP(E365,modelMapping,2,0),E365)</f>
        <v>Swift</v>
      </c>
      <c r="G365" s="5" t="str">
        <f>rawTransactionSheet!F365</f>
        <v>VDI</v>
      </c>
      <c r="H365" s="1" t="str">
        <f t="shared" si="1"/>
        <v>VDI</v>
      </c>
      <c r="I365" s="5" t="str">
        <f>rawTransactionSheet!G365</f>
        <v>2013</v>
      </c>
      <c r="J365" s="5" t="str">
        <f>rawTransactionSheet!H365</f>
        <v>571650</v>
      </c>
      <c r="K365" s="5" t="str">
        <f>rawTransactionSheet!I365</f>
        <v>47361</v>
      </c>
      <c r="L365" s="5" t="str">
        <f>rawTransactionSheet!J365</f>
        <v>2.723287671</v>
      </c>
      <c r="M365" s="5" t="str">
        <f>rawTransactionSheet!K365</f>
        <v>2</v>
      </c>
      <c r="N365" s="5" t="str">
        <f>rawTransactionSheet!L365</f>
        <v>BANGALORE</v>
      </c>
    </row>
    <row r="366">
      <c r="A366" s="2">
        <v>42370.0</v>
      </c>
      <c r="B366" s="5" t="str">
        <f>rawTransactionSheet!B366</f>
        <v>RNS</v>
      </c>
      <c r="C366" s="5" t="str">
        <f>rawTransactionSheet!C366</f>
        <v>KA02MG6005</v>
      </c>
      <c r="D366" s="5" t="str">
        <f>rawTransactionSheet!D366</f>
        <v>MARUTI SUZUKI</v>
      </c>
      <c r="E366" s="5" t="str">
        <f>rawTransactionSheet!E366</f>
        <v>Swift Dzire</v>
      </c>
      <c r="F366" s="5" t="str">
        <f>IFERROR(VLOOKUP(E366,modelMapping,2,0),E366)</f>
        <v>Swift Dzire</v>
      </c>
      <c r="G366" s="5" t="str">
        <f>rawTransactionSheet!F366</f>
        <v>VDI</v>
      </c>
      <c r="H366" s="1" t="str">
        <f t="shared" si="1"/>
        <v>VDI</v>
      </c>
      <c r="I366" s="5" t="str">
        <f>rawTransactionSheet!G366</f>
        <v>2012</v>
      </c>
      <c r="J366" s="5" t="str">
        <f>rawTransactionSheet!H366</f>
        <v>571650</v>
      </c>
      <c r="K366" s="5" t="str">
        <f>rawTransactionSheet!I366</f>
        <v>50168</v>
      </c>
      <c r="L366" s="5" t="str">
        <f>rawTransactionSheet!J366</f>
        <v>3.964383562</v>
      </c>
      <c r="M366" s="5" t="str">
        <f>rawTransactionSheet!K366</f>
        <v>2</v>
      </c>
      <c r="N366" s="5" t="str">
        <f>rawTransactionSheet!L366</f>
        <v>BANGALORE</v>
      </c>
    </row>
    <row r="367">
      <c r="A367" s="2">
        <v>42370.0</v>
      </c>
      <c r="B367" s="5" t="str">
        <f>rawTransactionSheet!B367</f>
        <v>PrasoonData</v>
      </c>
      <c r="C367" s="5" t="str">
        <f>rawTransactionSheet!C367</f>
        <v>Prasoon852</v>
      </c>
      <c r="D367" s="5" t="str">
        <f>rawTransactionSheet!D367</f>
        <v>MARUTI SUZUKI</v>
      </c>
      <c r="E367" s="5" t="str">
        <f>rawTransactionSheet!E367</f>
        <v>Swift</v>
      </c>
      <c r="F367" s="5" t="str">
        <f>IFERROR(VLOOKUP(E367,modelMapping,2,0),E367)</f>
        <v>Swift</v>
      </c>
      <c r="G367" s="5" t="str">
        <f>rawTransactionSheet!F367</f>
        <v>ZXI</v>
      </c>
      <c r="H367" s="1" t="str">
        <f t="shared" si="1"/>
        <v>ZXI</v>
      </c>
      <c r="I367" s="5" t="str">
        <f>rawTransactionSheet!G367</f>
        <v>2014</v>
      </c>
      <c r="J367" s="5" t="str">
        <f>rawTransactionSheet!H367</f>
        <v>570218.88</v>
      </c>
      <c r="K367" s="5" t="str">
        <f>rawTransactionSheet!I367</f>
        <v>30000</v>
      </c>
      <c r="L367" s="5" t="str">
        <f>rawTransactionSheet!J367</f>
        <v>1</v>
      </c>
      <c r="M367" s="5" t="str">
        <f>rawTransactionSheet!K367</f>
        <v>1</v>
      </c>
      <c r="N367" s="5" t="str">
        <f>rawTransactionSheet!L367</f>
        <v>BANGALORE</v>
      </c>
    </row>
    <row r="368">
      <c r="A368" s="2">
        <v>42370.0</v>
      </c>
      <c r="B368" s="5" t="str">
        <f>rawTransactionSheet!B368</f>
        <v>KALYANI MOTORS PVT LTD</v>
      </c>
      <c r="C368" s="5" t="str">
        <f>rawTransactionSheet!C368</f>
        <v>KA02MG8533</v>
      </c>
      <c r="D368" s="5" t="str">
        <f>rawTransactionSheet!D368</f>
        <v>MARUTI SUZUKI</v>
      </c>
      <c r="E368" s="5" t="str">
        <f>rawTransactionSheet!E368</f>
        <v>Ertiga</v>
      </c>
      <c r="F368" s="5" t="str">
        <f>IFERROR(VLOOKUP(E368,modelMapping,2,0),E368)</f>
        <v>Ertiga</v>
      </c>
      <c r="G368" s="5" t="str">
        <f>rawTransactionSheet!F368</f>
        <v>LDi</v>
      </c>
      <c r="H368" s="1" t="str">
        <f t="shared" si="1"/>
        <v>LDi</v>
      </c>
      <c r="I368" s="5" t="str">
        <f>rawTransactionSheet!G368</f>
        <v>2012</v>
      </c>
      <c r="J368" s="5" t="str">
        <f>rawTransactionSheet!H368</f>
        <v>570000</v>
      </c>
      <c r="K368" s="5" t="str">
        <f>rawTransactionSheet!I368</f>
        <v>75511</v>
      </c>
      <c r="L368" s="5" t="str">
        <f>rawTransactionSheet!J368</f>
        <v>3</v>
      </c>
      <c r="M368" s="5" t="str">
        <f>rawTransactionSheet!K368</f>
        <v>1</v>
      </c>
      <c r="N368" s="5" t="str">
        <f>rawTransactionSheet!L368</f>
        <v>BANGALORE</v>
      </c>
    </row>
    <row r="369">
      <c r="A369" s="2">
        <v>42370.0</v>
      </c>
      <c r="B369" s="5" t="str">
        <f>rawTransactionSheet!B369</f>
        <v>RNS</v>
      </c>
      <c r="C369" s="5" t="str">
        <f>rawTransactionSheet!C369</f>
        <v>KA51MF2403</v>
      </c>
      <c r="D369" s="5" t="str">
        <f>rawTransactionSheet!D369</f>
        <v>MARUTI SUZUKI</v>
      </c>
      <c r="E369" s="5" t="str">
        <f>rawTransactionSheet!E369</f>
        <v>Swift</v>
      </c>
      <c r="F369" s="5" t="str">
        <f>IFERROR(VLOOKUP(E369,modelMapping,2,0),E369)</f>
        <v>Swift</v>
      </c>
      <c r="G369" s="5" t="str">
        <f>rawTransactionSheet!F369</f>
        <v>VDI</v>
      </c>
      <c r="H369" s="1" t="str">
        <f t="shared" si="1"/>
        <v>VDI</v>
      </c>
      <c r="I369" s="5" t="str">
        <f>rawTransactionSheet!G369</f>
        <v>2014</v>
      </c>
      <c r="J369" s="5" t="str">
        <f>rawTransactionSheet!H369</f>
        <v>570000</v>
      </c>
      <c r="K369" s="5" t="str">
        <f>rawTransactionSheet!I369</f>
        <v>44138</v>
      </c>
      <c r="L369" s="5" t="str">
        <f>rawTransactionSheet!J369</f>
        <v>1.493150685</v>
      </c>
      <c r="M369" s="5" t="str">
        <f>rawTransactionSheet!K369</f>
        <v>2</v>
      </c>
      <c r="N369" s="5" t="str">
        <f>rawTransactionSheet!L369</f>
        <v>BANGALORE</v>
      </c>
    </row>
    <row r="370">
      <c r="A370" s="2">
        <v>42370.0</v>
      </c>
      <c r="B370" s="5" t="str">
        <f>rawTransactionSheet!B370</f>
        <v>PrasoonData</v>
      </c>
      <c r="C370" s="5" t="str">
        <f>rawTransactionSheet!C370</f>
        <v>Prasoon870</v>
      </c>
      <c r="D370" s="5" t="str">
        <f>rawTransactionSheet!D370</f>
        <v>MARUTI SUZUKI</v>
      </c>
      <c r="E370" s="5" t="str">
        <f>rawTransactionSheet!E370</f>
        <v>Swift</v>
      </c>
      <c r="F370" s="5" t="str">
        <f>IFERROR(VLOOKUP(E370,modelMapping,2,0),E370)</f>
        <v>Swift</v>
      </c>
      <c r="G370" s="5" t="str">
        <f>rawTransactionSheet!F370</f>
        <v>ZXI</v>
      </c>
      <c r="H370" s="1" t="str">
        <f t="shared" si="1"/>
        <v>ZXI</v>
      </c>
      <c r="I370" s="5" t="str">
        <f>rawTransactionSheet!G370</f>
        <v>2015</v>
      </c>
      <c r="J370" s="5" t="str">
        <f>rawTransactionSheet!H370</f>
        <v>566307.6969</v>
      </c>
      <c r="K370" s="5" t="str">
        <f>rawTransactionSheet!I370</f>
        <v>50000</v>
      </c>
      <c r="L370" s="5" t="str">
        <f>rawTransactionSheet!J370</f>
        <v>0</v>
      </c>
      <c r="M370" s="5" t="str">
        <f>rawTransactionSheet!K370</f>
        <v>1</v>
      </c>
      <c r="N370" s="5" t="str">
        <f>rawTransactionSheet!L370</f>
        <v>BANGALORE</v>
      </c>
    </row>
    <row r="371">
      <c r="A371" s="2">
        <v>42370.0</v>
      </c>
      <c r="B371" s="5" t="str">
        <f>rawTransactionSheet!B371</f>
        <v>NandiBid</v>
      </c>
      <c r="C371" s="5" t="str">
        <f>rawTransactionSheet!C371</f>
        <v>116856</v>
      </c>
      <c r="D371" s="5" t="str">
        <f>rawTransactionSheet!D371</f>
        <v>HONDA</v>
      </c>
      <c r="E371" s="5" t="str">
        <f>rawTransactionSheet!E371</f>
        <v>Amaze</v>
      </c>
      <c r="F371" s="5" t="str">
        <f>IFERROR(VLOOKUP(E371,modelMapping,2,0),E371)</f>
        <v>Amaze</v>
      </c>
      <c r="G371" s="5" t="str">
        <f>rawTransactionSheet!F371</f>
        <v>1.5 S i-DTEC</v>
      </c>
      <c r="H371" s="1" t="str">
        <f t="shared" si="1"/>
        <v>1.5 S i-DTEC</v>
      </c>
      <c r="I371" s="5" t="str">
        <f>rawTransactionSheet!G371</f>
        <v>2014</v>
      </c>
      <c r="J371" s="5" t="str">
        <f>rawTransactionSheet!H371</f>
        <v>566100</v>
      </c>
      <c r="K371" s="5" t="str">
        <f>rawTransactionSheet!I371</f>
        <v>62169</v>
      </c>
      <c r="L371" s="5" t="str">
        <f>rawTransactionSheet!J371</f>
        <v>2</v>
      </c>
      <c r="M371" s="5" t="str">
        <f>rawTransactionSheet!K371</f>
        <v>1</v>
      </c>
      <c r="N371" s="5" t="str">
        <f>rawTransactionSheet!L371</f>
        <v>BANGALORE</v>
      </c>
      <c r="O371" s="1" t="str">
        <f t="shared" ref="O371:O372" si="36">VALUE(C371)</f>
        <v>116856</v>
      </c>
      <c r="P371" s="1" t="str">
        <f>MATCH(O371,rawBidData!$A$2:$A$146,0)</f>
        <v>#N/A</v>
      </c>
    </row>
    <row r="372">
      <c r="A372" s="2">
        <v>42370.0</v>
      </c>
      <c r="B372" s="5" t="str">
        <f>rawTransactionSheet!B372</f>
        <v>NandiBid</v>
      </c>
      <c r="C372" s="5" t="str">
        <f>rawTransactionSheet!C372</f>
        <v>118351</v>
      </c>
      <c r="D372" s="5" t="str">
        <f>rawTransactionSheet!D372</f>
        <v>HYUNDAI</v>
      </c>
      <c r="E372" s="5" t="str">
        <f>rawTransactionSheet!E372</f>
        <v>i20</v>
      </c>
      <c r="F372" s="5" t="str">
        <f>IFERROR(VLOOKUP(E372,modelMapping,2,0),E372)</f>
        <v>i20</v>
      </c>
      <c r="G372" s="5" t="str">
        <f>rawTransactionSheet!F372</f>
        <v>Magna (O) 1.4 CRDI</v>
      </c>
      <c r="H372" s="1" t="str">
        <f t="shared" si="1"/>
        <v>Magna (O) 1.4 CRDI</v>
      </c>
      <c r="I372" s="5" t="str">
        <f>rawTransactionSheet!G372</f>
        <v>2013</v>
      </c>
      <c r="J372" s="5" t="str">
        <f>rawTransactionSheet!H372</f>
        <v>566100</v>
      </c>
      <c r="K372" s="5" t="str">
        <f>rawTransactionSheet!I372</f>
        <v>51439</v>
      </c>
      <c r="L372" s="5" t="str">
        <f>rawTransactionSheet!J372</f>
        <v>3</v>
      </c>
      <c r="M372" s="5" t="str">
        <f>rawTransactionSheet!K372</f>
        <v>1</v>
      </c>
      <c r="N372" s="5" t="str">
        <f>rawTransactionSheet!L372</f>
        <v>BANGALORE</v>
      </c>
      <c r="O372" s="1" t="str">
        <f t="shared" si="36"/>
        <v>118351</v>
      </c>
      <c r="P372" s="1" t="str">
        <f>MATCH(O372,rawBidData!$A$2:$A$146,0)</f>
        <v>#N/A</v>
      </c>
    </row>
    <row r="373">
      <c r="A373" s="2">
        <v>42370.0</v>
      </c>
      <c r="B373" s="5" t="str">
        <f>rawTransactionSheet!B373</f>
        <v>Pratham</v>
      </c>
      <c r="C373" s="5" t="str">
        <f>rawTransactionSheet!C373</f>
        <v>64</v>
      </c>
      <c r="D373" s="5" t="str">
        <f>rawTransactionSheet!D373</f>
        <v>HYUNDAI</v>
      </c>
      <c r="E373" s="5" t="str">
        <f>rawTransactionSheet!E373</f>
        <v>i20</v>
      </c>
      <c r="F373" s="5" t="str">
        <f>IFERROR(VLOOKUP(E373,modelMapping,2,0),E373)</f>
        <v>i20</v>
      </c>
      <c r="G373" s="5" t="str">
        <f>rawTransactionSheet!F373</f>
        <v>Sportz 1.2</v>
      </c>
      <c r="H373" s="1" t="str">
        <f t="shared" si="1"/>
        <v>Sportz 1.2</v>
      </c>
      <c r="I373" s="5" t="str">
        <f>rawTransactionSheet!G373</f>
        <v>2012</v>
      </c>
      <c r="J373" s="5" t="str">
        <f>rawTransactionSheet!H373</f>
        <v>566100</v>
      </c>
      <c r="K373" s="5" t="str">
        <f>rawTransactionSheet!I373</f>
        <v>23698.83642</v>
      </c>
      <c r="L373" s="5" t="str">
        <f>rawTransactionSheet!J373</f>
        <v>2.962354552</v>
      </c>
      <c r="M373" s="5" t="str">
        <f>rawTransactionSheet!K373</f>
        <v>1</v>
      </c>
      <c r="N373" s="5" t="str">
        <f>rawTransactionSheet!L373</f>
        <v>BANGALORE</v>
      </c>
    </row>
    <row r="374">
      <c r="A374" s="2">
        <v>42370.0</v>
      </c>
      <c r="B374" s="5" t="str">
        <f>rawTransactionSheet!B374</f>
        <v>NandiBid</v>
      </c>
      <c r="C374" s="5" t="str">
        <f>rawTransactionSheet!C374</f>
        <v>122156</v>
      </c>
      <c r="D374" s="5" t="str">
        <f>rawTransactionSheet!D374</f>
        <v>HYUNDAI</v>
      </c>
      <c r="E374" s="5" t="str">
        <f>rawTransactionSheet!E374</f>
        <v>i20</v>
      </c>
      <c r="F374" s="5" t="str">
        <f>IFERROR(VLOOKUP(E374,modelMapping,2,0),E374)</f>
        <v>i20</v>
      </c>
      <c r="G374" s="5" t="str">
        <f>rawTransactionSheet!F374</f>
        <v>Sportz 1.4 CRDI</v>
      </c>
      <c r="H374" s="1" t="str">
        <f t="shared" si="1"/>
        <v>Sportz 1.4 CRDI</v>
      </c>
      <c r="I374" s="5" t="str">
        <f>rawTransactionSheet!G374</f>
        <v>2013</v>
      </c>
      <c r="J374" s="5" t="str">
        <f>rawTransactionSheet!H374</f>
        <v>566100</v>
      </c>
      <c r="K374" s="5" t="str">
        <f>rawTransactionSheet!I374</f>
        <v>49895</v>
      </c>
      <c r="L374" s="5" t="str">
        <f>rawTransactionSheet!J374</f>
        <v>3</v>
      </c>
      <c r="M374" s="5" t="str">
        <f>rawTransactionSheet!K374</f>
        <v>1</v>
      </c>
      <c r="N374" s="5" t="str">
        <f>rawTransactionSheet!L374</f>
        <v>BANGALORE</v>
      </c>
      <c r="O374" s="1" t="str">
        <f t="shared" ref="O374:O377" si="37">VALUE(C374)</f>
        <v>122156</v>
      </c>
      <c r="P374" s="1" t="str">
        <f>MATCH(O374,rawBidData!$A$2:$A$146,0)</f>
        <v>#N/A</v>
      </c>
    </row>
    <row r="375">
      <c r="A375" s="2">
        <v>42370.0</v>
      </c>
      <c r="B375" s="5" t="str">
        <f>rawTransactionSheet!B375</f>
        <v>NandiBid</v>
      </c>
      <c r="C375" s="5" t="str">
        <f>rawTransactionSheet!C375</f>
        <v>118870</v>
      </c>
      <c r="D375" s="5" t="str">
        <f>rawTransactionSheet!D375</f>
        <v>SKODA</v>
      </c>
      <c r="E375" s="5" t="str">
        <f>rawTransactionSheet!E375</f>
        <v>Rapid</v>
      </c>
      <c r="F375" s="5" t="str">
        <f>IFERROR(VLOOKUP(E375,modelMapping,2,0),E375)</f>
        <v>Rapid</v>
      </c>
      <c r="G375" s="5" t="str">
        <f>rawTransactionSheet!F375</f>
        <v>1.5 TDi CR Elegance</v>
      </c>
      <c r="H375" s="1" t="str">
        <f t="shared" si="1"/>
        <v>1.5 TDi CR Elegance</v>
      </c>
      <c r="I375" s="5" t="str">
        <f>rawTransactionSheet!G375</f>
        <v>2012</v>
      </c>
      <c r="J375" s="5" t="str">
        <f>rawTransactionSheet!H375</f>
        <v>566100</v>
      </c>
      <c r="K375" s="5" t="str">
        <f>rawTransactionSheet!I375</f>
        <v>49295</v>
      </c>
      <c r="L375" s="5" t="str">
        <f>rawTransactionSheet!J375</f>
        <v>4</v>
      </c>
      <c r="M375" s="5" t="str">
        <f>rawTransactionSheet!K375</f>
        <v>2</v>
      </c>
      <c r="N375" s="5" t="str">
        <f>rawTransactionSheet!L375</f>
        <v>BANGALORE</v>
      </c>
      <c r="O375" s="1" t="str">
        <f t="shared" si="37"/>
        <v>118870</v>
      </c>
      <c r="P375" s="1" t="str">
        <f>MATCH(O375,rawBidData!$A$2:$A$146,0)</f>
        <v>#N/A</v>
      </c>
    </row>
    <row r="376">
      <c r="A376" s="2">
        <v>42370.0</v>
      </c>
      <c r="B376" s="5" t="str">
        <f>rawTransactionSheet!B376</f>
        <v>NandiBid</v>
      </c>
      <c r="C376" s="5" t="str">
        <f>rawTransactionSheet!C376</f>
        <v>122459</v>
      </c>
      <c r="D376" s="5" t="str">
        <f>rawTransactionSheet!D376</f>
        <v>MARUTI SUZUKI</v>
      </c>
      <c r="E376" s="5" t="str">
        <f>rawTransactionSheet!E376</f>
        <v>Swift</v>
      </c>
      <c r="F376" s="5" t="str">
        <f>IFERROR(VLOOKUP(E376,modelMapping,2,0),E376)</f>
        <v>Swift</v>
      </c>
      <c r="G376" s="5" t="str">
        <f>rawTransactionSheet!F376</f>
        <v>VDI</v>
      </c>
      <c r="H376" s="1" t="str">
        <f t="shared" si="1"/>
        <v>VDI</v>
      </c>
      <c r="I376" s="5" t="str">
        <f>rawTransactionSheet!G376</f>
        <v>2013</v>
      </c>
      <c r="J376" s="5" t="str">
        <f>rawTransactionSheet!H376</f>
        <v>566100</v>
      </c>
      <c r="K376" s="5" t="str">
        <f>rawTransactionSheet!I376</f>
        <v>63808</v>
      </c>
      <c r="L376" s="5" t="str">
        <f>rawTransactionSheet!J376</f>
        <v>3</v>
      </c>
      <c r="M376" s="5" t="str">
        <f>rawTransactionSheet!K376</f>
        <v>1</v>
      </c>
      <c r="N376" s="5" t="str">
        <f>rawTransactionSheet!L376</f>
        <v>BANGALORE</v>
      </c>
      <c r="O376" s="1" t="str">
        <f t="shared" si="37"/>
        <v>122459</v>
      </c>
      <c r="P376" s="1" t="str">
        <f>MATCH(O376,rawBidData!$A$2:$A$146,0)</f>
        <v>#N/A</v>
      </c>
    </row>
    <row r="377">
      <c r="A377" s="2">
        <v>42370.0</v>
      </c>
      <c r="B377" s="5" t="str">
        <f>rawTransactionSheet!B377</f>
        <v>NandiBid</v>
      </c>
      <c r="C377" s="5" t="str">
        <f>rawTransactionSheet!C377</f>
        <v>125656</v>
      </c>
      <c r="D377" s="5" t="str">
        <f>rawTransactionSheet!D377</f>
        <v>MARUTI SUZUKI</v>
      </c>
      <c r="E377" s="5" t="str">
        <f>rawTransactionSheet!E377</f>
        <v>SWIFT</v>
      </c>
      <c r="F377" s="5" t="str">
        <f>IFERROR(VLOOKUP(E377,modelMapping,2,0),E377)</f>
        <v>SWIFT</v>
      </c>
      <c r="G377" s="5" t="str">
        <f>rawTransactionSheet!F377</f>
        <v>VDI</v>
      </c>
      <c r="H377" s="1" t="str">
        <f t="shared" si="1"/>
        <v>VDI</v>
      </c>
      <c r="I377" s="5" t="str">
        <f>rawTransactionSheet!G377</f>
        <v>2013</v>
      </c>
      <c r="J377" s="5" t="str">
        <f>rawTransactionSheet!H377</f>
        <v>566100</v>
      </c>
      <c r="K377" s="5" t="str">
        <f>rawTransactionSheet!I377</f>
        <v>21208</v>
      </c>
      <c r="L377" s="5" t="str">
        <f>rawTransactionSheet!J377</f>
        <v>3</v>
      </c>
      <c r="M377" s="5" t="str">
        <f>rawTransactionSheet!K377</f>
        <v>1</v>
      </c>
      <c r="N377" s="5" t="str">
        <f>rawTransactionSheet!L377</f>
        <v>BANGALORE</v>
      </c>
      <c r="O377" s="1" t="str">
        <f t="shared" si="37"/>
        <v>125656</v>
      </c>
      <c r="P377" s="1" t="str">
        <f>MATCH(O377,rawBidData!$A$2:$A$146,0)</f>
        <v>#N/A</v>
      </c>
    </row>
    <row r="378">
      <c r="A378" s="2">
        <v>42370.0</v>
      </c>
      <c r="B378" s="5" t="str">
        <f>rawTransactionSheet!B378</f>
        <v>Pratham</v>
      </c>
      <c r="C378" s="5" t="str">
        <f>rawTransactionSheet!C378</f>
        <v>1</v>
      </c>
      <c r="D378" s="5" t="str">
        <f>rawTransactionSheet!D378</f>
        <v>MARUTI SUZUKI</v>
      </c>
      <c r="E378" s="5" t="str">
        <f>rawTransactionSheet!E378</f>
        <v>Swift</v>
      </c>
      <c r="F378" s="5" t="str">
        <f>IFERROR(VLOOKUP(E378,modelMapping,2,0),E378)</f>
        <v>Swift</v>
      </c>
      <c r="G378" s="5" t="str">
        <f>rawTransactionSheet!F378</f>
        <v>VDI</v>
      </c>
      <c r="H378" s="1" t="str">
        <f t="shared" si="1"/>
        <v>VDI</v>
      </c>
      <c r="I378" s="5" t="str">
        <f>rawTransactionSheet!G378</f>
        <v>2014</v>
      </c>
      <c r="J378" s="5" t="str">
        <f>rawTransactionSheet!H378</f>
        <v>566100</v>
      </c>
      <c r="K378" s="5" t="str">
        <f>rawTransactionSheet!I378</f>
        <v>5453.798772</v>
      </c>
      <c r="L378" s="5" t="str">
        <f>rawTransactionSheet!J378</f>
        <v>0.454483231</v>
      </c>
      <c r="M378" s="5" t="str">
        <f>rawTransactionSheet!K378</f>
        <v>1</v>
      </c>
      <c r="N378" s="5" t="str">
        <f>rawTransactionSheet!L378</f>
        <v>BANGALORE</v>
      </c>
    </row>
    <row r="379">
      <c r="A379" s="2">
        <v>42370.0</v>
      </c>
      <c r="B379" s="5" t="str">
        <f>rawTransactionSheet!B379</f>
        <v>RNS</v>
      </c>
      <c r="C379" s="5" t="str">
        <f>rawTransactionSheet!C379</f>
        <v>KA51MF6942</v>
      </c>
      <c r="D379" s="5" t="str">
        <f>rawTransactionSheet!D379</f>
        <v>MARUTI SUZUKI</v>
      </c>
      <c r="E379" s="5" t="str">
        <f>rawTransactionSheet!E379</f>
        <v>Swift</v>
      </c>
      <c r="F379" s="5" t="str">
        <f>IFERROR(VLOOKUP(E379,modelMapping,2,0),E379)</f>
        <v>Swift</v>
      </c>
      <c r="G379" s="5" t="str">
        <f>rawTransactionSheet!F379</f>
        <v>VXI</v>
      </c>
      <c r="H379" s="1" t="str">
        <f t="shared" si="1"/>
        <v>VXI</v>
      </c>
      <c r="I379" s="5" t="str">
        <f>rawTransactionSheet!G379</f>
        <v>2014</v>
      </c>
      <c r="J379" s="5" t="str">
        <f>rawTransactionSheet!H379</f>
        <v>566100</v>
      </c>
      <c r="K379" s="5" t="str">
        <f>rawTransactionSheet!I379</f>
        <v>18263</v>
      </c>
      <c r="L379" s="5" t="str">
        <f>rawTransactionSheet!J379</f>
        <v>1.55890411</v>
      </c>
      <c r="M379" s="5" t="str">
        <f>rawTransactionSheet!K379</f>
        <v>2</v>
      </c>
      <c r="N379" s="5" t="str">
        <f>rawTransactionSheet!L379</f>
        <v>BANGALORE</v>
      </c>
    </row>
    <row r="380">
      <c r="A380" s="2">
        <v>42370.0</v>
      </c>
      <c r="B380" s="5" t="str">
        <f>rawTransactionSheet!B380</f>
        <v>Pratham</v>
      </c>
      <c r="C380" s="5" t="str">
        <f>rawTransactionSheet!C380</f>
        <v>107</v>
      </c>
      <c r="D380" s="5" t="str">
        <f>rawTransactionSheet!D380</f>
        <v>MARUTI SUZUKI</v>
      </c>
      <c r="E380" s="5" t="str">
        <f>rawTransactionSheet!E380</f>
        <v>SX4</v>
      </c>
      <c r="F380" s="5" t="str">
        <f>IFERROR(VLOOKUP(E380,modelMapping,2,0),E380)</f>
        <v>SX4</v>
      </c>
      <c r="G380" s="5" t="str">
        <f>rawTransactionSheet!F380</f>
        <v>ZDI</v>
      </c>
      <c r="H380" s="1" t="str">
        <f t="shared" si="1"/>
        <v>ZDI</v>
      </c>
      <c r="I380" s="5" t="str">
        <f>rawTransactionSheet!G380</f>
        <v>2011</v>
      </c>
      <c r="J380" s="5" t="str">
        <f>rawTransactionSheet!H380</f>
        <v>566100</v>
      </c>
      <c r="K380" s="5" t="str">
        <f>rawTransactionSheet!I380</f>
        <v>44813.14169</v>
      </c>
      <c r="L380" s="5" t="str">
        <f>rawTransactionSheet!J380</f>
        <v>3.734428474</v>
      </c>
      <c r="M380" s="5" t="str">
        <f>rawTransactionSheet!K380</f>
        <v>1</v>
      </c>
      <c r="N380" s="5" t="str">
        <f>rawTransactionSheet!L380</f>
        <v>BANGALORE</v>
      </c>
    </row>
    <row r="381">
      <c r="A381" s="2">
        <v>42370.0</v>
      </c>
      <c r="B381" s="5" t="str">
        <f>rawTransactionSheet!B381</f>
        <v>NandiBid</v>
      </c>
      <c r="C381" s="5" t="str">
        <f>rawTransactionSheet!C381</f>
        <v>125798</v>
      </c>
      <c r="D381" s="5" t="str">
        <f>rawTransactionSheet!D381</f>
        <v>HYUNDAI</v>
      </c>
      <c r="E381" s="5" t="str">
        <f>rawTransactionSheet!E381</f>
        <v>VERNA</v>
      </c>
      <c r="F381" s="5" t="str">
        <f>IFERROR(VLOOKUP(E381,modelMapping,2,0),E381)</f>
        <v>VERNA</v>
      </c>
      <c r="G381" s="5" t="str">
        <f>rawTransactionSheet!F381</f>
        <v>Fluidic 1.6 CRDI SX</v>
      </c>
      <c r="H381" s="1" t="str">
        <f t="shared" si="1"/>
        <v>Fluidic 1.6 CRDI SX</v>
      </c>
      <c r="I381" s="5" t="str">
        <f>rawTransactionSheet!G381</f>
        <v>2012</v>
      </c>
      <c r="J381" s="5" t="str">
        <f>rawTransactionSheet!H381</f>
        <v>566100</v>
      </c>
      <c r="K381" s="5" t="str">
        <f>rawTransactionSheet!I381</f>
        <v>60771</v>
      </c>
      <c r="L381" s="5" t="str">
        <f>rawTransactionSheet!J381</f>
        <v>4</v>
      </c>
      <c r="M381" s="5" t="str">
        <f>rawTransactionSheet!K381</f>
        <v>2</v>
      </c>
      <c r="N381" s="5" t="str">
        <f>rawTransactionSheet!L381</f>
        <v>BANGALORE</v>
      </c>
      <c r="O381" s="1" t="str">
        <f t="shared" ref="O381:O382" si="38">VALUE(C381)</f>
        <v>125798</v>
      </c>
      <c r="P381" s="1" t="str">
        <f>MATCH(O381,rawBidData!$A$2:$A$146,0)</f>
        <v>#N/A</v>
      </c>
    </row>
    <row r="382">
      <c r="A382" s="2">
        <v>42370.0</v>
      </c>
      <c r="B382" s="5" t="str">
        <f>rawTransactionSheet!B382</f>
        <v>NandiBid</v>
      </c>
      <c r="C382" s="7" t="str">
        <f>rawTransactionSheet!C382</f>
        <v>139989</v>
      </c>
      <c r="D382" s="5" t="str">
        <f>rawTransactionSheet!D382</f>
        <v>MARUTI SUZUKI</v>
      </c>
      <c r="E382" s="5" t="str">
        <f>rawTransactionSheet!E382</f>
        <v>SWIFT DZIRE</v>
      </c>
      <c r="F382" s="5" t="str">
        <f>IFERROR(VLOOKUP(E382,modelMapping,2,0),E382)</f>
        <v>SWIFT DZIRE</v>
      </c>
      <c r="G382" s="5" t="str">
        <f>rawTransactionSheet!F382</f>
        <v>ZDI</v>
      </c>
      <c r="H382" s="1" t="str">
        <f t="shared" si="1"/>
        <v>ZDI</v>
      </c>
      <c r="I382" s="5" t="str">
        <f>rawTransactionSheet!G382</f>
        <v>2012</v>
      </c>
      <c r="J382" s="5" t="str">
        <f>rawTransactionSheet!H382</f>
        <v>566100</v>
      </c>
      <c r="K382" s="5" t="str">
        <f>rawTransactionSheet!I382</f>
        <v>37956</v>
      </c>
      <c r="L382" s="5" t="str">
        <f>rawTransactionSheet!J382</f>
        <v>4</v>
      </c>
      <c r="M382" s="5" t="str">
        <f>rawTransactionSheet!K382</f>
        <v>1</v>
      </c>
      <c r="N382" s="5" t="str">
        <f>rawTransactionSheet!L382</f>
        <v>BANGALORE</v>
      </c>
      <c r="O382" s="1" t="str">
        <f t="shared" si="38"/>
        <v>139989</v>
      </c>
      <c r="P382" s="1" t="str">
        <f>MATCH(O382,rawBidData!$A$2:$A$146,0)</f>
        <v>#N/A</v>
      </c>
    </row>
    <row r="383">
      <c r="A383" s="2">
        <v>42370.0</v>
      </c>
      <c r="B383" s="5" t="str">
        <f>rawTransactionSheet!B383</f>
        <v>PrasoonData</v>
      </c>
      <c r="C383" s="5" t="str">
        <f>rawTransactionSheet!C383</f>
        <v>Prasoon689</v>
      </c>
      <c r="D383" s="5" t="str">
        <f>rawTransactionSheet!D383</f>
        <v>MARUTI SUZUKI</v>
      </c>
      <c r="E383" s="5" t="str">
        <f>rawTransactionSheet!E383</f>
        <v>Swift</v>
      </c>
      <c r="F383" s="5" t="str">
        <f>IFERROR(VLOOKUP(E383,modelMapping,2,0),E383)</f>
        <v>Swift</v>
      </c>
      <c r="G383" s="5" t="str">
        <f>rawTransactionSheet!F383</f>
        <v>VXI ABS</v>
      </c>
      <c r="H383" s="1" t="str">
        <f t="shared" si="1"/>
        <v>VXI ABS</v>
      </c>
      <c r="I383" s="5" t="str">
        <f>rawTransactionSheet!G383</f>
        <v>2015</v>
      </c>
      <c r="J383" s="5" t="str">
        <f>rawTransactionSheet!H383</f>
        <v>565596.8136</v>
      </c>
      <c r="K383" s="5" t="str">
        <f>rawTransactionSheet!I383</f>
        <v>1000</v>
      </c>
      <c r="L383" s="5" t="str">
        <f>rawTransactionSheet!J383</f>
        <v>0</v>
      </c>
      <c r="M383" s="5" t="str">
        <f>rawTransactionSheet!K383</f>
        <v>1</v>
      </c>
      <c r="N383" s="5" t="str">
        <f>rawTransactionSheet!L383</f>
        <v>BANGALORE</v>
      </c>
    </row>
    <row r="384">
      <c r="A384" s="2">
        <v>42370.0</v>
      </c>
      <c r="B384" s="5" t="str">
        <f>rawTransactionSheet!B384</f>
        <v>PrasoonData</v>
      </c>
      <c r="C384" s="5" t="str">
        <f>rawTransactionSheet!C384</f>
        <v>Prasoon146</v>
      </c>
      <c r="D384" s="5" t="str">
        <f>rawTransactionSheet!D384</f>
        <v>MARUTI SUZUKI</v>
      </c>
      <c r="E384" s="5" t="str">
        <f>rawTransactionSheet!E384</f>
        <v>Swift</v>
      </c>
      <c r="F384" s="5" t="str">
        <f>IFERROR(VLOOKUP(E384,modelMapping,2,0),E384)</f>
        <v>Swift</v>
      </c>
      <c r="G384" s="5" t="str">
        <f>rawTransactionSheet!F384</f>
        <v>GLAM</v>
      </c>
      <c r="H384" s="1" t="str">
        <f t="shared" si="1"/>
        <v>GLAM</v>
      </c>
      <c r="I384" s="5" t="str">
        <f>rawTransactionSheet!G384</f>
        <v>2014</v>
      </c>
      <c r="J384" s="5" t="str">
        <f>rawTransactionSheet!H384</f>
        <v>565488</v>
      </c>
      <c r="K384" s="5" t="str">
        <f>rawTransactionSheet!I384</f>
        <v>10000</v>
      </c>
      <c r="L384" s="5" t="str">
        <f>rawTransactionSheet!J384</f>
        <v>1</v>
      </c>
      <c r="M384" s="5" t="str">
        <f>rawTransactionSheet!K384</f>
        <v>1</v>
      </c>
      <c r="N384" s="5" t="str">
        <f>rawTransactionSheet!L384</f>
        <v>BANGALORE</v>
      </c>
    </row>
    <row r="385">
      <c r="A385" s="2">
        <v>42370.0</v>
      </c>
      <c r="B385" s="5" t="str">
        <f>rawTransactionSheet!B385</f>
        <v>DelCalling</v>
      </c>
      <c r="C385" s="5" t="str">
        <f>rawTransactionSheet!C385</f>
        <v>20875</v>
      </c>
      <c r="D385" s="5" t="str">
        <f>rawTransactionSheet!D385</f>
        <v>MAHINDRA</v>
      </c>
      <c r="E385" s="5" t="str">
        <f>rawTransactionSheet!E385</f>
        <v>Quanto</v>
      </c>
      <c r="F385" s="5" t="str">
        <f>IFERROR(VLOOKUP(E385,modelMapping,2,0),E385)</f>
        <v>Quanto</v>
      </c>
      <c r="G385" s="5" t="str">
        <f>rawTransactionSheet!F385</f>
        <v>C8</v>
      </c>
      <c r="H385" s="1" t="str">
        <f t="shared" si="1"/>
        <v>C8</v>
      </c>
      <c r="I385" s="5" t="str">
        <f>rawTransactionSheet!G385</f>
        <v>2012</v>
      </c>
      <c r="J385" s="5" t="str">
        <f>rawTransactionSheet!H385</f>
        <v>565000</v>
      </c>
      <c r="K385" s="5" t="str">
        <f>rawTransactionSheet!I385</f>
        <v>30492</v>
      </c>
      <c r="L385" s="5" t="str">
        <f>rawTransactionSheet!J385</f>
        <v>3</v>
      </c>
      <c r="M385" s="5" t="str">
        <f>rawTransactionSheet!K385</f>
        <v>1</v>
      </c>
      <c r="N385" s="5" t="str">
        <f>rawTransactionSheet!L385</f>
        <v>BANGALORE</v>
      </c>
    </row>
    <row r="386">
      <c r="A386" s="2">
        <v>42370.0</v>
      </c>
      <c r="B386" s="5" t="str">
        <f>rawTransactionSheet!B386</f>
        <v>PrasoonData</v>
      </c>
      <c r="C386" s="5" t="str">
        <f>rawTransactionSheet!C386</f>
        <v>Prasoon833</v>
      </c>
      <c r="D386" s="5" t="str">
        <f>rawTransactionSheet!D386</f>
        <v>MARUTI SUZUKI</v>
      </c>
      <c r="E386" s="5" t="str">
        <f>rawTransactionSheet!E386</f>
        <v>Swift</v>
      </c>
      <c r="F386" s="5" t="str">
        <f>IFERROR(VLOOKUP(E386,modelMapping,2,0),E386)</f>
        <v>Swift</v>
      </c>
      <c r="G386" s="5" t="str">
        <f>rawTransactionSheet!F386</f>
        <v>ZXI</v>
      </c>
      <c r="H386" s="1" t="str">
        <f t="shared" si="1"/>
        <v>ZXI</v>
      </c>
      <c r="I386" s="5" t="str">
        <f>rawTransactionSheet!G386</f>
        <v>2013</v>
      </c>
      <c r="J386" s="5" t="str">
        <f>rawTransactionSheet!H386</f>
        <v>564088.2336</v>
      </c>
      <c r="K386" s="5" t="str">
        <f>rawTransactionSheet!I386</f>
        <v>1000</v>
      </c>
      <c r="L386" s="5" t="str">
        <f>rawTransactionSheet!J386</f>
        <v>2</v>
      </c>
      <c r="M386" s="5" t="str">
        <f>rawTransactionSheet!K386</f>
        <v>1</v>
      </c>
      <c r="N386" s="5" t="str">
        <f>rawTransactionSheet!L386</f>
        <v>BANGALORE</v>
      </c>
    </row>
    <row r="387">
      <c r="A387" s="2">
        <v>42370.0</v>
      </c>
      <c r="B387" s="5" t="str">
        <f>rawTransactionSheet!B387</f>
        <v>PrasoonData</v>
      </c>
      <c r="C387" s="5" t="str">
        <f>rawTransactionSheet!C387</f>
        <v>Prasoon164</v>
      </c>
      <c r="D387" s="5" t="str">
        <f>rawTransactionSheet!D387</f>
        <v>MARUTI SUZUKI</v>
      </c>
      <c r="E387" s="5" t="str">
        <f>rawTransactionSheet!E387</f>
        <v>Swift</v>
      </c>
      <c r="F387" s="5" t="str">
        <f>IFERROR(VLOOKUP(E387,modelMapping,2,0),E387)</f>
        <v>Swift</v>
      </c>
      <c r="G387" s="5" t="str">
        <f>rawTransactionSheet!F387</f>
        <v>GLAM</v>
      </c>
      <c r="H387" s="1" t="str">
        <f t="shared" si="1"/>
        <v>GLAM</v>
      </c>
      <c r="I387" s="5" t="str">
        <f>rawTransactionSheet!G387</f>
        <v>2015</v>
      </c>
      <c r="J387" s="5" t="str">
        <f>rawTransactionSheet!H387</f>
        <v>561834</v>
      </c>
      <c r="K387" s="5" t="str">
        <f>rawTransactionSheet!I387</f>
        <v>30000</v>
      </c>
      <c r="L387" s="5" t="str">
        <f>rawTransactionSheet!J387</f>
        <v>0</v>
      </c>
      <c r="M387" s="5" t="str">
        <f>rawTransactionSheet!K387</f>
        <v>1</v>
      </c>
      <c r="N387" s="5" t="str">
        <f>rawTransactionSheet!L387</f>
        <v>BANGALORE</v>
      </c>
    </row>
    <row r="388">
      <c r="A388" s="2">
        <v>42370.0</v>
      </c>
      <c r="B388" s="5" t="str">
        <f>rawTransactionSheet!B388</f>
        <v>Pratham</v>
      </c>
      <c r="C388" s="5" t="str">
        <f>rawTransactionSheet!C388</f>
        <v>34</v>
      </c>
      <c r="D388" s="5" t="str">
        <f>rawTransactionSheet!D388</f>
        <v>HYUNDAI</v>
      </c>
      <c r="E388" s="5" t="str">
        <f>rawTransactionSheet!E388</f>
        <v>i20</v>
      </c>
      <c r="F388" s="5" t="str">
        <f>IFERROR(VLOOKUP(E388,modelMapping,2,0),E388)</f>
        <v>i20</v>
      </c>
      <c r="G388" s="5" t="str">
        <f>rawTransactionSheet!F388</f>
        <v>MAGNA 1.4 CRDI</v>
      </c>
      <c r="H388" s="1" t="str">
        <f t="shared" si="1"/>
        <v>MAGNA 1.4 CRDI</v>
      </c>
      <c r="I388" s="5" t="str">
        <f>rawTransactionSheet!G388</f>
        <v>2012</v>
      </c>
      <c r="J388" s="5" t="str">
        <f>rawTransactionSheet!H388</f>
        <v>561105</v>
      </c>
      <c r="K388" s="5" t="str">
        <f>rawTransactionSheet!I388</f>
        <v>32919.91787</v>
      </c>
      <c r="L388" s="5" t="str">
        <f>rawTransactionSheet!J388</f>
        <v>2.743326489</v>
      </c>
      <c r="M388" s="5" t="str">
        <f>rawTransactionSheet!K388</f>
        <v>1</v>
      </c>
      <c r="N388" s="5" t="str">
        <f>rawTransactionSheet!L388</f>
        <v>BANGALORE</v>
      </c>
    </row>
    <row r="389">
      <c r="A389" s="2">
        <v>42370.0</v>
      </c>
      <c r="B389" s="5" t="str">
        <f>rawTransactionSheet!B389</f>
        <v>RNS</v>
      </c>
      <c r="C389" s="5" t="str">
        <f>rawTransactionSheet!C389</f>
        <v>KA06N3441</v>
      </c>
      <c r="D389" s="5" t="str">
        <f>rawTransactionSheet!D389</f>
        <v>MARUTI SUZUKI</v>
      </c>
      <c r="E389" s="5" t="str">
        <f>rawTransactionSheet!E389</f>
        <v>Swift</v>
      </c>
      <c r="F389" s="5" t="str">
        <f>IFERROR(VLOOKUP(E389,modelMapping,2,0),E389)</f>
        <v>Swift</v>
      </c>
      <c r="G389" s="5" t="str">
        <f>rawTransactionSheet!F389</f>
        <v>VDI</v>
      </c>
      <c r="H389" s="1" t="str">
        <f t="shared" si="1"/>
        <v>VDI</v>
      </c>
      <c r="I389" s="5" t="str">
        <f>rawTransactionSheet!G389</f>
        <v>2012</v>
      </c>
      <c r="J389" s="5" t="str">
        <f>rawTransactionSheet!H389</f>
        <v>560550</v>
      </c>
      <c r="K389" s="5" t="str">
        <f>rawTransactionSheet!I389</f>
        <v>18648</v>
      </c>
      <c r="L389" s="5" t="str">
        <f>rawTransactionSheet!J389</f>
        <v>3.871232877</v>
      </c>
      <c r="M389" s="5" t="str">
        <f>rawTransactionSheet!K389</f>
        <v>1</v>
      </c>
      <c r="N389" s="5" t="str">
        <f>rawTransactionSheet!L389</f>
        <v>BANGALORE</v>
      </c>
    </row>
    <row r="390">
      <c r="A390" s="2">
        <v>42370.0</v>
      </c>
      <c r="B390" s="5" t="str">
        <f>rawTransactionSheet!B390</f>
        <v>RNS</v>
      </c>
      <c r="C390" s="5" t="str">
        <f>rawTransactionSheet!C390</f>
        <v>KA04MK6928</v>
      </c>
      <c r="D390" s="5" t="str">
        <f>rawTransactionSheet!D390</f>
        <v>MARUTI SUZUKI</v>
      </c>
      <c r="E390" s="5" t="str">
        <f>rawTransactionSheet!E390</f>
        <v>Swift</v>
      </c>
      <c r="F390" s="5" t="str">
        <f>IFERROR(VLOOKUP(E390,modelMapping,2,0),E390)</f>
        <v>Swift</v>
      </c>
      <c r="G390" s="5" t="str">
        <f>rawTransactionSheet!F390</f>
        <v>VDI</v>
      </c>
      <c r="H390" s="1" t="str">
        <f t="shared" si="1"/>
        <v>VDI</v>
      </c>
      <c r="I390" s="5" t="str">
        <f>rawTransactionSheet!G390</f>
        <v>2012</v>
      </c>
      <c r="J390" s="5" t="str">
        <f>rawTransactionSheet!H390</f>
        <v>560550</v>
      </c>
      <c r="K390" s="5" t="str">
        <f>rawTransactionSheet!I390</f>
        <v>65151</v>
      </c>
      <c r="L390" s="5" t="str">
        <f>rawTransactionSheet!J390</f>
        <v>3.569863014</v>
      </c>
      <c r="M390" s="5" t="str">
        <f>rawTransactionSheet!K390</f>
        <v>2</v>
      </c>
      <c r="N390" s="5" t="str">
        <f>rawTransactionSheet!L390</f>
        <v>BANGALORE</v>
      </c>
    </row>
    <row r="391">
      <c r="A391" s="2">
        <v>42370.0</v>
      </c>
      <c r="B391" s="5" t="str">
        <f>rawTransactionSheet!B391</f>
        <v>DelCalling</v>
      </c>
      <c r="C391" s="5" t="str">
        <f>rawTransactionSheet!C391</f>
        <v>69869</v>
      </c>
      <c r="D391" s="5" t="str">
        <f>rawTransactionSheet!D391</f>
        <v>HYUNDAI</v>
      </c>
      <c r="E391" s="5" t="str">
        <f>rawTransactionSheet!E391</f>
        <v>i20</v>
      </c>
      <c r="F391" s="5" t="str">
        <f>IFERROR(VLOOKUP(E391,modelMapping,2,0),E391)</f>
        <v>i20</v>
      </c>
      <c r="G391" s="5" t="str">
        <f>rawTransactionSheet!F391</f>
        <v>Sportz 1.2</v>
      </c>
      <c r="H391" s="1" t="str">
        <f t="shared" si="1"/>
        <v>Sportz 1.2</v>
      </c>
      <c r="I391" s="5" t="str">
        <f>rawTransactionSheet!G391</f>
        <v>2012</v>
      </c>
      <c r="J391" s="5" t="str">
        <f>rawTransactionSheet!H391</f>
        <v>560000</v>
      </c>
      <c r="K391" s="5" t="str">
        <f>rawTransactionSheet!I391</f>
        <v>35127</v>
      </c>
      <c r="L391" s="5" t="str">
        <f>rawTransactionSheet!J391</f>
        <v>3</v>
      </c>
      <c r="M391" s="5" t="str">
        <f>rawTransactionSheet!K391</f>
        <v>2</v>
      </c>
      <c r="N391" s="5" t="str">
        <f>rawTransactionSheet!L391</f>
        <v>BANGALORE</v>
      </c>
    </row>
    <row r="392">
      <c r="A392" s="2">
        <v>42370.0</v>
      </c>
      <c r="B392" s="5" t="str">
        <f>rawTransactionSheet!B392</f>
        <v>RNS</v>
      </c>
      <c r="C392" s="5" t="str">
        <f>rawTransactionSheet!C392</f>
        <v>KA53MA8208</v>
      </c>
      <c r="D392" s="5" t="str">
        <f>rawTransactionSheet!D392</f>
        <v>MARUTI SUZUKI</v>
      </c>
      <c r="E392" s="5" t="str">
        <f>rawTransactionSheet!E392</f>
        <v>Swift</v>
      </c>
      <c r="F392" s="5" t="str">
        <f>IFERROR(VLOOKUP(E392,modelMapping,2,0),E392)</f>
        <v>Swift</v>
      </c>
      <c r="G392" s="5" t="str">
        <f>rawTransactionSheet!F392</f>
        <v>VDI</v>
      </c>
      <c r="H392" s="1" t="str">
        <f t="shared" si="1"/>
        <v>VDI</v>
      </c>
      <c r="I392" s="5" t="str">
        <f>rawTransactionSheet!G392</f>
        <v>2013</v>
      </c>
      <c r="J392" s="5" t="str">
        <f>rawTransactionSheet!H392</f>
        <v>560000</v>
      </c>
      <c r="K392" s="5" t="str">
        <f>rawTransactionSheet!I392</f>
        <v>61681</v>
      </c>
      <c r="L392" s="5" t="str">
        <f>rawTransactionSheet!J392</f>
        <v>2.687671233</v>
      </c>
      <c r="M392" s="5" t="str">
        <f>rawTransactionSheet!K392</f>
        <v>1</v>
      </c>
      <c r="N392" s="5" t="str">
        <f>rawTransactionSheet!L392</f>
        <v>BANGALORE</v>
      </c>
    </row>
    <row r="393">
      <c r="A393" s="2">
        <v>42370.0</v>
      </c>
      <c r="B393" s="5" t="str">
        <f>rawTransactionSheet!B393</f>
        <v>RNS</v>
      </c>
      <c r="C393" s="5" t="str">
        <f>rawTransactionSheet!C393</f>
        <v>KA04MM4774</v>
      </c>
      <c r="D393" s="5" t="str">
        <f>rawTransactionSheet!D393</f>
        <v>MARUTI SUZUKI</v>
      </c>
      <c r="E393" s="5" t="str">
        <f>rawTransactionSheet!E393</f>
        <v>Swift</v>
      </c>
      <c r="F393" s="5" t="str">
        <f>IFERROR(VLOOKUP(E393,modelMapping,2,0),E393)</f>
        <v>Swift</v>
      </c>
      <c r="G393" s="5" t="str">
        <f>rawTransactionSheet!F393</f>
        <v>ZXI</v>
      </c>
      <c r="H393" s="1" t="str">
        <f t="shared" si="1"/>
        <v>ZXI</v>
      </c>
      <c r="I393" s="5" t="str">
        <f>rawTransactionSheet!G393</f>
        <v>2013</v>
      </c>
      <c r="J393" s="5" t="str">
        <f>rawTransactionSheet!H393</f>
        <v>560000</v>
      </c>
      <c r="K393" s="5" t="str">
        <f>rawTransactionSheet!I393</f>
        <v>57287</v>
      </c>
      <c r="L393" s="5" t="str">
        <f>rawTransactionSheet!J393</f>
        <v>2.690410959</v>
      </c>
      <c r="M393" s="5" t="str">
        <f>rawTransactionSheet!K393</f>
        <v>1</v>
      </c>
      <c r="N393" s="5" t="str">
        <f>rawTransactionSheet!L393</f>
        <v>BANGALORE</v>
      </c>
    </row>
    <row r="394">
      <c r="A394" s="2">
        <v>42370.0</v>
      </c>
      <c r="B394" s="5" t="str">
        <f>rawTransactionSheet!B394</f>
        <v>DelCalling</v>
      </c>
      <c r="C394" s="5" t="str">
        <f>rawTransactionSheet!C394</f>
        <v>135474</v>
      </c>
      <c r="D394" s="5" t="str">
        <f>rawTransactionSheet!D394</f>
        <v>MARUTI SUZUKI</v>
      </c>
      <c r="E394" s="5" t="str">
        <f>rawTransactionSheet!E394</f>
        <v>SWIFT</v>
      </c>
      <c r="F394" s="5" t="str">
        <f>IFERROR(VLOOKUP(E394,modelMapping,2,0),E394)</f>
        <v>SWIFT</v>
      </c>
      <c r="G394" s="5" t="str">
        <f>rawTransactionSheet!F394</f>
        <v>VDi</v>
      </c>
      <c r="H394" s="1" t="str">
        <f t="shared" si="1"/>
        <v>VDi</v>
      </c>
      <c r="I394" s="5" t="str">
        <f>rawTransactionSheet!G394</f>
        <v>2013</v>
      </c>
      <c r="J394" s="5" t="str">
        <f>rawTransactionSheet!H394</f>
        <v>560000</v>
      </c>
      <c r="K394" s="5" t="str">
        <f>rawTransactionSheet!I394</f>
        <v>32559</v>
      </c>
      <c r="L394" s="5" t="str">
        <f>rawTransactionSheet!J394</f>
        <v>3</v>
      </c>
      <c r="M394" s="5" t="str">
        <f>rawTransactionSheet!K394</f>
        <v>1</v>
      </c>
      <c r="N394" s="5" t="str">
        <f>rawTransactionSheet!L394</f>
        <v>BANGALORE</v>
      </c>
    </row>
    <row r="395">
      <c r="A395" s="2">
        <v>42370.0</v>
      </c>
      <c r="B395" s="5" t="str">
        <f>rawTransactionSheet!B395</f>
        <v>PrasoonData</v>
      </c>
      <c r="C395" s="5" t="str">
        <f>rawTransactionSheet!C395</f>
        <v>Prasoon853</v>
      </c>
      <c r="D395" s="5" t="str">
        <f>rawTransactionSheet!D395</f>
        <v>MARUTI SUZUKI</v>
      </c>
      <c r="E395" s="5" t="str">
        <f>rawTransactionSheet!E395</f>
        <v>Swift</v>
      </c>
      <c r="F395" s="5" t="str">
        <f>IFERROR(VLOOKUP(E395,modelMapping,2,0),E395)</f>
        <v>Swift</v>
      </c>
      <c r="G395" s="5" t="str">
        <f>rawTransactionSheet!F395</f>
        <v>ZXI</v>
      </c>
      <c r="H395" s="1" t="str">
        <f t="shared" si="1"/>
        <v>ZXI</v>
      </c>
      <c r="I395" s="5" t="str">
        <f>rawTransactionSheet!G395</f>
        <v>2014</v>
      </c>
      <c r="J395" s="5" t="str">
        <f>rawTransactionSheet!H395</f>
        <v>558814.5024</v>
      </c>
      <c r="K395" s="5" t="str">
        <f>rawTransactionSheet!I395</f>
        <v>40000</v>
      </c>
      <c r="L395" s="5" t="str">
        <f>rawTransactionSheet!J395</f>
        <v>1</v>
      </c>
      <c r="M395" s="5" t="str">
        <f>rawTransactionSheet!K395</f>
        <v>1</v>
      </c>
      <c r="N395" s="5" t="str">
        <f>rawTransactionSheet!L395</f>
        <v>BANGALORE</v>
      </c>
    </row>
    <row r="396">
      <c r="A396" s="2">
        <v>42370.0</v>
      </c>
      <c r="B396" s="5" t="str">
        <f>rawTransactionSheet!B396</f>
        <v>RNS</v>
      </c>
      <c r="C396" s="5" t="str">
        <f>rawTransactionSheet!C396</f>
        <v>KA50N0689</v>
      </c>
      <c r="D396" s="5" t="str">
        <f>rawTransactionSheet!D396</f>
        <v>MARUTI SUZUKI</v>
      </c>
      <c r="E396" s="5" t="str">
        <f>rawTransactionSheet!E396</f>
        <v>SX4</v>
      </c>
      <c r="F396" s="5" t="str">
        <f>IFERROR(VLOOKUP(E396,modelMapping,2,0),E396)</f>
        <v>SX4</v>
      </c>
      <c r="G396" s="5" t="str">
        <f>rawTransactionSheet!F396</f>
        <v>VDI</v>
      </c>
      <c r="H396" s="1" t="str">
        <f t="shared" si="1"/>
        <v>VDI</v>
      </c>
      <c r="I396" s="5" t="str">
        <f>rawTransactionSheet!G396</f>
        <v>2011</v>
      </c>
      <c r="J396" s="5" t="str">
        <f>rawTransactionSheet!H396</f>
        <v>557000</v>
      </c>
      <c r="K396" s="5" t="str">
        <f>rawTransactionSheet!I396</f>
        <v>79810</v>
      </c>
      <c r="L396" s="5" t="str">
        <f>rawTransactionSheet!J396</f>
        <v>4.652054795</v>
      </c>
      <c r="M396" s="5" t="str">
        <f>rawTransactionSheet!K396</f>
        <v>2</v>
      </c>
      <c r="N396" s="5" t="str">
        <f>rawTransactionSheet!L396</f>
        <v>BANGALORE</v>
      </c>
    </row>
    <row r="397">
      <c r="A397" s="2">
        <v>42370.0</v>
      </c>
      <c r="B397" s="5" t="str">
        <f>rawTransactionSheet!B397</f>
        <v>NandiBid</v>
      </c>
      <c r="C397" s="5" t="str">
        <f>rawTransactionSheet!C397</f>
        <v>119064</v>
      </c>
      <c r="D397" s="5" t="str">
        <f>rawTransactionSheet!D397</f>
        <v>HONDA</v>
      </c>
      <c r="E397" s="5" t="str">
        <f>rawTransactionSheet!E397</f>
        <v>Amaze</v>
      </c>
      <c r="F397" s="5" t="str">
        <f>IFERROR(VLOOKUP(E397,modelMapping,2,0),E397)</f>
        <v>Amaze</v>
      </c>
      <c r="G397" s="5" t="str">
        <f>rawTransactionSheet!F397</f>
        <v>1.2 SX i-VTEC</v>
      </c>
      <c r="H397" s="1" t="str">
        <f t="shared" si="1"/>
        <v>1.2 SX i-VTEC</v>
      </c>
      <c r="I397" s="5" t="str">
        <f>rawTransactionSheet!G397</f>
        <v>2015</v>
      </c>
      <c r="J397" s="5" t="str">
        <f>rawTransactionSheet!H397</f>
        <v>555000</v>
      </c>
      <c r="K397" s="5" t="str">
        <f>rawTransactionSheet!I397</f>
        <v>17201</v>
      </c>
      <c r="L397" s="5" t="str">
        <f>rawTransactionSheet!J397</f>
        <v>1</v>
      </c>
      <c r="M397" s="5" t="str">
        <f>rawTransactionSheet!K397</f>
        <v>1</v>
      </c>
      <c r="N397" s="5" t="str">
        <f>rawTransactionSheet!L397</f>
        <v>BANGALORE</v>
      </c>
      <c r="O397" s="1" t="str">
        <f t="shared" ref="O397:O398" si="39">VALUE(C397)</f>
        <v>119064</v>
      </c>
      <c r="P397" s="1" t="str">
        <f>MATCH(O397,rawBidData!$A$2:$A$146,0)</f>
        <v>#N/A</v>
      </c>
    </row>
    <row r="398">
      <c r="A398" s="2">
        <v>42370.0</v>
      </c>
      <c r="B398" s="5" t="str">
        <f>rawTransactionSheet!B398</f>
        <v>NandiBid</v>
      </c>
      <c r="C398" s="5" t="str">
        <f>rawTransactionSheet!C398</f>
        <v>124805</v>
      </c>
      <c r="D398" s="5" t="str">
        <f>rawTransactionSheet!D398</f>
        <v>HONDA</v>
      </c>
      <c r="E398" s="5" t="str">
        <f>rawTransactionSheet!E398</f>
        <v>AMAZE</v>
      </c>
      <c r="F398" s="5" t="str">
        <f>IFERROR(VLOOKUP(E398,modelMapping,2,0),E398)</f>
        <v>AMAZE</v>
      </c>
      <c r="G398" s="5" t="str">
        <f>rawTransactionSheet!F398</f>
        <v>1.2 VX AT I-VTEC</v>
      </c>
      <c r="H398" s="1" t="str">
        <f t="shared" si="1"/>
        <v>1.2 VX AT I-VTEC</v>
      </c>
      <c r="I398" s="5" t="str">
        <f>rawTransactionSheet!G398</f>
        <v>2014</v>
      </c>
      <c r="J398" s="5" t="str">
        <f>rawTransactionSheet!H398</f>
        <v>555000</v>
      </c>
      <c r="K398" s="5" t="str">
        <f>rawTransactionSheet!I398</f>
        <v>12694</v>
      </c>
      <c r="L398" s="5" t="str">
        <f>rawTransactionSheet!J398</f>
        <v>2</v>
      </c>
      <c r="M398" s="5" t="str">
        <f>rawTransactionSheet!K398</f>
        <v>1</v>
      </c>
      <c r="N398" s="5" t="str">
        <f>rawTransactionSheet!L398</f>
        <v>BANGALORE</v>
      </c>
      <c r="O398" s="1" t="str">
        <f t="shared" si="39"/>
        <v>124805</v>
      </c>
      <c r="P398" s="1" t="str">
        <f>MATCH(O398,rawBidData!$A$2:$A$146,0)</f>
        <v>#N/A</v>
      </c>
    </row>
    <row r="399">
      <c r="A399" s="2">
        <v>42370.0</v>
      </c>
      <c r="B399" s="5" t="str">
        <f>rawTransactionSheet!B399</f>
        <v>KALYANI MOTORS PVT LTD</v>
      </c>
      <c r="C399" s="5" t="str">
        <f>rawTransactionSheet!C399</f>
        <v>KA53Z1867</v>
      </c>
      <c r="D399" s="5" t="str">
        <f>rawTransactionSheet!D399</f>
        <v>HONDA</v>
      </c>
      <c r="E399" s="5" t="str">
        <f>rawTransactionSheet!E399</f>
        <v>CITY</v>
      </c>
      <c r="F399" s="5" t="str">
        <f>IFERROR(VLOOKUP(E399,modelMapping,2,0),E399)</f>
        <v>CITY</v>
      </c>
      <c r="G399" s="5" t="str">
        <f>rawTransactionSheet!F399</f>
        <v>1.5 Gxi</v>
      </c>
      <c r="H399" s="1" t="str">
        <f t="shared" si="1"/>
        <v>1.5 Gxi</v>
      </c>
      <c r="I399" s="5" t="str">
        <f>rawTransactionSheet!G399</f>
        <v>2011</v>
      </c>
      <c r="J399" s="5" t="str">
        <f>rawTransactionSheet!H399</f>
        <v>555000</v>
      </c>
      <c r="K399" s="5" t="str">
        <f>rawTransactionSheet!I399</f>
        <v>51999</v>
      </c>
      <c r="L399" s="5" t="str">
        <f>rawTransactionSheet!J399</f>
        <v>4</v>
      </c>
      <c r="M399" s="5" t="str">
        <f>rawTransactionSheet!K399</f>
        <v>1</v>
      </c>
      <c r="N399" s="5" t="str">
        <f>rawTransactionSheet!L399</f>
        <v>BANGALORE</v>
      </c>
    </row>
    <row r="400">
      <c r="A400" s="2">
        <v>42370.0</v>
      </c>
      <c r="B400" s="5" t="str">
        <f>rawTransactionSheet!B400</f>
        <v>NandiBid</v>
      </c>
      <c r="C400" s="5" t="str">
        <f>rawTransactionSheet!C400</f>
        <v>126643</v>
      </c>
      <c r="D400" s="5" t="str">
        <f>rawTransactionSheet!D400</f>
        <v>HYUNDAI</v>
      </c>
      <c r="E400" s="5" t="str">
        <f>rawTransactionSheet!E400</f>
        <v>I20</v>
      </c>
      <c r="F400" s="5" t="str">
        <f>IFERROR(VLOOKUP(E400,modelMapping,2,0),E400)</f>
        <v>I20</v>
      </c>
      <c r="G400" s="5" t="str">
        <f>rawTransactionSheet!F400</f>
        <v>Asta 1.4 CRDI</v>
      </c>
      <c r="H400" s="1" t="str">
        <f t="shared" si="1"/>
        <v>Asta 1.4 CRDI</v>
      </c>
      <c r="I400" s="5" t="str">
        <f>rawTransactionSheet!G400</f>
        <v>2013</v>
      </c>
      <c r="J400" s="5" t="str">
        <f>rawTransactionSheet!H400</f>
        <v>555000</v>
      </c>
      <c r="K400" s="5" t="str">
        <f>rawTransactionSheet!I400</f>
        <v>40513</v>
      </c>
      <c r="L400" s="5" t="str">
        <f>rawTransactionSheet!J400</f>
        <v>3</v>
      </c>
      <c r="M400" s="5" t="str">
        <f>rawTransactionSheet!K400</f>
        <v>1</v>
      </c>
      <c r="N400" s="5" t="str">
        <f>rawTransactionSheet!L400</f>
        <v>BANGALORE</v>
      </c>
      <c r="O400" s="1" t="str">
        <f t="shared" ref="O400:O403" si="40">VALUE(C400)</f>
        <v>126643</v>
      </c>
      <c r="P400" s="1" t="str">
        <f>MATCH(O400,rawBidData!$A$2:$A$146,0)</f>
        <v>#N/A</v>
      </c>
    </row>
    <row r="401">
      <c r="A401" s="2">
        <v>42370.0</v>
      </c>
      <c r="B401" s="5" t="str">
        <f>rawTransactionSheet!B401</f>
        <v>NandiBid</v>
      </c>
      <c r="C401" s="5" t="str">
        <f>rawTransactionSheet!C401</f>
        <v>119600</v>
      </c>
      <c r="D401" s="5" t="str">
        <f>rawTransactionSheet!D401</f>
        <v>HONDA</v>
      </c>
      <c r="E401" s="5" t="str">
        <f>rawTransactionSheet!E401</f>
        <v>Jazz</v>
      </c>
      <c r="F401" s="5" t="str">
        <f>IFERROR(VLOOKUP(E401,modelMapping,2,0),E401)</f>
        <v>Jazz</v>
      </c>
      <c r="G401" s="5" t="str">
        <f>rawTransactionSheet!F401</f>
        <v>S</v>
      </c>
      <c r="H401" s="1" t="str">
        <f t="shared" si="1"/>
        <v>S</v>
      </c>
      <c r="I401" s="5" t="str">
        <f>rawTransactionSheet!G401</f>
        <v>2015</v>
      </c>
      <c r="J401" s="5" t="str">
        <f>rawTransactionSheet!H401</f>
        <v>555000</v>
      </c>
      <c r="K401" s="5" t="str">
        <f>rawTransactionSheet!I401</f>
        <v>1149</v>
      </c>
      <c r="L401" s="5" t="str">
        <f>rawTransactionSheet!J401</f>
        <v>1</v>
      </c>
      <c r="M401" s="5" t="str">
        <f>rawTransactionSheet!K401</f>
        <v>1</v>
      </c>
      <c r="N401" s="5" t="str">
        <f>rawTransactionSheet!L401</f>
        <v>BANGALORE</v>
      </c>
      <c r="O401" s="1" t="str">
        <f t="shared" si="40"/>
        <v>119600</v>
      </c>
      <c r="P401" s="1" t="str">
        <f>MATCH(O401,rawBidData!$A$2:$A$146,0)</f>
        <v>#N/A</v>
      </c>
    </row>
    <row r="402">
      <c r="A402" s="2">
        <v>42370.0</v>
      </c>
      <c r="B402" s="5" t="str">
        <f>rawTransactionSheet!B402</f>
        <v>NandiBid</v>
      </c>
      <c r="C402" s="5" t="str">
        <f>rawTransactionSheet!C402</f>
        <v>126130</v>
      </c>
      <c r="D402" s="5" t="str">
        <f>rawTransactionSheet!D402</f>
        <v>VOLKSWAGEN</v>
      </c>
      <c r="E402" s="5" t="str">
        <f>rawTransactionSheet!E402</f>
        <v>POLO</v>
      </c>
      <c r="F402" s="5" t="str">
        <f>IFERROR(VLOOKUP(E402,modelMapping,2,0),E402)</f>
        <v>POLO</v>
      </c>
      <c r="G402" s="5" t="str">
        <f>rawTransactionSheet!F402</f>
        <v>HIGHLINE1.2L (P)</v>
      </c>
      <c r="H402" s="1" t="str">
        <f t="shared" si="1"/>
        <v>HIGHLINE1.2L (P)</v>
      </c>
      <c r="I402" s="5" t="str">
        <f>rawTransactionSheet!G402</f>
        <v>2014</v>
      </c>
      <c r="J402" s="5" t="str">
        <f>rawTransactionSheet!H402</f>
        <v>555000</v>
      </c>
      <c r="K402" s="5" t="str">
        <f>rawTransactionSheet!I402</f>
        <v>16532</v>
      </c>
      <c r="L402" s="5" t="str">
        <f>rawTransactionSheet!J402</f>
        <v>2</v>
      </c>
      <c r="M402" s="5" t="str">
        <f>rawTransactionSheet!K402</f>
        <v>1</v>
      </c>
      <c r="N402" s="5" t="str">
        <f>rawTransactionSheet!L402</f>
        <v>BANGALORE</v>
      </c>
      <c r="O402" s="1" t="str">
        <f t="shared" si="40"/>
        <v>126130</v>
      </c>
      <c r="P402" s="1" t="str">
        <f>MATCH(O402,rawBidData!$A$2:$A$146,0)</f>
        <v>#N/A</v>
      </c>
    </row>
    <row r="403">
      <c r="A403" s="2">
        <v>42370.0</v>
      </c>
      <c r="B403" s="5" t="str">
        <f>rawTransactionSheet!B403</f>
        <v>NandiBid</v>
      </c>
      <c r="C403" s="5" t="str">
        <f>rawTransactionSheet!C403</f>
        <v>132769</v>
      </c>
      <c r="D403" s="5" t="str">
        <f>rawTransactionSheet!D403</f>
        <v>SKODA</v>
      </c>
      <c r="E403" s="5" t="str">
        <f>rawTransactionSheet!E403</f>
        <v>RAPID</v>
      </c>
      <c r="F403" s="5" t="str">
        <f>IFERROR(VLOOKUP(E403,modelMapping,2,0),E403)</f>
        <v>RAPID</v>
      </c>
      <c r="G403" s="5" t="str">
        <f>rawTransactionSheet!F403</f>
        <v>ELEGANCE 1.6 TDI CR MT</v>
      </c>
      <c r="H403" s="1" t="str">
        <f t="shared" si="1"/>
        <v>ELEGANCE 1.6 TDI CR MT</v>
      </c>
      <c r="I403" s="5" t="str">
        <f>rawTransactionSheet!G403</f>
        <v>2012</v>
      </c>
      <c r="J403" s="5" t="str">
        <f>rawTransactionSheet!H403</f>
        <v>555000</v>
      </c>
      <c r="K403" s="5" t="str">
        <f>rawTransactionSheet!I403</f>
        <v>59478</v>
      </c>
      <c r="L403" s="5" t="str">
        <f>rawTransactionSheet!J403</f>
        <v>4</v>
      </c>
      <c r="M403" s="5" t="str">
        <f>rawTransactionSheet!K403</f>
        <v>1</v>
      </c>
      <c r="N403" s="5" t="str">
        <f>rawTransactionSheet!L403</f>
        <v>BANGALORE</v>
      </c>
      <c r="O403" s="1" t="str">
        <f t="shared" si="40"/>
        <v>132769</v>
      </c>
      <c r="P403" s="1" t="str">
        <f>MATCH(O403,rawBidData!$A$2:$A$146,0)</f>
        <v>#N/A</v>
      </c>
    </row>
    <row r="404">
      <c r="A404" s="2">
        <v>42370.0</v>
      </c>
      <c r="B404" s="5" t="str">
        <f>rawTransactionSheet!B404</f>
        <v>RNS</v>
      </c>
      <c r="C404" s="5" t="str">
        <f>rawTransactionSheet!C404</f>
        <v>KA02MK1337</v>
      </c>
      <c r="D404" s="5" t="str">
        <f>rawTransactionSheet!D404</f>
        <v>MARUTI SUZUKI</v>
      </c>
      <c r="E404" s="5" t="str">
        <f>rawTransactionSheet!E404</f>
        <v>Ritz</v>
      </c>
      <c r="F404" s="5" t="str">
        <f>IFERROR(VLOOKUP(E404,modelMapping,2,0),E404)</f>
        <v>Ritz</v>
      </c>
      <c r="G404" s="5" t="str">
        <f>rawTransactionSheet!F404</f>
        <v>VDI</v>
      </c>
      <c r="H404" s="1" t="str">
        <f t="shared" si="1"/>
        <v>VDI</v>
      </c>
      <c r="I404" s="5" t="str">
        <f>rawTransactionSheet!G404</f>
        <v>2015</v>
      </c>
      <c r="J404" s="5" t="str">
        <f>rawTransactionSheet!H404</f>
        <v>555000</v>
      </c>
      <c r="K404" s="5" t="str">
        <f>rawTransactionSheet!I404</f>
        <v>14391</v>
      </c>
      <c r="L404" s="5" t="str">
        <f>rawTransactionSheet!J404</f>
        <v>0.882191781</v>
      </c>
      <c r="M404" s="5" t="str">
        <f>rawTransactionSheet!K404</f>
        <v>2</v>
      </c>
      <c r="N404" s="5" t="str">
        <f>rawTransactionSheet!L404</f>
        <v>BANGALORE</v>
      </c>
    </row>
    <row r="405">
      <c r="A405" s="2">
        <v>42370.0</v>
      </c>
      <c r="B405" s="5" t="str">
        <f>rawTransactionSheet!B405</f>
        <v>NandiBid</v>
      </c>
      <c r="C405" s="5" t="str">
        <f>rawTransactionSheet!C405</f>
        <v>120155</v>
      </c>
      <c r="D405" s="5" t="str">
        <f>rawTransactionSheet!D405</f>
        <v>MAHINDRA</v>
      </c>
      <c r="E405" s="5" t="str">
        <f>rawTransactionSheet!E405</f>
        <v>Scorpio</v>
      </c>
      <c r="F405" s="5" t="str">
        <f>IFERROR(VLOOKUP(E405,modelMapping,2,0),E405)</f>
        <v>Scorpio</v>
      </c>
      <c r="G405" s="5" t="str">
        <f>rawTransactionSheet!F405</f>
        <v>VLX 2WD</v>
      </c>
      <c r="H405" s="1" t="str">
        <f t="shared" si="1"/>
        <v>VLX 2WD</v>
      </c>
      <c r="I405" s="5" t="str">
        <f>rawTransactionSheet!G405</f>
        <v>2012</v>
      </c>
      <c r="J405" s="5" t="str">
        <f>rawTransactionSheet!H405</f>
        <v>555000</v>
      </c>
      <c r="K405" s="5" t="str">
        <f>rawTransactionSheet!I405</f>
        <v>83295</v>
      </c>
      <c r="L405" s="5" t="str">
        <f>rawTransactionSheet!J405</f>
        <v>4</v>
      </c>
      <c r="M405" s="5" t="str">
        <f>rawTransactionSheet!K405</f>
        <v>1</v>
      </c>
      <c r="N405" s="5" t="str">
        <f>rawTransactionSheet!L405</f>
        <v>BANGALORE</v>
      </c>
      <c r="O405" s="1" t="str">
        <f>VALUE(C405)</f>
        <v>120155</v>
      </c>
      <c r="P405" s="1" t="str">
        <f>MATCH(O405,rawBidData!$A$2:$A$146,0)</f>
        <v>#N/A</v>
      </c>
    </row>
    <row r="406">
      <c r="A406" s="2">
        <v>42370.0</v>
      </c>
      <c r="B406" s="5" t="str">
        <f>rawTransactionSheet!B406</f>
        <v>KALYANI MOTORS PVT LTD</v>
      </c>
      <c r="C406" s="5" t="str">
        <f>rawTransactionSheet!C406</f>
        <v>KA27M5705</v>
      </c>
      <c r="D406" s="5" t="str">
        <f>rawTransactionSheet!D406</f>
        <v>MARUTI SUZUKI</v>
      </c>
      <c r="E406" s="5" t="str">
        <f>rawTransactionSheet!E406</f>
        <v>SWIFT</v>
      </c>
      <c r="F406" s="5" t="str">
        <f>IFERROR(VLOOKUP(E406,modelMapping,2,0),E406)</f>
        <v>SWIFT</v>
      </c>
      <c r="G406" s="5" t="str">
        <f>rawTransactionSheet!F406</f>
        <v>VDI</v>
      </c>
      <c r="H406" s="1" t="str">
        <f t="shared" si="1"/>
        <v>VDI</v>
      </c>
      <c r="I406" s="5" t="str">
        <f>rawTransactionSheet!G406</f>
        <v>2011</v>
      </c>
      <c r="J406" s="5" t="str">
        <f>rawTransactionSheet!H406</f>
        <v>555000</v>
      </c>
      <c r="K406" s="5" t="str">
        <f>rawTransactionSheet!I406</f>
        <v>56200</v>
      </c>
      <c r="L406" s="5" t="str">
        <f>rawTransactionSheet!J406</f>
        <v>4</v>
      </c>
      <c r="M406" s="5" t="str">
        <f>rawTransactionSheet!K406</f>
        <v>1</v>
      </c>
      <c r="N406" s="5" t="str">
        <f>rawTransactionSheet!L406</f>
        <v>BANGALORE</v>
      </c>
    </row>
    <row r="407">
      <c r="A407" s="2">
        <v>42370.0</v>
      </c>
      <c r="B407" s="5" t="str">
        <f>rawTransactionSheet!B407</f>
        <v>RNS</v>
      </c>
      <c r="C407" s="5" t="str">
        <f>rawTransactionSheet!C407</f>
        <v>KA04MM7776</v>
      </c>
      <c r="D407" s="5" t="str">
        <f>rawTransactionSheet!D407</f>
        <v>MARUTI SUZUKI</v>
      </c>
      <c r="E407" s="5" t="str">
        <f>rawTransactionSheet!E407</f>
        <v>Swift</v>
      </c>
      <c r="F407" s="5" t="str">
        <f>IFERROR(VLOOKUP(E407,modelMapping,2,0),E407)</f>
        <v>Swift</v>
      </c>
      <c r="G407" s="5" t="str">
        <f>rawTransactionSheet!F407</f>
        <v>VDI</v>
      </c>
      <c r="H407" s="1" t="str">
        <f t="shared" si="1"/>
        <v>VDI</v>
      </c>
      <c r="I407" s="5" t="str">
        <f>rawTransactionSheet!G407</f>
        <v>2013</v>
      </c>
      <c r="J407" s="5" t="str">
        <f>rawTransactionSheet!H407</f>
        <v>555000</v>
      </c>
      <c r="K407" s="5" t="str">
        <f>rawTransactionSheet!I407</f>
        <v>60110</v>
      </c>
      <c r="L407" s="5" t="str">
        <f>rawTransactionSheet!J407</f>
        <v>2.936986301</v>
      </c>
      <c r="M407" s="5" t="str">
        <f>rawTransactionSheet!K407</f>
        <v>2</v>
      </c>
      <c r="N407" s="5" t="str">
        <f>rawTransactionSheet!L407</f>
        <v>BANGALORE</v>
      </c>
    </row>
    <row r="408">
      <c r="A408" s="2">
        <v>42370.0</v>
      </c>
      <c r="B408" s="5" t="str">
        <f>rawTransactionSheet!B408</f>
        <v>RNS</v>
      </c>
      <c r="C408" s="5" t="str">
        <f>rawTransactionSheet!C408</f>
        <v>KA02MG4072</v>
      </c>
      <c r="D408" s="5" t="str">
        <f>rawTransactionSheet!D408</f>
        <v>MARUTI SUZUKI</v>
      </c>
      <c r="E408" s="5" t="str">
        <f>rawTransactionSheet!E408</f>
        <v>Swift</v>
      </c>
      <c r="F408" s="5" t="str">
        <f>IFERROR(VLOOKUP(E408,modelMapping,2,0),E408)</f>
        <v>Swift</v>
      </c>
      <c r="G408" s="5" t="str">
        <f>rawTransactionSheet!F408</f>
        <v>VDI</v>
      </c>
      <c r="H408" s="1" t="str">
        <f t="shared" si="1"/>
        <v>VDI</v>
      </c>
      <c r="I408" s="5" t="str">
        <f>rawTransactionSheet!G408</f>
        <v>2012</v>
      </c>
      <c r="J408" s="5" t="str">
        <f>rawTransactionSheet!H408</f>
        <v>555000</v>
      </c>
      <c r="K408" s="5" t="str">
        <f>rawTransactionSheet!I408</f>
        <v>27127</v>
      </c>
      <c r="L408" s="5" t="str">
        <f>rawTransactionSheet!J408</f>
        <v>3.608219178</v>
      </c>
      <c r="M408" s="5" t="str">
        <f>rawTransactionSheet!K408</f>
        <v>2</v>
      </c>
      <c r="N408" s="5" t="str">
        <f>rawTransactionSheet!L408</f>
        <v>BANGALORE</v>
      </c>
    </row>
    <row r="409">
      <c r="A409" s="2">
        <v>42370.0</v>
      </c>
      <c r="B409" s="5" t="str">
        <f>rawTransactionSheet!B409</f>
        <v>KALYANI MOTORS PVT LTD</v>
      </c>
      <c r="C409" s="5" t="str">
        <f>rawTransactionSheet!C409</f>
        <v>KA17N4191</v>
      </c>
      <c r="D409" s="5" t="str">
        <f>rawTransactionSheet!D409</f>
        <v>MARUTI SUZUKI</v>
      </c>
      <c r="E409" s="5" t="str">
        <f>rawTransactionSheet!E409</f>
        <v>SX4</v>
      </c>
      <c r="F409" s="5" t="str">
        <f>IFERROR(VLOOKUP(E409,modelMapping,2,0),E409)</f>
        <v>SX4</v>
      </c>
      <c r="G409" s="5" t="str">
        <f>rawTransactionSheet!F409</f>
        <v>ZDI</v>
      </c>
      <c r="H409" s="1" t="str">
        <f t="shared" si="1"/>
        <v>ZDI</v>
      </c>
      <c r="I409" s="5" t="str">
        <f>rawTransactionSheet!G409</f>
        <v>2011</v>
      </c>
      <c r="J409" s="5" t="str">
        <f>rawTransactionSheet!H409</f>
        <v>555000</v>
      </c>
      <c r="K409" s="5" t="str">
        <f>rawTransactionSheet!I409</f>
        <v>63710</v>
      </c>
      <c r="L409" s="5" t="str">
        <f>rawTransactionSheet!J409</f>
        <v>4</v>
      </c>
      <c r="M409" s="5" t="str">
        <f>rawTransactionSheet!K409</f>
        <v>1</v>
      </c>
      <c r="N409" s="5" t="str">
        <f>rawTransactionSheet!L409</f>
        <v>BANGALORE</v>
      </c>
    </row>
    <row r="410">
      <c r="A410" s="2">
        <v>42370.0</v>
      </c>
      <c r="B410" s="5" t="str">
        <f>rawTransactionSheet!B410</f>
        <v>NandiBid</v>
      </c>
      <c r="C410" s="5" t="str">
        <f>rawTransactionSheet!C410</f>
        <v>122666</v>
      </c>
      <c r="D410" s="5" t="str">
        <f>rawTransactionSheet!D410</f>
        <v>VOLKSWAGEN</v>
      </c>
      <c r="E410" s="5" t="str">
        <f>rawTransactionSheet!E410</f>
        <v>Vento</v>
      </c>
      <c r="F410" s="5" t="str">
        <f>IFERROR(VLOOKUP(E410,modelMapping,2,0),E410)</f>
        <v>Vento</v>
      </c>
      <c r="G410" s="5" t="str">
        <f>rawTransactionSheet!F410</f>
        <v>Highline Diesel</v>
      </c>
      <c r="H410" s="1" t="str">
        <f t="shared" si="1"/>
        <v>Highline Diesel</v>
      </c>
      <c r="I410" s="5" t="str">
        <f>rawTransactionSheet!G410</f>
        <v>2013</v>
      </c>
      <c r="J410" s="5" t="str">
        <f>rawTransactionSheet!H410</f>
        <v>555000</v>
      </c>
      <c r="K410" s="5" t="str">
        <f>rawTransactionSheet!I410</f>
        <v>39857</v>
      </c>
      <c r="L410" s="5" t="str">
        <f>rawTransactionSheet!J410</f>
        <v>3</v>
      </c>
      <c r="M410" s="5" t="str">
        <f>rawTransactionSheet!K410</f>
        <v>1</v>
      </c>
      <c r="N410" s="5" t="str">
        <f>rawTransactionSheet!L410</f>
        <v>BANGALORE</v>
      </c>
      <c r="O410" s="1" t="str">
        <f t="shared" ref="O410:O415" si="41">VALUE(C410)</f>
        <v>122666</v>
      </c>
      <c r="P410" s="1" t="str">
        <f>MATCH(O410,rawBidData!$A$2:$A$146,0)</f>
        <v>#N/A</v>
      </c>
    </row>
    <row r="411">
      <c r="A411" s="2">
        <v>42370.0</v>
      </c>
      <c r="B411" s="5" t="str">
        <f>rawTransactionSheet!B411</f>
        <v>NandiBid</v>
      </c>
      <c r="C411" s="5" t="str">
        <f>rawTransactionSheet!C411</f>
        <v>121969</v>
      </c>
      <c r="D411" s="5" t="str">
        <f>rawTransactionSheet!D411</f>
        <v>VOLKSWAGEN</v>
      </c>
      <c r="E411" s="5" t="str">
        <f>rawTransactionSheet!E411</f>
        <v>Vento</v>
      </c>
      <c r="F411" s="5" t="str">
        <f>IFERROR(VLOOKUP(E411,modelMapping,2,0),E411)</f>
        <v>Vento</v>
      </c>
      <c r="G411" s="5" t="str">
        <f>rawTransactionSheet!F411</f>
        <v>Highline Diesel</v>
      </c>
      <c r="H411" s="1" t="str">
        <f t="shared" si="1"/>
        <v>Highline Diesel</v>
      </c>
      <c r="I411" s="5" t="str">
        <f>rawTransactionSheet!G411</f>
        <v>2012</v>
      </c>
      <c r="J411" s="5" t="str">
        <f>rawTransactionSheet!H411</f>
        <v>555000</v>
      </c>
      <c r="K411" s="5" t="str">
        <f>rawTransactionSheet!I411</f>
        <v>54304</v>
      </c>
      <c r="L411" s="5" t="str">
        <f>rawTransactionSheet!J411</f>
        <v>4</v>
      </c>
      <c r="M411" s="5" t="str">
        <f>rawTransactionSheet!K411</f>
        <v>1</v>
      </c>
      <c r="N411" s="5" t="str">
        <f>rawTransactionSheet!L411</f>
        <v>BANGALORE</v>
      </c>
      <c r="O411" s="1" t="str">
        <f t="shared" si="41"/>
        <v>121969</v>
      </c>
      <c r="P411" s="1" t="str">
        <f>MATCH(O411,rawBidData!$A$2:$A$146,0)</f>
        <v>#N/A</v>
      </c>
    </row>
    <row r="412">
      <c r="A412" s="2">
        <v>42370.0</v>
      </c>
      <c r="B412" s="5" t="str">
        <f>rawTransactionSheet!B412</f>
        <v>NandiBid</v>
      </c>
      <c r="C412" s="5" t="str">
        <f>rawTransactionSheet!C412</f>
        <v>117448</v>
      </c>
      <c r="D412" s="5" t="str">
        <f>rawTransactionSheet!D412</f>
        <v>HYUNDAI</v>
      </c>
      <c r="E412" s="5" t="str">
        <f>rawTransactionSheet!E412</f>
        <v>Xcent</v>
      </c>
      <c r="F412" s="5" t="str">
        <f>IFERROR(VLOOKUP(E412,modelMapping,2,0),E412)</f>
        <v>Xcent</v>
      </c>
      <c r="G412" s="5" t="str">
        <f>rawTransactionSheet!F412</f>
        <v>SX 1.1 CRDi</v>
      </c>
      <c r="H412" s="1" t="str">
        <f t="shared" si="1"/>
        <v>SX 1.1 CRDi</v>
      </c>
      <c r="I412" s="5" t="str">
        <f>rawTransactionSheet!G412</f>
        <v>2014</v>
      </c>
      <c r="J412" s="5" t="str">
        <f>rawTransactionSheet!H412</f>
        <v>555000</v>
      </c>
      <c r="K412" s="5" t="str">
        <f>rawTransactionSheet!I412</f>
        <v>24918</v>
      </c>
      <c r="L412" s="5" t="str">
        <f>rawTransactionSheet!J412</f>
        <v>2</v>
      </c>
      <c r="M412" s="5" t="str">
        <f>rawTransactionSheet!K412</f>
        <v>1</v>
      </c>
      <c r="N412" s="5" t="str">
        <f>rawTransactionSheet!L412</f>
        <v>BANGALORE</v>
      </c>
      <c r="O412" s="1" t="str">
        <f t="shared" si="41"/>
        <v>117448</v>
      </c>
      <c r="P412" s="1" t="str">
        <f>MATCH(O412,rawBidData!$A$2:$A$146,0)</f>
        <v>#N/A</v>
      </c>
    </row>
    <row r="413">
      <c r="A413" s="2">
        <v>42370.0</v>
      </c>
      <c r="B413" s="5" t="str">
        <f>rawTransactionSheet!B413</f>
        <v>NandiBid</v>
      </c>
      <c r="C413" s="7" t="str">
        <f>rawTransactionSheet!C413</f>
        <v>132769</v>
      </c>
      <c r="D413" s="5" t="str">
        <f>rawTransactionSheet!D413</f>
        <v>SKODA</v>
      </c>
      <c r="E413" s="5" t="str">
        <f>rawTransactionSheet!E413</f>
        <v>RAPID</v>
      </c>
      <c r="F413" s="5" t="str">
        <f>IFERROR(VLOOKUP(E413,modelMapping,2,0),E413)</f>
        <v>RAPID</v>
      </c>
      <c r="G413" s="5" t="str">
        <f>rawTransactionSheet!F413</f>
        <v>Elegance 1.6 TDI CR MT</v>
      </c>
      <c r="H413" s="1" t="str">
        <f t="shared" si="1"/>
        <v>Elegance 1.6 TDI CR MT</v>
      </c>
      <c r="I413" s="5" t="str">
        <f>rawTransactionSheet!G413</f>
        <v>2012</v>
      </c>
      <c r="J413" s="5" t="str">
        <f>rawTransactionSheet!H413</f>
        <v>555000</v>
      </c>
      <c r="K413" s="5" t="str">
        <f>rawTransactionSheet!I413</f>
        <v>59478</v>
      </c>
      <c r="L413" s="5" t="str">
        <f>rawTransactionSheet!J413</f>
        <v>4</v>
      </c>
      <c r="M413" s="5" t="str">
        <f>rawTransactionSheet!K413</f>
        <v>1</v>
      </c>
      <c r="N413" s="5" t="str">
        <f>rawTransactionSheet!L413</f>
        <v>BANGALORE</v>
      </c>
      <c r="O413" s="1" t="str">
        <f t="shared" si="41"/>
        <v>132769</v>
      </c>
      <c r="P413" s="1" t="str">
        <f>MATCH(O413,rawBidData!$A$2:$A$146,0)</f>
        <v>#N/A</v>
      </c>
    </row>
    <row r="414">
      <c r="A414" s="2">
        <v>42370.0</v>
      </c>
      <c r="B414" s="5" t="str">
        <f>rawTransactionSheet!B414</f>
        <v>NandiBid</v>
      </c>
      <c r="C414" s="7" t="str">
        <f>rawTransactionSheet!C414</f>
        <v>138024</v>
      </c>
      <c r="D414" s="5" t="str">
        <f>rawTransactionSheet!D414</f>
        <v>HONDA</v>
      </c>
      <c r="E414" s="5" t="str">
        <f>rawTransactionSheet!E414</f>
        <v>AMAZE</v>
      </c>
      <c r="F414" s="5" t="str">
        <f>IFERROR(VLOOKUP(E414,modelMapping,2,0),E414)</f>
        <v>AMAZE</v>
      </c>
      <c r="G414" s="5" t="str">
        <f>rawTransactionSheet!F414</f>
        <v>1.5 S i-DTEC</v>
      </c>
      <c r="H414" s="1" t="str">
        <f t="shared" si="1"/>
        <v>1.5 S i-DTEC</v>
      </c>
      <c r="I414" s="5" t="str">
        <f>rawTransactionSheet!G414</f>
        <v>2013</v>
      </c>
      <c r="J414" s="5" t="str">
        <f>rawTransactionSheet!H414</f>
        <v>555000</v>
      </c>
      <c r="K414" s="5" t="str">
        <f>rawTransactionSheet!I414</f>
        <v>36732</v>
      </c>
      <c r="L414" s="5" t="str">
        <f>rawTransactionSheet!J414</f>
        <v>3</v>
      </c>
      <c r="M414" s="5" t="str">
        <f>rawTransactionSheet!K414</f>
        <v>2</v>
      </c>
      <c r="N414" s="5" t="str">
        <f>rawTransactionSheet!L414</f>
        <v>BANGALORE</v>
      </c>
      <c r="O414" s="1" t="str">
        <f t="shared" si="41"/>
        <v>138024</v>
      </c>
      <c r="P414" s="1" t="str">
        <f>MATCH(O414,rawBidData!$A$2:$A$146,0)</f>
        <v>118</v>
      </c>
    </row>
    <row r="415">
      <c r="A415" s="2">
        <v>42370.0</v>
      </c>
      <c r="B415" s="5" t="str">
        <f>rawTransactionSheet!B415</f>
        <v>NandiBid</v>
      </c>
      <c r="C415" s="7" t="str">
        <f>rawTransactionSheet!C415</f>
        <v>140358</v>
      </c>
      <c r="D415" s="5" t="str">
        <f>rawTransactionSheet!D415</f>
        <v>TATA</v>
      </c>
      <c r="E415" s="5" t="str">
        <f>rawTransactionSheet!E415</f>
        <v>ARIA</v>
      </c>
      <c r="F415" s="5" t="str">
        <f>IFERROR(VLOOKUP(E415,modelMapping,2,0),E415)</f>
        <v>ARIA</v>
      </c>
      <c r="G415" s="5" t="str">
        <f>rawTransactionSheet!F415</f>
        <v>Pure 4x2</v>
      </c>
      <c r="H415" s="1" t="str">
        <f t="shared" si="1"/>
        <v>Pure 4x2</v>
      </c>
      <c r="I415" s="5" t="str">
        <f>rawTransactionSheet!G415</f>
        <v>2012</v>
      </c>
      <c r="J415" s="5" t="str">
        <f>rawTransactionSheet!H415</f>
        <v>555000</v>
      </c>
      <c r="K415" s="5" t="str">
        <f>rawTransactionSheet!I415</f>
        <v>18409</v>
      </c>
      <c r="L415" s="5" t="str">
        <f>rawTransactionSheet!J415</f>
        <v>4</v>
      </c>
      <c r="M415" s="5" t="str">
        <f>rawTransactionSheet!K415</f>
        <v>1</v>
      </c>
      <c r="N415" s="5" t="str">
        <f>rawTransactionSheet!L415</f>
        <v>BANGALORE</v>
      </c>
      <c r="O415" s="1" t="str">
        <f t="shared" si="41"/>
        <v>140358</v>
      </c>
      <c r="P415" s="1" t="str">
        <f>MATCH(O415,rawBidData!$A$2:$A$146,0)</f>
        <v>#N/A</v>
      </c>
    </row>
    <row r="416">
      <c r="A416" s="2">
        <v>42370.0</v>
      </c>
      <c r="B416" s="5" t="str">
        <f>rawTransactionSheet!B416</f>
        <v>PrasoonData</v>
      </c>
      <c r="C416" s="5" t="str">
        <f>rawTransactionSheet!C416</f>
        <v>Prasoon871</v>
      </c>
      <c r="D416" s="5" t="str">
        <f>rawTransactionSheet!D416</f>
        <v>MARUTI SUZUKI</v>
      </c>
      <c r="E416" s="5" t="str">
        <f>rawTransactionSheet!E416</f>
        <v>Swift</v>
      </c>
      <c r="F416" s="5" t="str">
        <f>IFERROR(VLOOKUP(E416,modelMapping,2,0),E416)</f>
        <v>Swift</v>
      </c>
      <c r="G416" s="5" t="str">
        <f>rawTransactionSheet!F416</f>
        <v>ZXI</v>
      </c>
      <c r="H416" s="1" t="str">
        <f t="shared" si="1"/>
        <v>ZXI</v>
      </c>
      <c r="I416" s="5" t="str">
        <f>rawTransactionSheet!G416</f>
        <v>2015</v>
      </c>
      <c r="J416" s="5" t="str">
        <f>rawTransactionSheet!H416</f>
        <v>554981.5429</v>
      </c>
      <c r="K416" s="5" t="str">
        <f>rawTransactionSheet!I416</f>
        <v>60000</v>
      </c>
      <c r="L416" s="5" t="str">
        <f>rawTransactionSheet!J416</f>
        <v>0</v>
      </c>
      <c r="M416" s="5" t="str">
        <f>rawTransactionSheet!K416</f>
        <v>1</v>
      </c>
      <c r="N416" s="5" t="str">
        <f>rawTransactionSheet!L416</f>
        <v>BANGALORE</v>
      </c>
    </row>
    <row r="417">
      <c r="A417" s="2">
        <v>42370.0</v>
      </c>
      <c r="B417" s="5" t="str">
        <f>rawTransactionSheet!B417</f>
        <v>PrasoonData</v>
      </c>
      <c r="C417" s="5" t="str">
        <f>rawTransactionSheet!C417</f>
        <v>Prasoon690</v>
      </c>
      <c r="D417" s="5" t="str">
        <f>rawTransactionSheet!D417</f>
        <v>MARUTI SUZUKI</v>
      </c>
      <c r="E417" s="5" t="str">
        <f>rawTransactionSheet!E417</f>
        <v>Swift</v>
      </c>
      <c r="F417" s="5" t="str">
        <f>IFERROR(VLOOKUP(E417,modelMapping,2,0),E417)</f>
        <v>Swift</v>
      </c>
      <c r="G417" s="5" t="str">
        <f>rawTransactionSheet!F417</f>
        <v>VXI ABS</v>
      </c>
      <c r="H417" s="1" t="str">
        <f t="shared" si="1"/>
        <v>VXI ABS</v>
      </c>
      <c r="I417" s="5" t="str">
        <f>rawTransactionSheet!G417</f>
        <v>2015</v>
      </c>
      <c r="J417" s="5" t="str">
        <f>rawTransactionSheet!H417</f>
        <v>554506.68</v>
      </c>
      <c r="K417" s="5" t="str">
        <f>rawTransactionSheet!I417</f>
        <v>10000</v>
      </c>
      <c r="L417" s="5" t="str">
        <f>rawTransactionSheet!J417</f>
        <v>0</v>
      </c>
      <c r="M417" s="5" t="str">
        <f>rawTransactionSheet!K417</f>
        <v>1</v>
      </c>
      <c r="N417" s="5" t="str">
        <f>rawTransactionSheet!L417</f>
        <v>BANGALORE</v>
      </c>
    </row>
    <row r="418">
      <c r="A418" s="2">
        <v>42370.0</v>
      </c>
      <c r="B418" s="5" t="str">
        <f>rawTransactionSheet!B418</f>
        <v>PrasoonData</v>
      </c>
      <c r="C418" s="5" t="str">
        <f>rawTransactionSheet!C418</f>
        <v>Prasoon147</v>
      </c>
      <c r="D418" s="5" t="str">
        <f>rawTransactionSheet!D418</f>
        <v>MARUTI SUZUKI</v>
      </c>
      <c r="E418" s="5" t="str">
        <f>rawTransactionSheet!E418</f>
        <v>Swift</v>
      </c>
      <c r="F418" s="5" t="str">
        <f>IFERROR(VLOOKUP(E418,modelMapping,2,0),E418)</f>
        <v>Swift</v>
      </c>
      <c r="G418" s="5" t="str">
        <f>rawTransactionSheet!F418</f>
        <v>GLAM</v>
      </c>
      <c r="H418" s="1" t="str">
        <f t="shared" si="1"/>
        <v>GLAM</v>
      </c>
      <c r="I418" s="5" t="str">
        <f>rawTransactionSheet!G418</f>
        <v>2014</v>
      </c>
      <c r="J418" s="5" t="str">
        <f>rawTransactionSheet!H418</f>
        <v>554400</v>
      </c>
      <c r="K418" s="5" t="str">
        <f>rawTransactionSheet!I418</f>
        <v>20000</v>
      </c>
      <c r="L418" s="5" t="str">
        <f>rawTransactionSheet!J418</f>
        <v>1</v>
      </c>
      <c r="M418" s="5" t="str">
        <f>rawTransactionSheet!K418</f>
        <v>1</v>
      </c>
      <c r="N418" s="5" t="str">
        <f>rawTransactionSheet!L418</f>
        <v>BANGALORE</v>
      </c>
    </row>
    <row r="419">
      <c r="A419" s="2">
        <v>42370.0</v>
      </c>
      <c r="B419" s="5" t="str">
        <f>rawTransactionSheet!B419</f>
        <v>PrasoonData</v>
      </c>
      <c r="C419" s="5" t="str">
        <f>rawTransactionSheet!C419</f>
        <v>Prasoon834</v>
      </c>
      <c r="D419" s="5" t="str">
        <f>rawTransactionSheet!D419</f>
        <v>MARUTI SUZUKI</v>
      </c>
      <c r="E419" s="5" t="str">
        <f>rawTransactionSheet!E419</f>
        <v>Swift</v>
      </c>
      <c r="F419" s="5" t="str">
        <f>IFERROR(VLOOKUP(E419,modelMapping,2,0),E419)</f>
        <v>Swift</v>
      </c>
      <c r="G419" s="5" t="str">
        <f>rawTransactionSheet!F419</f>
        <v>ZXI</v>
      </c>
      <c r="H419" s="1" t="str">
        <f t="shared" si="1"/>
        <v>ZXI</v>
      </c>
      <c r="I419" s="5" t="str">
        <f>rawTransactionSheet!G419</f>
        <v>2013</v>
      </c>
      <c r="J419" s="5" t="str">
        <f>rawTransactionSheet!H419</f>
        <v>553027.68</v>
      </c>
      <c r="K419" s="5" t="str">
        <f>rawTransactionSheet!I419</f>
        <v>10000</v>
      </c>
      <c r="L419" s="5" t="str">
        <f>rawTransactionSheet!J419</f>
        <v>2</v>
      </c>
      <c r="M419" s="5" t="str">
        <f>rawTransactionSheet!K419</f>
        <v>1</v>
      </c>
      <c r="N419" s="5" t="str">
        <f>rawTransactionSheet!L419</f>
        <v>BANGALORE</v>
      </c>
    </row>
    <row r="420">
      <c r="A420" s="2">
        <v>42370.0</v>
      </c>
      <c r="B420" s="5" t="str">
        <f>rawTransactionSheet!B420</f>
        <v>PrasoonData</v>
      </c>
      <c r="C420" s="5" t="str">
        <f>rawTransactionSheet!C420</f>
        <v>Prasoon165</v>
      </c>
      <c r="D420" s="5" t="str">
        <f>rawTransactionSheet!D420</f>
        <v>MARUTI SUZUKI</v>
      </c>
      <c r="E420" s="5" t="str">
        <f>rawTransactionSheet!E420</f>
        <v>Swift</v>
      </c>
      <c r="F420" s="5" t="str">
        <f>IFERROR(VLOOKUP(E420,modelMapping,2,0),E420)</f>
        <v>Swift</v>
      </c>
      <c r="G420" s="5" t="str">
        <f>rawTransactionSheet!F420</f>
        <v>GLAM</v>
      </c>
      <c r="H420" s="1" t="str">
        <f t="shared" si="1"/>
        <v>GLAM</v>
      </c>
      <c r="I420" s="5" t="str">
        <f>rawTransactionSheet!G420</f>
        <v>2015</v>
      </c>
      <c r="J420" s="5" t="str">
        <f>rawTransactionSheet!H420</f>
        <v>550597.32</v>
      </c>
      <c r="K420" s="5" t="str">
        <f>rawTransactionSheet!I420</f>
        <v>40000</v>
      </c>
      <c r="L420" s="5" t="str">
        <f>rawTransactionSheet!J420</f>
        <v>0</v>
      </c>
      <c r="M420" s="5" t="str">
        <f>rawTransactionSheet!K420</f>
        <v>1</v>
      </c>
      <c r="N420" s="5" t="str">
        <f>rawTransactionSheet!L420</f>
        <v>BANGALORE</v>
      </c>
    </row>
    <row r="421">
      <c r="A421" s="2">
        <v>42370.0</v>
      </c>
      <c r="B421" s="5" t="str">
        <f>rawTransactionSheet!B421</f>
        <v>DelCalling</v>
      </c>
      <c r="C421" s="5" t="str">
        <f>rawTransactionSheet!C421</f>
        <v>19497</v>
      </c>
      <c r="D421" s="5" t="str">
        <f>rawTransactionSheet!D421</f>
        <v>HONDA</v>
      </c>
      <c r="E421" s="5" t="str">
        <f>rawTransactionSheet!E421</f>
        <v>Civic</v>
      </c>
      <c r="F421" s="5" t="str">
        <f>IFERROR(VLOOKUP(E421,modelMapping,2,0),E421)</f>
        <v>Civic</v>
      </c>
      <c r="G421" s="5" t="str">
        <f>rawTransactionSheet!F421</f>
        <v>1.8V AT</v>
      </c>
      <c r="H421" s="1" t="str">
        <f t="shared" si="1"/>
        <v>1.8V AT</v>
      </c>
      <c r="I421" s="5" t="str">
        <f>rawTransactionSheet!G421</f>
        <v>2008</v>
      </c>
      <c r="J421" s="5" t="str">
        <f>rawTransactionSheet!H421</f>
        <v>550000</v>
      </c>
      <c r="K421" s="5" t="str">
        <f>rawTransactionSheet!I421</f>
        <v>46097</v>
      </c>
      <c r="L421" s="5" t="str">
        <f>rawTransactionSheet!J421</f>
        <v>7</v>
      </c>
      <c r="M421" s="5" t="str">
        <f>rawTransactionSheet!K421</f>
        <v>2</v>
      </c>
      <c r="N421" s="5" t="str">
        <f>rawTransactionSheet!L421</f>
        <v>BANGALORE</v>
      </c>
    </row>
    <row r="422">
      <c r="A422" s="2">
        <v>42370.0</v>
      </c>
      <c r="B422" s="5" t="str">
        <f>rawTransactionSheet!B422</f>
        <v>DelCalling</v>
      </c>
      <c r="C422" s="5" t="str">
        <f>rawTransactionSheet!C422</f>
        <v>22570</v>
      </c>
      <c r="D422" s="5" t="str">
        <f>rawTransactionSheet!D422</f>
        <v>SKODA</v>
      </c>
      <c r="E422" s="5" t="str">
        <f>rawTransactionSheet!E422</f>
        <v>Fabia</v>
      </c>
      <c r="F422" s="5" t="str">
        <f>IFERROR(VLOOKUP(E422,modelMapping,2,0),E422)</f>
        <v>Fabia</v>
      </c>
      <c r="G422" s="5" t="str">
        <f>rawTransactionSheet!F422</f>
        <v>Elegance 1.2 TDI</v>
      </c>
      <c r="H422" s="1" t="str">
        <f t="shared" si="1"/>
        <v>Elegance 1.2 TDI</v>
      </c>
      <c r="I422" s="5" t="str">
        <f>rawTransactionSheet!G422</f>
        <v>2012</v>
      </c>
      <c r="J422" s="5" t="str">
        <f>rawTransactionSheet!H422</f>
        <v>550000</v>
      </c>
      <c r="K422" s="5" t="str">
        <f>rawTransactionSheet!I422</f>
        <v>23392</v>
      </c>
      <c r="L422" s="5" t="str">
        <f>rawTransactionSheet!J422</f>
        <v>3</v>
      </c>
      <c r="M422" s="5" t="str">
        <f>rawTransactionSheet!K422</f>
        <v>1</v>
      </c>
      <c r="N422" s="5" t="str">
        <f>rawTransactionSheet!L422</f>
        <v>BANGALORE</v>
      </c>
    </row>
    <row r="423">
      <c r="A423" s="2">
        <v>42370.0</v>
      </c>
      <c r="B423" s="5" t="str">
        <f>rawTransactionSheet!B423</f>
        <v>DelCalling</v>
      </c>
      <c r="C423" s="5" t="str">
        <f>rawTransactionSheet!C423</f>
        <v>18407</v>
      </c>
      <c r="D423" s="5" t="str">
        <f>rawTransactionSheet!D423</f>
        <v>HYUNDAI</v>
      </c>
      <c r="E423" s="5" t="str">
        <f>rawTransactionSheet!E423</f>
        <v>i20</v>
      </c>
      <c r="F423" s="5" t="str">
        <f>IFERROR(VLOOKUP(E423,modelMapping,2,0),E423)</f>
        <v>i20</v>
      </c>
      <c r="G423" s="5" t="str">
        <f>rawTransactionSheet!F423</f>
        <v>Sportz 1.4 CRDI</v>
      </c>
      <c r="H423" s="1" t="str">
        <f t="shared" si="1"/>
        <v>Sportz 1.4 CRDI</v>
      </c>
      <c r="I423" s="5" t="str">
        <f>rawTransactionSheet!G423</f>
        <v>2012</v>
      </c>
      <c r="J423" s="5" t="str">
        <f>rawTransactionSheet!H423</f>
        <v>550000</v>
      </c>
      <c r="K423" s="5" t="str">
        <f>rawTransactionSheet!I423</f>
        <v>31763</v>
      </c>
      <c r="L423" s="5" t="str">
        <f>rawTransactionSheet!J423</f>
        <v>3</v>
      </c>
      <c r="M423" s="5" t="str">
        <f>rawTransactionSheet!K423</f>
        <v>1</v>
      </c>
      <c r="N423" s="5" t="str">
        <f>rawTransactionSheet!L423</f>
        <v>PUNE</v>
      </c>
    </row>
    <row r="424">
      <c r="A424" s="2">
        <v>42370.0</v>
      </c>
      <c r="B424" s="5" t="str">
        <f>rawTransactionSheet!B424</f>
        <v>DelCalling</v>
      </c>
      <c r="C424" s="5" t="str">
        <f>rawTransactionSheet!C424</f>
        <v>65270</v>
      </c>
      <c r="D424" s="5" t="str">
        <f>rawTransactionSheet!D424</f>
        <v>HYUNDAI</v>
      </c>
      <c r="E424" s="5" t="str">
        <f>rawTransactionSheet!E424</f>
        <v>i20</v>
      </c>
      <c r="F424" s="5" t="str">
        <f>IFERROR(VLOOKUP(E424,modelMapping,2,0),E424)</f>
        <v>i20</v>
      </c>
      <c r="G424" s="5" t="str">
        <f>rawTransactionSheet!F424</f>
        <v>Sportz 1.4 CRDI</v>
      </c>
      <c r="H424" s="1" t="str">
        <f t="shared" si="1"/>
        <v>Sportz 1.4 CRDI</v>
      </c>
      <c r="I424" s="5" t="str">
        <f>rawTransactionSheet!G424</f>
        <v>2012</v>
      </c>
      <c r="J424" s="5" t="str">
        <f>rawTransactionSheet!H424</f>
        <v>550000</v>
      </c>
      <c r="K424" s="5" t="str">
        <f>rawTransactionSheet!I424</f>
        <v>58481</v>
      </c>
      <c r="L424" s="5" t="str">
        <f>rawTransactionSheet!J424</f>
        <v>3</v>
      </c>
      <c r="M424" s="5" t="str">
        <f>rawTransactionSheet!K424</f>
        <v>2</v>
      </c>
      <c r="N424" s="5" t="str">
        <f>rawTransactionSheet!L424</f>
        <v>PUNE</v>
      </c>
    </row>
    <row r="425">
      <c r="A425" s="2">
        <v>42370.0</v>
      </c>
      <c r="B425" s="5" t="str">
        <f>rawTransactionSheet!B425</f>
        <v>RNS</v>
      </c>
      <c r="C425" s="5" t="str">
        <f>rawTransactionSheet!C425</f>
        <v>KA02MK1337</v>
      </c>
      <c r="D425" s="5" t="str">
        <f>rawTransactionSheet!D425</f>
        <v>MARUTI SUZUKI</v>
      </c>
      <c r="E425" s="5" t="str">
        <f>rawTransactionSheet!E425</f>
        <v>Ritz</v>
      </c>
      <c r="F425" s="5" t="str">
        <f>IFERROR(VLOOKUP(E425,modelMapping,2,0),E425)</f>
        <v>Ritz</v>
      </c>
      <c r="G425" s="5" t="str">
        <f>rawTransactionSheet!F425</f>
        <v>VDI</v>
      </c>
      <c r="H425" s="1" t="str">
        <f t="shared" si="1"/>
        <v>VDI</v>
      </c>
      <c r="I425" s="5" t="str">
        <f>rawTransactionSheet!G425</f>
        <v>2015</v>
      </c>
      <c r="J425" s="5" t="str">
        <f>rawTransactionSheet!H425</f>
        <v>550000</v>
      </c>
      <c r="K425" s="5" t="str">
        <f>rawTransactionSheet!I425</f>
        <v>14391</v>
      </c>
      <c r="L425" s="5" t="str">
        <f>rawTransactionSheet!J425</f>
        <v>0.882191781</v>
      </c>
      <c r="M425" s="5" t="str">
        <f>rawTransactionSheet!K425</f>
        <v>2</v>
      </c>
      <c r="N425" s="5" t="str">
        <f>rawTransactionSheet!L425</f>
        <v>BANGALORE</v>
      </c>
    </row>
    <row r="426">
      <c r="A426" s="2">
        <v>42370.0</v>
      </c>
      <c r="B426" s="5" t="str">
        <f>rawTransactionSheet!B426</f>
        <v>KALYANI MOTORS PVT LTD</v>
      </c>
      <c r="C426" s="5" t="str">
        <f>rawTransactionSheet!C426</f>
        <v>KA08M2416</v>
      </c>
      <c r="D426" s="5" t="str">
        <f>rawTransactionSheet!D426</f>
        <v>MARUTI SUZUKI</v>
      </c>
      <c r="E426" s="5" t="str">
        <f>rawTransactionSheet!E426</f>
        <v>SWIFT</v>
      </c>
      <c r="F426" s="5" t="str">
        <f>IFERROR(VLOOKUP(E426,modelMapping,2,0),E426)</f>
        <v>SWIFT</v>
      </c>
      <c r="G426" s="5" t="str">
        <f>rawTransactionSheet!F426</f>
        <v>VDI</v>
      </c>
      <c r="H426" s="1" t="str">
        <f t="shared" si="1"/>
        <v>VDI</v>
      </c>
      <c r="I426" s="5" t="str">
        <f>rawTransactionSheet!G426</f>
        <v>2011</v>
      </c>
      <c r="J426" s="5" t="str">
        <f>rawTransactionSheet!H426</f>
        <v>550000</v>
      </c>
      <c r="K426" s="5" t="str">
        <f>rawTransactionSheet!I426</f>
        <v>47858</v>
      </c>
      <c r="L426" s="5" t="str">
        <f>rawTransactionSheet!J426</f>
        <v>4</v>
      </c>
      <c r="M426" s="5" t="str">
        <f>rawTransactionSheet!K426</f>
        <v>1</v>
      </c>
      <c r="N426" s="5" t="str">
        <f>rawTransactionSheet!L426</f>
        <v>BANGALORE</v>
      </c>
    </row>
    <row r="427">
      <c r="A427" s="2">
        <v>42370.0</v>
      </c>
      <c r="B427" s="5" t="str">
        <f>rawTransactionSheet!B427</f>
        <v>RNS</v>
      </c>
      <c r="C427" s="5" t="str">
        <f>rawTransactionSheet!C427</f>
        <v>KA06N3441</v>
      </c>
      <c r="D427" s="5" t="str">
        <f>rawTransactionSheet!D427</f>
        <v>MARUTI SUZUKI</v>
      </c>
      <c r="E427" s="5" t="str">
        <f>rawTransactionSheet!E427</f>
        <v>Swift</v>
      </c>
      <c r="F427" s="5" t="str">
        <f>IFERROR(VLOOKUP(E427,modelMapping,2,0),E427)</f>
        <v>Swift</v>
      </c>
      <c r="G427" s="5" t="str">
        <f>rawTransactionSheet!F427</f>
        <v>VDI</v>
      </c>
      <c r="H427" s="1" t="str">
        <f t="shared" si="1"/>
        <v>VDI</v>
      </c>
      <c r="I427" s="5" t="str">
        <f>rawTransactionSheet!G427</f>
        <v>2012</v>
      </c>
      <c r="J427" s="5" t="str">
        <f>rawTransactionSheet!H427</f>
        <v>550000</v>
      </c>
      <c r="K427" s="5" t="str">
        <f>rawTransactionSheet!I427</f>
        <v>18648</v>
      </c>
      <c r="L427" s="5" t="str">
        <f>rawTransactionSheet!J427</f>
        <v>3.871232877</v>
      </c>
      <c r="M427" s="5" t="str">
        <f>rawTransactionSheet!K427</f>
        <v>1</v>
      </c>
      <c r="N427" s="5" t="str">
        <f>rawTransactionSheet!L427</f>
        <v>BANGALORE</v>
      </c>
    </row>
    <row r="428">
      <c r="A428" s="2">
        <v>42370.0</v>
      </c>
      <c r="B428" s="5" t="str">
        <f>rawTransactionSheet!B428</f>
        <v>RNS</v>
      </c>
      <c r="C428" s="5" t="str">
        <f>rawTransactionSheet!C428</f>
        <v>KA02MG4072</v>
      </c>
      <c r="D428" s="5" t="str">
        <f>rawTransactionSheet!D428</f>
        <v>MARUTI SUZUKI</v>
      </c>
      <c r="E428" s="5" t="str">
        <f>rawTransactionSheet!E428</f>
        <v>Swift</v>
      </c>
      <c r="F428" s="5" t="str">
        <f>IFERROR(VLOOKUP(E428,modelMapping,2,0),E428)</f>
        <v>Swift</v>
      </c>
      <c r="G428" s="5" t="str">
        <f>rawTransactionSheet!F428</f>
        <v>VDI</v>
      </c>
      <c r="H428" s="1" t="str">
        <f t="shared" si="1"/>
        <v>VDI</v>
      </c>
      <c r="I428" s="5" t="str">
        <f>rawTransactionSheet!G428</f>
        <v>2012</v>
      </c>
      <c r="J428" s="5" t="str">
        <f>rawTransactionSheet!H428</f>
        <v>550000</v>
      </c>
      <c r="K428" s="5" t="str">
        <f>rawTransactionSheet!I428</f>
        <v>27127</v>
      </c>
      <c r="L428" s="5" t="str">
        <f>rawTransactionSheet!J428</f>
        <v>3.608219178</v>
      </c>
      <c r="M428" s="5" t="str">
        <f>rawTransactionSheet!K428</f>
        <v>2</v>
      </c>
      <c r="N428" s="5" t="str">
        <f>rawTransactionSheet!L428</f>
        <v>BANGALORE</v>
      </c>
    </row>
    <row r="429">
      <c r="A429" s="2">
        <v>42370.0</v>
      </c>
      <c r="B429" s="5" t="str">
        <f>rawTransactionSheet!B429</f>
        <v>DelCalling</v>
      </c>
      <c r="C429" s="5" t="str">
        <f>rawTransactionSheet!C429</f>
        <v>121140</v>
      </c>
      <c r="D429" s="5" t="str">
        <f>rawTransactionSheet!D429</f>
        <v>MARUTI SUZUKI</v>
      </c>
      <c r="E429" s="5" t="str">
        <f>rawTransactionSheet!E429</f>
        <v>SWIFT</v>
      </c>
      <c r="F429" s="5" t="str">
        <f>IFERROR(VLOOKUP(E429,modelMapping,2,0),E429)</f>
        <v>SWIFT</v>
      </c>
      <c r="G429" s="5" t="str">
        <f>rawTransactionSheet!F429</f>
        <v>VDi</v>
      </c>
      <c r="H429" s="1" t="str">
        <f t="shared" si="1"/>
        <v>VDi</v>
      </c>
      <c r="I429" s="5" t="str">
        <f>rawTransactionSheet!G429</f>
        <v>2013</v>
      </c>
      <c r="J429" s="5" t="str">
        <f>rawTransactionSheet!H429</f>
        <v>550000</v>
      </c>
      <c r="K429" s="5" t="str">
        <f>rawTransactionSheet!I429</f>
        <v>54455</v>
      </c>
      <c r="L429" s="5" t="str">
        <f>rawTransactionSheet!J429</f>
        <v>3</v>
      </c>
      <c r="M429" s="5" t="str">
        <f>rawTransactionSheet!K429</f>
        <v>1</v>
      </c>
      <c r="N429" s="5" t="str">
        <f>rawTransactionSheet!L429</f>
        <v>BANGALORE</v>
      </c>
    </row>
    <row r="430">
      <c r="A430" s="2">
        <v>42370.0</v>
      </c>
      <c r="B430" s="5" t="str">
        <f>rawTransactionSheet!B430</f>
        <v>DelCalling</v>
      </c>
      <c r="C430" s="5" t="str">
        <f>rawTransactionSheet!C430</f>
        <v>102632</v>
      </c>
      <c r="D430" s="5" t="str">
        <f>rawTransactionSheet!D430</f>
        <v>HYUNDAI</v>
      </c>
      <c r="E430" s="5" t="str">
        <f>rawTransactionSheet!E430</f>
        <v>I20</v>
      </c>
      <c r="F430" s="5" t="str">
        <f>IFERROR(VLOOKUP(E430,modelMapping,2,0),E430)</f>
        <v>I20</v>
      </c>
      <c r="G430" s="5" t="str">
        <f>rawTransactionSheet!F430</f>
        <v>Sportz 1.2</v>
      </c>
      <c r="H430" s="1" t="str">
        <f t="shared" si="1"/>
        <v>Sportz 1.2</v>
      </c>
      <c r="I430" s="5" t="str">
        <f>rawTransactionSheet!G430</f>
        <v>2014</v>
      </c>
      <c r="J430" s="5" t="str">
        <f>rawTransactionSheet!H430</f>
        <v>550000</v>
      </c>
      <c r="K430" s="5" t="str">
        <f>rawTransactionSheet!I430</f>
        <v>23014</v>
      </c>
      <c r="L430" s="5" t="str">
        <f>rawTransactionSheet!J430</f>
        <v>2</v>
      </c>
      <c r="M430" s="5" t="str">
        <f>rawTransactionSheet!K430</f>
        <v>1</v>
      </c>
      <c r="N430" s="5" t="str">
        <f>rawTransactionSheet!L430</f>
        <v>BANGALORE</v>
      </c>
    </row>
    <row r="431">
      <c r="A431" s="2">
        <v>42370.0</v>
      </c>
      <c r="B431" s="5" t="str">
        <f>rawTransactionSheet!B431</f>
        <v>PrasoonData</v>
      </c>
      <c r="C431" s="5" t="str">
        <f>rawTransactionSheet!C431</f>
        <v>Prasoon513</v>
      </c>
      <c r="D431" s="5" t="str">
        <f>rawTransactionSheet!D431</f>
        <v>MARUTI SUZUKI</v>
      </c>
      <c r="E431" s="5" t="str">
        <f>rawTransactionSheet!E431</f>
        <v>Swift</v>
      </c>
      <c r="F431" s="5" t="str">
        <f>IFERROR(VLOOKUP(E431,modelMapping,2,0),E431)</f>
        <v>Swift</v>
      </c>
      <c r="G431" s="5" t="str">
        <f>rawTransactionSheet!F431</f>
        <v>VXI</v>
      </c>
      <c r="H431" s="1" t="str">
        <f t="shared" si="1"/>
        <v>VXI</v>
      </c>
      <c r="I431" s="5" t="str">
        <f>rawTransactionSheet!G431</f>
        <v>2015</v>
      </c>
      <c r="J431" s="5" t="str">
        <f>rawTransactionSheet!H431</f>
        <v>549123.12</v>
      </c>
      <c r="K431" s="5" t="str">
        <f>rawTransactionSheet!I431</f>
        <v>1000</v>
      </c>
      <c r="L431" s="5" t="str">
        <f>rawTransactionSheet!J431</f>
        <v>0</v>
      </c>
      <c r="M431" s="5" t="str">
        <f>rawTransactionSheet!K431</f>
        <v>1</v>
      </c>
      <c r="N431" s="5" t="str">
        <f>rawTransactionSheet!L431</f>
        <v>BANGALORE</v>
      </c>
    </row>
    <row r="432">
      <c r="A432" s="2">
        <v>42370.0</v>
      </c>
      <c r="B432" s="5" t="str">
        <f>rawTransactionSheet!B432</f>
        <v>Pratham</v>
      </c>
      <c r="C432" s="5" t="str">
        <f>rawTransactionSheet!C432</f>
        <v>172</v>
      </c>
      <c r="D432" s="5" t="str">
        <f>rawTransactionSheet!D432</f>
        <v>MARUTI SUZUKI</v>
      </c>
      <c r="E432" s="5" t="str">
        <f>rawTransactionSheet!E432</f>
        <v>SX4</v>
      </c>
      <c r="F432" s="5" t="str">
        <f>IFERROR(VLOOKUP(E432,modelMapping,2,0),E432)</f>
        <v>SX4</v>
      </c>
      <c r="G432" s="5" t="str">
        <f>rawTransactionSheet!F432</f>
        <v>ZXI</v>
      </c>
      <c r="H432" s="1" t="str">
        <f t="shared" si="1"/>
        <v>ZXI</v>
      </c>
      <c r="I432" s="5" t="str">
        <f>rawTransactionSheet!G432</f>
        <v>2010</v>
      </c>
      <c r="J432" s="5" t="str">
        <f>rawTransactionSheet!H432</f>
        <v>548500</v>
      </c>
      <c r="K432" s="5" t="str">
        <f>rawTransactionSheet!I432</f>
        <v>34869.26762</v>
      </c>
      <c r="L432" s="5" t="str">
        <f>rawTransactionSheet!J432</f>
        <v>4.358658453</v>
      </c>
      <c r="M432" s="5" t="str">
        <f>rawTransactionSheet!K432</f>
        <v>1</v>
      </c>
      <c r="N432" s="5" t="str">
        <f>rawTransactionSheet!L432</f>
        <v>BANGALORE</v>
      </c>
    </row>
    <row r="433">
      <c r="A433" s="2">
        <v>42370.0</v>
      </c>
      <c r="B433" s="5" t="str">
        <f>rawTransactionSheet!B433</f>
        <v>PrasoonData</v>
      </c>
      <c r="C433" s="5" t="str">
        <f>rawTransactionSheet!C433</f>
        <v>Prasoon854</v>
      </c>
      <c r="D433" s="5" t="str">
        <f>rawTransactionSheet!D433</f>
        <v>MARUTI SUZUKI</v>
      </c>
      <c r="E433" s="5" t="str">
        <f>rawTransactionSheet!E433</f>
        <v>Swift</v>
      </c>
      <c r="F433" s="5" t="str">
        <f>IFERROR(VLOOKUP(E433,modelMapping,2,0),E433)</f>
        <v>Swift</v>
      </c>
      <c r="G433" s="5" t="str">
        <f>rawTransactionSheet!F433</f>
        <v>ZXI</v>
      </c>
      <c r="H433" s="1" t="str">
        <f t="shared" si="1"/>
        <v>ZXI</v>
      </c>
      <c r="I433" s="5" t="str">
        <f>rawTransactionSheet!G433</f>
        <v>2014</v>
      </c>
      <c r="J433" s="5" t="str">
        <f>rawTransactionSheet!H433</f>
        <v>547638.2124</v>
      </c>
      <c r="K433" s="5" t="str">
        <f>rawTransactionSheet!I433</f>
        <v>50000</v>
      </c>
      <c r="L433" s="5" t="str">
        <f>rawTransactionSheet!J433</f>
        <v>1</v>
      </c>
      <c r="M433" s="5" t="str">
        <f>rawTransactionSheet!K433</f>
        <v>1</v>
      </c>
      <c r="N433" s="5" t="str">
        <f>rawTransactionSheet!L433</f>
        <v>BANGALORE</v>
      </c>
    </row>
    <row r="434">
      <c r="A434" s="2">
        <v>42370.0</v>
      </c>
      <c r="B434" s="5" t="str">
        <f>rawTransactionSheet!B434</f>
        <v>PrasoonData</v>
      </c>
      <c r="C434" s="5" t="str">
        <f>rawTransactionSheet!C434</f>
        <v>Prasoon673</v>
      </c>
      <c r="D434" s="5" t="str">
        <f>rawTransactionSheet!D434</f>
        <v>MARUTI SUZUKI</v>
      </c>
      <c r="E434" s="5" t="str">
        <f>rawTransactionSheet!E434</f>
        <v>Swift</v>
      </c>
      <c r="F434" s="5" t="str">
        <f>IFERROR(VLOOKUP(E434,modelMapping,2,0),E434)</f>
        <v>Swift</v>
      </c>
      <c r="G434" s="5" t="str">
        <f>rawTransactionSheet!F434</f>
        <v>VXI ABS</v>
      </c>
      <c r="H434" s="1" t="str">
        <f t="shared" si="1"/>
        <v>VXI ABS</v>
      </c>
      <c r="I434" s="5" t="str">
        <f>rawTransactionSheet!G434</f>
        <v>2014</v>
      </c>
      <c r="J434" s="5" t="str">
        <f>rawTransactionSheet!H434</f>
        <v>546950.7648</v>
      </c>
      <c r="K434" s="5" t="str">
        <f>rawTransactionSheet!I434</f>
        <v>1000</v>
      </c>
      <c r="L434" s="5" t="str">
        <f>rawTransactionSheet!J434</f>
        <v>1</v>
      </c>
      <c r="M434" s="5" t="str">
        <f>rawTransactionSheet!K434</f>
        <v>1</v>
      </c>
      <c r="N434" s="5" t="str">
        <f>rawTransactionSheet!L434</f>
        <v>BANGALORE</v>
      </c>
    </row>
    <row r="435">
      <c r="A435" s="2">
        <v>42370.0</v>
      </c>
      <c r="B435" s="5" t="str">
        <f>rawTransactionSheet!B435</f>
        <v>RNS</v>
      </c>
      <c r="C435" s="5" t="str">
        <f>rawTransactionSheet!C435</f>
        <v>KA02MG6005</v>
      </c>
      <c r="D435" s="5" t="str">
        <f>rawTransactionSheet!D435</f>
        <v>MARUTI SUZUKI</v>
      </c>
      <c r="E435" s="5" t="str">
        <f>rawTransactionSheet!E435</f>
        <v>Swift Dzire</v>
      </c>
      <c r="F435" s="5" t="str">
        <f>IFERROR(VLOOKUP(E435,modelMapping,2,0),E435)</f>
        <v>Swift Dzire</v>
      </c>
      <c r="G435" s="5" t="str">
        <f>rawTransactionSheet!F435</f>
        <v>VDI</v>
      </c>
      <c r="H435" s="1" t="str">
        <f t="shared" si="1"/>
        <v>VDI</v>
      </c>
      <c r="I435" s="5" t="str">
        <f>rawTransactionSheet!G435</f>
        <v>2012</v>
      </c>
      <c r="J435" s="5" t="str">
        <f>rawTransactionSheet!H435</f>
        <v>546000</v>
      </c>
      <c r="K435" s="5" t="str">
        <f>rawTransactionSheet!I435</f>
        <v>50168</v>
      </c>
      <c r="L435" s="5" t="str">
        <f>rawTransactionSheet!J435</f>
        <v>3.964383562</v>
      </c>
      <c r="M435" s="5" t="str">
        <f>rawTransactionSheet!K435</f>
        <v>2</v>
      </c>
      <c r="N435" s="5" t="str">
        <f>rawTransactionSheet!L435</f>
        <v>BANGALORE</v>
      </c>
    </row>
    <row r="436">
      <c r="A436" s="2">
        <v>42370.0</v>
      </c>
      <c r="B436" s="5" t="str">
        <f>rawTransactionSheet!B436</f>
        <v>DelCalling</v>
      </c>
      <c r="C436" s="5" t="str">
        <f>rawTransactionSheet!C436</f>
        <v>61142</v>
      </c>
      <c r="D436" s="5" t="str">
        <f>rawTransactionSheet!D436</f>
        <v>MARUTI SUZUKI</v>
      </c>
      <c r="E436" s="5" t="str">
        <f>rawTransactionSheet!E436</f>
        <v>Ritz</v>
      </c>
      <c r="F436" s="5" t="str">
        <f>IFERROR(VLOOKUP(E436,modelMapping,2,0),E436)</f>
        <v>Ritz</v>
      </c>
      <c r="G436" s="5" t="str">
        <f>rawTransactionSheet!F436</f>
        <v>VDI</v>
      </c>
      <c r="H436" s="1" t="str">
        <f t="shared" si="1"/>
        <v>VDI</v>
      </c>
      <c r="I436" s="5" t="str">
        <f>rawTransactionSheet!G436</f>
        <v>2014</v>
      </c>
      <c r="J436" s="5" t="str">
        <f>rawTransactionSheet!H436</f>
        <v>545000</v>
      </c>
      <c r="K436" s="5" t="str">
        <f>rawTransactionSheet!I436</f>
        <v>26833</v>
      </c>
      <c r="L436" s="5" t="str">
        <f>rawTransactionSheet!J436</f>
        <v>1</v>
      </c>
      <c r="M436" s="5" t="str">
        <f>rawTransactionSheet!K436</f>
        <v>1</v>
      </c>
      <c r="N436" s="5" t="str">
        <f>rawTransactionSheet!L436</f>
        <v>BANGALORE</v>
      </c>
    </row>
    <row r="437">
      <c r="A437" s="2">
        <v>42370.0</v>
      </c>
      <c r="B437" s="5" t="str">
        <f>rawTransactionSheet!B437</f>
        <v>RNS</v>
      </c>
      <c r="C437" s="5" t="str">
        <f>rawTransactionSheet!C437</f>
        <v>KA51MD7960</v>
      </c>
      <c r="D437" s="5" t="str">
        <f>rawTransactionSheet!D437</f>
        <v>MARUTI SUZUKI</v>
      </c>
      <c r="E437" s="5" t="str">
        <f>rawTransactionSheet!E437</f>
        <v>Swift</v>
      </c>
      <c r="F437" s="5" t="str">
        <f>IFERROR(VLOOKUP(E437,modelMapping,2,0),E437)</f>
        <v>Swift</v>
      </c>
      <c r="G437" s="5" t="str">
        <f>rawTransactionSheet!F437</f>
        <v>VDI</v>
      </c>
      <c r="H437" s="1" t="str">
        <f t="shared" si="1"/>
        <v>VDI</v>
      </c>
      <c r="I437" s="5" t="str">
        <f>rawTransactionSheet!G437</f>
        <v>2013</v>
      </c>
      <c r="J437" s="5" t="str">
        <f>rawTransactionSheet!H437</f>
        <v>545000</v>
      </c>
      <c r="K437" s="5" t="str">
        <f>rawTransactionSheet!I437</f>
        <v>47361</v>
      </c>
      <c r="L437" s="5" t="str">
        <f>rawTransactionSheet!J437</f>
        <v>2.723287671</v>
      </c>
      <c r="M437" s="5" t="str">
        <f>rawTransactionSheet!K437</f>
        <v>2</v>
      </c>
      <c r="N437" s="5" t="str">
        <f>rawTransactionSheet!L437</f>
        <v>BANGALORE</v>
      </c>
    </row>
    <row r="438">
      <c r="A438" s="2">
        <v>42370.0</v>
      </c>
      <c r="B438" s="5" t="str">
        <f>rawTransactionSheet!B438</f>
        <v>RNS</v>
      </c>
      <c r="C438" s="5" t="str">
        <f>rawTransactionSheet!C438</f>
        <v>KA41P3453</v>
      </c>
      <c r="D438" s="5" t="str">
        <f>rawTransactionSheet!D438</f>
        <v>MARUTI SUZUKI</v>
      </c>
      <c r="E438" s="5" t="str">
        <f>rawTransactionSheet!E438</f>
        <v>Swift Dzire</v>
      </c>
      <c r="F438" s="5" t="str">
        <f>IFERROR(VLOOKUP(E438,modelMapping,2,0),E438)</f>
        <v>Swift Dzire</v>
      </c>
      <c r="G438" s="5" t="str">
        <f>rawTransactionSheet!F438</f>
        <v>LDi</v>
      </c>
      <c r="H438" s="1" t="str">
        <f t="shared" si="1"/>
        <v>LDi</v>
      </c>
      <c r="I438" s="5" t="str">
        <f>rawTransactionSheet!G438</f>
        <v>2012</v>
      </c>
      <c r="J438" s="5" t="str">
        <f>rawTransactionSheet!H438</f>
        <v>545000</v>
      </c>
      <c r="K438" s="5" t="str">
        <f>rawTransactionSheet!I438</f>
        <v>54183</v>
      </c>
      <c r="L438" s="5" t="str">
        <f>rawTransactionSheet!J438</f>
        <v>3.802739726</v>
      </c>
      <c r="M438" s="5" t="str">
        <f>rawTransactionSheet!K438</f>
        <v>2</v>
      </c>
      <c r="N438" s="5" t="str">
        <f>rawTransactionSheet!L438</f>
        <v>BANGALORE</v>
      </c>
    </row>
    <row r="439">
      <c r="A439" s="2">
        <v>42370.0</v>
      </c>
      <c r="B439" s="5" t="str">
        <f>rawTransactionSheet!B439</f>
        <v>DelCalling</v>
      </c>
      <c r="C439" s="5" t="str">
        <f>rawTransactionSheet!C439</f>
        <v>132478</v>
      </c>
      <c r="D439" s="5" t="str">
        <f>rawTransactionSheet!D439</f>
        <v>NISSAN</v>
      </c>
      <c r="E439" s="5" t="str">
        <f>rawTransactionSheet!E439</f>
        <v>SUNNY</v>
      </c>
      <c r="F439" s="5" t="str">
        <f>IFERROR(VLOOKUP(E439,modelMapping,2,0),E439)</f>
        <v>SUNNY</v>
      </c>
      <c r="G439" s="5" t="str">
        <f>rawTransactionSheet!F439</f>
        <v>XV Diesel</v>
      </c>
      <c r="H439" s="1" t="str">
        <f t="shared" si="1"/>
        <v>XV Diesel</v>
      </c>
      <c r="I439" s="5" t="str">
        <f>rawTransactionSheet!G439</f>
        <v>2012</v>
      </c>
      <c r="J439" s="5" t="str">
        <f>rawTransactionSheet!H439</f>
        <v>545000</v>
      </c>
      <c r="K439" s="5" t="str">
        <f>rawTransactionSheet!I439</f>
        <v>62199</v>
      </c>
      <c r="L439" s="5" t="str">
        <f>rawTransactionSheet!J439</f>
        <v>4</v>
      </c>
      <c r="M439" s="5" t="str">
        <f>rawTransactionSheet!K439</f>
        <v>1</v>
      </c>
      <c r="N439" s="5" t="str">
        <f>rawTransactionSheet!L439</f>
        <v>BANGALORE</v>
      </c>
    </row>
    <row r="440">
      <c r="A440" s="2">
        <v>42370.0</v>
      </c>
      <c r="B440" s="5" t="str">
        <f>rawTransactionSheet!B440</f>
        <v>RNS</v>
      </c>
      <c r="C440" s="5" t="str">
        <f>rawTransactionSheet!C440</f>
        <v>KA04MP2328</v>
      </c>
      <c r="D440" s="5" t="str">
        <f>rawTransactionSheet!D440</f>
        <v>MARUTI SUZUKI</v>
      </c>
      <c r="E440" s="5" t="str">
        <f>rawTransactionSheet!E440</f>
        <v>Ritz</v>
      </c>
      <c r="F440" s="5" t="str">
        <f>IFERROR(VLOOKUP(E440,modelMapping,2,0),E440)</f>
        <v>Ritz</v>
      </c>
      <c r="G440" s="5" t="str">
        <f>rawTransactionSheet!F440</f>
        <v>ZXI</v>
      </c>
      <c r="H440" s="1" t="str">
        <f t="shared" si="1"/>
        <v>ZXI</v>
      </c>
      <c r="I440" s="5" t="str">
        <f>rawTransactionSheet!G440</f>
        <v>2014</v>
      </c>
      <c r="J440" s="5" t="str">
        <f>rawTransactionSheet!H440</f>
        <v>543900</v>
      </c>
      <c r="K440" s="5" t="str">
        <f>rawTransactionSheet!I440</f>
        <v>3651</v>
      </c>
      <c r="L440" s="5" t="str">
        <f>rawTransactionSheet!J440</f>
        <v>1.898630137</v>
      </c>
      <c r="M440" s="5" t="str">
        <f>rawTransactionSheet!K440</f>
        <v>2</v>
      </c>
      <c r="N440" s="5" t="str">
        <f>rawTransactionSheet!L440</f>
        <v>BANGALORE</v>
      </c>
    </row>
    <row r="441">
      <c r="A441" s="2">
        <v>42370.0</v>
      </c>
      <c r="B441" s="5" t="str">
        <f>rawTransactionSheet!B441</f>
        <v>RNS</v>
      </c>
      <c r="C441" s="5" t="str">
        <f>rawTransactionSheet!C441</f>
        <v>KA03MT7044</v>
      </c>
      <c r="D441" s="5" t="str">
        <f>rawTransactionSheet!D441</f>
        <v>MARUTI SUZUKI</v>
      </c>
      <c r="E441" s="5" t="str">
        <f>rawTransactionSheet!E441</f>
        <v>Swift</v>
      </c>
      <c r="F441" s="5" t="str">
        <f>IFERROR(VLOOKUP(E441,modelMapping,2,0),E441)</f>
        <v>Swift</v>
      </c>
      <c r="G441" s="5" t="str">
        <f>rawTransactionSheet!F441</f>
        <v>VXI</v>
      </c>
      <c r="H441" s="1" t="str">
        <f t="shared" si="1"/>
        <v>VXI</v>
      </c>
      <c r="I441" s="5" t="str">
        <f>rawTransactionSheet!G441</f>
        <v>2014</v>
      </c>
      <c r="J441" s="5" t="str">
        <f>rawTransactionSheet!H441</f>
        <v>543900</v>
      </c>
      <c r="K441" s="5" t="str">
        <f>rawTransactionSheet!I441</f>
        <v>23710</v>
      </c>
      <c r="L441" s="5" t="str">
        <f>rawTransactionSheet!J441</f>
        <v>1.673972603</v>
      </c>
      <c r="M441" s="5" t="str">
        <f>rawTransactionSheet!K441</f>
        <v>1</v>
      </c>
      <c r="N441" s="5" t="str">
        <f>rawTransactionSheet!L441</f>
        <v>BANGALORE</v>
      </c>
    </row>
    <row r="442">
      <c r="A442" s="2">
        <v>42370.0</v>
      </c>
      <c r="B442" s="5" t="str">
        <f>rawTransactionSheet!B442</f>
        <v>RNS</v>
      </c>
      <c r="C442" s="5" t="str">
        <f>rawTransactionSheet!C442</f>
        <v>KA02MJ9656</v>
      </c>
      <c r="D442" s="5" t="str">
        <f>rawTransactionSheet!D442</f>
        <v>MARUTI SUZUKI</v>
      </c>
      <c r="E442" s="5" t="str">
        <f>rawTransactionSheet!E442</f>
        <v>Swift</v>
      </c>
      <c r="F442" s="5" t="str">
        <f>IFERROR(VLOOKUP(E442,modelMapping,2,0),E442)</f>
        <v>Swift</v>
      </c>
      <c r="G442" s="5" t="str">
        <f>rawTransactionSheet!F442</f>
        <v>VXI</v>
      </c>
      <c r="H442" s="1" t="str">
        <f t="shared" si="1"/>
        <v>VXI</v>
      </c>
      <c r="I442" s="5" t="str">
        <f>rawTransactionSheet!G442</f>
        <v>2014</v>
      </c>
      <c r="J442" s="5" t="str">
        <f>rawTransactionSheet!H442</f>
        <v>543900</v>
      </c>
      <c r="K442" s="5" t="str">
        <f>rawTransactionSheet!I442</f>
        <v>14624</v>
      </c>
      <c r="L442" s="5" t="str">
        <f>rawTransactionSheet!J442</f>
        <v>1.723287671</v>
      </c>
      <c r="M442" s="5" t="str">
        <f>rawTransactionSheet!K442</f>
        <v>2</v>
      </c>
      <c r="N442" s="5" t="str">
        <f>rawTransactionSheet!L442</f>
        <v>BANGALORE</v>
      </c>
    </row>
    <row r="443">
      <c r="A443" s="2">
        <v>42370.0</v>
      </c>
      <c r="B443" s="5" t="str">
        <f>rawTransactionSheet!B443</f>
        <v>RNS</v>
      </c>
      <c r="C443" s="5" t="str">
        <f>rawTransactionSheet!C443</f>
        <v>KA05MN9216</v>
      </c>
      <c r="D443" s="5" t="str">
        <f>rawTransactionSheet!D443</f>
        <v>MARUTI SUZUKI</v>
      </c>
      <c r="E443" s="5" t="str">
        <f>rawTransactionSheet!E443</f>
        <v>Swift Dzire</v>
      </c>
      <c r="F443" s="5" t="str">
        <f>IFERROR(VLOOKUP(E443,modelMapping,2,0),E443)</f>
        <v>Swift Dzire</v>
      </c>
      <c r="G443" s="5" t="str">
        <f>rawTransactionSheet!F443</f>
        <v>VXI</v>
      </c>
      <c r="H443" s="1" t="str">
        <f t="shared" si="1"/>
        <v>VXI</v>
      </c>
      <c r="I443" s="5" t="str">
        <f>rawTransactionSheet!G443</f>
        <v>2013</v>
      </c>
      <c r="J443" s="5" t="str">
        <f>rawTransactionSheet!H443</f>
        <v>543900</v>
      </c>
      <c r="K443" s="5" t="str">
        <f>rawTransactionSheet!I443</f>
        <v>19158</v>
      </c>
      <c r="L443" s="5" t="str">
        <f>rawTransactionSheet!J443</f>
        <v>2.843835616</v>
      </c>
      <c r="M443" s="5" t="str">
        <f>rawTransactionSheet!K443</f>
        <v>2</v>
      </c>
      <c r="N443" s="5" t="str">
        <f>rawTransactionSheet!L443</f>
        <v>BANGALORE</v>
      </c>
    </row>
    <row r="444">
      <c r="A444" s="2">
        <v>42370.0</v>
      </c>
      <c r="B444" s="5" t="str">
        <f>rawTransactionSheet!B444</f>
        <v>PrasoonData</v>
      </c>
      <c r="C444" s="5" t="str">
        <f>rawTransactionSheet!C444</f>
        <v>Prasoon691</v>
      </c>
      <c r="D444" s="5" t="str">
        <f>rawTransactionSheet!D444</f>
        <v>MARUTI SUZUKI</v>
      </c>
      <c r="E444" s="5" t="str">
        <f>rawTransactionSheet!E444</f>
        <v>Swift</v>
      </c>
      <c r="F444" s="5" t="str">
        <f>IFERROR(VLOOKUP(E444,modelMapping,2,0),E444)</f>
        <v>Swift</v>
      </c>
      <c r="G444" s="5" t="str">
        <f>rawTransactionSheet!F444</f>
        <v>VXI ABS</v>
      </c>
      <c r="H444" s="1" t="str">
        <f t="shared" si="1"/>
        <v>VXI ABS</v>
      </c>
      <c r="I444" s="5" t="str">
        <f>rawTransactionSheet!G444</f>
        <v>2015</v>
      </c>
      <c r="J444" s="5" t="str">
        <f>rawTransactionSheet!H444</f>
        <v>543634</v>
      </c>
      <c r="K444" s="5" t="str">
        <f>rawTransactionSheet!I444</f>
        <v>20000</v>
      </c>
      <c r="L444" s="5" t="str">
        <f>rawTransactionSheet!J444</f>
        <v>0</v>
      </c>
      <c r="M444" s="5" t="str">
        <f>rawTransactionSheet!K444</f>
        <v>1</v>
      </c>
      <c r="N444" s="5" t="str">
        <f>rawTransactionSheet!L444</f>
        <v>BANGALORE</v>
      </c>
    </row>
    <row r="445">
      <c r="A445" s="2">
        <v>42370.0</v>
      </c>
      <c r="B445" s="5" t="str">
        <f>rawTransactionSheet!B445</f>
        <v>PrasoonData</v>
      </c>
      <c r="C445" s="5" t="str">
        <f>rawTransactionSheet!C445</f>
        <v>Prasoon148</v>
      </c>
      <c r="D445" s="5" t="str">
        <f>rawTransactionSheet!D445</f>
        <v>MARUTI SUZUKI</v>
      </c>
      <c r="E445" s="5" t="str">
        <f>rawTransactionSheet!E445</f>
        <v>Swift</v>
      </c>
      <c r="F445" s="5" t="str">
        <f>IFERROR(VLOOKUP(E445,modelMapping,2,0),E445)</f>
        <v>Swift</v>
      </c>
      <c r="G445" s="5" t="str">
        <f>rawTransactionSheet!F445</f>
        <v>GLAM</v>
      </c>
      <c r="H445" s="1" t="str">
        <f t="shared" si="1"/>
        <v>GLAM</v>
      </c>
      <c r="I445" s="5" t="str">
        <f>rawTransactionSheet!G445</f>
        <v>2014</v>
      </c>
      <c r="J445" s="5" t="str">
        <f>rawTransactionSheet!H445</f>
        <v>543312</v>
      </c>
      <c r="K445" s="5" t="str">
        <f>rawTransactionSheet!I445</f>
        <v>30000</v>
      </c>
      <c r="L445" s="5" t="str">
        <f>rawTransactionSheet!J445</f>
        <v>1</v>
      </c>
      <c r="M445" s="5" t="str">
        <f>rawTransactionSheet!K445</f>
        <v>1</v>
      </c>
      <c r="N445" s="5" t="str">
        <f>rawTransactionSheet!L445</f>
        <v>BANGALORE</v>
      </c>
    </row>
    <row r="446">
      <c r="A446" s="2">
        <v>42370.0</v>
      </c>
      <c r="B446" s="5" t="str">
        <f>rawTransactionSheet!B446</f>
        <v>KALYANI MOTORS PVT LTD</v>
      </c>
      <c r="C446" s="5" t="str">
        <f>rawTransactionSheet!C446</f>
        <v>KA42M3525</v>
      </c>
      <c r="D446" s="5" t="str">
        <f>rawTransactionSheet!D446</f>
        <v>MARUTI SUZUKI</v>
      </c>
      <c r="E446" s="5" t="str">
        <f>rawTransactionSheet!E446</f>
        <v>Swift Dzire</v>
      </c>
      <c r="F446" s="5" t="str">
        <f>IFERROR(VLOOKUP(E446,modelMapping,2,0),E446)</f>
        <v>Swift Dzire</v>
      </c>
      <c r="G446" s="5" t="str">
        <f>rawTransactionSheet!F446</f>
        <v>VDI</v>
      </c>
      <c r="H446" s="1" t="str">
        <f t="shared" si="1"/>
        <v>VDI</v>
      </c>
      <c r="I446" s="5" t="str">
        <f>rawTransactionSheet!G446</f>
        <v>2012</v>
      </c>
      <c r="J446" s="5" t="str">
        <f>rawTransactionSheet!H446</f>
        <v>543000</v>
      </c>
      <c r="K446" s="5" t="str">
        <f>rawTransactionSheet!I446</f>
        <v>46527</v>
      </c>
      <c r="L446" s="5" t="str">
        <f>rawTransactionSheet!J446</f>
        <v>3</v>
      </c>
      <c r="M446" s="5" t="str">
        <f>rawTransactionSheet!K446</f>
        <v>1</v>
      </c>
      <c r="N446" s="5" t="str">
        <f>rawTransactionSheet!L446</f>
        <v>BANGALORE</v>
      </c>
    </row>
    <row r="447">
      <c r="A447" s="2">
        <v>42370.0</v>
      </c>
      <c r="B447" s="5" t="str">
        <f>rawTransactionSheet!B447</f>
        <v>PrasoonData</v>
      </c>
      <c r="C447" s="5" t="str">
        <f>rawTransactionSheet!C447</f>
        <v>Prasoon835</v>
      </c>
      <c r="D447" s="5" t="str">
        <f>rawTransactionSheet!D447</f>
        <v>MARUTI SUZUKI</v>
      </c>
      <c r="E447" s="5" t="str">
        <f>rawTransactionSheet!E447</f>
        <v>Swift</v>
      </c>
      <c r="F447" s="5" t="str">
        <f>IFERROR(VLOOKUP(E447,modelMapping,2,0),E447)</f>
        <v>Swift</v>
      </c>
      <c r="G447" s="5" t="str">
        <f>rawTransactionSheet!F447</f>
        <v>ZXI</v>
      </c>
      <c r="H447" s="1" t="str">
        <f t="shared" si="1"/>
        <v>ZXI</v>
      </c>
      <c r="I447" s="5" t="str">
        <f>rawTransactionSheet!G447</f>
        <v>2013</v>
      </c>
      <c r="J447" s="5" t="str">
        <f>rawTransactionSheet!H447</f>
        <v>542184</v>
      </c>
      <c r="K447" s="5" t="str">
        <f>rawTransactionSheet!I447</f>
        <v>20000</v>
      </c>
      <c r="L447" s="5" t="str">
        <f>rawTransactionSheet!J447</f>
        <v>2</v>
      </c>
      <c r="M447" s="5" t="str">
        <f>rawTransactionSheet!K447</f>
        <v>1</v>
      </c>
      <c r="N447" s="5" t="str">
        <f>rawTransactionSheet!L447</f>
        <v>BANGALORE</v>
      </c>
    </row>
    <row r="448">
      <c r="A448" s="2">
        <v>42370.0</v>
      </c>
      <c r="B448" s="5" t="str">
        <f>rawTransactionSheet!B448</f>
        <v>RNS</v>
      </c>
      <c r="C448" s="5" t="str">
        <f>rawTransactionSheet!C448</f>
        <v>KA05MN9216</v>
      </c>
      <c r="D448" s="5" t="str">
        <f>rawTransactionSheet!D448</f>
        <v>MARUTI SUZUKI</v>
      </c>
      <c r="E448" s="5" t="str">
        <f>rawTransactionSheet!E448</f>
        <v>Swift Dzire</v>
      </c>
      <c r="F448" s="5" t="str">
        <f>IFERROR(VLOOKUP(E448,modelMapping,2,0),E448)</f>
        <v>Swift Dzire</v>
      </c>
      <c r="G448" s="5" t="str">
        <f>rawTransactionSheet!F448</f>
        <v>VXI</v>
      </c>
      <c r="H448" s="1" t="str">
        <f t="shared" si="1"/>
        <v>VXI</v>
      </c>
      <c r="I448" s="5" t="str">
        <f>rawTransactionSheet!G448</f>
        <v>2013</v>
      </c>
      <c r="J448" s="5" t="str">
        <f>rawTransactionSheet!H448</f>
        <v>540000</v>
      </c>
      <c r="K448" s="5" t="str">
        <f>rawTransactionSheet!I448</f>
        <v>19158</v>
      </c>
      <c r="L448" s="5" t="str">
        <f>rawTransactionSheet!J448</f>
        <v>2.843835616</v>
      </c>
      <c r="M448" s="5" t="str">
        <f>rawTransactionSheet!K448</f>
        <v>2</v>
      </c>
      <c r="N448" s="5" t="str">
        <f>rawTransactionSheet!L448</f>
        <v>BANGALORE</v>
      </c>
    </row>
    <row r="449">
      <c r="A449" s="2">
        <v>42370.0</v>
      </c>
      <c r="B449" s="5" t="str">
        <f>rawTransactionSheet!B449</f>
        <v>DelCalling</v>
      </c>
      <c r="C449" s="5" t="str">
        <f>rawTransactionSheet!C449</f>
        <v>109075</v>
      </c>
      <c r="D449" s="5" t="str">
        <f>rawTransactionSheet!D449</f>
        <v>HONDA</v>
      </c>
      <c r="E449" s="5" t="str">
        <f>rawTransactionSheet!E449</f>
        <v>AMAZE</v>
      </c>
      <c r="F449" s="5" t="str">
        <f>IFERROR(VLOOKUP(E449,modelMapping,2,0),E449)</f>
        <v>AMAZE</v>
      </c>
      <c r="G449" s="5" t="str">
        <f>rawTransactionSheet!F449</f>
        <v>1.2 S i-VTEC</v>
      </c>
      <c r="H449" s="1" t="str">
        <f t="shared" si="1"/>
        <v>1.2 S i-VTEC</v>
      </c>
      <c r="I449" s="5" t="str">
        <f>rawTransactionSheet!G449</f>
        <v>2013</v>
      </c>
      <c r="J449" s="5" t="str">
        <f>rawTransactionSheet!H449</f>
        <v>540000</v>
      </c>
      <c r="K449" s="5" t="str">
        <f>rawTransactionSheet!I449</f>
        <v>13990</v>
      </c>
      <c r="L449" s="5" t="str">
        <f>rawTransactionSheet!J449</f>
        <v>3</v>
      </c>
      <c r="M449" s="5" t="str">
        <f>rawTransactionSheet!K449</f>
        <v>2</v>
      </c>
      <c r="N449" s="5" t="str">
        <f>rawTransactionSheet!L449</f>
        <v>BANGALORE</v>
      </c>
    </row>
    <row r="450">
      <c r="A450" s="2">
        <v>42370.0</v>
      </c>
      <c r="B450" s="5" t="str">
        <f>rawTransactionSheet!B450</f>
        <v>DelCalling</v>
      </c>
      <c r="C450" s="5" t="str">
        <f>rawTransactionSheet!C450</f>
        <v>119620</v>
      </c>
      <c r="D450" s="5" t="str">
        <f>rawTransactionSheet!D450</f>
        <v>HYUNDAI</v>
      </c>
      <c r="E450" s="5" t="str">
        <f>rawTransactionSheet!E450</f>
        <v>GRAND I10</v>
      </c>
      <c r="F450" s="5" t="str">
        <f>IFERROR(VLOOKUP(E450,modelMapping,2,0),E450)</f>
        <v>GRAND I10</v>
      </c>
      <c r="G450" s="5" t="str">
        <f>rawTransactionSheet!F450</f>
        <v>Asta 1.2 Kappa VTVT</v>
      </c>
      <c r="H450" s="1" t="str">
        <f t="shared" si="1"/>
        <v>Asta 1.2 Kappa VTVT</v>
      </c>
      <c r="I450" s="5" t="str">
        <f>rawTransactionSheet!G450</f>
        <v>2015</v>
      </c>
      <c r="J450" s="5" t="str">
        <f>rawTransactionSheet!H450</f>
        <v>540000</v>
      </c>
      <c r="K450" s="5" t="str">
        <f>rawTransactionSheet!I450</f>
        <v>6738</v>
      </c>
      <c r="L450" s="5" t="str">
        <f>rawTransactionSheet!J450</f>
        <v>1</v>
      </c>
      <c r="M450" s="5" t="str">
        <f>rawTransactionSheet!K450</f>
        <v>1</v>
      </c>
      <c r="N450" s="5" t="str">
        <f>rawTransactionSheet!L450</f>
        <v>BANGALORE</v>
      </c>
    </row>
    <row r="451">
      <c r="A451" s="2">
        <v>42370.0</v>
      </c>
      <c r="B451" s="5" t="str">
        <f>rawTransactionSheet!B451</f>
        <v>PrasoonData</v>
      </c>
      <c r="C451" s="5" t="str">
        <f>rawTransactionSheet!C451</f>
        <v>Prasoon166</v>
      </c>
      <c r="D451" s="5" t="str">
        <f>rawTransactionSheet!D451</f>
        <v>MARUTI SUZUKI</v>
      </c>
      <c r="E451" s="5" t="str">
        <f>rawTransactionSheet!E451</f>
        <v>Swift</v>
      </c>
      <c r="F451" s="5" t="str">
        <f>IFERROR(VLOOKUP(E451,modelMapping,2,0),E451)</f>
        <v>Swift</v>
      </c>
      <c r="G451" s="5" t="str">
        <f>rawTransactionSheet!F451</f>
        <v>GLAM</v>
      </c>
      <c r="H451" s="1" t="str">
        <f t="shared" si="1"/>
        <v>GLAM</v>
      </c>
      <c r="I451" s="5" t="str">
        <f>rawTransactionSheet!G451</f>
        <v>2015</v>
      </c>
      <c r="J451" s="5" t="str">
        <f>rawTransactionSheet!H451</f>
        <v>539585.3736</v>
      </c>
      <c r="K451" s="5" t="str">
        <f>rawTransactionSheet!I451</f>
        <v>50000</v>
      </c>
      <c r="L451" s="5" t="str">
        <f>rawTransactionSheet!J451</f>
        <v>0</v>
      </c>
      <c r="M451" s="5" t="str">
        <f>rawTransactionSheet!K451</f>
        <v>1</v>
      </c>
      <c r="N451" s="5" t="str">
        <f>rawTransactionSheet!L451</f>
        <v>BANGALORE</v>
      </c>
    </row>
    <row r="452">
      <c r="A452" s="2">
        <v>42370.0</v>
      </c>
      <c r="B452" s="5" t="str">
        <f>rawTransactionSheet!B452</f>
        <v>RNS</v>
      </c>
      <c r="C452" s="5" t="str">
        <f>rawTransactionSheet!C452</f>
        <v>KA04MM7776</v>
      </c>
      <c r="D452" s="5" t="str">
        <f>rawTransactionSheet!D452</f>
        <v>MARUTI SUZUKI</v>
      </c>
      <c r="E452" s="5" t="str">
        <f>rawTransactionSheet!E452</f>
        <v>Swift</v>
      </c>
      <c r="F452" s="5" t="str">
        <f>IFERROR(VLOOKUP(E452,modelMapping,2,0),E452)</f>
        <v>Swift</v>
      </c>
      <c r="G452" s="5" t="str">
        <f>rawTransactionSheet!F452</f>
        <v>VDI</v>
      </c>
      <c r="H452" s="1" t="str">
        <f t="shared" si="1"/>
        <v>VDI</v>
      </c>
      <c r="I452" s="5" t="str">
        <f>rawTransactionSheet!G452</f>
        <v>2013</v>
      </c>
      <c r="J452" s="5" t="str">
        <f>rawTransactionSheet!H452</f>
        <v>539460</v>
      </c>
      <c r="K452" s="5" t="str">
        <f>rawTransactionSheet!I452</f>
        <v>60110</v>
      </c>
      <c r="L452" s="5" t="str">
        <f>rawTransactionSheet!J452</f>
        <v>2.936986301</v>
      </c>
      <c r="M452" s="5" t="str">
        <f>rawTransactionSheet!K452</f>
        <v>2</v>
      </c>
      <c r="N452" s="5" t="str">
        <f>rawTransactionSheet!L452</f>
        <v>BANGALORE</v>
      </c>
    </row>
    <row r="453">
      <c r="A453" s="2">
        <v>42370.0</v>
      </c>
      <c r="B453" s="5" t="str">
        <f>rawTransactionSheet!B453</f>
        <v>RNS</v>
      </c>
      <c r="C453" s="5" t="str">
        <f>rawTransactionSheet!C453</f>
        <v>KA50N0689</v>
      </c>
      <c r="D453" s="5" t="str">
        <f>rawTransactionSheet!D453</f>
        <v>MARUTI SUZUKI</v>
      </c>
      <c r="E453" s="5" t="str">
        <f>rawTransactionSheet!E453</f>
        <v>SX4</v>
      </c>
      <c r="F453" s="5" t="str">
        <f>IFERROR(VLOOKUP(E453,modelMapping,2,0),E453)</f>
        <v>SX4</v>
      </c>
      <c r="G453" s="5" t="str">
        <f>rawTransactionSheet!F453</f>
        <v>VDI</v>
      </c>
      <c r="H453" s="1" t="str">
        <f t="shared" si="1"/>
        <v>VDI</v>
      </c>
      <c r="I453" s="5" t="str">
        <f>rawTransactionSheet!G453</f>
        <v>2011</v>
      </c>
      <c r="J453" s="5" t="str">
        <f>rawTransactionSheet!H453</f>
        <v>539460</v>
      </c>
      <c r="K453" s="5" t="str">
        <f>rawTransactionSheet!I453</f>
        <v>79810</v>
      </c>
      <c r="L453" s="5" t="str">
        <f>rawTransactionSheet!J453</f>
        <v>4.652054795</v>
      </c>
      <c r="M453" s="5" t="str">
        <f>rawTransactionSheet!K453</f>
        <v>2</v>
      </c>
      <c r="N453" s="5" t="str">
        <f>rawTransactionSheet!L453</f>
        <v>BANGALORE</v>
      </c>
    </row>
    <row r="454">
      <c r="A454" s="2">
        <v>42370.0</v>
      </c>
      <c r="B454" s="5" t="str">
        <f>rawTransactionSheet!B454</f>
        <v>PrasoonData</v>
      </c>
      <c r="C454" s="5" t="str">
        <f>rawTransactionSheet!C454</f>
        <v>Prasoon514</v>
      </c>
      <c r="D454" s="5" t="str">
        <f>rawTransactionSheet!D454</f>
        <v>MARUTI SUZUKI</v>
      </c>
      <c r="E454" s="5" t="str">
        <f>rawTransactionSheet!E454</f>
        <v>Swift</v>
      </c>
      <c r="F454" s="5" t="str">
        <f>IFERROR(VLOOKUP(E454,modelMapping,2,0),E454)</f>
        <v>Swift</v>
      </c>
      <c r="G454" s="5" t="str">
        <f>rawTransactionSheet!F454</f>
        <v>VXI</v>
      </c>
      <c r="H454" s="1" t="str">
        <f t="shared" si="1"/>
        <v>VXI</v>
      </c>
      <c r="I454" s="5" t="str">
        <f>rawTransactionSheet!G454</f>
        <v>2015</v>
      </c>
      <c r="J454" s="5" t="str">
        <f>rawTransactionSheet!H454</f>
        <v>538356</v>
      </c>
      <c r="K454" s="5" t="str">
        <f>rawTransactionSheet!I454</f>
        <v>10000</v>
      </c>
      <c r="L454" s="5" t="str">
        <f>rawTransactionSheet!J454</f>
        <v>0</v>
      </c>
      <c r="M454" s="5" t="str">
        <f>rawTransactionSheet!K454</f>
        <v>1</v>
      </c>
      <c r="N454" s="5" t="str">
        <f>rawTransactionSheet!L454</f>
        <v>BANGALORE</v>
      </c>
    </row>
    <row r="455">
      <c r="A455" s="2">
        <v>42370.0</v>
      </c>
      <c r="B455" s="5" t="str">
        <f>rawTransactionSheet!B455</f>
        <v>PrasoonData</v>
      </c>
      <c r="C455" s="5" t="str">
        <f>rawTransactionSheet!C455</f>
        <v>Prasoon872</v>
      </c>
      <c r="D455" s="5" t="str">
        <f>rawTransactionSheet!D455</f>
        <v>MARUTI SUZUKI</v>
      </c>
      <c r="E455" s="5" t="str">
        <f>rawTransactionSheet!E455</f>
        <v>Swift</v>
      </c>
      <c r="F455" s="5" t="str">
        <f>IFERROR(VLOOKUP(E455,modelMapping,2,0),E455)</f>
        <v>Swift</v>
      </c>
      <c r="G455" s="5" t="str">
        <f>rawTransactionSheet!F455</f>
        <v>ZXI</v>
      </c>
      <c r="H455" s="1" t="str">
        <f t="shared" si="1"/>
        <v>ZXI</v>
      </c>
      <c r="I455" s="5" t="str">
        <f>rawTransactionSheet!G455</f>
        <v>2015</v>
      </c>
      <c r="J455" s="5" t="str">
        <f>rawTransactionSheet!H455</f>
        <v>538332.0966</v>
      </c>
      <c r="K455" s="5" t="str">
        <f>rawTransactionSheet!I455</f>
        <v>70000</v>
      </c>
      <c r="L455" s="5" t="str">
        <f>rawTransactionSheet!J455</f>
        <v>0</v>
      </c>
      <c r="M455" s="5" t="str">
        <f>rawTransactionSheet!K455</f>
        <v>1</v>
      </c>
      <c r="N455" s="5" t="str">
        <f>rawTransactionSheet!L455</f>
        <v>BANGALORE</v>
      </c>
    </row>
    <row r="456">
      <c r="A456" s="2">
        <v>42370.0</v>
      </c>
      <c r="B456" s="5" t="str">
        <f>rawTransactionSheet!B456</f>
        <v>RNS</v>
      </c>
      <c r="C456" s="5" t="str">
        <f>rawTransactionSheet!C456</f>
        <v>KA51MF6942</v>
      </c>
      <c r="D456" s="5" t="str">
        <f>rawTransactionSheet!D456</f>
        <v>MARUTI SUZUKI</v>
      </c>
      <c r="E456" s="5" t="str">
        <f>rawTransactionSheet!E456</f>
        <v>Swift</v>
      </c>
      <c r="F456" s="5" t="str">
        <f>IFERROR(VLOOKUP(E456,modelMapping,2,0),E456)</f>
        <v>Swift</v>
      </c>
      <c r="G456" s="5" t="str">
        <f>rawTransactionSheet!F456</f>
        <v>VXI</v>
      </c>
      <c r="H456" s="1" t="str">
        <f t="shared" si="1"/>
        <v>VXI</v>
      </c>
      <c r="I456" s="5" t="str">
        <f>rawTransactionSheet!G456</f>
        <v>2014</v>
      </c>
      <c r="J456" s="5" t="str">
        <f>rawTransactionSheet!H456</f>
        <v>538000</v>
      </c>
      <c r="K456" s="5" t="str">
        <f>rawTransactionSheet!I456</f>
        <v>18263</v>
      </c>
      <c r="L456" s="5" t="str">
        <f>rawTransactionSheet!J456</f>
        <v>1.55890411</v>
      </c>
      <c r="M456" s="5" t="str">
        <f>rawTransactionSheet!K456</f>
        <v>2</v>
      </c>
      <c r="N456" s="5" t="str">
        <f>rawTransactionSheet!L456</f>
        <v>BANGALORE</v>
      </c>
    </row>
    <row r="457">
      <c r="A457" s="2">
        <v>42370.0</v>
      </c>
      <c r="B457" s="5" t="str">
        <f>rawTransactionSheet!B457</f>
        <v>PrasoonData</v>
      </c>
      <c r="C457" s="5" t="str">
        <f>rawTransactionSheet!C457</f>
        <v>Prasoon129</v>
      </c>
      <c r="D457" s="5" t="str">
        <f>rawTransactionSheet!D457</f>
        <v>MARUTI SUZUKI</v>
      </c>
      <c r="E457" s="5" t="str">
        <f>rawTransactionSheet!E457</f>
        <v>Swift</v>
      </c>
      <c r="F457" s="5" t="str">
        <f>IFERROR(VLOOKUP(E457,modelMapping,2,0),E457)</f>
        <v>Swift</v>
      </c>
      <c r="G457" s="5" t="str">
        <f>rawTransactionSheet!F457</f>
        <v>GLAM</v>
      </c>
      <c r="H457" s="1" t="str">
        <f t="shared" si="1"/>
        <v>GLAM</v>
      </c>
      <c r="I457" s="5" t="str">
        <f>rawTransactionSheet!G457</f>
        <v>2013</v>
      </c>
      <c r="J457" s="5" t="str">
        <f>rawTransactionSheet!H457</f>
        <v>537470.64</v>
      </c>
      <c r="K457" s="5" t="str">
        <f>rawTransactionSheet!I457</f>
        <v>1000</v>
      </c>
      <c r="L457" s="5" t="str">
        <f>rawTransactionSheet!J457</f>
        <v>2</v>
      </c>
      <c r="M457" s="5" t="str">
        <f>rawTransactionSheet!K457</f>
        <v>1</v>
      </c>
      <c r="N457" s="5" t="str">
        <f>rawTransactionSheet!L457</f>
        <v>BANGALORE</v>
      </c>
    </row>
    <row r="458">
      <c r="A458" s="2">
        <v>42370.0</v>
      </c>
      <c r="B458" s="5" t="str">
        <f>rawTransactionSheet!B458</f>
        <v>PrasoonData</v>
      </c>
      <c r="C458" s="5" t="str">
        <f>rawTransactionSheet!C458</f>
        <v>Prasoon855</v>
      </c>
      <c r="D458" s="5" t="str">
        <f>rawTransactionSheet!D458</f>
        <v>MARUTI SUZUKI</v>
      </c>
      <c r="E458" s="5" t="str">
        <f>rawTransactionSheet!E458</f>
        <v>Swift</v>
      </c>
      <c r="F458" s="5" t="str">
        <f>IFERROR(VLOOKUP(E458,modelMapping,2,0),E458)</f>
        <v>Swift</v>
      </c>
      <c r="G458" s="5" t="str">
        <f>rawTransactionSheet!F458</f>
        <v>ZXI</v>
      </c>
      <c r="H458" s="1" t="str">
        <f t="shared" si="1"/>
        <v>ZXI</v>
      </c>
      <c r="I458" s="5" t="str">
        <f>rawTransactionSheet!G458</f>
        <v>2014</v>
      </c>
      <c r="J458" s="5" t="str">
        <f>rawTransactionSheet!H458</f>
        <v>536685.4481</v>
      </c>
      <c r="K458" s="5" t="str">
        <f>rawTransactionSheet!I458</f>
        <v>60000</v>
      </c>
      <c r="L458" s="5" t="str">
        <f>rawTransactionSheet!J458</f>
        <v>1</v>
      </c>
      <c r="M458" s="5" t="str">
        <f>rawTransactionSheet!K458</f>
        <v>1</v>
      </c>
      <c r="N458" s="5" t="str">
        <f>rawTransactionSheet!L458</f>
        <v>BANGALORE</v>
      </c>
    </row>
    <row r="459">
      <c r="A459" s="2">
        <v>42370.0</v>
      </c>
      <c r="B459" s="5" t="str">
        <f>rawTransactionSheet!B459</f>
        <v>PrasoonData</v>
      </c>
      <c r="C459" s="5" t="str">
        <f>rawTransactionSheet!C459</f>
        <v>Prasoon674</v>
      </c>
      <c r="D459" s="5" t="str">
        <f>rawTransactionSheet!D459</f>
        <v>MARUTI SUZUKI</v>
      </c>
      <c r="E459" s="5" t="str">
        <f>rawTransactionSheet!E459</f>
        <v>Swift</v>
      </c>
      <c r="F459" s="5" t="str">
        <f>IFERROR(VLOOKUP(E459,modelMapping,2,0),E459)</f>
        <v>Swift</v>
      </c>
      <c r="G459" s="5" t="str">
        <f>rawTransactionSheet!F459</f>
        <v>VXI ABS</v>
      </c>
      <c r="H459" s="1" t="str">
        <f t="shared" si="1"/>
        <v>VXI ABS</v>
      </c>
      <c r="I459" s="5" t="str">
        <f>rawTransactionSheet!G459</f>
        <v>2014</v>
      </c>
      <c r="J459" s="5" t="str">
        <f>rawTransactionSheet!H459</f>
        <v>536226.24</v>
      </c>
      <c r="K459" s="5" t="str">
        <f>rawTransactionSheet!I459</f>
        <v>10000</v>
      </c>
      <c r="L459" s="5" t="str">
        <f>rawTransactionSheet!J459</f>
        <v>1</v>
      </c>
      <c r="M459" s="5" t="str">
        <f>rawTransactionSheet!K459</f>
        <v>1</v>
      </c>
      <c r="N459" s="5" t="str">
        <f>rawTransactionSheet!L459</f>
        <v>BANGALORE</v>
      </c>
    </row>
    <row r="460">
      <c r="A460" s="2">
        <v>42370.0</v>
      </c>
      <c r="B460" s="5" t="str">
        <f>rawTransactionSheet!B460</f>
        <v>KALYANI MOTORS PVT LTD</v>
      </c>
      <c r="C460" s="5" t="str">
        <f>rawTransactionSheet!C460</f>
        <v>KA05MN4661</v>
      </c>
      <c r="D460" s="5" t="str">
        <f>rawTransactionSheet!D460</f>
        <v>MARUTI SUZUKI</v>
      </c>
      <c r="E460" s="5" t="str">
        <f>rawTransactionSheet!E460</f>
        <v>SWIFT</v>
      </c>
      <c r="F460" s="5" t="str">
        <f>IFERROR(VLOOKUP(E460,modelMapping,2,0),E460)</f>
        <v>SWIFT</v>
      </c>
      <c r="G460" s="5" t="str">
        <f>rawTransactionSheet!F460</f>
        <v>LDi</v>
      </c>
      <c r="H460" s="1" t="str">
        <f t="shared" si="1"/>
        <v>LDi</v>
      </c>
      <c r="I460" s="5" t="str">
        <f>rawTransactionSheet!G460</f>
        <v>2012</v>
      </c>
      <c r="J460" s="5" t="str">
        <f>rawTransactionSheet!H460</f>
        <v>536130</v>
      </c>
      <c r="K460" s="5" t="str">
        <f>rawTransactionSheet!I460</f>
        <v>41130</v>
      </c>
      <c r="L460" s="5" t="str">
        <f>rawTransactionSheet!J460</f>
        <v>3</v>
      </c>
      <c r="M460" s="5" t="str">
        <f>rawTransactionSheet!K460</f>
        <v>1</v>
      </c>
      <c r="N460" s="5" t="str">
        <f>rawTransactionSheet!L460</f>
        <v>BANGALORE</v>
      </c>
    </row>
    <row r="461">
      <c r="A461" s="2">
        <v>42370.0</v>
      </c>
      <c r="B461" s="5" t="str">
        <f>rawTransactionSheet!B461</f>
        <v>KALYANI MOTORS PVT LTD</v>
      </c>
      <c r="C461" s="5" t="str">
        <f>rawTransactionSheet!C461</f>
        <v>KA05MN4784</v>
      </c>
      <c r="D461" s="5" t="str">
        <f>rawTransactionSheet!D461</f>
        <v>MARUTI SUZUKI</v>
      </c>
      <c r="E461" s="5" t="str">
        <f>rawTransactionSheet!E461</f>
        <v>SWIFT</v>
      </c>
      <c r="F461" s="5" t="str">
        <f>IFERROR(VLOOKUP(E461,modelMapping,2,0),E461)</f>
        <v>SWIFT</v>
      </c>
      <c r="G461" s="5" t="str">
        <f>rawTransactionSheet!F461</f>
        <v>VDI</v>
      </c>
      <c r="H461" s="1" t="str">
        <f t="shared" si="1"/>
        <v>VDI</v>
      </c>
      <c r="I461" s="5" t="str">
        <f>rawTransactionSheet!G461</f>
        <v>2013</v>
      </c>
      <c r="J461" s="5" t="str">
        <f>rawTransactionSheet!H461</f>
        <v>535000</v>
      </c>
      <c r="K461" s="5" t="str">
        <f>rawTransactionSheet!I461</f>
        <v>47859</v>
      </c>
      <c r="L461" s="5" t="str">
        <f>rawTransactionSheet!J461</f>
        <v>2</v>
      </c>
      <c r="M461" s="5" t="str">
        <f>rawTransactionSheet!K461</f>
        <v>1</v>
      </c>
      <c r="N461" s="5" t="str">
        <f>rawTransactionSheet!L461</f>
        <v>BANGALORE</v>
      </c>
    </row>
    <row r="462">
      <c r="A462" s="2">
        <v>42370.0</v>
      </c>
      <c r="B462" s="5" t="str">
        <f>rawTransactionSheet!B462</f>
        <v>Pratham</v>
      </c>
      <c r="C462" s="5" t="str">
        <f>rawTransactionSheet!C462</f>
        <v>36</v>
      </c>
      <c r="D462" s="5" t="str">
        <f>rawTransactionSheet!D462</f>
        <v>MARUTI SUZUKI</v>
      </c>
      <c r="E462" s="5" t="str">
        <f>rawTransactionSheet!E462</f>
        <v>Swift</v>
      </c>
      <c r="F462" s="5" t="str">
        <f>IFERROR(VLOOKUP(E462,modelMapping,2,0),E462)</f>
        <v>Swift</v>
      </c>
      <c r="G462" s="5" t="str">
        <f>rawTransactionSheet!F462</f>
        <v>ZXI</v>
      </c>
      <c r="H462" s="1" t="str">
        <f t="shared" si="1"/>
        <v>ZXI</v>
      </c>
      <c r="I462" s="5" t="str">
        <f>rawTransactionSheet!G462</f>
        <v>2012</v>
      </c>
      <c r="J462" s="5" t="str">
        <f>rawTransactionSheet!H462</f>
        <v>535000</v>
      </c>
      <c r="K462" s="5" t="str">
        <f>rawTransactionSheet!I462</f>
        <v>21968.51471</v>
      </c>
      <c r="L462" s="5" t="str">
        <f>rawTransactionSheet!J462</f>
        <v>2.746064339</v>
      </c>
      <c r="M462" s="5" t="str">
        <f>rawTransactionSheet!K462</f>
        <v>1</v>
      </c>
      <c r="N462" s="5" t="str">
        <f>rawTransactionSheet!L462</f>
        <v>BANGALORE</v>
      </c>
    </row>
    <row r="463">
      <c r="A463" s="2">
        <v>42370.0</v>
      </c>
      <c r="B463" s="5" t="str">
        <f>rawTransactionSheet!B463</f>
        <v>RNS</v>
      </c>
      <c r="C463" s="5" t="str">
        <f>rawTransactionSheet!C463</f>
        <v>KA03MP323</v>
      </c>
      <c r="D463" s="5" t="str">
        <f>rawTransactionSheet!D463</f>
        <v>HYUNDAI</v>
      </c>
      <c r="E463" s="5" t="str">
        <f>rawTransactionSheet!E463</f>
        <v>Verna</v>
      </c>
      <c r="F463" s="5" t="str">
        <f>IFERROR(VLOOKUP(E463,modelMapping,2,0),E463)</f>
        <v>Verna</v>
      </c>
      <c r="G463" s="5" t="str">
        <f>rawTransactionSheet!F463</f>
        <v>VGT CRDI</v>
      </c>
      <c r="H463" s="1" t="str">
        <f t="shared" si="1"/>
        <v>VGT CRDI</v>
      </c>
      <c r="I463" s="5" t="str">
        <f>rawTransactionSheet!G463</f>
        <v>2011</v>
      </c>
      <c r="J463" s="5" t="str">
        <f>rawTransactionSheet!H463</f>
        <v>535000</v>
      </c>
      <c r="K463" s="5" t="str">
        <f>rawTransactionSheet!I463</f>
        <v>0</v>
      </c>
      <c r="L463" s="5" t="str">
        <f>rawTransactionSheet!J463</f>
        <v>4.646575342</v>
      </c>
      <c r="M463" s="5" t="str">
        <f>rawTransactionSheet!K463</f>
        <v>2</v>
      </c>
      <c r="N463" s="5" t="str">
        <f>rawTransactionSheet!L463</f>
        <v>BANGALORE</v>
      </c>
    </row>
    <row r="464">
      <c r="A464" s="2">
        <v>42370.0</v>
      </c>
      <c r="B464" s="5" t="str">
        <f>rawTransactionSheet!B464</f>
        <v>RNS</v>
      </c>
      <c r="C464" s="5" t="str">
        <f>rawTransactionSheet!C464</f>
        <v>KA01MH7050</v>
      </c>
      <c r="D464" s="5" t="str">
        <f>rawTransactionSheet!D464</f>
        <v>MARUTI SUZUKI</v>
      </c>
      <c r="E464" s="5" t="str">
        <f>rawTransactionSheet!E464</f>
        <v>Swift</v>
      </c>
      <c r="F464" s="5" t="str">
        <f>IFERROR(VLOOKUP(E464,modelMapping,2,0),E464)</f>
        <v>Swift</v>
      </c>
      <c r="G464" s="5" t="str">
        <f>rawTransactionSheet!F464</f>
        <v>VDI</v>
      </c>
      <c r="H464" s="1" t="str">
        <f t="shared" si="1"/>
        <v>VDI</v>
      </c>
      <c r="I464" s="5" t="str">
        <f>rawTransactionSheet!G464</f>
        <v>2012</v>
      </c>
      <c r="J464" s="5" t="str">
        <f>rawTransactionSheet!H464</f>
        <v>533910</v>
      </c>
      <c r="K464" s="5" t="str">
        <f>rawTransactionSheet!I464</f>
        <v>54151</v>
      </c>
      <c r="L464" s="5" t="str">
        <f>rawTransactionSheet!J464</f>
        <v>3.734246575</v>
      </c>
      <c r="M464" s="5" t="str">
        <f>rawTransactionSheet!K464</f>
        <v>2</v>
      </c>
      <c r="N464" s="5" t="str">
        <f>rawTransactionSheet!L464</f>
        <v>BANGALORE</v>
      </c>
    </row>
    <row r="465">
      <c r="A465" s="2">
        <v>42370.0</v>
      </c>
      <c r="B465" s="5" t="str">
        <f>rawTransactionSheet!B465</f>
        <v>NandiBid</v>
      </c>
      <c r="C465" s="5" t="str">
        <f>rawTransactionSheet!C465</f>
        <v>126615</v>
      </c>
      <c r="D465" s="5" t="str">
        <f>rawTransactionSheet!D465</f>
        <v>HONDA</v>
      </c>
      <c r="E465" s="5" t="str">
        <f>rawTransactionSheet!E465</f>
        <v>CITY</v>
      </c>
      <c r="F465" s="5" t="str">
        <f>IFERROR(VLOOKUP(E465,modelMapping,2,0),E465)</f>
        <v>CITY</v>
      </c>
      <c r="G465" s="5" t="str">
        <f>rawTransactionSheet!F465</f>
        <v>1.5 V AT</v>
      </c>
      <c r="H465" s="1" t="str">
        <f t="shared" si="1"/>
        <v>1.5 V AT</v>
      </c>
      <c r="I465" s="5" t="str">
        <f>rawTransactionSheet!G465</f>
        <v>2010</v>
      </c>
      <c r="J465" s="5" t="str">
        <f>rawTransactionSheet!H465</f>
        <v>532800</v>
      </c>
      <c r="K465" s="5" t="str">
        <f>rawTransactionSheet!I465</f>
        <v>60392</v>
      </c>
      <c r="L465" s="5" t="str">
        <f>rawTransactionSheet!J465</f>
        <v>6</v>
      </c>
      <c r="M465" s="5" t="str">
        <f>rawTransactionSheet!K465</f>
        <v>2</v>
      </c>
      <c r="N465" s="5" t="str">
        <f>rawTransactionSheet!L465</f>
        <v>BANGALORE</v>
      </c>
      <c r="O465" s="1" t="str">
        <f t="shared" ref="O465:O468" si="42">VALUE(C465)</f>
        <v>126615</v>
      </c>
      <c r="P465" s="1" t="str">
        <f>MATCH(O465,rawBidData!$A$2:$A$146,0)</f>
        <v>#N/A</v>
      </c>
    </row>
    <row r="466">
      <c r="A466" s="2">
        <v>42370.0</v>
      </c>
      <c r="B466" s="5" t="str">
        <f>rawTransactionSheet!B466</f>
        <v>NandiBid</v>
      </c>
      <c r="C466" s="5" t="str">
        <f>rawTransactionSheet!C466</f>
        <v>119608</v>
      </c>
      <c r="D466" s="5" t="str">
        <f>rawTransactionSheet!D466</f>
        <v>VOLKSWAGEN</v>
      </c>
      <c r="E466" s="5" t="str">
        <f>rawTransactionSheet!E466</f>
        <v>Polo</v>
      </c>
      <c r="F466" s="5" t="str">
        <f>IFERROR(VLOOKUP(E466,modelMapping,2,0),E466)</f>
        <v>Polo</v>
      </c>
      <c r="G466" s="5" t="str">
        <f>rawTransactionSheet!F466</f>
        <v>Highline1.2L (D)</v>
      </c>
      <c r="H466" s="1" t="str">
        <f t="shared" si="1"/>
        <v>Highline1.2L (D)</v>
      </c>
      <c r="I466" s="5" t="str">
        <f>rawTransactionSheet!G466</f>
        <v>2012</v>
      </c>
      <c r="J466" s="5" t="str">
        <f>rawTransactionSheet!H466</f>
        <v>532800</v>
      </c>
      <c r="K466" s="5" t="str">
        <f>rawTransactionSheet!I466</f>
        <v>35427</v>
      </c>
      <c r="L466" s="5" t="str">
        <f>rawTransactionSheet!J466</f>
        <v>4</v>
      </c>
      <c r="M466" s="5" t="str">
        <f>rawTransactionSheet!K466</f>
        <v>1</v>
      </c>
      <c r="N466" s="5" t="str">
        <f>rawTransactionSheet!L466</f>
        <v>BANGALORE</v>
      </c>
      <c r="O466" s="1" t="str">
        <f t="shared" si="42"/>
        <v>119608</v>
      </c>
      <c r="P466" s="1" t="str">
        <f>MATCH(O466,rawBidData!$A$2:$A$146,0)</f>
        <v>#N/A</v>
      </c>
    </row>
    <row r="467">
      <c r="A467" s="2">
        <v>42370.0</v>
      </c>
      <c r="B467" s="5" t="str">
        <f>rawTransactionSheet!B467</f>
        <v>NandiBid</v>
      </c>
      <c r="C467" s="5" t="str">
        <f>rawTransactionSheet!C467</f>
        <v>121140</v>
      </c>
      <c r="D467" s="5" t="str">
        <f>rawTransactionSheet!D467</f>
        <v>MARUTI SUZUKI</v>
      </c>
      <c r="E467" s="5" t="str">
        <f>rawTransactionSheet!E467</f>
        <v>Swift</v>
      </c>
      <c r="F467" s="5" t="str">
        <f>IFERROR(VLOOKUP(E467,modelMapping,2,0),E467)</f>
        <v>Swift</v>
      </c>
      <c r="G467" s="5" t="str">
        <f>rawTransactionSheet!F467</f>
        <v>VDI</v>
      </c>
      <c r="H467" s="1" t="str">
        <f t="shared" si="1"/>
        <v>VDI</v>
      </c>
      <c r="I467" s="5" t="str">
        <f>rawTransactionSheet!G467</f>
        <v>2013</v>
      </c>
      <c r="J467" s="5" t="str">
        <f>rawTransactionSheet!H467</f>
        <v>532800</v>
      </c>
      <c r="K467" s="5" t="str">
        <f>rawTransactionSheet!I467</f>
        <v>54455</v>
      </c>
      <c r="L467" s="5" t="str">
        <f>rawTransactionSheet!J467</f>
        <v>3</v>
      </c>
      <c r="M467" s="5" t="str">
        <f>rawTransactionSheet!K467</f>
        <v>1</v>
      </c>
      <c r="N467" s="5" t="str">
        <f>rawTransactionSheet!L467</f>
        <v>BANGALORE</v>
      </c>
      <c r="O467" s="1" t="str">
        <f t="shared" si="42"/>
        <v>121140</v>
      </c>
      <c r="P467" s="1" t="str">
        <f>MATCH(O467,rawBidData!$A$2:$A$146,0)</f>
        <v>#N/A</v>
      </c>
    </row>
    <row r="468">
      <c r="A468" s="2">
        <v>42370.0</v>
      </c>
      <c r="B468" s="5" t="str">
        <f>rawTransactionSheet!B468</f>
        <v>NandiBid</v>
      </c>
      <c r="C468" s="5" t="str">
        <f>rawTransactionSheet!C468</f>
        <v>119113</v>
      </c>
      <c r="D468" s="5" t="str">
        <f>rawTransactionSheet!D468</f>
        <v>MARUTI SUZUKI</v>
      </c>
      <c r="E468" s="5" t="str">
        <f>rawTransactionSheet!E468</f>
        <v>Swift</v>
      </c>
      <c r="F468" s="5" t="str">
        <f>IFERROR(VLOOKUP(E468,modelMapping,2,0),E468)</f>
        <v>Swift</v>
      </c>
      <c r="G468" s="5" t="str">
        <f>rawTransactionSheet!F468</f>
        <v>VDI</v>
      </c>
      <c r="H468" s="1" t="str">
        <f t="shared" si="1"/>
        <v>VDI</v>
      </c>
      <c r="I468" s="5" t="str">
        <f>rawTransactionSheet!G468</f>
        <v>2013</v>
      </c>
      <c r="J468" s="5" t="str">
        <f>rawTransactionSheet!H468</f>
        <v>532800</v>
      </c>
      <c r="K468" s="5" t="str">
        <f>rawTransactionSheet!I468</f>
        <v>28566</v>
      </c>
      <c r="L468" s="5" t="str">
        <f>rawTransactionSheet!J468</f>
        <v>3</v>
      </c>
      <c r="M468" s="5" t="str">
        <f>rawTransactionSheet!K468</f>
        <v>1</v>
      </c>
      <c r="N468" s="5" t="str">
        <f>rawTransactionSheet!L468</f>
        <v>BANGALORE</v>
      </c>
      <c r="O468" s="1" t="str">
        <f t="shared" si="42"/>
        <v>119113</v>
      </c>
      <c r="P468" s="1" t="str">
        <f>MATCH(O468,rawBidData!$A$2:$A$146,0)</f>
        <v>#N/A</v>
      </c>
    </row>
    <row r="469">
      <c r="A469" s="2">
        <v>42370.0</v>
      </c>
      <c r="B469" s="5" t="str">
        <f>rawTransactionSheet!B469</f>
        <v>RNS</v>
      </c>
      <c r="C469" s="5" t="str">
        <f>rawTransactionSheet!C469</f>
        <v>KA02MG1121</v>
      </c>
      <c r="D469" s="5" t="str">
        <f>rawTransactionSheet!D469</f>
        <v>MARUTI SUZUKI</v>
      </c>
      <c r="E469" s="5" t="str">
        <f>rawTransactionSheet!E469</f>
        <v>Swift</v>
      </c>
      <c r="F469" s="5" t="str">
        <f>IFERROR(VLOOKUP(E469,modelMapping,2,0),E469)</f>
        <v>Swift</v>
      </c>
      <c r="G469" s="5" t="str">
        <f>rawTransactionSheet!F469</f>
        <v>VDI</v>
      </c>
      <c r="H469" s="1" t="str">
        <f t="shared" si="1"/>
        <v>VDI</v>
      </c>
      <c r="I469" s="5" t="str">
        <f>rawTransactionSheet!G469</f>
        <v>2011</v>
      </c>
      <c r="J469" s="5" t="str">
        <f>rawTransactionSheet!H469</f>
        <v>532800</v>
      </c>
      <c r="K469" s="5" t="str">
        <f>rawTransactionSheet!I469</f>
        <v>48671</v>
      </c>
      <c r="L469" s="5" t="str">
        <f>rawTransactionSheet!J469</f>
        <v>4.739726027</v>
      </c>
      <c r="M469" s="5" t="str">
        <f>rawTransactionSheet!K469</f>
        <v>2</v>
      </c>
      <c r="N469" s="5" t="str">
        <f>rawTransactionSheet!L469</f>
        <v>BANGALORE</v>
      </c>
    </row>
    <row r="470">
      <c r="A470" s="2">
        <v>42370.0</v>
      </c>
      <c r="B470" s="5" t="str">
        <f>rawTransactionSheet!B470</f>
        <v>NandiBid</v>
      </c>
      <c r="C470" s="5" t="str">
        <f>rawTransactionSheet!C470</f>
        <v>125133</v>
      </c>
      <c r="D470" s="5" t="str">
        <f>rawTransactionSheet!D470</f>
        <v>MARUTI SUZUKI</v>
      </c>
      <c r="E470" s="5" t="str">
        <f>rawTransactionSheet!E470</f>
        <v>SWIFT DZIRE</v>
      </c>
      <c r="F470" s="5" t="str">
        <f>IFERROR(VLOOKUP(E470,modelMapping,2,0),E470)</f>
        <v>SWIFT DZIRE</v>
      </c>
      <c r="G470" s="5" t="str">
        <f>rawTransactionSheet!F470</f>
        <v>ZDI</v>
      </c>
      <c r="H470" s="1" t="str">
        <f t="shared" si="1"/>
        <v>ZDI</v>
      </c>
      <c r="I470" s="5" t="str">
        <f>rawTransactionSheet!G470</f>
        <v>2012</v>
      </c>
      <c r="J470" s="5" t="str">
        <f>rawTransactionSheet!H470</f>
        <v>532800</v>
      </c>
      <c r="K470" s="5" t="str">
        <f>rawTransactionSheet!I470</f>
        <v>63524</v>
      </c>
      <c r="L470" s="5" t="str">
        <f>rawTransactionSheet!J470</f>
        <v>4</v>
      </c>
      <c r="M470" s="5" t="str">
        <f>rawTransactionSheet!K470</f>
        <v>1</v>
      </c>
      <c r="N470" s="5" t="str">
        <f>rawTransactionSheet!L470</f>
        <v>BANGALORE</v>
      </c>
      <c r="O470" s="1" t="str">
        <f t="shared" ref="O470:O471" si="43">VALUE(C470)</f>
        <v>125133</v>
      </c>
      <c r="P470" s="1" t="str">
        <f>MATCH(O470,rawBidData!$A$2:$A$146,0)</f>
        <v>#N/A</v>
      </c>
    </row>
    <row r="471">
      <c r="A471" s="2">
        <v>42370.0</v>
      </c>
      <c r="B471" s="5" t="str">
        <f>rawTransactionSheet!B471</f>
        <v>NandiBid</v>
      </c>
      <c r="C471" s="5" t="str">
        <f>rawTransactionSheet!C471</f>
        <v>115628</v>
      </c>
      <c r="D471" s="5" t="str">
        <f>rawTransactionSheet!D471</f>
        <v>VOLKSWAGEN</v>
      </c>
      <c r="E471" s="5" t="str">
        <f>rawTransactionSheet!E471</f>
        <v>Vento</v>
      </c>
      <c r="F471" s="5" t="str">
        <f>IFERROR(VLOOKUP(E471,modelMapping,2,0),E471)</f>
        <v>Vento</v>
      </c>
      <c r="G471" s="5" t="str">
        <f>rawTransactionSheet!F471</f>
        <v>Highline Diesel</v>
      </c>
      <c r="H471" s="1" t="str">
        <f t="shared" si="1"/>
        <v>Highline Diesel</v>
      </c>
      <c r="I471" s="5" t="str">
        <f>rawTransactionSheet!G471</f>
        <v>2011</v>
      </c>
      <c r="J471" s="5" t="str">
        <f>rawTransactionSheet!H471</f>
        <v>532800</v>
      </c>
      <c r="K471" s="5" t="str">
        <f>rawTransactionSheet!I471</f>
        <v>54296</v>
      </c>
      <c r="L471" s="5" t="str">
        <f>rawTransactionSheet!J471</f>
        <v>5</v>
      </c>
      <c r="M471" s="5" t="str">
        <f>rawTransactionSheet!K471</f>
        <v>2</v>
      </c>
      <c r="N471" s="5" t="str">
        <f>rawTransactionSheet!L471</f>
        <v>BANGALORE</v>
      </c>
      <c r="O471" s="1" t="str">
        <f t="shared" si="43"/>
        <v>115628</v>
      </c>
      <c r="P471" s="1" t="str">
        <f>MATCH(O471,rawBidData!$A$2:$A$146,0)</f>
        <v>#N/A</v>
      </c>
    </row>
    <row r="472">
      <c r="A472" s="2">
        <v>42370.0</v>
      </c>
      <c r="B472" s="5" t="str">
        <f>rawTransactionSheet!B472</f>
        <v>RNS</v>
      </c>
      <c r="C472" s="5" t="str">
        <f>rawTransactionSheet!C472</f>
        <v>KA03MP323</v>
      </c>
      <c r="D472" s="5" t="str">
        <f>rawTransactionSheet!D472</f>
        <v>HYUNDAI</v>
      </c>
      <c r="E472" s="5" t="str">
        <f>rawTransactionSheet!E472</f>
        <v>Verna</v>
      </c>
      <c r="F472" s="5" t="str">
        <f>IFERROR(VLOOKUP(E472,modelMapping,2,0),E472)</f>
        <v>Verna</v>
      </c>
      <c r="G472" s="5" t="str">
        <f>rawTransactionSheet!F472</f>
        <v>VGT CRDI</v>
      </c>
      <c r="H472" s="1" t="str">
        <f t="shared" si="1"/>
        <v>VGT CRDI</v>
      </c>
      <c r="I472" s="5" t="str">
        <f>rawTransactionSheet!G472</f>
        <v>2011</v>
      </c>
      <c r="J472" s="5" t="str">
        <f>rawTransactionSheet!H472</f>
        <v>532800</v>
      </c>
      <c r="K472" s="5" t="str">
        <f>rawTransactionSheet!I472</f>
        <v>0</v>
      </c>
      <c r="L472" s="5" t="str">
        <f>rawTransactionSheet!J472</f>
        <v>4.646575342</v>
      </c>
      <c r="M472" s="5" t="str">
        <f>rawTransactionSheet!K472</f>
        <v>2</v>
      </c>
      <c r="N472" s="5" t="str">
        <f>rawTransactionSheet!L472</f>
        <v>BANGALORE</v>
      </c>
    </row>
    <row r="473">
      <c r="A473" s="2">
        <v>42370.0</v>
      </c>
      <c r="B473" s="5" t="str">
        <f>rawTransactionSheet!B473</f>
        <v>PrasoonData</v>
      </c>
      <c r="C473" s="5" t="str">
        <f>rawTransactionSheet!C473</f>
        <v>Prasoon692</v>
      </c>
      <c r="D473" s="5" t="str">
        <f>rawTransactionSheet!D473</f>
        <v>MARUTI SUZUKI</v>
      </c>
      <c r="E473" s="5" t="str">
        <f>rawTransactionSheet!E473</f>
        <v>Swift</v>
      </c>
      <c r="F473" s="5" t="str">
        <f>IFERROR(VLOOKUP(E473,modelMapping,2,0),E473)</f>
        <v>Swift</v>
      </c>
      <c r="G473" s="5" t="str">
        <f>rawTransactionSheet!F473</f>
        <v>VXI ABS</v>
      </c>
      <c r="H473" s="1" t="str">
        <f t="shared" si="1"/>
        <v>VXI ABS</v>
      </c>
      <c r="I473" s="5" t="str">
        <f>rawTransactionSheet!G473</f>
        <v>2015</v>
      </c>
      <c r="J473" s="5" t="str">
        <f>rawTransactionSheet!H473</f>
        <v>532761.32</v>
      </c>
      <c r="K473" s="5" t="str">
        <f>rawTransactionSheet!I473</f>
        <v>30000</v>
      </c>
      <c r="L473" s="5" t="str">
        <f>rawTransactionSheet!J473</f>
        <v>0</v>
      </c>
      <c r="M473" s="5" t="str">
        <f>rawTransactionSheet!K473</f>
        <v>1</v>
      </c>
      <c r="N473" s="5" t="str">
        <f>rawTransactionSheet!L473</f>
        <v>BANGALORE</v>
      </c>
    </row>
    <row r="474">
      <c r="A474" s="2">
        <v>42370.0</v>
      </c>
      <c r="B474" s="5" t="str">
        <f>rawTransactionSheet!B474</f>
        <v>PrasoonData</v>
      </c>
      <c r="C474" s="5" t="str">
        <f>rawTransactionSheet!C474</f>
        <v>Prasoon149</v>
      </c>
      <c r="D474" s="5" t="str">
        <f>rawTransactionSheet!D474</f>
        <v>MARUTI SUZUKI</v>
      </c>
      <c r="E474" s="5" t="str">
        <f>rawTransactionSheet!E474</f>
        <v>Swift</v>
      </c>
      <c r="F474" s="5" t="str">
        <f>IFERROR(VLOOKUP(E474,modelMapping,2,0),E474)</f>
        <v>Swift</v>
      </c>
      <c r="G474" s="5" t="str">
        <f>rawTransactionSheet!F474</f>
        <v>GLAM</v>
      </c>
      <c r="H474" s="1" t="str">
        <f t="shared" si="1"/>
        <v>GLAM</v>
      </c>
      <c r="I474" s="5" t="str">
        <f>rawTransactionSheet!G474</f>
        <v>2014</v>
      </c>
      <c r="J474" s="5" t="str">
        <f>rawTransactionSheet!H474</f>
        <v>532445.76</v>
      </c>
      <c r="K474" s="5" t="str">
        <f>rawTransactionSheet!I474</f>
        <v>40000</v>
      </c>
      <c r="L474" s="5" t="str">
        <f>rawTransactionSheet!J474</f>
        <v>1</v>
      </c>
      <c r="M474" s="5" t="str">
        <f>rawTransactionSheet!K474</f>
        <v>1</v>
      </c>
      <c r="N474" s="5" t="str">
        <f>rawTransactionSheet!L474</f>
        <v>BANGALORE</v>
      </c>
    </row>
    <row r="475">
      <c r="A475" s="2">
        <v>42370.0</v>
      </c>
      <c r="B475" s="5" t="str">
        <f>rawTransactionSheet!B475</f>
        <v>RNS</v>
      </c>
      <c r="C475" s="5" t="str">
        <f>rawTransactionSheet!C475</f>
        <v>KA04MP2328</v>
      </c>
      <c r="D475" s="5" t="str">
        <f>rawTransactionSheet!D475</f>
        <v>MARUTI SUZUKI</v>
      </c>
      <c r="E475" s="5" t="str">
        <f>rawTransactionSheet!E475</f>
        <v>Ritz</v>
      </c>
      <c r="F475" s="5" t="str">
        <f>IFERROR(VLOOKUP(E475,modelMapping,2,0),E475)</f>
        <v>Ritz</v>
      </c>
      <c r="G475" s="5" t="str">
        <f>rawTransactionSheet!F475</f>
        <v>ZXI</v>
      </c>
      <c r="H475" s="1" t="str">
        <f t="shared" si="1"/>
        <v>ZXI</v>
      </c>
      <c r="I475" s="5" t="str">
        <f>rawTransactionSheet!G475</f>
        <v>2014</v>
      </c>
      <c r="J475" s="5" t="str">
        <f>rawTransactionSheet!H475</f>
        <v>532000</v>
      </c>
      <c r="K475" s="5" t="str">
        <f>rawTransactionSheet!I475</f>
        <v>3651</v>
      </c>
      <c r="L475" s="5" t="str">
        <f>rawTransactionSheet!J475</f>
        <v>1.898630137</v>
      </c>
      <c r="M475" s="5" t="str">
        <f>rawTransactionSheet!K475</f>
        <v>2</v>
      </c>
      <c r="N475" s="5" t="str">
        <f>rawTransactionSheet!L475</f>
        <v>BANGALORE</v>
      </c>
    </row>
    <row r="476">
      <c r="A476" s="2">
        <v>42370.0</v>
      </c>
      <c r="B476" s="5" t="str">
        <f>rawTransactionSheet!B476</f>
        <v>PrasoonData</v>
      </c>
      <c r="C476" s="5" t="str">
        <f>rawTransactionSheet!C476</f>
        <v>Prasoon836</v>
      </c>
      <c r="D476" s="5" t="str">
        <f>rawTransactionSheet!D476</f>
        <v>MARUTI SUZUKI</v>
      </c>
      <c r="E476" s="5" t="str">
        <f>rawTransactionSheet!E476</f>
        <v>Swift</v>
      </c>
      <c r="F476" s="5" t="str">
        <f>IFERROR(VLOOKUP(E476,modelMapping,2,0),E476)</f>
        <v>Swift</v>
      </c>
      <c r="G476" s="5" t="str">
        <f>rawTransactionSheet!F476</f>
        <v>ZXI</v>
      </c>
      <c r="H476" s="1" t="str">
        <f t="shared" si="1"/>
        <v>ZXI</v>
      </c>
      <c r="I476" s="5" t="str">
        <f>rawTransactionSheet!G476</f>
        <v>2013</v>
      </c>
      <c r="J476" s="5" t="str">
        <f>rawTransactionSheet!H476</f>
        <v>531340.32</v>
      </c>
      <c r="K476" s="5" t="str">
        <f>rawTransactionSheet!I476</f>
        <v>30000</v>
      </c>
      <c r="L476" s="5" t="str">
        <f>rawTransactionSheet!J476</f>
        <v>2</v>
      </c>
      <c r="M476" s="5" t="str">
        <f>rawTransactionSheet!K476</f>
        <v>1</v>
      </c>
      <c r="N476" s="5" t="str">
        <f>rawTransactionSheet!L476</f>
        <v>BANGALORE</v>
      </c>
    </row>
    <row r="477">
      <c r="A477" s="2">
        <v>42370.0</v>
      </c>
      <c r="B477" s="5" t="str">
        <f>rawTransactionSheet!B477</f>
        <v>PrasoonData</v>
      </c>
      <c r="C477" s="5" t="str">
        <f>rawTransactionSheet!C477</f>
        <v>Prasoon497</v>
      </c>
      <c r="D477" s="5" t="str">
        <f>rawTransactionSheet!D477</f>
        <v>MARUTI SUZUKI</v>
      </c>
      <c r="E477" s="5" t="str">
        <f>rawTransactionSheet!E477</f>
        <v>Swift</v>
      </c>
      <c r="F477" s="5" t="str">
        <f>IFERROR(VLOOKUP(E477,modelMapping,2,0),E477)</f>
        <v>Swift</v>
      </c>
      <c r="G477" s="5" t="str">
        <f>rawTransactionSheet!F477</f>
        <v>VXI</v>
      </c>
      <c r="H477" s="1" t="str">
        <f t="shared" si="1"/>
        <v>VXI</v>
      </c>
      <c r="I477" s="5" t="str">
        <f>rawTransactionSheet!G477</f>
        <v>2014</v>
      </c>
      <c r="J477" s="5" t="str">
        <f>rawTransactionSheet!H477</f>
        <v>531020.16</v>
      </c>
      <c r="K477" s="5" t="str">
        <f>rawTransactionSheet!I477</f>
        <v>1000</v>
      </c>
      <c r="L477" s="5" t="str">
        <f>rawTransactionSheet!J477</f>
        <v>1</v>
      </c>
      <c r="M477" s="5" t="str">
        <f>rawTransactionSheet!K477</f>
        <v>1</v>
      </c>
      <c r="N477" s="5" t="str">
        <f>rawTransactionSheet!L477</f>
        <v>BANGALORE</v>
      </c>
    </row>
    <row r="478">
      <c r="A478" s="2">
        <v>42370.0</v>
      </c>
      <c r="B478" s="5" t="str">
        <f>rawTransactionSheet!B478</f>
        <v>DelCalling</v>
      </c>
      <c r="C478" s="5" t="str">
        <f>rawTransactionSheet!C478</f>
        <v>56761</v>
      </c>
      <c r="D478" s="5" t="str">
        <f>rawTransactionSheet!D478</f>
        <v>SKODA</v>
      </c>
      <c r="E478" s="5" t="str">
        <f>rawTransactionSheet!E478</f>
        <v>Laura</v>
      </c>
      <c r="F478" s="5" t="str">
        <f>IFERROR(VLOOKUP(E478,modelMapping,2,0),E478)</f>
        <v>Laura</v>
      </c>
      <c r="G478" s="5" t="str">
        <f>rawTransactionSheet!F478</f>
        <v>Ambition 2.0 TDI CR MT</v>
      </c>
      <c r="H478" s="1" t="str">
        <f t="shared" si="1"/>
        <v>Ambition 2.0 TDI CR MT</v>
      </c>
      <c r="I478" s="5" t="str">
        <f>rawTransactionSheet!G478</f>
        <v>2010</v>
      </c>
      <c r="J478" s="5" t="str">
        <f>rawTransactionSheet!H478</f>
        <v>530000</v>
      </c>
      <c r="K478" s="5" t="str">
        <f>rawTransactionSheet!I478</f>
        <v>110032</v>
      </c>
      <c r="L478" s="5" t="str">
        <f>rawTransactionSheet!J478</f>
        <v>5</v>
      </c>
      <c r="M478" s="5" t="str">
        <f>rawTransactionSheet!K478</f>
        <v>2</v>
      </c>
      <c r="N478" s="5" t="str">
        <f>rawTransactionSheet!L478</f>
        <v>BANGALORE</v>
      </c>
    </row>
    <row r="479">
      <c r="A479" s="2">
        <v>42370.0</v>
      </c>
      <c r="B479" s="5" t="str">
        <f>rawTransactionSheet!B479</f>
        <v>RNS</v>
      </c>
      <c r="C479" s="5" t="str">
        <f>rawTransactionSheet!C479</f>
        <v>KA02MJ9656</v>
      </c>
      <c r="D479" s="5" t="str">
        <f>rawTransactionSheet!D479</f>
        <v>MARUTI SUZUKI</v>
      </c>
      <c r="E479" s="5" t="str">
        <f>rawTransactionSheet!E479</f>
        <v>Swift</v>
      </c>
      <c r="F479" s="5" t="str">
        <f>IFERROR(VLOOKUP(E479,modelMapping,2,0),E479)</f>
        <v>Swift</v>
      </c>
      <c r="G479" s="5" t="str">
        <f>rawTransactionSheet!F479</f>
        <v>VXI</v>
      </c>
      <c r="H479" s="1" t="str">
        <f t="shared" si="1"/>
        <v>VXI</v>
      </c>
      <c r="I479" s="5" t="str">
        <f>rawTransactionSheet!G479</f>
        <v>2014</v>
      </c>
      <c r="J479" s="5" t="str">
        <f>rawTransactionSheet!H479</f>
        <v>530000</v>
      </c>
      <c r="K479" s="5" t="str">
        <f>rawTransactionSheet!I479</f>
        <v>14624</v>
      </c>
      <c r="L479" s="5" t="str">
        <f>rawTransactionSheet!J479</f>
        <v>1.723287671</v>
      </c>
      <c r="M479" s="5" t="str">
        <f>rawTransactionSheet!K479</f>
        <v>2</v>
      </c>
      <c r="N479" s="5" t="str">
        <f>rawTransactionSheet!L479</f>
        <v>BANGALORE</v>
      </c>
    </row>
    <row r="480">
      <c r="A480" s="2">
        <v>42370.0</v>
      </c>
      <c r="B480" s="5" t="str">
        <f>rawTransactionSheet!B480</f>
        <v>Pratham</v>
      </c>
      <c r="C480" s="5" t="str">
        <f>rawTransactionSheet!C480</f>
        <v>58</v>
      </c>
      <c r="D480" s="5" t="str">
        <f>rawTransactionSheet!D480</f>
        <v>MARUTI SUZUKI</v>
      </c>
      <c r="E480" s="5" t="str">
        <f>rawTransactionSheet!E480</f>
        <v>Swift Dzire</v>
      </c>
      <c r="F480" s="5" t="str">
        <f>IFERROR(VLOOKUP(E480,modelMapping,2,0),E480)</f>
        <v>Swift Dzire</v>
      </c>
      <c r="G480" s="5" t="str">
        <f>rawTransactionSheet!F480</f>
        <v>VXI</v>
      </c>
      <c r="H480" s="1" t="str">
        <f t="shared" si="1"/>
        <v>VXI</v>
      </c>
      <c r="I480" s="5" t="str">
        <f>rawTransactionSheet!G480</f>
        <v>2012</v>
      </c>
      <c r="J480" s="5" t="str">
        <f>rawTransactionSheet!H480</f>
        <v>530000</v>
      </c>
      <c r="K480" s="5" t="str">
        <f>rawTransactionSheet!I480</f>
        <v>23436.00274</v>
      </c>
      <c r="L480" s="5" t="str">
        <f>rawTransactionSheet!J480</f>
        <v>2.929500342</v>
      </c>
      <c r="M480" s="5" t="str">
        <f>rawTransactionSheet!K480</f>
        <v>1</v>
      </c>
      <c r="N480" s="5" t="str">
        <f>rawTransactionSheet!L480</f>
        <v>BANGALORE</v>
      </c>
    </row>
    <row r="481">
      <c r="A481" s="2">
        <v>42370.0</v>
      </c>
      <c r="B481" s="5" t="str">
        <f>rawTransactionSheet!B481</f>
        <v>PrasoonData</v>
      </c>
      <c r="C481" s="5" t="str">
        <f>rawTransactionSheet!C481</f>
        <v>Prasoon817</v>
      </c>
      <c r="D481" s="5" t="str">
        <f>rawTransactionSheet!D481</f>
        <v>MARUTI SUZUKI</v>
      </c>
      <c r="E481" s="5" t="str">
        <f>rawTransactionSheet!E481</f>
        <v>Swift</v>
      </c>
      <c r="F481" s="5" t="str">
        <f>IFERROR(VLOOKUP(E481,modelMapping,2,0),E481)</f>
        <v>Swift</v>
      </c>
      <c r="G481" s="5" t="str">
        <f>rawTransactionSheet!F481</f>
        <v>ZXI</v>
      </c>
      <c r="H481" s="1" t="str">
        <f t="shared" si="1"/>
        <v>ZXI</v>
      </c>
      <c r="I481" s="5" t="str">
        <f>rawTransactionSheet!G481</f>
        <v>2012</v>
      </c>
      <c r="J481" s="5" t="str">
        <f>rawTransactionSheet!H481</f>
        <v>529692.6096</v>
      </c>
      <c r="K481" s="5" t="str">
        <f>rawTransactionSheet!I481</f>
        <v>1000</v>
      </c>
      <c r="L481" s="5" t="str">
        <f>rawTransactionSheet!J481</f>
        <v>3</v>
      </c>
      <c r="M481" s="5" t="str">
        <f>rawTransactionSheet!K481</f>
        <v>1</v>
      </c>
      <c r="N481" s="5" t="str">
        <f>rawTransactionSheet!L481</f>
        <v>BANGALORE</v>
      </c>
    </row>
    <row r="482">
      <c r="A482" s="2">
        <v>42370.0</v>
      </c>
      <c r="B482" s="5" t="str">
        <f>rawTransactionSheet!B482</f>
        <v>PrasoonData</v>
      </c>
      <c r="C482" s="5" t="str">
        <f>rawTransactionSheet!C482</f>
        <v>Prasoon167</v>
      </c>
      <c r="D482" s="5" t="str">
        <f>rawTransactionSheet!D482</f>
        <v>MARUTI SUZUKI</v>
      </c>
      <c r="E482" s="5" t="str">
        <f>rawTransactionSheet!E482</f>
        <v>Swift</v>
      </c>
      <c r="F482" s="5" t="str">
        <f>IFERROR(VLOOKUP(E482,modelMapping,2,0),E482)</f>
        <v>Swift</v>
      </c>
      <c r="G482" s="5" t="str">
        <f>rawTransactionSheet!F482</f>
        <v>GLAM</v>
      </c>
      <c r="H482" s="1" t="str">
        <f t="shared" si="1"/>
        <v>GLAM</v>
      </c>
      <c r="I482" s="5" t="str">
        <f>rawTransactionSheet!G482</f>
        <v>2015</v>
      </c>
      <c r="J482" s="5" t="str">
        <f>rawTransactionSheet!H482</f>
        <v>528793.6661</v>
      </c>
      <c r="K482" s="5" t="str">
        <f>rawTransactionSheet!I482</f>
        <v>60000</v>
      </c>
      <c r="L482" s="5" t="str">
        <f>rawTransactionSheet!J482</f>
        <v>0</v>
      </c>
      <c r="M482" s="5" t="str">
        <f>rawTransactionSheet!K482</f>
        <v>1</v>
      </c>
      <c r="N482" s="5" t="str">
        <f>rawTransactionSheet!L482</f>
        <v>BANGALORE</v>
      </c>
    </row>
    <row r="483">
      <c r="A483" s="2">
        <v>42370.0</v>
      </c>
      <c r="B483" s="5" t="str">
        <f>rawTransactionSheet!B483</f>
        <v>PrasoonData</v>
      </c>
      <c r="C483" s="5" t="str">
        <f>rawTransactionSheet!C483</f>
        <v>Prasoon515</v>
      </c>
      <c r="D483" s="5" t="str">
        <f>rawTransactionSheet!D483</f>
        <v>MARUTI SUZUKI</v>
      </c>
      <c r="E483" s="5" t="str">
        <f>rawTransactionSheet!E483</f>
        <v>Swift</v>
      </c>
      <c r="F483" s="5" t="str">
        <f>IFERROR(VLOOKUP(E483,modelMapping,2,0),E483)</f>
        <v>Swift</v>
      </c>
      <c r="G483" s="5" t="str">
        <f>rawTransactionSheet!F483</f>
        <v>VXI</v>
      </c>
      <c r="H483" s="1" t="str">
        <f t="shared" si="1"/>
        <v>VXI</v>
      </c>
      <c r="I483" s="5" t="str">
        <f>rawTransactionSheet!G483</f>
        <v>2015</v>
      </c>
      <c r="J483" s="5" t="str">
        <f>rawTransactionSheet!H483</f>
        <v>527800</v>
      </c>
      <c r="K483" s="5" t="str">
        <f>rawTransactionSheet!I483</f>
        <v>20000</v>
      </c>
      <c r="L483" s="5" t="str">
        <f>rawTransactionSheet!J483</f>
        <v>0</v>
      </c>
      <c r="M483" s="5" t="str">
        <f>rawTransactionSheet!K483</f>
        <v>1</v>
      </c>
      <c r="N483" s="5" t="str">
        <f>rawTransactionSheet!L483</f>
        <v>BANGALORE</v>
      </c>
    </row>
    <row r="484">
      <c r="A484" s="2">
        <v>42370.0</v>
      </c>
      <c r="B484" s="5" t="str">
        <f>rawTransactionSheet!B484</f>
        <v>NandiBid</v>
      </c>
      <c r="C484" s="5" t="str">
        <f>rawTransactionSheet!C484</f>
        <v>130607</v>
      </c>
      <c r="D484" s="5" t="str">
        <f>rawTransactionSheet!D484</f>
        <v>HONDA</v>
      </c>
      <c r="E484" s="5" t="str">
        <f>rawTransactionSheet!E484</f>
        <v>CITY</v>
      </c>
      <c r="F484" s="5" t="str">
        <f>IFERROR(VLOOKUP(E484,modelMapping,2,0),E484)</f>
        <v>CITY</v>
      </c>
      <c r="G484" s="5" t="str">
        <f>rawTransactionSheet!F484</f>
        <v>1.5 E MT</v>
      </c>
      <c r="H484" s="1" t="str">
        <f t="shared" si="1"/>
        <v>1.5 E MT</v>
      </c>
      <c r="I484" s="5" t="str">
        <f>rawTransactionSheet!G484</f>
        <v>2012</v>
      </c>
      <c r="J484" s="5" t="str">
        <f>rawTransactionSheet!H484</f>
        <v>527250</v>
      </c>
      <c r="K484" s="5" t="str">
        <f>rawTransactionSheet!I484</f>
        <v>45067</v>
      </c>
      <c r="L484" s="5" t="str">
        <f>rawTransactionSheet!J484</f>
        <v>4</v>
      </c>
      <c r="M484" s="5" t="str">
        <f>rawTransactionSheet!K484</f>
        <v>1</v>
      </c>
      <c r="N484" s="5" t="str">
        <f>rawTransactionSheet!L484</f>
        <v>BANGALORE</v>
      </c>
      <c r="O484" s="1" t="str">
        <f t="shared" ref="O484:O486" si="44">VALUE(C484)</f>
        <v>130607</v>
      </c>
      <c r="P484" s="1" t="str">
        <f>MATCH(O484,rawBidData!$A$2:$A$146,0)</f>
        <v>#N/A</v>
      </c>
    </row>
    <row r="485">
      <c r="A485" s="2">
        <v>42370.0</v>
      </c>
      <c r="B485" s="5" t="str">
        <f>rawTransactionSheet!B485</f>
        <v>NandiBid</v>
      </c>
      <c r="C485" s="5" t="str">
        <f>rawTransactionSheet!C485</f>
        <v>128401</v>
      </c>
      <c r="D485" s="5" t="str">
        <f>rawTransactionSheet!D485</f>
        <v>HYUNDAI</v>
      </c>
      <c r="E485" s="5" t="str">
        <f>rawTransactionSheet!E485</f>
        <v>GRAND I10</v>
      </c>
      <c r="F485" s="5" t="str">
        <f>IFERROR(VLOOKUP(E485,modelMapping,2,0),E485)</f>
        <v>GRAND I10</v>
      </c>
      <c r="G485" s="5" t="str">
        <f>rawTransactionSheet!F485</f>
        <v>SPORTZ 1.2 KAPPA VTVT</v>
      </c>
      <c r="H485" s="1" t="str">
        <f t="shared" si="1"/>
        <v>SPORTZ 1.2 KAPPA VTVT</v>
      </c>
      <c r="I485" s="5" t="str">
        <f>rawTransactionSheet!G485</f>
        <v>2015</v>
      </c>
      <c r="J485" s="5" t="str">
        <f>rawTransactionSheet!H485</f>
        <v>527250</v>
      </c>
      <c r="K485" s="5" t="str">
        <f>rawTransactionSheet!I485</f>
        <v>60</v>
      </c>
      <c r="L485" s="5" t="str">
        <f>rawTransactionSheet!J485</f>
        <v>1</v>
      </c>
      <c r="M485" s="5" t="str">
        <f>rawTransactionSheet!K485</f>
        <v>1</v>
      </c>
      <c r="N485" s="5" t="str">
        <f>rawTransactionSheet!L485</f>
        <v>BANGALORE</v>
      </c>
      <c r="O485" s="1" t="str">
        <f t="shared" si="44"/>
        <v>128401</v>
      </c>
      <c r="P485" s="1" t="str">
        <f>MATCH(O485,rawBidData!$A$2:$A$146,0)</f>
        <v>#N/A</v>
      </c>
    </row>
    <row r="486">
      <c r="A486" s="2">
        <v>42370.0</v>
      </c>
      <c r="B486" s="5" t="str">
        <f>rawTransactionSheet!B486</f>
        <v>NandiBid</v>
      </c>
      <c r="C486" s="5" t="str">
        <f>rawTransactionSheet!C486</f>
        <v>126892</v>
      </c>
      <c r="D486" s="5" t="str">
        <f>rawTransactionSheet!D486</f>
        <v>MARUTI SUZUKI</v>
      </c>
      <c r="E486" s="5" t="str">
        <f>rawTransactionSheet!E486</f>
        <v>SWIFT</v>
      </c>
      <c r="F486" s="5" t="str">
        <f>IFERROR(VLOOKUP(E486,modelMapping,2,0),E486)</f>
        <v>SWIFT</v>
      </c>
      <c r="G486" s="5" t="str">
        <f>rawTransactionSheet!F486</f>
        <v>VDI</v>
      </c>
      <c r="H486" s="1" t="str">
        <f t="shared" si="1"/>
        <v>VDI</v>
      </c>
      <c r="I486" s="5" t="str">
        <f>rawTransactionSheet!G486</f>
        <v>2013</v>
      </c>
      <c r="J486" s="5" t="str">
        <f>rawTransactionSheet!H486</f>
        <v>527250</v>
      </c>
      <c r="K486" s="5" t="str">
        <f>rawTransactionSheet!I486</f>
        <v>60710</v>
      </c>
      <c r="L486" s="5" t="str">
        <f>rawTransactionSheet!J486</f>
        <v>3</v>
      </c>
      <c r="M486" s="5" t="str">
        <f>rawTransactionSheet!K486</f>
        <v>1</v>
      </c>
      <c r="N486" s="5" t="str">
        <f>rawTransactionSheet!L486</f>
        <v>BANGALORE</v>
      </c>
      <c r="O486" s="1" t="str">
        <f t="shared" si="44"/>
        <v>126892</v>
      </c>
      <c r="P486" s="1" t="str">
        <f>MATCH(O486,rawBidData!$A$2:$A$146,0)</f>
        <v>#N/A</v>
      </c>
    </row>
    <row r="487">
      <c r="A487" s="2">
        <v>42370.0</v>
      </c>
      <c r="B487" s="5" t="str">
        <f>rawTransactionSheet!B487</f>
        <v>RNS</v>
      </c>
      <c r="C487" s="5" t="str">
        <f>rawTransactionSheet!C487</f>
        <v>KA04MK6719</v>
      </c>
      <c r="D487" s="5" t="str">
        <f>rawTransactionSheet!D487</f>
        <v>MARUTI SUZUKI</v>
      </c>
      <c r="E487" s="5" t="str">
        <f>rawTransactionSheet!E487</f>
        <v>Swift</v>
      </c>
      <c r="F487" s="5" t="str">
        <f>IFERROR(VLOOKUP(E487,modelMapping,2,0),E487)</f>
        <v>Swift</v>
      </c>
      <c r="G487" s="5" t="str">
        <f>rawTransactionSheet!F487</f>
        <v>VDI</v>
      </c>
      <c r="H487" s="1" t="str">
        <f t="shared" si="1"/>
        <v>VDI</v>
      </c>
      <c r="I487" s="5" t="str">
        <f>rawTransactionSheet!G487</f>
        <v>2012</v>
      </c>
      <c r="J487" s="5" t="str">
        <f>rawTransactionSheet!H487</f>
        <v>527250</v>
      </c>
      <c r="K487" s="5" t="str">
        <f>rawTransactionSheet!I487</f>
        <v>60957</v>
      </c>
      <c r="L487" s="5" t="str">
        <f>rawTransactionSheet!J487</f>
        <v>3.915068493</v>
      </c>
      <c r="M487" s="5" t="str">
        <f>rawTransactionSheet!K487</f>
        <v>2</v>
      </c>
      <c r="N487" s="5" t="str">
        <f>rawTransactionSheet!L487</f>
        <v>BANGALORE</v>
      </c>
    </row>
    <row r="488">
      <c r="A488" s="2">
        <v>42370.0</v>
      </c>
      <c r="B488" s="5" t="str">
        <f>rawTransactionSheet!B488</f>
        <v>NandiBid</v>
      </c>
      <c r="C488" s="5" t="str">
        <f>rawTransactionSheet!C488</f>
        <v>126934</v>
      </c>
      <c r="D488" s="5" t="str">
        <f>rawTransactionSheet!D488</f>
        <v>HYUNDAI</v>
      </c>
      <c r="E488" s="5" t="str">
        <f>rawTransactionSheet!E488</f>
        <v>VERNA</v>
      </c>
      <c r="F488" s="5" t="str">
        <f>IFERROR(VLOOKUP(E488,modelMapping,2,0),E488)</f>
        <v>VERNA</v>
      </c>
      <c r="G488" s="5" t="str">
        <f>rawTransactionSheet!F488</f>
        <v>Fluidic 1.6 CRDI SX Opt</v>
      </c>
      <c r="H488" s="1" t="str">
        <f t="shared" si="1"/>
        <v>Fluidic 1.6 CRDI SX Opt</v>
      </c>
      <c r="I488" s="5" t="str">
        <f>rawTransactionSheet!G488</f>
        <v>2011</v>
      </c>
      <c r="J488" s="5" t="str">
        <f>rawTransactionSheet!H488</f>
        <v>527250</v>
      </c>
      <c r="K488" s="5" t="str">
        <f>rawTransactionSheet!I488</f>
        <v>81312</v>
      </c>
      <c r="L488" s="5" t="str">
        <f>rawTransactionSheet!J488</f>
        <v>5</v>
      </c>
      <c r="M488" s="5" t="str">
        <f>rawTransactionSheet!K488</f>
        <v>2</v>
      </c>
      <c r="N488" s="5" t="str">
        <f>rawTransactionSheet!L488</f>
        <v>BANGALORE</v>
      </c>
      <c r="O488" s="1" t="str">
        <f t="shared" ref="O488:O493" si="45">VALUE(C488)</f>
        <v>126934</v>
      </c>
      <c r="P488" s="1" t="str">
        <f>MATCH(O488,rawBidData!$A$2:$A$146,0)</f>
        <v>#N/A</v>
      </c>
    </row>
    <row r="489">
      <c r="A489" s="2">
        <v>42370.0</v>
      </c>
      <c r="B489" s="5" t="str">
        <f>rawTransactionSheet!B489</f>
        <v>NandiBid</v>
      </c>
      <c r="C489" s="7" t="str">
        <f>rawTransactionSheet!C489</f>
        <v>128401</v>
      </c>
      <c r="D489" s="5" t="str">
        <f>rawTransactionSheet!D489</f>
        <v>HYUNDAI</v>
      </c>
      <c r="E489" s="5" t="str">
        <f>rawTransactionSheet!E489</f>
        <v>GRAND I10</v>
      </c>
      <c r="F489" s="5" t="str">
        <f>IFERROR(VLOOKUP(E489,modelMapping,2,0),E489)</f>
        <v>GRAND I10</v>
      </c>
      <c r="G489" s="5" t="str">
        <f>rawTransactionSheet!F489</f>
        <v>Sportz 1.2 Kappa VTVT</v>
      </c>
      <c r="H489" s="1" t="str">
        <f t="shared" si="1"/>
        <v>Sportz 1.2 Kappa VTVT</v>
      </c>
      <c r="I489" s="5" t="str">
        <f>rawTransactionSheet!G489</f>
        <v>2015</v>
      </c>
      <c r="J489" s="5" t="str">
        <f>rawTransactionSheet!H489</f>
        <v>527250</v>
      </c>
      <c r="K489" s="5" t="str">
        <f>rawTransactionSheet!I489</f>
        <v>60</v>
      </c>
      <c r="L489" s="5" t="str">
        <f>rawTransactionSheet!J489</f>
        <v>1</v>
      </c>
      <c r="M489" s="5" t="str">
        <f>rawTransactionSheet!K489</f>
        <v>1</v>
      </c>
      <c r="N489" s="5" t="str">
        <f>rawTransactionSheet!L489</f>
        <v>BANGALORE</v>
      </c>
      <c r="O489" s="1" t="str">
        <f t="shared" si="45"/>
        <v>128401</v>
      </c>
      <c r="P489" s="1" t="str">
        <f>MATCH(O489,rawBidData!$A$2:$A$146,0)</f>
        <v>#N/A</v>
      </c>
    </row>
    <row r="490">
      <c r="A490" s="2">
        <v>42370.0</v>
      </c>
      <c r="B490" s="5" t="str">
        <f>rawTransactionSheet!B490</f>
        <v>NandiBid</v>
      </c>
      <c r="C490" s="7" t="str">
        <f>rawTransactionSheet!C490</f>
        <v>130607</v>
      </c>
      <c r="D490" s="5" t="str">
        <f>rawTransactionSheet!D490</f>
        <v>HONDA</v>
      </c>
      <c r="E490" s="5" t="str">
        <f>rawTransactionSheet!E490</f>
        <v>CITY</v>
      </c>
      <c r="F490" s="5" t="str">
        <f>IFERROR(VLOOKUP(E490,modelMapping,2,0),E490)</f>
        <v>CITY</v>
      </c>
      <c r="G490" s="5" t="str">
        <f>rawTransactionSheet!F490</f>
        <v>1.5 E MT</v>
      </c>
      <c r="H490" s="1" t="str">
        <f t="shared" si="1"/>
        <v>1.5 E MT</v>
      </c>
      <c r="I490" s="5" t="str">
        <f>rawTransactionSheet!G490</f>
        <v>2012</v>
      </c>
      <c r="J490" s="5" t="str">
        <f>rawTransactionSheet!H490</f>
        <v>527250</v>
      </c>
      <c r="K490" s="5" t="str">
        <f>rawTransactionSheet!I490</f>
        <v>45067</v>
      </c>
      <c r="L490" s="5" t="str">
        <f>rawTransactionSheet!J490</f>
        <v>4</v>
      </c>
      <c r="M490" s="5" t="str">
        <f>rawTransactionSheet!K490</f>
        <v>1</v>
      </c>
      <c r="N490" s="5" t="str">
        <f>rawTransactionSheet!L490</f>
        <v>BANGALORE</v>
      </c>
      <c r="O490" s="1" t="str">
        <f t="shared" si="45"/>
        <v>130607</v>
      </c>
      <c r="P490" s="1" t="str">
        <f>MATCH(O490,rawBidData!$A$2:$A$146,0)</f>
        <v>#N/A</v>
      </c>
    </row>
    <row r="491">
      <c r="A491" s="2">
        <v>42370.0</v>
      </c>
      <c r="B491" s="5" t="str">
        <f>rawTransactionSheet!B491</f>
        <v>NandiBid</v>
      </c>
      <c r="C491" s="7" t="str">
        <f>rawTransactionSheet!C491</f>
        <v>138968</v>
      </c>
      <c r="D491" s="5" t="str">
        <f>rawTransactionSheet!D491</f>
        <v>HYUNDAI</v>
      </c>
      <c r="E491" s="5" t="str">
        <f>rawTransactionSheet!E491</f>
        <v>GRAND I10</v>
      </c>
      <c r="F491" s="5" t="str">
        <f>IFERROR(VLOOKUP(E491,modelMapping,2,0),E491)</f>
        <v>GRAND I10</v>
      </c>
      <c r="G491" s="5" t="str">
        <f>rawTransactionSheet!F491</f>
        <v>Asta AT 1.2 Kappa VTVT</v>
      </c>
      <c r="H491" s="1" t="str">
        <f t="shared" si="1"/>
        <v>Asta AT 1.2 Kappa VTVT</v>
      </c>
      <c r="I491" s="5" t="str">
        <f>rawTransactionSheet!G491</f>
        <v>2014</v>
      </c>
      <c r="J491" s="5" t="str">
        <f>rawTransactionSheet!H491</f>
        <v>527250</v>
      </c>
      <c r="K491" s="5" t="str">
        <f>rawTransactionSheet!I491</f>
        <v>21664</v>
      </c>
      <c r="L491" s="5" t="str">
        <f>rawTransactionSheet!J491</f>
        <v>2</v>
      </c>
      <c r="M491" s="5" t="str">
        <f>rawTransactionSheet!K491</f>
        <v>1</v>
      </c>
      <c r="N491" s="5" t="str">
        <f>rawTransactionSheet!L491</f>
        <v>BANGALORE</v>
      </c>
      <c r="O491" s="1" t="str">
        <f t="shared" si="45"/>
        <v>138968</v>
      </c>
      <c r="P491" s="1" t="str">
        <f>MATCH(O491,rawBidData!$A$2:$A$146,0)</f>
        <v>#N/A</v>
      </c>
    </row>
    <row r="492">
      <c r="A492" s="2">
        <v>42370.0</v>
      </c>
      <c r="B492" s="5" t="str">
        <f>rawTransactionSheet!B492</f>
        <v>NandiBid</v>
      </c>
      <c r="C492" s="7" t="str">
        <f>rawTransactionSheet!C492</f>
        <v>138095</v>
      </c>
      <c r="D492" s="5" t="str">
        <f>rawTransactionSheet!D492</f>
        <v>MARUTI SUZUKI</v>
      </c>
      <c r="E492" s="5" t="str">
        <f>rawTransactionSheet!E492</f>
        <v>ERTIGA</v>
      </c>
      <c r="F492" s="5" t="str">
        <f>IFERROR(VLOOKUP(E492,modelMapping,2,0),E492)</f>
        <v>ERTIGA</v>
      </c>
      <c r="G492" s="5" t="str">
        <f>rawTransactionSheet!F492</f>
        <v>Vxi</v>
      </c>
      <c r="H492" s="1" t="str">
        <f t="shared" si="1"/>
        <v>Vxi</v>
      </c>
      <c r="I492" s="5" t="str">
        <f>rawTransactionSheet!G492</f>
        <v>2012</v>
      </c>
      <c r="J492" s="5" t="str">
        <f>rawTransactionSheet!H492</f>
        <v>527250</v>
      </c>
      <c r="K492" s="5" t="str">
        <f>rawTransactionSheet!I492</f>
        <v>45581</v>
      </c>
      <c r="L492" s="5" t="str">
        <f>rawTransactionSheet!J492</f>
        <v>4</v>
      </c>
      <c r="M492" s="5" t="str">
        <f>rawTransactionSheet!K492</f>
        <v>1</v>
      </c>
      <c r="N492" s="5" t="str">
        <f>rawTransactionSheet!L492</f>
        <v>BANGALORE</v>
      </c>
      <c r="O492" s="1" t="str">
        <f t="shared" si="45"/>
        <v>138095</v>
      </c>
      <c r="P492" s="1" t="str">
        <f>MATCH(O492,rawBidData!$A$2:$A$146,0)</f>
        <v>120</v>
      </c>
    </row>
    <row r="493">
      <c r="A493" s="2">
        <v>42370.0</v>
      </c>
      <c r="B493" s="5" t="str">
        <f>rawTransactionSheet!B493</f>
        <v>NandiBid</v>
      </c>
      <c r="C493" s="7" t="str">
        <f>rawTransactionSheet!C493</f>
        <v>140243</v>
      </c>
      <c r="D493" s="5" t="str">
        <f>rawTransactionSheet!D493</f>
        <v>SKODA</v>
      </c>
      <c r="E493" s="5" t="str">
        <f>rawTransactionSheet!E493</f>
        <v>RAPID</v>
      </c>
      <c r="F493" s="5" t="str">
        <f>IFERROR(VLOOKUP(E493,modelMapping,2,0),E493)</f>
        <v>RAPID</v>
      </c>
      <c r="G493" s="5" t="str">
        <f>rawTransactionSheet!F493</f>
        <v>Ambition 1.6 TDI CR MT</v>
      </c>
      <c r="H493" s="1" t="str">
        <f t="shared" si="1"/>
        <v>Ambition 1.6 TDI CR MT</v>
      </c>
      <c r="I493" s="5" t="str">
        <f>rawTransactionSheet!G493</f>
        <v>2012</v>
      </c>
      <c r="J493" s="5" t="str">
        <f>rawTransactionSheet!H493</f>
        <v>527250</v>
      </c>
      <c r="K493" s="5" t="str">
        <f>rawTransactionSheet!I493</f>
        <v>46574</v>
      </c>
      <c r="L493" s="5" t="str">
        <f>rawTransactionSheet!J493</f>
        <v>4</v>
      </c>
      <c r="M493" s="5" t="str">
        <f>rawTransactionSheet!K493</f>
        <v>1</v>
      </c>
      <c r="N493" s="5" t="str">
        <f>rawTransactionSheet!L493</f>
        <v>BANGALORE</v>
      </c>
      <c r="O493" s="1" t="str">
        <f t="shared" si="45"/>
        <v>140243</v>
      </c>
      <c r="P493" s="1" t="str">
        <f>MATCH(O493,rawBidData!$A$2:$A$146,0)</f>
        <v>#N/A</v>
      </c>
    </row>
    <row r="494">
      <c r="A494" s="2">
        <v>42370.0</v>
      </c>
      <c r="B494" s="5" t="str">
        <f>rawTransactionSheet!B494</f>
        <v>PrasoonData</v>
      </c>
      <c r="C494" s="5" t="str">
        <f>rawTransactionSheet!C494</f>
        <v>Prasoon130</v>
      </c>
      <c r="D494" s="5" t="str">
        <f>rawTransactionSheet!D494</f>
        <v>MARUTI SUZUKI</v>
      </c>
      <c r="E494" s="5" t="str">
        <f>rawTransactionSheet!E494</f>
        <v>Swift</v>
      </c>
      <c r="F494" s="5" t="str">
        <f>IFERROR(VLOOKUP(E494,modelMapping,2,0),E494)</f>
        <v>Swift</v>
      </c>
      <c r="G494" s="5" t="str">
        <f>rawTransactionSheet!F494</f>
        <v>GLAM</v>
      </c>
      <c r="H494" s="1" t="str">
        <f t="shared" si="1"/>
        <v>GLAM</v>
      </c>
      <c r="I494" s="5" t="str">
        <f>rawTransactionSheet!G494</f>
        <v>2013</v>
      </c>
      <c r="J494" s="5" t="str">
        <f>rawTransactionSheet!H494</f>
        <v>526932</v>
      </c>
      <c r="K494" s="5" t="str">
        <f>rawTransactionSheet!I494</f>
        <v>10000</v>
      </c>
      <c r="L494" s="5" t="str">
        <f>rawTransactionSheet!J494</f>
        <v>2</v>
      </c>
      <c r="M494" s="5" t="str">
        <f>rawTransactionSheet!K494</f>
        <v>1</v>
      </c>
      <c r="N494" s="5" t="str">
        <f>rawTransactionSheet!L494</f>
        <v>BANGALORE</v>
      </c>
    </row>
    <row r="495">
      <c r="A495" s="2">
        <v>42370.0</v>
      </c>
      <c r="B495" s="5" t="str">
        <f>rawTransactionSheet!B495</f>
        <v>PrasoonData</v>
      </c>
      <c r="C495" s="5" t="str">
        <f>rawTransactionSheet!C495</f>
        <v>Prasoon675</v>
      </c>
      <c r="D495" s="5" t="str">
        <f>rawTransactionSheet!D495</f>
        <v>MARUTI SUZUKI</v>
      </c>
      <c r="E495" s="5" t="str">
        <f>rawTransactionSheet!E495</f>
        <v>Swift</v>
      </c>
      <c r="F495" s="5" t="str">
        <f>IFERROR(VLOOKUP(E495,modelMapping,2,0),E495)</f>
        <v>Swift</v>
      </c>
      <c r="G495" s="5" t="str">
        <f>rawTransactionSheet!F495</f>
        <v>VXI ABS</v>
      </c>
      <c r="H495" s="1" t="str">
        <f t="shared" si="1"/>
        <v>VXI ABS</v>
      </c>
      <c r="I495" s="5" t="str">
        <f>rawTransactionSheet!G495</f>
        <v>2014</v>
      </c>
      <c r="J495" s="5" t="str">
        <f>rawTransactionSheet!H495</f>
        <v>525712</v>
      </c>
      <c r="K495" s="5" t="str">
        <f>rawTransactionSheet!I495</f>
        <v>20000</v>
      </c>
      <c r="L495" s="5" t="str">
        <f>rawTransactionSheet!J495</f>
        <v>1</v>
      </c>
      <c r="M495" s="5" t="str">
        <f>rawTransactionSheet!K495</f>
        <v>1</v>
      </c>
      <c r="N495" s="5" t="str">
        <f>rawTransactionSheet!L495</f>
        <v>BANGALORE</v>
      </c>
    </row>
    <row r="496">
      <c r="A496" s="2">
        <v>42370.0</v>
      </c>
      <c r="B496" s="5" t="str">
        <f>rawTransactionSheet!B496</f>
        <v>DelCalling</v>
      </c>
      <c r="C496" s="5" t="str">
        <f>rawTransactionSheet!C496</f>
        <v>67412</v>
      </c>
      <c r="D496" s="5" t="str">
        <f>rawTransactionSheet!D496</f>
        <v>HONDA</v>
      </c>
      <c r="E496" s="5" t="str">
        <f>rawTransactionSheet!E496</f>
        <v>City</v>
      </c>
      <c r="F496" s="5" t="str">
        <f>IFERROR(VLOOKUP(E496,modelMapping,2,0),E496)</f>
        <v>City</v>
      </c>
      <c r="G496" s="5" t="str">
        <f>rawTransactionSheet!F496</f>
        <v>S</v>
      </c>
      <c r="H496" s="1" t="str">
        <f t="shared" si="1"/>
        <v>S</v>
      </c>
      <c r="I496" s="5" t="str">
        <f>rawTransactionSheet!G496</f>
        <v>2011</v>
      </c>
      <c r="J496" s="5" t="str">
        <f>rawTransactionSheet!H496</f>
        <v>525000</v>
      </c>
      <c r="K496" s="5" t="str">
        <f>rawTransactionSheet!I496</f>
        <v>43322</v>
      </c>
      <c r="L496" s="5" t="str">
        <f>rawTransactionSheet!J496</f>
        <v>4</v>
      </c>
      <c r="M496" s="5" t="str">
        <f>rawTransactionSheet!K496</f>
        <v>1</v>
      </c>
      <c r="N496" s="5" t="str">
        <f>rawTransactionSheet!L496</f>
        <v>PUNE</v>
      </c>
    </row>
    <row r="497">
      <c r="A497" s="2">
        <v>42370.0</v>
      </c>
      <c r="B497" s="5" t="str">
        <f>rawTransactionSheet!B497</f>
        <v>DelCalling</v>
      </c>
      <c r="C497" s="5" t="str">
        <f>rawTransactionSheet!C497</f>
        <v>21901</v>
      </c>
      <c r="D497" s="5" t="str">
        <f>rawTransactionSheet!D497</f>
        <v>HONDA</v>
      </c>
      <c r="E497" s="5" t="str">
        <f>rawTransactionSheet!E497</f>
        <v>CR-V</v>
      </c>
      <c r="F497" s="5" t="str">
        <f>IFERROR(VLOOKUP(E497,modelMapping,2,0),E497)</f>
        <v>CR-V</v>
      </c>
      <c r="G497" s="5" t="str">
        <f>rawTransactionSheet!F497</f>
        <v>2.4 AT</v>
      </c>
      <c r="H497" s="1" t="str">
        <f t="shared" si="1"/>
        <v>2.4 AT</v>
      </c>
      <c r="I497" s="5" t="str">
        <f>rawTransactionSheet!G497</f>
        <v>2006</v>
      </c>
      <c r="J497" s="5" t="str">
        <f>rawTransactionSheet!H497</f>
        <v>525000</v>
      </c>
      <c r="K497" s="5" t="str">
        <f>rawTransactionSheet!I497</f>
        <v>48158</v>
      </c>
      <c r="L497" s="5" t="str">
        <f>rawTransactionSheet!J497</f>
        <v>9</v>
      </c>
      <c r="M497" s="5" t="str">
        <f>rawTransactionSheet!K497</f>
        <v>1</v>
      </c>
      <c r="N497" s="5" t="str">
        <f>rawTransactionSheet!L497</f>
        <v>MUMBAI</v>
      </c>
    </row>
    <row r="498">
      <c r="A498" s="2">
        <v>42370.0</v>
      </c>
      <c r="B498" s="5" t="str">
        <f>rawTransactionSheet!B498</f>
        <v>DelCalling</v>
      </c>
      <c r="C498" s="5" t="str">
        <f>rawTransactionSheet!C498</f>
        <v>21285</v>
      </c>
      <c r="D498" s="5" t="str">
        <f>rawTransactionSheet!D498</f>
        <v>FORD</v>
      </c>
      <c r="E498" s="5" t="str">
        <f>rawTransactionSheet!E498</f>
        <v>Fiesta Classic</v>
      </c>
      <c r="F498" s="5" t="str">
        <f>IFERROR(VLOOKUP(E498,modelMapping,2,0),E498)</f>
        <v>Fiesta Classic</v>
      </c>
      <c r="G498" s="5" t="str">
        <f>rawTransactionSheet!F498</f>
        <v>CLXi 1.4 TDCi</v>
      </c>
      <c r="H498" s="1" t="str">
        <f t="shared" si="1"/>
        <v>CLXi 1.4 TDCi</v>
      </c>
      <c r="I498" s="5" t="str">
        <f>rawTransactionSheet!G498</f>
        <v>2012</v>
      </c>
      <c r="J498" s="5" t="str">
        <f>rawTransactionSheet!H498</f>
        <v>525000</v>
      </c>
      <c r="K498" s="5" t="str">
        <f>rawTransactionSheet!I498</f>
        <v>36007</v>
      </c>
      <c r="L498" s="5" t="str">
        <f>rawTransactionSheet!J498</f>
        <v>3</v>
      </c>
      <c r="M498" s="5" t="str">
        <f>rawTransactionSheet!K498</f>
        <v>1</v>
      </c>
      <c r="N498" s="5" t="str">
        <f>rawTransactionSheet!L498</f>
        <v>BANGALORE</v>
      </c>
    </row>
    <row r="499">
      <c r="A499" s="2">
        <v>42370.0</v>
      </c>
      <c r="B499" s="5" t="str">
        <f>rawTransactionSheet!B499</f>
        <v>DelCalling</v>
      </c>
      <c r="C499" s="5" t="str">
        <f>rawTransactionSheet!C499</f>
        <v>102710</v>
      </c>
      <c r="D499" s="5" t="str">
        <f>rawTransactionSheet!D499</f>
        <v>MARUTI SUZUKI</v>
      </c>
      <c r="E499" s="5" t="str">
        <f>rawTransactionSheet!E499</f>
        <v>SWIFT</v>
      </c>
      <c r="F499" s="5" t="str">
        <f>IFERROR(VLOOKUP(E499,modelMapping,2,0),E499)</f>
        <v>SWIFT</v>
      </c>
      <c r="G499" s="5" t="str">
        <f>rawTransactionSheet!F499</f>
        <v>VDi</v>
      </c>
      <c r="H499" s="1" t="str">
        <f t="shared" si="1"/>
        <v>VDi</v>
      </c>
      <c r="I499" s="5" t="str">
        <f>rawTransactionSheet!G499</f>
        <v>2013</v>
      </c>
      <c r="J499" s="5" t="str">
        <f>rawTransactionSheet!H499</f>
        <v>525000</v>
      </c>
      <c r="K499" s="5" t="str">
        <f>rawTransactionSheet!I499</f>
        <v>53699</v>
      </c>
      <c r="L499" s="5" t="str">
        <f>rawTransactionSheet!J499</f>
        <v>3</v>
      </c>
      <c r="M499" s="5" t="str">
        <f>rawTransactionSheet!K499</f>
        <v>1</v>
      </c>
      <c r="N499" s="5" t="str">
        <f>rawTransactionSheet!L499</f>
        <v>BANGALORE</v>
      </c>
    </row>
    <row r="500">
      <c r="A500" s="2">
        <v>42370.0</v>
      </c>
      <c r="B500" s="5" t="str">
        <f>rawTransactionSheet!B500</f>
        <v>RNS</v>
      </c>
      <c r="C500" s="5" t="str">
        <f>rawTransactionSheet!C500</f>
        <v>KA04MM5363</v>
      </c>
      <c r="D500" s="5" t="str">
        <f>rawTransactionSheet!D500</f>
        <v>MARUTI SUZUKI</v>
      </c>
      <c r="E500" s="5" t="str">
        <f>rawTransactionSheet!E500</f>
        <v>Swift</v>
      </c>
      <c r="F500" s="5" t="str">
        <f>IFERROR(VLOOKUP(E500,modelMapping,2,0),E500)</f>
        <v>Swift</v>
      </c>
      <c r="G500" s="5" t="str">
        <f>rawTransactionSheet!F500</f>
        <v>VXI</v>
      </c>
      <c r="H500" s="1" t="str">
        <f t="shared" si="1"/>
        <v>VXI</v>
      </c>
      <c r="I500" s="5" t="str">
        <f>rawTransactionSheet!G500</f>
        <v>2013</v>
      </c>
      <c r="J500" s="5" t="str">
        <f>rawTransactionSheet!H500</f>
        <v>523920</v>
      </c>
      <c r="K500" s="5" t="str">
        <f>rawTransactionSheet!I500</f>
        <v>20898</v>
      </c>
      <c r="L500" s="5" t="str">
        <f>rawTransactionSheet!J500</f>
        <v>2.635616438</v>
      </c>
      <c r="M500" s="5" t="str">
        <f>rawTransactionSheet!K500</f>
        <v>2</v>
      </c>
      <c r="N500" s="5" t="str">
        <f>rawTransactionSheet!L500</f>
        <v>BANGALORE</v>
      </c>
    </row>
    <row r="501">
      <c r="A501" s="2">
        <v>42370.0</v>
      </c>
      <c r="B501" s="5" t="str">
        <f>rawTransactionSheet!B501</f>
        <v>PrasoonData</v>
      </c>
      <c r="C501" s="5" t="str">
        <f>rawTransactionSheet!C501</f>
        <v>Prasoon873</v>
      </c>
      <c r="D501" s="5" t="str">
        <f>rawTransactionSheet!D501</f>
        <v>MARUTI SUZUKI</v>
      </c>
      <c r="E501" s="5" t="str">
        <f>rawTransactionSheet!E501</f>
        <v>Swift</v>
      </c>
      <c r="F501" s="5" t="str">
        <f>IFERROR(VLOOKUP(E501,modelMapping,2,0),E501)</f>
        <v>Swift</v>
      </c>
      <c r="G501" s="5" t="str">
        <f>rawTransactionSheet!F501</f>
        <v>ZXI</v>
      </c>
      <c r="H501" s="1" t="str">
        <f t="shared" si="1"/>
        <v>ZXI</v>
      </c>
      <c r="I501" s="5" t="str">
        <f>rawTransactionSheet!G501</f>
        <v>2015</v>
      </c>
      <c r="J501" s="5" t="str">
        <f>rawTransactionSheet!H501</f>
        <v>522182.1337</v>
      </c>
      <c r="K501" s="5" t="str">
        <f>rawTransactionSheet!I501</f>
        <v>80000</v>
      </c>
      <c r="L501" s="5" t="str">
        <f>rawTransactionSheet!J501</f>
        <v>0</v>
      </c>
      <c r="M501" s="5" t="str">
        <f>rawTransactionSheet!K501</f>
        <v>1</v>
      </c>
      <c r="N501" s="5" t="str">
        <f>rawTransactionSheet!L501</f>
        <v>BANGALORE</v>
      </c>
    </row>
    <row r="502">
      <c r="A502" s="2">
        <v>42370.0</v>
      </c>
      <c r="B502" s="5" t="str">
        <f>rawTransactionSheet!B502</f>
        <v>PrasoonData</v>
      </c>
      <c r="C502" s="5" t="str">
        <f>rawTransactionSheet!C502</f>
        <v>Prasoon693</v>
      </c>
      <c r="D502" s="5" t="str">
        <f>rawTransactionSheet!D502</f>
        <v>MARUTI SUZUKI</v>
      </c>
      <c r="E502" s="5" t="str">
        <f>rawTransactionSheet!E502</f>
        <v>Swift</v>
      </c>
      <c r="F502" s="5" t="str">
        <f>IFERROR(VLOOKUP(E502,modelMapping,2,0),E502)</f>
        <v>Swift</v>
      </c>
      <c r="G502" s="5" t="str">
        <f>rawTransactionSheet!F502</f>
        <v>VXI ABS</v>
      </c>
      <c r="H502" s="1" t="str">
        <f t="shared" si="1"/>
        <v>VXI ABS</v>
      </c>
      <c r="I502" s="5" t="str">
        <f>rawTransactionSheet!G502</f>
        <v>2015</v>
      </c>
      <c r="J502" s="5" t="str">
        <f>rawTransactionSheet!H502</f>
        <v>522106.0936</v>
      </c>
      <c r="K502" s="5" t="str">
        <f>rawTransactionSheet!I502</f>
        <v>40000</v>
      </c>
      <c r="L502" s="5" t="str">
        <f>rawTransactionSheet!J502</f>
        <v>0</v>
      </c>
      <c r="M502" s="5" t="str">
        <f>rawTransactionSheet!K502</f>
        <v>1</v>
      </c>
      <c r="N502" s="5" t="str">
        <f>rawTransactionSheet!L502</f>
        <v>BANGALORE</v>
      </c>
    </row>
    <row r="503">
      <c r="A503" s="2">
        <v>42370.0</v>
      </c>
      <c r="B503" s="5" t="str">
        <f>rawTransactionSheet!B503</f>
        <v>PrasoonData</v>
      </c>
      <c r="C503" s="5" t="str">
        <f>rawTransactionSheet!C503</f>
        <v>Prasoon150</v>
      </c>
      <c r="D503" s="5" t="str">
        <f>rawTransactionSheet!D503</f>
        <v>MARUTI SUZUKI</v>
      </c>
      <c r="E503" s="5" t="str">
        <f>rawTransactionSheet!E503</f>
        <v>Swift</v>
      </c>
      <c r="F503" s="5" t="str">
        <f>IFERROR(VLOOKUP(E503,modelMapping,2,0),E503)</f>
        <v>Swift</v>
      </c>
      <c r="G503" s="5" t="str">
        <f>rawTransactionSheet!F503</f>
        <v>GLAM</v>
      </c>
      <c r="H503" s="1" t="str">
        <f t="shared" si="1"/>
        <v>GLAM</v>
      </c>
      <c r="I503" s="5" t="str">
        <f>rawTransactionSheet!G503</f>
        <v>2014</v>
      </c>
      <c r="J503" s="5" t="str">
        <f>rawTransactionSheet!H503</f>
        <v>521796.8448</v>
      </c>
      <c r="K503" s="5" t="str">
        <f>rawTransactionSheet!I503</f>
        <v>50000</v>
      </c>
      <c r="L503" s="5" t="str">
        <f>rawTransactionSheet!J503</f>
        <v>1</v>
      </c>
      <c r="M503" s="5" t="str">
        <f>rawTransactionSheet!K503</f>
        <v>1</v>
      </c>
      <c r="N503" s="5" t="str">
        <f>rawTransactionSheet!L503</f>
        <v>BANGALORE</v>
      </c>
    </row>
    <row r="504">
      <c r="A504" s="2">
        <v>42370.0</v>
      </c>
      <c r="B504" s="5" t="str">
        <f>rawTransactionSheet!B504</f>
        <v>NandiBid</v>
      </c>
      <c r="C504" s="5" t="str">
        <f>rawTransactionSheet!C504</f>
        <v>136246</v>
      </c>
      <c r="D504" s="5" t="str">
        <f>rawTransactionSheet!D504</f>
        <v>TOYOTA</v>
      </c>
      <c r="E504" s="5" t="str">
        <f>rawTransactionSheet!E504</f>
        <v>COROLLA ALTIS</v>
      </c>
      <c r="F504" s="5" t="str">
        <f>IFERROR(VLOOKUP(E504,modelMapping,2,0),E504)</f>
        <v>COROLLA ALTIS</v>
      </c>
      <c r="G504" s="5" t="str">
        <f>rawTransactionSheet!F504</f>
        <v>1.8 G</v>
      </c>
      <c r="H504" s="1" t="str">
        <f t="shared" si="1"/>
        <v>1.8 G</v>
      </c>
      <c r="I504" s="5" t="str">
        <f>rawTransactionSheet!G504</f>
        <v>2009</v>
      </c>
      <c r="J504" s="5" t="str">
        <f>rawTransactionSheet!H504</f>
        <v>521700</v>
      </c>
      <c r="K504" s="5" t="str">
        <f>rawTransactionSheet!I504</f>
        <v>53816</v>
      </c>
      <c r="L504" s="5" t="str">
        <f>rawTransactionSheet!J504</f>
        <v>7</v>
      </c>
      <c r="M504" s="5" t="str">
        <f>rawTransactionSheet!K504</f>
        <v>1</v>
      </c>
      <c r="N504" s="5" t="str">
        <f>rawTransactionSheet!L504</f>
        <v>BANGALORE</v>
      </c>
      <c r="O504" s="1" t="str">
        <f t="shared" ref="O504:O509" si="46">VALUE(C504)</f>
        <v>136246</v>
      </c>
      <c r="P504" s="1" t="str">
        <f>MATCH(O504,rawBidData!$A$2:$A$146,0)</f>
        <v>110</v>
      </c>
    </row>
    <row r="505">
      <c r="A505" s="2">
        <v>42370.0</v>
      </c>
      <c r="B505" s="5" t="str">
        <f>rawTransactionSheet!B505</f>
        <v>NandiBid</v>
      </c>
      <c r="C505" s="5" t="str">
        <f>rawTransactionSheet!C505</f>
        <v>120919</v>
      </c>
      <c r="D505" s="5" t="str">
        <f>rawTransactionSheet!D505</f>
        <v>MARUTI SUZUKI</v>
      </c>
      <c r="E505" s="5" t="str">
        <f>rawTransactionSheet!E505</f>
        <v>Ertiga</v>
      </c>
      <c r="F505" s="5" t="str">
        <f>IFERROR(VLOOKUP(E505,modelMapping,2,0),E505)</f>
        <v>Ertiga</v>
      </c>
      <c r="G505" s="5" t="str">
        <f>rawTransactionSheet!F505</f>
        <v>VXI</v>
      </c>
      <c r="H505" s="1" t="str">
        <f t="shared" si="1"/>
        <v>VXI</v>
      </c>
      <c r="I505" s="5" t="str">
        <f>rawTransactionSheet!G505</f>
        <v>2012</v>
      </c>
      <c r="J505" s="5" t="str">
        <f>rawTransactionSheet!H505</f>
        <v>521700</v>
      </c>
      <c r="K505" s="5" t="str">
        <f>rawTransactionSheet!I505</f>
        <v>28144</v>
      </c>
      <c r="L505" s="5" t="str">
        <f>rawTransactionSheet!J505</f>
        <v>4</v>
      </c>
      <c r="M505" s="5" t="str">
        <f>rawTransactionSheet!K505</f>
        <v>1</v>
      </c>
      <c r="N505" s="5" t="str">
        <f>rawTransactionSheet!L505</f>
        <v>BANGALORE</v>
      </c>
      <c r="O505" s="1" t="str">
        <f t="shared" si="46"/>
        <v>120919</v>
      </c>
      <c r="P505" s="1" t="str">
        <f>MATCH(O505,rawBidData!$A$2:$A$146,0)</f>
        <v>#N/A</v>
      </c>
    </row>
    <row r="506">
      <c r="A506" s="2">
        <v>42370.0</v>
      </c>
      <c r="B506" s="5" t="str">
        <f>rawTransactionSheet!B506</f>
        <v>NandiBid</v>
      </c>
      <c r="C506" s="5" t="str">
        <f>rawTransactionSheet!C506</f>
        <v>116569</v>
      </c>
      <c r="D506" s="5" t="str">
        <f>rawTransactionSheet!D506</f>
        <v>HONDA</v>
      </c>
      <c r="E506" s="5" t="str">
        <f>rawTransactionSheet!E506</f>
        <v>Jazz</v>
      </c>
      <c r="F506" s="5" t="str">
        <f>IFERROR(VLOOKUP(E506,modelMapping,2,0),E506)</f>
        <v>Jazz</v>
      </c>
      <c r="G506" s="5" t="str">
        <f>rawTransactionSheet!F506</f>
        <v>X</v>
      </c>
      <c r="H506" s="1" t="str">
        <f t="shared" si="1"/>
        <v>X</v>
      </c>
      <c r="I506" s="5" t="str">
        <f>rawTransactionSheet!G506</f>
        <v>2012</v>
      </c>
      <c r="J506" s="5" t="str">
        <f>rawTransactionSheet!H506</f>
        <v>521700</v>
      </c>
      <c r="K506" s="5" t="str">
        <f>rawTransactionSheet!I506</f>
        <v>20226</v>
      </c>
      <c r="L506" s="5" t="str">
        <f>rawTransactionSheet!J506</f>
        <v>4</v>
      </c>
      <c r="M506" s="5" t="str">
        <f>rawTransactionSheet!K506</f>
        <v>1</v>
      </c>
      <c r="N506" s="5" t="str">
        <f>rawTransactionSheet!L506</f>
        <v>BANGALORE</v>
      </c>
      <c r="O506" s="1" t="str">
        <f t="shared" si="46"/>
        <v>116569</v>
      </c>
      <c r="P506" s="1" t="str">
        <f>MATCH(O506,rawBidData!$A$2:$A$146,0)</f>
        <v>#N/A</v>
      </c>
    </row>
    <row r="507">
      <c r="A507" s="2">
        <v>42370.0</v>
      </c>
      <c r="B507" s="5" t="str">
        <f>rawTransactionSheet!B507</f>
        <v>NandiBid</v>
      </c>
      <c r="C507" s="5" t="str">
        <f>rawTransactionSheet!C507</f>
        <v>120379</v>
      </c>
      <c r="D507" s="5" t="str">
        <f>rawTransactionSheet!D507</f>
        <v>SKODA</v>
      </c>
      <c r="E507" s="5" t="str">
        <f>rawTransactionSheet!E507</f>
        <v>Rapid</v>
      </c>
      <c r="F507" s="5" t="str">
        <f>IFERROR(VLOOKUP(E507,modelMapping,2,0),E507)</f>
        <v>Rapid</v>
      </c>
      <c r="G507" s="5" t="str">
        <f>rawTransactionSheet!F507</f>
        <v>Ambition 1.6 TDI CR MT</v>
      </c>
      <c r="H507" s="1" t="str">
        <f t="shared" si="1"/>
        <v>Ambition 1.6 TDI CR MT</v>
      </c>
      <c r="I507" s="5" t="str">
        <f>rawTransactionSheet!G507</f>
        <v>2012</v>
      </c>
      <c r="J507" s="5" t="str">
        <f>rawTransactionSheet!H507</f>
        <v>521700</v>
      </c>
      <c r="K507" s="5" t="str">
        <f>rawTransactionSheet!I507</f>
        <v>37638</v>
      </c>
      <c r="L507" s="5" t="str">
        <f>rawTransactionSheet!J507</f>
        <v>4</v>
      </c>
      <c r="M507" s="5" t="str">
        <f>rawTransactionSheet!K507</f>
        <v>2</v>
      </c>
      <c r="N507" s="5" t="str">
        <f>rawTransactionSheet!L507</f>
        <v>BANGALORE</v>
      </c>
      <c r="O507" s="1" t="str">
        <f t="shared" si="46"/>
        <v>120379</v>
      </c>
      <c r="P507" s="1" t="str">
        <f>MATCH(O507,rawBidData!$A$2:$A$146,0)</f>
        <v>#N/A</v>
      </c>
    </row>
    <row r="508">
      <c r="A508" s="2">
        <v>42370.0</v>
      </c>
      <c r="B508" s="5" t="str">
        <f>rawTransactionSheet!B508</f>
        <v>NandiBid</v>
      </c>
      <c r="C508" s="5" t="str">
        <f>rawTransactionSheet!C508</f>
        <v>132478</v>
      </c>
      <c r="D508" s="5" t="str">
        <f>rawTransactionSheet!D508</f>
        <v>NISSAN</v>
      </c>
      <c r="E508" s="5" t="str">
        <f>rawTransactionSheet!E508</f>
        <v>SUNNY</v>
      </c>
      <c r="F508" s="5" t="str">
        <f>IFERROR(VLOOKUP(E508,modelMapping,2,0),E508)</f>
        <v>SUNNY</v>
      </c>
      <c r="G508" s="5" t="str">
        <f>rawTransactionSheet!F508</f>
        <v>XV DIESEL</v>
      </c>
      <c r="H508" s="1" t="str">
        <f t="shared" si="1"/>
        <v>XV DIESEL</v>
      </c>
      <c r="I508" s="5" t="str">
        <f>rawTransactionSheet!G508</f>
        <v>2012</v>
      </c>
      <c r="J508" s="5" t="str">
        <f>rawTransactionSheet!H508</f>
        <v>521700</v>
      </c>
      <c r="K508" s="5" t="str">
        <f>rawTransactionSheet!I508</f>
        <v>62199</v>
      </c>
      <c r="L508" s="5" t="str">
        <f>rawTransactionSheet!J508</f>
        <v>4</v>
      </c>
      <c r="M508" s="5" t="str">
        <f>rawTransactionSheet!K508</f>
        <v>1</v>
      </c>
      <c r="N508" s="5" t="str">
        <f>rawTransactionSheet!L508</f>
        <v>BANGALORE</v>
      </c>
      <c r="O508" s="1" t="str">
        <f t="shared" si="46"/>
        <v>132478</v>
      </c>
      <c r="P508" s="1" t="str">
        <f>MATCH(O508,rawBidData!$A$2:$A$146,0)</f>
        <v>#N/A</v>
      </c>
    </row>
    <row r="509">
      <c r="A509" s="2">
        <v>42370.0</v>
      </c>
      <c r="B509" s="5" t="str">
        <f>rawTransactionSheet!B509</f>
        <v>NandiBid</v>
      </c>
      <c r="C509" s="5" t="str">
        <f>rawTransactionSheet!C509</f>
        <v>127553</v>
      </c>
      <c r="D509" s="5" t="str">
        <f>rawTransactionSheet!D509</f>
        <v>MARUTI SUZUKI</v>
      </c>
      <c r="E509" s="5" t="str">
        <f>rawTransactionSheet!E509</f>
        <v>SWIFT</v>
      </c>
      <c r="F509" s="5" t="str">
        <f>IFERROR(VLOOKUP(E509,modelMapping,2,0),E509)</f>
        <v>SWIFT</v>
      </c>
      <c r="G509" s="5" t="str">
        <f>rawTransactionSheet!F509</f>
        <v>VDI</v>
      </c>
      <c r="H509" s="1" t="str">
        <f t="shared" si="1"/>
        <v>VDI</v>
      </c>
      <c r="I509" s="5" t="str">
        <f>rawTransactionSheet!G509</f>
        <v>2012</v>
      </c>
      <c r="J509" s="5" t="str">
        <f>rawTransactionSheet!H509</f>
        <v>521700</v>
      </c>
      <c r="K509" s="5" t="str">
        <f>rawTransactionSheet!I509</f>
        <v>57435</v>
      </c>
      <c r="L509" s="5" t="str">
        <f>rawTransactionSheet!J509</f>
        <v>4</v>
      </c>
      <c r="M509" s="5" t="str">
        <f>rawTransactionSheet!K509</f>
        <v>1</v>
      </c>
      <c r="N509" s="5" t="str">
        <f>rawTransactionSheet!L509</f>
        <v>BANGALORE</v>
      </c>
      <c r="O509" s="1" t="str">
        <f t="shared" si="46"/>
        <v>127553</v>
      </c>
      <c r="P509" s="1" t="str">
        <f>MATCH(O509,rawBidData!$A$2:$A$146,0)</f>
        <v>#N/A</v>
      </c>
    </row>
    <row r="510">
      <c r="A510" s="2">
        <v>42370.0</v>
      </c>
      <c r="B510" s="5" t="str">
        <f>rawTransactionSheet!B510</f>
        <v>RNS</v>
      </c>
      <c r="C510" s="5" t="str">
        <f>rawTransactionSheet!C510</f>
        <v>KA04MM2583</v>
      </c>
      <c r="D510" s="5" t="str">
        <f>rawTransactionSheet!D510</f>
        <v>MARUTI SUZUKI</v>
      </c>
      <c r="E510" s="5" t="str">
        <f>rawTransactionSheet!E510</f>
        <v>Swift</v>
      </c>
      <c r="F510" s="5" t="str">
        <f>IFERROR(VLOOKUP(E510,modelMapping,2,0),E510)</f>
        <v>Swift</v>
      </c>
      <c r="G510" s="5" t="str">
        <f>rawTransactionSheet!F510</f>
        <v>VXI</v>
      </c>
      <c r="H510" s="1" t="str">
        <f t="shared" si="1"/>
        <v>VXI</v>
      </c>
      <c r="I510" s="5" t="str">
        <f>rawTransactionSheet!G510</f>
        <v>2013</v>
      </c>
      <c r="J510" s="5" t="str">
        <f>rawTransactionSheet!H510</f>
        <v>521700</v>
      </c>
      <c r="K510" s="5" t="str">
        <f>rawTransactionSheet!I510</f>
        <v>17151</v>
      </c>
      <c r="L510" s="5" t="str">
        <f>rawTransactionSheet!J510</f>
        <v>2.547945205</v>
      </c>
      <c r="M510" s="5" t="str">
        <f>rawTransactionSheet!K510</f>
        <v>2</v>
      </c>
      <c r="N510" s="5" t="str">
        <f>rawTransactionSheet!L510</f>
        <v>BANGALORE</v>
      </c>
    </row>
    <row r="511">
      <c r="A511" s="2">
        <v>42370.0</v>
      </c>
      <c r="B511" s="5" t="str">
        <f>rawTransactionSheet!B511</f>
        <v>RNS</v>
      </c>
      <c r="C511" s="5" t="str">
        <f>rawTransactionSheet!C511</f>
        <v>TN06K2397</v>
      </c>
      <c r="D511" s="5" t="str">
        <f>rawTransactionSheet!D511</f>
        <v>MARUTI SUZUKI</v>
      </c>
      <c r="E511" s="5" t="str">
        <f>rawTransactionSheet!E511</f>
        <v>Swift Dzire</v>
      </c>
      <c r="F511" s="5" t="str">
        <f>IFERROR(VLOOKUP(E511,modelMapping,2,0),E511)</f>
        <v>Swift Dzire</v>
      </c>
      <c r="G511" s="5" t="str">
        <f>rawTransactionSheet!F511</f>
        <v>LDi</v>
      </c>
      <c r="H511" s="1" t="str">
        <f t="shared" si="1"/>
        <v>LDi</v>
      </c>
      <c r="I511" s="5" t="str">
        <f>rawTransactionSheet!G511</f>
        <v>2013</v>
      </c>
      <c r="J511" s="5" t="str">
        <f>rawTransactionSheet!H511</f>
        <v>521700</v>
      </c>
      <c r="K511" s="5" t="str">
        <f>rawTransactionSheet!I511</f>
        <v>33327</v>
      </c>
      <c r="L511" s="5" t="str">
        <f>rawTransactionSheet!J511</f>
        <v>2.97260274</v>
      </c>
      <c r="M511" s="5" t="str">
        <f>rawTransactionSheet!K511</f>
        <v>1</v>
      </c>
      <c r="N511" s="5" t="str">
        <f>rawTransactionSheet!L511</f>
        <v>BANGALORE</v>
      </c>
    </row>
    <row r="512">
      <c r="A512" s="2">
        <v>42370.0</v>
      </c>
      <c r="B512" s="5" t="str">
        <f>rawTransactionSheet!B512</f>
        <v>Pratham</v>
      </c>
      <c r="C512" s="5" t="str">
        <f>rawTransactionSheet!C512</f>
        <v>200</v>
      </c>
      <c r="D512" s="5" t="str">
        <f>rawTransactionSheet!D512</f>
        <v>MARUTI SUZUKI</v>
      </c>
      <c r="E512" s="5" t="str">
        <f>rawTransactionSheet!E512</f>
        <v>Swift Dzire</v>
      </c>
      <c r="F512" s="5" t="str">
        <f>IFERROR(VLOOKUP(E512,modelMapping,2,0),E512)</f>
        <v>Swift Dzire</v>
      </c>
      <c r="G512" s="5" t="str">
        <f>rawTransactionSheet!F512</f>
        <v>VDI</v>
      </c>
      <c r="H512" s="1" t="str">
        <f t="shared" si="1"/>
        <v>VDI</v>
      </c>
      <c r="I512" s="5" t="str">
        <f>rawTransactionSheet!G512</f>
        <v>2010</v>
      </c>
      <c r="J512" s="5" t="str">
        <f>rawTransactionSheet!H512</f>
        <v>521700</v>
      </c>
      <c r="K512" s="5" t="str">
        <f>rawTransactionSheet!I512</f>
        <v>54045.17454</v>
      </c>
      <c r="L512" s="5" t="str">
        <f>rawTransactionSheet!J512</f>
        <v>4.503764545</v>
      </c>
      <c r="M512" s="5" t="str">
        <f>rawTransactionSheet!K512</f>
        <v>1</v>
      </c>
      <c r="N512" s="5" t="str">
        <f>rawTransactionSheet!L512</f>
        <v>BANGALORE</v>
      </c>
    </row>
    <row r="513">
      <c r="A513" s="2">
        <v>42370.0</v>
      </c>
      <c r="B513" s="5" t="str">
        <f>rawTransactionSheet!B513</f>
        <v>NandiBid</v>
      </c>
      <c r="C513" s="5" t="str">
        <f>rawTransactionSheet!C513</f>
        <v>125317</v>
      </c>
      <c r="D513" s="5" t="str">
        <f>rawTransactionSheet!D513</f>
        <v>MARUTI SUZUKI</v>
      </c>
      <c r="E513" s="5" t="str">
        <f>rawTransactionSheet!E513</f>
        <v>SWIFT DZIRE</v>
      </c>
      <c r="F513" s="5" t="str">
        <f>IFERROR(VLOOKUP(E513,modelMapping,2,0),E513)</f>
        <v>SWIFT DZIRE</v>
      </c>
      <c r="G513" s="5" t="str">
        <f>rawTransactionSheet!F513</f>
        <v>ZXI</v>
      </c>
      <c r="H513" s="1" t="str">
        <f t="shared" si="1"/>
        <v>ZXI</v>
      </c>
      <c r="I513" s="5" t="str">
        <f>rawTransactionSheet!G513</f>
        <v>2014</v>
      </c>
      <c r="J513" s="5" t="str">
        <f>rawTransactionSheet!H513</f>
        <v>521700</v>
      </c>
      <c r="K513" s="5" t="str">
        <f>rawTransactionSheet!I513</f>
        <v>7638</v>
      </c>
      <c r="L513" s="5" t="str">
        <f>rawTransactionSheet!J513</f>
        <v>2</v>
      </c>
      <c r="M513" s="5" t="str">
        <f>rawTransactionSheet!K513</f>
        <v>1</v>
      </c>
      <c r="N513" s="5" t="str">
        <f>rawTransactionSheet!L513</f>
        <v>BANGALORE</v>
      </c>
      <c r="O513" s="1" t="str">
        <f t="shared" ref="O513:O520" si="47">VALUE(C513)</f>
        <v>125317</v>
      </c>
      <c r="P513" s="1" t="str">
        <f>MATCH(O513,rawBidData!$A$2:$A$146,0)</f>
        <v>#N/A</v>
      </c>
    </row>
    <row r="514">
      <c r="A514" s="2">
        <v>42370.0</v>
      </c>
      <c r="B514" s="5" t="str">
        <f>rawTransactionSheet!B514</f>
        <v>NandiBid</v>
      </c>
      <c r="C514" s="5" t="str">
        <f>rawTransactionSheet!C514</f>
        <v>127277</v>
      </c>
      <c r="D514" s="5" t="str">
        <f>rawTransactionSheet!D514</f>
        <v>VOLKSWAGEN</v>
      </c>
      <c r="E514" s="5" t="str">
        <f>rawTransactionSheet!E514</f>
        <v>VENTO</v>
      </c>
      <c r="F514" s="5" t="str">
        <f>IFERROR(VLOOKUP(E514,modelMapping,2,0),E514)</f>
        <v>VENTO</v>
      </c>
      <c r="G514" s="5" t="str">
        <f>rawTransactionSheet!F514</f>
        <v>Highline Diesel</v>
      </c>
      <c r="H514" s="1" t="str">
        <f t="shared" si="1"/>
        <v>Highline Diesel</v>
      </c>
      <c r="I514" s="5" t="str">
        <f>rawTransactionSheet!G514</f>
        <v>2011</v>
      </c>
      <c r="J514" s="5" t="str">
        <f>rawTransactionSheet!H514</f>
        <v>521700</v>
      </c>
      <c r="K514" s="5" t="str">
        <f>rawTransactionSheet!I514</f>
        <v>20545</v>
      </c>
      <c r="L514" s="5" t="str">
        <f>rawTransactionSheet!J514</f>
        <v>5</v>
      </c>
      <c r="M514" s="5" t="str">
        <f>rawTransactionSheet!K514</f>
        <v>2</v>
      </c>
      <c r="N514" s="5" t="str">
        <f>rawTransactionSheet!L514</f>
        <v>BANGALORE</v>
      </c>
      <c r="O514" s="1" t="str">
        <f t="shared" si="47"/>
        <v>127277</v>
      </c>
      <c r="P514" s="1" t="str">
        <f>MATCH(O514,rawBidData!$A$2:$A$146,0)</f>
        <v>#N/A</v>
      </c>
    </row>
    <row r="515">
      <c r="A515" s="2">
        <v>42370.0</v>
      </c>
      <c r="B515" s="5" t="str">
        <f>rawTransactionSheet!B515</f>
        <v>NandiBid</v>
      </c>
      <c r="C515" s="5" t="str">
        <f>rawTransactionSheet!C515</f>
        <v>132336</v>
      </c>
      <c r="D515" s="5" t="str">
        <f>rawTransactionSheet!D515</f>
        <v>VOLKSWAGEN</v>
      </c>
      <c r="E515" s="5" t="str">
        <f>rawTransactionSheet!E515</f>
        <v>VENTO</v>
      </c>
      <c r="F515" s="5" t="str">
        <f>IFERROR(VLOOKUP(E515,modelMapping,2,0),E515)</f>
        <v>VENTO</v>
      </c>
      <c r="G515" s="5" t="str">
        <f>rawTransactionSheet!F515</f>
        <v>HIGHLINE PETROL</v>
      </c>
      <c r="H515" s="1" t="str">
        <f t="shared" si="1"/>
        <v>HIGHLINE PETROL</v>
      </c>
      <c r="I515" s="5" t="str">
        <f>rawTransactionSheet!G515</f>
        <v>2013</v>
      </c>
      <c r="J515" s="5" t="str">
        <f>rawTransactionSheet!H515</f>
        <v>521700</v>
      </c>
      <c r="K515" s="5" t="str">
        <f>rawTransactionSheet!I515</f>
        <v>25283</v>
      </c>
      <c r="L515" s="5" t="str">
        <f>rawTransactionSheet!J515</f>
        <v>3</v>
      </c>
      <c r="M515" s="5" t="str">
        <f>rawTransactionSheet!K515</f>
        <v>1</v>
      </c>
      <c r="N515" s="5" t="str">
        <f>rawTransactionSheet!L515</f>
        <v>BANGALORE</v>
      </c>
      <c r="O515" s="1" t="str">
        <f t="shared" si="47"/>
        <v>132336</v>
      </c>
      <c r="P515" s="1" t="str">
        <f>MATCH(O515,rawBidData!$A$2:$A$146,0)</f>
        <v>#N/A</v>
      </c>
    </row>
    <row r="516">
      <c r="A516" s="2">
        <v>42370.0</v>
      </c>
      <c r="B516" s="5" t="str">
        <f>rawTransactionSheet!B516</f>
        <v>NandiBid</v>
      </c>
      <c r="C516" s="5" t="str">
        <f>rawTransactionSheet!C516</f>
        <v>117192</v>
      </c>
      <c r="D516" s="5" t="str">
        <f>rawTransactionSheet!D516</f>
        <v>HYUNDAI</v>
      </c>
      <c r="E516" s="5" t="str">
        <f>rawTransactionSheet!E516</f>
        <v>Verna</v>
      </c>
      <c r="F516" s="5" t="str">
        <f>IFERROR(VLOOKUP(E516,modelMapping,2,0),E516)</f>
        <v>Verna</v>
      </c>
      <c r="G516" s="5" t="str">
        <f>rawTransactionSheet!F516</f>
        <v>Fluidic 1.6 VTVT SX</v>
      </c>
      <c r="H516" s="1" t="str">
        <f t="shared" si="1"/>
        <v>Fluidic 1.6 VTVT SX</v>
      </c>
      <c r="I516" s="5" t="str">
        <f>rawTransactionSheet!G516</f>
        <v>2011</v>
      </c>
      <c r="J516" s="5" t="str">
        <f>rawTransactionSheet!H516</f>
        <v>521700</v>
      </c>
      <c r="K516" s="5" t="str">
        <f>rawTransactionSheet!I516</f>
        <v>51148</v>
      </c>
      <c r="L516" s="5" t="str">
        <f>rawTransactionSheet!J516</f>
        <v>5</v>
      </c>
      <c r="M516" s="5" t="str">
        <f>rawTransactionSheet!K516</f>
        <v>1</v>
      </c>
      <c r="N516" s="5" t="str">
        <f>rawTransactionSheet!L516</f>
        <v>BANGALORE</v>
      </c>
      <c r="O516" s="1" t="str">
        <f t="shared" si="47"/>
        <v>117192</v>
      </c>
      <c r="P516" s="1" t="str">
        <f>MATCH(O516,rawBidData!$A$2:$A$146,0)</f>
        <v>#N/A</v>
      </c>
    </row>
    <row r="517">
      <c r="A517" s="2">
        <v>42370.0</v>
      </c>
      <c r="B517" s="5" t="str">
        <f>rawTransactionSheet!B517</f>
        <v>NandiBid</v>
      </c>
      <c r="C517" s="7" t="str">
        <f>rawTransactionSheet!C517</f>
        <v>132478</v>
      </c>
      <c r="D517" s="5" t="str">
        <f>rawTransactionSheet!D517</f>
        <v>NISSAN</v>
      </c>
      <c r="E517" s="5" t="str">
        <f>rawTransactionSheet!E517</f>
        <v>SUNNY</v>
      </c>
      <c r="F517" s="5" t="str">
        <f>IFERROR(VLOOKUP(E517,modelMapping,2,0),E517)</f>
        <v>SUNNY</v>
      </c>
      <c r="G517" s="5" t="str">
        <f>rawTransactionSheet!F517</f>
        <v>XV Diesel</v>
      </c>
      <c r="H517" s="1" t="str">
        <f t="shared" si="1"/>
        <v>XV Diesel</v>
      </c>
      <c r="I517" s="5" t="str">
        <f>rawTransactionSheet!G517</f>
        <v>2012</v>
      </c>
      <c r="J517" s="5" t="str">
        <f>rawTransactionSheet!H517</f>
        <v>521700</v>
      </c>
      <c r="K517" s="5" t="str">
        <f>rawTransactionSheet!I517</f>
        <v>62199</v>
      </c>
      <c r="L517" s="5" t="str">
        <f>rawTransactionSheet!J517</f>
        <v>4</v>
      </c>
      <c r="M517" s="5" t="str">
        <f>rawTransactionSheet!K517</f>
        <v>1</v>
      </c>
      <c r="N517" s="5" t="str">
        <f>rawTransactionSheet!L517</f>
        <v>BANGALORE</v>
      </c>
      <c r="O517" s="1" t="str">
        <f t="shared" si="47"/>
        <v>132478</v>
      </c>
      <c r="P517" s="1" t="str">
        <f>MATCH(O517,rawBidData!$A$2:$A$146,0)</f>
        <v>#N/A</v>
      </c>
    </row>
    <row r="518">
      <c r="A518" s="2">
        <v>42370.0</v>
      </c>
      <c r="B518" s="5" t="str">
        <f>rawTransactionSheet!B518</f>
        <v>NandiBid</v>
      </c>
      <c r="C518" s="7" t="str">
        <f>rawTransactionSheet!C518</f>
        <v>132336</v>
      </c>
      <c r="D518" s="5" t="str">
        <f>rawTransactionSheet!D518</f>
        <v>VOLKSWAGEN</v>
      </c>
      <c r="E518" s="5" t="str">
        <f>rawTransactionSheet!E518</f>
        <v>VENTO</v>
      </c>
      <c r="F518" s="5" t="str">
        <f>IFERROR(VLOOKUP(E518,modelMapping,2,0),E518)</f>
        <v>VENTO</v>
      </c>
      <c r="G518" s="5" t="str">
        <f>rawTransactionSheet!F518</f>
        <v>Highline Petrol</v>
      </c>
      <c r="H518" s="1" t="str">
        <f t="shared" si="1"/>
        <v>Highline Petrol</v>
      </c>
      <c r="I518" s="5" t="str">
        <f>rawTransactionSheet!G518</f>
        <v>2013</v>
      </c>
      <c r="J518" s="5" t="str">
        <f>rawTransactionSheet!H518</f>
        <v>521700</v>
      </c>
      <c r="K518" s="5" t="str">
        <f>rawTransactionSheet!I518</f>
        <v>25283</v>
      </c>
      <c r="L518" s="5" t="str">
        <f>rawTransactionSheet!J518</f>
        <v>3</v>
      </c>
      <c r="M518" s="5" t="str">
        <f>rawTransactionSheet!K518</f>
        <v>1</v>
      </c>
      <c r="N518" s="5" t="str">
        <f>rawTransactionSheet!L518</f>
        <v>BANGALORE</v>
      </c>
      <c r="O518" s="1" t="str">
        <f t="shared" si="47"/>
        <v>132336</v>
      </c>
      <c r="P518" s="1" t="str">
        <f>MATCH(O518,rawBidData!$A$2:$A$146,0)</f>
        <v>#N/A</v>
      </c>
    </row>
    <row r="519">
      <c r="A519" s="2">
        <v>42370.0</v>
      </c>
      <c r="B519" s="5" t="str">
        <f>rawTransactionSheet!B519</f>
        <v>NandiBid</v>
      </c>
      <c r="C519" s="7" t="str">
        <f>rawTransactionSheet!C519</f>
        <v>136246</v>
      </c>
      <c r="D519" s="5" t="str">
        <f>rawTransactionSheet!D519</f>
        <v>TOYOTA</v>
      </c>
      <c r="E519" s="5" t="str">
        <f>rawTransactionSheet!E519</f>
        <v>COROLLA ALTIS</v>
      </c>
      <c r="F519" s="5" t="str">
        <f>IFERROR(VLOOKUP(E519,modelMapping,2,0),E519)</f>
        <v>COROLLA ALTIS</v>
      </c>
      <c r="G519" s="5" t="str">
        <f>rawTransactionSheet!F519</f>
        <v>1.8 G</v>
      </c>
      <c r="H519" s="1" t="str">
        <f t="shared" si="1"/>
        <v>1.8 G</v>
      </c>
      <c r="I519" s="5" t="str">
        <f>rawTransactionSheet!G519</f>
        <v>2009</v>
      </c>
      <c r="J519" s="5" t="str">
        <f>rawTransactionSheet!H519</f>
        <v>521700</v>
      </c>
      <c r="K519" s="5" t="str">
        <f>rawTransactionSheet!I519</f>
        <v>53816</v>
      </c>
      <c r="L519" s="5" t="str">
        <f>rawTransactionSheet!J519</f>
        <v>7</v>
      </c>
      <c r="M519" s="5" t="str">
        <f>rawTransactionSheet!K519</f>
        <v>1</v>
      </c>
      <c r="N519" s="5" t="str">
        <f>rawTransactionSheet!L519</f>
        <v>BANGALORE</v>
      </c>
      <c r="O519" s="1" t="str">
        <f t="shared" si="47"/>
        <v>136246</v>
      </c>
      <c r="P519" s="1" t="str">
        <f>MATCH(O519,rawBidData!$A$2:$A$146,0)</f>
        <v>110</v>
      </c>
    </row>
    <row r="520">
      <c r="A520" s="2">
        <v>42370.0</v>
      </c>
      <c r="B520" s="5" t="str">
        <f>rawTransactionSheet!B520</f>
        <v>NandiBid</v>
      </c>
      <c r="C520" s="7" t="str">
        <f>rawTransactionSheet!C520</f>
        <v>137420</v>
      </c>
      <c r="D520" s="5" t="str">
        <f>rawTransactionSheet!D520</f>
        <v>NISSAN</v>
      </c>
      <c r="E520" s="5" t="str">
        <f>rawTransactionSheet!E520</f>
        <v>MICRA</v>
      </c>
      <c r="F520" s="5" t="str">
        <f>IFERROR(VLOOKUP(E520,modelMapping,2,0),E520)</f>
        <v>MICRA</v>
      </c>
      <c r="G520" s="5" t="str">
        <f>rawTransactionSheet!F520</f>
        <v>XV Petrol</v>
      </c>
      <c r="H520" s="1" t="str">
        <f t="shared" si="1"/>
        <v>XV Petrol</v>
      </c>
      <c r="I520" s="5" t="str">
        <f>rawTransactionSheet!G520</f>
        <v>2015</v>
      </c>
      <c r="J520" s="5" t="str">
        <f>rawTransactionSheet!H520</f>
        <v>521700</v>
      </c>
      <c r="K520" s="5" t="str">
        <f>rawTransactionSheet!I520</f>
        <v>2912</v>
      </c>
      <c r="L520" s="5" t="str">
        <f>rawTransactionSheet!J520</f>
        <v>1</v>
      </c>
      <c r="M520" s="5" t="str">
        <f>rawTransactionSheet!K520</f>
        <v>1</v>
      </c>
      <c r="N520" s="5" t="str">
        <f>rawTransactionSheet!L520</f>
        <v>BANGALORE</v>
      </c>
      <c r="O520" s="1" t="str">
        <f t="shared" si="47"/>
        <v>137420</v>
      </c>
      <c r="P520" s="1" t="str">
        <f>MATCH(O520,rawBidData!$A$2:$A$146,0)</f>
        <v>116</v>
      </c>
    </row>
    <row r="521">
      <c r="A521" s="2">
        <v>42370.0</v>
      </c>
      <c r="B521" s="5" t="str">
        <f>rawTransactionSheet!B521</f>
        <v>PrasoonData</v>
      </c>
      <c r="C521" s="5" t="str">
        <f>rawTransactionSheet!C521</f>
        <v>Prasoon837</v>
      </c>
      <c r="D521" s="5" t="str">
        <f>rawTransactionSheet!D521</f>
        <v>MARUTI SUZUKI</v>
      </c>
      <c r="E521" s="5" t="str">
        <f>rawTransactionSheet!E521</f>
        <v>Swift</v>
      </c>
      <c r="F521" s="5" t="str">
        <f>IFERROR(VLOOKUP(E521,modelMapping,2,0),E521)</f>
        <v>Swift</v>
      </c>
      <c r="G521" s="5" t="str">
        <f>rawTransactionSheet!F521</f>
        <v>ZXI</v>
      </c>
      <c r="H521" s="1" t="str">
        <f t="shared" si="1"/>
        <v>ZXI</v>
      </c>
      <c r="I521" s="5" t="str">
        <f>rawTransactionSheet!G521</f>
        <v>2013</v>
      </c>
      <c r="J521" s="5" t="str">
        <f>rawTransactionSheet!H521</f>
        <v>520713.5136</v>
      </c>
      <c r="K521" s="5" t="str">
        <f>rawTransactionSheet!I521</f>
        <v>40000</v>
      </c>
      <c r="L521" s="5" t="str">
        <f>rawTransactionSheet!J521</f>
        <v>2</v>
      </c>
      <c r="M521" s="5" t="str">
        <f>rawTransactionSheet!K521</f>
        <v>1</v>
      </c>
      <c r="N521" s="5" t="str">
        <f>rawTransactionSheet!L521</f>
        <v>BANGALORE</v>
      </c>
    </row>
    <row r="522">
      <c r="A522" s="2">
        <v>42370.0</v>
      </c>
      <c r="B522" s="5" t="str">
        <f>rawTransactionSheet!B522</f>
        <v>PrasoonData</v>
      </c>
      <c r="C522" s="5" t="str">
        <f>rawTransactionSheet!C522</f>
        <v>Prasoon498</v>
      </c>
      <c r="D522" s="5" t="str">
        <f>rawTransactionSheet!D522</f>
        <v>MARUTI SUZUKI</v>
      </c>
      <c r="E522" s="5" t="str">
        <f>rawTransactionSheet!E522</f>
        <v>Swift</v>
      </c>
      <c r="F522" s="5" t="str">
        <f>IFERROR(VLOOKUP(E522,modelMapping,2,0),E522)</f>
        <v>Swift</v>
      </c>
      <c r="G522" s="5" t="str">
        <f>rawTransactionSheet!F522</f>
        <v>VXI</v>
      </c>
      <c r="H522" s="1" t="str">
        <f t="shared" si="1"/>
        <v>VXI</v>
      </c>
      <c r="I522" s="5" t="str">
        <f>rawTransactionSheet!G522</f>
        <v>2014</v>
      </c>
      <c r="J522" s="5" t="str">
        <f>rawTransactionSheet!H522</f>
        <v>520608</v>
      </c>
      <c r="K522" s="5" t="str">
        <f>rawTransactionSheet!I522</f>
        <v>10000</v>
      </c>
      <c r="L522" s="5" t="str">
        <f>rawTransactionSheet!J522</f>
        <v>1</v>
      </c>
      <c r="M522" s="5" t="str">
        <f>rawTransactionSheet!K522</f>
        <v>1</v>
      </c>
      <c r="N522" s="5" t="str">
        <f>rawTransactionSheet!L522</f>
        <v>BANGALORE</v>
      </c>
    </row>
    <row r="523">
      <c r="A523" s="2">
        <v>42370.0</v>
      </c>
      <c r="B523" s="5" t="str">
        <f>rawTransactionSheet!B523</f>
        <v>PrasoonData</v>
      </c>
      <c r="C523" s="5" t="str">
        <f>rawTransactionSheet!C523</f>
        <v>Prasoon856</v>
      </c>
      <c r="D523" s="5" t="str">
        <f>rawTransactionSheet!D523</f>
        <v>MARUTI SUZUKI</v>
      </c>
      <c r="E523" s="5" t="str">
        <f>rawTransactionSheet!E523</f>
        <v>Swift</v>
      </c>
      <c r="F523" s="5" t="str">
        <f>IFERROR(VLOOKUP(E523,modelMapping,2,0),E523)</f>
        <v>Swift</v>
      </c>
      <c r="G523" s="5" t="str">
        <f>rawTransactionSheet!F523</f>
        <v>ZXI</v>
      </c>
      <c r="H523" s="1" t="str">
        <f t="shared" si="1"/>
        <v>ZXI</v>
      </c>
      <c r="I523" s="5" t="str">
        <f>rawTransactionSheet!G523</f>
        <v>2014</v>
      </c>
      <c r="J523" s="5" t="str">
        <f>rawTransactionSheet!H523</f>
        <v>520584.8847</v>
      </c>
      <c r="K523" s="5" t="str">
        <f>rawTransactionSheet!I523</f>
        <v>70000</v>
      </c>
      <c r="L523" s="5" t="str">
        <f>rawTransactionSheet!J523</f>
        <v>1</v>
      </c>
      <c r="M523" s="5" t="str">
        <f>rawTransactionSheet!K523</f>
        <v>1</v>
      </c>
      <c r="N523" s="5" t="str">
        <f>rawTransactionSheet!L523</f>
        <v>BANGALORE</v>
      </c>
    </row>
    <row r="524">
      <c r="A524" s="2">
        <v>42370.0</v>
      </c>
      <c r="B524" s="5" t="str">
        <f>rawTransactionSheet!B524</f>
        <v>DelCalling</v>
      </c>
      <c r="C524" s="5" t="str">
        <f>rawTransactionSheet!C524</f>
        <v>59441</v>
      </c>
      <c r="D524" s="5" t="str">
        <f>rawTransactionSheet!D524</f>
        <v>TOYOTA</v>
      </c>
      <c r="E524" s="5" t="str">
        <f>rawTransactionSheet!E524</f>
        <v>Etios</v>
      </c>
      <c r="F524" s="5" t="str">
        <f>IFERROR(VLOOKUP(E524,modelMapping,2,0),E524)</f>
        <v>Etios</v>
      </c>
      <c r="G524" s="5" t="str">
        <f>rawTransactionSheet!F524</f>
        <v>GD</v>
      </c>
      <c r="H524" s="1" t="str">
        <f t="shared" si="1"/>
        <v>GD</v>
      </c>
      <c r="I524" s="5" t="str">
        <f>rawTransactionSheet!G524</f>
        <v>2012</v>
      </c>
      <c r="J524" s="5" t="str">
        <f>rawTransactionSheet!H524</f>
        <v>520000</v>
      </c>
      <c r="K524" s="5" t="str">
        <f>rawTransactionSheet!I524</f>
        <v>75460</v>
      </c>
      <c r="L524" s="5" t="str">
        <f>rawTransactionSheet!J524</f>
        <v>3</v>
      </c>
      <c r="M524" s="5" t="str">
        <f>rawTransactionSheet!K524</f>
        <v>1</v>
      </c>
      <c r="N524" s="5" t="str">
        <f>rawTransactionSheet!L524</f>
        <v>BANGALORE</v>
      </c>
    </row>
    <row r="525">
      <c r="A525" s="2">
        <v>42370.0</v>
      </c>
      <c r="B525" s="5" t="str">
        <f>rawTransactionSheet!B525</f>
        <v>Pratham</v>
      </c>
      <c r="C525" s="5" t="str">
        <f>rawTransactionSheet!C525</f>
        <v>199</v>
      </c>
      <c r="D525" s="5" t="str">
        <f>rawTransactionSheet!D525</f>
        <v>MARUTI SUZUKI</v>
      </c>
      <c r="E525" s="5" t="str">
        <f>rawTransactionSheet!E525</f>
        <v>Swift Dzire</v>
      </c>
      <c r="F525" s="5" t="str">
        <f>IFERROR(VLOOKUP(E525,modelMapping,2,0),E525)</f>
        <v>Swift Dzire</v>
      </c>
      <c r="G525" s="5" t="str">
        <f>rawTransactionSheet!F525</f>
        <v>VDI</v>
      </c>
      <c r="H525" s="1" t="str">
        <f t="shared" si="1"/>
        <v>VDI</v>
      </c>
      <c r="I525" s="5" t="str">
        <f>rawTransactionSheet!G525</f>
        <v>2010</v>
      </c>
      <c r="J525" s="5" t="str">
        <f>rawTransactionSheet!H525</f>
        <v>520000</v>
      </c>
      <c r="K525" s="5" t="str">
        <f>rawTransactionSheet!I525</f>
        <v>54045.17454</v>
      </c>
      <c r="L525" s="5" t="str">
        <f>rawTransactionSheet!J525</f>
        <v>4.503764545</v>
      </c>
      <c r="M525" s="5" t="str">
        <f>rawTransactionSheet!K525</f>
        <v>1</v>
      </c>
      <c r="N525" s="5" t="str">
        <f>rawTransactionSheet!L525</f>
        <v>BANGALORE</v>
      </c>
    </row>
    <row r="526">
      <c r="A526" s="2">
        <v>42370.0</v>
      </c>
      <c r="B526" s="5" t="str">
        <f>rawTransactionSheet!B526</f>
        <v>DelCalling</v>
      </c>
      <c r="C526" s="5" t="str">
        <f>rawTransactionSheet!C526</f>
        <v>139023</v>
      </c>
      <c r="D526" s="5" t="str">
        <f>rawTransactionSheet!D526</f>
        <v>MARUTI SUZUKI</v>
      </c>
      <c r="E526" s="5" t="str">
        <f>rawTransactionSheet!E526</f>
        <v>RITZ</v>
      </c>
      <c r="F526" s="5" t="str">
        <f>IFERROR(VLOOKUP(E526,modelMapping,2,0),E526)</f>
        <v>RITZ</v>
      </c>
      <c r="G526" s="5" t="str">
        <f>rawTransactionSheet!F526</f>
        <v>Vdi BS-IV</v>
      </c>
      <c r="H526" s="1" t="str">
        <f t="shared" si="1"/>
        <v>Vdi</v>
      </c>
      <c r="I526" s="5" t="str">
        <f>rawTransactionSheet!G526</f>
        <v>2013</v>
      </c>
      <c r="J526" s="5" t="str">
        <f>rawTransactionSheet!H526</f>
        <v>520000</v>
      </c>
      <c r="K526" s="5" t="str">
        <f>rawTransactionSheet!I526</f>
        <v>31983</v>
      </c>
      <c r="L526" s="5" t="str">
        <f>rawTransactionSheet!J526</f>
        <v>3</v>
      </c>
      <c r="M526" s="5" t="str">
        <f>rawTransactionSheet!K526</f>
        <v>1</v>
      </c>
      <c r="N526" s="5" t="str">
        <f>rawTransactionSheet!L526</f>
        <v>BANGALORE</v>
      </c>
    </row>
    <row r="527">
      <c r="A527" s="2">
        <v>42370.0</v>
      </c>
      <c r="B527" s="5" t="str">
        <f>rawTransactionSheet!B527</f>
        <v>DelCalling</v>
      </c>
      <c r="C527" s="5" t="str">
        <f>rawTransactionSheet!C527</f>
        <v>117632</v>
      </c>
      <c r="D527" s="5" t="str">
        <f>rawTransactionSheet!D527</f>
        <v>HYUNDAI</v>
      </c>
      <c r="E527" s="5" t="str">
        <f>rawTransactionSheet!E527</f>
        <v>I20</v>
      </c>
      <c r="F527" s="5" t="str">
        <f>IFERROR(VLOOKUP(E527,modelMapping,2,0),E527)</f>
        <v>I20</v>
      </c>
      <c r="G527" s="5" t="str">
        <f>rawTransactionSheet!F527</f>
        <v>Magna (O) 1.4 CRDI</v>
      </c>
      <c r="H527" s="1" t="str">
        <f t="shared" si="1"/>
        <v>Magna (O) 1.4 CRDI</v>
      </c>
      <c r="I527" s="5" t="str">
        <f>rawTransactionSheet!G527</f>
        <v>2012</v>
      </c>
      <c r="J527" s="5" t="str">
        <f>rawTransactionSheet!H527</f>
        <v>520000</v>
      </c>
      <c r="K527" s="5" t="str">
        <f>rawTransactionSheet!I527</f>
        <v>35861</v>
      </c>
      <c r="L527" s="5" t="str">
        <f>rawTransactionSheet!J527</f>
        <v>4</v>
      </c>
      <c r="M527" s="5" t="str">
        <f>rawTransactionSheet!K527</f>
        <v>2</v>
      </c>
      <c r="N527" s="5" t="str">
        <f>rawTransactionSheet!L527</f>
        <v>BANGALORE</v>
      </c>
    </row>
    <row r="528">
      <c r="A528" s="2">
        <v>42370.0</v>
      </c>
      <c r="B528" s="5" t="str">
        <f>rawTransactionSheet!B528</f>
        <v>DelCalling</v>
      </c>
      <c r="C528" s="5" t="str">
        <f>rawTransactionSheet!C528</f>
        <v>117825</v>
      </c>
      <c r="D528" s="5" t="str">
        <f>rawTransactionSheet!D528</f>
        <v>VOLKSWAGEN</v>
      </c>
      <c r="E528" s="5" t="str">
        <f>rawTransactionSheet!E528</f>
        <v>POLO</v>
      </c>
      <c r="F528" s="5" t="str">
        <f>IFERROR(VLOOKUP(E528,modelMapping,2,0),E528)</f>
        <v>POLO</v>
      </c>
      <c r="G528" s="5" t="str">
        <f>rawTransactionSheet!F528</f>
        <v>Highline1.2L (D)</v>
      </c>
      <c r="H528" s="1" t="str">
        <f t="shared" si="1"/>
        <v>Highline1.2L (D)</v>
      </c>
      <c r="I528" s="5" t="str">
        <f>rawTransactionSheet!G528</f>
        <v>2011</v>
      </c>
      <c r="J528" s="5" t="str">
        <f>rawTransactionSheet!H528</f>
        <v>520000</v>
      </c>
      <c r="K528" s="5" t="str">
        <f>rawTransactionSheet!I528</f>
        <v>38518</v>
      </c>
      <c r="L528" s="5" t="str">
        <f>rawTransactionSheet!J528</f>
        <v>5</v>
      </c>
      <c r="M528" s="5" t="str">
        <f>rawTransactionSheet!K528</f>
        <v>2</v>
      </c>
      <c r="N528" s="5" t="str">
        <f>rawTransactionSheet!L528</f>
        <v>BANGALORE</v>
      </c>
    </row>
    <row r="529">
      <c r="A529" s="2">
        <v>42370.0</v>
      </c>
      <c r="B529" s="5" t="str">
        <f>rawTransactionSheet!B529</f>
        <v>DelCalling</v>
      </c>
      <c r="C529" s="5" t="str">
        <f>rawTransactionSheet!C529</f>
        <v>102221</v>
      </c>
      <c r="D529" s="5" t="str">
        <f>rawTransactionSheet!D529</f>
        <v>HYUNDAI</v>
      </c>
      <c r="E529" s="5" t="str">
        <f>rawTransactionSheet!E529</f>
        <v>I20</v>
      </c>
      <c r="F529" s="5" t="str">
        <f>IFERROR(VLOOKUP(E529,modelMapping,2,0),E529)</f>
        <v>I20</v>
      </c>
      <c r="G529" s="5" t="str">
        <f>rawTransactionSheet!F529</f>
        <v>Sportz 1.2</v>
      </c>
      <c r="H529" s="1" t="str">
        <f t="shared" si="1"/>
        <v>Sportz 1.2</v>
      </c>
      <c r="I529" s="5" t="str">
        <f>rawTransactionSheet!G529</f>
        <v>2011</v>
      </c>
      <c r="J529" s="5" t="str">
        <f>rawTransactionSheet!H529</f>
        <v>520000</v>
      </c>
      <c r="K529" s="5" t="str">
        <f>rawTransactionSheet!I529</f>
        <v>63630</v>
      </c>
      <c r="L529" s="5" t="str">
        <f>rawTransactionSheet!J529</f>
        <v>5</v>
      </c>
      <c r="M529" s="5" t="str">
        <f>rawTransactionSheet!K529</f>
        <v>1</v>
      </c>
      <c r="N529" s="5" t="str">
        <f>rawTransactionSheet!L529</f>
        <v>BANGALORE</v>
      </c>
    </row>
    <row r="530">
      <c r="A530" s="2">
        <v>42370.0</v>
      </c>
      <c r="B530" s="5" t="str">
        <f>rawTransactionSheet!B530</f>
        <v>DelCalling</v>
      </c>
      <c r="C530" s="5" t="str">
        <f>rawTransactionSheet!C530</f>
        <v>95778</v>
      </c>
      <c r="D530" s="5" t="str">
        <f>rawTransactionSheet!D530</f>
        <v>MARUTI SUZUKI</v>
      </c>
      <c r="E530" s="5" t="str">
        <f>rawTransactionSheet!E530</f>
        <v>SX4</v>
      </c>
      <c r="F530" s="5" t="str">
        <f>IFERROR(VLOOKUP(E530,modelMapping,2,0),E530)</f>
        <v>SX4</v>
      </c>
      <c r="G530" s="5" t="str">
        <f>rawTransactionSheet!F530</f>
        <v>ZDi</v>
      </c>
      <c r="H530" s="1" t="str">
        <f t="shared" si="1"/>
        <v>ZDi</v>
      </c>
      <c r="I530" s="5" t="str">
        <f>rawTransactionSheet!G530</f>
        <v>2011</v>
      </c>
      <c r="J530" s="5" t="str">
        <f>rawTransactionSheet!H530</f>
        <v>520000</v>
      </c>
      <c r="K530" s="5" t="str">
        <f>rawTransactionSheet!I530</f>
        <v>78581</v>
      </c>
      <c r="L530" s="5" t="str">
        <f>rawTransactionSheet!J530</f>
        <v>5</v>
      </c>
      <c r="M530" s="5" t="str">
        <f>rawTransactionSheet!K530</f>
        <v>1</v>
      </c>
      <c r="N530" s="5" t="str">
        <f>rawTransactionSheet!L530</f>
        <v>BANGALORE</v>
      </c>
    </row>
    <row r="531">
      <c r="A531" s="2">
        <v>42370.0</v>
      </c>
      <c r="B531" s="5" t="str">
        <f>rawTransactionSheet!B531</f>
        <v>PrasoonData</v>
      </c>
      <c r="C531" s="5" t="str">
        <f>rawTransactionSheet!C531</f>
        <v>Prasoon818</v>
      </c>
      <c r="D531" s="5" t="str">
        <f>rawTransactionSheet!D531</f>
        <v>MARUTI SUZUKI</v>
      </c>
      <c r="E531" s="5" t="str">
        <f>rawTransactionSheet!E531</f>
        <v>Swift</v>
      </c>
      <c r="F531" s="5" t="str">
        <f>IFERROR(VLOOKUP(E531,modelMapping,2,0),E531)</f>
        <v>Swift</v>
      </c>
      <c r="G531" s="5" t="str">
        <f>rawTransactionSheet!F531</f>
        <v>ZXI</v>
      </c>
      <c r="H531" s="1" t="str">
        <f t="shared" si="1"/>
        <v>ZXI</v>
      </c>
      <c r="I531" s="5" t="str">
        <f>rawTransactionSheet!G531</f>
        <v>2012</v>
      </c>
      <c r="J531" s="5" t="str">
        <f>rawTransactionSheet!H531</f>
        <v>519306.48</v>
      </c>
      <c r="K531" s="5" t="str">
        <f>rawTransactionSheet!I531</f>
        <v>10000</v>
      </c>
      <c r="L531" s="5" t="str">
        <f>rawTransactionSheet!J531</f>
        <v>3</v>
      </c>
      <c r="M531" s="5" t="str">
        <f>rawTransactionSheet!K531</f>
        <v>1</v>
      </c>
      <c r="N531" s="5" t="str">
        <f>rawTransactionSheet!L531</f>
        <v>BANGALORE</v>
      </c>
    </row>
    <row r="532">
      <c r="A532" s="2">
        <v>42370.0</v>
      </c>
      <c r="B532" s="5" t="str">
        <f>rawTransactionSheet!B532</f>
        <v>Pratham</v>
      </c>
      <c r="C532" s="5" t="str">
        <f>rawTransactionSheet!C532</f>
        <v>63</v>
      </c>
      <c r="D532" s="5" t="str">
        <f>rawTransactionSheet!D532</f>
        <v>HYUNDAI</v>
      </c>
      <c r="E532" s="5" t="str">
        <f>rawTransactionSheet!E532</f>
        <v>i20</v>
      </c>
      <c r="F532" s="5" t="str">
        <f>IFERROR(VLOOKUP(E532,modelMapping,2,0),E532)</f>
        <v>i20</v>
      </c>
      <c r="G532" s="5" t="str">
        <f>rawTransactionSheet!F532</f>
        <v>Sportz 1.2</v>
      </c>
      <c r="H532" s="1" t="str">
        <f t="shared" si="1"/>
        <v>Sportz 1.2</v>
      </c>
      <c r="I532" s="5" t="str">
        <f>rawTransactionSheet!G532</f>
        <v>2012</v>
      </c>
      <c r="J532" s="5" t="str">
        <f>rawTransactionSheet!H532</f>
        <v>517500</v>
      </c>
      <c r="K532" s="5" t="str">
        <f>rawTransactionSheet!I532</f>
        <v>23698.83642</v>
      </c>
      <c r="L532" s="5" t="str">
        <f>rawTransactionSheet!J532</f>
        <v>2.962354552</v>
      </c>
      <c r="M532" s="5" t="str">
        <f>rawTransactionSheet!K532</f>
        <v>1</v>
      </c>
      <c r="N532" s="5" t="str">
        <f>rawTransactionSheet!L532</f>
        <v>BANGALORE</v>
      </c>
    </row>
    <row r="533">
      <c r="A533" s="2">
        <v>42370.0</v>
      </c>
      <c r="B533" s="5" t="str">
        <f>rawTransactionSheet!B533</f>
        <v>PrasoonData</v>
      </c>
      <c r="C533" s="5" t="str">
        <f>rawTransactionSheet!C533</f>
        <v>Prasoon516</v>
      </c>
      <c r="D533" s="5" t="str">
        <f>rawTransactionSheet!D533</f>
        <v>MARUTI SUZUKI</v>
      </c>
      <c r="E533" s="5" t="str">
        <f>rawTransactionSheet!E533</f>
        <v>Swift</v>
      </c>
      <c r="F533" s="5" t="str">
        <f>IFERROR(VLOOKUP(E533,modelMapping,2,0),E533)</f>
        <v>Swift</v>
      </c>
      <c r="G533" s="5" t="str">
        <f>rawTransactionSheet!F533</f>
        <v>VXI</v>
      </c>
      <c r="H533" s="1" t="str">
        <f t="shared" si="1"/>
        <v>VXI</v>
      </c>
      <c r="I533" s="5" t="str">
        <f>rawTransactionSheet!G533</f>
        <v>2015</v>
      </c>
      <c r="J533" s="5" t="str">
        <f>rawTransactionSheet!H533</f>
        <v>517244</v>
      </c>
      <c r="K533" s="5" t="str">
        <f>rawTransactionSheet!I533</f>
        <v>30000</v>
      </c>
      <c r="L533" s="5" t="str">
        <f>rawTransactionSheet!J533</f>
        <v>0</v>
      </c>
      <c r="M533" s="5" t="str">
        <f>rawTransactionSheet!K533</f>
        <v>1</v>
      </c>
      <c r="N533" s="5" t="str">
        <f>rawTransactionSheet!L533</f>
        <v>BANGALORE</v>
      </c>
    </row>
    <row r="534">
      <c r="A534" s="2">
        <v>42370.0</v>
      </c>
      <c r="B534" s="5" t="str">
        <f>rawTransactionSheet!B534</f>
        <v>PrasoonData</v>
      </c>
      <c r="C534" s="5" t="str">
        <f>rawTransactionSheet!C534</f>
        <v>Prasoon131</v>
      </c>
      <c r="D534" s="5" t="str">
        <f>rawTransactionSheet!D534</f>
        <v>MARUTI SUZUKI</v>
      </c>
      <c r="E534" s="5" t="str">
        <f>rawTransactionSheet!E534</f>
        <v>Swift</v>
      </c>
      <c r="F534" s="5" t="str">
        <f>IFERROR(VLOOKUP(E534,modelMapping,2,0),E534)</f>
        <v>Swift</v>
      </c>
      <c r="G534" s="5" t="str">
        <f>rawTransactionSheet!F534</f>
        <v>GLAM</v>
      </c>
      <c r="H534" s="1" t="str">
        <f t="shared" si="1"/>
        <v>GLAM</v>
      </c>
      <c r="I534" s="5" t="str">
        <f>rawTransactionSheet!G534</f>
        <v>2013</v>
      </c>
      <c r="J534" s="5" t="str">
        <f>rawTransactionSheet!H534</f>
        <v>516600</v>
      </c>
      <c r="K534" s="5" t="str">
        <f>rawTransactionSheet!I534</f>
        <v>20000</v>
      </c>
      <c r="L534" s="5" t="str">
        <f>rawTransactionSheet!J534</f>
        <v>2</v>
      </c>
      <c r="M534" s="5" t="str">
        <f>rawTransactionSheet!K534</f>
        <v>1</v>
      </c>
      <c r="N534" s="5" t="str">
        <f>rawTransactionSheet!L534</f>
        <v>BANGALORE</v>
      </c>
    </row>
    <row r="535">
      <c r="A535" s="2">
        <v>42370.0</v>
      </c>
      <c r="B535" s="5" t="str">
        <f>rawTransactionSheet!B535</f>
        <v>KALYANI MOTORS PVT LTD</v>
      </c>
      <c r="C535" s="5" t="str">
        <f>rawTransactionSheet!C535</f>
        <v>KA08M2416</v>
      </c>
      <c r="D535" s="5" t="str">
        <f>rawTransactionSheet!D535</f>
        <v>MARUTI SUZUKI</v>
      </c>
      <c r="E535" s="5" t="str">
        <f>rawTransactionSheet!E535</f>
        <v>SWIFT</v>
      </c>
      <c r="F535" s="5" t="str">
        <f>IFERROR(VLOOKUP(E535,modelMapping,2,0),E535)</f>
        <v>SWIFT</v>
      </c>
      <c r="G535" s="5" t="str">
        <f>rawTransactionSheet!F535</f>
        <v>VDI</v>
      </c>
      <c r="H535" s="1" t="str">
        <f t="shared" si="1"/>
        <v>VDI</v>
      </c>
      <c r="I535" s="5" t="str">
        <f>rawTransactionSheet!G535</f>
        <v>2011</v>
      </c>
      <c r="J535" s="5" t="str">
        <f>rawTransactionSheet!H535</f>
        <v>516150</v>
      </c>
      <c r="K535" s="5" t="str">
        <f>rawTransactionSheet!I535</f>
        <v>47858</v>
      </c>
      <c r="L535" s="5" t="str">
        <f>rawTransactionSheet!J535</f>
        <v>4</v>
      </c>
      <c r="M535" s="5" t="str">
        <f>rawTransactionSheet!K535</f>
        <v>1</v>
      </c>
      <c r="N535" s="5" t="str">
        <f>rawTransactionSheet!L535</f>
        <v>BANGALORE</v>
      </c>
    </row>
    <row r="536">
      <c r="A536" s="2">
        <v>42370.0</v>
      </c>
      <c r="B536" s="5" t="str">
        <f>rawTransactionSheet!B536</f>
        <v>RNS</v>
      </c>
      <c r="C536" s="5" t="str">
        <f>rawTransactionSheet!C536</f>
        <v>kA03MQ8712</v>
      </c>
      <c r="D536" s="5" t="str">
        <f>rawTransactionSheet!D536</f>
        <v>MARUTI SUZUKI</v>
      </c>
      <c r="E536" s="5" t="str">
        <f>rawTransactionSheet!E536</f>
        <v>Swift</v>
      </c>
      <c r="F536" s="5" t="str">
        <f>IFERROR(VLOOKUP(E536,modelMapping,2,0),E536)</f>
        <v>Swift</v>
      </c>
      <c r="G536" s="5" t="str">
        <f>rawTransactionSheet!F536</f>
        <v>VDI</v>
      </c>
      <c r="H536" s="1" t="str">
        <f t="shared" si="1"/>
        <v>VDI</v>
      </c>
      <c r="I536" s="5" t="str">
        <f>rawTransactionSheet!G536</f>
        <v>2012</v>
      </c>
      <c r="J536" s="5" t="str">
        <f>rawTransactionSheet!H536</f>
        <v>516150</v>
      </c>
      <c r="K536" s="5" t="str">
        <f>rawTransactionSheet!I536</f>
        <v>51244</v>
      </c>
      <c r="L536" s="5" t="str">
        <f>rawTransactionSheet!J536</f>
        <v>3.657534247</v>
      </c>
      <c r="M536" s="5" t="str">
        <f>rawTransactionSheet!K536</f>
        <v>1</v>
      </c>
      <c r="N536" s="5" t="str">
        <f>rawTransactionSheet!L536</f>
        <v>BANGALORE</v>
      </c>
    </row>
    <row r="537">
      <c r="A537" s="2">
        <v>42370.0</v>
      </c>
      <c r="B537" s="5" t="str">
        <f>rawTransactionSheet!B537</f>
        <v>RNS</v>
      </c>
      <c r="C537" s="5" t="str">
        <f>rawTransactionSheet!C537</f>
        <v>KA04MK6719</v>
      </c>
      <c r="D537" s="5" t="str">
        <f>rawTransactionSheet!D537</f>
        <v>MARUTI SUZUKI</v>
      </c>
      <c r="E537" s="5" t="str">
        <f>rawTransactionSheet!E537</f>
        <v>Swift</v>
      </c>
      <c r="F537" s="5" t="str">
        <f>IFERROR(VLOOKUP(E537,modelMapping,2,0),E537)</f>
        <v>Swift</v>
      </c>
      <c r="G537" s="5" t="str">
        <f>rawTransactionSheet!F537</f>
        <v>VDI</v>
      </c>
      <c r="H537" s="1" t="str">
        <f t="shared" si="1"/>
        <v>VDI</v>
      </c>
      <c r="I537" s="5" t="str">
        <f>rawTransactionSheet!G537</f>
        <v>2012</v>
      </c>
      <c r="J537" s="5" t="str">
        <f>rawTransactionSheet!H537</f>
        <v>516000</v>
      </c>
      <c r="K537" s="5" t="str">
        <f>rawTransactionSheet!I537</f>
        <v>60957</v>
      </c>
      <c r="L537" s="5" t="str">
        <f>rawTransactionSheet!J537</f>
        <v>3.915068493</v>
      </c>
      <c r="M537" s="5" t="str">
        <f>rawTransactionSheet!K537</f>
        <v>2</v>
      </c>
      <c r="N537" s="5" t="str">
        <f>rawTransactionSheet!L537</f>
        <v>BANGALORE</v>
      </c>
    </row>
    <row r="538">
      <c r="A538" s="2">
        <v>42370.0</v>
      </c>
      <c r="B538" s="5" t="str">
        <f>rawTransactionSheet!B538</f>
        <v>RNS</v>
      </c>
      <c r="C538" s="5" t="str">
        <f>rawTransactionSheet!C538</f>
        <v>KA03MT7044</v>
      </c>
      <c r="D538" s="5" t="str">
        <f>rawTransactionSheet!D538</f>
        <v>MARUTI SUZUKI</v>
      </c>
      <c r="E538" s="5" t="str">
        <f>rawTransactionSheet!E538</f>
        <v>Swift</v>
      </c>
      <c r="F538" s="5" t="str">
        <f>IFERROR(VLOOKUP(E538,modelMapping,2,0),E538)</f>
        <v>Swift</v>
      </c>
      <c r="G538" s="5" t="str">
        <f>rawTransactionSheet!F538</f>
        <v>VXI</v>
      </c>
      <c r="H538" s="1" t="str">
        <f t="shared" si="1"/>
        <v>VXI</v>
      </c>
      <c r="I538" s="5" t="str">
        <f>rawTransactionSheet!G538</f>
        <v>2014</v>
      </c>
      <c r="J538" s="5" t="str">
        <f>rawTransactionSheet!H538</f>
        <v>516000</v>
      </c>
      <c r="K538" s="5" t="str">
        <f>rawTransactionSheet!I538</f>
        <v>23710</v>
      </c>
      <c r="L538" s="5" t="str">
        <f>rawTransactionSheet!J538</f>
        <v>1.673972603</v>
      </c>
      <c r="M538" s="5" t="str">
        <f>rawTransactionSheet!K538</f>
        <v>1</v>
      </c>
      <c r="N538" s="5" t="str">
        <f>rawTransactionSheet!L538</f>
        <v>BANGALORE</v>
      </c>
    </row>
    <row r="539">
      <c r="A539" s="2">
        <v>42370.0</v>
      </c>
      <c r="B539" s="5" t="str">
        <f>rawTransactionSheet!B539</f>
        <v>PrasoonData</v>
      </c>
      <c r="C539" s="5" t="str">
        <f>rawTransactionSheet!C539</f>
        <v>Prasoon676</v>
      </c>
      <c r="D539" s="5" t="str">
        <f>rawTransactionSheet!D539</f>
        <v>MARUTI SUZUKI</v>
      </c>
      <c r="E539" s="5" t="str">
        <f>rawTransactionSheet!E539</f>
        <v>Swift</v>
      </c>
      <c r="F539" s="5" t="str">
        <f>IFERROR(VLOOKUP(E539,modelMapping,2,0),E539)</f>
        <v>Swift</v>
      </c>
      <c r="G539" s="5" t="str">
        <f>rawTransactionSheet!F539</f>
        <v>VXI ABS</v>
      </c>
      <c r="H539" s="1" t="str">
        <f t="shared" si="1"/>
        <v>VXI ABS</v>
      </c>
      <c r="I539" s="5" t="str">
        <f>rawTransactionSheet!G539</f>
        <v>2014</v>
      </c>
      <c r="J539" s="5" t="str">
        <f>rawTransactionSheet!H539</f>
        <v>515197.76</v>
      </c>
      <c r="K539" s="5" t="str">
        <f>rawTransactionSheet!I539</f>
        <v>30000</v>
      </c>
      <c r="L539" s="5" t="str">
        <f>rawTransactionSheet!J539</f>
        <v>1</v>
      </c>
      <c r="M539" s="5" t="str">
        <f>rawTransactionSheet!K539</f>
        <v>1</v>
      </c>
      <c r="N539" s="5" t="str">
        <f>rawTransactionSheet!L539</f>
        <v>BANGALORE</v>
      </c>
    </row>
    <row r="540">
      <c r="A540" s="2">
        <v>42370.0</v>
      </c>
      <c r="B540" s="5" t="str">
        <f>rawTransactionSheet!B540</f>
        <v>RNS</v>
      </c>
      <c r="C540" s="5" t="str">
        <f>rawTransactionSheet!C540</f>
        <v>KA04MM5363</v>
      </c>
      <c r="D540" s="5" t="str">
        <f>rawTransactionSheet!D540</f>
        <v>MARUTI SUZUKI</v>
      </c>
      <c r="E540" s="5" t="str">
        <f>rawTransactionSheet!E540</f>
        <v>Swift</v>
      </c>
      <c r="F540" s="5" t="str">
        <f>IFERROR(VLOOKUP(E540,modelMapping,2,0),E540)</f>
        <v>Swift</v>
      </c>
      <c r="G540" s="5" t="str">
        <f>rawTransactionSheet!F540</f>
        <v>VXI</v>
      </c>
      <c r="H540" s="1" t="str">
        <f t="shared" si="1"/>
        <v>VXI</v>
      </c>
      <c r="I540" s="5" t="str">
        <f>rawTransactionSheet!G540</f>
        <v>2013</v>
      </c>
      <c r="J540" s="5" t="str">
        <f>rawTransactionSheet!H540</f>
        <v>515000</v>
      </c>
      <c r="K540" s="5" t="str">
        <f>rawTransactionSheet!I540</f>
        <v>20898</v>
      </c>
      <c r="L540" s="5" t="str">
        <f>rawTransactionSheet!J540</f>
        <v>2.635616438</v>
      </c>
      <c r="M540" s="5" t="str">
        <f>rawTransactionSheet!K540</f>
        <v>2</v>
      </c>
      <c r="N540" s="5" t="str">
        <f>rawTransactionSheet!L540</f>
        <v>BANGALORE</v>
      </c>
    </row>
    <row r="541">
      <c r="A541" s="2">
        <v>42370.0</v>
      </c>
      <c r="B541" s="5" t="str">
        <f>rawTransactionSheet!B541</f>
        <v>RNS</v>
      </c>
      <c r="C541" s="5" t="str">
        <f>rawTransactionSheet!C541</f>
        <v>KA02MH5275</v>
      </c>
      <c r="D541" s="5" t="str">
        <f>rawTransactionSheet!D541</f>
        <v>MARUTI SUZUKI</v>
      </c>
      <c r="E541" s="5" t="str">
        <f>rawTransactionSheet!E541</f>
        <v>Swift</v>
      </c>
      <c r="F541" s="5" t="str">
        <f>IFERROR(VLOOKUP(E541,modelMapping,2,0),E541)</f>
        <v>Swift</v>
      </c>
      <c r="G541" s="5" t="str">
        <f>rawTransactionSheet!F541</f>
        <v>VXI</v>
      </c>
      <c r="H541" s="1" t="str">
        <f t="shared" si="1"/>
        <v>VXI</v>
      </c>
      <c r="I541" s="5" t="str">
        <f>rawTransactionSheet!G541</f>
        <v>2013</v>
      </c>
      <c r="J541" s="5" t="str">
        <f>rawTransactionSheet!H541</f>
        <v>515000</v>
      </c>
      <c r="K541" s="5" t="str">
        <f>rawTransactionSheet!I541</f>
        <v>15791</v>
      </c>
      <c r="L541" s="5" t="str">
        <f>rawTransactionSheet!J541</f>
        <v>2.671232877</v>
      </c>
      <c r="M541" s="5" t="str">
        <f>rawTransactionSheet!K541</f>
        <v>2</v>
      </c>
      <c r="N541" s="5" t="str">
        <f>rawTransactionSheet!L541</f>
        <v>BANGALORE</v>
      </c>
    </row>
    <row r="542">
      <c r="A542" s="2">
        <v>42370.0</v>
      </c>
      <c r="B542" s="5" t="str">
        <f>rawTransactionSheet!B542</f>
        <v>PrasoonData</v>
      </c>
      <c r="C542" s="5" t="str">
        <f>rawTransactionSheet!C542</f>
        <v>Prasoon168</v>
      </c>
      <c r="D542" s="5" t="str">
        <f>rawTransactionSheet!D542</f>
        <v>MARUTI SUZUKI</v>
      </c>
      <c r="E542" s="5" t="str">
        <f>rawTransactionSheet!E542</f>
        <v>Swift</v>
      </c>
      <c r="F542" s="5" t="str">
        <f>IFERROR(VLOOKUP(E542,modelMapping,2,0),E542)</f>
        <v>Swift</v>
      </c>
      <c r="G542" s="5" t="str">
        <f>rawTransactionSheet!F542</f>
        <v>GLAM</v>
      </c>
      <c r="H542" s="1" t="str">
        <f t="shared" si="1"/>
        <v>GLAM</v>
      </c>
      <c r="I542" s="5" t="str">
        <f>rawTransactionSheet!G542</f>
        <v>2015</v>
      </c>
      <c r="J542" s="5" t="str">
        <f>rawTransactionSheet!H542</f>
        <v>512929.8561</v>
      </c>
      <c r="K542" s="5" t="str">
        <f>rawTransactionSheet!I542</f>
        <v>70000</v>
      </c>
      <c r="L542" s="5" t="str">
        <f>rawTransactionSheet!J542</f>
        <v>0</v>
      </c>
      <c r="M542" s="5" t="str">
        <f>rawTransactionSheet!K542</f>
        <v>1</v>
      </c>
      <c r="N542" s="5" t="str">
        <f>rawTransactionSheet!L542</f>
        <v>BANGALORE</v>
      </c>
    </row>
    <row r="543">
      <c r="A543" s="2">
        <v>42370.0</v>
      </c>
      <c r="B543" s="5" t="str">
        <f>rawTransactionSheet!B543</f>
        <v>PrasoonData</v>
      </c>
      <c r="C543" s="5" t="str">
        <f>rawTransactionSheet!C543</f>
        <v>Prasoon694</v>
      </c>
      <c r="D543" s="5" t="str">
        <f>rawTransactionSheet!D543</f>
        <v>MARUTI SUZUKI</v>
      </c>
      <c r="E543" s="5" t="str">
        <f>rawTransactionSheet!E543</f>
        <v>Swift</v>
      </c>
      <c r="F543" s="5" t="str">
        <f>IFERROR(VLOOKUP(E543,modelMapping,2,0),E543)</f>
        <v>Swift</v>
      </c>
      <c r="G543" s="5" t="str">
        <f>rawTransactionSheet!F543</f>
        <v>VXI ABS</v>
      </c>
      <c r="H543" s="1" t="str">
        <f t="shared" si="1"/>
        <v>VXI ABS</v>
      </c>
      <c r="I543" s="5" t="str">
        <f>rawTransactionSheet!G543</f>
        <v>2015</v>
      </c>
      <c r="J543" s="5" t="str">
        <f>rawTransactionSheet!H543</f>
        <v>511663.9717</v>
      </c>
      <c r="K543" s="5" t="str">
        <f>rawTransactionSheet!I543</f>
        <v>50000</v>
      </c>
      <c r="L543" s="5" t="str">
        <f>rawTransactionSheet!J543</f>
        <v>0</v>
      </c>
      <c r="M543" s="5" t="str">
        <f>rawTransactionSheet!K543</f>
        <v>1</v>
      </c>
      <c r="N543" s="5" t="str">
        <f>rawTransactionSheet!L543</f>
        <v>BANGALORE</v>
      </c>
    </row>
    <row r="544">
      <c r="A544" s="2">
        <v>42370.0</v>
      </c>
      <c r="B544" s="5" t="str">
        <f>rawTransactionSheet!B544</f>
        <v>PrasoonData</v>
      </c>
      <c r="C544" s="5" t="str">
        <f>rawTransactionSheet!C544</f>
        <v>Prasoon151</v>
      </c>
      <c r="D544" s="5" t="str">
        <f>rawTransactionSheet!D544</f>
        <v>MARUTI SUZUKI</v>
      </c>
      <c r="E544" s="5" t="str">
        <f>rawTransactionSheet!E544</f>
        <v>Swift</v>
      </c>
      <c r="F544" s="5" t="str">
        <f>IFERROR(VLOOKUP(E544,modelMapping,2,0),E544)</f>
        <v>Swift</v>
      </c>
      <c r="G544" s="5" t="str">
        <f>rawTransactionSheet!F544</f>
        <v>GLAM</v>
      </c>
      <c r="H544" s="1" t="str">
        <f t="shared" si="1"/>
        <v>GLAM</v>
      </c>
      <c r="I544" s="5" t="str">
        <f>rawTransactionSheet!G544</f>
        <v>2014</v>
      </c>
      <c r="J544" s="5" t="str">
        <f>rawTransactionSheet!H544</f>
        <v>511360.9079</v>
      </c>
      <c r="K544" s="5" t="str">
        <f>rawTransactionSheet!I544</f>
        <v>60000</v>
      </c>
      <c r="L544" s="5" t="str">
        <f>rawTransactionSheet!J544</f>
        <v>1</v>
      </c>
      <c r="M544" s="5" t="str">
        <f>rawTransactionSheet!K544</f>
        <v>1</v>
      </c>
      <c r="N544" s="5" t="str">
        <f>rawTransactionSheet!L544</f>
        <v>BANGALORE</v>
      </c>
    </row>
    <row r="545">
      <c r="A545" s="2">
        <v>42370.0</v>
      </c>
      <c r="B545" s="5" t="str">
        <f>rawTransactionSheet!B545</f>
        <v>NandiBid</v>
      </c>
      <c r="C545" s="5" t="str">
        <f>rawTransactionSheet!C545</f>
        <v>117482</v>
      </c>
      <c r="D545" s="5" t="str">
        <f>rawTransactionSheet!D545</f>
        <v>HYUNDAI</v>
      </c>
      <c r="E545" s="5" t="str">
        <f>rawTransactionSheet!E545</f>
        <v>i20</v>
      </c>
      <c r="F545" s="5" t="str">
        <f>IFERROR(VLOOKUP(E545,modelMapping,2,0),E545)</f>
        <v>i20</v>
      </c>
      <c r="G545" s="5" t="str">
        <f>rawTransactionSheet!F545</f>
        <v>Asta 1.2</v>
      </c>
      <c r="H545" s="1" t="str">
        <f t="shared" si="1"/>
        <v>Asta 1.2</v>
      </c>
      <c r="I545" s="5" t="str">
        <f>rawTransactionSheet!G545</f>
        <v>2013</v>
      </c>
      <c r="J545" s="5" t="str">
        <f>rawTransactionSheet!H545</f>
        <v>510600</v>
      </c>
      <c r="K545" s="5" t="str">
        <f>rawTransactionSheet!I545</f>
        <v>27123</v>
      </c>
      <c r="L545" s="5" t="str">
        <f>rawTransactionSheet!J545</f>
        <v>3</v>
      </c>
      <c r="M545" s="5" t="str">
        <f>rawTransactionSheet!K545</f>
        <v>1</v>
      </c>
      <c r="N545" s="5" t="str">
        <f>rawTransactionSheet!L545</f>
        <v>BANGALORE</v>
      </c>
      <c r="O545" s="1" t="str">
        <f t="shared" ref="O545:O548" si="48">VALUE(C545)</f>
        <v>117482</v>
      </c>
      <c r="P545" s="1" t="str">
        <f>MATCH(O545,rawBidData!$A$2:$A$146,0)</f>
        <v>#N/A</v>
      </c>
    </row>
    <row r="546">
      <c r="A546" s="2">
        <v>42370.0</v>
      </c>
      <c r="B546" s="5" t="str">
        <f>rawTransactionSheet!B546</f>
        <v>NandiBid</v>
      </c>
      <c r="C546" s="5" t="str">
        <f>rawTransactionSheet!C546</f>
        <v>121041</v>
      </c>
      <c r="D546" s="5" t="str">
        <f>rawTransactionSheet!D546</f>
        <v>HYUNDAI</v>
      </c>
      <c r="E546" s="5" t="str">
        <f>rawTransactionSheet!E546</f>
        <v>i20</v>
      </c>
      <c r="F546" s="5" t="str">
        <f>IFERROR(VLOOKUP(E546,modelMapping,2,0),E546)</f>
        <v>i20</v>
      </c>
      <c r="G546" s="5" t="str">
        <f>rawTransactionSheet!F546</f>
        <v>Magna (O) 1.4 CRDI</v>
      </c>
      <c r="H546" s="1" t="str">
        <f t="shared" si="1"/>
        <v>Magna (O) 1.4 CRDI</v>
      </c>
      <c r="I546" s="5" t="str">
        <f>rawTransactionSheet!G546</f>
        <v>2013</v>
      </c>
      <c r="J546" s="5" t="str">
        <f>rawTransactionSheet!H546</f>
        <v>510600</v>
      </c>
      <c r="K546" s="5" t="str">
        <f>rawTransactionSheet!I546</f>
        <v>46568</v>
      </c>
      <c r="L546" s="5" t="str">
        <f>rawTransactionSheet!J546</f>
        <v>3</v>
      </c>
      <c r="M546" s="5" t="str">
        <f>rawTransactionSheet!K546</f>
        <v>1</v>
      </c>
      <c r="N546" s="5" t="str">
        <f>rawTransactionSheet!L546</f>
        <v>BANGALORE</v>
      </c>
      <c r="O546" s="1" t="str">
        <f t="shared" si="48"/>
        <v>121041</v>
      </c>
      <c r="P546" s="1" t="str">
        <f>MATCH(O546,rawBidData!$A$2:$A$146,0)</f>
        <v>#N/A</v>
      </c>
    </row>
    <row r="547">
      <c r="A547" s="2">
        <v>42370.0</v>
      </c>
      <c r="B547" s="5" t="str">
        <f>rawTransactionSheet!B547</f>
        <v>NandiBid</v>
      </c>
      <c r="C547" s="5" t="str">
        <f>rawTransactionSheet!C547</f>
        <v>128402</v>
      </c>
      <c r="D547" s="5" t="str">
        <f>rawTransactionSheet!D547</f>
        <v>MARUTI SUZUKI</v>
      </c>
      <c r="E547" s="5" t="str">
        <f>rawTransactionSheet!E547</f>
        <v>SWIFT</v>
      </c>
      <c r="F547" s="5" t="str">
        <f>IFERROR(VLOOKUP(E547,modelMapping,2,0),E547)</f>
        <v>SWIFT</v>
      </c>
      <c r="G547" s="5" t="str">
        <f>rawTransactionSheet!F547</f>
        <v>VDI</v>
      </c>
      <c r="H547" s="1" t="str">
        <f t="shared" si="1"/>
        <v>VDI</v>
      </c>
      <c r="I547" s="5" t="str">
        <f>rawTransactionSheet!G547</f>
        <v>2012</v>
      </c>
      <c r="J547" s="5" t="str">
        <f>rawTransactionSheet!H547</f>
        <v>510600</v>
      </c>
      <c r="K547" s="5" t="str">
        <f>rawTransactionSheet!I547</f>
        <v>60330</v>
      </c>
      <c r="L547" s="5" t="str">
        <f>rawTransactionSheet!J547</f>
        <v>4</v>
      </c>
      <c r="M547" s="5" t="str">
        <f>rawTransactionSheet!K547</f>
        <v>1</v>
      </c>
      <c r="N547" s="5" t="str">
        <f>rawTransactionSheet!L547</f>
        <v>BANGALORE</v>
      </c>
      <c r="O547" s="1" t="str">
        <f t="shared" si="48"/>
        <v>128402</v>
      </c>
      <c r="P547" s="1" t="str">
        <f>MATCH(O547,rawBidData!$A$2:$A$146,0)</f>
        <v>#N/A</v>
      </c>
    </row>
    <row r="548">
      <c r="A548" s="2">
        <v>42370.0</v>
      </c>
      <c r="B548" s="5" t="str">
        <f>rawTransactionSheet!B548</f>
        <v>NandiBid</v>
      </c>
      <c r="C548" s="5" t="str">
        <f>rawTransactionSheet!C548</f>
        <v>124104</v>
      </c>
      <c r="D548" s="5" t="str">
        <f>rawTransactionSheet!D548</f>
        <v>MARUTI SUZUKI</v>
      </c>
      <c r="E548" s="5" t="str">
        <f>rawTransactionSheet!E548</f>
        <v>Swift</v>
      </c>
      <c r="F548" s="5" t="str">
        <f>IFERROR(VLOOKUP(E548,modelMapping,2,0),E548)</f>
        <v>Swift</v>
      </c>
      <c r="G548" s="5" t="str">
        <f>rawTransactionSheet!F548</f>
        <v>VXI</v>
      </c>
      <c r="H548" s="1" t="str">
        <f t="shared" si="1"/>
        <v>VXI</v>
      </c>
      <c r="I548" s="5" t="str">
        <f>rawTransactionSheet!G548</f>
        <v>2014</v>
      </c>
      <c r="J548" s="5" t="str">
        <f>rawTransactionSheet!H548</f>
        <v>510600</v>
      </c>
      <c r="K548" s="5" t="str">
        <f>rawTransactionSheet!I548</f>
        <v>23021</v>
      </c>
      <c r="L548" s="5" t="str">
        <f>rawTransactionSheet!J548</f>
        <v>2</v>
      </c>
      <c r="M548" s="5" t="str">
        <f>rawTransactionSheet!K548</f>
        <v>2</v>
      </c>
      <c r="N548" s="5" t="str">
        <f>rawTransactionSheet!L548</f>
        <v>BANGALORE</v>
      </c>
      <c r="O548" s="1" t="str">
        <f t="shared" si="48"/>
        <v>124104</v>
      </c>
      <c r="P548" s="1" t="str">
        <f>MATCH(O548,rawBidData!$A$2:$A$146,0)</f>
        <v>#N/A</v>
      </c>
    </row>
    <row r="549">
      <c r="A549" s="2">
        <v>42370.0</v>
      </c>
      <c r="B549" s="5" t="str">
        <f>rawTransactionSheet!B549</f>
        <v>RNS</v>
      </c>
      <c r="C549" s="5" t="str">
        <f>rawTransactionSheet!C549</f>
        <v>KA02MH5275</v>
      </c>
      <c r="D549" s="5" t="str">
        <f>rawTransactionSheet!D549</f>
        <v>MARUTI SUZUKI</v>
      </c>
      <c r="E549" s="5" t="str">
        <f>rawTransactionSheet!E549</f>
        <v>Swift</v>
      </c>
      <c r="F549" s="5" t="str">
        <f>IFERROR(VLOOKUP(E549,modelMapping,2,0),E549)</f>
        <v>Swift</v>
      </c>
      <c r="G549" s="5" t="str">
        <f>rawTransactionSheet!F549</f>
        <v>VXI</v>
      </c>
      <c r="H549" s="1" t="str">
        <f t="shared" si="1"/>
        <v>VXI</v>
      </c>
      <c r="I549" s="5" t="str">
        <f>rawTransactionSheet!G549</f>
        <v>2013</v>
      </c>
      <c r="J549" s="5" t="str">
        <f>rawTransactionSheet!H549</f>
        <v>510600</v>
      </c>
      <c r="K549" s="5" t="str">
        <f>rawTransactionSheet!I549</f>
        <v>15791</v>
      </c>
      <c r="L549" s="5" t="str">
        <f>rawTransactionSheet!J549</f>
        <v>2.671232877</v>
      </c>
      <c r="M549" s="5" t="str">
        <f>rawTransactionSheet!K549</f>
        <v>2</v>
      </c>
      <c r="N549" s="5" t="str">
        <f>rawTransactionSheet!L549</f>
        <v>BANGALORE</v>
      </c>
    </row>
    <row r="550">
      <c r="A550" s="2">
        <v>42370.0</v>
      </c>
      <c r="B550" s="5" t="str">
        <f>rawTransactionSheet!B550</f>
        <v>Pratham</v>
      </c>
      <c r="C550" s="5" t="str">
        <f>rawTransactionSheet!C550</f>
        <v>57</v>
      </c>
      <c r="D550" s="5" t="str">
        <f>rawTransactionSheet!D550</f>
        <v>MARUTI SUZUKI</v>
      </c>
      <c r="E550" s="5" t="str">
        <f>rawTransactionSheet!E550</f>
        <v>Swift Dzire</v>
      </c>
      <c r="F550" s="5" t="str">
        <f>IFERROR(VLOOKUP(E550,modelMapping,2,0),E550)</f>
        <v>Swift Dzire</v>
      </c>
      <c r="G550" s="5" t="str">
        <f>rawTransactionSheet!F550</f>
        <v>VXI</v>
      </c>
      <c r="H550" s="1" t="str">
        <f t="shared" si="1"/>
        <v>VXI</v>
      </c>
      <c r="I550" s="5" t="str">
        <f>rawTransactionSheet!G550</f>
        <v>2012</v>
      </c>
      <c r="J550" s="5" t="str">
        <f>rawTransactionSheet!H550</f>
        <v>510600</v>
      </c>
      <c r="K550" s="5" t="str">
        <f>rawTransactionSheet!I550</f>
        <v>23436.00274</v>
      </c>
      <c r="L550" s="5" t="str">
        <f>rawTransactionSheet!J550</f>
        <v>2.929500342</v>
      </c>
      <c r="M550" s="5" t="str">
        <f>rawTransactionSheet!K550</f>
        <v>1</v>
      </c>
      <c r="N550" s="5" t="str">
        <f>rawTransactionSheet!L550</f>
        <v>BANGALORE</v>
      </c>
    </row>
    <row r="551">
      <c r="A551" s="2">
        <v>42370.0</v>
      </c>
      <c r="B551" s="5" t="str">
        <f>rawTransactionSheet!B551</f>
        <v>NandiBid</v>
      </c>
      <c r="C551" s="7" t="str">
        <f>rawTransactionSheet!C551</f>
        <v>138776</v>
      </c>
      <c r="D551" s="5" t="str">
        <f>rawTransactionSheet!D551</f>
        <v>VOLKSWAGEN</v>
      </c>
      <c r="E551" s="5" t="str">
        <f>rawTransactionSheet!E551</f>
        <v>VENTO</v>
      </c>
      <c r="F551" s="5" t="str">
        <f>IFERROR(VLOOKUP(E551,modelMapping,2,0),E551)</f>
        <v>VENTO</v>
      </c>
      <c r="G551" s="5" t="str">
        <f>rawTransactionSheet!F551</f>
        <v>Highline Diesel</v>
      </c>
      <c r="H551" s="1" t="str">
        <f t="shared" si="1"/>
        <v>Highline Diesel</v>
      </c>
      <c r="I551" s="5" t="str">
        <f>rawTransactionSheet!G551</f>
        <v>2011</v>
      </c>
      <c r="J551" s="5" t="str">
        <f>rawTransactionSheet!H551</f>
        <v>510600</v>
      </c>
      <c r="K551" s="5" t="str">
        <f>rawTransactionSheet!I551</f>
        <v>53029</v>
      </c>
      <c r="L551" s="5" t="str">
        <f>rawTransactionSheet!J551</f>
        <v>5</v>
      </c>
      <c r="M551" s="5" t="str">
        <f>rawTransactionSheet!K551</f>
        <v>2</v>
      </c>
      <c r="N551" s="5" t="str">
        <f>rawTransactionSheet!L551</f>
        <v>BANGALORE</v>
      </c>
      <c r="O551" s="1" t="str">
        <f t="shared" ref="O551:O552" si="49">VALUE(C551)</f>
        <v>138776</v>
      </c>
      <c r="P551" s="1" t="str">
        <f>MATCH(O551,rawBidData!$A$2:$A$146,0)</f>
        <v>122</v>
      </c>
    </row>
    <row r="552">
      <c r="A552" s="2">
        <v>42370.0</v>
      </c>
      <c r="B552" s="5" t="str">
        <f>rawTransactionSheet!B552</f>
        <v>NandiBid</v>
      </c>
      <c r="C552" s="7" t="str">
        <f>rawTransactionSheet!C552</f>
        <v>136290</v>
      </c>
      <c r="D552" s="5" t="str">
        <f>rawTransactionSheet!D552</f>
        <v>MARUTI SUZUKI</v>
      </c>
      <c r="E552" s="5" t="str">
        <f>rawTransactionSheet!E552</f>
        <v>RITZ</v>
      </c>
      <c r="F552" s="5" t="str">
        <f>IFERROR(VLOOKUP(E552,modelMapping,2,0),E552)</f>
        <v>RITZ</v>
      </c>
      <c r="G552" s="5" t="str">
        <f>rawTransactionSheet!F552</f>
        <v>Vdi BS-IV</v>
      </c>
      <c r="H552" s="1" t="str">
        <f t="shared" si="1"/>
        <v>Vdi</v>
      </c>
      <c r="I552" s="5" t="str">
        <f>rawTransactionSheet!G552</f>
        <v>2014</v>
      </c>
      <c r="J552" s="5" t="str">
        <f>rawTransactionSheet!H552</f>
        <v>510600</v>
      </c>
      <c r="K552" s="5" t="str">
        <f>rawTransactionSheet!I552</f>
        <v>11158</v>
      </c>
      <c r="L552" s="5" t="str">
        <f>rawTransactionSheet!J552</f>
        <v>2</v>
      </c>
      <c r="M552" s="5" t="str">
        <f>rawTransactionSheet!K552</f>
        <v>1</v>
      </c>
      <c r="N552" s="5" t="str">
        <f>rawTransactionSheet!L552</f>
        <v>BANGALORE</v>
      </c>
      <c r="O552" s="1" t="str">
        <f t="shared" si="49"/>
        <v>136290</v>
      </c>
      <c r="P552" s="1" t="str">
        <f>MATCH(O552,rawBidData!$A$2:$A$146,0)</f>
        <v>#N/A</v>
      </c>
    </row>
    <row r="553">
      <c r="A553" s="2">
        <v>42370.0</v>
      </c>
      <c r="B553" s="5" t="str">
        <f>rawTransactionSheet!B553</f>
        <v>PrasoonData</v>
      </c>
      <c r="C553" s="5" t="str">
        <f>rawTransactionSheet!C553</f>
        <v>Prasoon499</v>
      </c>
      <c r="D553" s="5" t="str">
        <f>rawTransactionSheet!D553</f>
        <v>MARUTI SUZUKI</v>
      </c>
      <c r="E553" s="5" t="str">
        <f>rawTransactionSheet!E553</f>
        <v>Swift</v>
      </c>
      <c r="F553" s="5" t="str">
        <f>IFERROR(VLOOKUP(E553,modelMapping,2,0),E553)</f>
        <v>Swift</v>
      </c>
      <c r="G553" s="5" t="str">
        <f>rawTransactionSheet!F553</f>
        <v>VXI</v>
      </c>
      <c r="H553" s="1" t="str">
        <f t="shared" si="1"/>
        <v>VXI</v>
      </c>
      <c r="I553" s="5" t="str">
        <f>rawTransactionSheet!G553</f>
        <v>2014</v>
      </c>
      <c r="J553" s="5" t="str">
        <f>rawTransactionSheet!H553</f>
        <v>510400</v>
      </c>
      <c r="K553" s="5" t="str">
        <f>rawTransactionSheet!I553</f>
        <v>20000</v>
      </c>
      <c r="L553" s="5" t="str">
        <f>rawTransactionSheet!J553</f>
        <v>1</v>
      </c>
      <c r="M553" s="5" t="str">
        <f>rawTransactionSheet!K553</f>
        <v>1</v>
      </c>
      <c r="N553" s="5" t="str">
        <f>rawTransactionSheet!L553</f>
        <v>BANGALORE</v>
      </c>
    </row>
    <row r="554">
      <c r="A554" s="2">
        <v>42370.0</v>
      </c>
      <c r="B554" s="5" t="str">
        <f>rawTransactionSheet!B554</f>
        <v>PrasoonData</v>
      </c>
      <c r="C554" s="5" t="str">
        <f>rawTransactionSheet!C554</f>
        <v>Prasoon838</v>
      </c>
      <c r="D554" s="5" t="str">
        <f>rawTransactionSheet!D554</f>
        <v>MARUTI SUZUKI</v>
      </c>
      <c r="E554" s="5" t="str">
        <f>rawTransactionSheet!E554</f>
        <v>Swift</v>
      </c>
      <c r="F554" s="5" t="str">
        <f>IFERROR(VLOOKUP(E554,modelMapping,2,0),E554)</f>
        <v>Swift</v>
      </c>
      <c r="G554" s="5" t="str">
        <f>rawTransactionSheet!F554</f>
        <v>ZXI</v>
      </c>
      <c r="H554" s="1" t="str">
        <f t="shared" si="1"/>
        <v>ZXI</v>
      </c>
      <c r="I554" s="5" t="str">
        <f>rawTransactionSheet!G554</f>
        <v>2013</v>
      </c>
      <c r="J554" s="5" t="str">
        <f>rawTransactionSheet!H554</f>
        <v>510299.2433</v>
      </c>
      <c r="K554" s="5" t="str">
        <f>rawTransactionSheet!I554</f>
        <v>50000</v>
      </c>
      <c r="L554" s="5" t="str">
        <f>rawTransactionSheet!J554</f>
        <v>2</v>
      </c>
      <c r="M554" s="5" t="str">
        <f>rawTransactionSheet!K554</f>
        <v>1</v>
      </c>
      <c r="N554" s="5" t="str">
        <f>rawTransactionSheet!L554</f>
        <v>BANGALORE</v>
      </c>
    </row>
    <row r="555">
      <c r="A555" s="2">
        <v>42370.0</v>
      </c>
      <c r="B555" s="5" t="str">
        <f>rawTransactionSheet!B555</f>
        <v>KALYANI MOTORS PVT LTD</v>
      </c>
      <c r="C555" s="5" t="str">
        <f>rawTransactionSheet!C555</f>
        <v>KA53Z1867</v>
      </c>
      <c r="D555" s="5" t="str">
        <f>rawTransactionSheet!D555</f>
        <v>HONDA</v>
      </c>
      <c r="E555" s="5" t="str">
        <f>rawTransactionSheet!E555</f>
        <v>CITY</v>
      </c>
      <c r="F555" s="5" t="str">
        <f>IFERROR(VLOOKUP(E555,modelMapping,2,0),E555)</f>
        <v>CITY</v>
      </c>
      <c r="G555" s="5" t="str">
        <f>rawTransactionSheet!F555</f>
        <v>1.5 Gxi</v>
      </c>
      <c r="H555" s="1" t="str">
        <f t="shared" si="1"/>
        <v>1.5 Gxi</v>
      </c>
      <c r="I555" s="5" t="str">
        <f>rawTransactionSheet!G555</f>
        <v>2011</v>
      </c>
      <c r="J555" s="5" t="str">
        <f>rawTransactionSheet!H555</f>
        <v>510000</v>
      </c>
      <c r="K555" s="5" t="str">
        <f>rawTransactionSheet!I555</f>
        <v>51999</v>
      </c>
      <c r="L555" s="5" t="str">
        <f>rawTransactionSheet!J555</f>
        <v>4</v>
      </c>
      <c r="M555" s="5" t="str">
        <f>rawTransactionSheet!K555</f>
        <v>1</v>
      </c>
      <c r="N555" s="5" t="str">
        <f>rawTransactionSheet!L555</f>
        <v>BANGALORE</v>
      </c>
    </row>
    <row r="556">
      <c r="A556" s="2">
        <v>42370.0</v>
      </c>
      <c r="B556" s="5" t="str">
        <f>rawTransactionSheet!B556</f>
        <v>Pratham</v>
      </c>
      <c r="C556" s="5" t="str">
        <f>rawTransactionSheet!C556</f>
        <v>33</v>
      </c>
      <c r="D556" s="5" t="str">
        <f>rawTransactionSheet!D556</f>
        <v>HYUNDAI</v>
      </c>
      <c r="E556" s="5" t="str">
        <f>rawTransactionSheet!E556</f>
        <v>i20</v>
      </c>
      <c r="F556" s="5" t="str">
        <f>IFERROR(VLOOKUP(E556,modelMapping,2,0),E556)</f>
        <v>i20</v>
      </c>
      <c r="G556" s="5" t="str">
        <f>rawTransactionSheet!F556</f>
        <v>MAGNA 1.4 CRDI</v>
      </c>
      <c r="H556" s="1" t="str">
        <f t="shared" si="1"/>
        <v>MAGNA 1.4 CRDI</v>
      </c>
      <c r="I556" s="5" t="str">
        <f>rawTransactionSheet!G556</f>
        <v>2012</v>
      </c>
      <c r="J556" s="5" t="str">
        <f>rawTransactionSheet!H556</f>
        <v>510000</v>
      </c>
      <c r="K556" s="5" t="str">
        <f>rawTransactionSheet!I556</f>
        <v>32919.91787</v>
      </c>
      <c r="L556" s="5" t="str">
        <f>rawTransactionSheet!J556</f>
        <v>2.743326489</v>
      </c>
      <c r="M556" s="5" t="str">
        <f>rawTransactionSheet!K556</f>
        <v>1</v>
      </c>
      <c r="N556" s="5" t="str">
        <f>rawTransactionSheet!L556</f>
        <v>BANGALORE</v>
      </c>
    </row>
    <row r="557">
      <c r="A557" s="2">
        <v>42370.0</v>
      </c>
      <c r="B557" s="5" t="str">
        <f>rawTransactionSheet!B557</f>
        <v>RNS</v>
      </c>
      <c r="C557" s="5" t="str">
        <f>rawTransactionSheet!C557</f>
        <v>KA04MK2296</v>
      </c>
      <c r="D557" s="5" t="str">
        <f>rawTransactionSheet!D557</f>
        <v>MARUTI SUZUKI</v>
      </c>
      <c r="E557" s="5" t="str">
        <f>rawTransactionSheet!E557</f>
        <v>Swift</v>
      </c>
      <c r="F557" s="5" t="str">
        <f>IFERROR(VLOOKUP(E557,modelMapping,2,0),E557)</f>
        <v>Swift</v>
      </c>
      <c r="G557" s="5" t="str">
        <f>rawTransactionSheet!F557</f>
        <v>LDi</v>
      </c>
      <c r="H557" s="1" t="str">
        <f t="shared" si="1"/>
        <v>LDi</v>
      </c>
      <c r="I557" s="5" t="str">
        <f>rawTransactionSheet!G557</f>
        <v>2011</v>
      </c>
      <c r="J557" s="5" t="str">
        <f>rawTransactionSheet!H557</f>
        <v>510000</v>
      </c>
      <c r="K557" s="5" t="str">
        <f>rawTransactionSheet!I557</f>
        <v>24296</v>
      </c>
      <c r="L557" s="5" t="str">
        <f>rawTransactionSheet!J557</f>
        <v>4.534246575</v>
      </c>
      <c r="M557" s="5" t="str">
        <f>rawTransactionSheet!K557</f>
        <v>2</v>
      </c>
      <c r="N557" s="5" t="str">
        <f>rawTransactionSheet!L557</f>
        <v>BANGALORE</v>
      </c>
    </row>
    <row r="558">
      <c r="A558" s="2">
        <v>42370.0</v>
      </c>
      <c r="B558" s="5" t="str">
        <f>rawTransactionSheet!B558</f>
        <v>RNS</v>
      </c>
      <c r="C558" s="5" t="str">
        <f>rawTransactionSheet!C558</f>
        <v>KA01MH7050</v>
      </c>
      <c r="D558" s="5" t="str">
        <f>rawTransactionSheet!D558</f>
        <v>MARUTI SUZUKI</v>
      </c>
      <c r="E558" s="5" t="str">
        <f>rawTransactionSheet!E558</f>
        <v>Swift</v>
      </c>
      <c r="F558" s="5" t="str">
        <f>IFERROR(VLOOKUP(E558,modelMapping,2,0),E558)</f>
        <v>Swift</v>
      </c>
      <c r="G558" s="5" t="str">
        <f>rawTransactionSheet!F558</f>
        <v>VDI</v>
      </c>
      <c r="H558" s="1" t="str">
        <f t="shared" si="1"/>
        <v>VDI</v>
      </c>
      <c r="I558" s="5" t="str">
        <f>rawTransactionSheet!G558</f>
        <v>2012</v>
      </c>
      <c r="J558" s="5" t="str">
        <f>rawTransactionSheet!H558</f>
        <v>510000</v>
      </c>
      <c r="K558" s="5" t="str">
        <f>rawTransactionSheet!I558</f>
        <v>54151</v>
      </c>
      <c r="L558" s="5" t="str">
        <f>rawTransactionSheet!J558</f>
        <v>3.734246575</v>
      </c>
      <c r="M558" s="5" t="str">
        <f>rawTransactionSheet!K558</f>
        <v>2</v>
      </c>
      <c r="N558" s="5" t="str">
        <f>rawTransactionSheet!L558</f>
        <v>BANGALORE</v>
      </c>
    </row>
    <row r="559">
      <c r="A559" s="2">
        <v>42370.0</v>
      </c>
      <c r="B559" s="5" t="str">
        <f>rawTransactionSheet!B559</f>
        <v>RNS</v>
      </c>
      <c r="C559" s="5" t="str">
        <f>rawTransactionSheet!C559</f>
        <v>KA04MM2583</v>
      </c>
      <c r="D559" s="5" t="str">
        <f>rawTransactionSheet!D559</f>
        <v>MARUTI SUZUKI</v>
      </c>
      <c r="E559" s="5" t="str">
        <f>rawTransactionSheet!E559</f>
        <v>Swift</v>
      </c>
      <c r="F559" s="5" t="str">
        <f>IFERROR(VLOOKUP(E559,modelMapping,2,0),E559)</f>
        <v>Swift</v>
      </c>
      <c r="G559" s="5" t="str">
        <f>rawTransactionSheet!F559</f>
        <v>VXI</v>
      </c>
      <c r="H559" s="1" t="str">
        <f t="shared" si="1"/>
        <v>VXI</v>
      </c>
      <c r="I559" s="5" t="str">
        <f>rawTransactionSheet!G559</f>
        <v>2013</v>
      </c>
      <c r="J559" s="5" t="str">
        <f>rawTransactionSheet!H559</f>
        <v>510000</v>
      </c>
      <c r="K559" s="5" t="str">
        <f>rawTransactionSheet!I559</f>
        <v>17151</v>
      </c>
      <c r="L559" s="5" t="str">
        <f>rawTransactionSheet!J559</f>
        <v>2.547945205</v>
      </c>
      <c r="M559" s="5" t="str">
        <f>rawTransactionSheet!K559</f>
        <v>2</v>
      </c>
      <c r="N559" s="5" t="str">
        <f>rawTransactionSheet!L559</f>
        <v>BANGALORE</v>
      </c>
    </row>
    <row r="560">
      <c r="A560" s="2">
        <v>42370.0</v>
      </c>
      <c r="B560" s="5" t="str">
        <f>rawTransactionSheet!B560</f>
        <v>DelCalling</v>
      </c>
      <c r="C560" s="5" t="str">
        <f>rawTransactionSheet!C560</f>
        <v>58845</v>
      </c>
      <c r="D560" s="5" t="str">
        <f>rawTransactionSheet!D560</f>
        <v>MARUTI SUZUKI</v>
      </c>
      <c r="E560" s="5" t="str">
        <f>rawTransactionSheet!E560</f>
        <v>Swift</v>
      </c>
      <c r="F560" s="5" t="str">
        <f>IFERROR(VLOOKUP(E560,modelMapping,2,0),E560)</f>
        <v>Swift</v>
      </c>
      <c r="G560" s="5" t="str">
        <f>rawTransactionSheet!F560</f>
        <v>ZDI</v>
      </c>
      <c r="H560" s="1" t="str">
        <f t="shared" si="1"/>
        <v>ZDI</v>
      </c>
      <c r="I560" s="5" t="str">
        <f>rawTransactionSheet!G560</f>
        <v>2013</v>
      </c>
      <c r="J560" s="5" t="str">
        <f>rawTransactionSheet!H560</f>
        <v>510000</v>
      </c>
      <c r="K560" s="5" t="str">
        <f>rawTransactionSheet!I560</f>
        <v>46124</v>
      </c>
      <c r="L560" s="5" t="str">
        <f>rawTransactionSheet!J560</f>
        <v>2</v>
      </c>
      <c r="M560" s="5" t="str">
        <f>rawTransactionSheet!K560</f>
        <v>1</v>
      </c>
      <c r="N560" s="5" t="str">
        <f>rawTransactionSheet!L560</f>
        <v>DELHI</v>
      </c>
    </row>
    <row r="561">
      <c r="A561" s="2">
        <v>42370.0</v>
      </c>
      <c r="B561" s="5" t="str">
        <f>rawTransactionSheet!B561</f>
        <v>PrasoonData</v>
      </c>
      <c r="C561" s="5" t="str">
        <f>rawTransactionSheet!C561</f>
        <v>Prasoon657</v>
      </c>
      <c r="D561" s="5" t="str">
        <f>rawTransactionSheet!D561</f>
        <v>MARUTI SUZUKI</v>
      </c>
      <c r="E561" s="5" t="str">
        <f>rawTransactionSheet!E561</f>
        <v>Swift</v>
      </c>
      <c r="F561" s="5" t="str">
        <f>IFERROR(VLOOKUP(E561,modelMapping,2,0),E561)</f>
        <v>Swift</v>
      </c>
      <c r="G561" s="5" t="str">
        <f>rawTransactionSheet!F561</f>
        <v>VXI ABS</v>
      </c>
      <c r="H561" s="1" t="str">
        <f t="shared" si="1"/>
        <v>VXI ABS</v>
      </c>
      <c r="I561" s="5" t="str">
        <f>rawTransactionSheet!G561</f>
        <v>2013</v>
      </c>
      <c r="J561" s="5" t="str">
        <f>rawTransactionSheet!H561</f>
        <v>509658.6672</v>
      </c>
      <c r="K561" s="5" t="str">
        <f>rawTransactionSheet!I561</f>
        <v>1000</v>
      </c>
      <c r="L561" s="5" t="str">
        <f>rawTransactionSheet!J561</f>
        <v>2</v>
      </c>
      <c r="M561" s="5" t="str">
        <f>rawTransactionSheet!K561</f>
        <v>1</v>
      </c>
      <c r="N561" s="5" t="str">
        <f>rawTransactionSheet!L561</f>
        <v>BANGALORE</v>
      </c>
    </row>
    <row r="562">
      <c r="A562" s="2">
        <v>42370.0</v>
      </c>
      <c r="B562" s="5" t="str">
        <f>rawTransactionSheet!B562</f>
        <v>PrasoonData</v>
      </c>
      <c r="C562" s="5" t="str">
        <f>rawTransactionSheet!C562</f>
        <v>Prasoon819</v>
      </c>
      <c r="D562" s="5" t="str">
        <f>rawTransactionSheet!D562</f>
        <v>MARUTI SUZUKI</v>
      </c>
      <c r="E562" s="5" t="str">
        <f>rawTransactionSheet!E562</f>
        <v>Swift</v>
      </c>
      <c r="F562" s="5" t="str">
        <f>IFERROR(VLOOKUP(E562,modelMapping,2,0),E562)</f>
        <v>Swift</v>
      </c>
      <c r="G562" s="5" t="str">
        <f>rawTransactionSheet!F562</f>
        <v>ZXI</v>
      </c>
      <c r="H562" s="1" t="str">
        <f t="shared" si="1"/>
        <v>ZXI</v>
      </c>
      <c r="I562" s="5" t="str">
        <f>rawTransactionSheet!G562</f>
        <v>2012</v>
      </c>
      <c r="J562" s="5" t="str">
        <f>rawTransactionSheet!H562</f>
        <v>509124</v>
      </c>
      <c r="K562" s="5" t="str">
        <f>rawTransactionSheet!I562</f>
        <v>20000</v>
      </c>
      <c r="L562" s="5" t="str">
        <f>rawTransactionSheet!J562</f>
        <v>3</v>
      </c>
      <c r="M562" s="5" t="str">
        <f>rawTransactionSheet!K562</f>
        <v>1</v>
      </c>
      <c r="N562" s="5" t="str">
        <f>rawTransactionSheet!L562</f>
        <v>BANGALORE</v>
      </c>
    </row>
    <row r="563">
      <c r="A563" s="2">
        <v>42370.0</v>
      </c>
      <c r="B563" s="5" t="str">
        <f>rawTransactionSheet!B563</f>
        <v>PrasoonData</v>
      </c>
      <c r="C563" s="5" t="str">
        <f>rawTransactionSheet!C563</f>
        <v>Prasoon517</v>
      </c>
      <c r="D563" s="5" t="str">
        <f>rawTransactionSheet!D563</f>
        <v>MARUTI SUZUKI</v>
      </c>
      <c r="E563" s="5" t="str">
        <f>rawTransactionSheet!E563</f>
        <v>Swift</v>
      </c>
      <c r="F563" s="5" t="str">
        <f>IFERROR(VLOOKUP(E563,modelMapping,2,0),E563)</f>
        <v>Swift</v>
      </c>
      <c r="G563" s="5" t="str">
        <f>rawTransactionSheet!F563</f>
        <v>VXI</v>
      </c>
      <c r="H563" s="1" t="str">
        <f t="shared" si="1"/>
        <v>VXI</v>
      </c>
      <c r="I563" s="5" t="str">
        <f>rawTransactionSheet!G563</f>
        <v>2015</v>
      </c>
      <c r="J563" s="5" t="str">
        <f>rawTransactionSheet!H563</f>
        <v>506899.12</v>
      </c>
      <c r="K563" s="5" t="str">
        <f>rawTransactionSheet!I563</f>
        <v>40000</v>
      </c>
      <c r="L563" s="5" t="str">
        <f>rawTransactionSheet!J563</f>
        <v>0</v>
      </c>
      <c r="M563" s="5" t="str">
        <f>rawTransactionSheet!K563</f>
        <v>1</v>
      </c>
      <c r="N563" s="5" t="str">
        <f>rawTransactionSheet!L563</f>
        <v>BANGALORE</v>
      </c>
    </row>
    <row r="564">
      <c r="A564" s="2">
        <v>42370.0</v>
      </c>
      <c r="B564" s="5" t="str">
        <f>rawTransactionSheet!B564</f>
        <v>PrasoonData</v>
      </c>
      <c r="C564" s="5" t="str">
        <f>rawTransactionSheet!C564</f>
        <v>Prasoon874</v>
      </c>
      <c r="D564" s="5" t="str">
        <f>rawTransactionSheet!D564</f>
        <v>MARUTI SUZUKI</v>
      </c>
      <c r="E564" s="5" t="str">
        <f>rawTransactionSheet!E564</f>
        <v>Swift</v>
      </c>
      <c r="F564" s="5" t="str">
        <f>IFERROR(VLOOKUP(E564,modelMapping,2,0),E564)</f>
        <v>Swift</v>
      </c>
      <c r="G564" s="5" t="str">
        <f>rawTransactionSheet!F564</f>
        <v>ZXI</v>
      </c>
      <c r="H564" s="1" t="str">
        <f t="shared" si="1"/>
        <v>ZXI</v>
      </c>
      <c r="I564" s="5" t="str">
        <f>rawTransactionSheet!G564</f>
        <v>2015</v>
      </c>
      <c r="J564" s="5" t="str">
        <f>rawTransactionSheet!H564</f>
        <v>506516.6697</v>
      </c>
      <c r="K564" s="5" t="str">
        <f>rawTransactionSheet!I564</f>
        <v>90000</v>
      </c>
      <c r="L564" s="5" t="str">
        <f>rawTransactionSheet!J564</f>
        <v>0</v>
      </c>
      <c r="M564" s="5" t="str">
        <f>rawTransactionSheet!K564</f>
        <v>1</v>
      </c>
      <c r="N564" s="5" t="str">
        <f>rawTransactionSheet!L564</f>
        <v>BANGALORE</v>
      </c>
    </row>
    <row r="565">
      <c r="A565" s="2">
        <v>42370.0</v>
      </c>
      <c r="B565" s="5" t="str">
        <f>rawTransactionSheet!B565</f>
        <v>PrasoonData</v>
      </c>
      <c r="C565" s="5" t="str">
        <f>rawTransactionSheet!C565</f>
        <v>Prasoon132</v>
      </c>
      <c r="D565" s="5" t="str">
        <f>rawTransactionSheet!D565</f>
        <v>MARUTI SUZUKI</v>
      </c>
      <c r="E565" s="5" t="str">
        <f>rawTransactionSheet!E565</f>
        <v>Swift</v>
      </c>
      <c r="F565" s="5" t="str">
        <f>IFERROR(VLOOKUP(E565,modelMapping,2,0),E565)</f>
        <v>Swift</v>
      </c>
      <c r="G565" s="5" t="str">
        <f>rawTransactionSheet!F565</f>
        <v>GLAM</v>
      </c>
      <c r="H565" s="1" t="str">
        <f t="shared" si="1"/>
        <v>GLAM</v>
      </c>
      <c r="I565" s="5" t="str">
        <f>rawTransactionSheet!G565</f>
        <v>2013</v>
      </c>
      <c r="J565" s="5" t="str">
        <f>rawTransactionSheet!H565</f>
        <v>506268</v>
      </c>
      <c r="K565" s="5" t="str">
        <f>rawTransactionSheet!I565</f>
        <v>30000</v>
      </c>
      <c r="L565" s="5" t="str">
        <f>rawTransactionSheet!J565</f>
        <v>2</v>
      </c>
      <c r="M565" s="5" t="str">
        <f>rawTransactionSheet!K565</f>
        <v>1</v>
      </c>
      <c r="N565" s="5" t="str">
        <f>rawTransactionSheet!L565</f>
        <v>BANGALORE</v>
      </c>
    </row>
    <row r="566">
      <c r="A566" s="2">
        <v>42370.0</v>
      </c>
      <c r="B566" s="5" t="str">
        <f>rawTransactionSheet!B566</f>
        <v>NandiBid</v>
      </c>
      <c r="C566" s="5" t="str">
        <f>rawTransactionSheet!C566</f>
        <v>122156</v>
      </c>
      <c r="D566" s="5" t="str">
        <f>rawTransactionSheet!D566</f>
        <v>HYUNDAI</v>
      </c>
      <c r="E566" s="5" t="str">
        <f>rawTransactionSheet!E566</f>
        <v>i20</v>
      </c>
      <c r="F566" s="5" t="str">
        <f>IFERROR(VLOOKUP(E566,modelMapping,2,0),E566)</f>
        <v>i20</v>
      </c>
      <c r="G566" s="5" t="str">
        <f>rawTransactionSheet!F566</f>
        <v>Sportz 1.4 CRDI</v>
      </c>
      <c r="H566" s="1" t="str">
        <f t="shared" si="1"/>
        <v>Sportz 1.4 CRDI</v>
      </c>
      <c r="I566" s="5" t="str">
        <f>rawTransactionSheet!G566</f>
        <v>2013</v>
      </c>
      <c r="J566" s="5" t="str">
        <f>rawTransactionSheet!H566</f>
        <v>505050</v>
      </c>
      <c r="K566" s="5" t="str">
        <f>rawTransactionSheet!I566</f>
        <v>49895</v>
      </c>
      <c r="L566" s="5" t="str">
        <f>rawTransactionSheet!J566</f>
        <v>3</v>
      </c>
      <c r="M566" s="5" t="str">
        <f>rawTransactionSheet!K566</f>
        <v>1</v>
      </c>
      <c r="N566" s="5" t="str">
        <f>rawTransactionSheet!L566</f>
        <v>BANGALORE</v>
      </c>
      <c r="O566" s="1" t="str">
        <f>VALUE(C566)</f>
        <v>122156</v>
      </c>
      <c r="P566" s="1" t="str">
        <f>MATCH(O566,rawBidData!$A$2:$A$146,0)</f>
        <v>#N/A</v>
      </c>
    </row>
    <row r="567">
      <c r="A567" s="2">
        <v>42370.0</v>
      </c>
      <c r="B567" s="5" t="str">
        <f>rawTransactionSheet!B567</f>
        <v>PrasoonData</v>
      </c>
      <c r="C567" s="5" t="str">
        <f>rawTransactionSheet!C567</f>
        <v>Prasoon857</v>
      </c>
      <c r="D567" s="5" t="str">
        <f>rawTransactionSheet!D567</f>
        <v>MARUTI SUZUKI</v>
      </c>
      <c r="E567" s="5" t="str">
        <f>rawTransactionSheet!E567</f>
        <v>Swift</v>
      </c>
      <c r="F567" s="5" t="str">
        <f>IFERROR(VLOOKUP(E567,modelMapping,2,0),E567)</f>
        <v>Swift</v>
      </c>
      <c r="G567" s="5" t="str">
        <f>rawTransactionSheet!F567</f>
        <v>ZXI</v>
      </c>
      <c r="H567" s="1" t="str">
        <f t="shared" si="1"/>
        <v>ZXI</v>
      </c>
      <c r="I567" s="5" t="str">
        <f>rawTransactionSheet!G567</f>
        <v>2014</v>
      </c>
      <c r="J567" s="5" t="str">
        <f>rawTransactionSheet!H567</f>
        <v>504967.3381</v>
      </c>
      <c r="K567" s="5" t="str">
        <f>rawTransactionSheet!I567</f>
        <v>80000</v>
      </c>
      <c r="L567" s="5" t="str">
        <f>rawTransactionSheet!J567</f>
        <v>1</v>
      </c>
      <c r="M567" s="5" t="str">
        <f>rawTransactionSheet!K567</f>
        <v>1</v>
      </c>
      <c r="N567" s="5" t="str">
        <f>rawTransactionSheet!L567</f>
        <v>BANGALORE</v>
      </c>
    </row>
    <row r="568">
      <c r="A568" s="2">
        <v>42370.0</v>
      </c>
      <c r="B568" s="5" t="str">
        <f>rawTransactionSheet!B568</f>
        <v>PrasoonData</v>
      </c>
      <c r="C568" s="5" t="str">
        <f>rawTransactionSheet!C568</f>
        <v>Prasoon677</v>
      </c>
      <c r="D568" s="5" t="str">
        <f>rawTransactionSheet!D568</f>
        <v>MARUTI SUZUKI</v>
      </c>
      <c r="E568" s="5" t="str">
        <f>rawTransactionSheet!E568</f>
        <v>Swift</v>
      </c>
      <c r="F568" s="5" t="str">
        <f>IFERROR(VLOOKUP(E568,modelMapping,2,0),E568)</f>
        <v>Swift</v>
      </c>
      <c r="G568" s="5" t="str">
        <f>rawTransactionSheet!F568</f>
        <v>VXI ABS</v>
      </c>
      <c r="H568" s="1" t="str">
        <f t="shared" si="1"/>
        <v>VXI ABS</v>
      </c>
      <c r="I568" s="5" t="str">
        <f>rawTransactionSheet!G568</f>
        <v>2014</v>
      </c>
      <c r="J568" s="5" t="str">
        <f>rawTransactionSheet!H568</f>
        <v>504893.8048</v>
      </c>
      <c r="K568" s="5" t="str">
        <f>rawTransactionSheet!I568</f>
        <v>40000</v>
      </c>
      <c r="L568" s="5" t="str">
        <f>rawTransactionSheet!J568</f>
        <v>1</v>
      </c>
      <c r="M568" s="5" t="str">
        <f>rawTransactionSheet!K568</f>
        <v>1</v>
      </c>
      <c r="N568" s="5" t="str">
        <f>rawTransactionSheet!L568</f>
        <v>BANGALORE</v>
      </c>
    </row>
    <row r="569">
      <c r="A569" s="2">
        <v>42370.0</v>
      </c>
      <c r="B569" s="5" t="str">
        <f>rawTransactionSheet!B569</f>
        <v>PrasoonData</v>
      </c>
      <c r="C569" s="5" t="str">
        <f>rawTransactionSheet!C569</f>
        <v>Prasoon113</v>
      </c>
      <c r="D569" s="5" t="str">
        <f>rawTransactionSheet!D569</f>
        <v>MARUTI SUZUKI</v>
      </c>
      <c r="E569" s="5" t="str">
        <f>rawTransactionSheet!E569</f>
        <v>Swift</v>
      </c>
      <c r="F569" s="5" t="str">
        <f>IFERROR(VLOOKUP(E569,modelMapping,2,0),E569)</f>
        <v>Swift</v>
      </c>
      <c r="G569" s="5" t="str">
        <f>rawTransactionSheet!F569</f>
        <v>GLAM</v>
      </c>
      <c r="H569" s="1" t="str">
        <f t="shared" si="1"/>
        <v>GLAM</v>
      </c>
      <c r="I569" s="5" t="str">
        <f>rawTransactionSheet!G569</f>
        <v>2012</v>
      </c>
      <c r="J569" s="5" t="str">
        <f>rawTransactionSheet!H569</f>
        <v>504698.04</v>
      </c>
      <c r="K569" s="5" t="str">
        <f>rawTransactionSheet!I569</f>
        <v>1000</v>
      </c>
      <c r="L569" s="5" t="str">
        <f>rawTransactionSheet!J569</f>
        <v>3</v>
      </c>
      <c r="M569" s="5" t="str">
        <f>rawTransactionSheet!K569</f>
        <v>1</v>
      </c>
      <c r="N569" s="5" t="str">
        <f>rawTransactionSheet!L569</f>
        <v>BANGALORE</v>
      </c>
    </row>
    <row r="570">
      <c r="A570" s="2">
        <v>42370.0</v>
      </c>
      <c r="B570" s="5" t="str">
        <f>rawTransactionSheet!B570</f>
        <v>Pratham</v>
      </c>
      <c r="C570" s="5" t="str">
        <f>rawTransactionSheet!C570</f>
        <v>154</v>
      </c>
      <c r="D570" s="5" t="str">
        <f>rawTransactionSheet!D570</f>
        <v>MARUTI SUZUKI</v>
      </c>
      <c r="E570" s="5" t="str">
        <f>rawTransactionSheet!E570</f>
        <v>SX4</v>
      </c>
      <c r="F570" s="5" t="str">
        <f>IFERROR(VLOOKUP(E570,modelMapping,2,0),E570)</f>
        <v>SX4</v>
      </c>
      <c r="G570" s="5" t="str">
        <f>rawTransactionSheet!F570</f>
        <v>ZXI</v>
      </c>
      <c r="H570" s="1" t="str">
        <f t="shared" si="1"/>
        <v>ZXI</v>
      </c>
      <c r="I570" s="5" t="str">
        <f>rawTransactionSheet!G570</f>
        <v>2010</v>
      </c>
      <c r="J570" s="5" t="str">
        <f>rawTransactionSheet!H570</f>
        <v>503500</v>
      </c>
      <c r="K570" s="5" t="str">
        <f>rawTransactionSheet!I570</f>
        <v>34409.3087</v>
      </c>
      <c r="L570" s="5" t="str">
        <f>rawTransactionSheet!J570</f>
        <v>4.301163587</v>
      </c>
      <c r="M570" s="5" t="str">
        <f>rawTransactionSheet!K570</f>
        <v>1</v>
      </c>
      <c r="N570" s="5" t="str">
        <f>rawTransactionSheet!L570</f>
        <v>BANGALORE</v>
      </c>
    </row>
    <row r="571">
      <c r="A571" s="2">
        <v>42370.0</v>
      </c>
      <c r="B571" s="5" t="str">
        <f>rawTransactionSheet!B571</f>
        <v>RNS</v>
      </c>
      <c r="C571" s="5" t="str">
        <f>rawTransactionSheet!C571</f>
        <v>KA02MG1121</v>
      </c>
      <c r="D571" s="5" t="str">
        <f>rawTransactionSheet!D571</f>
        <v>MARUTI SUZUKI</v>
      </c>
      <c r="E571" s="5" t="str">
        <f>rawTransactionSheet!E571</f>
        <v>Swift</v>
      </c>
      <c r="F571" s="5" t="str">
        <f>IFERROR(VLOOKUP(E571,modelMapping,2,0),E571)</f>
        <v>Swift</v>
      </c>
      <c r="G571" s="5" t="str">
        <f>rawTransactionSheet!F571</f>
        <v>VDI</v>
      </c>
      <c r="H571" s="1" t="str">
        <f t="shared" si="1"/>
        <v>VDI</v>
      </c>
      <c r="I571" s="5" t="str">
        <f>rawTransactionSheet!G571</f>
        <v>2011</v>
      </c>
      <c r="J571" s="5" t="str">
        <f>rawTransactionSheet!H571</f>
        <v>503000</v>
      </c>
      <c r="K571" s="5" t="str">
        <f>rawTransactionSheet!I571</f>
        <v>48671</v>
      </c>
      <c r="L571" s="5" t="str">
        <f>rawTransactionSheet!J571</f>
        <v>4.739726027</v>
      </c>
      <c r="M571" s="5" t="str">
        <f>rawTransactionSheet!K571</f>
        <v>2</v>
      </c>
      <c r="N571" s="5" t="str">
        <f>rawTransactionSheet!L571</f>
        <v>BANGALORE</v>
      </c>
    </row>
    <row r="572">
      <c r="A572" s="2">
        <v>42370.0</v>
      </c>
      <c r="B572" s="5" t="str">
        <f>rawTransactionSheet!B572</f>
        <v>Pratham</v>
      </c>
      <c r="C572" s="5" t="str">
        <f>rawTransactionSheet!C572</f>
        <v>82</v>
      </c>
      <c r="D572" s="5" t="str">
        <f>rawTransactionSheet!D572</f>
        <v>MARUTI SUZUKI</v>
      </c>
      <c r="E572" s="5" t="str">
        <f>rawTransactionSheet!E572</f>
        <v>Swift Dzire</v>
      </c>
      <c r="F572" s="5" t="str">
        <f>IFERROR(VLOOKUP(E572,modelMapping,2,0),E572)</f>
        <v>Swift Dzire</v>
      </c>
      <c r="G572" s="5" t="str">
        <f>rawTransactionSheet!F572</f>
        <v>VXI</v>
      </c>
      <c r="H572" s="1" t="str">
        <f t="shared" si="1"/>
        <v>VXI</v>
      </c>
      <c r="I572" s="5" t="str">
        <f>rawTransactionSheet!G572</f>
        <v>2011</v>
      </c>
      <c r="J572" s="5" t="str">
        <f>rawTransactionSheet!H572</f>
        <v>502500</v>
      </c>
      <c r="K572" s="5" t="str">
        <f>rawTransactionSheet!I572</f>
        <v>26611.90965</v>
      </c>
      <c r="L572" s="5" t="str">
        <f>rawTransactionSheet!J572</f>
        <v>3.326488706</v>
      </c>
      <c r="M572" s="5" t="str">
        <f>rawTransactionSheet!K572</f>
        <v>1</v>
      </c>
      <c r="N572" s="5" t="str">
        <f>rawTransactionSheet!L572</f>
        <v>BANGALORE</v>
      </c>
    </row>
    <row r="573">
      <c r="A573" s="2">
        <v>42370.0</v>
      </c>
      <c r="B573" s="5" t="str">
        <f>rawTransactionSheet!B573</f>
        <v>PrasoonData</v>
      </c>
      <c r="C573" s="5" t="str">
        <f>rawTransactionSheet!C573</f>
        <v>Prasoon695</v>
      </c>
      <c r="D573" s="5" t="str">
        <f>rawTransactionSheet!D573</f>
        <v>MARUTI SUZUKI</v>
      </c>
      <c r="E573" s="5" t="str">
        <f>rawTransactionSheet!E573</f>
        <v>Swift</v>
      </c>
      <c r="F573" s="5" t="str">
        <f>IFERROR(VLOOKUP(E573,modelMapping,2,0),E573)</f>
        <v>Swift</v>
      </c>
      <c r="G573" s="5" t="str">
        <f>rawTransactionSheet!F573</f>
        <v>VXI ABS</v>
      </c>
      <c r="H573" s="1" t="str">
        <f t="shared" si="1"/>
        <v>VXI ABS</v>
      </c>
      <c r="I573" s="5" t="str">
        <f>rawTransactionSheet!G573</f>
        <v>2015</v>
      </c>
      <c r="J573" s="5" t="str">
        <f>rawTransactionSheet!H573</f>
        <v>501430.6923</v>
      </c>
      <c r="K573" s="5" t="str">
        <f>rawTransactionSheet!I573</f>
        <v>60000</v>
      </c>
      <c r="L573" s="5" t="str">
        <f>rawTransactionSheet!J573</f>
        <v>0</v>
      </c>
      <c r="M573" s="5" t="str">
        <f>rawTransactionSheet!K573</f>
        <v>1</v>
      </c>
      <c r="N573" s="5" t="str">
        <f>rawTransactionSheet!L573</f>
        <v>BANGALORE</v>
      </c>
    </row>
    <row r="574">
      <c r="A574" s="2">
        <v>42370.0</v>
      </c>
      <c r="B574" s="5" t="str">
        <f>rawTransactionSheet!B574</f>
        <v>PrasoonData</v>
      </c>
      <c r="C574" s="5" t="str">
        <f>rawTransactionSheet!C574</f>
        <v>Prasoon500</v>
      </c>
      <c r="D574" s="5" t="str">
        <f>rawTransactionSheet!D574</f>
        <v>MARUTI SUZUKI</v>
      </c>
      <c r="E574" s="5" t="str">
        <f>rawTransactionSheet!E574</f>
        <v>Swift</v>
      </c>
      <c r="F574" s="5" t="str">
        <f>IFERROR(VLOOKUP(E574,modelMapping,2,0),E574)</f>
        <v>Swift</v>
      </c>
      <c r="G574" s="5" t="str">
        <f>rawTransactionSheet!F574</f>
        <v>VXI</v>
      </c>
      <c r="H574" s="1" t="str">
        <f t="shared" si="1"/>
        <v>VXI</v>
      </c>
      <c r="I574" s="5" t="str">
        <f>rawTransactionSheet!G574</f>
        <v>2014</v>
      </c>
      <c r="J574" s="5" t="str">
        <f>rawTransactionSheet!H574</f>
        <v>500192</v>
      </c>
      <c r="K574" s="5" t="str">
        <f>rawTransactionSheet!I574</f>
        <v>30000</v>
      </c>
      <c r="L574" s="5" t="str">
        <f>rawTransactionSheet!J574</f>
        <v>1</v>
      </c>
      <c r="M574" s="5" t="str">
        <f>rawTransactionSheet!K574</f>
        <v>1</v>
      </c>
      <c r="N574" s="5" t="str">
        <f>rawTransactionSheet!L574</f>
        <v>BANGALORE</v>
      </c>
    </row>
    <row r="575">
      <c r="A575" s="2">
        <v>42370.0</v>
      </c>
      <c r="B575" s="5" t="str">
        <f>rawTransactionSheet!B575</f>
        <v>PrasoonData</v>
      </c>
      <c r="C575" s="5" t="str">
        <f>rawTransactionSheet!C575</f>
        <v>Prasoon839</v>
      </c>
      <c r="D575" s="5" t="str">
        <f>rawTransactionSheet!D575</f>
        <v>MARUTI SUZUKI</v>
      </c>
      <c r="E575" s="5" t="str">
        <f>rawTransactionSheet!E575</f>
        <v>Swift</v>
      </c>
      <c r="F575" s="5" t="str">
        <f>IFERROR(VLOOKUP(E575,modelMapping,2,0),E575)</f>
        <v>Swift</v>
      </c>
      <c r="G575" s="5" t="str">
        <f>rawTransactionSheet!F575</f>
        <v>ZXI</v>
      </c>
      <c r="H575" s="1" t="str">
        <f t="shared" si="1"/>
        <v>ZXI</v>
      </c>
      <c r="I575" s="5" t="str">
        <f>rawTransactionSheet!G575</f>
        <v>2013</v>
      </c>
      <c r="J575" s="5" t="str">
        <f>rawTransactionSheet!H575</f>
        <v>500093.2585</v>
      </c>
      <c r="K575" s="5" t="str">
        <f>rawTransactionSheet!I575</f>
        <v>60000</v>
      </c>
      <c r="L575" s="5" t="str">
        <f>rawTransactionSheet!J575</f>
        <v>2</v>
      </c>
      <c r="M575" s="5" t="str">
        <f>rawTransactionSheet!K575</f>
        <v>1</v>
      </c>
      <c r="N575" s="5" t="str">
        <f>rawTransactionSheet!L575</f>
        <v>BANGALORE</v>
      </c>
    </row>
    <row r="576">
      <c r="A576" s="2">
        <v>42370.0</v>
      </c>
      <c r="B576" s="5" t="str">
        <f>rawTransactionSheet!B576</f>
        <v>DelCalling</v>
      </c>
      <c r="C576" s="5" t="str">
        <f>rawTransactionSheet!C576</f>
        <v>18569</v>
      </c>
      <c r="D576" s="5" t="str">
        <f>rawTransactionSheet!D576</f>
        <v>MARUTI SUZUKI</v>
      </c>
      <c r="E576" s="5" t="str">
        <f>rawTransactionSheet!E576</f>
        <v>Ertiga</v>
      </c>
      <c r="F576" s="5" t="str">
        <f>IFERROR(VLOOKUP(E576,modelMapping,2,0),E576)</f>
        <v>Ertiga</v>
      </c>
      <c r="G576" s="5" t="str">
        <f>rawTransactionSheet!F576</f>
        <v>VDI</v>
      </c>
      <c r="H576" s="1" t="str">
        <f t="shared" si="1"/>
        <v>VDI</v>
      </c>
      <c r="I576" s="5" t="str">
        <f>rawTransactionSheet!G576</f>
        <v>2012</v>
      </c>
      <c r="J576" s="5" t="str">
        <f>rawTransactionSheet!H576</f>
        <v>500000</v>
      </c>
      <c r="K576" s="5" t="str">
        <f>rawTransactionSheet!I576</f>
        <v>45449</v>
      </c>
      <c r="L576" s="5" t="str">
        <f>rawTransactionSheet!J576</f>
        <v>3</v>
      </c>
      <c r="M576" s="5" t="str">
        <f>rawTransactionSheet!K576</f>
        <v>1</v>
      </c>
      <c r="N576" s="5" t="str">
        <f>rawTransactionSheet!L576</f>
        <v>DELHI</v>
      </c>
    </row>
    <row r="577">
      <c r="A577" s="2">
        <v>42370.0</v>
      </c>
      <c r="B577" s="5" t="str">
        <f>rawTransactionSheet!B577</f>
        <v>DelCalling</v>
      </c>
      <c r="C577" s="5" t="str">
        <f>rawTransactionSheet!C577</f>
        <v>66022</v>
      </c>
      <c r="D577" s="5" t="str">
        <f>rawTransactionSheet!D577</f>
        <v>HYUNDAI</v>
      </c>
      <c r="E577" s="5" t="str">
        <f>rawTransactionSheet!E577</f>
        <v>i20</v>
      </c>
      <c r="F577" s="5" t="str">
        <f>IFERROR(VLOOKUP(E577,modelMapping,2,0),E577)</f>
        <v>i20</v>
      </c>
      <c r="G577" s="5" t="str">
        <f>rawTransactionSheet!F577</f>
        <v>Asta 1.4 CRDI</v>
      </c>
      <c r="H577" s="1" t="str">
        <f t="shared" si="1"/>
        <v>Asta 1.4 CRDI</v>
      </c>
      <c r="I577" s="5" t="str">
        <f>rawTransactionSheet!G577</f>
        <v>2011</v>
      </c>
      <c r="J577" s="5" t="str">
        <f>rawTransactionSheet!H577</f>
        <v>500000</v>
      </c>
      <c r="K577" s="5" t="str">
        <f>rawTransactionSheet!I577</f>
        <v>38995</v>
      </c>
      <c r="L577" s="5" t="str">
        <f>rawTransactionSheet!J577</f>
        <v>4</v>
      </c>
      <c r="M577" s="5" t="str">
        <f>rawTransactionSheet!K577</f>
        <v>1</v>
      </c>
      <c r="N577" s="5" t="str">
        <f>rawTransactionSheet!L577</f>
        <v>BANGALORE</v>
      </c>
    </row>
    <row r="578">
      <c r="A578" s="2">
        <v>42370.0</v>
      </c>
      <c r="B578" s="5" t="str">
        <f>rawTransactionSheet!B578</f>
        <v>DelCalling</v>
      </c>
      <c r="C578" s="5" t="str">
        <f>rawTransactionSheet!C578</f>
        <v>18636</v>
      </c>
      <c r="D578" s="5" t="str">
        <f>rawTransactionSheet!D578</f>
        <v>MAHINDRA</v>
      </c>
      <c r="E578" s="5" t="str">
        <f>rawTransactionSheet!E578</f>
        <v>Quanto</v>
      </c>
      <c r="F578" s="5" t="str">
        <f>IFERROR(VLOOKUP(E578,modelMapping,2,0),E578)</f>
        <v>Quanto</v>
      </c>
      <c r="G578" s="5" t="str">
        <f>rawTransactionSheet!F578</f>
        <v>C8</v>
      </c>
      <c r="H578" s="1" t="str">
        <f t="shared" si="1"/>
        <v>C8</v>
      </c>
      <c r="I578" s="5" t="str">
        <f>rawTransactionSheet!G578</f>
        <v>2013</v>
      </c>
      <c r="J578" s="5" t="str">
        <f>rawTransactionSheet!H578</f>
        <v>500000</v>
      </c>
      <c r="K578" s="5" t="str">
        <f>rawTransactionSheet!I578</f>
        <v>40118</v>
      </c>
      <c r="L578" s="5" t="str">
        <f>rawTransactionSheet!J578</f>
        <v>2</v>
      </c>
      <c r="M578" s="5" t="str">
        <f>rawTransactionSheet!K578</f>
        <v>1</v>
      </c>
      <c r="N578" s="5" t="str">
        <f>rawTransactionSheet!L578</f>
        <v>MUMBAI</v>
      </c>
    </row>
    <row r="579">
      <c r="A579" s="2">
        <v>42370.0</v>
      </c>
      <c r="B579" s="5" t="str">
        <f>rawTransactionSheet!B579</f>
        <v>DelCalling</v>
      </c>
      <c r="C579" s="5" t="str">
        <f>rawTransactionSheet!C579</f>
        <v>21563</v>
      </c>
      <c r="D579" s="5" t="str">
        <f>rawTransactionSheet!D579</f>
        <v>MAHINDRA</v>
      </c>
      <c r="E579" s="5" t="str">
        <f>rawTransactionSheet!E579</f>
        <v>Scorpio</v>
      </c>
      <c r="F579" s="5" t="str">
        <f>IFERROR(VLOOKUP(E579,modelMapping,2,0),E579)</f>
        <v>Scorpio</v>
      </c>
      <c r="G579" s="5" t="str">
        <f>rawTransactionSheet!F579</f>
        <v>VLX 2WD</v>
      </c>
      <c r="H579" s="1" t="str">
        <f t="shared" si="1"/>
        <v>VLX 2WD</v>
      </c>
      <c r="I579" s="5" t="str">
        <f>rawTransactionSheet!G579</f>
        <v>2008</v>
      </c>
      <c r="J579" s="5" t="str">
        <f>rawTransactionSheet!H579</f>
        <v>500000</v>
      </c>
      <c r="K579" s="5" t="str">
        <f>rawTransactionSheet!I579</f>
        <v>133537</v>
      </c>
      <c r="L579" s="5" t="str">
        <f>rawTransactionSheet!J579</f>
        <v>7</v>
      </c>
      <c r="M579" s="5" t="str">
        <f>rawTransactionSheet!K579</f>
        <v>2</v>
      </c>
      <c r="N579" s="5" t="str">
        <f>rawTransactionSheet!L579</f>
        <v>BANGALORE</v>
      </c>
    </row>
    <row r="580">
      <c r="A580" s="2">
        <v>42370.0</v>
      </c>
      <c r="B580" s="5" t="str">
        <f>rawTransactionSheet!B580</f>
        <v>DelCalling</v>
      </c>
      <c r="C580" s="5" t="str">
        <f>rawTransactionSheet!C580</f>
        <v>19427</v>
      </c>
      <c r="D580" s="5" t="str">
        <f>rawTransactionSheet!D580</f>
        <v>MARUTI SUZUKI</v>
      </c>
      <c r="E580" s="5" t="str">
        <f>rawTransactionSheet!E580</f>
        <v>Swift DZire</v>
      </c>
      <c r="F580" s="5" t="str">
        <f>IFERROR(VLOOKUP(E580,modelMapping,2,0),E580)</f>
        <v>Swift DZire</v>
      </c>
      <c r="G580" s="5" t="str">
        <f>rawTransactionSheet!F580</f>
        <v>VXI</v>
      </c>
      <c r="H580" s="1" t="str">
        <f t="shared" si="1"/>
        <v>VXI</v>
      </c>
      <c r="I580" s="5" t="str">
        <f>rawTransactionSheet!G580</f>
        <v>2013</v>
      </c>
      <c r="J580" s="5" t="str">
        <f>rawTransactionSheet!H580</f>
        <v>500000</v>
      </c>
      <c r="K580" s="5" t="str">
        <f>rawTransactionSheet!I580</f>
        <v>18944</v>
      </c>
      <c r="L580" s="5" t="str">
        <f>rawTransactionSheet!J580</f>
        <v>2</v>
      </c>
      <c r="M580" s="5" t="str">
        <f>rawTransactionSheet!K580</f>
        <v>1</v>
      </c>
      <c r="N580" s="5" t="str">
        <f>rawTransactionSheet!L580</f>
        <v>MUMBAI</v>
      </c>
    </row>
    <row r="581">
      <c r="A581" s="2">
        <v>42370.0</v>
      </c>
      <c r="B581" s="5" t="str">
        <f>rawTransactionSheet!B581</f>
        <v>DelCalling</v>
      </c>
      <c r="C581" s="5" t="str">
        <f>rawTransactionSheet!C581</f>
        <v>75876</v>
      </c>
      <c r="D581" s="5" t="str">
        <f>rawTransactionSheet!D581</f>
        <v>MARUTI SUZUKI</v>
      </c>
      <c r="E581" s="5" t="str">
        <f>rawTransactionSheet!E581</f>
        <v>SX4</v>
      </c>
      <c r="F581" s="5" t="str">
        <f>IFERROR(VLOOKUP(E581,modelMapping,2,0),E581)</f>
        <v>SX4</v>
      </c>
      <c r="G581" s="5" t="str">
        <f>rawTransactionSheet!F581</f>
        <v>VDI</v>
      </c>
      <c r="H581" s="1" t="str">
        <f t="shared" si="1"/>
        <v>VDI</v>
      </c>
      <c r="I581" s="5" t="str">
        <f>rawTransactionSheet!G581</f>
        <v>2011</v>
      </c>
      <c r="J581" s="5" t="str">
        <f>rawTransactionSheet!H581</f>
        <v>500000</v>
      </c>
      <c r="K581" s="5" t="str">
        <f>rawTransactionSheet!I581</f>
        <v>85763</v>
      </c>
      <c r="L581" s="5" t="str">
        <f>rawTransactionSheet!J581</f>
        <v>4</v>
      </c>
      <c r="M581" s="5" t="str">
        <f>rawTransactionSheet!K581</f>
        <v>1</v>
      </c>
      <c r="N581" s="5" t="str">
        <f>rawTransactionSheet!L581</f>
        <v>BANGALORE</v>
      </c>
    </row>
    <row r="582">
      <c r="A582" s="2">
        <v>42370.0</v>
      </c>
      <c r="B582" s="5" t="str">
        <f>rawTransactionSheet!B582</f>
        <v>DelCalling</v>
      </c>
      <c r="C582" s="5" t="str">
        <f>rawTransactionSheet!C582</f>
        <v>121247</v>
      </c>
      <c r="D582" s="5" t="str">
        <f>rawTransactionSheet!D582</f>
        <v>MARUTI SUZUKI</v>
      </c>
      <c r="E582" s="5" t="str">
        <f>rawTransactionSheet!E582</f>
        <v>SWIFT</v>
      </c>
      <c r="F582" s="5" t="str">
        <f>IFERROR(VLOOKUP(E582,modelMapping,2,0),E582)</f>
        <v>SWIFT</v>
      </c>
      <c r="G582" s="5" t="str">
        <f>rawTransactionSheet!F582</f>
        <v>VDi</v>
      </c>
      <c r="H582" s="1" t="str">
        <f t="shared" si="1"/>
        <v>VDi</v>
      </c>
      <c r="I582" s="5" t="str">
        <f>rawTransactionSheet!G582</f>
        <v>2012</v>
      </c>
      <c r="J582" s="5" t="str">
        <f>rawTransactionSheet!H582</f>
        <v>500000</v>
      </c>
      <c r="K582" s="5" t="str">
        <f>rawTransactionSheet!I582</f>
        <v>44960</v>
      </c>
      <c r="L582" s="5" t="str">
        <f>rawTransactionSheet!J582</f>
        <v>4</v>
      </c>
      <c r="M582" s="5" t="str">
        <f>rawTransactionSheet!K582</f>
        <v>1</v>
      </c>
      <c r="N582" s="5" t="str">
        <f>rawTransactionSheet!L582</f>
        <v>BANGALORE</v>
      </c>
    </row>
    <row r="583">
      <c r="A583" s="2">
        <v>42370.0</v>
      </c>
      <c r="B583" s="5" t="str">
        <f>rawTransactionSheet!B583</f>
        <v>DelCalling</v>
      </c>
      <c r="C583" s="5" t="str">
        <f>rawTransactionSheet!C583</f>
        <v>123348</v>
      </c>
      <c r="D583" s="5" t="str">
        <f>rawTransactionSheet!D583</f>
        <v>TOYOTA</v>
      </c>
      <c r="E583" s="5" t="str">
        <f>rawTransactionSheet!E583</f>
        <v>CAMRY</v>
      </c>
      <c r="F583" s="5" t="str">
        <f>IFERROR(VLOOKUP(E583,modelMapping,2,0),E583)</f>
        <v>CAMRY</v>
      </c>
      <c r="G583" s="5" t="str">
        <f>rawTransactionSheet!F583</f>
        <v>W2 AT</v>
      </c>
      <c r="H583" s="1" t="str">
        <f t="shared" si="1"/>
        <v>W2 AT</v>
      </c>
      <c r="I583" s="5" t="str">
        <f>rawTransactionSheet!G583</f>
        <v>2007</v>
      </c>
      <c r="J583" s="5" t="str">
        <f>rawTransactionSheet!H583</f>
        <v>500000</v>
      </c>
      <c r="K583" s="5" t="str">
        <f>rawTransactionSheet!I583</f>
        <v>131660</v>
      </c>
      <c r="L583" s="5" t="str">
        <f>rawTransactionSheet!J583</f>
        <v>9</v>
      </c>
      <c r="M583" s="5" t="str">
        <f>rawTransactionSheet!K583</f>
        <v>1</v>
      </c>
      <c r="N583" s="5" t="str">
        <f>rawTransactionSheet!L583</f>
        <v>BANGALORE</v>
      </c>
    </row>
    <row r="584">
      <c r="A584" s="2">
        <v>42370.0</v>
      </c>
      <c r="B584" s="5" t="str">
        <f>rawTransactionSheet!B584</f>
        <v>DelCalling</v>
      </c>
      <c r="C584" s="5" t="str">
        <f>rawTransactionSheet!C584</f>
        <v>117293</v>
      </c>
      <c r="D584" s="5" t="str">
        <f>rawTransactionSheet!D584</f>
        <v>HYUNDAI</v>
      </c>
      <c r="E584" s="5" t="str">
        <f>rawTransactionSheet!E584</f>
        <v>GRAND I10</v>
      </c>
      <c r="F584" s="5" t="str">
        <f>IFERROR(VLOOKUP(E584,modelMapping,2,0),E584)</f>
        <v>GRAND I10</v>
      </c>
      <c r="G584" s="5" t="str">
        <f>rawTransactionSheet!F584</f>
        <v>Asta 1.2 Kappa VTVT</v>
      </c>
      <c r="H584" s="1" t="str">
        <f t="shared" si="1"/>
        <v>Asta 1.2 Kappa VTVT</v>
      </c>
      <c r="I584" s="5" t="str">
        <f>rawTransactionSheet!G584</f>
        <v>2014</v>
      </c>
      <c r="J584" s="5" t="str">
        <f>rawTransactionSheet!H584</f>
        <v>500000</v>
      </c>
      <c r="K584" s="5" t="str">
        <f>rawTransactionSheet!I584</f>
        <v>18674</v>
      </c>
      <c r="L584" s="5" t="str">
        <f>rawTransactionSheet!J584</f>
        <v>2</v>
      </c>
      <c r="M584" s="5" t="str">
        <f>rawTransactionSheet!K584</f>
        <v>1</v>
      </c>
      <c r="N584" s="5" t="str">
        <f>rawTransactionSheet!L584</f>
        <v>BANGALORE</v>
      </c>
    </row>
    <row r="585">
      <c r="A585" s="2">
        <v>42370.0</v>
      </c>
      <c r="B585" s="5" t="str">
        <f>rawTransactionSheet!B585</f>
        <v>DelCalling</v>
      </c>
      <c r="C585" s="5" t="str">
        <f>rawTransactionSheet!C585</f>
        <v>117293</v>
      </c>
      <c r="D585" s="5" t="str">
        <f>rawTransactionSheet!D585</f>
        <v>HYUNDAI</v>
      </c>
      <c r="E585" s="5" t="str">
        <f>rawTransactionSheet!E585</f>
        <v>GRAND I10</v>
      </c>
      <c r="F585" s="5" t="str">
        <f>IFERROR(VLOOKUP(E585,modelMapping,2,0),E585)</f>
        <v>GRAND I10</v>
      </c>
      <c r="G585" s="5" t="str">
        <f>rawTransactionSheet!F585</f>
        <v>Asta 1.2 Kappa VTVT</v>
      </c>
      <c r="H585" s="1" t="str">
        <f t="shared" si="1"/>
        <v>Asta 1.2 Kappa VTVT</v>
      </c>
      <c r="I585" s="5" t="str">
        <f>rawTransactionSheet!G585</f>
        <v>2014</v>
      </c>
      <c r="J585" s="5" t="str">
        <f>rawTransactionSheet!H585</f>
        <v>500000</v>
      </c>
      <c r="K585" s="5" t="str">
        <f>rawTransactionSheet!I585</f>
        <v>18674</v>
      </c>
      <c r="L585" s="5" t="str">
        <f>rawTransactionSheet!J585</f>
        <v>2</v>
      </c>
      <c r="M585" s="5" t="str">
        <f>rawTransactionSheet!K585</f>
        <v>1</v>
      </c>
      <c r="N585" s="5" t="str">
        <f>rawTransactionSheet!L585</f>
        <v>BANGALORE</v>
      </c>
    </row>
    <row r="586">
      <c r="A586" s="2">
        <v>42370.0</v>
      </c>
      <c r="B586" s="5" t="str">
        <f>rawTransactionSheet!B586</f>
        <v>DelCalling</v>
      </c>
      <c r="C586" s="5" t="str">
        <f>rawTransactionSheet!C586</f>
        <v>71732</v>
      </c>
      <c r="D586" s="5" t="str">
        <f>rawTransactionSheet!D586</f>
        <v>HYUNDAI</v>
      </c>
      <c r="E586" s="5" t="str">
        <f>rawTransactionSheet!E586</f>
        <v>I20</v>
      </c>
      <c r="F586" s="5" t="str">
        <f>IFERROR(VLOOKUP(E586,modelMapping,2,0),E586)</f>
        <v>I20</v>
      </c>
      <c r="G586" s="5" t="str">
        <f>rawTransactionSheet!F586</f>
        <v>Asta 1.2 (O)</v>
      </c>
      <c r="H586" s="1" t="str">
        <f t="shared" si="1"/>
        <v>Asta 1.2 (O)</v>
      </c>
      <c r="I586" s="5" t="str">
        <f>rawTransactionSheet!G586</f>
        <v>2013</v>
      </c>
      <c r="J586" s="5" t="str">
        <f>rawTransactionSheet!H586</f>
        <v>500000</v>
      </c>
      <c r="K586" s="5" t="str">
        <f>rawTransactionSheet!I586</f>
        <v>14952</v>
      </c>
      <c r="L586" s="5" t="str">
        <f>rawTransactionSheet!J586</f>
        <v>3</v>
      </c>
      <c r="M586" s="5" t="str">
        <f>rawTransactionSheet!K586</f>
        <v>1</v>
      </c>
      <c r="N586" s="5" t="str">
        <f>rawTransactionSheet!L586</f>
        <v>BANGALORE</v>
      </c>
    </row>
    <row r="587">
      <c r="A587" s="2">
        <v>42370.0</v>
      </c>
      <c r="B587" s="5" t="str">
        <f>rawTransactionSheet!B587</f>
        <v>DelCalling</v>
      </c>
      <c r="C587" s="5" t="str">
        <f>rawTransactionSheet!C587</f>
        <v>78521</v>
      </c>
      <c r="D587" s="5" t="str">
        <f>rawTransactionSheet!D587</f>
        <v>HYUNDAI</v>
      </c>
      <c r="E587" s="5" t="str">
        <f>rawTransactionSheet!E587</f>
        <v>I20</v>
      </c>
      <c r="F587" s="5" t="str">
        <f>IFERROR(VLOOKUP(E587,modelMapping,2,0),E587)</f>
        <v>I20</v>
      </c>
      <c r="G587" s="5" t="str">
        <f>rawTransactionSheet!F587</f>
        <v>Sportz 1.2</v>
      </c>
      <c r="H587" s="1" t="str">
        <f t="shared" si="1"/>
        <v>Sportz 1.2</v>
      </c>
      <c r="I587" s="5" t="str">
        <f>rawTransactionSheet!G587</f>
        <v>2011</v>
      </c>
      <c r="J587" s="5" t="str">
        <f>rawTransactionSheet!H587</f>
        <v>500000</v>
      </c>
      <c r="K587" s="5" t="str">
        <f>rawTransactionSheet!I587</f>
        <v>37788</v>
      </c>
      <c r="L587" s="5" t="str">
        <f>rawTransactionSheet!J587</f>
        <v>5</v>
      </c>
      <c r="M587" s="5" t="str">
        <f>rawTransactionSheet!K587</f>
        <v>2</v>
      </c>
      <c r="N587" s="5" t="str">
        <f>rawTransactionSheet!L587</f>
        <v>BANGALORE</v>
      </c>
    </row>
    <row r="588">
      <c r="A588" s="2">
        <v>42370.0</v>
      </c>
      <c r="B588" s="5" t="str">
        <f>rawTransactionSheet!B588</f>
        <v>DelCalling</v>
      </c>
      <c r="C588" s="5" t="str">
        <f>rawTransactionSheet!C588</f>
        <v>99560</v>
      </c>
      <c r="D588" s="5" t="str">
        <f>rawTransactionSheet!D588</f>
        <v>HYUNDAI</v>
      </c>
      <c r="E588" s="5" t="str">
        <f>rawTransactionSheet!E588</f>
        <v>I20</v>
      </c>
      <c r="F588" s="5" t="str">
        <f>IFERROR(VLOOKUP(E588,modelMapping,2,0),E588)</f>
        <v>I20</v>
      </c>
      <c r="G588" s="5" t="str">
        <f>rawTransactionSheet!F588</f>
        <v>Asta 1.2</v>
      </c>
      <c r="H588" s="1" t="str">
        <f t="shared" si="1"/>
        <v>Asta 1.2</v>
      </c>
      <c r="I588" s="5" t="str">
        <f>rawTransactionSheet!G588</f>
        <v>2013</v>
      </c>
      <c r="J588" s="5" t="str">
        <f>rawTransactionSheet!H588</f>
        <v>500000</v>
      </c>
      <c r="K588" s="5" t="str">
        <f>rawTransactionSheet!I588</f>
        <v>28074</v>
      </c>
      <c r="L588" s="5" t="str">
        <f>rawTransactionSheet!J588</f>
        <v>3</v>
      </c>
      <c r="M588" s="5" t="str">
        <f>rawTransactionSheet!K588</f>
        <v>1</v>
      </c>
      <c r="N588" s="5" t="str">
        <f>rawTransactionSheet!L588</f>
        <v>BANGALORE</v>
      </c>
    </row>
    <row r="589">
      <c r="A589" s="2">
        <v>42370.0</v>
      </c>
      <c r="B589" s="5" t="str">
        <f>rawTransactionSheet!B589</f>
        <v>PrasoonData</v>
      </c>
      <c r="C589" s="5" t="str">
        <f>rawTransactionSheet!C589</f>
        <v>Prasoon658</v>
      </c>
      <c r="D589" s="5" t="str">
        <f>rawTransactionSheet!D589</f>
        <v>MARUTI SUZUKI</v>
      </c>
      <c r="E589" s="5" t="str">
        <f>rawTransactionSheet!E589</f>
        <v>Swift</v>
      </c>
      <c r="F589" s="5" t="str">
        <f>IFERROR(VLOOKUP(E589,modelMapping,2,0),E589)</f>
        <v>Swift</v>
      </c>
      <c r="G589" s="5" t="str">
        <f>rawTransactionSheet!F589</f>
        <v>VXI ABS</v>
      </c>
      <c r="H589" s="1" t="str">
        <f t="shared" si="1"/>
        <v>VXI ABS</v>
      </c>
      <c r="I589" s="5" t="str">
        <f>rawTransactionSheet!G589</f>
        <v>2013</v>
      </c>
      <c r="J589" s="5" t="str">
        <f>rawTransactionSheet!H589</f>
        <v>499665.36</v>
      </c>
      <c r="K589" s="5" t="str">
        <f>rawTransactionSheet!I589</f>
        <v>10000</v>
      </c>
      <c r="L589" s="5" t="str">
        <f>rawTransactionSheet!J589</f>
        <v>2</v>
      </c>
      <c r="M589" s="5" t="str">
        <f>rawTransactionSheet!K589</f>
        <v>1</v>
      </c>
      <c r="N589" s="5" t="str">
        <f>rawTransactionSheet!L589</f>
        <v>BANGALORE</v>
      </c>
    </row>
    <row r="590">
      <c r="A590" s="2">
        <v>42370.0</v>
      </c>
      <c r="B590" s="5" t="str">
        <f>rawTransactionSheet!B590</f>
        <v>NandiBid</v>
      </c>
      <c r="C590" s="5" t="str">
        <f>rawTransactionSheet!C590</f>
        <v>127254</v>
      </c>
      <c r="D590" s="5" t="str">
        <f>rawTransactionSheet!D590</f>
        <v>HONDA</v>
      </c>
      <c r="E590" s="5" t="str">
        <f>rawTransactionSheet!E590</f>
        <v>AMAZE</v>
      </c>
      <c r="F590" s="5" t="str">
        <f>IFERROR(VLOOKUP(E590,modelMapping,2,0),E590)</f>
        <v>AMAZE</v>
      </c>
      <c r="G590" s="5" t="str">
        <f>rawTransactionSheet!F590</f>
        <v>1.2 S I-VTEC</v>
      </c>
      <c r="H590" s="1" t="str">
        <f t="shared" si="1"/>
        <v>1.2 S I-VTEC</v>
      </c>
      <c r="I590" s="5" t="str">
        <f>rawTransactionSheet!G590</f>
        <v>2014</v>
      </c>
      <c r="J590" s="5" t="str">
        <f>rawTransactionSheet!H590</f>
        <v>499500</v>
      </c>
      <c r="K590" s="5" t="str">
        <f>rawTransactionSheet!I590</f>
        <v>5868</v>
      </c>
      <c r="L590" s="5" t="str">
        <f>rawTransactionSheet!J590</f>
        <v>2</v>
      </c>
      <c r="M590" s="5" t="str">
        <f>rawTransactionSheet!K590</f>
        <v>1</v>
      </c>
      <c r="N590" s="5" t="str">
        <f>rawTransactionSheet!L590</f>
        <v>BANGALORE</v>
      </c>
      <c r="O590" s="1" t="str">
        <f t="shared" ref="O590:O596" si="50">VALUE(C590)</f>
        <v>127254</v>
      </c>
      <c r="P590" s="1" t="str">
        <f>MATCH(O590,rawBidData!$A$2:$A$146,0)</f>
        <v>#N/A</v>
      </c>
    </row>
    <row r="591">
      <c r="A591" s="2">
        <v>42370.0</v>
      </c>
      <c r="B591" s="5" t="str">
        <f>rawTransactionSheet!B591</f>
        <v>NandiBid</v>
      </c>
      <c r="C591" s="5" t="str">
        <f>rawTransactionSheet!C591</f>
        <v>126800</v>
      </c>
      <c r="D591" s="5" t="str">
        <f>rawTransactionSheet!D591</f>
        <v>HONDA</v>
      </c>
      <c r="E591" s="5" t="str">
        <f>rawTransactionSheet!E591</f>
        <v>BRIO</v>
      </c>
      <c r="F591" s="5" t="str">
        <f>IFERROR(VLOOKUP(E591,modelMapping,2,0),E591)</f>
        <v>BRIO</v>
      </c>
      <c r="G591" s="5" t="str">
        <f>rawTransactionSheet!F591</f>
        <v>VX AT</v>
      </c>
      <c r="H591" s="1" t="str">
        <f t="shared" si="1"/>
        <v>VX AT</v>
      </c>
      <c r="I591" s="5" t="str">
        <f>rawTransactionSheet!G591</f>
        <v>2013</v>
      </c>
      <c r="J591" s="5" t="str">
        <f>rawTransactionSheet!H591</f>
        <v>499500</v>
      </c>
      <c r="K591" s="5" t="str">
        <f>rawTransactionSheet!I591</f>
        <v>26833</v>
      </c>
      <c r="L591" s="5" t="str">
        <f>rawTransactionSheet!J591</f>
        <v>3</v>
      </c>
      <c r="M591" s="5" t="str">
        <f>rawTransactionSheet!K591</f>
        <v>1</v>
      </c>
      <c r="N591" s="5" t="str">
        <f>rawTransactionSheet!L591</f>
        <v>BANGALORE</v>
      </c>
      <c r="O591" s="1" t="str">
        <f t="shared" si="50"/>
        <v>126800</v>
      </c>
      <c r="P591" s="1" t="str">
        <f>MATCH(O591,rawBidData!$A$2:$A$146,0)</f>
        <v>91</v>
      </c>
    </row>
    <row r="592">
      <c r="A592" s="2">
        <v>42370.0</v>
      </c>
      <c r="B592" s="5" t="str">
        <f>rawTransactionSheet!B592</f>
        <v>NandiBid</v>
      </c>
      <c r="C592" s="5" t="str">
        <f>rawTransactionSheet!C592</f>
        <v>124353</v>
      </c>
      <c r="D592" s="5" t="str">
        <f>rawTransactionSheet!D592</f>
        <v>HYUNDAI</v>
      </c>
      <c r="E592" s="5" t="str">
        <f>rawTransactionSheet!E592</f>
        <v>GRAND I10</v>
      </c>
      <c r="F592" s="5" t="str">
        <f>IFERROR(VLOOKUP(E592,modelMapping,2,0),E592)</f>
        <v>GRAND I10</v>
      </c>
      <c r="G592" s="5" t="str">
        <f>rawTransactionSheet!F592</f>
        <v>ASTA 1.1 CRDI</v>
      </c>
      <c r="H592" s="1" t="str">
        <f t="shared" si="1"/>
        <v>ASTA 1.1 CRDI</v>
      </c>
      <c r="I592" s="5" t="str">
        <f>rawTransactionSheet!G592</f>
        <v>2014</v>
      </c>
      <c r="J592" s="5" t="str">
        <f>rawTransactionSheet!H592</f>
        <v>499500</v>
      </c>
      <c r="K592" s="5" t="str">
        <f>rawTransactionSheet!I592</f>
        <v>11410</v>
      </c>
      <c r="L592" s="5" t="str">
        <f>rawTransactionSheet!J592</f>
        <v>2</v>
      </c>
      <c r="M592" s="5" t="str">
        <f>rawTransactionSheet!K592</f>
        <v>1</v>
      </c>
      <c r="N592" s="5" t="str">
        <f>rawTransactionSheet!L592</f>
        <v>BANGALORE</v>
      </c>
      <c r="O592" s="1" t="str">
        <f t="shared" si="50"/>
        <v>124353</v>
      </c>
      <c r="P592" s="1" t="str">
        <f>MATCH(O592,rawBidData!$A$2:$A$146,0)</f>
        <v>#N/A</v>
      </c>
    </row>
    <row r="593">
      <c r="A593" s="2">
        <v>42370.0</v>
      </c>
      <c r="B593" s="5" t="str">
        <f>rawTransactionSheet!B593</f>
        <v>NandiBid</v>
      </c>
      <c r="C593" s="5" t="str">
        <f>rawTransactionSheet!C593</f>
        <v>119620</v>
      </c>
      <c r="D593" s="5" t="str">
        <f>rawTransactionSheet!D593</f>
        <v>HYUNDAI</v>
      </c>
      <c r="E593" s="5" t="str">
        <f>rawTransactionSheet!E593</f>
        <v>Grand i10</v>
      </c>
      <c r="F593" s="5" t="str">
        <f>IFERROR(VLOOKUP(E593,modelMapping,2,0),E593)</f>
        <v>Grand i10</v>
      </c>
      <c r="G593" s="5" t="str">
        <f>rawTransactionSheet!F593</f>
        <v>Asta 1.2 Kappa VTVT</v>
      </c>
      <c r="H593" s="1" t="str">
        <f t="shared" si="1"/>
        <v>Asta 1.2 Kappa VTVT</v>
      </c>
      <c r="I593" s="5" t="str">
        <f>rawTransactionSheet!G593</f>
        <v>2015</v>
      </c>
      <c r="J593" s="5" t="str">
        <f>rawTransactionSheet!H593</f>
        <v>499500</v>
      </c>
      <c r="K593" s="5" t="str">
        <f>rawTransactionSheet!I593</f>
        <v>6738</v>
      </c>
      <c r="L593" s="5" t="str">
        <f>rawTransactionSheet!J593</f>
        <v>1</v>
      </c>
      <c r="M593" s="5" t="str">
        <f>rawTransactionSheet!K593</f>
        <v>1</v>
      </c>
      <c r="N593" s="5" t="str">
        <f>rawTransactionSheet!L593</f>
        <v>BANGALORE</v>
      </c>
      <c r="O593" s="1" t="str">
        <f t="shared" si="50"/>
        <v>119620</v>
      </c>
      <c r="P593" s="1" t="str">
        <f>MATCH(O593,rawBidData!$A$2:$A$146,0)</f>
        <v>#N/A</v>
      </c>
    </row>
    <row r="594">
      <c r="A594" s="2">
        <v>42370.0</v>
      </c>
      <c r="B594" s="5" t="str">
        <f>rawTransactionSheet!B594</f>
        <v>NandiBid</v>
      </c>
      <c r="C594" s="5" t="str">
        <f>rawTransactionSheet!C594</f>
        <v>116842</v>
      </c>
      <c r="D594" s="5" t="str">
        <f>rawTransactionSheet!D594</f>
        <v>HYUNDAI</v>
      </c>
      <c r="E594" s="5" t="str">
        <f>rawTransactionSheet!E594</f>
        <v>Grand i10</v>
      </c>
      <c r="F594" s="5" t="str">
        <f>IFERROR(VLOOKUP(E594,modelMapping,2,0),E594)</f>
        <v>Grand i10</v>
      </c>
      <c r="G594" s="5" t="str">
        <f>rawTransactionSheet!F594</f>
        <v>Asta AT 1.2 Kappa VTVT</v>
      </c>
      <c r="H594" s="1" t="str">
        <f t="shared" si="1"/>
        <v>Asta AT 1.2 Kappa VTVT</v>
      </c>
      <c r="I594" s="5" t="str">
        <f>rawTransactionSheet!G594</f>
        <v>2014</v>
      </c>
      <c r="J594" s="5" t="str">
        <f>rawTransactionSheet!H594</f>
        <v>499500</v>
      </c>
      <c r="K594" s="5" t="str">
        <f>rawTransactionSheet!I594</f>
        <v>3404</v>
      </c>
      <c r="L594" s="5" t="str">
        <f>rawTransactionSheet!J594</f>
        <v>2</v>
      </c>
      <c r="M594" s="5" t="str">
        <f>rawTransactionSheet!K594</f>
        <v>1</v>
      </c>
      <c r="N594" s="5" t="str">
        <f>rawTransactionSheet!L594</f>
        <v>BANGALORE</v>
      </c>
      <c r="O594" s="1" t="str">
        <f t="shared" si="50"/>
        <v>116842</v>
      </c>
      <c r="P594" s="1" t="str">
        <f>MATCH(O594,rawBidData!$A$2:$A$146,0)</f>
        <v>#N/A</v>
      </c>
    </row>
    <row r="595">
      <c r="A595" s="2">
        <v>42370.0</v>
      </c>
      <c r="B595" s="5" t="str">
        <f>rawTransactionSheet!B595</f>
        <v>NandiBid</v>
      </c>
      <c r="C595" s="5" t="str">
        <f>rawTransactionSheet!C595</f>
        <v>124539</v>
      </c>
      <c r="D595" s="5" t="str">
        <f>rawTransactionSheet!D595</f>
        <v>HYUNDAI</v>
      </c>
      <c r="E595" s="5" t="str">
        <f>rawTransactionSheet!E595</f>
        <v>GRAND I10</v>
      </c>
      <c r="F595" s="5" t="str">
        <f>IFERROR(VLOOKUP(E595,modelMapping,2,0),E595)</f>
        <v>GRAND I10</v>
      </c>
      <c r="G595" s="5" t="str">
        <f>rawTransactionSheet!F595</f>
        <v>SPORTZ 1.2 KAPPA VTVT</v>
      </c>
      <c r="H595" s="1" t="str">
        <f t="shared" si="1"/>
        <v>SPORTZ 1.2 KAPPA VTVT</v>
      </c>
      <c r="I595" s="5" t="str">
        <f>rawTransactionSheet!G595</f>
        <v>2015</v>
      </c>
      <c r="J595" s="5" t="str">
        <f>rawTransactionSheet!H595</f>
        <v>499500</v>
      </c>
      <c r="K595" s="5" t="str">
        <f>rawTransactionSheet!I595</f>
        <v>1004</v>
      </c>
      <c r="L595" s="5" t="str">
        <f>rawTransactionSheet!J595</f>
        <v>1</v>
      </c>
      <c r="M595" s="5" t="str">
        <f>rawTransactionSheet!K595</f>
        <v>1</v>
      </c>
      <c r="N595" s="5" t="str">
        <f>rawTransactionSheet!L595</f>
        <v>BANGALORE</v>
      </c>
      <c r="O595" s="1" t="str">
        <f t="shared" si="50"/>
        <v>124539</v>
      </c>
      <c r="P595" s="1" t="str">
        <f>MATCH(O595,rawBidData!$A$2:$A$146,0)</f>
        <v>#N/A</v>
      </c>
    </row>
    <row r="596">
      <c r="A596" s="2">
        <v>42370.0</v>
      </c>
      <c r="B596" s="5" t="str">
        <f>rawTransactionSheet!B596</f>
        <v>NandiBid</v>
      </c>
      <c r="C596" s="5" t="str">
        <f>rawTransactionSheet!C596</f>
        <v>117871</v>
      </c>
      <c r="D596" s="5" t="str">
        <f>rawTransactionSheet!D596</f>
        <v>HYUNDAI</v>
      </c>
      <c r="E596" s="5" t="str">
        <f>rawTransactionSheet!E596</f>
        <v>i20</v>
      </c>
      <c r="F596" s="5" t="str">
        <f>IFERROR(VLOOKUP(E596,modelMapping,2,0),E596)</f>
        <v>i20</v>
      </c>
      <c r="G596" s="5" t="str">
        <f>rawTransactionSheet!F596</f>
        <v>Asta 1.2</v>
      </c>
      <c r="H596" s="1" t="str">
        <f t="shared" si="1"/>
        <v>Asta 1.2</v>
      </c>
      <c r="I596" s="5" t="str">
        <f>rawTransactionSheet!G596</f>
        <v>2013</v>
      </c>
      <c r="J596" s="5" t="str">
        <f>rawTransactionSheet!H596</f>
        <v>499500</v>
      </c>
      <c r="K596" s="5" t="str">
        <f>rawTransactionSheet!I596</f>
        <v>34918</v>
      </c>
      <c r="L596" s="5" t="str">
        <f>rawTransactionSheet!J596</f>
        <v>3</v>
      </c>
      <c r="M596" s="5" t="str">
        <f>rawTransactionSheet!K596</f>
        <v>1</v>
      </c>
      <c r="N596" s="5" t="str">
        <f>rawTransactionSheet!L596</f>
        <v>BANGALORE</v>
      </c>
      <c r="O596" s="1" t="str">
        <f t="shared" si="50"/>
        <v>117871</v>
      </c>
      <c r="P596" s="1" t="str">
        <f>MATCH(O596,rawBidData!$A$2:$A$146,0)</f>
        <v>#N/A</v>
      </c>
    </row>
    <row r="597">
      <c r="A597" s="2">
        <v>42370.0</v>
      </c>
      <c r="B597" s="5" t="str">
        <f>rawTransactionSheet!B597</f>
        <v>Pratham</v>
      </c>
      <c r="C597" s="5" t="str">
        <f>rawTransactionSheet!C597</f>
        <v>140</v>
      </c>
      <c r="D597" s="5" t="str">
        <f>rawTransactionSheet!D597</f>
        <v>HYUNDAI</v>
      </c>
      <c r="E597" s="5" t="str">
        <f>rawTransactionSheet!E597</f>
        <v>i20</v>
      </c>
      <c r="F597" s="5" t="str">
        <f>IFERROR(VLOOKUP(E597,modelMapping,2,0),E597)</f>
        <v>i20</v>
      </c>
      <c r="G597" s="5" t="str">
        <f>rawTransactionSheet!F597</f>
        <v>Asta 1.4 CRDI</v>
      </c>
      <c r="H597" s="1" t="str">
        <f t="shared" si="1"/>
        <v>Asta 1.4 CRDI</v>
      </c>
      <c r="I597" s="5" t="str">
        <f>rawTransactionSheet!G597</f>
        <v>2011</v>
      </c>
      <c r="J597" s="5" t="str">
        <f>rawTransactionSheet!H597</f>
        <v>499500</v>
      </c>
      <c r="K597" s="5" t="str">
        <f>rawTransactionSheet!I597</f>
        <v>47704.31212</v>
      </c>
      <c r="L597" s="5" t="str">
        <f>rawTransactionSheet!J597</f>
        <v>3.975359343</v>
      </c>
      <c r="M597" s="5" t="str">
        <f>rawTransactionSheet!K597</f>
        <v>1</v>
      </c>
      <c r="N597" s="5" t="str">
        <f>rawTransactionSheet!L597</f>
        <v>BANGALORE</v>
      </c>
    </row>
    <row r="598">
      <c r="A598" s="2">
        <v>42370.0</v>
      </c>
      <c r="B598" s="5" t="str">
        <f>rawTransactionSheet!B598</f>
        <v>NandiBid</v>
      </c>
      <c r="C598" s="5" t="str">
        <f>rawTransactionSheet!C598</f>
        <v>137284</v>
      </c>
      <c r="D598" s="5" t="str">
        <f>rawTransactionSheet!D598</f>
        <v>VOLKSWAGEN</v>
      </c>
      <c r="E598" s="5" t="str">
        <f>rawTransactionSheet!E598</f>
        <v>POLO</v>
      </c>
      <c r="F598" s="5" t="str">
        <f>IFERROR(VLOOKUP(E598,modelMapping,2,0),E598)</f>
        <v>POLO</v>
      </c>
      <c r="G598" s="5" t="str">
        <f>rawTransactionSheet!F598</f>
        <v>HIGHLINE1.2L (P)</v>
      </c>
      <c r="H598" s="1" t="str">
        <f t="shared" si="1"/>
        <v>HIGHLINE1.2L (P)</v>
      </c>
      <c r="I598" s="5" t="str">
        <f>rawTransactionSheet!G598</f>
        <v>2014</v>
      </c>
      <c r="J598" s="5" t="str">
        <f>rawTransactionSheet!H598</f>
        <v>499500</v>
      </c>
      <c r="K598" s="5" t="str">
        <f>rawTransactionSheet!I598</f>
        <v>10832</v>
      </c>
      <c r="L598" s="5" t="str">
        <f>rawTransactionSheet!J598</f>
        <v>2</v>
      </c>
      <c r="M598" s="5" t="str">
        <f>rawTransactionSheet!K598</f>
        <v>1</v>
      </c>
      <c r="N598" s="5" t="str">
        <f>rawTransactionSheet!L598</f>
        <v>BANGALORE</v>
      </c>
      <c r="O598" s="1" t="str">
        <f t="shared" ref="O598:O601" si="51">VALUE(C598)</f>
        <v>137284</v>
      </c>
      <c r="P598" s="1" t="str">
        <f>MATCH(O598,rawBidData!$A$2:$A$146,0)</f>
        <v>#N/A</v>
      </c>
    </row>
    <row r="599">
      <c r="A599" s="2">
        <v>42370.0</v>
      </c>
      <c r="B599" s="5" t="str">
        <f>rawTransactionSheet!B599</f>
        <v>NandiBid</v>
      </c>
      <c r="C599" s="5" t="str">
        <f>rawTransactionSheet!C599</f>
        <v>138446</v>
      </c>
      <c r="D599" s="5" t="str">
        <f>rawTransactionSheet!D599</f>
        <v>SKODA</v>
      </c>
      <c r="E599" s="5" t="str">
        <f>rawTransactionSheet!E599</f>
        <v>RAPID</v>
      </c>
      <c r="F599" s="5" t="str">
        <f>IFERROR(VLOOKUP(E599,modelMapping,2,0),E599)</f>
        <v>RAPID</v>
      </c>
      <c r="G599" s="5" t="str">
        <f>rawTransactionSheet!F599</f>
        <v>ULTIMA ELEGANCE 1.6 TDI CR MT</v>
      </c>
      <c r="H599" s="1" t="str">
        <f t="shared" si="1"/>
        <v>ULTIMA ELEGANCE 1.6 TDI CR MT</v>
      </c>
      <c r="I599" s="5" t="str">
        <f>rawTransactionSheet!G599</f>
        <v>2012</v>
      </c>
      <c r="J599" s="5" t="str">
        <f>rawTransactionSheet!H599</f>
        <v>499500</v>
      </c>
      <c r="K599" s="5" t="str">
        <f>rawTransactionSheet!I599</f>
        <v>57546</v>
      </c>
      <c r="L599" s="5" t="str">
        <f>rawTransactionSheet!J599</f>
        <v>4</v>
      </c>
      <c r="M599" s="5" t="str">
        <f>rawTransactionSheet!K599</f>
        <v>2</v>
      </c>
      <c r="N599" s="5" t="str">
        <f>rawTransactionSheet!L599</f>
        <v>BANGALORE</v>
      </c>
      <c r="O599" s="1" t="str">
        <f t="shared" si="51"/>
        <v>138446</v>
      </c>
      <c r="P599" s="1" t="str">
        <f>MATCH(O599,rawBidData!$A$2:$A$146,0)</f>
        <v>#N/A</v>
      </c>
    </row>
    <row r="600">
      <c r="A600" s="2">
        <v>42370.0</v>
      </c>
      <c r="B600" s="5" t="str">
        <f>rawTransactionSheet!B600</f>
        <v>NandiBid</v>
      </c>
      <c r="C600" s="5" t="str">
        <f>rawTransactionSheet!C600</f>
        <v>125211</v>
      </c>
      <c r="D600" s="5" t="str">
        <f>rawTransactionSheet!D600</f>
        <v>MARUTI SUZUKI</v>
      </c>
      <c r="E600" s="5" t="str">
        <f>rawTransactionSheet!E600</f>
        <v>RITZ</v>
      </c>
      <c r="F600" s="5" t="str">
        <f>IFERROR(VLOOKUP(E600,modelMapping,2,0),E600)</f>
        <v>RITZ</v>
      </c>
      <c r="G600" s="5" t="str">
        <f>rawTransactionSheet!F600</f>
        <v>VDI</v>
      </c>
      <c r="H600" s="1" t="str">
        <f t="shared" si="1"/>
        <v>VDI</v>
      </c>
      <c r="I600" s="5" t="str">
        <f>rawTransactionSheet!G600</f>
        <v>2014</v>
      </c>
      <c r="J600" s="5" t="str">
        <f>rawTransactionSheet!H600</f>
        <v>499500</v>
      </c>
      <c r="K600" s="5" t="str">
        <f>rawTransactionSheet!I600</f>
        <v>28964</v>
      </c>
      <c r="L600" s="5" t="str">
        <f>rawTransactionSheet!J600</f>
        <v>2</v>
      </c>
      <c r="M600" s="5" t="str">
        <f>rawTransactionSheet!K600</f>
        <v>1</v>
      </c>
      <c r="N600" s="5" t="str">
        <f>rawTransactionSheet!L600</f>
        <v>BANGALORE</v>
      </c>
      <c r="O600" s="1" t="str">
        <f t="shared" si="51"/>
        <v>125211</v>
      </c>
      <c r="P600" s="1" t="str">
        <f>MATCH(O600,rawBidData!$A$2:$A$146,0)</f>
        <v>#N/A</v>
      </c>
    </row>
    <row r="601">
      <c r="A601" s="2">
        <v>42370.0</v>
      </c>
      <c r="B601" s="5" t="str">
        <f>rawTransactionSheet!B601</f>
        <v>NandiBid</v>
      </c>
      <c r="C601" s="5" t="str">
        <f>rawTransactionSheet!C601</f>
        <v>132436</v>
      </c>
      <c r="D601" s="5" t="str">
        <f>rawTransactionSheet!D601</f>
        <v>NISSAN</v>
      </c>
      <c r="E601" s="5" t="str">
        <f>rawTransactionSheet!E601</f>
        <v>SUNNY</v>
      </c>
      <c r="F601" s="5" t="str">
        <f>IFERROR(VLOOKUP(E601,modelMapping,2,0),E601)</f>
        <v>SUNNY</v>
      </c>
      <c r="G601" s="5" t="str">
        <f>rawTransactionSheet!F601</f>
        <v>XL</v>
      </c>
      <c r="H601" s="1" t="str">
        <f t="shared" si="1"/>
        <v>XL</v>
      </c>
      <c r="I601" s="5" t="str">
        <f>rawTransactionSheet!G601</f>
        <v>2014</v>
      </c>
      <c r="J601" s="5" t="str">
        <f>rawTransactionSheet!H601</f>
        <v>499500</v>
      </c>
      <c r="K601" s="5" t="str">
        <f>rawTransactionSheet!I601</f>
        <v>6086</v>
      </c>
      <c r="L601" s="5" t="str">
        <f>rawTransactionSheet!J601</f>
        <v>2</v>
      </c>
      <c r="M601" s="5" t="str">
        <f>rawTransactionSheet!K601</f>
        <v>1</v>
      </c>
      <c r="N601" s="5" t="str">
        <f>rawTransactionSheet!L601</f>
        <v>BANGALORE</v>
      </c>
      <c r="O601" s="1" t="str">
        <f t="shared" si="51"/>
        <v>132436</v>
      </c>
      <c r="P601" s="1" t="str">
        <f>MATCH(O601,rawBidData!$A$2:$A$146,0)</f>
        <v>#N/A</v>
      </c>
    </row>
    <row r="602">
      <c r="A602" s="2">
        <v>42370.0</v>
      </c>
      <c r="B602" s="5" t="str">
        <f>rawTransactionSheet!B602</f>
        <v>RNS</v>
      </c>
      <c r="C602" s="5" t="str">
        <f>rawTransactionSheet!C602</f>
        <v>KA04MK2296</v>
      </c>
      <c r="D602" s="5" t="str">
        <f>rawTransactionSheet!D602</f>
        <v>MARUTI SUZUKI</v>
      </c>
      <c r="E602" s="5" t="str">
        <f>rawTransactionSheet!E602</f>
        <v>Swift</v>
      </c>
      <c r="F602" s="5" t="str">
        <f>IFERROR(VLOOKUP(E602,modelMapping,2,0),E602)</f>
        <v>Swift</v>
      </c>
      <c r="G602" s="5" t="str">
        <f>rawTransactionSheet!F602</f>
        <v>LDi</v>
      </c>
      <c r="H602" s="1" t="str">
        <f t="shared" si="1"/>
        <v>LDi</v>
      </c>
      <c r="I602" s="5" t="str">
        <f>rawTransactionSheet!G602</f>
        <v>2011</v>
      </c>
      <c r="J602" s="5" t="str">
        <f>rawTransactionSheet!H602</f>
        <v>499500</v>
      </c>
      <c r="K602" s="5" t="str">
        <f>rawTransactionSheet!I602</f>
        <v>24296</v>
      </c>
      <c r="L602" s="5" t="str">
        <f>rawTransactionSheet!J602</f>
        <v>4.534246575</v>
      </c>
      <c r="M602" s="5" t="str">
        <f>rawTransactionSheet!K602</f>
        <v>2</v>
      </c>
      <c r="N602" s="5" t="str">
        <f>rawTransactionSheet!L602</f>
        <v>BANGALORE</v>
      </c>
    </row>
    <row r="603">
      <c r="A603" s="2">
        <v>42370.0</v>
      </c>
      <c r="B603" s="5" t="str">
        <f>rawTransactionSheet!B603</f>
        <v>NandiBid</v>
      </c>
      <c r="C603" s="5" t="str">
        <f>rawTransactionSheet!C603</f>
        <v>121247</v>
      </c>
      <c r="D603" s="5" t="str">
        <f>rawTransactionSheet!D603</f>
        <v>MARUTI SUZUKI</v>
      </c>
      <c r="E603" s="5" t="str">
        <f>rawTransactionSheet!E603</f>
        <v>Swift</v>
      </c>
      <c r="F603" s="5" t="str">
        <f>IFERROR(VLOOKUP(E603,modelMapping,2,0),E603)</f>
        <v>Swift</v>
      </c>
      <c r="G603" s="5" t="str">
        <f>rawTransactionSheet!F603</f>
        <v>VDI</v>
      </c>
      <c r="H603" s="1" t="str">
        <f t="shared" si="1"/>
        <v>VDI</v>
      </c>
      <c r="I603" s="5" t="str">
        <f>rawTransactionSheet!G603</f>
        <v>2012</v>
      </c>
      <c r="J603" s="5" t="str">
        <f>rawTransactionSheet!H603</f>
        <v>499500</v>
      </c>
      <c r="K603" s="5" t="str">
        <f>rawTransactionSheet!I603</f>
        <v>44960</v>
      </c>
      <c r="L603" s="5" t="str">
        <f>rawTransactionSheet!J603</f>
        <v>4</v>
      </c>
      <c r="M603" s="5" t="str">
        <f>rawTransactionSheet!K603</f>
        <v>1</v>
      </c>
      <c r="N603" s="5" t="str">
        <f>rawTransactionSheet!L603</f>
        <v>BANGALORE</v>
      </c>
      <c r="O603" s="1" t="str">
        <f>VALUE(C603)</f>
        <v>121247</v>
      </c>
      <c r="P603" s="1" t="str">
        <f>MATCH(O603,rawBidData!$A$2:$A$146,0)</f>
        <v>#N/A</v>
      </c>
    </row>
    <row r="604">
      <c r="A604" s="2">
        <v>42370.0</v>
      </c>
      <c r="B604" s="5" t="str">
        <f>rawTransactionSheet!B604</f>
        <v>RNS</v>
      </c>
      <c r="C604" s="5" t="str">
        <f>rawTransactionSheet!C604</f>
        <v>KA04MJ0698</v>
      </c>
      <c r="D604" s="5" t="str">
        <f>rawTransactionSheet!D604</f>
        <v>MARUTI SUZUKI</v>
      </c>
      <c r="E604" s="5" t="str">
        <f>rawTransactionSheet!E604</f>
        <v>Swift</v>
      </c>
      <c r="F604" s="5" t="str">
        <f>IFERROR(VLOOKUP(E604,modelMapping,2,0),E604)</f>
        <v>Swift</v>
      </c>
      <c r="G604" s="5" t="str">
        <f>rawTransactionSheet!F604</f>
        <v>VDI</v>
      </c>
      <c r="H604" s="1" t="str">
        <f t="shared" si="1"/>
        <v>VDI</v>
      </c>
      <c r="I604" s="5" t="str">
        <f>rawTransactionSheet!G604</f>
        <v>2011</v>
      </c>
      <c r="J604" s="5" t="str">
        <f>rawTransactionSheet!H604</f>
        <v>499500</v>
      </c>
      <c r="K604" s="5" t="str">
        <f>rawTransactionSheet!I604</f>
        <v>43152</v>
      </c>
      <c r="L604" s="5" t="str">
        <f>rawTransactionSheet!J604</f>
        <v>4.616438356</v>
      </c>
      <c r="M604" s="5" t="str">
        <f>rawTransactionSheet!K604</f>
        <v>2</v>
      </c>
      <c r="N604" s="5" t="str">
        <f>rawTransactionSheet!L604</f>
        <v>BANGALORE</v>
      </c>
    </row>
    <row r="605">
      <c r="A605" s="2">
        <v>42370.0</v>
      </c>
      <c r="B605" s="5" t="str">
        <f>rawTransactionSheet!B605</f>
        <v>Pratham</v>
      </c>
      <c r="C605" s="5" t="str">
        <f>rawTransactionSheet!C605</f>
        <v>35</v>
      </c>
      <c r="D605" s="5" t="str">
        <f>rawTransactionSheet!D605</f>
        <v>MARUTI SUZUKI</v>
      </c>
      <c r="E605" s="5" t="str">
        <f>rawTransactionSheet!E605</f>
        <v>Swift</v>
      </c>
      <c r="F605" s="5" t="str">
        <f>IFERROR(VLOOKUP(E605,modelMapping,2,0),E605)</f>
        <v>Swift</v>
      </c>
      <c r="G605" s="5" t="str">
        <f>rawTransactionSheet!F605</f>
        <v>ZXI</v>
      </c>
      <c r="H605" s="1" t="str">
        <f t="shared" si="1"/>
        <v>ZXI</v>
      </c>
      <c r="I605" s="5" t="str">
        <f>rawTransactionSheet!G605</f>
        <v>2012</v>
      </c>
      <c r="J605" s="5" t="str">
        <f>rawTransactionSheet!H605</f>
        <v>499500</v>
      </c>
      <c r="K605" s="5" t="str">
        <f>rawTransactionSheet!I605</f>
        <v>21968.51471</v>
      </c>
      <c r="L605" s="5" t="str">
        <f>rawTransactionSheet!J605</f>
        <v>2.746064339</v>
      </c>
      <c r="M605" s="5" t="str">
        <f>rawTransactionSheet!K605</f>
        <v>1</v>
      </c>
      <c r="N605" s="5" t="str">
        <f>rawTransactionSheet!L605</f>
        <v>BANGALORE</v>
      </c>
    </row>
    <row r="606">
      <c r="A606" s="2">
        <v>42370.0</v>
      </c>
      <c r="B606" s="5" t="str">
        <f>rawTransactionSheet!B606</f>
        <v>KALYANI MOTORS PVT LTD</v>
      </c>
      <c r="C606" s="5" t="str">
        <f>rawTransactionSheet!C606</f>
        <v>KA05ML2637</v>
      </c>
      <c r="D606" s="5" t="str">
        <f>rawTransactionSheet!D606</f>
        <v>MARUTI SUZUKI</v>
      </c>
      <c r="E606" s="5" t="str">
        <f>rawTransactionSheet!E606</f>
        <v>Swift Dzire</v>
      </c>
      <c r="F606" s="5" t="str">
        <f>IFERROR(VLOOKUP(E606,modelMapping,2,0),E606)</f>
        <v>Swift Dzire</v>
      </c>
      <c r="G606" s="5" t="str">
        <f>rawTransactionSheet!F606</f>
        <v>LDi</v>
      </c>
      <c r="H606" s="1" t="str">
        <f t="shared" si="1"/>
        <v>LDi</v>
      </c>
      <c r="I606" s="5" t="str">
        <f>rawTransactionSheet!G606</f>
        <v>2012</v>
      </c>
      <c r="J606" s="5" t="str">
        <f>rawTransactionSheet!H606</f>
        <v>499500</v>
      </c>
      <c r="K606" s="5" t="str">
        <f>rawTransactionSheet!I606</f>
        <v>114538</v>
      </c>
      <c r="L606" s="5" t="str">
        <f>rawTransactionSheet!J606</f>
        <v>3</v>
      </c>
      <c r="M606" s="5" t="str">
        <f>rawTransactionSheet!K606</f>
        <v>1</v>
      </c>
      <c r="N606" s="5" t="str">
        <f>rawTransactionSheet!L606</f>
        <v>BANGALORE</v>
      </c>
    </row>
    <row r="607">
      <c r="A607" s="2">
        <v>42370.0</v>
      </c>
      <c r="B607" s="5" t="str">
        <f>rawTransactionSheet!B607</f>
        <v>Pratham</v>
      </c>
      <c r="C607" s="5" t="str">
        <f>rawTransactionSheet!C607</f>
        <v>232</v>
      </c>
      <c r="D607" s="5" t="str">
        <f>rawTransactionSheet!D607</f>
        <v>MARUTI SUZUKI</v>
      </c>
      <c r="E607" s="5" t="str">
        <f>rawTransactionSheet!E607</f>
        <v>Swift Dzire</v>
      </c>
      <c r="F607" s="5" t="str">
        <f>IFERROR(VLOOKUP(E607,modelMapping,2,0),E607)</f>
        <v>Swift Dzire</v>
      </c>
      <c r="G607" s="5" t="str">
        <f>rawTransactionSheet!F607</f>
        <v>VDI</v>
      </c>
      <c r="H607" s="1" t="str">
        <f t="shared" si="1"/>
        <v>VDI</v>
      </c>
      <c r="I607" s="5" t="str">
        <f>rawTransactionSheet!G607</f>
        <v>2010</v>
      </c>
      <c r="J607" s="5" t="str">
        <f>rawTransactionSheet!H607</f>
        <v>499500</v>
      </c>
      <c r="K607" s="5" t="str">
        <f>rawTransactionSheet!I607</f>
        <v>56936.34497</v>
      </c>
      <c r="L607" s="5" t="str">
        <f>rawTransactionSheet!J607</f>
        <v>4.744695414</v>
      </c>
      <c r="M607" s="5" t="str">
        <f>rawTransactionSheet!K607</f>
        <v>1</v>
      </c>
      <c r="N607" s="5" t="str">
        <f>rawTransactionSheet!L607</f>
        <v>BANGALORE</v>
      </c>
    </row>
    <row r="608">
      <c r="A608" s="2">
        <v>42370.0</v>
      </c>
      <c r="B608" s="5" t="str">
        <f>rawTransactionSheet!B608</f>
        <v>NandiBid</v>
      </c>
      <c r="C608" s="5" t="str">
        <f>rawTransactionSheet!C608</f>
        <v>125484</v>
      </c>
      <c r="D608" s="5" t="str">
        <f>rawTransactionSheet!D608</f>
        <v>MARUTI SUZUKI</v>
      </c>
      <c r="E608" s="5" t="str">
        <f>rawTransactionSheet!E608</f>
        <v>SWIFT DZIRE</v>
      </c>
      <c r="F608" s="5" t="str">
        <f>IFERROR(VLOOKUP(E608,modelMapping,2,0),E608)</f>
        <v>SWIFT DZIRE</v>
      </c>
      <c r="G608" s="5" t="str">
        <f>rawTransactionSheet!F608</f>
        <v>VXI</v>
      </c>
      <c r="H608" s="1" t="str">
        <f t="shared" si="1"/>
        <v>VXI</v>
      </c>
      <c r="I608" s="5" t="str">
        <f>rawTransactionSheet!G608</f>
        <v>2014</v>
      </c>
      <c r="J608" s="5" t="str">
        <f>rawTransactionSheet!H608</f>
        <v>499500</v>
      </c>
      <c r="K608" s="5" t="str">
        <f>rawTransactionSheet!I608</f>
        <v>25736</v>
      </c>
      <c r="L608" s="5" t="str">
        <f>rawTransactionSheet!J608</f>
        <v>2</v>
      </c>
      <c r="M608" s="5" t="str">
        <f>rawTransactionSheet!K608</f>
        <v>1</v>
      </c>
      <c r="N608" s="5" t="str">
        <f>rawTransactionSheet!L608</f>
        <v>BANGALORE</v>
      </c>
      <c r="O608" s="1" t="str">
        <f t="shared" ref="O608:O609" si="52">VALUE(C608)</f>
        <v>125484</v>
      </c>
      <c r="P608" s="1" t="str">
        <f>MATCH(O608,rawBidData!$A$2:$A$146,0)</f>
        <v>#N/A</v>
      </c>
    </row>
    <row r="609">
      <c r="A609" s="2">
        <v>42370.0</v>
      </c>
      <c r="B609" s="5" t="str">
        <f>rawTransactionSheet!B609</f>
        <v>NandiBid</v>
      </c>
      <c r="C609" s="5" t="str">
        <f>rawTransactionSheet!C609</f>
        <v>124833</v>
      </c>
      <c r="D609" s="5" t="str">
        <f>rawTransactionSheet!D609</f>
        <v>MARUTI SUZUKI</v>
      </c>
      <c r="E609" s="5" t="str">
        <f>rawTransactionSheet!E609</f>
        <v>SX4</v>
      </c>
      <c r="F609" s="5" t="str">
        <f>IFERROR(VLOOKUP(E609,modelMapping,2,0),E609)</f>
        <v>SX4</v>
      </c>
      <c r="G609" s="5" t="str">
        <f>rawTransactionSheet!F609</f>
        <v>VDI</v>
      </c>
      <c r="H609" s="1" t="str">
        <f t="shared" si="1"/>
        <v>VDI</v>
      </c>
      <c r="I609" s="5" t="str">
        <f>rawTransactionSheet!G609</f>
        <v>2013</v>
      </c>
      <c r="J609" s="5" t="str">
        <f>rawTransactionSheet!H609</f>
        <v>499500</v>
      </c>
      <c r="K609" s="5" t="str">
        <f>rawTransactionSheet!I609</f>
        <v>37130</v>
      </c>
      <c r="L609" s="5" t="str">
        <f>rawTransactionSheet!J609</f>
        <v>3</v>
      </c>
      <c r="M609" s="5" t="str">
        <f>rawTransactionSheet!K609</f>
        <v>2</v>
      </c>
      <c r="N609" s="5" t="str">
        <f>rawTransactionSheet!L609</f>
        <v>BANGALORE</v>
      </c>
      <c r="O609" s="1" t="str">
        <f t="shared" si="52"/>
        <v>124833</v>
      </c>
      <c r="P609" s="1" t="str">
        <f>MATCH(O609,rawBidData!$A$2:$A$146,0)</f>
        <v>#N/A</v>
      </c>
    </row>
    <row r="610">
      <c r="A610" s="2">
        <v>42370.0</v>
      </c>
      <c r="B610" s="5" t="str">
        <f>rawTransactionSheet!B610</f>
        <v>KALYANI MOTORS PVT LTD</v>
      </c>
      <c r="C610" s="5" t="str">
        <f>rawTransactionSheet!C610</f>
        <v>KA41P9018</v>
      </c>
      <c r="D610" s="5" t="str">
        <f>rawTransactionSheet!D610</f>
        <v>MARUTI SUZUKI</v>
      </c>
      <c r="E610" s="5" t="str">
        <f>rawTransactionSheet!E610</f>
        <v>SX4</v>
      </c>
      <c r="F610" s="5" t="str">
        <f>IFERROR(VLOOKUP(E610,modelMapping,2,0),E610)</f>
        <v>SX4</v>
      </c>
      <c r="G610" s="5" t="str">
        <f>rawTransactionSheet!F610</f>
        <v>VDI</v>
      </c>
      <c r="H610" s="1" t="str">
        <f t="shared" si="1"/>
        <v>VDI</v>
      </c>
      <c r="I610" s="5" t="str">
        <f>rawTransactionSheet!G610</f>
        <v>2013</v>
      </c>
      <c r="J610" s="5" t="str">
        <f>rawTransactionSheet!H610</f>
        <v>499500</v>
      </c>
      <c r="K610" s="5" t="str">
        <f>rawTransactionSheet!I610</f>
        <v>44279</v>
      </c>
      <c r="L610" s="5" t="str">
        <f>rawTransactionSheet!J610</f>
        <v>2</v>
      </c>
      <c r="M610" s="5" t="str">
        <f>rawTransactionSheet!K610</f>
        <v>1</v>
      </c>
      <c r="N610" s="5" t="str">
        <f>rawTransactionSheet!L610</f>
        <v>BANGALORE</v>
      </c>
    </row>
    <row r="611">
      <c r="A611" s="2">
        <v>42370.0</v>
      </c>
      <c r="B611" s="5" t="str">
        <f>rawTransactionSheet!B611</f>
        <v>NandiBid</v>
      </c>
      <c r="C611" s="5" t="str">
        <f>rawTransactionSheet!C611</f>
        <v>119470</v>
      </c>
      <c r="D611" s="5" t="str">
        <f>rawTransactionSheet!D611</f>
        <v>VOLKSWAGEN</v>
      </c>
      <c r="E611" s="5" t="str">
        <f>rawTransactionSheet!E611</f>
        <v>Vento</v>
      </c>
      <c r="F611" s="5" t="str">
        <f>IFERROR(VLOOKUP(E611,modelMapping,2,0),E611)</f>
        <v>Vento</v>
      </c>
      <c r="G611" s="5" t="str">
        <f>rawTransactionSheet!F611</f>
        <v>Highline Diesel</v>
      </c>
      <c r="H611" s="1" t="str">
        <f t="shared" si="1"/>
        <v>Highline Diesel</v>
      </c>
      <c r="I611" s="5" t="str">
        <f>rawTransactionSheet!G611</f>
        <v>2012</v>
      </c>
      <c r="J611" s="5" t="str">
        <f>rawTransactionSheet!H611</f>
        <v>499500</v>
      </c>
      <c r="K611" s="5" t="str">
        <f>rawTransactionSheet!I611</f>
        <v>77236</v>
      </c>
      <c r="L611" s="5" t="str">
        <f>rawTransactionSheet!J611</f>
        <v>4</v>
      </c>
      <c r="M611" s="5" t="str">
        <f>rawTransactionSheet!K611</f>
        <v>1</v>
      </c>
      <c r="N611" s="5" t="str">
        <f>rawTransactionSheet!L611</f>
        <v>BANGALORE</v>
      </c>
      <c r="O611" s="1" t="str">
        <f t="shared" ref="O611:O615" si="53">VALUE(C611)</f>
        <v>119470</v>
      </c>
      <c r="P611" s="1" t="str">
        <f>MATCH(O611,rawBidData!$A$2:$A$146,0)</f>
        <v>#N/A</v>
      </c>
    </row>
    <row r="612">
      <c r="A612" s="2">
        <v>42370.0</v>
      </c>
      <c r="B612" s="5" t="str">
        <f>rawTransactionSheet!B612</f>
        <v>NandiBid</v>
      </c>
      <c r="C612" s="5" t="str">
        <f>rawTransactionSheet!C612</f>
        <v>117150</v>
      </c>
      <c r="D612" s="5" t="str">
        <f>rawTransactionSheet!D612</f>
        <v>HYUNDAI</v>
      </c>
      <c r="E612" s="5" t="str">
        <f>rawTransactionSheet!E612</f>
        <v>Xcent</v>
      </c>
      <c r="F612" s="5" t="str">
        <f>IFERROR(VLOOKUP(E612,modelMapping,2,0),E612)</f>
        <v>Xcent</v>
      </c>
      <c r="G612" s="5" t="str">
        <f>rawTransactionSheet!F612</f>
        <v>S 1.2 (O)</v>
      </c>
      <c r="H612" s="1" t="str">
        <f t="shared" si="1"/>
        <v>S 1.2 (O)</v>
      </c>
      <c r="I612" s="5" t="str">
        <f>rawTransactionSheet!G612</f>
        <v>2014</v>
      </c>
      <c r="J612" s="5" t="str">
        <f>rawTransactionSheet!H612</f>
        <v>499500</v>
      </c>
      <c r="K612" s="5" t="str">
        <f>rawTransactionSheet!I612</f>
        <v>15451</v>
      </c>
      <c r="L612" s="5" t="str">
        <f>rawTransactionSheet!J612</f>
        <v>2</v>
      </c>
      <c r="M612" s="5" t="str">
        <f>rawTransactionSheet!K612</f>
        <v>1</v>
      </c>
      <c r="N612" s="5" t="str">
        <f>rawTransactionSheet!L612</f>
        <v>BANGALORE</v>
      </c>
      <c r="O612" s="1" t="str">
        <f t="shared" si="53"/>
        <v>117150</v>
      </c>
      <c r="P612" s="1" t="str">
        <f>MATCH(O612,rawBidData!$A$2:$A$146,0)</f>
        <v>#N/A</v>
      </c>
    </row>
    <row r="613">
      <c r="A613" s="2">
        <v>42370.0</v>
      </c>
      <c r="B613" s="5" t="str">
        <f>rawTransactionSheet!B613</f>
        <v>NandiBid</v>
      </c>
      <c r="C613" s="7" t="str">
        <f>rawTransactionSheet!C613</f>
        <v>132436</v>
      </c>
      <c r="D613" s="5" t="str">
        <f>rawTransactionSheet!D613</f>
        <v>NISSAN</v>
      </c>
      <c r="E613" s="5" t="str">
        <f>rawTransactionSheet!E613</f>
        <v>SUNNY</v>
      </c>
      <c r="F613" s="5" t="str">
        <f>IFERROR(VLOOKUP(E613,modelMapping,2,0),E613)</f>
        <v>SUNNY</v>
      </c>
      <c r="G613" s="5" t="str">
        <f>rawTransactionSheet!F613</f>
        <v>XL</v>
      </c>
      <c r="H613" s="1" t="str">
        <f t="shared" si="1"/>
        <v>XL</v>
      </c>
      <c r="I613" s="5" t="str">
        <f>rawTransactionSheet!G613</f>
        <v>2014</v>
      </c>
      <c r="J613" s="5" t="str">
        <f>rawTransactionSheet!H613</f>
        <v>499500</v>
      </c>
      <c r="K613" s="5" t="str">
        <f>rawTransactionSheet!I613</f>
        <v>6086</v>
      </c>
      <c r="L613" s="5" t="str">
        <f>rawTransactionSheet!J613</f>
        <v>2</v>
      </c>
      <c r="M613" s="5" t="str">
        <f>rawTransactionSheet!K613</f>
        <v>1</v>
      </c>
      <c r="N613" s="5" t="str">
        <f>rawTransactionSheet!L613</f>
        <v>BANGALORE</v>
      </c>
      <c r="O613" s="1" t="str">
        <f t="shared" si="53"/>
        <v>132436</v>
      </c>
      <c r="P613" s="1" t="str">
        <f>MATCH(O613,rawBidData!$A$2:$A$146,0)</f>
        <v>#N/A</v>
      </c>
    </row>
    <row r="614">
      <c r="A614" s="2">
        <v>42370.0</v>
      </c>
      <c r="B614" s="5" t="str">
        <f>rawTransactionSheet!B614</f>
        <v>NandiBid</v>
      </c>
      <c r="C614" s="7" t="str">
        <f>rawTransactionSheet!C614</f>
        <v>137284</v>
      </c>
      <c r="D614" s="5" t="str">
        <f>rawTransactionSheet!D614</f>
        <v>VOLKSWAGEN</v>
      </c>
      <c r="E614" s="5" t="str">
        <f>rawTransactionSheet!E614</f>
        <v>POLO</v>
      </c>
      <c r="F614" s="5" t="str">
        <f>IFERROR(VLOOKUP(E614,modelMapping,2,0),E614)</f>
        <v>POLO</v>
      </c>
      <c r="G614" s="5" t="str">
        <f>rawTransactionSheet!F614</f>
        <v>Highline1.2L (P)</v>
      </c>
      <c r="H614" s="1" t="str">
        <f t="shared" si="1"/>
        <v>Highline1.2L (P)</v>
      </c>
      <c r="I614" s="5" t="str">
        <f>rawTransactionSheet!G614</f>
        <v>2014</v>
      </c>
      <c r="J614" s="5" t="str">
        <f>rawTransactionSheet!H614</f>
        <v>499500</v>
      </c>
      <c r="K614" s="5" t="str">
        <f>rawTransactionSheet!I614</f>
        <v>10832</v>
      </c>
      <c r="L614" s="5" t="str">
        <f>rawTransactionSheet!J614</f>
        <v>2</v>
      </c>
      <c r="M614" s="5" t="str">
        <f>rawTransactionSheet!K614</f>
        <v>1</v>
      </c>
      <c r="N614" s="5" t="str">
        <f>rawTransactionSheet!L614</f>
        <v>BANGALORE</v>
      </c>
      <c r="O614" s="1" t="str">
        <f t="shared" si="53"/>
        <v>137284</v>
      </c>
      <c r="P614" s="1" t="str">
        <f>MATCH(O614,rawBidData!$A$2:$A$146,0)</f>
        <v>#N/A</v>
      </c>
    </row>
    <row r="615">
      <c r="A615" s="2">
        <v>42370.0</v>
      </c>
      <c r="B615" s="5" t="str">
        <f>rawTransactionSheet!B615</f>
        <v>NandiBid</v>
      </c>
      <c r="C615" s="7" t="str">
        <f>rawTransactionSheet!C615</f>
        <v>138446</v>
      </c>
      <c r="D615" s="5" t="str">
        <f>rawTransactionSheet!D615</f>
        <v>SKODA</v>
      </c>
      <c r="E615" s="5" t="str">
        <f>rawTransactionSheet!E615</f>
        <v>RAPID</v>
      </c>
      <c r="F615" s="5" t="str">
        <f>IFERROR(VLOOKUP(E615,modelMapping,2,0),E615)</f>
        <v>RAPID</v>
      </c>
      <c r="G615" s="5" t="str">
        <f>rawTransactionSheet!F615</f>
        <v>Ultima Elegance 1.6 TDI CR MT</v>
      </c>
      <c r="H615" s="1" t="str">
        <f t="shared" si="1"/>
        <v>Ultima Elegance 1.6 TDI CR MT</v>
      </c>
      <c r="I615" s="5" t="str">
        <f>rawTransactionSheet!G615</f>
        <v>2012</v>
      </c>
      <c r="J615" s="5" t="str">
        <f>rawTransactionSheet!H615</f>
        <v>499500</v>
      </c>
      <c r="K615" s="5" t="str">
        <f>rawTransactionSheet!I615</f>
        <v>57546</v>
      </c>
      <c r="L615" s="5" t="str">
        <f>rawTransactionSheet!J615</f>
        <v>4</v>
      </c>
      <c r="M615" s="5" t="str">
        <f>rawTransactionSheet!K615</f>
        <v>2</v>
      </c>
      <c r="N615" s="5" t="str">
        <f>rawTransactionSheet!L615</f>
        <v>BANGALORE</v>
      </c>
      <c r="O615" s="1" t="str">
        <f t="shared" si="53"/>
        <v>138446</v>
      </c>
      <c r="P615" s="1" t="str">
        <f>MATCH(O615,rawBidData!$A$2:$A$146,0)</f>
        <v>#N/A</v>
      </c>
    </row>
    <row r="616">
      <c r="A616" s="2">
        <v>42370.0</v>
      </c>
      <c r="B616" s="5" t="str">
        <f>rawTransactionSheet!B616</f>
        <v>PrasoonData</v>
      </c>
      <c r="C616" s="5" t="str">
        <f>rawTransactionSheet!C616</f>
        <v>Prasoon820</v>
      </c>
      <c r="D616" s="5" t="str">
        <f>rawTransactionSheet!D616</f>
        <v>MARUTI SUZUKI</v>
      </c>
      <c r="E616" s="5" t="str">
        <f>rawTransactionSheet!E616</f>
        <v>Swift</v>
      </c>
      <c r="F616" s="5" t="str">
        <f>IFERROR(VLOOKUP(E616,modelMapping,2,0),E616)</f>
        <v>Swift</v>
      </c>
      <c r="G616" s="5" t="str">
        <f>rawTransactionSheet!F616</f>
        <v>ZXI</v>
      </c>
      <c r="H616" s="1" t="str">
        <f t="shared" si="1"/>
        <v>ZXI</v>
      </c>
      <c r="I616" s="5" t="str">
        <f>rawTransactionSheet!G616</f>
        <v>2012</v>
      </c>
      <c r="J616" s="5" t="str">
        <f>rawTransactionSheet!H616</f>
        <v>498941.52</v>
      </c>
      <c r="K616" s="5" t="str">
        <f>rawTransactionSheet!I616</f>
        <v>30000</v>
      </c>
      <c r="L616" s="5" t="str">
        <f>rawTransactionSheet!J616</f>
        <v>3</v>
      </c>
      <c r="M616" s="5" t="str">
        <f>rawTransactionSheet!K616</f>
        <v>1</v>
      </c>
      <c r="N616" s="5" t="str">
        <f>rawTransactionSheet!L616</f>
        <v>BANGALORE</v>
      </c>
    </row>
    <row r="617">
      <c r="A617" s="2">
        <v>42370.0</v>
      </c>
      <c r="B617" s="5" t="str">
        <f>rawTransactionSheet!B617</f>
        <v>PrasoonData</v>
      </c>
      <c r="C617" s="5" t="str">
        <f>rawTransactionSheet!C617</f>
        <v>Prasoon169</v>
      </c>
      <c r="D617" s="5" t="str">
        <f>rawTransactionSheet!D617</f>
        <v>MARUTI SUZUKI</v>
      </c>
      <c r="E617" s="5" t="str">
        <f>rawTransactionSheet!E617</f>
        <v>Swift</v>
      </c>
      <c r="F617" s="5" t="str">
        <f>IFERROR(VLOOKUP(E617,modelMapping,2,0),E617)</f>
        <v>Swift</v>
      </c>
      <c r="G617" s="5" t="str">
        <f>rawTransactionSheet!F617</f>
        <v>GLAM</v>
      </c>
      <c r="H617" s="1" t="str">
        <f t="shared" si="1"/>
        <v>GLAM</v>
      </c>
      <c r="I617" s="5" t="str">
        <f>rawTransactionSheet!G617</f>
        <v>2015</v>
      </c>
      <c r="J617" s="5" t="str">
        <f>rawTransactionSheet!H617</f>
        <v>497541.9605</v>
      </c>
      <c r="K617" s="5" t="str">
        <f>rawTransactionSheet!I617</f>
        <v>80000</v>
      </c>
      <c r="L617" s="5" t="str">
        <f>rawTransactionSheet!J617</f>
        <v>0</v>
      </c>
      <c r="M617" s="5" t="str">
        <f>rawTransactionSheet!K617</f>
        <v>1</v>
      </c>
      <c r="N617" s="5" t="str">
        <f>rawTransactionSheet!L617</f>
        <v>BANGALORE</v>
      </c>
    </row>
    <row r="618">
      <c r="A618" s="2">
        <v>42370.0</v>
      </c>
      <c r="B618" s="5" t="str">
        <f>rawTransactionSheet!B618</f>
        <v>PrasoonData</v>
      </c>
      <c r="C618" s="5" t="str">
        <f>rawTransactionSheet!C618</f>
        <v>Prasoon518</v>
      </c>
      <c r="D618" s="5" t="str">
        <f>rawTransactionSheet!D618</f>
        <v>MARUTI SUZUKI</v>
      </c>
      <c r="E618" s="5" t="str">
        <f>rawTransactionSheet!E618</f>
        <v>Swift</v>
      </c>
      <c r="F618" s="5" t="str">
        <f>IFERROR(VLOOKUP(E618,modelMapping,2,0),E618)</f>
        <v>Swift</v>
      </c>
      <c r="G618" s="5" t="str">
        <f>rawTransactionSheet!F618</f>
        <v>VXI</v>
      </c>
      <c r="H618" s="1" t="str">
        <f t="shared" si="1"/>
        <v>VXI</v>
      </c>
      <c r="I618" s="5" t="str">
        <f>rawTransactionSheet!G618</f>
        <v>2015</v>
      </c>
      <c r="J618" s="5" t="str">
        <f>rawTransactionSheet!H618</f>
        <v>496761.1376</v>
      </c>
      <c r="K618" s="5" t="str">
        <f>rawTransactionSheet!I618</f>
        <v>50000</v>
      </c>
      <c r="L618" s="5" t="str">
        <f>rawTransactionSheet!J618</f>
        <v>0</v>
      </c>
      <c r="M618" s="5" t="str">
        <f>rawTransactionSheet!K618</f>
        <v>1</v>
      </c>
      <c r="N618" s="5" t="str">
        <f>rawTransactionSheet!L618</f>
        <v>BANGALORE</v>
      </c>
    </row>
    <row r="619">
      <c r="A619" s="2">
        <v>42370.0</v>
      </c>
      <c r="B619" s="5" t="str">
        <f>rawTransactionSheet!B619</f>
        <v>PrasoonData</v>
      </c>
      <c r="C619" s="5" t="str">
        <f>rawTransactionSheet!C619</f>
        <v>Prasoon133</v>
      </c>
      <c r="D619" s="5" t="str">
        <f>rawTransactionSheet!D619</f>
        <v>MARUTI SUZUKI</v>
      </c>
      <c r="E619" s="5" t="str">
        <f>rawTransactionSheet!E619</f>
        <v>Swift</v>
      </c>
      <c r="F619" s="5" t="str">
        <f>IFERROR(VLOOKUP(E619,modelMapping,2,0),E619)</f>
        <v>Swift</v>
      </c>
      <c r="G619" s="5" t="str">
        <f>rawTransactionSheet!F619</f>
        <v>GLAM</v>
      </c>
      <c r="H619" s="1" t="str">
        <f t="shared" si="1"/>
        <v>GLAM</v>
      </c>
      <c r="I619" s="5" t="str">
        <f>rawTransactionSheet!G619</f>
        <v>2013</v>
      </c>
      <c r="J619" s="5" t="str">
        <f>rawTransactionSheet!H619</f>
        <v>496142.64</v>
      </c>
      <c r="K619" s="5" t="str">
        <f>rawTransactionSheet!I619</f>
        <v>40000</v>
      </c>
      <c r="L619" s="5" t="str">
        <f>rawTransactionSheet!J619</f>
        <v>2</v>
      </c>
      <c r="M619" s="5" t="str">
        <f>rawTransactionSheet!K619</f>
        <v>1</v>
      </c>
      <c r="N619" s="5" t="str">
        <f>rawTransactionSheet!L619</f>
        <v>BANGALORE</v>
      </c>
    </row>
    <row r="620">
      <c r="A620" s="2">
        <v>42370.0</v>
      </c>
      <c r="B620" s="5" t="str">
        <f>rawTransactionSheet!B620</f>
        <v>PrasoonData</v>
      </c>
      <c r="C620" s="5" t="str">
        <f>rawTransactionSheet!C620</f>
        <v>Prasoon152</v>
      </c>
      <c r="D620" s="5" t="str">
        <f>rawTransactionSheet!D620</f>
        <v>MARUTI SUZUKI</v>
      </c>
      <c r="E620" s="5" t="str">
        <f>rawTransactionSheet!E620</f>
        <v>Swift</v>
      </c>
      <c r="F620" s="5" t="str">
        <f>IFERROR(VLOOKUP(E620,modelMapping,2,0),E620)</f>
        <v>Swift</v>
      </c>
      <c r="G620" s="5" t="str">
        <f>rawTransactionSheet!F620</f>
        <v>GLAM</v>
      </c>
      <c r="H620" s="1" t="str">
        <f t="shared" si="1"/>
        <v>GLAM</v>
      </c>
      <c r="I620" s="5" t="str">
        <f>rawTransactionSheet!G620</f>
        <v>2014</v>
      </c>
      <c r="J620" s="5" t="str">
        <f>rawTransactionSheet!H620</f>
        <v>496020.0807</v>
      </c>
      <c r="K620" s="5" t="str">
        <f>rawTransactionSheet!I620</f>
        <v>70000</v>
      </c>
      <c r="L620" s="5" t="str">
        <f>rawTransactionSheet!J620</f>
        <v>1</v>
      </c>
      <c r="M620" s="5" t="str">
        <f>rawTransactionSheet!K620</f>
        <v>1</v>
      </c>
      <c r="N620" s="5" t="str">
        <f>rawTransactionSheet!L620</f>
        <v>BANGALORE</v>
      </c>
    </row>
    <row r="621">
      <c r="A621" s="2">
        <v>42370.0</v>
      </c>
      <c r="B621" s="5" t="str">
        <f>rawTransactionSheet!B621</f>
        <v>PrasoonData</v>
      </c>
      <c r="C621" s="5" t="str">
        <f>rawTransactionSheet!C621</f>
        <v>Prasoon801</v>
      </c>
      <c r="D621" s="5" t="str">
        <f>rawTransactionSheet!D621</f>
        <v>MARUTI SUZUKI</v>
      </c>
      <c r="E621" s="5" t="str">
        <f>rawTransactionSheet!E621</f>
        <v>Swift</v>
      </c>
      <c r="F621" s="5" t="str">
        <f>IFERROR(VLOOKUP(E621,modelMapping,2,0),E621)</f>
        <v>Swift</v>
      </c>
      <c r="G621" s="5" t="str">
        <f>rawTransactionSheet!F621</f>
        <v>ZXI</v>
      </c>
      <c r="H621" s="1" t="str">
        <f t="shared" si="1"/>
        <v>ZXI</v>
      </c>
      <c r="I621" s="5" t="str">
        <f>rawTransactionSheet!G621</f>
        <v>2011</v>
      </c>
      <c r="J621" s="5" t="str">
        <f>rawTransactionSheet!H621</f>
        <v>495296.9856</v>
      </c>
      <c r="K621" s="5" t="str">
        <f>rawTransactionSheet!I621</f>
        <v>1000</v>
      </c>
      <c r="L621" s="5" t="str">
        <f>rawTransactionSheet!J621</f>
        <v>4</v>
      </c>
      <c r="M621" s="5" t="str">
        <f>rawTransactionSheet!K621</f>
        <v>1</v>
      </c>
      <c r="N621" s="5" t="str">
        <f>rawTransactionSheet!L621</f>
        <v>BANGALORE</v>
      </c>
    </row>
    <row r="622">
      <c r="A622" s="2">
        <v>42370.0</v>
      </c>
      <c r="B622" s="5" t="str">
        <f>rawTransactionSheet!B622</f>
        <v>RNS</v>
      </c>
      <c r="C622" s="5" t="str">
        <f>rawTransactionSheet!C622</f>
        <v>KA41Z1598</v>
      </c>
      <c r="D622" s="5" t="str">
        <f>rawTransactionSheet!D622</f>
        <v>MARUTI SUZUKI</v>
      </c>
      <c r="E622" s="5" t="str">
        <f>rawTransactionSheet!E622</f>
        <v>Ritz</v>
      </c>
      <c r="F622" s="5" t="str">
        <f>IFERROR(VLOOKUP(E622,modelMapping,2,0),E622)</f>
        <v>Ritz</v>
      </c>
      <c r="G622" s="5" t="str">
        <f>rawTransactionSheet!F622</f>
        <v>VDI</v>
      </c>
      <c r="H622" s="1" t="str">
        <f t="shared" si="1"/>
        <v>VDI</v>
      </c>
      <c r="I622" s="5" t="str">
        <f>rawTransactionSheet!G622</f>
        <v>2013</v>
      </c>
      <c r="J622" s="5" t="str">
        <f>rawTransactionSheet!H622</f>
        <v>495000</v>
      </c>
      <c r="K622" s="5" t="str">
        <f>rawTransactionSheet!I622</f>
        <v>14678</v>
      </c>
      <c r="L622" s="5" t="str">
        <f>rawTransactionSheet!J622</f>
        <v>2.753424658</v>
      </c>
      <c r="M622" s="5" t="str">
        <f>rawTransactionSheet!K622</f>
        <v>2</v>
      </c>
      <c r="N622" s="5" t="str">
        <f>rawTransactionSheet!L622</f>
        <v>BANGALORE</v>
      </c>
    </row>
    <row r="623">
      <c r="A623" s="2">
        <v>42370.0</v>
      </c>
      <c r="B623" s="5" t="str">
        <f>rawTransactionSheet!B623</f>
        <v>PrasoonData</v>
      </c>
      <c r="C623" s="5" t="str">
        <f>rawTransactionSheet!C623</f>
        <v>Prasoon481</v>
      </c>
      <c r="D623" s="5" t="str">
        <f>rawTransactionSheet!D623</f>
        <v>MARUTI SUZUKI</v>
      </c>
      <c r="E623" s="5" t="str">
        <f>rawTransactionSheet!E623</f>
        <v>Swift</v>
      </c>
      <c r="F623" s="5" t="str">
        <f>IFERROR(VLOOKUP(E623,modelMapping,2,0),E623)</f>
        <v>Swift</v>
      </c>
      <c r="G623" s="5" t="str">
        <f>rawTransactionSheet!F623</f>
        <v>VXI</v>
      </c>
      <c r="H623" s="1" t="str">
        <f t="shared" si="1"/>
        <v>VXI</v>
      </c>
      <c r="I623" s="5" t="str">
        <f>rawTransactionSheet!G623</f>
        <v>2013</v>
      </c>
      <c r="J623" s="5" t="str">
        <f>rawTransactionSheet!H623</f>
        <v>494814.24</v>
      </c>
      <c r="K623" s="5" t="str">
        <f>rawTransactionSheet!I623</f>
        <v>1000</v>
      </c>
      <c r="L623" s="5" t="str">
        <f>rawTransactionSheet!J623</f>
        <v>2</v>
      </c>
      <c r="M623" s="5" t="str">
        <f>rawTransactionSheet!K623</f>
        <v>1</v>
      </c>
      <c r="N623" s="5" t="str">
        <f>rawTransactionSheet!L623</f>
        <v>BANGALORE</v>
      </c>
    </row>
    <row r="624">
      <c r="A624" s="2">
        <v>42370.0</v>
      </c>
      <c r="B624" s="5" t="str">
        <f>rawTransactionSheet!B624</f>
        <v>PrasoonData</v>
      </c>
      <c r="C624" s="5" t="str">
        <f>rawTransactionSheet!C624</f>
        <v>Prasoon114</v>
      </c>
      <c r="D624" s="5" t="str">
        <f>rawTransactionSheet!D624</f>
        <v>MARUTI SUZUKI</v>
      </c>
      <c r="E624" s="5" t="str">
        <f>rawTransactionSheet!E624</f>
        <v>Swift</v>
      </c>
      <c r="F624" s="5" t="str">
        <f>IFERROR(VLOOKUP(E624,modelMapping,2,0),E624)</f>
        <v>Swift</v>
      </c>
      <c r="G624" s="5" t="str">
        <f>rawTransactionSheet!F624</f>
        <v>GLAM</v>
      </c>
      <c r="H624" s="1" t="str">
        <f t="shared" si="1"/>
        <v>GLAM</v>
      </c>
      <c r="I624" s="5" t="str">
        <f>rawTransactionSheet!G624</f>
        <v>2012</v>
      </c>
      <c r="J624" s="5" t="str">
        <f>rawTransactionSheet!H624</f>
        <v>494802</v>
      </c>
      <c r="K624" s="5" t="str">
        <f>rawTransactionSheet!I624</f>
        <v>10000</v>
      </c>
      <c r="L624" s="5" t="str">
        <f>rawTransactionSheet!J624</f>
        <v>3</v>
      </c>
      <c r="M624" s="5" t="str">
        <f>rawTransactionSheet!K624</f>
        <v>1</v>
      </c>
      <c r="N624" s="5" t="str">
        <f>rawTransactionSheet!L624</f>
        <v>BANGALORE</v>
      </c>
    </row>
    <row r="625">
      <c r="A625" s="2">
        <v>42370.0</v>
      </c>
      <c r="B625" s="5" t="str">
        <f>rawTransactionSheet!B625</f>
        <v>PrasoonData</v>
      </c>
      <c r="C625" s="5" t="str">
        <f>rawTransactionSheet!C625</f>
        <v>Prasoon678</v>
      </c>
      <c r="D625" s="5" t="str">
        <f>rawTransactionSheet!D625</f>
        <v>MARUTI SUZUKI</v>
      </c>
      <c r="E625" s="5" t="str">
        <f>rawTransactionSheet!E625</f>
        <v>Swift</v>
      </c>
      <c r="F625" s="5" t="str">
        <f>IFERROR(VLOOKUP(E625,modelMapping,2,0),E625)</f>
        <v>Swift</v>
      </c>
      <c r="G625" s="5" t="str">
        <f>rawTransactionSheet!F625</f>
        <v>VXI ABS</v>
      </c>
      <c r="H625" s="1" t="str">
        <f t="shared" si="1"/>
        <v>VXI ABS</v>
      </c>
      <c r="I625" s="5" t="str">
        <f>rawTransactionSheet!G625</f>
        <v>2014</v>
      </c>
      <c r="J625" s="5" t="str">
        <f>rawTransactionSheet!H625</f>
        <v>494795.9287</v>
      </c>
      <c r="K625" s="5" t="str">
        <f>rawTransactionSheet!I625</f>
        <v>50000</v>
      </c>
      <c r="L625" s="5" t="str">
        <f>rawTransactionSheet!J625</f>
        <v>1</v>
      </c>
      <c r="M625" s="5" t="str">
        <f>rawTransactionSheet!K625</f>
        <v>1</v>
      </c>
      <c r="N625" s="5" t="str">
        <f>rawTransactionSheet!L625</f>
        <v>BANGALORE</v>
      </c>
    </row>
    <row r="626">
      <c r="A626" s="2">
        <v>42370.0</v>
      </c>
      <c r="B626" s="5" t="str">
        <f>rawTransactionSheet!B626</f>
        <v>RNS</v>
      </c>
      <c r="C626" s="5" t="str">
        <f>rawTransactionSheet!C626</f>
        <v>KA50N1810</v>
      </c>
      <c r="D626" s="5" t="str">
        <f>rawTransactionSheet!D626</f>
        <v>MARUTI SUZUKI</v>
      </c>
      <c r="E626" s="5" t="str">
        <f>rawTransactionSheet!E626</f>
        <v>Swift</v>
      </c>
      <c r="F626" s="5" t="str">
        <f>IFERROR(VLOOKUP(E626,modelMapping,2,0),E626)</f>
        <v>Swift</v>
      </c>
      <c r="G626" s="5" t="str">
        <f>rawTransactionSheet!F626</f>
        <v>VDI</v>
      </c>
      <c r="H626" s="1" t="str">
        <f t="shared" si="1"/>
        <v>VDI</v>
      </c>
      <c r="I626" s="5" t="str">
        <f>rawTransactionSheet!G626</f>
        <v>2011</v>
      </c>
      <c r="J626" s="5" t="str">
        <f>rawTransactionSheet!H626</f>
        <v>493950</v>
      </c>
      <c r="K626" s="5" t="str">
        <f>rawTransactionSheet!I626</f>
        <v>32620</v>
      </c>
      <c r="L626" s="5" t="str">
        <f>rawTransactionSheet!J626</f>
        <v>4.495890411</v>
      </c>
      <c r="M626" s="5" t="str">
        <f>rawTransactionSheet!K626</f>
        <v>1</v>
      </c>
      <c r="N626" s="5" t="str">
        <f>rawTransactionSheet!L626</f>
        <v>BANGALORE</v>
      </c>
    </row>
    <row r="627">
      <c r="A627" s="2">
        <v>42370.0</v>
      </c>
      <c r="B627" s="5" t="str">
        <f>rawTransactionSheet!B627</f>
        <v>Pratham</v>
      </c>
      <c r="C627" s="5" t="str">
        <f>rawTransactionSheet!C627</f>
        <v>242</v>
      </c>
      <c r="D627" s="5" t="str">
        <f>rawTransactionSheet!D627</f>
        <v>MARUTI SUZUKI</v>
      </c>
      <c r="E627" s="5" t="str">
        <f>rawTransactionSheet!E627</f>
        <v>Swift Dzire</v>
      </c>
      <c r="F627" s="5" t="str">
        <f>IFERROR(VLOOKUP(E627,modelMapping,2,0),E627)</f>
        <v>Swift Dzire</v>
      </c>
      <c r="G627" s="5" t="str">
        <f>rawTransactionSheet!F627</f>
        <v>VDI ABS</v>
      </c>
      <c r="H627" s="1" t="str">
        <f t="shared" si="1"/>
        <v>VDI ABS</v>
      </c>
      <c r="I627" s="5" t="str">
        <f>rawTransactionSheet!G627</f>
        <v>2010</v>
      </c>
      <c r="J627" s="5" t="str">
        <f>rawTransactionSheet!H627</f>
        <v>493950</v>
      </c>
      <c r="K627" s="5" t="str">
        <f>rawTransactionSheet!I627</f>
        <v>57954.82547</v>
      </c>
      <c r="L627" s="5" t="str">
        <f>rawTransactionSheet!J627</f>
        <v>4.829568789</v>
      </c>
      <c r="M627" s="5" t="str">
        <f>rawTransactionSheet!K627</f>
        <v>1</v>
      </c>
      <c r="N627" s="5" t="str">
        <f>rawTransactionSheet!L627</f>
        <v>BANGALORE</v>
      </c>
    </row>
    <row r="628">
      <c r="A628" s="2">
        <v>42370.0</v>
      </c>
      <c r="B628" s="5" t="str">
        <f>rawTransactionSheet!B628</f>
        <v>PrasoonData</v>
      </c>
      <c r="C628" s="5" t="str">
        <f>rawTransactionSheet!C628</f>
        <v>Prasoon875</v>
      </c>
      <c r="D628" s="5" t="str">
        <f>rawTransactionSheet!D628</f>
        <v>MARUTI SUZUKI</v>
      </c>
      <c r="E628" s="5" t="str">
        <f>rawTransactionSheet!E628</f>
        <v>Swift</v>
      </c>
      <c r="F628" s="5" t="str">
        <f>IFERROR(VLOOKUP(E628,modelMapping,2,0),E628)</f>
        <v>Swift</v>
      </c>
      <c r="G628" s="5" t="str">
        <f>rawTransactionSheet!F628</f>
        <v>ZXI</v>
      </c>
      <c r="H628" s="1" t="str">
        <f t="shared" si="1"/>
        <v>ZXI</v>
      </c>
      <c r="I628" s="5" t="str">
        <f>rawTransactionSheet!G628</f>
        <v>2015</v>
      </c>
      <c r="J628" s="5" t="str">
        <f>rawTransactionSheet!H628</f>
        <v>491321.1696</v>
      </c>
      <c r="K628" s="8" t="str">
        <f>rawTransactionSheet!I628</f>
        <v>1.00E+05</v>
      </c>
      <c r="L628" s="5" t="str">
        <f>rawTransactionSheet!J628</f>
        <v>0</v>
      </c>
      <c r="M628" s="5" t="str">
        <f>rawTransactionSheet!K628</f>
        <v>1</v>
      </c>
      <c r="N628" s="5" t="str">
        <f>rawTransactionSheet!L628</f>
        <v>BANGALORE</v>
      </c>
    </row>
    <row r="629">
      <c r="A629" s="2">
        <v>42370.0</v>
      </c>
      <c r="B629" s="5" t="str">
        <f>rawTransactionSheet!B629</f>
        <v>DelCalling</v>
      </c>
      <c r="C629" s="5" t="str">
        <f>rawTransactionSheet!C629</f>
        <v>105491</v>
      </c>
      <c r="D629" s="5" t="str">
        <f>rawTransactionSheet!D629</f>
        <v>MARUTI SUZUKI</v>
      </c>
      <c r="E629" s="5" t="str">
        <f>rawTransactionSheet!E629</f>
        <v>SWIFT DZIRE</v>
      </c>
      <c r="F629" s="5" t="str">
        <f>IFERROR(VLOOKUP(E629,modelMapping,2,0),E629)</f>
        <v>SWIFT DZIRE</v>
      </c>
      <c r="G629" s="5" t="str">
        <f>rawTransactionSheet!F629</f>
        <v>VXI</v>
      </c>
      <c r="H629" s="1" t="str">
        <f t="shared" si="1"/>
        <v>VXI</v>
      </c>
      <c r="I629" s="5" t="str">
        <f>rawTransactionSheet!G629</f>
        <v>2013</v>
      </c>
      <c r="J629" s="5" t="str">
        <f>rawTransactionSheet!H629</f>
        <v>491000</v>
      </c>
      <c r="K629" s="5" t="str">
        <f>rawTransactionSheet!I629</f>
        <v>15697</v>
      </c>
      <c r="L629" s="5" t="str">
        <f>rawTransactionSheet!J629</f>
        <v>3</v>
      </c>
      <c r="M629" s="5" t="str">
        <f>rawTransactionSheet!K629</f>
        <v>1</v>
      </c>
      <c r="N629" s="5" t="str">
        <f>rawTransactionSheet!L629</f>
        <v>BANGALORE</v>
      </c>
    </row>
    <row r="630">
      <c r="A630" s="2">
        <v>42370.0</v>
      </c>
      <c r="B630" s="5" t="str">
        <f>rawTransactionSheet!B630</f>
        <v>PrasoonData</v>
      </c>
      <c r="C630" s="5" t="str">
        <f>rawTransactionSheet!C630</f>
        <v>Prasoon501</v>
      </c>
      <c r="D630" s="5" t="str">
        <f>rawTransactionSheet!D630</f>
        <v>MARUTI SUZUKI</v>
      </c>
      <c r="E630" s="5" t="str">
        <f>rawTransactionSheet!E630</f>
        <v>Swift</v>
      </c>
      <c r="F630" s="5" t="str">
        <f>IFERROR(VLOOKUP(E630,modelMapping,2,0),E630)</f>
        <v>Swift</v>
      </c>
      <c r="G630" s="5" t="str">
        <f>rawTransactionSheet!F630</f>
        <v>VXI</v>
      </c>
      <c r="H630" s="1" t="str">
        <f t="shared" si="1"/>
        <v>VXI</v>
      </c>
      <c r="I630" s="5" t="str">
        <f>rawTransactionSheet!G630</f>
        <v>2014</v>
      </c>
      <c r="J630" s="5" t="str">
        <f>rawTransactionSheet!H630</f>
        <v>490188.16</v>
      </c>
      <c r="K630" s="5" t="str">
        <f>rawTransactionSheet!I630</f>
        <v>40000</v>
      </c>
      <c r="L630" s="5" t="str">
        <f>rawTransactionSheet!J630</f>
        <v>1</v>
      </c>
      <c r="M630" s="5" t="str">
        <f>rawTransactionSheet!K630</f>
        <v>1</v>
      </c>
      <c r="N630" s="5" t="str">
        <f>rawTransactionSheet!L630</f>
        <v>BANGALORE</v>
      </c>
    </row>
    <row r="631">
      <c r="A631" s="2">
        <v>42370.0</v>
      </c>
      <c r="B631" s="5" t="str">
        <f>rawTransactionSheet!B631</f>
        <v>Hiremath</v>
      </c>
      <c r="C631" s="5" t="str">
        <f>rawTransactionSheet!C631</f>
        <v>Hire006</v>
      </c>
      <c r="D631" s="5" t="str">
        <f>rawTransactionSheet!D631</f>
        <v>MARUTI SUZUKI</v>
      </c>
      <c r="E631" s="5" t="str">
        <f>rawTransactionSheet!E631</f>
        <v>Swift</v>
      </c>
      <c r="F631" s="5" t="str">
        <f>IFERROR(VLOOKUP(E631,modelMapping,2,0),E631)</f>
        <v>Swift</v>
      </c>
      <c r="G631" s="5" t="str">
        <f>rawTransactionSheet!F631</f>
        <v>VDI</v>
      </c>
      <c r="H631" s="1" t="str">
        <f t="shared" si="1"/>
        <v>VDI</v>
      </c>
      <c r="I631" s="5" t="str">
        <f>rawTransactionSheet!G631</f>
        <v>2012</v>
      </c>
      <c r="J631" s="5" t="str">
        <f>rawTransactionSheet!H631</f>
        <v>490000</v>
      </c>
      <c r="K631" s="5" t="str">
        <f>rawTransactionSheet!I631</f>
        <v>60000</v>
      </c>
      <c r="L631" s="5" t="str">
        <f>rawTransactionSheet!J631</f>
        <v>3</v>
      </c>
      <c r="M631" s="5" t="str">
        <f>rawTransactionSheet!K631</f>
        <v>1</v>
      </c>
      <c r="N631" s="5" t="str">
        <f>rawTransactionSheet!L631</f>
        <v>BANGALORE</v>
      </c>
    </row>
    <row r="632">
      <c r="A632" s="2">
        <v>42370.0</v>
      </c>
      <c r="B632" s="5" t="str">
        <f>rawTransactionSheet!B632</f>
        <v>DelCalling</v>
      </c>
      <c r="C632" s="5" t="str">
        <f>rawTransactionSheet!C632</f>
        <v>61289</v>
      </c>
      <c r="D632" s="5" t="str">
        <f>rawTransactionSheet!D632</f>
        <v>MARUTI SUZUKI</v>
      </c>
      <c r="E632" s="5" t="str">
        <f>rawTransactionSheet!E632</f>
        <v>Swift DZire</v>
      </c>
      <c r="F632" s="5" t="str">
        <f>IFERROR(VLOOKUP(E632,modelMapping,2,0),E632)</f>
        <v>Swift DZire</v>
      </c>
      <c r="G632" s="5" t="str">
        <f>rawTransactionSheet!F632</f>
        <v>VXI</v>
      </c>
      <c r="H632" s="1" t="str">
        <f t="shared" si="1"/>
        <v>VXI</v>
      </c>
      <c r="I632" s="5" t="str">
        <f>rawTransactionSheet!G632</f>
        <v>2013</v>
      </c>
      <c r="J632" s="5" t="str">
        <f>rawTransactionSheet!H632</f>
        <v>490000</v>
      </c>
      <c r="K632" s="5" t="str">
        <f>rawTransactionSheet!I632</f>
        <v>28181</v>
      </c>
      <c r="L632" s="5" t="str">
        <f>rawTransactionSheet!J632</f>
        <v>2</v>
      </c>
      <c r="M632" s="5" t="str">
        <f>rawTransactionSheet!K632</f>
        <v>2</v>
      </c>
      <c r="N632" s="5" t="str">
        <f>rawTransactionSheet!L632</f>
        <v>BANGALORE</v>
      </c>
    </row>
    <row r="633">
      <c r="A633" s="2">
        <v>42370.0</v>
      </c>
      <c r="B633" s="5" t="str">
        <f>rawTransactionSheet!B633</f>
        <v>DelCalling</v>
      </c>
      <c r="C633" s="5" t="str">
        <f>rawTransactionSheet!C633</f>
        <v>76879</v>
      </c>
      <c r="D633" s="5" t="str">
        <f>rawTransactionSheet!D633</f>
        <v>VOLKSWAGEN</v>
      </c>
      <c r="E633" s="5" t="str">
        <f>rawTransactionSheet!E633</f>
        <v>Vento</v>
      </c>
      <c r="F633" s="5" t="str">
        <f>IFERROR(VLOOKUP(E633,modelMapping,2,0),E633)</f>
        <v>Vento</v>
      </c>
      <c r="G633" s="5" t="str">
        <f>rawTransactionSheet!F633</f>
        <v>Highline Diesel</v>
      </c>
      <c r="H633" s="1" t="str">
        <f t="shared" si="1"/>
        <v>Highline Diesel</v>
      </c>
      <c r="I633" s="5" t="str">
        <f>rawTransactionSheet!G633</f>
        <v>2011</v>
      </c>
      <c r="J633" s="5" t="str">
        <f>rawTransactionSheet!H633</f>
        <v>490000</v>
      </c>
      <c r="K633" s="5" t="str">
        <f>rawTransactionSheet!I633</f>
        <v>78866</v>
      </c>
      <c r="L633" s="5" t="str">
        <f>rawTransactionSheet!J633</f>
        <v>4</v>
      </c>
      <c r="M633" s="5" t="str">
        <f>rawTransactionSheet!K633</f>
        <v>1</v>
      </c>
      <c r="N633" s="5" t="str">
        <f>rawTransactionSheet!L633</f>
        <v>PUNE</v>
      </c>
    </row>
    <row r="634">
      <c r="A634" s="2">
        <v>42370.0</v>
      </c>
      <c r="B634" s="5" t="str">
        <f>rawTransactionSheet!B634</f>
        <v>PrasoonData</v>
      </c>
      <c r="C634" s="5" t="str">
        <f>rawTransactionSheet!C634</f>
        <v>Prasoon659</v>
      </c>
      <c r="D634" s="5" t="str">
        <f>rawTransactionSheet!D634</f>
        <v>MARUTI SUZUKI</v>
      </c>
      <c r="E634" s="5" t="str">
        <f>rawTransactionSheet!E634</f>
        <v>Swift</v>
      </c>
      <c r="F634" s="5" t="str">
        <f>IFERROR(VLOOKUP(E634,modelMapping,2,0),E634)</f>
        <v>Swift</v>
      </c>
      <c r="G634" s="5" t="str">
        <f>rawTransactionSheet!F634</f>
        <v>VXI ABS</v>
      </c>
      <c r="H634" s="1" t="str">
        <f t="shared" si="1"/>
        <v>VXI ABS</v>
      </c>
      <c r="I634" s="5" t="str">
        <f>rawTransactionSheet!G634</f>
        <v>2013</v>
      </c>
      <c r="J634" s="5" t="str">
        <f>rawTransactionSheet!H634</f>
        <v>489868</v>
      </c>
      <c r="K634" s="5" t="str">
        <f>rawTransactionSheet!I634</f>
        <v>20000</v>
      </c>
      <c r="L634" s="5" t="str">
        <f>rawTransactionSheet!J634</f>
        <v>2</v>
      </c>
      <c r="M634" s="5" t="str">
        <f>rawTransactionSheet!K634</f>
        <v>1</v>
      </c>
      <c r="N634" s="5" t="str">
        <f>rawTransactionSheet!L634</f>
        <v>BANGALORE</v>
      </c>
    </row>
    <row r="635">
      <c r="A635" s="2">
        <v>42370.0</v>
      </c>
      <c r="B635" s="5" t="str">
        <f>rawTransactionSheet!B635</f>
        <v>PrasoonData</v>
      </c>
      <c r="C635" s="5" t="str">
        <f>rawTransactionSheet!C635</f>
        <v>Prasoon858</v>
      </c>
      <c r="D635" s="5" t="str">
        <f>rawTransactionSheet!D635</f>
        <v>MARUTI SUZUKI</v>
      </c>
      <c r="E635" s="5" t="str">
        <f>rawTransactionSheet!E635</f>
        <v>Swift</v>
      </c>
      <c r="F635" s="5" t="str">
        <f>IFERROR(VLOOKUP(E635,modelMapping,2,0),E635)</f>
        <v>Swift</v>
      </c>
      <c r="G635" s="5" t="str">
        <f>rawTransactionSheet!F635</f>
        <v>ZXI</v>
      </c>
      <c r="H635" s="1" t="str">
        <f t="shared" si="1"/>
        <v>ZXI</v>
      </c>
      <c r="I635" s="5" t="str">
        <f>rawTransactionSheet!G635</f>
        <v>2014</v>
      </c>
      <c r="J635" s="5" t="str">
        <f>rawTransactionSheet!H635</f>
        <v>489818.318</v>
      </c>
      <c r="K635" s="5" t="str">
        <f>rawTransactionSheet!I635</f>
        <v>90000</v>
      </c>
      <c r="L635" s="5" t="str">
        <f>rawTransactionSheet!J635</f>
        <v>1</v>
      </c>
      <c r="M635" s="5" t="str">
        <f>rawTransactionSheet!K635</f>
        <v>1</v>
      </c>
      <c r="N635" s="5" t="str">
        <f>rawTransactionSheet!L635</f>
        <v>BANGALORE</v>
      </c>
    </row>
    <row r="636">
      <c r="A636" s="2">
        <v>42370.0</v>
      </c>
      <c r="B636" s="5" t="str">
        <f>rawTransactionSheet!B636</f>
        <v>PrasoonData</v>
      </c>
      <c r="C636" s="5" t="str">
        <f>rawTransactionSheet!C636</f>
        <v>Prasoon821</v>
      </c>
      <c r="D636" s="5" t="str">
        <f>rawTransactionSheet!D636</f>
        <v>MARUTI SUZUKI</v>
      </c>
      <c r="E636" s="5" t="str">
        <f>rawTransactionSheet!E636</f>
        <v>Swift</v>
      </c>
      <c r="F636" s="5" t="str">
        <f>IFERROR(VLOOKUP(E636,modelMapping,2,0),E636)</f>
        <v>Swift</v>
      </c>
      <c r="G636" s="5" t="str">
        <f>rawTransactionSheet!F636</f>
        <v>ZXI</v>
      </c>
      <c r="H636" s="1" t="str">
        <f t="shared" si="1"/>
        <v>ZXI</v>
      </c>
      <c r="I636" s="5" t="str">
        <f>rawTransactionSheet!G636</f>
        <v>2012</v>
      </c>
      <c r="J636" s="5" t="str">
        <f>rawTransactionSheet!H636</f>
        <v>488962.6896</v>
      </c>
      <c r="K636" s="5" t="str">
        <f>rawTransactionSheet!I636</f>
        <v>40000</v>
      </c>
      <c r="L636" s="5" t="str">
        <f>rawTransactionSheet!J636</f>
        <v>3</v>
      </c>
      <c r="M636" s="5" t="str">
        <f>rawTransactionSheet!K636</f>
        <v>1</v>
      </c>
      <c r="N636" s="5" t="str">
        <f>rawTransactionSheet!L636</f>
        <v>BANGALORE</v>
      </c>
    </row>
    <row r="637">
      <c r="A637" s="2">
        <v>42370.0</v>
      </c>
      <c r="B637" s="5" t="str">
        <f>rawTransactionSheet!B637</f>
        <v>NandiBid</v>
      </c>
      <c r="C637" s="5" t="str">
        <f>rawTransactionSheet!C637</f>
        <v>127007</v>
      </c>
      <c r="D637" s="5" t="str">
        <f>rawTransactionSheet!D637</f>
        <v>HYUNDAI</v>
      </c>
      <c r="E637" s="5" t="str">
        <f>rawTransactionSheet!E637</f>
        <v>I20</v>
      </c>
      <c r="F637" s="5" t="str">
        <f>IFERROR(VLOOKUP(E637,modelMapping,2,0),E637)</f>
        <v>I20</v>
      </c>
      <c r="G637" s="5" t="str">
        <f>rawTransactionSheet!F637</f>
        <v>MAGNA (O) 1.2</v>
      </c>
      <c r="H637" s="1" t="str">
        <f t="shared" si="1"/>
        <v>MAGNA (O) 1.2</v>
      </c>
      <c r="I637" s="5" t="str">
        <f>rawTransactionSheet!G637</f>
        <v>2013</v>
      </c>
      <c r="J637" s="5" t="str">
        <f>rawTransactionSheet!H637</f>
        <v>488400</v>
      </c>
      <c r="K637" s="5" t="str">
        <f>rawTransactionSheet!I637</f>
        <v>15015</v>
      </c>
      <c r="L637" s="5" t="str">
        <f>rawTransactionSheet!J637</f>
        <v>3</v>
      </c>
      <c r="M637" s="5" t="str">
        <f>rawTransactionSheet!K637</f>
        <v>1</v>
      </c>
      <c r="N637" s="5" t="str">
        <f>rawTransactionSheet!L637</f>
        <v>BANGALORE</v>
      </c>
      <c r="O637" s="1" t="str">
        <f t="shared" ref="O637:O640" si="54">VALUE(C637)</f>
        <v>127007</v>
      </c>
      <c r="P637" s="1" t="str">
        <f>MATCH(O637,rawBidData!$A$2:$A$146,0)</f>
        <v>#N/A</v>
      </c>
    </row>
    <row r="638">
      <c r="A638" s="2">
        <v>42370.0</v>
      </c>
      <c r="B638" s="5" t="str">
        <f>rawTransactionSheet!B638</f>
        <v>NandiBid</v>
      </c>
      <c r="C638" s="5" t="str">
        <f>rawTransactionSheet!C638</f>
        <v>116925</v>
      </c>
      <c r="D638" s="5" t="str">
        <f>rawTransactionSheet!D638</f>
        <v>MARUTI SUZUKI</v>
      </c>
      <c r="E638" s="5" t="str">
        <f>rawTransactionSheet!E638</f>
        <v>Swift</v>
      </c>
      <c r="F638" s="5" t="str">
        <f>IFERROR(VLOOKUP(E638,modelMapping,2,0),E638)</f>
        <v>Swift</v>
      </c>
      <c r="G638" s="5" t="str">
        <f>rawTransactionSheet!F638</f>
        <v>VDI</v>
      </c>
      <c r="H638" s="1" t="str">
        <f t="shared" si="1"/>
        <v>VDI</v>
      </c>
      <c r="I638" s="5" t="str">
        <f>rawTransactionSheet!G638</f>
        <v>2012</v>
      </c>
      <c r="J638" s="5" t="str">
        <f>rawTransactionSheet!H638</f>
        <v>488400</v>
      </c>
      <c r="K638" s="5" t="str">
        <f>rawTransactionSheet!I638</f>
        <v>17040</v>
      </c>
      <c r="L638" s="5" t="str">
        <f>rawTransactionSheet!J638</f>
        <v>4</v>
      </c>
      <c r="M638" s="5" t="str">
        <f>rawTransactionSheet!K638</f>
        <v>1</v>
      </c>
      <c r="N638" s="5" t="str">
        <f>rawTransactionSheet!L638</f>
        <v>BANGALORE</v>
      </c>
      <c r="O638" s="1" t="str">
        <f t="shared" si="54"/>
        <v>116925</v>
      </c>
      <c r="P638" s="1" t="str">
        <f>MATCH(O638,rawBidData!$A$2:$A$146,0)</f>
        <v>#N/A</v>
      </c>
    </row>
    <row r="639">
      <c r="A639" s="2">
        <v>42370.0</v>
      </c>
      <c r="B639" s="5" t="str">
        <f>rawTransactionSheet!B639</f>
        <v>NandiBid</v>
      </c>
      <c r="C639" s="5" t="str">
        <f>rawTransactionSheet!C639</f>
        <v>123116</v>
      </c>
      <c r="D639" s="5" t="str">
        <f>rawTransactionSheet!D639</f>
        <v>MARUTI SUZUKI</v>
      </c>
      <c r="E639" s="5" t="str">
        <f>rawTransactionSheet!E639</f>
        <v>SWIFT DZIRE</v>
      </c>
      <c r="F639" s="5" t="str">
        <f>IFERROR(VLOOKUP(E639,modelMapping,2,0),E639)</f>
        <v>SWIFT DZIRE</v>
      </c>
      <c r="G639" s="5" t="str">
        <f>rawTransactionSheet!F639</f>
        <v>VXI</v>
      </c>
      <c r="H639" s="1" t="str">
        <f t="shared" si="1"/>
        <v>VXI</v>
      </c>
      <c r="I639" s="5" t="str">
        <f>rawTransactionSheet!G639</f>
        <v>2013</v>
      </c>
      <c r="J639" s="5" t="str">
        <f>rawTransactionSheet!H639</f>
        <v>488400</v>
      </c>
      <c r="K639" s="5" t="str">
        <f>rawTransactionSheet!I639</f>
        <v>31701</v>
      </c>
      <c r="L639" s="5" t="str">
        <f>rawTransactionSheet!J639</f>
        <v>3</v>
      </c>
      <c r="M639" s="5" t="str">
        <f>rawTransactionSheet!K639</f>
        <v>1</v>
      </c>
      <c r="N639" s="5" t="str">
        <f>rawTransactionSheet!L639</f>
        <v>BANGALORE</v>
      </c>
      <c r="O639" s="1" t="str">
        <f t="shared" si="54"/>
        <v>123116</v>
      </c>
      <c r="P639" s="1" t="str">
        <f>MATCH(O639,rawBidData!$A$2:$A$146,0)</f>
        <v>#N/A</v>
      </c>
    </row>
    <row r="640">
      <c r="A640" s="2">
        <v>42370.0</v>
      </c>
      <c r="B640" s="5" t="str">
        <f>rawTransactionSheet!B640</f>
        <v>NandiBid</v>
      </c>
      <c r="C640" s="5" t="str">
        <f>rawTransactionSheet!C640</f>
        <v>120282</v>
      </c>
      <c r="D640" s="5" t="str">
        <f>rawTransactionSheet!D640</f>
        <v>HYUNDAI</v>
      </c>
      <c r="E640" s="5" t="str">
        <f>rawTransactionSheet!E640</f>
        <v>Xcent</v>
      </c>
      <c r="F640" s="5" t="str">
        <f>IFERROR(VLOOKUP(E640,modelMapping,2,0),E640)</f>
        <v>Xcent</v>
      </c>
      <c r="G640" s="5" t="str">
        <f>rawTransactionSheet!F640</f>
        <v>SX 1.2 (O)</v>
      </c>
      <c r="H640" s="1" t="str">
        <f t="shared" si="1"/>
        <v>SX 1.2 (O)</v>
      </c>
      <c r="I640" s="5" t="str">
        <f>rawTransactionSheet!G640</f>
        <v>2014</v>
      </c>
      <c r="J640" s="5" t="str">
        <f>rawTransactionSheet!H640</f>
        <v>488400</v>
      </c>
      <c r="K640" s="5" t="str">
        <f>rawTransactionSheet!I640</f>
        <v>7321</v>
      </c>
      <c r="L640" s="5" t="str">
        <f>rawTransactionSheet!J640</f>
        <v>2</v>
      </c>
      <c r="M640" s="5" t="str">
        <f>rawTransactionSheet!K640</f>
        <v>1</v>
      </c>
      <c r="N640" s="5" t="str">
        <f>rawTransactionSheet!L640</f>
        <v>BANGALORE</v>
      </c>
      <c r="O640" s="1" t="str">
        <f t="shared" si="54"/>
        <v>120282</v>
      </c>
      <c r="P640" s="1" t="str">
        <f>MATCH(O640,rawBidData!$A$2:$A$146,0)</f>
        <v>#N/A</v>
      </c>
    </row>
    <row r="641">
      <c r="A641" s="2">
        <v>42370.0</v>
      </c>
      <c r="B641" s="5" t="str">
        <f>rawTransactionSheet!B641</f>
        <v>RNS</v>
      </c>
      <c r="C641" s="5" t="str">
        <f>rawTransactionSheet!C641</f>
        <v>KA41Z1598</v>
      </c>
      <c r="D641" s="5" t="str">
        <f>rawTransactionSheet!D641</f>
        <v>MARUTI SUZUKI</v>
      </c>
      <c r="E641" s="5" t="str">
        <f>rawTransactionSheet!E641</f>
        <v>Ritz</v>
      </c>
      <c r="F641" s="5" t="str">
        <f>IFERROR(VLOOKUP(E641,modelMapping,2,0),E641)</f>
        <v>Ritz</v>
      </c>
      <c r="G641" s="5" t="str">
        <f>rawTransactionSheet!F641</f>
        <v>VDI</v>
      </c>
      <c r="H641" s="1" t="str">
        <f t="shared" si="1"/>
        <v>VDI</v>
      </c>
      <c r="I641" s="5" t="str">
        <f>rawTransactionSheet!G641</f>
        <v>2013</v>
      </c>
      <c r="J641" s="5" t="str">
        <f>rawTransactionSheet!H641</f>
        <v>487290</v>
      </c>
      <c r="K641" s="5" t="str">
        <f>rawTransactionSheet!I641</f>
        <v>14678</v>
      </c>
      <c r="L641" s="5" t="str">
        <f>rawTransactionSheet!J641</f>
        <v>2.753424658</v>
      </c>
      <c r="M641" s="5" t="str">
        <f>rawTransactionSheet!K641</f>
        <v>2</v>
      </c>
      <c r="N641" s="5" t="str">
        <f>rawTransactionSheet!L641</f>
        <v>BANGALORE</v>
      </c>
    </row>
    <row r="642">
      <c r="A642" s="2">
        <v>42370.0</v>
      </c>
      <c r="B642" s="5" t="str">
        <f>rawTransactionSheet!B642</f>
        <v>PrasoonData</v>
      </c>
      <c r="C642" s="5" t="str">
        <f>rawTransactionSheet!C642</f>
        <v>Prasoon519</v>
      </c>
      <c r="D642" s="5" t="str">
        <f>rawTransactionSheet!D642</f>
        <v>MARUTI SUZUKI</v>
      </c>
      <c r="E642" s="5" t="str">
        <f>rawTransactionSheet!E642</f>
        <v>Swift</v>
      </c>
      <c r="F642" s="5" t="str">
        <f>IFERROR(VLOOKUP(E642,modelMapping,2,0),E642)</f>
        <v>Swift</v>
      </c>
      <c r="G642" s="5" t="str">
        <f>rawTransactionSheet!F642</f>
        <v>VXI</v>
      </c>
      <c r="H642" s="1" t="str">
        <f t="shared" si="1"/>
        <v>VXI</v>
      </c>
      <c r="I642" s="5" t="str">
        <f>rawTransactionSheet!G642</f>
        <v>2015</v>
      </c>
      <c r="J642" s="5" t="str">
        <f>rawTransactionSheet!H642</f>
        <v>486825.9148</v>
      </c>
      <c r="K642" s="5" t="str">
        <f>rawTransactionSheet!I642</f>
        <v>60000</v>
      </c>
      <c r="L642" s="5" t="str">
        <f>rawTransactionSheet!J642</f>
        <v>0</v>
      </c>
      <c r="M642" s="5" t="str">
        <f>rawTransactionSheet!K642</f>
        <v>1</v>
      </c>
      <c r="N642" s="5" t="str">
        <f>rawTransactionSheet!L642</f>
        <v>BANGALORE</v>
      </c>
    </row>
    <row r="643">
      <c r="A643" s="2">
        <v>42370.0</v>
      </c>
      <c r="B643" s="5" t="str">
        <f>rawTransactionSheet!B643</f>
        <v>PrasoonData</v>
      </c>
      <c r="C643" s="5" t="str">
        <f>rawTransactionSheet!C643</f>
        <v>Prasoon696</v>
      </c>
      <c r="D643" s="5" t="str">
        <f>rawTransactionSheet!D643</f>
        <v>MARUTI SUZUKI</v>
      </c>
      <c r="E643" s="5" t="str">
        <f>rawTransactionSheet!E643</f>
        <v>Swift</v>
      </c>
      <c r="F643" s="5" t="str">
        <f>IFERROR(VLOOKUP(E643,modelMapping,2,0),E643)</f>
        <v>Swift</v>
      </c>
      <c r="G643" s="5" t="str">
        <f>rawTransactionSheet!F643</f>
        <v>VXI ABS</v>
      </c>
      <c r="H643" s="1" t="str">
        <f t="shared" si="1"/>
        <v>VXI ABS</v>
      </c>
      <c r="I643" s="5" t="str">
        <f>rawTransactionSheet!G643</f>
        <v>2015</v>
      </c>
      <c r="J643" s="5" t="str">
        <f>rawTransactionSheet!H643</f>
        <v>486387.7715</v>
      </c>
      <c r="K643" s="5" t="str">
        <f>rawTransactionSheet!I643</f>
        <v>70000</v>
      </c>
      <c r="L643" s="5" t="str">
        <f>rawTransactionSheet!J643</f>
        <v>0</v>
      </c>
      <c r="M643" s="5" t="str">
        <f>rawTransactionSheet!K643</f>
        <v>1</v>
      </c>
      <c r="N643" s="5" t="str">
        <f>rawTransactionSheet!L643</f>
        <v>BANGALORE</v>
      </c>
    </row>
    <row r="644">
      <c r="A644" s="2">
        <v>42370.0</v>
      </c>
      <c r="B644" s="5" t="str">
        <f>rawTransactionSheet!B644</f>
        <v>PrasoonData</v>
      </c>
      <c r="C644" s="5" t="str">
        <f>rawTransactionSheet!C644</f>
        <v>Prasoon134</v>
      </c>
      <c r="D644" s="5" t="str">
        <f>rawTransactionSheet!D644</f>
        <v>MARUTI SUZUKI</v>
      </c>
      <c r="E644" s="5" t="str">
        <f>rawTransactionSheet!E644</f>
        <v>Swift</v>
      </c>
      <c r="F644" s="5" t="str">
        <f>IFERROR(VLOOKUP(E644,modelMapping,2,0),E644)</f>
        <v>Swift</v>
      </c>
      <c r="G644" s="5" t="str">
        <f>rawTransactionSheet!F644</f>
        <v>GLAM</v>
      </c>
      <c r="H644" s="1" t="str">
        <f t="shared" si="1"/>
        <v>GLAM</v>
      </c>
      <c r="I644" s="5" t="str">
        <f>rawTransactionSheet!G644</f>
        <v>2013</v>
      </c>
      <c r="J644" s="5" t="str">
        <f>rawTransactionSheet!H644</f>
        <v>486219.7872</v>
      </c>
      <c r="K644" s="5" t="str">
        <f>rawTransactionSheet!I644</f>
        <v>50000</v>
      </c>
      <c r="L644" s="5" t="str">
        <f>rawTransactionSheet!J644</f>
        <v>2</v>
      </c>
      <c r="M644" s="5" t="str">
        <f>rawTransactionSheet!K644</f>
        <v>1</v>
      </c>
      <c r="N644" s="5" t="str">
        <f>rawTransactionSheet!L644</f>
        <v>BANGALORE</v>
      </c>
    </row>
    <row r="645">
      <c r="A645" s="2">
        <v>42370.0</v>
      </c>
      <c r="B645" s="5" t="str">
        <f>rawTransactionSheet!B645</f>
        <v>PrasoonData</v>
      </c>
      <c r="C645" s="5" t="str">
        <f>rawTransactionSheet!C645</f>
        <v>Prasoon802</v>
      </c>
      <c r="D645" s="5" t="str">
        <f>rawTransactionSheet!D645</f>
        <v>MARUTI SUZUKI</v>
      </c>
      <c r="E645" s="5" t="str">
        <f>rawTransactionSheet!E645</f>
        <v>Swift</v>
      </c>
      <c r="F645" s="5" t="str">
        <f>IFERROR(VLOOKUP(E645,modelMapping,2,0),E645)</f>
        <v>Swift</v>
      </c>
      <c r="G645" s="5" t="str">
        <f>rawTransactionSheet!F645</f>
        <v>ZXI</v>
      </c>
      <c r="H645" s="1" t="str">
        <f t="shared" si="1"/>
        <v>ZXI</v>
      </c>
      <c r="I645" s="5" t="str">
        <f>rawTransactionSheet!G645</f>
        <v>2011</v>
      </c>
      <c r="J645" s="5" t="str">
        <f>rawTransactionSheet!H645</f>
        <v>485585.28</v>
      </c>
      <c r="K645" s="5" t="str">
        <f>rawTransactionSheet!I645</f>
        <v>10000</v>
      </c>
      <c r="L645" s="5" t="str">
        <f>rawTransactionSheet!J645</f>
        <v>4</v>
      </c>
      <c r="M645" s="5" t="str">
        <f>rawTransactionSheet!K645</f>
        <v>1</v>
      </c>
      <c r="N645" s="5" t="str">
        <f>rawTransactionSheet!L645</f>
        <v>BANGALORE</v>
      </c>
    </row>
    <row r="646">
      <c r="A646" s="2">
        <v>42370.0</v>
      </c>
      <c r="B646" s="5" t="str">
        <f>rawTransactionSheet!B646</f>
        <v>PrasoonData</v>
      </c>
      <c r="C646" s="5" t="str">
        <f>rawTransactionSheet!C646</f>
        <v>Prasoon482</v>
      </c>
      <c r="D646" s="5" t="str">
        <f>rawTransactionSheet!D646</f>
        <v>MARUTI SUZUKI</v>
      </c>
      <c r="E646" s="5" t="str">
        <f>rawTransactionSheet!E646</f>
        <v>Swift</v>
      </c>
      <c r="F646" s="5" t="str">
        <f>IFERROR(VLOOKUP(E646,modelMapping,2,0),E646)</f>
        <v>Swift</v>
      </c>
      <c r="G646" s="5" t="str">
        <f>rawTransactionSheet!F646</f>
        <v>VXI</v>
      </c>
      <c r="H646" s="1" t="str">
        <f t="shared" si="1"/>
        <v>VXI</v>
      </c>
      <c r="I646" s="5" t="str">
        <f>rawTransactionSheet!G646</f>
        <v>2013</v>
      </c>
      <c r="J646" s="5" t="str">
        <f>rawTransactionSheet!H646</f>
        <v>485112</v>
      </c>
      <c r="K646" s="5" t="str">
        <f>rawTransactionSheet!I646</f>
        <v>10000</v>
      </c>
      <c r="L646" s="5" t="str">
        <f>rawTransactionSheet!J646</f>
        <v>2</v>
      </c>
      <c r="M646" s="5" t="str">
        <f>rawTransactionSheet!K646</f>
        <v>1</v>
      </c>
      <c r="N646" s="5" t="str">
        <f>rawTransactionSheet!L646</f>
        <v>BANGALORE</v>
      </c>
    </row>
    <row r="647">
      <c r="A647" s="2">
        <v>42370.0</v>
      </c>
      <c r="B647" s="5" t="str">
        <f>rawTransactionSheet!B647</f>
        <v>PrasoonData</v>
      </c>
      <c r="C647" s="5" t="str">
        <f>rawTransactionSheet!C647</f>
        <v>Prasoon115</v>
      </c>
      <c r="D647" s="5" t="str">
        <f>rawTransactionSheet!D647</f>
        <v>MARUTI SUZUKI</v>
      </c>
      <c r="E647" s="5" t="str">
        <f>rawTransactionSheet!E647</f>
        <v>Swift</v>
      </c>
      <c r="F647" s="5" t="str">
        <f>IFERROR(VLOOKUP(E647,modelMapping,2,0),E647)</f>
        <v>Swift</v>
      </c>
      <c r="G647" s="5" t="str">
        <f>rawTransactionSheet!F647</f>
        <v>GLAM</v>
      </c>
      <c r="H647" s="1" t="str">
        <f t="shared" si="1"/>
        <v>GLAM</v>
      </c>
      <c r="I647" s="5" t="str">
        <f>rawTransactionSheet!G647</f>
        <v>2012</v>
      </c>
      <c r="J647" s="5" t="str">
        <f>rawTransactionSheet!H647</f>
        <v>485100</v>
      </c>
      <c r="K647" s="5" t="str">
        <f>rawTransactionSheet!I647</f>
        <v>20000</v>
      </c>
      <c r="L647" s="5" t="str">
        <f>rawTransactionSheet!J647</f>
        <v>3</v>
      </c>
      <c r="M647" s="5" t="str">
        <f>rawTransactionSheet!K647</f>
        <v>1</v>
      </c>
      <c r="N647" s="5" t="str">
        <f>rawTransactionSheet!L647</f>
        <v>BANGALORE</v>
      </c>
    </row>
    <row r="648">
      <c r="A648" s="2">
        <v>42370.0</v>
      </c>
      <c r="B648" s="5" t="str">
        <f>rawTransactionSheet!B648</f>
        <v>PrasoonData</v>
      </c>
      <c r="C648" s="5" t="str">
        <f>rawTransactionSheet!C648</f>
        <v>Prasoon840</v>
      </c>
      <c r="D648" s="5" t="str">
        <f>rawTransactionSheet!D648</f>
        <v>MARUTI SUZUKI</v>
      </c>
      <c r="E648" s="5" t="str">
        <f>rawTransactionSheet!E648</f>
        <v>Swift</v>
      </c>
      <c r="F648" s="5" t="str">
        <f>IFERROR(VLOOKUP(E648,modelMapping,2,0),E648)</f>
        <v>Swift</v>
      </c>
      <c r="G648" s="5" t="str">
        <f>rawTransactionSheet!F648</f>
        <v>ZXI</v>
      </c>
      <c r="H648" s="1" t="str">
        <f t="shared" si="1"/>
        <v>ZXI</v>
      </c>
      <c r="I648" s="5" t="str">
        <f>rawTransactionSheet!G648</f>
        <v>2013</v>
      </c>
      <c r="J648" s="5" t="str">
        <f>rawTransactionSheet!H648</f>
        <v>485090.4607</v>
      </c>
      <c r="K648" s="5" t="str">
        <f>rawTransactionSheet!I648</f>
        <v>70000</v>
      </c>
      <c r="L648" s="5" t="str">
        <f>rawTransactionSheet!J648</f>
        <v>2</v>
      </c>
      <c r="M648" s="5" t="str">
        <f>rawTransactionSheet!K648</f>
        <v>1</v>
      </c>
      <c r="N648" s="5" t="str">
        <f>rawTransactionSheet!L648</f>
        <v>BANGALORE</v>
      </c>
    </row>
    <row r="649">
      <c r="A649" s="2">
        <v>42370.0</v>
      </c>
      <c r="B649" s="5" t="str">
        <f>rawTransactionSheet!B649</f>
        <v>DelCalling</v>
      </c>
      <c r="C649" s="5" t="str">
        <f>rawTransactionSheet!C649</f>
        <v>61727</v>
      </c>
      <c r="D649" s="5" t="str">
        <f>rawTransactionSheet!D649</f>
        <v>TOYOTA</v>
      </c>
      <c r="E649" s="5" t="str">
        <f>rawTransactionSheet!E649</f>
        <v>Etios</v>
      </c>
      <c r="F649" s="5" t="str">
        <f>IFERROR(VLOOKUP(E649,modelMapping,2,0),E649)</f>
        <v>Etios</v>
      </c>
      <c r="G649" s="5" t="str">
        <f>rawTransactionSheet!F649</f>
        <v>GD</v>
      </c>
      <c r="H649" s="1" t="str">
        <f t="shared" si="1"/>
        <v>GD</v>
      </c>
      <c r="I649" s="5" t="str">
        <f>rawTransactionSheet!G649</f>
        <v>2012</v>
      </c>
      <c r="J649" s="5" t="str">
        <f>rawTransactionSheet!H649</f>
        <v>485000</v>
      </c>
      <c r="K649" s="5" t="str">
        <f>rawTransactionSheet!I649</f>
        <v>110600</v>
      </c>
      <c r="L649" s="5" t="str">
        <f>rawTransactionSheet!J649</f>
        <v>3</v>
      </c>
      <c r="M649" s="5" t="str">
        <f>rawTransactionSheet!K649</f>
        <v>1</v>
      </c>
      <c r="N649" s="5" t="str">
        <f>rawTransactionSheet!L649</f>
        <v>BANGALORE</v>
      </c>
    </row>
    <row r="650">
      <c r="A650" s="2">
        <v>42370.0</v>
      </c>
      <c r="B650" s="5" t="str">
        <f>rawTransactionSheet!B650</f>
        <v>Pratham</v>
      </c>
      <c r="C650" s="5" t="str">
        <f>rawTransactionSheet!C650</f>
        <v>116</v>
      </c>
      <c r="D650" s="5" t="str">
        <f>rawTransactionSheet!D650</f>
        <v>MARUTI SUZUKI</v>
      </c>
      <c r="E650" s="5" t="str">
        <f>rawTransactionSheet!E650</f>
        <v>Ritz</v>
      </c>
      <c r="F650" s="5" t="str">
        <f>IFERROR(VLOOKUP(E650,modelMapping,2,0),E650)</f>
        <v>Ritz</v>
      </c>
      <c r="G650" s="5" t="str">
        <f>rawTransactionSheet!F650</f>
        <v>LDi</v>
      </c>
      <c r="H650" s="1" t="str">
        <f t="shared" si="1"/>
        <v>LDi</v>
      </c>
      <c r="I650" s="5" t="str">
        <f>rawTransactionSheet!G650</f>
        <v>2011</v>
      </c>
      <c r="J650" s="5" t="str">
        <f>rawTransactionSheet!H650</f>
        <v>485000</v>
      </c>
      <c r="K650" s="5" t="str">
        <f>rawTransactionSheet!I650</f>
        <v>30773.44285</v>
      </c>
      <c r="L650" s="5" t="str">
        <f>rawTransactionSheet!J650</f>
        <v>3.846680356</v>
      </c>
      <c r="M650" s="5" t="str">
        <f>rawTransactionSheet!K650</f>
        <v>1</v>
      </c>
      <c r="N650" s="5" t="str">
        <f>rawTransactionSheet!L650</f>
        <v>BANGALORE</v>
      </c>
    </row>
    <row r="651">
      <c r="A651" s="2">
        <v>42370.0</v>
      </c>
      <c r="B651" s="5" t="str">
        <f>rawTransactionSheet!B651</f>
        <v>Pratham</v>
      </c>
      <c r="C651" s="5" t="str">
        <f>rawTransactionSheet!C651</f>
        <v>54</v>
      </c>
      <c r="D651" s="5" t="str">
        <f>rawTransactionSheet!D651</f>
        <v>MARUTI SUZUKI</v>
      </c>
      <c r="E651" s="5" t="str">
        <f>rawTransactionSheet!E651</f>
        <v>Swift</v>
      </c>
      <c r="F651" s="5" t="str">
        <f>IFERROR(VLOOKUP(E651,modelMapping,2,0),E651)</f>
        <v>Swift</v>
      </c>
      <c r="G651" s="5" t="str">
        <f>rawTransactionSheet!F651</f>
        <v>LDi</v>
      </c>
      <c r="H651" s="1" t="str">
        <f t="shared" si="1"/>
        <v>LDi</v>
      </c>
      <c r="I651" s="5" t="str">
        <f>rawTransactionSheet!G651</f>
        <v>2012</v>
      </c>
      <c r="J651" s="5" t="str">
        <f>rawTransactionSheet!H651</f>
        <v>485000</v>
      </c>
      <c r="K651" s="5" t="str">
        <f>rawTransactionSheet!I651</f>
        <v>34891.17043</v>
      </c>
      <c r="L651" s="5" t="str">
        <f>rawTransactionSheet!J651</f>
        <v>2.907597536</v>
      </c>
      <c r="M651" s="5" t="str">
        <f>rawTransactionSheet!K651</f>
        <v>1</v>
      </c>
      <c r="N651" s="5" t="str">
        <f>rawTransactionSheet!L651</f>
        <v>BANGALORE</v>
      </c>
    </row>
    <row r="652">
      <c r="A652" s="2">
        <v>42370.0</v>
      </c>
      <c r="B652" s="5" t="str">
        <f>rawTransactionSheet!B652</f>
        <v>Pratham</v>
      </c>
      <c r="C652" s="5" t="str">
        <f>rawTransactionSheet!C652</f>
        <v>81</v>
      </c>
      <c r="D652" s="5" t="str">
        <f>rawTransactionSheet!D652</f>
        <v>MARUTI SUZUKI</v>
      </c>
      <c r="E652" s="5" t="str">
        <f>rawTransactionSheet!E652</f>
        <v>Swift</v>
      </c>
      <c r="F652" s="5" t="str">
        <f>IFERROR(VLOOKUP(E652,modelMapping,2,0),E652)</f>
        <v>Swift</v>
      </c>
      <c r="G652" s="5" t="str">
        <f>rawTransactionSheet!F652</f>
        <v>VDI</v>
      </c>
      <c r="H652" s="1" t="str">
        <f t="shared" si="1"/>
        <v>VDI</v>
      </c>
      <c r="I652" s="5" t="str">
        <f>rawTransactionSheet!G652</f>
        <v>2011</v>
      </c>
      <c r="J652" s="5" t="str">
        <f>rawTransactionSheet!H652</f>
        <v>485000</v>
      </c>
      <c r="K652" s="5" t="str">
        <f>rawTransactionSheet!I652</f>
        <v>39917.86447</v>
      </c>
      <c r="L652" s="5" t="str">
        <f>rawTransactionSheet!J652</f>
        <v>3.326488706</v>
      </c>
      <c r="M652" s="5" t="str">
        <f>rawTransactionSheet!K652</f>
        <v>1</v>
      </c>
      <c r="N652" s="5" t="str">
        <f>rawTransactionSheet!L652</f>
        <v>BANGALORE</v>
      </c>
    </row>
    <row r="653">
      <c r="A653" s="2">
        <v>42370.0</v>
      </c>
      <c r="B653" s="5" t="str">
        <f>rawTransactionSheet!B653</f>
        <v>RNS</v>
      </c>
      <c r="C653" s="5" t="str">
        <f>rawTransactionSheet!C653</f>
        <v>KA50N1810</v>
      </c>
      <c r="D653" s="5" t="str">
        <f>rawTransactionSheet!D653</f>
        <v>MARUTI SUZUKI</v>
      </c>
      <c r="E653" s="5" t="str">
        <f>rawTransactionSheet!E653</f>
        <v>Swift</v>
      </c>
      <c r="F653" s="5" t="str">
        <f>IFERROR(VLOOKUP(E653,modelMapping,2,0),E653)</f>
        <v>Swift</v>
      </c>
      <c r="G653" s="5" t="str">
        <f>rawTransactionSheet!F653</f>
        <v>VDI</v>
      </c>
      <c r="H653" s="1" t="str">
        <f t="shared" si="1"/>
        <v>VDI</v>
      </c>
      <c r="I653" s="5" t="str">
        <f>rawTransactionSheet!G653</f>
        <v>2011</v>
      </c>
      <c r="J653" s="5" t="str">
        <f>rawTransactionSheet!H653</f>
        <v>485000</v>
      </c>
      <c r="K653" s="5" t="str">
        <f>rawTransactionSheet!I653</f>
        <v>32620</v>
      </c>
      <c r="L653" s="5" t="str">
        <f>rawTransactionSheet!J653</f>
        <v>4.495890411</v>
      </c>
      <c r="M653" s="5" t="str">
        <f>rawTransactionSheet!K653</f>
        <v>1</v>
      </c>
      <c r="N653" s="5" t="str">
        <f>rawTransactionSheet!L653</f>
        <v>BANGALORE</v>
      </c>
    </row>
    <row r="654">
      <c r="A654" s="2">
        <v>42370.0</v>
      </c>
      <c r="B654" s="5" t="str">
        <f>rawTransactionSheet!B654</f>
        <v>RNS</v>
      </c>
      <c r="C654" s="5" t="str">
        <f>rawTransactionSheet!C654</f>
        <v>TN06K2397</v>
      </c>
      <c r="D654" s="5" t="str">
        <f>rawTransactionSheet!D654</f>
        <v>MARUTI SUZUKI</v>
      </c>
      <c r="E654" s="5" t="str">
        <f>rawTransactionSheet!E654</f>
        <v>Swift Dzire</v>
      </c>
      <c r="F654" s="5" t="str">
        <f>IFERROR(VLOOKUP(E654,modelMapping,2,0),E654)</f>
        <v>Swift Dzire</v>
      </c>
      <c r="G654" s="5" t="str">
        <f>rawTransactionSheet!F654</f>
        <v>LDi</v>
      </c>
      <c r="H654" s="1" t="str">
        <f t="shared" si="1"/>
        <v>LDi</v>
      </c>
      <c r="I654" s="5" t="str">
        <f>rawTransactionSheet!G654</f>
        <v>2013</v>
      </c>
      <c r="J654" s="5" t="str">
        <f>rawTransactionSheet!H654</f>
        <v>485000</v>
      </c>
      <c r="K654" s="5" t="str">
        <f>rawTransactionSheet!I654</f>
        <v>33327</v>
      </c>
      <c r="L654" s="5" t="str">
        <f>rawTransactionSheet!J654</f>
        <v>2.97260274</v>
      </c>
      <c r="M654" s="5" t="str">
        <f>rawTransactionSheet!K654</f>
        <v>1</v>
      </c>
      <c r="N654" s="5" t="str">
        <f>rawTransactionSheet!L654</f>
        <v>BANGALORE</v>
      </c>
    </row>
    <row r="655">
      <c r="A655" s="2">
        <v>42370.0</v>
      </c>
      <c r="B655" s="5" t="str">
        <f>rawTransactionSheet!B655</f>
        <v>DelCalling</v>
      </c>
      <c r="C655" s="5" t="str">
        <f>rawTransactionSheet!C655</f>
        <v>71471</v>
      </c>
      <c r="D655" s="5" t="str">
        <f>rawTransactionSheet!D655</f>
        <v>MARUTI SUZUKI</v>
      </c>
      <c r="E655" s="5" t="str">
        <f>rawTransactionSheet!E655</f>
        <v>Swift DZire</v>
      </c>
      <c r="F655" s="5" t="str">
        <f>IFERROR(VLOOKUP(E655,modelMapping,2,0),E655)</f>
        <v>Swift DZire</v>
      </c>
      <c r="G655" s="5" t="str">
        <f>rawTransactionSheet!F655</f>
        <v>VDI</v>
      </c>
      <c r="H655" s="1" t="str">
        <f t="shared" si="1"/>
        <v>VDI</v>
      </c>
      <c r="I655" s="5" t="str">
        <f>rawTransactionSheet!G655</f>
        <v>2010</v>
      </c>
      <c r="J655" s="5" t="str">
        <f>rawTransactionSheet!H655</f>
        <v>485000</v>
      </c>
      <c r="K655" s="5" t="str">
        <f>rawTransactionSheet!I655</f>
        <v>43352</v>
      </c>
      <c r="L655" s="5" t="str">
        <f>rawTransactionSheet!J655</f>
        <v>5</v>
      </c>
      <c r="M655" s="5" t="str">
        <f>rawTransactionSheet!K655</f>
        <v>1</v>
      </c>
      <c r="N655" s="5" t="str">
        <f>rawTransactionSheet!L655</f>
        <v>BANGALORE</v>
      </c>
    </row>
    <row r="656">
      <c r="A656" s="2">
        <v>42370.0</v>
      </c>
      <c r="B656" s="5" t="str">
        <f>rawTransactionSheet!B656</f>
        <v>Pratham</v>
      </c>
      <c r="C656" s="5" t="str">
        <f>rawTransactionSheet!C656</f>
        <v>231</v>
      </c>
      <c r="D656" s="5" t="str">
        <f>rawTransactionSheet!D656</f>
        <v>MARUTI SUZUKI</v>
      </c>
      <c r="E656" s="5" t="str">
        <f>rawTransactionSheet!E656</f>
        <v>Swift Dzire</v>
      </c>
      <c r="F656" s="5" t="str">
        <f>IFERROR(VLOOKUP(E656,modelMapping,2,0),E656)</f>
        <v>Swift Dzire</v>
      </c>
      <c r="G656" s="5" t="str">
        <f>rawTransactionSheet!F656</f>
        <v>VDI</v>
      </c>
      <c r="H656" s="1" t="str">
        <f t="shared" si="1"/>
        <v>VDI</v>
      </c>
      <c r="I656" s="5" t="str">
        <f>rawTransactionSheet!G656</f>
        <v>2010</v>
      </c>
      <c r="J656" s="5" t="str">
        <f>rawTransactionSheet!H656</f>
        <v>485000</v>
      </c>
      <c r="K656" s="5" t="str">
        <f>rawTransactionSheet!I656</f>
        <v>56936.34497</v>
      </c>
      <c r="L656" s="5" t="str">
        <f>rawTransactionSheet!J656</f>
        <v>4.744695414</v>
      </c>
      <c r="M656" s="5" t="str">
        <f>rawTransactionSheet!K656</f>
        <v>1</v>
      </c>
      <c r="N656" s="5" t="str">
        <f>rawTransactionSheet!L656</f>
        <v>BANGALORE</v>
      </c>
    </row>
    <row r="657">
      <c r="A657" s="2">
        <v>42370.0</v>
      </c>
      <c r="B657" s="5" t="str">
        <f>rawTransactionSheet!B657</f>
        <v>DelCalling</v>
      </c>
      <c r="C657" s="5" t="str">
        <f>rawTransactionSheet!C657</f>
        <v>61727</v>
      </c>
      <c r="D657" s="5" t="str">
        <f>rawTransactionSheet!D657</f>
        <v>TOYOTA</v>
      </c>
      <c r="E657" s="5" t="str">
        <f>rawTransactionSheet!E657</f>
        <v>ETIOS</v>
      </c>
      <c r="F657" s="5" t="str">
        <f>IFERROR(VLOOKUP(E657,modelMapping,2,0),E657)</f>
        <v>ETIOS</v>
      </c>
      <c r="G657" s="5" t="str">
        <f>rawTransactionSheet!F657</f>
        <v>GD</v>
      </c>
      <c r="H657" s="1" t="str">
        <f t="shared" si="1"/>
        <v>GD</v>
      </c>
      <c r="I657" s="5" t="str">
        <f>rawTransactionSheet!G657</f>
        <v>2012</v>
      </c>
      <c r="J657" s="5" t="str">
        <f>rawTransactionSheet!H657</f>
        <v>485000</v>
      </c>
      <c r="K657" s="5" t="str">
        <f>rawTransactionSheet!I657</f>
        <v>110600</v>
      </c>
      <c r="L657" s="5" t="str">
        <f>rawTransactionSheet!J657</f>
        <v>4</v>
      </c>
      <c r="M657" s="5" t="str">
        <f>rawTransactionSheet!K657</f>
        <v>1</v>
      </c>
      <c r="N657" s="5" t="str">
        <f>rawTransactionSheet!L657</f>
        <v>BANGALORE</v>
      </c>
    </row>
    <row r="658">
      <c r="A658" s="2">
        <v>42370.0</v>
      </c>
      <c r="B658" s="5" t="str">
        <f>rawTransactionSheet!B658</f>
        <v>PrasoonData</v>
      </c>
      <c r="C658" s="5" t="str">
        <f>rawTransactionSheet!C658</f>
        <v>Prasoon679</v>
      </c>
      <c r="D658" s="5" t="str">
        <f>rawTransactionSheet!D658</f>
        <v>MARUTI SUZUKI</v>
      </c>
      <c r="E658" s="5" t="str">
        <f>rawTransactionSheet!E658</f>
        <v>Swift</v>
      </c>
      <c r="F658" s="5" t="str">
        <f>IFERROR(VLOOKUP(E658,modelMapping,2,0),E658)</f>
        <v>Swift</v>
      </c>
      <c r="G658" s="5" t="str">
        <f>rawTransactionSheet!F658</f>
        <v>VXI ABS</v>
      </c>
      <c r="H658" s="1" t="str">
        <f t="shared" si="1"/>
        <v>VXI ABS</v>
      </c>
      <c r="I658" s="5" t="str">
        <f>rawTransactionSheet!G658</f>
        <v>2014</v>
      </c>
      <c r="J658" s="5" t="str">
        <f>rawTransactionSheet!H658</f>
        <v>484900.0101</v>
      </c>
      <c r="K658" s="5" t="str">
        <f>rawTransactionSheet!I658</f>
        <v>60000</v>
      </c>
      <c r="L658" s="5" t="str">
        <f>rawTransactionSheet!J658</f>
        <v>1</v>
      </c>
      <c r="M658" s="5" t="str">
        <f>rawTransactionSheet!K658</f>
        <v>1</v>
      </c>
      <c r="N658" s="5" t="str">
        <f>rawTransactionSheet!L658</f>
        <v>BANGALORE</v>
      </c>
    </row>
    <row r="659">
      <c r="A659" s="2">
        <v>42370.0</v>
      </c>
      <c r="B659" s="5" t="str">
        <f>rawTransactionSheet!B659</f>
        <v>RNS</v>
      </c>
      <c r="C659" s="5" t="str">
        <f>rawTransactionSheet!C659</f>
        <v>KA52M2644</v>
      </c>
      <c r="D659" s="5" t="str">
        <f>rawTransactionSheet!D659</f>
        <v>MARUTI SUZUKI</v>
      </c>
      <c r="E659" s="5" t="str">
        <f>rawTransactionSheet!E659</f>
        <v>Swift Dzire</v>
      </c>
      <c r="F659" s="5" t="str">
        <f>IFERROR(VLOOKUP(E659,modelMapping,2,0),E659)</f>
        <v>Swift Dzire</v>
      </c>
      <c r="G659" s="5" t="str">
        <f>rawTransactionSheet!F659</f>
        <v>VDI</v>
      </c>
      <c r="H659" s="1" t="str">
        <f t="shared" si="1"/>
        <v>VDI</v>
      </c>
      <c r="I659" s="5" t="str">
        <f>rawTransactionSheet!G659</f>
        <v>2012</v>
      </c>
      <c r="J659" s="5" t="str">
        <f>rawTransactionSheet!H659</f>
        <v>483960</v>
      </c>
      <c r="K659" s="5" t="str">
        <f>rawTransactionSheet!I659</f>
        <v>1010277</v>
      </c>
      <c r="L659" s="5" t="str">
        <f>rawTransactionSheet!J659</f>
        <v>3.830136986</v>
      </c>
      <c r="M659" s="5" t="str">
        <f>rawTransactionSheet!K659</f>
        <v>2</v>
      </c>
      <c r="N659" s="5" t="str">
        <f>rawTransactionSheet!L659</f>
        <v>BANGALORE</v>
      </c>
    </row>
    <row r="660">
      <c r="A660" s="2">
        <v>42370.0</v>
      </c>
      <c r="B660" s="5" t="str">
        <f>rawTransactionSheet!B660</f>
        <v>Pratham</v>
      </c>
      <c r="C660" s="5" t="str">
        <f>rawTransactionSheet!C660</f>
        <v>254</v>
      </c>
      <c r="D660" s="5" t="str">
        <f>rawTransactionSheet!D660</f>
        <v>MARUTI SUZUKI</v>
      </c>
      <c r="E660" s="5" t="str">
        <f>rawTransactionSheet!E660</f>
        <v>Swift Dzire</v>
      </c>
      <c r="F660" s="5" t="str">
        <f>IFERROR(VLOOKUP(E660,modelMapping,2,0),E660)</f>
        <v>Swift Dzire</v>
      </c>
      <c r="G660" s="5" t="str">
        <f>rawTransactionSheet!F660</f>
        <v>VDI</v>
      </c>
      <c r="H660" s="1" t="str">
        <f t="shared" si="1"/>
        <v>VDI</v>
      </c>
      <c r="I660" s="5" t="str">
        <f>rawTransactionSheet!G660</f>
        <v>2010</v>
      </c>
      <c r="J660" s="5" t="str">
        <f>rawTransactionSheet!H660</f>
        <v>482850</v>
      </c>
      <c r="K660" s="5" t="str">
        <f>rawTransactionSheet!I660</f>
        <v>58776.1807</v>
      </c>
      <c r="L660" s="5" t="str">
        <f>rawTransactionSheet!J660</f>
        <v>4.898015058</v>
      </c>
      <c r="M660" s="5" t="str">
        <f>rawTransactionSheet!K660</f>
        <v>1</v>
      </c>
      <c r="N660" s="5" t="str">
        <f>rawTransactionSheet!L660</f>
        <v>BANGALORE</v>
      </c>
    </row>
    <row r="661">
      <c r="A661" s="2">
        <v>42370.0</v>
      </c>
      <c r="B661" s="5" t="str">
        <f>rawTransactionSheet!B661</f>
        <v>Pratham</v>
      </c>
      <c r="C661" s="5" t="str">
        <f>rawTransactionSheet!C661</f>
        <v>80</v>
      </c>
      <c r="D661" s="5" t="str">
        <f>rawTransactionSheet!D661</f>
        <v>MARUTI SUZUKI</v>
      </c>
      <c r="E661" s="5" t="str">
        <f>rawTransactionSheet!E661</f>
        <v>Swift Dzire</v>
      </c>
      <c r="F661" s="5" t="str">
        <f>IFERROR(VLOOKUP(E661,modelMapping,2,0),E661)</f>
        <v>Swift Dzire</v>
      </c>
      <c r="G661" s="5" t="str">
        <f>rawTransactionSheet!F661</f>
        <v>VXI</v>
      </c>
      <c r="H661" s="1" t="str">
        <f t="shared" si="1"/>
        <v>VXI</v>
      </c>
      <c r="I661" s="5" t="str">
        <f>rawTransactionSheet!G661</f>
        <v>2011</v>
      </c>
      <c r="J661" s="5" t="str">
        <f>rawTransactionSheet!H661</f>
        <v>482850</v>
      </c>
      <c r="K661" s="5" t="str">
        <f>rawTransactionSheet!I661</f>
        <v>26611.90965</v>
      </c>
      <c r="L661" s="5" t="str">
        <f>rawTransactionSheet!J661</f>
        <v>3.326488706</v>
      </c>
      <c r="M661" s="5" t="str">
        <f>rawTransactionSheet!K661</f>
        <v>1</v>
      </c>
      <c r="N661" s="5" t="str">
        <f>rawTransactionSheet!L661</f>
        <v>BANGALORE</v>
      </c>
    </row>
    <row r="662">
      <c r="A662" s="2">
        <v>42370.0</v>
      </c>
      <c r="B662" s="5" t="str">
        <f>rawTransactionSheet!B662</f>
        <v>PrasoonData</v>
      </c>
      <c r="C662" s="5" t="str">
        <f>rawTransactionSheet!C662</f>
        <v>Prasoon170</v>
      </c>
      <c r="D662" s="5" t="str">
        <f>rawTransactionSheet!D662</f>
        <v>MARUTI SUZUKI</v>
      </c>
      <c r="E662" s="5" t="str">
        <f>rawTransactionSheet!E662</f>
        <v>Swift</v>
      </c>
      <c r="F662" s="5" t="str">
        <f>IFERROR(VLOOKUP(E662,modelMapping,2,0),E662)</f>
        <v>Swift</v>
      </c>
      <c r="G662" s="5" t="str">
        <f>rawTransactionSheet!F662</f>
        <v>GLAM</v>
      </c>
      <c r="H662" s="1" t="str">
        <f t="shared" si="1"/>
        <v>GLAM</v>
      </c>
      <c r="I662" s="5" t="str">
        <f>rawTransactionSheet!G662</f>
        <v>2015</v>
      </c>
      <c r="J662" s="5" t="str">
        <f>rawTransactionSheet!H662</f>
        <v>482615.7016</v>
      </c>
      <c r="K662" s="5" t="str">
        <f>rawTransactionSheet!I662</f>
        <v>90000</v>
      </c>
      <c r="L662" s="5" t="str">
        <f>rawTransactionSheet!J662</f>
        <v>0</v>
      </c>
      <c r="M662" s="5" t="str">
        <f>rawTransactionSheet!K662</f>
        <v>1</v>
      </c>
      <c r="N662" s="5" t="str">
        <f>rawTransactionSheet!L662</f>
        <v>BANGALORE</v>
      </c>
    </row>
    <row r="663">
      <c r="A663" s="2">
        <v>42370.0</v>
      </c>
      <c r="B663" s="5" t="str">
        <f>rawTransactionSheet!B663</f>
        <v>PrasoonData</v>
      </c>
      <c r="C663" s="5" t="str">
        <f>rawTransactionSheet!C663</f>
        <v>Prasoon153</v>
      </c>
      <c r="D663" s="5" t="str">
        <f>rawTransactionSheet!D663</f>
        <v>MARUTI SUZUKI</v>
      </c>
      <c r="E663" s="5" t="str">
        <f>rawTransactionSheet!E663</f>
        <v>Swift</v>
      </c>
      <c r="F663" s="5" t="str">
        <f>IFERROR(VLOOKUP(E663,modelMapping,2,0),E663)</f>
        <v>Swift</v>
      </c>
      <c r="G663" s="5" t="str">
        <f>rawTransactionSheet!F663</f>
        <v>GLAM</v>
      </c>
      <c r="H663" s="1" t="str">
        <f t="shared" si="1"/>
        <v>GLAM</v>
      </c>
      <c r="I663" s="5" t="str">
        <f>rawTransactionSheet!G663</f>
        <v>2014</v>
      </c>
      <c r="J663" s="5" t="str">
        <f>rawTransactionSheet!H663</f>
        <v>481139.4782</v>
      </c>
      <c r="K663" s="5" t="str">
        <f>rawTransactionSheet!I663</f>
        <v>80000</v>
      </c>
      <c r="L663" s="5" t="str">
        <f>rawTransactionSheet!J663</f>
        <v>1</v>
      </c>
      <c r="M663" s="5" t="str">
        <f>rawTransactionSheet!K663</f>
        <v>1</v>
      </c>
      <c r="N663" s="5" t="str">
        <f>rawTransactionSheet!L663</f>
        <v>BANGALORE</v>
      </c>
    </row>
    <row r="664">
      <c r="A664" s="2">
        <v>42370.0</v>
      </c>
      <c r="B664" s="5" t="str">
        <f>rawTransactionSheet!B664</f>
        <v>PrasoonData</v>
      </c>
      <c r="C664" s="5" t="str">
        <f>rawTransactionSheet!C664</f>
        <v>Prasoon502</v>
      </c>
      <c r="D664" s="5" t="str">
        <f>rawTransactionSheet!D664</f>
        <v>MARUTI SUZUKI</v>
      </c>
      <c r="E664" s="5" t="str">
        <f>rawTransactionSheet!E664</f>
        <v>Swift</v>
      </c>
      <c r="F664" s="5" t="str">
        <f>IFERROR(VLOOKUP(E664,modelMapping,2,0),E664)</f>
        <v>Swift</v>
      </c>
      <c r="G664" s="5" t="str">
        <f>rawTransactionSheet!F664</f>
        <v>VXI</v>
      </c>
      <c r="H664" s="1" t="str">
        <f t="shared" si="1"/>
        <v>VXI</v>
      </c>
      <c r="I664" s="5" t="str">
        <f>rawTransactionSheet!G664</f>
        <v>2014</v>
      </c>
      <c r="J664" s="5" t="str">
        <f>rawTransactionSheet!H664</f>
        <v>480384.3968</v>
      </c>
      <c r="K664" s="5" t="str">
        <f>rawTransactionSheet!I664</f>
        <v>50000</v>
      </c>
      <c r="L664" s="5" t="str">
        <f>rawTransactionSheet!J664</f>
        <v>1</v>
      </c>
      <c r="M664" s="5" t="str">
        <f>rawTransactionSheet!K664</f>
        <v>1</v>
      </c>
      <c r="N664" s="5" t="str">
        <f>rawTransactionSheet!L664</f>
        <v>BANGALORE</v>
      </c>
    </row>
    <row r="665">
      <c r="A665" s="2">
        <v>42370.0</v>
      </c>
      <c r="B665" s="5" t="str">
        <f>rawTransactionSheet!B665</f>
        <v>PrasoonData</v>
      </c>
      <c r="C665" s="5" t="str">
        <f>rawTransactionSheet!C665</f>
        <v>Prasoon660</v>
      </c>
      <c r="D665" s="5" t="str">
        <f>rawTransactionSheet!D665</f>
        <v>MARUTI SUZUKI</v>
      </c>
      <c r="E665" s="5" t="str">
        <f>rawTransactionSheet!E665</f>
        <v>Swift</v>
      </c>
      <c r="F665" s="5" t="str">
        <f>IFERROR(VLOOKUP(E665,modelMapping,2,0),E665)</f>
        <v>Swift</v>
      </c>
      <c r="G665" s="5" t="str">
        <f>rawTransactionSheet!F665</f>
        <v>VXI ABS</v>
      </c>
      <c r="H665" s="1" t="str">
        <f t="shared" si="1"/>
        <v>VXI ABS</v>
      </c>
      <c r="I665" s="5" t="str">
        <f>rawTransactionSheet!G665</f>
        <v>2013</v>
      </c>
      <c r="J665" s="5" t="str">
        <f>rawTransactionSheet!H665</f>
        <v>480070.64</v>
      </c>
      <c r="K665" s="5" t="str">
        <f>rawTransactionSheet!I665</f>
        <v>30000</v>
      </c>
      <c r="L665" s="5" t="str">
        <f>rawTransactionSheet!J665</f>
        <v>2</v>
      </c>
      <c r="M665" s="5" t="str">
        <f>rawTransactionSheet!K665</f>
        <v>1</v>
      </c>
      <c r="N665" s="5" t="str">
        <f>rawTransactionSheet!L665</f>
        <v>BANGALORE</v>
      </c>
    </row>
    <row r="666">
      <c r="A666" s="2">
        <v>42370.0</v>
      </c>
      <c r="B666" s="5" t="str">
        <f>rawTransactionSheet!B666</f>
        <v>DelCalling</v>
      </c>
      <c r="C666" s="5" t="str">
        <f>rawTransactionSheet!C666</f>
        <v>59393</v>
      </c>
      <c r="D666" s="5" t="str">
        <f>rawTransactionSheet!D666</f>
        <v>MARUTI SUZUKI</v>
      </c>
      <c r="E666" s="5" t="str">
        <f>rawTransactionSheet!E666</f>
        <v>Swift</v>
      </c>
      <c r="F666" s="5" t="str">
        <f>IFERROR(VLOOKUP(E666,modelMapping,2,0),E666)</f>
        <v>Swift</v>
      </c>
      <c r="G666" s="5" t="str">
        <f>rawTransactionSheet!F666</f>
        <v>LDi</v>
      </c>
      <c r="H666" s="1" t="str">
        <f t="shared" si="1"/>
        <v>LDi</v>
      </c>
      <c r="I666" s="5" t="str">
        <f>rawTransactionSheet!G666</f>
        <v>2012</v>
      </c>
      <c r="J666" s="5" t="str">
        <f>rawTransactionSheet!H666</f>
        <v>480000</v>
      </c>
      <c r="K666" s="5" t="str">
        <f>rawTransactionSheet!I666</f>
        <v>35858</v>
      </c>
      <c r="L666" s="5" t="str">
        <f>rawTransactionSheet!J666</f>
        <v>3</v>
      </c>
      <c r="M666" s="5" t="str">
        <f>rawTransactionSheet!K666</f>
        <v>1</v>
      </c>
      <c r="N666" s="5" t="str">
        <f>rawTransactionSheet!L666</f>
        <v>BANGALORE</v>
      </c>
    </row>
    <row r="667">
      <c r="A667" s="2">
        <v>42370.0</v>
      </c>
      <c r="B667" s="5" t="str">
        <f>rawTransactionSheet!B667</f>
        <v>RNS</v>
      </c>
      <c r="C667" s="5" t="str">
        <f>rawTransactionSheet!C667</f>
        <v>kA03MQ8712</v>
      </c>
      <c r="D667" s="5" t="str">
        <f>rawTransactionSheet!D667</f>
        <v>MARUTI SUZUKI</v>
      </c>
      <c r="E667" s="5" t="str">
        <f>rawTransactionSheet!E667</f>
        <v>Swift</v>
      </c>
      <c r="F667" s="5" t="str">
        <f>IFERROR(VLOOKUP(E667,modelMapping,2,0),E667)</f>
        <v>Swift</v>
      </c>
      <c r="G667" s="5" t="str">
        <f>rawTransactionSheet!F667</f>
        <v>VDI</v>
      </c>
      <c r="H667" s="1" t="str">
        <f t="shared" si="1"/>
        <v>VDI</v>
      </c>
      <c r="I667" s="5" t="str">
        <f>rawTransactionSheet!G667</f>
        <v>2012</v>
      </c>
      <c r="J667" s="5" t="str">
        <f>rawTransactionSheet!H667</f>
        <v>480000</v>
      </c>
      <c r="K667" s="5" t="str">
        <f>rawTransactionSheet!I667</f>
        <v>51244</v>
      </c>
      <c r="L667" s="5" t="str">
        <f>rawTransactionSheet!J667</f>
        <v>3.657534247</v>
      </c>
      <c r="M667" s="5" t="str">
        <f>rawTransactionSheet!K667</f>
        <v>1</v>
      </c>
      <c r="N667" s="5" t="str">
        <f>rawTransactionSheet!L667</f>
        <v>BANGALORE</v>
      </c>
    </row>
    <row r="668">
      <c r="A668" s="2">
        <v>42370.0</v>
      </c>
      <c r="B668" s="5" t="str">
        <f>rawTransactionSheet!B668</f>
        <v>PrasoonData</v>
      </c>
      <c r="C668" s="5" t="str">
        <f>rawTransactionSheet!C668</f>
        <v>Prasoon822</v>
      </c>
      <c r="D668" s="5" t="str">
        <f>rawTransactionSheet!D668</f>
        <v>MARUTI SUZUKI</v>
      </c>
      <c r="E668" s="5" t="str">
        <f>rawTransactionSheet!E668</f>
        <v>Swift</v>
      </c>
      <c r="F668" s="5" t="str">
        <f>IFERROR(VLOOKUP(E668,modelMapping,2,0),E668)</f>
        <v>Swift</v>
      </c>
      <c r="G668" s="5" t="str">
        <f>rawTransactionSheet!F668</f>
        <v>ZXI</v>
      </c>
      <c r="H668" s="1" t="str">
        <f t="shared" si="1"/>
        <v>ZXI</v>
      </c>
      <c r="I668" s="5" t="str">
        <f>rawTransactionSheet!G668</f>
        <v>2012</v>
      </c>
      <c r="J668" s="5" t="str">
        <f>rawTransactionSheet!H668</f>
        <v>479183.4358</v>
      </c>
      <c r="K668" s="5" t="str">
        <f>rawTransactionSheet!I668</f>
        <v>50000</v>
      </c>
      <c r="L668" s="5" t="str">
        <f>rawTransactionSheet!J668</f>
        <v>3</v>
      </c>
      <c r="M668" s="5" t="str">
        <f>rawTransactionSheet!K668</f>
        <v>1</v>
      </c>
      <c r="N668" s="5" t="str">
        <f>rawTransactionSheet!L668</f>
        <v>BANGALORE</v>
      </c>
    </row>
    <row r="669">
      <c r="A669" s="2">
        <v>42370.0</v>
      </c>
      <c r="B669" s="5" t="str">
        <f>rawTransactionSheet!B669</f>
        <v>PrasoonData</v>
      </c>
      <c r="C669" s="5" t="str">
        <f>rawTransactionSheet!C669</f>
        <v>Prasoon641</v>
      </c>
      <c r="D669" s="5" t="str">
        <f>rawTransactionSheet!D669</f>
        <v>MARUTI SUZUKI</v>
      </c>
      <c r="E669" s="5" t="str">
        <f>rawTransactionSheet!E669</f>
        <v>Swift</v>
      </c>
      <c r="F669" s="5" t="str">
        <f>IFERROR(VLOOKUP(E669,modelMapping,2,0),E669)</f>
        <v>Swift</v>
      </c>
      <c r="G669" s="5" t="str">
        <f>rawTransactionSheet!F669</f>
        <v>VXI ABS</v>
      </c>
      <c r="H669" s="1" t="str">
        <f t="shared" si="1"/>
        <v>VXI ABS</v>
      </c>
      <c r="I669" s="5" t="str">
        <f>rawTransactionSheet!G669</f>
        <v>2012</v>
      </c>
      <c r="J669" s="5" t="str">
        <f>rawTransactionSheet!H669</f>
        <v>478581.9192</v>
      </c>
      <c r="K669" s="5" t="str">
        <f>rawTransactionSheet!I669</f>
        <v>1000</v>
      </c>
      <c r="L669" s="5" t="str">
        <f>rawTransactionSheet!J669</f>
        <v>3</v>
      </c>
      <c r="M669" s="5" t="str">
        <f>rawTransactionSheet!K669</f>
        <v>1</v>
      </c>
      <c r="N669" s="5" t="str">
        <f>rawTransactionSheet!L669</f>
        <v>BANGALORE</v>
      </c>
    </row>
    <row r="670">
      <c r="A670" s="2">
        <v>42370.0</v>
      </c>
      <c r="B670" s="5" t="str">
        <f>rawTransactionSheet!B670</f>
        <v>NandiBid</v>
      </c>
      <c r="C670" s="5" t="str">
        <f>rawTransactionSheet!C670</f>
        <v>134214</v>
      </c>
      <c r="D670" s="5" t="str">
        <f>rawTransactionSheet!D670</f>
        <v>TOYOTA</v>
      </c>
      <c r="E670" s="5" t="str">
        <f>rawTransactionSheet!E670</f>
        <v>ETIOS</v>
      </c>
      <c r="F670" s="5" t="str">
        <f>IFERROR(VLOOKUP(E670,modelMapping,2,0),E670)</f>
        <v>ETIOS</v>
      </c>
      <c r="G670" s="5" t="str">
        <f>rawTransactionSheet!F670</f>
        <v>VX</v>
      </c>
      <c r="H670" s="1" t="str">
        <f t="shared" si="1"/>
        <v>VX</v>
      </c>
      <c r="I670" s="5" t="str">
        <f>rawTransactionSheet!G670</f>
        <v>2012</v>
      </c>
      <c r="J670" s="5" t="str">
        <f>rawTransactionSheet!H670</f>
        <v>477300</v>
      </c>
      <c r="K670" s="5" t="str">
        <f>rawTransactionSheet!I670</f>
        <v>14001</v>
      </c>
      <c r="L670" s="5" t="str">
        <f>rawTransactionSheet!J670</f>
        <v>4</v>
      </c>
      <c r="M670" s="5" t="str">
        <f>rawTransactionSheet!K670</f>
        <v>1</v>
      </c>
      <c r="N670" s="5" t="str">
        <f>rawTransactionSheet!L670</f>
        <v>BANGALORE</v>
      </c>
      <c r="O670" s="1" t="str">
        <f t="shared" ref="O670:O675" si="55">VALUE(C670)</f>
        <v>134214</v>
      </c>
      <c r="P670" s="1" t="str">
        <f>MATCH(O670,rawBidData!$A$2:$A$146,0)</f>
        <v>#N/A</v>
      </c>
    </row>
    <row r="671">
      <c r="A671" s="2">
        <v>42370.0</v>
      </c>
      <c r="B671" s="5" t="str">
        <f>rawTransactionSheet!B671</f>
        <v>NandiBid</v>
      </c>
      <c r="C671" s="5" t="str">
        <f>rawTransactionSheet!C671</f>
        <v>124759</v>
      </c>
      <c r="D671" s="5" t="str">
        <f>rawTransactionSheet!D671</f>
        <v>TOYOTA</v>
      </c>
      <c r="E671" s="5" t="str">
        <f>rawTransactionSheet!E671</f>
        <v>ETIOS LIVA</v>
      </c>
      <c r="F671" s="5" t="str">
        <f>IFERROR(VLOOKUP(E671,modelMapping,2,0),E671)</f>
        <v>ETIOS LIVA</v>
      </c>
      <c r="G671" s="5" t="str">
        <f>rawTransactionSheet!F671</f>
        <v>G</v>
      </c>
      <c r="H671" s="1" t="str">
        <f t="shared" si="1"/>
        <v>G</v>
      </c>
      <c r="I671" s="5" t="str">
        <f>rawTransactionSheet!G671</f>
        <v>2014</v>
      </c>
      <c r="J671" s="5" t="str">
        <f>rawTransactionSheet!H671</f>
        <v>477300</v>
      </c>
      <c r="K671" s="5" t="str">
        <f>rawTransactionSheet!I671</f>
        <v>9420</v>
      </c>
      <c r="L671" s="5" t="str">
        <f>rawTransactionSheet!J671</f>
        <v>2</v>
      </c>
      <c r="M671" s="5" t="str">
        <f>rawTransactionSheet!K671</f>
        <v>1</v>
      </c>
      <c r="N671" s="5" t="str">
        <f>rawTransactionSheet!L671</f>
        <v>BANGALORE</v>
      </c>
      <c r="O671" s="1" t="str">
        <f t="shared" si="55"/>
        <v>124759</v>
      </c>
      <c r="P671" s="1" t="str">
        <f>MATCH(O671,rawBidData!$A$2:$A$146,0)</f>
        <v>#N/A</v>
      </c>
    </row>
    <row r="672">
      <c r="A672" s="2">
        <v>42370.0</v>
      </c>
      <c r="B672" s="5" t="str">
        <f>rawTransactionSheet!B672</f>
        <v>NandiBid</v>
      </c>
      <c r="C672" s="5" t="str">
        <f>rawTransactionSheet!C672</f>
        <v>138049</v>
      </c>
      <c r="D672" s="5" t="str">
        <f>rawTransactionSheet!D672</f>
        <v>TOYOTA</v>
      </c>
      <c r="E672" s="5" t="str">
        <f>rawTransactionSheet!E672</f>
        <v>ETIOS LIVA</v>
      </c>
      <c r="F672" s="5" t="str">
        <f>IFERROR(VLOOKUP(E672,modelMapping,2,0),E672)</f>
        <v>ETIOS LIVA</v>
      </c>
      <c r="G672" s="5" t="str">
        <f>rawTransactionSheet!F672</f>
        <v>GD</v>
      </c>
      <c r="H672" s="1" t="str">
        <f t="shared" si="1"/>
        <v>GD</v>
      </c>
      <c r="I672" s="5" t="str">
        <f>rawTransactionSheet!G672</f>
        <v>2012</v>
      </c>
      <c r="J672" s="5" t="str">
        <f>rawTransactionSheet!H672</f>
        <v>477300</v>
      </c>
      <c r="K672" s="5" t="str">
        <f>rawTransactionSheet!I672</f>
        <v>38954</v>
      </c>
      <c r="L672" s="5" t="str">
        <f>rawTransactionSheet!J672</f>
        <v>4</v>
      </c>
      <c r="M672" s="5" t="str">
        <f>rawTransactionSheet!K672</f>
        <v>1</v>
      </c>
      <c r="N672" s="5" t="str">
        <f>rawTransactionSheet!L672</f>
        <v>BANGALORE</v>
      </c>
      <c r="O672" s="1" t="str">
        <f t="shared" si="55"/>
        <v>138049</v>
      </c>
      <c r="P672" s="1" t="str">
        <f>MATCH(O672,rawBidData!$A$2:$A$146,0)</f>
        <v>119</v>
      </c>
    </row>
    <row r="673">
      <c r="A673" s="2">
        <v>42370.0</v>
      </c>
      <c r="B673" s="5" t="str">
        <f>rawTransactionSheet!B673</f>
        <v>NandiBid</v>
      </c>
      <c r="C673" s="5" t="str">
        <f>rawTransactionSheet!C673</f>
        <v>125586</v>
      </c>
      <c r="D673" s="5" t="str">
        <f>rawTransactionSheet!D673</f>
        <v>HYUNDAI</v>
      </c>
      <c r="E673" s="5" t="str">
        <f>rawTransactionSheet!E673</f>
        <v>I20</v>
      </c>
      <c r="F673" s="5" t="str">
        <f>IFERROR(VLOOKUP(E673,modelMapping,2,0),E673)</f>
        <v>I20</v>
      </c>
      <c r="G673" s="5" t="str">
        <f>rawTransactionSheet!F673</f>
        <v>Sportz 1.2</v>
      </c>
      <c r="H673" s="1" t="str">
        <f t="shared" si="1"/>
        <v>Sportz 1.2</v>
      </c>
      <c r="I673" s="5" t="str">
        <f>rawTransactionSheet!G673</f>
        <v>2012</v>
      </c>
      <c r="J673" s="5" t="str">
        <f>rawTransactionSheet!H673</f>
        <v>477300</v>
      </c>
      <c r="K673" s="5" t="str">
        <f>rawTransactionSheet!I673</f>
        <v>49863</v>
      </c>
      <c r="L673" s="5" t="str">
        <f>rawTransactionSheet!J673</f>
        <v>4</v>
      </c>
      <c r="M673" s="5" t="str">
        <f>rawTransactionSheet!K673</f>
        <v>1</v>
      </c>
      <c r="N673" s="5" t="str">
        <f>rawTransactionSheet!L673</f>
        <v>BANGALORE</v>
      </c>
      <c r="O673" s="1" t="str">
        <f t="shared" si="55"/>
        <v>125586</v>
      </c>
      <c r="P673" s="1" t="str">
        <f>MATCH(O673,rawBidData!$A$2:$A$146,0)</f>
        <v>#N/A</v>
      </c>
    </row>
    <row r="674">
      <c r="A674" s="2">
        <v>42370.0</v>
      </c>
      <c r="B674" s="5" t="str">
        <f>rawTransactionSheet!B674</f>
        <v>NandiBid</v>
      </c>
      <c r="C674" s="5" t="str">
        <f>rawTransactionSheet!C674</f>
        <v>126572</v>
      </c>
      <c r="D674" s="5" t="str">
        <f>rawTransactionSheet!D674</f>
        <v>HYUNDAI</v>
      </c>
      <c r="E674" s="5" t="str">
        <f>rawTransactionSheet!E674</f>
        <v>I20</v>
      </c>
      <c r="F674" s="5" t="str">
        <f>IFERROR(VLOOKUP(E674,modelMapping,2,0),E674)</f>
        <v>I20</v>
      </c>
      <c r="G674" s="5" t="str">
        <f>rawTransactionSheet!F674</f>
        <v>Sportz 1.2</v>
      </c>
      <c r="H674" s="1" t="str">
        <f t="shared" si="1"/>
        <v>Sportz 1.2</v>
      </c>
      <c r="I674" s="5" t="str">
        <f>rawTransactionSheet!G674</f>
        <v>2013</v>
      </c>
      <c r="J674" s="5" t="str">
        <f>rawTransactionSheet!H674</f>
        <v>477300</v>
      </c>
      <c r="K674" s="5" t="str">
        <f>rawTransactionSheet!I674</f>
        <v>21416</v>
      </c>
      <c r="L674" s="5" t="str">
        <f>rawTransactionSheet!J674</f>
        <v>3</v>
      </c>
      <c r="M674" s="5" t="str">
        <f>rawTransactionSheet!K674</f>
        <v>1</v>
      </c>
      <c r="N674" s="5" t="str">
        <f>rawTransactionSheet!L674</f>
        <v>BANGALORE</v>
      </c>
      <c r="O674" s="1" t="str">
        <f t="shared" si="55"/>
        <v>126572</v>
      </c>
      <c r="P674" s="1" t="str">
        <f>MATCH(O674,rawBidData!$A$2:$A$146,0)</f>
        <v>#N/A</v>
      </c>
    </row>
    <row r="675">
      <c r="A675" s="2">
        <v>42370.0</v>
      </c>
      <c r="B675" s="5" t="str">
        <f>rawTransactionSheet!B675</f>
        <v>NandiBid</v>
      </c>
      <c r="C675" s="5" t="str">
        <f>rawTransactionSheet!C675</f>
        <v>115969</v>
      </c>
      <c r="D675" s="5" t="str">
        <f>rawTransactionSheet!D675</f>
        <v>VOLKSWAGEN</v>
      </c>
      <c r="E675" s="5" t="str">
        <f>rawTransactionSheet!E675</f>
        <v>Polo</v>
      </c>
      <c r="F675" s="5" t="str">
        <f>IFERROR(VLOOKUP(E675,modelMapping,2,0),E675)</f>
        <v>Polo</v>
      </c>
      <c r="G675" s="5" t="str">
        <f>rawTransactionSheet!F675</f>
        <v>Highline 1.6L (P)</v>
      </c>
      <c r="H675" s="1" t="str">
        <f t="shared" si="1"/>
        <v>Highline 1.6L (P)</v>
      </c>
      <c r="I675" s="5" t="str">
        <f>rawTransactionSheet!G675</f>
        <v>2013</v>
      </c>
      <c r="J675" s="5" t="str">
        <f>rawTransactionSheet!H675</f>
        <v>477300</v>
      </c>
      <c r="K675" s="5" t="str">
        <f>rawTransactionSheet!I675</f>
        <v>14900</v>
      </c>
      <c r="L675" s="5" t="str">
        <f>rawTransactionSheet!J675</f>
        <v>3</v>
      </c>
      <c r="M675" s="5" t="str">
        <f>rawTransactionSheet!K675</f>
        <v>1</v>
      </c>
      <c r="N675" s="5" t="str">
        <f>rawTransactionSheet!L675</f>
        <v>BANGALORE</v>
      </c>
      <c r="O675" s="1" t="str">
        <f t="shared" si="55"/>
        <v>115969</v>
      </c>
      <c r="P675" s="1" t="str">
        <f>MATCH(O675,rawBidData!$A$2:$A$146,0)</f>
        <v>#N/A</v>
      </c>
    </row>
    <row r="676">
      <c r="A676" s="2">
        <v>42370.0</v>
      </c>
      <c r="B676" s="5" t="str">
        <f>rawTransactionSheet!B676</f>
        <v>Pratham</v>
      </c>
      <c r="C676" s="5" t="str">
        <f>rawTransactionSheet!C676</f>
        <v>53</v>
      </c>
      <c r="D676" s="5" t="str">
        <f>rawTransactionSheet!D676</f>
        <v>MARUTI SUZUKI</v>
      </c>
      <c r="E676" s="5" t="str">
        <f>rawTransactionSheet!E676</f>
        <v>Swift</v>
      </c>
      <c r="F676" s="5" t="str">
        <f>IFERROR(VLOOKUP(E676,modelMapping,2,0),E676)</f>
        <v>Swift</v>
      </c>
      <c r="G676" s="5" t="str">
        <f>rawTransactionSheet!F676</f>
        <v>LDi</v>
      </c>
      <c r="H676" s="1" t="str">
        <f t="shared" si="1"/>
        <v>LDi</v>
      </c>
      <c r="I676" s="5" t="str">
        <f>rawTransactionSheet!G676</f>
        <v>2012</v>
      </c>
      <c r="J676" s="5" t="str">
        <f>rawTransactionSheet!H676</f>
        <v>477300</v>
      </c>
      <c r="K676" s="5" t="str">
        <f>rawTransactionSheet!I676</f>
        <v>34891.17043</v>
      </c>
      <c r="L676" s="5" t="str">
        <f>rawTransactionSheet!J676</f>
        <v>2.907597536</v>
      </c>
      <c r="M676" s="5" t="str">
        <f>rawTransactionSheet!K676</f>
        <v>1</v>
      </c>
      <c r="N676" s="5" t="str">
        <f>rawTransactionSheet!L676</f>
        <v>BANGALORE</v>
      </c>
    </row>
    <row r="677">
      <c r="A677" s="2">
        <v>42370.0</v>
      </c>
      <c r="B677" s="5" t="str">
        <f>rawTransactionSheet!B677</f>
        <v>NandiBid</v>
      </c>
      <c r="C677" s="5" t="str">
        <f>rawTransactionSheet!C677</f>
        <v>118927</v>
      </c>
      <c r="D677" s="5" t="str">
        <f>rawTransactionSheet!D677</f>
        <v>MARUTI SUZUKI</v>
      </c>
      <c r="E677" s="5" t="str">
        <f>rawTransactionSheet!E677</f>
        <v>Swift</v>
      </c>
      <c r="F677" s="5" t="str">
        <f>IFERROR(VLOOKUP(E677,modelMapping,2,0),E677)</f>
        <v>Swift</v>
      </c>
      <c r="G677" s="5" t="str">
        <f>rawTransactionSheet!F677</f>
        <v>VDI</v>
      </c>
      <c r="H677" s="1" t="str">
        <f t="shared" si="1"/>
        <v>VDI</v>
      </c>
      <c r="I677" s="5" t="str">
        <f>rawTransactionSheet!G677</f>
        <v>2012</v>
      </c>
      <c r="J677" s="5" t="str">
        <f>rawTransactionSheet!H677</f>
        <v>477300</v>
      </c>
      <c r="K677" s="5" t="str">
        <f>rawTransactionSheet!I677</f>
        <v>70924</v>
      </c>
      <c r="L677" s="5" t="str">
        <f>rawTransactionSheet!J677</f>
        <v>4</v>
      </c>
      <c r="M677" s="5" t="str">
        <f>rawTransactionSheet!K677</f>
        <v>1</v>
      </c>
      <c r="N677" s="5" t="str">
        <f>rawTransactionSheet!L677</f>
        <v>BANGALORE</v>
      </c>
      <c r="O677" s="1" t="str">
        <f>VALUE(C677)</f>
        <v>118927</v>
      </c>
      <c r="P677" s="1" t="str">
        <f>MATCH(O677,rawBidData!$A$2:$A$146,0)</f>
        <v>#N/A</v>
      </c>
    </row>
    <row r="678">
      <c r="A678" s="2">
        <v>42370.0</v>
      </c>
      <c r="B678" s="5" t="str">
        <f>rawTransactionSheet!B678</f>
        <v>Pratham</v>
      </c>
      <c r="C678" s="5" t="str">
        <f>rawTransactionSheet!C678</f>
        <v>79</v>
      </c>
      <c r="D678" s="5" t="str">
        <f>rawTransactionSheet!D678</f>
        <v>MARUTI SUZUKI</v>
      </c>
      <c r="E678" s="5" t="str">
        <f>rawTransactionSheet!E678</f>
        <v>Swift</v>
      </c>
      <c r="F678" s="5" t="str">
        <f>IFERROR(VLOOKUP(E678,modelMapping,2,0),E678)</f>
        <v>Swift</v>
      </c>
      <c r="G678" s="5" t="str">
        <f>rawTransactionSheet!F678</f>
        <v>VDI</v>
      </c>
      <c r="H678" s="1" t="str">
        <f t="shared" si="1"/>
        <v>VDI</v>
      </c>
      <c r="I678" s="5" t="str">
        <f>rawTransactionSheet!G678</f>
        <v>2011</v>
      </c>
      <c r="J678" s="5" t="str">
        <f>rawTransactionSheet!H678</f>
        <v>477300</v>
      </c>
      <c r="K678" s="5" t="str">
        <f>rawTransactionSheet!I678</f>
        <v>39917.86447</v>
      </c>
      <c r="L678" s="5" t="str">
        <f>rawTransactionSheet!J678</f>
        <v>3.326488706</v>
      </c>
      <c r="M678" s="5" t="str">
        <f>rawTransactionSheet!K678</f>
        <v>1</v>
      </c>
      <c r="N678" s="5" t="str">
        <f>rawTransactionSheet!L678</f>
        <v>BANGALORE</v>
      </c>
    </row>
    <row r="679">
      <c r="A679" s="2">
        <v>42370.0</v>
      </c>
      <c r="B679" s="5" t="str">
        <f>rawTransactionSheet!B679</f>
        <v>KALYANI MOTORS PVT LTD</v>
      </c>
      <c r="C679" s="5" t="str">
        <f>rawTransactionSheet!C679</f>
        <v>KA53Z8860</v>
      </c>
      <c r="D679" s="5" t="str">
        <f>rawTransactionSheet!D679</f>
        <v>MARUTI SUZUKI</v>
      </c>
      <c r="E679" s="5" t="str">
        <f>rawTransactionSheet!E679</f>
        <v>Swift Dzire</v>
      </c>
      <c r="F679" s="5" t="str">
        <f>IFERROR(VLOOKUP(E679,modelMapping,2,0),E679)</f>
        <v>Swift Dzire</v>
      </c>
      <c r="G679" s="5" t="str">
        <f>rawTransactionSheet!F679</f>
        <v>VXI</v>
      </c>
      <c r="H679" s="1" t="str">
        <f t="shared" si="1"/>
        <v>VXI</v>
      </c>
      <c r="I679" s="5" t="str">
        <f>rawTransactionSheet!G679</f>
        <v>2012</v>
      </c>
      <c r="J679" s="5" t="str">
        <f>rawTransactionSheet!H679</f>
        <v>477300</v>
      </c>
      <c r="K679" s="5" t="str">
        <f>rawTransactionSheet!I679</f>
        <v>29114</v>
      </c>
      <c r="L679" s="5" t="str">
        <f>rawTransactionSheet!J679</f>
        <v>3</v>
      </c>
      <c r="M679" s="5" t="str">
        <f>rawTransactionSheet!K679</f>
        <v>1</v>
      </c>
      <c r="N679" s="5" t="str">
        <f>rawTransactionSheet!L679</f>
        <v>BANGALORE</v>
      </c>
    </row>
    <row r="680">
      <c r="A680" s="2">
        <v>42370.0</v>
      </c>
      <c r="B680" s="5" t="str">
        <f>rawTransactionSheet!B680</f>
        <v>NandiBid</v>
      </c>
      <c r="C680" s="5" t="str">
        <f>rawTransactionSheet!C680</f>
        <v>121862</v>
      </c>
      <c r="D680" s="5" t="str">
        <f>rawTransactionSheet!D680</f>
        <v>MARUTI SUZUKI</v>
      </c>
      <c r="E680" s="5" t="str">
        <f>rawTransactionSheet!E680</f>
        <v>Swift DZire</v>
      </c>
      <c r="F680" s="5" t="str">
        <f>IFERROR(VLOOKUP(E680,modelMapping,2,0),E680)</f>
        <v>Swift DZire</v>
      </c>
      <c r="G680" s="5" t="str">
        <f>rawTransactionSheet!F680</f>
        <v>ZXI</v>
      </c>
      <c r="H680" s="1" t="str">
        <f t="shared" si="1"/>
        <v>ZXI</v>
      </c>
      <c r="I680" s="5" t="str">
        <f>rawTransactionSheet!G680</f>
        <v>2013</v>
      </c>
      <c r="J680" s="5" t="str">
        <f>rawTransactionSheet!H680</f>
        <v>477300</v>
      </c>
      <c r="K680" s="5" t="str">
        <f>rawTransactionSheet!I680</f>
        <v>17436</v>
      </c>
      <c r="L680" s="5" t="str">
        <f>rawTransactionSheet!J680</f>
        <v>3</v>
      </c>
      <c r="M680" s="5" t="str">
        <f>rawTransactionSheet!K680</f>
        <v>1</v>
      </c>
      <c r="N680" s="5" t="str">
        <f>rawTransactionSheet!L680</f>
        <v>BANGALORE</v>
      </c>
      <c r="O680" s="1" t="str">
        <f t="shared" ref="O680:O683" si="56">VALUE(C680)</f>
        <v>121862</v>
      </c>
      <c r="P680" s="1" t="str">
        <f>MATCH(O680,rawBidData!$A$2:$A$146,0)</f>
        <v>#N/A</v>
      </c>
    </row>
    <row r="681">
      <c r="A681" s="2">
        <v>42370.0</v>
      </c>
      <c r="B681" s="5" t="str">
        <f>rawTransactionSheet!B681</f>
        <v>NandiBid</v>
      </c>
      <c r="C681" s="5" t="str">
        <f>rawTransactionSheet!C681</f>
        <v>121862</v>
      </c>
      <c r="D681" s="5" t="str">
        <f>rawTransactionSheet!D681</f>
        <v>MARUTI SUZUKI</v>
      </c>
      <c r="E681" s="5" t="str">
        <f>rawTransactionSheet!E681</f>
        <v>Swift DZire</v>
      </c>
      <c r="F681" s="5" t="str">
        <f>IFERROR(VLOOKUP(E681,modelMapping,2,0),E681)</f>
        <v>Swift DZire</v>
      </c>
      <c r="G681" s="5" t="str">
        <f>rawTransactionSheet!F681</f>
        <v>ZXI</v>
      </c>
      <c r="H681" s="1" t="str">
        <f t="shared" si="1"/>
        <v>ZXI</v>
      </c>
      <c r="I681" s="5" t="str">
        <f>rawTransactionSheet!G681</f>
        <v>2013</v>
      </c>
      <c r="J681" s="5" t="str">
        <f>rawTransactionSheet!H681</f>
        <v>477300</v>
      </c>
      <c r="K681" s="5" t="str">
        <f>rawTransactionSheet!I681</f>
        <v>17436</v>
      </c>
      <c r="L681" s="5" t="str">
        <f>rawTransactionSheet!J681</f>
        <v>3</v>
      </c>
      <c r="M681" s="5" t="str">
        <f>rawTransactionSheet!K681</f>
        <v>1</v>
      </c>
      <c r="N681" s="5" t="str">
        <f>rawTransactionSheet!L681</f>
        <v>BANGALORE</v>
      </c>
      <c r="O681" s="1" t="str">
        <f t="shared" si="56"/>
        <v>121862</v>
      </c>
      <c r="P681" s="1" t="str">
        <f>MATCH(O681,rawBidData!$A$2:$A$146,0)</f>
        <v>#N/A</v>
      </c>
    </row>
    <row r="682">
      <c r="A682" s="2">
        <v>42370.0</v>
      </c>
      <c r="B682" s="5" t="str">
        <f>rawTransactionSheet!B682</f>
        <v>NandiBid</v>
      </c>
      <c r="C682" s="7" t="str">
        <f>rawTransactionSheet!C682</f>
        <v>134214</v>
      </c>
      <c r="D682" s="5" t="str">
        <f>rawTransactionSheet!D682</f>
        <v>TOYOTA</v>
      </c>
      <c r="E682" s="5" t="str">
        <f>rawTransactionSheet!E682</f>
        <v>ETIOS</v>
      </c>
      <c r="F682" s="5" t="str">
        <f>IFERROR(VLOOKUP(E682,modelMapping,2,0),E682)</f>
        <v>ETIOS</v>
      </c>
      <c r="G682" s="5" t="str">
        <f>rawTransactionSheet!F682</f>
        <v>VX</v>
      </c>
      <c r="H682" s="1" t="str">
        <f t="shared" si="1"/>
        <v>VX</v>
      </c>
      <c r="I682" s="5" t="str">
        <f>rawTransactionSheet!G682</f>
        <v>2012</v>
      </c>
      <c r="J682" s="5" t="str">
        <f>rawTransactionSheet!H682</f>
        <v>477300</v>
      </c>
      <c r="K682" s="5" t="str">
        <f>rawTransactionSheet!I682</f>
        <v>14001</v>
      </c>
      <c r="L682" s="5" t="str">
        <f>rawTransactionSheet!J682</f>
        <v>4</v>
      </c>
      <c r="M682" s="5" t="str">
        <f>rawTransactionSheet!K682</f>
        <v>1</v>
      </c>
      <c r="N682" s="5" t="str">
        <f>rawTransactionSheet!L682</f>
        <v>BANGALORE</v>
      </c>
      <c r="O682" s="1" t="str">
        <f t="shared" si="56"/>
        <v>134214</v>
      </c>
      <c r="P682" s="1" t="str">
        <f>MATCH(O682,rawBidData!$A$2:$A$146,0)</f>
        <v>#N/A</v>
      </c>
    </row>
    <row r="683">
      <c r="A683" s="2">
        <v>42370.0</v>
      </c>
      <c r="B683" s="5" t="str">
        <f>rawTransactionSheet!B683</f>
        <v>NandiBid</v>
      </c>
      <c r="C683" s="7" t="str">
        <f>rawTransactionSheet!C683</f>
        <v>138049</v>
      </c>
      <c r="D683" s="5" t="str">
        <f>rawTransactionSheet!D683</f>
        <v>TOYOTA</v>
      </c>
      <c r="E683" s="5" t="str">
        <f>rawTransactionSheet!E683</f>
        <v>ETIOS LIVA</v>
      </c>
      <c r="F683" s="5" t="str">
        <f>IFERROR(VLOOKUP(E683,modelMapping,2,0),E683)</f>
        <v>ETIOS LIVA</v>
      </c>
      <c r="G683" s="5" t="str">
        <f>rawTransactionSheet!F683</f>
        <v>GD</v>
      </c>
      <c r="H683" s="1" t="str">
        <f t="shared" si="1"/>
        <v>GD</v>
      </c>
      <c r="I683" s="5" t="str">
        <f>rawTransactionSheet!G683</f>
        <v>2012</v>
      </c>
      <c r="J683" s="5" t="str">
        <f>rawTransactionSheet!H683</f>
        <v>477300</v>
      </c>
      <c r="K683" s="5" t="str">
        <f>rawTransactionSheet!I683</f>
        <v>38954</v>
      </c>
      <c r="L683" s="5" t="str">
        <f>rawTransactionSheet!J683</f>
        <v>4</v>
      </c>
      <c r="M683" s="5" t="str">
        <f>rawTransactionSheet!K683</f>
        <v>1</v>
      </c>
      <c r="N683" s="5" t="str">
        <f>rawTransactionSheet!L683</f>
        <v>BANGALORE</v>
      </c>
      <c r="O683" s="1" t="str">
        <f t="shared" si="56"/>
        <v>138049</v>
      </c>
      <c r="P683" s="1" t="str">
        <f>MATCH(O683,rawBidData!$A$2:$A$146,0)</f>
        <v>119</v>
      </c>
    </row>
    <row r="684">
      <c r="A684" s="2">
        <v>42370.0</v>
      </c>
      <c r="B684" s="5" t="str">
        <f>rawTransactionSheet!B684</f>
        <v>PrasoonData</v>
      </c>
      <c r="C684" s="5" t="str">
        <f>rawTransactionSheet!C684</f>
        <v>Prasoon876</v>
      </c>
      <c r="D684" s="5" t="str">
        <f>rawTransactionSheet!D684</f>
        <v>MARUTI SUZUKI</v>
      </c>
      <c r="E684" s="5" t="str">
        <f>rawTransactionSheet!E684</f>
        <v>Swift</v>
      </c>
      <c r="F684" s="5" t="str">
        <f>IFERROR(VLOOKUP(E684,modelMapping,2,0),E684)</f>
        <v>Swift</v>
      </c>
      <c r="G684" s="5" t="str">
        <f>rawTransactionSheet!F684</f>
        <v>ZXI</v>
      </c>
      <c r="H684" s="1" t="str">
        <f t="shared" si="1"/>
        <v>ZXI</v>
      </c>
      <c r="I684" s="5" t="str">
        <f>rawTransactionSheet!G684</f>
        <v>2015</v>
      </c>
      <c r="J684" s="5" t="str">
        <f>rawTransactionSheet!H684</f>
        <v>476581.5345</v>
      </c>
      <c r="K684" s="5" t="str">
        <f>rawTransactionSheet!I684</f>
        <v>110000</v>
      </c>
      <c r="L684" s="5" t="str">
        <f>rawTransactionSheet!J684</f>
        <v>0</v>
      </c>
      <c r="M684" s="5" t="str">
        <f>rawTransactionSheet!K684</f>
        <v>1</v>
      </c>
      <c r="N684" s="5" t="str">
        <f>rawTransactionSheet!L684</f>
        <v>BANGALORE</v>
      </c>
    </row>
    <row r="685">
      <c r="A685" s="2">
        <v>42370.0</v>
      </c>
      <c r="B685" s="5" t="str">
        <f>rawTransactionSheet!B685</f>
        <v>PrasoonData</v>
      </c>
      <c r="C685" s="5" t="str">
        <f>rawTransactionSheet!C685</f>
        <v>Prasoon135</v>
      </c>
      <c r="D685" s="5" t="str">
        <f>rawTransactionSheet!D685</f>
        <v>MARUTI SUZUKI</v>
      </c>
      <c r="E685" s="5" t="str">
        <f>rawTransactionSheet!E685</f>
        <v>Swift</v>
      </c>
      <c r="F685" s="5" t="str">
        <f>IFERROR(VLOOKUP(E685,modelMapping,2,0),E685)</f>
        <v>Swift</v>
      </c>
      <c r="G685" s="5" t="str">
        <f>rawTransactionSheet!F685</f>
        <v>GLAM</v>
      </c>
      <c r="H685" s="1" t="str">
        <f t="shared" si="1"/>
        <v>GLAM</v>
      </c>
      <c r="I685" s="5" t="str">
        <f>rawTransactionSheet!G685</f>
        <v>2013</v>
      </c>
      <c r="J685" s="5" t="str">
        <f>rawTransactionSheet!H685</f>
        <v>476495.3915</v>
      </c>
      <c r="K685" s="5" t="str">
        <f>rawTransactionSheet!I685</f>
        <v>60000</v>
      </c>
      <c r="L685" s="5" t="str">
        <f>rawTransactionSheet!J685</f>
        <v>2</v>
      </c>
      <c r="M685" s="5" t="str">
        <f>rawTransactionSheet!K685</f>
        <v>1</v>
      </c>
      <c r="N685" s="5" t="str">
        <f>rawTransactionSheet!L685</f>
        <v>BANGALORE</v>
      </c>
    </row>
    <row r="686">
      <c r="A686" s="2">
        <v>42370.0</v>
      </c>
      <c r="B686" s="5" t="str">
        <f>rawTransactionSheet!B686</f>
        <v>PrasoonData</v>
      </c>
      <c r="C686" s="5" t="str">
        <f>rawTransactionSheet!C686</f>
        <v>Prasoon803</v>
      </c>
      <c r="D686" s="5" t="str">
        <f>rawTransactionSheet!D686</f>
        <v>MARUTI SUZUKI</v>
      </c>
      <c r="E686" s="5" t="str">
        <f>rawTransactionSheet!E686</f>
        <v>Swift</v>
      </c>
      <c r="F686" s="5" t="str">
        <f>IFERROR(VLOOKUP(E686,modelMapping,2,0),E686)</f>
        <v>Swift</v>
      </c>
      <c r="G686" s="5" t="str">
        <f>rawTransactionSheet!F686</f>
        <v>ZXI</v>
      </c>
      <c r="H686" s="1" t="str">
        <f t="shared" si="1"/>
        <v>ZXI</v>
      </c>
      <c r="I686" s="5" t="str">
        <f>rawTransactionSheet!G686</f>
        <v>2011</v>
      </c>
      <c r="J686" s="5" t="str">
        <f>rawTransactionSheet!H686</f>
        <v>476064</v>
      </c>
      <c r="K686" s="5" t="str">
        <f>rawTransactionSheet!I686</f>
        <v>20000</v>
      </c>
      <c r="L686" s="5" t="str">
        <f>rawTransactionSheet!J686</f>
        <v>4</v>
      </c>
      <c r="M686" s="5" t="str">
        <f>rawTransactionSheet!K686</f>
        <v>1</v>
      </c>
      <c r="N686" s="5" t="str">
        <f>rawTransactionSheet!L686</f>
        <v>BANGALORE</v>
      </c>
    </row>
    <row r="687">
      <c r="A687" s="2">
        <v>42370.0</v>
      </c>
      <c r="B687" s="5" t="str">
        <f>rawTransactionSheet!B687</f>
        <v>PrasoonData</v>
      </c>
      <c r="C687" s="5" t="str">
        <f>rawTransactionSheet!C687</f>
        <v>Prasoon483</v>
      </c>
      <c r="D687" s="5" t="str">
        <f>rawTransactionSheet!D687</f>
        <v>MARUTI SUZUKI</v>
      </c>
      <c r="E687" s="5" t="str">
        <f>rawTransactionSheet!E687</f>
        <v>Swift</v>
      </c>
      <c r="F687" s="5" t="str">
        <f>IFERROR(VLOOKUP(E687,modelMapping,2,0),E687)</f>
        <v>Swift</v>
      </c>
      <c r="G687" s="5" t="str">
        <f>rawTransactionSheet!F687</f>
        <v>VXI</v>
      </c>
      <c r="H687" s="1" t="str">
        <f t="shared" si="1"/>
        <v>VXI</v>
      </c>
      <c r="I687" s="5" t="str">
        <f>rawTransactionSheet!G687</f>
        <v>2013</v>
      </c>
      <c r="J687" s="5" t="str">
        <f>rawTransactionSheet!H687</f>
        <v>475600</v>
      </c>
      <c r="K687" s="5" t="str">
        <f>rawTransactionSheet!I687</f>
        <v>20000</v>
      </c>
      <c r="L687" s="5" t="str">
        <f>rawTransactionSheet!J687</f>
        <v>2</v>
      </c>
      <c r="M687" s="5" t="str">
        <f>rawTransactionSheet!K687</f>
        <v>1</v>
      </c>
      <c r="N687" s="5" t="str">
        <f>rawTransactionSheet!L687</f>
        <v>BANGALORE</v>
      </c>
    </row>
    <row r="688">
      <c r="A688" s="2">
        <v>42370.0</v>
      </c>
      <c r="B688" s="5" t="str">
        <f>rawTransactionSheet!B688</f>
        <v>PrasoonData</v>
      </c>
      <c r="C688" s="5" t="str">
        <f>rawTransactionSheet!C688</f>
        <v>Prasoon116</v>
      </c>
      <c r="D688" s="5" t="str">
        <f>rawTransactionSheet!D688</f>
        <v>MARUTI SUZUKI</v>
      </c>
      <c r="E688" s="5" t="str">
        <f>rawTransactionSheet!E688</f>
        <v>Swift</v>
      </c>
      <c r="F688" s="5" t="str">
        <f>IFERROR(VLOOKUP(E688,modelMapping,2,0),E688)</f>
        <v>Swift</v>
      </c>
      <c r="G688" s="5" t="str">
        <f>rawTransactionSheet!F688</f>
        <v>GLAM</v>
      </c>
      <c r="H688" s="1" t="str">
        <f t="shared" si="1"/>
        <v>GLAM</v>
      </c>
      <c r="I688" s="5" t="str">
        <f>rawTransactionSheet!G688</f>
        <v>2012</v>
      </c>
      <c r="J688" s="5" t="str">
        <f>rawTransactionSheet!H688</f>
        <v>475398</v>
      </c>
      <c r="K688" s="5" t="str">
        <f>rawTransactionSheet!I688</f>
        <v>30000</v>
      </c>
      <c r="L688" s="5" t="str">
        <f>rawTransactionSheet!J688</f>
        <v>3</v>
      </c>
      <c r="M688" s="5" t="str">
        <f>rawTransactionSheet!K688</f>
        <v>1</v>
      </c>
      <c r="N688" s="5" t="str">
        <f>rawTransactionSheet!L688</f>
        <v>BANGALORE</v>
      </c>
    </row>
    <row r="689">
      <c r="A689" s="2">
        <v>42370.0</v>
      </c>
      <c r="B689" s="5" t="str">
        <f>rawTransactionSheet!B689</f>
        <v>PrasoonData</v>
      </c>
      <c r="C689" s="5" t="str">
        <f>rawTransactionSheet!C689</f>
        <v>Prasoon859</v>
      </c>
      <c r="D689" s="5" t="str">
        <f>rawTransactionSheet!D689</f>
        <v>MARUTI SUZUKI</v>
      </c>
      <c r="E689" s="5" t="str">
        <f>rawTransactionSheet!E689</f>
        <v>Swift</v>
      </c>
      <c r="F689" s="5" t="str">
        <f>IFERROR(VLOOKUP(E689,modelMapping,2,0),E689)</f>
        <v>Swift</v>
      </c>
      <c r="G689" s="5" t="str">
        <f>rawTransactionSheet!F689</f>
        <v>ZXI</v>
      </c>
      <c r="H689" s="1" t="str">
        <f t="shared" si="1"/>
        <v>ZXI</v>
      </c>
      <c r="I689" s="5" t="str">
        <f>rawTransactionSheet!G689</f>
        <v>2014</v>
      </c>
      <c r="J689" s="5" t="str">
        <f>rawTransactionSheet!H689</f>
        <v>475123.7684</v>
      </c>
      <c r="K689" s="8" t="str">
        <f>rawTransactionSheet!I689</f>
        <v>1.00E+05</v>
      </c>
      <c r="L689" s="5" t="str">
        <f>rawTransactionSheet!J689</f>
        <v>1</v>
      </c>
      <c r="M689" s="5" t="str">
        <f>rawTransactionSheet!K689</f>
        <v>1</v>
      </c>
      <c r="N689" s="5" t="str">
        <f>rawTransactionSheet!L689</f>
        <v>BANGALORE</v>
      </c>
    </row>
    <row r="690">
      <c r="A690" s="2">
        <v>42370.0</v>
      </c>
      <c r="B690" s="5" t="str">
        <f>rawTransactionSheet!B690</f>
        <v>RNS</v>
      </c>
      <c r="C690" s="5" t="str">
        <f>rawTransactionSheet!C690</f>
        <v>KA04MJ0698</v>
      </c>
      <c r="D690" s="5" t="str">
        <f>rawTransactionSheet!D690</f>
        <v>MARUTI SUZUKI</v>
      </c>
      <c r="E690" s="5" t="str">
        <f>rawTransactionSheet!E690</f>
        <v>Swift</v>
      </c>
      <c r="F690" s="5" t="str">
        <f>IFERROR(VLOOKUP(E690,modelMapping,2,0),E690)</f>
        <v>Swift</v>
      </c>
      <c r="G690" s="5" t="str">
        <f>rawTransactionSheet!F690</f>
        <v>VDI</v>
      </c>
      <c r="H690" s="1" t="str">
        <f t="shared" si="1"/>
        <v>VDI</v>
      </c>
      <c r="I690" s="5" t="str">
        <f>rawTransactionSheet!G690</f>
        <v>2011</v>
      </c>
      <c r="J690" s="5" t="str">
        <f>rawTransactionSheet!H690</f>
        <v>475000</v>
      </c>
      <c r="K690" s="5" t="str">
        <f>rawTransactionSheet!I690</f>
        <v>43152</v>
      </c>
      <c r="L690" s="5" t="str">
        <f>rawTransactionSheet!J690</f>
        <v>4.616438356</v>
      </c>
      <c r="M690" s="5" t="str">
        <f>rawTransactionSheet!K690</f>
        <v>2</v>
      </c>
      <c r="N690" s="5" t="str">
        <f>rawTransactionSheet!L690</f>
        <v>BANGALORE</v>
      </c>
    </row>
    <row r="691">
      <c r="A691" s="2">
        <v>42370.0</v>
      </c>
      <c r="B691" s="5" t="str">
        <f>rawTransactionSheet!B691</f>
        <v>Pratham</v>
      </c>
      <c r="C691" s="5" t="str">
        <f>rawTransactionSheet!C691</f>
        <v>158</v>
      </c>
      <c r="D691" s="5" t="str">
        <f>rawTransactionSheet!D691</f>
        <v>MARUTI SUZUKI</v>
      </c>
      <c r="E691" s="5" t="str">
        <f>rawTransactionSheet!E691</f>
        <v>SX4</v>
      </c>
      <c r="F691" s="5" t="str">
        <f>IFERROR(VLOOKUP(E691,modelMapping,2,0),E691)</f>
        <v>SX4</v>
      </c>
      <c r="G691" s="5" t="str">
        <f>rawTransactionSheet!F691</f>
        <v>ZXI</v>
      </c>
      <c r="H691" s="1" t="str">
        <f t="shared" si="1"/>
        <v>ZXI</v>
      </c>
      <c r="I691" s="5" t="str">
        <f>rawTransactionSheet!G691</f>
        <v>2010</v>
      </c>
      <c r="J691" s="5" t="str">
        <f>rawTransactionSheet!H691</f>
        <v>475000</v>
      </c>
      <c r="K691" s="5" t="str">
        <f>rawTransactionSheet!I691</f>
        <v>34475.01711</v>
      </c>
      <c r="L691" s="5" t="str">
        <f>rawTransactionSheet!J691</f>
        <v>4.309377139</v>
      </c>
      <c r="M691" s="5" t="str">
        <f>rawTransactionSheet!K691</f>
        <v>1</v>
      </c>
      <c r="N691" s="5" t="str">
        <f>rawTransactionSheet!L691</f>
        <v>BANGALORE</v>
      </c>
    </row>
    <row r="692">
      <c r="A692" s="2">
        <v>42370.0</v>
      </c>
      <c r="B692" s="5" t="str">
        <f>rawTransactionSheet!B692</f>
        <v>PrasoonData</v>
      </c>
      <c r="C692" s="5" t="str">
        <f>rawTransactionSheet!C692</f>
        <v>Prasoon337</v>
      </c>
      <c r="D692" s="5" t="str">
        <f>rawTransactionSheet!D692</f>
        <v>MARUTI SUZUKI</v>
      </c>
      <c r="E692" s="5" t="str">
        <f>rawTransactionSheet!E692</f>
        <v>Swift</v>
      </c>
      <c r="F692" s="5" t="str">
        <f>IFERROR(VLOOKUP(E692,modelMapping,2,0),E692)</f>
        <v>Swift</v>
      </c>
      <c r="G692" s="5" t="str">
        <f>rawTransactionSheet!F692</f>
        <v>LXI</v>
      </c>
      <c r="H692" s="1" t="str">
        <f t="shared" si="1"/>
        <v>LXI</v>
      </c>
      <c r="I692" s="5" t="str">
        <f>rawTransactionSheet!G692</f>
        <v>2015</v>
      </c>
      <c r="J692" s="5" t="str">
        <f>rawTransactionSheet!H692</f>
        <v>473382</v>
      </c>
      <c r="K692" s="5" t="str">
        <f>rawTransactionSheet!I692</f>
        <v>1000</v>
      </c>
      <c r="L692" s="5" t="str">
        <f>rawTransactionSheet!J692</f>
        <v>0</v>
      </c>
      <c r="M692" s="5" t="str">
        <f>rawTransactionSheet!K692</f>
        <v>1</v>
      </c>
      <c r="N692" s="5" t="str">
        <f>rawTransactionSheet!L692</f>
        <v>BANGALORE</v>
      </c>
    </row>
    <row r="693">
      <c r="A693" s="2">
        <v>42370.0</v>
      </c>
      <c r="B693" s="5" t="str">
        <f>rawTransactionSheet!B693</f>
        <v>PrasoonData</v>
      </c>
      <c r="C693" s="5" t="str">
        <f>rawTransactionSheet!C693</f>
        <v>Prasoon520</v>
      </c>
      <c r="D693" s="5" t="str">
        <f>rawTransactionSheet!D693</f>
        <v>MARUTI SUZUKI</v>
      </c>
      <c r="E693" s="5" t="str">
        <f>rawTransactionSheet!E693</f>
        <v>Swift</v>
      </c>
      <c r="F693" s="5" t="str">
        <f>IFERROR(VLOOKUP(E693,modelMapping,2,0),E693)</f>
        <v>Swift</v>
      </c>
      <c r="G693" s="5" t="str">
        <f>rawTransactionSheet!F693</f>
        <v>VXI</v>
      </c>
      <c r="H693" s="1" t="str">
        <f t="shared" si="1"/>
        <v>VXI</v>
      </c>
      <c r="I693" s="5" t="str">
        <f>rawTransactionSheet!G693</f>
        <v>2015</v>
      </c>
      <c r="J693" s="5" t="str">
        <f>rawTransactionSheet!H693</f>
        <v>472221.1374</v>
      </c>
      <c r="K693" s="5" t="str">
        <f>rawTransactionSheet!I693</f>
        <v>70000</v>
      </c>
      <c r="L693" s="5" t="str">
        <f>rawTransactionSheet!J693</f>
        <v>0</v>
      </c>
      <c r="M693" s="5" t="str">
        <f>rawTransactionSheet!K693</f>
        <v>1</v>
      </c>
      <c r="N693" s="5" t="str">
        <f>rawTransactionSheet!L693</f>
        <v>BANGALORE</v>
      </c>
    </row>
    <row r="694">
      <c r="A694" s="2">
        <v>42370.0</v>
      </c>
      <c r="B694" s="5" t="str">
        <f>rawTransactionSheet!B694</f>
        <v>PrasoonData</v>
      </c>
      <c r="C694" s="5" t="str">
        <f>rawTransactionSheet!C694</f>
        <v>Prasoon097</v>
      </c>
      <c r="D694" s="5" t="str">
        <f>rawTransactionSheet!D694</f>
        <v>MARUTI SUZUKI</v>
      </c>
      <c r="E694" s="5" t="str">
        <f>rawTransactionSheet!E694</f>
        <v>Swift</v>
      </c>
      <c r="F694" s="5" t="str">
        <f>IFERROR(VLOOKUP(E694,modelMapping,2,0),E694)</f>
        <v>Swift</v>
      </c>
      <c r="G694" s="5" t="str">
        <f>rawTransactionSheet!F694</f>
        <v>GLAM</v>
      </c>
      <c r="H694" s="1" t="str">
        <f t="shared" si="1"/>
        <v>GLAM</v>
      </c>
      <c r="I694" s="5" t="str">
        <f>rawTransactionSheet!G694</f>
        <v>2011</v>
      </c>
      <c r="J694" s="5" t="str">
        <f>rawTransactionSheet!H694</f>
        <v>471925.44</v>
      </c>
      <c r="K694" s="5" t="str">
        <f>rawTransactionSheet!I694</f>
        <v>1000</v>
      </c>
      <c r="L694" s="5" t="str">
        <f>rawTransactionSheet!J694</f>
        <v>4</v>
      </c>
      <c r="M694" s="5" t="str">
        <f>rawTransactionSheet!K694</f>
        <v>1</v>
      </c>
      <c r="N694" s="5" t="str">
        <f>rawTransactionSheet!L694</f>
        <v>BANGALORE</v>
      </c>
    </row>
    <row r="695">
      <c r="A695" s="2">
        <v>42370.0</v>
      </c>
      <c r="B695" s="5" t="str">
        <f>rawTransactionSheet!B695</f>
        <v>PrasoonData</v>
      </c>
      <c r="C695" s="5" t="str">
        <f>rawTransactionSheet!C695</f>
        <v>Prasoon697</v>
      </c>
      <c r="D695" s="5" t="str">
        <f>rawTransactionSheet!D695</f>
        <v>MARUTI SUZUKI</v>
      </c>
      <c r="E695" s="5" t="str">
        <f>rawTransactionSheet!E695</f>
        <v>Swift</v>
      </c>
      <c r="F695" s="5" t="str">
        <f>IFERROR(VLOOKUP(E695,modelMapping,2,0),E695)</f>
        <v>Swift</v>
      </c>
      <c r="G695" s="5" t="str">
        <f>rawTransactionSheet!F695</f>
        <v>VXI ABS</v>
      </c>
      <c r="H695" s="1" t="str">
        <f t="shared" si="1"/>
        <v>VXI ABS</v>
      </c>
      <c r="I695" s="5" t="str">
        <f>rawTransactionSheet!G695</f>
        <v>2015</v>
      </c>
      <c r="J695" s="5" t="str">
        <f>rawTransactionSheet!H695</f>
        <v>471796.1384</v>
      </c>
      <c r="K695" s="5" t="str">
        <f>rawTransactionSheet!I695</f>
        <v>80000</v>
      </c>
      <c r="L695" s="5" t="str">
        <f>rawTransactionSheet!J695</f>
        <v>0</v>
      </c>
      <c r="M695" s="5" t="str">
        <f>rawTransactionSheet!K695</f>
        <v>1</v>
      </c>
      <c r="N695" s="5" t="str">
        <f>rawTransactionSheet!L695</f>
        <v>BANGALORE</v>
      </c>
    </row>
    <row r="696">
      <c r="A696" s="2">
        <v>42370.0</v>
      </c>
      <c r="B696" s="5" t="str">
        <f>rawTransactionSheet!B696</f>
        <v>NandiBid</v>
      </c>
      <c r="C696" s="5" t="str">
        <f>rawTransactionSheet!C696</f>
        <v>132797</v>
      </c>
      <c r="D696" s="5" t="str">
        <f>rawTransactionSheet!D696</f>
        <v>HONDA</v>
      </c>
      <c r="E696" s="5" t="str">
        <f>rawTransactionSheet!E696</f>
        <v>AMAZE</v>
      </c>
      <c r="F696" s="5" t="str">
        <f>IFERROR(VLOOKUP(E696,modelMapping,2,0),E696)</f>
        <v>AMAZE</v>
      </c>
      <c r="G696" s="5" t="str">
        <f>rawTransactionSheet!F696</f>
        <v>1.5 EX I-DTEC</v>
      </c>
      <c r="H696" s="1" t="str">
        <f t="shared" si="1"/>
        <v>1.5 EX I-DTEC</v>
      </c>
      <c r="I696" s="5" t="str">
        <f>rawTransactionSheet!G696</f>
        <v>2013</v>
      </c>
      <c r="J696" s="5" t="str">
        <f>rawTransactionSheet!H696</f>
        <v>471750</v>
      </c>
      <c r="K696" s="5" t="str">
        <f>rawTransactionSheet!I696</f>
        <v>60510</v>
      </c>
      <c r="L696" s="5" t="str">
        <f>rawTransactionSheet!J696</f>
        <v>3</v>
      </c>
      <c r="M696" s="5" t="str">
        <f>rawTransactionSheet!K696</f>
        <v>1</v>
      </c>
      <c r="N696" s="5" t="str">
        <f>rawTransactionSheet!L696</f>
        <v>BANGALORE</v>
      </c>
      <c r="O696" s="1" t="str">
        <f t="shared" ref="O696:O703" si="57">VALUE(C696)</f>
        <v>132797</v>
      </c>
      <c r="P696" s="1" t="str">
        <f>MATCH(O696,rawBidData!$A$2:$A$146,0)</f>
        <v>#N/A</v>
      </c>
    </row>
    <row r="697">
      <c r="A697" s="2">
        <v>42370.0</v>
      </c>
      <c r="B697" s="5" t="str">
        <f>rawTransactionSheet!B697</f>
        <v>NandiBid</v>
      </c>
      <c r="C697" s="5" t="str">
        <f>rawTransactionSheet!C697</f>
        <v>125231</v>
      </c>
      <c r="D697" s="5" t="str">
        <f>rawTransactionSheet!D697</f>
        <v>HONDA</v>
      </c>
      <c r="E697" s="5" t="str">
        <f>rawTransactionSheet!E697</f>
        <v>CITY</v>
      </c>
      <c r="F697" s="5" t="str">
        <f>IFERROR(VLOOKUP(E697,modelMapping,2,0),E697)</f>
        <v>CITY</v>
      </c>
      <c r="G697" s="5" t="str">
        <f>rawTransactionSheet!F697</f>
        <v>1.5 S MT</v>
      </c>
      <c r="H697" s="1" t="str">
        <f t="shared" si="1"/>
        <v>1.5 S MT</v>
      </c>
      <c r="I697" s="5" t="str">
        <f>rawTransactionSheet!G697</f>
        <v>2010</v>
      </c>
      <c r="J697" s="5" t="str">
        <f>rawTransactionSheet!H697</f>
        <v>471750</v>
      </c>
      <c r="K697" s="5" t="str">
        <f>rawTransactionSheet!I697</f>
        <v>36475</v>
      </c>
      <c r="L697" s="5" t="str">
        <f>rawTransactionSheet!J697</f>
        <v>6</v>
      </c>
      <c r="M697" s="5" t="str">
        <f>rawTransactionSheet!K697</f>
        <v>1</v>
      </c>
      <c r="N697" s="5" t="str">
        <f>rawTransactionSheet!L697</f>
        <v>BANGALORE</v>
      </c>
      <c r="O697" s="1" t="str">
        <f t="shared" si="57"/>
        <v>125231</v>
      </c>
      <c r="P697" s="1" t="str">
        <f>MATCH(O697,rawBidData!$A$2:$A$146,0)</f>
        <v>#N/A</v>
      </c>
    </row>
    <row r="698">
      <c r="A698" s="2">
        <v>42370.0</v>
      </c>
      <c r="B698" s="5" t="str">
        <f>rawTransactionSheet!B698</f>
        <v>NandiBid</v>
      </c>
      <c r="C698" s="5" t="str">
        <f>rawTransactionSheet!C698</f>
        <v>117632</v>
      </c>
      <c r="D698" s="5" t="str">
        <f>rawTransactionSheet!D698</f>
        <v>HYUNDAI</v>
      </c>
      <c r="E698" s="5" t="str">
        <f>rawTransactionSheet!E698</f>
        <v>I20</v>
      </c>
      <c r="F698" s="5" t="str">
        <f>IFERROR(VLOOKUP(E698,modelMapping,2,0),E698)</f>
        <v>I20</v>
      </c>
      <c r="G698" s="5" t="str">
        <f>rawTransactionSheet!F698</f>
        <v>Magna (O) 1.4 CRDI</v>
      </c>
      <c r="H698" s="1" t="str">
        <f t="shared" si="1"/>
        <v>Magna (O) 1.4 CRDI</v>
      </c>
      <c r="I698" s="5" t="str">
        <f>rawTransactionSheet!G698</f>
        <v>2012</v>
      </c>
      <c r="J698" s="5" t="str">
        <f>rawTransactionSheet!H698</f>
        <v>471750</v>
      </c>
      <c r="K698" s="5" t="str">
        <f>rawTransactionSheet!I698</f>
        <v>35861</v>
      </c>
      <c r="L698" s="5" t="str">
        <f>rawTransactionSheet!J698</f>
        <v>4</v>
      </c>
      <c r="M698" s="5" t="str">
        <f>rawTransactionSheet!K698</f>
        <v>2</v>
      </c>
      <c r="N698" s="5" t="str">
        <f>rawTransactionSheet!L698</f>
        <v>BANGALORE</v>
      </c>
      <c r="O698" s="1" t="str">
        <f t="shared" si="57"/>
        <v>117632</v>
      </c>
      <c r="P698" s="1" t="str">
        <f>MATCH(O698,rawBidData!$A$2:$A$146,0)</f>
        <v>#N/A</v>
      </c>
    </row>
    <row r="699">
      <c r="A699" s="2">
        <v>42370.0</v>
      </c>
      <c r="B699" s="5" t="str">
        <f>rawTransactionSheet!B699</f>
        <v>NandiBid</v>
      </c>
      <c r="C699" s="5" t="str">
        <f>rawTransactionSheet!C699</f>
        <v>122264</v>
      </c>
      <c r="D699" s="5" t="str">
        <f>rawTransactionSheet!D699</f>
        <v>VOLKSWAGEN</v>
      </c>
      <c r="E699" s="5" t="str">
        <f>rawTransactionSheet!E699</f>
        <v>POLO</v>
      </c>
      <c r="F699" s="5" t="str">
        <f>IFERROR(VLOOKUP(E699,modelMapping,2,0),E699)</f>
        <v>POLO</v>
      </c>
      <c r="G699" s="5" t="str">
        <f>rawTransactionSheet!F699</f>
        <v>Highline1.2L (D)</v>
      </c>
      <c r="H699" s="1" t="str">
        <f t="shared" si="1"/>
        <v>Highline1.2L (D)</v>
      </c>
      <c r="I699" s="5" t="str">
        <f>rawTransactionSheet!G699</f>
        <v>2011</v>
      </c>
      <c r="J699" s="5" t="str">
        <f>rawTransactionSheet!H699</f>
        <v>471750</v>
      </c>
      <c r="K699" s="5" t="str">
        <f>rawTransactionSheet!I699</f>
        <v>36576</v>
      </c>
      <c r="L699" s="5" t="str">
        <f>rawTransactionSheet!J699</f>
        <v>5</v>
      </c>
      <c r="M699" s="5" t="str">
        <f>rawTransactionSheet!K699</f>
        <v>1</v>
      </c>
      <c r="N699" s="5" t="str">
        <f>rawTransactionSheet!L699</f>
        <v>BANGALORE</v>
      </c>
      <c r="O699" s="1" t="str">
        <f t="shared" si="57"/>
        <v>122264</v>
      </c>
      <c r="P699" s="1" t="str">
        <f>MATCH(O699,rawBidData!$A$2:$A$146,0)</f>
        <v>#N/A</v>
      </c>
    </row>
    <row r="700">
      <c r="A700" s="2">
        <v>42370.0</v>
      </c>
      <c r="B700" s="5" t="str">
        <f>rawTransactionSheet!B700</f>
        <v>NandiBid</v>
      </c>
      <c r="C700" s="5" t="str">
        <f>rawTransactionSheet!C700</f>
        <v>127723</v>
      </c>
      <c r="D700" s="5" t="str">
        <f>rawTransactionSheet!D700</f>
        <v>FIAT</v>
      </c>
      <c r="E700" s="5" t="str">
        <f>rawTransactionSheet!E700</f>
        <v>PUNTO</v>
      </c>
      <c r="F700" s="5" t="str">
        <f>IFERROR(VLOOKUP(E700,modelMapping,2,0),E700)</f>
        <v>PUNTO</v>
      </c>
      <c r="G700" s="5" t="str">
        <f>rawTransactionSheet!F700</f>
        <v>DYNAMIC 1.3</v>
      </c>
      <c r="H700" s="1" t="str">
        <f t="shared" si="1"/>
        <v>DYNAMIC 1.3</v>
      </c>
      <c r="I700" s="5" t="str">
        <f>rawTransactionSheet!G700</f>
        <v>2014</v>
      </c>
      <c r="J700" s="5" t="str">
        <f>rawTransactionSheet!H700</f>
        <v>471750</v>
      </c>
      <c r="K700" s="5" t="str">
        <f>rawTransactionSheet!I700</f>
        <v>25255</v>
      </c>
      <c r="L700" s="5" t="str">
        <f>rawTransactionSheet!J700</f>
        <v>2</v>
      </c>
      <c r="M700" s="5" t="str">
        <f>rawTransactionSheet!K700</f>
        <v>1</v>
      </c>
      <c r="N700" s="5" t="str">
        <f>rawTransactionSheet!L700</f>
        <v>BANGALORE</v>
      </c>
      <c r="O700" s="1" t="str">
        <f t="shared" si="57"/>
        <v>127723</v>
      </c>
      <c r="P700" s="1" t="str">
        <f>MATCH(O700,rawBidData!$A$2:$A$146,0)</f>
        <v>#N/A</v>
      </c>
    </row>
    <row r="701">
      <c r="A701" s="2">
        <v>42370.0</v>
      </c>
      <c r="B701" s="5" t="str">
        <f>rawTransactionSheet!B701</f>
        <v>NandiBid</v>
      </c>
      <c r="C701" s="5" t="str">
        <f>rawTransactionSheet!C701</f>
        <v>116745</v>
      </c>
      <c r="D701" s="5" t="str">
        <f>rawTransactionSheet!D701</f>
        <v>MAHINDRA</v>
      </c>
      <c r="E701" s="5" t="str">
        <f>rawTransactionSheet!E701</f>
        <v>Quanto</v>
      </c>
      <c r="F701" s="5" t="str">
        <f>IFERROR(VLOOKUP(E701,modelMapping,2,0),E701)</f>
        <v>Quanto</v>
      </c>
      <c r="G701" s="5" t="str">
        <f>rawTransactionSheet!F701</f>
        <v>C8</v>
      </c>
      <c r="H701" s="1" t="str">
        <f t="shared" si="1"/>
        <v>C8</v>
      </c>
      <c r="I701" s="5" t="str">
        <f>rawTransactionSheet!G701</f>
        <v>2014</v>
      </c>
      <c r="J701" s="5" t="str">
        <f>rawTransactionSheet!H701</f>
        <v>471750</v>
      </c>
      <c r="K701" s="5" t="str">
        <f>rawTransactionSheet!I701</f>
        <v>8981</v>
      </c>
      <c r="L701" s="5" t="str">
        <f>rawTransactionSheet!J701</f>
        <v>2</v>
      </c>
      <c r="M701" s="5" t="str">
        <f>rawTransactionSheet!K701</f>
        <v>1</v>
      </c>
      <c r="N701" s="5" t="str">
        <f>rawTransactionSheet!L701</f>
        <v>BANGALORE</v>
      </c>
      <c r="O701" s="1" t="str">
        <f t="shared" si="57"/>
        <v>116745</v>
      </c>
      <c r="P701" s="1" t="str">
        <f>MATCH(O701,rawBidData!$A$2:$A$146,0)</f>
        <v>#N/A</v>
      </c>
    </row>
    <row r="702">
      <c r="A702" s="2">
        <v>42370.0</v>
      </c>
      <c r="B702" s="5" t="str">
        <f>rawTransactionSheet!B702</f>
        <v>NandiBid</v>
      </c>
      <c r="C702" s="5" t="str">
        <f>rawTransactionSheet!C702</f>
        <v>136457</v>
      </c>
      <c r="D702" s="5" t="str">
        <f>rawTransactionSheet!D702</f>
        <v>MAHINDRA</v>
      </c>
      <c r="E702" s="5" t="str">
        <f>rawTransactionSheet!E702</f>
        <v>SCORPIO</v>
      </c>
      <c r="F702" s="5" t="str">
        <f>IFERROR(VLOOKUP(E702,modelMapping,2,0),E702)</f>
        <v>SCORPIO</v>
      </c>
      <c r="G702" s="5" t="str">
        <f>rawTransactionSheet!F702</f>
        <v>SLX 2.6 TURBO 8 STR</v>
      </c>
      <c r="H702" s="1" t="str">
        <f t="shared" si="1"/>
        <v>SLX 2.6 TURBO 8 STR</v>
      </c>
      <c r="I702" s="5" t="str">
        <f>rawTransactionSheet!G702</f>
        <v>2009</v>
      </c>
      <c r="J702" s="5" t="str">
        <f>rawTransactionSheet!H702</f>
        <v>471750</v>
      </c>
      <c r="K702" s="5" t="str">
        <f>rawTransactionSheet!I702</f>
        <v>60655</v>
      </c>
      <c r="L702" s="5" t="str">
        <f>rawTransactionSheet!J702</f>
        <v>7</v>
      </c>
      <c r="M702" s="5" t="str">
        <f>rawTransactionSheet!K702</f>
        <v>2</v>
      </c>
      <c r="N702" s="5" t="str">
        <f>rawTransactionSheet!L702</f>
        <v>BANGALORE</v>
      </c>
      <c r="O702" s="1" t="str">
        <f t="shared" si="57"/>
        <v>136457</v>
      </c>
      <c r="P702" s="1" t="str">
        <f>MATCH(O702,rawBidData!$A$2:$A$146,0)</f>
        <v>#N/A</v>
      </c>
    </row>
    <row r="703">
      <c r="A703" s="2">
        <v>42370.0</v>
      </c>
      <c r="B703" s="5" t="str">
        <f>rawTransactionSheet!B703</f>
        <v>NandiBid</v>
      </c>
      <c r="C703" s="5" t="str">
        <f>rawTransactionSheet!C703</f>
        <v>117447</v>
      </c>
      <c r="D703" s="5" t="str">
        <f>rawTransactionSheet!D703</f>
        <v>MARUTI SUZUKI</v>
      </c>
      <c r="E703" s="5" t="str">
        <f>rawTransactionSheet!E703</f>
        <v>Swift</v>
      </c>
      <c r="F703" s="5" t="str">
        <f>IFERROR(VLOOKUP(E703,modelMapping,2,0),E703)</f>
        <v>Swift</v>
      </c>
      <c r="G703" s="5" t="str">
        <f>rawTransactionSheet!F703</f>
        <v>VXI</v>
      </c>
      <c r="H703" s="1" t="str">
        <f t="shared" si="1"/>
        <v>VXI</v>
      </c>
      <c r="I703" s="5" t="str">
        <f>rawTransactionSheet!G703</f>
        <v>2013</v>
      </c>
      <c r="J703" s="5" t="str">
        <f>rawTransactionSheet!H703</f>
        <v>471750</v>
      </c>
      <c r="K703" s="5" t="str">
        <f>rawTransactionSheet!I703</f>
        <v>16144</v>
      </c>
      <c r="L703" s="5" t="str">
        <f>rawTransactionSheet!J703</f>
        <v>3</v>
      </c>
      <c r="M703" s="5" t="str">
        <f>rawTransactionSheet!K703</f>
        <v>2</v>
      </c>
      <c r="N703" s="5" t="str">
        <f>rawTransactionSheet!L703</f>
        <v>BANGALORE</v>
      </c>
      <c r="O703" s="1" t="str">
        <f t="shared" si="57"/>
        <v>117447</v>
      </c>
      <c r="P703" s="1" t="str">
        <f>MATCH(O703,rawBidData!$A$2:$A$146,0)</f>
        <v>#N/A</v>
      </c>
    </row>
    <row r="704">
      <c r="A704" s="2">
        <v>42370.0</v>
      </c>
      <c r="B704" s="5" t="str">
        <f>rawTransactionSheet!B704</f>
        <v>Pratham</v>
      </c>
      <c r="C704" s="5" t="str">
        <f>rawTransactionSheet!C704</f>
        <v>62</v>
      </c>
      <c r="D704" s="5" t="str">
        <f>rawTransactionSheet!D704</f>
        <v>MARUTI SUZUKI</v>
      </c>
      <c r="E704" s="5" t="str">
        <f>rawTransactionSheet!E704</f>
        <v>Swift</v>
      </c>
      <c r="F704" s="5" t="str">
        <f>IFERROR(VLOOKUP(E704,modelMapping,2,0),E704)</f>
        <v>Swift</v>
      </c>
      <c r="G704" s="5" t="str">
        <f>rawTransactionSheet!F704</f>
        <v>VXI</v>
      </c>
      <c r="H704" s="1" t="str">
        <f t="shared" si="1"/>
        <v>VXI</v>
      </c>
      <c r="I704" s="5" t="str">
        <f>rawTransactionSheet!G704</f>
        <v>2012</v>
      </c>
      <c r="J704" s="5" t="str">
        <f>rawTransactionSheet!H704</f>
        <v>471750</v>
      </c>
      <c r="K704" s="5" t="str">
        <f>rawTransactionSheet!I704</f>
        <v>23633.12799</v>
      </c>
      <c r="L704" s="5" t="str">
        <f>rawTransactionSheet!J704</f>
        <v>2.954140999</v>
      </c>
      <c r="M704" s="5" t="str">
        <f>rawTransactionSheet!K704</f>
        <v>1</v>
      </c>
      <c r="N704" s="5" t="str">
        <f>rawTransactionSheet!L704</f>
        <v>BANGALORE</v>
      </c>
    </row>
    <row r="705">
      <c r="A705" s="2">
        <v>42370.0</v>
      </c>
      <c r="B705" s="5" t="str">
        <f>rawTransactionSheet!B705</f>
        <v>Pratham</v>
      </c>
      <c r="C705" s="5" t="str">
        <f>rawTransactionSheet!C705</f>
        <v>206</v>
      </c>
      <c r="D705" s="5" t="str">
        <f>rawTransactionSheet!D705</f>
        <v>MARUTI SUZUKI</v>
      </c>
      <c r="E705" s="5" t="str">
        <f>rawTransactionSheet!E705</f>
        <v>SX4</v>
      </c>
      <c r="F705" s="5" t="str">
        <f>IFERROR(VLOOKUP(E705,modelMapping,2,0),E705)</f>
        <v>SX4</v>
      </c>
      <c r="G705" s="5" t="str">
        <f>rawTransactionSheet!F705</f>
        <v>ZXI</v>
      </c>
      <c r="H705" s="1" t="str">
        <f t="shared" si="1"/>
        <v>ZXI</v>
      </c>
      <c r="I705" s="5" t="str">
        <f>rawTransactionSheet!G705</f>
        <v>2010</v>
      </c>
      <c r="J705" s="5" t="str">
        <f>rawTransactionSheet!H705</f>
        <v>471750</v>
      </c>
      <c r="K705" s="5" t="str">
        <f>rawTransactionSheet!I705</f>
        <v>37103.35386</v>
      </c>
      <c r="L705" s="5" t="str">
        <f>rawTransactionSheet!J705</f>
        <v>4.637919233</v>
      </c>
      <c r="M705" s="5" t="str">
        <f>rawTransactionSheet!K705</f>
        <v>1</v>
      </c>
      <c r="N705" s="5" t="str">
        <f>rawTransactionSheet!L705</f>
        <v>BANGALORE</v>
      </c>
    </row>
    <row r="706">
      <c r="A706" s="2">
        <v>42370.0</v>
      </c>
      <c r="B706" s="5" t="str">
        <f>rawTransactionSheet!B706</f>
        <v>NandiBid</v>
      </c>
      <c r="C706" s="5" t="str">
        <f>rawTransactionSheet!C706</f>
        <v>136287</v>
      </c>
      <c r="D706" s="5" t="str">
        <f>rawTransactionSheet!D706</f>
        <v>HYUNDAI</v>
      </c>
      <c r="E706" s="5" t="str">
        <f>rawTransactionSheet!E706</f>
        <v>XCENT</v>
      </c>
      <c r="F706" s="5" t="str">
        <f>IFERROR(VLOOKUP(E706,modelMapping,2,0),E706)</f>
        <v>XCENT</v>
      </c>
      <c r="G706" s="5" t="str">
        <f>rawTransactionSheet!F706</f>
        <v>S 1.2</v>
      </c>
      <c r="H706" s="1" t="str">
        <f t="shared" si="1"/>
        <v>S 1.2</v>
      </c>
      <c r="I706" s="5" t="str">
        <f>rawTransactionSheet!G706</f>
        <v>2014</v>
      </c>
      <c r="J706" s="5" t="str">
        <f>rawTransactionSheet!H706</f>
        <v>471750</v>
      </c>
      <c r="K706" s="5" t="str">
        <f>rawTransactionSheet!I706</f>
        <v>6514</v>
      </c>
      <c r="L706" s="5" t="str">
        <f>rawTransactionSheet!J706</f>
        <v>2</v>
      </c>
      <c r="M706" s="5" t="str">
        <f>rawTransactionSheet!K706</f>
        <v>2</v>
      </c>
      <c r="N706" s="5" t="str">
        <f>rawTransactionSheet!L706</f>
        <v>BANGALORE</v>
      </c>
      <c r="O706" s="1" t="str">
        <f t="shared" ref="O706:O711" si="58">VALUE(C706)</f>
        <v>136287</v>
      </c>
      <c r="P706" s="1" t="str">
        <f>MATCH(O706,rawBidData!$A$2:$A$146,0)</f>
        <v>#N/A</v>
      </c>
    </row>
    <row r="707">
      <c r="A707" s="2">
        <v>42370.0</v>
      </c>
      <c r="B707" s="5" t="str">
        <f>rawTransactionSheet!B707</f>
        <v>NandiBid</v>
      </c>
      <c r="C707" s="7" t="str">
        <f>rawTransactionSheet!C707</f>
        <v>132797</v>
      </c>
      <c r="D707" s="5" t="str">
        <f>rawTransactionSheet!D707</f>
        <v>HONDA</v>
      </c>
      <c r="E707" s="5" t="str">
        <f>rawTransactionSheet!E707</f>
        <v>AMAZE</v>
      </c>
      <c r="F707" s="5" t="str">
        <f>IFERROR(VLOOKUP(E707,modelMapping,2,0),E707)</f>
        <v>AMAZE</v>
      </c>
      <c r="G707" s="5" t="str">
        <f>rawTransactionSheet!F707</f>
        <v>1.5 EX i-DTEC</v>
      </c>
      <c r="H707" s="1" t="str">
        <f t="shared" si="1"/>
        <v>1.5 EX i-DTEC</v>
      </c>
      <c r="I707" s="5" t="str">
        <f>rawTransactionSheet!G707</f>
        <v>2013</v>
      </c>
      <c r="J707" s="5" t="str">
        <f>rawTransactionSheet!H707</f>
        <v>471750</v>
      </c>
      <c r="K707" s="5" t="str">
        <f>rawTransactionSheet!I707</f>
        <v>60510</v>
      </c>
      <c r="L707" s="5" t="str">
        <f>rawTransactionSheet!J707</f>
        <v>3</v>
      </c>
      <c r="M707" s="5" t="str">
        <f>rawTransactionSheet!K707</f>
        <v>1</v>
      </c>
      <c r="N707" s="5" t="str">
        <f>rawTransactionSheet!L707</f>
        <v>BANGALORE</v>
      </c>
      <c r="O707" s="1" t="str">
        <f t="shared" si="58"/>
        <v>132797</v>
      </c>
      <c r="P707" s="1" t="str">
        <f>MATCH(O707,rawBidData!$A$2:$A$146,0)</f>
        <v>#N/A</v>
      </c>
    </row>
    <row r="708">
      <c r="A708" s="2">
        <v>42370.0</v>
      </c>
      <c r="B708" s="5" t="str">
        <f>rawTransactionSheet!B708</f>
        <v>NandiBid</v>
      </c>
      <c r="C708" s="7" t="str">
        <f>rawTransactionSheet!C708</f>
        <v>136457</v>
      </c>
      <c r="D708" s="5" t="str">
        <f>rawTransactionSheet!D708</f>
        <v>MAHINDRA</v>
      </c>
      <c r="E708" s="5" t="str">
        <f>rawTransactionSheet!E708</f>
        <v>SCORPIO</v>
      </c>
      <c r="F708" s="5" t="str">
        <f>IFERROR(VLOOKUP(E708,modelMapping,2,0),E708)</f>
        <v>SCORPIO</v>
      </c>
      <c r="G708" s="5" t="str">
        <f>rawTransactionSheet!F708</f>
        <v>SLX 2.6 Turbo 8 Str</v>
      </c>
      <c r="H708" s="1" t="str">
        <f t="shared" si="1"/>
        <v>SLX 2.6 Turbo 8 Str</v>
      </c>
      <c r="I708" s="5" t="str">
        <f>rawTransactionSheet!G708</f>
        <v>2009</v>
      </c>
      <c r="J708" s="5" t="str">
        <f>rawTransactionSheet!H708</f>
        <v>471750</v>
      </c>
      <c r="K708" s="5" t="str">
        <f>rawTransactionSheet!I708</f>
        <v>60655</v>
      </c>
      <c r="L708" s="5" t="str">
        <f>rawTransactionSheet!J708</f>
        <v>7</v>
      </c>
      <c r="M708" s="5" t="str">
        <f>rawTransactionSheet!K708</f>
        <v>2</v>
      </c>
      <c r="N708" s="5" t="str">
        <f>rawTransactionSheet!L708</f>
        <v>BANGALORE</v>
      </c>
      <c r="O708" s="1" t="str">
        <f t="shared" si="58"/>
        <v>136457</v>
      </c>
      <c r="P708" s="1" t="str">
        <f>MATCH(O708,rawBidData!$A$2:$A$146,0)</f>
        <v>#N/A</v>
      </c>
    </row>
    <row r="709">
      <c r="A709" s="2">
        <v>42370.0</v>
      </c>
      <c r="B709" s="5" t="str">
        <f>rawTransactionSheet!B709</f>
        <v>NandiBid</v>
      </c>
      <c r="C709" s="7" t="str">
        <f>rawTransactionSheet!C709</f>
        <v>136287</v>
      </c>
      <c r="D709" s="5" t="str">
        <f>rawTransactionSheet!D709</f>
        <v>HYUNDAI</v>
      </c>
      <c r="E709" s="5" t="str">
        <f>rawTransactionSheet!E709</f>
        <v>XCENT</v>
      </c>
      <c r="F709" s="5" t="str">
        <f>IFERROR(VLOOKUP(E709,modelMapping,2,0),E709)</f>
        <v>XCENT</v>
      </c>
      <c r="G709" s="5" t="str">
        <f>rawTransactionSheet!F709</f>
        <v>S 1.2</v>
      </c>
      <c r="H709" s="1" t="str">
        <f t="shared" si="1"/>
        <v>S 1.2</v>
      </c>
      <c r="I709" s="5" t="str">
        <f>rawTransactionSheet!G709</f>
        <v>2014</v>
      </c>
      <c r="J709" s="5" t="str">
        <f>rawTransactionSheet!H709</f>
        <v>471750</v>
      </c>
      <c r="K709" s="5" t="str">
        <f>rawTransactionSheet!I709</f>
        <v>6514</v>
      </c>
      <c r="L709" s="5" t="str">
        <f>rawTransactionSheet!J709</f>
        <v>2</v>
      </c>
      <c r="M709" s="5" t="str">
        <f>rawTransactionSheet!K709</f>
        <v>2</v>
      </c>
      <c r="N709" s="5" t="str">
        <f>rawTransactionSheet!L709</f>
        <v>BANGALORE</v>
      </c>
      <c r="O709" s="1" t="str">
        <f t="shared" si="58"/>
        <v>136287</v>
      </c>
      <c r="P709" s="1" t="str">
        <f>MATCH(O709,rawBidData!$A$2:$A$146,0)</f>
        <v>#N/A</v>
      </c>
    </row>
    <row r="710">
      <c r="A710" s="2">
        <v>42370.0</v>
      </c>
      <c r="B710" s="5" t="str">
        <f>rawTransactionSheet!B710</f>
        <v>NandiBid</v>
      </c>
      <c r="C710" s="7" t="str">
        <f>rawTransactionSheet!C710</f>
        <v>139377</v>
      </c>
      <c r="D710" s="5" t="str">
        <f>rawTransactionSheet!D710</f>
        <v>HYUNDAI</v>
      </c>
      <c r="E710" s="5" t="str">
        <f>rawTransactionSheet!E710</f>
        <v>I20</v>
      </c>
      <c r="F710" s="5" t="str">
        <f>IFERROR(VLOOKUP(E710,modelMapping,2,0),E710)</f>
        <v>I20</v>
      </c>
      <c r="G710" s="5" t="str">
        <f>rawTransactionSheet!F710</f>
        <v>Asta 1.4 CRDI</v>
      </c>
      <c r="H710" s="1" t="str">
        <f t="shared" si="1"/>
        <v>Asta 1.4 CRDI</v>
      </c>
      <c r="I710" s="5" t="str">
        <f>rawTransactionSheet!G710</f>
        <v>2012</v>
      </c>
      <c r="J710" s="5" t="str">
        <f>rawTransactionSheet!H710</f>
        <v>471750</v>
      </c>
      <c r="K710" s="5" t="str">
        <f>rawTransactionSheet!I710</f>
        <v>56366</v>
      </c>
      <c r="L710" s="5" t="str">
        <f>rawTransactionSheet!J710</f>
        <v>4</v>
      </c>
      <c r="M710" s="5" t="str">
        <f>rawTransactionSheet!K710</f>
        <v>1</v>
      </c>
      <c r="N710" s="5" t="str">
        <f>rawTransactionSheet!L710</f>
        <v>BANGALORE</v>
      </c>
      <c r="O710" s="1" t="str">
        <f t="shared" si="58"/>
        <v>139377</v>
      </c>
      <c r="P710" s="1" t="str">
        <f>MATCH(O710,rawBidData!$A$2:$A$146,0)</f>
        <v>#N/A</v>
      </c>
    </row>
    <row r="711">
      <c r="A711" s="2">
        <v>42370.0</v>
      </c>
      <c r="B711" s="5" t="str">
        <f>rawTransactionSheet!B711</f>
        <v>NandiBid</v>
      </c>
      <c r="C711" s="7" t="str">
        <f>rawTransactionSheet!C711</f>
        <v>137874</v>
      </c>
      <c r="D711" s="5" t="str">
        <f>rawTransactionSheet!D711</f>
        <v>TOYOTA</v>
      </c>
      <c r="E711" s="5" t="str">
        <f>rawTransactionSheet!E711</f>
        <v>ETIOS LIVA</v>
      </c>
      <c r="F711" s="5" t="str">
        <f>IFERROR(VLOOKUP(E711,modelMapping,2,0),E711)</f>
        <v>ETIOS LIVA</v>
      </c>
      <c r="G711" s="5" t="str">
        <f>rawTransactionSheet!F711</f>
        <v>G</v>
      </c>
      <c r="H711" s="1" t="str">
        <f t="shared" si="1"/>
        <v>G</v>
      </c>
      <c r="I711" s="5" t="str">
        <f>rawTransactionSheet!G711</f>
        <v>2014</v>
      </c>
      <c r="J711" s="5" t="str">
        <f>rawTransactionSheet!H711</f>
        <v>471750</v>
      </c>
      <c r="K711" s="5" t="str">
        <f>rawTransactionSheet!I711</f>
        <v>14180</v>
      </c>
      <c r="L711" s="5" t="str">
        <f>rawTransactionSheet!J711</f>
        <v>2</v>
      </c>
      <c r="M711" s="5" t="str">
        <f>rawTransactionSheet!K711</f>
        <v>1</v>
      </c>
      <c r="N711" s="5" t="str">
        <f>rawTransactionSheet!L711</f>
        <v>BANGALORE</v>
      </c>
      <c r="O711" s="1" t="str">
        <f t="shared" si="58"/>
        <v>137874</v>
      </c>
      <c r="P711" s="1" t="str">
        <f>MATCH(O711,rawBidData!$A$2:$A$146,0)</f>
        <v>#N/A</v>
      </c>
    </row>
    <row r="712">
      <c r="A712" s="2">
        <v>42370.0</v>
      </c>
      <c r="B712" s="5" t="str">
        <f>rawTransactionSheet!B712</f>
        <v>PrasoonData</v>
      </c>
      <c r="C712" s="5" t="str">
        <f>rawTransactionSheet!C712</f>
        <v>Prasoon503</v>
      </c>
      <c r="D712" s="5" t="str">
        <f>rawTransactionSheet!D712</f>
        <v>MARUTI SUZUKI</v>
      </c>
      <c r="E712" s="5" t="str">
        <f>rawTransactionSheet!E712</f>
        <v>Swift</v>
      </c>
      <c r="F712" s="5" t="str">
        <f>IFERROR(VLOOKUP(E712,modelMapping,2,0),E712)</f>
        <v>Swift</v>
      </c>
      <c r="G712" s="5" t="str">
        <f>rawTransactionSheet!F712</f>
        <v>VXI</v>
      </c>
      <c r="H712" s="1" t="str">
        <f t="shared" si="1"/>
        <v>VXI</v>
      </c>
      <c r="I712" s="5" t="str">
        <f>rawTransactionSheet!G712</f>
        <v>2014</v>
      </c>
      <c r="J712" s="5" t="str">
        <f>rawTransactionSheet!H712</f>
        <v>470776.7089</v>
      </c>
      <c r="K712" s="5" t="str">
        <f>rawTransactionSheet!I712</f>
        <v>60000</v>
      </c>
      <c r="L712" s="5" t="str">
        <f>rawTransactionSheet!J712</f>
        <v>1</v>
      </c>
      <c r="M712" s="5" t="str">
        <f>rawTransactionSheet!K712</f>
        <v>1</v>
      </c>
      <c r="N712" s="5" t="str">
        <f>rawTransactionSheet!L712</f>
        <v>BANGALORE</v>
      </c>
    </row>
    <row r="713">
      <c r="A713" s="2">
        <v>42370.0</v>
      </c>
      <c r="B713" s="5" t="str">
        <f>rawTransactionSheet!B713</f>
        <v>PrasoonData</v>
      </c>
      <c r="C713" s="5" t="str">
        <f>rawTransactionSheet!C713</f>
        <v>Prasoon841</v>
      </c>
      <c r="D713" s="5" t="str">
        <f>rawTransactionSheet!D713</f>
        <v>MARUTI SUZUKI</v>
      </c>
      <c r="E713" s="5" t="str">
        <f>rawTransactionSheet!E713</f>
        <v>Swift</v>
      </c>
      <c r="F713" s="5" t="str">
        <f>IFERROR(VLOOKUP(E713,modelMapping,2,0),E713)</f>
        <v>Swift</v>
      </c>
      <c r="G713" s="5" t="str">
        <f>rawTransactionSheet!F713</f>
        <v>ZXI</v>
      </c>
      <c r="H713" s="1" t="str">
        <f t="shared" si="1"/>
        <v>ZXI</v>
      </c>
      <c r="I713" s="5" t="str">
        <f>rawTransactionSheet!G713</f>
        <v>2013</v>
      </c>
      <c r="J713" s="5" t="str">
        <f>rawTransactionSheet!H713</f>
        <v>470537.7469</v>
      </c>
      <c r="K713" s="5" t="str">
        <f>rawTransactionSheet!I713</f>
        <v>80000</v>
      </c>
      <c r="L713" s="5" t="str">
        <f>rawTransactionSheet!J713</f>
        <v>2</v>
      </c>
      <c r="M713" s="5" t="str">
        <f>rawTransactionSheet!K713</f>
        <v>1</v>
      </c>
      <c r="N713" s="5" t="str">
        <f>rawTransactionSheet!L713</f>
        <v>BANGALORE</v>
      </c>
    </row>
    <row r="714">
      <c r="A714" s="2">
        <v>42370.0</v>
      </c>
      <c r="B714" s="5" t="str">
        <f>rawTransactionSheet!B714</f>
        <v>PrasoonData</v>
      </c>
      <c r="C714" s="5" t="str">
        <f>rawTransactionSheet!C714</f>
        <v>Prasoon661</v>
      </c>
      <c r="D714" s="5" t="str">
        <f>rawTransactionSheet!D714</f>
        <v>MARUTI SUZUKI</v>
      </c>
      <c r="E714" s="5" t="str">
        <f>rawTransactionSheet!E714</f>
        <v>Swift</v>
      </c>
      <c r="F714" s="5" t="str">
        <f>IFERROR(VLOOKUP(E714,modelMapping,2,0),E714)</f>
        <v>Swift</v>
      </c>
      <c r="G714" s="5" t="str">
        <f>rawTransactionSheet!F714</f>
        <v>VXI ABS</v>
      </c>
      <c r="H714" s="1" t="str">
        <f t="shared" si="1"/>
        <v>VXI ABS</v>
      </c>
      <c r="I714" s="5" t="str">
        <f>rawTransactionSheet!G714</f>
        <v>2013</v>
      </c>
      <c r="J714" s="5" t="str">
        <f>rawTransactionSheet!H714</f>
        <v>470469.2272</v>
      </c>
      <c r="K714" s="5" t="str">
        <f>rawTransactionSheet!I714</f>
        <v>40000</v>
      </c>
      <c r="L714" s="5" t="str">
        <f>rawTransactionSheet!J714</f>
        <v>2</v>
      </c>
      <c r="M714" s="5" t="str">
        <f>rawTransactionSheet!K714</f>
        <v>1</v>
      </c>
      <c r="N714" s="5" t="str">
        <f>rawTransactionSheet!L714</f>
        <v>BANGALORE</v>
      </c>
    </row>
    <row r="715">
      <c r="A715" s="2">
        <v>42370.0</v>
      </c>
      <c r="B715" s="5" t="str">
        <f>rawTransactionSheet!B715</f>
        <v>PrasoonData</v>
      </c>
      <c r="C715" s="5" t="str">
        <f>rawTransactionSheet!C715</f>
        <v>Prasoon680</v>
      </c>
      <c r="D715" s="5" t="str">
        <f>rawTransactionSheet!D715</f>
        <v>MARUTI SUZUKI</v>
      </c>
      <c r="E715" s="5" t="str">
        <f>rawTransactionSheet!E715</f>
        <v>Swift</v>
      </c>
      <c r="F715" s="5" t="str">
        <f>IFERROR(VLOOKUP(E715,modelMapping,2,0),E715)</f>
        <v>Swift</v>
      </c>
      <c r="G715" s="5" t="str">
        <f>rawTransactionSheet!F715</f>
        <v>VXI ABS</v>
      </c>
      <c r="H715" s="1" t="str">
        <f t="shared" si="1"/>
        <v>VXI ABS</v>
      </c>
      <c r="I715" s="5" t="str">
        <f>rawTransactionSheet!G715</f>
        <v>2014</v>
      </c>
      <c r="J715" s="5" t="str">
        <f>rawTransactionSheet!H715</f>
        <v>470353.0098</v>
      </c>
      <c r="K715" s="5" t="str">
        <f>rawTransactionSheet!I715</f>
        <v>70000</v>
      </c>
      <c r="L715" s="5" t="str">
        <f>rawTransactionSheet!J715</f>
        <v>1</v>
      </c>
      <c r="M715" s="5" t="str">
        <f>rawTransactionSheet!K715</f>
        <v>1</v>
      </c>
      <c r="N715" s="5" t="str">
        <f>rawTransactionSheet!L715</f>
        <v>BANGALORE</v>
      </c>
    </row>
    <row r="716">
      <c r="A716" s="2">
        <v>42370.0</v>
      </c>
      <c r="B716" s="5" t="str">
        <f>rawTransactionSheet!B716</f>
        <v>DelCalling</v>
      </c>
      <c r="C716" s="5" t="str">
        <f>rawTransactionSheet!C716</f>
        <v>88552</v>
      </c>
      <c r="D716" s="5" t="str">
        <f>rawTransactionSheet!D716</f>
        <v>MARUTI SUZUKI</v>
      </c>
      <c r="E716" s="5" t="str">
        <f>rawTransactionSheet!E716</f>
        <v>Celerio</v>
      </c>
      <c r="F716" s="5" t="str">
        <f>IFERROR(VLOOKUP(E716,modelMapping,2,0),E716)</f>
        <v>Celerio</v>
      </c>
      <c r="G716" s="5" t="str">
        <f>rawTransactionSheet!F716</f>
        <v>VXI</v>
      </c>
      <c r="H716" s="1" t="str">
        <f t="shared" si="1"/>
        <v>VXI</v>
      </c>
      <c r="I716" s="5" t="str">
        <f>rawTransactionSheet!G716</f>
        <v>2015</v>
      </c>
      <c r="J716" s="5" t="str">
        <f>rawTransactionSheet!H716</f>
        <v>470000</v>
      </c>
      <c r="K716" s="5" t="str">
        <f>rawTransactionSheet!I716</f>
        <v>9458</v>
      </c>
      <c r="L716" s="5" t="str">
        <f>rawTransactionSheet!J716</f>
        <v>0</v>
      </c>
      <c r="M716" s="5" t="str">
        <f>rawTransactionSheet!K716</f>
        <v>1</v>
      </c>
      <c r="N716" s="5" t="str">
        <f>rawTransactionSheet!L716</f>
        <v>BANGALORE</v>
      </c>
    </row>
    <row r="717">
      <c r="A717" s="2">
        <v>42370.0</v>
      </c>
      <c r="B717" s="5" t="str">
        <f>rawTransactionSheet!B717</f>
        <v>DelCalling</v>
      </c>
      <c r="C717" s="5" t="str">
        <f>rawTransactionSheet!C717</f>
        <v>75100</v>
      </c>
      <c r="D717" s="5" t="str">
        <f>rawTransactionSheet!D717</f>
        <v>MARUTI SUZUKI</v>
      </c>
      <c r="E717" s="5" t="str">
        <f>rawTransactionSheet!E717</f>
        <v>Swift</v>
      </c>
      <c r="F717" s="5" t="str">
        <f>IFERROR(VLOOKUP(E717,modelMapping,2,0),E717)</f>
        <v>Swift</v>
      </c>
      <c r="G717" s="5" t="str">
        <f>rawTransactionSheet!F717</f>
        <v>VDI</v>
      </c>
      <c r="H717" s="1" t="str">
        <f t="shared" si="1"/>
        <v>VDI</v>
      </c>
      <c r="I717" s="5" t="str">
        <f>rawTransactionSheet!G717</f>
        <v>2011</v>
      </c>
      <c r="J717" s="5" t="str">
        <f>rawTransactionSheet!H717</f>
        <v>470000</v>
      </c>
      <c r="K717" s="5" t="str">
        <f>rawTransactionSheet!I717</f>
        <v>51115</v>
      </c>
      <c r="L717" s="5" t="str">
        <f>rawTransactionSheet!J717</f>
        <v>4</v>
      </c>
      <c r="M717" s="5" t="str">
        <f>rawTransactionSheet!K717</f>
        <v>3</v>
      </c>
      <c r="N717" s="5" t="str">
        <f>rawTransactionSheet!L717</f>
        <v>BANGALORE</v>
      </c>
    </row>
    <row r="718">
      <c r="A718" s="2">
        <v>42370.0</v>
      </c>
      <c r="B718" s="5" t="str">
        <f>rawTransactionSheet!B718</f>
        <v>DelCalling</v>
      </c>
      <c r="C718" s="5" t="str">
        <f>rawTransactionSheet!C718</f>
        <v>20493</v>
      </c>
      <c r="D718" s="5" t="str">
        <f>rawTransactionSheet!D718</f>
        <v>MARUTI SUZUKI</v>
      </c>
      <c r="E718" s="5" t="str">
        <f>rawTransactionSheet!E718</f>
        <v>Swift DZire</v>
      </c>
      <c r="F718" s="5" t="str">
        <f>IFERROR(VLOOKUP(E718,modelMapping,2,0),E718)</f>
        <v>Swift DZire</v>
      </c>
      <c r="G718" s="5" t="str">
        <f>rawTransactionSheet!F718</f>
        <v>LDi</v>
      </c>
      <c r="H718" s="1" t="str">
        <f t="shared" si="1"/>
        <v>LDi</v>
      </c>
      <c r="I718" s="5" t="str">
        <f>rawTransactionSheet!G718</f>
        <v>2013</v>
      </c>
      <c r="J718" s="5" t="str">
        <f>rawTransactionSheet!H718</f>
        <v>470000</v>
      </c>
      <c r="K718" s="5" t="str">
        <f>rawTransactionSheet!I718</f>
        <v>56421</v>
      </c>
      <c r="L718" s="5" t="str">
        <f>rawTransactionSheet!J718</f>
        <v>2</v>
      </c>
      <c r="M718" s="5" t="str">
        <f>rawTransactionSheet!K718</f>
        <v>1</v>
      </c>
      <c r="N718" s="5" t="str">
        <f>rawTransactionSheet!L718</f>
        <v>DELHI</v>
      </c>
    </row>
    <row r="719">
      <c r="A719" s="2">
        <v>42370.0</v>
      </c>
      <c r="B719" s="5" t="str">
        <f>rawTransactionSheet!B719</f>
        <v>Pratham</v>
      </c>
      <c r="C719" s="5" t="str">
        <f>rawTransactionSheet!C719</f>
        <v>157</v>
      </c>
      <c r="D719" s="5" t="str">
        <f>rawTransactionSheet!D719</f>
        <v>MARUTI SUZUKI</v>
      </c>
      <c r="E719" s="5" t="str">
        <f>rawTransactionSheet!E719</f>
        <v>Swift Dzire</v>
      </c>
      <c r="F719" s="5" t="str">
        <f>IFERROR(VLOOKUP(E719,modelMapping,2,0),E719)</f>
        <v>Swift Dzire</v>
      </c>
      <c r="G719" s="5" t="str">
        <f>rawTransactionSheet!F719</f>
        <v>LXI</v>
      </c>
      <c r="H719" s="1" t="str">
        <f t="shared" si="1"/>
        <v>LXI</v>
      </c>
      <c r="I719" s="5" t="str">
        <f>rawTransactionSheet!G719</f>
        <v>2010</v>
      </c>
      <c r="J719" s="5" t="str">
        <f>rawTransactionSheet!H719</f>
        <v>470000</v>
      </c>
      <c r="K719" s="5" t="str">
        <f>rawTransactionSheet!I719</f>
        <v>34475.01711</v>
      </c>
      <c r="L719" s="5" t="str">
        <f>rawTransactionSheet!J719</f>
        <v>4.309377139</v>
      </c>
      <c r="M719" s="5" t="str">
        <f>rawTransactionSheet!K719</f>
        <v>1</v>
      </c>
      <c r="N719" s="5" t="str">
        <f>rawTransactionSheet!L719</f>
        <v>BANGALORE</v>
      </c>
    </row>
    <row r="720">
      <c r="A720" s="2">
        <v>42370.0</v>
      </c>
      <c r="B720" s="5" t="str">
        <f>rawTransactionSheet!B720</f>
        <v>DelCalling</v>
      </c>
      <c r="C720" s="5" t="str">
        <f>rawTransactionSheet!C720</f>
        <v>21380</v>
      </c>
      <c r="D720" s="5" t="str">
        <f>rawTransactionSheet!D720</f>
        <v>MARUTI SUZUKI</v>
      </c>
      <c r="E720" s="5" t="str">
        <f>rawTransactionSheet!E720</f>
        <v>Swift DZire</v>
      </c>
      <c r="F720" s="5" t="str">
        <f>IFERROR(VLOOKUP(E720,modelMapping,2,0),E720)</f>
        <v>Swift DZire</v>
      </c>
      <c r="G720" s="5" t="str">
        <f>rawTransactionSheet!F720</f>
        <v>VXI</v>
      </c>
      <c r="H720" s="1" t="str">
        <f t="shared" si="1"/>
        <v>VXI</v>
      </c>
      <c r="I720" s="5" t="str">
        <f>rawTransactionSheet!G720</f>
        <v>2014</v>
      </c>
      <c r="J720" s="5" t="str">
        <f>rawTransactionSheet!H720</f>
        <v>470000</v>
      </c>
      <c r="K720" s="5" t="str">
        <f>rawTransactionSheet!I720</f>
        <v>10208</v>
      </c>
      <c r="L720" s="5" t="str">
        <f>rawTransactionSheet!J720</f>
        <v>1</v>
      </c>
      <c r="M720" s="5" t="str">
        <f>rawTransactionSheet!K720</f>
        <v>1</v>
      </c>
      <c r="N720" s="5" t="str">
        <f>rawTransactionSheet!L720</f>
        <v>DELHI</v>
      </c>
    </row>
    <row r="721">
      <c r="A721" s="2">
        <v>42370.0</v>
      </c>
      <c r="B721" s="5" t="str">
        <f>rawTransactionSheet!B721</f>
        <v>Pratham</v>
      </c>
      <c r="C721" s="5" t="str">
        <f>rawTransactionSheet!C721</f>
        <v>188</v>
      </c>
      <c r="D721" s="5" t="str">
        <f>rawTransactionSheet!D721</f>
        <v>MARUTI SUZUKI</v>
      </c>
      <c r="E721" s="5" t="str">
        <f>rawTransactionSheet!E721</f>
        <v>SX4</v>
      </c>
      <c r="F721" s="5" t="str">
        <f>IFERROR(VLOOKUP(E721,modelMapping,2,0),E721)</f>
        <v>SX4</v>
      </c>
      <c r="G721" s="5" t="str">
        <f>rawTransactionSheet!F721</f>
        <v>ZXI</v>
      </c>
      <c r="H721" s="1" t="str">
        <f t="shared" si="1"/>
        <v>ZXI</v>
      </c>
      <c r="I721" s="5" t="str">
        <f>rawTransactionSheet!G721</f>
        <v>2010</v>
      </c>
      <c r="J721" s="5" t="str">
        <f>rawTransactionSheet!H721</f>
        <v>470000</v>
      </c>
      <c r="K721" s="5" t="str">
        <f>rawTransactionSheet!I721</f>
        <v>35482.5462</v>
      </c>
      <c r="L721" s="5" t="str">
        <f>rawTransactionSheet!J721</f>
        <v>4.435318275</v>
      </c>
      <c r="M721" s="5" t="str">
        <f>rawTransactionSheet!K721</f>
        <v>1</v>
      </c>
      <c r="N721" s="5" t="str">
        <f>rawTransactionSheet!L721</f>
        <v>BANGALORE</v>
      </c>
    </row>
    <row r="722">
      <c r="A722" s="2">
        <v>42370.0</v>
      </c>
      <c r="B722" s="5" t="str">
        <f>rawTransactionSheet!B722</f>
        <v>Pratham</v>
      </c>
      <c r="C722" s="5" t="str">
        <f>rawTransactionSheet!C722</f>
        <v>61</v>
      </c>
      <c r="D722" s="5" t="str">
        <f>rawTransactionSheet!D722</f>
        <v>MARUTI SUZUKI</v>
      </c>
      <c r="E722" s="5" t="str">
        <f>rawTransactionSheet!E722</f>
        <v>Swift</v>
      </c>
      <c r="F722" s="5" t="str">
        <f>IFERROR(VLOOKUP(E722,modelMapping,2,0),E722)</f>
        <v>Swift</v>
      </c>
      <c r="G722" s="5" t="str">
        <f>rawTransactionSheet!F722</f>
        <v>VXI</v>
      </c>
      <c r="H722" s="1" t="str">
        <f t="shared" si="1"/>
        <v>VXI</v>
      </c>
      <c r="I722" s="5" t="str">
        <f>rawTransactionSheet!G722</f>
        <v>2012</v>
      </c>
      <c r="J722" s="5" t="str">
        <f>rawTransactionSheet!H722</f>
        <v>469900</v>
      </c>
      <c r="K722" s="5" t="str">
        <f>rawTransactionSheet!I722</f>
        <v>23633.12799</v>
      </c>
      <c r="L722" s="5" t="str">
        <f>rawTransactionSheet!J722</f>
        <v>2.954140999</v>
      </c>
      <c r="M722" s="5" t="str">
        <f>rawTransactionSheet!K722</f>
        <v>1</v>
      </c>
      <c r="N722" s="5" t="str">
        <f>rawTransactionSheet!L722</f>
        <v>BANGALORE</v>
      </c>
    </row>
    <row r="723">
      <c r="A723" s="2">
        <v>42370.0</v>
      </c>
      <c r="B723" s="5" t="str">
        <f>rawTransactionSheet!B723</f>
        <v>PrasoonData</v>
      </c>
      <c r="C723" s="5" t="str">
        <f>rawTransactionSheet!C723</f>
        <v>Prasoon823</v>
      </c>
      <c r="D723" s="5" t="str">
        <f>rawTransactionSheet!D723</f>
        <v>MARUTI SUZUKI</v>
      </c>
      <c r="E723" s="5" t="str">
        <f>rawTransactionSheet!E723</f>
        <v>Swift</v>
      </c>
      <c r="F723" s="5" t="str">
        <f>IFERROR(VLOOKUP(E723,modelMapping,2,0),E723)</f>
        <v>Swift</v>
      </c>
      <c r="G723" s="5" t="str">
        <f>rawTransactionSheet!F723</f>
        <v>ZXI</v>
      </c>
      <c r="H723" s="1" t="str">
        <f t="shared" si="1"/>
        <v>ZXI</v>
      </c>
      <c r="I723" s="5" t="str">
        <f>rawTransactionSheet!G723</f>
        <v>2012</v>
      </c>
      <c r="J723" s="5" t="str">
        <f>rawTransactionSheet!H723</f>
        <v>469599.7671</v>
      </c>
      <c r="K723" s="5" t="str">
        <f>rawTransactionSheet!I723</f>
        <v>60000</v>
      </c>
      <c r="L723" s="5" t="str">
        <f>rawTransactionSheet!J723</f>
        <v>3</v>
      </c>
      <c r="M723" s="5" t="str">
        <f>rawTransactionSheet!K723</f>
        <v>1</v>
      </c>
      <c r="N723" s="5" t="str">
        <f>rawTransactionSheet!L723</f>
        <v>BANGALORE</v>
      </c>
    </row>
    <row r="724">
      <c r="A724" s="2">
        <v>42370.0</v>
      </c>
      <c r="B724" s="5" t="str">
        <f>rawTransactionSheet!B724</f>
        <v>RNS</v>
      </c>
      <c r="C724" s="5" t="str">
        <f>rawTransactionSheet!C724</f>
        <v>KA04MK4923</v>
      </c>
      <c r="D724" s="5" t="str">
        <f>rawTransactionSheet!D724</f>
        <v>MARUTI SUZUKI</v>
      </c>
      <c r="E724" s="5" t="str">
        <f>rawTransactionSheet!E724</f>
        <v>Ritz</v>
      </c>
      <c r="F724" s="5" t="str">
        <f>IFERROR(VLOOKUP(E724,modelMapping,2,0),E724)</f>
        <v>Ritz</v>
      </c>
      <c r="G724" s="5" t="str">
        <f>rawTransactionSheet!F724</f>
        <v>VDI</v>
      </c>
      <c r="H724" s="1" t="str">
        <f t="shared" si="1"/>
        <v>VDI</v>
      </c>
      <c r="I724" s="5" t="str">
        <f>rawTransactionSheet!G724</f>
        <v>2012</v>
      </c>
      <c r="J724" s="5" t="str">
        <f>rawTransactionSheet!H724</f>
        <v>469530</v>
      </c>
      <c r="K724" s="5" t="str">
        <f>rawTransactionSheet!I724</f>
        <v>47138</v>
      </c>
      <c r="L724" s="5" t="str">
        <f>rawTransactionSheet!J724</f>
        <v>3.44109589</v>
      </c>
      <c r="M724" s="5" t="str">
        <f>rawTransactionSheet!K724</f>
        <v>2</v>
      </c>
      <c r="N724" s="5" t="str">
        <f>rawTransactionSheet!L724</f>
        <v>BANGALORE</v>
      </c>
    </row>
    <row r="725">
      <c r="A725" s="2">
        <v>42370.0</v>
      </c>
      <c r="B725" s="5" t="str">
        <f>rawTransactionSheet!B725</f>
        <v>PrasoonData</v>
      </c>
      <c r="C725" s="5" t="str">
        <f>rawTransactionSheet!C725</f>
        <v>Prasoon642</v>
      </c>
      <c r="D725" s="5" t="str">
        <f>rawTransactionSheet!D725</f>
        <v>MARUTI SUZUKI</v>
      </c>
      <c r="E725" s="5" t="str">
        <f>rawTransactionSheet!E725</f>
        <v>Swift</v>
      </c>
      <c r="F725" s="5" t="str">
        <f>IFERROR(VLOOKUP(E725,modelMapping,2,0),E725)</f>
        <v>Swift</v>
      </c>
      <c r="G725" s="5" t="str">
        <f>rawTransactionSheet!F725</f>
        <v>VXI ABS</v>
      </c>
      <c r="H725" s="1" t="str">
        <f t="shared" si="1"/>
        <v>VXI ABS</v>
      </c>
      <c r="I725" s="5" t="str">
        <f>rawTransactionSheet!G725</f>
        <v>2012</v>
      </c>
      <c r="J725" s="5" t="str">
        <f>rawTransactionSheet!H725</f>
        <v>469197.96</v>
      </c>
      <c r="K725" s="5" t="str">
        <f>rawTransactionSheet!I725</f>
        <v>10000</v>
      </c>
      <c r="L725" s="5" t="str">
        <f>rawTransactionSheet!J725</f>
        <v>3</v>
      </c>
      <c r="M725" s="5" t="str">
        <f>rawTransactionSheet!K725</f>
        <v>1</v>
      </c>
      <c r="N725" s="5" t="str">
        <f>rawTransactionSheet!L725</f>
        <v>BANGALORE</v>
      </c>
    </row>
    <row r="726">
      <c r="A726" s="2">
        <v>42370.0</v>
      </c>
      <c r="B726" s="5" t="str">
        <f>rawTransactionSheet!B726</f>
        <v>RNS</v>
      </c>
      <c r="C726" s="5" t="str">
        <f>rawTransactionSheet!C726</f>
        <v>KA02MG5350</v>
      </c>
      <c r="D726" s="5" t="str">
        <f>rawTransactionSheet!D726</f>
        <v>MARUTI SUZUKI</v>
      </c>
      <c r="E726" s="5" t="str">
        <f>rawTransactionSheet!E726</f>
        <v>Ritz</v>
      </c>
      <c r="F726" s="5" t="str">
        <f>IFERROR(VLOOKUP(E726,modelMapping,2,0),E726)</f>
        <v>Ritz</v>
      </c>
      <c r="G726" s="5" t="str">
        <f>rawTransactionSheet!F726</f>
        <v>VDI</v>
      </c>
      <c r="H726" s="1" t="str">
        <f t="shared" si="1"/>
        <v>VDI</v>
      </c>
      <c r="I726" s="5" t="str">
        <f>rawTransactionSheet!G726</f>
        <v>2012</v>
      </c>
      <c r="J726" s="5" t="str">
        <f>rawTransactionSheet!H726</f>
        <v>468420</v>
      </c>
      <c r="K726" s="5" t="str">
        <f>rawTransactionSheet!I726</f>
        <v>0</v>
      </c>
      <c r="L726" s="5" t="str">
        <f>rawTransactionSheet!J726</f>
        <v>3.97260274</v>
      </c>
      <c r="M726" s="5" t="str">
        <f>rawTransactionSheet!K726</f>
        <v>1</v>
      </c>
      <c r="N726" s="5" t="str">
        <f>rawTransactionSheet!L726</f>
        <v>BANGALORE</v>
      </c>
    </row>
    <row r="727">
      <c r="A727" s="2">
        <v>42370.0</v>
      </c>
      <c r="B727" s="5" t="str">
        <f>rawTransactionSheet!B727</f>
        <v>PrasoonData</v>
      </c>
      <c r="C727" s="5" t="str">
        <f>rawTransactionSheet!C727</f>
        <v>Prasoon171</v>
      </c>
      <c r="D727" s="5" t="str">
        <f>rawTransactionSheet!D727</f>
        <v>MARUTI SUZUKI</v>
      </c>
      <c r="E727" s="5" t="str">
        <f>rawTransactionSheet!E727</f>
        <v>Swift</v>
      </c>
      <c r="F727" s="5" t="str">
        <f>IFERROR(VLOOKUP(E727,modelMapping,2,0),E727)</f>
        <v>Swift</v>
      </c>
      <c r="G727" s="5" t="str">
        <f>rawTransactionSheet!F727</f>
        <v>GLAM</v>
      </c>
      <c r="H727" s="1" t="str">
        <f t="shared" si="1"/>
        <v>GLAM</v>
      </c>
      <c r="I727" s="5" t="str">
        <f>rawTransactionSheet!G727</f>
        <v>2015</v>
      </c>
      <c r="J727" s="5" t="str">
        <f>rawTransactionSheet!H727</f>
        <v>468137.2306</v>
      </c>
      <c r="K727" s="8" t="str">
        <f>rawTransactionSheet!I727</f>
        <v>1.00E+05</v>
      </c>
      <c r="L727" s="5" t="str">
        <f>rawTransactionSheet!J727</f>
        <v>0</v>
      </c>
      <c r="M727" s="5" t="str">
        <f>rawTransactionSheet!K727</f>
        <v>1</v>
      </c>
      <c r="N727" s="5" t="str">
        <f>rawTransactionSheet!L727</f>
        <v>BANGALORE</v>
      </c>
    </row>
    <row r="728">
      <c r="A728" s="2">
        <v>42370.0</v>
      </c>
      <c r="B728" s="5" t="str">
        <f>rawTransactionSheet!B728</f>
        <v>Pratham</v>
      </c>
      <c r="C728" s="5" t="str">
        <f>rawTransactionSheet!C728</f>
        <v>438</v>
      </c>
      <c r="D728" s="5" t="str">
        <f>rawTransactionSheet!D728</f>
        <v>MARUTI SUZUKI</v>
      </c>
      <c r="E728" s="5" t="str">
        <f>rawTransactionSheet!E728</f>
        <v>Swift Dzire</v>
      </c>
      <c r="F728" s="5" t="str">
        <f>IFERROR(VLOOKUP(E728,modelMapping,2,0),E728)</f>
        <v>Swift Dzire</v>
      </c>
      <c r="G728" s="5" t="str">
        <f>rawTransactionSheet!F728</f>
        <v>ZDI</v>
      </c>
      <c r="H728" s="1" t="str">
        <f t="shared" si="1"/>
        <v>ZDI</v>
      </c>
      <c r="I728" s="5" t="str">
        <f>rawTransactionSheet!G728</f>
        <v>2008</v>
      </c>
      <c r="J728" s="5" t="str">
        <f>rawTransactionSheet!H728</f>
        <v>468000</v>
      </c>
      <c r="K728" s="5" t="str">
        <f>rawTransactionSheet!I728</f>
        <v>80821.35523</v>
      </c>
      <c r="L728" s="5" t="str">
        <f>rawTransactionSheet!J728</f>
        <v>6.735112936</v>
      </c>
      <c r="M728" s="5" t="str">
        <f>rawTransactionSheet!K728</f>
        <v>2</v>
      </c>
      <c r="N728" s="5" t="str">
        <f>rawTransactionSheet!L728</f>
        <v>BANGALORE</v>
      </c>
    </row>
    <row r="729">
      <c r="A729" s="2">
        <v>42370.0</v>
      </c>
      <c r="B729" s="5" t="str">
        <f>rawTransactionSheet!B729</f>
        <v>KALYANI MOTORS PVT LTD</v>
      </c>
      <c r="C729" s="5" t="str">
        <f>rawTransactionSheet!C729</f>
        <v>KA41P9018</v>
      </c>
      <c r="D729" s="5" t="str">
        <f>rawTransactionSheet!D729</f>
        <v>MARUTI SUZUKI</v>
      </c>
      <c r="E729" s="5" t="str">
        <f>rawTransactionSheet!E729</f>
        <v>SX4</v>
      </c>
      <c r="F729" s="5" t="str">
        <f>IFERROR(VLOOKUP(E729,modelMapping,2,0),E729)</f>
        <v>SX4</v>
      </c>
      <c r="G729" s="5" t="str">
        <f>rawTransactionSheet!F729</f>
        <v>VDI</v>
      </c>
      <c r="H729" s="1" t="str">
        <f t="shared" si="1"/>
        <v>VDI</v>
      </c>
      <c r="I729" s="5" t="str">
        <f>rawTransactionSheet!G729</f>
        <v>2013</v>
      </c>
      <c r="J729" s="5" t="str">
        <f>rawTransactionSheet!H729</f>
        <v>467500</v>
      </c>
      <c r="K729" s="5" t="str">
        <f>rawTransactionSheet!I729</f>
        <v>44279</v>
      </c>
      <c r="L729" s="5" t="str">
        <f>rawTransactionSheet!J729</f>
        <v>2</v>
      </c>
      <c r="M729" s="5" t="str">
        <f>rawTransactionSheet!K729</f>
        <v>1</v>
      </c>
      <c r="N729" s="5" t="str">
        <f>rawTransactionSheet!L729</f>
        <v>BANGALORE</v>
      </c>
    </row>
    <row r="730">
      <c r="A730" s="2">
        <v>42370.0</v>
      </c>
      <c r="B730" s="5" t="str">
        <f>rawTransactionSheet!B730</f>
        <v>PrasoonData</v>
      </c>
      <c r="C730" s="5" t="str">
        <f>rawTransactionSheet!C730</f>
        <v>Prasoon154</v>
      </c>
      <c r="D730" s="5" t="str">
        <f>rawTransactionSheet!D730</f>
        <v>MARUTI SUZUKI</v>
      </c>
      <c r="E730" s="5" t="str">
        <f>rawTransactionSheet!E730</f>
        <v>Swift</v>
      </c>
      <c r="F730" s="5" t="str">
        <f>IFERROR(VLOOKUP(E730,modelMapping,2,0),E730)</f>
        <v>Swift</v>
      </c>
      <c r="G730" s="5" t="str">
        <f>rawTransactionSheet!F730</f>
        <v>GLAM</v>
      </c>
      <c r="H730" s="1" t="str">
        <f t="shared" si="1"/>
        <v>GLAM</v>
      </c>
      <c r="I730" s="5" t="str">
        <f>rawTransactionSheet!G730</f>
        <v>2014</v>
      </c>
      <c r="J730" s="5" t="str">
        <f>rawTransactionSheet!H730</f>
        <v>466705.2939</v>
      </c>
      <c r="K730" s="5" t="str">
        <f>rawTransactionSheet!I730</f>
        <v>90000</v>
      </c>
      <c r="L730" s="5" t="str">
        <f>rawTransactionSheet!J730</f>
        <v>1</v>
      </c>
      <c r="M730" s="5" t="str">
        <f>rawTransactionSheet!K730</f>
        <v>1</v>
      </c>
      <c r="N730" s="5" t="str">
        <f>rawTransactionSheet!L730</f>
        <v>BANGALORE</v>
      </c>
    </row>
    <row r="731">
      <c r="A731" s="2">
        <v>42370.0</v>
      </c>
      <c r="B731" s="5" t="str">
        <f>rawTransactionSheet!B731</f>
        <v>PrasoonData</v>
      </c>
      <c r="C731" s="5" t="str">
        <f>rawTransactionSheet!C731</f>
        <v>Prasoon804</v>
      </c>
      <c r="D731" s="5" t="str">
        <f>rawTransactionSheet!D731</f>
        <v>MARUTI SUZUKI</v>
      </c>
      <c r="E731" s="5" t="str">
        <f>rawTransactionSheet!E731</f>
        <v>Swift</v>
      </c>
      <c r="F731" s="5" t="str">
        <f>IFERROR(VLOOKUP(E731,modelMapping,2,0),E731)</f>
        <v>Swift</v>
      </c>
      <c r="G731" s="5" t="str">
        <f>rawTransactionSheet!F731</f>
        <v>ZXI</v>
      </c>
      <c r="H731" s="1" t="str">
        <f t="shared" si="1"/>
        <v>ZXI</v>
      </c>
      <c r="I731" s="5" t="str">
        <f>rawTransactionSheet!G731</f>
        <v>2011</v>
      </c>
      <c r="J731" s="5" t="str">
        <f>rawTransactionSheet!H731</f>
        <v>466542.72</v>
      </c>
      <c r="K731" s="5" t="str">
        <f>rawTransactionSheet!I731</f>
        <v>30000</v>
      </c>
      <c r="L731" s="5" t="str">
        <f>rawTransactionSheet!J731</f>
        <v>4</v>
      </c>
      <c r="M731" s="5" t="str">
        <f>rawTransactionSheet!K731</f>
        <v>1</v>
      </c>
      <c r="N731" s="5" t="str">
        <f>rawTransactionSheet!L731</f>
        <v>BANGALORE</v>
      </c>
    </row>
    <row r="732">
      <c r="A732" s="2">
        <v>42370.0</v>
      </c>
      <c r="B732" s="5" t="str">
        <f>rawTransactionSheet!B732</f>
        <v>NandiBid</v>
      </c>
      <c r="C732" s="5" t="str">
        <f>rawTransactionSheet!C732</f>
        <v>117285</v>
      </c>
      <c r="D732" s="5" t="str">
        <f>rawTransactionSheet!D732</f>
        <v>MARUTI SUZUKI</v>
      </c>
      <c r="E732" s="5" t="str">
        <f>rawTransactionSheet!E732</f>
        <v>Celerio</v>
      </c>
      <c r="F732" s="5" t="str">
        <f>IFERROR(VLOOKUP(E732,modelMapping,2,0),E732)</f>
        <v>Celerio</v>
      </c>
      <c r="G732" s="5" t="str">
        <f>rawTransactionSheet!F732</f>
        <v>ZXi Opt</v>
      </c>
      <c r="H732" s="1" t="str">
        <f t="shared" si="1"/>
        <v>ZXi Opt</v>
      </c>
      <c r="I732" s="5" t="str">
        <f>rawTransactionSheet!G732</f>
        <v>2015</v>
      </c>
      <c r="J732" s="5" t="str">
        <f>rawTransactionSheet!H732</f>
        <v>466200</v>
      </c>
      <c r="K732" s="5" t="str">
        <f>rawTransactionSheet!I732</f>
        <v>6895</v>
      </c>
      <c r="L732" s="5" t="str">
        <f>rawTransactionSheet!J732</f>
        <v>1</v>
      </c>
      <c r="M732" s="5" t="str">
        <f>rawTransactionSheet!K732</f>
        <v>1</v>
      </c>
      <c r="N732" s="5" t="str">
        <f>rawTransactionSheet!L732</f>
        <v>BANGALORE</v>
      </c>
      <c r="O732" s="1" t="str">
        <f t="shared" ref="O732:O738" si="59">VALUE(C732)</f>
        <v>117285</v>
      </c>
      <c r="P732" s="1" t="str">
        <f>MATCH(O732,rawBidData!$A$2:$A$146,0)</f>
        <v>#N/A</v>
      </c>
    </row>
    <row r="733">
      <c r="A733" s="2">
        <v>42370.0</v>
      </c>
      <c r="B733" s="5" t="str">
        <f>rawTransactionSheet!B733</f>
        <v>NandiBid</v>
      </c>
      <c r="C733" s="5" t="str">
        <f>rawTransactionSheet!C733</f>
        <v>132560</v>
      </c>
      <c r="D733" s="5" t="str">
        <f>rawTransactionSheet!D733</f>
        <v>HONDA</v>
      </c>
      <c r="E733" s="5" t="str">
        <f>rawTransactionSheet!E733</f>
        <v>CITY</v>
      </c>
      <c r="F733" s="5" t="str">
        <f>IFERROR(VLOOKUP(E733,modelMapping,2,0),E733)</f>
        <v>CITY</v>
      </c>
      <c r="G733" s="5" t="str">
        <f>rawTransactionSheet!F733</f>
        <v>1.5 S MT</v>
      </c>
      <c r="H733" s="1" t="str">
        <f t="shared" si="1"/>
        <v>1.5 S MT</v>
      </c>
      <c r="I733" s="5" t="str">
        <f>rawTransactionSheet!G733</f>
        <v>2009</v>
      </c>
      <c r="J733" s="5" t="str">
        <f>rawTransactionSheet!H733</f>
        <v>466200</v>
      </c>
      <c r="K733" s="5" t="str">
        <f>rawTransactionSheet!I733</f>
        <v>35551</v>
      </c>
      <c r="L733" s="5" t="str">
        <f>rawTransactionSheet!J733</f>
        <v>7</v>
      </c>
      <c r="M733" s="5" t="str">
        <f>rawTransactionSheet!K733</f>
        <v>2</v>
      </c>
      <c r="N733" s="5" t="str">
        <f>rawTransactionSheet!L733</f>
        <v>BANGALORE</v>
      </c>
      <c r="O733" s="1" t="str">
        <f t="shared" si="59"/>
        <v>132560</v>
      </c>
      <c r="P733" s="1" t="str">
        <f>MATCH(O733,rawBidData!$A$2:$A$146,0)</f>
        <v>#N/A</v>
      </c>
    </row>
    <row r="734">
      <c r="A734" s="2">
        <v>42370.0</v>
      </c>
      <c r="B734" s="5" t="str">
        <f>rawTransactionSheet!B734</f>
        <v>NandiBid</v>
      </c>
      <c r="C734" s="5" t="str">
        <f>rawTransactionSheet!C734</f>
        <v>119611</v>
      </c>
      <c r="D734" s="5" t="str">
        <f>rawTransactionSheet!D734</f>
        <v>HYUNDAI</v>
      </c>
      <c r="E734" s="5" t="str">
        <f>rawTransactionSheet!E734</f>
        <v>i20</v>
      </c>
      <c r="F734" s="5" t="str">
        <f>IFERROR(VLOOKUP(E734,modelMapping,2,0),E734)</f>
        <v>i20</v>
      </c>
      <c r="G734" s="5" t="str">
        <f>rawTransactionSheet!F734</f>
        <v>Asta 1.2</v>
      </c>
      <c r="H734" s="1" t="str">
        <f t="shared" si="1"/>
        <v>Asta 1.2</v>
      </c>
      <c r="I734" s="5" t="str">
        <f>rawTransactionSheet!G734</f>
        <v>2012</v>
      </c>
      <c r="J734" s="5" t="str">
        <f>rawTransactionSheet!H734</f>
        <v>466200</v>
      </c>
      <c r="K734" s="5" t="str">
        <f>rawTransactionSheet!I734</f>
        <v>35478</v>
      </c>
      <c r="L734" s="5" t="str">
        <f>rawTransactionSheet!J734</f>
        <v>4</v>
      </c>
      <c r="M734" s="5" t="str">
        <f>rawTransactionSheet!K734</f>
        <v>1</v>
      </c>
      <c r="N734" s="5" t="str">
        <f>rawTransactionSheet!L734</f>
        <v>BANGALORE</v>
      </c>
      <c r="O734" s="1" t="str">
        <f t="shared" si="59"/>
        <v>119611</v>
      </c>
      <c r="P734" s="1" t="str">
        <f>MATCH(O734,rawBidData!$A$2:$A$146,0)</f>
        <v>#N/A</v>
      </c>
    </row>
    <row r="735">
      <c r="A735" s="2">
        <v>42370.0</v>
      </c>
      <c r="B735" s="5" t="str">
        <f>rawTransactionSheet!B735</f>
        <v>NandiBid</v>
      </c>
      <c r="C735" s="5" t="str">
        <f>rawTransactionSheet!C735</f>
        <v>117572</v>
      </c>
      <c r="D735" s="5" t="str">
        <f>rawTransactionSheet!D735</f>
        <v>HYUNDAI</v>
      </c>
      <c r="E735" s="5" t="str">
        <f>rawTransactionSheet!E735</f>
        <v>i20</v>
      </c>
      <c r="F735" s="5" t="str">
        <f>IFERROR(VLOOKUP(E735,modelMapping,2,0),E735)</f>
        <v>i20</v>
      </c>
      <c r="G735" s="5" t="str">
        <f>rawTransactionSheet!F735</f>
        <v>Asta 1.2</v>
      </c>
      <c r="H735" s="1" t="str">
        <f t="shared" si="1"/>
        <v>Asta 1.2</v>
      </c>
      <c r="I735" s="5" t="str">
        <f>rawTransactionSheet!G735</f>
        <v>2012</v>
      </c>
      <c r="J735" s="5" t="str">
        <f>rawTransactionSheet!H735</f>
        <v>466200</v>
      </c>
      <c r="K735" s="5" t="str">
        <f>rawTransactionSheet!I735</f>
        <v>19501</v>
      </c>
      <c r="L735" s="5" t="str">
        <f>rawTransactionSheet!J735</f>
        <v>4</v>
      </c>
      <c r="M735" s="5" t="str">
        <f>rawTransactionSheet!K735</f>
        <v>1</v>
      </c>
      <c r="N735" s="5" t="str">
        <f>rawTransactionSheet!L735</f>
        <v>BANGALORE</v>
      </c>
      <c r="O735" s="1" t="str">
        <f t="shared" si="59"/>
        <v>117572</v>
      </c>
      <c r="P735" s="1" t="str">
        <f>MATCH(O735,rawBidData!$A$2:$A$146,0)</f>
        <v>#N/A</v>
      </c>
    </row>
    <row r="736">
      <c r="A736" s="2">
        <v>42370.0</v>
      </c>
      <c r="B736" s="5" t="str">
        <f>rawTransactionSheet!B736</f>
        <v>NandiBid</v>
      </c>
      <c r="C736" s="5" t="str">
        <f>rawTransactionSheet!C736</f>
        <v>119971</v>
      </c>
      <c r="D736" s="5" t="str">
        <f>rawTransactionSheet!D736</f>
        <v>HYUNDAI</v>
      </c>
      <c r="E736" s="5" t="str">
        <f>rawTransactionSheet!E736</f>
        <v>i20</v>
      </c>
      <c r="F736" s="5" t="str">
        <f>IFERROR(VLOOKUP(E736,modelMapping,2,0),E736)</f>
        <v>i20</v>
      </c>
      <c r="G736" s="5" t="str">
        <f>rawTransactionSheet!F736</f>
        <v>Asta 1.4 CRDI</v>
      </c>
      <c r="H736" s="1" t="str">
        <f t="shared" si="1"/>
        <v>Asta 1.4 CRDI</v>
      </c>
      <c r="I736" s="5" t="str">
        <f>rawTransactionSheet!G736</f>
        <v>2011</v>
      </c>
      <c r="J736" s="5" t="str">
        <f>rawTransactionSheet!H736</f>
        <v>466200</v>
      </c>
      <c r="K736" s="5" t="str">
        <f>rawTransactionSheet!I736</f>
        <v>44546</v>
      </c>
      <c r="L736" s="5" t="str">
        <f>rawTransactionSheet!J736</f>
        <v>5</v>
      </c>
      <c r="M736" s="5" t="str">
        <f>rawTransactionSheet!K736</f>
        <v>2</v>
      </c>
      <c r="N736" s="5" t="str">
        <f>rawTransactionSheet!L736</f>
        <v>BANGALORE</v>
      </c>
      <c r="O736" s="1" t="str">
        <f t="shared" si="59"/>
        <v>119971</v>
      </c>
      <c r="P736" s="1" t="str">
        <f>MATCH(O736,rawBidData!$A$2:$A$146,0)</f>
        <v>#N/A</v>
      </c>
    </row>
    <row r="737">
      <c r="A737" s="2">
        <v>42370.0</v>
      </c>
      <c r="B737" s="5" t="str">
        <f>rawTransactionSheet!B737</f>
        <v>NandiBid</v>
      </c>
      <c r="C737" s="5" t="str">
        <f>rawTransactionSheet!C737</f>
        <v>127021</v>
      </c>
      <c r="D737" s="5" t="str">
        <f>rawTransactionSheet!D737</f>
        <v>VOLKSWAGEN</v>
      </c>
      <c r="E737" s="5" t="str">
        <f>rawTransactionSheet!E737</f>
        <v>POLO</v>
      </c>
      <c r="F737" s="5" t="str">
        <f>IFERROR(VLOOKUP(E737,modelMapping,2,0),E737)</f>
        <v>POLO</v>
      </c>
      <c r="G737" s="5" t="str">
        <f>rawTransactionSheet!F737</f>
        <v>GT TDI</v>
      </c>
      <c r="H737" s="1" t="str">
        <f t="shared" si="1"/>
        <v>GT TDI</v>
      </c>
      <c r="I737" s="5" t="str">
        <f>rawTransactionSheet!G737</f>
        <v>2012</v>
      </c>
      <c r="J737" s="5" t="str">
        <f>rawTransactionSheet!H737</f>
        <v>466200</v>
      </c>
      <c r="K737" s="5" t="str">
        <f>rawTransactionSheet!I737</f>
        <v>47808</v>
      </c>
      <c r="L737" s="5" t="str">
        <f>rawTransactionSheet!J737</f>
        <v>4</v>
      </c>
      <c r="M737" s="5" t="str">
        <f>rawTransactionSheet!K737</f>
        <v>1</v>
      </c>
      <c r="N737" s="5" t="str">
        <f>rawTransactionSheet!L737</f>
        <v>BANGALORE</v>
      </c>
      <c r="O737" s="1" t="str">
        <f t="shared" si="59"/>
        <v>127021</v>
      </c>
      <c r="P737" s="1" t="str">
        <f>MATCH(O737,rawBidData!$A$2:$A$146,0)</f>
        <v>#N/A</v>
      </c>
    </row>
    <row r="738">
      <c r="A738" s="2">
        <v>42370.0</v>
      </c>
      <c r="B738" s="5" t="str">
        <f>rawTransactionSheet!B738</f>
        <v>NandiBid</v>
      </c>
      <c r="C738" s="5" t="str">
        <f>rawTransactionSheet!C738</f>
        <v>129509</v>
      </c>
      <c r="D738" s="5" t="str">
        <f>rawTransactionSheet!D738</f>
        <v>VOLKSWAGEN</v>
      </c>
      <c r="E738" s="5" t="str">
        <f>rawTransactionSheet!E738</f>
        <v>POLO</v>
      </c>
      <c r="F738" s="5" t="str">
        <f>IFERROR(VLOOKUP(E738,modelMapping,2,0),E738)</f>
        <v>POLO</v>
      </c>
      <c r="G738" s="5" t="str">
        <f>rawTransactionSheet!F738</f>
        <v>Highline1.2L (D)</v>
      </c>
      <c r="H738" s="1" t="str">
        <f t="shared" si="1"/>
        <v>Highline1.2L (D)</v>
      </c>
      <c r="I738" s="5" t="str">
        <f>rawTransactionSheet!G738</f>
        <v>2013</v>
      </c>
      <c r="J738" s="5" t="str">
        <f>rawTransactionSheet!H738</f>
        <v>466200</v>
      </c>
      <c r="K738" s="5" t="str">
        <f>rawTransactionSheet!I738</f>
        <v>65400</v>
      </c>
      <c r="L738" s="5" t="str">
        <f>rawTransactionSheet!J738</f>
        <v>3</v>
      </c>
      <c r="M738" s="5" t="str">
        <f>rawTransactionSheet!K738</f>
        <v>1</v>
      </c>
      <c r="N738" s="5" t="str">
        <f>rawTransactionSheet!L738</f>
        <v>BANGALORE</v>
      </c>
      <c r="O738" s="1" t="str">
        <f t="shared" si="59"/>
        <v>129509</v>
      </c>
      <c r="P738" s="1" t="str">
        <f>MATCH(O738,rawBidData!$A$2:$A$146,0)</f>
        <v>#N/A</v>
      </c>
    </row>
    <row r="739">
      <c r="A739" s="2">
        <v>42370.0</v>
      </c>
      <c r="B739" s="5" t="str">
        <f>rawTransactionSheet!B739</f>
        <v>Pratham</v>
      </c>
      <c r="C739" s="5" t="str">
        <f>rawTransactionSheet!C739</f>
        <v>115</v>
      </c>
      <c r="D739" s="5" t="str">
        <f>rawTransactionSheet!D739</f>
        <v>MARUTI SUZUKI</v>
      </c>
      <c r="E739" s="5" t="str">
        <f>rawTransactionSheet!E739</f>
        <v>Ritz</v>
      </c>
      <c r="F739" s="5" t="str">
        <f>IFERROR(VLOOKUP(E739,modelMapping,2,0),E739)</f>
        <v>Ritz</v>
      </c>
      <c r="G739" s="5" t="str">
        <f>rawTransactionSheet!F739</f>
        <v>LDi</v>
      </c>
      <c r="H739" s="1" t="str">
        <f t="shared" si="1"/>
        <v>LDi</v>
      </c>
      <c r="I739" s="5" t="str">
        <f>rawTransactionSheet!G739</f>
        <v>2011</v>
      </c>
      <c r="J739" s="5" t="str">
        <f>rawTransactionSheet!H739</f>
        <v>466200</v>
      </c>
      <c r="K739" s="5" t="str">
        <f>rawTransactionSheet!I739</f>
        <v>30773.44285</v>
      </c>
      <c r="L739" s="5" t="str">
        <f>rawTransactionSheet!J739</f>
        <v>3.846680356</v>
      </c>
      <c r="M739" s="5" t="str">
        <f>rawTransactionSheet!K739</f>
        <v>1</v>
      </c>
      <c r="N739" s="5" t="str">
        <f>rawTransactionSheet!L739</f>
        <v>BANGALORE</v>
      </c>
    </row>
    <row r="740">
      <c r="A740" s="2">
        <v>42370.0</v>
      </c>
      <c r="B740" s="5" t="str">
        <f>rawTransactionSheet!B740</f>
        <v>NandiBid</v>
      </c>
      <c r="C740" s="5" t="str">
        <f>rawTransactionSheet!C740</f>
        <v>123309</v>
      </c>
      <c r="D740" s="5" t="str">
        <f>rawTransactionSheet!D740</f>
        <v>MARUTI SUZUKI</v>
      </c>
      <c r="E740" s="5" t="str">
        <f>rawTransactionSheet!E740</f>
        <v>Ritz</v>
      </c>
      <c r="F740" s="5" t="str">
        <f>IFERROR(VLOOKUP(E740,modelMapping,2,0),E740)</f>
        <v>Ritz</v>
      </c>
      <c r="G740" s="5" t="str">
        <f>rawTransactionSheet!F740</f>
        <v>VDI</v>
      </c>
      <c r="H740" s="1" t="str">
        <f t="shared" si="1"/>
        <v>VDI</v>
      </c>
      <c r="I740" s="5" t="str">
        <f>rawTransactionSheet!G740</f>
        <v>2013</v>
      </c>
      <c r="J740" s="5" t="str">
        <f>rawTransactionSheet!H740</f>
        <v>466200</v>
      </c>
      <c r="K740" s="5" t="str">
        <f>rawTransactionSheet!I740</f>
        <v>31833</v>
      </c>
      <c r="L740" s="5" t="str">
        <f>rawTransactionSheet!J740</f>
        <v>3</v>
      </c>
      <c r="M740" s="5" t="str">
        <f>rawTransactionSheet!K740</f>
        <v>1</v>
      </c>
      <c r="N740" s="5" t="str">
        <f>rawTransactionSheet!L740</f>
        <v>BANGALORE</v>
      </c>
      <c r="O740" s="1" t="str">
        <f t="shared" ref="O740:O741" si="60">VALUE(C740)</f>
        <v>123309</v>
      </c>
      <c r="P740" s="1" t="str">
        <f>MATCH(O740,rawBidData!$A$2:$A$146,0)</f>
        <v>#N/A</v>
      </c>
    </row>
    <row r="741">
      <c r="A741" s="2">
        <v>42370.0</v>
      </c>
      <c r="B741" s="5" t="str">
        <f>rawTransactionSheet!B741</f>
        <v>NandiBid</v>
      </c>
      <c r="C741" s="5" t="str">
        <f>rawTransactionSheet!C741</f>
        <v>128341</v>
      </c>
      <c r="D741" s="5" t="str">
        <f>rawTransactionSheet!D741</f>
        <v>MARUTI SUZUKI</v>
      </c>
      <c r="E741" s="5" t="str">
        <f>rawTransactionSheet!E741</f>
        <v>RITZ</v>
      </c>
      <c r="F741" s="5" t="str">
        <f>IFERROR(VLOOKUP(E741,modelMapping,2,0),E741)</f>
        <v>RITZ</v>
      </c>
      <c r="G741" s="5" t="str">
        <f>rawTransactionSheet!F741</f>
        <v>VXI</v>
      </c>
      <c r="H741" s="1" t="str">
        <f t="shared" si="1"/>
        <v>VXI</v>
      </c>
      <c r="I741" s="5" t="str">
        <f>rawTransactionSheet!G741</f>
        <v>2014</v>
      </c>
      <c r="J741" s="5" t="str">
        <f>rawTransactionSheet!H741</f>
        <v>466200</v>
      </c>
      <c r="K741" s="5" t="str">
        <f>rawTransactionSheet!I741</f>
        <v>4539</v>
      </c>
      <c r="L741" s="5" t="str">
        <f>rawTransactionSheet!J741</f>
        <v>2</v>
      </c>
      <c r="M741" s="5" t="str">
        <f>rawTransactionSheet!K741</f>
        <v>1</v>
      </c>
      <c r="N741" s="5" t="str">
        <f>rawTransactionSheet!L741</f>
        <v>BANGALORE</v>
      </c>
      <c r="O741" s="1" t="str">
        <f t="shared" si="60"/>
        <v>128341</v>
      </c>
      <c r="P741" s="1" t="str">
        <f>MATCH(O741,rawBidData!$A$2:$A$146,0)</f>
        <v>#N/A</v>
      </c>
    </row>
    <row r="742">
      <c r="A742" s="2">
        <v>42370.0</v>
      </c>
      <c r="B742" s="5" t="str">
        <f>rawTransactionSheet!B742</f>
        <v>RNS</v>
      </c>
      <c r="C742" s="5" t="str">
        <f>rawTransactionSheet!C742</f>
        <v>KA04MK3940</v>
      </c>
      <c r="D742" s="5" t="str">
        <f>rawTransactionSheet!D742</f>
        <v>MARUTI SUZUKI</v>
      </c>
      <c r="E742" s="5" t="str">
        <f>rawTransactionSheet!E742</f>
        <v>Swift</v>
      </c>
      <c r="F742" s="5" t="str">
        <f>IFERROR(VLOOKUP(E742,modelMapping,2,0),E742)</f>
        <v>Swift</v>
      </c>
      <c r="G742" s="5" t="str">
        <f>rawTransactionSheet!F742</f>
        <v>VXI</v>
      </c>
      <c r="H742" s="1" t="str">
        <f t="shared" si="1"/>
        <v>VXI</v>
      </c>
      <c r="I742" s="5" t="str">
        <f>rawTransactionSheet!G742</f>
        <v>2012</v>
      </c>
      <c r="J742" s="5" t="str">
        <f>rawTransactionSheet!H742</f>
        <v>466200</v>
      </c>
      <c r="K742" s="5" t="str">
        <f>rawTransactionSheet!I742</f>
        <v>54110</v>
      </c>
      <c r="L742" s="5" t="str">
        <f>rawTransactionSheet!J742</f>
        <v>3.882191781</v>
      </c>
      <c r="M742" s="5" t="str">
        <f>rawTransactionSheet!K742</f>
        <v>1</v>
      </c>
      <c r="N742" s="5" t="str">
        <f>rawTransactionSheet!L742</f>
        <v>BANGALORE</v>
      </c>
    </row>
    <row r="743">
      <c r="A743" s="2">
        <v>42370.0</v>
      </c>
      <c r="B743" s="5" t="str">
        <f>rawTransactionSheet!B743</f>
        <v>NandiBid</v>
      </c>
      <c r="C743" s="5" t="str">
        <f>rawTransactionSheet!C743</f>
        <v>132233</v>
      </c>
      <c r="D743" s="5" t="str">
        <f>rawTransactionSheet!D743</f>
        <v>MARUTI SUZUKI</v>
      </c>
      <c r="E743" s="5" t="str">
        <f>rawTransactionSheet!E743</f>
        <v>SWIFT</v>
      </c>
      <c r="F743" s="5" t="str">
        <f>IFERROR(VLOOKUP(E743,modelMapping,2,0),E743)</f>
        <v>SWIFT</v>
      </c>
      <c r="G743" s="5" t="str">
        <f>rawTransactionSheet!F743</f>
        <v>ZDI</v>
      </c>
      <c r="H743" s="1" t="str">
        <f t="shared" si="1"/>
        <v>ZDI</v>
      </c>
      <c r="I743" s="5" t="str">
        <f>rawTransactionSheet!G743</f>
        <v>2012</v>
      </c>
      <c r="J743" s="5" t="str">
        <f>rawTransactionSheet!H743</f>
        <v>466200</v>
      </c>
      <c r="K743" s="5" t="str">
        <f>rawTransactionSheet!I743</f>
        <v>87269</v>
      </c>
      <c r="L743" s="5" t="str">
        <f>rawTransactionSheet!J743</f>
        <v>4</v>
      </c>
      <c r="M743" s="5" t="str">
        <f>rawTransactionSheet!K743</f>
        <v>1</v>
      </c>
      <c r="N743" s="5" t="str">
        <f>rawTransactionSheet!L743</f>
        <v>BANGALORE</v>
      </c>
      <c r="O743" s="1" t="str">
        <f t="shared" ref="O743:O744" si="61">VALUE(C743)</f>
        <v>132233</v>
      </c>
      <c r="P743" s="1" t="str">
        <f>MATCH(O743,rawBidData!$A$2:$A$146,0)</f>
        <v>#N/A</v>
      </c>
    </row>
    <row r="744">
      <c r="A744" s="2">
        <v>42370.0</v>
      </c>
      <c r="B744" s="5" t="str">
        <f>rawTransactionSheet!B744</f>
        <v>NandiBid</v>
      </c>
      <c r="C744" s="5" t="str">
        <f>rawTransactionSheet!C744</f>
        <v>119849</v>
      </c>
      <c r="D744" s="5" t="str">
        <f>rawTransactionSheet!D744</f>
        <v>MARUTI SUZUKI</v>
      </c>
      <c r="E744" s="5" t="str">
        <f>rawTransactionSheet!E744</f>
        <v>Swift DZire</v>
      </c>
      <c r="F744" s="5" t="str">
        <f>IFERROR(VLOOKUP(E744,modelMapping,2,0),E744)</f>
        <v>Swift DZire</v>
      </c>
      <c r="G744" s="5" t="str">
        <f>rawTransactionSheet!F744</f>
        <v>VDI</v>
      </c>
      <c r="H744" s="1" t="str">
        <f t="shared" si="1"/>
        <v>VDI</v>
      </c>
      <c r="I744" s="5" t="str">
        <f>rawTransactionSheet!G744</f>
        <v>2011</v>
      </c>
      <c r="J744" s="5" t="str">
        <f>rawTransactionSheet!H744</f>
        <v>466200</v>
      </c>
      <c r="K744" s="5" t="str">
        <f>rawTransactionSheet!I744</f>
        <v>38150</v>
      </c>
      <c r="L744" s="5" t="str">
        <f>rawTransactionSheet!J744</f>
        <v>5</v>
      </c>
      <c r="M744" s="5" t="str">
        <f>rawTransactionSheet!K744</f>
        <v>1</v>
      </c>
      <c r="N744" s="5" t="str">
        <f>rawTransactionSheet!L744</f>
        <v>BANGALORE</v>
      </c>
      <c r="O744" s="1" t="str">
        <f t="shared" si="61"/>
        <v>119849</v>
      </c>
      <c r="P744" s="1" t="str">
        <f>MATCH(O744,rawBidData!$A$2:$A$146,0)</f>
        <v>#N/A</v>
      </c>
    </row>
    <row r="745">
      <c r="A745" s="2">
        <v>42370.0</v>
      </c>
      <c r="B745" s="5" t="str">
        <f>rawTransactionSheet!B745</f>
        <v>Pratham</v>
      </c>
      <c r="C745" s="5" t="str">
        <f>rawTransactionSheet!C745</f>
        <v>437</v>
      </c>
      <c r="D745" s="5" t="str">
        <f>rawTransactionSheet!D745</f>
        <v>MARUTI SUZUKI</v>
      </c>
      <c r="E745" s="5" t="str">
        <f>rawTransactionSheet!E745</f>
        <v>Swift Dzire</v>
      </c>
      <c r="F745" s="5" t="str">
        <f>IFERROR(VLOOKUP(E745,modelMapping,2,0),E745)</f>
        <v>Swift Dzire</v>
      </c>
      <c r="G745" s="5" t="str">
        <f>rawTransactionSheet!F745</f>
        <v>ZDI</v>
      </c>
      <c r="H745" s="1" t="str">
        <f t="shared" si="1"/>
        <v>ZDI</v>
      </c>
      <c r="I745" s="5" t="str">
        <f>rawTransactionSheet!G745</f>
        <v>2008</v>
      </c>
      <c r="J745" s="5" t="str">
        <f>rawTransactionSheet!H745</f>
        <v>466200</v>
      </c>
      <c r="K745" s="5" t="str">
        <f>rawTransactionSheet!I745</f>
        <v>80821.35523</v>
      </c>
      <c r="L745" s="5" t="str">
        <f>rawTransactionSheet!J745</f>
        <v>6.735112936</v>
      </c>
      <c r="M745" s="5" t="str">
        <f>rawTransactionSheet!K745</f>
        <v>2</v>
      </c>
      <c r="N745" s="5" t="str">
        <f>rawTransactionSheet!L745</f>
        <v>BANGALORE</v>
      </c>
    </row>
    <row r="746">
      <c r="A746" s="2">
        <v>42370.0</v>
      </c>
      <c r="B746" s="5" t="str">
        <f>rawTransactionSheet!B746</f>
        <v>Pratham</v>
      </c>
      <c r="C746" s="5" t="str">
        <f>rawTransactionSheet!C746</f>
        <v>171</v>
      </c>
      <c r="D746" s="5" t="str">
        <f>rawTransactionSheet!D746</f>
        <v>MARUTI SUZUKI</v>
      </c>
      <c r="E746" s="5" t="str">
        <f>rawTransactionSheet!E746</f>
        <v>SX4</v>
      </c>
      <c r="F746" s="5" t="str">
        <f>IFERROR(VLOOKUP(E746,modelMapping,2,0),E746)</f>
        <v>SX4</v>
      </c>
      <c r="G746" s="5" t="str">
        <f>rawTransactionSheet!F746</f>
        <v>ZXI</v>
      </c>
      <c r="H746" s="1" t="str">
        <f t="shared" si="1"/>
        <v>ZXI</v>
      </c>
      <c r="I746" s="5" t="str">
        <f>rawTransactionSheet!G746</f>
        <v>2010</v>
      </c>
      <c r="J746" s="5" t="str">
        <f>rawTransactionSheet!H746</f>
        <v>466200</v>
      </c>
      <c r="K746" s="5" t="str">
        <f>rawTransactionSheet!I746</f>
        <v>34869.26762</v>
      </c>
      <c r="L746" s="5" t="str">
        <f>rawTransactionSheet!J746</f>
        <v>4.358658453</v>
      </c>
      <c r="M746" s="5" t="str">
        <f>rawTransactionSheet!K746</f>
        <v>1</v>
      </c>
      <c r="N746" s="5" t="str">
        <f>rawTransactionSheet!L746</f>
        <v>BANGALORE</v>
      </c>
    </row>
    <row r="747">
      <c r="A747" s="2">
        <v>42370.0</v>
      </c>
      <c r="B747" s="5" t="str">
        <f>rawTransactionSheet!B747</f>
        <v>NandiBid</v>
      </c>
      <c r="C747" s="7" t="str">
        <f>rawTransactionSheet!C747</f>
        <v>132233</v>
      </c>
      <c r="D747" s="5" t="str">
        <f>rawTransactionSheet!D747</f>
        <v>MARUTI SUZUKI</v>
      </c>
      <c r="E747" s="5" t="str">
        <f>rawTransactionSheet!E747</f>
        <v>SWIFT</v>
      </c>
      <c r="F747" s="5" t="str">
        <f>IFERROR(VLOOKUP(E747,modelMapping,2,0),E747)</f>
        <v>SWIFT</v>
      </c>
      <c r="G747" s="5" t="str">
        <f>rawTransactionSheet!F747</f>
        <v>ZDi</v>
      </c>
      <c r="H747" s="1" t="str">
        <f t="shared" si="1"/>
        <v>ZDi</v>
      </c>
      <c r="I747" s="5" t="str">
        <f>rawTransactionSheet!G747</f>
        <v>2012</v>
      </c>
      <c r="J747" s="5" t="str">
        <f>rawTransactionSheet!H747</f>
        <v>466200</v>
      </c>
      <c r="K747" s="5" t="str">
        <f>rawTransactionSheet!I747</f>
        <v>87269</v>
      </c>
      <c r="L747" s="5" t="str">
        <f>rawTransactionSheet!J747</f>
        <v>4</v>
      </c>
      <c r="M747" s="5" t="str">
        <f>rawTransactionSheet!K747</f>
        <v>1</v>
      </c>
      <c r="N747" s="5" t="str">
        <f>rawTransactionSheet!L747</f>
        <v>BANGALORE</v>
      </c>
      <c r="O747" s="1" t="str">
        <f t="shared" ref="O747:O748" si="62">VALUE(C747)</f>
        <v>132233</v>
      </c>
      <c r="P747" s="1" t="str">
        <f>MATCH(O747,rawBidData!$A$2:$A$146,0)</f>
        <v>#N/A</v>
      </c>
    </row>
    <row r="748">
      <c r="A748" s="2">
        <v>42370.0</v>
      </c>
      <c r="B748" s="5" t="str">
        <f>rawTransactionSheet!B748</f>
        <v>NandiBid</v>
      </c>
      <c r="C748" s="7" t="str">
        <f>rawTransactionSheet!C748</f>
        <v>132560</v>
      </c>
      <c r="D748" s="5" t="str">
        <f>rawTransactionSheet!D748</f>
        <v>HONDA</v>
      </c>
      <c r="E748" s="5" t="str">
        <f>rawTransactionSheet!E748</f>
        <v>CITY</v>
      </c>
      <c r="F748" s="5" t="str">
        <f>IFERROR(VLOOKUP(E748,modelMapping,2,0),E748)</f>
        <v>CITY</v>
      </c>
      <c r="G748" s="5" t="str">
        <f>rawTransactionSheet!F748</f>
        <v>1.5 S MT</v>
      </c>
      <c r="H748" s="1" t="str">
        <f t="shared" si="1"/>
        <v>1.5 S MT</v>
      </c>
      <c r="I748" s="5" t="str">
        <f>rawTransactionSheet!G748</f>
        <v>2009</v>
      </c>
      <c r="J748" s="5" t="str">
        <f>rawTransactionSheet!H748</f>
        <v>466200</v>
      </c>
      <c r="K748" s="5" t="str">
        <f>rawTransactionSheet!I748</f>
        <v>35551</v>
      </c>
      <c r="L748" s="5" t="str">
        <f>rawTransactionSheet!J748</f>
        <v>7</v>
      </c>
      <c r="M748" s="5" t="str">
        <f>rawTransactionSheet!K748</f>
        <v>2</v>
      </c>
      <c r="N748" s="5" t="str">
        <f>rawTransactionSheet!L748</f>
        <v>BANGALORE</v>
      </c>
      <c r="O748" s="1" t="str">
        <f t="shared" si="62"/>
        <v>132560</v>
      </c>
      <c r="P748" s="1" t="str">
        <f>MATCH(O748,rawBidData!$A$2:$A$146,0)</f>
        <v>#N/A</v>
      </c>
    </row>
    <row r="749">
      <c r="A749" s="2">
        <v>42370.0</v>
      </c>
      <c r="B749" s="5" t="str">
        <f>rawTransactionSheet!B749</f>
        <v>PrasoonData</v>
      </c>
      <c r="C749" s="5" t="str">
        <f>rawTransactionSheet!C749</f>
        <v>Prasoon484</v>
      </c>
      <c r="D749" s="5" t="str">
        <f>rawTransactionSheet!D749</f>
        <v>MARUTI SUZUKI</v>
      </c>
      <c r="E749" s="5" t="str">
        <f>rawTransactionSheet!E749</f>
        <v>Swift</v>
      </c>
      <c r="F749" s="5" t="str">
        <f>IFERROR(VLOOKUP(E749,modelMapping,2,0),E749)</f>
        <v>Swift</v>
      </c>
      <c r="G749" s="5" t="str">
        <f>rawTransactionSheet!F749</f>
        <v>VXI</v>
      </c>
      <c r="H749" s="1" t="str">
        <f t="shared" si="1"/>
        <v>VXI</v>
      </c>
      <c r="I749" s="5" t="str">
        <f>rawTransactionSheet!G749</f>
        <v>2013</v>
      </c>
      <c r="J749" s="5" t="str">
        <f>rawTransactionSheet!H749</f>
        <v>466088</v>
      </c>
      <c r="K749" s="5" t="str">
        <f>rawTransactionSheet!I749</f>
        <v>30000</v>
      </c>
      <c r="L749" s="5" t="str">
        <f>rawTransactionSheet!J749</f>
        <v>2</v>
      </c>
      <c r="M749" s="5" t="str">
        <f>rawTransactionSheet!K749</f>
        <v>1</v>
      </c>
      <c r="N749" s="5" t="str">
        <f>rawTransactionSheet!L749</f>
        <v>BANGALORE</v>
      </c>
    </row>
    <row r="750">
      <c r="A750" s="2">
        <v>42370.0</v>
      </c>
      <c r="B750" s="5" t="str">
        <f>rawTransactionSheet!B750</f>
        <v>PrasoonData</v>
      </c>
      <c r="C750" s="5" t="str">
        <f>rawTransactionSheet!C750</f>
        <v>Prasoon117</v>
      </c>
      <c r="D750" s="5" t="str">
        <f>rawTransactionSheet!D750</f>
        <v>MARUTI SUZUKI</v>
      </c>
      <c r="E750" s="5" t="str">
        <f>rawTransactionSheet!E750</f>
        <v>Swift</v>
      </c>
      <c r="F750" s="5" t="str">
        <f>IFERROR(VLOOKUP(E750,modelMapping,2,0),E750)</f>
        <v>Swift</v>
      </c>
      <c r="G750" s="5" t="str">
        <f>rawTransactionSheet!F750</f>
        <v>GLAM</v>
      </c>
      <c r="H750" s="1" t="str">
        <f t="shared" si="1"/>
        <v>GLAM</v>
      </c>
      <c r="I750" s="5" t="str">
        <f>rawTransactionSheet!G750</f>
        <v>2012</v>
      </c>
      <c r="J750" s="5" t="str">
        <f>rawTransactionSheet!H750</f>
        <v>465890.04</v>
      </c>
      <c r="K750" s="5" t="str">
        <f>rawTransactionSheet!I750</f>
        <v>40000</v>
      </c>
      <c r="L750" s="5" t="str">
        <f>rawTransactionSheet!J750</f>
        <v>3</v>
      </c>
      <c r="M750" s="5" t="str">
        <f>rawTransactionSheet!K750</f>
        <v>1</v>
      </c>
      <c r="N750" s="5" t="str">
        <f>rawTransactionSheet!L750</f>
        <v>BANGALORE</v>
      </c>
    </row>
    <row r="751">
      <c r="A751" s="2">
        <v>42370.0</v>
      </c>
      <c r="B751" s="5" t="str">
        <f>rawTransactionSheet!B751</f>
        <v>KALYANI MOTORS PVT LTD</v>
      </c>
      <c r="C751" s="5" t="str">
        <f>rawTransactionSheet!C751</f>
        <v>KA05ML2637</v>
      </c>
      <c r="D751" s="5" t="str">
        <f>rawTransactionSheet!D751</f>
        <v>MARUTI SUZUKI</v>
      </c>
      <c r="E751" s="5" t="str">
        <f>rawTransactionSheet!E751</f>
        <v>Swift Dzire</v>
      </c>
      <c r="F751" s="5" t="str">
        <f>IFERROR(VLOOKUP(E751,modelMapping,2,0),E751)</f>
        <v>Swift Dzire</v>
      </c>
      <c r="G751" s="5" t="str">
        <f>rawTransactionSheet!F751</f>
        <v>LDi</v>
      </c>
      <c r="H751" s="1" t="str">
        <f t="shared" si="1"/>
        <v>LDi</v>
      </c>
      <c r="I751" s="5" t="str">
        <f>rawTransactionSheet!G751</f>
        <v>2012</v>
      </c>
      <c r="J751" s="5" t="str">
        <f>rawTransactionSheet!H751</f>
        <v>465000</v>
      </c>
      <c r="K751" s="5" t="str">
        <f>rawTransactionSheet!I751</f>
        <v>114538</v>
      </c>
      <c r="L751" s="5" t="str">
        <f>rawTransactionSheet!J751</f>
        <v>3</v>
      </c>
      <c r="M751" s="5" t="str">
        <f>rawTransactionSheet!K751</f>
        <v>1</v>
      </c>
      <c r="N751" s="5" t="str">
        <f>rawTransactionSheet!L751</f>
        <v>BANGALORE</v>
      </c>
    </row>
    <row r="752">
      <c r="A752" s="2">
        <v>42370.0</v>
      </c>
      <c r="B752" s="5" t="str">
        <f>rawTransactionSheet!B752</f>
        <v>RNS</v>
      </c>
      <c r="C752" s="5" t="str">
        <f>rawTransactionSheet!C752</f>
        <v>KA52M2644</v>
      </c>
      <c r="D752" s="5" t="str">
        <f>rawTransactionSheet!D752</f>
        <v>MARUTI SUZUKI</v>
      </c>
      <c r="E752" s="5" t="str">
        <f>rawTransactionSheet!E752</f>
        <v>Swift Dzire</v>
      </c>
      <c r="F752" s="5" t="str">
        <f>IFERROR(VLOOKUP(E752,modelMapping,2,0),E752)</f>
        <v>Swift Dzire</v>
      </c>
      <c r="G752" s="5" t="str">
        <f>rawTransactionSheet!F752</f>
        <v>VDI</v>
      </c>
      <c r="H752" s="1" t="str">
        <f t="shared" si="1"/>
        <v>VDI</v>
      </c>
      <c r="I752" s="5" t="str">
        <f>rawTransactionSheet!G752</f>
        <v>2012</v>
      </c>
      <c r="J752" s="5" t="str">
        <f>rawTransactionSheet!H752</f>
        <v>465000</v>
      </c>
      <c r="K752" s="5" t="str">
        <f>rawTransactionSheet!I752</f>
        <v>1010277</v>
      </c>
      <c r="L752" s="5" t="str">
        <f>rawTransactionSheet!J752</f>
        <v>3.830136986</v>
      </c>
      <c r="M752" s="5" t="str">
        <f>rawTransactionSheet!K752</f>
        <v>2</v>
      </c>
      <c r="N752" s="5" t="str">
        <f>rawTransactionSheet!L752</f>
        <v>BANGALORE</v>
      </c>
    </row>
    <row r="753">
      <c r="A753" s="2">
        <v>42370.0</v>
      </c>
      <c r="B753" s="5" t="str">
        <f>rawTransactionSheet!B753</f>
        <v>Pratham</v>
      </c>
      <c r="C753" s="5" t="str">
        <f>rawTransactionSheet!C753</f>
        <v>241</v>
      </c>
      <c r="D753" s="5" t="str">
        <f>rawTransactionSheet!D753</f>
        <v>MARUTI SUZUKI</v>
      </c>
      <c r="E753" s="5" t="str">
        <f>rawTransactionSheet!E753</f>
        <v>Swift Dzire</v>
      </c>
      <c r="F753" s="5" t="str">
        <f>IFERROR(VLOOKUP(E753,modelMapping,2,0),E753)</f>
        <v>Swift Dzire</v>
      </c>
      <c r="G753" s="5" t="str">
        <f>rawTransactionSheet!F753</f>
        <v>VDI ABS</v>
      </c>
      <c r="H753" s="1" t="str">
        <f t="shared" si="1"/>
        <v>VDI ABS</v>
      </c>
      <c r="I753" s="5" t="str">
        <f>rawTransactionSheet!G753</f>
        <v>2010</v>
      </c>
      <c r="J753" s="5" t="str">
        <f>rawTransactionSheet!H753</f>
        <v>465000</v>
      </c>
      <c r="K753" s="5" t="str">
        <f>rawTransactionSheet!I753</f>
        <v>57954.82547</v>
      </c>
      <c r="L753" s="5" t="str">
        <f>rawTransactionSheet!J753</f>
        <v>4.829568789</v>
      </c>
      <c r="M753" s="5" t="str">
        <f>rawTransactionSheet!K753</f>
        <v>1</v>
      </c>
      <c r="N753" s="5" t="str">
        <f>rawTransactionSheet!L753</f>
        <v>BANGALORE</v>
      </c>
    </row>
    <row r="754">
      <c r="A754" s="2">
        <v>42370.0</v>
      </c>
      <c r="B754" s="5" t="str">
        <f>rawTransactionSheet!B754</f>
        <v>Pratham</v>
      </c>
      <c r="C754" s="5" t="str">
        <f>rawTransactionSheet!C754</f>
        <v>280</v>
      </c>
      <c r="D754" s="5" t="str">
        <f>rawTransactionSheet!D754</f>
        <v>MARUTI SUZUKI</v>
      </c>
      <c r="E754" s="5" t="str">
        <f>rawTransactionSheet!E754</f>
        <v>Swift Dzire</v>
      </c>
      <c r="F754" s="5" t="str">
        <f>IFERROR(VLOOKUP(E754,modelMapping,2,0),E754)</f>
        <v>Swift Dzire</v>
      </c>
      <c r="G754" s="5" t="str">
        <f>rawTransactionSheet!F754</f>
        <v>VXI</v>
      </c>
      <c r="H754" s="1" t="str">
        <f t="shared" si="1"/>
        <v>VXI</v>
      </c>
      <c r="I754" s="5" t="str">
        <f>rawTransactionSheet!G754</f>
        <v>2009</v>
      </c>
      <c r="J754" s="5" t="str">
        <f>rawTransactionSheet!H754</f>
        <v>465000</v>
      </c>
      <c r="K754" s="5" t="str">
        <f>rawTransactionSheet!I754</f>
        <v>42491.44422</v>
      </c>
      <c r="L754" s="5" t="str">
        <f>rawTransactionSheet!J754</f>
        <v>5.311430527</v>
      </c>
      <c r="M754" s="5" t="str">
        <f>rawTransactionSheet!K754</f>
        <v>2</v>
      </c>
      <c r="N754" s="5" t="str">
        <f>rawTransactionSheet!L754</f>
        <v>BANGALORE</v>
      </c>
    </row>
    <row r="755">
      <c r="A755" s="2">
        <v>42370.0</v>
      </c>
      <c r="B755" s="5" t="str">
        <f>rawTransactionSheet!B755</f>
        <v>PrasoonData</v>
      </c>
      <c r="C755" s="5" t="str">
        <f>rawTransactionSheet!C755</f>
        <v>Prasoon465</v>
      </c>
      <c r="D755" s="5" t="str">
        <f>rawTransactionSheet!D755</f>
        <v>MARUTI SUZUKI</v>
      </c>
      <c r="E755" s="5" t="str">
        <f>rawTransactionSheet!E755</f>
        <v>Swift</v>
      </c>
      <c r="F755" s="5" t="str">
        <f>IFERROR(VLOOKUP(E755,modelMapping,2,0),E755)</f>
        <v>Swift</v>
      </c>
      <c r="G755" s="5" t="str">
        <f>rawTransactionSheet!F755</f>
        <v>VXI</v>
      </c>
      <c r="H755" s="1" t="str">
        <f t="shared" si="1"/>
        <v>VXI</v>
      </c>
      <c r="I755" s="5" t="str">
        <f>rawTransactionSheet!G755</f>
        <v>2012</v>
      </c>
      <c r="J755" s="5" t="str">
        <f>rawTransactionSheet!H755</f>
        <v>464642.64</v>
      </c>
      <c r="K755" s="5" t="str">
        <f>rawTransactionSheet!I755</f>
        <v>1000</v>
      </c>
      <c r="L755" s="5" t="str">
        <f>rawTransactionSheet!J755</f>
        <v>3</v>
      </c>
      <c r="M755" s="5" t="str">
        <f>rawTransactionSheet!K755</f>
        <v>1</v>
      </c>
      <c r="N755" s="5" t="str">
        <f>rawTransactionSheet!L755</f>
        <v>BANGALORE</v>
      </c>
    </row>
    <row r="756">
      <c r="A756" s="2">
        <v>42370.0</v>
      </c>
      <c r="B756" s="5" t="str">
        <f>rawTransactionSheet!B756</f>
        <v>PrasoonData</v>
      </c>
      <c r="C756" s="5" t="str">
        <f>rawTransactionSheet!C756</f>
        <v>Prasoon338</v>
      </c>
      <c r="D756" s="5" t="str">
        <f>rawTransactionSheet!D756</f>
        <v>MARUTI SUZUKI</v>
      </c>
      <c r="E756" s="5" t="str">
        <f>rawTransactionSheet!E756</f>
        <v>Swift</v>
      </c>
      <c r="F756" s="5" t="str">
        <f>IFERROR(VLOOKUP(E756,modelMapping,2,0),E756)</f>
        <v>Swift</v>
      </c>
      <c r="G756" s="5" t="str">
        <f>rawTransactionSheet!F756</f>
        <v>LXI</v>
      </c>
      <c r="H756" s="1" t="str">
        <f t="shared" si="1"/>
        <v>LXI</v>
      </c>
      <c r="I756" s="5" t="str">
        <f>rawTransactionSheet!G756</f>
        <v>2015</v>
      </c>
      <c r="J756" s="5" t="str">
        <f>rawTransactionSheet!H756</f>
        <v>464100</v>
      </c>
      <c r="K756" s="5" t="str">
        <f>rawTransactionSheet!I756</f>
        <v>10000</v>
      </c>
      <c r="L756" s="5" t="str">
        <f>rawTransactionSheet!J756</f>
        <v>0</v>
      </c>
      <c r="M756" s="5" t="str">
        <f>rawTransactionSheet!K756</f>
        <v>1</v>
      </c>
      <c r="N756" s="5" t="str">
        <f>rawTransactionSheet!L756</f>
        <v>BANGALORE</v>
      </c>
    </row>
    <row r="757">
      <c r="A757" s="2">
        <v>42370.0</v>
      </c>
      <c r="B757" s="5" t="str">
        <f>rawTransactionSheet!B757</f>
        <v>PrasoonData</v>
      </c>
      <c r="C757" s="5" t="str">
        <f>rawTransactionSheet!C757</f>
        <v>Prasoon098</v>
      </c>
      <c r="D757" s="5" t="str">
        <f>rawTransactionSheet!D757</f>
        <v>MARUTI SUZUKI</v>
      </c>
      <c r="E757" s="5" t="str">
        <f>rawTransactionSheet!E757</f>
        <v>Swift</v>
      </c>
      <c r="F757" s="5" t="str">
        <f>IFERROR(VLOOKUP(E757,modelMapping,2,0),E757)</f>
        <v>Swift</v>
      </c>
      <c r="G757" s="5" t="str">
        <f>rawTransactionSheet!F757</f>
        <v>GLAM</v>
      </c>
      <c r="H757" s="1" t="str">
        <f t="shared" si="1"/>
        <v>GLAM</v>
      </c>
      <c r="I757" s="5" t="str">
        <f>rawTransactionSheet!G757</f>
        <v>2011</v>
      </c>
      <c r="J757" s="5" t="str">
        <f>rawTransactionSheet!H757</f>
        <v>462672</v>
      </c>
      <c r="K757" s="5" t="str">
        <f>rawTransactionSheet!I757</f>
        <v>10000</v>
      </c>
      <c r="L757" s="5" t="str">
        <f>rawTransactionSheet!J757</f>
        <v>4</v>
      </c>
      <c r="M757" s="5" t="str">
        <f>rawTransactionSheet!K757</f>
        <v>1</v>
      </c>
      <c r="N757" s="5" t="str">
        <f>rawTransactionSheet!L757</f>
        <v>BANGALORE</v>
      </c>
    </row>
    <row r="758">
      <c r="A758" s="2">
        <v>42370.0</v>
      </c>
      <c r="B758" s="5" t="str">
        <f>rawTransactionSheet!B758</f>
        <v>PrasoonData</v>
      </c>
      <c r="C758" s="5" t="str">
        <f>rawTransactionSheet!C758</f>
        <v>Prasoon877</v>
      </c>
      <c r="D758" s="5" t="str">
        <f>rawTransactionSheet!D758</f>
        <v>MARUTI SUZUKI</v>
      </c>
      <c r="E758" s="5" t="str">
        <f>rawTransactionSheet!E758</f>
        <v>Swift</v>
      </c>
      <c r="F758" s="5" t="str">
        <f>IFERROR(VLOOKUP(E758,modelMapping,2,0),E758)</f>
        <v>Swift</v>
      </c>
      <c r="G758" s="5" t="str">
        <f>rawTransactionSheet!F758</f>
        <v>ZXI</v>
      </c>
      <c r="H758" s="1" t="str">
        <f t="shared" si="1"/>
        <v>ZXI</v>
      </c>
      <c r="I758" s="5" t="str">
        <f>rawTransactionSheet!G758</f>
        <v>2015</v>
      </c>
      <c r="J758" s="5" t="str">
        <f>rawTransactionSheet!H758</f>
        <v>462284.0885</v>
      </c>
      <c r="K758" s="5" t="str">
        <f>rawTransactionSheet!I758</f>
        <v>120000</v>
      </c>
      <c r="L758" s="5" t="str">
        <f>rawTransactionSheet!J758</f>
        <v>0</v>
      </c>
      <c r="M758" s="5" t="str">
        <f>rawTransactionSheet!K758</f>
        <v>1</v>
      </c>
      <c r="N758" s="5" t="str">
        <f>rawTransactionSheet!L758</f>
        <v>BANGALORE</v>
      </c>
    </row>
    <row r="759">
      <c r="A759" s="2">
        <v>42370.0</v>
      </c>
      <c r="B759" s="5" t="str">
        <f>rawTransactionSheet!B759</f>
        <v>PrasoonData</v>
      </c>
      <c r="C759" s="5" t="str">
        <f>rawTransactionSheet!C759</f>
        <v>Prasoon136</v>
      </c>
      <c r="D759" s="5" t="str">
        <f>rawTransactionSheet!D759</f>
        <v>MARUTI SUZUKI</v>
      </c>
      <c r="E759" s="5" t="str">
        <f>rawTransactionSheet!E759</f>
        <v>Swift</v>
      </c>
      <c r="F759" s="5" t="str">
        <f>IFERROR(VLOOKUP(E759,modelMapping,2,0),E759)</f>
        <v>Swift</v>
      </c>
      <c r="G759" s="5" t="str">
        <f>rawTransactionSheet!F759</f>
        <v>GLAM</v>
      </c>
      <c r="H759" s="1" t="str">
        <f t="shared" si="1"/>
        <v>GLAM</v>
      </c>
      <c r="I759" s="5" t="str">
        <f>rawTransactionSheet!G759</f>
        <v>2013</v>
      </c>
      <c r="J759" s="5" t="str">
        <f>rawTransactionSheet!H759</f>
        <v>462200.5297</v>
      </c>
      <c r="K759" s="5" t="str">
        <f>rawTransactionSheet!I759</f>
        <v>70000</v>
      </c>
      <c r="L759" s="5" t="str">
        <f>rawTransactionSheet!J759</f>
        <v>2</v>
      </c>
      <c r="M759" s="5" t="str">
        <f>rawTransactionSheet!K759</f>
        <v>1</v>
      </c>
      <c r="N759" s="5" t="str">
        <f>rawTransactionSheet!L759</f>
        <v>BANGALORE</v>
      </c>
    </row>
    <row r="760">
      <c r="A760" s="2">
        <v>42370.0</v>
      </c>
      <c r="B760" s="5" t="str">
        <f>rawTransactionSheet!B760</f>
        <v>PrasoonData</v>
      </c>
      <c r="C760" s="5" t="str">
        <f>rawTransactionSheet!C760</f>
        <v>Prasoon662</v>
      </c>
      <c r="D760" s="5" t="str">
        <f>rawTransactionSheet!D760</f>
        <v>MARUTI SUZUKI</v>
      </c>
      <c r="E760" s="5" t="str">
        <f>rawTransactionSheet!E760</f>
        <v>Swift</v>
      </c>
      <c r="F760" s="5" t="str">
        <f>IFERROR(VLOOKUP(E760,modelMapping,2,0),E760)</f>
        <v>Swift</v>
      </c>
      <c r="G760" s="5" t="str">
        <f>rawTransactionSheet!F760</f>
        <v>VXI ABS</v>
      </c>
      <c r="H760" s="1" t="str">
        <f t="shared" si="1"/>
        <v>VXI ABS</v>
      </c>
      <c r="I760" s="5" t="str">
        <f>rawTransactionSheet!G760</f>
        <v>2013</v>
      </c>
      <c r="J760" s="5" t="str">
        <f>rawTransactionSheet!H760</f>
        <v>461059.8427</v>
      </c>
      <c r="K760" s="5" t="str">
        <f>rawTransactionSheet!I760</f>
        <v>50000</v>
      </c>
      <c r="L760" s="5" t="str">
        <f>rawTransactionSheet!J760</f>
        <v>2</v>
      </c>
      <c r="M760" s="5" t="str">
        <f>rawTransactionSheet!K760</f>
        <v>1</v>
      </c>
      <c r="N760" s="5" t="str">
        <f>rawTransactionSheet!L760</f>
        <v>BANGALORE</v>
      </c>
    </row>
    <row r="761">
      <c r="A761" s="2">
        <v>42370.0</v>
      </c>
      <c r="B761" s="5" t="str">
        <f>rawTransactionSheet!B761</f>
        <v>PrasoonData</v>
      </c>
      <c r="C761" s="5" t="str">
        <f>rawTransactionSheet!C761</f>
        <v>Prasoon785</v>
      </c>
      <c r="D761" s="5" t="str">
        <f>rawTransactionSheet!D761</f>
        <v>MARUTI SUZUKI</v>
      </c>
      <c r="E761" s="5" t="str">
        <f>rawTransactionSheet!E761</f>
        <v>Swift</v>
      </c>
      <c r="F761" s="5" t="str">
        <f>IFERROR(VLOOKUP(E761,modelMapping,2,0),E761)</f>
        <v>Swift</v>
      </c>
      <c r="G761" s="5" t="str">
        <f>rawTransactionSheet!F761</f>
        <v>ZXI</v>
      </c>
      <c r="H761" s="1" t="str">
        <f t="shared" si="1"/>
        <v>ZXI</v>
      </c>
      <c r="I761" s="5" t="str">
        <f>rawTransactionSheet!G761</f>
        <v>2010</v>
      </c>
      <c r="J761" s="5" t="str">
        <f>rawTransactionSheet!H761</f>
        <v>460901.3616</v>
      </c>
      <c r="K761" s="5" t="str">
        <f>rawTransactionSheet!I761</f>
        <v>1000</v>
      </c>
      <c r="L761" s="5" t="str">
        <f>rawTransactionSheet!J761</f>
        <v>5</v>
      </c>
      <c r="M761" s="5" t="str">
        <f>rawTransactionSheet!K761</f>
        <v>1</v>
      </c>
      <c r="N761" s="5" t="str">
        <f>rawTransactionSheet!L761</f>
        <v>BANGALORE</v>
      </c>
    </row>
    <row r="762">
      <c r="A762" s="2">
        <v>42370.0</v>
      </c>
      <c r="B762" s="5" t="str">
        <f>rawTransactionSheet!B762</f>
        <v>PrasoonData</v>
      </c>
      <c r="C762" s="5" t="str">
        <f>rawTransactionSheet!C762</f>
        <v>Prasoon860</v>
      </c>
      <c r="D762" s="5" t="str">
        <f>rawTransactionSheet!D762</f>
        <v>MARUTI SUZUKI</v>
      </c>
      <c r="E762" s="5" t="str">
        <f>rawTransactionSheet!E762</f>
        <v>Swift</v>
      </c>
      <c r="F762" s="5" t="str">
        <f>IFERROR(VLOOKUP(E762,modelMapping,2,0),E762)</f>
        <v>Swift</v>
      </c>
      <c r="G762" s="5" t="str">
        <f>rawTransactionSheet!F762</f>
        <v>ZXI</v>
      </c>
      <c r="H762" s="1" t="str">
        <f t="shared" si="1"/>
        <v>ZXI</v>
      </c>
      <c r="I762" s="5" t="str">
        <f>rawTransactionSheet!G762</f>
        <v>2014</v>
      </c>
      <c r="J762" s="5" t="str">
        <f>rawTransactionSheet!H762</f>
        <v>460870.0554</v>
      </c>
      <c r="K762" s="5" t="str">
        <f>rawTransactionSheet!I762</f>
        <v>110000</v>
      </c>
      <c r="L762" s="5" t="str">
        <f>rawTransactionSheet!J762</f>
        <v>1</v>
      </c>
      <c r="M762" s="5" t="str">
        <f>rawTransactionSheet!K762</f>
        <v>1</v>
      </c>
      <c r="N762" s="5" t="str">
        <f>rawTransactionSheet!L762</f>
        <v>BANGALORE</v>
      </c>
    </row>
    <row r="763">
      <c r="A763" s="2">
        <v>42370.0</v>
      </c>
      <c r="B763" s="5" t="str">
        <f>rawTransactionSheet!B763</f>
        <v>KALYANI MOTORS PVT LTD</v>
      </c>
      <c r="C763" s="5" t="str">
        <f>rawTransactionSheet!C763</f>
        <v>KA02MH0891</v>
      </c>
      <c r="D763" s="5" t="str">
        <f>rawTransactionSheet!D763</f>
        <v>MARUTI SUZUKI</v>
      </c>
      <c r="E763" s="5" t="str">
        <f>rawTransactionSheet!E763</f>
        <v>Ritz</v>
      </c>
      <c r="F763" s="5" t="str">
        <f>IFERROR(VLOOKUP(E763,modelMapping,2,0),E763)</f>
        <v>Ritz</v>
      </c>
      <c r="G763" s="5" t="str">
        <f>rawTransactionSheet!F763</f>
        <v>VDI</v>
      </c>
      <c r="H763" s="1" t="str">
        <f t="shared" si="1"/>
        <v>VDI</v>
      </c>
      <c r="I763" s="5" t="str">
        <f>rawTransactionSheet!G763</f>
        <v>2012</v>
      </c>
      <c r="J763" s="5" t="str">
        <f>rawTransactionSheet!H763</f>
        <v>460650</v>
      </c>
      <c r="K763" s="5" t="str">
        <f>rawTransactionSheet!I763</f>
        <v>38287</v>
      </c>
      <c r="L763" s="5" t="str">
        <f>rawTransactionSheet!J763</f>
        <v>3</v>
      </c>
      <c r="M763" s="5" t="str">
        <f>rawTransactionSheet!K763</f>
        <v>1</v>
      </c>
      <c r="N763" s="5" t="str">
        <f>rawTransactionSheet!L763</f>
        <v>BANGALORE</v>
      </c>
    </row>
    <row r="764">
      <c r="A764" s="2">
        <v>42370.0</v>
      </c>
      <c r="B764" s="5" t="str">
        <f>rawTransactionSheet!B764</f>
        <v>Pratham</v>
      </c>
      <c r="C764" s="5" t="str">
        <f>rawTransactionSheet!C764</f>
        <v>156</v>
      </c>
      <c r="D764" s="5" t="str">
        <f>rawTransactionSheet!D764</f>
        <v>MARUTI SUZUKI</v>
      </c>
      <c r="E764" s="5" t="str">
        <f>rawTransactionSheet!E764</f>
        <v>Swift Dzire</v>
      </c>
      <c r="F764" s="5" t="str">
        <f>IFERROR(VLOOKUP(E764,modelMapping,2,0),E764)</f>
        <v>Swift Dzire</v>
      </c>
      <c r="G764" s="5" t="str">
        <f>rawTransactionSheet!F764</f>
        <v>LXI</v>
      </c>
      <c r="H764" s="1" t="str">
        <f t="shared" si="1"/>
        <v>LXI</v>
      </c>
      <c r="I764" s="5" t="str">
        <f>rawTransactionSheet!G764</f>
        <v>2010</v>
      </c>
      <c r="J764" s="5" t="str">
        <f>rawTransactionSheet!H764</f>
        <v>460650</v>
      </c>
      <c r="K764" s="5" t="str">
        <f>rawTransactionSheet!I764</f>
        <v>34475.01711</v>
      </c>
      <c r="L764" s="5" t="str">
        <f>rawTransactionSheet!J764</f>
        <v>4.309377139</v>
      </c>
      <c r="M764" s="5" t="str">
        <f>rawTransactionSheet!K764</f>
        <v>1</v>
      </c>
      <c r="N764" s="5" t="str">
        <f>rawTransactionSheet!L764</f>
        <v>BANGALORE</v>
      </c>
    </row>
    <row r="765">
      <c r="A765" s="2">
        <v>42370.0</v>
      </c>
      <c r="B765" s="5" t="str">
        <f>rawTransactionSheet!B765</f>
        <v>Pratham</v>
      </c>
      <c r="C765" s="5" t="str">
        <f>rawTransactionSheet!C765</f>
        <v>279</v>
      </c>
      <c r="D765" s="5" t="str">
        <f>rawTransactionSheet!D765</f>
        <v>MARUTI SUZUKI</v>
      </c>
      <c r="E765" s="5" t="str">
        <f>rawTransactionSheet!E765</f>
        <v>Swift Dzire</v>
      </c>
      <c r="F765" s="5" t="str">
        <f>IFERROR(VLOOKUP(E765,modelMapping,2,0),E765)</f>
        <v>Swift Dzire</v>
      </c>
      <c r="G765" s="5" t="str">
        <f>rawTransactionSheet!F765</f>
        <v>VXI</v>
      </c>
      <c r="H765" s="1" t="str">
        <f t="shared" si="1"/>
        <v>VXI</v>
      </c>
      <c r="I765" s="5" t="str">
        <f>rawTransactionSheet!G765</f>
        <v>2009</v>
      </c>
      <c r="J765" s="5" t="str">
        <f>rawTransactionSheet!H765</f>
        <v>460650</v>
      </c>
      <c r="K765" s="5" t="str">
        <f>rawTransactionSheet!I765</f>
        <v>42491.44422</v>
      </c>
      <c r="L765" s="5" t="str">
        <f>rawTransactionSheet!J765</f>
        <v>5.311430527</v>
      </c>
      <c r="M765" s="5" t="str">
        <f>rawTransactionSheet!K765</f>
        <v>2</v>
      </c>
      <c r="N765" s="5" t="str">
        <f>rawTransactionSheet!L765</f>
        <v>BANGALORE</v>
      </c>
    </row>
    <row r="766">
      <c r="A766" s="2">
        <v>42370.0</v>
      </c>
      <c r="B766" s="5" t="str">
        <f>rawTransactionSheet!B766</f>
        <v>DelCalling</v>
      </c>
      <c r="C766" s="5" t="str">
        <f>rawTransactionSheet!C766</f>
        <v>68548</v>
      </c>
      <c r="D766" s="5" t="str">
        <f>rawTransactionSheet!D766</f>
        <v>TATA</v>
      </c>
      <c r="E766" s="5" t="str">
        <f>rawTransactionSheet!E766</f>
        <v>Indica Vista</v>
      </c>
      <c r="F766" s="5" t="str">
        <f>IFERROR(VLOOKUP(E766,modelMapping,2,0),E766)</f>
        <v>Indica Vista</v>
      </c>
      <c r="G766" s="5" t="str">
        <f>rawTransactionSheet!F766</f>
        <v>VX</v>
      </c>
      <c r="H766" s="1" t="str">
        <f t="shared" si="1"/>
        <v>VX</v>
      </c>
      <c r="I766" s="5" t="str">
        <f>rawTransactionSheet!G766</f>
        <v>2012</v>
      </c>
      <c r="J766" s="5" t="str">
        <f>rawTransactionSheet!H766</f>
        <v>460000</v>
      </c>
      <c r="K766" s="5" t="str">
        <f>rawTransactionSheet!I766</f>
        <v>25888</v>
      </c>
      <c r="L766" s="5" t="str">
        <f>rawTransactionSheet!J766</f>
        <v>3</v>
      </c>
      <c r="M766" s="5" t="str">
        <f>rawTransactionSheet!K766</f>
        <v>1</v>
      </c>
      <c r="N766" s="5" t="str">
        <f>rawTransactionSheet!L766</f>
        <v>BANGALORE</v>
      </c>
    </row>
    <row r="767">
      <c r="A767" s="2">
        <v>42370.0</v>
      </c>
      <c r="B767" s="5" t="str">
        <f>rawTransactionSheet!B767</f>
        <v>Pratham</v>
      </c>
      <c r="C767" s="5" t="str">
        <f>rawTransactionSheet!C767</f>
        <v>106</v>
      </c>
      <c r="D767" s="5" t="str">
        <f>rawTransactionSheet!D767</f>
        <v>MARUTI SUZUKI</v>
      </c>
      <c r="E767" s="5" t="str">
        <f>rawTransactionSheet!E767</f>
        <v>Ritz</v>
      </c>
      <c r="F767" s="5" t="str">
        <f>IFERROR(VLOOKUP(E767,modelMapping,2,0),E767)</f>
        <v>Ritz</v>
      </c>
      <c r="G767" s="5" t="str">
        <f>rawTransactionSheet!F767</f>
        <v>ZXI</v>
      </c>
      <c r="H767" s="1" t="str">
        <f t="shared" si="1"/>
        <v>ZXI</v>
      </c>
      <c r="I767" s="5" t="str">
        <f>rawTransactionSheet!G767</f>
        <v>2011</v>
      </c>
      <c r="J767" s="5" t="str">
        <f>rawTransactionSheet!H767</f>
        <v>460000</v>
      </c>
      <c r="K767" s="5" t="str">
        <f>rawTransactionSheet!I767</f>
        <v>44813.14169</v>
      </c>
      <c r="L767" s="5" t="str">
        <f>rawTransactionSheet!J767</f>
        <v>3.734428474</v>
      </c>
      <c r="M767" s="5" t="str">
        <f>rawTransactionSheet!K767</f>
        <v>1</v>
      </c>
      <c r="N767" s="5" t="str">
        <f>rawTransactionSheet!L767</f>
        <v>BANGALORE</v>
      </c>
    </row>
    <row r="768">
      <c r="A768" s="2">
        <v>42370.0</v>
      </c>
      <c r="B768" s="5" t="str">
        <f>rawTransactionSheet!B768</f>
        <v>Pratham</v>
      </c>
      <c r="C768" s="5" t="str">
        <f>rawTransactionSheet!C768</f>
        <v>118</v>
      </c>
      <c r="D768" s="5" t="str">
        <f>rawTransactionSheet!D768</f>
        <v>MARUTI SUZUKI</v>
      </c>
      <c r="E768" s="5" t="str">
        <f>rawTransactionSheet!E768</f>
        <v>Swift</v>
      </c>
      <c r="F768" s="5" t="str">
        <f>IFERROR(VLOOKUP(E768,modelMapping,2,0),E768)</f>
        <v>Swift</v>
      </c>
      <c r="G768" s="5" t="str">
        <f>rawTransactionSheet!F768</f>
        <v>ZXI</v>
      </c>
      <c r="H768" s="1" t="str">
        <f t="shared" si="1"/>
        <v>ZXI</v>
      </c>
      <c r="I768" s="5" t="str">
        <f>rawTransactionSheet!G768</f>
        <v>2011</v>
      </c>
      <c r="J768" s="5" t="str">
        <f>rawTransactionSheet!H768</f>
        <v>460000</v>
      </c>
      <c r="K768" s="5" t="str">
        <f>rawTransactionSheet!I768</f>
        <v>30795.34566</v>
      </c>
      <c r="L768" s="5" t="str">
        <f>rawTransactionSheet!J768</f>
        <v>3.849418207</v>
      </c>
      <c r="M768" s="5" t="str">
        <f>rawTransactionSheet!K768</f>
        <v>1</v>
      </c>
      <c r="N768" s="5" t="str">
        <f>rawTransactionSheet!L768</f>
        <v>BANGALORE</v>
      </c>
    </row>
    <row r="769">
      <c r="A769" s="2">
        <v>42370.0</v>
      </c>
      <c r="B769" s="5" t="str">
        <f>rawTransactionSheet!B769</f>
        <v>Pratham</v>
      </c>
      <c r="C769" s="5" t="str">
        <f>rawTransactionSheet!C769</f>
        <v>110</v>
      </c>
      <c r="D769" s="5" t="str">
        <f>rawTransactionSheet!D769</f>
        <v>MARUTI SUZUKI</v>
      </c>
      <c r="E769" s="5" t="str">
        <f>rawTransactionSheet!E769</f>
        <v>Swift Dzire</v>
      </c>
      <c r="F769" s="5" t="str">
        <f>IFERROR(VLOOKUP(E769,modelMapping,2,0),E769)</f>
        <v>Swift Dzire</v>
      </c>
      <c r="G769" s="5" t="str">
        <f>rawTransactionSheet!F769</f>
        <v>VDI</v>
      </c>
      <c r="H769" s="1" t="str">
        <f t="shared" si="1"/>
        <v>VDI</v>
      </c>
      <c r="I769" s="5" t="str">
        <f>rawTransactionSheet!G769</f>
        <v>2011</v>
      </c>
      <c r="J769" s="5" t="str">
        <f>rawTransactionSheet!H769</f>
        <v>460000</v>
      </c>
      <c r="K769" s="5" t="str">
        <f>rawTransactionSheet!I769</f>
        <v>45338.80903</v>
      </c>
      <c r="L769" s="5" t="str">
        <f>rawTransactionSheet!J769</f>
        <v>3.778234086</v>
      </c>
      <c r="M769" s="5" t="str">
        <f>rawTransactionSheet!K769</f>
        <v>1</v>
      </c>
      <c r="N769" s="5" t="str">
        <f>rawTransactionSheet!L769</f>
        <v>BANGALORE</v>
      </c>
    </row>
    <row r="770">
      <c r="A770" s="2">
        <v>42370.0</v>
      </c>
      <c r="B770" s="5" t="str">
        <f>rawTransactionSheet!B770</f>
        <v>DelCalling</v>
      </c>
      <c r="C770" s="5" t="str">
        <f>rawTransactionSheet!C770</f>
        <v>67770</v>
      </c>
      <c r="D770" s="5" t="str">
        <f>rawTransactionSheet!D770</f>
        <v>MARUTI SUZUKI</v>
      </c>
      <c r="E770" s="5" t="str">
        <f>rawTransactionSheet!E770</f>
        <v>Swift DZire</v>
      </c>
      <c r="F770" s="5" t="str">
        <f>IFERROR(VLOOKUP(E770,modelMapping,2,0),E770)</f>
        <v>Swift DZire</v>
      </c>
      <c r="G770" s="5" t="str">
        <f>rawTransactionSheet!F770</f>
        <v>VXI</v>
      </c>
      <c r="H770" s="1" t="str">
        <f t="shared" si="1"/>
        <v>VXI</v>
      </c>
      <c r="I770" s="5" t="str">
        <f>rawTransactionSheet!G770</f>
        <v>2013</v>
      </c>
      <c r="J770" s="5" t="str">
        <f>rawTransactionSheet!H770</f>
        <v>460000</v>
      </c>
      <c r="K770" s="5" t="str">
        <f>rawTransactionSheet!I770</f>
        <v>30064</v>
      </c>
      <c r="L770" s="5" t="str">
        <f>rawTransactionSheet!J770</f>
        <v>2</v>
      </c>
      <c r="M770" s="5" t="str">
        <f>rawTransactionSheet!K770</f>
        <v>2</v>
      </c>
      <c r="N770" s="5" t="str">
        <f>rawTransactionSheet!L770</f>
        <v>PUNE</v>
      </c>
    </row>
    <row r="771">
      <c r="A771" s="2">
        <v>42370.0</v>
      </c>
      <c r="B771" s="5" t="str">
        <f>rawTransactionSheet!B771</f>
        <v>Pratham</v>
      </c>
      <c r="C771" s="5" t="str">
        <f>rawTransactionSheet!C771</f>
        <v>205</v>
      </c>
      <c r="D771" s="5" t="str">
        <f>rawTransactionSheet!D771</f>
        <v>MARUTI SUZUKI</v>
      </c>
      <c r="E771" s="5" t="str">
        <f>rawTransactionSheet!E771</f>
        <v>SX4</v>
      </c>
      <c r="F771" s="5" t="str">
        <f>IFERROR(VLOOKUP(E771,modelMapping,2,0),E771)</f>
        <v>SX4</v>
      </c>
      <c r="G771" s="5" t="str">
        <f>rawTransactionSheet!F771</f>
        <v>ZXI</v>
      </c>
      <c r="H771" s="1" t="str">
        <f t="shared" si="1"/>
        <v>ZXI</v>
      </c>
      <c r="I771" s="5" t="str">
        <f>rawTransactionSheet!G771</f>
        <v>2010</v>
      </c>
      <c r="J771" s="5" t="str">
        <f>rawTransactionSheet!H771</f>
        <v>460000</v>
      </c>
      <c r="K771" s="5" t="str">
        <f>rawTransactionSheet!I771</f>
        <v>37103.35386</v>
      </c>
      <c r="L771" s="5" t="str">
        <f>rawTransactionSheet!J771</f>
        <v>4.637919233</v>
      </c>
      <c r="M771" s="5" t="str">
        <f>rawTransactionSheet!K771</f>
        <v>1</v>
      </c>
      <c r="N771" s="5" t="str">
        <f>rawTransactionSheet!L771</f>
        <v>BANGALORE</v>
      </c>
    </row>
    <row r="772">
      <c r="A772" s="2">
        <v>42370.0</v>
      </c>
      <c r="B772" s="5" t="str">
        <f>rawTransactionSheet!B772</f>
        <v>PrasoonData</v>
      </c>
      <c r="C772" s="5" t="str">
        <f>rawTransactionSheet!C772</f>
        <v>Prasoon643</v>
      </c>
      <c r="D772" s="5" t="str">
        <f>rawTransactionSheet!D772</f>
        <v>MARUTI SUZUKI</v>
      </c>
      <c r="E772" s="5" t="str">
        <f>rawTransactionSheet!E772</f>
        <v>Swift</v>
      </c>
      <c r="F772" s="5" t="str">
        <f>IFERROR(VLOOKUP(E772,modelMapping,2,0),E772)</f>
        <v>Swift</v>
      </c>
      <c r="G772" s="5" t="str">
        <f>rawTransactionSheet!F772</f>
        <v>VXI ABS</v>
      </c>
      <c r="H772" s="1" t="str">
        <f t="shared" si="1"/>
        <v>VXI ABS</v>
      </c>
      <c r="I772" s="5" t="str">
        <f>rawTransactionSheet!G772</f>
        <v>2012</v>
      </c>
      <c r="J772" s="5" t="str">
        <f>rawTransactionSheet!H772</f>
        <v>459998</v>
      </c>
      <c r="K772" s="5" t="str">
        <f>rawTransactionSheet!I772</f>
        <v>20000</v>
      </c>
      <c r="L772" s="5" t="str">
        <f>rawTransactionSheet!J772</f>
        <v>3</v>
      </c>
      <c r="M772" s="5" t="str">
        <f>rawTransactionSheet!K772</f>
        <v>1</v>
      </c>
      <c r="N772" s="5" t="str">
        <f>rawTransactionSheet!L772</f>
        <v>BANGALORE</v>
      </c>
    </row>
    <row r="773">
      <c r="A773" s="2">
        <v>42370.0</v>
      </c>
      <c r="B773" s="5" t="str">
        <f>rawTransactionSheet!B773</f>
        <v>PrasoonData</v>
      </c>
      <c r="C773" s="5" t="str">
        <f>rawTransactionSheet!C773</f>
        <v>Prasoon521</v>
      </c>
      <c r="D773" s="5" t="str">
        <f>rawTransactionSheet!D773</f>
        <v>MARUTI SUZUKI</v>
      </c>
      <c r="E773" s="5" t="str">
        <f>rawTransactionSheet!E773</f>
        <v>Swift</v>
      </c>
      <c r="F773" s="5" t="str">
        <f>IFERROR(VLOOKUP(E773,modelMapping,2,0),E773)</f>
        <v>Swift</v>
      </c>
      <c r="G773" s="5" t="str">
        <f>rawTransactionSheet!F773</f>
        <v>VXI</v>
      </c>
      <c r="H773" s="1" t="str">
        <f t="shared" si="1"/>
        <v>VXI</v>
      </c>
      <c r="I773" s="5" t="str">
        <f>rawTransactionSheet!G773</f>
        <v>2015</v>
      </c>
      <c r="J773" s="5" t="str">
        <f>rawTransactionSheet!H773</f>
        <v>458054.5033</v>
      </c>
      <c r="K773" s="5" t="str">
        <f>rawTransactionSheet!I773</f>
        <v>80000</v>
      </c>
      <c r="L773" s="5" t="str">
        <f>rawTransactionSheet!J773</f>
        <v>0</v>
      </c>
      <c r="M773" s="5" t="str">
        <f>rawTransactionSheet!K773</f>
        <v>1</v>
      </c>
      <c r="N773" s="5" t="str">
        <f>rawTransactionSheet!L773</f>
        <v>BANGALORE</v>
      </c>
    </row>
    <row r="774">
      <c r="A774" s="2">
        <v>42370.0</v>
      </c>
      <c r="B774" s="5" t="str">
        <f>rawTransactionSheet!B774</f>
        <v>Pratham</v>
      </c>
      <c r="C774" s="5" t="str">
        <f>rawTransactionSheet!C774</f>
        <v>139</v>
      </c>
      <c r="D774" s="5" t="str">
        <f>rawTransactionSheet!D774</f>
        <v>HYUNDAI</v>
      </c>
      <c r="E774" s="5" t="str">
        <f>rawTransactionSheet!E774</f>
        <v>i20</v>
      </c>
      <c r="F774" s="5" t="str">
        <f>IFERROR(VLOOKUP(E774,modelMapping,2,0),E774)</f>
        <v>i20</v>
      </c>
      <c r="G774" s="5" t="str">
        <f>rawTransactionSheet!F774</f>
        <v>Asta 1.4 CRDI</v>
      </c>
      <c r="H774" s="1" t="str">
        <f t="shared" si="1"/>
        <v>Asta 1.4 CRDI</v>
      </c>
      <c r="I774" s="5" t="str">
        <f>rawTransactionSheet!G774</f>
        <v>2011</v>
      </c>
      <c r="J774" s="5" t="str">
        <f>rawTransactionSheet!H774</f>
        <v>458000</v>
      </c>
      <c r="K774" s="5" t="str">
        <f>rawTransactionSheet!I774</f>
        <v>47704.31212</v>
      </c>
      <c r="L774" s="5" t="str">
        <f>rawTransactionSheet!J774</f>
        <v>3.975359343</v>
      </c>
      <c r="M774" s="5" t="str">
        <f>rawTransactionSheet!K774</f>
        <v>1</v>
      </c>
      <c r="N774" s="5" t="str">
        <f>rawTransactionSheet!L774</f>
        <v>BANGALORE</v>
      </c>
    </row>
    <row r="775">
      <c r="A775" s="2">
        <v>42370.0</v>
      </c>
      <c r="B775" s="5" t="str">
        <f>rawTransactionSheet!B775</f>
        <v>RNS</v>
      </c>
      <c r="C775" s="5" t="str">
        <f>rawTransactionSheet!C775</f>
        <v>KA40M2887</v>
      </c>
      <c r="D775" s="5" t="str">
        <f>rawTransactionSheet!D775</f>
        <v>MARUTI SUZUKI</v>
      </c>
      <c r="E775" s="5" t="str">
        <f>rawTransactionSheet!E775</f>
        <v>Ritz</v>
      </c>
      <c r="F775" s="5" t="str">
        <f>IFERROR(VLOOKUP(E775,modelMapping,2,0),E775)</f>
        <v>Ritz</v>
      </c>
      <c r="G775" s="5" t="str">
        <f>rawTransactionSheet!F775</f>
        <v>VDI</v>
      </c>
      <c r="H775" s="1" t="str">
        <f t="shared" si="1"/>
        <v>VDI</v>
      </c>
      <c r="I775" s="5" t="str">
        <f>rawTransactionSheet!G775</f>
        <v>2011</v>
      </c>
      <c r="J775" s="5" t="str">
        <f>rawTransactionSheet!H775</f>
        <v>457875</v>
      </c>
      <c r="K775" s="5" t="str">
        <f>rawTransactionSheet!I775</f>
        <v>69693</v>
      </c>
      <c r="L775" s="5" t="str">
        <f>rawTransactionSheet!J775</f>
        <v>3.610958904</v>
      </c>
      <c r="M775" s="5" t="str">
        <f>rawTransactionSheet!K775</f>
        <v>1</v>
      </c>
      <c r="N775" s="5" t="str">
        <f>rawTransactionSheet!L775</f>
        <v>BANGALORE</v>
      </c>
    </row>
    <row r="776">
      <c r="A776" s="2">
        <v>42370.0</v>
      </c>
      <c r="B776" s="5" t="str">
        <f>rawTransactionSheet!B776</f>
        <v>PrasoonData</v>
      </c>
      <c r="C776" s="5" t="str">
        <f>rawTransactionSheet!C776</f>
        <v>Prasoon321</v>
      </c>
      <c r="D776" s="5" t="str">
        <f>rawTransactionSheet!D776</f>
        <v>MARUTI SUZUKI</v>
      </c>
      <c r="E776" s="5" t="str">
        <f>rawTransactionSheet!E776</f>
        <v>Swift</v>
      </c>
      <c r="F776" s="5" t="str">
        <f>IFERROR(VLOOKUP(E776,modelMapping,2,0),E776)</f>
        <v>Swift</v>
      </c>
      <c r="G776" s="5" t="str">
        <f>rawTransactionSheet!F776</f>
        <v>LXI</v>
      </c>
      <c r="H776" s="1" t="str">
        <f t="shared" si="1"/>
        <v>LXI</v>
      </c>
      <c r="I776" s="5" t="str">
        <f>rawTransactionSheet!G776</f>
        <v>2014</v>
      </c>
      <c r="J776" s="5" t="str">
        <f>rawTransactionSheet!H776</f>
        <v>457776</v>
      </c>
      <c r="K776" s="5" t="str">
        <f>rawTransactionSheet!I776</f>
        <v>1000</v>
      </c>
      <c r="L776" s="5" t="str">
        <f>rawTransactionSheet!J776</f>
        <v>1</v>
      </c>
      <c r="M776" s="5" t="str">
        <f>rawTransactionSheet!K776</f>
        <v>1</v>
      </c>
      <c r="N776" s="5" t="str">
        <f>rawTransactionSheet!L776</f>
        <v>BANGALORE</v>
      </c>
    </row>
    <row r="777">
      <c r="A777" s="2">
        <v>42370.0</v>
      </c>
      <c r="B777" s="5" t="str">
        <f>rawTransactionSheet!B777</f>
        <v>PrasoonData</v>
      </c>
      <c r="C777" s="5" t="str">
        <f>rawTransactionSheet!C777</f>
        <v>Prasoon698</v>
      </c>
      <c r="D777" s="5" t="str">
        <f>rawTransactionSheet!D777</f>
        <v>MARUTI SUZUKI</v>
      </c>
      <c r="E777" s="5" t="str">
        <f>rawTransactionSheet!E777</f>
        <v>Swift</v>
      </c>
      <c r="F777" s="5" t="str">
        <f>IFERROR(VLOOKUP(E777,modelMapping,2,0),E777)</f>
        <v>Swift</v>
      </c>
      <c r="G777" s="5" t="str">
        <f>rawTransactionSheet!F777</f>
        <v>VXI ABS</v>
      </c>
      <c r="H777" s="1" t="str">
        <f t="shared" si="1"/>
        <v>VXI ABS</v>
      </c>
      <c r="I777" s="5" t="str">
        <f>rawTransactionSheet!G777</f>
        <v>2015</v>
      </c>
      <c r="J777" s="5" t="str">
        <f>rawTransactionSheet!H777</f>
        <v>457642.2542</v>
      </c>
      <c r="K777" s="5" t="str">
        <f>rawTransactionSheet!I777</f>
        <v>90000</v>
      </c>
      <c r="L777" s="5" t="str">
        <f>rawTransactionSheet!J777</f>
        <v>0</v>
      </c>
      <c r="M777" s="5" t="str">
        <f>rawTransactionSheet!K777</f>
        <v>1</v>
      </c>
      <c r="N777" s="5" t="str">
        <f>rawTransactionSheet!L777</f>
        <v>BANGALORE</v>
      </c>
    </row>
    <row r="778">
      <c r="A778" s="2">
        <v>42370.0</v>
      </c>
      <c r="B778" s="5" t="str">
        <f>rawTransactionSheet!B778</f>
        <v>Pratham</v>
      </c>
      <c r="C778" s="5" t="str">
        <f>rawTransactionSheet!C778</f>
        <v>150</v>
      </c>
      <c r="D778" s="5" t="str">
        <f>rawTransactionSheet!D778</f>
        <v>MARUTI SUZUKI</v>
      </c>
      <c r="E778" s="5" t="str">
        <f>rawTransactionSheet!E778</f>
        <v>Swift</v>
      </c>
      <c r="F778" s="5" t="str">
        <f>IFERROR(VLOOKUP(E778,modelMapping,2,0),E778)</f>
        <v>Swift</v>
      </c>
      <c r="G778" s="5" t="str">
        <f>rawTransactionSheet!F778</f>
        <v>VXI</v>
      </c>
      <c r="H778" s="1" t="str">
        <f t="shared" si="1"/>
        <v>VXI</v>
      </c>
      <c r="I778" s="5" t="str">
        <f>rawTransactionSheet!G778</f>
        <v>2011</v>
      </c>
      <c r="J778" s="5" t="str">
        <f>rawTransactionSheet!H778</f>
        <v>457320</v>
      </c>
      <c r="K778" s="5" t="str">
        <f>rawTransactionSheet!I778</f>
        <v>31956.19438</v>
      </c>
      <c r="L778" s="5" t="str">
        <f>rawTransactionSheet!J778</f>
        <v>3.994524298</v>
      </c>
      <c r="M778" s="5" t="str">
        <f>rawTransactionSheet!K778</f>
        <v>1</v>
      </c>
      <c r="N778" s="5" t="str">
        <f>rawTransactionSheet!L778</f>
        <v>BANGALORE</v>
      </c>
    </row>
    <row r="779">
      <c r="A779" s="2">
        <v>42370.0</v>
      </c>
      <c r="B779" s="5" t="str">
        <f>rawTransactionSheet!B779</f>
        <v>PrasoonData</v>
      </c>
      <c r="C779" s="5" t="str">
        <f>rawTransactionSheet!C779</f>
        <v>Prasoon805</v>
      </c>
      <c r="D779" s="5" t="str">
        <f>rawTransactionSheet!D779</f>
        <v>MARUTI SUZUKI</v>
      </c>
      <c r="E779" s="5" t="str">
        <f>rawTransactionSheet!E779</f>
        <v>Swift</v>
      </c>
      <c r="F779" s="5" t="str">
        <f>IFERROR(VLOOKUP(E779,modelMapping,2,0),E779)</f>
        <v>Swift</v>
      </c>
      <c r="G779" s="5" t="str">
        <f>rawTransactionSheet!F779</f>
        <v>ZXI</v>
      </c>
      <c r="H779" s="1" t="str">
        <f t="shared" si="1"/>
        <v>ZXI</v>
      </c>
      <c r="I779" s="5" t="str">
        <f>rawTransactionSheet!G779</f>
        <v>2011</v>
      </c>
      <c r="J779" s="5" t="str">
        <f>rawTransactionSheet!H779</f>
        <v>457211.8656</v>
      </c>
      <c r="K779" s="5" t="str">
        <f>rawTransactionSheet!I779</f>
        <v>40000</v>
      </c>
      <c r="L779" s="5" t="str">
        <f>rawTransactionSheet!J779</f>
        <v>4</v>
      </c>
      <c r="M779" s="5" t="str">
        <f>rawTransactionSheet!K779</f>
        <v>1</v>
      </c>
      <c r="N779" s="5" t="str">
        <f>rawTransactionSheet!L779</f>
        <v>BANGALORE</v>
      </c>
    </row>
    <row r="780">
      <c r="A780" s="2">
        <v>42370.0</v>
      </c>
      <c r="B780" s="5" t="str">
        <f>rawTransactionSheet!B780</f>
        <v>PrasoonData</v>
      </c>
      <c r="C780" s="5" t="str">
        <f>rawTransactionSheet!C780</f>
        <v>Prasoon485</v>
      </c>
      <c r="D780" s="5" t="str">
        <f>rawTransactionSheet!D780</f>
        <v>MARUTI SUZUKI</v>
      </c>
      <c r="E780" s="5" t="str">
        <f>rawTransactionSheet!E780</f>
        <v>Swift</v>
      </c>
      <c r="F780" s="5" t="str">
        <f>IFERROR(VLOOKUP(E780,modelMapping,2,0),E780)</f>
        <v>Swift</v>
      </c>
      <c r="G780" s="5" t="str">
        <f>rawTransactionSheet!F780</f>
        <v>VXI</v>
      </c>
      <c r="H780" s="1" t="str">
        <f t="shared" si="1"/>
        <v>VXI</v>
      </c>
      <c r="I780" s="5" t="str">
        <f>rawTransactionSheet!G780</f>
        <v>2013</v>
      </c>
      <c r="J780" s="5" t="str">
        <f>rawTransactionSheet!H780</f>
        <v>456766.24</v>
      </c>
      <c r="K780" s="5" t="str">
        <f>rawTransactionSheet!I780</f>
        <v>40000</v>
      </c>
      <c r="L780" s="5" t="str">
        <f>rawTransactionSheet!J780</f>
        <v>2</v>
      </c>
      <c r="M780" s="5" t="str">
        <f>rawTransactionSheet!K780</f>
        <v>1</v>
      </c>
      <c r="N780" s="5" t="str">
        <f>rawTransactionSheet!L780</f>
        <v>BANGALORE</v>
      </c>
    </row>
    <row r="781">
      <c r="A781" s="2">
        <v>42370.0</v>
      </c>
      <c r="B781" s="5" t="str">
        <f>rawTransactionSheet!B781</f>
        <v>PrasoonData</v>
      </c>
      <c r="C781" s="5" t="str">
        <f>rawTransactionSheet!C781</f>
        <v>Prasoon504</v>
      </c>
      <c r="D781" s="5" t="str">
        <f>rawTransactionSheet!D781</f>
        <v>MARUTI SUZUKI</v>
      </c>
      <c r="E781" s="5" t="str">
        <f>rawTransactionSheet!E781</f>
        <v>Swift</v>
      </c>
      <c r="F781" s="5" t="str">
        <f>IFERROR(VLOOKUP(E781,modelMapping,2,0),E781)</f>
        <v>Swift</v>
      </c>
      <c r="G781" s="5" t="str">
        <f>rawTransactionSheet!F781</f>
        <v>VXI</v>
      </c>
      <c r="H781" s="1" t="str">
        <f t="shared" si="1"/>
        <v>VXI</v>
      </c>
      <c r="I781" s="5" t="str">
        <f>rawTransactionSheet!G781</f>
        <v>2014</v>
      </c>
      <c r="J781" s="5" t="str">
        <f>rawTransactionSheet!H781</f>
        <v>456653.4076</v>
      </c>
      <c r="K781" s="5" t="str">
        <f>rawTransactionSheet!I781</f>
        <v>70000</v>
      </c>
      <c r="L781" s="5" t="str">
        <f>rawTransactionSheet!J781</f>
        <v>1</v>
      </c>
      <c r="M781" s="5" t="str">
        <f>rawTransactionSheet!K781</f>
        <v>1</v>
      </c>
      <c r="N781" s="5" t="str">
        <f>rawTransactionSheet!L781</f>
        <v>BANGALORE</v>
      </c>
    </row>
    <row r="782">
      <c r="A782" s="2">
        <v>42370.0</v>
      </c>
      <c r="B782" s="5" t="str">
        <f>rawTransactionSheet!B782</f>
        <v>PrasoonData</v>
      </c>
      <c r="C782" s="5" t="str">
        <f>rawTransactionSheet!C782</f>
        <v>Prasoon118</v>
      </c>
      <c r="D782" s="5" t="str">
        <f>rawTransactionSheet!D782</f>
        <v>MARUTI SUZUKI</v>
      </c>
      <c r="E782" s="5" t="str">
        <f>rawTransactionSheet!E782</f>
        <v>Swift</v>
      </c>
      <c r="F782" s="5" t="str">
        <f>IFERROR(VLOOKUP(E782,modelMapping,2,0),E782)</f>
        <v>Swift</v>
      </c>
      <c r="G782" s="5" t="str">
        <f>rawTransactionSheet!F782</f>
        <v>GLAM</v>
      </c>
      <c r="H782" s="1" t="str">
        <f t="shared" si="1"/>
        <v>GLAM</v>
      </c>
      <c r="I782" s="5" t="str">
        <f>rawTransactionSheet!G782</f>
        <v>2012</v>
      </c>
      <c r="J782" s="5" t="str">
        <f>rawTransactionSheet!H782</f>
        <v>456572.2392</v>
      </c>
      <c r="K782" s="5" t="str">
        <f>rawTransactionSheet!I782</f>
        <v>50000</v>
      </c>
      <c r="L782" s="5" t="str">
        <f>rawTransactionSheet!J782</f>
        <v>3</v>
      </c>
      <c r="M782" s="5" t="str">
        <f>rawTransactionSheet!K782</f>
        <v>1</v>
      </c>
      <c r="N782" s="5" t="str">
        <f>rawTransactionSheet!L782</f>
        <v>BANGALORE</v>
      </c>
    </row>
    <row r="783">
      <c r="A783" s="2">
        <v>42370.0</v>
      </c>
      <c r="B783" s="5" t="str">
        <f>rawTransactionSheet!B783</f>
        <v>PrasoonData</v>
      </c>
      <c r="C783" s="5" t="str">
        <f>rawTransactionSheet!C783</f>
        <v>Prasoon842</v>
      </c>
      <c r="D783" s="5" t="str">
        <f>rawTransactionSheet!D783</f>
        <v>MARUTI SUZUKI</v>
      </c>
      <c r="E783" s="5" t="str">
        <f>rawTransactionSheet!E783</f>
        <v>Swift</v>
      </c>
      <c r="F783" s="5" t="str">
        <f>IFERROR(VLOOKUP(E783,modelMapping,2,0),E783)</f>
        <v>Swift</v>
      </c>
      <c r="G783" s="5" t="str">
        <f>rawTransactionSheet!F783</f>
        <v>ZXI</v>
      </c>
      <c r="H783" s="1" t="str">
        <f t="shared" si="1"/>
        <v>ZXI</v>
      </c>
      <c r="I783" s="5" t="str">
        <f>rawTransactionSheet!G783</f>
        <v>2013</v>
      </c>
      <c r="J783" s="5" t="str">
        <f>rawTransactionSheet!H783</f>
        <v>456421.6145</v>
      </c>
      <c r="K783" s="5" t="str">
        <f>rawTransactionSheet!I783</f>
        <v>90000</v>
      </c>
      <c r="L783" s="5" t="str">
        <f>rawTransactionSheet!J783</f>
        <v>2</v>
      </c>
      <c r="M783" s="5" t="str">
        <f>rawTransactionSheet!K783</f>
        <v>1</v>
      </c>
      <c r="N783" s="5" t="str">
        <f>rawTransactionSheet!L783</f>
        <v>BANGALORE</v>
      </c>
    </row>
    <row r="784">
      <c r="A784" s="2">
        <v>42370.0</v>
      </c>
      <c r="B784" s="5" t="str">
        <f>rawTransactionSheet!B784</f>
        <v>PrasoonData</v>
      </c>
      <c r="C784" s="5" t="str">
        <f>rawTransactionSheet!C784</f>
        <v>Prasoon681</v>
      </c>
      <c r="D784" s="5" t="str">
        <f>rawTransactionSheet!D784</f>
        <v>MARUTI SUZUKI</v>
      </c>
      <c r="E784" s="5" t="str">
        <f>rawTransactionSheet!E784</f>
        <v>Swift</v>
      </c>
      <c r="F784" s="5" t="str">
        <f>IFERROR(VLOOKUP(E784,modelMapping,2,0),E784)</f>
        <v>Swift</v>
      </c>
      <c r="G784" s="5" t="str">
        <f>rawTransactionSheet!F784</f>
        <v>VXI ABS</v>
      </c>
      <c r="H784" s="1" t="str">
        <f t="shared" si="1"/>
        <v>VXI ABS</v>
      </c>
      <c r="I784" s="5" t="str">
        <f>rawTransactionSheet!G784</f>
        <v>2014</v>
      </c>
      <c r="J784" s="5" t="str">
        <f>rawTransactionSheet!H784</f>
        <v>456242.4195</v>
      </c>
      <c r="K784" s="5" t="str">
        <f>rawTransactionSheet!I784</f>
        <v>80000</v>
      </c>
      <c r="L784" s="5" t="str">
        <f>rawTransactionSheet!J784</f>
        <v>1</v>
      </c>
      <c r="M784" s="5" t="str">
        <f>rawTransactionSheet!K784</f>
        <v>1</v>
      </c>
      <c r="N784" s="5" t="str">
        <f>rawTransactionSheet!L784</f>
        <v>BANGALORE</v>
      </c>
    </row>
    <row r="785">
      <c r="A785" s="2">
        <v>42370.0</v>
      </c>
      <c r="B785" s="5" t="str">
        <f>rawTransactionSheet!B785</f>
        <v>PrasoonData</v>
      </c>
      <c r="C785" s="5" t="str">
        <f>rawTransactionSheet!C785</f>
        <v>Prasoon466</v>
      </c>
      <c r="D785" s="5" t="str">
        <f>rawTransactionSheet!D785</f>
        <v>MARUTI SUZUKI</v>
      </c>
      <c r="E785" s="5" t="str">
        <f>rawTransactionSheet!E785</f>
        <v>Swift</v>
      </c>
      <c r="F785" s="5" t="str">
        <f>IFERROR(VLOOKUP(E785,modelMapping,2,0),E785)</f>
        <v>Swift</v>
      </c>
      <c r="G785" s="5" t="str">
        <f>rawTransactionSheet!F785</f>
        <v>VXI</v>
      </c>
      <c r="H785" s="1" t="str">
        <f t="shared" si="1"/>
        <v>VXI</v>
      </c>
      <c r="I785" s="5" t="str">
        <f>rawTransactionSheet!G785</f>
        <v>2012</v>
      </c>
      <c r="J785" s="5" t="str">
        <f>rawTransactionSheet!H785</f>
        <v>455532</v>
      </c>
      <c r="K785" s="5" t="str">
        <f>rawTransactionSheet!I785</f>
        <v>10000</v>
      </c>
      <c r="L785" s="5" t="str">
        <f>rawTransactionSheet!J785</f>
        <v>3</v>
      </c>
      <c r="M785" s="5" t="str">
        <f>rawTransactionSheet!K785</f>
        <v>1</v>
      </c>
      <c r="N785" s="5" t="str">
        <f>rawTransactionSheet!L785</f>
        <v>BANGALORE</v>
      </c>
    </row>
    <row r="786">
      <c r="A786" s="2">
        <v>42370.0</v>
      </c>
      <c r="B786" s="5" t="str">
        <f>rawTransactionSheet!B786</f>
        <v>PrasoonData</v>
      </c>
      <c r="C786" s="5" t="str">
        <f>rawTransactionSheet!C786</f>
        <v>Prasoon824</v>
      </c>
      <c r="D786" s="5" t="str">
        <f>rawTransactionSheet!D786</f>
        <v>MARUTI SUZUKI</v>
      </c>
      <c r="E786" s="5" t="str">
        <f>rawTransactionSheet!E786</f>
        <v>Swift</v>
      </c>
      <c r="F786" s="5" t="str">
        <f>IFERROR(VLOOKUP(E786,modelMapping,2,0),E786)</f>
        <v>Swift</v>
      </c>
      <c r="G786" s="5" t="str">
        <f>rawTransactionSheet!F786</f>
        <v>ZXI</v>
      </c>
      <c r="H786" s="1" t="str">
        <f t="shared" si="1"/>
        <v>ZXI</v>
      </c>
      <c r="I786" s="5" t="str">
        <f>rawTransactionSheet!G786</f>
        <v>2012</v>
      </c>
      <c r="J786" s="5" t="str">
        <f>rawTransactionSheet!H786</f>
        <v>455511.7741</v>
      </c>
      <c r="K786" s="5" t="str">
        <f>rawTransactionSheet!I786</f>
        <v>70000</v>
      </c>
      <c r="L786" s="5" t="str">
        <f>rawTransactionSheet!J786</f>
        <v>3</v>
      </c>
      <c r="M786" s="5" t="str">
        <f>rawTransactionSheet!K786</f>
        <v>1</v>
      </c>
      <c r="N786" s="5" t="str">
        <f>rawTransactionSheet!L786</f>
        <v>BANGALORE</v>
      </c>
    </row>
    <row r="787">
      <c r="A787" s="2">
        <v>42370.0</v>
      </c>
      <c r="B787" s="5" t="str">
        <f>rawTransactionSheet!B787</f>
        <v>NandiBid</v>
      </c>
      <c r="C787" s="5" t="str">
        <f>rawTransactionSheet!C787</f>
        <v>127458</v>
      </c>
      <c r="D787" s="5" t="str">
        <f>rawTransactionSheet!D787</f>
        <v>HONDA</v>
      </c>
      <c r="E787" s="5" t="str">
        <f>rawTransactionSheet!E787</f>
        <v>AMAZE</v>
      </c>
      <c r="F787" s="5" t="str">
        <f>IFERROR(VLOOKUP(E787,modelMapping,2,0),E787)</f>
        <v>AMAZE</v>
      </c>
      <c r="G787" s="5" t="str">
        <f>rawTransactionSheet!F787</f>
        <v>1.5 S i-DTEC</v>
      </c>
      <c r="H787" s="1" t="str">
        <f t="shared" si="1"/>
        <v>1.5 S i-DTEC</v>
      </c>
      <c r="I787" s="5" t="str">
        <f>rawTransactionSheet!G787</f>
        <v>2013</v>
      </c>
      <c r="J787" s="5" t="str">
        <f>rawTransactionSheet!H787</f>
        <v>455100</v>
      </c>
      <c r="K787" s="5" t="str">
        <f>rawTransactionSheet!I787</f>
        <v>27258</v>
      </c>
      <c r="L787" s="5" t="str">
        <f>rawTransactionSheet!J787</f>
        <v>3</v>
      </c>
      <c r="M787" s="5" t="str">
        <f>rawTransactionSheet!K787</f>
        <v>1</v>
      </c>
      <c r="N787" s="5" t="str">
        <f>rawTransactionSheet!L787</f>
        <v>BANGALORE</v>
      </c>
      <c r="O787" s="1" t="str">
        <f>VALUE(C787)</f>
        <v>127458</v>
      </c>
      <c r="P787" s="1" t="str">
        <f>MATCH(O787,rawBidData!$A$2:$A$146,0)</f>
        <v>92</v>
      </c>
    </row>
    <row r="788">
      <c r="A788" s="2">
        <v>42370.0</v>
      </c>
      <c r="B788" s="5" t="str">
        <f>rawTransactionSheet!B788</f>
        <v>RNS</v>
      </c>
      <c r="C788" s="5" t="str">
        <f>rawTransactionSheet!C788</f>
        <v>KA04MQ6611</v>
      </c>
      <c r="D788" s="5" t="str">
        <f>rawTransactionSheet!D788</f>
        <v>MARUTI SUZUKI</v>
      </c>
      <c r="E788" s="5" t="str">
        <f>rawTransactionSheet!E788</f>
        <v>CELERIO</v>
      </c>
      <c r="F788" s="5" t="str">
        <f>IFERROR(VLOOKUP(E788,modelMapping,2,0),E788)</f>
        <v>CELERIO</v>
      </c>
      <c r="G788" s="5" t="str">
        <f>rawTransactionSheet!F788</f>
        <v>VXI</v>
      </c>
      <c r="H788" s="1" t="str">
        <f t="shared" si="1"/>
        <v>VXI</v>
      </c>
      <c r="I788" s="5" t="str">
        <f>rawTransactionSheet!G788</f>
        <v>2015</v>
      </c>
      <c r="J788" s="5" t="str">
        <f>rawTransactionSheet!H788</f>
        <v>455100</v>
      </c>
      <c r="K788" s="5" t="str">
        <f>rawTransactionSheet!I788</f>
        <v>5724</v>
      </c>
      <c r="L788" s="5" t="str">
        <f>rawTransactionSheet!J788</f>
        <v>0.931506849</v>
      </c>
      <c r="M788" s="5" t="str">
        <f>rawTransactionSheet!K788</f>
        <v>2</v>
      </c>
      <c r="N788" s="5" t="str">
        <f>rawTransactionSheet!L788</f>
        <v>BANGALORE</v>
      </c>
    </row>
    <row r="789">
      <c r="A789" s="2">
        <v>42370.0</v>
      </c>
      <c r="B789" s="5" t="str">
        <f>rawTransactionSheet!B789</f>
        <v>NandiBid</v>
      </c>
      <c r="C789" s="5" t="str">
        <f>rawTransactionSheet!C789</f>
        <v>116854</v>
      </c>
      <c r="D789" s="5" t="str">
        <f>rawTransactionSheet!D789</f>
        <v>HONDA</v>
      </c>
      <c r="E789" s="5" t="str">
        <f>rawTransactionSheet!E789</f>
        <v>City</v>
      </c>
      <c r="F789" s="5" t="str">
        <f>IFERROR(VLOOKUP(E789,modelMapping,2,0),E789)</f>
        <v>City</v>
      </c>
      <c r="G789" s="5" t="str">
        <f>rawTransactionSheet!F789</f>
        <v>1.5 S MT</v>
      </c>
      <c r="H789" s="1" t="str">
        <f t="shared" si="1"/>
        <v>1.5 S MT</v>
      </c>
      <c r="I789" s="5" t="str">
        <f>rawTransactionSheet!G789</f>
        <v>2011</v>
      </c>
      <c r="J789" s="5" t="str">
        <f>rawTransactionSheet!H789</f>
        <v>455100</v>
      </c>
      <c r="K789" s="5" t="str">
        <f>rawTransactionSheet!I789</f>
        <v>68871</v>
      </c>
      <c r="L789" s="5" t="str">
        <f>rawTransactionSheet!J789</f>
        <v>5</v>
      </c>
      <c r="M789" s="5" t="str">
        <f>rawTransactionSheet!K789</f>
        <v>2</v>
      </c>
      <c r="N789" s="5" t="str">
        <f>rawTransactionSheet!L789</f>
        <v>BANGALORE</v>
      </c>
      <c r="O789" s="1" t="str">
        <f t="shared" ref="O789:O797" si="63">VALUE(C789)</f>
        <v>116854</v>
      </c>
      <c r="P789" s="1" t="str">
        <f>MATCH(O789,rawBidData!$A$2:$A$146,0)</f>
        <v>#N/A</v>
      </c>
    </row>
    <row r="790">
      <c r="A790" s="2">
        <v>42370.0</v>
      </c>
      <c r="B790" s="5" t="str">
        <f>rawTransactionSheet!B790</f>
        <v>NandiBid</v>
      </c>
      <c r="C790" s="5" t="str">
        <f>rawTransactionSheet!C790</f>
        <v>101507</v>
      </c>
      <c r="D790" s="5" t="str">
        <f>rawTransactionSheet!D790</f>
        <v>TOYOTA</v>
      </c>
      <c r="E790" s="5" t="str">
        <f>rawTransactionSheet!E790</f>
        <v>Etios</v>
      </c>
      <c r="F790" s="5" t="str">
        <f>IFERROR(VLOOKUP(E790,modelMapping,2,0),E790)</f>
        <v>Etios</v>
      </c>
      <c r="G790" s="5" t="str">
        <f>rawTransactionSheet!F790</f>
        <v>VX</v>
      </c>
      <c r="H790" s="1" t="str">
        <f t="shared" si="1"/>
        <v>VX</v>
      </c>
      <c r="I790" s="5" t="str">
        <f>rawTransactionSheet!G790</f>
        <v>2012</v>
      </c>
      <c r="J790" s="5" t="str">
        <f>rawTransactionSheet!H790</f>
        <v>455100</v>
      </c>
      <c r="K790" s="5" t="str">
        <f>rawTransactionSheet!I790</f>
        <v>43793</v>
      </c>
      <c r="L790" s="5" t="str">
        <f>rawTransactionSheet!J790</f>
        <v>4</v>
      </c>
      <c r="M790" s="5" t="str">
        <f>rawTransactionSheet!K790</f>
        <v>1</v>
      </c>
      <c r="N790" s="5" t="str">
        <f>rawTransactionSheet!L790</f>
        <v>BANGALORE</v>
      </c>
      <c r="O790" s="1" t="str">
        <f t="shared" si="63"/>
        <v>101507</v>
      </c>
      <c r="P790" s="1" t="str">
        <f>MATCH(O790,rawBidData!$A$2:$A$146,0)</f>
        <v>#N/A</v>
      </c>
    </row>
    <row r="791">
      <c r="A791" s="2">
        <v>42370.0</v>
      </c>
      <c r="B791" s="5" t="str">
        <f>rawTransactionSheet!B791</f>
        <v>NandiBid</v>
      </c>
      <c r="C791" s="5" t="str">
        <f>rawTransactionSheet!C791</f>
        <v>126223</v>
      </c>
      <c r="D791" s="5" t="str">
        <f>rawTransactionSheet!D791</f>
        <v>TOYOTA</v>
      </c>
      <c r="E791" s="5" t="str">
        <f>rawTransactionSheet!E791</f>
        <v>ETIOS LIVA</v>
      </c>
      <c r="F791" s="5" t="str">
        <f>IFERROR(VLOOKUP(E791,modelMapping,2,0),E791)</f>
        <v>ETIOS LIVA</v>
      </c>
      <c r="G791" s="5" t="str">
        <f>rawTransactionSheet!F791</f>
        <v>GD</v>
      </c>
      <c r="H791" s="1" t="str">
        <f t="shared" si="1"/>
        <v>GD</v>
      </c>
      <c r="I791" s="5" t="str">
        <f>rawTransactionSheet!G791</f>
        <v>2012</v>
      </c>
      <c r="J791" s="5" t="str">
        <f>rawTransactionSheet!H791</f>
        <v>455100</v>
      </c>
      <c r="K791" s="5" t="str">
        <f>rawTransactionSheet!I791</f>
        <v>65871</v>
      </c>
      <c r="L791" s="5" t="str">
        <f>rawTransactionSheet!J791</f>
        <v>4</v>
      </c>
      <c r="M791" s="5" t="str">
        <f>rawTransactionSheet!K791</f>
        <v>2</v>
      </c>
      <c r="N791" s="5" t="str">
        <f>rawTransactionSheet!L791</f>
        <v>BANGALORE</v>
      </c>
      <c r="O791" s="1" t="str">
        <f t="shared" si="63"/>
        <v>126223</v>
      </c>
      <c r="P791" s="1" t="str">
        <f>MATCH(O791,rawBidData!$A$2:$A$146,0)</f>
        <v>#N/A</v>
      </c>
    </row>
    <row r="792">
      <c r="A792" s="2">
        <v>42370.0</v>
      </c>
      <c r="B792" s="5" t="str">
        <f>rawTransactionSheet!B792</f>
        <v>NandiBid</v>
      </c>
      <c r="C792" s="5" t="str">
        <f>rawTransactionSheet!C792</f>
        <v>116739</v>
      </c>
      <c r="D792" s="5" t="str">
        <f>rawTransactionSheet!D792</f>
        <v>FORD</v>
      </c>
      <c r="E792" s="5" t="str">
        <f>rawTransactionSheet!E792</f>
        <v>Figo</v>
      </c>
      <c r="F792" s="5" t="str">
        <f>IFERROR(VLOOKUP(E792,modelMapping,2,0),E792)</f>
        <v>Figo</v>
      </c>
      <c r="G792" s="5" t="str">
        <f>rawTransactionSheet!F792</f>
        <v>Duratorq Diesel EXI 1.4</v>
      </c>
      <c r="H792" s="1" t="str">
        <f t="shared" si="1"/>
        <v>Duratorq Diesel EXI 1.4</v>
      </c>
      <c r="I792" s="5" t="str">
        <f>rawTransactionSheet!G792</f>
        <v>2015</v>
      </c>
      <c r="J792" s="5" t="str">
        <f>rawTransactionSheet!H792</f>
        <v>455100</v>
      </c>
      <c r="K792" s="5" t="str">
        <f>rawTransactionSheet!I792</f>
        <v>8131</v>
      </c>
      <c r="L792" s="5" t="str">
        <f>rawTransactionSheet!J792</f>
        <v>1</v>
      </c>
      <c r="M792" s="5" t="str">
        <f>rawTransactionSheet!K792</f>
        <v>1</v>
      </c>
      <c r="N792" s="5" t="str">
        <f>rawTransactionSheet!L792</f>
        <v>BANGALORE</v>
      </c>
      <c r="O792" s="1" t="str">
        <f t="shared" si="63"/>
        <v>116739</v>
      </c>
      <c r="P792" s="1" t="str">
        <f>MATCH(O792,rawBidData!$A$2:$A$146,0)</f>
        <v>#N/A</v>
      </c>
    </row>
    <row r="793">
      <c r="A793" s="2">
        <v>42370.0</v>
      </c>
      <c r="B793" s="5" t="str">
        <f>rawTransactionSheet!B793</f>
        <v>NandiBid</v>
      </c>
      <c r="C793" s="5" t="str">
        <f>rawTransactionSheet!C793</f>
        <v>117293</v>
      </c>
      <c r="D793" s="5" t="str">
        <f>rawTransactionSheet!D793</f>
        <v>HYUNDAI</v>
      </c>
      <c r="E793" s="5" t="str">
        <f>rawTransactionSheet!E793</f>
        <v>Grand i10</v>
      </c>
      <c r="F793" s="5" t="str">
        <f>IFERROR(VLOOKUP(E793,modelMapping,2,0),E793)</f>
        <v>Grand i10</v>
      </c>
      <c r="G793" s="5" t="str">
        <f>rawTransactionSheet!F793</f>
        <v>Asta 1.2 Kappa VTVT</v>
      </c>
      <c r="H793" s="1" t="str">
        <f t="shared" si="1"/>
        <v>Asta 1.2 Kappa VTVT</v>
      </c>
      <c r="I793" s="5" t="str">
        <f>rawTransactionSheet!G793</f>
        <v>2014</v>
      </c>
      <c r="J793" s="5" t="str">
        <f>rawTransactionSheet!H793</f>
        <v>455100</v>
      </c>
      <c r="K793" s="5" t="str">
        <f>rawTransactionSheet!I793</f>
        <v>18674</v>
      </c>
      <c r="L793" s="5" t="str">
        <f>rawTransactionSheet!J793</f>
        <v>2</v>
      </c>
      <c r="M793" s="5" t="str">
        <f>rawTransactionSheet!K793</f>
        <v>1</v>
      </c>
      <c r="N793" s="5" t="str">
        <f>rawTransactionSheet!L793</f>
        <v>BANGALORE</v>
      </c>
      <c r="O793" s="1" t="str">
        <f t="shared" si="63"/>
        <v>117293</v>
      </c>
      <c r="P793" s="1" t="str">
        <f>MATCH(O793,rawBidData!$A$2:$A$146,0)</f>
        <v>#N/A</v>
      </c>
    </row>
    <row r="794">
      <c r="A794" s="2">
        <v>42370.0</v>
      </c>
      <c r="B794" s="5" t="str">
        <f>rawTransactionSheet!B794</f>
        <v>NandiBid</v>
      </c>
      <c r="C794" s="5" t="str">
        <f>rawTransactionSheet!C794</f>
        <v>136213</v>
      </c>
      <c r="D794" s="5" t="str">
        <f>rawTransactionSheet!D794</f>
        <v>HYUNDAI</v>
      </c>
      <c r="E794" s="5" t="str">
        <f>rawTransactionSheet!E794</f>
        <v>GRAND I10</v>
      </c>
      <c r="F794" s="5" t="str">
        <f>IFERROR(VLOOKUP(E794,modelMapping,2,0),E794)</f>
        <v>GRAND I10</v>
      </c>
      <c r="G794" s="5" t="str">
        <f>rawTransactionSheet!F794</f>
        <v>MAGNA 1.2 KAPPA VTVT</v>
      </c>
      <c r="H794" s="1" t="str">
        <f t="shared" si="1"/>
        <v>MAGNA 1.2 KAPPA VTVT</v>
      </c>
      <c r="I794" s="5" t="str">
        <f>rawTransactionSheet!G794</f>
        <v>2014</v>
      </c>
      <c r="J794" s="5" t="str">
        <f>rawTransactionSheet!H794</f>
        <v>455100</v>
      </c>
      <c r="K794" s="5" t="str">
        <f>rawTransactionSheet!I794</f>
        <v>14413</v>
      </c>
      <c r="L794" s="5" t="str">
        <f>rawTransactionSheet!J794</f>
        <v>2</v>
      </c>
      <c r="M794" s="5" t="str">
        <f>rawTransactionSheet!K794</f>
        <v>1</v>
      </c>
      <c r="N794" s="5" t="str">
        <f>rawTransactionSheet!L794</f>
        <v>BANGALORE</v>
      </c>
      <c r="O794" s="1" t="str">
        <f t="shared" si="63"/>
        <v>136213</v>
      </c>
      <c r="P794" s="1" t="str">
        <f>MATCH(O794,rawBidData!$A$2:$A$146,0)</f>
        <v>#N/A</v>
      </c>
    </row>
    <row r="795">
      <c r="A795" s="2">
        <v>42370.0</v>
      </c>
      <c r="B795" s="5" t="str">
        <f>rawTransactionSheet!B795</f>
        <v>NandiBid</v>
      </c>
      <c r="C795" s="5" t="str">
        <f>rawTransactionSheet!C795</f>
        <v>115530</v>
      </c>
      <c r="D795" s="5" t="str">
        <f>rawTransactionSheet!D795</f>
        <v>HONDA</v>
      </c>
      <c r="E795" s="5" t="str">
        <f>rawTransactionSheet!E795</f>
        <v>Jazz</v>
      </c>
      <c r="F795" s="5" t="str">
        <f>IFERROR(VLOOKUP(E795,modelMapping,2,0),E795)</f>
        <v>Jazz</v>
      </c>
      <c r="G795" s="5" t="str">
        <f>rawTransactionSheet!F795</f>
        <v>S</v>
      </c>
      <c r="H795" s="1" t="str">
        <f t="shared" si="1"/>
        <v>S</v>
      </c>
      <c r="I795" s="5" t="str">
        <f>rawTransactionSheet!G795</f>
        <v>2012</v>
      </c>
      <c r="J795" s="5" t="str">
        <f>rawTransactionSheet!H795</f>
        <v>455100</v>
      </c>
      <c r="K795" s="5" t="str">
        <f>rawTransactionSheet!I795</f>
        <v>45851</v>
      </c>
      <c r="L795" s="5" t="str">
        <f>rawTransactionSheet!J795</f>
        <v>4</v>
      </c>
      <c r="M795" s="5" t="str">
        <f>rawTransactionSheet!K795</f>
        <v>1</v>
      </c>
      <c r="N795" s="5" t="str">
        <f>rawTransactionSheet!L795</f>
        <v>BANGALORE</v>
      </c>
      <c r="O795" s="1" t="str">
        <f t="shared" si="63"/>
        <v>115530</v>
      </c>
      <c r="P795" s="1" t="str">
        <f>MATCH(O795,rawBidData!$A$2:$A$146,0)</f>
        <v>#N/A</v>
      </c>
    </row>
    <row r="796">
      <c r="A796" s="2">
        <v>42370.0</v>
      </c>
      <c r="B796" s="5" t="str">
        <f>rawTransactionSheet!B796</f>
        <v>NandiBid</v>
      </c>
      <c r="C796" s="5" t="str">
        <f>rawTransactionSheet!C796</f>
        <v>119771</v>
      </c>
      <c r="D796" s="5" t="str">
        <f>rawTransactionSheet!D796</f>
        <v>VOLKSWAGEN</v>
      </c>
      <c r="E796" s="5" t="str">
        <f>rawTransactionSheet!E796</f>
        <v>Polo</v>
      </c>
      <c r="F796" s="5" t="str">
        <f>IFERROR(VLOOKUP(E796,modelMapping,2,0),E796)</f>
        <v>Polo</v>
      </c>
      <c r="G796" s="5" t="str">
        <f>rawTransactionSheet!F796</f>
        <v>Comfortline 1.2L (D)</v>
      </c>
      <c r="H796" s="1" t="str">
        <f t="shared" si="1"/>
        <v>Comfortline 1.2L (D)</v>
      </c>
      <c r="I796" s="5" t="str">
        <f>rawTransactionSheet!G796</f>
        <v>2012</v>
      </c>
      <c r="J796" s="5" t="str">
        <f>rawTransactionSheet!H796</f>
        <v>455100</v>
      </c>
      <c r="K796" s="5" t="str">
        <f>rawTransactionSheet!I796</f>
        <v>49833</v>
      </c>
      <c r="L796" s="5" t="str">
        <f>rawTransactionSheet!J796</f>
        <v>4</v>
      </c>
      <c r="M796" s="5" t="str">
        <f>rawTransactionSheet!K796</f>
        <v>1</v>
      </c>
      <c r="N796" s="5" t="str">
        <f>rawTransactionSheet!L796</f>
        <v>BANGALORE</v>
      </c>
      <c r="O796" s="1" t="str">
        <f t="shared" si="63"/>
        <v>119771</v>
      </c>
      <c r="P796" s="1" t="str">
        <f>MATCH(O796,rawBidData!$A$2:$A$146,0)</f>
        <v>#N/A</v>
      </c>
    </row>
    <row r="797">
      <c r="A797" s="2">
        <v>42370.0</v>
      </c>
      <c r="B797" s="5" t="str">
        <f>rawTransactionSheet!B797</f>
        <v>NandiBid</v>
      </c>
      <c r="C797" s="5" t="str">
        <f>rawTransactionSheet!C797</f>
        <v>126310</v>
      </c>
      <c r="D797" s="5" t="str">
        <f>rawTransactionSheet!D797</f>
        <v>VOLKSWAGEN</v>
      </c>
      <c r="E797" s="5" t="str">
        <f>rawTransactionSheet!E797</f>
        <v>POLO</v>
      </c>
      <c r="F797" s="5" t="str">
        <f>IFERROR(VLOOKUP(E797,modelMapping,2,0),E797)</f>
        <v>POLO</v>
      </c>
      <c r="G797" s="5" t="str">
        <f>rawTransactionSheet!F797</f>
        <v>Comfortline 1.2L (D)</v>
      </c>
      <c r="H797" s="1" t="str">
        <f t="shared" si="1"/>
        <v>Comfortline 1.2L (D)</v>
      </c>
      <c r="I797" s="5" t="str">
        <f>rawTransactionSheet!G797</f>
        <v>2012</v>
      </c>
      <c r="J797" s="5" t="str">
        <f>rawTransactionSheet!H797</f>
        <v>455100</v>
      </c>
      <c r="K797" s="5" t="str">
        <f>rawTransactionSheet!I797</f>
        <v>45613</v>
      </c>
      <c r="L797" s="5" t="str">
        <f>rawTransactionSheet!J797</f>
        <v>4</v>
      </c>
      <c r="M797" s="5" t="str">
        <f>rawTransactionSheet!K797</f>
        <v>1</v>
      </c>
      <c r="N797" s="5" t="str">
        <f>rawTransactionSheet!L797</f>
        <v>BANGALORE</v>
      </c>
      <c r="O797" s="1" t="str">
        <f t="shared" si="63"/>
        <v>126310</v>
      </c>
      <c r="P797" s="1" t="str">
        <f>MATCH(O797,rawBidData!$A$2:$A$146,0)</f>
        <v>#N/A</v>
      </c>
    </row>
    <row r="798">
      <c r="A798" s="2">
        <v>42370.0</v>
      </c>
      <c r="B798" s="5" t="str">
        <f>rawTransactionSheet!B798</f>
        <v>RNS</v>
      </c>
      <c r="C798" s="5" t="str">
        <f>rawTransactionSheet!C798</f>
        <v>KA02MG5144</v>
      </c>
      <c r="D798" s="5" t="str">
        <f>rawTransactionSheet!D798</f>
        <v>MARUTI SUZUKI</v>
      </c>
      <c r="E798" s="5" t="str">
        <f>rawTransactionSheet!E798</f>
        <v>Swift</v>
      </c>
      <c r="F798" s="5" t="str">
        <f>IFERROR(VLOOKUP(E798,modelMapping,2,0),E798)</f>
        <v>Swift</v>
      </c>
      <c r="G798" s="5" t="str">
        <f>rawTransactionSheet!F798</f>
        <v>VDI</v>
      </c>
      <c r="H798" s="1" t="str">
        <f t="shared" si="1"/>
        <v>VDI</v>
      </c>
      <c r="I798" s="5" t="str">
        <f>rawTransactionSheet!G798</f>
        <v>2012</v>
      </c>
      <c r="J798" s="5" t="str">
        <f>rawTransactionSheet!H798</f>
        <v>455100</v>
      </c>
      <c r="K798" s="5" t="str">
        <f>rawTransactionSheet!I798</f>
        <v>120410</v>
      </c>
      <c r="L798" s="5" t="str">
        <f>rawTransactionSheet!J798</f>
        <v>3.531506849</v>
      </c>
      <c r="M798" s="5" t="str">
        <f>rawTransactionSheet!K798</f>
        <v>2</v>
      </c>
      <c r="N798" s="5" t="str">
        <f>rawTransactionSheet!L798</f>
        <v>BANGALORE</v>
      </c>
    </row>
    <row r="799">
      <c r="A799" s="2">
        <v>42370.0</v>
      </c>
      <c r="B799" s="5" t="str">
        <f>rawTransactionSheet!B799</f>
        <v>RNS</v>
      </c>
      <c r="C799" s="5" t="str">
        <f>rawTransactionSheet!C799</f>
        <v>KA04MH9169</v>
      </c>
      <c r="D799" s="5" t="str">
        <f>rawTransactionSheet!D799</f>
        <v>MARUTI SUZUKI</v>
      </c>
      <c r="E799" s="5" t="str">
        <f>rawTransactionSheet!E799</f>
        <v>Swift</v>
      </c>
      <c r="F799" s="5" t="str">
        <f>IFERROR(VLOOKUP(E799,modelMapping,2,0),E799)</f>
        <v>Swift</v>
      </c>
      <c r="G799" s="5" t="str">
        <f>rawTransactionSheet!F799</f>
        <v>VXI</v>
      </c>
      <c r="H799" s="1" t="str">
        <f t="shared" si="1"/>
        <v>VXI</v>
      </c>
      <c r="I799" s="5" t="str">
        <f>rawTransactionSheet!G799</f>
        <v>2010</v>
      </c>
      <c r="J799" s="5" t="str">
        <f>rawTransactionSheet!H799</f>
        <v>455100</v>
      </c>
      <c r="K799" s="5" t="str">
        <f>rawTransactionSheet!I799</f>
        <v>45354</v>
      </c>
      <c r="L799" s="5" t="str">
        <f>rawTransactionSheet!J799</f>
        <v>5.920547945</v>
      </c>
      <c r="M799" s="5" t="str">
        <f>rawTransactionSheet!K799</f>
        <v>1</v>
      </c>
      <c r="N799" s="5" t="str">
        <f>rawTransactionSheet!L799</f>
        <v>BANGALORE</v>
      </c>
    </row>
    <row r="800">
      <c r="A800" s="2">
        <v>42370.0</v>
      </c>
      <c r="B800" s="5" t="str">
        <f>rawTransactionSheet!B800</f>
        <v>RNS</v>
      </c>
      <c r="C800" s="5" t="str">
        <f>rawTransactionSheet!C800</f>
        <v>KA51MA5395</v>
      </c>
      <c r="D800" s="5" t="str">
        <f>rawTransactionSheet!D800</f>
        <v>MARUTI SUZUKI</v>
      </c>
      <c r="E800" s="5" t="str">
        <f>rawTransactionSheet!E800</f>
        <v>Swift Dzire</v>
      </c>
      <c r="F800" s="5" t="str">
        <f>IFERROR(VLOOKUP(E800,modelMapping,2,0),E800)</f>
        <v>Swift Dzire</v>
      </c>
      <c r="G800" s="5" t="str">
        <f>rawTransactionSheet!F800</f>
        <v>VXI</v>
      </c>
      <c r="H800" s="1" t="str">
        <f t="shared" si="1"/>
        <v>VXI</v>
      </c>
      <c r="I800" s="5" t="str">
        <f>rawTransactionSheet!G800</f>
        <v>2010</v>
      </c>
      <c r="J800" s="5" t="str">
        <f>rawTransactionSheet!H800</f>
        <v>455100</v>
      </c>
      <c r="K800" s="5" t="str">
        <f>rawTransactionSheet!I800</f>
        <v>43822</v>
      </c>
      <c r="L800" s="5" t="str">
        <f>rawTransactionSheet!J800</f>
        <v>5.936986301</v>
      </c>
      <c r="M800" s="5" t="str">
        <f>rawTransactionSheet!K800</f>
        <v>2</v>
      </c>
      <c r="N800" s="5" t="str">
        <f>rawTransactionSheet!L800</f>
        <v>BANGALORE</v>
      </c>
    </row>
    <row r="801">
      <c r="A801" s="2">
        <v>42370.0</v>
      </c>
      <c r="B801" s="5" t="str">
        <f>rawTransactionSheet!B801</f>
        <v>NandiBid</v>
      </c>
      <c r="C801" s="5" t="str">
        <f>rawTransactionSheet!C801</f>
        <v>116600</v>
      </c>
      <c r="D801" s="5" t="str">
        <f>rawTransactionSheet!D801</f>
        <v>HYUNDAI</v>
      </c>
      <c r="E801" s="5" t="str">
        <f>rawTransactionSheet!E801</f>
        <v>Xcent</v>
      </c>
      <c r="F801" s="5" t="str">
        <f>IFERROR(VLOOKUP(E801,modelMapping,2,0),E801)</f>
        <v>Xcent</v>
      </c>
      <c r="G801" s="5" t="str">
        <f>rawTransactionSheet!F801</f>
        <v>Base 1.2</v>
      </c>
      <c r="H801" s="1" t="str">
        <f t="shared" si="1"/>
        <v>Base 1.2</v>
      </c>
      <c r="I801" s="5" t="str">
        <f>rawTransactionSheet!G801</f>
        <v>2014</v>
      </c>
      <c r="J801" s="5" t="str">
        <f>rawTransactionSheet!H801</f>
        <v>455100</v>
      </c>
      <c r="K801" s="5" t="str">
        <f>rawTransactionSheet!I801</f>
        <v>12661</v>
      </c>
      <c r="L801" s="5" t="str">
        <f>rawTransactionSheet!J801</f>
        <v>2</v>
      </c>
      <c r="M801" s="5" t="str">
        <f>rawTransactionSheet!K801</f>
        <v>1</v>
      </c>
      <c r="N801" s="5" t="str">
        <f>rawTransactionSheet!L801</f>
        <v>BANGALORE</v>
      </c>
      <c r="O801" s="1" t="str">
        <f t="shared" ref="O801:O802" si="64">VALUE(C801)</f>
        <v>116600</v>
      </c>
      <c r="P801" s="1" t="str">
        <f>MATCH(O801,rawBidData!$A$2:$A$146,0)</f>
        <v>#N/A</v>
      </c>
    </row>
    <row r="802">
      <c r="A802" s="2">
        <v>42370.0</v>
      </c>
      <c r="B802" s="5" t="str">
        <f>rawTransactionSheet!B802</f>
        <v>NandiBid</v>
      </c>
      <c r="C802" s="7" t="str">
        <f>rawTransactionSheet!C802</f>
        <v>136213</v>
      </c>
      <c r="D802" s="5" t="str">
        <f>rawTransactionSheet!D802</f>
        <v>HYUNDAI</v>
      </c>
      <c r="E802" s="5" t="str">
        <f>rawTransactionSheet!E802</f>
        <v>GRAND I10</v>
      </c>
      <c r="F802" s="5" t="str">
        <f>IFERROR(VLOOKUP(E802,modelMapping,2,0),E802)</f>
        <v>GRAND I10</v>
      </c>
      <c r="G802" s="5" t="str">
        <f>rawTransactionSheet!F802</f>
        <v>Magna 1.2 Kappa VTVT</v>
      </c>
      <c r="H802" s="1" t="str">
        <f t="shared" si="1"/>
        <v>Magna 1.2 Kappa VTVT</v>
      </c>
      <c r="I802" s="5" t="str">
        <f>rawTransactionSheet!G802</f>
        <v>2014</v>
      </c>
      <c r="J802" s="5" t="str">
        <f>rawTransactionSheet!H802</f>
        <v>455100</v>
      </c>
      <c r="K802" s="5" t="str">
        <f>rawTransactionSheet!I802</f>
        <v>14413</v>
      </c>
      <c r="L802" s="5" t="str">
        <f>rawTransactionSheet!J802</f>
        <v>2</v>
      </c>
      <c r="M802" s="5" t="str">
        <f>rawTransactionSheet!K802</f>
        <v>1</v>
      </c>
      <c r="N802" s="5" t="str">
        <f>rawTransactionSheet!L802</f>
        <v>BANGALORE</v>
      </c>
      <c r="O802" s="1" t="str">
        <f t="shared" si="64"/>
        <v>136213</v>
      </c>
      <c r="P802" s="1" t="str">
        <f>MATCH(O802,rawBidData!$A$2:$A$146,0)</f>
        <v>#N/A</v>
      </c>
    </row>
    <row r="803">
      <c r="A803" s="2">
        <v>42370.0</v>
      </c>
      <c r="B803" s="5" t="str">
        <f>rawTransactionSheet!B803</f>
        <v>RNS</v>
      </c>
      <c r="C803" s="5" t="str">
        <f>rawTransactionSheet!C803</f>
        <v>KA02MG5350</v>
      </c>
      <c r="D803" s="5" t="str">
        <f>rawTransactionSheet!D803</f>
        <v>MARUTI SUZUKI</v>
      </c>
      <c r="E803" s="5" t="str">
        <f>rawTransactionSheet!E803</f>
        <v>Ritz</v>
      </c>
      <c r="F803" s="5" t="str">
        <f>IFERROR(VLOOKUP(E803,modelMapping,2,0),E803)</f>
        <v>Ritz</v>
      </c>
      <c r="G803" s="5" t="str">
        <f>rawTransactionSheet!F803</f>
        <v>VDI</v>
      </c>
      <c r="H803" s="1" t="str">
        <f t="shared" si="1"/>
        <v>VDI</v>
      </c>
      <c r="I803" s="5" t="str">
        <f>rawTransactionSheet!G803</f>
        <v>2012</v>
      </c>
      <c r="J803" s="5" t="str">
        <f>rawTransactionSheet!H803</f>
        <v>455000</v>
      </c>
      <c r="K803" s="5" t="str">
        <f>rawTransactionSheet!I803</f>
        <v>0</v>
      </c>
      <c r="L803" s="5" t="str">
        <f>rawTransactionSheet!J803</f>
        <v>3.97260274</v>
      </c>
      <c r="M803" s="5" t="str">
        <f>rawTransactionSheet!K803</f>
        <v>1</v>
      </c>
      <c r="N803" s="5" t="str">
        <f>rawTransactionSheet!L803</f>
        <v>BANGALORE</v>
      </c>
    </row>
    <row r="804">
      <c r="A804" s="2">
        <v>42370.0</v>
      </c>
      <c r="B804" s="5" t="str">
        <f>rawTransactionSheet!B804</f>
        <v>PrasoonData</v>
      </c>
      <c r="C804" s="5" t="str">
        <f>rawTransactionSheet!C804</f>
        <v>Prasoon339</v>
      </c>
      <c r="D804" s="5" t="str">
        <f>rawTransactionSheet!D804</f>
        <v>MARUTI SUZUKI</v>
      </c>
      <c r="E804" s="5" t="str">
        <f>rawTransactionSheet!E804</f>
        <v>Swift</v>
      </c>
      <c r="F804" s="5" t="str">
        <f>IFERROR(VLOOKUP(E804,modelMapping,2,0),E804)</f>
        <v>Swift</v>
      </c>
      <c r="G804" s="5" t="str">
        <f>rawTransactionSheet!F804</f>
        <v>LXI</v>
      </c>
      <c r="H804" s="1" t="str">
        <f t="shared" si="1"/>
        <v>LXI</v>
      </c>
      <c r="I804" s="5" t="str">
        <f>rawTransactionSheet!G804</f>
        <v>2015</v>
      </c>
      <c r="J804" s="5" t="str">
        <f>rawTransactionSheet!H804</f>
        <v>455000</v>
      </c>
      <c r="K804" s="5" t="str">
        <f>rawTransactionSheet!I804</f>
        <v>20000</v>
      </c>
      <c r="L804" s="5" t="str">
        <f>rawTransactionSheet!J804</f>
        <v>0</v>
      </c>
      <c r="M804" s="5" t="str">
        <f>rawTransactionSheet!K804</f>
        <v>1</v>
      </c>
      <c r="N804" s="5" t="str">
        <f>rawTransactionSheet!L804</f>
        <v>BANGALORE</v>
      </c>
    </row>
    <row r="805">
      <c r="A805" s="2">
        <v>42370.0</v>
      </c>
      <c r="B805" s="5" t="str">
        <f>rawTransactionSheet!B805</f>
        <v>Pratham</v>
      </c>
      <c r="C805" s="5" t="str">
        <f>rawTransactionSheet!C805</f>
        <v>178</v>
      </c>
      <c r="D805" s="5" t="str">
        <f>rawTransactionSheet!D805</f>
        <v>MARUTI SUZUKI</v>
      </c>
      <c r="E805" s="5" t="str">
        <f>rawTransactionSheet!E805</f>
        <v>Swift</v>
      </c>
      <c r="F805" s="5" t="str">
        <f>IFERROR(VLOOKUP(E805,modelMapping,2,0),E805)</f>
        <v>Swift</v>
      </c>
      <c r="G805" s="5" t="str">
        <f>rawTransactionSheet!F805</f>
        <v>VXI ABS</v>
      </c>
      <c r="H805" s="1" t="str">
        <f t="shared" si="1"/>
        <v>VXI ABS</v>
      </c>
      <c r="I805" s="5" t="str">
        <f>rawTransactionSheet!G805</f>
        <v>2010</v>
      </c>
      <c r="J805" s="5" t="str">
        <f>rawTransactionSheet!H805</f>
        <v>455000</v>
      </c>
      <c r="K805" s="5" t="str">
        <f>rawTransactionSheet!I805</f>
        <v>35241.61533</v>
      </c>
      <c r="L805" s="5" t="str">
        <f>rawTransactionSheet!J805</f>
        <v>4.405201916</v>
      </c>
      <c r="M805" s="5" t="str">
        <f>rawTransactionSheet!K805</f>
        <v>1</v>
      </c>
      <c r="N805" s="5" t="str">
        <f>rawTransactionSheet!L805</f>
        <v>BANGALORE</v>
      </c>
    </row>
    <row r="806">
      <c r="A806" s="2">
        <v>42370.0</v>
      </c>
      <c r="B806" s="5" t="str">
        <f>rawTransactionSheet!B806</f>
        <v>Pratham</v>
      </c>
      <c r="C806" s="5" t="str">
        <f>rawTransactionSheet!C806</f>
        <v>208</v>
      </c>
      <c r="D806" s="5" t="str">
        <f>rawTransactionSheet!D806</f>
        <v>MARUTI SUZUKI</v>
      </c>
      <c r="E806" s="5" t="str">
        <f>rawTransactionSheet!E806</f>
        <v>Swift Dzire</v>
      </c>
      <c r="F806" s="5" t="str">
        <f>IFERROR(VLOOKUP(E806,modelMapping,2,0),E806)</f>
        <v>Swift Dzire</v>
      </c>
      <c r="G806" s="5" t="str">
        <f>rawTransactionSheet!F806</f>
        <v>VXI</v>
      </c>
      <c r="H806" s="1" t="str">
        <f t="shared" si="1"/>
        <v>VXI</v>
      </c>
      <c r="I806" s="5" t="str">
        <f>rawTransactionSheet!G806</f>
        <v>2010</v>
      </c>
      <c r="J806" s="5" t="str">
        <f>rawTransactionSheet!H806</f>
        <v>455000</v>
      </c>
      <c r="K806" s="5" t="str">
        <f>rawTransactionSheet!I806</f>
        <v>37190.9651</v>
      </c>
      <c r="L806" s="5" t="str">
        <f>rawTransactionSheet!J806</f>
        <v>4.648870637</v>
      </c>
      <c r="M806" s="5" t="str">
        <f>rawTransactionSheet!K806</f>
        <v>1</v>
      </c>
      <c r="N806" s="5" t="str">
        <f>rawTransactionSheet!L806</f>
        <v>BANGALORE</v>
      </c>
    </row>
    <row r="807">
      <c r="A807" s="2">
        <v>42370.0</v>
      </c>
      <c r="B807" s="5" t="str">
        <f>rawTransactionSheet!B807</f>
        <v>PrasoonData</v>
      </c>
      <c r="C807" s="5" t="str">
        <f>rawTransactionSheet!C807</f>
        <v>Prasoon172</v>
      </c>
      <c r="D807" s="5" t="str">
        <f>rawTransactionSheet!D807</f>
        <v>MARUTI SUZUKI</v>
      </c>
      <c r="E807" s="5" t="str">
        <f>rawTransactionSheet!E807</f>
        <v>Swift</v>
      </c>
      <c r="F807" s="5" t="str">
        <f>IFERROR(VLOOKUP(E807,modelMapping,2,0),E807)</f>
        <v>Swift</v>
      </c>
      <c r="G807" s="5" t="str">
        <f>rawTransactionSheet!F807</f>
        <v>GLAM</v>
      </c>
      <c r="H807" s="1" t="str">
        <f t="shared" si="1"/>
        <v>GLAM</v>
      </c>
      <c r="I807" s="5" t="str">
        <f>rawTransactionSheet!G807</f>
        <v>2015</v>
      </c>
      <c r="J807" s="5" t="str">
        <f>rawTransactionSheet!H807</f>
        <v>454093.1137</v>
      </c>
      <c r="K807" s="5" t="str">
        <f>rawTransactionSheet!I807</f>
        <v>110000</v>
      </c>
      <c r="L807" s="5" t="str">
        <f>rawTransactionSheet!J807</f>
        <v>0</v>
      </c>
      <c r="M807" s="5" t="str">
        <f>rawTransactionSheet!K807</f>
        <v>1</v>
      </c>
      <c r="N807" s="5" t="str">
        <f>rawTransactionSheet!L807</f>
        <v>BANGALORE</v>
      </c>
    </row>
    <row r="808">
      <c r="A808" s="2">
        <v>42370.0</v>
      </c>
      <c r="B808" s="5" t="str">
        <f>rawTransactionSheet!B808</f>
        <v>PrasoonData</v>
      </c>
      <c r="C808" s="5" t="str">
        <f>rawTransactionSheet!C808</f>
        <v>Prasoon099</v>
      </c>
      <c r="D808" s="5" t="str">
        <f>rawTransactionSheet!D808</f>
        <v>MARUTI SUZUKI</v>
      </c>
      <c r="E808" s="5" t="str">
        <f>rawTransactionSheet!E808</f>
        <v>Swift</v>
      </c>
      <c r="F808" s="5" t="str">
        <f>IFERROR(VLOOKUP(E808,modelMapping,2,0),E808)</f>
        <v>Swift</v>
      </c>
      <c r="G808" s="5" t="str">
        <f>rawTransactionSheet!F808</f>
        <v>GLAM</v>
      </c>
      <c r="H808" s="1" t="str">
        <f t="shared" si="1"/>
        <v>GLAM</v>
      </c>
      <c r="I808" s="5" t="str">
        <f>rawTransactionSheet!G808</f>
        <v>2011</v>
      </c>
      <c r="J808" s="5" t="str">
        <f>rawTransactionSheet!H808</f>
        <v>453600</v>
      </c>
      <c r="K808" s="5" t="str">
        <f>rawTransactionSheet!I808</f>
        <v>20000</v>
      </c>
      <c r="L808" s="5" t="str">
        <f>rawTransactionSheet!J808</f>
        <v>4</v>
      </c>
      <c r="M808" s="5" t="str">
        <f>rawTransactionSheet!K808</f>
        <v>1</v>
      </c>
      <c r="N808" s="5" t="str">
        <f>rawTransactionSheet!L808</f>
        <v>BANGALORE</v>
      </c>
    </row>
    <row r="809">
      <c r="A809" s="2">
        <v>42370.0</v>
      </c>
      <c r="B809" s="5" t="str">
        <f>rawTransactionSheet!B809</f>
        <v>Pratham</v>
      </c>
      <c r="C809" s="5" t="str">
        <f>rawTransactionSheet!C809</f>
        <v>174</v>
      </c>
      <c r="D809" s="5" t="str">
        <f>rawTransactionSheet!D809</f>
        <v>MARUTI SUZUKI</v>
      </c>
      <c r="E809" s="5" t="str">
        <f>rawTransactionSheet!E809</f>
        <v>Swift Dzire</v>
      </c>
      <c r="F809" s="5" t="str">
        <f>IFERROR(VLOOKUP(E809,modelMapping,2,0),E809)</f>
        <v>Swift Dzire</v>
      </c>
      <c r="G809" s="5" t="str">
        <f>rawTransactionSheet!F809</f>
        <v>VXI</v>
      </c>
      <c r="H809" s="1" t="str">
        <f t="shared" si="1"/>
        <v>VXI</v>
      </c>
      <c r="I809" s="5" t="str">
        <f>rawTransactionSheet!G809</f>
        <v>2010</v>
      </c>
      <c r="J809" s="5" t="str">
        <f>rawTransactionSheet!H809</f>
        <v>453500</v>
      </c>
      <c r="K809" s="5" t="str">
        <f>rawTransactionSheet!I809</f>
        <v>35044.49007</v>
      </c>
      <c r="L809" s="5" t="str">
        <f>rawTransactionSheet!J809</f>
        <v>4.380561259</v>
      </c>
      <c r="M809" s="5" t="str">
        <f>rawTransactionSheet!K809</f>
        <v>1</v>
      </c>
      <c r="N809" s="5" t="str">
        <f>rawTransactionSheet!L809</f>
        <v>BANGALORE</v>
      </c>
    </row>
    <row r="810">
      <c r="A810" s="2">
        <v>42370.0</v>
      </c>
      <c r="B810" s="5" t="str">
        <f>rawTransactionSheet!B810</f>
        <v>PrasoonData</v>
      </c>
      <c r="C810" s="5" t="str">
        <f>rawTransactionSheet!C810</f>
        <v>Prasoon155</v>
      </c>
      <c r="D810" s="5" t="str">
        <f>rawTransactionSheet!D810</f>
        <v>MARUTI SUZUKI</v>
      </c>
      <c r="E810" s="5" t="str">
        <f>rawTransactionSheet!E810</f>
        <v>Swift</v>
      </c>
      <c r="F810" s="5" t="str">
        <f>IFERROR(VLOOKUP(E810,modelMapping,2,0),E810)</f>
        <v>Swift</v>
      </c>
      <c r="G810" s="5" t="str">
        <f>rawTransactionSheet!F810</f>
        <v>GLAM</v>
      </c>
      <c r="H810" s="1" t="str">
        <f t="shared" si="1"/>
        <v>GLAM</v>
      </c>
      <c r="I810" s="5" t="str">
        <f>rawTransactionSheet!G810</f>
        <v>2014</v>
      </c>
      <c r="J810" s="5" t="str">
        <f>rawTransactionSheet!H810</f>
        <v>452704.1351</v>
      </c>
      <c r="K810" s="8" t="str">
        <f>rawTransactionSheet!I810</f>
        <v>1.00E+05</v>
      </c>
      <c r="L810" s="5" t="str">
        <f>rawTransactionSheet!J810</f>
        <v>1</v>
      </c>
      <c r="M810" s="5" t="str">
        <f>rawTransactionSheet!K810</f>
        <v>1</v>
      </c>
      <c r="N810" s="5" t="str">
        <f>rawTransactionSheet!L810</f>
        <v>BANGALORE</v>
      </c>
    </row>
    <row r="811">
      <c r="A811" s="2">
        <v>42370.0</v>
      </c>
      <c r="B811" s="5" t="str">
        <f>rawTransactionSheet!B811</f>
        <v>Pratham</v>
      </c>
      <c r="C811" s="5" t="str">
        <f>rawTransactionSheet!C811</f>
        <v>86</v>
      </c>
      <c r="D811" s="5" t="str">
        <f>rawTransactionSheet!D811</f>
        <v>MARUTI SUZUKI</v>
      </c>
      <c r="E811" s="5" t="str">
        <f>rawTransactionSheet!E811</f>
        <v>Swift</v>
      </c>
      <c r="F811" s="5" t="str">
        <f>IFERROR(VLOOKUP(E811,modelMapping,2,0),E811)</f>
        <v>Swift</v>
      </c>
      <c r="G811" s="5" t="str">
        <f>rawTransactionSheet!F811</f>
        <v>LDi</v>
      </c>
      <c r="H811" s="1" t="str">
        <f t="shared" si="1"/>
        <v>LDi</v>
      </c>
      <c r="I811" s="5" t="str">
        <f>rawTransactionSheet!G811</f>
        <v>2011</v>
      </c>
      <c r="J811" s="5" t="str">
        <f>rawTransactionSheet!H811</f>
        <v>452500</v>
      </c>
      <c r="K811" s="5" t="str">
        <f>rawTransactionSheet!I811</f>
        <v>40870.63655</v>
      </c>
      <c r="L811" s="5" t="str">
        <f>rawTransactionSheet!J811</f>
        <v>3.405886379</v>
      </c>
      <c r="M811" s="5" t="str">
        <f>rawTransactionSheet!K811</f>
        <v>1</v>
      </c>
      <c r="N811" s="5" t="str">
        <f>rawTransactionSheet!L811</f>
        <v>BANGALORE</v>
      </c>
    </row>
    <row r="812">
      <c r="A812" s="2">
        <v>42370.0</v>
      </c>
      <c r="B812" s="5" t="str">
        <f>rawTransactionSheet!B812</f>
        <v>RNS</v>
      </c>
      <c r="C812" s="5" t="str">
        <f>rawTransactionSheet!C812</f>
        <v>KA02MG5144</v>
      </c>
      <c r="D812" s="5" t="str">
        <f>rawTransactionSheet!D812</f>
        <v>MARUTI SUZUKI</v>
      </c>
      <c r="E812" s="5" t="str">
        <f>rawTransactionSheet!E812</f>
        <v>Swift</v>
      </c>
      <c r="F812" s="5" t="str">
        <f>IFERROR(VLOOKUP(E812,modelMapping,2,0),E812)</f>
        <v>Swift</v>
      </c>
      <c r="G812" s="5" t="str">
        <f>rawTransactionSheet!F812</f>
        <v>VDI</v>
      </c>
      <c r="H812" s="1" t="str">
        <f t="shared" si="1"/>
        <v>VDI</v>
      </c>
      <c r="I812" s="5" t="str">
        <f>rawTransactionSheet!G812</f>
        <v>2012</v>
      </c>
      <c r="J812" s="5" t="str">
        <f>rawTransactionSheet!H812</f>
        <v>452000</v>
      </c>
      <c r="K812" s="5" t="str">
        <f>rawTransactionSheet!I812</f>
        <v>120410</v>
      </c>
      <c r="L812" s="5" t="str">
        <f>rawTransactionSheet!J812</f>
        <v>3.531506849</v>
      </c>
      <c r="M812" s="5" t="str">
        <f>rawTransactionSheet!K812</f>
        <v>2</v>
      </c>
      <c r="N812" s="5" t="str">
        <f>rawTransactionSheet!L812</f>
        <v>BANGALORE</v>
      </c>
    </row>
    <row r="813">
      <c r="A813" s="2">
        <v>42370.0</v>
      </c>
      <c r="B813" s="5" t="str">
        <f>rawTransactionSheet!B813</f>
        <v>PrasoonData</v>
      </c>
      <c r="C813" s="5" t="str">
        <f>rawTransactionSheet!C813</f>
        <v>Prasoon786</v>
      </c>
      <c r="D813" s="5" t="str">
        <f>rawTransactionSheet!D813</f>
        <v>MARUTI SUZUKI</v>
      </c>
      <c r="E813" s="5" t="str">
        <f>rawTransactionSheet!E813</f>
        <v>Swift</v>
      </c>
      <c r="F813" s="5" t="str">
        <f>IFERROR(VLOOKUP(E813,modelMapping,2,0),E813)</f>
        <v>Swift</v>
      </c>
      <c r="G813" s="5" t="str">
        <f>rawTransactionSheet!F813</f>
        <v>ZXI</v>
      </c>
      <c r="H813" s="1" t="str">
        <f t="shared" si="1"/>
        <v>ZXI</v>
      </c>
      <c r="I813" s="5" t="str">
        <f>rawTransactionSheet!G813</f>
        <v>2010</v>
      </c>
      <c r="J813" s="5" t="str">
        <f>rawTransactionSheet!H813</f>
        <v>451864.08</v>
      </c>
      <c r="K813" s="5" t="str">
        <f>rawTransactionSheet!I813</f>
        <v>10000</v>
      </c>
      <c r="L813" s="5" t="str">
        <f>rawTransactionSheet!J813</f>
        <v>5</v>
      </c>
      <c r="M813" s="5" t="str">
        <f>rawTransactionSheet!K813</f>
        <v>1</v>
      </c>
      <c r="N813" s="5" t="str">
        <f>rawTransactionSheet!L813</f>
        <v>BANGALORE</v>
      </c>
    </row>
    <row r="814">
      <c r="A814" s="2">
        <v>42370.0</v>
      </c>
      <c r="B814" s="5" t="str">
        <f>rawTransactionSheet!B814</f>
        <v>PrasoonData</v>
      </c>
      <c r="C814" s="5" t="str">
        <f>rawTransactionSheet!C814</f>
        <v>Prasoon663</v>
      </c>
      <c r="D814" s="5" t="str">
        <f>rawTransactionSheet!D814</f>
        <v>MARUTI SUZUKI</v>
      </c>
      <c r="E814" s="5" t="str">
        <f>rawTransactionSheet!E814</f>
        <v>Swift</v>
      </c>
      <c r="F814" s="5" t="str">
        <f>IFERROR(VLOOKUP(E814,modelMapping,2,0),E814)</f>
        <v>Swift</v>
      </c>
      <c r="G814" s="5" t="str">
        <f>rawTransactionSheet!F814</f>
        <v>VXI ABS</v>
      </c>
      <c r="H814" s="1" t="str">
        <f t="shared" si="1"/>
        <v>VXI ABS</v>
      </c>
      <c r="I814" s="5" t="str">
        <f>rawTransactionSheet!G814</f>
        <v>2013</v>
      </c>
      <c r="J814" s="5" t="str">
        <f>rawTransactionSheet!H814</f>
        <v>451838.6458</v>
      </c>
      <c r="K814" s="5" t="str">
        <f>rawTransactionSheet!I814</f>
        <v>60000</v>
      </c>
      <c r="L814" s="5" t="str">
        <f>rawTransactionSheet!J814</f>
        <v>2</v>
      </c>
      <c r="M814" s="5" t="str">
        <f>rawTransactionSheet!K814</f>
        <v>1</v>
      </c>
      <c r="N814" s="5" t="str">
        <f>rawTransactionSheet!L814</f>
        <v>BANGALORE</v>
      </c>
    </row>
    <row r="815">
      <c r="A815" s="2">
        <v>42370.0</v>
      </c>
      <c r="B815" s="5" t="str">
        <f>rawTransactionSheet!B815</f>
        <v>PrasoonData</v>
      </c>
      <c r="C815" s="5" t="str">
        <f>rawTransactionSheet!C815</f>
        <v>Prasoon644</v>
      </c>
      <c r="D815" s="5" t="str">
        <f>rawTransactionSheet!D815</f>
        <v>MARUTI SUZUKI</v>
      </c>
      <c r="E815" s="5" t="str">
        <f>rawTransactionSheet!E815</f>
        <v>Swift</v>
      </c>
      <c r="F815" s="5" t="str">
        <f>IFERROR(VLOOKUP(E815,modelMapping,2,0),E815)</f>
        <v>Swift</v>
      </c>
      <c r="G815" s="5" t="str">
        <f>rawTransactionSheet!F815</f>
        <v>VXI ABS</v>
      </c>
      <c r="H815" s="1" t="str">
        <f t="shared" si="1"/>
        <v>VXI ABS</v>
      </c>
      <c r="I815" s="5" t="str">
        <f>rawTransactionSheet!G815</f>
        <v>2012</v>
      </c>
      <c r="J815" s="5" t="str">
        <f>rawTransactionSheet!H815</f>
        <v>450798.04</v>
      </c>
      <c r="K815" s="5" t="str">
        <f>rawTransactionSheet!I815</f>
        <v>30000</v>
      </c>
      <c r="L815" s="5" t="str">
        <f>rawTransactionSheet!J815</f>
        <v>3</v>
      </c>
      <c r="M815" s="5" t="str">
        <f>rawTransactionSheet!K815</f>
        <v>1</v>
      </c>
      <c r="N815" s="5" t="str">
        <f>rawTransactionSheet!L815</f>
        <v>BANGALORE</v>
      </c>
    </row>
    <row r="816">
      <c r="A816" s="2">
        <v>42370.0</v>
      </c>
      <c r="B816" s="5" t="str">
        <f>rawTransactionSheet!B816</f>
        <v>DelCalling</v>
      </c>
      <c r="C816" s="5" t="str">
        <f>rawTransactionSheet!C816</f>
        <v>19759</v>
      </c>
      <c r="D816" s="5" t="str">
        <f>rawTransactionSheet!D816</f>
        <v>CHEVROLET</v>
      </c>
      <c r="E816" s="5" t="str">
        <f>rawTransactionSheet!E816</f>
        <v>Beat</v>
      </c>
      <c r="F816" s="5" t="str">
        <f>IFERROR(VLOOKUP(E816,modelMapping,2,0),E816)</f>
        <v>Beat</v>
      </c>
      <c r="G816" s="5" t="str">
        <f>rawTransactionSheet!F816</f>
        <v>LT Diesel</v>
      </c>
      <c r="H816" s="1" t="str">
        <f t="shared" si="1"/>
        <v>LT Diesel</v>
      </c>
      <c r="I816" s="5" t="str">
        <f>rawTransactionSheet!G816</f>
        <v>2011</v>
      </c>
      <c r="J816" s="5" t="str">
        <f>rawTransactionSheet!H816</f>
        <v>450000</v>
      </c>
      <c r="K816" s="5" t="str">
        <f>rawTransactionSheet!I816</f>
        <v>19177</v>
      </c>
      <c r="L816" s="5" t="str">
        <f>rawTransactionSheet!J816</f>
        <v>4</v>
      </c>
      <c r="M816" s="5" t="str">
        <f>rawTransactionSheet!K816</f>
        <v>1</v>
      </c>
      <c r="N816" s="5" t="str">
        <f>rawTransactionSheet!L816</f>
        <v>BANGALORE</v>
      </c>
    </row>
    <row r="817">
      <c r="A817" s="2">
        <v>42370.0</v>
      </c>
      <c r="B817" s="5" t="str">
        <f>rawTransactionSheet!B817</f>
        <v>DelCalling</v>
      </c>
      <c r="C817" s="5" t="str">
        <f>rawTransactionSheet!C817</f>
        <v>22375</v>
      </c>
      <c r="D817" s="5" t="str">
        <f>rawTransactionSheet!D817</f>
        <v>HONDA</v>
      </c>
      <c r="E817" s="5" t="str">
        <f>rawTransactionSheet!E817</f>
        <v>City</v>
      </c>
      <c r="F817" s="5" t="str">
        <f>IFERROR(VLOOKUP(E817,modelMapping,2,0),E817)</f>
        <v>City</v>
      </c>
      <c r="G817" s="5" t="str">
        <f>rawTransactionSheet!F817</f>
        <v>1.5 V MT</v>
      </c>
      <c r="H817" s="1" t="str">
        <f t="shared" si="1"/>
        <v>1.5 V MT</v>
      </c>
      <c r="I817" s="5" t="str">
        <f>rawTransactionSheet!G817</f>
        <v>2012</v>
      </c>
      <c r="J817" s="5" t="str">
        <f>rawTransactionSheet!H817</f>
        <v>450000</v>
      </c>
      <c r="K817" s="5" t="str">
        <f>rawTransactionSheet!I817</f>
        <v>51696</v>
      </c>
      <c r="L817" s="5" t="str">
        <f>rawTransactionSheet!J817</f>
        <v>3</v>
      </c>
      <c r="M817" s="5" t="str">
        <f>rawTransactionSheet!K817</f>
        <v>2</v>
      </c>
      <c r="N817" s="5" t="str">
        <f>rawTransactionSheet!L817</f>
        <v>DELHI</v>
      </c>
    </row>
    <row r="818">
      <c r="A818" s="2">
        <v>42370.0</v>
      </c>
      <c r="B818" s="5" t="str">
        <f>rawTransactionSheet!B818</f>
        <v>DelCalling</v>
      </c>
      <c r="C818" s="5" t="str">
        <f>rawTransactionSheet!C818</f>
        <v>20283</v>
      </c>
      <c r="D818" s="5" t="str">
        <f>rawTransactionSheet!D818</f>
        <v>HONDA</v>
      </c>
      <c r="E818" s="5" t="str">
        <f>rawTransactionSheet!E818</f>
        <v>CR-V</v>
      </c>
      <c r="F818" s="5" t="str">
        <f>IFERROR(VLOOKUP(E818,modelMapping,2,0),E818)</f>
        <v>CR-V</v>
      </c>
      <c r="G818" s="5" t="str">
        <f>rawTransactionSheet!F818</f>
        <v>2.4 AT</v>
      </c>
      <c r="H818" s="1" t="str">
        <f t="shared" si="1"/>
        <v>2.4 AT</v>
      </c>
      <c r="I818" s="5" t="str">
        <f>rawTransactionSheet!G818</f>
        <v>2005</v>
      </c>
      <c r="J818" s="5" t="str">
        <f>rawTransactionSheet!H818</f>
        <v>450000</v>
      </c>
      <c r="K818" s="5" t="str">
        <f>rawTransactionSheet!I818</f>
        <v>77868</v>
      </c>
      <c r="L818" s="5" t="str">
        <f>rawTransactionSheet!J818</f>
        <v>10</v>
      </c>
      <c r="M818" s="5" t="str">
        <f>rawTransactionSheet!K818</f>
        <v>2</v>
      </c>
      <c r="N818" s="5" t="str">
        <f>rawTransactionSheet!L818</f>
        <v>MUMBAI</v>
      </c>
    </row>
    <row r="819">
      <c r="A819" s="2">
        <v>42370.0</v>
      </c>
      <c r="B819" s="5" t="str">
        <f>rawTransactionSheet!B819</f>
        <v>DelCalling</v>
      </c>
      <c r="C819" s="5" t="str">
        <f>rawTransactionSheet!C819</f>
        <v>19917</v>
      </c>
      <c r="D819" s="5" t="str">
        <f>rawTransactionSheet!D819</f>
        <v>CHEVROLET</v>
      </c>
      <c r="E819" s="5" t="str">
        <f>rawTransactionSheet!E819</f>
        <v>Enjoy</v>
      </c>
      <c r="F819" s="5" t="str">
        <f>IFERROR(VLOOKUP(E819,modelMapping,2,0),E819)</f>
        <v>Enjoy</v>
      </c>
      <c r="G819" s="5" t="str">
        <f>rawTransactionSheet!F819</f>
        <v>1.4 LS 8 STR</v>
      </c>
      <c r="H819" s="1" t="str">
        <f t="shared" si="1"/>
        <v>1.4 LS 8 STR</v>
      </c>
      <c r="I819" s="5" t="str">
        <f>rawTransactionSheet!G819</f>
        <v>2014</v>
      </c>
      <c r="J819" s="5" t="str">
        <f>rawTransactionSheet!H819</f>
        <v>450000</v>
      </c>
      <c r="K819" s="5" t="str">
        <f>rawTransactionSheet!I819</f>
        <v>5852</v>
      </c>
      <c r="L819" s="5" t="str">
        <f>rawTransactionSheet!J819</f>
        <v>1</v>
      </c>
      <c r="M819" s="5" t="str">
        <f>rawTransactionSheet!K819</f>
        <v>1</v>
      </c>
      <c r="N819" s="5" t="str">
        <f>rawTransactionSheet!L819</f>
        <v>MUMBAI</v>
      </c>
    </row>
    <row r="820">
      <c r="A820" s="2">
        <v>42370.0</v>
      </c>
      <c r="B820" s="5" t="str">
        <f>rawTransactionSheet!B820</f>
        <v>DelCalling</v>
      </c>
      <c r="C820" s="5" t="str">
        <f>rawTransactionSheet!C820</f>
        <v>21889</v>
      </c>
      <c r="D820" s="5" t="str">
        <f>rawTransactionSheet!D820</f>
        <v>TATA</v>
      </c>
      <c r="E820" s="5" t="str">
        <f>rawTransactionSheet!E820</f>
        <v>Indigo eCS</v>
      </c>
      <c r="F820" s="5" t="str">
        <f>IFERROR(VLOOKUP(E820,modelMapping,2,0),E820)</f>
        <v>Indigo eCS</v>
      </c>
      <c r="G820" s="5" t="str">
        <f>rawTransactionSheet!F820</f>
        <v>LX CR4</v>
      </c>
      <c r="H820" s="1" t="str">
        <f t="shared" si="1"/>
        <v>LX CR4</v>
      </c>
      <c r="I820" s="5" t="str">
        <f>rawTransactionSheet!G820</f>
        <v>2015</v>
      </c>
      <c r="J820" s="5" t="str">
        <f>rawTransactionSheet!H820</f>
        <v>450000</v>
      </c>
      <c r="K820" s="5" t="str">
        <f>rawTransactionSheet!I820</f>
        <v>15704</v>
      </c>
      <c r="L820" s="5" t="str">
        <f>rawTransactionSheet!J820</f>
        <v>0</v>
      </c>
      <c r="M820" s="5" t="str">
        <f>rawTransactionSheet!K820</f>
        <v>1</v>
      </c>
      <c r="N820" s="5" t="str">
        <f>rawTransactionSheet!L820</f>
        <v>BANGALORE</v>
      </c>
    </row>
    <row r="821">
      <c r="A821" s="2">
        <v>42370.0</v>
      </c>
      <c r="B821" s="5" t="str">
        <f>rawTransactionSheet!B821</f>
        <v>KALYANI MOTORS PVT LTD</v>
      </c>
      <c r="C821" s="5" t="str">
        <f>rawTransactionSheet!C821</f>
        <v>KA05MJ8039</v>
      </c>
      <c r="D821" s="5" t="str">
        <f>rawTransactionSheet!D821</f>
        <v>MARUTI SUZUKI</v>
      </c>
      <c r="E821" s="5" t="str">
        <f>rawTransactionSheet!E821</f>
        <v>Ritz</v>
      </c>
      <c r="F821" s="5" t="str">
        <f>IFERROR(VLOOKUP(E821,modelMapping,2,0),E821)</f>
        <v>Ritz</v>
      </c>
      <c r="G821" s="5" t="str">
        <f>rawTransactionSheet!F821</f>
        <v>VDI</v>
      </c>
      <c r="H821" s="1" t="str">
        <f t="shared" si="1"/>
        <v>VDI</v>
      </c>
      <c r="I821" s="5" t="str">
        <f>rawTransactionSheet!G821</f>
        <v>2011</v>
      </c>
      <c r="J821" s="5" t="str">
        <f>rawTransactionSheet!H821</f>
        <v>450000</v>
      </c>
      <c r="K821" s="5" t="str">
        <f>rawTransactionSheet!I821</f>
        <v>64950</v>
      </c>
      <c r="L821" s="5" t="str">
        <f>rawTransactionSheet!J821</f>
        <v>4</v>
      </c>
      <c r="M821" s="5" t="str">
        <f>rawTransactionSheet!K821</f>
        <v>1</v>
      </c>
      <c r="N821" s="5" t="str">
        <f>rawTransactionSheet!L821</f>
        <v>BANGALORE</v>
      </c>
    </row>
    <row r="822">
      <c r="A822" s="2">
        <v>42370.0</v>
      </c>
      <c r="B822" s="5" t="str">
        <f>rawTransactionSheet!B822</f>
        <v>RNS</v>
      </c>
      <c r="C822" s="5" t="str">
        <f>rawTransactionSheet!C822</f>
        <v>KA04MK4923</v>
      </c>
      <c r="D822" s="5" t="str">
        <f>rawTransactionSheet!D822</f>
        <v>MARUTI SUZUKI</v>
      </c>
      <c r="E822" s="5" t="str">
        <f>rawTransactionSheet!E822</f>
        <v>Ritz</v>
      </c>
      <c r="F822" s="5" t="str">
        <f>IFERROR(VLOOKUP(E822,modelMapping,2,0),E822)</f>
        <v>Ritz</v>
      </c>
      <c r="G822" s="5" t="str">
        <f>rawTransactionSheet!F822</f>
        <v>VDI</v>
      </c>
      <c r="H822" s="1" t="str">
        <f t="shared" si="1"/>
        <v>VDI</v>
      </c>
      <c r="I822" s="5" t="str">
        <f>rawTransactionSheet!G822</f>
        <v>2012</v>
      </c>
      <c r="J822" s="5" t="str">
        <f>rawTransactionSheet!H822</f>
        <v>450000</v>
      </c>
      <c r="K822" s="5" t="str">
        <f>rawTransactionSheet!I822</f>
        <v>47138</v>
      </c>
      <c r="L822" s="5" t="str">
        <f>rawTransactionSheet!J822</f>
        <v>3.44109589</v>
      </c>
      <c r="M822" s="5" t="str">
        <f>rawTransactionSheet!K822</f>
        <v>2</v>
      </c>
      <c r="N822" s="5" t="str">
        <f>rawTransactionSheet!L822</f>
        <v>BANGALORE</v>
      </c>
    </row>
    <row r="823">
      <c r="A823" s="2">
        <v>42370.0</v>
      </c>
      <c r="B823" s="5" t="str">
        <f>rawTransactionSheet!B823</f>
        <v>RNS</v>
      </c>
      <c r="C823" s="5" t="str">
        <f>rawTransactionSheet!C823</f>
        <v>KA52M4102</v>
      </c>
      <c r="D823" s="5" t="str">
        <f>rawTransactionSheet!D823</f>
        <v>MARUTI SUZUKI</v>
      </c>
      <c r="E823" s="5" t="str">
        <f>rawTransactionSheet!E823</f>
        <v>Stingray</v>
      </c>
      <c r="F823" s="5" t="str">
        <f>IFERROR(VLOOKUP(E823,modelMapping,2,0),E823)</f>
        <v>Stingray</v>
      </c>
      <c r="G823" s="5" t="str">
        <f>rawTransactionSheet!F823</f>
        <v>VXI</v>
      </c>
      <c r="H823" s="1" t="str">
        <f t="shared" si="1"/>
        <v>VXI</v>
      </c>
      <c r="I823" s="5" t="str">
        <f>rawTransactionSheet!G823</f>
        <v>2014</v>
      </c>
      <c r="J823" s="5" t="str">
        <f>rawTransactionSheet!H823</f>
        <v>450000</v>
      </c>
      <c r="K823" s="5" t="str">
        <f>rawTransactionSheet!I823</f>
        <v>2510</v>
      </c>
      <c r="L823" s="5" t="str">
        <f>rawTransactionSheet!J823</f>
        <v>1.561643836</v>
      </c>
      <c r="M823" s="5" t="str">
        <f>rawTransactionSheet!K823</f>
        <v>2</v>
      </c>
      <c r="N823" s="5" t="str">
        <f>rawTransactionSheet!L823</f>
        <v>BANGALORE</v>
      </c>
    </row>
    <row r="824">
      <c r="A824" s="2">
        <v>42370.0</v>
      </c>
      <c r="B824" s="5" t="str">
        <f>rawTransactionSheet!B824</f>
        <v>Pratham</v>
      </c>
      <c r="C824" s="5" t="str">
        <f>rawTransactionSheet!C824</f>
        <v>149</v>
      </c>
      <c r="D824" s="5" t="str">
        <f>rawTransactionSheet!D824</f>
        <v>MARUTI SUZUKI</v>
      </c>
      <c r="E824" s="5" t="str">
        <f>rawTransactionSheet!E824</f>
        <v>Swift</v>
      </c>
      <c r="F824" s="5" t="str">
        <f>IFERROR(VLOOKUP(E824,modelMapping,2,0),E824)</f>
        <v>Swift</v>
      </c>
      <c r="G824" s="5" t="str">
        <f>rawTransactionSheet!F824</f>
        <v>VXI</v>
      </c>
      <c r="H824" s="1" t="str">
        <f t="shared" si="1"/>
        <v>VXI</v>
      </c>
      <c r="I824" s="5" t="str">
        <f>rawTransactionSheet!G824</f>
        <v>2011</v>
      </c>
      <c r="J824" s="5" t="str">
        <f>rawTransactionSheet!H824</f>
        <v>450000</v>
      </c>
      <c r="K824" s="5" t="str">
        <f>rawTransactionSheet!I824</f>
        <v>31956.19438</v>
      </c>
      <c r="L824" s="5" t="str">
        <f>rawTransactionSheet!J824</f>
        <v>3.994524298</v>
      </c>
      <c r="M824" s="5" t="str">
        <f>rawTransactionSheet!K824</f>
        <v>1</v>
      </c>
      <c r="N824" s="5" t="str">
        <f>rawTransactionSheet!L824</f>
        <v>BANGALORE</v>
      </c>
    </row>
    <row r="825">
      <c r="A825" s="2">
        <v>42370.0</v>
      </c>
      <c r="B825" s="5" t="str">
        <f>rawTransactionSheet!B825</f>
        <v>RNS</v>
      </c>
      <c r="C825" s="5" t="str">
        <f>rawTransactionSheet!C825</f>
        <v>KA04MK3940</v>
      </c>
      <c r="D825" s="5" t="str">
        <f>rawTransactionSheet!D825</f>
        <v>MARUTI SUZUKI</v>
      </c>
      <c r="E825" s="5" t="str">
        <f>rawTransactionSheet!E825</f>
        <v>Swift</v>
      </c>
      <c r="F825" s="5" t="str">
        <f>IFERROR(VLOOKUP(E825,modelMapping,2,0),E825)</f>
        <v>Swift</v>
      </c>
      <c r="G825" s="5" t="str">
        <f>rawTransactionSheet!F825</f>
        <v>VXI</v>
      </c>
      <c r="H825" s="1" t="str">
        <f t="shared" si="1"/>
        <v>VXI</v>
      </c>
      <c r="I825" s="5" t="str">
        <f>rawTransactionSheet!G825</f>
        <v>2012</v>
      </c>
      <c r="J825" s="5" t="str">
        <f>rawTransactionSheet!H825</f>
        <v>450000</v>
      </c>
      <c r="K825" s="5" t="str">
        <f>rawTransactionSheet!I825</f>
        <v>54110</v>
      </c>
      <c r="L825" s="5" t="str">
        <f>rawTransactionSheet!J825</f>
        <v>3.882191781</v>
      </c>
      <c r="M825" s="5" t="str">
        <f>rawTransactionSheet!K825</f>
        <v>1</v>
      </c>
      <c r="N825" s="5" t="str">
        <f>rawTransactionSheet!L825</f>
        <v>BANGALORE</v>
      </c>
    </row>
    <row r="826">
      <c r="A826" s="2">
        <v>42370.0</v>
      </c>
      <c r="B826" s="5" t="str">
        <f>rawTransactionSheet!B826</f>
        <v>RNS</v>
      </c>
      <c r="C826" s="5" t="str">
        <f>rawTransactionSheet!C826</f>
        <v>KA04MH9169</v>
      </c>
      <c r="D826" s="5" t="str">
        <f>rawTransactionSheet!D826</f>
        <v>MARUTI SUZUKI</v>
      </c>
      <c r="E826" s="5" t="str">
        <f>rawTransactionSheet!E826</f>
        <v>Swift</v>
      </c>
      <c r="F826" s="5" t="str">
        <f>IFERROR(VLOOKUP(E826,modelMapping,2,0),E826)</f>
        <v>Swift</v>
      </c>
      <c r="G826" s="5" t="str">
        <f>rawTransactionSheet!F826</f>
        <v>VXI</v>
      </c>
      <c r="H826" s="1" t="str">
        <f t="shared" si="1"/>
        <v>VXI</v>
      </c>
      <c r="I826" s="5" t="str">
        <f>rawTransactionSheet!G826</f>
        <v>2010</v>
      </c>
      <c r="J826" s="5" t="str">
        <f>rawTransactionSheet!H826</f>
        <v>450000</v>
      </c>
      <c r="K826" s="5" t="str">
        <f>rawTransactionSheet!I826</f>
        <v>45354</v>
      </c>
      <c r="L826" s="5" t="str">
        <f>rawTransactionSheet!J826</f>
        <v>5.920547945</v>
      </c>
      <c r="M826" s="5" t="str">
        <f>rawTransactionSheet!K826</f>
        <v>1</v>
      </c>
      <c r="N826" s="5" t="str">
        <f>rawTransactionSheet!L826</f>
        <v>BANGALORE</v>
      </c>
    </row>
    <row r="827">
      <c r="A827" s="2">
        <v>42370.0</v>
      </c>
      <c r="B827" s="5" t="str">
        <f>rawTransactionSheet!B827</f>
        <v>DelCalling</v>
      </c>
      <c r="C827" s="5" t="str">
        <f>rawTransactionSheet!C827</f>
        <v>89082</v>
      </c>
      <c r="D827" s="5" t="str">
        <f>rawTransactionSheet!D827</f>
        <v>MARUTI SUZUKI</v>
      </c>
      <c r="E827" s="5" t="str">
        <f>rawTransactionSheet!E827</f>
        <v>Swift</v>
      </c>
      <c r="F827" s="5" t="str">
        <f>IFERROR(VLOOKUP(E827,modelMapping,2,0),E827)</f>
        <v>Swift</v>
      </c>
      <c r="G827" s="5" t="str">
        <f>rawTransactionSheet!F827</f>
        <v>VXI</v>
      </c>
      <c r="H827" s="1" t="str">
        <f t="shared" si="1"/>
        <v>VXI</v>
      </c>
      <c r="I827" s="5" t="str">
        <f>rawTransactionSheet!G827</f>
        <v>2012</v>
      </c>
      <c r="J827" s="5" t="str">
        <f>rawTransactionSheet!H827</f>
        <v>450000</v>
      </c>
      <c r="K827" s="5" t="str">
        <f>rawTransactionSheet!I827</f>
        <v>56360</v>
      </c>
      <c r="L827" s="5" t="str">
        <f>rawTransactionSheet!J827</f>
        <v>3</v>
      </c>
      <c r="M827" s="5" t="str">
        <f>rawTransactionSheet!K827</f>
        <v>1</v>
      </c>
      <c r="N827" s="5" t="str">
        <f>rawTransactionSheet!L827</f>
        <v>PUNE</v>
      </c>
    </row>
    <row r="828">
      <c r="A828" s="2">
        <v>42370.0</v>
      </c>
      <c r="B828" s="5" t="str">
        <f>rawTransactionSheet!B828</f>
        <v>DelCalling</v>
      </c>
      <c r="C828" s="5" t="str">
        <f>rawTransactionSheet!C828</f>
        <v>117115</v>
      </c>
      <c r="D828" s="5" t="str">
        <f>rawTransactionSheet!D828</f>
        <v>FORD</v>
      </c>
      <c r="E828" s="5" t="str">
        <f>rawTransactionSheet!E828</f>
        <v>FIGO</v>
      </c>
      <c r="F828" s="5" t="str">
        <f>IFERROR(VLOOKUP(E828,modelMapping,2,0),E828)</f>
        <v>FIGO</v>
      </c>
      <c r="G828" s="5" t="str">
        <f>rawTransactionSheet!F828</f>
        <v>Duratorq Diesel EXI 1.4</v>
      </c>
      <c r="H828" s="1" t="str">
        <f t="shared" si="1"/>
        <v>Duratorq Diesel EXI 1.4</v>
      </c>
      <c r="I828" s="5" t="str">
        <f>rawTransactionSheet!G828</f>
        <v>2013</v>
      </c>
      <c r="J828" s="5" t="str">
        <f>rawTransactionSheet!H828</f>
        <v>450000</v>
      </c>
      <c r="K828" s="5" t="str">
        <f>rawTransactionSheet!I828</f>
        <v>55523</v>
      </c>
      <c r="L828" s="5" t="str">
        <f>rawTransactionSheet!J828</f>
        <v>3</v>
      </c>
      <c r="M828" s="5" t="str">
        <f>rawTransactionSheet!K828</f>
        <v>1</v>
      </c>
      <c r="N828" s="5" t="str">
        <f>rawTransactionSheet!L828</f>
        <v>BANGALORE</v>
      </c>
    </row>
    <row r="829">
      <c r="A829" s="2">
        <v>42370.0</v>
      </c>
      <c r="B829" s="5" t="str">
        <f>rawTransactionSheet!B829</f>
        <v>DelCalling</v>
      </c>
      <c r="C829" s="5" t="str">
        <f>rawTransactionSheet!C829</f>
        <v>117090</v>
      </c>
      <c r="D829" s="5" t="str">
        <f>rawTransactionSheet!D829</f>
        <v>MARUTI SUZUKI</v>
      </c>
      <c r="E829" s="5" t="str">
        <f>rawTransactionSheet!E829</f>
        <v>SWIFT</v>
      </c>
      <c r="F829" s="5" t="str">
        <f>IFERROR(VLOOKUP(E829,modelMapping,2,0),E829)</f>
        <v>SWIFT</v>
      </c>
      <c r="G829" s="5" t="str">
        <f>rawTransactionSheet!F829</f>
        <v>VDi</v>
      </c>
      <c r="H829" s="1" t="str">
        <f t="shared" si="1"/>
        <v>VDi</v>
      </c>
      <c r="I829" s="5" t="str">
        <f>rawTransactionSheet!G829</f>
        <v>2010</v>
      </c>
      <c r="J829" s="5" t="str">
        <f>rawTransactionSheet!H829</f>
        <v>450000</v>
      </c>
      <c r="K829" s="5" t="str">
        <f>rawTransactionSheet!I829</f>
        <v>50590</v>
      </c>
      <c r="L829" s="5" t="str">
        <f>rawTransactionSheet!J829</f>
        <v>6</v>
      </c>
      <c r="M829" s="5" t="str">
        <f>rawTransactionSheet!K829</f>
        <v>1</v>
      </c>
      <c r="N829" s="5" t="str">
        <f>rawTransactionSheet!L829</f>
        <v>BANGALORE</v>
      </c>
    </row>
    <row r="830">
      <c r="A830" s="2">
        <v>42370.0</v>
      </c>
      <c r="B830" s="5" t="str">
        <f>rawTransactionSheet!B830</f>
        <v>DelCalling</v>
      </c>
      <c r="C830" s="5" t="str">
        <f>rawTransactionSheet!C830</f>
        <v>117090</v>
      </c>
      <c r="D830" s="5" t="str">
        <f>rawTransactionSheet!D830</f>
        <v>MARUTI SUZUKI</v>
      </c>
      <c r="E830" s="5" t="str">
        <f>rawTransactionSheet!E830</f>
        <v>SWIFT</v>
      </c>
      <c r="F830" s="5" t="str">
        <f>IFERROR(VLOOKUP(E830,modelMapping,2,0),E830)</f>
        <v>SWIFT</v>
      </c>
      <c r="G830" s="5" t="str">
        <f>rawTransactionSheet!F830</f>
        <v>VDi</v>
      </c>
      <c r="H830" s="1" t="str">
        <f t="shared" si="1"/>
        <v>VDi</v>
      </c>
      <c r="I830" s="5" t="str">
        <f>rawTransactionSheet!G830</f>
        <v>2010</v>
      </c>
      <c r="J830" s="5" t="str">
        <f>rawTransactionSheet!H830</f>
        <v>450000</v>
      </c>
      <c r="K830" s="5" t="str">
        <f>rawTransactionSheet!I830</f>
        <v>50590</v>
      </c>
      <c r="L830" s="5" t="str">
        <f>rawTransactionSheet!J830</f>
        <v>6</v>
      </c>
      <c r="M830" s="5" t="str">
        <f>rawTransactionSheet!K830</f>
        <v>1</v>
      </c>
      <c r="N830" s="5" t="str">
        <f>rawTransactionSheet!L830</f>
        <v>BANGALORE</v>
      </c>
    </row>
    <row r="831">
      <c r="A831" s="2">
        <v>42370.0</v>
      </c>
      <c r="B831" s="5" t="str">
        <f>rawTransactionSheet!B831</f>
        <v>DelCalling</v>
      </c>
      <c r="C831" s="5" t="str">
        <f>rawTransactionSheet!C831</f>
        <v>107964</v>
      </c>
      <c r="D831" s="5" t="str">
        <f>rawTransactionSheet!D831</f>
        <v>MARUTI SUZUKI</v>
      </c>
      <c r="E831" s="5" t="str">
        <f>rawTransactionSheet!E831</f>
        <v>CELERIO</v>
      </c>
      <c r="F831" s="5" t="str">
        <f>IFERROR(VLOOKUP(E831,modelMapping,2,0),E831)</f>
        <v>CELERIO</v>
      </c>
      <c r="G831" s="5" t="str">
        <f>rawTransactionSheet!F831</f>
        <v>VXi</v>
      </c>
      <c r="H831" s="1" t="str">
        <f t="shared" si="1"/>
        <v>VXi</v>
      </c>
      <c r="I831" s="5" t="str">
        <f>rawTransactionSheet!G831</f>
        <v>2015</v>
      </c>
      <c r="J831" s="5" t="str">
        <f>rawTransactionSheet!H831</f>
        <v>450000</v>
      </c>
      <c r="K831" s="5" t="str">
        <f>rawTransactionSheet!I831</f>
        <v>8094</v>
      </c>
      <c r="L831" s="5" t="str">
        <f>rawTransactionSheet!J831</f>
        <v>1</v>
      </c>
      <c r="M831" s="5" t="str">
        <f>rawTransactionSheet!K831</f>
        <v>1</v>
      </c>
      <c r="N831" s="5" t="str">
        <f>rawTransactionSheet!L831</f>
        <v>BANGALORE</v>
      </c>
    </row>
    <row r="832">
      <c r="A832" s="2">
        <v>42370.0</v>
      </c>
      <c r="B832" s="5" t="str">
        <f>rawTransactionSheet!B832</f>
        <v>DelCalling</v>
      </c>
      <c r="C832" s="5" t="str">
        <f>rawTransactionSheet!C832</f>
        <v>110383</v>
      </c>
      <c r="D832" s="5" t="str">
        <f>rawTransactionSheet!D832</f>
        <v>HONDA</v>
      </c>
      <c r="E832" s="5" t="str">
        <f>rawTransactionSheet!E832</f>
        <v>CIVIC</v>
      </c>
      <c r="F832" s="5" t="str">
        <f>IFERROR(VLOOKUP(E832,modelMapping,2,0),E832)</f>
        <v>CIVIC</v>
      </c>
      <c r="G832" s="5" t="str">
        <f>rawTransactionSheet!F832</f>
        <v>1.8V MT</v>
      </c>
      <c r="H832" s="1" t="str">
        <f t="shared" si="1"/>
        <v>1.8V MT</v>
      </c>
      <c r="I832" s="5" t="str">
        <f>rawTransactionSheet!G832</f>
        <v>2007</v>
      </c>
      <c r="J832" s="5" t="str">
        <f>rawTransactionSheet!H832</f>
        <v>450000</v>
      </c>
      <c r="K832" s="5" t="str">
        <f>rawTransactionSheet!I832</f>
        <v>60788</v>
      </c>
      <c r="L832" s="5" t="str">
        <f>rawTransactionSheet!J832</f>
        <v>9</v>
      </c>
      <c r="M832" s="5" t="str">
        <f>rawTransactionSheet!K832</f>
        <v>1</v>
      </c>
      <c r="N832" s="5" t="str">
        <f>rawTransactionSheet!L832</f>
        <v>BANGALORE</v>
      </c>
    </row>
    <row r="833">
      <c r="A833" s="2">
        <v>42370.0</v>
      </c>
      <c r="B833" s="5" t="str">
        <f>rawTransactionSheet!B833</f>
        <v>KALYANI MOTORS PVT LTD</v>
      </c>
      <c r="C833" s="5" t="str">
        <f>rawTransactionSheet!C833</f>
        <v>KA43M6994</v>
      </c>
      <c r="D833" s="5" t="str">
        <f>rawTransactionSheet!D833</f>
        <v>MARUTI SUZUKI</v>
      </c>
      <c r="E833" s="5" t="str">
        <f>rawTransactionSheet!E833</f>
        <v>CELERIO</v>
      </c>
      <c r="F833" s="5" t="str">
        <f>IFERROR(VLOOKUP(E833,modelMapping,2,0),E833)</f>
        <v>CELERIO</v>
      </c>
      <c r="G833" s="5" t="str">
        <f>rawTransactionSheet!F833</f>
        <v>VXI</v>
      </c>
      <c r="H833" s="1" t="str">
        <f t="shared" si="1"/>
        <v>VXI</v>
      </c>
      <c r="I833" s="5" t="str">
        <f>rawTransactionSheet!G833</f>
        <v>2015</v>
      </c>
      <c r="J833" s="5" t="str">
        <f>rawTransactionSheet!H833</f>
        <v>449550</v>
      </c>
      <c r="K833" s="5" t="str">
        <f>rawTransactionSheet!I833</f>
        <v>12151</v>
      </c>
      <c r="L833" s="5" t="str">
        <f>rawTransactionSheet!J833</f>
        <v>0.575342466</v>
      </c>
      <c r="M833" s="5" t="str">
        <f>rawTransactionSheet!K833</f>
        <v>2</v>
      </c>
      <c r="N833" s="5" t="str">
        <f>rawTransactionSheet!L833</f>
        <v>BANGALORE</v>
      </c>
    </row>
    <row r="834">
      <c r="A834" s="2">
        <v>42370.0</v>
      </c>
      <c r="B834" s="5" t="str">
        <f>rawTransactionSheet!B834</f>
        <v>RNS</v>
      </c>
      <c r="C834" s="5" t="str">
        <f>rawTransactionSheet!C834</f>
        <v>KA03MP6321</v>
      </c>
      <c r="D834" s="5" t="str">
        <f>rawTransactionSheet!D834</f>
        <v>MARUTI SUZUKI</v>
      </c>
      <c r="E834" s="5" t="str">
        <f>rawTransactionSheet!E834</f>
        <v>Ritz</v>
      </c>
      <c r="F834" s="5" t="str">
        <f>IFERROR(VLOOKUP(E834,modelMapping,2,0),E834)</f>
        <v>Ritz</v>
      </c>
      <c r="G834" s="5" t="str">
        <f>rawTransactionSheet!F834</f>
        <v>VDI</v>
      </c>
      <c r="H834" s="1" t="str">
        <f t="shared" si="1"/>
        <v>VDI</v>
      </c>
      <c r="I834" s="5" t="str">
        <f>rawTransactionSheet!G834</f>
        <v>2011</v>
      </c>
      <c r="J834" s="5" t="str">
        <f>rawTransactionSheet!H834</f>
        <v>449550</v>
      </c>
      <c r="K834" s="5" t="str">
        <f>rawTransactionSheet!I834</f>
        <v>42118</v>
      </c>
      <c r="L834" s="5" t="str">
        <f>rawTransactionSheet!J834</f>
        <v>4.802739726</v>
      </c>
      <c r="M834" s="5" t="str">
        <f>rawTransactionSheet!K834</f>
        <v>2</v>
      </c>
      <c r="N834" s="5" t="str">
        <f>rawTransactionSheet!L834</f>
        <v>BANGALORE</v>
      </c>
    </row>
    <row r="835">
      <c r="A835" s="2">
        <v>42370.0</v>
      </c>
      <c r="B835" s="5" t="str">
        <f>rawTransactionSheet!B835</f>
        <v>RNS</v>
      </c>
      <c r="C835" s="5" t="str">
        <f>rawTransactionSheet!C835</f>
        <v>KA64M0269</v>
      </c>
      <c r="D835" s="5" t="str">
        <f>rawTransactionSheet!D835</f>
        <v>MARUTI SUZUKI</v>
      </c>
      <c r="E835" s="5" t="str">
        <f>rawTransactionSheet!E835</f>
        <v>Ritz</v>
      </c>
      <c r="F835" s="5" t="str">
        <f>IFERROR(VLOOKUP(E835,modelMapping,2,0),E835)</f>
        <v>Ritz</v>
      </c>
      <c r="G835" s="5" t="str">
        <f>rawTransactionSheet!F835</f>
        <v>VXI ABS</v>
      </c>
      <c r="H835" s="1" t="str">
        <f t="shared" si="1"/>
        <v>VXI ABS</v>
      </c>
      <c r="I835" s="5" t="str">
        <f>rawTransactionSheet!G835</f>
        <v>2014</v>
      </c>
      <c r="J835" s="5" t="str">
        <f>rawTransactionSheet!H835</f>
        <v>449550</v>
      </c>
      <c r="K835" s="5" t="str">
        <f>rawTransactionSheet!I835</f>
        <v>36752</v>
      </c>
      <c r="L835" s="5" t="str">
        <f>rawTransactionSheet!J835</f>
        <v>1.961643836</v>
      </c>
      <c r="M835" s="5" t="str">
        <f>rawTransactionSheet!K835</f>
        <v>1</v>
      </c>
      <c r="N835" s="5" t="str">
        <f>rawTransactionSheet!L835</f>
        <v>BANGALORE</v>
      </c>
    </row>
    <row r="836">
      <c r="A836" s="2">
        <v>42370.0</v>
      </c>
      <c r="B836" s="5" t="str">
        <f>rawTransactionSheet!B836</f>
        <v>RNS</v>
      </c>
      <c r="C836" s="5" t="str">
        <f>rawTransactionSheet!C836</f>
        <v>KA52M4102</v>
      </c>
      <c r="D836" s="5" t="str">
        <f>rawTransactionSheet!D836</f>
        <v>MARUTI SUZUKI</v>
      </c>
      <c r="E836" s="5" t="str">
        <f>rawTransactionSheet!E836</f>
        <v>Stingray</v>
      </c>
      <c r="F836" s="5" t="str">
        <f>IFERROR(VLOOKUP(E836,modelMapping,2,0),E836)</f>
        <v>Stingray</v>
      </c>
      <c r="G836" s="5" t="str">
        <f>rawTransactionSheet!F836</f>
        <v>VXI</v>
      </c>
      <c r="H836" s="1" t="str">
        <f t="shared" si="1"/>
        <v>VXI</v>
      </c>
      <c r="I836" s="5" t="str">
        <f>rawTransactionSheet!G836</f>
        <v>2014</v>
      </c>
      <c r="J836" s="5" t="str">
        <f>rawTransactionSheet!H836</f>
        <v>449550</v>
      </c>
      <c r="K836" s="5" t="str">
        <f>rawTransactionSheet!I836</f>
        <v>2510</v>
      </c>
      <c r="L836" s="5" t="str">
        <f>rawTransactionSheet!J836</f>
        <v>1.561643836</v>
      </c>
      <c r="M836" s="5" t="str">
        <f>rawTransactionSheet!K836</f>
        <v>2</v>
      </c>
      <c r="N836" s="5" t="str">
        <f>rawTransactionSheet!L836</f>
        <v>BANGALORE</v>
      </c>
    </row>
    <row r="837">
      <c r="A837" s="2">
        <v>42370.0</v>
      </c>
      <c r="B837" s="5" t="str">
        <f>rawTransactionSheet!B837</f>
        <v>RNS</v>
      </c>
      <c r="C837" s="5" t="str">
        <f>rawTransactionSheet!C837</f>
        <v>KA04MM8092</v>
      </c>
      <c r="D837" s="5" t="str">
        <f>rawTransactionSheet!D837</f>
        <v>MARUTI SUZUKI</v>
      </c>
      <c r="E837" s="5" t="str">
        <f>rawTransactionSheet!E837</f>
        <v>Stingray</v>
      </c>
      <c r="F837" s="5" t="str">
        <f>IFERROR(VLOOKUP(E837,modelMapping,2,0),E837)</f>
        <v>Stingray</v>
      </c>
      <c r="G837" s="5" t="str">
        <f>rawTransactionSheet!F837</f>
        <v>VXI</v>
      </c>
      <c r="H837" s="1" t="str">
        <f t="shared" si="1"/>
        <v>VXI</v>
      </c>
      <c r="I837" s="5" t="str">
        <f>rawTransactionSheet!G837</f>
        <v>2013</v>
      </c>
      <c r="J837" s="5" t="str">
        <f>rawTransactionSheet!H837</f>
        <v>449550</v>
      </c>
      <c r="K837" s="5" t="str">
        <f>rawTransactionSheet!I837</f>
        <v>5882</v>
      </c>
      <c r="L837" s="5" t="str">
        <f>rawTransactionSheet!J837</f>
        <v>2.865753425</v>
      </c>
      <c r="M837" s="5" t="str">
        <f>rawTransactionSheet!K837</f>
        <v>2</v>
      </c>
      <c r="N837" s="5" t="str">
        <f>rawTransactionSheet!L837</f>
        <v>BANGALORE</v>
      </c>
    </row>
    <row r="838">
      <c r="A838" s="2">
        <v>42370.0</v>
      </c>
      <c r="B838" s="5" t="str">
        <f>rawTransactionSheet!B838</f>
        <v>Pratham</v>
      </c>
      <c r="C838" s="5" t="str">
        <f>rawTransactionSheet!C838</f>
        <v>85</v>
      </c>
      <c r="D838" s="5" t="str">
        <f>rawTransactionSheet!D838</f>
        <v>MARUTI SUZUKI</v>
      </c>
      <c r="E838" s="5" t="str">
        <f>rawTransactionSheet!E838</f>
        <v>Swift</v>
      </c>
      <c r="F838" s="5" t="str">
        <f>IFERROR(VLOOKUP(E838,modelMapping,2,0),E838)</f>
        <v>Swift</v>
      </c>
      <c r="G838" s="5" t="str">
        <f>rawTransactionSheet!F838</f>
        <v>LDi</v>
      </c>
      <c r="H838" s="1" t="str">
        <f t="shared" si="1"/>
        <v>LDi</v>
      </c>
      <c r="I838" s="5" t="str">
        <f>rawTransactionSheet!G838</f>
        <v>2011</v>
      </c>
      <c r="J838" s="5" t="str">
        <f>rawTransactionSheet!H838</f>
        <v>449550</v>
      </c>
      <c r="K838" s="5" t="str">
        <f>rawTransactionSheet!I838</f>
        <v>40870.63655</v>
      </c>
      <c r="L838" s="5" t="str">
        <f>rawTransactionSheet!J838</f>
        <v>3.405886379</v>
      </c>
      <c r="M838" s="5" t="str">
        <f>rawTransactionSheet!K838</f>
        <v>1</v>
      </c>
      <c r="N838" s="5" t="str">
        <f>rawTransactionSheet!L838</f>
        <v>BANGALORE</v>
      </c>
    </row>
    <row r="839">
      <c r="A839" s="2">
        <v>42370.0</v>
      </c>
      <c r="B839" s="5" t="str">
        <f>rawTransactionSheet!B839</f>
        <v>Pratham</v>
      </c>
      <c r="C839" s="5" t="str">
        <f>rawTransactionSheet!C839</f>
        <v>412</v>
      </c>
      <c r="D839" s="5" t="str">
        <f>rawTransactionSheet!D839</f>
        <v>MARUTI SUZUKI</v>
      </c>
      <c r="E839" s="5" t="str">
        <f>rawTransactionSheet!E839</f>
        <v>Swift Dzire</v>
      </c>
      <c r="F839" s="5" t="str">
        <f>IFERROR(VLOOKUP(E839,modelMapping,2,0),E839)</f>
        <v>Swift Dzire</v>
      </c>
      <c r="G839" s="5" t="str">
        <f>rawTransactionSheet!F839</f>
        <v>VDI</v>
      </c>
      <c r="H839" s="1" t="str">
        <f t="shared" si="1"/>
        <v>VDI</v>
      </c>
      <c r="I839" s="5" t="str">
        <f>rawTransactionSheet!G839</f>
        <v>2008</v>
      </c>
      <c r="J839" s="5" t="str">
        <f>rawTransactionSheet!H839</f>
        <v>449550</v>
      </c>
      <c r="K839" s="5" t="str">
        <f>rawTransactionSheet!I839</f>
        <v>77798.76797</v>
      </c>
      <c r="L839" s="5" t="str">
        <f>rawTransactionSheet!J839</f>
        <v>6.483230664</v>
      </c>
      <c r="M839" s="5" t="str">
        <f>rawTransactionSheet!K839</f>
        <v>2</v>
      </c>
      <c r="N839" s="5" t="str">
        <f>rawTransactionSheet!L839</f>
        <v>BANGALORE</v>
      </c>
    </row>
    <row r="840">
      <c r="A840" s="2">
        <v>42370.0</v>
      </c>
      <c r="B840" s="5" t="str">
        <f>rawTransactionSheet!B840</f>
        <v>PrasoonData</v>
      </c>
      <c r="C840" s="5" t="str">
        <f>rawTransactionSheet!C840</f>
        <v>Prasoon322</v>
      </c>
      <c r="D840" s="5" t="str">
        <f>rawTransactionSheet!D840</f>
        <v>MARUTI SUZUKI</v>
      </c>
      <c r="E840" s="5" t="str">
        <f>rawTransactionSheet!E840</f>
        <v>Swift</v>
      </c>
      <c r="F840" s="5" t="str">
        <f>IFERROR(VLOOKUP(E840,modelMapping,2,0),E840)</f>
        <v>Swift</v>
      </c>
      <c r="G840" s="5" t="str">
        <f>rawTransactionSheet!F840</f>
        <v>LXI</v>
      </c>
      <c r="H840" s="1" t="str">
        <f t="shared" si="1"/>
        <v>LXI</v>
      </c>
      <c r="I840" s="5" t="str">
        <f>rawTransactionSheet!G840</f>
        <v>2014</v>
      </c>
      <c r="J840" s="5" t="str">
        <f>rawTransactionSheet!H840</f>
        <v>448800</v>
      </c>
      <c r="K840" s="5" t="str">
        <f>rawTransactionSheet!I840</f>
        <v>10000</v>
      </c>
      <c r="L840" s="5" t="str">
        <f>rawTransactionSheet!J840</f>
        <v>1</v>
      </c>
      <c r="M840" s="5" t="str">
        <f>rawTransactionSheet!K840</f>
        <v>1</v>
      </c>
      <c r="N840" s="5" t="str">
        <f>rawTransactionSheet!L840</f>
        <v>BANGALORE</v>
      </c>
    </row>
    <row r="841">
      <c r="A841" s="2">
        <v>42370.0</v>
      </c>
      <c r="B841" s="5" t="str">
        <f>rawTransactionSheet!B841</f>
        <v>PrasoonData</v>
      </c>
      <c r="C841" s="5" t="str">
        <f>rawTransactionSheet!C841</f>
        <v>Prasoon878</v>
      </c>
      <c r="D841" s="5" t="str">
        <f>rawTransactionSheet!D841</f>
        <v>MARUTI SUZUKI</v>
      </c>
      <c r="E841" s="5" t="str">
        <f>rawTransactionSheet!E841</f>
        <v>Swift</v>
      </c>
      <c r="F841" s="5" t="str">
        <f>IFERROR(VLOOKUP(E841,modelMapping,2,0),E841)</f>
        <v>Swift</v>
      </c>
      <c r="G841" s="5" t="str">
        <f>rawTransactionSheet!F841</f>
        <v>ZXI</v>
      </c>
      <c r="H841" s="1" t="str">
        <f t="shared" si="1"/>
        <v>ZXI</v>
      </c>
      <c r="I841" s="5" t="str">
        <f>rawTransactionSheet!G841</f>
        <v>2015</v>
      </c>
      <c r="J841" s="5" t="str">
        <f>rawTransactionSheet!H841</f>
        <v>448415.5659</v>
      </c>
      <c r="K841" s="5" t="str">
        <f>rawTransactionSheet!I841</f>
        <v>130000</v>
      </c>
      <c r="L841" s="5" t="str">
        <f>rawTransactionSheet!J841</f>
        <v>0</v>
      </c>
      <c r="M841" s="5" t="str">
        <f>rawTransactionSheet!K841</f>
        <v>1</v>
      </c>
      <c r="N841" s="5" t="str">
        <f>rawTransactionSheet!L841</f>
        <v>BANGALORE</v>
      </c>
    </row>
    <row r="842">
      <c r="A842" s="2">
        <v>42370.0</v>
      </c>
      <c r="B842" s="5" t="str">
        <f>rawTransactionSheet!B842</f>
        <v>PrasoonData</v>
      </c>
      <c r="C842" s="5" t="str">
        <f>rawTransactionSheet!C842</f>
        <v>Prasoon137</v>
      </c>
      <c r="D842" s="5" t="str">
        <f>rawTransactionSheet!D842</f>
        <v>MARUTI SUZUKI</v>
      </c>
      <c r="E842" s="5" t="str">
        <f>rawTransactionSheet!E842</f>
        <v>Swift</v>
      </c>
      <c r="F842" s="5" t="str">
        <f>IFERROR(VLOOKUP(E842,modelMapping,2,0),E842)</f>
        <v>Swift</v>
      </c>
      <c r="G842" s="5" t="str">
        <f>rawTransactionSheet!F842</f>
        <v>GLAM</v>
      </c>
      <c r="H842" s="1" t="str">
        <f t="shared" si="1"/>
        <v>GLAM</v>
      </c>
      <c r="I842" s="5" t="str">
        <f>rawTransactionSheet!G842</f>
        <v>2013</v>
      </c>
      <c r="J842" s="5" t="str">
        <f>rawTransactionSheet!H842</f>
        <v>448334.5138</v>
      </c>
      <c r="K842" s="5" t="str">
        <f>rawTransactionSheet!I842</f>
        <v>80000</v>
      </c>
      <c r="L842" s="5" t="str">
        <f>rawTransactionSheet!J842</f>
        <v>2</v>
      </c>
      <c r="M842" s="5" t="str">
        <f>rawTransactionSheet!K842</f>
        <v>1</v>
      </c>
      <c r="N842" s="5" t="str">
        <f>rawTransactionSheet!L842</f>
        <v>BANGALORE</v>
      </c>
    </row>
    <row r="843">
      <c r="A843" s="2">
        <v>42370.0</v>
      </c>
      <c r="B843" s="5" t="str">
        <f>rawTransactionSheet!B843</f>
        <v>PrasoonData</v>
      </c>
      <c r="C843" s="5" t="str">
        <f>rawTransactionSheet!C843</f>
        <v>Prasoon806</v>
      </c>
      <c r="D843" s="5" t="str">
        <f>rawTransactionSheet!D843</f>
        <v>MARUTI SUZUKI</v>
      </c>
      <c r="E843" s="5" t="str">
        <f>rawTransactionSheet!E843</f>
        <v>Swift</v>
      </c>
      <c r="F843" s="5" t="str">
        <f>IFERROR(VLOOKUP(E843,modelMapping,2,0),E843)</f>
        <v>Swift</v>
      </c>
      <c r="G843" s="5" t="str">
        <f>rawTransactionSheet!F843</f>
        <v>ZXI</v>
      </c>
      <c r="H843" s="1" t="str">
        <f t="shared" si="1"/>
        <v>ZXI</v>
      </c>
      <c r="I843" s="5" t="str">
        <f>rawTransactionSheet!G843</f>
        <v>2011</v>
      </c>
      <c r="J843" s="5" t="str">
        <f>rawTransactionSheet!H843</f>
        <v>448067.6283</v>
      </c>
      <c r="K843" s="5" t="str">
        <f>rawTransactionSheet!I843</f>
        <v>50000</v>
      </c>
      <c r="L843" s="5" t="str">
        <f>rawTransactionSheet!J843</f>
        <v>4</v>
      </c>
      <c r="M843" s="5" t="str">
        <f>rawTransactionSheet!K843</f>
        <v>1</v>
      </c>
      <c r="N843" s="5" t="str">
        <f>rawTransactionSheet!L843</f>
        <v>BANGALORE</v>
      </c>
    </row>
    <row r="844">
      <c r="A844" s="2">
        <v>42370.0</v>
      </c>
      <c r="B844" s="5" t="str">
        <f>rawTransactionSheet!B844</f>
        <v>PrasoonData</v>
      </c>
      <c r="C844" s="5" t="str">
        <f>rawTransactionSheet!C844</f>
        <v>Prasoon486</v>
      </c>
      <c r="D844" s="5" t="str">
        <f>rawTransactionSheet!D844</f>
        <v>MARUTI SUZUKI</v>
      </c>
      <c r="E844" s="5" t="str">
        <f>rawTransactionSheet!E844</f>
        <v>Swift</v>
      </c>
      <c r="F844" s="5" t="str">
        <f>IFERROR(VLOOKUP(E844,modelMapping,2,0),E844)</f>
        <v>Swift</v>
      </c>
      <c r="G844" s="5" t="str">
        <f>rawTransactionSheet!F844</f>
        <v>VXI</v>
      </c>
      <c r="H844" s="1" t="str">
        <f t="shared" si="1"/>
        <v>VXI</v>
      </c>
      <c r="I844" s="5" t="str">
        <f>rawTransactionSheet!G844</f>
        <v>2013</v>
      </c>
      <c r="J844" s="5" t="str">
        <f>rawTransactionSheet!H844</f>
        <v>447630.9152</v>
      </c>
      <c r="K844" s="5" t="str">
        <f>rawTransactionSheet!I844</f>
        <v>50000</v>
      </c>
      <c r="L844" s="5" t="str">
        <f>rawTransactionSheet!J844</f>
        <v>2</v>
      </c>
      <c r="M844" s="5" t="str">
        <f>rawTransactionSheet!K844</f>
        <v>1</v>
      </c>
      <c r="N844" s="5" t="str">
        <f>rawTransactionSheet!L844</f>
        <v>BANGALORE</v>
      </c>
    </row>
    <row r="845">
      <c r="A845" s="2">
        <v>42370.0</v>
      </c>
      <c r="B845" s="5" t="str">
        <f>rawTransactionSheet!B845</f>
        <v>PrasoonData</v>
      </c>
      <c r="C845" s="5" t="str">
        <f>rawTransactionSheet!C845</f>
        <v>Prasoon625</v>
      </c>
      <c r="D845" s="5" t="str">
        <f>rawTransactionSheet!D845</f>
        <v>MARUTI SUZUKI</v>
      </c>
      <c r="E845" s="5" t="str">
        <f>rawTransactionSheet!E845</f>
        <v>Swift</v>
      </c>
      <c r="F845" s="5" t="str">
        <f>IFERROR(VLOOKUP(E845,modelMapping,2,0),E845)</f>
        <v>Swift</v>
      </c>
      <c r="G845" s="5" t="str">
        <f>rawTransactionSheet!F845</f>
        <v>VXI ABS</v>
      </c>
      <c r="H845" s="1" t="str">
        <f t="shared" si="1"/>
        <v>VXI ABS</v>
      </c>
      <c r="I845" s="5" t="str">
        <f>rawTransactionSheet!G845</f>
        <v>2011</v>
      </c>
      <c r="J845" s="5" t="str">
        <f>rawTransactionSheet!H845</f>
        <v>447505.1712</v>
      </c>
      <c r="K845" s="5" t="str">
        <f>rawTransactionSheet!I845</f>
        <v>1000</v>
      </c>
      <c r="L845" s="5" t="str">
        <f>rawTransactionSheet!J845</f>
        <v>4</v>
      </c>
      <c r="M845" s="5" t="str">
        <f>rawTransactionSheet!K845</f>
        <v>1</v>
      </c>
      <c r="N845" s="5" t="str">
        <f>rawTransactionSheet!L845</f>
        <v>BANGALORE</v>
      </c>
    </row>
    <row r="846">
      <c r="A846" s="2">
        <v>42370.0</v>
      </c>
      <c r="B846" s="5" t="str">
        <f>rawTransactionSheet!B846</f>
        <v>PrasoonData</v>
      </c>
      <c r="C846" s="5" t="str">
        <f>rawTransactionSheet!C846</f>
        <v>Prasoon119</v>
      </c>
      <c r="D846" s="5" t="str">
        <f>rawTransactionSheet!D846</f>
        <v>MARUTI SUZUKI</v>
      </c>
      <c r="E846" s="5" t="str">
        <f>rawTransactionSheet!E846</f>
        <v>Swift</v>
      </c>
      <c r="F846" s="5" t="str">
        <f>IFERROR(VLOOKUP(E846,modelMapping,2,0),E846)</f>
        <v>Swift</v>
      </c>
      <c r="G846" s="5" t="str">
        <f>rawTransactionSheet!F846</f>
        <v>GLAM</v>
      </c>
      <c r="H846" s="1" t="str">
        <f t="shared" si="1"/>
        <v>GLAM</v>
      </c>
      <c r="I846" s="5" t="str">
        <f>rawTransactionSheet!G846</f>
        <v>2012</v>
      </c>
      <c r="J846" s="5" t="str">
        <f>rawTransactionSheet!H846</f>
        <v>447440.7944</v>
      </c>
      <c r="K846" s="5" t="str">
        <f>rawTransactionSheet!I846</f>
        <v>60000</v>
      </c>
      <c r="L846" s="5" t="str">
        <f>rawTransactionSheet!J846</f>
        <v>3</v>
      </c>
      <c r="M846" s="5" t="str">
        <f>rawTransactionSheet!K846</f>
        <v>1</v>
      </c>
      <c r="N846" s="5" t="str">
        <f>rawTransactionSheet!L846</f>
        <v>BANGALORE</v>
      </c>
    </row>
    <row r="847">
      <c r="A847" s="2">
        <v>42370.0</v>
      </c>
      <c r="B847" s="5" t="str">
        <f>rawTransactionSheet!B847</f>
        <v>Pratham</v>
      </c>
      <c r="C847" s="5" t="str">
        <f>rawTransactionSheet!C847</f>
        <v>109</v>
      </c>
      <c r="D847" s="5" t="str">
        <f>rawTransactionSheet!D847</f>
        <v>MARUTI SUZUKI</v>
      </c>
      <c r="E847" s="5" t="str">
        <f>rawTransactionSheet!E847</f>
        <v>Swift Dzire</v>
      </c>
      <c r="F847" s="5" t="str">
        <f>IFERROR(VLOOKUP(E847,modelMapping,2,0),E847)</f>
        <v>Swift Dzire</v>
      </c>
      <c r="G847" s="5" t="str">
        <f>rawTransactionSheet!F847</f>
        <v>VDI</v>
      </c>
      <c r="H847" s="1" t="str">
        <f t="shared" si="1"/>
        <v>VDI</v>
      </c>
      <c r="I847" s="5" t="str">
        <f>rawTransactionSheet!G847</f>
        <v>2011</v>
      </c>
      <c r="J847" s="5" t="str">
        <f>rawTransactionSheet!H847</f>
        <v>447330</v>
      </c>
      <c r="K847" s="5" t="str">
        <f>rawTransactionSheet!I847</f>
        <v>45338.80903</v>
      </c>
      <c r="L847" s="5" t="str">
        <f>rawTransactionSheet!J847</f>
        <v>3.778234086</v>
      </c>
      <c r="M847" s="5" t="str">
        <f>rawTransactionSheet!K847</f>
        <v>1</v>
      </c>
      <c r="N847" s="5" t="str">
        <f>rawTransactionSheet!L847</f>
        <v>BANGALORE</v>
      </c>
    </row>
    <row r="848">
      <c r="A848" s="2">
        <v>42370.0</v>
      </c>
      <c r="B848" s="5" t="str">
        <f>rawTransactionSheet!B848</f>
        <v>Pratham</v>
      </c>
      <c r="C848" s="5" t="str">
        <f>rawTransactionSheet!C848</f>
        <v>372</v>
      </c>
      <c r="D848" s="5" t="str">
        <f>rawTransactionSheet!D848</f>
        <v>MARUTI SUZUKI</v>
      </c>
      <c r="E848" s="5" t="str">
        <f>rawTransactionSheet!E848</f>
        <v>Swift</v>
      </c>
      <c r="F848" s="5" t="str">
        <f>IFERROR(VLOOKUP(E848,modelMapping,2,0),E848)</f>
        <v>Swift</v>
      </c>
      <c r="G848" s="5" t="str">
        <f>rawTransactionSheet!F848</f>
        <v>VDI</v>
      </c>
      <c r="H848" s="1" t="str">
        <f t="shared" si="1"/>
        <v>VDI</v>
      </c>
      <c r="I848" s="5" t="str">
        <f>rawTransactionSheet!G848</f>
        <v>2009</v>
      </c>
      <c r="J848" s="5" t="str">
        <f>rawTransactionSheet!H848</f>
        <v>447300</v>
      </c>
      <c r="K848" s="5" t="str">
        <f>rawTransactionSheet!I848</f>
        <v>71195.07187</v>
      </c>
      <c r="L848" s="5" t="str">
        <f>rawTransactionSheet!J848</f>
        <v>5.932922656</v>
      </c>
      <c r="M848" s="5" t="str">
        <f>rawTransactionSheet!K848</f>
        <v>2</v>
      </c>
      <c r="N848" s="5" t="str">
        <f>rawTransactionSheet!L848</f>
        <v>BANGALORE</v>
      </c>
    </row>
    <row r="849">
      <c r="A849" s="2">
        <v>42370.0</v>
      </c>
      <c r="B849" s="5" t="str">
        <f>rawTransactionSheet!B849</f>
        <v>PrasoonData</v>
      </c>
      <c r="C849" s="5" t="str">
        <f>rawTransactionSheet!C849</f>
        <v>Prasoon861</v>
      </c>
      <c r="D849" s="5" t="str">
        <f>rawTransactionSheet!D849</f>
        <v>MARUTI SUZUKI</v>
      </c>
      <c r="E849" s="5" t="str">
        <f>rawTransactionSheet!E849</f>
        <v>Swift</v>
      </c>
      <c r="F849" s="5" t="str">
        <f>IFERROR(VLOOKUP(E849,modelMapping,2,0),E849)</f>
        <v>Swift</v>
      </c>
      <c r="G849" s="5" t="str">
        <f>rawTransactionSheet!F849</f>
        <v>ZXI</v>
      </c>
      <c r="H849" s="1" t="str">
        <f t="shared" si="1"/>
        <v>ZXI</v>
      </c>
      <c r="I849" s="5" t="str">
        <f>rawTransactionSheet!G849</f>
        <v>2014</v>
      </c>
      <c r="J849" s="5" t="str">
        <f>rawTransactionSheet!H849</f>
        <v>447043.9537</v>
      </c>
      <c r="K849" s="5" t="str">
        <f>rawTransactionSheet!I849</f>
        <v>120000</v>
      </c>
      <c r="L849" s="5" t="str">
        <f>rawTransactionSheet!J849</f>
        <v>1</v>
      </c>
      <c r="M849" s="5" t="str">
        <f>rawTransactionSheet!K849</f>
        <v>1</v>
      </c>
      <c r="N849" s="5" t="str">
        <f>rawTransactionSheet!L849</f>
        <v>BANGALORE</v>
      </c>
    </row>
    <row r="850">
      <c r="A850" s="2">
        <v>42370.0</v>
      </c>
      <c r="B850" s="5" t="str">
        <f>rawTransactionSheet!B850</f>
        <v>PrasoonData</v>
      </c>
      <c r="C850" s="5" t="str">
        <f>rawTransactionSheet!C850</f>
        <v>Prasoon467</v>
      </c>
      <c r="D850" s="5" t="str">
        <f>rawTransactionSheet!D850</f>
        <v>MARUTI SUZUKI</v>
      </c>
      <c r="E850" s="5" t="str">
        <f>rawTransactionSheet!E850</f>
        <v>Swift</v>
      </c>
      <c r="F850" s="5" t="str">
        <f>IFERROR(VLOOKUP(E850,modelMapping,2,0),E850)</f>
        <v>Swift</v>
      </c>
      <c r="G850" s="5" t="str">
        <f>rawTransactionSheet!F850</f>
        <v>VXI</v>
      </c>
      <c r="H850" s="1" t="str">
        <f t="shared" si="1"/>
        <v>VXI</v>
      </c>
      <c r="I850" s="5" t="str">
        <f>rawTransactionSheet!G850</f>
        <v>2012</v>
      </c>
      <c r="J850" s="5" t="str">
        <f>rawTransactionSheet!H850</f>
        <v>446600</v>
      </c>
      <c r="K850" s="5" t="str">
        <f>rawTransactionSheet!I850</f>
        <v>20000</v>
      </c>
      <c r="L850" s="5" t="str">
        <f>rawTransactionSheet!J850</f>
        <v>3</v>
      </c>
      <c r="M850" s="5" t="str">
        <f>rawTransactionSheet!K850</f>
        <v>1</v>
      </c>
      <c r="N850" s="5" t="str">
        <f>rawTransactionSheet!L850</f>
        <v>BANGALORE</v>
      </c>
    </row>
    <row r="851">
      <c r="A851" s="2">
        <v>42370.0</v>
      </c>
      <c r="B851" s="5" t="str">
        <f>rawTransactionSheet!B851</f>
        <v>PrasoonData</v>
      </c>
      <c r="C851" s="5" t="str">
        <f>rawTransactionSheet!C851</f>
        <v>Prasoon340</v>
      </c>
      <c r="D851" s="5" t="str">
        <f>rawTransactionSheet!D851</f>
        <v>MARUTI SUZUKI</v>
      </c>
      <c r="E851" s="5" t="str">
        <f>rawTransactionSheet!E851</f>
        <v>Swift</v>
      </c>
      <c r="F851" s="5" t="str">
        <f>IFERROR(VLOOKUP(E851,modelMapping,2,0),E851)</f>
        <v>Swift</v>
      </c>
      <c r="G851" s="5" t="str">
        <f>rawTransactionSheet!F851</f>
        <v>LXI</v>
      </c>
      <c r="H851" s="1" t="str">
        <f t="shared" si="1"/>
        <v>LXI</v>
      </c>
      <c r="I851" s="5" t="str">
        <f>rawTransactionSheet!G851</f>
        <v>2015</v>
      </c>
      <c r="J851" s="5" t="str">
        <f>rawTransactionSheet!H851</f>
        <v>445900</v>
      </c>
      <c r="K851" s="5" t="str">
        <f>rawTransactionSheet!I851</f>
        <v>30000</v>
      </c>
      <c r="L851" s="5" t="str">
        <f>rawTransactionSheet!J851</f>
        <v>0</v>
      </c>
      <c r="M851" s="5" t="str">
        <f>rawTransactionSheet!K851</f>
        <v>1</v>
      </c>
      <c r="N851" s="5" t="str">
        <f>rawTransactionSheet!L851</f>
        <v>BANGALORE</v>
      </c>
    </row>
    <row r="852">
      <c r="A852" s="2">
        <v>42370.0</v>
      </c>
      <c r="B852" s="5" t="str">
        <f>rawTransactionSheet!B852</f>
        <v>RNS</v>
      </c>
      <c r="C852" s="5" t="str">
        <f>rawTransactionSheet!C852</f>
        <v>KA02MG8223</v>
      </c>
      <c r="D852" s="5" t="str">
        <f>rawTransactionSheet!D852</f>
        <v>MARUTI SUZUKI</v>
      </c>
      <c r="E852" s="5" t="str">
        <f>rawTransactionSheet!E852</f>
        <v>Swift Dzire</v>
      </c>
      <c r="F852" s="5" t="str">
        <f>IFERROR(VLOOKUP(E852,modelMapping,2,0),E852)</f>
        <v>Swift Dzire</v>
      </c>
      <c r="G852" s="5" t="str">
        <f>rawTransactionSheet!F852</f>
        <v>LXI</v>
      </c>
      <c r="H852" s="1" t="str">
        <f t="shared" si="1"/>
        <v>LXI</v>
      </c>
      <c r="I852" s="5" t="str">
        <f>rawTransactionSheet!G852</f>
        <v>2012</v>
      </c>
      <c r="J852" s="5" t="str">
        <f>rawTransactionSheet!H852</f>
        <v>445000</v>
      </c>
      <c r="K852" s="5" t="str">
        <f>rawTransactionSheet!I852</f>
        <v>92725</v>
      </c>
      <c r="L852" s="5" t="str">
        <f>rawTransactionSheet!J852</f>
        <v>3.731506849</v>
      </c>
      <c r="M852" s="5" t="str">
        <f>rawTransactionSheet!K852</f>
        <v>2</v>
      </c>
      <c r="N852" s="5" t="str">
        <f>rawTransactionSheet!L852</f>
        <v>BANGALORE</v>
      </c>
    </row>
    <row r="853">
      <c r="A853" s="2">
        <v>42370.0</v>
      </c>
      <c r="B853" s="5" t="str">
        <f>rawTransactionSheet!B853</f>
        <v>KALYANI MOTORS PVT LTD</v>
      </c>
      <c r="C853" s="5" t="str">
        <f>rawTransactionSheet!C853</f>
        <v>KA53Z8860</v>
      </c>
      <c r="D853" s="5" t="str">
        <f>rawTransactionSheet!D853</f>
        <v>MARUTI SUZUKI</v>
      </c>
      <c r="E853" s="5" t="str">
        <f>rawTransactionSheet!E853</f>
        <v>Swift Dzire</v>
      </c>
      <c r="F853" s="5" t="str">
        <f>IFERROR(VLOOKUP(E853,modelMapping,2,0),E853)</f>
        <v>Swift Dzire</v>
      </c>
      <c r="G853" s="5" t="str">
        <f>rawTransactionSheet!F853</f>
        <v>VXI</v>
      </c>
      <c r="H853" s="1" t="str">
        <f t="shared" si="1"/>
        <v>VXI</v>
      </c>
      <c r="I853" s="5" t="str">
        <f>rawTransactionSheet!G853</f>
        <v>2012</v>
      </c>
      <c r="J853" s="5" t="str">
        <f>rawTransactionSheet!H853</f>
        <v>445000</v>
      </c>
      <c r="K853" s="5" t="str">
        <f>rawTransactionSheet!I853</f>
        <v>29114</v>
      </c>
      <c r="L853" s="5" t="str">
        <f>rawTransactionSheet!J853</f>
        <v>3</v>
      </c>
      <c r="M853" s="5" t="str">
        <f>rawTransactionSheet!K853</f>
        <v>1</v>
      </c>
      <c r="N853" s="5" t="str">
        <f>rawTransactionSheet!L853</f>
        <v>BANGALORE</v>
      </c>
    </row>
    <row r="854">
      <c r="A854" s="2">
        <v>42370.0</v>
      </c>
      <c r="B854" s="5" t="str">
        <f>rawTransactionSheet!B854</f>
        <v>RNS</v>
      </c>
      <c r="C854" s="5" t="str">
        <f>rawTransactionSheet!C854</f>
        <v>KA51MA5395</v>
      </c>
      <c r="D854" s="5" t="str">
        <f>rawTransactionSheet!D854</f>
        <v>MARUTI SUZUKI</v>
      </c>
      <c r="E854" s="5" t="str">
        <f>rawTransactionSheet!E854</f>
        <v>Swift Dzire</v>
      </c>
      <c r="F854" s="5" t="str">
        <f>IFERROR(VLOOKUP(E854,modelMapping,2,0),E854)</f>
        <v>Swift Dzire</v>
      </c>
      <c r="G854" s="5" t="str">
        <f>rawTransactionSheet!F854</f>
        <v>VXI</v>
      </c>
      <c r="H854" s="1" t="str">
        <f t="shared" si="1"/>
        <v>VXI</v>
      </c>
      <c r="I854" s="5" t="str">
        <f>rawTransactionSheet!G854</f>
        <v>2010</v>
      </c>
      <c r="J854" s="5" t="str">
        <f>rawTransactionSheet!H854</f>
        <v>445000</v>
      </c>
      <c r="K854" s="5" t="str">
        <f>rawTransactionSheet!I854</f>
        <v>43822</v>
      </c>
      <c r="L854" s="5" t="str">
        <f>rawTransactionSheet!J854</f>
        <v>5.936986301</v>
      </c>
      <c r="M854" s="5" t="str">
        <f>rawTransactionSheet!K854</f>
        <v>2</v>
      </c>
      <c r="N854" s="5" t="str">
        <f>rawTransactionSheet!L854</f>
        <v>BANGALORE</v>
      </c>
    </row>
    <row r="855">
      <c r="A855" s="2">
        <v>42370.0</v>
      </c>
      <c r="B855" s="5" t="str">
        <f>rawTransactionSheet!B855</f>
        <v>Pratham</v>
      </c>
      <c r="C855" s="5" t="str">
        <f>rawTransactionSheet!C855</f>
        <v>224</v>
      </c>
      <c r="D855" s="5" t="str">
        <f>rawTransactionSheet!D855</f>
        <v>MARUTI SUZUKI</v>
      </c>
      <c r="E855" s="5" t="str">
        <f>rawTransactionSheet!E855</f>
        <v>SX4</v>
      </c>
      <c r="F855" s="5" t="str">
        <f>IFERROR(VLOOKUP(E855,modelMapping,2,0),E855)</f>
        <v>SX4</v>
      </c>
      <c r="G855" s="5" t="str">
        <f>rawTransactionSheet!F855</f>
        <v>ZXI</v>
      </c>
      <c r="H855" s="1" t="str">
        <f t="shared" si="1"/>
        <v>ZXI</v>
      </c>
      <c r="I855" s="5" t="str">
        <f>rawTransactionSheet!G855</f>
        <v>2010</v>
      </c>
      <c r="J855" s="5" t="str">
        <f>rawTransactionSheet!H855</f>
        <v>445000</v>
      </c>
      <c r="K855" s="5" t="str">
        <f>rawTransactionSheet!I855</f>
        <v>37629.02122</v>
      </c>
      <c r="L855" s="5" t="str">
        <f>rawTransactionSheet!J855</f>
        <v>4.703627652</v>
      </c>
      <c r="M855" s="5" t="str">
        <f>rawTransactionSheet!K855</f>
        <v>1</v>
      </c>
      <c r="N855" s="5" t="str">
        <f>rawTransactionSheet!L855</f>
        <v>BANGALORE</v>
      </c>
    </row>
    <row r="856">
      <c r="A856" s="2">
        <v>42370.0</v>
      </c>
      <c r="B856" s="5" t="str">
        <f>rawTransactionSheet!B856</f>
        <v>PrasoonData</v>
      </c>
      <c r="C856" s="5" t="str">
        <f>rawTransactionSheet!C856</f>
        <v>Prasoon100</v>
      </c>
      <c r="D856" s="5" t="str">
        <f>rawTransactionSheet!D856</f>
        <v>MARUTI SUZUKI</v>
      </c>
      <c r="E856" s="5" t="str">
        <f>rawTransactionSheet!E856</f>
        <v>Swift</v>
      </c>
      <c r="F856" s="5" t="str">
        <f>IFERROR(VLOOKUP(E856,modelMapping,2,0),E856)</f>
        <v>Swift</v>
      </c>
      <c r="G856" s="5" t="str">
        <f>rawTransactionSheet!F856</f>
        <v>GLAM</v>
      </c>
      <c r="H856" s="1" t="str">
        <f t="shared" si="1"/>
        <v>GLAM</v>
      </c>
      <c r="I856" s="5" t="str">
        <f>rawTransactionSheet!G856</f>
        <v>2011</v>
      </c>
      <c r="J856" s="5" t="str">
        <f>rawTransactionSheet!H856</f>
        <v>444528</v>
      </c>
      <c r="K856" s="5" t="str">
        <f>rawTransactionSheet!I856</f>
        <v>30000</v>
      </c>
      <c r="L856" s="5" t="str">
        <f>rawTransactionSheet!J856</f>
        <v>4</v>
      </c>
      <c r="M856" s="5" t="str">
        <f>rawTransactionSheet!K856</f>
        <v>1</v>
      </c>
      <c r="N856" s="5" t="str">
        <f>rawTransactionSheet!L856</f>
        <v>BANGALORE</v>
      </c>
    </row>
    <row r="857">
      <c r="A857" s="2">
        <v>42370.0</v>
      </c>
      <c r="B857" s="5" t="str">
        <f>rawTransactionSheet!B857</f>
        <v>PrasoonData</v>
      </c>
      <c r="C857" s="5" t="str">
        <f>rawTransactionSheet!C857</f>
        <v>Prasoon522</v>
      </c>
      <c r="D857" s="5" t="str">
        <f>rawTransactionSheet!D857</f>
        <v>MARUTI SUZUKI</v>
      </c>
      <c r="E857" s="5" t="str">
        <f>rawTransactionSheet!E857</f>
        <v>Swift</v>
      </c>
      <c r="F857" s="5" t="str">
        <f>IFERROR(VLOOKUP(E857,modelMapping,2,0),E857)</f>
        <v>Swift</v>
      </c>
      <c r="G857" s="5" t="str">
        <f>rawTransactionSheet!F857</f>
        <v>VXI</v>
      </c>
      <c r="H857" s="1" t="str">
        <f t="shared" si="1"/>
        <v>VXI</v>
      </c>
      <c r="I857" s="5" t="str">
        <f>rawTransactionSheet!G857</f>
        <v>2015</v>
      </c>
      <c r="J857" s="5" t="str">
        <f>rawTransactionSheet!H857</f>
        <v>444312.8682</v>
      </c>
      <c r="K857" s="5" t="str">
        <f>rawTransactionSheet!I857</f>
        <v>90000</v>
      </c>
      <c r="L857" s="5" t="str">
        <f>rawTransactionSheet!J857</f>
        <v>0</v>
      </c>
      <c r="M857" s="5" t="str">
        <f>rawTransactionSheet!K857</f>
        <v>1</v>
      </c>
      <c r="N857" s="5" t="str">
        <f>rawTransactionSheet!L857</f>
        <v>BANGALORE</v>
      </c>
    </row>
    <row r="858">
      <c r="A858" s="2">
        <v>42370.0</v>
      </c>
      <c r="B858" s="5" t="str">
        <f>rawTransactionSheet!B858</f>
        <v>NandiBid</v>
      </c>
      <c r="C858" s="5" t="str">
        <f>rawTransactionSheet!C858</f>
        <v>132514</v>
      </c>
      <c r="D858" s="5" t="str">
        <f>rawTransactionSheet!D858</f>
        <v>MARUTI SUZUKI</v>
      </c>
      <c r="E858" s="5" t="str">
        <f>rawTransactionSheet!E858</f>
        <v>CELERIO</v>
      </c>
      <c r="F858" s="5" t="str">
        <f>IFERROR(VLOOKUP(E858,modelMapping,2,0),E858)</f>
        <v>CELERIO</v>
      </c>
      <c r="G858" s="5" t="str">
        <f>rawTransactionSheet!F858</f>
        <v>VXI AT</v>
      </c>
      <c r="H858" s="1" t="str">
        <f t="shared" si="1"/>
        <v>VXI AT</v>
      </c>
      <c r="I858" s="5" t="str">
        <f>rawTransactionSheet!G858</f>
        <v>2014</v>
      </c>
      <c r="J858" s="5" t="str">
        <f>rawTransactionSheet!H858</f>
        <v>444000</v>
      </c>
      <c r="K858" s="5" t="str">
        <f>rawTransactionSheet!I858</f>
        <v>17796</v>
      </c>
      <c r="L858" s="5" t="str">
        <f>rawTransactionSheet!J858</f>
        <v>2</v>
      </c>
      <c r="M858" s="5" t="str">
        <f>rawTransactionSheet!K858</f>
        <v>1</v>
      </c>
      <c r="N858" s="5" t="str">
        <f>rawTransactionSheet!L858</f>
        <v>BANGALORE</v>
      </c>
      <c r="O858" s="1" t="str">
        <f t="shared" ref="O858:O868" si="65">VALUE(C858)</f>
        <v>132514</v>
      </c>
      <c r="P858" s="1" t="str">
        <f>MATCH(O858,rawBidData!$A$2:$A$146,0)</f>
        <v>#N/A</v>
      </c>
    </row>
    <row r="859">
      <c r="A859" s="2">
        <v>42370.0</v>
      </c>
      <c r="B859" s="5" t="str">
        <f>rawTransactionSheet!B859</f>
        <v>NandiBid</v>
      </c>
      <c r="C859" s="5" t="str">
        <f>rawTransactionSheet!C859</f>
        <v>125530</v>
      </c>
      <c r="D859" s="5" t="str">
        <f>rawTransactionSheet!D859</f>
        <v>HONDA</v>
      </c>
      <c r="E859" s="5" t="str">
        <f>rawTransactionSheet!E859</f>
        <v>CITY</v>
      </c>
      <c r="F859" s="5" t="str">
        <f>IFERROR(VLOOKUP(E859,modelMapping,2,0),E859)</f>
        <v>CITY</v>
      </c>
      <c r="G859" s="5" t="str">
        <f>rawTransactionSheet!F859</f>
        <v>1.5 S AT</v>
      </c>
      <c r="H859" s="1" t="str">
        <f t="shared" si="1"/>
        <v>1.5 S AT</v>
      </c>
      <c r="I859" s="5" t="str">
        <f>rawTransactionSheet!G859</f>
        <v>2009</v>
      </c>
      <c r="J859" s="5" t="str">
        <f>rawTransactionSheet!H859</f>
        <v>444000</v>
      </c>
      <c r="K859" s="5" t="str">
        <f>rawTransactionSheet!I859</f>
        <v>63950</v>
      </c>
      <c r="L859" s="5" t="str">
        <f>rawTransactionSheet!J859</f>
        <v>7</v>
      </c>
      <c r="M859" s="5" t="str">
        <f>rawTransactionSheet!K859</f>
        <v>2</v>
      </c>
      <c r="N859" s="5" t="str">
        <f>rawTransactionSheet!L859</f>
        <v>BANGALORE</v>
      </c>
      <c r="O859" s="1" t="str">
        <f t="shared" si="65"/>
        <v>125530</v>
      </c>
      <c r="P859" s="1" t="str">
        <f>MATCH(O859,rawBidData!$A$2:$A$146,0)</f>
        <v>85</v>
      </c>
    </row>
    <row r="860">
      <c r="A860" s="2">
        <v>42370.0</v>
      </c>
      <c r="B860" s="5" t="str">
        <f>rawTransactionSheet!B860</f>
        <v>NandiBid</v>
      </c>
      <c r="C860" s="5" t="str">
        <f>rawTransactionSheet!C860</f>
        <v>128228</v>
      </c>
      <c r="D860" s="5" t="str">
        <f>rawTransactionSheet!D860</f>
        <v>HONDA</v>
      </c>
      <c r="E860" s="5" t="str">
        <f>rawTransactionSheet!E860</f>
        <v>CITY</v>
      </c>
      <c r="F860" s="5" t="str">
        <f>IFERROR(VLOOKUP(E860,modelMapping,2,0),E860)</f>
        <v>CITY</v>
      </c>
      <c r="G860" s="5" t="str">
        <f>rawTransactionSheet!F860</f>
        <v>1.5 S MT</v>
      </c>
      <c r="H860" s="1" t="str">
        <f t="shared" si="1"/>
        <v>1.5 S MT</v>
      </c>
      <c r="I860" s="5" t="str">
        <f>rawTransactionSheet!G860</f>
        <v>2009</v>
      </c>
      <c r="J860" s="5" t="str">
        <f>rawTransactionSheet!H860</f>
        <v>444000</v>
      </c>
      <c r="K860" s="5" t="str">
        <f>rawTransactionSheet!I860</f>
        <v>66498</v>
      </c>
      <c r="L860" s="5" t="str">
        <f>rawTransactionSheet!J860</f>
        <v>7</v>
      </c>
      <c r="M860" s="5" t="str">
        <f>rawTransactionSheet!K860</f>
        <v>1</v>
      </c>
      <c r="N860" s="5" t="str">
        <f>rawTransactionSheet!L860</f>
        <v>BANGALORE</v>
      </c>
      <c r="O860" s="1" t="str">
        <f t="shared" si="65"/>
        <v>128228</v>
      </c>
      <c r="P860" s="1" t="str">
        <f>MATCH(O860,rawBidData!$A$2:$A$146,0)</f>
        <v>97</v>
      </c>
    </row>
    <row r="861">
      <c r="A861" s="2">
        <v>42370.0</v>
      </c>
      <c r="B861" s="5" t="str">
        <f>rawTransactionSheet!B861</f>
        <v>NandiBid</v>
      </c>
      <c r="C861" s="5" t="str">
        <f>rawTransactionSheet!C861</f>
        <v>125050</v>
      </c>
      <c r="D861" s="5" t="str">
        <f>rawTransactionSheet!D861</f>
        <v>HONDA</v>
      </c>
      <c r="E861" s="5" t="str">
        <f>rawTransactionSheet!E861</f>
        <v>CITY</v>
      </c>
      <c r="F861" s="5" t="str">
        <f>IFERROR(VLOOKUP(E861,modelMapping,2,0),E861)</f>
        <v>CITY</v>
      </c>
      <c r="G861" s="5" t="str">
        <f>rawTransactionSheet!F861</f>
        <v>1.5 V AT</v>
      </c>
      <c r="H861" s="1" t="str">
        <f t="shared" si="1"/>
        <v>1.5 V AT</v>
      </c>
      <c r="I861" s="5" t="str">
        <f>rawTransactionSheet!G861</f>
        <v>2010</v>
      </c>
      <c r="J861" s="5" t="str">
        <f>rawTransactionSheet!H861</f>
        <v>444000</v>
      </c>
      <c r="K861" s="5" t="str">
        <f>rawTransactionSheet!I861</f>
        <v>96643</v>
      </c>
      <c r="L861" s="5" t="str">
        <f>rawTransactionSheet!J861</f>
        <v>6</v>
      </c>
      <c r="M861" s="5" t="str">
        <f>rawTransactionSheet!K861</f>
        <v>1</v>
      </c>
      <c r="N861" s="5" t="str">
        <f>rawTransactionSheet!L861</f>
        <v>BANGALORE</v>
      </c>
      <c r="O861" s="1" t="str">
        <f t="shared" si="65"/>
        <v>125050</v>
      </c>
      <c r="P861" s="1" t="str">
        <f>MATCH(O861,rawBidData!$A$2:$A$146,0)</f>
        <v>83</v>
      </c>
    </row>
    <row r="862">
      <c r="A862" s="2">
        <v>42370.0</v>
      </c>
      <c r="B862" s="5" t="str">
        <f>rawTransactionSheet!B862</f>
        <v>NandiBid</v>
      </c>
      <c r="C862" s="5" t="str">
        <f>rawTransactionSheet!C862</f>
        <v>132708</v>
      </c>
      <c r="D862" s="5" t="str">
        <f>rawTransactionSheet!D862</f>
        <v>HONDA</v>
      </c>
      <c r="E862" s="5" t="str">
        <f>rawTransactionSheet!E862</f>
        <v>CITY</v>
      </c>
      <c r="F862" s="5" t="str">
        <f>IFERROR(VLOOKUP(E862,modelMapping,2,0),E862)</f>
        <v>CITY</v>
      </c>
      <c r="G862" s="5" t="str">
        <f>rawTransactionSheet!F862</f>
        <v>1.5 V MT</v>
      </c>
      <c r="H862" s="1" t="str">
        <f t="shared" si="1"/>
        <v>1.5 V MT</v>
      </c>
      <c r="I862" s="5" t="str">
        <f>rawTransactionSheet!G862</f>
        <v>2010</v>
      </c>
      <c r="J862" s="5" t="str">
        <f>rawTransactionSheet!H862</f>
        <v>444000</v>
      </c>
      <c r="K862" s="5" t="str">
        <f>rawTransactionSheet!I862</f>
        <v>88584</v>
      </c>
      <c r="L862" s="5" t="str">
        <f>rawTransactionSheet!J862</f>
        <v>6</v>
      </c>
      <c r="M862" s="5" t="str">
        <f>rawTransactionSheet!K862</f>
        <v>1</v>
      </c>
      <c r="N862" s="5" t="str">
        <f>rawTransactionSheet!L862</f>
        <v>BANGALORE</v>
      </c>
      <c r="O862" s="1" t="str">
        <f t="shared" si="65"/>
        <v>132708</v>
      </c>
      <c r="P862" s="1" t="str">
        <f>MATCH(O862,rawBidData!$A$2:$A$146,0)</f>
        <v>#N/A</v>
      </c>
    </row>
    <row r="863">
      <c r="A863" s="2">
        <v>42370.0</v>
      </c>
      <c r="B863" s="5" t="str">
        <f>rawTransactionSheet!B863</f>
        <v>NandiBid</v>
      </c>
      <c r="C863" s="5" t="str">
        <f>rawTransactionSheet!C863</f>
        <v>136194</v>
      </c>
      <c r="D863" s="5" t="str">
        <f>rawTransactionSheet!D863</f>
        <v>TOYOTA</v>
      </c>
      <c r="E863" s="5" t="str">
        <f>rawTransactionSheet!E863</f>
        <v>COROLLA ALTIS</v>
      </c>
      <c r="F863" s="5" t="str">
        <f>IFERROR(VLOOKUP(E863,modelMapping,2,0),E863)</f>
        <v>COROLLA ALTIS</v>
      </c>
      <c r="G863" s="5" t="str">
        <f>rawTransactionSheet!F863</f>
        <v>1.8 G</v>
      </c>
      <c r="H863" s="1" t="str">
        <f t="shared" si="1"/>
        <v>1.8 G</v>
      </c>
      <c r="I863" s="5" t="str">
        <f>rawTransactionSheet!G863</f>
        <v>2009</v>
      </c>
      <c r="J863" s="5" t="str">
        <f>rawTransactionSheet!H863</f>
        <v>444000</v>
      </c>
      <c r="K863" s="5" t="str">
        <f>rawTransactionSheet!I863</f>
        <v>79883</v>
      </c>
      <c r="L863" s="5" t="str">
        <f>rawTransactionSheet!J863</f>
        <v>7</v>
      </c>
      <c r="M863" s="5" t="str">
        <f>rawTransactionSheet!K863</f>
        <v>2</v>
      </c>
      <c r="N863" s="5" t="str">
        <f>rawTransactionSheet!L863</f>
        <v>BANGALORE</v>
      </c>
      <c r="O863" s="1" t="str">
        <f t="shared" si="65"/>
        <v>136194</v>
      </c>
      <c r="P863" s="1" t="str">
        <f>MATCH(O863,rawBidData!$A$2:$A$146,0)</f>
        <v>#N/A</v>
      </c>
    </row>
    <row r="864">
      <c r="A864" s="2">
        <v>42370.0</v>
      </c>
      <c r="B864" s="5" t="str">
        <f>rawTransactionSheet!B864</f>
        <v>NandiBid</v>
      </c>
      <c r="C864" s="5" t="str">
        <f>rawTransactionSheet!C864</f>
        <v>114048</v>
      </c>
      <c r="D864" s="5" t="str">
        <f>rawTransactionSheet!D864</f>
        <v>TOYOTA</v>
      </c>
      <c r="E864" s="5" t="str">
        <f>rawTransactionSheet!E864</f>
        <v>Etios</v>
      </c>
      <c r="F864" s="5" t="str">
        <f>IFERROR(VLOOKUP(E864,modelMapping,2,0),E864)</f>
        <v>Etios</v>
      </c>
      <c r="G864" s="5" t="str">
        <f>rawTransactionSheet!F864</f>
        <v>V</v>
      </c>
      <c r="H864" s="1" t="str">
        <f t="shared" si="1"/>
        <v>V</v>
      </c>
      <c r="I864" s="5" t="str">
        <f>rawTransactionSheet!G864</f>
        <v>2012</v>
      </c>
      <c r="J864" s="5" t="str">
        <f>rawTransactionSheet!H864</f>
        <v>444000</v>
      </c>
      <c r="K864" s="5" t="str">
        <f>rawTransactionSheet!I864</f>
        <v>23726</v>
      </c>
      <c r="L864" s="5" t="str">
        <f>rawTransactionSheet!J864</f>
        <v>4</v>
      </c>
      <c r="M864" s="5" t="str">
        <f>rawTransactionSheet!K864</f>
        <v>1</v>
      </c>
      <c r="N864" s="5" t="str">
        <f>rawTransactionSheet!L864</f>
        <v>BANGALORE</v>
      </c>
      <c r="O864" s="1" t="str">
        <f t="shared" si="65"/>
        <v>114048</v>
      </c>
      <c r="P864" s="1" t="str">
        <f>MATCH(O864,rawBidData!$A$2:$A$146,0)</f>
        <v>#N/A</v>
      </c>
    </row>
    <row r="865">
      <c r="A865" s="2">
        <v>42370.0</v>
      </c>
      <c r="B865" s="5" t="str">
        <f>rawTransactionSheet!B865</f>
        <v>NandiBid</v>
      </c>
      <c r="C865" s="5" t="str">
        <f>rawTransactionSheet!C865</f>
        <v>129661</v>
      </c>
      <c r="D865" s="5" t="str">
        <f>rawTransactionSheet!D865</f>
        <v>TOYOTA</v>
      </c>
      <c r="E865" s="5" t="str">
        <f>rawTransactionSheet!E865</f>
        <v>ETIOS LIVA</v>
      </c>
      <c r="F865" s="5" t="str">
        <f>IFERROR(VLOOKUP(E865,modelMapping,2,0),E865)</f>
        <v>ETIOS LIVA</v>
      </c>
      <c r="G865" s="5" t="str">
        <f>rawTransactionSheet!F865</f>
        <v>GD</v>
      </c>
      <c r="H865" s="1" t="str">
        <f t="shared" si="1"/>
        <v>GD</v>
      </c>
      <c r="I865" s="5" t="str">
        <f>rawTransactionSheet!G865</f>
        <v>2012</v>
      </c>
      <c r="J865" s="5" t="str">
        <f>rawTransactionSheet!H865</f>
        <v>444000</v>
      </c>
      <c r="K865" s="5" t="str">
        <f>rawTransactionSheet!I865</f>
        <v>68405</v>
      </c>
      <c r="L865" s="5" t="str">
        <f>rawTransactionSheet!J865</f>
        <v>4</v>
      </c>
      <c r="M865" s="5" t="str">
        <f>rawTransactionSheet!K865</f>
        <v>1</v>
      </c>
      <c r="N865" s="5" t="str">
        <f>rawTransactionSheet!L865</f>
        <v>BANGALORE</v>
      </c>
      <c r="O865" s="1" t="str">
        <f t="shared" si="65"/>
        <v>129661</v>
      </c>
      <c r="P865" s="1" t="str">
        <f>MATCH(O865,rawBidData!$A$2:$A$146,0)</f>
        <v>#N/A</v>
      </c>
    </row>
    <row r="866">
      <c r="A866" s="2">
        <v>42370.0</v>
      </c>
      <c r="B866" s="5" t="str">
        <f>rawTransactionSheet!B866</f>
        <v>NandiBid</v>
      </c>
      <c r="C866" s="5" t="str">
        <f>rawTransactionSheet!C866</f>
        <v>115549</v>
      </c>
      <c r="D866" s="5" t="str">
        <f>rawTransactionSheet!D866</f>
        <v>HYUNDAI</v>
      </c>
      <c r="E866" s="5" t="str">
        <f>rawTransactionSheet!E866</f>
        <v>Grand i10</v>
      </c>
      <c r="F866" s="5" t="str">
        <f>IFERROR(VLOOKUP(E866,modelMapping,2,0),E866)</f>
        <v>Grand i10</v>
      </c>
      <c r="G866" s="5" t="str">
        <f>rawTransactionSheet!F866</f>
        <v>Magna 1.2 Kappa VTVT</v>
      </c>
      <c r="H866" s="1" t="str">
        <f t="shared" si="1"/>
        <v>Magna 1.2 Kappa VTVT</v>
      </c>
      <c r="I866" s="5" t="str">
        <f>rawTransactionSheet!G866</f>
        <v>2014</v>
      </c>
      <c r="J866" s="5" t="str">
        <f>rawTransactionSheet!H866</f>
        <v>444000</v>
      </c>
      <c r="K866" s="5" t="str">
        <f>rawTransactionSheet!I866</f>
        <v>5018</v>
      </c>
      <c r="L866" s="5" t="str">
        <f>rawTransactionSheet!J866</f>
        <v>2</v>
      </c>
      <c r="M866" s="5" t="str">
        <f>rawTransactionSheet!K866</f>
        <v>1</v>
      </c>
      <c r="N866" s="5" t="str">
        <f>rawTransactionSheet!L866</f>
        <v>BANGALORE</v>
      </c>
      <c r="O866" s="1" t="str">
        <f t="shared" si="65"/>
        <v>115549</v>
      </c>
      <c r="P866" s="1" t="str">
        <f>MATCH(O866,rawBidData!$A$2:$A$146,0)</f>
        <v>#N/A</v>
      </c>
    </row>
    <row r="867">
      <c r="A867" s="2">
        <v>42370.0</v>
      </c>
      <c r="B867" s="5" t="str">
        <f>rawTransactionSheet!B867</f>
        <v>NandiBid</v>
      </c>
      <c r="C867" s="5" t="str">
        <f>rawTransactionSheet!C867</f>
        <v>125301</v>
      </c>
      <c r="D867" s="5" t="str">
        <f>rawTransactionSheet!D867</f>
        <v>NISSAN</v>
      </c>
      <c r="E867" s="5" t="str">
        <f>rawTransactionSheet!E867</f>
        <v>MICRA</v>
      </c>
      <c r="F867" s="5" t="str">
        <f>IFERROR(VLOOKUP(E867,modelMapping,2,0),E867)</f>
        <v>MICRA</v>
      </c>
      <c r="G867" s="5" t="str">
        <f>rawTransactionSheet!F867</f>
        <v>XV Petrol</v>
      </c>
      <c r="H867" s="1" t="str">
        <f t="shared" si="1"/>
        <v>XV Petrol</v>
      </c>
      <c r="I867" s="5" t="str">
        <f>rawTransactionSheet!G867</f>
        <v>2015</v>
      </c>
      <c r="J867" s="5" t="str">
        <f>rawTransactionSheet!H867</f>
        <v>444000</v>
      </c>
      <c r="K867" s="5" t="str">
        <f>rawTransactionSheet!I867</f>
        <v>663</v>
      </c>
      <c r="L867" s="5" t="str">
        <f>rawTransactionSheet!J867</f>
        <v>1</v>
      </c>
      <c r="M867" s="5" t="str">
        <f>rawTransactionSheet!K867</f>
        <v>1</v>
      </c>
      <c r="N867" s="5" t="str">
        <f>rawTransactionSheet!L867</f>
        <v>BANGALORE</v>
      </c>
      <c r="O867" s="1" t="str">
        <f t="shared" si="65"/>
        <v>125301</v>
      </c>
      <c r="P867" s="1" t="str">
        <f>MATCH(O867,rawBidData!$A$2:$A$146,0)</f>
        <v>#N/A</v>
      </c>
    </row>
    <row r="868">
      <c r="A868" s="2">
        <v>42370.0</v>
      </c>
      <c r="B868" s="5" t="str">
        <f>rawTransactionSheet!B868</f>
        <v>NandiBid</v>
      </c>
      <c r="C868" s="5" t="str">
        <f>rawTransactionSheet!C868</f>
        <v>123375</v>
      </c>
      <c r="D868" s="5" t="str">
        <f>rawTransactionSheet!D868</f>
        <v>VOLKSWAGEN</v>
      </c>
      <c r="E868" s="5" t="str">
        <f>rawTransactionSheet!E868</f>
        <v>POLO</v>
      </c>
      <c r="F868" s="5" t="str">
        <f>IFERROR(VLOOKUP(E868,modelMapping,2,0),E868)</f>
        <v>POLO</v>
      </c>
      <c r="G868" s="5" t="str">
        <f>rawTransactionSheet!F868</f>
        <v>COMFORTLINE 1.2L (P)</v>
      </c>
      <c r="H868" s="1" t="str">
        <f t="shared" si="1"/>
        <v>COMFORTLINE 1.2L (P)</v>
      </c>
      <c r="I868" s="5" t="str">
        <f>rawTransactionSheet!G868</f>
        <v>2013</v>
      </c>
      <c r="J868" s="5" t="str">
        <f>rawTransactionSheet!H868</f>
        <v>444000</v>
      </c>
      <c r="K868" s="5" t="str">
        <f>rawTransactionSheet!I868</f>
        <v>33916</v>
      </c>
      <c r="L868" s="5" t="str">
        <f>rawTransactionSheet!J868</f>
        <v>3</v>
      </c>
      <c r="M868" s="5" t="str">
        <f>rawTransactionSheet!K868</f>
        <v>1</v>
      </c>
      <c r="N868" s="5" t="str">
        <f>rawTransactionSheet!L868</f>
        <v>BANGALORE</v>
      </c>
      <c r="O868" s="1" t="str">
        <f t="shared" si="65"/>
        <v>123375</v>
      </c>
      <c r="P868" s="1" t="str">
        <f>MATCH(O868,rawBidData!$A$2:$A$146,0)</f>
        <v>#N/A</v>
      </c>
    </row>
    <row r="869">
      <c r="A869" s="2">
        <v>42370.0</v>
      </c>
      <c r="B869" s="5" t="str">
        <f>rawTransactionSheet!B869</f>
        <v>KALYANI MOTORS PVT LTD</v>
      </c>
      <c r="C869" s="5" t="str">
        <f>rawTransactionSheet!C869</f>
        <v>KA51MF6119</v>
      </c>
      <c r="D869" s="5" t="str">
        <f>rawTransactionSheet!D869</f>
        <v>MARUTI SUZUKI</v>
      </c>
      <c r="E869" s="5" t="str">
        <f>rawTransactionSheet!E869</f>
        <v>Ritz</v>
      </c>
      <c r="F869" s="5" t="str">
        <f>IFERROR(VLOOKUP(E869,modelMapping,2,0),E869)</f>
        <v>Ritz</v>
      </c>
      <c r="G869" s="5" t="str">
        <f>rawTransactionSheet!F869</f>
        <v>VDI</v>
      </c>
      <c r="H869" s="1" t="str">
        <f t="shared" si="1"/>
        <v>VDI</v>
      </c>
      <c r="I869" s="5" t="str">
        <f>rawTransactionSheet!G869</f>
        <v>2013</v>
      </c>
      <c r="J869" s="5" t="str">
        <f>rawTransactionSheet!H869</f>
        <v>444000</v>
      </c>
      <c r="K869" s="5" t="str">
        <f>rawTransactionSheet!I869</f>
        <v>61300</v>
      </c>
      <c r="L869" s="5" t="str">
        <f>rawTransactionSheet!J869</f>
        <v>2</v>
      </c>
      <c r="M869" s="5" t="str">
        <f>rawTransactionSheet!K869</f>
        <v>1</v>
      </c>
      <c r="N869" s="5" t="str">
        <f>rawTransactionSheet!L869</f>
        <v>BANGALORE</v>
      </c>
    </row>
    <row r="870">
      <c r="A870" s="2">
        <v>42370.0</v>
      </c>
      <c r="B870" s="5" t="str">
        <f>rawTransactionSheet!B870</f>
        <v>Pratham</v>
      </c>
      <c r="C870" s="5" t="str">
        <f>rawTransactionSheet!C870</f>
        <v>18</v>
      </c>
      <c r="D870" s="5" t="str">
        <f>rawTransactionSheet!D870</f>
        <v>MARUTI SUZUKI</v>
      </c>
      <c r="E870" s="5" t="str">
        <f>rawTransactionSheet!E870</f>
        <v>Ritz</v>
      </c>
      <c r="F870" s="5" t="str">
        <f>IFERROR(VLOOKUP(E870,modelMapping,2,0),E870)</f>
        <v>Ritz</v>
      </c>
      <c r="G870" s="5" t="str">
        <f>rawTransactionSheet!F870</f>
        <v>VXI ABS</v>
      </c>
      <c r="H870" s="1" t="str">
        <f t="shared" si="1"/>
        <v>VXI ABS</v>
      </c>
      <c r="I870" s="5" t="str">
        <f>rawTransactionSheet!G870</f>
        <v>2013</v>
      </c>
      <c r="J870" s="5" t="str">
        <f>rawTransactionSheet!H870</f>
        <v>444000</v>
      </c>
      <c r="K870" s="5" t="str">
        <f>rawTransactionSheet!I870</f>
        <v>13952.08761</v>
      </c>
      <c r="L870" s="5" t="str">
        <f>rawTransactionSheet!J870</f>
        <v>1.744010951</v>
      </c>
      <c r="M870" s="5" t="str">
        <f>rawTransactionSheet!K870</f>
        <v>1</v>
      </c>
      <c r="N870" s="5" t="str">
        <f>rawTransactionSheet!L870</f>
        <v>BANGALORE</v>
      </c>
    </row>
    <row r="871">
      <c r="A871" s="2">
        <v>42370.0</v>
      </c>
      <c r="B871" s="5" t="str">
        <f>rawTransactionSheet!B871</f>
        <v>RNS</v>
      </c>
      <c r="C871" s="5" t="str">
        <f>rawTransactionSheet!C871</f>
        <v>KA52M3320</v>
      </c>
      <c r="D871" s="5" t="str">
        <f>rawTransactionSheet!D871</f>
        <v>MARUTI SUZUKI</v>
      </c>
      <c r="E871" s="5" t="str">
        <f>rawTransactionSheet!E871</f>
        <v>Ritz</v>
      </c>
      <c r="F871" s="5" t="str">
        <f>IFERROR(VLOOKUP(E871,modelMapping,2,0),E871)</f>
        <v>Ritz</v>
      </c>
      <c r="G871" s="5" t="str">
        <f>rawTransactionSheet!F871</f>
        <v>VXI ABS</v>
      </c>
      <c r="H871" s="1" t="str">
        <f t="shared" si="1"/>
        <v>VXI ABS</v>
      </c>
      <c r="I871" s="5" t="str">
        <f>rawTransactionSheet!G871</f>
        <v>2013</v>
      </c>
      <c r="J871" s="5" t="str">
        <f>rawTransactionSheet!H871</f>
        <v>444000</v>
      </c>
      <c r="K871" s="5" t="str">
        <f>rawTransactionSheet!I871</f>
        <v>14370</v>
      </c>
      <c r="L871" s="5" t="str">
        <f>rawTransactionSheet!J871</f>
        <v>2.898630137</v>
      </c>
      <c r="M871" s="5" t="str">
        <f>rawTransactionSheet!K871</f>
        <v>1</v>
      </c>
      <c r="N871" s="5" t="str">
        <f>rawTransactionSheet!L871</f>
        <v>BANGALORE</v>
      </c>
    </row>
    <row r="872">
      <c r="A872" s="2">
        <v>42370.0</v>
      </c>
      <c r="B872" s="5" t="str">
        <f>rawTransactionSheet!B872</f>
        <v>NandiBid</v>
      </c>
      <c r="C872" s="5" t="str">
        <f>rawTransactionSheet!C872</f>
        <v>135705</v>
      </c>
      <c r="D872" s="5" t="str">
        <f>rawTransactionSheet!D872</f>
        <v>MARUTI SUZUKI</v>
      </c>
      <c r="E872" s="5" t="str">
        <f>rawTransactionSheet!E872</f>
        <v>RITZ</v>
      </c>
      <c r="F872" s="5" t="str">
        <f>IFERROR(VLOOKUP(E872,modelMapping,2,0),E872)</f>
        <v>RITZ</v>
      </c>
      <c r="G872" s="5" t="str">
        <f>rawTransactionSheet!F872</f>
        <v>ZDI</v>
      </c>
      <c r="H872" s="1" t="str">
        <f t="shared" si="1"/>
        <v>ZDI</v>
      </c>
      <c r="I872" s="5" t="str">
        <f>rawTransactionSheet!G872</f>
        <v>2012</v>
      </c>
      <c r="J872" s="5" t="str">
        <f>rawTransactionSheet!H872</f>
        <v>444000</v>
      </c>
      <c r="K872" s="5" t="str">
        <f>rawTransactionSheet!I872</f>
        <v>47213</v>
      </c>
      <c r="L872" s="5" t="str">
        <f>rawTransactionSheet!J872</f>
        <v>4</v>
      </c>
      <c r="M872" s="5" t="str">
        <f>rawTransactionSheet!K872</f>
        <v>1</v>
      </c>
      <c r="N872" s="5" t="str">
        <f>rawTransactionSheet!L872</f>
        <v>BANGALORE</v>
      </c>
      <c r="O872" s="1" t="str">
        <f t="shared" ref="O872:O876" si="66">VALUE(C872)</f>
        <v>135705</v>
      </c>
      <c r="P872" s="1" t="str">
        <f>MATCH(O872,rawBidData!$A$2:$A$146,0)</f>
        <v>#N/A</v>
      </c>
    </row>
    <row r="873">
      <c r="A873" s="2">
        <v>42370.0</v>
      </c>
      <c r="B873" s="5" t="str">
        <f>rawTransactionSheet!B873</f>
        <v>NandiBid</v>
      </c>
      <c r="C873" s="5" t="str">
        <f>rawTransactionSheet!C873</f>
        <v>127831</v>
      </c>
      <c r="D873" s="5" t="str">
        <f>rawTransactionSheet!D873</f>
        <v>MAHINDRA</v>
      </c>
      <c r="E873" s="5" t="str">
        <f>rawTransactionSheet!E873</f>
        <v>SCORPIO</v>
      </c>
      <c r="F873" s="5" t="str">
        <f>IFERROR(VLOOKUP(E873,modelMapping,2,0),E873)</f>
        <v>SCORPIO</v>
      </c>
      <c r="G873" s="5" t="str">
        <f>rawTransactionSheet!F873</f>
        <v>SLE</v>
      </c>
      <c r="H873" s="1" t="str">
        <f t="shared" si="1"/>
        <v>SLE</v>
      </c>
      <c r="I873" s="5" t="str">
        <f>rawTransactionSheet!G873</f>
        <v>2011</v>
      </c>
      <c r="J873" s="5" t="str">
        <f>rawTransactionSheet!H873</f>
        <v>444000</v>
      </c>
      <c r="K873" s="5" t="str">
        <f>rawTransactionSheet!I873</f>
        <v>76268</v>
      </c>
      <c r="L873" s="5" t="str">
        <f>rawTransactionSheet!J873</f>
        <v>5</v>
      </c>
      <c r="M873" s="5" t="str">
        <f>rawTransactionSheet!K873</f>
        <v>2</v>
      </c>
      <c r="N873" s="5" t="str">
        <f>rawTransactionSheet!L873</f>
        <v>BANGALORE</v>
      </c>
      <c r="O873" s="1" t="str">
        <f t="shared" si="66"/>
        <v>127831</v>
      </c>
      <c r="P873" s="1" t="str">
        <f>MATCH(O873,rawBidData!$A$2:$A$146,0)</f>
        <v>#N/A</v>
      </c>
    </row>
    <row r="874">
      <c r="A874" s="2">
        <v>42370.0</v>
      </c>
      <c r="B874" s="5" t="str">
        <f>rawTransactionSheet!B874</f>
        <v>NandiBid</v>
      </c>
      <c r="C874" s="5" t="str">
        <f>rawTransactionSheet!C874</f>
        <v>131546</v>
      </c>
      <c r="D874" s="5" t="str">
        <f>rawTransactionSheet!D874</f>
        <v>MAHINDRA</v>
      </c>
      <c r="E874" s="5" t="str">
        <f>rawTransactionSheet!E874</f>
        <v>SCORPIO</v>
      </c>
      <c r="F874" s="5" t="str">
        <f>IFERROR(VLOOKUP(E874,modelMapping,2,0),E874)</f>
        <v>SCORPIO</v>
      </c>
      <c r="G874" s="5" t="str">
        <f>rawTransactionSheet!F874</f>
        <v>VLX 2WD</v>
      </c>
      <c r="H874" s="1" t="str">
        <f t="shared" si="1"/>
        <v>VLX 2WD</v>
      </c>
      <c r="I874" s="5" t="str">
        <f>rawTransactionSheet!G874</f>
        <v>2011</v>
      </c>
      <c r="J874" s="5" t="str">
        <f>rawTransactionSheet!H874</f>
        <v>444000</v>
      </c>
      <c r="K874" s="5" t="str">
        <f>rawTransactionSheet!I874</f>
        <v>119404</v>
      </c>
      <c r="L874" s="5" t="str">
        <f>rawTransactionSheet!J874</f>
        <v>5</v>
      </c>
      <c r="M874" s="5" t="str">
        <f>rawTransactionSheet!K874</f>
        <v>2</v>
      </c>
      <c r="N874" s="5" t="str">
        <f>rawTransactionSheet!L874</f>
        <v>BANGALORE</v>
      </c>
      <c r="O874" s="1" t="str">
        <f t="shared" si="66"/>
        <v>131546</v>
      </c>
      <c r="P874" s="1" t="str">
        <f>MATCH(O874,rawBidData!$A$2:$A$146,0)</f>
        <v>#N/A</v>
      </c>
    </row>
    <row r="875">
      <c r="A875" s="2">
        <v>42370.0</v>
      </c>
      <c r="B875" s="5" t="str">
        <f>rawTransactionSheet!B875</f>
        <v>NandiBid</v>
      </c>
      <c r="C875" s="5" t="str">
        <f>rawTransactionSheet!C875</f>
        <v>136446</v>
      </c>
      <c r="D875" s="5" t="str">
        <f>rawTransactionSheet!D875</f>
        <v>MAHINDRA</v>
      </c>
      <c r="E875" s="5" t="str">
        <f>rawTransactionSheet!E875</f>
        <v>SCORPIO</v>
      </c>
      <c r="F875" s="5" t="str">
        <f>IFERROR(VLOOKUP(E875,modelMapping,2,0),E875)</f>
        <v>SCORPIO</v>
      </c>
      <c r="G875" s="5" t="str">
        <f>rawTransactionSheet!F875</f>
        <v>VLX 2WD</v>
      </c>
      <c r="H875" s="1" t="str">
        <f t="shared" si="1"/>
        <v>VLX 2WD</v>
      </c>
      <c r="I875" s="5" t="str">
        <f>rawTransactionSheet!G875</f>
        <v>2010</v>
      </c>
      <c r="J875" s="5" t="str">
        <f>rawTransactionSheet!H875</f>
        <v>444000</v>
      </c>
      <c r="K875" s="5" t="str">
        <f>rawTransactionSheet!I875</f>
        <v>111243</v>
      </c>
      <c r="L875" s="5" t="str">
        <f>rawTransactionSheet!J875</f>
        <v>6</v>
      </c>
      <c r="M875" s="5" t="str">
        <f>rawTransactionSheet!K875</f>
        <v>1</v>
      </c>
      <c r="N875" s="5" t="str">
        <f>rawTransactionSheet!L875</f>
        <v>BANGALORE</v>
      </c>
      <c r="O875" s="1" t="str">
        <f t="shared" si="66"/>
        <v>136446</v>
      </c>
      <c r="P875" s="1" t="str">
        <f>MATCH(O875,rawBidData!$A$2:$A$146,0)</f>
        <v>#N/A</v>
      </c>
    </row>
    <row r="876">
      <c r="A876" s="2">
        <v>42370.0</v>
      </c>
      <c r="B876" s="5" t="str">
        <f>rawTransactionSheet!B876</f>
        <v>NandiBid</v>
      </c>
      <c r="C876" s="5" t="str">
        <f>rawTransactionSheet!C876</f>
        <v>119664</v>
      </c>
      <c r="D876" s="5" t="str">
        <f>rawTransactionSheet!D876</f>
        <v>MARUTI SUZUKI</v>
      </c>
      <c r="E876" s="5" t="str">
        <f>rawTransactionSheet!E876</f>
        <v>Swift</v>
      </c>
      <c r="F876" s="5" t="str">
        <f>IFERROR(VLOOKUP(E876,modelMapping,2,0),E876)</f>
        <v>Swift</v>
      </c>
      <c r="G876" s="5" t="str">
        <f>rawTransactionSheet!F876</f>
        <v>VDI</v>
      </c>
      <c r="H876" s="1" t="str">
        <f t="shared" si="1"/>
        <v>VDI</v>
      </c>
      <c r="I876" s="5" t="str">
        <f>rawTransactionSheet!G876</f>
        <v>2011</v>
      </c>
      <c r="J876" s="5" t="str">
        <f>rawTransactionSheet!H876</f>
        <v>444000</v>
      </c>
      <c r="K876" s="5" t="str">
        <f>rawTransactionSheet!I876</f>
        <v>76326</v>
      </c>
      <c r="L876" s="5" t="str">
        <f>rawTransactionSheet!J876</f>
        <v>5</v>
      </c>
      <c r="M876" s="5" t="str">
        <f>rawTransactionSheet!K876</f>
        <v>2</v>
      </c>
      <c r="N876" s="5" t="str">
        <f>rawTransactionSheet!L876</f>
        <v>BANGALORE</v>
      </c>
      <c r="O876" s="1" t="str">
        <f t="shared" si="66"/>
        <v>119664</v>
      </c>
      <c r="P876" s="1" t="str">
        <f>MATCH(O876,rawBidData!$A$2:$A$146,0)</f>
        <v>#N/A</v>
      </c>
    </row>
    <row r="877">
      <c r="A877" s="2">
        <v>42370.0</v>
      </c>
      <c r="B877" s="5" t="str">
        <f>rawTransactionSheet!B877</f>
        <v>RNS</v>
      </c>
      <c r="C877" s="5" t="str">
        <f>rawTransactionSheet!C877</f>
        <v>KA05MJ5485</v>
      </c>
      <c r="D877" s="5" t="str">
        <f>rawTransactionSheet!D877</f>
        <v>MARUTI SUZUKI</v>
      </c>
      <c r="E877" s="5" t="str">
        <f>rawTransactionSheet!E877</f>
        <v>Swift</v>
      </c>
      <c r="F877" s="5" t="str">
        <f>IFERROR(VLOOKUP(E877,modelMapping,2,0),E877)</f>
        <v>Swift</v>
      </c>
      <c r="G877" s="5" t="str">
        <f>rawTransactionSheet!F877</f>
        <v>VDI</v>
      </c>
      <c r="H877" s="1" t="str">
        <f t="shared" si="1"/>
        <v>VDI</v>
      </c>
      <c r="I877" s="5" t="str">
        <f>rawTransactionSheet!G877</f>
        <v>2011</v>
      </c>
      <c r="J877" s="5" t="str">
        <f>rawTransactionSheet!H877</f>
        <v>444000</v>
      </c>
      <c r="K877" s="5" t="str">
        <f>rawTransactionSheet!I877</f>
        <v>68550</v>
      </c>
      <c r="L877" s="5" t="str">
        <f>rawTransactionSheet!J877</f>
        <v>4.832876712</v>
      </c>
      <c r="M877" s="5" t="str">
        <f>rawTransactionSheet!K877</f>
        <v>2</v>
      </c>
      <c r="N877" s="5" t="str">
        <f>rawTransactionSheet!L877</f>
        <v>BANGALORE</v>
      </c>
    </row>
    <row r="878">
      <c r="A878" s="2">
        <v>42370.0</v>
      </c>
      <c r="B878" s="5" t="str">
        <f>rawTransactionSheet!B878</f>
        <v>NandiBid</v>
      </c>
      <c r="C878" s="5" t="str">
        <f>rawTransactionSheet!C878</f>
        <v>125202</v>
      </c>
      <c r="D878" s="5" t="str">
        <f>rawTransactionSheet!D878</f>
        <v>MARUTI SUZUKI</v>
      </c>
      <c r="E878" s="5" t="str">
        <f>rawTransactionSheet!E878</f>
        <v>SWIFT</v>
      </c>
      <c r="F878" s="5" t="str">
        <f>IFERROR(VLOOKUP(E878,modelMapping,2,0),E878)</f>
        <v>SWIFT</v>
      </c>
      <c r="G878" s="5" t="str">
        <f>rawTransactionSheet!F878</f>
        <v>VXI</v>
      </c>
      <c r="H878" s="1" t="str">
        <f t="shared" si="1"/>
        <v>VXI</v>
      </c>
      <c r="I878" s="5" t="str">
        <f>rawTransactionSheet!G878</f>
        <v>2012</v>
      </c>
      <c r="J878" s="5" t="str">
        <f>rawTransactionSheet!H878</f>
        <v>444000</v>
      </c>
      <c r="K878" s="5" t="str">
        <f>rawTransactionSheet!I878</f>
        <v>26747</v>
      </c>
      <c r="L878" s="5" t="str">
        <f>rawTransactionSheet!J878</f>
        <v>4</v>
      </c>
      <c r="M878" s="5" t="str">
        <f>rawTransactionSheet!K878</f>
        <v>2</v>
      </c>
      <c r="N878" s="5" t="str">
        <f>rawTransactionSheet!L878</f>
        <v>BANGALORE</v>
      </c>
      <c r="O878" s="1" t="str">
        <f>VALUE(C878)</f>
        <v>125202</v>
      </c>
      <c r="P878" s="1" t="str">
        <f>MATCH(O878,rawBidData!$A$2:$A$146,0)</f>
        <v>#N/A</v>
      </c>
    </row>
    <row r="879">
      <c r="A879" s="2">
        <v>42370.0</v>
      </c>
      <c r="B879" s="5" t="str">
        <f>rawTransactionSheet!B879</f>
        <v>Pratham</v>
      </c>
      <c r="C879" s="5" t="str">
        <f>rawTransactionSheet!C879</f>
        <v>177</v>
      </c>
      <c r="D879" s="5" t="str">
        <f>rawTransactionSheet!D879</f>
        <v>MARUTI SUZUKI</v>
      </c>
      <c r="E879" s="5" t="str">
        <f>rawTransactionSheet!E879</f>
        <v>Swift</v>
      </c>
      <c r="F879" s="5" t="str">
        <f>IFERROR(VLOOKUP(E879,modelMapping,2,0),E879)</f>
        <v>Swift</v>
      </c>
      <c r="G879" s="5" t="str">
        <f>rawTransactionSheet!F879</f>
        <v>VXI ABS</v>
      </c>
      <c r="H879" s="1" t="str">
        <f t="shared" si="1"/>
        <v>VXI ABS</v>
      </c>
      <c r="I879" s="5" t="str">
        <f>rawTransactionSheet!G879</f>
        <v>2010</v>
      </c>
      <c r="J879" s="5" t="str">
        <f>rawTransactionSheet!H879</f>
        <v>444000</v>
      </c>
      <c r="K879" s="5" t="str">
        <f>rawTransactionSheet!I879</f>
        <v>35241.61533</v>
      </c>
      <c r="L879" s="5" t="str">
        <f>rawTransactionSheet!J879</f>
        <v>4.405201916</v>
      </c>
      <c r="M879" s="5" t="str">
        <f>rawTransactionSheet!K879</f>
        <v>1</v>
      </c>
      <c r="N879" s="5" t="str">
        <f>rawTransactionSheet!L879</f>
        <v>BANGALORE</v>
      </c>
    </row>
    <row r="880">
      <c r="A880" s="2">
        <v>42370.0</v>
      </c>
      <c r="B880" s="5" t="str">
        <f>rawTransactionSheet!B880</f>
        <v>Pratham</v>
      </c>
      <c r="C880" s="5" t="str">
        <f>rawTransactionSheet!C880</f>
        <v>72</v>
      </c>
      <c r="D880" s="5" t="str">
        <f>rawTransactionSheet!D880</f>
        <v>MARUTI SUZUKI</v>
      </c>
      <c r="E880" s="5" t="str">
        <f>rawTransactionSheet!E880</f>
        <v>Swift Dzire</v>
      </c>
      <c r="F880" s="5" t="str">
        <f>IFERROR(VLOOKUP(E880,modelMapping,2,0),E880)</f>
        <v>Swift Dzire</v>
      </c>
      <c r="G880" s="5" t="str">
        <f>rawTransactionSheet!F880</f>
        <v>VXI</v>
      </c>
      <c r="H880" s="1" t="str">
        <f t="shared" si="1"/>
        <v>VXI</v>
      </c>
      <c r="I880" s="5" t="str">
        <f>rawTransactionSheet!G880</f>
        <v>2011</v>
      </c>
      <c r="J880" s="5" t="str">
        <f>rawTransactionSheet!H880</f>
        <v>444000</v>
      </c>
      <c r="K880" s="5" t="str">
        <f>rawTransactionSheet!I880</f>
        <v>25429.15811</v>
      </c>
      <c r="L880" s="5" t="str">
        <f>rawTransactionSheet!J880</f>
        <v>3.178644764</v>
      </c>
      <c r="M880" s="5" t="str">
        <f>rawTransactionSheet!K880</f>
        <v>1</v>
      </c>
      <c r="N880" s="5" t="str">
        <f>rawTransactionSheet!L880</f>
        <v>BANGALORE</v>
      </c>
    </row>
    <row r="881">
      <c r="A881" s="2">
        <v>42370.0</v>
      </c>
      <c r="B881" s="5" t="str">
        <f>rawTransactionSheet!B881</f>
        <v>Pratham</v>
      </c>
      <c r="C881" s="5" t="str">
        <f>rawTransactionSheet!C881</f>
        <v>153</v>
      </c>
      <c r="D881" s="5" t="str">
        <f>rawTransactionSheet!D881</f>
        <v>MARUTI SUZUKI</v>
      </c>
      <c r="E881" s="5" t="str">
        <f>rawTransactionSheet!E881</f>
        <v>SX4</v>
      </c>
      <c r="F881" s="5" t="str">
        <f>IFERROR(VLOOKUP(E881,modelMapping,2,0),E881)</f>
        <v>SX4</v>
      </c>
      <c r="G881" s="5" t="str">
        <f>rawTransactionSheet!F881</f>
        <v>ZXI</v>
      </c>
      <c r="H881" s="1" t="str">
        <f t="shared" si="1"/>
        <v>ZXI</v>
      </c>
      <c r="I881" s="5" t="str">
        <f>rawTransactionSheet!G881</f>
        <v>2010</v>
      </c>
      <c r="J881" s="5" t="str">
        <f>rawTransactionSheet!H881</f>
        <v>444000</v>
      </c>
      <c r="K881" s="5" t="str">
        <f>rawTransactionSheet!I881</f>
        <v>34409.3087</v>
      </c>
      <c r="L881" s="5" t="str">
        <f>rawTransactionSheet!J881</f>
        <v>4.301163587</v>
      </c>
      <c r="M881" s="5" t="str">
        <f>rawTransactionSheet!K881</f>
        <v>1</v>
      </c>
      <c r="N881" s="5" t="str">
        <f>rawTransactionSheet!L881</f>
        <v>BANGALORE</v>
      </c>
    </row>
    <row r="882">
      <c r="A882" s="2">
        <v>42370.0</v>
      </c>
      <c r="B882" s="5" t="str">
        <f>rawTransactionSheet!B882</f>
        <v>Pratham</v>
      </c>
      <c r="C882" s="5" t="str">
        <f>rawTransactionSheet!C882</f>
        <v>155</v>
      </c>
      <c r="D882" s="5" t="str">
        <f>rawTransactionSheet!D882</f>
        <v>MARUTI SUZUKI</v>
      </c>
      <c r="E882" s="5" t="str">
        <f>rawTransactionSheet!E882</f>
        <v>SX4</v>
      </c>
      <c r="F882" s="5" t="str">
        <f>IFERROR(VLOOKUP(E882,modelMapping,2,0),E882)</f>
        <v>SX4</v>
      </c>
      <c r="G882" s="5" t="str">
        <f>rawTransactionSheet!F882</f>
        <v>ZXI</v>
      </c>
      <c r="H882" s="1" t="str">
        <f t="shared" si="1"/>
        <v>ZXI</v>
      </c>
      <c r="I882" s="5" t="str">
        <f>rawTransactionSheet!G882</f>
        <v>2010</v>
      </c>
      <c r="J882" s="5" t="str">
        <f>rawTransactionSheet!H882</f>
        <v>444000</v>
      </c>
      <c r="K882" s="5" t="str">
        <f>rawTransactionSheet!I882</f>
        <v>34475.01711</v>
      </c>
      <c r="L882" s="5" t="str">
        <f>rawTransactionSheet!J882</f>
        <v>4.309377139</v>
      </c>
      <c r="M882" s="5" t="str">
        <f>rawTransactionSheet!K882</f>
        <v>1</v>
      </c>
      <c r="N882" s="5" t="str">
        <f>rawTransactionSheet!L882</f>
        <v>BANGALORE</v>
      </c>
    </row>
    <row r="883">
      <c r="A883" s="2">
        <v>42370.0</v>
      </c>
      <c r="B883" s="5" t="str">
        <f>rawTransactionSheet!B883</f>
        <v>NandiBid</v>
      </c>
      <c r="C883" s="5" t="str">
        <f>rawTransactionSheet!C883</f>
        <v>122843</v>
      </c>
      <c r="D883" s="5" t="str">
        <f>rawTransactionSheet!D883</f>
        <v>MARUTI SUZUKI</v>
      </c>
      <c r="E883" s="5" t="str">
        <f>rawTransactionSheet!E883</f>
        <v>SX4</v>
      </c>
      <c r="F883" s="5" t="str">
        <f>IFERROR(VLOOKUP(E883,modelMapping,2,0),E883)</f>
        <v>SX4</v>
      </c>
      <c r="G883" s="5" t="str">
        <f>rawTransactionSheet!F883</f>
        <v>ZXI AT</v>
      </c>
      <c r="H883" s="1" t="str">
        <f t="shared" si="1"/>
        <v>ZXI AT</v>
      </c>
      <c r="I883" s="5" t="str">
        <f>rawTransactionSheet!G883</f>
        <v>2011</v>
      </c>
      <c r="J883" s="5" t="str">
        <f>rawTransactionSheet!H883</f>
        <v>444000</v>
      </c>
      <c r="K883" s="5" t="str">
        <f>rawTransactionSheet!I883</f>
        <v>20413</v>
      </c>
      <c r="L883" s="5" t="str">
        <f>rawTransactionSheet!J883</f>
        <v>5</v>
      </c>
      <c r="M883" s="5" t="str">
        <f>rawTransactionSheet!K883</f>
        <v>1</v>
      </c>
      <c r="N883" s="5" t="str">
        <f>rawTransactionSheet!L883</f>
        <v>BANGALORE</v>
      </c>
      <c r="O883" s="1" t="str">
        <f t="shared" ref="O883:O884" si="67">VALUE(C883)</f>
        <v>122843</v>
      </c>
      <c r="P883" s="1" t="str">
        <f>MATCH(O883,rawBidData!$A$2:$A$146,0)</f>
        <v>#N/A</v>
      </c>
    </row>
    <row r="884">
      <c r="A884" s="2">
        <v>42370.0</v>
      </c>
      <c r="B884" s="5" t="str">
        <f>rawTransactionSheet!B884</f>
        <v>NandiBid</v>
      </c>
      <c r="C884" s="5" t="str">
        <f>rawTransactionSheet!C884</f>
        <v>125467</v>
      </c>
      <c r="D884" s="5" t="str">
        <f>rawTransactionSheet!D884</f>
        <v>VOLKSWAGEN</v>
      </c>
      <c r="E884" s="5" t="str">
        <f>rawTransactionSheet!E884</f>
        <v>VENTO</v>
      </c>
      <c r="F884" s="5" t="str">
        <f>IFERROR(VLOOKUP(E884,modelMapping,2,0),E884)</f>
        <v>VENTO</v>
      </c>
      <c r="G884" s="5" t="str">
        <f>rawTransactionSheet!F884</f>
        <v>Highline Diesel</v>
      </c>
      <c r="H884" s="1" t="str">
        <f t="shared" si="1"/>
        <v>Highline Diesel</v>
      </c>
      <c r="I884" s="5" t="str">
        <f>rawTransactionSheet!G884</f>
        <v>2011</v>
      </c>
      <c r="J884" s="5" t="str">
        <f>rawTransactionSheet!H884</f>
        <v>444000</v>
      </c>
      <c r="K884" s="5" t="str">
        <f>rawTransactionSheet!I884</f>
        <v>73094</v>
      </c>
      <c r="L884" s="5" t="str">
        <f>rawTransactionSheet!J884</f>
        <v>5</v>
      </c>
      <c r="M884" s="5" t="str">
        <f>rawTransactionSheet!K884</f>
        <v>2</v>
      </c>
      <c r="N884" s="5" t="str">
        <f>rawTransactionSheet!L884</f>
        <v>BANGALORE</v>
      </c>
      <c r="O884" s="1" t="str">
        <f t="shared" si="67"/>
        <v>125467</v>
      </c>
      <c r="P884" s="1" t="str">
        <f>MATCH(O884,rawBidData!$A$2:$A$146,0)</f>
        <v>#N/A</v>
      </c>
    </row>
    <row r="885">
      <c r="A885" s="2">
        <v>42370.0</v>
      </c>
      <c r="B885" s="5" t="str">
        <f>rawTransactionSheet!B885</f>
        <v>KALYANI MOTORS PVT LTD</v>
      </c>
      <c r="C885" s="5" t="str">
        <f>rawTransactionSheet!C885</f>
        <v>KA05MS3189</v>
      </c>
      <c r="D885" s="5" t="str">
        <f>rawTransactionSheet!D885</f>
        <v>MARUTI SUZUKI</v>
      </c>
      <c r="E885" s="5" t="str">
        <f>rawTransactionSheet!E885</f>
        <v>WAGON R</v>
      </c>
      <c r="F885" s="5" t="str">
        <f>IFERROR(VLOOKUP(E885,modelMapping,2,0),E885)</f>
        <v>WAGON R</v>
      </c>
      <c r="G885" s="5" t="str">
        <f>rawTransactionSheet!F885</f>
        <v>VXI</v>
      </c>
      <c r="H885" s="1" t="str">
        <f t="shared" si="1"/>
        <v>VXI</v>
      </c>
      <c r="I885" s="5" t="str">
        <f>rawTransactionSheet!G885</f>
        <v>2015</v>
      </c>
      <c r="J885" s="5" t="str">
        <f>rawTransactionSheet!H885</f>
        <v>444000</v>
      </c>
      <c r="K885" s="5" t="str">
        <f>rawTransactionSheet!I885</f>
        <v>1950</v>
      </c>
      <c r="L885" s="5" t="str">
        <f>rawTransactionSheet!J885</f>
        <v>0.5</v>
      </c>
      <c r="M885" s="5" t="str">
        <f>rawTransactionSheet!K885</f>
        <v>1</v>
      </c>
      <c r="N885" s="5" t="str">
        <f>rawTransactionSheet!L885</f>
        <v>BANGALORE</v>
      </c>
    </row>
    <row r="886">
      <c r="A886" s="2">
        <v>42370.0</v>
      </c>
      <c r="B886" s="5" t="str">
        <f>rawTransactionSheet!B886</f>
        <v>NandiBid</v>
      </c>
      <c r="C886" s="7" t="str">
        <f>rawTransactionSheet!C886</f>
        <v>128228</v>
      </c>
      <c r="D886" s="5" t="str">
        <f>rawTransactionSheet!D886</f>
        <v>HONDA</v>
      </c>
      <c r="E886" s="5" t="str">
        <f>rawTransactionSheet!E886</f>
        <v>CITY</v>
      </c>
      <c r="F886" s="5" t="str">
        <f>IFERROR(VLOOKUP(E886,modelMapping,2,0),E886)</f>
        <v>CITY</v>
      </c>
      <c r="G886" s="5" t="str">
        <f>rawTransactionSheet!F886</f>
        <v>1.5 S MT</v>
      </c>
      <c r="H886" s="1" t="str">
        <f t="shared" si="1"/>
        <v>1.5 S MT</v>
      </c>
      <c r="I886" s="5" t="str">
        <f>rawTransactionSheet!G886</f>
        <v>2009</v>
      </c>
      <c r="J886" s="5" t="str">
        <f>rawTransactionSheet!H886</f>
        <v>444000</v>
      </c>
      <c r="K886" s="5" t="str">
        <f>rawTransactionSheet!I886</f>
        <v>66498</v>
      </c>
      <c r="L886" s="5" t="str">
        <f>rawTransactionSheet!J886</f>
        <v>7</v>
      </c>
      <c r="M886" s="5" t="str">
        <f>rawTransactionSheet!K886</f>
        <v>1</v>
      </c>
      <c r="N886" s="5" t="str">
        <f>rawTransactionSheet!L886</f>
        <v>BANGALORE</v>
      </c>
      <c r="O886" s="1" t="str">
        <f t="shared" ref="O886:O894" si="68">VALUE(C886)</f>
        <v>128228</v>
      </c>
      <c r="P886" s="1" t="str">
        <f>MATCH(O886,rawBidData!$A$2:$A$146,0)</f>
        <v>97</v>
      </c>
    </row>
    <row r="887">
      <c r="A887" s="2">
        <v>42370.0</v>
      </c>
      <c r="B887" s="5" t="str">
        <f>rawTransactionSheet!B887</f>
        <v>NandiBid</v>
      </c>
      <c r="C887" s="7" t="str">
        <f>rawTransactionSheet!C887</f>
        <v>131546</v>
      </c>
      <c r="D887" s="5" t="str">
        <f>rawTransactionSheet!D887</f>
        <v>MAHINDRA</v>
      </c>
      <c r="E887" s="5" t="str">
        <f>rawTransactionSheet!E887</f>
        <v>SCORPIO</v>
      </c>
      <c r="F887" s="5" t="str">
        <f>IFERROR(VLOOKUP(E887,modelMapping,2,0),E887)</f>
        <v>SCORPIO</v>
      </c>
      <c r="G887" s="5" t="str">
        <f>rawTransactionSheet!F887</f>
        <v>VLX 2WD BS-IV</v>
      </c>
      <c r="H887" s="1" t="str">
        <f t="shared" si="1"/>
        <v>VLX 2WD</v>
      </c>
      <c r="I887" s="5" t="str">
        <f>rawTransactionSheet!G887</f>
        <v>2011</v>
      </c>
      <c r="J887" s="5" t="str">
        <f>rawTransactionSheet!H887</f>
        <v>444000</v>
      </c>
      <c r="K887" s="5" t="str">
        <f>rawTransactionSheet!I887</f>
        <v>119404</v>
      </c>
      <c r="L887" s="5" t="str">
        <f>rawTransactionSheet!J887</f>
        <v>5</v>
      </c>
      <c r="M887" s="5" t="str">
        <f>rawTransactionSheet!K887</f>
        <v>2</v>
      </c>
      <c r="N887" s="5" t="str">
        <f>rawTransactionSheet!L887</f>
        <v>BANGALORE</v>
      </c>
      <c r="O887" s="1" t="str">
        <f t="shared" si="68"/>
        <v>131546</v>
      </c>
      <c r="P887" s="1" t="str">
        <f>MATCH(O887,rawBidData!$A$2:$A$146,0)</f>
        <v>#N/A</v>
      </c>
    </row>
    <row r="888">
      <c r="A888" s="2">
        <v>42370.0</v>
      </c>
      <c r="B888" s="5" t="str">
        <f>rawTransactionSheet!B888</f>
        <v>NandiBid</v>
      </c>
      <c r="C888" s="7" t="str">
        <f>rawTransactionSheet!C888</f>
        <v>136194</v>
      </c>
      <c r="D888" s="5" t="str">
        <f>rawTransactionSheet!D888</f>
        <v>TOYOTA</v>
      </c>
      <c r="E888" s="5" t="str">
        <f>rawTransactionSheet!E888</f>
        <v>COROLLA ALTIS</v>
      </c>
      <c r="F888" s="5" t="str">
        <f>IFERROR(VLOOKUP(E888,modelMapping,2,0),E888)</f>
        <v>COROLLA ALTIS</v>
      </c>
      <c r="G888" s="5" t="str">
        <f>rawTransactionSheet!F888</f>
        <v>1.8 G</v>
      </c>
      <c r="H888" s="1" t="str">
        <f t="shared" si="1"/>
        <v>1.8 G</v>
      </c>
      <c r="I888" s="5" t="str">
        <f>rawTransactionSheet!G888</f>
        <v>2009</v>
      </c>
      <c r="J888" s="5" t="str">
        <f>rawTransactionSheet!H888</f>
        <v>444000</v>
      </c>
      <c r="K888" s="5" t="str">
        <f>rawTransactionSheet!I888</f>
        <v>79883</v>
      </c>
      <c r="L888" s="5" t="str">
        <f>rawTransactionSheet!J888</f>
        <v>7</v>
      </c>
      <c r="M888" s="5" t="str">
        <f>rawTransactionSheet!K888</f>
        <v>2</v>
      </c>
      <c r="N888" s="5" t="str">
        <f>rawTransactionSheet!L888</f>
        <v>BANGALORE</v>
      </c>
      <c r="O888" s="1" t="str">
        <f t="shared" si="68"/>
        <v>136194</v>
      </c>
      <c r="P888" s="1" t="str">
        <f>MATCH(O888,rawBidData!$A$2:$A$146,0)</f>
        <v>#N/A</v>
      </c>
    </row>
    <row r="889">
      <c r="A889" s="2">
        <v>42370.0</v>
      </c>
      <c r="B889" s="5" t="str">
        <f>rawTransactionSheet!B889</f>
        <v>NandiBid</v>
      </c>
      <c r="C889" s="7" t="str">
        <f>rawTransactionSheet!C889</f>
        <v>135705</v>
      </c>
      <c r="D889" s="5" t="str">
        <f>rawTransactionSheet!D889</f>
        <v>MARUTI SUZUKI</v>
      </c>
      <c r="E889" s="5" t="str">
        <f>rawTransactionSheet!E889</f>
        <v>RITZ</v>
      </c>
      <c r="F889" s="5" t="str">
        <f>IFERROR(VLOOKUP(E889,modelMapping,2,0),E889)</f>
        <v>RITZ</v>
      </c>
      <c r="G889" s="5" t="str">
        <f>rawTransactionSheet!F889</f>
        <v>Zdi BS-IV</v>
      </c>
      <c r="H889" s="1" t="str">
        <f t="shared" si="1"/>
        <v>Zdi</v>
      </c>
      <c r="I889" s="5" t="str">
        <f>rawTransactionSheet!G889</f>
        <v>2012</v>
      </c>
      <c r="J889" s="5" t="str">
        <f>rawTransactionSheet!H889</f>
        <v>444000</v>
      </c>
      <c r="K889" s="5" t="str">
        <f>rawTransactionSheet!I889</f>
        <v>47213</v>
      </c>
      <c r="L889" s="5" t="str">
        <f>rawTransactionSheet!J889</f>
        <v>4</v>
      </c>
      <c r="M889" s="5" t="str">
        <f>rawTransactionSheet!K889</f>
        <v>1</v>
      </c>
      <c r="N889" s="5" t="str">
        <f>rawTransactionSheet!L889</f>
        <v>BANGALORE</v>
      </c>
      <c r="O889" s="1" t="str">
        <f t="shared" si="68"/>
        <v>135705</v>
      </c>
      <c r="P889" s="1" t="str">
        <f>MATCH(O889,rawBidData!$A$2:$A$146,0)</f>
        <v>#N/A</v>
      </c>
    </row>
    <row r="890">
      <c r="A890" s="2">
        <v>42370.0</v>
      </c>
      <c r="B890" s="5" t="str">
        <f>rawTransactionSheet!B890</f>
        <v>NandiBid</v>
      </c>
      <c r="C890" s="7" t="str">
        <f>rawTransactionSheet!C890</f>
        <v>136446</v>
      </c>
      <c r="D890" s="5" t="str">
        <f>rawTransactionSheet!D890</f>
        <v>MAHINDRA</v>
      </c>
      <c r="E890" s="5" t="str">
        <f>rawTransactionSheet!E890</f>
        <v>SCORPIO</v>
      </c>
      <c r="F890" s="5" t="str">
        <f>IFERROR(VLOOKUP(E890,modelMapping,2,0),E890)</f>
        <v>SCORPIO</v>
      </c>
      <c r="G890" s="5" t="str">
        <f>rawTransactionSheet!F890</f>
        <v>VLX 2WD BS-IV</v>
      </c>
      <c r="H890" s="1" t="str">
        <f t="shared" si="1"/>
        <v>VLX 2WD</v>
      </c>
      <c r="I890" s="5" t="str">
        <f>rawTransactionSheet!G890</f>
        <v>2010</v>
      </c>
      <c r="J890" s="5" t="str">
        <f>rawTransactionSheet!H890</f>
        <v>444000</v>
      </c>
      <c r="K890" s="5" t="str">
        <f>rawTransactionSheet!I890</f>
        <v>111243</v>
      </c>
      <c r="L890" s="5" t="str">
        <f>rawTransactionSheet!J890</f>
        <v>6</v>
      </c>
      <c r="M890" s="5" t="str">
        <f>rawTransactionSheet!K890</f>
        <v>1</v>
      </c>
      <c r="N890" s="5" t="str">
        <f>rawTransactionSheet!L890</f>
        <v>BANGALORE</v>
      </c>
      <c r="O890" s="1" t="str">
        <f t="shared" si="68"/>
        <v>136446</v>
      </c>
      <c r="P890" s="1" t="str">
        <f>MATCH(O890,rawBidData!$A$2:$A$146,0)</f>
        <v>#N/A</v>
      </c>
    </row>
    <row r="891">
      <c r="A891" s="2">
        <v>42370.0</v>
      </c>
      <c r="B891" s="5" t="str">
        <f>rawTransactionSheet!B891</f>
        <v>NandiBid</v>
      </c>
      <c r="C891" s="7" t="str">
        <f>rawTransactionSheet!C891</f>
        <v>132708</v>
      </c>
      <c r="D891" s="5" t="str">
        <f>rawTransactionSheet!D891</f>
        <v>HONDA</v>
      </c>
      <c r="E891" s="5" t="str">
        <f>rawTransactionSheet!E891</f>
        <v>CITY</v>
      </c>
      <c r="F891" s="5" t="str">
        <f>IFERROR(VLOOKUP(E891,modelMapping,2,0),E891)</f>
        <v>CITY</v>
      </c>
      <c r="G891" s="5" t="str">
        <f>rawTransactionSheet!F891</f>
        <v>1.5 V MT</v>
      </c>
      <c r="H891" s="1" t="str">
        <f t="shared" si="1"/>
        <v>1.5 V MT</v>
      </c>
      <c r="I891" s="5" t="str">
        <f>rawTransactionSheet!G891</f>
        <v>2010</v>
      </c>
      <c r="J891" s="5" t="str">
        <f>rawTransactionSheet!H891</f>
        <v>444000</v>
      </c>
      <c r="K891" s="5" t="str">
        <f>rawTransactionSheet!I891</f>
        <v>88584</v>
      </c>
      <c r="L891" s="5" t="str">
        <f>rawTransactionSheet!J891</f>
        <v>6</v>
      </c>
      <c r="M891" s="5" t="str">
        <f>rawTransactionSheet!K891</f>
        <v>1</v>
      </c>
      <c r="N891" s="5" t="str">
        <f>rawTransactionSheet!L891</f>
        <v>BANGALORE</v>
      </c>
      <c r="O891" s="1" t="str">
        <f t="shared" si="68"/>
        <v>132708</v>
      </c>
      <c r="P891" s="1" t="str">
        <f>MATCH(O891,rawBidData!$A$2:$A$146,0)</f>
        <v>#N/A</v>
      </c>
    </row>
    <row r="892">
      <c r="A892" s="2">
        <v>42370.0</v>
      </c>
      <c r="B892" s="5" t="str">
        <f>rawTransactionSheet!B892</f>
        <v>NandiBid</v>
      </c>
      <c r="C892" s="7" t="str">
        <f>rawTransactionSheet!C892</f>
        <v>132514</v>
      </c>
      <c r="D892" s="5" t="str">
        <f>rawTransactionSheet!D892</f>
        <v>MARUTI SUZUKI</v>
      </c>
      <c r="E892" s="5" t="str">
        <f>rawTransactionSheet!E892</f>
        <v>CELERIO</v>
      </c>
      <c r="F892" s="5" t="str">
        <f>IFERROR(VLOOKUP(E892,modelMapping,2,0),E892)</f>
        <v>CELERIO</v>
      </c>
      <c r="G892" s="5" t="str">
        <f>rawTransactionSheet!F892</f>
        <v>VXi AT</v>
      </c>
      <c r="H892" s="1" t="str">
        <f t="shared" si="1"/>
        <v>VXi AT</v>
      </c>
      <c r="I892" s="5" t="str">
        <f>rawTransactionSheet!G892</f>
        <v>2014</v>
      </c>
      <c r="J892" s="5" t="str">
        <f>rawTransactionSheet!H892</f>
        <v>444000</v>
      </c>
      <c r="K892" s="5" t="str">
        <f>rawTransactionSheet!I892</f>
        <v>17796</v>
      </c>
      <c r="L892" s="5" t="str">
        <f>rawTransactionSheet!J892</f>
        <v>2</v>
      </c>
      <c r="M892" s="5" t="str">
        <f>rawTransactionSheet!K892</f>
        <v>1</v>
      </c>
      <c r="N892" s="5" t="str">
        <f>rawTransactionSheet!L892</f>
        <v>BANGALORE</v>
      </c>
      <c r="O892" s="1" t="str">
        <f t="shared" si="68"/>
        <v>132514</v>
      </c>
      <c r="P892" s="1" t="str">
        <f>MATCH(O892,rawBidData!$A$2:$A$146,0)</f>
        <v>#N/A</v>
      </c>
    </row>
    <row r="893">
      <c r="A893" s="2">
        <v>42370.0</v>
      </c>
      <c r="B893" s="5" t="str">
        <f>rawTransactionSheet!B893</f>
        <v>NandiBid</v>
      </c>
      <c r="C893" s="7" t="str">
        <f>rawTransactionSheet!C893</f>
        <v>136909</v>
      </c>
      <c r="D893" s="5" t="str">
        <f>rawTransactionSheet!D893</f>
        <v>MAHINDRA</v>
      </c>
      <c r="E893" s="5" t="str">
        <f>rawTransactionSheet!E893</f>
        <v>XYLO</v>
      </c>
      <c r="F893" s="5" t="str">
        <f>IFERROR(VLOOKUP(E893,modelMapping,2,0),E893)</f>
        <v>XYLO</v>
      </c>
      <c r="G893" s="5" t="str">
        <f>rawTransactionSheet!F893</f>
        <v>E9 BS-IV</v>
      </c>
      <c r="H893" s="1" t="str">
        <f t="shared" si="1"/>
        <v>E9</v>
      </c>
      <c r="I893" s="5" t="str">
        <f>rawTransactionSheet!G893</f>
        <v>2012</v>
      </c>
      <c r="J893" s="5" t="str">
        <f>rawTransactionSheet!H893</f>
        <v>444000</v>
      </c>
      <c r="K893" s="5" t="str">
        <f>rawTransactionSheet!I893</f>
        <v>32139</v>
      </c>
      <c r="L893" s="5" t="str">
        <f>rawTransactionSheet!J893</f>
        <v>4</v>
      </c>
      <c r="M893" s="5" t="str">
        <f>rawTransactionSheet!K893</f>
        <v>2</v>
      </c>
      <c r="N893" s="5" t="str">
        <f>rawTransactionSheet!L893</f>
        <v>BANGALORE</v>
      </c>
      <c r="O893" s="1" t="str">
        <f t="shared" si="68"/>
        <v>136909</v>
      </c>
      <c r="P893" s="1" t="str">
        <f>MATCH(O893,rawBidData!$A$2:$A$146,0)</f>
        <v>#N/A</v>
      </c>
    </row>
    <row r="894">
      <c r="A894" s="2">
        <v>42370.0</v>
      </c>
      <c r="B894" s="5" t="str">
        <f>rawTransactionSheet!B894</f>
        <v>NandiBid</v>
      </c>
      <c r="C894" s="7" t="str">
        <f>rawTransactionSheet!C894</f>
        <v>139889</v>
      </c>
      <c r="D894" s="5" t="str">
        <f>rawTransactionSheet!D894</f>
        <v>MARUTI SUZUKI</v>
      </c>
      <c r="E894" s="5" t="str">
        <f>rawTransactionSheet!E894</f>
        <v>CELERIO</v>
      </c>
      <c r="F894" s="5" t="str">
        <f>IFERROR(VLOOKUP(E894,modelMapping,2,0),E894)</f>
        <v>CELERIO</v>
      </c>
      <c r="G894" s="5" t="str">
        <f>rawTransactionSheet!F894</f>
        <v>VXi AT</v>
      </c>
      <c r="H894" s="1" t="str">
        <f t="shared" si="1"/>
        <v>VXi AT</v>
      </c>
      <c r="I894" s="5" t="str">
        <f>rawTransactionSheet!G894</f>
        <v>2014</v>
      </c>
      <c r="J894" s="5" t="str">
        <f>rawTransactionSheet!H894</f>
        <v>444000</v>
      </c>
      <c r="K894" s="5" t="str">
        <f>rawTransactionSheet!I894</f>
        <v>2760</v>
      </c>
      <c r="L894" s="5" t="str">
        <f>rawTransactionSheet!J894</f>
        <v>2</v>
      </c>
      <c r="M894" s="5" t="str">
        <f>rawTransactionSheet!K894</f>
        <v>1</v>
      </c>
      <c r="N894" s="5" t="str">
        <f>rawTransactionSheet!L894</f>
        <v>BANGALORE</v>
      </c>
      <c r="O894" s="1" t="str">
        <f t="shared" si="68"/>
        <v>139889</v>
      </c>
      <c r="P894" s="1" t="str">
        <f>MATCH(O894,rawBidData!$A$2:$A$146,0)</f>
        <v>#N/A</v>
      </c>
    </row>
    <row r="895">
      <c r="A895" s="2">
        <v>42370.0</v>
      </c>
      <c r="B895" s="5" t="str">
        <f>rawTransactionSheet!B895</f>
        <v>PrasoonData</v>
      </c>
      <c r="C895" s="5" t="str">
        <f>rawTransactionSheet!C895</f>
        <v>Prasoon699</v>
      </c>
      <c r="D895" s="5" t="str">
        <f>rawTransactionSheet!D895</f>
        <v>MARUTI SUZUKI</v>
      </c>
      <c r="E895" s="5" t="str">
        <f>rawTransactionSheet!E895</f>
        <v>Swift</v>
      </c>
      <c r="F895" s="5" t="str">
        <f>IFERROR(VLOOKUP(E895,modelMapping,2,0),E895)</f>
        <v>Swift</v>
      </c>
      <c r="G895" s="5" t="str">
        <f>rawTransactionSheet!F895</f>
        <v>VXI ABS</v>
      </c>
      <c r="H895" s="1" t="str">
        <f t="shared" si="1"/>
        <v>VXI ABS</v>
      </c>
      <c r="I895" s="5" t="str">
        <f>rawTransactionSheet!G895</f>
        <v>2015</v>
      </c>
      <c r="J895" s="5" t="str">
        <f>rawTransactionSheet!H895</f>
        <v>443912.9866</v>
      </c>
      <c r="K895" s="8" t="str">
        <f>rawTransactionSheet!I895</f>
        <v>1.00E+05</v>
      </c>
      <c r="L895" s="5" t="str">
        <f>rawTransactionSheet!J895</f>
        <v>0</v>
      </c>
      <c r="M895" s="5" t="str">
        <f>rawTransactionSheet!K895</f>
        <v>1</v>
      </c>
      <c r="N895" s="5" t="str">
        <f>rawTransactionSheet!L895</f>
        <v>BANGALORE</v>
      </c>
    </row>
    <row r="896">
      <c r="A896" s="2">
        <v>42370.0</v>
      </c>
      <c r="B896" s="5" t="str">
        <f>rawTransactionSheet!B896</f>
        <v>PrasoonData</v>
      </c>
      <c r="C896" s="5" t="str">
        <f>rawTransactionSheet!C896</f>
        <v>Prasoon787</v>
      </c>
      <c r="D896" s="5" t="str">
        <f>rawTransactionSheet!D896</f>
        <v>MARUTI SUZUKI</v>
      </c>
      <c r="E896" s="5" t="str">
        <f>rawTransactionSheet!E896</f>
        <v>Swift</v>
      </c>
      <c r="F896" s="5" t="str">
        <f>IFERROR(VLOOKUP(E896,modelMapping,2,0),E896)</f>
        <v>Swift</v>
      </c>
      <c r="G896" s="5" t="str">
        <f>rawTransactionSheet!F896</f>
        <v>ZXI</v>
      </c>
      <c r="H896" s="1" t="str">
        <f t="shared" si="1"/>
        <v>ZXI</v>
      </c>
      <c r="I896" s="5" t="str">
        <f>rawTransactionSheet!G896</f>
        <v>2010</v>
      </c>
      <c r="J896" s="5" t="str">
        <f>rawTransactionSheet!H896</f>
        <v>443004</v>
      </c>
      <c r="K896" s="5" t="str">
        <f>rawTransactionSheet!I896</f>
        <v>20000</v>
      </c>
      <c r="L896" s="5" t="str">
        <f>rawTransactionSheet!J896</f>
        <v>5</v>
      </c>
      <c r="M896" s="5" t="str">
        <f>rawTransactionSheet!K896</f>
        <v>1</v>
      </c>
      <c r="N896" s="5" t="str">
        <f>rawTransactionSheet!L896</f>
        <v>BANGALORE</v>
      </c>
    </row>
    <row r="897">
      <c r="A897" s="2">
        <v>42370.0</v>
      </c>
      <c r="B897" s="5" t="str">
        <f>rawTransactionSheet!B897</f>
        <v>PrasoonData</v>
      </c>
      <c r="C897" s="5" t="str">
        <f>rawTransactionSheet!C897</f>
        <v>Prasoon505</v>
      </c>
      <c r="D897" s="5" t="str">
        <f>rawTransactionSheet!D897</f>
        <v>MARUTI SUZUKI</v>
      </c>
      <c r="E897" s="5" t="str">
        <f>rawTransactionSheet!E897</f>
        <v>Swift</v>
      </c>
      <c r="F897" s="5" t="str">
        <f>IFERROR(VLOOKUP(E897,modelMapping,2,0),E897)</f>
        <v>Swift</v>
      </c>
      <c r="G897" s="5" t="str">
        <f>rawTransactionSheet!F897</f>
        <v>VXI</v>
      </c>
      <c r="H897" s="1" t="str">
        <f t="shared" si="1"/>
        <v>VXI</v>
      </c>
      <c r="I897" s="5" t="str">
        <f>rawTransactionSheet!G897</f>
        <v>2014</v>
      </c>
      <c r="J897" s="5" t="str">
        <f>rawTransactionSheet!H897</f>
        <v>442953.8054</v>
      </c>
      <c r="K897" s="5" t="str">
        <f>rawTransactionSheet!I897</f>
        <v>80000</v>
      </c>
      <c r="L897" s="5" t="str">
        <f>rawTransactionSheet!J897</f>
        <v>1</v>
      </c>
      <c r="M897" s="5" t="str">
        <f>rawTransactionSheet!K897</f>
        <v>1</v>
      </c>
      <c r="N897" s="5" t="str">
        <f>rawTransactionSheet!L897</f>
        <v>BANGALORE</v>
      </c>
    </row>
    <row r="898">
      <c r="A898" s="2">
        <v>42370.0</v>
      </c>
      <c r="B898" s="5" t="str">
        <f>rawTransactionSheet!B898</f>
        <v>PrasoonData</v>
      </c>
      <c r="C898" s="5" t="str">
        <f>rawTransactionSheet!C898</f>
        <v>Prasoon843</v>
      </c>
      <c r="D898" s="5" t="str">
        <f>rawTransactionSheet!D898</f>
        <v>MARUTI SUZUKI</v>
      </c>
      <c r="E898" s="5" t="str">
        <f>rawTransactionSheet!E898</f>
        <v>Swift</v>
      </c>
      <c r="F898" s="5" t="str">
        <f>IFERROR(VLOOKUP(E898,modelMapping,2,0),E898)</f>
        <v>Swift</v>
      </c>
      <c r="G898" s="5" t="str">
        <f>rawTransactionSheet!F898</f>
        <v>ZXI</v>
      </c>
      <c r="H898" s="1" t="str">
        <f t="shared" si="1"/>
        <v>ZXI</v>
      </c>
      <c r="I898" s="5" t="str">
        <f>rawTransactionSheet!G898</f>
        <v>2013</v>
      </c>
      <c r="J898" s="5" t="str">
        <f>rawTransactionSheet!H898</f>
        <v>442728.966</v>
      </c>
      <c r="K898" s="8" t="str">
        <f>rawTransactionSheet!I898</f>
        <v>1.00E+05</v>
      </c>
      <c r="L898" s="5" t="str">
        <f>rawTransactionSheet!J898</f>
        <v>2</v>
      </c>
      <c r="M898" s="5" t="str">
        <f>rawTransactionSheet!K898</f>
        <v>1</v>
      </c>
      <c r="N898" s="5" t="str">
        <f>rawTransactionSheet!L898</f>
        <v>BANGALORE</v>
      </c>
    </row>
    <row r="899">
      <c r="A899" s="2">
        <v>42370.0</v>
      </c>
      <c r="B899" s="5" t="str">
        <f>rawTransactionSheet!B899</f>
        <v>PrasoonData</v>
      </c>
      <c r="C899" s="5" t="str">
        <f>rawTransactionSheet!C899</f>
        <v>Prasoon682</v>
      </c>
      <c r="D899" s="5" t="str">
        <f>rawTransactionSheet!D899</f>
        <v>MARUTI SUZUKI</v>
      </c>
      <c r="E899" s="5" t="str">
        <f>rawTransactionSheet!E899</f>
        <v>Swift</v>
      </c>
      <c r="F899" s="5" t="str">
        <f>IFERROR(VLOOKUP(E899,modelMapping,2,0),E899)</f>
        <v>Swift</v>
      </c>
      <c r="G899" s="5" t="str">
        <f>rawTransactionSheet!F899</f>
        <v>VXI ABS</v>
      </c>
      <c r="H899" s="1" t="str">
        <f t="shared" si="1"/>
        <v>VXI ABS</v>
      </c>
      <c r="I899" s="5" t="str">
        <f>rawTransactionSheet!G899</f>
        <v>2014</v>
      </c>
      <c r="J899" s="5" t="str">
        <f>rawTransactionSheet!H899</f>
        <v>442555.1469</v>
      </c>
      <c r="K899" s="5" t="str">
        <f>rawTransactionSheet!I899</f>
        <v>90000</v>
      </c>
      <c r="L899" s="5" t="str">
        <f>rawTransactionSheet!J899</f>
        <v>1</v>
      </c>
      <c r="M899" s="5" t="str">
        <f>rawTransactionSheet!K899</f>
        <v>1</v>
      </c>
      <c r="N899" s="5" t="str">
        <f>rawTransactionSheet!L899</f>
        <v>BANGALORE</v>
      </c>
    </row>
    <row r="900">
      <c r="A900" s="2">
        <v>42370.0</v>
      </c>
      <c r="B900" s="5" t="str">
        <f>rawTransactionSheet!B900</f>
        <v>PrasoonData</v>
      </c>
      <c r="C900" s="5" t="str">
        <f>rawTransactionSheet!C900</f>
        <v>Prasoon825</v>
      </c>
      <c r="D900" s="5" t="str">
        <f>rawTransactionSheet!D900</f>
        <v>MARUTI SUZUKI</v>
      </c>
      <c r="E900" s="5" t="str">
        <f>rawTransactionSheet!E900</f>
        <v>Swift</v>
      </c>
      <c r="F900" s="5" t="str">
        <f>IFERROR(VLOOKUP(E900,modelMapping,2,0),E900)</f>
        <v>Swift</v>
      </c>
      <c r="G900" s="5" t="str">
        <f>rawTransactionSheet!F900</f>
        <v>ZXI</v>
      </c>
      <c r="H900" s="1" t="str">
        <f t="shared" si="1"/>
        <v>ZXI</v>
      </c>
      <c r="I900" s="5" t="str">
        <f>rawTransactionSheet!G900</f>
        <v>2012</v>
      </c>
      <c r="J900" s="5" t="str">
        <f>rawTransactionSheet!H900</f>
        <v>441846.4209</v>
      </c>
      <c r="K900" s="5" t="str">
        <f>rawTransactionSheet!I900</f>
        <v>80000</v>
      </c>
      <c r="L900" s="5" t="str">
        <f>rawTransactionSheet!J900</f>
        <v>3</v>
      </c>
      <c r="M900" s="5" t="str">
        <f>rawTransactionSheet!K900</f>
        <v>1</v>
      </c>
      <c r="N900" s="5" t="str">
        <f>rawTransactionSheet!L900</f>
        <v>BANGALORE</v>
      </c>
    </row>
    <row r="901">
      <c r="A901" s="2">
        <v>42370.0</v>
      </c>
      <c r="B901" s="5" t="str">
        <f>rawTransactionSheet!B901</f>
        <v>PrasoonData</v>
      </c>
      <c r="C901" s="5" t="str">
        <f>rawTransactionSheet!C901</f>
        <v>Prasoon645</v>
      </c>
      <c r="D901" s="5" t="str">
        <f>rawTransactionSheet!D901</f>
        <v>MARUTI SUZUKI</v>
      </c>
      <c r="E901" s="5" t="str">
        <f>rawTransactionSheet!E901</f>
        <v>Swift</v>
      </c>
      <c r="F901" s="5" t="str">
        <f>IFERROR(VLOOKUP(E901,modelMapping,2,0),E901)</f>
        <v>Swift</v>
      </c>
      <c r="G901" s="5" t="str">
        <f>rawTransactionSheet!F901</f>
        <v>VXI ABS</v>
      </c>
      <c r="H901" s="1" t="str">
        <f t="shared" si="1"/>
        <v>VXI ABS</v>
      </c>
      <c r="I901" s="5" t="str">
        <f>rawTransactionSheet!G901</f>
        <v>2012</v>
      </c>
      <c r="J901" s="5" t="str">
        <f>rawTransactionSheet!H901</f>
        <v>441782.0792</v>
      </c>
      <c r="K901" s="5" t="str">
        <f>rawTransactionSheet!I901</f>
        <v>40000</v>
      </c>
      <c r="L901" s="5" t="str">
        <f>rawTransactionSheet!J901</f>
        <v>3</v>
      </c>
      <c r="M901" s="5" t="str">
        <f>rawTransactionSheet!K901</f>
        <v>1</v>
      </c>
      <c r="N901" s="5" t="str">
        <f>rawTransactionSheet!L901</f>
        <v>BANGALORE</v>
      </c>
    </row>
    <row r="902">
      <c r="A902" s="2">
        <v>42370.0</v>
      </c>
      <c r="B902" s="5" t="str">
        <f>rawTransactionSheet!B902</f>
        <v>Pratham</v>
      </c>
      <c r="C902" s="5" t="str">
        <f>rawTransactionSheet!C902</f>
        <v>218</v>
      </c>
      <c r="D902" s="5" t="str">
        <f>rawTransactionSheet!D902</f>
        <v>MARUTI SUZUKI</v>
      </c>
      <c r="E902" s="5" t="str">
        <f>rawTransactionSheet!E902</f>
        <v>SX4</v>
      </c>
      <c r="F902" s="5" t="str">
        <f>IFERROR(VLOOKUP(E902,modelMapping,2,0),E902)</f>
        <v>SX4</v>
      </c>
      <c r="G902" s="5" t="str">
        <f>rawTransactionSheet!F902</f>
        <v>ZXI</v>
      </c>
      <c r="H902" s="1" t="str">
        <f t="shared" si="1"/>
        <v>ZXI</v>
      </c>
      <c r="I902" s="5" t="str">
        <f>rawTransactionSheet!G902</f>
        <v>2010</v>
      </c>
      <c r="J902" s="5" t="str">
        <f>rawTransactionSheet!H902</f>
        <v>441000</v>
      </c>
      <c r="K902" s="5" t="str">
        <f>rawTransactionSheet!I902</f>
        <v>37519.50718</v>
      </c>
      <c r="L902" s="5" t="str">
        <f>rawTransactionSheet!J902</f>
        <v>4.689938398</v>
      </c>
      <c r="M902" s="5" t="str">
        <f>rawTransactionSheet!K902</f>
        <v>1</v>
      </c>
      <c r="N902" s="5" t="str">
        <f>rawTransactionSheet!L902</f>
        <v>BANGALORE</v>
      </c>
    </row>
    <row r="903">
      <c r="A903" s="2">
        <v>42370.0</v>
      </c>
      <c r="B903" s="5" t="str">
        <f>rawTransactionSheet!B903</f>
        <v>PrasoonData</v>
      </c>
      <c r="C903" s="5" t="str">
        <f>rawTransactionSheet!C903</f>
        <v>Prasoon173</v>
      </c>
      <c r="D903" s="5" t="str">
        <f>rawTransactionSheet!D903</f>
        <v>MARUTI SUZUKI</v>
      </c>
      <c r="E903" s="5" t="str">
        <f>rawTransactionSheet!E903</f>
        <v>Swift</v>
      </c>
      <c r="F903" s="5" t="str">
        <f>IFERROR(VLOOKUP(E903,modelMapping,2,0),E903)</f>
        <v>Swift</v>
      </c>
      <c r="G903" s="5" t="str">
        <f>rawTransactionSheet!F903</f>
        <v>GLAM</v>
      </c>
      <c r="H903" s="1" t="str">
        <f t="shared" si="1"/>
        <v>GLAM</v>
      </c>
      <c r="I903" s="5" t="str">
        <f>rawTransactionSheet!G903</f>
        <v>2015</v>
      </c>
      <c r="J903" s="5" t="str">
        <f>rawTransactionSheet!H903</f>
        <v>440470.3203</v>
      </c>
      <c r="K903" s="5" t="str">
        <f>rawTransactionSheet!I903</f>
        <v>120000</v>
      </c>
      <c r="L903" s="5" t="str">
        <f>rawTransactionSheet!J903</f>
        <v>0</v>
      </c>
      <c r="M903" s="5" t="str">
        <f>rawTransactionSheet!K903</f>
        <v>1</v>
      </c>
      <c r="N903" s="5" t="str">
        <f>rawTransactionSheet!L903</f>
        <v>BANGALORE</v>
      </c>
    </row>
    <row r="904">
      <c r="A904" s="2">
        <v>42370.0</v>
      </c>
      <c r="B904" s="5" t="str">
        <f>rawTransactionSheet!B904</f>
        <v>DelCalling</v>
      </c>
      <c r="C904" s="5" t="str">
        <f>rawTransactionSheet!C904</f>
        <v>18634</v>
      </c>
      <c r="D904" s="5" t="str">
        <f>rawTransactionSheet!D904</f>
        <v>HONDA</v>
      </c>
      <c r="E904" s="5" t="str">
        <f>rawTransactionSheet!E904</f>
        <v>City</v>
      </c>
      <c r="F904" s="5" t="str">
        <f>IFERROR(VLOOKUP(E904,modelMapping,2,0),E904)</f>
        <v>City</v>
      </c>
      <c r="G904" s="5" t="str">
        <f>rawTransactionSheet!F904</f>
        <v>1.5 S MT</v>
      </c>
      <c r="H904" s="1" t="str">
        <f t="shared" si="1"/>
        <v>1.5 S MT</v>
      </c>
      <c r="I904" s="5" t="str">
        <f>rawTransactionSheet!G904</f>
        <v>2009</v>
      </c>
      <c r="J904" s="5" t="str">
        <f>rawTransactionSheet!H904</f>
        <v>440000</v>
      </c>
      <c r="K904" s="5" t="str">
        <f>rawTransactionSheet!I904</f>
        <v>18842</v>
      </c>
      <c r="L904" s="5" t="str">
        <f>rawTransactionSheet!J904</f>
        <v>6</v>
      </c>
      <c r="M904" s="5" t="str">
        <f>rawTransactionSheet!K904</f>
        <v>1</v>
      </c>
      <c r="N904" s="5" t="str">
        <f>rawTransactionSheet!L904</f>
        <v>MUMBAI</v>
      </c>
    </row>
    <row r="905">
      <c r="A905" s="2">
        <v>42370.0</v>
      </c>
      <c r="B905" s="5" t="str">
        <f>rawTransactionSheet!B905</f>
        <v>PrasoonData</v>
      </c>
      <c r="C905" s="5" t="str">
        <f>rawTransactionSheet!C905</f>
        <v>Prasoon323</v>
      </c>
      <c r="D905" s="5" t="str">
        <f>rawTransactionSheet!D905</f>
        <v>MARUTI SUZUKI</v>
      </c>
      <c r="E905" s="5" t="str">
        <f>rawTransactionSheet!E905</f>
        <v>Swift</v>
      </c>
      <c r="F905" s="5" t="str">
        <f>IFERROR(VLOOKUP(E905,modelMapping,2,0),E905)</f>
        <v>Swift</v>
      </c>
      <c r="G905" s="5" t="str">
        <f>rawTransactionSheet!F905</f>
        <v>LXI</v>
      </c>
      <c r="H905" s="1" t="str">
        <f t="shared" si="1"/>
        <v>LXI</v>
      </c>
      <c r="I905" s="5" t="str">
        <f>rawTransactionSheet!G905</f>
        <v>2014</v>
      </c>
      <c r="J905" s="5" t="str">
        <f>rawTransactionSheet!H905</f>
        <v>440000</v>
      </c>
      <c r="K905" s="5" t="str">
        <f>rawTransactionSheet!I905</f>
        <v>20000</v>
      </c>
      <c r="L905" s="5" t="str">
        <f>rawTransactionSheet!J905</f>
        <v>1</v>
      </c>
      <c r="M905" s="5" t="str">
        <f>rawTransactionSheet!K905</f>
        <v>1</v>
      </c>
      <c r="N905" s="5" t="str">
        <f>rawTransactionSheet!L905</f>
        <v>BANGALORE</v>
      </c>
    </row>
    <row r="906">
      <c r="A906" s="2">
        <v>42370.0</v>
      </c>
      <c r="B906" s="5" t="str">
        <f>rawTransactionSheet!B906</f>
        <v>Pratham</v>
      </c>
      <c r="C906" s="5" t="str">
        <f>rawTransactionSheet!C906</f>
        <v>122</v>
      </c>
      <c r="D906" s="5" t="str">
        <f>rawTransactionSheet!D906</f>
        <v>MARUTI SUZUKI</v>
      </c>
      <c r="E906" s="5" t="str">
        <f>rawTransactionSheet!E906</f>
        <v>Swift</v>
      </c>
      <c r="F906" s="5" t="str">
        <f>IFERROR(VLOOKUP(E906,modelMapping,2,0),E906)</f>
        <v>Swift</v>
      </c>
      <c r="G906" s="5" t="str">
        <f>rawTransactionSheet!F906</f>
        <v>VXI</v>
      </c>
      <c r="H906" s="1" t="str">
        <f t="shared" si="1"/>
        <v>VXI</v>
      </c>
      <c r="I906" s="5" t="str">
        <f>rawTransactionSheet!G906</f>
        <v>2011</v>
      </c>
      <c r="J906" s="5" t="str">
        <f>rawTransactionSheet!H906</f>
        <v>440000</v>
      </c>
      <c r="K906" s="5" t="str">
        <f>rawTransactionSheet!I906</f>
        <v>31058.17933</v>
      </c>
      <c r="L906" s="5" t="str">
        <f>rawTransactionSheet!J906</f>
        <v>3.882272416</v>
      </c>
      <c r="M906" s="5" t="str">
        <f>rawTransactionSheet!K906</f>
        <v>1</v>
      </c>
      <c r="N906" s="5" t="str">
        <f>rawTransactionSheet!L906</f>
        <v>BANGALORE</v>
      </c>
    </row>
    <row r="907">
      <c r="A907" s="2">
        <v>42370.0</v>
      </c>
      <c r="B907" s="5" t="str">
        <f>rawTransactionSheet!B907</f>
        <v>DelCalling</v>
      </c>
      <c r="C907" s="5" t="str">
        <f>rawTransactionSheet!C907</f>
        <v>65730</v>
      </c>
      <c r="D907" s="5" t="str">
        <f>rawTransactionSheet!D907</f>
        <v>MARUTI SUZUKI</v>
      </c>
      <c r="E907" s="5" t="str">
        <f>rawTransactionSheet!E907</f>
        <v>Swift DZire</v>
      </c>
      <c r="F907" s="5" t="str">
        <f>IFERROR(VLOOKUP(E907,modelMapping,2,0),E907)</f>
        <v>Swift DZire</v>
      </c>
      <c r="G907" s="5" t="str">
        <f>rawTransactionSheet!F907</f>
        <v>VDI</v>
      </c>
      <c r="H907" s="1" t="str">
        <f t="shared" si="1"/>
        <v>VDI</v>
      </c>
      <c r="I907" s="5" t="str">
        <f>rawTransactionSheet!G907</f>
        <v>2012</v>
      </c>
      <c r="J907" s="5" t="str">
        <f>rawTransactionSheet!H907</f>
        <v>440000</v>
      </c>
      <c r="K907" s="5" t="str">
        <f>rawTransactionSheet!I907</f>
        <v>65502</v>
      </c>
      <c r="L907" s="5" t="str">
        <f>rawTransactionSheet!J907</f>
        <v>3</v>
      </c>
      <c r="M907" s="5" t="str">
        <f>rawTransactionSheet!K907</f>
        <v>2</v>
      </c>
      <c r="N907" s="5" t="str">
        <f>rawTransactionSheet!L907</f>
        <v>MUMBAI</v>
      </c>
    </row>
    <row r="908">
      <c r="A908" s="2">
        <v>42370.0</v>
      </c>
      <c r="B908" s="5" t="str">
        <f>rawTransactionSheet!B908</f>
        <v>Pratham</v>
      </c>
      <c r="C908" s="5" t="str">
        <f>rawTransactionSheet!C908</f>
        <v>350</v>
      </c>
      <c r="D908" s="5" t="str">
        <f>rawTransactionSheet!D908</f>
        <v>MARUTI SUZUKI</v>
      </c>
      <c r="E908" s="5" t="str">
        <f>rawTransactionSheet!E908</f>
        <v>Swift Dzire</v>
      </c>
      <c r="F908" s="5" t="str">
        <f>IFERROR(VLOOKUP(E908,modelMapping,2,0),E908)</f>
        <v>Swift Dzire</v>
      </c>
      <c r="G908" s="5" t="str">
        <f>rawTransactionSheet!F908</f>
        <v>ZXI</v>
      </c>
      <c r="H908" s="1" t="str">
        <f t="shared" si="1"/>
        <v>ZXI</v>
      </c>
      <c r="I908" s="5" t="str">
        <f>rawTransactionSheet!G908</f>
        <v>2009</v>
      </c>
      <c r="J908" s="5" t="str">
        <f>rawTransactionSheet!H908</f>
        <v>440000</v>
      </c>
      <c r="K908" s="5" t="str">
        <f>rawTransactionSheet!I908</f>
        <v>46740.58864</v>
      </c>
      <c r="L908" s="5" t="str">
        <f>rawTransactionSheet!J908</f>
        <v>5.84257358</v>
      </c>
      <c r="M908" s="5" t="str">
        <f>rawTransactionSheet!K908</f>
        <v>2</v>
      </c>
      <c r="N908" s="5" t="str">
        <f>rawTransactionSheet!L908</f>
        <v>BANGALORE</v>
      </c>
    </row>
    <row r="909">
      <c r="A909" s="2">
        <v>42370.0</v>
      </c>
      <c r="B909" s="5" t="str">
        <f>rawTransactionSheet!B909</f>
        <v>PrasoonData</v>
      </c>
      <c r="C909" s="5" t="str">
        <f>rawTransactionSheet!C909</f>
        <v>Prasoon081</v>
      </c>
      <c r="D909" s="5" t="str">
        <f>rawTransactionSheet!D909</f>
        <v>MARUTI SUZUKI</v>
      </c>
      <c r="E909" s="5" t="str">
        <f>rawTransactionSheet!E909</f>
        <v>Swift</v>
      </c>
      <c r="F909" s="5" t="str">
        <f>IFERROR(VLOOKUP(E909,modelMapping,2,0),E909)</f>
        <v>Swift</v>
      </c>
      <c r="G909" s="5" t="str">
        <f>rawTransactionSheet!F909</f>
        <v>GLAM</v>
      </c>
      <c r="H909" s="1" t="str">
        <f t="shared" si="1"/>
        <v>GLAM</v>
      </c>
      <c r="I909" s="5" t="str">
        <f>rawTransactionSheet!G909</f>
        <v>2010</v>
      </c>
      <c r="J909" s="5" t="str">
        <f>rawTransactionSheet!H909</f>
        <v>439152.84</v>
      </c>
      <c r="K909" s="5" t="str">
        <f>rawTransactionSheet!I909</f>
        <v>1000</v>
      </c>
      <c r="L909" s="5" t="str">
        <f>rawTransactionSheet!J909</f>
        <v>5</v>
      </c>
      <c r="M909" s="5" t="str">
        <f>rawTransactionSheet!K909</f>
        <v>1</v>
      </c>
      <c r="N909" s="5" t="str">
        <f>rawTransactionSheet!L909</f>
        <v>BANGALORE</v>
      </c>
    </row>
    <row r="910">
      <c r="A910" s="2">
        <v>42370.0</v>
      </c>
      <c r="B910" s="5" t="str">
        <f>rawTransactionSheet!B910</f>
        <v>PrasoonData</v>
      </c>
      <c r="C910" s="5" t="str">
        <f>rawTransactionSheet!C910</f>
        <v>Prasoon156</v>
      </c>
      <c r="D910" s="5" t="str">
        <f>rawTransactionSheet!D910</f>
        <v>MARUTI SUZUKI</v>
      </c>
      <c r="E910" s="5" t="str">
        <f>rawTransactionSheet!E910</f>
        <v>Swift</v>
      </c>
      <c r="F910" s="5" t="str">
        <f>IFERROR(VLOOKUP(E910,modelMapping,2,0),E910)</f>
        <v>Swift</v>
      </c>
      <c r="G910" s="5" t="str">
        <f>rawTransactionSheet!F910</f>
        <v>GLAM</v>
      </c>
      <c r="H910" s="1" t="str">
        <f t="shared" si="1"/>
        <v>GLAM</v>
      </c>
      <c r="I910" s="5" t="str">
        <f>rawTransactionSheet!G910</f>
        <v>2014</v>
      </c>
      <c r="J910" s="5" t="str">
        <f>rawTransactionSheet!H910</f>
        <v>439123.011</v>
      </c>
      <c r="K910" s="5" t="str">
        <f>rawTransactionSheet!I910</f>
        <v>110000</v>
      </c>
      <c r="L910" s="5" t="str">
        <f>rawTransactionSheet!J910</f>
        <v>1</v>
      </c>
      <c r="M910" s="5" t="str">
        <f>rawTransactionSheet!K910</f>
        <v>1</v>
      </c>
      <c r="N910" s="5" t="str">
        <f>rawTransactionSheet!L910</f>
        <v>BANGALORE</v>
      </c>
    </row>
    <row r="911">
      <c r="A911" s="2">
        <v>42370.0</v>
      </c>
      <c r="B911" s="5" t="str">
        <f>rawTransactionSheet!B911</f>
        <v>PrasoonData</v>
      </c>
      <c r="C911" s="5" t="str">
        <f>rawTransactionSheet!C911</f>
        <v>Prasoon807</v>
      </c>
      <c r="D911" s="5" t="str">
        <f>rawTransactionSheet!D911</f>
        <v>MARUTI SUZUKI</v>
      </c>
      <c r="E911" s="5" t="str">
        <f>rawTransactionSheet!E911</f>
        <v>Swift</v>
      </c>
      <c r="F911" s="5" t="str">
        <f>IFERROR(VLOOKUP(E911,modelMapping,2,0),E911)</f>
        <v>Swift</v>
      </c>
      <c r="G911" s="5" t="str">
        <f>rawTransactionSheet!F911</f>
        <v>ZXI</v>
      </c>
      <c r="H911" s="1" t="str">
        <f t="shared" si="1"/>
        <v>ZXI</v>
      </c>
      <c r="I911" s="5" t="str">
        <f>rawTransactionSheet!G911</f>
        <v>2011</v>
      </c>
      <c r="J911" s="5" t="str">
        <f>rawTransactionSheet!H911</f>
        <v>439106.2757</v>
      </c>
      <c r="K911" s="5" t="str">
        <f>rawTransactionSheet!I911</f>
        <v>60000</v>
      </c>
      <c r="L911" s="5" t="str">
        <f>rawTransactionSheet!J911</f>
        <v>4</v>
      </c>
      <c r="M911" s="5" t="str">
        <f>rawTransactionSheet!K911</f>
        <v>1</v>
      </c>
      <c r="N911" s="5" t="str">
        <f>rawTransactionSheet!L911</f>
        <v>BANGALORE</v>
      </c>
    </row>
    <row r="912">
      <c r="A912" s="2">
        <v>42370.0</v>
      </c>
      <c r="B912" s="5" t="str">
        <f>rawTransactionSheet!B912</f>
        <v>PrasoonData</v>
      </c>
      <c r="C912" s="5" t="str">
        <f>rawTransactionSheet!C912</f>
        <v>Prasoon626</v>
      </c>
      <c r="D912" s="5" t="str">
        <f>rawTransactionSheet!D912</f>
        <v>MARUTI SUZUKI</v>
      </c>
      <c r="E912" s="5" t="str">
        <f>rawTransactionSheet!E912</f>
        <v>Swift</v>
      </c>
      <c r="F912" s="5" t="str">
        <f>IFERROR(VLOOKUP(E912,modelMapping,2,0),E912)</f>
        <v>Swift</v>
      </c>
      <c r="G912" s="5" t="str">
        <f>rawTransactionSheet!F912</f>
        <v>VXI ABS</v>
      </c>
      <c r="H912" s="1" t="str">
        <f t="shared" si="1"/>
        <v>VXI ABS</v>
      </c>
      <c r="I912" s="5" t="str">
        <f>rawTransactionSheet!G912</f>
        <v>2011</v>
      </c>
      <c r="J912" s="5" t="str">
        <f>rawTransactionSheet!H912</f>
        <v>438730.56</v>
      </c>
      <c r="K912" s="5" t="str">
        <f>rawTransactionSheet!I912</f>
        <v>10000</v>
      </c>
      <c r="L912" s="5" t="str">
        <f>rawTransactionSheet!J912</f>
        <v>4</v>
      </c>
      <c r="M912" s="5" t="str">
        <f>rawTransactionSheet!K912</f>
        <v>1</v>
      </c>
      <c r="N912" s="5" t="str">
        <f>rawTransactionSheet!L912</f>
        <v>BANGALORE</v>
      </c>
    </row>
    <row r="913">
      <c r="A913" s="2">
        <v>42370.0</v>
      </c>
      <c r="B913" s="5" t="str">
        <f>rawTransactionSheet!B913</f>
        <v>PrasoonData</v>
      </c>
      <c r="C913" s="5" t="str">
        <f>rawTransactionSheet!C913</f>
        <v>Prasoon487</v>
      </c>
      <c r="D913" s="5" t="str">
        <f>rawTransactionSheet!D913</f>
        <v>MARUTI SUZUKI</v>
      </c>
      <c r="E913" s="5" t="str">
        <f>rawTransactionSheet!E913</f>
        <v>Swift</v>
      </c>
      <c r="F913" s="5" t="str">
        <f>IFERROR(VLOOKUP(E913,modelMapping,2,0),E913)</f>
        <v>Swift</v>
      </c>
      <c r="G913" s="5" t="str">
        <f>rawTransactionSheet!F913</f>
        <v>VXI</v>
      </c>
      <c r="H913" s="1" t="str">
        <f t="shared" si="1"/>
        <v>VXI</v>
      </c>
      <c r="I913" s="5" t="str">
        <f>rawTransactionSheet!G913</f>
        <v>2013</v>
      </c>
      <c r="J913" s="5" t="str">
        <f>rawTransactionSheet!H913</f>
        <v>438678.2969</v>
      </c>
      <c r="K913" s="5" t="str">
        <f>rawTransactionSheet!I913</f>
        <v>60000</v>
      </c>
      <c r="L913" s="5" t="str">
        <f>rawTransactionSheet!J913</f>
        <v>2</v>
      </c>
      <c r="M913" s="5" t="str">
        <f>rawTransactionSheet!K913</f>
        <v>1</v>
      </c>
      <c r="N913" s="5" t="str">
        <f>rawTransactionSheet!L913</f>
        <v>BANGALORE</v>
      </c>
    </row>
    <row r="914">
      <c r="A914" s="2">
        <v>42370.0</v>
      </c>
      <c r="B914" s="5" t="str">
        <f>rawTransactionSheet!B914</f>
        <v>RNS</v>
      </c>
      <c r="C914" s="5" t="str">
        <f>rawTransactionSheet!C914</f>
        <v>KA04MN4017</v>
      </c>
      <c r="D914" s="5" t="str">
        <f>rawTransactionSheet!D914</f>
        <v>MARUTI SUZUKI</v>
      </c>
      <c r="E914" s="5" t="str">
        <f>rawTransactionSheet!E914</f>
        <v>CELERIO</v>
      </c>
      <c r="F914" s="5" t="str">
        <f>IFERROR(VLOOKUP(E914,modelMapping,2,0),E914)</f>
        <v>CELERIO</v>
      </c>
      <c r="G914" s="5" t="str">
        <f>rawTransactionSheet!F914</f>
        <v>VXI</v>
      </c>
      <c r="H914" s="1" t="str">
        <f t="shared" si="1"/>
        <v>VXI</v>
      </c>
      <c r="I914" s="5" t="str">
        <f>rawTransactionSheet!G914</f>
        <v>2014</v>
      </c>
      <c r="J914" s="5" t="str">
        <f>rawTransactionSheet!H914</f>
        <v>438450</v>
      </c>
      <c r="K914" s="5" t="str">
        <f>rawTransactionSheet!I914</f>
        <v>2169</v>
      </c>
      <c r="L914" s="5" t="str">
        <f>rawTransactionSheet!J914</f>
        <v>1.964383562</v>
      </c>
      <c r="M914" s="5" t="str">
        <f>rawTransactionSheet!K914</f>
        <v>1</v>
      </c>
      <c r="N914" s="5" t="str">
        <f>rawTransactionSheet!L914</f>
        <v>BANGALORE</v>
      </c>
    </row>
    <row r="915">
      <c r="A915" s="2">
        <v>42370.0</v>
      </c>
      <c r="B915" s="5" t="str">
        <f>rawTransactionSheet!B915</f>
        <v>PrasoonData</v>
      </c>
      <c r="C915" s="5" t="str">
        <f>rawTransactionSheet!C915</f>
        <v>Prasoon664</v>
      </c>
      <c r="D915" s="5" t="str">
        <f>rawTransactionSheet!D915</f>
        <v>MARUTI SUZUKI</v>
      </c>
      <c r="E915" s="5" t="str">
        <f>rawTransactionSheet!E915</f>
        <v>Swift</v>
      </c>
      <c r="F915" s="5" t="str">
        <f>IFERROR(VLOOKUP(E915,modelMapping,2,0),E915)</f>
        <v>Swift</v>
      </c>
      <c r="G915" s="5" t="str">
        <f>rawTransactionSheet!F915</f>
        <v>VXI ABS</v>
      </c>
      <c r="H915" s="1" t="str">
        <f t="shared" si="1"/>
        <v>VXI ABS</v>
      </c>
      <c r="I915" s="5" t="str">
        <f>rawTransactionSheet!G915</f>
        <v>2013</v>
      </c>
      <c r="J915" s="5" t="str">
        <f>rawTransactionSheet!H915</f>
        <v>438283.4864</v>
      </c>
      <c r="K915" s="5" t="str">
        <f>rawTransactionSheet!I915</f>
        <v>70000</v>
      </c>
      <c r="L915" s="5" t="str">
        <f>rawTransactionSheet!J915</f>
        <v>2</v>
      </c>
      <c r="M915" s="5" t="str">
        <f>rawTransactionSheet!K915</f>
        <v>1</v>
      </c>
      <c r="N915" s="5" t="str">
        <f>rawTransactionSheet!L915</f>
        <v>BANGALORE</v>
      </c>
    </row>
    <row r="916">
      <c r="A916" s="2">
        <v>42370.0</v>
      </c>
      <c r="B916" s="5" t="str">
        <f>rawTransactionSheet!B916</f>
        <v>PrasoonData</v>
      </c>
      <c r="C916" s="5" t="str">
        <f>rawTransactionSheet!C916</f>
        <v>Prasoon468</v>
      </c>
      <c r="D916" s="5" t="str">
        <f>rawTransactionSheet!D916</f>
        <v>MARUTI SUZUKI</v>
      </c>
      <c r="E916" s="5" t="str">
        <f>rawTransactionSheet!E916</f>
        <v>Swift</v>
      </c>
      <c r="F916" s="5" t="str">
        <f>IFERROR(VLOOKUP(E916,modelMapping,2,0),E916)</f>
        <v>Swift</v>
      </c>
      <c r="G916" s="5" t="str">
        <f>rawTransactionSheet!F916</f>
        <v>VXI</v>
      </c>
      <c r="H916" s="1" t="str">
        <f t="shared" si="1"/>
        <v>VXI</v>
      </c>
      <c r="I916" s="5" t="str">
        <f>rawTransactionSheet!G916</f>
        <v>2012</v>
      </c>
      <c r="J916" s="5" t="str">
        <f>rawTransactionSheet!H916</f>
        <v>437668</v>
      </c>
      <c r="K916" s="5" t="str">
        <f>rawTransactionSheet!I916</f>
        <v>30000</v>
      </c>
      <c r="L916" s="5" t="str">
        <f>rawTransactionSheet!J916</f>
        <v>3</v>
      </c>
      <c r="M916" s="5" t="str">
        <f>rawTransactionSheet!K916</f>
        <v>1</v>
      </c>
      <c r="N916" s="5" t="str">
        <f>rawTransactionSheet!L916</f>
        <v>BANGALORE</v>
      </c>
    </row>
    <row r="917">
      <c r="A917" s="2">
        <v>42370.0</v>
      </c>
      <c r="B917" s="5" t="str">
        <f>rawTransactionSheet!B917</f>
        <v>RNS</v>
      </c>
      <c r="C917" s="5" t="str">
        <f>rawTransactionSheet!C917</f>
        <v>KA03MP6321</v>
      </c>
      <c r="D917" s="5" t="str">
        <f>rawTransactionSheet!D917</f>
        <v>MARUTI SUZUKI</v>
      </c>
      <c r="E917" s="5" t="str">
        <f>rawTransactionSheet!E917</f>
        <v>Ritz</v>
      </c>
      <c r="F917" s="5" t="str">
        <f>IFERROR(VLOOKUP(E917,modelMapping,2,0),E917)</f>
        <v>Ritz</v>
      </c>
      <c r="G917" s="5" t="str">
        <f>rawTransactionSheet!F917</f>
        <v>VDI</v>
      </c>
      <c r="H917" s="1" t="str">
        <f t="shared" si="1"/>
        <v>VDI</v>
      </c>
      <c r="I917" s="5" t="str">
        <f>rawTransactionSheet!G917</f>
        <v>2011</v>
      </c>
      <c r="J917" s="5" t="str">
        <f>rawTransactionSheet!H917</f>
        <v>437000</v>
      </c>
      <c r="K917" s="5" t="str">
        <f>rawTransactionSheet!I917</f>
        <v>42118</v>
      </c>
      <c r="L917" s="5" t="str">
        <f>rawTransactionSheet!J917</f>
        <v>4.802739726</v>
      </c>
      <c r="M917" s="5" t="str">
        <f>rawTransactionSheet!K917</f>
        <v>2</v>
      </c>
      <c r="N917" s="5" t="str">
        <f>rawTransactionSheet!L917</f>
        <v>BANGALORE</v>
      </c>
    </row>
    <row r="918">
      <c r="A918" s="2">
        <v>42370.0</v>
      </c>
      <c r="B918" s="5" t="str">
        <f>rawTransactionSheet!B918</f>
        <v>PrasoonData</v>
      </c>
      <c r="C918" s="5" t="str">
        <f>rawTransactionSheet!C918</f>
        <v>Prasoon341</v>
      </c>
      <c r="D918" s="5" t="str">
        <f>rawTransactionSheet!D918</f>
        <v>MARUTI SUZUKI</v>
      </c>
      <c r="E918" s="5" t="str">
        <f>rawTransactionSheet!E918</f>
        <v>Swift</v>
      </c>
      <c r="F918" s="5" t="str">
        <f>IFERROR(VLOOKUP(E918,modelMapping,2,0),E918)</f>
        <v>Swift</v>
      </c>
      <c r="G918" s="5" t="str">
        <f>rawTransactionSheet!F918</f>
        <v>LXI</v>
      </c>
      <c r="H918" s="1" t="str">
        <f t="shared" si="1"/>
        <v>LXI</v>
      </c>
      <c r="I918" s="5" t="str">
        <f>rawTransactionSheet!G918</f>
        <v>2015</v>
      </c>
      <c r="J918" s="5" t="str">
        <f>rawTransactionSheet!H918</f>
        <v>436982</v>
      </c>
      <c r="K918" s="5" t="str">
        <f>rawTransactionSheet!I918</f>
        <v>40000</v>
      </c>
      <c r="L918" s="5" t="str">
        <f>rawTransactionSheet!J918</f>
        <v>0</v>
      </c>
      <c r="M918" s="5" t="str">
        <f>rawTransactionSheet!K918</f>
        <v>1</v>
      </c>
      <c r="N918" s="5" t="str">
        <f>rawTransactionSheet!L918</f>
        <v>BANGALORE</v>
      </c>
    </row>
    <row r="919">
      <c r="A919" s="2">
        <v>42370.0</v>
      </c>
      <c r="B919" s="5" t="str">
        <f>rawTransactionSheet!B919</f>
        <v>PrasoonData</v>
      </c>
      <c r="C919" s="5" t="str">
        <f>rawTransactionSheet!C919</f>
        <v>Prasoon101</v>
      </c>
      <c r="D919" s="5" t="str">
        <f>rawTransactionSheet!D919</f>
        <v>MARUTI SUZUKI</v>
      </c>
      <c r="E919" s="5" t="str">
        <f>rawTransactionSheet!E919</f>
        <v>Swift</v>
      </c>
      <c r="F919" s="5" t="str">
        <f>IFERROR(VLOOKUP(E919,modelMapping,2,0),E919)</f>
        <v>Swift</v>
      </c>
      <c r="G919" s="5" t="str">
        <f>rawTransactionSheet!F919</f>
        <v>GLAM</v>
      </c>
      <c r="H919" s="1" t="str">
        <f t="shared" si="1"/>
        <v>GLAM</v>
      </c>
      <c r="I919" s="5" t="str">
        <f>rawTransactionSheet!G919</f>
        <v>2011</v>
      </c>
      <c r="J919" s="5" t="str">
        <f>rawTransactionSheet!H919</f>
        <v>435637.44</v>
      </c>
      <c r="K919" s="5" t="str">
        <f>rawTransactionSheet!I919</f>
        <v>40000</v>
      </c>
      <c r="L919" s="5" t="str">
        <f>rawTransactionSheet!J919</f>
        <v>4</v>
      </c>
      <c r="M919" s="5" t="str">
        <f>rawTransactionSheet!K919</f>
        <v>1</v>
      </c>
      <c r="N919" s="5" t="str">
        <f>rawTransactionSheet!L919</f>
        <v>BANGALORE</v>
      </c>
    </row>
    <row r="920">
      <c r="A920" s="2">
        <v>42370.0</v>
      </c>
      <c r="B920" s="5" t="str">
        <f>rawTransactionSheet!B920</f>
        <v>Pratham</v>
      </c>
      <c r="C920" s="5" t="str">
        <f>rawTransactionSheet!C920</f>
        <v>17</v>
      </c>
      <c r="D920" s="5" t="str">
        <f>rawTransactionSheet!D920</f>
        <v>MARUTI SUZUKI</v>
      </c>
      <c r="E920" s="5" t="str">
        <f>rawTransactionSheet!E920</f>
        <v>Ritz</v>
      </c>
      <c r="F920" s="5" t="str">
        <f>IFERROR(VLOOKUP(E920,modelMapping,2,0),E920)</f>
        <v>Ritz</v>
      </c>
      <c r="G920" s="5" t="str">
        <f>rawTransactionSheet!F920</f>
        <v>VXI ABS</v>
      </c>
      <c r="H920" s="1" t="str">
        <f t="shared" si="1"/>
        <v>VXI ABS</v>
      </c>
      <c r="I920" s="5" t="str">
        <f>rawTransactionSheet!G920</f>
        <v>2013</v>
      </c>
      <c r="J920" s="5" t="str">
        <f>rawTransactionSheet!H920</f>
        <v>435000</v>
      </c>
      <c r="K920" s="5" t="str">
        <f>rawTransactionSheet!I920</f>
        <v>13952.08761</v>
      </c>
      <c r="L920" s="5" t="str">
        <f>rawTransactionSheet!J920</f>
        <v>1.744010951</v>
      </c>
      <c r="M920" s="5" t="str">
        <f>rawTransactionSheet!K920</f>
        <v>1</v>
      </c>
      <c r="N920" s="5" t="str">
        <f>rawTransactionSheet!L920</f>
        <v>BANGALORE</v>
      </c>
    </row>
    <row r="921">
      <c r="A921" s="2">
        <v>42370.0</v>
      </c>
      <c r="B921" s="5" t="str">
        <f>rawTransactionSheet!B921</f>
        <v>RNS</v>
      </c>
      <c r="C921" s="5" t="str">
        <f>rawTransactionSheet!C921</f>
        <v>KA52M3320</v>
      </c>
      <c r="D921" s="5" t="str">
        <f>rawTransactionSheet!D921</f>
        <v>MARUTI SUZUKI</v>
      </c>
      <c r="E921" s="5" t="str">
        <f>rawTransactionSheet!E921</f>
        <v>Ritz</v>
      </c>
      <c r="F921" s="5" t="str">
        <f>IFERROR(VLOOKUP(E921,modelMapping,2,0),E921)</f>
        <v>Ritz</v>
      </c>
      <c r="G921" s="5" t="str">
        <f>rawTransactionSheet!F921</f>
        <v>VXI ABS</v>
      </c>
      <c r="H921" s="1" t="str">
        <f t="shared" si="1"/>
        <v>VXI ABS</v>
      </c>
      <c r="I921" s="5" t="str">
        <f>rawTransactionSheet!G921</f>
        <v>2013</v>
      </c>
      <c r="J921" s="5" t="str">
        <f>rawTransactionSheet!H921</f>
        <v>435000</v>
      </c>
      <c r="K921" s="5" t="str">
        <f>rawTransactionSheet!I921</f>
        <v>14370</v>
      </c>
      <c r="L921" s="5" t="str">
        <f>rawTransactionSheet!J921</f>
        <v>2.898630137</v>
      </c>
      <c r="M921" s="5" t="str">
        <f>rawTransactionSheet!K921</f>
        <v>1</v>
      </c>
      <c r="N921" s="5" t="str">
        <f>rawTransactionSheet!L921</f>
        <v>BANGALORE</v>
      </c>
    </row>
    <row r="922">
      <c r="A922" s="2">
        <v>42370.0</v>
      </c>
      <c r="B922" s="5" t="str">
        <f>rawTransactionSheet!B922</f>
        <v>DelCalling</v>
      </c>
      <c r="C922" s="5" t="str">
        <f>rawTransactionSheet!C922</f>
        <v>74734</v>
      </c>
      <c r="D922" s="5" t="str">
        <f>rawTransactionSheet!D922</f>
        <v>MAHINDRA</v>
      </c>
      <c r="E922" s="5" t="str">
        <f>rawTransactionSheet!E922</f>
        <v>Scorpio</v>
      </c>
      <c r="F922" s="5" t="str">
        <f>IFERROR(VLOOKUP(E922,modelMapping,2,0),E922)</f>
        <v>Scorpio</v>
      </c>
      <c r="G922" s="5" t="str">
        <f>rawTransactionSheet!F922</f>
        <v>DX 2.6 Turbo 7 Str</v>
      </c>
      <c r="H922" s="1" t="str">
        <f t="shared" si="1"/>
        <v>DX 2.6 Turbo 7 Str</v>
      </c>
      <c r="I922" s="5" t="str">
        <f>rawTransactionSheet!G922</f>
        <v>2006</v>
      </c>
      <c r="J922" s="5" t="str">
        <f>rawTransactionSheet!H922</f>
        <v>435000</v>
      </c>
      <c r="K922" s="5" t="str">
        <f>rawTransactionSheet!I922</f>
        <v>87963</v>
      </c>
      <c r="L922" s="5" t="str">
        <f>rawTransactionSheet!J922</f>
        <v>9</v>
      </c>
      <c r="M922" s="5" t="str">
        <f>rawTransactionSheet!K922</f>
        <v>1</v>
      </c>
      <c r="N922" s="5" t="str">
        <f>rawTransactionSheet!L922</f>
        <v>BANGALORE</v>
      </c>
    </row>
    <row r="923">
      <c r="A923" s="2">
        <v>42370.0</v>
      </c>
      <c r="B923" s="5" t="str">
        <f>rawTransactionSheet!B923</f>
        <v>RNS</v>
      </c>
      <c r="C923" s="5" t="str">
        <f>rawTransactionSheet!C923</f>
        <v>KA50N1105</v>
      </c>
      <c r="D923" s="5" t="str">
        <f>rawTransactionSheet!D923</f>
        <v>MARUTI SUZUKI</v>
      </c>
      <c r="E923" s="5" t="str">
        <f>rawTransactionSheet!E923</f>
        <v>Swift</v>
      </c>
      <c r="F923" s="5" t="str">
        <f>IFERROR(VLOOKUP(E923,modelMapping,2,0),E923)</f>
        <v>Swift</v>
      </c>
      <c r="G923" s="5" t="str">
        <f>rawTransactionSheet!F923</f>
        <v>VDI</v>
      </c>
      <c r="H923" s="1" t="str">
        <f t="shared" si="1"/>
        <v>VDI</v>
      </c>
      <c r="I923" s="5" t="str">
        <f>rawTransactionSheet!G923</f>
        <v>2011</v>
      </c>
      <c r="J923" s="5" t="str">
        <f>rawTransactionSheet!H923</f>
        <v>435000</v>
      </c>
      <c r="K923" s="5" t="str">
        <f>rawTransactionSheet!I923</f>
        <v>74118</v>
      </c>
      <c r="L923" s="5" t="str">
        <f>rawTransactionSheet!J923</f>
        <v>4.649315068</v>
      </c>
      <c r="M923" s="5" t="str">
        <f>rawTransactionSheet!K923</f>
        <v>2</v>
      </c>
      <c r="N923" s="5" t="str">
        <f>rawTransactionSheet!L923</f>
        <v>BANGALORE</v>
      </c>
    </row>
    <row r="924">
      <c r="A924" s="2">
        <v>42370.0</v>
      </c>
      <c r="B924" s="5" t="str">
        <f>rawTransactionSheet!B924</f>
        <v>Pratham</v>
      </c>
      <c r="C924" s="5" t="str">
        <f>rawTransactionSheet!C924</f>
        <v>124</v>
      </c>
      <c r="D924" s="5" t="str">
        <f>rawTransactionSheet!D924</f>
        <v>MARUTI SUZUKI</v>
      </c>
      <c r="E924" s="5" t="str">
        <f>rawTransactionSheet!E924</f>
        <v>Swift Dzire</v>
      </c>
      <c r="F924" s="5" t="str">
        <f>IFERROR(VLOOKUP(E924,modelMapping,2,0),E924)</f>
        <v>Swift Dzire</v>
      </c>
      <c r="G924" s="5" t="str">
        <f>rawTransactionSheet!F924</f>
        <v>LXI</v>
      </c>
      <c r="H924" s="1" t="str">
        <f t="shared" si="1"/>
        <v>LXI</v>
      </c>
      <c r="I924" s="5" t="str">
        <f>rawTransactionSheet!G924</f>
        <v>2011</v>
      </c>
      <c r="J924" s="5" t="str">
        <f>rawTransactionSheet!H924</f>
        <v>435000</v>
      </c>
      <c r="K924" s="5" t="str">
        <f>rawTransactionSheet!I924</f>
        <v>31408.62423</v>
      </c>
      <c r="L924" s="5" t="str">
        <f>rawTransactionSheet!J924</f>
        <v>3.926078029</v>
      </c>
      <c r="M924" s="5" t="str">
        <f>rawTransactionSheet!K924</f>
        <v>1</v>
      </c>
      <c r="N924" s="5" t="str">
        <f>rawTransactionSheet!L924</f>
        <v>BANGALORE</v>
      </c>
    </row>
    <row r="925">
      <c r="A925" s="2">
        <v>42370.0</v>
      </c>
      <c r="B925" s="5" t="str">
        <f>rawTransactionSheet!B925</f>
        <v>Pratham</v>
      </c>
      <c r="C925" s="5" t="str">
        <f>rawTransactionSheet!C925</f>
        <v>253</v>
      </c>
      <c r="D925" s="5" t="str">
        <f>rawTransactionSheet!D925</f>
        <v>MARUTI SUZUKI</v>
      </c>
      <c r="E925" s="5" t="str">
        <f>rawTransactionSheet!E925</f>
        <v>Swift Dzire</v>
      </c>
      <c r="F925" s="5" t="str">
        <f>IFERROR(VLOOKUP(E925,modelMapping,2,0),E925)</f>
        <v>Swift Dzire</v>
      </c>
      <c r="G925" s="5" t="str">
        <f>rawTransactionSheet!F925</f>
        <v>VDI</v>
      </c>
      <c r="H925" s="1" t="str">
        <f t="shared" si="1"/>
        <v>VDI</v>
      </c>
      <c r="I925" s="5" t="str">
        <f>rawTransactionSheet!G925</f>
        <v>2010</v>
      </c>
      <c r="J925" s="5" t="str">
        <f>rawTransactionSheet!H925</f>
        <v>435000</v>
      </c>
      <c r="K925" s="5" t="str">
        <f>rawTransactionSheet!I925</f>
        <v>58776.1807</v>
      </c>
      <c r="L925" s="5" t="str">
        <f>rawTransactionSheet!J925</f>
        <v>4.898015058</v>
      </c>
      <c r="M925" s="5" t="str">
        <f>rawTransactionSheet!K925</f>
        <v>1</v>
      </c>
      <c r="N925" s="5" t="str">
        <f>rawTransactionSheet!L925</f>
        <v>BANGALORE</v>
      </c>
    </row>
    <row r="926">
      <c r="A926" s="2">
        <v>42370.0</v>
      </c>
      <c r="B926" s="5" t="str">
        <f>rawTransactionSheet!B926</f>
        <v>Pratham</v>
      </c>
      <c r="C926" s="5" t="str">
        <f>rawTransactionSheet!C926</f>
        <v>366</v>
      </c>
      <c r="D926" s="5" t="str">
        <f>rawTransactionSheet!D926</f>
        <v>MARUTI SUZUKI</v>
      </c>
      <c r="E926" s="5" t="str">
        <f>rawTransactionSheet!E926</f>
        <v>SX4</v>
      </c>
      <c r="F926" s="5" t="str">
        <f>IFERROR(VLOOKUP(E926,modelMapping,2,0),E926)</f>
        <v>SX4</v>
      </c>
      <c r="G926" s="5" t="str">
        <f>rawTransactionSheet!F926</f>
        <v>ZXI</v>
      </c>
      <c r="H926" s="1" t="str">
        <f t="shared" si="1"/>
        <v>ZXI</v>
      </c>
      <c r="I926" s="5" t="str">
        <f>rawTransactionSheet!G926</f>
        <v>2009</v>
      </c>
      <c r="J926" s="5" t="str">
        <f>rawTransactionSheet!H926</f>
        <v>435000</v>
      </c>
      <c r="K926" s="5" t="str">
        <f>rawTransactionSheet!I926</f>
        <v>47156.74196</v>
      </c>
      <c r="L926" s="5" t="str">
        <f>rawTransactionSheet!J926</f>
        <v>5.894592745</v>
      </c>
      <c r="M926" s="5" t="str">
        <f>rawTransactionSheet!K926</f>
        <v>2</v>
      </c>
      <c r="N926" s="5" t="str">
        <f>rawTransactionSheet!L926</f>
        <v>BANGALORE</v>
      </c>
    </row>
    <row r="927">
      <c r="A927" s="2">
        <v>42370.0</v>
      </c>
      <c r="B927" s="5" t="str">
        <f>rawTransactionSheet!B927</f>
        <v>PrasoonData</v>
      </c>
      <c r="C927" s="5" t="str">
        <f>rawTransactionSheet!C927</f>
        <v>Prasoon879</v>
      </c>
      <c r="D927" s="5" t="str">
        <f>rawTransactionSheet!D927</f>
        <v>MARUTI SUZUKI</v>
      </c>
      <c r="E927" s="5" t="str">
        <f>rawTransactionSheet!E927</f>
        <v>Swift</v>
      </c>
      <c r="F927" s="5" t="str">
        <f>IFERROR(VLOOKUP(E927,modelMapping,2,0),E927)</f>
        <v>Swift</v>
      </c>
      <c r="G927" s="5" t="str">
        <f>rawTransactionSheet!F927</f>
        <v>ZXI</v>
      </c>
      <c r="H927" s="1" t="str">
        <f t="shared" si="1"/>
        <v>ZXI</v>
      </c>
      <c r="I927" s="5" t="str">
        <f>rawTransactionSheet!G927</f>
        <v>2015</v>
      </c>
      <c r="J927" s="5" t="str">
        <f>rawTransactionSheet!H927</f>
        <v>434963.0989</v>
      </c>
      <c r="K927" s="5" t="str">
        <f>rawTransactionSheet!I927</f>
        <v>140000</v>
      </c>
      <c r="L927" s="5" t="str">
        <f>rawTransactionSheet!J927</f>
        <v>0</v>
      </c>
      <c r="M927" s="5" t="str">
        <f>rawTransactionSheet!K927</f>
        <v>1</v>
      </c>
      <c r="N927" s="5" t="str">
        <f>rawTransactionSheet!L927</f>
        <v>BANGALORE</v>
      </c>
    </row>
    <row r="928">
      <c r="A928" s="2">
        <v>42370.0</v>
      </c>
      <c r="B928" s="5" t="str">
        <f>rawTransactionSheet!B928</f>
        <v>PrasoonData</v>
      </c>
      <c r="C928" s="5" t="str">
        <f>rawTransactionSheet!C928</f>
        <v>Prasoon138</v>
      </c>
      <c r="D928" s="5" t="str">
        <f>rawTransactionSheet!D928</f>
        <v>MARUTI SUZUKI</v>
      </c>
      <c r="E928" s="5" t="str">
        <f>rawTransactionSheet!E928</f>
        <v>Swift</v>
      </c>
      <c r="F928" s="5" t="str">
        <f>IFERROR(VLOOKUP(E928,modelMapping,2,0),E928)</f>
        <v>Swift</v>
      </c>
      <c r="G928" s="5" t="str">
        <f>rawTransactionSheet!F928</f>
        <v>GLAM</v>
      </c>
      <c r="H928" s="1" t="str">
        <f t="shared" si="1"/>
        <v>GLAM</v>
      </c>
      <c r="I928" s="5" t="str">
        <f>rawTransactionSheet!G928</f>
        <v>2013</v>
      </c>
      <c r="J928" s="5" t="str">
        <f>rawTransactionSheet!H928</f>
        <v>434884.4784</v>
      </c>
      <c r="K928" s="5" t="str">
        <f>rawTransactionSheet!I928</f>
        <v>90000</v>
      </c>
      <c r="L928" s="5" t="str">
        <f>rawTransactionSheet!J928</f>
        <v>2</v>
      </c>
      <c r="M928" s="5" t="str">
        <f>rawTransactionSheet!K928</f>
        <v>1</v>
      </c>
      <c r="N928" s="5" t="str">
        <f>rawTransactionSheet!L928</f>
        <v>BANGALORE</v>
      </c>
    </row>
    <row r="929">
      <c r="A929" s="2">
        <v>42370.0</v>
      </c>
      <c r="B929" s="5" t="str">
        <f>rawTransactionSheet!B929</f>
        <v>PrasoonData</v>
      </c>
      <c r="C929" s="5" t="str">
        <f>rawTransactionSheet!C929</f>
        <v>Prasoon449</v>
      </c>
      <c r="D929" s="5" t="str">
        <f>rawTransactionSheet!D929</f>
        <v>MARUTI SUZUKI</v>
      </c>
      <c r="E929" s="5" t="str">
        <f>rawTransactionSheet!E929</f>
        <v>Swift</v>
      </c>
      <c r="F929" s="5" t="str">
        <f>IFERROR(VLOOKUP(E929,modelMapping,2,0),E929)</f>
        <v>Swift</v>
      </c>
      <c r="G929" s="5" t="str">
        <f>rawTransactionSheet!F929</f>
        <v>VXI</v>
      </c>
      <c r="H929" s="1" t="str">
        <f t="shared" si="1"/>
        <v>VXI</v>
      </c>
      <c r="I929" s="5" t="str">
        <f>rawTransactionSheet!G929</f>
        <v>2011</v>
      </c>
      <c r="J929" s="5" t="str">
        <f>rawTransactionSheet!H929</f>
        <v>434471.04</v>
      </c>
      <c r="K929" s="5" t="str">
        <f>rawTransactionSheet!I929</f>
        <v>1000</v>
      </c>
      <c r="L929" s="5" t="str">
        <f>rawTransactionSheet!J929</f>
        <v>4</v>
      </c>
      <c r="M929" s="5" t="str">
        <f>rawTransactionSheet!K929</f>
        <v>1</v>
      </c>
      <c r="N929" s="5" t="str">
        <f>rawTransactionSheet!L929</f>
        <v>BANGALORE</v>
      </c>
    </row>
    <row r="930">
      <c r="A930" s="2">
        <v>42370.0</v>
      </c>
      <c r="B930" s="5" t="str">
        <f>rawTransactionSheet!B930</f>
        <v>PrasoonData</v>
      </c>
      <c r="C930" s="5" t="str">
        <f>rawTransactionSheet!C930</f>
        <v>Prasoon788</v>
      </c>
      <c r="D930" s="5" t="str">
        <f>rawTransactionSheet!D930</f>
        <v>MARUTI SUZUKI</v>
      </c>
      <c r="E930" s="5" t="str">
        <f>rawTransactionSheet!E930</f>
        <v>Swift</v>
      </c>
      <c r="F930" s="5" t="str">
        <f>IFERROR(VLOOKUP(E930,modelMapping,2,0),E930)</f>
        <v>Swift</v>
      </c>
      <c r="G930" s="5" t="str">
        <f>rawTransactionSheet!F930</f>
        <v>ZXI</v>
      </c>
      <c r="H930" s="1" t="str">
        <f t="shared" si="1"/>
        <v>ZXI</v>
      </c>
      <c r="I930" s="5" t="str">
        <f>rawTransactionSheet!G930</f>
        <v>2010</v>
      </c>
      <c r="J930" s="5" t="str">
        <f>rawTransactionSheet!H930</f>
        <v>434143.92</v>
      </c>
      <c r="K930" s="5" t="str">
        <f>rawTransactionSheet!I930</f>
        <v>30000</v>
      </c>
      <c r="L930" s="5" t="str">
        <f>rawTransactionSheet!J930</f>
        <v>5</v>
      </c>
      <c r="M930" s="5" t="str">
        <f>rawTransactionSheet!K930</f>
        <v>1</v>
      </c>
      <c r="N930" s="5" t="str">
        <f>rawTransactionSheet!L930</f>
        <v>BANGALORE</v>
      </c>
    </row>
    <row r="931">
      <c r="A931" s="2">
        <v>42370.0</v>
      </c>
      <c r="B931" s="5" t="str">
        <f>rawTransactionSheet!B931</f>
        <v>PrasoonData</v>
      </c>
      <c r="C931" s="5" t="str">
        <f>rawTransactionSheet!C931</f>
        <v>Prasoon120</v>
      </c>
      <c r="D931" s="5" t="str">
        <f>rawTransactionSheet!D931</f>
        <v>MARUTI SUZUKI</v>
      </c>
      <c r="E931" s="5" t="str">
        <f>rawTransactionSheet!E931</f>
        <v>Swift</v>
      </c>
      <c r="F931" s="5" t="str">
        <f>IFERROR(VLOOKUP(E931,modelMapping,2,0),E931)</f>
        <v>Swift</v>
      </c>
      <c r="G931" s="5" t="str">
        <f>rawTransactionSheet!F931</f>
        <v>GLAM</v>
      </c>
      <c r="H931" s="1" t="str">
        <f t="shared" si="1"/>
        <v>GLAM</v>
      </c>
      <c r="I931" s="5" t="str">
        <f>rawTransactionSheet!G931</f>
        <v>2012</v>
      </c>
      <c r="J931" s="5" t="str">
        <f>rawTransactionSheet!H931</f>
        <v>434017.5706</v>
      </c>
      <c r="K931" s="5" t="str">
        <f>rawTransactionSheet!I931</f>
        <v>70000</v>
      </c>
      <c r="L931" s="5" t="str">
        <f>rawTransactionSheet!J931</f>
        <v>3</v>
      </c>
      <c r="M931" s="5" t="str">
        <f>rawTransactionSheet!K931</f>
        <v>1</v>
      </c>
      <c r="N931" s="5" t="str">
        <f>rawTransactionSheet!L931</f>
        <v>BANGALORE</v>
      </c>
    </row>
    <row r="932">
      <c r="A932" s="2">
        <v>42370.0</v>
      </c>
      <c r="B932" s="5" t="str">
        <f>rawTransactionSheet!B932</f>
        <v>PrasoonData</v>
      </c>
      <c r="C932" s="5" t="str">
        <f>rawTransactionSheet!C932</f>
        <v>Prasoon862</v>
      </c>
      <c r="D932" s="5" t="str">
        <f>rawTransactionSheet!D932</f>
        <v>MARUTI SUZUKI</v>
      </c>
      <c r="E932" s="5" t="str">
        <f>rawTransactionSheet!E932</f>
        <v>Swift</v>
      </c>
      <c r="F932" s="5" t="str">
        <f>IFERROR(VLOOKUP(E932,modelMapping,2,0),E932)</f>
        <v>Swift</v>
      </c>
      <c r="G932" s="5" t="str">
        <f>rawTransactionSheet!F932</f>
        <v>ZXI</v>
      </c>
      <c r="H932" s="1" t="str">
        <f t="shared" si="1"/>
        <v>ZXI</v>
      </c>
      <c r="I932" s="5" t="str">
        <f>rawTransactionSheet!G932</f>
        <v>2014</v>
      </c>
      <c r="J932" s="5" t="str">
        <f>rawTransactionSheet!H932</f>
        <v>433632.6351</v>
      </c>
      <c r="K932" s="5" t="str">
        <f>rawTransactionSheet!I932</f>
        <v>130000</v>
      </c>
      <c r="L932" s="5" t="str">
        <f>rawTransactionSheet!J932</f>
        <v>1</v>
      </c>
      <c r="M932" s="5" t="str">
        <f>rawTransactionSheet!K932</f>
        <v>1</v>
      </c>
      <c r="N932" s="5" t="str">
        <f>rawTransactionSheet!L932</f>
        <v>BANGALORE</v>
      </c>
    </row>
    <row r="933">
      <c r="A933" s="2">
        <v>42370.0</v>
      </c>
      <c r="B933" s="5" t="str">
        <f>rawTransactionSheet!B933</f>
        <v>PrasoonData</v>
      </c>
      <c r="C933" s="5" t="str">
        <f>rawTransactionSheet!C933</f>
        <v>Prasoon646</v>
      </c>
      <c r="D933" s="5" t="str">
        <f>rawTransactionSheet!D933</f>
        <v>MARUTI SUZUKI</v>
      </c>
      <c r="E933" s="5" t="str">
        <f>rawTransactionSheet!E933</f>
        <v>Swift</v>
      </c>
      <c r="F933" s="5" t="str">
        <f>IFERROR(VLOOKUP(E933,modelMapping,2,0),E933)</f>
        <v>Swift</v>
      </c>
      <c r="G933" s="5" t="str">
        <f>rawTransactionSheet!F933</f>
        <v>VXI ABS</v>
      </c>
      <c r="H933" s="1" t="str">
        <f t="shared" si="1"/>
        <v>VXI ABS</v>
      </c>
      <c r="I933" s="5" t="str">
        <f>rawTransactionSheet!G933</f>
        <v>2012</v>
      </c>
      <c r="J933" s="5" t="str">
        <f>rawTransactionSheet!H933</f>
        <v>432946.4376</v>
      </c>
      <c r="K933" s="5" t="str">
        <f>rawTransactionSheet!I933</f>
        <v>50000</v>
      </c>
      <c r="L933" s="5" t="str">
        <f>rawTransactionSheet!J933</f>
        <v>3</v>
      </c>
      <c r="M933" s="5" t="str">
        <f>rawTransactionSheet!K933</f>
        <v>1</v>
      </c>
      <c r="N933" s="5" t="str">
        <f>rawTransactionSheet!L933</f>
        <v>BANGALORE</v>
      </c>
    </row>
    <row r="934">
      <c r="A934" s="2">
        <v>42370.0</v>
      </c>
      <c r="B934" s="5" t="str">
        <f>rawTransactionSheet!B934</f>
        <v>Pratham</v>
      </c>
      <c r="C934" s="5" t="str">
        <f>rawTransactionSheet!C934</f>
        <v>121</v>
      </c>
      <c r="D934" s="5" t="str">
        <f>rawTransactionSheet!D934</f>
        <v>MARUTI SUZUKI</v>
      </c>
      <c r="E934" s="5" t="str">
        <f>rawTransactionSheet!E934</f>
        <v>Swift</v>
      </c>
      <c r="F934" s="5" t="str">
        <f>IFERROR(VLOOKUP(E934,modelMapping,2,0),E934)</f>
        <v>Swift</v>
      </c>
      <c r="G934" s="5" t="str">
        <f>rawTransactionSheet!F934</f>
        <v>VXI</v>
      </c>
      <c r="H934" s="1" t="str">
        <f t="shared" si="1"/>
        <v>VXI</v>
      </c>
      <c r="I934" s="5" t="str">
        <f>rawTransactionSheet!G934</f>
        <v>2011</v>
      </c>
      <c r="J934" s="5" t="str">
        <f>rawTransactionSheet!H934</f>
        <v>432900</v>
      </c>
      <c r="K934" s="5" t="str">
        <f>rawTransactionSheet!I934</f>
        <v>31058.17933</v>
      </c>
      <c r="L934" s="5" t="str">
        <f>rawTransactionSheet!J934</f>
        <v>3.882272416</v>
      </c>
      <c r="M934" s="5" t="str">
        <f>rawTransactionSheet!K934</f>
        <v>1</v>
      </c>
      <c r="N934" s="5" t="str">
        <f>rawTransactionSheet!L934</f>
        <v>BANGALORE</v>
      </c>
    </row>
    <row r="935">
      <c r="A935" s="2">
        <v>42370.0</v>
      </c>
      <c r="B935" s="5" t="str">
        <f>rawTransactionSheet!B935</f>
        <v>Pratham</v>
      </c>
      <c r="C935" s="5" t="str">
        <f>rawTransactionSheet!C935</f>
        <v>187</v>
      </c>
      <c r="D935" s="5" t="str">
        <f>rawTransactionSheet!D935</f>
        <v>MARUTI SUZUKI</v>
      </c>
      <c r="E935" s="5" t="str">
        <f>rawTransactionSheet!E935</f>
        <v>SX4</v>
      </c>
      <c r="F935" s="5" t="str">
        <f>IFERROR(VLOOKUP(E935,modelMapping,2,0),E935)</f>
        <v>SX4</v>
      </c>
      <c r="G935" s="5" t="str">
        <f>rawTransactionSheet!F935</f>
        <v>ZXI</v>
      </c>
      <c r="H935" s="1" t="str">
        <f t="shared" si="1"/>
        <v>ZXI</v>
      </c>
      <c r="I935" s="5" t="str">
        <f>rawTransactionSheet!G935</f>
        <v>2010</v>
      </c>
      <c r="J935" s="5" t="str">
        <f>rawTransactionSheet!H935</f>
        <v>432900</v>
      </c>
      <c r="K935" s="5" t="str">
        <f>rawTransactionSheet!I935</f>
        <v>35482.5462</v>
      </c>
      <c r="L935" s="5" t="str">
        <f>rawTransactionSheet!J935</f>
        <v>4.435318275</v>
      </c>
      <c r="M935" s="5" t="str">
        <f>rawTransactionSheet!K935</f>
        <v>1</v>
      </c>
      <c r="N935" s="5" t="str">
        <f>rawTransactionSheet!L935</f>
        <v>BANGALORE</v>
      </c>
    </row>
    <row r="936">
      <c r="A936" s="2">
        <v>42370.0</v>
      </c>
      <c r="B936" s="5" t="str">
        <f>rawTransactionSheet!B936</f>
        <v>Pratham</v>
      </c>
      <c r="C936" s="5" t="str">
        <f>rawTransactionSheet!C936</f>
        <v>324</v>
      </c>
      <c r="D936" s="5" t="str">
        <f>rawTransactionSheet!D936</f>
        <v>HYUNDAI</v>
      </c>
      <c r="E936" s="5" t="str">
        <f>rawTransactionSheet!E936</f>
        <v>Verna</v>
      </c>
      <c r="F936" s="5" t="str">
        <f>IFERROR(VLOOKUP(E936,modelMapping,2,0),E936)</f>
        <v>Verna</v>
      </c>
      <c r="G936" s="5" t="str">
        <f>rawTransactionSheet!F936</f>
        <v>VGT CRDI</v>
      </c>
      <c r="H936" s="1" t="str">
        <f t="shared" si="1"/>
        <v>VGT CRDI</v>
      </c>
      <c r="I936" s="5" t="str">
        <f>rawTransactionSheet!G936</f>
        <v>2009</v>
      </c>
      <c r="J936" s="5" t="str">
        <f>rawTransactionSheet!H936</f>
        <v>432900</v>
      </c>
      <c r="K936" s="5" t="str">
        <f>rawTransactionSheet!I936</f>
        <v>67778.23409</v>
      </c>
      <c r="L936" s="5" t="str">
        <f>rawTransactionSheet!J936</f>
        <v>5.648186174</v>
      </c>
      <c r="M936" s="5" t="str">
        <f>rawTransactionSheet!K936</f>
        <v>2</v>
      </c>
      <c r="N936" s="5" t="str">
        <f>rawTransactionSheet!L936</f>
        <v>BANGALORE</v>
      </c>
    </row>
    <row r="937">
      <c r="A937" s="2">
        <v>42370.0</v>
      </c>
      <c r="B937" s="5" t="str">
        <f>rawTransactionSheet!B937</f>
        <v>RNS</v>
      </c>
      <c r="C937" s="5" t="str">
        <f>rawTransactionSheet!C937</f>
        <v>KA04MQ6611</v>
      </c>
      <c r="D937" s="5" t="str">
        <f>rawTransactionSheet!D937</f>
        <v>MARUTI SUZUKI</v>
      </c>
      <c r="E937" s="5" t="str">
        <f>rawTransactionSheet!E937</f>
        <v>CELERIO</v>
      </c>
      <c r="F937" s="5" t="str">
        <f>IFERROR(VLOOKUP(E937,modelMapping,2,0),E937)</f>
        <v>CELERIO</v>
      </c>
      <c r="G937" s="5" t="str">
        <f>rawTransactionSheet!F937</f>
        <v>VXI</v>
      </c>
      <c r="H937" s="1" t="str">
        <f t="shared" si="1"/>
        <v>VXI</v>
      </c>
      <c r="I937" s="5" t="str">
        <f>rawTransactionSheet!G937</f>
        <v>2015</v>
      </c>
      <c r="J937" s="5" t="str">
        <f>rawTransactionSheet!H937</f>
        <v>432000</v>
      </c>
      <c r="K937" s="5" t="str">
        <f>rawTransactionSheet!I937</f>
        <v>5724</v>
      </c>
      <c r="L937" s="5" t="str">
        <f>rawTransactionSheet!J937</f>
        <v>0.931506849</v>
      </c>
      <c r="M937" s="5" t="str">
        <f>rawTransactionSheet!K937</f>
        <v>2</v>
      </c>
      <c r="N937" s="5" t="str">
        <f>rawTransactionSheet!L937</f>
        <v>BANGALORE</v>
      </c>
    </row>
    <row r="938">
      <c r="A938" s="2">
        <v>42370.0</v>
      </c>
      <c r="B938" s="5" t="str">
        <f>rawTransactionSheet!B938</f>
        <v>PrasoonData</v>
      </c>
      <c r="C938" s="5" t="str">
        <f>rawTransactionSheet!C938</f>
        <v>Prasoon324</v>
      </c>
      <c r="D938" s="5" t="str">
        <f>rawTransactionSheet!D938</f>
        <v>MARUTI SUZUKI</v>
      </c>
      <c r="E938" s="5" t="str">
        <f>rawTransactionSheet!E938</f>
        <v>Swift</v>
      </c>
      <c r="F938" s="5" t="str">
        <f>IFERROR(VLOOKUP(E938,modelMapping,2,0),E938)</f>
        <v>Swift</v>
      </c>
      <c r="G938" s="5" t="str">
        <f>rawTransactionSheet!F938</f>
        <v>LXI</v>
      </c>
      <c r="H938" s="1" t="str">
        <f t="shared" si="1"/>
        <v>LXI</v>
      </c>
      <c r="I938" s="5" t="str">
        <f>rawTransactionSheet!G938</f>
        <v>2014</v>
      </c>
      <c r="J938" s="5" t="str">
        <f>rawTransactionSheet!H938</f>
        <v>431200</v>
      </c>
      <c r="K938" s="5" t="str">
        <f>rawTransactionSheet!I938</f>
        <v>30000</v>
      </c>
      <c r="L938" s="5" t="str">
        <f>rawTransactionSheet!J938</f>
        <v>1</v>
      </c>
      <c r="M938" s="5" t="str">
        <f>rawTransactionSheet!K938</f>
        <v>1</v>
      </c>
      <c r="N938" s="5" t="str">
        <f>rawTransactionSheet!L938</f>
        <v>BANGALORE</v>
      </c>
    </row>
    <row r="939">
      <c r="A939" s="2">
        <v>42370.0</v>
      </c>
      <c r="B939" s="5" t="str">
        <f>rawTransactionSheet!B939</f>
        <v>PrasoonData</v>
      </c>
      <c r="C939" s="5" t="str">
        <f>rawTransactionSheet!C939</f>
        <v>Prasoon523</v>
      </c>
      <c r="D939" s="5" t="str">
        <f>rawTransactionSheet!D939</f>
        <v>MARUTI SUZUKI</v>
      </c>
      <c r="E939" s="5" t="str">
        <f>rawTransactionSheet!E939</f>
        <v>Swift</v>
      </c>
      <c r="F939" s="5" t="str">
        <f>IFERROR(VLOOKUP(E939,modelMapping,2,0),E939)</f>
        <v>Swift</v>
      </c>
      <c r="G939" s="5" t="str">
        <f>rawTransactionSheet!F939</f>
        <v>VXI</v>
      </c>
      <c r="H939" s="1" t="str">
        <f t="shared" si="1"/>
        <v>VXI</v>
      </c>
      <c r="I939" s="5" t="str">
        <f>rawTransactionSheet!G939</f>
        <v>2015</v>
      </c>
      <c r="J939" s="5" t="str">
        <f>rawTransactionSheet!H939</f>
        <v>430983.4821</v>
      </c>
      <c r="K939" s="8" t="str">
        <f>rawTransactionSheet!I939</f>
        <v>1.00E+05</v>
      </c>
      <c r="L939" s="5" t="str">
        <f>rawTransactionSheet!J939</f>
        <v>0</v>
      </c>
      <c r="M939" s="5" t="str">
        <f>rawTransactionSheet!K939</f>
        <v>1</v>
      </c>
      <c r="N939" s="5" t="str">
        <f>rawTransactionSheet!L939</f>
        <v>BANGALORE</v>
      </c>
    </row>
    <row r="940">
      <c r="A940" s="2">
        <v>42370.0</v>
      </c>
      <c r="B940" s="5" t="str">
        <f>rawTransactionSheet!B940</f>
        <v>RNS</v>
      </c>
      <c r="C940" s="5" t="str">
        <f>rawTransactionSheet!C940</f>
        <v>KA02MG8223</v>
      </c>
      <c r="D940" s="5" t="str">
        <f>rawTransactionSheet!D940</f>
        <v>MARUTI SUZUKI</v>
      </c>
      <c r="E940" s="5" t="str">
        <f>rawTransactionSheet!E940</f>
        <v>Swift Dzire</v>
      </c>
      <c r="F940" s="5" t="str">
        <f>IFERROR(VLOOKUP(E940,modelMapping,2,0),E940)</f>
        <v>Swift Dzire</v>
      </c>
      <c r="G940" s="5" t="str">
        <f>rawTransactionSheet!F940</f>
        <v>LXI</v>
      </c>
      <c r="H940" s="1" t="str">
        <f t="shared" si="1"/>
        <v>LXI</v>
      </c>
      <c r="I940" s="5" t="str">
        <f>rawTransactionSheet!G940</f>
        <v>2012</v>
      </c>
      <c r="J940" s="5" t="str">
        <f>rawTransactionSheet!H940</f>
        <v>430680</v>
      </c>
      <c r="K940" s="5" t="str">
        <f>rawTransactionSheet!I940</f>
        <v>92725</v>
      </c>
      <c r="L940" s="5" t="str">
        <f>rawTransactionSheet!J940</f>
        <v>3.731506849</v>
      </c>
      <c r="M940" s="5" t="str">
        <f>rawTransactionSheet!K940</f>
        <v>2</v>
      </c>
      <c r="N940" s="5" t="str">
        <f>rawTransactionSheet!L940</f>
        <v>BANGALORE</v>
      </c>
    </row>
    <row r="941">
      <c r="A941" s="2">
        <v>42370.0</v>
      </c>
      <c r="B941" s="5" t="str">
        <f>rawTransactionSheet!B941</f>
        <v>Pratham</v>
      </c>
      <c r="C941" s="5" t="str">
        <f>rawTransactionSheet!C941</f>
        <v>173</v>
      </c>
      <c r="D941" s="5" t="str">
        <f>rawTransactionSheet!D941</f>
        <v>MARUTI SUZUKI</v>
      </c>
      <c r="E941" s="5" t="str">
        <f>rawTransactionSheet!E941</f>
        <v>Swift Dzire</v>
      </c>
      <c r="F941" s="5" t="str">
        <f>IFERROR(VLOOKUP(E941,modelMapping,2,0),E941)</f>
        <v>Swift Dzire</v>
      </c>
      <c r="G941" s="5" t="str">
        <f>rawTransactionSheet!F941</f>
        <v>VXI</v>
      </c>
      <c r="H941" s="1" t="str">
        <f t="shared" si="1"/>
        <v>VXI</v>
      </c>
      <c r="I941" s="5" t="str">
        <f>rawTransactionSheet!G941</f>
        <v>2010</v>
      </c>
      <c r="J941" s="5" t="str">
        <f>rawTransactionSheet!H941</f>
        <v>430680</v>
      </c>
      <c r="K941" s="5" t="str">
        <f>rawTransactionSheet!I941</f>
        <v>35044.49007</v>
      </c>
      <c r="L941" s="5" t="str">
        <f>rawTransactionSheet!J941</f>
        <v>4.380561259</v>
      </c>
      <c r="M941" s="5" t="str">
        <f>rawTransactionSheet!K941</f>
        <v>1</v>
      </c>
      <c r="N941" s="5" t="str">
        <f>rawTransactionSheet!L941</f>
        <v>BANGALORE</v>
      </c>
    </row>
    <row r="942">
      <c r="A942" s="2">
        <v>42370.0</v>
      </c>
      <c r="B942" s="5" t="str">
        <f>rawTransactionSheet!B942</f>
        <v>PrasoonData</v>
      </c>
      <c r="C942" s="5" t="str">
        <f>rawTransactionSheet!C942</f>
        <v>Prasoon700</v>
      </c>
      <c r="D942" s="5" t="str">
        <f>rawTransactionSheet!D942</f>
        <v>MARUTI SUZUKI</v>
      </c>
      <c r="E942" s="5" t="str">
        <f>rawTransactionSheet!E942</f>
        <v>Swift</v>
      </c>
      <c r="F942" s="5" t="str">
        <f>IFERROR(VLOOKUP(E942,modelMapping,2,0),E942)</f>
        <v>Swift</v>
      </c>
      <c r="G942" s="5" t="str">
        <f>rawTransactionSheet!F942</f>
        <v>VXI ABS</v>
      </c>
      <c r="H942" s="1" t="str">
        <f t="shared" si="1"/>
        <v>VXI ABS</v>
      </c>
      <c r="I942" s="5" t="str">
        <f>rawTransactionSheet!G942</f>
        <v>2015</v>
      </c>
      <c r="J942" s="5" t="str">
        <f>rawTransactionSheet!H942</f>
        <v>430595.597</v>
      </c>
      <c r="K942" s="5" t="str">
        <f>rawTransactionSheet!I942</f>
        <v>110000</v>
      </c>
      <c r="L942" s="5" t="str">
        <f>rawTransactionSheet!J942</f>
        <v>0</v>
      </c>
      <c r="M942" s="5" t="str">
        <f>rawTransactionSheet!K942</f>
        <v>1</v>
      </c>
      <c r="N942" s="5" t="str">
        <f>rawTransactionSheet!L942</f>
        <v>BANGALORE</v>
      </c>
    </row>
    <row r="943">
      <c r="A943" s="2">
        <v>42370.0</v>
      </c>
      <c r="B943" s="5" t="str">
        <f>rawTransactionSheet!B943</f>
        <v>PrasoonData</v>
      </c>
      <c r="C943" s="5" t="str">
        <f>rawTransactionSheet!C943</f>
        <v>Prasoon082</v>
      </c>
      <c r="D943" s="5" t="str">
        <f>rawTransactionSheet!D943</f>
        <v>MARUTI SUZUKI</v>
      </c>
      <c r="E943" s="5" t="str">
        <f>rawTransactionSheet!E943</f>
        <v>Swift</v>
      </c>
      <c r="F943" s="5" t="str">
        <f>IFERROR(VLOOKUP(E943,modelMapping,2,0),E943)</f>
        <v>Swift</v>
      </c>
      <c r="G943" s="5" t="str">
        <f>rawTransactionSheet!F943</f>
        <v>GLAM</v>
      </c>
      <c r="H943" s="1" t="str">
        <f t="shared" si="1"/>
        <v>GLAM</v>
      </c>
      <c r="I943" s="5" t="str">
        <f>rawTransactionSheet!G943</f>
        <v>2010</v>
      </c>
      <c r="J943" s="5" t="str">
        <f>rawTransactionSheet!H943</f>
        <v>430542</v>
      </c>
      <c r="K943" s="5" t="str">
        <f>rawTransactionSheet!I943</f>
        <v>10000</v>
      </c>
      <c r="L943" s="5" t="str">
        <f>rawTransactionSheet!J943</f>
        <v>5</v>
      </c>
      <c r="M943" s="5" t="str">
        <f>rawTransactionSheet!K943</f>
        <v>1</v>
      </c>
      <c r="N943" s="5" t="str">
        <f>rawTransactionSheet!L943</f>
        <v>BANGALORE</v>
      </c>
    </row>
    <row r="944">
      <c r="A944" s="2">
        <v>42370.0</v>
      </c>
      <c r="B944" s="5" t="str">
        <f>rawTransactionSheet!B944</f>
        <v>PrasoonData</v>
      </c>
      <c r="C944" s="5" t="str">
        <f>rawTransactionSheet!C944</f>
        <v>Prasoon627</v>
      </c>
      <c r="D944" s="5" t="str">
        <f>rawTransactionSheet!D944</f>
        <v>MARUTI SUZUKI</v>
      </c>
      <c r="E944" s="5" t="str">
        <f>rawTransactionSheet!E944</f>
        <v>Swift</v>
      </c>
      <c r="F944" s="5" t="str">
        <f>IFERROR(VLOOKUP(E944,modelMapping,2,0),E944)</f>
        <v>Swift</v>
      </c>
      <c r="G944" s="5" t="str">
        <f>rawTransactionSheet!F944</f>
        <v>VXI ABS</v>
      </c>
      <c r="H944" s="1" t="str">
        <f t="shared" si="1"/>
        <v>VXI ABS</v>
      </c>
      <c r="I944" s="5" t="str">
        <f>rawTransactionSheet!G944</f>
        <v>2011</v>
      </c>
      <c r="J944" s="5" t="str">
        <f>rawTransactionSheet!H944</f>
        <v>430128</v>
      </c>
      <c r="K944" s="5" t="str">
        <f>rawTransactionSheet!I944</f>
        <v>20000</v>
      </c>
      <c r="L944" s="5" t="str">
        <f>rawTransactionSheet!J944</f>
        <v>4</v>
      </c>
      <c r="M944" s="5" t="str">
        <f>rawTransactionSheet!K944</f>
        <v>1</v>
      </c>
      <c r="N944" s="5" t="str">
        <f>rawTransactionSheet!L944</f>
        <v>BANGALORE</v>
      </c>
    </row>
    <row r="945">
      <c r="A945" s="2">
        <v>42370.0</v>
      </c>
      <c r="B945" s="5" t="str">
        <f>rawTransactionSheet!B945</f>
        <v>DelCalling</v>
      </c>
      <c r="C945" s="5" t="str">
        <f>rawTransactionSheet!C945</f>
        <v>20056</v>
      </c>
      <c r="D945" s="5" t="str">
        <f>rawTransactionSheet!D945</f>
        <v>MAHINDRA</v>
      </c>
      <c r="E945" s="5" t="str">
        <f>rawTransactionSheet!E945</f>
        <v>Quanto</v>
      </c>
      <c r="F945" s="5" t="str">
        <f>IFERROR(VLOOKUP(E945,modelMapping,2,0),E945)</f>
        <v>Quanto</v>
      </c>
      <c r="G945" s="5" t="str">
        <f>rawTransactionSheet!F945</f>
        <v>C4</v>
      </c>
      <c r="H945" s="1" t="str">
        <f t="shared" si="1"/>
        <v>C4</v>
      </c>
      <c r="I945" s="5" t="str">
        <f>rawTransactionSheet!G945</f>
        <v>2013</v>
      </c>
      <c r="J945" s="5" t="str">
        <f>rawTransactionSheet!H945</f>
        <v>430000</v>
      </c>
      <c r="K945" s="5" t="str">
        <f>rawTransactionSheet!I945</f>
        <v>21671</v>
      </c>
      <c r="L945" s="5" t="str">
        <f>rawTransactionSheet!J945</f>
        <v>2</v>
      </c>
      <c r="M945" s="5" t="str">
        <f>rawTransactionSheet!K945</f>
        <v>1</v>
      </c>
      <c r="N945" s="5" t="str">
        <f>rawTransactionSheet!L945</f>
        <v>DELHI</v>
      </c>
    </row>
    <row r="946">
      <c r="A946" s="2">
        <v>42370.0</v>
      </c>
      <c r="B946" s="5" t="str">
        <f>rawTransactionSheet!B946</f>
        <v>KALYANI MOTORS PVT LTD</v>
      </c>
      <c r="C946" s="5" t="str">
        <f>rawTransactionSheet!C946</f>
        <v>KA02MH0891</v>
      </c>
      <c r="D946" s="5" t="str">
        <f>rawTransactionSheet!D946</f>
        <v>MARUTI SUZUKI</v>
      </c>
      <c r="E946" s="5" t="str">
        <f>rawTransactionSheet!E946</f>
        <v>Ritz</v>
      </c>
      <c r="F946" s="5" t="str">
        <f>IFERROR(VLOOKUP(E946,modelMapping,2,0),E946)</f>
        <v>Ritz</v>
      </c>
      <c r="G946" s="5" t="str">
        <f>rawTransactionSheet!F946</f>
        <v>VDI</v>
      </c>
      <c r="H946" s="1" t="str">
        <f t="shared" si="1"/>
        <v>VDI</v>
      </c>
      <c r="I946" s="5" t="str">
        <f>rawTransactionSheet!G946</f>
        <v>2012</v>
      </c>
      <c r="J946" s="5" t="str">
        <f>rawTransactionSheet!H946</f>
        <v>430000</v>
      </c>
      <c r="K946" s="5" t="str">
        <f>rawTransactionSheet!I946</f>
        <v>38287</v>
      </c>
      <c r="L946" s="5" t="str">
        <f>rawTransactionSheet!J946</f>
        <v>3</v>
      </c>
      <c r="M946" s="5" t="str">
        <f>rawTransactionSheet!K946</f>
        <v>1</v>
      </c>
      <c r="N946" s="5" t="str">
        <f>rawTransactionSheet!L946</f>
        <v>BANGALORE</v>
      </c>
    </row>
    <row r="947">
      <c r="A947" s="2">
        <v>42370.0</v>
      </c>
      <c r="B947" s="5" t="str">
        <f>rawTransactionSheet!B947</f>
        <v>KALYANI MOTORS PVT LTD</v>
      </c>
      <c r="C947" s="5" t="str">
        <f>rawTransactionSheet!C947</f>
        <v>KA51MB3543</v>
      </c>
      <c r="D947" s="5" t="str">
        <f>rawTransactionSheet!D947</f>
        <v>MARUTI SUZUKI</v>
      </c>
      <c r="E947" s="5" t="str">
        <f>rawTransactionSheet!E947</f>
        <v>Ritz</v>
      </c>
      <c r="F947" s="5" t="str">
        <f>IFERROR(VLOOKUP(E947,modelMapping,2,0),E947)</f>
        <v>Ritz</v>
      </c>
      <c r="G947" s="5" t="str">
        <f>rawTransactionSheet!F947</f>
        <v>VXI</v>
      </c>
      <c r="H947" s="1" t="str">
        <f t="shared" si="1"/>
        <v>VXI</v>
      </c>
      <c r="I947" s="5" t="str">
        <f>rawTransactionSheet!G947</f>
        <v>2011</v>
      </c>
      <c r="J947" s="5" t="str">
        <f>rawTransactionSheet!H947</f>
        <v>430000</v>
      </c>
      <c r="K947" s="5" t="str">
        <f>rawTransactionSheet!I947</f>
        <v>65884</v>
      </c>
      <c r="L947" s="5" t="str">
        <f>rawTransactionSheet!J947</f>
        <v>4</v>
      </c>
      <c r="M947" s="5" t="str">
        <f>rawTransactionSheet!K947</f>
        <v>2</v>
      </c>
      <c r="N947" s="5" t="str">
        <f>rawTransactionSheet!L947</f>
        <v>BANGALORE</v>
      </c>
    </row>
    <row r="948">
      <c r="A948" s="2">
        <v>42370.0</v>
      </c>
      <c r="B948" s="5" t="str">
        <f>rawTransactionSheet!B948</f>
        <v>RNS</v>
      </c>
      <c r="C948" s="5" t="str">
        <f>rawTransactionSheet!C948</f>
        <v>KA64M0269</v>
      </c>
      <c r="D948" s="5" t="str">
        <f>rawTransactionSheet!D948</f>
        <v>MARUTI SUZUKI</v>
      </c>
      <c r="E948" s="5" t="str">
        <f>rawTransactionSheet!E948</f>
        <v>Ritz</v>
      </c>
      <c r="F948" s="5" t="str">
        <f>IFERROR(VLOOKUP(E948,modelMapping,2,0),E948)</f>
        <v>Ritz</v>
      </c>
      <c r="G948" s="5" t="str">
        <f>rawTransactionSheet!F948</f>
        <v>VXI ABS</v>
      </c>
      <c r="H948" s="1" t="str">
        <f t="shared" si="1"/>
        <v>VXI ABS</v>
      </c>
      <c r="I948" s="5" t="str">
        <f>rawTransactionSheet!G948</f>
        <v>2014</v>
      </c>
      <c r="J948" s="5" t="str">
        <f>rawTransactionSheet!H948</f>
        <v>430000</v>
      </c>
      <c r="K948" s="5" t="str">
        <f>rawTransactionSheet!I948</f>
        <v>36752</v>
      </c>
      <c r="L948" s="5" t="str">
        <f>rawTransactionSheet!J948</f>
        <v>1.961643836</v>
      </c>
      <c r="M948" s="5" t="str">
        <f>rawTransactionSheet!K948</f>
        <v>1</v>
      </c>
      <c r="N948" s="5" t="str">
        <f>rawTransactionSheet!L948</f>
        <v>BANGALORE</v>
      </c>
    </row>
    <row r="949">
      <c r="A949" s="2">
        <v>42370.0</v>
      </c>
      <c r="B949" s="5" t="str">
        <f>rawTransactionSheet!B949</f>
        <v>RNS</v>
      </c>
      <c r="C949" s="5" t="str">
        <f>rawTransactionSheet!C949</f>
        <v>KA04ML7917</v>
      </c>
      <c r="D949" s="5" t="str">
        <f>rawTransactionSheet!D949</f>
        <v>MARUTI SUZUKI</v>
      </c>
      <c r="E949" s="5" t="str">
        <f>rawTransactionSheet!E949</f>
        <v>Ritz</v>
      </c>
      <c r="F949" s="5" t="str">
        <f>IFERROR(VLOOKUP(E949,modelMapping,2,0),E949)</f>
        <v>Ritz</v>
      </c>
      <c r="G949" s="5" t="str">
        <f>rawTransactionSheet!F949</f>
        <v>VXI ABS</v>
      </c>
      <c r="H949" s="1" t="str">
        <f t="shared" si="1"/>
        <v>VXI ABS</v>
      </c>
      <c r="I949" s="5" t="str">
        <f>rawTransactionSheet!G949</f>
        <v>2013</v>
      </c>
      <c r="J949" s="5" t="str">
        <f>rawTransactionSheet!H949</f>
        <v>430000</v>
      </c>
      <c r="K949" s="5" t="str">
        <f>rawTransactionSheet!I949</f>
        <v>43310</v>
      </c>
      <c r="L949" s="5" t="str">
        <f>rawTransactionSheet!J949</f>
        <v>2.912328767</v>
      </c>
      <c r="M949" s="5" t="str">
        <f>rawTransactionSheet!K949</f>
        <v>2</v>
      </c>
      <c r="N949" s="5" t="str">
        <f>rawTransactionSheet!L949</f>
        <v>BANGALORE</v>
      </c>
    </row>
    <row r="950">
      <c r="A950" s="2">
        <v>42370.0</v>
      </c>
      <c r="B950" s="5" t="str">
        <f>rawTransactionSheet!B950</f>
        <v>RNS</v>
      </c>
      <c r="C950" s="5" t="str">
        <f>rawTransactionSheet!C950</f>
        <v>KA02MF4463</v>
      </c>
      <c r="D950" s="5" t="str">
        <f>rawTransactionSheet!D950</f>
        <v>MARUTI SUZUKI</v>
      </c>
      <c r="E950" s="5" t="str">
        <f>rawTransactionSheet!E950</f>
        <v>Ritz</v>
      </c>
      <c r="F950" s="5" t="str">
        <f>IFERROR(VLOOKUP(E950,modelMapping,2,0),E950)</f>
        <v>Ritz</v>
      </c>
      <c r="G950" s="5" t="str">
        <f>rawTransactionSheet!F950</f>
        <v>ZXI</v>
      </c>
      <c r="H950" s="1" t="str">
        <f t="shared" si="1"/>
        <v>ZXI</v>
      </c>
      <c r="I950" s="5" t="str">
        <f>rawTransactionSheet!G950</f>
        <v>2011</v>
      </c>
      <c r="J950" s="5" t="str">
        <f>rawTransactionSheet!H950</f>
        <v>430000</v>
      </c>
      <c r="K950" s="5" t="str">
        <f>rawTransactionSheet!I950</f>
        <v>26093</v>
      </c>
      <c r="L950" s="5" t="str">
        <f>rawTransactionSheet!J950</f>
        <v>4.610958904</v>
      </c>
      <c r="M950" s="5" t="str">
        <f>rawTransactionSheet!K950</f>
        <v>2</v>
      </c>
      <c r="N950" s="5" t="str">
        <f>rawTransactionSheet!L950</f>
        <v>BANGALORE</v>
      </c>
    </row>
    <row r="951">
      <c r="A951" s="2">
        <v>42370.0</v>
      </c>
      <c r="B951" s="5" t="str">
        <f>rawTransactionSheet!B951</f>
        <v>RNS</v>
      </c>
      <c r="C951" s="5" t="str">
        <f>rawTransactionSheet!C951</f>
        <v>KA02MF4859</v>
      </c>
      <c r="D951" s="5" t="str">
        <f>rawTransactionSheet!D951</f>
        <v>MARUTI SUZUKI</v>
      </c>
      <c r="E951" s="5" t="str">
        <f>rawTransactionSheet!E951</f>
        <v>Swift</v>
      </c>
      <c r="F951" s="5" t="str">
        <f>IFERROR(VLOOKUP(E951,modelMapping,2,0),E951)</f>
        <v>Swift</v>
      </c>
      <c r="G951" s="5" t="str">
        <f>rawTransactionSheet!F951</f>
        <v>VXI</v>
      </c>
      <c r="H951" s="1" t="str">
        <f t="shared" si="1"/>
        <v>VXI</v>
      </c>
      <c r="I951" s="5" t="str">
        <f>rawTransactionSheet!G951</f>
        <v>2011</v>
      </c>
      <c r="J951" s="5" t="str">
        <f>rawTransactionSheet!H951</f>
        <v>430000</v>
      </c>
      <c r="K951" s="5" t="str">
        <f>rawTransactionSheet!I951</f>
        <v>28596</v>
      </c>
      <c r="L951" s="5" t="str">
        <f>rawTransactionSheet!J951</f>
        <v>4.506849315</v>
      </c>
      <c r="M951" s="5" t="str">
        <f>rawTransactionSheet!K951</f>
        <v>2</v>
      </c>
      <c r="N951" s="5" t="str">
        <f>rawTransactionSheet!L951</f>
        <v>BANGALORE</v>
      </c>
    </row>
    <row r="952">
      <c r="A952" s="2">
        <v>42370.0</v>
      </c>
      <c r="B952" s="5" t="str">
        <f>rawTransactionSheet!B952</f>
        <v>RNS</v>
      </c>
      <c r="C952" s="5" t="str">
        <f>rawTransactionSheet!C952</f>
        <v>KA04MK0672</v>
      </c>
      <c r="D952" s="5" t="str">
        <f>rawTransactionSheet!D952</f>
        <v>MARUTI SUZUKI</v>
      </c>
      <c r="E952" s="5" t="str">
        <f>rawTransactionSheet!E952</f>
        <v>Swift Dzire</v>
      </c>
      <c r="F952" s="5" t="str">
        <f>IFERROR(VLOOKUP(E952,modelMapping,2,0),E952)</f>
        <v>Swift Dzire</v>
      </c>
      <c r="G952" s="5" t="str">
        <f>rawTransactionSheet!F952</f>
        <v>VDI</v>
      </c>
      <c r="H952" s="1" t="str">
        <f t="shared" si="1"/>
        <v>VDI</v>
      </c>
      <c r="I952" s="5" t="str">
        <f>rawTransactionSheet!G952</f>
        <v>2011</v>
      </c>
      <c r="J952" s="5" t="str">
        <f>rawTransactionSheet!H952</f>
        <v>430000</v>
      </c>
      <c r="K952" s="5" t="str">
        <f>rawTransactionSheet!I952</f>
        <v>88799</v>
      </c>
      <c r="L952" s="5" t="str">
        <f>rawTransactionSheet!J952</f>
        <v>4.660273973</v>
      </c>
      <c r="M952" s="5" t="str">
        <f>rawTransactionSheet!K952</f>
        <v>2</v>
      </c>
      <c r="N952" s="5" t="str">
        <f>rawTransactionSheet!L952</f>
        <v>BANGALORE</v>
      </c>
    </row>
    <row r="953">
      <c r="A953" s="2">
        <v>42370.0</v>
      </c>
      <c r="B953" s="5" t="str">
        <f>rawTransactionSheet!B953</f>
        <v>Pratham</v>
      </c>
      <c r="C953" s="5" t="str">
        <f>rawTransactionSheet!C953</f>
        <v>71</v>
      </c>
      <c r="D953" s="5" t="str">
        <f>rawTransactionSheet!D953</f>
        <v>MARUTI SUZUKI</v>
      </c>
      <c r="E953" s="5" t="str">
        <f>rawTransactionSheet!E953</f>
        <v>Swift Dzire</v>
      </c>
      <c r="F953" s="5" t="str">
        <f>IFERROR(VLOOKUP(E953,modelMapping,2,0),E953)</f>
        <v>Swift Dzire</v>
      </c>
      <c r="G953" s="5" t="str">
        <f>rawTransactionSheet!F953</f>
        <v>VXI</v>
      </c>
      <c r="H953" s="1" t="str">
        <f t="shared" si="1"/>
        <v>VXI</v>
      </c>
      <c r="I953" s="5" t="str">
        <f>rawTransactionSheet!G953</f>
        <v>2011</v>
      </c>
      <c r="J953" s="5" t="str">
        <f>rawTransactionSheet!H953</f>
        <v>430000</v>
      </c>
      <c r="K953" s="5" t="str">
        <f>rawTransactionSheet!I953</f>
        <v>25429.15811</v>
      </c>
      <c r="L953" s="5" t="str">
        <f>rawTransactionSheet!J953</f>
        <v>3.178644764</v>
      </c>
      <c r="M953" s="5" t="str">
        <f>rawTransactionSheet!K953</f>
        <v>1</v>
      </c>
      <c r="N953" s="5" t="str">
        <f>rawTransactionSheet!L953</f>
        <v>BANGALORE</v>
      </c>
    </row>
    <row r="954">
      <c r="A954" s="2">
        <v>42370.0</v>
      </c>
      <c r="B954" s="5" t="str">
        <f>rawTransactionSheet!B954</f>
        <v>PrasoonData</v>
      </c>
      <c r="C954" s="5" t="str">
        <f>rawTransactionSheet!C954</f>
        <v>Prasoon506</v>
      </c>
      <c r="D954" s="5" t="str">
        <f>rawTransactionSheet!D954</f>
        <v>MARUTI SUZUKI</v>
      </c>
      <c r="E954" s="5" t="str">
        <f>rawTransactionSheet!E954</f>
        <v>Swift</v>
      </c>
      <c r="F954" s="5" t="str">
        <f>IFERROR(VLOOKUP(E954,modelMapping,2,0),E954)</f>
        <v>Swift</v>
      </c>
      <c r="G954" s="5" t="str">
        <f>rawTransactionSheet!F954</f>
        <v>VXI</v>
      </c>
      <c r="H954" s="1" t="str">
        <f t="shared" si="1"/>
        <v>VXI</v>
      </c>
      <c r="I954" s="5" t="str">
        <f>rawTransactionSheet!G954</f>
        <v>2014</v>
      </c>
      <c r="J954" s="5" t="str">
        <f>rawTransactionSheet!H954</f>
        <v>429665.1912</v>
      </c>
      <c r="K954" s="5" t="str">
        <f>rawTransactionSheet!I954</f>
        <v>90000</v>
      </c>
      <c r="L954" s="5" t="str">
        <f>rawTransactionSheet!J954</f>
        <v>1</v>
      </c>
      <c r="M954" s="5" t="str">
        <f>rawTransactionSheet!K954</f>
        <v>1</v>
      </c>
      <c r="N954" s="5" t="str">
        <f>rawTransactionSheet!L954</f>
        <v>BANGALORE</v>
      </c>
    </row>
    <row r="955">
      <c r="A955" s="2">
        <v>42370.0</v>
      </c>
      <c r="B955" s="5" t="str">
        <f>rawTransactionSheet!B955</f>
        <v>RNS</v>
      </c>
      <c r="C955" s="5" t="str">
        <f>rawTransactionSheet!C955</f>
        <v>KA42M5953</v>
      </c>
      <c r="D955" s="5" t="str">
        <f>rawTransactionSheet!D955</f>
        <v>MARUTI SUZUKI</v>
      </c>
      <c r="E955" s="5" t="str">
        <f>rawTransactionSheet!E955</f>
        <v>Stingray</v>
      </c>
      <c r="F955" s="5" t="str">
        <f>IFERROR(VLOOKUP(E955,modelMapping,2,0),E955)</f>
        <v>Stingray</v>
      </c>
      <c r="G955" s="5" t="str">
        <f>rawTransactionSheet!F955</f>
        <v>VXI</v>
      </c>
      <c r="H955" s="1" t="str">
        <f t="shared" si="1"/>
        <v>VXI</v>
      </c>
      <c r="I955" s="5" t="str">
        <f>rawTransactionSheet!G955</f>
        <v>2014</v>
      </c>
      <c r="J955" s="5" t="str">
        <f>rawTransactionSheet!H955</f>
        <v>429570</v>
      </c>
      <c r="K955" s="5" t="str">
        <f>rawTransactionSheet!I955</f>
        <v>23854</v>
      </c>
      <c r="L955" s="5" t="str">
        <f>rawTransactionSheet!J955</f>
        <v>1.873972603</v>
      </c>
      <c r="M955" s="5" t="str">
        <f>rawTransactionSheet!K955</f>
        <v>1</v>
      </c>
      <c r="N955" s="5" t="str">
        <f>rawTransactionSheet!L955</f>
        <v>BANGALORE</v>
      </c>
    </row>
    <row r="956">
      <c r="A956" s="2">
        <v>42370.0</v>
      </c>
      <c r="B956" s="5" t="str">
        <f>rawTransactionSheet!B956</f>
        <v>PrasoonData</v>
      </c>
      <c r="C956" s="5" t="str">
        <f>rawTransactionSheet!C956</f>
        <v>Prasoon844</v>
      </c>
      <c r="D956" s="5" t="str">
        <f>rawTransactionSheet!D956</f>
        <v>MARUTI SUZUKI</v>
      </c>
      <c r="E956" s="5" t="str">
        <f>rawTransactionSheet!E956</f>
        <v>Swift</v>
      </c>
      <c r="F956" s="5" t="str">
        <f>IFERROR(VLOOKUP(E956,modelMapping,2,0),E956)</f>
        <v>Swift</v>
      </c>
      <c r="G956" s="5" t="str">
        <f>rawTransactionSheet!F956</f>
        <v>ZXI</v>
      </c>
      <c r="H956" s="1" t="str">
        <f t="shared" si="1"/>
        <v>ZXI</v>
      </c>
      <c r="I956" s="5" t="str">
        <f>rawTransactionSheet!G956</f>
        <v>2013</v>
      </c>
      <c r="J956" s="5" t="str">
        <f>rawTransactionSheet!H956</f>
        <v>429447.0971</v>
      </c>
      <c r="K956" s="5" t="str">
        <f>rawTransactionSheet!I956</f>
        <v>110000</v>
      </c>
      <c r="L956" s="5" t="str">
        <f>rawTransactionSheet!J956</f>
        <v>2</v>
      </c>
      <c r="M956" s="5" t="str">
        <f>rawTransactionSheet!K956</f>
        <v>1</v>
      </c>
      <c r="N956" s="5" t="str">
        <f>rawTransactionSheet!L956</f>
        <v>BANGALORE</v>
      </c>
    </row>
    <row r="957">
      <c r="A957" s="2">
        <v>42370.0</v>
      </c>
      <c r="B957" s="5" t="str">
        <f>rawTransactionSheet!B957</f>
        <v>PrasoonData</v>
      </c>
      <c r="C957" s="5" t="str">
        <f>rawTransactionSheet!C957</f>
        <v>Prasoon683</v>
      </c>
      <c r="D957" s="5" t="str">
        <f>rawTransactionSheet!D957</f>
        <v>MARUTI SUZUKI</v>
      </c>
      <c r="E957" s="5" t="str">
        <f>rawTransactionSheet!E957</f>
        <v>Swift</v>
      </c>
      <c r="F957" s="5" t="str">
        <f>IFERROR(VLOOKUP(E957,modelMapping,2,0),E957)</f>
        <v>Swift</v>
      </c>
      <c r="G957" s="5" t="str">
        <f>rawTransactionSheet!F957</f>
        <v>VXI ABS</v>
      </c>
      <c r="H957" s="1" t="str">
        <f t="shared" si="1"/>
        <v>VXI ABS</v>
      </c>
      <c r="I957" s="5" t="str">
        <f>rawTransactionSheet!G957</f>
        <v>2014</v>
      </c>
      <c r="J957" s="5" t="str">
        <f>rawTransactionSheet!H957</f>
        <v>429278.4925</v>
      </c>
      <c r="K957" s="8" t="str">
        <f>rawTransactionSheet!I957</f>
        <v>1.00E+05</v>
      </c>
      <c r="L957" s="5" t="str">
        <f>rawTransactionSheet!J957</f>
        <v>1</v>
      </c>
      <c r="M957" s="5" t="str">
        <f>rawTransactionSheet!K957</f>
        <v>1</v>
      </c>
      <c r="N957" s="5" t="str">
        <f>rawTransactionSheet!L957</f>
        <v>BANGALORE</v>
      </c>
    </row>
    <row r="958">
      <c r="A958" s="2">
        <v>42370.0</v>
      </c>
      <c r="B958" s="5" t="str">
        <f>rawTransactionSheet!B958</f>
        <v>PrasoonData</v>
      </c>
      <c r="C958" s="5" t="str">
        <f>rawTransactionSheet!C958</f>
        <v>Prasoon469</v>
      </c>
      <c r="D958" s="5" t="str">
        <f>rawTransactionSheet!D958</f>
        <v>MARUTI SUZUKI</v>
      </c>
      <c r="E958" s="5" t="str">
        <f>rawTransactionSheet!E958</f>
        <v>Swift</v>
      </c>
      <c r="F958" s="5" t="str">
        <f>IFERROR(VLOOKUP(E958,modelMapping,2,0),E958)</f>
        <v>Swift</v>
      </c>
      <c r="G958" s="5" t="str">
        <f>rawTransactionSheet!F958</f>
        <v>VXI</v>
      </c>
      <c r="H958" s="1" t="str">
        <f t="shared" si="1"/>
        <v>VXI</v>
      </c>
      <c r="I958" s="5" t="str">
        <f>rawTransactionSheet!G958</f>
        <v>2012</v>
      </c>
      <c r="J958" s="5" t="str">
        <f>rawTransactionSheet!H958</f>
        <v>428914.64</v>
      </c>
      <c r="K958" s="5" t="str">
        <f>rawTransactionSheet!I958</f>
        <v>40000</v>
      </c>
      <c r="L958" s="5" t="str">
        <f>rawTransactionSheet!J958</f>
        <v>3</v>
      </c>
      <c r="M958" s="5" t="str">
        <f>rawTransactionSheet!K958</f>
        <v>1</v>
      </c>
      <c r="N958" s="5" t="str">
        <f>rawTransactionSheet!L958</f>
        <v>BANGALORE</v>
      </c>
    </row>
    <row r="959">
      <c r="A959" s="2">
        <v>42370.0</v>
      </c>
      <c r="B959" s="5" t="str">
        <f>rawTransactionSheet!B959</f>
        <v>PrasoonData</v>
      </c>
      <c r="C959" s="5" t="str">
        <f>rawTransactionSheet!C959</f>
        <v>Prasoon826</v>
      </c>
      <c r="D959" s="5" t="str">
        <f>rawTransactionSheet!D959</f>
        <v>MARUTI SUZUKI</v>
      </c>
      <c r="E959" s="5" t="str">
        <f>rawTransactionSheet!E959</f>
        <v>Swift</v>
      </c>
      <c r="F959" s="5" t="str">
        <f>IFERROR(VLOOKUP(E959,modelMapping,2,0),E959)</f>
        <v>Swift</v>
      </c>
      <c r="G959" s="5" t="str">
        <f>rawTransactionSheet!F959</f>
        <v>ZXI</v>
      </c>
      <c r="H959" s="1" t="str">
        <f t="shared" si="1"/>
        <v>ZXI</v>
      </c>
      <c r="I959" s="5" t="str">
        <f>rawTransactionSheet!G959</f>
        <v>2012</v>
      </c>
      <c r="J959" s="5" t="str">
        <f>rawTransactionSheet!H959</f>
        <v>428591.0282</v>
      </c>
      <c r="K959" s="5" t="str">
        <f>rawTransactionSheet!I959</f>
        <v>90000</v>
      </c>
      <c r="L959" s="5" t="str">
        <f>rawTransactionSheet!J959</f>
        <v>3</v>
      </c>
      <c r="M959" s="5" t="str">
        <f>rawTransactionSheet!K959</f>
        <v>1</v>
      </c>
      <c r="N959" s="5" t="str">
        <f>rawTransactionSheet!L959</f>
        <v>BANGALORE</v>
      </c>
    </row>
    <row r="960">
      <c r="A960" s="2">
        <v>42370.0</v>
      </c>
      <c r="B960" s="5" t="str">
        <f>rawTransactionSheet!B960</f>
        <v>RNS</v>
      </c>
      <c r="C960" s="5" t="str">
        <f>rawTransactionSheet!C960</f>
        <v>KA04MN4492</v>
      </c>
      <c r="D960" s="5" t="str">
        <f>rawTransactionSheet!D960</f>
        <v>MARUTI SUZUKI</v>
      </c>
      <c r="E960" s="5" t="str">
        <f>rawTransactionSheet!E960</f>
        <v>CELERIO</v>
      </c>
      <c r="F960" s="5" t="str">
        <f>IFERROR(VLOOKUP(E960,modelMapping,2,0),E960)</f>
        <v>CELERIO</v>
      </c>
      <c r="G960" s="5" t="str">
        <f>rawTransactionSheet!F960</f>
        <v>VXI</v>
      </c>
      <c r="H960" s="1" t="str">
        <f t="shared" si="1"/>
        <v>VXI</v>
      </c>
      <c r="I960" s="5" t="str">
        <f>rawTransactionSheet!G960</f>
        <v>2014</v>
      </c>
      <c r="J960" s="5" t="str">
        <f>rawTransactionSheet!H960</f>
        <v>428460</v>
      </c>
      <c r="K960" s="5" t="str">
        <f>rawTransactionSheet!I960</f>
        <v>32695</v>
      </c>
      <c r="L960" s="5" t="str">
        <f>rawTransactionSheet!J960</f>
        <v>1.906849315</v>
      </c>
      <c r="M960" s="5" t="str">
        <f>rawTransactionSheet!K960</f>
        <v>2</v>
      </c>
      <c r="N960" s="5" t="str">
        <f>rawTransactionSheet!L960</f>
        <v>BANGALORE</v>
      </c>
    </row>
    <row r="961">
      <c r="A961" s="2">
        <v>42370.0</v>
      </c>
      <c r="B961" s="5" t="str">
        <f>rawTransactionSheet!B961</f>
        <v>PrasoonData</v>
      </c>
      <c r="C961" s="5" t="str">
        <f>rawTransactionSheet!C961</f>
        <v>Prasoon342</v>
      </c>
      <c r="D961" s="5" t="str">
        <f>rawTransactionSheet!D961</f>
        <v>MARUTI SUZUKI</v>
      </c>
      <c r="E961" s="5" t="str">
        <f>rawTransactionSheet!E961</f>
        <v>Swift</v>
      </c>
      <c r="F961" s="5" t="str">
        <f>IFERROR(VLOOKUP(E961,modelMapping,2,0),E961)</f>
        <v>Swift</v>
      </c>
      <c r="G961" s="5" t="str">
        <f>rawTransactionSheet!F961</f>
        <v>LXI</v>
      </c>
      <c r="H961" s="1" t="str">
        <f t="shared" si="1"/>
        <v>LXI</v>
      </c>
      <c r="I961" s="5" t="str">
        <f>rawTransactionSheet!G961</f>
        <v>2015</v>
      </c>
      <c r="J961" s="5" t="str">
        <f>rawTransactionSheet!H961</f>
        <v>428242.36</v>
      </c>
      <c r="K961" s="5" t="str">
        <f>rawTransactionSheet!I961</f>
        <v>50000</v>
      </c>
      <c r="L961" s="5" t="str">
        <f>rawTransactionSheet!J961</f>
        <v>0</v>
      </c>
      <c r="M961" s="5" t="str">
        <f>rawTransactionSheet!K961</f>
        <v>1</v>
      </c>
      <c r="N961" s="5" t="str">
        <f>rawTransactionSheet!L961</f>
        <v>BANGALORE</v>
      </c>
    </row>
    <row r="962">
      <c r="A962" s="2">
        <v>42370.0</v>
      </c>
      <c r="B962" s="5" t="str">
        <f>rawTransactionSheet!B962</f>
        <v>Pratham</v>
      </c>
      <c r="C962" s="5" t="str">
        <f>rawTransactionSheet!C962</f>
        <v>198</v>
      </c>
      <c r="D962" s="5" t="str">
        <f>rawTransactionSheet!D962</f>
        <v>MARUTI SUZUKI</v>
      </c>
      <c r="E962" s="5" t="str">
        <f>rawTransactionSheet!E962</f>
        <v>Alto</v>
      </c>
      <c r="F962" s="5" t="str">
        <f>IFERROR(VLOOKUP(E962,modelMapping,2,0),E962)</f>
        <v>Alto</v>
      </c>
      <c r="G962" s="5" t="str">
        <f>rawTransactionSheet!F962</f>
        <v>VXI</v>
      </c>
      <c r="H962" s="1" t="str">
        <f t="shared" si="1"/>
        <v>VXI</v>
      </c>
      <c r="I962" s="5" t="str">
        <f>rawTransactionSheet!G962</f>
        <v>2010</v>
      </c>
      <c r="J962" s="5" t="str">
        <f>rawTransactionSheet!H962</f>
        <v>427350</v>
      </c>
      <c r="K962" s="5" t="str">
        <f>rawTransactionSheet!I962</f>
        <v>35876.79671</v>
      </c>
      <c r="L962" s="5" t="str">
        <f>rawTransactionSheet!J962</f>
        <v>4.484599589</v>
      </c>
      <c r="M962" s="5" t="str">
        <f>rawTransactionSheet!K962</f>
        <v>1</v>
      </c>
      <c r="N962" s="5" t="str">
        <f>rawTransactionSheet!L962</f>
        <v>BANGALORE</v>
      </c>
    </row>
    <row r="963">
      <c r="A963" s="2">
        <v>42370.0</v>
      </c>
      <c r="B963" s="5" t="str">
        <f>rawTransactionSheet!B963</f>
        <v>KALYANI MOTORS PVT LTD</v>
      </c>
      <c r="C963" s="5" t="str">
        <f>rawTransactionSheet!C963</f>
        <v>KA51MF4761</v>
      </c>
      <c r="D963" s="5" t="str">
        <f>rawTransactionSheet!D963</f>
        <v>MARUTI SUZUKI</v>
      </c>
      <c r="E963" s="5" t="str">
        <f>rawTransactionSheet!E963</f>
        <v>CELERIO</v>
      </c>
      <c r="F963" s="5" t="str">
        <f>IFERROR(VLOOKUP(E963,modelMapping,2,0),E963)</f>
        <v>CELERIO</v>
      </c>
      <c r="G963" s="5" t="str">
        <f>rawTransactionSheet!F963</f>
        <v>VXI</v>
      </c>
      <c r="H963" s="1" t="str">
        <f t="shared" si="1"/>
        <v>VXI</v>
      </c>
      <c r="I963" s="5" t="str">
        <f>rawTransactionSheet!G963</f>
        <v>2014</v>
      </c>
      <c r="J963" s="5" t="str">
        <f>rawTransactionSheet!H963</f>
        <v>427350</v>
      </c>
      <c r="K963" s="5" t="str">
        <f>rawTransactionSheet!I963</f>
        <v>29600</v>
      </c>
      <c r="L963" s="5" t="str">
        <f>rawTransactionSheet!J963</f>
        <v>1</v>
      </c>
      <c r="M963" s="5" t="str">
        <f>rawTransactionSheet!K963</f>
        <v>1</v>
      </c>
      <c r="N963" s="5" t="str">
        <f>rawTransactionSheet!L963</f>
        <v>BANGALORE</v>
      </c>
    </row>
    <row r="964">
      <c r="A964" s="2">
        <v>42370.0</v>
      </c>
      <c r="B964" s="5" t="str">
        <f>rawTransactionSheet!B964</f>
        <v>RNS</v>
      </c>
      <c r="C964" s="5" t="str">
        <f>rawTransactionSheet!C964</f>
        <v>KA04MN6273</v>
      </c>
      <c r="D964" s="5" t="str">
        <f>rawTransactionSheet!D964</f>
        <v>MARUTI SUZUKI</v>
      </c>
      <c r="E964" s="5" t="str">
        <f>rawTransactionSheet!E964</f>
        <v>CELERIO</v>
      </c>
      <c r="F964" s="5" t="str">
        <f>IFERROR(VLOOKUP(E964,modelMapping,2,0),E964)</f>
        <v>CELERIO</v>
      </c>
      <c r="G964" s="5" t="str">
        <f>rawTransactionSheet!F964</f>
        <v>VXI</v>
      </c>
      <c r="H964" s="1" t="str">
        <f t="shared" si="1"/>
        <v>VXI</v>
      </c>
      <c r="I964" s="5" t="str">
        <f>rawTransactionSheet!G964</f>
        <v>2014</v>
      </c>
      <c r="J964" s="5" t="str">
        <f>rawTransactionSheet!H964</f>
        <v>427350</v>
      </c>
      <c r="K964" s="5" t="str">
        <f>rawTransactionSheet!I964</f>
        <v>31834</v>
      </c>
      <c r="L964" s="5" t="str">
        <f>rawTransactionSheet!J964</f>
        <v>1.78630137</v>
      </c>
      <c r="M964" s="5" t="str">
        <f>rawTransactionSheet!K964</f>
        <v>2</v>
      </c>
      <c r="N964" s="5" t="str">
        <f>rawTransactionSheet!L964</f>
        <v>BANGALORE</v>
      </c>
    </row>
    <row r="965">
      <c r="A965" s="2">
        <v>42370.0</v>
      </c>
      <c r="B965" s="5" t="str">
        <f>rawTransactionSheet!B965</f>
        <v>RNS</v>
      </c>
      <c r="C965" s="5" t="str">
        <f>rawTransactionSheet!C965</f>
        <v>KA04ML7917</v>
      </c>
      <c r="D965" s="5" t="str">
        <f>rawTransactionSheet!D965</f>
        <v>MARUTI SUZUKI</v>
      </c>
      <c r="E965" s="5" t="str">
        <f>rawTransactionSheet!E965</f>
        <v>Ritz</v>
      </c>
      <c r="F965" s="5" t="str">
        <f>IFERROR(VLOOKUP(E965,modelMapping,2,0),E965)</f>
        <v>Ritz</v>
      </c>
      <c r="G965" s="5" t="str">
        <f>rawTransactionSheet!F965</f>
        <v>VXI ABS</v>
      </c>
      <c r="H965" s="1" t="str">
        <f t="shared" si="1"/>
        <v>VXI ABS</v>
      </c>
      <c r="I965" s="5" t="str">
        <f>rawTransactionSheet!G965</f>
        <v>2013</v>
      </c>
      <c r="J965" s="5" t="str">
        <f>rawTransactionSheet!H965</f>
        <v>427350</v>
      </c>
      <c r="K965" s="5" t="str">
        <f>rawTransactionSheet!I965</f>
        <v>43310</v>
      </c>
      <c r="L965" s="5" t="str">
        <f>rawTransactionSheet!J965</f>
        <v>2.912328767</v>
      </c>
      <c r="M965" s="5" t="str">
        <f>rawTransactionSheet!K965</f>
        <v>2</v>
      </c>
      <c r="N965" s="5" t="str">
        <f>rawTransactionSheet!L965</f>
        <v>BANGALORE</v>
      </c>
    </row>
    <row r="966">
      <c r="A966" s="2">
        <v>42370.0</v>
      </c>
      <c r="B966" s="5" t="str">
        <f>rawTransactionSheet!B966</f>
        <v>RNS</v>
      </c>
      <c r="C966" s="5" t="str">
        <f>rawTransactionSheet!C966</f>
        <v>KA02MF4463</v>
      </c>
      <c r="D966" s="5" t="str">
        <f>rawTransactionSheet!D966</f>
        <v>MARUTI SUZUKI</v>
      </c>
      <c r="E966" s="5" t="str">
        <f>rawTransactionSheet!E966</f>
        <v>Ritz</v>
      </c>
      <c r="F966" s="5" t="str">
        <f>IFERROR(VLOOKUP(E966,modelMapping,2,0),E966)</f>
        <v>Ritz</v>
      </c>
      <c r="G966" s="5" t="str">
        <f>rawTransactionSheet!F966</f>
        <v>ZXI</v>
      </c>
      <c r="H966" s="1" t="str">
        <f t="shared" si="1"/>
        <v>ZXI</v>
      </c>
      <c r="I966" s="5" t="str">
        <f>rawTransactionSheet!G966</f>
        <v>2011</v>
      </c>
      <c r="J966" s="5" t="str">
        <f>rawTransactionSheet!H966</f>
        <v>427350</v>
      </c>
      <c r="K966" s="5" t="str">
        <f>rawTransactionSheet!I966</f>
        <v>26093</v>
      </c>
      <c r="L966" s="5" t="str">
        <f>rawTransactionSheet!J966</f>
        <v>4.610958904</v>
      </c>
      <c r="M966" s="5" t="str">
        <f>rawTransactionSheet!K966</f>
        <v>2</v>
      </c>
      <c r="N966" s="5" t="str">
        <f>rawTransactionSheet!L966</f>
        <v>BANGALORE</v>
      </c>
    </row>
    <row r="967">
      <c r="A967" s="2">
        <v>42370.0</v>
      </c>
      <c r="B967" s="5" t="str">
        <f>rawTransactionSheet!B967</f>
        <v>RNS</v>
      </c>
      <c r="C967" s="5" t="str">
        <f>rawTransactionSheet!C967</f>
        <v>KA50N1105</v>
      </c>
      <c r="D967" s="5" t="str">
        <f>rawTransactionSheet!D967</f>
        <v>MARUTI SUZUKI</v>
      </c>
      <c r="E967" s="5" t="str">
        <f>rawTransactionSheet!E967</f>
        <v>Swift</v>
      </c>
      <c r="F967" s="5" t="str">
        <f>IFERROR(VLOOKUP(E967,modelMapping,2,0),E967)</f>
        <v>Swift</v>
      </c>
      <c r="G967" s="5" t="str">
        <f>rawTransactionSheet!F967</f>
        <v>VDI</v>
      </c>
      <c r="H967" s="1" t="str">
        <f t="shared" si="1"/>
        <v>VDI</v>
      </c>
      <c r="I967" s="5" t="str">
        <f>rawTransactionSheet!G967</f>
        <v>2011</v>
      </c>
      <c r="J967" s="5" t="str">
        <f>rawTransactionSheet!H967</f>
        <v>427350</v>
      </c>
      <c r="K967" s="5" t="str">
        <f>rawTransactionSheet!I967</f>
        <v>74118</v>
      </c>
      <c r="L967" s="5" t="str">
        <f>rawTransactionSheet!J967</f>
        <v>4.649315068</v>
      </c>
      <c r="M967" s="5" t="str">
        <f>rawTransactionSheet!K967</f>
        <v>2</v>
      </c>
      <c r="N967" s="5" t="str">
        <f>rawTransactionSheet!L967</f>
        <v>BANGALORE</v>
      </c>
    </row>
    <row r="968">
      <c r="A968" s="2">
        <v>42370.0</v>
      </c>
      <c r="B968" s="5" t="str">
        <f>rawTransactionSheet!B968</f>
        <v>Pratham</v>
      </c>
      <c r="C968" s="5" t="str">
        <f>rawTransactionSheet!C968</f>
        <v>117</v>
      </c>
      <c r="D968" s="5" t="str">
        <f>rawTransactionSheet!D968</f>
        <v>MARUTI SUZUKI</v>
      </c>
      <c r="E968" s="5" t="str">
        <f>rawTransactionSheet!E968</f>
        <v>Swift</v>
      </c>
      <c r="F968" s="5" t="str">
        <f>IFERROR(VLOOKUP(E968,modelMapping,2,0),E968)</f>
        <v>Swift</v>
      </c>
      <c r="G968" s="5" t="str">
        <f>rawTransactionSheet!F968</f>
        <v>ZXI</v>
      </c>
      <c r="H968" s="1" t="str">
        <f t="shared" si="1"/>
        <v>ZXI</v>
      </c>
      <c r="I968" s="5" t="str">
        <f>rawTransactionSheet!G968</f>
        <v>2011</v>
      </c>
      <c r="J968" s="5" t="str">
        <f>rawTransactionSheet!H968</f>
        <v>427350</v>
      </c>
      <c r="K968" s="5" t="str">
        <f>rawTransactionSheet!I968</f>
        <v>30795.34566</v>
      </c>
      <c r="L968" s="5" t="str">
        <f>rawTransactionSheet!J968</f>
        <v>3.849418207</v>
      </c>
      <c r="M968" s="5" t="str">
        <f>rawTransactionSheet!K968</f>
        <v>1</v>
      </c>
      <c r="N968" s="5" t="str">
        <f>rawTransactionSheet!L968</f>
        <v>BANGALORE</v>
      </c>
    </row>
    <row r="969">
      <c r="A969" s="2">
        <v>42370.0</v>
      </c>
      <c r="B969" s="5" t="str">
        <f>rawTransactionSheet!B969</f>
        <v>RNS</v>
      </c>
      <c r="C969" s="5" t="str">
        <f>rawTransactionSheet!C969</f>
        <v>KA04MJ1052</v>
      </c>
      <c r="D969" s="5" t="str">
        <f>rawTransactionSheet!D969</f>
        <v>MARUTI SUZUKI</v>
      </c>
      <c r="E969" s="5" t="str">
        <f>rawTransactionSheet!E969</f>
        <v>Swift Dzire</v>
      </c>
      <c r="F969" s="5" t="str">
        <f>IFERROR(VLOOKUP(E969,modelMapping,2,0),E969)</f>
        <v>Swift Dzire</v>
      </c>
      <c r="G969" s="5" t="str">
        <f>rawTransactionSheet!F969</f>
        <v>VDI</v>
      </c>
      <c r="H969" s="1" t="str">
        <f t="shared" si="1"/>
        <v>VDI</v>
      </c>
      <c r="I969" s="5" t="str">
        <f>rawTransactionSheet!G969</f>
        <v>2011</v>
      </c>
      <c r="J969" s="5" t="str">
        <f>rawTransactionSheet!H969</f>
        <v>427350</v>
      </c>
      <c r="K969" s="5" t="str">
        <f>rawTransactionSheet!I969</f>
        <v>102969</v>
      </c>
      <c r="L969" s="5" t="str">
        <f>rawTransactionSheet!J969</f>
        <v>4.926027397</v>
      </c>
      <c r="M969" s="5" t="str">
        <f>rawTransactionSheet!K969</f>
        <v>2</v>
      </c>
      <c r="N969" s="5" t="str">
        <f>rawTransactionSheet!L969</f>
        <v>BANGALORE</v>
      </c>
    </row>
    <row r="970">
      <c r="A970" s="2">
        <v>42370.0</v>
      </c>
      <c r="B970" s="5" t="str">
        <f>rawTransactionSheet!B970</f>
        <v>PrasoonData</v>
      </c>
      <c r="C970" s="5" t="str">
        <f>rawTransactionSheet!C970</f>
        <v>Prasoon174</v>
      </c>
      <c r="D970" s="5" t="str">
        <f>rawTransactionSheet!D970</f>
        <v>MARUTI SUZUKI</v>
      </c>
      <c r="E970" s="5" t="str">
        <f>rawTransactionSheet!E970</f>
        <v>Swift</v>
      </c>
      <c r="F970" s="5" t="str">
        <f>IFERROR(VLOOKUP(E970,modelMapping,2,0),E970)</f>
        <v>Swift</v>
      </c>
      <c r="G970" s="5" t="str">
        <f>rawTransactionSheet!F970</f>
        <v>GLAM</v>
      </c>
      <c r="H970" s="1" t="str">
        <f t="shared" si="1"/>
        <v>GLAM</v>
      </c>
      <c r="I970" s="5" t="str">
        <f>rawTransactionSheet!G970</f>
        <v>2015</v>
      </c>
      <c r="J970" s="5" t="str">
        <f>rawTransactionSheet!H970</f>
        <v>427256.2107</v>
      </c>
      <c r="K970" s="5" t="str">
        <f>rawTransactionSheet!I970</f>
        <v>130000</v>
      </c>
      <c r="L970" s="5" t="str">
        <f>rawTransactionSheet!J970</f>
        <v>0</v>
      </c>
      <c r="M970" s="5" t="str">
        <f>rawTransactionSheet!K970</f>
        <v>1</v>
      </c>
      <c r="N970" s="5" t="str">
        <f>rawTransactionSheet!L970</f>
        <v>BANGALORE</v>
      </c>
    </row>
    <row r="971">
      <c r="A971" s="2">
        <v>42370.0</v>
      </c>
      <c r="B971" s="5" t="str">
        <f>rawTransactionSheet!B971</f>
        <v>DelCalling</v>
      </c>
      <c r="C971" s="5" t="str">
        <f>rawTransactionSheet!C971</f>
        <v>135618</v>
      </c>
      <c r="D971" s="5" t="str">
        <f>rawTransactionSheet!D971</f>
        <v>FORD</v>
      </c>
      <c r="E971" s="5" t="str">
        <f>rawTransactionSheet!E971</f>
        <v>FIGO</v>
      </c>
      <c r="F971" s="5" t="str">
        <f>IFERROR(VLOOKUP(E971,modelMapping,2,0),E971)</f>
        <v>FIGO</v>
      </c>
      <c r="G971" s="5" t="str">
        <f>rawTransactionSheet!F971</f>
        <v>Duratec Petrol EXI 1.2</v>
      </c>
      <c r="H971" s="1" t="str">
        <f t="shared" si="1"/>
        <v>Duratec Petrol EXI 1.2</v>
      </c>
      <c r="I971" s="5" t="str">
        <f>rawTransactionSheet!G971</f>
        <v>2014</v>
      </c>
      <c r="J971" s="5" t="str">
        <f>rawTransactionSheet!H971</f>
        <v>427000</v>
      </c>
      <c r="K971" s="5" t="str">
        <f>rawTransactionSheet!I971</f>
        <v>12273</v>
      </c>
      <c r="L971" s="5" t="str">
        <f>rawTransactionSheet!J971</f>
        <v>2</v>
      </c>
      <c r="M971" s="5" t="str">
        <f>rawTransactionSheet!K971</f>
        <v>2</v>
      </c>
      <c r="N971" s="5" t="str">
        <f>rawTransactionSheet!L971</f>
        <v>BANGALORE</v>
      </c>
    </row>
    <row r="972">
      <c r="A972" s="2">
        <v>42370.0</v>
      </c>
      <c r="B972" s="5" t="str">
        <f>rawTransactionSheet!B972</f>
        <v>PrasoonData</v>
      </c>
      <c r="C972" s="5" t="str">
        <f>rawTransactionSheet!C972</f>
        <v>Prasoon102</v>
      </c>
      <c r="D972" s="5" t="str">
        <f>rawTransactionSheet!D972</f>
        <v>MARUTI SUZUKI</v>
      </c>
      <c r="E972" s="5" t="str">
        <f>rawTransactionSheet!E972</f>
        <v>Swift</v>
      </c>
      <c r="F972" s="5" t="str">
        <f>IFERROR(VLOOKUP(E972,modelMapping,2,0),E972)</f>
        <v>Swift</v>
      </c>
      <c r="G972" s="5" t="str">
        <f>rawTransactionSheet!F972</f>
        <v>GLAM</v>
      </c>
      <c r="H972" s="1" t="str">
        <f t="shared" si="1"/>
        <v>GLAM</v>
      </c>
      <c r="I972" s="5" t="str">
        <f>rawTransactionSheet!G972</f>
        <v>2011</v>
      </c>
      <c r="J972" s="5" t="str">
        <f>rawTransactionSheet!H972</f>
        <v>426924.6912</v>
      </c>
      <c r="K972" s="5" t="str">
        <f>rawTransactionSheet!I972</f>
        <v>50000</v>
      </c>
      <c r="L972" s="5" t="str">
        <f>rawTransactionSheet!J972</f>
        <v>4</v>
      </c>
      <c r="M972" s="5" t="str">
        <f>rawTransactionSheet!K972</f>
        <v>1</v>
      </c>
      <c r="N972" s="5" t="str">
        <f>rawTransactionSheet!L972</f>
        <v>BANGALORE</v>
      </c>
    </row>
    <row r="973">
      <c r="A973" s="2">
        <v>42370.0</v>
      </c>
      <c r="B973" s="5" t="str">
        <f>rawTransactionSheet!B973</f>
        <v>PrasoonData</v>
      </c>
      <c r="C973" s="5" t="str">
        <f>rawTransactionSheet!C973</f>
        <v>Prasoon305</v>
      </c>
      <c r="D973" s="5" t="str">
        <f>rawTransactionSheet!D973</f>
        <v>MARUTI SUZUKI</v>
      </c>
      <c r="E973" s="5" t="str">
        <f>rawTransactionSheet!E973</f>
        <v>Swift</v>
      </c>
      <c r="F973" s="5" t="str">
        <f>IFERROR(VLOOKUP(E973,modelMapping,2,0),E973)</f>
        <v>Swift</v>
      </c>
      <c r="G973" s="5" t="str">
        <f>rawTransactionSheet!F973</f>
        <v>LXI</v>
      </c>
      <c r="H973" s="1" t="str">
        <f t="shared" si="1"/>
        <v>LXI</v>
      </c>
      <c r="I973" s="5" t="str">
        <f>rawTransactionSheet!G973</f>
        <v>2013</v>
      </c>
      <c r="J973" s="5" t="str">
        <f>rawTransactionSheet!H973</f>
        <v>426564</v>
      </c>
      <c r="K973" s="5" t="str">
        <f>rawTransactionSheet!I973</f>
        <v>1000</v>
      </c>
      <c r="L973" s="5" t="str">
        <f>rawTransactionSheet!J973</f>
        <v>2</v>
      </c>
      <c r="M973" s="5" t="str">
        <f>rawTransactionSheet!K973</f>
        <v>1</v>
      </c>
      <c r="N973" s="5" t="str">
        <f>rawTransactionSheet!L973</f>
        <v>BANGALORE</v>
      </c>
    </row>
    <row r="974">
      <c r="A974" s="2">
        <v>42370.0</v>
      </c>
      <c r="B974" s="5" t="str">
        <f>rawTransactionSheet!B974</f>
        <v>PrasoonData</v>
      </c>
      <c r="C974" s="5" t="str">
        <f>rawTransactionSheet!C974</f>
        <v>Prasoon769</v>
      </c>
      <c r="D974" s="5" t="str">
        <f>rawTransactionSheet!D974</f>
        <v>MARUTI SUZUKI</v>
      </c>
      <c r="E974" s="5" t="str">
        <f>rawTransactionSheet!E974</f>
        <v>Swift</v>
      </c>
      <c r="F974" s="5" t="str">
        <f>IFERROR(VLOOKUP(E974,modelMapping,2,0),E974)</f>
        <v>Swift</v>
      </c>
      <c r="G974" s="5" t="str">
        <f>rawTransactionSheet!F974</f>
        <v>ZXI</v>
      </c>
      <c r="H974" s="1" t="str">
        <f t="shared" si="1"/>
        <v>ZXI</v>
      </c>
      <c r="I974" s="5" t="str">
        <f>rawTransactionSheet!G974</f>
        <v>2009</v>
      </c>
      <c r="J974" s="5" t="str">
        <f>rawTransactionSheet!H974</f>
        <v>426505.7376</v>
      </c>
      <c r="K974" s="5" t="str">
        <f>rawTransactionSheet!I974</f>
        <v>1000</v>
      </c>
      <c r="L974" s="5" t="str">
        <f>rawTransactionSheet!J974</f>
        <v>6</v>
      </c>
      <c r="M974" s="5" t="str">
        <f>rawTransactionSheet!K974</f>
        <v>1</v>
      </c>
      <c r="N974" s="5" t="str">
        <f>rawTransactionSheet!L974</f>
        <v>BANGALORE</v>
      </c>
    </row>
    <row r="975">
      <c r="A975" s="2">
        <v>42370.0</v>
      </c>
      <c r="B975" s="5" t="str">
        <f>rawTransactionSheet!B975</f>
        <v>PrasoonData</v>
      </c>
      <c r="C975" s="5" t="str">
        <f>rawTransactionSheet!C975</f>
        <v>Prasoon450</v>
      </c>
      <c r="D975" s="5" t="str">
        <f>rawTransactionSheet!D975</f>
        <v>MARUTI SUZUKI</v>
      </c>
      <c r="E975" s="5" t="str">
        <f>rawTransactionSheet!E975</f>
        <v>Swift</v>
      </c>
      <c r="F975" s="5" t="str">
        <f>IFERROR(VLOOKUP(E975,modelMapping,2,0),E975)</f>
        <v>Swift</v>
      </c>
      <c r="G975" s="5" t="str">
        <f>rawTransactionSheet!F975</f>
        <v>VXI</v>
      </c>
      <c r="H975" s="1" t="str">
        <f t="shared" si="1"/>
        <v>VXI</v>
      </c>
      <c r="I975" s="5" t="str">
        <f>rawTransactionSheet!G975</f>
        <v>2011</v>
      </c>
      <c r="J975" s="5" t="str">
        <f>rawTransactionSheet!H975</f>
        <v>425952</v>
      </c>
      <c r="K975" s="5" t="str">
        <f>rawTransactionSheet!I975</f>
        <v>10000</v>
      </c>
      <c r="L975" s="5" t="str">
        <f>rawTransactionSheet!J975</f>
        <v>4</v>
      </c>
      <c r="M975" s="5" t="str">
        <f>rawTransactionSheet!K975</f>
        <v>1</v>
      </c>
      <c r="N975" s="5" t="str">
        <f>rawTransactionSheet!L975</f>
        <v>BANGALORE</v>
      </c>
    </row>
    <row r="976">
      <c r="A976" s="2">
        <v>42370.0</v>
      </c>
      <c r="B976" s="5" t="str">
        <f>rawTransactionSheet!B976</f>
        <v>PrasoonData</v>
      </c>
      <c r="C976" s="5" t="str">
        <f>rawTransactionSheet!C976</f>
        <v>Prasoon157</v>
      </c>
      <c r="D976" s="5" t="str">
        <f>rawTransactionSheet!D976</f>
        <v>MARUTI SUZUKI</v>
      </c>
      <c r="E976" s="5" t="str">
        <f>rawTransactionSheet!E976</f>
        <v>Swift</v>
      </c>
      <c r="F976" s="5" t="str">
        <f>IFERROR(VLOOKUP(E976,modelMapping,2,0),E976)</f>
        <v>Swift</v>
      </c>
      <c r="G976" s="5" t="str">
        <f>rawTransactionSheet!F976</f>
        <v>GLAM</v>
      </c>
      <c r="H976" s="1" t="str">
        <f t="shared" si="1"/>
        <v>GLAM</v>
      </c>
      <c r="I976" s="5" t="str">
        <f>rawTransactionSheet!G976</f>
        <v>2014</v>
      </c>
      <c r="J976" s="5" t="str">
        <f>rawTransactionSheet!H976</f>
        <v>425949.3207</v>
      </c>
      <c r="K976" s="5" t="str">
        <f>rawTransactionSheet!I976</f>
        <v>120000</v>
      </c>
      <c r="L976" s="5" t="str">
        <f>rawTransactionSheet!J976</f>
        <v>1</v>
      </c>
      <c r="M976" s="5" t="str">
        <f>rawTransactionSheet!K976</f>
        <v>1</v>
      </c>
      <c r="N976" s="5" t="str">
        <f>rawTransactionSheet!L976</f>
        <v>BANGALORE</v>
      </c>
    </row>
    <row r="977">
      <c r="A977" s="2">
        <v>42370.0</v>
      </c>
      <c r="B977" s="5" t="str">
        <f>rawTransactionSheet!B977</f>
        <v>PrasoonData</v>
      </c>
      <c r="C977" s="5" t="str">
        <f>rawTransactionSheet!C977</f>
        <v>Prasoon808</v>
      </c>
      <c r="D977" s="5" t="str">
        <f>rawTransactionSheet!D977</f>
        <v>MARUTI SUZUKI</v>
      </c>
      <c r="E977" s="5" t="str">
        <f>rawTransactionSheet!E977</f>
        <v>Swift</v>
      </c>
      <c r="F977" s="5" t="str">
        <f>IFERROR(VLOOKUP(E977,modelMapping,2,0),E977)</f>
        <v>Swift</v>
      </c>
      <c r="G977" s="5" t="str">
        <f>rawTransactionSheet!F977</f>
        <v>ZXI</v>
      </c>
      <c r="H977" s="1" t="str">
        <f t="shared" si="1"/>
        <v>ZXI</v>
      </c>
      <c r="I977" s="5" t="str">
        <f>rawTransactionSheet!G977</f>
        <v>2011</v>
      </c>
      <c r="J977" s="5" t="str">
        <f>rawTransactionSheet!H977</f>
        <v>425933.0875</v>
      </c>
      <c r="K977" s="5" t="str">
        <f>rawTransactionSheet!I977</f>
        <v>70000</v>
      </c>
      <c r="L977" s="5" t="str">
        <f>rawTransactionSheet!J977</f>
        <v>4</v>
      </c>
      <c r="M977" s="5" t="str">
        <f>rawTransactionSheet!K977</f>
        <v>1</v>
      </c>
      <c r="N977" s="5" t="str">
        <f>rawTransactionSheet!L977</f>
        <v>BANGALORE</v>
      </c>
    </row>
    <row r="978">
      <c r="A978" s="2">
        <v>42370.0</v>
      </c>
      <c r="B978" s="5" t="str">
        <f>rawTransactionSheet!B978</f>
        <v>PrasoonData</v>
      </c>
      <c r="C978" s="5" t="str">
        <f>rawTransactionSheet!C978</f>
        <v>Prasoon488</v>
      </c>
      <c r="D978" s="5" t="str">
        <f>rawTransactionSheet!D978</f>
        <v>MARUTI SUZUKI</v>
      </c>
      <c r="E978" s="5" t="str">
        <f>rawTransactionSheet!E978</f>
        <v>Swift</v>
      </c>
      <c r="F978" s="5" t="str">
        <f>IFERROR(VLOOKUP(E978,modelMapping,2,0),E978)</f>
        <v>Swift</v>
      </c>
      <c r="G978" s="5" t="str">
        <f>rawTransactionSheet!F978</f>
        <v>VXI</v>
      </c>
      <c r="H978" s="1" t="str">
        <f t="shared" si="1"/>
        <v>VXI</v>
      </c>
      <c r="I978" s="5" t="str">
        <f>rawTransactionSheet!G978</f>
        <v>2013</v>
      </c>
      <c r="J978" s="5" t="str">
        <f>rawTransactionSheet!H978</f>
        <v>425517.948</v>
      </c>
      <c r="K978" s="5" t="str">
        <f>rawTransactionSheet!I978</f>
        <v>70000</v>
      </c>
      <c r="L978" s="5" t="str">
        <f>rawTransactionSheet!J978</f>
        <v>2</v>
      </c>
      <c r="M978" s="5" t="str">
        <f>rawTransactionSheet!K978</f>
        <v>1</v>
      </c>
      <c r="N978" s="5" t="str">
        <f>rawTransactionSheet!L978</f>
        <v>BANGALORE</v>
      </c>
    </row>
    <row r="979">
      <c r="A979" s="2">
        <v>42370.0</v>
      </c>
      <c r="B979" s="5" t="str">
        <f>rawTransactionSheet!B979</f>
        <v>PrasoonData</v>
      </c>
      <c r="C979" s="5" t="str">
        <f>rawTransactionSheet!C979</f>
        <v>Prasoon789</v>
      </c>
      <c r="D979" s="5" t="str">
        <f>rawTransactionSheet!D979</f>
        <v>MARUTI SUZUKI</v>
      </c>
      <c r="E979" s="5" t="str">
        <f>rawTransactionSheet!E979</f>
        <v>Swift</v>
      </c>
      <c r="F979" s="5" t="str">
        <f>IFERROR(VLOOKUP(E979,modelMapping,2,0),E979)</f>
        <v>Swift</v>
      </c>
      <c r="G979" s="5" t="str">
        <f>rawTransactionSheet!F979</f>
        <v>ZXI</v>
      </c>
      <c r="H979" s="1" t="str">
        <f t="shared" si="1"/>
        <v>ZXI</v>
      </c>
      <c r="I979" s="5" t="str">
        <f>rawTransactionSheet!G979</f>
        <v>2010</v>
      </c>
      <c r="J979" s="5" t="str">
        <f>rawTransactionSheet!H979</f>
        <v>425461.0416</v>
      </c>
      <c r="K979" s="5" t="str">
        <f>rawTransactionSheet!I979</f>
        <v>40000</v>
      </c>
      <c r="L979" s="5" t="str">
        <f>rawTransactionSheet!J979</f>
        <v>5</v>
      </c>
      <c r="M979" s="5" t="str">
        <f>rawTransactionSheet!K979</f>
        <v>1</v>
      </c>
      <c r="N979" s="5" t="str">
        <f>rawTransactionSheet!L979</f>
        <v>BANGALORE</v>
      </c>
    </row>
    <row r="980">
      <c r="A980" s="2">
        <v>42370.0</v>
      </c>
      <c r="B980" s="5" t="str">
        <f>rawTransactionSheet!B980</f>
        <v>PrasoonData</v>
      </c>
      <c r="C980" s="5" t="str">
        <f>rawTransactionSheet!C980</f>
        <v>Prasoon665</v>
      </c>
      <c r="D980" s="5" t="str">
        <f>rawTransactionSheet!D980</f>
        <v>MARUTI SUZUKI</v>
      </c>
      <c r="E980" s="5" t="str">
        <f>rawTransactionSheet!E980</f>
        <v>Swift</v>
      </c>
      <c r="F980" s="5" t="str">
        <f>IFERROR(VLOOKUP(E980,modelMapping,2,0),E980)</f>
        <v>Swift</v>
      </c>
      <c r="G980" s="5" t="str">
        <f>rawTransactionSheet!F980</f>
        <v>VXI ABS</v>
      </c>
      <c r="H980" s="1" t="str">
        <f t="shared" si="1"/>
        <v>VXI ABS</v>
      </c>
      <c r="I980" s="5" t="str">
        <f>rawTransactionSheet!G980</f>
        <v>2013</v>
      </c>
      <c r="J980" s="5" t="str">
        <f>rawTransactionSheet!H980</f>
        <v>425134.9818</v>
      </c>
      <c r="K980" s="5" t="str">
        <f>rawTransactionSheet!I980</f>
        <v>80000</v>
      </c>
      <c r="L980" s="5" t="str">
        <f>rawTransactionSheet!J980</f>
        <v>2</v>
      </c>
      <c r="M980" s="5" t="str">
        <f>rawTransactionSheet!K980</f>
        <v>1</v>
      </c>
      <c r="N980" s="5" t="str">
        <f>rawTransactionSheet!L980</f>
        <v>BANGALORE</v>
      </c>
    </row>
    <row r="981">
      <c r="A981" s="2">
        <v>42370.0</v>
      </c>
      <c r="B981" s="5" t="str">
        <f>rawTransactionSheet!B981</f>
        <v>DelCalling</v>
      </c>
      <c r="C981" s="5" t="str">
        <f>rawTransactionSheet!C981</f>
        <v>16674</v>
      </c>
      <c r="D981" s="5" t="str">
        <f>rawTransactionSheet!D981</f>
        <v>TATA</v>
      </c>
      <c r="E981" s="5" t="str">
        <f>rawTransactionSheet!E981</f>
        <v>Aria</v>
      </c>
      <c r="F981" s="5" t="str">
        <f>IFERROR(VLOOKUP(E981,modelMapping,2,0),E981)</f>
        <v>Aria</v>
      </c>
      <c r="G981" s="5" t="str">
        <f>rawTransactionSheet!F981</f>
        <v>Prestige 4X4</v>
      </c>
      <c r="H981" s="1" t="str">
        <f t="shared" si="1"/>
        <v>Prestige 4X4</v>
      </c>
      <c r="I981" s="5" t="str">
        <f>rawTransactionSheet!G981</f>
        <v>2010</v>
      </c>
      <c r="J981" s="5" t="str">
        <f>rawTransactionSheet!H981</f>
        <v>425000</v>
      </c>
      <c r="K981" s="5" t="str">
        <f>rawTransactionSheet!I981</f>
        <v>40850</v>
      </c>
      <c r="L981" s="5" t="str">
        <f>rawTransactionSheet!J981</f>
        <v>5</v>
      </c>
      <c r="M981" s="5" t="str">
        <f>rawTransactionSheet!K981</f>
        <v>1</v>
      </c>
      <c r="N981" s="5" t="str">
        <f>rawTransactionSheet!L981</f>
        <v>DELHI</v>
      </c>
    </row>
    <row r="982">
      <c r="A982" s="2">
        <v>42370.0</v>
      </c>
      <c r="B982" s="5" t="str">
        <f>rawTransactionSheet!B982</f>
        <v>RNS</v>
      </c>
      <c r="C982" s="5" t="str">
        <f>rawTransactionSheet!C982</f>
        <v>KA04MN4017</v>
      </c>
      <c r="D982" s="5" t="str">
        <f>rawTransactionSheet!D982</f>
        <v>MARUTI SUZUKI</v>
      </c>
      <c r="E982" s="5" t="str">
        <f>rawTransactionSheet!E982</f>
        <v>CELERIO</v>
      </c>
      <c r="F982" s="5" t="str">
        <f>IFERROR(VLOOKUP(E982,modelMapping,2,0),E982)</f>
        <v>CELERIO</v>
      </c>
      <c r="G982" s="5" t="str">
        <f>rawTransactionSheet!F982</f>
        <v>VXI</v>
      </c>
      <c r="H982" s="1" t="str">
        <f t="shared" si="1"/>
        <v>VXI</v>
      </c>
      <c r="I982" s="5" t="str">
        <f>rawTransactionSheet!G982</f>
        <v>2014</v>
      </c>
      <c r="J982" s="5" t="str">
        <f>rawTransactionSheet!H982</f>
        <v>425000</v>
      </c>
      <c r="K982" s="5" t="str">
        <f>rawTransactionSheet!I982</f>
        <v>2169</v>
      </c>
      <c r="L982" s="5" t="str">
        <f>rawTransactionSheet!J982</f>
        <v>1.964383562</v>
      </c>
      <c r="M982" s="5" t="str">
        <f>rawTransactionSheet!K982</f>
        <v>1</v>
      </c>
      <c r="N982" s="5" t="str">
        <f>rawTransactionSheet!L982</f>
        <v>BANGALORE</v>
      </c>
    </row>
    <row r="983">
      <c r="A983" s="2">
        <v>42370.0</v>
      </c>
      <c r="B983" s="5" t="str">
        <f>rawTransactionSheet!B983</f>
        <v>RNS</v>
      </c>
      <c r="C983" s="5" t="str">
        <f>rawTransactionSheet!C983</f>
        <v>KA43M6994</v>
      </c>
      <c r="D983" s="5" t="str">
        <f>rawTransactionSheet!D983</f>
        <v>MARUTI SUZUKI</v>
      </c>
      <c r="E983" s="5" t="str">
        <f>rawTransactionSheet!E983</f>
        <v>CELERIO</v>
      </c>
      <c r="F983" s="5" t="str">
        <f>IFERROR(VLOOKUP(E983,modelMapping,2,0),E983)</f>
        <v>CELERIO</v>
      </c>
      <c r="G983" s="5" t="str">
        <f>rawTransactionSheet!F983</f>
        <v>VXI</v>
      </c>
      <c r="H983" s="1" t="str">
        <f t="shared" si="1"/>
        <v>VXI</v>
      </c>
      <c r="I983" s="5" t="str">
        <f>rawTransactionSheet!G983</f>
        <v>2015</v>
      </c>
      <c r="J983" s="5" t="str">
        <f>rawTransactionSheet!H983</f>
        <v>425000</v>
      </c>
      <c r="K983" s="5" t="str">
        <f>rawTransactionSheet!I983</f>
        <v>12151</v>
      </c>
      <c r="L983" s="5" t="str">
        <f>rawTransactionSheet!J983</f>
        <v>0.575342466</v>
      </c>
      <c r="M983" s="5" t="str">
        <f>rawTransactionSheet!K983</f>
        <v>2</v>
      </c>
      <c r="N983" s="5" t="str">
        <f>rawTransactionSheet!L983</f>
        <v>BANGALORE</v>
      </c>
    </row>
    <row r="984">
      <c r="A984" s="2">
        <v>42370.0</v>
      </c>
      <c r="B984" s="5" t="str">
        <f>rawTransactionSheet!B984</f>
        <v>RNS</v>
      </c>
      <c r="C984" s="5" t="str">
        <f>rawTransactionSheet!C984</f>
        <v>KA05MJ5485</v>
      </c>
      <c r="D984" s="5" t="str">
        <f>rawTransactionSheet!D984</f>
        <v>MARUTI SUZUKI</v>
      </c>
      <c r="E984" s="5" t="str">
        <f>rawTransactionSheet!E984</f>
        <v>Swift</v>
      </c>
      <c r="F984" s="5" t="str">
        <f>IFERROR(VLOOKUP(E984,modelMapping,2,0),E984)</f>
        <v>Swift</v>
      </c>
      <c r="G984" s="5" t="str">
        <f>rawTransactionSheet!F984</f>
        <v>VDI</v>
      </c>
      <c r="H984" s="1" t="str">
        <f t="shared" si="1"/>
        <v>VDI</v>
      </c>
      <c r="I984" s="5" t="str">
        <f>rawTransactionSheet!G984</f>
        <v>2011</v>
      </c>
      <c r="J984" s="5" t="str">
        <f>rawTransactionSheet!H984</f>
        <v>425000</v>
      </c>
      <c r="K984" s="5" t="str">
        <f>rawTransactionSheet!I984</f>
        <v>68550</v>
      </c>
      <c r="L984" s="5" t="str">
        <f>rawTransactionSheet!J984</f>
        <v>4.832876712</v>
      </c>
      <c r="M984" s="5" t="str">
        <f>rawTransactionSheet!K984</f>
        <v>2</v>
      </c>
      <c r="N984" s="5" t="str">
        <f>rawTransactionSheet!L984</f>
        <v>BANGALORE</v>
      </c>
    </row>
    <row r="985">
      <c r="A985" s="2">
        <v>42370.0</v>
      </c>
      <c r="B985" s="5" t="str">
        <f>rawTransactionSheet!B985</f>
        <v>Pratham</v>
      </c>
      <c r="C985" s="5" t="str">
        <f>rawTransactionSheet!C985</f>
        <v>234</v>
      </c>
      <c r="D985" s="5" t="str">
        <f>rawTransactionSheet!D985</f>
        <v>MARUTI SUZUKI</v>
      </c>
      <c r="E985" s="5" t="str">
        <f>rawTransactionSheet!E985</f>
        <v>Swift Dzire</v>
      </c>
      <c r="F985" s="5" t="str">
        <f>IFERROR(VLOOKUP(E985,modelMapping,2,0),E985)</f>
        <v>Swift Dzire</v>
      </c>
      <c r="G985" s="5" t="str">
        <f>rawTransactionSheet!F985</f>
        <v>VXI</v>
      </c>
      <c r="H985" s="1" t="str">
        <f t="shared" si="1"/>
        <v>VXI</v>
      </c>
      <c r="I985" s="5" t="str">
        <f>rawTransactionSheet!G985</f>
        <v>2010</v>
      </c>
      <c r="J985" s="5" t="str">
        <f>rawTransactionSheet!H985</f>
        <v>425000</v>
      </c>
      <c r="K985" s="5" t="str">
        <f>rawTransactionSheet!I985</f>
        <v>38198.49418</v>
      </c>
      <c r="L985" s="5" t="str">
        <f>rawTransactionSheet!J985</f>
        <v>4.774811773</v>
      </c>
      <c r="M985" s="5" t="str">
        <f>rawTransactionSheet!K985</f>
        <v>1</v>
      </c>
      <c r="N985" s="5" t="str">
        <f>rawTransactionSheet!L985</f>
        <v>BANGALORE</v>
      </c>
    </row>
    <row r="986">
      <c r="A986" s="2">
        <v>42370.0</v>
      </c>
      <c r="B986" s="5" t="str">
        <f>rawTransactionSheet!B986</f>
        <v>PrasoonData</v>
      </c>
      <c r="C986" s="5" t="str">
        <f>rawTransactionSheet!C986</f>
        <v>Prasoon647</v>
      </c>
      <c r="D986" s="5" t="str">
        <f>rawTransactionSheet!D986</f>
        <v>MARUTI SUZUKI</v>
      </c>
      <c r="E986" s="5" t="str">
        <f>rawTransactionSheet!E986</f>
        <v>Swift</v>
      </c>
      <c r="F986" s="5" t="str">
        <f>IFERROR(VLOOKUP(E986,modelMapping,2,0),E986)</f>
        <v>Swift</v>
      </c>
      <c r="G986" s="5" t="str">
        <f>rawTransactionSheet!F986</f>
        <v>VXI ABS</v>
      </c>
      <c r="H986" s="1" t="str">
        <f t="shared" si="1"/>
        <v>VXI ABS</v>
      </c>
      <c r="I986" s="5" t="str">
        <f>rawTransactionSheet!G986</f>
        <v>2012</v>
      </c>
      <c r="J986" s="5" t="str">
        <f>rawTransactionSheet!H986</f>
        <v>424287.5089</v>
      </c>
      <c r="K986" s="5" t="str">
        <f>rawTransactionSheet!I986</f>
        <v>60000</v>
      </c>
      <c r="L986" s="5" t="str">
        <f>rawTransactionSheet!J986</f>
        <v>3</v>
      </c>
      <c r="M986" s="5" t="str">
        <f>rawTransactionSheet!K986</f>
        <v>1</v>
      </c>
      <c r="N986" s="5" t="str">
        <f>rawTransactionSheet!L986</f>
        <v>BANGALORE</v>
      </c>
    </row>
    <row r="987">
      <c r="A987" s="2">
        <v>42370.0</v>
      </c>
      <c r="B987" s="5" t="str">
        <f>rawTransactionSheet!B987</f>
        <v>Pratham</v>
      </c>
      <c r="C987" s="5" t="str">
        <f>rawTransactionSheet!C987</f>
        <v>264</v>
      </c>
      <c r="D987" s="5" t="str">
        <f>rawTransactionSheet!D987</f>
        <v>MARUTI SUZUKI</v>
      </c>
      <c r="E987" s="5" t="str">
        <f>rawTransactionSheet!E987</f>
        <v>Ritz</v>
      </c>
      <c r="F987" s="5" t="str">
        <f>IFERROR(VLOOKUP(E987,modelMapping,2,0),E987)</f>
        <v>Ritz</v>
      </c>
      <c r="G987" s="5" t="str">
        <f>rawTransactionSheet!F987</f>
        <v>VDI</v>
      </c>
      <c r="H987" s="1" t="str">
        <f t="shared" si="1"/>
        <v>VDI</v>
      </c>
      <c r="I987" s="5" t="str">
        <f>rawTransactionSheet!G987</f>
        <v>2010</v>
      </c>
      <c r="J987" s="5" t="str">
        <f>rawTransactionSheet!H987</f>
        <v>424020</v>
      </c>
      <c r="K987" s="5" t="str">
        <f>rawTransactionSheet!I987</f>
        <v>59564.68172</v>
      </c>
      <c r="L987" s="5" t="str">
        <f>rawTransactionSheet!J987</f>
        <v>4.963723477</v>
      </c>
      <c r="M987" s="5" t="str">
        <f>rawTransactionSheet!K987</f>
        <v>1</v>
      </c>
      <c r="N987" s="5" t="str">
        <f>rawTransactionSheet!L987</f>
        <v>BANGALORE</v>
      </c>
    </row>
    <row r="988">
      <c r="A988" s="2">
        <v>42370.0</v>
      </c>
      <c r="B988" s="5" t="str">
        <f>rawTransactionSheet!B988</f>
        <v>PrasoonData</v>
      </c>
      <c r="C988" s="5" t="str">
        <f>rawTransactionSheet!C988</f>
        <v>Prasoon325</v>
      </c>
      <c r="D988" s="5" t="str">
        <f>rawTransactionSheet!D988</f>
        <v>MARUTI SUZUKI</v>
      </c>
      <c r="E988" s="5" t="str">
        <f>rawTransactionSheet!E988</f>
        <v>Swift</v>
      </c>
      <c r="F988" s="5" t="str">
        <f>IFERROR(VLOOKUP(E988,modelMapping,2,0),E988)</f>
        <v>Swift</v>
      </c>
      <c r="G988" s="5" t="str">
        <f>rawTransactionSheet!F988</f>
        <v>LXI</v>
      </c>
      <c r="H988" s="1" t="str">
        <f t="shared" si="1"/>
        <v>LXI</v>
      </c>
      <c r="I988" s="5" t="str">
        <f>rawTransactionSheet!G988</f>
        <v>2014</v>
      </c>
      <c r="J988" s="5" t="str">
        <f>rawTransactionSheet!H988</f>
        <v>422576</v>
      </c>
      <c r="K988" s="5" t="str">
        <f>rawTransactionSheet!I988</f>
        <v>40000</v>
      </c>
      <c r="L988" s="5" t="str">
        <f>rawTransactionSheet!J988</f>
        <v>1</v>
      </c>
      <c r="M988" s="5" t="str">
        <f>rawTransactionSheet!K988</f>
        <v>1</v>
      </c>
      <c r="N988" s="5" t="str">
        <f>rawTransactionSheet!L988</f>
        <v>BANGALORE</v>
      </c>
    </row>
    <row r="989">
      <c r="A989" s="2">
        <v>42370.0</v>
      </c>
      <c r="B989" s="5" t="str">
        <f>rawTransactionSheet!B989</f>
        <v>PrasoonData</v>
      </c>
      <c r="C989" s="5" t="str">
        <f>rawTransactionSheet!C989</f>
        <v>Prasoon083</v>
      </c>
      <c r="D989" s="5" t="str">
        <f>rawTransactionSheet!D989</f>
        <v>MARUTI SUZUKI</v>
      </c>
      <c r="E989" s="5" t="str">
        <f>rawTransactionSheet!E989</f>
        <v>Swift</v>
      </c>
      <c r="F989" s="5" t="str">
        <f>IFERROR(VLOOKUP(E989,modelMapping,2,0),E989)</f>
        <v>Swift</v>
      </c>
      <c r="G989" s="5" t="str">
        <f>rawTransactionSheet!F989</f>
        <v>GLAM</v>
      </c>
      <c r="H989" s="1" t="str">
        <f t="shared" si="1"/>
        <v>GLAM</v>
      </c>
      <c r="I989" s="5" t="str">
        <f>rawTransactionSheet!G989</f>
        <v>2010</v>
      </c>
      <c r="J989" s="5" t="str">
        <f>rawTransactionSheet!H989</f>
        <v>422100</v>
      </c>
      <c r="K989" s="5" t="str">
        <f>rawTransactionSheet!I989</f>
        <v>20000</v>
      </c>
      <c r="L989" s="5" t="str">
        <f>rawTransactionSheet!J989</f>
        <v>5</v>
      </c>
      <c r="M989" s="5" t="str">
        <f>rawTransactionSheet!K989</f>
        <v>1</v>
      </c>
      <c r="N989" s="5" t="str">
        <f>rawTransactionSheet!L989</f>
        <v>BANGALORE</v>
      </c>
    </row>
    <row r="990">
      <c r="A990" s="2">
        <v>42370.0</v>
      </c>
      <c r="B990" s="5" t="str">
        <f>rawTransactionSheet!B990</f>
        <v>PrasoonData</v>
      </c>
      <c r="C990" s="5" t="str">
        <f>rawTransactionSheet!C990</f>
        <v>Prasoon880</v>
      </c>
      <c r="D990" s="5" t="str">
        <f>rawTransactionSheet!D990</f>
        <v>MARUTI SUZUKI</v>
      </c>
      <c r="E990" s="5" t="str">
        <f>rawTransactionSheet!E990</f>
        <v>Swift</v>
      </c>
      <c r="F990" s="5" t="str">
        <f>IFERROR(VLOOKUP(E990,modelMapping,2,0),E990)</f>
        <v>Swift</v>
      </c>
      <c r="G990" s="5" t="str">
        <f>rawTransactionSheet!F990</f>
        <v>ZXI</v>
      </c>
      <c r="H990" s="1" t="str">
        <f t="shared" si="1"/>
        <v>ZXI</v>
      </c>
      <c r="I990" s="5" t="str">
        <f>rawTransactionSheet!G990</f>
        <v>2015</v>
      </c>
      <c r="J990" s="5" t="str">
        <f>rawTransactionSheet!H990</f>
        <v>421914.2059</v>
      </c>
      <c r="K990" s="5" t="str">
        <f>rawTransactionSheet!I990</f>
        <v>150000</v>
      </c>
      <c r="L990" s="5" t="str">
        <f>rawTransactionSheet!J990</f>
        <v>0</v>
      </c>
      <c r="M990" s="5" t="str">
        <f>rawTransactionSheet!K990</f>
        <v>1</v>
      </c>
      <c r="N990" s="5" t="str">
        <f>rawTransactionSheet!L990</f>
        <v>BANGALORE</v>
      </c>
    </row>
    <row r="991">
      <c r="A991" s="2">
        <v>42370.0</v>
      </c>
      <c r="B991" s="5" t="str">
        <f>rawTransactionSheet!B991</f>
        <v>PrasoonData</v>
      </c>
      <c r="C991" s="5" t="str">
        <f>rawTransactionSheet!C991</f>
        <v>Prasoon139</v>
      </c>
      <c r="D991" s="5" t="str">
        <f>rawTransactionSheet!D991</f>
        <v>MARUTI SUZUKI</v>
      </c>
      <c r="E991" s="5" t="str">
        <f>rawTransactionSheet!E991</f>
        <v>Swift</v>
      </c>
      <c r="F991" s="5" t="str">
        <f>IFERROR(VLOOKUP(E991,modelMapping,2,0),E991)</f>
        <v>Swift</v>
      </c>
      <c r="G991" s="5" t="str">
        <f>rawTransactionSheet!F991</f>
        <v>GLAM</v>
      </c>
      <c r="H991" s="1" t="str">
        <f t="shared" si="1"/>
        <v>GLAM</v>
      </c>
      <c r="I991" s="5" t="str">
        <f>rawTransactionSheet!G991</f>
        <v>2013</v>
      </c>
      <c r="J991" s="5" t="str">
        <f>rawTransactionSheet!H991</f>
        <v>421837.9441</v>
      </c>
      <c r="K991" s="8" t="str">
        <f>rawTransactionSheet!I991</f>
        <v>1.00E+05</v>
      </c>
      <c r="L991" s="5" t="str">
        <f>rawTransactionSheet!J991</f>
        <v>2</v>
      </c>
      <c r="M991" s="5" t="str">
        <f>rawTransactionSheet!K991</f>
        <v>1</v>
      </c>
      <c r="N991" s="5" t="str">
        <f>rawTransactionSheet!L991</f>
        <v>BANGALORE</v>
      </c>
    </row>
    <row r="992">
      <c r="A992" s="2">
        <v>42370.0</v>
      </c>
      <c r="B992" s="5" t="str">
        <f>rawTransactionSheet!B992</f>
        <v>NandiBid</v>
      </c>
      <c r="C992" s="5" t="str">
        <f>rawTransactionSheet!C992</f>
        <v>131849</v>
      </c>
      <c r="D992" s="5" t="str">
        <f>rawTransactionSheet!D992</f>
        <v>CHEVROLET</v>
      </c>
      <c r="E992" s="5" t="str">
        <f>rawTransactionSheet!E992</f>
        <v>ENJOY</v>
      </c>
      <c r="F992" s="5" t="str">
        <f>IFERROR(VLOOKUP(E992,modelMapping,2,0),E992)</f>
        <v>ENJOY</v>
      </c>
      <c r="G992" s="5" t="str">
        <f>rawTransactionSheet!F992</f>
        <v>1.3 LTZ 7 STR</v>
      </c>
      <c r="H992" s="1" t="str">
        <f t="shared" si="1"/>
        <v>1.3 LTZ 7 STR</v>
      </c>
      <c r="I992" s="5" t="str">
        <f>rawTransactionSheet!G992</f>
        <v>2013</v>
      </c>
      <c r="J992" s="5" t="str">
        <f>rawTransactionSheet!H992</f>
        <v>421800</v>
      </c>
      <c r="K992" s="5" t="str">
        <f>rawTransactionSheet!I992</f>
        <v>41555</v>
      </c>
      <c r="L992" s="5" t="str">
        <f>rawTransactionSheet!J992</f>
        <v>3</v>
      </c>
      <c r="M992" s="5" t="str">
        <f>rawTransactionSheet!K992</f>
        <v>2</v>
      </c>
      <c r="N992" s="5" t="str">
        <f>rawTransactionSheet!L992</f>
        <v>BANGALORE</v>
      </c>
      <c r="O992" s="1" t="str">
        <f t="shared" ref="O992:O995" si="69">VALUE(C992)</f>
        <v>131849</v>
      </c>
      <c r="P992" s="1" t="str">
        <f>MATCH(O992,rawBidData!$A$2:$A$146,0)</f>
        <v>#N/A</v>
      </c>
    </row>
    <row r="993">
      <c r="A993" s="2">
        <v>42370.0</v>
      </c>
      <c r="B993" s="5" t="str">
        <f>rawTransactionSheet!B993</f>
        <v>NandiBid</v>
      </c>
      <c r="C993" s="5" t="str">
        <f>rawTransactionSheet!C993</f>
        <v>125381</v>
      </c>
      <c r="D993" s="5" t="str">
        <f>rawTransactionSheet!D993</f>
        <v>HYUNDAI</v>
      </c>
      <c r="E993" s="5" t="str">
        <f>rawTransactionSheet!E993</f>
        <v>GRAND I10</v>
      </c>
      <c r="F993" s="5" t="str">
        <f>IFERROR(VLOOKUP(E993,modelMapping,2,0),E993)</f>
        <v>GRAND I10</v>
      </c>
      <c r="G993" s="5" t="str">
        <f>rawTransactionSheet!F993</f>
        <v>Asta 1.2 Kappa VTVT</v>
      </c>
      <c r="H993" s="1" t="str">
        <f t="shared" si="1"/>
        <v>Asta 1.2 Kappa VTVT</v>
      </c>
      <c r="I993" s="5" t="str">
        <f>rawTransactionSheet!G993</f>
        <v>2013</v>
      </c>
      <c r="J993" s="5" t="str">
        <f>rawTransactionSheet!H993</f>
        <v>421800</v>
      </c>
      <c r="K993" s="5" t="str">
        <f>rawTransactionSheet!I993</f>
        <v>18220</v>
      </c>
      <c r="L993" s="5" t="str">
        <f>rawTransactionSheet!J993</f>
        <v>3</v>
      </c>
      <c r="M993" s="5" t="str">
        <f>rawTransactionSheet!K993</f>
        <v>1</v>
      </c>
      <c r="N993" s="5" t="str">
        <f>rawTransactionSheet!L993</f>
        <v>BANGALORE</v>
      </c>
      <c r="O993" s="1" t="str">
        <f t="shared" si="69"/>
        <v>125381</v>
      </c>
      <c r="P993" s="1" t="str">
        <f>MATCH(O993,rawBidData!$A$2:$A$146,0)</f>
        <v>#N/A</v>
      </c>
    </row>
    <row r="994">
      <c r="A994" s="2">
        <v>42370.0</v>
      </c>
      <c r="B994" s="5" t="str">
        <f>rawTransactionSheet!B994</f>
        <v>NandiBid</v>
      </c>
      <c r="C994" s="5" t="str">
        <f>rawTransactionSheet!C994</f>
        <v>116833</v>
      </c>
      <c r="D994" s="5" t="str">
        <f>rawTransactionSheet!D994</f>
        <v>HYUNDAI</v>
      </c>
      <c r="E994" s="5" t="str">
        <f>rawTransactionSheet!E994</f>
        <v>i20</v>
      </c>
      <c r="F994" s="5" t="str">
        <f>IFERROR(VLOOKUP(E994,modelMapping,2,0),E994)</f>
        <v>i20</v>
      </c>
      <c r="G994" s="5" t="str">
        <f>rawTransactionSheet!F994</f>
        <v>Asta 1.2 (O) With Sunroof</v>
      </c>
      <c r="H994" s="1" t="str">
        <f t="shared" si="1"/>
        <v>Asta 1.2 (O) With Sunroof</v>
      </c>
      <c r="I994" s="5" t="str">
        <f>rawTransactionSheet!G994</f>
        <v>2011</v>
      </c>
      <c r="J994" s="5" t="str">
        <f>rawTransactionSheet!H994</f>
        <v>421800</v>
      </c>
      <c r="K994" s="5" t="str">
        <f>rawTransactionSheet!I994</f>
        <v>37830</v>
      </c>
      <c r="L994" s="5" t="str">
        <f>rawTransactionSheet!J994</f>
        <v>5</v>
      </c>
      <c r="M994" s="5" t="str">
        <f>rawTransactionSheet!K994</f>
        <v>1</v>
      </c>
      <c r="N994" s="5" t="str">
        <f>rawTransactionSheet!L994</f>
        <v>BANGALORE</v>
      </c>
      <c r="O994" s="1" t="str">
        <f t="shared" si="69"/>
        <v>116833</v>
      </c>
      <c r="P994" s="1" t="str">
        <f>MATCH(O994,rawBidData!$A$2:$A$146,0)</f>
        <v>#N/A</v>
      </c>
    </row>
    <row r="995">
      <c r="A995" s="2">
        <v>42370.0</v>
      </c>
      <c r="B995" s="5" t="str">
        <f>rawTransactionSheet!B995</f>
        <v>NandiBid</v>
      </c>
      <c r="C995" s="5" t="str">
        <f>rawTransactionSheet!C995</f>
        <v>123526</v>
      </c>
      <c r="D995" s="5" t="str">
        <f>rawTransactionSheet!D995</f>
        <v>HYUNDAI</v>
      </c>
      <c r="E995" s="5" t="str">
        <f>rawTransactionSheet!E995</f>
        <v>I20</v>
      </c>
      <c r="F995" s="5" t="str">
        <f>IFERROR(VLOOKUP(E995,modelMapping,2,0),E995)</f>
        <v>I20</v>
      </c>
      <c r="G995" s="5" t="str">
        <f>rawTransactionSheet!F995</f>
        <v>MAGNA 1.4 CRDI</v>
      </c>
      <c r="H995" s="1" t="str">
        <f t="shared" si="1"/>
        <v>MAGNA 1.4 CRDI</v>
      </c>
      <c r="I995" s="5" t="str">
        <f>rawTransactionSheet!G995</f>
        <v>2011</v>
      </c>
      <c r="J995" s="5" t="str">
        <f>rawTransactionSheet!H995</f>
        <v>421800</v>
      </c>
      <c r="K995" s="5" t="str">
        <f>rawTransactionSheet!I995</f>
        <v>56274</v>
      </c>
      <c r="L995" s="5" t="str">
        <f>rawTransactionSheet!J995</f>
        <v>5</v>
      </c>
      <c r="M995" s="5" t="str">
        <f>rawTransactionSheet!K995</f>
        <v>1</v>
      </c>
      <c r="N995" s="5" t="str">
        <f>rawTransactionSheet!L995</f>
        <v>BANGALORE</v>
      </c>
      <c r="O995" s="1" t="str">
        <f t="shared" si="69"/>
        <v>123526</v>
      </c>
      <c r="P995" s="1" t="str">
        <f>MATCH(O995,rawBidData!$A$2:$A$146,0)</f>
        <v>#N/A</v>
      </c>
    </row>
    <row r="996">
      <c r="A996" s="2">
        <v>42370.0</v>
      </c>
      <c r="B996" s="5" t="str">
        <f>rawTransactionSheet!B996</f>
        <v>RNS</v>
      </c>
      <c r="C996" s="5" t="str">
        <f>rawTransactionSheet!C996</f>
        <v>KA51ME7717</v>
      </c>
      <c r="D996" s="5" t="str">
        <f>rawTransactionSheet!D996</f>
        <v>MARUTI SUZUKI</v>
      </c>
      <c r="E996" s="5" t="str">
        <f>rawTransactionSheet!E996</f>
        <v>Ritz</v>
      </c>
      <c r="F996" s="5" t="str">
        <f>IFERROR(VLOOKUP(E996,modelMapping,2,0),E996)</f>
        <v>Ritz</v>
      </c>
      <c r="G996" s="5" t="str">
        <f>rawTransactionSheet!F996</f>
        <v>VXI ABS</v>
      </c>
      <c r="H996" s="1" t="str">
        <f t="shared" si="1"/>
        <v>VXI ABS</v>
      </c>
      <c r="I996" s="5" t="str">
        <f>rawTransactionSheet!G996</f>
        <v>2013</v>
      </c>
      <c r="J996" s="5" t="str">
        <f>rawTransactionSheet!H996</f>
        <v>421800</v>
      </c>
      <c r="K996" s="5" t="str">
        <f>rawTransactionSheet!I996</f>
        <v>27188</v>
      </c>
      <c r="L996" s="5" t="str">
        <f>rawTransactionSheet!J996</f>
        <v>2.690410959</v>
      </c>
      <c r="M996" s="5" t="str">
        <f>rawTransactionSheet!K996</f>
        <v>2</v>
      </c>
      <c r="N996" s="5" t="str">
        <f>rawTransactionSheet!L996</f>
        <v>BANGALORE</v>
      </c>
    </row>
    <row r="997">
      <c r="A997" s="2">
        <v>42370.0</v>
      </c>
      <c r="B997" s="5" t="str">
        <f>rawTransactionSheet!B997</f>
        <v>NandiBid</v>
      </c>
      <c r="C997" s="5" t="str">
        <f>rawTransactionSheet!C997</f>
        <v>134550</v>
      </c>
      <c r="D997" s="5" t="str">
        <f>rawTransactionSheet!D997</f>
        <v>MARUTI SUZUKI</v>
      </c>
      <c r="E997" s="5" t="str">
        <f>rawTransactionSheet!E997</f>
        <v>RITZ</v>
      </c>
      <c r="F997" s="5" t="str">
        <f>IFERROR(VLOOKUP(E997,modelMapping,2,0),E997)</f>
        <v>RITZ</v>
      </c>
      <c r="G997" s="5" t="str">
        <f>rawTransactionSheet!F997</f>
        <v>VXI</v>
      </c>
      <c r="H997" s="1" t="str">
        <f t="shared" si="1"/>
        <v>VXI</v>
      </c>
      <c r="I997" s="5" t="str">
        <f>rawTransactionSheet!G997</f>
        <v>2013</v>
      </c>
      <c r="J997" s="5" t="str">
        <f>rawTransactionSheet!H997</f>
        <v>421800</v>
      </c>
      <c r="K997" s="5" t="str">
        <f>rawTransactionSheet!I997</f>
        <v>40620</v>
      </c>
      <c r="L997" s="5" t="str">
        <f>rawTransactionSheet!J997</f>
        <v>3</v>
      </c>
      <c r="M997" s="5" t="str">
        <f>rawTransactionSheet!K997</f>
        <v>1</v>
      </c>
      <c r="N997" s="5" t="str">
        <f>rawTransactionSheet!L997</f>
        <v>BANGALORE</v>
      </c>
      <c r="O997" s="1" t="str">
        <f>VALUE(C997)</f>
        <v>134550</v>
      </c>
      <c r="P997" s="1" t="str">
        <f>MATCH(O997,rawBidData!$A$2:$A$146,0)</f>
        <v>#N/A</v>
      </c>
    </row>
    <row r="998">
      <c r="A998" s="2">
        <v>42370.0</v>
      </c>
      <c r="B998" s="5" t="str">
        <f>rawTransactionSheet!B998</f>
        <v>RNS</v>
      </c>
      <c r="C998" s="5" t="str">
        <f>rawTransactionSheet!C998</f>
        <v>KA02MF4859</v>
      </c>
      <c r="D998" s="5" t="str">
        <f>rawTransactionSheet!D998</f>
        <v>MARUTI SUZUKI</v>
      </c>
      <c r="E998" s="5" t="str">
        <f>rawTransactionSheet!E998</f>
        <v>Swift</v>
      </c>
      <c r="F998" s="5" t="str">
        <f>IFERROR(VLOOKUP(E998,modelMapping,2,0),E998)</f>
        <v>Swift</v>
      </c>
      <c r="G998" s="5" t="str">
        <f>rawTransactionSheet!F998</f>
        <v>VXI</v>
      </c>
      <c r="H998" s="1" t="str">
        <f t="shared" si="1"/>
        <v>VXI</v>
      </c>
      <c r="I998" s="5" t="str">
        <f>rawTransactionSheet!G998</f>
        <v>2011</v>
      </c>
      <c r="J998" s="5" t="str">
        <f>rawTransactionSheet!H998</f>
        <v>421800</v>
      </c>
      <c r="K998" s="5" t="str">
        <f>rawTransactionSheet!I998</f>
        <v>28596</v>
      </c>
      <c r="L998" s="5" t="str">
        <f>rawTransactionSheet!J998</f>
        <v>4.506849315</v>
      </c>
      <c r="M998" s="5" t="str">
        <f>rawTransactionSheet!K998</f>
        <v>2</v>
      </c>
      <c r="N998" s="5" t="str">
        <f>rawTransactionSheet!L998</f>
        <v>BANGALORE</v>
      </c>
    </row>
    <row r="999">
      <c r="A999" s="2">
        <v>42370.0</v>
      </c>
      <c r="B999" s="5" t="str">
        <f>rawTransactionSheet!B999</f>
        <v>RNS</v>
      </c>
      <c r="C999" s="5" t="str">
        <f>rawTransactionSheet!C999</f>
        <v>KA51Z8953</v>
      </c>
      <c r="D999" s="5" t="str">
        <f>rawTransactionSheet!D999</f>
        <v>MARUTI SUZUKI</v>
      </c>
      <c r="E999" s="5" t="str">
        <f>rawTransactionSheet!E999</f>
        <v>Swift</v>
      </c>
      <c r="F999" s="5" t="str">
        <f>IFERROR(VLOOKUP(E999,modelMapping,2,0),E999)</f>
        <v>Swift</v>
      </c>
      <c r="G999" s="5" t="str">
        <f>rawTransactionSheet!F999</f>
        <v>VXI</v>
      </c>
      <c r="H999" s="1" t="str">
        <f t="shared" si="1"/>
        <v>VXI</v>
      </c>
      <c r="I999" s="5" t="str">
        <f>rawTransactionSheet!G999</f>
        <v>2010</v>
      </c>
      <c r="J999" s="5" t="str">
        <f>rawTransactionSheet!H999</f>
        <v>421800</v>
      </c>
      <c r="K999" s="5" t="str">
        <f>rawTransactionSheet!I999</f>
        <v>51247</v>
      </c>
      <c r="L999" s="5" t="str">
        <f>rawTransactionSheet!J999</f>
        <v>5.882191781</v>
      </c>
      <c r="M999" s="5" t="str">
        <f>rawTransactionSheet!K999</f>
        <v>2</v>
      </c>
      <c r="N999" s="5" t="str">
        <f>rawTransactionSheet!L999</f>
        <v>BANGALORE</v>
      </c>
    </row>
    <row r="1000">
      <c r="A1000" s="2">
        <v>42370.0</v>
      </c>
      <c r="B1000" s="5" t="str">
        <f>rawTransactionSheet!B1000</f>
        <v>Pratham</v>
      </c>
      <c r="C1000" s="5" t="str">
        <f>rawTransactionSheet!C1000</f>
        <v>207</v>
      </c>
      <c r="D1000" s="5" t="str">
        <f>rawTransactionSheet!D1000</f>
        <v>MARUTI SUZUKI</v>
      </c>
      <c r="E1000" s="5" t="str">
        <f>rawTransactionSheet!E1000</f>
        <v>Swift Dzire</v>
      </c>
      <c r="F1000" s="5" t="str">
        <f>IFERROR(VLOOKUP(E1000,modelMapping,2,0),E1000)</f>
        <v>Swift Dzire</v>
      </c>
      <c r="G1000" s="5" t="str">
        <f>rawTransactionSheet!F1000</f>
        <v>VXI</v>
      </c>
      <c r="H1000" s="1" t="str">
        <f t="shared" si="1"/>
        <v>VXI</v>
      </c>
      <c r="I1000" s="5" t="str">
        <f>rawTransactionSheet!G1000</f>
        <v>2010</v>
      </c>
      <c r="J1000" s="5" t="str">
        <f>rawTransactionSheet!H1000</f>
        <v>421800</v>
      </c>
      <c r="K1000" s="5" t="str">
        <f>rawTransactionSheet!I1000</f>
        <v>37190.9651</v>
      </c>
      <c r="L1000" s="5" t="str">
        <f>rawTransactionSheet!J1000</f>
        <v>4.648870637</v>
      </c>
      <c r="M1000" s="5" t="str">
        <f>rawTransactionSheet!K1000</f>
        <v>1</v>
      </c>
      <c r="N1000" s="5" t="str">
        <f>rawTransactionSheet!L1000</f>
        <v>BANGALORE</v>
      </c>
    </row>
    <row r="1001">
      <c r="A1001" s="2">
        <v>42370.0</v>
      </c>
      <c r="B1001" s="5" t="str">
        <f>rawTransactionSheet!B1001</f>
        <v>Pratham</v>
      </c>
      <c r="C1001" s="5" t="str">
        <f>rawTransactionSheet!C1001</f>
        <v>233</v>
      </c>
      <c r="D1001" s="5" t="str">
        <f>rawTransactionSheet!D1001</f>
        <v>MARUTI SUZUKI</v>
      </c>
      <c r="E1001" s="5" t="str">
        <f>rawTransactionSheet!E1001</f>
        <v>Swift Dzire</v>
      </c>
      <c r="F1001" s="5" t="str">
        <f>IFERROR(VLOOKUP(E1001,modelMapping,2,0),E1001)</f>
        <v>Swift Dzire</v>
      </c>
      <c r="G1001" s="5" t="str">
        <f>rawTransactionSheet!F1001</f>
        <v>VXI</v>
      </c>
      <c r="H1001" s="1" t="str">
        <f t="shared" si="1"/>
        <v>VXI</v>
      </c>
      <c r="I1001" s="5" t="str">
        <f>rawTransactionSheet!G1001</f>
        <v>2010</v>
      </c>
      <c r="J1001" s="5" t="str">
        <f>rawTransactionSheet!H1001</f>
        <v>421800</v>
      </c>
      <c r="K1001" s="5" t="str">
        <f>rawTransactionSheet!I1001</f>
        <v>38198.49418</v>
      </c>
      <c r="L1001" s="5" t="str">
        <f>rawTransactionSheet!J1001</f>
        <v>4.774811773</v>
      </c>
      <c r="M1001" s="5" t="str">
        <f>rawTransactionSheet!K1001</f>
        <v>1</v>
      </c>
      <c r="N1001" s="5" t="str">
        <f>rawTransactionSheet!L1001</f>
        <v>BANGALORE</v>
      </c>
    </row>
    <row r="1002">
      <c r="A1002" s="2">
        <v>42370.0</v>
      </c>
      <c r="B1002" s="5" t="str">
        <f>rawTransactionSheet!B1002</f>
        <v>Pratham</v>
      </c>
      <c r="C1002" s="5" t="str">
        <f>rawTransactionSheet!C1002</f>
        <v>436</v>
      </c>
      <c r="D1002" s="5" t="str">
        <f>rawTransactionSheet!D1002</f>
        <v>MARUTI SUZUKI</v>
      </c>
      <c r="E1002" s="5" t="str">
        <f>rawTransactionSheet!E1002</f>
        <v>Swift Dzire</v>
      </c>
      <c r="F1002" s="5" t="str">
        <f>IFERROR(VLOOKUP(E1002,modelMapping,2,0),E1002)</f>
        <v>Swift Dzire</v>
      </c>
      <c r="G1002" s="5" t="str">
        <f>rawTransactionSheet!F1002</f>
        <v>ZDI</v>
      </c>
      <c r="H1002" s="1" t="str">
        <f t="shared" si="1"/>
        <v>ZDI</v>
      </c>
      <c r="I1002" s="5" t="str">
        <f>rawTransactionSheet!G1002</f>
        <v>2008</v>
      </c>
      <c r="J1002" s="5" t="str">
        <f>rawTransactionSheet!H1002</f>
        <v>421800</v>
      </c>
      <c r="K1002" s="5" t="str">
        <f>rawTransactionSheet!I1002</f>
        <v>80722.79261</v>
      </c>
      <c r="L1002" s="5" t="str">
        <f>rawTransactionSheet!J1002</f>
        <v>6.726899384</v>
      </c>
      <c r="M1002" s="5" t="str">
        <f>rawTransactionSheet!K1002</f>
        <v>2</v>
      </c>
      <c r="N1002" s="5" t="str">
        <f>rawTransactionSheet!L1002</f>
        <v>BANGALORE</v>
      </c>
    </row>
    <row r="1003">
      <c r="A1003" s="2">
        <v>42370.0</v>
      </c>
      <c r="B1003" s="5" t="str">
        <f>rawTransactionSheet!B1003</f>
        <v>NandiBid</v>
      </c>
      <c r="C1003" s="7" t="str">
        <f>rawTransactionSheet!C1003</f>
        <v>131849</v>
      </c>
      <c r="D1003" s="5" t="str">
        <f>rawTransactionSheet!D1003</f>
        <v>CHEVROLET</v>
      </c>
      <c r="E1003" s="5" t="str">
        <f>rawTransactionSheet!E1003</f>
        <v>ENJOY</v>
      </c>
      <c r="F1003" s="5" t="str">
        <f>IFERROR(VLOOKUP(E1003,modelMapping,2,0),E1003)</f>
        <v>ENJOY</v>
      </c>
      <c r="G1003" s="5" t="str">
        <f>rawTransactionSheet!F1003</f>
        <v>1.3 LTZ 7 STR</v>
      </c>
      <c r="H1003" s="1" t="str">
        <f t="shared" si="1"/>
        <v>1.3 LTZ 7 STR</v>
      </c>
      <c r="I1003" s="5" t="str">
        <f>rawTransactionSheet!G1003</f>
        <v>2013</v>
      </c>
      <c r="J1003" s="5" t="str">
        <f>rawTransactionSheet!H1003</f>
        <v>421800</v>
      </c>
      <c r="K1003" s="5" t="str">
        <f>rawTransactionSheet!I1003</f>
        <v>41555</v>
      </c>
      <c r="L1003" s="5" t="str">
        <f>rawTransactionSheet!J1003</f>
        <v>3</v>
      </c>
      <c r="M1003" s="5" t="str">
        <f>rawTransactionSheet!K1003</f>
        <v>2</v>
      </c>
      <c r="N1003" s="5" t="str">
        <f>rawTransactionSheet!L1003</f>
        <v>BANGALORE</v>
      </c>
      <c r="O1003" s="1" t="str">
        <f t="shared" ref="O1003:O1004" si="70">VALUE(C1003)</f>
        <v>131849</v>
      </c>
      <c r="P1003" s="1" t="str">
        <f>MATCH(O1003,rawBidData!$A$2:$A$146,0)</f>
        <v>#N/A</v>
      </c>
    </row>
    <row r="1004">
      <c r="A1004" s="2">
        <v>42370.0</v>
      </c>
      <c r="B1004" s="5" t="str">
        <f>rawTransactionSheet!B1004</f>
        <v>NandiBid</v>
      </c>
      <c r="C1004" s="7" t="str">
        <f>rawTransactionSheet!C1004</f>
        <v>134550</v>
      </c>
      <c r="D1004" s="5" t="str">
        <f>rawTransactionSheet!D1004</f>
        <v>MARUTI SUZUKI</v>
      </c>
      <c r="E1004" s="5" t="str">
        <f>rawTransactionSheet!E1004</f>
        <v>RITZ</v>
      </c>
      <c r="F1004" s="5" t="str">
        <f>IFERROR(VLOOKUP(E1004,modelMapping,2,0),E1004)</f>
        <v>RITZ</v>
      </c>
      <c r="G1004" s="5" t="str">
        <f>rawTransactionSheet!F1004</f>
        <v>Vxi BS-IV</v>
      </c>
      <c r="H1004" s="1" t="str">
        <f t="shared" si="1"/>
        <v>Vxi</v>
      </c>
      <c r="I1004" s="5" t="str">
        <f>rawTransactionSheet!G1004</f>
        <v>2013</v>
      </c>
      <c r="J1004" s="5" t="str">
        <f>rawTransactionSheet!H1004</f>
        <v>421800</v>
      </c>
      <c r="K1004" s="5" t="str">
        <f>rawTransactionSheet!I1004</f>
        <v>40620</v>
      </c>
      <c r="L1004" s="5" t="str">
        <f>rawTransactionSheet!J1004</f>
        <v>3</v>
      </c>
      <c r="M1004" s="5" t="str">
        <f>rawTransactionSheet!K1004</f>
        <v>1</v>
      </c>
      <c r="N1004" s="5" t="str">
        <f>rawTransactionSheet!L1004</f>
        <v>BANGALORE</v>
      </c>
      <c r="O1004" s="1" t="str">
        <f t="shared" si="70"/>
        <v>134550</v>
      </c>
      <c r="P1004" s="1" t="str">
        <f>MATCH(O1004,rawBidData!$A$2:$A$146,0)</f>
        <v>#N/A</v>
      </c>
    </row>
    <row r="1005">
      <c r="A1005" s="2">
        <v>42370.0</v>
      </c>
      <c r="B1005" s="5" t="str">
        <f>rawTransactionSheet!B1005</f>
        <v>PrasoonData</v>
      </c>
      <c r="C1005" s="5" t="str">
        <f>rawTransactionSheet!C1005</f>
        <v>Prasoon628</v>
      </c>
      <c r="D1005" s="5" t="str">
        <f>rawTransactionSheet!D1005</f>
        <v>MARUTI SUZUKI</v>
      </c>
      <c r="E1005" s="5" t="str">
        <f>rawTransactionSheet!E1005</f>
        <v>Swift</v>
      </c>
      <c r="F1005" s="5" t="str">
        <f>IFERROR(VLOOKUP(E1005,modelMapping,2,0),E1005)</f>
        <v>Swift</v>
      </c>
      <c r="G1005" s="5" t="str">
        <f>rawTransactionSheet!F1005</f>
        <v>VXI ABS</v>
      </c>
      <c r="H1005" s="1" t="str">
        <f t="shared" si="1"/>
        <v>VXI ABS</v>
      </c>
      <c r="I1005" s="5" t="str">
        <f>rawTransactionSheet!G1005</f>
        <v>2011</v>
      </c>
      <c r="J1005" s="5" t="str">
        <f>rawTransactionSheet!H1005</f>
        <v>421525.44</v>
      </c>
      <c r="K1005" s="5" t="str">
        <f>rawTransactionSheet!I1005</f>
        <v>30000</v>
      </c>
      <c r="L1005" s="5" t="str">
        <f>rawTransactionSheet!J1005</f>
        <v>4</v>
      </c>
      <c r="M1005" s="5" t="str">
        <f>rawTransactionSheet!K1005</f>
        <v>1</v>
      </c>
      <c r="N1005" s="5" t="str">
        <f>rawTransactionSheet!L1005</f>
        <v>BANGALORE</v>
      </c>
    </row>
    <row r="1006">
      <c r="A1006" s="2">
        <v>42370.0</v>
      </c>
      <c r="B1006" s="5" t="str">
        <f>rawTransactionSheet!B1006</f>
        <v>PrasoonData</v>
      </c>
      <c r="C1006" s="5" t="str">
        <f>rawTransactionSheet!C1006</f>
        <v>Prasoon121</v>
      </c>
      <c r="D1006" s="5" t="str">
        <f>rawTransactionSheet!D1006</f>
        <v>MARUTI SUZUKI</v>
      </c>
      <c r="E1006" s="5" t="str">
        <f>rawTransactionSheet!E1006</f>
        <v>Swift</v>
      </c>
      <c r="F1006" s="5" t="str">
        <f>IFERROR(VLOOKUP(E1006,modelMapping,2,0),E1006)</f>
        <v>Swift</v>
      </c>
      <c r="G1006" s="5" t="str">
        <f>rawTransactionSheet!F1006</f>
        <v>GLAM</v>
      </c>
      <c r="H1006" s="1" t="str">
        <f t="shared" si="1"/>
        <v>GLAM</v>
      </c>
      <c r="I1006" s="5" t="str">
        <f>rawTransactionSheet!G1006</f>
        <v>2012</v>
      </c>
      <c r="J1006" s="5" t="str">
        <f>rawTransactionSheet!H1006</f>
        <v>420997.0435</v>
      </c>
      <c r="K1006" s="5" t="str">
        <f>rawTransactionSheet!I1006</f>
        <v>80000</v>
      </c>
      <c r="L1006" s="5" t="str">
        <f>rawTransactionSheet!J1006</f>
        <v>3</v>
      </c>
      <c r="M1006" s="5" t="str">
        <f>rawTransactionSheet!K1006</f>
        <v>1</v>
      </c>
      <c r="N1006" s="5" t="str">
        <f>rawTransactionSheet!L1006</f>
        <v>BANGALORE</v>
      </c>
    </row>
    <row r="1007">
      <c r="A1007" s="2">
        <v>42370.0</v>
      </c>
      <c r="B1007" s="5" t="str">
        <f>rawTransactionSheet!B1007</f>
        <v>PrasoonData</v>
      </c>
      <c r="C1007" s="5" t="str">
        <f>rawTransactionSheet!C1007</f>
        <v>Prasoon863</v>
      </c>
      <c r="D1007" s="5" t="str">
        <f>rawTransactionSheet!D1007</f>
        <v>MARUTI SUZUKI</v>
      </c>
      <c r="E1007" s="5" t="str">
        <f>rawTransactionSheet!E1007</f>
        <v>Swift</v>
      </c>
      <c r="F1007" s="5" t="str">
        <f>IFERROR(VLOOKUP(E1007,modelMapping,2,0),E1007)</f>
        <v>Swift</v>
      </c>
      <c r="G1007" s="5" t="str">
        <f>rawTransactionSheet!F1007</f>
        <v>ZXI</v>
      </c>
      <c r="H1007" s="1" t="str">
        <f t="shared" si="1"/>
        <v>ZXI</v>
      </c>
      <c r="I1007" s="5" t="str">
        <f>rawTransactionSheet!G1007</f>
        <v>2014</v>
      </c>
      <c r="J1007" s="5" t="str">
        <f>rawTransactionSheet!H1007</f>
        <v>420623.6561</v>
      </c>
      <c r="K1007" s="5" t="str">
        <f>rawTransactionSheet!I1007</f>
        <v>140000</v>
      </c>
      <c r="L1007" s="5" t="str">
        <f>rawTransactionSheet!J1007</f>
        <v>1</v>
      </c>
      <c r="M1007" s="5" t="str">
        <f>rawTransactionSheet!K1007</f>
        <v>1</v>
      </c>
      <c r="N1007" s="5" t="str">
        <f>rawTransactionSheet!L1007</f>
        <v>BANGALORE</v>
      </c>
    </row>
    <row r="1008">
      <c r="A1008" s="2">
        <v>42370.0</v>
      </c>
      <c r="B1008" s="5" t="str">
        <f>rawTransactionSheet!B1008</f>
        <v>PrasoonData</v>
      </c>
      <c r="C1008" s="5" t="str">
        <f>rawTransactionSheet!C1008</f>
        <v>Prasoon470</v>
      </c>
      <c r="D1008" s="5" t="str">
        <f>rawTransactionSheet!D1008</f>
        <v>MARUTI SUZUKI</v>
      </c>
      <c r="E1008" s="5" t="str">
        <f>rawTransactionSheet!E1008</f>
        <v>Swift</v>
      </c>
      <c r="F1008" s="5" t="str">
        <f>IFERROR(VLOOKUP(E1008,modelMapping,2,0),E1008)</f>
        <v>Swift</v>
      </c>
      <c r="G1008" s="5" t="str">
        <f>rawTransactionSheet!F1008</f>
        <v>VXI</v>
      </c>
      <c r="H1008" s="1" t="str">
        <f t="shared" si="1"/>
        <v>VXI</v>
      </c>
      <c r="I1008" s="5" t="str">
        <f>rawTransactionSheet!G1008</f>
        <v>2012</v>
      </c>
      <c r="J1008" s="5" t="str">
        <f>rawTransactionSheet!H1008</f>
        <v>420336.3472</v>
      </c>
      <c r="K1008" s="5" t="str">
        <f>rawTransactionSheet!I1008</f>
        <v>50000</v>
      </c>
      <c r="L1008" s="5" t="str">
        <f>rawTransactionSheet!J1008</f>
        <v>3</v>
      </c>
      <c r="M1008" s="5" t="str">
        <f>rawTransactionSheet!K1008</f>
        <v>1</v>
      </c>
      <c r="N1008" s="5" t="str">
        <f>rawTransactionSheet!L1008</f>
        <v>BANGALORE</v>
      </c>
    </row>
    <row r="1009">
      <c r="A1009" s="2">
        <v>42370.0</v>
      </c>
      <c r="B1009" s="5" t="str">
        <f>rawTransactionSheet!B1009</f>
        <v>DelCalling</v>
      </c>
      <c r="C1009" s="5" t="str">
        <f>rawTransactionSheet!C1009</f>
        <v>20502</v>
      </c>
      <c r="D1009" s="5" t="str">
        <f>rawTransactionSheet!D1009</f>
        <v>TOYOTA</v>
      </c>
      <c r="E1009" s="5" t="str">
        <f>rawTransactionSheet!E1009</f>
        <v>Innova</v>
      </c>
      <c r="F1009" s="5" t="str">
        <f>IFERROR(VLOOKUP(E1009,modelMapping,2,0),E1009)</f>
        <v>Innova</v>
      </c>
      <c r="G1009" s="5" t="str">
        <f>rawTransactionSheet!F1009</f>
        <v>2.5 EV PS 8 STR</v>
      </c>
      <c r="H1009" s="1" t="str">
        <f t="shared" si="1"/>
        <v>2.5 EV PS 8 STR</v>
      </c>
      <c r="I1009" s="5" t="str">
        <f>rawTransactionSheet!G1009</f>
        <v>2006</v>
      </c>
      <c r="J1009" s="5" t="str">
        <f>rawTransactionSheet!H1009</f>
        <v>420000</v>
      </c>
      <c r="K1009" s="5" t="str">
        <f>rawTransactionSheet!I1009</f>
        <v>91657</v>
      </c>
      <c r="L1009" s="5" t="str">
        <f>rawTransactionSheet!J1009</f>
        <v>9</v>
      </c>
      <c r="M1009" s="5" t="str">
        <f>rawTransactionSheet!K1009</f>
        <v>3</v>
      </c>
      <c r="N1009" s="5" t="str">
        <f>rawTransactionSheet!L1009</f>
        <v>MUMBAI</v>
      </c>
    </row>
    <row r="1010">
      <c r="A1010" s="2">
        <v>42370.0</v>
      </c>
      <c r="B1010" s="5" t="str">
        <f>rawTransactionSheet!B1010</f>
        <v>Pratham</v>
      </c>
      <c r="C1010" s="5" t="str">
        <f>rawTransactionSheet!C1010</f>
        <v>66</v>
      </c>
      <c r="D1010" s="5" t="str">
        <f>rawTransactionSheet!D1010</f>
        <v>MARUTI SUZUKI</v>
      </c>
      <c r="E1010" s="5" t="str">
        <f>rawTransactionSheet!E1010</f>
        <v>Ritz</v>
      </c>
      <c r="F1010" s="5" t="str">
        <f>IFERROR(VLOOKUP(E1010,modelMapping,2,0),E1010)</f>
        <v>Ritz</v>
      </c>
      <c r="G1010" s="5" t="str">
        <f>rawTransactionSheet!F1010</f>
        <v>VXI ABS</v>
      </c>
      <c r="H1010" s="1" t="str">
        <f t="shared" si="1"/>
        <v>VXI ABS</v>
      </c>
      <c r="I1010" s="5" t="str">
        <f>rawTransactionSheet!G1010</f>
        <v>2012</v>
      </c>
      <c r="J1010" s="5" t="str">
        <f>rawTransactionSheet!H1010</f>
        <v>420000</v>
      </c>
      <c r="K1010" s="5" t="str">
        <f>rawTransactionSheet!I1010</f>
        <v>23764.54483</v>
      </c>
      <c r="L1010" s="5" t="str">
        <f>rawTransactionSheet!J1010</f>
        <v>2.970568104</v>
      </c>
      <c r="M1010" s="5" t="str">
        <f>rawTransactionSheet!K1010</f>
        <v>1</v>
      </c>
      <c r="N1010" s="5" t="str">
        <f>rawTransactionSheet!L1010</f>
        <v>BANGALORE</v>
      </c>
    </row>
    <row r="1011">
      <c r="A1011" s="2">
        <v>42370.0</v>
      </c>
      <c r="B1011" s="5" t="str">
        <f>rawTransactionSheet!B1011</f>
        <v>Pratham</v>
      </c>
      <c r="C1011" s="5" t="str">
        <f>rawTransactionSheet!C1011</f>
        <v>411</v>
      </c>
      <c r="D1011" s="5" t="str">
        <f>rawTransactionSheet!D1011</f>
        <v>MARUTI SUZUKI</v>
      </c>
      <c r="E1011" s="5" t="str">
        <f>rawTransactionSheet!E1011</f>
        <v>Swift Dzire</v>
      </c>
      <c r="F1011" s="5" t="str">
        <f>IFERROR(VLOOKUP(E1011,modelMapping,2,0),E1011)</f>
        <v>Swift Dzire</v>
      </c>
      <c r="G1011" s="5" t="str">
        <f>rawTransactionSheet!F1011</f>
        <v>VDI</v>
      </c>
      <c r="H1011" s="1" t="str">
        <f t="shared" si="1"/>
        <v>VDI</v>
      </c>
      <c r="I1011" s="5" t="str">
        <f>rawTransactionSheet!G1011</f>
        <v>2008</v>
      </c>
      <c r="J1011" s="5" t="str">
        <f>rawTransactionSheet!H1011</f>
        <v>420000</v>
      </c>
      <c r="K1011" s="5" t="str">
        <f>rawTransactionSheet!I1011</f>
        <v>77798.76797</v>
      </c>
      <c r="L1011" s="5" t="str">
        <f>rawTransactionSheet!J1011</f>
        <v>6.483230664</v>
      </c>
      <c r="M1011" s="5" t="str">
        <f>rawTransactionSheet!K1011</f>
        <v>2</v>
      </c>
      <c r="N1011" s="5" t="str">
        <f>rawTransactionSheet!L1011</f>
        <v>BANGALORE</v>
      </c>
    </row>
    <row r="1012">
      <c r="A1012" s="2">
        <v>42370.0</v>
      </c>
      <c r="B1012" s="5" t="str">
        <f>rawTransactionSheet!B1012</f>
        <v>DelCalling</v>
      </c>
      <c r="C1012" s="5" t="str">
        <f>rawTransactionSheet!C1012</f>
        <v>20254</v>
      </c>
      <c r="D1012" s="5" t="str">
        <f>rawTransactionSheet!D1012</f>
        <v>MAHINDRA</v>
      </c>
      <c r="E1012" s="5" t="str">
        <f>rawTransactionSheet!E1012</f>
        <v>Xylo</v>
      </c>
      <c r="F1012" s="5" t="str">
        <f>IFERROR(VLOOKUP(E1012,modelMapping,2,0),E1012)</f>
        <v>Xylo</v>
      </c>
      <c r="G1012" s="5" t="str">
        <f>rawTransactionSheet!F1012</f>
        <v>E4</v>
      </c>
      <c r="H1012" s="1" t="str">
        <f t="shared" si="1"/>
        <v>E4</v>
      </c>
      <c r="I1012" s="5" t="str">
        <f>rawTransactionSheet!G1012</f>
        <v>2009</v>
      </c>
      <c r="J1012" s="5" t="str">
        <f>rawTransactionSheet!H1012</f>
        <v>420000</v>
      </c>
      <c r="K1012" s="5" t="str">
        <f>rawTransactionSheet!I1012</f>
        <v>53373</v>
      </c>
      <c r="L1012" s="5" t="str">
        <f>rawTransactionSheet!J1012</f>
        <v>6</v>
      </c>
      <c r="M1012" s="5" t="str">
        <f>rawTransactionSheet!K1012</f>
        <v>1</v>
      </c>
      <c r="N1012" s="5" t="str">
        <f>rawTransactionSheet!L1012</f>
        <v>MUMBAI</v>
      </c>
    </row>
    <row r="1013">
      <c r="A1013" s="2">
        <v>42370.0</v>
      </c>
      <c r="B1013" s="5" t="str">
        <f>rawTransactionSheet!B1013</f>
        <v>DelCalling</v>
      </c>
      <c r="C1013" s="5" t="str">
        <f>rawTransactionSheet!C1013</f>
        <v>118508</v>
      </c>
      <c r="D1013" s="5" t="str">
        <f>rawTransactionSheet!D1013</f>
        <v>MARUTI SUZUKI</v>
      </c>
      <c r="E1013" s="5" t="str">
        <f>rawTransactionSheet!E1013</f>
        <v>RITZ</v>
      </c>
      <c r="F1013" s="5" t="str">
        <f>IFERROR(VLOOKUP(E1013,modelMapping,2,0),E1013)</f>
        <v>RITZ</v>
      </c>
      <c r="G1013" s="5" t="str">
        <f>rawTransactionSheet!F1013</f>
        <v>Vdi BS-IV</v>
      </c>
      <c r="H1013" s="1" t="str">
        <f t="shared" si="1"/>
        <v>Vdi</v>
      </c>
      <c r="I1013" s="5" t="str">
        <f>rawTransactionSheet!G1013</f>
        <v>2011</v>
      </c>
      <c r="J1013" s="5" t="str">
        <f>rawTransactionSheet!H1013</f>
        <v>420000</v>
      </c>
      <c r="K1013" s="5" t="str">
        <f>rawTransactionSheet!I1013</f>
        <v>70029</v>
      </c>
      <c r="L1013" s="5" t="str">
        <f>rawTransactionSheet!J1013</f>
        <v>5</v>
      </c>
      <c r="M1013" s="5" t="str">
        <f>rawTransactionSheet!K1013</f>
        <v>1</v>
      </c>
      <c r="N1013" s="5" t="str">
        <f>rawTransactionSheet!L1013</f>
        <v>BANGALORE</v>
      </c>
    </row>
    <row r="1014">
      <c r="A1014" s="2">
        <v>42370.0</v>
      </c>
      <c r="B1014" s="5" t="str">
        <f>rawTransactionSheet!B1014</f>
        <v>PrasoonData</v>
      </c>
      <c r="C1014" s="5" t="str">
        <f>rawTransactionSheet!C1014</f>
        <v>Prasoon343</v>
      </c>
      <c r="D1014" s="5" t="str">
        <f>rawTransactionSheet!D1014</f>
        <v>MARUTI SUZUKI</v>
      </c>
      <c r="E1014" s="5" t="str">
        <f>rawTransactionSheet!E1014</f>
        <v>Swift</v>
      </c>
      <c r="F1014" s="5" t="str">
        <f>IFERROR(VLOOKUP(E1014,modelMapping,2,0),E1014)</f>
        <v>Swift</v>
      </c>
      <c r="G1014" s="5" t="str">
        <f>rawTransactionSheet!F1014</f>
        <v>LXI</v>
      </c>
      <c r="H1014" s="1" t="str">
        <f t="shared" si="1"/>
        <v>LXI</v>
      </c>
      <c r="I1014" s="5" t="str">
        <f>rawTransactionSheet!G1014</f>
        <v>2015</v>
      </c>
      <c r="J1014" s="5" t="str">
        <f>rawTransactionSheet!H1014</f>
        <v>419677.5128</v>
      </c>
      <c r="K1014" s="5" t="str">
        <f>rawTransactionSheet!I1014</f>
        <v>60000</v>
      </c>
      <c r="L1014" s="5" t="str">
        <f>rawTransactionSheet!J1014</f>
        <v>0</v>
      </c>
      <c r="M1014" s="5" t="str">
        <f>rawTransactionSheet!K1014</f>
        <v>1</v>
      </c>
      <c r="N1014" s="5" t="str">
        <f>rawTransactionSheet!L1014</f>
        <v>BANGALORE</v>
      </c>
    </row>
    <row r="1015">
      <c r="A1015" s="2">
        <v>42370.0</v>
      </c>
      <c r="B1015" s="5" t="str">
        <f>rawTransactionSheet!B1015</f>
        <v>RNS</v>
      </c>
      <c r="C1015" s="5" t="str">
        <f>rawTransactionSheet!C1015</f>
        <v>KA02MF3997</v>
      </c>
      <c r="D1015" s="5" t="str">
        <f>rawTransactionSheet!D1015</f>
        <v>MARUTI SUZUKI</v>
      </c>
      <c r="E1015" s="5" t="str">
        <f>rawTransactionSheet!E1015</f>
        <v>Swift</v>
      </c>
      <c r="F1015" s="5" t="str">
        <f>IFERROR(VLOOKUP(E1015,modelMapping,2,0),E1015)</f>
        <v>Swift</v>
      </c>
      <c r="G1015" s="5" t="str">
        <f>rawTransactionSheet!F1015</f>
        <v>VDI</v>
      </c>
      <c r="H1015" s="1" t="str">
        <f t="shared" si="1"/>
        <v>VDI</v>
      </c>
      <c r="I1015" s="5" t="str">
        <f>rawTransactionSheet!G1015</f>
        <v>2011</v>
      </c>
      <c r="J1015" s="5" t="str">
        <f>rawTransactionSheet!H1015</f>
        <v>419000</v>
      </c>
      <c r="K1015" s="5" t="str">
        <f>rawTransactionSheet!I1015</f>
        <v>113688</v>
      </c>
      <c r="L1015" s="5" t="str">
        <f>rawTransactionSheet!J1015</f>
        <v>4.838356164</v>
      </c>
      <c r="M1015" s="5" t="str">
        <f>rawTransactionSheet!K1015</f>
        <v>2</v>
      </c>
      <c r="N1015" s="5" t="str">
        <f>rawTransactionSheet!L1015</f>
        <v>BANGALORE</v>
      </c>
    </row>
    <row r="1016">
      <c r="A1016" s="2">
        <v>42370.0</v>
      </c>
      <c r="B1016" s="5" t="str">
        <f>rawTransactionSheet!B1016</f>
        <v>RNS</v>
      </c>
      <c r="C1016" s="5" t="str">
        <f>rawTransactionSheet!C1016</f>
        <v>KA04MJ3121</v>
      </c>
      <c r="D1016" s="5" t="str">
        <f>rawTransactionSheet!D1016</f>
        <v>MARUTI SUZUKI</v>
      </c>
      <c r="E1016" s="5" t="str">
        <f>rawTransactionSheet!E1016</f>
        <v>Swift</v>
      </c>
      <c r="F1016" s="5" t="str">
        <f>IFERROR(VLOOKUP(E1016,modelMapping,2,0),E1016)</f>
        <v>Swift</v>
      </c>
      <c r="G1016" s="5" t="str">
        <f>rawTransactionSheet!F1016</f>
        <v>VXI</v>
      </c>
      <c r="H1016" s="1" t="str">
        <f t="shared" si="1"/>
        <v>VXI</v>
      </c>
      <c r="I1016" s="5" t="str">
        <f>rawTransactionSheet!G1016</f>
        <v>2011</v>
      </c>
      <c r="J1016" s="5" t="str">
        <f>rawTransactionSheet!H1016</f>
        <v>419000</v>
      </c>
      <c r="K1016" s="5" t="str">
        <f>rawTransactionSheet!I1016</f>
        <v>16461</v>
      </c>
      <c r="L1016" s="5" t="str">
        <f>rawTransactionSheet!J1016</f>
        <v>4.665753425</v>
      </c>
      <c r="M1016" s="5" t="str">
        <f>rawTransactionSheet!K1016</f>
        <v>1</v>
      </c>
      <c r="N1016" s="5" t="str">
        <f>rawTransactionSheet!L1016</f>
        <v>BANGALORE</v>
      </c>
    </row>
    <row r="1017">
      <c r="A1017" s="2">
        <v>42370.0</v>
      </c>
      <c r="B1017" s="5" t="str">
        <f>rawTransactionSheet!B1017</f>
        <v>PrasoonData</v>
      </c>
      <c r="C1017" s="5" t="str">
        <f>rawTransactionSheet!C1017</f>
        <v>Prasoon103</v>
      </c>
      <c r="D1017" s="5" t="str">
        <f>rawTransactionSheet!D1017</f>
        <v>MARUTI SUZUKI</v>
      </c>
      <c r="E1017" s="5" t="str">
        <f>rawTransactionSheet!E1017</f>
        <v>Swift</v>
      </c>
      <c r="F1017" s="5" t="str">
        <f>IFERROR(VLOOKUP(E1017,modelMapping,2,0),E1017)</f>
        <v>Swift</v>
      </c>
      <c r="G1017" s="5" t="str">
        <f>rawTransactionSheet!F1017</f>
        <v>GLAM</v>
      </c>
      <c r="H1017" s="1" t="str">
        <f t="shared" si="1"/>
        <v>GLAM</v>
      </c>
      <c r="I1017" s="5" t="str">
        <f>rawTransactionSheet!G1017</f>
        <v>2011</v>
      </c>
      <c r="J1017" s="5" t="str">
        <f>rawTransactionSheet!H1017</f>
        <v>418386.1974</v>
      </c>
      <c r="K1017" s="5" t="str">
        <f>rawTransactionSheet!I1017</f>
        <v>60000</v>
      </c>
      <c r="L1017" s="5" t="str">
        <f>rawTransactionSheet!J1017</f>
        <v>4</v>
      </c>
      <c r="M1017" s="5" t="str">
        <f>rawTransactionSheet!K1017</f>
        <v>1</v>
      </c>
      <c r="N1017" s="5" t="str">
        <f>rawTransactionSheet!L1017</f>
        <v>BANGALORE</v>
      </c>
    </row>
    <row r="1018">
      <c r="A1018" s="2">
        <v>42370.0</v>
      </c>
      <c r="B1018" s="5" t="str">
        <f>rawTransactionSheet!B1018</f>
        <v>PrasoonData</v>
      </c>
      <c r="C1018" s="5" t="str">
        <f>rawTransactionSheet!C1018</f>
        <v>Prasoon306</v>
      </c>
      <c r="D1018" s="5" t="str">
        <f>rawTransactionSheet!D1018</f>
        <v>MARUTI SUZUKI</v>
      </c>
      <c r="E1018" s="5" t="str">
        <f>rawTransactionSheet!E1018</f>
        <v>Swift</v>
      </c>
      <c r="F1018" s="5" t="str">
        <f>IFERROR(VLOOKUP(E1018,modelMapping,2,0),E1018)</f>
        <v>Swift</v>
      </c>
      <c r="G1018" s="5" t="str">
        <f>rawTransactionSheet!F1018</f>
        <v>LXI</v>
      </c>
      <c r="H1018" s="1" t="str">
        <f t="shared" si="1"/>
        <v>LXI</v>
      </c>
      <c r="I1018" s="5" t="str">
        <f>rawTransactionSheet!G1018</f>
        <v>2013</v>
      </c>
      <c r="J1018" s="5" t="str">
        <f>rawTransactionSheet!H1018</f>
        <v>418200</v>
      </c>
      <c r="K1018" s="5" t="str">
        <f>rawTransactionSheet!I1018</f>
        <v>10000</v>
      </c>
      <c r="L1018" s="5" t="str">
        <f>rawTransactionSheet!J1018</f>
        <v>2</v>
      </c>
      <c r="M1018" s="5" t="str">
        <f>rawTransactionSheet!K1018</f>
        <v>1</v>
      </c>
      <c r="N1018" s="5" t="str">
        <f>rawTransactionSheet!L1018</f>
        <v>BANGALORE</v>
      </c>
    </row>
    <row r="1019">
      <c r="A1019" s="2">
        <v>42370.0</v>
      </c>
      <c r="B1019" s="5" t="str">
        <f>rawTransactionSheet!B1019</f>
        <v>PrasoonData</v>
      </c>
      <c r="C1019" s="5" t="str">
        <f>rawTransactionSheet!C1019</f>
        <v>Prasoon770</v>
      </c>
      <c r="D1019" s="5" t="str">
        <f>rawTransactionSheet!D1019</f>
        <v>MARUTI SUZUKI</v>
      </c>
      <c r="E1019" s="5" t="str">
        <f>rawTransactionSheet!E1019</f>
        <v>Swift</v>
      </c>
      <c r="F1019" s="5" t="str">
        <f>IFERROR(VLOOKUP(E1019,modelMapping,2,0),E1019)</f>
        <v>Swift</v>
      </c>
      <c r="G1019" s="5" t="str">
        <f>rawTransactionSheet!F1019</f>
        <v>ZXI</v>
      </c>
      <c r="H1019" s="1" t="str">
        <f t="shared" si="1"/>
        <v>ZXI</v>
      </c>
      <c r="I1019" s="5" t="str">
        <f>rawTransactionSheet!G1019</f>
        <v>2009</v>
      </c>
      <c r="J1019" s="5" t="str">
        <f>rawTransactionSheet!H1019</f>
        <v>418142.88</v>
      </c>
      <c r="K1019" s="5" t="str">
        <f>rawTransactionSheet!I1019</f>
        <v>10000</v>
      </c>
      <c r="L1019" s="5" t="str">
        <f>rawTransactionSheet!J1019</f>
        <v>6</v>
      </c>
      <c r="M1019" s="5" t="str">
        <f>rawTransactionSheet!K1019</f>
        <v>1</v>
      </c>
      <c r="N1019" s="5" t="str">
        <f>rawTransactionSheet!L1019</f>
        <v>BANGALORE</v>
      </c>
    </row>
    <row r="1020">
      <c r="A1020" s="2">
        <v>42370.0</v>
      </c>
      <c r="B1020" s="5" t="str">
        <f>rawTransactionSheet!B1020</f>
        <v>PrasoonData</v>
      </c>
      <c r="C1020" s="5" t="str">
        <f>rawTransactionSheet!C1020</f>
        <v>Prasoon524</v>
      </c>
      <c r="D1020" s="5" t="str">
        <f>rawTransactionSheet!D1020</f>
        <v>MARUTI SUZUKI</v>
      </c>
      <c r="E1020" s="5" t="str">
        <f>rawTransactionSheet!E1020</f>
        <v>Swift</v>
      </c>
      <c r="F1020" s="5" t="str">
        <f>IFERROR(VLOOKUP(E1020,modelMapping,2,0),E1020)</f>
        <v>Swift</v>
      </c>
      <c r="G1020" s="5" t="str">
        <f>rawTransactionSheet!F1020</f>
        <v>VXI</v>
      </c>
      <c r="H1020" s="1" t="str">
        <f t="shared" si="1"/>
        <v>VXI</v>
      </c>
      <c r="I1020" s="5" t="str">
        <f>rawTransactionSheet!G1020</f>
        <v>2015</v>
      </c>
      <c r="J1020" s="5" t="str">
        <f>rawTransactionSheet!H1020</f>
        <v>418053.9777</v>
      </c>
      <c r="K1020" s="5" t="str">
        <f>rawTransactionSheet!I1020</f>
        <v>110000</v>
      </c>
      <c r="L1020" s="5" t="str">
        <f>rawTransactionSheet!J1020</f>
        <v>0</v>
      </c>
      <c r="M1020" s="5" t="str">
        <f>rawTransactionSheet!K1020</f>
        <v>1</v>
      </c>
      <c r="N1020" s="5" t="str">
        <f>rawTransactionSheet!L1020</f>
        <v>BANGALORE</v>
      </c>
    </row>
    <row r="1021">
      <c r="A1021" s="2">
        <v>42370.0</v>
      </c>
      <c r="B1021" s="5" t="str">
        <f>rawTransactionSheet!B1021</f>
        <v>PrasoonData</v>
      </c>
      <c r="C1021" s="5" t="str">
        <f>rawTransactionSheet!C1021</f>
        <v>Prasoon701</v>
      </c>
      <c r="D1021" s="5" t="str">
        <f>rawTransactionSheet!D1021</f>
        <v>MARUTI SUZUKI</v>
      </c>
      <c r="E1021" s="5" t="str">
        <f>rawTransactionSheet!E1021</f>
        <v>Swift</v>
      </c>
      <c r="F1021" s="5" t="str">
        <f>IFERROR(VLOOKUP(E1021,modelMapping,2,0),E1021)</f>
        <v>Swift</v>
      </c>
      <c r="G1021" s="5" t="str">
        <f>rawTransactionSheet!F1021</f>
        <v>VXI ABS</v>
      </c>
      <c r="H1021" s="1" t="str">
        <f t="shared" si="1"/>
        <v>VXI ABS</v>
      </c>
      <c r="I1021" s="5" t="str">
        <f>rawTransactionSheet!G1021</f>
        <v>2015</v>
      </c>
      <c r="J1021" s="5" t="str">
        <f>rawTransactionSheet!H1021</f>
        <v>417677.7291</v>
      </c>
      <c r="K1021" s="5" t="str">
        <f>rawTransactionSheet!I1021</f>
        <v>120000</v>
      </c>
      <c r="L1021" s="5" t="str">
        <f>rawTransactionSheet!J1021</f>
        <v>0</v>
      </c>
      <c r="M1021" s="5" t="str">
        <f>rawTransactionSheet!K1021</f>
        <v>1</v>
      </c>
      <c r="N1021" s="5" t="str">
        <f>rawTransactionSheet!L1021</f>
        <v>BANGALORE</v>
      </c>
    </row>
    <row r="1022">
      <c r="A1022" s="2">
        <v>42370.0</v>
      </c>
      <c r="B1022" s="5" t="str">
        <f>rawTransactionSheet!B1022</f>
        <v>PrasoonData</v>
      </c>
      <c r="C1022" s="5" t="str">
        <f>rawTransactionSheet!C1022</f>
        <v>Prasoon451</v>
      </c>
      <c r="D1022" s="5" t="str">
        <f>rawTransactionSheet!D1022</f>
        <v>MARUTI SUZUKI</v>
      </c>
      <c r="E1022" s="5" t="str">
        <f>rawTransactionSheet!E1022</f>
        <v>Swift</v>
      </c>
      <c r="F1022" s="5" t="str">
        <f>IFERROR(VLOOKUP(E1022,modelMapping,2,0),E1022)</f>
        <v>Swift</v>
      </c>
      <c r="G1022" s="5" t="str">
        <f>rawTransactionSheet!F1022</f>
        <v>VXI</v>
      </c>
      <c r="H1022" s="1" t="str">
        <f t="shared" si="1"/>
        <v>VXI</v>
      </c>
      <c r="I1022" s="5" t="str">
        <f>rawTransactionSheet!G1022</f>
        <v>2011</v>
      </c>
      <c r="J1022" s="5" t="str">
        <f>rawTransactionSheet!H1022</f>
        <v>417600</v>
      </c>
      <c r="K1022" s="5" t="str">
        <f>rawTransactionSheet!I1022</f>
        <v>20000</v>
      </c>
      <c r="L1022" s="5" t="str">
        <f>rawTransactionSheet!J1022</f>
        <v>4</v>
      </c>
      <c r="M1022" s="5" t="str">
        <f>rawTransactionSheet!K1022</f>
        <v>1</v>
      </c>
      <c r="N1022" s="5" t="str">
        <f>rawTransactionSheet!L1022</f>
        <v>BANGALORE</v>
      </c>
    </row>
    <row r="1023">
      <c r="A1023" s="2">
        <v>42370.0</v>
      </c>
      <c r="B1023" s="5" t="str">
        <f>rawTransactionSheet!B1023</f>
        <v>PrasoonData</v>
      </c>
      <c r="C1023" s="5" t="str">
        <f>rawTransactionSheet!C1023</f>
        <v>Prasoon790</v>
      </c>
      <c r="D1023" s="5" t="str">
        <f>rawTransactionSheet!D1023</f>
        <v>MARUTI SUZUKI</v>
      </c>
      <c r="E1023" s="5" t="str">
        <f>rawTransactionSheet!E1023</f>
        <v>Swift</v>
      </c>
      <c r="F1023" s="5" t="str">
        <f>IFERROR(VLOOKUP(E1023,modelMapping,2,0),E1023)</f>
        <v>Swift</v>
      </c>
      <c r="G1023" s="5" t="str">
        <f>rawTransactionSheet!F1023</f>
        <v>ZXI</v>
      </c>
      <c r="H1023" s="1" t="str">
        <f t="shared" si="1"/>
        <v>ZXI</v>
      </c>
      <c r="I1023" s="5" t="str">
        <f>rawTransactionSheet!G1023</f>
        <v>2010</v>
      </c>
      <c r="J1023" s="5" t="str">
        <f>rawTransactionSheet!H1023</f>
        <v>416951.8208</v>
      </c>
      <c r="K1023" s="5" t="str">
        <f>rawTransactionSheet!I1023</f>
        <v>50000</v>
      </c>
      <c r="L1023" s="5" t="str">
        <f>rawTransactionSheet!J1023</f>
        <v>5</v>
      </c>
      <c r="M1023" s="5" t="str">
        <f>rawTransactionSheet!K1023</f>
        <v>1</v>
      </c>
      <c r="N1023" s="5" t="str">
        <f>rawTransactionSheet!L1023</f>
        <v>BANGALORE</v>
      </c>
    </row>
    <row r="1024">
      <c r="A1024" s="2">
        <v>42370.0</v>
      </c>
      <c r="B1024" s="5" t="str">
        <f>rawTransactionSheet!B1024</f>
        <v>PrasoonData</v>
      </c>
      <c r="C1024" s="5" t="str">
        <f>rawTransactionSheet!C1024</f>
        <v>Prasoon507</v>
      </c>
      <c r="D1024" s="5" t="str">
        <f>rawTransactionSheet!D1024</f>
        <v>MARUTI SUZUKI</v>
      </c>
      <c r="E1024" s="5" t="str">
        <f>rawTransactionSheet!E1024</f>
        <v>Swift</v>
      </c>
      <c r="F1024" s="5" t="str">
        <f>IFERROR(VLOOKUP(E1024,modelMapping,2,0),E1024)</f>
        <v>Swift</v>
      </c>
      <c r="G1024" s="5" t="str">
        <f>rawTransactionSheet!F1024</f>
        <v>VXI</v>
      </c>
      <c r="H1024" s="1" t="str">
        <f t="shared" si="1"/>
        <v>VXI</v>
      </c>
      <c r="I1024" s="5" t="str">
        <f>rawTransactionSheet!G1024</f>
        <v>2014</v>
      </c>
      <c r="J1024" s="5" t="str">
        <f>rawTransactionSheet!H1024</f>
        <v>416775.2355</v>
      </c>
      <c r="K1024" s="8" t="str">
        <f>rawTransactionSheet!I1024</f>
        <v>1.00E+05</v>
      </c>
      <c r="L1024" s="5" t="str">
        <f>rawTransactionSheet!J1024</f>
        <v>1</v>
      </c>
      <c r="M1024" s="5" t="str">
        <f>rawTransactionSheet!K1024</f>
        <v>1</v>
      </c>
      <c r="N1024" s="5" t="str">
        <f>rawTransactionSheet!L1024</f>
        <v>BANGALORE</v>
      </c>
    </row>
    <row r="1025">
      <c r="A1025" s="2">
        <v>42370.0</v>
      </c>
      <c r="B1025" s="5" t="str">
        <f>rawTransactionSheet!B1025</f>
        <v>PrasoonData</v>
      </c>
      <c r="C1025" s="5" t="str">
        <f>rawTransactionSheet!C1025</f>
        <v>Prasoon845</v>
      </c>
      <c r="D1025" s="5" t="str">
        <f>rawTransactionSheet!D1025</f>
        <v>MARUTI SUZUKI</v>
      </c>
      <c r="E1025" s="5" t="str">
        <f>rawTransactionSheet!E1025</f>
        <v>Swift</v>
      </c>
      <c r="F1025" s="5" t="str">
        <f>IFERROR(VLOOKUP(E1025,modelMapping,2,0),E1025)</f>
        <v>Swift</v>
      </c>
      <c r="G1025" s="5" t="str">
        <f>rawTransactionSheet!F1025</f>
        <v>ZXI</v>
      </c>
      <c r="H1025" s="1" t="str">
        <f t="shared" si="1"/>
        <v>ZXI</v>
      </c>
      <c r="I1025" s="5" t="str">
        <f>rawTransactionSheet!G1025</f>
        <v>2013</v>
      </c>
      <c r="J1025" s="5" t="str">
        <f>rawTransactionSheet!H1025</f>
        <v>416563.6842</v>
      </c>
      <c r="K1025" s="5" t="str">
        <f>rawTransactionSheet!I1025</f>
        <v>120000</v>
      </c>
      <c r="L1025" s="5" t="str">
        <f>rawTransactionSheet!J1025</f>
        <v>2</v>
      </c>
      <c r="M1025" s="5" t="str">
        <f>rawTransactionSheet!K1025</f>
        <v>1</v>
      </c>
      <c r="N1025" s="5" t="str">
        <f>rawTransactionSheet!L1025</f>
        <v>BANGALORE</v>
      </c>
    </row>
    <row r="1026">
      <c r="A1026" s="2">
        <v>42370.0</v>
      </c>
      <c r="B1026" s="5" t="str">
        <f>rawTransactionSheet!B1026</f>
        <v>KALYANI MOTORS PVT LTD</v>
      </c>
      <c r="C1026" s="5" t="str">
        <f>rawTransactionSheet!C1026</f>
        <v>KA51MF6119</v>
      </c>
      <c r="D1026" s="5" t="str">
        <f>rawTransactionSheet!D1026</f>
        <v>MARUTI SUZUKI</v>
      </c>
      <c r="E1026" s="5" t="str">
        <f>rawTransactionSheet!E1026</f>
        <v>Ritz</v>
      </c>
      <c r="F1026" s="5" t="str">
        <f>IFERROR(VLOOKUP(E1026,modelMapping,2,0),E1026)</f>
        <v>Ritz</v>
      </c>
      <c r="G1026" s="5" t="str">
        <f>rawTransactionSheet!F1026</f>
        <v>VDI</v>
      </c>
      <c r="H1026" s="1" t="str">
        <f t="shared" si="1"/>
        <v>VDI</v>
      </c>
      <c r="I1026" s="5" t="str">
        <f>rawTransactionSheet!G1026</f>
        <v>2013</v>
      </c>
      <c r="J1026" s="5" t="str">
        <f>rawTransactionSheet!H1026</f>
        <v>416500</v>
      </c>
      <c r="K1026" s="5" t="str">
        <f>rawTransactionSheet!I1026</f>
        <v>61300</v>
      </c>
      <c r="L1026" s="5" t="str">
        <f>rawTransactionSheet!J1026</f>
        <v>2</v>
      </c>
      <c r="M1026" s="5" t="str">
        <f>rawTransactionSheet!K1026</f>
        <v>1</v>
      </c>
      <c r="N1026" s="5" t="str">
        <f>rawTransactionSheet!L1026</f>
        <v>BANGALORE</v>
      </c>
    </row>
    <row r="1027">
      <c r="A1027" s="2">
        <v>42370.0</v>
      </c>
      <c r="B1027" s="5" t="str">
        <f>rawTransactionSheet!B1027</f>
        <v>PrasoonData</v>
      </c>
      <c r="C1027" s="5" t="str">
        <f>rawTransactionSheet!C1027</f>
        <v>Prasoon609</v>
      </c>
      <c r="D1027" s="5" t="str">
        <f>rawTransactionSheet!D1027</f>
        <v>MARUTI SUZUKI</v>
      </c>
      <c r="E1027" s="5" t="str">
        <f>rawTransactionSheet!E1027</f>
        <v>Swift</v>
      </c>
      <c r="F1027" s="5" t="str">
        <f>IFERROR(VLOOKUP(E1027,modelMapping,2,0),E1027)</f>
        <v>Swift</v>
      </c>
      <c r="G1027" s="5" t="str">
        <f>rawTransactionSheet!F1027</f>
        <v>VXI ABS</v>
      </c>
      <c r="H1027" s="1" t="str">
        <f t="shared" si="1"/>
        <v>VXI ABS</v>
      </c>
      <c r="I1027" s="5" t="str">
        <f>rawTransactionSheet!G1027</f>
        <v>2010</v>
      </c>
      <c r="J1027" s="5" t="str">
        <f>rawTransactionSheet!H1027</f>
        <v>416428.4232</v>
      </c>
      <c r="K1027" s="5" t="str">
        <f>rawTransactionSheet!I1027</f>
        <v>1000</v>
      </c>
      <c r="L1027" s="5" t="str">
        <f>rawTransactionSheet!J1027</f>
        <v>5</v>
      </c>
      <c r="M1027" s="5" t="str">
        <f>rawTransactionSheet!K1027</f>
        <v>1</v>
      </c>
      <c r="N1027" s="5" t="str">
        <f>rawTransactionSheet!L1027</f>
        <v>BANGALORE</v>
      </c>
    </row>
    <row r="1028">
      <c r="A1028" s="2">
        <v>42370.0</v>
      </c>
      <c r="B1028" s="5" t="str">
        <f>rawTransactionSheet!B1028</f>
        <v>PrasoonData</v>
      </c>
      <c r="C1028" s="5" t="str">
        <f>rawTransactionSheet!C1028</f>
        <v>Prasoon684</v>
      </c>
      <c r="D1028" s="5" t="str">
        <f>rawTransactionSheet!D1028</f>
        <v>MARUTI SUZUKI</v>
      </c>
      <c r="E1028" s="5" t="str">
        <f>rawTransactionSheet!E1028</f>
        <v>Swift</v>
      </c>
      <c r="F1028" s="5" t="str">
        <f>IFERROR(VLOOKUP(E1028,modelMapping,2,0),E1028)</f>
        <v>Swift</v>
      </c>
      <c r="G1028" s="5" t="str">
        <f>rawTransactionSheet!F1028</f>
        <v>VXI ABS</v>
      </c>
      <c r="H1028" s="1" t="str">
        <f t="shared" si="1"/>
        <v>VXI ABS</v>
      </c>
      <c r="I1028" s="5" t="str">
        <f>rawTransactionSheet!G1028</f>
        <v>2014</v>
      </c>
      <c r="J1028" s="5" t="str">
        <f>rawTransactionSheet!H1028</f>
        <v>416400.1378</v>
      </c>
      <c r="K1028" s="5" t="str">
        <f>rawTransactionSheet!I1028</f>
        <v>110000</v>
      </c>
      <c r="L1028" s="5" t="str">
        <f>rawTransactionSheet!J1028</f>
        <v>1</v>
      </c>
      <c r="M1028" s="5" t="str">
        <f>rawTransactionSheet!K1028</f>
        <v>1</v>
      </c>
      <c r="N1028" s="5" t="str">
        <f>rawTransactionSheet!L1028</f>
        <v>BANGALORE</v>
      </c>
    </row>
    <row r="1029">
      <c r="A1029" s="2">
        <v>42370.0</v>
      </c>
      <c r="B1029" s="5" t="str">
        <f>rawTransactionSheet!B1029</f>
        <v>Pratham</v>
      </c>
      <c r="C1029" s="5" t="str">
        <f>rawTransactionSheet!C1029</f>
        <v>30</v>
      </c>
      <c r="D1029" s="5" t="str">
        <f>rawTransactionSheet!D1029</f>
        <v>HONDA</v>
      </c>
      <c r="E1029" s="5" t="str">
        <f>rawTransactionSheet!E1029</f>
        <v>Brio</v>
      </c>
      <c r="F1029" s="5" t="str">
        <f>IFERROR(VLOOKUP(E1029,modelMapping,2,0),E1029)</f>
        <v>Brio</v>
      </c>
      <c r="G1029" s="5" t="str">
        <f>rawTransactionSheet!F1029</f>
        <v>S MT</v>
      </c>
      <c r="H1029" s="1" t="str">
        <f t="shared" si="1"/>
        <v>S MT</v>
      </c>
      <c r="I1029" s="5" t="str">
        <f>rawTransactionSheet!G1029</f>
        <v>2012</v>
      </c>
      <c r="J1029" s="5" t="str">
        <f>rawTransactionSheet!H1029</f>
        <v>416250</v>
      </c>
      <c r="K1029" s="5" t="str">
        <f>rawTransactionSheet!I1029</f>
        <v>21289.52772</v>
      </c>
      <c r="L1029" s="5" t="str">
        <f>rawTransactionSheet!J1029</f>
        <v>2.661190965</v>
      </c>
      <c r="M1029" s="5" t="str">
        <f>rawTransactionSheet!K1029</f>
        <v>1</v>
      </c>
      <c r="N1029" s="5" t="str">
        <f>rawTransactionSheet!L1029</f>
        <v>BANGALORE</v>
      </c>
    </row>
    <row r="1030">
      <c r="A1030" s="2">
        <v>42370.0</v>
      </c>
      <c r="B1030" s="5" t="str">
        <f>rawTransactionSheet!B1030</f>
        <v>NandiBid</v>
      </c>
      <c r="C1030" s="5" t="str">
        <f>rawTransactionSheet!C1030</f>
        <v>127536</v>
      </c>
      <c r="D1030" s="5" t="str">
        <f>rawTransactionSheet!D1030</f>
        <v>MARUTI SUZUKI</v>
      </c>
      <c r="E1030" s="5" t="str">
        <f>rawTransactionSheet!E1030</f>
        <v>CELERIO</v>
      </c>
      <c r="F1030" s="5" t="str">
        <f>IFERROR(VLOOKUP(E1030,modelMapping,2,0),E1030)</f>
        <v>CELERIO</v>
      </c>
      <c r="G1030" s="5" t="str">
        <f>rawTransactionSheet!F1030</f>
        <v>VXI</v>
      </c>
      <c r="H1030" s="1" t="str">
        <f t="shared" si="1"/>
        <v>VXI</v>
      </c>
      <c r="I1030" s="5" t="str">
        <f>rawTransactionSheet!G1030</f>
        <v>2014</v>
      </c>
      <c r="J1030" s="5" t="str">
        <f>rawTransactionSheet!H1030</f>
        <v>416250</v>
      </c>
      <c r="K1030" s="5" t="str">
        <f>rawTransactionSheet!I1030</f>
        <v>8279</v>
      </c>
      <c r="L1030" s="5" t="str">
        <f>rawTransactionSheet!J1030</f>
        <v>2</v>
      </c>
      <c r="M1030" s="5" t="str">
        <f>rawTransactionSheet!K1030</f>
        <v>1</v>
      </c>
      <c r="N1030" s="5" t="str">
        <f>rawTransactionSheet!L1030</f>
        <v>BANGALORE</v>
      </c>
      <c r="O1030" s="1" t="str">
        <f t="shared" ref="O1030:O1032" si="71">VALUE(C1030)</f>
        <v>127536</v>
      </c>
      <c r="P1030" s="1" t="str">
        <f>MATCH(O1030,rawBidData!$A$2:$A$146,0)</f>
        <v>#N/A</v>
      </c>
    </row>
    <row r="1031">
      <c r="A1031" s="2">
        <v>42370.0</v>
      </c>
      <c r="B1031" s="5" t="str">
        <f>rawTransactionSheet!B1031</f>
        <v>NandiBid</v>
      </c>
      <c r="C1031" s="5" t="str">
        <f>rawTransactionSheet!C1031</f>
        <v>124106</v>
      </c>
      <c r="D1031" s="5" t="str">
        <f>rawTransactionSheet!D1031</f>
        <v>TOYOTA</v>
      </c>
      <c r="E1031" s="5" t="str">
        <f>rawTransactionSheet!E1031</f>
        <v>ETIOS LIVA</v>
      </c>
      <c r="F1031" s="5" t="str">
        <f>IFERROR(VLOOKUP(E1031,modelMapping,2,0),E1031)</f>
        <v>ETIOS LIVA</v>
      </c>
      <c r="G1031" s="5" t="str">
        <f>rawTransactionSheet!F1031</f>
        <v>GD</v>
      </c>
      <c r="H1031" s="1" t="str">
        <f t="shared" si="1"/>
        <v>GD</v>
      </c>
      <c r="I1031" s="5" t="str">
        <f>rawTransactionSheet!G1031</f>
        <v>2011</v>
      </c>
      <c r="J1031" s="5" t="str">
        <f>rawTransactionSheet!H1031</f>
        <v>416250</v>
      </c>
      <c r="K1031" s="5" t="str">
        <f>rawTransactionSheet!I1031</f>
        <v>57105</v>
      </c>
      <c r="L1031" s="5" t="str">
        <f>rawTransactionSheet!J1031</f>
        <v>5</v>
      </c>
      <c r="M1031" s="5" t="str">
        <f>rawTransactionSheet!K1031</f>
        <v>1</v>
      </c>
      <c r="N1031" s="5" t="str">
        <f>rawTransactionSheet!L1031</f>
        <v>BANGALORE</v>
      </c>
      <c r="O1031" s="1" t="str">
        <f t="shared" si="71"/>
        <v>124106</v>
      </c>
      <c r="P1031" s="1" t="str">
        <f>MATCH(O1031,rawBidData!$A$2:$A$146,0)</f>
        <v>#N/A</v>
      </c>
    </row>
    <row r="1032">
      <c r="A1032" s="2">
        <v>42370.0</v>
      </c>
      <c r="B1032" s="5" t="str">
        <f>rawTransactionSheet!B1032</f>
        <v>NandiBid</v>
      </c>
      <c r="C1032" s="5" t="str">
        <f>rawTransactionSheet!C1032</f>
        <v>135275</v>
      </c>
      <c r="D1032" s="5" t="str">
        <f>rawTransactionSheet!D1032</f>
        <v>FORD</v>
      </c>
      <c r="E1032" s="5" t="str">
        <f>rawTransactionSheet!E1032</f>
        <v>FIGO</v>
      </c>
      <c r="F1032" s="5" t="str">
        <f>IFERROR(VLOOKUP(E1032,modelMapping,2,0),E1032)</f>
        <v>FIGO</v>
      </c>
      <c r="G1032" s="5" t="str">
        <f>rawTransactionSheet!F1032</f>
        <v>DURATORQ DIESEL EXI 1.4</v>
      </c>
      <c r="H1032" s="1" t="str">
        <f t="shared" si="1"/>
        <v>DURATORQ DIESEL EXI 1.4</v>
      </c>
      <c r="I1032" s="5" t="str">
        <f>rawTransactionSheet!G1032</f>
        <v>2013</v>
      </c>
      <c r="J1032" s="5" t="str">
        <f>rawTransactionSheet!H1032</f>
        <v>416250</v>
      </c>
      <c r="K1032" s="5" t="str">
        <f>rawTransactionSheet!I1032</f>
        <v>13211</v>
      </c>
      <c r="L1032" s="5" t="str">
        <f>rawTransactionSheet!J1032</f>
        <v>3</v>
      </c>
      <c r="M1032" s="5" t="str">
        <f>rawTransactionSheet!K1032</f>
        <v>1</v>
      </c>
      <c r="N1032" s="5" t="str">
        <f>rawTransactionSheet!L1032</f>
        <v>BANGALORE</v>
      </c>
      <c r="O1032" s="1" t="str">
        <f t="shared" si="71"/>
        <v>135275</v>
      </c>
      <c r="P1032" s="1" t="str">
        <f>MATCH(O1032,rawBidData!$A$2:$A$146,0)</f>
        <v>#N/A</v>
      </c>
    </row>
    <row r="1033">
      <c r="A1033" s="2">
        <v>42370.0</v>
      </c>
      <c r="B1033" s="5" t="str">
        <f>rawTransactionSheet!B1033</f>
        <v>KALYANI MOTORS PVT LTD</v>
      </c>
      <c r="C1033" s="5" t="str">
        <f>rawTransactionSheet!C1033</f>
        <v>KA05MJ8039</v>
      </c>
      <c r="D1033" s="5" t="str">
        <f>rawTransactionSheet!D1033</f>
        <v>MARUTI SUZUKI</v>
      </c>
      <c r="E1033" s="5" t="str">
        <f>rawTransactionSheet!E1033</f>
        <v>Ritz</v>
      </c>
      <c r="F1033" s="5" t="str">
        <f>IFERROR(VLOOKUP(E1033,modelMapping,2,0),E1033)</f>
        <v>Ritz</v>
      </c>
      <c r="G1033" s="5" t="str">
        <f>rawTransactionSheet!F1033</f>
        <v>VDI</v>
      </c>
      <c r="H1033" s="1" t="str">
        <f t="shared" si="1"/>
        <v>VDI</v>
      </c>
      <c r="I1033" s="5" t="str">
        <f>rawTransactionSheet!G1033</f>
        <v>2011</v>
      </c>
      <c r="J1033" s="5" t="str">
        <f>rawTransactionSheet!H1033</f>
        <v>416250</v>
      </c>
      <c r="K1033" s="5" t="str">
        <f>rawTransactionSheet!I1033</f>
        <v>64950</v>
      </c>
      <c r="L1033" s="5" t="str">
        <f>rawTransactionSheet!J1033</f>
        <v>4</v>
      </c>
      <c r="M1033" s="5" t="str">
        <f>rawTransactionSheet!K1033</f>
        <v>1</v>
      </c>
      <c r="N1033" s="5" t="str">
        <f>rawTransactionSheet!L1033</f>
        <v>BANGALORE</v>
      </c>
    </row>
    <row r="1034">
      <c r="A1034" s="2">
        <v>42370.0</v>
      </c>
      <c r="B1034" s="5" t="str">
        <f>rawTransactionSheet!B1034</f>
        <v>KALYANI MOTORS PVT LTD</v>
      </c>
      <c r="C1034" s="5" t="str">
        <f>rawTransactionSheet!C1034</f>
        <v>KA01MJ4842</v>
      </c>
      <c r="D1034" s="5" t="str">
        <f>rawTransactionSheet!D1034</f>
        <v>MARUTI SUZUKI</v>
      </c>
      <c r="E1034" s="5" t="str">
        <f>rawTransactionSheet!E1034</f>
        <v>Ritz</v>
      </c>
      <c r="F1034" s="5" t="str">
        <f>IFERROR(VLOOKUP(E1034,modelMapping,2,0),E1034)</f>
        <v>Ritz</v>
      </c>
      <c r="G1034" s="5" t="str">
        <f>rawTransactionSheet!F1034</f>
        <v>ZXI</v>
      </c>
      <c r="H1034" s="1" t="str">
        <f t="shared" si="1"/>
        <v>ZXI</v>
      </c>
      <c r="I1034" s="5" t="str">
        <f>rawTransactionSheet!G1034</f>
        <v>2011</v>
      </c>
      <c r="J1034" s="5" t="str">
        <f>rawTransactionSheet!H1034</f>
        <v>416250</v>
      </c>
      <c r="K1034" s="5" t="str">
        <f>rawTransactionSheet!I1034</f>
        <v>59638</v>
      </c>
      <c r="L1034" s="5" t="str">
        <f>rawTransactionSheet!J1034</f>
        <v>4</v>
      </c>
      <c r="M1034" s="5" t="str">
        <f>rawTransactionSheet!K1034</f>
        <v>1</v>
      </c>
      <c r="N1034" s="5" t="str">
        <f>rawTransactionSheet!L1034</f>
        <v>BANGALORE</v>
      </c>
    </row>
    <row r="1035">
      <c r="A1035" s="2">
        <v>42370.0</v>
      </c>
      <c r="B1035" s="5" t="str">
        <f>rawTransactionSheet!B1035</f>
        <v>NandiBid</v>
      </c>
      <c r="C1035" s="5" t="str">
        <f>rawTransactionSheet!C1035</f>
        <v>122063</v>
      </c>
      <c r="D1035" s="5" t="str">
        <f>rawTransactionSheet!D1035</f>
        <v>MAHINDRA</v>
      </c>
      <c r="E1035" s="5" t="str">
        <f>rawTransactionSheet!E1035</f>
        <v>SCORPIO</v>
      </c>
      <c r="F1035" s="5" t="str">
        <f>IFERROR(VLOOKUP(E1035,modelMapping,2,0),E1035)</f>
        <v>SCORPIO</v>
      </c>
      <c r="G1035" s="5" t="str">
        <f>rawTransactionSheet!F1035</f>
        <v>SLE</v>
      </c>
      <c r="H1035" s="1" t="str">
        <f t="shared" si="1"/>
        <v>SLE</v>
      </c>
      <c r="I1035" s="5" t="str">
        <f>rawTransactionSheet!G1035</f>
        <v>2011</v>
      </c>
      <c r="J1035" s="5" t="str">
        <f>rawTransactionSheet!H1035</f>
        <v>416250</v>
      </c>
      <c r="K1035" s="5" t="str">
        <f>rawTransactionSheet!I1035</f>
        <v>84224</v>
      </c>
      <c r="L1035" s="5" t="str">
        <f>rawTransactionSheet!J1035</f>
        <v>5</v>
      </c>
      <c r="M1035" s="5" t="str">
        <f>rawTransactionSheet!K1035</f>
        <v>1</v>
      </c>
      <c r="N1035" s="5" t="str">
        <f>rawTransactionSheet!L1035</f>
        <v>BANGALORE</v>
      </c>
      <c r="O1035" s="1" t="str">
        <f t="shared" ref="O1035:O1037" si="72">VALUE(C1035)</f>
        <v>122063</v>
      </c>
      <c r="P1035" s="1" t="str">
        <f>MATCH(O1035,rawBidData!$A$2:$A$146,0)</f>
        <v>#N/A</v>
      </c>
    </row>
    <row r="1036">
      <c r="A1036" s="2">
        <v>42370.0</v>
      </c>
      <c r="B1036" s="5" t="str">
        <f>rawTransactionSheet!B1036</f>
        <v>NandiBid</v>
      </c>
      <c r="C1036" s="5" t="str">
        <f>rawTransactionSheet!C1036</f>
        <v>133280</v>
      </c>
      <c r="D1036" s="5" t="str">
        <f>rawTransactionSheet!D1036</f>
        <v>MAHINDRA</v>
      </c>
      <c r="E1036" s="5" t="str">
        <f>rawTransactionSheet!E1036</f>
        <v>SCORPIO</v>
      </c>
      <c r="F1036" s="5" t="str">
        <f>IFERROR(VLOOKUP(E1036,modelMapping,2,0),E1036)</f>
        <v>SCORPIO</v>
      </c>
      <c r="G1036" s="5" t="str">
        <f>rawTransactionSheet!F1036</f>
        <v>VLX 2WD</v>
      </c>
      <c r="H1036" s="1" t="str">
        <f t="shared" si="1"/>
        <v>VLX 2WD</v>
      </c>
      <c r="I1036" s="5" t="str">
        <f>rawTransactionSheet!G1036</f>
        <v>2008</v>
      </c>
      <c r="J1036" s="5" t="str">
        <f>rawTransactionSheet!H1036</f>
        <v>416250</v>
      </c>
      <c r="K1036" s="5" t="str">
        <f>rawTransactionSheet!I1036</f>
        <v>105429</v>
      </c>
      <c r="L1036" s="5" t="str">
        <f>rawTransactionSheet!J1036</f>
        <v>8</v>
      </c>
      <c r="M1036" s="5" t="str">
        <f>rawTransactionSheet!K1036</f>
        <v>2</v>
      </c>
      <c r="N1036" s="5" t="str">
        <f>rawTransactionSheet!L1036</f>
        <v>BANGALORE</v>
      </c>
      <c r="O1036" s="1" t="str">
        <f t="shared" si="72"/>
        <v>133280</v>
      </c>
      <c r="P1036" s="1" t="str">
        <f>MATCH(O1036,rawBidData!$A$2:$A$146,0)</f>
        <v>#N/A</v>
      </c>
    </row>
    <row r="1037">
      <c r="A1037" s="2">
        <v>42370.0</v>
      </c>
      <c r="B1037" s="5" t="str">
        <f>rawTransactionSheet!B1037</f>
        <v>NandiBid</v>
      </c>
      <c r="C1037" s="5" t="str">
        <f>rawTransactionSheet!C1037</f>
        <v>132778</v>
      </c>
      <c r="D1037" s="5" t="str">
        <f>rawTransactionSheet!D1037</f>
        <v>NISSAN</v>
      </c>
      <c r="E1037" s="5" t="str">
        <f>rawTransactionSheet!E1037</f>
        <v>SUNNY</v>
      </c>
      <c r="F1037" s="5" t="str">
        <f>IFERROR(VLOOKUP(E1037,modelMapping,2,0),E1037)</f>
        <v>SUNNY</v>
      </c>
      <c r="G1037" s="5" t="str">
        <f>rawTransactionSheet!F1037</f>
        <v>XL</v>
      </c>
      <c r="H1037" s="1" t="str">
        <f t="shared" si="1"/>
        <v>XL</v>
      </c>
      <c r="I1037" s="5" t="str">
        <f>rawTransactionSheet!G1037</f>
        <v>2012</v>
      </c>
      <c r="J1037" s="5" t="str">
        <f>rawTransactionSheet!H1037</f>
        <v>416250</v>
      </c>
      <c r="K1037" s="5" t="str">
        <f>rawTransactionSheet!I1037</f>
        <v>37349</v>
      </c>
      <c r="L1037" s="5" t="str">
        <f>rawTransactionSheet!J1037</f>
        <v>4</v>
      </c>
      <c r="M1037" s="5" t="str">
        <f>rawTransactionSheet!K1037</f>
        <v>2</v>
      </c>
      <c r="N1037" s="5" t="str">
        <f>rawTransactionSheet!L1037</f>
        <v>BANGALORE</v>
      </c>
      <c r="O1037" s="1" t="str">
        <f t="shared" si="72"/>
        <v>132778</v>
      </c>
      <c r="P1037" s="1" t="str">
        <f>MATCH(O1037,rawBidData!$A$2:$A$146,0)</f>
        <v>#N/A</v>
      </c>
    </row>
    <row r="1038">
      <c r="A1038" s="2">
        <v>42370.0</v>
      </c>
      <c r="B1038" s="5" t="str">
        <f>rawTransactionSheet!B1038</f>
        <v>Pratham</v>
      </c>
      <c r="C1038" s="5" t="str">
        <f>rawTransactionSheet!C1038</f>
        <v>223</v>
      </c>
      <c r="D1038" s="5" t="str">
        <f>rawTransactionSheet!D1038</f>
        <v>MARUTI SUZUKI</v>
      </c>
      <c r="E1038" s="5" t="str">
        <f>rawTransactionSheet!E1038</f>
        <v>Swift</v>
      </c>
      <c r="F1038" s="5" t="str">
        <f>IFERROR(VLOOKUP(E1038,modelMapping,2,0),E1038)</f>
        <v>Swift</v>
      </c>
      <c r="G1038" s="5" t="str">
        <f>rawTransactionSheet!F1038</f>
        <v>VDI</v>
      </c>
      <c r="H1038" s="1" t="str">
        <f t="shared" si="1"/>
        <v>VDI</v>
      </c>
      <c r="I1038" s="5" t="str">
        <f>rawTransactionSheet!G1038</f>
        <v>2010</v>
      </c>
      <c r="J1038" s="5" t="str">
        <f>rawTransactionSheet!H1038</f>
        <v>416250</v>
      </c>
      <c r="K1038" s="5" t="str">
        <f>rawTransactionSheet!I1038</f>
        <v>56443.53182</v>
      </c>
      <c r="L1038" s="5" t="str">
        <f>rawTransactionSheet!J1038</f>
        <v>4.703627652</v>
      </c>
      <c r="M1038" s="5" t="str">
        <f>rawTransactionSheet!K1038</f>
        <v>1</v>
      </c>
      <c r="N1038" s="5" t="str">
        <f>rawTransactionSheet!L1038</f>
        <v>BANGALORE</v>
      </c>
    </row>
    <row r="1039">
      <c r="A1039" s="2">
        <v>42370.0</v>
      </c>
      <c r="B1039" s="5" t="str">
        <f>rawTransactionSheet!B1039</f>
        <v>RNS</v>
      </c>
      <c r="C1039" s="5" t="str">
        <f>rawTransactionSheet!C1039</f>
        <v>KA02MF3997</v>
      </c>
      <c r="D1039" s="5" t="str">
        <f>rawTransactionSheet!D1039</f>
        <v>MARUTI SUZUKI</v>
      </c>
      <c r="E1039" s="5" t="str">
        <f>rawTransactionSheet!E1039</f>
        <v>Swift</v>
      </c>
      <c r="F1039" s="5" t="str">
        <f>IFERROR(VLOOKUP(E1039,modelMapping,2,0),E1039)</f>
        <v>Swift</v>
      </c>
      <c r="G1039" s="5" t="str">
        <f>rawTransactionSheet!F1039</f>
        <v>VDI</v>
      </c>
      <c r="H1039" s="1" t="str">
        <f t="shared" si="1"/>
        <v>VDI</v>
      </c>
      <c r="I1039" s="5" t="str">
        <f>rawTransactionSheet!G1039</f>
        <v>2011</v>
      </c>
      <c r="J1039" s="5" t="str">
        <f>rawTransactionSheet!H1039</f>
        <v>416250</v>
      </c>
      <c r="K1039" s="5" t="str">
        <f>rawTransactionSheet!I1039</f>
        <v>113688</v>
      </c>
      <c r="L1039" s="5" t="str">
        <f>rawTransactionSheet!J1039</f>
        <v>4.838356164</v>
      </c>
      <c r="M1039" s="5" t="str">
        <f>rawTransactionSheet!K1039</f>
        <v>2</v>
      </c>
      <c r="N1039" s="5" t="str">
        <f>rawTransactionSheet!L1039</f>
        <v>BANGALORE</v>
      </c>
    </row>
    <row r="1040">
      <c r="A1040" s="2">
        <v>42370.0</v>
      </c>
      <c r="B1040" s="5" t="str">
        <f>rawTransactionSheet!B1040</f>
        <v>RNS</v>
      </c>
      <c r="C1040" s="5" t="str">
        <f>rawTransactionSheet!C1040</f>
        <v>KA05MH2687</v>
      </c>
      <c r="D1040" s="5" t="str">
        <f>rawTransactionSheet!D1040</f>
        <v>MARUTI SUZUKI</v>
      </c>
      <c r="E1040" s="5" t="str">
        <f>rawTransactionSheet!E1040</f>
        <v>Swift</v>
      </c>
      <c r="F1040" s="5" t="str">
        <f>IFERROR(VLOOKUP(E1040,modelMapping,2,0),E1040)</f>
        <v>Swift</v>
      </c>
      <c r="G1040" s="5" t="str">
        <f>rawTransactionSheet!F1040</f>
        <v>VDI</v>
      </c>
      <c r="H1040" s="1" t="str">
        <f t="shared" si="1"/>
        <v>VDI</v>
      </c>
      <c r="I1040" s="5" t="str">
        <f>rawTransactionSheet!G1040</f>
        <v>2010</v>
      </c>
      <c r="J1040" s="5" t="str">
        <f>rawTransactionSheet!H1040</f>
        <v>416250</v>
      </c>
      <c r="K1040" s="5" t="str">
        <f>rawTransactionSheet!I1040</f>
        <v>71171</v>
      </c>
      <c r="L1040" s="5" t="str">
        <f>rawTransactionSheet!J1040</f>
        <v>5.649315068</v>
      </c>
      <c r="M1040" s="5" t="str">
        <f>rawTransactionSheet!K1040</f>
        <v>2</v>
      </c>
      <c r="N1040" s="5" t="str">
        <f>rawTransactionSheet!L1040</f>
        <v>BANGALORE</v>
      </c>
    </row>
    <row r="1041">
      <c r="A1041" s="2">
        <v>42370.0</v>
      </c>
      <c r="B1041" s="5" t="str">
        <f>rawTransactionSheet!B1041</f>
        <v>Pratham</v>
      </c>
      <c r="C1041" s="5" t="str">
        <f>rawTransactionSheet!C1041</f>
        <v>70</v>
      </c>
      <c r="D1041" s="5" t="str">
        <f>rawTransactionSheet!D1041</f>
        <v>MARUTI SUZUKI</v>
      </c>
      <c r="E1041" s="5" t="str">
        <f>rawTransactionSheet!E1041</f>
        <v>Swift</v>
      </c>
      <c r="F1041" s="5" t="str">
        <f>IFERROR(VLOOKUP(E1041,modelMapping,2,0),E1041)</f>
        <v>Swift</v>
      </c>
      <c r="G1041" s="5" t="str">
        <f>rawTransactionSheet!F1041</f>
        <v>ZDI</v>
      </c>
      <c r="H1041" s="1" t="str">
        <f t="shared" si="1"/>
        <v>ZDI</v>
      </c>
      <c r="I1041" s="5" t="str">
        <f>rawTransactionSheet!G1041</f>
        <v>2012</v>
      </c>
      <c r="J1041" s="5" t="str">
        <f>rawTransactionSheet!H1041</f>
        <v>416250</v>
      </c>
      <c r="K1041" s="5" t="str">
        <f>rawTransactionSheet!I1041</f>
        <v>35975.35934</v>
      </c>
      <c r="L1041" s="5" t="str">
        <f>rawTransactionSheet!J1041</f>
        <v>2.997946612</v>
      </c>
      <c r="M1041" s="5" t="str">
        <f>rawTransactionSheet!K1041</f>
        <v>1</v>
      </c>
      <c r="N1041" s="5" t="str">
        <f>rawTransactionSheet!L1041</f>
        <v>BANGALORE</v>
      </c>
    </row>
    <row r="1042">
      <c r="A1042" s="2">
        <v>42370.0</v>
      </c>
      <c r="B1042" s="5" t="str">
        <f>rawTransactionSheet!B1042</f>
        <v>Pratham</v>
      </c>
      <c r="C1042" s="5" t="str">
        <f>rawTransactionSheet!C1042</f>
        <v>349</v>
      </c>
      <c r="D1042" s="5" t="str">
        <f>rawTransactionSheet!D1042</f>
        <v>MARUTI SUZUKI</v>
      </c>
      <c r="E1042" s="5" t="str">
        <f>rawTransactionSheet!E1042</f>
        <v>Swift Dzire</v>
      </c>
      <c r="F1042" s="5" t="str">
        <f>IFERROR(VLOOKUP(E1042,modelMapping,2,0),E1042)</f>
        <v>Swift Dzire</v>
      </c>
      <c r="G1042" s="5" t="str">
        <f>rawTransactionSheet!F1042</f>
        <v>ZXI</v>
      </c>
      <c r="H1042" s="1" t="str">
        <f t="shared" si="1"/>
        <v>ZXI</v>
      </c>
      <c r="I1042" s="5" t="str">
        <f>rawTransactionSheet!G1042</f>
        <v>2009</v>
      </c>
      <c r="J1042" s="5" t="str">
        <f>rawTransactionSheet!H1042</f>
        <v>416250</v>
      </c>
      <c r="K1042" s="5" t="str">
        <f>rawTransactionSheet!I1042</f>
        <v>46740.58864</v>
      </c>
      <c r="L1042" s="5" t="str">
        <f>rawTransactionSheet!J1042</f>
        <v>5.84257358</v>
      </c>
      <c r="M1042" s="5" t="str">
        <f>rawTransactionSheet!K1042</f>
        <v>2</v>
      </c>
      <c r="N1042" s="5" t="str">
        <f>rawTransactionSheet!L1042</f>
        <v>BANGALORE</v>
      </c>
    </row>
    <row r="1043">
      <c r="A1043" s="2">
        <v>42370.0</v>
      </c>
      <c r="B1043" s="5" t="str">
        <f>rawTransactionSheet!B1043</f>
        <v>RNS</v>
      </c>
      <c r="C1043" s="5" t="str">
        <f>rawTransactionSheet!C1043</f>
        <v>KA04MJ3154</v>
      </c>
      <c r="D1043" s="5" t="str">
        <f>rawTransactionSheet!D1043</f>
        <v>MARUTI SUZUKI</v>
      </c>
      <c r="E1043" s="5" t="str">
        <f>rawTransactionSheet!E1043</f>
        <v>SX4</v>
      </c>
      <c r="F1043" s="5" t="str">
        <f>IFERROR(VLOOKUP(E1043,modelMapping,2,0),E1043)</f>
        <v>SX4</v>
      </c>
      <c r="G1043" s="5" t="str">
        <f>rawTransactionSheet!F1043</f>
        <v>ZDI</v>
      </c>
      <c r="H1043" s="1" t="str">
        <f t="shared" si="1"/>
        <v>ZDI</v>
      </c>
      <c r="I1043" s="5" t="str">
        <f>rawTransactionSheet!G1043</f>
        <v>2011</v>
      </c>
      <c r="J1043" s="5" t="str">
        <f>rawTransactionSheet!H1043</f>
        <v>416250</v>
      </c>
      <c r="K1043" s="5" t="str">
        <f>rawTransactionSheet!I1043</f>
        <v>115110</v>
      </c>
      <c r="L1043" s="5" t="str">
        <f>rawTransactionSheet!J1043</f>
        <v>4.704109589</v>
      </c>
      <c r="M1043" s="5" t="str">
        <f>rawTransactionSheet!K1043</f>
        <v>2</v>
      </c>
      <c r="N1043" s="5" t="str">
        <f>rawTransactionSheet!L1043</f>
        <v>BANGALORE</v>
      </c>
    </row>
    <row r="1044">
      <c r="A1044" s="2">
        <v>42370.0</v>
      </c>
      <c r="B1044" s="5" t="str">
        <f>rawTransactionSheet!B1044</f>
        <v>NandiBid</v>
      </c>
      <c r="C1044" s="5" t="str">
        <f>rawTransactionSheet!C1044</f>
        <v>122079</v>
      </c>
      <c r="D1044" s="5" t="str">
        <f>rawTransactionSheet!D1044</f>
        <v>MAHINDRA</v>
      </c>
      <c r="E1044" s="5" t="str">
        <f>rawTransactionSheet!E1044</f>
        <v>Xylo</v>
      </c>
      <c r="F1044" s="5" t="str">
        <f>IFERROR(VLOOKUP(E1044,modelMapping,2,0),E1044)</f>
        <v>Xylo</v>
      </c>
      <c r="G1044" s="5" t="str">
        <f>rawTransactionSheet!F1044</f>
        <v>E8</v>
      </c>
      <c r="H1044" s="1" t="str">
        <f t="shared" si="1"/>
        <v>E8</v>
      </c>
      <c r="I1044" s="5" t="str">
        <f>rawTransactionSheet!G1044</f>
        <v>2011</v>
      </c>
      <c r="J1044" s="5" t="str">
        <f>rawTransactionSheet!H1044</f>
        <v>416250</v>
      </c>
      <c r="K1044" s="5" t="str">
        <f>rawTransactionSheet!I1044</f>
        <v>50527</v>
      </c>
      <c r="L1044" s="5" t="str">
        <f>rawTransactionSheet!J1044</f>
        <v>5</v>
      </c>
      <c r="M1044" s="5" t="str">
        <f>rawTransactionSheet!K1044</f>
        <v>1</v>
      </c>
      <c r="N1044" s="5" t="str">
        <f>rawTransactionSheet!L1044</f>
        <v>BANGALORE</v>
      </c>
      <c r="O1044" s="1" t="str">
        <f t="shared" ref="O1044:O1049" si="73">VALUE(C1044)</f>
        <v>122079</v>
      </c>
      <c r="P1044" s="1" t="str">
        <f>MATCH(O1044,rawBidData!$A$2:$A$146,0)</f>
        <v>#N/A</v>
      </c>
    </row>
    <row r="1045">
      <c r="A1045" s="2">
        <v>42370.0</v>
      </c>
      <c r="B1045" s="5" t="str">
        <f>rawTransactionSheet!B1045</f>
        <v>NandiBid</v>
      </c>
      <c r="C1045" s="7" t="str">
        <f>rawTransactionSheet!C1045</f>
        <v>133280</v>
      </c>
      <c r="D1045" s="5" t="str">
        <f>rawTransactionSheet!D1045</f>
        <v>MAHINDRA</v>
      </c>
      <c r="E1045" s="5" t="str">
        <f>rawTransactionSheet!E1045</f>
        <v>SCORPIO</v>
      </c>
      <c r="F1045" s="5" t="str">
        <f>IFERROR(VLOOKUP(E1045,modelMapping,2,0),E1045)</f>
        <v>SCORPIO</v>
      </c>
      <c r="G1045" s="5" t="str">
        <f>rawTransactionSheet!F1045</f>
        <v>VLX 2WD BS-III</v>
      </c>
      <c r="H1045" s="1" t="str">
        <f t="shared" si="1"/>
        <v>VLX 2WD</v>
      </c>
      <c r="I1045" s="5" t="str">
        <f>rawTransactionSheet!G1045</f>
        <v>2008</v>
      </c>
      <c r="J1045" s="5" t="str">
        <f>rawTransactionSheet!H1045</f>
        <v>416250</v>
      </c>
      <c r="K1045" s="5" t="str">
        <f>rawTransactionSheet!I1045</f>
        <v>105429</v>
      </c>
      <c r="L1045" s="5" t="str">
        <f>rawTransactionSheet!J1045</f>
        <v>8</v>
      </c>
      <c r="M1045" s="5" t="str">
        <f>rawTransactionSheet!K1045</f>
        <v>2</v>
      </c>
      <c r="N1045" s="5" t="str">
        <f>rawTransactionSheet!L1045</f>
        <v>BANGALORE</v>
      </c>
      <c r="O1045" s="1" t="str">
        <f t="shared" si="73"/>
        <v>133280</v>
      </c>
      <c r="P1045" s="1" t="str">
        <f>MATCH(O1045,rawBidData!$A$2:$A$146,0)</f>
        <v>#N/A</v>
      </c>
    </row>
    <row r="1046">
      <c r="A1046" s="2">
        <v>42370.0</v>
      </c>
      <c r="B1046" s="5" t="str">
        <f>rawTransactionSheet!B1046</f>
        <v>NandiBid</v>
      </c>
      <c r="C1046" s="7" t="str">
        <f>rawTransactionSheet!C1046</f>
        <v>132778</v>
      </c>
      <c r="D1046" s="5" t="str">
        <f>rawTransactionSheet!D1046</f>
        <v>NISSAN</v>
      </c>
      <c r="E1046" s="5" t="str">
        <f>rawTransactionSheet!E1046</f>
        <v>SUNNY</v>
      </c>
      <c r="F1046" s="5" t="str">
        <f>IFERROR(VLOOKUP(E1046,modelMapping,2,0),E1046)</f>
        <v>SUNNY</v>
      </c>
      <c r="G1046" s="5" t="str">
        <f>rawTransactionSheet!F1046</f>
        <v>XL</v>
      </c>
      <c r="H1046" s="1" t="str">
        <f t="shared" si="1"/>
        <v>XL</v>
      </c>
      <c r="I1046" s="5" t="str">
        <f>rawTransactionSheet!G1046</f>
        <v>2012</v>
      </c>
      <c r="J1046" s="5" t="str">
        <f>rawTransactionSheet!H1046</f>
        <v>416250</v>
      </c>
      <c r="K1046" s="5" t="str">
        <f>rawTransactionSheet!I1046</f>
        <v>37349</v>
      </c>
      <c r="L1046" s="5" t="str">
        <f>rawTransactionSheet!J1046</f>
        <v>4</v>
      </c>
      <c r="M1046" s="5" t="str">
        <f>rawTransactionSheet!K1046</f>
        <v>2</v>
      </c>
      <c r="N1046" s="5" t="str">
        <f>rawTransactionSheet!L1046</f>
        <v>BANGALORE</v>
      </c>
      <c r="O1046" s="1" t="str">
        <f t="shared" si="73"/>
        <v>132778</v>
      </c>
      <c r="P1046" s="1" t="str">
        <f>MATCH(O1046,rawBidData!$A$2:$A$146,0)</f>
        <v>#N/A</v>
      </c>
    </row>
    <row r="1047">
      <c r="A1047" s="2">
        <v>42370.0</v>
      </c>
      <c r="B1047" s="5" t="str">
        <f>rawTransactionSheet!B1047</f>
        <v>NandiBid</v>
      </c>
      <c r="C1047" s="7" t="str">
        <f>rawTransactionSheet!C1047</f>
        <v>135275</v>
      </c>
      <c r="D1047" s="5" t="str">
        <f>rawTransactionSheet!D1047</f>
        <v>FORD</v>
      </c>
      <c r="E1047" s="5" t="str">
        <f>rawTransactionSheet!E1047</f>
        <v>FIGO</v>
      </c>
      <c r="F1047" s="5" t="str">
        <f>IFERROR(VLOOKUP(E1047,modelMapping,2,0),E1047)</f>
        <v>FIGO</v>
      </c>
      <c r="G1047" s="5" t="str">
        <f>rawTransactionSheet!F1047</f>
        <v>Duratorq Diesel EXI 1.4</v>
      </c>
      <c r="H1047" s="1" t="str">
        <f t="shared" si="1"/>
        <v>Duratorq Diesel EXI 1.4</v>
      </c>
      <c r="I1047" s="5" t="str">
        <f>rawTransactionSheet!G1047</f>
        <v>2013</v>
      </c>
      <c r="J1047" s="5" t="str">
        <f>rawTransactionSheet!H1047</f>
        <v>416250</v>
      </c>
      <c r="K1047" s="5" t="str">
        <f>rawTransactionSheet!I1047</f>
        <v>13211</v>
      </c>
      <c r="L1047" s="5" t="str">
        <f>rawTransactionSheet!J1047</f>
        <v>3</v>
      </c>
      <c r="M1047" s="5" t="str">
        <f>rawTransactionSheet!K1047</f>
        <v>1</v>
      </c>
      <c r="N1047" s="5" t="str">
        <f>rawTransactionSheet!L1047</f>
        <v>BANGALORE</v>
      </c>
      <c r="O1047" s="1" t="str">
        <f t="shared" si="73"/>
        <v>135275</v>
      </c>
      <c r="P1047" s="1" t="str">
        <f>MATCH(O1047,rawBidData!$A$2:$A$146,0)</f>
        <v>#N/A</v>
      </c>
    </row>
    <row r="1048">
      <c r="A1048" s="2">
        <v>42370.0</v>
      </c>
      <c r="B1048" s="5" t="str">
        <f>rawTransactionSheet!B1048</f>
        <v>NandiBid</v>
      </c>
      <c r="C1048" s="7" t="str">
        <f>rawTransactionSheet!C1048</f>
        <v>132761</v>
      </c>
      <c r="D1048" s="5" t="str">
        <f>rawTransactionSheet!D1048</f>
        <v>HYUNDAI</v>
      </c>
      <c r="E1048" s="5" t="str">
        <f>rawTransactionSheet!E1048</f>
        <v>I20</v>
      </c>
      <c r="F1048" s="5" t="str">
        <f>IFERROR(VLOOKUP(E1048,modelMapping,2,0),E1048)</f>
        <v>I20</v>
      </c>
      <c r="G1048" s="5" t="str">
        <f>rawTransactionSheet!F1048</f>
        <v>Asta 1.4 CRDI</v>
      </c>
      <c r="H1048" s="1" t="str">
        <f t="shared" si="1"/>
        <v>Asta 1.4 CRDI</v>
      </c>
      <c r="I1048" s="5" t="str">
        <f>rawTransactionSheet!G1048</f>
        <v>2012</v>
      </c>
      <c r="J1048" s="5" t="str">
        <f>rawTransactionSheet!H1048</f>
        <v>416250</v>
      </c>
      <c r="K1048" s="5" t="str">
        <f>rawTransactionSheet!I1048</f>
        <v>74818</v>
      </c>
      <c r="L1048" s="5" t="str">
        <f>rawTransactionSheet!J1048</f>
        <v>4</v>
      </c>
      <c r="M1048" s="5" t="str">
        <f>rawTransactionSheet!K1048</f>
        <v>1</v>
      </c>
      <c r="N1048" s="5" t="str">
        <f>rawTransactionSheet!L1048</f>
        <v>BANGALORE</v>
      </c>
      <c r="O1048" s="1" t="str">
        <f t="shared" si="73"/>
        <v>132761</v>
      </c>
      <c r="P1048" s="1" t="str">
        <f>MATCH(O1048,rawBidData!$A$2:$A$146,0)</f>
        <v>#N/A</v>
      </c>
    </row>
    <row r="1049">
      <c r="A1049" s="2">
        <v>42370.0</v>
      </c>
      <c r="B1049" s="5" t="str">
        <f>rawTransactionSheet!B1049</f>
        <v>NandiBid</v>
      </c>
      <c r="C1049" s="7" t="str">
        <f>rawTransactionSheet!C1049</f>
        <v>140412</v>
      </c>
      <c r="D1049" s="5" t="str">
        <f>rawTransactionSheet!D1049</f>
        <v>HONDA</v>
      </c>
      <c r="E1049" s="5" t="str">
        <f>rawTransactionSheet!E1049</f>
        <v>CITY</v>
      </c>
      <c r="F1049" s="5" t="str">
        <f>IFERROR(VLOOKUP(E1049,modelMapping,2,0),E1049)</f>
        <v>CITY</v>
      </c>
      <c r="G1049" s="5" t="str">
        <f>rawTransactionSheet!F1049</f>
        <v>1.5 S MT</v>
      </c>
      <c r="H1049" s="1" t="str">
        <f t="shared" si="1"/>
        <v>1.5 S MT</v>
      </c>
      <c r="I1049" s="5" t="str">
        <f>rawTransactionSheet!G1049</f>
        <v>2009</v>
      </c>
      <c r="J1049" s="5" t="str">
        <f>rawTransactionSheet!H1049</f>
        <v>416250</v>
      </c>
      <c r="K1049" s="5" t="str">
        <f>rawTransactionSheet!I1049</f>
        <v>83593</v>
      </c>
      <c r="L1049" s="5" t="str">
        <f>rawTransactionSheet!J1049</f>
        <v>7</v>
      </c>
      <c r="M1049" s="5" t="str">
        <f>rawTransactionSheet!K1049</f>
        <v>2</v>
      </c>
      <c r="N1049" s="5" t="str">
        <f>rawTransactionSheet!L1049</f>
        <v>BANGALORE</v>
      </c>
      <c r="O1049" s="1" t="str">
        <f t="shared" si="73"/>
        <v>140412</v>
      </c>
      <c r="P1049" s="1" t="str">
        <f>MATCH(O1049,rawBidData!$A$2:$A$146,0)</f>
        <v>#N/A</v>
      </c>
    </row>
    <row r="1050">
      <c r="A1050" s="2">
        <v>42370.0</v>
      </c>
      <c r="B1050" s="5" t="str">
        <f>rawTransactionSheet!B1050</f>
        <v>PrasoonData</v>
      </c>
      <c r="C1050" s="5" t="str">
        <f>rawTransactionSheet!C1050</f>
        <v>Prasoon827</v>
      </c>
      <c r="D1050" s="5" t="str">
        <f>rawTransactionSheet!D1050</f>
        <v>MARUTI SUZUKI</v>
      </c>
      <c r="E1050" s="5" t="str">
        <f>rawTransactionSheet!E1050</f>
        <v>Swift</v>
      </c>
      <c r="F1050" s="5" t="str">
        <f>IFERROR(VLOOKUP(E1050,modelMapping,2,0),E1050)</f>
        <v>Swift</v>
      </c>
      <c r="G1050" s="5" t="str">
        <f>rawTransactionSheet!F1050</f>
        <v>ZXI</v>
      </c>
      <c r="H1050" s="1" t="str">
        <f t="shared" si="1"/>
        <v>ZXI</v>
      </c>
      <c r="I1050" s="5" t="str">
        <f>rawTransactionSheet!G1050</f>
        <v>2012</v>
      </c>
      <c r="J1050" s="5" t="str">
        <f>rawTransactionSheet!H1050</f>
        <v>415733.2974</v>
      </c>
      <c r="K1050" s="8" t="str">
        <f>rawTransactionSheet!I1050</f>
        <v>1.00E+05</v>
      </c>
      <c r="L1050" s="5" t="str">
        <f>rawTransactionSheet!J1050</f>
        <v>3</v>
      </c>
      <c r="M1050" s="5" t="str">
        <f>rawTransactionSheet!K1050</f>
        <v>1</v>
      </c>
      <c r="N1050" s="5" t="str">
        <f>rawTransactionSheet!L1050</f>
        <v>BANGALORE</v>
      </c>
    </row>
    <row r="1051">
      <c r="A1051" s="2">
        <v>42370.0</v>
      </c>
      <c r="B1051" s="5" t="str">
        <f>rawTransactionSheet!B1051</f>
        <v>Pratham</v>
      </c>
      <c r="C1051" s="5" t="str">
        <f>rawTransactionSheet!C1051</f>
        <v>29</v>
      </c>
      <c r="D1051" s="5" t="str">
        <f>rawTransactionSheet!D1051</f>
        <v>HONDA</v>
      </c>
      <c r="E1051" s="5" t="str">
        <f>rawTransactionSheet!E1051</f>
        <v>Brio</v>
      </c>
      <c r="F1051" s="5" t="str">
        <f>IFERROR(VLOOKUP(E1051,modelMapping,2,0),E1051)</f>
        <v>Brio</v>
      </c>
      <c r="G1051" s="5" t="str">
        <f>rawTransactionSheet!F1051</f>
        <v>S MT</v>
      </c>
      <c r="H1051" s="1" t="str">
        <f t="shared" si="1"/>
        <v>S MT</v>
      </c>
      <c r="I1051" s="5" t="str">
        <f>rawTransactionSheet!G1051</f>
        <v>2012</v>
      </c>
      <c r="J1051" s="5" t="str">
        <f>rawTransactionSheet!H1051</f>
        <v>415000</v>
      </c>
      <c r="K1051" s="5" t="str">
        <f>rawTransactionSheet!I1051</f>
        <v>21289.52772</v>
      </c>
      <c r="L1051" s="5" t="str">
        <f>rawTransactionSheet!J1051</f>
        <v>2.661190965</v>
      </c>
      <c r="M1051" s="5" t="str">
        <f>rawTransactionSheet!K1051</f>
        <v>1</v>
      </c>
      <c r="N1051" s="5" t="str">
        <f>rawTransactionSheet!L1051</f>
        <v>BANGALORE</v>
      </c>
    </row>
    <row r="1052">
      <c r="A1052" s="2">
        <v>42370.0</v>
      </c>
      <c r="B1052" s="5" t="str">
        <f>rawTransactionSheet!B1052</f>
        <v>KALYANI MOTORS PVT LTD</v>
      </c>
      <c r="C1052" s="5" t="str">
        <f>rawTransactionSheet!C1052</f>
        <v>KA51MF4761</v>
      </c>
      <c r="D1052" s="5" t="str">
        <f>rawTransactionSheet!D1052</f>
        <v>MARUTI SUZUKI</v>
      </c>
      <c r="E1052" s="5" t="str">
        <f>rawTransactionSheet!E1052</f>
        <v>CELERIO</v>
      </c>
      <c r="F1052" s="5" t="str">
        <f>IFERROR(VLOOKUP(E1052,modelMapping,2,0),E1052)</f>
        <v>CELERIO</v>
      </c>
      <c r="G1052" s="5" t="str">
        <f>rawTransactionSheet!F1052</f>
        <v>VXI</v>
      </c>
      <c r="H1052" s="1" t="str">
        <f t="shared" si="1"/>
        <v>VXI</v>
      </c>
      <c r="I1052" s="5" t="str">
        <f>rawTransactionSheet!G1052</f>
        <v>2014</v>
      </c>
      <c r="J1052" s="5" t="str">
        <f>rawTransactionSheet!H1052</f>
        <v>415000</v>
      </c>
      <c r="K1052" s="5" t="str">
        <f>rawTransactionSheet!I1052</f>
        <v>29600</v>
      </c>
      <c r="L1052" s="5" t="str">
        <f>rawTransactionSheet!J1052</f>
        <v>1</v>
      </c>
      <c r="M1052" s="5" t="str">
        <f>rawTransactionSheet!K1052</f>
        <v>1</v>
      </c>
      <c r="N1052" s="5" t="str">
        <f>rawTransactionSheet!L1052</f>
        <v>BANGALORE</v>
      </c>
    </row>
    <row r="1053">
      <c r="A1053" s="2">
        <v>42370.0</v>
      </c>
      <c r="B1053" s="5" t="str">
        <f>rawTransactionSheet!B1053</f>
        <v>RNS</v>
      </c>
      <c r="C1053" s="5" t="str">
        <f>rawTransactionSheet!C1053</f>
        <v>KA51ME7717</v>
      </c>
      <c r="D1053" s="5" t="str">
        <f>rawTransactionSheet!D1053</f>
        <v>MARUTI SUZUKI</v>
      </c>
      <c r="E1053" s="5" t="str">
        <f>rawTransactionSheet!E1053</f>
        <v>Ritz</v>
      </c>
      <c r="F1053" s="5" t="str">
        <f>IFERROR(VLOOKUP(E1053,modelMapping,2,0),E1053)</f>
        <v>Ritz</v>
      </c>
      <c r="G1053" s="5" t="str">
        <f>rawTransactionSheet!F1053</f>
        <v>VXI ABS</v>
      </c>
      <c r="H1053" s="1" t="str">
        <f t="shared" si="1"/>
        <v>VXI ABS</v>
      </c>
      <c r="I1053" s="5" t="str">
        <f>rawTransactionSheet!G1053</f>
        <v>2013</v>
      </c>
      <c r="J1053" s="5" t="str">
        <f>rawTransactionSheet!H1053</f>
        <v>415000</v>
      </c>
      <c r="K1053" s="5" t="str">
        <f>rawTransactionSheet!I1053</f>
        <v>27188</v>
      </c>
      <c r="L1053" s="5" t="str">
        <f>rawTransactionSheet!J1053</f>
        <v>2.690410959</v>
      </c>
      <c r="M1053" s="5" t="str">
        <f>rawTransactionSheet!K1053</f>
        <v>2</v>
      </c>
      <c r="N1053" s="5" t="str">
        <f>rawTransactionSheet!L1053</f>
        <v>BANGALORE</v>
      </c>
    </row>
    <row r="1054">
      <c r="A1054" s="2">
        <v>42370.0</v>
      </c>
      <c r="B1054" s="5" t="str">
        <f>rawTransactionSheet!B1054</f>
        <v>RNS</v>
      </c>
      <c r="C1054" s="5" t="str">
        <f>rawTransactionSheet!C1054</f>
        <v>KA04MM8092</v>
      </c>
      <c r="D1054" s="5" t="str">
        <f>rawTransactionSheet!D1054</f>
        <v>MARUTI SUZUKI</v>
      </c>
      <c r="E1054" s="5" t="str">
        <f>rawTransactionSheet!E1054</f>
        <v>Stingray</v>
      </c>
      <c r="F1054" s="5" t="str">
        <f>IFERROR(VLOOKUP(E1054,modelMapping,2,0),E1054)</f>
        <v>Stingray</v>
      </c>
      <c r="G1054" s="5" t="str">
        <f>rawTransactionSheet!F1054</f>
        <v>VXI</v>
      </c>
      <c r="H1054" s="1" t="str">
        <f t="shared" si="1"/>
        <v>VXI</v>
      </c>
      <c r="I1054" s="5" t="str">
        <f>rawTransactionSheet!G1054</f>
        <v>2013</v>
      </c>
      <c r="J1054" s="5" t="str">
        <f>rawTransactionSheet!H1054</f>
        <v>415000</v>
      </c>
      <c r="K1054" s="5" t="str">
        <f>rawTransactionSheet!I1054</f>
        <v>5882</v>
      </c>
      <c r="L1054" s="5" t="str">
        <f>rawTransactionSheet!J1054</f>
        <v>2.865753425</v>
      </c>
      <c r="M1054" s="5" t="str">
        <f>rawTransactionSheet!K1054</f>
        <v>2</v>
      </c>
      <c r="N1054" s="5" t="str">
        <f>rawTransactionSheet!L1054</f>
        <v>BANGALORE</v>
      </c>
    </row>
    <row r="1055">
      <c r="A1055" s="2">
        <v>42370.0</v>
      </c>
      <c r="B1055" s="5" t="str">
        <f>rawTransactionSheet!B1055</f>
        <v>RNS</v>
      </c>
      <c r="C1055" s="5" t="str">
        <f>rawTransactionSheet!C1055</f>
        <v>KA05MH2687</v>
      </c>
      <c r="D1055" s="5" t="str">
        <f>rawTransactionSheet!D1055</f>
        <v>MARUTI SUZUKI</v>
      </c>
      <c r="E1055" s="5" t="str">
        <f>rawTransactionSheet!E1055</f>
        <v>Swift</v>
      </c>
      <c r="F1055" s="5" t="str">
        <f>IFERROR(VLOOKUP(E1055,modelMapping,2,0),E1055)</f>
        <v>Swift</v>
      </c>
      <c r="G1055" s="5" t="str">
        <f>rawTransactionSheet!F1055</f>
        <v>VDI</v>
      </c>
      <c r="H1055" s="1" t="str">
        <f t="shared" si="1"/>
        <v>VDI</v>
      </c>
      <c r="I1055" s="5" t="str">
        <f>rawTransactionSheet!G1055</f>
        <v>2010</v>
      </c>
      <c r="J1055" s="5" t="str">
        <f>rawTransactionSheet!H1055</f>
        <v>415000</v>
      </c>
      <c r="K1055" s="5" t="str">
        <f>rawTransactionSheet!I1055</f>
        <v>71171</v>
      </c>
      <c r="L1055" s="5" t="str">
        <f>rawTransactionSheet!J1055</f>
        <v>5.649315068</v>
      </c>
      <c r="M1055" s="5" t="str">
        <f>rawTransactionSheet!K1055</f>
        <v>2</v>
      </c>
      <c r="N1055" s="5" t="str">
        <f>rawTransactionSheet!L1055</f>
        <v>BANGALORE</v>
      </c>
    </row>
    <row r="1056">
      <c r="A1056" s="2">
        <v>42370.0</v>
      </c>
      <c r="B1056" s="5" t="str">
        <f>rawTransactionSheet!B1056</f>
        <v>Pratham</v>
      </c>
      <c r="C1056" s="5" t="str">
        <f>rawTransactionSheet!C1056</f>
        <v>290</v>
      </c>
      <c r="D1056" s="5" t="str">
        <f>rawTransactionSheet!D1056</f>
        <v>MARUTI SUZUKI</v>
      </c>
      <c r="E1056" s="5" t="str">
        <f>rawTransactionSheet!E1056</f>
        <v>SX4</v>
      </c>
      <c r="F1056" s="5" t="str">
        <f>IFERROR(VLOOKUP(E1056,modelMapping,2,0),E1056)</f>
        <v>SX4</v>
      </c>
      <c r="G1056" s="5" t="str">
        <f>rawTransactionSheet!F1056</f>
        <v>ZXI</v>
      </c>
      <c r="H1056" s="1" t="str">
        <f t="shared" si="1"/>
        <v>ZXI</v>
      </c>
      <c r="I1056" s="5" t="str">
        <f>rawTransactionSheet!G1056</f>
        <v>2009</v>
      </c>
      <c r="J1056" s="5" t="str">
        <f>rawTransactionSheet!H1056</f>
        <v>415000</v>
      </c>
      <c r="K1056" s="5" t="str">
        <f>rawTransactionSheet!I1056</f>
        <v>42754.27789</v>
      </c>
      <c r="L1056" s="5" t="str">
        <f>rawTransactionSheet!J1056</f>
        <v>5.344284736</v>
      </c>
      <c r="M1056" s="5" t="str">
        <f>rawTransactionSheet!K1056</f>
        <v>2</v>
      </c>
      <c r="N1056" s="5" t="str">
        <f>rawTransactionSheet!L1056</f>
        <v>BANGALORE</v>
      </c>
    </row>
    <row r="1057">
      <c r="A1057" s="2">
        <v>42370.0</v>
      </c>
      <c r="B1057" s="5" t="str">
        <f>rawTransactionSheet!B1057</f>
        <v>PrasoonData</v>
      </c>
      <c r="C1057" s="5" t="str">
        <f>rawTransactionSheet!C1057</f>
        <v>Prasoon175</v>
      </c>
      <c r="D1057" s="5" t="str">
        <f>rawTransactionSheet!D1057</f>
        <v>MARUTI SUZUKI</v>
      </c>
      <c r="E1057" s="5" t="str">
        <f>rawTransactionSheet!E1057</f>
        <v>Swift</v>
      </c>
      <c r="F1057" s="5" t="str">
        <f>IFERROR(VLOOKUP(E1057,modelMapping,2,0),E1057)</f>
        <v>Swift</v>
      </c>
      <c r="G1057" s="5" t="str">
        <f>rawTransactionSheet!F1057</f>
        <v>GLAM</v>
      </c>
      <c r="H1057" s="1" t="str">
        <f t="shared" si="1"/>
        <v>GLAM</v>
      </c>
      <c r="I1057" s="5" t="str">
        <f>rawTransactionSheet!G1057</f>
        <v>2015</v>
      </c>
      <c r="J1057" s="5" t="str">
        <f>rawTransactionSheet!H1057</f>
        <v>414438.5243</v>
      </c>
      <c r="K1057" s="5" t="str">
        <f>rawTransactionSheet!I1057</f>
        <v>140000</v>
      </c>
      <c r="L1057" s="5" t="str">
        <f>rawTransactionSheet!J1057</f>
        <v>0</v>
      </c>
      <c r="M1057" s="5" t="str">
        <f>rawTransactionSheet!K1057</f>
        <v>1</v>
      </c>
      <c r="N1057" s="5" t="str">
        <f>rawTransactionSheet!L1057</f>
        <v>BANGALORE</v>
      </c>
    </row>
    <row r="1058">
      <c r="A1058" s="2">
        <v>42370.0</v>
      </c>
      <c r="B1058" s="5" t="str">
        <f>rawTransactionSheet!B1058</f>
        <v>PrasoonData</v>
      </c>
      <c r="C1058" s="5" t="str">
        <f>rawTransactionSheet!C1058</f>
        <v>Prasoon326</v>
      </c>
      <c r="D1058" s="5" t="str">
        <f>rawTransactionSheet!D1058</f>
        <v>MARUTI SUZUKI</v>
      </c>
      <c r="E1058" s="5" t="str">
        <f>rawTransactionSheet!E1058</f>
        <v>Swift</v>
      </c>
      <c r="F1058" s="5" t="str">
        <f>IFERROR(VLOOKUP(E1058,modelMapping,2,0),E1058)</f>
        <v>Swift</v>
      </c>
      <c r="G1058" s="5" t="str">
        <f>rawTransactionSheet!F1058</f>
        <v>LXI</v>
      </c>
      <c r="H1058" s="1" t="str">
        <f t="shared" si="1"/>
        <v>LXI</v>
      </c>
      <c r="I1058" s="5" t="str">
        <f>rawTransactionSheet!G1058</f>
        <v>2014</v>
      </c>
      <c r="J1058" s="5" t="str">
        <f>rawTransactionSheet!H1058</f>
        <v>414124.48</v>
      </c>
      <c r="K1058" s="5" t="str">
        <f>rawTransactionSheet!I1058</f>
        <v>50000</v>
      </c>
      <c r="L1058" s="5" t="str">
        <f>rawTransactionSheet!J1058</f>
        <v>1</v>
      </c>
      <c r="M1058" s="5" t="str">
        <f>rawTransactionSheet!K1058</f>
        <v>1</v>
      </c>
      <c r="N1058" s="5" t="str">
        <f>rawTransactionSheet!L1058</f>
        <v>BANGALORE</v>
      </c>
    </row>
    <row r="1059">
      <c r="A1059" s="2">
        <v>42370.0</v>
      </c>
      <c r="B1059" s="5" t="str">
        <f>rawTransactionSheet!B1059</f>
        <v>PrasoonData</v>
      </c>
      <c r="C1059" s="5" t="str">
        <f>rawTransactionSheet!C1059</f>
        <v>Prasoon084</v>
      </c>
      <c r="D1059" s="5" t="str">
        <f>rawTransactionSheet!D1059</f>
        <v>MARUTI SUZUKI</v>
      </c>
      <c r="E1059" s="5" t="str">
        <f>rawTransactionSheet!E1059</f>
        <v>Swift</v>
      </c>
      <c r="F1059" s="5" t="str">
        <f>IFERROR(VLOOKUP(E1059,modelMapping,2,0),E1059)</f>
        <v>Swift</v>
      </c>
      <c r="G1059" s="5" t="str">
        <f>rawTransactionSheet!F1059</f>
        <v>GLAM</v>
      </c>
      <c r="H1059" s="1" t="str">
        <f t="shared" si="1"/>
        <v>GLAM</v>
      </c>
      <c r="I1059" s="5" t="str">
        <f>rawTransactionSheet!G1059</f>
        <v>2010</v>
      </c>
      <c r="J1059" s="5" t="str">
        <f>rawTransactionSheet!H1059</f>
        <v>413658</v>
      </c>
      <c r="K1059" s="5" t="str">
        <f>rawTransactionSheet!I1059</f>
        <v>30000</v>
      </c>
      <c r="L1059" s="5" t="str">
        <f>rawTransactionSheet!J1059</f>
        <v>5</v>
      </c>
      <c r="M1059" s="5" t="str">
        <f>rawTransactionSheet!K1059</f>
        <v>1</v>
      </c>
      <c r="N1059" s="5" t="str">
        <f>rawTransactionSheet!L1059</f>
        <v>BANGALORE</v>
      </c>
    </row>
    <row r="1060">
      <c r="A1060" s="2">
        <v>42370.0</v>
      </c>
      <c r="B1060" s="5" t="str">
        <f>rawTransactionSheet!B1060</f>
        <v>PrasoonData</v>
      </c>
      <c r="C1060" s="5" t="str">
        <f>rawTransactionSheet!C1060</f>
        <v>Prasoon158</v>
      </c>
      <c r="D1060" s="5" t="str">
        <f>rawTransactionSheet!D1060</f>
        <v>MARUTI SUZUKI</v>
      </c>
      <c r="E1060" s="5" t="str">
        <f>rawTransactionSheet!E1060</f>
        <v>Swift</v>
      </c>
      <c r="F1060" s="5" t="str">
        <f>IFERROR(VLOOKUP(E1060,modelMapping,2,0),E1060)</f>
        <v>Swift</v>
      </c>
      <c r="G1060" s="5" t="str">
        <f>rawTransactionSheet!F1060</f>
        <v>GLAM</v>
      </c>
      <c r="H1060" s="1" t="str">
        <f t="shared" si="1"/>
        <v>GLAM</v>
      </c>
      <c r="I1060" s="5" t="str">
        <f>rawTransactionSheet!G1060</f>
        <v>2014</v>
      </c>
      <c r="J1060" s="5" t="str">
        <f>rawTransactionSheet!H1060</f>
        <v>413170.8411</v>
      </c>
      <c r="K1060" s="5" t="str">
        <f>rawTransactionSheet!I1060</f>
        <v>130000</v>
      </c>
      <c r="L1060" s="5" t="str">
        <f>rawTransactionSheet!J1060</f>
        <v>1</v>
      </c>
      <c r="M1060" s="5" t="str">
        <f>rawTransactionSheet!K1060</f>
        <v>1</v>
      </c>
      <c r="N1060" s="5" t="str">
        <f>rawTransactionSheet!L1060</f>
        <v>BANGALORE</v>
      </c>
    </row>
    <row r="1061">
      <c r="A1061" s="2">
        <v>42370.0</v>
      </c>
      <c r="B1061" s="5" t="str">
        <f>rawTransactionSheet!B1061</f>
        <v>PrasoonData</v>
      </c>
      <c r="C1061" s="5" t="str">
        <f>rawTransactionSheet!C1061</f>
        <v>Prasoon809</v>
      </c>
      <c r="D1061" s="5" t="str">
        <f>rawTransactionSheet!D1061</f>
        <v>MARUTI SUZUKI</v>
      </c>
      <c r="E1061" s="5" t="str">
        <f>rawTransactionSheet!E1061</f>
        <v>Swift</v>
      </c>
      <c r="F1061" s="5" t="str">
        <f>IFERROR(VLOOKUP(E1061,modelMapping,2,0),E1061)</f>
        <v>Swift</v>
      </c>
      <c r="G1061" s="5" t="str">
        <f>rawTransactionSheet!F1061</f>
        <v>ZXI</v>
      </c>
      <c r="H1061" s="1" t="str">
        <f t="shared" si="1"/>
        <v>ZXI</v>
      </c>
      <c r="I1061" s="5" t="str">
        <f>rawTransactionSheet!G1061</f>
        <v>2011</v>
      </c>
      <c r="J1061" s="5" t="str">
        <f>rawTransactionSheet!H1061</f>
        <v>413155.0948</v>
      </c>
      <c r="K1061" s="5" t="str">
        <f>rawTransactionSheet!I1061</f>
        <v>80000</v>
      </c>
      <c r="L1061" s="5" t="str">
        <f>rawTransactionSheet!J1061</f>
        <v>4</v>
      </c>
      <c r="M1061" s="5" t="str">
        <f>rawTransactionSheet!K1061</f>
        <v>1</v>
      </c>
      <c r="N1061" s="5" t="str">
        <f>rawTransactionSheet!L1061</f>
        <v>BANGALORE</v>
      </c>
    </row>
    <row r="1062">
      <c r="A1062" s="2">
        <v>42370.0</v>
      </c>
      <c r="B1062" s="5" t="str">
        <f>rawTransactionSheet!B1062</f>
        <v>PrasoonData</v>
      </c>
      <c r="C1062" s="5" t="str">
        <f>rawTransactionSheet!C1062</f>
        <v>Prasoon629</v>
      </c>
      <c r="D1062" s="5" t="str">
        <f>rawTransactionSheet!D1062</f>
        <v>MARUTI SUZUKI</v>
      </c>
      <c r="E1062" s="5" t="str">
        <f>rawTransactionSheet!E1062</f>
        <v>Swift</v>
      </c>
      <c r="F1062" s="5" t="str">
        <f>IFERROR(VLOOKUP(E1062,modelMapping,2,0),E1062)</f>
        <v>Swift</v>
      </c>
      <c r="G1062" s="5" t="str">
        <f>rawTransactionSheet!F1062</f>
        <v>VXI ABS</v>
      </c>
      <c r="H1062" s="1" t="str">
        <f t="shared" si="1"/>
        <v>VXI ABS</v>
      </c>
      <c r="I1062" s="5" t="str">
        <f>rawTransactionSheet!G1062</f>
        <v>2011</v>
      </c>
      <c r="J1062" s="5" t="str">
        <f>rawTransactionSheet!H1062</f>
        <v>413094.9312</v>
      </c>
      <c r="K1062" s="5" t="str">
        <f>rawTransactionSheet!I1062</f>
        <v>40000</v>
      </c>
      <c r="L1062" s="5" t="str">
        <f>rawTransactionSheet!J1062</f>
        <v>4</v>
      </c>
      <c r="M1062" s="5" t="str">
        <f>rawTransactionSheet!K1062</f>
        <v>1</v>
      </c>
      <c r="N1062" s="5" t="str">
        <f>rawTransactionSheet!L1062</f>
        <v>BANGALORE</v>
      </c>
    </row>
    <row r="1063">
      <c r="A1063" s="2">
        <v>42370.0</v>
      </c>
      <c r="B1063" s="5" t="str">
        <f>rawTransactionSheet!B1063</f>
        <v>Pratham</v>
      </c>
      <c r="C1063" s="5" t="str">
        <f>rawTransactionSheet!C1063</f>
        <v>105</v>
      </c>
      <c r="D1063" s="5" t="str">
        <f>rawTransactionSheet!D1063</f>
        <v>MARUTI SUZUKI</v>
      </c>
      <c r="E1063" s="5" t="str">
        <f>rawTransactionSheet!E1063</f>
        <v>Ritz</v>
      </c>
      <c r="F1063" s="5" t="str">
        <f>IFERROR(VLOOKUP(E1063,modelMapping,2,0),E1063)</f>
        <v>Ritz</v>
      </c>
      <c r="G1063" s="5" t="str">
        <f>rawTransactionSheet!F1063</f>
        <v>ZXI</v>
      </c>
      <c r="H1063" s="1" t="str">
        <f t="shared" si="1"/>
        <v>ZXI</v>
      </c>
      <c r="I1063" s="5" t="str">
        <f>rawTransactionSheet!G1063</f>
        <v>2011</v>
      </c>
      <c r="J1063" s="5" t="str">
        <f>rawTransactionSheet!H1063</f>
        <v>412920</v>
      </c>
      <c r="K1063" s="5" t="str">
        <f>rawTransactionSheet!I1063</f>
        <v>44813.14169</v>
      </c>
      <c r="L1063" s="5" t="str">
        <f>rawTransactionSheet!J1063</f>
        <v>3.734428474</v>
      </c>
      <c r="M1063" s="5" t="str">
        <f>rawTransactionSheet!K1063</f>
        <v>1</v>
      </c>
      <c r="N1063" s="5" t="str">
        <f>rawTransactionSheet!L1063</f>
        <v>BANGALORE</v>
      </c>
    </row>
    <row r="1064">
      <c r="A1064" s="2">
        <v>42370.0</v>
      </c>
      <c r="B1064" s="5" t="str">
        <f>rawTransactionSheet!B1064</f>
        <v>PrasoonData</v>
      </c>
      <c r="C1064" s="5" t="str">
        <f>rawTransactionSheet!C1064</f>
        <v>Prasoon489</v>
      </c>
      <c r="D1064" s="5" t="str">
        <f>rawTransactionSheet!D1064</f>
        <v>MARUTI SUZUKI</v>
      </c>
      <c r="E1064" s="5" t="str">
        <f>rawTransactionSheet!E1064</f>
        <v>Swift</v>
      </c>
      <c r="F1064" s="5" t="str">
        <f>IFERROR(VLOOKUP(E1064,modelMapping,2,0),E1064)</f>
        <v>Swift</v>
      </c>
      <c r="G1064" s="5" t="str">
        <f>rawTransactionSheet!F1064</f>
        <v>VXI</v>
      </c>
      <c r="H1064" s="1" t="str">
        <f t="shared" si="1"/>
        <v>VXI</v>
      </c>
      <c r="I1064" s="5" t="str">
        <f>rawTransactionSheet!G1064</f>
        <v>2013</v>
      </c>
      <c r="J1064" s="5" t="str">
        <f>rawTransactionSheet!H1064</f>
        <v>412752.4095</v>
      </c>
      <c r="K1064" s="5" t="str">
        <f>rawTransactionSheet!I1064</f>
        <v>80000</v>
      </c>
      <c r="L1064" s="5" t="str">
        <f>rawTransactionSheet!J1064</f>
        <v>2</v>
      </c>
      <c r="M1064" s="5" t="str">
        <f>rawTransactionSheet!K1064</f>
        <v>1</v>
      </c>
      <c r="N1064" s="5" t="str">
        <f>rawTransactionSheet!L1064</f>
        <v>BANGALORE</v>
      </c>
    </row>
    <row r="1065">
      <c r="A1065" s="2">
        <v>42370.0</v>
      </c>
      <c r="B1065" s="5" t="str">
        <f>rawTransactionSheet!B1065</f>
        <v>PrasoonData</v>
      </c>
      <c r="C1065" s="5" t="str">
        <f>rawTransactionSheet!C1065</f>
        <v>Prasoon666</v>
      </c>
      <c r="D1065" s="5" t="str">
        <f>rawTransactionSheet!D1065</f>
        <v>MARUTI SUZUKI</v>
      </c>
      <c r="E1065" s="5" t="str">
        <f>rawTransactionSheet!E1065</f>
        <v>Swift</v>
      </c>
      <c r="F1065" s="5" t="str">
        <f>IFERROR(VLOOKUP(E1065,modelMapping,2,0),E1065)</f>
        <v>Swift</v>
      </c>
      <c r="G1065" s="5" t="str">
        <f>rawTransactionSheet!F1065</f>
        <v>VXI ABS</v>
      </c>
      <c r="H1065" s="1" t="str">
        <f t="shared" si="1"/>
        <v>VXI ABS</v>
      </c>
      <c r="I1065" s="5" t="str">
        <f>rawTransactionSheet!G1065</f>
        <v>2013</v>
      </c>
      <c r="J1065" s="5" t="str">
        <f>rawTransactionSheet!H1065</f>
        <v>412380.9324</v>
      </c>
      <c r="K1065" s="5" t="str">
        <f>rawTransactionSheet!I1065</f>
        <v>90000</v>
      </c>
      <c r="L1065" s="5" t="str">
        <f>rawTransactionSheet!J1065</f>
        <v>2</v>
      </c>
      <c r="M1065" s="5" t="str">
        <f>rawTransactionSheet!K1065</f>
        <v>1</v>
      </c>
      <c r="N1065" s="5" t="str">
        <f>rawTransactionSheet!L1065</f>
        <v>BANGALORE</v>
      </c>
    </row>
    <row r="1066">
      <c r="A1066" s="2">
        <v>42370.0</v>
      </c>
      <c r="B1066" s="5" t="str">
        <f>rawTransactionSheet!B1066</f>
        <v>Pratham</v>
      </c>
      <c r="C1066" s="5" t="str">
        <f>rawTransactionSheet!C1066</f>
        <v>336</v>
      </c>
      <c r="D1066" s="5" t="str">
        <f>rawTransactionSheet!D1066</f>
        <v>MARUTI SUZUKI</v>
      </c>
      <c r="E1066" s="5" t="str">
        <f>rawTransactionSheet!E1066</f>
        <v>SX4</v>
      </c>
      <c r="F1066" s="5" t="str">
        <f>IFERROR(VLOOKUP(E1066,modelMapping,2,0),E1066)</f>
        <v>SX4</v>
      </c>
      <c r="G1066" s="5" t="str">
        <f>rawTransactionSheet!F1066</f>
        <v>ZXI</v>
      </c>
      <c r="H1066" s="1" t="str">
        <f t="shared" si="1"/>
        <v>ZXI</v>
      </c>
      <c r="I1066" s="5" t="str">
        <f>rawTransactionSheet!G1066</f>
        <v>2009</v>
      </c>
      <c r="J1066" s="5" t="str">
        <f>rawTransactionSheet!H1066</f>
        <v>412000</v>
      </c>
      <c r="K1066" s="5" t="str">
        <f>rawTransactionSheet!I1066</f>
        <v>45952.08761</v>
      </c>
      <c r="L1066" s="5" t="str">
        <f>rawTransactionSheet!J1066</f>
        <v>5.744010951</v>
      </c>
      <c r="M1066" s="5" t="str">
        <f>rawTransactionSheet!K1066</f>
        <v>2</v>
      </c>
      <c r="N1066" s="5" t="str">
        <f>rawTransactionSheet!L1066</f>
        <v>BANGALORE</v>
      </c>
    </row>
    <row r="1067">
      <c r="A1067" s="2">
        <v>42370.0</v>
      </c>
      <c r="B1067" s="5" t="str">
        <f>rawTransactionSheet!B1067</f>
        <v>PrasoonData</v>
      </c>
      <c r="C1067" s="5" t="str">
        <f>rawTransactionSheet!C1067</f>
        <v>Prasoon471</v>
      </c>
      <c r="D1067" s="5" t="str">
        <f>rawTransactionSheet!D1067</f>
        <v>MARUTI SUZUKI</v>
      </c>
      <c r="E1067" s="5" t="str">
        <f>rawTransactionSheet!E1067</f>
        <v>Swift</v>
      </c>
      <c r="F1067" s="5" t="str">
        <f>IFERROR(VLOOKUP(E1067,modelMapping,2,0),E1067)</f>
        <v>Swift</v>
      </c>
      <c r="G1067" s="5" t="str">
        <f>rawTransactionSheet!F1067</f>
        <v>VXI</v>
      </c>
      <c r="H1067" s="1" t="str">
        <f t="shared" si="1"/>
        <v>VXI</v>
      </c>
      <c r="I1067" s="5" t="str">
        <f>rawTransactionSheet!G1067</f>
        <v>2012</v>
      </c>
      <c r="J1067" s="5" t="str">
        <f>rawTransactionSheet!H1067</f>
        <v>411929.6203</v>
      </c>
      <c r="K1067" s="5" t="str">
        <f>rawTransactionSheet!I1067</f>
        <v>60000</v>
      </c>
      <c r="L1067" s="5" t="str">
        <f>rawTransactionSheet!J1067</f>
        <v>3</v>
      </c>
      <c r="M1067" s="5" t="str">
        <f>rawTransactionSheet!K1067</f>
        <v>1</v>
      </c>
      <c r="N1067" s="5" t="str">
        <f>rawTransactionSheet!L1067</f>
        <v>BANGALORE</v>
      </c>
    </row>
    <row r="1068">
      <c r="A1068" s="2">
        <v>42370.0</v>
      </c>
      <c r="B1068" s="5" t="str">
        <f>rawTransactionSheet!B1068</f>
        <v>RNS</v>
      </c>
      <c r="C1068" s="5" t="str">
        <f>rawTransactionSheet!C1068</f>
        <v>KA02MG3989</v>
      </c>
      <c r="D1068" s="5" t="str">
        <f>rawTransactionSheet!D1068</f>
        <v>MARUTI SUZUKI</v>
      </c>
      <c r="E1068" s="5" t="str">
        <f>rawTransactionSheet!E1068</f>
        <v>Swift</v>
      </c>
      <c r="F1068" s="5" t="str">
        <f>IFERROR(VLOOKUP(E1068,modelMapping,2,0),E1068)</f>
        <v>Swift</v>
      </c>
      <c r="G1068" s="5" t="str">
        <f>rawTransactionSheet!F1068</f>
        <v>VDI</v>
      </c>
      <c r="H1068" s="1" t="str">
        <f t="shared" si="1"/>
        <v>VDI</v>
      </c>
      <c r="I1068" s="5" t="str">
        <f>rawTransactionSheet!G1068</f>
        <v>2012</v>
      </c>
      <c r="J1068" s="5" t="str">
        <f>rawTransactionSheet!H1068</f>
        <v>411810</v>
      </c>
      <c r="K1068" s="5" t="str">
        <f>rawTransactionSheet!I1068</f>
        <v>47731</v>
      </c>
      <c r="L1068" s="5" t="str">
        <f>rawTransactionSheet!J1068</f>
        <v>3.706849315</v>
      </c>
      <c r="M1068" s="5" t="str">
        <f>rawTransactionSheet!K1068</f>
        <v>2</v>
      </c>
      <c r="N1068" s="5" t="str">
        <f>rawTransactionSheet!L1068</f>
        <v>BANGALORE</v>
      </c>
    </row>
    <row r="1069">
      <c r="A1069" s="2">
        <v>42370.0</v>
      </c>
      <c r="B1069" s="5" t="str">
        <f>rawTransactionSheet!B1069</f>
        <v>PrasoonData</v>
      </c>
      <c r="C1069" s="5" t="str">
        <f>rawTransactionSheet!C1069</f>
        <v>Prasoon648</v>
      </c>
      <c r="D1069" s="5" t="str">
        <f>rawTransactionSheet!D1069</f>
        <v>MARUTI SUZUKI</v>
      </c>
      <c r="E1069" s="5" t="str">
        <f>rawTransactionSheet!E1069</f>
        <v>Swift</v>
      </c>
      <c r="F1069" s="5" t="str">
        <f>IFERROR(VLOOKUP(E1069,modelMapping,2,0),E1069)</f>
        <v>Swift</v>
      </c>
      <c r="G1069" s="5" t="str">
        <f>rawTransactionSheet!F1069</f>
        <v>VXI ABS</v>
      </c>
      <c r="H1069" s="1" t="str">
        <f t="shared" si="1"/>
        <v>VXI ABS</v>
      </c>
      <c r="I1069" s="5" t="str">
        <f>rawTransactionSheet!G1069</f>
        <v>2012</v>
      </c>
      <c r="J1069" s="5" t="str">
        <f>rawTransactionSheet!H1069</f>
        <v>411558.8836</v>
      </c>
      <c r="K1069" s="5" t="str">
        <f>rawTransactionSheet!I1069</f>
        <v>70000</v>
      </c>
      <c r="L1069" s="5" t="str">
        <f>rawTransactionSheet!J1069</f>
        <v>3</v>
      </c>
      <c r="M1069" s="5" t="str">
        <f>rawTransactionSheet!K1069</f>
        <v>1</v>
      </c>
      <c r="N1069" s="5" t="str">
        <f>rawTransactionSheet!L1069</f>
        <v>BANGALORE</v>
      </c>
    </row>
    <row r="1070">
      <c r="A1070" s="2">
        <v>42370.0</v>
      </c>
      <c r="B1070" s="5" t="str">
        <f>rawTransactionSheet!B1070</f>
        <v>RNS</v>
      </c>
      <c r="C1070" s="5" t="str">
        <f>rawTransactionSheet!C1070</f>
        <v>KA42M5953</v>
      </c>
      <c r="D1070" s="5" t="str">
        <f>rawTransactionSheet!D1070</f>
        <v>MARUTI SUZUKI</v>
      </c>
      <c r="E1070" s="5" t="str">
        <f>rawTransactionSheet!E1070</f>
        <v>Stingray</v>
      </c>
      <c r="F1070" s="5" t="str">
        <f>IFERROR(VLOOKUP(E1070,modelMapping,2,0),E1070)</f>
        <v>Stingray</v>
      </c>
      <c r="G1070" s="5" t="str">
        <f>rawTransactionSheet!F1070</f>
        <v>VXI</v>
      </c>
      <c r="H1070" s="1" t="str">
        <f t="shared" si="1"/>
        <v>VXI</v>
      </c>
      <c r="I1070" s="5" t="str">
        <f>rawTransactionSheet!G1070</f>
        <v>2014</v>
      </c>
      <c r="J1070" s="5" t="str">
        <f>rawTransactionSheet!H1070</f>
        <v>411500</v>
      </c>
      <c r="K1070" s="5" t="str">
        <f>rawTransactionSheet!I1070</f>
        <v>23854</v>
      </c>
      <c r="L1070" s="5" t="str">
        <f>rawTransactionSheet!J1070</f>
        <v>1.873972603</v>
      </c>
      <c r="M1070" s="5" t="str">
        <f>rawTransactionSheet!K1070</f>
        <v>1</v>
      </c>
      <c r="N1070" s="5" t="str">
        <f>rawTransactionSheet!L1070</f>
        <v>BANGALORE</v>
      </c>
    </row>
    <row r="1071">
      <c r="A1071" s="2">
        <v>42370.0</v>
      </c>
      <c r="B1071" s="5" t="str">
        <f>rawTransactionSheet!B1071</f>
        <v>NandiBid</v>
      </c>
      <c r="C1071" s="5" t="str">
        <f>rawTransactionSheet!C1071</f>
        <v>117166</v>
      </c>
      <c r="D1071" s="5" t="str">
        <f>rawTransactionSheet!D1071</f>
        <v>FORD</v>
      </c>
      <c r="E1071" s="5" t="str">
        <f>rawTransactionSheet!E1071</f>
        <v>Figo</v>
      </c>
      <c r="F1071" s="5" t="str">
        <f>IFERROR(VLOOKUP(E1071,modelMapping,2,0),E1071)</f>
        <v>Figo</v>
      </c>
      <c r="G1071" s="5" t="str">
        <f>rawTransactionSheet!F1071</f>
        <v>Duratorq Diesel Titanium 1.4</v>
      </c>
      <c r="H1071" s="1" t="str">
        <f t="shared" si="1"/>
        <v>Duratorq Diesel Titanium 1.4</v>
      </c>
      <c r="I1071" s="5" t="str">
        <f>rawTransactionSheet!G1071</f>
        <v>2013</v>
      </c>
      <c r="J1071" s="5" t="str">
        <f>rawTransactionSheet!H1071</f>
        <v>410700</v>
      </c>
      <c r="K1071" s="5" t="str">
        <f>rawTransactionSheet!I1071</f>
        <v>48001</v>
      </c>
      <c r="L1071" s="5" t="str">
        <f>rawTransactionSheet!J1071</f>
        <v>3</v>
      </c>
      <c r="M1071" s="5" t="str">
        <f>rawTransactionSheet!K1071</f>
        <v>1</v>
      </c>
      <c r="N1071" s="5" t="str">
        <f>rawTransactionSheet!L1071</f>
        <v>BANGALORE</v>
      </c>
      <c r="O1071" s="1" t="str">
        <f t="shared" ref="O1071:O1072" si="74">VALUE(C1071)</f>
        <v>117166</v>
      </c>
      <c r="P1071" s="1" t="str">
        <f>MATCH(O1071,rawBidData!$A$2:$A$146,0)</f>
        <v>#N/A</v>
      </c>
    </row>
    <row r="1072">
      <c r="A1072" s="2">
        <v>42370.0</v>
      </c>
      <c r="B1072" s="5" t="str">
        <f>rawTransactionSheet!B1072</f>
        <v>NandiBid</v>
      </c>
      <c r="C1072" s="5" t="str">
        <f>rawTransactionSheet!C1072</f>
        <v>120822</v>
      </c>
      <c r="D1072" s="5" t="str">
        <f>rawTransactionSheet!D1072</f>
        <v>MARUTI SUZUKI</v>
      </c>
      <c r="E1072" s="5" t="str">
        <f>rawTransactionSheet!E1072</f>
        <v>Swift</v>
      </c>
      <c r="F1072" s="5" t="str">
        <f>IFERROR(VLOOKUP(E1072,modelMapping,2,0),E1072)</f>
        <v>Swift</v>
      </c>
      <c r="G1072" s="5" t="str">
        <f>rawTransactionSheet!F1072</f>
        <v>VDI</v>
      </c>
      <c r="H1072" s="1" t="str">
        <f t="shared" si="1"/>
        <v>VDI</v>
      </c>
      <c r="I1072" s="5" t="str">
        <f>rawTransactionSheet!G1072</f>
        <v>2010</v>
      </c>
      <c r="J1072" s="5" t="str">
        <f>rawTransactionSheet!H1072</f>
        <v>410700</v>
      </c>
      <c r="K1072" s="5" t="str">
        <f>rawTransactionSheet!I1072</f>
        <v>42779</v>
      </c>
      <c r="L1072" s="5" t="str">
        <f>rawTransactionSheet!J1072</f>
        <v>6</v>
      </c>
      <c r="M1072" s="5" t="str">
        <f>rawTransactionSheet!K1072</f>
        <v>1</v>
      </c>
      <c r="N1072" s="5" t="str">
        <f>rawTransactionSheet!L1072</f>
        <v>BANGALORE</v>
      </c>
      <c r="O1072" s="1" t="str">
        <f t="shared" si="74"/>
        <v>120822</v>
      </c>
      <c r="P1072" s="1" t="str">
        <f>MATCH(O1072,rawBidData!$A$2:$A$146,0)</f>
        <v>#N/A</v>
      </c>
    </row>
    <row r="1073">
      <c r="A1073" s="2">
        <v>42370.0</v>
      </c>
      <c r="B1073" s="5" t="str">
        <f>rawTransactionSheet!B1073</f>
        <v>RNS</v>
      </c>
      <c r="C1073" s="5" t="str">
        <f>rawTransactionSheet!C1073</f>
        <v>KA51MA1173</v>
      </c>
      <c r="D1073" s="5" t="str">
        <f>rawTransactionSheet!D1073</f>
        <v>MARUTI SUZUKI</v>
      </c>
      <c r="E1073" s="5" t="str">
        <f>rawTransactionSheet!E1073</f>
        <v>Swift</v>
      </c>
      <c r="F1073" s="5" t="str">
        <f>IFERROR(VLOOKUP(E1073,modelMapping,2,0),E1073)</f>
        <v>Swift</v>
      </c>
      <c r="G1073" s="5" t="str">
        <f>rawTransactionSheet!F1073</f>
        <v>VXI</v>
      </c>
      <c r="H1073" s="1" t="str">
        <f t="shared" si="1"/>
        <v>VXI</v>
      </c>
      <c r="I1073" s="5" t="str">
        <f>rawTransactionSheet!G1073</f>
        <v>2010</v>
      </c>
      <c r="J1073" s="5" t="str">
        <f>rawTransactionSheet!H1073</f>
        <v>410700</v>
      </c>
      <c r="K1073" s="5" t="str">
        <f>rawTransactionSheet!I1073</f>
        <v>57864</v>
      </c>
      <c r="L1073" s="5" t="str">
        <f>rawTransactionSheet!J1073</f>
        <v>5.602739726</v>
      </c>
      <c r="M1073" s="5" t="str">
        <f>rawTransactionSheet!K1073</f>
        <v>2</v>
      </c>
      <c r="N1073" s="5" t="str">
        <f>rawTransactionSheet!L1073</f>
        <v>BANGALORE</v>
      </c>
    </row>
    <row r="1074">
      <c r="A1074" s="2">
        <v>42370.0</v>
      </c>
      <c r="B1074" s="5" t="str">
        <f>rawTransactionSheet!B1074</f>
        <v>NandiBid</v>
      </c>
      <c r="C1074" s="5" t="str">
        <f>rawTransactionSheet!C1074</f>
        <v>128194</v>
      </c>
      <c r="D1074" s="5" t="str">
        <f>rawTransactionSheet!D1074</f>
        <v>MARUTI SUZUKI</v>
      </c>
      <c r="E1074" s="5" t="str">
        <f>rawTransactionSheet!E1074</f>
        <v>SWIFT DZIRE</v>
      </c>
      <c r="F1074" s="5" t="str">
        <f>IFERROR(VLOOKUP(E1074,modelMapping,2,0),E1074)</f>
        <v>SWIFT DZIRE</v>
      </c>
      <c r="G1074" s="5" t="str">
        <f>rawTransactionSheet!F1074</f>
        <v>VDI</v>
      </c>
      <c r="H1074" s="1" t="str">
        <f t="shared" si="1"/>
        <v>VDI</v>
      </c>
      <c r="I1074" s="5" t="str">
        <f>rawTransactionSheet!G1074</f>
        <v>2010</v>
      </c>
      <c r="J1074" s="5" t="str">
        <f>rawTransactionSheet!H1074</f>
        <v>410700</v>
      </c>
      <c r="K1074" s="5" t="str">
        <f>rawTransactionSheet!I1074</f>
        <v>87947</v>
      </c>
      <c r="L1074" s="5" t="str">
        <f>rawTransactionSheet!J1074</f>
        <v>6</v>
      </c>
      <c r="M1074" s="5" t="str">
        <f>rawTransactionSheet!K1074</f>
        <v>1</v>
      </c>
      <c r="N1074" s="5" t="str">
        <f>rawTransactionSheet!L1074</f>
        <v>BANGALORE</v>
      </c>
      <c r="O1074" s="1" t="str">
        <f>VALUE(C1074)</f>
        <v>128194</v>
      </c>
      <c r="P1074" s="1" t="str">
        <f>MATCH(O1074,rawBidData!$A$2:$A$146,0)</f>
        <v>#N/A</v>
      </c>
    </row>
    <row r="1075">
      <c r="A1075" s="2">
        <v>42370.0</v>
      </c>
      <c r="B1075" s="5" t="str">
        <f>rawTransactionSheet!B1075</f>
        <v>RNS</v>
      </c>
      <c r="C1075" s="5" t="str">
        <f>rawTransactionSheet!C1075</f>
        <v>KA04MK0672</v>
      </c>
      <c r="D1075" s="5" t="str">
        <f>rawTransactionSheet!D1075</f>
        <v>MARUTI SUZUKI</v>
      </c>
      <c r="E1075" s="5" t="str">
        <f>rawTransactionSheet!E1075</f>
        <v>Swift Dzire</v>
      </c>
      <c r="F1075" s="5" t="str">
        <f>IFERROR(VLOOKUP(E1075,modelMapping,2,0),E1075)</f>
        <v>Swift Dzire</v>
      </c>
      <c r="G1075" s="5" t="str">
        <f>rawTransactionSheet!F1075</f>
        <v>VDI</v>
      </c>
      <c r="H1075" s="1" t="str">
        <f t="shared" si="1"/>
        <v>VDI</v>
      </c>
      <c r="I1075" s="5" t="str">
        <f>rawTransactionSheet!G1075</f>
        <v>2011</v>
      </c>
      <c r="J1075" s="5" t="str">
        <f>rawTransactionSheet!H1075</f>
        <v>410700</v>
      </c>
      <c r="K1075" s="5" t="str">
        <f>rawTransactionSheet!I1075</f>
        <v>88799</v>
      </c>
      <c r="L1075" s="5" t="str">
        <f>rawTransactionSheet!J1075</f>
        <v>4.660273973</v>
      </c>
      <c r="M1075" s="5" t="str">
        <f>rawTransactionSheet!K1075</f>
        <v>2</v>
      </c>
      <c r="N1075" s="5" t="str">
        <f>rawTransactionSheet!L1075</f>
        <v>BANGALORE</v>
      </c>
    </row>
    <row r="1076">
      <c r="A1076" s="2">
        <v>42370.0</v>
      </c>
      <c r="B1076" s="5" t="str">
        <f>rawTransactionSheet!B1076</f>
        <v>Pratham</v>
      </c>
      <c r="C1076" s="5" t="str">
        <f>rawTransactionSheet!C1076</f>
        <v>316</v>
      </c>
      <c r="D1076" s="5" t="str">
        <f>rawTransactionSheet!D1076</f>
        <v>MARUTI SUZUKI</v>
      </c>
      <c r="E1076" s="5" t="str">
        <f>rawTransactionSheet!E1076</f>
        <v>Swift Dzire</v>
      </c>
      <c r="F1076" s="5" t="str">
        <f>IFERROR(VLOOKUP(E1076,modelMapping,2,0),E1076)</f>
        <v>Swift Dzire</v>
      </c>
      <c r="G1076" s="5" t="str">
        <f>rawTransactionSheet!F1076</f>
        <v>VXI</v>
      </c>
      <c r="H1076" s="1" t="str">
        <f t="shared" si="1"/>
        <v>VXI</v>
      </c>
      <c r="I1076" s="5" t="str">
        <f>rawTransactionSheet!G1076</f>
        <v>2009</v>
      </c>
      <c r="J1076" s="5" t="str">
        <f>rawTransactionSheet!H1076</f>
        <v>410700</v>
      </c>
      <c r="K1076" s="5" t="str">
        <f>rawTransactionSheet!I1076</f>
        <v>44725.53046</v>
      </c>
      <c r="L1076" s="5" t="str">
        <f>rawTransactionSheet!J1076</f>
        <v>5.590691307</v>
      </c>
      <c r="M1076" s="5" t="str">
        <f>rawTransactionSheet!K1076</f>
        <v>2</v>
      </c>
      <c r="N1076" s="5" t="str">
        <f>rawTransactionSheet!L1076</f>
        <v>BANGALORE</v>
      </c>
    </row>
    <row r="1077">
      <c r="A1077" s="2">
        <v>42370.0</v>
      </c>
      <c r="B1077" s="5" t="str">
        <f>rawTransactionSheet!B1077</f>
        <v>NandiBid</v>
      </c>
      <c r="C1077" s="5" t="str">
        <f>rawTransactionSheet!C1077</f>
        <v>116131</v>
      </c>
      <c r="D1077" s="5" t="str">
        <f>rawTransactionSheet!D1077</f>
        <v>MARUTI SUZUKI</v>
      </c>
      <c r="E1077" s="5" t="str">
        <f>rawTransactionSheet!E1077</f>
        <v>Swift DZire</v>
      </c>
      <c r="F1077" s="5" t="str">
        <f>IFERROR(VLOOKUP(E1077,modelMapping,2,0),E1077)</f>
        <v>Swift DZire</v>
      </c>
      <c r="G1077" s="5" t="str">
        <f>rawTransactionSheet!F1077</f>
        <v>VXI</v>
      </c>
      <c r="H1077" s="1" t="str">
        <f t="shared" si="1"/>
        <v>VXI</v>
      </c>
      <c r="I1077" s="5" t="str">
        <f>rawTransactionSheet!G1077</f>
        <v>2011</v>
      </c>
      <c r="J1077" s="5" t="str">
        <f>rawTransactionSheet!H1077</f>
        <v>410700</v>
      </c>
      <c r="K1077" s="5" t="str">
        <f>rawTransactionSheet!I1077</f>
        <v>36761</v>
      </c>
      <c r="L1077" s="5" t="str">
        <f>rawTransactionSheet!J1077</f>
        <v>5</v>
      </c>
      <c r="M1077" s="5" t="str">
        <f>rawTransactionSheet!K1077</f>
        <v>1</v>
      </c>
      <c r="N1077" s="5" t="str">
        <f>rawTransactionSheet!L1077</f>
        <v>BANGALORE</v>
      </c>
      <c r="O1077" s="1" t="str">
        <f t="shared" ref="O1077:O1080" si="75">VALUE(C1077)</f>
        <v>116131</v>
      </c>
      <c r="P1077" s="1" t="str">
        <f>MATCH(O1077,rawBidData!$A$2:$A$146,0)</f>
        <v>#N/A</v>
      </c>
    </row>
    <row r="1078">
      <c r="A1078" s="2">
        <v>42370.0</v>
      </c>
      <c r="B1078" s="5" t="str">
        <f>rawTransactionSheet!B1078</f>
        <v>NandiBid</v>
      </c>
      <c r="C1078" s="7" t="str">
        <f>rawTransactionSheet!C1078</f>
        <v>139101</v>
      </c>
      <c r="D1078" s="5" t="str">
        <f>rawTransactionSheet!D1078</f>
        <v>VOLKSWAGEN</v>
      </c>
      <c r="E1078" s="5" t="str">
        <f>rawTransactionSheet!E1078</f>
        <v>CROSS POLO</v>
      </c>
      <c r="F1078" s="5" t="str">
        <f>IFERROR(VLOOKUP(E1078,modelMapping,2,0),E1078)</f>
        <v>CROSS POLO</v>
      </c>
      <c r="G1078" s="5" t="str">
        <f>rawTransactionSheet!F1078</f>
        <v>1.2 TDI</v>
      </c>
      <c r="H1078" s="1" t="str">
        <f t="shared" si="1"/>
        <v>1.2 TDI</v>
      </c>
      <c r="I1078" s="5" t="str">
        <f>rawTransactionSheet!G1078</f>
        <v>2011</v>
      </c>
      <c r="J1078" s="5" t="str">
        <f>rawTransactionSheet!H1078</f>
        <v>410700</v>
      </c>
      <c r="K1078" s="5" t="str">
        <f>rawTransactionSheet!I1078</f>
        <v>25150</v>
      </c>
      <c r="L1078" s="5" t="str">
        <f>rawTransactionSheet!J1078</f>
        <v>5</v>
      </c>
      <c r="M1078" s="5" t="str">
        <f>rawTransactionSheet!K1078</f>
        <v>1</v>
      </c>
      <c r="N1078" s="5" t="str">
        <f>rawTransactionSheet!L1078</f>
        <v>BANGALORE</v>
      </c>
      <c r="O1078" s="1" t="str">
        <f t="shared" si="75"/>
        <v>139101</v>
      </c>
      <c r="P1078" s="1" t="str">
        <f>MATCH(O1078,rawBidData!$A$2:$A$146,0)</f>
        <v>124</v>
      </c>
    </row>
    <row r="1079">
      <c r="A1079" s="2">
        <v>42370.0</v>
      </c>
      <c r="B1079" s="5" t="str">
        <f>rawTransactionSheet!B1079</f>
        <v>NandiBid</v>
      </c>
      <c r="C1079" s="7" t="str">
        <f>rawTransactionSheet!C1079</f>
        <v>140438</v>
      </c>
      <c r="D1079" s="5" t="str">
        <f>rawTransactionSheet!D1079</f>
        <v>RENAULT</v>
      </c>
      <c r="E1079" s="5" t="str">
        <f>rawTransactionSheet!E1079</f>
        <v>PULSE</v>
      </c>
      <c r="F1079" s="5" t="str">
        <f>IFERROR(VLOOKUP(E1079,modelMapping,2,0),E1079)</f>
        <v>PULSE</v>
      </c>
      <c r="G1079" s="5" t="str">
        <f>rawTransactionSheet!F1079</f>
        <v>RxZ</v>
      </c>
      <c r="H1079" s="1" t="str">
        <f t="shared" si="1"/>
        <v>RxZ</v>
      </c>
      <c r="I1079" s="5" t="str">
        <f>rawTransactionSheet!G1079</f>
        <v>2012</v>
      </c>
      <c r="J1079" s="5" t="str">
        <f>rawTransactionSheet!H1079</f>
        <v>410700</v>
      </c>
      <c r="K1079" s="5" t="str">
        <f>rawTransactionSheet!I1079</f>
        <v>28395</v>
      </c>
      <c r="L1079" s="5" t="str">
        <f>rawTransactionSheet!J1079</f>
        <v>4</v>
      </c>
      <c r="M1079" s="5" t="str">
        <f>rawTransactionSheet!K1079</f>
        <v>1</v>
      </c>
      <c r="N1079" s="5" t="str">
        <f>rawTransactionSheet!L1079</f>
        <v>BANGALORE</v>
      </c>
      <c r="O1079" s="1" t="str">
        <f t="shared" si="75"/>
        <v>140438</v>
      </c>
      <c r="P1079" s="1" t="str">
        <f>MATCH(O1079,rawBidData!$A$2:$A$146,0)</f>
        <v>#N/A</v>
      </c>
    </row>
    <row r="1080">
      <c r="A1080" s="2">
        <v>42370.0</v>
      </c>
      <c r="B1080" s="5" t="str">
        <f>rawTransactionSheet!B1080</f>
        <v>NandiBid</v>
      </c>
      <c r="C1080" s="7" t="str">
        <f>rawTransactionSheet!C1080</f>
        <v>141346</v>
      </c>
      <c r="D1080" s="5" t="str">
        <f>rawTransactionSheet!D1080</f>
        <v>HONDA</v>
      </c>
      <c r="E1080" s="5" t="str">
        <f>rawTransactionSheet!E1080</f>
        <v>AMAZE</v>
      </c>
      <c r="F1080" s="5" t="str">
        <f>IFERROR(VLOOKUP(E1080,modelMapping,2,0),E1080)</f>
        <v>AMAZE</v>
      </c>
      <c r="G1080" s="5" t="str">
        <f>rawTransactionSheet!F1080</f>
        <v>1.2 EX i-VTEC</v>
      </c>
      <c r="H1080" s="1" t="str">
        <f t="shared" si="1"/>
        <v>1.2 EX i-VTEC</v>
      </c>
      <c r="I1080" s="5" t="str">
        <f>rawTransactionSheet!G1080</f>
        <v>2013</v>
      </c>
      <c r="J1080" s="5" t="str">
        <f>rawTransactionSheet!H1080</f>
        <v>410700</v>
      </c>
      <c r="K1080" s="5" t="str">
        <f>rawTransactionSheet!I1080</f>
        <v>23706</v>
      </c>
      <c r="L1080" s="5" t="str">
        <f>rawTransactionSheet!J1080</f>
        <v>3</v>
      </c>
      <c r="M1080" s="5" t="str">
        <f>rawTransactionSheet!K1080</f>
        <v>1</v>
      </c>
      <c r="N1080" s="5" t="str">
        <f>rawTransactionSheet!L1080</f>
        <v>BANGALORE</v>
      </c>
      <c r="O1080" s="1" t="str">
        <f t="shared" si="75"/>
        <v>141346</v>
      </c>
      <c r="P1080" s="1" t="str">
        <f>MATCH(O1080,rawBidData!$A$2:$A$146,0)</f>
        <v>#N/A</v>
      </c>
    </row>
    <row r="1081">
      <c r="A1081" s="2">
        <v>42370.0</v>
      </c>
      <c r="B1081" s="5" t="str">
        <f>rawTransactionSheet!B1081</f>
        <v>RNS</v>
      </c>
      <c r="C1081" s="5" t="str">
        <f>rawTransactionSheet!C1081</f>
        <v>KA04MN6273</v>
      </c>
      <c r="D1081" s="5" t="str">
        <f>rawTransactionSheet!D1081</f>
        <v>MARUTI SUZUKI</v>
      </c>
      <c r="E1081" s="5" t="str">
        <f>rawTransactionSheet!E1081</f>
        <v>CELERIO</v>
      </c>
      <c r="F1081" s="5" t="str">
        <f>IFERROR(VLOOKUP(E1081,modelMapping,2,0),E1081)</f>
        <v>CELERIO</v>
      </c>
      <c r="G1081" s="5" t="str">
        <f>rawTransactionSheet!F1081</f>
        <v>VXI</v>
      </c>
      <c r="H1081" s="1" t="str">
        <f t="shared" si="1"/>
        <v>VXI</v>
      </c>
      <c r="I1081" s="5" t="str">
        <f>rawTransactionSheet!G1081</f>
        <v>2014</v>
      </c>
      <c r="J1081" s="5" t="str">
        <f>rawTransactionSheet!H1081</f>
        <v>410000</v>
      </c>
      <c r="K1081" s="5" t="str">
        <f>rawTransactionSheet!I1081</f>
        <v>31834</v>
      </c>
      <c r="L1081" s="5" t="str">
        <f>rawTransactionSheet!J1081</f>
        <v>1.78630137</v>
      </c>
      <c r="M1081" s="5" t="str">
        <f>rawTransactionSheet!K1081</f>
        <v>2</v>
      </c>
      <c r="N1081" s="5" t="str">
        <f>rawTransactionSheet!L1081</f>
        <v>BANGALORE</v>
      </c>
    </row>
    <row r="1082">
      <c r="A1082" s="2">
        <v>42370.0</v>
      </c>
      <c r="B1082" s="5" t="str">
        <f>rawTransactionSheet!B1082</f>
        <v>DelCalling</v>
      </c>
      <c r="C1082" s="5" t="str">
        <f>rawTransactionSheet!C1082</f>
        <v>21679</v>
      </c>
      <c r="D1082" s="5" t="str">
        <f>rawTransactionSheet!D1082</f>
        <v>HYUNDAI</v>
      </c>
      <c r="E1082" s="5" t="str">
        <f>rawTransactionSheet!E1082</f>
        <v>i20</v>
      </c>
      <c r="F1082" s="5" t="str">
        <f>IFERROR(VLOOKUP(E1082,modelMapping,2,0),E1082)</f>
        <v>i20</v>
      </c>
      <c r="G1082" s="5" t="str">
        <f>rawTransactionSheet!F1082</f>
        <v>Asta 1.4 CRDI</v>
      </c>
      <c r="H1082" s="1" t="str">
        <f t="shared" si="1"/>
        <v>Asta 1.4 CRDI</v>
      </c>
      <c r="I1082" s="5" t="str">
        <f>rawTransactionSheet!G1082</f>
        <v>2011</v>
      </c>
      <c r="J1082" s="5" t="str">
        <f>rawTransactionSheet!H1082</f>
        <v>410000</v>
      </c>
      <c r="K1082" s="5" t="str">
        <f>rawTransactionSheet!I1082</f>
        <v>63024</v>
      </c>
      <c r="L1082" s="5" t="str">
        <f>rawTransactionSheet!J1082</f>
        <v>4</v>
      </c>
      <c r="M1082" s="5" t="str">
        <f>rawTransactionSheet!K1082</f>
        <v>1</v>
      </c>
      <c r="N1082" s="5" t="str">
        <f>rawTransactionSheet!L1082</f>
        <v>PUNE</v>
      </c>
    </row>
    <row r="1083">
      <c r="A1083" s="2">
        <v>42370.0</v>
      </c>
      <c r="B1083" s="5" t="str">
        <f>rawTransactionSheet!B1083</f>
        <v>DelCalling</v>
      </c>
      <c r="C1083" s="5" t="str">
        <f>rawTransactionSheet!C1083</f>
        <v>20750</v>
      </c>
      <c r="D1083" s="5" t="str">
        <f>rawTransactionSheet!D1083</f>
        <v>FIAT</v>
      </c>
      <c r="E1083" s="5" t="str">
        <f>rawTransactionSheet!E1083</f>
        <v>Linea</v>
      </c>
      <c r="F1083" s="5" t="str">
        <f>IFERROR(VLOOKUP(E1083,modelMapping,2,0),E1083)</f>
        <v>Linea</v>
      </c>
      <c r="G1083" s="5" t="str">
        <f>rawTransactionSheet!F1083</f>
        <v>Dynamic 1.4</v>
      </c>
      <c r="H1083" s="1" t="str">
        <f t="shared" si="1"/>
        <v>Dynamic 1.4</v>
      </c>
      <c r="I1083" s="5" t="str">
        <f>rawTransactionSheet!G1083</f>
        <v>2009</v>
      </c>
      <c r="J1083" s="5" t="str">
        <f>rawTransactionSheet!H1083</f>
        <v>410000</v>
      </c>
      <c r="K1083" s="5" t="str">
        <f>rawTransactionSheet!I1083</f>
        <v>23990</v>
      </c>
      <c r="L1083" s="5" t="str">
        <f>rawTransactionSheet!J1083</f>
        <v>6</v>
      </c>
      <c r="M1083" s="5" t="str">
        <f>rawTransactionSheet!K1083</f>
        <v>1</v>
      </c>
      <c r="N1083" s="5" t="str">
        <f>rawTransactionSheet!L1083</f>
        <v>BANGALORE</v>
      </c>
    </row>
    <row r="1084">
      <c r="A1084" s="2">
        <v>42370.0</v>
      </c>
      <c r="B1084" s="5" t="str">
        <f>rawTransactionSheet!B1084</f>
        <v>KALYANI MOTORS PVT LTD</v>
      </c>
      <c r="C1084" s="5" t="str">
        <f>rawTransactionSheet!C1084</f>
        <v>KA01MJ4842</v>
      </c>
      <c r="D1084" s="5" t="str">
        <f>rawTransactionSheet!D1084</f>
        <v>MARUTI SUZUKI</v>
      </c>
      <c r="E1084" s="5" t="str">
        <f>rawTransactionSheet!E1084</f>
        <v>Ritz</v>
      </c>
      <c r="F1084" s="5" t="str">
        <f>IFERROR(VLOOKUP(E1084,modelMapping,2,0),E1084)</f>
        <v>Ritz</v>
      </c>
      <c r="G1084" s="5" t="str">
        <f>rawTransactionSheet!F1084</f>
        <v>ZXI</v>
      </c>
      <c r="H1084" s="1" t="str">
        <f t="shared" si="1"/>
        <v>ZXI</v>
      </c>
      <c r="I1084" s="5" t="str">
        <f>rawTransactionSheet!G1084</f>
        <v>2011</v>
      </c>
      <c r="J1084" s="5" t="str">
        <f>rawTransactionSheet!H1084</f>
        <v>410000</v>
      </c>
      <c r="K1084" s="5" t="str">
        <f>rawTransactionSheet!I1084</f>
        <v>59638</v>
      </c>
      <c r="L1084" s="5" t="str">
        <f>rawTransactionSheet!J1084</f>
        <v>4</v>
      </c>
      <c r="M1084" s="5" t="str">
        <f>rawTransactionSheet!K1084</f>
        <v>1</v>
      </c>
      <c r="N1084" s="5" t="str">
        <f>rawTransactionSheet!L1084</f>
        <v>BANGALORE</v>
      </c>
    </row>
    <row r="1085">
      <c r="A1085" s="2">
        <v>42370.0</v>
      </c>
      <c r="B1085" s="5" t="str">
        <f>rawTransactionSheet!B1085</f>
        <v>PrasoonData</v>
      </c>
      <c r="C1085" s="5" t="str">
        <f>rawTransactionSheet!C1085</f>
        <v>Prasoon307</v>
      </c>
      <c r="D1085" s="5" t="str">
        <f>rawTransactionSheet!D1085</f>
        <v>MARUTI SUZUKI</v>
      </c>
      <c r="E1085" s="5" t="str">
        <f>rawTransactionSheet!E1085</f>
        <v>Swift</v>
      </c>
      <c r="F1085" s="5" t="str">
        <f>IFERROR(VLOOKUP(E1085,modelMapping,2,0),E1085)</f>
        <v>Swift</v>
      </c>
      <c r="G1085" s="5" t="str">
        <f>rawTransactionSheet!F1085</f>
        <v>LXI</v>
      </c>
      <c r="H1085" s="1" t="str">
        <f t="shared" si="1"/>
        <v>LXI</v>
      </c>
      <c r="I1085" s="5" t="str">
        <f>rawTransactionSheet!G1085</f>
        <v>2013</v>
      </c>
      <c r="J1085" s="5" t="str">
        <f>rawTransactionSheet!H1085</f>
        <v>410000</v>
      </c>
      <c r="K1085" s="5" t="str">
        <f>rawTransactionSheet!I1085</f>
        <v>20000</v>
      </c>
      <c r="L1085" s="5" t="str">
        <f>rawTransactionSheet!J1085</f>
        <v>2</v>
      </c>
      <c r="M1085" s="5" t="str">
        <f>rawTransactionSheet!K1085</f>
        <v>1</v>
      </c>
      <c r="N1085" s="5" t="str">
        <f>rawTransactionSheet!L1085</f>
        <v>BANGALORE</v>
      </c>
    </row>
    <row r="1086">
      <c r="A1086" s="2">
        <v>42370.0</v>
      </c>
      <c r="B1086" s="5" t="str">
        <f>rawTransactionSheet!B1086</f>
        <v>Pratham</v>
      </c>
      <c r="C1086" s="5" t="str">
        <f>rawTransactionSheet!C1086</f>
        <v>170</v>
      </c>
      <c r="D1086" s="5" t="str">
        <f>rawTransactionSheet!D1086</f>
        <v>MARUTI SUZUKI</v>
      </c>
      <c r="E1086" s="5" t="str">
        <f>rawTransactionSheet!E1086</f>
        <v>Swift</v>
      </c>
      <c r="F1086" s="5" t="str">
        <f>IFERROR(VLOOKUP(E1086,modelMapping,2,0),E1086)</f>
        <v>Swift</v>
      </c>
      <c r="G1086" s="5" t="str">
        <f>rawTransactionSheet!F1086</f>
        <v>LXI</v>
      </c>
      <c r="H1086" s="1" t="str">
        <f t="shared" si="1"/>
        <v>LXI</v>
      </c>
      <c r="I1086" s="5" t="str">
        <f>rawTransactionSheet!G1086</f>
        <v>2010</v>
      </c>
      <c r="J1086" s="5" t="str">
        <f>rawTransactionSheet!H1086</f>
        <v>410000</v>
      </c>
      <c r="K1086" s="5" t="str">
        <f>rawTransactionSheet!I1086</f>
        <v>34803.55921</v>
      </c>
      <c r="L1086" s="5" t="str">
        <f>rawTransactionSheet!J1086</f>
        <v>4.350444901</v>
      </c>
      <c r="M1086" s="5" t="str">
        <f>rawTransactionSheet!K1086</f>
        <v>1</v>
      </c>
      <c r="N1086" s="5" t="str">
        <f>rawTransactionSheet!L1086</f>
        <v>BANGALORE</v>
      </c>
    </row>
    <row r="1087">
      <c r="A1087" s="2">
        <v>42370.0</v>
      </c>
      <c r="B1087" s="5" t="str">
        <f>rawTransactionSheet!B1087</f>
        <v>RNS</v>
      </c>
      <c r="C1087" s="5" t="str">
        <f>rawTransactionSheet!C1087</f>
        <v>KA04MJ1052</v>
      </c>
      <c r="D1087" s="5" t="str">
        <f>rawTransactionSheet!D1087</f>
        <v>MARUTI SUZUKI</v>
      </c>
      <c r="E1087" s="5" t="str">
        <f>rawTransactionSheet!E1087</f>
        <v>Swift Dzire</v>
      </c>
      <c r="F1087" s="5" t="str">
        <f>IFERROR(VLOOKUP(E1087,modelMapping,2,0),E1087)</f>
        <v>Swift Dzire</v>
      </c>
      <c r="G1087" s="5" t="str">
        <f>rawTransactionSheet!F1087</f>
        <v>VDI</v>
      </c>
      <c r="H1087" s="1" t="str">
        <f t="shared" si="1"/>
        <v>VDI</v>
      </c>
      <c r="I1087" s="5" t="str">
        <f>rawTransactionSheet!G1087</f>
        <v>2011</v>
      </c>
      <c r="J1087" s="5" t="str">
        <f>rawTransactionSheet!H1087</f>
        <v>410000</v>
      </c>
      <c r="K1087" s="5" t="str">
        <f>rawTransactionSheet!I1087</f>
        <v>102969</v>
      </c>
      <c r="L1087" s="5" t="str">
        <f>rawTransactionSheet!J1087</f>
        <v>4.926027397</v>
      </c>
      <c r="M1087" s="5" t="str">
        <f>rawTransactionSheet!K1087</f>
        <v>2</v>
      </c>
      <c r="N1087" s="5" t="str">
        <f>rawTransactionSheet!L1087</f>
        <v>BANGALORE</v>
      </c>
    </row>
    <row r="1088">
      <c r="A1088" s="2">
        <v>42370.0</v>
      </c>
      <c r="B1088" s="5" t="str">
        <f>rawTransactionSheet!B1088</f>
        <v>DelCalling</v>
      </c>
      <c r="C1088" s="5" t="str">
        <f>rawTransactionSheet!C1088</f>
        <v>112059</v>
      </c>
      <c r="D1088" s="5" t="str">
        <f>rawTransactionSheet!D1088</f>
        <v>MARUTI SUZUKI</v>
      </c>
      <c r="E1088" s="5" t="str">
        <f>rawTransactionSheet!E1088</f>
        <v>SWIFT DZIRE</v>
      </c>
      <c r="F1088" s="5" t="str">
        <f>IFERROR(VLOOKUP(E1088,modelMapping,2,0),E1088)</f>
        <v>SWIFT DZIRE</v>
      </c>
      <c r="G1088" s="5" t="str">
        <f>rawTransactionSheet!F1088</f>
        <v>VXI</v>
      </c>
      <c r="H1088" s="1" t="str">
        <f t="shared" si="1"/>
        <v>VXI</v>
      </c>
      <c r="I1088" s="5" t="str">
        <f>rawTransactionSheet!G1088</f>
        <v>2011</v>
      </c>
      <c r="J1088" s="5" t="str">
        <f>rawTransactionSheet!H1088</f>
        <v>410000</v>
      </c>
      <c r="K1088" s="5" t="str">
        <f>rawTransactionSheet!I1088</f>
        <v>25570</v>
      </c>
      <c r="L1088" s="5" t="str">
        <f>rawTransactionSheet!J1088</f>
        <v>5</v>
      </c>
      <c r="M1088" s="5" t="str">
        <f>rawTransactionSheet!K1088</f>
        <v>2</v>
      </c>
      <c r="N1088" s="5" t="str">
        <f>rawTransactionSheet!L1088</f>
        <v>BANGALORE</v>
      </c>
    </row>
    <row r="1089">
      <c r="A1089" s="2">
        <v>42370.0</v>
      </c>
      <c r="B1089" s="5" t="str">
        <f>rawTransactionSheet!B1089</f>
        <v>DelCalling</v>
      </c>
      <c r="C1089" s="5" t="str">
        <f>rawTransactionSheet!C1089</f>
        <v>71911</v>
      </c>
      <c r="D1089" s="5" t="str">
        <f>rawTransactionSheet!D1089</f>
        <v>HYUNDAI</v>
      </c>
      <c r="E1089" s="5" t="str">
        <f>rawTransactionSheet!E1089</f>
        <v>I20</v>
      </c>
      <c r="F1089" s="5" t="str">
        <f>IFERROR(VLOOKUP(E1089,modelMapping,2,0),E1089)</f>
        <v>I20</v>
      </c>
      <c r="G1089" s="5" t="str">
        <f>rawTransactionSheet!F1089</f>
        <v>Sportz 1.2 BS-IV</v>
      </c>
      <c r="H1089" s="1" t="str">
        <f t="shared" si="1"/>
        <v>Sportz 1.2</v>
      </c>
      <c r="I1089" s="5" t="str">
        <f>rawTransactionSheet!G1089</f>
        <v>2010</v>
      </c>
      <c r="J1089" s="5" t="str">
        <f>rawTransactionSheet!H1089</f>
        <v>410000</v>
      </c>
      <c r="K1089" s="5" t="str">
        <f>rawTransactionSheet!I1089</f>
        <v>18178</v>
      </c>
      <c r="L1089" s="5" t="str">
        <f>rawTransactionSheet!J1089</f>
        <v>6</v>
      </c>
      <c r="M1089" s="5" t="str">
        <f>rawTransactionSheet!K1089</f>
        <v>2</v>
      </c>
      <c r="N1089" s="5" t="str">
        <f>rawTransactionSheet!L1089</f>
        <v>BANGALORE</v>
      </c>
    </row>
    <row r="1090">
      <c r="A1090" s="2">
        <v>42370.0</v>
      </c>
      <c r="B1090" s="5" t="str">
        <f>rawTransactionSheet!B1090</f>
        <v>PrasoonData</v>
      </c>
      <c r="C1090" s="5" t="str">
        <f>rawTransactionSheet!C1090</f>
        <v>Prasoon771</v>
      </c>
      <c r="D1090" s="5" t="str">
        <f>rawTransactionSheet!D1090</f>
        <v>MARUTI SUZUKI</v>
      </c>
      <c r="E1090" s="5" t="str">
        <f>rawTransactionSheet!E1090</f>
        <v>Swift</v>
      </c>
      <c r="F1090" s="5" t="str">
        <f>IFERROR(VLOOKUP(E1090,modelMapping,2,0),E1090)</f>
        <v>Swift</v>
      </c>
      <c r="G1090" s="5" t="str">
        <f>rawTransactionSheet!F1090</f>
        <v>ZXI</v>
      </c>
      <c r="H1090" s="1" t="str">
        <f t="shared" si="1"/>
        <v>ZXI</v>
      </c>
      <c r="I1090" s="5" t="str">
        <f>rawTransactionSheet!G1090</f>
        <v>2009</v>
      </c>
      <c r="J1090" s="5" t="str">
        <f>rawTransactionSheet!H1090</f>
        <v>409944</v>
      </c>
      <c r="K1090" s="5" t="str">
        <f>rawTransactionSheet!I1090</f>
        <v>20000</v>
      </c>
      <c r="L1090" s="5" t="str">
        <f>rawTransactionSheet!J1090</f>
        <v>6</v>
      </c>
      <c r="M1090" s="5" t="str">
        <f>rawTransactionSheet!K1090</f>
        <v>1</v>
      </c>
      <c r="N1090" s="5" t="str">
        <f>rawTransactionSheet!L1090</f>
        <v>BANGALORE</v>
      </c>
    </row>
    <row r="1091">
      <c r="A1091" s="2">
        <v>42370.0</v>
      </c>
      <c r="B1091" s="5" t="str">
        <f>rawTransactionSheet!B1091</f>
        <v>PrasoonData</v>
      </c>
      <c r="C1091" s="5" t="str">
        <f>rawTransactionSheet!C1091</f>
        <v>Prasoon452</v>
      </c>
      <c r="D1091" s="5" t="str">
        <f>rawTransactionSheet!D1091</f>
        <v>MARUTI SUZUKI</v>
      </c>
      <c r="E1091" s="5" t="str">
        <f>rawTransactionSheet!E1091</f>
        <v>Swift</v>
      </c>
      <c r="F1091" s="5" t="str">
        <f>IFERROR(VLOOKUP(E1091,modelMapping,2,0),E1091)</f>
        <v>Swift</v>
      </c>
      <c r="G1091" s="5" t="str">
        <f>rawTransactionSheet!F1091</f>
        <v>VXI</v>
      </c>
      <c r="H1091" s="1" t="str">
        <f t="shared" si="1"/>
        <v>VXI</v>
      </c>
      <c r="I1091" s="5" t="str">
        <f>rawTransactionSheet!G1091</f>
        <v>2011</v>
      </c>
      <c r="J1091" s="5" t="str">
        <f>rawTransactionSheet!H1091</f>
        <v>409248</v>
      </c>
      <c r="K1091" s="5" t="str">
        <f>rawTransactionSheet!I1091</f>
        <v>30000</v>
      </c>
      <c r="L1091" s="5" t="str">
        <f>rawTransactionSheet!J1091</f>
        <v>4</v>
      </c>
      <c r="M1091" s="5" t="str">
        <f>rawTransactionSheet!K1091</f>
        <v>1</v>
      </c>
      <c r="N1091" s="5" t="str">
        <f>rawTransactionSheet!L1091</f>
        <v>BANGALORE</v>
      </c>
    </row>
    <row r="1092">
      <c r="A1092" s="2">
        <v>42370.0</v>
      </c>
      <c r="B1092" s="5" t="str">
        <f>rawTransactionSheet!B1092</f>
        <v>PrasoonData</v>
      </c>
      <c r="C1092" s="5" t="str">
        <f>rawTransactionSheet!C1092</f>
        <v>Prasoon140</v>
      </c>
      <c r="D1092" s="5" t="str">
        <f>rawTransactionSheet!D1092</f>
        <v>MARUTI SUZUKI</v>
      </c>
      <c r="E1092" s="5" t="str">
        <f>rawTransactionSheet!E1092</f>
        <v>Swift</v>
      </c>
      <c r="F1092" s="5" t="str">
        <f>IFERROR(VLOOKUP(E1092,modelMapping,2,0),E1092)</f>
        <v>Swift</v>
      </c>
      <c r="G1092" s="5" t="str">
        <f>rawTransactionSheet!F1092</f>
        <v>GLAM</v>
      </c>
      <c r="H1092" s="1" t="str">
        <f t="shared" si="1"/>
        <v>GLAM</v>
      </c>
      <c r="I1092" s="5" t="str">
        <f>rawTransactionSheet!G1092</f>
        <v>2013</v>
      </c>
      <c r="J1092" s="5" t="str">
        <f>rawTransactionSheet!H1092</f>
        <v>409182.8057</v>
      </c>
      <c r="K1092" s="5" t="str">
        <f>rawTransactionSheet!I1092</f>
        <v>110000</v>
      </c>
      <c r="L1092" s="5" t="str">
        <f>rawTransactionSheet!J1092</f>
        <v>2</v>
      </c>
      <c r="M1092" s="5" t="str">
        <f>rawTransactionSheet!K1092</f>
        <v>1</v>
      </c>
      <c r="N1092" s="5" t="str">
        <f>rawTransactionSheet!L1092</f>
        <v>BANGALORE</v>
      </c>
    </row>
    <row r="1093">
      <c r="A1093" s="2">
        <v>42370.0</v>
      </c>
      <c r="B1093" s="5" t="str">
        <f>rawTransactionSheet!B1093</f>
        <v>PrasoonData</v>
      </c>
      <c r="C1093" s="5" t="str">
        <f>rawTransactionSheet!C1093</f>
        <v>Prasoon791</v>
      </c>
      <c r="D1093" s="5" t="str">
        <f>rawTransactionSheet!D1093</f>
        <v>MARUTI SUZUKI</v>
      </c>
      <c r="E1093" s="5" t="str">
        <f>rawTransactionSheet!E1093</f>
        <v>Swift</v>
      </c>
      <c r="F1093" s="5" t="str">
        <f>IFERROR(VLOOKUP(E1093,modelMapping,2,0),E1093)</f>
        <v>Swift</v>
      </c>
      <c r="G1093" s="5" t="str">
        <f>rawTransactionSheet!F1093</f>
        <v>ZXI</v>
      </c>
      <c r="H1093" s="1" t="str">
        <f t="shared" si="1"/>
        <v>ZXI</v>
      </c>
      <c r="I1093" s="5" t="str">
        <f>rawTransactionSheet!G1093</f>
        <v>2010</v>
      </c>
      <c r="J1093" s="5" t="str">
        <f>rawTransactionSheet!H1093</f>
        <v>408612.7844</v>
      </c>
      <c r="K1093" s="5" t="str">
        <f>rawTransactionSheet!I1093</f>
        <v>60000</v>
      </c>
      <c r="L1093" s="5" t="str">
        <f>rawTransactionSheet!J1093</f>
        <v>5</v>
      </c>
      <c r="M1093" s="5" t="str">
        <f>rawTransactionSheet!K1093</f>
        <v>1</v>
      </c>
      <c r="N1093" s="5" t="str">
        <f>rawTransactionSheet!L1093</f>
        <v>BANGALORE</v>
      </c>
    </row>
    <row r="1094">
      <c r="A1094" s="2">
        <v>42370.0</v>
      </c>
      <c r="B1094" s="5" t="str">
        <f>rawTransactionSheet!B1094</f>
        <v>PrasoonData</v>
      </c>
      <c r="C1094" s="5" t="str">
        <f>rawTransactionSheet!C1094</f>
        <v>Prasoon122</v>
      </c>
      <c r="D1094" s="5" t="str">
        <f>rawTransactionSheet!D1094</f>
        <v>MARUTI SUZUKI</v>
      </c>
      <c r="E1094" s="5" t="str">
        <f>rawTransactionSheet!E1094</f>
        <v>Swift</v>
      </c>
      <c r="F1094" s="5" t="str">
        <f>IFERROR(VLOOKUP(E1094,modelMapping,2,0),E1094)</f>
        <v>Swift</v>
      </c>
      <c r="G1094" s="5" t="str">
        <f>rawTransactionSheet!F1094</f>
        <v>GLAM</v>
      </c>
      <c r="H1094" s="1" t="str">
        <f t="shared" si="1"/>
        <v>GLAM</v>
      </c>
      <c r="I1094" s="5" t="str">
        <f>rawTransactionSheet!G1094</f>
        <v>2012</v>
      </c>
      <c r="J1094" s="5" t="str">
        <f>rawTransactionSheet!H1094</f>
        <v>408367.1322</v>
      </c>
      <c r="K1094" s="5" t="str">
        <f>rawTransactionSheet!I1094</f>
        <v>90000</v>
      </c>
      <c r="L1094" s="5" t="str">
        <f>rawTransactionSheet!J1094</f>
        <v>3</v>
      </c>
      <c r="M1094" s="5" t="str">
        <f>rawTransactionSheet!K1094</f>
        <v>1</v>
      </c>
      <c r="N1094" s="5" t="str">
        <f>rawTransactionSheet!L1094</f>
        <v>BANGALORE</v>
      </c>
    </row>
    <row r="1095">
      <c r="A1095" s="2">
        <v>42370.0</v>
      </c>
      <c r="B1095" s="5" t="str">
        <f>rawTransactionSheet!B1095</f>
        <v>PrasoonData</v>
      </c>
      <c r="C1095" s="5" t="str">
        <f>rawTransactionSheet!C1095</f>
        <v>Prasoon610</v>
      </c>
      <c r="D1095" s="5" t="str">
        <f>rawTransactionSheet!D1095</f>
        <v>MARUTI SUZUKI</v>
      </c>
      <c r="E1095" s="5" t="str">
        <f>rawTransactionSheet!E1095</f>
        <v>Swift</v>
      </c>
      <c r="F1095" s="5" t="str">
        <f>IFERROR(VLOOKUP(E1095,modelMapping,2,0),E1095)</f>
        <v>Swift</v>
      </c>
      <c r="G1095" s="5" t="str">
        <f>rawTransactionSheet!F1095</f>
        <v>VXI ABS</v>
      </c>
      <c r="H1095" s="1" t="str">
        <f t="shared" si="1"/>
        <v>VXI ABS</v>
      </c>
      <c r="I1095" s="5" t="str">
        <f>rawTransactionSheet!G1095</f>
        <v>2010</v>
      </c>
      <c r="J1095" s="5" t="str">
        <f>rawTransactionSheet!H1095</f>
        <v>408263.16</v>
      </c>
      <c r="K1095" s="5" t="str">
        <f>rawTransactionSheet!I1095</f>
        <v>10000</v>
      </c>
      <c r="L1095" s="5" t="str">
        <f>rawTransactionSheet!J1095</f>
        <v>5</v>
      </c>
      <c r="M1095" s="5" t="str">
        <f>rawTransactionSheet!K1095</f>
        <v>1</v>
      </c>
      <c r="N1095" s="5" t="str">
        <f>rawTransactionSheet!L1095</f>
        <v>BANGALORE</v>
      </c>
    </row>
    <row r="1096">
      <c r="A1096" s="2">
        <v>42370.0</v>
      </c>
      <c r="B1096" s="5" t="str">
        <f>rawTransactionSheet!B1096</f>
        <v>PrasoonData</v>
      </c>
      <c r="C1096" s="5" t="str">
        <f>rawTransactionSheet!C1096</f>
        <v>Prasoon864</v>
      </c>
      <c r="D1096" s="5" t="str">
        <f>rawTransactionSheet!D1096</f>
        <v>MARUTI SUZUKI</v>
      </c>
      <c r="E1096" s="5" t="str">
        <f>rawTransactionSheet!E1096</f>
        <v>Swift</v>
      </c>
      <c r="F1096" s="5" t="str">
        <f>IFERROR(VLOOKUP(E1096,modelMapping,2,0),E1096)</f>
        <v>Swift</v>
      </c>
      <c r="G1096" s="5" t="str">
        <f>rawTransactionSheet!F1096</f>
        <v>ZXI</v>
      </c>
      <c r="H1096" s="1" t="str">
        <f t="shared" si="1"/>
        <v>ZXI</v>
      </c>
      <c r="I1096" s="5" t="str">
        <f>rawTransactionSheet!G1096</f>
        <v>2014</v>
      </c>
      <c r="J1096" s="5" t="str">
        <f>rawTransactionSheet!H1096</f>
        <v>408004.9464</v>
      </c>
      <c r="K1096" s="5" t="str">
        <f>rawTransactionSheet!I1096</f>
        <v>150000</v>
      </c>
      <c r="L1096" s="5" t="str">
        <f>rawTransactionSheet!J1096</f>
        <v>1</v>
      </c>
      <c r="M1096" s="5" t="str">
        <f>rawTransactionSheet!K1096</f>
        <v>1</v>
      </c>
      <c r="N1096" s="5" t="str">
        <f>rawTransactionSheet!L1096</f>
        <v>BANGALORE</v>
      </c>
    </row>
    <row r="1097">
      <c r="A1097" s="2">
        <v>42370.0</v>
      </c>
      <c r="B1097" s="5" t="str">
        <f>rawTransactionSheet!B1097</f>
        <v>Pratham</v>
      </c>
      <c r="C1097" s="5" t="str">
        <f>rawTransactionSheet!C1097</f>
        <v>470</v>
      </c>
      <c r="D1097" s="5" t="str">
        <f>rawTransactionSheet!D1097</f>
        <v>MARUTI SUZUKI</v>
      </c>
      <c r="E1097" s="5" t="str">
        <f>rawTransactionSheet!E1097</f>
        <v>Swift Dzire</v>
      </c>
      <c r="F1097" s="5" t="str">
        <f>IFERROR(VLOOKUP(E1097,modelMapping,2,0),E1097)</f>
        <v>Swift Dzire</v>
      </c>
      <c r="G1097" s="5" t="str">
        <f>rawTransactionSheet!F1097</f>
        <v>ZXI</v>
      </c>
      <c r="H1097" s="1" t="str">
        <f t="shared" si="1"/>
        <v>ZXI</v>
      </c>
      <c r="I1097" s="5" t="str">
        <f>rawTransactionSheet!G1097</f>
        <v>2008</v>
      </c>
      <c r="J1097" s="5" t="str">
        <f>rawTransactionSheet!H1097</f>
        <v>408000</v>
      </c>
      <c r="K1097" s="5" t="str">
        <f>rawTransactionSheet!I1097</f>
        <v>55742.64202</v>
      </c>
      <c r="L1097" s="5" t="str">
        <f>rawTransactionSheet!J1097</f>
        <v>6.967830253</v>
      </c>
      <c r="M1097" s="5" t="str">
        <f>rawTransactionSheet!K1097</f>
        <v>2</v>
      </c>
      <c r="N1097" s="5" t="str">
        <f>rawTransactionSheet!L1097</f>
        <v>BANGALORE</v>
      </c>
    </row>
    <row r="1098">
      <c r="A1098" s="2">
        <v>42370.0</v>
      </c>
      <c r="B1098" s="5" t="str">
        <f>rawTransactionSheet!B1098</f>
        <v>PrasoonData</v>
      </c>
      <c r="C1098" s="5" t="str">
        <f>rawTransactionSheet!C1098</f>
        <v>Prasoon344</v>
      </c>
      <c r="D1098" s="5" t="str">
        <f>rawTransactionSheet!D1098</f>
        <v>MARUTI SUZUKI</v>
      </c>
      <c r="E1098" s="5" t="str">
        <f>rawTransactionSheet!E1098</f>
        <v>Swift</v>
      </c>
      <c r="F1098" s="5" t="str">
        <f>IFERROR(VLOOKUP(E1098,modelMapping,2,0),E1098)</f>
        <v>Swift</v>
      </c>
      <c r="G1098" s="5" t="str">
        <f>rawTransactionSheet!F1098</f>
        <v>LXI</v>
      </c>
      <c r="H1098" s="1" t="str">
        <f t="shared" si="1"/>
        <v>LXI</v>
      </c>
      <c r="I1098" s="5" t="str">
        <f>rawTransactionSheet!G1098</f>
        <v>2015</v>
      </c>
      <c r="J1098" s="5" t="str">
        <f>rawTransactionSheet!H1098</f>
        <v>407087.1874</v>
      </c>
      <c r="K1098" s="5" t="str">
        <f>rawTransactionSheet!I1098</f>
        <v>70000</v>
      </c>
      <c r="L1098" s="5" t="str">
        <f>rawTransactionSheet!J1098</f>
        <v>0</v>
      </c>
      <c r="M1098" s="5" t="str">
        <f>rawTransactionSheet!K1098</f>
        <v>1</v>
      </c>
      <c r="N1098" s="5" t="str">
        <f>rawTransactionSheet!L1098</f>
        <v>BANGALORE</v>
      </c>
    </row>
    <row r="1099">
      <c r="A1099" s="2">
        <v>42370.0</v>
      </c>
      <c r="B1099" s="5" t="str">
        <f>rawTransactionSheet!B1099</f>
        <v>PrasoonData</v>
      </c>
      <c r="C1099" s="5" t="str">
        <f>rawTransactionSheet!C1099</f>
        <v>Prasoon065</v>
      </c>
      <c r="D1099" s="5" t="str">
        <f>rawTransactionSheet!D1099</f>
        <v>MARUTI SUZUKI</v>
      </c>
      <c r="E1099" s="5" t="str">
        <f>rawTransactionSheet!E1099</f>
        <v>Swift</v>
      </c>
      <c r="F1099" s="5" t="str">
        <f>IFERROR(VLOOKUP(E1099,modelMapping,2,0),E1099)</f>
        <v>Swift</v>
      </c>
      <c r="G1099" s="5" t="str">
        <f>rawTransactionSheet!F1099</f>
        <v>GLAM</v>
      </c>
      <c r="H1099" s="1" t="str">
        <f t="shared" si="1"/>
        <v>GLAM</v>
      </c>
      <c r="I1099" s="5" t="str">
        <f>rawTransactionSheet!G1099</f>
        <v>2009</v>
      </c>
      <c r="J1099" s="5" t="str">
        <f>rawTransactionSheet!H1099</f>
        <v>406380.24</v>
      </c>
      <c r="K1099" s="5" t="str">
        <f>rawTransactionSheet!I1099</f>
        <v>1000</v>
      </c>
      <c r="L1099" s="5" t="str">
        <f>rawTransactionSheet!J1099</f>
        <v>6</v>
      </c>
      <c r="M1099" s="5" t="str">
        <f>rawTransactionSheet!K1099</f>
        <v>1</v>
      </c>
      <c r="N1099" s="5" t="str">
        <f>rawTransactionSheet!L1099</f>
        <v>BANGALORE</v>
      </c>
    </row>
    <row r="1100">
      <c r="A1100" s="2">
        <v>42370.0</v>
      </c>
      <c r="B1100" s="5" t="str">
        <f>rawTransactionSheet!B1100</f>
        <v>PrasoonData</v>
      </c>
      <c r="C1100" s="5" t="str">
        <f>rawTransactionSheet!C1100</f>
        <v>Prasoon327</v>
      </c>
      <c r="D1100" s="5" t="str">
        <f>rawTransactionSheet!D1100</f>
        <v>MARUTI SUZUKI</v>
      </c>
      <c r="E1100" s="5" t="str">
        <f>rawTransactionSheet!E1100</f>
        <v>Swift</v>
      </c>
      <c r="F1100" s="5" t="str">
        <f>IFERROR(VLOOKUP(E1100,modelMapping,2,0),E1100)</f>
        <v>Swift</v>
      </c>
      <c r="G1100" s="5" t="str">
        <f>rawTransactionSheet!F1100</f>
        <v>LXI</v>
      </c>
      <c r="H1100" s="1" t="str">
        <f t="shared" si="1"/>
        <v>LXI</v>
      </c>
      <c r="I1100" s="5" t="str">
        <f>rawTransactionSheet!G1100</f>
        <v>2014</v>
      </c>
      <c r="J1100" s="5" t="str">
        <f>rawTransactionSheet!H1100</f>
        <v>405841.9904</v>
      </c>
      <c r="K1100" s="5" t="str">
        <f>rawTransactionSheet!I1100</f>
        <v>60000</v>
      </c>
      <c r="L1100" s="5" t="str">
        <f>rawTransactionSheet!J1100</f>
        <v>1</v>
      </c>
      <c r="M1100" s="5" t="str">
        <f>rawTransactionSheet!K1100</f>
        <v>1</v>
      </c>
      <c r="N1100" s="5" t="str">
        <f>rawTransactionSheet!L1100</f>
        <v>BANGALORE</v>
      </c>
    </row>
    <row r="1101">
      <c r="A1101" s="2">
        <v>42370.0</v>
      </c>
      <c r="B1101" s="5" t="str">
        <f>rawTransactionSheet!B1101</f>
        <v>PrasoonData</v>
      </c>
      <c r="C1101" s="5" t="str">
        <f>rawTransactionSheet!C1101</f>
        <v>Prasoon104</v>
      </c>
      <c r="D1101" s="5" t="str">
        <f>rawTransactionSheet!D1101</f>
        <v>MARUTI SUZUKI</v>
      </c>
      <c r="E1101" s="5" t="str">
        <f>rawTransactionSheet!E1101</f>
        <v>Swift</v>
      </c>
      <c r="F1101" s="5" t="str">
        <f>IFERROR(VLOOKUP(E1101,modelMapping,2,0),E1101)</f>
        <v>Swift</v>
      </c>
      <c r="G1101" s="5" t="str">
        <f>rawTransactionSheet!F1101</f>
        <v>GLAM</v>
      </c>
      <c r="H1101" s="1" t="str">
        <f t="shared" si="1"/>
        <v>GLAM</v>
      </c>
      <c r="I1101" s="5" t="str">
        <f>rawTransactionSheet!G1101</f>
        <v>2011</v>
      </c>
      <c r="J1101" s="5" t="str">
        <f>rawTransactionSheet!H1101</f>
        <v>405834.6115</v>
      </c>
      <c r="K1101" s="5" t="str">
        <f>rawTransactionSheet!I1101</f>
        <v>70000</v>
      </c>
      <c r="L1101" s="5" t="str">
        <f>rawTransactionSheet!J1101</f>
        <v>4</v>
      </c>
      <c r="M1101" s="5" t="str">
        <f>rawTransactionSheet!K1101</f>
        <v>1</v>
      </c>
      <c r="N1101" s="5" t="str">
        <f>rawTransactionSheet!L1101</f>
        <v>BANGALORE</v>
      </c>
    </row>
    <row r="1102">
      <c r="A1102" s="2">
        <v>42370.0</v>
      </c>
      <c r="B1102" s="5" t="str">
        <f>rawTransactionSheet!B1102</f>
        <v>PrasoonData</v>
      </c>
      <c r="C1102" s="5" t="str">
        <f>rawTransactionSheet!C1102</f>
        <v>Prasoon525</v>
      </c>
      <c r="D1102" s="5" t="str">
        <f>rawTransactionSheet!D1102</f>
        <v>MARUTI SUZUKI</v>
      </c>
      <c r="E1102" s="5" t="str">
        <f>rawTransactionSheet!E1102</f>
        <v>Swift</v>
      </c>
      <c r="F1102" s="5" t="str">
        <f>IFERROR(VLOOKUP(E1102,modelMapping,2,0),E1102)</f>
        <v>Swift</v>
      </c>
      <c r="G1102" s="5" t="str">
        <f>rawTransactionSheet!F1102</f>
        <v>VXI</v>
      </c>
      <c r="H1102" s="1" t="str">
        <f t="shared" si="1"/>
        <v>VXI</v>
      </c>
      <c r="I1102" s="5" t="str">
        <f>rawTransactionSheet!G1102</f>
        <v>2015</v>
      </c>
      <c r="J1102" s="5" t="str">
        <f>rawTransactionSheet!H1102</f>
        <v>405512.3583</v>
      </c>
      <c r="K1102" s="5" t="str">
        <f>rawTransactionSheet!I1102</f>
        <v>120000</v>
      </c>
      <c r="L1102" s="5" t="str">
        <f>rawTransactionSheet!J1102</f>
        <v>0</v>
      </c>
      <c r="M1102" s="5" t="str">
        <f>rawTransactionSheet!K1102</f>
        <v>1</v>
      </c>
      <c r="N1102" s="5" t="str">
        <f>rawTransactionSheet!L1102</f>
        <v>BANGALORE</v>
      </c>
    </row>
    <row r="1103">
      <c r="A1103" s="2">
        <v>42370.0</v>
      </c>
      <c r="B1103" s="5" t="str">
        <f>rawTransactionSheet!B1103</f>
        <v>PrasoonData</v>
      </c>
      <c r="C1103" s="5" t="str">
        <f>rawTransactionSheet!C1103</f>
        <v>Prasoon085</v>
      </c>
      <c r="D1103" s="5" t="str">
        <f>rawTransactionSheet!D1103</f>
        <v>MARUTI SUZUKI</v>
      </c>
      <c r="E1103" s="5" t="str">
        <f>rawTransactionSheet!E1103</f>
        <v>Swift</v>
      </c>
      <c r="F1103" s="5" t="str">
        <f>IFERROR(VLOOKUP(E1103,modelMapping,2,0),E1103)</f>
        <v>Swift</v>
      </c>
      <c r="G1103" s="5" t="str">
        <f>rawTransactionSheet!F1103</f>
        <v>GLAM</v>
      </c>
      <c r="H1103" s="1" t="str">
        <f t="shared" si="1"/>
        <v>GLAM</v>
      </c>
      <c r="I1103" s="5" t="str">
        <f>rawTransactionSheet!G1103</f>
        <v>2010</v>
      </c>
      <c r="J1103" s="5" t="str">
        <f>rawTransactionSheet!H1103</f>
        <v>405384.84</v>
      </c>
      <c r="K1103" s="5" t="str">
        <f>rawTransactionSheet!I1103</f>
        <v>40000</v>
      </c>
      <c r="L1103" s="5" t="str">
        <f>rawTransactionSheet!J1103</f>
        <v>5</v>
      </c>
      <c r="M1103" s="5" t="str">
        <f>rawTransactionSheet!K1103</f>
        <v>1</v>
      </c>
      <c r="N1103" s="5" t="str">
        <f>rawTransactionSheet!L1103</f>
        <v>BANGALORE</v>
      </c>
    </row>
    <row r="1104">
      <c r="A1104" s="2">
        <v>42370.0</v>
      </c>
      <c r="B1104" s="5" t="str">
        <f>rawTransactionSheet!B1104</f>
        <v>Pratham</v>
      </c>
      <c r="C1104" s="5" t="str">
        <f>rawTransactionSheet!C1104</f>
        <v>78</v>
      </c>
      <c r="D1104" s="5" t="str">
        <f>rawTransactionSheet!D1104</f>
        <v>HYUNDAI</v>
      </c>
      <c r="E1104" s="5" t="str">
        <f>rawTransactionSheet!E1104</f>
        <v>i10</v>
      </c>
      <c r="F1104" s="5" t="str">
        <f>IFERROR(VLOOKUP(E1104,modelMapping,2,0),E1104)</f>
        <v>i10</v>
      </c>
      <c r="G1104" s="5" t="str">
        <f>rawTransactionSheet!F1104</f>
        <v>MAGNA</v>
      </c>
      <c r="H1104" s="1" t="str">
        <f t="shared" si="1"/>
        <v>MAGNA</v>
      </c>
      <c r="I1104" s="5" t="str">
        <f>rawTransactionSheet!G1104</f>
        <v>2011</v>
      </c>
      <c r="J1104" s="5" t="str">
        <f>rawTransactionSheet!H1104</f>
        <v>405150</v>
      </c>
      <c r="K1104" s="5" t="str">
        <f>rawTransactionSheet!I1104</f>
        <v>26568.10404</v>
      </c>
      <c r="L1104" s="5" t="str">
        <f>rawTransactionSheet!J1104</f>
        <v>3.321013005</v>
      </c>
      <c r="M1104" s="5" t="str">
        <f>rawTransactionSheet!K1104</f>
        <v>1</v>
      </c>
      <c r="N1104" s="5" t="str">
        <f>rawTransactionSheet!L1104</f>
        <v>BANGALORE</v>
      </c>
    </row>
    <row r="1105">
      <c r="A1105" s="2">
        <v>42370.0</v>
      </c>
      <c r="B1105" s="5" t="str">
        <f>rawTransactionSheet!B1105</f>
        <v>KALYANI MOTORS PVT LTD</v>
      </c>
      <c r="C1105" s="5" t="str">
        <f>rawTransactionSheet!C1105</f>
        <v>KA01MK5308</v>
      </c>
      <c r="D1105" s="5" t="str">
        <f>rawTransactionSheet!D1105</f>
        <v>MARUTI SUZUKI</v>
      </c>
      <c r="E1105" s="5" t="str">
        <f>rawTransactionSheet!E1105</f>
        <v>Ritz</v>
      </c>
      <c r="F1105" s="5" t="str">
        <f>IFERROR(VLOOKUP(E1105,modelMapping,2,0),E1105)</f>
        <v>Ritz</v>
      </c>
      <c r="G1105" s="5" t="str">
        <f>rawTransactionSheet!F1105</f>
        <v>VDI</v>
      </c>
      <c r="H1105" s="1" t="str">
        <f t="shared" si="1"/>
        <v>VDI</v>
      </c>
      <c r="I1105" s="5" t="str">
        <f>rawTransactionSheet!G1105</f>
        <v>2012</v>
      </c>
      <c r="J1105" s="5" t="str">
        <f>rawTransactionSheet!H1105</f>
        <v>405150</v>
      </c>
      <c r="K1105" s="5" t="str">
        <f>rawTransactionSheet!I1105</f>
        <v>39328</v>
      </c>
      <c r="L1105" s="5" t="str">
        <f>rawTransactionSheet!J1105</f>
        <v>3</v>
      </c>
      <c r="M1105" s="5" t="str">
        <f>rawTransactionSheet!K1105</f>
        <v>1</v>
      </c>
      <c r="N1105" s="5" t="str">
        <f>rawTransactionSheet!L1105</f>
        <v>BANGALORE</v>
      </c>
    </row>
    <row r="1106">
      <c r="A1106" s="2">
        <v>42370.0</v>
      </c>
      <c r="B1106" s="5" t="str">
        <f>rawTransactionSheet!B1106</f>
        <v>RNS</v>
      </c>
      <c r="C1106" s="5" t="str">
        <f>rawTransactionSheet!C1106</f>
        <v>KA51MA8368</v>
      </c>
      <c r="D1106" s="5" t="str">
        <f>rawTransactionSheet!D1106</f>
        <v>MARUTI SUZUKI</v>
      </c>
      <c r="E1106" s="5" t="str">
        <f>rawTransactionSheet!E1106</f>
        <v>Swift</v>
      </c>
      <c r="F1106" s="5" t="str">
        <f>IFERROR(VLOOKUP(E1106,modelMapping,2,0),E1106)</f>
        <v>Swift</v>
      </c>
      <c r="G1106" s="5" t="str">
        <f>rawTransactionSheet!F1106</f>
        <v>VDI</v>
      </c>
      <c r="H1106" s="1" t="str">
        <f t="shared" si="1"/>
        <v>VDI</v>
      </c>
      <c r="I1106" s="5" t="str">
        <f>rawTransactionSheet!G1106</f>
        <v>2011</v>
      </c>
      <c r="J1106" s="5" t="str">
        <f>rawTransactionSheet!H1106</f>
        <v>405150</v>
      </c>
      <c r="K1106" s="5" t="str">
        <f>rawTransactionSheet!I1106</f>
        <v>72478</v>
      </c>
      <c r="L1106" s="5" t="str">
        <f>rawTransactionSheet!J1106</f>
        <v>4.495890411</v>
      </c>
      <c r="M1106" s="5" t="str">
        <f>rawTransactionSheet!K1106</f>
        <v>2</v>
      </c>
      <c r="N1106" s="5" t="str">
        <f>rawTransactionSheet!L1106</f>
        <v>BANGALORE</v>
      </c>
    </row>
    <row r="1107">
      <c r="A1107" s="2">
        <v>42370.0</v>
      </c>
      <c r="B1107" s="5" t="str">
        <f>rawTransactionSheet!B1107</f>
        <v>RNS</v>
      </c>
      <c r="C1107" s="5" t="str">
        <f>rawTransactionSheet!C1107</f>
        <v>KA51MA7115</v>
      </c>
      <c r="D1107" s="5" t="str">
        <f>rawTransactionSheet!D1107</f>
        <v>MARUTI SUZUKI</v>
      </c>
      <c r="E1107" s="5" t="str">
        <f>rawTransactionSheet!E1107</f>
        <v>Swift</v>
      </c>
      <c r="F1107" s="5" t="str">
        <f>IFERROR(VLOOKUP(E1107,modelMapping,2,0),E1107)</f>
        <v>Swift</v>
      </c>
      <c r="G1107" s="5" t="str">
        <f>rawTransactionSheet!F1107</f>
        <v>VXI</v>
      </c>
      <c r="H1107" s="1" t="str">
        <f t="shared" si="1"/>
        <v>VXI</v>
      </c>
      <c r="I1107" s="5" t="str">
        <f>rawTransactionSheet!G1107</f>
        <v>2010</v>
      </c>
      <c r="J1107" s="5" t="str">
        <f>rawTransactionSheet!H1107</f>
        <v>405150</v>
      </c>
      <c r="K1107" s="5" t="str">
        <f>rawTransactionSheet!I1107</f>
        <v>59128</v>
      </c>
      <c r="L1107" s="5" t="str">
        <f>rawTransactionSheet!J1107</f>
        <v>5.871232877</v>
      </c>
      <c r="M1107" s="5" t="str">
        <f>rawTransactionSheet!K1107</f>
        <v>2</v>
      </c>
      <c r="N1107" s="5" t="str">
        <f>rawTransactionSheet!L1107</f>
        <v>BANGALORE</v>
      </c>
    </row>
    <row r="1108">
      <c r="A1108" s="2">
        <v>42370.0</v>
      </c>
      <c r="B1108" s="5" t="str">
        <f>rawTransactionSheet!B1108</f>
        <v>PrasoonData</v>
      </c>
      <c r="C1108" s="5" t="str">
        <f>rawTransactionSheet!C1108</f>
        <v>Prasoon702</v>
      </c>
      <c r="D1108" s="5" t="str">
        <f>rawTransactionSheet!D1108</f>
        <v>MARUTI SUZUKI</v>
      </c>
      <c r="E1108" s="5" t="str">
        <f>rawTransactionSheet!E1108</f>
        <v>Swift</v>
      </c>
      <c r="F1108" s="5" t="str">
        <f>IFERROR(VLOOKUP(E1108,modelMapping,2,0),E1108)</f>
        <v>Swift</v>
      </c>
      <c r="G1108" s="5" t="str">
        <f>rawTransactionSheet!F1108</f>
        <v>VXI ABS</v>
      </c>
      <c r="H1108" s="1" t="str">
        <f t="shared" si="1"/>
        <v>VXI ABS</v>
      </c>
      <c r="I1108" s="5" t="str">
        <f>rawTransactionSheet!G1108</f>
        <v>2015</v>
      </c>
      <c r="J1108" s="5" t="str">
        <f>rawTransactionSheet!H1108</f>
        <v>405147.3972</v>
      </c>
      <c r="K1108" s="5" t="str">
        <f>rawTransactionSheet!I1108</f>
        <v>130000</v>
      </c>
      <c r="L1108" s="5" t="str">
        <f>rawTransactionSheet!J1108</f>
        <v>0</v>
      </c>
      <c r="M1108" s="5" t="str">
        <f>rawTransactionSheet!K1108</f>
        <v>1</v>
      </c>
      <c r="N1108" s="5" t="str">
        <f>rawTransactionSheet!L1108</f>
        <v>BANGALORE</v>
      </c>
    </row>
    <row r="1109">
      <c r="A1109" s="2">
        <v>42370.0</v>
      </c>
      <c r="B1109" s="5" t="str">
        <f>rawTransactionSheet!B1109</f>
        <v>RNS</v>
      </c>
      <c r="C1109" s="5" t="str">
        <f>rawTransactionSheet!C1109</f>
        <v>KA04MN4492</v>
      </c>
      <c r="D1109" s="5" t="str">
        <f>rawTransactionSheet!D1109</f>
        <v>MARUTI SUZUKI</v>
      </c>
      <c r="E1109" s="5" t="str">
        <f>rawTransactionSheet!E1109</f>
        <v>CELERIO</v>
      </c>
      <c r="F1109" s="5" t="str">
        <f>IFERROR(VLOOKUP(E1109,modelMapping,2,0),E1109)</f>
        <v>CELERIO</v>
      </c>
      <c r="G1109" s="5" t="str">
        <f>rawTransactionSheet!F1109</f>
        <v>VXI</v>
      </c>
      <c r="H1109" s="1" t="str">
        <f t="shared" si="1"/>
        <v>VXI</v>
      </c>
      <c r="I1109" s="5" t="str">
        <f>rawTransactionSheet!G1109</f>
        <v>2014</v>
      </c>
      <c r="J1109" s="5" t="str">
        <f>rawTransactionSheet!H1109</f>
        <v>405000</v>
      </c>
      <c r="K1109" s="5" t="str">
        <f>rawTransactionSheet!I1109</f>
        <v>32695</v>
      </c>
      <c r="L1109" s="5" t="str">
        <f>rawTransactionSheet!J1109</f>
        <v>1.906849315</v>
      </c>
      <c r="M1109" s="5" t="str">
        <f>rawTransactionSheet!K1109</f>
        <v>2</v>
      </c>
      <c r="N1109" s="5" t="str">
        <f>rawTransactionSheet!L1109</f>
        <v>BANGALORE</v>
      </c>
    </row>
    <row r="1110">
      <c r="A1110" s="2">
        <v>42370.0</v>
      </c>
      <c r="B1110" s="5" t="str">
        <f>rawTransactionSheet!B1110</f>
        <v>Pratham</v>
      </c>
      <c r="C1110" s="5" t="str">
        <f>rawTransactionSheet!C1110</f>
        <v>422</v>
      </c>
      <c r="D1110" s="5" t="str">
        <f>rawTransactionSheet!D1110</f>
        <v>MARUTI SUZUKI</v>
      </c>
      <c r="E1110" s="5" t="str">
        <f>rawTransactionSheet!E1110</f>
        <v>SX4</v>
      </c>
      <c r="F1110" s="5" t="str">
        <f>IFERROR(VLOOKUP(E1110,modelMapping,2,0),E1110)</f>
        <v>SX4</v>
      </c>
      <c r="G1110" s="5" t="str">
        <f>rawTransactionSheet!F1110</f>
        <v>ZXI</v>
      </c>
      <c r="H1110" s="1" t="str">
        <f t="shared" si="1"/>
        <v>ZXI</v>
      </c>
      <c r="I1110" s="5" t="str">
        <f>rawTransactionSheet!G1110</f>
        <v>2008</v>
      </c>
      <c r="J1110" s="5" t="str">
        <f>rawTransactionSheet!H1110</f>
        <v>405000</v>
      </c>
      <c r="K1110" s="5" t="str">
        <f>rawTransactionSheet!I1110</f>
        <v>52982.88843</v>
      </c>
      <c r="L1110" s="5" t="str">
        <f>rawTransactionSheet!J1110</f>
        <v>6.622861054</v>
      </c>
      <c r="M1110" s="5" t="str">
        <f>rawTransactionSheet!K1110</f>
        <v>2</v>
      </c>
      <c r="N1110" s="5" t="str">
        <f>rawTransactionSheet!L1110</f>
        <v>BANGALORE</v>
      </c>
    </row>
    <row r="1111">
      <c r="A1111" s="2">
        <v>42370.0</v>
      </c>
      <c r="B1111" s="5" t="str">
        <f>rawTransactionSheet!B1111</f>
        <v>KALYANI MOTORS PVT LTD</v>
      </c>
      <c r="C1111" s="5" t="str">
        <f>rawTransactionSheet!C1111</f>
        <v>KA05MS3189</v>
      </c>
      <c r="D1111" s="5" t="str">
        <f>rawTransactionSheet!D1111</f>
        <v>MARUTI SUZUKI</v>
      </c>
      <c r="E1111" s="5" t="str">
        <f>rawTransactionSheet!E1111</f>
        <v>WAGON R</v>
      </c>
      <c r="F1111" s="5" t="str">
        <f>IFERROR(VLOOKUP(E1111,modelMapping,2,0),E1111)</f>
        <v>WAGON R</v>
      </c>
      <c r="G1111" s="5" t="str">
        <f>rawTransactionSheet!F1111</f>
        <v>VXI</v>
      </c>
      <c r="H1111" s="1" t="str">
        <f t="shared" si="1"/>
        <v>VXI</v>
      </c>
      <c r="I1111" s="5" t="str">
        <f>rawTransactionSheet!G1111</f>
        <v>2015</v>
      </c>
      <c r="J1111" s="5" t="str">
        <f>rawTransactionSheet!H1111</f>
        <v>405000</v>
      </c>
      <c r="K1111" s="5" t="str">
        <f>rawTransactionSheet!I1111</f>
        <v>1950</v>
      </c>
      <c r="L1111" s="5" t="str">
        <f>rawTransactionSheet!J1111</f>
        <v>0.5</v>
      </c>
      <c r="M1111" s="5" t="str">
        <f>rawTransactionSheet!K1111</f>
        <v>1</v>
      </c>
      <c r="N1111" s="5" t="str">
        <f>rawTransactionSheet!L1111</f>
        <v>BANGALORE</v>
      </c>
    </row>
    <row r="1112">
      <c r="A1112" s="2">
        <v>42370.0</v>
      </c>
      <c r="B1112" s="5" t="str">
        <f>rawTransactionSheet!B1112</f>
        <v>PrasoonData</v>
      </c>
      <c r="C1112" s="5" t="str">
        <f>rawTransactionSheet!C1112</f>
        <v>Prasoon630</v>
      </c>
      <c r="D1112" s="5" t="str">
        <f>rawTransactionSheet!D1112</f>
        <v>MARUTI SUZUKI</v>
      </c>
      <c r="E1112" s="5" t="str">
        <f>rawTransactionSheet!E1112</f>
        <v>Swift</v>
      </c>
      <c r="F1112" s="5" t="str">
        <f>IFERROR(VLOOKUP(E1112,modelMapping,2,0),E1112)</f>
        <v>Swift</v>
      </c>
      <c r="G1112" s="5" t="str">
        <f>rawTransactionSheet!F1112</f>
        <v>VXI ABS</v>
      </c>
      <c r="H1112" s="1" t="str">
        <f t="shared" si="1"/>
        <v>VXI ABS</v>
      </c>
      <c r="I1112" s="5" t="str">
        <f>rawTransactionSheet!G1112</f>
        <v>2011</v>
      </c>
      <c r="J1112" s="5" t="str">
        <f>rawTransactionSheet!H1112</f>
        <v>404833.0326</v>
      </c>
      <c r="K1112" s="5" t="str">
        <f>rawTransactionSheet!I1112</f>
        <v>50000</v>
      </c>
      <c r="L1112" s="5" t="str">
        <f>rawTransactionSheet!J1112</f>
        <v>4</v>
      </c>
      <c r="M1112" s="5" t="str">
        <f>rawTransactionSheet!K1112</f>
        <v>1</v>
      </c>
      <c r="N1112" s="5" t="str">
        <f>rawTransactionSheet!L1112</f>
        <v>BANGALORE</v>
      </c>
    </row>
    <row r="1113">
      <c r="A1113" s="2">
        <v>42370.0</v>
      </c>
      <c r="B1113" s="5" t="str">
        <f>rawTransactionSheet!B1113</f>
        <v>PrasoonData</v>
      </c>
      <c r="C1113" s="5" t="str">
        <f>rawTransactionSheet!C1113</f>
        <v>Prasoon433</v>
      </c>
      <c r="D1113" s="5" t="str">
        <f>rawTransactionSheet!D1113</f>
        <v>MARUTI SUZUKI</v>
      </c>
      <c r="E1113" s="5" t="str">
        <f>rawTransactionSheet!E1113</f>
        <v>Swift</v>
      </c>
      <c r="F1113" s="5" t="str">
        <f>IFERROR(VLOOKUP(E1113,modelMapping,2,0),E1113)</f>
        <v>Swift</v>
      </c>
      <c r="G1113" s="5" t="str">
        <f>rawTransactionSheet!F1113</f>
        <v>VXI</v>
      </c>
      <c r="H1113" s="1" t="str">
        <f t="shared" si="1"/>
        <v>VXI</v>
      </c>
      <c r="I1113" s="5" t="str">
        <f>rawTransactionSheet!G1113</f>
        <v>2010</v>
      </c>
      <c r="J1113" s="5" t="str">
        <f>rawTransactionSheet!H1113</f>
        <v>404299.44</v>
      </c>
      <c r="K1113" s="5" t="str">
        <f>rawTransactionSheet!I1113</f>
        <v>1000</v>
      </c>
      <c r="L1113" s="5" t="str">
        <f>rawTransactionSheet!J1113</f>
        <v>5</v>
      </c>
      <c r="M1113" s="5" t="str">
        <f>rawTransactionSheet!K1113</f>
        <v>1</v>
      </c>
      <c r="N1113" s="5" t="str">
        <f>rawTransactionSheet!L1113</f>
        <v>BANGALORE</v>
      </c>
    </row>
    <row r="1114">
      <c r="A1114" s="2">
        <v>42370.0</v>
      </c>
      <c r="B1114" s="5" t="str">
        <f>rawTransactionSheet!B1114</f>
        <v>PrasoonData</v>
      </c>
      <c r="C1114" s="5" t="str">
        <f>rawTransactionSheet!C1114</f>
        <v>Prasoon508</v>
      </c>
      <c r="D1114" s="5" t="str">
        <f>rawTransactionSheet!D1114</f>
        <v>MARUTI SUZUKI</v>
      </c>
      <c r="E1114" s="5" t="str">
        <f>rawTransactionSheet!E1114</f>
        <v>Swift</v>
      </c>
      <c r="F1114" s="5" t="str">
        <f>IFERROR(VLOOKUP(E1114,modelMapping,2,0),E1114)</f>
        <v>Swift</v>
      </c>
      <c r="G1114" s="5" t="str">
        <f>rawTransactionSheet!F1114</f>
        <v>VXI</v>
      </c>
      <c r="H1114" s="1" t="str">
        <f t="shared" si="1"/>
        <v>VXI</v>
      </c>
      <c r="I1114" s="5" t="str">
        <f>rawTransactionSheet!G1114</f>
        <v>2014</v>
      </c>
      <c r="J1114" s="5" t="str">
        <f>rawTransactionSheet!H1114</f>
        <v>404271.9784</v>
      </c>
      <c r="K1114" s="5" t="str">
        <f>rawTransactionSheet!I1114</f>
        <v>110000</v>
      </c>
      <c r="L1114" s="5" t="str">
        <f>rawTransactionSheet!J1114</f>
        <v>1</v>
      </c>
      <c r="M1114" s="5" t="str">
        <f>rawTransactionSheet!K1114</f>
        <v>1</v>
      </c>
      <c r="N1114" s="5" t="str">
        <f>rawTransactionSheet!L1114</f>
        <v>BANGALORE</v>
      </c>
    </row>
    <row r="1115">
      <c r="A1115" s="2">
        <v>42370.0</v>
      </c>
      <c r="B1115" s="5" t="str">
        <f>rawTransactionSheet!B1115</f>
        <v>PrasoonData</v>
      </c>
      <c r="C1115" s="5" t="str">
        <f>rawTransactionSheet!C1115</f>
        <v>Prasoon846</v>
      </c>
      <c r="D1115" s="5" t="str">
        <f>rawTransactionSheet!D1115</f>
        <v>MARUTI SUZUKI</v>
      </c>
      <c r="E1115" s="5" t="str">
        <f>rawTransactionSheet!E1115</f>
        <v>Swift</v>
      </c>
      <c r="F1115" s="5" t="str">
        <f>IFERROR(VLOOKUP(E1115,modelMapping,2,0),E1115)</f>
        <v>Swift</v>
      </c>
      <c r="G1115" s="5" t="str">
        <f>rawTransactionSheet!F1115</f>
        <v>ZXI</v>
      </c>
      <c r="H1115" s="1" t="str">
        <f t="shared" si="1"/>
        <v>ZXI</v>
      </c>
      <c r="I1115" s="5" t="str">
        <f>rawTransactionSheet!G1115</f>
        <v>2013</v>
      </c>
      <c r="J1115" s="5" t="str">
        <f>rawTransactionSheet!H1115</f>
        <v>404066.7736</v>
      </c>
      <c r="K1115" s="5" t="str">
        <f>rawTransactionSheet!I1115</f>
        <v>130000</v>
      </c>
      <c r="L1115" s="5" t="str">
        <f>rawTransactionSheet!J1115</f>
        <v>2</v>
      </c>
      <c r="M1115" s="5" t="str">
        <f>rawTransactionSheet!K1115</f>
        <v>1</v>
      </c>
      <c r="N1115" s="5" t="str">
        <f>rawTransactionSheet!L1115</f>
        <v>BANGALORE</v>
      </c>
    </row>
    <row r="1116">
      <c r="A1116" s="2">
        <v>42370.0</v>
      </c>
      <c r="B1116" s="5" t="str">
        <f>rawTransactionSheet!B1116</f>
        <v>PrasoonData</v>
      </c>
      <c r="C1116" s="5" t="str">
        <f>rawTransactionSheet!C1116</f>
        <v>Prasoon685</v>
      </c>
      <c r="D1116" s="5" t="str">
        <f>rawTransactionSheet!D1116</f>
        <v>MARUTI SUZUKI</v>
      </c>
      <c r="E1116" s="5" t="str">
        <f>rawTransactionSheet!E1116</f>
        <v>Swift</v>
      </c>
      <c r="F1116" s="5" t="str">
        <f>IFERROR(VLOOKUP(E1116,modelMapping,2,0),E1116)</f>
        <v>Swift</v>
      </c>
      <c r="G1116" s="5" t="str">
        <f>rawTransactionSheet!F1116</f>
        <v>VXI ABS</v>
      </c>
      <c r="H1116" s="1" t="str">
        <f t="shared" si="1"/>
        <v>VXI ABS</v>
      </c>
      <c r="I1116" s="5" t="str">
        <f>rawTransactionSheet!G1116</f>
        <v>2014</v>
      </c>
      <c r="J1116" s="5" t="str">
        <f>rawTransactionSheet!H1116</f>
        <v>403908.1336</v>
      </c>
      <c r="K1116" s="5" t="str">
        <f>rawTransactionSheet!I1116</f>
        <v>120000</v>
      </c>
      <c r="L1116" s="5" t="str">
        <f>rawTransactionSheet!J1116</f>
        <v>1</v>
      </c>
      <c r="M1116" s="5" t="str">
        <f>rawTransactionSheet!K1116</f>
        <v>1</v>
      </c>
      <c r="N1116" s="5" t="str">
        <f>rawTransactionSheet!L1116</f>
        <v>BANGALORE</v>
      </c>
    </row>
    <row r="1117">
      <c r="A1117" s="2">
        <v>42370.0</v>
      </c>
      <c r="B1117" s="5" t="str">
        <f>rawTransactionSheet!B1117</f>
        <v>Pratham</v>
      </c>
      <c r="C1117" s="5" t="str">
        <f>rawTransactionSheet!C1117</f>
        <v>268</v>
      </c>
      <c r="D1117" s="5" t="str">
        <f>rawTransactionSheet!D1117</f>
        <v>MARUTI SUZUKI</v>
      </c>
      <c r="E1117" s="5" t="str">
        <f>rawTransactionSheet!E1117</f>
        <v>Swift</v>
      </c>
      <c r="F1117" s="5" t="str">
        <f>IFERROR(VLOOKUP(E1117,modelMapping,2,0),E1117)</f>
        <v>Swift</v>
      </c>
      <c r="G1117" s="5" t="str">
        <f>rawTransactionSheet!F1117</f>
        <v>VXI</v>
      </c>
      <c r="H1117" s="1" t="str">
        <f t="shared" si="1"/>
        <v>VXI</v>
      </c>
      <c r="I1117" s="5" t="str">
        <f>rawTransactionSheet!G1117</f>
        <v>2010</v>
      </c>
      <c r="J1117" s="5" t="str">
        <f>rawTransactionSheet!H1117</f>
        <v>403500</v>
      </c>
      <c r="K1117" s="5" t="str">
        <f>rawTransactionSheet!I1117</f>
        <v>39950.71869</v>
      </c>
      <c r="L1117" s="5" t="str">
        <f>rawTransactionSheet!J1117</f>
        <v>4.993839836</v>
      </c>
      <c r="M1117" s="5" t="str">
        <f>rawTransactionSheet!K1117</f>
        <v>1</v>
      </c>
      <c r="N1117" s="5" t="str">
        <f>rawTransactionSheet!L1117</f>
        <v>BANGALORE</v>
      </c>
    </row>
    <row r="1118">
      <c r="A1118" s="2">
        <v>42370.0</v>
      </c>
      <c r="B1118" s="5" t="str">
        <f>rawTransactionSheet!B1118</f>
        <v>PrasoonData</v>
      </c>
      <c r="C1118" s="5" t="str">
        <f>rawTransactionSheet!C1118</f>
        <v>Prasoon828</v>
      </c>
      <c r="D1118" s="5" t="str">
        <f>rawTransactionSheet!D1118</f>
        <v>MARUTI SUZUKI</v>
      </c>
      <c r="E1118" s="5" t="str">
        <f>rawTransactionSheet!E1118</f>
        <v>Swift</v>
      </c>
      <c r="F1118" s="5" t="str">
        <f>IFERROR(VLOOKUP(E1118,modelMapping,2,0),E1118)</f>
        <v>Swift</v>
      </c>
      <c r="G1118" s="5" t="str">
        <f>rawTransactionSheet!F1118</f>
        <v>ZXI</v>
      </c>
      <c r="H1118" s="1" t="str">
        <f t="shared" si="1"/>
        <v>ZXI</v>
      </c>
      <c r="I1118" s="5" t="str">
        <f>rawTransactionSheet!G1118</f>
        <v>2012</v>
      </c>
      <c r="J1118" s="5" t="str">
        <f>rawTransactionSheet!H1118</f>
        <v>403261.2985</v>
      </c>
      <c r="K1118" s="5" t="str">
        <f>rawTransactionSheet!I1118</f>
        <v>110000</v>
      </c>
      <c r="L1118" s="5" t="str">
        <f>rawTransactionSheet!J1118</f>
        <v>3</v>
      </c>
      <c r="M1118" s="5" t="str">
        <f>rawTransactionSheet!K1118</f>
        <v>1</v>
      </c>
      <c r="N1118" s="5" t="str">
        <f>rawTransactionSheet!L1118</f>
        <v>BANGALORE</v>
      </c>
    </row>
    <row r="1119">
      <c r="A1119" s="2">
        <v>42370.0</v>
      </c>
      <c r="B1119" s="5" t="str">
        <f>rawTransactionSheet!B1119</f>
        <v>RNS</v>
      </c>
      <c r="C1119" s="5" t="str">
        <f>rawTransactionSheet!C1119</f>
        <v>KA02ME4060</v>
      </c>
      <c r="D1119" s="5" t="str">
        <f>rawTransactionSheet!D1119</f>
        <v>MARUTI SUZUKI</v>
      </c>
      <c r="E1119" s="5" t="str">
        <f>rawTransactionSheet!E1119</f>
        <v>Swift</v>
      </c>
      <c r="F1119" s="5" t="str">
        <f>IFERROR(VLOOKUP(E1119,modelMapping,2,0),E1119)</f>
        <v>Swift</v>
      </c>
      <c r="G1119" s="5" t="str">
        <f>rawTransactionSheet!F1119</f>
        <v>VDI</v>
      </c>
      <c r="H1119" s="1" t="str">
        <f t="shared" si="1"/>
        <v>VDI</v>
      </c>
      <c r="I1119" s="5" t="str">
        <f>rawTransactionSheet!G1119</f>
        <v>2010</v>
      </c>
      <c r="J1119" s="5" t="str">
        <f>rawTransactionSheet!H1119</f>
        <v>402930</v>
      </c>
      <c r="K1119" s="5" t="str">
        <f>rawTransactionSheet!I1119</f>
        <v>80752</v>
      </c>
      <c r="L1119" s="5" t="str">
        <f>rawTransactionSheet!J1119</f>
        <v>5.695890411</v>
      </c>
      <c r="M1119" s="5" t="str">
        <f>rawTransactionSheet!K1119</f>
        <v>2</v>
      </c>
      <c r="N1119" s="5" t="str">
        <f>rawTransactionSheet!L1119</f>
        <v>BANGALORE</v>
      </c>
    </row>
    <row r="1120">
      <c r="A1120" s="2">
        <v>42370.0</v>
      </c>
      <c r="B1120" s="5" t="str">
        <f>rawTransactionSheet!B1120</f>
        <v>PrasoonData</v>
      </c>
      <c r="C1120" s="5" t="str">
        <f>rawTransactionSheet!C1120</f>
        <v>Prasoon176</v>
      </c>
      <c r="D1120" s="5" t="str">
        <f>rawTransactionSheet!D1120</f>
        <v>MARUTI SUZUKI</v>
      </c>
      <c r="E1120" s="5" t="str">
        <f>rawTransactionSheet!E1120</f>
        <v>Swift</v>
      </c>
      <c r="F1120" s="5" t="str">
        <f>IFERROR(VLOOKUP(E1120,modelMapping,2,0),E1120)</f>
        <v>Swift</v>
      </c>
      <c r="G1120" s="5" t="str">
        <f>rawTransactionSheet!F1120</f>
        <v>GLAM</v>
      </c>
      <c r="H1120" s="1" t="str">
        <f t="shared" si="1"/>
        <v>GLAM</v>
      </c>
      <c r="I1120" s="5" t="str">
        <f>rawTransactionSheet!G1120</f>
        <v>2015</v>
      </c>
      <c r="J1120" s="5" t="str">
        <f>rawTransactionSheet!H1120</f>
        <v>402005.3686</v>
      </c>
      <c r="K1120" s="5" t="str">
        <f>rawTransactionSheet!I1120</f>
        <v>150000</v>
      </c>
      <c r="L1120" s="5" t="str">
        <f>rawTransactionSheet!J1120</f>
        <v>0</v>
      </c>
      <c r="M1120" s="5" t="str">
        <f>rawTransactionSheet!K1120</f>
        <v>1</v>
      </c>
      <c r="N1120" s="5" t="str">
        <f>rawTransactionSheet!L1120</f>
        <v>BANGALORE</v>
      </c>
    </row>
    <row r="1121">
      <c r="A1121" s="2">
        <v>42370.0</v>
      </c>
      <c r="B1121" s="5" t="str">
        <f>rawTransactionSheet!B1121</f>
        <v>RNS</v>
      </c>
      <c r="C1121" s="5" t="str">
        <f>rawTransactionSheet!C1121</f>
        <v>KA51Z8953</v>
      </c>
      <c r="D1121" s="5" t="str">
        <f>rawTransactionSheet!D1121</f>
        <v>MARUTI SUZUKI</v>
      </c>
      <c r="E1121" s="5" t="str">
        <f>rawTransactionSheet!E1121</f>
        <v>Swift</v>
      </c>
      <c r="F1121" s="5" t="str">
        <f>IFERROR(VLOOKUP(E1121,modelMapping,2,0),E1121)</f>
        <v>Swift</v>
      </c>
      <c r="G1121" s="5" t="str">
        <f>rawTransactionSheet!F1121</f>
        <v>VXI</v>
      </c>
      <c r="H1121" s="1" t="str">
        <f t="shared" si="1"/>
        <v>VXI</v>
      </c>
      <c r="I1121" s="5" t="str">
        <f>rawTransactionSheet!G1121</f>
        <v>2010</v>
      </c>
      <c r="J1121" s="5" t="str">
        <f>rawTransactionSheet!H1121</f>
        <v>402000</v>
      </c>
      <c r="K1121" s="5" t="str">
        <f>rawTransactionSheet!I1121</f>
        <v>51247</v>
      </c>
      <c r="L1121" s="5" t="str">
        <f>rawTransactionSheet!J1121</f>
        <v>5.882191781</v>
      </c>
      <c r="M1121" s="5" t="str">
        <f>rawTransactionSheet!K1121</f>
        <v>2</v>
      </c>
      <c r="N1121" s="5" t="str">
        <f>rawTransactionSheet!L1121</f>
        <v>BANGALORE</v>
      </c>
    </row>
    <row r="1122">
      <c r="A1122" s="2">
        <v>42370.0</v>
      </c>
      <c r="B1122" s="5" t="str">
        <f>rawTransactionSheet!B1122</f>
        <v>KALYANI MOTORS PVT LTD</v>
      </c>
      <c r="C1122" s="5" t="str">
        <f>rawTransactionSheet!C1122</f>
        <v>KA02MD9750</v>
      </c>
      <c r="D1122" s="5" t="str">
        <f>rawTransactionSheet!D1122</f>
        <v>MARUTI SUZUKI</v>
      </c>
      <c r="E1122" s="5" t="str">
        <f>rawTransactionSheet!E1122</f>
        <v>SWIFT DZIRE</v>
      </c>
      <c r="F1122" s="5" t="str">
        <f>IFERROR(VLOOKUP(E1122,modelMapping,2,0),E1122)</f>
        <v>SWIFT DZIRE</v>
      </c>
      <c r="G1122" s="5" t="str">
        <f>rawTransactionSheet!F1122</f>
        <v>VDI</v>
      </c>
      <c r="H1122" s="1" t="str">
        <f t="shared" si="1"/>
        <v>VDI</v>
      </c>
      <c r="I1122" s="5" t="str">
        <f>rawTransactionSheet!G1122</f>
        <v>2009</v>
      </c>
      <c r="J1122" s="5" t="str">
        <f>rawTransactionSheet!H1122</f>
        <v>401820</v>
      </c>
      <c r="K1122" s="5" t="str">
        <f>rawTransactionSheet!I1122</f>
        <v>46591</v>
      </c>
      <c r="L1122" s="5" t="str">
        <f>rawTransactionSheet!J1122</f>
        <v>6</v>
      </c>
      <c r="M1122" s="5" t="str">
        <f>rawTransactionSheet!K1122</f>
        <v>1</v>
      </c>
      <c r="N1122" s="5" t="str">
        <f>rawTransactionSheet!L1122</f>
        <v>BANGALORE</v>
      </c>
    </row>
    <row r="1123">
      <c r="A1123" s="2">
        <v>42370.0</v>
      </c>
      <c r="B1123" s="5" t="str">
        <f>rawTransactionSheet!B1123</f>
        <v>PrasoonData</v>
      </c>
      <c r="C1123" s="5" t="str">
        <f>rawTransactionSheet!C1123</f>
        <v>Prasoon308</v>
      </c>
      <c r="D1123" s="5" t="str">
        <f>rawTransactionSheet!D1123</f>
        <v>MARUTI SUZUKI</v>
      </c>
      <c r="E1123" s="5" t="str">
        <f>rawTransactionSheet!E1123</f>
        <v>Swift</v>
      </c>
      <c r="F1123" s="5" t="str">
        <f>IFERROR(VLOOKUP(E1123,modelMapping,2,0),E1123)</f>
        <v>Swift</v>
      </c>
      <c r="G1123" s="5" t="str">
        <f>rawTransactionSheet!F1123</f>
        <v>LXI</v>
      </c>
      <c r="H1123" s="1" t="str">
        <f t="shared" si="1"/>
        <v>LXI</v>
      </c>
      <c r="I1123" s="5" t="str">
        <f>rawTransactionSheet!G1123</f>
        <v>2013</v>
      </c>
      <c r="J1123" s="5" t="str">
        <f>rawTransactionSheet!H1123</f>
        <v>401800</v>
      </c>
      <c r="K1123" s="5" t="str">
        <f>rawTransactionSheet!I1123</f>
        <v>30000</v>
      </c>
      <c r="L1123" s="5" t="str">
        <f>rawTransactionSheet!J1123</f>
        <v>2</v>
      </c>
      <c r="M1123" s="5" t="str">
        <f>rawTransactionSheet!K1123</f>
        <v>1</v>
      </c>
      <c r="N1123" s="5" t="str">
        <f>rawTransactionSheet!L1123</f>
        <v>BANGALORE</v>
      </c>
    </row>
    <row r="1124">
      <c r="A1124" s="2">
        <v>42370.0</v>
      </c>
      <c r="B1124" s="5" t="str">
        <f>rawTransactionSheet!B1124</f>
        <v>PrasoonData</v>
      </c>
      <c r="C1124" s="5" t="str">
        <f>rawTransactionSheet!C1124</f>
        <v>Prasoon772</v>
      </c>
      <c r="D1124" s="5" t="str">
        <f>rawTransactionSheet!D1124</f>
        <v>MARUTI SUZUKI</v>
      </c>
      <c r="E1124" s="5" t="str">
        <f>rawTransactionSheet!E1124</f>
        <v>Swift</v>
      </c>
      <c r="F1124" s="5" t="str">
        <f>IFERROR(VLOOKUP(E1124,modelMapping,2,0),E1124)</f>
        <v>Swift</v>
      </c>
      <c r="G1124" s="5" t="str">
        <f>rawTransactionSheet!F1124</f>
        <v>ZXI</v>
      </c>
      <c r="H1124" s="1" t="str">
        <f t="shared" si="1"/>
        <v>ZXI</v>
      </c>
      <c r="I1124" s="5" t="str">
        <f>rawTransactionSheet!G1124</f>
        <v>2009</v>
      </c>
      <c r="J1124" s="5" t="str">
        <f>rawTransactionSheet!H1124</f>
        <v>401745.12</v>
      </c>
      <c r="K1124" s="5" t="str">
        <f>rawTransactionSheet!I1124</f>
        <v>30000</v>
      </c>
      <c r="L1124" s="5" t="str">
        <f>rawTransactionSheet!J1124</f>
        <v>6</v>
      </c>
      <c r="M1124" s="5" t="str">
        <f>rawTransactionSheet!K1124</f>
        <v>1</v>
      </c>
      <c r="N1124" s="5" t="str">
        <f>rawTransactionSheet!L1124</f>
        <v>BANGALORE</v>
      </c>
    </row>
    <row r="1125">
      <c r="A1125" s="2">
        <v>42370.0</v>
      </c>
      <c r="B1125" s="5" t="str">
        <f>rawTransactionSheet!B1125</f>
        <v>PrasoonData</v>
      </c>
      <c r="C1125" s="5" t="str">
        <f>rawTransactionSheet!C1125</f>
        <v>Prasoon453</v>
      </c>
      <c r="D1125" s="5" t="str">
        <f>rawTransactionSheet!D1125</f>
        <v>MARUTI SUZUKI</v>
      </c>
      <c r="E1125" s="5" t="str">
        <f>rawTransactionSheet!E1125</f>
        <v>Swift</v>
      </c>
      <c r="F1125" s="5" t="str">
        <f>IFERROR(VLOOKUP(E1125,modelMapping,2,0),E1125)</f>
        <v>Swift</v>
      </c>
      <c r="G1125" s="5" t="str">
        <f>rawTransactionSheet!F1125</f>
        <v>VXI</v>
      </c>
      <c r="H1125" s="1" t="str">
        <f t="shared" si="1"/>
        <v>VXI</v>
      </c>
      <c r="I1125" s="5" t="str">
        <f>rawTransactionSheet!G1125</f>
        <v>2011</v>
      </c>
      <c r="J1125" s="5" t="str">
        <f>rawTransactionSheet!H1125</f>
        <v>401063.04</v>
      </c>
      <c r="K1125" s="5" t="str">
        <f>rawTransactionSheet!I1125</f>
        <v>40000</v>
      </c>
      <c r="L1125" s="5" t="str">
        <f>rawTransactionSheet!J1125</f>
        <v>4</v>
      </c>
      <c r="M1125" s="5" t="str">
        <f>rawTransactionSheet!K1125</f>
        <v>1</v>
      </c>
      <c r="N1125" s="5" t="str">
        <f>rawTransactionSheet!L1125</f>
        <v>BANGALORE</v>
      </c>
    </row>
    <row r="1126">
      <c r="A1126" s="2">
        <v>42370.0</v>
      </c>
      <c r="B1126" s="5" t="str">
        <f>rawTransactionSheet!B1126</f>
        <v>PrasoonData</v>
      </c>
      <c r="C1126" s="5" t="str">
        <f>rawTransactionSheet!C1126</f>
        <v>Prasoon159</v>
      </c>
      <c r="D1126" s="5" t="str">
        <f>rawTransactionSheet!D1126</f>
        <v>MARUTI SUZUKI</v>
      </c>
      <c r="E1126" s="5" t="str">
        <f>rawTransactionSheet!E1126</f>
        <v>Swift</v>
      </c>
      <c r="F1126" s="5" t="str">
        <f>IFERROR(VLOOKUP(E1126,modelMapping,2,0),E1126)</f>
        <v>Swift</v>
      </c>
      <c r="G1126" s="5" t="str">
        <f>rawTransactionSheet!F1126</f>
        <v>GLAM</v>
      </c>
      <c r="H1126" s="1" t="str">
        <f t="shared" si="1"/>
        <v>GLAM</v>
      </c>
      <c r="I1126" s="5" t="str">
        <f>rawTransactionSheet!G1126</f>
        <v>2014</v>
      </c>
      <c r="J1126" s="5" t="str">
        <f>rawTransactionSheet!H1126</f>
        <v>400775.7158</v>
      </c>
      <c r="K1126" s="5" t="str">
        <f>rawTransactionSheet!I1126</f>
        <v>140000</v>
      </c>
      <c r="L1126" s="5" t="str">
        <f>rawTransactionSheet!J1126</f>
        <v>1</v>
      </c>
      <c r="M1126" s="5" t="str">
        <f>rawTransactionSheet!K1126</f>
        <v>1</v>
      </c>
      <c r="N1126" s="5" t="str">
        <f>rawTransactionSheet!L1126</f>
        <v>BANGALORE</v>
      </c>
    </row>
    <row r="1127">
      <c r="A1127" s="2">
        <v>42370.0</v>
      </c>
      <c r="B1127" s="5" t="str">
        <f>rawTransactionSheet!B1127</f>
        <v>PrasoonData</v>
      </c>
      <c r="C1127" s="5" t="str">
        <f>rawTransactionSheet!C1127</f>
        <v>Prasoon810</v>
      </c>
      <c r="D1127" s="5" t="str">
        <f>rawTransactionSheet!D1127</f>
        <v>MARUTI SUZUKI</v>
      </c>
      <c r="E1127" s="5" t="str">
        <f>rawTransactionSheet!E1127</f>
        <v>Swift</v>
      </c>
      <c r="F1127" s="5" t="str">
        <f>IFERROR(VLOOKUP(E1127,modelMapping,2,0),E1127)</f>
        <v>Swift</v>
      </c>
      <c r="G1127" s="5" t="str">
        <f>rawTransactionSheet!F1127</f>
        <v>ZXI</v>
      </c>
      <c r="H1127" s="1" t="str">
        <f t="shared" si="1"/>
        <v>ZXI</v>
      </c>
      <c r="I1127" s="5" t="str">
        <f>rawTransactionSheet!G1127</f>
        <v>2011</v>
      </c>
      <c r="J1127" s="5" t="str">
        <f>rawTransactionSheet!H1127</f>
        <v>400760.442</v>
      </c>
      <c r="K1127" s="5" t="str">
        <f>rawTransactionSheet!I1127</f>
        <v>90000</v>
      </c>
      <c r="L1127" s="5" t="str">
        <f>rawTransactionSheet!J1127</f>
        <v>4</v>
      </c>
      <c r="M1127" s="5" t="str">
        <f>rawTransactionSheet!K1127</f>
        <v>1</v>
      </c>
      <c r="N1127" s="5" t="str">
        <f>rawTransactionSheet!L1127</f>
        <v>BANGALORE</v>
      </c>
    </row>
    <row r="1128">
      <c r="A1128" s="2">
        <v>42370.0</v>
      </c>
      <c r="B1128" s="5" t="str">
        <f>rawTransactionSheet!B1128</f>
        <v>PrasoonData</v>
      </c>
      <c r="C1128" s="5" t="str">
        <f>rawTransactionSheet!C1128</f>
        <v>Prasoon289</v>
      </c>
      <c r="D1128" s="5" t="str">
        <f>rawTransactionSheet!D1128</f>
        <v>MARUTI SUZUKI</v>
      </c>
      <c r="E1128" s="5" t="str">
        <f>rawTransactionSheet!E1128</f>
        <v>Swift</v>
      </c>
      <c r="F1128" s="5" t="str">
        <f>IFERROR(VLOOKUP(E1128,modelMapping,2,0),E1128)</f>
        <v>Swift</v>
      </c>
      <c r="G1128" s="5" t="str">
        <f>rawTransactionSheet!F1128</f>
        <v>LXI</v>
      </c>
      <c r="H1128" s="1" t="str">
        <f t="shared" si="1"/>
        <v>LXI</v>
      </c>
      <c r="I1128" s="5" t="str">
        <f>rawTransactionSheet!G1128</f>
        <v>2012</v>
      </c>
      <c r="J1128" s="5" t="str">
        <f>rawTransactionSheet!H1128</f>
        <v>400554</v>
      </c>
      <c r="K1128" s="5" t="str">
        <f>rawTransactionSheet!I1128</f>
        <v>1000</v>
      </c>
      <c r="L1128" s="5" t="str">
        <f>rawTransactionSheet!J1128</f>
        <v>3</v>
      </c>
      <c r="M1128" s="5" t="str">
        <f>rawTransactionSheet!K1128</f>
        <v>1</v>
      </c>
      <c r="N1128" s="5" t="str">
        <f>rawTransactionSheet!L1128</f>
        <v>BANGALORE</v>
      </c>
    </row>
    <row r="1129">
      <c r="A1129" s="2">
        <v>42370.0</v>
      </c>
      <c r="B1129" s="5" t="str">
        <f>rawTransactionSheet!B1129</f>
        <v>PrasoonData</v>
      </c>
      <c r="C1129" s="5" t="str">
        <f>rawTransactionSheet!C1129</f>
        <v>Prasoon490</v>
      </c>
      <c r="D1129" s="5" t="str">
        <f>rawTransactionSheet!D1129</f>
        <v>MARUTI SUZUKI</v>
      </c>
      <c r="E1129" s="5" t="str">
        <f>rawTransactionSheet!E1129</f>
        <v>Swift</v>
      </c>
      <c r="F1129" s="5" t="str">
        <f>IFERROR(VLOOKUP(E1129,modelMapping,2,0),E1129)</f>
        <v>Swift</v>
      </c>
      <c r="G1129" s="5" t="str">
        <f>rawTransactionSheet!F1129</f>
        <v>VXI</v>
      </c>
      <c r="H1129" s="1" t="str">
        <f t="shared" si="1"/>
        <v>VXI</v>
      </c>
      <c r="I1129" s="5" t="str">
        <f>rawTransactionSheet!G1129</f>
        <v>2013</v>
      </c>
      <c r="J1129" s="5" t="str">
        <f>rawTransactionSheet!H1129</f>
        <v>400369.8373</v>
      </c>
      <c r="K1129" s="5" t="str">
        <f>rawTransactionSheet!I1129</f>
        <v>90000</v>
      </c>
      <c r="L1129" s="5" t="str">
        <f>rawTransactionSheet!J1129</f>
        <v>2</v>
      </c>
      <c r="M1129" s="5" t="str">
        <f>rawTransactionSheet!K1129</f>
        <v>1</v>
      </c>
      <c r="N1129" s="5" t="str">
        <f>rawTransactionSheet!L1129</f>
        <v>BANGALORE</v>
      </c>
    </row>
    <row r="1130">
      <c r="A1130" s="2">
        <v>42370.0</v>
      </c>
      <c r="B1130" s="5" t="str">
        <f>rawTransactionSheet!B1130</f>
        <v>PrasoonData</v>
      </c>
      <c r="C1130" s="5" t="str">
        <f>rawTransactionSheet!C1130</f>
        <v>Prasoon611</v>
      </c>
      <c r="D1130" s="5" t="str">
        <f>rawTransactionSheet!D1130</f>
        <v>MARUTI SUZUKI</v>
      </c>
      <c r="E1130" s="5" t="str">
        <f>rawTransactionSheet!E1130</f>
        <v>Swift</v>
      </c>
      <c r="F1130" s="5" t="str">
        <f>IFERROR(VLOOKUP(E1130,modelMapping,2,0),E1130)</f>
        <v>Swift</v>
      </c>
      <c r="G1130" s="5" t="str">
        <f>rawTransactionSheet!F1130</f>
        <v>VXI ABS</v>
      </c>
      <c r="H1130" s="1" t="str">
        <f t="shared" si="1"/>
        <v>VXI ABS</v>
      </c>
      <c r="I1130" s="5" t="str">
        <f>rawTransactionSheet!G1130</f>
        <v>2010</v>
      </c>
      <c r="J1130" s="5" t="str">
        <f>rawTransactionSheet!H1130</f>
        <v>400258</v>
      </c>
      <c r="K1130" s="5" t="str">
        <f>rawTransactionSheet!I1130</f>
        <v>20000</v>
      </c>
      <c r="L1130" s="5" t="str">
        <f>rawTransactionSheet!J1130</f>
        <v>5</v>
      </c>
      <c r="M1130" s="5" t="str">
        <f>rawTransactionSheet!K1130</f>
        <v>1</v>
      </c>
      <c r="N1130" s="5" t="str">
        <f>rawTransactionSheet!L1130</f>
        <v>BANGALORE</v>
      </c>
    </row>
    <row r="1131">
      <c r="A1131" s="2">
        <v>42370.0</v>
      </c>
      <c r="B1131" s="5" t="str">
        <f>rawTransactionSheet!B1131</f>
        <v>KALYANI MOTORS PVT LTD</v>
      </c>
      <c r="C1131" s="5" t="str">
        <f>rawTransactionSheet!C1131</f>
        <v>KA01MF2482</v>
      </c>
      <c r="D1131" s="5" t="str">
        <f>rawTransactionSheet!D1131</f>
        <v>MARUTI SUZUKI</v>
      </c>
      <c r="E1131" s="5" t="str">
        <f>rawTransactionSheet!E1131</f>
        <v>SWIFT</v>
      </c>
      <c r="F1131" s="5" t="str">
        <f>IFERROR(VLOOKUP(E1131,modelMapping,2,0),E1131)</f>
        <v>SWIFT</v>
      </c>
      <c r="G1131" s="5" t="str">
        <f>rawTransactionSheet!F1131</f>
        <v>VXI</v>
      </c>
      <c r="H1131" s="1" t="str">
        <f t="shared" si="1"/>
        <v>VXI</v>
      </c>
      <c r="I1131" s="5" t="str">
        <f>rawTransactionSheet!G1131</f>
        <v>2010</v>
      </c>
      <c r="J1131" s="5" t="str">
        <f>rawTransactionSheet!H1131</f>
        <v>400155</v>
      </c>
      <c r="K1131" s="5" t="str">
        <f>rawTransactionSheet!I1131</f>
        <v>30860</v>
      </c>
      <c r="L1131" s="5" t="str">
        <f>rawTransactionSheet!J1131</f>
        <v>5</v>
      </c>
      <c r="M1131" s="5" t="str">
        <f>rawTransactionSheet!K1131</f>
        <v>1</v>
      </c>
      <c r="N1131" s="5" t="str">
        <f>rawTransactionSheet!L1131</f>
        <v>BANGALORE</v>
      </c>
    </row>
    <row r="1132">
      <c r="A1132" s="2">
        <v>42370.0</v>
      </c>
      <c r="B1132" s="5" t="str">
        <f>rawTransactionSheet!B1132</f>
        <v>PrasoonData</v>
      </c>
      <c r="C1132" s="5" t="str">
        <f>rawTransactionSheet!C1132</f>
        <v>Prasoon667</v>
      </c>
      <c r="D1132" s="5" t="str">
        <f>rawTransactionSheet!D1132</f>
        <v>MARUTI SUZUKI</v>
      </c>
      <c r="E1132" s="5" t="str">
        <f>rawTransactionSheet!E1132</f>
        <v>Swift</v>
      </c>
      <c r="F1132" s="5" t="str">
        <f>IFERROR(VLOOKUP(E1132,modelMapping,2,0),E1132)</f>
        <v>Swift</v>
      </c>
      <c r="G1132" s="5" t="str">
        <f>rawTransactionSheet!F1132</f>
        <v>VXI ABS</v>
      </c>
      <c r="H1132" s="1" t="str">
        <f t="shared" si="1"/>
        <v>VXI ABS</v>
      </c>
      <c r="I1132" s="5" t="str">
        <f>rawTransactionSheet!G1132</f>
        <v>2013</v>
      </c>
      <c r="J1132" s="5" t="str">
        <f>rawTransactionSheet!H1132</f>
        <v>400009.5044</v>
      </c>
      <c r="K1132" s="8" t="str">
        <f>rawTransactionSheet!I1132</f>
        <v>1.00E+05</v>
      </c>
      <c r="L1132" s="5" t="str">
        <f>rawTransactionSheet!J1132</f>
        <v>2</v>
      </c>
      <c r="M1132" s="5" t="str">
        <f>rawTransactionSheet!K1132</f>
        <v>1</v>
      </c>
      <c r="N1132" s="5" t="str">
        <f>rawTransactionSheet!L1132</f>
        <v>BANGALORE</v>
      </c>
    </row>
    <row r="1133">
      <c r="A1133" s="2">
        <v>42370.0</v>
      </c>
      <c r="B1133" s="5" t="str">
        <f>rawTransactionSheet!B1133</f>
        <v>Pratham</v>
      </c>
      <c r="C1133" s="5" t="str">
        <f>rawTransactionSheet!C1133</f>
        <v>197</v>
      </c>
      <c r="D1133" s="5" t="str">
        <f>rawTransactionSheet!D1133</f>
        <v>MARUTI SUZUKI</v>
      </c>
      <c r="E1133" s="5" t="str">
        <f>rawTransactionSheet!E1133</f>
        <v>Alto</v>
      </c>
      <c r="F1133" s="5" t="str">
        <f>IFERROR(VLOOKUP(E1133,modelMapping,2,0),E1133)</f>
        <v>Alto</v>
      </c>
      <c r="G1133" s="5" t="str">
        <f>rawTransactionSheet!F1133</f>
        <v>VXI</v>
      </c>
      <c r="H1133" s="1" t="str">
        <f t="shared" si="1"/>
        <v>VXI</v>
      </c>
      <c r="I1133" s="5" t="str">
        <f>rawTransactionSheet!G1133</f>
        <v>2010</v>
      </c>
      <c r="J1133" s="5" t="str">
        <f>rawTransactionSheet!H1133</f>
        <v>400000</v>
      </c>
      <c r="K1133" s="5" t="str">
        <f>rawTransactionSheet!I1133</f>
        <v>35876.79671</v>
      </c>
      <c r="L1133" s="5" t="str">
        <f>rawTransactionSheet!J1133</f>
        <v>4.484599589</v>
      </c>
      <c r="M1133" s="5" t="str">
        <f>rawTransactionSheet!K1133</f>
        <v>1</v>
      </c>
      <c r="N1133" s="5" t="str">
        <f>rawTransactionSheet!L1133</f>
        <v>BANGALORE</v>
      </c>
    </row>
    <row r="1134">
      <c r="A1134" s="2">
        <v>42370.0</v>
      </c>
      <c r="B1134" s="5" t="str">
        <f>rawTransactionSheet!B1134</f>
        <v>DelCalling</v>
      </c>
      <c r="C1134" s="5" t="str">
        <f>rawTransactionSheet!C1134</f>
        <v>20336</v>
      </c>
      <c r="D1134" s="5" t="str">
        <f>rawTransactionSheet!D1134</f>
        <v>HYUNDAI</v>
      </c>
      <c r="E1134" s="5" t="str">
        <f>rawTransactionSheet!E1134</f>
        <v>i20</v>
      </c>
      <c r="F1134" s="5" t="str">
        <f>IFERROR(VLOOKUP(E1134,modelMapping,2,0),E1134)</f>
        <v>i20</v>
      </c>
      <c r="G1134" s="5" t="str">
        <f>rawTransactionSheet!F1134</f>
        <v>Sportz 1.4 CRDI</v>
      </c>
      <c r="H1134" s="1" t="str">
        <f t="shared" si="1"/>
        <v>Sportz 1.4 CRDI</v>
      </c>
      <c r="I1134" s="5" t="str">
        <f>rawTransactionSheet!G1134</f>
        <v>2012</v>
      </c>
      <c r="J1134" s="5" t="str">
        <f>rawTransactionSheet!H1134</f>
        <v>400000</v>
      </c>
      <c r="K1134" s="5" t="str">
        <f>rawTransactionSheet!I1134</f>
        <v>70362</v>
      </c>
      <c r="L1134" s="5" t="str">
        <f>rawTransactionSheet!J1134</f>
        <v>3</v>
      </c>
      <c r="M1134" s="5" t="str">
        <f>rawTransactionSheet!K1134</f>
        <v>1</v>
      </c>
      <c r="N1134" s="5" t="str">
        <f>rawTransactionSheet!L1134</f>
        <v>DELHI</v>
      </c>
    </row>
    <row r="1135">
      <c r="A1135" s="2">
        <v>42370.0</v>
      </c>
      <c r="B1135" s="5" t="str">
        <f>rawTransactionSheet!B1135</f>
        <v>DelCalling</v>
      </c>
      <c r="C1135" s="5" t="str">
        <f>rawTransactionSheet!C1135</f>
        <v>63041</v>
      </c>
      <c r="D1135" s="5" t="str">
        <f>rawTransactionSheet!D1135</f>
        <v>TATA</v>
      </c>
      <c r="E1135" s="5" t="str">
        <f>rawTransactionSheet!E1135</f>
        <v>Indigo</v>
      </c>
      <c r="F1135" s="5" t="str">
        <f>IFERROR(VLOOKUP(E1135,modelMapping,2,0),E1135)</f>
        <v>Indigo</v>
      </c>
      <c r="G1135" s="5" t="str">
        <f>rawTransactionSheet!F1135</f>
        <v>LX</v>
      </c>
      <c r="H1135" s="1" t="str">
        <f t="shared" si="1"/>
        <v>LX</v>
      </c>
      <c r="I1135" s="5" t="str">
        <f>rawTransactionSheet!G1135</f>
        <v>2014</v>
      </c>
      <c r="J1135" s="5" t="str">
        <f>rawTransactionSheet!H1135</f>
        <v>400000</v>
      </c>
      <c r="K1135" s="5" t="str">
        <f>rawTransactionSheet!I1135</f>
        <v>20414</v>
      </c>
      <c r="L1135" s="5" t="str">
        <f>rawTransactionSheet!J1135</f>
        <v>1</v>
      </c>
      <c r="M1135" s="5" t="str">
        <f>rawTransactionSheet!K1135</f>
        <v>1</v>
      </c>
      <c r="N1135" s="5" t="str">
        <f>rawTransactionSheet!L1135</f>
        <v>BANGALORE</v>
      </c>
    </row>
    <row r="1136">
      <c r="A1136" s="2">
        <v>42370.0</v>
      </c>
      <c r="B1136" s="5" t="str">
        <f>rawTransactionSheet!B1136</f>
        <v>DelCalling</v>
      </c>
      <c r="C1136" s="5" t="str">
        <f>rawTransactionSheet!C1136</f>
        <v>60520</v>
      </c>
      <c r="D1136" s="5" t="str">
        <f>rawTransactionSheet!D1136</f>
        <v>VOLKSWAGEN</v>
      </c>
      <c r="E1136" s="5" t="str">
        <f>rawTransactionSheet!E1136</f>
        <v>Polo</v>
      </c>
      <c r="F1136" s="5" t="str">
        <f>IFERROR(VLOOKUP(E1136,modelMapping,2,0),E1136)</f>
        <v>Polo</v>
      </c>
      <c r="G1136" s="5" t="str">
        <f>rawTransactionSheet!F1136</f>
        <v>Trendline 1.2L (D)</v>
      </c>
      <c r="H1136" s="1" t="str">
        <f t="shared" si="1"/>
        <v>Trendline 1.2L (D)</v>
      </c>
      <c r="I1136" s="5" t="str">
        <f>rawTransactionSheet!G1136</f>
        <v>2011</v>
      </c>
      <c r="J1136" s="5" t="str">
        <f>rawTransactionSheet!H1136</f>
        <v>400000</v>
      </c>
      <c r="K1136" s="5" t="str">
        <f>rawTransactionSheet!I1136</f>
        <v>61674</v>
      </c>
      <c r="L1136" s="5" t="str">
        <f>rawTransactionSheet!J1136</f>
        <v>4</v>
      </c>
      <c r="M1136" s="5" t="str">
        <f>rawTransactionSheet!K1136</f>
        <v>3</v>
      </c>
      <c r="N1136" s="5" t="str">
        <f>rawTransactionSheet!L1136</f>
        <v>BANGALORE</v>
      </c>
    </row>
    <row r="1137">
      <c r="A1137" s="2">
        <v>42370.0</v>
      </c>
      <c r="B1137" s="5" t="str">
        <f>rawTransactionSheet!B1137</f>
        <v>Pratham</v>
      </c>
      <c r="C1137" s="5" t="str">
        <f>rawTransactionSheet!C1137</f>
        <v>263</v>
      </c>
      <c r="D1137" s="5" t="str">
        <f>rawTransactionSheet!D1137</f>
        <v>MARUTI SUZUKI</v>
      </c>
      <c r="E1137" s="5" t="str">
        <f>rawTransactionSheet!E1137</f>
        <v>Ritz</v>
      </c>
      <c r="F1137" s="5" t="str">
        <f>IFERROR(VLOOKUP(E1137,modelMapping,2,0),E1137)</f>
        <v>Ritz</v>
      </c>
      <c r="G1137" s="5" t="str">
        <f>rawTransactionSheet!F1137</f>
        <v>VDI</v>
      </c>
      <c r="H1137" s="1" t="str">
        <f t="shared" si="1"/>
        <v>VDI</v>
      </c>
      <c r="I1137" s="5" t="str">
        <f>rawTransactionSheet!G1137</f>
        <v>2010</v>
      </c>
      <c r="J1137" s="5" t="str">
        <f>rawTransactionSheet!H1137</f>
        <v>400000</v>
      </c>
      <c r="K1137" s="5" t="str">
        <f>rawTransactionSheet!I1137</f>
        <v>59564.68172</v>
      </c>
      <c r="L1137" s="5" t="str">
        <f>rawTransactionSheet!J1137</f>
        <v>4.963723477</v>
      </c>
      <c r="M1137" s="5" t="str">
        <f>rawTransactionSheet!K1137</f>
        <v>1</v>
      </c>
      <c r="N1137" s="5" t="str">
        <f>rawTransactionSheet!L1137</f>
        <v>BANGALORE</v>
      </c>
    </row>
    <row r="1138">
      <c r="A1138" s="2">
        <v>42370.0</v>
      </c>
      <c r="B1138" s="5" t="str">
        <f>rawTransactionSheet!B1138</f>
        <v>Pratham</v>
      </c>
      <c r="C1138" s="5" t="str">
        <f>rawTransactionSheet!C1138</f>
        <v>134</v>
      </c>
      <c r="D1138" s="5" t="str">
        <f>rawTransactionSheet!D1138</f>
        <v>MARUTI SUZUKI</v>
      </c>
      <c r="E1138" s="5" t="str">
        <f>rawTransactionSheet!E1138</f>
        <v>Ritz</v>
      </c>
      <c r="F1138" s="5" t="str">
        <f>IFERROR(VLOOKUP(E1138,modelMapping,2,0),E1138)</f>
        <v>Ritz</v>
      </c>
      <c r="G1138" s="5" t="str">
        <f>rawTransactionSheet!F1138</f>
        <v>VXI ABS</v>
      </c>
      <c r="H1138" s="1" t="str">
        <f t="shared" si="1"/>
        <v>VXI ABS</v>
      </c>
      <c r="I1138" s="5" t="str">
        <f>rawTransactionSheet!G1138</f>
        <v>2011</v>
      </c>
      <c r="J1138" s="5" t="str">
        <f>rawTransactionSheet!H1138</f>
        <v>400000</v>
      </c>
      <c r="K1138" s="5" t="str">
        <f>rawTransactionSheet!I1138</f>
        <v>31583.84668</v>
      </c>
      <c r="L1138" s="5" t="str">
        <f>rawTransactionSheet!J1138</f>
        <v>3.947980835</v>
      </c>
      <c r="M1138" s="5" t="str">
        <f>rawTransactionSheet!K1138</f>
        <v>1</v>
      </c>
      <c r="N1138" s="5" t="str">
        <f>rawTransactionSheet!L1138</f>
        <v>BANGALORE</v>
      </c>
    </row>
    <row r="1139">
      <c r="A1139" s="2">
        <v>42370.0</v>
      </c>
      <c r="B1139" s="5" t="str">
        <f>rawTransactionSheet!B1139</f>
        <v>RNS</v>
      </c>
      <c r="C1139" s="5" t="str">
        <f>rawTransactionSheet!C1139</f>
        <v>KA51MA8368</v>
      </c>
      <c r="D1139" s="5" t="str">
        <f>rawTransactionSheet!D1139</f>
        <v>MARUTI SUZUKI</v>
      </c>
      <c r="E1139" s="5" t="str">
        <f>rawTransactionSheet!E1139</f>
        <v>Swift</v>
      </c>
      <c r="F1139" s="5" t="str">
        <f>IFERROR(VLOOKUP(E1139,modelMapping,2,0),E1139)</f>
        <v>Swift</v>
      </c>
      <c r="G1139" s="5" t="str">
        <f>rawTransactionSheet!F1139</f>
        <v>VDI</v>
      </c>
      <c r="H1139" s="1" t="str">
        <f t="shared" si="1"/>
        <v>VDI</v>
      </c>
      <c r="I1139" s="5" t="str">
        <f>rawTransactionSheet!G1139</f>
        <v>2011</v>
      </c>
      <c r="J1139" s="5" t="str">
        <f>rawTransactionSheet!H1139</f>
        <v>400000</v>
      </c>
      <c r="K1139" s="5" t="str">
        <f>rawTransactionSheet!I1139</f>
        <v>72478</v>
      </c>
      <c r="L1139" s="5" t="str">
        <f>rawTransactionSheet!J1139</f>
        <v>4.495890411</v>
      </c>
      <c r="M1139" s="5" t="str">
        <f>rawTransactionSheet!K1139</f>
        <v>2</v>
      </c>
      <c r="N1139" s="5" t="str">
        <f>rawTransactionSheet!L1139</f>
        <v>BANGALORE</v>
      </c>
    </row>
    <row r="1140">
      <c r="A1140" s="2">
        <v>42370.0</v>
      </c>
      <c r="B1140" s="5" t="str">
        <f>rawTransactionSheet!B1140</f>
        <v>Pratham</v>
      </c>
      <c r="C1140" s="5" t="str">
        <f>rawTransactionSheet!C1140</f>
        <v>476</v>
      </c>
      <c r="D1140" s="5" t="str">
        <f>rawTransactionSheet!D1140</f>
        <v>MARUTI SUZUKI</v>
      </c>
      <c r="E1140" s="5" t="str">
        <f>rawTransactionSheet!E1140</f>
        <v>Swift</v>
      </c>
      <c r="F1140" s="5" t="str">
        <f>IFERROR(VLOOKUP(E1140,modelMapping,2,0),E1140)</f>
        <v>Swift</v>
      </c>
      <c r="G1140" s="5" t="str">
        <f>rawTransactionSheet!F1140</f>
        <v>ZXI</v>
      </c>
      <c r="H1140" s="1" t="str">
        <f t="shared" si="1"/>
        <v>ZXI</v>
      </c>
      <c r="I1140" s="5" t="str">
        <f>rawTransactionSheet!G1140</f>
        <v>2008</v>
      </c>
      <c r="J1140" s="5" t="str">
        <f>rawTransactionSheet!H1140</f>
        <v>400000</v>
      </c>
      <c r="K1140" s="5" t="str">
        <f>rawTransactionSheet!I1140</f>
        <v>55939.76728</v>
      </c>
      <c r="L1140" s="5" t="str">
        <f>rawTransactionSheet!J1140</f>
        <v>6.99247091</v>
      </c>
      <c r="M1140" s="5" t="str">
        <f>rawTransactionSheet!K1140</f>
        <v>2</v>
      </c>
      <c r="N1140" s="5" t="str">
        <f>rawTransactionSheet!L1140</f>
        <v>BANGALORE</v>
      </c>
    </row>
    <row r="1141">
      <c r="A1141" s="2">
        <v>42370.0</v>
      </c>
      <c r="B1141" s="5" t="str">
        <f>rawTransactionSheet!B1141</f>
        <v>DelCalling</v>
      </c>
      <c r="C1141" s="5" t="str">
        <f>rawTransactionSheet!C1141</f>
        <v>22507</v>
      </c>
      <c r="D1141" s="5" t="str">
        <f>rawTransactionSheet!D1141</f>
        <v>MARUTI SUZUKI</v>
      </c>
      <c r="E1141" s="5" t="str">
        <f>rawTransactionSheet!E1141</f>
        <v>Swift DZire</v>
      </c>
      <c r="F1141" s="5" t="str">
        <f>IFERROR(VLOOKUP(E1141,modelMapping,2,0),E1141)</f>
        <v>Swift DZire</v>
      </c>
      <c r="G1141" s="5" t="str">
        <f>rawTransactionSheet!F1141</f>
        <v>VDI</v>
      </c>
      <c r="H1141" s="1" t="str">
        <f t="shared" si="1"/>
        <v>VDI</v>
      </c>
      <c r="I1141" s="5" t="str">
        <f>rawTransactionSheet!G1141</f>
        <v>2013</v>
      </c>
      <c r="J1141" s="5" t="str">
        <f>rawTransactionSheet!H1141</f>
        <v>400000</v>
      </c>
      <c r="K1141" s="5" t="str">
        <f>rawTransactionSheet!I1141</f>
        <v>79980</v>
      </c>
      <c r="L1141" s="5" t="str">
        <f>rawTransactionSheet!J1141</f>
        <v>2</v>
      </c>
      <c r="M1141" s="5" t="str">
        <f>rawTransactionSheet!K1141</f>
        <v>1</v>
      </c>
      <c r="N1141" s="5" t="str">
        <f>rawTransactionSheet!L1141</f>
        <v>DELHI</v>
      </c>
    </row>
    <row r="1142">
      <c r="A1142" s="2">
        <v>42370.0</v>
      </c>
      <c r="B1142" s="5" t="str">
        <f>rawTransactionSheet!B1142</f>
        <v>RNS</v>
      </c>
      <c r="C1142" s="5" t="str">
        <f>rawTransactionSheet!C1142</f>
        <v>KA41N4606</v>
      </c>
      <c r="D1142" s="5" t="str">
        <f>rawTransactionSheet!D1142</f>
        <v>MARUTI SUZUKI</v>
      </c>
      <c r="E1142" s="5" t="str">
        <f>rawTransactionSheet!E1142</f>
        <v>Swift Dzire</v>
      </c>
      <c r="F1142" s="5" t="str">
        <f>IFERROR(VLOOKUP(E1142,modelMapping,2,0),E1142)</f>
        <v>Swift Dzire</v>
      </c>
      <c r="G1142" s="5" t="str">
        <f>rawTransactionSheet!F1142</f>
        <v>VXI</v>
      </c>
      <c r="H1142" s="1" t="str">
        <f t="shared" si="1"/>
        <v>VXI</v>
      </c>
      <c r="I1142" s="5" t="str">
        <f>rawTransactionSheet!G1142</f>
        <v>2010</v>
      </c>
      <c r="J1142" s="5" t="str">
        <f>rawTransactionSheet!H1142</f>
        <v>400000</v>
      </c>
      <c r="K1142" s="5" t="str">
        <f>rawTransactionSheet!I1142</f>
        <v>68718</v>
      </c>
      <c r="L1142" s="5" t="str">
        <f>rawTransactionSheet!J1142</f>
        <v>5.62739726</v>
      </c>
      <c r="M1142" s="5" t="str">
        <f>rawTransactionSheet!K1142</f>
        <v>2</v>
      </c>
      <c r="N1142" s="5" t="str">
        <f>rawTransactionSheet!L1142</f>
        <v>BANGALORE</v>
      </c>
    </row>
    <row r="1143">
      <c r="A1143" s="2">
        <v>42370.0</v>
      </c>
      <c r="B1143" s="5" t="str">
        <f>rawTransactionSheet!B1143</f>
        <v>DelCalling</v>
      </c>
      <c r="C1143" s="5" t="str">
        <f>rawTransactionSheet!C1143</f>
        <v>22444</v>
      </c>
      <c r="D1143" s="5" t="str">
        <f>rawTransactionSheet!D1143</f>
        <v>MARUTI SUZUKI</v>
      </c>
      <c r="E1143" s="5" t="str">
        <f>rawTransactionSheet!E1143</f>
        <v>SX4</v>
      </c>
      <c r="F1143" s="5" t="str">
        <f>IFERROR(VLOOKUP(E1143,modelMapping,2,0),E1143)</f>
        <v>SX4</v>
      </c>
      <c r="G1143" s="5" t="str">
        <f>rawTransactionSheet!F1143</f>
        <v>VDI</v>
      </c>
      <c r="H1143" s="1" t="str">
        <f t="shared" si="1"/>
        <v>VDI</v>
      </c>
      <c r="I1143" s="5" t="str">
        <f>rawTransactionSheet!G1143</f>
        <v>2011</v>
      </c>
      <c r="J1143" s="5" t="str">
        <f>rawTransactionSheet!H1143</f>
        <v>400000</v>
      </c>
      <c r="K1143" s="5" t="str">
        <f>rawTransactionSheet!I1143</f>
        <v>101145</v>
      </c>
      <c r="L1143" s="5" t="str">
        <f>rawTransactionSheet!J1143</f>
        <v>4</v>
      </c>
      <c r="M1143" s="5" t="str">
        <f>rawTransactionSheet!K1143</f>
        <v>1</v>
      </c>
      <c r="N1143" s="5" t="str">
        <f>rawTransactionSheet!L1143</f>
        <v>BANGALORE</v>
      </c>
    </row>
    <row r="1144">
      <c r="A1144" s="2">
        <v>42370.0</v>
      </c>
      <c r="B1144" s="5" t="str">
        <f>rawTransactionSheet!B1144</f>
        <v>Pratham</v>
      </c>
      <c r="C1144" s="5" t="str">
        <f>rawTransactionSheet!C1144</f>
        <v>323</v>
      </c>
      <c r="D1144" s="5" t="str">
        <f>rawTransactionSheet!D1144</f>
        <v>HYUNDAI</v>
      </c>
      <c r="E1144" s="5" t="str">
        <f>rawTransactionSheet!E1144</f>
        <v>Verna</v>
      </c>
      <c r="F1144" s="5" t="str">
        <f>IFERROR(VLOOKUP(E1144,modelMapping,2,0),E1144)</f>
        <v>Verna</v>
      </c>
      <c r="G1144" s="5" t="str">
        <f>rawTransactionSheet!F1144</f>
        <v>VGT CRDI</v>
      </c>
      <c r="H1144" s="1" t="str">
        <f t="shared" si="1"/>
        <v>VGT CRDI</v>
      </c>
      <c r="I1144" s="5" t="str">
        <f>rawTransactionSheet!G1144</f>
        <v>2009</v>
      </c>
      <c r="J1144" s="5" t="str">
        <f>rawTransactionSheet!H1144</f>
        <v>400000</v>
      </c>
      <c r="K1144" s="5" t="str">
        <f>rawTransactionSheet!I1144</f>
        <v>67778.23409</v>
      </c>
      <c r="L1144" s="5" t="str">
        <f>rawTransactionSheet!J1144</f>
        <v>5.648186174</v>
      </c>
      <c r="M1144" s="5" t="str">
        <f>rawTransactionSheet!K1144</f>
        <v>2</v>
      </c>
      <c r="N1144" s="5" t="str">
        <f>rawTransactionSheet!L1144</f>
        <v>BANGALORE</v>
      </c>
    </row>
    <row r="1145">
      <c r="A1145" s="2">
        <v>42370.0</v>
      </c>
      <c r="B1145" s="5" t="str">
        <f>rawTransactionSheet!B1145</f>
        <v>DelCalling</v>
      </c>
      <c r="C1145" s="5" t="str">
        <f>rawTransactionSheet!C1145</f>
        <v>65077</v>
      </c>
      <c r="D1145" s="5" t="str">
        <f>rawTransactionSheet!D1145</f>
        <v>HYUNDAI</v>
      </c>
      <c r="E1145" s="5" t="str">
        <f>rawTransactionSheet!E1145</f>
        <v>Verna</v>
      </c>
      <c r="F1145" s="5" t="str">
        <f>IFERROR(VLOOKUP(E1145,modelMapping,2,0),E1145)</f>
        <v>Verna</v>
      </c>
      <c r="G1145" s="5" t="str">
        <f>rawTransactionSheet!F1145</f>
        <v>VGT CRDi SX ABS</v>
      </c>
      <c r="H1145" s="1" t="str">
        <f t="shared" si="1"/>
        <v>VGT CRDi SX ABS</v>
      </c>
      <c r="I1145" s="5" t="str">
        <f>rawTransactionSheet!G1145</f>
        <v>2008</v>
      </c>
      <c r="J1145" s="5" t="str">
        <f>rawTransactionSheet!H1145</f>
        <v>400000</v>
      </c>
      <c r="K1145" s="5" t="str">
        <f>rawTransactionSheet!I1145</f>
        <v>75449</v>
      </c>
      <c r="L1145" s="5" t="str">
        <f>rawTransactionSheet!J1145</f>
        <v>7</v>
      </c>
      <c r="M1145" s="5" t="str">
        <f>rawTransactionSheet!K1145</f>
        <v>2</v>
      </c>
      <c r="N1145" s="5" t="str">
        <f>rawTransactionSheet!L1145</f>
        <v>BANGALORE</v>
      </c>
    </row>
    <row r="1146">
      <c r="A1146" s="2">
        <v>42370.0</v>
      </c>
      <c r="B1146" s="5" t="str">
        <f>rawTransactionSheet!B1146</f>
        <v>DelCalling</v>
      </c>
      <c r="C1146" s="5" t="str">
        <f>rawTransactionSheet!C1146</f>
        <v>22577</v>
      </c>
      <c r="D1146" s="5" t="str">
        <f>rawTransactionSheet!D1146</f>
        <v>MAHINDRA</v>
      </c>
      <c r="E1146" s="5" t="str">
        <f>rawTransactionSheet!E1146</f>
        <v>Xylo</v>
      </c>
      <c r="F1146" s="5" t="str">
        <f>IFERROR(VLOOKUP(E1146,modelMapping,2,0),E1146)</f>
        <v>Xylo</v>
      </c>
      <c r="G1146" s="5" t="str">
        <f>rawTransactionSheet!F1146</f>
        <v>E2</v>
      </c>
      <c r="H1146" s="1" t="str">
        <f t="shared" si="1"/>
        <v>E2</v>
      </c>
      <c r="I1146" s="5" t="str">
        <f>rawTransactionSheet!G1146</f>
        <v>2011</v>
      </c>
      <c r="J1146" s="5" t="str">
        <f>rawTransactionSheet!H1146</f>
        <v>400000</v>
      </c>
      <c r="K1146" s="5" t="str">
        <f>rawTransactionSheet!I1146</f>
        <v>83281</v>
      </c>
      <c r="L1146" s="5" t="str">
        <f>rawTransactionSheet!J1146</f>
        <v>4</v>
      </c>
      <c r="M1146" s="5" t="str">
        <f>rawTransactionSheet!K1146</f>
        <v>2</v>
      </c>
      <c r="N1146" s="5" t="str">
        <f>rawTransactionSheet!L1146</f>
        <v>BANGALORE</v>
      </c>
    </row>
    <row r="1147">
      <c r="A1147" s="2">
        <v>42370.0</v>
      </c>
      <c r="B1147" s="5" t="str">
        <f>rawTransactionSheet!B1147</f>
        <v>DelCalling</v>
      </c>
      <c r="C1147" s="5" t="str">
        <f>rawTransactionSheet!C1147</f>
        <v>105709</v>
      </c>
      <c r="D1147" s="5" t="str">
        <f>rawTransactionSheet!D1147</f>
        <v>FIAT</v>
      </c>
      <c r="E1147" s="5" t="str">
        <f>rawTransactionSheet!E1147</f>
        <v>PUNTO</v>
      </c>
      <c r="F1147" s="5" t="str">
        <f>IFERROR(VLOOKUP(E1147,modelMapping,2,0),E1147)</f>
        <v>PUNTO</v>
      </c>
      <c r="G1147" s="5" t="str">
        <f>rawTransactionSheet!F1147</f>
        <v>Emotion 90HP</v>
      </c>
      <c r="H1147" s="1" t="str">
        <f t="shared" si="1"/>
        <v>Emotion 90HP</v>
      </c>
      <c r="I1147" s="5" t="str">
        <f>rawTransactionSheet!G1147</f>
        <v>2011</v>
      </c>
      <c r="J1147" s="5" t="str">
        <f>rawTransactionSheet!H1147</f>
        <v>400000</v>
      </c>
      <c r="K1147" s="5" t="str">
        <f>rawTransactionSheet!I1147</f>
        <v>88075</v>
      </c>
      <c r="L1147" s="5" t="str">
        <f>rawTransactionSheet!J1147</f>
        <v>5</v>
      </c>
      <c r="M1147" s="5" t="str">
        <f>rawTransactionSheet!K1147</f>
        <v>1</v>
      </c>
      <c r="N1147" s="5" t="str">
        <f>rawTransactionSheet!L1147</f>
        <v>BANGALORE</v>
      </c>
    </row>
    <row r="1148">
      <c r="A1148" s="2">
        <v>42370.0</v>
      </c>
      <c r="B1148" s="5" t="str">
        <f>rawTransactionSheet!B1148</f>
        <v>DelCalling</v>
      </c>
      <c r="C1148" s="5" t="str">
        <f>rawTransactionSheet!C1148</f>
        <v>126903</v>
      </c>
      <c r="D1148" s="5" t="str">
        <f>rawTransactionSheet!D1148</f>
        <v>HYUNDAI</v>
      </c>
      <c r="E1148" s="5" t="str">
        <f>rawTransactionSheet!E1148</f>
        <v>VERNA</v>
      </c>
      <c r="F1148" s="5" t="str">
        <f>IFERROR(VLOOKUP(E1148,modelMapping,2,0),E1148)</f>
        <v>VERNA</v>
      </c>
      <c r="G1148" s="5" t="str">
        <f>rawTransactionSheet!F1148</f>
        <v>VGT CRDi SX ABS</v>
      </c>
      <c r="H1148" s="1" t="str">
        <f t="shared" si="1"/>
        <v>VGT CRDi SX ABS</v>
      </c>
      <c r="I1148" s="5" t="str">
        <f>rawTransactionSheet!G1148</f>
        <v>2010</v>
      </c>
      <c r="J1148" s="5" t="str">
        <f>rawTransactionSheet!H1148</f>
        <v>400000</v>
      </c>
      <c r="K1148" s="5" t="str">
        <f>rawTransactionSheet!I1148</f>
        <v>77135</v>
      </c>
      <c r="L1148" s="5" t="str">
        <f>rawTransactionSheet!J1148</f>
        <v>6</v>
      </c>
      <c r="M1148" s="5" t="str">
        <f>rawTransactionSheet!K1148</f>
        <v>2</v>
      </c>
      <c r="N1148" s="5" t="str">
        <f>rawTransactionSheet!L1148</f>
        <v>BANGALORE</v>
      </c>
    </row>
    <row r="1149">
      <c r="A1149" s="2">
        <v>42370.0</v>
      </c>
      <c r="B1149" s="5" t="str">
        <f>rawTransactionSheet!B1149</f>
        <v>DelCalling</v>
      </c>
      <c r="C1149" s="5" t="str">
        <f>rawTransactionSheet!C1149</f>
        <v>110594</v>
      </c>
      <c r="D1149" s="5" t="str">
        <f>rawTransactionSheet!D1149</f>
        <v>HYUNDAI</v>
      </c>
      <c r="E1149" s="5" t="str">
        <f>rawTransactionSheet!E1149</f>
        <v>I20</v>
      </c>
      <c r="F1149" s="5" t="str">
        <f>IFERROR(VLOOKUP(E1149,modelMapping,2,0),E1149)</f>
        <v>I20</v>
      </c>
      <c r="G1149" s="5" t="str">
        <f>rawTransactionSheet!F1149</f>
        <v>Asta 1.2</v>
      </c>
      <c r="H1149" s="1" t="str">
        <f t="shared" si="1"/>
        <v>Asta 1.2</v>
      </c>
      <c r="I1149" s="5" t="str">
        <f>rawTransactionSheet!G1149</f>
        <v>2010</v>
      </c>
      <c r="J1149" s="5" t="str">
        <f>rawTransactionSheet!H1149</f>
        <v>400000</v>
      </c>
      <c r="K1149" s="5" t="str">
        <f>rawTransactionSheet!I1149</f>
        <v>49997</v>
      </c>
      <c r="L1149" s="5" t="str">
        <f>rawTransactionSheet!J1149</f>
        <v>6</v>
      </c>
      <c r="M1149" s="5" t="str">
        <f>rawTransactionSheet!K1149</f>
        <v>1</v>
      </c>
      <c r="N1149" s="5" t="str">
        <f>rawTransactionSheet!L1149</f>
        <v>BANGALORE</v>
      </c>
    </row>
    <row r="1150">
      <c r="A1150" s="2">
        <v>42370.0</v>
      </c>
      <c r="B1150" s="5" t="str">
        <f>rawTransactionSheet!B1150</f>
        <v>DelCalling</v>
      </c>
      <c r="C1150" s="5" t="str">
        <f>rawTransactionSheet!C1150</f>
        <v>72005</v>
      </c>
      <c r="D1150" s="5" t="str">
        <f>rawTransactionSheet!D1150</f>
        <v>FORD</v>
      </c>
      <c r="E1150" s="5" t="str">
        <f>rawTransactionSheet!E1150</f>
        <v>FIGO</v>
      </c>
      <c r="F1150" s="5" t="str">
        <f>IFERROR(VLOOKUP(E1150,modelMapping,2,0),E1150)</f>
        <v>FIGO</v>
      </c>
      <c r="G1150" s="5" t="str">
        <f>rawTransactionSheet!F1150</f>
        <v>Duratorq Diesel EXI 1.4</v>
      </c>
      <c r="H1150" s="1" t="str">
        <f t="shared" si="1"/>
        <v>Duratorq Diesel EXI 1.4</v>
      </c>
      <c r="I1150" s="5" t="str">
        <f>rawTransactionSheet!G1150</f>
        <v>2012</v>
      </c>
      <c r="J1150" s="5" t="str">
        <f>rawTransactionSheet!H1150</f>
        <v>400000</v>
      </c>
      <c r="K1150" s="5" t="str">
        <f>rawTransactionSheet!I1150</f>
        <v>46586</v>
      </c>
      <c r="L1150" s="5" t="str">
        <f>rawTransactionSheet!J1150</f>
        <v>4</v>
      </c>
      <c r="M1150" s="5" t="str">
        <f>rawTransactionSheet!K1150</f>
        <v>2</v>
      </c>
      <c r="N1150" s="5" t="str">
        <f>rawTransactionSheet!L1150</f>
        <v>BANGALORE</v>
      </c>
    </row>
    <row r="1151">
      <c r="A1151" s="2">
        <v>42370.0</v>
      </c>
      <c r="B1151" s="5" t="str">
        <f>rawTransactionSheet!B1151</f>
        <v>DelCalling</v>
      </c>
      <c r="C1151" s="5" t="str">
        <f>rawTransactionSheet!C1151</f>
        <v>115970</v>
      </c>
      <c r="D1151" s="5" t="str">
        <f>rawTransactionSheet!D1151</f>
        <v>VOLKSWAGEN</v>
      </c>
      <c r="E1151" s="5" t="str">
        <f>rawTransactionSheet!E1151</f>
        <v>POLO</v>
      </c>
      <c r="F1151" s="5" t="str">
        <f>IFERROR(VLOOKUP(E1151,modelMapping,2,0),E1151)</f>
        <v>POLO</v>
      </c>
      <c r="G1151" s="5" t="str">
        <f>rawTransactionSheet!F1151</f>
        <v>Trendline 1.2L (P)</v>
      </c>
      <c r="H1151" s="1" t="str">
        <f t="shared" si="1"/>
        <v>Trendline 1.2L (P)</v>
      </c>
      <c r="I1151" s="5" t="str">
        <f>rawTransactionSheet!G1151</f>
        <v>2012</v>
      </c>
      <c r="J1151" s="5" t="str">
        <f>rawTransactionSheet!H1151</f>
        <v>400000</v>
      </c>
      <c r="K1151" s="5" t="str">
        <f>rawTransactionSheet!I1151</f>
        <v>26900</v>
      </c>
      <c r="L1151" s="5" t="str">
        <f>rawTransactionSheet!J1151</f>
        <v>4</v>
      </c>
      <c r="M1151" s="5" t="str">
        <f>rawTransactionSheet!K1151</f>
        <v>1</v>
      </c>
      <c r="N1151" s="5" t="str">
        <f>rawTransactionSheet!L1151</f>
        <v>BANGALORE</v>
      </c>
    </row>
    <row r="1152">
      <c r="A1152" s="2">
        <v>42370.0</v>
      </c>
      <c r="B1152" s="5" t="str">
        <f>rawTransactionSheet!B1152</f>
        <v>DelCalling</v>
      </c>
      <c r="C1152" s="5" t="str">
        <f>rawTransactionSheet!C1152</f>
        <v>77846</v>
      </c>
      <c r="D1152" s="5" t="str">
        <f>rawTransactionSheet!D1152</f>
        <v>VOLKSWAGEN</v>
      </c>
      <c r="E1152" s="5" t="str">
        <f>rawTransactionSheet!E1152</f>
        <v>POLO</v>
      </c>
      <c r="F1152" s="5" t="str">
        <f>IFERROR(VLOOKUP(E1152,modelMapping,2,0),E1152)</f>
        <v>POLO</v>
      </c>
      <c r="G1152" s="5" t="str">
        <f>rawTransactionSheet!F1152</f>
        <v>Highline1.2L (P)</v>
      </c>
      <c r="H1152" s="1" t="str">
        <f t="shared" si="1"/>
        <v>Highline1.2L (P)</v>
      </c>
      <c r="I1152" s="5" t="str">
        <f>rawTransactionSheet!G1152</f>
        <v>2010</v>
      </c>
      <c r="J1152" s="5" t="str">
        <f>rawTransactionSheet!H1152</f>
        <v>400000</v>
      </c>
      <c r="K1152" s="5" t="str">
        <f>rawTransactionSheet!I1152</f>
        <v>45316</v>
      </c>
      <c r="L1152" s="5" t="str">
        <f>rawTransactionSheet!J1152</f>
        <v>6</v>
      </c>
      <c r="M1152" s="5" t="str">
        <f>rawTransactionSheet!K1152</f>
        <v>1</v>
      </c>
      <c r="N1152" s="5" t="str">
        <f>rawTransactionSheet!L1152</f>
        <v>BANGALORE</v>
      </c>
    </row>
    <row r="1153">
      <c r="A1153" s="2">
        <v>42370.0</v>
      </c>
      <c r="B1153" s="5" t="str">
        <f>rawTransactionSheet!B1153</f>
        <v>DelCalling</v>
      </c>
      <c r="C1153" s="5" t="str">
        <f>rawTransactionSheet!C1153</f>
        <v>103360</v>
      </c>
      <c r="D1153" s="5" t="str">
        <f>rawTransactionSheet!D1153</f>
        <v>HONDA</v>
      </c>
      <c r="E1153" s="5" t="str">
        <f>rawTransactionSheet!E1153</f>
        <v>CITY</v>
      </c>
      <c r="F1153" s="5" t="str">
        <f>IFERROR(VLOOKUP(E1153,modelMapping,2,0),E1153)</f>
        <v>CITY</v>
      </c>
      <c r="G1153" s="5" t="str">
        <f>rawTransactionSheet!F1153</f>
        <v>1.5 V MT</v>
      </c>
      <c r="H1153" s="1" t="str">
        <f t="shared" si="1"/>
        <v>1.5 V MT</v>
      </c>
      <c r="I1153" s="5" t="str">
        <f>rawTransactionSheet!G1153</f>
        <v>2010</v>
      </c>
      <c r="J1153" s="5" t="str">
        <f>rawTransactionSheet!H1153</f>
        <v>400000</v>
      </c>
      <c r="K1153" s="5" t="str">
        <f>rawTransactionSheet!I1153</f>
        <v>65544</v>
      </c>
      <c r="L1153" s="5" t="str">
        <f>rawTransactionSheet!J1153</f>
        <v>6</v>
      </c>
      <c r="M1153" s="5" t="str">
        <f>rawTransactionSheet!K1153</f>
        <v>1</v>
      </c>
      <c r="N1153" s="5" t="str">
        <f>rawTransactionSheet!L1153</f>
        <v>BANGALORE</v>
      </c>
    </row>
    <row r="1154">
      <c r="A1154" s="2">
        <v>42370.0</v>
      </c>
      <c r="B1154" s="5" t="str">
        <f>rawTransactionSheet!B1154</f>
        <v>DelCalling</v>
      </c>
      <c r="C1154" s="5" t="str">
        <f>rawTransactionSheet!C1154</f>
        <v>110273</v>
      </c>
      <c r="D1154" s="5" t="str">
        <f>rawTransactionSheet!D1154</f>
        <v>HYUNDAI</v>
      </c>
      <c r="E1154" s="5" t="str">
        <f>rawTransactionSheet!E1154</f>
        <v>I20</v>
      </c>
      <c r="F1154" s="5" t="str">
        <f>IFERROR(VLOOKUP(E1154,modelMapping,2,0),E1154)</f>
        <v>I20</v>
      </c>
      <c r="G1154" s="5" t="str">
        <f>rawTransactionSheet!F1154</f>
        <v>Sportz 1.2</v>
      </c>
      <c r="H1154" s="1" t="str">
        <f t="shared" si="1"/>
        <v>Sportz 1.2</v>
      </c>
      <c r="I1154" s="5" t="str">
        <f>rawTransactionSheet!G1154</f>
        <v>2011</v>
      </c>
      <c r="J1154" s="5" t="str">
        <f>rawTransactionSheet!H1154</f>
        <v>400000</v>
      </c>
      <c r="K1154" s="5" t="str">
        <f>rawTransactionSheet!I1154</f>
        <v>70981</v>
      </c>
      <c r="L1154" s="5" t="str">
        <f>rawTransactionSheet!J1154</f>
        <v>5</v>
      </c>
      <c r="M1154" s="5" t="str">
        <f>rawTransactionSheet!K1154</f>
        <v>2</v>
      </c>
      <c r="N1154" s="5" t="str">
        <f>rawTransactionSheet!L1154</f>
        <v>BANGALORE</v>
      </c>
    </row>
    <row r="1155">
      <c r="A1155" s="2">
        <v>42370.0</v>
      </c>
      <c r="B1155" s="5" t="str">
        <f>rawTransactionSheet!B1155</f>
        <v>NandiBid</v>
      </c>
      <c r="C1155" s="5" t="str">
        <f>rawTransactionSheet!C1155</f>
        <v>117780</v>
      </c>
      <c r="D1155" s="5" t="str">
        <f>rawTransactionSheet!D1155</f>
        <v>HONDA</v>
      </c>
      <c r="E1155" s="5" t="str">
        <f>rawTransactionSheet!E1155</f>
        <v>Brio</v>
      </c>
      <c r="F1155" s="5" t="str">
        <f>IFERROR(VLOOKUP(E1155,modelMapping,2,0),E1155)</f>
        <v>Brio</v>
      </c>
      <c r="G1155" s="5" t="str">
        <f>rawTransactionSheet!F1155</f>
        <v>S MT</v>
      </c>
      <c r="H1155" s="1" t="str">
        <f t="shared" si="1"/>
        <v>S MT</v>
      </c>
      <c r="I1155" s="5" t="str">
        <f>rawTransactionSheet!G1155</f>
        <v>2013</v>
      </c>
      <c r="J1155" s="5" t="str">
        <f>rawTransactionSheet!H1155</f>
        <v>399600</v>
      </c>
      <c r="K1155" s="5" t="str">
        <f>rawTransactionSheet!I1155</f>
        <v>10301</v>
      </c>
      <c r="L1155" s="5" t="str">
        <f>rawTransactionSheet!J1155</f>
        <v>3</v>
      </c>
      <c r="M1155" s="5" t="str">
        <f>rawTransactionSheet!K1155</f>
        <v>1</v>
      </c>
      <c r="N1155" s="5" t="str">
        <f>rawTransactionSheet!L1155</f>
        <v>BANGALORE</v>
      </c>
      <c r="O1155" s="1" t="str">
        <f t="shared" ref="O1155:O1159" si="76">VALUE(C1155)</f>
        <v>117780</v>
      </c>
      <c r="P1155" s="1" t="str">
        <f>MATCH(O1155,rawBidData!$A$2:$A$146,0)</f>
        <v>#N/A</v>
      </c>
    </row>
    <row r="1156">
      <c r="A1156" s="2">
        <v>42370.0</v>
      </c>
      <c r="B1156" s="5" t="str">
        <f>rawTransactionSheet!B1156</f>
        <v>NandiBid</v>
      </c>
      <c r="C1156" s="5" t="str">
        <f>rawTransactionSheet!C1156</f>
        <v>139202</v>
      </c>
      <c r="D1156" s="5" t="str">
        <f>rawTransactionSheet!D1156</f>
        <v>FORD</v>
      </c>
      <c r="E1156" s="5" t="str">
        <f>rawTransactionSheet!E1156</f>
        <v>CLASSIC</v>
      </c>
      <c r="F1156" s="5" t="str">
        <f>IFERROR(VLOOKUP(E1156,modelMapping,2,0),E1156)</f>
        <v>CLASSIC</v>
      </c>
      <c r="G1156" s="5" t="str">
        <f>rawTransactionSheet!F1156</f>
        <v>1.4 TDCI CLXI</v>
      </c>
      <c r="H1156" s="1" t="str">
        <f t="shared" si="1"/>
        <v>1.4 TDCI CLXI</v>
      </c>
      <c r="I1156" s="5" t="str">
        <f>rawTransactionSheet!G1156</f>
        <v>2012</v>
      </c>
      <c r="J1156" s="5" t="str">
        <f>rawTransactionSheet!H1156</f>
        <v>399600</v>
      </c>
      <c r="K1156" s="5" t="str">
        <f>rawTransactionSheet!I1156</f>
        <v>36122</v>
      </c>
      <c r="L1156" s="5" t="str">
        <f>rawTransactionSheet!J1156</f>
        <v>4</v>
      </c>
      <c r="M1156" s="5" t="str">
        <f>rawTransactionSheet!K1156</f>
        <v>2</v>
      </c>
      <c r="N1156" s="5" t="str">
        <f>rawTransactionSheet!L1156</f>
        <v>BANGALORE</v>
      </c>
      <c r="O1156" s="1" t="str">
        <f t="shared" si="76"/>
        <v>139202</v>
      </c>
      <c r="P1156" s="1" t="str">
        <f>MATCH(O1156,rawBidData!$A$2:$A$146,0)</f>
        <v>#N/A</v>
      </c>
    </row>
    <row r="1157">
      <c r="A1157" s="2">
        <v>42370.0</v>
      </c>
      <c r="B1157" s="5" t="str">
        <f>rawTransactionSheet!B1157</f>
        <v>NandiBid</v>
      </c>
      <c r="C1157" s="5" t="str">
        <f>rawTransactionSheet!C1157</f>
        <v>118861</v>
      </c>
      <c r="D1157" s="5" t="str">
        <f>rawTransactionSheet!D1157</f>
        <v>TOYOTA</v>
      </c>
      <c r="E1157" s="5" t="str">
        <f>rawTransactionSheet!E1157</f>
        <v>Etios</v>
      </c>
      <c r="F1157" s="5" t="str">
        <f>IFERROR(VLOOKUP(E1157,modelMapping,2,0),E1157)</f>
        <v>Etios</v>
      </c>
      <c r="G1157" s="5" t="str">
        <f>rawTransactionSheet!F1157</f>
        <v>V</v>
      </c>
      <c r="H1157" s="1" t="str">
        <f t="shared" si="1"/>
        <v>V</v>
      </c>
      <c r="I1157" s="5" t="str">
        <f>rawTransactionSheet!G1157</f>
        <v>2012</v>
      </c>
      <c r="J1157" s="5" t="str">
        <f>rawTransactionSheet!H1157</f>
        <v>399600</v>
      </c>
      <c r="K1157" s="5" t="str">
        <f>rawTransactionSheet!I1157</f>
        <v>23726</v>
      </c>
      <c r="L1157" s="5" t="str">
        <f>rawTransactionSheet!J1157</f>
        <v>4</v>
      </c>
      <c r="M1157" s="5" t="str">
        <f>rawTransactionSheet!K1157</f>
        <v>1</v>
      </c>
      <c r="N1157" s="5" t="str">
        <f>rawTransactionSheet!L1157</f>
        <v>BANGALORE</v>
      </c>
      <c r="O1157" s="1" t="str">
        <f t="shared" si="76"/>
        <v>118861</v>
      </c>
      <c r="P1157" s="1" t="str">
        <f>MATCH(O1157,rawBidData!$A$2:$A$146,0)</f>
        <v>#N/A</v>
      </c>
    </row>
    <row r="1158">
      <c r="A1158" s="2">
        <v>42370.0</v>
      </c>
      <c r="B1158" s="5" t="str">
        <f>rawTransactionSheet!B1158</f>
        <v>NandiBid</v>
      </c>
      <c r="C1158" s="5" t="str">
        <f>rawTransactionSheet!C1158</f>
        <v>131067</v>
      </c>
      <c r="D1158" s="5" t="str">
        <f>rawTransactionSheet!D1158</f>
        <v>TOYOTA</v>
      </c>
      <c r="E1158" s="5" t="str">
        <f>rawTransactionSheet!E1158</f>
        <v>ETIOS LIVA</v>
      </c>
      <c r="F1158" s="5" t="str">
        <f>IFERROR(VLOOKUP(E1158,modelMapping,2,0),E1158)</f>
        <v>ETIOS LIVA</v>
      </c>
      <c r="G1158" s="5" t="str">
        <f>rawTransactionSheet!F1158</f>
        <v>GD</v>
      </c>
      <c r="H1158" s="1" t="str">
        <f t="shared" si="1"/>
        <v>GD</v>
      </c>
      <c r="I1158" s="5" t="str">
        <f>rawTransactionSheet!G1158</f>
        <v>2011</v>
      </c>
      <c r="J1158" s="5" t="str">
        <f>rawTransactionSheet!H1158</f>
        <v>399600</v>
      </c>
      <c r="K1158" s="5" t="str">
        <f>rawTransactionSheet!I1158</f>
        <v>68125</v>
      </c>
      <c r="L1158" s="5" t="str">
        <f>rawTransactionSheet!J1158</f>
        <v>5</v>
      </c>
      <c r="M1158" s="5" t="str">
        <f>rawTransactionSheet!K1158</f>
        <v>1</v>
      </c>
      <c r="N1158" s="5" t="str">
        <f>rawTransactionSheet!L1158</f>
        <v>BANGALORE</v>
      </c>
      <c r="O1158" s="1" t="str">
        <f t="shared" si="76"/>
        <v>131067</v>
      </c>
      <c r="P1158" s="1" t="str">
        <f>MATCH(O1158,rawBidData!$A$2:$A$146,0)</f>
        <v>#N/A</v>
      </c>
    </row>
    <row r="1159">
      <c r="A1159" s="2">
        <v>42370.0</v>
      </c>
      <c r="B1159" s="5" t="str">
        <f>rawTransactionSheet!B1159</f>
        <v>NandiBid</v>
      </c>
      <c r="C1159" s="5" t="str">
        <f>rawTransactionSheet!C1159</f>
        <v>120121</v>
      </c>
      <c r="D1159" s="5" t="str">
        <f>rawTransactionSheet!D1159</f>
        <v>FORD</v>
      </c>
      <c r="E1159" s="5" t="str">
        <f>rawTransactionSheet!E1159</f>
        <v>Figo</v>
      </c>
      <c r="F1159" s="5" t="str">
        <f>IFERROR(VLOOKUP(E1159,modelMapping,2,0),E1159)</f>
        <v>Figo</v>
      </c>
      <c r="G1159" s="5" t="str">
        <f>rawTransactionSheet!F1159</f>
        <v>Duratorq Diesel Titanium 1.4</v>
      </c>
      <c r="H1159" s="1" t="str">
        <f t="shared" si="1"/>
        <v>Duratorq Diesel Titanium 1.4</v>
      </c>
      <c r="I1159" s="5" t="str">
        <f>rawTransactionSheet!G1159</f>
        <v>2012</v>
      </c>
      <c r="J1159" s="5" t="str">
        <f>rawTransactionSheet!H1159</f>
        <v>399600</v>
      </c>
      <c r="K1159" s="5" t="str">
        <f>rawTransactionSheet!I1159</f>
        <v>33535</v>
      </c>
      <c r="L1159" s="5" t="str">
        <f>rawTransactionSheet!J1159</f>
        <v>4</v>
      </c>
      <c r="M1159" s="5" t="str">
        <f>rawTransactionSheet!K1159</f>
        <v>1</v>
      </c>
      <c r="N1159" s="5" t="str">
        <f>rawTransactionSheet!L1159</f>
        <v>BANGALORE</v>
      </c>
      <c r="O1159" s="1" t="str">
        <f t="shared" si="76"/>
        <v>120121</v>
      </c>
      <c r="P1159" s="1" t="str">
        <f>MATCH(O1159,rawBidData!$A$2:$A$146,0)</f>
        <v>78</v>
      </c>
    </row>
    <row r="1160">
      <c r="A1160" s="2">
        <v>42370.0</v>
      </c>
      <c r="B1160" s="5" t="str">
        <f>rawTransactionSheet!B1160</f>
        <v>Pratham</v>
      </c>
      <c r="C1160" s="5" t="str">
        <f>rawTransactionSheet!C1160</f>
        <v>8</v>
      </c>
      <c r="D1160" s="5" t="str">
        <f>rawTransactionSheet!D1160</f>
        <v>HYUNDAI</v>
      </c>
      <c r="E1160" s="5" t="str">
        <f>rawTransactionSheet!E1160</f>
        <v>i10</v>
      </c>
      <c r="F1160" s="5" t="str">
        <f>IFERROR(VLOOKUP(E1160,modelMapping,2,0),E1160)</f>
        <v>i10</v>
      </c>
      <c r="G1160" s="5" t="str">
        <f>rawTransactionSheet!F1160</f>
        <v>Magna 1.2</v>
      </c>
      <c r="H1160" s="1" t="str">
        <f t="shared" si="1"/>
        <v>Magna 1.2</v>
      </c>
      <c r="I1160" s="5" t="str">
        <f>rawTransactionSheet!G1160</f>
        <v>2013</v>
      </c>
      <c r="J1160" s="5" t="str">
        <f>rawTransactionSheet!H1160</f>
        <v>399600</v>
      </c>
      <c r="K1160" s="5" t="str">
        <f>rawTransactionSheet!I1160</f>
        <v>11148.52841</v>
      </c>
      <c r="L1160" s="5" t="str">
        <f>rawTransactionSheet!J1160</f>
        <v>1.393566051</v>
      </c>
      <c r="M1160" s="5" t="str">
        <f>rawTransactionSheet!K1160</f>
        <v>1</v>
      </c>
      <c r="N1160" s="5" t="str">
        <f>rawTransactionSheet!L1160</f>
        <v>BANGALORE</v>
      </c>
    </row>
    <row r="1161">
      <c r="A1161" s="2">
        <v>42370.0</v>
      </c>
      <c r="B1161" s="5" t="str">
        <f>rawTransactionSheet!B1161</f>
        <v>NandiBid</v>
      </c>
      <c r="C1161" s="5" t="str">
        <f>rawTransactionSheet!C1161</f>
        <v>118628</v>
      </c>
      <c r="D1161" s="5" t="str">
        <f>rawTransactionSheet!D1161</f>
        <v>HYUNDAI</v>
      </c>
      <c r="E1161" s="5" t="str">
        <f>rawTransactionSheet!E1161</f>
        <v>i20</v>
      </c>
      <c r="F1161" s="5" t="str">
        <f>IFERROR(VLOOKUP(E1161,modelMapping,2,0),E1161)</f>
        <v>i20</v>
      </c>
      <c r="G1161" s="5" t="str">
        <f>rawTransactionSheet!F1161</f>
        <v>Asta 1.2</v>
      </c>
      <c r="H1161" s="1" t="str">
        <f t="shared" si="1"/>
        <v>Asta 1.2</v>
      </c>
      <c r="I1161" s="5" t="str">
        <f>rawTransactionSheet!G1161</f>
        <v>2010</v>
      </c>
      <c r="J1161" s="5" t="str">
        <f>rawTransactionSheet!H1161</f>
        <v>399600</v>
      </c>
      <c r="K1161" s="5" t="str">
        <f>rawTransactionSheet!I1161</f>
        <v>34773</v>
      </c>
      <c r="L1161" s="5" t="str">
        <f>rawTransactionSheet!J1161</f>
        <v>6</v>
      </c>
      <c r="M1161" s="5" t="str">
        <f>rawTransactionSheet!K1161</f>
        <v>1</v>
      </c>
      <c r="N1161" s="5" t="str">
        <f>rawTransactionSheet!L1161</f>
        <v>BANGALORE</v>
      </c>
      <c r="O1161" s="1" t="str">
        <f t="shared" ref="O1161:O1165" si="77">VALUE(C1161)</f>
        <v>118628</v>
      </c>
      <c r="P1161" s="1" t="str">
        <f>MATCH(O1161,rawBidData!$A$2:$A$146,0)</f>
        <v>76</v>
      </c>
    </row>
    <row r="1162">
      <c r="A1162" s="2">
        <v>42370.0</v>
      </c>
      <c r="B1162" s="5" t="str">
        <f>rawTransactionSheet!B1162</f>
        <v>NandiBid</v>
      </c>
      <c r="C1162" s="5" t="str">
        <f>rawTransactionSheet!C1162</f>
        <v>119612</v>
      </c>
      <c r="D1162" s="5" t="str">
        <f>rawTransactionSheet!D1162</f>
        <v>NISSAN</v>
      </c>
      <c r="E1162" s="5" t="str">
        <f>rawTransactionSheet!E1162</f>
        <v>Micra</v>
      </c>
      <c r="F1162" s="5" t="str">
        <f>IFERROR(VLOOKUP(E1162,modelMapping,2,0),E1162)</f>
        <v>Micra</v>
      </c>
      <c r="G1162" s="5" t="str">
        <f>rawTransactionSheet!F1162</f>
        <v>XV Petrol</v>
      </c>
      <c r="H1162" s="1" t="str">
        <f t="shared" si="1"/>
        <v>XV Petrol</v>
      </c>
      <c r="I1162" s="5" t="str">
        <f>rawTransactionSheet!G1162</f>
        <v>2015</v>
      </c>
      <c r="J1162" s="5" t="str">
        <f>rawTransactionSheet!H1162</f>
        <v>399600</v>
      </c>
      <c r="K1162" s="5" t="str">
        <f>rawTransactionSheet!I1162</f>
        <v>9432</v>
      </c>
      <c r="L1162" s="5" t="str">
        <f>rawTransactionSheet!J1162</f>
        <v>1</v>
      </c>
      <c r="M1162" s="5" t="str">
        <f>rawTransactionSheet!K1162</f>
        <v>1</v>
      </c>
      <c r="N1162" s="5" t="str">
        <f>rawTransactionSheet!L1162</f>
        <v>BANGALORE</v>
      </c>
      <c r="O1162" s="1" t="str">
        <f t="shared" si="77"/>
        <v>119612</v>
      </c>
      <c r="P1162" s="1" t="str">
        <f>MATCH(O1162,rawBidData!$A$2:$A$146,0)</f>
        <v>#N/A</v>
      </c>
    </row>
    <row r="1163">
      <c r="A1163" s="2">
        <v>42370.0</v>
      </c>
      <c r="B1163" s="5" t="str">
        <f>rawTransactionSheet!B1163</f>
        <v>NandiBid</v>
      </c>
      <c r="C1163" s="5" t="str">
        <f>rawTransactionSheet!C1163</f>
        <v>115970</v>
      </c>
      <c r="D1163" s="5" t="str">
        <f>rawTransactionSheet!D1163</f>
        <v>VOLKSWAGEN</v>
      </c>
      <c r="E1163" s="5" t="str">
        <f>rawTransactionSheet!E1163</f>
        <v>Polo</v>
      </c>
      <c r="F1163" s="5" t="str">
        <f>IFERROR(VLOOKUP(E1163,modelMapping,2,0),E1163)</f>
        <v>Polo</v>
      </c>
      <c r="G1163" s="5" t="str">
        <f>rawTransactionSheet!F1163</f>
        <v>Trendline 1.2L (P)</v>
      </c>
      <c r="H1163" s="1" t="str">
        <f t="shared" si="1"/>
        <v>Trendline 1.2L (P)</v>
      </c>
      <c r="I1163" s="5" t="str">
        <f>rawTransactionSheet!G1163</f>
        <v>2012</v>
      </c>
      <c r="J1163" s="5" t="str">
        <f>rawTransactionSheet!H1163</f>
        <v>399600</v>
      </c>
      <c r="K1163" s="5" t="str">
        <f>rawTransactionSheet!I1163</f>
        <v>26900</v>
      </c>
      <c r="L1163" s="5" t="str">
        <f>rawTransactionSheet!J1163</f>
        <v>4</v>
      </c>
      <c r="M1163" s="5" t="str">
        <f>rawTransactionSheet!K1163</f>
        <v>1</v>
      </c>
      <c r="N1163" s="5" t="str">
        <f>rawTransactionSheet!L1163</f>
        <v>BANGALORE</v>
      </c>
      <c r="O1163" s="1" t="str">
        <f t="shared" si="77"/>
        <v>115970</v>
      </c>
      <c r="P1163" s="1" t="str">
        <f>MATCH(O1163,rawBidData!$A$2:$A$146,0)</f>
        <v>#N/A</v>
      </c>
    </row>
    <row r="1164">
      <c r="A1164" s="2">
        <v>42370.0</v>
      </c>
      <c r="B1164" s="5" t="str">
        <f>rawTransactionSheet!B1164</f>
        <v>NandiBid</v>
      </c>
      <c r="C1164" s="5" t="str">
        <f>rawTransactionSheet!C1164</f>
        <v>127833</v>
      </c>
      <c r="D1164" s="5" t="str">
        <f>rawTransactionSheet!D1164</f>
        <v>MARUTI SUZUKI</v>
      </c>
      <c r="E1164" s="5" t="str">
        <f>rawTransactionSheet!E1164</f>
        <v>RITZ</v>
      </c>
      <c r="F1164" s="5" t="str">
        <f>IFERROR(VLOOKUP(E1164,modelMapping,2,0),E1164)</f>
        <v>RITZ</v>
      </c>
      <c r="G1164" s="5" t="str">
        <f>rawTransactionSheet!F1164</f>
        <v>LDi</v>
      </c>
      <c r="H1164" s="1" t="str">
        <f t="shared" si="1"/>
        <v>LDi</v>
      </c>
      <c r="I1164" s="5" t="str">
        <f>rawTransactionSheet!G1164</f>
        <v>2013</v>
      </c>
      <c r="J1164" s="5" t="str">
        <f>rawTransactionSheet!H1164</f>
        <v>399600</v>
      </c>
      <c r="K1164" s="5" t="str">
        <f>rawTransactionSheet!I1164</f>
        <v>31929</v>
      </c>
      <c r="L1164" s="5" t="str">
        <f>rawTransactionSheet!J1164</f>
        <v>3</v>
      </c>
      <c r="M1164" s="5" t="str">
        <f>rawTransactionSheet!K1164</f>
        <v>1</v>
      </c>
      <c r="N1164" s="5" t="str">
        <f>rawTransactionSheet!L1164</f>
        <v>BANGALORE</v>
      </c>
      <c r="O1164" s="1" t="str">
        <f t="shared" si="77"/>
        <v>127833</v>
      </c>
      <c r="P1164" s="1" t="str">
        <f>MATCH(O1164,rawBidData!$A$2:$A$146,0)</f>
        <v>#N/A</v>
      </c>
    </row>
    <row r="1165">
      <c r="A1165" s="2">
        <v>42370.0</v>
      </c>
      <c r="B1165" s="5" t="str">
        <f>rawTransactionSheet!B1165</f>
        <v>NandiBid</v>
      </c>
      <c r="C1165" s="5" t="str">
        <f>rawTransactionSheet!C1165</f>
        <v>124013</v>
      </c>
      <c r="D1165" s="5" t="str">
        <f>rawTransactionSheet!D1165</f>
        <v>MARUTI SUZUKI</v>
      </c>
      <c r="E1165" s="5" t="str">
        <f>rawTransactionSheet!E1165</f>
        <v>RITZ</v>
      </c>
      <c r="F1165" s="5" t="str">
        <f>IFERROR(VLOOKUP(E1165,modelMapping,2,0),E1165)</f>
        <v>RITZ</v>
      </c>
      <c r="G1165" s="5" t="str">
        <f>rawTransactionSheet!F1165</f>
        <v>VDI</v>
      </c>
      <c r="H1165" s="1" t="str">
        <f t="shared" si="1"/>
        <v>VDI</v>
      </c>
      <c r="I1165" s="5" t="str">
        <f>rawTransactionSheet!G1165</f>
        <v>2012</v>
      </c>
      <c r="J1165" s="5" t="str">
        <f>rawTransactionSheet!H1165</f>
        <v>399600</v>
      </c>
      <c r="K1165" s="5" t="str">
        <f>rawTransactionSheet!I1165</f>
        <v>41602</v>
      </c>
      <c r="L1165" s="5" t="str">
        <f>rawTransactionSheet!J1165</f>
        <v>4</v>
      </c>
      <c r="M1165" s="5" t="str">
        <f>rawTransactionSheet!K1165</f>
        <v>1</v>
      </c>
      <c r="N1165" s="5" t="str">
        <f>rawTransactionSheet!L1165</f>
        <v>BANGALORE</v>
      </c>
      <c r="O1165" s="1" t="str">
        <f t="shared" si="77"/>
        <v>124013</v>
      </c>
      <c r="P1165" s="1" t="str">
        <f>MATCH(O1165,rawBidData!$A$2:$A$146,0)</f>
        <v>#N/A</v>
      </c>
    </row>
    <row r="1166">
      <c r="A1166" s="2">
        <v>42370.0</v>
      </c>
      <c r="B1166" s="5" t="str">
        <f>rawTransactionSheet!B1166</f>
        <v>RNS</v>
      </c>
      <c r="C1166" s="5" t="str">
        <f>rawTransactionSheet!C1166</f>
        <v>KA02MH8311</v>
      </c>
      <c r="D1166" s="5" t="str">
        <f>rawTransactionSheet!D1166</f>
        <v>MARUTI SUZUKI</v>
      </c>
      <c r="E1166" s="5" t="str">
        <f>rawTransactionSheet!E1166</f>
        <v>Stingray</v>
      </c>
      <c r="F1166" s="5" t="str">
        <f>IFERROR(VLOOKUP(E1166,modelMapping,2,0),E1166)</f>
        <v>Stingray</v>
      </c>
      <c r="G1166" s="5" t="str">
        <f>rawTransactionSheet!F1166</f>
        <v>VXI</v>
      </c>
      <c r="H1166" s="1" t="str">
        <f t="shared" si="1"/>
        <v>VXI</v>
      </c>
      <c r="I1166" s="5" t="str">
        <f>rawTransactionSheet!G1166</f>
        <v>2013</v>
      </c>
      <c r="J1166" s="5" t="str">
        <f>rawTransactionSheet!H1166</f>
        <v>399600</v>
      </c>
      <c r="K1166" s="5" t="str">
        <f>rawTransactionSheet!I1166</f>
        <v>17475</v>
      </c>
      <c r="L1166" s="5" t="str">
        <f>rawTransactionSheet!J1166</f>
        <v>2.906849315</v>
      </c>
      <c r="M1166" s="5" t="str">
        <f>rawTransactionSheet!K1166</f>
        <v>2</v>
      </c>
      <c r="N1166" s="5" t="str">
        <f>rawTransactionSheet!L1166</f>
        <v>BANGALORE</v>
      </c>
    </row>
    <row r="1167">
      <c r="A1167" s="2">
        <v>42370.0</v>
      </c>
      <c r="B1167" s="5" t="str">
        <f>rawTransactionSheet!B1167</f>
        <v>NandiBid</v>
      </c>
      <c r="C1167" s="5" t="str">
        <f>rawTransactionSheet!C1167</f>
        <v>131433</v>
      </c>
      <c r="D1167" s="5" t="str">
        <f>rawTransactionSheet!D1167</f>
        <v>MARUTI SUZUKI</v>
      </c>
      <c r="E1167" s="5" t="str">
        <f>rawTransactionSheet!E1167</f>
        <v>SWIFT</v>
      </c>
      <c r="F1167" s="5" t="str">
        <f>IFERROR(VLOOKUP(E1167,modelMapping,2,0),E1167)</f>
        <v>SWIFT</v>
      </c>
      <c r="G1167" s="5" t="str">
        <f>rawTransactionSheet!F1167</f>
        <v>LDI</v>
      </c>
      <c r="H1167" s="1" t="str">
        <f t="shared" si="1"/>
        <v>LDI</v>
      </c>
      <c r="I1167" s="5" t="str">
        <f>rawTransactionSheet!G1167</f>
        <v>2010</v>
      </c>
      <c r="J1167" s="5" t="str">
        <f>rawTransactionSheet!H1167</f>
        <v>399600</v>
      </c>
      <c r="K1167" s="5" t="str">
        <f>rawTransactionSheet!I1167</f>
        <v>51519</v>
      </c>
      <c r="L1167" s="5" t="str">
        <f>rawTransactionSheet!J1167</f>
        <v>6</v>
      </c>
      <c r="M1167" s="5" t="str">
        <f>rawTransactionSheet!K1167</f>
        <v>1</v>
      </c>
      <c r="N1167" s="5" t="str">
        <f>rawTransactionSheet!L1167</f>
        <v>BANGALORE</v>
      </c>
      <c r="O1167" s="1" t="str">
        <f t="shared" ref="O1167:O1168" si="78">VALUE(C1167)</f>
        <v>131433</v>
      </c>
      <c r="P1167" s="1" t="str">
        <f>MATCH(O1167,rawBidData!$A$2:$A$146,0)</f>
        <v>#N/A</v>
      </c>
    </row>
    <row r="1168">
      <c r="A1168" s="2">
        <v>42370.0</v>
      </c>
      <c r="B1168" s="5" t="str">
        <f>rawTransactionSheet!B1168</f>
        <v>NandiBid</v>
      </c>
      <c r="C1168" s="5" t="str">
        <f>rawTransactionSheet!C1168</f>
        <v>117090</v>
      </c>
      <c r="D1168" s="5" t="str">
        <f>rawTransactionSheet!D1168</f>
        <v>MARUTI SUZUKI</v>
      </c>
      <c r="E1168" s="5" t="str">
        <f>rawTransactionSheet!E1168</f>
        <v>Swift</v>
      </c>
      <c r="F1168" s="5" t="str">
        <f>IFERROR(VLOOKUP(E1168,modelMapping,2,0),E1168)</f>
        <v>Swift</v>
      </c>
      <c r="G1168" s="5" t="str">
        <f>rawTransactionSheet!F1168</f>
        <v>VDI</v>
      </c>
      <c r="H1168" s="1" t="str">
        <f t="shared" si="1"/>
        <v>VDI</v>
      </c>
      <c r="I1168" s="5" t="str">
        <f>rawTransactionSheet!G1168</f>
        <v>2010</v>
      </c>
      <c r="J1168" s="5" t="str">
        <f>rawTransactionSheet!H1168</f>
        <v>399600</v>
      </c>
      <c r="K1168" s="5" t="str">
        <f>rawTransactionSheet!I1168</f>
        <v>50590</v>
      </c>
      <c r="L1168" s="5" t="str">
        <f>rawTransactionSheet!J1168</f>
        <v>6</v>
      </c>
      <c r="M1168" s="5" t="str">
        <f>rawTransactionSheet!K1168</f>
        <v>1</v>
      </c>
      <c r="N1168" s="5" t="str">
        <f>rawTransactionSheet!L1168</f>
        <v>BANGALORE</v>
      </c>
      <c r="O1168" s="1" t="str">
        <f t="shared" si="78"/>
        <v>117090</v>
      </c>
      <c r="P1168" s="1" t="str">
        <f>MATCH(O1168,rawBidData!$A$2:$A$146,0)</f>
        <v>#N/A</v>
      </c>
    </row>
    <row r="1169">
      <c r="A1169" s="2">
        <v>42370.0</v>
      </c>
      <c r="B1169" s="5" t="str">
        <f>rawTransactionSheet!B1169</f>
        <v>KALYANI MOTORS PVT LTD</v>
      </c>
      <c r="C1169" s="5" t="str">
        <f>rawTransactionSheet!C1169</f>
        <v>KA28N0665</v>
      </c>
      <c r="D1169" s="5" t="str">
        <f>rawTransactionSheet!D1169</f>
        <v>MARUTI SUZUKI</v>
      </c>
      <c r="E1169" s="5" t="str">
        <f>rawTransactionSheet!E1169</f>
        <v>SWIFT</v>
      </c>
      <c r="F1169" s="5" t="str">
        <f>IFERROR(VLOOKUP(E1169,modelMapping,2,0),E1169)</f>
        <v>SWIFT</v>
      </c>
      <c r="G1169" s="5" t="str">
        <f>rawTransactionSheet!F1169</f>
        <v>VDI</v>
      </c>
      <c r="H1169" s="1" t="str">
        <f t="shared" si="1"/>
        <v>VDI</v>
      </c>
      <c r="I1169" s="5" t="str">
        <f>rawTransactionSheet!G1169</f>
        <v>2011</v>
      </c>
      <c r="J1169" s="5" t="str">
        <f>rawTransactionSheet!H1169</f>
        <v>399600</v>
      </c>
      <c r="K1169" s="5" t="str">
        <f>rawTransactionSheet!I1169</f>
        <v>85650</v>
      </c>
      <c r="L1169" s="5" t="str">
        <f>rawTransactionSheet!J1169</f>
        <v>4</v>
      </c>
      <c r="M1169" s="5" t="str">
        <f>rawTransactionSheet!K1169</f>
        <v>1</v>
      </c>
      <c r="N1169" s="5" t="str">
        <f>rawTransactionSheet!L1169</f>
        <v>BANGALORE</v>
      </c>
    </row>
    <row r="1170">
      <c r="A1170" s="2">
        <v>42370.0</v>
      </c>
      <c r="B1170" s="5" t="str">
        <f>rawTransactionSheet!B1170</f>
        <v>KALYANI MOTORS PVT LTD</v>
      </c>
      <c r="C1170" s="5" t="str">
        <f>rawTransactionSheet!C1170</f>
        <v>KA03MM718</v>
      </c>
      <c r="D1170" s="5" t="str">
        <f>rawTransactionSheet!D1170</f>
        <v>MARUTI SUZUKI</v>
      </c>
      <c r="E1170" s="5" t="str">
        <f>rawTransactionSheet!E1170</f>
        <v>SWIFT</v>
      </c>
      <c r="F1170" s="5" t="str">
        <f>IFERROR(VLOOKUP(E1170,modelMapping,2,0),E1170)</f>
        <v>SWIFT</v>
      </c>
      <c r="G1170" s="5" t="str">
        <f>rawTransactionSheet!F1170</f>
        <v>VDI</v>
      </c>
      <c r="H1170" s="1" t="str">
        <f t="shared" si="1"/>
        <v>VDI</v>
      </c>
      <c r="I1170" s="5" t="str">
        <f>rawTransactionSheet!G1170</f>
        <v>2010</v>
      </c>
      <c r="J1170" s="5" t="str">
        <f>rawTransactionSheet!H1170</f>
        <v>399600</v>
      </c>
      <c r="K1170" s="5" t="str">
        <f>rawTransactionSheet!I1170</f>
        <v>124604</v>
      </c>
      <c r="L1170" s="5" t="str">
        <f>rawTransactionSheet!J1170</f>
        <v>5</v>
      </c>
      <c r="M1170" s="5" t="str">
        <f>rawTransactionSheet!K1170</f>
        <v>1</v>
      </c>
      <c r="N1170" s="5" t="str">
        <f>rawTransactionSheet!L1170</f>
        <v>BANGALORE</v>
      </c>
    </row>
    <row r="1171">
      <c r="A1171" s="2">
        <v>42370.0</v>
      </c>
      <c r="B1171" s="5" t="str">
        <f>rawTransactionSheet!B1171</f>
        <v>KALYANI MOTORS PVT LTD</v>
      </c>
      <c r="C1171" s="5" t="str">
        <f>rawTransactionSheet!C1171</f>
        <v>KA05MH8244</v>
      </c>
      <c r="D1171" s="5" t="str">
        <f>rawTransactionSheet!D1171</f>
        <v>MARUTI SUZUKI</v>
      </c>
      <c r="E1171" s="5" t="str">
        <f>rawTransactionSheet!E1171</f>
        <v>SWIFT</v>
      </c>
      <c r="F1171" s="5" t="str">
        <f>IFERROR(VLOOKUP(E1171,modelMapping,2,0),E1171)</f>
        <v>SWIFT</v>
      </c>
      <c r="G1171" s="5" t="str">
        <f>rawTransactionSheet!F1171</f>
        <v>VDI</v>
      </c>
      <c r="H1171" s="1" t="str">
        <f t="shared" si="1"/>
        <v>VDI</v>
      </c>
      <c r="I1171" s="5" t="str">
        <f>rawTransactionSheet!G1171</f>
        <v>2010</v>
      </c>
      <c r="J1171" s="5" t="str">
        <f>rawTransactionSheet!H1171</f>
        <v>399600</v>
      </c>
      <c r="K1171" s="5" t="str">
        <f>rawTransactionSheet!I1171</f>
        <v>10862</v>
      </c>
      <c r="L1171" s="5" t="str">
        <f>rawTransactionSheet!J1171</f>
        <v>5</v>
      </c>
      <c r="M1171" s="5" t="str">
        <f>rawTransactionSheet!K1171</f>
        <v>1</v>
      </c>
      <c r="N1171" s="5" t="str">
        <f>rawTransactionSheet!L1171</f>
        <v>BANGALORE</v>
      </c>
    </row>
    <row r="1172">
      <c r="A1172" s="2">
        <v>42370.0</v>
      </c>
      <c r="B1172" s="5" t="str">
        <f>rawTransactionSheet!B1172</f>
        <v>RNS</v>
      </c>
      <c r="C1172" s="5" t="str">
        <f>rawTransactionSheet!C1172</f>
        <v>KA02ME5028</v>
      </c>
      <c r="D1172" s="5" t="str">
        <f>rawTransactionSheet!D1172</f>
        <v>MARUTI SUZUKI</v>
      </c>
      <c r="E1172" s="5" t="str">
        <f>rawTransactionSheet!E1172</f>
        <v>Swift</v>
      </c>
      <c r="F1172" s="5" t="str">
        <f>IFERROR(VLOOKUP(E1172,modelMapping,2,0),E1172)</f>
        <v>Swift</v>
      </c>
      <c r="G1172" s="5" t="str">
        <f>rawTransactionSheet!F1172</f>
        <v>VXI</v>
      </c>
      <c r="H1172" s="1" t="str">
        <f t="shared" si="1"/>
        <v>VXI</v>
      </c>
      <c r="I1172" s="5" t="str">
        <f>rawTransactionSheet!G1172</f>
        <v>2010</v>
      </c>
      <c r="J1172" s="5" t="str">
        <f>rawTransactionSheet!H1172</f>
        <v>399600</v>
      </c>
      <c r="K1172" s="5" t="str">
        <f>rawTransactionSheet!I1172</f>
        <v>61153</v>
      </c>
      <c r="L1172" s="5" t="str">
        <f>rawTransactionSheet!J1172</f>
        <v>5.789041096</v>
      </c>
      <c r="M1172" s="5" t="str">
        <f>rawTransactionSheet!K1172</f>
        <v>2</v>
      </c>
      <c r="N1172" s="5" t="str">
        <f>rawTransactionSheet!L1172</f>
        <v>BANGALORE</v>
      </c>
    </row>
    <row r="1173">
      <c r="A1173" s="2">
        <v>42370.0</v>
      </c>
      <c r="B1173" s="5" t="str">
        <f>rawTransactionSheet!B1173</f>
        <v>NandiBid</v>
      </c>
      <c r="C1173" s="5" t="str">
        <f>rawTransactionSheet!C1173</f>
        <v>138543</v>
      </c>
      <c r="D1173" s="5" t="str">
        <f>rawTransactionSheet!D1173</f>
        <v>MARUTI SUZUKI</v>
      </c>
      <c r="E1173" s="5" t="str">
        <f>rawTransactionSheet!E1173</f>
        <v>SWIFT</v>
      </c>
      <c r="F1173" s="5" t="str">
        <f>IFERROR(VLOOKUP(E1173,modelMapping,2,0),E1173)</f>
        <v>SWIFT</v>
      </c>
      <c r="G1173" s="5" t="str">
        <f>rawTransactionSheet!F1173</f>
        <v>VXI</v>
      </c>
      <c r="H1173" s="1" t="str">
        <f t="shared" si="1"/>
        <v>VXI</v>
      </c>
      <c r="I1173" s="5" t="str">
        <f>rawTransactionSheet!G1173</f>
        <v>2011</v>
      </c>
      <c r="J1173" s="5" t="str">
        <f>rawTransactionSheet!H1173</f>
        <v>399600</v>
      </c>
      <c r="K1173" s="5" t="str">
        <f>rawTransactionSheet!I1173</f>
        <v>24797</v>
      </c>
      <c r="L1173" s="5" t="str">
        <f>rawTransactionSheet!J1173</f>
        <v>5</v>
      </c>
      <c r="M1173" s="5" t="str">
        <f>rawTransactionSheet!K1173</f>
        <v>1</v>
      </c>
      <c r="N1173" s="5" t="str">
        <f>rawTransactionSheet!L1173</f>
        <v>BANGALORE</v>
      </c>
      <c r="O1173" s="1" t="str">
        <f>VALUE(C1173)</f>
        <v>138543</v>
      </c>
      <c r="P1173" s="1" t="str">
        <f>MATCH(O1173,rawBidData!$A$2:$A$146,0)</f>
        <v>#N/A</v>
      </c>
    </row>
    <row r="1174">
      <c r="A1174" s="2">
        <v>42370.0</v>
      </c>
      <c r="B1174" s="5" t="str">
        <f>rawTransactionSheet!B1174</f>
        <v>KALYANI MOTORS PVT LTD</v>
      </c>
      <c r="C1174" s="5" t="str">
        <f>rawTransactionSheet!C1174</f>
        <v>KA03MK7688</v>
      </c>
      <c r="D1174" s="5" t="str">
        <f>rawTransactionSheet!D1174</f>
        <v>MARUTI SUZUKI</v>
      </c>
      <c r="E1174" s="5" t="str">
        <f>rawTransactionSheet!E1174</f>
        <v>SWIFT DZIRE</v>
      </c>
      <c r="F1174" s="5" t="str">
        <f>IFERROR(VLOOKUP(E1174,modelMapping,2,0),E1174)</f>
        <v>SWIFT DZIRE</v>
      </c>
      <c r="G1174" s="5" t="str">
        <f>rawTransactionSheet!F1174</f>
        <v>VXI</v>
      </c>
      <c r="H1174" s="1" t="str">
        <f t="shared" si="1"/>
        <v>VXI</v>
      </c>
      <c r="I1174" s="5" t="str">
        <f>rawTransactionSheet!G1174</f>
        <v>2009</v>
      </c>
      <c r="J1174" s="5" t="str">
        <f>rawTransactionSheet!H1174</f>
        <v>399600</v>
      </c>
      <c r="K1174" s="5" t="str">
        <f>rawTransactionSheet!I1174</f>
        <v>23650</v>
      </c>
      <c r="L1174" s="5" t="str">
        <f>rawTransactionSheet!J1174</f>
        <v>6</v>
      </c>
      <c r="M1174" s="5" t="str">
        <f>rawTransactionSheet!K1174</f>
        <v>1</v>
      </c>
      <c r="N1174" s="5" t="str">
        <f>rawTransactionSheet!L1174</f>
        <v>BANGALORE</v>
      </c>
    </row>
    <row r="1175">
      <c r="A1175" s="2">
        <v>42370.0</v>
      </c>
      <c r="B1175" s="5" t="str">
        <f>rawTransactionSheet!B1175</f>
        <v>KALYANI MOTORS PVT LTD</v>
      </c>
      <c r="C1175" s="5" t="str">
        <f>rawTransactionSheet!C1175</f>
        <v>KA01MH5993</v>
      </c>
      <c r="D1175" s="5" t="str">
        <f>rawTransactionSheet!D1175</f>
        <v>MARUTI SUZUKI</v>
      </c>
      <c r="E1175" s="5" t="str">
        <f>rawTransactionSheet!E1175</f>
        <v>SX4</v>
      </c>
      <c r="F1175" s="5" t="str">
        <f>IFERROR(VLOOKUP(E1175,modelMapping,2,0),E1175)</f>
        <v>SX4</v>
      </c>
      <c r="G1175" s="5" t="str">
        <f>rawTransactionSheet!F1175</f>
        <v>ZXI</v>
      </c>
      <c r="H1175" s="1" t="str">
        <f t="shared" si="1"/>
        <v>ZXI</v>
      </c>
      <c r="I1175" s="5" t="str">
        <f>rawTransactionSheet!G1175</f>
        <v>2011</v>
      </c>
      <c r="J1175" s="5" t="str">
        <f>rawTransactionSheet!H1175</f>
        <v>399600</v>
      </c>
      <c r="K1175" s="5" t="str">
        <f>rawTransactionSheet!I1175</f>
        <v>46467</v>
      </c>
      <c r="L1175" s="5" t="str">
        <f>rawTransactionSheet!J1175</f>
        <v>4</v>
      </c>
      <c r="M1175" s="5" t="str">
        <f>rawTransactionSheet!K1175</f>
        <v>1</v>
      </c>
      <c r="N1175" s="5" t="str">
        <f>rawTransactionSheet!L1175</f>
        <v>BANGALORE</v>
      </c>
    </row>
    <row r="1176">
      <c r="A1176" s="2">
        <v>42370.0</v>
      </c>
      <c r="B1176" s="5" t="str">
        <f>rawTransactionSheet!B1176</f>
        <v>Pratham</v>
      </c>
      <c r="C1176" s="5" t="str">
        <f>rawTransactionSheet!C1176</f>
        <v>421</v>
      </c>
      <c r="D1176" s="5" t="str">
        <f>rawTransactionSheet!D1176</f>
        <v>MARUTI SUZUKI</v>
      </c>
      <c r="E1176" s="5" t="str">
        <f>rawTransactionSheet!E1176</f>
        <v>SX4</v>
      </c>
      <c r="F1176" s="5" t="str">
        <f>IFERROR(VLOOKUP(E1176,modelMapping,2,0),E1176)</f>
        <v>SX4</v>
      </c>
      <c r="G1176" s="5" t="str">
        <f>rawTransactionSheet!F1176</f>
        <v>ZXI</v>
      </c>
      <c r="H1176" s="1" t="str">
        <f t="shared" si="1"/>
        <v>ZXI</v>
      </c>
      <c r="I1176" s="5" t="str">
        <f>rawTransactionSheet!G1176</f>
        <v>2008</v>
      </c>
      <c r="J1176" s="5" t="str">
        <f>rawTransactionSheet!H1176</f>
        <v>399600</v>
      </c>
      <c r="K1176" s="5" t="str">
        <f>rawTransactionSheet!I1176</f>
        <v>52982.88843</v>
      </c>
      <c r="L1176" s="5" t="str">
        <f>rawTransactionSheet!J1176</f>
        <v>6.622861054</v>
      </c>
      <c r="M1176" s="5" t="str">
        <f>rawTransactionSheet!K1176</f>
        <v>2</v>
      </c>
      <c r="N1176" s="5" t="str">
        <f>rawTransactionSheet!L1176</f>
        <v>BANGALORE</v>
      </c>
    </row>
    <row r="1177">
      <c r="A1177" s="2">
        <v>42370.0</v>
      </c>
      <c r="B1177" s="5" t="str">
        <f>rawTransactionSheet!B1177</f>
        <v>NandiBid</v>
      </c>
      <c r="C1177" s="5" t="str">
        <f>rawTransactionSheet!C1177</f>
        <v>119138</v>
      </c>
      <c r="D1177" s="5" t="str">
        <f>rawTransactionSheet!D1177</f>
        <v>VOLKSWAGEN</v>
      </c>
      <c r="E1177" s="5" t="str">
        <f>rawTransactionSheet!E1177</f>
        <v>Vento</v>
      </c>
      <c r="F1177" s="5" t="str">
        <f>IFERROR(VLOOKUP(E1177,modelMapping,2,0),E1177)</f>
        <v>Vento</v>
      </c>
      <c r="G1177" s="5" t="str">
        <f>rawTransactionSheet!F1177</f>
        <v>Highline Petrol</v>
      </c>
      <c r="H1177" s="1" t="str">
        <f t="shared" si="1"/>
        <v>Highline Petrol</v>
      </c>
      <c r="I1177" s="5" t="str">
        <f>rawTransactionSheet!G1177</f>
        <v>2010</v>
      </c>
      <c r="J1177" s="5" t="str">
        <f>rawTransactionSheet!H1177</f>
        <v>399600</v>
      </c>
      <c r="K1177" s="5" t="str">
        <f>rawTransactionSheet!I1177</f>
        <v>25291</v>
      </c>
      <c r="L1177" s="5" t="str">
        <f>rawTransactionSheet!J1177</f>
        <v>6</v>
      </c>
      <c r="M1177" s="5" t="str">
        <f>rawTransactionSheet!K1177</f>
        <v>1</v>
      </c>
      <c r="N1177" s="5" t="str">
        <f>rawTransactionSheet!L1177</f>
        <v>BANGALORE</v>
      </c>
      <c r="O1177" s="1" t="str">
        <f t="shared" ref="O1177:O1184" si="79">VALUE(C1177)</f>
        <v>119138</v>
      </c>
      <c r="P1177" s="1" t="str">
        <f>MATCH(O1177,rawBidData!$A$2:$A$146,0)</f>
        <v>#N/A</v>
      </c>
    </row>
    <row r="1178">
      <c r="A1178" s="2">
        <v>42370.0</v>
      </c>
      <c r="B1178" s="5" t="str">
        <f>rawTransactionSheet!B1178</f>
        <v>NandiBid</v>
      </c>
      <c r="C1178" s="5" t="str">
        <f>rawTransactionSheet!C1178</f>
        <v>122079</v>
      </c>
      <c r="D1178" s="5" t="str">
        <f>rawTransactionSheet!D1178</f>
        <v>MAHINDRA</v>
      </c>
      <c r="E1178" s="5" t="str">
        <f>rawTransactionSheet!E1178</f>
        <v>Xylo</v>
      </c>
      <c r="F1178" s="5" t="str">
        <f>IFERROR(VLOOKUP(E1178,modelMapping,2,0),E1178)</f>
        <v>Xylo</v>
      </c>
      <c r="G1178" s="5" t="str">
        <f>rawTransactionSheet!F1178</f>
        <v>E8</v>
      </c>
      <c r="H1178" s="1" t="str">
        <f t="shared" si="1"/>
        <v>E8</v>
      </c>
      <c r="I1178" s="5" t="str">
        <f>rawTransactionSheet!G1178</f>
        <v>2011</v>
      </c>
      <c r="J1178" s="5" t="str">
        <f>rawTransactionSheet!H1178</f>
        <v>399600</v>
      </c>
      <c r="K1178" s="5" t="str">
        <f>rawTransactionSheet!I1178</f>
        <v>50527</v>
      </c>
      <c r="L1178" s="5" t="str">
        <f>rawTransactionSheet!J1178</f>
        <v>5</v>
      </c>
      <c r="M1178" s="5" t="str">
        <f>rawTransactionSheet!K1178</f>
        <v>1</v>
      </c>
      <c r="N1178" s="5" t="str">
        <f>rawTransactionSheet!L1178</f>
        <v>BANGALORE</v>
      </c>
      <c r="O1178" s="1" t="str">
        <f t="shared" si="79"/>
        <v>122079</v>
      </c>
      <c r="P1178" s="1" t="str">
        <f>MATCH(O1178,rawBidData!$A$2:$A$146,0)</f>
        <v>#N/A</v>
      </c>
    </row>
    <row r="1179">
      <c r="A1179" s="2">
        <v>42370.0</v>
      </c>
      <c r="B1179" s="5" t="str">
        <f>rawTransactionSheet!B1179</f>
        <v>NandiBid</v>
      </c>
      <c r="C1179" s="7" t="str">
        <f>rawTransactionSheet!C1179</f>
        <v>131067</v>
      </c>
      <c r="D1179" s="5" t="str">
        <f>rawTransactionSheet!D1179</f>
        <v>TOYOTA</v>
      </c>
      <c r="E1179" s="5" t="str">
        <f>rawTransactionSheet!E1179</f>
        <v>ETIOS LIVA</v>
      </c>
      <c r="F1179" s="5" t="str">
        <f>IFERROR(VLOOKUP(E1179,modelMapping,2,0),E1179)</f>
        <v>ETIOS LIVA</v>
      </c>
      <c r="G1179" s="5" t="str">
        <f>rawTransactionSheet!F1179</f>
        <v>GD</v>
      </c>
      <c r="H1179" s="1" t="str">
        <f t="shared" si="1"/>
        <v>GD</v>
      </c>
      <c r="I1179" s="5" t="str">
        <f>rawTransactionSheet!G1179</f>
        <v>2011</v>
      </c>
      <c r="J1179" s="5" t="str">
        <f>rawTransactionSheet!H1179</f>
        <v>399600</v>
      </c>
      <c r="K1179" s="5" t="str">
        <f>rawTransactionSheet!I1179</f>
        <v>68125</v>
      </c>
      <c r="L1179" s="5" t="str">
        <f>rawTransactionSheet!J1179</f>
        <v>5</v>
      </c>
      <c r="M1179" s="5" t="str">
        <f>rawTransactionSheet!K1179</f>
        <v>1</v>
      </c>
      <c r="N1179" s="5" t="str">
        <f>rawTransactionSheet!L1179</f>
        <v>BANGALORE</v>
      </c>
      <c r="O1179" s="1" t="str">
        <f t="shared" si="79"/>
        <v>131067</v>
      </c>
      <c r="P1179" s="1" t="str">
        <f>MATCH(O1179,rawBidData!$A$2:$A$146,0)</f>
        <v>#N/A</v>
      </c>
    </row>
    <row r="1180">
      <c r="A1180" s="2">
        <v>42370.0</v>
      </c>
      <c r="B1180" s="5" t="str">
        <f>rawTransactionSheet!B1180</f>
        <v>NandiBid</v>
      </c>
      <c r="C1180" s="7" t="str">
        <f>rawTransactionSheet!C1180</f>
        <v>131433</v>
      </c>
      <c r="D1180" s="5" t="str">
        <f>rawTransactionSheet!D1180</f>
        <v>MARUTI SUZUKI</v>
      </c>
      <c r="E1180" s="5" t="str">
        <f>rawTransactionSheet!E1180</f>
        <v>SWIFT</v>
      </c>
      <c r="F1180" s="5" t="str">
        <f>IFERROR(VLOOKUP(E1180,modelMapping,2,0),E1180)</f>
        <v>SWIFT</v>
      </c>
      <c r="G1180" s="5" t="str">
        <f>rawTransactionSheet!F1180</f>
        <v>LDi</v>
      </c>
      <c r="H1180" s="1" t="str">
        <f t="shared" si="1"/>
        <v>LDi</v>
      </c>
      <c r="I1180" s="5" t="str">
        <f>rawTransactionSheet!G1180</f>
        <v>2010</v>
      </c>
      <c r="J1180" s="5" t="str">
        <f>rawTransactionSheet!H1180</f>
        <v>399600</v>
      </c>
      <c r="K1180" s="5" t="str">
        <f>rawTransactionSheet!I1180</f>
        <v>51519</v>
      </c>
      <c r="L1180" s="5" t="str">
        <f>rawTransactionSheet!J1180</f>
        <v>6</v>
      </c>
      <c r="M1180" s="5" t="str">
        <f>rawTransactionSheet!K1180</f>
        <v>1</v>
      </c>
      <c r="N1180" s="5" t="str">
        <f>rawTransactionSheet!L1180</f>
        <v>BANGALORE</v>
      </c>
      <c r="O1180" s="1" t="str">
        <f t="shared" si="79"/>
        <v>131433</v>
      </c>
      <c r="P1180" s="1" t="str">
        <f>MATCH(O1180,rawBidData!$A$2:$A$146,0)</f>
        <v>#N/A</v>
      </c>
    </row>
    <row r="1181">
      <c r="A1181" s="2">
        <v>42370.0</v>
      </c>
      <c r="B1181" s="5" t="str">
        <f>rawTransactionSheet!B1181</f>
        <v>NandiBid</v>
      </c>
      <c r="C1181" s="7" t="str">
        <f>rawTransactionSheet!C1181</f>
        <v>138543</v>
      </c>
      <c r="D1181" s="5" t="str">
        <f>rawTransactionSheet!D1181</f>
        <v>MARUTI SUZUKI</v>
      </c>
      <c r="E1181" s="5" t="str">
        <f>rawTransactionSheet!E1181</f>
        <v>SWIFT</v>
      </c>
      <c r="F1181" s="5" t="str">
        <f>IFERROR(VLOOKUP(E1181,modelMapping,2,0),E1181)</f>
        <v>SWIFT</v>
      </c>
      <c r="G1181" s="5" t="str">
        <f>rawTransactionSheet!F1181</f>
        <v>VXi</v>
      </c>
      <c r="H1181" s="1" t="str">
        <f t="shared" si="1"/>
        <v>VXi</v>
      </c>
      <c r="I1181" s="5" t="str">
        <f>rawTransactionSheet!G1181</f>
        <v>2011</v>
      </c>
      <c r="J1181" s="5" t="str">
        <f>rawTransactionSheet!H1181</f>
        <v>399600</v>
      </c>
      <c r="K1181" s="5" t="str">
        <f>rawTransactionSheet!I1181</f>
        <v>24797</v>
      </c>
      <c r="L1181" s="5" t="str">
        <f>rawTransactionSheet!J1181</f>
        <v>5</v>
      </c>
      <c r="M1181" s="5" t="str">
        <f>rawTransactionSheet!K1181</f>
        <v>1</v>
      </c>
      <c r="N1181" s="5" t="str">
        <f>rawTransactionSheet!L1181</f>
        <v>BANGALORE</v>
      </c>
      <c r="O1181" s="1" t="str">
        <f t="shared" si="79"/>
        <v>138543</v>
      </c>
      <c r="P1181" s="1" t="str">
        <f>MATCH(O1181,rawBidData!$A$2:$A$146,0)</f>
        <v>#N/A</v>
      </c>
    </row>
    <row r="1182">
      <c r="A1182" s="2">
        <v>42370.0</v>
      </c>
      <c r="B1182" s="5" t="str">
        <f>rawTransactionSheet!B1182</f>
        <v>NandiBid</v>
      </c>
      <c r="C1182" s="7" t="str">
        <f>rawTransactionSheet!C1182</f>
        <v>139202</v>
      </c>
      <c r="D1182" s="5" t="str">
        <f>rawTransactionSheet!D1182</f>
        <v>FORD</v>
      </c>
      <c r="E1182" s="5" t="str">
        <f>rawTransactionSheet!E1182</f>
        <v>CLASSIC</v>
      </c>
      <c r="F1182" s="5" t="str">
        <f>IFERROR(VLOOKUP(E1182,modelMapping,2,0),E1182)</f>
        <v>CLASSIC</v>
      </c>
      <c r="G1182" s="5" t="str">
        <f>rawTransactionSheet!F1182</f>
        <v>1.4 TDCi CLXi</v>
      </c>
      <c r="H1182" s="1" t="str">
        <f t="shared" si="1"/>
        <v>1.4 TDCi CLXi</v>
      </c>
      <c r="I1182" s="5" t="str">
        <f>rawTransactionSheet!G1182</f>
        <v>2012</v>
      </c>
      <c r="J1182" s="5" t="str">
        <f>rawTransactionSheet!H1182</f>
        <v>399600</v>
      </c>
      <c r="K1182" s="5" t="str">
        <f>rawTransactionSheet!I1182</f>
        <v>36122</v>
      </c>
      <c r="L1182" s="5" t="str">
        <f>rawTransactionSheet!J1182</f>
        <v>4</v>
      </c>
      <c r="M1182" s="5" t="str">
        <f>rawTransactionSheet!K1182</f>
        <v>2</v>
      </c>
      <c r="N1182" s="5" t="str">
        <f>rawTransactionSheet!L1182</f>
        <v>BANGALORE</v>
      </c>
      <c r="O1182" s="1" t="str">
        <f t="shared" si="79"/>
        <v>139202</v>
      </c>
      <c r="P1182" s="1" t="str">
        <f>MATCH(O1182,rawBidData!$A$2:$A$146,0)</f>
        <v>#N/A</v>
      </c>
    </row>
    <row r="1183">
      <c r="A1183" s="2">
        <v>42370.0</v>
      </c>
      <c r="B1183" s="5" t="str">
        <f>rawTransactionSheet!B1183</f>
        <v>NandiBid</v>
      </c>
      <c r="C1183" s="7" t="str">
        <f>rawTransactionSheet!C1183</f>
        <v>140498</v>
      </c>
      <c r="D1183" s="5" t="str">
        <f>rawTransactionSheet!D1183</f>
        <v>HYUNDAI</v>
      </c>
      <c r="E1183" s="5" t="str">
        <f>rawTransactionSheet!E1183</f>
        <v>I20</v>
      </c>
      <c r="F1183" s="5" t="str">
        <f>IFERROR(VLOOKUP(E1183,modelMapping,2,0),E1183)</f>
        <v>I20</v>
      </c>
      <c r="G1183" s="5" t="str">
        <f>rawTransactionSheet!F1183</f>
        <v>Sportz 1.2 BS-IV</v>
      </c>
      <c r="H1183" s="1" t="str">
        <f t="shared" si="1"/>
        <v>Sportz 1.2</v>
      </c>
      <c r="I1183" s="5" t="str">
        <f>rawTransactionSheet!G1183</f>
        <v>2011</v>
      </c>
      <c r="J1183" s="5" t="str">
        <f>rawTransactionSheet!H1183</f>
        <v>399600</v>
      </c>
      <c r="K1183" s="5" t="str">
        <f>rawTransactionSheet!I1183</f>
        <v>50293</v>
      </c>
      <c r="L1183" s="5" t="str">
        <f>rawTransactionSheet!J1183</f>
        <v>5</v>
      </c>
      <c r="M1183" s="5" t="str">
        <f>rawTransactionSheet!K1183</f>
        <v>1</v>
      </c>
      <c r="N1183" s="5" t="str">
        <f>rawTransactionSheet!L1183</f>
        <v>BANGALORE</v>
      </c>
      <c r="O1183" s="1" t="str">
        <f t="shared" si="79"/>
        <v>140498</v>
      </c>
      <c r="P1183" s="1" t="str">
        <f>MATCH(O1183,rawBidData!$A$2:$A$146,0)</f>
        <v>#N/A</v>
      </c>
    </row>
    <row r="1184">
      <c r="A1184" s="2">
        <v>42370.0</v>
      </c>
      <c r="B1184" s="5" t="str">
        <f>rawTransactionSheet!B1184</f>
        <v>NandiBid</v>
      </c>
      <c r="C1184" s="7" t="str">
        <f>rawTransactionSheet!C1184</f>
        <v>140490</v>
      </c>
      <c r="D1184" s="5" t="str">
        <f>rawTransactionSheet!D1184</f>
        <v>FORD</v>
      </c>
      <c r="E1184" s="5" t="str">
        <f>rawTransactionSheet!E1184</f>
        <v>FIGO</v>
      </c>
      <c r="F1184" s="5" t="str">
        <f>IFERROR(VLOOKUP(E1184,modelMapping,2,0),E1184)</f>
        <v>FIGO</v>
      </c>
      <c r="G1184" s="5" t="str">
        <f>rawTransactionSheet!F1184</f>
        <v>Duratorq Diesel Titanium 1.4</v>
      </c>
      <c r="H1184" s="1" t="str">
        <f t="shared" si="1"/>
        <v>Duratorq Diesel Titanium 1.4</v>
      </c>
      <c r="I1184" s="5" t="str">
        <f>rawTransactionSheet!G1184</f>
        <v>2012</v>
      </c>
      <c r="J1184" s="5" t="str">
        <f>rawTransactionSheet!H1184</f>
        <v>399600</v>
      </c>
      <c r="K1184" s="5" t="str">
        <f>rawTransactionSheet!I1184</f>
        <v>15382</v>
      </c>
      <c r="L1184" s="5" t="str">
        <f>rawTransactionSheet!J1184</f>
        <v>4</v>
      </c>
      <c r="M1184" s="5" t="str">
        <f>rawTransactionSheet!K1184</f>
        <v>1</v>
      </c>
      <c r="N1184" s="5" t="str">
        <f>rawTransactionSheet!L1184</f>
        <v>BANGALORE</v>
      </c>
      <c r="O1184" s="1" t="str">
        <f t="shared" si="79"/>
        <v>140490</v>
      </c>
      <c r="P1184" s="1" t="str">
        <f>MATCH(O1184,rawBidData!$A$2:$A$146,0)</f>
        <v>#N/A</v>
      </c>
    </row>
    <row r="1185">
      <c r="A1185" s="2">
        <v>42370.0</v>
      </c>
      <c r="B1185" s="5" t="str">
        <f>rawTransactionSheet!B1185</f>
        <v>PrasoonData</v>
      </c>
      <c r="C1185" s="5" t="str">
        <f>rawTransactionSheet!C1185</f>
        <v>Prasoon472</v>
      </c>
      <c r="D1185" s="5" t="str">
        <f>rawTransactionSheet!D1185</f>
        <v>MARUTI SUZUKI</v>
      </c>
      <c r="E1185" s="5" t="str">
        <f>rawTransactionSheet!E1185</f>
        <v>Swift</v>
      </c>
      <c r="F1185" s="5" t="str">
        <f>IFERROR(VLOOKUP(E1185,modelMapping,2,0),E1185)</f>
        <v>Swift</v>
      </c>
      <c r="G1185" s="5" t="str">
        <f>rawTransactionSheet!F1185</f>
        <v>VXI</v>
      </c>
      <c r="H1185" s="1" t="str">
        <f t="shared" si="1"/>
        <v>VXI</v>
      </c>
      <c r="I1185" s="5" t="str">
        <f>rawTransactionSheet!G1185</f>
        <v>2012</v>
      </c>
      <c r="J1185" s="5" t="str">
        <f>rawTransactionSheet!H1185</f>
        <v>399571.7316</v>
      </c>
      <c r="K1185" s="5" t="str">
        <f>rawTransactionSheet!I1185</f>
        <v>70000</v>
      </c>
      <c r="L1185" s="5" t="str">
        <f>rawTransactionSheet!J1185</f>
        <v>3</v>
      </c>
      <c r="M1185" s="5" t="str">
        <f>rawTransactionSheet!K1185</f>
        <v>1</v>
      </c>
      <c r="N1185" s="5" t="str">
        <f>rawTransactionSheet!L1185</f>
        <v>BANGALORE</v>
      </c>
    </row>
    <row r="1186">
      <c r="A1186" s="2">
        <v>42370.0</v>
      </c>
      <c r="B1186" s="5" t="str">
        <f>rawTransactionSheet!B1186</f>
        <v>PrasoonData</v>
      </c>
      <c r="C1186" s="5" t="str">
        <f>rawTransactionSheet!C1186</f>
        <v>Prasoon649</v>
      </c>
      <c r="D1186" s="5" t="str">
        <f>rawTransactionSheet!D1186</f>
        <v>MARUTI SUZUKI</v>
      </c>
      <c r="E1186" s="5" t="str">
        <f>rawTransactionSheet!E1186</f>
        <v>Swift</v>
      </c>
      <c r="F1186" s="5" t="str">
        <f>IFERROR(VLOOKUP(E1186,modelMapping,2,0),E1186)</f>
        <v>Swift</v>
      </c>
      <c r="G1186" s="5" t="str">
        <f>rawTransactionSheet!F1186</f>
        <v>VXI ABS</v>
      </c>
      <c r="H1186" s="1" t="str">
        <f t="shared" si="1"/>
        <v>VXI ABS</v>
      </c>
      <c r="I1186" s="5" t="str">
        <f>rawTransactionSheet!G1186</f>
        <v>2012</v>
      </c>
      <c r="J1186" s="5" t="str">
        <f>rawTransactionSheet!H1186</f>
        <v>399212.1171</v>
      </c>
      <c r="K1186" s="5" t="str">
        <f>rawTransactionSheet!I1186</f>
        <v>80000</v>
      </c>
      <c r="L1186" s="5" t="str">
        <f>rawTransactionSheet!J1186</f>
        <v>3</v>
      </c>
      <c r="M1186" s="5" t="str">
        <f>rawTransactionSheet!K1186</f>
        <v>1</v>
      </c>
      <c r="N1186" s="5" t="str">
        <f>rawTransactionSheet!L1186</f>
        <v>BANGALORE</v>
      </c>
    </row>
    <row r="1187">
      <c r="A1187" s="2">
        <v>42370.0</v>
      </c>
      <c r="B1187" s="5" t="str">
        <f>rawTransactionSheet!B1187</f>
        <v>PrasoonData</v>
      </c>
      <c r="C1187" s="5" t="str">
        <f>rawTransactionSheet!C1187</f>
        <v>Prasoon753</v>
      </c>
      <c r="D1187" s="5" t="str">
        <f>rawTransactionSheet!D1187</f>
        <v>MARUTI SUZUKI</v>
      </c>
      <c r="E1187" s="5" t="str">
        <f>rawTransactionSheet!E1187</f>
        <v>Swift</v>
      </c>
      <c r="F1187" s="5" t="str">
        <f>IFERROR(VLOOKUP(E1187,modelMapping,2,0),E1187)</f>
        <v>Swift</v>
      </c>
      <c r="G1187" s="5" t="str">
        <f>rawTransactionSheet!F1187</f>
        <v>ZXI</v>
      </c>
      <c r="H1187" s="1" t="str">
        <f t="shared" si="1"/>
        <v>ZXI</v>
      </c>
      <c r="I1187" s="5" t="str">
        <f>rawTransactionSheet!G1187</f>
        <v>2008</v>
      </c>
      <c r="J1187" s="5" t="str">
        <f>rawTransactionSheet!H1187</f>
        <v>398989.2384</v>
      </c>
      <c r="K1187" s="5" t="str">
        <f>rawTransactionSheet!I1187</f>
        <v>1000</v>
      </c>
      <c r="L1187" s="5" t="str">
        <f>rawTransactionSheet!J1187</f>
        <v>7</v>
      </c>
      <c r="M1187" s="5" t="str">
        <f>rawTransactionSheet!K1187</f>
        <v>1</v>
      </c>
      <c r="N1187" s="5" t="str">
        <f>rawTransactionSheet!L1187</f>
        <v>BANGALORE</v>
      </c>
    </row>
    <row r="1188">
      <c r="A1188" s="2">
        <v>42370.0</v>
      </c>
      <c r="B1188" s="5" t="str">
        <f>rawTransactionSheet!B1188</f>
        <v>PrasoonData</v>
      </c>
      <c r="C1188" s="5" t="str">
        <f>rawTransactionSheet!C1188</f>
        <v>Prasoon066</v>
      </c>
      <c r="D1188" s="5" t="str">
        <f>rawTransactionSheet!D1188</f>
        <v>MARUTI SUZUKI</v>
      </c>
      <c r="E1188" s="5" t="str">
        <f>rawTransactionSheet!E1188</f>
        <v>Swift</v>
      </c>
      <c r="F1188" s="5" t="str">
        <f>IFERROR(VLOOKUP(E1188,modelMapping,2,0),E1188)</f>
        <v>Swift</v>
      </c>
      <c r="G1188" s="5" t="str">
        <f>rawTransactionSheet!F1188</f>
        <v>GLAM</v>
      </c>
      <c r="H1188" s="1" t="str">
        <f t="shared" si="1"/>
        <v>GLAM</v>
      </c>
      <c r="I1188" s="5" t="str">
        <f>rawTransactionSheet!G1188</f>
        <v>2009</v>
      </c>
      <c r="J1188" s="5" t="str">
        <f>rawTransactionSheet!H1188</f>
        <v>398412</v>
      </c>
      <c r="K1188" s="5" t="str">
        <f>rawTransactionSheet!I1188</f>
        <v>10000</v>
      </c>
      <c r="L1188" s="5" t="str">
        <f>rawTransactionSheet!J1188</f>
        <v>6</v>
      </c>
      <c r="M1188" s="5" t="str">
        <f>rawTransactionSheet!K1188</f>
        <v>1</v>
      </c>
      <c r="N1188" s="5" t="str">
        <f>rawTransactionSheet!L1188</f>
        <v>BANGALORE</v>
      </c>
    </row>
    <row r="1189">
      <c r="A1189" s="2">
        <v>42370.0</v>
      </c>
      <c r="B1189" s="5" t="str">
        <f>rawTransactionSheet!B1189</f>
        <v>KALYANI MOTORS PVT LTD</v>
      </c>
      <c r="C1189" s="5" t="str">
        <f>rawTransactionSheet!C1189</f>
        <v>KA02MK1357</v>
      </c>
      <c r="D1189" s="5" t="str">
        <f>rawTransactionSheet!D1189</f>
        <v>MARUTI SUZUKI</v>
      </c>
      <c r="E1189" s="5" t="str">
        <f>rawTransactionSheet!E1189</f>
        <v>Stingray</v>
      </c>
      <c r="F1189" s="5" t="str">
        <f>IFERROR(VLOOKUP(E1189,modelMapping,2,0),E1189)</f>
        <v>Stingray</v>
      </c>
      <c r="G1189" s="5" t="str">
        <f>rawTransactionSheet!F1189</f>
        <v>VXI</v>
      </c>
      <c r="H1189" s="1" t="str">
        <f t="shared" si="1"/>
        <v>VXI</v>
      </c>
      <c r="I1189" s="5" t="str">
        <f>rawTransactionSheet!G1189</f>
        <v>2014</v>
      </c>
      <c r="J1189" s="5" t="str">
        <f>rawTransactionSheet!H1189</f>
        <v>397380</v>
      </c>
      <c r="K1189" s="5" t="str">
        <f>rawTransactionSheet!I1189</f>
        <v>11162</v>
      </c>
      <c r="L1189" s="5" t="str">
        <f>rawTransactionSheet!J1189</f>
        <v>1</v>
      </c>
      <c r="M1189" s="5" t="str">
        <f>rawTransactionSheet!K1189</f>
        <v>1</v>
      </c>
      <c r="N1189" s="5" t="str">
        <f>rawTransactionSheet!L1189</f>
        <v>BANGALORE</v>
      </c>
    </row>
    <row r="1190">
      <c r="A1190" s="2">
        <v>42370.0</v>
      </c>
      <c r="B1190" s="5" t="str">
        <f>rawTransactionSheet!B1190</f>
        <v>PrasoonData</v>
      </c>
      <c r="C1190" s="5" t="str">
        <f>rawTransactionSheet!C1190</f>
        <v>Prasoon086</v>
      </c>
      <c r="D1190" s="5" t="str">
        <f>rawTransactionSheet!D1190</f>
        <v>MARUTI SUZUKI</v>
      </c>
      <c r="E1190" s="5" t="str">
        <f>rawTransactionSheet!E1190</f>
        <v>Swift</v>
      </c>
      <c r="F1190" s="5" t="str">
        <f>IFERROR(VLOOKUP(E1190,modelMapping,2,0),E1190)</f>
        <v>Swift</v>
      </c>
      <c r="G1190" s="5" t="str">
        <f>rawTransactionSheet!F1190</f>
        <v>GLAM</v>
      </c>
      <c r="H1190" s="1" t="str">
        <f t="shared" si="1"/>
        <v>GLAM</v>
      </c>
      <c r="I1190" s="5" t="str">
        <f>rawTransactionSheet!G1190</f>
        <v>2010</v>
      </c>
      <c r="J1190" s="5" t="str">
        <f>rawTransactionSheet!H1190</f>
        <v>397277.1432</v>
      </c>
      <c r="K1190" s="5" t="str">
        <f>rawTransactionSheet!I1190</f>
        <v>50000</v>
      </c>
      <c r="L1190" s="5" t="str">
        <f>rawTransactionSheet!J1190</f>
        <v>5</v>
      </c>
      <c r="M1190" s="5" t="str">
        <f>rawTransactionSheet!K1190</f>
        <v>1</v>
      </c>
      <c r="N1190" s="5" t="str">
        <f>rawTransactionSheet!L1190</f>
        <v>BANGALORE</v>
      </c>
    </row>
    <row r="1191">
      <c r="A1191" s="2">
        <v>42370.0</v>
      </c>
      <c r="B1191" s="5" t="str">
        <f>rawTransactionSheet!B1191</f>
        <v>PrasoonData</v>
      </c>
      <c r="C1191" s="5" t="str">
        <f>rawTransactionSheet!C1191</f>
        <v>Prasoon141</v>
      </c>
      <c r="D1191" s="5" t="str">
        <f>rawTransactionSheet!D1191</f>
        <v>MARUTI SUZUKI</v>
      </c>
      <c r="E1191" s="5" t="str">
        <f>rawTransactionSheet!E1191</f>
        <v>Swift</v>
      </c>
      <c r="F1191" s="5" t="str">
        <f>IFERROR(VLOOKUP(E1191,modelMapping,2,0),E1191)</f>
        <v>Swift</v>
      </c>
      <c r="G1191" s="5" t="str">
        <f>rawTransactionSheet!F1191</f>
        <v>GLAM</v>
      </c>
      <c r="H1191" s="1" t="str">
        <f t="shared" si="1"/>
        <v>GLAM</v>
      </c>
      <c r="I1191" s="5" t="str">
        <f>rawTransactionSheet!G1191</f>
        <v>2013</v>
      </c>
      <c r="J1191" s="5" t="str">
        <f>rawTransactionSheet!H1191</f>
        <v>396907.3216</v>
      </c>
      <c r="K1191" s="5" t="str">
        <f>rawTransactionSheet!I1191</f>
        <v>120000</v>
      </c>
      <c r="L1191" s="5" t="str">
        <f>rawTransactionSheet!J1191</f>
        <v>2</v>
      </c>
      <c r="M1191" s="5" t="str">
        <f>rawTransactionSheet!K1191</f>
        <v>1</v>
      </c>
      <c r="N1191" s="5" t="str">
        <f>rawTransactionSheet!L1191</f>
        <v>BANGALORE</v>
      </c>
    </row>
    <row r="1192">
      <c r="A1192" s="2">
        <v>42370.0</v>
      </c>
      <c r="B1192" s="5" t="str">
        <f>rawTransactionSheet!B1192</f>
        <v>PrasoonData</v>
      </c>
      <c r="C1192" s="5" t="str">
        <f>rawTransactionSheet!C1192</f>
        <v>Prasoon631</v>
      </c>
      <c r="D1192" s="5" t="str">
        <f>rawTransactionSheet!D1192</f>
        <v>MARUTI SUZUKI</v>
      </c>
      <c r="E1192" s="5" t="str">
        <f>rawTransactionSheet!E1192</f>
        <v>Swift</v>
      </c>
      <c r="F1192" s="5" t="str">
        <f>IFERROR(VLOOKUP(E1192,modelMapping,2,0),E1192)</f>
        <v>Swift</v>
      </c>
      <c r="G1192" s="5" t="str">
        <f>rawTransactionSheet!F1192</f>
        <v>VXI ABS</v>
      </c>
      <c r="H1192" s="1" t="str">
        <f t="shared" si="1"/>
        <v>VXI ABS</v>
      </c>
      <c r="I1192" s="5" t="str">
        <f>rawTransactionSheet!G1192</f>
        <v>2011</v>
      </c>
      <c r="J1192" s="5" t="str">
        <f>rawTransactionSheet!H1192</f>
        <v>396736.3719</v>
      </c>
      <c r="K1192" s="5" t="str">
        <f>rawTransactionSheet!I1192</f>
        <v>60000</v>
      </c>
      <c r="L1192" s="5" t="str">
        <f>rawTransactionSheet!J1192</f>
        <v>4</v>
      </c>
      <c r="M1192" s="5" t="str">
        <f>rawTransactionSheet!K1192</f>
        <v>1</v>
      </c>
      <c r="N1192" s="5" t="str">
        <f>rawTransactionSheet!L1192</f>
        <v>BANGALORE</v>
      </c>
    </row>
    <row r="1193">
      <c r="A1193" s="2">
        <v>42370.0</v>
      </c>
      <c r="B1193" s="5" t="str">
        <f>rawTransactionSheet!B1193</f>
        <v>PrasoonData</v>
      </c>
      <c r="C1193" s="5" t="str">
        <f>rawTransactionSheet!C1193</f>
        <v>Prasoon434</v>
      </c>
      <c r="D1193" s="5" t="str">
        <f>rawTransactionSheet!D1193</f>
        <v>MARUTI SUZUKI</v>
      </c>
      <c r="E1193" s="5" t="str">
        <f>rawTransactionSheet!E1193</f>
        <v>Swift</v>
      </c>
      <c r="F1193" s="5" t="str">
        <f>IFERROR(VLOOKUP(E1193,modelMapping,2,0),E1193)</f>
        <v>Swift</v>
      </c>
      <c r="G1193" s="5" t="str">
        <f>rawTransactionSheet!F1193</f>
        <v>VXI</v>
      </c>
      <c r="H1193" s="1" t="str">
        <f t="shared" si="1"/>
        <v>VXI</v>
      </c>
      <c r="I1193" s="5" t="str">
        <f>rawTransactionSheet!G1193</f>
        <v>2010</v>
      </c>
      <c r="J1193" s="5" t="str">
        <f>rawTransactionSheet!H1193</f>
        <v>396372</v>
      </c>
      <c r="K1193" s="5" t="str">
        <f>rawTransactionSheet!I1193</f>
        <v>10000</v>
      </c>
      <c r="L1193" s="5" t="str">
        <f>rawTransactionSheet!J1193</f>
        <v>5</v>
      </c>
      <c r="M1193" s="5" t="str">
        <f>rawTransactionSheet!K1193</f>
        <v>1</v>
      </c>
      <c r="N1193" s="5" t="str">
        <f>rawTransactionSheet!L1193</f>
        <v>BANGALORE</v>
      </c>
    </row>
    <row r="1194">
      <c r="A1194" s="2">
        <v>42370.0</v>
      </c>
      <c r="B1194" s="5" t="str">
        <f>rawTransactionSheet!B1194</f>
        <v>PrasoonData</v>
      </c>
      <c r="C1194" s="5" t="str">
        <f>rawTransactionSheet!C1194</f>
        <v>Prasoon792</v>
      </c>
      <c r="D1194" s="5" t="str">
        <f>rawTransactionSheet!D1194</f>
        <v>MARUTI SUZUKI</v>
      </c>
      <c r="E1194" s="5" t="str">
        <f>rawTransactionSheet!E1194</f>
        <v>Swift</v>
      </c>
      <c r="F1194" s="5" t="str">
        <f>IFERROR(VLOOKUP(E1194,modelMapping,2,0),E1194)</f>
        <v>Swift</v>
      </c>
      <c r="G1194" s="5" t="str">
        <f>rawTransactionSheet!F1194</f>
        <v>ZXI</v>
      </c>
      <c r="H1194" s="1" t="str">
        <f t="shared" si="1"/>
        <v>ZXI</v>
      </c>
      <c r="I1194" s="5" t="str">
        <f>rawTransactionSheet!G1194</f>
        <v>2010</v>
      </c>
      <c r="J1194" s="5" t="str">
        <f>rawTransactionSheet!H1194</f>
        <v>396354.4008</v>
      </c>
      <c r="K1194" s="5" t="str">
        <f>rawTransactionSheet!I1194</f>
        <v>70000</v>
      </c>
      <c r="L1194" s="5" t="str">
        <f>rawTransactionSheet!J1194</f>
        <v>5</v>
      </c>
      <c r="M1194" s="5" t="str">
        <f>rawTransactionSheet!K1194</f>
        <v>1</v>
      </c>
      <c r="N1194" s="5" t="str">
        <f>rawTransactionSheet!L1194</f>
        <v>BANGALORE</v>
      </c>
    </row>
    <row r="1195">
      <c r="A1195" s="2">
        <v>42370.0</v>
      </c>
      <c r="B1195" s="5" t="str">
        <f>rawTransactionSheet!B1195</f>
        <v>PrasoonData</v>
      </c>
      <c r="C1195" s="5" t="str">
        <f>rawTransactionSheet!C1195</f>
        <v>Prasoon123</v>
      </c>
      <c r="D1195" s="5" t="str">
        <f>rawTransactionSheet!D1195</f>
        <v>MARUTI SUZUKI</v>
      </c>
      <c r="E1195" s="5" t="str">
        <f>rawTransactionSheet!E1195</f>
        <v>Swift</v>
      </c>
      <c r="F1195" s="5" t="str">
        <f>IFERROR(VLOOKUP(E1195,modelMapping,2,0),E1195)</f>
        <v>Swift</v>
      </c>
      <c r="G1195" s="5" t="str">
        <f>rawTransactionSheet!F1195</f>
        <v>GLAM</v>
      </c>
      <c r="H1195" s="1" t="str">
        <f t="shared" si="1"/>
        <v>GLAM</v>
      </c>
      <c r="I1195" s="5" t="str">
        <f>rawTransactionSheet!G1195</f>
        <v>2012</v>
      </c>
      <c r="J1195" s="5" t="str">
        <f>rawTransactionSheet!H1195</f>
        <v>396116.1182</v>
      </c>
      <c r="K1195" s="8" t="str">
        <f>rawTransactionSheet!I1195</f>
        <v>1.00E+05</v>
      </c>
      <c r="L1195" s="5" t="str">
        <f>rawTransactionSheet!J1195</f>
        <v>3</v>
      </c>
      <c r="M1195" s="5" t="str">
        <f>rawTransactionSheet!K1195</f>
        <v>1</v>
      </c>
      <c r="N1195" s="5" t="str">
        <f>rawTransactionSheet!L1195</f>
        <v>BANGALORE</v>
      </c>
    </row>
    <row r="1196">
      <c r="A1196" s="2">
        <v>42370.0</v>
      </c>
      <c r="B1196" s="5" t="str">
        <f>rawTransactionSheet!B1196</f>
        <v>RNS</v>
      </c>
      <c r="C1196" s="5" t="str">
        <f>rawTransactionSheet!C1196</f>
        <v>KA51MB6132</v>
      </c>
      <c r="D1196" s="5" t="str">
        <f>rawTransactionSheet!D1196</f>
        <v>MARUTI SUZUKI</v>
      </c>
      <c r="E1196" s="5" t="str">
        <f>rawTransactionSheet!E1196</f>
        <v>Ritz</v>
      </c>
      <c r="F1196" s="5" t="str">
        <f>IFERROR(VLOOKUP(E1196,modelMapping,2,0),E1196)</f>
        <v>Ritz</v>
      </c>
      <c r="G1196" s="5" t="str">
        <f>rawTransactionSheet!F1196</f>
        <v>VDI</v>
      </c>
      <c r="H1196" s="1" t="str">
        <f t="shared" si="1"/>
        <v>VDI</v>
      </c>
      <c r="I1196" s="5" t="str">
        <f>rawTransactionSheet!G1196</f>
        <v>2011</v>
      </c>
      <c r="J1196" s="5" t="str">
        <f>rawTransactionSheet!H1196</f>
        <v>395000</v>
      </c>
      <c r="K1196" s="5" t="str">
        <f>rawTransactionSheet!I1196</f>
        <v>64171</v>
      </c>
      <c r="L1196" s="5" t="str">
        <f>rawTransactionSheet!J1196</f>
        <v>4.723287671</v>
      </c>
      <c r="M1196" s="5" t="str">
        <f>rawTransactionSheet!K1196</f>
        <v>2</v>
      </c>
      <c r="N1196" s="5" t="str">
        <f>rawTransactionSheet!L1196</f>
        <v>BANGALORE</v>
      </c>
    </row>
    <row r="1197">
      <c r="A1197" s="2">
        <v>42370.0</v>
      </c>
      <c r="B1197" s="5" t="str">
        <f>rawTransactionSheet!B1197</f>
        <v>RNS</v>
      </c>
      <c r="C1197" s="5" t="str">
        <f>rawTransactionSheet!C1197</f>
        <v>KA51MA1173</v>
      </c>
      <c r="D1197" s="5" t="str">
        <f>rawTransactionSheet!D1197</f>
        <v>MARUTI SUZUKI</v>
      </c>
      <c r="E1197" s="5" t="str">
        <f>rawTransactionSheet!E1197</f>
        <v>Swift</v>
      </c>
      <c r="F1197" s="5" t="str">
        <f>IFERROR(VLOOKUP(E1197,modelMapping,2,0),E1197)</f>
        <v>Swift</v>
      </c>
      <c r="G1197" s="5" t="str">
        <f>rawTransactionSheet!F1197</f>
        <v>VXI</v>
      </c>
      <c r="H1197" s="1" t="str">
        <f t="shared" si="1"/>
        <v>VXI</v>
      </c>
      <c r="I1197" s="5" t="str">
        <f>rawTransactionSheet!G1197</f>
        <v>2010</v>
      </c>
      <c r="J1197" s="5" t="str">
        <f>rawTransactionSheet!H1197</f>
        <v>395000</v>
      </c>
      <c r="K1197" s="5" t="str">
        <f>rawTransactionSheet!I1197</f>
        <v>57864</v>
      </c>
      <c r="L1197" s="5" t="str">
        <f>rawTransactionSheet!J1197</f>
        <v>5.602739726</v>
      </c>
      <c r="M1197" s="5" t="str">
        <f>rawTransactionSheet!K1197</f>
        <v>2</v>
      </c>
      <c r="N1197" s="5" t="str">
        <f>rawTransactionSheet!L1197</f>
        <v>BANGALORE</v>
      </c>
    </row>
    <row r="1198">
      <c r="A1198" s="2">
        <v>42370.0</v>
      </c>
      <c r="B1198" s="5" t="str">
        <f>rawTransactionSheet!B1198</f>
        <v>PrasoonData</v>
      </c>
      <c r="C1198" s="5" t="str">
        <f>rawTransactionSheet!C1198</f>
        <v>Prasoon345</v>
      </c>
      <c r="D1198" s="5" t="str">
        <f>rawTransactionSheet!D1198</f>
        <v>MARUTI SUZUKI</v>
      </c>
      <c r="E1198" s="5" t="str">
        <f>rawTransactionSheet!E1198</f>
        <v>Swift</v>
      </c>
      <c r="F1198" s="5" t="str">
        <f>IFERROR(VLOOKUP(E1198,modelMapping,2,0),E1198)</f>
        <v>Swift</v>
      </c>
      <c r="G1198" s="5" t="str">
        <f>rawTransactionSheet!F1198</f>
        <v>LXI</v>
      </c>
      <c r="H1198" s="1" t="str">
        <f t="shared" si="1"/>
        <v>LXI</v>
      </c>
      <c r="I1198" s="5" t="str">
        <f>rawTransactionSheet!G1198</f>
        <v>2015</v>
      </c>
      <c r="J1198" s="5" t="str">
        <f>rawTransactionSheet!H1198</f>
        <v>394874.5718</v>
      </c>
      <c r="K1198" s="5" t="str">
        <f>rawTransactionSheet!I1198</f>
        <v>80000</v>
      </c>
      <c r="L1198" s="5" t="str">
        <f>rawTransactionSheet!J1198</f>
        <v>0</v>
      </c>
      <c r="M1198" s="5" t="str">
        <f>rawTransactionSheet!K1198</f>
        <v>1</v>
      </c>
      <c r="N1198" s="5" t="str">
        <f>rawTransactionSheet!L1198</f>
        <v>BANGALORE</v>
      </c>
    </row>
    <row r="1199">
      <c r="A1199" s="2">
        <v>42370.0</v>
      </c>
      <c r="B1199" s="5" t="str">
        <f>rawTransactionSheet!B1199</f>
        <v>KALYANI MOTORS PVT LTD</v>
      </c>
      <c r="C1199" s="5" t="str">
        <f>rawTransactionSheet!C1199</f>
        <v>KA05ML9172</v>
      </c>
      <c r="D1199" s="5" t="str">
        <f>rawTransactionSheet!D1199</f>
        <v>MARUTI SUZUKI</v>
      </c>
      <c r="E1199" s="5" t="str">
        <f>rawTransactionSheet!E1199</f>
        <v>Ritz</v>
      </c>
      <c r="F1199" s="5" t="str">
        <f>IFERROR(VLOOKUP(E1199,modelMapping,2,0),E1199)</f>
        <v>Ritz</v>
      </c>
      <c r="G1199" s="5" t="str">
        <f>rawTransactionSheet!F1199</f>
        <v>VDI</v>
      </c>
      <c r="H1199" s="1" t="str">
        <f t="shared" si="1"/>
        <v>VDI</v>
      </c>
      <c r="I1199" s="5" t="str">
        <f>rawTransactionSheet!G1199</f>
        <v>2012</v>
      </c>
      <c r="J1199" s="5" t="str">
        <f>rawTransactionSheet!H1199</f>
        <v>394050</v>
      </c>
      <c r="K1199" s="5" t="str">
        <f>rawTransactionSheet!I1199</f>
        <v>50972</v>
      </c>
      <c r="L1199" s="5" t="str">
        <f>rawTransactionSheet!J1199</f>
        <v>3</v>
      </c>
      <c r="M1199" s="5" t="str">
        <f>rawTransactionSheet!K1199</f>
        <v>1</v>
      </c>
      <c r="N1199" s="5" t="str">
        <f>rawTransactionSheet!L1199</f>
        <v>BANGALORE</v>
      </c>
    </row>
    <row r="1200">
      <c r="A1200" s="2">
        <v>42370.0</v>
      </c>
      <c r="B1200" s="5" t="str">
        <f>rawTransactionSheet!B1200</f>
        <v>KALYANI MOTORS PVT LTD</v>
      </c>
      <c r="C1200" s="5" t="str">
        <f>rawTransactionSheet!C1200</f>
        <v>KA51MB3543</v>
      </c>
      <c r="D1200" s="5" t="str">
        <f>rawTransactionSheet!D1200</f>
        <v>MARUTI SUZUKI</v>
      </c>
      <c r="E1200" s="5" t="str">
        <f>rawTransactionSheet!E1200</f>
        <v>Ritz</v>
      </c>
      <c r="F1200" s="5" t="str">
        <f>IFERROR(VLOOKUP(E1200,modelMapping,2,0),E1200)</f>
        <v>Ritz</v>
      </c>
      <c r="G1200" s="5" t="str">
        <f>rawTransactionSheet!F1200</f>
        <v>VXI</v>
      </c>
      <c r="H1200" s="1" t="str">
        <f t="shared" si="1"/>
        <v>VXI</v>
      </c>
      <c r="I1200" s="5" t="str">
        <f>rawTransactionSheet!G1200</f>
        <v>2011</v>
      </c>
      <c r="J1200" s="5" t="str">
        <f>rawTransactionSheet!H1200</f>
        <v>394050</v>
      </c>
      <c r="K1200" s="5" t="str">
        <f>rawTransactionSheet!I1200</f>
        <v>65884</v>
      </c>
      <c r="L1200" s="5" t="str">
        <f>rawTransactionSheet!J1200</f>
        <v>4</v>
      </c>
      <c r="M1200" s="5" t="str">
        <f>rawTransactionSheet!K1200</f>
        <v>2</v>
      </c>
      <c r="N1200" s="5" t="str">
        <f>rawTransactionSheet!L1200</f>
        <v>BANGALORE</v>
      </c>
    </row>
    <row r="1201">
      <c r="A1201" s="2">
        <v>42370.0</v>
      </c>
      <c r="B1201" s="5" t="str">
        <f>rawTransactionSheet!B1201</f>
        <v>Pratham</v>
      </c>
      <c r="C1201" s="5" t="str">
        <f>rawTransactionSheet!C1201</f>
        <v>371</v>
      </c>
      <c r="D1201" s="5" t="str">
        <f>rawTransactionSheet!D1201</f>
        <v>MARUTI SUZUKI</v>
      </c>
      <c r="E1201" s="5" t="str">
        <f>rawTransactionSheet!E1201</f>
        <v>Swift</v>
      </c>
      <c r="F1201" s="5" t="str">
        <f>IFERROR(VLOOKUP(E1201,modelMapping,2,0),E1201)</f>
        <v>Swift</v>
      </c>
      <c r="G1201" s="5" t="str">
        <f>rawTransactionSheet!F1201</f>
        <v>VDI</v>
      </c>
      <c r="H1201" s="1" t="str">
        <f t="shared" si="1"/>
        <v>VDI</v>
      </c>
      <c r="I1201" s="5" t="str">
        <f>rawTransactionSheet!G1201</f>
        <v>2009</v>
      </c>
      <c r="J1201" s="5" t="str">
        <f>rawTransactionSheet!H1201</f>
        <v>394050</v>
      </c>
      <c r="K1201" s="5" t="str">
        <f>rawTransactionSheet!I1201</f>
        <v>71195.07187</v>
      </c>
      <c r="L1201" s="5" t="str">
        <f>rawTransactionSheet!J1201</f>
        <v>5.932922656</v>
      </c>
      <c r="M1201" s="5" t="str">
        <f>rawTransactionSheet!K1201</f>
        <v>2</v>
      </c>
      <c r="N1201" s="5" t="str">
        <f>rawTransactionSheet!L1201</f>
        <v>BANGALORE</v>
      </c>
    </row>
    <row r="1202">
      <c r="A1202" s="2">
        <v>42370.0</v>
      </c>
      <c r="B1202" s="5" t="str">
        <f>rawTransactionSheet!B1202</f>
        <v>KALYANI MOTORS PVT LTD</v>
      </c>
      <c r="C1202" s="5" t="str">
        <f>rawTransactionSheet!C1202</f>
        <v>KA51MA2072</v>
      </c>
      <c r="D1202" s="5" t="str">
        <f>rawTransactionSheet!D1202</f>
        <v>MARUTI SUZUKI</v>
      </c>
      <c r="E1202" s="5" t="str">
        <f>rawTransactionSheet!E1202</f>
        <v>SWIFT</v>
      </c>
      <c r="F1202" s="5" t="str">
        <f>IFERROR(VLOOKUP(E1202,modelMapping,2,0),E1202)</f>
        <v>SWIFT</v>
      </c>
      <c r="G1202" s="5" t="str">
        <f>rawTransactionSheet!F1202</f>
        <v>VXI</v>
      </c>
      <c r="H1202" s="1" t="str">
        <f t="shared" si="1"/>
        <v>VXI</v>
      </c>
      <c r="I1202" s="5" t="str">
        <f>rawTransactionSheet!G1202</f>
        <v>2010</v>
      </c>
      <c r="J1202" s="5" t="str">
        <f>rawTransactionSheet!H1202</f>
        <v>394050</v>
      </c>
      <c r="K1202" s="5" t="str">
        <f>rawTransactionSheet!I1202</f>
        <v>14964</v>
      </c>
      <c r="L1202" s="5" t="str">
        <f>rawTransactionSheet!J1202</f>
        <v>5</v>
      </c>
      <c r="M1202" s="5" t="str">
        <f>rawTransactionSheet!K1202</f>
        <v>1</v>
      </c>
      <c r="N1202" s="5" t="str">
        <f>rawTransactionSheet!L1202</f>
        <v>BANGALORE</v>
      </c>
    </row>
    <row r="1203">
      <c r="A1203" s="2">
        <v>42370.0</v>
      </c>
      <c r="B1203" s="5" t="str">
        <f>rawTransactionSheet!B1203</f>
        <v>Pratham</v>
      </c>
      <c r="C1203" s="5" t="str">
        <f>rawTransactionSheet!C1203</f>
        <v>267</v>
      </c>
      <c r="D1203" s="5" t="str">
        <f>rawTransactionSheet!D1203</f>
        <v>MARUTI SUZUKI</v>
      </c>
      <c r="E1203" s="5" t="str">
        <f>rawTransactionSheet!E1203</f>
        <v>Swift</v>
      </c>
      <c r="F1203" s="5" t="str">
        <f>IFERROR(VLOOKUP(E1203,modelMapping,2,0),E1203)</f>
        <v>Swift</v>
      </c>
      <c r="G1203" s="5" t="str">
        <f>rawTransactionSheet!F1203</f>
        <v>VXI</v>
      </c>
      <c r="H1203" s="1" t="str">
        <f t="shared" si="1"/>
        <v>VXI</v>
      </c>
      <c r="I1203" s="5" t="str">
        <f>rawTransactionSheet!G1203</f>
        <v>2010</v>
      </c>
      <c r="J1203" s="5" t="str">
        <f>rawTransactionSheet!H1203</f>
        <v>394050</v>
      </c>
      <c r="K1203" s="5" t="str">
        <f>rawTransactionSheet!I1203</f>
        <v>39950.71869</v>
      </c>
      <c r="L1203" s="5" t="str">
        <f>rawTransactionSheet!J1203</f>
        <v>4.993839836</v>
      </c>
      <c r="M1203" s="5" t="str">
        <f>rawTransactionSheet!K1203</f>
        <v>1</v>
      </c>
      <c r="N1203" s="5" t="str">
        <f>rawTransactionSheet!L1203</f>
        <v>BANGALORE</v>
      </c>
    </row>
    <row r="1204">
      <c r="A1204" s="2">
        <v>42370.0</v>
      </c>
      <c r="B1204" s="5" t="str">
        <f>rawTransactionSheet!B1204</f>
        <v>RNS</v>
      </c>
      <c r="C1204" s="5" t="str">
        <f>rawTransactionSheet!C1204</f>
        <v>KA04MJ3121</v>
      </c>
      <c r="D1204" s="5" t="str">
        <f>rawTransactionSheet!D1204</f>
        <v>MARUTI SUZUKI</v>
      </c>
      <c r="E1204" s="5" t="str">
        <f>rawTransactionSheet!E1204</f>
        <v>Swift</v>
      </c>
      <c r="F1204" s="5" t="str">
        <f>IFERROR(VLOOKUP(E1204,modelMapping,2,0),E1204)</f>
        <v>Swift</v>
      </c>
      <c r="G1204" s="5" t="str">
        <f>rawTransactionSheet!F1204</f>
        <v>VXI</v>
      </c>
      <c r="H1204" s="1" t="str">
        <f t="shared" si="1"/>
        <v>VXI</v>
      </c>
      <c r="I1204" s="5" t="str">
        <f>rawTransactionSheet!G1204</f>
        <v>2011</v>
      </c>
      <c r="J1204" s="5" t="str">
        <f>rawTransactionSheet!H1204</f>
        <v>394050</v>
      </c>
      <c r="K1204" s="5" t="str">
        <f>rawTransactionSheet!I1204</f>
        <v>16461</v>
      </c>
      <c r="L1204" s="5" t="str">
        <f>rawTransactionSheet!J1204</f>
        <v>4.665753425</v>
      </c>
      <c r="M1204" s="5" t="str">
        <f>rawTransactionSheet!K1204</f>
        <v>1</v>
      </c>
      <c r="N1204" s="5" t="str">
        <f>rawTransactionSheet!L1204</f>
        <v>BANGALORE</v>
      </c>
    </row>
    <row r="1205">
      <c r="A1205" s="2">
        <v>42370.0</v>
      </c>
      <c r="B1205" s="5" t="str">
        <f>rawTransactionSheet!B1205</f>
        <v>KALYANI MOTORS PVT LTD</v>
      </c>
      <c r="C1205" s="5" t="str">
        <f>rawTransactionSheet!C1205</f>
        <v>KA04MG3104</v>
      </c>
      <c r="D1205" s="5" t="str">
        <f>rawTransactionSheet!D1205</f>
        <v>MARUTI SUZUKI</v>
      </c>
      <c r="E1205" s="5" t="str">
        <f>rawTransactionSheet!E1205</f>
        <v>SWIFT DZIRE</v>
      </c>
      <c r="F1205" s="5" t="str">
        <f>IFERROR(VLOOKUP(E1205,modelMapping,2,0),E1205)</f>
        <v>SWIFT DZIRE</v>
      </c>
      <c r="G1205" s="5" t="str">
        <f>rawTransactionSheet!F1205</f>
        <v>VXI</v>
      </c>
      <c r="H1205" s="1" t="str">
        <f t="shared" si="1"/>
        <v>VXI</v>
      </c>
      <c r="I1205" s="5" t="str">
        <f>rawTransactionSheet!G1205</f>
        <v>2009</v>
      </c>
      <c r="J1205" s="5" t="str">
        <f>rawTransactionSheet!H1205</f>
        <v>394050</v>
      </c>
      <c r="K1205" s="5" t="str">
        <f>rawTransactionSheet!I1205</f>
        <v>68718</v>
      </c>
      <c r="L1205" s="5" t="str">
        <f>rawTransactionSheet!J1205</f>
        <v>6</v>
      </c>
      <c r="M1205" s="5" t="str">
        <f>rawTransactionSheet!K1205</f>
        <v>2</v>
      </c>
      <c r="N1205" s="5" t="str">
        <f>rawTransactionSheet!L1205</f>
        <v>BANGALORE</v>
      </c>
    </row>
    <row r="1206">
      <c r="A1206" s="2">
        <v>42370.0</v>
      </c>
      <c r="B1206" s="5" t="str">
        <f>rawTransactionSheet!B1206</f>
        <v>Pratham</v>
      </c>
      <c r="C1206" s="5" t="str">
        <f>rawTransactionSheet!C1206</f>
        <v>335</v>
      </c>
      <c r="D1206" s="5" t="str">
        <f>rawTransactionSheet!D1206</f>
        <v>MARUTI SUZUKI</v>
      </c>
      <c r="E1206" s="5" t="str">
        <f>rawTransactionSheet!E1206</f>
        <v>SX4</v>
      </c>
      <c r="F1206" s="5" t="str">
        <f>IFERROR(VLOOKUP(E1206,modelMapping,2,0),E1206)</f>
        <v>SX4</v>
      </c>
      <c r="G1206" s="5" t="str">
        <f>rawTransactionSheet!F1206</f>
        <v>ZXI</v>
      </c>
      <c r="H1206" s="1" t="str">
        <f t="shared" si="1"/>
        <v>ZXI</v>
      </c>
      <c r="I1206" s="5" t="str">
        <f>rawTransactionSheet!G1206</f>
        <v>2009</v>
      </c>
      <c r="J1206" s="5" t="str">
        <f>rawTransactionSheet!H1206</f>
        <v>394050</v>
      </c>
      <c r="K1206" s="5" t="str">
        <f>rawTransactionSheet!I1206</f>
        <v>45952.08761</v>
      </c>
      <c r="L1206" s="5" t="str">
        <f>rawTransactionSheet!J1206</f>
        <v>5.744010951</v>
      </c>
      <c r="M1206" s="5" t="str">
        <f>rawTransactionSheet!K1206</f>
        <v>2</v>
      </c>
      <c r="N1206" s="5" t="str">
        <f>rawTransactionSheet!L1206</f>
        <v>BANGALORE</v>
      </c>
    </row>
    <row r="1207">
      <c r="A1207" s="2">
        <v>42370.0</v>
      </c>
      <c r="B1207" s="5" t="str">
        <f>rawTransactionSheet!B1207</f>
        <v>RNS</v>
      </c>
      <c r="C1207" s="5" t="str">
        <f>rawTransactionSheet!C1207</f>
        <v>KA51MF4438</v>
      </c>
      <c r="D1207" s="5" t="str">
        <f>rawTransactionSheet!D1207</f>
        <v>MARUTI SUZUKI</v>
      </c>
      <c r="E1207" s="5" t="str">
        <f>rawTransactionSheet!E1207</f>
        <v>Wagon R</v>
      </c>
      <c r="F1207" s="5" t="str">
        <f>IFERROR(VLOOKUP(E1207,modelMapping,2,0),E1207)</f>
        <v>Wagon R</v>
      </c>
      <c r="G1207" s="5" t="str">
        <f>rawTransactionSheet!F1207</f>
        <v>VXI</v>
      </c>
      <c r="H1207" s="1" t="str">
        <f t="shared" si="1"/>
        <v>VXI</v>
      </c>
      <c r="I1207" s="5" t="str">
        <f>rawTransactionSheet!G1207</f>
        <v>2014</v>
      </c>
      <c r="J1207" s="5" t="str">
        <f>rawTransactionSheet!H1207</f>
        <v>394050</v>
      </c>
      <c r="K1207" s="5" t="str">
        <f>rawTransactionSheet!I1207</f>
        <v>18171</v>
      </c>
      <c r="L1207" s="5" t="str">
        <f>rawTransactionSheet!J1207</f>
        <v>1.591780822</v>
      </c>
      <c r="M1207" s="5" t="str">
        <f>rawTransactionSheet!K1207</f>
        <v>2</v>
      </c>
      <c r="N1207" s="5" t="str">
        <f>rawTransactionSheet!L1207</f>
        <v>BANGALORE</v>
      </c>
    </row>
    <row r="1208">
      <c r="A1208" s="2">
        <v>42370.0</v>
      </c>
      <c r="B1208" s="5" t="str">
        <f>rawTransactionSheet!B1208</f>
        <v>PrasoonData</v>
      </c>
      <c r="C1208" s="5" t="str">
        <f>rawTransactionSheet!C1208</f>
        <v>Prasoon309</v>
      </c>
      <c r="D1208" s="5" t="str">
        <f>rawTransactionSheet!D1208</f>
        <v>MARUTI SUZUKI</v>
      </c>
      <c r="E1208" s="5" t="str">
        <f>rawTransactionSheet!E1208</f>
        <v>Swift</v>
      </c>
      <c r="F1208" s="5" t="str">
        <f>IFERROR(VLOOKUP(E1208,modelMapping,2,0),E1208)</f>
        <v>Swift</v>
      </c>
      <c r="G1208" s="5" t="str">
        <f>rawTransactionSheet!F1208</f>
        <v>LXI</v>
      </c>
      <c r="H1208" s="1" t="str">
        <f t="shared" si="1"/>
        <v>LXI</v>
      </c>
      <c r="I1208" s="5" t="str">
        <f>rawTransactionSheet!G1208</f>
        <v>2013</v>
      </c>
      <c r="J1208" s="5" t="str">
        <f>rawTransactionSheet!H1208</f>
        <v>393764</v>
      </c>
      <c r="K1208" s="5" t="str">
        <f>rawTransactionSheet!I1208</f>
        <v>40000</v>
      </c>
      <c r="L1208" s="5" t="str">
        <f>rawTransactionSheet!J1208</f>
        <v>2</v>
      </c>
      <c r="M1208" s="5" t="str">
        <f>rawTransactionSheet!K1208</f>
        <v>1</v>
      </c>
      <c r="N1208" s="5" t="str">
        <f>rawTransactionSheet!L1208</f>
        <v>BANGALORE</v>
      </c>
    </row>
    <row r="1209">
      <c r="A1209" s="2">
        <v>42370.0</v>
      </c>
      <c r="B1209" s="5" t="str">
        <f>rawTransactionSheet!B1209</f>
        <v>PrasoonData</v>
      </c>
      <c r="C1209" s="5" t="str">
        <f>rawTransactionSheet!C1209</f>
        <v>Prasoon773</v>
      </c>
      <c r="D1209" s="5" t="str">
        <f>rawTransactionSheet!D1209</f>
        <v>MARUTI SUZUKI</v>
      </c>
      <c r="E1209" s="5" t="str">
        <f>rawTransactionSheet!E1209</f>
        <v>Swift</v>
      </c>
      <c r="F1209" s="5" t="str">
        <f>IFERROR(VLOOKUP(E1209,modelMapping,2,0),E1209)</f>
        <v>Swift</v>
      </c>
      <c r="G1209" s="5" t="str">
        <f>rawTransactionSheet!F1209</f>
        <v>ZXI</v>
      </c>
      <c r="H1209" s="1" t="str">
        <f t="shared" si="1"/>
        <v>ZXI</v>
      </c>
      <c r="I1209" s="5" t="str">
        <f>rawTransactionSheet!G1209</f>
        <v>2009</v>
      </c>
      <c r="J1209" s="5" t="str">
        <f>rawTransactionSheet!H1209</f>
        <v>393710.2176</v>
      </c>
      <c r="K1209" s="5" t="str">
        <f>rawTransactionSheet!I1209</f>
        <v>40000</v>
      </c>
      <c r="L1209" s="5" t="str">
        <f>rawTransactionSheet!J1209</f>
        <v>6</v>
      </c>
      <c r="M1209" s="5" t="str">
        <f>rawTransactionSheet!K1209</f>
        <v>1</v>
      </c>
      <c r="N1209" s="5" t="str">
        <f>rawTransactionSheet!L1209</f>
        <v>BANGALORE</v>
      </c>
    </row>
    <row r="1210">
      <c r="A1210" s="2">
        <v>42370.0</v>
      </c>
      <c r="B1210" s="5" t="str">
        <f>rawTransactionSheet!B1210</f>
        <v>PrasoonData</v>
      </c>
      <c r="C1210" s="5" t="str">
        <f>rawTransactionSheet!C1210</f>
        <v>Prasoon328</v>
      </c>
      <c r="D1210" s="5" t="str">
        <f>rawTransactionSheet!D1210</f>
        <v>MARUTI SUZUKI</v>
      </c>
      <c r="E1210" s="5" t="str">
        <f>rawTransactionSheet!E1210</f>
        <v>Swift</v>
      </c>
      <c r="F1210" s="5" t="str">
        <f>IFERROR(VLOOKUP(E1210,modelMapping,2,0),E1210)</f>
        <v>Swift</v>
      </c>
      <c r="G1210" s="5" t="str">
        <f>rawTransactionSheet!F1210</f>
        <v>LXI</v>
      </c>
      <c r="H1210" s="1" t="str">
        <f t="shared" si="1"/>
        <v>LXI</v>
      </c>
      <c r="I1210" s="5" t="str">
        <f>rawTransactionSheet!G1210</f>
        <v>2014</v>
      </c>
      <c r="J1210" s="5" t="str">
        <f>rawTransactionSheet!H1210</f>
        <v>393666.7307</v>
      </c>
      <c r="K1210" s="5" t="str">
        <f>rawTransactionSheet!I1210</f>
        <v>70000</v>
      </c>
      <c r="L1210" s="5" t="str">
        <f>rawTransactionSheet!J1210</f>
        <v>1</v>
      </c>
      <c r="M1210" s="5" t="str">
        <f>rawTransactionSheet!K1210</f>
        <v>1</v>
      </c>
      <c r="N1210" s="5" t="str">
        <f>rawTransactionSheet!L1210</f>
        <v>BANGALORE</v>
      </c>
    </row>
    <row r="1211">
      <c r="A1211" s="2">
        <v>42370.0</v>
      </c>
      <c r="B1211" s="5" t="str">
        <f>rawTransactionSheet!B1211</f>
        <v>PrasoonData</v>
      </c>
      <c r="C1211" s="5" t="str">
        <f>rawTransactionSheet!C1211</f>
        <v>Prasoon105</v>
      </c>
      <c r="D1211" s="5" t="str">
        <f>rawTransactionSheet!D1211</f>
        <v>MARUTI SUZUKI</v>
      </c>
      <c r="E1211" s="5" t="str">
        <f>rawTransactionSheet!E1211</f>
        <v>Swift</v>
      </c>
      <c r="F1211" s="5" t="str">
        <f>IFERROR(VLOOKUP(E1211,modelMapping,2,0),E1211)</f>
        <v>Swift</v>
      </c>
      <c r="G1211" s="5" t="str">
        <f>rawTransactionSheet!F1211</f>
        <v>GLAM</v>
      </c>
      <c r="H1211" s="1" t="str">
        <f t="shared" si="1"/>
        <v>GLAM</v>
      </c>
      <c r="I1211" s="5" t="str">
        <f>rawTransactionSheet!G1211</f>
        <v>2011</v>
      </c>
      <c r="J1211" s="5" t="str">
        <f>rawTransactionSheet!H1211</f>
        <v>393659.5731</v>
      </c>
      <c r="K1211" s="5" t="str">
        <f>rawTransactionSheet!I1211</f>
        <v>80000</v>
      </c>
      <c r="L1211" s="5" t="str">
        <f>rawTransactionSheet!J1211</f>
        <v>4</v>
      </c>
      <c r="M1211" s="5" t="str">
        <f>rawTransactionSheet!K1211</f>
        <v>1</v>
      </c>
      <c r="N1211" s="5" t="str">
        <f>rawTransactionSheet!L1211</f>
        <v>BANGALORE</v>
      </c>
    </row>
    <row r="1212">
      <c r="A1212" s="2">
        <v>42370.0</v>
      </c>
      <c r="B1212" s="5" t="str">
        <f>rawTransactionSheet!B1212</f>
        <v>Pratham</v>
      </c>
      <c r="C1212" s="5" t="str">
        <f>rawTransactionSheet!C1212</f>
        <v>272</v>
      </c>
      <c r="D1212" s="5" t="str">
        <f>rawTransactionSheet!D1212</f>
        <v>MARUTI SUZUKI</v>
      </c>
      <c r="E1212" s="5" t="str">
        <f>rawTransactionSheet!E1212</f>
        <v>Swift</v>
      </c>
      <c r="F1212" s="5" t="str">
        <f>IFERROR(VLOOKUP(E1212,modelMapping,2,0),E1212)</f>
        <v>Swift</v>
      </c>
      <c r="G1212" s="5" t="str">
        <f>rawTransactionSheet!F1212</f>
        <v>VXI</v>
      </c>
      <c r="H1212" s="1" t="str">
        <f t="shared" si="1"/>
        <v>VXI</v>
      </c>
      <c r="I1212" s="5" t="str">
        <f>rawTransactionSheet!G1212</f>
        <v>2009</v>
      </c>
      <c r="J1212" s="5" t="str">
        <f>rawTransactionSheet!H1212</f>
        <v>393500</v>
      </c>
      <c r="K1212" s="5" t="str">
        <f>rawTransactionSheet!I1212</f>
        <v>42140.99931</v>
      </c>
      <c r="L1212" s="5" t="str">
        <f>rawTransactionSheet!J1212</f>
        <v>5.267624914</v>
      </c>
      <c r="M1212" s="5" t="str">
        <f>rawTransactionSheet!K1212</f>
        <v>2</v>
      </c>
      <c r="N1212" s="5" t="str">
        <f>rawTransactionSheet!L1212</f>
        <v>BANGALORE</v>
      </c>
    </row>
    <row r="1213">
      <c r="A1213" s="2">
        <v>42370.0</v>
      </c>
      <c r="B1213" s="5" t="str">
        <f>rawTransactionSheet!B1213</f>
        <v>PrasoonData</v>
      </c>
      <c r="C1213" s="5" t="str">
        <f>rawTransactionSheet!C1213</f>
        <v>Prasoon526</v>
      </c>
      <c r="D1213" s="5" t="str">
        <f>rawTransactionSheet!D1213</f>
        <v>MARUTI SUZUKI</v>
      </c>
      <c r="E1213" s="5" t="str">
        <f>rawTransactionSheet!E1213</f>
        <v>Swift</v>
      </c>
      <c r="F1213" s="5" t="str">
        <f>IFERROR(VLOOKUP(E1213,modelMapping,2,0),E1213)</f>
        <v>Swift</v>
      </c>
      <c r="G1213" s="5" t="str">
        <f>rawTransactionSheet!F1213</f>
        <v>VXI</v>
      </c>
      <c r="H1213" s="1" t="str">
        <f t="shared" si="1"/>
        <v>VXI</v>
      </c>
      <c r="I1213" s="5" t="str">
        <f>rawTransactionSheet!G1213</f>
        <v>2015</v>
      </c>
      <c r="J1213" s="5" t="str">
        <f>rawTransactionSheet!H1213</f>
        <v>393346.9876</v>
      </c>
      <c r="K1213" s="5" t="str">
        <f>rawTransactionSheet!I1213</f>
        <v>130000</v>
      </c>
      <c r="L1213" s="5" t="str">
        <f>rawTransactionSheet!J1213</f>
        <v>0</v>
      </c>
      <c r="M1213" s="5" t="str">
        <f>rawTransactionSheet!K1213</f>
        <v>1</v>
      </c>
      <c r="N1213" s="5" t="str">
        <f>rawTransactionSheet!L1213</f>
        <v>BANGALORE</v>
      </c>
    </row>
    <row r="1214">
      <c r="A1214" s="2">
        <v>42370.0</v>
      </c>
      <c r="B1214" s="5" t="str">
        <f>rawTransactionSheet!B1214</f>
        <v>PrasoonData</v>
      </c>
      <c r="C1214" s="5" t="str">
        <f>rawTransactionSheet!C1214</f>
        <v>Prasoon454</v>
      </c>
      <c r="D1214" s="5" t="str">
        <f>rawTransactionSheet!D1214</f>
        <v>MARUTI SUZUKI</v>
      </c>
      <c r="E1214" s="5" t="str">
        <f>rawTransactionSheet!E1214</f>
        <v>Swift</v>
      </c>
      <c r="F1214" s="5" t="str">
        <f>IFERROR(VLOOKUP(E1214,modelMapping,2,0),E1214)</f>
        <v>Swift</v>
      </c>
      <c r="G1214" s="5" t="str">
        <f>rawTransactionSheet!F1214</f>
        <v>VXI</v>
      </c>
      <c r="H1214" s="1" t="str">
        <f t="shared" si="1"/>
        <v>VXI</v>
      </c>
      <c r="I1214" s="5" t="str">
        <f>rawTransactionSheet!G1214</f>
        <v>2011</v>
      </c>
      <c r="J1214" s="5" t="str">
        <f>rawTransactionSheet!H1214</f>
        <v>393041.7792</v>
      </c>
      <c r="K1214" s="5" t="str">
        <f>rawTransactionSheet!I1214</f>
        <v>50000</v>
      </c>
      <c r="L1214" s="5" t="str">
        <f>rawTransactionSheet!J1214</f>
        <v>4</v>
      </c>
      <c r="M1214" s="5" t="str">
        <f>rawTransactionSheet!K1214</f>
        <v>1</v>
      </c>
      <c r="N1214" s="5" t="str">
        <f>rawTransactionSheet!L1214</f>
        <v>BANGALORE</v>
      </c>
    </row>
    <row r="1215">
      <c r="A1215" s="2">
        <v>42370.0</v>
      </c>
      <c r="B1215" s="5" t="str">
        <f>rawTransactionSheet!B1215</f>
        <v>PrasoonData</v>
      </c>
      <c r="C1215" s="5" t="str">
        <f>rawTransactionSheet!C1215</f>
        <v>Prasoon703</v>
      </c>
      <c r="D1215" s="5" t="str">
        <f>rawTransactionSheet!D1215</f>
        <v>MARUTI SUZUKI</v>
      </c>
      <c r="E1215" s="5" t="str">
        <f>rawTransactionSheet!E1215</f>
        <v>Swift</v>
      </c>
      <c r="F1215" s="5" t="str">
        <f>IFERROR(VLOOKUP(E1215,modelMapping,2,0),E1215)</f>
        <v>Swift</v>
      </c>
      <c r="G1215" s="5" t="str">
        <f>rawTransactionSheet!F1215</f>
        <v>VXI ABS</v>
      </c>
      <c r="H1215" s="1" t="str">
        <f t="shared" si="1"/>
        <v>VXI ABS</v>
      </c>
      <c r="I1215" s="5" t="str">
        <f>rawTransactionSheet!G1215</f>
        <v>2015</v>
      </c>
      <c r="J1215" s="5" t="str">
        <f>rawTransactionSheet!H1215</f>
        <v>392992.9753</v>
      </c>
      <c r="K1215" s="5" t="str">
        <f>rawTransactionSheet!I1215</f>
        <v>140000</v>
      </c>
      <c r="L1215" s="5" t="str">
        <f>rawTransactionSheet!J1215</f>
        <v>0</v>
      </c>
      <c r="M1215" s="5" t="str">
        <f>rawTransactionSheet!K1215</f>
        <v>1</v>
      </c>
      <c r="N1215" s="5" t="str">
        <f>rawTransactionSheet!L1215</f>
        <v>BANGALORE</v>
      </c>
    </row>
    <row r="1216">
      <c r="A1216" s="2">
        <v>42370.0</v>
      </c>
      <c r="B1216" s="5" t="str">
        <f>rawTransactionSheet!B1216</f>
        <v>PrasoonData</v>
      </c>
      <c r="C1216" s="5" t="str">
        <f>rawTransactionSheet!C1216</f>
        <v>Prasoon290</v>
      </c>
      <c r="D1216" s="5" t="str">
        <f>rawTransactionSheet!D1216</f>
        <v>MARUTI SUZUKI</v>
      </c>
      <c r="E1216" s="5" t="str">
        <f>rawTransactionSheet!E1216</f>
        <v>Swift</v>
      </c>
      <c r="F1216" s="5" t="str">
        <f>IFERROR(VLOOKUP(E1216,modelMapping,2,0),E1216)</f>
        <v>Swift</v>
      </c>
      <c r="G1216" s="5" t="str">
        <f>rawTransactionSheet!F1216</f>
        <v>LXI</v>
      </c>
      <c r="H1216" s="1" t="str">
        <f t="shared" si="1"/>
        <v>LXI</v>
      </c>
      <c r="I1216" s="5" t="str">
        <f>rawTransactionSheet!G1216</f>
        <v>2012</v>
      </c>
      <c r="J1216" s="5" t="str">
        <f>rawTransactionSheet!H1216</f>
        <v>392700</v>
      </c>
      <c r="K1216" s="5" t="str">
        <f>rawTransactionSheet!I1216</f>
        <v>10000</v>
      </c>
      <c r="L1216" s="5" t="str">
        <f>rawTransactionSheet!J1216</f>
        <v>3</v>
      </c>
      <c r="M1216" s="5" t="str">
        <f>rawTransactionSheet!K1216</f>
        <v>1</v>
      </c>
      <c r="N1216" s="5" t="str">
        <f>rawTransactionSheet!L1216</f>
        <v>BANGALORE</v>
      </c>
    </row>
    <row r="1217">
      <c r="A1217" s="2">
        <v>42370.0</v>
      </c>
      <c r="B1217" s="5" t="str">
        <f>rawTransactionSheet!B1217</f>
        <v>PrasoonData</v>
      </c>
      <c r="C1217" s="5" t="str">
        <f>rawTransactionSheet!C1217</f>
        <v>Prasoon612</v>
      </c>
      <c r="D1217" s="5" t="str">
        <f>rawTransactionSheet!D1217</f>
        <v>MARUTI SUZUKI</v>
      </c>
      <c r="E1217" s="5" t="str">
        <f>rawTransactionSheet!E1217</f>
        <v>Swift</v>
      </c>
      <c r="F1217" s="5" t="str">
        <f>IFERROR(VLOOKUP(E1217,modelMapping,2,0),E1217)</f>
        <v>Swift</v>
      </c>
      <c r="G1217" s="5" t="str">
        <f>rawTransactionSheet!F1217</f>
        <v>VXI ABS</v>
      </c>
      <c r="H1217" s="1" t="str">
        <f t="shared" si="1"/>
        <v>VXI ABS</v>
      </c>
      <c r="I1217" s="5" t="str">
        <f>rawTransactionSheet!G1217</f>
        <v>2010</v>
      </c>
      <c r="J1217" s="5" t="str">
        <f>rawTransactionSheet!H1217</f>
        <v>392252.84</v>
      </c>
      <c r="K1217" s="5" t="str">
        <f>rawTransactionSheet!I1217</f>
        <v>30000</v>
      </c>
      <c r="L1217" s="5" t="str">
        <f>rawTransactionSheet!J1217</f>
        <v>5</v>
      </c>
      <c r="M1217" s="5" t="str">
        <f>rawTransactionSheet!K1217</f>
        <v>1</v>
      </c>
      <c r="N1217" s="5" t="str">
        <f>rawTransactionSheet!L1217</f>
        <v>BANGALORE</v>
      </c>
    </row>
    <row r="1218">
      <c r="A1218" s="2">
        <v>42370.0</v>
      </c>
      <c r="B1218" s="5" t="str">
        <f>rawTransactionSheet!B1218</f>
        <v>PrasoonData</v>
      </c>
      <c r="C1218" s="5" t="str">
        <f>rawTransactionSheet!C1218</f>
        <v>Prasoon509</v>
      </c>
      <c r="D1218" s="5" t="str">
        <f>rawTransactionSheet!D1218</f>
        <v>MARUTI SUZUKI</v>
      </c>
      <c r="E1218" s="5" t="str">
        <f>rawTransactionSheet!E1218</f>
        <v>Swift</v>
      </c>
      <c r="F1218" s="5" t="str">
        <f>IFERROR(VLOOKUP(E1218,modelMapping,2,0),E1218)</f>
        <v>Swift</v>
      </c>
      <c r="G1218" s="5" t="str">
        <f>rawTransactionSheet!F1218</f>
        <v>VXI</v>
      </c>
      <c r="H1218" s="1" t="str">
        <f t="shared" si="1"/>
        <v>VXI</v>
      </c>
      <c r="I1218" s="5" t="str">
        <f>rawTransactionSheet!G1218</f>
        <v>2014</v>
      </c>
      <c r="J1218" s="5" t="str">
        <f>rawTransactionSheet!H1218</f>
        <v>392143.8191</v>
      </c>
      <c r="K1218" s="5" t="str">
        <f>rawTransactionSheet!I1218</f>
        <v>120000</v>
      </c>
      <c r="L1218" s="5" t="str">
        <f>rawTransactionSheet!J1218</f>
        <v>1</v>
      </c>
      <c r="M1218" s="5" t="str">
        <f>rawTransactionSheet!K1218</f>
        <v>1</v>
      </c>
      <c r="N1218" s="5" t="str">
        <f>rawTransactionSheet!L1218</f>
        <v>BANGALORE</v>
      </c>
    </row>
    <row r="1219">
      <c r="A1219" s="2">
        <v>42370.0</v>
      </c>
      <c r="B1219" s="5" t="str">
        <f>rawTransactionSheet!B1219</f>
        <v>PrasoonData</v>
      </c>
      <c r="C1219" s="5" t="str">
        <f>rawTransactionSheet!C1219</f>
        <v>Prasoon847</v>
      </c>
      <c r="D1219" s="5" t="str">
        <f>rawTransactionSheet!D1219</f>
        <v>MARUTI SUZUKI</v>
      </c>
      <c r="E1219" s="5" t="str">
        <f>rawTransactionSheet!E1219</f>
        <v>Swift</v>
      </c>
      <c r="F1219" s="5" t="str">
        <f>IFERROR(VLOOKUP(E1219,modelMapping,2,0),E1219)</f>
        <v>Swift</v>
      </c>
      <c r="G1219" s="5" t="str">
        <f>rawTransactionSheet!F1219</f>
        <v>ZXI</v>
      </c>
      <c r="H1219" s="1" t="str">
        <f t="shared" si="1"/>
        <v>ZXI</v>
      </c>
      <c r="I1219" s="5" t="str">
        <f>rawTransactionSheet!G1219</f>
        <v>2013</v>
      </c>
      <c r="J1219" s="5" t="str">
        <f>rawTransactionSheet!H1219</f>
        <v>391944.7704</v>
      </c>
      <c r="K1219" s="5" t="str">
        <f>rawTransactionSheet!I1219</f>
        <v>140000</v>
      </c>
      <c r="L1219" s="5" t="str">
        <f>rawTransactionSheet!J1219</f>
        <v>2</v>
      </c>
      <c r="M1219" s="5" t="str">
        <f>rawTransactionSheet!K1219</f>
        <v>1</v>
      </c>
      <c r="N1219" s="5" t="str">
        <f>rawTransactionSheet!L1219</f>
        <v>BANGALORE</v>
      </c>
    </row>
    <row r="1220">
      <c r="A1220" s="2">
        <v>42370.0</v>
      </c>
      <c r="B1220" s="5" t="str">
        <f>rawTransactionSheet!B1220</f>
        <v>Pratham</v>
      </c>
      <c r="C1220" s="5" t="str">
        <f>rawTransactionSheet!C1220</f>
        <v>217</v>
      </c>
      <c r="D1220" s="5" t="str">
        <f>rawTransactionSheet!D1220</f>
        <v>MARUTI SUZUKI</v>
      </c>
      <c r="E1220" s="5" t="str">
        <f>rawTransactionSheet!E1220</f>
        <v>SX4</v>
      </c>
      <c r="F1220" s="5" t="str">
        <f>IFERROR(VLOOKUP(E1220,modelMapping,2,0),E1220)</f>
        <v>SX4</v>
      </c>
      <c r="G1220" s="5" t="str">
        <f>rawTransactionSheet!F1220</f>
        <v>ZXI</v>
      </c>
      <c r="H1220" s="1" t="str">
        <f t="shared" si="1"/>
        <v>ZXI</v>
      </c>
      <c r="I1220" s="5" t="str">
        <f>rawTransactionSheet!G1220</f>
        <v>2010</v>
      </c>
      <c r="J1220" s="5" t="str">
        <f>rawTransactionSheet!H1220</f>
        <v>391830</v>
      </c>
      <c r="K1220" s="5" t="str">
        <f>rawTransactionSheet!I1220</f>
        <v>37519.50718</v>
      </c>
      <c r="L1220" s="5" t="str">
        <f>rawTransactionSheet!J1220</f>
        <v>4.689938398</v>
      </c>
      <c r="M1220" s="5" t="str">
        <f>rawTransactionSheet!K1220</f>
        <v>1</v>
      </c>
      <c r="N1220" s="5" t="str">
        <f>rawTransactionSheet!L1220</f>
        <v>BANGALORE</v>
      </c>
    </row>
    <row r="1221">
      <c r="A1221" s="2">
        <v>42370.0</v>
      </c>
      <c r="B1221" s="5" t="str">
        <f>rawTransactionSheet!B1221</f>
        <v>PrasoonData</v>
      </c>
      <c r="C1221" s="5" t="str">
        <f>rawTransactionSheet!C1221</f>
        <v>Prasoon686</v>
      </c>
      <c r="D1221" s="5" t="str">
        <f>rawTransactionSheet!D1221</f>
        <v>MARUTI SUZUKI</v>
      </c>
      <c r="E1221" s="5" t="str">
        <f>rawTransactionSheet!E1221</f>
        <v>Swift</v>
      </c>
      <c r="F1221" s="5" t="str">
        <f>IFERROR(VLOOKUP(E1221,modelMapping,2,0),E1221)</f>
        <v>Swift</v>
      </c>
      <c r="G1221" s="5" t="str">
        <f>rawTransactionSheet!F1221</f>
        <v>VXI ABS</v>
      </c>
      <c r="H1221" s="1" t="str">
        <f t="shared" si="1"/>
        <v>VXI ABS</v>
      </c>
      <c r="I1221" s="5" t="str">
        <f>rawTransactionSheet!G1221</f>
        <v>2014</v>
      </c>
      <c r="J1221" s="5" t="str">
        <f>rawTransactionSheet!H1221</f>
        <v>391790.8896</v>
      </c>
      <c r="K1221" s="5" t="str">
        <f>rawTransactionSheet!I1221</f>
        <v>130000</v>
      </c>
      <c r="L1221" s="5" t="str">
        <f>rawTransactionSheet!J1221</f>
        <v>1</v>
      </c>
      <c r="M1221" s="5" t="str">
        <f>rawTransactionSheet!K1221</f>
        <v>1</v>
      </c>
      <c r="N1221" s="5" t="str">
        <f>rawTransactionSheet!L1221</f>
        <v>BANGALORE</v>
      </c>
    </row>
    <row r="1222">
      <c r="A1222" s="2">
        <v>42370.0</v>
      </c>
      <c r="B1222" s="5" t="str">
        <f>rawTransactionSheet!B1222</f>
        <v>PrasoonData</v>
      </c>
      <c r="C1222" s="5" t="str">
        <f>rawTransactionSheet!C1222</f>
        <v>Prasoon754</v>
      </c>
      <c r="D1222" s="5" t="str">
        <f>rawTransactionSheet!D1222</f>
        <v>MARUTI SUZUKI</v>
      </c>
      <c r="E1222" s="5" t="str">
        <f>rawTransactionSheet!E1222</f>
        <v>Swift</v>
      </c>
      <c r="F1222" s="5" t="str">
        <f>IFERROR(VLOOKUP(E1222,modelMapping,2,0),E1222)</f>
        <v>Swift</v>
      </c>
      <c r="G1222" s="5" t="str">
        <f>rawTransactionSheet!F1222</f>
        <v>ZXI</v>
      </c>
      <c r="H1222" s="1" t="str">
        <f t="shared" si="1"/>
        <v>ZXI</v>
      </c>
      <c r="I1222" s="5" t="str">
        <f>rawTransactionSheet!G1222</f>
        <v>2008</v>
      </c>
      <c r="J1222" s="5" t="str">
        <f>rawTransactionSheet!H1222</f>
        <v>391165.92</v>
      </c>
      <c r="K1222" s="5" t="str">
        <f>rawTransactionSheet!I1222</f>
        <v>10000</v>
      </c>
      <c r="L1222" s="5" t="str">
        <f>rawTransactionSheet!J1222</f>
        <v>7</v>
      </c>
      <c r="M1222" s="5" t="str">
        <f>rawTransactionSheet!K1222</f>
        <v>1</v>
      </c>
      <c r="N1222" s="5" t="str">
        <f>rawTransactionSheet!L1222</f>
        <v>BANGALORE</v>
      </c>
    </row>
    <row r="1223">
      <c r="A1223" s="2">
        <v>42370.0</v>
      </c>
      <c r="B1223" s="5" t="str">
        <f>rawTransactionSheet!B1223</f>
        <v>PrasoonData</v>
      </c>
      <c r="C1223" s="5" t="str">
        <f>rawTransactionSheet!C1223</f>
        <v>Prasoon829</v>
      </c>
      <c r="D1223" s="5" t="str">
        <f>rawTransactionSheet!D1223</f>
        <v>MARUTI SUZUKI</v>
      </c>
      <c r="E1223" s="5" t="str">
        <f>rawTransactionSheet!E1223</f>
        <v>Swift</v>
      </c>
      <c r="F1223" s="5" t="str">
        <f>IFERROR(VLOOKUP(E1223,modelMapping,2,0),E1223)</f>
        <v>Swift</v>
      </c>
      <c r="G1223" s="5" t="str">
        <f>rawTransactionSheet!F1223</f>
        <v>ZXI</v>
      </c>
      <c r="H1223" s="1" t="str">
        <f t="shared" si="1"/>
        <v>ZXI</v>
      </c>
      <c r="I1223" s="5" t="str">
        <f>rawTransactionSheet!G1223</f>
        <v>2012</v>
      </c>
      <c r="J1223" s="5" t="str">
        <f>rawTransactionSheet!H1223</f>
        <v>391163.4595</v>
      </c>
      <c r="K1223" s="5" t="str">
        <f>rawTransactionSheet!I1223</f>
        <v>120000</v>
      </c>
      <c r="L1223" s="5" t="str">
        <f>rawTransactionSheet!J1223</f>
        <v>3</v>
      </c>
      <c r="M1223" s="5" t="str">
        <f>rawTransactionSheet!K1223</f>
        <v>1</v>
      </c>
      <c r="N1223" s="5" t="str">
        <f>rawTransactionSheet!L1223</f>
        <v>BANGALORE</v>
      </c>
    </row>
    <row r="1224">
      <c r="A1224" s="2">
        <v>42370.0</v>
      </c>
      <c r="B1224" s="5" t="str">
        <f>rawTransactionSheet!B1224</f>
        <v>Pratham</v>
      </c>
      <c r="C1224" s="5" t="str">
        <f>rawTransactionSheet!C1224</f>
        <v>7</v>
      </c>
      <c r="D1224" s="5" t="str">
        <f>rawTransactionSheet!D1224</f>
        <v>HYUNDAI</v>
      </c>
      <c r="E1224" s="5" t="str">
        <f>rawTransactionSheet!E1224</f>
        <v>i10</v>
      </c>
      <c r="F1224" s="5" t="str">
        <f>IFERROR(VLOOKUP(E1224,modelMapping,2,0),E1224)</f>
        <v>i10</v>
      </c>
      <c r="G1224" s="5" t="str">
        <f>rawTransactionSheet!F1224</f>
        <v>Magna 1.2</v>
      </c>
      <c r="H1224" s="1" t="str">
        <f t="shared" si="1"/>
        <v>Magna 1.2</v>
      </c>
      <c r="I1224" s="5" t="str">
        <f>rawTransactionSheet!G1224</f>
        <v>2013</v>
      </c>
      <c r="J1224" s="5" t="str">
        <f>rawTransactionSheet!H1224</f>
        <v>391000</v>
      </c>
      <c r="K1224" s="5" t="str">
        <f>rawTransactionSheet!I1224</f>
        <v>11148.52841</v>
      </c>
      <c r="L1224" s="5" t="str">
        <f>rawTransactionSheet!J1224</f>
        <v>1.393566051</v>
      </c>
      <c r="M1224" s="5" t="str">
        <f>rawTransactionSheet!K1224</f>
        <v>1</v>
      </c>
      <c r="N1224" s="5" t="str">
        <f>rawTransactionSheet!L1224</f>
        <v>BANGALORE</v>
      </c>
    </row>
    <row r="1225">
      <c r="A1225" s="2">
        <v>42370.0</v>
      </c>
      <c r="B1225" s="5" t="str">
        <f>rawTransactionSheet!B1225</f>
        <v>PrasoonData</v>
      </c>
      <c r="C1225" s="5" t="str">
        <f>rawTransactionSheet!C1225</f>
        <v>Prasoon067</v>
      </c>
      <c r="D1225" s="5" t="str">
        <f>rawTransactionSheet!D1225</f>
        <v>MARUTI SUZUKI</v>
      </c>
      <c r="E1225" s="5" t="str">
        <f>rawTransactionSheet!E1225</f>
        <v>Swift</v>
      </c>
      <c r="F1225" s="5" t="str">
        <f>IFERROR(VLOOKUP(E1225,modelMapping,2,0),E1225)</f>
        <v>Swift</v>
      </c>
      <c r="G1225" s="5" t="str">
        <f>rawTransactionSheet!F1225</f>
        <v>GLAM</v>
      </c>
      <c r="H1225" s="1" t="str">
        <f t="shared" si="1"/>
        <v>GLAM</v>
      </c>
      <c r="I1225" s="5" t="str">
        <f>rawTransactionSheet!G1225</f>
        <v>2009</v>
      </c>
      <c r="J1225" s="5" t="str">
        <f>rawTransactionSheet!H1225</f>
        <v>390600</v>
      </c>
      <c r="K1225" s="5" t="str">
        <f>rawTransactionSheet!I1225</f>
        <v>20000</v>
      </c>
      <c r="L1225" s="5" t="str">
        <f>rawTransactionSheet!J1225</f>
        <v>6</v>
      </c>
      <c r="M1225" s="5" t="str">
        <f>rawTransactionSheet!K1225</f>
        <v>1</v>
      </c>
      <c r="N1225" s="5" t="str">
        <f>rawTransactionSheet!L1225</f>
        <v>BANGALORE</v>
      </c>
    </row>
    <row r="1226">
      <c r="A1226" s="2">
        <v>42370.0</v>
      </c>
      <c r="B1226" s="5" t="str">
        <f>rawTransactionSheet!B1226</f>
        <v>DelCalling</v>
      </c>
      <c r="C1226" s="5" t="str">
        <f>rawTransactionSheet!C1226</f>
        <v>67438</v>
      </c>
      <c r="D1226" s="5" t="str">
        <f>rawTransactionSheet!D1226</f>
        <v>TOYOTA</v>
      </c>
      <c r="E1226" s="5" t="str">
        <f>rawTransactionSheet!E1226</f>
        <v>Etios</v>
      </c>
      <c r="F1226" s="5" t="str">
        <f>IFERROR(VLOOKUP(E1226,modelMapping,2,0),E1226)</f>
        <v>Etios</v>
      </c>
      <c r="G1226" s="5" t="str">
        <f>rawTransactionSheet!F1226</f>
        <v>G</v>
      </c>
      <c r="H1226" s="1" t="str">
        <f t="shared" si="1"/>
        <v>G</v>
      </c>
      <c r="I1226" s="5" t="str">
        <f>rawTransactionSheet!G1226</f>
        <v>2011</v>
      </c>
      <c r="J1226" s="5" t="str">
        <f>rawTransactionSheet!H1226</f>
        <v>390000</v>
      </c>
      <c r="K1226" s="5" t="str">
        <f>rawTransactionSheet!I1226</f>
        <v>73249</v>
      </c>
      <c r="L1226" s="5" t="str">
        <f>rawTransactionSheet!J1226</f>
        <v>4</v>
      </c>
      <c r="M1226" s="5" t="str">
        <f>rawTransactionSheet!K1226</f>
        <v>1</v>
      </c>
      <c r="N1226" s="5" t="str">
        <f>rawTransactionSheet!L1226</f>
        <v>BANGALORE</v>
      </c>
    </row>
    <row r="1227">
      <c r="A1227" s="2">
        <v>42370.0</v>
      </c>
      <c r="B1227" s="5" t="str">
        <f>rawTransactionSheet!B1227</f>
        <v>KALYANI MOTORS PVT LTD</v>
      </c>
      <c r="C1227" s="5" t="str">
        <f>rawTransactionSheet!C1227</f>
        <v>KA05ML9172</v>
      </c>
      <c r="D1227" s="5" t="str">
        <f>rawTransactionSheet!D1227</f>
        <v>MARUTI SUZUKI</v>
      </c>
      <c r="E1227" s="5" t="str">
        <f>rawTransactionSheet!E1227</f>
        <v>Ritz</v>
      </c>
      <c r="F1227" s="5" t="str">
        <f>IFERROR(VLOOKUP(E1227,modelMapping,2,0),E1227)</f>
        <v>Ritz</v>
      </c>
      <c r="G1227" s="5" t="str">
        <f>rawTransactionSheet!F1227</f>
        <v>VDI</v>
      </c>
      <c r="H1227" s="1" t="str">
        <f t="shared" si="1"/>
        <v>VDI</v>
      </c>
      <c r="I1227" s="5" t="str">
        <f>rawTransactionSheet!G1227</f>
        <v>2012</v>
      </c>
      <c r="J1227" s="5" t="str">
        <f>rawTransactionSheet!H1227</f>
        <v>390000</v>
      </c>
      <c r="K1227" s="5" t="str">
        <f>rawTransactionSheet!I1227</f>
        <v>50972</v>
      </c>
      <c r="L1227" s="5" t="str">
        <f>rawTransactionSheet!J1227</f>
        <v>3</v>
      </c>
      <c r="M1227" s="5" t="str">
        <f>rawTransactionSheet!K1227</f>
        <v>1</v>
      </c>
      <c r="N1227" s="5" t="str">
        <f>rawTransactionSheet!L1227</f>
        <v>BANGALORE</v>
      </c>
    </row>
    <row r="1228">
      <c r="A1228" s="2">
        <v>42370.0</v>
      </c>
      <c r="B1228" s="5" t="str">
        <f>rawTransactionSheet!B1228</f>
        <v>Pratham</v>
      </c>
      <c r="C1228" s="5" t="str">
        <f>rawTransactionSheet!C1228</f>
        <v>186</v>
      </c>
      <c r="D1228" s="5" t="str">
        <f>rawTransactionSheet!D1228</f>
        <v>MARUTI SUZUKI</v>
      </c>
      <c r="E1228" s="5" t="str">
        <f>rawTransactionSheet!E1228</f>
        <v>Ritz</v>
      </c>
      <c r="F1228" s="5" t="str">
        <f>IFERROR(VLOOKUP(E1228,modelMapping,2,0),E1228)</f>
        <v>Ritz</v>
      </c>
      <c r="G1228" s="5" t="str">
        <f>rawTransactionSheet!F1228</f>
        <v>VXI ABS</v>
      </c>
      <c r="H1228" s="1" t="str">
        <f t="shared" si="1"/>
        <v>VXI ABS</v>
      </c>
      <c r="I1228" s="5" t="str">
        <f>rawTransactionSheet!G1228</f>
        <v>2010</v>
      </c>
      <c r="J1228" s="5" t="str">
        <f>rawTransactionSheet!H1228</f>
        <v>390000</v>
      </c>
      <c r="K1228" s="5" t="str">
        <f>rawTransactionSheet!I1228</f>
        <v>35438.74059</v>
      </c>
      <c r="L1228" s="5" t="str">
        <f>rawTransactionSheet!J1228</f>
        <v>4.429842574</v>
      </c>
      <c r="M1228" s="5" t="str">
        <f>rawTransactionSheet!K1228</f>
        <v>1</v>
      </c>
      <c r="N1228" s="5" t="str">
        <f>rawTransactionSheet!L1228</f>
        <v>BANGALORE</v>
      </c>
    </row>
    <row r="1229">
      <c r="A1229" s="2">
        <v>42370.0</v>
      </c>
      <c r="B1229" s="5" t="str">
        <f>rawTransactionSheet!B1229</f>
        <v>KALYANI MOTORS PVT LTD</v>
      </c>
      <c r="C1229" s="5" t="str">
        <f>rawTransactionSheet!C1229</f>
        <v>KA02MK1357</v>
      </c>
      <c r="D1229" s="5" t="str">
        <f>rawTransactionSheet!D1229</f>
        <v>MARUTI SUZUKI</v>
      </c>
      <c r="E1229" s="5" t="str">
        <f>rawTransactionSheet!E1229</f>
        <v>Stingray</v>
      </c>
      <c r="F1229" s="5" t="str">
        <f>IFERROR(VLOOKUP(E1229,modelMapping,2,0),E1229)</f>
        <v>Stingray</v>
      </c>
      <c r="G1229" s="5" t="str">
        <f>rawTransactionSheet!F1229</f>
        <v>VXI</v>
      </c>
      <c r="H1229" s="1" t="str">
        <f t="shared" si="1"/>
        <v>VXI</v>
      </c>
      <c r="I1229" s="5" t="str">
        <f>rawTransactionSheet!G1229</f>
        <v>2014</v>
      </c>
      <c r="J1229" s="5" t="str">
        <f>rawTransactionSheet!H1229</f>
        <v>390000</v>
      </c>
      <c r="K1229" s="5" t="str">
        <f>rawTransactionSheet!I1229</f>
        <v>11162</v>
      </c>
      <c r="L1229" s="5" t="str">
        <f>rawTransactionSheet!J1229</f>
        <v>1</v>
      </c>
      <c r="M1229" s="5" t="str">
        <f>rawTransactionSheet!K1229</f>
        <v>1</v>
      </c>
      <c r="N1229" s="5" t="str">
        <f>rawTransactionSheet!L1229</f>
        <v>BANGALORE</v>
      </c>
    </row>
    <row r="1230">
      <c r="A1230" s="2">
        <v>42370.0</v>
      </c>
      <c r="B1230" s="5" t="str">
        <f>rawTransactionSheet!B1230</f>
        <v>RNS</v>
      </c>
      <c r="C1230" s="5" t="str">
        <f>rawTransactionSheet!C1230</f>
        <v>KA02MH8311</v>
      </c>
      <c r="D1230" s="5" t="str">
        <f>rawTransactionSheet!D1230</f>
        <v>MARUTI SUZUKI</v>
      </c>
      <c r="E1230" s="5" t="str">
        <f>rawTransactionSheet!E1230</f>
        <v>Stingray</v>
      </c>
      <c r="F1230" s="5" t="str">
        <f>IFERROR(VLOOKUP(E1230,modelMapping,2,0),E1230)</f>
        <v>Stingray</v>
      </c>
      <c r="G1230" s="5" t="str">
        <f>rawTransactionSheet!F1230</f>
        <v>VXI</v>
      </c>
      <c r="H1230" s="1" t="str">
        <f t="shared" si="1"/>
        <v>VXI</v>
      </c>
      <c r="I1230" s="5" t="str">
        <f>rawTransactionSheet!G1230</f>
        <v>2013</v>
      </c>
      <c r="J1230" s="5" t="str">
        <f>rawTransactionSheet!H1230</f>
        <v>390000</v>
      </c>
      <c r="K1230" s="5" t="str">
        <f>rawTransactionSheet!I1230</f>
        <v>17475</v>
      </c>
      <c r="L1230" s="5" t="str">
        <f>rawTransactionSheet!J1230</f>
        <v>2.906849315</v>
      </c>
      <c r="M1230" s="5" t="str">
        <f>rawTransactionSheet!K1230</f>
        <v>2</v>
      </c>
      <c r="N1230" s="5" t="str">
        <f>rawTransactionSheet!L1230</f>
        <v>BANGALORE</v>
      </c>
    </row>
    <row r="1231">
      <c r="A1231" s="2">
        <v>42370.0</v>
      </c>
      <c r="B1231" s="5" t="str">
        <f>rawTransactionSheet!B1231</f>
        <v>RNS</v>
      </c>
      <c r="C1231" s="5" t="str">
        <f>rawTransactionSheet!C1231</f>
        <v>KA02ME4060</v>
      </c>
      <c r="D1231" s="5" t="str">
        <f>rawTransactionSheet!D1231</f>
        <v>MARUTI SUZUKI</v>
      </c>
      <c r="E1231" s="5" t="str">
        <f>rawTransactionSheet!E1231</f>
        <v>Swift</v>
      </c>
      <c r="F1231" s="5" t="str">
        <f>IFERROR(VLOOKUP(E1231,modelMapping,2,0),E1231)</f>
        <v>Swift</v>
      </c>
      <c r="G1231" s="5" t="str">
        <f>rawTransactionSheet!F1231</f>
        <v>VDI</v>
      </c>
      <c r="H1231" s="1" t="str">
        <f t="shared" si="1"/>
        <v>VDI</v>
      </c>
      <c r="I1231" s="5" t="str">
        <f>rawTransactionSheet!G1231</f>
        <v>2010</v>
      </c>
      <c r="J1231" s="5" t="str">
        <f>rawTransactionSheet!H1231</f>
        <v>390000</v>
      </c>
      <c r="K1231" s="5" t="str">
        <f>rawTransactionSheet!I1231</f>
        <v>80752</v>
      </c>
      <c r="L1231" s="5" t="str">
        <f>rawTransactionSheet!J1231</f>
        <v>5.695890411</v>
      </c>
      <c r="M1231" s="5" t="str">
        <f>rawTransactionSheet!K1231</f>
        <v>2</v>
      </c>
      <c r="N1231" s="5" t="str">
        <f>rawTransactionSheet!L1231</f>
        <v>BANGALORE</v>
      </c>
    </row>
    <row r="1232">
      <c r="A1232" s="2">
        <v>42370.0</v>
      </c>
      <c r="B1232" s="5" t="str">
        <f>rawTransactionSheet!B1232</f>
        <v>RNS</v>
      </c>
      <c r="C1232" s="5" t="str">
        <f>rawTransactionSheet!C1232</f>
        <v>KA02MF1176</v>
      </c>
      <c r="D1232" s="5" t="str">
        <f>rawTransactionSheet!D1232</f>
        <v>MARUTI SUZUKI</v>
      </c>
      <c r="E1232" s="5" t="str">
        <f>rawTransactionSheet!E1232</f>
        <v>Swift</v>
      </c>
      <c r="F1232" s="5" t="str">
        <f>IFERROR(VLOOKUP(E1232,modelMapping,2,0),E1232)</f>
        <v>Swift</v>
      </c>
      <c r="G1232" s="5" t="str">
        <f>rawTransactionSheet!F1232</f>
        <v>VXI</v>
      </c>
      <c r="H1232" s="1" t="str">
        <f t="shared" si="1"/>
        <v>VXI</v>
      </c>
      <c r="I1232" s="5" t="str">
        <f>rawTransactionSheet!G1232</f>
        <v>2011</v>
      </c>
      <c r="J1232" s="5" t="str">
        <f>rawTransactionSheet!H1232</f>
        <v>390000</v>
      </c>
      <c r="K1232" s="5" t="str">
        <f>rawTransactionSheet!I1232</f>
        <v>61810</v>
      </c>
      <c r="L1232" s="5" t="str">
        <f>rawTransactionSheet!J1232</f>
        <v>4.534246575</v>
      </c>
      <c r="M1232" s="5" t="str">
        <f>rawTransactionSheet!K1232</f>
        <v>2</v>
      </c>
      <c r="N1232" s="5" t="str">
        <f>rawTransactionSheet!L1232</f>
        <v>BANGALORE</v>
      </c>
    </row>
    <row r="1233">
      <c r="A1233" s="2">
        <v>42370.0</v>
      </c>
      <c r="B1233" s="5" t="str">
        <f>rawTransactionSheet!B1233</f>
        <v>RNS</v>
      </c>
      <c r="C1233" s="5" t="str">
        <f>rawTransactionSheet!C1233</f>
        <v>KA51MA7115</v>
      </c>
      <c r="D1233" s="5" t="str">
        <f>rawTransactionSheet!D1233</f>
        <v>MARUTI SUZUKI</v>
      </c>
      <c r="E1233" s="5" t="str">
        <f>rawTransactionSheet!E1233</f>
        <v>Swift</v>
      </c>
      <c r="F1233" s="5" t="str">
        <f>IFERROR(VLOOKUP(E1233,modelMapping,2,0),E1233)</f>
        <v>Swift</v>
      </c>
      <c r="G1233" s="5" t="str">
        <f>rawTransactionSheet!F1233</f>
        <v>VXI</v>
      </c>
      <c r="H1233" s="1" t="str">
        <f t="shared" si="1"/>
        <v>VXI</v>
      </c>
      <c r="I1233" s="5" t="str">
        <f>rawTransactionSheet!G1233</f>
        <v>2010</v>
      </c>
      <c r="J1233" s="5" t="str">
        <f>rawTransactionSheet!H1233</f>
        <v>390000</v>
      </c>
      <c r="K1233" s="5" t="str">
        <f>rawTransactionSheet!I1233</f>
        <v>59128</v>
      </c>
      <c r="L1233" s="5" t="str">
        <f>rawTransactionSheet!J1233</f>
        <v>5.871232877</v>
      </c>
      <c r="M1233" s="5" t="str">
        <f>rawTransactionSheet!K1233</f>
        <v>2</v>
      </c>
      <c r="N1233" s="5" t="str">
        <f>rawTransactionSheet!L1233</f>
        <v>BANGALORE</v>
      </c>
    </row>
    <row r="1234">
      <c r="A1234" s="2">
        <v>42370.0</v>
      </c>
      <c r="B1234" s="5" t="str">
        <f>rawTransactionSheet!B1234</f>
        <v>Pratham</v>
      </c>
      <c r="C1234" s="5" t="str">
        <f>rawTransactionSheet!C1234</f>
        <v>315</v>
      </c>
      <c r="D1234" s="5" t="str">
        <f>rawTransactionSheet!D1234</f>
        <v>MARUTI SUZUKI</v>
      </c>
      <c r="E1234" s="5" t="str">
        <f>rawTransactionSheet!E1234</f>
        <v>Swift Dzire</v>
      </c>
      <c r="F1234" s="5" t="str">
        <f>IFERROR(VLOOKUP(E1234,modelMapping,2,0),E1234)</f>
        <v>Swift Dzire</v>
      </c>
      <c r="G1234" s="5" t="str">
        <f>rawTransactionSheet!F1234</f>
        <v>VXI</v>
      </c>
      <c r="H1234" s="1" t="str">
        <f t="shared" si="1"/>
        <v>VXI</v>
      </c>
      <c r="I1234" s="5" t="str">
        <f>rawTransactionSheet!G1234</f>
        <v>2009</v>
      </c>
      <c r="J1234" s="5" t="str">
        <f>rawTransactionSheet!H1234</f>
        <v>390000</v>
      </c>
      <c r="K1234" s="5" t="str">
        <f>rawTransactionSheet!I1234</f>
        <v>44725.53046</v>
      </c>
      <c r="L1234" s="5" t="str">
        <f>rawTransactionSheet!J1234</f>
        <v>5.590691307</v>
      </c>
      <c r="M1234" s="5" t="str">
        <f>rawTransactionSheet!K1234</f>
        <v>2</v>
      </c>
      <c r="N1234" s="5" t="str">
        <f>rawTransactionSheet!L1234</f>
        <v>BANGALORE</v>
      </c>
    </row>
    <row r="1235">
      <c r="A1235" s="2">
        <v>42370.0</v>
      </c>
      <c r="B1235" s="5" t="str">
        <f>rawTransactionSheet!B1235</f>
        <v>Pratham</v>
      </c>
      <c r="C1235" s="5" t="str">
        <f>rawTransactionSheet!C1235</f>
        <v>435</v>
      </c>
      <c r="D1235" s="5" t="str">
        <f>rawTransactionSheet!D1235</f>
        <v>MARUTI SUZUKI</v>
      </c>
      <c r="E1235" s="5" t="str">
        <f>rawTransactionSheet!E1235</f>
        <v>Swift Dzire</v>
      </c>
      <c r="F1235" s="5" t="str">
        <f>IFERROR(VLOOKUP(E1235,modelMapping,2,0),E1235)</f>
        <v>Swift Dzire</v>
      </c>
      <c r="G1235" s="5" t="str">
        <f>rawTransactionSheet!F1235</f>
        <v>ZDI</v>
      </c>
      <c r="H1235" s="1" t="str">
        <f t="shared" si="1"/>
        <v>ZDI</v>
      </c>
      <c r="I1235" s="5" t="str">
        <f>rawTransactionSheet!G1235</f>
        <v>2008</v>
      </c>
      <c r="J1235" s="5" t="str">
        <f>rawTransactionSheet!H1235</f>
        <v>390000</v>
      </c>
      <c r="K1235" s="5" t="str">
        <f>rawTransactionSheet!I1235</f>
        <v>80722.79261</v>
      </c>
      <c r="L1235" s="5" t="str">
        <f>rawTransactionSheet!J1235</f>
        <v>6.726899384</v>
      </c>
      <c r="M1235" s="5" t="str">
        <f>rawTransactionSheet!K1235</f>
        <v>2</v>
      </c>
      <c r="N1235" s="5" t="str">
        <f>rawTransactionSheet!L1235</f>
        <v>BANGALORE</v>
      </c>
    </row>
    <row r="1236">
      <c r="A1236" s="2">
        <v>42370.0</v>
      </c>
      <c r="B1236" s="5" t="str">
        <f>rawTransactionSheet!B1236</f>
        <v>RNS</v>
      </c>
      <c r="C1236" s="5" t="str">
        <f>rawTransactionSheet!C1236</f>
        <v>KA04MJ3154</v>
      </c>
      <c r="D1236" s="5" t="str">
        <f>rawTransactionSheet!D1236</f>
        <v>MARUTI SUZUKI</v>
      </c>
      <c r="E1236" s="5" t="str">
        <f>rawTransactionSheet!E1236</f>
        <v>SX4</v>
      </c>
      <c r="F1236" s="5" t="str">
        <f>IFERROR(VLOOKUP(E1236,modelMapping,2,0),E1236)</f>
        <v>SX4</v>
      </c>
      <c r="G1236" s="5" t="str">
        <f>rawTransactionSheet!F1236</f>
        <v>ZDI</v>
      </c>
      <c r="H1236" s="1" t="str">
        <f t="shared" si="1"/>
        <v>ZDI</v>
      </c>
      <c r="I1236" s="5" t="str">
        <f>rawTransactionSheet!G1236</f>
        <v>2011</v>
      </c>
      <c r="J1236" s="5" t="str">
        <f>rawTransactionSheet!H1236</f>
        <v>390000</v>
      </c>
      <c r="K1236" s="5" t="str">
        <f>rawTransactionSheet!I1236</f>
        <v>115110</v>
      </c>
      <c r="L1236" s="5" t="str">
        <f>rawTransactionSheet!J1236</f>
        <v>4.704109589</v>
      </c>
      <c r="M1236" s="5" t="str">
        <f>rawTransactionSheet!K1236</f>
        <v>2</v>
      </c>
      <c r="N1236" s="5" t="str">
        <f>rawTransactionSheet!L1236</f>
        <v>BANGALORE</v>
      </c>
    </row>
    <row r="1237">
      <c r="A1237" s="2">
        <v>42370.0</v>
      </c>
      <c r="B1237" s="5" t="str">
        <f>rawTransactionSheet!B1237</f>
        <v>Pratham</v>
      </c>
      <c r="C1237" s="5" t="str">
        <f>rawTransactionSheet!C1237</f>
        <v>420</v>
      </c>
      <c r="D1237" s="5" t="str">
        <f>rawTransactionSheet!D1237</f>
        <v>MARUTI SUZUKI</v>
      </c>
      <c r="E1237" s="5" t="str">
        <f>rawTransactionSheet!E1237</f>
        <v>SX4</v>
      </c>
      <c r="F1237" s="5" t="str">
        <f>IFERROR(VLOOKUP(E1237,modelMapping,2,0),E1237)</f>
        <v>SX4</v>
      </c>
      <c r="G1237" s="5" t="str">
        <f>rawTransactionSheet!F1237</f>
        <v>ZXI</v>
      </c>
      <c r="H1237" s="1" t="str">
        <f t="shared" si="1"/>
        <v>ZXI</v>
      </c>
      <c r="I1237" s="5" t="str">
        <f>rawTransactionSheet!G1237</f>
        <v>2008</v>
      </c>
      <c r="J1237" s="5" t="str">
        <f>rawTransactionSheet!H1237</f>
        <v>390000</v>
      </c>
      <c r="K1237" s="5" t="str">
        <f>rawTransactionSheet!I1237</f>
        <v>52939.08282</v>
      </c>
      <c r="L1237" s="5" t="str">
        <f>rawTransactionSheet!J1237</f>
        <v>6.617385352</v>
      </c>
      <c r="M1237" s="5" t="str">
        <f>rawTransactionSheet!K1237</f>
        <v>2</v>
      </c>
      <c r="N1237" s="5" t="str">
        <f>rawTransactionSheet!L1237</f>
        <v>BANGALORE</v>
      </c>
    </row>
    <row r="1238">
      <c r="A1238" s="2">
        <v>42370.0</v>
      </c>
      <c r="B1238" s="5" t="str">
        <f>rawTransactionSheet!B1238</f>
        <v>DelCalling</v>
      </c>
      <c r="C1238" s="5" t="str">
        <f>rawTransactionSheet!C1238</f>
        <v>80705</v>
      </c>
      <c r="D1238" s="5" t="str">
        <f>rawTransactionSheet!D1238</f>
        <v>VOLKSWAGEN</v>
      </c>
      <c r="E1238" s="5" t="str">
        <f>rawTransactionSheet!E1238</f>
        <v>POLO</v>
      </c>
      <c r="F1238" s="5" t="str">
        <f>IFERROR(VLOOKUP(E1238,modelMapping,2,0),E1238)</f>
        <v>POLO</v>
      </c>
      <c r="G1238" s="5" t="str">
        <f>rawTransactionSheet!F1238</f>
        <v>Comfortline 1.2L (D)</v>
      </c>
      <c r="H1238" s="1" t="str">
        <f t="shared" si="1"/>
        <v>Comfortline 1.2L (D)</v>
      </c>
      <c r="I1238" s="5" t="str">
        <f>rawTransactionSheet!G1238</f>
        <v>2011</v>
      </c>
      <c r="J1238" s="5" t="str">
        <f>rawTransactionSheet!H1238</f>
        <v>390000</v>
      </c>
      <c r="K1238" s="5" t="str">
        <f>rawTransactionSheet!I1238</f>
        <v>32818</v>
      </c>
      <c r="L1238" s="5" t="str">
        <f>rawTransactionSheet!J1238</f>
        <v>5</v>
      </c>
      <c r="M1238" s="5" t="str">
        <f>rawTransactionSheet!K1238</f>
        <v>3</v>
      </c>
      <c r="N1238" s="5" t="str">
        <f>rawTransactionSheet!L1238</f>
        <v>BANGALORE</v>
      </c>
    </row>
    <row r="1239">
      <c r="A1239" s="2">
        <v>42370.0</v>
      </c>
      <c r="B1239" s="5" t="str">
        <f>rawTransactionSheet!B1239</f>
        <v>Pratham</v>
      </c>
      <c r="C1239" s="5" t="str">
        <f>rawTransactionSheet!C1239</f>
        <v>360</v>
      </c>
      <c r="D1239" s="5" t="str">
        <f>rawTransactionSheet!D1239</f>
        <v>MARUTI SUZUKI</v>
      </c>
      <c r="E1239" s="5" t="str">
        <f>rawTransactionSheet!E1239</f>
        <v>Swift Dzire</v>
      </c>
      <c r="F1239" s="5" t="str">
        <f>IFERROR(VLOOKUP(E1239,modelMapping,2,0),E1239)</f>
        <v>Swift Dzire</v>
      </c>
      <c r="G1239" s="5" t="str">
        <f>rawTransactionSheet!F1239</f>
        <v>VXI</v>
      </c>
      <c r="H1239" s="1" t="str">
        <f t="shared" si="1"/>
        <v>VXI</v>
      </c>
      <c r="I1239" s="5" t="str">
        <f>rawTransactionSheet!G1239</f>
        <v>2009</v>
      </c>
      <c r="J1239" s="5" t="str">
        <f>rawTransactionSheet!H1239</f>
        <v>389610</v>
      </c>
      <c r="K1239" s="5" t="str">
        <f>rawTransactionSheet!I1239</f>
        <v>47003.42231</v>
      </c>
      <c r="L1239" s="5" t="str">
        <f>rawTransactionSheet!J1239</f>
        <v>5.875427789</v>
      </c>
      <c r="M1239" s="5" t="str">
        <f>rawTransactionSheet!K1239</f>
        <v>2</v>
      </c>
      <c r="N1239" s="5" t="str">
        <f>rawTransactionSheet!L1239</f>
        <v>BANGALORE</v>
      </c>
    </row>
    <row r="1240">
      <c r="A1240" s="2">
        <v>42370.0</v>
      </c>
      <c r="B1240" s="5" t="str">
        <f>rawTransactionSheet!B1240</f>
        <v>PrasoonData</v>
      </c>
      <c r="C1240" s="5" t="str">
        <f>rawTransactionSheet!C1240</f>
        <v>Prasoon087</v>
      </c>
      <c r="D1240" s="5" t="str">
        <f>rawTransactionSheet!D1240</f>
        <v>MARUTI SUZUKI</v>
      </c>
      <c r="E1240" s="5" t="str">
        <f>rawTransactionSheet!E1240</f>
        <v>Swift</v>
      </c>
      <c r="F1240" s="5" t="str">
        <f>IFERROR(VLOOKUP(E1240,modelMapping,2,0),E1240)</f>
        <v>Swift</v>
      </c>
      <c r="G1240" s="5" t="str">
        <f>rawTransactionSheet!F1240</f>
        <v>GLAM</v>
      </c>
      <c r="H1240" s="1" t="str">
        <f t="shared" si="1"/>
        <v>GLAM</v>
      </c>
      <c r="I1240" s="5" t="str">
        <f>rawTransactionSheet!G1240</f>
        <v>2010</v>
      </c>
      <c r="J1240" s="5" t="str">
        <f>rawTransactionSheet!H1240</f>
        <v>389331.6003</v>
      </c>
      <c r="K1240" s="5" t="str">
        <f>rawTransactionSheet!I1240</f>
        <v>60000</v>
      </c>
      <c r="L1240" s="5" t="str">
        <f>rawTransactionSheet!J1240</f>
        <v>5</v>
      </c>
      <c r="M1240" s="5" t="str">
        <f>rawTransactionSheet!K1240</f>
        <v>1</v>
      </c>
      <c r="N1240" s="5" t="str">
        <f>rawTransactionSheet!L1240</f>
        <v>BANGALORE</v>
      </c>
    </row>
    <row r="1241">
      <c r="A1241" s="2">
        <v>42370.0</v>
      </c>
      <c r="B1241" s="5" t="str">
        <f>rawTransactionSheet!B1241</f>
        <v>PrasoonData</v>
      </c>
      <c r="C1241" s="5" t="str">
        <f>rawTransactionSheet!C1241</f>
        <v>Prasoon160</v>
      </c>
      <c r="D1241" s="5" t="str">
        <f>rawTransactionSheet!D1241</f>
        <v>MARUTI SUZUKI</v>
      </c>
      <c r="E1241" s="5" t="str">
        <f>rawTransactionSheet!E1241</f>
        <v>Swift</v>
      </c>
      <c r="F1241" s="5" t="str">
        <f>IFERROR(VLOOKUP(E1241,modelMapping,2,0),E1241)</f>
        <v>Swift</v>
      </c>
      <c r="G1241" s="5" t="str">
        <f>rawTransactionSheet!F1241</f>
        <v>GLAM</v>
      </c>
      <c r="H1241" s="1" t="str">
        <f t="shared" si="1"/>
        <v>GLAM</v>
      </c>
      <c r="I1241" s="5" t="str">
        <f>rawTransactionSheet!G1241</f>
        <v>2014</v>
      </c>
      <c r="J1241" s="5" t="str">
        <f>rawTransactionSheet!H1241</f>
        <v>388752.4444</v>
      </c>
      <c r="K1241" s="5" t="str">
        <f>rawTransactionSheet!I1241</f>
        <v>150000</v>
      </c>
      <c r="L1241" s="5" t="str">
        <f>rawTransactionSheet!J1241</f>
        <v>1</v>
      </c>
      <c r="M1241" s="5" t="str">
        <f>rawTransactionSheet!K1241</f>
        <v>1</v>
      </c>
      <c r="N1241" s="5" t="str">
        <f>rawTransactionSheet!L1241</f>
        <v>BANGALORE</v>
      </c>
    </row>
    <row r="1242">
      <c r="A1242" s="2">
        <v>42370.0</v>
      </c>
      <c r="B1242" s="5" t="str">
        <f>rawTransactionSheet!B1242</f>
        <v>PrasoonData</v>
      </c>
      <c r="C1242" s="5" t="str">
        <f>rawTransactionSheet!C1242</f>
        <v>Prasoon811</v>
      </c>
      <c r="D1242" s="5" t="str">
        <f>rawTransactionSheet!D1242</f>
        <v>MARUTI SUZUKI</v>
      </c>
      <c r="E1242" s="5" t="str">
        <f>rawTransactionSheet!E1242</f>
        <v>Swift</v>
      </c>
      <c r="F1242" s="5" t="str">
        <f>IFERROR(VLOOKUP(E1242,modelMapping,2,0),E1242)</f>
        <v>Swift</v>
      </c>
      <c r="G1242" s="5" t="str">
        <f>rawTransactionSheet!F1242</f>
        <v>ZXI</v>
      </c>
      <c r="H1242" s="1" t="str">
        <f t="shared" si="1"/>
        <v>ZXI</v>
      </c>
      <c r="I1242" s="5" t="str">
        <f>rawTransactionSheet!G1242</f>
        <v>2011</v>
      </c>
      <c r="J1242" s="5" t="str">
        <f>rawTransactionSheet!H1242</f>
        <v>388737.6287</v>
      </c>
      <c r="K1242" s="8" t="str">
        <f>rawTransactionSheet!I1242</f>
        <v>1.00E+05</v>
      </c>
      <c r="L1242" s="5" t="str">
        <f>rawTransactionSheet!J1242</f>
        <v>4</v>
      </c>
      <c r="M1242" s="5" t="str">
        <f>rawTransactionSheet!K1242</f>
        <v>1</v>
      </c>
      <c r="N1242" s="5" t="str">
        <f>rawTransactionSheet!L1242</f>
        <v>BANGALORE</v>
      </c>
    </row>
    <row r="1243">
      <c r="A1243" s="2">
        <v>42370.0</v>
      </c>
      <c r="B1243" s="5" t="str">
        <f>rawTransactionSheet!B1243</f>
        <v>PrasoonData</v>
      </c>
      <c r="C1243" s="5" t="str">
        <f>rawTransactionSheet!C1243</f>
        <v>Prasoon435</v>
      </c>
      <c r="D1243" s="5" t="str">
        <f>rawTransactionSheet!D1243</f>
        <v>MARUTI SUZUKI</v>
      </c>
      <c r="E1243" s="5" t="str">
        <f>rawTransactionSheet!E1243</f>
        <v>Swift</v>
      </c>
      <c r="F1243" s="5" t="str">
        <f>IFERROR(VLOOKUP(E1243,modelMapping,2,0),E1243)</f>
        <v>Swift</v>
      </c>
      <c r="G1243" s="5" t="str">
        <f>rawTransactionSheet!F1243</f>
        <v>VXI</v>
      </c>
      <c r="H1243" s="1" t="str">
        <f t="shared" si="1"/>
        <v>VXI</v>
      </c>
      <c r="I1243" s="5" t="str">
        <f>rawTransactionSheet!G1243</f>
        <v>2010</v>
      </c>
      <c r="J1243" s="5" t="str">
        <f>rawTransactionSheet!H1243</f>
        <v>388600</v>
      </c>
      <c r="K1243" s="5" t="str">
        <f>rawTransactionSheet!I1243</f>
        <v>20000</v>
      </c>
      <c r="L1243" s="5" t="str">
        <f>rawTransactionSheet!J1243</f>
        <v>5</v>
      </c>
      <c r="M1243" s="5" t="str">
        <f>rawTransactionSheet!K1243</f>
        <v>1</v>
      </c>
      <c r="N1243" s="5" t="str">
        <f>rawTransactionSheet!L1243</f>
        <v>BANGALORE</v>
      </c>
    </row>
    <row r="1244">
      <c r="A1244" s="2">
        <v>42370.0</v>
      </c>
      <c r="B1244" s="5" t="str">
        <f>rawTransactionSheet!B1244</f>
        <v>NandiBid</v>
      </c>
      <c r="C1244" s="5" t="str">
        <f>rawTransactionSheet!C1244</f>
        <v>125442</v>
      </c>
      <c r="D1244" s="5" t="str">
        <f>rawTransactionSheet!D1244</f>
        <v>CHEVROLET</v>
      </c>
      <c r="E1244" s="5" t="str">
        <f>rawTransactionSheet!E1244</f>
        <v>BEAT</v>
      </c>
      <c r="F1244" s="5" t="str">
        <f>IFERROR(VLOOKUP(E1244,modelMapping,2,0),E1244)</f>
        <v>BEAT</v>
      </c>
      <c r="G1244" s="5" t="str">
        <f>rawTransactionSheet!F1244</f>
        <v>LT Diesel</v>
      </c>
      <c r="H1244" s="1" t="str">
        <f t="shared" si="1"/>
        <v>LT Diesel</v>
      </c>
      <c r="I1244" s="5" t="str">
        <f>rawTransactionSheet!G1244</f>
        <v>2014</v>
      </c>
      <c r="J1244" s="5" t="str">
        <f>rawTransactionSheet!H1244</f>
        <v>388500</v>
      </c>
      <c r="K1244" s="5" t="str">
        <f>rawTransactionSheet!I1244</f>
        <v>37878</v>
      </c>
      <c r="L1244" s="5" t="str">
        <f>rawTransactionSheet!J1244</f>
        <v>2</v>
      </c>
      <c r="M1244" s="5" t="str">
        <f>rawTransactionSheet!K1244</f>
        <v>1</v>
      </c>
      <c r="N1244" s="5" t="str">
        <f>rawTransactionSheet!L1244</f>
        <v>BANGALORE</v>
      </c>
      <c r="O1244" s="1" t="str">
        <f t="shared" ref="O1244:O1245" si="80">VALUE(C1244)</f>
        <v>125442</v>
      </c>
      <c r="P1244" s="1" t="str">
        <f>MATCH(O1244,rawBidData!$A$2:$A$146,0)</f>
        <v>#N/A</v>
      </c>
    </row>
    <row r="1245">
      <c r="A1245" s="2">
        <v>42370.0</v>
      </c>
      <c r="B1245" s="5" t="str">
        <f>rawTransactionSheet!B1245</f>
        <v>NandiBid</v>
      </c>
      <c r="C1245" s="5" t="str">
        <f>rawTransactionSheet!C1245</f>
        <v>131404</v>
      </c>
      <c r="D1245" s="5" t="str">
        <f>rawTransactionSheet!D1245</f>
        <v>HONDA</v>
      </c>
      <c r="E1245" s="5" t="str">
        <f>rawTransactionSheet!E1245</f>
        <v>BRIO</v>
      </c>
      <c r="F1245" s="5" t="str">
        <f>IFERROR(VLOOKUP(E1245,modelMapping,2,0),E1245)</f>
        <v>BRIO</v>
      </c>
      <c r="G1245" s="5" t="str">
        <f>rawTransactionSheet!F1245</f>
        <v>EX MT</v>
      </c>
      <c r="H1245" s="1" t="str">
        <f t="shared" si="1"/>
        <v>EX MT</v>
      </c>
      <c r="I1245" s="5" t="str">
        <f>rawTransactionSheet!G1245</f>
        <v>2014</v>
      </c>
      <c r="J1245" s="5" t="str">
        <f>rawTransactionSheet!H1245</f>
        <v>388500</v>
      </c>
      <c r="K1245" s="5" t="str">
        <f>rawTransactionSheet!I1245</f>
        <v>20558</v>
      </c>
      <c r="L1245" s="5" t="str">
        <f>rawTransactionSheet!J1245</f>
        <v>2</v>
      </c>
      <c r="M1245" s="5" t="str">
        <f>rawTransactionSheet!K1245</f>
        <v>1</v>
      </c>
      <c r="N1245" s="5" t="str">
        <f>rawTransactionSheet!L1245</f>
        <v>BANGALORE</v>
      </c>
      <c r="O1245" s="1" t="str">
        <f t="shared" si="80"/>
        <v>131404</v>
      </c>
      <c r="P1245" s="1" t="str">
        <f>MATCH(O1245,rawBidData!$A$2:$A$146,0)</f>
        <v>#N/A</v>
      </c>
    </row>
    <row r="1246">
      <c r="A1246" s="2">
        <v>42370.0</v>
      </c>
      <c r="B1246" s="5" t="str">
        <f>rawTransactionSheet!B1246</f>
        <v>KALYANI MOTORS PVT LTD</v>
      </c>
      <c r="C1246" s="5" t="str">
        <f>rawTransactionSheet!C1246</f>
        <v>KA05MQ1633</v>
      </c>
      <c r="D1246" s="5" t="str">
        <f>rawTransactionSheet!D1246</f>
        <v>MARUTI SUZUKI</v>
      </c>
      <c r="E1246" s="5" t="str">
        <f>rawTransactionSheet!E1246</f>
        <v>CELERIO</v>
      </c>
      <c r="F1246" s="5" t="str">
        <f>IFERROR(VLOOKUP(E1246,modelMapping,2,0),E1246)</f>
        <v>CELERIO</v>
      </c>
      <c r="G1246" s="5" t="str">
        <f>rawTransactionSheet!F1246</f>
        <v>VXI</v>
      </c>
      <c r="H1246" s="1" t="str">
        <f t="shared" si="1"/>
        <v>VXI</v>
      </c>
      <c r="I1246" s="5" t="str">
        <f>rawTransactionSheet!G1246</f>
        <v>2014</v>
      </c>
      <c r="J1246" s="5" t="str">
        <f>rawTransactionSheet!H1246</f>
        <v>388500</v>
      </c>
      <c r="K1246" s="5" t="str">
        <f>rawTransactionSheet!I1246</f>
        <v>3365</v>
      </c>
      <c r="L1246" s="5" t="str">
        <f>rawTransactionSheet!J1246</f>
        <v>1</v>
      </c>
      <c r="M1246" s="5" t="str">
        <f>rawTransactionSheet!K1246</f>
        <v>1</v>
      </c>
      <c r="N1246" s="5" t="str">
        <f>rawTransactionSheet!L1246</f>
        <v>BANGALORE</v>
      </c>
    </row>
    <row r="1247">
      <c r="A1247" s="2">
        <v>42370.0</v>
      </c>
      <c r="B1247" s="5" t="str">
        <f>rawTransactionSheet!B1247</f>
        <v>NandiBid</v>
      </c>
      <c r="C1247" s="5" t="str">
        <f>rawTransactionSheet!C1247</f>
        <v>133095</v>
      </c>
      <c r="D1247" s="5" t="str">
        <f>rawTransactionSheet!D1247</f>
        <v>HONDA</v>
      </c>
      <c r="E1247" s="5" t="str">
        <f>rawTransactionSheet!E1247</f>
        <v>CITY</v>
      </c>
      <c r="F1247" s="5" t="str">
        <f>IFERROR(VLOOKUP(E1247,modelMapping,2,0),E1247)</f>
        <v>CITY</v>
      </c>
      <c r="G1247" s="5" t="str">
        <f>rawTransactionSheet!F1247</f>
        <v>1.5 S MT</v>
      </c>
      <c r="H1247" s="1" t="str">
        <f t="shared" si="1"/>
        <v>1.5 S MT</v>
      </c>
      <c r="I1247" s="5" t="str">
        <f>rawTransactionSheet!G1247</f>
        <v>2008</v>
      </c>
      <c r="J1247" s="5" t="str">
        <f>rawTransactionSheet!H1247</f>
        <v>388500</v>
      </c>
      <c r="K1247" s="5" t="str">
        <f>rawTransactionSheet!I1247</f>
        <v>44692</v>
      </c>
      <c r="L1247" s="5" t="str">
        <f>rawTransactionSheet!J1247</f>
        <v>8</v>
      </c>
      <c r="M1247" s="5" t="str">
        <f>rawTransactionSheet!K1247</f>
        <v>2</v>
      </c>
      <c r="N1247" s="5" t="str">
        <f>rawTransactionSheet!L1247</f>
        <v>BANGALORE</v>
      </c>
      <c r="O1247" s="1" t="str">
        <f t="shared" ref="O1247:O1254" si="81">VALUE(C1247)</f>
        <v>133095</v>
      </c>
      <c r="P1247" s="1" t="str">
        <f>MATCH(O1247,rawBidData!$A$2:$A$146,0)</f>
        <v>#N/A</v>
      </c>
    </row>
    <row r="1248">
      <c r="A1248" s="2">
        <v>42370.0</v>
      </c>
      <c r="B1248" s="5" t="str">
        <f>rawTransactionSheet!B1248</f>
        <v>NandiBid</v>
      </c>
      <c r="C1248" s="5" t="str">
        <f>rawTransactionSheet!C1248</f>
        <v>122915</v>
      </c>
      <c r="D1248" s="5" t="str">
        <f>rawTransactionSheet!D1248</f>
        <v>HONDA</v>
      </c>
      <c r="E1248" s="5" t="str">
        <f>rawTransactionSheet!E1248</f>
        <v>CIVIC</v>
      </c>
      <c r="F1248" s="5" t="str">
        <f>IFERROR(VLOOKUP(E1248,modelMapping,2,0),E1248)</f>
        <v>CIVIC</v>
      </c>
      <c r="G1248" s="5" t="str">
        <f>rawTransactionSheet!F1248</f>
        <v>1.8V AT</v>
      </c>
      <c r="H1248" s="1" t="str">
        <f t="shared" si="1"/>
        <v>1.8V AT</v>
      </c>
      <c r="I1248" s="5" t="str">
        <f>rawTransactionSheet!G1248</f>
        <v>2008</v>
      </c>
      <c r="J1248" s="5" t="str">
        <f>rawTransactionSheet!H1248</f>
        <v>388500</v>
      </c>
      <c r="K1248" s="5" t="str">
        <f>rawTransactionSheet!I1248</f>
        <v>63345</v>
      </c>
      <c r="L1248" s="5" t="str">
        <f>rawTransactionSheet!J1248</f>
        <v>8</v>
      </c>
      <c r="M1248" s="5" t="str">
        <f>rawTransactionSheet!K1248</f>
        <v>2</v>
      </c>
      <c r="N1248" s="5" t="str">
        <f>rawTransactionSheet!L1248</f>
        <v>BANGALORE</v>
      </c>
      <c r="O1248" s="1" t="str">
        <f t="shared" si="81"/>
        <v>122915</v>
      </c>
      <c r="P1248" s="1" t="str">
        <f>MATCH(O1248,rawBidData!$A$2:$A$146,0)</f>
        <v>#N/A</v>
      </c>
    </row>
    <row r="1249">
      <c r="A1249" s="2">
        <v>42370.0</v>
      </c>
      <c r="B1249" s="5" t="str">
        <f>rawTransactionSheet!B1249</f>
        <v>NandiBid</v>
      </c>
      <c r="C1249" s="5" t="str">
        <f>rawTransactionSheet!C1249</f>
        <v>126456</v>
      </c>
      <c r="D1249" s="5" t="str">
        <f>rawTransactionSheet!D1249</f>
        <v>TOYOTA</v>
      </c>
      <c r="E1249" s="5" t="str">
        <f>rawTransactionSheet!E1249</f>
        <v>ETIOS LIVA</v>
      </c>
      <c r="F1249" s="5" t="str">
        <f>IFERROR(VLOOKUP(E1249,modelMapping,2,0),E1249)</f>
        <v>ETIOS LIVA</v>
      </c>
      <c r="G1249" s="5" t="str">
        <f>rawTransactionSheet!F1249</f>
        <v>V</v>
      </c>
      <c r="H1249" s="1" t="str">
        <f t="shared" si="1"/>
        <v>V</v>
      </c>
      <c r="I1249" s="5" t="str">
        <f>rawTransactionSheet!G1249</f>
        <v>2011</v>
      </c>
      <c r="J1249" s="5" t="str">
        <f>rawTransactionSheet!H1249</f>
        <v>388500</v>
      </c>
      <c r="K1249" s="5" t="str">
        <f>rawTransactionSheet!I1249</f>
        <v>8844</v>
      </c>
      <c r="L1249" s="5" t="str">
        <f>rawTransactionSheet!J1249</f>
        <v>5</v>
      </c>
      <c r="M1249" s="5" t="str">
        <f>rawTransactionSheet!K1249</f>
        <v>1</v>
      </c>
      <c r="N1249" s="5" t="str">
        <f>rawTransactionSheet!L1249</f>
        <v>BANGALORE</v>
      </c>
      <c r="O1249" s="1" t="str">
        <f t="shared" si="81"/>
        <v>126456</v>
      </c>
      <c r="P1249" s="1" t="str">
        <f>MATCH(O1249,rawBidData!$A$2:$A$146,0)</f>
        <v>#N/A</v>
      </c>
    </row>
    <row r="1250">
      <c r="A1250" s="2">
        <v>42370.0</v>
      </c>
      <c r="B1250" s="5" t="str">
        <f>rawTransactionSheet!B1250</f>
        <v>NandiBid</v>
      </c>
      <c r="C1250" s="5" t="str">
        <f>rawTransactionSheet!C1250</f>
        <v>121541</v>
      </c>
      <c r="D1250" s="5" t="str">
        <f>rawTransactionSheet!D1250</f>
        <v>SKODA</v>
      </c>
      <c r="E1250" s="5" t="str">
        <f>rawTransactionSheet!E1250</f>
        <v>Fabia</v>
      </c>
      <c r="F1250" s="5" t="str">
        <f>IFERROR(VLOOKUP(E1250,modelMapping,2,0),E1250)</f>
        <v>Fabia</v>
      </c>
      <c r="G1250" s="5" t="str">
        <f>rawTransactionSheet!F1250</f>
        <v>Ambition Plus 1.2 MPI</v>
      </c>
      <c r="H1250" s="1" t="str">
        <f t="shared" si="1"/>
        <v>Ambition Plus 1.2 MPI</v>
      </c>
      <c r="I1250" s="5" t="str">
        <f>rawTransactionSheet!G1250</f>
        <v>2012</v>
      </c>
      <c r="J1250" s="5" t="str">
        <f>rawTransactionSheet!H1250</f>
        <v>388500</v>
      </c>
      <c r="K1250" s="5" t="str">
        <f>rawTransactionSheet!I1250</f>
        <v>27858</v>
      </c>
      <c r="L1250" s="5" t="str">
        <f>rawTransactionSheet!J1250</f>
        <v>4</v>
      </c>
      <c r="M1250" s="5" t="str">
        <f>rawTransactionSheet!K1250</f>
        <v>1</v>
      </c>
      <c r="N1250" s="5" t="str">
        <f>rawTransactionSheet!L1250</f>
        <v>BANGALORE</v>
      </c>
      <c r="O1250" s="1" t="str">
        <f t="shared" si="81"/>
        <v>121541</v>
      </c>
      <c r="P1250" s="1" t="str">
        <f>MATCH(O1250,rawBidData!$A$2:$A$146,0)</f>
        <v>#N/A</v>
      </c>
    </row>
    <row r="1251">
      <c r="A1251" s="2">
        <v>42370.0</v>
      </c>
      <c r="B1251" s="5" t="str">
        <f>rawTransactionSheet!B1251</f>
        <v>NandiBid</v>
      </c>
      <c r="C1251" s="5" t="str">
        <f>rawTransactionSheet!C1251</f>
        <v>116677</v>
      </c>
      <c r="D1251" s="5" t="str">
        <f>rawTransactionSheet!D1251</f>
        <v>FORD</v>
      </c>
      <c r="E1251" s="5" t="str">
        <f>rawTransactionSheet!E1251</f>
        <v>Fiesta Classic</v>
      </c>
      <c r="F1251" s="5" t="str">
        <f>IFERROR(VLOOKUP(E1251,modelMapping,2,0),E1251)</f>
        <v>Fiesta Classic</v>
      </c>
      <c r="G1251" s="5" t="str">
        <f>rawTransactionSheet!F1251</f>
        <v>LXi 1.6</v>
      </c>
      <c r="H1251" s="1" t="str">
        <f t="shared" si="1"/>
        <v>LXi 1.6</v>
      </c>
      <c r="I1251" s="5" t="str">
        <f>rawTransactionSheet!G1251</f>
        <v>2011</v>
      </c>
      <c r="J1251" s="5" t="str">
        <f>rawTransactionSheet!H1251</f>
        <v>388500</v>
      </c>
      <c r="K1251" s="5" t="str">
        <f>rawTransactionSheet!I1251</f>
        <v>61444</v>
      </c>
      <c r="L1251" s="5" t="str">
        <f>rawTransactionSheet!J1251</f>
        <v>5</v>
      </c>
      <c r="M1251" s="5" t="str">
        <f>rawTransactionSheet!K1251</f>
        <v>1</v>
      </c>
      <c r="N1251" s="5" t="str">
        <f>rawTransactionSheet!L1251</f>
        <v>BANGALORE</v>
      </c>
      <c r="O1251" s="1" t="str">
        <f t="shared" si="81"/>
        <v>116677</v>
      </c>
      <c r="P1251" s="1" t="str">
        <f>MATCH(O1251,rawBidData!$A$2:$A$146,0)</f>
        <v>#N/A</v>
      </c>
    </row>
    <row r="1252">
      <c r="A1252" s="2">
        <v>42370.0</v>
      </c>
      <c r="B1252" s="5" t="str">
        <f>rawTransactionSheet!B1252</f>
        <v>NandiBid</v>
      </c>
      <c r="C1252" s="5" t="str">
        <f>rawTransactionSheet!C1252</f>
        <v>125197</v>
      </c>
      <c r="D1252" s="5" t="str">
        <f>rawTransactionSheet!D1252</f>
        <v>FORD</v>
      </c>
      <c r="E1252" s="5" t="str">
        <f>rawTransactionSheet!E1252</f>
        <v>FIGO</v>
      </c>
      <c r="F1252" s="5" t="str">
        <f>IFERROR(VLOOKUP(E1252,modelMapping,2,0),E1252)</f>
        <v>FIGO</v>
      </c>
      <c r="G1252" s="5" t="str">
        <f>rawTransactionSheet!F1252</f>
        <v>Duratorq Diesel Titanium 1.4</v>
      </c>
      <c r="H1252" s="1" t="str">
        <f t="shared" si="1"/>
        <v>Duratorq Diesel Titanium 1.4</v>
      </c>
      <c r="I1252" s="5" t="str">
        <f>rawTransactionSheet!G1252</f>
        <v>2012</v>
      </c>
      <c r="J1252" s="5" t="str">
        <f>rawTransactionSheet!H1252</f>
        <v>388500</v>
      </c>
      <c r="K1252" s="5" t="str">
        <f>rawTransactionSheet!I1252</f>
        <v>28836</v>
      </c>
      <c r="L1252" s="5" t="str">
        <f>rawTransactionSheet!J1252</f>
        <v>4</v>
      </c>
      <c r="M1252" s="5" t="str">
        <f>rawTransactionSheet!K1252</f>
        <v>1</v>
      </c>
      <c r="N1252" s="5" t="str">
        <f>rawTransactionSheet!L1252</f>
        <v>BANGALORE</v>
      </c>
      <c r="O1252" s="1" t="str">
        <f t="shared" si="81"/>
        <v>125197</v>
      </c>
      <c r="P1252" s="1" t="str">
        <f>MATCH(O1252,rawBidData!$A$2:$A$146,0)</f>
        <v>#N/A</v>
      </c>
    </row>
    <row r="1253">
      <c r="A1253" s="2">
        <v>42370.0</v>
      </c>
      <c r="B1253" s="5" t="str">
        <f>rawTransactionSheet!B1253</f>
        <v>NandiBid</v>
      </c>
      <c r="C1253" s="5" t="str">
        <f>rawTransactionSheet!C1253</f>
        <v>122998</v>
      </c>
      <c r="D1253" s="5" t="str">
        <f>rawTransactionSheet!D1253</f>
        <v>HYUNDAI</v>
      </c>
      <c r="E1253" s="5" t="str">
        <f>rawTransactionSheet!E1253</f>
        <v>i10</v>
      </c>
      <c r="F1253" s="5" t="str">
        <f>IFERROR(VLOOKUP(E1253,modelMapping,2,0),E1253)</f>
        <v>i10</v>
      </c>
      <c r="G1253" s="5" t="str">
        <f>rawTransactionSheet!F1253</f>
        <v>Sportz 1.2</v>
      </c>
      <c r="H1253" s="1" t="str">
        <f t="shared" si="1"/>
        <v>Sportz 1.2</v>
      </c>
      <c r="I1253" s="5" t="str">
        <f>rawTransactionSheet!G1253</f>
        <v>2011</v>
      </c>
      <c r="J1253" s="5" t="str">
        <f>rawTransactionSheet!H1253</f>
        <v>388500</v>
      </c>
      <c r="K1253" s="5" t="str">
        <f>rawTransactionSheet!I1253</f>
        <v>19620</v>
      </c>
      <c r="L1253" s="5" t="str">
        <f>rawTransactionSheet!J1253</f>
        <v>5</v>
      </c>
      <c r="M1253" s="5" t="str">
        <f>rawTransactionSheet!K1253</f>
        <v>1</v>
      </c>
      <c r="N1253" s="5" t="str">
        <f>rawTransactionSheet!L1253</f>
        <v>BANGALORE</v>
      </c>
      <c r="O1253" s="1" t="str">
        <f t="shared" si="81"/>
        <v>122998</v>
      </c>
      <c r="P1253" s="1" t="str">
        <f>MATCH(O1253,rawBidData!$A$2:$A$146,0)</f>
        <v>#N/A</v>
      </c>
    </row>
    <row r="1254">
      <c r="A1254" s="2">
        <v>42370.0</v>
      </c>
      <c r="B1254" s="5" t="str">
        <f>rawTransactionSheet!B1254</f>
        <v>NandiBid</v>
      </c>
      <c r="C1254" s="5" t="str">
        <f>rawTransactionSheet!C1254</f>
        <v>125802</v>
      </c>
      <c r="D1254" s="5" t="str">
        <f>rawTransactionSheet!D1254</f>
        <v>HYUNDAI</v>
      </c>
      <c r="E1254" s="5" t="str">
        <f>rawTransactionSheet!E1254</f>
        <v>I10</v>
      </c>
      <c r="F1254" s="5" t="str">
        <f>IFERROR(VLOOKUP(E1254,modelMapping,2,0),E1254)</f>
        <v>I10</v>
      </c>
      <c r="G1254" s="5" t="str">
        <f>rawTransactionSheet!F1254</f>
        <v>Sportz 1.2</v>
      </c>
      <c r="H1254" s="1" t="str">
        <f t="shared" si="1"/>
        <v>Sportz 1.2</v>
      </c>
      <c r="I1254" s="5" t="str">
        <f>rawTransactionSheet!G1254</f>
        <v>2013</v>
      </c>
      <c r="J1254" s="5" t="str">
        <f>rawTransactionSheet!H1254</f>
        <v>388500</v>
      </c>
      <c r="K1254" s="5" t="str">
        <f>rawTransactionSheet!I1254</f>
        <v>16322</v>
      </c>
      <c r="L1254" s="5" t="str">
        <f>rawTransactionSheet!J1254</f>
        <v>3</v>
      </c>
      <c r="M1254" s="5" t="str">
        <f>rawTransactionSheet!K1254</f>
        <v>1</v>
      </c>
      <c r="N1254" s="5" t="str">
        <f>rawTransactionSheet!L1254</f>
        <v>BANGALORE</v>
      </c>
      <c r="O1254" s="1" t="str">
        <f t="shared" si="81"/>
        <v>125802</v>
      </c>
      <c r="P1254" s="1" t="str">
        <f>MATCH(O1254,rawBidData!$A$2:$A$146,0)</f>
        <v>#N/A</v>
      </c>
    </row>
    <row r="1255">
      <c r="A1255" s="2">
        <v>42370.0</v>
      </c>
      <c r="B1255" s="5" t="str">
        <f>rawTransactionSheet!B1255</f>
        <v>Pratham</v>
      </c>
      <c r="C1255" s="5" t="str">
        <f>rawTransactionSheet!C1255</f>
        <v>144</v>
      </c>
      <c r="D1255" s="5" t="str">
        <f>rawTransactionSheet!D1255</f>
        <v>HYUNDAI</v>
      </c>
      <c r="E1255" s="5" t="str">
        <f>rawTransactionSheet!E1255</f>
        <v>i10</v>
      </c>
      <c r="F1255" s="5" t="str">
        <f>IFERROR(VLOOKUP(E1255,modelMapping,2,0),E1255)</f>
        <v>i10</v>
      </c>
      <c r="G1255" s="5" t="str">
        <f>rawTransactionSheet!F1255</f>
        <v>Sportz 1.2</v>
      </c>
      <c r="H1255" s="1" t="str">
        <f t="shared" si="1"/>
        <v>Sportz 1.2</v>
      </c>
      <c r="I1255" s="5" t="str">
        <f>rawTransactionSheet!G1255</f>
        <v>2011</v>
      </c>
      <c r="J1255" s="5" t="str">
        <f>rawTransactionSheet!H1255</f>
        <v>388500</v>
      </c>
      <c r="K1255" s="5" t="str">
        <f>rawTransactionSheet!I1255</f>
        <v>31890.48597</v>
      </c>
      <c r="L1255" s="5" t="str">
        <f>rawTransactionSheet!J1255</f>
        <v>3.986310746</v>
      </c>
      <c r="M1255" s="5" t="str">
        <f>rawTransactionSheet!K1255</f>
        <v>1</v>
      </c>
      <c r="N1255" s="5" t="str">
        <f>rawTransactionSheet!L1255</f>
        <v>BANGALORE</v>
      </c>
    </row>
    <row r="1256">
      <c r="A1256" s="2">
        <v>42370.0</v>
      </c>
      <c r="B1256" s="5" t="str">
        <f>rawTransactionSheet!B1256</f>
        <v>NandiBid</v>
      </c>
      <c r="C1256" s="5" t="str">
        <f>rawTransactionSheet!C1256</f>
        <v>121142</v>
      </c>
      <c r="D1256" s="5" t="str">
        <f>rawTransactionSheet!D1256</f>
        <v>HYUNDAI</v>
      </c>
      <c r="E1256" s="5" t="str">
        <f>rawTransactionSheet!E1256</f>
        <v>i20</v>
      </c>
      <c r="F1256" s="5" t="str">
        <f>IFERROR(VLOOKUP(E1256,modelMapping,2,0),E1256)</f>
        <v>i20</v>
      </c>
      <c r="G1256" s="5" t="str">
        <f>rawTransactionSheet!F1256</f>
        <v>Sportz 1.4 CRDI</v>
      </c>
      <c r="H1256" s="1" t="str">
        <f t="shared" si="1"/>
        <v>Sportz 1.4 CRDI</v>
      </c>
      <c r="I1256" s="5" t="str">
        <f>rawTransactionSheet!G1256</f>
        <v>2011</v>
      </c>
      <c r="J1256" s="5" t="str">
        <f>rawTransactionSheet!H1256</f>
        <v>388500</v>
      </c>
      <c r="K1256" s="5" t="str">
        <f>rawTransactionSheet!I1256</f>
        <v>72277</v>
      </c>
      <c r="L1256" s="5" t="str">
        <f>rawTransactionSheet!J1256</f>
        <v>5</v>
      </c>
      <c r="M1256" s="5" t="str">
        <f>rawTransactionSheet!K1256</f>
        <v>1</v>
      </c>
      <c r="N1256" s="5" t="str">
        <f>rawTransactionSheet!L1256</f>
        <v>BANGALORE</v>
      </c>
      <c r="O1256" s="1" t="str">
        <f t="shared" ref="O1256:O1258" si="82">VALUE(C1256)</f>
        <v>121142</v>
      </c>
      <c r="P1256" s="1" t="str">
        <f>MATCH(O1256,rawBidData!$A$2:$A$146,0)</f>
        <v>#N/A</v>
      </c>
    </row>
    <row r="1257">
      <c r="A1257" s="2">
        <v>42370.0</v>
      </c>
      <c r="B1257" s="5" t="str">
        <f>rawTransactionSheet!B1257</f>
        <v>NandiBid</v>
      </c>
      <c r="C1257" s="5" t="str">
        <f>rawTransactionSheet!C1257</f>
        <v>120526</v>
      </c>
      <c r="D1257" s="5" t="str">
        <f>rawTransactionSheet!D1257</f>
        <v>NISSAN</v>
      </c>
      <c r="E1257" s="5" t="str">
        <f>rawTransactionSheet!E1257</f>
        <v>Micra</v>
      </c>
      <c r="F1257" s="5" t="str">
        <f>IFERROR(VLOOKUP(E1257,modelMapping,2,0),E1257)</f>
        <v>Micra</v>
      </c>
      <c r="G1257" s="5" t="str">
        <f>rawTransactionSheet!F1257</f>
        <v>XV Diesel</v>
      </c>
      <c r="H1257" s="1" t="str">
        <f t="shared" si="1"/>
        <v>XV Diesel</v>
      </c>
      <c r="I1257" s="5" t="str">
        <f>rawTransactionSheet!G1257</f>
        <v>2012</v>
      </c>
      <c r="J1257" s="5" t="str">
        <f>rawTransactionSheet!H1257</f>
        <v>388500</v>
      </c>
      <c r="K1257" s="5" t="str">
        <f>rawTransactionSheet!I1257</f>
        <v>43424</v>
      </c>
      <c r="L1257" s="5" t="str">
        <f>rawTransactionSheet!J1257</f>
        <v>4</v>
      </c>
      <c r="M1257" s="5" t="str">
        <f>rawTransactionSheet!K1257</f>
        <v>1</v>
      </c>
      <c r="N1257" s="5" t="str">
        <f>rawTransactionSheet!L1257</f>
        <v>BANGALORE</v>
      </c>
      <c r="O1257" s="1" t="str">
        <f t="shared" si="82"/>
        <v>120526</v>
      </c>
      <c r="P1257" s="1" t="str">
        <f>MATCH(O1257,rawBidData!$A$2:$A$146,0)</f>
        <v>#N/A</v>
      </c>
    </row>
    <row r="1258">
      <c r="A1258" s="2">
        <v>42370.0</v>
      </c>
      <c r="B1258" s="5" t="str">
        <f>rawTransactionSheet!B1258</f>
        <v>NandiBid</v>
      </c>
      <c r="C1258" s="5" t="str">
        <f>rawTransactionSheet!C1258</f>
        <v>120377</v>
      </c>
      <c r="D1258" s="5" t="str">
        <f>rawTransactionSheet!D1258</f>
        <v>MARUTI SUZUKI</v>
      </c>
      <c r="E1258" s="5" t="str">
        <f>rawTransactionSheet!E1258</f>
        <v>Ritz</v>
      </c>
      <c r="F1258" s="5" t="str">
        <f>IFERROR(VLOOKUP(E1258,modelMapping,2,0),E1258)</f>
        <v>Ritz</v>
      </c>
      <c r="G1258" s="5" t="str">
        <f>rawTransactionSheet!F1258</f>
        <v>VDI</v>
      </c>
      <c r="H1258" s="1" t="str">
        <f t="shared" si="1"/>
        <v>VDI</v>
      </c>
      <c r="I1258" s="5" t="str">
        <f>rawTransactionSheet!G1258</f>
        <v>2012</v>
      </c>
      <c r="J1258" s="5" t="str">
        <f>rawTransactionSheet!H1258</f>
        <v>388500</v>
      </c>
      <c r="K1258" s="5" t="str">
        <f>rawTransactionSheet!I1258</f>
        <v>32993</v>
      </c>
      <c r="L1258" s="5" t="str">
        <f>rawTransactionSheet!J1258</f>
        <v>4</v>
      </c>
      <c r="M1258" s="5" t="str">
        <f>rawTransactionSheet!K1258</f>
        <v>1</v>
      </c>
      <c r="N1258" s="5" t="str">
        <f>rawTransactionSheet!L1258</f>
        <v>BANGALORE</v>
      </c>
      <c r="O1258" s="1" t="str">
        <f t="shared" si="82"/>
        <v>120377</v>
      </c>
      <c r="P1258" s="1" t="str">
        <f>MATCH(O1258,rawBidData!$A$2:$A$146,0)</f>
        <v>#N/A</v>
      </c>
    </row>
    <row r="1259">
      <c r="A1259" s="2">
        <v>42370.0</v>
      </c>
      <c r="B1259" s="5" t="str">
        <f>rawTransactionSheet!B1259</f>
        <v>Pratham</v>
      </c>
      <c r="C1259" s="5" t="str">
        <f>rawTransactionSheet!C1259</f>
        <v>65</v>
      </c>
      <c r="D1259" s="5" t="str">
        <f>rawTransactionSheet!D1259</f>
        <v>MARUTI SUZUKI</v>
      </c>
      <c r="E1259" s="5" t="str">
        <f>rawTransactionSheet!E1259</f>
        <v>Ritz</v>
      </c>
      <c r="F1259" s="5" t="str">
        <f>IFERROR(VLOOKUP(E1259,modelMapping,2,0),E1259)</f>
        <v>Ritz</v>
      </c>
      <c r="G1259" s="5" t="str">
        <f>rawTransactionSheet!F1259</f>
        <v>VXI ABS</v>
      </c>
      <c r="H1259" s="1" t="str">
        <f t="shared" si="1"/>
        <v>VXI ABS</v>
      </c>
      <c r="I1259" s="5" t="str">
        <f>rawTransactionSheet!G1259</f>
        <v>2012</v>
      </c>
      <c r="J1259" s="5" t="str">
        <f>rawTransactionSheet!H1259</f>
        <v>388500</v>
      </c>
      <c r="K1259" s="5" t="str">
        <f>rawTransactionSheet!I1259</f>
        <v>23764.54483</v>
      </c>
      <c r="L1259" s="5" t="str">
        <f>rawTransactionSheet!J1259</f>
        <v>2.970568104</v>
      </c>
      <c r="M1259" s="5" t="str">
        <f>rawTransactionSheet!K1259</f>
        <v>1</v>
      </c>
      <c r="N1259" s="5" t="str">
        <f>rawTransactionSheet!L1259</f>
        <v>BANGALORE</v>
      </c>
    </row>
    <row r="1260">
      <c r="A1260" s="2">
        <v>42370.0</v>
      </c>
      <c r="B1260" s="5" t="str">
        <f>rawTransactionSheet!B1260</f>
        <v>NandiBid</v>
      </c>
      <c r="C1260" s="5" t="str">
        <f>rawTransactionSheet!C1260</f>
        <v>123097</v>
      </c>
      <c r="D1260" s="5" t="str">
        <f>rawTransactionSheet!D1260</f>
        <v>MAHINDRA</v>
      </c>
      <c r="E1260" s="5" t="str">
        <f>rawTransactionSheet!E1260</f>
        <v>SCORPIO</v>
      </c>
      <c r="F1260" s="5" t="str">
        <f>IFERROR(VLOOKUP(E1260,modelMapping,2,0),E1260)</f>
        <v>SCORPIO</v>
      </c>
      <c r="G1260" s="5" t="str">
        <f>rawTransactionSheet!F1260</f>
        <v>SLE 2.6 CRDE</v>
      </c>
      <c r="H1260" s="1" t="str">
        <f t="shared" si="1"/>
        <v>SLE 2.6 CRDE</v>
      </c>
      <c r="I1260" s="5" t="str">
        <f>rawTransactionSheet!G1260</f>
        <v>2007</v>
      </c>
      <c r="J1260" s="5" t="str">
        <f>rawTransactionSheet!H1260</f>
        <v>388500</v>
      </c>
      <c r="K1260" s="5" t="str">
        <f>rawTransactionSheet!I1260</f>
        <v>65969</v>
      </c>
      <c r="L1260" s="5" t="str">
        <f>rawTransactionSheet!J1260</f>
        <v>9</v>
      </c>
      <c r="M1260" s="5" t="str">
        <f>rawTransactionSheet!K1260</f>
        <v>1</v>
      </c>
      <c r="N1260" s="5" t="str">
        <f>rawTransactionSheet!L1260</f>
        <v>BANGALORE</v>
      </c>
      <c r="O1260" s="1" t="str">
        <f>VALUE(C1260)</f>
        <v>123097</v>
      </c>
      <c r="P1260" s="1" t="str">
        <f>MATCH(O1260,rawBidData!$A$2:$A$146,0)</f>
        <v>#N/A</v>
      </c>
    </row>
    <row r="1261">
      <c r="A1261" s="2">
        <v>42370.0</v>
      </c>
      <c r="B1261" s="5" t="str">
        <f>rawTransactionSheet!B1261</f>
        <v>KALYANI MOTORS PVT LTD</v>
      </c>
      <c r="C1261" s="5" t="str">
        <f>rawTransactionSheet!C1261</f>
        <v>KA01MM7668</v>
      </c>
      <c r="D1261" s="5" t="str">
        <f>rawTransactionSheet!D1261</f>
        <v>MARUTI SUZUKI</v>
      </c>
      <c r="E1261" s="5" t="str">
        <f>rawTransactionSheet!E1261</f>
        <v>SWIFT</v>
      </c>
      <c r="F1261" s="5" t="str">
        <f>IFERROR(VLOOKUP(E1261,modelMapping,2,0),E1261)</f>
        <v>SWIFT</v>
      </c>
      <c r="G1261" s="5" t="str">
        <f>rawTransactionSheet!F1261</f>
        <v>VXI</v>
      </c>
      <c r="H1261" s="1" t="str">
        <f t="shared" si="1"/>
        <v>VXI</v>
      </c>
      <c r="I1261" s="5" t="str">
        <f>rawTransactionSheet!G1261</f>
        <v>2010</v>
      </c>
      <c r="J1261" s="5" t="str">
        <f>rawTransactionSheet!H1261</f>
        <v>388500</v>
      </c>
      <c r="K1261" s="5" t="str">
        <f>rawTransactionSheet!I1261</f>
        <v>35963</v>
      </c>
      <c r="L1261" s="5" t="str">
        <f>rawTransactionSheet!J1261</f>
        <v>5</v>
      </c>
      <c r="M1261" s="5" t="str">
        <f>rawTransactionSheet!K1261</f>
        <v>1</v>
      </c>
      <c r="N1261" s="5" t="str">
        <f>rawTransactionSheet!L1261</f>
        <v>BANGALORE</v>
      </c>
    </row>
    <row r="1262">
      <c r="A1262" s="2">
        <v>42370.0</v>
      </c>
      <c r="B1262" s="5" t="str">
        <f>rawTransactionSheet!B1262</f>
        <v>NandiBid</v>
      </c>
      <c r="C1262" s="5" t="str">
        <f>rawTransactionSheet!C1262</f>
        <v>120185</v>
      </c>
      <c r="D1262" s="5" t="str">
        <f>rawTransactionSheet!D1262</f>
        <v>MARUTI SUZUKI</v>
      </c>
      <c r="E1262" s="5" t="str">
        <f>rawTransactionSheet!E1262</f>
        <v>Swift DZire</v>
      </c>
      <c r="F1262" s="5" t="str">
        <f>IFERROR(VLOOKUP(E1262,modelMapping,2,0),E1262)</f>
        <v>Swift DZire</v>
      </c>
      <c r="G1262" s="5" t="str">
        <f>rawTransactionSheet!F1262</f>
        <v>VDI</v>
      </c>
      <c r="H1262" s="1" t="str">
        <f t="shared" si="1"/>
        <v>VDI</v>
      </c>
      <c r="I1262" s="5" t="str">
        <f>rawTransactionSheet!G1262</f>
        <v>2010</v>
      </c>
      <c r="J1262" s="5" t="str">
        <f>rawTransactionSheet!H1262</f>
        <v>388500</v>
      </c>
      <c r="K1262" s="5" t="str">
        <f>rawTransactionSheet!I1262</f>
        <v>56751</v>
      </c>
      <c r="L1262" s="5" t="str">
        <f>rawTransactionSheet!J1262</f>
        <v>6</v>
      </c>
      <c r="M1262" s="5" t="str">
        <f>rawTransactionSheet!K1262</f>
        <v>2</v>
      </c>
      <c r="N1262" s="5" t="str">
        <f>rawTransactionSheet!L1262</f>
        <v>BANGALORE</v>
      </c>
      <c r="O1262" s="1" t="str">
        <f t="shared" ref="O1262:O1263" si="83">VALUE(C1262)</f>
        <v>120185</v>
      </c>
      <c r="P1262" s="1" t="str">
        <f>MATCH(O1262,rawBidData!$A$2:$A$146,0)</f>
        <v>#N/A</v>
      </c>
    </row>
    <row r="1263">
      <c r="A1263" s="2">
        <v>42370.0</v>
      </c>
      <c r="B1263" s="5" t="str">
        <f>rawTransactionSheet!B1263</f>
        <v>NandiBid</v>
      </c>
      <c r="C1263" s="5" t="str">
        <f>rawTransactionSheet!C1263</f>
        <v>134629</v>
      </c>
      <c r="D1263" s="5" t="str">
        <f>rawTransactionSheet!D1263</f>
        <v>MARUTI SUZUKI</v>
      </c>
      <c r="E1263" s="5" t="str">
        <f>rawTransactionSheet!E1263</f>
        <v>SWIFT DZIRE</v>
      </c>
      <c r="F1263" s="5" t="str">
        <f>IFERROR(VLOOKUP(E1263,modelMapping,2,0),E1263)</f>
        <v>SWIFT DZIRE</v>
      </c>
      <c r="G1263" s="5" t="str">
        <f>rawTransactionSheet!F1263</f>
        <v>VDI</v>
      </c>
      <c r="H1263" s="1" t="str">
        <f t="shared" si="1"/>
        <v>VDI</v>
      </c>
      <c r="I1263" s="5" t="str">
        <f>rawTransactionSheet!G1263</f>
        <v>2011</v>
      </c>
      <c r="J1263" s="5" t="str">
        <f>rawTransactionSheet!H1263</f>
        <v>388500</v>
      </c>
      <c r="K1263" s="5" t="str">
        <f>rawTransactionSheet!I1263</f>
        <v>105288</v>
      </c>
      <c r="L1263" s="5" t="str">
        <f>rawTransactionSheet!J1263</f>
        <v>5</v>
      </c>
      <c r="M1263" s="5" t="str">
        <f>rawTransactionSheet!K1263</f>
        <v>2</v>
      </c>
      <c r="N1263" s="5" t="str">
        <f>rawTransactionSheet!L1263</f>
        <v>BANGALORE</v>
      </c>
      <c r="O1263" s="1" t="str">
        <f t="shared" si="83"/>
        <v>134629</v>
      </c>
      <c r="P1263" s="1" t="str">
        <f>MATCH(O1263,rawBidData!$A$2:$A$146,0)</f>
        <v>108</v>
      </c>
    </row>
    <row r="1264">
      <c r="A1264" s="2">
        <v>42370.0</v>
      </c>
      <c r="B1264" s="5" t="str">
        <f>rawTransactionSheet!B1264</f>
        <v>RNS</v>
      </c>
      <c r="C1264" s="5" t="str">
        <f>rawTransactionSheet!C1264</f>
        <v>KA41N4606</v>
      </c>
      <c r="D1264" s="5" t="str">
        <f>rawTransactionSheet!D1264</f>
        <v>MARUTI SUZUKI</v>
      </c>
      <c r="E1264" s="5" t="str">
        <f>rawTransactionSheet!E1264</f>
        <v>Swift Dzire</v>
      </c>
      <c r="F1264" s="5" t="str">
        <f>IFERROR(VLOOKUP(E1264,modelMapping,2,0),E1264)</f>
        <v>Swift Dzire</v>
      </c>
      <c r="G1264" s="5" t="str">
        <f>rawTransactionSheet!F1264</f>
        <v>VXI</v>
      </c>
      <c r="H1264" s="1" t="str">
        <f t="shared" si="1"/>
        <v>VXI</v>
      </c>
      <c r="I1264" s="5" t="str">
        <f>rawTransactionSheet!G1264</f>
        <v>2010</v>
      </c>
      <c r="J1264" s="5" t="str">
        <f>rawTransactionSheet!H1264</f>
        <v>388500</v>
      </c>
      <c r="K1264" s="5" t="str">
        <f>rawTransactionSheet!I1264</f>
        <v>68718</v>
      </c>
      <c r="L1264" s="5" t="str">
        <f>rawTransactionSheet!J1264</f>
        <v>5.62739726</v>
      </c>
      <c r="M1264" s="5" t="str">
        <f>rawTransactionSheet!K1264</f>
        <v>2</v>
      </c>
      <c r="N1264" s="5" t="str">
        <f>rawTransactionSheet!L1264</f>
        <v>BANGALORE</v>
      </c>
    </row>
    <row r="1265">
      <c r="A1265" s="2">
        <v>42370.0</v>
      </c>
      <c r="B1265" s="5" t="str">
        <f>rawTransactionSheet!B1265</f>
        <v>Pratham</v>
      </c>
      <c r="C1265" s="5" t="str">
        <f>rawTransactionSheet!C1265</f>
        <v>469</v>
      </c>
      <c r="D1265" s="5" t="str">
        <f>rawTransactionSheet!D1265</f>
        <v>MARUTI SUZUKI</v>
      </c>
      <c r="E1265" s="5" t="str">
        <f>rawTransactionSheet!E1265</f>
        <v>Swift Dzire</v>
      </c>
      <c r="F1265" s="5" t="str">
        <f>IFERROR(VLOOKUP(E1265,modelMapping,2,0),E1265)</f>
        <v>Swift Dzire</v>
      </c>
      <c r="G1265" s="5" t="str">
        <f>rawTransactionSheet!F1265</f>
        <v>ZXI</v>
      </c>
      <c r="H1265" s="1" t="str">
        <f t="shared" si="1"/>
        <v>ZXI</v>
      </c>
      <c r="I1265" s="5" t="str">
        <f>rawTransactionSheet!G1265</f>
        <v>2008</v>
      </c>
      <c r="J1265" s="5" t="str">
        <f>rawTransactionSheet!H1265</f>
        <v>388500</v>
      </c>
      <c r="K1265" s="5" t="str">
        <f>rawTransactionSheet!I1265</f>
        <v>55742.64202</v>
      </c>
      <c r="L1265" s="5" t="str">
        <f>rawTransactionSheet!J1265</f>
        <v>6.967830253</v>
      </c>
      <c r="M1265" s="5" t="str">
        <f>rawTransactionSheet!K1265</f>
        <v>2</v>
      </c>
      <c r="N1265" s="5" t="str">
        <f>rawTransactionSheet!L1265</f>
        <v>BANGALORE</v>
      </c>
    </row>
    <row r="1266">
      <c r="A1266" s="2">
        <v>42370.0</v>
      </c>
      <c r="B1266" s="5" t="str">
        <f>rawTransactionSheet!B1266</f>
        <v>KALYANI MOTORS PVT LTD</v>
      </c>
      <c r="C1266" s="5" t="str">
        <f>rawTransactionSheet!C1266</f>
        <v>KA02MF3909</v>
      </c>
      <c r="D1266" s="5" t="str">
        <f>rawTransactionSheet!D1266</f>
        <v>MARUTI SUZUKI</v>
      </c>
      <c r="E1266" s="5" t="str">
        <f>rawTransactionSheet!E1266</f>
        <v>SX4</v>
      </c>
      <c r="F1266" s="5" t="str">
        <f>IFERROR(VLOOKUP(E1266,modelMapping,2,0),E1266)</f>
        <v>SX4</v>
      </c>
      <c r="G1266" s="5" t="str">
        <f>rawTransactionSheet!F1266</f>
        <v>ZDI</v>
      </c>
      <c r="H1266" s="1" t="str">
        <f t="shared" si="1"/>
        <v>ZDI</v>
      </c>
      <c r="I1266" s="5" t="str">
        <f>rawTransactionSheet!G1266</f>
        <v>2011</v>
      </c>
      <c r="J1266" s="5" t="str">
        <f>rawTransactionSheet!H1266</f>
        <v>388500</v>
      </c>
      <c r="K1266" s="5" t="str">
        <f>rawTransactionSheet!I1266</f>
        <v>132551</v>
      </c>
      <c r="L1266" s="5" t="str">
        <f>rawTransactionSheet!J1266</f>
        <v>4</v>
      </c>
      <c r="M1266" s="5" t="str">
        <f>rawTransactionSheet!K1266</f>
        <v>1</v>
      </c>
      <c r="N1266" s="5" t="str">
        <f>rawTransactionSheet!L1266</f>
        <v>BANGALORE</v>
      </c>
    </row>
    <row r="1267">
      <c r="A1267" s="2">
        <v>42370.0</v>
      </c>
      <c r="B1267" s="5" t="str">
        <f>rawTransactionSheet!B1267</f>
        <v>NandiBid</v>
      </c>
      <c r="C1267" s="5" t="str">
        <f>rawTransactionSheet!C1267</f>
        <v>121974</v>
      </c>
      <c r="D1267" s="5" t="str">
        <f>rawTransactionSheet!D1267</f>
        <v>MARUTI SUZUKI</v>
      </c>
      <c r="E1267" s="5" t="str">
        <f>rawTransactionSheet!E1267</f>
        <v>SX4</v>
      </c>
      <c r="F1267" s="5" t="str">
        <f>IFERROR(VLOOKUP(E1267,modelMapping,2,0),E1267)</f>
        <v>SX4</v>
      </c>
      <c r="G1267" s="5" t="str">
        <f>rawTransactionSheet!F1267</f>
        <v>ZXI MT</v>
      </c>
      <c r="H1267" s="1" t="str">
        <f t="shared" si="1"/>
        <v>ZXI MT</v>
      </c>
      <c r="I1267" s="5" t="str">
        <f>rawTransactionSheet!G1267</f>
        <v>2011</v>
      </c>
      <c r="J1267" s="5" t="str">
        <f>rawTransactionSheet!H1267</f>
        <v>388500</v>
      </c>
      <c r="K1267" s="5" t="str">
        <f>rawTransactionSheet!I1267</f>
        <v>47639</v>
      </c>
      <c r="L1267" s="5" t="str">
        <f>rawTransactionSheet!J1267</f>
        <v>5</v>
      </c>
      <c r="M1267" s="5" t="str">
        <f>rawTransactionSheet!K1267</f>
        <v>1</v>
      </c>
      <c r="N1267" s="5" t="str">
        <f>rawTransactionSheet!L1267</f>
        <v>BANGALORE</v>
      </c>
      <c r="O1267" s="1" t="str">
        <f t="shared" ref="O1267:O1268" si="84">VALUE(C1267)</f>
        <v>121974</v>
      </c>
      <c r="P1267" s="1" t="str">
        <f>MATCH(O1267,rawBidData!$A$2:$A$146,0)</f>
        <v>79</v>
      </c>
    </row>
    <row r="1268">
      <c r="A1268" s="2">
        <v>42370.0</v>
      </c>
      <c r="B1268" s="5" t="str">
        <f>rawTransactionSheet!B1268</f>
        <v>NandiBid</v>
      </c>
      <c r="C1268" s="5" t="str">
        <f>rawTransactionSheet!C1268</f>
        <v>121974</v>
      </c>
      <c r="D1268" s="5" t="str">
        <f>rawTransactionSheet!D1268</f>
        <v>MARUTI SUZUKI</v>
      </c>
      <c r="E1268" s="5" t="str">
        <f>rawTransactionSheet!E1268</f>
        <v>SX4</v>
      </c>
      <c r="F1268" s="5" t="str">
        <f>IFERROR(VLOOKUP(E1268,modelMapping,2,0),E1268)</f>
        <v>SX4</v>
      </c>
      <c r="G1268" s="5" t="str">
        <f>rawTransactionSheet!F1268</f>
        <v>ZXI MT</v>
      </c>
      <c r="H1268" s="1" t="str">
        <f t="shared" si="1"/>
        <v>ZXI MT</v>
      </c>
      <c r="I1268" s="5" t="str">
        <f>rawTransactionSheet!G1268</f>
        <v>2011</v>
      </c>
      <c r="J1268" s="5" t="str">
        <f>rawTransactionSheet!H1268</f>
        <v>388500</v>
      </c>
      <c r="K1268" s="5" t="str">
        <f>rawTransactionSheet!I1268</f>
        <v>47639</v>
      </c>
      <c r="L1268" s="5" t="str">
        <f>rawTransactionSheet!J1268</f>
        <v>5</v>
      </c>
      <c r="M1268" s="5" t="str">
        <f>rawTransactionSheet!K1268</f>
        <v>1</v>
      </c>
      <c r="N1268" s="5" t="str">
        <f>rawTransactionSheet!L1268</f>
        <v>BANGALORE</v>
      </c>
      <c r="O1268" s="1" t="str">
        <f t="shared" si="84"/>
        <v>121974</v>
      </c>
      <c r="P1268" s="1" t="str">
        <f>MATCH(O1268,rawBidData!$A$2:$A$146,0)</f>
        <v>79</v>
      </c>
    </row>
    <row r="1269">
      <c r="A1269" s="2">
        <v>42370.0</v>
      </c>
      <c r="B1269" s="5" t="str">
        <f>rawTransactionSheet!B1269</f>
        <v>KALYANI MOTORS PVT LTD</v>
      </c>
      <c r="C1269" s="5" t="str">
        <f>rawTransactionSheet!C1269</f>
        <v>KA05MP8342</v>
      </c>
      <c r="D1269" s="5" t="str">
        <f>rawTransactionSheet!D1269</f>
        <v>MARUTI SUZUKI</v>
      </c>
      <c r="E1269" s="5" t="str">
        <f>rawTransactionSheet!E1269</f>
        <v>WAGON R</v>
      </c>
      <c r="F1269" s="5" t="str">
        <f>IFERROR(VLOOKUP(E1269,modelMapping,2,0),E1269)</f>
        <v>WAGON R</v>
      </c>
      <c r="G1269" s="5" t="str">
        <f>rawTransactionSheet!F1269</f>
        <v>VXI</v>
      </c>
      <c r="H1269" s="1" t="str">
        <f t="shared" si="1"/>
        <v>VXI</v>
      </c>
      <c r="I1269" s="5" t="str">
        <f>rawTransactionSheet!G1269</f>
        <v>2014</v>
      </c>
      <c r="J1269" s="5" t="str">
        <f>rawTransactionSheet!H1269</f>
        <v>388500</v>
      </c>
      <c r="K1269" s="5" t="str">
        <f>rawTransactionSheet!I1269</f>
        <v>18848</v>
      </c>
      <c r="L1269" s="5" t="str">
        <f>rawTransactionSheet!J1269</f>
        <v>1</v>
      </c>
      <c r="M1269" s="5" t="str">
        <f>rawTransactionSheet!K1269</f>
        <v>1</v>
      </c>
      <c r="N1269" s="5" t="str">
        <f>rawTransactionSheet!L1269</f>
        <v>BANGALORE</v>
      </c>
    </row>
    <row r="1270">
      <c r="A1270" s="2">
        <v>42370.0</v>
      </c>
      <c r="B1270" s="5" t="str">
        <f>rawTransactionSheet!B1270</f>
        <v>KALYANI MOTORS PVT LTD</v>
      </c>
      <c r="C1270" s="5" t="str">
        <f>rawTransactionSheet!C1270</f>
        <v>KA05MM8288</v>
      </c>
      <c r="D1270" s="5" t="str">
        <f>rawTransactionSheet!D1270</f>
        <v>MARUTI SUZUKI</v>
      </c>
      <c r="E1270" s="5" t="str">
        <f>rawTransactionSheet!E1270</f>
        <v>WAGON R</v>
      </c>
      <c r="F1270" s="5" t="str">
        <f>IFERROR(VLOOKUP(E1270,modelMapping,2,0),E1270)</f>
        <v>WAGON R</v>
      </c>
      <c r="G1270" s="5" t="str">
        <f>rawTransactionSheet!F1270</f>
        <v>VXI</v>
      </c>
      <c r="H1270" s="1" t="str">
        <f t="shared" si="1"/>
        <v>VXI</v>
      </c>
      <c r="I1270" s="5" t="str">
        <f>rawTransactionSheet!G1270</f>
        <v>2013</v>
      </c>
      <c r="J1270" s="5" t="str">
        <f>rawTransactionSheet!H1270</f>
        <v>388500</v>
      </c>
      <c r="K1270" s="5" t="str">
        <f>rawTransactionSheet!I1270</f>
        <v>13754</v>
      </c>
      <c r="L1270" s="5" t="str">
        <f>rawTransactionSheet!J1270</f>
        <v>2</v>
      </c>
      <c r="M1270" s="5" t="str">
        <f>rawTransactionSheet!K1270</f>
        <v>1</v>
      </c>
      <c r="N1270" s="5" t="str">
        <f>rawTransactionSheet!L1270</f>
        <v>BANGALORE</v>
      </c>
    </row>
    <row r="1271">
      <c r="A1271" s="2">
        <v>42370.0</v>
      </c>
      <c r="B1271" s="5" t="str">
        <f>rawTransactionSheet!B1271</f>
        <v>NandiBid</v>
      </c>
      <c r="C1271" s="5" t="str">
        <f>rawTransactionSheet!C1271</f>
        <v>123578</v>
      </c>
      <c r="D1271" s="5" t="str">
        <f>rawTransactionSheet!D1271</f>
        <v>MARUTI SUZUKI</v>
      </c>
      <c r="E1271" s="5" t="str">
        <f>rawTransactionSheet!E1271</f>
        <v>WAGON R 1.0</v>
      </c>
      <c r="F1271" s="1" t="str">
        <f>IFERROR(VLOOKUP(E1271,modelMapping,2,0),E1271)</f>
        <v>Wagon R</v>
      </c>
      <c r="G1271" s="5" t="str">
        <f>rawTransactionSheet!F1271</f>
        <v>VXI</v>
      </c>
      <c r="H1271" s="1" t="str">
        <f t="shared" si="1"/>
        <v>VXI</v>
      </c>
      <c r="I1271" s="5" t="str">
        <f>rawTransactionSheet!G1271</f>
        <v>2014</v>
      </c>
      <c r="J1271" s="5" t="str">
        <f>rawTransactionSheet!H1271</f>
        <v>388500</v>
      </c>
      <c r="K1271" s="5" t="str">
        <f>rawTransactionSheet!I1271</f>
        <v>12054</v>
      </c>
      <c r="L1271" s="5" t="str">
        <f>rawTransactionSheet!J1271</f>
        <v>2</v>
      </c>
      <c r="M1271" s="5" t="str">
        <f>rawTransactionSheet!K1271</f>
        <v>1</v>
      </c>
      <c r="N1271" s="5" t="str">
        <f>rawTransactionSheet!L1271</f>
        <v>BANGALORE</v>
      </c>
      <c r="O1271" s="1" t="str">
        <f t="shared" ref="O1271:O1278" si="85">VALUE(C1271)</f>
        <v>123578</v>
      </c>
      <c r="P1271" s="1" t="str">
        <f>MATCH(O1271,rawBidData!$A$2:$A$146,0)</f>
        <v>#N/A</v>
      </c>
    </row>
    <row r="1272">
      <c r="A1272" s="2">
        <v>42370.0</v>
      </c>
      <c r="B1272" s="5" t="str">
        <f>rawTransactionSheet!B1272</f>
        <v>NandiBid</v>
      </c>
      <c r="C1272" s="5" t="str">
        <f>rawTransactionSheet!C1272</f>
        <v>137720</v>
      </c>
      <c r="D1272" s="5" t="str">
        <f>rawTransactionSheet!D1272</f>
        <v>MAHINDRA</v>
      </c>
      <c r="E1272" s="5" t="str">
        <f>rawTransactionSheet!E1272</f>
        <v>XYLO</v>
      </c>
      <c r="F1272" s="5" t="str">
        <f>IFERROR(VLOOKUP(E1272,modelMapping,2,0),E1272)</f>
        <v>XYLO</v>
      </c>
      <c r="G1272" s="5" t="str">
        <f>rawTransactionSheet!F1272</f>
        <v>E8 ABS</v>
      </c>
      <c r="H1272" s="1" t="str">
        <f t="shared" si="1"/>
        <v>E8 ABS</v>
      </c>
      <c r="I1272" s="5" t="str">
        <f>rawTransactionSheet!G1272</f>
        <v>2010</v>
      </c>
      <c r="J1272" s="5" t="str">
        <f>rawTransactionSheet!H1272</f>
        <v>388500</v>
      </c>
      <c r="K1272" s="5" t="str">
        <f>rawTransactionSheet!I1272</f>
        <v>36380</v>
      </c>
      <c r="L1272" s="5" t="str">
        <f>rawTransactionSheet!J1272</f>
        <v>6</v>
      </c>
      <c r="M1272" s="5" t="str">
        <f>rawTransactionSheet!K1272</f>
        <v>1</v>
      </c>
      <c r="N1272" s="5" t="str">
        <f>rawTransactionSheet!L1272</f>
        <v>BANGALORE</v>
      </c>
      <c r="O1272" s="1" t="str">
        <f t="shared" si="85"/>
        <v>137720</v>
      </c>
      <c r="P1272" s="1" t="str">
        <f>MATCH(O1272,rawBidData!$A$2:$A$146,0)</f>
        <v>#N/A</v>
      </c>
    </row>
    <row r="1273">
      <c r="A1273" s="2">
        <v>42370.0</v>
      </c>
      <c r="B1273" s="5" t="str">
        <f>rawTransactionSheet!B1273</f>
        <v>NandiBid</v>
      </c>
      <c r="C1273" s="7" t="str">
        <f>rawTransactionSheet!C1273</f>
        <v>131404</v>
      </c>
      <c r="D1273" s="5" t="str">
        <f>rawTransactionSheet!D1273</f>
        <v>HONDA</v>
      </c>
      <c r="E1273" s="5" t="str">
        <f>rawTransactionSheet!E1273</f>
        <v>BRIO</v>
      </c>
      <c r="F1273" s="5" t="str">
        <f>IFERROR(VLOOKUP(E1273,modelMapping,2,0),E1273)</f>
        <v>BRIO</v>
      </c>
      <c r="G1273" s="5" t="str">
        <f>rawTransactionSheet!F1273</f>
        <v>EX MT</v>
      </c>
      <c r="H1273" s="1" t="str">
        <f t="shared" si="1"/>
        <v>EX MT</v>
      </c>
      <c r="I1273" s="5" t="str">
        <f>rawTransactionSheet!G1273</f>
        <v>2014</v>
      </c>
      <c r="J1273" s="5" t="str">
        <f>rawTransactionSheet!H1273</f>
        <v>388500</v>
      </c>
      <c r="K1273" s="5" t="str">
        <f>rawTransactionSheet!I1273</f>
        <v>20558</v>
      </c>
      <c r="L1273" s="5" t="str">
        <f>rawTransactionSheet!J1273</f>
        <v>2</v>
      </c>
      <c r="M1273" s="5" t="str">
        <f>rawTransactionSheet!K1273</f>
        <v>1</v>
      </c>
      <c r="N1273" s="5" t="str">
        <f>rawTransactionSheet!L1273</f>
        <v>BANGALORE</v>
      </c>
      <c r="O1273" s="1" t="str">
        <f t="shared" si="85"/>
        <v>131404</v>
      </c>
      <c r="P1273" s="1" t="str">
        <f>MATCH(O1273,rawBidData!$A$2:$A$146,0)</f>
        <v>#N/A</v>
      </c>
    </row>
    <row r="1274">
      <c r="A1274" s="2">
        <v>42370.0</v>
      </c>
      <c r="B1274" s="5" t="str">
        <f>rawTransactionSheet!B1274</f>
        <v>NandiBid</v>
      </c>
      <c r="C1274" s="7" t="str">
        <f>rawTransactionSheet!C1274</f>
        <v>134629</v>
      </c>
      <c r="D1274" s="5" t="str">
        <f>rawTransactionSheet!D1274</f>
        <v>MARUTI SUZUKI</v>
      </c>
      <c r="E1274" s="5" t="str">
        <f>rawTransactionSheet!E1274</f>
        <v>SWIFT DZIRE</v>
      </c>
      <c r="F1274" s="5" t="str">
        <f>IFERROR(VLOOKUP(E1274,modelMapping,2,0),E1274)</f>
        <v>SWIFT DZIRE</v>
      </c>
      <c r="G1274" s="5" t="str">
        <f>rawTransactionSheet!F1274</f>
        <v>VDI</v>
      </c>
      <c r="H1274" s="1" t="str">
        <f t="shared" si="1"/>
        <v>VDI</v>
      </c>
      <c r="I1274" s="5" t="str">
        <f>rawTransactionSheet!G1274</f>
        <v>2011</v>
      </c>
      <c r="J1274" s="5" t="str">
        <f>rawTransactionSheet!H1274</f>
        <v>388500</v>
      </c>
      <c r="K1274" s="5" t="str">
        <f>rawTransactionSheet!I1274</f>
        <v>105288</v>
      </c>
      <c r="L1274" s="5" t="str">
        <f>rawTransactionSheet!J1274</f>
        <v>5</v>
      </c>
      <c r="M1274" s="5" t="str">
        <f>rawTransactionSheet!K1274</f>
        <v>2</v>
      </c>
      <c r="N1274" s="5" t="str">
        <f>rawTransactionSheet!L1274</f>
        <v>BANGALORE</v>
      </c>
      <c r="O1274" s="1" t="str">
        <f t="shared" si="85"/>
        <v>134629</v>
      </c>
      <c r="P1274" s="1" t="str">
        <f>MATCH(O1274,rawBidData!$A$2:$A$146,0)</f>
        <v>108</v>
      </c>
    </row>
    <row r="1275">
      <c r="A1275" s="2">
        <v>42370.0</v>
      </c>
      <c r="B1275" s="5" t="str">
        <f>rawTransactionSheet!B1275</f>
        <v>NandiBid</v>
      </c>
      <c r="C1275" s="7" t="str">
        <f>rawTransactionSheet!C1275</f>
        <v>133095</v>
      </c>
      <c r="D1275" s="5" t="str">
        <f>rawTransactionSheet!D1275</f>
        <v>HONDA</v>
      </c>
      <c r="E1275" s="5" t="str">
        <f>rawTransactionSheet!E1275</f>
        <v>CITY</v>
      </c>
      <c r="F1275" s="5" t="str">
        <f>IFERROR(VLOOKUP(E1275,modelMapping,2,0),E1275)</f>
        <v>CITY</v>
      </c>
      <c r="G1275" s="5" t="str">
        <f>rawTransactionSheet!F1275</f>
        <v>1.5 S MT</v>
      </c>
      <c r="H1275" s="1" t="str">
        <f t="shared" si="1"/>
        <v>1.5 S MT</v>
      </c>
      <c r="I1275" s="5" t="str">
        <f>rawTransactionSheet!G1275</f>
        <v>2008</v>
      </c>
      <c r="J1275" s="5" t="str">
        <f>rawTransactionSheet!H1275</f>
        <v>388500</v>
      </c>
      <c r="K1275" s="5" t="str">
        <f>rawTransactionSheet!I1275</f>
        <v>44692</v>
      </c>
      <c r="L1275" s="5" t="str">
        <f>rawTransactionSheet!J1275</f>
        <v>8</v>
      </c>
      <c r="M1275" s="5" t="str">
        <f>rawTransactionSheet!K1275</f>
        <v>2</v>
      </c>
      <c r="N1275" s="5" t="str">
        <f>rawTransactionSheet!L1275</f>
        <v>BANGALORE</v>
      </c>
      <c r="O1275" s="1" t="str">
        <f t="shared" si="85"/>
        <v>133095</v>
      </c>
      <c r="P1275" s="1" t="str">
        <f>MATCH(O1275,rawBidData!$A$2:$A$146,0)</f>
        <v>#N/A</v>
      </c>
    </row>
    <row r="1276">
      <c r="A1276" s="2">
        <v>42370.0</v>
      </c>
      <c r="B1276" s="5" t="str">
        <f>rawTransactionSheet!B1276</f>
        <v>NandiBid</v>
      </c>
      <c r="C1276" s="7" t="str">
        <f>rawTransactionSheet!C1276</f>
        <v>137720</v>
      </c>
      <c r="D1276" s="5" t="str">
        <f>rawTransactionSheet!D1276</f>
        <v>MAHINDRA</v>
      </c>
      <c r="E1276" s="5" t="str">
        <f>rawTransactionSheet!E1276</f>
        <v>XYLO</v>
      </c>
      <c r="F1276" s="5" t="str">
        <f>IFERROR(VLOOKUP(E1276,modelMapping,2,0),E1276)</f>
        <v>XYLO</v>
      </c>
      <c r="G1276" s="5" t="str">
        <f>rawTransactionSheet!F1276</f>
        <v>E8 ABS BS-IV</v>
      </c>
      <c r="H1276" s="1" t="str">
        <f t="shared" si="1"/>
        <v>E8 ABS</v>
      </c>
      <c r="I1276" s="5" t="str">
        <f>rawTransactionSheet!G1276</f>
        <v>2010</v>
      </c>
      <c r="J1276" s="5" t="str">
        <f>rawTransactionSheet!H1276</f>
        <v>388500</v>
      </c>
      <c r="K1276" s="5" t="str">
        <f>rawTransactionSheet!I1276</f>
        <v>36380</v>
      </c>
      <c r="L1276" s="5" t="str">
        <f>rawTransactionSheet!J1276</f>
        <v>6</v>
      </c>
      <c r="M1276" s="5" t="str">
        <f>rawTransactionSheet!K1276</f>
        <v>1</v>
      </c>
      <c r="N1276" s="5" t="str">
        <f>rawTransactionSheet!L1276</f>
        <v>BANGALORE</v>
      </c>
      <c r="O1276" s="1" t="str">
        <f t="shared" si="85"/>
        <v>137720</v>
      </c>
      <c r="P1276" s="1" t="str">
        <f>MATCH(O1276,rawBidData!$A$2:$A$146,0)</f>
        <v>#N/A</v>
      </c>
    </row>
    <row r="1277">
      <c r="A1277" s="2">
        <v>42370.0</v>
      </c>
      <c r="B1277" s="5" t="str">
        <f>rawTransactionSheet!B1277</f>
        <v>NandiBid</v>
      </c>
      <c r="C1277" s="7" t="str">
        <f>rawTransactionSheet!C1277</f>
        <v>138937</v>
      </c>
      <c r="D1277" s="5" t="str">
        <f>rawTransactionSheet!D1277</f>
        <v>TATA</v>
      </c>
      <c r="E1277" s="5" t="str">
        <f>rawTransactionSheet!E1277</f>
        <v>SAFARI</v>
      </c>
      <c r="F1277" s="5" t="str">
        <f>IFERROR(VLOOKUP(E1277,modelMapping,2,0),E1277)</f>
        <v>SAFARI</v>
      </c>
      <c r="G1277" s="5" t="str">
        <f>rawTransactionSheet!F1277</f>
        <v>4x2 GX DICOR BS-IV</v>
      </c>
      <c r="H1277" s="1" t="str">
        <f t="shared" si="1"/>
        <v>4x2 GX DICOR</v>
      </c>
      <c r="I1277" s="5" t="str">
        <f>rawTransactionSheet!G1277</f>
        <v>2011</v>
      </c>
      <c r="J1277" s="5" t="str">
        <f>rawTransactionSheet!H1277</f>
        <v>388500</v>
      </c>
      <c r="K1277" s="5" t="str">
        <f>rawTransactionSheet!I1277</f>
        <v>70602</v>
      </c>
      <c r="L1277" s="5" t="str">
        <f>rawTransactionSheet!J1277</f>
        <v>5</v>
      </c>
      <c r="M1277" s="5" t="str">
        <f>rawTransactionSheet!K1277</f>
        <v>1</v>
      </c>
      <c r="N1277" s="5" t="str">
        <f>rawTransactionSheet!L1277</f>
        <v>BANGALORE</v>
      </c>
      <c r="O1277" s="1" t="str">
        <f t="shared" si="85"/>
        <v>138937</v>
      </c>
      <c r="P1277" s="1" t="str">
        <f>MATCH(O1277,rawBidData!$A$2:$A$146,0)</f>
        <v>#N/A</v>
      </c>
    </row>
    <row r="1278">
      <c r="A1278" s="2">
        <v>42370.0</v>
      </c>
      <c r="B1278" s="5" t="str">
        <f>rawTransactionSheet!B1278</f>
        <v>NandiBid</v>
      </c>
      <c r="C1278" s="7" t="str">
        <f>rawTransactionSheet!C1278</f>
        <v>140264</v>
      </c>
      <c r="D1278" s="5" t="str">
        <f>rawTransactionSheet!D1278</f>
        <v>MARUTI SUZUKI</v>
      </c>
      <c r="E1278" s="5" t="str">
        <f>rawTransactionSheet!E1278</f>
        <v>SWIFT</v>
      </c>
      <c r="F1278" s="5" t="str">
        <f>IFERROR(VLOOKUP(E1278,modelMapping,2,0),E1278)</f>
        <v>SWIFT</v>
      </c>
      <c r="G1278" s="5" t="str">
        <f>rawTransactionSheet!F1278</f>
        <v>VDi BS-IV</v>
      </c>
      <c r="H1278" s="1" t="str">
        <f t="shared" si="1"/>
        <v>VDi</v>
      </c>
      <c r="I1278" s="5" t="str">
        <f>rawTransactionSheet!G1278</f>
        <v>2010</v>
      </c>
      <c r="J1278" s="5" t="str">
        <f>rawTransactionSheet!H1278</f>
        <v>388500</v>
      </c>
      <c r="K1278" s="5" t="str">
        <f>rawTransactionSheet!I1278</f>
        <v>66664</v>
      </c>
      <c r="L1278" s="5" t="str">
        <f>rawTransactionSheet!J1278</f>
        <v>6</v>
      </c>
      <c r="M1278" s="5" t="str">
        <f>rawTransactionSheet!K1278</f>
        <v>1</v>
      </c>
      <c r="N1278" s="5" t="str">
        <f>rawTransactionSheet!L1278</f>
        <v>BANGALORE</v>
      </c>
      <c r="O1278" s="1" t="str">
        <f t="shared" si="85"/>
        <v>140264</v>
      </c>
      <c r="P1278" s="1" t="str">
        <f>MATCH(O1278,rawBidData!$A$2:$A$146,0)</f>
        <v>#N/A</v>
      </c>
    </row>
    <row r="1279">
      <c r="A1279" s="2">
        <v>42370.0</v>
      </c>
      <c r="B1279" s="5" t="str">
        <f>rawTransactionSheet!B1279</f>
        <v>PrasoonData</v>
      </c>
      <c r="C1279" s="5" t="str">
        <f>rawTransactionSheet!C1279</f>
        <v>Prasoon491</v>
      </c>
      <c r="D1279" s="5" t="str">
        <f>rawTransactionSheet!D1279</f>
        <v>MARUTI SUZUKI</v>
      </c>
      <c r="E1279" s="5" t="str">
        <f>rawTransactionSheet!E1279</f>
        <v>Swift</v>
      </c>
      <c r="F1279" s="5" t="str">
        <f>IFERROR(VLOOKUP(E1279,modelMapping,2,0),E1279)</f>
        <v>Swift</v>
      </c>
      <c r="G1279" s="5" t="str">
        <f>rawTransactionSheet!F1279</f>
        <v>VXI</v>
      </c>
      <c r="H1279" s="1" t="str">
        <f t="shared" si="1"/>
        <v>VXI</v>
      </c>
      <c r="I1279" s="5" t="str">
        <f>rawTransactionSheet!G1279</f>
        <v>2013</v>
      </c>
      <c r="J1279" s="5" t="str">
        <f>rawTransactionSheet!H1279</f>
        <v>388358.7421</v>
      </c>
      <c r="K1279" s="8" t="str">
        <f>rawTransactionSheet!I1279</f>
        <v>1.00E+05</v>
      </c>
      <c r="L1279" s="5" t="str">
        <f>rawTransactionSheet!J1279</f>
        <v>2</v>
      </c>
      <c r="M1279" s="5" t="str">
        <f>rawTransactionSheet!K1279</f>
        <v>1</v>
      </c>
      <c r="N1279" s="5" t="str">
        <f>rawTransactionSheet!L1279</f>
        <v>BANGALORE</v>
      </c>
    </row>
    <row r="1280">
      <c r="A1280" s="2">
        <v>42370.0</v>
      </c>
      <c r="B1280" s="5" t="str">
        <f>rawTransactionSheet!B1280</f>
        <v>PrasoonData</v>
      </c>
      <c r="C1280" s="5" t="str">
        <f>rawTransactionSheet!C1280</f>
        <v>Prasoon668</v>
      </c>
      <c r="D1280" s="5" t="str">
        <f>rawTransactionSheet!D1280</f>
        <v>MARUTI SUZUKI</v>
      </c>
      <c r="E1280" s="5" t="str">
        <f>rawTransactionSheet!E1280</f>
        <v>Swift</v>
      </c>
      <c r="F1280" s="5" t="str">
        <f>IFERROR(VLOOKUP(E1280,modelMapping,2,0),E1280)</f>
        <v>Swift</v>
      </c>
      <c r="G1280" s="5" t="str">
        <f>rawTransactionSheet!F1280</f>
        <v>VXI ABS</v>
      </c>
      <c r="H1280" s="1" t="str">
        <f t="shared" si="1"/>
        <v>VXI ABS</v>
      </c>
      <c r="I1280" s="5" t="str">
        <f>rawTransactionSheet!G1280</f>
        <v>2013</v>
      </c>
      <c r="J1280" s="5" t="str">
        <f>rawTransactionSheet!H1280</f>
        <v>388009.2193</v>
      </c>
      <c r="K1280" s="5" t="str">
        <f>rawTransactionSheet!I1280</f>
        <v>110000</v>
      </c>
      <c r="L1280" s="5" t="str">
        <f>rawTransactionSheet!J1280</f>
        <v>2</v>
      </c>
      <c r="M1280" s="5" t="str">
        <f>rawTransactionSheet!K1280</f>
        <v>1</v>
      </c>
      <c r="N1280" s="5" t="str">
        <f>rawTransactionSheet!L1280</f>
        <v>BANGALORE</v>
      </c>
    </row>
    <row r="1281">
      <c r="A1281" s="2">
        <v>42370.0</v>
      </c>
      <c r="B1281" s="5" t="str">
        <f>rawTransactionSheet!B1281</f>
        <v>PrasoonData</v>
      </c>
      <c r="C1281" s="5" t="str">
        <f>rawTransactionSheet!C1281</f>
        <v>Prasoon473</v>
      </c>
      <c r="D1281" s="5" t="str">
        <f>rawTransactionSheet!D1281</f>
        <v>MARUTI SUZUKI</v>
      </c>
      <c r="E1281" s="5" t="str">
        <f>rawTransactionSheet!E1281</f>
        <v>Swift</v>
      </c>
      <c r="F1281" s="5" t="str">
        <f>IFERROR(VLOOKUP(E1281,modelMapping,2,0),E1281)</f>
        <v>Swift</v>
      </c>
      <c r="G1281" s="5" t="str">
        <f>rawTransactionSheet!F1281</f>
        <v>VXI</v>
      </c>
      <c r="H1281" s="1" t="str">
        <f t="shared" si="1"/>
        <v>VXI</v>
      </c>
      <c r="I1281" s="5" t="str">
        <f>rawTransactionSheet!G1281</f>
        <v>2012</v>
      </c>
      <c r="J1281" s="5" t="str">
        <f>rawTransactionSheet!H1281</f>
        <v>387584.5797</v>
      </c>
      <c r="K1281" s="5" t="str">
        <f>rawTransactionSheet!I1281</f>
        <v>80000</v>
      </c>
      <c r="L1281" s="5" t="str">
        <f>rawTransactionSheet!J1281</f>
        <v>3</v>
      </c>
      <c r="M1281" s="5" t="str">
        <f>rawTransactionSheet!K1281</f>
        <v>1</v>
      </c>
      <c r="N1281" s="5" t="str">
        <f>rawTransactionSheet!L1281</f>
        <v>BANGALORE</v>
      </c>
    </row>
    <row r="1282">
      <c r="A1282" s="2">
        <v>42370.0</v>
      </c>
      <c r="B1282" s="5" t="str">
        <f>rawTransactionSheet!B1282</f>
        <v>PrasoonData</v>
      </c>
      <c r="C1282" s="5" t="str">
        <f>rawTransactionSheet!C1282</f>
        <v>Prasoon650</v>
      </c>
      <c r="D1282" s="5" t="str">
        <f>rawTransactionSheet!D1282</f>
        <v>MARUTI SUZUKI</v>
      </c>
      <c r="E1282" s="5" t="str">
        <f>rawTransactionSheet!E1282</f>
        <v>Swift</v>
      </c>
      <c r="F1282" s="5" t="str">
        <f>IFERROR(VLOOKUP(E1282,modelMapping,2,0),E1282)</f>
        <v>Swift</v>
      </c>
      <c r="G1282" s="5" t="str">
        <f>rawTransactionSheet!F1282</f>
        <v>VXI ABS</v>
      </c>
      <c r="H1282" s="1" t="str">
        <f t="shared" si="1"/>
        <v>VXI ABS</v>
      </c>
      <c r="I1282" s="5" t="str">
        <f>rawTransactionSheet!G1282</f>
        <v>2012</v>
      </c>
      <c r="J1282" s="5" t="str">
        <f>rawTransactionSheet!H1282</f>
        <v>387235.7536</v>
      </c>
      <c r="K1282" s="5" t="str">
        <f>rawTransactionSheet!I1282</f>
        <v>90000</v>
      </c>
      <c r="L1282" s="5" t="str">
        <f>rawTransactionSheet!J1282</f>
        <v>3</v>
      </c>
      <c r="M1282" s="5" t="str">
        <f>rawTransactionSheet!K1282</f>
        <v>1</v>
      </c>
      <c r="N1282" s="5" t="str">
        <f>rawTransactionSheet!L1282</f>
        <v>BANGALORE</v>
      </c>
    </row>
    <row r="1283">
      <c r="A1283" s="2">
        <v>42370.0</v>
      </c>
      <c r="B1283" s="5" t="str">
        <f>rawTransactionSheet!B1283</f>
        <v>PrasoonData</v>
      </c>
      <c r="C1283" s="5" t="str">
        <f>rawTransactionSheet!C1283</f>
        <v>Prasoon310</v>
      </c>
      <c r="D1283" s="5" t="str">
        <f>rawTransactionSheet!D1283</f>
        <v>MARUTI SUZUKI</v>
      </c>
      <c r="E1283" s="5" t="str">
        <f>rawTransactionSheet!E1283</f>
        <v>Swift</v>
      </c>
      <c r="F1283" s="5" t="str">
        <f>IFERROR(VLOOKUP(E1283,modelMapping,2,0),E1283)</f>
        <v>Swift</v>
      </c>
      <c r="G1283" s="5" t="str">
        <f>rawTransactionSheet!F1283</f>
        <v>LXI</v>
      </c>
      <c r="H1283" s="1" t="str">
        <f t="shared" si="1"/>
        <v>LXI</v>
      </c>
      <c r="I1283" s="5" t="str">
        <f>rawTransactionSheet!G1283</f>
        <v>2013</v>
      </c>
      <c r="J1283" s="5" t="str">
        <f>rawTransactionSheet!H1283</f>
        <v>385888.72</v>
      </c>
      <c r="K1283" s="5" t="str">
        <f>rawTransactionSheet!I1283</f>
        <v>50000</v>
      </c>
      <c r="L1283" s="5" t="str">
        <f>rawTransactionSheet!J1283</f>
        <v>2</v>
      </c>
      <c r="M1283" s="5" t="str">
        <f>rawTransactionSheet!K1283</f>
        <v>1</v>
      </c>
      <c r="N1283" s="5" t="str">
        <f>rawTransactionSheet!L1283</f>
        <v>BANGALORE</v>
      </c>
    </row>
    <row r="1284">
      <c r="A1284" s="2">
        <v>42370.0</v>
      </c>
      <c r="B1284" s="5" t="str">
        <f>rawTransactionSheet!B1284</f>
        <v>PrasoonData</v>
      </c>
      <c r="C1284" s="5" t="str">
        <f>rawTransactionSheet!C1284</f>
        <v>Prasoon774</v>
      </c>
      <c r="D1284" s="5" t="str">
        <f>rawTransactionSheet!D1284</f>
        <v>MARUTI SUZUKI</v>
      </c>
      <c r="E1284" s="5" t="str">
        <f>rawTransactionSheet!E1284</f>
        <v>Swift</v>
      </c>
      <c r="F1284" s="5" t="str">
        <f>IFERROR(VLOOKUP(E1284,modelMapping,2,0),E1284)</f>
        <v>Swift</v>
      </c>
      <c r="G1284" s="5" t="str">
        <f>rawTransactionSheet!F1284</f>
        <v>ZXI</v>
      </c>
      <c r="H1284" s="1" t="str">
        <f t="shared" si="1"/>
        <v>ZXI</v>
      </c>
      <c r="I1284" s="5" t="str">
        <f>rawTransactionSheet!G1284</f>
        <v>2009</v>
      </c>
      <c r="J1284" s="5" t="str">
        <f>rawTransactionSheet!H1284</f>
        <v>385836.0132</v>
      </c>
      <c r="K1284" s="5" t="str">
        <f>rawTransactionSheet!I1284</f>
        <v>50000</v>
      </c>
      <c r="L1284" s="5" t="str">
        <f>rawTransactionSheet!J1284</f>
        <v>6</v>
      </c>
      <c r="M1284" s="5" t="str">
        <f>rawTransactionSheet!K1284</f>
        <v>1</v>
      </c>
      <c r="N1284" s="5" t="str">
        <f>rawTransactionSheet!L1284</f>
        <v>BANGALORE</v>
      </c>
    </row>
    <row r="1285">
      <c r="A1285" s="2">
        <v>42370.0</v>
      </c>
      <c r="B1285" s="5" t="str">
        <f>rawTransactionSheet!B1285</f>
        <v>PrasoonData</v>
      </c>
      <c r="C1285" s="5" t="str">
        <f>rawTransactionSheet!C1285</f>
        <v>Prasoon593</v>
      </c>
      <c r="D1285" s="5" t="str">
        <f>rawTransactionSheet!D1285</f>
        <v>MARUTI SUZUKI</v>
      </c>
      <c r="E1285" s="5" t="str">
        <f>rawTransactionSheet!E1285</f>
        <v>Swift</v>
      </c>
      <c r="F1285" s="5" t="str">
        <f>IFERROR(VLOOKUP(E1285,modelMapping,2,0),E1285)</f>
        <v>Swift</v>
      </c>
      <c r="G1285" s="5" t="str">
        <f>rawTransactionSheet!F1285</f>
        <v>VXI ABS</v>
      </c>
      <c r="H1285" s="1" t="str">
        <f t="shared" si="1"/>
        <v>VXI ABS</v>
      </c>
      <c r="I1285" s="5" t="str">
        <f>rawTransactionSheet!G1285</f>
        <v>2009</v>
      </c>
      <c r="J1285" s="5" t="str">
        <f>rawTransactionSheet!H1285</f>
        <v>385351.6752</v>
      </c>
      <c r="K1285" s="5" t="str">
        <f>rawTransactionSheet!I1285</f>
        <v>1000</v>
      </c>
      <c r="L1285" s="5" t="str">
        <f>rawTransactionSheet!J1285</f>
        <v>6</v>
      </c>
      <c r="M1285" s="5" t="str">
        <f>rawTransactionSheet!K1285</f>
        <v>1</v>
      </c>
      <c r="N1285" s="5" t="str">
        <f>rawTransactionSheet!L1285</f>
        <v>BANGALORE</v>
      </c>
    </row>
    <row r="1286">
      <c r="A1286" s="2">
        <v>42370.0</v>
      </c>
      <c r="B1286" s="5" t="str">
        <f>rawTransactionSheet!B1286</f>
        <v>PrasoonData</v>
      </c>
      <c r="C1286" s="5" t="str">
        <f>rawTransactionSheet!C1286</f>
        <v>Prasoon455</v>
      </c>
      <c r="D1286" s="5" t="str">
        <f>rawTransactionSheet!D1286</f>
        <v>MARUTI SUZUKI</v>
      </c>
      <c r="E1286" s="5" t="str">
        <f>rawTransactionSheet!E1286</f>
        <v>Swift</v>
      </c>
      <c r="F1286" s="5" t="str">
        <f>IFERROR(VLOOKUP(E1286,modelMapping,2,0),E1286)</f>
        <v>Swift</v>
      </c>
      <c r="G1286" s="5" t="str">
        <f>rawTransactionSheet!F1286</f>
        <v>VXI</v>
      </c>
      <c r="H1286" s="1" t="str">
        <f t="shared" si="1"/>
        <v>VXI</v>
      </c>
      <c r="I1286" s="5" t="str">
        <f>rawTransactionSheet!G1286</f>
        <v>2011</v>
      </c>
      <c r="J1286" s="5" t="str">
        <f>rawTransactionSheet!H1286</f>
        <v>385180.9436</v>
      </c>
      <c r="K1286" s="5" t="str">
        <f>rawTransactionSheet!I1286</f>
        <v>60000</v>
      </c>
      <c r="L1286" s="5" t="str">
        <f>rawTransactionSheet!J1286</f>
        <v>4</v>
      </c>
      <c r="M1286" s="5" t="str">
        <f>rawTransactionSheet!K1286</f>
        <v>1</v>
      </c>
      <c r="N1286" s="5" t="str">
        <f>rawTransactionSheet!L1286</f>
        <v>BANGALORE</v>
      </c>
    </row>
    <row r="1287">
      <c r="A1287" s="2">
        <v>42370.0</v>
      </c>
      <c r="B1287" s="5" t="str">
        <f>rawTransactionSheet!B1287</f>
        <v>KALYANI MOTORS PVT LTD</v>
      </c>
      <c r="C1287" s="5" t="str">
        <f>rawTransactionSheet!C1287</f>
        <v>KA02ME2760</v>
      </c>
      <c r="D1287" s="5" t="str">
        <f>rawTransactionSheet!D1287</f>
        <v>MARUTI SUZUKI</v>
      </c>
      <c r="E1287" s="5" t="str">
        <f>rawTransactionSheet!E1287</f>
        <v>SWIFT</v>
      </c>
      <c r="F1287" s="5" t="str">
        <f>IFERROR(VLOOKUP(E1287,modelMapping,2,0),E1287)</f>
        <v>SWIFT</v>
      </c>
      <c r="G1287" s="5" t="str">
        <f>rawTransactionSheet!F1287</f>
        <v>VDI</v>
      </c>
      <c r="H1287" s="1" t="str">
        <f t="shared" si="1"/>
        <v>VDI</v>
      </c>
      <c r="I1287" s="5" t="str">
        <f>rawTransactionSheet!G1287</f>
        <v>2010</v>
      </c>
      <c r="J1287" s="5" t="str">
        <f>rawTransactionSheet!H1287</f>
        <v>385170</v>
      </c>
      <c r="K1287" s="5" t="str">
        <f>rawTransactionSheet!I1287</f>
        <v>104515</v>
      </c>
      <c r="L1287" s="5" t="str">
        <f>rawTransactionSheet!J1287</f>
        <v>5</v>
      </c>
      <c r="M1287" s="5" t="str">
        <f>rawTransactionSheet!K1287</f>
        <v>1</v>
      </c>
      <c r="N1287" s="5" t="str">
        <f>rawTransactionSheet!L1287</f>
        <v>BANGALORE</v>
      </c>
    </row>
    <row r="1288">
      <c r="A1288" s="2">
        <v>42370.0</v>
      </c>
      <c r="B1288" s="5" t="str">
        <f>rawTransactionSheet!B1288</f>
        <v>Pratham</v>
      </c>
      <c r="C1288" s="5" t="str">
        <f>rawTransactionSheet!C1288</f>
        <v>16</v>
      </c>
      <c r="D1288" s="5" t="str">
        <f>rawTransactionSheet!D1288</f>
        <v>MARUTI SUZUKI</v>
      </c>
      <c r="E1288" s="5" t="str">
        <f>rawTransactionSheet!E1288</f>
        <v>Wagon R</v>
      </c>
      <c r="F1288" s="5" t="str">
        <f>IFERROR(VLOOKUP(E1288,modelMapping,2,0),E1288)</f>
        <v>Wagon R</v>
      </c>
      <c r="G1288" s="5" t="str">
        <f>rawTransactionSheet!F1288</f>
        <v>VXI</v>
      </c>
      <c r="H1288" s="1" t="str">
        <f t="shared" si="1"/>
        <v>VXI</v>
      </c>
      <c r="I1288" s="5" t="str">
        <f>rawTransactionSheet!G1288</f>
        <v>2013</v>
      </c>
      <c r="J1288" s="5" t="str">
        <f>rawTransactionSheet!H1288</f>
        <v>385170</v>
      </c>
      <c r="K1288" s="5" t="str">
        <f>rawTransactionSheet!I1288</f>
        <v>13864.47638</v>
      </c>
      <c r="L1288" s="5" t="str">
        <f>rawTransactionSheet!J1288</f>
        <v>1.733059548</v>
      </c>
      <c r="M1288" s="5" t="str">
        <f>rawTransactionSheet!K1288</f>
        <v>1</v>
      </c>
      <c r="N1288" s="5" t="str">
        <f>rawTransactionSheet!L1288</f>
        <v>BANGALORE</v>
      </c>
    </row>
    <row r="1289">
      <c r="A1289" s="2">
        <v>42370.0</v>
      </c>
      <c r="B1289" s="5" t="str">
        <f>rawTransactionSheet!B1289</f>
        <v>PrasoonData</v>
      </c>
      <c r="C1289" s="5" t="str">
        <f>rawTransactionSheet!C1289</f>
        <v>Prasoon142</v>
      </c>
      <c r="D1289" s="5" t="str">
        <f>rawTransactionSheet!D1289</f>
        <v>MARUTI SUZUKI</v>
      </c>
      <c r="E1289" s="5" t="str">
        <f>rawTransactionSheet!E1289</f>
        <v>Swift</v>
      </c>
      <c r="F1289" s="5" t="str">
        <f>IFERROR(VLOOKUP(E1289,modelMapping,2,0),E1289)</f>
        <v>Swift</v>
      </c>
      <c r="G1289" s="5" t="str">
        <f>rawTransactionSheet!F1289</f>
        <v>GLAM</v>
      </c>
      <c r="H1289" s="1" t="str">
        <f t="shared" si="1"/>
        <v>GLAM</v>
      </c>
      <c r="I1289" s="5" t="str">
        <f>rawTransactionSheet!G1289</f>
        <v>2013</v>
      </c>
      <c r="J1289" s="5" t="str">
        <f>rawTransactionSheet!H1289</f>
        <v>385000.1019</v>
      </c>
      <c r="K1289" s="5" t="str">
        <f>rawTransactionSheet!I1289</f>
        <v>130000</v>
      </c>
      <c r="L1289" s="5" t="str">
        <f>rawTransactionSheet!J1289</f>
        <v>2</v>
      </c>
      <c r="M1289" s="5" t="str">
        <f>rawTransactionSheet!K1289</f>
        <v>1</v>
      </c>
      <c r="N1289" s="5" t="str">
        <f>rawTransactionSheet!L1289</f>
        <v>BANGALORE</v>
      </c>
    </row>
    <row r="1290">
      <c r="A1290" s="2">
        <v>42370.0</v>
      </c>
      <c r="B1290" s="5" t="str">
        <f>rawTransactionSheet!B1290</f>
        <v>PrasoonData</v>
      </c>
      <c r="C1290" s="5" t="str">
        <f>rawTransactionSheet!C1290</f>
        <v>Prasoon291</v>
      </c>
      <c r="D1290" s="5" t="str">
        <f>rawTransactionSheet!D1290</f>
        <v>MARUTI SUZUKI</v>
      </c>
      <c r="E1290" s="5" t="str">
        <f>rawTransactionSheet!E1290</f>
        <v>Swift</v>
      </c>
      <c r="F1290" s="5" t="str">
        <f>IFERROR(VLOOKUP(E1290,modelMapping,2,0),E1290)</f>
        <v>Swift</v>
      </c>
      <c r="G1290" s="5" t="str">
        <f>rawTransactionSheet!F1290</f>
        <v>LXI</v>
      </c>
      <c r="H1290" s="1" t="str">
        <f t="shared" si="1"/>
        <v>LXI</v>
      </c>
      <c r="I1290" s="5" t="str">
        <f>rawTransactionSheet!G1290</f>
        <v>2012</v>
      </c>
      <c r="J1290" s="5" t="str">
        <f>rawTransactionSheet!H1290</f>
        <v>385000</v>
      </c>
      <c r="K1290" s="5" t="str">
        <f>rawTransactionSheet!I1290</f>
        <v>20000</v>
      </c>
      <c r="L1290" s="5" t="str">
        <f>rawTransactionSheet!J1290</f>
        <v>3</v>
      </c>
      <c r="M1290" s="5" t="str">
        <f>rawTransactionSheet!K1290</f>
        <v>1</v>
      </c>
      <c r="N1290" s="5" t="str">
        <f>rawTransactionSheet!L1290</f>
        <v>BANGALORE</v>
      </c>
    </row>
    <row r="1291">
      <c r="A1291" s="2">
        <v>42370.0</v>
      </c>
      <c r="B1291" s="5" t="str">
        <f>rawTransactionSheet!B1291</f>
        <v>KALYANI MOTORS PVT LTD</v>
      </c>
      <c r="C1291" s="5" t="str">
        <f>rawTransactionSheet!C1291</f>
        <v>KA03MM718</v>
      </c>
      <c r="D1291" s="5" t="str">
        <f>rawTransactionSheet!D1291</f>
        <v>MARUTI SUZUKI</v>
      </c>
      <c r="E1291" s="5" t="str">
        <f>rawTransactionSheet!E1291</f>
        <v>SWIFT</v>
      </c>
      <c r="F1291" s="5" t="str">
        <f>IFERROR(VLOOKUP(E1291,modelMapping,2,0),E1291)</f>
        <v>SWIFT</v>
      </c>
      <c r="G1291" s="5" t="str">
        <f>rawTransactionSheet!F1291</f>
        <v>VDI</v>
      </c>
      <c r="H1291" s="1" t="str">
        <f t="shared" si="1"/>
        <v>VDI</v>
      </c>
      <c r="I1291" s="5" t="str">
        <f>rawTransactionSheet!G1291</f>
        <v>2010</v>
      </c>
      <c r="J1291" s="5" t="str">
        <f>rawTransactionSheet!H1291</f>
        <v>385000</v>
      </c>
      <c r="K1291" s="5" t="str">
        <f>rawTransactionSheet!I1291</f>
        <v>124604</v>
      </c>
      <c r="L1291" s="5" t="str">
        <f>rawTransactionSheet!J1291</f>
        <v>5</v>
      </c>
      <c r="M1291" s="5" t="str">
        <f>rawTransactionSheet!K1291</f>
        <v>1</v>
      </c>
      <c r="N1291" s="5" t="str">
        <f>rawTransactionSheet!L1291</f>
        <v>BANGALORE</v>
      </c>
    </row>
    <row r="1292">
      <c r="A1292" s="2">
        <v>42370.0</v>
      </c>
      <c r="B1292" s="5" t="str">
        <f>rawTransactionSheet!B1292</f>
        <v>DelCalling</v>
      </c>
      <c r="C1292" s="5" t="str">
        <f>rawTransactionSheet!C1292</f>
        <v>117780</v>
      </c>
      <c r="D1292" s="5" t="str">
        <f>rawTransactionSheet!D1292</f>
        <v>HONDA</v>
      </c>
      <c r="E1292" s="5" t="str">
        <f>rawTransactionSheet!E1292</f>
        <v>BRIO</v>
      </c>
      <c r="F1292" s="5" t="str">
        <f>IFERROR(VLOOKUP(E1292,modelMapping,2,0),E1292)</f>
        <v>BRIO</v>
      </c>
      <c r="G1292" s="5" t="str">
        <f>rawTransactionSheet!F1292</f>
        <v>S MT</v>
      </c>
      <c r="H1292" s="1" t="str">
        <f t="shared" si="1"/>
        <v>S MT</v>
      </c>
      <c r="I1292" s="5" t="str">
        <f>rawTransactionSheet!G1292</f>
        <v>2013</v>
      </c>
      <c r="J1292" s="5" t="str">
        <f>rawTransactionSheet!H1292</f>
        <v>385000</v>
      </c>
      <c r="K1292" s="5" t="str">
        <f>rawTransactionSheet!I1292</f>
        <v>10301</v>
      </c>
      <c r="L1292" s="5" t="str">
        <f>rawTransactionSheet!J1292</f>
        <v>3</v>
      </c>
      <c r="M1292" s="5" t="str">
        <f>rawTransactionSheet!K1292</f>
        <v>1</v>
      </c>
      <c r="N1292" s="5" t="str">
        <f>rawTransactionSheet!L1292</f>
        <v>BANGALORE</v>
      </c>
    </row>
    <row r="1293">
      <c r="A1293" s="2">
        <v>42370.0</v>
      </c>
      <c r="B1293" s="5" t="str">
        <f>rawTransactionSheet!B1293</f>
        <v>PrasoonData</v>
      </c>
      <c r="C1293" s="5" t="str">
        <f>rawTransactionSheet!C1293</f>
        <v>Prasoon632</v>
      </c>
      <c r="D1293" s="5" t="str">
        <f>rawTransactionSheet!D1293</f>
        <v>MARUTI SUZUKI</v>
      </c>
      <c r="E1293" s="5" t="str">
        <f>rawTransactionSheet!E1293</f>
        <v>Swift</v>
      </c>
      <c r="F1293" s="5" t="str">
        <f>IFERROR(VLOOKUP(E1293,modelMapping,2,0),E1293)</f>
        <v>Swift</v>
      </c>
      <c r="G1293" s="5" t="str">
        <f>rawTransactionSheet!F1293</f>
        <v>VXI ABS</v>
      </c>
      <c r="H1293" s="1" t="str">
        <f t="shared" si="1"/>
        <v>VXI ABS</v>
      </c>
      <c r="I1293" s="5" t="str">
        <f>rawTransactionSheet!G1293</f>
        <v>2011</v>
      </c>
      <c r="J1293" s="5" t="str">
        <f>rawTransactionSheet!H1293</f>
        <v>384834.2808</v>
      </c>
      <c r="K1293" s="5" t="str">
        <f>rawTransactionSheet!I1293</f>
        <v>70000</v>
      </c>
      <c r="L1293" s="5" t="str">
        <f>rawTransactionSheet!J1293</f>
        <v>4</v>
      </c>
      <c r="M1293" s="5" t="str">
        <f>rawTransactionSheet!K1293</f>
        <v>1</v>
      </c>
      <c r="N1293" s="5" t="str">
        <f>rawTransactionSheet!L1293</f>
        <v>BANGALORE</v>
      </c>
    </row>
    <row r="1294">
      <c r="A1294" s="2">
        <v>42370.0</v>
      </c>
      <c r="B1294" s="5" t="str">
        <f>rawTransactionSheet!B1294</f>
        <v>PrasoonData</v>
      </c>
      <c r="C1294" s="5" t="str">
        <f>rawTransactionSheet!C1294</f>
        <v>Prasoon793</v>
      </c>
      <c r="D1294" s="5" t="str">
        <f>rawTransactionSheet!D1294</f>
        <v>MARUTI SUZUKI</v>
      </c>
      <c r="E1294" s="5" t="str">
        <f>rawTransactionSheet!E1294</f>
        <v>Swift</v>
      </c>
      <c r="F1294" s="5" t="str">
        <f>IFERROR(VLOOKUP(E1294,modelMapping,2,0),E1294)</f>
        <v>Swift</v>
      </c>
      <c r="G1294" s="5" t="str">
        <f>rawTransactionSheet!F1294</f>
        <v>ZXI</v>
      </c>
      <c r="H1294" s="1" t="str">
        <f t="shared" si="1"/>
        <v>ZXI</v>
      </c>
      <c r="I1294" s="5" t="str">
        <f>rawTransactionSheet!G1294</f>
        <v>2010</v>
      </c>
      <c r="J1294" s="5" t="str">
        <f>rawTransactionSheet!H1294</f>
        <v>384463.7688</v>
      </c>
      <c r="K1294" s="5" t="str">
        <f>rawTransactionSheet!I1294</f>
        <v>80000</v>
      </c>
      <c r="L1294" s="5" t="str">
        <f>rawTransactionSheet!J1294</f>
        <v>5</v>
      </c>
      <c r="M1294" s="5" t="str">
        <f>rawTransactionSheet!K1294</f>
        <v>1</v>
      </c>
      <c r="N1294" s="5" t="str">
        <f>rawTransactionSheet!L1294</f>
        <v>BANGALORE</v>
      </c>
    </row>
    <row r="1295">
      <c r="A1295" s="2">
        <v>42370.0</v>
      </c>
      <c r="B1295" s="5" t="str">
        <f>rawTransactionSheet!B1295</f>
        <v>PrasoonData</v>
      </c>
      <c r="C1295" s="5" t="str">
        <f>rawTransactionSheet!C1295</f>
        <v>Prasoon613</v>
      </c>
      <c r="D1295" s="5" t="str">
        <f>rawTransactionSheet!D1295</f>
        <v>MARUTI SUZUKI</v>
      </c>
      <c r="E1295" s="5" t="str">
        <f>rawTransactionSheet!E1295</f>
        <v>Swift</v>
      </c>
      <c r="F1295" s="5" t="str">
        <f>IFERROR(VLOOKUP(E1295,modelMapping,2,0),E1295)</f>
        <v>Swift</v>
      </c>
      <c r="G1295" s="5" t="str">
        <f>rawTransactionSheet!F1295</f>
        <v>VXI ABS</v>
      </c>
      <c r="H1295" s="1" t="str">
        <f t="shared" si="1"/>
        <v>VXI ABS</v>
      </c>
      <c r="I1295" s="5" t="str">
        <f>rawTransactionSheet!G1295</f>
        <v>2010</v>
      </c>
      <c r="J1295" s="5" t="str">
        <f>rawTransactionSheet!H1295</f>
        <v>384407.7832</v>
      </c>
      <c r="K1295" s="5" t="str">
        <f>rawTransactionSheet!I1295</f>
        <v>40000</v>
      </c>
      <c r="L1295" s="5" t="str">
        <f>rawTransactionSheet!J1295</f>
        <v>5</v>
      </c>
      <c r="M1295" s="5" t="str">
        <f>rawTransactionSheet!K1295</f>
        <v>1</v>
      </c>
      <c r="N1295" s="5" t="str">
        <f>rawTransactionSheet!L1295</f>
        <v>BANGALORE</v>
      </c>
    </row>
    <row r="1296">
      <c r="A1296" s="2">
        <v>42370.0</v>
      </c>
      <c r="B1296" s="5" t="str">
        <f>rawTransactionSheet!B1296</f>
        <v>PrasoonData</v>
      </c>
      <c r="C1296" s="5" t="str">
        <f>rawTransactionSheet!C1296</f>
        <v>Prasoon124</v>
      </c>
      <c r="D1296" s="5" t="str">
        <f>rawTransactionSheet!D1296</f>
        <v>MARUTI SUZUKI</v>
      </c>
      <c r="E1296" s="5" t="str">
        <f>rawTransactionSheet!E1296</f>
        <v>Swift</v>
      </c>
      <c r="F1296" s="5" t="str">
        <f>IFERROR(VLOOKUP(E1296,modelMapping,2,0),E1296)</f>
        <v>Swift</v>
      </c>
      <c r="G1296" s="5" t="str">
        <f>rawTransactionSheet!F1296</f>
        <v>GLAM</v>
      </c>
      <c r="H1296" s="1" t="str">
        <f t="shared" si="1"/>
        <v>GLAM</v>
      </c>
      <c r="I1296" s="5" t="str">
        <f>rawTransactionSheet!G1296</f>
        <v>2012</v>
      </c>
      <c r="J1296" s="5" t="str">
        <f>rawTransactionSheet!H1296</f>
        <v>384232.6347</v>
      </c>
      <c r="K1296" s="5" t="str">
        <f>rawTransactionSheet!I1296</f>
        <v>110000</v>
      </c>
      <c r="L1296" s="5" t="str">
        <f>rawTransactionSheet!J1296</f>
        <v>3</v>
      </c>
      <c r="M1296" s="5" t="str">
        <f>rawTransactionSheet!K1296</f>
        <v>1</v>
      </c>
      <c r="N1296" s="5" t="str">
        <f>rawTransactionSheet!L1296</f>
        <v>BANGALORE</v>
      </c>
    </row>
    <row r="1297">
      <c r="A1297" s="2">
        <v>42370.0</v>
      </c>
      <c r="B1297" s="5" t="str">
        <f>rawTransactionSheet!B1297</f>
        <v>PrasoonData</v>
      </c>
      <c r="C1297" s="5" t="str">
        <f>rawTransactionSheet!C1297</f>
        <v>Prasoon755</v>
      </c>
      <c r="D1297" s="5" t="str">
        <f>rawTransactionSheet!D1297</f>
        <v>MARUTI SUZUKI</v>
      </c>
      <c r="E1297" s="5" t="str">
        <f>rawTransactionSheet!E1297</f>
        <v>Swift</v>
      </c>
      <c r="F1297" s="5" t="str">
        <f>IFERROR(VLOOKUP(E1297,modelMapping,2,0),E1297)</f>
        <v>Swift</v>
      </c>
      <c r="G1297" s="5" t="str">
        <f>rawTransactionSheet!F1297</f>
        <v>ZXI</v>
      </c>
      <c r="H1297" s="1" t="str">
        <f t="shared" si="1"/>
        <v>ZXI</v>
      </c>
      <c r="I1297" s="5" t="str">
        <f>rawTransactionSheet!G1297</f>
        <v>2008</v>
      </c>
      <c r="J1297" s="5" t="str">
        <f>rawTransactionSheet!H1297</f>
        <v>383496</v>
      </c>
      <c r="K1297" s="5" t="str">
        <f>rawTransactionSheet!I1297</f>
        <v>20000</v>
      </c>
      <c r="L1297" s="5" t="str">
        <f>rawTransactionSheet!J1297</f>
        <v>7</v>
      </c>
      <c r="M1297" s="5" t="str">
        <f>rawTransactionSheet!K1297</f>
        <v>1</v>
      </c>
      <c r="N1297" s="5" t="str">
        <f>rawTransactionSheet!L1297</f>
        <v>BANGALORE</v>
      </c>
    </row>
    <row r="1298">
      <c r="A1298" s="2">
        <v>42370.0</v>
      </c>
      <c r="B1298" s="5" t="str">
        <f>rawTransactionSheet!B1298</f>
        <v>PrasoonData</v>
      </c>
      <c r="C1298" s="5" t="str">
        <f>rawTransactionSheet!C1298</f>
        <v>Prasoon346</v>
      </c>
      <c r="D1298" s="5" t="str">
        <f>rawTransactionSheet!D1298</f>
        <v>MARUTI SUZUKI</v>
      </c>
      <c r="E1298" s="5" t="str">
        <f>rawTransactionSheet!E1298</f>
        <v>Swift</v>
      </c>
      <c r="F1298" s="5" t="str">
        <f>IFERROR(VLOOKUP(E1298,modelMapping,2,0),E1298)</f>
        <v>Swift</v>
      </c>
      <c r="G1298" s="5" t="str">
        <f>rawTransactionSheet!F1298</f>
        <v>LXI</v>
      </c>
      <c r="H1298" s="1" t="str">
        <f t="shared" si="1"/>
        <v>LXI</v>
      </c>
      <c r="I1298" s="5" t="str">
        <f>rawTransactionSheet!G1298</f>
        <v>2015</v>
      </c>
      <c r="J1298" s="5" t="str">
        <f>rawTransactionSheet!H1298</f>
        <v>383028.3346</v>
      </c>
      <c r="K1298" s="5" t="str">
        <f>rawTransactionSheet!I1298</f>
        <v>90000</v>
      </c>
      <c r="L1298" s="5" t="str">
        <f>rawTransactionSheet!J1298</f>
        <v>0</v>
      </c>
      <c r="M1298" s="5" t="str">
        <f>rawTransactionSheet!K1298</f>
        <v>1</v>
      </c>
      <c r="N1298" s="5" t="str">
        <f>rawTransactionSheet!L1298</f>
        <v>BANGALORE</v>
      </c>
    </row>
    <row r="1299">
      <c r="A1299" s="2">
        <v>42370.0</v>
      </c>
      <c r="B1299" s="5" t="str">
        <f>rawTransactionSheet!B1299</f>
        <v>RNS</v>
      </c>
      <c r="C1299" s="5" t="str">
        <f>rawTransactionSheet!C1299</f>
        <v>KA02MF1176</v>
      </c>
      <c r="D1299" s="5" t="str">
        <f>rawTransactionSheet!D1299</f>
        <v>MARUTI SUZUKI</v>
      </c>
      <c r="E1299" s="5" t="str">
        <f>rawTransactionSheet!E1299</f>
        <v>Swift</v>
      </c>
      <c r="F1299" s="5" t="str">
        <f>IFERROR(VLOOKUP(E1299,modelMapping,2,0),E1299)</f>
        <v>Swift</v>
      </c>
      <c r="G1299" s="5" t="str">
        <f>rawTransactionSheet!F1299</f>
        <v>VXI</v>
      </c>
      <c r="H1299" s="1" t="str">
        <f t="shared" si="1"/>
        <v>VXI</v>
      </c>
      <c r="I1299" s="5" t="str">
        <f>rawTransactionSheet!G1299</f>
        <v>2011</v>
      </c>
      <c r="J1299" s="5" t="str">
        <f>rawTransactionSheet!H1299</f>
        <v>382950</v>
      </c>
      <c r="K1299" s="5" t="str">
        <f>rawTransactionSheet!I1299</f>
        <v>61810</v>
      </c>
      <c r="L1299" s="5" t="str">
        <f>rawTransactionSheet!J1299</f>
        <v>4.534246575</v>
      </c>
      <c r="M1299" s="5" t="str">
        <f>rawTransactionSheet!K1299</f>
        <v>2</v>
      </c>
      <c r="N1299" s="5" t="str">
        <f>rawTransactionSheet!L1299</f>
        <v>BANGALORE</v>
      </c>
    </row>
    <row r="1300">
      <c r="A1300" s="2">
        <v>42370.0</v>
      </c>
      <c r="B1300" s="5" t="str">
        <f>rawTransactionSheet!B1300</f>
        <v>RNS</v>
      </c>
      <c r="C1300" s="5" t="str">
        <f>rawTransactionSheet!C1300</f>
        <v>KA04ML3495</v>
      </c>
      <c r="D1300" s="5" t="str">
        <f>rawTransactionSheet!D1300</f>
        <v>MARUTI SUZUKI</v>
      </c>
      <c r="E1300" s="5" t="str">
        <f>rawTransactionSheet!E1300</f>
        <v>Wagon R</v>
      </c>
      <c r="F1300" s="5" t="str">
        <f>IFERROR(VLOOKUP(E1300,modelMapping,2,0),E1300)</f>
        <v>Wagon R</v>
      </c>
      <c r="G1300" s="5" t="str">
        <f>rawTransactionSheet!F1300</f>
        <v>VXI</v>
      </c>
      <c r="H1300" s="1" t="str">
        <f t="shared" si="1"/>
        <v>VXI</v>
      </c>
      <c r="I1300" s="5" t="str">
        <f>rawTransactionSheet!G1300</f>
        <v>2012</v>
      </c>
      <c r="J1300" s="5" t="str">
        <f>rawTransactionSheet!H1300</f>
        <v>382950</v>
      </c>
      <c r="K1300" s="5" t="str">
        <f>rawTransactionSheet!I1300</f>
        <v>18261</v>
      </c>
      <c r="L1300" s="5" t="str">
        <f>rawTransactionSheet!J1300</f>
        <v>3.780821918</v>
      </c>
      <c r="M1300" s="5" t="str">
        <f>rawTransactionSheet!K1300</f>
        <v>2</v>
      </c>
      <c r="N1300" s="5" t="str">
        <f>rawTransactionSheet!L1300</f>
        <v>BANGALORE</v>
      </c>
    </row>
    <row r="1301">
      <c r="A1301" s="2">
        <v>42370.0</v>
      </c>
      <c r="B1301" s="5" t="str">
        <f>rawTransactionSheet!B1301</f>
        <v>PrasoonData</v>
      </c>
      <c r="C1301" s="5" t="str">
        <f>rawTransactionSheet!C1301</f>
        <v>Prasoon068</v>
      </c>
      <c r="D1301" s="5" t="str">
        <f>rawTransactionSheet!D1301</f>
        <v>MARUTI SUZUKI</v>
      </c>
      <c r="E1301" s="5" t="str">
        <f>rawTransactionSheet!E1301</f>
        <v>Swift</v>
      </c>
      <c r="F1301" s="5" t="str">
        <f>IFERROR(VLOOKUP(E1301,modelMapping,2,0),E1301)</f>
        <v>Swift</v>
      </c>
      <c r="G1301" s="5" t="str">
        <f>rawTransactionSheet!F1301</f>
        <v>GLAM</v>
      </c>
      <c r="H1301" s="1" t="str">
        <f t="shared" si="1"/>
        <v>GLAM</v>
      </c>
      <c r="I1301" s="5" t="str">
        <f>rawTransactionSheet!G1301</f>
        <v>2009</v>
      </c>
      <c r="J1301" s="5" t="str">
        <f>rawTransactionSheet!H1301</f>
        <v>382788</v>
      </c>
      <c r="K1301" s="5" t="str">
        <f>rawTransactionSheet!I1301</f>
        <v>30000</v>
      </c>
      <c r="L1301" s="5" t="str">
        <f>rawTransactionSheet!J1301</f>
        <v>6</v>
      </c>
      <c r="M1301" s="5" t="str">
        <f>rawTransactionSheet!K1301</f>
        <v>1</v>
      </c>
      <c r="N1301" s="5" t="str">
        <f>rawTransactionSheet!L1301</f>
        <v>BANGALORE</v>
      </c>
    </row>
    <row r="1302">
      <c r="A1302" s="2">
        <v>42370.0</v>
      </c>
      <c r="B1302" s="5" t="str">
        <f>rawTransactionSheet!B1302</f>
        <v>Pratham</v>
      </c>
      <c r="C1302" s="5" t="str">
        <f>rawTransactionSheet!C1302</f>
        <v>398</v>
      </c>
      <c r="D1302" s="5" t="str">
        <f>rawTransactionSheet!D1302</f>
        <v>MARUTI SUZUKI</v>
      </c>
      <c r="E1302" s="5" t="str">
        <f>rawTransactionSheet!E1302</f>
        <v>Swift</v>
      </c>
      <c r="F1302" s="5" t="str">
        <f>IFERROR(VLOOKUP(E1302,modelMapping,2,0),E1302)</f>
        <v>Swift</v>
      </c>
      <c r="G1302" s="5" t="str">
        <f>rawTransactionSheet!F1302</f>
        <v>VXI ABS</v>
      </c>
      <c r="H1302" s="1" t="str">
        <f t="shared" si="1"/>
        <v>VXI ABS</v>
      </c>
      <c r="I1302" s="5" t="str">
        <f>rawTransactionSheet!G1302</f>
        <v>2008</v>
      </c>
      <c r="J1302" s="5" t="str">
        <f>rawTransactionSheet!H1302</f>
        <v>382000</v>
      </c>
      <c r="K1302" s="5" t="str">
        <f>rawTransactionSheet!I1302</f>
        <v>50617.38535</v>
      </c>
      <c r="L1302" s="5" t="str">
        <f>rawTransactionSheet!J1302</f>
        <v>6.327173169</v>
      </c>
      <c r="M1302" s="5" t="str">
        <f>rawTransactionSheet!K1302</f>
        <v>2</v>
      </c>
      <c r="N1302" s="5" t="str">
        <f>rawTransactionSheet!L1302</f>
        <v>BANGALORE</v>
      </c>
    </row>
    <row r="1303">
      <c r="A1303" s="2">
        <v>42370.0</v>
      </c>
      <c r="B1303" s="5" t="str">
        <f>rawTransactionSheet!B1303</f>
        <v>PrasoonData</v>
      </c>
      <c r="C1303" s="5" t="str">
        <f>rawTransactionSheet!C1303</f>
        <v>Prasoon329</v>
      </c>
      <c r="D1303" s="5" t="str">
        <f>rawTransactionSheet!D1303</f>
        <v>MARUTI SUZUKI</v>
      </c>
      <c r="E1303" s="5" t="str">
        <f>rawTransactionSheet!E1303</f>
        <v>Swift</v>
      </c>
      <c r="F1303" s="5" t="str">
        <f>IFERROR(VLOOKUP(E1303,modelMapping,2,0),E1303)</f>
        <v>Swift</v>
      </c>
      <c r="G1303" s="5" t="str">
        <f>rawTransactionSheet!F1303</f>
        <v>LXI</v>
      </c>
      <c r="H1303" s="1" t="str">
        <f t="shared" si="1"/>
        <v>LXI</v>
      </c>
      <c r="I1303" s="5" t="str">
        <f>rawTransactionSheet!G1303</f>
        <v>2014</v>
      </c>
      <c r="J1303" s="5" t="str">
        <f>rawTransactionSheet!H1303</f>
        <v>381856.7288</v>
      </c>
      <c r="K1303" s="5" t="str">
        <f>rawTransactionSheet!I1303</f>
        <v>80000</v>
      </c>
      <c r="L1303" s="5" t="str">
        <f>rawTransactionSheet!J1303</f>
        <v>1</v>
      </c>
      <c r="M1303" s="5" t="str">
        <f>rawTransactionSheet!K1303</f>
        <v>1</v>
      </c>
      <c r="N1303" s="5" t="str">
        <f>rawTransactionSheet!L1303</f>
        <v>BANGALORE</v>
      </c>
    </row>
    <row r="1304">
      <c r="A1304" s="2">
        <v>42370.0</v>
      </c>
      <c r="B1304" s="5" t="str">
        <f>rawTransactionSheet!B1304</f>
        <v>PrasoonData</v>
      </c>
      <c r="C1304" s="5" t="str">
        <f>rawTransactionSheet!C1304</f>
        <v>Prasoon106</v>
      </c>
      <c r="D1304" s="5" t="str">
        <f>rawTransactionSheet!D1304</f>
        <v>MARUTI SUZUKI</v>
      </c>
      <c r="E1304" s="5" t="str">
        <f>rawTransactionSheet!E1304</f>
        <v>Swift</v>
      </c>
      <c r="F1304" s="5" t="str">
        <f>IFERROR(VLOOKUP(E1304,modelMapping,2,0),E1304)</f>
        <v>Swift</v>
      </c>
      <c r="G1304" s="5" t="str">
        <f>rawTransactionSheet!F1304</f>
        <v>GLAM</v>
      </c>
      <c r="H1304" s="1" t="str">
        <f t="shared" si="1"/>
        <v>GLAM</v>
      </c>
      <c r="I1304" s="5" t="str">
        <f>rawTransactionSheet!G1304</f>
        <v>2011</v>
      </c>
      <c r="J1304" s="5" t="str">
        <f>rawTransactionSheet!H1304</f>
        <v>381849.7859</v>
      </c>
      <c r="K1304" s="5" t="str">
        <f>rawTransactionSheet!I1304</f>
        <v>90000</v>
      </c>
      <c r="L1304" s="5" t="str">
        <f>rawTransactionSheet!J1304</f>
        <v>4</v>
      </c>
      <c r="M1304" s="5" t="str">
        <f>rawTransactionSheet!K1304</f>
        <v>1</v>
      </c>
      <c r="N1304" s="5" t="str">
        <f>rawTransactionSheet!L1304</f>
        <v>BANGALORE</v>
      </c>
    </row>
    <row r="1305">
      <c r="A1305" s="2">
        <v>42370.0</v>
      </c>
      <c r="B1305" s="5" t="str">
        <f>rawTransactionSheet!B1305</f>
        <v>PrasoonData</v>
      </c>
      <c r="C1305" s="5" t="str">
        <f>rawTransactionSheet!C1305</f>
        <v>Prasoon527</v>
      </c>
      <c r="D1305" s="5" t="str">
        <f>rawTransactionSheet!D1305</f>
        <v>MARUTI SUZUKI</v>
      </c>
      <c r="E1305" s="5" t="str">
        <f>rawTransactionSheet!E1305</f>
        <v>Swift</v>
      </c>
      <c r="F1305" s="5" t="str">
        <f>IFERROR(VLOOKUP(E1305,modelMapping,2,0),E1305)</f>
        <v>Swift</v>
      </c>
      <c r="G1305" s="5" t="str">
        <f>rawTransactionSheet!F1305</f>
        <v>VXI</v>
      </c>
      <c r="H1305" s="1" t="str">
        <f t="shared" si="1"/>
        <v>VXI</v>
      </c>
      <c r="I1305" s="5" t="str">
        <f>rawTransactionSheet!G1305</f>
        <v>2015</v>
      </c>
      <c r="J1305" s="5" t="str">
        <f>rawTransactionSheet!H1305</f>
        <v>381546.578</v>
      </c>
      <c r="K1305" s="5" t="str">
        <f>rawTransactionSheet!I1305</f>
        <v>140000</v>
      </c>
      <c r="L1305" s="5" t="str">
        <f>rawTransactionSheet!J1305</f>
        <v>0</v>
      </c>
      <c r="M1305" s="5" t="str">
        <f>rawTransactionSheet!K1305</f>
        <v>1</v>
      </c>
      <c r="N1305" s="5" t="str">
        <f>rawTransactionSheet!L1305</f>
        <v>BANGALORE</v>
      </c>
    </row>
    <row r="1306">
      <c r="A1306" s="2">
        <v>42370.0</v>
      </c>
      <c r="B1306" s="5" t="str">
        <f>rawTransactionSheet!B1306</f>
        <v>KALYANI MOTORS PVT LTD</v>
      </c>
      <c r="C1306" s="5" t="str">
        <f>rawTransactionSheet!C1306</f>
        <v>KA01MF2482</v>
      </c>
      <c r="D1306" s="5" t="str">
        <f>rawTransactionSheet!D1306</f>
        <v>MARUTI SUZUKI</v>
      </c>
      <c r="E1306" s="5" t="str">
        <f>rawTransactionSheet!E1306</f>
        <v>SWIFT</v>
      </c>
      <c r="F1306" s="5" t="str">
        <f>IFERROR(VLOOKUP(E1306,modelMapping,2,0),E1306)</f>
        <v>SWIFT</v>
      </c>
      <c r="G1306" s="5" t="str">
        <f>rawTransactionSheet!F1306</f>
        <v>VXI</v>
      </c>
      <c r="H1306" s="1" t="str">
        <f t="shared" si="1"/>
        <v>VXI</v>
      </c>
      <c r="I1306" s="5" t="str">
        <f>rawTransactionSheet!G1306</f>
        <v>2010</v>
      </c>
      <c r="J1306" s="5" t="str">
        <f>rawTransactionSheet!H1306</f>
        <v>381300</v>
      </c>
      <c r="K1306" s="5" t="str">
        <f>rawTransactionSheet!I1306</f>
        <v>30860</v>
      </c>
      <c r="L1306" s="5" t="str">
        <f>rawTransactionSheet!J1306</f>
        <v>5</v>
      </c>
      <c r="M1306" s="5" t="str">
        <f>rawTransactionSheet!K1306</f>
        <v>1</v>
      </c>
      <c r="N1306" s="5" t="str">
        <f>rawTransactionSheet!L1306</f>
        <v>BANGALORE</v>
      </c>
    </row>
    <row r="1307">
      <c r="A1307" s="2">
        <v>42370.0</v>
      </c>
      <c r="B1307" s="5" t="str">
        <f>rawTransactionSheet!B1307</f>
        <v>PrasoonData</v>
      </c>
      <c r="C1307" s="5" t="str">
        <f>rawTransactionSheet!C1307</f>
        <v>Prasoon704</v>
      </c>
      <c r="D1307" s="5" t="str">
        <f>rawTransactionSheet!D1307</f>
        <v>MARUTI SUZUKI</v>
      </c>
      <c r="E1307" s="5" t="str">
        <f>rawTransactionSheet!E1307</f>
        <v>Swift</v>
      </c>
      <c r="F1307" s="5" t="str">
        <f>IFERROR(VLOOKUP(E1307,modelMapping,2,0),E1307)</f>
        <v>Swift</v>
      </c>
      <c r="G1307" s="5" t="str">
        <f>rawTransactionSheet!F1307</f>
        <v>VXI ABS</v>
      </c>
      <c r="H1307" s="1" t="str">
        <f t="shared" si="1"/>
        <v>VXI ABS</v>
      </c>
      <c r="I1307" s="5" t="str">
        <f>rawTransactionSheet!G1307</f>
        <v>2015</v>
      </c>
      <c r="J1307" s="5" t="str">
        <f>rawTransactionSheet!H1307</f>
        <v>381203.186</v>
      </c>
      <c r="K1307" s="5" t="str">
        <f>rawTransactionSheet!I1307</f>
        <v>150000</v>
      </c>
      <c r="L1307" s="5" t="str">
        <f>rawTransactionSheet!J1307</f>
        <v>0</v>
      </c>
      <c r="M1307" s="5" t="str">
        <f>rawTransactionSheet!K1307</f>
        <v>1</v>
      </c>
      <c r="N1307" s="5" t="str">
        <f>rawTransactionSheet!L1307</f>
        <v>BANGALORE</v>
      </c>
    </row>
    <row r="1308">
      <c r="A1308" s="2">
        <v>42370.0</v>
      </c>
      <c r="B1308" s="5" t="str">
        <f>rawTransactionSheet!B1308</f>
        <v>DelCalling</v>
      </c>
      <c r="C1308" s="5" t="str">
        <f>rawTransactionSheet!C1308</f>
        <v>126699</v>
      </c>
      <c r="D1308" s="5" t="str">
        <f>rawTransactionSheet!D1308</f>
        <v>HYUNDAI</v>
      </c>
      <c r="E1308" s="5" t="str">
        <f>rawTransactionSheet!E1308</f>
        <v>I20</v>
      </c>
      <c r="F1308" s="5" t="str">
        <f>IFERROR(VLOOKUP(E1308,modelMapping,2,0),E1308)</f>
        <v>I20</v>
      </c>
      <c r="G1308" s="5" t="str">
        <f>rawTransactionSheet!F1308</f>
        <v>Sportz 1.2</v>
      </c>
      <c r="H1308" s="1" t="str">
        <f t="shared" si="1"/>
        <v>Sportz 1.2</v>
      </c>
      <c r="I1308" s="5" t="str">
        <f>rawTransactionSheet!G1308</f>
        <v>2011</v>
      </c>
      <c r="J1308" s="5" t="str">
        <f>rawTransactionSheet!H1308</f>
        <v>381000</v>
      </c>
      <c r="K1308" s="5" t="str">
        <f>rawTransactionSheet!I1308</f>
        <v>72316</v>
      </c>
      <c r="L1308" s="5" t="str">
        <f>rawTransactionSheet!J1308</f>
        <v>5</v>
      </c>
      <c r="M1308" s="5" t="str">
        <f>rawTransactionSheet!K1308</f>
        <v>1</v>
      </c>
      <c r="N1308" s="5" t="str">
        <f>rawTransactionSheet!L1308</f>
        <v>BANGALORE</v>
      </c>
    </row>
    <row r="1309">
      <c r="A1309" s="2">
        <v>42370.0</v>
      </c>
      <c r="B1309" s="5" t="str">
        <f>rawTransactionSheet!B1309</f>
        <v>PrasoonData</v>
      </c>
      <c r="C1309" s="5" t="str">
        <f>rawTransactionSheet!C1309</f>
        <v>Prasoon436</v>
      </c>
      <c r="D1309" s="5" t="str">
        <f>rawTransactionSheet!D1309</f>
        <v>MARUTI SUZUKI</v>
      </c>
      <c r="E1309" s="5" t="str">
        <f>rawTransactionSheet!E1309</f>
        <v>Swift</v>
      </c>
      <c r="F1309" s="5" t="str">
        <f>IFERROR(VLOOKUP(E1309,modelMapping,2,0),E1309)</f>
        <v>Swift</v>
      </c>
      <c r="G1309" s="5" t="str">
        <f>rawTransactionSheet!F1309</f>
        <v>VXI</v>
      </c>
      <c r="H1309" s="1" t="str">
        <f t="shared" si="1"/>
        <v>VXI</v>
      </c>
      <c r="I1309" s="5" t="str">
        <f>rawTransactionSheet!G1309</f>
        <v>2010</v>
      </c>
      <c r="J1309" s="5" t="str">
        <f>rawTransactionSheet!H1309</f>
        <v>380828</v>
      </c>
      <c r="K1309" s="5" t="str">
        <f>rawTransactionSheet!I1309</f>
        <v>30000</v>
      </c>
      <c r="L1309" s="5" t="str">
        <f>rawTransactionSheet!J1309</f>
        <v>5</v>
      </c>
      <c r="M1309" s="5" t="str">
        <f>rawTransactionSheet!K1309</f>
        <v>1</v>
      </c>
      <c r="N1309" s="5" t="str">
        <f>rawTransactionSheet!L1309</f>
        <v>BANGALORE</v>
      </c>
    </row>
    <row r="1310">
      <c r="A1310" s="2">
        <v>42370.0</v>
      </c>
      <c r="B1310" s="5" t="str">
        <f>rawTransactionSheet!B1310</f>
        <v>RNS</v>
      </c>
      <c r="C1310" s="5" t="str">
        <f>rawTransactionSheet!C1310</f>
        <v>KA26M5019</v>
      </c>
      <c r="D1310" s="5" t="str">
        <f>rawTransactionSheet!D1310</f>
        <v>MARUTI SUZUKI</v>
      </c>
      <c r="E1310" s="5" t="str">
        <f>rawTransactionSheet!E1310</f>
        <v>Swift</v>
      </c>
      <c r="F1310" s="5" t="str">
        <f>IFERROR(VLOOKUP(E1310,modelMapping,2,0),E1310)</f>
        <v>Swift</v>
      </c>
      <c r="G1310" s="5" t="str">
        <f>rawTransactionSheet!F1310</f>
        <v>LDi</v>
      </c>
      <c r="H1310" s="1" t="str">
        <f t="shared" si="1"/>
        <v>LDi</v>
      </c>
      <c r="I1310" s="5" t="str">
        <f>rawTransactionSheet!G1310</f>
        <v>2012</v>
      </c>
      <c r="J1310" s="5" t="str">
        <f>rawTransactionSheet!H1310</f>
        <v>380730</v>
      </c>
      <c r="K1310" s="5" t="str">
        <f>rawTransactionSheet!I1310</f>
        <v>200679</v>
      </c>
      <c r="L1310" s="5" t="str">
        <f>rawTransactionSheet!J1310</f>
        <v>3.830136986</v>
      </c>
      <c r="M1310" s="5" t="str">
        <f>rawTransactionSheet!K1310</f>
        <v>2</v>
      </c>
      <c r="N1310" s="5" t="str">
        <f>rawTransactionSheet!L1310</f>
        <v>BANGALORE</v>
      </c>
    </row>
    <row r="1311">
      <c r="A1311" s="2">
        <v>42370.0</v>
      </c>
      <c r="B1311" s="5" t="str">
        <f>rawTransactionSheet!B1311</f>
        <v>PrasoonData</v>
      </c>
      <c r="C1311" s="5" t="str">
        <f>rawTransactionSheet!C1311</f>
        <v>Prasoon510</v>
      </c>
      <c r="D1311" s="5" t="str">
        <f>rawTransactionSheet!D1311</f>
        <v>MARUTI SUZUKI</v>
      </c>
      <c r="E1311" s="5" t="str">
        <f>rawTransactionSheet!E1311</f>
        <v>Swift</v>
      </c>
      <c r="F1311" s="5" t="str">
        <f>IFERROR(VLOOKUP(E1311,modelMapping,2,0),E1311)</f>
        <v>Swift</v>
      </c>
      <c r="G1311" s="5" t="str">
        <f>rawTransactionSheet!F1311</f>
        <v>VXI</v>
      </c>
      <c r="H1311" s="1" t="str">
        <f t="shared" si="1"/>
        <v>VXI</v>
      </c>
      <c r="I1311" s="5" t="str">
        <f>rawTransactionSheet!G1311</f>
        <v>2014</v>
      </c>
      <c r="J1311" s="5" t="str">
        <f>rawTransactionSheet!H1311</f>
        <v>380379.5045</v>
      </c>
      <c r="K1311" s="5" t="str">
        <f>rawTransactionSheet!I1311</f>
        <v>130000</v>
      </c>
      <c r="L1311" s="5" t="str">
        <f>rawTransactionSheet!J1311</f>
        <v>1</v>
      </c>
      <c r="M1311" s="5" t="str">
        <f>rawTransactionSheet!K1311</f>
        <v>1</v>
      </c>
      <c r="N1311" s="5" t="str">
        <f>rawTransactionSheet!L1311</f>
        <v>BANGALORE</v>
      </c>
    </row>
    <row r="1312">
      <c r="A1312" s="2">
        <v>42370.0</v>
      </c>
      <c r="B1312" s="5" t="str">
        <f>rawTransactionSheet!B1312</f>
        <v>PrasoonData</v>
      </c>
      <c r="C1312" s="5" t="str">
        <f>rawTransactionSheet!C1312</f>
        <v>Prasoon848</v>
      </c>
      <c r="D1312" s="5" t="str">
        <f>rawTransactionSheet!D1312</f>
        <v>MARUTI SUZUKI</v>
      </c>
      <c r="E1312" s="5" t="str">
        <f>rawTransactionSheet!E1312</f>
        <v>Swift</v>
      </c>
      <c r="F1312" s="5" t="str">
        <f>IFERROR(VLOOKUP(E1312,modelMapping,2,0),E1312)</f>
        <v>Swift</v>
      </c>
      <c r="G1312" s="5" t="str">
        <f>rawTransactionSheet!F1312</f>
        <v>ZXI</v>
      </c>
      <c r="H1312" s="1" t="str">
        <f t="shared" si="1"/>
        <v>ZXI</v>
      </c>
      <c r="I1312" s="5" t="str">
        <f>rawTransactionSheet!G1312</f>
        <v>2013</v>
      </c>
      <c r="J1312" s="5" t="str">
        <f>rawTransactionSheet!H1312</f>
        <v>380186.4273</v>
      </c>
      <c r="K1312" s="5" t="str">
        <f>rawTransactionSheet!I1312</f>
        <v>150000</v>
      </c>
      <c r="L1312" s="5" t="str">
        <f>rawTransactionSheet!J1312</f>
        <v>2</v>
      </c>
      <c r="M1312" s="5" t="str">
        <f>rawTransactionSheet!K1312</f>
        <v>1</v>
      </c>
      <c r="N1312" s="5" t="str">
        <f>rawTransactionSheet!L1312</f>
        <v>BANGALORE</v>
      </c>
    </row>
    <row r="1313">
      <c r="A1313" s="2">
        <v>42370.0</v>
      </c>
      <c r="B1313" s="5" t="str">
        <f>rawTransactionSheet!B1313</f>
        <v>PrasoonData</v>
      </c>
      <c r="C1313" s="5" t="str">
        <f>rawTransactionSheet!C1313</f>
        <v>Prasoon049</v>
      </c>
      <c r="D1313" s="5" t="str">
        <f>rawTransactionSheet!D1313</f>
        <v>MARUTI SUZUKI</v>
      </c>
      <c r="E1313" s="5" t="str">
        <f>rawTransactionSheet!E1313</f>
        <v>Swift</v>
      </c>
      <c r="F1313" s="5" t="str">
        <f>IFERROR(VLOOKUP(E1313,modelMapping,2,0),E1313)</f>
        <v>Swift</v>
      </c>
      <c r="G1313" s="5" t="str">
        <f>rawTransactionSheet!F1313</f>
        <v>GLAM</v>
      </c>
      <c r="H1313" s="1" t="str">
        <f t="shared" si="1"/>
        <v>GLAM</v>
      </c>
      <c r="I1313" s="5" t="str">
        <f>rawTransactionSheet!G1313</f>
        <v>2008</v>
      </c>
      <c r="J1313" s="5" t="str">
        <f>rawTransactionSheet!H1313</f>
        <v>380162.16</v>
      </c>
      <c r="K1313" s="5" t="str">
        <f>rawTransactionSheet!I1313</f>
        <v>1000</v>
      </c>
      <c r="L1313" s="5" t="str">
        <f>rawTransactionSheet!J1313</f>
        <v>7</v>
      </c>
      <c r="M1313" s="5" t="str">
        <f>rawTransactionSheet!K1313</f>
        <v>1</v>
      </c>
      <c r="N1313" s="5" t="str">
        <f>rawTransactionSheet!L1313</f>
        <v>BANGALORE</v>
      </c>
    </row>
    <row r="1314">
      <c r="A1314" s="2">
        <v>42370.0</v>
      </c>
      <c r="B1314" s="5" t="str">
        <f>rawTransactionSheet!B1314</f>
        <v>PrasoonData</v>
      </c>
      <c r="C1314" s="5" t="str">
        <f>rawTransactionSheet!C1314</f>
        <v>Prasoon687</v>
      </c>
      <c r="D1314" s="5" t="str">
        <f>rawTransactionSheet!D1314</f>
        <v>MARUTI SUZUKI</v>
      </c>
      <c r="E1314" s="5" t="str">
        <f>rawTransactionSheet!E1314</f>
        <v>Swift</v>
      </c>
      <c r="F1314" s="5" t="str">
        <f>IFERROR(VLOOKUP(E1314,modelMapping,2,0),E1314)</f>
        <v>Swift</v>
      </c>
      <c r="G1314" s="5" t="str">
        <f>rawTransactionSheet!F1314</f>
        <v>VXI ABS</v>
      </c>
      <c r="H1314" s="1" t="str">
        <f t="shared" si="1"/>
        <v>VXI ABS</v>
      </c>
      <c r="I1314" s="5" t="str">
        <f>rawTransactionSheet!G1314</f>
        <v>2014</v>
      </c>
      <c r="J1314" s="5" t="str">
        <f>rawTransactionSheet!H1314</f>
        <v>380037.1629</v>
      </c>
      <c r="K1314" s="5" t="str">
        <f>rawTransactionSheet!I1314</f>
        <v>140000</v>
      </c>
      <c r="L1314" s="5" t="str">
        <f>rawTransactionSheet!J1314</f>
        <v>1</v>
      </c>
      <c r="M1314" s="5" t="str">
        <f>rawTransactionSheet!K1314</f>
        <v>1</v>
      </c>
      <c r="N1314" s="5" t="str">
        <f>rawTransactionSheet!L1314</f>
        <v>BANGALORE</v>
      </c>
    </row>
    <row r="1315">
      <c r="A1315" s="2">
        <v>42370.0</v>
      </c>
      <c r="B1315" s="5" t="str">
        <f>rawTransactionSheet!B1315</f>
        <v>DelCalling</v>
      </c>
      <c r="C1315" s="5" t="str">
        <f>rawTransactionSheet!C1315</f>
        <v>20991</v>
      </c>
      <c r="D1315" s="5" t="str">
        <f>rawTransactionSheet!D1315</f>
        <v>HYUNDAI</v>
      </c>
      <c r="E1315" s="5" t="str">
        <f>rawTransactionSheet!E1315</f>
        <v>i20</v>
      </c>
      <c r="F1315" s="5" t="str">
        <f>IFERROR(VLOOKUP(E1315,modelMapping,2,0),E1315)</f>
        <v>i20</v>
      </c>
      <c r="G1315" s="5" t="str">
        <f>rawTransactionSheet!F1315</f>
        <v>MAGNA 1.4 CRDI</v>
      </c>
      <c r="H1315" s="1" t="str">
        <f t="shared" si="1"/>
        <v>MAGNA 1.4 CRDI</v>
      </c>
      <c r="I1315" s="5" t="str">
        <f>rawTransactionSheet!G1315</f>
        <v>2010</v>
      </c>
      <c r="J1315" s="5" t="str">
        <f>rawTransactionSheet!H1315</f>
        <v>380000</v>
      </c>
      <c r="K1315" s="5" t="str">
        <f>rawTransactionSheet!I1315</f>
        <v>76376</v>
      </c>
      <c r="L1315" s="5" t="str">
        <f>rawTransactionSheet!J1315</f>
        <v>5</v>
      </c>
      <c r="M1315" s="5" t="str">
        <f>rawTransactionSheet!K1315</f>
        <v>2</v>
      </c>
      <c r="N1315" s="5" t="str">
        <f>rawTransactionSheet!L1315</f>
        <v>PUNE</v>
      </c>
    </row>
    <row r="1316">
      <c r="A1316" s="2">
        <v>42370.0</v>
      </c>
      <c r="B1316" s="5" t="str">
        <f>rawTransactionSheet!B1316</f>
        <v>DelCalling</v>
      </c>
      <c r="C1316" s="5" t="str">
        <f>rawTransactionSheet!C1316</f>
        <v>85775</v>
      </c>
      <c r="D1316" s="5" t="str">
        <f>rawTransactionSheet!D1316</f>
        <v>VOLKSWAGEN</v>
      </c>
      <c r="E1316" s="5" t="str">
        <f>rawTransactionSheet!E1316</f>
        <v>Polo</v>
      </c>
      <c r="F1316" s="5" t="str">
        <f>IFERROR(VLOOKUP(E1316,modelMapping,2,0),E1316)</f>
        <v>Polo</v>
      </c>
      <c r="G1316" s="5" t="str">
        <f>rawTransactionSheet!F1316</f>
        <v>Highline1.2L (D)</v>
      </c>
      <c r="H1316" s="1" t="str">
        <f t="shared" si="1"/>
        <v>Highline1.2L (D)</v>
      </c>
      <c r="I1316" s="5" t="str">
        <f>rawTransactionSheet!G1316</f>
        <v>2011</v>
      </c>
      <c r="J1316" s="5" t="str">
        <f>rawTransactionSheet!H1316</f>
        <v>380000</v>
      </c>
      <c r="K1316" s="5" t="str">
        <f>rawTransactionSheet!I1316</f>
        <v>109282</v>
      </c>
      <c r="L1316" s="5" t="str">
        <f>rawTransactionSheet!J1316</f>
        <v>4</v>
      </c>
      <c r="M1316" s="5" t="str">
        <f>rawTransactionSheet!K1316</f>
        <v>1</v>
      </c>
      <c r="N1316" s="5" t="str">
        <f>rawTransactionSheet!L1316</f>
        <v>BANGALORE</v>
      </c>
    </row>
    <row r="1317">
      <c r="A1317" s="2">
        <v>42370.0</v>
      </c>
      <c r="B1317" s="5" t="str">
        <f>rawTransactionSheet!B1317</f>
        <v>RNS</v>
      </c>
      <c r="C1317" s="5" t="str">
        <f>rawTransactionSheet!C1317</f>
        <v>KA01MG658</v>
      </c>
      <c r="D1317" s="5" t="str">
        <f>rawTransactionSheet!D1317</f>
        <v>MARUTI SUZUKI</v>
      </c>
      <c r="E1317" s="5" t="str">
        <f>rawTransactionSheet!E1317</f>
        <v>Ritz</v>
      </c>
      <c r="F1317" s="5" t="str">
        <f>IFERROR(VLOOKUP(E1317,modelMapping,2,0),E1317)</f>
        <v>Ritz</v>
      </c>
      <c r="G1317" s="5" t="str">
        <f>rawTransactionSheet!F1317</f>
        <v>VDI</v>
      </c>
      <c r="H1317" s="1" t="str">
        <f t="shared" si="1"/>
        <v>VDI</v>
      </c>
      <c r="I1317" s="5" t="str">
        <f>rawTransactionSheet!G1317</f>
        <v>2010</v>
      </c>
      <c r="J1317" s="5" t="str">
        <f>rawTransactionSheet!H1317</f>
        <v>380000</v>
      </c>
      <c r="K1317" s="5" t="str">
        <f>rawTransactionSheet!I1317</f>
        <v>18171</v>
      </c>
      <c r="L1317" s="5" t="str">
        <f>rawTransactionSheet!J1317</f>
        <v>5.635616438</v>
      </c>
      <c r="M1317" s="5" t="str">
        <f>rawTransactionSheet!K1317</f>
        <v>2</v>
      </c>
      <c r="N1317" s="5" t="str">
        <f>rawTransactionSheet!L1317</f>
        <v>BANGALORE</v>
      </c>
    </row>
    <row r="1318">
      <c r="A1318" s="2">
        <v>42370.0</v>
      </c>
      <c r="B1318" s="5" t="str">
        <f>rawTransactionSheet!B1318</f>
        <v>Pratham</v>
      </c>
      <c r="C1318" s="5" t="str">
        <f>rawTransactionSheet!C1318</f>
        <v>168</v>
      </c>
      <c r="D1318" s="5" t="str">
        <f>rawTransactionSheet!D1318</f>
        <v>MARUTI SUZUKI</v>
      </c>
      <c r="E1318" s="5" t="str">
        <f>rawTransactionSheet!E1318</f>
        <v>Ritz</v>
      </c>
      <c r="F1318" s="5" t="str">
        <f>IFERROR(VLOOKUP(E1318,modelMapping,2,0),E1318)</f>
        <v>Ritz</v>
      </c>
      <c r="G1318" s="5" t="str">
        <f>rawTransactionSheet!F1318</f>
        <v>VXI ABS</v>
      </c>
      <c r="H1318" s="1" t="str">
        <f t="shared" si="1"/>
        <v>VXI ABS</v>
      </c>
      <c r="I1318" s="5" t="str">
        <f>rawTransactionSheet!G1318</f>
        <v>2010</v>
      </c>
      <c r="J1318" s="5" t="str">
        <f>rawTransactionSheet!H1318</f>
        <v>380000</v>
      </c>
      <c r="K1318" s="5" t="str">
        <f>rawTransactionSheet!I1318</f>
        <v>34606.43395</v>
      </c>
      <c r="L1318" s="5" t="str">
        <f>rawTransactionSheet!J1318</f>
        <v>4.325804244</v>
      </c>
      <c r="M1318" s="5" t="str">
        <f>rawTransactionSheet!K1318</f>
        <v>1</v>
      </c>
      <c r="N1318" s="5" t="str">
        <f>rawTransactionSheet!L1318</f>
        <v>BANGALORE</v>
      </c>
    </row>
    <row r="1319">
      <c r="A1319" s="2">
        <v>42370.0</v>
      </c>
      <c r="B1319" s="5" t="str">
        <f>rawTransactionSheet!B1319</f>
        <v>Pratham</v>
      </c>
      <c r="C1319" s="5" t="str">
        <f>rawTransactionSheet!C1319</f>
        <v>222</v>
      </c>
      <c r="D1319" s="5" t="str">
        <f>rawTransactionSheet!D1319</f>
        <v>MARUTI SUZUKI</v>
      </c>
      <c r="E1319" s="5" t="str">
        <f>rawTransactionSheet!E1319</f>
        <v>Swift</v>
      </c>
      <c r="F1319" s="5" t="str">
        <f>IFERROR(VLOOKUP(E1319,modelMapping,2,0),E1319)</f>
        <v>Swift</v>
      </c>
      <c r="G1319" s="5" t="str">
        <f>rawTransactionSheet!F1319</f>
        <v>VDI</v>
      </c>
      <c r="H1319" s="1" t="str">
        <f t="shared" si="1"/>
        <v>VDI</v>
      </c>
      <c r="I1319" s="5" t="str">
        <f>rawTransactionSheet!G1319</f>
        <v>2010</v>
      </c>
      <c r="J1319" s="5" t="str">
        <f>rawTransactionSheet!H1319</f>
        <v>380000</v>
      </c>
      <c r="K1319" s="5" t="str">
        <f>rawTransactionSheet!I1319</f>
        <v>56443.53182</v>
      </c>
      <c r="L1319" s="5" t="str">
        <f>rawTransactionSheet!J1319</f>
        <v>4.703627652</v>
      </c>
      <c r="M1319" s="5" t="str">
        <f>rawTransactionSheet!K1319</f>
        <v>1</v>
      </c>
      <c r="N1319" s="5" t="str">
        <f>rawTransactionSheet!L1319</f>
        <v>BANGALORE</v>
      </c>
    </row>
    <row r="1320">
      <c r="A1320" s="2">
        <v>42370.0</v>
      </c>
      <c r="B1320" s="5" t="str">
        <f>rawTransactionSheet!B1320</f>
        <v>Pratham</v>
      </c>
      <c r="C1320" s="5" t="str">
        <f>rawTransactionSheet!C1320</f>
        <v>368</v>
      </c>
      <c r="D1320" s="5" t="str">
        <f>rawTransactionSheet!D1320</f>
        <v>MARUTI SUZUKI</v>
      </c>
      <c r="E1320" s="5" t="str">
        <f>rawTransactionSheet!E1320</f>
        <v>Swift</v>
      </c>
      <c r="F1320" s="5" t="str">
        <f>IFERROR(VLOOKUP(E1320,modelMapping,2,0),E1320)</f>
        <v>Swift</v>
      </c>
      <c r="G1320" s="5" t="str">
        <f>rawTransactionSheet!F1320</f>
        <v>VXI</v>
      </c>
      <c r="H1320" s="1" t="str">
        <f t="shared" si="1"/>
        <v>VXI</v>
      </c>
      <c r="I1320" s="5" t="str">
        <f>rawTransactionSheet!G1320</f>
        <v>2009</v>
      </c>
      <c r="J1320" s="5" t="str">
        <f>rawTransactionSheet!H1320</f>
        <v>380000</v>
      </c>
      <c r="K1320" s="5" t="str">
        <f>rawTransactionSheet!I1320</f>
        <v>47244.35318</v>
      </c>
      <c r="L1320" s="5" t="str">
        <f>rawTransactionSheet!J1320</f>
        <v>5.905544148</v>
      </c>
      <c r="M1320" s="5" t="str">
        <f>rawTransactionSheet!K1320</f>
        <v>2</v>
      </c>
      <c r="N1320" s="5" t="str">
        <f>rawTransactionSheet!L1320</f>
        <v>BANGALORE</v>
      </c>
    </row>
    <row r="1321">
      <c r="A1321" s="2">
        <v>42370.0</v>
      </c>
      <c r="B1321" s="5" t="str">
        <f>rawTransactionSheet!B1321</f>
        <v>RNS</v>
      </c>
      <c r="C1321" s="5" t="str">
        <f>rawTransactionSheet!C1321</f>
        <v>KA02ME5028</v>
      </c>
      <c r="D1321" s="5" t="str">
        <f>rawTransactionSheet!D1321</f>
        <v>MARUTI SUZUKI</v>
      </c>
      <c r="E1321" s="5" t="str">
        <f>rawTransactionSheet!E1321</f>
        <v>Swift</v>
      </c>
      <c r="F1321" s="5" t="str">
        <f>IFERROR(VLOOKUP(E1321,modelMapping,2,0),E1321)</f>
        <v>Swift</v>
      </c>
      <c r="G1321" s="5" t="str">
        <f>rawTransactionSheet!F1321</f>
        <v>VXI</v>
      </c>
      <c r="H1321" s="1" t="str">
        <f t="shared" si="1"/>
        <v>VXI</v>
      </c>
      <c r="I1321" s="5" t="str">
        <f>rawTransactionSheet!G1321</f>
        <v>2010</v>
      </c>
      <c r="J1321" s="5" t="str">
        <f>rawTransactionSheet!H1321</f>
        <v>380000</v>
      </c>
      <c r="K1321" s="5" t="str">
        <f>rawTransactionSheet!I1321</f>
        <v>61153</v>
      </c>
      <c r="L1321" s="5" t="str">
        <f>rawTransactionSheet!J1321</f>
        <v>5.789041096</v>
      </c>
      <c r="M1321" s="5" t="str">
        <f>rawTransactionSheet!K1321</f>
        <v>2</v>
      </c>
      <c r="N1321" s="5" t="str">
        <f>rawTransactionSheet!L1321</f>
        <v>BANGALORE</v>
      </c>
    </row>
    <row r="1322">
      <c r="A1322" s="2">
        <v>42370.0</v>
      </c>
      <c r="B1322" s="5" t="str">
        <f>rawTransactionSheet!B1322</f>
        <v>Pratham</v>
      </c>
      <c r="C1322" s="5" t="str">
        <f>rawTransactionSheet!C1322</f>
        <v>69</v>
      </c>
      <c r="D1322" s="5" t="str">
        <f>rawTransactionSheet!D1322</f>
        <v>MARUTI SUZUKI</v>
      </c>
      <c r="E1322" s="5" t="str">
        <f>rawTransactionSheet!E1322</f>
        <v>Swift</v>
      </c>
      <c r="F1322" s="5" t="str">
        <f>IFERROR(VLOOKUP(E1322,modelMapping,2,0),E1322)</f>
        <v>Swift</v>
      </c>
      <c r="G1322" s="5" t="str">
        <f>rawTransactionSheet!F1322</f>
        <v>ZDI</v>
      </c>
      <c r="H1322" s="1" t="str">
        <f t="shared" si="1"/>
        <v>ZDI</v>
      </c>
      <c r="I1322" s="5" t="str">
        <f>rawTransactionSheet!G1322</f>
        <v>2012</v>
      </c>
      <c r="J1322" s="5" t="str">
        <f>rawTransactionSheet!H1322</f>
        <v>380000</v>
      </c>
      <c r="K1322" s="5" t="str">
        <f>rawTransactionSheet!I1322</f>
        <v>35975.35934</v>
      </c>
      <c r="L1322" s="5" t="str">
        <f>rawTransactionSheet!J1322</f>
        <v>2.997946612</v>
      </c>
      <c r="M1322" s="5" t="str">
        <f>rawTransactionSheet!K1322</f>
        <v>1</v>
      </c>
      <c r="N1322" s="5" t="str">
        <f>rawTransactionSheet!L1322</f>
        <v>BANGALORE</v>
      </c>
    </row>
    <row r="1323">
      <c r="A1323" s="2">
        <v>42370.0</v>
      </c>
      <c r="B1323" s="5" t="str">
        <f>rawTransactionSheet!B1323</f>
        <v>RNS</v>
      </c>
      <c r="C1323" s="5" t="str">
        <f>rawTransactionSheet!C1323</f>
        <v>KA51MF4438</v>
      </c>
      <c r="D1323" s="5" t="str">
        <f>rawTransactionSheet!D1323</f>
        <v>MARUTI SUZUKI</v>
      </c>
      <c r="E1323" s="5" t="str">
        <f>rawTransactionSheet!E1323</f>
        <v>Wagon R</v>
      </c>
      <c r="F1323" s="5" t="str">
        <f>IFERROR(VLOOKUP(E1323,modelMapping,2,0),E1323)</f>
        <v>Wagon R</v>
      </c>
      <c r="G1323" s="5" t="str">
        <f>rawTransactionSheet!F1323</f>
        <v>VXI</v>
      </c>
      <c r="H1323" s="1" t="str">
        <f t="shared" si="1"/>
        <v>VXI</v>
      </c>
      <c r="I1323" s="5" t="str">
        <f>rawTransactionSheet!G1323</f>
        <v>2014</v>
      </c>
      <c r="J1323" s="5" t="str">
        <f>rawTransactionSheet!H1323</f>
        <v>380000</v>
      </c>
      <c r="K1323" s="5" t="str">
        <f>rawTransactionSheet!I1323</f>
        <v>18171</v>
      </c>
      <c r="L1323" s="5" t="str">
        <f>rawTransactionSheet!J1323</f>
        <v>1.591780822</v>
      </c>
      <c r="M1323" s="5" t="str">
        <f>rawTransactionSheet!K1323</f>
        <v>2</v>
      </c>
      <c r="N1323" s="5" t="str">
        <f>rawTransactionSheet!L1323</f>
        <v>BANGALORE</v>
      </c>
    </row>
    <row r="1324">
      <c r="A1324" s="2">
        <v>42370.0</v>
      </c>
      <c r="B1324" s="5" t="str">
        <f>rawTransactionSheet!B1324</f>
        <v>Pratham</v>
      </c>
      <c r="C1324" s="5" t="str">
        <f>rawTransactionSheet!C1324</f>
        <v>28</v>
      </c>
      <c r="D1324" s="5" t="str">
        <f>rawTransactionSheet!D1324</f>
        <v>MARUTI SUZUKI</v>
      </c>
      <c r="E1324" s="5" t="str">
        <f>rawTransactionSheet!E1324</f>
        <v>Wagon R 1.0</v>
      </c>
      <c r="F1324" s="1" t="str">
        <f>IFERROR(VLOOKUP(E1324,modelMapping,2,0),E1324)</f>
        <v>Wagon R</v>
      </c>
      <c r="G1324" s="5" t="str">
        <f>rawTransactionSheet!F1324</f>
        <v>LXI</v>
      </c>
      <c r="H1324" s="1" t="str">
        <f t="shared" si="1"/>
        <v>LXI</v>
      </c>
      <c r="I1324" s="5" t="str">
        <f>rawTransactionSheet!G1324</f>
        <v>2012</v>
      </c>
      <c r="J1324" s="5" t="str">
        <f>rawTransactionSheet!H1324</f>
        <v>380000</v>
      </c>
      <c r="K1324" s="5" t="str">
        <f>rawTransactionSheet!I1324</f>
        <v>21245.72211</v>
      </c>
      <c r="L1324" s="5" t="str">
        <f>rawTransactionSheet!J1324</f>
        <v>2.655715264</v>
      </c>
      <c r="M1324" s="5" t="str">
        <f>rawTransactionSheet!K1324</f>
        <v>1</v>
      </c>
      <c r="N1324" s="5" t="str">
        <f>rawTransactionSheet!L1324</f>
        <v>BANGALORE</v>
      </c>
    </row>
    <row r="1325">
      <c r="A1325" s="2">
        <v>42370.0</v>
      </c>
      <c r="B1325" s="5" t="str">
        <f>rawTransactionSheet!B1325</f>
        <v>Pratham</v>
      </c>
      <c r="C1325" s="5" t="str">
        <f>rawTransactionSheet!C1325</f>
        <v>367</v>
      </c>
      <c r="D1325" s="5" t="str">
        <f>rawTransactionSheet!D1325</f>
        <v>MARUTI SUZUKI</v>
      </c>
      <c r="E1325" s="5" t="str">
        <f>rawTransactionSheet!E1325</f>
        <v>Swift</v>
      </c>
      <c r="F1325" s="5" t="str">
        <f>IFERROR(VLOOKUP(E1325,modelMapping,2,0),E1325)</f>
        <v>Swift</v>
      </c>
      <c r="G1325" s="5" t="str">
        <f>rawTransactionSheet!F1325</f>
        <v>VXI</v>
      </c>
      <c r="H1325" s="1" t="str">
        <f t="shared" si="1"/>
        <v>VXI</v>
      </c>
      <c r="I1325" s="5" t="str">
        <f>rawTransactionSheet!G1325</f>
        <v>2009</v>
      </c>
      <c r="J1325" s="5" t="str">
        <f>rawTransactionSheet!H1325</f>
        <v>379620</v>
      </c>
      <c r="K1325" s="5" t="str">
        <f>rawTransactionSheet!I1325</f>
        <v>47244.35318</v>
      </c>
      <c r="L1325" s="5" t="str">
        <f>rawTransactionSheet!J1325</f>
        <v>5.905544148</v>
      </c>
      <c r="M1325" s="5" t="str">
        <f>rawTransactionSheet!K1325</f>
        <v>2</v>
      </c>
      <c r="N1325" s="5" t="str">
        <f>rawTransactionSheet!L1325</f>
        <v>BANGALORE</v>
      </c>
    </row>
    <row r="1326">
      <c r="A1326" s="2">
        <v>42370.0</v>
      </c>
      <c r="B1326" s="5" t="str">
        <f>rawTransactionSheet!B1326</f>
        <v>Pratham</v>
      </c>
      <c r="C1326" s="5" t="str">
        <f>rawTransactionSheet!C1326</f>
        <v>123</v>
      </c>
      <c r="D1326" s="5" t="str">
        <f>rawTransactionSheet!D1326</f>
        <v>MARUTI SUZUKI</v>
      </c>
      <c r="E1326" s="5" t="str">
        <f>rawTransactionSheet!E1326</f>
        <v>Swift Dzire</v>
      </c>
      <c r="F1326" s="5" t="str">
        <f>IFERROR(VLOOKUP(E1326,modelMapping,2,0),E1326)</f>
        <v>Swift Dzire</v>
      </c>
      <c r="G1326" s="5" t="str">
        <f>rawTransactionSheet!F1326</f>
        <v>LXI</v>
      </c>
      <c r="H1326" s="1" t="str">
        <f t="shared" si="1"/>
        <v>LXI</v>
      </c>
      <c r="I1326" s="5" t="str">
        <f>rawTransactionSheet!G1326</f>
        <v>2011</v>
      </c>
      <c r="J1326" s="5" t="str">
        <f>rawTransactionSheet!H1326</f>
        <v>379620</v>
      </c>
      <c r="K1326" s="5" t="str">
        <f>rawTransactionSheet!I1326</f>
        <v>31408.62423</v>
      </c>
      <c r="L1326" s="5" t="str">
        <f>rawTransactionSheet!J1326</f>
        <v>3.926078029</v>
      </c>
      <c r="M1326" s="5" t="str">
        <f>rawTransactionSheet!K1326</f>
        <v>1</v>
      </c>
      <c r="N1326" s="5" t="str">
        <f>rawTransactionSheet!L1326</f>
        <v>BANGALORE</v>
      </c>
    </row>
    <row r="1327">
      <c r="A1327" s="2">
        <v>42370.0</v>
      </c>
      <c r="B1327" s="5" t="str">
        <f>rawTransactionSheet!B1327</f>
        <v>Pratham</v>
      </c>
      <c r="C1327" s="5" t="str">
        <f>rawTransactionSheet!C1327</f>
        <v>365</v>
      </c>
      <c r="D1327" s="5" t="str">
        <f>rawTransactionSheet!D1327</f>
        <v>MARUTI SUZUKI</v>
      </c>
      <c r="E1327" s="5" t="str">
        <f>rawTransactionSheet!E1327</f>
        <v>SX4</v>
      </c>
      <c r="F1327" s="5" t="str">
        <f>IFERROR(VLOOKUP(E1327,modelMapping,2,0),E1327)</f>
        <v>SX4</v>
      </c>
      <c r="G1327" s="5" t="str">
        <f>rawTransactionSheet!F1327</f>
        <v>ZXI</v>
      </c>
      <c r="H1327" s="1" t="str">
        <f t="shared" si="1"/>
        <v>ZXI</v>
      </c>
      <c r="I1327" s="5" t="str">
        <f>rawTransactionSheet!G1327</f>
        <v>2009</v>
      </c>
      <c r="J1327" s="5" t="str">
        <f>rawTransactionSheet!H1327</f>
        <v>379620</v>
      </c>
      <c r="K1327" s="5" t="str">
        <f>rawTransactionSheet!I1327</f>
        <v>47156.74196</v>
      </c>
      <c r="L1327" s="5" t="str">
        <f>rawTransactionSheet!J1327</f>
        <v>5.894592745</v>
      </c>
      <c r="M1327" s="5" t="str">
        <f>rawTransactionSheet!K1327</f>
        <v>2</v>
      </c>
      <c r="N1327" s="5" t="str">
        <f>rawTransactionSheet!L1327</f>
        <v>BANGALORE</v>
      </c>
    </row>
    <row r="1328">
      <c r="A1328" s="2">
        <v>42370.0</v>
      </c>
      <c r="B1328" s="5" t="str">
        <f>rawTransactionSheet!B1328</f>
        <v>PrasoonData</v>
      </c>
      <c r="C1328" s="5" t="str">
        <f>rawTransactionSheet!C1328</f>
        <v>Prasoon830</v>
      </c>
      <c r="D1328" s="5" t="str">
        <f>rawTransactionSheet!D1328</f>
        <v>MARUTI SUZUKI</v>
      </c>
      <c r="E1328" s="5" t="str">
        <f>rawTransactionSheet!E1328</f>
        <v>Swift</v>
      </c>
      <c r="F1328" s="5" t="str">
        <f>IFERROR(VLOOKUP(E1328,modelMapping,2,0),E1328)</f>
        <v>Swift</v>
      </c>
      <c r="G1328" s="5" t="str">
        <f>rawTransactionSheet!F1328</f>
        <v>ZXI</v>
      </c>
      <c r="H1328" s="1" t="str">
        <f t="shared" si="1"/>
        <v>ZXI</v>
      </c>
      <c r="I1328" s="5" t="str">
        <f>rawTransactionSheet!G1328</f>
        <v>2012</v>
      </c>
      <c r="J1328" s="5" t="str">
        <f>rawTransactionSheet!H1328</f>
        <v>379428.5557</v>
      </c>
      <c r="K1328" s="5" t="str">
        <f>rawTransactionSheet!I1328</f>
        <v>130000</v>
      </c>
      <c r="L1328" s="5" t="str">
        <f>rawTransactionSheet!J1328</f>
        <v>3</v>
      </c>
      <c r="M1328" s="5" t="str">
        <f>rawTransactionSheet!K1328</f>
        <v>1</v>
      </c>
      <c r="N1328" s="5" t="str">
        <f>rawTransactionSheet!L1328</f>
        <v>BANGALORE</v>
      </c>
    </row>
    <row r="1329">
      <c r="A1329" s="2">
        <v>42370.0</v>
      </c>
      <c r="B1329" s="5" t="str">
        <f>rawTransactionSheet!B1329</f>
        <v>Pratham</v>
      </c>
      <c r="C1329" s="5" t="str">
        <f>rawTransactionSheet!C1329</f>
        <v>27</v>
      </c>
      <c r="D1329" s="5" t="str">
        <f>rawTransactionSheet!D1329</f>
        <v>MARUTI SUZUKI</v>
      </c>
      <c r="E1329" s="5" t="str">
        <f>rawTransactionSheet!E1329</f>
        <v>Wagon R 1.0</v>
      </c>
      <c r="F1329" s="1" t="str">
        <f>IFERROR(VLOOKUP(E1329,modelMapping,2,0),E1329)</f>
        <v>Wagon R</v>
      </c>
      <c r="G1329" s="5" t="str">
        <f>rawTransactionSheet!F1329</f>
        <v>LXI</v>
      </c>
      <c r="H1329" s="1" t="str">
        <f t="shared" si="1"/>
        <v>LXI</v>
      </c>
      <c r="I1329" s="5" t="str">
        <f>rawTransactionSheet!G1329</f>
        <v>2012</v>
      </c>
      <c r="J1329" s="5" t="str">
        <f>rawTransactionSheet!H1329</f>
        <v>378510</v>
      </c>
      <c r="K1329" s="5" t="str">
        <f>rawTransactionSheet!I1329</f>
        <v>21245.72211</v>
      </c>
      <c r="L1329" s="5" t="str">
        <f>rawTransactionSheet!J1329</f>
        <v>2.655715264</v>
      </c>
      <c r="M1329" s="5" t="str">
        <f>rawTransactionSheet!K1329</f>
        <v>1</v>
      </c>
      <c r="N1329" s="5" t="str">
        <f>rawTransactionSheet!L1329</f>
        <v>BANGALORE</v>
      </c>
    </row>
    <row r="1330">
      <c r="A1330" s="2">
        <v>42370.0</v>
      </c>
      <c r="B1330" s="5" t="str">
        <f>rawTransactionSheet!B1330</f>
        <v>PrasoonData</v>
      </c>
      <c r="C1330" s="5" t="str">
        <f>rawTransactionSheet!C1330</f>
        <v>Prasoon311</v>
      </c>
      <c r="D1330" s="5" t="str">
        <f>rawTransactionSheet!D1330</f>
        <v>MARUTI SUZUKI</v>
      </c>
      <c r="E1330" s="5" t="str">
        <f>rawTransactionSheet!E1330</f>
        <v>Swift</v>
      </c>
      <c r="F1330" s="5" t="str">
        <f>IFERROR(VLOOKUP(E1330,modelMapping,2,0),E1330)</f>
        <v>Swift</v>
      </c>
      <c r="G1330" s="5" t="str">
        <f>rawTransactionSheet!F1330</f>
        <v>LXI</v>
      </c>
      <c r="H1330" s="1" t="str">
        <f t="shared" si="1"/>
        <v>LXI</v>
      </c>
      <c r="I1330" s="5" t="str">
        <f>rawTransactionSheet!G1330</f>
        <v>2013</v>
      </c>
      <c r="J1330" s="5" t="str">
        <f>rawTransactionSheet!H1330</f>
        <v>378170.9456</v>
      </c>
      <c r="K1330" s="5" t="str">
        <f>rawTransactionSheet!I1330</f>
        <v>60000</v>
      </c>
      <c r="L1330" s="5" t="str">
        <f>rawTransactionSheet!J1330</f>
        <v>2</v>
      </c>
      <c r="M1330" s="5" t="str">
        <f>rawTransactionSheet!K1330</f>
        <v>1</v>
      </c>
      <c r="N1330" s="5" t="str">
        <f>rawTransactionSheet!L1330</f>
        <v>BANGALORE</v>
      </c>
    </row>
    <row r="1331">
      <c r="A1331" s="2">
        <v>42370.0</v>
      </c>
      <c r="B1331" s="5" t="str">
        <f>rawTransactionSheet!B1331</f>
        <v>PrasoonData</v>
      </c>
      <c r="C1331" s="5" t="str">
        <f>rawTransactionSheet!C1331</f>
        <v>Prasoon775</v>
      </c>
      <c r="D1331" s="5" t="str">
        <f>rawTransactionSheet!D1331</f>
        <v>MARUTI SUZUKI</v>
      </c>
      <c r="E1331" s="5" t="str">
        <f>rawTransactionSheet!E1331</f>
        <v>Swift</v>
      </c>
      <c r="F1331" s="5" t="str">
        <f>IFERROR(VLOOKUP(E1331,modelMapping,2,0),E1331)</f>
        <v>Swift</v>
      </c>
      <c r="G1331" s="5" t="str">
        <f>rawTransactionSheet!F1331</f>
        <v>ZXI</v>
      </c>
      <c r="H1331" s="1" t="str">
        <f t="shared" si="1"/>
        <v>ZXI</v>
      </c>
      <c r="I1331" s="5" t="str">
        <f>rawTransactionSheet!G1331</f>
        <v>2009</v>
      </c>
      <c r="J1331" s="5" t="str">
        <f>rawTransactionSheet!H1331</f>
        <v>378119.293</v>
      </c>
      <c r="K1331" s="5" t="str">
        <f>rawTransactionSheet!I1331</f>
        <v>60000</v>
      </c>
      <c r="L1331" s="5" t="str">
        <f>rawTransactionSheet!J1331</f>
        <v>6</v>
      </c>
      <c r="M1331" s="5" t="str">
        <f>rawTransactionSheet!K1331</f>
        <v>1</v>
      </c>
      <c r="N1331" s="5" t="str">
        <f>rawTransactionSheet!L1331</f>
        <v>BANGALORE</v>
      </c>
    </row>
    <row r="1332">
      <c r="A1332" s="2">
        <v>42370.0</v>
      </c>
      <c r="B1332" s="5" t="str">
        <f>rawTransactionSheet!B1332</f>
        <v>RNS</v>
      </c>
      <c r="C1332" s="5" t="str">
        <f>rawTransactionSheet!C1332</f>
        <v>KA02MG3989</v>
      </c>
      <c r="D1332" s="5" t="str">
        <f>rawTransactionSheet!D1332</f>
        <v>MARUTI SUZUKI</v>
      </c>
      <c r="E1332" s="5" t="str">
        <f>rawTransactionSheet!E1332</f>
        <v>Swift</v>
      </c>
      <c r="F1332" s="5" t="str">
        <f>IFERROR(VLOOKUP(E1332,modelMapping,2,0),E1332)</f>
        <v>Swift</v>
      </c>
      <c r="G1332" s="5" t="str">
        <f>rawTransactionSheet!F1332</f>
        <v>VDI</v>
      </c>
      <c r="H1332" s="1" t="str">
        <f t="shared" si="1"/>
        <v>VDI</v>
      </c>
      <c r="I1332" s="5" t="str">
        <f>rawTransactionSheet!G1332</f>
        <v>2012</v>
      </c>
      <c r="J1332" s="5" t="str">
        <f>rawTransactionSheet!H1332</f>
        <v>378000</v>
      </c>
      <c r="K1332" s="5" t="str">
        <f>rawTransactionSheet!I1332</f>
        <v>47731</v>
      </c>
      <c r="L1332" s="5" t="str">
        <f>rawTransactionSheet!J1332</f>
        <v>3.706849315</v>
      </c>
      <c r="M1332" s="5" t="str">
        <f>rawTransactionSheet!K1332</f>
        <v>2</v>
      </c>
      <c r="N1332" s="5" t="str">
        <f>rawTransactionSheet!L1332</f>
        <v>BANGALORE</v>
      </c>
    </row>
    <row r="1333">
      <c r="A1333" s="2">
        <v>42370.0</v>
      </c>
      <c r="B1333" s="5" t="str">
        <f>rawTransactionSheet!B1333</f>
        <v>PrasoonData</v>
      </c>
      <c r="C1333" s="5" t="str">
        <f>rawTransactionSheet!C1333</f>
        <v>Prasoon594</v>
      </c>
      <c r="D1333" s="5" t="str">
        <f>rawTransactionSheet!D1333</f>
        <v>MARUTI SUZUKI</v>
      </c>
      <c r="E1333" s="5" t="str">
        <f>rawTransactionSheet!E1333</f>
        <v>Swift</v>
      </c>
      <c r="F1333" s="5" t="str">
        <f>IFERROR(VLOOKUP(E1333,modelMapping,2,0),E1333)</f>
        <v>Swift</v>
      </c>
      <c r="G1333" s="5" t="str">
        <f>rawTransactionSheet!F1333</f>
        <v>VXI ABS</v>
      </c>
      <c r="H1333" s="1" t="str">
        <f t="shared" si="1"/>
        <v>VXI ABS</v>
      </c>
      <c r="I1333" s="5" t="str">
        <f>rawTransactionSheet!G1333</f>
        <v>2009</v>
      </c>
      <c r="J1333" s="5" t="str">
        <f>rawTransactionSheet!H1333</f>
        <v>377795.76</v>
      </c>
      <c r="K1333" s="5" t="str">
        <f>rawTransactionSheet!I1333</f>
        <v>10000</v>
      </c>
      <c r="L1333" s="5" t="str">
        <f>rawTransactionSheet!J1333</f>
        <v>6</v>
      </c>
      <c r="M1333" s="5" t="str">
        <f>rawTransactionSheet!K1333</f>
        <v>1</v>
      </c>
      <c r="N1333" s="5" t="str">
        <f>rawTransactionSheet!L1333</f>
        <v>BANGALORE</v>
      </c>
    </row>
    <row r="1334">
      <c r="A1334" s="2">
        <v>42370.0</v>
      </c>
      <c r="B1334" s="5" t="str">
        <f>rawTransactionSheet!B1334</f>
        <v>PrasoonData</v>
      </c>
      <c r="C1334" s="5" t="str">
        <f>rawTransactionSheet!C1334</f>
        <v>Prasoon088</v>
      </c>
      <c r="D1334" s="5" t="str">
        <f>rawTransactionSheet!D1334</f>
        <v>MARUTI SUZUKI</v>
      </c>
      <c r="E1334" s="5" t="str">
        <f>rawTransactionSheet!E1334</f>
        <v>Swift</v>
      </c>
      <c r="F1334" s="5" t="str">
        <f>IFERROR(VLOOKUP(E1334,modelMapping,2,0),E1334)</f>
        <v>Swift</v>
      </c>
      <c r="G1334" s="5" t="str">
        <f>rawTransactionSheet!F1334</f>
        <v>GLAM</v>
      </c>
      <c r="H1334" s="1" t="str">
        <f t="shared" si="1"/>
        <v>GLAM</v>
      </c>
      <c r="I1334" s="5" t="str">
        <f>rawTransactionSheet!G1334</f>
        <v>2010</v>
      </c>
      <c r="J1334" s="5" t="str">
        <f>rawTransactionSheet!H1334</f>
        <v>377651.6523</v>
      </c>
      <c r="K1334" s="5" t="str">
        <f>rawTransactionSheet!I1334</f>
        <v>70000</v>
      </c>
      <c r="L1334" s="5" t="str">
        <f>rawTransactionSheet!J1334</f>
        <v>5</v>
      </c>
      <c r="M1334" s="5" t="str">
        <f>rawTransactionSheet!K1334</f>
        <v>1</v>
      </c>
      <c r="N1334" s="5" t="str">
        <f>rawTransactionSheet!L1334</f>
        <v>BANGALORE</v>
      </c>
    </row>
    <row r="1335">
      <c r="A1335" s="2">
        <v>42370.0</v>
      </c>
      <c r="B1335" s="5" t="str">
        <f>rawTransactionSheet!B1335</f>
        <v>RNS</v>
      </c>
      <c r="C1335" s="5" t="str">
        <f>rawTransactionSheet!C1335</f>
        <v>KA04MQ3418</v>
      </c>
      <c r="D1335" s="5" t="str">
        <f>rawTransactionSheet!D1335</f>
        <v>MARUTI SUZUKI</v>
      </c>
      <c r="E1335" s="5" t="str">
        <f>rawTransactionSheet!E1335</f>
        <v>Alto K10</v>
      </c>
      <c r="F1335" s="5" t="str">
        <f>IFERROR(VLOOKUP(E1335,modelMapping,2,0),E1335)</f>
        <v>Alto K10</v>
      </c>
      <c r="G1335" s="5" t="str">
        <f>rawTransactionSheet!F1335</f>
        <v>VXI</v>
      </c>
      <c r="H1335" s="1" t="str">
        <f t="shared" si="1"/>
        <v>VXI</v>
      </c>
      <c r="I1335" s="5" t="str">
        <f>rawTransactionSheet!G1335</f>
        <v>2015</v>
      </c>
      <c r="J1335" s="5" t="str">
        <f>rawTransactionSheet!H1335</f>
        <v>377400</v>
      </c>
      <c r="K1335" s="5" t="str">
        <f>rawTransactionSheet!I1335</f>
        <v>7358</v>
      </c>
      <c r="L1335" s="5" t="str">
        <f>rawTransactionSheet!J1335</f>
        <v>0.994520548</v>
      </c>
      <c r="M1335" s="5" t="str">
        <f>rawTransactionSheet!K1335</f>
        <v>2</v>
      </c>
      <c r="N1335" s="5" t="str">
        <f>rawTransactionSheet!L1335</f>
        <v>BANGALORE</v>
      </c>
    </row>
    <row r="1336">
      <c r="A1336" s="2">
        <v>42370.0</v>
      </c>
      <c r="B1336" s="5" t="str">
        <f>rawTransactionSheet!B1336</f>
        <v>NandiBid</v>
      </c>
      <c r="C1336" s="5" t="str">
        <f>rawTransactionSheet!C1336</f>
        <v>133999</v>
      </c>
      <c r="D1336" s="5" t="str">
        <f>rawTransactionSheet!D1336</f>
        <v>FORD</v>
      </c>
      <c r="E1336" s="5" t="str">
        <f>rawTransactionSheet!E1336</f>
        <v>FIGO</v>
      </c>
      <c r="F1336" s="5" t="str">
        <f>IFERROR(VLOOKUP(E1336,modelMapping,2,0),E1336)</f>
        <v>FIGO</v>
      </c>
      <c r="G1336" s="5" t="str">
        <f>rawTransactionSheet!F1336</f>
        <v>DURATORQ DIESEL EXI 1.4</v>
      </c>
      <c r="H1336" s="1" t="str">
        <f t="shared" si="1"/>
        <v>DURATORQ DIESEL EXI 1.4</v>
      </c>
      <c r="I1336" s="5" t="str">
        <f>rawTransactionSheet!G1336</f>
        <v>2012</v>
      </c>
      <c r="J1336" s="5" t="str">
        <f>rawTransactionSheet!H1336</f>
        <v>377400</v>
      </c>
      <c r="K1336" s="5" t="str">
        <f>rawTransactionSheet!I1336</f>
        <v>34386</v>
      </c>
      <c r="L1336" s="5" t="str">
        <f>rawTransactionSheet!J1336</f>
        <v>4</v>
      </c>
      <c r="M1336" s="5" t="str">
        <f>rawTransactionSheet!K1336</f>
        <v>1</v>
      </c>
      <c r="N1336" s="5" t="str">
        <f>rawTransactionSheet!L1336</f>
        <v>BANGALORE</v>
      </c>
      <c r="O1336" s="1" t="str">
        <f t="shared" ref="O1336:O1342" si="86">VALUE(C1336)</f>
        <v>133999</v>
      </c>
      <c r="P1336" s="1" t="str">
        <f>MATCH(O1336,rawBidData!$A$2:$A$146,0)</f>
        <v>#N/A</v>
      </c>
    </row>
    <row r="1337">
      <c r="A1337" s="2">
        <v>42370.0</v>
      </c>
      <c r="B1337" s="5" t="str">
        <f>rawTransactionSheet!B1337</f>
        <v>NandiBid</v>
      </c>
      <c r="C1337" s="5" t="str">
        <f>rawTransactionSheet!C1337</f>
        <v>134097</v>
      </c>
      <c r="D1337" s="5" t="str">
        <f>rawTransactionSheet!D1337</f>
        <v>HYUNDAI</v>
      </c>
      <c r="E1337" s="5" t="str">
        <f>rawTransactionSheet!E1337</f>
        <v>I10</v>
      </c>
      <c r="F1337" s="5" t="str">
        <f>IFERROR(VLOOKUP(E1337,modelMapping,2,0),E1337)</f>
        <v>I10</v>
      </c>
      <c r="G1337" s="5" t="str">
        <f>rawTransactionSheet!F1337</f>
        <v>ASTA 1.2 KAPPA2</v>
      </c>
      <c r="H1337" s="1" t="str">
        <f t="shared" si="1"/>
        <v>ASTA 1.2 KAPPA2</v>
      </c>
      <c r="I1337" s="5" t="str">
        <f>rawTransactionSheet!G1337</f>
        <v>2012</v>
      </c>
      <c r="J1337" s="5" t="str">
        <f>rawTransactionSheet!H1337</f>
        <v>377400</v>
      </c>
      <c r="K1337" s="5" t="str">
        <f>rawTransactionSheet!I1337</f>
        <v>15783</v>
      </c>
      <c r="L1337" s="5" t="str">
        <f>rawTransactionSheet!J1337</f>
        <v>4</v>
      </c>
      <c r="M1337" s="5" t="str">
        <f>rawTransactionSheet!K1337</f>
        <v>1</v>
      </c>
      <c r="N1337" s="5" t="str">
        <f>rawTransactionSheet!L1337</f>
        <v>BANGALORE</v>
      </c>
      <c r="O1337" s="1" t="str">
        <f t="shared" si="86"/>
        <v>134097</v>
      </c>
      <c r="P1337" s="1" t="str">
        <f>MATCH(O1337,rawBidData!$A$2:$A$146,0)</f>
        <v>#N/A</v>
      </c>
    </row>
    <row r="1338">
      <c r="A1338" s="2">
        <v>42370.0</v>
      </c>
      <c r="B1338" s="5" t="str">
        <f>rawTransactionSheet!B1338</f>
        <v>NandiBid</v>
      </c>
      <c r="C1338" s="5" t="str">
        <f>rawTransactionSheet!C1338</f>
        <v>137027</v>
      </c>
      <c r="D1338" s="5" t="str">
        <f>rawTransactionSheet!D1338</f>
        <v>HYUNDAI</v>
      </c>
      <c r="E1338" s="5" t="str">
        <f>rawTransactionSheet!E1338</f>
        <v>I10</v>
      </c>
      <c r="F1338" s="5" t="str">
        <f>IFERROR(VLOOKUP(E1338,modelMapping,2,0),E1338)</f>
        <v>I10</v>
      </c>
      <c r="G1338" s="5" t="str">
        <f>rawTransactionSheet!F1338</f>
        <v>MAGNA 1.1 IRDE2</v>
      </c>
      <c r="H1338" s="1" t="str">
        <f t="shared" si="1"/>
        <v>MAGNA 1.1 IRDE2</v>
      </c>
      <c r="I1338" s="5" t="str">
        <f>rawTransactionSheet!G1338</f>
        <v>2014</v>
      </c>
      <c r="J1338" s="5" t="str">
        <f>rawTransactionSheet!H1338</f>
        <v>377400</v>
      </c>
      <c r="K1338" s="5" t="str">
        <f>rawTransactionSheet!I1338</f>
        <v>17150</v>
      </c>
      <c r="L1338" s="5" t="str">
        <f>rawTransactionSheet!J1338</f>
        <v>2</v>
      </c>
      <c r="M1338" s="5" t="str">
        <f>rawTransactionSheet!K1338</f>
        <v>1</v>
      </c>
      <c r="N1338" s="5" t="str">
        <f>rawTransactionSheet!L1338</f>
        <v>BANGALORE</v>
      </c>
      <c r="O1338" s="1" t="str">
        <f t="shared" si="86"/>
        <v>137027</v>
      </c>
      <c r="P1338" s="1" t="str">
        <f>MATCH(O1338,rawBidData!$A$2:$A$146,0)</f>
        <v>115</v>
      </c>
    </row>
    <row r="1339">
      <c r="A1339" s="2">
        <v>42370.0</v>
      </c>
      <c r="B1339" s="5" t="str">
        <f>rawTransactionSheet!B1339</f>
        <v>NandiBid</v>
      </c>
      <c r="C1339" s="5" t="str">
        <f>rawTransactionSheet!C1339</f>
        <v>132315</v>
      </c>
      <c r="D1339" s="5" t="str">
        <f>rawTransactionSheet!D1339</f>
        <v>NISSAN</v>
      </c>
      <c r="E1339" s="5" t="str">
        <f>rawTransactionSheet!E1339</f>
        <v>MICRA</v>
      </c>
      <c r="F1339" s="5" t="str">
        <f>IFERROR(VLOOKUP(E1339,modelMapping,2,0),E1339)</f>
        <v>MICRA</v>
      </c>
      <c r="G1339" s="5" t="str">
        <f>rawTransactionSheet!F1339</f>
        <v>XV PREMIUM DIESEL</v>
      </c>
      <c r="H1339" s="1" t="str">
        <f t="shared" si="1"/>
        <v>XV PREMIUM DIESEL</v>
      </c>
      <c r="I1339" s="5" t="str">
        <f>rawTransactionSheet!G1339</f>
        <v>2012</v>
      </c>
      <c r="J1339" s="5" t="str">
        <f>rawTransactionSheet!H1339</f>
        <v>377400</v>
      </c>
      <c r="K1339" s="5" t="str">
        <f>rawTransactionSheet!I1339</f>
        <v>39400</v>
      </c>
      <c r="L1339" s="5" t="str">
        <f>rawTransactionSheet!J1339</f>
        <v>4</v>
      </c>
      <c r="M1339" s="5" t="str">
        <f>rawTransactionSheet!K1339</f>
        <v>1</v>
      </c>
      <c r="N1339" s="5" t="str">
        <f>rawTransactionSheet!L1339</f>
        <v>BANGALORE</v>
      </c>
      <c r="O1339" s="1" t="str">
        <f t="shared" si="86"/>
        <v>132315</v>
      </c>
      <c r="P1339" s="1" t="str">
        <f>MATCH(O1339,rawBidData!$A$2:$A$146,0)</f>
        <v>#N/A</v>
      </c>
    </row>
    <row r="1340">
      <c r="A1340" s="2">
        <v>42370.0</v>
      </c>
      <c r="B1340" s="5" t="str">
        <f>rawTransactionSheet!B1340</f>
        <v>NandiBid</v>
      </c>
      <c r="C1340" s="5" t="str">
        <f>rawTransactionSheet!C1340</f>
        <v>131968</v>
      </c>
      <c r="D1340" s="5" t="str">
        <f>rawTransactionSheet!D1340</f>
        <v>RENAULT</v>
      </c>
      <c r="E1340" s="5" t="str">
        <f>rawTransactionSheet!E1340</f>
        <v>PULSE</v>
      </c>
      <c r="F1340" s="5" t="str">
        <f>IFERROR(VLOOKUP(E1340,modelMapping,2,0),E1340)</f>
        <v>PULSE</v>
      </c>
      <c r="G1340" s="5" t="str">
        <f>rawTransactionSheet!F1340</f>
        <v>RXL</v>
      </c>
      <c r="H1340" s="1" t="str">
        <f t="shared" si="1"/>
        <v>RXL</v>
      </c>
      <c r="I1340" s="5" t="str">
        <f>rawTransactionSheet!G1340</f>
        <v>2013</v>
      </c>
      <c r="J1340" s="5" t="str">
        <f>rawTransactionSheet!H1340</f>
        <v>377400</v>
      </c>
      <c r="K1340" s="5" t="str">
        <f>rawTransactionSheet!I1340</f>
        <v>44772</v>
      </c>
      <c r="L1340" s="5" t="str">
        <f>rawTransactionSheet!J1340</f>
        <v>3</v>
      </c>
      <c r="M1340" s="5" t="str">
        <f>rawTransactionSheet!K1340</f>
        <v>1</v>
      </c>
      <c r="N1340" s="5" t="str">
        <f>rawTransactionSheet!L1340</f>
        <v>BANGALORE</v>
      </c>
      <c r="O1340" s="1" t="str">
        <f t="shared" si="86"/>
        <v>131968</v>
      </c>
      <c r="P1340" s="1" t="str">
        <f>MATCH(O1340,rawBidData!$A$2:$A$146,0)</f>
        <v>#N/A</v>
      </c>
    </row>
    <row r="1341">
      <c r="A1341" s="2">
        <v>42370.0</v>
      </c>
      <c r="B1341" s="5" t="str">
        <f>rawTransactionSheet!B1341</f>
        <v>NandiBid</v>
      </c>
      <c r="C1341" s="5" t="str">
        <f>rawTransactionSheet!C1341</f>
        <v>137437</v>
      </c>
      <c r="D1341" s="5" t="str">
        <f>rawTransactionSheet!D1341</f>
        <v>RENAULT</v>
      </c>
      <c r="E1341" s="5" t="str">
        <f>rawTransactionSheet!E1341</f>
        <v>PULSE</v>
      </c>
      <c r="F1341" s="5" t="str">
        <f>IFERROR(VLOOKUP(E1341,modelMapping,2,0),E1341)</f>
        <v>PULSE</v>
      </c>
      <c r="G1341" s="5" t="str">
        <f>rawTransactionSheet!F1341</f>
        <v>RXL</v>
      </c>
      <c r="H1341" s="1" t="str">
        <f t="shared" si="1"/>
        <v>RXL</v>
      </c>
      <c r="I1341" s="5" t="str">
        <f>rawTransactionSheet!G1341</f>
        <v>2013</v>
      </c>
      <c r="J1341" s="5" t="str">
        <f>rawTransactionSheet!H1341</f>
        <v>377400</v>
      </c>
      <c r="K1341" s="5" t="str">
        <f>rawTransactionSheet!I1341</f>
        <v>17619</v>
      </c>
      <c r="L1341" s="5" t="str">
        <f>rawTransactionSheet!J1341</f>
        <v>3</v>
      </c>
      <c r="M1341" s="5" t="str">
        <f>rawTransactionSheet!K1341</f>
        <v>1</v>
      </c>
      <c r="N1341" s="5" t="str">
        <f>rawTransactionSheet!L1341</f>
        <v>BANGALORE</v>
      </c>
      <c r="O1341" s="1" t="str">
        <f t="shared" si="86"/>
        <v>137437</v>
      </c>
      <c r="P1341" s="1" t="str">
        <f>MATCH(O1341,rawBidData!$A$2:$A$146,0)</f>
        <v>#N/A</v>
      </c>
    </row>
    <row r="1342">
      <c r="A1342" s="2">
        <v>42370.0</v>
      </c>
      <c r="B1342" s="5" t="str">
        <f>rawTransactionSheet!B1342</f>
        <v>NandiBid</v>
      </c>
      <c r="C1342" s="5" t="str">
        <f>rawTransactionSheet!C1342</f>
        <v>122750</v>
      </c>
      <c r="D1342" s="5" t="str">
        <f>rawTransactionSheet!D1342</f>
        <v>MARUTI SUZUKI</v>
      </c>
      <c r="E1342" s="5" t="str">
        <f>rawTransactionSheet!E1342</f>
        <v>Ritz</v>
      </c>
      <c r="F1342" s="5" t="str">
        <f>IFERROR(VLOOKUP(E1342,modelMapping,2,0),E1342)</f>
        <v>Ritz</v>
      </c>
      <c r="G1342" s="5" t="str">
        <f>rawTransactionSheet!F1342</f>
        <v>VDI</v>
      </c>
      <c r="H1342" s="1" t="str">
        <f t="shared" si="1"/>
        <v>VDI</v>
      </c>
      <c r="I1342" s="5" t="str">
        <f>rawTransactionSheet!G1342</f>
        <v>2012</v>
      </c>
      <c r="J1342" s="5" t="str">
        <f>rawTransactionSheet!H1342</f>
        <v>377400</v>
      </c>
      <c r="K1342" s="5" t="str">
        <f>rawTransactionSheet!I1342</f>
        <v>69619</v>
      </c>
      <c r="L1342" s="5" t="str">
        <f>rawTransactionSheet!J1342</f>
        <v>4</v>
      </c>
      <c r="M1342" s="5" t="str">
        <f>rawTransactionSheet!K1342</f>
        <v>1</v>
      </c>
      <c r="N1342" s="5" t="str">
        <f>rawTransactionSheet!L1342</f>
        <v>BANGALORE</v>
      </c>
      <c r="O1342" s="1" t="str">
        <f t="shared" si="86"/>
        <v>122750</v>
      </c>
      <c r="P1342" s="1" t="str">
        <f>MATCH(O1342,rawBidData!$A$2:$A$146,0)</f>
        <v>#N/A</v>
      </c>
    </row>
    <row r="1343">
      <c r="A1343" s="2">
        <v>42370.0</v>
      </c>
      <c r="B1343" s="5" t="str">
        <f>rawTransactionSheet!B1343</f>
        <v>RNS</v>
      </c>
      <c r="C1343" s="5" t="str">
        <f>rawTransactionSheet!C1343</f>
        <v>KA04MH5895</v>
      </c>
      <c r="D1343" s="5" t="str">
        <f>rawTransactionSheet!D1343</f>
        <v>MARUTI SUZUKI</v>
      </c>
      <c r="E1343" s="5" t="str">
        <f>rawTransactionSheet!E1343</f>
        <v>Ritz</v>
      </c>
      <c r="F1343" s="5" t="str">
        <f>IFERROR(VLOOKUP(E1343,modelMapping,2,0),E1343)</f>
        <v>Ritz</v>
      </c>
      <c r="G1343" s="5" t="str">
        <f>rawTransactionSheet!F1343</f>
        <v>VDI</v>
      </c>
      <c r="H1343" s="1" t="str">
        <f t="shared" si="1"/>
        <v>VDI</v>
      </c>
      <c r="I1343" s="5" t="str">
        <f>rawTransactionSheet!G1343</f>
        <v>2010</v>
      </c>
      <c r="J1343" s="5" t="str">
        <f>rawTransactionSheet!H1343</f>
        <v>377400</v>
      </c>
      <c r="K1343" s="5" t="str">
        <f>rawTransactionSheet!I1343</f>
        <v>166485</v>
      </c>
      <c r="L1343" s="5" t="str">
        <f>rawTransactionSheet!J1343</f>
        <v>5.446575342</v>
      </c>
      <c r="M1343" s="5" t="str">
        <f>rawTransactionSheet!K1343</f>
        <v>2</v>
      </c>
      <c r="N1343" s="5" t="str">
        <f>rawTransactionSheet!L1343</f>
        <v>BANGALORE</v>
      </c>
    </row>
    <row r="1344">
      <c r="A1344" s="2">
        <v>42370.0</v>
      </c>
      <c r="B1344" s="5" t="str">
        <f>rawTransactionSheet!B1344</f>
        <v>NandiBid</v>
      </c>
      <c r="C1344" s="5" t="str">
        <f>rawTransactionSheet!C1344</f>
        <v>120954</v>
      </c>
      <c r="D1344" s="5" t="str">
        <f>rawTransactionSheet!D1344</f>
        <v>CHEVROLET</v>
      </c>
      <c r="E1344" s="5" t="str">
        <f>rawTransactionSheet!E1344</f>
        <v>Sail</v>
      </c>
      <c r="F1344" s="5" t="str">
        <f>IFERROR(VLOOKUP(E1344,modelMapping,2,0),E1344)</f>
        <v>Sail</v>
      </c>
      <c r="G1344" s="5" t="str">
        <f>rawTransactionSheet!F1344</f>
        <v>1.2 LS</v>
      </c>
      <c r="H1344" s="1" t="str">
        <f t="shared" si="1"/>
        <v>1.2 LS</v>
      </c>
      <c r="I1344" s="5" t="str">
        <f>rawTransactionSheet!G1344</f>
        <v>2014</v>
      </c>
      <c r="J1344" s="5" t="str">
        <f>rawTransactionSheet!H1344</f>
        <v>377400</v>
      </c>
      <c r="K1344" s="5" t="str">
        <f>rawTransactionSheet!I1344</f>
        <v>8164</v>
      </c>
      <c r="L1344" s="5" t="str">
        <f>rawTransactionSheet!J1344</f>
        <v>2</v>
      </c>
      <c r="M1344" s="5" t="str">
        <f>rawTransactionSheet!K1344</f>
        <v>1</v>
      </c>
      <c r="N1344" s="5" t="str">
        <f>rawTransactionSheet!L1344</f>
        <v>BANGALORE</v>
      </c>
      <c r="O1344" s="1" t="str">
        <f>VALUE(C1344)</f>
        <v>120954</v>
      </c>
      <c r="P1344" s="1" t="str">
        <f>MATCH(O1344,rawBidData!$A$2:$A$146,0)</f>
        <v>#N/A</v>
      </c>
    </row>
    <row r="1345">
      <c r="A1345" s="2">
        <v>42370.0</v>
      </c>
      <c r="B1345" s="5" t="str">
        <f>rawTransactionSheet!B1345</f>
        <v>Pratham</v>
      </c>
      <c r="C1345" s="5" t="str">
        <f>rawTransactionSheet!C1345</f>
        <v>169</v>
      </c>
      <c r="D1345" s="5" t="str">
        <f>rawTransactionSheet!D1345</f>
        <v>MARUTI SUZUKI</v>
      </c>
      <c r="E1345" s="5" t="str">
        <f>rawTransactionSheet!E1345</f>
        <v>Swift</v>
      </c>
      <c r="F1345" s="5" t="str">
        <f>IFERROR(VLOOKUP(E1345,modelMapping,2,0),E1345)</f>
        <v>Swift</v>
      </c>
      <c r="G1345" s="5" t="str">
        <f>rawTransactionSheet!F1345</f>
        <v>LXI</v>
      </c>
      <c r="H1345" s="1" t="str">
        <f t="shared" si="1"/>
        <v>LXI</v>
      </c>
      <c r="I1345" s="5" t="str">
        <f>rawTransactionSheet!G1345</f>
        <v>2010</v>
      </c>
      <c r="J1345" s="5" t="str">
        <f>rawTransactionSheet!H1345</f>
        <v>377400</v>
      </c>
      <c r="K1345" s="5" t="str">
        <f>rawTransactionSheet!I1345</f>
        <v>34803.55921</v>
      </c>
      <c r="L1345" s="5" t="str">
        <f>rawTransactionSheet!J1345</f>
        <v>4.350444901</v>
      </c>
      <c r="M1345" s="5" t="str">
        <f>rawTransactionSheet!K1345</f>
        <v>1</v>
      </c>
      <c r="N1345" s="5" t="str">
        <f>rawTransactionSheet!L1345</f>
        <v>BANGALORE</v>
      </c>
    </row>
    <row r="1346">
      <c r="A1346" s="2">
        <v>42370.0</v>
      </c>
      <c r="B1346" s="5" t="str">
        <f>rawTransactionSheet!B1346</f>
        <v>KALYANI MOTORS PVT LTD</v>
      </c>
      <c r="C1346" s="5" t="str">
        <f>rawTransactionSheet!C1346</f>
        <v>KA53P7106</v>
      </c>
      <c r="D1346" s="5" t="str">
        <f>rawTransactionSheet!D1346</f>
        <v>MARUTI SUZUKI</v>
      </c>
      <c r="E1346" s="5" t="str">
        <f>rawTransactionSheet!E1346</f>
        <v>SWIFT</v>
      </c>
      <c r="F1346" s="5" t="str">
        <f>IFERROR(VLOOKUP(E1346,modelMapping,2,0),E1346)</f>
        <v>SWIFT</v>
      </c>
      <c r="G1346" s="5" t="str">
        <f>rawTransactionSheet!F1346</f>
        <v>VXI</v>
      </c>
      <c r="H1346" s="1" t="str">
        <f t="shared" si="1"/>
        <v>VXI</v>
      </c>
      <c r="I1346" s="5" t="str">
        <f>rawTransactionSheet!G1346</f>
        <v>2011</v>
      </c>
      <c r="J1346" s="5" t="str">
        <f>rawTransactionSheet!H1346</f>
        <v>377400</v>
      </c>
      <c r="K1346" s="5" t="str">
        <f>rawTransactionSheet!I1346</f>
        <v>25235</v>
      </c>
      <c r="L1346" s="5" t="str">
        <f>rawTransactionSheet!J1346</f>
        <v>4</v>
      </c>
      <c r="M1346" s="5" t="str">
        <f>rawTransactionSheet!K1346</f>
        <v>2</v>
      </c>
      <c r="N1346" s="5" t="str">
        <f>rawTransactionSheet!L1346</f>
        <v>BANGALORE</v>
      </c>
    </row>
    <row r="1347">
      <c r="A1347" s="2">
        <v>42370.0</v>
      </c>
      <c r="B1347" s="5" t="str">
        <f>rawTransactionSheet!B1347</f>
        <v>RNS</v>
      </c>
      <c r="C1347" s="5" t="str">
        <f>rawTransactionSheet!C1347</f>
        <v>KA02MD3137</v>
      </c>
      <c r="D1347" s="5" t="str">
        <f>rawTransactionSheet!D1347</f>
        <v>MARUTI SUZUKI</v>
      </c>
      <c r="E1347" s="5" t="str">
        <f>rawTransactionSheet!E1347</f>
        <v>Swift Dzire</v>
      </c>
      <c r="F1347" s="5" t="str">
        <f>IFERROR(VLOOKUP(E1347,modelMapping,2,0),E1347)</f>
        <v>Swift Dzire</v>
      </c>
      <c r="G1347" s="5" t="str">
        <f>rawTransactionSheet!F1347</f>
        <v>ZXI</v>
      </c>
      <c r="H1347" s="1" t="str">
        <f t="shared" si="1"/>
        <v>ZXI</v>
      </c>
      <c r="I1347" s="5" t="str">
        <f>rawTransactionSheet!G1347</f>
        <v>2008</v>
      </c>
      <c r="J1347" s="5" t="str">
        <f>rawTransactionSheet!H1347</f>
        <v>377400</v>
      </c>
      <c r="K1347" s="5" t="str">
        <f>rawTransactionSheet!I1347</f>
        <v>46598</v>
      </c>
      <c r="L1347" s="5" t="str">
        <f>rawTransactionSheet!J1347</f>
        <v>7.747945205</v>
      </c>
      <c r="M1347" s="5" t="str">
        <f>rawTransactionSheet!K1347</f>
        <v>2</v>
      </c>
      <c r="N1347" s="5" t="str">
        <f>rawTransactionSheet!L1347</f>
        <v>BANGALORE</v>
      </c>
    </row>
    <row r="1348">
      <c r="A1348" s="2">
        <v>42370.0</v>
      </c>
      <c r="B1348" s="5" t="str">
        <f>rawTransactionSheet!B1348</f>
        <v>NandiBid</v>
      </c>
      <c r="C1348" s="5" t="str">
        <f>rawTransactionSheet!C1348</f>
        <v>122843</v>
      </c>
      <c r="D1348" s="5" t="str">
        <f>rawTransactionSheet!D1348</f>
        <v>MARUTI SUZUKI</v>
      </c>
      <c r="E1348" s="5" t="str">
        <f>rawTransactionSheet!E1348</f>
        <v>SX4</v>
      </c>
      <c r="F1348" s="5" t="str">
        <f>IFERROR(VLOOKUP(E1348,modelMapping,2,0),E1348)</f>
        <v>SX4</v>
      </c>
      <c r="G1348" s="5" t="str">
        <f>rawTransactionSheet!F1348</f>
        <v>ZXI AT</v>
      </c>
      <c r="H1348" s="1" t="str">
        <f t="shared" si="1"/>
        <v>ZXI AT</v>
      </c>
      <c r="I1348" s="5" t="str">
        <f>rawTransactionSheet!G1348</f>
        <v>2011</v>
      </c>
      <c r="J1348" s="5" t="str">
        <f>rawTransactionSheet!H1348</f>
        <v>377400</v>
      </c>
      <c r="K1348" s="5" t="str">
        <f>rawTransactionSheet!I1348</f>
        <v>20413</v>
      </c>
      <c r="L1348" s="5" t="str">
        <f>rawTransactionSheet!J1348</f>
        <v>5</v>
      </c>
      <c r="M1348" s="5" t="str">
        <f>rawTransactionSheet!K1348</f>
        <v>1</v>
      </c>
      <c r="N1348" s="5" t="str">
        <f>rawTransactionSheet!L1348</f>
        <v>BANGALORE</v>
      </c>
      <c r="O1348" s="1" t="str">
        <f>VALUE(C1348)</f>
        <v>122843</v>
      </c>
      <c r="P1348" s="1" t="str">
        <f>MATCH(O1348,rawBidData!$A$2:$A$146,0)</f>
        <v>#N/A</v>
      </c>
    </row>
    <row r="1349">
      <c r="A1349" s="2">
        <v>42370.0</v>
      </c>
      <c r="B1349" s="5" t="str">
        <f>rawTransactionSheet!B1349</f>
        <v>RNS</v>
      </c>
      <c r="C1349" s="5" t="str">
        <f>rawTransactionSheet!C1349</f>
        <v>KA16M7571</v>
      </c>
      <c r="D1349" s="5" t="str">
        <f>rawTransactionSheet!D1349</f>
        <v>MARUTI SUZUKI</v>
      </c>
      <c r="E1349" s="5" t="str">
        <f>rawTransactionSheet!E1349</f>
        <v>Wagon R</v>
      </c>
      <c r="F1349" s="5" t="str">
        <f>IFERROR(VLOOKUP(E1349,modelMapping,2,0),E1349)</f>
        <v>Wagon R</v>
      </c>
      <c r="G1349" s="5" t="str">
        <f>rawTransactionSheet!F1349</f>
        <v>VXI</v>
      </c>
      <c r="H1349" s="1" t="str">
        <f t="shared" si="1"/>
        <v>VXI</v>
      </c>
      <c r="I1349" s="5" t="str">
        <f>rawTransactionSheet!G1349</f>
        <v>2012</v>
      </c>
      <c r="J1349" s="5" t="str">
        <f>rawTransactionSheet!H1349</f>
        <v>377400</v>
      </c>
      <c r="K1349" s="5" t="str">
        <f>rawTransactionSheet!I1349</f>
        <v>32998</v>
      </c>
      <c r="L1349" s="5" t="str">
        <f>rawTransactionSheet!J1349</f>
        <v>3.347945205</v>
      </c>
      <c r="M1349" s="5" t="str">
        <f>rawTransactionSheet!K1349</f>
        <v>2</v>
      </c>
      <c r="N1349" s="5" t="str">
        <f>rawTransactionSheet!L1349</f>
        <v>BANGALORE</v>
      </c>
    </row>
    <row r="1350">
      <c r="A1350" s="2">
        <v>42370.0</v>
      </c>
      <c r="B1350" s="5" t="str">
        <f>rawTransactionSheet!B1350</f>
        <v>NandiBid</v>
      </c>
      <c r="C1350" s="7" t="str">
        <f>rawTransactionSheet!C1350</f>
        <v>131968</v>
      </c>
      <c r="D1350" s="5" t="str">
        <f>rawTransactionSheet!D1350</f>
        <v>RENAULT</v>
      </c>
      <c r="E1350" s="5" t="str">
        <f>rawTransactionSheet!E1350</f>
        <v>PULSE</v>
      </c>
      <c r="F1350" s="5" t="str">
        <f>IFERROR(VLOOKUP(E1350,modelMapping,2,0),E1350)</f>
        <v>PULSE</v>
      </c>
      <c r="G1350" s="5" t="str">
        <f>rawTransactionSheet!F1350</f>
        <v>RxL</v>
      </c>
      <c r="H1350" s="1" t="str">
        <f t="shared" si="1"/>
        <v>RxL</v>
      </c>
      <c r="I1350" s="5" t="str">
        <f>rawTransactionSheet!G1350</f>
        <v>2013</v>
      </c>
      <c r="J1350" s="5" t="str">
        <f>rawTransactionSheet!H1350</f>
        <v>377400</v>
      </c>
      <c r="K1350" s="5" t="str">
        <f>rawTransactionSheet!I1350</f>
        <v>44772</v>
      </c>
      <c r="L1350" s="5" t="str">
        <f>rawTransactionSheet!J1350</f>
        <v>3</v>
      </c>
      <c r="M1350" s="5" t="str">
        <f>rawTransactionSheet!K1350</f>
        <v>1</v>
      </c>
      <c r="N1350" s="5" t="str">
        <f>rawTransactionSheet!L1350</f>
        <v>BANGALORE</v>
      </c>
      <c r="O1350" s="1" t="str">
        <f t="shared" ref="O1350:O1355" si="87">VALUE(C1350)</f>
        <v>131968</v>
      </c>
      <c r="P1350" s="1" t="str">
        <f>MATCH(O1350,rawBidData!$A$2:$A$146,0)</f>
        <v>#N/A</v>
      </c>
    </row>
    <row r="1351">
      <c r="A1351" s="2">
        <v>42370.0</v>
      </c>
      <c r="B1351" s="5" t="str">
        <f>rawTransactionSheet!B1351</f>
        <v>NandiBid</v>
      </c>
      <c r="C1351" s="7" t="str">
        <f>rawTransactionSheet!C1351</f>
        <v>134097</v>
      </c>
      <c r="D1351" s="5" t="str">
        <f>rawTransactionSheet!D1351</f>
        <v>HYUNDAI</v>
      </c>
      <c r="E1351" s="5" t="str">
        <f>rawTransactionSheet!E1351</f>
        <v>I10</v>
      </c>
      <c r="F1351" s="5" t="str">
        <f>IFERROR(VLOOKUP(E1351,modelMapping,2,0),E1351)</f>
        <v>I10</v>
      </c>
      <c r="G1351" s="5" t="str">
        <f>rawTransactionSheet!F1351</f>
        <v>Asta 1.2 Kappa2</v>
      </c>
      <c r="H1351" s="1" t="str">
        <f t="shared" si="1"/>
        <v>Asta 1.2 Kappa2</v>
      </c>
      <c r="I1351" s="5" t="str">
        <f>rawTransactionSheet!G1351</f>
        <v>2012</v>
      </c>
      <c r="J1351" s="5" t="str">
        <f>rawTransactionSheet!H1351</f>
        <v>377400</v>
      </c>
      <c r="K1351" s="5" t="str">
        <f>rawTransactionSheet!I1351</f>
        <v>15783</v>
      </c>
      <c r="L1351" s="5" t="str">
        <f>rawTransactionSheet!J1351</f>
        <v>4</v>
      </c>
      <c r="M1351" s="5" t="str">
        <f>rawTransactionSheet!K1351</f>
        <v>1</v>
      </c>
      <c r="N1351" s="5" t="str">
        <f>rawTransactionSheet!L1351</f>
        <v>BANGALORE</v>
      </c>
      <c r="O1351" s="1" t="str">
        <f t="shared" si="87"/>
        <v>134097</v>
      </c>
      <c r="P1351" s="1" t="str">
        <f>MATCH(O1351,rawBidData!$A$2:$A$146,0)</f>
        <v>#N/A</v>
      </c>
    </row>
    <row r="1352">
      <c r="A1352" s="2">
        <v>42370.0</v>
      </c>
      <c r="B1352" s="5" t="str">
        <f>rawTransactionSheet!B1352</f>
        <v>NandiBid</v>
      </c>
      <c r="C1352" s="7" t="str">
        <f>rawTransactionSheet!C1352</f>
        <v>132315</v>
      </c>
      <c r="D1352" s="5" t="str">
        <f>rawTransactionSheet!D1352</f>
        <v>NISSAN</v>
      </c>
      <c r="E1352" s="5" t="str">
        <f>rawTransactionSheet!E1352</f>
        <v>MICRA</v>
      </c>
      <c r="F1352" s="5" t="str">
        <f>IFERROR(VLOOKUP(E1352,modelMapping,2,0),E1352)</f>
        <v>MICRA</v>
      </c>
      <c r="G1352" s="5" t="str">
        <f>rawTransactionSheet!F1352</f>
        <v>XV Premium Diesel</v>
      </c>
      <c r="H1352" s="1" t="str">
        <f t="shared" si="1"/>
        <v>XV Premium Diesel</v>
      </c>
      <c r="I1352" s="5" t="str">
        <f>rawTransactionSheet!G1352</f>
        <v>2012</v>
      </c>
      <c r="J1352" s="5" t="str">
        <f>rawTransactionSheet!H1352</f>
        <v>377400</v>
      </c>
      <c r="K1352" s="5" t="str">
        <f>rawTransactionSheet!I1352</f>
        <v>39400</v>
      </c>
      <c r="L1352" s="5" t="str">
        <f>rawTransactionSheet!J1352</f>
        <v>4</v>
      </c>
      <c r="M1352" s="5" t="str">
        <f>rawTransactionSheet!K1352</f>
        <v>1</v>
      </c>
      <c r="N1352" s="5" t="str">
        <f>rawTransactionSheet!L1352</f>
        <v>BANGALORE</v>
      </c>
      <c r="O1352" s="1" t="str">
        <f t="shared" si="87"/>
        <v>132315</v>
      </c>
      <c r="P1352" s="1" t="str">
        <f>MATCH(O1352,rawBidData!$A$2:$A$146,0)</f>
        <v>#N/A</v>
      </c>
    </row>
    <row r="1353">
      <c r="A1353" s="2">
        <v>42370.0</v>
      </c>
      <c r="B1353" s="5" t="str">
        <f>rawTransactionSheet!B1353</f>
        <v>NandiBid</v>
      </c>
      <c r="C1353" s="7" t="str">
        <f>rawTransactionSheet!C1353</f>
        <v>133999</v>
      </c>
      <c r="D1353" s="5" t="str">
        <f>rawTransactionSheet!D1353</f>
        <v>FORD</v>
      </c>
      <c r="E1353" s="5" t="str">
        <f>rawTransactionSheet!E1353</f>
        <v>FIGO</v>
      </c>
      <c r="F1353" s="5" t="str">
        <f>IFERROR(VLOOKUP(E1353,modelMapping,2,0),E1353)</f>
        <v>FIGO</v>
      </c>
      <c r="G1353" s="5" t="str">
        <f>rawTransactionSheet!F1353</f>
        <v>Duratorq Diesel EXI 1.4</v>
      </c>
      <c r="H1353" s="1" t="str">
        <f t="shared" si="1"/>
        <v>Duratorq Diesel EXI 1.4</v>
      </c>
      <c r="I1353" s="5" t="str">
        <f>rawTransactionSheet!G1353</f>
        <v>2012</v>
      </c>
      <c r="J1353" s="5" t="str">
        <f>rawTransactionSheet!H1353</f>
        <v>377400</v>
      </c>
      <c r="K1353" s="5" t="str">
        <f>rawTransactionSheet!I1353</f>
        <v>34386</v>
      </c>
      <c r="L1353" s="5" t="str">
        <f>rawTransactionSheet!J1353</f>
        <v>4</v>
      </c>
      <c r="M1353" s="5" t="str">
        <f>rawTransactionSheet!K1353</f>
        <v>1</v>
      </c>
      <c r="N1353" s="5" t="str">
        <f>rawTransactionSheet!L1353</f>
        <v>BANGALORE</v>
      </c>
      <c r="O1353" s="1" t="str">
        <f t="shared" si="87"/>
        <v>133999</v>
      </c>
      <c r="P1353" s="1" t="str">
        <f>MATCH(O1353,rawBidData!$A$2:$A$146,0)</f>
        <v>#N/A</v>
      </c>
    </row>
    <row r="1354">
      <c r="A1354" s="2">
        <v>42370.0</v>
      </c>
      <c r="B1354" s="5" t="str">
        <f>rawTransactionSheet!B1354</f>
        <v>NandiBid</v>
      </c>
      <c r="C1354" s="7" t="str">
        <f>rawTransactionSheet!C1354</f>
        <v>137027</v>
      </c>
      <c r="D1354" s="5" t="str">
        <f>rawTransactionSheet!D1354</f>
        <v>HYUNDAI</v>
      </c>
      <c r="E1354" s="5" t="str">
        <f>rawTransactionSheet!E1354</f>
        <v>I10</v>
      </c>
      <c r="F1354" s="5" t="str">
        <f>IFERROR(VLOOKUP(E1354,modelMapping,2,0),E1354)</f>
        <v>I10</v>
      </c>
      <c r="G1354" s="5" t="str">
        <f>rawTransactionSheet!F1354</f>
        <v>Magna 1.1 iRDE2</v>
      </c>
      <c r="H1354" s="1" t="str">
        <f t="shared" si="1"/>
        <v>Magna 1.1 iRDE2</v>
      </c>
      <c r="I1354" s="5" t="str">
        <f>rawTransactionSheet!G1354</f>
        <v>2014</v>
      </c>
      <c r="J1354" s="5" t="str">
        <f>rawTransactionSheet!H1354</f>
        <v>377400</v>
      </c>
      <c r="K1354" s="5" t="str">
        <f>rawTransactionSheet!I1354</f>
        <v>17150</v>
      </c>
      <c r="L1354" s="5" t="str">
        <f>rawTransactionSheet!J1354</f>
        <v>2</v>
      </c>
      <c r="M1354" s="5" t="str">
        <f>rawTransactionSheet!K1354</f>
        <v>1</v>
      </c>
      <c r="N1354" s="5" t="str">
        <f>rawTransactionSheet!L1354</f>
        <v>BANGALORE</v>
      </c>
      <c r="O1354" s="1" t="str">
        <f t="shared" si="87"/>
        <v>137027</v>
      </c>
      <c r="P1354" s="1" t="str">
        <f>MATCH(O1354,rawBidData!$A$2:$A$146,0)</f>
        <v>115</v>
      </c>
    </row>
    <row r="1355">
      <c r="A1355" s="2">
        <v>42370.0</v>
      </c>
      <c r="B1355" s="5" t="str">
        <f>rawTransactionSheet!B1355</f>
        <v>NandiBid</v>
      </c>
      <c r="C1355" s="7" t="str">
        <f>rawTransactionSheet!C1355</f>
        <v>137437</v>
      </c>
      <c r="D1355" s="5" t="str">
        <f>rawTransactionSheet!D1355</f>
        <v>RENAULT</v>
      </c>
      <c r="E1355" s="5" t="str">
        <f>rawTransactionSheet!E1355</f>
        <v>PULSE</v>
      </c>
      <c r="F1355" s="5" t="str">
        <f>IFERROR(VLOOKUP(E1355,modelMapping,2,0),E1355)</f>
        <v>PULSE</v>
      </c>
      <c r="G1355" s="5" t="str">
        <f>rawTransactionSheet!F1355</f>
        <v>RxL</v>
      </c>
      <c r="H1355" s="1" t="str">
        <f t="shared" si="1"/>
        <v>RxL</v>
      </c>
      <c r="I1355" s="5" t="str">
        <f>rawTransactionSheet!G1355</f>
        <v>2013</v>
      </c>
      <c r="J1355" s="5" t="str">
        <f>rawTransactionSheet!H1355</f>
        <v>377400</v>
      </c>
      <c r="K1355" s="5" t="str">
        <f>rawTransactionSheet!I1355</f>
        <v>17619</v>
      </c>
      <c r="L1355" s="5" t="str">
        <f>rawTransactionSheet!J1355</f>
        <v>3</v>
      </c>
      <c r="M1355" s="5" t="str">
        <f>rawTransactionSheet!K1355</f>
        <v>1</v>
      </c>
      <c r="N1355" s="5" t="str">
        <f>rawTransactionSheet!L1355</f>
        <v>BANGALORE</v>
      </c>
      <c r="O1355" s="1" t="str">
        <f t="shared" si="87"/>
        <v>137437</v>
      </c>
      <c r="P1355" s="1" t="str">
        <f>MATCH(O1355,rawBidData!$A$2:$A$146,0)</f>
        <v>#N/A</v>
      </c>
    </row>
    <row r="1356">
      <c r="A1356" s="2">
        <v>42370.0</v>
      </c>
      <c r="B1356" s="5" t="str">
        <f>rawTransactionSheet!B1356</f>
        <v>PrasoonData</v>
      </c>
      <c r="C1356" s="5" t="str">
        <f>rawTransactionSheet!C1356</f>
        <v>Prasoon292</v>
      </c>
      <c r="D1356" s="5" t="str">
        <f>rawTransactionSheet!D1356</f>
        <v>MARUTI SUZUKI</v>
      </c>
      <c r="E1356" s="5" t="str">
        <f>rawTransactionSheet!E1356</f>
        <v>Swift</v>
      </c>
      <c r="F1356" s="5" t="str">
        <f>IFERROR(VLOOKUP(E1356,modelMapping,2,0),E1356)</f>
        <v>Swift</v>
      </c>
      <c r="G1356" s="5" t="str">
        <f>rawTransactionSheet!F1356</f>
        <v>LXI</v>
      </c>
      <c r="H1356" s="1" t="str">
        <f t="shared" si="1"/>
        <v>LXI</v>
      </c>
      <c r="I1356" s="5" t="str">
        <f>rawTransactionSheet!G1356</f>
        <v>2012</v>
      </c>
      <c r="J1356" s="5" t="str">
        <f>rawTransactionSheet!H1356</f>
        <v>377300</v>
      </c>
      <c r="K1356" s="5" t="str">
        <f>rawTransactionSheet!I1356</f>
        <v>30000</v>
      </c>
      <c r="L1356" s="5" t="str">
        <f>rawTransactionSheet!J1356</f>
        <v>3</v>
      </c>
      <c r="M1356" s="5" t="str">
        <f>rawTransactionSheet!K1356</f>
        <v>1</v>
      </c>
      <c r="N1356" s="5" t="str">
        <f>rawTransactionSheet!L1356</f>
        <v>BANGALORE</v>
      </c>
    </row>
    <row r="1357">
      <c r="A1357" s="2">
        <v>42370.0</v>
      </c>
      <c r="B1357" s="5" t="str">
        <f>rawTransactionSheet!B1357</f>
        <v>PrasoonData</v>
      </c>
      <c r="C1357" s="5" t="str">
        <f>rawTransactionSheet!C1357</f>
        <v>Prasoon812</v>
      </c>
      <c r="D1357" s="5" t="str">
        <f>rawTransactionSheet!D1357</f>
        <v>MARUTI SUZUKI</v>
      </c>
      <c r="E1357" s="5" t="str">
        <f>rawTransactionSheet!E1357</f>
        <v>Swift</v>
      </c>
      <c r="F1357" s="5" t="str">
        <f>IFERROR(VLOOKUP(E1357,modelMapping,2,0),E1357)</f>
        <v>Swift</v>
      </c>
      <c r="G1357" s="5" t="str">
        <f>rawTransactionSheet!F1357</f>
        <v>ZXI</v>
      </c>
      <c r="H1357" s="1" t="str">
        <f t="shared" si="1"/>
        <v>ZXI</v>
      </c>
      <c r="I1357" s="5" t="str">
        <f>rawTransactionSheet!G1357</f>
        <v>2011</v>
      </c>
      <c r="J1357" s="5" t="str">
        <f>rawTransactionSheet!H1357</f>
        <v>377075.4999</v>
      </c>
      <c r="K1357" s="5" t="str">
        <f>rawTransactionSheet!I1357</f>
        <v>110000</v>
      </c>
      <c r="L1357" s="5" t="str">
        <f>rawTransactionSheet!J1357</f>
        <v>4</v>
      </c>
      <c r="M1357" s="5" t="str">
        <f>rawTransactionSheet!K1357</f>
        <v>1</v>
      </c>
      <c r="N1357" s="5" t="str">
        <f>rawTransactionSheet!L1357</f>
        <v>BANGALORE</v>
      </c>
    </row>
    <row r="1358">
      <c r="A1358" s="2">
        <v>42370.0</v>
      </c>
      <c r="B1358" s="5" t="str">
        <f>rawTransactionSheet!B1358</f>
        <v>PrasoonData</v>
      </c>
      <c r="C1358" s="5" t="str">
        <f>rawTransactionSheet!C1358</f>
        <v>Prasoon614</v>
      </c>
      <c r="D1358" s="5" t="str">
        <f>rawTransactionSheet!D1358</f>
        <v>MARUTI SUZUKI</v>
      </c>
      <c r="E1358" s="5" t="str">
        <f>rawTransactionSheet!E1358</f>
        <v>Swift</v>
      </c>
      <c r="F1358" s="5" t="str">
        <f>IFERROR(VLOOKUP(E1358,modelMapping,2,0),E1358)</f>
        <v>Swift</v>
      </c>
      <c r="G1358" s="5" t="str">
        <f>rawTransactionSheet!F1358</f>
        <v>VXI ABS</v>
      </c>
      <c r="H1358" s="1" t="str">
        <f t="shared" si="1"/>
        <v>VXI ABS</v>
      </c>
      <c r="I1358" s="5" t="str">
        <f>rawTransactionSheet!G1358</f>
        <v>2010</v>
      </c>
      <c r="J1358" s="5" t="str">
        <f>rawTransactionSheet!H1358</f>
        <v>376719.6275</v>
      </c>
      <c r="K1358" s="5" t="str">
        <f>rawTransactionSheet!I1358</f>
        <v>50000</v>
      </c>
      <c r="L1358" s="5" t="str">
        <f>rawTransactionSheet!J1358</f>
        <v>5</v>
      </c>
      <c r="M1358" s="5" t="str">
        <f>rawTransactionSheet!K1358</f>
        <v>1</v>
      </c>
      <c r="N1358" s="5" t="str">
        <f>rawTransactionSheet!L1358</f>
        <v>BANGALORE</v>
      </c>
    </row>
    <row r="1359">
      <c r="A1359" s="2">
        <v>42370.0</v>
      </c>
      <c r="B1359" s="5" t="str">
        <f>rawTransactionSheet!B1359</f>
        <v>PrasoonData</v>
      </c>
      <c r="C1359" s="5" t="str">
        <f>rawTransactionSheet!C1359</f>
        <v>Prasoon492</v>
      </c>
      <c r="D1359" s="5" t="str">
        <f>rawTransactionSheet!D1359</f>
        <v>MARUTI SUZUKI</v>
      </c>
      <c r="E1359" s="5" t="str">
        <f>rawTransactionSheet!E1359</f>
        <v>Swift</v>
      </c>
      <c r="F1359" s="5" t="str">
        <f>IFERROR(VLOOKUP(E1359,modelMapping,2,0),E1359)</f>
        <v>Swift</v>
      </c>
      <c r="G1359" s="5" t="str">
        <f>rawTransactionSheet!F1359</f>
        <v>VXI</v>
      </c>
      <c r="H1359" s="1" t="str">
        <f t="shared" si="1"/>
        <v>VXI</v>
      </c>
      <c r="I1359" s="5" t="str">
        <f>rawTransactionSheet!G1359</f>
        <v>2013</v>
      </c>
      <c r="J1359" s="5" t="str">
        <f>rawTransactionSheet!H1359</f>
        <v>376707.9799</v>
      </c>
      <c r="K1359" s="5" t="str">
        <f>rawTransactionSheet!I1359</f>
        <v>110000</v>
      </c>
      <c r="L1359" s="5" t="str">
        <f>rawTransactionSheet!J1359</f>
        <v>2</v>
      </c>
      <c r="M1359" s="5" t="str">
        <f>rawTransactionSheet!K1359</f>
        <v>1</v>
      </c>
      <c r="N1359" s="5" t="str">
        <f>rawTransactionSheet!L1359</f>
        <v>BANGALORE</v>
      </c>
    </row>
    <row r="1360">
      <c r="A1360" s="2">
        <v>42370.0</v>
      </c>
      <c r="B1360" s="5" t="str">
        <f>rawTransactionSheet!B1360</f>
        <v>KALYANI MOTORS PVT LTD</v>
      </c>
      <c r="C1360" s="5" t="str">
        <f>rawTransactionSheet!C1360</f>
        <v>KA01MH5993</v>
      </c>
      <c r="D1360" s="5" t="str">
        <f>rawTransactionSheet!D1360</f>
        <v>MARUTI SUZUKI</v>
      </c>
      <c r="E1360" s="5" t="str">
        <f>rawTransactionSheet!E1360</f>
        <v>SX4</v>
      </c>
      <c r="F1360" s="5" t="str">
        <f>IFERROR(VLOOKUP(E1360,modelMapping,2,0),E1360)</f>
        <v>SX4</v>
      </c>
      <c r="G1360" s="5" t="str">
        <f>rawTransactionSheet!F1360</f>
        <v>ZXI</v>
      </c>
      <c r="H1360" s="1" t="str">
        <f t="shared" si="1"/>
        <v>ZXI</v>
      </c>
      <c r="I1360" s="5" t="str">
        <f>rawTransactionSheet!G1360</f>
        <v>2011</v>
      </c>
      <c r="J1360" s="5" t="str">
        <f>rawTransactionSheet!H1360</f>
        <v>376650</v>
      </c>
      <c r="K1360" s="5" t="str">
        <f>rawTransactionSheet!I1360</f>
        <v>46467</v>
      </c>
      <c r="L1360" s="5" t="str">
        <f>rawTransactionSheet!J1360</f>
        <v>4</v>
      </c>
      <c r="M1360" s="5" t="str">
        <f>rawTransactionSheet!K1360</f>
        <v>1</v>
      </c>
      <c r="N1360" s="5" t="str">
        <f>rawTransactionSheet!L1360</f>
        <v>BANGALORE</v>
      </c>
    </row>
    <row r="1361">
      <c r="A1361" s="2">
        <v>42370.0</v>
      </c>
      <c r="B1361" s="5" t="str">
        <f>rawTransactionSheet!B1361</f>
        <v>PrasoonData</v>
      </c>
      <c r="C1361" s="5" t="str">
        <f>rawTransactionSheet!C1361</f>
        <v>Prasoon669</v>
      </c>
      <c r="D1361" s="5" t="str">
        <f>rawTransactionSheet!D1361</f>
        <v>MARUTI SUZUKI</v>
      </c>
      <c r="E1361" s="5" t="str">
        <f>rawTransactionSheet!E1361</f>
        <v>Swift</v>
      </c>
      <c r="F1361" s="5" t="str">
        <f>IFERROR(VLOOKUP(E1361,modelMapping,2,0),E1361)</f>
        <v>Swift</v>
      </c>
      <c r="G1361" s="5" t="str">
        <f>rawTransactionSheet!F1361</f>
        <v>VXI ABS</v>
      </c>
      <c r="H1361" s="1" t="str">
        <f t="shared" si="1"/>
        <v>VXI ABS</v>
      </c>
      <c r="I1361" s="5" t="str">
        <f>rawTransactionSheet!G1361</f>
        <v>2013</v>
      </c>
      <c r="J1361" s="5" t="str">
        <f>rawTransactionSheet!H1361</f>
        <v>376368.9427</v>
      </c>
      <c r="K1361" s="5" t="str">
        <f>rawTransactionSheet!I1361</f>
        <v>120000</v>
      </c>
      <c r="L1361" s="5" t="str">
        <f>rawTransactionSheet!J1361</f>
        <v>2</v>
      </c>
      <c r="M1361" s="5" t="str">
        <f>rawTransactionSheet!K1361</f>
        <v>1</v>
      </c>
      <c r="N1361" s="5" t="str">
        <f>rawTransactionSheet!L1361</f>
        <v>BANGALORE</v>
      </c>
    </row>
    <row r="1362">
      <c r="A1362" s="2">
        <v>42370.0</v>
      </c>
      <c r="B1362" s="5" t="str">
        <f>rawTransactionSheet!B1362</f>
        <v>PrasoonData</v>
      </c>
      <c r="C1362" s="5" t="str">
        <f>rawTransactionSheet!C1362</f>
        <v>Prasoon474</v>
      </c>
      <c r="D1362" s="5" t="str">
        <f>rawTransactionSheet!D1362</f>
        <v>MARUTI SUZUKI</v>
      </c>
      <c r="E1362" s="5" t="str">
        <f>rawTransactionSheet!E1362</f>
        <v>Swift</v>
      </c>
      <c r="F1362" s="5" t="str">
        <f>IFERROR(VLOOKUP(E1362,modelMapping,2,0),E1362)</f>
        <v>Swift</v>
      </c>
      <c r="G1362" s="5" t="str">
        <f>rawTransactionSheet!F1362</f>
        <v>VXI</v>
      </c>
      <c r="H1362" s="1" t="str">
        <f t="shared" si="1"/>
        <v>VXI</v>
      </c>
      <c r="I1362" s="5" t="str">
        <f>rawTransactionSheet!G1362</f>
        <v>2012</v>
      </c>
      <c r="J1362" s="5" t="str">
        <f>rawTransactionSheet!H1362</f>
        <v>375957.0423</v>
      </c>
      <c r="K1362" s="5" t="str">
        <f>rawTransactionSheet!I1362</f>
        <v>90000</v>
      </c>
      <c r="L1362" s="5" t="str">
        <f>rawTransactionSheet!J1362</f>
        <v>3</v>
      </c>
      <c r="M1362" s="5" t="str">
        <f>rawTransactionSheet!K1362</f>
        <v>1</v>
      </c>
      <c r="N1362" s="5" t="str">
        <f>rawTransactionSheet!L1362</f>
        <v>BANGALORE</v>
      </c>
    </row>
    <row r="1363">
      <c r="A1363" s="2">
        <v>42370.0</v>
      </c>
      <c r="B1363" s="5" t="str">
        <f>rawTransactionSheet!B1363</f>
        <v>PrasoonData</v>
      </c>
      <c r="C1363" s="5" t="str">
        <f>rawTransactionSheet!C1363</f>
        <v>Prasoon756</v>
      </c>
      <c r="D1363" s="5" t="str">
        <f>rawTransactionSheet!D1363</f>
        <v>MARUTI SUZUKI</v>
      </c>
      <c r="E1363" s="5" t="str">
        <f>rawTransactionSheet!E1363</f>
        <v>Swift</v>
      </c>
      <c r="F1363" s="5" t="str">
        <f>IFERROR(VLOOKUP(E1363,modelMapping,2,0),E1363)</f>
        <v>Swift</v>
      </c>
      <c r="G1363" s="5" t="str">
        <f>rawTransactionSheet!F1363</f>
        <v>ZXI</v>
      </c>
      <c r="H1363" s="1" t="str">
        <f t="shared" si="1"/>
        <v>ZXI</v>
      </c>
      <c r="I1363" s="5" t="str">
        <f>rawTransactionSheet!G1363</f>
        <v>2008</v>
      </c>
      <c r="J1363" s="5" t="str">
        <f>rawTransactionSheet!H1363</f>
        <v>375826.08</v>
      </c>
      <c r="K1363" s="5" t="str">
        <f>rawTransactionSheet!I1363</f>
        <v>30000</v>
      </c>
      <c r="L1363" s="5" t="str">
        <f>rawTransactionSheet!J1363</f>
        <v>7</v>
      </c>
      <c r="M1363" s="5" t="str">
        <f>rawTransactionSheet!K1363</f>
        <v>1</v>
      </c>
      <c r="N1363" s="5" t="str">
        <f>rawTransactionSheet!L1363</f>
        <v>BANGALORE</v>
      </c>
    </row>
    <row r="1364">
      <c r="A1364" s="2">
        <v>42370.0</v>
      </c>
      <c r="B1364" s="5" t="str">
        <f>rawTransactionSheet!B1364</f>
        <v>PrasoonData</v>
      </c>
      <c r="C1364" s="5" t="str">
        <f>rawTransactionSheet!C1364</f>
        <v>Prasoon651</v>
      </c>
      <c r="D1364" s="5" t="str">
        <f>rawTransactionSheet!D1364</f>
        <v>MARUTI SUZUKI</v>
      </c>
      <c r="E1364" s="5" t="str">
        <f>rawTransactionSheet!E1364</f>
        <v>Swift</v>
      </c>
      <c r="F1364" s="5" t="str">
        <f>IFERROR(VLOOKUP(E1364,modelMapping,2,0),E1364)</f>
        <v>Swift</v>
      </c>
      <c r="G1364" s="5" t="str">
        <f>rawTransactionSheet!F1364</f>
        <v>VXI ABS</v>
      </c>
      <c r="H1364" s="1" t="str">
        <f t="shared" si="1"/>
        <v>VXI ABS</v>
      </c>
      <c r="I1364" s="5" t="str">
        <f>rawTransactionSheet!G1364</f>
        <v>2012</v>
      </c>
      <c r="J1364" s="5" t="str">
        <f>rawTransactionSheet!H1364</f>
        <v>375618.681</v>
      </c>
      <c r="K1364" s="8" t="str">
        <f>rawTransactionSheet!I1364</f>
        <v>1.00E+05</v>
      </c>
      <c r="L1364" s="5" t="str">
        <f>rawTransactionSheet!J1364</f>
        <v>3</v>
      </c>
      <c r="M1364" s="5" t="str">
        <f>rawTransactionSheet!K1364</f>
        <v>1</v>
      </c>
      <c r="N1364" s="5" t="str">
        <f>rawTransactionSheet!L1364</f>
        <v>BANGALORE</v>
      </c>
    </row>
    <row r="1365">
      <c r="A1365" s="2">
        <v>42370.0</v>
      </c>
      <c r="B1365" s="5" t="str">
        <f>rawTransactionSheet!B1365</f>
        <v>KALYANI MOTORS PVT LTD</v>
      </c>
      <c r="C1365" s="5" t="str">
        <f>rawTransactionSheet!C1365</f>
        <v>KA01MK5308</v>
      </c>
      <c r="D1365" s="5" t="str">
        <f>rawTransactionSheet!D1365</f>
        <v>MARUTI SUZUKI</v>
      </c>
      <c r="E1365" s="5" t="str">
        <f>rawTransactionSheet!E1365</f>
        <v>Ritz</v>
      </c>
      <c r="F1365" s="5" t="str">
        <f>IFERROR(VLOOKUP(E1365,modelMapping,2,0),E1365)</f>
        <v>Ritz</v>
      </c>
      <c r="G1365" s="5" t="str">
        <f>rawTransactionSheet!F1365</f>
        <v>VDI</v>
      </c>
      <c r="H1365" s="1" t="str">
        <f t="shared" si="1"/>
        <v>VDI</v>
      </c>
      <c r="I1365" s="5" t="str">
        <f>rawTransactionSheet!G1365</f>
        <v>2012</v>
      </c>
      <c r="J1365" s="5" t="str">
        <f>rawTransactionSheet!H1365</f>
        <v>375500</v>
      </c>
      <c r="K1365" s="5" t="str">
        <f>rawTransactionSheet!I1365</f>
        <v>39328</v>
      </c>
      <c r="L1365" s="5" t="str">
        <f>rawTransactionSheet!J1365</f>
        <v>3</v>
      </c>
      <c r="M1365" s="5" t="str">
        <f>rawTransactionSheet!K1365</f>
        <v>1</v>
      </c>
      <c r="N1365" s="5" t="str">
        <f>rawTransactionSheet!L1365</f>
        <v>BANGALORE</v>
      </c>
    </row>
    <row r="1366">
      <c r="A1366" s="2">
        <v>42370.0</v>
      </c>
      <c r="B1366" s="5" t="str">
        <f>rawTransactionSheet!B1366</f>
        <v>PrasoonData</v>
      </c>
      <c r="C1366" s="5" t="str">
        <f>rawTransactionSheet!C1366</f>
        <v>Prasoon069</v>
      </c>
      <c r="D1366" s="5" t="str">
        <f>rawTransactionSheet!D1366</f>
        <v>MARUTI SUZUKI</v>
      </c>
      <c r="E1366" s="5" t="str">
        <f>rawTransactionSheet!E1366</f>
        <v>Swift</v>
      </c>
      <c r="F1366" s="5" t="str">
        <f>IFERROR(VLOOKUP(E1366,modelMapping,2,0),E1366)</f>
        <v>Swift</v>
      </c>
      <c r="G1366" s="5" t="str">
        <f>rawTransactionSheet!F1366</f>
        <v>GLAM</v>
      </c>
      <c r="H1366" s="1" t="str">
        <f t="shared" si="1"/>
        <v>GLAM</v>
      </c>
      <c r="I1366" s="5" t="str">
        <f>rawTransactionSheet!G1366</f>
        <v>2009</v>
      </c>
      <c r="J1366" s="5" t="str">
        <f>rawTransactionSheet!H1366</f>
        <v>375132.24</v>
      </c>
      <c r="K1366" s="5" t="str">
        <f>rawTransactionSheet!I1366</f>
        <v>40000</v>
      </c>
      <c r="L1366" s="5" t="str">
        <f>rawTransactionSheet!J1366</f>
        <v>6</v>
      </c>
      <c r="M1366" s="5" t="str">
        <f>rawTransactionSheet!K1366</f>
        <v>1</v>
      </c>
      <c r="N1366" s="5" t="str">
        <f>rawTransactionSheet!L1366</f>
        <v>BANGALORE</v>
      </c>
    </row>
    <row r="1367">
      <c r="A1367" s="2">
        <v>42370.0</v>
      </c>
      <c r="B1367" s="5" t="str">
        <f>rawTransactionSheet!B1367</f>
        <v>KALYANI MOTORS PVT LTD</v>
      </c>
      <c r="C1367" s="5" t="str">
        <f>rawTransactionSheet!C1367</f>
        <v>KA28N0665</v>
      </c>
      <c r="D1367" s="5" t="str">
        <f>rawTransactionSheet!D1367</f>
        <v>MARUTI SUZUKI</v>
      </c>
      <c r="E1367" s="5" t="str">
        <f>rawTransactionSheet!E1367</f>
        <v>SWIFT</v>
      </c>
      <c r="F1367" s="5" t="str">
        <f>IFERROR(VLOOKUP(E1367,modelMapping,2,0),E1367)</f>
        <v>SWIFT</v>
      </c>
      <c r="G1367" s="5" t="str">
        <f>rawTransactionSheet!F1367</f>
        <v>VDI</v>
      </c>
      <c r="H1367" s="1" t="str">
        <f t="shared" si="1"/>
        <v>VDI</v>
      </c>
      <c r="I1367" s="5" t="str">
        <f>rawTransactionSheet!G1367</f>
        <v>2011</v>
      </c>
      <c r="J1367" s="5" t="str">
        <f>rawTransactionSheet!H1367</f>
        <v>375000</v>
      </c>
      <c r="K1367" s="5" t="str">
        <f>rawTransactionSheet!I1367</f>
        <v>85650</v>
      </c>
      <c r="L1367" s="5" t="str">
        <f>rawTransactionSheet!J1367</f>
        <v>4</v>
      </c>
      <c r="M1367" s="5" t="str">
        <f>rawTransactionSheet!K1367</f>
        <v>1</v>
      </c>
      <c r="N1367" s="5" t="str">
        <f>rawTransactionSheet!L1367</f>
        <v>BANGALORE</v>
      </c>
    </row>
    <row r="1368">
      <c r="A1368" s="2">
        <v>42370.0</v>
      </c>
      <c r="B1368" s="5" t="str">
        <f>rawTransactionSheet!B1368</f>
        <v>Pratham</v>
      </c>
      <c r="C1368" s="5" t="str">
        <f>rawTransactionSheet!C1368</f>
        <v>444</v>
      </c>
      <c r="D1368" s="5" t="str">
        <f>rawTransactionSheet!D1368</f>
        <v>MARUTI SUZUKI</v>
      </c>
      <c r="E1368" s="5" t="str">
        <f>rawTransactionSheet!E1368</f>
        <v>Swift</v>
      </c>
      <c r="F1368" s="5" t="str">
        <f>IFERROR(VLOOKUP(E1368,modelMapping,2,0),E1368)</f>
        <v>Swift</v>
      </c>
      <c r="G1368" s="5" t="str">
        <f>rawTransactionSheet!F1368</f>
        <v>VXI</v>
      </c>
      <c r="H1368" s="1" t="str">
        <f t="shared" si="1"/>
        <v>VXI</v>
      </c>
      <c r="I1368" s="5" t="str">
        <f>rawTransactionSheet!G1368</f>
        <v>2008</v>
      </c>
      <c r="J1368" s="5" t="str">
        <f>rawTransactionSheet!H1368</f>
        <v>375000</v>
      </c>
      <c r="K1368" s="5" t="str">
        <f>rawTransactionSheet!I1368</f>
        <v>54187.54278</v>
      </c>
      <c r="L1368" s="5" t="str">
        <f>rawTransactionSheet!J1368</f>
        <v>6.773442847</v>
      </c>
      <c r="M1368" s="5" t="str">
        <f>rawTransactionSheet!K1368</f>
        <v>2</v>
      </c>
      <c r="N1368" s="5" t="str">
        <f>rawTransactionSheet!L1368</f>
        <v>BANGALORE</v>
      </c>
    </row>
    <row r="1369">
      <c r="A1369" s="2">
        <v>42370.0</v>
      </c>
      <c r="B1369" s="5" t="str">
        <f>rawTransactionSheet!B1369</f>
        <v>RNS</v>
      </c>
      <c r="C1369" s="5" t="str">
        <f>rawTransactionSheet!C1369</f>
        <v>KA01MG957</v>
      </c>
      <c r="D1369" s="5" t="str">
        <f>rawTransactionSheet!D1369</f>
        <v>MARUTI SUZUKI</v>
      </c>
      <c r="E1369" s="5" t="str">
        <f>rawTransactionSheet!E1369</f>
        <v>Swift</v>
      </c>
      <c r="F1369" s="5" t="str">
        <f>IFERROR(VLOOKUP(E1369,modelMapping,2,0),E1369)</f>
        <v>Swift</v>
      </c>
      <c r="G1369" s="5" t="str">
        <f>rawTransactionSheet!F1369</f>
        <v>VXI</v>
      </c>
      <c r="H1369" s="1" t="str">
        <f t="shared" si="1"/>
        <v>VXI</v>
      </c>
      <c r="I1369" s="5" t="str">
        <f>rawTransactionSheet!G1369</f>
        <v>2010</v>
      </c>
      <c r="J1369" s="5" t="str">
        <f>rawTransactionSheet!H1369</f>
        <v>375000</v>
      </c>
      <c r="K1369" s="5" t="str">
        <f>rawTransactionSheet!I1369</f>
        <v>50071</v>
      </c>
      <c r="L1369" s="5" t="str">
        <f>rawTransactionSheet!J1369</f>
        <v>5.597260274</v>
      </c>
      <c r="M1369" s="5" t="str">
        <f>rawTransactionSheet!K1369</f>
        <v>2</v>
      </c>
      <c r="N1369" s="5" t="str">
        <f>rawTransactionSheet!L1369</f>
        <v>BANGALORE</v>
      </c>
    </row>
    <row r="1370">
      <c r="A1370" s="2">
        <v>42370.0</v>
      </c>
      <c r="B1370" s="5" t="str">
        <f>rawTransactionSheet!B1370</f>
        <v>DelCalling</v>
      </c>
      <c r="C1370" s="5" t="str">
        <f>rawTransactionSheet!C1370</f>
        <v>20332</v>
      </c>
      <c r="D1370" s="5" t="str">
        <f>rawTransactionSheet!D1370</f>
        <v>MARUTI SUZUKI</v>
      </c>
      <c r="E1370" s="5" t="str">
        <f>rawTransactionSheet!E1370</f>
        <v>Swift DZire</v>
      </c>
      <c r="F1370" s="5" t="str">
        <f>IFERROR(VLOOKUP(E1370,modelMapping,2,0),E1370)</f>
        <v>Swift DZire</v>
      </c>
      <c r="G1370" s="5" t="str">
        <f>rawTransactionSheet!F1370</f>
        <v>VDI</v>
      </c>
      <c r="H1370" s="1" t="str">
        <f t="shared" si="1"/>
        <v>VDI</v>
      </c>
      <c r="I1370" s="5" t="str">
        <f>rawTransactionSheet!G1370</f>
        <v>2010</v>
      </c>
      <c r="J1370" s="5" t="str">
        <f>rawTransactionSheet!H1370</f>
        <v>375000</v>
      </c>
      <c r="K1370" s="5" t="str">
        <f>rawTransactionSheet!I1370</f>
        <v>56625</v>
      </c>
      <c r="L1370" s="5" t="str">
        <f>rawTransactionSheet!J1370</f>
        <v>5</v>
      </c>
      <c r="M1370" s="5" t="str">
        <f>rawTransactionSheet!K1370</f>
        <v>1</v>
      </c>
      <c r="N1370" s="5" t="str">
        <f>rawTransactionSheet!L1370</f>
        <v>DELHI</v>
      </c>
    </row>
    <row r="1371">
      <c r="A1371" s="2">
        <v>42370.0</v>
      </c>
      <c r="B1371" s="5" t="str">
        <f>rawTransactionSheet!B1371</f>
        <v>KALYANI MOTORS PVT LTD</v>
      </c>
      <c r="C1371" s="5" t="str">
        <f>rawTransactionSheet!C1371</f>
        <v>KA41N3179</v>
      </c>
      <c r="D1371" s="5" t="str">
        <f>rawTransactionSheet!D1371</f>
        <v>MARUTI SUZUKI</v>
      </c>
      <c r="E1371" s="5" t="str">
        <f>rawTransactionSheet!E1371</f>
        <v>SWIFT DZIRE</v>
      </c>
      <c r="F1371" s="5" t="str">
        <f>IFERROR(VLOOKUP(E1371,modelMapping,2,0),E1371)</f>
        <v>SWIFT DZIRE</v>
      </c>
      <c r="G1371" s="5" t="str">
        <f>rawTransactionSheet!F1371</f>
        <v>VXI</v>
      </c>
      <c r="H1371" s="1" t="str">
        <f t="shared" si="1"/>
        <v>VXI</v>
      </c>
      <c r="I1371" s="5" t="str">
        <f>rawTransactionSheet!G1371</f>
        <v>2010</v>
      </c>
      <c r="J1371" s="5" t="str">
        <f>rawTransactionSheet!H1371</f>
        <v>375000</v>
      </c>
      <c r="K1371" s="5" t="str">
        <f>rawTransactionSheet!I1371</f>
        <v>110000</v>
      </c>
      <c r="L1371" s="5" t="str">
        <f>rawTransactionSheet!J1371</f>
        <v>5</v>
      </c>
      <c r="M1371" s="5" t="str">
        <f>rawTransactionSheet!K1371</f>
        <v>1</v>
      </c>
      <c r="N1371" s="5" t="str">
        <f>rawTransactionSheet!L1371</f>
        <v>BANGALORE</v>
      </c>
    </row>
    <row r="1372">
      <c r="A1372" s="2">
        <v>42370.0</v>
      </c>
      <c r="B1372" s="5" t="str">
        <f>rawTransactionSheet!B1372</f>
        <v>Pratham</v>
      </c>
      <c r="C1372" s="5" t="str">
        <f>rawTransactionSheet!C1372</f>
        <v>15</v>
      </c>
      <c r="D1372" s="5" t="str">
        <f>rawTransactionSheet!D1372</f>
        <v>MARUTI SUZUKI</v>
      </c>
      <c r="E1372" s="5" t="str">
        <f>rawTransactionSheet!E1372</f>
        <v>Wagon R</v>
      </c>
      <c r="F1372" s="5" t="str">
        <f>IFERROR(VLOOKUP(E1372,modelMapping,2,0),E1372)</f>
        <v>Wagon R</v>
      </c>
      <c r="G1372" s="5" t="str">
        <f>rawTransactionSheet!F1372</f>
        <v>VXI</v>
      </c>
      <c r="H1372" s="1" t="str">
        <f t="shared" si="1"/>
        <v>VXI</v>
      </c>
      <c r="I1372" s="5" t="str">
        <f>rawTransactionSheet!G1372</f>
        <v>2013</v>
      </c>
      <c r="J1372" s="5" t="str">
        <f>rawTransactionSheet!H1372</f>
        <v>375000</v>
      </c>
      <c r="K1372" s="5" t="str">
        <f>rawTransactionSheet!I1372</f>
        <v>13864.47638</v>
      </c>
      <c r="L1372" s="5" t="str">
        <f>rawTransactionSheet!J1372</f>
        <v>1.733059548</v>
      </c>
      <c r="M1372" s="5" t="str">
        <f>rawTransactionSheet!K1372</f>
        <v>1</v>
      </c>
      <c r="N1372" s="5" t="str">
        <f>rawTransactionSheet!L1372</f>
        <v>BANGALORE</v>
      </c>
    </row>
    <row r="1373">
      <c r="A1373" s="2">
        <v>42370.0</v>
      </c>
      <c r="B1373" s="5" t="str">
        <f>rawTransactionSheet!B1373</f>
        <v>DelCalling</v>
      </c>
      <c r="C1373" s="5" t="str">
        <f>rawTransactionSheet!C1373</f>
        <v>111799</v>
      </c>
      <c r="D1373" s="5" t="str">
        <f>rawTransactionSheet!D1373</f>
        <v>FORD</v>
      </c>
      <c r="E1373" s="5" t="str">
        <f>rawTransactionSheet!E1373</f>
        <v>FIGO</v>
      </c>
      <c r="F1373" s="5" t="str">
        <f>IFERROR(VLOOKUP(E1373,modelMapping,2,0),E1373)</f>
        <v>FIGO</v>
      </c>
      <c r="G1373" s="5" t="str">
        <f>rawTransactionSheet!F1373</f>
        <v>Duratorq Diesel Titanium 1.4</v>
      </c>
      <c r="H1373" s="1" t="str">
        <f t="shared" si="1"/>
        <v>Duratorq Diesel Titanium 1.4</v>
      </c>
      <c r="I1373" s="5" t="str">
        <f>rawTransactionSheet!G1373</f>
        <v>2011</v>
      </c>
      <c r="J1373" s="5" t="str">
        <f>rawTransactionSheet!H1373</f>
        <v>375000</v>
      </c>
      <c r="K1373" s="5" t="str">
        <f>rawTransactionSheet!I1373</f>
        <v>37216</v>
      </c>
      <c r="L1373" s="5" t="str">
        <f>rawTransactionSheet!J1373</f>
        <v>5</v>
      </c>
      <c r="M1373" s="5" t="str">
        <f>rawTransactionSheet!K1373</f>
        <v>2</v>
      </c>
      <c r="N1373" s="5" t="str">
        <f>rawTransactionSheet!L1373</f>
        <v>BANGALORE</v>
      </c>
    </row>
    <row r="1374">
      <c r="A1374" s="2">
        <v>42370.0</v>
      </c>
      <c r="B1374" s="5" t="str">
        <f>rawTransactionSheet!B1374</f>
        <v>DelCalling</v>
      </c>
      <c r="C1374" s="5" t="str">
        <f>rawTransactionSheet!C1374</f>
        <v>118760</v>
      </c>
      <c r="D1374" s="5" t="str">
        <f>rawTransactionSheet!D1374</f>
        <v>CHEVROLET</v>
      </c>
      <c r="E1374" s="5" t="str">
        <f>rawTransactionSheet!E1374</f>
        <v>BEAT</v>
      </c>
      <c r="F1374" s="5" t="str">
        <f>IFERROR(VLOOKUP(E1374,modelMapping,2,0),E1374)</f>
        <v>BEAT</v>
      </c>
      <c r="G1374" s="5" t="str">
        <f>rawTransactionSheet!F1374</f>
        <v>LT Diesel</v>
      </c>
      <c r="H1374" s="1" t="str">
        <f t="shared" si="1"/>
        <v>LT Diesel</v>
      </c>
      <c r="I1374" s="5" t="str">
        <f>rawTransactionSheet!G1374</f>
        <v>2012</v>
      </c>
      <c r="J1374" s="5" t="str">
        <f>rawTransactionSheet!H1374</f>
        <v>375000</v>
      </c>
      <c r="K1374" s="5" t="str">
        <f>rawTransactionSheet!I1374</f>
        <v>37381</v>
      </c>
      <c r="L1374" s="5" t="str">
        <f>rawTransactionSheet!J1374</f>
        <v>4</v>
      </c>
      <c r="M1374" s="5" t="str">
        <f>rawTransactionSheet!K1374</f>
        <v>1</v>
      </c>
      <c r="N1374" s="5" t="str">
        <f>rawTransactionSheet!L1374</f>
        <v>BANGALORE</v>
      </c>
    </row>
    <row r="1375">
      <c r="A1375" s="2">
        <v>42370.0</v>
      </c>
      <c r="B1375" s="5" t="str">
        <f>rawTransactionSheet!B1375</f>
        <v>PrasoonData</v>
      </c>
      <c r="C1375" s="5" t="str">
        <f>rawTransactionSheet!C1375</f>
        <v>Prasoon273</v>
      </c>
      <c r="D1375" s="5" t="str">
        <f>rawTransactionSheet!D1375</f>
        <v>MARUTI SUZUKI</v>
      </c>
      <c r="E1375" s="5" t="str">
        <f>rawTransactionSheet!E1375</f>
        <v>Swift</v>
      </c>
      <c r="F1375" s="5" t="str">
        <f>IFERROR(VLOOKUP(E1375,modelMapping,2,0),E1375)</f>
        <v>Swift</v>
      </c>
      <c r="G1375" s="5" t="str">
        <f>rawTransactionSheet!F1375</f>
        <v>LXI</v>
      </c>
      <c r="H1375" s="1" t="str">
        <f t="shared" si="1"/>
        <v>LXI</v>
      </c>
      <c r="I1375" s="5" t="str">
        <f>rawTransactionSheet!G1375</f>
        <v>2011</v>
      </c>
      <c r="J1375" s="5" t="str">
        <f>rawTransactionSheet!H1375</f>
        <v>374544</v>
      </c>
      <c r="K1375" s="5" t="str">
        <f>rawTransactionSheet!I1375</f>
        <v>1000</v>
      </c>
      <c r="L1375" s="5" t="str">
        <f>rawTransactionSheet!J1375</f>
        <v>4</v>
      </c>
      <c r="M1375" s="5" t="str">
        <f>rawTransactionSheet!K1375</f>
        <v>1</v>
      </c>
      <c r="N1375" s="5" t="str">
        <f>rawTransactionSheet!L1375</f>
        <v>BANGALORE</v>
      </c>
    </row>
    <row r="1376">
      <c r="A1376" s="2">
        <v>42370.0</v>
      </c>
      <c r="B1376" s="5" t="str">
        <f>rawTransactionSheet!B1376</f>
        <v>PrasoonData</v>
      </c>
      <c r="C1376" s="5" t="str">
        <f>rawTransactionSheet!C1376</f>
        <v>Prasoon417</v>
      </c>
      <c r="D1376" s="5" t="str">
        <f>rawTransactionSheet!D1376</f>
        <v>MARUTI SUZUKI</v>
      </c>
      <c r="E1376" s="5" t="str">
        <f>rawTransactionSheet!E1376</f>
        <v>Swift</v>
      </c>
      <c r="F1376" s="5" t="str">
        <f>IFERROR(VLOOKUP(E1376,modelMapping,2,0),E1376)</f>
        <v>Swift</v>
      </c>
      <c r="G1376" s="5" t="str">
        <f>rawTransactionSheet!F1376</f>
        <v>VXI</v>
      </c>
      <c r="H1376" s="1" t="str">
        <f t="shared" si="1"/>
        <v>VXI</v>
      </c>
      <c r="I1376" s="5" t="str">
        <f>rawTransactionSheet!G1376</f>
        <v>2009</v>
      </c>
      <c r="J1376" s="5" t="str">
        <f>rawTransactionSheet!H1376</f>
        <v>374127.84</v>
      </c>
      <c r="K1376" s="5" t="str">
        <f>rawTransactionSheet!I1376</f>
        <v>1000</v>
      </c>
      <c r="L1376" s="5" t="str">
        <f>rawTransactionSheet!J1376</f>
        <v>6</v>
      </c>
      <c r="M1376" s="5" t="str">
        <f>rawTransactionSheet!K1376</f>
        <v>1</v>
      </c>
      <c r="N1376" s="5" t="str">
        <f>rawTransactionSheet!L1376</f>
        <v>BANGALORE</v>
      </c>
    </row>
    <row r="1377">
      <c r="A1377" s="2">
        <v>42370.0</v>
      </c>
      <c r="B1377" s="5" t="str">
        <f>rawTransactionSheet!B1377</f>
        <v>RNS</v>
      </c>
      <c r="C1377" s="5" t="str">
        <f>rawTransactionSheet!C1377</f>
        <v>KA51MB6132</v>
      </c>
      <c r="D1377" s="5" t="str">
        <f>rawTransactionSheet!D1377</f>
        <v>MARUTI SUZUKI</v>
      </c>
      <c r="E1377" s="5" t="str">
        <f>rawTransactionSheet!E1377</f>
        <v>Ritz</v>
      </c>
      <c r="F1377" s="5" t="str">
        <f>IFERROR(VLOOKUP(E1377,modelMapping,2,0),E1377)</f>
        <v>Ritz</v>
      </c>
      <c r="G1377" s="5" t="str">
        <f>rawTransactionSheet!F1377</f>
        <v>VDI</v>
      </c>
      <c r="H1377" s="1" t="str">
        <f t="shared" si="1"/>
        <v>VDI</v>
      </c>
      <c r="I1377" s="5" t="str">
        <f>rawTransactionSheet!G1377</f>
        <v>2011</v>
      </c>
      <c r="J1377" s="5" t="str">
        <f>rawTransactionSheet!H1377</f>
        <v>374070</v>
      </c>
      <c r="K1377" s="5" t="str">
        <f>rawTransactionSheet!I1377</f>
        <v>64171</v>
      </c>
      <c r="L1377" s="5" t="str">
        <f>rawTransactionSheet!J1377</f>
        <v>4.723287671</v>
      </c>
      <c r="M1377" s="5" t="str">
        <f>rawTransactionSheet!K1377</f>
        <v>2</v>
      </c>
      <c r="N1377" s="5" t="str">
        <f>rawTransactionSheet!L1377</f>
        <v>BANGALORE</v>
      </c>
    </row>
    <row r="1378">
      <c r="A1378" s="2">
        <v>42370.0</v>
      </c>
      <c r="B1378" s="5" t="str">
        <f>rawTransactionSheet!B1378</f>
        <v>KALYANI MOTORS PVT LTD</v>
      </c>
      <c r="C1378" s="5" t="str">
        <f>rawTransactionSheet!C1378</f>
        <v>KA02MD9750</v>
      </c>
      <c r="D1378" s="5" t="str">
        <f>rawTransactionSheet!D1378</f>
        <v>MARUTI SUZUKI</v>
      </c>
      <c r="E1378" s="5" t="str">
        <f>rawTransactionSheet!E1378</f>
        <v>SWIFT DZIRE</v>
      </c>
      <c r="F1378" s="5" t="str">
        <f>IFERROR(VLOOKUP(E1378,modelMapping,2,0),E1378)</f>
        <v>SWIFT DZIRE</v>
      </c>
      <c r="G1378" s="5" t="str">
        <f>rawTransactionSheet!F1378</f>
        <v>VDI</v>
      </c>
      <c r="H1378" s="1" t="str">
        <f t="shared" si="1"/>
        <v>VDI</v>
      </c>
      <c r="I1378" s="5" t="str">
        <f>rawTransactionSheet!G1378</f>
        <v>2009</v>
      </c>
      <c r="J1378" s="5" t="str">
        <f>rawTransactionSheet!H1378</f>
        <v>374000</v>
      </c>
      <c r="K1378" s="5" t="str">
        <f>rawTransactionSheet!I1378</f>
        <v>46591</v>
      </c>
      <c r="L1378" s="5" t="str">
        <f>rawTransactionSheet!J1378</f>
        <v>6</v>
      </c>
      <c r="M1378" s="5" t="str">
        <f>rawTransactionSheet!K1378</f>
        <v>1</v>
      </c>
      <c r="N1378" s="5" t="str">
        <f>rawTransactionSheet!L1378</f>
        <v>BANGALORE</v>
      </c>
    </row>
    <row r="1379">
      <c r="A1379" s="2">
        <v>42370.0</v>
      </c>
      <c r="B1379" s="5" t="str">
        <f>rawTransactionSheet!B1379</f>
        <v>PrasoonData</v>
      </c>
      <c r="C1379" s="5" t="str">
        <f>rawTransactionSheet!C1379</f>
        <v>Prasoon456</v>
      </c>
      <c r="D1379" s="5" t="str">
        <f>rawTransactionSheet!D1379</f>
        <v>MARUTI SUZUKI</v>
      </c>
      <c r="E1379" s="5" t="str">
        <f>rawTransactionSheet!E1379</f>
        <v>Swift</v>
      </c>
      <c r="F1379" s="5" t="str">
        <f>IFERROR(VLOOKUP(E1379,modelMapping,2,0),E1379)</f>
        <v>Swift</v>
      </c>
      <c r="G1379" s="5" t="str">
        <f>rawTransactionSheet!F1379</f>
        <v>VXI</v>
      </c>
      <c r="H1379" s="1" t="str">
        <f t="shared" si="1"/>
        <v>VXI</v>
      </c>
      <c r="I1379" s="5" t="str">
        <f>rawTransactionSheet!G1379</f>
        <v>2011</v>
      </c>
      <c r="J1379" s="5" t="str">
        <f>rawTransactionSheet!H1379</f>
        <v>373625.5153</v>
      </c>
      <c r="K1379" s="5" t="str">
        <f>rawTransactionSheet!I1379</f>
        <v>70000</v>
      </c>
      <c r="L1379" s="5" t="str">
        <f>rawTransactionSheet!J1379</f>
        <v>4</v>
      </c>
      <c r="M1379" s="5" t="str">
        <f>rawTransactionSheet!K1379</f>
        <v>1</v>
      </c>
      <c r="N1379" s="5" t="str">
        <f>rawTransactionSheet!L1379</f>
        <v>BANGALORE</v>
      </c>
    </row>
    <row r="1380">
      <c r="A1380" s="2">
        <v>42370.0</v>
      </c>
      <c r="B1380" s="5" t="str">
        <f>rawTransactionSheet!B1380</f>
        <v>Pratham</v>
      </c>
      <c r="C1380" s="5" t="str">
        <f>rawTransactionSheet!C1380</f>
        <v>77</v>
      </c>
      <c r="D1380" s="5" t="str">
        <f>rawTransactionSheet!D1380</f>
        <v>HYUNDAI</v>
      </c>
      <c r="E1380" s="5" t="str">
        <f>rawTransactionSheet!E1380</f>
        <v>i10</v>
      </c>
      <c r="F1380" s="5" t="str">
        <f>IFERROR(VLOOKUP(E1380,modelMapping,2,0),E1380)</f>
        <v>i10</v>
      </c>
      <c r="G1380" s="5" t="str">
        <f>rawTransactionSheet!F1380</f>
        <v>MAGNA</v>
      </c>
      <c r="H1380" s="1" t="str">
        <f t="shared" si="1"/>
        <v>MAGNA</v>
      </c>
      <c r="I1380" s="5" t="str">
        <f>rawTransactionSheet!G1380</f>
        <v>2011</v>
      </c>
      <c r="J1380" s="5" t="str">
        <f>rawTransactionSheet!H1380</f>
        <v>373500</v>
      </c>
      <c r="K1380" s="5" t="str">
        <f>rawTransactionSheet!I1380</f>
        <v>26568.10404</v>
      </c>
      <c r="L1380" s="5" t="str">
        <f>rawTransactionSheet!J1380</f>
        <v>3.321013005</v>
      </c>
      <c r="M1380" s="5" t="str">
        <f>rawTransactionSheet!K1380</f>
        <v>1</v>
      </c>
      <c r="N1380" s="5" t="str">
        <f>rawTransactionSheet!L1380</f>
        <v>BANGALORE</v>
      </c>
    </row>
    <row r="1381">
      <c r="A1381" s="2">
        <v>42370.0</v>
      </c>
      <c r="B1381" s="5" t="str">
        <f>rawTransactionSheet!B1381</f>
        <v>PrasoonData</v>
      </c>
      <c r="C1381" s="5" t="str">
        <f>rawTransactionSheet!C1381</f>
        <v>Prasoon143</v>
      </c>
      <c r="D1381" s="5" t="str">
        <f>rawTransactionSheet!D1381</f>
        <v>MARUTI SUZUKI</v>
      </c>
      <c r="E1381" s="5" t="str">
        <f>rawTransactionSheet!E1381</f>
        <v>Swift</v>
      </c>
      <c r="F1381" s="5" t="str">
        <f>IFERROR(VLOOKUP(E1381,modelMapping,2,0),E1381)</f>
        <v>Swift</v>
      </c>
      <c r="G1381" s="5" t="str">
        <f>rawTransactionSheet!F1381</f>
        <v>GLAM</v>
      </c>
      <c r="H1381" s="1" t="str">
        <f t="shared" si="1"/>
        <v>GLAM</v>
      </c>
      <c r="I1381" s="5" t="str">
        <f>rawTransactionSheet!G1381</f>
        <v>2013</v>
      </c>
      <c r="J1381" s="5" t="str">
        <f>rawTransactionSheet!H1381</f>
        <v>373450.0989</v>
      </c>
      <c r="K1381" s="5" t="str">
        <f>rawTransactionSheet!I1381</f>
        <v>140000</v>
      </c>
      <c r="L1381" s="5" t="str">
        <f>rawTransactionSheet!J1381</f>
        <v>2</v>
      </c>
      <c r="M1381" s="5" t="str">
        <f>rawTransactionSheet!K1381</f>
        <v>1</v>
      </c>
      <c r="N1381" s="5" t="str">
        <f>rawTransactionSheet!L1381</f>
        <v>BANGALORE</v>
      </c>
    </row>
    <row r="1382">
      <c r="A1382" s="2">
        <v>42370.0</v>
      </c>
      <c r="B1382" s="5" t="str">
        <f>rawTransactionSheet!B1382</f>
        <v>PrasoonData</v>
      </c>
      <c r="C1382" s="5" t="str">
        <f>rawTransactionSheet!C1382</f>
        <v>Prasoon633</v>
      </c>
      <c r="D1382" s="5" t="str">
        <f>rawTransactionSheet!D1382</f>
        <v>MARUTI SUZUKI</v>
      </c>
      <c r="E1382" s="5" t="str">
        <f>rawTransactionSheet!E1382</f>
        <v>Swift</v>
      </c>
      <c r="F1382" s="5" t="str">
        <f>IFERROR(VLOOKUP(E1382,modelMapping,2,0),E1382)</f>
        <v>Swift</v>
      </c>
      <c r="G1382" s="5" t="str">
        <f>rawTransactionSheet!F1382</f>
        <v>VXI ABS</v>
      </c>
      <c r="H1382" s="1" t="str">
        <f t="shared" si="1"/>
        <v>VXI ABS</v>
      </c>
      <c r="I1382" s="5" t="str">
        <f>rawTransactionSheet!G1382</f>
        <v>2011</v>
      </c>
      <c r="J1382" s="5" t="str">
        <f>rawTransactionSheet!H1382</f>
        <v>373289.2523</v>
      </c>
      <c r="K1382" s="5" t="str">
        <f>rawTransactionSheet!I1382</f>
        <v>80000</v>
      </c>
      <c r="L1382" s="5" t="str">
        <f>rawTransactionSheet!J1382</f>
        <v>4</v>
      </c>
      <c r="M1382" s="5" t="str">
        <f>rawTransactionSheet!K1382</f>
        <v>1</v>
      </c>
      <c r="N1382" s="5" t="str">
        <f>rawTransactionSheet!L1382</f>
        <v>BANGALORE</v>
      </c>
    </row>
    <row r="1383">
      <c r="A1383" s="2">
        <v>42370.0</v>
      </c>
      <c r="B1383" s="5" t="str">
        <f>rawTransactionSheet!B1383</f>
        <v>PrasoonData</v>
      </c>
      <c r="C1383" s="5" t="str">
        <f>rawTransactionSheet!C1383</f>
        <v>Prasoon437</v>
      </c>
      <c r="D1383" s="5" t="str">
        <f>rawTransactionSheet!D1383</f>
        <v>MARUTI SUZUKI</v>
      </c>
      <c r="E1383" s="5" t="str">
        <f>rawTransactionSheet!E1383</f>
        <v>Swift</v>
      </c>
      <c r="F1383" s="5" t="str">
        <f>IFERROR(VLOOKUP(E1383,modelMapping,2,0),E1383)</f>
        <v>Swift</v>
      </c>
      <c r="G1383" s="5" t="str">
        <f>rawTransactionSheet!F1383</f>
        <v>VXI</v>
      </c>
      <c r="H1383" s="1" t="str">
        <f t="shared" si="1"/>
        <v>VXI</v>
      </c>
      <c r="I1383" s="5" t="str">
        <f>rawTransactionSheet!G1383</f>
        <v>2010</v>
      </c>
      <c r="J1383" s="5" t="str">
        <f>rawTransactionSheet!H1383</f>
        <v>373211.44</v>
      </c>
      <c r="K1383" s="5" t="str">
        <f>rawTransactionSheet!I1383</f>
        <v>40000</v>
      </c>
      <c r="L1383" s="5" t="str">
        <f>rawTransactionSheet!J1383</f>
        <v>5</v>
      </c>
      <c r="M1383" s="5" t="str">
        <f>rawTransactionSheet!K1383</f>
        <v>1</v>
      </c>
      <c r="N1383" s="5" t="str">
        <f>rawTransactionSheet!L1383</f>
        <v>BANGALORE</v>
      </c>
    </row>
    <row r="1384">
      <c r="A1384" s="2">
        <v>42370.0</v>
      </c>
      <c r="B1384" s="5" t="str">
        <f>rawTransactionSheet!B1384</f>
        <v>PrasoonData</v>
      </c>
      <c r="C1384" s="5" t="str">
        <f>rawTransactionSheet!C1384</f>
        <v>Prasoon794</v>
      </c>
      <c r="D1384" s="5" t="str">
        <f>rawTransactionSheet!D1384</f>
        <v>MARUTI SUZUKI</v>
      </c>
      <c r="E1384" s="5" t="str">
        <f>rawTransactionSheet!E1384</f>
        <v>Swift</v>
      </c>
      <c r="F1384" s="5" t="str">
        <f>IFERROR(VLOOKUP(E1384,modelMapping,2,0),E1384)</f>
        <v>Swift</v>
      </c>
      <c r="G1384" s="5" t="str">
        <f>rawTransactionSheet!F1384</f>
        <v>ZXI</v>
      </c>
      <c r="H1384" s="1" t="str">
        <f t="shared" si="1"/>
        <v>ZXI</v>
      </c>
      <c r="I1384" s="5" t="str">
        <f>rawTransactionSheet!G1384</f>
        <v>2010</v>
      </c>
      <c r="J1384" s="5" t="str">
        <f>rawTransactionSheet!H1384</f>
        <v>372929.8557</v>
      </c>
      <c r="K1384" s="5" t="str">
        <f>rawTransactionSheet!I1384</f>
        <v>90000</v>
      </c>
      <c r="L1384" s="5" t="str">
        <f>rawTransactionSheet!J1384</f>
        <v>5</v>
      </c>
      <c r="M1384" s="5" t="str">
        <f>rawTransactionSheet!K1384</f>
        <v>1</v>
      </c>
      <c r="N1384" s="5" t="str">
        <f>rawTransactionSheet!L1384</f>
        <v>BANGALORE</v>
      </c>
    </row>
    <row r="1385">
      <c r="A1385" s="2">
        <v>42370.0</v>
      </c>
      <c r="B1385" s="5" t="str">
        <f>rawTransactionSheet!B1385</f>
        <v>PrasoonData</v>
      </c>
      <c r="C1385" s="5" t="str">
        <f>rawTransactionSheet!C1385</f>
        <v>Prasoon050</v>
      </c>
      <c r="D1385" s="5" t="str">
        <f>rawTransactionSheet!D1385</f>
        <v>MARUTI SUZUKI</v>
      </c>
      <c r="E1385" s="5" t="str">
        <f>rawTransactionSheet!E1385</f>
        <v>Swift</v>
      </c>
      <c r="F1385" s="5" t="str">
        <f>IFERROR(VLOOKUP(E1385,modelMapping,2,0),E1385)</f>
        <v>Swift</v>
      </c>
      <c r="G1385" s="5" t="str">
        <f>rawTransactionSheet!F1385</f>
        <v>GLAM</v>
      </c>
      <c r="H1385" s="1" t="str">
        <f t="shared" si="1"/>
        <v>GLAM</v>
      </c>
      <c r="I1385" s="5" t="str">
        <f>rawTransactionSheet!G1385</f>
        <v>2008</v>
      </c>
      <c r="J1385" s="5" t="str">
        <f>rawTransactionSheet!H1385</f>
        <v>372708</v>
      </c>
      <c r="K1385" s="5" t="str">
        <f>rawTransactionSheet!I1385</f>
        <v>10000</v>
      </c>
      <c r="L1385" s="5" t="str">
        <f>rawTransactionSheet!J1385</f>
        <v>7</v>
      </c>
      <c r="M1385" s="5" t="str">
        <f>rawTransactionSheet!K1385</f>
        <v>1</v>
      </c>
      <c r="N1385" s="5" t="str">
        <f>rawTransactionSheet!L1385</f>
        <v>BANGALORE</v>
      </c>
    </row>
    <row r="1386">
      <c r="A1386" s="2">
        <v>42370.0</v>
      </c>
      <c r="B1386" s="5" t="str">
        <f>rawTransactionSheet!B1386</f>
        <v>PrasoonData</v>
      </c>
      <c r="C1386" s="5" t="str">
        <f>rawTransactionSheet!C1386</f>
        <v>Prasoon125</v>
      </c>
      <c r="D1386" s="5" t="str">
        <f>rawTransactionSheet!D1386</f>
        <v>MARUTI SUZUKI</v>
      </c>
      <c r="E1386" s="5" t="str">
        <f>rawTransactionSheet!E1386</f>
        <v>Swift</v>
      </c>
      <c r="F1386" s="5" t="str">
        <f>IFERROR(VLOOKUP(E1386,modelMapping,2,0),E1386)</f>
        <v>Swift</v>
      </c>
      <c r="G1386" s="5" t="str">
        <f>rawTransactionSheet!F1386</f>
        <v>GLAM</v>
      </c>
      <c r="H1386" s="1" t="str">
        <f t="shared" si="1"/>
        <v>GLAM</v>
      </c>
      <c r="I1386" s="5" t="str">
        <f>rawTransactionSheet!G1386</f>
        <v>2012</v>
      </c>
      <c r="J1386" s="5" t="str">
        <f>rawTransactionSheet!H1386</f>
        <v>372705.6556</v>
      </c>
      <c r="K1386" s="5" t="str">
        <f>rawTransactionSheet!I1386</f>
        <v>120000</v>
      </c>
      <c r="L1386" s="5" t="str">
        <f>rawTransactionSheet!J1386</f>
        <v>3</v>
      </c>
      <c r="M1386" s="5" t="str">
        <f>rawTransactionSheet!K1386</f>
        <v>1</v>
      </c>
      <c r="N1386" s="5" t="str">
        <f>rawTransactionSheet!L1386</f>
        <v>BANGALORE</v>
      </c>
    </row>
    <row r="1387">
      <c r="A1387" s="2">
        <v>42370.0</v>
      </c>
      <c r="B1387" s="5" t="str">
        <f>rawTransactionSheet!B1387</f>
        <v>Pratham</v>
      </c>
      <c r="C1387" s="5" t="str">
        <f>rawTransactionSheet!C1387</f>
        <v>359</v>
      </c>
      <c r="D1387" s="5" t="str">
        <f>rawTransactionSheet!D1387</f>
        <v>MARUTI SUZUKI</v>
      </c>
      <c r="E1387" s="5" t="str">
        <f>rawTransactionSheet!E1387</f>
        <v>Swift Dzire</v>
      </c>
      <c r="F1387" s="5" t="str">
        <f>IFERROR(VLOOKUP(E1387,modelMapping,2,0),E1387)</f>
        <v>Swift Dzire</v>
      </c>
      <c r="G1387" s="5" t="str">
        <f>rawTransactionSheet!F1387</f>
        <v>VXI</v>
      </c>
      <c r="H1387" s="1" t="str">
        <f t="shared" si="1"/>
        <v>VXI</v>
      </c>
      <c r="I1387" s="5" t="str">
        <f>rawTransactionSheet!G1387</f>
        <v>2009</v>
      </c>
      <c r="J1387" s="5" t="str">
        <f>rawTransactionSheet!H1387</f>
        <v>372500</v>
      </c>
      <c r="K1387" s="5" t="str">
        <f>rawTransactionSheet!I1387</f>
        <v>47003.42231</v>
      </c>
      <c r="L1387" s="5" t="str">
        <f>rawTransactionSheet!J1387</f>
        <v>5.875427789</v>
      </c>
      <c r="M1387" s="5" t="str">
        <f>rawTransactionSheet!K1387</f>
        <v>2</v>
      </c>
      <c r="N1387" s="5" t="str">
        <f>rawTransactionSheet!L1387</f>
        <v>BANGALORE</v>
      </c>
    </row>
    <row r="1388">
      <c r="A1388" s="2">
        <v>42370.0</v>
      </c>
      <c r="B1388" s="5" t="str">
        <f>rawTransactionSheet!B1388</f>
        <v>RNS</v>
      </c>
      <c r="C1388" s="5" t="str">
        <f>rawTransactionSheet!C1388</f>
        <v>KA04MH6432</v>
      </c>
      <c r="D1388" s="5" t="str">
        <f>rawTransactionSheet!D1388</f>
        <v>MARUTI SUZUKI</v>
      </c>
      <c r="E1388" s="5" t="str">
        <f>rawTransactionSheet!E1388</f>
        <v>Ritz</v>
      </c>
      <c r="F1388" s="5" t="str">
        <f>IFERROR(VLOOKUP(E1388,modelMapping,2,0),E1388)</f>
        <v>Ritz</v>
      </c>
      <c r="G1388" s="5" t="str">
        <f>rawTransactionSheet!F1388</f>
        <v>LDi</v>
      </c>
      <c r="H1388" s="1" t="str">
        <f t="shared" si="1"/>
        <v>LDi</v>
      </c>
      <c r="I1388" s="5" t="str">
        <f>rawTransactionSheet!G1388</f>
        <v>2010</v>
      </c>
      <c r="J1388" s="5" t="str">
        <f>rawTransactionSheet!H1388</f>
        <v>371850</v>
      </c>
      <c r="K1388" s="5" t="str">
        <f>rawTransactionSheet!I1388</f>
        <v>19122</v>
      </c>
      <c r="L1388" s="5" t="str">
        <f>rawTransactionSheet!J1388</f>
        <v>5.728767123</v>
      </c>
      <c r="M1388" s="5" t="str">
        <f>rawTransactionSheet!K1388</f>
        <v>2</v>
      </c>
      <c r="N1388" s="5" t="str">
        <f>rawTransactionSheet!L1388</f>
        <v>BANGALORE</v>
      </c>
    </row>
    <row r="1389">
      <c r="A1389" s="2">
        <v>42370.0</v>
      </c>
      <c r="B1389" s="5" t="str">
        <f>rawTransactionSheet!B1389</f>
        <v>RNS</v>
      </c>
      <c r="C1389" s="5" t="str">
        <f>rawTransactionSheet!C1389</f>
        <v>KA02MF6278</v>
      </c>
      <c r="D1389" s="5" t="str">
        <f>rawTransactionSheet!D1389</f>
        <v>MARUTI SUZUKI</v>
      </c>
      <c r="E1389" s="5" t="str">
        <f>rawTransactionSheet!E1389</f>
        <v>Ritz</v>
      </c>
      <c r="F1389" s="5" t="str">
        <f>IFERROR(VLOOKUP(E1389,modelMapping,2,0),E1389)</f>
        <v>Ritz</v>
      </c>
      <c r="G1389" s="5" t="str">
        <f>rawTransactionSheet!F1389</f>
        <v>VDI</v>
      </c>
      <c r="H1389" s="1" t="str">
        <f t="shared" si="1"/>
        <v>VDI</v>
      </c>
      <c r="I1389" s="5" t="str">
        <f>rawTransactionSheet!G1389</f>
        <v>2011</v>
      </c>
      <c r="J1389" s="5" t="str">
        <f>rawTransactionSheet!H1389</f>
        <v>371850</v>
      </c>
      <c r="K1389" s="5" t="str">
        <f>rawTransactionSheet!I1389</f>
        <v>70025</v>
      </c>
      <c r="L1389" s="5" t="str">
        <f>rawTransactionSheet!J1389</f>
        <v>4.597260274</v>
      </c>
      <c r="M1389" s="5" t="str">
        <f>rawTransactionSheet!K1389</f>
        <v>2</v>
      </c>
      <c r="N1389" s="5" t="str">
        <f>rawTransactionSheet!L1389</f>
        <v>BANGALORE</v>
      </c>
    </row>
    <row r="1390">
      <c r="A1390" s="2">
        <v>42370.0</v>
      </c>
      <c r="B1390" s="5" t="str">
        <f>rawTransactionSheet!B1390</f>
        <v>Pratham</v>
      </c>
      <c r="C1390" s="5" t="str">
        <f>rawTransactionSheet!C1390</f>
        <v>133</v>
      </c>
      <c r="D1390" s="5" t="str">
        <f>rawTransactionSheet!D1390</f>
        <v>MARUTI SUZUKI</v>
      </c>
      <c r="E1390" s="5" t="str">
        <f>rawTransactionSheet!E1390</f>
        <v>Ritz</v>
      </c>
      <c r="F1390" s="5" t="str">
        <f>IFERROR(VLOOKUP(E1390,modelMapping,2,0),E1390)</f>
        <v>Ritz</v>
      </c>
      <c r="G1390" s="5" t="str">
        <f>rawTransactionSheet!F1390</f>
        <v>VXI ABS</v>
      </c>
      <c r="H1390" s="1" t="str">
        <f t="shared" si="1"/>
        <v>VXI ABS</v>
      </c>
      <c r="I1390" s="5" t="str">
        <f>rawTransactionSheet!G1390</f>
        <v>2011</v>
      </c>
      <c r="J1390" s="5" t="str">
        <f>rawTransactionSheet!H1390</f>
        <v>371850</v>
      </c>
      <c r="K1390" s="5" t="str">
        <f>rawTransactionSheet!I1390</f>
        <v>31583.84668</v>
      </c>
      <c r="L1390" s="5" t="str">
        <f>rawTransactionSheet!J1390</f>
        <v>3.947980835</v>
      </c>
      <c r="M1390" s="5" t="str">
        <f>rawTransactionSheet!K1390</f>
        <v>1</v>
      </c>
      <c r="N1390" s="5" t="str">
        <f>rawTransactionSheet!L1390</f>
        <v>BANGALORE</v>
      </c>
    </row>
    <row r="1391">
      <c r="A1391" s="2">
        <v>42370.0</v>
      </c>
      <c r="B1391" s="5" t="str">
        <f>rawTransactionSheet!B1391</f>
        <v>RNS</v>
      </c>
      <c r="C1391" s="5" t="str">
        <f>rawTransactionSheet!C1391</f>
        <v>KA04MG9510</v>
      </c>
      <c r="D1391" s="5" t="str">
        <f>rawTransactionSheet!D1391</f>
        <v>MARUTI SUZUKI</v>
      </c>
      <c r="E1391" s="5" t="str">
        <f>rawTransactionSheet!E1391</f>
        <v>Swift</v>
      </c>
      <c r="F1391" s="5" t="str">
        <f>IFERROR(VLOOKUP(E1391,modelMapping,2,0),E1391)</f>
        <v>Swift</v>
      </c>
      <c r="G1391" s="5" t="str">
        <f>rawTransactionSheet!F1391</f>
        <v>VDI</v>
      </c>
      <c r="H1391" s="1" t="str">
        <f t="shared" si="1"/>
        <v>VDI</v>
      </c>
      <c r="I1391" s="5" t="str">
        <f>rawTransactionSheet!G1391</f>
        <v>2010</v>
      </c>
      <c r="J1391" s="5" t="str">
        <f>rawTransactionSheet!H1391</f>
        <v>371850</v>
      </c>
      <c r="K1391" s="5" t="str">
        <f>rawTransactionSheet!I1391</f>
        <v>86249</v>
      </c>
      <c r="L1391" s="5" t="str">
        <f>rawTransactionSheet!J1391</f>
        <v>5.476712329</v>
      </c>
      <c r="M1391" s="5" t="str">
        <f>rawTransactionSheet!K1391</f>
        <v>2</v>
      </c>
      <c r="N1391" s="5" t="str">
        <f>rawTransactionSheet!L1391</f>
        <v>BANGALORE</v>
      </c>
    </row>
    <row r="1392">
      <c r="A1392" s="2">
        <v>42370.0</v>
      </c>
      <c r="B1392" s="5" t="str">
        <f>rawTransactionSheet!B1392</f>
        <v>Pratham</v>
      </c>
      <c r="C1392" s="5" t="str">
        <f>rawTransactionSheet!C1392</f>
        <v>364</v>
      </c>
      <c r="D1392" s="5" t="str">
        <f>rawTransactionSheet!D1392</f>
        <v>MARUTI SUZUKI</v>
      </c>
      <c r="E1392" s="5" t="str">
        <f>rawTransactionSheet!E1392</f>
        <v>Swift</v>
      </c>
      <c r="F1392" s="5" t="str">
        <f>IFERROR(VLOOKUP(E1392,modelMapping,2,0),E1392)</f>
        <v>Swift</v>
      </c>
      <c r="G1392" s="5" t="str">
        <f>rawTransactionSheet!F1392</f>
        <v>VXI</v>
      </c>
      <c r="H1392" s="1" t="str">
        <f t="shared" si="1"/>
        <v>VXI</v>
      </c>
      <c r="I1392" s="5" t="str">
        <f>rawTransactionSheet!G1392</f>
        <v>2009</v>
      </c>
      <c r="J1392" s="5" t="str">
        <f>rawTransactionSheet!H1392</f>
        <v>371850</v>
      </c>
      <c r="K1392" s="5" t="str">
        <f>rawTransactionSheet!I1392</f>
        <v>47069.13074</v>
      </c>
      <c r="L1392" s="5" t="str">
        <f>rawTransactionSheet!J1392</f>
        <v>5.883641342</v>
      </c>
      <c r="M1392" s="5" t="str">
        <f>rawTransactionSheet!K1392</f>
        <v>2</v>
      </c>
      <c r="N1392" s="5" t="str">
        <f>rawTransactionSheet!L1392</f>
        <v>BANGALORE</v>
      </c>
    </row>
    <row r="1393">
      <c r="A1393" s="2">
        <v>42370.0</v>
      </c>
      <c r="B1393" s="5" t="str">
        <f>rawTransactionSheet!B1393</f>
        <v>RNS</v>
      </c>
      <c r="C1393" s="5" t="str">
        <f>rawTransactionSheet!C1393</f>
        <v>KA01MG957</v>
      </c>
      <c r="D1393" s="5" t="str">
        <f>rawTransactionSheet!D1393</f>
        <v>MARUTI SUZUKI</v>
      </c>
      <c r="E1393" s="5" t="str">
        <f>rawTransactionSheet!E1393</f>
        <v>Swift</v>
      </c>
      <c r="F1393" s="5" t="str">
        <f>IFERROR(VLOOKUP(E1393,modelMapping,2,0),E1393)</f>
        <v>Swift</v>
      </c>
      <c r="G1393" s="5" t="str">
        <f>rawTransactionSheet!F1393</f>
        <v>VXI</v>
      </c>
      <c r="H1393" s="1" t="str">
        <f t="shared" si="1"/>
        <v>VXI</v>
      </c>
      <c r="I1393" s="5" t="str">
        <f>rawTransactionSheet!G1393</f>
        <v>2010</v>
      </c>
      <c r="J1393" s="5" t="str">
        <f>rawTransactionSheet!H1393</f>
        <v>371850</v>
      </c>
      <c r="K1393" s="5" t="str">
        <f>rawTransactionSheet!I1393</f>
        <v>50071</v>
      </c>
      <c r="L1393" s="5" t="str">
        <f>rawTransactionSheet!J1393</f>
        <v>5.597260274</v>
      </c>
      <c r="M1393" s="5" t="str">
        <f>rawTransactionSheet!K1393</f>
        <v>2</v>
      </c>
      <c r="N1393" s="5" t="str">
        <f>rawTransactionSheet!L1393</f>
        <v>BANGALORE</v>
      </c>
    </row>
    <row r="1394">
      <c r="A1394" s="2">
        <v>42370.0</v>
      </c>
      <c r="B1394" s="5" t="str">
        <f>rawTransactionSheet!B1394</f>
        <v>PrasoonData</v>
      </c>
      <c r="C1394" s="5" t="str">
        <f>rawTransactionSheet!C1394</f>
        <v>Prasoon347</v>
      </c>
      <c r="D1394" s="5" t="str">
        <f>rawTransactionSheet!D1394</f>
        <v>MARUTI SUZUKI</v>
      </c>
      <c r="E1394" s="5" t="str">
        <f>rawTransactionSheet!E1394</f>
        <v>Swift</v>
      </c>
      <c r="F1394" s="5" t="str">
        <f>IFERROR(VLOOKUP(E1394,modelMapping,2,0),E1394)</f>
        <v>Swift</v>
      </c>
      <c r="G1394" s="5" t="str">
        <f>rawTransactionSheet!F1394</f>
        <v>LXI</v>
      </c>
      <c r="H1394" s="1" t="str">
        <f t="shared" si="1"/>
        <v>LXI</v>
      </c>
      <c r="I1394" s="5" t="str">
        <f>rawTransactionSheet!G1394</f>
        <v>2015</v>
      </c>
      <c r="J1394" s="5" t="str">
        <f>rawTransactionSheet!H1394</f>
        <v>371537.4846</v>
      </c>
      <c r="K1394" s="8" t="str">
        <f>rawTransactionSheet!I1394</f>
        <v>1.00E+05</v>
      </c>
      <c r="L1394" s="5" t="str">
        <f>rawTransactionSheet!J1394</f>
        <v>0</v>
      </c>
      <c r="M1394" s="5" t="str">
        <f>rawTransactionSheet!K1394</f>
        <v>1</v>
      </c>
      <c r="N1394" s="5" t="str">
        <f>rawTransactionSheet!L1394</f>
        <v>BANGALORE</v>
      </c>
    </row>
    <row r="1395">
      <c r="A1395" s="2">
        <v>42370.0</v>
      </c>
      <c r="B1395" s="5" t="str">
        <f>rawTransactionSheet!B1395</f>
        <v>PrasoonData</v>
      </c>
      <c r="C1395" s="5" t="str">
        <f>rawTransactionSheet!C1395</f>
        <v>Prasoon737</v>
      </c>
      <c r="D1395" s="5" t="str">
        <f>rawTransactionSheet!D1395</f>
        <v>MARUTI SUZUKI</v>
      </c>
      <c r="E1395" s="5" t="str">
        <f>rawTransactionSheet!E1395</f>
        <v>Swift</v>
      </c>
      <c r="F1395" s="5" t="str">
        <f>IFERROR(VLOOKUP(E1395,modelMapping,2,0),E1395)</f>
        <v>Swift</v>
      </c>
      <c r="G1395" s="5" t="str">
        <f>rawTransactionSheet!F1395</f>
        <v>ZXI</v>
      </c>
      <c r="H1395" s="1" t="str">
        <f t="shared" si="1"/>
        <v>ZXI</v>
      </c>
      <c r="I1395" s="5" t="str">
        <f>rawTransactionSheet!G1395</f>
        <v>2007</v>
      </c>
      <c r="J1395" s="5" t="str">
        <f>rawTransactionSheet!H1395</f>
        <v>371472.7392</v>
      </c>
      <c r="K1395" s="5" t="str">
        <f>rawTransactionSheet!I1395</f>
        <v>1000</v>
      </c>
      <c r="L1395" s="5" t="str">
        <f>rawTransactionSheet!J1395</f>
        <v>8</v>
      </c>
      <c r="M1395" s="5" t="str">
        <f>rawTransactionSheet!K1395</f>
        <v>1</v>
      </c>
      <c r="N1395" s="5" t="str">
        <f>rawTransactionSheet!L1395</f>
        <v>BANGALORE</v>
      </c>
    </row>
    <row r="1396">
      <c r="A1396" s="2">
        <v>42370.0</v>
      </c>
      <c r="B1396" s="5" t="str">
        <f>rawTransactionSheet!B1396</f>
        <v>PrasoonData</v>
      </c>
      <c r="C1396" s="5" t="str">
        <f>rawTransactionSheet!C1396</f>
        <v>Prasoon330</v>
      </c>
      <c r="D1396" s="5" t="str">
        <f>rawTransactionSheet!D1396</f>
        <v>MARUTI SUZUKI</v>
      </c>
      <c r="E1396" s="5" t="str">
        <f>rawTransactionSheet!E1396</f>
        <v>Swift</v>
      </c>
      <c r="F1396" s="5" t="str">
        <f>IFERROR(VLOOKUP(E1396,modelMapping,2,0),E1396)</f>
        <v>Swift</v>
      </c>
      <c r="G1396" s="5" t="str">
        <f>rawTransactionSheet!F1396</f>
        <v>LXI</v>
      </c>
      <c r="H1396" s="1" t="str">
        <f t="shared" si="1"/>
        <v>LXI</v>
      </c>
      <c r="I1396" s="5" t="str">
        <f>rawTransactionSheet!G1396</f>
        <v>2014</v>
      </c>
      <c r="J1396" s="5" t="str">
        <f>rawTransactionSheet!H1396</f>
        <v>370401.0269</v>
      </c>
      <c r="K1396" s="5" t="str">
        <f>rawTransactionSheet!I1396</f>
        <v>90000</v>
      </c>
      <c r="L1396" s="5" t="str">
        <f>rawTransactionSheet!J1396</f>
        <v>1</v>
      </c>
      <c r="M1396" s="5" t="str">
        <f>rawTransactionSheet!K1396</f>
        <v>1</v>
      </c>
      <c r="N1396" s="5" t="str">
        <f>rawTransactionSheet!L1396</f>
        <v>BANGALORE</v>
      </c>
    </row>
    <row r="1397">
      <c r="A1397" s="2">
        <v>42370.0</v>
      </c>
      <c r="B1397" s="5" t="str">
        <f>rawTransactionSheet!B1397</f>
        <v>PrasoonData</v>
      </c>
      <c r="C1397" s="5" t="str">
        <f>rawTransactionSheet!C1397</f>
        <v>Prasoon107</v>
      </c>
      <c r="D1397" s="5" t="str">
        <f>rawTransactionSheet!D1397</f>
        <v>MARUTI SUZUKI</v>
      </c>
      <c r="E1397" s="5" t="str">
        <f>rawTransactionSheet!E1397</f>
        <v>Swift</v>
      </c>
      <c r="F1397" s="5" t="str">
        <f>IFERROR(VLOOKUP(E1397,modelMapping,2,0),E1397)</f>
        <v>Swift</v>
      </c>
      <c r="G1397" s="5" t="str">
        <f>rawTransactionSheet!F1397</f>
        <v>GLAM</v>
      </c>
      <c r="H1397" s="1" t="str">
        <f t="shared" si="1"/>
        <v>GLAM</v>
      </c>
      <c r="I1397" s="5" t="str">
        <f>rawTransactionSheet!G1397</f>
        <v>2011</v>
      </c>
      <c r="J1397" s="5" t="str">
        <f>rawTransactionSheet!H1397</f>
        <v>370394.2923</v>
      </c>
      <c r="K1397" s="8" t="str">
        <f>rawTransactionSheet!I1397</f>
        <v>1.00E+05</v>
      </c>
      <c r="L1397" s="5" t="str">
        <f>rawTransactionSheet!J1397</f>
        <v>4</v>
      </c>
      <c r="M1397" s="5" t="str">
        <f>rawTransactionSheet!K1397</f>
        <v>1</v>
      </c>
      <c r="N1397" s="5" t="str">
        <f>rawTransactionSheet!L1397</f>
        <v>BANGALORE</v>
      </c>
    </row>
    <row r="1398">
      <c r="A1398" s="2">
        <v>42370.0</v>
      </c>
      <c r="B1398" s="5" t="str">
        <f>rawTransactionSheet!B1398</f>
        <v>PrasoonData</v>
      </c>
      <c r="C1398" s="5" t="str">
        <f>rawTransactionSheet!C1398</f>
        <v>Prasoon595</v>
      </c>
      <c r="D1398" s="5" t="str">
        <f>rawTransactionSheet!D1398</f>
        <v>MARUTI SUZUKI</v>
      </c>
      <c r="E1398" s="5" t="str">
        <f>rawTransactionSheet!E1398</f>
        <v>Swift</v>
      </c>
      <c r="F1398" s="5" t="str">
        <f>IFERROR(VLOOKUP(E1398,modelMapping,2,0),E1398)</f>
        <v>Swift</v>
      </c>
      <c r="G1398" s="5" t="str">
        <f>rawTransactionSheet!F1398</f>
        <v>VXI ABS</v>
      </c>
      <c r="H1398" s="1" t="str">
        <f t="shared" si="1"/>
        <v>VXI ABS</v>
      </c>
      <c r="I1398" s="5" t="str">
        <f>rawTransactionSheet!G1398</f>
        <v>2009</v>
      </c>
      <c r="J1398" s="5" t="str">
        <f>rawTransactionSheet!H1398</f>
        <v>370388</v>
      </c>
      <c r="K1398" s="5" t="str">
        <f>rawTransactionSheet!I1398</f>
        <v>20000</v>
      </c>
      <c r="L1398" s="5" t="str">
        <f>rawTransactionSheet!J1398</f>
        <v>6</v>
      </c>
      <c r="M1398" s="5" t="str">
        <f>rawTransactionSheet!K1398</f>
        <v>1</v>
      </c>
      <c r="N1398" s="5" t="str">
        <f>rawTransactionSheet!L1398</f>
        <v>BANGALORE</v>
      </c>
    </row>
    <row r="1399">
      <c r="A1399" s="2">
        <v>42370.0</v>
      </c>
      <c r="B1399" s="5" t="str">
        <f>rawTransactionSheet!B1399</f>
        <v>PrasoonData</v>
      </c>
      <c r="C1399" s="5" t="str">
        <f>rawTransactionSheet!C1399</f>
        <v>Prasoon528</v>
      </c>
      <c r="D1399" s="5" t="str">
        <f>rawTransactionSheet!D1399</f>
        <v>MARUTI SUZUKI</v>
      </c>
      <c r="E1399" s="5" t="str">
        <f>rawTransactionSheet!E1399</f>
        <v>Swift</v>
      </c>
      <c r="F1399" s="5" t="str">
        <f>IFERROR(VLOOKUP(E1399,modelMapping,2,0),E1399)</f>
        <v>Swift</v>
      </c>
      <c r="G1399" s="5" t="str">
        <f>rawTransactionSheet!F1399</f>
        <v>VXI</v>
      </c>
      <c r="H1399" s="1" t="str">
        <f t="shared" si="1"/>
        <v>VXI</v>
      </c>
      <c r="I1399" s="5" t="str">
        <f>rawTransactionSheet!G1399</f>
        <v>2015</v>
      </c>
      <c r="J1399" s="5" t="str">
        <f>rawTransactionSheet!H1399</f>
        <v>370100.1806</v>
      </c>
      <c r="K1399" s="5" t="str">
        <f>rawTransactionSheet!I1399</f>
        <v>150000</v>
      </c>
      <c r="L1399" s="5" t="str">
        <f>rawTransactionSheet!J1399</f>
        <v>0</v>
      </c>
      <c r="M1399" s="5" t="str">
        <f>rawTransactionSheet!K1399</f>
        <v>1</v>
      </c>
      <c r="N1399" s="5" t="str">
        <f>rawTransactionSheet!L1399</f>
        <v>BANGALORE</v>
      </c>
    </row>
    <row r="1400">
      <c r="A1400" s="2">
        <v>42370.0</v>
      </c>
      <c r="B1400" s="5" t="str">
        <f>rawTransactionSheet!B1400</f>
        <v>DelCalling</v>
      </c>
      <c r="C1400" s="5" t="str">
        <f>rawTransactionSheet!C1400</f>
        <v>67474</v>
      </c>
      <c r="D1400" s="5" t="str">
        <f>rawTransactionSheet!D1400</f>
        <v>HYUNDAI</v>
      </c>
      <c r="E1400" s="5" t="str">
        <f>rawTransactionSheet!E1400</f>
        <v>i20</v>
      </c>
      <c r="F1400" s="5" t="str">
        <f>IFERROR(VLOOKUP(E1400,modelMapping,2,0),E1400)</f>
        <v>i20</v>
      </c>
      <c r="G1400" s="5" t="str">
        <f>rawTransactionSheet!F1400</f>
        <v>Magna 1.2</v>
      </c>
      <c r="H1400" s="1" t="str">
        <f t="shared" si="1"/>
        <v>Magna 1.2</v>
      </c>
      <c r="I1400" s="5" t="str">
        <f>rawTransactionSheet!G1400</f>
        <v>2013</v>
      </c>
      <c r="J1400" s="5" t="str">
        <f>rawTransactionSheet!H1400</f>
        <v>370000</v>
      </c>
      <c r="K1400" s="5" t="str">
        <f>rawTransactionSheet!I1400</f>
        <v>14327</v>
      </c>
      <c r="L1400" s="5" t="str">
        <f>rawTransactionSheet!J1400</f>
        <v>2</v>
      </c>
      <c r="M1400" s="5" t="str">
        <f>rawTransactionSheet!K1400</f>
        <v>1</v>
      </c>
      <c r="N1400" s="5" t="str">
        <f>rawTransactionSheet!L1400</f>
        <v>DELHI</v>
      </c>
    </row>
    <row r="1401">
      <c r="A1401" s="2">
        <v>42370.0</v>
      </c>
      <c r="B1401" s="5" t="str">
        <f>rawTransactionSheet!B1401</f>
        <v>Pratham</v>
      </c>
      <c r="C1401" s="5" t="str">
        <f>rawTransactionSheet!C1401</f>
        <v>167</v>
      </c>
      <c r="D1401" s="5" t="str">
        <f>rawTransactionSheet!D1401</f>
        <v>MARUTI SUZUKI</v>
      </c>
      <c r="E1401" s="5" t="str">
        <f>rawTransactionSheet!E1401</f>
        <v>Ritz</v>
      </c>
      <c r="F1401" s="5" t="str">
        <f>IFERROR(VLOOKUP(E1401,modelMapping,2,0),E1401)</f>
        <v>Ritz</v>
      </c>
      <c r="G1401" s="5" t="str">
        <f>rawTransactionSheet!F1401</f>
        <v>VXI ABS</v>
      </c>
      <c r="H1401" s="1" t="str">
        <f t="shared" si="1"/>
        <v>VXI ABS</v>
      </c>
      <c r="I1401" s="5" t="str">
        <f>rawTransactionSheet!G1401</f>
        <v>2010</v>
      </c>
      <c r="J1401" s="5" t="str">
        <f>rawTransactionSheet!H1401</f>
        <v>370000</v>
      </c>
      <c r="K1401" s="5" t="str">
        <f>rawTransactionSheet!I1401</f>
        <v>34606.43395</v>
      </c>
      <c r="L1401" s="5" t="str">
        <f>rawTransactionSheet!J1401</f>
        <v>4.325804244</v>
      </c>
      <c r="M1401" s="5" t="str">
        <f>rawTransactionSheet!K1401</f>
        <v>1</v>
      </c>
      <c r="N1401" s="5" t="str">
        <f>rawTransactionSheet!L1401</f>
        <v>BANGALORE</v>
      </c>
    </row>
    <row r="1402">
      <c r="A1402" s="2">
        <v>42370.0</v>
      </c>
      <c r="B1402" s="5" t="str">
        <f>rawTransactionSheet!B1402</f>
        <v>KALYANI MOTORS PVT LTD</v>
      </c>
      <c r="C1402" s="5" t="str">
        <f>rawTransactionSheet!C1402</f>
        <v>KA05MH8244</v>
      </c>
      <c r="D1402" s="5" t="str">
        <f>rawTransactionSheet!D1402</f>
        <v>MARUTI SUZUKI</v>
      </c>
      <c r="E1402" s="5" t="str">
        <f>rawTransactionSheet!E1402</f>
        <v>SWIFT</v>
      </c>
      <c r="F1402" s="5" t="str">
        <f>IFERROR(VLOOKUP(E1402,modelMapping,2,0),E1402)</f>
        <v>SWIFT</v>
      </c>
      <c r="G1402" s="5" t="str">
        <f>rawTransactionSheet!F1402</f>
        <v>VDI</v>
      </c>
      <c r="H1402" s="1" t="str">
        <f t="shared" si="1"/>
        <v>VDI</v>
      </c>
      <c r="I1402" s="5" t="str">
        <f>rawTransactionSheet!G1402</f>
        <v>2010</v>
      </c>
      <c r="J1402" s="5" t="str">
        <f>rawTransactionSheet!H1402</f>
        <v>370000</v>
      </c>
      <c r="K1402" s="5" t="str">
        <f>rawTransactionSheet!I1402</f>
        <v>10862</v>
      </c>
      <c r="L1402" s="5" t="str">
        <f>rawTransactionSheet!J1402</f>
        <v>5</v>
      </c>
      <c r="M1402" s="5" t="str">
        <f>rawTransactionSheet!K1402</f>
        <v>1</v>
      </c>
      <c r="N1402" s="5" t="str">
        <f>rawTransactionSheet!L1402</f>
        <v>BANGALORE</v>
      </c>
    </row>
    <row r="1403">
      <c r="A1403" s="2">
        <v>42370.0</v>
      </c>
      <c r="B1403" s="5" t="str">
        <f>rawTransactionSheet!B1403</f>
        <v>Hiremath</v>
      </c>
      <c r="C1403" s="5" t="str">
        <f>rawTransactionSheet!C1403</f>
        <v>Hire016</v>
      </c>
      <c r="D1403" s="5" t="str">
        <f>rawTransactionSheet!D1403</f>
        <v>MARUTI SUZUKI</v>
      </c>
      <c r="E1403" s="5" t="str">
        <f>rawTransactionSheet!E1403</f>
        <v>Swift</v>
      </c>
      <c r="F1403" s="5" t="str">
        <f>IFERROR(VLOOKUP(E1403,modelMapping,2,0),E1403)</f>
        <v>Swift</v>
      </c>
      <c r="G1403" s="5" t="str">
        <f>rawTransactionSheet!F1403</f>
        <v>VXI</v>
      </c>
      <c r="H1403" s="1" t="str">
        <f t="shared" si="1"/>
        <v>VXI</v>
      </c>
      <c r="I1403" s="5" t="str">
        <f>rawTransactionSheet!G1403</f>
        <v>2010</v>
      </c>
      <c r="J1403" s="5" t="str">
        <f>rawTransactionSheet!H1403</f>
        <v>370000</v>
      </c>
      <c r="K1403" s="5" t="str">
        <f>rawTransactionSheet!I1403</f>
        <v>50000</v>
      </c>
      <c r="L1403" s="5" t="str">
        <f>rawTransactionSheet!J1403</f>
        <v>5</v>
      </c>
      <c r="M1403" s="5" t="str">
        <f>rawTransactionSheet!K1403</f>
        <v>2</v>
      </c>
      <c r="N1403" s="5" t="str">
        <f>rawTransactionSheet!L1403</f>
        <v>BANGALORE</v>
      </c>
    </row>
    <row r="1404">
      <c r="A1404" s="2">
        <v>42370.0</v>
      </c>
      <c r="B1404" s="5" t="str">
        <f>rawTransactionSheet!B1404</f>
        <v>KALYANI MOTORS PVT LTD</v>
      </c>
      <c r="C1404" s="5" t="str">
        <f>rawTransactionSheet!C1404</f>
        <v>KA41M7269</v>
      </c>
      <c r="D1404" s="5" t="str">
        <f>rawTransactionSheet!D1404</f>
        <v>MARUTI SUZUKI</v>
      </c>
      <c r="E1404" s="5" t="str">
        <f>rawTransactionSheet!E1404</f>
        <v>SWIFT</v>
      </c>
      <c r="F1404" s="5" t="str">
        <f>IFERROR(VLOOKUP(E1404,modelMapping,2,0),E1404)</f>
        <v>SWIFT</v>
      </c>
      <c r="G1404" s="5" t="str">
        <f>rawTransactionSheet!F1404</f>
        <v>VXI</v>
      </c>
      <c r="H1404" s="1" t="str">
        <f t="shared" si="1"/>
        <v>VXI</v>
      </c>
      <c r="I1404" s="5" t="str">
        <f>rawTransactionSheet!G1404</f>
        <v>2008</v>
      </c>
      <c r="J1404" s="5" t="str">
        <f>rawTransactionSheet!H1404</f>
        <v>370000</v>
      </c>
      <c r="K1404" s="5" t="str">
        <f>rawTransactionSheet!I1404</f>
        <v>85082</v>
      </c>
      <c r="L1404" s="5" t="str">
        <f>rawTransactionSheet!J1404</f>
        <v>7</v>
      </c>
      <c r="M1404" s="5" t="str">
        <f>rawTransactionSheet!K1404</f>
        <v>2</v>
      </c>
      <c r="N1404" s="5" t="str">
        <f>rawTransactionSheet!L1404</f>
        <v>BANGALORE</v>
      </c>
    </row>
    <row r="1405">
      <c r="A1405" s="2">
        <v>42370.0</v>
      </c>
      <c r="B1405" s="5" t="str">
        <f>rawTransactionSheet!B1405</f>
        <v>KALYANI MOTORS PVT LTD</v>
      </c>
      <c r="C1405" s="5" t="str">
        <f>rawTransactionSheet!C1405</f>
        <v>KA03MK7688</v>
      </c>
      <c r="D1405" s="5" t="str">
        <f>rawTransactionSheet!D1405</f>
        <v>MARUTI SUZUKI</v>
      </c>
      <c r="E1405" s="5" t="str">
        <f>rawTransactionSheet!E1405</f>
        <v>SWIFT DZIRE</v>
      </c>
      <c r="F1405" s="5" t="str">
        <f>IFERROR(VLOOKUP(E1405,modelMapping,2,0),E1405)</f>
        <v>SWIFT DZIRE</v>
      </c>
      <c r="G1405" s="5" t="str">
        <f>rawTransactionSheet!F1405</f>
        <v>VXI</v>
      </c>
      <c r="H1405" s="1" t="str">
        <f t="shared" si="1"/>
        <v>VXI</v>
      </c>
      <c r="I1405" s="5" t="str">
        <f>rawTransactionSheet!G1405</f>
        <v>2009</v>
      </c>
      <c r="J1405" s="5" t="str">
        <f>rawTransactionSheet!H1405</f>
        <v>370000</v>
      </c>
      <c r="K1405" s="5" t="str">
        <f>rawTransactionSheet!I1405</f>
        <v>23650</v>
      </c>
      <c r="L1405" s="5" t="str">
        <f>rawTransactionSheet!J1405</f>
        <v>6</v>
      </c>
      <c r="M1405" s="5" t="str">
        <f>rawTransactionSheet!K1405</f>
        <v>1</v>
      </c>
      <c r="N1405" s="5" t="str">
        <f>rawTransactionSheet!L1405</f>
        <v>BANGALORE</v>
      </c>
    </row>
    <row r="1406">
      <c r="A1406" s="2">
        <v>42370.0</v>
      </c>
      <c r="B1406" s="5" t="str">
        <f>rawTransactionSheet!B1406</f>
        <v>RNS</v>
      </c>
      <c r="C1406" s="5" t="str">
        <f>rawTransactionSheet!C1406</f>
        <v>KA02MD3137</v>
      </c>
      <c r="D1406" s="5" t="str">
        <f>rawTransactionSheet!D1406</f>
        <v>MARUTI SUZUKI</v>
      </c>
      <c r="E1406" s="5" t="str">
        <f>rawTransactionSheet!E1406</f>
        <v>Swift Dzire</v>
      </c>
      <c r="F1406" s="5" t="str">
        <f>IFERROR(VLOOKUP(E1406,modelMapping,2,0),E1406)</f>
        <v>Swift Dzire</v>
      </c>
      <c r="G1406" s="5" t="str">
        <f>rawTransactionSheet!F1406</f>
        <v>ZXI</v>
      </c>
      <c r="H1406" s="1" t="str">
        <f t="shared" si="1"/>
        <v>ZXI</v>
      </c>
      <c r="I1406" s="5" t="str">
        <f>rawTransactionSheet!G1406</f>
        <v>2008</v>
      </c>
      <c r="J1406" s="5" t="str">
        <f>rawTransactionSheet!H1406</f>
        <v>370000</v>
      </c>
      <c r="K1406" s="5" t="str">
        <f>rawTransactionSheet!I1406</f>
        <v>46598</v>
      </c>
      <c r="L1406" s="5" t="str">
        <f>rawTransactionSheet!J1406</f>
        <v>7.747945205</v>
      </c>
      <c r="M1406" s="5" t="str">
        <f>rawTransactionSheet!K1406</f>
        <v>2</v>
      </c>
      <c r="N1406" s="5" t="str">
        <f>rawTransactionSheet!L1406</f>
        <v>BANGALORE</v>
      </c>
    </row>
    <row r="1407">
      <c r="A1407" s="2">
        <v>42370.0</v>
      </c>
      <c r="B1407" s="5" t="str">
        <f>rawTransactionSheet!B1407</f>
        <v>DelCalling</v>
      </c>
      <c r="C1407" s="5" t="str">
        <f>rawTransactionSheet!C1407</f>
        <v>20575</v>
      </c>
      <c r="D1407" s="5" t="str">
        <f>rawTransactionSheet!D1407</f>
        <v>HYUNDAI</v>
      </c>
      <c r="E1407" s="5" t="str">
        <f>rawTransactionSheet!E1407</f>
        <v>Verna</v>
      </c>
      <c r="F1407" s="5" t="str">
        <f>IFERROR(VLOOKUP(E1407,modelMapping,2,0),E1407)</f>
        <v>Verna</v>
      </c>
      <c r="G1407" s="5" t="str">
        <f>rawTransactionSheet!F1407</f>
        <v>CRDI VGT SX 1.5</v>
      </c>
      <c r="H1407" s="1" t="str">
        <f t="shared" si="1"/>
        <v>CRDI VGT SX 1.5</v>
      </c>
      <c r="I1407" s="5" t="str">
        <f>rawTransactionSheet!G1407</f>
        <v>2008</v>
      </c>
      <c r="J1407" s="5" t="str">
        <f>rawTransactionSheet!H1407</f>
        <v>370000</v>
      </c>
      <c r="K1407" s="5" t="str">
        <f>rawTransactionSheet!I1407</f>
        <v>77717</v>
      </c>
      <c r="L1407" s="5" t="str">
        <f>rawTransactionSheet!J1407</f>
        <v>7</v>
      </c>
      <c r="M1407" s="5" t="str">
        <f>rawTransactionSheet!K1407</f>
        <v>1</v>
      </c>
      <c r="N1407" s="5" t="str">
        <f>rawTransactionSheet!L1407</f>
        <v>BANGALORE</v>
      </c>
    </row>
    <row r="1408">
      <c r="A1408" s="2">
        <v>42370.0</v>
      </c>
      <c r="B1408" s="5" t="str">
        <f>rawTransactionSheet!B1408</f>
        <v>KALYANI MOTORS PVT LTD</v>
      </c>
      <c r="C1408" s="5" t="str">
        <f>rawTransactionSheet!C1408</f>
        <v>KA05MM8288</v>
      </c>
      <c r="D1408" s="5" t="str">
        <f>rawTransactionSheet!D1408</f>
        <v>MARUTI SUZUKI</v>
      </c>
      <c r="E1408" s="5" t="str">
        <f>rawTransactionSheet!E1408</f>
        <v>WAGON R</v>
      </c>
      <c r="F1408" s="5" t="str">
        <f>IFERROR(VLOOKUP(E1408,modelMapping,2,0),E1408)</f>
        <v>WAGON R</v>
      </c>
      <c r="G1408" s="5" t="str">
        <f>rawTransactionSheet!F1408</f>
        <v>VXI</v>
      </c>
      <c r="H1408" s="1" t="str">
        <f t="shared" si="1"/>
        <v>VXI</v>
      </c>
      <c r="I1408" s="5" t="str">
        <f>rawTransactionSheet!G1408</f>
        <v>2013</v>
      </c>
      <c r="J1408" s="5" t="str">
        <f>rawTransactionSheet!H1408</f>
        <v>370000</v>
      </c>
      <c r="K1408" s="5" t="str">
        <f>rawTransactionSheet!I1408</f>
        <v>13754</v>
      </c>
      <c r="L1408" s="5" t="str">
        <f>rawTransactionSheet!J1408</f>
        <v>2</v>
      </c>
      <c r="M1408" s="5" t="str">
        <f>rawTransactionSheet!K1408</f>
        <v>1</v>
      </c>
      <c r="N1408" s="5" t="str">
        <f>rawTransactionSheet!L1408</f>
        <v>BANGALORE</v>
      </c>
    </row>
    <row r="1409">
      <c r="A1409" s="2">
        <v>42370.0</v>
      </c>
      <c r="B1409" s="5" t="str">
        <f>rawTransactionSheet!B1409</f>
        <v>DelCalling</v>
      </c>
      <c r="C1409" s="5" t="str">
        <f>rawTransactionSheet!C1409</f>
        <v>109401</v>
      </c>
      <c r="D1409" s="5" t="str">
        <f>rawTransactionSheet!D1409</f>
        <v>HYUNDAI</v>
      </c>
      <c r="E1409" s="5" t="str">
        <f>rawTransactionSheet!E1409</f>
        <v>I10</v>
      </c>
      <c r="F1409" s="5" t="str">
        <f>IFERROR(VLOOKUP(E1409,modelMapping,2,0),E1409)</f>
        <v>I10</v>
      </c>
      <c r="G1409" s="5" t="str">
        <f>rawTransactionSheet!F1409</f>
        <v>Sportz 1.2</v>
      </c>
      <c r="H1409" s="1" t="str">
        <f t="shared" si="1"/>
        <v>Sportz 1.2</v>
      </c>
      <c r="I1409" s="5" t="str">
        <f>rawTransactionSheet!G1409</f>
        <v>2012</v>
      </c>
      <c r="J1409" s="5" t="str">
        <f>rawTransactionSheet!H1409</f>
        <v>370000</v>
      </c>
      <c r="K1409" s="5" t="str">
        <f>rawTransactionSheet!I1409</f>
        <v>16203</v>
      </c>
      <c r="L1409" s="5" t="str">
        <f>rawTransactionSheet!J1409</f>
        <v>4</v>
      </c>
      <c r="M1409" s="5" t="str">
        <f>rawTransactionSheet!K1409</f>
        <v>1</v>
      </c>
      <c r="N1409" s="5" t="str">
        <f>rawTransactionSheet!L1409</f>
        <v>BANGALORE</v>
      </c>
    </row>
    <row r="1410">
      <c r="A1410" s="2">
        <v>42370.0</v>
      </c>
      <c r="B1410" s="5" t="str">
        <f>rawTransactionSheet!B1410</f>
        <v>DelCalling</v>
      </c>
      <c r="C1410" s="5" t="str">
        <f>rawTransactionSheet!C1410</f>
        <v>114846</v>
      </c>
      <c r="D1410" s="5" t="str">
        <f>rawTransactionSheet!D1410</f>
        <v>HYUNDAI</v>
      </c>
      <c r="E1410" s="5" t="str">
        <f>rawTransactionSheet!E1410</f>
        <v>I10</v>
      </c>
      <c r="F1410" s="5" t="str">
        <f>IFERROR(VLOOKUP(E1410,modelMapping,2,0),E1410)</f>
        <v>I10</v>
      </c>
      <c r="G1410" s="5" t="str">
        <f>rawTransactionSheet!F1410</f>
        <v>Magna 1.2 Kappa2</v>
      </c>
      <c r="H1410" s="1" t="str">
        <f t="shared" si="1"/>
        <v>Magna 1.2 Kappa2</v>
      </c>
      <c r="I1410" s="5" t="str">
        <f>rawTransactionSheet!G1410</f>
        <v>2013</v>
      </c>
      <c r="J1410" s="5" t="str">
        <f>rawTransactionSheet!H1410</f>
        <v>370000</v>
      </c>
      <c r="K1410" s="5" t="str">
        <f>rawTransactionSheet!I1410</f>
        <v>15248</v>
      </c>
      <c r="L1410" s="5" t="str">
        <f>rawTransactionSheet!J1410</f>
        <v>3</v>
      </c>
      <c r="M1410" s="5" t="str">
        <f>rawTransactionSheet!K1410</f>
        <v>1</v>
      </c>
      <c r="N1410" s="5" t="str">
        <f>rawTransactionSheet!L1410</f>
        <v>BANGALORE</v>
      </c>
    </row>
    <row r="1411">
      <c r="A1411" s="2">
        <v>42370.0</v>
      </c>
      <c r="B1411" s="5" t="str">
        <f>rawTransactionSheet!B1411</f>
        <v>PrasoonData</v>
      </c>
      <c r="C1411" s="5" t="str">
        <f>rawTransactionSheet!C1411</f>
        <v>Prasoon293</v>
      </c>
      <c r="D1411" s="5" t="str">
        <f>rawTransactionSheet!D1411</f>
        <v>MARUTI SUZUKI</v>
      </c>
      <c r="E1411" s="5" t="str">
        <f>rawTransactionSheet!E1411</f>
        <v>Swift</v>
      </c>
      <c r="F1411" s="5" t="str">
        <f>IFERROR(VLOOKUP(E1411,modelMapping,2,0),E1411)</f>
        <v>Swift</v>
      </c>
      <c r="G1411" s="5" t="str">
        <f>rawTransactionSheet!F1411</f>
        <v>LXI</v>
      </c>
      <c r="H1411" s="1" t="str">
        <f t="shared" si="1"/>
        <v>LXI</v>
      </c>
      <c r="I1411" s="5" t="str">
        <f>rawTransactionSheet!G1411</f>
        <v>2012</v>
      </c>
      <c r="J1411" s="5" t="str">
        <f>rawTransactionSheet!H1411</f>
        <v>369754</v>
      </c>
      <c r="K1411" s="5" t="str">
        <f>rawTransactionSheet!I1411</f>
        <v>40000</v>
      </c>
      <c r="L1411" s="5" t="str">
        <f>rawTransactionSheet!J1411</f>
        <v>3</v>
      </c>
      <c r="M1411" s="5" t="str">
        <f>rawTransactionSheet!K1411</f>
        <v>1</v>
      </c>
      <c r="N1411" s="5" t="str">
        <f>rawTransactionSheet!L1411</f>
        <v>BANGALORE</v>
      </c>
    </row>
    <row r="1412">
      <c r="A1412" s="2">
        <v>42370.0</v>
      </c>
      <c r="B1412" s="5" t="str">
        <f>rawTransactionSheet!B1412</f>
        <v>PrasoonData</v>
      </c>
      <c r="C1412" s="5" t="str">
        <f>rawTransactionSheet!C1412</f>
        <v>Prasoon615</v>
      </c>
      <c r="D1412" s="5" t="str">
        <f>rawTransactionSheet!D1412</f>
        <v>MARUTI SUZUKI</v>
      </c>
      <c r="E1412" s="5" t="str">
        <f>rawTransactionSheet!E1412</f>
        <v>Swift</v>
      </c>
      <c r="F1412" s="5" t="str">
        <f>IFERROR(VLOOKUP(E1412,modelMapping,2,0),E1412)</f>
        <v>Swift</v>
      </c>
      <c r="G1412" s="5" t="str">
        <f>rawTransactionSheet!F1412</f>
        <v>VXI ABS</v>
      </c>
      <c r="H1412" s="1" t="str">
        <f t="shared" si="1"/>
        <v>VXI ABS</v>
      </c>
      <c r="I1412" s="5" t="str">
        <f>rawTransactionSheet!G1412</f>
        <v>2010</v>
      </c>
      <c r="J1412" s="5" t="str">
        <f>rawTransactionSheet!H1412</f>
        <v>369185.235</v>
      </c>
      <c r="K1412" s="5" t="str">
        <f>rawTransactionSheet!I1412</f>
        <v>60000</v>
      </c>
      <c r="L1412" s="5" t="str">
        <f>rawTransactionSheet!J1412</f>
        <v>5</v>
      </c>
      <c r="M1412" s="5" t="str">
        <f>rawTransactionSheet!K1412</f>
        <v>1</v>
      </c>
      <c r="N1412" s="5" t="str">
        <f>rawTransactionSheet!L1412</f>
        <v>BANGALORE</v>
      </c>
    </row>
    <row r="1413">
      <c r="A1413" s="2">
        <v>42370.0</v>
      </c>
      <c r="B1413" s="5" t="str">
        <f>rawTransactionSheet!B1413</f>
        <v>PrasoonData</v>
      </c>
      <c r="C1413" s="5" t="str">
        <f>rawTransactionSheet!C1413</f>
        <v>Prasoon511</v>
      </c>
      <c r="D1413" s="5" t="str">
        <f>rawTransactionSheet!D1413</f>
        <v>MARUTI SUZUKI</v>
      </c>
      <c r="E1413" s="5" t="str">
        <f>rawTransactionSheet!E1413</f>
        <v>Swift</v>
      </c>
      <c r="F1413" s="5" t="str">
        <f>IFERROR(VLOOKUP(E1413,modelMapping,2,0),E1413)</f>
        <v>Swift</v>
      </c>
      <c r="G1413" s="5" t="str">
        <f>rawTransactionSheet!F1413</f>
        <v>VXI</v>
      </c>
      <c r="H1413" s="1" t="str">
        <f t="shared" si="1"/>
        <v>VXI</v>
      </c>
      <c r="I1413" s="5" t="str">
        <f>rawTransactionSheet!G1413</f>
        <v>2014</v>
      </c>
      <c r="J1413" s="5" t="str">
        <f>rawTransactionSheet!H1413</f>
        <v>368968.1194</v>
      </c>
      <c r="K1413" s="5" t="str">
        <f>rawTransactionSheet!I1413</f>
        <v>140000</v>
      </c>
      <c r="L1413" s="5" t="str">
        <f>rawTransactionSheet!J1413</f>
        <v>1</v>
      </c>
      <c r="M1413" s="5" t="str">
        <f>rawTransactionSheet!K1413</f>
        <v>1</v>
      </c>
      <c r="N1413" s="5" t="str">
        <f>rawTransactionSheet!L1413</f>
        <v>BANGALORE</v>
      </c>
    </row>
    <row r="1414">
      <c r="A1414" s="2">
        <v>42370.0</v>
      </c>
      <c r="B1414" s="5" t="str">
        <f>rawTransactionSheet!B1414</f>
        <v>PrasoonData</v>
      </c>
      <c r="C1414" s="5" t="str">
        <f>rawTransactionSheet!C1414</f>
        <v>Prasoon688</v>
      </c>
      <c r="D1414" s="5" t="str">
        <f>rawTransactionSheet!D1414</f>
        <v>MARUTI SUZUKI</v>
      </c>
      <c r="E1414" s="5" t="str">
        <f>rawTransactionSheet!E1414</f>
        <v>Swift</v>
      </c>
      <c r="F1414" s="5" t="str">
        <f>IFERROR(VLOOKUP(E1414,modelMapping,2,0),E1414)</f>
        <v>Swift</v>
      </c>
      <c r="G1414" s="5" t="str">
        <f>rawTransactionSheet!F1414</f>
        <v>VXI ABS</v>
      </c>
      <c r="H1414" s="1" t="str">
        <f t="shared" si="1"/>
        <v>VXI ABS</v>
      </c>
      <c r="I1414" s="5" t="str">
        <f>rawTransactionSheet!G1414</f>
        <v>2014</v>
      </c>
      <c r="J1414" s="5" t="str">
        <f>rawTransactionSheet!H1414</f>
        <v>368636.048</v>
      </c>
      <c r="K1414" s="5" t="str">
        <f>rawTransactionSheet!I1414</f>
        <v>150000</v>
      </c>
      <c r="L1414" s="5" t="str">
        <f>rawTransactionSheet!J1414</f>
        <v>1</v>
      </c>
      <c r="M1414" s="5" t="str">
        <f>rawTransactionSheet!K1414</f>
        <v>1</v>
      </c>
      <c r="N1414" s="5" t="str">
        <f>rawTransactionSheet!L1414</f>
        <v>BANGALORE</v>
      </c>
    </row>
    <row r="1415">
      <c r="A1415" s="2">
        <v>42370.0</v>
      </c>
      <c r="B1415" s="5" t="str">
        <f>rawTransactionSheet!B1415</f>
        <v>RNS</v>
      </c>
      <c r="C1415" s="5" t="str">
        <f>rawTransactionSheet!C1415</f>
        <v>KA51MA2024</v>
      </c>
      <c r="D1415" s="5" t="str">
        <f>rawTransactionSheet!D1415</f>
        <v>MARUTI SUZUKI</v>
      </c>
      <c r="E1415" s="5" t="str">
        <f>rawTransactionSheet!E1415</f>
        <v>Swift</v>
      </c>
      <c r="F1415" s="5" t="str">
        <f>IFERROR(VLOOKUP(E1415,modelMapping,2,0),E1415)</f>
        <v>Swift</v>
      </c>
      <c r="G1415" s="5" t="str">
        <f>rawTransactionSheet!F1415</f>
        <v>VDI</v>
      </c>
      <c r="H1415" s="1" t="str">
        <f t="shared" si="1"/>
        <v>VDI</v>
      </c>
      <c r="I1415" s="5" t="str">
        <f>rawTransactionSheet!G1415</f>
        <v>2010</v>
      </c>
      <c r="J1415" s="5" t="str">
        <f>rawTransactionSheet!H1415</f>
        <v>368520</v>
      </c>
      <c r="K1415" s="5" t="str">
        <f>rawTransactionSheet!I1415</f>
        <v>121351</v>
      </c>
      <c r="L1415" s="5" t="str">
        <f>rawTransactionSheet!J1415</f>
        <v>5.712328767</v>
      </c>
      <c r="M1415" s="5" t="str">
        <f>rawTransactionSheet!K1415</f>
        <v>2</v>
      </c>
      <c r="N1415" s="5" t="str">
        <f>rawTransactionSheet!L1415</f>
        <v>BANGALORE</v>
      </c>
    </row>
    <row r="1416">
      <c r="A1416" s="2">
        <v>42370.0</v>
      </c>
      <c r="B1416" s="5" t="str">
        <f>rawTransactionSheet!B1416</f>
        <v>PrasoonData</v>
      </c>
      <c r="C1416" s="5" t="str">
        <f>rawTransactionSheet!C1416</f>
        <v>Prasoon757</v>
      </c>
      <c r="D1416" s="5" t="str">
        <f>rawTransactionSheet!D1416</f>
        <v>MARUTI SUZUKI</v>
      </c>
      <c r="E1416" s="5" t="str">
        <f>rawTransactionSheet!E1416</f>
        <v>Swift</v>
      </c>
      <c r="F1416" s="5" t="str">
        <f>IFERROR(VLOOKUP(E1416,modelMapping,2,0),E1416)</f>
        <v>Swift</v>
      </c>
      <c r="G1416" s="5" t="str">
        <f>rawTransactionSheet!F1416</f>
        <v>ZXI</v>
      </c>
      <c r="H1416" s="1" t="str">
        <f t="shared" si="1"/>
        <v>ZXI</v>
      </c>
      <c r="I1416" s="5" t="str">
        <f>rawTransactionSheet!G1416</f>
        <v>2008</v>
      </c>
      <c r="J1416" s="5" t="str">
        <f>rawTransactionSheet!H1416</f>
        <v>368309.5584</v>
      </c>
      <c r="K1416" s="5" t="str">
        <f>rawTransactionSheet!I1416</f>
        <v>40000</v>
      </c>
      <c r="L1416" s="5" t="str">
        <f>rawTransactionSheet!J1416</f>
        <v>7</v>
      </c>
      <c r="M1416" s="5" t="str">
        <f>rawTransactionSheet!K1416</f>
        <v>1</v>
      </c>
      <c r="N1416" s="5" t="str">
        <f>rawTransactionSheet!L1416</f>
        <v>BANGALORE</v>
      </c>
    </row>
    <row r="1417">
      <c r="A1417" s="2">
        <v>42370.0</v>
      </c>
      <c r="B1417" s="5" t="str">
        <f>rawTransactionSheet!B1417</f>
        <v>PrasoonData</v>
      </c>
      <c r="C1417" s="5" t="str">
        <f>rawTransactionSheet!C1417</f>
        <v>Prasoon831</v>
      </c>
      <c r="D1417" s="5" t="str">
        <f>rawTransactionSheet!D1417</f>
        <v>MARUTI SUZUKI</v>
      </c>
      <c r="E1417" s="5" t="str">
        <f>rawTransactionSheet!E1417</f>
        <v>Swift</v>
      </c>
      <c r="F1417" s="5" t="str">
        <f>IFERROR(VLOOKUP(E1417,modelMapping,2,0),E1417)</f>
        <v>Swift</v>
      </c>
      <c r="G1417" s="5" t="str">
        <f>rawTransactionSheet!F1417</f>
        <v>ZXI</v>
      </c>
      <c r="H1417" s="1" t="str">
        <f t="shared" si="1"/>
        <v>ZXI</v>
      </c>
      <c r="I1417" s="5" t="str">
        <f>rawTransactionSheet!G1417</f>
        <v>2012</v>
      </c>
      <c r="J1417" s="5" t="str">
        <f>rawTransactionSheet!H1417</f>
        <v>368045.6991</v>
      </c>
      <c r="K1417" s="5" t="str">
        <f>rawTransactionSheet!I1417</f>
        <v>140000</v>
      </c>
      <c r="L1417" s="5" t="str">
        <f>rawTransactionSheet!J1417</f>
        <v>3</v>
      </c>
      <c r="M1417" s="5" t="str">
        <f>rawTransactionSheet!K1417</f>
        <v>1</v>
      </c>
      <c r="N1417" s="5" t="str">
        <f>rawTransactionSheet!L1417</f>
        <v>BANGALORE</v>
      </c>
    </row>
    <row r="1418">
      <c r="A1418" s="2">
        <v>42370.0</v>
      </c>
      <c r="B1418" s="5" t="str">
        <f>rawTransactionSheet!B1418</f>
        <v>Pratham</v>
      </c>
      <c r="C1418" s="5" t="str">
        <f>rawTransactionSheet!C1418</f>
        <v>312</v>
      </c>
      <c r="D1418" s="5" t="str">
        <f>rawTransactionSheet!D1418</f>
        <v>MARUTI SUZUKI</v>
      </c>
      <c r="E1418" s="5" t="str">
        <f>rawTransactionSheet!E1418</f>
        <v>Ritz</v>
      </c>
      <c r="F1418" s="5" t="str">
        <f>IFERROR(VLOOKUP(E1418,modelMapping,2,0),E1418)</f>
        <v>Ritz</v>
      </c>
      <c r="G1418" s="5" t="str">
        <f>rawTransactionSheet!F1418</f>
        <v>VXI ABS</v>
      </c>
      <c r="H1418" s="1" t="str">
        <f t="shared" si="1"/>
        <v>VXI ABS</v>
      </c>
      <c r="I1418" s="5" t="str">
        <f>rawTransactionSheet!G1418</f>
        <v>2009</v>
      </c>
      <c r="J1418" s="5" t="str">
        <f>rawTransactionSheet!H1418</f>
        <v>368000</v>
      </c>
      <c r="K1418" s="5" t="str">
        <f>rawTransactionSheet!I1418</f>
        <v>43893.22382</v>
      </c>
      <c r="L1418" s="5" t="str">
        <f>rawTransactionSheet!J1418</f>
        <v>5.486652977</v>
      </c>
      <c r="M1418" s="5" t="str">
        <f>rawTransactionSheet!K1418</f>
        <v>2</v>
      </c>
      <c r="N1418" s="5" t="str">
        <f>rawTransactionSheet!L1418</f>
        <v>BANGALORE</v>
      </c>
    </row>
    <row r="1419">
      <c r="A1419" s="2">
        <v>42370.0</v>
      </c>
      <c r="B1419" s="5" t="str">
        <f>rawTransactionSheet!B1419</f>
        <v>PrasoonData</v>
      </c>
      <c r="C1419" s="5" t="str">
        <f>rawTransactionSheet!C1419</f>
        <v>Prasoon070</v>
      </c>
      <c r="D1419" s="5" t="str">
        <f>rawTransactionSheet!D1419</f>
        <v>MARUTI SUZUKI</v>
      </c>
      <c r="E1419" s="5" t="str">
        <f>rawTransactionSheet!E1419</f>
        <v>Swift</v>
      </c>
      <c r="F1419" s="5" t="str">
        <f>IFERROR(VLOOKUP(E1419,modelMapping,2,0),E1419)</f>
        <v>Swift</v>
      </c>
      <c r="G1419" s="5" t="str">
        <f>rawTransactionSheet!F1419</f>
        <v>GLAM</v>
      </c>
      <c r="H1419" s="1" t="str">
        <f t="shared" si="1"/>
        <v>GLAM</v>
      </c>
      <c r="I1419" s="5" t="str">
        <f>rawTransactionSheet!G1419</f>
        <v>2009</v>
      </c>
      <c r="J1419" s="5" t="str">
        <f>rawTransactionSheet!H1419</f>
        <v>367629.5952</v>
      </c>
      <c r="K1419" s="5" t="str">
        <f>rawTransactionSheet!I1419</f>
        <v>50000</v>
      </c>
      <c r="L1419" s="5" t="str">
        <f>rawTransactionSheet!J1419</f>
        <v>6</v>
      </c>
      <c r="M1419" s="5" t="str">
        <f>rawTransactionSheet!K1419</f>
        <v>1</v>
      </c>
      <c r="N1419" s="5" t="str">
        <f>rawTransactionSheet!L1419</f>
        <v>BANGALORE</v>
      </c>
    </row>
    <row r="1420">
      <c r="A1420" s="2">
        <v>42370.0</v>
      </c>
      <c r="B1420" s="5" t="str">
        <f>rawTransactionSheet!B1420</f>
        <v>PrasoonData</v>
      </c>
      <c r="C1420" s="5" t="str">
        <f>rawTransactionSheet!C1420</f>
        <v>Prasoon274</v>
      </c>
      <c r="D1420" s="5" t="str">
        <f>rawTransactionSheet!D1420</f>
        <v>MARUTI SUZUKI</v>
      </c>
      <c r="E1420" s="5" t="str">
        <f>rawTransactionSheet!E1420</f>
        <v>Swift</v>
      </c>
      <c r="F1420" s="5" t="str">
        <f>IFERROR(VLOOKUP(E1420,modelMapping,2,0),E1420)</f>
        <v>Swift</v>
      </c>
      <c r="G1420" s="5" t="str">
        <f>rawTransactionSheet!F1420</f>
        <v>LXI</v>
      </c>
      <c r="H1420" s="1" t="str">
        <f t="shared" si="1"/>
        <v>LXI</v>
      </c>
      <c r="I1420" s="5" t="str">
        <f>rawTransactionSheet!G1420</f>
        <v>2011</v>
      </c>
      <c r="J1420" s="5" t="str">
        <f>rawTransactionSheet!H1420</f>
        <v>367200</v>
      </c>
      <c r="K1420" s="5" t="str">
        <f>rawTransactionSheet!I1420</f>
        <v>10000</v>
      </c>
      <c r="L1420" s="5" t="str">
        <f>rawTransactionSheet!J1420</f>
        <v>4</v>
      </c>
      <c r="M1420" s="5" t="str">
        <f>rawTransactionSheet!K1420</f>
        <v>1</v>
      </c>
      <c r="N1420" s="5" t="str">
        <f>rawTransactionSheet!L1420</f>
        <v>BANGALORE</v>
      </c>
    </row>
    <row r="1421">
      <c r="A1421" s="2">
        <v>42370.0</v>
      </c>
      <c r="B1421" s="5" t="str">
        <f>rawTransactionSheet!B1421</f>
        <v>RNS</v>
      </c>
      <c r="C1421" s="5" t="str">
        <f>rawTransactionSheet!C1421</f>
        <v>KA04MH6432</v>
      </c>
      <c r="D1421" s="5" t="str">
        <f>rawTransactionSheet!D1421</f>
        <v>MARUTI SUZUKI</v>
      </c>
      <c r="E1421" s="5" t="str">
        <f>rawTransactionSheet!E1421</f>
        <v>Ritz</v>
      </c>
      <c r="F1421" s="5" t="str">
        <f>IFERROR(VLOOKUP(E1421,modelMapping,2,0),E1421)</f>
        <v>Ritz</v>
      </c>
      <c r="G1421" s="5" t="str">
        <f>rawTransactionSheet!F1421</f>
        <v>LDi</v>
      </c>
      <c r="H1421" s="1" t="str">
        <f t="shared" si="1"/>
        <v>LDi</v>
      </c>
      <c r="I1421" s="5" t="str">
        <f>rawTransactionSheet!G1421</f>
        <v>2010</v>
      </c>
      <c r="J1421" s="5" t="str">
        <f>rawTransactionSheet!H1421</f>
        <v>367000</v>
      </c>
      <c r="K1421" s="5" t="str">
        <f>rawTransactionSheet!I1421</f>
        <v>19122</v>
      </c>
      <c r="L1421" s="5" t="str">
        <f>rawTransactionSheet!J1421</f>
        <v>5.728767123</v>
      </c>
      <c r="M1421" s="5" t="str">
        <f>rawTransactionSheet!K1421</f>
        <v>2</v>
      </c>
      <c r="N1421" s="5" t="str">
        <f>rawTransactionSheet!L1421</f>
        <v>BANGALORE</v>
      </c>
    </row>
    <row r="1422">
      <c r="A1422" s="2">
        <v>42370.0</v>
      </c>
      <c r="B1422" s="5" t="str">
        <f>rawTransactionSheet!B1422</f>
        <v>PrasoonData</v>
      </c>
      <c r="C1422" s="5" t="str">
        <f>rawTransactionSheet!C1422</f>
        <v>Prasoon312</v>
      </c>
      <c r="D1422" s="5" t="str">
        <f>rawTransactionSheet!D1422</f>
        <v>MARUTI SUZUKI</v>
      </c>
      <c r="E1422" s="5" t="str">
        <f>rawTransactionSheet!E1422</f>
        <v>Swift</v>
      </c>
      <c r="F1422" s="5" t="str">
        <f>IFERROR(VLOOKUP(E1422,modelMapping,2,0),E1422)</f>
        <v>Swift</v>
      </c>
      <c r="G1422" s="5" t="str">
        <f>rawTransactionSheet!F1422</f>
        <v>LXI</v>
      </c>
      <c r="H1422" s="1" t="str">
        <f t="shared" si="1"/>
        <v>LXI</v>
      </c>
      <c r="I1422" s="5" t="str">
        <f>rawTransactionSheet!G1422</f>
        <v>2013</v>
      </c>
      <c r="J1422" s="5" t="str">
        <f>rawTransactionSheet!H1422</f>
        <v>366825.8172</v>
      </c>
      <c r="K1422" s="5" t="str">
        <f>rawTransactionSheet!I1422</f>
        <v>70000</v>
      </c>
      <c r="L1422" s="5" t="str">
        <f>rawTransactionSheet!J1422</f>
        <v>2</v>
      </c>
      <c r="M1422" s="5" t="str">
        <f>rawTransactionSheet!K1422</f>
        <v>1</v>
      </c>
      <c r="N1422" s="5" t="str">
        <f>rawTransactionSheet!L1422</f>
        <v>BANGALORE</v>
      </c>
    </row>
    <row r="1423">
      <c r="A1423" s="2">
        <v>42370.0</v>
      </c>
      <c r="B1423" s="5" t="str">
        <f>rawTransactionSheet!B1423</f>
        <v>KALYANI MOTORS PVT LTD</v>
      </c>
      <c r="C1423" s="5" t="str">
        <f>rawTransactionSheet!C1423</f>
        <v>KA04MG3104</v>
      </c>
      <c r="D1423" s="5" t="str">
        <f>rawTransactionSheet!D1423</f>
        <v>MARUTI SUZUKI</v>
      </c>
      <c r="E1423" s="5" t="str">
        <f>rawTransactionSheet!E1423</f>
        <v>SWIFT DZIRE</v>
      </c>
      <c r="F1423" s="5" t="str">
        <f>IFERROR(VLOOKUP(E1423,modelMapping,2,0),E1423)</f>
        <v>SWIFT DZIRE</v>
      </c>
      <c r="G1423" s="5" t="str">
        <f>rawTransactionSheet!F1423</f>
        <v>VXI</v>
      </c>
      <c r="H1423" s="1" t="str">
        <f t="shared" si="1"/>
        <v>VXI</v>
      </c>
      <c r="I1423" s="5" t="str">
        <f>rawTransactionSheet!G1423</f>
        <v>2009</v>
      </c>
      <c r="J1423" s="5" t="str">
        <f>rawTransactionSheet!H1423</f>
        <v>366800</v>
      </c>
      <c r="K1423" s="5" t="str">
        <f>rawTransactionSheet!I1423</f>
        <v>68718</v>
      </c>
      <c r="L1423" s="5" t="str">
        <f>rawTransactionSheet!J1423</f>
        <v>6</v>
      </c>
      <c r="M1423" s="5" t="str">
        <f>rawTransactionSheet!K1423</f>
        <v>2</v>
      </c>
      <c r="N1423" s="5" t="str">
        <f>rawTransactionSheet!L1423</f>
        <v>BANGALORE</v>
      </c>
    </row>
    <row r="1424">
      <c r="A1424" s="2">
        <v>42370.0</v>
      </c>
      <c r="B1424" s="5" t="str">
        <f>rawTransactionSheet!B1424</f>
        <v>PrasoonData</v>
      </c>
      <c r="C1424" s="5" t="str">
        <f>rawTransactionSheet!C1424</f>
        <v>Prasoon418</v>
      </c>
      <c r="D1424" s="5" t="str">
        <f>rawTransactionSheet!D1424</f>
        <v>MARUTI SUZUKI</v>
      </c>
      <c r="E1424" s="5" t="str">
        <f>rawTransactionSheet!E1424</f>
        <v>Swift</v>
      </c>
      <c r="F1424" s="5" t="str">
        <f>IFERROR(VLOOKUP(E1424,modelMapping,2,0),E1424)</f>
        <v>Swift</v>
      </c>
      <c r="G1424" s="5" t="str">
        <f>rawTransactionSheet!F1424</f>
        <v>VXI</v>
      </c>
      <c r="H1424" s="1" t="str">
        <f t="shared" si="1"/>
        <v>VXI</v>
      </c>
      <c r="I1424" s="5" t="str">
        <f>rawTransactionSheet!G1424</f>
        <v>2009</v>
      </c>
      <c r="J1424" s="5" t="str">
        <f>rawTransactionSheet!H1424</f>
        <v>366792</v>
      </c>
      <c r="K1424" s="5" t="str">
        <f>rawTransactionSheet!I1424</f>
        <v>10000</v>
      </c>
      <c r="L1424" s="5" t="str">
        <f>rawTransactionSheet!J1424</f>
        <v>6</v>
      </c>
      <c r="M1424" s="5" t="str">
        <f>rawTransactionSheet!K1424</f>
        <v>1</v>
      </c>
      <c r="N1424" s="5" t="str">
        <f>rawTransactionSheet!L1424</f>
        <v>BANGALORE</v>
      </c>
    </row>
    <row r="1425">
      <c r="A1425" s="2">
        <v>42370.0</v>
      </c>
      <c r="B1425" s="5" t="str">
        <f>rawTransactionSheet!B1425</f>
        <v>PrasoonData</v>
      </c>
      <c r="C1425" s="5" t="str">
        <f>rawTransactionSheet!C1425</f>
        <v>Prasoon776</v>
      </c>
      <c r="D1425" s="5" t="str">
        <f>rawTransactionSheet!D1425</f>
        <v>MARUTI SUZUKI</v>
      </c>
      <c r="E1425" s="5" t="str">
        <f>rawTransactionSheet!E1425</f>
        <v>Swift</v>
      </c>
      <c r="F1425" s="5" t="str">
        <f>IFERROR(VLOOKUP(E1425,modelMapping,2,0),E1425)</f>
        <v>Swift</v>
      </c>
      <c r="G1425" s="5" t="str">
        <f>rawTransactionSheet!F1425</f>
        <v>ZXI</v>
      </c>
      <c r="H1425" s="1" t="str">
        <f t="shared" si="1"/>
        <v>ZXI</v>
      </c>
      <c r="I1425" s="5" t="str">
        <f>rawTransactionSheet!G1425</f>
        <v>2009</v>
      </c>
      <c r="J1425" s="5" t="str">
        <f>rawTransactionSheet!H1425</f>
        <v>366775.7142</v>
      </c>
      <c r="K1425" s="5" t="str">
        <f>rawTransactionSheet!I1425</f>
        <v>70000</v>
      </c>
      <c r="L1425" s="5" t="str">
        <f>rawTransactionSheet!J1425</f>
        <v>6</v>
      </c>
      <c r="M1425" s="5" t="str">
        <f>rawTransactionSheet!K1425</f>
        <v>1</v>
      </c>
      <c r="N1425" s="5" t="str">
        <f>rawTransactionSheet!L1425</f>
        <v>BANGALORE</v>
      </c>
    </row>
    <row r="1426">
      <c r="A1426" s="2">
        <v>42370.0</v>
      </c>
      <c r="B1426" s="5" t="str">
        <f>rawTransactionSheet!B1426</f>
        <v>KALYANI MOTORS PVT LTD</v>
      </c>
      <c r="C1426" s="5" t="str">
        <f>rawTransactionSheet!C1426</f>
        <v>KA02MF3909</v>
      </c>
      <c r="D1426" s="5" t="str">
        <f>rawTransactionSheet!D1426</f>
        <v>MARUTI SUZUKI</v>
      </c>
      <c r="E1426" s="5" t="str">
        <f>rawTransactionSheet!E1426</f>
        <v>SX4</v>
      </c>
      <c r="F1426" s="5" t="str">
        <f>IFERROR(VLOOKUP(E1426,modelMapping,2,0),E1426)</f>
        <v>SX4</v>
      </c>
      <c r="G1426" s="5" t="str">
        <f>rawTransactionSheet!F1426</f>
        <v>ZDI</v>
      </c>
      <c r="H1426" s="1" t="str">
        <f t="shared" si="1"/>
        <v>ZDI</v>
      </c>
      <c r="I1426" s="5" t="str">
        <f>rawTransactionSheet!G1426</f>
        <v>2011</v>
      </c>
      <c r="J1426" s="5" t="str">
        <f>rawTransactionSheet!H1426</f>
        <v>366650</v>
      </c>
      <c r="K1426" s="5" t="str">
        <f>rawTransactionSheet!I1426</f>
        <v>132551</v>
      </c>
      <c r="L1426" s="5" t="str">
        <f>rawTransactionSheet!J1426</f>
        <v>4</v>
      </c>
      <c r="M1426" s="5" t="str">
        <f>rawTransactionSheet!K1426</f>
        <v>1</v>
      </c>
      <c r="N1426" s="5" t="str">
        <f>rawTransactionSheet!L1426</f>
        <v>BANGALORE</v>
      </c>
    </row>
    <row r="1427">
      <c r="A1427" s="2">
        <v>42370.0</v>
      </c>
      <c r="B1427" s="5" t="str">
        <f>rawTransactionSheet!B1427</f>
        <v>PrasoonData</v>
      </c>
      <c r="C1427" s="5" t="str">
        <f>rawTransactionSheet!C1427</f>
        <v>Prasoon089</v>
      </c>
      <c r="D1427" s="5" t="str">
        <f>rawTransactionSheet!D1427</f>
        <v>MARUTI SUZUKI</v>
      </c>
      <c r="E1427" s="5" t="str">
        <f>rawTransactionSheet!E1427</f>
        <v>Swift</v>
      </c>
      <c r="F1427" s="5" t="str">
        <f>IFERROR(VLOOKUP(E1427,modelMapping,2,0),E1427)</f>
        <v>Swift</v>
      </c>
      <c r="G1427" s="5" t="str">
        <f>rawTransactionSheet!F1427</f>
        <v>GLAM</v>
      </c>
      <c r="H1427" s="1" t="str">
        <f t="shared" si="1"/>
        <v>GLAM</v>
      </c>
      <c r="I1427" s="5" t="str">
        <f>rawTransactionSheet!G1427</f>
        <v>2010</v>
      </c>
      <c r="J1427" s="5" t="str">
        <f>rawTransactionSheet!H1427</f>
        <v>366322.1028</v>
      </c>
      <c r="K1427" s="5" t="str">
        <f>rawTransactionSheet!I1427</f>
        <v>80000</v>
      </c>
      <c r="L1427" s="5" t="str">
        <f>rawTransactionSheet!J1427</f>
        <v>5</v>
      </c>
      <c r="M1427" s="5" t="str">
        <f>rawTransactionSheet!K1427</f>
        <v>1</v>
      </c>
      <c r="N1427" s="5" t="str">
        <f>rawTransactionSheet!L1427</f>
        <v>BANGALORE</v>
      </c>
    </row>
    <row r="1428">
      <c r="A1428" s="2">
        <v>42370.0</v>
      </c>
      <c r="B1428" s="5" t="str">
        <f>rawTransactionSheet!B1428</f>
        <v>NandiBid</v>
      </c>
      <c r="C1428" s="5" t="str">
        <f>rawTransactionSheet!C1428</f>
        <v>126542</v>
      </c>
      <c r="D1428" s="5" t="str">
        <f>rawTransactionSheet!D1428</f>
        <v>CHEVROLET</v>
      </c>
      <c r="E1428" s="5" t="str">
        <f>rawTransactionSheet!E1428</f>
        <v>BEAT</v>
      </c>
      <c r="F1428" s="5" t="str">
        <f>IFERROR(VLOOKUP(E1428,modelMapping,2,0),E1428)</f>
        <v>BEAT</v>
      </c>
      <c r="G1428" s="5" t="str">
        <f>rawTransactionSheet!F1428</f>
        <v>LS Diesel</v>
      </c>
      <c r="H1428" s="1" t="str">
        <f t="shared" si="1"/>
        <v>LS Diesel</v>
      </c>
      <c r="I1428" s="5" t="str">
        <f>rawTransactionSheet!G1428</f>
        <v>2013</v>
      </c>
      <c r="J1428" s="5" t="str">
        <f>rawTransactionSheet!H1428</f>
        <v>366300</v>
      </c>
      <c r="K1428" s="5" t="str">
        <f>rawTransactionSheet!I1428</f>
        <v>34743</v>
      </c>
      <c r="L1428" s="5" t="str">
        <f>rawTransactionSheet!J1428</f>
        <v>3</v>
      </c>
      <c r="M1428" s="5" t="str">
        <f>rawTransactionSheet!K1428</f>
        <v>1</v>
      </c>
      <c r="N1428" s="5" t="str">
        <f>rawTransactionSheet!L1428</f>
        <v>BANGALORE</v>
      </c>
      <c r="O1428" s="1" t="str">
        <f t="shared" ref="O1428:O1431" si="88">VALUE(C1428)</f>
        <v>126542</v>
      </c>
      <c r="P1428" s="1" t="str">
        <f>MATCH(O1428,rawBidData!$A$2:$A$146,0)</f>
        <v>#N/A</v>
      </c>
    </row>
    <row r="1429">
      <c r="A1429" s="2">
        <v>42370.0</v>
      </c>
      <c r="B1429" s="5" t="str">
        <f>rawTransactionSheet!B1429</f>
        <v>NandiBid</v>
      </c>
      <c r="C1429" s="5" t="str">
        <f>rawTransactionSheet!C1429</f>
        <v>124142</v>
      </c>
      <c r="D1429" s="5" t="str">
        <f>rawTransactionSheet!D1429</f>
        <v>TOYOTA</v>
      </c>
      <c r="E1429" s="5" t="str">
        <f>rawTransactionSheet!E1429</f>
        <v>ETIOS</v>
      </c>
      <c r="F1429" s="5" t="str">
        <f>IFERROR(VLOOKUP(E1429,modelMapping,2,0),E1429)</f>
        <v>ETIOS</v>
      </c>
      <c r="G1429" s="5" t="str">
        <f>rawTransactionSheet!F1429</f>
        <v>GD</v>
      </c>
      <c r="H1429" s="1" t="str">
        <f t="shared" si="1"/>
        <v>GD</v>
      </c>
      <c r="I1429" s="5" t="str">
        <f>rawTransactionSheet!G1429</f>
        <v>2012</v>
      </c>
      <c r="J1429" s="5" t="str">
        <f>rawTransactionSheet!H1429</f>
        <v>366300</v>
      </c>
      <c r="K1429" s="5" t="str">
        <f>rawTransactionSheet!I1429</f>
        <v>94702</v>
      </c>
      <c r="L1429" s="5" t="str">
        <f>rawTransactionSheet!J1429</f>
        <v>4</v>
      </c>
      <c r="M1429" s="5" t="str">
        <f>rawTransactionSheet!K1429</f>
        <v>1</v>
      </c>
      <c r="N1429" s="5" t="str">
        <f>rawTransactionSheet!L1429</f>
        <v>BANGALORE</v>
      </c>
      <c r="O1429" s="1" t="str">
        <f t="shared" si="88"/>
        <v>124142</v>
      </c>
      <c r="P1429" s="1" t="str">
        <f>MATCH(O1429,rawBidData!$A$2:$A$146,0)</f>
        <v>#N/A</v>
      </c>
    </row>
    <row r="1430">
      <c r="A1430" s="2">
        <v>42370.0</v>
      </c>
      <c r="B1430" s="5" t="str">
        <f>rawTransactionSheet!B1430</f>
        <v>NandiBid</v>
      </c>
      <c r="C1430" s="5" t="str">
        <f>rawTransactionSheet!C1430</f>
        <v>123426</v>
      </c>
      <c r="D1430" s="5" t="str">
        <f>rawTransactionSheet!D1430</f>
        <v>FORD</v>
      </c>
      <c r="E1430" s="5" t="str">
        <f>rawTransactionSheet!E1430</f>
        <v>Figo</v>
      </c>
      <c r="F1430" s="5" t="str">
        <f>IFERROR(VLOOKUP(E1430,modelMapping,2,0),E1430)</f>
        <v>Figo</v>
      </c>
      <c r="G1430" s="5" t="str">
        <f>rawTransactionSheet!F1430</f>
        <v>Duratorq Diesel ZXI 1.4</v>
      </c>
      <c r="H1430" s="1" t="str">
        <f t="shared" si="1"/>
        <v>Duratorq Diesel ZXI 1.4</v>
      </c>
      <c r="I1430" s="5" t="str">
        <f>rawTransactionSheet!G1430</f>
        <v>2013</v>
      </c>
      <c r="J1430" s="5" t="str">
        <f>rawTransactionSheet!H1430</f>
        <v>366300</v>
      </c>
      <c r="K1430" s="5" t="str">
        <f>rawTransactionSheet!I1430</f>
        <v>38755</v>
      </c>
      <c r="L1430" s="5" t="str">
        <f>rawTransactionSheet!J1430</f>
        <v>3</v>
      </c>
      <c r="M1430" s="5" t="str">
        <f>rawTransactionSheet!K1430</f>
        <v>1</v>
      </c>
      <c r="N1430" s="5" t="str">
        <f>rawTransactionSheet!L1430</f>
        <v>BANGALORE</v>
      </c>
      <c r="O1430" s="1" t="str">
        <f t="shared" si="88"/>
        <v>123426</v>
      </c>
      <c r="P1430" s="1" t="str">
        <f>MATCH(O1430,rawBidData!$A$2:$A$146,0)</f>
        <v>#N/A</v>
      </c>
    </row>
    <row r="1431">
      <c r="A1431" s="2">
        <v>42370.0</v>
      </c>
      <c r="B1431" s="5" t="str">
        <f>rawTransactionSheet!B1431</f>
        <v>NandiBid</v>
      </c>
      <c r="C1431" s="5" t="str">
        <f>rawTransactionSheet!C1431</f>
        <v>135366</v>
      </c>
      <c r="D1431" s="5" t="str">
        <f>rawTransactionSheet!D1431</f>
        <v>HYUNDAI</v>
      </c>
      <c r="E1431" s="5" t="str">
        <f>rawTransactionSheet!E1431</f>
        <v>I20</v>
      </c>
      <c r="F1431" s="5" t="str">
        <f>IFERROR(VLOOKUP(E1431,modelMapping,2,0),E1431)</f>
        <v>I20</v>
      </c>
      <c r="G1431" s="5" t="str">
        <f>rawTransactionSheet!F1431</f>
        <v>ASTA 1.4 CRDI</v>
      </c>
      <c r="H1431" s="1" t="str">
        <f t="shared" si="1"/>
        <v>ASTA 1.4 CRDI</v>
      </c>
      <c r="I1431" s="5" t="str">
        <f>rawTransactionSheet!G1431</f>
        <v>2011</v>
      </c>
      <c r="J1431" s="5" t="str">
        <f>rawTransactionSheet!H1431</f>
        <v>366300</v>
      </c>
      <c r="K1431" s="5" t="str">
        <f>rawTransactionSheet!I1431</f>
        <v>84578</v>
      </c>
      <c r="L1431" s="5" t="str">
        <f>rawTransactionSheet!J1431</f>
        <v>5</v>
      </c>
      <c r="M1431" s="5" t="str">
        <f>rawTransactionSheet!K1431</f>
        <v>1</v>
      </c>
      <c r="N1431" s="5" t="str">
        <f>rawTransactionSheet!L1431</f>
        <v>BANGALORE</v>
      </c>
      <c r="O1431" s="1" t="str">
        <f t="shared" si="88"/>
        <v>135366</v>
      </c>
      <c r="P1431" s="1" t="str">
        <f>MATCH(O1431,rawBidData!$A$2:$A$146,0)</f>
        <v>#N/A</v>
      </c>
    </row>
    <row r="1432">
      <c r="A1432" s="2">
        <v>42370.0</v>
      </c>
      <c r="B1432" s="5" t="str">
        <f>rawTransactionSheet!B1432</f>
        <v>RNS</v>
      </c>
      <c r="C1432" s="5" t="str">
        <f>rawTransactionSheet!C1432</f>
        <v>KA02ME2582</v>
      </c>
      <c r="D1432" s="5" t="str">
        <f>rawTransactionSheet!D1432</f>
        <v>MARUTI SUZUKI</v>
      </c>
      <c r="E1432" s="5" t="str">
        <f>rawTransactionSheet!E1432</f>
        <v>Ritz</v>
      </c>
      <c r="F1432" s="5" t="str">
        <f>IFERROR(VLOOKUP(E1432,modelMapping,2,0),E1432)</f>
        <v>Ritz</v>
      </c>
      <c r="G1432" s="5" t="str">
        <f>rawTransactionSheet!F1432</f>
        <v>VXI ABS</v>
      </c>
      <c r="H1432" s="1" t="str">
        <f t="shared" si="1"/>
        <v>VXI ABS</v>
      </c>
      <c r="I1432" s="5" t="str">
        <f>rawTransactionSheet!G1432</f>
        <v>2010</v>
      </c>
      <c r="J1432" s="5" t="str">
        <f>rawTransactionSheet!H1432</f>
        <v>366300</v>
      </c>
      <c r="K1432" s="5" t="str">
        <f>rawTransactionSheet!I1432</f>
        <v>22010</v>
      </c>
      <c r="L1432" s="5" t="str">
        <f>rawTransactionSheet!J1432</f>
        <v>5.684931507</v>
      </c>
      <c r="M1432" s="5" t="str">
        <f>rawTransactionSheet!K1432</f>
        <v>2</v>
      </c>
      <c r="N1432" s="5" t="str">
        <f>rawTransactionSheet!L1432</f>
        <v>BANGALORE</v>
      </c>
    </row>
    <row r="1433">
      <c r="A1433" s="2">
        <v>42370.0</v>
      </c>
      <c r="B1433" s="5" t="str">
        <f>rawTransactionSheet!B1433</f>
        <v>NandiBid</v>
      </c>
      <c r="C1433" s="5" t="str">
        <f>rawTransactionSheet!C1433</f>
        <v>120531</v>
      </c>
      <c r="D1433" s="5" t="str">
        <f>rawTransactionSheet!D1433</f>
        <v>MARUTI SUZUKI</v>
      </c>
      <c r="E1433" s="5" t="str">
        <f>rawTransactionSheet!E1433</f>
        <v>Swift</v>
      </c>
      <c r="F1433" s="5" t="str">
        <f>IFERROR(VLOOKUP(E1433,modelMapping,2,0),E1433)</f>
        <v>Swift</v>
      </c>
      <c r="G1433" s="5" t="str">
        <f>rawTransactionSheet!F1433</f>
        <v>VDI</v>
      </c>
      <c r="H1433" s="1" t="str">
        <f t="shared" si="1"/>
        <v>VDI</v>
      </c>
      <c r="I1433" s="5" t="str">
        <f>rawTransactionSheet!G1433</f>
        <v>2011</v>
      </c>
      <c r="J1433" s="5" t="str">
        <f>rawTransactionSheet!H1433</f>
        <v>366300</v>
      </c>
      <c r="K1433" s="5" t="str">
        <f>rawTransactionSheet!I1433</f>
        <v>73052</v>
      </c>
      <c r="L1433" s="5" t="str">
        <f>rawTransactionSheet!J1433</f>
        <v>5</v>
      </c>
      <c r="M1433" s="5" t="str">
        <f>rawTransactionSheet!K1433</f>
        <v>1</v>
      </c>
      <c r="N1433" s="5" t="str">
        <f>rawTransactionSheet!L1433</f>
        <v>BANGALORE</v>
      </c>
      <c r="O1433" s="1" t="str">
        <f>VALUE(C1433)</f>
        <v>120531</v>
      </c>
      <c r="P1433" s="1" t="str">
        <f>MATCH(O1433,rawBidData!$A$2:$A$146,0)</f>
        <v>#N/A</v>
      </c>
    </row>
    <row r="1434">
      <c r="A1434" s="2">
        <v>42370.0</v>
      </c>
      <c r="B1434" s="5" t="str">
        <f>rawTransactionSheet!B1434</f>
        <v>Pratham</v>
      </c>
      <c r="C1434" s="5" t="str">
        <f>rawTransactionSheet!C1434</f>
        <v>390</v>
      </c>
      <c r="D1434" s="5" t="str">
        <f>rawTransactionSheet!D1434</f>
        <v>MARUTI SUZUKI</v>
      </c>
      <c r="E1434" s="5" t="str">
        <f>rawTransactionSheet!E1434</f>
        <v>Swift</v>
      </c>
      <c r="F1434" s="5" t="str">
        <f>IFERROR(VLOOKUP(E1434,modelMapping,2,0),E1434)</f>
        <v>Swift</v>
      </c>
      <c r="G1434" s="5" t="str">
        <f>rawTransactionSheet!F1434</f>
        <v>VXI</v>
      </c>
      <c r="H1434" s="1" t="str">
        <f t="shared" si="1"/>
        <v>VXI</v>
      </c>
      <c r="I1434" s="5" t="str">
        <f>rawTransactionSheet!G1434</f>
        <v>2008</v>
      </c>
      <c r="J1434" s="5" t="str">
        <f>rawTransactionSheet!H1434</f>
        <v>366300</v>
      </c>
      <c r="K1434" s="5" t="str">
        <f>rawTransactionSheet!I1434</f>
        <v>50398.35729</v>
      </c>
      <c r="L1434" s="5" t="str">
        <f>rawTransactionSheet!J1434</f>
        <v>6.299794661</v>
      </c>
      <c r="M1434" s="5" t="str">
        <f>rawTransactionSheet!K1434</f>
        <v>2</v>
      </c>
      <c r="N1434" s="5" t="str">
        <f>rawTransactionSheet!L1434</f>
        <v>BANGALORE</v>
      </c>
    </row>
    <row r="1435">
      <c r="A1435" s="2">
        <v>42370.0</v>
      </c>
      <c r="B1435" s="5" t="str">
        <f>rawTransactionSheet!B1435</f>
        <v>RNS</v>
      </c>
      <c r="C1435" s="5" t="str">
        <f>rawTransactionSheet!C1435</f>
        <v>KA04MG0808</v>
      </c>
      <c r="D1435" s="5" t="str">
        <f>rawTransactionSheet!D1435</f>
        <v>MARUTI SUZUKI</v>
      </c>
      <c r="E1435" s="5" t="str">
        <f>rawTransactionSheet!E1435</f>
        <v>Swift</v>
      </c>
      <c r="F1435" s="5" t="str">
        <f>IFERROR(VLOOKUP(E1435,modelMapping,2,0),E1435)</f>
        <v>Swift</v>
      </c>
      <c r="G1435" s="5" t="str">
        <f>rawTransactionSheet!F1435</f>
        <v>VXI</v>
      </c>
      <c r="H1435" s="1" t="str">
        <f t="shared" si="1"/>
        <v>VXI</v>
      </c>
      <c r="I1435" s="5" t="str">
        <f>rawTransactionSheet!G1435</f>
        <v>2009</v>
      </c>
      <c r="J1435" s="5" t="str">
        <f>rawTransactionSheet!H1435</f>
        <v>366300</v>
      </c>
      <c r="K1435" s="5" t="str">
        <f>rawTransactionSheet!I1435</f>
        <v>67890</v>
      </c>
      <c r="L1435" s="5" t="str">
        <f>rawTransactionSheet!J1435</f>
        <v>6.906849315</v>
      </c>
      <c r="M1435" s="5" t="str">
        <f>rawTransactionSheet!K1435</f>
        <v>2</v>
      </c>
      <c r="N1435" s="5" t="str">
        <f>rawTransactionSheet!L1435</f>
        <v>BANGALORE</v>
      </c>
    </row>
    <row r="1436">
      <c r="A1436" s="2">
        <v>42370.0</v>
      </c>
      <c r="B1436" s="5" t="str">
        <f>rawTransactionSheet!B1436</f>
        <v>Pratham</v>
      </c>
      <c r="C1436" s="5" t="str">
        <f>rawTransactionSheet!C1436</f>
        <v>397</v>
      </c>
      <c r="D1436" s="5" t="str">
        <f>rawTransactionSheet!D1436</f>
        <v>MARUTI SUZUKI</v>
      </c>
      <c r="E1436" s="5" t="str">
        <f>rawTransactionSheet!E1436</f>
        <v>Swift</v>
      </c>
      <c r="F1436" s="5" t="str">
        <f>IFERROR(VLOOKUP(E1436,modelMapping,2,0),E1436)</f>
        <v>Swift</v>
      </c>
      <c r="G1436" s="5" t="str">
        <f>rawTransactionSheet!F1436</f>
        <v>VXI ABS</v>
      </c>
      <c r="H1436" s="1" t="str">
        <f t="shared" si="1"/>
        <v>VXI ABS</v>
      </c>
      <c r="I1436" s="5" t="str">
        <f>rawTransactionSheet!G1436</f>
        <v>2008</v>
      </c>
      <c r="J1436" s="5" t="str">
        <f>rawTransactionSheet!H1436</f>
        <v>366300</v>
      </c>
      <c r="K1436" s="5" t="str">
        <f>rawTransactionSheet!I1436</f>
        <v>50617.38535</v>
      </c>
      <c r="L1436" s="5" t="str">
        <f>rawTransactionSheet!J1436</f>
        <v>6.327173169</v>
      </c>
      <c r="M1436" s="5" t="str">
        <f>rawTransactionSheet!K1436</f>
        <v>2</v>
      </c>
      <c r="N1436" s="5" t="str">
        <f>rawTransactionSheet!L1436</f>
        <v>BANGALORE</v>
      </c>
    </row>
    <row r="1437">
      <c r="A1437" s="2">
        <v>42370.0</v>
      </c>
      <c r="B1437" s="5" t="str">
        <f>rawTransactionSheet!B1437</f>
        <v>RNS</v>
      </c>
      <c r="C1437" s="5" t="str">
        <f>rawTransactionSheet!C1437</f>
        <v>KA04MK140</v>
      </c>
      <c r="D1437" s="5" t="str">
        <f>rawTransactionSheet!D1437</f>
        <v>MARUTI SUZUKI</v>
      </c>
      <c r="E1437" s="5" t="str">
        <f>rawTransactionSheet!E1437</f>
        <v>SX4</v>
      </c>
      <c r="F1437" s="5" t="str">
        <f>IFERROR(VLOOKUP(E1437,modelMapping,2,0),E1437)</f>
        <v>SX4</v>
      </c>
      <c r="G1437" s="5" t="str">
        <f>rawTransactionSheet!F1437</f>
        <v>VDI</v>
      </c>
      <c r="H1437" s="1" t="str">
        <f t="shared" si="1"/>
        <v>VDI</v>
      </c>
      <c r="I1437" s="5" t="str">
        <f>rawTransactionSheet!G1437</f>
        <v>2011</v>
      </c>
      <c r="J1437" s="5" t="str">
        <f>rawTransactionSheet!H1437</f>
        <v>366300</v>
      </c>
      <c r="K1437" s="5" t="str">
        <f>rawTransactionSheet!I1437</f>
        <v>149798</v>
      </c>
      <c r="L1437" s="5" t="str">
        <f>rawTransactionSheet!J1437</f>
        <v>4.501369863</v>
      </c>
      <c r="M1437" s="5" t="str">
        <f>rawTransactionSheet!K1437</f>
        <v>2</v>
      </c>
      <c r="N1437" s="5" t="str">
        <f>rawTransactionSheet!L1437</f>
        <v>BANGALORE</v>
      </c>
    </row>
    <row r="1438">
      <c r="A1438" s="2">
        <v>42370.0</v>
      </c>
      <c r="B1438" s="5" t="str">
        <f>rawTransactionSheet!B1438</f>
        <v>KALYANI MOTORS PVT LTD</v>
      </c>
      <c r="C1438" s="5" t="str">
        <f>rawTransactionSheet!C1438</f>
        <v>KA41P8443</v>
      </c>
      <c r="D1438" s="5" t="str">
        <f>rawTransactionSheet!D1438</f>
        <v>MARUTI SUZUKI</v>
      </c>
      <c r="E1438" s="5" t="str">
        <f>rawTransactionSheet!E1438</f>
        <v>WAGON R</v>
      </c>
      <c r="F1438" s="5" t="str">
        <f>IFERROR(VLOOKUP(E1438,modelMapping,2,0),E1438)</f>
        <v>WAGON R</v>
      </c>
      <c r="G1438" s="5" t="str">
        <f>rawTransactionSheet!F1438</f>
        <v>DUO LXI LPG</v>
      </c>
      <c r="H1438" s="1" t="str">
        <f t="shared" si="1"/>
        <v>DUO LXI LPG</v>
      </c>
      <c r="I1438" s="5" t="str">
        <f>rawTransactionSheet!G1438</f>
        <v>2012</v>
      </c>
      <c r="J1438" s="5" t="str">
        <f>rawTransactionSheet!H1438</f>
        <v>366300</v>
      </c>
      <c r="K1438" s="5" t="str">
        <f>rawTransactionSheet!I1438</f>
        <v>11775</v>
      </c>
      <c r="L1438" s="5" t="str">
        <f>rawTransactionSheet!J1438</f>
        <v>3</v>
      </c>
      <c r="M1438" s="5" t="str">
        <f>rawTransactionSheet!K1438</f>
        <v>1</v>
      </c>
      <c r="N1438" s="5" t="str">
        <f>rawTransactionSheet!L1438</f>
        <v>BANGALORE</v>
      </c>
    </row>
    <row r="1439">
      <c r="A1439" s="2">
        <v>42370.0</v>
      </c>
      <c r="B1439" s="5" t="str">
        <f>rawTransactionSheet!B1439</f>
        <v>RNS</v>
      </c>
      <c r="C1439" s="5" t="str">
        <f>rawTransactionSheet!C1439</f>
        <v>KA02MG6995</v>
      </c>
      <c r="D1439" s="5" t="str">
        <f>rawTransactionSheet!D1439</f>
        <v>MARUTI SUZUKI</v>
      </c>
      <c r="E1439" s="5" t="str">
        <f>rawTransactionSheet!E1439</f>
        <v>Wagon R</v>
      </c>
      <c r="F1439" s="5" t="str">
        <f>IFERROR(VLOOKUP(E1439,modelMapping,2,0),E1439)</f>
        <v>Wagon R</v>
      </c>
      <c r="G1439" s="5" t="str">
        <f>rawTransactionSheet!F1439</f>
        <v>VXI</v>
      </c>
      <c r="H1439" s="1" t="str">
        <f t="shared" si="1"/>
        <v>VXI</v>
      </c>
      <c r="I1439" s="5" t="str">
        <f>rawTransactionSheet!G1439</f>
        <v>2012</v>
      </c>
      <c r="J1439" s="5" t="str">
        <f>rawTransactionSheet!H1439</f>
        <v>366300</v>
      </c>
      <c r="K1439" s="5" t="str">
        <f>rawTransactionSheet!I1439</f>
        <v>46746</v>
      </c>
      <c r="L1439" s="5" t="str">
        <f>rawTransactionSheet!J1439</f>
        <v>3.61369863</v>
      </c>
      <c r="M1439" s="5" t="str">
        <f>rawTransactionSheet!K1439</f>
        <v>2</v>
      </c>
      <c r="N1439" s="5" t="str">
        <f>rawTransactionSheet!L1439</f>
        <v>BANGALORE</v>
      </c>
    </row>
    <row r="1440">
      <c r="A1440" s="2">
        <v>42370.0</v>
      </c>
      <c r="B1440" s="5" t="str">
        <f>rawTransactionSheet!B1440</f>
        <v>RNS</v>
      </c>
      <c r="C1440" s="5" t="str">
        <f>rawTransactionSheet!C1440</f>
        <v>KA03MR2076</v>
      </c>
      <c r="D1440" s="5" t="str">
        <f>rawTransactionSheet!D1440</f>
        <v>MARUTI SUZUKI</v>
      </c>
      <c r="E1440" s="5" t="str">
        <f>rawTransactionSheet!E1440</f>
        <v>Wagon R</v>
      </c>
      <c r="F1440" s="5" t="str">
        <f>IFERROR(VLOOKUP(E1440,modelMapping,2,0),E1440)</f>
        <v>Wagon R</v>
      </c>
      <c r="G1440" s="5" t="str">
        <f>rawTransactionSheet!F1440</f>
        <v>VXI</v>
      </c>
      <c r="H1440" s="1" t="str">
        <f t="shared" si="1"/>
        <v>VXI</v>
      </c>
      <c r="I1440" s="5" t="str">
        <f>rawTransactionSheet!G1440</f>
        <v>2012</v>
      </c>
      <c r="J1440" s="5" t="str">
        <f>rawTransactionSheet!H1440</f>
        <v>366300</v>
      </c>
      <c r="K1440" s="5" t="str">
        <f>rawTransactionSheet!I1440</f>
        <v>22485</v>
      </c>
      <c r="L1440" s="5" t="str">
        <f>rawTransactionSheet!J1440</f>
        <v>3.728767123</v>
      </c>
      <c r="M1440" s="5" t="str">
        <f>rawTransactionSheet!K1440</f>
        <v>2</v>
      </c>
      <c r="N1440" s="5" t="str">
        <f>rawTransactionSheet!L1440</f>
        <v>BANGALORE</v>
      </c>
    </row>
    <row r="1441">
      <c r="A1441" s="2">
        <v>42370.0</v>
      </c>
      <c r="B1441" s="5" t="str">
        <f>rawTransactionSheet!B1441</f>
        <v>RNS</v>
      </c>
      <c r="C1441" s="5" t="str">
        <f>rawTransactionSheet!C1441</f>
        <v>KA50N1557</v>
      </c>
      <c r="D1441" s="5" t="str">
        <f>rawTransactionSheet!D1441</f>
        <v>MARUTI SUZUKI</v>
      </c>
      <c r="E1441" s="5" t="str">
        <f>rawTransactionSheet!E1441</f>
        <v>Wagon R</v>
      </c>
      <c r="F1441" s="5" t="str">
        <f>IFERROR(VLOOKUP(E1441,modelMapping,2,0),E1441)</f>
        <v>Wagon R</v>
      </c>
      <c r="G1441" s="5" t="str">
        <f>rawTransactionSheet!F1441</f>
        <v>VXI</v>
      </c>
      <c r="H1441" s="1" t="str">
        <f t="shared" si="1"/>
        <v>VXI</v>
      </c>
      <c r="I1441" s="5" t="str">
        <f>rawTransactionSheet!G1441</f>
        <v>2011</v>
      </c>
      <c r="J1441" s="5" t="str">
        <f>rawTransactionSheet!H1441</f>
        <v>366300</v>
      </c>
      <c r="K1441" s="5" t="str">
        <f>rawTransactionSheet!I1441</f>
        <v>46336</v>
      </c>
      <c r="L1441" s="5" t="str">
        <f>rawTransactionSheet!J1441</f>
        <v>4.57260274</v>
      </c>
      <c r="M1441" s="5" t="str">
        <f>rawTransactionSheet!K1441</f>
        <v>2</v>
      </c>
      <c r="N1441" s="5" t="str">
        <f>rawTransactionSheet!L1441</f>
        <v>BANGALORE</v>
      </c>
    </row>
    <row r="1442">
      <c r="A1442" s="2">
        <v>42370.0</v>
      </c>
      <c r="B1442" s="5" t="str">
        <f>rawTransactionSheet!B1442</f>
        <v>NandiBid</v>
      </c>
      <c r="C1442" s="7" t="str">
        <f>rawTransactionSheet!C1442</f>
        <v>135366</v>
      </c>
      <c r="D1442" s="5" t="str">
        <f>rawTransactionSheet!D1442</f>
        <v>HYUNDAI</v>
      </c>
      <c r="E1442" s="5" t="str">
        <f>rawTransactionSheet!E1442</f>
        <v>I20</v>
      </c>
      <c r="F1442" s="5" t="str">
        <f>IFERROR(VLOOKUP(E1442,modelMapping,2,0),E1442)</f>
        <v>I20</v>
      </c>
      <c r="G1442" s="5" t="str">
        <f>rawTransactionSheet!F1442</f>
        <v>Asta 1.4 CRDI</v>
      </c>
      <c r="H1442" s="1" t="str">
        <f t="shared" si="1"/>
        <v>Asta 1.4 CRDI</v>
      </c>
      <c r="I1442" s="5" t="str">
        <f>rawTransactionSheet!G1442</f>
        <v>2011</v>
      </c>
      <c r="J1442" s="5" t="str">
        <f>rawTransactionSheet!H1442</f>
        <v>366300</v>
      </c>
      <c r="K1442" s="5" t="str">
        <f>rawTransactionSheet!I1442</f>
        <v>84578</v>
      </c>
      <c r="L1442" s="5" t="str">
        <f>rawTransactionSheet!J1442</f>
        <v>5</v>
      </c>
      <c r="M1442" s="5" t="str">
        <f>rawTransactionSheet!K1442</f>
        <v>1</v>
      </c>
      <c r="N1442" s="5" t="str">
        <f>rawTransactionSheet!L1442</f>
        <v>BANGALORE</v>
      </c>
      <c r="O1442" s="1" t="str">
        <f>VALUE(C1442)</f>
        <v>135366</v>
      </c>
      <c r="P1442" s="1" t="str">
        <f>MATCH(O1442,rawBidData!$A$2:$A$146,0)</f>
        <v>#N/A</v>
      </c>
    </row>
    <row r="1443">
      <c r="A1443" s="2">
        <v>42370.0</v>
      </c>
      <c r="B1443" s="5" t="str">
        <f>rawTransactionSheet!B1443</f>
        <v>PrasoonData</v>
      </c>
      <c r="C1443" s="5" t="str">
        <f>rawTransactionSheet!C1443</f>
        <v>Prasoon813</v>
      </c>
      <c r="D1443" s="5" t="str">
        <f>rawTransactionSheet!D1443</f>
        <v>MARUTI SUZUKI</v>
      </c>
      <c r="E1443" s="5" t="str">
        <f>rawTransactionSheet!E1443</f>
        <v>Swift</v>
      </c>
      <c r="F1443" s="5" t="str">
        <f>IFERROR(VLOOKUP(E1443,modelMapping,2,0),E1443)</f>
        <v>Swift</v>
      </c>
      <c r="G1443" s="5" t="str">
        <f>rawTransactionSheet!F1443</f>
        <v>ZXI</v>
      </c>
      <c r="H1443" s="1" t="str">
        <f t="shared" si="1"/>
        <v>ZXI</v>
      </c>
      <c r="I1443" s="5" t="str">
        <f>rawTransactionSheet!G1443</f>
        <v>2011</v>
      </c>
      <c r="J1443" s="5" t="str">
        <f>rawTransactionSheet!H1443</f>
        <v>365763.2349</v>
      </c>
      <c r="K1443" s="5" t="str">
        <f>rawTransactionSheet!I1443</f>
        <v>120000</v>
      </c>
      <c r="L1443" s="5" t="str">
        <f>rawTransactionSheet!J1443</f>
        <v>4</v>
      </c>
      <c r="M1443" s="5" t="str">
        <f>rawTransactionSheet!K1443</f>
        <v>1</v>
      </c>
      <c r="N1443" s="5" t="str">
        <f>rawTransactionSheet!L1443</f>
        <v>BANGALORE</v>
      </c>
    </row>
    <row r="1444">
      <c r="A1444" s="2">
        <v>42370.0</v>
      </c>
      <c r="B1444" s="5" t="str">
        <f>rawTransactionSheet!B1444</f>
        <v>PrasoonData</v>
      </c>
      <c r="C1444" s="5" t="str">
        <f>rawTransactionSheet!C1444</f>
        <v>Prasoon438</v>
      </c>
      <c r="D1444" s="5" t="str">
        <f>rawTransactionSheet!D1444</f>
        <v>MARUTI SUZUKI</v>
      </c>
      <c r="E1444" s="5" t="str">
        <f>rawTransactionSheet!E1444</f>
        <v>Swift</v>
      </c>
      <c r="F1444" s="5" t="str">
        <f>IFERROR(VLOOKUP(E1444,modelMapping,2,0),E1444)</f>
        <v>Swift</v>
      </c>
      <c r="G1444" s="5" t="str">
        <f>rawTransactionSheet!F1444</f>
        <v>VXI</v>
      </c>
      <c r="H1444" s="1" t="str">
        <f t="shared" si="1"/>
        <v>VXI</v>
      </c>
      <c r="I1444" s="5" t="str">
        <f>rawTransactionSheet!G1444</f>
        <v>2010</v>
      </c>
      <c r="J1444" s="5" t="str">
        <f>rawTransactionSheet!H1444</f>
        <v>365747.2112</v>
      </c>
      <c r="K1444" s="5" t="str">
        <f>rawTransactionSheet!I1444</f>
        <v>50000</v>
      </c>
      <c r="L1444" s="5" t="str">
        <f>rawTransactionSheet!J1444</f>
        <v>5</v>
      </c>
      <c r="M1444" s="5" t="str">
        <f>rawTransactionSheet!K1444</f>
        <v>1</v>
      </c>
      <c r="N1444" s="5" t="str">
        <f>rawTransactionSheet!L1444</f>
        <v>BANGALORE</v>
      </c>
    </row>
    <row r="1445">
      <c r="A1445" s="2">
        <v>42370.0</v>
      </c>
      <c r="B1445" s="5" t="str">
        <f>rawTransactionSheet!B1445</f>
        <v>PrasoonData</v>
      </c>
      <c r="C1445" s="5" t="str">
        <f>rawTransactionSheet!C1445</f>
        <v>Prasoon493</v>
      </c>
      <c r="D1445" s="5" t="str">
        <f>rawTransactionSheet!D1445</f>
        <v>MARUTI SUZUKI</v>
      </c>
      <c r="E1445" s="5" t="str">
        <f>rawTransactionSheet!E1445</f>
        <v>Swift</v>
      </c>
      <c r="F1445" s="5" t="str">
        <f>IFERROR(VLOOKUP(E1445,modelMapping,2,0),E1445)</f>
        <v>Swift</v>
      </c>
      <c r="G1445" s="5" t="str">
        <f>rawTransactionSheet!F1445</f>
        <v>VXI</v>
      </c>
      <c r="H1445" s="1" t="str">
        <f t="shared" si="1"/>
        <v>VXI</v>
      </c>
      <c r="I1445" s="5" t="str">
        <f>rawTransactionSheet!G1445</f>
        <v>2013</v>
      </c>
      <c r="J1445" s="5" t="str">
        <f>rawTransactionSheet!H1445</f>
        <v>365406.7405</v>
      </c>
      <c r="K1445" s="5" t="str">
        <f>rawTransactionSheet!I1445</f>
        <v>120000</v>
      </c>
      <c r="L1445" s="5" t="str">
        <f>rawTransactionSheet!J1445</f>
        <v>2</v>
      </c>
      <c r="M1445" s="5" t="str">
        <f>rawTransactionSheet!K1445</f>
        <v>1</v>
      </c>
      <c r="N1445" s="5" t="str">
        <f>rawTransactionSheet!L1445</f>
        <v>BANGALORE</v>
      </c>
    </row>
    <row r="1446">
      <c r="A1446" s="2">
        <v>42370.0</v>
      </c>
      <c r="B1446" s="5" t="str">
        <f>rawTransactionSheet!B1446</f>
        <v>PrasoonData</v>
      </c>
      <c r="C1446" s="5" t="str">
        <f>rawTransactionSheet!C1446</f>
        <v>Prasoon051</v>
      </c>
      <c r="D1446" s="5" t="str">
        <f>rawTransactionSheet!D1446</f>
        <v>MARUTI SUZUKI</v>
      </c>
      <c r="E1446" s="5" t="str">
        <f>rawTransactionSheet!E1446</f>
        <v>Swift</v>
      </c>
      <c r="F1446" s="5" t="str">
        <f>IFERROR(VLOOKUP(E1446,modelMapping,2,0),E1446)</f>
        <v>Swift</v>
      </c>
      <c r="G1446" s="5" t="str">
        <f>rawTransactionSheet!F1446</f>
        <v>GLAM</v>
      </c>
      <c r="H1446" s="1" t="str">
        <f t="shared" si="1"/>
        <v>GLAM</v>
      </c>
      <c r="I1446" s="5" t="str">
        <f>rawTransactionSheet!G1446</f>
        <v>2008</v>
      </c>
      <c r="J1446" s="5" t="str">
        <f>rawTransactionSheet!H1446</f>
        <v>365400</v>
      </c>
      <c r="K1446" s="5" t="str">
        <f>rawTransactionSheet!I1446</f>
        <v>20000</v>
      </c>
      <c r="L1446" s="5" t="str">
        <f>rawTransactionSheet!J1446</f>
        <v>7</v>
      </c>
      <c r="M1446" s="5" t="str">
        <f>rawTransactionSheet!K1446</f>
        <v>1</v>
      </c>
      <c r="N1446" s="5" t="str">
        <f>rawTransactionSheet!L1446</f>
        <v>BANGALORE</v>
      </c>
    </row>
    <row r="1447">
      <c r="A1447" s="2">
        <v>42370.0</v>
      </c>
      <c r="B1447" s="5" t="str">
        <f>rawTransactionSheet!B1447</f>
        <v>PrasoonData</v>
      </c>
      <c r="C1447" s="5" t="str">
        <f>rawTransactionSheet!C1447</f>
        <v>Prasoon670</v>
      </c>
      <c r="D1447" s="5" t="str">
        <f>rawTransactionSheet!D1447</f>
        <v>MARUTI SUZUKI</v>
      </c>
      <c r="E1447" s="5" t="str">
        <f>rawTransactionSheet!E1447</f>
        <v>Swift</v>
      </c>
      <c r="F1447" s="5" t="str">
        <f>IFERROR(VLOOKUP(E1447,modelMapping,2,0),E1447)</f>
        <v>Swift</v>
      </c>
      <c r="G1447" s="5" t="str">
        <f>rawTransactionSheet!F1447</f>
        <v>VXI ABS</v>
      </c>
      <c r="H1447" s="1" t="str">
        <f t="shared" si="1"/>
        <v>VXI ABS</v>
      </c>
      <c r="I1447" s="5" t="str">
        <f>rawTransactionSheet!G1447</f>
        <v>2013</v>
      </c>
      <c r="J1447" s="5" t="str">
        <f>rawTransactionSheet!H1447</f>
        <v>365077.8744</v>
      </c>
      <c r="K1447" s="5" t="str">
        <f>rawTransactionSheet!I1447</f>
        <v>130000</v>
      </c>
      <c r="L1447" s="5" t="str">
        <f>rawTransactionSheet!J1447</f>
        <v>2</v>
      </c>
      <c r="M1447" s="5" t="str">
        <f>rawTransactionSheet!K1447</f>
        <v>1</v>
      </c>
      <c r="N1447" s="5" t="str">
        <f>rawTransactionSheet!L1447</f>
        <v>BANGALORE</v>
      </c>
    </row>
    <row r="1448">
      <c r="A1448" s="2">
        <v>42370.0</v>
      </c>
      <c r="B1448" s="5" t="str">
        <f>rawTransactionSheet!B1448</f>
        <v>DelCalling</v>
      </c>
      <c r="C1448" s="5" t="str">
        <f>rawTransactionSheet!C1448</f>
        <v>65129</v>
      </c>
      <c r="D1448" s="5" t="str">
        <f>rawTransactionSheet!D1448</f>
        <v>MARUTI SUZUKI</v>
      </c>
      <c r="E1448" s="5" t="str">
        <f>rawTransactionSheet!E1448</f>
        <v>Ritz</v>
      </c>
      <c r="F1448" s="5" t="str">
        <f>IFERROR(VLOOKUP(E1448,modelMapping,2,0),E1448)</f>
        <v>Ritz</v>
      </c>
      <c r="G1448" s="5" t="str">
        <f>rawTransactionSheet!F1448</f>
        <v>VXI</v>
      </c>
      <c r="H1448" s="1" t="str">
        <f t="shared" si="1"/>
        <v>VXI</v>
      </c>
      <c r="I1448" s="5" t="str">
        <f>rawTransactionSheet!G1448</f>
        <v>2009</v>
      </c>
      <c r="J1448" s="5" t="str">
        <f>rawTransactionSheet!H1448</f>
        <v>365000</v>
      </c>
      <c r="K1448" s="5" t="str">
        <f>rawTransactionSheet!I1448</f>
        <v>51906</v>
      </c>
      <c r="L1448" s="5" t="str">
        <f>rawTransactionSheet!J1448</f>
        <v>6</v>
      </c>
      <c r="M1448" s="5" t="str">
        <f>rawTransactionSheet!K1448</f>
        <v>2</v>
      </c>
      <c r="N1448" s="5" t="str">
        <f>rawTransactionSheet!L1448</f>
        <v>BANGALORE</v>
      </c>
    </row>
    <row r="1449">
      <c r="A1449" s="2">
        <v>42370.0</v>
      </c>
      <c r="B1449" s="5" t="str">
        <f>rawTransactionSheet!B1449</f>
        <v>KALYANI MOTORS PVT LTD</v>
      </c>
      <c r="C1449" s="5" t="str">
        <f>rawTransactionSheet!C1449</f>
        <v>KA01MM7668</v>
      </c>
      <c r="D1449" s="5" t="str">
        <f>rawTransactionSheet!D1449</f>
        <v>MARUTI SUZUKI</v>
      </c>
      <c r="E1449" s="5" t="str">
        <f>rawTransactionSheet!E1449</f>
        <v>SWIFT</v>
      </c>
      <c r="F1449" s="5" t="str">
        <f>IFERROR(VLOOKUP(E1449,modelMapping,2,0),E1449)</f>
        <v>SWIFT</v>
      </c>
      <c r="G1449" s="5" t="str">
        <f>rawTransactionSheet!F1449</f>
        <v>VXI</v>
      </c>
      <c r="H1449" s="1" t="str">
        <f t="shared" si="1"/>
        <v>VXI</v>
      </c>
      <c r="I1449" s="5" t="str">
        <f>rawTransactionSheet!G1449</f>
        <v>2010</v>
      </c>
      <c r="J1449" s="5" t="str">
        <f>rawTransactionSheet!H1449</f>
        <v>365000</v>
      </c>
      <c r="K1449" s="5" t="str">
        <f>rawTransactionSheet!I1449</f>
        <v>35963</v>
      </c>
      <c r="L1449" s="5" t="str">
        <f>rawTransactionSheet!J1449</f>
        <v>5</v>
      </c>
      <c r="M1449" s="5" t="str">
        <f>rawTransactionSheet!K1449</f>
        <v>1</v>
      </c>
      <c r="N1449" s="5" t="str">
        <f>rawTransactionSheet!L1449</f>
        <v>BANGALORE</v>
      </c>
    </row>
    <row r="1450">
      <c r="A1450" s="2">
        <v>42370.0</v>
      </c>
      <c r="B1450" s="5" t="str">
        <f>rawTransactionSheet!B1450</f>
        <v>KALYANI MOTORS PVT LTD</v>
      </c>
      <c r="C1450" s="5" t="str">
        <f>rawTransactionSheet!C1450</f>
        <v>KA51MA2072</v>
      </c>
      <c r="D1450" s="5" t="str">
        <f>rawTransactionSheet!D1450</f>
        <v>MARUTI SUZUKI</v>
      </c>
      <c r="E1450" s="5" t="str">
        <f>rawTransactionSheet!E1450</f>
        <v>SWIFT</v>
      </c>
      <c r="F1450" s="5" t="str">
        <f>IFERROR(VLOOKUP(E1450,modelMapping,2,0),E1450)</f>
        <v>SWIFT</v>
      </c>
      <c r="G1450" s="5" t="str">
        <f>rawTransactionSheet!F1450</f>
        <v>VXI</v>
      </c>
      <c r="H1450" s="1" t="str">
        <f t="shared" si="1"/>
        <v>VXI</v>
      </c>
      <c r="I1450" s="5" t="str">
        <f>rawTransactionSheet!G1450</f>
        <v>2010</v>
      </c>
      <c r="J1450" s="5" t="str">
        <f>rawTransactionSheet!H1450</f>
        <v>365000</v>
      </c>
      <c r="K1450" s="5" t="str">
        <f>rawTransactionSheet!I1450</f>
        <v>14964</v>
      </c>
      <c r="L1450" s="5" t="str">
        <f>rawTransactionSheet!J1450</f>
        <v>5</v>
      </c>
      <c r="M1450" s="5" t="str">
        <f>rawTransactionSheet!K1450</f>
        <v>1</v>
      </c>
      <c r="N1450" s="5" t="str">
        <f>rawTransactionSheet!L1450</f>
        <v>BANGALORE</v>
      </c>
    </row>
    <row r="1451">
      <c r="A1451" s="2">
        <v>42370.0</v>
      </c>
      <c r="B1451" s="5" t="str">
        <f>rawTransactionSheet!B1451</f>
        <v>Pratham</v>
      </c>
      <c r="C1451" s="5" t="str">
        <f>rawTransactionSheet!C1451</f>
        <v>308</v>
      </c>
      <c r="D1451" s="5" t="str">
        <f>rawTransactionSheet!D1451</f>
        <v>MARUTI SUZUKI</v>
      </c>
      <c r="E1451" s="5" t="str">
        <f>rawTransactionSheet!E1451</f>
        <v>Swift</v>
      </c>
      <c r="F1451" s="5" t="str">
        <f>IFERROR(VLOOKUP(E1451,modelMapping,2,0),E1451)</f>
        <v>Swift</v>
      </c>
      <c r="G1451" s="5" t="str">
        <f>rawTransactionSheet!F1451</f>
        <v>VXI</v>
      </c>
      <c r="H1451" s="1" t="str">
        <f t="shared" si="1"/>
        <v>VXI</v>
      </c>
      <c r="I1451" s="5" t="str">
        <f>rawTransactionSheet!G1451</f>
        <v>2009</v>
      </c>
      <c r="J1451" s="5" t="str">
        <f>rawTransactionSheet!H1451</f>
        <v>365000</v>
      </c>
      <c r="K1451" s="5" t="str">
        <f>rawTransactionSheet!I1451</f>
        <v>43827.5154</v>
      </c>
      <c r="L1451" s="5" t="str">
        <f>rawTransactionSheet!J1451</f>
        <v>5.478439425</v>
      </c>
      <c r="M1451" s="5" t="str">
        <f>rawTransactionSheet!K1451</f>
        <v>2</v>
      </c>
      <c r="N1451" s="5" t="str">
        <f>rawTransactionSheet!L1451</f>
        <v>BANGALORE</v>
      </c>
    </row>
    <row r="1452">
      <c r="A1452" s="2">
        <v>42370.0</v>
      </c>
      <c r="B1452" s="5" t="str">
        <f>rawTransactionSheet!B1452</f>
        <v>Pratham</v>
      </c>
      <c r="C1452" s="5" t="str">
        <f>rawTransactionSheet!C1452</f>
        <v>363</v>
      </c>
      <c r="D1452" s="5" t="str">
        <f>rawTransactionSheet!D1452</f>
        <v>MARUTI SUZUKI</v>
      </c>
      <c r="E1452" s="5" t="str">
        <f>rawTransactionSheet!E1452</f>
        <v>Swift</v>
      </c>
      <c r="F1452" s="5" t="str">
        <f>IFERROR(VLOOKUP(E1452,modelMapping,2,0),E1452)</f>
        <v>Swift</v>
      </c>
      <c r="G1452" s="5" t="str">
        <f>rawTransactionSheet!F1452</f>
        <v>VXI</v>
      </c>
      <c r="H1452" s="1" t="str">
        <f t="shared" si="1"/>
        <v>VXI</v>
      </c>
      <c r="I1452" s="5" t="str">
        <f>rawTransactionSheet!G1452</f>
        <v>2009</v>
      </c>
      <c r="J1452" s="5" t="str">
        <f>rawTransactionSheet!H1452</f>
        <v>365000</v>
      </c>
      <c r="K1452" s="5" t="str">
        <f>rawTransactionSheet!I1452</f>
        <v>47069.13074</v>
      </c>
      <c r="L1452" s="5" t="str">
        <f>rawTransactionSheet!J1452</f>
        <v>5.883641342</v>
      </c>
      <c r="M1452" s="5" t="str">
        <f>rawTransactionSheet!K1452</f>
        <v>2</v>
      </c>
      <c r="N1452" s="5" t="str">
        <f>rawTransactionSheet!L1452</f>
        <v>BANGALORE</v>
      </c>
    </row>
    <row r="1453">
      <c r="A1453" s="2">
        <v>42370.0</v>
      </c>
      <c r="B1453" s="5" t="str">
        <f>rawTransactionSheet!B1453</f>
        <v>Pratham</v>
      </c>
      <c r="C1453" s="5" t="str">
        <f>rawTransactionSheet!C1453</f>
        <v>389</v>
      </c>
      <c r="D1453" s="5" t="str">
        <f>rawTransactionSheet!D1453</f>
        <v>MARUTI SUZUKI</v>
      </c>
      <c r="E1453" s="5" t="str">
        <f>rawTransactionSheet!E1453</f>
        <v>Swift</v>
      </c>
      <c r="F1453" s="5" t="str">
        <f>IFERROR(VLOOKUP(E1453,modelMapping,2,0),E1453)</f>
        <v>Swift</v>
      </c>
      <c r="G1453" s="5" t="str">
        <f>rawTransactionSheet!F1453</f>
        <v>VXI</v>
      </c>
      <c r="H1453" s="1" t="str">
        <f t="shared" si="1"/>
        <v>VXI</v>
      </c>
      <c r="I1453" s="5" t="str">
        <f>rawTransactionSheet!G1453</f>
        <v>2008</v>
      </c>
      <c r="J1453" s="5" t="str">
        <f>rawTransactionSheet!H1453</f>
        <v>365000</v>
      </c>
      <c r="K1453" s="5" t="str">
        <f>rawTransactionSheet!I1453</f>
        <v>50398.35729</v>
      </c>
      <c r="L1453" s="5" t="str">
        <f>rawTransactionSheet!J1453</f>
        <v>6.299794661</v>
      </c>
      <c r="M1453" s="5" t="str">
        <f>rawTransactionSheet!K1453</f>
        <v>2</v>
      </c>
      <c r="N1453" s="5" t="str">
        <f>rawTransactionSheet!L1453</f>
        <v>BANGALORE</v>
      </c>
    </row>
    <row r="1454">
      <c r="A1454" s="2">
        <v>42370.0</v>
      </c>
      <c r="B1454" s="5" t="str">
        <f>rawTransactionSheet!B1454</f>
        <v>RNS</v>
      </c>
      <c r="C1454" s="5" t="str">
        <f>rawTransactionSheet!C1454</f>
        <v>KA04MG5616</v>
      </c>
      <c r="D1454" s="5" t="str">
        <f>rawTransactionSheet!D1454</f>
        <v>MARUTI SUZUKI</v>
      </c>
      <c r="E1454" s="5" t="str">
        <f>rawTransactionSheet!E1454</f>
        <v>Swift</v>
      </c>
      <c r="F1454" s="5" t="str">
        <f>IFERROR(VLOOKUP(E1454,modelMapping,2,0),E1454)</f>
        <v>Swift</v>
      </c>
      <c r="G1454" s="5" t="str">
        <f>rawTransactionSheet!F1454</f>
        <v>VXI</v>
      </c>
      <c r="H1454" s="1" t="str">
        <f t="shared" si="1"/>
        <v>VXI</v>
      </c>
      <c r="I1454" s="5" t="str">
        <f>rawTransactionSheet!G1454</f>
        <v>2009</v>
      </c>
      <c r="J1454" s="5" t="str">
        <f>rawTransactionSheet!H1454</f>
        <v>365000</v>
      </c>
      <c r="K1454" s="5" t="str">
        <f>rawTransactionSheet!I1454</f>
        <v>41692</v>
      </c>
      <c r="L1454" s="5" t="str">
        <f>rawTransactionSheet!J1454</f>
        <v>6.983561644</v>
      </c>
      <c r="M1454" s="5" t="str">
        <f>rawTransactionSheet!K1454</f>
        <v>2</v>
      </c>
      <c r="N1454" s="5" t="str">
        <f>rawTransactionSheet!L1454</f>
        <v>BANGALORE</v>
      </c>
    </row>
    <row r="1455">
      <c r="A1455" s="2">
        <v>42370.0</v>
      </c>
      <c r="B1455" s="5" t="str">
        <f>rawTransactionSheet!B1455</f>
        <v>RNS</v>
      </c>
      <c r="C1455" s="5" t="str">
        <f>rawTransactionSheet!C1455</f>
        <v>KA04MG0496</v>
      </c>
      <c r="D1455" s="5" t="str">
        <f>rawTransactionSheet!D1455</f>
        <v>MARUTI SUZUKI</v>
      </c>
      <c r="E1455" s="5" t="str">
        <f>rawTransactionSheet!E1455</f>
        <v>Swift Dzire</v>
      </c>
      <c r="F1455" s="5" t="str">
        <f>IFERROR(VLOOKUP(E1455,modelMapping,2,0),E1455)</f>
        <v>Swift Dzire</v>
      </c>
      <c r="G1455" s="5" t="str">
        <f>rawTransactionSheet!F1455</f>
        <v>VXI</v>
      </c>
      <c r="H1455" s="1" t="str">
        <f t="shared" si="1"/>
        <v>VXI</v>
      </c>
      <c r="I1455" s="5" t="str">
        <f>rawTransactionSheet!G1455</f>
        <v>2009</v>
      </c>
      <c r="J1455" s="5" t="str">
        <f>rawTransactionSheet!H1455</f>
        <v>365000</v>
      </c>
      <c r="K1455" s="5" t="str">
        <f>rawTransactionSheet!I1455</f>
        <v>91234</v>
      </c>
      <c r="L1455" s="5" t="str">
        <f>rawTransactionSheet!J1455</f>
        <v>6.715068493</v>
      </c>
      <c r="M1455" s="5" t="str">
        <f>rawTransactionSheet!K1455</f>
        <v>2</v>
      </c>
      <c r="N1455" s="5" t="str">
        <f>rawTransactionSheet!L1455</f>
        <v>BANGALORE</v>
      </c>
    </row>
    <row r="1456">
      <c r="A1456" s="2">
        <v>42370.0</v>
      </c>
      <c r="B1456" s="5" t="str">
        <f>rawTransactionSheet!B1456</f>
        <v>KALYANI MOTORS PVT LTD</v>
      </c>
      <c r="C1456" s="5" t="str">
        <f>rawTransactionSheet!C1456</f>
        <v>KA05ME9107</v>
      </c>
      <c r="D1456" s="5" t="str">
        <f>rawTransactionSheet!D1456</f>
        <v>MARUTI SUZUKI</v>
      </c>
      <c r="E1456" s="5" t="str">
        <f>rawTransactionSheet!E1456</f>
        <v>SX4</v>
      </c>
      <c r="F1456" s="5" t="str">
        <f>IFERROR(VLOOKUP(E1456,modelMapping,2,0),E1456)</f>
        <v>SX4</v>
      </c>
      <c r="G1456" s="5" t="str">
        <f>rawTransactionSheet!F1456</f>
        <v>VXI</v>
      </c>
      <c r="H1456" s="1" t="str">
        <f t="shared" si="1"/>
        <v>VXI</v>
      </c>
      <c r="I1456" s="5" t="str">
        <f>rawTransactionSheet!G1456</f>
        <v>2007</v>
      </c>
      <c r="J1456" s="5" t="str">
        <f>rawTransactionSheet!H1456</f>
        <v>365000</v>
      </c>
      <c r="K1456" s="5" t="str">
        <f>rawTransactionSheet!I1456</f>
        <v>67799</v>
      </c>
      <c r="L1456" s="5" t="str">
        <f>rawTransactionSheet!J1456</f>
        <v>8</v>
      </c>
      <c r="M1456" s="5" t="str">
        <f>rawTransactionSheet!K1456</f>
        <v>2</v>
      </c>
      <c r="N1456" s="5" t="str">
        <f>rawTransactionSheet!L1456</f>
        <v>BANGALORE</v>
      </c>
    </row>
    <row r="1457">
      <c r="A1457" s="2">
        <v>42370.0</v>
      </c>
      <c r="B1457" s="5" t="str">
        <f>rawTransactionSheet!B1457</f>
        <v>RNS</v>
      </c>
      <c r="C1457" s="5" t="str">
        <f>rawTransactionSheet!C1457</f>
        <v>KA04ML3495</v>
      </c>
      <c r="D1457" s="5" t="str">
        <f>rawTransactionSheet!D1457</f>
        <v>MARUTI SUZUKI</v>
      </c>
      <c r="E1457" s="5" t="str">
        <f>rawTransactionSheet!E1457</f>
        <v>Wagon R</v>
      </c>
      <c r="F1457" s="5" t="str">
        <f>IFERROR(VLOOKUP(E1457,modelMapping,2,0),E1457)</f>
        <v>Wagon R</v>
      </c>
      <c r="G1457" s="5" t="str">
        <f>rawTransactionSheet!F1457</f>
        <v>VXI</v>
      </c>
      <c r="H1457" s="1" t="str">
        <f t="shared" si="1"/>
        <v>VXI</v>
      </c>
      <c r="I1457" s="5" t="str">
        <f>rawTransactionSheet!G1457</f>
        <v>2012</v>
      </c>
      <c r="J1457" s="5" t="str">
        <f>rawTransactionSheet!H1457</f>
        <v>365000</v>
      </c>
      <c r="K1457" s="5" t="str">
        <f>rawTransactionSheet!I1457</f>
        <v>18261</v>
      </c>
      <c r="L1457" s="5" t="str">
        <f>rawTransactionSheet!J1457</f>
        <v>3.780821918</v>
      </c>
      <c r="M1457" s="5" t="str">
        <f>rawTransactionSheet!K1457</f>
        <v>2</v>
      </c>
      <c r="N1457" s="5" t="str">
        <f>rawTransactionSheet!L1457</f>
        <v>BANGALORE</v>
      </c>
    </row>
    <row r="1458">
      <c r="A1458" s="2">
        <v>42370.0</v>
      </c>
      <c r="B1458" s="5" t="str">
        <f>rawTransactionSheet!B1458</f>
        <v>PrasoonData</v>
      </c>
      <c r="C1458" s="5" t="str">
        <f>rawTransactionSheet!C1458</f>
        <v>Prasoon475</v>
      </c>
      <c r="D1458" s="5" t="str">
        <f>rawTransactionSheet!D1458</f>
        <v>MARUTI SUZUKI</v>
      </c>
      <c r="E1458" s="5" t="str">
        <f>rawTransactionSheet!E1458</f>
        <v>Swift</v>
      </c>
      <c r="F1458" s="5" t="str">
        <f>IFERROR(VLOOKUP(E1458,modelMapping,2,0),E1458)</f>
        <v>Swift</v>
      </c>
      <c r="G1458" s="5" t="str">
        <f>rawTransactionSheet!F1458</f>
        <v>VXI</v>
      </c>
      <c r="H1458" s="1" t="str">
        <f t="shared" si="1"/>
        <v>VXI</v>
      </c>
      <c r="I1458" s="5" t="str">
        <f>rawTransactionSheet!G1458</f>
        <v>2012</v>
      </c>
      <c r="J1458" s="5" t="str">
        <f>rawTransactionSheet!H1458</f>
        <v>364678.331</v>
      </c>
      <c r="K1458" s="8" t="str">
        <f>rawTransactionSheet!I1458</f>
        <v>1.00E+05</v>
      </c>
      <c r="L1458" s="5" t="str">
        <f>rawTransactionSheet!J1458</f>
        <v>3</v>
      </c>
      <c r="M1458" s="5" t="str">
        <f>rawTransactionSheet!K1458</f>
        <v>1</v>
      </c>
      <c r="N1458" s="5" t="str">
        <f>rawTransactionSheet!L1458</f>
        <v>BANGALORE</v>
      </c>
    </row>
    <row r="1459">
      <c r="A1459" s="2">
        <v>42370.0</v>
      </c>
      <c r="B1459" s="5" t="str">
        <f>rawTransactionSheet!B1459</f>
        <v>PrasoonData</v>
      </c>
      <c r="C1459" s="5" t="str">
        <f>rawTransactionSheet!C1459</f>
        <v>Prasoon652</v>
      </c>
      <c r="D1459" s="5" t="str">
        <f>rawTransactionSheet!D1459</f>
        <v>MARUTI SUZUKI</v>
      </c>
      <c r="E1459" s="5" t="str">
        <f>rawTransactionSheet!E1459</f>
        <v>Swift</v>
      </c>
      <c r="F1459" s="5" t="str">
        <f>IFERROR(VLOOKUP(E1459,modelMapping,2,0),E1459)</f>
        <v>Swift</v>
      </c>
      <c r="G1459" s="5" t="str">
        <f>rawTransactionSheet!F1459</f>
        <v>VXI ABS</v>
      </c>
      <c r="H1459" s="1" t="str">
        <f t="shared" si="1"/>
        <v>VXI ABS</v>
      </c>
      <c r="I1459" s="5" t="str">
        <f>rawTransactionSheet!G1459</f>
        <v>2012</v>
      </c>
      <c r="J1459" s="5" t="str">
        <f>rawTransactionSheet!H1459</f>
        <v>364350.1205</v>
      </c>
      <c r="K1459" s="5" t="str">
        <f>rawTransactionSheet!I1459</f>
        <v>110000</v>
      </c>
      <c r="L1459" s="5" t="str">
        <f>rawTransactionSheet!J1459</f>
        <v>3</v>
      </c>
      <c r="M1459" s="5" t="str">
        <f>rawTransactionSheet!K1459</f>
        <v>1</v>
      </c>
      <c r="N1459" s="5" t="str">
        <f>rawTransactionSheet!L1459</f>
        <v>BANGALORE</v>
      </c>
    </row>
    <row r="1460">
      <c r="A1460" s="2">
        <v>42370.0</v>
      </c>
      <c r="B1460" s="5" t="str">
        <f>rawTransactionSheet!B1460</f>
        <v>PrasoonData</v>
      </c>
      <c r="C1460" s="5" t="str">
        <f>rawTransactionSheet!C1460</f>
        <v>Prasoon738</v>
      </c>
      <c r="D1460" s="5" t="str">
        <f>rawTransactionSheet!D1460</f>
        <v>MARUTI SUZUKI</v>
      </c>
      <c r="E1460" s="5" t="str">
        <f>rawTransactionSheet!E1460</f>
        <v>Swift</v>
      </c>
      <c r="F1460" s="5" t="str">
        <f>IFERROR(VLOOKUP(E1460,modelMapping,2,0),E1460)</f>
        <v>Swift</v>
      </c>
      <c r="G1460" s="5" t="str">
        <f>rawTransactionSheet!F1460</f>
        <v>ZXI</v>
      </c>
      <c r="H1460" s="1" t="str">
        <f t="shared" si="1"/>
        <v>ZXI</v>
      </c>
      <c r="I1460" s="5" t="str">
        <f>rawTransactionSheet!G1460</f>
        <v>2007</v>
      </c>
      <c r="J1460" s="5" t="str">
        <f>rawTransactionSheet!H1460</f>
        <v>364188.96</v>
      </c>
      <c r="K1460" s="5" t="str">
        <f>rawTransactionSheet!I1460</f>
        <v>10000</v>
      </c>
      <c r="L1460" s="5" t="str">
        <f>rawTransactionSheet!J1460</f>
        <v>8</v>
      </c>
      <c r="M1460" s="5" t="str">
        <f>rawTransactionSheet!K1460</f>
        <v>1</v>
      </c>
      <c r="N1460" s="5" t="str">
        <f>rawTransactionSheet!L1460</f>
        <v>BANGALORE</v>
      </c>
    </row>
    <row r="1461">
      <c r="A1461" s="2">
        <v>42370.0</v>
      </c>
      <c r="B1461" s="5" t="str">
        <f>rawTransactionSheet!B1461</f>
        <v>Pratham</v>
      </c>
      <c r="C1461" s="5" t="str">
        <f>rawTransactionSheet!C1461</f>
        <v>380</v>
      </c>
      <c r="D1461" s="5" t="str">
        <f>rawTransactionSheet!D1461</f>
        <v>MARUTI SUZUKI</v>
      </c>
      <c r="E1461" s="5" t="str">
        <f>rawTransactionSheet!E1461</f>
        <v>Ritz</v>
      </c>
      <c r="F1461" s="5" t="str">
        <f>IFERROR(VLOOKUP(E1461,modelMapping,2,0),E1461)</f>
        <v>Ritz</v>
      </c>
      <c r="G1461" s="5" t="str">
        <f>rawTransactionSheet!F1461</f>
        <v>LXI</v>
      </c>
      <c r="H1461" s="1" t="str">
        <f t="shared" si="1"/>
        <v>LXI</v>
      </c>
      <c r="I1461" s="5" t="str">
        <f>rawTransactionSheet!G1461</f>
        <v>2009</v>
      </c>
      <c r="J1461" s="5" t="str">
        <f>rawTransactionSheet!H1461</f>
        <v>363000</v>
      </c>
      <c r="K1461" s="5" t="str">
        <f>rawTransactionSheet!I1461</f>
        <v>47857.63176</v>
      </c>
      <c r="L1461" s="5" t="str">
        <f>rawTransactionSheet!J1461</f>
        <v>5.98220397</v>
      </c>
      <c r="M1461" s="5" t="str">
        <f>rawTransactionSheet!K1461</f>
        <v>2</v>
      </c>
      <c r="N1461" s="5" t="str">
        <f>rawTransactionSheet!L1461</f>
        <v>BANGALORE</v>
      </c>
    </row>
    <row r="1462">
      <c r="A1462" s="2">
        <v>42370.0</v>
      </c>
      <c r="B1462" s="5" t="str">
        <f>rawTransactionSheet!B1462</f>
        <v>PrasoonData</v>
      </c>
      <c r="C1462" s="5" t="str">
        <f>rawTransactionSheet!C1462</f>
        <v>Prasoon596</v>
      </c>
      <c r="D1462" s="5" t="str">
        <f>rawTransactionSheet!D1462</f>
        <v>MARUTI SUZUKI</v>
      </c>
      <c r="E1462" s="5" t="str">
        <f>rawTransactionSheet!E1462</f>
        <v>Swift</v>
      </c>
      <c r="F1462" s="5" t="str">
        <f>IFERROR(VLOOKUP(E1462,modelMapping,2,0),E1462)</f>
        <v>Swift</v>
      </c>
      <c r="G1462" s="5" t="str">
        <f>rawTransactionSheet!F1462</f>
        <v>VXI ABS</v>
      </c>
      <c r="H1462" s="1" t="str">
        <f t="shared" si="1"/>
        <v>VXI ABS</v>
      </c>
      <c r="I1462" s="5" t="str">
        <f>rawTransactionSheet!G1462</f>
        <v>2009</v>
      </c>
      <c r="J1462" s="5" t="str">
        <f>rawTransactionSheet!H1462</f>
        <v>362980.24</v>
      </c>
      <c r="K1462" s="5" t="str">
        <f>rawTransactionSheet!I1462</f>
        <v>30000</v>
      </c>
      <c r="L1462" s="5" t="str">
        <f>rawTransactionSheet!J1462</f>
        <v>6</v>
      </c>
      <c r="M1462" s="5" t="str">
        <f>rawTransactionSheet!K1462</f>
        <v>1</v>
      </c>
      <c r="N1462" s="5" t="str">
        <f>rawTransactionSheet!L1462</f>
        <v>BANGALORE</v>
      </c>
    </row>
    <row r="1463">
      <c r="A1463" s="2">
        <v>42370.0</v>
      </c>
      <c r="B1463" s="5" t="str">
        <f>rawTransactionSheet!B1463</f>
        <v>KALYANI MOTORS PVT LTD</v>
      </c>
      <c r="C1463" s="5" t="str">
        <f>rawTransactionSheet!C1463</f>
        <v>KA03MN7974</v>
      </c>
      <c r="D1463" s="5" t="str">
        <f>rawTransactionSheet!D1463</f>
        <v>MARUTI SUZUKI</v>
      </c>
      <c r="E1463" s="5" t="str">
        <f>rawTransactionSheet!E1463</f>
        <v>Ritz</v>
      </c>
      <c r="F1463" s="5" t="str">
        <f>IFERROR(VLOOKUP(E1463,modelMapping,2,0),E1463)</f>
        <v>Ritz</v>
      </c>
      <c r="G1463" s="5" t="str">
        <f>rawTransactionSheet!F1463</f>
        <v>VDI</v>
      </c>
      <c r="H1463" s="1" t="str">
        <f t="shared" si="1"/>
        <v>VDI</v>
      </c>
      <c r="I1463" s="5" t="str">
        <f>rawTransactionSheet!G1463</f>
        <v>2011</v>
      </c>
      <c r="J1463" s="5" t="str">
        <f>rawTransactionSheet!H1463</f>
        <v>362970</v>
      </c>
      <c r="K1463" s="5" t="str">
        <f>rawTransactionSheet!I1463</f>
        <v>65268</v>
      </c>
      <c r="L1463" s="5" t="str">
        <f>rawTransactionSheet!J1463</f>
        <v>4</v>
      </c>
      <c r="M1463" s="5" t="str">
        <f>rawTransactionSheet!K1463</f>
        <v>2</v>
      </c>
      <c r="N1463" s="5" t="str">
        <f>rawTransactionSheet!L1463</f>
        <v>BANGALORE</v>
      </c>
    </row>
    <row r="1464">
      <c r="A1464" s="2">
        <v>42370.0</v>
      </c>
      <c r="B1464" s="5" t="str">
        <f>rawTransactionSheet!B1464</f>
        <v>Pratham</v>
      </c>
      <c r="C1464" s="5" t="str">
        <f>rawTransactionSheet!C1464</f>
        <v>376</v>
      </c>
      <c r="D1464" s="5" t="str">
        <f>rawTransactionSheet!D1464</f>
        <v>MARUTI SUZUKI</v>
      </c>
      <c r="E1464" s="5" t="str">
        <f>rawTransactionSheet!E1464</f>
        <v>Swift</v>
      </c>
      <c r="F1464" s="5" t="str">
        <f>IFERROR(VLOOKUP(E1464,modelMapping,2,0),E1464)</f>
        <v>Swift</v>
      </c>
      <c r="G1464" s="5" t="str">
        <f>rawTransactionSheet!F1464</f>
        <v>VXI</v>
      </c>
      <c r="H1464" s="1" t="str">
        <f t="shared" si="1"/>
        <v>VXI</v>
      </c>
      <c r="I1464" s="5" t="str">
        <f>rawTransactionSheet!G1464</f>
        <v>2009</v>
      </c>
      <c r="J1464" s="5" t="str">
        <f>rawTransactionSheet!H1464</f>
        <v>362600</v>
      </c>
      <c r="K1464" s="5" t="str">
        <f>rawTransactionSheet!I1464</f>
        <v>47682.40931</v>
      </c>
      <c r="L1464" s="5" t="str">
        <f>rawTransactionSheet!J1464</f>
        <v>5.960301164</v>
      </c>
      <c r="M1464" s="5" t="str">
        <f>rawTransactionSheet!K1464</f>
        <v>2</v>
      </c>
      <c r="N1464" s="5" t="str">
        <f>rawTransactionSheet!L1464</f>
        <v>BANGALORE</v>
      </c>
    </row>
    <row r="1465">
      <c r="A1465" s="2">
        <v>42370.0</v>
      </c>
      <c r="B1465" s="5" t="str">
        <f>rawTransactionSheet!B1465</f>
        <v>Pratham</v>
      </c>
      <c r="C1465" s="5" t="str">
        <f>rawTransactionSheet!C1465</f>
        <v>143</v>
      </c>
      <c r="D1465" s="5" t="str">
        <f>rawTransactionSheet!D1465</f>
        <v>HYUNDAI</v>
      </c>
      <c r="E1465" s="5" t="str">
        <f>rawTransactionSheet!E1465</f>
        <v>i10</v>
      </c>
      <c r="F1465" s="5" t="str">
        <f>IFERROR(VLOOKUP(E1465,modelMapping,2,0),E1465)</f>
        <v>i10</v>
      </c>
      <c r="G1465" s="5" t="str">
        <f>rawTransactionSheet!F1465</f>
        <v>Sportz 1.2</v>
      </c>
      <c r="H1465" s="1" t="str">
        <f t="shared" si="1"/>
        <v>Sportz 1.2</v>
      </c>
      <c r="I1465" s="5" t="str">
        <f>rawTransactionSheet!G1465</f>
        <v>2011</v>
      </c>
      <c r="J1465" s="5" t="str">
        <f>rawTransactionSheet!H1465</f>
        <v>362500</v>
      </c>
      <c r="K1465" s="5" t="str">
        <f>rawTransactionSheet!I1465</f>
        <v>31890.48597</v>
      </c>
      <c r="L1465" s="5" t="str">
        <f>rawTransactionSheet!J1465</f>
        <v>3.986310746</v>
      </c>
      <c r="M1465" s="5" t="str">
        <f>rawTransactionSheet!K1465</f>
        <v>1</v>
      </c>
      <c r="N1465" s="5" t="str">
        <f>rawTransactionSheet!L1465</f>
        <v>BANGALORE</v>
      </c>
    </row>
    <row r="1466">
      <c r="A1466" s="2">
        <v>42370.0</v>
      </c>
      <c r="B1466" s="5" t="str">
        <f>rawTransactionSheet!B1466</f>
        <v>PrasoonData</v>
      </c>
      <c r="C1466" s="5" t="str">
        <f>rawTransactionSheet!C1466</f>
        <v>Prasoon457</v>
      </c>
      <c r="D1466" s="5" t="str">
        <f>rawTransactionSheet!D1466</f>
        <v>MARUTI SUZUKI</v>
      </c>
      <c r="E1466" s="5" t="str">
        <f>rawTransactionSheet!E1466</f>
        <v>Swift</v>
      </c>
      <c r="F1466" s="5" t="str">
        <f>IFERROR(VLOOKUP(E1466,modelMapping,2,0),E1466)</f>
        <v>Swift</v>
      </c>
      <c r="G1466" s="5" t="str">
        <f>rawTransactionSheet!F1466</f>
        <v>VXI</v>
      </c>
      <c r="H1466" s="1" t="str">
        <f t="shared" si="1"/>
        <v>VXI</v>
      </c>
      <c r="I1466" s="5" t="str">
        <f>rawTransactionSheet!G1466</f>
        <v>2011</v>
      </c>
      <c r="J1466" s="5" t="str">
        <f>rawTransactionSheet!H1466</f>
        <v>362416.7498</v>
      </c>
      <c r="K1466" s="5" t="str">
        <f>rawTransactionSheet!I1466</f>
        <v>80000</v>
      </c>
      <c r="L1466" s="5" t="str">
        <f>rawTransactionSheet!J1466</f>
        <v>4</v>
      </c>
      <c r="M1466" s="5" t="str">
        <f>rawTransactionSheet!K1466</f>
        <v>1</v>
      </c>
      <c r="N1466" s="5" t="str">
        <f>rawTransactionSheet!L1466</f>
        <v>BANGALORE</v>
      </c>
    </row>
    <row r="1467">
      <c r="A1467" s="2">
        <v>42370.0</v>
      </c>
      <c r="B1467" s="5" t="str">
        <f>rawTransactionSheet!B1467</f>
        <v>PrasoonData</v>
      </c>
      <c r="C1467" s="5" t="str">
        <f>rawTransactionSheet!C1467</f>
        <v>Prasoon294</v>
      </c>
      <c r="D1467" s="5" t="str">
        <f>rawTransactionSheet!D1467</f>
        <v>MARUTI SUZUKI</v>
      </c>
      <c r="E1467" s="5" t="str">
        <f>rawTransactionSheet!E1467</f>
        <v>Swift</v>
      </c>
      <c r="F1467" s="5" t="str">
        <f>IFERROR(VLOOKUP(E1467,modelMapping,2,0),E1467)</f>
        <v>Swift</v>
      </c>
      <c r="G1467" s="5" t="str">
        <f>rawTransactionSheet!F1467</f>
        <v>LXI</v>
      </c>
      <c r="H1467" s="1" t="str">
        <f t="shared" si="1"/>
        <v>LXI</v>
      </c>
      <c r="I1467" s="5" t="str">
        <f>rawTransactionSheet!G1467</f>
        <v>2012</v>
      </c>
      <c r="J1467" s="5" t="str">
        <f>rawTransactionSheet!H1467</f>
        <v>362358.92</v>
      </c>
      <c r="K1467" s="5" t="str">
        <f>rawTransactionSheet!I1467</f>
        <v>50000</v>
      </c>
      <c r="L1467" s="5" t="str">
        <f>rawTransactionSheet!J1467</f>
        <v>3</v>
      </c>
      <c r="M1467" s="5" t="str">
        <f>rawTransactionSheet!K1467</f>
        <v>1</v>
      </c>
      <c r="N1467" s="5" t="str">
        <f>rawTransactionSheet!L1467</f>
        <v>BANGALORE</v>
      </c>
    </row>
    <row r="1468">
      <c r="A1468" s="2">
        <v>42370.0</v>
      </c>
      <c r="B1468" s="5" t="str">
        <f>rawTransactionSheet!B1468</f>
        <v>PrasoonData</v>
      </c>
      <c r="C1468" s="5" t="str">
        <f>rawTransactionSheet!C1468</f>
        <v>Prasoon144</v>
      </c>
      <c r="D1468" s="5" t="str">
        <f>rawTransactionSheet!D1468</f>
        <v>MARUTI SUZUKI</v>
      </c>
      <c r="E1468" s="5" t="str">
        <f>rawTransactionSheet!E1468</f>
        <v>Swift</v>
      </c>
      <c r="F1468" s="5" t="str">
        <f>IFERROR(VLOOKUP(E1468,modelMapping,2,0),E1468)</f>
        <v>Swift</v>
      </c>
      <c r="G1468" s="5" t="str">
        <f>rawTransactionSheet!F1468</f>
        <v>GLAM</v>
      </c>
      <c r="H1468" s="1" t="str">
        <f t="shared" si="1"/>
        <v>GLAM</v>
      </c>
      <c r="I1468" s="5" t="str">
        <f>rawTransactionSheet!G1468</f>
        <v>2013</v>
      </c>
      <c r="J1468" s="5" t="str">
        <f>rawTransactionSheet!H1468</f>
        <v>362246.5959</v>
      </c>
      <c r="K1468" s="5" t="str">
        <f>rawTransactionSheet!I1468</f>
        <v>150000</v>
      </c>
      <c r="L1468" s="5" t="str">
        <f>rawTransactionSheet!J1468</f>
        <v>2</v>
      </c>
      <c r="M1468" s="5" t="str">
        <f>rawTransactionSheet!K1468</f>
        <v>1</v>
      </c>
      <c r="N1468" s="5" t="str">
        <f>rawTransactionSheet!L1468</f>
        <v>BANGALORE</v>
      </c>
    </row>
    <row r="1469">
      <c r="A1469" s="2">
        <v>42370.0</v>
      </c>
      <c r="B1469" s="5" t="str">
        <f>rawTransactionSheet!B1469</f>
        <v>PrasoonData</v>
      </c>
      <c r="C1469" s="5" t="str">
        <f>rawTransactionSheet!C1469</f>
        <v>Prasoon634</v>
      </c>
      <c r="D1469" s="5" t="str">
        <f>rawTransactionSheet!D1469</f>
        <v>MARUTI SUZUKI</v>
      </c>
      <c r="E1469" s="5" t="str">
        <f>rawTransactionSheet!E1469</f>
        <v>Swift</v>
      </c>
      <c r="F1469" s="5" t="str">
        <f>IFERROR(VLOOKUP(E1469,modelMapping,2,0),E1469)</f>
        <v>Swift</v>
      </c>
      <c r="G1469" s="5" t="str">
        <f>rawTransactionSheet!F1469</f>
        <v>VXI ABS</v>
      </c>
      <c r="H1469" s="1" t="str">
        <f t="shared" si="1"/>
        <v>VXI ABS</v>
      </c>
      <c r="I1469" s="5" t="str">
        <f>rawTransactionSheet!G1469</f>
        <v>2011</v>
      </c>
      <c r="J1469" s="5" t="str">
        <f>rawTransactionSheet!H1469</f>
        <v>362090.5748</v>
      </c>
      <c r="K1469" s="5" t="str">
        <f>rawTransactionSheet!I1469</f>
        <v>90000</v>
      </c>
      <c r="L1469" s="5" t="str">
        <f>rawTransactionSheet!J1469</f>
        <v>4</v>
      </c>
      <c r="M1469" s="5" t="str">
        <f>rawTransactionSheet!K1469</f>
        <v>1</v>
      </c>
      <c r="N1469" s="5" t="str">
        <f>rawTransactionSheet!L1469</f>
        <v>BANGALORE</v>
      </c>
    </row>
    <row r="1470">
      <c r="A1470" s="2">
        <v>42370.0</v>
      </c>
      <c r="B1470" s="5" t="str">
        <f>rawTransactionSheet!B1470</f>
        <v>PrasoonData</v>
      </c>
      <c r="C1470" s="5" t="str">
        <f>rawTransactionSheet!C1470</f>
        <v>Prasoon795</v>
      </c>
      <c r="D1470" s="5" t="str">
        <f>rawTransactionSheet!D1470</f>
        <v>MARUTI SUZUKI</v>
      </c>
      <c r="E1470" s="5" t="str">
        <f>rawTransactionSheet!E1470</f>
        <v>Swift</v>
      </c>
      <c r="F1470" s="5" t="str">
        <f>IFERROR(VLOOKUP(E1470,modelMapping,2,0),E1470)</f>
        <v>Swift</v>
      </c>
      <c r="G1470" s="5" t="str">
        <f>rawTransactionSheet!F1470</f>
        <v>ZXI</v>
      </c>
      <c r="H1470" s="1" t="str">
        <f t="shared" si="1"/>
        <v>ZXI</v>
      </c>
      <c r="I1470" s="5" t="str">
        <f>rawTransactionSheet!G1470</f>
        <v>2010</v>
      </c>
      <c r="J1470" s="5" t="str">
        <f>rawTransactionSheet!H1470</f>
        <v>361741.9601</v>
      </c>
      <c r="K1470" s="8" t="str">
        <f>rawTransactionSheet!I1470</f>
        <v>1.00E+05</v>
      </c>
      <c r="L1470" s="5" t="str">
        <f>rawTransactionSheet!J1470</f>
        <v>5</v>
      </c>
      <c r="M1470" s="5" t="str">
        <f>rawTransactionSheet!K1470</f>
        <v>1</v>
      </c>
      <c r="N1470" s="5" t="str">
        <f>rawTransactionSheet!L1470</f>
        <v>BANGALORE</v>
      </c>
    </row>
    <row r="1471">
      <c r="A1471" s="2">
        <v>42370.0</v>
      </c>
      <c r="B1471" s="5" t="str">
        <f>rawTransactionSheet!B1471</f>
        <v>PrasoonData</v>
      </c>
      <c r="C1471" s="5" t="str">
        <f>rawTransactionSheet!C1471</f>
        <v>Prasoon126</v>
      </c>
      <c r="D1471" s="5" t="str">
        <f>rawTransactionSheet!D1471</f>
        <v>MARUTI SUZUKI</v>
      </c>
      <c r="E1471" s="5" t="str">
        <f>rawTransactionSheet!E1471</f>
        <v>Swift</v>
      </c>
      <c r="F1471" s="5" t="str">
        <f>IFERROR(VLOOKUP(E1471,modelMapping,2,0),E1471)</f>
        <v>Swift</v>
      </c>
      <c r="G1471" s="5" t="str">
        <f>rawTransactionSheet!F1471</f>
        <v>GLAM</v>
      </c>
      <c r="H1471" s="1" t="str">
        <f t="shared" si="1"/>
        <v>GLAM</v>
      </c>
      <c r="I1471" s="5" t="str">
        <f>rawTransactionSheet!G1471</f>
        <v>2012</v>
      </c>
      <c r="J1471" s="5" t="str">
        <f>rawTransactionSheet!H1471</f>
        <v>361524.4859</v>
      </c>
      <c r="K1471" s="5" t="str">
        <f>rawTransactionSheet!I1471</f>
        <v>130000</v>
      </c>
      <c r="L1471" s="5" t="str">
        <f>rawTransactionSheet!J1471</f>
        <v>3</v>
      </c>
      <c r="M1471" s="5" t="str">
        <f>rawTransactionSheet!K1471</f>
        <v>1</v>
      </c>
      <c r="N1471" s="5" t="str">
        <f>rawTransactionSheet!L1471</f>
        <v>BANGALORE</v>
      </c>
    </row>
    <row r="1472">
      <c r="A1472" s="2">
        <v>42370.0</v>
      </c>
      <c r="B1472" s="5" t="str">
        <f>rawTransactionSheet!B1472</f>
        <v>PrasoonData</v>
      </c>
      <c r="C1472" s="5" t="str">
        <f>rawTransactionSheet!C1472</f>
        <v>Prasoon758</v>
      </c>
      <c r="D1472" s="5" t="str">
        <f>rawTransactionSheet!D1472</f>
        <v>MARUTI SUZUKI</v>
      </c>
      <c r="E1472" s="5" t="str">
        <f>rawTransactionSheet!E1472</f>
        <v>Swift</v>
      </c>
      <c r="F1472" s="5" t="str">
        <f>IFERROR(VLOOKUP(E1472,modelMapping,2,0),E1472)</f>
        <v>Swift</v>
      </c>
      <c r="G1472" s="5" t="str">
        <f>rawTransactionSheet!F1472</f>
        <v>ZXI</v>
      </c>
      <c r="H1472" s="1" t="str">
        <f t="shared" si="1"/>
        <v>ZXI</v>
      </c>
      <c r="I1472" s="5" t="str">
        <f>rawTransactionSheet!G1472</f>
        <v>2008</v>
      </c>
      <c r="J1472" s="5" t="str">
        <f>rawTransactionSheet!H1472</f>
        <v>360943.3672</v>
      </c>
      <c r="K1472" s="5" t="str">
        <f>rawTransactionSheet!I1472</f>
        <v>50000</v>
      </c>
      <c r="L1472" s="5" t="str">
        <f>rawTransactionSheet!J1472</f>
        <v>7</v>
      </c>
      <c r="M1472" s="5" t="str">
        <f>rawTransactionSheet!K1472</f>
        <v>1</v>
      </c>
      <c r="N1472" s="5" t="str">
        <f>rawTransactionSheet!L1472</f>
        <v>BANGALORE</v>
      </c>
    </row>
    <row r="1473">
      <c r="A1473" s="2">
        <v>42370.0</v>
      </c>
      <c r="B1473" s="5" t="str">
        <f>rawTransactionSheet!B1473</f>
        <v>NandiBid</v>
      </c>
      <c r="C1473" s="5" t="str">
        <f>rawTransactionSheet!C1473</f>
        <v>125138</v>
      </c>
      <c r="D1473" s="5" t="str">
        <f>rawTransactionSheet!D1473</f>
        <v>TOYOTA</v>
      </c>
      <c r="E1473" s="5" t="str">
        <f>rawTransactionSheet!E1473</f>
        <v>CAMRY</v>
      </c>
      <c r="F1473" s="5" t="str">
        <f>IFERROR(VLOOKUP(E1473,modelMapping,2,0),E1473)</f>
        <v>CAMRY</v>
      </c>
      <c r="G1473" s="5" t="str">
        <f>rawTransactionSheet!F1473</f>
        <v>W4 AT</v>
      </c>
      <c r="H1473" s="1" t="str">
        <f t="shared" si="1"/>
        <v>W4 AT</v>
      </c>
      <c r="I1473" s="5" t="str">
        <f>rawTransactionSheet!G1473</f>
        <v>2005</v>
      </c>
      <c r="J1473" s="5" t="str">
        <f>rawTransactionSheet!H1473</f>
        <v>360750</v>
      </c>
      <c r="K1473" s="5" t="str">
        <f>rawTransactionSheet!I1473</f>
        <v>35523</v>
      </c>
      <c r="L1473" s="5" t="str">
        <f>rawTransactionSheet!J1473</f>
        <v>11</v>
      </c>
      <c r="M1473" s="5" t="str">
        <f>rawTransactionSheet!K1473</f>
        <v>1</v>
      </c>
      <c r="N1473" s="5" t="str">
        <f>rawTransactionSheet!L1473</f>
        <v>BANGALORE</v>
      </c>
      <c r="O1473" s="1" t="str">
        <f t="shared" ref="O1473:O1476" si="89">VALUE(C1473)</f>
        <v>125138</v>
      </c>
      <c r="P1473" s="1" t="str">
        <f>MATCH(O1473,rawBidData!$A$2:$A$146,0)</f>
        <v>#N/A</v>
      </c>
    </row>
    <row r="1474">
      <c r="A1474" s="2">
        <v>42370.0</v>
      </c>
      <c r="B1474" s="5" t="str">
        <f>rawTransactionSheet!B1474</f>
        <v>NandiBid</v>
      </c>
      <c r="C1474" s="5" t="str">
        <f>rawTransactionSheet!C1474</f>
        <v>122098</v>
      </c>
      <c r="D1474" s="5" t="str">
        <f>rawTransactionSheet!D1474</f>
        <v>FORD</v>
      </c>
      <c r="E1474" s="5" t="str">
        <f>rawTransactionSheet!E1474</f>
        <v>FIGO</v>
      </c>
      <c r="F1474" s="5" t="str">
        <f>IFERROR(VLOOKUP(E1474,modelMapping,2,0),E1474)</f>
        <v>FIGO</v>
      </c>
      <c r="G1474" s="5" t="str">
        <f>rawTransactionSheet!F1474</f>
        <v>Duratorq Diesel EXI 1.4</v>
      </c>
      <c r="H1474" s="1" t="str">
        <f t="shared" si="1"/>
        <v>Duratorq Diesel EXI 1.4</v>
      </c>
      <c r="I1474" s="5" t="str">
        <f>rawTransactionSheet!G1474</f>
        <v>2012</v>
      </c>
      <c r="J1474" s="5" t="str">
        <f>rawTransactionSheet!H1474</f>
        <v>360750</v>
      </c>
      <c r="K1474" s="5" t="str">
        <f>rawTransactionSheet!I1474</f>
        <v>22949</v>
      </c>
      <c r="L1474" s="5" t="str">
        <f>rawTransactionSheet!J1474</f>
        <v>4</v>
      </c>
      <c r="M1474" s="5" t="str">
        <f>rawTransactionSheet!K1474</f>
        <v>1</v>
      </c>
      <c r="N1474" s="5" t="str">
        <f>rawTransactionSheet!L1474</f>
        <v>BANGALORE</v>
      </c>
      <c r="O1474" s="1" t="str">
        <f t="shared" si="89"/>
        <v>122098</v>
      </c>
      <c r="P1474" s="1" t="str">
        <f>MATCH(O1474,rawBidData!$A$2:$A$146,0)</f>
        <v>#N/A</v>
      </c>
    </row>
    <row r="1475">
      <c r="A1475" s="2">
        <v>42370.0</v>
      </c>
      <c r="B1475" s="5" t="str">
        <f>rawTransactionSheet!B1475</f>
        <v>NandiBid</v>
      </c>
      <c r="C1475" s="5" t="str">
        <f>rawTransactionSheet!C1475</f>
        <v>127609</v>
      </c>
      <c r="D1475" s="5" t="str">
        <f>rawTransactionSheet!D1475</f>
        <v>HONDA</v>
      </c>
      <c r="E1475" s="5" t="str">
        <f>rawTransactionSheet!E1475</f>
        <v>JAZZ</v>
      </c>
      <c r="F1475" s="5" t="str">
        <f>IFERROR(VLOOKUP(E1475,modelMapping,2,0),E1475)</f>
        <v>JAZZ</v>
      </c>
      <c r="G1475" s="5" t="str">
        <f>rawTransactionSheet!F1475</f>
        <v>S</v>
      </c>
      <c r="H1475" s="1" t="str">
        <f t="shared" si="1"/>
        <v>S</v>
      </c>
      <c r="I1475" s="5" t="str">
        <f>rawTransactionSheet!G1475</f>
        <v>2011</v>
      </c>
      <c r="J1475" s="5" t="str">
        <f>rawTransactionSheet!H1475</f>
        <v>360750</v>
      </c>
      <c r="K1475" s="5" t="str">
        <f>rawTransactionSheet!I1475</f>
        <v>63521</v>
      </c>
      <c r="L1475" s="5" t="str">
        <f>rawTransactionSheet!J1475</f>
        <v>5</v>
      </c>
      <c r="M1475" s="5" t="str">
        <f>rawTransactionSheet!K1475</f>
        <v>2</v>
      </c>
      <c r="N1475" s="5" t="str">
        <f>rawTransactionSheet!L1475</f>
        <v>BANGALORE</v>
      </c>
      <c r="O1475" s="1" t="str">
        <f t="shared" si="89"/>
        <v>127609</v>
      </c>
      <c r="P1475" s="1" t="str">
        <f>MATCH(O1475,rawBidData!$A$2:$A$146,0)</f>
        <v>#N/A</v>
      </c>
    </row>
    <row r="1476">
      <c r="A1476" s="2">
        <v>42370.0</v>
      </c>
      <c r="B1476" s="5" t="str">
        <f>rawTransactionSheet!B1476</f>
        <v>NandiBid</v>
      </c>
      <c r="C1476" s="5" t="str">
        <f>rawTransactionSheet!C1476</f>
        <v>111301</v>
      </c>
      <c r="D1476" s="5" t="str">
        <f>rawTransactionSheet!D1476</f>
        <v>FIAT</v>
      </c>
      <c r="E1476" s="5" t="str">
        <f>rawTransactionSheet!E1476</f>
        <v>Punto</v>
      </c>
      <c r="F1476" s="5" t="str">
        <f>IFERROR(VLOOKUP(E1476,modelMapping,2,0),E1476)</f>
        <v>Punto</v>
      </c>
      <c r="G1476" s="5" t="str">
        <f>rawTransactionSheet!F1476</f>
        <v>Active 1.3</v>
      </c>
      <c r="H1476" s="1" t="str">
        <f t="shared" si="1"/>
        <v>Active 1.3</v>
      </c>
      <c r="I1476" s="5" t="str">
        <f>rawTransactionSheet!G1476</f>
        <v>2012</v>
      </c>
      <c r="J1476" s="5" t="str">
        <f>rawTransactionSheet!H1476</f>
        <v>360750</v>
      </c>
      <c r="K1476" s="5" t="str">
        <f>rawTransactionSheet!I1476</f>
        <v>27252</v>
      </c>
      <c r="L1476" s="5" t="str">
        <f>rawTransactionSheet!J1476</f>
        <v>4</v>
      </c>
      <c r="M1476" s="5" t="str">
        <f>rawTransactionSheet!K1476</f>
        <v>1</v>
      </c>
      <c r="N1476" s="5" t="str">
        <f>rawTransactionSheet!L1476</f>
        <v>BANGALORE</v>
      </c>
      <c r="O1476" s="1" t="str">
        <f t="shared" si="89"/>
        <v>111301</v>
      </c>
      <c r="P1476" s="1" t="str">
        <f>MATCH(O1476,rawBidData!$A$2:$A$146,0)</f>
        <v>#N/A</v>
      </c>
    </row>
    <row r="1477">
      <c r="A1477" s="2">
        <v>42370.0</v>
      </c>
      <c r="B1477" s="5" t="str">
        <f>rawTransactionSheet!B1477</f>
        <v>Pratham</v>
      </c>
      <c r="C1477" s="5" t="str">
        <f>rawTransactionSheet!C1477</f>
        <v>311</v>
      </c>
      <c r="D1477" s="5" t="str">
        <f>rawTransactionSheet!D1477</f>
        <v>MARUTI SUZUKI</v>
      </c>
      <c r="E1477" s="5" t="str">
        <f>rawTransactionSheet!E1477</f>
        <v>Ritz</v>
      </c>
      <c r="F1477" s="5" t="str">
        <f>IFERROR(VLOOKUP(E1477,modelMapping,2,0),E1477)</f>
        <v>Ritz</v>
      </c>
      <c r="G1477" s="5" t="str">
        <f>rawTransactionSheet!F1477</f>
        <v>VXI ABS</v>
      </c>
      <c r="H1477" s="1" t="str">
        <f t="shared" si="1"/>
        <v>VXI ABS</v>
      </c>
      <c r="I1477" s="5" t="str">
        <f>rawTransactionSheet!G1477</f>
        <v>2009</v>
      </c>
      <c r="J1477" s="5" t="str">
        <f>rawTransactionSheet!H1477</f>
        <v>360750</v>
      </c>
      <c r="K1477" s="5" t="str">
        <f>rawTransactionSheet!I1477</f>
        <v>43893.22382</v>
      </c>
      <c r="L1477" s="5" t="str">
        <f>rawTransactionSheet!J1477</f>
        <v>5.486652977</v>
      </c>
      <c r="M1477" s="5" t="str">
        <f>rawTransactionSheet!K1477</f>
        <v>2</v>
      </c>
      <c r="N1477" s="5" t="str">
        <f>rawTransactionSheet!L1477</f>
        <v>BANGALORE</v>
      </c>
    </row>
    <row r="1478">
      <c r="A1478" s="2">
        <v>42370.0</v>
      </c>
      <c r="B1478" s="5" t="str">
        <f>rawTransactionSheet!B1478</f>
        <v>NandiBid</v>
      </c>
      <c r="C1478" s="5" t="str">
        <f>rawTransactionSheet!C1478</f>
        <v>122793</v>
      </c>
      <c r="D1478" s="5" t="str">
        <f>rawTransactionSheet!D1478</f>
        <v>CHEVROLET</v>
      </c>
      <c r="E1478" s="5" t="str">
        <f>rawTransactionSheet!E1478</f>
        <v>Sail U-VA</v>
      </c>
      <c r="F1478" s="5" t="str">
        <f>IFERROR(VLOOKUP(E1478,modelMapping,2,0),E1478)</f>
        <v>Sail U-VA</v>
      </c>
      <c r="G1478" s="5" t="str">
        <f>rawTransactionSheet!F1478</f>
        <v>1.3 LS ABS</v>
      </c>
      <c r="H1478" s="1" t="str">
        <f t="shared" si="1"/>
        <v>1.3 LS ABS</v>
      </c>
      <c r="I1478" s="5" t="str">
        <f>rawTransactionSheet!G1478</f>
        <v>2013</v>
      </c>
      <c r="J1478" s="5" t="str">
        <f>rawTransactionSheet!H1478</f>
        <v>360750</v>
      </c>
      <c r="K1478" s="5" t="str">
        <f>rawTransactionSheet!I1478</f>
        <v>23362</v>
      </c>
      <c r="L1478" s="5" t="str">
        <f>rawTransactionSheet!J1478</f>
        <v>3</v>
      </c>
      <c r="M1478" s="5" t="str">
        <f>rawTransactionSheet!K1478</f>
        <v>1</v>
      </c>
      <c r="N1478" s="5" t="str">
        <f>rawTransactionSheet!L1478</f>
        <v>BANGALORE</v>
      </c>
      <c r="O1478" s="1" t="str">
        <f t="shared" ref="O1478:O1479" si="90">VALUE(C1478)</f>
        <v>122793</v>
      </c>
      <c r="P1478" s="1" t="str">
        <f>MATCH(O1478,rawBidData!$A$2:$A$146,0)</f>
        <v>#N/A</v>
      </c>
    </row>
    <row r="1479">
      <c r="A1479" s="2">
        <v>42370.0</v>
      </c>
      <c r="B1479" s="5" t="str">
        <f>rawTransactionSheet!B1479</f>
        <v>NandiBid</v>
      </c>
      <c r="C1479" s="5" t="str">
        <f>rawTransactionSheet!C1479</f>
        <v>117879</v>
      </c>
      <c r="D1479" s="5" t="str">
        <f>rawTransactionSheet!D1479</f>
        <v>MAHINDRA</v>
      </c>
      <c r="E1479" s="5" t="str">
        <f>rawTransactionSheet!E1479</f>
        <v>Scorpio</v>
      </c>
      <c r="F1479" s="5" t="str">
        <f>IFERROR(VLOOKUP(E1479,modelMapping,2,0),E1479)</f>
        <v>Scorpio</v>
      </c>
      <c r="G1479" s="5" t="str">
        <f>rawTransactionSheet!F1479</f>
        <v>SLE</v>
      </c>
      <c r="H1479" s="1" t="str">
        <f t="shared" si="1"/>
        <v>SLE</v>
      </c>
      <c r="I1479" s="5" t="str">
        <f>rawTransactionSheet!G1479</f>
        <v>2009</v>
      </c>
      <c r="J1479" s="5" t="str">
        <f>rawTransactionSheet!H1479</f>
        <v>360750</v>
      </c>
      <c r="K1479" s="5" t="str">
        <f>rawTransactionSheet!I1479</f>
        <v>114105</v>
      </c>
      <c r="L1479" s="5" t="str">
        <f>rawTransactionSheet!J1479</f>
        <v>7</v>
      </c>
      <c r="M1479" s="5" t="str">
        <f>rawTransactionSheet!K1479</f>
        <v>1</v>
      </c>
      <c r="N1479" s="5" t="str">
        <f>rawTransactionSheet!L1479</f>
        <v>BANGALORE</v>
      </c>
      <c r="O1479" s="1" t="str">
        <f t="shared" si="90"/>
        <v>117879</v>
      </c>
      <c r="P1479" s="1" t="str">
        <f>MATCH(O1479,rawBidData!$A$2:$A$146,0)</f>
        <v>#N/A</v>
      </c>
    </row>
    <row r="1480">
      <c r="A1480" s="2">
        <v>42370.0</v>
      </c>
      <c r="B1480" s="5" t="str">
        <f>rawTransactionSheet!B1480</f>
        <v>KALYANI MOTORS PVT LTD</v>
      </c>
      <c r="C1480" s="5" t="str">
        <f>rawTransactionSheet!C1480</f>
        <v>KA02MC5634</v>
      </c>
      <c r="D1480" s="5" t="str">
        <f>rawTransactionSheet!D1480</f>
        <v>MARUTI SUZUKI</v>
      </c>
      <c r="E1480" s="5" t="str">
        <f>rawTransactionSheet!E1480</f>
        <v>SWIFT</v>
      </c>
      <c r="F1480" s="5" t="str">
        <f>IFERROR(VLOOKUP(E1480,modelMapping,2,0),E1480)</f>
        <v>SWIFT</v>
      </c>
      <c r="G1480" s="5" t="str">
        <f>rawTransactionSheet!F1480</f>
        <v>VDI</v>
      </c>
      <c r="H1480" s="1" t="str">
        <f t="shared" si="1"/>
        <v>VDI</v>
      </c>
      <c r="I1480" s="5" t="str">
        <f>rawTransactionSheet!G1480</f>
        <v>2008</v>
      </c>
      <c r="J1480" s="5" t="str">
        <f>rawTransactionSheet!H1480</f>
        <v>360750</v>
      </c>
      <c r="K1480" s="5" t="str">
        <f>rawTransactionSheet!I1480</f>
        <v>50480</v>
      </c>
      <c r="L1480" s="5" t="str">
        <f>rawTransactionSheet!J1480</f>
        <v>7</v>
      </c>
      <c r="M1480" s="5" t="str">
        <f>rawTransactionSheet!K1480</f>
        <v>1</v>
      </c>
      <c r="N1480" s="5" t="str">
        <f>rawTransactionSheet!L1480</f>
        <v>BANGALORE</v>
      </c>
    </row>
    <row r="1481">
      <c r="A1481" s="2">
        <v>42370.0</v>
      </c>
      <c r="B1481" s="5" t="str">
        <f>rawTransactionSheet!B1481</f>
        <v>Pratham</v>
      </c>
      <c r="C1481" s="5" t="str">
        <f>rawTransactionSheet!C1481</f>
        <v>322</v>
      </c>
      <c r="D1481" s="5" t="str">
        <f>rawTransactionSheet!D1481</f>
        <v>MARUTI SUZUKI</v>
      </c>
      <c r="E1481" s="5" t="str">
        <f>rawTransactionSheet!E1481</f>
        <v>Swift</v>
      </c>
      <c r="F1481" s="5" t="str">
        <f>IFERROR(VLOOKUP(E1481,modelMapping,2,0),E1481)</f>
        <v>Swift</v>
      </c>
      <c r="G1481" s="5" t="str">
        <f>rawTransactionSheet!F1481</f>
        <v>VXI</v>
      </c>
      <c r="H1481" s="1" t="str">
        <f t="shared" si="1"/>
        <v>VXI</v>
      </c>
      <c r="I1481" s="5" t="str">
        <f>rawTransactionSheet!G1481</f>
        <v>2009</v>
      </c>
      <c r="J1481" s="5" t="str">
        <f>rawTransactionSheet!H1481</f>
        <v>360750</v>
      </c>
      <c r="K1481" s="5" t="str">
        <f>rawTransactionSheet!I1481</f>
        <v>45185.48939</v>
      </c>
      <c r="L1481" s="5" t="str">
        <f>rawTransactionSheet!J1481</f>
        <v>5.648186174</v>
      </c>
      <c r="M1481" s="5" t="str">
        <f>rawTransactionSheet!K1481</f>
        <v>2</v>
      </c>
      <c r="N1481" s="5" t="str">
        <f>rawTransactionSheet!L1481</f>
        <v>BANGALORE</v>
      </c>
    </row>
    <row r="1482">
      <c r="A1482" s="2">
        <v>42370.0</v>
      </c>
      <c r="B1482" s="5" t="str">
        <f>rawTransactionSheet!B1482</f>
        <v>RNS</v>
      </c>
      <c r="C1482" s="5" t="str">
        <f>rawTransactionSheet!C1482</f>
        <v>KA04MG5616</v>
      </c>
      <c r="D1482" s="5" t="str">
        <f>rawTransactionSheet!D1482</f>
        <v>MARUTI SUZUKI</v>
      </c>
      <c r="E1482" s="5" t="str">
        <f>rawTransactionSheet!E1482</f>
        <v>Swift</v>
      </c>
      <c r="F1482" s="5" t="str">
        <f>IFERROR(VLOOKUP(E1482,modelMapping,2,0),E1482)</f>
        <v>Swift</v>
      </c>
      <c r="G1482" s="5" t="str">
        <f>rawTransactionSheet!F1482</f>
        <v>VXI</v>
      </c>
      <c r="H1482" s="1" t="str">
        <f t="shared" si="1"/>
        <v>VXI</v>
      </c>
      <c r="I1482" s="5" t="str">
        <f>rawTransactionSheet!G1482</f>
        <v>2009</v>
      </c>
      <c r="J1482" s="5" t="str">
        <f>rawTransactionSheet!H1482</f>
        <v>360750</v>
      </c>
      <c r="K1482" s="5" t="str">
        <f>rawTransactionSheet!I1482</f>
        <v>41692</v>
      </c>
      <c r="L1482" s="5" t="str">
        <f>rawTransactionSheet!J1482</f>
        <v>6.983561644</v>
      </c>
      <c r="M1482" s="5" t="str">
        <f>rawTransactionSheet!K1482</f>
        <v>2</v>
      </c>
      <c r="N1482" s="5" t="str">
        <f>rawTransactionSheet!L1482</f>
        <v>BANGALORE</v>
      </c>
    </row>
    <row r="1483">
      <c r="A1483" s="2">
        <v>42370.0</v>
      </c>
      <c r="B1483" s="5" t="str">
        <f>rawTransactionSheet!B1483</f>
        <v>NandiBid</v>
      </c>
      <c r="C1483" s="5" t="str">
        <f>rawTransactionSheet!C1483</f>
        <v>136647</v>
      </c>
      <c r="D1483" s="5" t="str">
        <f>rawTransactionSheet!D1483</f>
        <v>MARUTI SUZUKI</v>
      </c>
      <c r="E1483" s="5" t="str">
        <f>rawTransactionSheet!E1483</f>
        <v>SX4</v>
      </c>
      <c r="F1483" s="5" t="str">
        <f>IFERROR(VLOOKUP(E1483,modelMapping,2,0),E1483)</f>
        <v>SX4</v>
      </c>
      <c r="G1483" s="5" t="str">
        <f>rawTransactionSheet!F1483</f>
        <v>ZDI</v>
      </c>
      <c r="H1483" s="1" t="str">
        <f t="shared" si="1"/>
        <v>ZDI</v>
      </c>
      <c r="I1483" s="5" t="str">
        <f>rawTransactionSheet!G1483</f>
        <v>2012</v>
      </c>
      <c r="J1483" s="5" t="str">
        <f>rawTransactionSheet!H1483</f>
        <v>360750</v>
      </c>
      <c r="K1483" s="5" t="str">
        <f>rawTransactionSheet!I1483</f>
        <v>74307</v>
      </c>
      <c r="L1483" s="5" t="str">
        <f>rawTransactionSheet!J1483</f>
        <v>4</v>
      </c>
      <c r="M1483" s="5" t="str">
        <f>rawTransactionSheet!K1483</f>
        <v>1</v>
      </c>
      <c r="N1483" s="5" t="str">
        <f>rawTransactionSheet!L1483</f>
        <v>BANGALORE</v>
      </c>
      <c r="O1483" s="1" t="str">
        <f>VALUE(C1483)</f>
        <v>136647</v>
      </c>
      <c r="P1483" s="1" t="str">
        <f>MATCH(O1483,rawBidData!$A$2:$A$146,0)</f>
        <v>#N/A</v>
      </c>
    </row>
    <row r="1484">
      <c r="A1484" s="2">
        <v>42370.0</v>
      </c>
      <c r="B1484" s="5" t="str">
        <f>rawTransactionSheet!B1484</f>
        <v>Pratham</v>
      </c>
      <c r="C1484" s="5" t="str">
        <f>rawTransactionSheet!C1484</f>
        <v>221</v>
      </c>
      <c r="D1484" s="5" t="str">
        <f>rawTransactionSheet!D1484</f>
        <v>MARUTI SUZUKI</v>
      </c>
      <c r="E1484" s="5" t="str">
        <f>rawTransactionSheet!E1484</f>
        <v>SX4</v>
      </c>
      <c r="F1484" s="5" t="str">
        <f>IFERROR(VLOOKUP(E1484,modelMapping,2,0),E1484)</f>
        <v>SX4</v>
      </c>
      <c r="G1484" s="5" t="str">
        <f>rawTransactionSheet!F1484</f>
        <v>ZXI</v>
      </c>
      <c r="H1484" s="1" t="str">
        <f t="shared" si="1"/>
        <v>ZXI</v>
      </c>
      <c r="I1484" s="5" t="str">
        <f>rawTransactionSheet!G1484</f>
        <v>2010</v>
      </c>
      <c r="J1484" s="5" t="str">
        <f>rawTransactionSheet!H1484</f>
        <v>360750</v>
      </c>
      <c r="K1484" s="5" t="str">
        <f>rawTransactionSheet!I1484</f>
        <v>37629.02122</v>
      </c>
      <c r="L1484" s="5" t="str">
        <f>rawTransactionSheet!J1484</f>
        <v>4.703627652</v>
      </c>
      <c r="M1484" s="5" t="str">
        <f>rawTransactionSheet!K1484</f>
        <v>1</v>
      </c>
      <c r="N1484" s="5" t="str">
        <f>rawTransactionSheet!L1484</f>
        <v>BANGALORE</v>
      </c>
    </row>
    <row r="1485">
      <c r="A1485" s="2">
        <v>42370.0</v>
      </c>
      <c r="B1485" s="5" t="str">
        <f>rawTransactionSheet!B1485</f>
        <v>NandiBid</v>
      </c>
      <c r="C1485" s="7" t="str">
        <f>rawTransactionSheet!C1485</f>
        <v>136647</v>
      </c>
      <c r="D1485" s="5" t="str">
        <f>rawTransactionSheet!D1485</f>
        <v>MARUTI SUZUKI</v>
      </c>
      <c r="E1485" s="5" t="str">
        <f>rawTransactionSheet!E1485</f>
        <v>SX4</v>
      </c>
      <c r="F1485" s="5" t="str">
        <f>IFERROR(VLOOKUP(E1485,modelMapping,2,0),E1485)</f>
        <v>SX4</v>
      </c>
      <c r="G1485" s="5" t="str">
        <f>rawTransactionSheet!F1485</f>
        <v>ZDi</v>
      </c>
      <c r="H1485" s="1" t="str">
        <f t="shared" si="1"/>
        <v>ZDi</v>
      </c>
      <c r="I1485" s="5" t="str">
        <f>rawTransactionSheet!G1485</f>
        <v>2012</v>
      </c>
      <c r="J1485" s="5" t="str">
        <f>rawTransactionSheet!H1485</f>
        <v>360750</v>
      </c>
      <c r="K1485" s="5" t="str">
        <f>rawTransactionSheet!I1485</f>
        <v>74307</v>
      </c>
      <c r="L1485" s="5" t="str">
        <f>rawTransactionSheet!J1485</f>
        <v>4</v>
      </c>
      <c r="M1485" s="5" t="str">
        <f>rawTransactionSheet!K1485</f>
        <v>1</v>
      </c>
      <c r="N1485" s="5" t="str">
        <f>rawTransactionSheet!L1485</f>
        <v>BANGALORE</v>
      </c>
      <c r="O1485" s="1" t="str">
        <f t="shared" ref="O1485:O1486" si="91">VALUE(C1485)</f>
        <v>136647</v>
      </c>
      <c r="P1485" s="1" t="str">
        <f>MATCH(O1485,rawBidData!$A$2:$A$146,0)</f>
        <v>#N/A</v>
      </c>
    </row>
    <row r="1486">
      <c r="A1486" s="2">
        <v>42370.0</v>
      </c>
      <c r="B1486" s="5" t="str">
        <f>rawTransactionSheet!B1486</f>
        <v>NandiBid</v>
      </c>
      <c r="C1486" s="7" t="str">
        <f>rawTransactionSheet!C1486</f>
        <v>138470</v>
      </c>
      <c r="D1486" s="5" t="str">
        <f>rawTransactionSheet!D1486</f>
        <v>CHEVROLET</v>
      </c>
      <c r="E1486" s="5" t="str">
        <f>rawTransactionSheet!E1486</f>
        <v>SAIL U-VA</v>
      </c>
      <c r="F1486" s="5" t="str">
        <f>IFERROR(VLOOKUP(E1486,modelMapping,2,0),E1486)</f>
        <v>SAIL U-VA</v>
      </c>
      <c r="G1486" s="5" t="str">
        <f>rawTransactionSheet!F1486</f>
        <v>1.3 LT ABS</v>
      </c>
      <c r="H1486" s="1" t="str">
        <f t="shared" si="1"/>
        <v>1.3 LT ABS</v>
      </c>
      <c r="I1486" s="5" t="str">
        <f>rawTransactionSheet!G1486</f>
        <v>2012</v>
      </c>
      <c r="J1486" s="5" t="str">
        <f>rawTransactionSheet!H1486</f>
        <v>360750</v>
      </c>
      <c r="K1486" s="5" t="str">
        <f>rawTransactionSheet!I1486</f>
        <v>22226</v>
      </c>
      <c r="L1486" s="5" t="str">
        <f>rawTransactionSheet!J1486</f>
        <v>4</v>
      </c>
      <c r="M1486" s="5" t="str">
        <f>rawTransactionSheet!K1486</f>
        <v>1</v>
      </c>
      <c r="N1486" s="5" t="str">
        <f>rawTransactionSheet!L1486</f>
        <v>BANGALORE</v>
      </c>
      <c r="O1486" s="1" t="str">
        <f t="shared" si="91"/>
        <v>138470</v>
      </c>
      <c r="P1486" s="1" t="str">
        <f>MATCH(O1486,rawBidData!$A$2:$A$146,0)</f>
        <v>#N/A</v>
      </c>
    </row>
    <row r="1487">
      <c r="A1487" s="2">
        <v>42370.0</v>
      </c>
      <c r="B1487" s="5" t="str">
        <f>rawTransactionSheet!B1487</f>
        <v>PrasoonData</v>
      </c>
      <c r="C1487" s="5" t="str">
        <f>rawTransactionSheet!C1487</f>
        <v>Prasoon577</v>
      </c>
      <c r="D1487" s="5" t="str">
        <f>rawTransactionSheet!D1487</f>
        <v>MARUTI SUZUKI</v>
      </c>
      <c r="E1487" s="5" t="str">
        <f>rawTransactionSheet!E1487</f>
        <v>Swift</v>
      </c>
      <c r="F1487" s="5" t="str">
        <f>IFERROR(VLOOKUP(E1487,modelMapping,2,0),E1487)</f>
        <v>Swift</v>
      </c>
      <c r="G1487" s="5" t="str">
        <f>rawTransactionSheet!F1487</f>
        <v>VXI ABS</v>
      </c>
      <c r="H1487" s="1" t="str">
        <f t="shared" si="1"/>
        <v>VXI ABS</v>
      </c>
      <c r="I1487" s="5" t="str">
        <f>rawTransactionSheet!G1487</f>
        <v>2008</v>
      </c>
      <c r="J1487" s="5" t="str">
        <f>rawTransactionSheet!H1487</f>
        <v>360490.2768</v>
      </c>
      <c r="K1487" s="5" t="str">
        <f>rawTransactionSheet!I1487</f>
        <v>1000</v>
      </c>
      <c r="L1487" s="5" t="str">
        <f>rawTransactionSheet!J1487</f>
        <v>7</v>
      </c>
      <c r="M1487" s="5" t="str">
        <f>rawTransactionSheet!K1487</f>
        <v>1</v>
      </c>
      <c r="N1487" s="5" t="str">
        <f>rawTransactionSheet!L1487</f>
        <v>BANGALORE</v>
      </c>
    </row>
    <row r="1488">
      <c r="A1488" s="2">
        <v>42370.0</v>
      </c>
      <c r="B1488" s="5" t="str">
        <f>rawTransactionSheet!B1488</f>
        <v>PrasoonData</v>
      </c>
      <c r="C1488" s="5" t="str">
        <f>rawTransactionSheet!C1488</f>
        <v>Prasoon348</v>
      </c>
      <c r="D1488" s="5" t="str">
        <f>rawTransactionSheet!D1488</f>
        <v>MARUTI SUZUKI</v>
      </c>
      <c r="E1488" s="5" t="str">
        <f>rawTransactionSheet!E1488</f>
        <v>Swift</v>
      </c>
      <c r="F1488" s="5" t="str">
        <f>IFERROR(VLOOKUP(E1488,modelMapping,2,0),E1488)</f>
        <v>Swift</v>
      </c>
      <c r="G1488" s="5" t="str">
        <f>rawTransactionSheet!F1488</f>
        <v>LXI</v>
      </c>
      <c r="H1488" s="1" t="str">
        <f t="shared" si="1"/>
        <v>LXI</v>
      </c>
      <c r="I1488" s="5" t="str">
        <f>rawTransactionSheet!G1488</f>
        <v>2015</v>
      </c>
      <c r="J1488" s="5" t="str">
        <f>rawTransactionSheet!H1488</f>
        <v>360391.3601</v>
      </c>
      <c r="K1488" s="5" t="str">
        <f>rawTransactionSheet!I1488</f>
        <v>110000</v>
      </c>
      <c r="L1488" s="5" t="str">
        <f>rawTransactionSheet!J1488</f>
        <v>0</v>
      </c>
      <c r="M1488" s="5" t="str">
        <f>rawTransactionSheet!K1488</f>
        <v>1</v>
      </c>
      <c r="N1488" s="5" t="str">
        <f>rawTransactionSheet!L1488</f>
        <v>BANGALORE</v>
      </c>
    </row>
    <row r="1489">
      <c r="A1489" s="2">
        <v>42370.0</v>
      </c>
      <c r="B1489" s="5" t="str">
        <f>rawTransactionSheet!B1489</f>
        <v>PrasoonData</v>
      </c>
      <c r="C1489" s="5" t="str">
        <f>rawTransactionSheet!C1489</f>
        <v>Prasoon071</v>
      </c>
      <c r="D1489" s="5" t="str">
        <f>rawTransactionSheet!D1489</f>
        <v>MARUTI SUZUKI</v>
      </c>
      <c r="E1489" s="5" t="str">
        <f>rawTransactionSheet!E1489</f>
        <v>Swift</v>
      </c>
      <c r="F1489" s="5" t="str">
        <f>IFERROR(VLOOKUP(E1489,modelMapping,2,0),E1489)</f>
        <v>Swift</v>
      </c>
      <c r="G1489" s="5" t="str">
        <f>rawTransactionSheet!F1489</f>
        <v>GLAM</v>
      </c>
      <c r="H1489" s="1" t="str">
        <f t="shared" si="1"/>
        <v>GLAM</v>
      </c>
      <c r="I1489" s="5" t="str">
        <f>rawTransactionSheet!G1489</f>
        <v>2009</v>
      </c>
      <c r="J1489" s="5" t="str">
        <f>rawTransactionSheet!H1489</f>
        <v>360277.0033</v>
      </c>
      <c r="K1489" s="5" t="str">
        <f>rawTransactionSheet!I1489</f>
        <v>60000</v>
      </c>
      <c r="L1489" s="5" t="str">
        <f>rawTransactionSheet!J1489</f>
        <v>6</v>
      </c>
      <c r="M1489" s="5" t="str">
        <f>rawTransactionSheet!K1489</f>
        <v>1</v>
      </c>
      <c r="N1489" s="5" t="str">
        <f>rawTransactionSheet!L1489</f>
        <v>BANGALORE</v>
      </c>
    </row>
    <row r="1490">
      <c r="A1490" s="2">
        <v>42370.0</v>
      </c>
      <c r="B1490" s="5" t="str">
        <f>rawTransactionSheet!B1490</f>
        <v>RNS</v>
      </c>
      <c r="C1490" s="5" t="str">
        <f>rawTransactionSheet!C1490</f>
        <v>KA04MQ3418</v>
      </c>
      <c r="D1490" s="5" t="str">
        <f>rawTransactionSheet!D1490</f>
        <v>MARUTI SUZUKI</v>
      </c>
      <c r="E1490" s="5" t="str">
        <f>rawTransactionSheet!E1490</f>
        <v>Alto K10</v>
      </c>
      <c r="F1490" s="5" t="str">
        <f>IFERROR(VLOOKUP(E1490,modelMapping,2,0),E1490)</f>
        <v>Alto K10</v>
      </c>
      <c r="G1490" s="5" t="str">
        <f>rawTransactionSheet!F1490</f>
        <v>VXI</v>
      </c>
      <c r="H1490" s="1" t="str">
        <f t="shared" si="1"/>
        <v>VXI</v>
      </c>
      <c r="I1490" s="5" t="str">
        <f>rawTransactionSheet!G1490</f>
        <v>2015</v>
      </c>
      <c r="J1490" s="5" t="str">
        <f>rawTransactionSheet!H1490</f>
        <v>360000</v>
      </c>
      <c r="K1490" s="5" t="str">
        <f>rawTransactionSheet!I1490</f>
        <v>7358</v>
      </c>
      <c r="L1490" s="5" t="str">
        <f>rawTransactionSheet!J1490</f>
        <v>0.994520548</v>
      </c>
      <c r="M1490" s="5" t="str">
        <f>rawTransactionSheet!K1490</f>
        <v>2</v>
      </c>
      <c r="N1490" s="5" t="str">
        <f>rawTransactionSheet!L1490</f>
        <v>BANGALORE</v>
      </c>
    </row>
    <row r="1491">
      <c r="A1491" s="2">
        <v>42370.0</v>
      </c>
      <c r="B1491" s="5" t="str">
        <f>rawTransactionSheet!B1491</f>
        <v>DelCalling</v>
      </c>
      <c r="C1491" s="5" t="str">
        <f>rawTransactionSheet!C1491</f>
        <v>74790</v>
      </c>
      <c r="D1491" s="5" t="str">
        <f>rawTransactionSheet!D1491</f>
        <v>CHEVROLET</v>
      </c>
      <c r="E1491" s="5" t="str">
        <f>rawTransactionSheet!E1491</f>
        <v>Beat</v>
      </c>
      <c r="F1491" s="5" t="str">
        <f>IFERROR(VLOOKUP(E1491,modelMapping,2,0),E1491)</f>
        <v>Beat</v>
      </c>
      <c r="G1491" s="5" t="str">
        <f>rawTransactionSheet!F1491</f>
        <v>LS Diesel</v>
      </c>
      <c r="H1491" s="1" t="str">
        <f t="shared" si="1"/>
        <v>LS Diesel</v>
      </c>
      <c r="I1491" s="5" t="str">
        <f>rawTransactionSheet!G1491</f>
        <v>2012</v>
      </c>
      <c r="J1491" s="5" t="str">
        <f>rawTransactionSheet!H1491</f>
        <v>360000</v>
      </c>
      <c r="K1491" s="5" t="str">
        <f>rawTransactionSheet!I1491</f>
        <v>24875</v>
      </c>
      <c r="L1491" s="5" t="str">
        <f>rawTransactionSheet!J1491</f>
        <v>3</v>
      </c>
      <c r="M1491" s="5" t="str">
        <f>rawTransactionSheet!K1491</f>
        <v>1</v>
      </c>
      <c r="N1491" s="5" t="str">
        <f>rawTransactionSheet!L1491</f>
        <v>BANGALORE</v>
      </c>
    </row>
    <row r="1492">
      <c r="A1492" s="2">
        <v>42370.0</v>
      </c>
      <c r="B1492" s="5" t="str">
        <f>rawTransactionSheet!B1492</f>
        <v>KALYANI MOTORS PVT LTD</v>
      </c>
      <c r="C1492" s="5" t="str">
        <f>rawTransactionSheet!C1492</f>
        <v>KA05MQ1633</v>
      </c>
      <c r="D1492" s="5" t="str">
        <f>rawTransactionSheet!D1492</f>
        <v>MARUTI SUZUKI</v>
      </c>
      <c r="E1492" s="5" t="str">
        <f>rawTransactionSheet!E1492</f>
        <v>CELERIO</v>
      </c>
      <c r="F1492" s="5" t="str">
        <f>IFERROR(VLOOKUP(E1492,modelMapping,2,0),E1492)</f>
        <v>CELERIO</v>
      </c>
      <c r="G1492" s="5" t="str">
        <f>rawTransactionSheet!F1492</f>
        <v>VXI</v>
      </c>
      <c r="H1492" s="1" t="str">
        <f t="shared" si="1"/>
        <v>VXI</v>
      </c>
      <c r="I1492" s="5" t="str">
        <f>rawTransactionSheet!G1492</f>
        <v>2014</v>
      </c>
      <c r="J1492" s="5" t="str">
        <f>rawTransactionSheet!H1492</f>
        <v>360000</v>
      </c>
      <c r="K1492" s="5" t="str">
        <f>rawTransactionSheet!I1492</f>
        <v>3365</v>
      </c>
      <c r="L1492" s="5" t="str">
        <f>rawTransactionSheet!J1492</f>
        <v>1</v>
      </c>
      <c r="M1492" s="5" t="str">
        <f>rawTransactionSheet!K1492</f>
        <v>1</v>
      </c>
      <c r="N1492" s="5" t="str">
        <f>rawTransactionSheet!L1492</f>
        <v>BANGALORE</v>
      </c>
    </row>
    <row r="1493">
      <c r="A1493" s="2">
        <v>42370.0</v>
      </c>
      <c r="B1493" s="5" t="str">
        <f>rawTransactionSheet!B1493</f>
        <v>KALYANI MOTORS PVT LTD</v>
      </c>
      <c r="C1493" s="5" t="str">
        <f>rawTransactionSheet!C1493</f>
        <v>KA53P1679</v>
      </c>
      <c r="D1493" s="5" t="str">
        <f>rawTransactionSheet!D1493</f>
        <v>MARUTI SUZUKI</v>
      </c>
      <c r="E1493" s="5" t="str">
        <f>rawTransactionSheet!E1493</f>
        <v>Ritz</v>
      </c>
      <c r="F1493" s="5" t="str">
        <f>IFERROR(VLOOKUP(E1493,modelMapping,2,0),E1493)</f>
        <v>Ritz</v>
      </c>
      <c r="G1493" s="5" t="str">
        <f>rawTransactionSheet!F1493</f>
        <v>VDI</v>
      </c>
      <c r="H1493" s="1" t="str">
        <f t="shared" si="1"/>
        <v>VDI</v>
      </c>
      <c r="I1493" s="5" t="str">
        <f>rawTransactionSheet!G1493</f>
        <v>2010</v>
      </c>
      <c r="J1493" s="5" t="str">
        <f>rawTransactionSheet!H1493</f>
        <v>360000</v>
      </c>
      <c r="K1493" s="5" t="str">
        <f>rawTransactionSheet!I1493</f>
        <v>92585</v>
      </c>
      <c r="L1493" s="5" t="str">
        <f>rawTransactionSheet!J1493</f>
        <v>5</v>
      </c>
      <c r="M1493" s="5" t="str">
        <f>rawTransactionSheet!K1493</f>
        <v>1</v>
      </c>
      <c r="N1493" s="5" t="str">
        <f>rawTransactionSheet!L1493</f>
        <v>BANGALORE</v>
      </c>
    </row>
    <row r="1494">
      <c r="A1494" s="2">
        <v>42370.0</v>
      </c>
      <c r="B1494" s="5" t="str">
        <f>rawTransactionSheet!B1494</f>
        <v>RNS</v>
      </c>
      <c r="C1494" s="5" t="str">
        <f>rawTransactionSheet!C1494</f>
        <v>KA26M5019</v>
      </c>
      <c r="D1494" s="5" t="str">
        <f>rawTransactionSheet!D1494</f>
        <v>MARUTI SUZUKI</v>
      </c>
      <c r="E1494" s="5" t="str">
        <f>rawTransactionSheet!E1494</f>
        <v>Swift</v>
      </c>
      <c r="F1494" s="5" t="str">
        <f>IFERROR(VLOOKUP(E1494,modelMapping,2,0),E1494)</f>
        <v>Swift</v>
      </c>
      <c r="G1494" s="5" t="str">
        <f>rawTransactionSheet!F1494</f>
        <v>LDi</v>
      </c>
      <c r="H1494" s="1" t="str">
        <f t="shared" si="1"/>
        <v>LDi</v>
      </c>
      <c r="I1494" s="5" t="str">
        <f>rawTransactionSheet!G1494</f>
        <v>2012</v>
      </c>
      <c r="J1494" s="5" t="str">
        <f>rawTransactionSheet!H1494</f>
        <v>360000</v>
      </c>
      <c r="K1494" s="5" t="str">
        <f>rawTransactionSheet!I1494</f>
        <v>200679</v>
      </c>
      <c r="L1494" s="5" t="str">
        <f>rawTransactionSheet!J1494</f>
        <v>3.830136986</v>
      </c>
      <c r="M1494" s="5" t="str">
        <f>rawTransactionSheet!K1494</f>
        <v>2</v>
      </c>
      <c r="N1494" s="5" t="str">
        <f>rawTransactionSheet!L1494</f>
        <v>BANGALORE</v>
      </c>
    </row>
    <row r="1495">
      <c r="A1495" s="2">
        <v>42370.0</v>
      </c>
      <c r="B1495" s="5" t="str">
        <f>rawTransactionSheet!B1495</f>
        <v>PrasoonData</v>
      </c>
      <c r="C1495" s="5" t="str">
        <f>rawTransactionSheet!C1495</f>
        <v>Prasoon275</v>
      </c>
      <c r="D1495" s="5" t="str">
        <f>rawTransactionSheet!D1495</f>
        <v>MARUTI SUZUKI</v>
      </c>
      <c r="E1495" s="5" t="str">
        <f>rawTransactionSheet!E1495</f>
        <v>Swift</v>
      </c>
      <c r="F1495" s="5" t="str">
        <f>IFERROR(VLOOKUP(E1495,modelMapping,2,0),E1495)</f>
        <v>Swift</v>
      </c>
      <c r="G1495" s="5" t="str">
        <f>rawTransactionSheet!F1495</f>
        <v>LXI</v>
      </c>
      <c r="H1495" s="1" t="str">
        <f t="shared" si="1"/>
        <v>LXI</v>
      </c>
      <c r="I1495" s="5" t="str">
        <f>rawTransactionSheet!G1495</f>
        <v>2011</v>
      </c>
      <c r="J1495" s="5" t="str">
        <f>rawTransactionSheet!H1495</f>
        <v>360000</v>
      </c>
      <c r="K1495" s="5" t="str">
        <f>rawTransactionSheet!I1495</f>
        <v>20000</v>
      </c>
      <c r="L1495" s="5" t="str">
        <f>rawTransactionSheet!J1495</f>
        <v>4</v>
      </c>
      <c r="M1495" s="5" t="str">
        <f>rawTransactionSheet!K1495</f>
        <v>1</v>
      </c>
      <c r="N1495" s="5" t="str">
        <f>rawTransactionSheet!L1495</f>
        <v>BANGALORE</v>
      </c>
    </row>
    <row r="1496">
      <c r="A1496" s="2">
        <v>42370.0</v>
      </c>
      <c r="B1496" s="5" t="str">
        <f>rawTransactionSheet!B1496</f>
        <v>DelCalling</v>
      </c>
      <c r="C1496" s="5" t="str">
        <f>rawTransactionSheet!C1496</f>
        <v>21669</v>
      </c>
      <c r="D1496" s="5" t="str">
        <f>rawTransactionSheet!D1496</f>
        <v>MARUTI SUZUKI</v>
      </c>
      <c r="E1496" s="5" t="str">
        <f>rawTransactionSheet!E1496</f>
        <v>Swift</v>
      </c>
      <c r="F1496" s="5" t="str">
        <f>IFERROR(VLOOKUP(E1496,modelMapping,2,0),E1496)</f>
        <v>Swift</v>
      </c>
      <c r="G1496" s="5" t="str">
        <f>rawTransactionSheet!F1496</f>
        <v>VXI</v>
      </c>
      <c r="H1496" s="1" t="str">
        <f t="shared" si="1"/>
        <v>VXI</v>
      </c>
      <c r="I1496" s="5" t="str">
        <f>rawTransactionSheet!G1496</f>
        <v>2011</v>
      </c>
      <c r="J1496" s="5" t="str">
        <f>rawTransactionSheet!H1496</f>
        <v>360000</v>
      </c>
      <c r="K1496" s="5" t="str">
        <f>rawTransactionSheet!I1496</f>
        <v>25926</v>
      </c>
      <c r="L1496" s="5" t="str">
        <f>rawTransactionSheet!J1496</f>
        <v>4</v>
      </c>
      <c r="M1496" s="5" t="str">
        <f>rawTransactionSheet!K1496</f>
        <v>3</v>
      </c>
      <c r="N1496" s="5" t="str">
        <f>rawTransactionSheet!L1496</f>
        <v>BANGALORE</v>
      </c>
    </row>
    <row r="1497">
      <c r="A1497" s="2">
        <v>42370.0</v>
      </c>
      <c r="B1497" s="5" t="str">
        <f>rawTransactionSheet!B1497</f>
        <v>RNS</v>
      </c>
      <c r="C1497" s="5" t="str">
        <f>rawTransactionSheet!C1497</f>
        <v>KA04MK140</v>
      </c>
      <c r="D1497" s="5" t="str">
        <f>rawTransactionSheet!D1497</f>
        <v>MARUTI SUZUKI</v>
      </c>
      <c r="E1497" s="5" t="str">
        <f>rawTransactionSheet!E1497</f>
        <v>SX4</v>
      </c>
      <c r="F1497" s="5" t="str">
        <f>IFERROR(VLOOKUP(E1497,modelMapping,2,0),E1497)</f>
        <v>SX4</v>
      </c>
      <c r="G1497" s="5" t="str">
        <f>rawTransactionSheet!F1497</f>
        <v>VDI</v>
      </c>
      <c r="H1497" s="1" t="str">
        <f t="shared" si="1"/>
        <v>VDI</v>
      </c>
      <c r="I1497" s="5" t="str">
        <f>rawTransactionSheet!G1497</f>
        <v>2011</v>
      </c>
      <c r="J1497" s="5" t="str">
        <f>rawTransactionSheet!H1497</f>
        <v>360000</v>
      </c>
      <c r="K1497" s="5" t="str">
        <f>rawTransactionSheet!I1497</f>
        <v>149798</v>
      </c>
      <c r="L1497" s="5" t="str">
        <f>rawTransactionSheet!J1497</f>
        <v>4.501369863</v>
      </c>
      <c r="M1497" s="5" t="str">
        <f>rawTransactionSheet!K1497</f>
        <v>2</v>
      </c>
      <c r="N1497" s="5" t="str">
        <f>rawTransactionSheet!L1497</f>
        <v>BANGALORE</v>
      </c>
    </row>
    <row r="1498">
      <c r="A1498" s="2">
        <v>42370.0</v>
      </c>
      <c r="B1498" s="5" t="str">
        <f>rawTransactionSheet!B1498</f>
        <v>Pratham</v>
      </c>
      <c r="C1498" s="5" t="str">
        <f>rawTransactionSheet!C1498</f>
        <v>292</v>
      </c>
      <c r="D1498" s="5" t="str">
        <f>rawTransactionSheet!D1498</f>
        <v>MARUTI SUZUKI</v>
      </c>
      <c r="E1498" s="5" t="str">
        <f>rawTransactionSheet!E1498</f>
        <v>SX4</v>
      </c>
      <c r="F1498" s="5" t="str">
        <f>IFERROR(VLOOKUP(E1498,modelMapping,2,0),E1498)</f>
        <v>SX4</v>
      </c>
      <c r="G1498" s="5" t="str">
        <f>rawTransactionSheet!F1498</f>
        <v>ZXI</v>
      </c>
      <c r="H1498" s="1" t="str">
        <f t="shared" si="1"/>
        <v>ZXI</v>
      </c>
      <c r="I1498" s="5" t="str">
        <f>rawTransactionSheet!G1498</f>
        <v>2009</v>
      </c>
      <c r="J1498" s="5" t="str">
        <f>rawTransactionSheet!H1498</f>
        <v>360000</v>
      </c>
      <c r="K1498" s="5" t="str">
        <f>rawTransactionSheet!I1498</f>
        <v>42885.69473</v>
      </c>
      <c r="L1498" s="5" t="str">
        <f>rawTransactionSheet!J1498</f>
        <v>5.360711841</v>
      </c>
      <c r="M1498" s="5" t="str">
        <f>rawTransactionSheet!K1498</f>
        <v>2</v>
      </c>
      <c r="N1498" s="5" t="str">
        <f>rawTransactionSheet!L1498</f>
        <v>BANGALORE</v>
      </c>
    </row>
    <row r="1499">
      <c r="A1499" s="2">
        <v>42370.0</v>
      </c>
      <c r="B1499" s="5" t="str">
        <f>rawTransactionSheet!B1499</f>
        <v>KALYANI MOTORS PVT LTD</v>
      </c>
      <c r="C1499" s="5" t="str">
        <f>rawTransactionSheet!C1499</f>
        <v>KA05MP8342</v>
      </c>
      <c r="D1499" s="5" t="str">
        <f>rawTransactionSheet!D1499</f>
        <v>MARUTI SUZUKI</v>
      </c>
      <c r="E1499" s="5" t="str">
        <f>rawTransactionSheet!E1499</f>
        <v>WAGON R</v>
      </c>
      <c r="F1499" s="5" t="str">
        <f>IFERROR(VLOOKUP(E1499,modelMapping,2,0),E1499)</f>
        <v>WAGON R</v>
      </c>
      <c r="G1499" s="5" t="str">
        <f>rawTransactionSheet!F1499</f>
        <v>VXI</v>
      </c>
      <c r="H1499" s="1" t="str">
        <f t="shared" si="1"/>
        <v>VXI</v>
      </c>
      <c r="I1499" s="5" t="str">
        <f>rawTransactionSheet!G1499</f>
        <v>2014</v>
      </c>
      <c r="J1499" s="5" t="str">
        <f>rawTransactionSheet!H1499</f>
        <v>360000</v>
      </c>
      <c r="K1499" s="5" t="str">
        <f>rawTransactionSheet!I1499</f>
        <v>18848</v>
      </c>
      <c r="L1499" s="5" t="str">
        <f>rawTransactionSheet!J1499</f>
        <v>1</v>
      </c>
      <c r="M1499" s="5" t="str">
        <f>rawTransactionSheet!K1499</f>
        <v>1</v>
      </c>
      <c r="N1499" s="5" t="str">
        <f>rawTransactionSheet!L1499</f>
        <v>BANGALORE</v>
      </c>
    </row>
    <row r="1500">
      <c r="A1500" s="2">
        <v>42370.0</v>
      </c>
      <c r="B1500" s="5" t="str">
        <f>rawTransactionSheet!B1500</f>
        <v>RNS</v>
      </c>
      <c r="C1500" s="5" t="str">
        <f>rawTransactionSheet!C1500</f>
        <v>KA02MG6995</v>
      </c>
      <c r="D1500" s="5" t="str">
        <f>rawTransactionSheet!D1500</f>
        <v>MARUTI SUZUKI</v>
      </c>
      <c r="E1500" s="5" t="str">
        <f>rawTransactionSheet!E1500</f>
        <v>Wagon R</v>
      </c>
      <c r="F1500" s="5" t="str">
        <f>IFERROR(VLOOKUP(E1500,modelMapping,2,0),E1500)</f>
        <v>Wagon R</v>
      </c>
      <c r="G1500" s="5" t="str">
        <f>rawTransactionSheet!F1500</f>
        <v>VXI</v>
      </c>
      <c r="H1500" s="1" t="str">
        <f t="shared" si="1"/>
        <v>VXI</v>
      </c>
      <c r="I1500" s="5" t="str">
        <f>rawTransactionSheet!G1500</f>
        <v>2012</v>
      </c>
      <c r="J1500" s="5" t="str">
        <f>rawTransactionSheet!H1500</f>
        <v>360000</v>
      </c>
      <c r="K1500" s="5" t="str">
        <f>rawTransactionSheet!I1500</f>
        <v>46746</v>
      </c>
      <c r="L1500" s="5" t="str">
        <f>rawTransactionSheet!J1500</f>
        <v>3.61369863</v>
      </c>
      <c r="M1500" s="5" t="str">
        <f>rawTransactionSheet!K1500</f>
        <v>2</v>
      </c>
      <c r="N1500" s="5" t="str">
        <f>rawTransactionSheet!L1500</f>
        <v>BANGALORE</v>
      </c>
    </row>
    <row r="1501">
      <c r="A1501" s="2">
        <v>42370.0</v>
      </c>
      <c r="B1501" s="5" t="str">
        <f>rawTransactionSheet!B1501</f>
        <v>RNS</v>
      </c>
      <c r="C1501" s="5" t="str">
        <f>rawTransactionSheet!C1501</f>
        <v>KA03MR2076</v>
      </c>
      <c r="D1501" s="5" t="str">
        <f>rawTransactionSheet!D1501</f>
        <v>MARUTI SUZUKI</v>
      </c>
      <c r="E1501" s="5" t="str">
        <f>rawTransactionSheet!E1501</f>
        <v>Wagon R</v>
      </c>
      <c r="F1501" s="5" t="str">
        <f>IFERROR(VLOOKUP(E1501,modelMapping,2,0),E1501)</f>
        <v>Wagon R</v>
      </c>
      <c r="G1501" s="5" t="str">
        <f>rawTransactionSheet!F1501</f>
        <v>VXI</v>
      </c>
      <c r="H1501" s="1" t="str">
        <f t="shared" si="1"/>
        <v>VXI</v>
      </c>
      <c r="I1501" s="5" t="str">
        <f>rawTransactionSheet!G1501</f>
        <v>2012</v>
      </c>
      <c r="J1501" s="5" t="str">
        <f>rawTransactionSheet!H1501</f>
        <v>360000</v>
      </c>
      <c r="K1501" s="5" t="str">
        <f>rawTransactionSheet!I1501</f>
        <v>22485</v>
      </c>
      <c r="L1501" s="5" t="str">
        <f>rawTransactionSheet!J1501</f>
        <v>3.728767123</v>
      </c>
      <c r="M1501" s="5" t="str">
        <f>rawTransactionSheet!K1501</f>
        <v>2</v>
      </c>
      <c r="N1501" s="5" t="str">
        <f>rawTransactionSheet!L1501</f>
        <v>BANGALORE</v>
      </c>
    </row>
    <row r="1502">
      <c r="A1502" s="2">
        <v>42370.0</v>
      </c>
      <c r="B1502" s="5" t="str">
        <f>rawTransactionSheet!B1502</f>
        <v>DelCalling</v>
      </c>
      <c r="C1502" s="5" t="str">
        <f>rawTransactionSheet!C1502</f>
        <v>131699</v>
      </c>
      <c r="D1502" s="5" t="str">
        <f>rawTransactionSheet!D1502</f>
        <v>FIAT</v>
      </c>
      <c r="E1502" s="5" t="str">
        <f>rawTransactionSheet!E1502</f>
        <v>PUNTO</v>
      </c>
      <c r="F1502" s="5" t="str">
        <f>IFERROR(VLOOKUP(E1502,modelMapping,2,0),E1502)</f>
        <v>PUNTO</v>
      </c>
      <c r="G1502" s="5" t="str">
        <f>rawTransactionSheet!F1502</f>
        <v>Active 1.3</v>
      </c>
      <c r="H1502" s="1" t="str">
        <f t="shared" si="1"/>
        <v>Active 1.3</v>
      </c>
      <c r="I1502" s="5" t="str">
        <f>rawTransactionSheet!G1502</f>
        <v>2013</v>
      </c>
      <c r="J1502" s="5" t="str">
        <f>rawTransactionSheet!H1502</f>
        <v>360000</v>
      </c>
      <c r="K1502" s="5" t="str">
        <f>rawTransactionSheet!I1502</f>
        <v>33279</v>
      </c>
      <c r="L1502" s="5" t="str">
        <f>rawTransactionSheet!J1502</f>
        <v>3</v>
      </c>
      <c r="M1502" s="5" t="str">
        <f>rawTransactionSheet!K1502</f>
        <v>2</v>
      </c>
      <c r="N1502" s="5" t="str">
        <f>rawTransactionSheet!L1502</f>
        <v>BANGALORE</v>
      </c>
    </row>
    <row r="1503">
      <c r="A1503" s="2">
        <v>42370.0</v>
      </c>
      <c r="B1503" s="5" t="str">
        <f>rawTransactionSheet!B1503</f>
        <v>PrasoonData</v>
      </c>
      <c r="C1503" s="5" t="str">
        <f>rawTransactionSheet!C1503</f>
        <v>Prasoon419</v>
      </c>
      <c r="D1503" s="5" t="str">
        <f>rawTransactionSheet!D1503</f>
        <v>MARUTI SUZUKI</v>
      </c>
      <c r="E1503" s="5" t="str">
        <f>rawTransactionSheet!E1503</f>
        <v>Swift</v>
      </c>
      <c r="F1503" s="5" t="str">
        <f>IFERROR(VLOOKUP(E1503,modelMapping,2,0),E1503)</f>
        <v>Swift</v>
      </c>
      <c r="G1503" s="5" t="str">
        <f>rawTransactionSheet!F1503</f>
        <v>VXI</v>
      </c>
      <c r="H1503" s="1" t="str">
        <f t="shared" si="1"/>
        <v>VXI</v>
      </c>
      <c r="I1503" s="5" t="str">
        <f>rawTransactionSheet!G1503</f>
        <v>2009</v>
      </c>
      <c r="J1503" s="5" t="str">
        <f>rawTransactionSheet!H1503</f>
        <v>359600</v>
      </c>
      <c r="K1503" s="5" t="str">
        <f>rawTransactionSheet!I1503</f>
        <v>20000</v>
      </c>
      <c r="L1503" s="5" t="str">
        <f>rawTransactionSheet!J1503</f>
        <v>6</v>
      </c>
      <c r="M1503" s="5" t="str">
        <f>rawTransactionSheet!K1503</f>
        <v>1</v>
      </c>
      <c r="N1503" s="5" t="str">
        <f>rawTransactionSheet!L1503</f>
        <v>BANGALORE</v>
      </c>
    </row>
    <row r="1504">
      <c r="A1504" s="2">
        <v>42370.0</v>
      </c>
      <c r="B1504" s="5" t="str">
        <f>rawTransactionSheet!B1504</f>
        <v>PrasoonData</v>
      </c>
      <c r="C1504" s="5" t="str">
        <f>rawTransactionSheet!C1504</f>
        <v>Prasoon331</v>
      </c>
      <c r="D1504" s="5" t="str">
        <f>rawTransactionSheet!D1504</f>
        <v>MARUTI SUZUKI</v>
      </c>
      <c r="E1504" s="5" t="str">
        <f>rawTransactionSheet!E1504</f>
        <v>Swift</v>
      </c>
      <c r="F1504" s="5" t="str">
        <f>IFERROR(VLOOKUP(E1504,modelMapping,2,0),E1504)</f>
        <v>Swift</v>
      </c>
      <c r="G1504" s="5" t="str">
        <f>rawTransactionSheet!F1504</f>
        <v>LXI</v>
      </c>
      <c r="H1504" s="1" t="str">
        <f t="shared" si="1"/>
        <v>LXI</v>
      </c>
      <c r="I1504" s="5" t="str">
        <f>rawTransactionSheet!G1504</f>
        <v>2014</v>
      </c>
      <c r="J1504" s="5" t="str">
        <f>rawTransactionSheet!H1504</f>
        <v>359288.9961</v>
      </c>
      <c r="K1504" s="8" t="str">
        <f>rawTransactionSheet!I1504</f>
        <v>1.00E+05</v>
      </c>
      <c r="L1504" s="5" t="str">
        <f>rawTransactionSheet!J1504</f>
        <v>1</v>
      </c>
      <c r="M1504" s="5" t="str">
        <f>rawTransactionSheet!K1504</f>
        <v>1</v>
      </c>
      <c r="N1504" s="5" t="str">
        <f>rawTransactionSheet!L1504</f>
        <v>BANGALORE</v>
      </c>
    </row>
    <row r="1505">
      <c r="A1505" s="2">
        <v>42370.0</v>
      </c>
      <c r="B1505" s="5" t="str">
        <f>rawTransactionSheet!B1505</f>
        <v>PrasoonData</v>
      </c>
      <c r="C1505" s="5" t="str">
        <f>rawTransactionSheet!C1505</f>
        <v>Prasoon108</v>
      </c>
      <c r="D1505" s="5" t="str">
        <f>rawTransactionSheet!D1505</f>
        <v>MARUTI SUZUKI</v>
      </c>
      <c r="E1505" s="5" t="str">
        <f>rawTransactionSheet!E1505</f>
        <v>Swift</v>
      </c>
      <c r="F1505" s="5" t="str">
        <f>IFERROR(VLOOKUP(E1505,modelMapping,2,0),E1505)</f>
        <v>Swift</v>
      </c>
      <c r="G1505" s="5" t="str">
        <f>rawTransactionSheet!F1505</f>
        <v>GLAM</v>
      </c>
      <c r="H1505" s="1" t="str">
        <f t="shared" si="1"/>
        <v>GLAM</v>
      </c>
      <c r="I1505" s="5" t="str">
        <f>rawTransactionSheet!G1505</f>
        <v>2011</v>
      </c>
      <c r="J1505" s="5" t="str">
        <f>rawTransactionSheet!H1505</f>
        <v>359282.4636</v>
      </c>
      <c r="K1505" s="5" t="str">
        <f>rawTransactionSheet!I1505</f>
        <v>110000</v>
      </c>
      <c r="L1505" s="5" t="str">
        <f>rawTransactionSheet!J1505</f>
        <v>4</v>
      </c>
      <c r="M1505" s="5" t="str">
        <f>rawTransactionSheet!K1505</f>
        <v>1</v>
      </c>
      <c r="N1505" s="5" t="str">
        <f>rawTransactionSheet!L1505</f>
        <v>BANGALORE</v>
      </c>
    </row>
    <row r="1506">
      <c r="A1506" s="2">
        <v>42370.0</v>
      </c>
      <c r="B1506" s="5" t="str">
        <f>rawTransactionSheet!B1506</f>
        <v>Pratham</v>
      </c>
      <c r="C1506" s="5" t="str">
        <f>rawTransactionSheet!C1506</f>
        <v>291</v>
      </c>
      <c r="D1506" s="5" t="str">
        <f>rawTransactionSheet!D1506</f>
        <v>MARUTI SUZUKI</v>
      </c>
      <c r="E1506" s="5" t="str">
        <f>rawTransactionSheet!E1506</f>
        <v>SX4</v>
      </c>
      <c r="F1506" s="5" t="str">
        <f>IFERROR(VLOOKUP(E1506,modelMapping,2,0),E1506)</f>
        <v>SX4</v>
      </c>
      <c r="G1506" s="5" t="str">
        <f>rawTransactionSheet!F1506</f>
        <v>ZXI</v>
      </c>
      <c r="H1506" s="1" t="str">
        <f t="shared" si="1"/>
        <v>ZXI</v>
      </c>
      <c r="I1506" s="5" t="str">
        <f>rawTransactionSheet!G1506</f>
        <v>2009</v>
      </c>
      <c r="J1506" s="5" t="str">
        <f>rawTransactionSheet!H1506</f>
        <v>358530</v>
      </c>
      <c r="K1506" s="5" t="str">
        <f>rawTransactionSheet!I1506</f>
        <v>42885.69473</v>
      </c>
      <c r="L1506" s="5" t="str">
        <f>rawTransactionSheet!J1506</f>
        <v>5.360711841</v>
      </c>
      <c r="M1506" s="5" t="str">
        <f>rawTransactionSheet!K1506</f>
        <v>2</v>
      </c>
      <c r="N1506" s="5" t="str">
        <f>rawTransactionSheet!L1506</f>
        <v>BANGALORE</v>
      </c>
    </row>
    <row r="1507">
      <c r="A1507" s="2">
        <v>42370.0</v>
      </c>
      <c r="B1507" s="5" t="str">
        <f>rawTransactionSheet!B1507</f>
        <v>PrasoonData</v>
      </c>
      <c r="C1507" s="5" t="str">
        <f>rawTransactionSheet!C1507</f>
        <v>Prasoon439</v>
      </c>
      <c r="D1507" s="5" t="str">
        <f>rawTransactionSheet!D1507</f>
        <v>MARUTI SUZUKI</v>
      </c>
      <c r="E1507" s="5" t="str">
        <f>rawTransactionSheet!E1507</f>
        <v>Swift</v>
      </c>
      <c r="F1507" s="5" t="str">
        <f>IFERROR(VLOOKUP(E1507,modelMapping,2,0),E1507)</f>
        <v>Swift</v>
      </c>
      <c r="G1507" s="5" t="str">
        <f>rawTransactionSheet!F1507</f>
        <v>VXI</v>
      </c>
      <c r="H1507" s="1" t="str">
        <f t="shared" si="1"/>
        <v>VXI</v>
      </c>
      <c r="I1507" s="5" t="str">
        <f>rawTransactionSheet!G1507</f>
        <v>2010</v>
      </c>
      <c r="J1507" s="5" t="str">
        <f>rawTransactionSheet!H1507</f>
        <v>358432.267</v>
      </c>
      <c r="K1507" s="5" t="str">
        <f>rawTransactionSheet!I1507</f>
        <v>60000</v>
      </c>
      <c r="L1507" s="5" t="str">
        <f>rawTransactionSheet!J1507</f>
        <v>5</v>
      </c>
      <c r="M1507" s="5" t="str">
        <f>rawTransactionSheet!K1507</f>
        <v>1</v>
      </c>
      <c r="N1507" s="5" t="str">
        <f>rawTransactionSheet!L1507</f>
        <v>BANGALORE</v>
      </c>
    </row>
    <row r="1508">
      <c r="A1508" s="2">
        <v>42370.0</v>
      </c>
      <c r="B1508" s="5" t="str">
        <f>rawTransactionSheet!B1508</f>
        <v>PrasoonData</v>
      </c>
      <c r="C1508" s="5" t="str">
        <f>rawTransactionSheet!C1508</f>
        <v>Prasoon616</v>
      </c>
      <c r="D1508" s="5" t="str">
        <f>rawTransactionSheet!D1508</f>
        <v>MARUTI SUZUKI</v>
      </c>
      <c r="E1508" s="5" t="str">
        <f>rawTransactionSheet!E1508</f>
        <v>Swift</v>
      </c>
      <c r="F1508" s="5" t="str">
        <f>IFERROR(VLOOKUP(E1508,modelMapping,2,0),E1508)</f>
        <v>Swift</v>
      </c>
      <c r="G1508" s="5" t="str">
        <f>rawTransactionSheet!F1508</f>
        <v>VXI ABS</v>
      </c>
      <c r="H1508" s="1" t="str">
        <f t="shared" si="1"/>
        <v>VXI ABS</v>
      </c>
      <c r="I1508" s="5" t="str">
        <f>rawTransactionSheet!G1508</f>
        <v>2010</v>
      </c>
      <c r="J1508" s="5" t="str">
        <f>rawTransactionSheet!H1508</f>
        <v>358109.6779</v>
      </c>
      <c r="K1508" s="5" t="str">
        <f>rawTransactionSheet!I1508</f>
        <v>70000</v>
      </c>
      <c r="L1508" s="5" t="str">
        <f>rawTransactionSheet!J1508</f>
        <v>5</v>
      </c>
      <c r="M1508" s="5" t="str">
        <f>rawTransactionSheet!K1508</f>
        <v>1</v>
      </c>
      <c r="N1508" s="5" t="str">
        <f>rawTransactionSheet!L1508</f>
        <v>BANGALORE</v>
      </c>
    </row>
    <row r="1509">
      <c r="A1509" s="2">
        <v>42370.0</v>
      </c>
      <c r="B1509" s="5" t="str">
        <f>rawTransactionSheet!B1509</f>
        <v>PrasoonData</v>
      </c>
      <c r="C1509" s="5" t="str">
        <f>rawTransactionSheet!C1509</f>
        <v>Prasoon052</v>
      </c>
      <c r="D1509" s="5" t="str">
        <f>rawTransactionSheet!D1509</f>
        <v>MARUTI SUZUKI</v>
      </c>
      <c r="E1509" s="5" t="str">
        <f>rawTransactionSheet!E1509</f>
        <v>Swift</v>
      </c>
      <c r="F1509" s="5" t="str">
        <f>IFERROR(VLOOKUP(E1509,modelMapping,2,0),E1509)</f>
        <v>Swift</v>
      </c>
      <c r="G1509" s="5" t="str">
        <f>rawTransactionSheet!F1509</f>
        <v>GLAM</v>
      </c>
      <c r="H1509" s="1" t="str">
        <f t="shared" si="1"/>
        <v>GLAM</v>
      </c>
      <c r="I1509" s="5" t="str">
        <f>rawTransactionSheet!G1509</f>
        <v>2008</v>
      </c>
      <c r="J1509" s="5" t="str">
        <f>rawTransactionSheet!H1509</f>
        <v>358092</v>
      </c>
      <c r="K1509" s="5" t="str">
        <f>rawTransactionSheet!I1509</f>
        <v>30000</v>
      </c>
      <c r="L1509" s="5" t="str">
        <f>rawTransactionSheet!J1509</f>
        <v>7</v>
      </c>
      <c r="M1509" s="5" t="str">
        <f>rawTransactionSheet!K1509</f>
        <v>1</v>
      </c>
      <c r="N1509" s="5" t="str">
        <f>rawTransactionSheet!L1509</f>
        <v>BANGALORE</v>
      </c>
    </row>
    <row r="1510">
      <c r="A1510" s="2">
        <v>42370.0</v>
      </c>
      <c r="B1510" s="5" t="str">
        <f>rawTransactionSheet!B1510</f>
        <v>PrasoonData</v>
      </c>
      <c r="C1510" s="5" t="str">
        <f>rawTransactionSheet!C1510</f>
        <v>Prasoon512</v>
      </c>
      <c r="D1510" s="5" t="str">
        <f>rawTransactionSheet!D1510</f>
        <v>MARUTI SUZUKI</v>
      </c>
      <c r="E1510" s="5" t="str">
        <f>rawTransactionSheet!E1510</f>
        <v>Swift</v>
      </c>
      <c r="F1510" s="5" t="str">
        <f>IFERROR(VLOOKUP(E1510,modelMapping,2,0),E1510)</f>
        <v>Swift</v>
      </c>
      <c r="G1510" s="5" t="str">
        <f>rawTransactionSheet!F1510</f>
        <v>VXI</v>
      </c>
      <c r="H1510" s="1" t="str">
        <f t="shared" si="1"/>
        <v>VXI</v>
      </c>
      <c r="I1510" s="5" t="str">
        <f>rawTransactionSheet!G1510</f>
        <v>2014</v>
      </c>
      <c r="J1510" s="5" t="str">
        <f>rawTransactionSheet!H1510</f>
        <v>357899.0758</v>
      </c>
      <c r="K1510" s="5" t="str">
        <f>rawTransactionSheet!I1510</f>
        <v>150000</v>
      </c>
      <c r="L1510" s="5" t="str">
        <f>rawTransactionSheet!J1510</f>
        <v>1</v>
      </c>
      <c r="M1510" s="5" t="str">
        <f>rawTransactionSheet!K1510</f>
        <v>1</v>
      </c>
      <c r="N1510" s="5" t="str">
        <f>rawTransactionSheet!L1510</f>
        <v>BANGALORE</v>
      </c>
    </row>
    <row r="1511">
      <c r="A1511" s="2">
        <v>42370.0</v>
      </c>
      <c r="B1511" s="5" t="str">
        <f>rawTransactionSheet!B1511</f>
        <v>Pratham</v>
      </c>
      <c r="C1511" s="5" t="str">
        <f>rawTransactionSheet!C1511</f>
        <v>185</v>
      </c>
      <c r="D1511" s="5" t="str">
        <f>rawTransactionSheet!D1511</f>
        <v>MARUTI SUZUKI</v>
      </c>
      <c r="E1511" s="5" t="str">
        <f>rawTransactionSheet!E1511</f>
        <v>Ritz</v>
      </c>
      <c r="F1511" s="5" t="str">
        <f>IFERROR(VLOOKUP(E1511,modelMapping,2,0),E1511)</f>
        <v>Ritz</v>
      </c>
      <c r="G1511" s="5" t="str">
        <f>rawTransactionSheet!F1511</f>
        <v>VXI ABS</v>
      </c>
      <c r="H1511" s="1" t="str">
        <f t="shared" si="1"/>
        <v>VXI ABS</v>
      </c>
      <c r="I1511" s="5" t="str">
        <f>rawTransactionSheet!G1511</f>
        <v>2010</v>
      </c>
      <c r="J1511" s="5" t="str">
        <f>rawTransactionSheet!H1511</f>
        <v>357420</v>
      </c>
      <c r="K1511" s="5" t="str">
        <f>rawTransactionSheet!I1511</f>
        <v>35438.74059</v>
      </c>
      <c r="L1511" s="5" t="str">
        <f>rawTransactionSheet!J1511</f>
        <v>4.429842574</v>
      </c>
      <c r="M1511" s="5" t="str">
        <f>rawTransactionSheet!K1511</f>
        <v>1</v>
      </c>
      <c r="N1511" s="5" t="str">
        <f>rawTransactionSheet!L1511</f>
        <v>BANGALORE</v>
      </c>
    </row>
    <row r="1512">
      <c r="A1512" s="2">
        <v>42370.0</v>
      </c>
      <c r="B1512" s="5" t="str">
        <f>rawTransactionSheet!B1512</f>
        <v>PrasoonData</v>
      </c>
      <c r="C1512" s="5" t="str">
        <f>rawTransactionSheet!C1512</f>
        <v>Prasoon739</v>
      </c>
      <c r="D1512" s="5" t="str">
        <f>rawTransactionSheet!D1512</f>
        <v>MARUTI SUZUKI</v>
      </c>
      <c r="E1512" s="5" t="str">
        <f>rawTransactionSheet!E1512</f>
        <v>Swift</v>
      </c>
      <c r="F1512" s="5" t="str">
        <f>IFERROR(VLOOKUP(E1512,modelMapping,2,0),E1512)</f>
        <v>Swift</v>
      </c>
      <c r="G1512" s="5" t="str">
        <f>rawTransactionSheet!F1512</f>
        <v>ZXI</v>
      </c>
      <c r="H1512" s="1" t="str">
        <f t="shared" si="1"/>
        <v>ZXI</v>
      </c>
      <c r="I1512" s="5" t="str">
        <f>rawTransactionSheet!G1512</f>
        <v>2007</v>
      </c>
      <c r="J1512" s="5" t="str">
        <f>rawTransactionSheet!H1512</f>
        <v>357048</v>
      </c>
      <c r="K1512" s="5" t="str">
        <f>rawTransactionSheet!I1512</f>
        <v>20000</v>
      </c>
      <c r="L1512" s="5" t="str">
        <f>rawTransactionSheet!J1512</f>
        <v>8</v>
      </c>
      <c r="M1512" s="5" t="str">
        <f>rawTransactionSheet!K1512</f>
        <v>1</v>
      </c>
      <c r="N1512" s="5" t="str">
        <f>rawTransactionSheet!L1512</f>
        <v>BANGALORE</v>
      </c>
    </row>
    <row r="1513">
      <c r="A1513" s="2">
        <v>42370.0</v>
      </c>
      <c r="B1513" s="5" t="str">
        <f>rawTransactionSheet!B1513</f>
        <v>PrasoonData</v>
      </c>
      <c r="C1513" s="5" t="str">
        <f>rawTransactionSheet!C1513</f>
        <v>Prasoon832</v>
      </c>
      <c r="D1513" s="5" t="str">
        <f>rawTransactionSheet!D1513</f>
        <v>MARUTI SUZUKI</v>
      </c>
      <c r="E1513" s="5" t="str">
        <f>rawTransactionSheet!E1513</f>
        <v>Swift</v>
      </c>
      <c r="F1513" s="5" t="str">
        <f>IFERROR(VLOOKUP(E1513,modelMapping,2,0),E1513)</f>
        <v>Swift</v>
      </c>
      <c r="G1513" s="5" t="str">
        <f>rawTransactionSheet!F1513</f>
        <v>ZXI</v>
      </c>
      <c r="H1513" s="1" t="str">
        <f t="shared" si="1"/>
        <v>ZXI</v>
      </c>
      <c r="I1513" s="5" t="str">
        <f>rawTransactionSheet!G1513</f>
        <v>2012</v>
      </c>
      <c r="J1513" s="5" t="str">
        <f>rawTransactionSheet!H1513</f>
        <v>357004.3281</v>
      </c>
      <c r="K1513" s="5" t="str">
        <f>rawTransactionSheet!I1513</f>
        <v>150000</v>
      </c>
      <c r="L1513" s="5" t="str">
        <f>rawTransactionSheet!J1513</f>
        <v>3</v>
      </c>
      <c r="M1513" s="5" t="str">
        <f>rawTransactionSheet!K1513</f>
        <v>1</v>
      </c>
      <c r="N1513" s="5" t="str">
        <f>rawTransactionSheet!L1513</f>
        <v>BANGALORE</v>
      </c>
    </row>
    <row r="1514">
      <c r="A1514" s="2">
        <v>42370.0</v>
      </c>
      <c r="B1514" s="5" t="str">
        <f>rawTransactionSheet!B1514</f>
        <v>PrasoonData</v>
      </c>
      <c r="C1514" s="5" t="str">
        <f>rawTransactionSheet!C1514</f>
        <v>Prasoon313</v>
      </c>
      <c r="D1514" s="5" t="str">
        <f>rawTransactionSheet!D1514</f>
        <v>MARUTI SUZUKI</v>
      </c>
      <c r="E1514" s="5" t="str">
        <f>rawTransactionSheet!E1514</f>
        <v>Swift</v>
      </c>
      <c r="F1514" s="5" t="str">
        <f>IFERROR(VLOOKUP(E1514,modelMapping,2,0),E1514)</f>
        <v>Swift</v>
      </c>
      <c r="G1514" s="5" t="str">
        <f>rawTransactionSheet!F1514</f>
        <v>LXI</v>
      </c>
      <c r="H1514" s="1" t="str">
        <f t="shared" si="1"/>
        <v>LXI</v>
      </c>
      <c r="I1514" s="5" t="str">
        <f>rawTransactionSheet!G1514</f>
        <v>2013</v>
      </c>
      <c r="J1514" s="5" t="str">
        <f>rawTransactionSheet!H1514</f>
        <v>355821.0427</v>
      </c>
      <c r="K1514" s="5" t="str">
        <f>rawTransactionSheet!I1514</f>
        <v>80000</v>
      </c>
      <c r="L1514" s="5" t="str">
        <f>rawTransactionSheet!J1514</f>
        <v>2</v>
      </c>
      <c r="M1514" s="5" t="str">
        <f>rawTransactionSheet!K1514</f>
        <v>1</v>
      </c>
      <c r="N1514" s="5" t="str">
        <f>rawTransactionSheet!L1514</f>
        <v>BANGALORE</v>
      </c>
    </row>
    <row r="1515">
      <c r="A1515" s="2">
        <v>42370.0</v>
      </c>
      <c r="B1515" s="5" t="str">
        <f>rawTransactionSheet!B1515</f>
        <v>PrasoonData</v>
      </c>
      <c r="C1515" s="5" t="str">
        <f>rawTransactionSheet!C1515</f>
        <v>Prasoon777</v>
      </c>
      <c r="D1515" s="5" t="str">
        <f>rawTransactionSheet!D1515</f>
        <v>MARUTI SUZUKI</v>
      </c>
      <c r="E1515" s="5" t="str">
        <f>rawTransactionSheet!E1515</f>
        <v>Swift</v>
      </c>
      <c r="F1515" s="5" t="str">
        <f>IFERROR(VLOOKUP(E1515,modelMapping,2,0),E1515)</f>
        <v>Swift</v>
      </c>
      <c r="G1515" s="5" t="str">
        <f>rawTransactionSheet!F1515</f>
        <v>ZXI</v>
      </c>
      <c r="H1515" s="1" t="str">
        <f t="shared" si="1"/>
        <v>ZXI</v>
      </c>
      <c r="I1515" s="5" t="str">
        <f>rawTransactionSheet!G1515</f>
        <v>2009</v>
      </c>
      <c r="J1515" s="5" t="str">
        <f>rawTransactionSheet!H1515</f>
        <v>355772.4428</v>
      </c>
      <c r="K1515" s="5" t="str">
        <f>rawTransactionSheet!I1515</f>
        <v>80000</v>
      </c>
      <c r="L1515" s="5" t="str">
        <f>rawTransactionSheet!J1515</f>
        <v>6</v>
      </c>
      <c r="M1515" s="5" t="str">
        <f>rawTransactionSheet!K1515</f>
        <v>1</v>
      </c>
      <c r="N1515" s="5" t="str">
        <f>rawTransactionSheet!L1515</f>
        <v>BANGALORE</v>
      </c>
    </row>
    <row r="1516">
      <c r="A1516" s="2">
        <v>42370.0</v>
      </c>
      <c r="B1516" s="5" t="str">
        <f>rawTransactionSheet!B1516</f>
        <v>PrasoonData</v>
      </c>
      <c r="C1516" s="5" t="str">
        <f>rawTransactionSheet!C1516</f>
        <v>Prasoon597</v>
      </c>
      <c r="D1516" s="5" t="str">
        <f>rawTransactionSheet!D1516</f>
        <v>MARUTI SUZUKI</v>
      </c>
      <c r="E1516" s="5" t="str">
        <f>rawTransactionSheet!E1516</f>
        <v>Swift</v>
      </c>
      <c r="F1516" s="5" t="str">
        <f>IFERROR(VLOOKUP(E1516,modelMapping,2,0),E1516)</f>
        <v>Swift</v>
      </c>
      <c r="G1516" s="5" t="str">
        <f>rawTransactionSheet!F1516</f>
        <v>VXI ABS</v>
      </c>
      <c r="H1516" s="1" t="str">
        <f t="shared" si="1"/>
        <v>VXI ABS</v>
      </c>
      <c r="I1516" s="5" t="str">
        <f>rawTransactionSheet!G1516</f>
        <v>2009</v>
      </c>
      <c r="J1516" s="5" t="str">
        <f>rawTransactionSheet!H1516</f>
        <v>355720.6352</v>
      </c>
      <c r="K1516" s="5" t="str">
        <f>rawTransactionSheet!I1516</f>
        <v>40000</v>
      </c>
      <c r="L1516" s="5" t="str">
        <f>rawTransactionSheet!J1516</f>
        <v>6</v>
      </c>
      <c r="M1516" s="5" t="str">
        <f>rawTransactionSheet!K1516</f>
        <v>1</v>
      </c>
      <c r="N1516" s="5" t="str">
        <f>rawTransactionSheet!L1516</f>
        <v>BANGALORE</v>
      </c>
    </row>
    <row r="1517">
      <c r="A1517" s="2">
        <v>42370.0</v>
      </c>
      <c r="B1517" s="5" t="str">
        <f>rawTransactionSheet!B1517</f>
        <v>KALYANI MOTORS PVT LTD</v>
      </c>
      <c r="C1517" s="5" t="str">
        <f>rawTransactionSheet!C1517</f>
        <v>KA02ME2760</v>
      </c>
      <c r="D1517" s="5" t="str">
        <f>rawTransactionSheet!D1517</f>
        <v>MARUTI SUZUKI</v>
      </c>
      <c r="E1517" s="5" t="str">
        <f>rawTransactionSheet!E1517</f>
        <v>SWIFT</v>
      </c>
      <c r="F1517" s="5" t="str">
        <f>IFERROR(VLOOKUP(E1517,modelMapping,2,0),E1517)</f>
        <v>SWIFT</v>
      </c>
      <c r="G1517" s="5" t="str">
        <f>rawTransactionSheet!F1517</f>
        <v>VDI</v>
      </c>
      <c r="H1517" s="1" t="str">
        <f t="shared" si="1"/>
        <v>VDI</v>
      </c>
      <c r="I1517" s="5" t="str">
        <f>rawTransactionSheet!G1517</f>
        <v>2010</v>
      </c>
      <c r="J1517" s="5" t="str">
        <f>rawTransactionSheet!H1517</f>
        <v>355500</v>
      </c>
      <c r="K1517" s="5" t="str">
        <f>rawTransactionSheet!I1517</f>
        <v>104515</v>
      </c>
      <c r="L1517" s="5" t="str">
        <f>rawTransactionSheet!J1517</f>
        <v>5</v>
      </c>
      <c r="M1517" s="5" t="str">
        <f>rawTransactionSheet!K1517</f>
        <v>1</v>
      </c>
      <c r="N1517" s="5" t="str">
        <f>rawTransactionSheet!L1517</f>
        <v>BANGALORE</v>
      </c>
    </row>
    <row r="1518">
      <c r="A1518" s="2">
        <v>42370.0</v>
      </c>
      <c r="B1518" s="5" t="str">
        <f>rawTransactionSheet!B1518</f>
        <v>PrasoonData</v>
      </c>
      <c r="C1518" s="5" t="str">
        <f>rawTransactionSheet!C1518</f>
        <v>Prasoon090</v>
      </c>
      <c r="D1518" s="5" t="str">
        <f>rawTransactionSheet!D1518</f>
        <v>MARUTI SUZUKI</v>
      </c>
      <c r="E1518" s="5" t="str">
        <f>rawTransactionSheet!E1518</f>
        <v>Swift</v>
      </c>
      <c r="F1518" s="5" t="str">
        <f>IFERROR(VLOOKUP(E1518,modelMapping,2,0),E1518)</f>
        <v>Swift</v>
      </c>
      <c r="G1518" s="5" t="str">
        <f>rawTransactionSheet!F1518</f>
        <v>GLAM</v>
      </c>
      <c r="H1518" s="1" t="str">
        <f t="shared" si="1"/>
        <v>GLAM</v>
      </c>
      <c r="I1518" s="5" t="str">
        <f>rawTransactionSheet!G1518</f>
        <v>2010</v>
      </c>
      <c r="J1518" s="5" t="str">
        <f>rawTransactionSheet!H1518</f>
        <v>355332.4397</v>
      </c>
      <c r="K1518" s="5" t="str">
        <f>rawTransactionSheet!I1518</f>
        <v>90000</v>
      </c>
      <c r="L1518" s="5" t="str">
        <f>rawTransactionSheet!J1518</f>
        <v>5</v>
      </c>
      <c r="M1518" s="5" t="str">
        <f>rawTransactionSheet!K1518</f>
        <v>1</v>
      </c>
      <c r="N1518" s="5" t="str">
        <f>rawTransactionSheet!L1518</f>
        <v>BANGALORE</v>
      </c>
    </row>
    <row r="1519">
      <c r="A1519" s="2">
        <v>42370.0</v>
      </c>
      <c r="B1519" s="5" t="str">
        <f>rawTransactionSheet!B1519</f>
        <v>NandiBid</v>
      </c>
      <c r="C1519" s="5" t="str">
        <f>rawTransactionSheet!C1519</f>
        <v>116853</v>
      </c>
      <c r="D1519" s="5" t="str">
        <f>rawTransactionSheet!D1519</f>
        <v>CHEVROLET</v>
      </c>
      <c r="E1519" s="5" t="str">
        <f>rawTransactionSheet!E1519</f>
        <v>Beat</v>
      </c>
      <c r="F1519" s="5" t="str">
        <f>IFERROR(VLOOKUP(E1519,modelMapping,2,0),E1519)</f>
        <v>Beat</v>
      </c>
      <c r="G1519" s="5" t="str">
        <f>rawTransactionSheet!F1519</f>
        <v>LS Diesel</v>
      </c>
      <c r="H1519" s="1" t="str">
        <f t="shared" si="1"/>
        <v>LS Diesel</v>
      </c>
      <c r="I1519" s="5" t="str">
        <f>rawTransactionSheet!G1519</f>
        <v>2013</v>
      </c>
      <c r="J1519" s="5" t="str">
        <f>rawTransactionSheet!H1519</f>
        <v>355200</v>
      </c>
      <c r="K1519" s="5" t="str">
        <f>rawTransactionSheet!I1519</f>
        <v>69803</v>
      </c>
      <c r="L1519" s="5" t="str">
        <f>rawTransactionSheet!J1519</f>
        <v>3</v>
      </c>
      <c r="M1519" s="5" t="str">
        <f>rawTransactionSheet!K1519</f>
        <v>1</v>
      </c>
      <c r="N1519" s="5" t="str">
        <f>rawTransactionSheet!L1519</f>
        <v>BANGALORE</v>
      </c>
      <c r="O1519" s="1" t="str">
        <f t="shared" ref="O1519:O1525" si="92">VALUE(C1519)</f>
        <v>116853</v>
      </c>
      <c r="P1519" s="1" t="str">
        <f>MATCH(O1519,rawBidData!$A$2:$A$146,0)</f>
        <v>#N/A</v>
      </c>
    </row>
    <row r="1520">
      <c r="A1520" s="2">
        <v>42370.0</v>
      </c>
      <c r="B1520" s="5" t="str">
        <f>rawTransactionSheet!B1520</f>
        <v>NandiBid</v>
      </c>
      <c r="C1520" s="5" t="str">
        <f>rawTransactionSheet!C1520</f>
        <v>127425</v>
      </c>
      <c r="D1520" s="5" t="str">
        <f>rawTransactionSheet!D1520</f>
        <v>CHEVROLET</v>
      </c>
      <c r="E1520" s="5" t="str">
        <f>rawTransactionSheet!E1520</f>
        <v>BEAT</v>
      </c>
      <c r="F1520" s="5" t="str">
        <f>IFERROR(VLOOKUP(E1520,modelMapping,2,0),E1520)</f>
        <v>BEAT</v>
      </c>
      <c r="G1520" s="5" t="str">
        <f>rawTransactionSheet!F1520</f>
        <v>LS Diesel</v>
      </c>
      <c r="H1520" s="1" t="str">
        <f t="shared" si="1"/>
        <v>LS Diesel</v>
      </c>
      <c r="I1520" s="5" t="str">
        <f>rawTransactionSheet!G1520</f>
        <v>2014</v>
      </c>
      <c r="J1520" s="5" t="str">
        <f>rawTransactionSheet!H1520</f>
        <v>355200</v>
      </c>
      <c r="K1520" s="5" t="str">
        <f>rawTransactionSheet!I1520</f>
        <v>22468</v>
      </c>
      <c r="L1520" s="5" t="str">
        <f>rawTransactionSheet!J1520</f>
        <v>2</v>
      </c>
      <c r="M1520" s="5" t="str">
        <f>rawTransactionSheet!K1520</f>
        <v>1</v>
      </c>
      <c r="N1520" s="5" t="str">
        <f>rawTransactionSheet!L1520</f>
        <v>BANGALORE</v>
      </c>
      <c r="O1520" s="1" t="str">
        <f t="shared" si="92"/>
        <v>127425</v>
      </c>
      <c r="P1520" s="1" t="str">
        <f>MATCH(O1520,rawBidData!$A$2:$A$146,0)</f>
        <v>#N/A</v>
      </c>
    </row>
    <row r="1521">
      <c r="A1521" s="2">
        <v>42370.0</v>
      </c>
      <c r="B1521" s="5" t="str">
        <f>rawTransactionSheet!B1521</f>
        <v>NandiBid</v>
      </c>
      <c r="C1521" s="5" t="str">
        <f>rawTransactionSheet!C1521</f>
        <v>117115</v>
      </c>
      <c r="D1521" s="5" t="str">
        <f>rawTransactionSheet!D1521</f>
        <v>FORD</v>
      </c>
      <c r="E1521" s="5" t="str">
        <f>rawTransactionSheet!E1521</f>
        <v>Figo</v>
      </c>
      <c r="F1521" s="5" t="str">
        <f>IFERROR(VLOOKUP(E1521,modelMapping,2,0),E1521)</f>
        <v>Figo</v>
      </c>
      <c r="G1521" s="5" t="str">
        <f>rawTransactionSheet!F1521</f>
        <v>Duratorq Diesel EXI 1.4</v>
      </c>
      <c r="H1521" s="1" t="str">
        <f t="shared" si="1"/>
        <v>Duratorq Diesel EXI 1.4</v>
      </c>
      <c r="I1521" s="5" t="str">
        <f>rawTransactionSheet!G1521</f>
        <v>2013</v>
      </c>
      <c r="J1521" s="5" t="str">
        <f>rawTransactionSheet!H1521</f>
        <v>355200</v>
      </c>
      <c r="K1521" s="5" t="str">
        <f>rawTransactionSheet!I1521</f>
        <v>55523</v>
      </c>
      <c r="L1521" s="5" t="str">
        <f>rawTransactionSheet!J1521</f>
        <v>3</v>
      </c>
      <c r="M1521" s="5" t="str">
        <f>rawTransactionSheet!K1521</f>
        <v>1</v>
      </c>
      <c r="N1521" s="5" t="str">
        <f>rawTransactionSheet!L1521</f>
        <v>BANGALORE</v>
      </c>
      <c r="O1521" s="1" t="str">
        <f t="shared" si="92"/>
        <v>117115</v>
      </c>
      <c r="P1521" s="1" t="str">
        <f>MATCH(O1521,rawBidData!$A$2:$A$146,0)</f>
        <v>#N/A</v>
      </c>
    </row>
    <row r="1522">
      <c r="A1522" s="2">
        <v>42370.0</v>
      </c>
      <c r="B1522" s="5" t="str">
        <f>rawTransactionSheet!B1522</f>
        <v>NandiBid</v>
      </c>
      <c r="C1522" s="5" t="str">
        <f>rawTransactionSheet!C1522</f>
        <v>131888</v>
      </c>
      <c r="D1522" s="5" t="str">
        <f>rawTransactionSheet!D1522</f>
        <v>FORD</v>
      </c>
      <c r="E1522" s="5" t="str">
        <f>rawTransactionSheet!E1522</f>
        <v>FIGO</v>
      </c>
      <c r="F1522" s="5" t="str">
        <f>IFERROR(VLOOKUP(E1522,modelMapping,2,0),E1522)</f>
        <v>FIGO</v>
      </c>
      <c r="G1522" s="5" t="str">
        <f>rawTransactionSheet!F1522</f>
        <v>DURATORQ DIESEL TITANIUM 1.4</v>
      </c>
      <c r="H1522" s="1" t="str">
        <f t="shared" si="1"/>
        <v>DURATORQ DIESEL TITANIUM 1.4</v>
      </c>
      <c r="I1522" s="5" t="str">
        <f>rawTransactionSheet!G1522</f>
        <v>2012</v>
      </c>
      <c r="J1522" s="5" t="str">
        <f>rawTransactionSheet!H1522</f>
        <v>355200</v>
      </c>
      <c r="K1522" s="5" t="str">
        <f>rawTransactionSheet!I1522</f>
        <v>26540</v>
      </c>
      <c r="L1522" s="5" t="str">
        <f>rawTransactionSheet!J1522</f>
        <v>4</v>
      </c>
      <c r="M1522" s="5" t="str">
        <f>rawTransactionSheet!K1522</f>
        <v>2</v>
      </c>
      <c r="N1522" s="5" t="str">
        <f>rawTransactionSheet!L1522</f>
        <v>BANGALORE</v>
      </c>
      <c r="O1522" s="1" t="str">
        <f t="shared" si="92"/>
        <v>131888</v>
      </c>
      <c r="P1522" s="1" t="str">
        <f>MATCH(O1522,rawBidData!$A$2:$A$146,0)</f>
        <v>#N/A</v>
      </c>
    </row>
    <row r="1523">
      <c r="A1523" s="2">
        <v>42370.0</v>
      </c>
      <c r="B1523" s="5" t="str">
        <f>rawTransactionSheet!B1523</f>
        <v>NandiBid</v>
      </c>
      <c r="C1523" s="5" t="str">
        <f>rawTransactionSheet!C1523</f>
        <v>125154</v>
      </c>
      <c r="D1523" s="5" t="str">
        <f>rawTransactionSheet!D1523</f>
        <v>RENAULT</v>
      </c>
      <c r="E1523" s="5" t="str">
        <f>rawTransactionSheet!E1523</f>
        <v>PULSE</v>
      </c>
      <c r="F1523" s="5" t="str">
        <f>IFERROR(VLOOKUP(E1523,modelMapping,2,0),E1523)</f>
        <v>PULSE</v>
      </c>
      <c r="G1523" s="5" t="str">
        <f>rawTransactionSheet!F1523</f>
        <v>RXZ</v>
      </c>
      <c r="H1523" s="1" t="str">
        <f t="shared" si="1"/>
        <v>RXZ</v>
      </c>
      <c r="I1523" s="5" t="str">
        <f>rawTransactionSheet!G1523</f>
        <v>2012</v>
      </c>
      <c r="J1523" s="5" t="str">
        <f>rawTransactionSheet!H1523</f>
        <v>355200</v>
      </c>
      <c r="K1523" s="5" t="str">
        <f>rawTransactionSheet!I1523</f>
        <v>47413</v>
      </c>
      <c r="L1523" s="5" t="str">
        <f>rawTransactionSheet!J1523</f>
        <v>4</v>
      </c>
      <c r="M1523" s="5" t="str">
        <f>rawTransactionSheet!K1523</f>
        <v>1</v>
      </c>
      <c r="N1523" s="5" t="str">
        <f>rawTransactionSheet!L1523</f>
        <v>BANGALORE</v>
      </c>
      <c r="O1523" s="1" t="str">
        <f t="shared" si="92"/>
        <v>125154</v>
      </c>
      <c r="P1523" s="1" t="str">
        <f>MATCH(O1523,rawBidData!$A$2:$A$146,0)</f>
        <v>#N/A</v>
      </c>
    </row>
    <row r="1524">
      <c r="A1524" s="2">
        <v>42370.0</v>
      </c>
      <c r="B1524" s="5" t="str">
        <f>rawTransactionSheet!B1524</f>
        <v>NandiBid</v>
      </c>
      <c r="C1524" s="5" t="str">
        <f>rawTransactionSheet!C1524</f>
        <v>136263</v>
      </c>
      <c r="D1524" s="5" t="str">
        <f>rawTransactionSheet!D1524</f>
        <v>FIAT</v>
      </c>
      <c r="E1524" s="5" t="str">
        <f>rawTransactionSheet!E1524</f>
        <v>PUNTO</v>
      </c>
      <c r="F1524" s="5" t="str">
        <f>IFERROR(VLOOKUP(E1524,modelMapping,2,0),E1524)</f>
        <v>PUNTO</v>
      </c>
      <c r="G1524" s="5" t="str">
        <f>rawTransactionSheet!F1524</f>
        <v>EMOTION 1.3</v>
      </c>
      <c r="H1524" s="1" t="str">
        <f t="shared" si="1"/>
        <v>EMOTION 1.3</v>
      </c>
      <c r="I1524" s="5" t="str">
        <f>rawTransactionSheet!G1524</f>
        <v>2014</v>
      </c>
      <c r="J1524" s="5" t="str">
        <f>rawTransactionSheet!H1524</f>
        <v>355200</v>
      </c>
      <c r="K1524" s="5" t="str">
        <f>rawTransactionSheet!I1524</f>
        <v>13196</v>
      </c>
      <c r="L1524" s="5" t="str">
        <f>rawTransactionSheet!J1524</f>
        <v>2</v>
      </c>
      <c r="M1524" s="5" t="str">
        <f>rawTransactionSheet!K1524</f>
        <v>1</v>
      </c>
      <c r="N1524" s="5" t="str">
        <f>rawTransactionSheet!L1524</f>
        <v>BANGALORE</v>
      </c>
      <c r="O1524" s="1" t="str">
        <f t="shared" si="92"/>
        <v>136263</v>
      </c>
      <c r="P1524" s="1" t="str">
        <f>MATCH(O1524,rawBidData!$A$2:$A$146,0)</f>
        <v>#N/A</v>
      </c>
    </row>
    <row r="1525">
      <c r="A1525" s="2">
        <v>42370.0</v>
      </c>
      <c r="B1525" s="5" t="str">
        <f>rawTransactionSheet!B1525</f>
        <v>NandiBid</v>
      </c>
      <c r="C1525" s="5" t="str">
        <f>rawTransactionSheet!C1525</f>
        <v>122750</v>
      </c>
      <c r="D1525" s="5" t="str">
        <f>rawTransactionSheet!D1525</f>
        <v>MARUTI SUZUKI</v>
      </c>
      <c r="E1525" s="5" t="str">
        <f>rawTransactionSheet!E1525</f>
        <v>Ritz</v>
      </c>
      <c r="F1525" s="5" t="str">
        <f>IFERROR(VLOOKUP(E1525,modelMapping,2,0),E1525)</f>
        <v>Ritz</v>
      </c>
      <c r="G1525" s="5" t="str">
        <f>rawTransactionSheet!F1525</f>
        <v>VDI</v>
      </c>
      <c r="H1525" s="1" t="str">
        <f t="shared" si="1"/>
        <v>VDI</v>
      </c>
      <c r="I1525" s="5" t="str">
        <f>rawTransactionSheet!G1525</f>
        <v>2012</v>
      </c>
      <c r="J1525" s="5" t="str">
        <f>rawTransactionSheet!H1525</f>
        <v>355200</v>
      </c>
      <c r="K1525" s="5" t="str">
        <f>rawTransactionSheet!I1525</f>
        <v>69619</v>
      </c>
      <c r="L1525" s="5" t="str">
        <f>rawTransactionSheet!J1525</f>
        <v>4</v>
      </c>
      <c r="M1525" s="5" t="str">
        <f>rawTransactionSheet!K1525</f>
        <v>1</v>
      </c>
      <c r="N1525" s="5" t="str">
        <f>rawTransactionSheet!L1525</f>
        <v>BANGALORE</v>
      </c>
      <c r="O1525" s="1" t="str">
        <f t="shared" si="92"/>
        <v>122750</v>
      </c>
      <c r="P1525" s="1" t="str">
        <f>MATCH(O1525,rawBidData!$A$2:$A$146,0)</f>
        <v>#N/A</v>
      </c>
    </row>
    <row r="1526">
      <c r="A1526" s="2">
        <v>42370.0</v>
      </c>
      <c r="B1526" s="5" t="str">
        <f>rawTransactionSheet!B1526</f>
        <v>KALYANI MOTORS PVT LTD</v>
      </c>
      <c r="C1526" s="5" t="str">
        <f>rawTransactionSheet!C1526</f>
        <v>KA04MJ9524</v>
      </c>
      <c r="D1526" s="5" t="str">
        <f>rawTransactionSheet!D1526</f>
        <v>MARUTI SUZUKI</v>
      </c>
      <c r="E1526" s="5" t="str">
        <f>rawTransactionSheet!E1526</f>
        <v>Ritz</v>
      </c>
      <c r="F1526" s="5" t="str">
        <f>IFERROR(VLOOKUP(E1526,modelMapping,2,0),E1526)</f>
        <v>Ritz</v>
      </c>
      <c r="G1526" s="5" t="str">
        <f>rawTransactionSheet!F1526</f>
        <v>VDI</v>
      </c>
      <c r="H1526" s="1" t="str">
        <f t="shared" si="1"/>
        <v>VDI</v>
      </c>
      <c r="I1526" s="5" t="str">
        <f>rawTransactionSheet!G1526</f>
        <v>2011</v>
      </c>
      <c r="J1526" s="5" t="str">
        <f>rawTransactionSheet!H1526</f>
        <v>355200</v>
      </c>
      <c r="K1526" s="5" t="str">
        <f>rawTransactionSheet!I1526</f>
        <v>70441</v>
      </c>
      <c r="L1526" s="5" t="str">
        <f>rawTransactionSheet!J1526</f>
        <v>4</v>
      </c>
      <c r="M1526" s="5" t="str">
        <f>rawTransactionSheet!K1526</f>
        <v>2</v>
      </c>
      <c r="N1526" s="5" t="str">
        <f>rawTransactionSheet!L1526</f>
        <v>BANGALORE</v>
      </c>
    </row>
    <row r="1527">
      <c r="A1527" s="2">
        <v>42370.0</v>
      </c>
      <c r="B1527" s="5" t="str">
        <f>rawTransactionSheet!B1527</f>
        <v>KALYANI MOTORS PVT LTD</v>
      </c>
      <c r="C1527" s="5" t="str">
        <f>rawTransactionSheet!C1527</f>
        <v>KA53P1679</v>
      </c>
      <c r="D1527" s="5" t="str">
        <f>rawTransactionSheet!D1527</f>
        <v>MARUTI SUZUKI</v>
      </c>
      <c r="E1527" s="5" t="str">
        <f>rawTransactionSheet!E1527</f>
        <v>Ritz</v>
      </c>
      <c r="F1527" s="5" t="str">
        <f>IFERROR(VLOOKUP(E1527,modelMapping,2,0),E1527)</f>
        <v>Ritz</v>
      </c>
      <c r="G1527" s="5" t="str">
        <f>rawTransactionSheet!F1527</f>
        <v>VDI</v>
      </c>
      <c r="H1527" s="1" t="str">
        <f t="shared" si="1"/>
        <v>VDI</v>
      </c>
      <c r="I1527" s="5" t="str">
        <f>rawTransactionSheet!G1527</f>
        <v>2010</v>
      </c>
      <c r="J1527" s="5" t="str">
        <f>rawTransactionSheet!H1527</f>
        <v>355200</v>
      </c>
      <c r="K1527" s="5" t="str">
        <f>rawTransactionSheet!I1527</f>
        <v>92585</v>
      </c>
      <c r="L1527" s="5" t="str">
        <f>rawTransactionSheet!J1527</f>
        <v>5</v>
      </c>
      <c r="M1527" s="5" t="str">
        <f>rawTransactionSheet!K1527</f>
        <v>1</v>
      </c>
      <c r="N1527" s="5" t="str">
        <f>rawTransactionSheet!L1527</f>
        <v>BANGALORE</v>
      </c>
    </row>
    <row r="1528">
      <c r="A1528" s="2">
        <v>42370.0</v>
      </c>
      <c r="B1528" s="5" t="str">
        <f>rawTransactionSheet!B1528</f>
        <v>NandiBid</v>
      </c>
      <c r="C1528" s="5" t="str">
        <f>rawTransactionSheet!C1528</f>
        <v>122461</v>
      </c>
      <c r="D1528" s="5" t="str">
        <f>rawTransactionSheet!D1528</f>
        <v>MARUTI SUZUKI</v>
      </c>
      <c r="E1528" s="5" t="str">
        <f>rawTransactionSheet!E1528</f>
        <v>Swift</v>
      </c>
      <c r="F1528" s="5" t="str">
        <f>IFERROR(VLOOKUP(E1528,modelMapping,2,0),E1528)</f>
        <v>Swift</v>
      </c>
      <c r="G1528" s="5" t="str">
        <f>rawTransactionSheet!F1528</f>
        <v>VDI</v>
      </c>
      <c r="H1528" s="1" t="str">
        <f t="shared" si="1"/>
        <v>VDI</v>
      </c>
      <c r="I1528" s="5" t="str">
        <f>rawTransactionSheet!G1528</f>
        <v>2010</v>
      </c>
      <c r="J1528" s="5" t="str">
        <f>rawTransactionSheet!H1528</f>
        <v>355200</v>
      </c>
      <c r="K1528" s="5" t="str">
        <f>rawTransactionSheet!I1528</f>
        <v>86369</v>
      </c>
      <c r="L1528" s="5" t="str">
        <f>rawTransactionSheet!J1528</f>
        <v>6</v>
      </c>
      <c r="M1528" s="5" t="str">
        <f>rawTransactionSheet!K1528</f>
        <v>2</v>
      </c>
      <c r="N1528" s="5" t="str">
        <f>rawTransactionSheet!L1528</f>
        <v>BANGALORE</v>
      </c>
      <c r="O1528" s="1" t="str">
        <f t="shared" ref="O1528:O1530" si="93">VALUE(C1528)</f>
        <v>122461</v>
      </c>
      <c r="P1528" s="1" t="str">
        <f>MATCH(O1528,rawBidData!$A$2:$A$146,0)</f>
        <v>#N/A</v>
      </c>
    </row>
    <row r="1529">
      <c r="A1529" s="2">
        <v>42370.0</v>
      </c>
      <c r="B1529" s="5" t="str">
        <f>rawTransactionSheet!B1529</f>
        <v>NandiBid</v>
      </c>
      <c r="C1529" s="5" t="str">
        <f>rawTransactionSheet!C1529</f>
        <v>122461</v>
      </c>
      <c r="D1529" s="5" t="str">
        <f>rawTransactionSheet!D1529</f>
        <v>MARUTI SUZUKI</v>
      </c>
      <c r="E1529" s="5" t="str">
        <f>rawTransactionSheet!E1529</f>
        <v>Swift</v>
      </c>
      <c r="F1529" s="5" t="str">
        <f>IFERROR(VLOOKUP(E1529,modelMapping,2,0),E1529)</f>
        <v>Swift</v>
      </c>
      <c r="G1529" s="5" t="str">
        <f>rawTransactionSheet!F1529</f>
        <v>VDI</v>
      </c>
      <c r="H1529" s="1" t="str">
        <f t="shared" si="1"/>
        <v>VDI</v>
      </c>
      <c r="I1529" s="5" t="str">
        <f>rawTransactionSheet!G1529</f>
        <v>2010</v>
      </c>
      <c r="J1529" s="5" t="str">
        <f>rawTransactionSheet!H1529</f>
        <v>355200</v>
      </c>
      <c r="K1529" s="5" t="str">
        <f>rawTransactionSheet!I1529</f>
        <v>86369</v>
      </c>
      <c r="L1529" s="5" t="str">
        <f>rawTransactionSheet!J1529</f>
        <v>6</v>
      </c>
      <c r="M1529" s="5" t="str">
        <f>rawTransactionSheet!K1529</f>
        <v>2</v>
      </c>
      <c r="N1529" s="5" t="str">
        <f>rawTransactionSheet!L1529</f>
        <v>BANGALORE</v>
      </c>
      <c r="O1529" s="1" t="str">
        <f t="shared" si="93"/>
        <v>122461</v>
      </c>
      <c r="P1529" s="1" t="str">
        <f>MATCH(O1529,rawBidData!$A$2:$A$146,0)</f>
        <v>#N/A</v>
      </c>
    </row>
    <row r="1530">
      <c r="A1530" s="2">
        <v>42370.0</v>
      </c>
      <c r="B1530" s="5" t="str">
        <f>rawTransactionSheet!B1530</f>
        <v>NandiBid</v>
      </c>
      <c r="C1530" s="5" t="str">
        <f>rawTransactionSheet!C1530</f>
        <v>126092</v>
      </c>
      <c r="D1530" s="5" t="str">
        <f>rawTransactionSheet!D1530</f>
        <v>MARUTI SUZUKI</v>
      </c>
      <c r="E1530" s="5" t="str">
        <f>rawTransactionSheet!E1530</f>
        <v>SWIFT</v>
      </c>
      <c r="F1530" s="5" t="str">
        <f>IFERROR(VLOOKUP(E1530,modelMapping,2,0),E1530)</f>
        <v>SWIFT</v>
      </c>
      <c r="G1530" s="5" t="str">
        <f>rawTransactionSheet!F1530</f>
        <v>VDI ABS</v>
      </c>
      <c r="H1530" s="1" t="str">
        <f t="shared" si="1"/>
        <v>VDI ABS</v>
      </c>
      <c r="I1530" s="5" t="str">
        <f>rawTransactionSheet!G1530</f>
        <v>2009</v>
      </c>
      <c r="J1530" s="5" t="str">
        <f>rawTransactionSheet!H1530</f>
        <v>355200</v>
      </c>
      <c r="K1530" s="5" t="str">
        <f>rawTransactionSheet!I1530</f>
        <v>83374</v>
      </c>
      <c r="L1530" s="5" t="str">
        <f>rawTransactionSheet!J1530</f>
        <v>7</v>
      </c>
      <c r="M1530" s="5" t="str">
        <f>rawTransactionSheet!K1530</f>
        <v>1</v>
      </c>
      <c r="N1530" s="5" t="str">
        <f>rawTransactionSheet!L1530</f>
        <v>BANGALORE</v>
      </c>
      <c r="O1530" s="1" t="str">
        <f t="shared" si="93"/>
        <v>126092</v>
      </c>
      <c r="P1530" s="1" t="str">
        <f>MATCH(O1530,rawBidData!$A$2:$A$146,0)</f>
        <v>86</v>
      </c>
    </row>
    <row r="1531">
      <c r="A1531" s="2">
        <v>42370.0</v>
      </c>
      <c r="B1531" s="5" t="str">
        <f>rawTransactionSheet!B1531</f>
        <v>KALYANI MOTORS PVT LTD</v>
      </c>
      <c r="C1531" s="5" t="str">
        <f>rawTransactionSheet!C1531</f>
        <v>KA02MF5027</v>
      </c>
      <c r="D1531" s="5" t="str">
        <f>rawTransactionSheet!D1531</f>
        <v>MARUTI SUZUKI</v>
      </c>
      <c r="E1531" s="5" t="str">
        <f>rawTransactionSheet!E1531</f>
        <v>SWIFT</v>
      </c>
      <c r="F1531" s="5" t="str">
        <f>IFERROR(VLOOKUP(E1531,modelMapping,2,0),E1531)</f>
        <v>SWIFT</v>
      </c>
      <c r="G1531" s="5" t="str">
        <f>rawTransactionSheet!F1531</f>
        <v>VXI</v>
      </c>
      <c r="H1531" s="1" t="str">
        <f t="shared" si="1"/>
        <v>VXI</v>
      </c>
      <c r="I1531" s="5" t="str">
        <f>rawTransactionSheet!G1531</f>
        <v>2011</v>
      </c>
      <c r="J1531" s="5" t="str">
        <f>rawTransactionSheet!H1531</f>
        <v>355200</v>
      </c>
      <c r="K1531" s="5" t="str">
        <f>rawTransactionSheet!I1531</f>
        <v>76798</v>
      </c>
      <c r="L1531" s="5" t="str">
        <f>rawTransactionSheet!J1531</f>
        <v>4</v>
      </c>
      <c r="M1531" s="5" t="str">
        <f>rawTransactionSheet!K1531</f>
        <v>2</v>
      </c>
      <c r="N1531" s="5" t="str">
        <f>rawTransactionSheet!L1531</f>
        <v>BANGALORE</v>
      </c>
    </row>
    <row r="1532">
      <c r="A1532" s="2">
        <v>42370.0</v>
      </c>
      <c r="B1532" s="5" t="str">
        <f>rawTransactionSheet!B1532</f>
        <v>Pratham</v>
      </c>
      <c r="C1532" s="5" t="str">
        <f>rawTransactionSheet!C1532</f>
        <v>475</v>
      </c>
      <c r="D1532" s="5" t="str">
        <f>rawTransactionSheet!D1532</f>
        <v>MARUTI SUZUKI</v>
      </c>
      <c r="E1532" s="5" t="str">
        <f>rawTransactionSheet!E1532</f>
        <v>Swift</v>
      </c>
      <c r="F1532" s="5" t="str">
        <f>IFERROR(VLOOKUP(E1532,modelMapping,2,0),E1532)</f>
        <v>Swift</v>
      </c>
      <c r="G1532" s="5" t="str">
        <f>rawTransactionSheet!F1532</f>
        <v>ZXI</v>
      </c>
      <c r="H1532" s="1" t="str">
        <f t="shared" si="1"/>
        <v>ZXI</v>
      </c>
      <c r="I1532" s="5" t="str">
        <f>rawTransactionSheet!G1532</f>
        <v>2008</v>
      </c>
      <c r="J1532" s="5" t="str">
        <f>rawTransactionSheet!H1532</f>
        <v>355200</v>
      </c>
      <c r="K1532" s="5" t="str">
        <f>rawTransactionSheet!I1532</f>
        <v>55939.76728</v>
      </c>
      <c r="L1532" s="5" t="str">
        <f>rawTransactionSheet!J1532</f>
        <v>6.99247091</v>
      </c>
      <c r="M1532" s="5" t="str">
        <f>rawTransactionSheet!K1532</f>
        <v>2</v>
      </c>
      <c r="N1532" s="5" t="str">
        <f>rawTransactionSheet!L1532</f>
        <v>BANGALORE</v>
      </c>
    </row>
    <row r="1533">
      <c r="A1533" s="2">
        <v>42370.0</v>
      </c>
      <c r="B1533" s="5" t="str">
        <f>rawTransactionSheet!B1533</f>
        <v>RNS</v>
      </c>
      <c r="C1533" s="5" t="str">
        <f>rawTransactionSheet!C1533</f>
        <v>KA01MF6195</v>
      </c>
      <c r="D1533" s="5" t="str">
        <f>rawTransactionSheet!D1533</f>
        <v>MARUTI SUZUKI</v>
      </c>
      <c r="E1533" s="5" t="str">
        <f>rawTransactionSheet!E1533</f>
        <v>Swift Dzire</v>
      </c>
      <c r="F1533" s="5" t="str">
        <f>IFERROR(VLOOKUP(E1533,modelMapping,2,0),E1533)</f>
        <v>Swift Dzire</v>
      </c>
      <c r="G1533" s="5" t="str">
        <f>rawTransactionSheet!F1533</f>
        <v>LDi</v>
      </c>
      <c r="H1533" s="1" t="str">
        <f t="shared" si="1"/>
        <v>LDi</v>
      </c>
      <c r="I1533" s="5" t="str">
        <f>rawTransactionSheet!G1533</f>
        <v>2010</v>
      </c>
      <c r="J1533" s="5" t="str">
        <f>rawTransactionSheet!H1533</f>
        <v>355200</v>
      </c>
      <c r="K1533" s="5" t="str">
        <f>rawTransactionSheet!I1533</f>
        <v>141141</v>
      </c>
      <c r="L1533" s="5" t="str">
        <f>rawTransactionSheet!J1533</f>
        <v>5.57260274</v>
      </c>
      <c r="M1533" s="5" t="str">
        <f>rawTransactionSheet!K1533</f>
        <v>2</v>
      </c>
      <c r="N1533" s="5" t="str">
        <f>rawTransactionSheet!L1533</f>
        <v>BANGALORE</v>
      </c>
    </row>
    <row r="1534">
      <c r="A1534" s="2">
        <v>42370.0</v>
      </c>
      <c r="B1534" s="5" t="str">
        <f>rawTransactionSheet!B1534</f>
        <v>RNS</v>
      </c>
      <c r="C1534" s="5" t="str">
        <f>rawTransactionSheet!C1534</f>
        <v>KA02MD1552</v>
      </c>
      <c r="D1534" s="5" t="str">
        <f>rawTransactionSheet!D1534</f>
        <v>MARUTI SUZUKI</v>
      </c>
      <c r="E1534" s="5" t="str">
        <f>rawTransactionSheet!E1534</f>
        <v>Swift Dzire</v>
      </c>
      <c r="F1534" s="5" t="str">
        <f>IFERROR(VLOOKUP(E1534,modelMapping,2,0),E1534)</f>
        <v>Swift Dzire</v>
      </c>
      <c r="G1534" s="5" t="str">
        <f>rawTransactionSheet!F1534</f>
        <v>VXI</v>
      </c>
      <c r="H1534" s="1" t="str">
        <f t="shared" si="1"/>
        <v>VXI</v>
      </c>
      <c r="I1534" s="5" t="str">
        <f>rawTransactionSheet!G1534</f>
        <v>2008</v>
      </c>
      <c r="J1534" s="5" t="str">
        <f>rawTransactionSheet!H1534</f>
        <v>355200</v>
      </c>
      <c r="K1534" s="5" t="str">
        <f>rawTransactionSheet!I1534</f>
        <v>81812</v>
      </c>
      <c r="L1534" s="5" t="str">
        <f>rawTransactionSheet!J1534</f>
        <v>7.668493151</v>
      </c>
      <c r="M1534" s="5" t="str">
        <f>rawTransactionSheet!K1534</f>
        <v>2</v>
      </c>
      <c r="N1534" s="5" t="str">
        <f>rawTransactionSheet!L1534</f>
        <v>BANGALORE</v>
      </c>
    </row>
    <row r="1535">
      <c r="A1535" s="2">
        <v>42370.0</v>
      </c>
      <c r="B1535" s="5" t="str">
        <f>rawTransactionSheet!B1535</f>
        <v>NandiBid</v>
      </c>
      <c r="C1535" s="5" t="str">
        <f>rawTransactionSheet!C1535</f>
        <v>117088</v>
      </c>
      <c r="D1535" s="5" t="str">
        <f>rawTransactionSheet!D1535</f>
        <v>MARUTI SUZUKI</v>
      </c>
      <c r="E1535" s="5" t="str">
        <f>rawTransactionSheet!E1535</f>
        <v>Swift DZire</v>
      </c>
      <c r="F1535" s="5" t="str">
        <f>IFERROR(VLOOKUP(E1535,modelMapping,2,0),E1535)</f>
        <v>Swift DZire</v>
      </c>
      <c r="G1535" s="5" t="str">
        <f>rawTransactionSheet!F1535</f>
        <v>ZDI</v>
      </c>
      <c r="H1535" s="1" t="str">
        <f t="shared" si="1"/>
        <v>ZDI</v>
      </c>
      <c r="I1535" s="5" t="str">
        <f>rawTransactionSheet!G1535</f>
        <v>2009</v>
      </c>
      <c r="J1535" s="5" t="str">
        <f>rawTransactionSheet!H1535</f>
        <v>355200</v>
      </c>
      <c r="K1535" s="5" t="str">
        <f>rawTransactionSheet!I1535</f>
        <v>92221</v>
      </c>
      <c r="L1535" s="5" t="str">
        <f>rawTransactionSheet!J1535</f>
        <v>7</v>
      </c>
      <c r="M1535" s="5" t="str">
        <f>rawTransactionSheet!K1535</f>
        <v>1</v>
      </c>
      <c r="N1535" s="5" t="str">
        <f>rawTransactionSheet!L1535</f>
        <v>BANGALORE</v>
      </c>
      <c r="O1535" s="1" t="str">
        <f t="shared" ref="O1535:O1542" si="94">VALUE(C1535)</f>
        <v>117088</v>
      </c>
      <c r="P1535" s="1" t="str">
        <f>MATCH(O1535,rawBidData!$A$2:$A$146,0)</f>
        <v>#N/A</v>
      </c>
    </row>
    <row r="1536">
      <c r="A1536" s="2">
        <v>42370.0</v>
      </c>
      <c r="B1536" s="5" t="str">
        <f>rawTransactionSheet!B1536</f>
        <v>NandiBid</v>
      </c>
      <c r="C1536" s="5" t="str">
        <f>rawTransactionSheet!C1536</f>
        <v>123619</v>
      </c>
      <c r="D1536" s="5" t="str">
        <f>rawTransactionSheet!D1536</f>
        <v>MARUTI SUZUKI</v>
      </c>
      <c r="E1536" s="5" t="str">
        <f>rawTransactionSheet!E1536</f>
        <v>Wagon R 1.0</v>
      </c>
      <c r="F1536" s="1" t="str">
        <f>IFERROR(VLOOKUP(E1536,modelMapping,2,0),E1536)</f>
        <v>Wagon R</v>
      </c>
      <c r="G1536" s="5" t="str">
        <f>rawTransactionSheet!F1536</f>
        <v>VXI</v>
      </c>
      <c r="H1536" s="1" t="str">
        <f t="shared" si="1"/>
        <v>VXI</v>
      </c>
      <c r="I1536" s="5" t="str">
        <f>rawTransactionSheet!G1536</f>
        <v>2013</v>
      </c>
      <c r="J1536" s="5" t="str">
        <f>rawTransactionSheet!H1536</f>
        <v>355200</v>
      </c>
      <c r="K1536" s="5" t="str">
        <f>rawTransactionSheet!I1536</f>
        <v>29812</v>
      </c>
      <c r="L1536" s="5" t="str">
        <f>rawTransactionSheet!J1536</f>
        <v>3</v>
      </c>
      <c r="M1536" s="5" t="str">
        <f>rawTransactionSheet!K1536</f>
        <v>1</v>
      </c>
      <c r="N1536" s="5" t="str">
        <f>rawTransactionSheet!L1536</f>
        <v>BANGALORE</v>
      </c>
      <c r="O1536" s="1" t="str">
        <f t="shared" si="94"/>
        <v>123619</v>
      </c>
      <c r="P1536" s="1" t="str">
        <f>MATCH(O1536,rawBidData!$A$2:$A$146,0)</f>
        <v>#N/A</v>
      </c>
    </row>
    <row r="1537">
      <c r="A1537" s="2">
        <v>42370.0</v>
      </c>
      <c r="B1537" s="5" t="str">
        <f>rawTransactionSheet!B1537</f>
        <v>NandiBid</v>
      </c>
      <c r="C1537" s="5" t="str">
        <f>rawTransactionSheet!C1537</f>
        <v>118864</v>
      </c>
      <c r="D1537" s="5" t="str">
        <f>rawTransactionSheet!D1537</f>
        <v>MARUTI SUZUKI</v>
      </c>
      <c r="E1537" s="5" t="str">
        <f>rawTransactionSheet!E1537</f>
        <v>Wagon R 1.0</v>
      </c>
      <c r="F1537" s="1" t="str">
        <f>IFERROR(VLOOKUP(E1537,modelMapping,2,0),E1537)</f>
        <v>Wagon R</v>
      </c>
      <c r="G1537" s="5" t="str">
        <f>rawTransactionSheet!F1537</f>
        <v>VXI</v>
      </c>
      <c r="H1537" s="1" t="str">
        <f t="shared" si="1"/>
        <v>VXI</v>
      </c>
      <c r="I1537" s="5" t="str">
        <f>rawTransactionSheet!G1537</f>
        <v>2014</v>
      </c>
      <c r="J1537" s="5" t="str">
        <f>rawTransactionSheet!H1537</f>
        <v>355200</v>
      </c>
      <c r="K1537" s="5" t="str">
        <f>rawTransactionSheet!I1537</f>
        <v>19420</v>
      </c>
      <c r="L1537" s="5" t="str">
        <f>rawTransactionSheet!J1537</f>
        <v>2</v>
      </c>
      <c r="M1537" s="5" t="str">
        <f>rawTransactionSheet!K1537</f>
        <v>2</v>
      </c>
      <c r="N1537" s="5" t="str">
        <f>rawTransactionSheet!L1537</f>
        <v>BANGALORE</v>
      </c>
      <c r="O1537" s="1" t="str">
        <f t="shared" si="94"/>
        <v>118864</v>
      </c>
      <c r="P1537" s="1" t="str">
        <f>MATCH(O1537,rawBidData!$A$2:$A$146,0)</f>
        <v>#N/A</v>
      </c>
    </row>
    <row r="1538">
      <c r="A1538" s="2">
        <v>42370.0</v>
      </c>
      <c r="B1538" s="5" t="str">
        <f>rawTransactionSheet!B1538</f>
        <v>NandiBid</v>
      </c>
      <c r="C1538" s="5" t="str">
        <f>rawTransactionSheet!C1538</f>
        <v>118864</v>
      </c>
      <c r="D1538" s="5" t="str">
        <f>rawTransactionSheet!D1538</f>
        <v>MARUTI SUZUKI</v>
      </c>
      <c r="E1538" s="5" t="str">
        <f>rawTransactionSheet!E1538</f>
        <v>Wagon R 1.0</v>
      </c>
      <c r="F1538" s="1" t="str">
        <f>IFERROR(VLOOKUP(E1538,modelMapping,2,0),E1538)</f>
        <v>Wagon R</v>
      </c>
      <c r="G1538" s="5" t="str">
        <f>rawTransactionSheet!F1538</f>
        <v>VXI</v>
      </c>
      <c r="H1538" s="1" t="str">
        <f t="shared" si="1"/>
        <v>VXI</v>
      </c>
      <c r="I1538" s="5" t="str">
        <f>rawTransactionSheet!G1538</f>
        <v>2014</v>
      </c>
      <c r="J1538" s="5" t="str">
        <f>rawTransactionSheet!H1538</f>
        <v>355200</v>
      </c>
      <c r="K1538" s="5" t="str">
        <f>rawTransactionSheet!I1538</f>
        <v>19420</v>
      </c>
      <c r="L1538" s="5" t="str">
        <f>rawTransactionSheet!J1538</f>
        <v>2</v>
      </c>
      <c r="M1538" s="5" t="str">
        <f>rawTransactionSheet!K1538</f>
        <v>2</v>
      </c>
      <c r="N1538" s="5" t="str">
        <f>rawTransactionSheet!L1538</f>
        <v>BANGALORE</v>
      </c>
      <c r="O1538" s="1" t="str">
        <f t="shared" si="94"/>
        <v>118864</v>
      </c>
      <c r="P1538" s="1" t="str">
        <f>MATCH(O1538,rawBidData!$A$2:$A$146,0)</f>
        <v>#N/A</v>
      </c>
    </row>
    <row r="1539">
      <c r="A1539" s="2">
        <v>42370.0</v>
      </c>
      <c r="B1539" s="5" t="str">
        <f>rawTransactionSheet!B1539</f>
        <v>NandiBid</v>
      </c>
      <c r="C1539" s="7" t="str">
        <f>rawTransactionSheet!C1539</f>
        <v>131888</v>
      </c>
      <c r="D1539" s="5" t="str">
        <f>rawTransactionSheet!D1539</f>
        <v>FORD</v>
      </c>
      <c r="E1539" s="5" t="str">
        <f>rawTransactionSheet!E1539</f>
        <v>FIGO</v>
      </c>
      <c r="F1539" s="5" t="str">
        <f>IFERROR(VLOOKUP(E1539,modelMapping,2,0),E1539)</f>
        <v>FIGO</v>
      </c>
      <c r="G1539" s="5" t="str">
        <f>rawTransactionSheet!F1539</f>
        <v>Duratorq Diesel Titanium 1.4</v>
      </c>
      <c r="H1539" s="1" t="str">
        <f t="shared" si="1"/>
        <v>Duratorq Diesel Titanium 1.4</v>
      </c>
      <c r="I1539" s="5" t="str">
        <f>rawTransactionSheet!G1539</f>
        <v>2012</v>
      </c>
      <c r="J1539" s="5" t="str">
        <f>rawTransactionSheet!H1539</f>
        <v>355200</v>
      </c>
      <c r="K1539" s="5" t="str">
        <f>rawTransactionSheet!I1539</f>
        <v>26540</v>
      </c>
      <c r="L1539" s="5" t="str">
        <f>rawTransactionSheet!J1539</f>
        <v>4</v>
      </c>
      <c r="M1539" s="5" t="str">
        <f>rawTransactionSheet!K1539</f>
        <v>2</v>
      </c>
      <c r="N1539" s="5" t="str">
        <f>rawTransactionSheet!L1539</f>
        <v>BANGALORE</v>
      </c>
      <c r="O1539" s="1" t="str">
        <f t="shared" si="94"/>
        <v>131888</v>
      </c>
      <c r="P1539" s="1" t="str">
        <f>MATCH(O1539,rawBidData!$A$2:$A$146,0)</f>
        <v>#N/A</v>
      </c>
    </row>
    <row r="1540">
      <c r="A1540" s="2">
        <v>42370.0</v>
      </c>
      <c r="B1540" s="5" t="str">
        <f>rawTransactionSheet!B1540</f>
        <v>NandiBid</v>
      </c>
      <c r="C1540" s="7" t="str">
        <f>rawTransactionSheet!C1540</f>
        <v>136263</v>
      </c>
      <c r="D1540" s="5" t="str">
        <f>rawTransactionSheet!D1540</f>
        <v>FIAT</v>
      </c>
      <c r="E1540" s="5" t="str">
        <f>rawTransactionSheet!E1540</f>
        <v>PUNTO</v>
      </c>
      <c r="F1540" s="5" t="str">
        <f>IFERROR(VLOOKUP(E1540,modelMapping,2,0),E1540)</f>
        <v>PUNTO</v>
      </c>
      <c r="G1540" s="5" t="str">
        <f>rawTransactionSheet!F1540</f>
        <v>Emotion 1.3</v>
      </c>
      <c r="H1540" s="1" t="str">
        <f t="shared" si="1"/>
        <v>Emotion 1.3</v>
      </c>
      <c r="I1540" s="5" t="str">
        <f>rawTransactionSheet!G1540</f>
        <v>2014</v>
      </c>
      <c r="J1540" s="5" t="str">
        <f>rawTransactionSheet!H1540</f>
        <v>355200</v>
      </c>
      <c r="K1540" s="5" t="str">
        <f>rawTransactionSheet!I1540</f>
        <v>13196</v>
      </c>
      <c r="L1540" s="5" t="str">
        <f>rawTransactionSheet!J1540</f>
        <v>2</v>
      </c>
      <c r="M1540" s="5" t="str">
        <f>rawTransactionSheet!K1540</f>
        <v>1</v>
      </c>
      <c r="N1540" s="5" t="str">
        <f>rawTransactionSheet!L1540</f>
        <v>BANGALORE</v>
      </c>
      <c r="O1540" s="1" t="str">
        <f t="shared" si="94"/>
        <v>136263</v>
      </c>
      <c r="P1540" s="1" t="str">
        <f>MATCH(O1540,rawBidData!$A$2:$A$146,0)</f>
        <v>#N/A</v>
      </c>
    </row>
    <row r="1541">
      <c r="A1541" s="2">
        <v>42370.0</v>
      </c>
      <c r="B1541" s="5" t="str">
        <f>rawTransactionSheet!B1541</f>
        <v>NandiBid</v>
      </c>
      <c r="C1541" s="7" t="str">
        <f>rawTransactionSheet!C1541</f>
        <v>140157</v>
      </c>
      <c r="D1541" s="5" t="str">
        <f>rawTransactionSheet!D1541</f>
        <v>MARUTI SUZUKI</v>
      </c>
      <c r="E1541" s="5" t="str">
        <f>rawTransactionSheet!E1541</f>
        <v>SWIFT</v>
      </c>
      <c r="F1541" s="5" t="str">
        <f>IFERROR(VLOOKUP(E1541,modelMapping,2,0),E1541)</f>
        <v>SWIFT</v>
      </c>
      <c r="G1541" s="5" t="str">
        <f>rawTransactionSheet!F1541</f>
        <v>VDi</v>
      </c>
      <c r="H1541" s="1" t="str">
        <f t="shared" si="1"/>
        <v>VDi</v>
      </c>
      <c r="I1541" s="5" t="str">
        <f>rawTransactionSheet!G1541</f>
        <v>2009</v>
      </c>
      <c r="J1541" s="5" t="str">
        <f>rawTransactionSheet!H1541</f>
        <v>355200</v>
      </c>
      <c r="K1541" s="5" t="str">
        <f>rawTransactionSheet!I1541</f>
        <v>71977</v>
      </c>
      <c r="L1541" s="5" t="str">
        <f>rawTransactionSheet!J1541</f>
        <v>7</v>
      </c>
      <c r="M1541" s="5" t="str">
        <f>rawTransactionSheet!K1541</f>
        <v>1</v>
      </c>
      <c r="N1541" s="5" t="str">
        <f>rawTransactionSheet!L1541</f>
        <v>BANGALORE</v>
      </c>
      <c r="O1541" s="1" t="str">
        <f t="shared" si="94"/>
        <v>140157</v>
      </c>
      <c r="P1541" s="1" t="str">
        <f>MATCH(O1541,rawBidData!$A$2:$A$146,0)</f>
        <v>#N/A</v>
      </c>
    </row>
    <row r="1542">
      <c r="A1542" s="2">
        <v>42370.0</v>
      </c>
      <c r="B1542" s="5" t="str">
        <f>rawTransactionSheet!B1542</f>
        <v>NandiBid</v>
      </c>
      <c r="C1542" s="7" t="str">
        <f>rawTransactionSheet!C1542</f>
        <v>140574</v>
      </c>
      <c r="D1542" s="5" t="str">
        <f>rawTransactionSheet!D1542</f>
        <v>HONDA</v>
      </c>
      <c r="E1542" s="5" t="str">
        <f>rawTransactionSheet!E1542</f>
        <v>CITY ZX</v>
      </c>
      <c r="F1542" s="5" t="str">
        <f>IFERROR(VLOOKUP(E1542,modelMapping,2,0),E1542)</f>
        <v>CITY ZX</v>
      </c>
      <c r="G1542" s="5" t="str">
        <f>rawTransactionSheet!F1542</f>
        <v>VTEC</v>
      </c>
      <c r="H1542" s="1" t="str">
        <f t="shared" si="1"/>
        <v>VTEC</v>
      </c>
      <c r="I1542" s="5" t="str">
        <f>rawTransactionSheet!G1542</f>
        <v>2008</v>
      </c>
      <c r="J1542" s="5" t="str">
        <f>rawTransactionSheet!H1542</f>
        <v>355200</v>
      </c>
      <c r="K1542" s="5" t="str">
        <f>rawTransactionSheet!I1542</f>
        <v>52580</v>
      </c>
      <c r="L1542" s="5" t="str">
        <f>rawTransactionSheet!J1542</f>
        <v>8</v>
      </c>
      <c r="M1542" s="5" t="str">
        <f>rawTransactionSheet!K1542</f>
        <v>1</v>
      </c>
      <c r="N1542" s="5" t="str">
        <f>rawTransactionSheet!L1542</f>
        <v>BANGALORE</v>
      </c>
      <c r="O1542" s="1" t="str">
        <f t="shared" si="94"/>
        <v>140574</v>
      </c>
      <c r="P1542" s="1" t="str">
        <f>MATCH(O1542,rawBidData!$A$2:$A$146,0)</f>
        <v>#N/A</v>
      </c>
    </row>
    <row r="1543">
      <c r="A1543" s="2">
        <v>42370.0</v>
      </c>
      <c r="B1543" s="5" t="str">
        <f>rawTransactionSheet!B1543</f>
        <v>PrasoonData</v>
      </c>
      <c r="C1543" s="5" t="str">
        <f>rawTransactionSheet!C1543</f>
        <v>Prasoon295</v>
      </c>
      <c r="D1543" s="5" t="str">
        <f>rawTransactionSheet!D1543</f>
        <v>MARUTI SUZUKI</v>
      </c>
      <c r="E1543" s="5" t="str">
        <f>rawTransactionSheet!E1543</f>
        <v>Swift</v>
      </c>
      <c r="F1543" s="5" t="str">
        <f>IFERROR(VLOOKUP(E1543,modelMapping,2,0),E1543)</f>
        <v>Swift</v>
      </c>
      <c r="G1543" s="5" t="str">
        <f>rawTransactionSheet!F1543</f>
        <v>LXI</v>
      </c>
      <c r="H1543" s="1" t="str">
        <f t="shared" si="1"/>
        <v>LXI</v>
      </c>
      <c r="I1543" s="5" t="str">
        <f>rawTransactionSheet!G1543</f>
        <v>2012</v>
      </c>
      <c r="J1543" s="5" t="str">
        <f>rawTransactionSheet!H1543</f>
        <v>355111.7416</v>
      </c>
      <c r="K1543" s="5" t="str">
        <f>rawTransactionSheet!I1543</f>
        <v>60000</v>
      </c>
      <c r="L1543" s="5" t="str">
        <f>rawTransactionSheet!J1543</f>
        <v>3</v>
      </c>
      <c r="M1543" s="5" t="str">
        <f>rawTransactionSheet!K1543</f>
        <v>1</v>
      </c>
      <c r="N1543" s="5" t="str">
        <f>rawTransactionSheet!L1543</f>
        <v>BANGALORE</v>
      </c>
    </row>
    <row r="1544">
      <c r="A1544" s="2">
        <v>42370.0</v>
      </c>
      <c r="B1544" s="5" t="str">
        <f>rawTransactionSheet!B1544</f>
        <v>DelCalling</v>
      </c>
      <c r="C1544" s="5" t="str">
        <f>rawTransactionSheet!C1544</f>
        <v>85935</v>
      </c>
      <c r="D1544" s="5" t="str">
        <f>rawTransactionSheet!D1544</f>
        <v>HYUNDAI</v>
      </c>
      <c r="E1544" s="5" t="str">
        <f>rawTransactionSheet!E1544</f>
        <v>i20</v>
      </c>
      <c r="F1544" s="5" t="str">
        <f>IFERROR(VLOOKUP(E1544,modelMapping,2,0),E1544)</f>
        <v>i20</v>
      </c>
      <c r="G1544" s="5" t="str">
        <f>rawTransactionSheet!F1544</f>
        <v>Asta 1.2</v>
      </c>
      <c r="H1544" s="1" t="str">
        <f t="shared" si="1"/>
        <v>Asta 1.2</v>
      </c>
      <c r="I1544" s="5" t="str">
        <f>rawTransactionSheet!G1544</f>
        <v>2009</v>
      </c>
      <c r="J1544" s="5" t="str">
        <f>rawTransactionSheet!H1544</f>
        <v>355000</v>
      </c>
      <c r="K1544" s="5" t="str">
        <f>rawTransactionSheet!I1544</f>
        <v>59714</v>
      </c>
      <c r="L1544" s="5" t="str">
        <f>rawTransactionSheet!J1544</f>
        <v>6</v>
      </c>
      <c r="M1544" s="5" t="str">
        <f>rawTransactionSheet!K1544</f>
        <v>2</v>
      </c>
      <c r="N1544" s="5" t="str">
        <f>rawTransactionSheet!L1544</f>
        <v>BANGALORE</v>
      </c>
    </row>
    <row r="1545">
      <c r="A1545" s="2">
        <v>42370.0</v>
      </c>
      <c r="B1545" s="5" t="str">
        <f>rawTransactionSheet!B1545</f>
        <v>KALYANI MOTORS PVT LTD</v>
      </c>
      <c r="C1545" s="5" t="str">
        <f>rawTransactionSheet!C1545</f>
        <v>KA01MG5826</v>
      </c>
      <c r="D1545" s="5" t="str">
        <f>rawTransactionSheet!D1545</f>
        <v>MARUTI SUZUKI</v>
      </c>
      <c r="E1545" s="5" t="str">
        <f>rawTransactionSheet!E1545</f>
        <v>Ritz</v>
      </c>
      <c r="F1545" s="5" t="str">
        <f>IFERROR(VLOOKUP(E1545,modelMapping,2,0),E1545)</f>
        <v>Ritz</v>
      </c>
      <c r="G1545" s="5" t="str">
        <f>rawTransactionSheet!F1545</f>
        <v>VDI</v>
      </c>
      <c r="H1545" s="1" t="str">
        <f t="shared" si="1"/>
        <v>VDI</v>
      </c>
      <c r="I1545" s="5" t="str">
        <f>rawTransactionSheet!G1545</f>
        <v>2011</v>
      </c>
      <c r="J1545" s="5" t="str">
        <f>rawTransactionSheet!H1545</f>
        <v>355000</v>
      </c>
      <c r="K1545" s="5" t="str">
        <f>rawTransactionSheet!I1545</f>
        <v>97787</v>
      </c>
      <c r="L1545" s="5" t="str">
        <f>rawTransactionSheet!J1545</f>
        <v>4</v>
      </c>
      <c r="M1545" s="5" t="str">
        <f>rawTransactionSheet!K1545</f>
        <v>1</v>
      </c>
      <c r="N1545" s="5" t="str">
        <f>rawTransactionSheet!L1545</f>
        <v>BANGALORE</v>
      </c>
    </row>
    <row r="1546">
      <c r="A1546" s="2">
        <v>42370.0</v>
      </c>
      <c r="B1546" s="5" t="str">
        <f>rawTransactionSheet!B1546</f>
        <v>RNS</v>
      </c>
      <c r="C1546" s="5" t="str">
        <f>rawTransactionSheet!C1546</f>
        <v>KA02MF6278</v>
      </c>
      <c r="D1546" s="5" t="str">
        <f>rawTransactionSheet!D1546</f>
        <v>MARUTI SUZUKI</v>
      </c>
      <c r="E1546" s="5" t="str">
        <f>rawTransactionSheet!E1546</f>
        <v>Ritz</v>
      </c>
      <c r="F1546" s="5" t="str">
        <f>IFERROR(VLOOKUP(E1546,modelMapping,2,0),E1546)</f>
        <v>Ritz</v>
      </c>
      <c r="G1546" s="5" t="str">
        <f>rawTransactionSheet!F1546</f>
        <v>VDI</v>
      </c>
      <c r="H1546" s="1" t="str">
        <f t="shared" si="1"/>
        <v>VDI</v>
      </c>
      <c r="I1546" s="5" t="str">
        <f>rawTransactionSheet!G1546</f>
        <v>2011</v>
      </c>
      <c r="J1546" s="5" t="str">
        <f>rawTransactionSheet!H1546</f>
        <v>355000</v>
      </c>
      <c r="K1546" s="5" t="str">
        <f>rawTransactionSheet!I1546</f>
        <v>70025</v>
      </c>
      <c r="L1546" s="5" t="str">
        <f>rawTransactionSheet!J1546</f>
        <v>4.597260274</v>
      </c>
      <c r="M1546" s="5" t="str">
        <f>rawTransactionSheet!K1546</f>
        <v>2</v>
      </c>
      <c r="N1546" s="5" t="str">
        <f>rawTransactionSheet!L1546</f>
        <v>BANGALORE</v>
      </c>
    </row>
    <row r="1547">
      <c r="A1547" s="2">
        <v>42370.0</v>
      </c>
      <c r="B1547" s="5" t="str">
        <f>rawTransactionSheet!B1547</f>
        <v>RNS</v>
      </c>
      <c r="C1547" s="5" t="str">
        <f>rawTransactionSheet!C1547</f>
        <v>KA51MA2024</v>
      </c>
      <c r="D1547" s="5" t="str">
        <f>rawTransactionSheet!D1547</f>
        <v>MARUTI SUZUKI</v>
      </c>
      <c r="E1547" s="5" t="str">
        <f>rawTransactionSheet!E1547</f>
        <v>Swift</v>
      </c>
      <c r="F1547" s="5" t="str">
        <f>IFERROR(VLOOKUP(E1547,modelMapping,2,0),E1547)</f>
        <v>Swift</v>
      </c>
      <c r="G1547" s="5" t="str">
        <f>rawTransactionSheet!F1547</f>
        <v>VDI</v>
      </c>
      <c r="H1547" s="1" t="str">
        <f t="shared" si="1"/>
        <v>VDI</v>
      </c>
      <c r="I1547" s="5" t="str">
        <f>rawTransactionSheet!G1547</f>
        <v>2010</v>
      </c>
      <c r="J1547" s="5" t="str">
        <f>rawTransactionSheet!H1547</f>
        <v>355000</v>
      </c>
      <c r="K1547" s="5" t="str">
        <f>rawTransactionSheet!I1547</f>
        <v>121351</v>
      </c>
      <c r="L1547" s="5" t="str">
        <f>rawTransactionSheet!J1547</f>
        <v>5.712328767</v>
      </c>
      <c r="M1547" s="5" t="str">
        <f>rawTransactionSheet!K1547</f>
        <v>2</v>
      </c>
      <c r="N1547" s="5" t="str">
        <f>rawTransactionSheet!L1547</f>
        <v>BANGALORE</v>
      </c>
    </row>
    <row r="1548">
      <c r="A1548" s="2">
        <v>42370.0</v>
      </c>
      <c r="B1548" s="5" t="str">
        <f>rawTransactionSheet!B1548</f>
        <v>DelCalling</v>
      </c>
      <c r="C1548" s="5" t="str">
        <f>rawTransactionSheet!C1548</f>
        <v>74238</v>
      </c>
      <c r="D1548" s="5" t="str">
        <f>rawTransactionSheet!D1548</f>
        <v>MARUTI SUZUKI</v>
      </c>
      <c r="E1548" s="5" t="str">
        <f>rawTransactionSheet!E1548</f>
        <v>Swift</v>
      </c>
      <c r="F1548" s="5" t="str">
        <f>IFERROR(VLOOKUP(E1548,modelMapping,2,0),E1548)</f>
        <v>Swift</v>
      </c>
      <c r="G1548" s="5" t="str">
        <f>rawTransactionSheet!F1548</f>
        <v>VXI</v>
      </c>
      <c r="H1548" s="1" t="str">
        <f t="shared" si="1"/>
        <v>VXI</v>
      </c>
      <c r="I1548" s="5" t="str">
        <f>rawTransactionSheet!G1548</f>
        <v>2008</v>
      </c>
      <c r="J1548" s="5" t="str">
        <f>rawTransactionSheet!H1548</f>
        <v>355000</v>
      </c>
      <c r="K1548" s="5" t="str">
        <f>rawTransactionSheet!I1548</f>
        <v>58662</v>
      </c>
      <c r="L1548" s="5" t="str">
        <f>rawTransactionSheet!J1548</f>
        <v>7</v>
      </c>
      <c r="M1548" s="5" t="str">
        <f>rawTransactionSheet!K1548</f>
        <v>2</v>
      </c>
      <c r="N1548" s="5" t="str">
        <f>rawTransactionSheet!L1548</f>
        <v>BANGALORE</v>
      </c>
    </row>
    <row r="1549">
      <c r="A1549" s="2">
        <v>42370.0</v>
      </c>
      <c r="B1549" s="5" t="str">
        <f>rawTransactionSheet!B1549</f>
        <v>KALYANI MOTORS PVT LTD</v>
      </c>
      <c r="C1549" s="5" t="str">
        <f>rawTransactionSheet!C1549</f>
        <v>KA53P7106</v>
      </c>
      <c r="D1549" s="5" t="str">
        <f>rawTransactionSheet!D1549</f>
        <v>MARUTI SUZUKI</v>
      </c>
      <c r="E1549" s="5" t="str">
        <f>rawTransactionSheet!E1549</f>
        <v>SWIFT</v>
      </c>
      <c r="F1549" s="5" t="str">
        <f>IFERROR(VLOOKUP(E1549,modelMapping,2,0),E1549)</f>
        <v>SWIFT</v>
      </c>
      <c r="G1549" s="5" t="str">
        <f>rawTransactionSheet!F1549</f>
        <v>VXI</v>
      </c>
      <c r="H1549" s="1" t="str">
        <f t="shared" si="1"/>
        <v>VXI</v>
      </c>
      <c r="I1549" s="5" t="str">
        <f>rawTransactionSheet!G1549</f>
        <v>2011</v>
      </c>
      <c r="J1549" s="5" t="str">
        <f>rawTransactionSheet!H1549</f>
        <v>355000</v>
      </c>
      <c r="K1549" s="5" t="str">
        <f>rawTransactionSheet!I1549</f>
        <v>25235</v>
      </c>
      <c r="L1549" s="5" t="str">
        <f>rawTransactionSheet!J1549</f>
        <v>4</v>
      </c>
      <c r="M1549" s="5" t="str">
        <f>rawTransactionSheet!K1549</f>
        <v>2</v>
      </c>
      <c r="N1549" s="5" t="str">
        <f>rawTransactionSheet!L1549</f>
        <v>BANGALORE</v>
      </c>
    </row>
    <row r="1550">
      <c r="A1550" s="2">
        <v>42370.0</v>
      </c>
      <c r="B1550" s="5" t="str">
        <f>rawTransactionSheet!B1550</f>
        <v>RNS</v>
      </c>
      <c r="C1550" s="5" t="str">
        <f>rawTransactionSheet!C1550</f>
        <v>KA02MD1552</v>
      </c>
      <c r="D1550" s="5" t="str">
        <f>rawTransactionSheet!D1550</f>
        <v>MARUTI SUZUKI</v>
      </c>
      <c r="E1550" s="5" t="str">
        <f>rawTransactionSheet!E1550</f>
        <v>Swift Dzire</v>
      </c>
      <c r="F1550" s="5" t="str">
        <f>IFERROR(VLOOKUP(E1550,modelMapping,2,0),E1550)</f>
        <v>Swift Dzire</v>
      </c>
      <c r="G1550" s="5" t="str">
        <f>rawTransactionSheet!F1550</f>
        <v>VXI</v>
      </c>
      <c r="H1550" s="1" t="str">
        <f t="shared" si="1"/>
        <v>VXI</v>
      </c>
      <c r="I1550" s="5" t="str">
        <f>rawTransactionSheet!G1550</f>
        <v>2008</v>
      </c>
      <c r="J1550" s="5" t="str">
        <f>rawTransactionSheet!H1550</f>
        <v>355000</v>
      </c>
      <c r="K1550" s="5" t="str">
        <f>rawTransactionSheet!I1550</f>
        <v>81812</v>
      </c>
      <c r="L1550" s="5" t="str">
        <f>rawTransactionSheet!J1550</f>
        <v>7.668493151</v>
      </c>
      <c r="M1550" s="5" t="str">
        <f>rawTransactionSheet!K1550</f>
        <v>2</v>
      </c>
      <c r="N1550" s="5" t="str">
        <f>rawTransactionSheet!L1550</f>
        <v>BANGALORE</v>
      </c>
    </row>
    <row r="1551">
      <c r="A1551" s="2">
        <v>42370.0</v>
      </c>
      <c r="B1551" s="5" t="str">
        <f>rawTransactionSheet!B1551</f>
        <v>Pratham</v>
      </c>
      <c r="C1551" s="5" t="str">
        <f>rawTransactionSheet!C1551</f>
        <v>136</v>
      </c>
      <c r="D1551" s="5" t="str">
        <f>rawTransactionSheet!D1551</f>
        <v>MARUTI SUZUKI</v>
      </c>
      <c r="E1551" s="5" t="str">
        <f>rawTransactionSheet!E1551</f>
        <v>Wagon R</v>
      </c>
      <c r="F1551" s="5" t="str">
        <f>IFERROR(VLOOKUP(E1551,modelMapping,2,0),E1551)</f>
        <v>Wagon R</v>
      </c>
      <c r="G1551" s="5" t="str">
        <f>rawTransactionSheet!F1551</f>
        <v>VXI</v>
      </c>
      <c r="H1551" s="1" t="str">
        <f t="shared" si="1"/>
        <v>VXI</v>
      </c>
      <c r="I1551" s="5" t="str">
        <f>rawTransactionSheet!G1551</f>
        <v>2011</v>
      </c>
      <c r="J1551" s="5" t="str">
        <f>rawTransactionSheet!H1551</f>
        <v>355000</v>
      </c>
      <c r="K1551" s="5" t="str">
        <f>rawTransactionSheet!I1551</f>
        <v>31671.4579</v>
      </c>
      <c r="L1551" s="5" t="str">
        <f>rawTransactionSheet!J1551</f>
        <v>3.958932238</v>
      </c>
      <c r="M1551" s="5" t="str">
        <f>rawTransactionSheet!K1551</f>
        <v>1</v>
      </c>
      <c r="N1551" s="5" t="str">
        <f>rawTransactionSheet!L1551</f>
        <v>BANGALORE</v>
      </c>
    </row>
    <row r="1552">
      <c r="A1552" s="2">
        <v>42370.0</v>
      </c>
      <c r="B1552" s="5" t="str">
        <f>rawTransactionSheet!B1552</f>
        <v>DelCalling</v>
      </c>
      <c r="C1552" s="5" t="str">
        <f>rawTransactionSheet!C1552</f>
        <v>117603</v>
      </c>
      <c r="D1552" s="5" t="str">
        <f>rawTransactionSheet!D1552</f>
        <v>MARUTI SUZUKI</v>
      </c>
      <c r="E1552" s="5" t="str">
        <f>rawTransactionSheet!E1552</f>
        <v>SWIFT</v>
      </c>
      <c r="F1552" s="5" t="str">
        <f>IFERROR(VLOOKUP(E1552,modelMapping,2,0),E1552)</f>
        <v>SWIFT</v>
      </c>
      <c r="G1552" s="5" t="str">
        <f>rawTransactionSheet!F1552</f>
        <v>VDi</v>
      </c>
      <c r="H1552" s="1" t="str">
        <f t="shared" si="1"/>
        <v>VDi</v>
      </c>
      <c r="I1552" s="5" t="str">
        <f>rawTransactionSheet!G1552</f>
        <v>2009</v>
      </c>
      <c r="J1552" s="5" t="str">
        <f>rawTransactionSheet!H1552</f>
        <v>355000</v>
      </c>
      <c r="K1552" s="5" t="str">
        <f>rawTransactionSheet!I1552</f>
        <v>112891</v>
      </c>
      <c r="L1552" s="5" t="str">
        <f>rawTransactionSheet!J1552</f>
        <v>7</v>
      </c>
      <c r="M1552" s="5" t="str">
        <f>rawTransactionSheet!K1552</f>
        <v>1</v>
      </c>
      <c r="N1552" s="5" t="str">
        <f>rawTransactionSheet!L1552</f>
        <v>BANGALORE</v>
      </c>
    </row>
    <row r="1553">
      <c r="A1553" s="2">
        <v>42370.0</v>
      </c>
      <c r="B1553" s="5" t="str">
        <f>rawTransactionSheet!B1553</f>
        <v>PrasoonData</v>
      </c>
      <c r="C1553" s="5" t="str">
        <f>rawTransactionSheet!C1553</f>
        <v>Prasoon814</v>
      </c>
      <c r="D1553" s="5" t="str">
        <f>rawTransactionSheet!D1553</f>
        <v>MARUTI SUZUKI</v>
      </c>
      <c r="E1553" s="5" t="str">
        <f>rawTransactionSheet!E1553</f>
        <v>Swift</v>
      </c>
      <c r="F1553" s="5" t="str">
        <f>IFERROR(VLOOKUP(E1553,modelMapping,2,0),E1553)</f>
        <v>Swift</v>
      </c>
      <c r="G1553" s="5" t="str">
        <f>rawTransactionSheet!F1553</f>
        <v>ZXI</v>
      </c>
      <c r="H1553" s="1" t="str">
        <f t="shared" si="1"/>
        <v>ZXI</v>
      </c>
      <c r="I1553" s="5" t="str">
        <f>rawTransactionSheet!G1553</f>
        <v>2011</v>
      </c>
      <c r="J1553" s="5" t="str">
        <f>rawTransactionSheet!H1553</f>
        <v>354790.3378</v>
      </c>
      <c r="K1553" s="5" t="str">
        <f>rawTransactionSheet!I1553</f>
        <v>130000</v>
      </c>
      <c r="L1553" s="5" t="str">
        <f>rawTransactionSheet!J1553</f>
        <v>4</v>
      </c>
      <c r="M1553" s="5" t="str">
        <f>rawTransactionSheet!K1553</f>
        <v>1</v>
      </c>
      <c r="N1553" s="5" t="str">
        <f>rawTransactionSheet!L1553</f>
        <v>BANGALORE</v>
      </c>
    </row>
    <row r="1554">
      <c r="A1554" s="2">
        <v>42370.0</v>
      </c>
      <c r="B1554" s="5" t="str">
        <f>rawTransactionSheet!B1554</f>
        <v>PrasoonData</v>
      </c>
      <c r="C1554" s="5" t="str">
        <f>rawTransactionSheet!C1554</f>
        <v>Prasoon494</v>
      </c>
      <c r="D1554" s="5" t="str">
        <f>rawTransactionSheet!D1554</f>
        <v>MARUTI SUZUKI</v>
      </c>
      <c r="E1554" s="5" t="str">
        <f>rawTransactionSheet!E1554</f>
        <v>Swift</v>
      </c>
      <c r="F1554" s="5" t="str">
        <f>IFERROR(VLOOKUP(E1554,modelMapping,2,0),E1554)</f>
        <v>Swift</v>
      </c>
      <c r="G1554" s="5" t="str">
        <f>rawTransactionSheet!F1554</f>
        <v>VXI</v>
      </c>
      <c r="H1554" s="1" t="str">
        <f t="shared" si="1"/>
        <v>VXI</v>
      </c>
      <c r="I1554" s="5" t="str">
        <f>rawTransactionSheet!G1554</f>
        <v>2013</v>
      </c>
      <c r="J1554" s="5" t="str">
        <f>rawTransactionSheet!H1554</f>
        <v>354444.5383</v>
      </c>
      <c r="K1554" s="5" t="str">
        <f>rawTransactionSheet!I1554</f>
        <v>130000</v>
      </c>
      <c r="L1554" s="5" t="str">
        <f>rawTransactionSheet!J1554</f>
        <v>2</v>
      </c>
      <c r="M1554" s="5" t="str">
        <f>rawTransactionSheet!K1554</f>
        <v>1</v>
      </c>
      <c r="N1554" s="5" t="str">
        <f>rawTransactionSheet!L1554</f>
        <v>BANGALORE</v>
      </c>
    </row>
    <row r="1555">
      <c r="A1555" s="2">
        <v>42370.0</v>
      </c>
      <c r="B1555" s="5" t="str">
        <f>rawTransactionSheet!B1555</f>
        <v>PrasoonData</v>
      </c>
      <c r="C1555" s="5" t="str">
        <f>rawTransactionSheet!C1555</f>
        <v>Prasoon671</v>
      </c>
      <c r="D1555" s="5" t="str">
        <f>rawTransactionSheet!D1555</f>
        <v>MARUTI SUZUKI</v>
      </c>
      <c r="E1555" s="5" t="str">
        <f>rawTransactionSheet!E1555</f>
        <v>Swift</v>
      </c>
      <c r="F1555" s="5" t="str">
        <f>IFERROR(VLOOKUP(E1555,modelMapping,2,0),E1555)</f>
        <v>Swift</v>
      </c>
      <c r="G1555" s="5" t="str">
        <f>rawTransactionSheet!F1555</f>
        <v>VXI ABS</v>
      </c>
      <c r="H1555" s="1" t="str">
        <f t="shared" si="1"/>
        <v>VXI ABS</v>
      </c>
      <c r="I1555" s="5" t="str">
        <f>rawTransactionSheet!G1555</f>
        <v>2013</v>
      </c>
      <c r="J1555" s="5" t="str">
        <f>rawTransactionSheet!H1555</f>
        <v>354125.5382</v>
      </c>
      <c r="K1555" s="5" t="str">
        <f>rawTransactionSheet!I1555</f>
        <v>140000</v>
      </c>
      <c r="L1555" s="5" t="str">
        <f>rawTransactionSheet!J1555</f>
        <v>2</v>
      </c>
      <c r="M1555" s="5" t="str">
        <f>rawTransactionSheet!K1555</f>
        <v>1</v>
      </c>
      <c r="N1555" s="5" t="str">
        <f>rawTransactionSheet!L1555</f>
        <v>BANGALORE</v>
      </c>
    </row>
    <row r="1556">
      <c r="A1556" s="2">
        <v>42370.0</v>
      </c>
      <c r="B1556" s="5" t="str">
        <f>rawTransactionSheet!B1556</f>
        <v>PrasoonData</v>
      </c>
      <c r="C1556" s="5" t="str">
        <f>rawTransactionSheet!C1556</f>
        <v>Prasoon033</v>
      </c>
      <c r="D1556" s="5" t="str">
        <f>rawTransactionSheet!D1556</f>
        <v>MARUTI SUZUKI</v>
      </c>
      <c r="E1556" s="5" t="str">
        <f>rawTransactionSheet!E1556</f>
        <v>Swift</v>
      </c>
      <c r="F1556" s="5" t="str">
        <f>IFERROR(VLOOKUP(E1556,modelMapping,2,0),E1556)</f>
        <v>Swift</v>
      </c>
      <c r="G1556" s="5" t="str">
        <f>rawTransactionSheet!F1556</f>
        <v>GLAM</v>
      </c>
      <c r="H1556" s="1" t="str">
        <f t="shared" si="1"/>
        <v>GLAM</v>
      </c>
      <c r="I1556" s="5" t="str">
        <f>rawTransactionSheet!G1556</f>
        <v>2007</v>
      </c>
      <c r="J1556" s="5" t="str">
        <f>rawTransactionSheet!H1556</f>
        <v>353944.08</v>
      </c>
      <c r="K1556" s="5" t="str">
        <f>rawTransactionSheet!I1556</f>
        <v>1000</v>
      </c>
      <c r="L1556" s="5" t="str">
        <f>rawTransactionSheet!J1556</f>
        <v>8</v>
      </c>
      <c r="M1556" s="5" t="str">
        <f>rawTransactionSheet!K1556</f>
        <v>1</v>
      </c>
      <c r="N1556" s="5" t="str">
        <f>rawTransactionSheet!L1556</f>
        <v>BANGALORE</v>
      </c>
    </row>
    <row r="1557">
      <c r="A1557" s="2">
        <v>42370.0</v>
      </c>
      <c r="B1557" s="5" t="str">
        <f>rawTransactionSheet!B1557</f>
        <v>PrasoonData</v>
      </c>
      <c r="C1557" s="5" t="str">
        <f>rawTransactionSheet!C1557</f>
        <v>Prasoon476</v>
      </c>
      <c r="D1557" s="5" t="str">
        <f>rawTransactionSheet!D1557</f>
        <v>MARUTI SUZUKI</v>
      </c>
      <c r="E1557" s="5" t="str">
        <f>rawTransactionSheet!E1557</f>
        <v>Swift</v>
      </c>
      <c r="F1557" s="5" t="str">
        <f>IFERROR(VLOOKUP(E1557,modelMapping,2,0),E1557)</f>
        <v>Swift</v>
      </c>
      <c r="G1557" s="5" t="str">
        <f>rawTransactionSheet!F1557</f>
        <v>VXI</v>
      </c>
      <c r="H1557" s="1" t="str">
        <f t="shared" si="1"/>
        <v>VXI</v>
      </c>
      <c r="I1557" s="5" t="str">
        <f>rawTransactionSheet!G1557</f>
        <v>2012</v>
      </c>
      <c r="J1557" s="5" t="str">
        <f>rawTransactionSheet!H1557</f>
        <v>353737.9811</v>
      </c>
      <c r="K1557" s="5" t="str">
        <f>rawTransactionSheet!I1557</f>
        <v>110000</v>
      </c>
      <c r="L1557" s="5" t="str">
        <f>rawTransactionSheet!J1557</f>
        <v>3</v>
      </c>
      <c r="M1557" s="5" t="str">
        <f>rawTransactionSheet!K1557</f>
        <v>1</v>
      </c>
      <c r="N1557" s="5" t="str">
        <f>rawTransactionSheet!L1557</f>
        <v>BANGALORE</v>
      </c>
    </row>
    <row r="1558">
      <c r="A1558" s="2">
        <v>42370.0</v>
      </c>
      <c r="B1558" s="5" t="str">
        <f>rawTransactionSheet!B1558</f>
        <v>PrasoonData</v>
      </c>
      <c r="C1558" s="5" t="str">
        <f>rawTransactionSheet!C1558</f>
        <v>Prasoon759</v>
      </c>
      <c r="D1558" s="5" t="str">
        <f>rawTransactionSheet!D1558</f>
        <v>MARUTI SUZUKI</v>
      </c>
      <c r="E1558" s="5" t="str">
        <f>rawTransactionSheet!E1558</f>
        <v>Swift</v>
      </c>
      <c r="F1558" s="5" t="str">
        <f>IFERROR(VLOOKUP(E1558,modelMapping,2,0),E1558)</f>
        <v>Swift</v>
      </c>
      <c r="G1558" s="5" t="str">
        <f>rawTransactionSheet!F1558</f>
        <v>ZXI</v>
      </c>
      <c r="H1558" s="1" t="str">
        <f t="shared" si="1"/>
        <v>ZXI</v>
      </c>
      <c r="I1558" s="5" t="str">
        <f>rawTransactionSheet!G1558</f>
        <v>2008</v>
      </c>
      <c r="J1558" s="5" t="str">
        <f>rawTransactionSheet!H1558</f>
        <v>353724.4999</v>
      </c>
      <c r="K1558" s="5" t="str">
        <f>rawTransactionSheet!I1558</f>
        <v>60000</v>
      </c>
      <c r="L1558" s="5" t="str">
        <f>rawTransactionSheet!J1558</f>
        <v>7</v>
      </c>
      <c r="M1558" s="5" t="str">
        <f>rawTransactionSheet!K1558</f>
        <v>1</v>
      </c>
      <c r="N1558" s="5" t="str">
        <f>rawTransactionSheet!L1558</f>
        <v>BANGALORE</v>
      </c>
    </row>
    <row r="1559">
      <c r="A1559" s="2">
        <v>42370.0</v>
      </c>
      <c r="B1559" s="5" t="str">
        <f>rawTransactionSheet!B1559</f>
        <v>Pratham</v>
      </c>
      <c r="C1559" s="5" t="str">
        <f>rawTransactionSheet!C1559</f>
        <v>848</v>
      </c>
      <c r="D1559" s="5" t="str">
        <f>rawTransactionSheet!D1559</f>
        <v>MARUTI SUZUKI</v>
      </c>
      <c r="E1559" s="5" t="str">
        <f>rawTransactionSheet!E1559</f>
        <v>Wagon R</v>
      </c>
      <c r="F1559" s="5" t="str">
        <f>IFERROR(VLOOKUP(E1559,modelMapping,2,0),E1559)</f>
        <v>Wagon R</v>
      </c>
      <c r="G1559" s="5" t="str">
        <f>rawTransactionSheet!F1559</f>
        <v>VXI</v>
      </c>
      <c r="H1559" s="1" t="str">
        <f t="shared" si="1"/>
        <v>VXI</v>
      </c>
      <c r="I1559" s="5" t="str">
        <f>rawTransactionSheet!G1559</f>
        <v>2003</v>
      </c>
      <c r="J1559" s="5" t="str">
        <f>rawTransactionSheet!H1559</f>
        <v>353500</v>
      </c>
      <c r="K1559" s="5" t="str">
        <f>rawTransactionSheet!I1559</f>
        <v>91422.31352</v>
      </c>
      <c r="L1559" s="5" t="str">
        <f>rawTransactionSheet!J1559</f>
        <v>11.42778919</v>
      </c>
      <c r="M1559" s="5" t="str">
        <f>rawTransactionSheet!K1559</f>
        <v>3</v>
      </c>
      <c r="N1559" s="5" t="str">
        <f>rawTransactionSheet!L1559</f>
        <v>BANGALORE</v>
      </c>
    </row>
    <row r="1560">
      <c r="A1560" s="2">
        <v>42370.0</v>
      </c>
      <c r="B1560" s="5" t="str">
        <f>rawTransactionSheet!B1560</f>
        <v>PrasoonData</v>
      </c>
      <c r="C1560" s="5" t="str">
        <f>rawTransactionSheet!C1560</f>
        <v>Prasoon578</v>
      </c>
      <c r="D1560" s="5" t="str">
        <f>rawTransactionSheet!D1560</f>
        <v>MARUTI SUZUKI</v>
      </c>
      <c r="E1560" s="5" t="str">
        <f>rawTransactionSheet!E1560</f>
        <v>Swift</v>
      </c>
      <c r="F1560" s="5" t="str">
        <f>IFERROR(VLOOKUP(E1560,modelMapping,2,0),E1560)</f>
        <v>Swift</v>
      </c>
      <c r="G1560" s="5" t="str">
        <f>rawTransactionSheet!F1560</f>
        <v>VXI ABS</v>
      </c>
      <c r="H1560" s="1" t="str">
        <f t="shared" si="1"/>
        <v>VXI ABS</v>
      </c>
      <c r="I1560" s="5" t="str">
        <f>rawTransactionSheet!G1560</f>
        <v>2008</v>
      </c>
      <c r="J1560" s="5" t="str">
        <f>rawTransactionSheet!H1560</f>
        <v>353421.84</v>
      </c>
      <c r="K1560" s="5" t="str">
        <f>rawTransactionSheet!I1560</f>
        <v>10000</v>
      </c>
      <c r="L1560" s="5" t="str">
        <f>rawTransactionSheet!J1560</f>
        <v>7</v>
      </c>
      <c r="M1560" s="5" t="str">
        <f>rawTransactionSheet!K1560</f>
        <v>1</v>
      </c>
      <c r="N1560" s="5" t="str">
        <f>rawTransactionSheet!L1560</f>
        <v>BANGALORE</v>
      </c>
    </row>
    <row r="1561">
      <c r="A1561" s="2">
        <v>42370.0</v>
      </c>
      <c r="B1561" s="5" t="str">
        <f>rawTransactionSheet!B1561</f>
        <v>PrasoonData</v>
      </c>
      <c r="C1561" s="5" t="str">
        <f>rawTransactionSheet!C1561</f>
        <v>Prasoon653</v>
      </c>
      <c r="D1561" s="5" t="str">
        <f>rawTransactionSheet!D1561</f>
        <v>MARUTI SUZUKI</v>
      </c>
      <c r="E1561" s="5" t="str">
        <f>rawTransactionSheet!E1561</f>
        <v>Swift</v>
      </c>
      <c r="F1561" s="5" t="str">
        <f>IFERROR(VLOOKUP(E1561,modelMapping,2,0),E1561)</f>
        <v>Swift</v>
      </c>
      <c r="G1561" s="5" t="str">
        <f>rawTransactionSheet!F1561</f>
        <v>VXI ABS</v>
      </c>
      <c r="H1561" s="1" t="str">
        <f t="shared" si="1"/>
        <v>VXI ABS</v>
      </c>
      <c r="I1561" s="5" t="str">
        <f>rawTransactionSheet!G1561</f>
        <v>2012</v>
      </c>
      <c r="J1561" s="5" t="str">
        <f>rawTransactionSheet!H1561</f>
        <v>353419.6169</v>
      </c>
      <c r="K1561" s="5" t="str">
        <f>rawTransactionSheet!I1561</f>
        <v>120000</v>
      </c>
      <c r="L1561" s="5" t="str">
        <f>rawTransactionSheet!J1561</f>
        <v>3</v>
      </c>
      <c r="M1561" s="5" t="str">
        <f>rawTransactionSheet!K1561</f>
        <v>1</v>
      </c>
      <c r="N1561" s="5" t="str">
        <f>rawTransactionSheet!L1561</f>
        <v>BANGALORE</v>
      </c>
    </row>
    <row r="1562">
      <c r="A1562" s="2">
        <v>42370.0</v>
      </c>
      <c r="B1562" s="5" t="str">
        <f>rawTransactionSheet!B1562</f>
        <v>RNS</v>
      </c>
      <c r="C1562" s="5" t="str">
        <f>rawTransactionSheet!C1562</f>
        <v>KA50N1557</v>
      </c>
      <c r="D1562" s="5" t="str">
        <f>rawTransactionSheet!D1562</f>
        <v>MARUTI SUZUKI</v>
      </c>
      <c r="E1562" s="5" t="str">
        <f>rawTransactionSheet!E1562</f>
        <v>Wagon R</v>
      </c>
      <c r="F1562" s="5" t="str">
        <f>IFERROR(VLOOKUP(E1562,modelMapping,2,0),E1562)</f>
        <v>Wagon R</v>
      </c>
      <c r="G1562" s="5" t="str">
        <f>rawTransactionSheet!F1562</f>
        <v>VXI</v>
      </c>
      <c r="H1562" s="1" t="str">
        <f t="shared" si="1"/>
        <v>VXI</v>
      </c>
      <c r="I1562" s="5" t="str">
        <f>rawTransactionSheet!G1562</f>
        <v>2011</v>
      </c>
      <c r="J1562" s="5" t="str">
        <f>rawTransactionSheet!H1562</f>
        <v>353000</v>
      </c>
      <c r="K1562" s="5" t="str">
        <f>rawTransactionSheet!I1562</f>
        <v>46336</v>
      </c>
      <c r="L1562" s="5" t="str">
        <f>rawTransactionSheet!J1562</f>
        <v>4.57260274</v>
      </c>
      <c r="M1562" s="5" t="str">
        <f>rawTransactionSheet!K1562</f>
        <v>2</v>
      </c>
      <c r="N1562" s="5" t="str">
        <f>rawTransactionSheet!L1562</f>
        <v>BANGALORE</v>
      </c>
    </row>
    <row r="1563">
      <c r="A1563" s="2">
        <v>42370.0</v>
      </c>
      <c r="B1563" s="5" t="str">
        <f>rawTransactionSheet!B1563</f>
        <v>KALYANI MOTORS PVT LTD</v>
      </c>
      <c r="C1563" s="5" t="str">
        <f>rawTransactionSheet!C1563</f>
        <v>KA53P7400</v>
      </c>
      <c r="D1563" s="5" t="str">
        <f>rawTransactionSheet!D1563</f>
        <v>MARUTI SUZUKI</v>
      </c>
      <c r="E1563" s="5" t="str">
        <f>rawTransactionSheet!E1563</f>
        <v>Ritz</v>
      </c>
      <c r="F1563" s="5" t="str">
        <f>IFERROR(VLOOKUP(E1563,modelMapping,2,0),E1563)</f>
        <v>Ritz</v>
      </c>
      <c r="G1563" s="5" t="str">
        <f>rawTransactionSheet!F1563</f>
        <v>VXI</v>
      </c>
      <c r="H1563" s="1" t="str">
        <f t="shared" si="1"/>
        <v>VXI</v>
      </c>
      <c r="I1563" s="5" t="str">
        <f>rawTransactionSheet!G1563</f>
        <v>2011</v>
      </c>
      <c r="J1563" s="5" t="str">
        <f>rawTransactionSheet!H1563</f>
        <v>352980</v>
      </c>
      <c r="K1563" s="5" t="str">
        <f>rawTransactionSheet!I1563</f>
        <v>29663</v>
      </c>
      <c r="L1563" s="5" t="str">
        <f>rawTransactionSheet!J1563</f>
        <v>4</v>
      </c>
      <c r="M1563" s="5" t="str">
        <f>rawTransactionSheet!K1563</f>
        <v>1</v>
      </c>
      <c r="N1563" s="5" t="str">
        <f>rawTransactionSheet!L1563</f>
        <v>BANGALORE</v>
      </c>
    </row>
    <row r="1564">
      <c r="A1564" s="2">
        <v>42370.0</v>
      </c>
      <c r="B1564" s="5" t="str">
        <f>rawTransactionSheet!B1564</f>
        <v>Pratham</v>
      </c>
      <c r="C1564" s="5" t="str">
        <f>rawTransactionSheet!C1564</f>
        <v>166</v>
      </c>
      <c r="D1564" s="5" t="str">
        <f>rawTransactionSheet!D1564</f>
        <v>MARUTI SUZUKI</v>
      </c>
      <c r="E1564" s="5" t="str">
        <f>rawTransactionSheet!E1564</f>
        <v>Ritz</v>
      </c>
      <c r="F1564" s="5" t="str">
        <f>IFERROR(VLOOKUP(E1564,modelMapping,2,0),E1564)</f>
        <v>Ritz</v>
      </c>
      <c r="G1564" s="5" t="str">
        <f>rawTransactionSheet!F1564</f>
        <v>VXI ABS</v>
      </c>
      <c r="H1564" s="1" t="str">
        <f t="shared" si="1"/>
        <v>VXI ABS</v>
      </c>
      <c r="I1564" s="5" t="str">
        <f>rawTransactionSheet!G1564</f>
        <v>2010</v>
      </c>
      <c r="J1564" s="5" t="str">
        <f>rawTransactionSheet!H1564</f>
        <v>352980</v>
      </c>
      <c r="K1564" s="5" t="str">
        <f>rawTransactionSheet!I1564</f>
        <v>34606.43395</v>
      </c>
      <c r="L1564" s="5" t="str">
        <f>rawTransactionSheet!J1564</f>
        <v>4.325804244</v>
      </c>
      <c r="M1564" s="5" t="str">
        <f>rawTransactionSheet!K1564</f>
        <v>1</v>
      </c>
      <c r="N1564" s="5" t="str">
        <f>rawTransactionSheet!L1564</f>
        <v>BANGALORE</v>
      </c>
    </row>
    <row r="1565">
      <c r="A1565" s="2">
        <v>42370.0</v>
      </c>
      <c r="B1565" s="5" t="str">
        <f>rawTransactionSheet!B1565</f>
        <v>Pratham</v>
      </c>
      <c r="C1565" s="5" t="str">
        <f>rawTransactionSheet!C1565</f>
        <v>271</v>
      </c>
      <c r="D1565" s="5" t="str">
        <f>rawTransactionSheet!D1565</f>
        <v>MARUTI SUZUKI</v>
      </c>
      <c r="E1565" s="5" t="str">
        <f>rawTransactionSheet!E1565</f>
        <v>Swift</v>
      </c>
      <c r="F1565" s="5" t="str">
        <f>IFERROR(VLOOKUP(E1565,modelMapping,2,0),E1565)</f>
        <v>Swift</v>
      </c>
      <c r="G1565" s="5" t="str">
        <f>rawTransactionSheet!F1565</f>
        <v>VXI</v>
      </c>
      <c r="H1565" s="1" t="str">
        <f t="shared" si="1"/>
        <v>VXI</v>
      </c>
      <c r="I1565" s="5" t="str">
        <f>rawTransactionSheet!G1565</f>
        <v>2009</v>
      </c>
      <c r="J1565" s="5" t="str">
        <f>rawTransactionSheet!H1565</f>
        <v>352980</v>
      </c>
      <c r="K1565" s="5" t="str">
        <f>rawTransactionSheet!I1565</f>
        <v>42140.99931</v>
      </c>
      <c r="L1565" s="5" t="str">
        <f>rawTransactionSheet!J1565</f>
        <v>5.267624914</v>
      </c>
      <c r="M1565" s="5" t="str">
        <f>rawTransactionSheet!K1565</f>
        <v>2</v>
      </c>
      <c r="N1565" s="5" t="str">
        <f>rawTransactionSheet!L1565</f>
        <v>BANGALORE</v>
      </c>
    </row>
    <row r="1566">
      <c r="A1566" s="2">
        <v>42370.0</v>
      </c>
      <c r="B1566" s="5" t="str">
        <f>rawTransactionSheet!B1566</f>
        <v>PrasoonData</v>
      </c>
      <c r="C1566" s="5" t="str">
        <f>rawTransactionSheet!C1566</f>
        <v>Prasoon276</v>
      </c>
      <c r="D1566" s="5" t="str">
        <f>rawTransactionSheet!D1566</f>
        <v>MARUTI SUZUKI</v>
      </c>
      <c r="E1566" s="5" t="str">
        <f>rawTransactionSheet!E1566</f>
        <v>Swift</v>
      </c>
      <c r="F1566" s="5" t="str">
        <f>IFERROR(VLOOKUP(E1566,modelMapping,2,0),E1566)</f>
        <v>Swift</v>
      </c>
      <c r="G1566" s="5" t="str">
        <f>rawTransactionSheet!F1566</f>
        <v>LXI</v>
      </c>
      <c r="H1566" s="1" t="str">
        <f t="shared" si="1"/>
        <v>LXI</v>
      </c>
      <c r="I1566" s="5" t="str">
        <f>rawTransactionSheet!G1566</f>
        <v>2011</v>
      </c>
      <c r="J1566" s="5" t="str">
        <f>rawTransactionSheet!H1566</f>
        <v>352800</v>
      </c>
      <c r="K1566" s="5" t="str">
        <f>rawTransactionSheet!I1566</f>
        <v>30000</v>
      </c>
      <c r="L1566" s="5" t="str">
        <f>rawTransactionSheet!J1566</f>
        <v>4</v>
      </c>
      <c r="M1566" s="5" t="str">
        <f>rawTransactionSheet!K1566</f>
        <v>1</v>
      </c>
      <c r="N1566" s="5" t="str">
        <f>rawTransactionSheet!L1566</f>
        <v>BANGALORE</v>
      </c>
    </row>
    <row r="1567">
      <c r="A1567" s="2">
        <v>42370.0</v>
      </c>
      <c r="B1567" s="5" t="str">
        <f>rawTransactionSheet!B1567</f>
        <v>PrasoonData</v>
      </c>
      <c r="C1567" s="5" t="str">
        <f>rawTransactionSheet!C1567</f>
        <v>Prasoon420</v>
      </c>
      <c r="D1567" s="5" t="str">
        <f>rawTransactionSheet!D1567</f>
        <v>MARUTI SUZUKI</v>
      </c>
      <c r="E1567" s="5" t="str">
        <f>rawTransactionSheet!E1567</f>
        <v>Swift</v>
      </c>
      <c r="F1567" s="5" t="str">
        <f>IFERROR(VLOOKUP(E1567,modelMapping,2,0),E1567)</f>
        <v>Swift</v>
      </c>
      <c r="G1567" s="5" t="str">
        <f>rawTransactionSheet!F1567</f>
        <v>VXI</v>
      </c>
      <c r="H1567" s="1" t="str">
        <f t="shared" si="1"/>
        <v>VXI</v>
      </c>
      <c r="I1567" s="5" t="str">
        <f>rawTransactionSheet!G1567</f>
        <v>2009</v>
      </c>
      <c r="J1567" s="5" t="str">
        <f>rawTransactionSheet!H1567</f>
        <v>352408</v>
      </c>
      <c r="K1567" s="5" t="str">
        <f>rawTransactionSheet!I1567</f>
        <v>30000</v>
      </c>
      <c r="L1567" s="5" t="str">
        <f>rawTransactionSheet!J1567</f>
        <v>6</v>
      </c>
      <c r="M1567" s="5" t="str">
        <f>rawTransactionSheet!K1567</f>
        <v>1</v>
      </c>
      <c r="N1567" s="5" t="str">
        <f>rawTransactionSheet!L1567</f>
        <v>BANGALORE</v>
      </c>
    </row>
    <row r="1568">
      <c r="A1568" s="2">
        <v>42370.0</v>
      </c>
      <c r="B1568" s="5" t="str">
        <f>rawTransactionSheet!B1568</f>
        <v>Pratham</v>
      </c>
      <c r="C1568" s="5" t="str">
        <f>rawTransactionSheet!C1568</f>
        <v>419</v>
      </c>
      <c r="D1568" s="5" t="str">
        <f>rawTransactionSheet!D1568</f>
        <v>MARUTI SUZUKI</v>
      </c>
      <c r="E1568" s="5" t="str">
        <f>rawTransactionSheet!E1568</f>
        <v>SX4</v>
      </c>
      <c r="F1568" s="5" t="str">
        <f>IFERROR(VLOOKUP(E1568,modelMapping,2,0),E1568)</f>
        <v>SX4</v>
      </c>
      <c r="G1568" s="5" t="str">
        <f>rawTransactionSheet!F1568</f>
        <v>ZXI</v>
      </c>
      <c r="H1568" s="1" t="str">
        <f t="shared" si="1"/>
        <v>ZXI</v>
      </c>
      <c r="I1568" s="5" t="str">
        <f>rawTransactionSheet!G1568</f>
        <v>2008</v>
      </c>
      <c r="J1568" s="5" t="str">
        <f>rawTransactionSheet!H1568</f>
        <v>351870</v>
      </c>
      <c r="K1568" s="5" t="str">
        <f>rawTransactionSheet!I1568</f>
        <v>52939.08282</v>
      </c>
      <c r="L1568" s="5" t="str">
        <f>rawTransactionSheet!J1568</f>
        <v>6.617385352</v>
      </c>
      <c r="M1568" s="5" t="str">
        <f>rawTransactionSheet!K1568</f>
        <v>2</v>
      </c>
      <c r="N1568" s="5" t="str">
        <f>rawTransactionSheet!L1568</f>
        <v>BANGALORE</v>
      </c>
    </row>
    <row r="1569">
      <c r="A1569" s="2">
        <v>42370.0</v>
      </c>
      <c r="B1569" s="5" t="str">
        <f>rawTransactionSheet!B1569</f>
        <v>PrasoonData</v>
      </c>
      <c r="C1569" s="5" t="str">
        <f>rawTransactionSheet!C1569</f>
        <v>Prasoon458</v>
      </c>
      <c r="D1569" s="5" t="str">
        <f>rawTransactionSheet!D1569</f>
        <v>MARUTI SUZUKI</v>
      </c>
      <c r="E1569" s="5" t="str">
        <f>rawTransactionSheet!E1569</f>
        <v>Swift</v>
      </c>
      <c r="F1569" s="5" t="str">
        <f>IFERROR(VLOOKUP(E1569,modelMapping,2,0),E1569)</f>
        <v>Swift</v>
      </c>
      <c r="G1569" s="5" t="str">
        <f>rawTransactionSheet!F1569</f>
        <v>VXI</v>
      </c>
      <c r="H1569" s="1" t="str">
        <f t="shared" si="1"/>
        <v>VXI</v>
      </c>
      <c r="I1569" s="5" t="str">
        <f>rawTransactionSheet!G1569</f>
        <v>2011</v>
      </c>
      <c r="J1569" s="5" t="str">
        <f>rawTransactionSheet!H1569</f>
        <v>351544.2474</v>
      </c>
      <c r="K1569" s="5" t="str">
        <f>rawTransactionSheet!I1569</f>
        <v>90000</v>
      </c>
      <c r="L1569" s="5" t="str">
        <f>rawTransactionSheet!J1569</f>
        <v>4</v>
      </c>
      <c r="M1569" s="5" t="str">
        <f>rawTransactionSheet!K1569</f>
        <v>1</v>
      </c>
      <c r="N1569" s="5" t="str">
        <f>rawTransactionSheet!L1569</f>
        <v>BANGALORE</v>
      </c>
    </row>
    <row r="1570">
      <c r="A1570" s="2">
        <v>42370.0</v>
      </c>
      <c r="B1570" s="5" t="str">
        <f>rawTransactionSheet!B1570</f>
        <v>PrasoonData</v>
      </c>
      <c r="C1570" s="5" t="str">
        <f>rawTransactionSheet!C1570</f>
        <v>Prasoon635</v>
      </c>
      <c r="D1570" s="5" t="str">
        <f>rawTransactionSheet!D1570</f>
        <v>MARUTI SUZUKI</v>
      </c>
      <c r="E1570" s="5" t="str">
        <f>rawTransactionSheet!E1570</f>
        <v>Swift</v>
      </c>
      <c r="F1570" s="5" t="str">
        <f>IFERROR(VLOOKUP(E1570,modelMapping,2,0),E1570)</f>
        <v>Swift</v>
      </c>
      <c r="G1570" s="5" t="str">
        <f>rawTransactionSheet!F1570</f>
        <v>VXI ABS</v>
      </c>
      <c r="H1570" s="1" t="str">
        <f t="shared" si="1"/>
        <v>VXI ABS</v>
      </c>
      <c r="I1570" s="5" t="str">
        <f>rawTransactionSheet!G1570</f>
        <v>2011</v>
      </c>
      <c r="J1570" s="5" t="str">
        <f>rawTransactionSheet!H1570</f>
        <v>351227.8575</v>
      </c>
      <c r="K1570" s="8" t="str">
        <f>rawTransactionSheet!I1570</f>
        <v>1.00E+05</v>
      </c>
      <c r="L1570" s="5" t="str">
        <f>rawTransactionSheet!J1570</f>
        <v>4</v>
      </c>
      <c r="M1570" s="5" t="str">
        <f>rawTransactionSheet!K1570</f>
        <v>1</v>
      </c>
      <c r="N1570" s="5" t="str">
        <f>rawTransactionSheet!L1570</f>
        <v>BANGALORE</v>
      </c>
    </row>
    <row r="1571">
      <c r="A1571" s="2">
        <v>42370.0</v>
      </c>
      <c r="B1571" s="5" t="str">
        <f>rawTransactionSheet!B1571</f>
        <v>PrasoonData</v>
      </c>
      <c r="C1571" s="5" t="str">
        <f>rawTransactionSheet!C1571</f>
        <v>Prasoon053</v>
      </c>
      <c r="D1571" s="5" t="str">
        <f>rawTransactionSheet!D1571</f>
        <v>MARUTI SUZUKI</v>
      </c>
      <c r="E1571" s="5" t="str">
        <f>rawTransactionSheet!E1571</f>
        <v>Swift</v>
      </c>
      <c r="F1571" s="5" t="str">
        <f>IFERROR(VLOOKUP(E1571,modelMapping,2,0),E1571)</f>
        <v>Swift</v>
      </c>
      <c r="G1571" s="5" t="str">
        <f>rawTransactionSheet!F1571</f>
        <v>GLAM</v>
      </c>
      <c r="H1571" s="1" t="str">
        <f t="shared" si="1"/>
        <v>GLAM</v>
      </c>
      <c r="I1571" s="5" t="str">
        <f>rawTransactionSheet!G1571</f>
        <v>2008</v>
      </c>
      <c r="J1571" s="5" t="str">
        <f>rawTransactionSheet!H1571</f>
        <v>350930.16</v>
      </c>
      <c r="K1571" s="5" t="str">
        <f>rawTransactionSheet!I1571</f>
        <v>40000</v>
      </c>
      <c r="L1571" s="5" t="str">
        <f>rawTransactionSheet!J1571</f>
        <v>7</v>
      </c>
      <c r="M1571" s="5" t="str">
        <f>rawTransactionSheet!K1571</f>
        <v>1</v>
      </c>
      <c r="N1571" s="5" t="str">
        <f>rawTransactionSheet!L1571</f>
        <v>BANGALORE</v>
      </c>
    </row>
    <row r="1572">
      <c r="A1572" s="2">
        <v>42370.0</v>
      </c>
      <c r="B1572" s="5" t="str">
        <f>rawTransactionSheet!B1572</f>
        <v>PrasoonData</v>
      </c>
      <c r="C1572" s="5" t="str">
        <f>rawTransactionSheet!C1572</f>
        <v>Prasoon796</v>
      </c>
      <c r="D1572" s="5" t="str">
        <f>rawTransactionSheet!D1572</f>
        <v>MARUTI SUZUKI</v>
      </c>
      <c r="E1572" s="5" t="str">
        <f>rawTransactionSheet!E1572</f>
        <v>Swift</v>
      </c>
      <c r="F1572" s="5" t="str">
        <f>IFERROR(VLOOKUP(E1572,modelMapping,2,0),E1572)</f>
        <v>Swift</v>
      </c>
      <c r="G1572" s="5" t="str">
        <f>rawTransactionSheet!F1572</f>
        <v>ZXI</v>
      </c>
      <c r="H1572" s="1" t="str">
        <f t="shared" si="1"/>
        <v>ZXI</v>
      </c>
      <c r="I1572" s="5" t="str">
        <f>rawTransactionSheet!G1572</f>
        <v>2010</v>
      </c>
      <c r="J1572" s="5" t="str">
        <f>rawTransactionSheet!H1572</f>
        <v>350889.7013</v>
      </c>
      <c r="K1572" s="5" t="str">
        <f>rawTransactionSheet!I1572</f>
        <v>110000</v>
      </c>
      <c r="L1572" s="5" t="str">
        <f>rawTransactionSheet!J1572</f>
        <v>5</v>
      </c>
      <c r="M1572" s="5" t="str">
        <f>rawTransactionSheet!K1572</f>
        <v>1</v>
      </c>
      <c r="N1572" s="5" t="str">
        <f>rawTransactionSheet!L1572</f>
        <v>BANGALORE</v>
      </c>
    </row>
    <row r="1573">
      <c r="A1573" s="2">
        <v>42370.0</v>
      </c>
      <c r="B1573" s="5" t="str">
        <f>rawTransactionSheet!B1573</f>
        <v>RNS</v>
      </c>
      <c r="C1573" s="5" t="str">
        <f>rawTransactionSheet!C1573</f>
        <v>KA01MG658</v>
      </c>
      <c r="D1573" s="5" t="str">
        <f>rawTransactionSheet!D1573</f>
        <v>MARUTI SUZUKI</v>
      </c>
      <c r="E1573" s="5" t="str">
        <f>rawTransactionSheet!E1573</f>
        <v>Ritz</v>
      </c>
      <c r="F1573" s="5" t="str">
        <f>IFERROR(VLOOKUP(E1573,modelMapping,2,0),E1573)</f>
        <v>Ritz</v>
      </c>
      <c r="G1573" s="5" t="str">
        <f>rawTransactionSheet!F1573</f>
        <v>VDI</v>
      </c>
      <c r="H1573" s="1" t="str">
        <f t="shared" si="1"/>
        <v>VDI</v>
      </c>
      <c r="I1573" s="5" t="str">
        <f>rawTransactionSheet!G1573</f>
        <v>2010</v>
      </c>
      <c r="J1573" s="5" t="str">
        <f>rawTransactionSheet!H1573</f>
        <v>350760</v>
      </c>
      <c r="K1573" s="5" t="str">
        <f>rawTransactionSheet!I1573</f>
        <v>18171</v>
      </c>
      <c r="L1573" s="5" t="str">
        <f>rawTransactionSheet!J1573</f>
        <v>5.635616438</v>
      </c>
      <c r="M1573" s="5" t="str">
        <f>rawTransactionSheet!K1573</f>
        <v>2</v>
      </c>
      <c r="N1573" s="5" t="str">
        <f>rawTransactionSheet!L1573</f>
        <v>BANGALORE</v>
      </c>
    </row>
    <row r="1574">
      <c r="A1574" s="2">
        <v>42370.0</v>
      </c>
      <c r="B1574" s="5" t="str">
        <f>rawTransactionSheet!B1574</f>
        <v>PrasoonData</v>
      </c>
      <c r="C1574" s="5" t="str">
        <f>rawTransactionSheet!C1574</f>
        <v>Prasoon127</v>
      </c>
      <c r="D1574" s="5" t="str">
        <f>rawTransactionSheet!D1574</f>
        <v>MARUTI SUZUKI</v>
      </c>
      <c r="E1574" s="5" t="str">
        <f>rawTransactionSheet!E1574</f>
        <v>Swift</v>
      </c>
      <c r="F1574" s="5" t="str">
        <f>IFERROR(VLOOKUP(E1574,modelMapping,2,0),E1574)</f>
        <v>Swift</v>
      </c>
      <c r="G1574" s="5" t="str">
        <f>rawTransactionSheet!F1574</f>
        <v>GLAM</v>
      </c>
      <c r="H1574" s="1" t="str">
        <f t="shared" si="1"/>
        <v>GLAM</v>
      </c>
      <c r="I1574" s="5" t="str">
        <f>rawTransactionSheet!G1574</f>
        <v>2012</v>
      </c>
      <c r="J1574" s="5" t="str">
        <f>rawTransactionSheet!H1574</f>
        <v>350678.7514</v>
      </c>
      <c r="K1574" s="5" t="str">
        <f>rawTransactionSheet!I1574</f>
        <v>140000</v>
      </c>
      <c r="L1574" s="5" t="str">
        <f>rawTransactionSheet!J1574</f>
        <v>3</v>
      </c>
      <c r="M1574" s="5" t="str">
        <f>rawTransactionSheet!K1574</f>
        <v>1</v>
      </c>
      <c r="N1574" s="5" t="str">
        <f>rawTransactionSheet!L1574</f>
        <v>BANGALORE</v>
      </c>
    </row>
    <row r="1575">
      <c r="A1575" s="2">
        <v>42370.0</v>
      </c>
      <c r="B1575" s="5" t="str">
        <f>rawTransactionSheet!B1575</f>
        <v>DelCalling</v>
      </c>
      <c r="C1575" s="5" t="str">
        <f>rawTransactionSheet!C1575</f>
        <v>66274</v>
      </c>
      <c r="D1575" s="5" t="str">
        <f>rawTransactionSheet!D1575</f>
        <v>HYUNDAI</v>
      </c>
      <c r="E1575" s="5" t="str">
        <f>rawTransactionSheet!E1575</f>
        <v>Accent</v>
      </c>
      <c r="F1575" s="5" t="str">
        <f>IFERROR(VLOOKUP(E1575,modelMapping,2,0),E1575)</f>
        <v>Accent</v>
      </c>
      <c r="G1575" s="5" t="str">
        <f>rawTransactionSheet!F1575</f>
        <v>GLE</v>
      </c>
      <c r="H1575" s="1" t="str">
        <f t="shared" si="1"/>
        <v>GLE</v>
      </c>
      <c r="I1575" s="5" t="str">
        <f>rawTransactionSheet!G1575</f>
        <v>2010</v>
      </c>
      <c r="J1575" s="5" t="str">
        <f>rawTransactionSheet!H1575</f>
        <v>350000</v>
      </c>
      <c r="K1575" s="5" t="str">
        <f>rawTransactionSheet!I1575</f>
        <v>30175</v>
      </c>
      <c r="L1575" s="5" t="str">
        <f>rawTransactionSheet!J1575</f>
        <v>5</v>
      </c>
      <c r="M1575" s="5" t="str">
        <f>rawTransactionSheet!K1575</f>
        <v>2</v>
      </c>
      <c r="N1575" s="5" t="str">
        <f>rawTransactionSheet!L1575</f>
        <v>BANGALORE</v>
      </c>
    </row>
    <row r="1576">
      <c r="A1576" s="2">
        <v>42370.0</v>
      </c>
      <c r="B1576" s="5" t="str">
        <f>rawTransactionSheet!B1576</f>
        <v>RNS</v>
      </c>
      <c r="C1576" s="5" t="str">
        <f>rawTransactionSheet!C1576</f>
        <v>KA52M4029</v>
      </c>
      <c r="D1576" s="5" t="str">
        <f>rawTransactionSheet!D1576</f>
        <v>MARUTI SUZUKI</v>
      </c>
      <c r="E1576" s="5" t="str">
        <f>rawTransactionSheet!E1576</f>
        <v>Alto</v>
      </c>
      <c r="F1576" s="5" t="str">
        <f>IFERROR(VLOOKUP(E1576,modelMapping,2,0),E1576)</f>
        <v>Alto</v>
      </c>
      <c r="G1576" s="5" t="str">
        <f>rawTransactionSheet!F1576</f>
        <v>VXI</v>
      </c>
      <c r="H1576" s="1" t="str">
        <f t="shared" si="1"/>
        <v>VXI</v>
      </c>
      <c r="I1576" s="5" t="str">
        <f>rawTransactionSheet!G1576</f>
        <v>2014</v>
      </c>
      <c r="J1576" s="5" t="str">
        <f>rawTransactionSheet!H1576</f>
        <v>350000</v>
      </c>
      <c r="K1576" s="5" t="str">
        <f>rawTransactionSheet!I1576</f>
        <v>10060</v>
      </c>
      <c r="L1576" s="5" t="str">
        <f>rawTransactionSheet!J1576</f>
        <v>1.953424658</v>
      </c>
      <c r="M1576" s="5" t="str">
        <f>rawTransactionSheet!K1576</f>
        <v>2</v>
      </c>
      <c r="N1576" s="5" t="str">
        <f>rawTransactionSheet!L1576</f>
        <v>BANGALORE</v>
      </c>
    </row>
    <row r="1577">
      <c r="A1577" s="2">
        <v>42370.0</v>
      </c>
      <c r="B1577" s="5" t="str">
        <f>rawTransactionSheet!B1577</f>
        <v>KALYANI MOTORS PVT LTD</v>
      </c>
      <c r="C1577" s="5" t="str">
        <f>rawTransactionSheet!C1577</f>
        <v>KA05MM5991</v>
      </c>
      <c r="D1577" s="5" t="str">
        <f>rawTransactionSheet!D1577</f>
        <v>MARUTI SUZUKI</v>
      </c>
      <c r="E1577" s="5" t="str">
        <f>rawTransactionSheet!E1577</f>
        <v>Alto K10</v>
      </c>
      <c r="F1577" s="5" t="str">
        <f>IFERROR(VLOOKUP(E1577,modelMapping,2,0),E1577)</f>
        <v>Alto K10</v>
      </c>
      <c r="G1577" s="5" t="str">
        <f>rawTransactionSheet!F1577</f>
        <v>VXI</v>
      </c>
      <c r="H1577" s="1" t="str">
        <f t="shared" si="1"/>
        <v>VXI</v>
      </c>
      <c r="I1577" s="5" t="str">
        <f>rawTransactionSheet!G1577</f>
        <v>2013</v>
      </c>
      <c r="J1577" s="5" t="str">
        <f>rawTransactionSheet!H1577</f>
        <v>350000</v>
      </c>
      <c r="K1577" s="5" t="str">
        <f>rawTransactionSheet!I1577</f>
        <v>48904</v>
      </c>
      <c r="L1577" s="5" t="str">
        <f>rawTransactionSheet!J1577</f>
        <v>2</v>
      </c>
      <c r="M1577" s="5" t="str">
        <f>rawTransactionSheet!K1577</f>
        <v>1</v>
      </c>
      <c r="N1577" s="5" t="str">
        <f>rawTransactionSheet!L1577</f>
        <v>BANGALORE</v>
      </c>
    </row>
    <row r="1578">
      <c r="A1578" s="2">
        <v>42370.0</v>
      </c>
      <c r="B1578" s="5" t="str">
        <f>rawTransactionSheet!B1578</f>
        <v>DelCalling</v>
      </c>
      <c r="C1578" s="5" t="str">
        <f>rawTransactionSheet!C1578</f>
        <v>80874</v>
      </c>
      <c r="D1578" s="5" t="str">
        <f>rawTransactionSheet!D1578</f>
        <v>HONDA</v>
      </c>
      <c r="E1578" s="5" t="str">
        <f>rawTransactionSheet!E1578</f>
        <v>City</v>
      </c>
      <c r="F1578" s="5" t="str">
        <f>IFERROR(VLOOKUP(E1578,modelMapping,2,0),E1578)</f>
        <v>City</v>
      </c>
      <c r="G1578" s="5" t="str">
        <f>rawTransactionSheet!F1578</f>
        <v>1.5 V AT</v>
      </c>
      <c r="H1578" s="1" t="str">
        <f t="shared" si="1"/>
        <v>1.5 V AT</v>
      </c>
      <c r="I1578" s="5" t="str">
        <f>rawTransactionSheet!G1578</f>
        <v>2010</v>
      </c>
      <c r="J1578" s="5" t="str">
        <f>rawTransactionSheet!H1578</f>
        <v>350000</v>
      </c>
      <c r="K1578" s="5" t="str">
        <f>rawTransactionSheet!I1578</f>
        <v>59470</v>
      </c>
      <c r="L1578" s="5" t="str">
        <f>rawTransactionSheet!J1578</f>
        <v>5</v>
      </c>
      <c r="M1578" s="5" t="str">
        <f>rawTransactionSheet!K1578</f>
        <v>2</v>
      </c>
      <c r="N1578" s="5" t="str">
        <f>rawTransactionSheet!L1578</f>
        <v>MUMBAI</v>
      </c>
    </row>
    <row r="1579">
      <c r="A1579" s="2">
        <v>42370.0</v>
      </c>
      <c r="B1579" s="5" t="str">
        <f>rawTransactionSheet!B1579</f>
        <v>DelCalling</v>
      </c>
      <c r="C1579" s="5" t="str">
        <f>rawTransactionSheet!C1579</f>
        <v>21185</v>
      </c>
      <c r="D1579" s="5" t="str">
        <f>rawTransactionSheet!D1579</f>
        <v>HONDA</v>
      </c>
      <c r="E1579" s="5" t="str">
        <f>rawTransactionSheet!E1579</f>
        <v>City ZX</v>
      </c>
      <c r="F1579" s="5" t="str">
        <f>IFERROR(VLOOKUP(E1579,modelMapping,2,0),E1579)</f>
        <v>City ZX</v>
      </c>
      <c r="G1579" s="5" t="str">
        <f>rawTransactionSheet!F1579</f>
        <v>GXi</v>
      </c>
      <c r="H1579" s="1" t="str">
        <f t="shared" si="1"/>
        <v>GXi</v>
      </c>
      <c r="I1579" s="5" t="str">
        <f>rawTransactionSheet!G1579</f>
        <v>2008</v>
      </c>
      <c r="J1579" s="5" t="str">
        <f>rawTransactionSheet!H1579</f>
        <v>350000</v>
      </c>
      <c r="K1579" s="5" t="str">
        <f>rawTransactionSheet!I1579</f>
        <v>39134</v>
      </c>
      <c r="L1579" s="5" t="str">
        <f>rawTransactionSheet!J1579</f>
        <v>7</v>
      </c>
      <c r="M1579" s="5" t="str">
        <f>rawTransactionSheet!K1579</f>
        <v>2</v>
      </c>
      <c r="N1579" s="5" t="str">
        <f>rawTransactionSheet!L1579</f>
        <v>BANGALORE</v>
      </c>
    </row>
    <row r="1580">
      <c r="A1580" s="2">
        <v>42370.0</v>
      </c>
      <c r="B1580" s="5" t="str">
        <f>rawTransactionSheet!B1580</f>
        <v>DelCalling</v>
      </c>
      <c r="C1580" s="5" t="str">
        <f>rawTransactionSheet!C1580</f>
        <v>62872</v>
      </c>
      <c r="D1580" s="5" t="str">
        <f>rawTransactionSheet!D1580</f>
        <v>SKODA</v>
      </c>
      <c r="E1580" s="5" t="str">
        <f>rawTransactionSheet!E1580</f>
        <v>Fabia</v>
      </c>
      <c r="F1580" s="5" t="str">
        <f>IFERROR(VLOOKUP(E1580,modelMapping,2,0),E1580)</f>
        <v>Fabia</v>
      </c>
      <c r="G1580" s="5" t="str">
        <f>rawTransactionSheet!F1580</f>
        <v>Classic 1.2 MPI</v>
      </c>
      <c r="H1580" s="1" t="str">
        <f t="shared" si="1"/>
        <v>Classic 1.2 MPI</v>
      </c>
      <c r="I1580" s="5" t="str">
        <f>rawTransactionSheet!G1580</f>
        <v>2009</v>
      </c>
      <c r="J1580" s="5" t="str">
        <f>rawTransactionSheet!H1580</f>
        <v>350000</v>
      </c>
      <c r="K1580" s="5" t="str">
        <f>rawTransactionSheet!I1580</f>
        <v>14882</v>
      </c>
      <c r="L1580" s="5" t="str">
        <f>rawTransactionSheet!J1580</f>
        <v>6</v>
      </c>
      <c r="M1580" s="5" t="str">
        <f>rawTransactionSheet!K1580</f>
        <v>2</v>
      </c>
      <c r="N1580" s="5" t="str">
        <f>rawTransactionSheet!L1580</f>
        <v>BANGALORE</v>
      </c>
    </row>
    <row r="1581">
      <c r="A1581" s="2">
        <v>42370.0</v>
      </c>
      <c r="B1581" s="5" t="str">
        <f>rawTransactionSheet!B1581</f>
        <v>DelCalling</v>
      </c>
      <c r="C1581" s="5" t="str">
        <f>rawTransactionSheet!C1581</f>
        <v>62462</v>
      </c>
      <c r="D1581" s="5" t="str">
        <f>rawTransactionSheet!D1581</f>
        <v>HYUNDAI</v>
      </c>
      <c r="E1581" s="5" t="str">
        <f>rawTransactionSheet!E1581</f>
        <v>i10</v>
      </c>
      <c r="F1581" s="5" t="str">
        <f>IFERROR(VLOOKUP(E1581,modelMapping,2,0),E1581)</f>
        <v>i10</v>
      </c>
      <c r="G1581" s="5" t="str">
        <f>rawTransactionSheet!F1581</f>
        <v>Magna 1.2</v>
      </c>
      <c r="H1581" s="1" t="str">
        <f t="shared" si="1"/>
        <v>Magna 1.2</v>
      </c>
      <c r="I1581" s="5" t="str">
        <f>rawTransactionSheet!G1581</f>
        <v>2011</v>
      </c>
      <c r="J1581" s="5" t="str">
        <f>rawTransactionSheet!H1581</f>
        <v>350000</v>
      </c>
      <c r="K1581" s="5" t="str">
        <f>rawTransactionSheet!I1581</f>
        <v>73388</v>
      </c>
      <c r="L1581" s="5" t="str">
        <f>rawTransactionSheet!J1581</f>
        <v>4</v>
      </c>
      <c r="M1581" s="5" t="str">
        <f>rawTransactionSheet!K1581</f>
        <v>2</v>
      </c>
      <c r="N1581" s="5" t="str">
        <f>rawTransactionSheet!L1581</f>
        <v>BANGALORE</v>
      </c>
    </row>
    <row r="1582">
      <c r="A1582" s="2">
        <v>42370.0</v>
      </c>
      <c r="B1582" s="5" t="str">
        <f>rawTransactionSheet!B1582</f>
        <v>DelCalling</v>
      </c>
      <c r="C1582" s="5" t="str">
        <f>rawTransactionSheet!C1582</f>
        <v>22560</v>
      </c>
      <c r="D1582" s="5" t="str">
        <f>rawTransactionSheet!D1582</f>
        <v>NISSAN</v>
      </c>
      <c r="E1582" s="5" t="str">
        <f>rawTransactionSheet!E1582</f>
        <v>Micra</v>
      </c>
      <c r="F1582" s="5" t="str">
        <f>IFERROR(VLOOKUP(E1582,modelMapping,2,0),E1582)</f>
        <v>Micra</v>
      </c>
      <c r="G1582" s="5" t="str">
        <f>rawTransactionSheet!F1582</f>
        <v>XV Diesel</v>
      </c>
      <c r="H1582" s="1" t="str">
        <f t="shared" si="1"/>
        <v>XV Diesel</v>
      </c>
      <c r="I1582" s="5" t="str">
        <f>rawTransactionSheet!G1582</f>
        <v>2011</v>
      </c>
      <c r="J1582" s="5" t="str">
        <f>rawTransactionSheet!H1582</f>
        <v>350000</v>
      </c>
      <c r="K1582" s="5" t="str">
        <f>rawTransactionSheet!I1582</f>
        <v>36253</v>
      </c>
      <c r="L1582" s="5" t="str">
        <f>rawTransactionSheet!J1582</f>
        <v>4</v>
      </c>
      <c r="M1582" s="5" t="str">
        <f>rawTransactionSheet!K1582</f>
        <v>1</v>
      </c>
      <c r="N1582" s="5" t="str">
        <f>rawTransactionSheet!L1582</f>
        <v>BANGALORE</v>
      </c>
    </row>
    <row r="1583">
      <c r="A1583" s="2">
        <v>42370.0</v>
      </c>
      <c r="B1583" s="5" t="str">
        <f>rawTransactionSheet!B1583</f>
        <v>DelCalling</v>
      </c>
      <c r="C1583" s="5" t="str">
        <f>rawTransactionSheet!C1583</f>
        <v>19009</v>
      </c>
      <c r="D1583" s="5" t="str">
        <f>rawTransactionSheet!D1583</f>
        <v>VOLKSWAGEN</v>
      </c>
      <c r="E1583" s="5" t="str">
        <f>rawTransactionSheet!E1583</f>
        <v>Polo</v>
      </c>
      <c r="F1583" s="5" t="str">
        <f>IFERROR(VLOOKUP(E1583,modelMapping,2,0),E1583)</f>
        <v>Polo</v>
      </c>
      <c r="G1583" s="5" t="str">
        <f>rawTransactionSheet!F1583</f>
        <v>Highline1.2L (D)</v>
      </c>
      <c r="H1583" s="1" t="str">
        <f t="shared" si="1"/>
        <v>Highline1.2L (D)</v>
      </c>
      <c r="I1583" s="5" t="str">
        <f>rawTransactionSheet!G1583</f>
        <v>2012</v>
      </c>
      <c r="J1583" s="5" t="str">
        <f>rawTransactionSheet!H1583</f>
        <v>350000</v>
      </c>
      <c r="K1583" s="5" t="str">
        <f>rawTransactionSheet!I1583</f>
        <v>28557</v>
      </c>
      <c r="L1583" s="5" t="str">
        <f>rawTransactionSheet!J1583</f>
        <v>3</v>
      </c>
      <c r="M1583" s="5" t="str">
        <f>rawTransactionSheet!K1583</f>
        <v>1</v>
      </c>
      <c r="N1583" s="5" t="str">
        <f>rawTransactionSheet!L1583</f>
        <v>DELHI</v>
      </c>
    </row>
    <row r="1584">
      <c r="A1584" s="2">
        <v>42370.0</v>
      </c>
      <c r="B1584" s="5" t="str">
        <f>rawTransactionSheet!B1584</f>
        <v>DelCalling</v>
      </c>
      <c r="C1584" s="5" t="str">
        <f>rawTransactionSheet!C1584</f>
        <v>20450</v>
      </c>
      <c r="D1584" s="5" t="str">
        <f>rawTransactionSheet!D1584</f>
        <v>TATA</v>
      </c>
      <c r="E1584" s="5" t="str">
        <f>rawTransactionSheet!E1584</f>
        <v>Safari</v>
      </c>
      <c r="F1584" s="5" t="str">
        <f>IFERROR(VLOOKUP(E1584,modelMapping,2,0),E1584)</f>
        <v>Safari</v>
      </c>
      <c r="G1584" s="5" t="str">
        <f>rawTransactionSheet!F1584</f>
        <v>4x2 EX DiCOR 2.2 VTT</v>
      </c>
      <c r="H1584" s="1" t="str">
        <f t="shared" si="1"/>
        <v>4x2 EX DiCOR 2.2 VTT</v>
      </c>
      <c r="I1584" s="5" t="str">
        <f>rawTransactionSheet!G1584</f>
        <v>2009</v>
      </c>
      <c r="J1584" s="5" t="str">
        <f>rawTransactionSheet!H1584</f>
        <v>350000</v>
      </c>
      <c r="K1584" s="5" t="str">
        <f>rawTransactionSheet!I1584</f>
        <v>98216</v>
      </c>
      <c r="L1584" s="5" t="str">
        <f>rawTransactionSheet!J1584</f>
        <v>6</v>
      </c>
      <c r="M1584" s="5" t="str">
        <f>rawTransactionSheet!K1584</f>
        <v>2</v>
      </c>
      <c r="N1584" s="5" t="str">
        <f>rawTransactionSheet!L1584</f>
        <v>MUMBAI</v>
      </c>
    </row>
    <row r="1585">
      <c r="A1585" s="2">
        <v>42370.0</v>
      </c>
      <c r="B1585" s="5" t="str">
        <f>rawTransactionSheet!B1585</f>
        <v>DelCalling</v>
      </c>
      <c r="C1585" s="5" t="str">
        <f>rawTransactionSheet!C1585</f>
        <v>18653</v>
      </c>
      <c r="D1585" s="5" t="str">
        <f>rawTransactionSheet!D1585</f>
        <v>MAHINDRA</v>
      </c>
      <c r="E1585" s="5" t="str">
        <f>rawTransactionSheet!E1585</f>
        <v>Scorpio</v>
      </c>
      <c r="F1585" s="5" t="str">
        <f>IFERROR(VLOOKUP(E1585,modelMapping,2,0),E1585)</f>
        <v>Scorpio</v>
      </c>
      <c r="G1585" s="5" t="str">
        <f>rawTransactionSheet!F1585</f>
        <v>SLE 2.6 CRDE</v>
      </c>
      <c r="H1585" s="1" t="str">
        <f t="shared" si="1"/>
        <v>SLE 2.6 CRDE</v>
      </c>
      <c r="I1585" s="5" t="str">
        <f>rawTransactionSheet!G1585</f>
        <v>2007</v>
      </c>
      <c r="J1585" s="5" t="str">
        <f>rawTransactionSheet!H1585</f>
        <v>350000</v>
      </c>
      <c r="K1585" s="5" t="str">
        <f>rawTransactionSheet!I1585</f>
        <v>120007</v>
      </c>
      <c r="L1585" s="5" t="str">
        <f>rawTransactionSheet!J1585</f>
        <v>8</v>
      </c>
      <c r="M1585" s="5" t="str">
        <f>rawTransactionSheet!K1585</f>
        <v>2</v>
      </c>
      <c r="N1585" s="5" t="str">
        <f>rawTransactionSheet!L1585</f>
        <v>MUMBAI</v>
      </c>
    </row>
    <row r="1586">
      <c r="A1586" s="2">
        <v>42370.0</v>
      </c>
      <c r="B1586" s="5" t="str">
        <f>rawTransactionSheet!B1586</f>
        <v>RNS</v>
      </c>
      <c r="C1586" s="5" t="str">
        <f>rawTransactionSheet!C1586</f>
        <v>KA04MG9510</v>
      </c>
      <c r="D1586" s="5" t="str">
        <f>rawTransactionSheet!D1586</f>
        <v>MARUTI SUZUKI</v>
      </c>
      <c r="E1586" s="5" t="str">
        <f>rawTransactionSheet!E1586</f>
        <v>Swift</v>
      </c>
      <c r="F1586" s="5" t="str">
        <f>IFERROR(VLOOKUP(E1586,modelMapping,2,0),E1586)</f>
        <v>Swift</v>
      </c>
      <c r="G1586" s="5" t="str">
        <f>rawTransactionSheet!F1586</f>
        <v>VDI</v>
      </c>
      <c r="H1586" s="1" t="str">
        <f t="shared" si="1"/>
        <v>VDI</v>
      </c>
      <c r="I1586" s="5" t="str">
        <f>rawTransactionSheet!G1586</f>
        <v>2010</v>
      </c>
      <c r="J1586" s="5" t="str">
        <f>rawTransactionSheet!H1586</f>
        <v>350000</v>
      </c>
      <c r="K1586" s="5" t="str">
        <f>rawTransactionSheet!I1586</f>
        <v>86249</v>
      </c>
      <c r="L1586" s="5" t="str">
        <f>rawTransactionSheet!J1586</f>
        <v>5.476712329</v>
      </c>
      <c r="M1586" s="5" t="str">
        <f>rawTransactionSheet!K1586</f>
        <v>2</v>
      </c>
      <c r="N1586" s="5" t="str">
        <f>rawTransactionSheet!L1586</f>
        <v>BANGALORE</v>
      </c>
    </row>
    <row r="1587">
      <c r="A1587" s="2">
        <v>42370.0</v>
      </c>
      <c r="B1587" s="5" t="str">
        <f>rawTransactionSheet!B1587</f>
        <v>RNS</v>
      </c>
      <c r="C1587" s="5" t="str">
        <f>rawTransactionSheet!C1587</f>
        <v>KA04MG0808</v>
      </c>
      <c r="D1587" s="5" t="str">
        <f>rawTransactionSheet!D1587</f>
        <v>MARUTI SUZUKI</v>
      </c>
      <c r="E1587" s="5" t="str">
        <f>rawTransactionSheet!E1587</f>
        <v>Swift</v>
      </c>
      <c r="F1587" s="5" t="str">
        <f>IFERROR(VLOOKUP(E1587,modelMapping,2,0),E1587)</f>
        <v>Swift</v>
      </c>
      <c r="G1587" s="5" t="str">
        <f>rawTransactionSheet!F1587</f>
        <v>VXI</v>
      </c>
      <c r="H1587" s="1" t="str">
        <f t="shared" si="1"/>
        <v>VXI</v>
      </c>
      <c r="I1587" s="5" t="str">
        <f>rawTransactionSheet!G1587</f>
        <v>2009</v>
      </c>
      <c r="J1587" s="5" t="str">
        <f>rawTransactionSheet!H1587</f>
        <v>350000</v>
      </c>
      <c r="K1587" s="5" t="str">
        <f>rawTransactionSheet!I1587</f>
        <v>67890</v>
      </c>
      <c r="L1587" s="5" t="str">
        <f>rawTransactionSheet!J1587</f>
        <v>6.906849315</v>
      </c>
      <c r="M1587" s="5" t="str">
        <f>rawTransactionSheet!K1587</f>
        <v>2</v>
      </c>
      <c r="N1587" s="5" t="str">
        <f>rawTransactionSheet!L1587</f>
        <v>BANGALORE</v>
      </c>
    </row>
    <row r="1588">
      <c r="A1588" s="2">
        <v>42370.0</v>
      </c>
      <c r="B1588" s="5" t="str">
        <f>rawTransactionSheet!B1588</f>
        <v>RNS</v>
      </c>
      <c r="C1588" s="5" t="str">
        <f>rawTransactionSheet!C1588</f>
        <v>KA16M7571</v>
      </c>
      <c r="D1588" s="5" t="str">
        <f>rawTransactionSheet!D1588</f>
        <v>MARUTI SUZUKI</v>
      </c>
      <c r="E1588" s="5" t="str">
        <f>rawTransactionSheet!E1588</f>
        <v>Wagon R</v>
      </c>
      <c r="F1588" s="5" t="str">
        <f>IFERROR(VLOOKUP(E1588,modelMapping,2,0),E1588)</f>
        <v>Wagon R</v>
      </c>
      <c r="G1588" s="5" t="str">
        <f>rawTransactionSheet!F1588</f>
        <v>VXI</v>
      </c>
      <c r="H1588" s="1" t="str">
        <f t="shared" si="1"/>
        <v>VXI</v>
      </c>
      <c r="I1588" s="5" t="str">
        <f>rawTransactionSheet!G1588</f>
        <v>2012</v>
      </c>
      <c r="J1588" s="5" t="str">
        <f>rawTransactionSheet!H1588</f>
        <v>350000</v>
      </c>
      <c r="K1588" s="5" t="str">
        <f>rawTransactionSheet!I1588</f>
        <v>32998</v>
      </c>
      <c r="L1588" s="5" t="str">
        <f>rawTransactionSheet!J1588</f>
        <v>3.347945205</v>
      </c>
      <c r="M1588" s="5" t="str">
        <f>rawTransactionSheet!K1588</f>
        <v>2</v>
      </c>
      <c r="N1588" s="5" t="str">
        <f>rawTransactionSheet!L1588</f>
        <v>BANGALORE</v>
      </c>
    </row>
    <row r="1589">
      <c r="A1589" s="2">
        <v>42370.0</v>
      </c>
      <c r="B1589" s="5" t="str">
        <f>rawTransactionSheet!B1589</f>
        <v>Pratham</v>
      </c>
      <c r="C1589" s="5" t="str">
        <f>rawTransactionSheet!C1589</f>
        <v>24</v>
      </c>
      <c r="D1589" s="5" t="str">
        <f>rawTransactionSheet!D1589</f>
        <v>MARUTI SUZUKI</v>
      </c>
      <c r="E1589" s="5" t="str">
        <f>rawTransactionSheet!E1589</f>
        <v>Zen</v>
      </c>
      <c r="F1589" s="5" t="str">
        <f>IFERROR(VLOOKUP(E1589,modelMapping,2,0),E1589)</f>
        <v>Zen</v>
      </c>
      <c r="G1589" s="5" t="str">
        <f>rawTransactionSheet!F1589</f>
        <v>VXI</v>
      </c>
      <c r="H1589" s="1" t="str">
        <f t="shared" si="1"/>
        <v>VXI</v>
      </c>
      <c r="I1589" s="5" t="str">
        <f>rawTransactionSheet!G1589</f>
        <v>2013</v>
      </c>
      <c r="J1589" s="5" t="str">
        <f>rawTransactionSheet!H1589</f>
        <v>350000</v>
      </c>
      <c r="K1589" s="5" t="str">
        <f>rawTransactionSheet!I1589</f>
        <v>15967.14579</v>
      </c>
      <c r="L1589" s="5" t="str">
        <f>rawTransactionSheet!J1589</f>
        <v>1.995893224</v>
      </c>
      <c r="M1589" s="5" t="str">
        <f>rawTransactionSheet!K1589</f>
        <v>1</v>
      </c>
      <c r="N1589" s="5" t="str">
        <f>rawTransactionSheet!L1589</f>
        <v>BANGALORE</v>
      </c>
    </row>
    <row r="1590">
      <c r="A1590" s="2">
        <v>42370.0</v>
      </c>
      <c r="B1590" s="5" t="str">
        <f>rawTransactionSheet!B1590</f>
        <v>DelCalling</v>
      </c>
      <c r="C1590" s="5" t="str">
        <f>rawTransactionSheet!C1590</f>
        <v>103845</v>
      </c>
      <c r="D1590" s="5" t="str">
        <f>rawTransactionSheet!D1590</f>
        <v>CHEVROLET</v>
      </c>
      <c r="E1590" s="5" t="str">
        <f>rawTransactionSheet!E1590</f>
        <v>BEAT</v>
      </c>
      <c r="F1590" s="5" t="str">
        <f>IFERROR(VLOOKUP(E1590,modelMapping,2,0),E1590)</f>
        <v>BEAT</v>
      </c>
      <c r="G1590" s="5" t="str">
        <f>rawTransactionSheet!F1590</f>
        <v>LT Diesel</v>
      </c>
      <c r="H1590" s="1" t="str">
        <f t="shared" si="1"/>
        <v>LT Diesel</v>
      </c>
      <c r="I1590" s="5" t="str">
        <f>rawTransactionSheet!G1590</f>
        <v>2011</v>
      </c>
      <c r="J1590" s="5" t="str">
        <f>rawTransactionSheet!H1590</f>
        <v>350000</v>
      </c>
      <c r="K1590" s="5" t="str">
        <f>rawTransactionSheet!I1590</f>
        <v>26105</v>
      </c>
      <c r="L1590" s="5" t="str">
        <f>rawTransactionSheet!J1590</f>
        <v>5</v>
      </c>
      <c r="M1590" s="5" t="str">
        <f>rawTransactionSheet!K1590</f>
        <v>2</v>
      </c>
      <c r="N1590" s="5" t="str">
        <f>rawTransactionSheet!L1590</f>
        <v>BANGALORE</v>
      </c>
    </row>
    <row r="1591">
      <c r="A1591" s="2">
        <v>42370.0</v>
      </c>
      <c r="B1591" s="5" t="str">
        <f>rawTransactionSheet!B1591</f>
        <v>DelCalling</v>
      </c>
      <c r="C1591" s="5" t="str">
        <f>rawTransactionSheet!C1591</f>
        <v>117589</v>
      </c>
      <c r="D1591" s="5" t="str">
        <f>rawTransactionSheet!D1591</f>
        <v>TATA</v>
      </c>
      <c r="E1591" s="5" t="str">
        <f>rawTransactionSheet!E1591</f>
        <v>MANZA</v>
      </c>
      <c r="F1591" s="5" t="str">
        <f>IFERROR(VLOOKUP(E1591,modelMapping,2,0),E1591)</f>
        <v>MANZA</v>
      </c>
      <c r="G1591" s="5" t="str">
        <f>rawTransactionSheet!F1591</f>
        <v>Elan Quadrajet BS-IV</v>
      </c>
      <c r="H1591" s="1" t="str">
        <f t="shared" si="1"/>
        <v>Elan Quadrajet</v>
      </c>
      <c r="I1591" s="5" t="str">
        <f>rawTransactionSheet!G1591</f>
        <v>2011</v>
      </c>
      <c r="J1591" s="5" t="str">
        <f>rawTransactionSheet!H1591</f>
        <v>350000</v>
      </c>
      <c r="K1591" s="5" t="str">
        <f>rawTransactionSheet!I1591</f>
        <v>42717</v>
      </c>
      <c r="L1591" s="5" t="str">
        <f>rawTransactionSheet!J1591</f>
        <v>5</v>
      </c>
      <c r="M1591" s="5" t="str">
        <f>rawTransactionSheet!K1591</f>
        <v>1</v>
      </c>
      <c r="N1591" s="5" t="str">
        <f>rawTransactionSheet!L1591</f>
        <v>BANGALORE</v>
      </c>
    </row>
    <row r="1592">
      <c r="A1592" s="2">
        <v>42370.0</v>
      </c>
      <c r="B1592" s="5" t="str">
        <f>rawTransactionSheet!B1592</f>
        <v>PrasoonData</v>
      </c>
      <c r="C1592" s="5" t="str">
        <f>rawTransactionSheet!C1592</f>
        <v>Prasoon401</v>
      </c>
      <c r="D1592" s="5" t="str">
        <f>rawTransactionSheet!D1592</f>
        <v>MARUTI SUZUKI</v>
      </c>
      <c r="E1592" s="5" t="str">
        <f>rawTransactionSheet!E1592</f>
        <v>Swift</v>
      </c>
      <c r="F1592" s="5" t="str">
        <f>IFERROR(VLOOKUP(E1592,modelMapping,2,0),E1592)</f>
        <v>Swift</v>
      </c>
      <c r="G1592" s="5" t="str">
        <f>rawTransactionSheet!F1592</f>
        <v>VXI</v>
      </c>
      <c r="H1592" s="1" t="str">
        <f t="shared" si="1"/>
        <v>VXI</v>
      </c>
      <c r="I1592" s="5" t="str">
        <f>rawTransactionSheet!G1592</f>
        <v>2008</v>
      </c>
      <c r="J1592" s="5" t="str">
        <f>rawTransactionSheet!H1592</f>
        <v>349990.56</v>
      </c>
      <c r="K1592" s="5" t="str">
        <f>rawTransactionSheet!I1592</f>
        <v>1000</v>
      </c>
      <c r="L1592" s="5" t="str">
        <f>rawTransactionSheet!J1592</f>
        <v>7</v>
      </c>
      <c r="M1592" s="5" t="str">
        <f>rawTransactionSheet!K1592</f>
        <v>1</v>
      </c>
      <c r="N1592" s="5" t="str">
        <f>rawTransactionSheet!L1592</f>
        <v>BANGALORE</v>
      </c>
    </row>
    <row r="1593">
      <c r="A1593" s="2">
        <v>42370.0</v>
      </c>
      <c r="B1593" s="5" t="str">
        <f>rawTransactionSheet!B1593</f>
        <v>PrasoonData</v>
      </c>
      <c r="C1593" s="5" t="str">
        <f>rawTransactionSheet!C1593</f>
        <v>Prasoon740</v>
      </c>
      <c r="D1593" s="5" t="str">
        <f>rawTransactionSheet!D1593</f>
        <v>MARUTI SUZUKI</v>
      </c>
      <c r="E1593" s="5" t="str">
        <f>rawTransactionSheet!E1593</f>
        <v>Swift</v>
      </c>
      <c r="F1593" s="5" t="str">
        <f>IFERROR(VLOOKUP(E1593,modelMapping,2,0),E1593)</f>
        <v>Swift</v>
      </c>
      <c r="G1593" s="5" t="str">
        <f>rawTransactionSheet!F1593</f>
        <v>ZXI</v>
      </c>
      <c r="H1593" s="1" t="str">
        <f t="shared" si="1"/>
        <v>ZXI</v>
      </c>
      <c r="I1593" s="5" t="str">
        <f>rawTransactionSheet!G1593</f>
        <v>2007</v>
      </c>
      <c r="J1593" s="5" t="str">
        <f>rawTransactionSheet!H1593</f>
        <v>349907.04</v>
      </c>
      <c r="K1593" s="5" t="str">
        <f>rawTransactionSheet!I1593</f>
        <v>30000</v>
      </c>
      <c r="L1593" s="5" t="str">
        <f>rawTransactionSheet!J1593</f>
        <v>8</v>
      </c>
      <c r="M1593" s="5" t="str">
        <f>rawTransactionSheet!K1593</f>
        <v>1</v>
      </c>
      <c r="N1593" s="5" t="str">
        <f>rawTransactionSheet!L1593</f>
        <v>BANGALORE</v>
      </c>
    </row>
    <row r="1594">
      <c r="A1594" s="2">
        <v>42370.0</v>
      </c>
      <c r="B1594" s="5" t="str">
        <f>rawTransactionSheet!B1594</f>
        <v>Pratham</v>
      </c>
      <c r="C1594" s="5" t="str">
        <f>rawTransactionSheet!C1594</f>
        <v>256</v>
      </c>
      <c r="D1594" s="5" t="str">
        <f>rawTransactionSheet!D1594</f>
        <v>HYUNDAI</v>
      </c>
      <c r="E1594" s="5" t="str">
        <f>rawTransactionSheet!E1594</f>
        <v>i10</v>
      </c>
      <c r="F1594" s="5" t="str">
        <f>IFERROR(VLOOKUP(E1594,modelMapping,2,0),E1594)</f>
        <v>i10</v>
      </c>
      <c r="G1594" s="5" t="str">
        <f>rawTransactionSheet!F1594</f>
        <v>Asta 1.2</v>
      </c>
      <c r="H1594" s="1" t="str">
        <f t="shared" si="1"/>
        <v>Asta 1.2</v>
      </c>
      <c r="I1594" s="5" t="str">
        <f>rawTransactionSheet!G1594</f>
        <v>2010</v>
      </c>
      <c r="J1594" s="5" t="str">
        <f>rawTransactionSheet!H1594</f>
        <v>349650</v>
      </c>
      <c r="K1594" s="5" t="str">
        <f>rawTransactionSheet!I1594</f>
        <v>39249.82889</v>
      </c>
      <c r="L1594" s="5" t="str">
        <f>rawTransactionSheet!J1594</f>
        <v>4.906228611</v>
      </c>
      <c r="M1594" s="5" t="str">
        <f>rawTransactionSheet!K1594</f>
        <v>1</v>
      </c>
      <c r="N1594" s="5" t="str">
        <f>rawTransactionSheet!L1594</f>
        <v>BANGALORE</v>
      </c>
    </row>
    <row r="1595">
      <c r="A1595" s="2">
        <v>42370.0</v>
      </c>
      <c r="B1595" s="5" t="str">
        <f>rawTransactionSheet!B1595</f>
        <v>RNS</v>
      </c>
      <c r="C1595" s="5" t="str">
        <f>rawTransactionSheet!C1595</f>
        <v>KA04MG0496</v>
      </c>
      <c r="D1595" s="5" t="str">
        <f>rawTransactionSheet!D1595</f>
        <v>MARUTI SUZUKI</v>
      </c>
      <c r="E1595" s="5" t="str">
        <f>rawTransactionSheet!E1595</f>
        <v>Swift Dzire</v>
      </c>
      <c r="F1595" s="5" t="str">
        <f>IFERROR(VLOOKUP(E1595,modelMapping,2,0),E1595)</f>
        <v>Swift Dzire</v>
      </c>
      <c r="G1595" s="5" t="str">
        <f>rawTransactionSheet!F1595</f>
        <v>VXI</v>
      </c>
      <c r="H1595" s="1" t="str">
        <f t="shared" si="1"/>
        <v>VXI</v>
      </c>
      <c r="I1595" s="5" t="str">
        <f>rawTransactionSheet!G1595</f>
        <v>2009</v>
      </c>
      <c r="J1595" s="5" t="str">
        <f>rawTransactionSheet!H1595</f>
        <v>349650</v>
      </c>
      <c r="K1595" s="5" t="str">
        <f>rawTransactionSheet!I1595</f>
        <v>91234</v>
      </c>
      <c r="L1595" s="5" t="str">
        <f>rawTransactionSheet!J1595</f>
        <v>6.715068493</v>
      </c>
      <c r="M1595" s="5" t="str">
        <f>rawTransactionSheet!K1595</f>
        <v>2</v>
      </c>
      <c r="N1595" s="5" t="str">
        <f>rawTransactionSheet!L1595</f>
        <v>BANGALORE</v>
      </c>
    </row>
    <row r="1596">
      <c r="A1596" s="2">
        <v>42370.0</v>
      </c>
      <c r="B1596" s="5" t="str">
        <f>rawTransactionSheet!B1596</f>
        <v>Pratham</v>
      </c>
      <c r="C1596" s="5" t="str">
        <f>rawTransactionSheet!C1596</f>
        <v>289</v>
      </c>
      <c r="D1596" s="5" t="str">
        <f>rawTransactionSheet!D1596</f>
        <v>MARUTI SUZUKI</v>
      </c>
      <c r="E1596" s="5" t="str">
        <f>rawTransactionSheet!E1596</f>
        <v>SX4</v>
      </c>
      <c r="F1596" s="5" t="str">
        <f>IFERROR(VLOOKUP(E1596,modelMapping,2,0),E1596)</f>
        <v>SX4</v>
      </c>
      <c r="G1596" s="5" t="str">
        <f>rawTransactionSheet!F1596</f>
        <v>ZXI</v>
      </c>
      <c r="H1596" s="1" t="str">
        <f t="shared" si="1"/>
        <v>ZXI</v>
      </c>
      <c r="I1596" s="5" t="str">
        <f>rawTransactionSheet!G1596</f>
        <v>2009</v>
      </c>
      <c r="J1596" s="5" t="str">
        <f>rawTransactionSheet!H1596</f>
        <v>349650</v>
      </c>
      <c r="K1596" s="5" t="str">
        <f>rawTransactionSheet!I1596</f>
        <v>42754.27789</v>
      </c>
      <c r="L1596" s="5" t="str">
        <f>rawTransactionSheet!J1596</f>
        <v>5.344284736</v>
      </c>
      <c r="M1596" s="5" t="str">
        <f>rawTransactionSheet!K1596</f>
        <v>2</v>
      </c>
      <c r="N1596" s="5" t="str">
        <f>rawTransactionSheet!L1596</f>
        <v>BANGALORE</v>
      </c>
    </row>
    <row r="1597">
      <c r="A1597" s="2">
        <v>42370.0</v>
      </c>
      <c r="B1597" s="5" t="str">
        <f>rawTransactionSheet!B1597</f>
        <v>RNS</v>
      </c>
      <c r="C1597" s="5" t="str">
        <f>rawTransactionSheet!C1597</f>
        <v>KA45M1252</v>
      </c>
      <c r="D1597" s="5" t="str">
        <f>rawTransactionSheet!D1597</f>
        <v>MARUTI SUZUKI</v>
      </c>
      <c r="E1597" s="5" t="str">
        <f>rawTransactionSheet!E1597</f>
        <v>Wagon R</v>
      </c>
      <c r="F1597" s="5" t="str">
        <f>IFERROR(VLOOKUP(E1597,modelMapping,2,0),E1597)</f>
        <v>Wagon R</v>
      </c>
      <c r="G1597" s="5" t="str">
        <f>rawTransactionSheet!F1597</f>
        <v>VXI</v>
      </c>
      <c r="H1597" s="1" t="str">
        <f t="shared" si="1"/>
        <v>VXI</v>
      </c>
      <c r="I1597" s="5" t="str">
        <f>rawTransactionSheet!G1597</f>
        <v>2010</v>
      </c>
      <c r="J1597" s="5" t="str">
        <f>rawTransactionSheet!H1597</f>
        <v>349650</v>
      </c>
      <c r="K1597" s="5" t="str">
        <f>rawTransactionSheet!I1597</f>
        <v>54177</v>
      </c>
      <c r="L1597" s="5" t="str">
        <f>rawTransactionSheet!J1597</f>
        <v>5.575342466</v>
      </c>
      <c r="M1597" s="5" t="str">
        <f>rawTransactionSheet!K1597</f>
        <v>2</v>
      </c>
      <c r="N1597" s="5" t="str">
        <f>rawTransactionSheet!L1597</f>
        <v>BANGALORE</v>
      </c>
    </row>
    <row r="1598">
      <c r="A1598" s="2">
        <v>42370.0</v>
      </c>
      <c r="B1598" s="5" t="str">
        <f>rawTransactionSheet!B1598</f>
        <v>PrasoonData</v>
      </c>
      <c r="C1598" s="5" t="str">
        <f>rawTransactionSheet!C1598</f>
        <v>Prasoon349</v>
      </c>
      <c r="D1598" s="5" t="str">
        <f>rawTransactionSheet!D1598</f>
        <v>MARUTI SUZUKI</v>
      </c>
      <c r="E1598" s="5" t="str">
        <f>rawTransactionSheet!E1598</f>
        <v>Swift</v>
      </c>
      <c r="F1598" s="5" t="str">
        <f>IFERROR(VLOOKUP(E1598,modelMapping,2,0),E1598)</f>
        <v>Swift</v>
      </c>
      <c r="G1598" s="5" t="str">
        <f>rawTransactionSheet!F1598</f>
        <v>LXI</v>
      </c>
      <c r="H1598" s="1" t="str">
        <f t="shared" si="1"/>
        <v>LXI</v>
      </c>
      <c r="I1598" s="5" t="str">
        <f>rawTransactionSheet!G1598</f>
        <v>2015</v>
      </c>
      <c r="J1598" s="5" t="str">
        <f>rawTransactionSheet!H1598</f>
        <v>349579.6193</v>
      </c>
      <c r="K1598" s="5" t="str">
        <f>rawTransactionSheet!I1598</f>
        <v>120000</v>
      </c>
      <c r="L1598" s="5" t="str">
        <f>rawTransactionSheet!J1598</f>
        <v>0</v>
      </c>
      <c r="M1598" s="5" t="str">
        <f>rawTransactionSheet!K1598</f>
        <v>1</v>
      </c>
      <c r="N1598" s="5" t="str">
        <f>rawTransactionSheet!L1598</f>
        <v>BANGALORE</v>
      </c>
    </row>
    <row r="1599">
      <c r="A1599" s="2">
        <v>42370.0</v>
      </c>
      <c r="B1599" s="5" t="str">
        <f>rawTransactionSheet!B1599</f>
        <v>PrasoonData</v>
      </c>
      <c r="C1599" s="5" t="str">
        <f>rawTransactionSheet!C1599</f>
        <v>Prasoon072</v>
      </c>
      <c r="D1599" s="5" t="str">
        <f>rawTransactionSheet!D1599</f>
        <v>MARUTI SUZUKI</v>
      </c>
      <c r="E1599" s="5" t="str">
        <f>rawTransactionSheet!E1599</f>
        <v>Swift</v>
      </c>
      <c r="F1599" s="5" t="str">
        <f>IFERROR(VLOOKUP(E1599,modelMapping,2,0),E1599)</f>
        <v>Swift</v>
      </c>
      <c r="G1599" s="5" t="str">
        <f>rawTransactionSheet!F1599</f>
        <v>GLAM</v>
      </c>
      <c r="H1599" s="1" t="str">
        <f t="shared" si="1"/>
        <v>GLAM</v>
      </c>
      <c r="I1599" s="5" t="str">
        <f>rawTransactionSheet!G1599</f>
        <v>2009</v>
      </c>
      <c r="J1599" s="5" t="str">
        <f>rawTransactionSheet!H1599</f>
        <v>349468.6932</v>
      </c>
      <c r="K1599" s="5" t="str">
        <f>rawTransactionSheet!I1599</f>
        <v>70000</v>
      </c>
      <c r="L1599" s="5" t="str">
        <f>rawTransactionSheet!J1599</f>
        <v>6</v>
      </c>
      <c r="M1599" s="5" t="str">
        <f>rawTransactionSheet!K1599</f>
        <v>1</v>
      </c>
      <c r="N1599" s="5" t="str">
        <f>rawTransactionSheet!L1599</f>
        <v>BANGALORE</v>
      </c>
    </row>
    <row r="1600">
      <c r="A1600" s="2">
        <v>42370.0</v>
      </c>
      <c r="B1600" s="5" t="str">
        <f>rawTransactionSheet!B1600</f>
        <v>KALYANI MOTORS PVT LTD</v>
      </c>
      <c r="C1600" s="5" t="str">
        <f>rawTransactionSheet!C1600</f>
        <v>KA03MP9147</v>
      </c>
      <c r="D1600" s="5" t="str">
        <f>rawTransactionSheet!D1600</f>
        <v>MARUTI SUZUKI</v>
      </c>
      <c r="E1600" s="5" t="str">
        <f>rawTransactionSheet!E1600</f>
        <v>SX4</v>
      </c>
      <c r="F1600" s="5" t="str">
        <f>IFERROR(VLOOKUP(E1600,modelMapping,2,0),E1600)</f>
        <v>SX4</v>
      </c>
      <c r="G1600" s="5" t="str">
        <f>rawTransactionSheet!F1600</f>
        <v>ZXI</v>
      </c>
      <c r="H1600" s="1" t="str">
        <f t="shared" si="1"/>
        <v>ZXI</v>
      </c>
      <c r="I1600" s="5" t="str">
        <f>rawTransactionSheet!G1600</f>
        <v>2011</v>
      </c>
      <c r="J1600" s="5" t="str">
        <f>rawTransactionSheet!H1600</f>
        <v>348693.18</v>
      </c>
      <c r="K1600" s="5" t="str">
        <f>rawTransactionSheet!I1600</f>
        <v>98798</v>
      </c>
      <c r="L1600" s="5" t="str">
        <f>rawTransactionSheet!J1600</f>
        <v>4</v>
      </c>
      <c r="M1600" s="5" t="str">
        <f>rawTransactionSheet!K1600</f>
        <v>1</v>
      </c>
      <c r="N1600" s="5" t="str">
        <f>rawTransactionSheet!L1600</f>
        <v>BANGALORE</v>
      </c>
    </row>
    <row r="1601">
      <c r="A1601" s="2">
        <v>42370.0</v>
      </c>
      <c r="B1601" s="5" t="str">
        <f>rawTransactionSheet!B1601</f>
        <v>PrasoonData</v>
      </c>
      <c r="C1601" s="5" t="str">
        <f>rawTransactionSheet!C1601</f>
        <v>Prasoon598</v>
      </c>
      <c r="D1601" s="5" t="str">
        <f>rawTransactionSheet!D1601</f>
        <v>MARUTI SUZUKI</v>
      </c>
      <c r="E1601" s="5" t="str">
        <f>rawTransactionSheet!E1601</f>
        <v>Swift</v>
      </c>
      <c r="F1601" s="5" t="str">
        <f>IFERROR(VLOOKUP(E1601,modelMapping,2,0),E1601)</f>
        <v>Swift</v>
      </c>
      <c r="G1601" s="5" t="str">
        <f>rawTransactionSheet!F1601</f>
        <v>VXI ABS</v>
      </c>
      <c r="H1601" s="1" t="str">
        <f t="shared" si="1"/>
        <v>VXI ABS</v>
      </c>
      <c r="I1601" s="5" t="str">
        <f>rawTransactionSheet!G1601</f>
        <v>2009</v>
      </c>
      <c r="J1601" s="5" t="str">
        <f>rawTransactionSheet!H1601</f>
        <v>348606.2225</v>
      </c>
      <c r="K1601" s="5" t="str">
        <f>rawTransactionSheet!I1601</f>
        <v>50000</v>
      </c>
      <c r="L1601" s="5" t="str">
        <f>rawTransactionSheet!J1601</f>
        <v>6</v>
      </c>
      <c r="M1601" s="5" t="str">
        <f>rawTransactionSheet!K1601</f>
        <v>1</v>
      </c>
      <c r="N1601" s="5" t="str">
        <f>rawTransactionSheet!L1601</f>
        <v>BANGALORE</v>
      </c>
    </row>
    <row r="1602">
      <c r="A1602" s="2">
        <v>42370.0</v>
      </c>
      <c r="B1602" s="5" t="str">
        <f>rawTransactionSheet!B1602</f>
        <v>PrasoonData</v>
      </c>
      <c r="C1602" s="5" t="str">
        <f>rawTransactionSheet!C1602</f>
        <v>Prasoon257</v>
      </c>
      <c r="D1602" s="5" t="str">
        <f>rawTransactionSheet!D1602</f>
        <v>MARUTI SUZUKI</v>
      </c>
      <c r="E1602" s="5" t="str">
        <f>rawTransactionSheet!E1602</f>
        <v>Swift</v>
      </c>
      <c r="F1602" s="5" t="str">
        <f>IFERROR(VLOOKUP(E1602,modelMapping,2,0),E1602)</f>
        <v>Swift</v>
      </c>
      <c r="G1602" s="5" t="str">
        <f>rawTransactionSheet!F1602</f>
        <v>LXI</v>
      </c>
      <c r="H1602" s="1" t="str">
        <f t="shared" si="1"/>
        <v>LXI</v>
      </c>
      <c r="I1602" s="5" t="str">
        <f>rawTransactionSheet!G1602</f>
        <v>2010</v>
      </c>
      <c r="J1602" s="5" t="str">
        <f>rawTransactionSheet!H1602</f>
        <v>348534</v>
      </c>
      <c r="K1602" s="5" t="str">
        <f>rawTransactionSheet!I1602</f>
        <v>1000</v>
      </c>
      <c r="L1602" s="5" t="str">
        <f>rawTransactionSheet!J1602</f>
        <v>5</v>
      </c>
      <c r="M1602" s="5" t="str">
        <f>rawTransactionSheet!K1602</f>
        <v>1</v>
      </c>
      <c r="N1602" s="5" t="str">
        <f>rawTransactionSheet!L1602</f>
        <v>BANGALORE</v>
      </c>
    </row>
    <row r="1603">
      <c r="A1603" s="2">
        <v>42370.0</v>
      </c>
      <c r="B1603" s="5" t="str">
        <f>rawTransactionSheet!B1603</f>
        <v>PrasoonData</v>
      </c>
      <c r="C1603" s="5" t="str">
        <f>rawTransactionSheet!C1603</f>
        <v>Prasoon332</v>
      </c>
      <c r="D1603" s="5" t="str">
        <f>rawTransactionSheet!D1603</f>
        <v>MARUTI SUZUKI</v>
      </c>
      <c r="E1603" s="5" t="str">
        <f>rawTransactionSheet!E1603</f>
        <v>Swift</v>
      </c>
      <c r="F1603" s="5" t="str">
        <f>IFERROR(VLOOKUP(E1603,modelMapping,2,0),E1603)</f>
        <v>Swift</v>
      </c>
      <c r="G1603" s="5" t="str">
        <f>rawTransactionSheet!F1603</f>
        <v>LXI</v>
      </c>
      <c r="H1603" s="1" t="str">
        <f t="shared" si="1"/>
        <v>LXI</v>
      </c>
      <c r="I1603" s="5" t="str">
        <f>rawTransactionSheet!G1603</f>
        <v>2014</v>
      </c>
      <c r="J1603" s="5" t="str">
        <f>rawTransactionSheet!H1603</f>
        <v>348510.3262</v>
      </c>
      <c r="K1603" s="5" t="str">
        <f>rawTransactionSheet!I1603</f>
        <v>110000</v>
      </c>
      <c r="L1603" s="5" t="str">
        <f>rawTransactionSheet!J1603</f>
        <v>1</v>
      </c>
      <c r="M1603" s="5" t="str">
        <f>rawTransactionSheet!K1603</f>
        <v>1</v>
      </c>
      <c r="N1603" s="5" t="str">
        <f>rawTransactionSheet!L1603</f>
        <v>BANGALORE</v>
      </c>
    </row>
    <row r="1604">
      <c r="A1604" s="2">
        <v>42370.0</v>
      </c>
      <c r="B1604" s="5" t="str">
        <f>rawTransactionSheet!B1604</f>
        <v>PrasoonData</v>
      </c>
      <c r="C1604" s="5" t="str">
        <f>rawTransactionSheet!C1604</f>
        <v>Prasoon109</v>
      </c>
      <c r="D1604" s="5" t="str">
        <f>rawTransactionSheet!D1604</f>
        <v>MARUTI SUZUKI</v>
      </c>
      <c r="E1604" s="5" t="str">
        <f>rawTransactionSheet!E1604</f>
        <v>Swift</v>
      </c>
      <c r="F1604" s="5" t="str">
        <f>IFERROR(VLOOKUP(E1604,modelMapping,2,0),E1604)</f>
        <v>Swift</v>
      </c>
      <c r="G1604" s="5" t="str">
        <f>rawTransactionSheet!F1604</f>
        <v>GLAM</v>
      </c>
      <c r="H1604" s="1" t="str">
        <f t="shared" si="1"/>
        <v>GLAM</v>
      </c>
      <c r="I1604" s="5" t="str">
        <f>rawTransactionSheet!G1604</f>
        <v>2011</v>
      </c>
      <c r="J1604" s="5" t="str">
        <f>rawTransactionSheet!H1604</f>
        <v>348503.9897</v>
      </c>
      <c r="K1604" s="5" t="str">
        <f>rawTransactionSheet!I1604</f>
        <v>120000</v>
      </c>
      <c r="L1604" s="5" t="str">
        <f>rawTransactionSheet!J1604</f>
        <v>4</v>
      </c>
      <c r="M1604" s="5" t="str">
        <f>rawTransactionSheet!K1604</f>
        <v>1</v>
      </c>
      <c r="N1604" s="5" t="str">
        <f>rawTransactionSheet!L1604</f>
        <v>BANGALORE</v>
      </c>
    </row>
    <row r="1605">
      <c r="A1605" s="2">
        <v>42370.0</v>
      </c>
      <c r="B1605" s="5" t="str">
        <f>rawTransactionSheet!B1605</f>
        <v>PrasoonData</v>
      </c>
      <c r="C1605" s="5" t="str">
        <f>rawTransactionSheet!C1605</f>
        <v>Prasoon440</v>
      </c>
      <c r="D1605" s="5" t="str">
        <f>rawTransactionSheet!D1605</f>
        <v>MARUTI SUZUKI</v>
      </c>
      <c r="E1605" s="5" t="str">
        <f>rawTransactionSheet!E1605</f>
        <v>Swift</v>
      </c>
      <c r="F1605" s="5" t="str">
        <f>IFERROR(VLOOKUP(E1605,modelMapping,2,0),E1605)</f>
        <v>Swift</v>
      </c>
      <c r="G1605" s="5" t="str">
        <f>rawTransactionSheet!F1605</f>
        <v>VXI</v>
      </c>
      <c r="H1605" s="1" t="str">
        <f t="shared" si="1"/>
        <v>VXI</v>
      </c>
      <c r="I1605" s="5" t="str">
        <f>rawTransactionSheet!G1605</f>
        <v>2010</v>
      </c>
      <c r="J1605" s="5" t="str">
        <f>rawTransactionSheet!H1605</f>
        <v>347679.299</v>
      </c>
      <c r="K1605" s="5" t="str">
        <f>rawTransactionSheet!I1605</f>
        <v>70000</v>
      </c>
      <c r="L1605" s="5" t="str">
        <f>rawTransactionSheet!J1605</f>
        <v>5</v>
      </c>
      <c r="M1605" s="5" t="str">
        <f>rawTransactionSheet!K1605</f>
        <v>1</v>
      </c>
      <c r="N1605" s="5" t="str">
        <f>rawTransactionSheet!L1605</f>
        <v>BANGALORE</v>
      </c>
    </row>
    <row r="1606">
      <c r="A1606" s="2">
        <v>42370.0</v>
      </c>
      <c r="B1606" s="5" t="str">
        <f>rawTransactionSheet!B1606</f>
        <v>PrasoonData</v>
      </c>
      <c r="C1606" s="5" t="str">
        <f>rawTransactionSheet!C1606</f>
        <v>Prasoon617</v>
      </c>
      <c r="D1606" s="5" t="str">
        <f>rawTransactionSheet!D1606</f>
        <v>MARUTI SUZUKI</v>
      </c>
      <c r="E1606" s="5" t="str">
        <f>rawTransactionSheet!E1606</f>
        <v>Swift</v>
      </c>
      <c r="F1606" s="5" t="str">
        <f>IFERROR(VLOOKUP(E1606,modelMapping,2,0),E1606)</f>
        <v>Swift</v>
      </c>
      <c r="G1606" s="5" t="str">
        <f>rawTransactionSheet!F1606</f>
        <v>VXI ABS</v>
      </c>
      <c r="H1606" s="1" t="str">
        <f t="shared" si="1"/>
        <v>VXI ABS</v>
      </c>
      <c r="I1606" s="5" t="str">
        <f>rawTransactionSheet!G1606</f>
        <v>2010</v>
      </c>
      <c r="J1606" s="5" t="str">
        <f>rawTransactionSheet!H1606</f>
        <v>347366.3876</v>
      </c>
      <c r="K1606" s="5" t="str">
        <f>rawTransactionSheet!I1606</f>
        <v>80000</v>
      </c>
      <c r="L1606" s="5" t="str">
        <f>rawTransactionSheet!J1606</f>
        <v>5</v>
      </c>
      <c r="M1606" s="5" t="str">
        <f>rawTransactionSheet!K1606</f>
        <v>1</v>
      </c>
      <c r="N1606" s="5" t="str">
        <f>rawTransactionSheet!L1606</f>
        <v>BANGALORE</v>
      </c>
    </row>
    <row r="1607">
      <c r="A1607" s="2">
        <v>42370.0</v>
      </c>
      <c r="B1607" s="5" t="str">
        <f>rawTransactionSheet!B1607</f>
        <v>PrasoonData</v>
      </c>
      <c r="C1607" s="5" t="str">
        <f>rawTransactionSheet!C1607</f>
        <v>Prasoon034</v>
      </c>
      <c r="D1607" s="5" t="str">
        <f>rawTransactionSheet!D1607</f>
        <v>MARUTI SUZUKI</v>
      </c>
      <c r="E1607" s="5" t="str">
        <f>rawTransactionSheet!E1607</f>
        <v>Swift</v>
      </c>
      <c r="F1607" s="5" t="str">
        <f>IFERROR(VLOOKUP(E1607,modelMapping,2,0),E1607)</f>
        <v>Swift</v>
      </c>
      <c r="G1607" s="5" t="str">
        <f>rawTransactionSheet!F1607</f>
        <v>GLAM</v>
      </c>
      <c r="H1607" s="1" t="str">
        <f t="shared" si="1"/>
        <v>GLAM</v>
      </c>
      <c r="I1607" s="5" t="str">
        <f>rawTransactionSheet!G1607</f>
        <v>2007</v>
      </c>
      <c r="J1607" s="5" t="str">
        <f>rawTransactionSheet!H1607</f>
        <v>347004</v>
      </c>
      <c r="K1607" s="5" t="str">
        <f>rawTransactionSheet!I1607</f>
        <v>10000</v>
      </c>
      <c r="L1607" s="5" t="str">
        <f>rawTransactionSheet!J1607</f>
        <v>8</v>
      </c>
      <c r="M1607" s="5" t="str">
        <f>rawTransactionSheet!K1607</f>
        <v>1</v>
      </c>
      <c r="N1607" s="5" t="str">
        <f>rawTransactionSheet!L1607</f>
        <v>BANGALORE</v>
      </c>
    </row>
    <row r="1608">
      <c r="A1608" s="2">
        <v>42370.0</v>
      </c>
      <c r="B1608" s="5" t="str">
        <f>rawTransactionSheet!B1608</f>
        <v>PrasoonData</v>
      </c>
      <c r="C1608" s="5" t="str">
        <f>rawTransactionSheet!C1608</f>
        <v>Prasoon579</v>
      </c>
      <c r="D1608" s="5" t="str">
        <f>rawTransactionSheet!D1608</f>
        <v>MARUTI SUZUKI</v>
      </c>
      <c r="E1608" s="5" t="str">
        <f>rawTransactionSheet!E1608</f>
        <v>Swift</v>
      </c>
      <c r="F1608" s="5" t="str">
        <f>IFERROR(VLOOKUP(E1608,modelMapping,2,0),E1608)</f>
        <v>Swift</v>
      </c>
      <c r="G1608" s="5" t="str">
        <f>rawTransactionSheet!F1608</f>
        <v>VXI ABS</v>
      </c>
      <c r="H1608" s="1" t="str">
        <f t="shared" si="1"/>
        <v>VXI ABS</v>
      </c>
      <c r="I1608" s="5" t="str">
        <f>rawTransactionSheet!G1608</f>
        <v>2008</v>
      </c>
      <c r="J1608" s="5" t="str">
        <f>rawTransactionSheet!H1608</f>
        <v>346492</v>
      </c>
      <c r="K1608" s="5" t="str">
        <f>rawTransactionSheet!I1608</f>
        <v>20000</v>
      </c>
      <c r="L1608" s="5" t="str">
        <f>rawTransactionSheet!J1608</f>
        <v>7</v>
      </c>
      <c r="M1608" s="5" t="str">
        <f>rawTransactionSheet!K1608</f>
        <v>1</v>
      </c>
      <c r="N1608" s="5" t="str">
        <f>rawTransactionSheet!L1608</f>
        <v>BANGALORE</v>
      </c>
    </row>
    <row r="1609">
      <c r="A1609" s="2">
        <v>42370.0</v>
      </c>
      <c r="B1609" s="5" t="str">
        <f>rawTransactionSheet!B1609</f>
        <v>PrasoonData</v>
      </c>
      <c r="C1609" s="5" t="str">
        <f>rawTransactionSheet!C1609</f>
        <v>Prasoon277</v>
      </c>
      <c r="D1609" s="5" t="str">
        <f>rawTransactionSheet!D1609</f>
        <v>MARUTI SUZUKI</v>
      </c>
      <c r="E1609" s="5" t="str">
        <f>rawTransactionSheet!E1609</f>
        <v>Swift</v>
      </c>
      <c r="F1609" s="5" t="str">
        <f>IFERROR(VLOOKUP(E1609,modelMapping,2,0),E1609)</f>
        <v>Swift</v>
      </c>
      <c r="G1609" s="5" t="str">
        <f>rawTransactionSheet!F1609</f>
        <v>LXI</v>
      </c>
      <c r="H1609" s="1" t="str">
        <f t="shared" si="1"/>
        <v>LXI</v>
      </c>
      <c r="I1609" s="5" t="str">
        <f>rawTransactionSheet!G1609</f>
        <v>2011</v>
      </c>
      <c r="J1609" s="5" t="str">
        <f>rawTransactionSheet!H1609</f>
        <v>345744</v>
      </c>
      <c r="K1609" s="5" t="str">
        <f>rawTransactionSheet!I1609</f>
        <v>40000</v>
      </c>
      <c r="L1609" s="5" t="str">
        <f>rawTransactionSheet!J1609</f>
        <v>4</v>
      </c>
      <c r="M1609" s="5" t="str">
        <f>rawTransactionSheet!K1609</f>
        <v>1</v>
      </c>
      <c r="N1609" s="5" t="str">
        <f>rawTransactionSheet!L1609</f>
        <v>BANGALORE</v>
      </c>
    </row>
    <row r="1610">
      <c r="A1610" s="2">
        <v>42370.0</v>
      </c>
      <c r="B1610" s="5" t="str">
        <f>rawTransactionSheet!B1610</f>
        <v>PrasoonData</v>
      </c>
      <c r="C1610" s="5" t="str">
        <f>rawTransactionSheet!C1610</f>
        <v>Prasoon421</v>
      </c>
      <c r="D1610" s="5" t="str">
        <f>rawTransactionSheet!D1610</f>
        <v>MARUTI SUZUKI</v>
      </c>
      <c r="E1610" s="5" t="str">
        <f>rawTransactionSheet!E1610</f>
        <v>Swift</v>
      </c>
      <c r="F1610" s="5" t="str">
        <f>IFERROR(VLOOKUP(E1610,modelMapping,2,0),E1610)</f>
        <v>Swift</v>
      </c>
      <c r="G1610" s="5" t="str">
        <f>rawTransactionSheet!F1610</f>
        <v>VXI</v>
      </c>
      <c r="H1610" s="1" t="str">
        <f t="shared" si="1"/>
        <v>VXI</v>
      </c>
      <c r="I1610" s="5" t="str">
        <f>rawTransactionSheet!G1610</f>
        <v>2009</v>
      </c>
      <c r="J1610" s="5" t="str">
        <f>rawTransactionSheet!H1610</f>
        <v>345359.84</v>
      </c>
      <c r="K1610" s="5" t="str">
        <f>rawTransactionSheet!I1610</f>
        <v>40000</v>
      </c>
      <c r="L1610" s="5" t="str">
        <f>rawTransactionSheet!J1610</f>
        <v>6</v>
      </c>
      <c r="M1610" s="5" t="str">
        <f>rawTransactionSheet!K1610</f>
        <v>1</v>
      </c>
      <c r="N1610" s="5" t="str">
        <f>rawTransactionSheet!L1610</f>
        <v>BANGALORE</v>
      </c>
    </row>
    <row r="1611">
      <c r="A1611" s="2">
        <v>42370.0</v>
      </c>
      <c r="B1611" s="5" t="str">
        <f>rawTransactionSheet!B1611</f>
        <v>PrasoonData</v>
      </c>
      <c r="C1611" s="5" t="str">
        <f>rawTransactionSheet!C1611</f>
        <v>Prasoon314</v>
      </c>
      <c r="D1611" s="5" t="str">
        <f>rawTransactionSheet!D1611</f>
        <v>MARUTI SUZUKI</v>
      </c>
      <c r="E1611" s="5" t="str">
        <f>rawTransactionSheet!E1611</f>
        <v>Swift</v>
      </c>
      <c r="F1611" s="5" t="str">
        <f>IFERROR(VLOOKUP(E1611,modelMapping,2,0),E1611)</f>
        <v>Swift</v>
      </c>
      <c r="G1611" s="5" t="str">
        <f>rawTransactionSheet!F1611</f>
        <v>LXI</v>
      </c>
      <c r="H1611" s="1" t="str">
        <f t="shared" si="1"/>
        <v>LXI</v>
      </c>
      <c r="I1611" s="5" t="str">
        <f>rawTransactionSheet!G1611</f>
        <v>2013</v>
      </c>
      <c r="J1611" s="5" t="str">
        <f>rawTransactionSheet!H1611</f>
        <v>345146.4114</v>
      </c>
      <c r="K1611" s="5" t="str">
        <f>rawTransactionSheet!I1611</f>
        <v>90000</v>
      </c>
      <c r="L1611" s="5" t="str">
        <f>rawTransactionSheet!J1611</f>
        <v>2</v>
      </c>
      <c r="M1611" s="5" t="str">
        <f>rawTransactionSheet!K1611</f>
        <v>1</v>
      </c>
      <c r="N1611" s="5" t="str">
        <f>rawTransactionSheet!L1611</f>
        <v>BANGALORE</v>
      </c>
    </row>
    <row r="1612">
      <c r="A1612" s="2">
        <v>42370.0</v>
      </c>
      <c r="B1612" s="5" t="str">
        <f>rawTransactionSheet!B1612</f>
        <v>PrasoonData</v>
      </c>
      <c r="C1612" s="5" t="str">
        <f>rawTransactionSheet!C1612</f>
        <v>Prasoon778</v>
      </c>
      <c r="D1612" s="5" t="str">
        <f>rawTransactionSheet!D1612</f>
        <v>MARUTI SUZUKI</v>
      </c>
      <c r="E1612" s="5" t="str">
        <f>rawTransactionSheet!E1612</f>
        <v>Swift</v>
      </c>
      <c r="F1612" s="5" t="str">
        <f>IFERROR(VLOOKUP(E1612,modelMapping,2,0),E1612)</f>
        <v>Swift</v>
      </c>
      <c r="G1612" s="5" t="str">
        <f>rawTransactionSheet!F1612</f>
        <v>ZXI</v>
      </c>
      <c r="H1612" s="1" t="str">
        <f t="shared" si="1"/>
        <v>ZXI</v>
      </c>
      <c r="I1612" s="5" t="str">
        <f>rawTransactionSheet!G1612</f>
        <v>2009</v>
      </c>
      <c r="J1612" s="5" t="str">
        <f>rawTransactionSheet!H1612</f>
        <v>345099.2695</v>
      </c>
      <c r="K1612" s="5" t="str">
        <f>rawTransactionSheet!I1612</f>
        <v>90000</v>
      </c>
      <c r="L1612" s="5" t="str">
        <f>rawTransactionSheet!J1612</f>
        <v>6</v>
      </c>
      <c r="M1612" s="5" t="str">
        <f>rawTransactionSheet!K1612</f>
        <v>1</v>
      </c>
      <c r="N1612" s="5" t="str">
        <f>rawTransactionSheet!L1612</f>
        <v>BANGALORE</v>
      </c>
    </row>
    <row r="1613">
      <c r="A1613" s="2">
        <v>42370.0</v>
      </c>
      <c r="B1613" s="5" t="str">
        <f>rawTransactionSheet!B1613</f>
        <v>RNS</v>
      </c>
      <c r="C1613" s="5" t="str">
        <f>rawTransactionSheet!C1613</f>
        <v>KA05MP7910</v>
      </c>
      <c r="D1613" s="5" t="str">
        <f>rawTransactionSheet!D1613</f>
        <v>MARUTI SUZUKI</v>
      </c>
      <c r="E1613" s="5" t="str">
        <f>rawTransactionSheet!E1613</f>
        <v>Alto K10</v>
      </c>
      <c r="F1613" s="5" t="str">
        <f>IFERROR(VLOOKUP(E1613,modelMapping,2,0),E1613)</f>
        <v>Alto K10</v>
      </c>
      <c r="G1613" s="5" t="str">
        <f>rawTransactionSheet!F1613</f>
        <v>VXI</v>
      </c>
      <c r="H1613" s="1" t="str">
        <f t="shared" si="1"/>
        <v>VXI</v>
      </c>
      <c r="I1613" s="5" t="str">
        <f>rawTransactionSheet!G1613</f>
        <v>2014</v>
      </c>
      <c r="J1613" s="5" t="str">
        <f>rawTransactionSheet!H1613</f>
        <v>345000</v>
      </c>
      <c r="K1613" s="5" t="str">
        <f>rawTransactionSheet!I1613</f>
        <v>4655</v>
      </c>
      <c r="L1613" s="5" t="str">
        <f>rawTransactionSheet!J1613</f>
        <v>1.578082192</v>
      </c>
      <c r="M1613" s="5" t="str">
        <f>rawTransactionSheet!K1613</f>
        <v>2</v>
      </c>
      <c r="N1613" s="5" t="str">
        <f>rawTransactionSheet!L1613</f>
        <v>BANGALORE</v>
      </c>
    </row>
    <row r="1614">
      <c r="A1614" s="2">
        <v>42370.0</v>
      </c>
      <c r="B1614" s="5" t="str">
        <f>rawTransactionSheet!B1614</f>
        <v>RNS</v>
      </c>
      <c r="C1614" s="5" t="str">
        <f>rawTransactionSheet!C1614</f>
        <v>KA04MJ8814</v>
      </c>
      <c r="D1614" s="5" t="str">
        <f>rawTransactionSheet!D1614</f>
        <v>MARUTI SUZUKI</v>
      </c>
      <c r="E1614" s="5" t="str">
        <f>rawTransactionSheet!E1614</f>
        <v>A-Star</v>
      </c>
      <c r="F1614" s="5" t="str">
        <f>IFERROR(VLOOKUP(E1614,modelMapping,2,0),E1614)</f>
        <v>A-Star</v>
      </c>
      <c r="G1614" s="5" t="str">
        <f>rawTransactionSheet!F1614</f>
        <v>VXI AT</v>
      </c>
      <c r="H1614" s="1" t="str">
        <f t="shared" si="1"/>
        <v>VXI AT</v>
      </c>
      <c r="I1614" s="5" t="str">
        <f>rawTransactionSheet!G1614</f>
        <v>2011</v>
      </c>
      <c r="J1614" s="5" t="str">
        <f>rawTransactionSheet!H1614</f>
        <v>345000</v>
      </c>
      <c r="K1614" s="5" t="str">
        <f>rawTransactionSheet!I1614</f>
        <v>34021</v>
      </c>
      <c r="L1614" s="5" t="str">
        <f>rawTransactionSheet!J1614</f>
        <v>4.742465753</v>
      </c>
      <c r="M1614" s="5" t="str">
        <f>rawTransactionSheet!K1614</f>
        <v>2</v>
      </c>
      <c r="N1614" s="5" t="str">
        <f>rawTransactionSheet!L1614</f>
        <v>BANGALORE</v>
      </c>
    </row>
    <row r="1615">
      <c r="A1615" s="2">
        <v>42370.0</v>
      </c>
      <c r="B1615" s="5" t="str">
        <f>rawTransactionSheet!B1615</f>
        <v>DelCalling</v>
      </c>
      <c r="C1615" s="5" t="str">
        <f>rawTransactionSheet!C1615</f>
        <v>19697</v>
      </c>
      <c r="D1615" s="5" t="str">
        <f>rawTransactionSheet!D1615</f>
        <v>HYUNDAI</v>
      </c>
      <c r="E1615" s="5" t="str">
        <f>rawTransactionSheet!E1615</f>
        <v>i20</v>
      </c>
      <c r="F1615" s="5" t="str">
        <f>IFERROR(VLOOKUP(E1615,modelMapping,2,0),E1615)</f>
        <v>i20</v>
      </c>
      <c r="G1615" s="5" t="str">
        <f>rawTransactionSheet!F1615</f>
        <v>MAGNA 1.4 CRDI</v>
      </c>
      <c r="H1615" s="1" t="str">
        <f t="shared" si="1"/>
        <v>MAGNA 1.4 CRDI</v>
      </c>
      <c r="I1615" s="5" t="str">
        <f>rawTransactionSheet!G1615</f>
        <v>2012</v>
      </c>
      <c r="J1615" s="5" t="str">
        <f>rawTransactionSheet!H1615</f>
        <v>345000</v>
      </c>
      <c r="K1615" s="5" t="str">
        <f>rawTransactionSheet!I1615</f>
        <v>65258</v>
      </c>
      <c r="L1615" s="5" t="str">
        <f>rawTransactionSheet!J1615</f>
        <v>3</v>
      </c>
      <c r="M1615" s="5" t="str">
        <f>rawTransactionSheet!K1615</f>
        <v>1</v>
      </c>
      <c r="N1615" s="5" t="str">
        <f>rawTransactionSheet!L1615</f>
        <v>MUMBAI</v>
      </c>
    </row>
    <row r="1616">
      <c r="A1616" s="2">
        <v>42370.0</v>
      </c>
      <c r="B1616" s="5" t="str">
        <f>rawTransactionSheet!B1616</f>
        <v>RNS</v>
      </c>
      <c r="C1616" s="5" t="str">
        <f>rawTransactionSheet!C1616</f>
        <v>KA01MD6332</v>
      </c>
      <c r="D1616" s="5" t="str">
        <f>rawTransactionSheet!D1616</f>
        <v>MARUTI SUZUKI</v>
      </c>
      <c r="E1616" s="5" t="str">
        <f>rawTransactionSheet!E1616</f>
        <v>Swift</v>
      </c>
      <c r="F1616" s="5" t="str">
        <f>IFERROR(VLOOKUP(E1616,modelMapping,2,0),E1616)</f>
        <v>Swift</v>
      </c>
      <c r="G1616" s="5" t="str">
        <f>rawTransactionSheet!F1616</f>
        <v>VXI</v>
      </c>
      <c r="H1616" s="1" t="str">
        <f t="shared" si="1"/>
        <v>VXI</v>
      </c>
      <c r="I1616" s="5" t="str">
        <f>rawTransactionSheet!G1616</f>
        <v>2008</v>
      </c>
      <c r="J1616" s="5" t="str">
        <f>rawTransactionSheet!H1616</f>
        <v>345000</v>
      </c>
      <c r="K1616" s="5" t="str">
        <f>rawTransactionSheet!I1616</f>
        <v>54110</v>
      </c>
      <c r="L1616" s="5" t="str">
        <f>rawTransactionSheet!J1616</f>
        <v>7.78630137</v>
      </c>
      <c r="M1616" s="5" t="str">
        <f>rawTransactionSheet!K1616</f>
        <v>2</v>
      </c>
      <c r="N1616" s="5" t="str">
        <f>rawTransactionSheet!L1616</f>
        <v>BANGALORE</v>
      </c>
    </row>
    <row r="1617">
      <c r="A1617" s="2">
        <v>42370.0</v>
      </c>
      <c r="B1617" s="5" t="str">
        <f>rawTransactionSheet!B1617</f>
        <v>RNS</v>
      </c>
      <c r="C1617" s="5" t="str">
        <f>rawTransactionSheet!C1617</f>
        <v>KA01MF6195</v>
      </c>
      <c r="D1617" s="5" t="str">
        <f>rawTransactionSheet!D1617</f>
        <v>MARUTI SUZUKI</v>
      </c>
      <c r="E1617" s="5" t="str">
        <f>rawTransactionSheet!E1617</f>
        <v>Swift Dzire</v>
      </c>
      <c r="F1617" s="5" t="str">
        <f>IFERROR(VLOOKUP(E1617,modelMapping,2,0),E1617)</f>
        <v>Swift Dzire</v>
      </c>
      <c r="G1617" s="5" t="str">
        <f>rawTransactionSheet!F1617</f>
        <v>LDi</v>
      </c>
      <c r="H1617" s="1" t="str">
        <f t="shared" si="1"/>
        <v>LDi</v>
      </c>
      <c r="I1617" s="5" t="str">
        <f>rawTransactionSheet!G1617</f>
        <v>2010</v>
      </c>
      <c r="J1617" s="5" t="str">
        <f>rawTransactionSheet!H1617</f>
        <v>345000</v>
      </c>
      <c r="K1617" s="5" t="str">
        <f>rawTransactionSheet!I1617</f>
        <v>141141</v>
      </c>
      <c r="L1617" s="5" t="str">
        <f>rawTransactionSheet!J1617</f>
        <v>5.57260274</v>
      </c>
      <c r="M1617" s="5" t="str">
        <f>rawTransactionSheet!K1617</f>
        <v>2</v>
      </c>
      <c r="N1617" s="5" t="str">
        <f>rawTransactionSheet!L1617</f>
        <v>BANGALORE</v>
      </c>
    </row>
    <row r="1618">
      <c r="A1618" s="2">
        <v>42370.0</v>
      </c>
      <c r="B1618" s="5" t="str">
        <f>rawTransactionSheet!B1618</f>
        <v>RNS</v>
      </c>
      <c r="C1618" s="5" t="str">
        <f>rawTransactionSheet!C1618</f>
        <v>KA04MJ3331</v>
      </c>
      <c r="D1618" s="5" t="str">
        <f>rawTransactionSheet!D1618</f>
        <v>MARUTI SUZUKI</v>
      </c>
      <c r="E1618" s="5" t="str">
        <f>rawTransactionSheet!E1618</f>
        <v>Wagon R</v>
      </c>
      <c r="F1618" s="5" t="str">
        <f>IFERROR(VLOOKUP(E1618,modelMapping,2,0),E1618)</f>
        <v>Wagon R</v>
      </c>
      <c r="G1618" s="5" t="str">
        <f>rawTransactionSheet!F1618</f>
        <v>VXI</v>
      </c>
      <c r="H1618" s="1" t="str">
        <f t="shared" si="1"/>
        <v>VXI</v>
      </c>
      <c r="I1618" s="5" t="str">
        <f>rawTransactionSheet!G1618</f>
        <v>2011</v>
      </c>
      <c r="J1618" s="5" t="str">
        <f>rawTransactionSheet!H1618</f>
        <v>345000</v>
      </c>
      <c r="K1618" s="5" t="str">
        <f>rawTransactionSheet!I1618</f>
        <v>16652</v>
      </c>
      <c r="L1618" s="5" t="str">
        <f>rawTransactionSheet!J1618</f>
        <v>4.42739726</v>
      </c>
      <c r="M1618" s="5" t="str">
        <f>rawTransactionSheet!K1618</f>
        <v>2</v>
      </c>
      <c r="N1618" s="5" t="str">
        <f>rawTransactionSheet!L1618</f>
        <v>BANGALORE</v>
      </c>
    </row>
    <row r="1619">
      <c r="A1619" s="2">
        <v>42370.0</v>
      </c>
      <c r="B1619" s="5" t="str">
        <f>rawTransactionSheet!B1619</f>
        <v>PrasoonData</v>
      </c>
      <c r="C1619" s="5" t="str">
        <f>rawTransactionSheet!C1619</f>
        <v>Prasoon091</v>
      </c>
      <c r="D1619" s="5" t="str">
        <f>rawTransactionSheet!D1619</f>
        <v>MARUTI SUZUKI</v>
      </c>
      <c r="E1619" s="5" t="str">
        <f>rawTransactionSheet!E1619</f>
        <v>Swift</v>
      </c>
      <c r="F1619" s="5" t="str">
        <f>IFERROR(VLOOKUP(E1619,modelMapping,2,0),E1619)</f>
        <v>Swift</v>
      </c>
      <c r="G1619" s="5" t="str">
        <f>rawTransactionSheet!F1619</f>
        <v>GLAM</v>
      </c>
      <c r="H1619" s="1" t="str">
        <f t="shared" si="1"/>
        <v>GLAM</v>
      </c>
      <c r="I1619" s="5" t="str">
        <f>rawTransactionSheet!G1619</f>
        <v>2010</v>
      </c>
      <c r="J1619" s="5" t="str">
        <f>rawTransactionSheet!H1619</f>
        <v>344672.4665</v>
      </c>
      <c r="K1619" s="8" t="str">
        <f>rawTransactionSheet!I1619</f>
        <v>1.00E+05</v>
      </c>
      <c r="L1619" s="5" t="str">
        <f>rawTransactionSheet!J1619</f>
        <v>5</v>
      </c>
      <c r="M1619" s="5" t="str">
        <f>rawTransactionSheet!K1619</f>
        <v>1</v>
      </c>
      <c r="N1619" s="5" t="str">
        <f>rawTransactionSheet!L1619</f>
        <v>BANGALORE</v>
      </c>
    </row>
    <row r="1620">
      <c r="A1620" s="2">
        <v>42370.0</v>
      </c>
      <c r="B1620" s="5" t="str">
        <f>rawTransactionSheet!B1620</f>
        <v>PrasoonData</v>
      </c>
      <c r="C1620" s="5" t="str">
        <f>rawTransactionSheet!C1620</f>
        <v>Prasoon296</v>
      </c>
      <c r="D1620" s="5" t="str">
        <f>rawTransactionSheet!D1620</f>
        <v>MARUTI SUZUKI</v>
      </c>
      <c r="E1620" s="5" t="str">
        <f>rawTransactionSheet!E1620</f>
        <v>Swift</v>
      </c>
      <c r="F1620" s="5" t="str">
        <f>IFERROR(VLOOKUP(E1620,modelMapping,2,0),E1620)</f>
        <v>Swift</v>
      </c>
      <c r="G1620" s="5" t="str">
        <f>rawTransactionSheet!F1620</f>
        <v>LXI</v>
      </c>
      <c r="H1620" s="1" t="str">
        <f t="shared" si="1"/>
        <v>LXI</v>
      </c>
      <c r="I1620" s="5" t="str">
        <f>rawTransactionSheet!G1620</f>
        <v>2012</v>
      </c>
      <c r="J1620" s="5" t="str">
        <f>rawTransactionSheet!H1620</f>
        <v>344458.3894</v>
      </c>
      <c r="K1620" s="5" t="str">
        <f>rawTransactionSheet!I1620</f>
        <v>70000</v>
      </c>
      <c r="L1620" s="5" t="str">
        <f>rawTransactionSheet!J1620</f>
        <v>3</v>
      </c>
      <c r="M1620" s="5" t="str">
        <f>rawTransactionSheet!K1620</f>
        <v>1</v>
      </c>
      <c r="N1620" s="5" t="str">
        <f>rawTransactionSheet!L1620</f>
        <v>BANGALORE</v>
      </c>
    </row>
    <row r="1621">
      <c r="A1621" s="2">
        <v>42370.0</v>
      </c>
      <c r="B1621" s="5" t="str">
        <f>rawTransactionSheet!B1621</f>
        <v>PrasoonData</v>
      </c>
      <c r="C1621" s="5" t="str">
        <f>rawTransactionSheet!C1621</f>
        <v>Prasoon815</v>
      </c>
      <c r="D1621" s="5" t="str">
        <f>rawTransactionSheet!D1621</f>
        <v>MARUTI SUZUKI</v>
      </c>
      <c r="E1621" s="5" t="str">
        <f>rawTransactionSheet!E1621</f>
        <v>Swift</v>
      </c>
      <c r="F1621" s="5" t="str">
        <f>IFERROR(VLOOKUP(E1621,modelMapping,2,0),E1621)</f>
        <v>Swift</v>
      </c>
      <c r="G1621" s="5" t="str">
        <f>rawTransactionSheet!F1621</f>
        <v>ZXI</v>
      </c>
      <c r="H1621" s="1" t="str">
        <f t="shared" si="1"/>
        <v>ZXI</v>
      </c>
      <c r="I1621" s="5" t="str">
        <f>rawTransactionSheet!G1621</f>
        <v>2011</v>
      </c>
      <c r="J1621" s="5" t="str">
        <f>rawTransactionSheet!H1621</f>
        <v>344146.6277</v>
      </c>
      <c r="K1621" s="5" t="str">
        <f>rawTransactionSheet!I1621</f>
        <v>140000</v>
      </c>
      <c r="L1621" s="5" t="str">
        <f>rawTransactionSheet!J1621</f>
        <v>4</v>
      </c>
      <c r="M1621" s="5" t="str">
        <f>rawTransactionSheet!K1621</f>
        <v>1</v>
      </c>
      <c r="N1621" s="5" t="str">
        <f>rawTransactionSheet!L1621</f>
        <v>BANGALORE</v>
      </c>
    </row>
    <row r="1622">
      <c r="A1622" s="2">
        <v>42370.0</v>
      </c>
      <c r="B1622" s="5" t="str">
        <f>rawTransactionSheet!B1622</f>
        <v>KALYANI MOTORS PVT LTD</v>
      </c>
      <c r="C1622" s="5" t="str">
        <f>rawTransactionSheet!C1622</f>
        <v>KA03MP9147</v>
      </c>
      <c r="D1622" s="5" t="str">
        <f>rawTransactionSheet!D1622</f>
        <v>MARUTI SUZUKI</v>
      </c>
      <c r="E1622" s="5" t="str">
        <f>rawTransactionSheet!E1622</f>
        <v>SX4</v>
      </c>
      <c r="F1622" s="5" t="str">
        <f>IFERROR(VLOOKUP(E1622,modelMapping,2,0),E1622)</f>
        <v>SX4</v>
      </c>
      <c r="G1622" s="5" t="str">
        <f>rawTransactionSheet!F1622</f>
        <v>ZXI</v>
      </c>
      <c r="H1622" s="1" t="str">
        <f t="shared" si="1"/>
        <v>ZXI</v>
      </c>
      <c r="I1622" s="5" t="str">
        <f>rawTransactionSheet!G1622</f>
        <v>2011</v>
      </c>
      <c r="J1622" s="5" t="str">
        <f>rawTransactionSheet!H1622</f>
        <v>344138</v>
      </c>
      <c r="K1622" s="5" t="str">
        <f>rawTransactionSheet!I1622</f>
        <v>98798</v>
      </c>
      <c r="L1622" s="5" t="str">
        <f>rawTransactionSheet!J1622</f>
        <v>4</v>
      </c>
      <c r="M1622" s="5" t="str">
        <f>rawTransactionSheet!K1622</f>
        <v>1</v>
      </c>
      <c r="N1622" s="5" t="str">
        <f>rawTransactionSheet!L1622</f>
        <v>BANGALORE</v>
      </c>
    </row>
    <row r="1623">
      <c r="A1623" s="2">
        <v>42370.0</v>
      </c>
      <c r="B1623" s="5" t="str">
        <f>rawTransactionSheet!B1623</f>
        <v>RNS</v>
      </c>
      <c r="C1623" s="5" t="str">
        <f>rawTransactionSheet!C1623</f>
        <v>KA52M4029</v>
      </c>
      <c r="D1623" s="5" t="str">
        <f>rawTransactionSheet!D1623</f>
        <v>MARUTI SUZUKI</v>
      </c>
      <c r="E1623" s="5" t="str">
        <f>rawTransactionSheet!E1623</f>
        <v>Alto</v>
      </c>
      <c r="F1623" s="5" t="str">
        <f>IFERROR(VLOOKUP(E1623,modelMapping,2,0),E1623)</f>
        <v>Alto</v>
      </c>
      <c r="G1623" s="5" t="str">
        <f>rawTransactionSheet!F1623</f>
        <v>VXI</v>
      </c>
      <c r="H1623" s="1" t="str">
        <f t="shared" si="1"/>
        <v>VXI</v>
      </c>
      <c r="I1623" s="5" t="str">
        <f>rawTransactionSheet!G1623</f>
        <v>2014</v>
      </c>
      <c r="J1623" s="5" t="str">
        <f>rawTransactionSheet!H1623</f>
        <v>344100</v>
      </c>
      <c r="K1623" s="5" t="str">
        <f>rawTransactionSheet!I1623</f>
        <v>10060</v>
      </c>
      <c r="L1623" s="5" t="str">
        <f>rawTransactionSheet!J1623</f>
        <v>1.953424658</v>
      </c>
      <c r="M1623" s="5" t="str">
        <f>rawTransactionSheet!K1623</f>
        <v>2</v>
      </c>
      <c r="N1623" s="5" t="str">
        <f>rawTransactionSheet!L1623</f>
        <v>BANGALORE</v>
      </c>
    </row>
    <row r="1624">
      <c r="A1624" s="2">
        <v>42370.0</v>
      </c>
      <c r="B1624" s="5" t="str">
        <f>rawTransactionSheet!B1624</f>
        <v>RNS</v>
      </c>
      <c r="C1624" s="5" t="str">
        <f>rawTransactionSheet!C1624</f>
        <v>KA04MN9418</v>
      </c>
      <c r="D1624" s="5" t="str">
        <f>rawTransactionSheet!D1624</f>
        <v>MARUTI SUZUKI</v>
      </c>
      <c r="E1624" s="5" t="str">
        <f>rawTransactionSheet!E1624</f>
        <v>Alto K10</v>
      </c>
      <c r="F1624" s="5" t="str">
        <f>IFERROR(VLOOKUP(E1624,modelMapping,2,0),E1624)</f>
        <v>Alto K10</v>
      </c>
      <c r="G1624" s="5" t="str">
        <f>rawTransactionSheet!F1624</f>
        <v>VXI</v>
      </c>
      <c r="H1624" s="1" t="str">
        <f t="shared" si="1"/>
        <v>VXI</v>
      </c>
      <c r="I1624" s="5" t="str">
        <f>rawTransactionSheet!G1624</f>
        <v>2014</v>
      </c>
      <c r="J1624" s="5" t="str">
        <f>rawTransactionSheet!H1624</f>
        <v>344100</v>
      </c>
      <c r="K1624" s="5" t="str">
        <f>rawTransactionSheet!I1624</f>
        <v>6819</v>
      </c>
      <c r="L1624" s="5" t="str">
        <f>rawTransactionSheet!J1624</f>
        <v>1.969863014</v>
      </c>
      <c r="M1624" s="5" t="str">
        <f>rawTransactionSheet!K1624</f>
        <v>1</v>
      </c>
      <c r="N1624" s="5" t="str">
        <f>rawTransactionSheet!L1624</f>
        <v>BANGALORE</v>
      </c>
    </row>
    <row r="1625">
      <c r="A1625" s="2">
        <v>42370.0</v>
      </c>
      <c r="B1625" s="5" t="str">
        <f>rawTransactionSheet!B1625</f>
        <v>NandiBid</v>
      </c>
      <c r="C1625" s="5" t="str">
        <f>rawTransactionSheet!C1625</f>
        <v>127128</v>
      </c>
      <c r="D1625" s="5" t="str">
        <f>rawTransactionSheet!D1625</f>
        <v>CHEVROLET</v>
      </c>
      <c r="E1625" s="5" t="str">
        <f>rawTransactionSheet!E1625</f>
        <v>BEAT</v>
      </c>
      <c r="F1625" s="5" t="str">
        <f>IFERROR(VLOOKUP(E1625,modelMapping,2,0),E1625)</f>
        <v>BEAT</v>
      </c>
      <c r="G1625" s="5" t="str">
        <f>rawTransactionSheet!F1625</f>
        <v>LT Diesel</v>
      </c>
      <c r="H1625" s="1" t="str">
        <f t="shared" si="1"/>
        <v>LT Diesel</v>
      </c>
      <c r="I1625" s="5" t="str">
        <f>rawTransactionSheet!G1625</f>
        <v>2012</v>
      </c>
      <c r="J1625" s="5" t="str">
        <f>rawTransactionSheet!H1625</f>
        <v>344100</v>
      </c>
      <c r="K1625" s="5" t="str">
        <f>rawTransactionSheet!I1625</f>
        <v>33133</v>
      </c>
      <c r="L1625" s="5" t="str">
        <f>rawTransactionSheet!J1625</f>
        <v>4</v>
      </c>
      <c r="M1625" s="5" t="str">
        <f>rawTransactionSheet!K1625</f>
        <v>1</v>
      </c>
      <c r="N1625" s="5" t="str">
        <f>rawTransactionSheet!L1625</f>
        <v>BANGALORE</v>
      </c>
      <c r="O1625" s="1" t="str">
        <f t="shared" ref="O1625:O1628" si="95">VALUE(C1625)</f>
        <v>127128</v>
      </c>
      <c r="P1625" s="1" t="str">
        <f>MATCH(O1625,rawBidData!$A$2:$A$146,0)</f>
        <v>#N/A</v>
      </c>
    </row>
    <row r="1626">
      <c r="A1626" s="2">
        <v>42370.0</v>
      </c>
      <c r="B1626" s="5" t="str">
        <f>rawTransactionSheet!B1626</f>
        <v>NandiBid</v>
      </c>
      <c r="C1626" s="5" t="str">
        <f>rawTransactionSheet!C1626</f>
        <v>123803</v>
      </c>
      <c r="D1626" s="5" t="str">
        <f>rawTransactionSheet!D1626</f>
        <v>HONDA</v>
      </c>
      <c r="E1626" s="5" t="str">
        <f>rawTransactionSheet!E1626</f>
        <v>CIVIC</v>
      </c>
      <c r="F1626" s="5" t="str">
        <f>IFERROR(VLOOKUP(E1626,modelMapping,2,0),E1626)</f>
        <v>CIVIC</v>
      </c>
      <c r="G1626" s="5" t="str">
        <f>rawTransactionSheet!F1626</f>
        <v>1.8V MT</v>
      </c>
      <c r="H1626" s="1" t="str">
        <f t="shared" si="1"/>
        <v>1.8V MT</v>
      </c>
      <c r="I1626" s="5" t="str">
        <f>rawTransactionSheet!G1626</f>
        <v>2008</v>
      </c>
      <c r="J1626" s="5" t="str">
        <f>rawTransactionSheet!H1626</f>
        <v>344100</v>
      </c>
      <c r="K1626" s="5" t="str">
        <f>rawTransactionSheet!I1626</f>
        <v>64185</v>
      </c>
      <c r="L1626" s="5" t="str">
        <f>rawTransactionSheet!J1626</f>
        <v>8</v>
      </c>
      <c r="M1626" s="5" t="str">
        <f>rawTransactionSheet!K1626</f>
        <v>2</v>
      </c>
      <c r="N1626" s="5" t="str">
        <f>rawTransactionSheet!L1626</f>
        <v>BANGALORE</v>
      </c>
      <c r="O1626" s="1" t="str">
        <f t="shared" si="95"/>
        <v>123803</v>
      </c>
      <c r="P1626" s="1" t="str">
        <f>MATCH(O1626,rawBidData!$A$2:$A$146,0)</f>
        <v>#N/A</v>
      </c>
    </row>
    <row r="1627">
      <c r="A1627" s="2">
        <v>42370.0</v>
      </c>
      <c r="B1627" s="5" t="str">
        <f>rawTransactionSheet!B1627</f>
        <v>NandiBid</v>
      </c>
      <c r="C1627" s="5" t="str">
        <f>rawTransactionSheet!C1627</f>
        <v>136808</v>
      </c>
      <c r="D1627" s="5" t="str">
        <f>rawTransactionSheet!D1627</f>
        <v>HYUNDAI</v>
      </c>
      <c r="E1627" s="5" t="str">
        <f>rawTransactionSheet!E1627</f>
        <v>I20</v>
      </c>
      <c r="F1627" s="5" t="str">
        <f>IFERROR(VLOOKUP(E1627,modelMapping,2,0),E1627)</f>
        <v>I20</v>
      </c>
      <c r="G1627" s="5" t="str">
        <f>rawTransactionSheet!F1627</f>
        <v>MAGNA 1.2</v>
      </c>
      <c r="H1627" s="1" t="str">
        <f t="shared" si="1"/>
        <v>MAGNA 1.2</v>
      </c>
      <c r="I1627" s="5" t="str">
        <f>rawTransactionSheet!G1627</f>
        <v>2009</v>
      </c>
      <c r="J1627" s="5" t="str">
        <f>rawTransactionSheet!H1627</f>
        <v>344100</v>
      </c>
      <c r="K1627" s="5" t="str">
        <f>rawTransactionSheet!I1627</f>
        <v>49833</v>
      </c>
      <c r="L1627" s="5" t="str">
        <f>rawTransactionSheet!J1627</f>
        <v>7</v>
      </c>
      <c r="M1627" s="5" t="str">
        <f>rawTransactionSheet!K1627</f>
        <v>1</v>
      </c>
      <c r="N1627" s="5" t="str">
        <f>rawTransactionSheet!L1627</f>
        <v>BANGALORE</v>
      </c>
      <c r="O1627" s="1" t="str">
        <f t="shared" si="95"/>
        <v>136808</v>
      </c>
      <c r="P1627" s="1" t="str">
        <f>MATCH(O1627,rawBidData!$A$2:$A$146,0)</f>
        <v>#N/A</v>
      </c>
    </row>
    <row r="1628">
      <c r="A1628" s="2">
        <v>42370.0</v>
      </c>
      <c r="B1628" s="5" t="str">
        <f>rawTransactionSheet!B1628</f>
        <v>NandiBid</v>
      </c>
      <c r="C1628" s="5" t="str">
        <f>rawTransactionSheet!C1628</f>
        <v>126699</v>
      </c>
      <c r="D1628" s="5" t="str">
        <f>rawTransactionSheet!D1628</f>
        <v>HYUNDAI</v>
      </c>
      <c r="E1628" s="5" t="str">
        <f>rawTransactionSheet!E1628</f>
        <v>I20</v>
      </c>
      <c r="F1628" s="5" t="str">
        <f>IFERROR(VLOOKUP(E1628,modelMapping,2,0),E1628)</f>
        <v>I20</v>
      </c>
      <c r="G1628" s="5" t="str">
        <f>rawTransactionSheet!F1628</f>
        <v>Sportz 1.2</v>
      </c>
      <c r="H1628" s="1" t="str">
        <f t="shared" si="1"/>
        <v>Sportz 1.2</v>
      </c>
      <c r="I1628" s="5" t="str">
        <f>rawTransactionSheet!G1628</f>
        <v>2011</v>
      </c>
      <c r="J1628" s="5" t="str">
        <f>rawTransactionSheet!H1628</f>
        <v>344100</v>
      </c>
      <c r="K1628" s="5" t="str">
        <f>rawTransactionSheet!I1628</f>
        <v>72316</v>
      </c>
      <c r="L1628" s="5" t="str">
        <f>rawTransactionSheet!J1628</f>
        <v>5</v>
      </c>
      <c r="M1628" s="5" t="str">
        <f>rawTransactionSheet!K1628</f>
        <v>1</v>
      </c>
      <c r="N1628" s="5" t="str">
        <f>rawTransactionSheet!L1628</f>
        <v>BANGALORE</v>
      </c>
      <c r="O1628" s="1" t="str">
        <f t="shared" si="95"/>
        <v>126699</v>
      </c>
      <c r="P1628" s="1" t="str">
        <f>MATCH(O1628,rawBidData!$A$2:$A$146,0)</f>
        <v>#N/A</v>
      </c>
    </row>
    <row r="1629">
      <c r="A1629" s="2">
        <v>42370.0</v>
      </c>
      <c r="B1629" s="5" t="str">
        <f>rawTransactionSheet!B1629</f>
        <v>KALYANI MOTORS PVT LTD</v>
      </c>
      <c r="C1629" s="5" t="str">
        <f>rawTransactionSheet!C1629</f>
        <v>KA01MG5826</v>
      </c>
      <c r="D1629" s="5" t="str">
        <f>rawTransactionSheet!D1629</f>
        <v>MARUTI SUZUKI</v>
      </c>
      <c r="E1629" s="5" t="str">
        <f>rawTransactionSheet!E1629</f>
        <v>Ritz</v>
      </c>
      <c r="F1629" s="5" t="str">
        <f>IFERROR(VLOOKUP(E1629,modelMapping,2,0),E1629)</f>
        <v>Ritz</v>
      </c>
      <c r="G1629" s="5" t="str">
        <f>rawTransactionSheet!F1629</f>
        <v>VDI</v>
      </c>
      <c r="H1629" s="1" t="str">
        <f t="shared" si="1"/>
        <v>VDI</v>
      </c>
      <c r="I1629" s="5" t="str">
        <f>rawTransactionSheet!G1629</f>
        <v>2011</v>
      </c>
      <c r="J1629" s="5" t="str">
        <f>rawTransactionSheet!H1629</f>
        <v>344100</v>
      </c>
      <c r="K1629" s="5" t="str">
        <f>rawTransactionSheet!I1629</f>
        <v>97787</v>
      </c>
      <c r="L1629" s="5" t="str">
        <f>rawTransactionSheet!J1629</f>
        <v>4</v>
      </c>
      <c r="M1629" s="5" t="str">
        <f>rawTransactionSheet!K1629</f>
        <v>1</v>
      </c>
      <c r="N1629" s="5" t="str">
        <f>rawTransactionSheet!L1629</f>
        <v>BANGALORE</v>
      </c>
    </row>
    <row r="1630">
      <c r="A1630" s="2">
        <v>42370.0</v>
      </c>
      <c r="B1630" s="5" t="str">
        <f>rawTransactionSheet!B1630</f>
        <v>Pratham</v>
      </c>
      <c r="C1630" s="5" t="str">
        <f>rawTransactionSheet!C1630</f>
        <v>165</v>
      </c>
      <c r="D1630" s="5" t="str">
        <f>rawTransactionSheet!D1630</f>
        <v>MARUTI SUZUKI</v>
      </c>
      <c r="E1630" s="5" t="str">
        <f>rawTransactionSheet!E1630</f>
        <v>Ritz</v>
      </c>
      <c r="F1630" s="5" t="str">
        <f>IFERROR(VLOOKUP(E1630,modelMapping,2,0),E1630)</f>
        <v>Ritz</v>
      </c>
      <c r="G1630" s="5" t="str">
        <f>rawTransactionSheet!F1630</f>
        <v>VXI ABS</v>
      </c>
      <c r="H1630" s="1" t="str">
        <f t="shared" si="1"/>
        <v>VXI ABS</v>
      </c>
      <c r="I1630" s="5" t="str">
        <f>rawTransactionSheet!G1630</f>
        <v>2010</v>
      </c>
      <c r="J1630" s="5" t="str">
        <f>rawTransactionSheet!H1630</f>
        <v>344100</v>
      </c>
      <c r="K1630" s="5" t="str">
        <f>rawTransactionSheet!I1630</f>
        <v>34606.43395</v>
      </c>
      <c r="L1630" s="5" t="str">
        <f>rawTransactionSheet!J1630</f>
        <v>4.325804244</v>
      </c>
      <c r="M1630" s="5" t="str">
        <f>rawTransactionSheet!K1630</f>
        <v>1</v>
      </c>
      <c r="N1630" s="5" t="str">
        <f>rawTransactionSheet!L1630</f>
        <v>BANGALORE</v>
      </c>
    </row>
    <row r="1631">
      <c r="A1631" s="2">
        <v>42370.0</v>
      </c>
      <c r="B1631" s="5" t="str">
        <f>rawTransactionSheet!B1631</f>
        <v>RNS</v>
      </c>
      <c r="C1631" s="5" t="str">
        <f>rawTransactionSheet!C1631</f>
        <v>KA05MG5110</v>
      </c>
      <c r="D1631" s="5" t="str">
        <f>rawTransactionSheet!D1631</f>
        <v>MARUTI SUZUKI</v>
      </c>
      <c r="E1631" s="5" t="str">
        <f>rawTransactionSheet!E1631</f>
        <v>Swift</v>
      </c>
      <c r="F1631" s="5" t="str">
        <f>IFERROR(VLOOKUP(E1631,modelMapping,2,0),E1631)</f>
        <v>Swift</v>
      </c>
      <c r="G1631" s="5" t="str">
        <f>rawTransactionSheet!F1631</f>
        <v>LXI</v>
      </c>
      <c r="H1631" s="1" t="str">
        <f t="shared" si="1"/>
        <v>LXI</v>
      </c>
      <c r="I1631" s="5" t="str">
        <f>rawTransactionSheet!G1631</f>
        <v>2009</v>
      </c>
      <c r="J1631" s="5" t="str">
        <f>rawTransactionSheet!H1631</f>
        <v>344100</v>
      </c>
      <c r="K1631" s="5" t="str">
        <f>rawTransactionSheet!I1631</f>
        <v>32362</v>
      </c>
      <c r="L1631" s="5" t="str">
        <f>rawTransactionSheet!J1631</f>
        <v>6.515068493</v>
      </c>
      <c r="M1631" s="5" t="str">
        <f>rawTransactionSheet!K1631</f>
        <v>2</v>
      </c>
      <c r="N1631" s="5" t="str">
        <f>rawTransactionSheet!L1631</f>
        <v>BANGALORE</v>
      </c>
    </row>
    <row r="1632">
      <c r="A1632" s="2">
        <v>42370.0</v>
      </c>
      <c r="B1632" s="5" t="str">
        <f>rawTransactionSheet!B1632</f>
        <v>Pratham</v>
      </c>
      <c r="C1632" s="5" t="str">
        <f>rawTransactionSheet!C1632</f>
        <v>414</v>
      </c>
      <c r="D1632" s="5" t="str">
        <f>rawTransactionSheet!D1632</f>
        <v>MARUTI SUZUKI</v>
      </c>
      <c r="E1632" s="5" t="str">
        <f>rawTransactionSheet!E1632</f>
        <v>Swift</v>
      </c>
      <c r="F1632" s="5" t="str">
        <f>IFERROR(VLOOKUP(E1632,modelMapping,2,0),E1632)</f>
        <v>Swift</v>
      </c>
      <c r="G1632" s="5" t="str">
        <f>rawTransactionSheet!F1632</f>
        <v>VDI</v>
      </c>
      <c r="H1632" s="1" t="str">
        <f t="shared" si="1"/>
        <v>VDI</v>
      </c>
      <c r="I1632" s="5" t="str">
        <f>rawTransactionSheet!G1632</f>
        <v>2008</v>
      </c>
      <c r="J1632" s="5" t="str">
        <f>rawTransactionSheet!H1632</f>
        <v>344100</v>
      </c>
      <c r="K1632" s="5" t="str">
        <f>rawTransactionSheet!I1632</f>
        <v>77831.62218</v>
      </c>
      <c r="L1632" s="5" t="str">
        <f>rawTransactionSheet!J1632</f>
        <v>6.485968515</v>
      </c>
      <c r="M1632" s="5" t="str">
        <f>rawTransactionSheet!K1632</f>
        <v>2</v>
      </c>
      <c r="N1632" s="5" t="str">
        <f>rawTransactionSheet!L1632</f>
        <v>BANGALORE</v>
      </c>
    </row>
    <row r="1633">
      <c r="A1633" s="2">
        <v>42370.0</v>
      </c>
      <c r="B1633" s="5" t="str">
        <f>rawTransactionSheet!B1633</f>
        <v>RNS</v>
      </c>
      <c r="C1633" s="5" t="str">
        <f>rawTransactionSheet!C1633</f>
        <v>KA04MD6632</v>
      </c>
      <c r="D1633" s="5" t="str">
        <f>rawTransactionSheet!D1633</f>
        <v>MARUTI SUZUKI</v>
      </c>
      <c r="E1633" s="5" t="str">
        <f>rawTransactionSheet!E1633</f>
        <v>Swift</v>
      </c>
      <c r="F1633" s="5" t="str">
        <f>IFERROR(VLOOKUP(E1633,modelMapping,2,0),E1633)</f>
        <v>Swift</v>
      </c>
      <c r="G1633" s="5" t="str">
        <f>rawTransactionSheet!F1633</f>
        <v>VDI</v>
      </c>
      <c r="H1633" s="1" t="str">
        <f t="shared" si="1"/>
        <v>VDI</v>
      </c>
      <c r="I1633" s="5" t="str">
        <f>rawTransactionSheet!G1633</f>
        <v>2007</v>
      </c>
      <c r="J1633" s="5" t="str">
        <f>rawTransactionSheet!H1633</f>
        <v>344100</v>
      </c>
      <c r="K1633" s="5" t="str">
        <f>rawTransactionSheet!I1633</f>
        <v>77151</v>
      </c>
      <c r="L1633" s="5" t="str">
        <f>rawTransactionSheet!J1633</f>
        <v>8.553424658</v>
      </c>
      <c r="M1633" s="5" t="str">
        <f>rawTransactionSheet!K1633</f>
        <v>2</v>
      </c>
      <c r="N1633" s="5" t="str">
        <f>rawTransactionSheet!L1633</f>
        <v>BANGALORE</v>
      </c>
    </row>
    <row r="1634">
      <c r="A1634" s="2">
        <v>42370.0</v>
      </c>
      <c r="B1634" s="5" t="str">
        <f>rawTransactionSheet!B1634</f>
        <v>NandiBid</v>
      </c>
      <c r="C1634" s="5" t="str">
        <f>rawTransactionSheet!C1634</f>
        <v>121714</v>
      </c>
      <c r="D1634" s="5" t="str">
        <f>rawTransactionSheet!D1634</f>
        <v>MARUTI SUZUKI</v>
      </c>
      <c r="E1634" s="5" t="str">
        <f>rawTransactionSheet!E1634</f>
        <v>SX4</v>
      </c>
      <c r="F1634" s="5" t="str">
        <f>IFERROR(VLOOKUP(E1634,modelMapping,2,0),E1634)</f>
        <v>SX4</v>
      </c>
      <c r="G1634" s="5" t="str">
        <f>rawTransactionSheet!F1634</f>
        <v>ZXI</v>
      </c>
      <c r="H1634" s="1" t="str">
        <f t="shared" si="1"/>
        <v>ZXI</v>
      </c>
      <c r="I1634" s="5" t="str">
        <f>rawTransactionSheet!G1634</f>
        <v>2011</v>
      </c>
      <c r="J1634" s="5" t="str">
        <f>rawTransactionSheet!H1634</f>
        <v>344100</v>
      </c>
      <c r="K1634" s="5" t="str">
        <f>rawTransactionSheet!I1634</f>
        <v>73335</v>
      </c>
      <c r="L1634" s="5" t="str">
        <f>rawTransactionSheet!J1634</f>
        <v>5</v>
      </c>
      <c r="M1634" s="5" t="str">
        <f>rawTransactionSheet!K1634</f>
        <v>2</v>
      </c>
      <c r="N1634" s="5" t="str">
        <f>rawTransactionSheet!L1634</f>
        <v>BANGALORE</v>
      </c>
      <c r="O1634" s="1" t="str">
        <f>VALUE(C1634)</f>
        <v>121714</v>
      </c>
      <c r="P1634" s="1" t="str">
        <f>MATCH(O1634,rawBidData!$A$2:$A$146,0)</f>
        <v>#N/A</v>
      </c>
    </row>
    <row r="1635">
      <c r="A1635" s="2">
        <v>42370.0</v>
      </c>
      <c r="B1635" s="5" t="str">
        <f>rawTransactionSheet!B1635</f>
        <v>Pratham</v>
      </c>
      <c r="C1635" s="5" t="str">
        <f>rawTransactionSheet!C1635</f>
        <v>148</v>
      </c>
      <c r="D1635" s="5" t="str">
        <f>rawTransactionSheet!D1635</f>
        <v>MARUTI SUZUKI</v>
      </c>
      <c r="E1635" s="5" t="str">
        <f>rawTransactionSheet!E1635</f>
        <v>Wagon R</v>
      </c>
      <c r="F1635" s="5" t="str">
        <f>IFERROR(VLOOKUP(E1635,modelMapping,2,0),E1635)</f>
        <v>Wagon R</v>
      </c>
      <c r="G1635" s="5" t="str">
        <f>rawTransactionSheet!F1635</f>
        <v>VXI</v>
      </c>
      <c r="H1635" s="1" t="str">
        <f t="shared" si="1"/>
        <v>VXI</v>
      </c>
      <c r="I1635" s="5" t="str">
        <f>rawTransactionSheet!G1635</f>
        <v>2011</v>
      </c>
      <c r="J1635" s="5" t="str">
        <f>rawTransactionSheet!H1635</f>
        <v>344100</v>
      </c>
      <c r="K1635" s="5" t="str">
        <f>rawTransactionSheet!I1635</f>
        <v>31956.19438</v>
      </c>
      <c r="L1635" s="5" t="str">
        <f>rawTransactionSheet!J1635</f>
        <v>3.994524298</v>
      </c>
      <c r="M1635" s="5" t="str">
        <f>rawTransactionSheet!K1635</f>
        <v>1</v>
      </c>
      <c r="N1635" s="5" t="str">
        <f>rawTransactionSheet!L1635</f>
        <v>BANGALORE</v>
      </c>
    </row>
    <row r="1636">
      <c r="A1636" s="2">
        <v>42370.0</v>
      </c>
      <c r="B1636" s="5" t="str">
        <f>rawTransactionSheet!B1636</f>
        <v>RNS</v>
      </c>
      <c r="C1636" s="5" t="str">
        <f>rawTransactionSheet!C1636</f>
        <v>KA41P3592</v>
      </c>
      <c r="D1636" s="5" t="str">
        <f>rawTransactionSheet!D1636</f>
        <v>MARUTI SUZUKI</v>
      </c>
      <c r="E1636" s="5" t="str">
        <f>rawTransactionSheet!E1636</f>
        <v>Wagon R</v>
      </c>
      <c r="F1636" s="5" t="str">
        <f>IFERROR(VLOOKUP(E1636,modelMapping,2,0),E1636)</f>
        <v>Wagon R</v>
      </c>
      <c r="G1636" s="5" t="str">
        <f>rawTransactionSheet!F1636</f>
        <v>VXI</v>
      </c>
      <c r="H1636" s="1" t="str">
        <f t="shared" si="1"/>
        <v>VXI</v>
      </c>
      <c r="I1636" s="5" t="str">
        <f>rawTransactionSheet!G1636</f>
        <v>2012</v>
      </c>
      <c r="J1636" s="5" t="str">
        <f>rawTransactionSheet!H1636</f>
        <v>344100</v>
      </c>
      <c r="K1636" s="5" t="str">
        <f>rawTransactionSheet!I1636</f>
        <v>28631</v>
      </c>
      <c r="L1636" s="5" t="str">
        <f>rawTransactionSheet!J1636</f>
        <v>3.906849315</v>
      </c>
      <c r="M1636" s="5" t="str">
        <f>rawTransactionSheet!K1636</f>
        <v>2</v>
      </c>
      <c r="N1636" s="5" t="str">
        <f>rawTransactionSheet!L1636</f>
        <v>BANGALORE</v>
      </c>
    </row>
    <row r="1637">
      <c r="A1637" s="2">
        <v>42370.0</v>
      </c>
      <c r="B1637" s="5" t="str">
        <f>rawTransactionSheet!B1637</f>
        <v>RNS</v>
      </c>
      <c r="C1637" s="5" t="str">
        <f>rawTransactionSheet!C1637</f>
        <v>KA04MJ3331</v>
      </c>
      <c r="D1637" s="5" t="str">
        <f>rawTransactionSheet!D1637</f>
        <v>MARUTI SUZUKI</v>
      </c>
      <c r="E1637" s="5" t="str">
        <f>rawTransactionSheet!E1637</f>
        <v>Wagon R</v>
      </c>
      <c r="F1637" s="5" t="str">
        <f>IFERROR(VLOOKUP(E1637,modelMapping,2,0),E1637)</f>
        <v>Wagon R</v>
      </c>
      <c r="G1637" s="5" t="str">
        <f>rawTransactionSheet!F1637</f>
        <v>VXI</v>
      </c>
      <c r="H1637" s="1" t="str">
        <f t="shared" si="1"/>
        <v>VXI</v>
      </c>
      <c r="I1637" s="5" t="str">
        <f>rawTransactionSheet!G1637</f>
        <v>2011</v>
      </c>
      <c r="J1637" s="5" t="str">
        <f>rawTransactionSheet!H1637</f>
        <v>344100</v>
      </c>
      <c r="K1637" s="5" t="str">
        <f>rawTransactionSheet!I1637</f>
        <v>16652</v>
      </c>
      <c r="L1637" s="5" t="str">
        <f>rawTransactionSheet!J1637</f>
        <v>4.42739726</v>
      </c>
      <c r="M1637" s="5" t="str">
        <f>rawTransactionSheet!K1637</f>
        <v>2</v>
      </c>
      <c r="N1637" s="5" t="str">
        <f>rawTransactionSheet!L1637</f>
        <v>BANGALORE</v>
      </c>
    </row>
    <row r="1638">
      <c r="A1638" s="2">
        <v>42370.0</v>
      </c>
      <c r="B1638" s="5" t="str">
        <f>rawTransactionSheet!B1638</f>
        <v>NandiBid</v>
      </c>
      <c r="C1638" s="5" t="str">
        <f>rawTransactionSheet!C1638</f>
        <v>129910</v>
      </c>
      <c r="D1638" s="5" t="str">
        <f>rawTransactionSheet!D1638</f>
        <v>MARUTI SUZUKI</v>
      </c>
      <c r="E1638" s="5" t="str">
        <f>rawTransactionSheet!E1638</f>
        <v>WAGON R 1.0</v>
      </c>
      <c r="F1638" s="1" t="str">
        <f>IFERROR(VLOOKUP(E1638,modelMapping,2,0),E1638)</f>
        <v>Wagon R</v>
      </c>
      <c r="G1638" s="5" t="str">
        <f>rawTransactionSheet!F1638</f>
        <v>VXI</v>
      </c>
      <c r="H1638" s="1" t="str">
        <f t="shared" si="1"/>
        <v>VXI</v>
      </c>
      <c r="I1638" s="5" t="str">
        <f>rawTransactionSheet!G1638</f>
        <v>2012</v>
      </c>
      <c r="J1638" s="5" t="str">
        <f>rawTransactionSheet!H1638</f>
        <v>344100</v>
      </c>
      <c r="K1638" s="5" t="str">
        <f>rawTransactionSheet!I1638</f>
        <v>23318</v>
      </c>
      <c r="L1638" s="5" t="str">
        <f>rawTransactionSheet!J1638</f>
        <v>4</v>
      </c>
      <c r="M1638" s="5" t="str">
        <f>rawTransactionSheet!K1638</f>
        <v>1</v>
      </c>
      <c r="N1638" s="5" t="str">
        <f>rawTransactionSheet!L1638</f>
        <v>BANGALORE</v>
      </c>
      <c r="O1638" s="1" t="str">
        <f t="shared" ref="O1638:O1639" si="96">VALUE(C1638)</f>
        <v>129910</v>
      </c>
      <c r="P1638" s="1" t="str">
        <f>MATCH(O1638,rawBidData!$A$2:$A$146,0)</f>
        <v>#N/A</v>
      </c>
    </row>
    <row r="1639">
      <c r="A1639" s="2">
        <v>42370.0</v>
      </c>
      <c r="B1639" s="5" t="str">
        <f>rawTransactionSheet!B1639</f>
        <v>NandiBid</v>
      </c>
      <c r="C1639" s="7" t="str">
        <f>rawTransactionSheet!C1639</f>
        <v>136808</v>
      </c>
      <c r="D1639" s="5" t="str">
        <f>rawTransactionSheet!D1639</f>
        <v>HYUNDAI</v>
      </c>
      <c r="E1639" s="5" t="str">
        <f>rawTransactionSheet!E1639</f>
        <v>I20</v>
      </c>
      <c r="F1639" s="5" t="str">
        <f>IFERROR(VLOOKUP(E1639,modelMapping,2,0),E1639)</f>
        <v>I20</v>
      </c>
      <c r="G1639" s="5" t="str">
        <f>rawTransactionSheet!F1639</f>
        <v>Magna 1.2</v>
      </c>
      <c r="H1639" s="1" t="str">
        <f t="shared" si="1"/>
        <v>Magna 1.2</v>
      </c>
      <c r="I1639" s="5" t="str">
        <f>rawTransactionSheet!G1639</f>
        <v>2009</v>
      </c>
      <c r="J1639" s="5" t="str">
        <f>rawTransactionSheet!H1639</f>
        <v>344100</v>
      </c>
      <c r="K1639" s="5" t="str">
        <f>rawTransactionSheet!I1639</f>
        <v>49833</v>
      </c>
      <c r="L1639" s="5" t="str">
        <f>rawTransactionSheet!J1639</f>
        <v>7</v>
      </c>
      <c r="M1639" s="5" t="str">
        <f>rawTransactionSheet!K1639</f>
        <v>1</v>
      </c>
      <c r="N1639" s="5" t="str">
        <f>rawTransactionSheet!L1639</f>
        <v>BANGALORE</v>
      </c>
      <c r="O1639" s="1" t="str">
        <f t="shared" si="96"/>
        <v>136808</v>
      </c>
      <c r="P1639" s="1" t="str">
        <f>MATCH(O1639,rawBidData!$A$2:$A$146,0)</f>
        <v>#N/A</v>
      </c>
    </row>
    <row r="1640">
      <c r="A1640" s="2">
        <v>42370.0</v>
      </c>
      <c r="B1640" s="5" t="str">
        <f>rawTransactionSheet!B1640</f>
        <v>PrasoonData</v>
      </c>
      <c r="C1640" s="5" t="str">
        <f>rawTransactionSheet!C1640</f>
        <v>Prasoon721</v>
      </c>
      <c r="D1640" s="5" t="str">
        <f>rawTransactionSheet!D1640</f>
        <v>MARUTI SUZUKI</v>
      </c>
      <c r="E1640" s="5" t="str">
        <f>rawTransactionSheet!E1640</f>
        <v>Swift</v>
      </c>
      <c r="F1640" s="5" t="str">
        <f>IFERROR(VLOOKUP(E1640,modelMapping,2,0),E1640)</f>
        <v>Swift</v>
      </c>
      <c r="G1640" s="5" t="str">
        <f>rawTransactionSheet!F1640</f>
        <v>ZXI</v>
      </c>
      <c r="H1640" s="1" t="str">
        <f t="shared" si="1"/>
        <v>ZXI</v>
      </c>
      <c r="I1640" s="5" t="str">
        <f>rawTransactionSheet!G1640</f>
        <v>2006</v>
      </c>
      <c r="J1640" s="5" t="str">
        <f>rawTransactionSheet!H1640</f>
        <v>343956.24</v>
      </c>
      <c r="K1640" s="5" t="str">
        <f>rawTransactionSheet!I1640</f>
        <v>1000</v>
      </c>
      <c r="L1640" s="5" t="str">
        <f>rawTransactionSheet!J1640</f>
        <v>9</v>
      </c>
      <c r="M1640" s="5" t="str">
        <f>rawTransactionSheet!K1640</f>
        <v>1</v>
      </c>
      <c r="N1640" s="5" t="str">
        <f>rawTransactionSheet!L1640</f>
        <v>BANGALORE</v>
      </c>
    </row>
    <row r="1641">
      <c r="A1641" s="2">
        <v>42370.0</v>
      </c>
      <c r="B1641" s="5" t="str">
        <f>rawTransactionSheet!B1641</f>
        <v>PrasoonData</v>
      </c>
      <c r="C1641" s="5" t="str">
        <f>rawTransactionSheet!C1641</f>
        <v>Prasoon054</v>
      </c>
      <c r="D1641" s="5" t="str">
        <f>rawTransactionSheet!D1641</f>
        <v>MARUTI SUZUKI</v>
      </c>
      <c r="E1641" s="5" t="str">
        <f>rawTransactionSheet!E1641</f>
        <v>Swift</v>
      </c>
      <c r="F1641" s="5" t="str">
        <f>IFERROR(VLOOKUP(E1641,modelMapping,2,0),E1641)</f>
        <v>Swift</v>
      </c>
      <c r="G1641" s="5" t="str">
        <f>rawTransactionSheet!F1641</f>
        <v>GLAM</v>
      </c>
      <c r="H1641" s="1" t="str">
        <f t="shared" si="1"/>
        <v>GLAM</v>
      </c>
      <c r="I1641" s="5" t="str">
        <f>rawTransactionSheet!G1641</f>
        <v>2008</v>
      </c>
      <c r="J1641" s="5" t="str">
        <f>rawTransactionSheet!H1641</f>
        <v>343911.5568</v>
      </c>
      <c r="K1641" s="5" t="str">
        <f>rawTransactionSheet!I1641</f>
        <v>50000</v>
      </c>
      <c r="L1641" s="5" t="str">
        <f>rawTransactionSheet!J1641</f>
        <v>7</v>
      </c>
      <c r="M1641" s="5" t="str">
        <f>rawTransactionSheet!K1641</f>
        <v>1</v>
      </c>
      <c r="N1641" s="5" t="str">
        <f>rawTransactionSheet!L1641</f>
        <v>BANGALORE</v>
      </c>
    </row>
    <row r="1642">
      <c r="A1642" s="2">
        <v>42370.0</v>
      </c>
      <c r="B1642" s="5" t="str">
        <f>rawTransactionSheet!B1642</f>
        <v>PrasoonData</v>
      </c>
      <c r="C1642" s="5" t="str">
        <f>rawTransactionSheet!C1642</f>
        <v>Prasoon495</v>
      </c>
      <c r="D1642" s="5" t="str">
        <f>rawTransactionSheet!D1642</f>
        <v>MARUTI SUZUKI</v>
      </c>
      <c r="E1642" s="5" t="str">
        <f>rawTransactionSheet!E1642</f>
        <v>Swift</v>
      </c>
      <c r="F1642" s="5" t="str">
        <f>IFERROR(VLOOKUP(E1642,modelMapping,2,0),E1642)</f>
        <v>Swift</v>
      </c>
      <c r="G1642" s="5" t="str">
        <f>rawTransactionSheet!F1642</f>
        <v>VXI</v>
      </c>
      <c r="H1642" s="1" t="str">
        <f t="shared" si="1"/>
        <v>VXI</v>
      </c>
      <c r="I1642" s="5" t="str">
        <f>rawTransactionSheet!G1642</f>
        <v>2013</v>
      </c>
      <c r="J1642" s="5" t="str">
        <f>rawTransactionSheet!H1642</f>
        <v>343811.2021</v>
      </c>
      <c r="K1642" s="5" t="str">
        <f>rawTransactionSheet!I1642</f>
        <v>140000</v>
      </c>
      <c r="L1642" s="5" t="str">
        <f>rawTransactionSheet!J1642</f>
        <v>2</v>
      </c>
      <c r="M1642" s="5" t="str">
        <f>rawTransactionSheet!K1642</f>
        <v>1</v>
      </c>
      <c r="N1642" s="5" t="str">
        <f>rawTransactionSheet!L1642</f>
        <v>BANGALORE</v>
      </c>
    </row>
    <row r="1643">
      <c r="A1643" s="2">
        <v>42370.0</v>
      </c>
      <c r="B1643" s="5" t="str">
        <f>rawTransactionSheet!B1643</f>
        <v>PrasoonData</v>
      </c>
      <c r="C1643" s="5" t="str">
        <f>rawTransactionSheet!C1643</f>
        <v>Prasoon672</v>
      </c>
      <c r="D1643" s="5" t="str">
        <f>rawTransactionSheet!D1643</f>
        <v>MARUTI SUZUKI</v>
      </c>
      <c r="E1643" s="5" t="str">
        <f>rawTransactionSheet!E1643</f>
        <v>Swift</v>
      </c>
      <c r="F1643" s="5" t="str">
        <f>IFERROR(VLOOKUP(E1643,modelMapping,2,0),E1643)</f>
        <v>Swift</v>
      </c>
      <c r="G1643" s="5" t="str">
        <f>rawTransactionSheet!F1643</f>
        <v>VXI ABS</v>
      </c>
      <c r="H1643" s="1" t="str">
        <f t="shared" si="1"/>
        <v>VXI ABS</v>
      </c>
      <c r="I1643" s="5" t="str">
        <f>rawTransactionSheet!G1643</f>
        <v>2013</v>
      </c>
      <c r="J1643" s="5" t="str">
        <f>rawTransactionSheet!H1643</f>
        <v>343501.772</v>
      </c>
      <c r="K1643" s="5" t="str">
        <f>rawTransactionSheet!I1643</f>
        <v>150000</v>
      </c>
      <c r="L1643" s="5" t="str">
        <f>rawTransactionSheet!J1643</f>
        <v>2</v>
      </c>
      <c r="M1643" s="5" t="str">
        <f>rawTransactionSheet!K1643</f>
        <v>1</v>
      </c>
      <c r="N1643" s="5" t="str">
        <f>rawTransactionSheet!L1643</f>
        <v>BANGALORE</v>
      </c>
    </row>
    <row r="1644">
      <c r="A1644" s="2">
        <v>42370.0</v>
      </c>
      <c r="B1644" s="5" t="str">
        <f>rawTransactionSheet!B1644</f>
        <v>PrasoonData</v>
      </c>
      <c r="C1644" s="5" t="str">
        <f>rawTransactionSheet!C1644</f>
        <v>Prasoon402</v>
      </c>
      <c r="D1644" s="5" t="str">
        <f>rawTransactionSheet!D1644</f>
        <v>MARUTI SUZUKI</v>
      </c>
      <c r="E1644" s="5" t="str">
        <f>rawTransactionSheet!E1644</f>
        <v>Swift</v>
      </c>
      <c r="F1644" s="5" t="str">
        <f>IFERROR(VLOOKUP(E1644,modelMapping,2,0),E1644)</f>
        <v>Swift</v>
      </c>
      <c r="G1644" s="5" t="str">
        <f>rawTransactionSheet!F1644</f>
        <v>VXI</v>
      </c>
      <c r="H1644" s="1" t="str">
        <f t="shared" si="1"/>
        <v>VXI</v>
      </c>
      <c r="I1644" s="5" t="str">
        <f>rawTransactionSheet!G1644</f>
        <v>2008</v>
      </c>
      <c r="J1644" s="5" t="str">
        <f>rawTransactionSheet!H1644</f>
        <v>343128</v>
      </c>
      <c r="K1644" s="5" t="str">
        <f>rawTransactionSheet!I1644</f>
        <v>10000</v>
      </c>
      <c r="L1644" s="5" t="str">
        <f>rawTransactionSheet!J1644</f>
        <v>7</v>
      </c>
      <c r="M1644" s="5" t="str">
        <f>rawTransactionSheet!K1644</f>
        <v>1</v>
      </c>
      <c r="N1644" s="5" t="str">
        <f>rawTransactionSheet!L1644</f>
        <v>BANGALORE</v>
      </c>
    </row>
    <row r="1645">
      <c r="A1645" s="2">
        <v>42370.0</v>
      </c>
      <c r="B1645" s="5" t="str">
        <f>rawTransactionSheet!B1645</f>
        <v>PrasoonData</v>
      </c>
      <c r="C1645" s="5" t="str">
        <f>rawTransactionSheet!C1645</f>
        <v>Prasoon477</v>
      </c>
      <c r="D1645" s="5" t="str">
        <f>rawTransactionSheet!D1645</f>
        <v>MARUTI SUZUKI</v>
      </c>
      <c r="E1645" s="5" t="str">
        <f>rawTransactionSheet!E1645</f>
        <v>Swift</v>
      </c>
      <c r="F1645" s="5" t="str">
        <f>IFERROR(VLOOKUP(E1645,modelMapping,2,0),E1645)</f>
        <v>Swift</v>
      </c>
      <c r="G1645" s="5" t="str">
        <f>rawTransactionSheet!F1645</f>
        <v>VXI</v>
      </c>
      <c r="H1645" s="1" t="str">
        <f t="shared" si="1"/>
        <v>VXI</v>
      </c>
      <c r="I1645" s="5" t="str">
        <f>rawTransactionSheet!G1645</f>
        <v>2012</v>
      </c>
      <c r="J1645" s="5" t="str">
        <f>rawTransactionSheet!H1645</f>
        <v>343125.8417</v>
      </c>
      <c r="K1645" s="5" t="str">
        <f>rawTransactionSheet!I1645</f>
        <v>120000</v>
      </c>
      <c r="L1645" s="5" t="str">
        <f>rawTransactionSheet!J1645</f>
        <v>3</v>
      </c>
      <c r="M1645" s="5" t="str">
        <f>rawTransactionSheet!K1645</f>
        <v>1</v>
      </c>
      <c r="N1645" s="5" t="str">
        <f>rawTransactionSheet!L1645</f>
        <v>BANGALORE</v>
      </c>
    </row>
    <row r="1646">
      <c r="A1646" s="2">
        <v>42370.0</v>
      </c>
      <c r="B1646" s="5" t="str">
        <f>rawTransactionSheet!B1646</f>
        <v>PrasoonData</v>
      </c>
      <c r="C1646" s="5" t="str">
        <f>rawTransactionSheet!C1646</f>
        <v>Prasoon760</v>
      </c>
      <c r="D1646" s="5" t="str">
        <f>rawTransactionSheet!D1646</f>
        <v>MARUTI SUZUKI</v>
      </c>
      <c r="E1646" s="5" t="str">
        <f>rawTransactionSheet!E1646</f>
        <v>Swift</v>
      </c>
      <c r="F1646" s="5" t="str">
        <f>IFERROR(VLOOKUP(E1646,modelMapping,2,0),E1646)</f>
        <v>Swift</v>
      </c>
      <c r="G1646" s="5" t="str">
        <f>rawTransactionSheet!F1646</f>
        <v>ZXI</v>
      </c>
      <c r="H1646" s="1" t="str">
        <f t="shared" si="1"/>
        <v>ZXI</v>
      </c>
      <c r="I1646" s="5" t="str">
        <f>rawTransactionSheet!G1646</f>
        <v>2008</v>
      </c>
      <c r="J1646" s="5" t="str">
        <f>rawTransactionSheet!H1646</f>
        <v>343112.7649</v>
      </c>
      <c r="K1646" s="5" t="str">
        <f>rawTransactionSheet!I1646</f>
        <v>70000</v>
      </c>
      <c r="L1646" s="5" t="str">
        <f>rawTransactionSheet!J1646</f>
        <v>7</v>
      </c>
      <c r="M1646" s="5" t="str">
        <f>rawTransactionSheet!K1646</f>
        <v>1</v>
      </c>
      <c r="N1646" s="5" t="str">
        <f>rawTransactionSheet!L1646</f>
        <v>BANGALORE</v>
      </c>
    </row>
    <row r="1647">
      <c r="A1647" s="2">
        <v>42370.0</v>
      </c>
      <c r="B1647" s="5" t="str">
        <f>rawTransactionSheet!B1647</f>
        <v>PrasoonData</v>
      </c>
      <c r="C1647" s="5" t="str">
        <f>rawTransactionSheet!C1647</f>
        <v>Prasoon741</v>
      </c>
      <c r="D1647" s="5" t="str">
        <f>rawTransactionSheet!D1647</f>
        <v>MARUTI SUZUKI</v>
      </c>
      <c r="E1647" s="5" t="str">
        <f>rawTransactionSheet!E1647</f>
        <v>Swift</v>
      </c>
      <c r="F1647" s="5" t="str">
        <f>IFERROR(VLOOKUP(E1647,modelMapping,2,0),E1647)</f>
        <v>Swift</v>
      </c>
      <c r="G1647" s="5" t="str">
        <f>rawTransactionSheet!F1647</f>
        <v>ZXI</v>
      </c>
      <c r="H1647" s="1" t="str">
        <f t="shared" si="1"/>
        <v>ZXI</v>
      </c>
      <c r="I1647" s="5" t="str">
        <f>rawTransactionSheet!G1647</f>
        <v>2007</v>
      </c>
      <c r="J1647" s="5" t="str">
        <f>rawTransactionSheet!H1647</f>
        <v>342908.8992</v>
      </c>
      <c r="K1647" s="5" t="str">
        <f>rawTransactionSheet!I1647</f>
        <v>40000</v>
      </c>
      <c r="L1647" s="5" t="str">
        <f>rawTransactionSheet!J1647</f>
        <v>8</v>
      </c>
      <c r="M1647" s="5" t="str">
        <f>rawTransactionSheet!K1647</f>
        <v>1</v>
      </c>
      <c r="N1647" s="5" t="str">
        <f>rawTransactionSheet!L1647</f>
        <v>BANGALORE</v>
      </c>
    </row>
    <row r="1648">
      <c r="A1648" s="2">
        <v>42370.0</v>
      </c>
      <c r="B1648" s="5" t="str">
        <f>rawTransactionSheet!B1648</f>
        <v>PrasoonData</v>
      </c>
      <c r="C1648" s="5" t="str">
        <f>rawTransactionSheet!C1648</f>
        <v>Prasoon654</v>
      </c>
      <c r="D1648" s="5" t="str">
        <f>rawTransactionSheet!D1648</f>
        <v>MARUTI SUZUKI</v>
      </c>
      <c r="E1648" s="5" t="str">
        <f>rawTransactionSheet!E1648</f>
        <v>Swift</v>
      </c>
      <c r="F1648" s="5" t="str">
        <f>IFERROR(VLOOKUP(E1648,modelMapping,2,0),E1648)</f>
        <v>Swift</v>
      </c>
      <c r="G1648" s="5" t="str">
        <f>rawTransactionSheet!F1648</f>
        <v>VXI ABS</v>
      </c>
      <c r="H1648" s="1" t="str">
        <f t="shared" si="1"/>
        <v>VXI ABS</v>
      </c>
      <c r="I1648" s="5" t="str">
        <f>rawTransactionSheet!G1648</f>
        <v>2012</v>
      </c>
      <c r="J1648" s="5" t="str">
        <f>rawTransactionSheet!H1648</f>
        <v>342817.0284</v>
      </c>
      <c r="K1648" s="5" t="str">
        <f>rawTransactionSheet!I1648</f>
        <v>130000</v>
      </c>
      <c r="L1648" s="5" t="str">
        <f>rawTransactionSheet!J1648</f>
        <v>3</v>
      </c>
      <c r="M1648" s="5" t="str">
        <f>rawTransactionSheet!K1648</f>
        <v>1</v>
      </c>
      <c r="N1648" s="5" t="str">
        <f>rawTransactionSheet!L1648</f>
        <v>BANGALORE</v>
      </c>
    </row>
    <row r="1649">
      <c r="A1649" s="2">
        <v>42370.0</v>
      </c>
      <c r="B1649" s="5" t="str">
        <f>rawTransactionSheet!B1649</f>
        <v>KALYANI MOTORS PVT LTD</v>
      </c>
      <c r="C1649" s="5" t="str">
        <f>rawTransactionSheet!C1649</f>
        <v>KA41P8443</v>
      </c>
      <c r="D1649" s="5" t="str">
        <f>rawTransactionSheet!D1649</f>
        <v>MARUTI SUZUKI</v>
      </c>
      <c r="E1649" s="5" t="str">
        <f>rawTransactionSheet!E1649</f>
        <v>WAGON R</v>
      </c>
      <c r="F1649" s="5" t="str">
        <f>IFERROR(VLOOKUP(E1649,modelMapping,2,0),E1649)</f>
        <v>WAGON R</v>
      </c>
      <c r="G1649" s="5" t="str">
        <f>rawTransactionSheet!F1649</f>
        <v>DUO LXI LPG</v>
      </c>
      <c r="H1649" s="1" t="str">
        <f t="shared" si="1"/>
        <v>DUO LXI LPG</v>
      </c>
      <c r="I1649" s="5" t="str">
        <f>rawTransactionSheet!G1649</f>
        <v>2012</v>
      </c>
      <c r="J1649" s="5" t="str">
        <f>rawTransactionSheet!H1649</f>
        <v>342000</v>
      </c>
      <c r="K1649" s="5" t="str">
        <f>rawTransactionSheet!I1649</f>
        <v>11775</v>
      </c>
      <c r="L1649" s="5" t="str">
        <f>rawTransactionSheet!J1649</f>
        <v>3</v>
      </c>
      <c r="M1649" s="5" t="str">
        <f>rawTransactionSheet!K1649</f>
        <v>1</v>
      </c>
      <c r="N1649" s="5" t="str">
        <f>rawTransactionSheet!L1649</f>
        <v>BANGALORE</v>
      </c>
    </row>
    <row r="1650">
      <c r="A1650" s="2">
        <v>42370.0</v>
      </c>
      <c r="B1650" s="5" t="str">
        <f>rawTransactionSheet!B1650</f>
        <v>Pratham</v>
      </c>
      <c r="C1650" s="5" t="str">
        <f>rawTransactionSheet!C1650</f>
        <v>307</v>
      </c>
      <c r="D1650" s="5" t="str">
        <f>rawTransactionSheet!D1650</f>
        <v>MARUTI SUZUKI</v>
      </c>
      <c r="E1650" s="5" t="str">
        <f>rawTransactionSheet!E1650</f>
        <v>Swift</v>
      </c>
      <c r="F1650" s="5" t="str">
        <f>IFERROR(VLOOKUP(E1650,modelMapping,2,0),E1650)</f>
        <v>Swift</v>
      </c>
      <c r="G1650" s="5" t="str">
        <f>rawTransactionSheet!F1650</f>
        <v>VXI</v>
      </c>
      <c r="H1650" s="1" t="str">
        <f t="shared" si="1"/>
        <v>VXI</v>
      </c>
      <c r="I1650" s="5" t="str">
        <f>rawTransactionSheet!G1650</f>
        <v>2009</v>
      </c>
      <c r="J1650" s="5" t="str">
        <f>rawTransactionSheet!H1650</f>
        <v>341880</v>
      </c>
      <c r="K1650" s="5" t="str">
        <f>rawTransactionSheet!I1650</f>
        <v>43827.5154</v>
      </c>
      <c r="L1650" s="5" t="str">
        <f>rawTransactionSheet!J1650</f>
        <v>5.478439425</v>
      </c>
      <c r="M1650" s="5" t="str">
        <f>rawTransactionSheet!K1650</f>
        <v>2</v>
      </c>
      <c r="N1650" s="5" t="str">
        <f>rawTransactionSheet!L1650</f>
        <v>BANGALORE</v>
      </c>
    </row>
    <row r="1651">
      <c r="A1651" s="2">
        <v>42370.0</v>
      </c>
      <c r="B1651" s="5" t="str">
        <f>rawTransactionSheet!B1651</f>
        <v>PrasoonData</v>
      </c>
      <c r="C1651" s="5" t="str">
        <f>rawTransactionSheet!C1651</f>
        <v>Prasoon258</v>
      </c>
      <c r="D1651" s="5" t="str">
        <f>rawTransactionSheet!D1651</f>
        <v>MARUTI SUZUKI</v>
      </c>
      <c r="E1651" s="5" t="str">
        <f>rawTransactionSheet!E1651</f>
        <v>Swift</v>
      </c>
      <c r="F1651" s="5" t="str">
        <f>IFERROR(VLOOKUP(E1651,modelMapping,2,0),E1651)</f>
        <v>Swift</v>
      </c>
      <c r="G1651" s="5" t="str">
        <f>rawTransactionSheet!F1651</f>
        <v>LXI</v>
      </c>
      <c r="H1651" s="1" t="str">
        <f t="shared" si="1"/>
        <v>LXI</v>
      </c>
      <c r="I1651" s="5" t="str">
        <f>rawTransactionSheet!G1651</f>
        <v>2010</v>
      </c>
      <c r="J1651" s="5" t="str">
        <f>rawTransactionSheet!H1651</f>
        <v>341700</v>
      </c>
      <c r="K1651" s="5" t="str">
        <f>rawTransactionSheet!I1651</f>
        <v>10000</v>
      </c>
      <c r="L1651" s="5" t="str">
        <f>rawTransactionSheet!J1651</f>
        <v>5</v>
      </c>
      <c r="M1651" s="5" t="str">
        <f>rawTransactionSheet!K1651</f>
        <v>1</v>
      </c>
      <c r="N1651" s="5" t="str">
        <f>rawTransactionSheet!L1651</f>
        <v>BANGALORE</v>
      </c>
    </row>
    <row r="1652">
      <c r="A1652" s="2">
        <v>42370.0</v>
      </c>
      <c r="B1652" s="5" t="str">
        <f>rawTransactionSheet!B1652</f>
        <v>PrasoonData</v>
      </c>
      <c r="C1652" s="5" t="str">
        <f>rawTransactionSheet!C1652</f>
        <v>Prasoon599</v>
      </c>
      <c r="D1652" s="5" t="str">
        <f>rawTransactionSheet!D1652</f>
        <v>MARUTI SUZUKI</v>
      </c>
      <c r="E1652" s="5" t="str">
        <f>rawTransactionSheet!E1652</f>
        <v>Swift</v>
      </c>
      <c r="F1652" s="5" t="str">
        <f>IFERROR(VLOOKUP(E1652,modelMapping,2,0),E1652)</f>
        <v>Swift</v>
      </c>
      <c r="G1652" s="5" t="str">
        <f>rawTransactionSheet!F1652</f>
        <v>VXI ABS</v>
      </c>
      <c r="H1652" s="1" t="str">
        <f t="shared" si="1"/>
        <v>VXI ABS</v>
      </c>
      <c r="I1652" s="5" t="str">
        <f>rawTransactionSheet!G1652</f>
        <v>2009</v>
      </c>
      <c r="J1652" s="5" t="str">
        <f>rawTransactionSheet!H1652</f>
        <v>341634.098</v>
      </c>
      <c r="K1652" s="5" t="str">
        <f>rawTransactionSheet!I1652</f>
        <v>60000</v>
      </c>
      <c r="L1652" s="5" t="str">
        <f>rawTransactionSheet!J1652</f>
        <v>6</v>
      </c>
      <c r="M1652" s="5" t="str">
        <f>rawTransactionSheet!K1652</f>
        <v>1</v>
      </c>
      <c r="N1652" s="5" t="str">
        <f>rawTransactionSheet!L1652</f>
        <v>BANGALORE</v>
      </c>
    </row>
    <row r="1653">
      <c r="A1653" s="2">
        <v>42370.0</v>
      </c>
      <c r="B1653" s="5" t="str">
        <f>rawTransactionSheet!B1653</f>
        <v>PrasoonData</v>
      </c>
      <c r="C1653" s="5" t="str">
        <f>rawTransactionSheet!C1653</f>
        <v>Prasoon459</v>
      </c>
      <c r="D1653" s="5" t="str">
        <f>rawTransactionSheet!D1653</f>
        <v>MARUTI SUZUKI</v>
      </c>
      <c r="E1653" s="5" t="str">
        <f>rawTransactionSheet!E1653</f>
        <v>Swift</v>
      </c>
      <c r="F1653" s="5" t="str">
        <f>IFERROR(VLOOKUP(E1653,modelMapping,2,0),E1653)</f>
        <v>Swift</v>
      </c>
      <c r="G1653" s="5" t="str">
        <f>rawTransactionSheet!F1653</f>
        <v>VXI</v>
      </c>
      <c r="H1653" s="1" t="str">
        <f t="shared" si="1"/>
        <v>VXI</v>
      </c>
      <c r="I1653" s="5" t="str">
        <f>rawTransactionSheet!G1653</f>
        <v>2011</v>
      </c>
      <c r="J1653" s="5" t="str">
        <f>rawTransactionSheet!H1653</f>
        <v>340997.9199</v>
      </c>
      <c r="K1653" s="8" t="str">
        <f>rawTransactionSheet!I1653</f>
        <v>1.00E+05</v>
      </c>
      <c r="L1653" s="5" t="str">
        <f>rawTransactionSheet!J1653</f>
        <v>4</v>
      </c>
      <c r="M1653" s="5" t="str">
        <f>rawTransactionSheet!K1653</f>
        <v>1</v>
      </c>
      <c r="N1653" s="5" t="str">
        <f>rawTransactionSheet!L1653</f>
        <v>BANGALORE</v>
      </c>
    </row>
    <row r="1654">
      <c r="A1654" s="2">
        <v>42370.0</v>
      </c>
      <c r="B1654" s="5" t="str">
        <f>rawTransactionSheet!B1654</f>
        <v>KALYANI MOTORS PVT LTD</v>
      </c>
      <c r="C1654" s="5" t="str">
        <f>rawTransactionSheet!C1654</f>
        <v>KA41Z1285</v>
      </c>
      <c r="D1654" s="5" t="str">
        <f>rawTransactionSheet!D1654</f>
        <v>MARUTI SUZUKI</v>
      </c>
      <c r="E1654" s="5" t="str">
        <f>rawTransactionSheet!E1654</f>
        <v>WAGON R</v>
      </c>
      <c r="F1654" s="5" t="str">
        <f>IFERROR(VLOOKUP(E1654,modelMapping,2,0),E1654)</f>
        <v>WAGON R</v>
      </c>
      <c r="G1654" s="5" t="str">
        <f>rawTransactionSheet!F1654</f>
        <v>DUO LXI LPG</v>
      </c>
      <c r="H1654" s="1" t="str">
        <f t="shared" si="1"/>
        <v>DUO LXI LPG</v>
      </c>
      <c r="I1654" s="5" t="str">
        <f>rawTransactionSheet!G1654</f>
        <v>2013</v>
      </c>
      <c r="J1654" s="5" t="str">
        <f>rawTransactionSheet!H1654</f>
        <v>340770</v>
      </c>
      <c r="K1654" s="5" t="str">
        <f>rawTransactionSheet!I1654</f>
        <v>34020</v>
      </c>
      <c r="L1654" s="5" t="str">
        <f>rawTransactionSheet!J1654</f>
        <v>2</v>
      </c>
      <c r="M1654" s="5" t="str">
        <f>rawTransactionSheet!K1654</f>
        <v>2</v>
      </c>
      <c r="N1654" s="5" t="str">
        <f>rawTransactionSheet!L1654</f>
        <v>BANGALORE</v>
      </c>
    </row>
    <row r="1655">
      <c r="A1655" s="2">
        <v>42370.0</v>
      </c>
      <c r="B1655" s="5" t="str">
        <f>rawTransactionSheet!B1655</f>
        <v>PrasoonData</v>
      </c>
      <c r="C1655" s="5" t="str">
        <f>rawTransactionSheet!C1655</f>
        <v>Prasoon636</v>
      </c>
      <c r="D1655" s="5" t="str">
        <f>rawTransactionSheet!D1655</f>
        <v>MARUTI SUZUKI</v>
      </c>
      <c r="E1655" s="5" t="str">
        <f>rawTransactionSheet!E1655</f>
        <v>Swift</v>
      </c>
      <c r="F1655" s="5" t="str">
        <f>IFERROR(VLOOKUP(E1655,modelMapping,2,0),E1655)</f>
        <v>Swift</v>
      </c>
      <c r="G1655" s="5" t="str">
        <f>rawTransactionSheet!F1655</f>
        <v>VXI ABS</v>
      </c>
      <c r="H1655" s="1" t="str">
        <f t="shared" si="1"/>
        <v>VXI ABS</v>
      </c>
      <c r="I1655" s="5" t="str">
        <f>rawTransactionSheet!G1655</f>
        <v>2011</v>
      </c>
      <c r="J1655" s="5" t="str">
        <f>rawTransactionSheet!H1655</f>
        <v>340691.0218</v>
      </c>
      <c r="K1655" s="5" t="str">
        <f>rawTransactionSheet!I1655</f>
        <v>110000</v>
      </c>
      <c r="L1655" s="5" t="str">
        <f>rawTransactionSheet!J1655</f>
        <v>4</v>
      </c>
      <c r="M1655" s="5" t="str">
        <f>rawTransactionSheet!K1655</f>
        <v>1</v>
      </c>
      <c r="N1655" s="5" t="str">
        <f>rawTransactionSheet!L1655</f>
        <v>BANGALORE</v>
      </c>
    </row>
    <row r="1656">
      <c r="A1656" s="2">
        <v>42370.0</v>
      </c>
      <c r="B1656" s="5" t="str">
        <f>rawTransactionSheet!B1656</f>
        <v>PrasoonData</v>
      </c>
      <c r="C1656" s="5" t="str">
        <f>rawTransactionSheet!C1656</f>
        <v>Prasoon797</v>
      </c>
      <c r="D1656" s="5" t="str">
        <f>rawTransactionSheet!D1656</f>
        <v>MARUTI SUZUKI</v>
      </c>
      <c r="E1656" s="5" t="str">
        <f>rawTransactionSheet!E1656</f>
        <v>Swift</v>
      </c>
      <c r="F1656" s="5" t="str">
        <f>IFERROR(VLOOKUP(E1656,modelMapping,2,0),E1656)</f>
        <v>Swift</v>
      </c>
      <c r="G1656" s="5" t="str">
        <f>rawTransactionSheet!F1656</f>
        <v>ZXI</v>
      </c>
      <c r="H1656" s="1" t="str">
        <f t="shared" si="1"/>
        <v>ZXI</v>
      </c>
      <c r="I1656" s="5" t="str">
        <f>rawTransactionSheet!G1656</f>
        <v>2010</v>
      </c>
      <c r="J1656" s="5" t="str">
        <f>rawTransactionSheet!H1656</f>
        <v>340363.0102</v>
      </c>
      <c r="K1656" s="5" t="str">
        <f>rawTransactionSheet!I1656</f>
        <v>120000</v>
      </c>
      <c r="L1656" s="5" t="str">
        <f>rawTransactionSheet!J1656</f>
        <v>5</v>
      </c>
      <c r="M1656" s="5" t="str">
        <f>rawTransactionSheet!K1656</f>
        <v>1</v>
      </c>
      <c r="N1656" s="5" t="str">
        <f>rawTransactionSheet!L1656</f>
        <v>BANGALORE</v>
      </c>
    </row>
    <row r="1657">
      <c r="A1657" s="2">
        <v>42370.0</v>
      </c>
      <c r="B1657" s="5" t="str">
        <f>rawTransactionSheet!B1657</f>
        <v>PrasoonData</v>
      </c>
      <c r="C1657" s="5" t="str">
        <f>rawTransactionSheet!C1657</f>
        <v>Prasoon035</v>
      </c>
      <c r="D1657" s="5" t="str">
        <f>rawTransactionSheet!D1657</f>
        <v>MARUTI SUZUKI</v>
      </c>
      <c r="E1657" s="5" t="str">
        <f>rawTransactionSheet!E1657</f>
        <v>Swift</v>
      </c>
      <c r="F1657" s="5" t="str">
        <f>IFERROR(VLOOKUP(E1657,modelMapping,2,0),E1657)</f>
        <v>Swift</v>
      </c>
      <c r="G1657" s="5" t="str">
        <f>rawTransactionSheet!F1657</f>
        <v>GLAM</v>
      </c>
      <c r="H1657" s="1" t="str">
        <f t="shared" si="1"/>
        <v>GLAM</v>
      </c>
      <c r="I1657" s="5" t="str">
        <f>rawTransactionSheet!G1657</f>
        <v>2007</v>
      </c>
      <c r="J1657" s="5" t="str">
        <f>rawTransactionSheet!H1657</f>
        <v>340200</v>
      </c>
      <c r="K1657" s="5" t="str">
        <f>rawTransactionSheet!I1657</f>
        <v>20000</v>
      </c>
      <c r="L1657" s="5" t="str">
        <f>rawTransactionSheet!J1657</f>
        <v>8</v>
      </c>
      <c r="M1657" s="5" t="str">
        <f>rawTransactionSheet!K1657</f>
        <v>1</v>
      </c>
      <c r="N1657" s="5" t="str">
        <f>rawTransactionSheet!L1657</f>
        <v>BANGALORE</v>
      </c>
    </row>
    <row r="1658">
      <c r="A1658" s="2">
        <v>42370.0</v>
      </c>
      <c r="B1658" s="5" t="str">
        <f>rawTransactionSheet!B1658</f>
        <v>PrasoonData</v>
      </c>
      <c r="C1658" s="5" t="str">
        <f>rawTransactionSheet!C1658</f>
        <v>Prasoon128</v>
      </c>
      <c r="D1658" s="5" t="str">
        <f>rawTransactionSheet!D1658</f>
        <v>MARUTI SUZUKI</v>
      </c>
      <c r="E1658" s="5" t="str">
        <f>rawTransactionSheet!E1658</f>
        <v>Swift</v>
      </c>
      <c r="F1658" s="5" t="str">
        <f>IFERROR(VLOOKUP(E1658,modelMapping,2,0),E1658)</f>
        <v>Swift</v>
      </c>
      <c r="G1658" s="5" t="str">
        <f>rawTransactionSheet!F1658</f>
        <v>GLAM</v>
      </c>
      <c r="H1658" s="1" t="str">
        <f t="shared" si="1"/>
        <v>GLAM</v>
      </c>
      <c r="I1658" s="5" t="str">
        <f>rawTransactionSheet!G1658</f>
        <v>2012</v>
      </c>
      <c r="J1658" s="5" t="str">
        <f>rawTransactionSheet!H1658</f>
        <v>340158.3888</v>
      </c>
      <c r="K1658" s="5" t="str">
        <f>rawTransactionSheet!I1658</f>
        <v>150000</v>
      </c>
      <c r="L1658" s="5" t="str">
        <f>rawTransactionSheet!J1658</f>
        <v>3</v>
      </c>
      <c r="M1658" s="5" t="str">
        <f>rawTransactionSheet!K1658</f>
        <v>1</v>
      </c>
      <c r="N1658" s="5" t="str">
        <f>rawTransactionSheet!L1658</f>
        <v>BANGALORE</v>
      </c>
    </row>
    <row r="1659">
      <c r="A1659" s="2">
        <v>42370.0</v>
      </c>
      <c r="B1659" s="5" t="str">
        <f>rawTransactionSheet!B1659</f>
        <v>RNS</v>
      </c>
      <c r="C1659" s="5" t="str">
        <f>rawTransactionSheet!C1659</f>
        <v>KA04MG3766</v>
      </c>
      <c r="D1659" s="5" t="str">
        <f>rawTransactionSheet!D1659</f>
        <v>MARUTI SUZUKI</v>
      </c>
      <c r="E1659" s="5" t="str">
        <f>rawTransactionSheet!E1659</f>
        <v>Ritz</v>
      </c>
      <c r="F1659" s="5" t="str">
        <f>IFERROR(VLOOKUP(E1659,modelMapping,2,0),E1659)</f>
        <v>Ritz</v>
      </c>
      <c r="G1659" s="5" t="str">
        <f>rawTransactionSheet!F1659</f>
        <v>LDi</v>
      </c>
      <c r="H1659" s="1" t="str">
        <f t="shared" si="1"/>
        <v>LDi</v>
      </c>
      <c r="I1659" s="5" t="str">
        <f>rawTransactionSheet!G1659</f>
        <v>2009</v>
      </c>
      <c r="J1659" s="5" t="str">
        <f>rawTransactionSheet!H1659</f>
        <v>340000</v>
      </c>
      <c r="K1659" s="5" t="str">
        <f>rawTransactionSheet!I1659</f>
        <v>44863</v>
      </c>
      <c r="L1659" s="5" t="str">
        <f>rawTransactionSheet!J1659</f>
        <v>6.506849315</v>
      </c>
      <c r="M1659" s="5" t="str">
        <f>rawTransactionSheet!K1659</f>
        <v>2</v>
      </c>
      <c r="N1659" s="5" t="str">
        <f>rawTransactionSheet!L1659</f>
        <v>BANGALORE</v>
      </c>
    </row>
    <row r="1660">
      <c r="A1660" s="2">
        <v>42370.0</v>
      </c>
      <c r="B1660" s="5" t="str">
        <f>rawTransactionSheet!B1660</f>
        <v>Pratham</v>
      </c>
      <c r="C1660" s="5" t="str">
        <f>rawTransactionSheet!C1660</f>
        <v>354</v>
      </c>
      <c r="D1660" s="5" t="str">
        <f>rawTransactionSheet!D1660</f>
        <v>MARUTI SUZUKI</v>
      </c>
      <c r="E1660" s="5" t="str">
        <f>rawTransactionSheet!E1660</f>
        <v>Ritz</v>
      </c>
      <c r="F1660" s="5" t="str">
        <f>IFERROR(VLOOKUP(E1660,modelMapping,2,0),E1660)</f>
        <v>Ritz</v>
      </c>
      <c r="G1660" s="5" t="str">
        <f>rawTransactionSheet!F1660</f>
        <v>VXI ABS</v>
      </c>
      <c r="H1660" s="1" t="str">
        <f t="shared" si="1"/>
        <v>VXI ABS</v>
      </c>
      <c r="I1660" s="5" t="str">
        <f>rawTransactionSheet!G1660</f>
        <v>2009</v>
      </c>
      <c r="J1660" s="5" t="str">
        <f>rawTransactionSheet!H1660</f>
        <v>340000</v>
      </c>
      <c r="K1660" s="5" t="str">
        <f>rawTransactionSheet!I1660</f>
        <v>46850.10267</v>
      </c>
      <c r="L1660" s="5" t="str">
        <f>rawTransactionSheet!J1660</f>
        <v>5.856262834</v>
      </c>
      <c r="M1660" s="5" t="str">
        <f>rawTransactionSheet!K1660</f>
        <v>2</v>
      </c>
      <c r="N1660" s="5" t="str">
        <f>rawTransactionSheet!L1660</f>
        <v>BANGALORE</v>
      </c>
    </row>
    <row r="1661">
      <c r="A1661" s="2">
        <v>42370.0</v>
      </c>
      <c r="B1661" s="5" t="str">
        <f>rawTransactionSheet!B1661</f>
        <v>RNS</v>
      </c>
      <c r="C1661" s="5" t="str">
        <f>rawTransactionSheet!C1661</f>
        <v>KA02ME2582</v>
      </c>
      <c r="D1661" s="5" t="str">
        <f>rawTransactionSheet!D1661</f>
        <v>MARUTI SUZUKI</v>
      </c>
      <c r="E1661" s="5" t="str">
        <f>rawTransactionSheet!E1661</f>
        <v>Ritz</v>
      </c>
      <c r="F1661" s="5" t="str">
        <f>IFERROR(VLOOKUP(E1661,modelMapping,2,0),E1661)</f>
        <v>Ritz</v>
      </c>
      <c r="G1661" s="5" t="str">
        <f>rawTransactionSheet!F1661</f>
        <v>VXI ABS</v>
      </c>
      <c r="H1661" s="1" t="str">
        <f t="shared" si="1"/>
        <v>VXI ABS</v>
      </c>
      <c r="I1661" s="5" t="str">
        <f>rawTransactionSheet!G1661</f>
        <v>2010</v>
      </c>
      <c r="J1661" s="5" t="str">
        <f>rawTransactionSheet!H1661</f>
        <v>340000</v>
      </c>
      <c r="K1661" s="5" t="str">
        <f>rawTransactionSheet!I1661</f>
        <v>22010</v>
      </c>
      <c r="L1661" s="5" t="str">
        <f>rawTransactionSheet!J1661</f>
        <v>5.684931507</v>
      </c>
      <c r="M1661" s="5" t="str">
        <f>rawTransactionSheet!K1661</f>
        <v>2</v>
      </c>
      <c r="N1661" s="5" t="str">
        <f>rawTransactionSheet!L1661</f>
        <v>BANGALORE</v>
      </c>
    </row>
    <row r="1662">
      <c r="A1662" s="2">
        <v>42370.0</v>
      </c>
      <c r="B1662" s="5" t="str">
        <f>rawTransactionSheet!B1662</f>
        <v>RNS</v>
      </c>
      <c r="C1662" s="5" t="str">
        <f>rawTransactionSheet!C1662</f>
        <v>KA05MG5110</v>
      </c>
      <c r="D1662" s="5" t="str">
        <f>rawTransactionSheet!D1662</f>
        <v>MARUTI SUZUKI</v>
      </c>
      <c r="E1662" s="5" t="str">
        <f>rawTransactionSheet!E1662</f>
        <v>Swift</v>
      </c>
      <c r="F1662" s="5" t="str">
        <f>IFERROR(VLOOKUP(E1662,modelMapping,2,0),E1662)</f>
        <v>Swift</v>
      </c>
      <c r="G1662" s="5" t="str">
        <f>rawTransactionSheet!F1662</f>
        <v>LXI</v>
      </c>
      <c r="H1662" s="1" t="str">
        <f t="shared" si="1"/>
        <v>LXI</v>
      </c>
      <c r="I1662" s="5" t="str">
        <f>rawTransactionSheet!G1662</f>
        <v>2009</v>
      </c>
      <c r="J1662" s="5" t="str">
        <f>rawTransactionSheet!H1662</f>
        <v>340000</v>
      </c>
      <c r="K1662" s="5" t="str">
        <f>rawTransactionSheet!I1662</f>
        <v>32362</v>
      </c>
      <c r="L1662" s="5" t="str">
        <f>rawTransactionSheet!J1662</f>
        <v>6.515068493</v>
      </c>
      <c r="M1662" s="5" t="str">
        <f>rawTransactionSheet!K1662</f>
        <v>2</v>
      </c>
      <c r="N1662" s="5" t="str">
        <f>rawTransactionSheet!L1662</f>
        <v>BANGALORE</v>
      </c>
    </row>
    <row r="1663">
      <c r="A1663" s="2">
        <v>42370.0</v>
      </c>
      <c r="B1663" s="5" t="str">
        <f>rawTransactionSheet!B1663</f>
        <v>KALYANI MOTORS PVT LTD</v>
      </c>
      <c r="C1663" s="5" t="str">
        <f>rawTransactionSheet!C1663</f>
        <v>KA02MC5634</v>
      </c>
      <c r="D1663" s="5" t="str">
        <f>rawTransactionSheet!D1663</f>
        <v>MARUTI SUZUKI</v>
      </c>
      <c r="E1663" s="5" t="str">
        <f>rawTransactionSheet!E1663</f>
        <v>SWIFT</v>
      </c>
      <c r="F1663" s="5" t="str">
        <f>IFERROR(VLOOKUP(E1663,modelMapping,2,0),E1663)</f>
        <v>SWIFT</v>
      </c>
      <c r="G1663" s="5" t="str">
        <f>rawTransactionSheet!F1663</f>
        <v>VDI</v>
      </c>
      <c r="H1663" s="1" t="str">
        <f t="shared" si="1"/>
        <v>VDI</v>
      </c>
      <c r="I1663" s="5" t="str">
        <f>rawTransactionSheet!G1663</f>
        <v>2008</v>
      </c>
      <c r="J1663" s="5" t="str">
        <f>rawTransactionSheet!H1663</f>
        <v>340000</v>
      </c>
      <c r="K1663" s="5" t="str">
        <f>rawTransactionSheet!I1663</f>
        <v>50480</v>
      </c>
      <c r="L1663" s="5" t="str">
        <f>rawTransactionSheet!J1663</f>
        <v>7</v>
      </c>
      <c r="M1663" s="5" t="str">
        <f>rawTransactionSheet!K1663</f>
        <v>1</v>
      </c>
      <c r="N1663" s="5" t="str">
        <f>rawTransactionSheet!L1663</f>
        <v>BANGALORE</v>
      </c>
    </row>
    <row r="1664">
      <c r="A1664" s="2">
        <v>42370.0</v>
      </c>
      <c r="B1664" s="5" t="str">
        <f>rawTransactionSheet!B1664</f>
        <v>RNS</v>
      </c>
      <c r="C1664" s="5" t="str">
        <f>rawTransactionSheet!C1664</f>
        <v>KA02MD880</v>
      </c>
      <c r="D1664" s="5" t="str">
        <f>rawTransactionSheet!D1664</f>
        <v>MARUTI SUZUKI</v>
      </c>
      <c r="E1664" s="5" t="str">
        <f>rawTransactionSheet!E1664</f>
        <v>Swift</v>
      </c>
      <c r="F1664" s="5" t="str">
        <f>IFERROR(VLOOKUP(E1664,modelMapping,2,0),E1664)</f>
        <v>Swift</v>
      </c>
      <c r="G1664" s="5" t="str">
        <f>rawTransactionSheet!F1664</f>
        <v>VXI</v>
      </c>
      <c r="H1664" s="1" t="str">
        <f t="shared" si="1"/>
        <v>VXI</v>
      </c>
      <c r="I1664" s="5" t="str">
        <f>rawTransactionSheet!G1664</f>
        <v>2008</v>
      </c>
      <c r="J1664" s="5" t="str">
        <f>rawTransactionSheet!H1664</f>
        <v>340000</v>
      </c>
      <c r="K1664" s="5" t="str">
        <f>rawTransactionSheet!I1664</f>
        <v>93469</v>
      </c>
      <c r="L1664" s="5" t="str">
        <f>rawTransactionSheet!J1664</f>
        <v>7.64109589</v>
      </c>
      <c r="M1664" s="5" t="str">
        <f>rawTransactionSheet!K1664</f>
        <v>2</v>
      </c>
      <c r="N1664" s="5" t="str">
        <f>rawTransactionSheet!L1664</f>
        <v>BANGALORE</v>
      </c>
    </row>
    <row r="1665">
      <c r="A1665" s="2">
        <v>42370.0</v>
      </c>
      <c r="B1665" s="5" t="str">
        <f>rawTransactionSheet!B1665</f>
        <v>RNS</v>
      </c>
      <c r="C1665" s="5" t="str">
        <f>rawTransactionSheet!C1665</f>
        <v>KA04MF9965</v>
      </c>
      <c r="D1665" s="5" t="str">
        <f>rawTransactionSheet!D1665</f>
        <v>MARUTI SUZUKI</v>
      </c>
      <c r="E1665" s="5" t="str">
        <f>rawTransactionSheet!E1665</f>
        <v>Swift</v>
      </c>
      <c r="F1665" s="5" t="str">
        <f>IFERROR(VLOOKUP(E1665,modelMapping,2,0),E1665)</f>
        <v>Swift</v>
      </c>
      <c r="G1665" s="5" t="str">
        <f>rawTransactionSheet!F1665</f>
        <v>VXI</v>
      </c>
      <c r="H1665" s="1" t="str">
        <f t="shared" si="1"/>
        <v>VXI</v>
      </c>
      <c r="I1665" s="5" t="str">
        <f>rawTransactionSheet!G1665</f>
        <v>2008</v>
      </c>
      <c r="J1665" s="5" t="str">
        <f>rawTransactionSheet!H1665</f>
        <v>340000</v>
      </c>
      <c r="K1665" s="5" t="str">
        <f>rawTransactionSheet!I1665</f>
        <v>47155</v>
      </c>
      <c r="L1665" s="5" t="str">
        <f>rawTransactionSheet!J1665</f>
        <v>7.646575342</v>
      </c>
      <c r="M1665" s="5" t="str">
        <f>rawTransactionSheet!K1665</f>
        <v>2</v>
      </c>
      <c r="N1665" s="5" t="str">
        <f>rawTransactionSheet!L1665</f>
        <v>BANGALORE</v>
      </c>
    </row>
    <row r="1666">
      <c r="A1666" s="2">
        <v>42370.0</v>
      </c>
      <c r="B1666" s="5" t="str">
        <f>rawTransactionSheet!B1666</f>
        <v>Pratham</v>
      </c>
      <c r="C1666" s="5" t="str">
        <f>rawTransactionSheet!C1666</f>
        <v>332</v>
      </c>
      <c r="D1666" s="5" t="str">
        <f>rawTransactionSheet!D1666</f>
        <v>MARUTI SUZUKI</v>
      </c>
      <c r="E1666" s="5" t="str">
        <f>rawTransactionSheet!E1666</f>
        <v>SX4</v>
      </c>
      <c r="F1666" s="5" t="str">
        <f>IFERROR(VLOOKUP(E1666,modelMapping,2,0),E1666)</f>
        <v>SX4</v>
      </c>
      <c r="G1666" s="5" t="str">
        <f>rawTransactionSheet!F1666</f>
        <v>VXI</v>
      </c>
      <c r="H1666" s="1" t="str">
        <f t="shared" si="1"/>
        <v>VXI</v>
      </c>
      <c r="I1666" s="5" t="str">
        <f>rawTransactionSheet!G1666</f>
        <v>2009</v>
      </c>
      <c r="J1666" s="5" t="str">
        <f>rawTransactionSheet!H1666</f>
        <v>340000</v>
      </c>
      <c r="K1666" s="5" t="str">
        <f>rawTransactionSheet!I1666</f>
        <v>45623.54552</v>
      </c>
      <c r="L1666" s="5" t="str">
        <f>rawTransactionSheet!J1666</f>
        <v>5.70294319</v>
      </c>
      <c r="M1666" s="5" t="str">
        <f>rawTransactionSheet!K1666</f>
        <v>2</v>
      </c>
      <c r="N1666" s="5" t="str">
        <f>rawTransactionSheet!L1666</f>
        <v>BANGALORE</v>
      </c>
    </row>
    <row r="1667">
      <c r="A1667" s="2">
        <v>42370.0</v>
      </c>
      <c r="B1667" s="5" t="str">
        <f>rawTransactionSheet!B1667</f>
        <v>DelCalling</v>
      </c>
      <c r="C1667" s="5" t="str">
        <f>rawTransactionSheet!C1667</f>
        <v>19821</v>
      </c>
      <c r="D1667" s="5" t="str">
        <f>rawTransactionSheet!D1667</f>
        <v>MAHINDRA</v>
      </c>
      <c r="E1667" s="5" t="str">
        <f>rawTransactionSheet!E1667</f>
        <v>Xylo</v>
      </c>
      <c r="F1667" s="5" t="str">
        <f>IFERROR(VLOOKUP(E1667,modelMapping,2,0),E1667)</f>
        <v>Xylo</v>
      </c>
      <c r="G1667" s="5" t="str">
        <f>rawTransactionSheet!F1667</f>
        <v>E4</v>
      </c>
      <c r="H1667" s="1" t="str">
        <f t="shared" si="1"/>
        <v>E4</v>
      </c>
      <c r="I1667" s="5" t="str">
        <f>rawTransactionSheet!G1667</f>
        <v>2009</v>
      </c>
      <c r="J1667" s="5" t="str">
        <f>rawTransactionSheet!H1667</f>
        <v>340000</v>
      </c>
      <c r="K1667" s="5" t="str">
        <f>rawTransactionSheet!I1667</f>
        <v>87892</v>
      </c>
      <c r="L1667" s="5" t="str">
        <f>rawTransactionSheet!J1667</f>
        <v>6</v>
      </c>
      <c r="M1667" s="5" t="str">
        <f>rawTransactionSheet!K1667</f>
        <v>1</v>
      </c>
      <c r="N1667" s="5" t="str">
        <f>rawTransactionSheet!L1667</f>
        <v>MUMBAI</v>
      </c>
    </row>
    <row r="1668">
      <c r="A1668" s="2">
        <v>42370.0</v>
      </c>
      <c r="B1668" s="5" t="str">
        <f>rawTransactionSheet!B1668</f>
        <v>DelCalling</v>
      </c>
      <c r="C1668" s="5" t="str">
        <f>rawTransactionSheet!C1668</f>
        <v>102855</v>
      </c>
      <c r="D1668" s="5" t="str">
        <f>rawTransactionSheet!D1668</f>
        <v>MARUTI SUZUKI</v>
      </c>
      <c r="E1668" s="5" t="str">
        <f>rawTransactionSheet!E1668</f>
        <v>SWIFT</v>
      </c>
      <c r="F1668" s="5" t="str">
        <f>IFERROR(VLOOKUP(E1668,modelMapping,2,0),E1668)</f>
        <v>SWIFT</v>
      </c>
      <c r="G1668" s="5" t="str">
        <f>rawTransactionSheet!F1668</f>
        <v>LXi</v>
      </c>
      <c r="H1668" s="1" t="str">
        <f t="shared" si="1"/>
        <v>LXi</v>
      </c>
      <c r="I1668" s="5" t="str">
        <f>rawTransactionSheet!G1668</f>
        <v>2011</v>
      </c>
      <c r="J1668" s="5" t="str">
        <f>rawTransactionSheet!H1668</f>
        <v>340000</v>
      </c>
      <c r="K1668" s="5" t="str">
        <f>rawTransactionSheet!I1668</f>
        <v>105636</v>
      </c>
      <c r="L1668" s="5" t="str">
        <f>rawTransactionSheet!J1668</f>
        <v>5</v>
      </c>
      <c r="M1668" s="5" t="str">
        <f>rawTransactionSheet!K1668</f>
        <v>1</v>
      </c>
      <c r="N1668" s="5" t="str">
        <f>rawTransactionSheet!L1668</f>
        <v>BANGALORE</v>
      </c>
    </row>
    <row r="1669">
      <c r="A1669" s="2">
        <v>42370.0</v>
      </c>
      <c r="B1669" s="5" t="str">
        <f>rawTransactionSheet!B1669</f>
        <v>RNS</v>
      </c>
      <c r="C1669" s="5" t="str">
        <f>rawTransactionSheet!C1669</f>
        <v>KA02MC7634</v>
      </c>
      <c r="D1669" s="5" t="str">
        <f>rawTransactionSheet!D1669</f>
        <v>MARUTI SUZUKI</v>
      </c>
      <c r="E1669" s="5" t="str">
        <f>rawTransactionSheet!E1669</f>
        <v>Swift</v>
      </c>
      <c r="F1669" s="5" t="str">
        <f>IFERROR(VLOOKUP(E1669,modelMapping,2,0),E1669)</f>
        <v>Swift</v>
      </c>
      <c r="G1669" s="5" t="str">
        <f>rawTransactionSheet!F1669</f>
        <v>VXI</v>
      </c>
      <c r="H1669" s="1" t="str">
        <f t="shared" si="1"/>
        <v>VXI</v>
      </c>
      <c r="I1669" s="5" t="str">
        <f>rawTransactionSheet!G1669</f>
        <v>2008</v>
      </c>
      <c r="J1669" s="5" t="str">
        <f>rawTransactionSheet!H1669</f>
        <v>339660</v>
      </c>
      <c r="K1669" s="5" t="str">
        <f>rawTransactionSheet!I1669</f>
        <v>64181</v>
      </c>
      <c r="L1669" s="5" t="str">
        <f>rawTransactionSheet!J1669</f>
        <v>7.468493151</v>
      </c>
      <c r="M1669" s="5" t="str">
        <f>rawTransactionSheet!K1669</f>
        <v>2</v>
      </c>
      <c r="N1669" s="5" t="str">
        <f>rawTransactionSheet!L1669</f>
        <v>BANGALORE</v>
      </c>
    </row>
    <row r="1670">
      <c r="A1670" s="2">
        <v>42370.0</v>
      </c>
      <c r="B1670" s="5" t="str">
        <f>rawTransactionSheet!B1670</f>
        <v>PrasoonData</v>
      </c>
      <c r="C1670" s="5" t="str">
        <f>rawTransactionSheet!C1670</f>
        <v>Prasoon580</v>
      </c>
      <c r="D1670" s="5" t="str">
        <f>rawTransactionSheet!D1670</f>
        <v>MARUTI SUZUKI</v>
      </c>
      <c r="E1670" s="5" t="str">
        <f>rawTransactionSheet!E1670</f>
        <v>Swift</v>
      </c>
      <c r="F1670" s="5" t="str">
        <f>IFERROR(VLOOKUP(E1670,modelMapping,2,0),E1670)</f>
        <v>Swift</v>
      </c>
      <c r="G1670" s="5" t="str">
        <f>rawTransactionSheet!F1670</f>
        <v>VXI ABS</v>
      </c>
      <c r="H1670" s="1" t="str">
        <f t="shared" si="1"/>
        <v>VXI ABS</v>
      </c>
      <c r="I1670" s="5" t="str">
        <f>rawTransactionSheet!G1670</f>
        <v>2008</v>
      </c>
      <c r="J1670" s="5" t="str">
        <f>rawTransactionSheet!H1670</f>
        <v>339562.16</v>
      </c>
      <c r="K1670" s="5" t="str">
        <f>rawTransactionSheet!I1670</f>
        <v>30000</v>
      </c>
      <c r="L1670" s="5" t="str">
        <f>rawTransactionSheet!J1670</f>
        <v>7</v>
      </c>
      <c r="M1670" s="5" t="str">
        <f>rawTransactionSheet!K1670</f>
        <v>1</v>
      </c>
      <c r="N1670" s="5" t="str">
        <f>rawTransactionSheet!L1670</f>
        <v>BANGALORE</v>
      </c>
    </row>
    <row r="1671">
      <c r="A1671" s="2">
        <v>42370.0</v>
      </c>
      <c r="B1671" s="5" t="str">
        <f>rawTransactionSheet!B1671</f>
        <v>PrasoonData</v>
      </c>
      <c r="C1671" s="5" t="str">
        <f>rawTransactionSheet!C1671</f>
        <v>Prasoon350</v>
      </c>
      <c r="D1671" s="5" t="str">
        <f>rawTransactionSheet!D1671</f>
        <v>MARUTI SUZUKI</v>
      </c>
      <c r="E1671" s="5" t="str">
        <f>rawTransactionSheet!E1671</f>
        <v>Swift</v>
      </c>
      <c r="F1671" s="5" t="str">
        <f>IFERROR(VLOOKUP(E1671,modelMapping,2,0),E1671)</f>
        <v>Swift</v>
      </c>
      <c r="G1671" s="5" t="str">
        <f>rawTransactionSheet!F1671</f>
        <v>LXI</v>
      </c>
      <c r="H1671" s="1" t="str">
        <f t="shared" si="1"/>
        <v>LXI</v>
      </c>
      <c r="I1671" s="5" t="str">
        <f>rawTransactionSheet!G1671</f>
        <v>2015</v>
      </c>
      <c r="J1671" s="5" t="str">
        <f>rawTransactionSheet!H1671</f>
        <v>339092.2307</v>
      </c>
      <c r="K1671" s="5" t="str">
        <f>rawTransactionSheet!I1671</f>
        <v>130000</v>
      </c>
      <c r="L1671" s="5" t="str">
        <f>rawTransactionSheet!J1671</f>
        <v>0</v>
      </c>
      <c r="M1671" s="5" t="str">
        <f>rawTransactionSheet!K1671</f>
        <v>1</v>
      </c>
      <c r="N1671" s="5" t="str">
        <f>rawTransactionSheet!L1671</f>
        <v>BANGALORE</v>
      </c>
    </row>
    <row r="1672">
      <c r="A1672" s="2">
        <v>42370.0</v>
      </c>
      <c r="B1672" s="5" t="str">
        <f>rawTransactionSheet!B1672</f>
        <v>KALYANI MOTORS PVT LTD</v>
      </c>
      <c r="C1672" s="5" t="str">
        <f>rawTransactionSheet!C1672</f>
        <v>KA03MN7974</v>
      </c>
      <c r="D1672" s="5" t="str">
        <f>rawTransactionSheet!D1672</f>
        <v>MARUTI SUZUKI</v>
      </c>
      <c r="E1672" s="5" t="str">
        <f>rawTransactionSheet!E1672</f>
        <v>Ritz</v>
      </c>
      <c r="F1672" s="5" t="str">
        <f>IFERROR(VLOOKUP(E1672,modelMapping,2,0),E1672)</f>
        <v>Ritz</v>
      </c>
      <c r="G1672" s="5" t="str">
        <f>rawTransactionSheet!F1672</f>
        <v>VDI</v>
      </c>
      <c r="H1672" s="1" t="str">
        <f t="shared" si="1"/>
        <v>VDI</v>
      </c>
      <c r="I1672" s="5" t="str">
        <f>rawTransactionSheet!G1672</f>
        <v>2011</v>
      </c>
      <c r="J1672" s="5" t="str">
        <f>rawTransactionSheet!H1672</f>
        <v>339000</v>
      </c>
      <c r="K1672" s="5" t="str">
        <f>rawTransactionSheet!I1672</f>
        <v>65268</v>
      </c>
      <c r="L1672" s="5" t="str">
        <f>rawTransactionSheet!J1672</f>
        <v>4</v>
      </c>
      <c r="M1672" s="5" t="str">
        <f>rawTransactionSheet!K1672</f>
        <v>2</v>
      </c>
      <c r="N1672" s="5" t="str">
        <f>rawTransactionSheet!L1672</f>
        <v>BANGALORE</v>
      </c>
    </row>
    <row r="1673">
      <c r="A1673" s="2">
        <v>42370.0</v>
      </c>
      <c r="B1673" s="5" t="str">
        <f>rawTransactionSheet!B1673</f>
        <v>PrasoonData</v>
      </c>
      <c r="C1673" s="5" t="str">
        <f>rawTransactionSheet!C1673</f>
        <v>Prasoon073</v>
      </c>
      <c r="D1673" s="5" t="str">
        <f>rawTransactionSheet!D1673</f>
        <v>MARUTI SUZUKI</v>
      </c>
      <c r="E1673" s="5" t="str">
        <f>rawTransactionSheet!E1673</f>
        <v>Swift</v>
      </c>
      <c r="F1673" s="5" t="str">
        <f>IFERROR(VLOOKUP(E1673,modelMapping,2,0),E1673)</f>
        <v>Swift</v>
      </c>
      <c r="G1673" s="5" t="str">
        <f>rawTransactionSheet!F1673</f>
        <v>GLAM</v>
      </c>
      <c r="H1673" s="1" t="str">
        <f t="shared" si="1"/>
        <v>GLAM</v>
      </c>
      <c r="I1673" s="5" t="str">
        <f>rawTransactionSheet!G1673</f>
        <v>2009</v>
      </c>
      <c r="J1673" s="5" t="str">
        <f>rawTransactionSheet!H1673</f>
        <v>338984.6324</v>
      </c>
      <c r="K1673" s="5" t="str">
        <f>rawTransactionSheet!I1673</f>
        <v>80000</v>
      </c>
      <c r="L1673" s="5" t="str">
        <f>rawTransactionSheet!J1673</f>
        <v>6</v>
      </c>
      <c r="M1673" s="5" t="str">
        <f>rawTransactionSheet!K1673</f>
        <v>1</v>
      </c>
      <c r="N1673" s="5" t="str">
        <f>rawTransactionSheet!L1673</f>
        <v>BANGALORE</v>
      </c>
    </row>
    <row r="1674">
      <c r="A1674" s="2">
        <v>42370.0</v>
      </c>
      <c r="B1674" s="5" t="str">
        <f>rawTransactionSheet!B1674</f>
        <v>PrasoonData</v>
      </c>
      <c r="C1674" s="5" t="str">
        <f>rawTransactionSheet!C1674</f>
        <v>Prasoon278</v>
      </c>
      <c r="D1674" s="5" t="str">
        <f>rawTransactionSheet!D1674</f>
        <v>MARUTI SUZUKI</v>
      </c>
      <c r="E1674" s="5" t="str">
        <f>rawTransactionSheet!E1674</f>
        <v>Swift</v>
      </c>
      <c r="F1674" s="5" t="str">
        <f>IFERROR(VLOOKUP(E1674,modelMapping,2,0),E1674)</f>
        <v>Swift</v>
      </c>
      <c r="G1674" s="5" t="str">
        <f>rawTransactionSheet!F1674</f>
        <v>LXI</v>
      </c>
      <c r="H1674" s="1" t="str">
        <f t="shared" si="1"/>
        <v>LXI</v>
      </c>
      <c r="I1674" s="5" t="str">
        <f>rawTransactionSheet!G1674</f>
        <v>2011</v>
      </c>
      <c r="J1674" s="5" t="str">
        <f>rawTransactionSheet!H1674</f>
        <v>338829.12</v>
      </c>
      <c r="K1674" s="5" t="str">
        <f>rawTransactionSheet!I1674</f>
        <v>50000</v>
      </c>
      <c r="L1674" s="5" t="str">
        <f>rawTransactionSheet!J1674</f>
        <v>4</v>
      </c>
      <c r="M1674" s="5" t="str">
        <f>rawTransactionSheet!K1674</f>
        <v>1</v>
      </c>
      <c r="N1674" s="5" t="str">
        <f>rawTransactionSheet!L1674</f>
        <v>BANGALORE</v>
      </c>
    </row>
    <row r="1675">
      <c r="A1675" s="2">
        <v>42370.0</v>
      </c>
      <c r="B1675" s="5" t="str">
        <f>rawTransactionSheet!B1675</f>
        <v>RNS</v>
      </c>
      <c r="C1675" s="5" t="str">
        <f>rawTransactionSheet!C1675</f>
        <v>KA04MN6422</v>
      </c>
      <c r="D1675" s="5" t="str">
        <f>rawTransactionSheet!D1675</f>
        <v>MARUTI SUZUKI</v>
      </c>
      <c r="E1675" s="5" t="str">
        <f>rawTransactionSheet!E1675</f>
        <v>Alto K10</v>
      </c>
      <c r="F1675" s="5" t="str">
        <f>IFERROR(VLOOKUP(E1675,modelMapping,2,0),E1675)</f>
        <v>Alto K10</v>
      </c>
      <c r="G1675" s="5" t="str">
        <f>rawTransactionSheet!F1675</f>
        <v>VXI</v>
      </c>
      <c r="H1675" s="1" t="str">
        <f t="shared" si="1"/>
        <v>VXI</v>
      </c>
      <c r="I1675" s="5" t="str">
        <f>rawTransactionSheet!G1675</f>
        <v>2014</v>
      </c>
      <c r="J1675" s="5" t="str">
        <f>rawTransactionSheet!H1675</f>
        <v>338550</v>
      </c>
      <c r="K1675" s="5" t="str">
        <f>rawTransactionSheet!I1675</f>
        <v>17820</v>
      </c>
      <c r="L1675" s="5" t="str">
        <f>rawTransactionSheet!J1675</f>
        <v>1.857534247</v>
      </c>
      <c r="M1675" s="5" t="str">
        <f>rawTransactionSheet!K1675</f>
        <v>2</v>
      </c>
      <c r="N1675" s="5" t="str">
        <f>rawTransactionSheet!L1675</f>
        <v>BANGALORE</v>
      </c>
    </row>
    <row r="1676">
      <c r="A1676" s="2">
        <v>42370.0</v>
      </c>
      <c r="B1676" s="5" t="str">
        <f>rawTransactionSheet!B1676</f>
        <v>RNS</v>
      </c>
      <c r="C1676" s="5" t="str">
        <f>rawTransactionSheet!C1676</f>
        <v>KA02MG5129</v>
      </c>
      <c r="D1676" s="5" t="str">
        <f>rawTransactionSheet!D1676</f>
        <v>MARUTI SUZUKI</v>
      </c>
      <c r="E1676" s="5" t="str">
        <f>rawTransactionSheet!E1676</f>
        <v>Alto K10</v>
      </c>
      <c r="F1676" s="5" t="str">
        <f>IFERROR(VLOOKUP(E1676,modelMapping,2,0),E1676)</f>
        <v>Alto K10</v>
      </c>
      <c r="G1676" s="5" t="str">
        <f>rawTransactionSheet!F1676</f>
        <v>VXI</v>
      </c>
      <c r="H1676" s="1" t="str">
        <f t="shared" si="1"/>
        <v>VXI</v>
      </c>
      <c r="I1676" s="5" t="str">
        <f>rawTransactionSheet!G1676</f>
        <v>2012</v>
      </c>
      <c r="J1676" s="5" t="str">
        <f>rawTransactionSheet!H1676</f>
        <v>338550</v>
      </c>
      <c r="K1676" s="5" t="str">
        <f>rawTransactionSheet!I1676</f>
        <v>6121</v>
      </c>
      <c r="L1676" s="5" t="str">
        <f>rawTransactionSheet!J1676</f>
        <v>3.580821918</v>
      </c>
      <c r="M1676" s="5" t="str">
        <f>rawTransactionSheet!K1676</f>
        <v>2</v>
      </c>
      <c r="N1676" s="5" t="str">
        <f>rawTransactionSheet!L1676</f>
        <v>BANGALORE</v>
      </c>
    </row>
    <row r="1677">
      <c r="A1677" s="2">
        <v>42370.0</v>
      </c>
      <c r="B1677" s="5" t="str">
        <f>rawTransactionSheet!B1677</f>
        <v>Pratham</v>
      </c>
      <c r="C1677" s="5" t="str">
        <f>rawTransactionSheet!C1677</f>
        <v>353</v>
      </c>
      <c r="D1677" s="5" t="str">
        <f>rawTransactionSheet!D1677</f>
        <v>MARUTI SUZUKI</v>
      </c>
      <c r="E1677" s="5" t="str">
        <f>rawTransactionSheet!E1677</f>
        <v>Ritz</v>
      </c>
      <c r="F1677" s="5" t="str">
        <f>IFERROR(VLOOKUP(E1677,modelMapping,2,0),E1677)</f>
        <v>Ritz</v>
      </c>
      <c r="G1677" s="5" t="str">
        <f>rawTransactionSheet!F1677</f>
        <v>VXI ABS</v>
      </c>
      <c r="H1677" s="1" t="str">
        <f t="shared" si="1"/>
        <v>VXI ABS</v>
      </c>
      <c r="I1677" s="5" t="str">
        <f>rawTransactionSheet!G1677</f>
        <v>2009</v>
      </c>
      <c r="J1677" s="5" t="str">
        <f>rawTransactionSheet!H1677</f>
        <v>338550</v>
      </c>
      <c r="K1677" s="5" t="str">
        <f>rawTransactionSheet!I1677</f>
        <v>46850.10267</v>
      </c>
      <c r="L1677" s="5" t="str">
        <f>rawTransactionSheet!J1677</f>
        <v>5.856262834</v>
      </c>
      <c r="M1677" s="5" t="str">
        <f>rawTransactionSheet!K1677</f>
        <v>2</v>
      </c>
      <c r="N1677" s="5" t="str">
        <f>rawTransactionSheet!L1677</f>
        <v>BANGALORE</v>
      </c>
    </row>
    <row r="1678">
      <c r="A1678" s="2">
        <v>42370.0</v>
      </c>
      <c r="B1678" s="5" t="str">
        <f>rawTransactionSheet!B1678</f>
        <v>RNS</v>
      </c>
      <c r="C1678" s="5" t="str">
        <f>rawTransactionSheet!C1678</f>
        <v>KA05MH9895</v>
      </c>
      <c r="D1678" s="5" t="str">
        <f>rawTransactionSheet!D1678</f>
        <v>MARUTI SUZUKI</v>
      </c>
      <c r="E1678" s="5" t="str">
        <f>rawTransactionSheet!E1678</f>
        <v>Swift</v>
      </c>
      <c r="F1678" s="5" t="str">
        <f>IFERROR(VLOOKUP(E1678,modelMapping,2,0),E1678)</f>
        <v>Swift</v>
      </c>
      <c r="G1678" s="5" t="str">
        <f>rawTransactionSheet!F1678</f>
        <v>VDI</v>
      </c>
      <c r="H1678" s="1" t="str">
        <f t="shared" si="1"/>
        <v>VDI</v>
      </c>
      <c r="I1678" s="5" t="str">
        <f>rawTransactionSheet!G1678</f>
        <v>2010</v>
      </c>
      <c r="J1678" s="5" t="str">
        <f>rawTransactionSheet!H1678</f>
        <v>338550</v>
      </c>
      <c r="K1678" s="5" t="str">
        <f>rawTransactionSheet!I1678</f>
        <v>195776</v>
      </c>
      <c r="L1678" s="5" t="str">
        <f>rawTransactionSheet!J1678</f>
        <v>5.794520548</v>
      </c>
      <c r="M1678" s="5" t="str">
        <f>rawTransactionSheet!K1678</f>
        <v>2</v>
      </c>
      <c r="N1678" s="5" t="str">
        <f>rawTransactionSheet!L1678</f>
        <v>BANGALORE</v>
      </c>
    </row>
    <row r="1679">
      <c r="A1679" s="2">
        <v>42370.0</v>
      </c>
      <c r="B1679" s="5" t="str">
        <f>rawTransactionSheet!B1679</f>
        <v>Pratham</v>
      </c>
      <c r="C1679" s="5" t="str">
        <f>rawTransactionSheet!C1679</f>
        <v>443</v>
      </c>
      <c r="D1679" s="5" t="str">
        <f>rawTransactionSheet!D1679</f>
        <v>MARUTI SUZUKI</v>
      </c>
      <c r="E1679" s="5" t="str">
        <f>rawTransactionSheet!E1679</f>
        <v>Swift</v>
      </c>
      <c r="F1679" s="5" t="str">
        <f>IFERROR(VLOOKUP(E1679,modelMapping,2,0),E1679)</f>
        <v>Swift</v>
      </c>
      <c r="G1679" s="5" t="str">
        <f>rawTransactionSheet!F1679</f>
        <v>VXI</v>
      </c>
      <c r="H1679" s="1" t="str">
        <f t="shared" si="1"/>
        <v>VXI</v>
      </c>
      <c r="I1679" s="5" t="str">
        <f>rawTransactionSheet!G1679</f>
        <v>2008</v>
      </c>
      <c r="J1679" s="5" t="str">
        <f>rawTransactionSheet!H1679</f>
        <v>338550</v>
      </c>
      <c r="K1679" s="5" t="str">
        <f>rawTransactionSheet!I1679</f>
        <v>54187.54278</v>
      </c>
      <c r="L1679" s="5" t="str">
        <f>rawTransactionSheet!J1679</f>
        <v>6.773442847</v>
      </c>
      <c r="M1679" s="5" t="str">
        <f>rawTransactionSheet!K1679</f>
        <v>2</v>
      </c>
      <c r="N1679" s="5" t="str">
        <f>rawTransactionSheet!L1679</f>
        <v>BANGALORE</v>
      </c>
    </row>
    <row r="1680">
      <c r="A1680" s="2">
        <v>42370.0</v>
      </c>
      <c r="B1680" s="5" t="str">
        <f>rawTransactionSheet!B1680</f>
        <v>RNS</v>
      </c>
      <c r="C1680" s="5" t="str">
        <f>rawTransactionSheet!C1680</f>
        <v>KA01MD6332</v>
      </c>
      <c r="D1680" s="5" t="str">
        <f>rawTransactionSheet!D1680</f>
        <v>MARUTI SUZUKI</v>
      </c>
      <c r="E1680" s="5" t="str">
        <f>rawTransactionSheet!E1680</f>
        <v>Swift</v>
      </c>
      <c r="F1680" s="5" t="str">
        <f>IFERROR(VLOOKUP(E1680,modelMapping,2,0),E1680)</f>
        <v>Swift</v>
      </c>
      <c r="G1680" s="5" t="str">
        <f>rawTransactionSheet!F1680</f>
        <v>VXI</v>
      </c>
      <c r="H1680" s="1" t="str">
        <f t="shared" si="1"/>
        <v>VXI</v>
      </c>
      <c r="I1680" s="5" t="str">
        <f>rawTransactionSheet!G1680</f>
        <v>2008</v>
      </c>
      <c r="J1680" s="5" t="str">
        <f>rawTransactionSheet!H1680</f>
        <v>338550</v>
      </c>
      <c r="K1680" s="5" t="str">
        <f>rawTransactionSheet!I1680</f>
        <v>54110</v>
      </c>
      <c r="L1680" s="5" t="str">
        <f>rawTransactionSheet!J1680</f>
        <v>7.78630137</v>
      </c>
      <c r="M1680" s="5" t="str">
        <f>rawTransactionSheet!K1680</f>
        <v>2</v>
      </c>
      <c r="N1680" s="5" t="str">
        <f>rawTransactionSheet!L1680</f>
        <v>BANGALORE</v>
      </c>
    </row>
    <row r="1681">
      <c r="A1681" s="2">
        <v>42370.0</v>
      </c>
      <c r="B1681" s="5" t="str">
        <f>rawTransactionSheet!B1681</f>
        <v>RNS</v>
      </c>
      <c r="C1681" s="5" t="str">
        <f>rawTransactionSheet!C1681</f>
        <v>KA03ML3367</v>
      </c>
      <c r="D1681" s="5" t="str">
        <f>rawTransactionSheet!D1681</f>
        <v>MARUTI SUZUKI</v>
      </c>
      <c r="E1681" s="5" t="str">
        <f>rawTransactionSheet!E1681</f>
        <v>Swift Dzire</v>
      </c>
      <c r="F1681" s="5" t="str">
        <f>IFERROR(VLOOKUP(E1681,modelMapping,2,0),E1681)</f>
        <v>Swift Dzire</v>
      </c>
      <c r="G1681" s="5" t="str">
        <f>rawTransactionSheet!F1681</f>
        <v>LXI</v>
      </c>
      <c r="H1681" s="1" t="str">
        <f t="shared" si="1"/>
        <v>LXI</v>
      </c>
      <c r="I1681" s="5" t="str">
        <f>rawTransactionSheet!G1681</f>
        <v>2009</v>
      </c>
      <c r="J1681" s="5" t="str">
        <f>rawTransactionSheet!H1681</f>
        <v>338550</v>
      </c>
      <c r="K1681" s="5" t="str">
        <f>rawTransactionSheet!I1681</f>
        <v>112610</v>
      </c>
      <c r="L1681" s="5" t="str">
        <f>rawTransactionSheet!J1681</f>
        <v>6.920547945</v>
      </c>
      <c r="M1681" s="5" t="str">
        <f>rawTransactionSheet!K1681</f>
        <v>2</v>
      </c>
      <c r="N1681" s="5" t="str">
        <f>rawTransactionSheet!L1681</f>
        <v>BANGALORE</v>
      </c>
    </row>
    <row r="1682">
      <c r="A1682" s="2">
        <v>42370.0</v>
      </c>
      <c r="B1682" s="5" t="str">
        <f>rawTransactionSheet!B1682</f>
        <v>Pratham</v>
      </c>
      <c r="C1682" s="5" t="str">
        <f>rawTransactionSheet!C1682</f>
        <v>331</v>
      </c>
      <c r="D1682" s="5" t="str">
        <f>rawTransactionSheet!D1682</f>
        <v>MARUTI SUZUKI</v>
      </c>
      <c r="E1682" s="5" t="str">
        <f>rawTransactionSheet!E1682</f>
        <v>SX4</v>
      </c>
      <c r="F1682" s="5" t="str">
        <f>IFERROR(VLOOKUP(E1682,modelMapping,2,0),E1682)</f>
        <v>SX4</v>
      </c>
      <c r="G1682" s="5" t="str">
        <f>rawTransactionSheet!F1682</f>
        <v>VXI</v>
      </c>
      <c r="H1682" s="1" t="str">
        <f t="shared" si="1"/>
        <v>VXI</v>
      </c>
      <c r="I1682" s="5" t="str">
        <f>rawTransactionSheet!G1682</f>
        <v>2009</v>
      </c>
      <c r="J1682" s="5" t="str">
        <f>rawTransactionSheet!H1682</f>
        <v>338550</v>
      </c>
      <c r="K1682" s="5" t="str">
        <f>rawTransactionSheet!I1682</f>
        <v>45623.54552</v>
      </c>
      <c r="L1682" s="5" t="str">
        <f>rawTransactionSheet!J1682</f>
        <v>5.70294319</v>
      </c>
      <c r="M1682" s="5" t="str">
        <f>rawTransactionSheet!K1682</f>
        <v>2</v>
      </c>
      <c r="N1682" s="5" t="str">
        <f>rawTransactionSheet!L1682</f>
        <v>BANGALORE</v>
      </c>
    </row>
    <row r="1683">
      <c r="A1683" s="2">
        <v>42370.0</v>
      </c>
      <c r="B1683" s="5" t="str">
        <f>rawTransactionSheet!B1683</f>
        <v>RNS</v>
      </c>
      <c r="C1683" s="5" t="str">
        <f>rawTransactionSheet!C1683</f>
        <v>KA02MF5941</v>
      </c>
      <c r="D1683" s="5" t="str">
        <f>rawTransactionSheet!D1683</f>
        <v>MARUTI SUZUKI</v>
      </c>
      <c r="E1683" s="5" t="str">
        <f>rawTransactionSheet!E1683</f>
        <v>Wagon R</v>
      </c>
      <c r="F1683" s="5" t="str">
        <f>IFERROR(VLOOKUP(E1683,modelMapping,2,0),E1683)</f>
        <v>Wagon R</v>
      </c>
      <c r="G1683" s="5" t="str">
        <f>rawTransactionSheet!F1683</f>
        <v>DUO LXI LPG</v>
      </c>
      <c r="H1683" s="1" t="str">
        <f t="shared" si="1"/>
        <v>DUO LXI LPG</v>
      </c>
      <c r="I1683" s="5" t="str">
        <f>rawTransactionSheet!G1683</f>
        <v>2011</v>
      </c>
      <c r="J1683" s="5" t="str">
        <f>rawTransactionSheet!H1683</f>
        <v>338550</v>
      </c>
      <c r="K1683" s="5" t="str">
        <f>rawTransactionSheet!I1683</f>
        <v>41989</v>
      </c>
      <c r="L1683" s="5" t="str">
        <f>rawTransactionSheet!J1683</f>
        <v>4.520547945</v>
      </c>
      <c r="M1683" s="5" t="str">
        <f>rawTransactionSheet!K1683</f>
        <v>2</v>
      </c>
      <c r="N1683" s="5" t="str">
        <f>rawTransactionSheet!L1683</f>
        <v>BANGALORE</v>
      </c>
    </row>
    <row r="1684">
      <c r="A1684" s="2">
        <v>42370.0</v>
      </c>
      <c r="B1684" s="5" t="str">
        <f>rawTransactionSheet!B1684</f>
        <v>KALYANI MOTORS PVT LTD</v>
      </c>
      <c r="C1684" s="5" t="str">
        <f>rawTransactionSheet!C1684</f>
        <v>KA03MQ7304</v>
      </c>
      <c r="D1684" s="5" t="str">
        <f>rawTransactionSheet!D1684</f>
        <v>MARUTI SUZUKI</v>
      </c>
      <c r="E1684" s="5" t="str">
        <f>rawTransactionSheet!E1684</f>
        <v>WAGON R</v>
      </c>
      <c r="F1684" s="5" t="str">
        <f>IFERROR(VLOOKUP(E1684,modelMapping,2,0),E1684)</f>
        <v>WAGON R</v>
      </c>
      <c r="G1684" s="5" t="str">
        <f>rawTransactionSheet!F1684</f>
        <v>VXI</v>
      </c>
      <c r="H1684" s="1" t="str">
        <f t="shared" si="1"/>
        <v>VXI</v>
      </c>
      <c r="I1684" s="5" t="str">
        <f>rawTransactionSheet!G1684</f>
        <v>2012</v>
      </c>
      <c r="J1684" s="5" t="str">
        <f>rawTransactionSheet!H1684</f>
        <v>338550</v>
      </c>
      <c r="K1684" s="5" t="str">
        <f>rawTransactionSheet!I1684</f>
        <v>22414</v>
      </c>
      <c r="L1684" s="5" t="str">
        <f>rawTransactionSheet!J1684</f>
        <v>3</v>
      </c>
      <c r="M1684" s="5" t="str">
        <f>rawTransactionSheet!K1684</f>
        <v>1</v>
      </c>
      <c r="N1684" s="5" t="str">
        <f>rawTransactionSheet!L1684</f>
        <v>BANGALORE</v>
      </c>
    </row>
    <row r="1685">
      <c r="A1685" s="2">
        <v>42370.0</v>
      </c>
      <c r="B1685" s="5" t="str">
        <f>rawTransactionSheet!B1685</f>
        <v>Pratham</v>
      </c>
      <c r="C1685" s="5" t="str">
        <f>rawTransactionSheet!C1685</f>
        <v>135</v>
      </c>
      <c r="D1685" s="5" t="str">
        <f>rawTransactionSheet!D1685</f>
        <v>MARUTI SUZUKI</v>
      </c>
      <c r="E1685" s="5" t="str">
        <f>rawTransactionSheet!E1685</f>
        <v>Wagon R</v>
      </c>
      <c r="F1685" s="5" t="str">
        <f>IFERROR(VLOOKUP(E1685,modelMapping,2,0),E1685)</f>
        <v>Wagon R</v>
      </c>
      <c r="G1685" s="5" t="str">
        <f>rawTransactionSheet!F1685</f>
        <v>VXI</v>
      </c>
      <c r="H1685" s="1" t="str">
        <f t="shared" si="1"/>
        <v>VXI</v>
      </c>
      <c r="I1685" s="5" t="str">
        <f>rawTransactionSheet!G1685</f>
        <v>2011</v>
      </c>
      <c r="J1685" s="5" t="str">
        <f>rawTransactionSheet!H1685</f>
        <v>338550</v>
      </c>
      <c r="K1685" s="5" t="str">
        <f>rawTransactionSheet!I1685</f>
        <v>31671.4579</v>
      </c>
      <c r="L1685" s="5" t="str">
        <f>rawTransactionSheet!J1685</f>
        <v>3.958932238</v>
      </c>
      <c r="M1685" s="5" t="str">
        <f>rawTransactionSheet!K1685</f>
        <v>1</v>
      </c>
      <c r="N1685" s="5" t="str">
        <f>rawTransactionSheet!L1685</f>
        <v>BANGALORE</v>
      </c>
    </row>
    <row r="1686">
      <c r="A1686" s="2">
        <v>42370.0</v>
      </c>
      <c r="B1686" s="5" t="str">
        <f>rawTransactionSheet!B1686</f>
        <v>Pratham</v>
      </c>
      <c r="C1686" s="5" t="str">
        <f>rawTransactionSheet!C1686</f>
        <v>23</v>
      </c>
      <c r="D1686" s="5" t="str">
        <f>rawTransactionSheet!D1686</f>
        <v>MARUTI SUZUKI</v>
      </c>
      <c r="E1686" s="5" t="str">
        <f>rawTransactionSheet!E1686</f>
        <v>Zen</v>
      </c>
      <c r="F1686" s="5" t="str">
        <f>IFERROR(VLOOKUP(E1686,modelMapping,2,0),E1686)</f>
        <v>Zen</v>
      </c>
      <c r="G1686" s="5" t="str">
        <f>rawTransactionSheet!F1686</f>
        <v>VXI</v>
      </c>
      <c r="H1686" s="1" t="str">
        <f t="shared" si="1"/>
        <v>VXI</v>
      </c>
      <c r="I1686" s="5" t="str">
        <f>rawTransactionSheet!G1686</f>
        <v>2013</v>
      </c>
      <c r="J1686" s="5" t="str">
        <f>rawTransactionSheet!H1686</f>
        <v>338550</v>
      </c>
      <c r="K1686" s="5" t="str">
        <f>rawTransactionSheet!I1686</f>
        <v>15967.14579</v>
      </c>
      <c r="L1686" s="5" t="str">
        <f>rawTransactionSheet!J1686</f>
        <v>1.995893224</v>
      </c>
      <c r="M1686" s="5" t="str">
        <f>rawTransactionSheet!K1686</f>
        <v>1</v>
      </c>
      <c r="N1686" s="5" t="str">
        <f>rawTransactionSheet!L1686</f>
        <v>BANGALORE</v>
      </c>
    </row>
    <row r="1687">
      <c r="A1687" s="2">
        <v>42370.0</v>
      </c>
      <c r="B1687" s="5" t="str">
        <f>rawTransactionSheet!B1687</f>
        <v>PrasoonData</v>
      </c>
      <c r="C1687" s="5" t="str">
        <f>rawTransactionSheet!C1687</f>
        <v>Prasoon422</v>
      </c>
      <c r="D1687" s="5" t="str">
        <f>rawTransactionSheet!D1687</f>
        <v>MARUTI SUZUKI</v>
      </c>
      <c r="E1687" s="5" t="str">
        <f>rawTransactionSheet!E1687</f>
        <v>Swift</v>
      </c>
      <c r="F1687" s="5" t="str">
        <f>IFERROR(VLOOKUP(E1687,modelMapping,2,0),E1687)</f>
        <v>Swift</v>
      </c>
      <c r="G1687" s="5" t="str">
        <f>rawTransactionSheet!F1687</f>
        <v>VXI</v>
      </c>
      <c r="H1687" s="1" t="str">
        <f t="shared" si="1"/>
        <v>VXI</v>
      </c>
      <c r="I1687" s="5" t="str">
        <f>rawTransactionSheet!G1687</f>
        <v>2009</v>
      </c>
      <c r="J1687" s="5" t="str">
        <f>rawTransactionSheet!H1687</f>
        <v>338452.6432</v>
      </c>
      <c r="K1687" s="5" t="str">
        <f>rawTransactionSheet!I1687</f>
        <v>50000</v>
      </c>
      <c r="L1687" s="5" t="str">
        <f>rawTransactionSheet!J1687</f>
        <v>6</v>
      </c>
      <c r="M1687" s="5" t="str">
        <f>rawTransactionSheet!K1687</f>
        <v>1</v>
      </c>
      <c r="N1687" s="5" t="str">
        <f>rawTransactionSheet!L1687</f>
        <v>BANGALORE</v>
      </c>
    </row>
    <row r="1688">
      <c r="A1688" s="2">
        <v>42370.0</v>
      </c>
      <c r="B1688" s="5" t="str">
        <f>rawTransactionSheet!B1688</f>
        <v>PrasoonData</v>
      </c>
      <c r="C1688" s="5" t="str">
        <f>rawTransactionSheet!C1688</f>
        <v>Prasoon333</v>
      </c>
      <c r="D1688" s="5" t="str">
        <f>rawTransactionSheet!D1688</f>
        <v>MARUTI SUZUKI</v>
      </c>
      <c r="E1688" s="5" t="str">
        <f>rawTransactionSheet!E1688</f>
        <v>Swift</v>
      </c>
      <c r="F1688" s="5" t="str">
        <f>IFERROR(VLOOKUP(E1688,modelMapping,2,0),E1688)</f>
        <v>Swift</v>
      </c>
      <c r="G1688" s="5" t="str">
        <f>rawTransactionSheet!F1688</f>
        <v>LXI</v>
      </c>
      <c r="H1688" s="1" t="str">
        <f t="shared" si="1"/>
        <v>LXI</v>
      </c>
      <c r="I1688" s="5" t="str">
        <f>rawTransactionSheet!G1688</f>
        <v>2014</v>
      </c>
      <c r="J1688" s="5" t="str">
        <f>rawTransactionSheet!H1688</f>
        <v>338055.0164</v>
      </c>
      <c r="K1688" s="5" t="str">
        <f>rawTransactionSheet!I1688</f>
        <v>120000</v>
      </c>
      <c r="L1688" s="5" t="str">
        <f>rawTransactionSheet!J1688</f>
        <v>1</v>
      </c>
      <c r="M1688" s="5" t="str">
        <f>rawTransactionSheet!K1688</f>
        <v>1</v>
      </c>
      <c r="N1688" s="5" t="str">
        <f>rawTransactionSheet!L1688</f>
        <v>BANGALORE</v>
      </c>
    </row>
    <row r="1689">
      <c r="A1689" s="2">
        <v>42370.0</v>
      </c>
      <c r="B1689" s="5" t="str">
        <f>rawTransactionSheet!B1689</f>
        <v>PrasoonData</v>
      </c>
      <c r="C1689" s="5" t="str">
        <f>rawTransactionSheet!C1689</f>
        <v>Prasoon110</v>
      </c>
      <c r="D1689" s="5" t="str">
        <f>rawTransactionSheet!D1689</f>
        <v>MARUTI SUZUKI</v>
      </c>
      <c r="E1689" s="5" t="str">
        <f>rawTransactionSheet!E1689</f>
        <v>Swift</v>
      </c>
      <c r="F1689" s="5" t="str">
        <f>IFERROR(VLOOKUP(E1689,modelMapping,2,0),E1689)</f>
        <v>Swift</v>
      </c>
      <c r="G1689" s="5" t="str">
        <f>rawTransactionSheet!F1689</f>
        <v>GLAM</v>
      </c>
      <c r="H1689" s="1" t="str">
        <f t="shared" si="1"/>
        <v>GLAM</v>
      </c>
      <c r="I1689" s="5" t="str">
        <f>rawTransactionSheet!G1689</f>
        <v>2011</v>
      </c>
      <c r="J1689" s="5" t="str">
        <f>rawTransactionSheet!H1689</f>
        <v>338048.87</v>
      </c>
      <c r="K1689" s="5" t="str">
        <f>rawTransactionSheet!I1689</f>
        <v>130000</v>
      </c>
      <c r="L1689" s="5" t="str">
        <f>rawTransactionSheet!J1689</f>
        <v>4</v>
      </c>
      <c r="M1689" s="5" t="str">
        <f>rawTransactionSheet!K1689</f>
        <v>1</v>
      </c>
      <c r="N1689" s="5" t="str">
        <f>rawTransactionSheet!L1689</f>
        <v>BANGALORE</v>
      </c>
    </row>
    <row r="1690">
      <c r="A1690" s="2">
        <v>42370.0</v>
      </c>
      <c r="B1690" s="5" t="str">
        <f>rawTransactionSheet!B1690</f>
        <v>PrasoonData</v>
      </c>
      <c r="C1690" s="5" t="str">
        <f>rawTransactionSheet!C1690</f>
        <v>Prasoon441</v>
      </c>
      <c r="D1690" s="5" t="str">
        <f>rawTransactionSheet!D1690</f>
        <v>MARUTI SUZUKI</v>
      </c>
      <c r="E1690" s="5" t="str">
        <f>rawTransactionSheet!E1690</f>
        <v>Swift</v>
      </c>
      <c r="F1690" s="5" t="str">
        <f>IFERROR(VLOOKUP(E1690,modelMapping,2,0),E1690)</f>
        <v>Swift</v>
      </c>
      <c r="G1690" s="5" t="str">
        <f>rawTransactionSheet!F1690</f>
        <v>VXI</v>
      </c>
      <c r="H1690" s="1" t="str">
        <f t="shared" si="1"/>
        <v>VXI</v>
      </c>
      <c r="I1690" s="5" t="str">
        <f>rawTransactionSheet!G1690</f>
        <v>2010</v>
      </c>
      <c r="J1690" s="5" t="str">
        <f>rawTransactionSheet!H1690</f>
        <v>337248.92</v>
      </c>
      <c r="K1690" s="5" t="str">
        <f>rawTransactionSheet!I1690</f>
        <v>80000</v>
      </c>
      <c r="L1690" s="5" t="str">
        <f>rawTransactionSheet!J1690</f>
        <v>5</v>
      </c>
      <c r="M1690" s="5" t="str">
        <f>rawTransactionSheet!K1690</f>
        <v>1</v>
      </c>
      <c r="N1690" s="5" t="str">
        <f>rawTransactionSheet!L1690</f>
        <v>BANGALORE</v>
      </c>
    </row>
    <row r="1691">
      <c r="A1691" s="2">
        <v>42370.0</v>
      </c>
      <c r="B1691" s="5" t="str">
        <f>rawTransactionSheet!B1691</f>
        <v>PrasoonData</v>
      </c>
      <c r="C1691" s="5" t="str">
        <f>rawTransactionSheet!C1691</f>
        <v>Prasoon722</v>
      </c>
      <c r="D1691" s="5" t="str">
        <f>rawTransactionSheet!D1691</f>
        <v>MARUTI SUZUKI</v>
      </c>
      <c r="E1691" s="5" t="str">
        <f>rawTransactionSheet!E1691</f>
        <v>Swift</v>
      </c>
      <c r="F1691" s="5" t="str">
        <f>IFERROR(VLOOKUP(E1691,modelMapping,2,0),E1691)</f>
        <v>Swift</v>
      </c>
      <c r="G1691" s="5" t="str">
        <f>rawTransactionSheet!F1691</f>
        <v>ZXI</v>
      </c>
      <c r="H1691" s="1" t="str">
        <f t="shared" si="1"/>
        <v>ZXI</v>
      </c>
      <c r="I1691" s="5" t="str">
        <f>rawTransactionSheet!G1691</f>
        <v>2006</v>
      </c>
      <c r="J1691" s="5" t="str">
        <f>rawTransactionSheet!H1691</f>
        <v>337212</v>
      </c>
      <c r="K1691" s="5" t="str">
        <f>rawTransactionSheet!I1691</f>
        <v>10000</v>
      </c>
      <c r="L1691" s="5" t="str">
        <f>rawTransactionSheet!J1691</f>
        <v>9</v>
      </c>
      <c r="M1691" s="5" t="str">
        <f>rawTransactionSheet!K1691</f>
        <v>1</v>
      </c>
      <c r="N1691" s="5" t="str">
        <f>rawTransactionSheet!L1691</f>
        <v>BANGALORE</v>
      </c>
    </row>
    <row r="1692">
      <c r="A1692" s="2">
        <v>42370.0</v>
      </c>
      <c r="B1692" s="5" t="str">
        <f>rawTransactionSheet!B1692</f>
        <v>PrasoonData</v>
      </c>
      <c r="C1692" s="5" t="str">
        <f>rawTransactionSheet!C1692</f>
        <v>Prasoon055</v>
      </c>
      <c r="D1692" s="5" t="str">
        <f>rawTransactionSheet!D1692</f>
        <v>MARUTI SUZUKI</v>
      </c>
      <c r="E1692" s="5" t="str">
        <f>rawTransactionSheet!E1692</f>
        <v>Swift</v>
      </c>
      <c r="F1692" s="5" t="str">
        <f>IFERROR(VLOOKUP(E1692,modelMapping,2,0),E1692)</f>
        <v>Swift</v>
      </c>
      <c r="G1692" s="5" t="str">
        <f>rawTransactionSheet!F1692</f>
        <v>GLAM</v>
      </c>
      <c r="H1692" s="1" t="str">
        <f t="shared" si="1"/>
        <v>GLAM</v>
      </c>
      <c r="I1692" s="5" t="str">
        <f>rawTransactionSheet!G1692</f>
        <v>2008</v>
      </c>
      <c r="J1692" s="5" t="str">
        <f>rawTransactionSheet!H1692</f>
        <v>337033.3257</v>
      </c>
      <c r="K1692" s="5" t="str">
        <f>rawTransactionSheet!I1692</f>
        <v>60000</v>
      </c>
      <c r="L1692" s="5" t="str">
        <f>rawTransactionSheet!J1692</f>
        <v>7</v>
      </c>
      <c r="M1692" s="5" t="str">
        <f>rawTransactionSheet!K1692</f>
        <v>1</v>
      </c>
      <c r="N1692" s="5" t="str">
        <f>rawTransactionSheet!L1692</f>
        <v>BANGALORE</v>
      </c>
    </row>
    <row r="1693">
      <c r="A1693" s="2">
        <v>42370.0</v>
      </c>
      <c r="B1693" s="5" t="str">
        <f>rawTransactionSheet!B1693</f>
        <v>PrasoonData</v>
      </c>
      <c r="C1693" s="5" t="str">
        <f>rawTransactionSheet!C1693</f>
        <v>Prasoon618</v>
      </c>
      <c r="D1693" s="5" t="str">
        <f>rawTransactionSheet!D1693</f>
        <v>MARUTI SUZUKI</v>
      </c>
      <c r="E1693" s="5" t="str">
        <f>rawTransactionSheet!E1693</f>
        <v>Swift</v>
      </c>
      <c r="F1693" s="5" t="str">
        <f>IFERROR(VLOOKUP(E1693,modelMapping,2,0),E1693)</f>
        <v>Swift</v>
      </c>
      <c r="G1693" s="5" t="str">
        <f>rawTransactionSheet!F1693</f>
        <v>VXI ABS</v>
      </c>
      <c r="H1693" s="1" t="str">
        <f t="shared" si="1"/>
        <v>VXI ABS</v>
      </c>
      <c r="I1693" s="5" t="str">
        <f>rawTransactionSheet!G1693</f>
        <v>2010</v>
      </c>
      <c r="J1693" s="5" t="str">
        <f>rawTransactionSheet!H1693</f>
        <v>336945.396</v>
      </c>
      <c r="K1693" s="5" t="str">
        <f>rawTransactionSheet!I1693</f>
        <v>90000</v>
      </c>
      <c r="L1693" s="5" t="str">
        <f>rawTransactionSheet!J1693</f>
        <v>5</v>
      </c>
      <c r="M1693" s="5" t="str">
        <f>rawTransactionSheet!K1693</f>
        <v>1</v>
      </c>
      <c r="N1693" s="5" t="str">
        <f>rawTransactionSheet!L1693</f>
        <v>BANGALORE</v>
      </c>
    </row>
    <row r="1694">
      <c r="A1694" s="2">
        <v>42370.0</v>
      </c>
      <c r="B1694" s="5" t="str">
        <f>rawTransactionSheet!B1694</f>
        <v>PrasoonData</v>
      </c>
      <c r="C1694" s="5" t="str">
        <f>rawTransactionSheet!C1694</f>
        <v>Prasoon403</v>
      </c>
      <c r="D1694" s="5" t="str">
        <f>rawTransactionSheet!D1694</f>
        <v>MARUTI SUZUKI</v>
      </c>
      <c r="E1694" s="5" t="str">
        <f>rawTransactionSheet!E1694</f>
        <v>Swift</v>
      </c>
      <c r="F1694" s="5" t="str">
        <f>IFERROR(VLOOKUP(E1694,modelMapping,2,0),E1694)</f>
        <v>Swift</v>
      </c>
      <c r="G1694" s="5" t="str">
        <f>rawTransactionSheet!F1694</f>
        <v>VXI</v>
      </c>
      <c r="H1694" s="1" t="str">
        <f t="shared" si="1"/>
        <v>VXI</v>
      </c>
      <c r="I1694" s="5" t="str">
        <f>rawTransactionSheet!G1694</f>
        <v>2008</v>
      </c>
      <c r="J1694" s="5" t="str">
        <f>rawTransactionSheet!H1694</f>
        <v>336400</v>
      </c>
      <c r="K1694" s="5" t="str">
        <f>rawTransactionSheet!I1694</f>
        <v>20000</v>
      </c>
      <c r="L1694" s="5" t="str">
        <f>rawTransactionSheet!J1694</f>
        <v>7</v>
      </c>
      <c r="M1694" s="5" t="str">
        <f>rawTransactionSheet!K1694</f>
        <v>1</v>
      </c>
      <c r="N1694" s="5" t="str">
        <f>rawTransactionSheet!L1694</f>
        <v>BANGALORE</v>
      </c>
    </row>
    <row r="1695">
      <c r="A1695" s="2">
        <v>42370.0</v>
      </c>
      <c r="B1695" s="5" t="str">
        <f>rawTransactionSheet!B1695</f>
        <v>PrasoonData</v>
      </c>
      <c r="C1695" s="5" t="str">
        <f>rawTransactionSheet!C1695</f>
        <v>Prasoon742</v>
      </c>
      <c r="D1695" s="5" t="str">
        <f>rawTransactionSheet!D1695</f>
        <v>MARUTI SUZUKI</v>
      </c>
      <c r="E1695" s="5" t="str">
        <f>rawTransactionSheet!E1695</f>
        <v>Swift</v>
      </c>
      <c r="F1695" s="5" t="str">
        <f>IFERROR(VLOOKUP(E1695,modelMapping,2,0),E1695)</f>
        <v>Swift</v>
      </c>
      <c r="G1695" s="5" t="str">
        <f>rawTransactionSheet!F1695</f>
        <v>ZXI</v>
      </c>
      <c r="H1695" s="1" t="str">
        <f t="shared" si="1"/>
        <v>ZXI</v>
      </c>
      <c r="I1695" s="5" t="str">
        <f>rawTransactionSheet!G1695</f>
        <v>2007</v>
      </c>
      <c r="J1695" s="5" t="str">
        <f>rawTransactionSheet!H1695</f>
        <v>336050.7212</v>
      </c>
      <c r="K1695" s="5" t="str">
        <f>rawTransactionSheet!I1695</f>
        <v>50000</v>
      </c>
      <c r="L1695" s="5" t="str">
        <f>rawTransactionSheet!J1695</f>
        <v>8</v>
      </c>
      <c r="M1695" s="5" t="str">
        <f>rawTransactionSheet!K1695</f>
        <v>1</v>
      </c>
      <c r="N1695" s="5" t="str">
        <f>rawTransactionSheet!L1695</f>
        <v>BANGALORE</v>
      </c>
    </row>
    <row r="1696">
      <c r="A1696" s="2">
        <v>42370.0</v>
      </c>
      <c r="B1696" s="5" t="str">
        <f>rawTransactionSheet!B1696</f>
        <v>KALYANI MOTORS PVT LTD</v>
      </c>
      <c r="C1696" s="5" t="str">
        <f>rawTransactionSheet!C1696</f>
        <v>KA53P7400</v>
      </c>
      <c r="D1696" s="5" t="str">
        <f>rawTransactionSheet!D1696</f>
        <v>MARUTI SUZUKI</v>
      </c>
      <c r="E1696" s="5" t="str">
        <f>rawTransactionSheet!E1696</f>
        <v>Ritz</v>
      </c>
      <c r="F1696" s="5" t="str">
        <f>IFERROR(VLOOKUP(E1696,modelMapping,2,0),E1696)</f>
        <v>Ritz</v>
      </c>
      <c r="G1696" s="5" t="str">
        <f>rawTransactionSheet!F1696</f>
        <v>VXI</v>
      </c>
      <c r="H1696" s="1" t="str">
        <f t="shared" si="1"/>
        <v>VXI</v>
      </c>
      <c r="I1696" s="5" t="str">
        <f>rawTransactionSheet!G1696</f>
        <v>2011</v>
      </c>
      <c r="J1696" s="5" t="str">
        <f>rawTransactionSheet!H1696</f>
        <v>336000</v>
      </c>
      <c r="K1696" s="5" t="str">
        <f>rawTransactionSheet!I1696</f>
        <v>29663</v>
      </c>
      <c r="L1696" s="5" t="str">
        <f>rawTransactionSheet!J1696</f>
        <v>4</v>
      </c>
      <c r="M1696" s="5" t="str">
        <f>rawTransactionSheet!K1696</f>
        <v>1</v>
      </c>
      <c r="N1696" s="5" t="str">
        <f>rawTransactionSheet!L1696</f>
        <v>BANGALORE</v>
      </c>
    </row>
    <row r="1697">
      <c r="A1697" s="2">
        <v>42370.0</v>
      </c>
      <c r="B1697" s="5" t="str">
        <f>rawTransactionSheet!B1697</f>
        <v>RNS</v>
      </c>
      <c r="C1697" s="5" t="str">
        <f>rawTransactionSheet!C1697</f>
        <v>KA02MF5941</v>
      </c>
      <c r="D1697" s="5" t="str">
        <f>rawTransactionSheet!D1697</f>
        <v>MARUTI SUZUKI</v>
      </c>
      <c r="E1697" s="5" t="str">
        <f>rawTransactionSheet!E1697</f>
        <v>Wagon R</v>
      </c>
      <c r="F1697" s="5" t="str">
        <f>IFERROR(VLOOKUP(E1697,modelMapping,2,0),E1697)</f>
        <v>Wagon R</v>
      </c>
      <c r="G1697" s="5" t="str">
        <f>rawTransactionSheet!F1697</f>
        <v>DUO LXI LPG</v>
      </c>
      <c r="H1697" s="1" t="str">
        <f t="shared" si="1"/>
        <v>DUO LXI LPG</v>
      </c>
      <c r="I1697" s="5" t="str">
        <f>rawTransactionSheet!G1697</f>
        <v>2011</v>
      </c>
      <c r="J1697" s="5" t="str">
        <f>rawTransactionSheet!H1697</f>
        <v>336000</v>
      </c>
      <c r="K1697" s="5" t="str">
        <f>rawTransactionSheet!I1697</f>
        <v>41989</v>
      </c>
      <c r="L1697" s="5" t="str">
        <f>rawTransactionSheet!J1697</f>
        <v>4.520547945</v>
      </c>
      <c r="M1697" s="5" t="str">
        <f>rawTransactionSheet!K1697</f>
        <v>2</v>
      </c>
      <c r="N1697" s="5" t="str">
        <f>rawTransactionSheet!L1697</f>
        <v>BANGALORE</v>
      </c>
    </row>
    <row r="1698">
      <c r="A1698" s="2">
        <v>42370.0</v>
      </c>
      <c r="B1698" s="5" t="str">
        <f>rawTransactionSheet!B1698</f>
        <v>PrasoonData</v>
      </c>
      <c r="C1698" s="5" t="str">
        <f>rawTransactionSheet!C1698</f>
        <v>Prasoon561</v>
      </c>
      <c r="D1698" s="5" t="str">
        <f>rawTransactionSheet!D1698</f>
        <v>MARUTI SUZUKI</v>
      </c>
      <c r="E1698" s="5" t="str">
        <f>rawTransactionSheet!E1698</f>
        <v>Swift</v>
      </c>
      <c r="F1698" s="5" t="str">
        <f>IFERROR(VLOOKUP(E1698,modelMapping,2,0),E1698)</f>
        <v>Swift</v>
      </c>
      <c r="G1698" s="5" t="str">
        <f>rawTransactionSheet!F1698</f>
        <v>VXI ABS</v>
      </c>
      <c r="H1698" s="1" t="str">
        <f t="shared" si="1"/>
        <v>VXI ABS</v>
      </c>
      <c r="I1698" s="5" t="str">
        <f>rawTransactionSheet!G1698</f>
        <v>2007</v>
      </c>
      <c r="J1698" s="5" t="str">
        <f>rawTransactionSheet!H1698</f>
        <v>335628.8784</v>
      </c>
      <c r="K1698" s="5" t="str">
        <f>rawTransactionSheet!I1698</f>
        <v>1000</v>
      </c>
      <c r="L1698" s="5" t="str">
        <f>rawTransactionSheet!J1698</f>
        <v>8</v>
      </c>
      <c r="M1698" s="5" t="str">
        <f>rawTransactionSheet!K1698</f>
        <v>1</v>
      </c>
      <c r="N1698" s="5" t="str">
        <f>rawTransactionSheet!L1698</f>
        <v>BANGALORE</v>
      </c>
    </row>
    <row r="1699">
      <c r="A1699" s="2">
        <v>42370.0</v>
      </c>
      <c r="B1699" s="5" t="str">
        <f>rawTransactionSheet!B1699</f>
        <v>RNS</v>
      </c>
      <c r="C1699" s="5" t="str">
        <f>rawTransactionSheet!C1699</f>
        <v>KA04MN9418</v>
      </c>
      <c r="D1699" s="5" t="str">
        <f>rawTransactionSheet!D1699</f>
        <v>MARUTI SUZUKI</v>
      </c>
      <c r="E1699" s="5" t="str">
        <f>rawTransactionSheet!E1699</f>
        <v>Alto K10</v>
      </c>
      <c r="F1699" s="5" t="str">
        <f>IFERROR(VLOOKUP(E1699,modelMapping,2,0),E1699)</f>
        <v>Alto K10</v>
      </c>
      <c r="G1699" s="5" t="str">
        <f>rawTransactionSheet!F1699</f>
        <v>VXI</v>
      </c>
      <c r="H1699" s="1" t="str">
        <f t="shared" si="1"/>
        <v>VXI</v>
      </c>
      <c r="I1699" s="5" t="str">
        <f>rawTransactionSheet!G1699</f>
        <v>2014</v>
      </c>
      <c r="J1699" s="5" t="str">
        <f>rawTransactionSheet!H1699</f>
        <v>335000</v>
      </c>
      <c r="K1699" s="5" t="str">
        <f>rawTransactionSheet!I1699</f>
        <v>6819</v>
      </c>
      <c r="L1699" s="5" t="str">
        <f>rawTransactionSheet!J1699</f>
        <v>1.969863014</v>
      </c>
      <c r="M1699" s="5" t="str">
        <f>rawTransactionSheet!K1699</f>
        <v>1</v>
      </c>
      <c r="N1699" s="5" t="str">
        <f>rawTransactionSheet!L1699</f>
        <v>BANGALORE</v>
      </c>
    </row>
    <row r="1700">
      <c r="A1700" s="2">
        <v>42370.0</v>
      </c>
      <c r="B1700" s="5" t="str">
        <f>rawTransactionSheet!B1700</f>
        <v>RNS</v>
      </c>
      <c r="C1700" s="5" t="str">
        <f>rawTransactionSheet!C1700</f>
        <v>KA04MH5895</v>
      </c>
      <c r="D1700" s="5" t="str">
        <f>rawTransactionSheet!D1700</f>
        <v>MARUTI SUZUKI</v>
      </c>
      <c r="E1700" s="5" t="str">
        <f>rawTransactionSheet!E1700</f>
        <v>Ritz</v>
      </c>
      <c r="F1700" s="5" t="str">
        <f>IFERROR(VLOOKUP(E1700,modelMapping,2,0),E1700)</f>
        <v>Ritz</v>
      </c>
      <c r="G1700" s="5" t="str">
        <f>rawTransactionSheet!F1700</f>
        <v>VDI</v>
      </c>
      <c r="H1700" s="1" t="str">
        <f t="shared" si="1"/>
        <v>VDI</v>
      </c>
      <c r="I1700" s="5" t="str">
        <f>rawTransactionSheet!G1700</f>
        <v>2010</v>
      </c>
      <c r="J1700" s="5" t="str">
        <f>rawTransactionSheet!H1700</f>
        <v>335000</v>
      </c>
      <c r="K1700" s="5" t="str">
        <f>rawTransactionSheet!I1700</f>
        <v>166485</v>
      </c>
      <c r="L1700" s="5" t="str">
        <f>rawTransactionSheet!J1700</f>
        <v>5.446575342</v>
      </c>
      <c r="M1700" s="5" t="str">
        <f>rawTransactionSheet!K1700</f>
        <v>2</v>
      </c>
      <c r="N1700" s="5" t="str">
        <f>rawTransactionSheet!L1700</f>
        <v>BANGALORE</v>
      </c>
    </row>
    <row r="1701">
      <c r="A1701" s="2">
        <v>42370.0</v>
      </c>
      <c r="B1701" s="5" t="str">
        <f>rawTransactionSheet!B1701</f>
        <v>RNS</v>
      </c>
      <c r="C1701" s="5" t="str">
        <f>rawTransactionSheet!C1701</f>
        <v>KA50M8752</v>
      </c>
      <c r="D1701" s="5" t="str">
        <f>rawTransactionSheet!D1701</f>
        <v>MARUTI SUZUKI</v>
      </c>
      <c r="E1701" s="5" t="str">
        <f>rawTransactionSheet!E1701</f>
        <v>Ritz</v>
      </c>
      <c r="F1701" s="5" t="str">
        <f>IFERROR(VLOOKUP(E1701,modelMapping,2,0),E1701)</f>
        <v>Ritz</v>
      </c>
      <c r="G1701" s="5" t="str">
        <f>rawTransactionSheet!F1701</f>
        <v>VXI ABS</v>
      </c>
      <c r="H1701" s="1" t="str">
        <f t="shared" si="1"/>
        <v>VXI ABS</v>
      </c>
      <c r="I1701" s="5" t="str">
        <f>rawTransactionSheet!G1701</f>
        <v>2010</v>
      </c>
      <c r="J1701" s="5" t="str">
        <f>rawTransactionSheet!H1701</f>
        <v>335000</v>
      </c>
      <c r="K1701" s="5" t="str">
        <f>rawTransactionSheet!I1701</f>
        <v>79210</v>
      </c>
      <c r="L1701" s="5" t="str">
        <f>rawTransactionSheet!J1701</f>
        <v>5.726027397</v>
      </c>
      <c r="M1701" s="5" t="str">
        <f>rawTransactionSheet!K1701</f>
        <v>2</v>
      </c>
      <c r="N1701" s="5" t="str">
        <f>rawTransactionSheet!L1701</f>
        <v>BANGALORE</v>
      </c>
    </row>
    <row r="1702">
      <c r="A1702" s="2">
        <v>42370.0</v>
      </c>
      <c r="B1702" s="5" t="str">
        <f>rawTransactionSheet!B1702</f>
        <v>RNS</v>
      </c>
      <c r="C1702" s="5" t="str">
        <f>rawTransactionSheet!C1702</f>
        <v>KA51MB5311</v>
      </c>
      <c r="D1702" s="5" t="str">
        <f>rawTransactionSheet!D1702</f>
        <v>MARUTI SUZUKI</v>
      </c>
      <c r="E1702" s="5" t="str">
        <f>rawTransactionSheet!E1702</f>
        <v>Ritz</v>
      </c>
      <c r="F1702" s="5" t="str">
        <f>IFERROR(VLOOKUP(E1702,modelMapping,2,0),E1702)</f>
        <v>Ritz</v>
      </c>
      <c r="G1702" s="5" t="str">
        <f>rawTransactionSheet!F1702</f>
        <v>ZXI</v>
      </c>
      <c r="H1702" s="1" t="str">
        <f t="shared" si="1"/>
        <v>ZXI</v>
      </c>
      <c r="I1702" s="5" t="str">
        <f>rawTransactionSheet!G1702</f>
        <v>2011</v>
      </c>
      <c r="J1702" s="5" t="str">
        <f>rawTransactionSheet!H1702</f>
        <v>335000</v>
      </c>
      <c r="K1702" s="5" t="str">
        <f>rawTransactionSheet!I1702</f>
        <v>68190</v>
      </c>
      <c r="L1702" s="5" t="str">
        <f>rawTransactionSheet!J1702</f>
        <v>4.687671233</v>
      </c>
      <c r="M1702" s="5" t="str">
        <f>rawTransactionSheet!K1702</f>
        <v>1</v>
      </c>
      <c r="N1702" s="5" t="str">
        <f>rawTransactionSheet!L1702</f>
        <v>BANGALORE</v>
      </c>
    </row>
    <row r="1703">
      <c r="A1703" s="2">
        <v>42370.0</v>
      </c>
      <c r="B1703" s="5" t="str">
        <f>rawTransactionSheet!B1703</f>
        <v>PrasoonData</v>
      </c>
      <c r="C1703" s="5" t="str">
        <f>rawTransactionSheet!C1703</f>
        <v>Prasoon259</v>
      </c>
      <c r="D1703" s="5" t="str">
        <f>rawTransactionSheet!D1703</f>
        <v>MARUTI SUZUKI</v>
      </c>
      <c r="E1703" s="5" t="str">
        <f>rawTransactionSheet!E1703</f>
        <v>Swift</v>
      </c>
      <c r="F1703" s="5" t="str">
        <f>IFERROR(VLOOKUP(E1703,modelMapping,2,0),E1703)</f>
        <v>Swift</v>
      </c>
      <c r="G1703" s="5" t="str">
        <f>rawTransactionSheet!F1703</f>
        <v>LXI</v>
      </c>
      <c r="H1703" s="1" t="str">
        <f t="shared" si="1"/>
        <v>LXI</v>
      </c>
      <c r="I1703" s="5" t="str">
        <f>rawTransactionSheet!G1703</f>
        <v>2010</v>
      </c>
      <c r="J1703" s="5" t="str">
        <f>rawTransactionSheet!H1703</f>
        <v>335000</v>
      </c>
      <c r="K1703" s="5" t="str">
        <f>rawTransactionSheet!I1703</f>
        <v>20000</v>
      </c>
      <c r="L1703" s="5" t="str">
        <f>rawTransactionSheet!J1703</f>
        <v>5</v>
      </c>
      <c r="M1703" s="5" t="str">
        <f>rawTransactionSheet!K1703</f>
        <v>1</v>
      </c>
      <c r="N1703" s="5" t="str">
        <f>rawTransactionSheet!L1703</f>
        <v>BANGALORE</v>
      </c>
    </row>
    <row r="1704">
      <c r="A1704" s="2">
        <v>42370.0</v>
      </c>
      <c r="B1704" s="5" t="str">
        <f>rawTransactionSheet!B1704</f>
        <v>RNS</v>
      </c>
      <c r="C1704" s="5" t="str">
        <f>rawTransactionSheet!C1704</f>
        <v>KA05MG3068</v>
      </c>
      <c r="D1704" s="5" t="str">
        <f>rawTransactionSheet!D1704</f>
        <v>MARUTI SUZUKI</v>
      </c>
      <c r="E1704" s="5" t="str">
        <f>rawTransactionSheet!E1704</f>
        <v>Swift</v>
      </c>
      <c r="F1704" s="5" t="str">
        <f>IFERROR(VLOOKUP(E1704,modelMapping,2,0),E1704)</f>
        <v>Swift</v>
      </c>
      <c r="G1704" s="5" t="str">
        <f>rawTransactionSheet!F1704</f>
        <v>LXI</v>
      </c>
      <c r="H1704" s="1" t="str">
        <f t="shared" si="1"/>
        <v>LXI</v>
      </c>
      <c r="I1704" s="5" t="str">
        <f>rawTransactionSheet!G1704</f>
        <v>2009</v>
      </c>
      <c r="J1704" s="5" t="str">
        <f>rawTransactionSheet!H1704</f>
        <v>335000</v>
      </c>
      <c r="K1704" s="5" t="str">
        <f>rawTransactionSheet!I1704</f>
        <v>72436</v>
      </c>
      <c r="L1704" s="5" t="str">
        <f>rawTransactionSheet!J1704</f>
        <v>6.676712329</v>
      </c>
      <c r="M1704" s="5" t="str">
        <f>rawTransactionSheet!K1704</f>
        <v>2</v>
      </c>
      <c r="N1704" s="5" t="str">
        <f>rawTransactionSheet!L1704</f>
        <v>BANGALORE</v>
      </c>
    </row>
    <row r="1705">
      <c r="A1705" s="2">
        <v>42370.0</v>
      </c>
      <c r="B1705" s="5" t="str">
        <f>rawTransactionSheet!B1705</f>
        <v>RNS</v>
      </c>
      <c r="C1705" s="5" t="str">
        <f>rawTransactionSheet!C1705</f>
        <v>KA03MK5990</v>
      </c>
      <c r="D1705" s="5" t="str">
        <f>rawTransactionSheet!D1705</f>
        <v>MARUTI SUZUKI</v>
      </c>
      <c r="E1705" s="5" t="str">
        <f>rawTransactionSheet!E1705</f>
        <v>Swift</v>
      </c>
      <c r="F1705" s="5" t="str">
        <f>IFERROR(VLOOKUP(E1705,modelMapping,2,0),E1705)</f>
        <v>Swift</v>
      </c>
      <c r="G1705" s="5" t="str">
        <f>rawTransactionSheet!F1705</f>
        <v>LXI</v>
      </c>
      <c r="H1705" s="1" t="str">
        <f t="shared" si="1"/>
        <v>LXI</v>
      </c>
      <c r="I1705" s="5" t="str">
        <f>rawTransactionSheet!G1705</f>
        <v>2008</v>
      </c>
      <c r="J1705" s="5" t="str">
        <f>rawTransactionSheet!H1705</f>
        <v>335000</v>
      </c>
      <c r="K1705" s="5" t="str">
        <f>rawTransactionSheet!I1705</f>
        <v>47861</v>
      </c>
      <c r="L1705" s="5" t="str">
        <f>rawTransactionSheet!J1705</f>
        <v>7.936986301</v>
      </c>
      <c r="M1705" s="5" t="str">
        <f>rawTransactionSheet!K1705</f>
        <v>2</v>
      </c>
      <c r="N1705" s="5" t="str">
        <f>rawTransactionSheet!L1705</f>
        <v>BANGALORE</v>
      </c>
    </row>
    <row r="1706">
      <c r="A1706" s="2">
        <v>42370.0</v>
      </c>
      <c r="B1706" s="5" t="str">
        <f>rawTransactionSheet!B1706</f>
        <v>Pratham</v>
      </c>
      <c r="C1706" s="5" t="str">
        <f>rawTransactionSheet!C1706</f>
        <v>321</v>
      </c>
      <c r="D1706" s="5" t="str">
        <f>rawTransactionSheet!D1706</f>
        <v>MARUTI SUZUKI</v>
      </c>
      <c r="E1706" s="5" t="str">
        <f>rawTransactionSheet!E1706</f>
        <v>Swift</v>
      </c>
      <c r="F1706" s="5" t="str">
        <f>IFERROR(VLOOKUP(E1706,modelMapping,2,0),E1706)</f>
        <v>Swift</v>
      </c>
      <c r="G1706" s="5" t="str">
        <f>rawTransactionSheet!F1706</f>
        <v>VXI</v>
      </c>
      <c r="H1706" s="1" t="str">
        <f t="shared" si="1"/>
        <v>VXI</v>
      </c>
      <c r="I1706" s="5" t="str">
        <f>rawTransactionSheet!G1706</f>
        <v>2009</v>
      </c>
      <c r="J1706" s="5" t="str">
        <f>rawTransactionSheet!H1706</f>
        <v>335000</v>
      </c>
      <c r="K1706" s="5" t="str">
        <f>rawTransactionSheet!I1706</f>
        <v>45185.48939</v>
      </c>
      <c r="L1706" s="5" t="str">
        <f>rawTransactionSheet!J1706</f>
        <v>5.648186174</v>
      </c>
      <c r="M1706" s="5" t="str">
        <f>rawTransactionSheet!K1706</f>
        <v>2</v>
      </c>
      <c r="N1706" s="5" t="str">
        <f>rawTransactionSheet!L1706</f>
        <v>BANGALORE</v>
      </c>
    </row>
    <row r="1707">
      <c r="A1707" s="2">
        <v>42370.0</v>
      </c>
      <c r="B1707" s="5" t="str">
        <f>rawTransactionSheet!B1707</f>
        <v>Pratham</v>
      </c>
      <c r="C1707" s="5" t="str">
        <f>rawTransactionSheet!C1707</f>
        <v>147</v>
      </c>
      <c r="D1707" s="5" t="str">
        <f>rawTransactionSheet!D1707</f>
        <v>MARUTI SUZUKI</v>
      </c>
      <c r="E1707" s="5" t="str">
        <f>rawTransactionSheet!E1707</f>
        <v>Wagon R</v>
      </c>
      <c r="F1707" s="5" t="str">
        <f>IFERROR(VLOOKUP(E1707,modelMapping,2,0),E1707)</f>
        <v>Wagon R</v>
      </c>
      <c r="G1707" s="5" t="str">
        <f>rawTransactionSheet!F1707</f>
        <v>VXI</v>
      </c>
      <c r="H1707" s="1" t="str">
        <f t="shared" si="1"/>
        <v>VXI</v>
      </c>
      <c r="I1707" s="5" t="str">
        <f>rawTransactionSheet!G1707</f>
        <v>2011</v>
      </c>
      <c r="J1707" s="5" t="str">
        <f>rawTransactionSheet!H1707</f>
        <v>335000</v>
      </c>
      <c r="K1707" s="5" t="str">
        <f>rawTransactionSheet!I1707</f>
        <v>31956.19438</v>
      </c>
      <c r="L1707" s="5" t="str">
        <f>rawTransactionSheet!J1707</f>
        <v>3.994524298</v>
      </c>
      <c r="M1707" s="5" t="str">
        <f>rawTransactionSheet!K1707</f>
        <v>1</v>
      </c>
      <c r="N1707" s="5" t="str">
        <f>rawTransactionSheet!L1707</f>
        <v>BANGALORE</v>
      </c>
    </row>
    <row r="1708">
      <c r="A1708" s="2">
        <v>42370.0</v>
      </c>
      <c r="B1708" s="5" t="str">
        <f>rawTransactionSheet!B1708</f>
        <v>RNS</v>
      </c>
      <c r="C1708" s="5" t="str">
        <f>rawTransactionSheet!C1708</f>
        <v>KA41P3592</v>
      </c>
      <c r="D1708" s="5" t="str">
        <f>rawTransactionSheet!D1708</f>
        <v>MARUTI SUZUKI</v>
      </c>
      <c r="E1708" s="5" t="str">
        <f>rawTransactionSheet!E1708</f>
        <v>Wagon R</v>
      </c>
      <c r="F1708" s="5" t="str">
        <f>IFERROR(VLOOKUP(E1708,modelMapping,2,0),E1708)</f>
        <v>Wagon R</v>
      </c>
      <c r="G1708" s="5" t="str">
        <f>rawTransactionSheet!F1708</f>
        <v>VXI</v>
      </c>
      <c r="H1708" s="1" t="str">
        <f t="shared" si="1"/>
        <v>VXI</v>
      </c>
      <c r="I1708" s="5" t="str">
        <f>rawTransactionSheet!G1708</f>
        <v>2012</v>
      </c>
      <c r="J1708" s="5" t="str">
        <f>rawTransactionSheet!H1708</f>
        <v>335000</v>
      </c>
      <c r="K1708" s="5" t="str">
        <f>rawTransactionSheet!I1708</f>
        <v>28631</v>
      </c>
      <c r="L1708" s="5" t="str">
        <f>rawTransactionSheet!J1708</f>
        <v>3.906849315</v>
      </c>
      <c r="M1708" s="5" t="str">
        <f>rawTransactionSheet!K1708</f>
        <v>2</v>
      </c>
      <c r="N1708" s="5" t="str">
        <f>rawTransactionSheet!L1708</f>
        <v>BANGALORE</v>
      </c>
    </row>
    <row r="1709">
      <c r="A1709" s="2">
        <v>42370.0</v>
      </c>
      <c r="B1709" s="5" t="str">
        <f>rawTransactionSheet!B1709</f>
        <v>RNS</v>
      </c>
      <c r="C1709" s="5" t="str">
        <f>rawTransactionSheet!C1709</f>
        <v>KA02ME9430</v>
      </c>
      <c r="D1709" s="5" t="str">
        <f>rawTransactionSheet!D1709</f>
        <v>MARUTI SUZUKI</v>
      </c>
      <c r="E1709" s="5" t="str">
        <f>rawTransactionSheet!E1709</f>
        <v>Wagon R</v>
      </c>
      <c r="F1709" s="5" t="str">
        <f>IFERROR(VLOOKUP(E1709,modelMapping,2,0),E1709)</f>
        <v>Wagon R</v>
      </c>
      <c r="G1709" s="5" t="str">
        <f>rawTransactionSheet!F1709</f>
        <v>VXI</v>
      </c>
      <c r="H1709" s="1" t="str">
        <f t="shared" si="1"/>
        <v>VXI</v>
      </c>
      <c r="I1709" s="5" t="str">
        <f>rawTransactionSheet!G1709</f>
        <v>2010</v>
      </c>
      <c r="J1709" s="5" t="str">
        <f>rawTransactionSheet!H1709</f>
        <v>335000</v>
      </c>
      <c r="K1709" s="5" t="str">
        <f>rawTransactionSheet!I1709</f>
        <v>30435</v>
      </c>
      <c r="L1709" s="5" t="str">
        <f>rawTransactionSheet!J1709</f>
        <v>5.756164384</v>
      </c>
      <c r="M1709" s="5" t="str">
        <f>rawTransactionSheet!K1709</f>
        <v>2</v>
      </c>
      <c r="N1709" s="5" t="str">
        <f>rawTransactionSheet!L1709</f>
        <v>BANGALORE</v>
      </c>
    </row>
    <row r="1710">
      <c r="A1710" s="2">
        <v>42370.0</v>
      </c>
      <c r="B1710" s="5" t="str">
        <f>rawTransactionSheet!B1710</f>
        <v>DelCalling</v>
      </c>
      <c r="C1710" s="5" t="str">
        <f>rawTransactionSheet!C1710</f>
        <v>70531</v>
      </c>
      <c r="D1710" s="5" t="str">
        <f>rawTransactionSheet!D1710</f>
        <v>MARUTI SUZUKI</v>
      </c>
      <c r="E1710" s="5" t="str">
        <f>rawTransactionSheet!E1710</f>
        <v>ALTO K10</v>
      </c>
      <c r="F1710" s="5" t="str">
        <f>IFERROR(VLOOKUP(E1710,modelMapping,2,0),E1710)</f>
        <v>ALTO K10</v>
      </c>
      <c r="G1710" s="5" t="str">
        <f>rawTransactionSheet!F1710</f>
        <v>VXi</v>
      </c>
      <c r="H1710" s="1" t="str">
        <f t="shared" si="1"/>
        <v>VXi</v>
      </c>
      <c r="I1710" s="5" t="str">
        <f>rawTransactionSheet!G1710</f>
        <v>2013</v>
      </c>
      <c r="J1710" s="5" t="str">
        <f>rawTransactionSheet!H1710</f>
        <v>335000</v>
      </c>
      <c r="K1710" s="5" t="str">
        <f>rawTransactionSheet!I1710</f>
        <v>20215</v>
      </c>
      <c r="L1710" s="5" t="str">
        <f>rawTransactionSheet!J1710</f>
        <v>3</v>
      </c>
      <c r="M1710" s="5" t="str">
        <f>rawTransactionSheet!K1710</f>
        <v>1</v>
      </c>
      <c r="N1710" s="5" t="str">
        <f>rawTransactionSheet!L1710</f>
        <v>BANGALORE</v>
      </c>
    </row>
    <row r="1711">
      <c r="A1711" s="2">
        <v>42370.0</v>
      </c>
      <c r="B1711" s="5" t="str">
        <f>rawTransactionSheet!B1711</f>
        <v>PrasoonData</v>
      </c>
      <c r="C1711" s="5" t="str">
        <f>rawTransactionSheet!C1711</f>
        <v>Prasoon315</v>
      </c>
      <c r="D1711" s="5" t="str">
        <f>rawTransactionSheet!D1711</f>
        <v>MARUTI SUZUKI</v>
      </c>
      <c r="E1711" s="5" t="str">
        <f>rawTransactionSheet!E1711</f>
        <v>Swift</v>
      </c>
      <c r="F1711" s="5" t="str">
        <f>IFERROR(VLOOKUP(E1711,modelMapping,2,0),E1711)</f>
        <v>Swift</v>
      </c>
      <c r="G1711" s="5" t="str">
        <f>rawTransactionSheet!F1711</f>
        <v>LXI</v>
      </c>
      <c r="H1711" s="1" t="str">
        <f t="shared" si="1"/>
        <v>LXI</v>
      </c>
      <c r="I1711" s="5" t="str">
        <f>rawTransactionSheet!G1711</f>
        <v>2013</v>
      </c>
      <c r="J1711" s="5" t="str">
        <f>rawTransactionSheet!H1711</f>
        <v>334792.0191</v>
      </c>
      <c r="K1711" s="8" t="str">
        <f>rawTransactionSheet!I1711</f>
        <v>1.00E+05</v>
      </c>
      <c r="L1711" s="5" t="str">
        <f>rawTransactionSheet!J1711</f>
        <v>2</v>
      </c>
      <c r="M1711" s="5" t="str">
        <f>rawTransactionSheet!K1711</f>
        <v>1</v>
      </c>
      <c r="N1711" s="5" t="str">
        <f>rawTransactionSheet!L1711</f>
        <v>BANGALORE</v>
      </c>
    </row>
    <row r="1712">
      <c r="A1712" s="2">
        <v>42370.0</v>
      </c>
      <c r="B1712" s="5" t="str">
        <f>rawTransactionSheet!B1712</f>
        <v>PrasoonData</v>
      </c>
      <c r="C1712" s="5" t="str">
        <f>rawTransactionSheet!C1712</f>
        <v>Prasoon779</v>
      </c>
      <c r="D1712" s="5" t="str">
        <f>rawTransactionSheet!D1712</f>
        <v>MARUTI SUZUKI</v>
      </c>
      <c r="E1712" s="5" t="str">
        <f>rawTransactionSheet!E1712</f>
        <v>Swift</v>
      </c>
      <c r="F1712" s="5" t="str">
        <f>IFERROR(VLOOKUP(E1712,modelMapping,2,0),E1712)</f>
        <v>Swift</v>
      </c>
      <c r="G1712" s="5" t="str">
        <f>rawTransactionSheet!F1712</f>
        <v>ZXI</v>
      </c>
      <c r="H1712" s="1" t="str">
        <f t="shared" si="1"/>
        <v>ZXI</v>
      </c>
      <c r="I1712" s="5" t="str">
        <f>rawTransactionSheet!G1712</f>
        <v>2009</v>
      </c>
      <c r="J1712" s="5" t="str">
        <f>rawTransactionSheet!H1712</f>
        <v>334746.2914</v>
      </c>
      <c r="K1712" s="8" t="str">
        <f>rawTransactionSheet!I1712</f>
        <v>1.00E+05</v>
      </c>
      <c r="L1712" s="5" t="str">
        <f>rawTransactionSheet!J1712</f>
        <v>6</v>
      </c>
      <c r="M1712" s="5" t="str">
        <f>rawTransactionSheet!K1712</f>
        <v>1</v>
      </c>
      <c r="N1712" s="5" t="str">
        <f>rawTransactionSheet!L1712</f>
        <v>BANGALORE</v>
      </c>
    </row>
    <row r="1713">
      <c r="A1713" s="2">
        <v>42370.0</v>
      </c>
      <c r="B1713" s="5" t="str">
        <f>rawTransactionSheet!B1713</f>
        <v>PrasoonData</v>
      </c>
      <c r="C1713" s="5" t="str">
        <f>rawTransactionSheet!C1713</f>
        <v>Prasoon092</v>
      </c>
      <c r="D1713" s="5" t="str">
        <f>rawTransactionSheet!D1713</f>
        <v>MARUTI SUZUKI</v>
      </c>
      <c r="E1713" s="5" t="str">
        <f>rawTransactionSheet!E1713</f>
        <v>Swift</v>
      </c>
      <c r="F1713" s="5" t="str">
        <f>IFERROR(VLOOKUP(E1713,modelMapping,2,0),E1713)</f>
        <v>Swift</v>
      </c>
      <c r="G1713" s="5" t="str">
        <f>rawTransactionSheet!F1713</f>
        <v>GLAM</v>
      </c>
      <c r="H1713" s="1" t="str">
        <f t="shared" si="1"/>
        <v>GLAM</v>
      </c>
      <c r="I1713" s="5" t="str">
        <f>rawTransactionSheet!G1713</f>
        <v>2010</v>
      </c>
      <c r="J1713" s="5" t="str">
        <f>rawTransactionSheet!H1713</f>
        <v>334332.2925</v>
      </c>
      <c r="K1713" s="5" t="str">
        <f>rawTransactionSheet!I1713</f>
        <v>110000</v>
      </c>
      <c r="L1713" s="5" t="str">
        <f>rawTransactionSheet!J1713</f>
        <v>5</v>
      </c>
      <c r="M1713" s="5" t="str">
        <f>rawTransactionSheet!K1713</f>
        <v>1</v>
      </c>
      <c r="N1713" s="5" t="str">
        <f>rawTransactionSheet!L1713</f>
        <v>BANGALORE</v>
      </c>
    </row>
    <row r="1714">
      <c r="A1714" s="2">
        <v>42370.0</v>
      </c>
      <c r="B1714" s="5" t="str">
        <f>rawTransactionSheet!B1714</f>
        <v>PrasoonData</v>
      </c>
      <c r="C1714" s="5" t="str">
        <f>rawTransactionSheet!C1714</f>
        <v>Prasoon297</v>
      </c>
      <c r="D1714" s="5" t="str">
        <f>rawTransactionSheet!D1714</f>
        <v>MARUTI SUZUKI</v>
      </c>
      <c r="E1714" s="5" t="str">
        <f>rawTransactionSheet!E1714</f>
        <v>Swift</v>
      </c>
      <c r="F1714" s="5" t="str">
        <f>IFERROR(VLOOKUP(E1714,modelMapping,2,0),E1714)</f>
        <v>Swift</v>
      </c>
      <c r="G1714" s="5" t="str">
        <f>rawTransactionSheet!F1714</f>
        <v>LXI</v>
      </c>
      <c r="H1714" s="1" t="str">
        <f t="shared" si="1"/>
        <v>LXI</v>
      </c>
      <c r="I1714" s="5" t="str">
        <f>rawTransactionSheet!G1714</f>
        <v>2012</v>
      </c>
      <c r="J1714" s="5" t="str">
        <f>rawTransactionSheet!H1714</f>
        <v>334124.6377</v>
      </c>
      <c r="K1714" s="5" t="str">
        <f>rawTransactionSheet!I1714</f>
        <v>80000</v>
      </c>
      <c r="L1714" s="5" t="str">
        <f>rawTransactionSheet!J1714</f>
        <v>3</v>
      </c>
      <c r="M1714" s="5" t="str">
        <f>rawTransactionSheet!K1714</f>
        <v>1</v>
      </c>
      <c r="N1714" s="5" t="str">
        <f>rawTransactionSheet!L1714</f>
        <v>BANGALORE</v>
      </c>
    </row>
    <row r="1715">
      <c r="A1715" s="2">
        <v>42370.0</v>
      </c>
      <c r="B1715" s="5" t="str">
        <f>rawTransactionSheet!B1715</f>
        <v>RNS</v>
      </c>
      <c r="C1715" s="5" t="str">
        <f>rawTransactionSheet!C1715</f>
        <v>KA04MG3766</v>
      </c>
      <c r="D1715" s="5" t="str">
        <f>rawTransactionSheet!D1715</f>
        <v>MARUTI SUZUKI</v>
      </c>
      <c r="E1715" s="5" t="str">
        <f>rawTransactionSheet!E1715</f>
        <v>Ritz</v>
      </c>
      <c r="F1715" s="5" t="str">
        <f>IFERROR(VLOOKUP(E1715,modelMapping,2,0),E1715)</f>
        <v>Ritz</v>
      </c>
      <c r="G1715" s="5" t="str">
        <f>rawTransactionSheet!F1715</f>
        <v>LDi</v>
      </c>
      <c r="H1715" s="1" t="str">
        <f t="shared" si="1"/>
        <v>LDi</v>
      </c>
      <c r="I1715" s="5" t="str">
        <f>rawTransactionSheet!G1715</f>
        <v>2009</v>
      </c>
      <c r="J1715" s="5" t="str">
        <f>rawTransactionSheet!H1715</f>
        <v>334110</v>
      </c>
      <c r="K1715" s="5" t="str">
        <f>rawTransactionSheet!I1715</f>
        <v>44863</v>
      </c>
      <c r="L1715" s="5" t="str">
        <f>rawTransactionSheet!J1715</f>
        <v>6.506849315</v>
      </c>
      <c r="M1715" s="5" t="str">
        <f>rawTransactionSheet!K1715</f>
        <v>2</v>
      </c>
      <c r="N1715" s="5" t="str">
        <f>rawTransactionSheet!L1715</f>
        <v>BANGALORE</v>
      </c>
    </row>
    <row r="1716">
      <c r="A1716" s="2">
        <v>42370.0</v>
      </c>
      <c r="B1716" s="5" t="str">
        <f>rawTransactionSheet!B1716</f>
        <v>KALYANI MOTORS PVT LTD</v>
      </c>
      <c r="C1716" s="5" t="str">
        <f>rawTransactionSheet!C1716</f>
        <v>KA02MF5027</v>
      </c>
      <c r="D1716" s="5" t="str">
        <f>rawTransactionSheet!D1716</f>
        <v>MARUTI SUZUKI</v>
      </c>
      <c r="E1716" s="5" t="str">
        <f>rawTransactionSheet!E1716</f>
        <v>SWIFT</v>
      </c>
      <c r="F1716" s="5" t="str">
        <f>IFERROR(VLOOKUP(E1716,modelMapping,2,0),E1716)</f>
        <v>SWIFT</v>
      </c>
      <c r="G1716" s="5" t="str">
        <f>rawTransactionSheet!F1716</f>
        <v>VXI</v>
      </c>
      <c r="H1716" s="1" t="str">
        <f t="shared" si="1"/>
        <v>VXI</v>
      </c>
      <c r="I1716" s="5" t="str">
        <f>rawTransactionSheet!G1716</f>
        <v>2011</v>
      </c>
      <c r="J1716" s="5" t="str">
        <f>rawTransactionSheet!H1716</f>
        <v>334000</v>
      </c>
      <c r="K1716" s="5" t="str">
        <f>rawTransactionSheet!I1716</f>
        <v>76798</v>
      </c>
      <c r="L1716" s="5" t="str">
        <f>rawTransactionSheet!J1716</f>
        <v>4</v>
      </c>
      <c r="M1716" s="5" t="str">
        <f>rawTransactionSheet!K1716</f>
        <v>2</v>
      </c>
      <c r="N1716" s="5" t="str">
        <f>rawTransactionSheet!L1716</f>
        <v>BANGALORE</v>
      </c>
    </row>
    <row r="1717">
      <c r="A1717" s="2">
        <v>42370.0</v>
      </c>
      <c r="B1717" s="5" t="str">
        <f>rawTransactionSheet!B1717</f>
        <v>PrasoonData</v>
      </c>
      <c r="C1717" s="5" t="str">
        <f>rawTransactionSheet!C1717</f>
        <v>Prasoon816</v>
      </c>
      <c r="D1717" s="5" t="str">
        <f>rawTransactionSheet!D1717</f>
        <v>MARUTI SUZUKI</v>
      </c>
      <c r="E1717" s="5" t="str">
        <f>rawTransactionSheet!E1717</f>
        <v>Swift</v>
      </c>
      <c r="F1717" s="5" t="str">
        <f>IFERROR(VLOOKUP(E1717,modelMapping,2,0),E1717)</f>
        <v>Swift</v>
      </c>
      <c r="G1717" s="5" t="str">
        <f>rawTransactionSheet!F1717</f>
        <v>ZXI</v>
      </c>
      <c r="H1717" s="1" t="str">
        <f t="shared" si="1"/>
        <v>ZXI</v>
      </c>
      <c r="I1717" s="5" t="str">
        <f>rawTransactionSheet!G1717</f>
        <v>2011</v>
      </c>
      <c r="J1717" s="5" t="str">
        <f>rawTransactionSheet!H1717</f>
        <v>333822.2289</v>
      </c>
      <c r="K1717" s="5" t="str">
        <f>rawTransactionSheet!I1717</f>
        <v>150000</v>
      </c>
      <c r="L1717" s="5" t="str">
        <f>rawTransactionSheet!J1717</f>
        <v>4</v>
      </c>
      <c r="M1717" s="5" t="str">
        <f>rawTransactionSheet!K1717</f>
        <v>1</v>
      </c>
      <c r="N1717" s="5" t="str">
        <f>rawTransactionSheet!L1717</f>
        <v>BANGALORE</v>
      </c>
    </row>
    <row r="1718">
      <c r="A1718" s="2">
        <v>42370.0</v>
      </c>
      <c r="B1718" s="5" t="str">
        <f>rawTransactionSheet!B1718</f>
        <v>PrasoonData</v>
      </c>
      <c r="C1718" s="5" t="str">
        <f>rawTransactionSheet!C1718</f>
        <v>Prasoon496</v>
      </c>
      <c r="D1718" s="5" t="str">
        <f>rawTransactionSheet!D1718</f>
        <v>MARUTI SUZUKI</v>
      </c>
      <c r="E1718" s="5" t="str">
        <f>rawTransactionSheet!E1718</f>
        <v>Swift</v>
      </c>
      <c r="F1718" s="5" t="str">
        <f>IFERROR(VLOOKUP(E1718,modelMapping,2,0),E1718)</f>
        <v>Swift</v>
      </c>
      <c r="G1718" s="5" t="str">
        <f>rawTransactionSheet!F1718</f>
        <v>VXI</v>
      </c>
      <c r="H1718" s="1" t="str">
        <f t="shared" si="1"/>
        <v>VXI</v>
      </c>
      <c r="I1718" s="5" t="str">
        <f>rawTransactionSheet!G1718</f>
        <v>2013</v>
      </c>
      <c r="J1718" s="5" t="str">
        <f>rawTransactionSheet!H1718</f>
        <v>333496.8661</v>
      </c>
      <c r="K1718" s="5" t="str">
        <f>rawTransactionSheet!I1718</f>
        <v>150000</v>
      </c>
      <c r="L1718" s="5" t="str">
        <f>rawTransactionSheet!J1718</f>
        <v>2</v>
      </c>
      <c r="M1718" s="5" t="str">
        <f>rawTransactionSheet!K1718</f>
        <v>1</v>
      </c>
      <c r="N1718" s="5" t="str">
        <f>rawTransactionSheet!L1718</f>
        <v>BANGALORE</v>
      </c>
    </row>
    <row r="1719">
      <c r="A1719" s="2">
        <v>42370.0</v>
      </c>
      <c r="B1719" s="5" t="str">
        <f>rawTransactionSheet!B1719</f>
        <v>PrasoonData</v>
      </c>
      <c r="C1719" s="5" t="str">
        <f>rawTransactionSheet!C1719</f>
        <v>Prasoon036</v>
      </c>
      <c r="D1719" s="5" t="str">
        <f>rawTransactionSheet!D1719</f>
        <v>MARUTI SUZUKI</v>
      </c>
      <c r="E1719" s="5" t="str">
        <f>rawTransactionSheet!E1719</f>
        <v>Swift</v>
      </c>
      <c r="F1719" s="5" t="str">
        <f>IFERROR(VLOOKUP(E1719,modelMapping,2,0),E1719)</f>
        <v>Swift</v>
      </c>
      <c r="G1719" s="5" t="str">
        <f>rawTransactionSheet!F1719</f>
        <v>GLAM</v>
      </c>
      <c r="H1719" s="1" t="str">
        <f t="shared" si="1"/>
        <v>GLAM</v>
      </c>
      <c r="I1719" s="5" t="str">
        <f>rawTransactionSheet!G1719</f>
        <v>2007</v>
      </c>
      <c r="J1719" s="5" t="str">
        <f>rawTransactionSheet!H1719</f>
        <v>333396</v>
      </c>
      <c r="K1719" s="5" t="str">
        <f>rawTransactionSheet!I1719</f>
        <v>30000</v>
      </c>
      <c r="L1719" s="5" t="str">
        <f>rawTransactionSheet!J1719</f>
        <v>8</v>
      </c>
      <c r="M1719" s="5" t="str">
        <f>rawTransactionSheet!K1719</f>
        <v>1</v>
      </c>
      <c r="N1719" s="5" t="str">
        <f>rawTransactionSheet!L1719</f>
        <v>BANGALORE</v>
      </c>
    </row>
    <row r="1720">
      <c r="A1720" s="2">
        <v>42370.0</v>
      </c>
      <c r="B1720" s="5" t="str">
        <f>rawTransactionSheet!B1720</f>
        <v>RNS</v>
      </c>
      <c r="C1720" s="5" t="str">
        <f>rawTransactionSheet!C1720</f>
        <v>KA04MM3257</v>
      </c>
      <c r="D1720" s="5" t="str">
        <f>rawTransactionSheet!D1720</f>
        <v>MARUTI SUZUKI</v>
      </c>
      <c r="E1720" s="5" t="str">
        <f>rawTransactionSheet!E1720</f>
        <v>Alto</v>
      </c>
      <c r="F1720" s="5" t="str">
        <f>IFERROR(VLOOKUP(E1720,modelMapping,2,0),E1720)</f>
        <v>Alto</v>
      </c>
      <c r="G1720" s="5" t="str">
        <f>rawTransactionSheet!F1720</f>
        <v>VXI</v>
      </c>
      <c r="H1720" s="1" t="str">
        <f t="shared" si="1"/>
        <v>VXI</v>
      </c>
      <c r="I1720" s="5" t="str">
        <f>rawTransactionSheet!G1720</f>
        <v>2013</v>
      </c>
      <c r="J1720" s="5" t="str">
        <f>rawTransactionSheet!H1720</f>
        <v>333000</v>
      </c>
      <c r="K1720" s="5" t="str">
        <f>rawTransactionSheet!I1720</f>
        <v>5052</v>
      </c>
      <c r="L1720" s="5" t="str">
        <f>rawTransactionSheet!J1720</f>
        <v>2.926027397</v>
      </c>
      <c r="M1720" s="5" t="str">
        <f>rawTransactionSheet!K1720</f>
        <v>2</v>
      </c>
      <c r="N1720" s="5" t="str">
        <f>rawTransactionSheet!L1720</f>
        <v>BANGALORE</v>
      </c>
    </row>
    <row r="1721">
      <c r="A1721" s="2">
        <v>42370.0</v>
      </c>
      <c r="B1721" s="5" t="str">
        <f>rawTransactionSheet!B1721</f>
        <v>NandiBid</v>
      </c>
      <c r="C1721" s="5" t="str">
        <f>rawTransactionSheet!C1721</f>
        <v>122165</v>
      </c>
      <c r="D1721" s="5" t="str">
        <f>rawTransactionSheet!D1721</f>
        <v>MARUTI SUZUKI</v>
      </c>
      <c r="E1721" s="5" t="str">
        <f>rawTransactionSheet!E1721</f>
        <v>Alto K10</v>
      </c>
      <c r="F1721" s="5" t="str">
        <f>IFERROR(VLOOKUP(E1721,modelMapping,2,0),E1721)</f>
        <v>Alto K10</v>
      </c>
      <c r="G1721" s="5" t="str">
        <f>rawTransactionSheet!F1721</f>
        <v>VXI</v>
      </c>
      <c r="H1721" s="1" t="str">
        <f t="shared" si="1"/>
        <v>VXI</v>
      </c>
      <c r="I1721" s="5" t="str">
        <f>rawTransactionSheet!G1721</f>
        <v>2015</v>
      </c>
      <c r="J1721" s="5" t="str">
        <f>rawTransactionSheet!H1721</f>
        <v>333000</v>
      </c>
      <c r="K1721" s="5" t="str">
        <f>rawTransactionSheet!I1721</f>
        <v>5848</v>
      </c>
      <c r="L1721" s="5" t="str">
        <f>rawTransactionSheet!J1721</f>
        <v>1</v>
      </c>
      <c r="M1721" s="5" t="str">
        <f>rawTransactionSheet!K1721</f>
        <v>1</v>
      </c>
      <c r="N1721" s="5" t="str">
        <f>rawTransactionSheet!L1721</f>
        <v>BANGALORE</v>
      </c>
      <c r="O1721" s="1" t="str">
        <f t="shared" ref="O1721:O1723" si="97">VALUE(C1721)</f>
        <v>122165</v>
      </c>
      <c r="P1721" s="1" t="str">
        <f>MATCH(O1721,rawBidData!$A$2:$A$146,0)</f>
        <v>#N/A</v>
      </c>
    </row>
    <row r="1722">
      <c r="A1722" s="2">
        <v>42370.0</v>
      </c>
      <c r="B1722" s="5" t="str">
        <f>rawTransactionSheet!B1722</f>
        <v>NandiBid</v>
      </c>
      <c r="C1722" s="5" t="str">
        <f>rawTransactionSheet!C1722</f>
        <v>122165</v>
      </c>
      <c r="D1722" s="5" t="str">
        <f>rawTransactionSheet!D1722</f>
        <v>MARUTI SUZUKI</v>
      </c>
      <c r="E1722" s="5" t="str">
        <f>rawTransactionSheet!E1722</f>
        <v>Alto K10</v>
      </c>
      <c r="F1722" s="5" t="str">
        <f>IFERROR(VLOOKUP(E1722,modelMapping,2,0),E1722)</f>
        <v>Alto K10</v>
      </c>
      <c r="G1722" s="5" t="str">
        <f>rawTransactionSheet!F1722</f>
        <v>VXI</v>
      </c>
      <c r="H1722" s="1" t="str">
        <f t="shared" si="1"/>
        <v>VXI</v>
      </c>
      <c r="I1722" s="5" t="str">
        <f>rawTransactionSheet!G1722</f>
        <v>2015</v>
      </c>
      <c r="J1722" s="5" t="str">
        <f>rawTransactionSheet!H1722</f>
        <v>333000</v>
      </c>
      <c r="K1722" s="5" t="str">
        <f>rawTransactionSheet!I1722</f>
        <v>5848</v>
      </c>
      <c r="L1722" s="5" t="str">
        <f>rawTransactionSheet!J1722</f>
        <v>1</v>
      </c>
      <c r="M1722" s="5" t="str">
        <f>rawTransactionSheet!K1722</f>
        <v>1</v>
      </c>
      <c r="N1722" s="5" t="str">
        <f>rawTransactionSheet!L1722</f>
        <v>BANGALORE</v>
      </c>
      <c r="O1722" s="1" t="str">
        <f t="shared" si="97"/>
        <v>122165</v>
      </c>
      <c r="P1722" s="1" t="str">
        <f>MATCH(O1722,rawBidData!$A$2:$A$146,0)</f>
        <v>#N/A</v>
      </c>
    </row>
    <row r="1723">
      <c r="A1723" s="2">
        <v>42370.0</v>
      </c>
      <c r="B1723" s="5" t="str">
        <f>rawTransactionSheet!B1723</f>
        <v>NandiBid</v>
      </c>
      <c r="C1723" s="5" t="str">
        <f>rawTransactionSheet!C1723</f>
        <v>122129</v>
      </c>
      <c r="D1723" s="5" t="str">
        <f>rawTransactionSheet!D1723</f>
        <v>MARUTI SUZUKI</v>
      </c>
      <c r="E1723" s="5" t="str">
        <f>rawTransactionSheet!E1723</f>
        <v>ALTO K10</v>
      </c>
      <c r="F1723" s="5" t="str">
        <f>IFERROR(VLOOKUP(E1723,modelMapping,2,0),E1723)</f>
        <v>ALTO K10</v>
      </c>
      <c r="G1723" s="5" t="str">
        <f>rawTransactionSheet!F1723</f>
        <v>VXI</v>
      </c>
      <c r="H1723" s="1" t="str">
        <f t="shared" si="1"/>
        <v>VXI</v>
      </c>
      <c r="I1723" s="5" t="str">
        <f>rawTransactionSheet!G1723</f>
        <v>2015</v>
      </c>
      <c r="J1723" s="5" t="str">
        <f>rawTransactionSheet!H1723</f>
        <v>333000</v>
      </c>
      <c r="K1723" s="5" t="str">
        <f>rawTransactionSheet!I1723</f>
        <v>8771</v>
      </c>
      <c r="L1723" s="5" t="str">
        <f>rawTransactionSheet!J1723</f>
        <v>1</v>
      </c>
      <c r="M1723" s="5" t="str">
        <f>rawTransactionSheet!K1723</f>
        <v>1</v>
      </c>
      <c r="N1723" s="5" t="str">
        <f>rawTransactionSheet!L1723</f>
        <v>BANGALORE</v>
      </c>
      <c r="O1723" s="1" t="str">
        <f t="shared" si="97"/>
        <v>122129</v>
      </c>
      <c r="P1723" s="1" t="str">
        <f>MATCH(O1723,rawBidData!$A$2:$A$146,0)</f>
        <v>#N/A</v>
      </c>
    </row>
    <row r="1724">
      <c r="A1724" s="2">
        <v>42370.0</v>
      </c>
      <c r="B1724" s="5" t="str">
        <f>rawTransactionSheet!B1724</f>
        <v>RNS</v>
      </c>
      <c r="C1724" s="5" t="str">
        <f>rawTransactionSheet!C1724</f>
        <v>KA04MJ8814</v>
      </c>
      <c r="D1724" s="5" t="str">
        <f>rawTransactionSheet!D1724</f>
        <v>MARUTI SUZUKI</v>
      </c>
      <c r="E1724" s="5" t="str">
        <f>rawTransactionSheet!E1724</f>
        <v>A-Star</v>
      </c>
      <c r="F1724" s="5" t="str">
        <f>IFERROR(VLOOKUP(E1724,modelMapping,2,0),E1724)</f>
        <v>A-Star</v>
      </c>
      <c r="G1724" s="5" t="str">
        <f>rawTransactionSheet!F1724</f>
        <v>VXI AT</v>
      </c>
      <c r="H1724" s="1" t="str">
        <f t="shared" si="1"/>
        <v>VXI AT</v>
      </c>
      <c r="I1724" s="5" t="str">
        <f>rawTransactionSheet!G1724</f>
        <v>2011</v>
      </c>
      <c r="J1724" s="5" t="str">
        <f>rawTransactionSheet!H1724</f>
        <v>333000</v>
      </c>
      <c r="K1724" s="5" t="str">
        <f>rawTransactionSheet!I1724</f>
        <v>34021</v>
      </c>
      <c r="L1724" s="5" t="str">
        <f>rawTransactionSheet!J1724</f>
        <v>4.742465753</v>
      </c>
      <c r="M1724" s="5" t="str">
        <f>rawTransactionSheet!K1724</f>
        <v>2</v>
      </c>
      <c r="N1724" s="5" t="str">
        <f>rawTransactionSheet!L1724</f>
        <v>BANGALORE</v>
      </c>
    </row>
    <row r="1725">
      <c r="A1725" s="2">
        <v>42370.0</v>
      </c>
      <c r="B1725" s="5" t="str">
        <f>rawTransactionSheet!B1725</f>
        <v>NandiBid</v>
      </c>
      <c r="C1725" s="5" t="str">
        <f>rawTransactionSheet!C1725</f>
        <v>118760</v>
      </c>
      <c r="D1725" s="5" t="str">
        <f>rawTransactionSheet!D1725</f>
        <v>CHEVROLET</v>
      </c>
      <c r="E1725" s="5" t="str">
        <f>rawTransactionSheet!E1725</f>
        <v>Beat</v>
      </c>
      <c r="F1725" s="5" t="str">
        <f>IFERROR(VLOOKUP(E1725,modelMapping,2,0),E1725)</f>
        <v>Beat</v>
      </c>
      <c r="G1725" s="5" t="str">
        <f>rawTransactionSheet!F1725</f>
        <v>LT Diesel</v>
      </c>
      <c r="H1725" s="1" t="str">
        <f t="shared" si="1"/>
        <v>LT Diesel</v>
      </c>
      <c r="I1725" s="5" t="str">
        <f>rawTransactionSheet!G1725</f>
        <v>2012</v>
      </c>
      <c r="J1725" s="5" t="str">
        <f>rawTransactionSheet!H1725</f>
        <v>333000</v>
      </c>
      <c r="K1725" s="5" t="str">
        <f>rawTransactionSheet!I1725</f>
        <v>37381</v>
      </c>
      <c r="L1725" s="5" t="str">
        <f>rawTransactionSheet!J1725</f>
        <v>4</v>
      </c>
      <c r="M1725" s="5" t="str">
        <f>rawTransactionSheet!K1725</f>
        <v>1</v>
      </c>
      <c r="N1725" s="5" t="str">
        <f>rawTransactionSheet!L1725</f>
        <v>BANGALORE</v>
      </c>
      <c r="O1725" s="1" t="str">
        <f>VALUE(C1725)</f>
        <v>118760</v>
      </c>
      <c r="P1725" s="1" t="str">
        <f>MATCH(O1725,rawBidData!$A$2:$A$146,0)</f>
        <v>#N/A</v>
      </c>
    </row>
    <row r="1726">
      <c r="A1726" s="2">
        <v>42370.0</v>
      </c>
      <c r="B1726" s="5" t="str">
        <f>rawTransactionSheet!B1726</f>
        <v>Pratham</v>
      </c>
      <c r="C1726" s="5" t="str">
        <f>rawTransactionSheet!C1726</f>
        <v>402</v>
      </c>
      <c r="D1726" s="5" t="str">
        <f>rawTransactionSheet!D1726</f>
        <v>HONDA</v>
      </c>
      <c r="E1726" s="5" t="str">
        <f>rawTransactionSheet!E1726</f>
        <v>City</v>
      </c>
      <c r="F1726" s="5" t="str">
        <f>IFERROR(VLOOKUP(E1726,modelMapping,2,0),E1726)</f>
        <v>City</v>
      </c>
      <c r="G1726" s="5" t="str">
        <f>rawTransactionSheet!F1726</f>
        <v>1.5 Gxi</v>
      </c>
      <c r="H1726" s="1" t="str">
        <f t="shared" si="1"/>
        <v>1.5 Gxi</v>
      </c>
      <c r="I1726" s="5" t="str">
        <f>rawTransactionSheet!G1726</f>
        <v>2008</v>
      </c>
      <c r="J1726" s="5" t="str">
        <f>rawTransactionSheet!H1726</f>
        <v>333000</v>
      </c>
      <c r="K1726" s="5" t="str">
        <f>rawTransactionSheet!I1726</f>
        <v>50770.705</v>
      </c>
      <c r="L1726" s="5" t="str">
        <f>rawTransactionSheet!J1726</f>
        <v>6.346338125</v>
      </c>
      <c r="M1726" s="5" t="str">
        <f>rawTransactionSheet!K1726</f>
        <v>2</v>
      </c>
      <c r="N1726" s="5" t="str">
        <f>rawTransactionSheet!L1726</f>
        <v>BANGALORE</v>
      </c>
    </row>
    <row r="1727">
      <c r="A1727" s="2">
        <v>42370.0</v>
      </c>
      <c r="B1727" s="5" t="str">
        <f>rawTransactionSheet!B1727</f>
        <v>NandiBid</v>
      </c>
      <c r="C1727" s="5" t="str">
        <f>rawTransactionSheet!C1727</f>
        <v>118456</v>
      </c>
      <c r="D1727" s="5" t="str">
        <f>rawTransactionSheet!D1727</f>
        <v>HONDA</v>
      </c>
      <c r="E1727" s="5" t="str">
        <f>rawTransactionSheet!E1727</f>
        <v>Civic</v>
      </c>
      <c r="F1727" s="5" t="str">
        <f>IFERROR(VLOOKUP(E1727,modelMapping,2,0),E1727)</f>
        <v>Civic</v>
      </c>
      <c r="G1727" s="5" t="str">
        <f>rawTransactionSheet!F1727</f>
        <v>1.8V MT</v>
      </c>
      <c r="H1727" s="1" t="str">
        <f t="shared" si="1"/>
        <v>1.8V MT</v>
      </c>
      <c r="I1727" s="5" t="str">
        <f>rawTransactionSheet!G1727</f>
        <v>2008</v>
      </c>
      <c r="J1727" s="5" t="str">
        <f>rawTransactionSheet!H1727</f>
        <v>333000</v>
      </c>
      <c r="K1727" s="5" t="str">
        <f>rawTransactionSheet!I1727</f>
        <v>87070</v>
      </c>
      <c r="L1727" s="5" t="str">
        <f>rawTransactionSheet!J1727</f>
        <v>8</v>
      </c>
      <c r="M1727" s="5" t="str">
        <f>rawTransactionSheet!K1727</f>
        <v>2</v>
      </c>
      <c r="N1727" s="5" t="str">
        <f>rawTransactionSheet!L1727</f>
        <v>BANGALORE</v>
      </c>
      <c r="O1727" s="1" t="str">
        <f t="shared" ref="O1727:O1728" si="98">VALUE(C1727)</f>
        <v>118456</v>
      </c>
      <c r="P1727" s="1" t="str">
        <f>MATCH(O1727,rawBidData!$A$2:$A$146,0)</f>
        <v>74</v>
      </c>
    </row>
    <row r="1728">
      <c r="A1728" s="2">
        <v>42370.0</v>
      </c>
      <c r="B1728" s="5" t="str">
        <f>rawTransactionSheet!B1728</f>
        <v>NandiBid</v>
      </c>
      <c r="C1728" s="5" t="str">
        <f>rawTransactionSheet!C1728</f>
        <v>125446</v>
      </c>
      <c r="D1728" s="5" t="str">
        <f>rawTransactionSheet!D1728</f>
        <v>HYUNDAI</v>
      </c>
      <c r="E1728" s="5" t="str">
        <f>rawTransactionSheet!E1728</f>
        <v>ELANTRA</v>
      </c>
      <c r="F1728" s="5" t="str">
        <f>IFERROR(VLOOKUP(E1728,modelMapping,2,0),E1728)</f>
        <v>ELANTRA</v>
      </c>
      <c r="G1728" s="5" t="str">
        <f>rawTransactionSheet!F1728</f>
        <v>CRDI LEATHER</v>
      </c>
      <c r="H1728" s="1" t="str">
        <f t="shared" si="1"/>
        <v>CRDI LEATHER</v>
      </c>
      <c r="I1728" s="5" t="str">
        <f>rawTransactionSheet!G1728</f>
        <v>2006</v>
      </c>
      <c r="J1728" s="5" t="str">
        <f>rawTransactionSheet!H1728</f>
        <v>333000</v>
      </c>
      <c r="K1728" s="5" t="str">
        <f>rawTransactionSheet!I1728</f>
        <v>34675</v>
      </c>
      <c r="L1728" s="5" t="str">
        <f>rawTransactionSheet!J1728</f>
        <v>10</v>
      </c>
      <c r="M1728" s="5" t="str">
        <f>rawTransactionSheet!K1728</f>
        <v>1</v>
      </c>
      <c r="N1728" s="5" t="str">
        <f>rawTransactionSheet!L1728</f>
        <v>BANGALORE</v>
      </c>
      <c r="O1728" s="1" t="str">
        <f t="shared" si="98"/>
        <v>125446</v>
      </c>
      <c r="P1728" s="1" t="str">
        <f>MATCH(O1728,rawBidData!$A$2:$A$146,0)</f>
        <v>#N/A</v>
      </c>
    </row>
    <row r="1729">
      <c r="A1729" s="2">
        <v>42370.0</v>
      </c>
      <c r="B1729" s="5" t="str">
        <f>rawTransactionSheet!B1729</f>
        <v>KALYANI MOTORS PVT LTD</v>
      </c>
      <c r="C1729" s="5" t="str">
        <f>rawTransactionSheet!C1729</f>
        <v>KA03MT5937</v>
      </c>
      <c r="D1729" s="5" t="str">
        <f>rawTransactionSheet!D1729</f>
        <v>HYUNDAI</v>
      </c>
      <c r="E1729" s="5" t="str">
        <f>rawTransactionSheet!E1729</f>
        <v>EON</v>
      </c>
      <c r="F1729" s="5" t="str">
        <f>IFERROR(VLOOKUP(E1729,modelMapping,2,0),E1729)</f>
        <v>EON</v>
      </c>
      <c r="G1729" s="5" t="str">
        <f>rawTransactionSheet!F1729</f>
        <v>MAGNA</v>
      </c>
      <c r="H1729" s="1" t="str">
        <f t="shared" si="1"/>
        <v>MAGNA</v>
      </c>
      <c r="I1729" s="5" t="str">
        <f>rawTransactionSheet!G1729</f>
        <v>2014</v>
      </c>
      <c r="J1729" s="5" t="str">
        <f>rawTransactionSheet!H1729</f>
        <v>333000</v>
      </c>
      <c r="K1729" s="5" t="str">
        <f>rawTransactionSheet!I1729</f>
        <v>12906</v>
      </c>
      <c r="L1729" s="5" t="str">
        <f>rawTransactionSheet!J1729</f>
        <v>1</v>
      </c>
      <c r="M1729" s="5" t="str">
        <f>rawTransactionSheet!K1729</f>
        <v>1</v>
      </c>
      <c r="N1729" s="5" t="str">
        <f>rawTransactionSheet!L1729</f>
        <v>BANGALORE</v>
      </c>
    </row>
    <row r="1730">
      <c r="A1730" s="2">
        <v>42370.0</v>
      </c>
      <c r="B1730" s="5" t="str">
        <f>rawTransactionSheet!B1730</f>
        <v>NandiBid</v>
      </c>
      <c r="C1730" s="5" t="str">
        <f>rawTransactionSheet!C1730</f>
        <v>115699</v>
      </c>
      <c r="D1730" s="5" t="str">
        <f>rawTransactionSheet!D1730</f>
        <v>FORD</v>
      </c>
      <c r="E1730" s="5" t="str">
        <f>rawTransactionSheet!E1730</f>
        <v>Fiesta</v>
      </c>
      <c r="F1730" s="5" t="str">
        <f>IFERROR(VLOOKUP(E1730,modelMapping,2,0),E1730)</f>
        <v>Fiesta</v>
      </c>
      <c r="G1730" s="5" t="str">
        <f>rawTransactionSheet!F1730</f>
        <v>EXi 1.4 TDCi Ltd</v>
      </c>
      <c r="H1730" s="1" t="str">
        <f t="shared" si="1"/>
        <v>EXi 1.4 TDCi Ltd</v>
      </c>
      <c r="I1730" s="5" t="str">
        <f>rawTransactionSheet!G1730</f>
        <v>2010</v>
      </c>
      <c r="J1730" s="5" t="str">
        <f>rawTransactionSheet!H1730</f>
        <v>333000</v>
      </c>
      <c r="K1730" s="5" t="str">
        <f>rawTransactionSheet!I1730</f>
        <v>35122</v>
      </c>
      <c r="L1730" s="5" t="str">
        <f>rawTransactionSheet!J1730</f>
        <v>6</v>
      </c>
      <c r="M1730" s="5" t="str">
        <f>rawTransactionSheet!K1730</f>
        <v>2</v>
      </c>
      <c r="N1730" s="5" t="str">
        <f>rawTransactionSheet!L1730</f>
        <v>BANGALORE</v>
      </c>
      <c r="O1730" s="1" t="str">
        <f t="shared" ref="O1730:O1738" si="99">VALUE(C1730)</f>
        <v>115699</v>
      </c>
      <c r="P1730" s="1" t="str">
        <f>MATCH(O1730,rawBidData!$A$2:$A$146,0)</f>
        <v>#N/A</v>
      </c>
    </row>
    <row r="1731">
      <c r="A1731" s="2">
        <v>42370.0</v>
      </c>
      <c r="B1731" s="5" t="str">
        <f>rawTransactionSheet!B1731</f>
        <v>NandiBid</v>
      </c>
      <c r="C1731" s="5" t="str">
        <f>rawTransactionSheet!C1731</f>
        <v>135618</v>
      </c>
      <c r="D1731" s="5" t="str">
        <f>rawTransactionSheet!D1731</f>
        <v>FORD</v>
      </c>
      <c r="E1731" s="5" t="str">
        <f>rawTransactionSheet!E1731</f>
        <v>FIGO</v>
      </c>
      <c r="F1731" s="5" t="str">
        <f>IFERROR(VLOOKUP(E1731,modelMapping,2,0),E1731)</f>
        <v>FIGO</v>
      </c>
      <c r="G1731" s="5" t="str">
        <f>rawTransactionSheet!F1731</f>
        <v>DURATEC PETROL EXI 1.2</v>
      </c>
      <c r="H1731" s="1" t="str">
        <f t="shared" si="1"/>
        <v>DURATEC PETROL EXI 1.2</v>
      </c>
      <c r="I1731" s="5" t="str">
        <f>rawTransactionSheet!G1731</f>
        <v>2014</v>
      </c>
      <c r="J1731" s="5" t="str">
        <f>rawTransactionSheet!H1731</f>
        <v>333000</v>
      </c>
      <c r="K1731" s="5" t="str">
        <f>rawTransactionSheet!I1731</f>
        <v>12273</v>
      </c>
      <c r="L1731" s="5" t="str">
        <f>rawTransactionSheet!J1731</f>
        <v>2</v>
      </c>
      <c r="M1731" s="5" t="str">
        <f>rawTransactionSheet!K1731</f>
        <v>2</v>
      </c>
      <c r="N1731" s="5" t="str">
        <f>rawTransactionSheet!L1731</f>
        <v>BANGALORE</v>
      </c>
      <c r="O1731" s="1" t="str">
        <f t="shared" si="99"/>
        <v>135618</v>
      </c>
      <c r="P1731" s="1" t="str">
        <f>MATCH(O1731,rawBidData!$A$2:$A$146,0)</f>
        <v>#N/A</v>
      </c>
    </row>
    <row r="1732">
      <c r="A1732" s="2">
        <v>42370.0</v>
      </c>
      <c r="B1732" s="5" t="str">
        <f>rawTransactionSheet!B1732</f>
        <v>NandiBid</v>
      </c>
      <c r="C1732" s="5" t="str">
        <f>rawTransactionSheet!C1732</f>
        <v>116784</v>
      </c>
      <c r="D1732" s="5" t="str">
        <f>rawTransactionSheet!D1732</f>
        <v>FORD</v>
      </c>
      <c r="E1732" s="5" t="str">
        <f>rawTransactionSheet!E1732</f>
        <v>Figo</v>
      </c>
      <c r="F1732" s="5" t="str">
        <f>IFERROR(VLOOKUP(E1732,modelMapping,2,0),E1732)</f>
        <v>Figo</v>
      </c>
      <c r="G1732" s="5" t="str">
        <f>rawTransactionSheet!F1732</f>
        <v>Duratorq Diesel Titanium 1.4</v>
      </c>
      <c r="H1732" s="1" t="str">
        <f t="shared" si="1"/>
        <v>Duratorq Diesel Titanium 1.4</v>
      </c>
      <c r="I1732" s="5" t="str">
        <f>rawTransactionSheet!G1732</f>
        <v>2012</v>
      </c>
      <c r="J1732" s="5" t="str">
        <f>rawTransactionSheet!H1732</f>
        <v>333000</v>
      </c>
      <c r="K1732" s="5" t="str">
        <f>rawTransactionSheet!I1732</f>
        <v>78712</v>
      </c>
      <c r="L1732" s="5" t="str">
        <f>rawTransactionSheet!J1732</f>
        <v>4</v>
      </c>
      <c r="M1732" s="5" t="str">
        <f>rawTransactionSheet!K1732</f>
        <v>1</v>
      </c>
      <c r="N1732" s="5" t="str">
        <f>rawTransactionSheet!L1732</f>
        <v>BANGALORE</v>
      </c>
      <c r="O1732" s="1" t="str">
        <f t="shared" si="99"/>
        <v>116784</v>
      </c>
      <c r="P1732" s="1" t="str">
        <f>MATCH(O1732,rawBidData!$A$2:$A$146,0)</f>
        <v>#N/A</v>
      </c>
    </row>
    <row r="1733">
      <c r="A1733" s="2">
        <v>42370.0</v>
      </c>
      <c r="B1733" s="5" t="str">
        <f>rawTransactionSheet!B1733</f>
        <v>NandiBid</v>
      </c>
      <c r="C1733" s="5" t="str">
        <f>rawTransactionSheet!C1733</f>
        <v>122998</v>
      </c>
      <c r="D1733" s="5" t="str">
        <f>rawTransactionSheet!D1733</f>
        <v>HYUNDAI</v>
      </c>
      <c r="E1733" s="5" t="str">
        <f>rawTransactionSheet!E1733</f>
        <v>i10</v>
      </c>
      <c r="F1733" s="5" t="str">
        <f>IFERROR(VLOOKUP(E1733,modelMapping,2,0),E1733)</f>
        <v>i10</v>
      </c>
      <c r="G1733" s="5" t="str">
        <f>rawTransactionSheet!F1733</f>
        <v>Sportz 1.2</v>
      </c>
      <c r="H1733" s="1" t="str">
        <f t="shared" si="1"/>
        <v>Sportz 1.2</v>
      </c>
      <c r="I1733" s="5" t="str">
        <f>rawTransactionSheet!G1733</f>
        <v>2011</v>
      </c>
      <c r="J1733" s="5" t="str">
        <f>rawTransactionSheet!H1733</f>
        <v>333000</v>
      </c>
      <c r="K1733" s="5" t="str">
        <f>rawTransactionSheet!I1733</f>
        <v>19620</v>
      </c>
      <c r="L1733" s="5" t="str">
        <f>rawTransactionSheet!J1733</f>
        <v>5</v>
      </c>
      <c r="M1733" s="5" t="str">
        <f>rawTransactionSheet!K1733</f>
        <v>1</v>
      </c>
      <c r="N1733" s="5" t="str">
        <f>rawTransactionSheet!L1733</f>
        <v>BANGALORE</v>
      </c>
      <c r="O1733" s="1" t="str">
        <f t="shared" si="99"/>
        <v>122998</v>
      </c>
      <c r="P1733" s="1" t="str">
        <f>MATCH(O1733,rawBidData!$A$2:$A$146,0)</f>
        <v>#N/A</v>
      </c>
    </row>
    <row r="1734">
      <c r="A1734" s="2">
        <v>42370.0</v>
      </c>
      <c r="B1734" s="5" t="str">
        <f>rawTransactionSheet!B1734</f>
        <v>NandiBid</v>
      </c>
      <c r="C1734" s="5" t="str">
        <f>rawTransactionSheet!C1734</f>
        <v>111320</v>
      </c>
      <c r="D1734" s="5" t="str">
        <f>rawTransactionSheet!D1734</f>
        <v>HYUNDAI</v>
      </c>
      <c r="E1734" s="5" t="str">
        <f>rawTransactionSheet!E1734</f>
        <v>i10</v>
      </c>
      <c r="F1734" s="5" t="str">
        <f>IFERROR(VLOOKUP(E1734,modelMapping,2,0),E1734)</f>
        <v>i10</v>
      </c>
      <c r="G1734" s="5" t="str">
        <f>rawTransactionSheet!F1734</f>
        <v>Sportz 1.2</v>
      </c>
      <c r="H1734" s="1" t="str">
        <f t="shared" si="1"/>
        <v>Sportz 1.2</v>
      </c>
      <c r="I1734" s="5" t="str">
        <f>rawTransactionSheet!G1734</f>
        <v>2011</v>
      </c>
      <c r="J1734" s="5" t="str">
        <f>rawTransactionSheet!H1734</f>
        <v>333000</v>
      </c>
      <c r="K1734" s="5" t="str">
        <f>rawTransactionSheet!I1734</f>
        <v>12850</v>
      </c>
      <c r="L1734" s="5" t="str">
        <f>rawTransactionSheet!J1734</f>
        <v>5</v>
      </c>
      <c r="M1734" s="5" t="str">
        <f>rawTransactionSheet!K1734</f>
        <v>2</v>
      </c>
      <c r="N1734" s="5" t="str">
        <f>rawTransactionSheet!L1734</f>
        <v>BANGALORE</v>
      </c>
      <c r="O1734" s="1" t="str">
        <f t="shared" si="99"/>
        <v>111320</v>
      </c>
      <c r="P1734" s="1" t="str">
        <f>MATCH(O1734,rawBidData!$A$2:$A$146,0)</f>
        <v>#N/A</v>
      </c>
    </row>
    <row r="1735">
      <c r="A1735" s="2">
        <v>42370.0</v>
      </c>
      <c r="B1735" s="5" t="str">
        <f>rawTransactionSheet!B1735</f>
        <v>NandiBid</v>
      </c>
      <c r="C1735" s="5" t="str">
        <f>rawTransactionSheet!C1735</f>
        <v>130746</v>
      </c>
      <c r="D1735" s="5" t="str">
        <f>rawTransactionSheet!D1735</f>
        <v>HYUNDAI</v>
      </c>
      <c r="E1735" s="5" t="str">
        <f>rawTransactionSheet!E1735</f>
        <v>I20</v>
      </c>
      <c r="F1735" s="5" t="str">
        <f>IFERROR(VLOOKUP(E1735,modelMapping,2,0),E1735)</f>
        <v>I20</v>
      </c>
      <c r="G1735" s="5" t="str">
        <f>rawTransactionSheet!F1735</f>
        <v>ASTA 1.4 CRDI 6 SPEED</v>
      </c>
      <c r="H1735" s="1" t="str">
        <f t="shared" si="1"/>
        <v>ASTA 1.4 CRDI 6 SPEED</v>
      </c>
      <c r="I1735" s="5" t="str">
        <f>rawTransactionSheet!G1735</f>
        <v>2010</v>
      </c>
      <c r="J1735" s="5" t="str">
        <f>rawTransactionSheet!H1735</f>
        <v>333000</v>
      </c>
      <c r="K1735" s="5" t="str">
        <f>rawTransactionSheet!I1735</f>
        <v>36215</v>
      </c>
      <c r="L1735" s="5" t="str">
        <f>rawTransactionSheet!J1735</f>
        <v>6</v>
      </c>
      <c r="M1735" s="5" t="str">
        <f>rawTransactionSheet!K1735</f>
        <v>3</v>
      </c>
      <c r="N1735" s="5" t="str">
        <f>rawTransactionSheet!L1735</f>
        <v>BANGALORE</v>
      </c>
      <c r="O1735" s="1" t="str">
        <f t="shared" si="99"/>
        <v>130746</v>
      </c>
      <c r="P1735" s="1" t="str">
        <f>MATCH(O1735,rawBidData!$A$2:$A$146,0)</f>
        <v>#N/A</v>
      </c>
    </row>
    <row r="1736">
      <c r="A1736" s="2">
        <v>42370.0</v>
      </c>
      <c r="B1736" s="5" t="str">
        <f>rawTransactionSheet!B1736</f>
        <v>NandiBid</v>
      </c>
      <c r="C1736" s="5" t="str">
        <f>rawTransactionSheet!C1736</f>
        <v>135271</v>
      </c>
      <c r="D1736" s="5" t="str">
        <f>rawTransactionSheet!D1736</f>
        <v>TOYOTA</v>
      </c>
      <c r="E1736" s="5" t="str">
        <f>rawTransactionSheet!E1736</f>
        <v>INNOVA</v>
      </c>
      <c r="F1736" s="5" t="str">
        <f>IFERROR(VLOOKUP(E1736,modelMapping,2,0),E1736)</f>
        <v>INNOVA</v>
      </c>
      <c r="G1736" s="5" t="str">
        <f>rawTransactionSheet!F1736</f>
        <v>2.0 G1</v>
      </c>
      <c r="H1736" s="1" t="str">
        <f t="shared" si="1"/>
        <v>2.0 G1</v>
      </c>
      <c r="I1736" s="5" t="str">
        <f>rawTransactionSheet!G1736</f>
        <v>2005</v>
      </c>
      <c r="J1736" s="5" t="str">
        <f>rawTransactionSheet!H1736</f>
        <v>333000</v>
      </c>
      <c r="K1736" s="5" t="str">
        <f>rawTransactionSheet!I1736</f>
        <v>106381</v>
      </c>
      <c r="L1736" s="5" t="str">
        <f>rawTransactionSheet!J1736</f>
        <v>11</v>
      </c>
      <c r="M1736" s="5" t="str">
        <f>rawTransactionSheet!K1736</f>
        <v>2</v>
      </c>
      <c r="N1736" s="5" t="str">
        <f>rawTransactionSheet!L1736</f>
        <v>BANGALORE</v>
      </c>
      <c r="O1736" s="1" t="str">
        <f t="shared" si="99"/>
        <v>135271</v>
      </c>
      <c r="P1736" s="1" t="str">
        <f>MATCH(O1736,rawBidData!$A$2:$A$146,0)</f>
        <v>#N/A</v>
      </c>
    </row>
    <row r="1737">
      <c r="A1737" s="2">
        <v>42370.0</v>
      </c>
      <c r="B1737" s="5" t="str">
        <f>rawTransactionSheet!B1737</f>
        <v>NandiBid</v>
      </c>
      <c r="C1737" s="5" t="str">
        <f>rawTransactionSheet!C1737</f>
        <v>123263</v>
      </c>
      <c r="D1737" s="5" t="str">
        <f>rawTransactionSheet!D1737</f>
        <v>TATA</v>
      </c>
      <c r="E1737" s="5" t="str">
        <f>rawTransactionSheet!E1737</f>
        <v>MANZA</v>
      </c>
      <c r="F1737" s="5" t="str">
        <f>IFERROR(VLOOKUP(E1737,modelMapping,2,0),E1737)</f>
        <v>MANZA</v>
      </c>
      <c r="G1737" s="5" t="str">
        <f>rawTransactionSheet!F1737</f>
        <v>VX QUADRAJET</v>
      </c>
      <c r="H1737" s="1" t="str">
        <f t="shared" si="1"/>
        <v>VX QUADRAJET</v>
      </c>
      <c r="I1737" s="5" t="str">
        <f>rawTransactionSheet!G1737</f>
        <v>2013</v>
      </c>
      <c r="J1737" s="5" t="str">
        <f>rawTransactionSheet!H1737</f>
        <v>333000</v>
      </c>
      <c r="K1737" s="5" t="str">
        <f>rawTransactionSheet!I1737</f>
        <v>49322</v>
      </c>
      <c r="L1737" s="5" t="str">
        <f>rawTransactionSheet!J1737</f>
        <v>3</v>
      </c>
      <c r="M1737" s="5" t="str">
        <f>rawTransactionSheet!K1737</f>
        <v>1</v>
      </c>
      <c r="N1737" s="5" t="str">
        <f>rawTransactionSheet!L1737</f>
        <v>BANGALORE</v>
      </c>
      <c r="O1737" s="1" t="str">
        <f t="shared" si="99"/>
        <v>123263</v>
      </c>
      <c r="P1737" s="1" t="str">
        <f>MATCH(O1737,rawBidData!$A$2:$A$146,0)</f>
        <v>#N/A</v>
      </c>
    </row>
    <row r="1738">
      <c r="A1738" s="2">
        <v>42370.0</v>
      </c>
      <c r="B1738" s="5" t="str">
        <f>rawTransactionSheet!B1738</f>
        <v>NandiBid</v>
      </c>
      <c r="C1738" s="5" t="str">
        <f>rawTransactionSheet!C1738</f>
        <v>124697</v>
      </c>
      <c r="D1738" s="5" t="str">
        <f>rawTransactionSheet!D1738</f>
        <v>MARUTI SUZUKI</v>
      </c>
      <c r="E1738" s="5" t="str">
        <f>rawTransactionSheet!E1738</f>
        <v>RITZ</v>
      </c>
      <c r="F1738" s="5" t="str">
        <f>IFERROR(VLOOKUP(E1738,modelMapping,2,0),E1738)</f>
        <v>RITZ</v>
      </c>
      <c r="G1738" s="5" t="str">
        <f>rawTransactionSheet!F1738</f>
        <v>LXI</v>
      </c>
      <c r="H1738" s="1" t="str">
        <f t="shared" si="1"/>
        <v>LXI</v>
      </c>
      <c r="I1738" s="5" t="str">
        <f>rawTransactionSheet!G1738</f>
        <v>2010</v>
      </c>
      <c r="J1738" s="5" t="str">
        <f>rawTransactionSheet!H1738</f>
        <v>333000</v>
      </c>
      <c r="K1738" s="5" t="str">
        <f>rawTransactionSheet!I1738</f>
        <v>9490</v>
      </c>
      <c r="L1738" s="5" t="str">
        <f>rawTransactionSheet!J1738</f>
        <v>6</v>
      </c>
      <c r="M1738" s="5" t="str">
        <f>rawTransactionSheet!K1738</f>
        <v>1</v>
      </c>
      <c r="N1738" s="5" t="str">
        <f>rawTransactionSheet!L1738</f>
        <v>BANGALORE</v>
      </c>
      <c r="O1738" s="1" t="str">
        <f t="shared" si="99"/>
        <v>124697</v>
      </c>
      <c r="P1738" s="1" t="str">
        <f>MATCH(O1738,rawBidData!$A$2:$A$146,0)</f>
        <v>#N/A</v>
      </c>
    </row>
    <row r="1739">
      <c r="A1739" s="2">
        <v>42370.0</v>
      </c>
      <c r="B1739" s="5" t="str">
        <f>rawTransactionSheet!B1739</f>
        <v>RNS</v>
      </c>
      <c r="C1739" s="5" t="str">
        <f>rawTransactionSheet!C1739</f>
        <v>KA41N4943</v>
      </c>
      <c r="D1739" s="5" t="str">
        <f>rawTransactionSheet!D1739</f>
        <v>MARUTI SUZUKI</v>
      </c>
      <c r="E1739" s="5" t="str">
        <f>rawTransactionSheet!E1739</f>
        <v>Ritz</v>
      </c>
      <c r="F1739" s="5" t="str">
        <f>IFERROR(VLOOKUP(E1739,modelMapping,2,0),E1739)</f>
        <v>Ritz</v>
      </c>
      <c r="G1739" s="5" t="str">
        <f>rawTransactionSheet!F1739</f>
        <v>LXI</v>
      </c>
      <c r="H1739" s="1" t="str">
        <f t="shared" si="1"/>
        <v>LXI</v>
      </c>
      <c r="I1739" s="5" t="str">
        <f>rawTransactionSheet!G1739</f>
        <v>2010</v>
      </c>
      <c r="J1739" s="5" t="str">
        <f>rawTransactionSheet!H1739</f>
        <v>333000</v>
      </c>
      <c r="K1739" s="5" t="str">
        <f>rawTransactionSheet!I1739</f>
        <v>62397</v>
      </c>
      <c r="L1739" s="5" t="str">
        <f>rawTransactionSheet!J1739</f>
        <v>5.912328767</v>
      </c>
      <c r="M1739" s="5" t="str">
        <f>rawTransactionSheet!K1739</f>
        <v>2</v>
      </c>
      <c r="N1739" s="5" t="str">
        <f>rawTransactionSheet!L1739</f>
        <v>BANGALORE</v>
      </c>
    </row>
    <row r="1740">
      <c r="A1740" s="2">
        <v>42370.0</v>
      </c>
      <c r="B1740" s="5" t="str">
        <f>rawTransactionSheet!B1740</f>
        <v>NandiBid</v>
      </c>
      <c r="C1740" s="5" t="str">
        <f>rawTransactionSheet!C1740</f>
        <v>118508</v>
      </c>
      <c r="D1740" s="5" t="str">
        <f>rawTransactionSheet!D1740</f>
        <v>MARUTI SUZUKI</v>
      </c>
      <c r="E1740" s="5" t="str">
        <f>rawTransactionSheet!E1740</f>
        <v>Ritz</v>
      </c>
      <c r="F1740" s="5" t="str">
        <f>IFERROR(VLOOKUP(E1740,modelMapping,2,0),E1740)</f>
        <v>Ritz</v>
      </c>
      <c r="G1740" s="5" t="str">
        <f>rawTransactionSheet!F1740</f>
        <v>VDI</v>
      </c>
      <c r="H1740" s="1" t="str">
        <f t="shared" si="1"/>
        <v>VDI</v>
      </c>
      <c r="I1740" s="5" t="str">
        <f>rawTransactionSheet!G1740</f>
        <v>2011</v>
      </c>
      <c r="J1740" s="5" t="str">
        <f>rawTransactionSheet!H1740</f>
        <v>333000</v>
      </c>
      <c r="K1740" s="5" t="str">
        <f>rawTransactionSheet!I1740</f>
        <v>70029</v>
      </c>
      <c r="L1740" s="5" t="str">
        <f>rawTransactionSheet!J1740</f>
        <v>5</v>
      </c>
      <c r="M1740" s="5" t="str">
        <f>rawTransactionSheet!K1740</f>
        <v>1</v>
      </c>
      <c r="N1740" s="5" t="str">
        <f>rawTransactionSheet!L1740</f>
        <v>BANGALORE</v>
      </c>
      <c r="O1740" s="1" t="str">
        <f t="shared" ref="O1740:O1745" si="100">VALUE(C1740)</f>
        <v>118508</v>
      </c>
      <c r="P1740" s="1" t="str">
        <f>MATCH(O1740,rawBidData!$A$2:$A$146,0)</f>
        <v>#N/A</v>
      </c>
    </row>
    <row r="1741">
      <c r="A1741" s="2">
        <v>42370.0</v>
      </c>
      <c r="B1741" s="5" t="str">
        <f>rawTransactionSheet!B1741</f>
        <v>NandiBid</v>
      </c>
      <c r="C1741" s="5" t="str">
        <f>rawTransactionSheet!C1741</f>
        <v>126843</v>
      </c>
      <c r="D1741" s="5" t="str">
        <f>rawTransactionSheet!D1741</f>
        <v>MARUTI SUZUKI</v>
      </c>
      <c r="E1741" s="5" t="str">
        <f>rawTransactionSheet!E1741</f>
        <v>RITZ</v>
      </c>
      <c r="F1741" s="5" t="str">
        <f>IFERROR(VLOOKUP(E1741,modelMapping,2,0),E1741)</f>
        <v>RITZ</v>
      </c>
      <c r="G1741" s="5" t="str">
        <f>rawTransactionSheet!F1741</f>
        <v>VDI</v>
      </c>
      <c r="H1741" s="1" t="str">
        <f t="shared" si="1"/>
        <v>VDI</v>
      </c>
      <c r="I1741" s="5" t="str">
        <f>rawTransactionSheet!G1741</f>
        <v>2012</v>
      </c>
      <c r="J1741" s="5" t="str">
        <f>rawTransactionSheet!H1741</f>
        <v>333000</v>
      </c>
      <c r="K1741" s="5" t="str">
        <f>rawTransactionSheet!I1741</f>
        <v>94875</v>
      </c>
      <c r="L1741" s="5" t="str">
        <f>rawTransactionSheet!J1741</f>
        <v>4</v>
      </c>
      <c r="M1741" s="5" t="str">
        <f>rawTransactionSheet!K1741</f>
        <v>1</v>
      </c>
      <c r="N1741" s="5" t="str">
        <f>rawTransactionSheet!L1741</f>
        <v>BANGALORE</v>
      </c>
      <c r="O1741" s="1" t="str">
        <f t="shared" si="100"/>
        <v>126843</v>
      </c>
      <c r="P1741" s="1" t="str">
        <f>MATCH(O1741,rawBidData!$A$2:$A$146,0)</f>
        <v>#N/A</v>
      </c>
    </row>
    <row r="1742">
      <c r="A1742" s="2">
        <v>42370.0</v>
      </c>
      <c r="B1742" s="5" t="str">
        <f>rawTransactionSheet!B1742</f>
        <v>NandiBid</v>
      </c>
      <c r="C1742" s="5" t="str">
        <f>rawTransactionSheet!C1742</f>
        <v>125255</v>
      </c>
      <c r="D1742" s="5" t="str">
        <f>rawTransactionSheet!D1742</f>
        <v>TATA</v>
      </c>
      <c r="E1742" s="5" t="str">
        <f>rawTransactionSheet!E1742</f>
        <v>SAFARI</v>
      </c>
      <c r="F1742" s="5" t="str">
        <f>IFERROR(VLOOKUP(E1742,modelMapping,2,0),E1742)</f>
        <v>SAFARI</v>
      </c>
      <c r="G1742" s="5" t="str">
        <f>rawTransactionSheet!F1742</f>
        <v>4X2 EX DICOR</v>
      </c>
      <c r="H1742" s="1" t="str">
        <f t="shared" si="1"/>
        <v>4X2 EX DICOR</v>
      </c>
      <c r="I1742" s="5" t="str">
        <f>rawTransactionSheet!G1742</f>
        <v>2010</v>
      </c>
      <c r="J1742" s="5" t="str">
        <f>rawTransactionSheet!H1742</f>
        <v>333000</v>
      </c>
      <c r="K1742" s="5" t="str">
        <f>rawTransactionSheet!I1742</f>
        <v>43246</v>
      </c>
      <c r="L1742" s="5" t="str">
        <f>rawTransactionSheet!J1742</f>
        <v>6</v>
      </c>
      <c r="M1742" s="5" t="str">
        <f>rawTransactionSheet!K1742</f>
        <v>2</v>
      </c>
      <c r="N1742" s="5" t="str">
        <f>rawTransactionSheet!L1742</f>
        <v>BANGALORE</v>
      </c>
      <c r="O1742" s="1" t="str">
        <f t="shared" si="100"/>
        <v>125255</v>
      </c>
      <c r="P1742" s="1" t="str">
        <f>MATCH(O1742,rawBidData!$A$2:$A$146,0)</f>
        <v>#N/A</v>
      </c>
    </row>
    <row r="1743">
      <c r="A1743" s="2">
        <v>42370.0</v>
      </c>
      <c r="B1743" s="5" t="str">
        <f>rawTransactionSheet!B1743</f>
        <v>NandiBid</v>
      </c>
      <c r="C1743" s="5" t="str">
        <f>rawTransactionSheet!C1743</f>
        <v>124567</v>
      </c>
      <c r="D1743" s="5" t="str">
        <f>rawTransactionSheet!D1743</f>
        <v>MAHINDRA</v>
      </c>
      <c r="E1743" s="5" t="str">
        <f>rawTransactionSheet!E1743</f>
        <v>SCORPIO</v>
      </c>
      <c r="F1743" s="5" t="str">
        <f>IFERROR(VLOOKUP(E1743,modelMapping,2,0),E1743)</f>
        <v>SCORPIO</v>
      </c>
      <c r="G1743" s="5" t="str">
        <f>rawTransactionSheet!F1743</f>
        <v>DX 2.6 TURBO 8 STR</v>
      </c>
      <c r="H1743" s="1" t="str">
        <f t="shared" si="1"/>
        <v>DX 2.6 TURBO 8 STR</v>
      </c>
      <c r="I1743" s="5" t="str">
        <f>rawTransactionSheet!G1743</f>
        <v>2007</v>
      </c>
      <c r="J1743" s="5" t="str">
        <f>rawTransactionSheet!H1743</f>
        <v>333000</v>
      </c>
      <c r="K1743" s="5" t="str">
        <f>rawTransactionSheet!I1743</f>
        <v>111838</v>
      </c>
      <c r="L1743" s="5" t="str">
        <f>rawTransactionSheet!J1743</f>
        <v>9</v>
      </c>
      <c r="M1743" s="5" t="str">
        <f>rawTransactionSheet!K1743</f>
        <v>3</v>
      </c>
      <c r="N1743" s="5" t="str">
        <f>rawTransactionSheet!L1743</f>
        <v>BANGALORE</v>
      </c>
      <c r="O1743" s="1" t="str">
        <f t="shared" si="100"/>
        <v>124567</v>
      </c>
      <c r="P1743" s="1" t="str">
        <f>MATCH(O1743,rawBidData!$A$2:$A$146,0)</f>
        <v>#N/A</v>
      </c>
    </row>
    <row r="1744">
      <c r="A1744" s="2">
        <v>42370.0</v>
      </c>
      <c r="B1744" s="5" t="str">
        <f>rawTransactionSheet!B1744</f>
        <v>NandiBid</v>
      </c>
      <c r="C1744" s="5" t="str">
        <f>rawTransactionSheet!C1744</f>
        <v>116773</v>
      </c>
      <c r="D1744" s="5" t="str">
        <f>rawTransactionSheet!D1744</f>
        <v>MARUTI SUZUKI</v>
      </c>
      <c r="E1744" s="5" t="str">
        <f>rawTransactionSheet!E1744</f>
        <v>Swift</v>
      </c>
      <c r="F1744" s="5" t="str">
        <f>IFERROR(VLOOKUP(E1744,modelMapping,2,0),E1744)</f>
        <v>Swift</v>
      </c>
      <c r="G1744" s="5" t="str">
        <f>rawTransactionSheet!F1744</f>
        <v>LDi</v>
      </c>
      <c r="H1744" s="1" t="str">
        <f t="shared" si="1"/>
        <v>LDi</v>
      </c>
      <c r="I1744" s="5" t="str">
        <f>rawTransactionSheet!G1744</f>
        <v>2010</v>
      </c>
      <c r="J1744" s="5" t="str">
        <f>rawTransactionSheet!H1744</f>
        <v>333000</v>
      </c>
      <c r="K1744" s="5" t="str">
        <f>rawTransactionSheet!I1744</f>
        <v>86687</v>
      </c>
      <c r="L1744" s="5" t="str">
        <f>rawTransactionSheet!J1744</f>
        <v>6</v>
      </c>
      <c r="M1744" s="5" t="str">
        <f>rawTransactionSheet!K1744</f>
        <v>1</v>
      </c>
      <c r="N1744" s="5" t="str">
        <f>rawTransactionSheet!L1744</f>
        <v>BANGALORE</v>
      </c>
      <c r="O1744" s="1" t="str">
        <f t="shared" si="100"/>
        <v>116773</v>
      </c>
      <c r="P1744" s="1" t="str">
        <f>MATCH(O1744,rawBidData!$A$2:$A$146,0)</f>
        <v>#N/A</v>
      </c>
    </row>
    <row r="1745">
      <c r="A1745" s="2">
        <v>42370.0</v>
      </c>
      <c r="B1745" s="5" t="str">
        <f>rawTransactionSheet!B1745</f>
        <v>NandiBid</v>
      </c>
      <c r="C1745" s="5" t="str">
        <f>rawTransactionSheet!C1745</f>
        <v>118638</v>
      </c>
      <c r="D1745" s="5" t="str">
        <f>rawTransactionSheet!D1745</f>
        <v>MARUTI SUZUKI</v>
      </c>
      <c r="E1745" s="5" t="str">
        <f>rawTransactionSheet!E1745</f>
        <v>Swift</v>
      </c>
      <c r="F1745" s="5" t="str">
        <f>IFERROR(VLOOKUP(E1745,modelMapping,2,0),E1745)</f>
        <v>Swift</v>
      </c>
      <c r="G1745" s="5" t="str">
        <f>rawTransactionSheet!F1745</f>
        <v>LXI</v>
      </c>
      <c r="H1745" s="1" t="str">
        <f t="shared" si="1"/>
        <v>LXI</v>
      </c>
      <c r="I1745" s="5" t="str">
        <f>rawTransactionSheet!G1745</f>
        <v>2011</v>
      </c>
      <c r="J1745" s="5" t="str">
        <f>rawTransactionSheet!H1745</f>
        <v>333000</v>
      </c>
      <c r="K1745" s="5" t="str">
        <f>rawTransactionSheet!I1745</f>
        <v>45747</v>
      </c>
      <c r="L1745" s="5" t="str">
        <f>rawTransactionSheet!J1745</f>
        <v>5</v>
      </c>
      <c r="M1745" s="5" t="str">
        <f>rawTransactionSheet!K1745</f>
        <v>1</v>
      </c>
      <c r="N1745" s="5" t="str">
        <f>rawTransactionSheet!L1745</f>
        <v>BANGALORE</v>
      </c>
      <c r="O1745" s="1" t="str">
        <f t="shared" si="100"/>
        <v>118638</v>
      </c>
      <c r="P1745" s="1" t="str">
        <f>MATCH(O1745,rawBidData!$A$2:$A$146,0)</f>
        <v>#N/A</v>
      </c>
    </row>
    <row r="1746">
      <c r="A1746" s="2">
        <v>42370.0</v>
      </c>
      <c r="B1746" s="5" t="str">
        <f>rawTransactionSheet!B1746</f>
        <v>RNS</v>
      </c>
      <c r="C1746" s="5" t="str">
        <f>rawTransactionSheet!C1746</f>
        <v>KA05MG3068</v>
      </c>
      <c r="D1746" s="5" t="str">
        <f>rawTransactionSheet!D1746</f>
        <v>MARUTI SUZUKI</v>
      </c>
      <c r="E1746" s="5" t="str">
        <f>rawTransactionSheet!E1746</f>
        <v>Swift</v>
      </c>
      <c r="F1746" s="5" t="str">
        <f>IFERROR(VLOOKUP(E1746,modelMapping,2,0),E1746)</f>
        <v>Swift</v>
      </c>
      <c r="G1746" s="5" t="str">
        <f>rawTransactionSheet!F1746</f>
        <v>LXI</v>
      </c>
      <c r="H1746" s="1" t="str">
        <f t="shared" si="1"/>
        <v>LXI</v>
      </c>
      <c r="I1746" s="5" t="str">
        <f>rawTransactionSheet!G1746</f>
        <v>2009</v>
      </c>
      <c r="J1746" s="5" t="str">
        <f>rawTransactionSheet!H1746</f>
        <v>333000</v>
      </c>
      <c r="K1746" s="5" t="str">
        <f>rawTransactionSheet!I1746</f>
        <v>72436</v>
      </c>
      <c r="L1746" s="5" t="str">
        <f>rawTransactionSheet!J1746</f>
        <v>6.676712329</v>
      </c>
      <c r="M1746" s="5" t="str">
        <f>rawTransactionSheet!K1746</f>
        <v>2</v>
      </c>
      <c r="N1746" s="5" t="str">
        <f>rawTransactionSheet!L1746</f>
        <v>BANGALORE</v>
      </c>
    </row>
    <row r="1747">
      <c r="A1747" s="2">
        <v>42370.0</v>
      </c>
      <c r="B1747" s="5" t="str">
        <f>rawTransactionSheet!B1747</f>
        <v>RNS</v>
      </c>
      <c r="C1747" s="5" t="str">
        <f>rawTransactionSheet!C1747</f>
        <v>KA02MD880</v>
      </c>
      <c r="D1747" s="5" t="str">
        <f>rawTransactionSheet!D1747</f>
        <v>MARUTI SUZUKI</v>
      </c>
      <c r="E1747" s="5" t="str">
        <f>rawTransactionSheet!E1747</f>
        <v>Swift</v>
      </c>
      <c r="F1747" s="5" t="str">
        <f>IFERROR(VLOOKUP(E1747,modelMapping,2,0),E1747)</f>
        <v>Swift</v>
      </c>
      <c r="G1747" s="5" t="str">
        <f>rawTransactionSheet!F1747</f>
        <v>VXI</v>
      </c>
      <c r="H1747" s="1" t="str">
        <f t="shared" si="1"/>
        <v>VXI</v>
      </c>
      <c r="I1747" s="5" t="str">
        <f>rawTransactionSheet!G1747</f>
        <v>2008</v>
      </c>
      <c r="J1747" s="5" t="str">
        <f>rawTransactionSheet!H1747</f>
        <v>333000</v>
      </c>
      <c r="K1747" s="5" t="str">
        <f>rawTransactionSheet!I1747</f>
        <v>93469</v>
      </c>
      <c r="L1747" s="5" t="str">
        <f>rawTransactionSheet!J1747</f>
        <v>7.64109589</v>
      </c>
      <c r="M1747" s="5" t="str">
        <f>rawTransactionSheet!K1747</f>
        <v>2</v>
      </c>
      <c r="N1747" s="5" t="str">
        <f>rawTransactionSheet!L1747</f>
        <v>BANGALORE</v>
      </c>
    </row>
    <row r="1748">
      <c r="A1748" s="2">
        <v>42370.0</v>
      </c>
      <c r="B1748" s="5" t="str">
        <f>rawTransactionSheet!B1748</f>
        <v>RNS</v>
      </c>
      <c r="C1748" s="5" t="str">
        <f>rawTransactionSheet!C1748</f>
        <v>KA04MF9965</v>
      </c>
      <c r="D1748" s="5" t="str">
        <f>rawTransactionSheet!D1748</f>
        <v>MARUTI SUZUKI</v>
      </c>
      <c r="E1748" s="5" t="str">
        <f>rawTransactionSheet!E1748</f>
        <v>Swift</v>
      </c>
      <c r="F1748" s="5" t="str">
        <f>IFERROR(VLOOKUP(E1748,modelMapping,2,0),E1748)</f>
        <v>Swift</v>
      </c>
      <c r="G1748" s="5" t="str">
        <f>rawTransactionSheet!F1748</f>
        <v>VXI</v>
      </c>
      <c r="H1748" s="1" t="str">
        <f t="shared" si="1"/>
        <v>VXI</v>
      </c>
      <c r="I1748" s="5" t="str">
        <f>rawTransactionSheet!G1748</f>
        <v>2008</v>
      </c>
      <c r="J1748" s="5" t="str">
        <f>rawTransactionSheet!H1748</f>
        <v>333000</v>
      </c>
      <c r="K1748" s="5" t="str">
        <f>rawTransactionSheet!I1748</f>
        <v>47155</v>
      </c>
      <c r="L1748" s="5" t="str">
        <f>rawTransactionSheet!J1748</f>
        <v>7.646575342</v>
      </c>
      <c r="M1748" s="5" t="str">
        <f>rawTransactionSheet!K1748</f>
        <v>2</v>
      </c>
      <c r="N1748" s="5" t="str">
        <f>rawTransactionSheet!L1748</f>
        <v>BANGALORE</v>
      </c>
    </row>
    <row r="1749">
      <c r="A1749" s="2">
        <v>42370.0</v>
      </c>
      <c r="B1749" s="5" t="str">
        <f>rawTransactionSheet!B1749</f>
        <v>Pratham</v>
      </c>
      <c r="C1749" s="5" t="str">
        <f>rawTransactionSheet!C1749</f>
        <v>494</v>
      </c>
      <c r="D1749" s="5" t="str">
        <f>rawTransactionSheet!D1749</f>
        <v>MARUTI SUZUKI</v>
      </c>
      <c r="E1749" s="5" t="str">
        <f>rawTransactionSheet!E1749</f>
        <v>Swift</v>
      </c>
      <c r="F1749" s="5" t="str">
        <f>IFERROR(VLOOKUP(E1749,modelMapping,2,0),E1749)</f>
        <v>Swift</v>
      </c>
      <c r="G1749" s="5" t="str">
        <f>rawTransactionSheet!F1749</f>
        <v>ZXI</v>
      </c>
      <c r="H1749" s="1" t="str">
        <f t="shared" si="1"/>
        <v>ZXI</v>
      </c>
      <c r="I1749" s="5" t="str">
        <f>rawTransactionSheet!G1749</f>
        <v>2007</v>
      </c>
      <c r="J1749" s="5" t="str">
        <f>rawTransactionSheet!H1749</f>
        <v>333000</v>
      </c>
      <c r="K1749" s="5" t="str">
        <f>rawTransactionSheet!I1749</f>
        <v>58611.90965</v>
      </c>
      <c r="L1749" s="5" t="str">
        <f>rawTransactionSheet!J1749</f>
        <v>7.326488706</v>
      </c>
      <c r="M1749" s="5" t="str">
        <f>rawTransactionSheet!K1749</f>
        <v>2</v>
      </c>
      <c r="N1749" s="5" t="str">
        <f>rawTransactionSheet!L1749</f>
        <v>BANGALORE</v>
      </c>
    </row>
    <row r="1750">
      <c r="A1750" s="2">
        <v>42370.0</v>
      </c>
      <c r="B1750" s="5" t="str">
        <f>rawTransactionSheet!B1750</f>
        <v>KALYANI MOTORS PVT LTD</v>
      </c>
      <c r="C1750" s="5" t="str">
        <f>rawTransactionSheet!C1750</f>
        <v>KA05ME9107</v>
      </c>
      <c r="D1750" s="5" t="str">
        <f>rawTransactionSheet!D1750</f>
        <v>MARUTI SUZUKI</v>
      </c>
      <c r="E1750" s="5" t="str">
        <f>rawTransactionSheet!E1750</f>
        <v>SX4</v>
      </c>
      <c r="F1750" s="5" t="str">
        <f>IFERROR(VLOOKUP(E1750,modelMapping,2,0),E1750)</f>
        <v>SX4</v>
      </c>
      <c r="G1750" s="5" t="str">
        <f>rawTransactionSheet!F1750</f>
        <v>VXI</v>
      </c>
      <c r="H1750" s="1" t="str">
        <f t="shared" si="1"/>
        <v>VXI</v>
      </c>
      <c r="I1750" s="5" t="str">
        <f>rawTransactionSheet!G1750</f>
        <v>2007</v>
      </c>
      <c r="J1750" s="5" t="str">
        <f>rawTransactionSheet!H1750</f>
        <v>333000</v>
      </c>
      <c r="K1750" s="5" t="str">
        <f>rawTransactionSheet!I1750</f>
        <v>67799</v>
      </c>
      <c r="L1750" s="5" t="str">
        <f>rawTransactionSheet!J1750</f>
        <v>8</v>
      </c>
      <c r="M1750" s="5" t="str">
        <f>rawTransactionSheet!K1750</f>
        <v>2</v>
      </c>
      <c r="N1750" s="5" t="str">
        <f>rawTransactionSheet!L1750</f>
        <v>BANGALORE</v>
      </c>
    </row>
    <row r="1751">
      <c r="A1751" s="2">
        <v>42370.0</v>
      </c>
      <c r="B1751" s="5" t="str">
        <f>rawTransactionSheet!B1751</f>
        <v>NandiBid</v>
      </c>
      <c r="C1751" s="5" t="str">
        <f>rawTransactionSheet!C1751</f>
        <v>116731</v>
      </c>
      <c r="D1751" s="5" t="str">
        <f>rawTransactionSheet!D1751</f>
        <v>HYUNDAI</v>
      </c>
      <c r="E1751" s="5" t="str">
        <f>rawTransactionSheet!E1751</f>
        <v>Verna</v>
      </c>
      <c r="F1751" s="5" t="str">
        <f>IFERROR(VLOOKUP(E1751,modelMapping,2,0),E1751)</f>
        <v>Verna</v>
      </c>
      <c r="G1751" s="5" t="str">
        <f>rawTransactionSheet!F1751</f>
        <v>VGT CRDi SX ABS</v>
      </c>
      <c r="H1751" s="1" t="str">
        <f t="shared" si="1"/>
        <v>VGT CRDi SX ABS</v>
      </c>
      <c r="I1751" s="5" t="str">
        <f>rawTransactionSheet!G1751</f>
        <v>2009</v>
      </c>
      <c r="J1751" s="5" t="str">
        <f>rawTransactionSheet!H1751</f>
        <v>333000</v>
      </c>
      <c r="K1751" s="5" t="str">
        <f>rawTransactionSheet!I1751</f>
        <v>79658</v>
      </c>
      <c r="L1751" s="5" t="str">
        <f>rawTransactionSheet!J1751</f>
        <v>7</v>
      </c>
      <c r="M1751" s="5" t="str">
        <f>rawTransactionSheet!K1751</f>
        <v>1</v>
      </c>
      <c r="N1751" s="5" t="str">
        <f>rawTransactionSheet!L1751</f>
        <v>BANGALORE</v>
      </c>
      <c r="O1751" s="1" t="str">
        <f t="shared" ref="O1751:O1752" si="101">VALUE(C1751)</f>
        <v>116731</v>
      </c>
      <c r="P1751" s="1" t="str">
        <f>MATCH(O1751,rawBidData!$A$2:$A$146,0)</f>
        <v>#N/A</v>
      </c>
    </row>
    <row r="1752">
      <c r="A1752" s="2">
        <v>42370.0</v>
      </c>
      <c r="B1752" s="5" t="str">
        <f>rawTransactionSheet!B1752</f>
        <v>NandiBid</v>
      </c>
      <c r="C1752" s="5" t="str">
        <f>rawTransactionSheet!C1752</f>
        <v>126903</v>
      </c>
      <c r="D1752" s="5" t="str">
        <f>rawTransactionSheet!D1752</f>
        <v>HYUNDAI</v>
      </c>
      <c r="E1752" s="5" t="str">
        <f>rawTransactionSheet!E1752</f>
        <v>VERNA</v>
      </c>
      <c r="F1752" s="5" t="str">
        <f>IFERROR(VLOOKUP(E1752,modelMapping,2,0),E1752)</f>
        <v>VERNA</v>
      </c>
      <c r="G1752" s="5" t="str">
        <f>rawTransactionSheet!F1752</f>
        <v>VGT CRDi SX ABS</v>
      </c>
      <c r="H1752" s="1" t="str">
        <f t="shared" si="1"/>
        <v>VGT CRDi SX ABS</v>
      </c>
      <c r="I1752" s="5" t="str">
        <f>rawTransactionSheet!G1752</f>
        <v>2010</v>
      </c>
      <c r="J1752" s="5" t="str">
        <f>rawTransactionSheet!H1752</f>
        <v>333000</v>
      </c>
      <c r="K1752" s="5" t="str">
        <f>rawTransactionSheet!I1752</f>
        <v>77135</v>
      </c>
      <c r="L1752" s="5" t="str">
        <f>rawTransactionSheet!J1752</f>
        <v>6</v>
      </c>
      <c r="M1752" s="5" t="str">
        <f>rawTransactionSheet!K1752</f>
        <v>2</v>
      </c>
      <c r="N1752" s="5" t="str">
        <f>rawTransactionSheet!L1752</f>
        <v>BANGALORE</v>
      </c>
      <c r="O1752" s="1" t="str">
        <f t="shared" si="101"/>
        <v>126903</v>
      </c>
      <c r="P1752" s="1" t="str">
        <f>MATCH(O1752,rawBidData!$A$2:$A$146,0)</f>
        <v>#N/A</v>
      </c>
    </row>
    <row r="1753">
      <c r="A1753" s="2">
        <v>42370.0</v>
      </c>
      <c r="B1753" s="5" t="str">
        <f>rawTransactionSheet!B1753</f>
        <v>Pratham</v>
      </c>
      <c r="C1753" s="5" t="str">
        <f>rawTransactionSheet!C1753</f>
        <v>847</v>
      </c>
      <c r="D1753" s="5" t="str">
        <f>rawTransactionSheet!D1753</f>
        <v>MARUTI SUZUKI</v>
      </c>
      <c r="E1753" s="5" t="str">
        <f>rawTransactionSheet!E1753</f>
        <v>Wagon R</v>
      </c>
      <c r="F1753" s="5" t="str">
        <f>IFERROR(VLOOKUP(E1753,modelMapping,2,0),E1753)</f>
        <v>Wagon R</v>
      </c>
      <c r="G1753" s="5" t="str">
        <f>rawTransactionSheet!F1753</f>
        <v>VXI</v>
      </c>
      <c r="H1753" s="1" t="str">
        <f t="shared" si="1"/>
        <v>VXI</v>
      </c>
      <c r="I1753" s="5" t="str">
        <f>rawTransactionSheet!G1753</f>
        <v>2003</v>
      </c>
      <c r="J1753" s="5" t="str">
        <f>rawTransactionSheet!H1753</f>
        <v>333000</v>
      </c>
      <c r="K1753" s="5" t="str">
        <f>rawTransactionSheet!I1753</f>
        <v>91422.31352</v>
      </c>
      <c r="L1753" s="5" t="str">
        <f>rawTransactionSheet!J1753</f>
        <v>11.42778919</v>
      </c>
      <c r="M1753" s="5" t="str">
        <f>rawTransactionSheet!K1753</f>
        <v>3</v>
      </c>
      <c r="N1753" s="5" t="str">
        <f>rawTransactionSheet!L1753</f>
        <v>BANGALORE</v>
      </c>
    </row>
    <row r="1754">
      <c r="A1754" s="2">
        <v>42370.0</v>
      </c>
      <c r="B1754" s="5" t="str">
        <f>rawTransactionSheet!B1754</f>
        <v>NandiBid</v>
      </c>
      <c r="C1754" s="5" t="str">
        <f>rawTransactionSheet!C1754</f>
        <v>117702</v>
      </c>
      <c r="D1754" s="5" t="str">
        <f>rawTransactionSheet!D1754</f>
        <v>MARUTI SUZUKI</v>
      </c>
      <c r="E1754" s="5" t="str">
        <f>rawTransactionSheet!E1754</f>
        <v>Wagon R</v>
      </c>
      <c r="F1754" s="5" t="str">
        <f>IFERROR(VLOOKUP(E1754,modelMapping,2,0),E1754)</f>
        <v>Wagon R</v>
      </c>
      <c r="G1754" s="5" t="str">
        <f>rawTransactionSheet!F1754</f>
        <v>VXi Minor</v>
      </c>
      <c r="H1754" s="1" t="str">
        <f t="shared" si="1"/>
        <v>VXi Minor</v>
      </c>
      <c r="I1754" s="5" t="str">
        <f>rawTransactionSheet!G1754</f>
        <v>2012</v>
      </c>
      <c r="J1754" s="5" t="str">
        <f>rawTransactionSheet!H1754</f>
        <v>333000</v>
      </c>
      <c r="K1754" s="5" t="str">
        <f>rawTransactionSheet!I1754</f>
        <v>15259</v>
      </c>
      <c r="L1754" s="5" t="str">
        <f>rawTransactionSheet!J1754</f>
        <v>4</v>
      </c>
      <c r="M1754" s="5" t="str">
        <f>rawTransactionSheet!K1754</f>
        <v>1</v>
      </c>
      <c r="N1754" s="5" t="str">
        <f>rawTransactionSheet!L1754</f>
        <v>BANGALORE</v>
      </c>
      <c r="O1754" s="1" t="str">
        <f t="shared" ref="O1754:O1768" si="102">VALUE(C1754)</f>
        <v>117702</v>
      </c>
      <c r="P1754" s="1" t="str">
        <f>MATCH(O1754,rawBidData!$A$2:$A$146,0)</f>
        <v>#N/A</v>
      </c>
    </row>
    <row r="1755">
      <c r="A1755" s="2">
        <v>42370.0</v>
      </c>
      <c r="B1755" s="5" t="str">
        <f>rawTransactionSheet!B1755</f>
        <v>NandiBid</v>
      </c>
      <c r="C1755" s="5" t="str">
        <f>rawTransactionSheet!C1755</f>
        <v>123619</v>
      </c>
      <c r="D1755" s="5" t="str">
        <f>rawTransactionSheet!D1755</f>
        <v>MARUTI SUZUKI</v>
      </c>
      <c r="E1755" s="5" t="str">
        <f>rawTransactionSheet!E1755</f>
        <v>Wagon R 1.0</v>
      </c>
      <c r="F1755" s="1" t="str">
        <f>IFERROR(VLOOKUP(E1755,modelMapping,2,0),E1755)</f>
        <v>Wagon R</v>
      </c>
      <c r="G1755" s="5" t="str">
        <f>rawTransactionSheet!F1755</f>
        <v>VXI</v>
      </c>
      <c r="H1755" s="1" t="str">
        <f t="shared" si="1"/>
        <v>VXI</v>
      </c>
      <c r="I1755" s="5" t="str">
        <f>rawTransactionSheet!G1755</f>
        <v>2013</v>
      </c>
      <c r="J1755" s="5" t="str">
        <f>rawTransactionSheet!H1755</f>
        <v>333000</v>
      </c>
      <c r="K1755" s="5" t="str">
        <f>rawTransactionSheet!I1755</f>
        <v>29812</v>
      </c>
      <c r="L1755" s="5" t="str">
        <f>rawTransactionSheet!J1755</f>
        <v>3</v>
      </c>
      <c r="M1755" s="5" t="str">
        <f>rawTransactionSheet!K1755</f>
        <v>1</v>
      </c>
      <c r="N1755" s="5" t="str">
        <f>rawTransactionSheet!L1755</f>
        <v>BANGALORE</v>
      </c>
      <c r="O1755" s="1" t="str">
        <f t="shared" si="102"/>
        <v>123619</v>
      </c>
      <c r="P1755" s="1" t="str">
        <f>MATCH(O1755,rawBidData!$A$2:$A$146,0)</f>
        <v>#N/A</v>
      </c>
    </row>
    <row r="1756">
      <c r="A1756" s="2">
        <v>42370.0</v>
      </c>
      <c r="B1756" s="5" t="str">
        <f>rawTransactionSheet!B1756</f>
        <v>NandiBid</v>
      </c>
      <c r="C1756" s="5" t="str">
        <f>rawTransactionSheet!C1756</f>
        <v>116931</v>
      </c>
      <c r="D1756" s="5" t="str">
        <f>rawTransactionSheet!D1756</f>
        <v>MARUTI SUZUKI</v>
      </c>
      <c r="E1756" s="5" t="str">
        <f>rawTransactionSheet!E1756</f>
        <v>Wagon R 1.0</v>
      </c>
      <c r="F1756" s="1" t="str">
        <f>IFERROR(VLOOKUP(E1756,modelMapping,2,0),E1756)</f>
        <v>Wagon R</v>
      </c>
      <c r="G1756" s="5" t="str">
        <f>rawTransactionSheet!F1756</f>
        <v>VXI</v>
      </c>
      <c r="H1756" s="1" t="str">
        <f t="shared" si="1"/>
        <v>VXI</v>
      </c>
      <c r="I1756" s="5" t="str">
        <f>rawTransactionSheet!G1756</f>
        <v>2012</v>
      </c>
      <c r="J1756" s="5" t="str">
        <f>rawTransactionSheet!H1756</f>
        <v>333000</v>
      </c>
      <c r="K1756" s="5" t="str">
        <f>rawTransactionSheet!I1756</f>
        <v>12459</v>
      </c>
      <c r="L1756" s="5" t="str">
        <f>rawTransactionSheet!J1756</f>
        <v>4</v>
      </c>
      <c r="M1756" s="5" t="str">
        <f>rawTransactionSheet!K1756</f>
        <v>2</v>
      </c>
      <c r="N1756" s="5" t="str">
        <f>rawTransactionSheet!L1756</f>
        <v>BANGALORE</v>
      </c>
      <c r="O1756" s="1" t="str">
        <f t="shared" si="102"/>
        <v>116931</v>
      </c>
      <c r="P1756" s="1" t="str">
        <f>MATCH(O1756,rawBidData!$A$2:$A$146,0)</f>
        <v>#N/A</v>
      </c>
    </row>
    <row r="1757">
      <c r="A1757" s="2">
        <v>42370.0</v>
      </c>
      <c r="B1757" s="5" t="str">
        <f>rawTransactionSheet!B1757</f>
        <v>NandiBid</v>
      </c>
      <c r="C1757" s="5" t="str">
        <f>rawTransactionSheet!C1757</f>
        <v>124974</v>
      </c>
      <c r="D1757" s="5" t="str">
        <f>rawTransactionSheet!D1757</f>
        <v>MARUTI SUZUKI</v>
      </c>
      <c r="E1757" s="5" t="str">
        <f>rawTransactionSheet!E1757</f>
        <v>WAGON R 1.0</v>
      </c>
      <c r="F1757" s="1" t="str">
        <f>IFERROR(VLOOKUP(E1757,modelMapping,2,0),E1757)</f>
        <v>Wagon R</v>
      </c>
      <c r="G1757" s="5" t="str">
        <f>rawTransactionSheet!F1757</f>
        <v>VXI</v>
      </c>
      <c r="H1757" s="1" t="str">
        <f t="shared" si="1"/>
        <v>VXI</v>
      </c>
      <c r="I1757" s="5" t="str">
        <f>rawTransactionSheet!G1757</f>
        <v>2012</v>
      </c>
      <c r="J1757" s="5" t="str">
        <f>rawTransactionSheet!H1757</f>
        <v>333000</v>
      </c>
      <c r="K1757" s="5" t="str">
        <f>rawTransactionSheet!I1757</f>
        <v>34289</v>
      </c>
      <c r="L1757" s="5" t="str">
        <f>rawTransactionSheet!J1757</f>
        <v>4</v>
      </c>
      <c r="M1757" s="5" t="str">
        <f>rawTransactionSheet!K1757</f>
        <v>1</v>
      </c>
      <c r="N1757" s="5" t="str">
        <f>rawTransactionSheet!L1757</f>
        <v>BANGALORE</v>
      </c>
      <c r="O1757" s="1" t="str">
        <f t="shared" si="102"/>
        <v>124974</v>
      </c>
      <c r="P1757" s="1" t="str">
        <f>MATCH(O1757,rawBidData!$A$2:$A$146,0)</f>
        <v>#N/A</v>
      </c>
    </row>
    <row r="1758">
      <c r="A1758" s="2">
        <v>42370.0</v>
      </c>
      <c r="B1758" s="5" t="str">
        <f>rawTransactionSheet!B1758</f>
        <v>NandiBid</v>
      </c>
      <c r="C1758" s="5" t="str">
        <f>rawTransactionSheet!C1758</f>
        <v>137783</v>
      </c>
      <c r="D1758" s="5" t="str">
        <f>rawTransactionSheet!D1758</f>
        <v>MARUTI SUZUKI</v>
      </c>
      <c r="E1758" s="5" t="str">
        <f>rawTransactionSheet!E1758</f>
        <v>WAGON R 1.0</v>
      </c>
      <c r="F1758" s="1" t="str">
        <f>IFERROR(VLOOKUP(E1758,modelMapping,2,0),E1758)</f>
        <v>Wagon R</v>
      </c>
      <c r="G1758" s="5" t="str">
        <f>rawTransactionSheet!F1758</f>
        <v>VXI</v>
      </c>
      <c r="H1758" s="1" t="str">
        <f t="shared" si="1"/>
        <v>VXI</v>
      </c>
      <c r="I1758" s="5" t="str">
        <f>rawTransactionSheet!G1758</f>
        <v>2013</v>
      </c>
      <c r="J1758" s="5" t="str">
        <f>rawTransactionSheet!H1758</f>
        <v>333000</v>
      </c>
      <c r="K1758" s="5" t="str">
        <f>rawTransactionSheet!I1758</f>
        <v>34533</v>
      </c>
      <c r="L1758" s="5" t="str">
        <f>rawTransactionSheet!J1758</f>
        <v>3</v>
      </c>
      <c r="M1758" s="5" t="str">
        <f>rawTransactionSheet!K1758</f>
        <v>1</v>
      </c>
      <c r="N1758" s="5" t="str">
        <f>rawTransactionSheet!L1758</f>
        <v>BANGALORE</v>
      </c>
      <c r="O1758" s="1" t="str">
        <f t="shared" si="102"/>
        <v>137783</v>
      </c>
      <c r="P1758" s="1" t="str">
        <f>MATCH(O1758,rawBidData!$A$2:$A$146,0)</f>
        <v>#N/A</v>
      </c>
    </row>
    <row r="1759">
      <c r="A1759" s="2">
        <v>42370.0</v>
      </c>
      <c r="B1759" s="5" t="str">
        <f>rawTransactionSheet!B1759</f>
        <v>NandiBid</v>
      </c>
      <c r="C1759" s="5" t="str">
        <f>rawTransactionSheet!C1759</f>
        <v>124007</v>
      </c>
      <c r="D1759" s="5" t="str">
        <f>rawTransactionSheet!D1759</f>
        <v>MAHINDRA</v>
      </c>
      <c r="E1759" s="5" t="str">
        <f>rawTransactionSheet!E1759</f>
        <v>XYLO</v>
      </c>
      <c r="F1759" s="5" t="str">
        <f>IFERROR(VLOOKUP(E1759,modelMapping,2,0),E1759)</f>
        <v>XYLO</v>
      </c>
      <c r="G1759" s="5" t="str">
        <f>rawTransactionSheet!F1759</f>
        <v>E4</v>
      </c>
      <c r="H1759" s="1" t="str">
        <f t="shared" si="1"/>
        <v>E4</v>
      </c>
      <c r="I1759" s="5" t="str">
        <f>rawTransactionSheet!G1759</f>
        <v>2010</v>
      </c>
      <c r="J1759" s="5" t="str">
        <f>rawTransactionSheet!H1759</f>
        <v>333000</v>
      </c>
      <c r="K1759" s="5" t="str">
        <f>rawTransactionSheet!I1759</f>
        <v>80397</v>
      </c>
      <c r="L1759" s="5" t="str">
        <f>rawTransactionSheet!J1759</f>
        <v>6</v>
      </c>
      <c r="M1759" s="5" t="str">
        <f>rawTransactionSheet!K1759</f>
        <v>1</v>
      </c>
      <c r="N1759" s="5" t="str">
        <f>rawTransactionSheet!L1759</f>
        <v>BANGALORE</v>
      </c>
      <c r="O1759" s="1" t="str">
        <f t="shared" si="102"/>
        <v>124007</v>
      </c>
      <c r="P1759" s="1" t="str">
        <f>MATCH(O1759,rawBidData!$A$2:$A$146,0)</f>
        <v>#N/A</v>
      </c>
    </row>
    <row r="1760">
      <c r="A1760" s="2">
        <v>42370.0</v>
      </c>
      <c r="B1760" s="5" t="str">
        <f>rawTransactionSheet!B1760</f>
        <v>NandiBid</v>
      </c>
      <c r="C1760" s="7" t="str">
        <f>rawTransactionSheet!C1760</f>
        <v>130746</v>
      </c>
      <c r="D1760" s="5" t="str">
        <f>rawTransactionSheet!D1760</f>
        <v>HYUNDAI</v>
      </c>
      <c r="E1760" s="5" t="str">
        <f>rawTransactionSheet!E1760</f>
        <v>I20</v>
      </c>
      <c r="F1760" s="5" t="str">
        <f>IFERROR(VLOOKUP(E1760,modelMapping,2,0),E1760)</f>
        <v>I20</v>
      </c>
      <c r="G1760" s="5" t="str">
        <f>rawTransactionSheet!F1760</f>
        <v>Asta 1.4 CRDI 6 Speed</v>
      </c>
      <c r="H1760" s="1" t="str">
        <f t="shared" si="1"/>
        <v>Asta 1.4 CRDI 6 Speed</v>
      </c>
      <c r="I1760" s="5" t="str">
        <f>rawTransactionSheet!G1760</f>
        <v>2010</v>
      </c>
      <c r="J1760" s="5" t="str">
        <f>rawTransactionSheet!H1760</f>
        <v>333000</v>
      </c>
      <c r="K1760" s="5" t="str">
        <f>rawTransactionSheet!I1760</f>
        <v>36215</v>
      </c>
      <c r="L1760" s="5" t="str">
        <f>rawTransactionSheet!J1760</f>
        <v>6</v>
      </c>
      <c r="M1760" s="5" t="str">
        <f>rawTransactionSheet!K1760</f>
        <v>3</v>
      </c>
      <c r="N1760" s="5" t="str">
        <f>rawTransactionSheet!L1760</f>
        <v>BANGALORE</v>
      </c>
      <c r="O1760" s="1" t="str">
        <f t="shared" si="102"/>
        <v>130746</v>
      </c>
      <c r="P1760" s="1" t="str">
        <f>MATCH(O1760,rawBidData!$A$2:$A$146,0)</f>
        <v>#N/A</v>
      </c>
    </row>
    <row r="1761">
      <c r="A1761" s="2">
        <v>42370.0</v>
      </c>
      <c r="B1761" s="5" t="str">
        <f>rawTransactionSheet!B1761</f>
        <v>NandiBid</v>
      </c>
      <c r="C1761" s="7" t="str">
        <f>rawTransactionSheet!C1761</f>
        <v>135618</v>
      </c>
      <c r="D1761" s="5" t="str">
        <f>rawTransactionSheet!D1761</f>
        <v>FORD</v>
      </c>
      <c r="E1761" s="5" t="str">
        <f>rawTransactionSheet!E1761</f>
        <v>FIGO</v>
      </c>
      <c r="F1761" s="5" t="str">
        <f>IFERROR(VLOOKUP(E1761,modelMapping,2,0),E1761)</f>
        <v>FIGO</v>
      </c>
      <c r="G1761" s="5" t="str">
        <f>rawTransactionSheet!F1761</f>
        <v>Duratec Petrol EXI 1.2</v>
      </c>
      <c r="H1761" s="1" t="str">
        <f t="shared" si="1"/>
        <v>Duratec Petrol EXI 1.2</v>
      </c>
      <c r="I1761" s="5" t="str">
        <f>rawTransactionSheet!G1761</f>
        <v>2014</v>
      </c>
      <c r="J1761" s="5" t="str">
        <f>rawTransactionSheet!H1761</f>
        <v>333000</v>
      </c>
      <c r="K1761" s="5" t="str">
        <f>rawTransactionSheet!I1761</f>
        <v>12273</v>
      </c>
      <c r="L1761" s="5" t="str">
        <f>rawTransactionSheet!J1761</f>
        <v>2</v>
      </c>
      <c r="M1761" s="5" t="str">
        <f>rawTransactionSheet!K1761</f>
        <v>2</v>
      </c>
      <c r="N1761" s="5" t="str">
        <f>rawTransactionSheet!L1761</f>
        <v>BANGALORE</v>
      </c>
      <c r="O1761" s="1" t="str">
        <f t="shared" si="102"/>
        <v>135618</v>
      </c>
      <c r="P1761" s="1" t="str">
        <f>MATCH(O1761,rawBidData!$A$2:$A$146,0)</f>
        <v>#N/A</v>
      </c>
    </row>
    <row r="1762">
      <c r="A1762" s="2">
        <v>42370.0</v>
      </c>
      <c r="B1762" s="5" t="str">
        <f>rawTransactionSheet!B1762</f>
        <v>NandiBid</v>
      </c>
      <c r="C1762" s="7" t="str">
        <f>rawTransactionSheet!C1762</f>
        <v>135271</v>
      </c>
      <c r="D1762" s="5" t="str">
        <f>rawTransactionSheet!D1762</f>
        <v>TOYOTA</v>
      </c>
      <c r="E1762" s="5" t="str">
        <f>rawTransactionSheet!E1762</f>
        <v>INNOVA</v>
      </c>
      <c r="F1762" s="5" t="str">
        <f>IFERROR(VLOOKUP(E1762,modelMapping,2,0),E1762)</f>
        <v>INNOVA</v>
      </c>
      <c r="G1762" s="5" t="str">
        <f>rawTransactionSheet!F1762</f>
        <v>2.0 G1</v>
      </c>
      <c r="H1762" s="1" t="str">
        <f t="shared" si="1"/>
        <v>2.0 G1</v>
      </c>
      <c r="I1762" s="5" t="str">
        <f>rawTransactionSheet!G1762</f>
        <v>2005</v>
      </c>
      <c r="J1762" s="5" t="str">
        <f>rawTransactionSheet!H1762</f>
        <v>333000</v>
      </c>
      <c r="K1762" s="5" t="str">
        <f>rawTransactionSheet!I1762</f>
        <v>106381</v>
      </c>
      <c r="L1762" s="5" t="str">
        <f>rawTransactionSheet!J1762</f>
        <v>11</v>
      </c>
      <c r="M1762" s="5" t="str">
        <f>rawTransactionSheet!K1762</f>
        <v>2</v>
      </c>
      <c r="N1762" s="5" t="str">
        <f>rawTransactionSheet!L1762</f>
        <v>BANGALORE</v>
      </c>
      <c r="O1762" s="1" t="str">
        <f t="shared" si="102"/>
        <v>135271</v>
      </c>
      <c r="P1762" s="1" t="str">
        <f>MATCH(O1762,rawBidData!$A$2:$A$146,0)</f>
        <v>#N/A</v>
      </c>
    </row>
    <row r="1763">
      <c r="A1763" s="2">
        <v>42370.0</v>
      </c>
      <c r="B1763" s="5" t="str">
        <f>rawTransactionSheet!B1763</f>
        <v>NandiBid</v>
      </c>
      <c r="C1763" s="7" t="str">
        <f>rawTransactionSheet!C1763</f>
        <v>137783</v>
      </c>
      <c r="D1763" s="5" t="str">
        <f>rawTransactionSheet!D1763</f>
        <v>MARUTI SUZUKI</v>
      </c>
      <c r="E1763" s="5" t="str">
        <f>rawTransactionSheet!E1763</f>
        <v>WAGON R 1.0</v>
      </c>
      <c r="F1763" s="1" t="str">
        <f>IFERROR(VLOOKUP(E1763,modelMapping,2,0),E1763)</f>
        <v>Wagon R</v>
      </c>
      <c r="G1763" s="5" t="str">
        <f>rawTransactionSheet!F1763</f>
        <v>VXi</v>
      </c>
      <c r="H1763" s="1" t="str">
        <f t="shared" si="1"/>
        <v>VXi</v>
      </c>
      <c r="I1763" s="5" t="str">
        <f>rawTransactionSheet!G1763</f>
        <v>2013</v>
      </c>
      <c r="J1763" s="5" t="str">
        <f>rawTransactionSheet!H1763</f>
        <v>333000</v>
      </c>
      <c r="K1763" s="5" t="str">
        <f>rawTransactionSheet!I1763</f>
        <v>34533</v>
      </c>
      <c r="L1763" s="5" t="str">
        <f>rawTransactionSheet!J1763</f>
        <v>3</v>
      </c>
      <c r="M1763" s="5" t="str">
        <f>rawTransactionSheet!K1763</f>
        <v>1</v>
      </c>
      <c r="N1763" s="5" t="str">
        <f>rawTransactionSheet!L1763</f>
        <v>BANGALORE</v>
      </c>
      <c r="O1763" s="1" t="str">
        <f t="shared" si="102"/>
        <v>137783</v>
      </c>
      <c r="P1763" s="1" t="str">
        <f>MATCH(O1763,rawBidData!$A$2:$A$146,0)</f>
        <v>#N/A</v>
      </c>
    </row>
    <row r="1764">
      <c r="A1764" s="2">
        <v>42370.0</v>
      </c>
      <c r="B1764" s="5" t="str">
        <f>rawTransactionSheet!B1764</f>
        <v>NandiBid</v>
      </c>
      <c r="C1764" s="7" t="str">
        <f>rawTransactionSheet!C1764</f>
        <v>136185</v>
      </c>
      <c r="D1764" s="5" t="str">
        <f>rawTransactionSheet!D1764</f>
        <v>HYUNDAI</v>
      </c>
      <c r="E1764" s="5" t="str">
        <f>rawTransactionSheet!E1764</f>
        <v>I10</v>
      </c>
      <c r="F1764" s="5" t="str">
        <f>IFERROR(VLOOKUP(E1764,modelMapping,2,0),E1764)</f>
        <v>I10</v>
      </c>
      <c r="G1764" s="5" t="str">
        <f>rawTransactionSheet!F1764</f>
        <v>Sportz 1.2</v>
      </c>
      <c r="H1764" s="1" t="str">
        <f t="shared" si="1"/>
        <v>Sportz 1.2</v>
      </c>
      <c r="I1764" s="5" t="str">
        <f>rawTransactionSheet!G1764</f>
        <v>2011</v>
      </c>
      <c r="J1764" s="5" t="str">
        <f>rawTransactionSheet!H1764</f>
        <v>333000</v>
      </c>
      <c r="K1764" s="5" t="str">
        <f>rawTransactionSheet!I1764</f>
        <v>25656</v>
      </c>
      <c r="L1764" s="5" t="str">
        <f>rawTransactionSheet!J1764</f>
        <v>5</v>
      </c>
      <c r="M1764" s="5" t="str">
        <f>rawTransactionSheet!K1764</f>
        <v>2</v>
      </c>
      <c r="N1764" s="5" t="str">
        <f>rawTransactionSheet!L1764</f>
        <v>BANGALORE</v>
      </c>
      <c r="O1764" s="1" t="str">
        <f t="shared" si="102"/>
        <v>136185</v>
      </c>
      <c r="P1764" s="1" t="str">
        <f>MATCH(O1764,rawBidData!$A$2:$A$146,0)</f>
        <v>#N/A</v>
      </c>
    </row>
    <row r="1765">
      <c r="A1765" s="2">
        <v>42370.0</v>
      </c>
      <c r="B1765" s="5" t="str">
        <f>rawTransactionSheet!B1765</f>
        <v>NandiBid</v>
      </c>
      <c r="C1765" s="7" t="str">
        <f>rawTransactionSheet!C1765</f>
        <v>137644</v>
      </c>
      <c r="D1765" s="5" t="str">
        <f>rawTransactionSheet!D1765</f>
        <v>MAHINDRA</v>
      </c>
      <c r="E1765" s="5" t="str">
        <f>rawTransactionSheet!E1765</f>
        <v>SCORPIO</v>
      </c>
      <c r="F1765" s="5" t="str">
        <f>IFERROR(VLOOKUP(E1765,modelMapping,2,0),E1765)</f>
        <v>SCORPIO</v>
      </c>
      <c r="G1765" s="5" t="str">
        <f>rawTransactionSheet!F1765</f>
        <v>SLE 2.6 CRDe</v>
      </c>
      <c r="H1765" s="1" t="str">
        <f t="shared" si="1"/>
        <v>SLE 2.6 CRDe</v>
      </c>
      <c r="I1765" s="5" t="str">
        <f>rawTransactionSheet!G1765</f>
        <v>2006</v>
      </c>
      <c r="J1765" s="5" t="str">
        <f>rawTransactionSheet!H1765</f>
        <v>333000</v>
      </c>
      <c r="K1765" s="5" t="str">
        <f>rawTransactionSheet!I1765</f>
        <v>91811</v>
      </c>
      <c r="L1765" s="5" t="str">
        <f>rawTransactionSheet!J1765</f>
        <v>10</v>
      </c>
      <c r="M1765" s="5" t="str">
        <f>rawTransactionSheet!K1765</f>
        <v>2</v>
      </c>
      <c r="N1765" s="5" t="str">
        <f>rawTransactionSheet!L1765</f>
        <v>BANGALORE</v>
      </c>
      <c r="O1765" s="1" t="str">
        <f t="shared" si="102"/>
        <v>137644</v>
      </c>
      <c r="P1765" s="1" t="str">
        <f>MATCH(O1765,rawBidData!$A$2:$A$146,0)</f>
        <v>#N/A</v>
      </c>
    </row>
    <row r="1766">
      <c r="A1766" s="2">
        <v>42370.0</v>
      </c>
      <c r="B1766" s="5" t="str">
        <f>rawTransactionSheet!B1766</f>
        <v>NandiBid</v>
      </c>
      <c r="C1766" s="7" t="str">
        <f>rawTransactionSheet!C1766</f>
        <v>139732</v>
      </c>
      <c r="D1766" s="5" t="str">
        <f>rawTransactionSheet!D1766</f>
        <v>TATA</v>
      </c>
      <c r="E1766" s="5" t="str">
        <f>rawTransactionSheet!E1766</f>
        <v>SUMO GRANDE</v>
      </c>
      <c r="F1766" s="5" t="str">
        <f>IFERROR(VLOOKUP(E1766,modelMapping,2,0),E1766)</f>
        <v>SUMO GRANDE</v>
      </c>
      <c r="G1766" s="5" t="str">
        <f>rawTransactionSheet!F1766</f>
        <v>GX</v>
      </c>
      <c r="H1766" s="1" t="str">
        <f t="shared" si="1"/>
        <v>GX</v>
      </c>
      <c r="I1766" s="5" t="str">
        <f>rawTransactionSheet!G1766</f>
        <v>2011</v>
      </c>
      <c r="J1766" s="5" t="str">
        <f>rawTransactionSheet!H1766</f>
        <v>333000</v>
      </c>
      <c r="K1766" s="5" t="str">
        <f>rawTransactionSheet!I1766</f>
        <v>41456</v>
      </c>
      <c r="L1766" s="5" t="str">
        <f>rawTransactionSheet!J1766</f>
        <v>5</v>
      </c>
      <c r="M1766" s="5" t="str">
        <f>rawTransactionSheet!K1766</f>
        <v>1</v>
      </c>
      <c r="N1766" s="5" t="str">
        <f>rawTransactionSheet!L1766</f>
        <v>BANGALORE</v>
      </c>
      <c r="O1766" s="1" t="str">
        <f t="shared" si="102"/>
        <v>139732</v>
      </c>
      <c r="P1766" s="1" t="str">
        <f>MATCH(O1766,rawBidData!$A$2:$A$146,0)</f>
        <v>#N/A</v>
      </c>
    </row>
    <row r="1767">
      <c r="A1767" s="2">
        <v>42370.0</v>
      </c>
      <c r="B1767" s="5" t="str">
        <f>rawTransactionSheet!B1767</f>
        <v>NandiBid</v>
      </c>
      <c r="C1767" s="7" t="str">
        <f>rawTransactionSheet!C1767</f>
        <v>139095</v>
      </c>
      <c r="D1767" s="5" t="str">
        <f>rawTransactionSheet!D1767</f>
        <v>HYUNDAI</v>
      </c>
      <c r="E1767" s="5" t="str">
        <f>rawTransactionSheet!E1767</f>
        <v>I10</v>
      </c>
      <c r="F1767" s="5" t="str">
        <f>IFERROR(VLOOKUP(E1767,modelMapping,2,0),E1767)</f>
        <v>I10</v>
      </c>
      <c r="G1767" s="5" t="str">
        <f>rawTransactionSheet!F1767</f>
        <v>Asta 1.2 AT with Sunroof</v>
      </c>
      <c r="H1767" s="1" t="str">
        <f t="shared" si="1"/>
        <v>Asta 1.2 AT with Sunroof</v>
      </c>
      <c r="I1767" s="5" t="str">
        <f>rawTransactionSheet!G1767</f>
        <v>2010</v>
      </c>
      <c r="J1767" s="5" t="str">
        <f>rawTransactionSheet!H1767</f>
        <v>333000</v>
      </c>
      <c r="K1767" s="5" t="str">
        <f>rawTransactionSheet!I1767</f>
        <v>75315</v>
      </c>
      <c r="L1767" s="5" t="str">
        <f>rawTransactionSheet!J1767</f>
        <v>6</v>
      </c>
      <c r="M1767" s="5" t="str">
        <f>rawTransactionSheet!K1767</f>
        <v>2</v>
      </c>
      <c r="N1767" s="5" t="str">
        <f>rawTransactionSheet!L1767</f>
        <v>BANGALORE</v>
      </c>
      <c r="O1767" s="1" t="str">
        <f t="shared" si="102"/>
        <v>139095</v>
      </c>
      <c r="P1767" s="1" t="str">
        <f>MATCH(O1767,rawBidData!$A$2:$A$146,0)</f>
        <v>#N/A</v>
      </c>
    </row>
    <row r="1768">
      <c r="A1768" s="2">
        <v>42370.0</v>
      </c>
      <c r="B1768" s="5" t="str">
        <f>rawTransactionSheet!B1768</f>
        <v>NandiBid</v>
      </c>
      <c r="C1768" s="7" t="str">
        <f>rawTransactionSheet!C1768</f>
        <v>140300</v>
      </c>
      <c r="D1768" s="5" t="str">
        <f>rawTransactionSheet!D1768</f>
        <v>MARUTI SUZUKI</v>
      </c>
      <c r="E1768" s="5" t="str">
        <f>rawTransactionSheet!E1768</f>
        <v>RITZ</v>
      </c>
      <c r="F1768" s="5" t="str">
        <f>IFERROR(VLOOKUP(E1768,modelMapping,2,0),E1768)</f>
        <v>RITZ</v>
      </c>
      <c r="G1768" s="5" t="str">
        <f>rawTransactionSheet!F1768</f>
        <v>Zxi BS-IV</v>
      </c>
      <c r="H1768" s="1" t="str">
        <f t="shared" si="1"/>
        <v>Zxi</v>
      </c>
      <c r="I1768" s="5" t="str">
        <f>rawTransactionSheet!G1768</f>
        <v>2009</v>
      </c>
      <c r="J1768" s="5" t="str">
        <f>rawTransactionSheet!H1768</f>
        <v>333000</v>
      </c>
      <c r="K1768" s="5" t="str">
        <f>rawTransactionSheet!I1768</f>
        <v>40922</v>
      </c>
      <c r="L1768" s="5" t="str">
        <f>rawTransactionSheet!J1768</f>
        <v>7</v>
      </c>
      <c r="M1768" s="5" t="str">
        <f>rawTransactionSheet!K1768</f>
        <v>1</v>
      </c>
      <c r="N1768" s="5" t="str">
        <f>rawTransactionSheet!L1768</f>
        <v>BANGALORE</v>
      </c>
      <c r="O1768" s="1" t="str">
        <f t="shared" si="102"/>
        <v>140300</v>
      </c>
      <c r="P1768" s="1" t="str">
        <f>MATCH(O1768,rawBidData!$A$2:$A$146,0)</f>
        <v>#N/A</v>
      </c>
    </row>
    <row r="1769">
      <c r="A1769" s="2">
        <v>42370.0</v>
      </c>
      <c r="B1769" s="5" t="str">
        <f>rawTransactionSheet!B1769</f>
        <v>PrasoonData</v>
      </c>
      <c r="C1769" s="5" t="str">
        <f>rawTransactionSheet!C1769</f>
        <v>Prasoon478</v>
      </c>
      <c r="D1769" s="5" t="str">
        <f>rawTransactionSheet!D1769</f>
        <v>MARUTI SUZUKI</v>
      </c>
      <c r="E1769" s="5" t="str">
        <f>rawTransactionSheet!E1769</f>
        <v>Swift</v>
      </c>
      <c r="F1769" s="5" t="str">
        <f>IFERROR(VLOOKUP(E1769,modelMapping,2,0),E1769)</f>
        <v>Swift</v>
      </c>
      <c r="G1769" s="5" t="str">
        <f>rawTransactionSheet!F1769</f>
        <v>VXI</v>
      </c>
      <c r="H1769" s="1" t="str">
        <f t="shared" si="1"/>
        <v>VXI</v>
      </c>
      <c r="I1769" s="5" t="str">
        <f>rawTransactionSheet!G1769</f>
        <v>2012</v>
      </c>
      <c r="J1769" s="5" t="str">
        <f>rawTransactionSheet!H1769</f>
        <v>332832.0664</v>
      </c>
      <c r="K1769" s="5" t="str">
        <f>rawTransactionSheet!I1769</f>
        <v>130000</v>
      </c>
      <c r="L1769" s="5" t="str">
        <f>rawTransactionSheet!J1769</f>
        <v>3</v>
      </c>
      <c r="M1769" s="5" t="str">
        <f>rawTransactionSheet!K1769</f>
        <v>1</v>
      </c>
      <c r="N1769" s="5" t="str">
        <f>rawTransactionSheet!L1769</f>
        <v>BANGALORE</v>
      </c>
    </row>
    <row r="1770">
      <c r="A1770" s="2">
        <v>42370.0</v>
      </c>
      <c r="B1770" s="5" t="str">
        <f>rawTransactionSheet!B1770</f>
        <v>PrasoonData</v>
      </c>
      <c r="C1770" s="5" t="str">
        <f>rawTransactionSheet!C1770</f>
        <v>Prasoon761</v>
      </c>
      <c r="D1770" s="5" t="str">
        <f>rawTransactionSheet!D1770</f>
        <v>MARUTI SUZUKI</v>
      </c>
      <c r="E1770" s="5" t="str">
        <f>rawTransactionSheet!E1770</f>
        <v>Swift</v>
      </c>
      <c r="F1770" s="5" t="str">
        <f>IFERROR(VLOOKUP(E1770,modelMapping,2,0),E1770)</f>
        <v>Swift</v>
      </c>
      <c r="G1770" s="5" t="str">
        <f>rawTransactionSheet!F1770</f>
        <v>ZXI</v>
      </c>
      <c r="H1770" s="1" t="str">
        <f t="shared" si="1"/>
        <v>ZXI</v>
      </c>
      <c r="I1770" s="5" t="str">
        <f>rawTransactionSheet!G1770</f>
        <v>2008</v>
      </c>
      <c r="J1770" s="5" t="str">
        <f>rawTransactionSheet!H1770</f>
        <v>332819.3819</v>
      </c>
      <c r="K1770" s="5" t="str">
        <f>rawTransactionSheet!I1770</f>
        <v>80000</v>
      </c>
      <c r="L1770" s="5" t="str">
        <f>rawTransactionSheet!J1770</f>
        <v>7</v>
      </c>
      <c r="M1770" s="5" t="str">
        <f>rawTransactionSheet!K1770</f>
        <v>1</v>
      </c>
      <c r="N1770" s="5" t="str">
        <f>rawTransactionSheet!L1770</f>
        <v>BANGALORE</v>
      </c>
    </row>
    <row r="1771">
      <c r="A1771" s="2">
        <v>42370.0</v>
      </c>
      <c r="B1771" s="5" t="str">
        <f>rawTransactionSheet!B1771</f>
        <v>PrasoonData</v>
      </c>
      <c r="C1771" s="5" t="str">
        <f>rawTransactionSheet!C1771</f>
        <v>Prasoon581</v>
      </c>
      <c r="D1771" s="5" t="str">
        <f>rawTransactionSheet!D1771</f>
        <v>MARUTI SUZUKI</v>
      </c>
      <c r="E1771" s="5" t="str">
        <f>rawTransactionSheet!E1771</f>
        <v>Swift</v>
      </c>
      <c r="F1771" s="5" t="str">
        <f>IFERROR(VLOOKUP(E1771,modelMapping,2,0),E1771)</f>
        <v>Swift</v>
      </c>
      <c r="G1771" s="5" t="str">
        <f>rawTransactionSheet!F1771</f>
        <v>VXI ABS</v>
      </c>
      <c r="H1771" s="1" t="str">
        <f t="shared" si="1"/>
        <v>VXI ABS</v>
      </c>
      <c r="I1771" s="5" t="str">
        <f>rawTransactionSheet!G1771</f>
        <v>2008</v>
      </c>
      <c r="J1771" s="5" t="str">
        <f>rawTransactionSheet!H1771</f>
        <v>332770.9168</v>
      </c>
      <c r="K1771" s="5" t="str">
        <f>rawTransactionSheet!I1771</f>
        <v>40000</v>
      </c>
      <c r="L1771" s="5" t="str">
        <f>rawTransactionSheet!J1771</f>
        <v>7</v>
      </c>
      <c r="M1771" s="5" t="str">
        <f>rawTransactionSheet!K1771</f>
        <v>1</v>
      </c>
      <c r="N1771" s="5" t="str">
        <f>rawTransactionSheet!L1771</f>
        <v>BANGALORE</v>
      </c>
    </row>
    <row r="1772">
      <c r="A1772" s="2">
        <v>42370.0</v>
      </c>
      <c r="B1772" s="5" t="str">
        <f>rawTransactionSheet!B1772</f>
        <v>KALYANI MOTORS PVT LTD</v>
      </c>
      <c r="C1772" s="5" t="str">
        <f>rawTransactionSheet!C1772</f>
        <v>KA04MJ9524</v>
      </c>
      <c r="D1772" s="5" t="str">
        <f>rawTransactionSheet!D1772</f>
        <v>MARUTI SUZUKI</v>
      </c>
      <c r="E1772" s="5" t="str">
        <f>rawTransactionSheet!E1772</f>
        <v>Ritz</v>
      </c>
      <c r="F1772" s="5" t="str">
        <f>IFERROR(VLOOKUP(E1772,modelMapping,2,0),E1772)</f>
        <v>Ritz</v>
      </c>
      <c r="G1772" s="5" t="str">
        <f>rawTransactionSheet!F1772</f>
        <v>VDI</v>
      </c>
      <c r="H1772" s="1" t="str">
        <f t="shared" si="1"/>
        <v>VDI</v>
      </c>
      <c r="I1772" s="5" t="str">
        <f>rawTransactionSheet!G1772</f>
        <v>2011</v>
      </c>
      <c r="J1772" s="5" t="str">
        <f>rawTransactionSheet!H1772</f>
        <v>332600</v>
      </c>
      <c r="K1772" s="5" t="str">
        <f>rawTransactionSheet!I1772</f>
        <v>70441</v>
      </c>
      <c r="L1772" s="5" t="str">
        <f>rawTransactionSheet!J1772</f>
        <v>4</v>
      </c>
      <c r="M1772" s="5" t="str">
        <f>rawTransactionSheet!K1772</f>
        <v>2</v>
      </c>
      <c r="N1772" s="5" t="str">
        <f>rawTransactionSheet!L1772</f>
        <v>BANGALORE</v>
      </c>
    </row>
    <row r="1773">
      <c r="A1773" s="2">
        <v>42370.0</v>
      </c>
      <c r="B1773" s="5" t="str">
        <f>rawTransactionSheet!B1773</f>
        <v>PrasoonData</v>
      </c>
      <c r="C1773" s="5" t="str">
        <f>rawTransactionSheet!C1773</f>
        <v>Prasoon655</v>
      </c>
      <c r="D1773" s="5" t="str">
        <f>rawTransactionSheet!D1773</f>
        <v>MARUTI SUZUKI</v>
      </c>
      <c r="E1773" s="5" t="str">
        <f>rawTransactionSheet!E1773</f>
        <v>Swift</v>
      </c>
      <c r="F1773" s="5" t="str">
        <f>IFERROR(VLOOKUP(E1773,modelMapping,2,0),E1773)</f>
        <v>Swift</v>
      </c>
      <c r="G1773" s="5" t="str">
        <f>rawTransactionSheet!F1773</f>
        <v>VXI ABS</v>
      </c>
      <c r="H1773" s="1" t="str">
        <f t="shared" si="1"/>
        <v>VXI ABS</v>
      </c>
      <c r="I1773" s="5" t="str">
        <f>rawTransactionSheet!G1773</f>
        <v>2012</v>
      </c>
      <c r="J1773" s="5" t="str">
        <f>rawTransactionSheet!H1773</f>
        <v>332532.5176</v>
      </c>
      <c r="K1773" s="5" t="str">
        <f>rawTransactionSheet!I1773</f>
        <v>140000</v>
      </c>
      <c r="L1773" s="5" t="str">
        <f>rawTransactionSheet!J1773</f>
        <v>3</v>
      </c>
      <c r="M1773" s="5" t="str">
        <f>rawTransactionSheet!K1773</f>
        <v>1</v>
      </c>
      <c r="N1773" s="5" t="str">
        <f>rawTransactionSheet!L1773</f>
        <v>BANGALORE</v>
      </c>
    </row>
    <row r="1774">
      <c r="A1774" s="2">
        <v>42370.0</v>
      </c>
      <c r="B1774" s="5" t="str">
        <f>rawTransactionSheet!B1774</f>
        <v>Pratham</v>
      </c>
      <c r="C1774" s="5" t="str">
        <f>rawTransactionSheet!C1774</f>
        <v>255</v>
      </c>
      <c r="D1774" s="5" t="str">
        <f>rawTransactionSheet!D1774</f>
        <v>HYUNDAI</v>
      </c>
      <c r="E1774" s="5" t="str">
        <f>rawTransactionSheet!E1774</f>
        <v>i10</v>
      </c>
      <c r="F1774" s="5" t="str">
        <f>IFERROR(VLOOKUP(E1774,modelMapping,2,0),E1774)</f>
        <v>i10</v>
      </c>
      <c r="G1774" s="5" t="str">
        <f>rawTransactionSheet!F1774</f>
        <v>Asta 1.2</v>
      </c>
      <c r="H1774" s="1" t="str">
        <f t="shared" si="1"/>
        <v>Asta 1.2</v>
      </c>
      <c r="I1774" s="5" t="str">
        <f>rawTransactionSheet!G1774</f>
        <v>2010</v>
      </c>
      <c r="J1774" s="5" t="str">
        <f>rawTransactionSheet!H1774</f>
        <v>332500</v>
      </c>
      <c r="K1774" s="5" t="str">
        <f>rawTransactionSheet!I1774</f>
        <v>39249.82889</v>
      </c>
      <c r="L1774" s="5" t="str">
        <f>rawTransactionSheet!J1774</f>
        <v>4.906228611</v>
      </c>
      <c r="M1774" s="5" t="str">
        <f>rawTransactionSheet!K1774</f>
        <v>1</v>
      </c>
      <c r="N1774" s="5" t="str">
        <f>rawTransactionSheet!L1774</f>
        <v>BANGALORE</v>
      </c>
    </row>
    <row r="1775">
      <c r="A1775" s="2">
        <v>42370.0</v>
      </c>
      <c r="B1775" s="5" t="str">
        <f>rawTransactionSheet!B1775</f>
        <v>PrasoonData</v>
      </c>
      <c r="C1775" s="5" t="str">
        <f>rawTransactionSheet!C1775</f>
        <v>Prasoon279</v>
      </c>
      <c r="D1775" s="5" t="str">
        <f>rawTransactionSheet!D1775</f>
        <v>MARUTI SUZUKI</v>
      </c>
      <c r="E1775" s="5" t="str">
        <f>rawTransactionSheet!E1775</f>
        <v>Swift</v>
      </c>
      <c r="F1775" s="5" t="str">
        <f>IFERROR(VLOOKUP(E1775,modelMapping,2,0),E1775)</f>
        <v>Swift</v>
      </c>
      <c r="G1775" s="5" t="str">
        <f>rawTransactionSheet!F1775</f>
        <v>LXI</v>
      </c>
      <c r="H1775" s="1" t="str">
        <f t="shared" si="1"/>
        <v>LXI</v>
      </c>
      <c r="I1775" s="5" t="str">
        <f>rawTransactionSheet!G1775</f>
        <v>2011</v>
      </c>
      <c r="J1775" s="5" t="str">
        <f>rawTransactionSheet!H1775</f>
        <v>332052.5376</v>
      </c>
      <c r="K1775" s="5" t="str">
        <f>rawTransactionSheet!I1775</f>
        <v>60000</v>
      </c>
      <c r="L1775" s="5" t="str">
        <f>rawTransactionSheet!J1775</f>
        <v>4</v>
      </c>
      <c r="M1775" s="5" t="str">
        <f>rawTransactionSheet!K1775</f>
        <v>1</v>
      </c>
      <c r="N1775" s="5" t="str">
        <f>rawTransactionSheet!L1775</f>
        <v>BANGALORE</v>
      </c>
    </row>
    <row r="1776">
      <c r="A1776" s="2">
        <v>42370.0</v>
      </c>
      <c r="B1776" s="5" t="str">
        <f>rawTransactionSheet!B1776</f>
        <v>PrasoonData</v>
      </c>
      <c r="C1776" s="5" t="str">
        <f>rawTransactionSheet!C1776</f>
        <v>Prasoon423</v>
      </c>
      <c r="D1776" s="5" t="str">
        <f>rawTransactionSheet!D1776</f>
        <v>MARUTI SUZUKI</v>
      </c>
      <c r="E1776" s="5" t="str">
        <f>rawTransactionSheet!E1776</f>
        <v>Swift</v>
      </c>
      <c r="F1776" s="5" t="str">
        <f>IFERROR(VLOOKUP(E1776,modelMapping,2,0),E1776)</f>
        <v>Swift</v>
      </c>
      <c r="G1776" s="5" t="str">
        <f>rawTransactionSheet!F1776</f>
        <v>VXI</v>
      </c>
      <c r="H1776" s="1" t="str">
        <f t="shared" si="1"/>
        <v>VXI</v>
      </c>
      <c r="I1776" s="5" t="str">
        <f>rawTransactionSheet!G1776</f>
        <v>2009</v>
      </c>
      <c r="J1776" s="5" t="str">
        <f>rawTransactionSheet!H1776</f>
        <v>331683.5903</v>
      </c>
      <c r="K1776" s="5" t="str">
        <f>rawTransactionSheet!I1776</f>
        <v>60000</v>
      </c>
      <c r="L1776" s="5" t="str">
        <f>rawTransactionSheet!J1776</f>
        <v>6</v>
      </c>
      <c r="M1776" s="5" t="str">
        <f>rawTransactionSheet!K1776</f>
        <v>1</v>
      </c>
      <c r="N1776" s="5" t="str">
        <f>rawTransactionSheet!L1776</f>
        <v>BANGALORE</v>
      </c>
    </row>
    <row r="1777">
      <c r="A1777" s="2">
        <v>42370.0</v>
      </c>
      <c r="B1777" s="5" t="str">
        <f>rawTransactionSheet!B1777</f>
        <v>PrasoonData</v>
      </c>
      <c r="C1777" s="5" t="str">
        <f>rawTransactionSheet!C1777</f>
        <v>Prasoon600</v>
      </c>
      <c r="D1777" s="5" t="str">
        <f>rawTransactionSheet!D1777</f>
        <v>MARUTI SUZUKI</v>
      </c>
      <c r="E1777" s="5" t="str">
        <f>rawTransactionSheet!E1777</f>
        <v>Swift</v>
      </c>
      <c r="F1777" s="5" t="str">
        <f>IFERROR(VLOOKUP(E1777,modelMapping,2,0),E1777)</f>
        <v>Swift</v>
      </c>
      <c r="G1777" s="5" t="str">
        <f>rawTransactionSheet!F1777</f>
        <v>VXI ABS</v>
      </c>
      <c r="H1777" s="1" t="str">
        <f t="shared" si="1"/>
        <v>VXI ABS</v>
      </c>
      <c r="I1777" s="5" t="str">
        <f>rawTransactionSheet!G1777</f>
        <v>2009</v>
      </c>
      <c r="J1777" s="5" t="str">
        <f>rawTransactionSheet!H1777</f>
        <v>331385.0751</v>
      </c>
      <c r="K1777" s="5" t="str">
        <f>rawTransactionSheet!I1777</f>
        <v>70000</v>
      </c>
      <c r="L1777" s="5" t="str">
        <f>rawTransactionSheet!J1777</f>
        <v>6</v>
      </c>
      <c r="M1777" s="5" t="str">
        <f>rawTransactionSheet!K1777</f>
        <v>1</v>
      </c>
      <c r="N1777" s="5" t="str">
        <f>rawTransactionSheet!L1777</f>
        <v>BANGALORE</v>
      </c>
    </row>
    <row r="1778">
      <c r="A1778" s="2">
        <v>42370.0</v>
      </c>
      <c r="B1778" s="5" t="str">
        <f>rawTransactionSheet!B1778</f>
        <v>PrasoonData</v>
      </c>
      <c r="C1778" s="5" t="str">
        <f>rawTransactionSheet!C1778</f>
        <v>Prasoon460</v>
      </c>
      <c r="D1778" s="5" t="str">
        <f>rawTransactionSheet!D1778</f>
        <v>MARUTI SUZUKI</v>
      </c>
      <c r="E1778" s="5" t="str">
        <f>rawTransactionSheet!E1778</f>
        <v>Swift</v>
      </c>
      <c r="F1778" s="5" t="str">
        <f>IFERROR(VLOOKUP(E1778,modelMapping,2,0),E1778)</f>
        <v>Swift</v>
      </c>
      <c r="G1778" s="5" t="str">
        <f>rawTransactionSheet!F1778</f>
        <v>VXI</v>
      </c>
      <c r="H1778" s="1" t="str">
        <f t="shared" si="1"/>
        <v>VXI</v>
      </c>
      <c r="I1778" s="5" t="str">
        <f>rawTransactionSheet!G1778</f>
        <v>2011</v>
      </c>
      <c r="J1778" s="5" t="str">
        <f>rawTransactionSheet!H1778</f>
        <v>330767.9823</v>
      </c>
      <c r="K1778" s="5" t="str">
        <f>rawTransactionSheet!I1778</f>
        <v>110000</v>
      </c>
      <c r="L1778" s="5" t="str">
        <f>rawTransactionSheet!J1778</f>
        <v>4</v>
      </c>
      <c r="M1778" s="5" t="str">
        <f>rawTransactionSheet!K1778</f>
        <v>1</v>
      </c>
      <c r="N1778" s="5" t="str">
        <f>rawTransactionSheet!L1778</f>
        <v>BANGALORE</v>
      </c>
    </row>
    <row r="1779">
      <c r="A1779" s="2">
        <v>42370.0</v>
      </c>
      <c r="B1779" s="5" t="str">
        <f>rawTransactionSheet!B1779</f>
        <v>PrasoonData</v>
      </c>
      <c r="C1779" s="5" t="str">
        <f>rawTransactionSheet!C1779</f>
        <v>Prasoon723</v>
      </c>
      <c r="D1779" s="5" t="str">
        <f>rawTransactionSheet!D1779</f>
        <v>MARUTI SUZUKI</v>
      </c>
      <c r="E1779" s="5" t="str">
        <f>rawTransactionSheet!E1779</f>
        <v>Swift</v>
      </c>
      <c r="F1779" s="5" t="str">
        <f>IFERROR(VLOOKUP(E1779,modelMapping,2,0),E1779)</f>
        <v>Swift</v>
      </c>
      <c r="G1779" s="5" t="str">
        <f>rawTransactionSheet!F1779</f>
        <v>ZXI</v>
      </c>
      <c r="H1779" s="1" t="str">
        <f t="shared" si="1"/>
        <v>ZXI</v>
      </c>
      <c r="I1779" s="5" t="str">
        <f>rawTransactionSheet!G1779</f>
        <v>2006</v>
      </c>
      <c r="J1779" s="5" t="str">
        <f>rawTransactionSheet!H1779</f>
        <v>330600</v>
      </c>
      <c r="K1779" s="5" t="str">
        <f>rawTransactionSheet!I1779</f>
        <v>20000</v>
      </c>
      <c r="L1779" s="5" t="str">
        <f>rawTransactionSheet!J1779</f>
        <v>9</v>
      </c>
      <c r="M1779" s="5" t="str">
        <f>rawTransactionSheet!K1779</f>
        <v>1</v>
      </c>
      <c r="N1779" s="5" t="str">
        <f>rawTransactionSheet!L1779</f>
        <v>BANGALORE</v>
      </c>
    </row>
    <row r="1780">
      <c r="A1780" s="2">
        <v>42370.0</v>
      </c>
      <c r="B1780" s="5" t="str">
        <f>rawTransactionSheet!B1780</f>
        <v>PrasoonData</v>
      </c>
      <c r="C1780" s="5" t="str">
        <f>rawTransactionSheet!C1780</f>
        <v>Prasoon637</v>
      </c>
      <c r="D1780" s="5" t="str">
        <f>rawTransactionSheet!D1780</f>
        <v>MARUTI SUZUKI</v>
      </c>
      <c r="E1780" s="5" t="str">
        <f>rawTransactionSheet!E1780</f>
        <v>Swift</v>
      </c>
      <c r="F1780" s="5" t="str">
        <f>IFERROR(VLOOKUP(E1780,modelMapping,2,0),E1780)</f>
        <v>Swift</v>
      </c>
      <c r="G1780" s="5" t="str">
        <f>rawTransactionSheet!F1780</f>
        <v>VXI ABS</v>
      </c>
      <c r="H1780" s="1" t="str">
        <f t="shared" si="1"/>
        <v>VXI ABS</v>
      </c>
      <c r="I1780" s="5" t="str">
        <f>rawTransactionSheet!G1780</f>
        <v>2011</v>
      </c>
      <c r="J1780" s="5" t="str">
        <f>rawTransactionSheet!H1780</f>
        <v>330470.2912</v>
      </c>
      <c r="K1780" s="5" t="str">
        <f>rawTransactionSheet!I1780</f>
        <v>120000</v>
      </c>
      <c r="L1780" s="5" t="str">
        <f>rawTransactionSheet!J1780</f>
        <v>4</v>
      </c>
      <c r="M1780" s="5" t="str">
        <f>rawTransactionSheet!K1780</f>
        <v>1</v>
      </c>
      <c r="N1780" s="5" t="str">
        <f>rawTransactionSheet!L1780</f>
        <v>BANGALORE</v>
      </c>
    </row>
    <row r="1781">
      <c r="A1781" s="2">
        <v>42370.0</v>
      </c>
      <c r="B1781" s="5" t="str">
        <f>rawTransactionSheet!B1781</f>
        <v>PrasoonData</v>
      </c>
      <c r="C1781" s="5" t="str">
        <f>rawTransactionSheet!C1781</f>
        <v>Prasoon798</v>
      </c>
      <c r="D1781" s="5" t="str">
        <f>rawTransactionSheet!D1781</f>
        <v>MARUTI SUZUKI</v>
      </c>
      <c r="E1781" s="5" t="str">
        <f>rawTransactionSheet!E1781</f>
        <v>Swift</v>
      </c>
      <c r="F1781" s="5" t="str">
        <f>IFERROR(VLOOKUP(E1781,modelMapping,2,0),E1781)</f>
        <v>Swift</v>
      </c>
      <c r="G1781" s="5" t="str">
        <f>rawTransactionSheet!F1781</f>
        <v>ZXI</v>
      </c>
      <c r="H1781" s="1" t="str">
        <f t="shared" si="1"/>
        <v>ZXI</v>
      </c>
      <c r="I1781" s="5" t="str">
        <f>rawTransactionSheet!G1781</f>
        <v>2010</v>
      </c>
      <c r="J1781" s="5" t="str">
        <f>rawTransactionSheet!H1781</f>
        <v>330152.1199</v>
      </c>
      <c r="K1781" s="5" t="str">
        <f>rawTransactionSheet!I1781</f>
        <v>130000</v>
      </c>
      <c r="L1781" s="5" t="str">
        <f>rawTransactionSheet!J1781</f>
        <v>5</v>
      </c>
      <c r="M1781" s="5" t="str">
        <f>rawTransactionSheet!K1781</f>
        <v>1</v>
      </c>
      <c r="N1781" s="5" t="str">
        <f>rawTransactionSheet!L1781</f>
        <v>BANGALORE</v>
      </c>
    </row>
    <row r="1782">
      <c r="A1782" s="2">
        <v>42370.0</v>
      </c>
      <c r="B1782" s="5" t="str">
        <f>rawTransactionSheet!B1782</f>
        <v>KALYANI MOTORS PVT LTD</v>
      </c>
      <c r="C1782" s="5" t="str">
        <f>rawTransactionSheet!C1782</f>
        <v>KA41Z3479</v>
      </c>
      <c r="D1782" s="5" t="str">
        <f>rawTransactionSheet!D1782</f>
        <v>MARUTI SUZUKI</v>
      </c>
      <c r="E1782" s="5" t="str">
        <f>rawTransactionSheet!E1782</f>
        <v>Alto K10</v>
      </c>
      <c r="F1782" s="5" t="str">
        <f>IFERROR(VLOOKUP(E1782,modelMapping,2,0),E1782)</f>
        <v>Alto K10</v>
      </c>
      <c r="G1782" s="5" t="str">
        <f>rawTransactionSheet!F1782</f>
        <v>LXI</v>
      </c>
      <c r="H1782" s="1" t="str">
        <f t="shared" si="1"/>
        <v>LXI</v>
      </c>
      <c r="I1782" s="5" t="str">
        <f>rawTransactionSheet!G1782</f>
        <v>2013</v>
      </c>
      <c r="J1782" s="5" t="str">
        <f>rawTransactionSheet!H1782</f>
        <v>330000</v>
      </c>
      <c r="K1782" s="5" t="str">
        <f>rawTransactionSheet!I1782</f>
        <v>65367</v>
      </c>
      <c r="L1782" s="5" t="str">
        <f>rawTransactionSheet!J1782</f>
        <v>2</v>
      </c>
      <c r="M1782" s="5" t="str">
        <f>rawTransactionSheet!K1782</f>
        <v>1</v>
      </c>
      <c r="N1782" s="5" t="str">
        <f>rawTransactionSheet!L1782</f>
        <v>BANGALORE</v>
      </c>
    </row>
    <row r="1783">
      <c r="A1783" s="2">
        <v>42370.0</v>
      </c>
      <c r="B1783" s="5" t="str">
        <f>rawTransactionSheet!B1783</f>
        <v>DelCalling</v>
      </c>
      <c r="C1783" s="5" t="str">
        <f>rawTransactionSheet!C1783</f>
        <v>64681</v>
      </c>
      <c r="D1783" s="5" t="str">
        <f>rawTransactionSheet!D1783</f>
        <v>MARUTI SUZUKI</v>
      </c>
      <c r="E1783" s="5" t="str">
        <f>rawTransactionSheet!E1783</f>
        <v>Alto K10</v>
      </c>
      <c r="F1783" s="5" t="str">
        <f>IFERROR(VLOOKUP(E1783,modelMapping,2,0),E1783)</f>
        <v>Alto K10</v>
      </c>
      <c r="G1783" s="5" t="str">
        <f>rawTransactionSheet!F1783</f>
        <v>VXI</v>
      </c>
      <c r="H1783" s="1" t="str">
        <f t="shared" si="1"/>
        <v>VXI</v>
      </c>
      <c r="I1783" s="5" t="str">
        <f>rawTransactionSheet!G1783</f>
        <v>2015</v>
      </c>
      <c r="J1783" s="5" t="str">
        <f>rawTransactionSheet!H1783</f>
        <v>330000</v>
      </c>
      <c r="K1783" s="5" t="str">
        <f>rawTransactionSheet!I1783</f>
        <v>16389</v>
      </c>
      <c r="L1783" s="5" t="str">
        <f>rawTransactionSheet!J1783</f>
        <v>0</v>
      </c>
      <c r="M1783" s="5" t="str">
        <f>rawTransactionSheet!K1783</f>
        <v>1</v>
      </c>
      <c r="N1783" s="5" t="str">
        <f>rawTransactionSheet!L1783</f>
        <v>BANGALORE</v>
      </c>
    </row>
    <row r="1784">
      <c r="A1784" s="2">
        <v>42370.0</v>
      </c>
      <c r="B1784" s="5" t="str">
        <f>rawTransactionSheet!B1784</f>
        <v>RNS</v>
      </c>
      <c r="C1784" s="5" t="str">
        <f>rawTransactionSheet!C1784</f>
        <v>KA04MN6422</v>
      </c>
      <c r="D1784" s="5" t="str">
        <f>rawTransactionSheet!D1784</f>
        <v>MARUTI SUZUKI</v>
      </c>
      <c r="E1784" s="5" t="str">
        <f>rawTransactionSheet!E1784</f>
        <v>Alto K10</v>
      </c>
      <c r="F1784" s="5" t="str">
        <f>IFERROR(VLOOKUP(E1784,modelMapping,2,0),E1784)</f>
        <v>Alto K10</v>
      </c>
      <c r="G1784" s="5" t="str">
        <f>rawTransactionSheet!F1784</f>
        <v>VXI</v>
      </c>
      <c r="H1784" s="1" t="str">
        <f t="shared" si="1"/>
        <v>VXI</v>
      </c>
      <c r="I1784" s="5" t="str">
        <f>rawTransactionSheet!G1784</f>
        <v>2014</v>
      </c>
      <c r="J1784" s="5" t="str">
        <f>rawTransactionSheet!H1784</f>
        <v>330000</v>
      </c>
      <c r="K1784" s="5" t="str">
        <f>rawTransactionSheet!I1784</f>
        <v>17820</v>
      </c>
      <c r="L1784" s="5" t="str">
        <f>rawTransactionSheet!J1784</f>
        <v>1.857534247</v>
      </c>
      <c r="M1784" s="5" t="str">
        <f>rawTransactionSheet!K1784</f>
        <v>2</v>
      </c>
      <c r="N1784" s="5" t="str">
        <f>rawTransactionSheet!L1784</f>
        <v>BANGALORE</v>
      </c>
    </row>
    <row r="1785">
      <c r="A1785" s="2">
        <v>42370.0</v>
      </c>
      <c r="B1785" s="5" t="str">
        <f>rawTransactionSheet!B1785</f>
        <v>DelCalling</v>
      </c>
      <c r="C1785" s="5" t="str">
        <f>rawTransactionSheet!C1785</f>
        <v>75405</v>
      </c>
      <c r="D1785" s="5" t="str">
        <f>rawTransactionSheet!D1785</f>
        <v>HYUNDAI</v>
      </c>
      <c r="E1785" s="5" t="str">
        <f>rawTransactionSheet!E1785</f>
        <v>i10</v>
      </c>
      <c r="F1785" s="5" t="str">
        <f>IFERROR(VLOOKUP(E1785,modelMapping,2,0),E1785)</f>
        <v>i10</v>
      </c>
      <c r="G1785" s="5" t="str">
        <f>rawTransactionSheet!F1785</f>
        <v>Magna 1.2</v>
      </c>
      <c r="H1785" s="1" t="str">
        <f t="shared" si="1"/>
        <v>Magna 1.2</v>
      </c>
      <c r="I1785" s="5" t="str">
        <f>rawTransactionSheet!G1785</f>
        <v>2008</v>
      </c>
      <c r="J1785" s="5" t="str">
        <f>rawTransactionSheet!H1785</f>
        <v>330000</v>
      </c>
      <c r="K1785" s="5" t="str">
        <f>rawTransactionSheet!I1785</f>
        <v>77407</v>
      </c>
      <c r="L1785" s="5" t="str">
        <f>rawTransactionSheet!J1785</f>
        <v>7</v>
      </c>
      <c r="M1785" s="5" t="str">
        <f>rawTransactionSheet!K1785</f>
        <v>2</v>
      </c>
      <c r="N1785" s="5" t="str">
        <f>rawTransactionSheet!L1785</f>
        <v>BANGALORE</v>
      </c>
    </row>
    <row r="1786">
      <c r="A1786" s="2">
        <v>42370.0</v>
      </c>
      <c r="B1786" s="5" t="str">
        <f>rawTransactionSheet!B1786</f>
        <v>DelCalling</v>
      </c>
      <c r="C1786" s="5" t="str">
        <f>rawTransactionSheet!C1786</f>
        <v>77630</v>
      </c>
      <c r="D1786" s="5" t="str">
        <f>rawTransactionSheet!D1786</f>
        <v>HYUNDAI</v>
      </c>
      <c r="E1786" s="5" t="str">
        <f>rawTransactionSheet!E1786</f>
        <v>i20</v>
      </c>
      <c r="F1786" s="5" t="str">
        <f>IFERROR(VLOOKUP(E1786,modelMapping,2,0),E1786)</f>
        <v>i20</v>
      </c>
      <c r="G1786" s="5" t="str">
        <f>rawTransactionSheet!F1786</f>
        <v>Asta (O) 1.2</v>
      </c>
      <c r="H1786" s="1" t="str">
        <f t="shared" si="1"/>
        <v>Asta (O) 1.2</v>
      </c>
      <c r="I1786" s="5" t="str">
        <f>rawTransactionSheet!G1786</f>
        <v>2010</v>
      </c>
      <c r="J1786" s="5" t="str">
        <f>rawTransactionSheet!H1786</f>
        <v>330000</v>
      </c>
      <c r="K1786" s="5" t="str">
        <f>rawTransactionSheet!I1786</f>
        <v>27524</v>
      </c>
      <c r="L1786" s="5" t="str">
        <f>rawTransactionSheet!J1786</f>
        <v>5</v>
      </c>
      <c r="M1786" s="5" t="str">
        <f>rawTransactionSheet!K1786</f>
        <v>1</v>
      </c>
      <c r="N1786" s="5" t="str">
        <f>rawTransactionSheet!L1786</f>
        <v>PUNE</v>
      </c>
    </row>
    <row r="1787">
      <c r="A1787" s="2">
        <v>42370.0</v>
      </c>
      <c r="B1787" s="5" t="str">
        <f>rawTransactionSheet!B1787</f>
        <v>RNS</v>
      </c>
      <c r="C1787" s="5" t="str">
        <f>rawTransactionSheet!C1787</f>
        <v>KA03MN2397</v>
      </c>
      <c r="D1787" s="5" t="str">
        <f>rawTransactionSheet!D1787</f>
        <v>MARUTI SUZUKI</v>
      </c>
      <c r="E1787" s="5" t="str">
        <f>rawTransactionSheet!E1787</f>
        <v>Ritz</v>
      </c>
      <c r="F1787" s="5" t="str">
        <f>IFERROR(VLOOKUP(E1787,modelMapping,2,0),E1787)</f>
        <v>Ritz</v>
      </c>
      <c r="G1787" s="5" t="str">
        <f>rawTransactionSheet!F1787</f>
        <v>LDi</v>
      </c>
      <c r="H1787" s="1" t="str">
        <f t="shared" si="1"/>
        <v>LDi</v>
      </c>
      <c r="I1787" s="5" t="str">
        <f>rawTransactionSheet!G1787</f>
        <v>2010</v>
      </c>
      <c r="J1787" s="5" t="str">
        <f>rawTransactionSheet!H1787</f>
        <v>330000</v>
      </c>
      <c r="K1787" s="5" t="str">
        <f>rawTransactionSheet!I1787</f>
        <v>84391</v>
      </c>
      <c r="L1787" s="5" t="str">
        <f>rawTransactionSheet!J1787</f>
        <v>5.945205479</v>
      </c>
      <c r="M1787" s="5" t="str">
        <f>rawTransactionSheet!K1787</f>
        <v>2</v>
      </c>
      <c r="N1787" s="5" t="str">
        <f>rawTransactionSheet!L1787</f>
        <v>BANGALORE</v>
      </c>
    </row>
    <row r="1788">
      <c r="A1788" s="2">
        <v>42370.0</v>
      </c>
      <c r="B1788" s="5" t="str">
        <f>rawTransactionSheet!B1788</f>
        <v>RNS</v>
      </c>
      <c r="C1788" s="5" t="str">
        <f>rawTransactionSheet!C1788</f>
        <v>KA02ME8681</v>
      </c>
      <c r="D1788" s="5" t="str">
        <f>rawTransactionSheet!D1788</f>
        <v>MARUTI SUZUKI</v>
      </c>
      <c r="E1788" s="5" t="str">
        <f>rawTransactionSheet!E1788</f>
        <v>Ritz</v>
      </c>
      <c r="F1788" s="5" t="str">
        <f>IFERROR(VLOOKUP(E1788,modelMapping,2,0),E1788)</f>
        <v>Ritz</v>
      </c>
      <c r="G1788" s="5" t="str">
        <f>rawTransactionSheet!F1788</f>
        <v>LXI</v>
      </c>
      <c r="H1788" s="1" t="str">
        <f t="shared" si="1"/>
        <v>LXI</v>
      </c>
      <c r="I1788" s="5" t="str">
        <f>rawTransactionSheet!G1788</f>
        <v>2010</v>
      </c>
      <c r="J1788" s="5" t="str">
        <f>rawTransactionSheet!H1788</f>
        <v>330000</v>
      </c>
      <c r="K1788" s="5" t="str">
        <f>rawTransactionSheet!I1788</f>
        <v>41141</v>
      </c>
      <c r="L1788" s="5" t="str">
        <f>rawTransactionSheet!J1788</f>
        <v>5.77260274</v>
      </c>
      <c r="M1788" s="5" t="str">
        <f>rawTransactionSheet!K1788</f>
        <v>2</v>
      </c>
      <c r="N1788" s="5" t="str">
        <f>rawTransactionSheet!L1788</f>
        <v>BANGALORE</v>
      </c>
    </row>
    <row r="1789">
      <c r="A1789" s="2">
        <v>42370.0</v>
      </c>
      <c r="B1789" s="5" t="str">
        <f>rawTransactionSheet!B1789</f>
        <v>RNS</v>
      </c>
      <c r="C1789" s="5" t="str">
        <f>rawTransactionSheet!C1789</f>
        <v>KA41N4943</v>
      </c>
      <c r="D1789" s="5" t="str">
        <f>rawTransactionSheet!D1789</f>
        <v>MARUTI SUZUKI</v>
      </c>
      <c r="E1789" s="5" t="str">
        <f>rawTransactionSheet!E1789</f>
        <v>Ritz</v>
      </c>
      <c r="F1789" s="5" t="str">
        <f>IFERROR(VLOOKUP(E1789,modelMapping,2,0),E1789)</f>
        <v>Ritz</v>
      </c>
      <c r="G1789" s="5" t="str">
        <f>rawTransactionSheet!F1789</f>
        <v>LXI</v>
      </c>
      <c r="H1789" s="1" t="str">
        <f t="shared" si="1"/>
        <v>LXI</v>
      </c>
      <c r="I1789" s="5" t="str">
        <f>rawTransactionSheet!G1789</f>
        <v>2010</v>
      </c>
      <c r="J1789" s="5" t="str">
        <f>rawTransactionSheet!H1789</f>
        <v>330000</v>
      </c>
      <c r="K1789" s="5" t="str">
        <f>rawTransactionSheet!I1789</f>
        <v>62397</v>
      </c>
      <c r="L1789" s="5" t="str">
        <f>rawTransactionSheet!J1789</f>
        <v>5.912328767</v>
      </c>
      <c r="M1789" s="5" t="str">
        <f>rawTransactionSheet!K1789</f>
        <v>2</v>
      </c>
      <c r="N1789" s="5" t="str">
        <f>rawTransactionSheet!L1789</f>
        <v>BANGALORE</v>
      </c>
    </row>
    <row r="1790">
      <c r="A1790" s="2">
        <v>42370.0</v>
      </c>
      <c r="B1790" s="5" t="str">
        <f>rawTransactionSheet!B1790</f>
        <v>RNS</v>
      </c>
      <c r="C1790" s="5" t="str">
        <f>rawTransactionSheet!C1790</f>
        <v>KA40M2887</v>
      </c>
      <c r="D1790" s="5" t="str">
        <f>rawTransactionSheet!D1790</f>
        <v>MARUTI SUZUKI</v>
      </c>
      <c r="E1790" s="5" t="str">
        <f>rawTransactionSheet!E1790</f>
        <v>Ritz</v>
      </c>
      <c r="F1790" s="5" t="str">
        <f>IFERROR(VLOOKUP(E1790,modelMapping,2,0),E1790)</f>
        <v>Ritz</v>
      </c>
      <c r="G1790" s="5" t="str">
        <f>rawTransactionSheet!F1790</f>
        <v>VDI</v>
      </c>
      <c r="H1790" s="1" t="str">
        <f t="shared" si="1"/>
        <v>VDI</v>
      </c>
      <c r="I1790" s="5" t="str">
        <f>rawTransactionSheet!G1790</f>
        <v>2011</v>
      </c>
      <c r="J1790" s="5" t="str">
        <f>rawTransactionSheet!H1790</f>
        <v>330000</v>
      </c>
      <c r="K1790" s="5" t="str">
        <f>rawTransactionSheet!I1790</f>
        <v>69693</v>
      </c>
      <c r="L1790" s="5" t="str">
        <f>rawTransactionSheet!J1790</f>
        <v>3.610958904</v>
      </c>
      <c r="M1790" s="5" t="str">
        <f>rawTransactionSheet!K1790</f>
        <v>1</v>
      </c>
      <c r="N1790" s="5" t="str">
        <f>rawTransactionSheet!L1790</f>
        <v>BANGALORE</v>
      </c>
    </row>
    <row r="1791">
      <c r="A1791" s="2">
        <v>42370.0</v>
      </c>
      <c r="B1791" s="5" t="str">
        <f>rawTransactionSheet!B1791</f>
        <v>DelCalling</v>
      </c>
      <c r="C1791" s="5" t="str">
        <f>rawTransactionSheet!C1791</f>
        <v>20633</v>
      </c>
      <c r="D1791" s="5" t="str">
        <f>rawTransactionSheet!D1791</f>
        <v>MARUTI SUZUKI</v>
      </c>
      <c r="E1791" s="5" t="str">
        <f>rawTransactionSheet!E1791</f>
        <v>Swift</v>
      </c>
      <c r="F1791" s="5" t="str">
        <f>IFERROR(VLOOKUP(E1791,modelMapping,2,0),E1791)</f>
        <v>Swift</v>
      </c>
      <c r="G1791" s="5" t="str">
        <f>rawTransactionSheet!F1791</f>
        <v>VDI</v>
      </c>
      <c r="H1791" s="1" t="str">
        <f t="shared" si="1"/>
        <v>VDI</v>
      </c>
      <c r="I1791" s="5" t="str">
        <f>rawTransactionSheet!G1791</f>
        <v>2007</v>
      </c>
      <c r="J1791" s="5" t="str">
        <f>rawTransactionSheet!H1791</f>
        <v>330000</v>
      </c>
      <c r="K1791" s="5" t="str">
        <f>rawTransactionSheet!I1791</f>
        <v>36344</v>
      </c>
      <c r="L1791" s="5" t="str">
        <f>rawTransactionSheet!J1791</f>
        <v>8</v>
      </c>
      <c r="M1791" s="5" t="str">
        <f>rawTransactionSheet!K1791</f>
        <v>2</v>
      </c>
      <c r="N1791" s="5" t="str">
        <f>rawTransactionSheet!L1791</f>
        <v>BANGALORE</v>
      </c>
    </row>
    <row r="1792">
      <c r="A1792" s="2">
        <v>42370.0</v>
      </c>
      <c r="B1792" s="5" t="str">
        <f>rawTransactionSheet!B1792</f>
        <v>RNS</v>
      </c>
      <c r="C1792" s="5" t="str">
        <f>rawTransactionSheet!C1792</f>
        <v>KA04MD6632</v>
      </c>
      <c r="D1792" s="5" t="str">
        <f>rawTransactionSheet!D1792</f>
        <v>MARUTI SUZUKI</v>
      </c>
      <c r="E1792" s="5" t="str">
        <f>rawTransactionSheet!E1792</f>
        <v>Swift</v>
      </c>
      <c r="F1792" s="5" t="str">
        <f>IFERROR(VLOOKUP(E1792,modelMapping,2,0),E1792)</f>
        <v>Swift</v>
      </c>
      <c r="G1792" s="5" t="str">
        <f>rawTransactionSheet!F1792</f>
        <v>VDI</v>
      </c>
      <c r="H1792" s="1" t="str">
        <f t="shared" si="1"/>
        <v>VDI</v>
      </c>
      <c r="I1792" s="5" t="str">
        <f>rawTransactionSheet!G1792</f>
        <v>2007</v>
      </c>
      <c r="J1792" s="5" t="str">
        <f>rawTransactionSheet!H1792</f>
        <v>330000</v>
      </c>
      <c r="K1792" s="5" t="str">
        <f>rawTransactionSheet!I1792</f>
        <v>77151</v>
      </c>
      <c r="L1792" s="5" t="str">
        <f>rawTransactionSheet!J1792</f>
        <v>8.553424658</v>
      </c>
      <c r="M1792" s="5" t="str">
        <f>rawTransactionSheet!K1792</f>
        <v>2</v>
      </c>
      <c r="N1792" s="5" t="str">
        <f>rawTransactionSheet!L1792</f>
        <v>BANGALORE</v>
      </c>
    </row>
    <row r="1793">
      <c r="A1793" s="2">
        <v>42370.0</v>
      </c>
      <c r="B1793" s="5" t="str">
        <f>rawTransactionSheet!B1793</f>
        <v>Pratham</v>
      </c>
      <c r="C1793" s="5" t="str">
        <f>rawTransactionSheet!C1793</f>
        <v>458</v>
      </c>
      <c r="D1793" s="5" t="str">
        <f>rawTransactionSheet!D1793</f>
        <v>MARUTI SUZUKI</v>
      </c>
      <c r="E1793" s="5" t="str">
        <f>rawTransactionSheet!E1793</f>
        <v>Swift</v>
      </c>
      <c r="F1793" s="5" t="str">
        <f>IFERROR(VLOOKUP(E1793,modelMapping,2,0),E1793)</f>
        <v>Swift</v>
      </c>
      <c r="G1793" s="5" t="str">
        <f>rawTransactionSheet!F1793</f>
        <v>VXI</v>
      </c>
      <c r="H1793" s="1" t="str">
        <f t="shared" si="1"/>
        <v>VXI</v>
      </c>
      <c r="I1793" s="5" t="str">
        <f>rawTransactionSheet!G1793</f>
        <v>2008</v>
      </c>
      <c r="J1793" s="5" t="str">
        <f>rawTransactionSheet!H1793</f>
        <v>330000</v>
      </c>
      <c r="K1793" s="5" t="str">
        <f>rawTransactionSheet!I1793</f>
        <v>55567.41958</v>
      </c>
      <c r="L1793" s="5" t="str">
        <f>rawTransactionSheet!J1793</f>
        <v>6.945927447</v>
      </c>
      <c r="M1793" s="5" t="str">
        <f>rawTransactionSheet!K1793</f>
        <v>2</v>
      </c>
      <c r="N1793" s="5" t="str">
        <f>rawTransactionSheet!L1793</f>
        <v>BANGALORE</v>
      </c>
    </row>
    <row r="1794">
      <c r="A1794" s="2">
        <v>42370.0</v>
      </c>
      <c r="B1794" s="5" t="str">
        <f>rawTransactionSheet!B1794</f>
        <v>RNS</v>
      </c>
      <c r="C1794" s="5" t="str">
        <f>rawTransactionSheet!C1794</f>
        <v>KA02MC7634</v>
      </c>
      <c r="D1794" s="5" t="str">
        <f>rawTransactionSheet!D1794</f>
        <v>MARUTI SUZUKI</v>
      </c>
      <c r="E1794" s="5" t="str">
        <f>rawTransactionSheet!E1794</f>
        <v>Swift</v>
      </c>
      <c r="F1794" s="5" t="str">
        <f>IFERROR(VLOOKUP(E1794,modelMapping,2,0),E1794)</f>
        <v>Swift</v>
      </c>
      <c r="G1794" s="5" t="str">
        <f>rawTransactionSheet!F1794</f>
        <v>VXI</v>
      </c>
      <c r="H1794" s="1" t="str">
        <f t="shared" si="1"/>
        <v>VXI</v>
      </c>
      <c r="I1794" s="5" t="str">
        <f>rawTransactionSheet!G1794</f>
        <v>2008</v>
      </c>
      <c r="J1794" s="5" t="str">
        <f>rawTransactionSheet!H1794</f>
        <v>330000</v>
      </c>
      <c r="K1794" s="5" t="str">
        <f>rawTransactionSheet!I1794</f>
        <v>64181</v>
      </c>
      <c r="L1794" s="5" t="str">
        <f>rawTransactionSheet!J1794</f>
        <v>7.468493151</v>
      </c>
      <c r="M1794" s="5" t="str">
        <f>rawTransactionSheet!K1794</f>
        <v>2</v>
      </c>
      <c r="N1794" s="5" t="str">
        <f>rawTransactionSheet!L1794</f>
        <v>BANGALORE</v>
      </c>
    </row>
    <row r="1795">
      <c r="A1795" s="2">
        <v>42370.0</v>
      </c>
      <c r="B1795" s="5" t="str">
        <f>rawTransactionSheet!B1795</f>
        <v>Hiremath</v>
      </c>
      <c r="C1795" s="5" t="str">
        <f>rawTransactionSheet!C1795</f>
        <v>Hire002</v>
      </c>
      <c r="D1795" s="5" t="str">
        <f>rawTransactionSheet!D1795</f>
        <v>MARUTI SUZUKI</v>
      </c>
      <c r="E1795" s="5" t="str">
        <f>rawTransactionSheet!E1795</f>
        <v>Wagon R</v>
      </c>
      <c r="F1795" s="5" t="str">
        <f>IFERROR(VLOOKUP(E1795,modelMapping,2,0),E1795)</f>
        <v>Wagon R</v>
      </c>
      <c r="G1795" s="5" t="str">
        <f>rawTransactionSheet!F1795</f>
        <v>VXI</v>
      </c>
      <c r="H1795" s="1" t="str">
        <f t="shared" si="1"/>
        <v>VXI</v>
      </c>
      <c r="I1795" s="5" t="str">
        <f>rawTransactionSheet!G1795</f>
        <v>2013</v>
      </c>
      <c r="J1795" s="5" t="str">
        <f>rawTransactionSheet!H1795</f>
        <v>330000</v>
      </c>
      <c r="K1795" s="5" t="str">
        <f>rawTransactionSheet!I1795</f>
        <v>25000</v>
      </c>
      <c r="L1795" s="5" t="str">
        <f>rawTransactionSheet!J1795</f>
        <v>2</v>
      </c>
      <c r="M1795" s="5" t="str">
        <f>rawTransactionSheet!K1795</f>
        <v>1</v>
      </c>
      <c r="N1795" s="5" t="str">
        <f>rawTransactionSheet!L1795</f>
        <v>BANGALORE</v>
      </c>
    </row>
    <row r="1796">
      <c r="A1796" s="2">
        <v>42370.0</v>
      </c>
      <c r="B1796" s="5" t="str">
        <f>rawTransactionSheet!B1796</f>
        <v>RNS</v>
      </c>
      <c r="C1796" s="5" t="str">
        <f>rawTransactionSheet!C1796</f>
        <v>KA45M1252</v>
      </c>
      <c r="D1796" s="5" t="str">
        <f>rawTransactionSheet!D1796</f>
        <v>MARUTI SUZUKI</v>
      </c>
      <c r="E1796" s="5" t="str">
        <f>rawTransactionSheet!E1796</f>
        <v>Wagon R</v>
      </c>
      <c r="F1796" s="5" t="str">
        <f>IFERROR(VLOOKUP(E1796,modelMapping,2,0),E1796)</f>
        <v>Wagon R</v>
      </c>
      <c r="G1796" s="5" t="str">
        <f>rawTransactionSheet!F1796</f>
        <v>VXI</v>
      </c>
      <c r="H1796" s="1" t="str">
        <f t="shared" si="1"/>
        <v>VXI</v>
      </c>
      <c r="I1796" s="5" t="str">
        <f>rawTransactionSheet!G1796</f>
        <v>2010</v>
      </c>
      <c r="J1796" s="5" t="str">
        <f>rawTransactionSheet!H1796</f>
        <v>330000</v>
      </c>
      <c r="K1796" s="5" t="str">
        <f>rawTransactionSheet!I1796</f>
        <v>54177</v>
      </c>
      <c r="L1796" s="5" t="str">
        <f>rawTransactionSheet!J1796</f>
        <v>5.575342466</v>
      </c>
      <c r="M1796" s="5" t="str">
        <f>rawTransactionSheet!K1796</f>
        <v>2</v>
      </c>
      <c r="N1796" s="5" t="str">
        <f>rawTransactionSheet!L1796</f>
        <v>BANGALORE</v>
      </c>
    </row>
    <row r="1797">
      <c r="A1797" s="2">
        <v>42370.0</v>
      </c>
      <c r="B1797" s="5" t="str">
        <f>rawTransactionSheet!B1797</f>
        <v>DelCalling</v>
      </c>
      <c r="C1797" s="5" t="str">
        <f>rawTransactionSheet!C1797</f>
        <v>122723</v>
      </c>
      <c r="D1797" s="5" t="str">
        <f>rawTransactionSheet!D1797</f>
        <v>MARUTI SUZUKI</v>
      </c>
      <c r="E1797" s="5" t="str">
        <f>rawTransactionSheet!E1797</f>
        <v>SWIFT</v>
      </c>
      <c r="F1797" s="5" t="str">
        <f>IFERROR(VLOOKUP(E1797,modelMapping,2,0),E1797)</f>
        <v>SWIFT</v>
      </c>
      <c r="G1797" s="5" t="str">
        <f>rawTransactionSheet!F1797</f>
        <v>VXi</v>
      </c>
      <c r="H1797" s="1" t="str">
        <f t="shared" si="1"/>
        <v>VXi</v>
      </c>
      <c r="I1797" s="5" t="str">
        <f>rawTransactionSheet!G1797</f>
        <v>2009</v>
      </c>
      <c r="J1797" s="5" t="str">
        <f>rawTransactionSheet!H1797</f>
        <v>330000</v>
      </c>
      <c r="K1797" s="5" t="str">
        <f>rawTransactionSheet!I1797</f>
        <v>63061</v>
      </c>
      <c r="L1797" s="5" t="str">
        <f>rawTransactionSheet!J1797</f>
        <v>7</v>
      </c>
      <c r="M1797" s="5" t="str">
        <f>rawTransactionSheet!K1797</f>
        <v>1</v>
      </c>
      <c r="N1797" s="5" t="str">
        <f>rawTransactionSheet!L1797</f>
        <v>BANGALORE</v>
      </c>
    </row>
    <row r="1798">
      <c r="A1798" s="2">
        <v>42370.0</v>
      </c>
      <c r="B1798" s="5" t="str">
        <f>rawTransactionSheet!B1798</f>
        <v>DelCalling</v>
      </c>
      <c r="C1798" s="5" t="str">
        <f>rawTransactionSheet!C1798</f>
        <v>139164</v>
      </c>
      <c r="D1798" s="5" t="str">
        <f>rawTransactionSheet!D1798</f>
        <v>HYUNDAI</v>
      </c>
      <c r="E1798" s="5" t="str">
        <f>rawTransactionSheet!E1798</f>
        <v>I10</v>
      </c>
      <c r="F1798" s="5" t="str">
        <f>IFERROR(VLOOKUP(E1798,modelMapping,2,0),E1798)</f>
        <v>I10</v>
      </c>
      <c r="G1798" s="5" t="str">
        <f>rawTransactionSheet!F1798</f>
        <v>Sportz 1.2</v>
      </c>
      <c r="H1798" s="1" t="str">
        <f t="shared" si="1"/>
        <v>Sportz 1.2</v>
      </c>
      <c r="I1798" s="5" t="str">
        <f>rawTransactionSheet!G1798</f>
        <v>2010</v>
      </c>
      <c r="J1798" s="5" t="str">
        <f>rawTransactionSheet!H1798</f>
        <v>330000</v>
      </c>
      <c r="K1798" s="5" t="str">
        <f>rawTransactionSheet!I1798</f>
        <v>27828</v>
      </c>
      <c r="L1798" s="5" t="str">
        <f>rawTransactionSheet!J1798</f>
        <v>6</v>
      </c>
      <c r="M1798" s="5" t="str">
        <f>rawTransactionSheet!K1798</f>
        <v>1</v>
      </c>
      <c r="N1798" s="5" t="str">
        <f>rawTransactionSheet!L1798</f>
        <v>BANGALORE</v>
      </c>
    </row>
    <row r="1799">
      <c r="A1799" s="2">
        <v>42370.0</v>
      </c>
      <c r="B1799" s="5" t="str">
        <f>rawTransactionSheet!B1799</f>
        <v>DelCalling</v>
      </c>
      <c r="C1799" s="5" t="str">
        <f>rawTransactionSheet!C1799</f>
        <v>117100</v>
      </c>
      <c r="D1799" s="5" t="str">
        <f>rawTransactionSheet!D1799</f>
        <v>FORD</v>
      </c>
      <c r="E1799" s="5" t="str">
        <f>rawTransactionSheet!E1799</f>
        <v>FIGO</v>
      </c>
      <c r="F1799" s="5" t="str">
        <f>IFERROR(VLOOKUP(E1799,modelMapping,2,0),E1799)</f>
        <v>FIGO</v>
      </c>
      <c r="G1799" s="5" t="str">
        <f>rawTransactionSheet!F1799</f>
        <v>Duratorq Diesel EXI 1.4</v>
      </c>
      <c r="H1799" s="1" t="str">
        <f t="shared" si="1"/>
        <v>Duratorq Diesel EXI 1.4</v>
      </c>
      <c r="I1799" s="5" t="str">
        <f>rawTransactionSheet!G1799</f>
        <v>2011</v>
      </c>
      <c r="J1799" s="5" t="str">
        <f>rawTransactionSheet!H1799</f>
        <v>330000</v>
      </c>
      <c r="K1799" s="5" t="str">
        <f>rawTransactionSheet!I1799</f>
        <v>63138</v>
      </c>
      <c r="L1799" s="5" t="str">
        <f>rawTransactionSheet!J1799</f>
        <v>5</v>
      </c>
      <c r="M1799" s="5" t="str">
        <f>rawTransactionSheet!K1799</f>
        <v>2</v>
      </c>
      <c r="N1799" s="5" t="str">
        <f>rawTransactionSheet!L1799</f>
        <v>BANGALORE</v>
      </c>
    </row>
    <row r="1800">
      <c r="A1800" s="2">
        <v>42370.0</v>
      </c>
      <c r="B1800" s="5" t="str">
        <f>rawTransactionSheet!B1800</f>
        <v>DelCalling</v>
      </c>
      <c r="C1800" s="5" t="str">
        <f>rawTransactionSheet!C1800</f>
        <v>126542</v>
      </c>
      <c r="D1800" s="5" t="str">
        <f>rawTransactionSheet!D1800</f>
        <v>CHEVROLET</v>
      </c>
      <c r="E1800" s="5" t="str">
        <f>rawTransactionSheet!E1800</f>
        <v>BEAT</v>
      </c>
      <c r="F1800" s="5" t="str">
        <f>IFERROR(VLOOKUP(E1800,modelMapping,2,0),E1800)</f>
        <v>BEAT</v>
      </c>
      <c r="G1800" s="5" t="str">
        <f>rawTransactionSheet!F1800</f>
        <v>LS Diesel</v>
      </c>
      <c r="H1800" s="1" t="str">
        <f t="shared" si="1"/>
        <v>LS Diesel</v>
      </c>
      <c r="I1800" s="5" t="str">
        <f>rawTransactionSheet!G1800</f>
        <v>2013</v>
      </c>
      <c r="J1800" s="5" t="str">
        <f>rawTransactionSheet!H1800</f>
        <v>330000</v>
      </c>
      <c r="K1800" s="5" t="str">
        <f>rawTransactionSheet!I1800</f>
        <v>34743</v>
      </c>
      <c r="L1800" s="5" t="str">
        <f>rawTransactionSheet!J1800</f>
        <v>3</v>
      </c>
      <c r="M1800" s="5" t="str">
        <f>rawTransactionSheet!K1800</f>
        <v>1</v>
      </c>
      <c r="N1800" s="5" t="str">
        <f>rawTransactionSheet!L1800</f>
        <v>BANGALORE</v>
      </c>
    </row>
    <row r="1801">
      <c r="A1801" s="2">
        <v>42370.0</v>
      </c>
      <c r="B1801" s="5" t="str">
        <f>rawTransactionSheet!B1801</f>
        <v>DelCalling</v>
      </c>
      <c r="C1801" s="5" t="str">
        <f>rawTransactionSheet!C1801</f>
        <v>136908</v>
      </c>
      <c r="D1801" s="5" t="str">
        <f>rawTransactionSheet!D1801</f>
        <v>MARUTI SUZUKI</v>
      </c>
      <c r="E1801" s="5" t="str">
        <f>rawTransactionSheet!E1801</f>
        <v>SWIFT</v>
      </c>
      <c r="F1801" s="5" t="str">
        <f>IFERROR(VLOOKUP(E1801,modelMapping,2,0),E1801)</f>
        <v>SWIFT</v>
      </c>
      <c r="G1801" s="5" t="str">
        <f>rawTransactionSheet!F1801</f>
        <v>VDi</v>
      </c>
      <c r="H1801" s="1" t="str">
        <f t="shared" si="1"/>
        <v>VDi</v>
      </c>
      <c r="I1801" s="5" t="str">
        <f>rawTransactionSheet!G1801</f>
        <v>2008</v>
      </c>
      <c r="J1801" s="5" t="str">
        <f>rawTransactionSheet!H1801</f>
        <v>330000</v>
      </c>
      <c r="K1801" s="5" t="str">
        <f>rawTransactionSheet!I1801</f>
        <v>108884</v>
      </c>
      <c r="L1801" s="5" t="str">
        <f>rawTransactionSheet!J1801</f>
        <v>8</v>
      </c>
      <c r="M1801" s="5" t="str">
        <f>rawTransactionSheet!K1801</f>
        <v>1</v>
      </c>
      <c r="N1801" s="5" t="str">
        <f>rawTransactionSheet!L1801</f>
        <v>BANGALORE</v>
      </c>
    </row>
    <row r="1802">
      <c r="A1802" s="2">
        <v>42370.0</v>
      </c>
      <c r="B1802" s="5" t="str">
        <f>rawTransactionSheet!B1802</f>
        <v>DelCalling</v>
      </c>
      <c r="C1802" s="5" t="str">
        <f>rawTransactionSheet!C1802</f>
        <v>117100</v>
      </c>
      <c r="D1802" s="5" t="str">
        <f>rawTransactionSheet!D1802</f>
        <v>FORD</v>
      </c>
      <c r="E1802" s="5" t="str">
        <f>rawTransactionSheet!E1802</f>
        <v>FIGO</v>
      </c>
      <c r="F1802" s="5" t="str">
        <f>IFERROR(VLOOKUP(E1802,modelMapping,2,0),E1802)</f>
        <v>FIGO</v>
      </c>
      <c r="G1802" s="5" t="str">
        <f>rawTransactionSheet!F1802</f>
        <v>Duratorq Diesel EXI 1.4</v>
      </c>
      <c r="H1802" s="1" t="str">
        <f t="shared" si="1"/>
        <v>Duratorq Diesel EXI 1.4</v>
      </c>
      <c r="I1802" s="5" t="str">
        <f>rawTransactionSheet!G1802</f>
        <v>2011</v>
      </c>
      <c r="J1802" s="5" t="str">
        <f>rawTransactionSheet!H1802</f>
        <v>330000</v>
      </c>
      <c r="K1802" s="5" t="str">
        <f>rawTransactionSheet!I1802</f>
        <v>63138</v>
      </c>
      <c r="L1802" s="5" t="str">
        <f>rawTransactionSheet!J1802</f>
        <v>5</v>
      </c>
      <c r="M1802" s="5" t="str">
        <f>rawTransactionSheet!K1802</f>
        <v>2</v>
      </c>
      <c r="N1802" s="5" t="str">
        <f>rawTransactionSheet!L1802</f>
        <v>BANGALORE</v>
      </c>
    </row>
    <row r="1803">
      <c r="A1803" s="2">
        <v>42370.0</v>
      </c>
      <c r="B1803" s="5" t="str">
        <f>rawTransactionSheet!B1803</f>
        <v>DelCalling</v>
      </c>
      <c r="C1803" s="5" t="str">
        <f>rawTransactionSheet!C1803</f>
        <v>126542</v>
      </c>
      <c r="D1803" s="5" t="str">
        <f>rawTransactionSheet!D1803</f>
        <v>CHEVROLET</v>
      </c>
      <c r="E1803" s="5" t="str">
        <f>rawTransactionSheet!E1803</f>
        <v>BEAT</v>
      </c>
      <c r="F1803" s="5" t="str">
        <f>IFERROR(VLOOKUP(E1803,modelMapping,2,0),E1803)</f>
        <v>BEAT</v>
      </c>
      <c r="G1803" s="5" t="str">
        <f>rawTransactionSheet!F1803</f>
        <v>LS Diesel</v>
      </c>
      <c r="H1803" s="1" t="str">
        <f t="shared" si="1"/>
        <v>LS Diesel</v>
      </c>
      <c r="I1803" s="5" t="str">
        <f>rawTransactionSheet!G1803</f>
        <v>2013</v>
      </c>
      <c r="J1803" s="5" t="str">
        <f>rawTransactionSheet!H1803</f>
        <v>330000</v>
      </c>
      <c r="K1803" s="5" t="str">
        <f>rawTransactionSheet!I1803</f>
        <v>34743</v>
      </c>
      <c r="L1803" s="5" t="str">
        <f>rawTransactionSheet!J1803</f>
        <v>3</v>
      </c>
      <c r="M1803" s="5" t="str">
        <f>rawTransactionSheet!K1803</f>
        <v>1</v>
      </c>
      <c r="N1803" s="5" t="str">
        <f>rawTransactionSheet!L1803</f>
        <v>BANGALORE</v>
      </c>
    </row>
    <row r="1804">
      <c r="A1804" s="2">
        <v>42370.0</v>
      </c>
      <c r="B1804" s="5" t="str">
        <f>rawTransactionSheet!B1804</f>
        <v>DelCalling</v>
      </c>
      <c r="C1804" s="5" t="str">
        <f>rawTransactionSheet!C1804</f>
        <v>136908</v>
      </c>
      <c r="D1804" s="5" t="str">
        <f>rawTransactionSheet!D1804</f>
        <v>MARUTI SUZUKI</v>
      </c>
      <c r="E1804" s="5" t="str">
        <f>rawTransactionSheet!E1804</f>
        <v>SWIFT</v>
      </c>
      <c r="F1804" s="5" t="str">
        <f>IFERROR(VLOOKUP(E1804,modelMapping,2,0),E1804)</f>
        <v>SWIFT</v>
      </c>
      <c r="G1804" s="5" t="str">
        <f>rawTransactionSheet!F1804</f>
        <v>VDi</v>
      </c>
      <c r="H1804" s="1" t="str">
        <f t="shared" si="1"/>
        <v>VDi</v>
      </c>
      <c r="I1804" s="5" t="str">
        <f>rawTransactionSheet!G1804</f>
        <v>2008</v>
      </c>
      <c r="J1804" s="5" t="str">
        <f>rawTransactionSheet!H1804</f>
        <v>330000</v>
      </c>
      <c r="K1804" s="5" t="str">
        <f>rawTransactionSheet!I1804</f>
        <v>108884</v>
      </c>
      <c r="L1804" s="5" t="str">
        <f>rawTransactionSheet!J1804</f>
        <v>8</v>
      </c>
      <c r="M1804" s="5" t="str">
        <f>rawTransactionSheet!K1804</f>
        <v>1</v>
      </c>
      <c r="N1804" s="5" t="str">
        <f>rawTransactionSheet!L1804</f>
        <v>BANGALORE</v>
      </c>
    </row>
    <row r="1805">
      <c r="A1805" s="2">
        <v>42370.0</v>
      </c>
      <c r="B1805" s="5" t="str">
        <f>rawTransactionSheet!B1805</f>
        <v>DelCalling</v>
      </c>
      <c r="C1805" s="5" t="str">
        <f>rawTransactionSheet!C1805</f>
        <v>98999</v>
      </c>
      <c r="D1805" s="5" t="str">
        <f>rawTransactionSheet!D1805</f>
        <v>HYUNDAI</v>
      </c>
      <c r="E1805" s="5" t="str">
        <f>rawTransactionSheet!E1805</f>
        <v>I20</v>
      </c>
      <c r="F1805" s="5" t="str">
        <f>IFERROR(VLOOKUP(E1805,modelMapping,2,0),E1805)</f>
        <v>I20</v>
      </c>
      <c r="G1805" s="5" t="str">
        <f>rawTransactionSheet!F1805</f>
        <v>Magna 1.2</v>
      </c>
      <c r="H1805" s="1" t="str">
        <f t="shared" si="1"/>
        <v>Magna 1.2</v>
      </c>
      <c r="I1805" s="5" t="str">
        <f>rawTransactionSheet!G1805</f>
        <v>2009</v>
      </c>
      <c r="J1805" s="5" t="str">
        <f>rawTransactionSheet!H1805</f>
        <v>330000</v>
      </c>
      <c r="K1805" s="5" t="str">
        <f>rawTransactionSheet!I1805</f>
        <v>58726</v>
      </c>
      <c r="L1805" s="5" t="str">
        <f>rawTransactionSheet!J1805</f>
        <v>7</v>
      </c>
      <c r="M1805" s="5" t="str">
        <f>rawTransactionSheet!K1805</f>
        <v>1</v>
      </c>
      <c r="N1805" s="5" t="str">
        <f>rawTransactionSheet!L1805</f>
        <v>BANGALORE</v>
      </c>
    </row>
    <row r="1806">
      <c r="A1806" s="2">
        <v>42370.0</v>
      </c>
      <c r="B1806" s="5" t="str">
        <f>rawTransactionSheet!B1806</f>
        <v>PrasoonData</v>
      </c>
      <c r="C1806" s="5" t="str">
        <f>rawTransactionSheet!C1806</f>
        <v>Prasoon404</v>
      </c>
      <c r="D1806" s="5" t="str">
        <f>rawTransactionSheet!D1806</f>
        <v>MARUTI SUZUKI</v>
      </c>
      <c r="E1806" s="5" t="str">
        <f>rawTransactionSheet!E1806</f>
        <v>Swift</v>
      </c>
      <c r="F1806" s="5" t="str">
        <f>IFERROR(VLOOKUP(E1806,modelMapping,2,0),E1806)</f>
        <v>Swift</v>
      </c>
      <c r="G1806" s="5" t="str">
        <f>rawTransactionSheet!F1806</f>
        <v>VXI</v>
      </c>
      <c r="H1806" s="1" t="str">
        <f t="shared" si="1"/>
        <v>VXI</v>
      </c>
      <c r="I1806" s="5" t="str">
        <f>rawTransactionSheet!G1806</f>
        <v>2008</v>
      </c>
      <c r="J1806" s="5" t="str">
        <f>rawTransactionSheet!H1806</f>
        <v>329672</v>
      </c>
      <c r="K1806" s="5" t="str">
        <f>rawTransactionSheet!I1806</f>
        <v>30000</v>
      </c>
      <c r="L1806" s="5" t="str">
        <f>rawTransactionSheet!J1806</f>
        <v>7</v>
      </c>
      <c r="M1806" s="5" t="str">
        <f>rawTransactionSheet!K1806</f>
        <v>1</v>
      </c>
      <c r="N1806" s="5" t="str">
        <f>rawTransactionSheet!L1806</f>
        <v>BANGALORE</v>
      </c>
    </row>
    <row r="1807">
      <c r="A1807" s="2">
        <v>42370.0</v>
      </c>
      <c r="B1807" s="5" t="str">
        <f>rawTransactionSheet!B1807</f>
        <v>RNS</v>
      </c>
      <c r="C1807" s="5" t="str">
        <f>rawTransactionSheet!C1807</f>
        <v>KA51MB5595</v>
      </c>
      <c r="D1807" s="5" t="str">
        <f>rawTransactionSheet!D1807</f>
        <v>MARUTI SUZUKI</v>
      </c>
      <c r="E1807" s="5" t="str">
        <f>rawTransactionSheet!E1807</f>
        <v>Wagon R</v>
      </c>
      <c r="F1807" s="5" t="str">
        <f>IFERROR(VLOOKUP(E1807,modelMapping,2,0),E1807)</f>
        <v>Wagon R</v>
      </c>
      <c r="G1807" s="5" t="str">
        <f>rawTransactionSheet!F1807</f>
        <v>VXI</v>
      </c>
      <c r="H1807" s="1" t="str">
        <f t="shared" si="1"/>
        <v>VXI</v>
      </c>
      <c r="I1807" s="5" t="str">
        <f>rawTransactionSheet!G1807</f>
        <v>2011</v>
      </c>
      <c r="J1807" s="5" t="str">
        <f>rawTransactionSheet!H1807</f>
        <v>329500</v>
      </c>
      <c r="K1807" s="5" t="str">
        <f>rawTransactionSheet!I1807</f>
        <v>31118</v>
      </c>
      <c r="L1807" s="5" t="str">
        <f>rawTransactionSheet!J1807</f>
        <v>4.679452055</v>
      </c>
      <c r="M1807" s="5" t="str">
        <f>rawTransactionSheet!K1807</f>
        <v>2</v>
      </c>
      <c r="N1807" s="5" t="str">
        <f>rawTransactionSheet!L1807</f>
        <v>BANGALORE</v>
      </c>
    </row>
    <row r="1808">
      <c r="A1808" s="2">
        <v>42370.0</v>
      </c>
      <c r="B1808" s="5" t="str">
        <f>rawTransactionSheet!B1808</f>
        <v>PrasoonData</v>
      </c>
      <c r="C1808" s="5" t="str">
        <f>rawTransactionSheet!C1808</f>
        <v>Prasoon743</v>
      </c>
      <c r="D1808" s="5" t="str">
        <f>rawTransactionSheet!D1808</f>
        <v>MARUTI SUZUKI</v>
      </c>
      <c r="E1808" s="5" t="str">
        <f>rawTransactionSheet!E1808</f>
        <v>Swift</v>
      </c>
      <c r="F1808" s="5" t="str">
        <f>IFERROR(VLOOKUP(E1808,modelMapping,2,0),E1808)</f>
        <v>Swift</v>
      </c>
      <c r="G1808" s="5" t="str">
        <f>rawTransactionSheet!F1808</f>
        <v>ZXI</v>
      </c>
      <c r="H1808" s="1" t="str">
        <f t="shared" si="1"/>
        <v>ZXI</v>
      </c>
      <c r="I1808" s="5" t="str">
        <f>rawTransactionSheet!G1808</f>
        <v>2007</v>
      </c>
      <c r="J1808" s="5" t="str">
        <f>rawTransactionSheet!H1808</f>
        <v>329329.7068</v>
      </c>
      <c r="K1808" s="5" t="str">
        <f>rawTransactionSheet!I1808</f>
        <v>60000</v>
      </c>
      <c r="L1808" s="5" t="str">
        <f>rawTransactionSheet!J1808</f>
        <v>8</v>
      </c>
      <c r="M1808" s="5" t="str">
        <f>rawTransactionSheet!K1808</f>
        <v>1</v>
      </c>
      <c r="N1808" s="5" t="str">
        <f>rawTransactionSheet!L1808</f>
        <v>BANGALORE</v>
      </c>
    </row>
    <row r="1809">
      <c r="A1809" s="2">
        <v>42370.0</v>
      </c>
      <c r="B1809" s="5" t="str">
        <f>rawTransactionSheet!B1809</f>
        <v>PrasoonData</v>
      </c>
      <c r="C1809" s="5" t="str">
        <f>rawTransactionSheet!C1809</f>
        <v>Prasoon562</v>
      </c>
      <c r="D1809" s="5" t="str">
        <f>rawTransactionSheet!D1809</f>
        <v>MARUTI SUZUKI</v>
      </c>
      <c r="E1809" s="5" t="str">
        <f>rawTransactionSheet!E1809</f>
        <v>Swift</v>
      </c>
      <c r="F1809" s="5" t="str">
        <f>IFERROR(VLOOKUP(E1809,modelMapping,2,0),E1809)</f>
        <v>Swift</v>
      </c>
      <c r="G1809" s="5" t="str">
        <f>rawTransactionSheet!F1809</f>
        <v>VXI ABS</v>
      </c>
      <c r="H1809" s="1" t="str">
        <f t="shared" si="1"/>
        <v>VXI ABS</v>
      </c>
      <c r="I1809" s="5" t="str">
        <f>rawTransactionSheet!G1809</f>
        <v>2007</v>
      </c>
      <c r="J1809" s="5" t="str">
        <f>rawTransactionSheet!H1809</f>
        <v>329047.92</v>
      </c>
      <c r="K1809" s="5" t="str">
        <f>rawTransactionSheet!I1809</f>
        <v>10000</v>
      </c>
      <c r="L1809" s="5" t="str">
        <f>rawTransactionSheet!J1809</f>
        <v>8</v>
      </c>
      <c r="M1809" s="5" t="str">
        <f>rawTransactionSheet!K1809</f>
        <v>1</v>
      </c>
      <c r="N1809" s="5" t="str">
        <f>rawTransactionSheet!L1809</f>
        <v>BANGALORE</v>
      </c>
    </row>
    <row r="1810">
      <c r="A1810" s="2">
        <v>42370.0</v>
      </c>
      <c r="B1810" s="5" t="str">
        <f>rawTransactionSheet!B1810</f>
        <v>RNS</v>
      </c>
      <c r="C1810" s="5" t="str">
        <f>rawTransactionSheet!C1810</f>
        <v>KA02ME1917</v>
      </c>
      <c r="D1810" s="5" t="str">
        <f>rawTransactionSheet!D1810</f>
        <v>MARUTI SUZUKI</v>
      </c>
      <c r="E1810" s="5" t="str">
        <f>rawTransactionSheet!E1810</f>
        <v>Swift</v>
      </c>
      <c r="F1810" s="5" t="str">
        <f>IFERROR(VLOOKUP(E1810,modelMapping,2,0),E1810)</f>
        <v>Swift</v>
      </c>
      <c r="G1810" s="5" t="str">
        <f>rawTransactionSheet!F1810</f>
        <v>VDI</v>
      </c>
      <c r="H1810" s="1" t="str">
        <f t="shared" si="1"/>
        <v>VDI</v>
      </c>
      <c r="I1810" s="5" t="str">
        <f>rawTransactionSheet!G1810</f>
        <v>2010</v>
      </c>
      <c r="J1810" s="5" t="str">
        <f>rawTransactionSheet!H1810</f>
        <v>329000</v>
      </c>
      <c r="K1810" s="5" t="str">
        <f>rawTransactionSheet!I1810</f>
        <v>140889</v>
      </c>
      <c r="L1810" s="5" t="str">
        <f>rawTransactionSheet!J1810</f>
        <v>5.542465753</v>
      </c>
      <c r="M1810" s="5" t="str">
        <f>rawTransactionSheet!K1810</f>
        <v>2</v>
      </c>
      <c r="N1810" s="5" t="str">
        <f>rawTransactionSheet!L1810</f>
        <v>BANGALORE</v>
      </c>
    </row>
    <row r="1811">
      <c r="A1811" s="2">
        <v>42370.0</v>
      </c>
      <c r="B1811" s="5" t="str">
        <f>rawTransactionSheet!B1811</f>
        <v>PrasoonData</v>
      </c>
      <c r="C1811" s="5" t="str">
        <f>rawTransactionSheet!C1811</f>
        <v>Prasoon351</v>
      </c>
      <c r="D1811" s="5" t="str">
        <f>rawTransactionSheet!D1811</f>
        <v>MARUTI SUZUKI</v>
      </c>
      <c r="E1811" s="5" t="str">
        <f>rawTransactionSheet!E1811</f>
        <v>Swift</v>
      </c>
      <c r="F1811" s="5" t="str">
        <f>IFERROR(VLOOKUP(E1811,modelMapping,2,0),E1811)</f>
        <v>Swift</v>
      </c>
      <c r="G1811" s="5" t="str">
        <f>rawTransactionSheet!F1811</f>
        <v>LXI</v>
      </c>
      <c r="H1811" s="1" t="str">
        <f t="shared" si="1"/>
        <v>LXI</v>
      </c>
      <c r="I1811" s="5" t="str">
        <f>rawTransactionSheet!G1811</f>
        <v>2015</v>
      </c>
      <c r="J1811" s="5" t="str">
        <f>rawTransactionSheet!H1811</f>
        <v>328919.4638</v>
      </c>
      <c r="K1811" s="5" t="str">
        <f>rawTransactionSheet!I1811</f>
        <v>140000</v>
      </c>
      <c r="L1811" s="5" t="str">
        <f>rawTransactionSheet!J1811</f>
        <v>0</v>
      </c>
      <c r="M1811" s="5" t="str">
        <f>rawTransactionSheet!K1811</f>
        <v>1</v>
      </c>
      <c r="N1811" s="5" t="str">
        <f>rawTransactionSheet!L1811</f>
        <v>BANGALORE</v>
      </c>
    </row>
    <row r="1812">
      <c r="A1812" s="2">
        <v>42370.0</v>
      </c>
      <c r="B1812" s="5" t="str">
        <f>rawTransactionSheet!B1812</f>
        <v>PrasoonData</v>
      </c>
      <c r="C1812" s="5" t="str">
        <f>rawTransactionSheet!C1812</f>
        <v>Prasoon074</v>
      </c>
      <c r="D1812" s="5" t="str">
        <f>rawTransactionSheet!D1812</f>
        <v>MARUTI SUZUKI</v>
      </c>
      <c r="E1812" s="5" t="str">
        <f>rawTransactionSheet!E1812</f>
        <v>Swift</v>
      </c>
      <c r="F1812" s="5" t="str">
        <f>IFERROR(VLOOKUP(E1812,modelMapping,2,0),E1812)</f>
        <v>Swift</v>
      </c>
      <c r="G1812" s="5" t="str">
        <f>rawTransactionSheet!F1812</f>
        <v>GLAM</v>
      </c>
      <c r="H1812" s="1" t="str">
        <f t="shared" si="1"/>
        <v>GLAM</v>
      </c>
      <c r="I1812" s="5" t="str">
        <f>rawTransactionSheet!G1812</f>
        <v>2009</v>
      </c>
      <c r="J1812" s="5" t="str">
        <f>rawTransactionSheet!H1812</f>
        <v>328815.0934</v>
      </c>
      <c r="K1812" s="5" t="str">
        <f>rawTransactionSheet!I1812</f>
        <v>90000</v>
      </c>
      <c r="L1812" s="5" t="str">
        <f>rawTransactionSheet!J1812</f>
        <v>6</v>
      </c>
      <c r="M1812" s="5" t="str">
        <f>rawTransactionSheet!K1812</f>
        <v>1</v>
      </c>
      <c r="N1812" s="5" t="str">
        <f>rawTransactionSheet!L1812</f>
        <v>BANGALORE</v>
      </c>
    </row>
    <row r="1813">
      <c r="A1813" s="2">
        <v>42370.0</v>
      </c>
      <c r="B1813" s="5" t="str">
        <f>rawTransactionSheet!B1813</f>
        <v>KALYANI MOTORS PVT LTD</v>
      </c>
      <c r="C1813" s="5" t="str">
        <f>rawTransactionSheet!C1813</f>
        <v>KA41N3179</v>
      </c>
      <c r="D1813" s="5" t="str">
        <f>rawTransactionSheet!D1813</f>
        <v>MARUTI SUZUKI</v>
      </c>
      <c r="E1813" s="5" t="str">
        <f>rawTransactionSheet!E1813</f>
        <v>SWIFT DZIRE</v>
      </c>
      <c r="F1813" s="5" t="str">
        <f>IFERROR(VLOOKUP(E1813,modelMapping,2,0),E1813)</f>
        <v>SWIFT DZIRE</v>
      </c>
      <c r="G1813" s="5" t="str">
        <f>rawTransactionSheet!F1813</f>
        <v>VXI</v>
      </c>
      <c r="H1813" s="1" t="str">
        <f t="shared" si="1"/>
        <v>VXI</v>
      </c>
      <c r="I1813" s="5" t="str">
        <f>rawTransactionSheet!G1813</f>
        <v>2010</v>
      </c>
      <c r="J1813" s="5" t="str">
        <f>rawTransactionSheet!H1813</f>
        <v>328560</v>
      </c>
      <c r="K1813" s="5" t="str">
        <f>rawTransactionSheet!I1813</f>
        <v>110000</v>
      </c>
      <c r="L1813" s="5" t="str">
        <f>rawTransactionSheet!J1813</f>
        <v>5</v>
      </c>
      <c r="M1813" s="5" t="str">
        <f>rawTransactionSheet!K1813</f>
        <v>1</v>
      </c>
      <c r="N1813" s="5" t="str">
        <f>rawTransactionSheet!L1813</f>
        <v>BANGALORE</v>
      </c>
    </row>
    <row r="1814">
      <c r="A1814" s="2">
        <v>42370.0</v>
      </c>
      <c r="B1814" s="5" t="str">
        <f>rawTransactionSheet!B1814</f>
        <v>PrasoonData</v>
      </c>
      <c r="C1814" s="5" t="str">
        <f>rawTransactionSheet!C1814</f>
        <v>Prasoon260</v>
      </c>
      <c r="D1814" s="5" t="str">
        <f>rawTransactionSheet!D1814</f>
        <v>MARUTI SUZUKI</v>
      </c>
      <c r="E1814" s="5" t="str">
        <f>rawTransactionSheet!E1814</f>
        <v>Swift</v>
      </c>
      <c r="F1814" s="5" t="str">
        <f>IFERROR(VLOOKUP(E1814,modelMapping,2,0),E1814)</f>
        <v>Swift</v>
      </c>
      <c r="G1814" s="5" t="str">
        <f>rawTransactionSheet!F1814</f>
        <v>LXI</v>
      </c>
      <c r="H1814" s="1" t="str">
        <f t="shared" si="1"/>
        <v>LXI</v>
      </c>
      <c r="I1814" s="5" t="str">
        <f>rawTransactionSheet!G1814</f>
        <v>2010</v>
      </c>
      <c r="J1814" s="5" t="str">
        <f>rawTransactionSheet!H1814</f>
        <v>328300</v>
      </c>
      <c r="K1814" s="5" t="str">
        <f>rawTransactionSheet!I1814</f>
        <v>30000</v>
      </c>
      <c r="L1814" s="5" t="str">
        <f>rawTransactionSheet!J1814</f>
        <v>5</v>
      </c>
      <c r="M1814" s="5" t="str">
        <f>rawTransactionSheet!K1814</f>
        <v>1</v>
      </c>
      <c r="N1814" s="5" t="str">
        <f>rawTransactionSheet!L1814</f>
        <v>BANGALORE</v>
      </c>
    </row>
    <row r="1815">
      <c r="A1815" s="2">
        <v>42370.0</v>
      </c>
      <c r="B1815" s="5" t="str">
        <f>rawTransactionSheet!B1815</f>
        <v>RNS</v>
      </c>
      <c r="C1815" s="5" t="str">
        <f>rawTransactionSheet!C1815</f>
        <v>KA53N6550</v>
      </c>
      <c r="D1815" s="5" t="str">
        <f>rawTransactionSheet!D1815</f>
        <v>MARUTI SUZUKI</v>
      </c>
      <c r="E1815" s="5" t="str">
        <f>rawTransactionSheet!E1815</f>
        <v>Ritz</v>
      </c>
      <c r="F1815" s="5" t="str">
        <f>IFERROR(VLOOKUP(E1815,modelMapping,2,0),E1815)</f>
        <v>Ritz</v>
      </c>
      <c r="G1815" s="5" t="str">
        <f>rawTransactionSheet!F1815</f>
        <v>VDI</v>
      </c>
      <c r="H1815" s="1" t="str">
        <f t="shared" si="1"/>
        <v>VDI</v>
      </c>
      <c r="I1815" s="5" t="str">
        <f>rawTransactionSheet!G1815</f>
        <v>2009</v>
      </c>
      <c r="J1815" s="5" t="str">
        <f>rawTransactionSheet!H1815</f>
        <v>328000</v>
      </c>
      <c r="K1815" s="5" t="str">
        <f>rawTransactionSheet!I1815</f>
        <v>72548</v>
      </c>
      <c r="L1815" s="5" t="str">
        <f>rawTransactionSheet!J1815</f>
        <v>6.345205479</v>
      </c>
      <c r="M1815" s="5" t="str">
        <f>rawTransactionSheet!K1815</f>
        <v>2</v>
      </c>
      <c r="N1815" s="5" t="str">
        <f>rawTransactionSheet!L1815</f>
        <v>BANGALORE</v>
      </c>
    </row>
    <row r="1816">
      <c r="A1816" s="2">
        <v>42370.0</v>
      </c>
      <c r="B1816" s="5" t="str">
        <f>rawTransactionSheet!B1816</f>
        <v>PrasoonData</v>
      </c>
      <c r="C1816" s="5" t="str">
        <f>rawTransactionSheet!C1816</f>
        <v>Prasoon334</v>
      </c>
      <c r="D1816" s="5" t="str">
        <f>rawTransactionSheet!D1816</f>
        <v>MARUTI SUZUKI</v>
      </c>
      <c r="E1816" s="5" t="str">
        <f>rawTransactionSheet!E1816</f>
        <v>Swift</v>
      </c>
      <c r="F1816" s="5" t="str">
        <f>IFERROR(VLOOKUP(E1816,modelMapping,2,0),E1816)</f>
        <v>Swift</v>
      </c>
      <c r="G1816" s="5" t="str">
        <f>rawTransactionSheet!F1816</f>
        <v>LXI</v>
      </c>
      <c r="H1816" s="1" t="str">
        <f t="shared" si="1"/>
        <v>LXI</v>
      </c>
      <c r="I1816" s="5" t="str">
        <f>rawTransactionSheet!G1816</f>
        <v>2014</v>
      </c>
      <c r="J1816" s="5" t="str">
        <f>rawTransactionSheet!H1816</f>
        <v>327913.3659</v>
      </c>
      <c r="K1816" s="5" t="str">
        <f>rawTransactionSheet!I1816</f>
        <v>130000</v>
      </c>
      <c r="L1816" s="5" t="str">
        <f>rawTransactionSheet!J1816</f>
        <v>1</v>
      </c>
      <c r="M1816" s="5" t="str">
        <f>rawTransactionSheet!K1816</f>
        <v>1</v>
      </c>
      <c r="N1816" s="5" t="str">
        <f>rawTransactionSheet!L1816</f>
        <v>BANGALORE</v>
      </c>
    </row>
    <row r="1817">
      <c r="A1817" s="2">
        <v>42370.0</v>
      </c>
      <c r="B1817" s="5" t="str">
        <f>rawTransactionSheet!B1817</f>
        <v>PrasoonData</v>
      </c>
      <c r="C1817" s="5" t="str">
        <f>rawTransactionSheet!C1817</f>
        <v>Prasoon111</v>
      </c>
      <c r="D1817" s="5" t="str">
        <f>rawTransactionSheet!D1817</f>
        <v>MARUTI SUZUKI</v>
      </c>
      <c r="E1817" s="5" t="str">
        <f>rawTransactionSheet!E1817</f>
        <v>Swift</v>
      </c>
      <c r="F1817" s="5" t="str">
        <f>IFERROR(VLOOKUP(E1817,modelMapping,2,0),E1817)</f>
        <v>Swift</v>
      </c>
      <c r="G1817" s="5" t="str">
        <f>rawTransactionSheet!F1817</f>
        <v>GLAM</v>
      </c>
      <c r="H1817" s="1" t="str">
        <f t="shared" si="1"/>
        <v>GLAM</v>
      </c>
      <c r="I1817" s="5" t="str">
        <f>rawTransactionSheet!G1817</f>
        <v>2011</v>
      </c>
      <c r="J1817" s="5" t="str">
        <f>rawTransactionSheet!H1817</f>
        <v>327907.4039</v>
      </c>
      <c r="K1817" s="5" t="str">
        <f>rawTransactionSheet!I1817</f>
        <v>140000</v>
      </c>
      <c r="L1817" s="5" t="str">
        <f>rawTransactionSheet!J1817</f>
        <v>4</v>
      </c>
      <c r="M1817" s="5" t="str">
        <f>rawTransactionSheet!K1817</f>
        <v>1</v>
      </c>
      <c r="N1817" s="5" t="str">
        <f>rawTransactionSheet!L1817</f>
        <v>BANGALORE</v>
      </c>
    </row>
    <row r="1818">
      <c r="A1818" s="2">
        <v>42370.0</v>
      </c>
      <c r="B1818" s="5" t="str">
        <f>rawTransactionSheet!B1818</f>
        <v>PrasoonData</v>
      </c>
      <c r="C1818" s="5" t="str">
        <f>rawTransactionSheet!C1818</f>
        <v>Prasoon017</v>
      </c>
      <c r="D1818" s="5" t="str">
        <f>rawTransactionSheet!D1818</f>
        <v>MARUTI SUZUKI</v>
      </c>
      <c r="E1818" s="5" t="str">
        <f>rawTransactionSheet!E1818</f>
        <v>Swift</v>
      </c>
      <c r="F1818" s="5" t="str">
        <f>IFERROR(VLOOKUP(E1818,modelMapping,2,0),E1818)</f>
        <v>Swift</v>
      </c>
      <c r="G1818" s="5" t="str">
        <f>rawTransactionSheet!F1818</f>
        <v>GLAM</v>
      </c>
      <c r="H1818" s="1" t="str">
        <f t="shared" si="1"/>
        <v>GLAM</v>
      </c>
      <c r="I1818" s="5" t="str">
        <f>rawTransactionSheet!G1818</f>
        <v>2006</v>
      </c>
      <c r="J1818" s="5" t="str">
        <f>rawTransactionSheet!H1818</f>
        <v>327726</v>
      </c>
      <c r="K1818" s="5" t="str">
        <f>rawTransactionSheet!I1818</f>
        <v>1000</v>
      </c>
      <c r="L1818" s="5" t="str">
        <f>rawTransactionSheet!J1818</f>
        <v>9</v>
      </c>
      <c r="M1818" s="5" t="str">
        <f>rawTransactionSheet!K1818</f>
        <v>1</v>
      </c>
      <c r="N1818" s="5" t="str">
        <f>rawTransactionSheet!L1818</f>
        <v>BANGALORE</v>
      </c>
    </row>
    <row r="1819">
      <c r="A1819" s="2">
        <v>42370.0</v>
      </c>
      <c r="B1819" s="5" t="str">
        <f>rawTransactionSheet!B1819</f>
        <v>RNS</v>
      </c>
      <c r="C1819" s="5" t="str">
        <f>rawTransactionSheet!C1819</f>
        <v>KA02ME8681</v>
      </c>
      <c r="D1819" s="5" t="str">
        <f>rawTransactionSheet!D1819</f>
        <v>MARUTI SUZUKI</v>
      </c>
      <c r="E1819" s="5" t="str">
        <f>rawTransactionSheet!E1819</f>
        <v>Ritz</v>
      </c>
      <c r="F1819" s="5" t="str">
        <f>IFERROR(VLOOKUP(E1819,modelMapping,2,0),E1819)</f>
        <v>Ritz</v>
      </c>
      <c r="G1819" s="5" t="str">
        <f>rawTransactionSheet!F1819</f>
        <v>LXI</v>
      </c>
      <c r="H1819" s="1" t="str">
        <f t="shared" si="1"/>
        <v>LXI</v>
      </c>
      <c r="I1819" s="5" t="str">
        <f>rawTransactionSheet!G1819</f>
        <v>2010</v>
      </c>
      <c r="J1819" s="5" t="str">
        <f>rawTransactionSheet!H1819</f>
        <v>327450</v>
      </c>
      <c r="K1819" s="5" t="str">
        <f>rawTransactionSheet!I1819</f>
        <v>41141</v>
      </c>
      <c r="L1819" s="5" t="str">
        <f>rawTransactionSheet!J1819</f>
        <v>5.77260274</v>
      </c>
      <c r="M1819" s="5" t="str">
        <f>rawTransactionSheet!K1819</f>
        <v>2</v>
      </c>
      <c r="N1819" s="5" t="str">
        <f>rawTransactionSheet!L1819</f>
        <v>BANGALORE</v>
      </c>
    </row>
    <row r="1820">
      <c r="A1820" s="2">
        <v>42370.0</v>
      </c>
      <c r="B1820" s="5" t="str">
        <f>rawTransactionSheet!B1820</f>
        <v>RNS</v>
      </c>
      <c r="C1820" s="5" t="str">
        <f>rawTransactionSheet!C1820</f>
        <v>KA50M8752</v>
      </c>
      <c r="D1820" s="5" t="str">
        <f>rawTransactionSheet!D1820</f>
        <v>MARUTI SUZUKI</v>
      </c>
      <c r="E1820" s="5" t="str">
        <f>rawTransactionSheet!E1820</f>
        <v>Ritz</v>
      </c>
      <c r="F1820" s="5" t="str">
        <f>IFERROR(VLOOKUP(E1820,modelMapping,2,0),E1820)</f>
        <v>Ritz</v>
      </c>
      <c r="G1820" s="5" t="str">
        <f>rawTransactionSheet!F1820</f>
        <v>VXI ABS</v>
      </c>
      <c r="H1820" s="1" t="str">
        <f t="shared" si="1"/>
        <v>VXI ABS</v>
      </c>
      <c r="I1820" s="5" t="str">
        <f>rawTransactionSheet!G1820</f>
        <v>2010</v>
      </c>
      <c r="J1820" s="5" t="str">
        <f>rawTransactionSheet!H1820</f>
        <v>327450</v>
      </c>
      <c r="K1820" s="5" t="str">
        <f>rawTransactionSheet!I1820</f>
        <v>79210</v>
      </c>
      <c r="L1820" s="5" t="str">
        <f>rawTransactionSheet!J1820</f>
        <v>5.726027397</v>
      </c>
      <c r="M1820" s="5" t="str">
        <f>rawTransactionSheet!K1820</f>
        <v>2</v>
      </c>
      <c r="N1820" s="5" t="str">
        <f>rawTransactionSheet!L1820</f>
        <v>BANGALORE</v>
      </c>
    </row>
    <row r="1821">
      <c r="A1821" s="2">
        <v>42370.0</v>
      </c>
      <c r="B1821" s="5" t="str">
        <f>rawTransactionSheet!B1821</f>
        <v>RNS</v>
      </c>
      <c r="C1821" s="5" t="str">
        <f>rawTransactionSheet!C1821</f>
        <v>KA05MF7339</v>
      </c>
      <c r="D1821" s="5" t="str">
        <f>rawTransactionSheet!D1821</f>
        <v>MARUTI SUZUKI</v>
      </c>
      <c r="E1821" s="5" t="str">
        <f>rawTransactionSheet!E1821</f>
        <v>Swift</v>
      </c>
      <c r="F1821" s="5" t="str">
        <f>IFERROR(VLOOKUP(E1821,modelMapping,2,0),E1821)</f>
        <v>Swift</v>
      </c>
      <c r="G1821" s="5" t="str">
        <f>rawTransactionSheet!F1821</f>
        <v>LDi</v>
      </c>
      <c r="H1821" s="1" t="str">
        <f t="shared" si="1"/>
        <v>LDi</v>
      </c>
      <c r="I1821" s="5" t="str">
        <f>rawTransactionSheet!G1821</f>
        <v>2008</v>
      </c>
      <c r="J1821" s="5" t="str">
        <f>rawTransactionSheet!H1821</f>
        <v>327450</v>
      </c>
      <c r="K1821" s="5" t="str">
        <f>rawTransactionSheet!I1821</f>
        <v>83962</v>
      </c>
      <c r="L1821" s="5" t="str">
        <f>rawTransactionSheet!J1821</f>
        <v>7.835616438</v>
      </c>
      <c r="M1821" s="5" t="str">
        <f>rawTransactionSheet!K1821</f>
        <v>2</v>
      </c>
      <c r="N1821" s="5" t="str">
        <f>rawTransactionSheet!L1821</f>
        <v>BANGALORE</v>
      </c>
    </row>
    <row r="1822">
      <c r="A1822" s="2">
        <v>42370.0</v>
      </c>
      <c r="B1822" s="5" t="str">
        <f>rawTransactionSheet!B1822</f>
        <v>RNS</v>
      </c>
      <c r="C1822" s="5" t="str">
        <f>rawTransactionSheet!C1822</f>
        <v>KA03MK5990</v>
      </c>
      <c r="D1822" s="5" t="str">
        <f>rawTransactionSheet!D1822</f>
        <v>MARUTI SUZUKI</v>
      </c>
      <c r="E1822" s="5" t="str">
        <f>rawTransactionSheet!E1822</f>
        <v>Swift</v>
      </c>
      <c r="F1822" s="5" t="str">
        <f>IFERROR(VLOOKUP(E1822,modelMapping,2,0),E1822)</f>
        <v>Swift</v>
      </c>
      <c r="G1822" s="5" t="str">
        <f>rawTransactionSheet!F1822</f>
        <v>LXI</v>
      </c>
      <c r="H1822" s="1" t="str">
        <f t="shared" si="1"/>
        <v>LXI</v>
      </c>
      <c r="I1822" s="5" t="str">
        <f>rawTransactionSheet!G1822</f>
        <v>2008</v>
      </c>
      <c r="J1822" s="5" t="str">
        <f>rawTransactionSheet!H1822</f>
        <v>327450</v>
      </c>
      <c r="K1822" s="5" t="str">
        <f>rawTransactionSheet!I1822</f>
        <v>47861</v>
      </c>
      <c r="L1822" s="5" t="str">
        <f>rawTransactionSheet!J1822</f>
        <v>7.936986301</v>
      </c>
      <c r="M1822" s="5" t="str">
        <f>rawTransactionSheet!K1822</f>
        <v>2</v>
      </c>
      <c r="N1822" s="5" t="str">
        <f>rawTransactionSheet!L1822</f>
        <v>BANGALORE</v>
      </c>
    </row>
    <row r="1823">
      <c r="A1823" s="2">
        <v>42370.0</v>
      </c>
      <c r="B1823" s="5" t="str">
        <f>rawTransactionSheet!B1823</f>
        <v>KALYANI MOTORS PVT LTD</v>
      </c>
      <c r="C1823" s="5" t="str">
        <f>rawTransactionSheet!C1823</f>
        <v>KA41M7269</v>
      </c>
      <c r="D1823" s="5" t="str">
        <f>rawTransactionSheet!D1823</f>
        <v>MARUTI SUZUKI</v>
      </c>
      <c r="E1823" s="5" t="str">
        <f>rawTransactionSheet!E1823</f>
        <v>SWIFT</v>
      </c>
      <c r="F1823" s="5" t="str">
        <f>IFERROR(VLOOKUP(E1823,modelMapping,2,0),E1823)</f>
        <v>SWIFT</v>
      </c>
      <c r="G1823" s="5" t="str">
        <f>rawTransactionSheet!F1823</f>
        <v>VXI</v>
      </c>
      <c r="H1823" s="1" t="str">
        <f t="shared" si="1"/>
        <v>VXI</v>
      </c>
      <c r="I1823" s="5" t="str">
        <f>rawTransactionSheet!G1823</f>
        <v>2008</v>
      </c>
      <c r="J1823" s="5" t="str">
        <f>rawTransactionSheet!H1823</f>
        <v>327450</v>
      </c>
      <c r="K1823" s="5" t="str">
        <f>rawTransactionSheet!I1823</f>
        <v>85082</v>
      </c>
      <c r="L1823" s="5" t="str">
        <f>rawTransactionSheet!J1823</f>
        <v>7</v>
      </c>
      <c r="M1823" s="5" t="str">
        <f>rawTransactionSheet!K1823</f>
        <v>2</v>
      </c>
      <c r="N1823" s="5" t="str">
        <f>rawTransactionSheet!L1823</f>
        <v>BANGALORE</v>
      </c>
    </row>
    <row r="1824">
      <c r="A1824" s="2">
        <v>42370.0</v>
      </c>
      <c r="B1824" s="5" t="str">
        <f>rawTransactionSheet!B1824</f>
        <v>RNS</v>
      </c>
      <c r="C1824" s="5" t="str">
        <f>rawTransactionSheet!C1824</f>
        <v>KA04ME9854</v>
      </c>
      <c r="D1824" s="5" t="str">
        <f>rawTransactionSheet!D1824</f>
        <v>MARUTI SUZUKI</v>
      </c>
      <c r="E1824" s="5" t="str">
        <f>rawTransactionSheet!E1824</f>
        <v>Swift</v>
      </c>
      <c r="F1824" s="5" t="str">
        <f>IFERROR(VLOOKUP(E1824,modelMapping,2,0),E1824)</f>
        <v>Swift</v>
      </c>
      <c r="G1824" s="5" t="str">
        <f>rawTransactionSheet!F1824</f>
        <v>VXI</v>
      </c>
      <c r="H1824" s="1" t="str">
        <f t="shared" si="1"/>
        <v>VXI</v>
      </c>
      <c r="I1824" s="5" t="str">
        <f>rawTransactionSheet!G1824</f>
        <v>2008</v>
      </c>
      <c r="J1824" s="5" t="str">
        <f>rawTransactionSheet!H1824</f>
        <v>327450</v>
      </c>
      <c r="K1824" s="5" t="str">
        <f>rawTransactionSheet!I1824</f>
        <v>75862</v>
      </c>
      <c r="L1824" s="5" t="str">
        <f>rawTransactionSheet!J1824</f>
        <v>7.687671233</v>
      </c>
      <c r="M1824" s="5" t="str">
        <f>rawTransactionSheet!K1824</f>
        <v>2</v>
      </c>
      <c r="N1824" s="5" t="str">
        <f>rawTransactionSheet!L1824</f>
        <v>BANGALORE</v>
      </c>
    </row>
    <row r="1825">
      <c r="A1825" s="2">
        <v>42370.0</v>
      </c>
      <c r="B1825" s="5" t="str">
        <f>rawTransactionSheet!B1825</f>
        <v>RNS</v>
      </c>
      <c r="C1825" s="5" t="str">
        <f>rawTransactionSheet!C1825</f>
        <v>KA51MB5595</v>
      </c>
      <c r="D1825" s="5" t="str">
        <f>rawTransactionSheet!D1825</f>
        <v>MARUTI SUZUKI</v>
      </c>
      <c r="E1825" s="5" t="str">
        <f>rawTransactionSheet!E1825</f>
        <v>Wagon R</v>
      </c>
      <c r="F1825" s="5" t="str">
        <f>IFERROR(VLOOKUP(E1825,modelMapping,2,0),E1825)</f>
        <v>Wagon R</v>
      </c>
      <c r="G1825" s="5" t="str">
        <f>rawTransactionSheet!F1825</f>
        <v>VXI</v>
      </c>
      <c r="H1825" s="1" t="str">
        <f t="shared" si="1"/>
        <v>VXI</v>
      </c>
      <c r="I1825" s="5" t="str">
        <f>rawTransactionSheet!G1825</f>
        <v>2011</v>
      </c>
      <c r="J1825" s="5" t="str">
        <f>rawTransactionSheet!H1825</f>
        <v>327450</v>
      </c>
      <c r="K1825" s="5" t="str">
        <f>rawTransactionSheet!I1825</f>
        <v>31118</v>
      </c>
      <c r="L1825" s="5" t="str">
        <f>rawTransactionSheet!J1825</f>
        <v>4.679452055</v>
      </c>
      <c r="M1825" s="5" t="str">
        <f>rawTransactionSheet!K1825</f>
        <v>2</v>
      </c>
      <c r="N1825" s="5" t="str">
        <f>rawTransactionSheet!L1825</f>
        <v>BANGALORE</v>
      </c>
    </row>
    <row r="1826">
      <c r="A1826" s="2">
        <v>42370.0</v>
      </c>
      <c r="B1826" s="5" t="str">
        <f>rawTransactionSheet!B1826</f>
        <v>RNS</v>
      </c>
      <c r="C1826" s="5" t="str">
        <f>rawTransactionSheet!C1826</f>
        <v>KA02ME9430</v>
      </c>
      <c r="D1826" s="5" t="str">
        <f>rawTransactionSheet!D1826</f>
        <v>MARUTI SUZUKI</v>
      </c>
      <c r="E1826" s="5" t="str">
        <f>rawTransactionSheet!E1826</f>
        <v>Wagon R</v>
      </c>
      <c r="F1826" s="5" t="str">
        <f>IFERROR(VLOOKUP(E1826,modelMapping,2,0),E1826)</f>
        <v>Wagon R</v>
      </c>
      <c r="G1826" s="5" t="str">
        <f>rawTransactionSheet!F1826</f>
        <v>VXI</v>
      </c>
      <c r="H1826" s="1" t="str">
        <f t="shared" si="1"/>
        <v>VXI</v>
      </c>
      <c r="I1826" s="5" t="str">
        <f>rawTransactionSheet!G1826</f>
        <v>2010</v>
      </c>
      <c r="J1826" s="5" t="str">
        <f>rawTransactionSheet!H1826</f>
        <v>327450</v>
      </c>
      <c r="K1826" s="5" t="str">
        <f>rawTransactionSheet!I1826</f>
        <v>30435</v>
      </c>
      <c r="L1826" s="5" t="str">
        <f>rawTransactionSheet!J1826</f>
        <v>5.756164384</v>
      </c>
      <c r="M1826" s="5" t="str">
        <f>rawTransactionSheet!K1826</f>
        <v>2</v>
      </c>
      <c r="N1826" s="5" t="str">
        <f>rawTransactionSheet!L1826</f>
        <v>BANGALORE</v>
      </c>
    </row>
    <row r="1827">
      <c r="A1827" s="2">
        <v>42370.0</v>
      </c>
      <c r="B1827" s="5" t="str">
        <f>rawTransactionSheet!B1827</f>
        <v>Pratham</v>
      </c>
      <c r="C1827" s="5" t="str">
        <f>rawTransactionSheet!C1827</f>
        <v>138</v>
      </c>
      <c r="D1827" s="5" t="str">
        <f>rawTransactionSheet!D1827</f>
        <v>MARUTI SUZUKI</v>
      </c>
      <c r="E1827" s="5" t="str">
        <f>rawTransactionSheet!E1827</f>
        <v>Wagon R 1.0</v>
      </c>
      <c r="F1827" s="1" t="str">
        <f>IFERROR(VLOOKUP(E1827,modelMapping,2,0),E1827)</f>
        <v>Wagon R</v>
      </c>
      <c r="G1827" s="5" t="str">
        <f>rawTransactionSheet!F1827</f>
        <v>LXI</v>
      </c>
      <c r="H1827" s="1" t="str">
        <f t="shared" si="1"/>
        <v>LXI</v>
      </c>
      <c r="I1827" s="5" t="str">
        <f>rawTransactionSheet!G1827</f>
        <v>2011</v>
      </c>
      <c r="J1827" s="5" t="str">
        <f>rawTransactionSheet!H1827</f>
        <v>327450</v>
      </c>
      <c r="K1827" s="5" t="str">
        <f>rawTransactionSheet!I1827</f>
        <v>31715.26352</v>
      </c>
      <c r="L1827" s="5" t="str">
        <f>rawTransactionSheet!J1827</f>
        <v>3.96440794</v>
      </c>
      <c r="M1827" s="5" t="str">
        <f>rawTransactionSheet!K1827</f>
        <v>1</v>
      </c>
      <c r="N1827" s="5" t="str">
        <f>rawTransactionSheet!L1827</f>
        <v>BANGALORE</v>
      </c>
    </row>
    <row r="1828">
      <c r="A1828" s="2">
        <v>42370.0</v>
      </c>
      <c r="B1828" s="5" t="str">
        <f>rawTransactionSheet!B1828</f>
        <v>PrasoonData</v>
      </c>
      <c r="C1828" s="5" t="str">
        <f>rawTransactionSheet!C1828</f>
        <v>Prasoon442</v>
      </c>
      <c r="D1828" s="5" t="str">
        <f>rawTransactionSheet!D1828</f>
        <v>MARUTI SUZUKI</v>
      </c>
      <c r="E1828" s="5" t="str">
        <f>rawTransactionSheet!E1828</f>
        <v>Swift</v>
      </c>
      <c r="F1828" s="5" t="str">
        <f>IFERROR(VLOOKUP(E1828,modelMapping,2,0),E1828)</f>
        <v>Swift</v>
      </c>
      <c r="G1828" s="5" t="str">
        <f>rawTransactionSheet!F1828</f>
        <v>VXI</v>
      </c>
      <c r="H1828" s="1" t="str">
        <f t="shared" si="1"/>
        <v>VXI</v>
      </c>
      <c r="I1828" s="5" t="str">
        <f>rawTransactionSheet!G1828</f>
        <v>2010</v>
      </c>
      <c r="J1828" s="5" t="str">
        <f>rawTransactionSheet!H1828</f>
        <v>327131.4524</v>
      </c>
      <c r="K1828" s="5" t="str">
        <f>rawTransactionSheet!I1828</f>
        <v>90000</v>
      </c>
      <c r="L1828" s="5" t="str">
        <f>rawTransactionSheet!J1828</f>
        <v>5</v>
      </c>
      <c r="M1828" s="5" t="str">
        <f>rawTransactionSheet!K1828</f>
        <v>1</v>
      </c>
      <c r="N1828" s="5" t="str">
        <f>rawTransactionSheet!L1828</f>
        <v>BANGALORE</v>
      </c>
    </row>
    <row r="1829">
      <c r="A1829" s="2">
        <v>42370.0</v>
      </c>
      <c r="B1829" s="5" t="str">
        <f>rawTransactionSheet!B1829</f>
        <v>PrasoonData</v>
      </c>
      <c r="C1829" s="5" t="str">
        <f>rawTransactionSheet!C1829</f>
        <v>Prasoon056</v>
      </c>
      <c r="D1829" s="5" t="str">
        <f>rawTransactionSheet!D1829</f>
        <v>MARUTI SUZUKI</v>
      </c>
      <c r="E1829" s="5" t="str">
        <f>rawTransactionSheet!E1829</f>
        <v>Swift</v>
      </c>
      <c r="F1829" s="5" t="str">
        <f>IFERROR(VLOOKUP(E1829,modelMapping,2,0),E1829)</f>
        <v>Swift</v>
      </c>
      <c r="G1829" s="5" t="str">
        <f>rawTransactionSheet!F1829</f>
        <v>GLAM</v>
      </c>
      <c r="H1829" s="1" t="str">
        <f t="shared" si="1"/>
        <v>GLAM</v>
      </c>
      <c r="I1829" s="5" t="str">
        <f>rawTransactionSheet!G1829</f>
        <v>2008</v>
      </c>
      <c r="J1829" s="5" t="str">
        <f>rawTransactionSheet!H1829</f>
        <v>326922.3259</v>
      </c>
      <c r="K1829" s="5" t="str">
        <f>rawTransactionSheet!I1829</f>
        <v>70000</v>
      </c>
      <c r="L1829" s="5" t="str">
        <f>rawTransactionSheet!J1829</f>
        <v>7</v>
      </c>
      <c r="M1829" s="5" t="str">
        <f>rawTransactionSheet!K1829</f>
        <v>1</v>
      </c>
      <c r="N1829" s="5" t="str">
        <f>rawTransactionSheet!L1829</f>
        <v>BANGALORE</v>
      </c>
    </row>
    <row r="1830">
      <c r="A1830" s="2">
        <v>42370.0</v>
      </c>
      <c r="B1830" s="5" t="str">
        <f>rawTransactionSheet!B1830</f>
        <v>PrasoonData</v>
      </c>
      <c r="C1830" s="5" t="str">
        <f>rawTransactionSheet!C1830</f>
        <v>Prasoon619</v>
      </c>
      <c r="D1830" s="5" t="str">
        <f>rawTransactionSheet!D1830</f>
        <v>MARUTI SUZUKI</v>
      </c>
      <c r="E1830" s="5" t="str">
        <f>rawTransactionSheet!E1830</f>
        <v>Swift</v>
      </c>
      <c r="F1830" s="5" t="str">
        <f>IFERROR(VLOOKUP(E1830,modelMapping,2,0),E1830)</f>
        <v>Swift</v>
      </c>
      <c r="G1830" s="5" t="str">
        <f>rawTransactionSheet!F1830</f>
        <v>VXI ABS</v>
      </c>
      <c r="H1830" s="1" t="str">
        <f t="shared" si="1"/>
        <v>VXI ABS</v>
      </c>
      <c r="I1830" s="5" t="str">
        <f>rawTransactionSheet!G1830</f>
        <v>2010</v>
      </c>
      <c r="J1830" s="5" t="str">
        <f>rawTransactionSheet!H1830</f>
        <v>326837.0341</v>
      </c>
      <c r="K1830" s="8" t="str">
        <f>rawTransactionSheet!I1830</f>
        <v>1.00E+05</v>
      </c>
      <c r="L1830" s="5" t="str">
        <f>rawTransactionSheet!J1830</f>
        <v>5</v>
      </c>
      <c r="M1830" s="5" t="str">
        <f>rawTransactionSheet!K1830</f>
        <v>1</v>
      </c>
      <c r="N1830" s="5" t="str">
        <f>rawTransactionSheet!L1830</f>
        <v>BANGALORE</v>
      </c>
    </row>
    <row r="1831">
      <c r="A1831" s="2">
        <v>42370.0</v>
      </c>
      <c r="B1831" s="5" t="str">
        <f>rawTransactionSheet!B1831</f>
        <v>PrasoonData</v>
      </c>
      <c r="C1831" s="5" t="str">
        <f>rawTransactionSheet!C1831</f>
        <v>Prasoon037</v>
      </c>
      <c r="D1831" s="5" t="str">
        <f>rawTransactionSheet!D1831</f>
        <v>MARUTI SUZUKI</v>
      </c>
      <c r="E1831" s="5" t="str">
        <f>rawTransactionSheet!E1831</f>
        <v>Swift</v>
      </c>
      <c r="F1831" s="5" t="str">
        <f>IFERROR(VLOOKUP(E1831,modelMapping,2,0),E1831)</f>
        <v>Swift</v>
      </c>
      <c r="G1831" s="5" t="str">
        <f>rawTransactionSheet!F1831</f>
        <v>GLAM</v>
      </c>
      <c r="H1831" s="1" t="str">
        <f t="shared" si="1"/>
        <v>GLAM</v>
      </c>
      <c r="I1831" s="5" t="str">
        <f>rawTransactionSheet!G1831</f>
        <v>2007</v>
      </c>
      <c r="J1831" s="5" t="str">
        <f>rawTransactionSheet!H1831</f>
        <v>326728.08</v>
      </c>
      <c r="K1831" s="5" t="str">
        <f>rawTransactionSheet!I1831</f>
        <v>40000</v>
      </c>
      <c r="L1831" s="5" t="str">
        <f>rawTransactionSheet!J1831</f>
        <v>8</v>
      </c>
      <c r="M1831" s="5" t="str">
        <f>rawTransactionSheet!K1831</f>
        <v>1</v>
      </c>
      <c r="N1831" s="5" t="str">
        <f>rawTransactionSheet!L1831</f>
        <v>BANGALORE</v>
      </c>
    </row>
    <row r="1832">
      <c r="A1832" s="2">
        <v>42370.0</v>
      </c>
      <c r="B1832" s="5" t="str">
        <f>rawTransactionSheet!B1832</f>
        <v>PrasoonData</v>
      </c>
      <c r="C1832" s="5" t="str">
        <f>rawTransactionSheet!C1832</f>
        <v>Prasoon582</v>
      </c>
      <c r="D1832" s="5" t="str">
        <f>rawTransactionSheet!D1832</f>
        <v>MARUTI SUZUKI</v>
      </c>
      <c r="E1832" s="5" t="str">
        <f>rawTransactionSheet!E1832</f>
        <v>Swift</v>
      </c>
      <c r="F1832" s="5" t="str">
        <f>IFERROR(VLOOKUP(E1832,modelMapping,2,0),E1832)</f>
        <v>Swift</v>
      </c>
      <c r="G1832" s="5" t="str">
        <f>rawTransactionSheet!F1832</f>
        <v>VXI ABS</v>
      </c>
      <c r="H1832" s="1" t="str">
        <f t="shared" si="1"/>
        <v>VXI ABS</v>
      </c>
      <c r="I1832" s="5" t="str">
        <f>rawTransactionSheet!G1832</f>
        <v>2008</v>
      </c>
      <c r="J1832" s="5" t="str">
        <f>rawTransactionSheet!H1832</f>
        <v>326115.4985</v>
      </c>
      <c r="K1832" s="5" t="str">
        <f>rawTransactionSheet!I1832</f>
        <v>50000</v>
      </c>
      <c r="L1832" s="5" t="str">
        <f>rawTransactionSheet!J1832</f>
        <v>7</v>
      </c>
      <c r="M1832" s="5" t="str">
        <f>rawTransactionSheet!K1832</f>
        <v>1</v>
      </c>
      <c r="N1832" s="5" t="str">
        <f>rawTransactionSheet!L1832</f>
        <v>BANGALORE</v>
      </c>
    </row>
    <row r="1833">
      <c r="A1833" s="2">
        <v>42370.0</v>
      </c>
      <c r="B1833" s="5" t="str">
        <f>rawTransactionSheet!B1833</f>
        <v>PrasoonData</v>
      </c>
      <c r="C1833" s="5" t="str">
        <f>rawTransactionSheet!C1833</f>
        <v>Prasoon385</v>
      </c>
      <c r="D1833" s="5" t="str">
        <f>rawTransactionSheet!D1833</f>
        <v>MARUTI SUZUKI</v>
      </c>
      <c r="E1833" s="5" t="str">
        <f>rawTransactionSheet!E1833</f>
        <v>Swift</v>
      </c>
      <c r="F1833" s="5" t="str">
        <f>IFERROR(VLOOKUP(E1833,modelMapping,2,0),E1833)</f>
        <v>Swift</v>
      </c>
      <c r="G1833" s="5" t="str">
        <f>rawTransactionSheet!F1833</f>
        <v>VXI</v>
      </c>
      <c r="H1833" s="1" t="str">
        <f t="shared" si="1"/>
        <v>VXI</v>
      </c>
      <c r="I1833" s="5" t="str">
        <f>rawTransactionSheet!G1833</f>
        <v>2007</v>
      </c>
      <c r="J1833" s="5" t="str">
        <f>rawTransactionSheet!H1833</f>
        <v>325853.28</v>
      </c>
      <c r="K1833" s="5" t="str">
        <f>rawTransactionSheet!I1833</f>
        <v>1000</v>
      </c>
      <c r="L1833" s="5" t="str">
        <f>rawTransactionSheet!J1833</f>
        <v>8</v>
      </c>
      <c r="M1833" s="5" t="str">
        <f>rawTransactionSheet!K1833</f>
        <v>1</v>
      </c>
      <c r="N1833" s="5" t="str">
        <f>rawTransactionSheet!L1833</f>
        <v>BANGALORE</v>
      </c>
    </row>
    <row r="1834">
      <c r="A1834" s="2">
        <v>42370.0</v>
      </c>
      <c r="B1834" s="5" t="str">
        <f>rawTransactionSheet!B1834</f>
        <v>RNS</v>
      </c>
      <c r="C1834" s="5" t="str">
        <f>rawTransactionSheet!C1834</f>
        <v>KA04MM3257</v>
      </c>
      <c r="D1834" s="5" t="str">
        <f>rawTransactionSheet!D1834</f>
        <v>MARUTI SUZUKI</v>
      </c>
      <c r="E1834" s="5" t="str">
        <f>rawTransactionSheet!E1834</f>
        <v>Alto</v>
      </c>
      <c r="F1834" s="5" t="str">
        <f>IFERROR(VLOOKUP(E1834,modelMapping,2,0),E1834)</f>
        <v>Alto</v>
      </c>
      <c r="G1834" s="5" t="str">
        <f>rawTransactionSheet!F1834</f>
        <v>VXI</v>
      </c>
      <c r="H1834" s="1" t="str">
        <f t="shared" si="1"/>
        <v>VXI</v>
      </c>
      <c r="I1834" s="5" t="str">
        <f>rawTransactionSheet!G1834</f>
        <v>2013</v>
      </c>
      <c r="J1834" s="5" t="str">
        <f>rawTransactionSheet!H1834</f>
        <v>325000</v>
      </c>
      <c r="K1834" s="5" t="str">
        <f>rawTransactionSheet!I1834</f>
        <v>5052</v>
      </c>
      <c r="L1834" s="5" t="str">
        <f>rawTransactionSheet!J1834</f>
        <v>2.926027397</v>
      </c>
      <c r="M1834" s="5" t="str">
        <f>rawTransactionSheet!K1834</f>
        <v>2</v>
      </c>
      <c r="N1834" s="5" t="str">
        <f>rawTransactionSheet!L1834</f>
        <v>BANGALORE</v>
      </c>
    </row>
    <row r="1835">
      <c r="A1835" s="2">
        <v>42370.0</v>
      </c>
      <c r="B1835" s="5" t="str">
        <f>rawTransactionSheet!B1835</f>
        <v>RNS</v>
      </c>
      <c r="C1835" s="5" t="str">
        <f>rawTransactionSheet!C1835</f>
        <v>KA04MN6966</v>
      </c>
      <c r="D1835" s="5" t="str">
        <f>rawTransactionSheet!D1835</f>
        <v>MARUTI SUZUKI</v>
      </c>
      <c r="E1835" s="5" t="str">
        <f>rawTransactionSheet!E1835</f>
        <v>Alto K10</v>
      </c>
      <c r="F1835" s="5" t="str">
        <f>IFERROR(VLOOKUP(E1835,modelMapping,2,0),E1835)</f>
        <v>Alto K10</v>
      </c>
      <c r="G1835" s="5" t="str">
        <f>rawTransactionSheet!F1835</f>
        <v>VXI</v>
      </c>
      <c r="H1835" s="1" t="str">
        <f t="shared" si="1"/>
        <v>VXI</v>
      </c>
      <c r="I1835" s="5" t="str">
        <f>rawTransactionSheet!G1835</f>
        <v>2014</v>
      </c>
      <c r="J1835" s="5" t="str">
        <f>rawTransactionSheet!H1835</f>
        <v>325000</v>
      </c>
      <c r="K1835" s="5" t="str">
        <f>rawTransactionSheet!I1835</f>
        <v>14982</v>
      </c>
      <c r="L1835" s="5" t="str">
        <f>rawTransactionSheet!J1835</f>
        <v>1.8</v>
      </c>
      <c r="M1835" s="5" t="str">
        <f>rawTransactionSheet!K1835</f>
        <v>2</v>
      </c>
      <c r="N1835" s="5" t="str">
        <f>rawTransactionSheet!L1835</f>
        <v>BANGALORE</v>
      </c>
    </row>
    <row r="1836">
      <c r="A1836" s="2">
        <v>42370.0</v>
      </c>
      <c r="B1836" s="5" t="str">
        <f>rawTransactionSheet!B1836</f>
        <v>RNS</v>
      </c>
      <c r="C1836" s="5" t="str">
        <f>rawTransactionSheet!C1836</f>
        <v>KA02MG5129</v>
      </c>
      <c r="D1836" s="5" t="str">
        <f>rawTransactionSheet!D1836</f>
        <v>MARUTI SUZUKI</v>
      </c>
      <c r="E1836" s="5" t="str">
        <f>rawTransactionSheet!E1836</f>
        <v>Alto K10</v>
      </c>
      <c r="F1836" s="5" t="str">
        <f>IFERROR(VLOOKUP(E1836,modelMapping,2,0),E1836)</f>
        <v>Alto K10</v>
      </c>
      <c r="G1836" s="5" t="str">
        <f>rawTransactionSheet!F1836</f>
        <v>VXI</v>
      </c>
      <c r="H1836" s="1" t="str">
        <f t="shared" si="1"/>
        <v>VXI</v>
      </c>
      <c r="I1836" s="5" t="str">
        <f>rawTransactionSheet!G1836</f>
        <v>2012</v>
      </c>
      <c r="J1836" s="5" t="str">
        <f>rawTransactionSheet!H1836</f>
        <v>325000</v>
      </c>
      <c r="K1836" s="5" t="str">
        <f>rawTransactionSheet!I1836</f>
        <v>6121</v>
      </c>
      <c r="L1836" s="5" t="str">
        <f>rawTransactionSheet!J1836</f>
        <v>3.580821918</v>
      </c>
      <c r="M1836" s="5" t="str">
        <f>rawTransactionSheet!K1836</f>
        <v>2</v>
      </c>
      <c r="N1836" s="5" t="str">
        <f>rawTransactionSheet!L1836</f>
        <v>BANGALORE</v>
      </c>
    </row>
    <row r="1837">
      <c r="A1837" s="2">
        <v>42370.0</v>
      </c>
      <c r="B1837" s="5" t="str">
        <f>rawTransactionSheet!B1837</f>
        <v>DelCalling</v>
      </c>
      <c r="C1837" s="5" t="str">
        <f>rawTransactionSheet!C1837</f>
        <v>22565</v>
      </c>
      <c r="D1837" s="5" t="str">
        <f>rawTransactionSheet!D1837</f>
        <v>MAHINDRA</v>
      </c>
      <c r="E1837" s="5" t="str">
        <f>rawTransactionSheet!E1837</f>
        <v>Bolero</v>
      </c>
      <c r="F1837" s="5" t="str">
        <f>IFERROR(VLOOKUP(E1837,modelMapping,2,0),E1837)</f>
        <v>Bolero</v>
      </c>
      <c r="G1837" s="5" t="str">
        <f>rawTransactionSheet!F1837</f>
        <v>SLX</v>
      </c>
      <c r="H1837" s="1" t="str">
        <f t="shared" si="1"/>
        <v>SLX</v>
      </c>
      <c r="I1837" s="5" t="str">
        <f>rawTransactionSheet!G1837</f>
        <v>2006</v>
      </c>
      <c r="J1837" s="5" t="str">
        <f>rawTransactionSheet!H1837</f>
        <v>325000</v>
      </c>
      <c r="K1837" s="5" t="str">
        <f>rawTransactionSheet!I1837</f>
        <v>52307</v>
      </c>
      <c r="L1837" s="5" t="str">
        <f>rawTransactionSheet!J1837</f>
        <v>9</v>
      </c>
      <c r="M1837" s="5" t="str">
        <f>rawTransactionSheet!K1837</f>
        <v>3</v>
      </c>
      <c r="N1837" s="5" t="str">
        <f>rawTransactionSheet!L1837</f>
        <v>BANGALORE</v>
      </c>
    </row>
    <row r="1838">
      <c r="A1838" s="2">
        <v>42370.0</v>
      </c>
      <c r="B1838" s="5" t="str">
        <f>rawTransactionSheet!B1838</f>
        <v>DelCalling</v>
      </c>
      <c r="C1838" s="5" t="str">
        <f>rawTransactionSheet!C1838</f>
        <v>49629</v>
      </c>
      <c r="D1838" s="5" t="str">
        <f>rawTransactionSheet!D1838</f>
        <v>HYUNDAI</v>
      </c>
      <c r="E1838" s="5" t="str">
        <f>rawTransactionSheet!E1838</f>
        <v>i20</v>
      </c>
      <c r="F1838" s="5" t="str">
        <f>IFERROR(VLOOKUP(E1838,modelMapping,2,0),E1838)</f>
        <v>i20</v>
      </c>
      <c r="G1838" s="5" t="str">
        <f>rawTransactionSheet!F1838</f>
        <v>Asta 1.2</v>
      </c>
      <c r="H1838" s="1" t="str">
        <f t="shared" si="1"/>
        <v>Asta 1.2</v>
      </c>
      <c r="I1838" s="5" t="str">
        <f>rawTransactionSheet!G1838</f>
        <v>2009</v>
      </c>
      <c r="J1838" s="5" t="str">
        <f>rawTransactionSheet!H1838</f>
        <v>325000</v>
      </c>
      <c r="K1838" s="5" t="str">
        <f>rawTransactionSheet!I1838</f>
        <v>43539</v>
      </c>
      <c r="L1838" s="5" t="str">
        <f>rawTransactionSheet!J1838</f>
        <v>6</v>
      </c>
      <c r="M1838" s="5" t="str">
        <f>rawTransactionSheet!K1838</f>
        <v>1</v>
      </c>
      <c r="N1838" s="5" t="str">
        <f>rawTransactionSheet!L1838</f>
        <v>MUMBAI</v>
      </c>
    </row>
    <row r="1839">
      <c r="A1839" s="2">
        <v>42370.0</v>
      </c>
      <c r="B1839" s="5" t="str">
        <f>rawTransactionSheet!B1839</f>
        <v>DelCalling</v>
      </c>
      <c r="C1839" s="5" t="str">
        <f>rawTransactionSheet!C1839</f>
        <v>18507</v>
      </c>
      <c r="D1839" s="5" t="str">
        <f>rawTransactionSheet!D1839</f>
        <v>FIAT</v>
      </c>
      <c r="E1839" s="5" t="str">
        <f>rawTransactionSheet!E1839</f>
        <v>Punto</v>
      </c>
      <c r="F1839" s="5" t="str">
        <f>IFERROR(VLOOKUP(E1839,modelMapping,2,0),E1839)</f>
        <v>Punto</v>
      </c>
      <c r="G1839" s="5" t="str">
        <f>rawTransactionSheet!F1839</f>
        <v>Emotion 1.3</v>
      </c>
      <c r="H1839" s="1" t="str">
        <f t="shared" si="1"/>
        <v>Emotion 1.3</v>
      </c>
      <c r="I1839" s="5" t="str">
        <f>rawTransactionSheet!G1839</f>
        <v>2010</v>
      </c>
      <c r="J1839" s="5" t="str">
        <f>rawTransactionSheet!H1839</f>
        <v>325000</v>
      </c>
      <c r="K1839" s="5" t="str">
        <f>rawTransactionSheet!I1839</f>
        <v>88450</v>
      </c>
      <c r="L1839" s="5" t="str">
        <f>rawTransactionSheet!J1839</f>
        <v>5</v>
      </c>
      <c r="M1839" s="5" t="str">
        <f>rawTransactionSheet!K1839</f>
        <v>2</v>
      </c>
      <c r="N1839" s="5" t="str">
        <f>rawTransactionSheet!L1839</f>
        <v>BANGALORE</v>
      </c>
    </row>
    <row r="1840">
      <c r="A1840" s="2">
        <v>42370.0</v>
      </c>
      <c r="B1840" s="5" t="str">
        <f>rawTransactionSheet!B1840</f>
        <v>DelCalling</v>
      </c>
      <c r="C1840" s="5" t="str">
        <f>rawTransactionSheet!C1840</f>
        <v>78229</v>
      </c>
      <c r="D1840" s="5" t="str">
        <f>rawTransactionSheet!D1840</f>
        <v>MARUTI SUZUKI</v>
      </c>
      <c r="E1840" s="5" t="str">
        <f>rawTransactionSheet!E1840</f>
        <v>Swift</v>
      </c>
      <c r="F1840" s="5" t="str">
        <f>IFERROR(VLOOKUP(E1840,modelMapping,2,0),E1840)</f>
        <v>Swift</v>
      </c>
      <c r="G1840" s="5" t="str">
        <f>rawTransactionSheet!F1840</f>
        <v>LDi</v>
      </c>
      <c r="H1840" s="1" t="str">
        <f t="shared" si="1"/>
        <v>LDi</v>
      </c>
      <c r="I1840" s="5" t="str">
        <f>rawTransactionSheet!G1840</f>
        <v>2009</v>
      </c>
      <c r="J1840" s="5" t="str">
        <f>rawTransactionSheet!H1840</f>
        <v>325000</v>
      </c>
      <c r="K1840" s="5" t="str">
        <f>rawTransactionSheet!I1840</f>
        <v>66582</v>
      </c>
      <c r="L1840" s="5" t="str">
        <f>rawTransactionSheet!J1840</f>
        <v>6</v>
      </c>
      <c r="M1840" s="5" t="str">
        <f>rawTransactionSheet!K1840</f>
        <v>1</v>
      </c>
      <c r="N1840" s="5" t="str">
        <f>rawTransactionSheet!L1840</f>
        <v>PUNE</v>
      </c>
    </row>
    <row r="1841">
      <c r="A1841" s="2">
        <v>42370.0</v>
      </c>
      <c r="B1841" s="5" t="str">
        <f>rawTransactionSheet!B1841</f>
        <v>Pratham</v>
      </c>
      <c r="C1841" s="5" t="str">
        <f>rawTransactionSheet!C1841</f>
        <v>413</v>
      </c>
      <c r="D1841" s="5" t="str">
        <f>rawTransactionSheet!D1841</f>
        <v>MARUTI SUZUKI</v>
      </c>
      <c r="E1841" s="5" t="str">
        <f>rawTransactionSheet!E1841</f>
        <v>Swift</v>
      </c>
      <c r="F1841" s="5" t="str">
        <f>IFERROR(VLOOKUP(E1841,modelMapping,2,0),E1841)</f>
        <v>Swift</v>
      </c>
      <c r="G1841" s="5" t="str">
        <f>rawTransactionSheet!F1841</f>
        <v>VDI</v>
      </c>
      <c r="H1841" s="1" t="str">
        <f t="shared" si="1"/>
        <v>VDI</v>
      </c>
      <c r="I1841" s="5" t="str">
        <f>rawTransactionSheet!G1841</f>
        <v>2008</v>
      </c>
      <c r="J1841" s="5" t="str">
        <f>rawTransactionSheet!H1841</f>
        <v>325000</v>
      </c>
      <c r="K1841" s="5" t="str">
        <f>rawTransactionSheet!I1841</f>
        <v>77831.62218</v>
      </c>
      <c r="L1841" s="5" t="str">
        <f>rawTransactionSheet!J1841</f>
        <v>6.485968515</v>
      </c>
      <c r="M1841" s="5" t="str">
        <f>rawTransactionSheet!K1841</f>
        <v>2</v>
      </c>
      <c r="N1841" s="5" t="str">
        <f>rawTransactionSheet!L1841</f>
        <v>BANGALORE</v>
      </c>
    </row>
    <row r="1842">
      <c r="A1842" s="2">
        <v>42370.0</v>
      </c>
      <c r="B1842" s="5" t="str">
        <f>rawTransactionSheet!B1842</f>
        <v>RNS</v>
      </c>
      <c r="C1842" s="5" t="str">
        <f>rawTransactionSheet!C1842</f>
        <v>KA04ME9854</v>
      </c>
      <c r="D1842" s="5" t="str">
        <f>rawTransactionSheet!D1842</f>
        <v>MARUTI SUZUKI</v>
      </c>
      <c r="E1842" s="5" t="str">
        <f>rawTransactionSheet!E1842</f>
        <v>Swift</v>
      </c>
      <c r="F1842" s="5" t="str">
        <f>IFERROR(VLOOKUP(E1842,modelMapping,2,0),E1842)</f>
        <v>Swift</v>
      </c>
      <c r="G1842" s="5" t="str">
        <f>rawTransactionSheet!F1842</f>
        <v>VXI</v>
      </c>
      <c r="H1842" s="1" t="str">
        <f t="shared" si="1"/>
        <v>VXI</v>
      </c>
      <c r="I1842" s="5" t="str">
        <f>rawTransactionSheet!G1842</f>
        <v>2008</v>
      </c>
      <c r="J1842" s="5" t="str">
        <f>rawTransactionSheet!H1842</f>
        <v>325000</v>
      </c>
      <c r="K1842" s="5" t="str">
        <f>rawTransactionSheet!I1842</f>
        <v>75862</v>
      </c>
      <c r="L1842" s="5" t="str">
        <f>rawTransactionSheet!J1842</f>
        <v>7.687671233</v>
      </c>
      <c r="M1842" s="5" t="str">
        <f>rawTransactionSheet!K1842</f>
        <v>2</v>
      </c>
      <c r="N1842" s="5" t="str">
        <f>rawTransactionSheet!L1842</f>
        <v>BANGALORE</v>
      </c>
    </row>
    <row r="1843">
      <c r="A1843" s="2">
        <v>42370.0</v>
      </c>
      <c r="B1843" s="5" t="str">
        <f>rawTransactionSheet!B1843</f>
        <v>RNS</v>
      </c>
      <c r="C1843" s="5" t="str">
        <f>rawTransactionSheet!C1843</f>
        <v>KA03ML3367</v>
      </c>
      <c r="D1843" s="5" t="str">
        <f>rawTransactionSheet!D1843</f>
        <v>MARUTI SUZUKI</v>
      </c>
      <c r="E1843" s="5" t="str">
        <f>rawTransactionSheet!E1843</f>
        <v>Swift Dzire</v>
      </c>
      <c r="F1843" s="5" t="str">
        <f>IFERROR(VLOOKUP(E1843,modelMapping,2,0),E1843)</f>
        <v>Swift Dzire</v>
      </c>
      <c r="G1843" s="5" t="str">
        <f>rawTransactionSheet!F1843</f>
        <v>LXI</v>
      </c>
      <c r="H1843" s="1" t="str">
        <f t="shared" si="1"/>
        <v>LXI</v>
      </c>
      <c r="I1843" s="5" t="str">
        <f>rawTransactionSheet!G1843</f>
        <v>2009</v>
      </c>
      <c r="J1843" s="5" t="str">
        <f>rawTransactionSheet!H1843</f>
        <v>325000</v>
      </c>
      <c r="K1843" s="5" t="str">
        <f>rawTransactionSheet!I1843</f>
        <v>112610</v>
      </c>
      <c r="L1843" s="5" t="str">
        <f>rawTransactionSheet!J1843</f>
        <v>6.920547945</v>
      </c>
      <c r="M1843" s="5" t="str">
        <f>rawTransactionSheet!K1843</f>
        <v>2</v>
      </c>
      <c r="N1843" s="5" t="str">
        <f>rawTransactionSheet!L1843</f>
        <v>BANGALORE</v>
      </c>
    </row>
    <row r="1844">
      <c r="A1844" s="2">
        <v>42370.0</v>
      </c>
      <c r="B1844" s="5" t="str">
        <f>rawTransactionSheet!B1844</f>
        <v>DelCalling</v>
      </c>
      <c r="C1844" s="5" t="str">
        <f>rawTransactionSheet!C1844</f>
        <v>119576</v>
      </c>
      <c r="D1844" s="5" t="str">
        <f>rawTransactionSheet!D1844</f>
        <v>FIAT</v>
      </c>
      <c r="E1844" s="5" t="str">
        <f>rawTransactionSheet!E1844</f>
        <v>PUNTO</v>
      </c>
      <c r="F1844" s="5" t="str">
        <f>IFERROR(VLOOKUP(E1844,modelMapping,2,0),E1844)</f>
        <v>PUNTO</v>
      </c>
      <c r="G1844" s="5" t="str">
        <f>rawTransactionSheet!F1844</f>
        <v>Emotion 1.2</v>
      </c>
      <c r="H1844" s="1" t="str">
        <f t="shared" si="1"/>
        <v>Emotion 1.2</v>
      </c>
      <c r="I1844" s="5" t="str">
        <f>rawTransactionSheet!G1844</f>
        <v>2011</v>
      </c>
      <c r="J1844" s="5" t="str">
        <f>rawTransactionSheet!H1844</f>
        <v>325000</v>
      </c>
      <c r="K1844" s="5" t="str">
        <f>rawTransactionSheet!I1844</f>
        <v>24766</v>
      </c>
      <c r="L1844" s="5" t="str">
        <f>rawTransactionSheet!J1844</f>
        <v>5</v>
      </c>
      <c r="M1844" s="5" t="str">
        <f>rawTransactionSheet!K1844</f>
        <v>1</v>
      </c>
      <c r="N1844" s="5" t="str">
        <f>rawTransactionSheet!L1844</f>
        <v>BANGALORE</v>
      </c>
    </row>
    <row r="1845">
      <c r="A1845" s="2">
        <v>42370.0</v>
      </c>
      <c r="B1845" s="5" t="str">
        <f>rawTransactionSheet!B1845</f>
        <v>DelCalling</v>
      </c>
      <c r="C1845" s="5" t="str">
        <f>rawTransactionSheet!C1845</f>
        <v>104632</v>
      </c>
      <c r="D1845" s="5" t="str">
        <f>rawTransactionSheet!D1845</f>
        <v>FORD</v>
      </c>
      <c r="E1845" s="5" t="str">
        <f>rawTransactionSheet!E1845</f>
        <v>FIGO</v>
      </c>
      <c r="F1845" s="5" t="str">
        <f>IFERROR(VLOOKUP(E1845,modelMapping,2,0),E1845)</f>
        <v>FIGO</v>
      </c>
      <c r="G1845" s="5" t="str">
        <f>rawTransactionSheet!F1845</f>
        <v>Duratec Petrol EXI 1.2</v>
      </c>
      <c r="H1845" s="1" t="str">
        <f t="shared" si="1"/>
        <v>Duratec Petrol EXI 1.2</v>
      </c>
      <c r="I1845" s="5" t="str">
        <f>rawTransactionSheet!G1845</f>
        <v>2012</v>
      </c>
      <c r="J1845" s="5" t="str">
        <f>rawTransactionSheet!H1845</f>
        <v>325000</v>
      </c>
      <c r="K1845" s="5" t="str">
        <f>rawTransactionSheet!I1845</f>
        <v>13686</v>
      </c>
      <c r="L1845" s="5" t="str">
        <f>rawTransactionSheet!J1845</f>
        <v>4</v>
      </c>
      <c r="M1845" s="5" t="str">
        <f>rawTransactionSheet!K1845</f>
        <v>1</v>
      </c>
      <c r="N1845" s="5" t="str">
        <f>rawTransactionSheet!L1845</f>
        <v>BANGALORE</v>
      </c>
    </row>
    <row r="1846">
      <c r="A1846" s="2">
        <v>42370.0</v>
      </c>
      <c r="B1846" s="5" t="str">
        <f>rawTransactionSheet!B1846</f>
        <v>DelCalling</v>
      </c>
      <c r="C1846" s="5" t="str">
        <f>rawTransactionSheet!C1846</f>
        <v>102540</v>
      </c>
      <c r="D1846" s="5" t="str">
        <f>rawTransactionSheet!D1846</f>
        <v>TATA</v>
      </c>
      <c r="E1846" s="5" t="str">
        <f>rawTransactionSheet!E1846</f>
        <v>MANZA</v>
      </c>
      <c r="F1846" s="5" t="str">
        <f>IFERROR(VLOOKUP(E1846,modelMapping,2,0),E1846)</f>
        <v>MANZA</v>
      </c>
      <c r="G1846" s="5" t="str">
        <f>rawTransactionSheet!F1846</f>
        <v>Aqua Quadrajet BS-IV</v>
      </c>
      <c r="H1846" s="1" t="str">
        <f t="shared" si="1"/>
        <v>Aqua Quadrajet</v>
      </c>
      <c r="I1846" s="5" t="str">
        <f>rawTransactionSheet!G1846</f>
        <v>2010</v>
      </c>
      <c r="J1846" s="5" t="str">
        <f>rawTransactionSheet!H1846</f>
        <v>325000</v>
      </c>
      <c r="K1846" s="5" t="str">
        <f>rawTransactionSheet!I1846</f>
        <v>64820</v>
      </c>
      <c r="L1846" s="5" t="str">
        <f>rawTransactionSheet!J1846</f>
        <v>6</v>
      </c>
      <c r="M1846" s="5" t="str">
        <f>rawTransactionSheet!K1846</f>
        <v>2</v>
      </c>
      <c r="N1846" s="5" t="str">
        <f>rawTransactionSheet!L1846</f>
        <v>BANGALORE</v>
      </c>
    </row>
    <row r="1847">
      <c r="A1847" s="2">
        <v>42370.0</v>
      </c>
      <c r="B1847" s="5" t="str">
        <f>rawTransactionSheet!B1847</f>
        <v>DelCalling</v>
      </c>
      <c r="C1847" s="5" t="str">
        <f>rawTransactionSheet!C1847</f>
        <v>101709</v>
      </c>
      <c r="D1847" s="5" t="str">
        <f>rawTransactionSheet!D1847</f>
        <v>HONDA</v>
      </c>
      <c r="E1847" s="5" t="str">
        <f>rawTransactionSheet!E1847</f>
        <v>CITY</v>
      </c>
      <c r="F1847" s="5" t="str">
        <f>IFERROR(VLOOKUP(E1847,modelMapping,2,0),E1847)</f>
        <v>CITY</v>
      </c>
      <c r="G1847" s="5" t="str">
        <f>rawTransactionSheet!F1847</f>
        <v>1.5 GXi</v>
      </c>
      <c r="H1847" s="1" t="str">
        <f t="shared" si="1"/>
        <v>1.5 GXi</v>
      </c>
      <c r="I1847" s="5" t="str">
        <f>rawTransactionSheet!G1847</f>
        <v>2004</v>
      </c>
      <c r="J1847" s="5" t="str">
        <f>rawTransactionSheet!H1847</f>
        <v>325000</v>
      </c>
      <c r="K1847" s="5" t="str">
        <f>rawTransactionSheet!I1847</f>
        <v>64265</v>
      </c>
      <c r="L1847" s="5" t="str">
        <f>rawTransactionSheet!J1847</f>
        <v>12</v>
      </c>
      <c r="M1847" s="5" t="str">
        <f>rawTransactionSheet!K1847</f>
        <v>3</v>
      </c>
      <c r="N1847" s="5" t="str">
        <f>rawTransactionSheet!L1847</f>
        <v>BANGALORE</v>
      </c>
    </row>
    <row r="1848">
      <c r="A1848" s="2">
        <v>42370.0</v>
      </c>
      <c r="B1848" s="5" t="str">
        <f>rawTransactionSheet!B1848</f>
        <v>DelCalling</v>
      </c>
      <c r="C1848" s="5" t="str">
        <f>rawTransactionSheet!C1848</f>
        <v>94357</v>
      </c>
      <c r="D1848" s="5" t="str">
        <f>rawTransactionSheet!D1848</f>
        <v>FORD</v>
      </c>
      <c r="E1848" s="5" t="str">
        <f>rawTransactionSheet!E1848</f>
        <v>FIESTA</v>
      </c>
      <c r="F1848" s="5" t="str">
        <f>IFERROR(VLOOKUP(E1848,modelMapping,2,0),E1848)</f>
        <v>FIESTA</v>
      </c>
      <c r="G1848" s="5" t="str">
        <f>rawTransactionSheet!F1848</f>
        <v>ZXi 1.4</v>
      </c>
      <c r="H1848" s="1" t="str">
        <f t="shared" si="1"/>
        <v>ZXi 1.4</v>
      </c>
      <c r="I1848" s="5" t="str">
        <f>rawTransactionSheet!G1848</f>
        <v>2008</v>
      </c>
      <c r="J1848" s="5" t="str">
        <f>rawTransactionSheet!H1848</f>
        <v>325000</v>
      </c>
      <c r="K1848" s="5" t="str">
        <f>rawTransactionSheet!I1848</f>
        <v>114159</v>
      </c>
      <c r="L1848" s="5" t="str">
        <f>rawTransactionSheet!J1848</f>
        <v>8</v>
      </c>
      <c r="M1848" s="5" t="str">
        <f>rawTransactionSheet!K1848</f>
        <v>2</v>
      </c>
      <c r="N1848" s="5" t="str">
        <f>rawTransactionSheet!L1848</f>
        <v>BANGALORE</v>
      </c>
    </row>
    <row r="1849">
      <c r="A1849" s="2">
        <v>42370.0</v>
      </c>
      <c r="B1849" s="5" t="str">
        <f>rawTransactionSheet!B1849</f>
        <v>DelCalling</v>
      </c>
      <c r="C1849" s="5" t="str">
        <f>rawTransactionSheet!C1849</f>
        <v>108767</v>
      </c>
      <c r="D1849" s="5" t="str">
        <f>rawTransactionSheet!D1849</f>
        <v>MARUTI SUZUKI</v>
      </c>
      <c r="E1849" s="5" t="str">
        <f>rawTransactionSheet!E1849</f>
        <v>RITZ</v>
      </c>
      <c r="F1849" s="5" t="str">
        <f>IFERROR(VLOOKUP(E1849,modelMapping,2,0),E1849)</f>
        <v>RITZ</v>
      </c>
      <c r="G1849" s="5" t="str">
        <f>rawTransactionSheet!F1849</f>
        <v>Vdi BS-IV</v>
      </c>
      <c r="H1849" s="1" t="str">
        <f t="shared" si="1"/>
        <v>Vdi</v>
      </c>
      <c r="I1849" s="5" t="str">
        <f>rawTransactionSheet!G1849</f>
        <v>2009</v>
      </c>
      <c r="J1849" s="5" t="str">
        <f>rawTransactionSheet!H1849</f>
        <v>325000</v>
      </c>
      <c r="K1849" s="5" t="str">
        <f>rawTransactionSheet!I1849</f>
        <v>94152</v>
      </c>
      <c r="L1849" s="5" t="str">
        <f>rawTransactionSheet!J1849</f>
        <v>7</v>
      </c>
      <c r="M1849" s="5" t="str">
        <f>rawTransactionSheet!K1849</f>
        <v>2</v>
      </c>
      <c r="N1849" s="5" t="str">
        <f>rawTransactionSheet!L1849</f>
        <v>BANGALORE</v>
      </c>
    </row>
    <row r="1850">
      <c r="A1850" s="2">
        <v>42370.0</v>
      </c>
      <c r="B1850" s="5" t="str">
        <f>rawTransactionSheet!B1850</f>
        <v>PrasoonData</v>
      </c>
      <c r="C1850" s="5" t="str">
        <f>rawTransactionSheet!C1850</f>
        <v>Prasoon316</v>
      </c>
      <c r="D1850" s="5" t="str">
        <f>rawTransactionSheet!D1850</f>
        <v>MARUTI SUZUKI</v>
      </c>
      <c r="E1850" s="5" t="str">
        <f>rawTransactionSheet!E1850</f>
        <v>Swift</v>
      </c>
      <c r="F1850" s="5" t="str">
        <f>IFERROR(VLOOKUP(E1850,modelMapping,2,0),E1850)</f>
        <v>Swift</v>
      </c>
      <c r="G1850" s="5" t="str">
        <f>rawTransactionSheet!F1850</f>
        <v>LXI</v>
      </c>
      <c r="H1850" s="1" t="str">
        <f t="shared" si="1"/>
        <v>LXI</v>
      </c>
      <c r="I1850" s="5" t="str">
        <f>rawTransactionSheet!G1850</f>
        <v>2013</v>
      </c>
      <c r="J1850" s="5" t="str">
        <f>rawTransactionSheet!H1850</f>
        <v>324748.2585</v>
      </c>
      <c r="K1850" s="5" t="str">
        <f>rawTransactionSheet!I1850</f>
        <v>110000</v>
      </c>
      <c r="L1850" s="5" t="str">
        <f>rawTransactionSheet!J1850</f>
        <v>2</v>
      </c>
      <c r="M1850" s="5" t="str">
        <f>rawTransactionSheet!K1850</f>
        <v>1</v>
      </c>
      <c r="N1850" s="5" t="str">
        <f>rawTransactionSheet!L1850</f>
        <v>BANGALORE</v>
      </c>
    </row>
    <row r="1851">
      <c r="A1851" s="2">
        <v>42370.0</v>
      </c>
      <c r="B1851" s="5" t="str">
        <f>rawTransactionSheet!B1851</f>
        <v>PrasoonData</v>
      </c>
      <c r="C1851" s="5" t="str">
        <f>rawTransactionSheet!C1851</f>
        <v>Prasoon780</v>
      </c>
      <c r="D1851" s="5" t="str">
        <f>rawTransactionSheet!D1851</f>
        <v>MARUTI SUZUKI</v>
      </c>
      <c r="E1851" s="5" t="str">
        <f>rawTransactionSheet!E1851</f>
        <v>Swift</v>
      </c>
      <c r="F1851" s="5" t="str">
        <f>IFERROR(VLOOKUP(E1851,modelMapping,2,0),E1851)</f>
        <v>Swift</v>
      </c>
      <c r="G1851" s="5" t="str">
        <f>rawTransactionSheet!F1851</f>
        <v>ZXI</v>
      </c>
      <c r="H1851" s="1" t="str">
        <f t="shared" si="1"/>
        <v>ZXI</v>
      </c>
      <c r="I1851" s="5" t="str">
        <f>rawTransactionSheet!G1851</f>
        <v>2009</v>
      </c>
      <c r="J1851" s="5" t="str">
        <f>rawTransactionSheet!H1851</f>
        <v>324703.9027</v>
      </c>
      <c r="K1851" s="5" t="str">
        <f>rawTransactionSheet!I1851</f>
        <v>110000</v>
      </c>
      <c r="L1851" s="5" t="str">
        <f>rawTransactionSheet!J1851</f>
        <v>6</v>
      </c>
      <c r="M1851" s="5" t="str">
        <f>rawTransactionSheet!K1851</f>
        <v>1</v>
      </c>
      <c r="N1851" s="5" t="str">
        <f>rawTransactionSheet!L1851</f>
        <v>BANGALORE</v>
      </c>
    </row>
    <row r="1852">
      <c r="A1852" s="2">
        <v>42370.0</v>
      </c>
      <c r="B1852" s="5" t="str">
        <f>rawTransactionSheet!B1852</f>
        <v>PrasoonData</v>
      </c>
      <c r="C1852" s="5" t="str">
        <f>rawTransactionSheet!C1852</f>
        <v>Prasoon093</v>
      </c>
      <c r="D1852" s="5" t="str">
        <f>rawTransactionSheet!D1852</f>
        <v>MARUTI SUZUKI</v>
      </c>
      <c r="E1852" s="5" t="str">
        <f>rawTransactionSheet!E1852</f>
        <v>Swift</v>
      </c>
      <c r="F1852" s="5" t="str">
        <f>IFERROR(VLOOKUP(E1852,modelMapping,2,0),E1852)</f>
        <v>Swift</v>
      </c>
      <c r="G1852" s="5" t="str">
        <f>rawTransactionSheet!F1852</f>
        <v>GLAM</v>
      </c>
      <c r="H1852" s="1" t="str">
        <f t="shared" si="1"/>
        <v>GLAM</v>
      </c>
      <c r="I1852" s="5" t="str">
        <f>rawTransactionSheet!G1852</f>
        <v>2010</v>
      </c>
      <c r="J1852" s="5" t="str">
        <f>rawTransactionSheet!H1852</f>
        <v>324302.3237</v>
      </c>
      <c r="K1852" s="5" t="str">
        <f>rawTransactionSheet!I1852</f>
        <v>120000</v>
      </c>
      <c r="L1852" s="5" t="str">
        <f>rawTransactionSheet!J1852</f>
        <v>5</v>
      </c>
      <c r="M1852" s="5" t="str">
        <f>rawTransactionSheet!K1852</f>
        <v>1</v>
      </c>
      <c r="N1852" s="5" t="str">
        <f>rawTransactionSheet!L1852</f>
        <v>BANGALORE</v>
      </c>
    </row>
    <row r="1853">
      <c r="A1853" s="2">
        <v>42370.0</v>
      </c>
      <c r="B1853" s="5" t="str">
        <f>rawTransactionSheet!B1853</f>
        <v>PrasoonData</v>
      </c>
      <c r="C1853" s="5" t="str">
        <f>rawTransactionSheet!C1853</f>
        <v>Prasoon298</v>
      </c>
      <c r="D1853" s="5" t="str">
        <f>rawTransactionSheet!D1853</f>
        <v>MARUTI SUZUKI</v>
      </c>
      <c r="E1853" s="5" t="str">
        <f>rawTransactionSheet!E1853</f>
        <v>Swift</v>
      </c>
      <c r="F1853" s="5" t="str">
        <f>IFERROR(VLOOKUP(E1853,modelMapping,2,0),E1853)</f>
        <v>Swift</v>
      </c>
      <c r="G1853" s="5" t="str">
        <f>rawTransactionSheet!F1853</f>
        <v>LXI</v>
      </c>
      <c r="H1853" s="1" t="str">
        <f t="shared" si="1"/>
        <v>LXI</v>
      </c>
      <c r="I1853" s="5" t="str">
        <f>rawTransactionSheet!G1853</f>
        <v>2012</v>
      </c>
      <c r="J1853" s="5" t="str">
        <f>rawTransactionSheet!H1853</f>
        <v>324100.8985</v>
      </c>
      <c r="K1853" s="5" t="str">
        <f>rawTransactionSheet!I1853</f>
        <v>90000</v>
      </c>
      <c r="L1853" s="5" t="str">
        <f>rawTransactionSheet!J1853</f>
        <v>3</v>
      </c>
      <c r="M1853" s="5" t="str">
        <f>rawTransactionSheet!K1853</f>
        <v>1</v>
      </c>
      <c r="N1853" s="5" t="str">
        <f>rawTransactionSheet!L1853</f>
        <v>BANGALORE</v>
      </c>
    </row>
    <row r="1854">
      <c r="A1854" s="2">
        <v>42370.0</v>
      </c>
      <c r="B1854" s="5" t="str">
        <f>rawTransactionSheet!B1854</f>
        <v>PrasoonData</v>
      </c>
      <c r="C1854" s="5" t="str">
        <f>rawTransactionSheet!C1854</f>
        <v>Prasoon724</v>
      </c>
      <c r="D1854" s="5" t="str">
        <f>rawTransactionSheet!D1854</f>
        <v>MARUTI SUZUKI</v>
      </c>
      <c r="E1854" s="5" t="str">
        <f>rawTransactionSheet!E1854</f>
        <v>Swift</v>
      </c>
      <c r="F1854" s="5" t="str">
        <f>IFERROR(VLOOKUP(E1854,modelMapping,2,0),E1854)</f>
        <v>Swift</v>
      </c>
      <c r="G1854" s="5" t="str">
        <f>rawTransactionSheet!F1854</f>
        <v>ZXI</v>
      </c>
      <c r="H1854" s="1" t="str">
        <f t="shared" si="1"/>
        <v>ZXI</v>
      </c>
      <c r="I1854" s="5" t="str">
        <f>rawTransactionSheet!G1854</f>
        <v>2006</v>
      </c>
      <c r="J1854" s="5" t="str">
        <f>rawTransactionSheet!H1854</f>
        <v>323988</v>
      </c>
      <c r="K1854" s="5" t="str">
        <f>rawTransactionSheet!I1854</f>
        <v>30000</v>
      </c>
      <c r="L1854" s="5" t="str">
        <f>rawTransactionSheet!J1854</f>
        <v>9</v>
      </c>
      <c r="M1854" s="5" t="str">
        <f>rawTransactionSheet!K1854</f>
        <v>1</v>
      </c>
      <c r="N1854" s="5" t="str">
        <f>rawTransactionSheet!L1854</f>
        <v>BANGALORE</v>
      </c>
    </row>
    <row r="1855">
      <c r="A1855" s="2">
        <v>42370.0</v>
      </c>
      <c r="B1855" s="5" t="str">
        <f>rawTransactionSheet!B1855</f>
        <v>Pratham</v>
      </c>
      <c r="C1855" s="5" t="str">
        <f>rawTransactionSheet!C1855</f>
        <v>42</v>
      </c>
      <c r="D1855" s="5" t="str">
        <f>rawTransactionSheet!D1855</f>
        <v>MARUTI SUZUKI</v>
      </c>
      <c r="E1855" s="5" t="str">
        <f>rawTransactionSheet!E1855</f>
        <v>Alto K10</v>
      </c>
      <c r="F1855" s="5" t="str">
        <f>IFERROR(VLOOKUP(E1855,modelMapping,2,0),E1855)</f>
        <v>Alto K10</v>
      </c>
      <c r="G1855" s="5" t="str">
        <f>rawTransactionSheet!F1855</f>
        <v>VXI</v>
      </c>
      <c r="H1855" s="1" t="str">
        <f t="shared" si="1"/>
        <v>VXI</v>
      </c>
      <c r="I1855" s="5" t="str">
        <f>rawTransactionSheet!G1855</f>
        <v>2012</v>
      </c>
      <c r="J1855" s="5" t="str">
        <f>rawTransactionSheet!H1855</f>
        <v>323500</v>
      </c>
      <c r="K1855" s="5" t="str">
        <f>rawTransactionSheet!I1855</f>
        <v>22209.44558</v>
      </c>
      <c r="L1855" s="5" t="str">
        <f>rawTransactionSheet!J1855</f>
        <v>2.776180698</v>
      </c>
      <c r="M1855" s="5" t="str">
        <f>rawTransactionSheet!K1855</f>
        <v>1</v>
      </c>
      <c r="N1855" s="5" t="str">
        <f>rawTransactionSheet!L1855</f>
        <v>BANGALORE</v>
      </c>
    </row>
    <row r="1856">
      <c r="A1856" s="2">
        <v>42370.0</v>
      </c>
      <c r="B1856" s="5" t="str">
        <f>rawTransactionSheet!B1856</f>
        <v>PrasoonData</v>
      </c>
      <c r="C1856" s="5" t="str">
        <f>rawTransactionSheet!C1856</f>
        <v>Prasoon405</v>
      </c>
      <c r="D1856" s="5" t="str">
        <f>rawTransactionSheet!D1856</f>
        <v>MARUTI SUZUKI</v>
      </c>
      <c r="E1856" s="5" t="str">
        <f>rawTransactionSheet!E1856</f>
        <v>Swift</v>
      </c>
      <c r="F1856" s="5" t="str">
        <f>IFERROR(VLOOKUP(E1856,modelMapping,2,0),E1856)</f>
        <v>Swift</v>
      </c>
      <c r="G1856" s="5" t="str">
        <f>rawTransactionSheet!F1856</f>
        <v>VXI</v>
      </c>
      <c r="H1856" s="1" t="str">
        <f t="shared" si="1"/>
        <v>VXI</v>
      </c>
      <c r="I1856" s="5" t="str">
        <f>rawTransactionSheet!G1856</f>
        <v>2008</v>
      </c>
      <c r="J1856" s="5" t="str">
        <f>rawTransactionSheet!H1856</f>
        <v>323078.56</v>
      </c>
      <c r="K1856" s="5" t="str">
        <f>rawTransactionSheet!I1856</f>
        <v>40000</v>
      </c>
      <c r="L1856" s="5" t="str">
        <f>rawTransactionSheet!J1856</f>
        <v>7</v>
      </c>
      <c r="M1856" s="5" t="str">
        <f>rawTransactionSheet!K1856</f>
        <v>1</v>
      </c>
      <c r="N1856" s="5" t="str">
        <f>rawTransactionSheet!L1856</f>
        <v>BANGALORE</v>
      </c>
    </row>
    <row r="1857">
      <c r="A1857" s="2">
        <v>42370.0</v>
      </c>
      <c r="B1857" s="5" t="str">
        <f>rawTransactionSheet!B1857</f>
        <v>PrasoonData</v>
      </c>
      <c r="C1857" s="5" t="str">
        <f>rawTransactionSheet!C1857</f>
        <v>Prasoon479</v>
      </c>
      <c r="D1857" s="5" t="str">
        <f>rawTransactionSheet!D1857</f>
        <v>MARUTI SUZUKI</v>
      </c>
      <c r="E1857" s="5" t="str">
        <f>rawTransactionSheet!E1857</f>
        <v>Swift</v>
      </c>
      <c r="F1857" s="5" t="str">
        <f>IFERROR(VLOOKUP(E1857,modelMapping,2,0),E1857)</f>
        <v>Swift</v>
      </c>
      <c r="G1857" s="5" t="str">
        <f>rawTransactionSheet!F1857</f>
        <v>VXI</v>
      </c>
      <c r="H1857" s="1" t="str">
        <f t="shared" si="1"/>
        <v>VXI</v>
      </c>
      <c r="I1857" s="5" t="str">
        <f>rawTransactionSheet!G1857</f>
        <v>2012</v>
      </c>
      <c r="J1857" s="5" t="str">
        <f>rawTransactionSheet!H1857</f>
        <v>322847.1044</v>
      </c>
      <c r="K1857" s="5" t="str">
        <f>rawTransactionSheet!I1857</f>
        <v>140000</v>
      </c>
      <c r="L1857" s="5" t="str">
        <f>rawTransactionSheet!J1857</f>
        <v>3</v>
      </c>
      <c r="M1857" s="5" t="str">
        <f>rawTransactionSheet!K1857</f>
        <v>1</v>
      </c>
      <c r="N1857" s="5" t="str">
        <f>rawTransactionSheet!L1857</f>
        <v>BANGALORE</v>
      </c>
    </row>
    <row r="1858">
      <c r="A1858" s="2">
        <v>42370.0</v>
      </c>
      <c r="B1858" s="5" t="str">
        <f>rawTransactionSheet!B1858</f>
        <v>PrasoonData</v>
      </c>
      <c r="C1858" s="5" t="str">
        <f>rawTransactionSheet!C1858</f>
        <v>Prasoon762</v>
      </c>
      <c r="D1858" s="5" t="str">
        <f>rawTransactionSheet!D1858</f>
        <v>MARUTI SUZUKI</v>
      </c>
      <c r="E1858" s="5" t="str">
        <f>rawTransactionSheet!E1858</f>
        <v>Swift</v>
      </c>
      <c r="F1858" s="5" t="str">
        <f>IFERROR(VLOOKUP(E1858,modelMapping,2,0),E1858)</f>
        <v>Swift</v>
      </c>
      <c r="G1858" s="5" t="str">
        <f>rawTransactionSheet!F1858</f>
        <v>ZXI</v>
      </c>
      <c r="H1858" s="1" t="str">
        <f t="shared" si="1"/>
        <v>ZXI</v>
      </c>
      <c r="I1858" s="5" t="str">
        <f>rawTransactionSheet!G1858</f>
        <v>2008</v>
      </c>
      <c r="J1858" s="5" t="str">
        <f>rawTransactionSheet!H1858</f>
        <v>322834.8005</v>
      </c>
      <c r="K1858" s="5" t="str">
        <f>rawTransactionSheet!I1858</f>
        <v>90000</v>
      </c>
      <c r="L1858" s="5" t="str">
        <f>rawTransactionSheet!J1858</f>
        <v>7</v>
      </c>
      <c r="M1858" s="5" t="str">
        <f>rawTransactionSheet!K1858</f>
        <v>1</v>
      </c>
      <c r="N1858" s="5" t="str">
        <f>rawTransactionSheet!L1858</f>
        <v>BANGALORE</v>
      </c>
    </row>
    <row r="1859">
      <c r="A1859" s="2">
        <v>42370.0</v>
      </c>
      <c r="B1859" s="5" t="str">
        <f>rawTransactionSheet!B1859</f>
        <v>PrasoonData</v>
      </c>
      <c r="C1859" s="5" t="str">
        <f>rawTransactionSheet!C1859</f>
        <v>Prasoon563</v>
      </c>
      <c r="D1859" s="5" t="str">
        <f>rawTransactionSheet!D1859</f>
        <v>MARUTI SUZUKI</v>
      </c>
      <c r="E1859" s="5" t="str">
        <f>rawTransactionSheet!E1859</f>
        <v>Swift</v>
      </c>
      <c r="F1859" s="5" t="str">
        <f>IFERROR(VLOOKUP(E1859,modelMapping,2,0),E1859)</f>
        <v>Swift</v>
      </c>
      <c r="G1859" s="5" t="str">
        <f>rawTransactionSheet!F1859</f>
        <v>VXI ABS</v>
      </c>
      <c r="H1859" s="1" t="str">
        <f t="shared" si="1"/>
        <v>VXI ABS</v>
      </c>
      <c r="I1859" s="5" t="str">
        <f>rawTransactionSheet!G1859</f>
        <v>2007</v>
      </c>
      <c r="J1859" s="5" t="str">
        <f>rawTransactionSheet!H1859</f>
        <v>322596</v>
      </c>
      <c r="K1859" s="5" t="str">
        <f>rawTransactionSheet!I1859</f>
        <v>20000</v>
      </c>
      <c r="L1859" s="5" t="str">
        <f>rawTransactionSheet!J1859</f>
        <v>8</v>
      </c>
      <c r="M1859" s="5" t="str">
        <f>rawTransactionSheet!K1859</f>
        <v>1</v>
      </c>
      <c r="N1859" s="5" t="str">
        <f>rawTransactionSheet!L1859</f>
        <v>BANGALORE</v>
      </c>
    </row>
    <row r="1860">
      <c r="A1860" s="2">
        <v>42370.0</v>
      </c>
      <c r="B1860" s="5" t="str">
        <f>rawTransactionSheet!B1860</f>
        <v>PrasoonData</v>
      </c>
      <c r="C1860" s="5" t="str">
        <f>rawTransactionSheet!C1860</f>
        <v>Prasoon656</v>
      </c>
      <c r="D1860" s="5" t="str">
        <f>rawTransactionSheet!D1860</f>
        <v>MARUTI SUZUKI</v>
      </c>
      <c r="E1860" s="5" t="str">
        <f>rawTransactionSheet!E1860</f>
        <v>Swift</v>
      </c>
      <c r="F1860" s="5" t="str">
        <f>IFERROR(VLOOKUP(E1860,modelMapping,2,0),E1860)</f>
        <v>Swift</v>
      </c>
      <c r="G1860" s="5" t="str">
        <f>rawTransactionSheet!F1860</f>
        <v>VXI ABS</v>
      </c>
      <c r="H1860" s="1" t="str">
        <f t="shared" si="1"/>
        <v>VXI ABS</v>
      </c>
      <c r="I1860" s="5" t="str">
        <f>rawTransactionSheet!G1860</f>
        <v>2012</v>
      </c>
      <c r="J1860" s="5" t="str">
        <f>rawTransactionSheet!H1860</f>
        <v>322556.542</v>
      </c>
      <c r="K1860" s="5" t="str">
        <f>rawTransactionSheet!I1860</f>
        <v>150000</v>
      </c>
      <c r="L1860" s="5" t="str">
        <f>rawTransactionSheet!J1860</f>
        <v>3</v>
      </c>
      <c r="M1860" s="5" t="str">
        <f>rawTransactionSheet!K1860</f>
        <v>1</v>
      </c>
      <c r="N1860" s="5" t="str">
        <f>rawTransactionSheet!L1860</f>
        <v>BANGALORE</v>
      </c>
    </row>
    <row r="1861">
      <c r="A1861" s="2">
        <v>42370.0</v>
      </c>
      <c r="B1861" s="5" t="str">
        <f>rawTransactionSheet!B1861</f>
        <v>PrasoonData</v>
      </c>
      <c r="C1861" s="5" t="str">
        <f>rawTransactionSheet!C1861</f>
        <v>Prasoon241</v>
      </c>
      <c r="D1861" s="5" t="str">
        <f>rawTransactionSheet!D1861</f>
        <v>MARUTI SUZUKI</v>
      </c>
      <c r="E1861" s="5" t="str">
        <f>rawTransactionSheet!E1861</f>
        <v>Swift</v>
      </c>
      <c r="F1861" s="5" t="str">
        <f>IFERROR(VLOOKUP(E1861,modelMapping,2,0),E1861)</f>
        <v>Swift</v>
      </c>
      <c r="G1861" s="5" t="str">
        <f>rawTransactionSheet!F1861</f>
        <v>LXI</v>
      </c>
      <c r="H1861" s="1" t="str">
        <f t="shared" si="1"/>
        <v>LXI</v>
      </c>
      <c r="I1861" s="5" t="str">
        <f>rawTransactionSheet!G1861</f>
        <v>2009</v>
      </c>
      <c r="J1861" s="5" t="str">
        <f>rawTransactionSheet!H1861</f>
        <v>322524</v>
      </c>
      <c r="K1861" s="5" t="str">
        <f>rawTransactionSheet!I1861</f>
        <v>1000</v>
      </c>
      <c r="L1861" s="5" t="str">
        <f>rawTransactionSheet!J1861</f>
        <v>6</v>
      </c>
      <c r="M1861" s="5" t="str">
        <f>rawTransactionSheet!K1861</f>
        <v>1</v>
      </c>
      <c r="N1861" s="5" t="str">
        <f>rawTransactionSheet!L1861</f>
        <v>BANGALORE</v>
      </c>
    </row>
    <row r="1862">
      <c r="A1862" s="2">
        <v>42370.0</v>
      </c>
      <c r="B1862" s="5" t="str">
        <f>rawTransactionSheet!B1862</f>
        <v>PrasoonData</v>
      </c>
      <c r="C1862" s="5" t="str">
        <f>rawTransactionSheet!C1862</f>
        <v>Prasoon280</v>
      </c>
      <c r="D1862" s="5" t="str">
        <f>rawTransactionSheet!D1862</f>
        <v>MARUTI SUZUKI</v>
      </c>
      <c r="E1862" s="5" t="str">
        <f>rawTransactionSheet!E1862</f>
        <v>Swift</v>
      </c>
      <c r="F1862" s="5" t="str">
        <f>IFERROR(VLOOKUP(E1862,modelMapping,2,0),E1862)</f>
        <v>Swift</v>
      </c>
      <c r="G1862" s="5" t="str">
        <f>rawTransactionSheet!F1862</f>
        <v>LXI</v>
      </c>
      <c r="H1862" s="1" t="str">
        <f t="shared" si="1"/>
        <v>LXI</v>
      </c>
      <c r="I1862" s="5" t="str">
        <f>rawTransactionSheet!G1862</f>
        <v>2011</v>
      </c>
      <c r="J1862" s="5" t="str">
        <f>rawTransactionSheet!H1862</f>
        <v>322090.9615</v>
      </c>
      <c r="K1862" s="5" t="str">
        <f>rawTransactionSheet!I1862</f>
        <v>70000</v>
      </c>
      <c r="L1862" s="5" t="str">
        <f>rawTransactionSheet!J1862</f>
        <v>4</v>
      </c>
      <c r="M1862" s="5" t="str">
        <f>rawTransactionSheet!K1862</f>
        <v>1</v>
      </c>
      <c r="N1862" s="5" t="str">
        <f>rawTransactionSheet!L1862</f>
        <v>BANGALORE</v>
      </c>
    </row>
    <row r="1863">
      <c r="A1863" s="2">
        <v>42370.0</v>
      </c>
      <c r="B1863" s="5" t="str">
        <f>rawTransactionSheet!B1863</f>
        <v>RNS</v>
      </c>
      <c r="C1863" s="5" t="str">
        <f>rawTransactionSheet!C1863</f>
        <v>KA02MC8490</v>
      </c>
      <c r="D1863" s="5" t="str">
        <f>rawTransactionSheet!D1863</f>
        <v>MARUTI SUZUKI</v>
      </c>
      <c r="E1863" s="5" t="str">
        <f>rawTransactionSheet!E1863</f>
        <v>Swift</v>
      </c>
      <c r="F1863" s="5" t="str">
        <f>IFERROR(VLOOKUP(E1863,modelMapping,2,0),E1863)</f>
        <v>Swift</v>
      </c>
      <c r="G1863" s="5" t="str">
        <f>rawTransactionSheet!F1863</f>
        <v>VXI</v>
      </c>
      <c r="H1863" s="1" t="str">
        <f t="shared" si="1"/>
        <v>VXI</v>
      </c>
      <c r="I1863" s="5" t="str">
        <f>rawTransactionSheet!G1863</f>
        <v>2008</v>
      </c>
      <c r="J1863" s="5" t="str">
        <f>rawTransactionSheet!H1863</f>
        <v>322000</v>
      </c>
      <c r="K1863" s="5" t="str">
        <f>rawTransactionSheet!I1863</f>
        <v>29061</v>
      </c>
      <c r="L1863" s="5" t="str">
        <f>rawTransactionSheet!J1863</f>
        <v>7.893150685</v>
      </c>
      <c r="M1863" s="5" t="str">
        <f>rawTransactionSheet!K1863</f>
        <v>1</v>
      </c>
      <c r="N1863" s="5" t="str">
        <f>rawTransactionSheet!L1863</f>
        <v>BANGALORE</v>
      </c>
    </row>
    <row r="1864">
      <c r="A1864" s="2">
        <v>42370.0</v>
      </c>
      <c r="B1864" s="5" t="str">
        <f>rawTransactionSheet!B1864</f>
        <v>RNS</v>
      </c>
      <c r="C1864" s="5" t="str">
        <f>rawTransactionSheet!C1864</f>
        <v>KA04MP8551</v>
      </c>
      <c r="D1864" s="5" t="str">
        <f>rawTransactionSheet!D1864</f>
        <v>MARUTI SUZUKI</v>
      </c>
      <c r="E1864" s="5" t="str">
        <f>rawTransactionSheet!E1864</f>
        <v>Alto</v>
      </c>
      <c r="F1864" s="5" t="str">
        <f>IFERROR(VLOOKUP(E1864,modelMapping,2,0),E1864)</f>
        <v>Alto</v>
      </c>
      <c r="G1864" s="5" t="str">
        <f>rawTransactionSheet!F1864</f>
        <v>LXI</v>
      </c>
      <c r="H1864" s="1" t="str">
        <f t="shared" si="1"/>
        <v>LXI</v>
      </c>
      <c r="I1864" s="5" t="str">
        <f>rawTransactionSheet!G1864</f>
        <v>2015</v>
      </c>
      <c r="J1864" s="5" t="str">
        <f>rawTransactionSheet!H1864</f>
        <v>321900</v>
      </c>
      <c r="K1864" s="5" t="str">
        <f>rawTransactionSheet!I1864</f>
        <v>3534</v>
      </c>
      <c r="L1864" s="5" t="str">
        <f>rawTransactionSheet!J1864</f>
        <v>0.904109589</v>
      </c>
      <c r="M1864" s="5" t="str">
        <f>rawTransactionSheet!K1864</f>
        <v>2</v>
      </c>
      <c r="N1864" s="5" t="str">
        <f>rawTransactionSheet!L1864</f>
        <v>BANGALORE</v>
      </c>
    </row>
    <row r="1865">
      <c r="A1865" s="2">
        <v>42370.0</v>
      </c>
      <c r="B1865" s="5" t="str">
        <f>rawTransactionSheet!B1865</f>
        <v>RNS</v>
      </c>
      <c r="C1865" s="5" t="str">
        <f>rawTransactionSheet!C1865</f>
        <v>KA05MP7910</v>
      </c>
      <c r="D1865" s="5" t="str">
        <f>rawTransactionSheet!D1865</f>
        <v>MARUTI SUZUKI</v>
      </c>
      <c r="E1865" s="5" t="str">
        <f>rawTransactionSheet!E1865</f>
        <v>Alto K10</v>
      </c>
      <c r="F1865" s="5" t="str">
        <f>IFERROR(VLOOKUP(E1865,modelMapping,2,0),E1865)</f>
        <v>Alto K10</v>
      </c>
      <c r="G1865" s="5" t="str">
        <f>rawTransactionSheet!F1865</f>
        <v>VXI</v>
      </c>
      <c r="H1865" s="1" t="str">
        <f t="shared" si="1"/>
        <v>VXI</v>
      </c>
      <c r="I1865" s="5" t="str">
        <f>rawTransactionSheet!G1865</f>
        <v>2014</v>
      </c>
      <c r="J1865" s="5" t="str">
        <f>rawTransactionSheet!H1865</f>
        <v>321900</v>
      </c>
      <c r="K1865" s="5" t="str">
        <f>rawTransactionSheet!I1865</f>
        <v>4655</v>
      </c>
      <c r="L1865" s="5" t="str">
        <f>rawTransactionSheet!J1865</f>
        <v>1.578082192</v>
      </c>
      <c r="M1865" s="5" t="str">
        <f>rawTransactionSheet!K1865</f>
        <v>2</v>
      </c>
      <c r="N1865" s="5" t="str">
        <f>rawTransactionSheet!L1865</f>
        <v>BANGALORE</v>
      </c>
    </row>
    <row r="1866">
      <c r="A1866" s="2">
        <v>42370.0</v>
      </c>
      <c r="B1866" s="5" t="str">
        <f>rawTransactionSheet!B1866</f>
        <v>RNS</v>
      </c>
      <c r="C1866" s="5" t="str">
        <f>rawTransactionSheet!C1866</f>
        <v>KA04MN6966</v>
      </c>
      <c r="D1866" s="5" t="str">
        <f>rawTransactionSheet!D1866</f>
        <v>MARUTI SUZUKI</v>
      </c>
      <c r="E1866" s="5" t="str">
        <f>rawTransactionSheet!E1866</f>
        <v>Alto K10</v>
      </c>
      <c r="F1866" s="5" t="str">
        <f>IFERROR(VLOOKUP(E1866,modelMapping,2,0),E1866)</f>
        <v>Alto K10</v>
      </c>
      <c r="G1866" s="5" t="str">
        <f>rawTransactionSheet!F1866</f>
        <v>VXI</v>
      </c>
      <c r="H1866" s="1" t="str">
        <f t="shared" si="1"/>
        <v>VXI</v>
      </c>
      <c r="I1866" s="5" t="str">
        <f>rawTransactionSheet!G1866</f>
        <v>2014</v>
      </c>
      <c r="J1866" s="5" t="str">
        <f>rawTransactionSheet!H1866</f>
        <v>321900</v>
      </c>
      <c r="K1866" s="5" t="str">
        <f>rawTransactionSheet!I1866</f>
        <v>14982</v>
      </c>
      <c r="L1866" s="5" t="str">
        <f>rawTransactionSheet!J1866</f>
        <v>1.8</v>
      </c>
      <c r="M1866" s="5" t="str">
        <f>rawTransactionSheet!K1866</f>
        <v>2</v>
      </c>
      <c r="N1866" s="5" t="str">
        <f>rawTransactionSheet!L1866</f>
        <v>BANGALORE</v>
      </c>
    </row>
    <row r="1867">
      <c r="A1867" s="2">
        <v>42370.0</v>
      </c>
      <c r="B1867" s="5" t="str">
        <f>rawTransactionSheet!B1867</f>
        <v>Pratham</v>
      </c>
      <c r="C1867" s="5" t="str">
        <f>rawTransactionSheet!C1867</f>
        <v>160</v>
      </c>
      <c r="D1867" s="5" t="str">
        <f>rawTransactionSheet!D1867</f>
        <v>MARUTI SUZUKI</v>
      </c>
      <c r="E1867" s="5" t="str">
        <f>rawTransactionSheet!E1867</f>
        <v>Swift</v>
      </c>
      <c r="F1867" s="5" t="str">
        <f>IFERROR(VLOOKUP(E1867,modelMapping,2,0),E1867)</f>
        <v>Swift</v>
      </c>
      <c r="G1867" s="5" t="str">
        <f>rawTransactionSheet!F1867</f>
        <v>VXI</v>
      </c>
      <c r="H1867" s="1" t="str">
        <f t="shared" si="1"/>
        <v>VXI</v>
      </c>
      <c r="I1867" s="5" t="str">
        <f>rawTransactionSheet!G1867</f>
        <v>2010</v>
      </c>
      <c r="J1867" s="5" t="str">
        <f>rawTransactionSheet!H1867</f>
        <v>321900</v>
      </c>
      <c r="K1867" s="5" t="str">
        <f>rawTransactionSheet!I1867</f>
        <v>34518.82273</v>
      </c>
      <c r="L1867" s="5" t="str">
        <f>rawTransactionSheet!J1867</f>
        <v>4.314852841</v>
      </c>
      <c r="M1867" s="5" t="str">
        <f>rawTransactionSheet!K1867</f>
        <v>1</v>
      </c>
      <c r="N1867" s="5" t="str">
        <f>rawTransactionSheet!L1867</f>
        <v>BANGALORE</v>
      </c>
    </row>
    <row r="1868">
      <c r="A1868" s="2">
        <v>42370.0</v>
      </c>
      <c r="B1868" s="5" t="str">
        <f>rawTransactionSheet!B1868</f>
        <v>Pratham</v>
      </c>
      <c r="C1868" s="5" t="str">
        <f>rawTransactionSheet!C1868</f>
        <v>457</v>
      </c>
      <c r="D1868" s="5" t="str">
        <f>rawTransactionSheet!D1868</f>
        <v>MARUTI SUZUKI</v>
      </c>
      <c r="E1868" s="5" t="str">
        <f>rawTransactionSheet!E1868</f>
        <v>Swift</v>
      </c>
      <c r="F1868" s="5" t="str">
        <f>IFERROR(VLOOKUP(E1868,modelMapping,2,0),E1868)</f>
        <v>Swift</v>
      </c>
      <c r="G1868" s="5" t="str">
        <f>rawTransactionSheet!F1868</f>
        <v>VXI</v>
      </c>
      <c r="H1868" s="1" t="str">
        <f t="shared" si="1"/>
        <v>VXI</v>
      </c>
      <c r="I1868" s="5" t="str">
        <f>rawTransactionSheet!G1868</f>
        <v>2008</v>
      </c>
      <c r="J1868" s="5" t="str">
        <f>rawTransactionSheet!H1868</f>
        <v>321900</v>
      </c>
      <c r="K1868" s="5" t="str">
        <f>rawTransactionSheet!I1868</f>
        <v>55567.41958</v>
      </c>
      <c r="L1868" s="5" t="str">
        <f>rawTransactionSheet!J1868</f>
        <v>6.945927447</v>
      </c>
      <c r="M1868" s="5" t="str">
        <f>rawTransactionSheet!K1868</f>
        <v>2</v>
      </c>
      <c r="N1868" s="5" t="str">
        <f>rawTransactionSheet!L1868</f>
        <v>BANGALORE</v>
      </c>
    </row>
    <row r="1869">
      <c r="A1869" s="2">
        <v>42370.0</v>
      </c>
      <c r="B1869" s="5" t="str">
        <f>rawTransactionSheet!B1869</f>
        <v>RNS</v>
      </c>
      <c r="C1869" s="5" t="str">
        <f>rawTransactionSheet!C1869</f>
        <v>KA41P0368</v>
      </c>
      <c r="D1869" s="5" t="str">
        <f>rawTransactionSheet!D1869</f>
        <v>MARUTI SUZUKI</v>
      </c>
      <c r="E1869" s="5" t="str">
        <f>rawTransactionSheet!E1869</f>
        <v>Swift</v>
      </c>
      <c r="F1869" s="5" t="str">
        <f>IFERROR(VLOOKUP(E1869,modelMapping,2,0),E1869)</f>
        <v>Swift</v>
      </c>
      <c r="G1869" s="5" t="str">
        <f>rawTransactionSheet!F1869</f>
        <v>VXI</v>
      </c>
      <c r="H1869" s="1" t="str">
        <f t="shared" si="1"/>
        <v>VXI</v>
      </c>
      <c r="I1869" s="5" t="str">
        <f>rawTransactionSheet!G1869</f>
        <v>2011</v>
      </c>
      <c r="J1869" s="5" t="str">
        <f>rawTransactionSheet!H1869</f>
        <v>321900</v>
      </c>
      <c r="K1869" s="5" t="str">
        <f>rawTransactionSheet!I1869</f>
        <v>73855</v>
      </c>
      <c r="L1869" s="5" t="str">
        <f>rawTransactionSheet!J1869</f>
        <v>4.906849315</v>
      </c>
      <c r="M1869" s="5" t="str">
        <f>rawTransactionSheet!K1869</f>
        <v>1</v>
      </c>
      <c r="N1869" s="5" t="str">
        <f>rawTransactionSheet!L1869</f>
        <v>BANGALORE</v>
      </c>
    </row>
    <row r="1870">
      <c r="A1870" s="2">
        <v>42370.0</v>
      </c>
      <c r="B1870" s="5" t="str">
        <f>rawTransactionSheet!B1870</f>
        <v>RNS</v>
      </c>
      <c r="C1870" s="5" t="str">
        <f>rawTransactionSheet!C1870</f>
        <v>KA02MC8490</v>
      </c>
      <c r="D1870" s="5" t="str">
        <f>rawTransactionSheet!D1870</f>
        <v>MARUTI SUZUKI</v>
      </c>
      <c r="E1870" s="5" t="str">
        <f>rawTransactionSheet!E1870</f>
        <v>Swift</v>
      </c>
      <c r="F1870" s="5" t="str">
        <f>IFERROR(VLOOKUP(E1870,modelMapping,2,0),E1870)</f>
        <v>Swift</v>
      </c>
      <c r="G1870" s="5" t="str">
        <f>rawTransactionSheet!F1870</f>
        <v>VXI</v>
      </c>
      <c r="H1870" s="1" t="str">
        <f t="shared" si="1"/>
        <v>VXI</v>
      </c>
      <c r="I1870" s="5" t="str">
        <f>rawTransactionSheet!G1870</f>
        <v>2008</v>
      </c>
      <c r="J1870" s="5" t="str">
        <f>rawTransactionSheet!H1870</f>
        <v>321900</v>
      </c>
      <c r="K1870" s="5" t="str">
        <f>rawTransactionSheet!I1870</f>
        <v>29061</v>
      </c>
      <c r="L1870" s="5" t="str">
        <f>rawTransactionSheet!J1870</f>
        <v>7.893150685</v>
      </c>
      <c r="M1870" s="5" t="str">
        <f>rawTransactionSheet!K1870</f>
        <v>1</v>
      </c>
      <c r="N1870" s="5" t="str">
        <f>rawTransactionSheet!L1870</f>
        <v>BANGALORE</v>
      </c>
    </row>
    <row r="1871">
      <c r="A1871" s="2">
        <v>42370.0</v>
      </c>
      <c r="B1871" s="5" t="str">
        <f>rawTransactionSheet!B1871</f>
        <v>KALYANI MOTORS PVT LTD</v>
      </c>
      <c r="C1871" s="5" t="str">
        <f>rawTransactionSheet!C1871</f>
        <v>KA05MJ7415</v>
      </c>
      <c r="D1871" s="5" t="str">
        <f>rawTransactionSheet!D1871</f>
        <v>MARUTI SUZUKI</v>
      </c>
      <c r="E1871" s="5" t="str">
        <f>rawTransactionSheet!E1871</f>
        <v>WAGON R</v>
      </c>
      <c r="F1871" s="5" t="str">
        <f>IFERROR(VLOOKUP(E1871,modelMapping,2,0),E1871)</f>
        <v>WAGON R</v>
      </c>
      <c r="G1871" s="5" t="str">
        <f>rawTransactionSheet!F1871</f>
        <v>VXI</v>
      </c>
      <c r="H1871" s="1" t="str">
        <f t="shared" si="1"/>
        <v>VXI</v>
      </c>
      <c r="I1871" s="5" t="str">
        <f>rawTransactionSheet!G1871</f>
        <v>2011</v>
      </c>
      <c r="J1871" s="5" t="str">
        <f>rawTransactionSheet!H1871</f>
        <v>321900</v>
      </c>
      <c r="K1871" s="5" t="str">
        <f>rawTransactionSheet!I1871</f>
        <v>44828</v>
      </c>
      <c r="L1871" s="5" t="str">
        <f>rawTransactionSheet!J1871</f>
        <v>4</v>
      </c>
      <c r="M1871" s="5" t="str">
        <f>rawTransactionSheet!K1871</f>
        <v>1</v>
      </c>
      <c r="N1871" s="5" t="str">
        <f>rawTransactionSheet!L1871</f>
        <v>BANGALORE</v>
      </c>
    </row>
    <row r="1872">
      <c r="A1872" s="2">
        <v>42370.0</v>
      </c>
      <c r="B1872" s="5" t="str">
        <f>rawTransactionSheet!B1872</f>
        <v>PrasoonData</v>
      </c>
      <c r="C1872" s="5" t="str">
        <f>rawTransactionSheet!C1872</f>
        <v>Prasoon261</v>
      </c>
      <c r="D1872" s="5" t="str">
        <f>rawTransactionSheet!D1872</f>
        <v>MARUTI SUZUKI</v>
      </c>
      <c r="E1872" s="5" t="str">
        <f>rawTransactionSheet!E1872</f>
        <v>Swift</v>
      </c>
      <c r="F1872" s="5" t="str">
        <f>IFERROR(VLOOKUP(E1872,modelMapping,2,0),E1872)</f>
        <v>Swift</v>
      </c>
      <c r="G1872" s="5" t="str">
        <f>rawTransactionSheet!F1872</f>
        <v>LXI</v>
      </c>
      <c r="H1872" s="1" t="str">
        <f t="shared" si="1"/>
        <v>LXI</v>
      </c>
      <c r="I1872" s="5" t="str">
        <f>rawTransactionSheet!G1872</f>
        <v>2010</v>
      </c>
      <c r="J1872" s="5" t="str">
        <f>rawTransactionSheet!H1872</f>
        <v>321734</v>
      </c>
      <c r="K1872" s="5" t="str">
        <f>rawTransactionSheet!I1872</f>
        <v>40000</v>
      </c>
      <c r="L1872" s="5" t="str">
        <f>rawTransactionSheet!J1872</f>
        <v>5</v>
      </c>
      <c r="M1872" s="5" t="str">
        <f>rawTransactionSheet!K1872</f>
        <v>1</v>
      </c>
      <c r="N1872" s="5" t="str">
        <f>rawTransactionSheet!L1872</f>
        <v>BANGALORE</v>
      </c>
    </row>
    <row r="1873">
      <c r="A1873" s="2">
        <v>42370.0</v>
      </c>
      <c r="B1873" s="5" t="str">
        <f>rawTransactionSheet!B1873</f>
        <v>PrasoonData</v>
      </c>
      <c r="C1873" s="5" t="str">
        <f>rawTransactionSheet!C1873</f>
        <v>Prasoon424</v>
      </c>
      <c r="D1873" s="5" t="str">
        <f>rawTransactionSheet!D1873</f>
        <v>MARUTI SUZUKI</v>
      </c>
      <c r="E1873" s="5" t="str">
        <f>rawTransactionSheet!E1873</f>
        <v>Swift</v>
      </c>
      <c r="F1873" s="5" t="str">
        <f>IFERROR(VLOOKUP(E1873,modelMapping,2,0),E1873)</f>
        <v>Swift</v>
      </c>
      <c r="G1873" s="5" t="str">
        <f>rawTransactionSheet!F1873</f>
        <v>VXI</v>
      </c>
      <c r="H1873" s="1" t="str">
        <f t="shared" si="1"/>
        <v>VXI</v>
      </c>
      <c r="I1873" s="5" t="str">
        <f>rawTransactionSheet!G1873</f>
        <v>2009</v>
      </c>
      <c r="J1873" s="5" t="str">
        <f>rawTransactionSheet!H1873</f>
        <v>321733.0826</v>
      </c>
      <c r="K1873" s="5" t="str">
        <f>rawTransactionSheet!I1873</f>
        <v>70000</v>
      </c>
      <c r="L1873" s="5" t="str">
        <f>rawTransactionSheet!J1873</f>
        <v>6</v>
      </c>
      <c r="M1873" s="5" t="str">
        <f>rawTransactionSheet!K1873</f>
        <v>1</v>
      </c>
      <c r="N1873" s="5" t="str">
        <f>rawTransactionSheet!L1873</f>
        <v>BANGALORE</v>
      </c>
    </row>
    <row r="1874">
      <c r="A1874" s="2">
        <v>42370.0</v>
      </c>
      <c r="B1874" s="5" t="str">
        <f>rawTransactionSheet!B1874</f>
        <v>PrasoonData</v>
      </c>
      <c r="C1874" s="5" t="str">
        <f>rawTransactionSheet!C1874</f>
        <v>Prasoon601</v>
      </c>
      <c r="D1874" s="5" t="str">
        <f>rawTransactionSheet!D1874</f>
        <v>MARUTI SUZUKI</v>
      </c>
      <c r="E1874" s="5" t="str">
        <f>rawTransactionSheet!E1874</f>
        <v>Swift</v>
      </c>
      <c r="F1874" s="5" t="str">
        <f>IFERROR(VLOOKUP(E1874,modelMapping,2,0),E1874)</f>
        <v>Swift</v>
      </c>
      <c r="G1874" s="5" t="str">
        <f>rawTransactionSheet!F1874</f>
        <v>VXI ABS</v>
      </c>
      <c r="H1874" s="1" t="str">
        <f t="shared" si="1"/>
        <v>VXI ABS</v>
      </c>
      <c r="I1874" s="5" t="str">
        <f>rawTransactionSheet!G1874</f>
        <v>2009</v>
      </c>
      <c r="J1874" s="5" t="str">
        <f>rawTransactionSheet!H1874</f>
        <v>321443.5229</v>
      </c>
      <c r="K1874" s="5" t="str">
        <f>rawTransactionSheet!I1874</f>
        <v>80000</v>
      </c>
      <c r="L1874" s="5" t="str">
        <f>rawTransactionSheet!J1874</f>
        <v>6</v>
      </c>
      <c r="M1874" s="5" t="str">
        <f>rawTransactionSheet!K1874</f>
        <v>1</v>
      </c>
      <c r="N1874" s="5" t="str">
        <f>rawTransactionSheet!L1874</f>
        <v>BANGALORE</v>
      </c>
    </row>
    <row r="1875">
      <c r="A1875" s="2">
        <v>42370.0</v>
      </c>
      <c r="B1875" s="5" t="str">
        <f>rawTransactionSheet!B1875</f>
        <v>PrasoonData</v>
      </c>
      <c r="C1875" s="5" t="str">
        <f>rawTransactionSheet!C1875</f>
        <v>Prasoon018</v>
      </c>
      <c r="D1875" s="5" t="str">
        <f>rawTransactionSheet!D1875</f>
        <v>MARUTI SUZUKI</v>
      </c>
      <c r="E1875" s="5" t="str">
        <f>rawTransactionSheet!E1875</f>
        <v>Swift</v>
      </c>
      <c r="F1875" s="5" t="str">
        <f>IFERROR(VLOOKUP(E1875,modelMapping,2,0),E1875)</f>
        <v>Swift</v>
      </c>
      <c r="G1875" s="5" t="str">
        <f>rawTransactionSheet!F1875</f>
        <v>GLAM</v>
      </c>
      <c r="H1875" s="1" t="str">
        <f t="shared" si="1"/>
        <v>GLAM</v>
      </c>
      <c r="I1875" s="5" t="str">
        <f>rawTransactionSheet!G1875</f>
        <v>2006</v>
      </c>
      <c r="J1875" s="5" t="str">
        <f>rawTransactionSheet!H1875</f>
        <v>321300</v>
      </c>
      <c r="K1875" s="5" t="str">
        <f>rawTransactionSheet!I1875</f>
        <v>10000</v>
      </c>
      <c r="L1875" s="5" t="str">
        <f>rawTransactionSheet!J1875</f>
        <v>9</v>
      </c>
      <c r="M1875" s="5" t="str">
        <f>rawTransactionSheet!K1875</f>
        <v>1</v>
      </c>
      <c r="N1875" s="5" t="str">
        <f>rawTransactionSheet!L1875</f>
        <v>BANGALORE</v>
      </c>
    </row>
    <row r="1876">
      <c r="A1876" s="2">
        <v>42370.0</v>
      </c>
      <c r="B1876" s="5" t="str">
        <f>rawTransactionSheet!B1876</f>
        <v>KALYANI MOTORS PVT LTD</v>
      </c>
      <c r="C1876" s="5" t="str">
        <f>rawTransactionSheet!C1876</f>
        <v>KA03MQ7304</v>
      </c>
      <c r="D1876" s="5" t="str">
        <f>rawTransactionSheet!D1876</f>
        <v>MARUTI SUZUKI</v>
      </c>
      <c r="E1876" s="5" t="str">
        <f>rawTransactionSheet!E1876</f>
        <v>WAGON R</v>
      </c>
      <c r="F1876" s="5" t="str">
        <f>IFERROR(VLOOKUP(E1876,modelMapping,2,0),E1876)</f>
        <v>WAGON R</v>
      </c>
      <c r="G1876" s="5" t="str">
        <f>rawTransactionSheet!F1876</f>
        <v>VXI</v>
      </c>
      <c r="H1876" s="1" t="str">
        <f t="shared" si="1"/>
        <v>VXI</v>
      </c>
      <c r="I1876" s="5" t="str">
        <f>rawTransactionSheet!G1876</f>
        <v>2012</v>
      </c>
      <c r="J1876" s="5" t="str">
        <f>rawTransactionSheet!H1876</f>
        <v>321000</v>
      </c>
      <c r="K1876" s="5" t="str">
        <f>rawTransactionSheet!I1876</f>
        <v>22414</v>
      </c>
      <c r="L1876" s="5" t="str">
        <f>rawTransactionSheet!J1876</f>
        <v>3</v>
      </c>
      <c r="M1876" s="5" t="str">
        <f>rawTransactionSheet!K1876</f>
        <v>1</v>
      </c>
      <c r="N1876" s="5" t="str">
        <f>rawTransactionSheet!L1876</f>
        <v>BANGALORE</v>
      </c>
    </row>
    <row r="1877">
      <c r="A1877" s="2">
        <v>42370.0</v>
      </c>
      <c r="B1877" s="5" t="str">
        <f>rawTransactionSheet!B1877</f>
        <v>PrasoonData</v>
      </c>
      <c r="C1877" s="5" t="str">
        <f>rawTransactionSheet!C1877</f>
        <v>Prasoon461</v>
      </c>
      <c r="D1877" s="5" t="str">
        <f>rawTransactionSheet!D1877</f>
        <v>MARUTI SUZUKI</v>
      </c>
      <c r="E1877" s="5" t="str">
        <f>rawTransactionSheet!E1877</f>
        <v>Swift</v>
      </c>
      <c r="F1877" s="5" t="str">
        <f>IFERROR(VLOOKUP(E1877,modelMapping,2,0),E1877)</f>
        <v>Swift</v>
      </c>
      <c r="G1877" s="5" t="str">
        <f>rawTransactionSheet!F1877</f>
        <v>VXI</v>
      </c>
      <c r="H1877" s="1" t="str">
        <f t="shared" si="1"/>
        <v>VXI</v>
      </c>
      <c r="I1877" s="5" t="str">
        <f>rawTransactionSheet!G1877</f>
        <v>2011</v>
      </c>
      <c r="J1877" s="5" t="str">
        <f>rawTransactionSheet!H1877</f>
        <v>320844.9429</v>
      </c>
      <c r="K1877" s="5" t="str">
        <f>rawTransactionSheet!I1877</f>
        <v>120000</v>
      </c>
      <c r="L1877" s="5" t="str">
        <f>rawTransactionSheet!J1877</f>
        <v>4</v>
      </c>
      <c r="M1877" s="5" t="str">
        <f>rawTransactionSheet!K1877</f>
        <v>1</v>
      </c>
      <c r="N1877" s="5" t="str">
        <f>rawTransactionSheet!L1877</f>
        <v>BANGALORE</v>
      </c>
    </row>
    <row r="1878">
      <c r="A1878" s="2">
        <v>42370.0</v>
      </c>
      <c r="B1878" s="5" t="str">
        <f>rawTransactionSheet!B1878</f>
        <v>Pratham</v>
      </c>
      <c r="C1878" s="5" t="str">
        <f>rawTransactionSheet!C1878</f>
        <v>379</v>
      </c>
      <c r="D1878" s="5" t="str">
        <f>rawTransactionSheet!D1878</f>
        <v>MARUTI SUZUKI</v>
      </c>
      <c r="E1878" s="5" t="str">
        <f>rawTransactionSheet!E1878</f>
        <v>Ritz</v>
      </c>
      <c r="F1878" s="5" t="str">
        <f>IFERROR(VLOOKUP(E1878,modelMapping,2,0),E1878)</f>
        <v>Ritz</v>
      </c>
      <c r="G1878" s="5" t="str">
        <f>rawTransactionSheet!F1878</f>
        <v>LXI</v>
      </c>
      <c r="H1878" s="1" t="str">
        <f t="shared" si="1"/>
        <v>LXI</v>
      </c>
      <c r="I1878" s="5" t="str">
        <f>rawTransactionSheet!G1878</f>
        <v>2009</v>
      </c>
      <c r="J1878" s="5" t="str">
        <f>rawTransactionSheet!H1878</f>
        <v>320790</v>
      </c>
      <c r="K1878" s="5" t="str">
        <f>rawTransactionSheet!I1878</f>
        <v>47857.63176</v>
      </c>
      <c r="L1878" s="5" t="str">
        <f>rawTransactionSheet!J1878</f>
        <v>5.98220397</v>
      </c>
      <c r="M1878" s="5" t="str">
        <f>rawTransactionSheet!K1878</f>
        <v>2</v>
      </c>
      <c r="N1878" s="5" t="str">
        <f>rawTransactionSheet!L1878</f>
        <v>BANGALORE</v>
      </c>
    </row>
    <row r="1879">
      <c r="A1879" s="2">
        <v>42370.0</v>
      </c>
      <c r="B1879" s="5" t="str">
        <f>rawTransactionSheet!B1879</f>
        <v>PrasoonData</v>
      </c>
      <c r="C1879" s="5" t="str">
        <f>rawTransactionSheet!C1879</f>
        <v>Prasoon638</v>
      </c>
      <c r="D1879" s="5" t="str">
        <f>rawTransactionSheet!D1879</f>
        <v>MARUTI SUZUKI</v>
      </c>
      <c r="E1879" s="5" t="str">
        <f>rawTransactionSheet!E1879</f>
        <v>Swift</v>
      </c>
      <c r="F1879" s="5" t="str">
        <f>IFERROR(VLOOKUP(E1879,modelMapping,2,0),E1879)</f>
        <v>Swift</v>
      </c>
      <c r="G1879" s="5" t="str">
        <f>rawTransactionSheet!F1879</f>
        <v>VXI ABS</v>
      </c>
      <c r="H1879" s="1" t="str">
        <f t="shared" si="1"/>
        <v>VXI ABS</v>
      </c>
      <c r="I1879" s="5" t="str">
        <f>rawTransactionSheet!G1879</f>
        <v>2011</v>
      </c>
      <c r="J1879" s="5" t="str">
        <f>rawTransactionSheet!H1879</f>
        <v>320556.1824</v>
      </c>
      <c r="K1879" s="5" t="str">
        <f>rawTransactionSheet!I1879</f>
        <v>130000</v>
      </c>
      <c r="L1879" s="5" t="str">
        <f>rawTransactionSheet!J1879</f>
        <v>4</v>
      </c>
      <c r="M1879" s="5" t="str">
        <f>rawTransactionSheet!K1879</f>
        <v>1</v>
      </c>
      <c r="N1879" s="5" t="str">
        <f>rawTransactionSheet!L1879</f>
        <v>BANGALORE</v>
      </c>
    </row>
    <row r="1880">
      <c r="A1880" s="2">
        <v>42370.0</v>
      </c>
      <c r="B1880" s="5" t="str">
        <f>rawTransactionSheet!B1880</f>
        <v>PrasoonData</v>
      </c>
      <c r="C1880" s="5" t="str">
        <f>rawTransactionSheet!C1880</f>
        <v>Prasoon799</v>
      </c>
      <c r="D1880" s="5" t="str">
        <f>rawTransactionSheet!D1880</f>
        <v>MARUTI SUZUKI</v>
      </c>
      <c r="E1880" s="5" t="str">
        <f>rawTransactionSheet!E1880</f>
        <v>Swift</v>
      </c>
      <c r="F1880" s="5" t="str">
        <f>IFERROR(VLOOKUP(E1880,modelMapping,2,0),E1880)</f>
        <v>Swift</v>
      </c>
      <c r="G1880" s="5" t="str">
        <f>rawTransactionSheet!F1880</f>
        <v>ZXI</v>
      </c>
      <c r="H1880" s="1" t="str">
        <f t="shared" si="1"/>
        <v>ZXI</v>
      </c>
      <c r="I1880" s="5" t="str">
        <f>rawTransactionSheet!G1880</f>
        <v>2010</v>
      </c>
      <c r="J1880" s="5" t="str">
        <f>rawTransactionSheet!H1880</f>
        <v>320247.5563</v>
      </c>
      <c r="K1880" s="5" t="str">
        <f>rawTransactionSheet!I1880</f>
        <v>140000</v>
      </c>
      <c r="L1880" s="5" t="str">
        <f>rawTransactionSheet!J1880</f>
        <v>5</v>
      </c>
      <c r="M1880" s="5" t="str">
        <f>rawTransactionSheet!K1880</f>
        <v>1</v>
      </c>
      <c r="N1880" s="5" t="str">
        <f>rawTransactionSheet!L1880</f>
        <v>BANGALORE</v>
      </c>
    </row>
    <row r="1881">
      <c r="A1881" s="2">
        <v>42370.0</v>
      </c>
      <c r="B1881" s="5" t="str">
        <f>rawTransactionSheet!B1881</f>
        <v>PrasoonData</v>
      </c>
      <c r="C1881" s="5" t="str">
        <f>rawTransactionSheet!C1881</f>
        <v>Prasoon038</v>
      </c>
      <c r="D1881" s="5" t="str">
        <f>rawTransactionSheet!D1881</f>
        <v>MARUTI SUZUKI</v>
      </c>
      <c r="E1881" s="5" t="str">
        <f>rawTransactionSheet!E1881</f>
        <v>Swift</v>
      </c>
      <c r="F1881" s="5" t="str">
        <f>IFERROR(VLOOKUP(E1881,modelMapping,2,0),E1881)</f>
        <v>Swift</v>
      </c>
      <c r="G1881" s="5" t="str">
        <f>rawTransactionSheet!F1881</f>
        <v>GLAM</v>
      </c>
      <c r="H1881" s="1" t="str">
        <f t="shared" si="1"/>
        <v>GLAM</v>
      </c>
      <c r="I1881" s="5" t="str">
        <f>rawTransactionSheet!G1881</f>
        <v>2007</v>
      </c>
      <c r="J1881" s="5" t="str">
        <f>rawTransactionSheet!H1881</f>
        <v>320193.5184</v>
      </c>
      <c r="K1881" s="5" t="str">
        <f>rawTransactionSheet!I1881</f>
        <v>50000</v>
      </c>
      <c r="L1881" s="5" t="str">
        <f>rawTransactionSheet!J1881</f>
        <v>8</v>
      </c>
      <c r="M1881" s="5" t="str">
        <f>rawTransactionSheet!K1881</f>
        <v>1</v>
      </c>
      <c r="N1881" s="5" t="str">
        <f>rawTransactionSheet!L1881</f>
        <v>BANGALORE</v>
      </c>
    </row>
    <row r="1882">
      <c r="A1882" s="2">
        <v>42370.0</v>
      </c>
      <c r="B1882" s="5" t="str">
        <f>rawTransactionSheet!B1882</f>
        <v>RNS</v>
      </c>
      <c r="C1882" s="5" t="str">
        <f>rawTransactionSheet!C1882</f>
        <v>KA05MH9895</v>
      </c>
      <c r="D1882" s="5" t="str">
        <f>rawTransactionSheet!D1882</f>
        <v>MARUTI SUZUKI</v>
      </c>
      <c r="E1882" s="5" t="str">
        <f>rawTransactionSheet!E1882</f>
        <v>Swift</v>
      </c>
      <c r="F1882" s="5" t="str">
        <f>IFERROR(VLOOKUP(E1882,modelMapping,2,0),E1882)</f>
        <v>Swift</v>
      </c>
      <c r="G1882" s="5" t="str">
        <f>rawTransactionSheet!F1882</f>
        <v>VDI</v>
      </c>
      <c r="H1882" s="1" t="str">
        <f t="shared" si="1"/>
        <v>VDI</v>
      </c>
      <c r="I1882" s="5" t="str">
        <f>rawTransactionSheet!G1882</f>
        <v>2010</v>
      </c>
      <c r="J1882" s="5" t="str">
        <f>rawTransactionSheet!H1882</f>
        <v>320000</v>
      </c>
      <c r="K1882" s="5" t="str">
        <f>rawTransactionSheet!I1882</f>
        <v>195776</v>
      </c>
      <c r="L1882" s="5" t="str">
        <f>rawTransactionSheet!J1882</f>
        <v>5.794520548</v>
      </c>
      <c r="M1882" s="5" t="str">
        <f>rawTransactionSheet!K1882</f>
        <v>2</v>
      </c>
      <c r="N1882" s="5" t="str">
        <f>rawTransactionSheet!L1882</f>
        <v>BANGALORE</v>
      </c>
    </row>
    <row r="1883">
      <c r="A1883" s="2">
        <v>42370.0</v>
      </c>
      <c r="B1883" s="5" t="str">
        <f>rawTransactionSheet!B1883</f>
        <v>RNS</v>
      </c>
      <c r="C1883" s="5" t="str">
        <f>rawTransactionSheet!C1883</f>
        <v>KA51P5115</v>
      </c>
      <c r="D1883" s="5" t="str">
        <f>rawTransactionSheet!D1883</f>
        <v>MARUTI SUZUKI</v>
      </c>
      <c r="E1883" s="5" t="str">
        <f>rawTransactionSheet!E1883</f>
        <v>Swift</v>
      </c>
      <c r="F1883" s="5" t="str">
        <f>IFERROR(VLOOKUP(E1883,modelMapping,2,0),E1883)</f>
        <v>Swift</v>
      </c>
      <c r="G1883" s="5" t="str">
        <f>rawTransactionSheet!F1883</f>
        <v>VDI</v>
      </c>
      <c r="H1883" s="1" t="str">
        <f t="shared" si="1"/>
        <v>VDI</v>
      </c>
      <c r="I1883" s="5" t="str">
        <f>rawTransactionSheet!G1883</f>
        <v>2008</v>
      </c>
      <c r="J1883" s="5" t="str">
        <f>rawTransactionSheet!H1883</f>
        <v>320000</v>
      </c>
      <c r="K1883" s="5" t="str">
        <f>rawTransactionSheet!I1883</f>
        <v>58474</v>
      </c>
      <c r="L1883" s="5" t="str">
        <f>rawTransactionSheet!J1883</f>
        <v>7.668493151</v>
      </c>
      <c r="M1883" s="5" t="str">
        <f>rawTransactionSheet!K1883</f>
        <v>2</v>
      </c>
      <c r="N1883" s="5" t="str">
        <f>rawTransactionSheet!L1883</f>
        <v>BANGALORE</v>
      </c>
    </row>
    <row r="1884">
      <c r="A1884" s="2">
        <v>42370.0</v>
      </c>
      <c r="B1884" s="5" t="str">
        <f>rawTransactionSheet!B1884</f>
        <v>DelCalling</v>
      </c>
      <c r="C1884" s="5" t="str">
        <f>rawTransactionSheet!C1884</f>
        <v>63953</v>
      </c>
      <c r="D1884" s="5" t="str">
        <f>rawTransactionSheet!D1884</f>
        <v>MARUTI SUZUKI</v>
      </c>
      <c r="E1884" s="5" t="str">
        <f>rawTransactionSheet!E1884</f>
        <v>Swift</v>
      </c>
      <c r="F1884" s="5" t="str">
        <f>IFERROR(VLOOKUP(E1884,modelMapping,2,0),E1884)</f>
        <v>Swift</v>
      </c>
      <c r="G1884" s="5" t="str">
        <f>rawTransactionSheet!F1884</f>
        <v>VXI</v>
      </c>
      <c r="H1884" s="1" t="str">
        <f t="shared" si="1"/>
        <v>VXI</v>
      </c>
      <c r="I1884" s="5" t="str">
        <f>rawTransactionSheet!G1884</f>
        <v>2010</v>
      </c>
      <c r="J1884" s="5" t="str">
        <f>rawTransactionSheet!H1884</f>
        <v>320000</v>
      </c>
      <c r="K1884" s="5" t="str">
        <f>rawTransactionSheet!I1884</f>
        <v>18793</v>
      </c>
      <c r="L1884" s="5" t="str">
        <f>rawTransactionSheet!J1884</f>
        <v>5</v>
      </c>
      <c r="M1884" s="5" t="str">
        <f>rawTransactionSheet!K1884</f>
        <v>2</v>
      </c>
      <c r="N1884" s="5" t="str">
        <f>rawTransactionSheet!L1884</f>
        <v>PUNE</v>
      </c>
    </row>
    <row r="1885">
      <c r="A1885" s="2">
        <v>42370.0</v>
      </c>
      <c r="B1885" s="5" t="str">
        <f>rawTransactionSheet!B1885</f>
        <v>RNS</v>
      </c>
      <c r="C1885" s="5" t="str">
        <f>rawTransactionSheet!C1885</f>
        <v>KA04ME2336</v>
      </c>
      <c r="D1885" s="5" t="str">
        <f>rawTransactionSheet!D1885</f>
        <v>MARUTI SUZUKI</v>
      </c>
      <c r="E1885" s="5" t="str">
        <f>rawTransactionSheet!E1885</f>
        <v>Swift</v>
      </c>
      <c r="F1885" s="5" t="str">
        <f>IFERROR(VLOOKUP(E1885,modelMapping,2,0),E1885)</f>
        <v>Swift</v>
      </c>
      <c r="G1885" s="5" t="str">
        <f>rawTransactionSheet!F1885</f>
        <v>VXI</v>
      </c>
      <c r="H1885" s="1" t="str">
        <f t="shared" si="1"/>
        <v>VXI</v>
      </c>
      <c r="I1885" s="5" t="str">
        <f>rawTransactionSheet!G1885</f>
        <v>2007</v>
      </c>
      <c r="J1885" s="5" t="str">
        <f>rawTransactionSheet!H1885</f>
        <v>320000</v>
      </c>
      <c r="K1885" s="5" t="str">
        <f>rawTransactionSheet!I1885</f>
        <v>66227</v>
      </c>
      <c r="L1885" s="5" t="str">
        <f>rawTransactionSheet!J1885</f>
        <v>8.509589041</v>
      </c>
      <c r="M1885" s="5" t="str">
        <f>rawTransactionSheet!K1885</f>
        <v>2</v>
      </c>
      <c r="N1885" s="5" t="str">
        <f>rawTransactionSheet!L1885</f>
        <v>BANGALORE</v>
      </c>
    </row>
    <row r="1886">
      <c r="A1886" s="2">
        <v>42370.0</v>
      </c>
      <c r="B1886" s="5" t="str">
        <f>rawTransactionSheet!B1886</f>
        <v>Pratham</v>
      </c>
      <c r="C1886" s="5" t="str">
        <f>rawTransactionSheet!C1886</f>
        <v>493</v>
      </c>
      <c r="D1886" s="5" t="str">
        <f>rawTransactionSheet!D1886</f>
        <v>MARUTI SUZUKI</v>
      </c>
      <c r="E1886" s="5" t="str">
        <f>rawTransactionSheet!E1886</f>
        <v>Swift</v>
      </c>
      <c r="F1886" s="5" t="str">
        <f>IFERROR(VLOOKUP(E1886,modelMapping,2,0),E1886)</f>
        <v>Swift</v>
      </c>
      <c r="G1886" s="5" t="str">
        <f>rawTransactionSheet!F1886</f>
        <v>ZXI</v>
      </c>
      <c r="H1886" s="1" t="str">
        <f t="shared" si="1"/>
        <v>ZXI</v>
      </c>
      <c r="I1886" s="5" t="str">
        <f>rawTransactionSheet!G1886</f>
        <v>2007</v>
      </c>
      <c r="J1886" s="5" t="str">
        <f>rawTransactionSheet!H1886</f>
        <v>320000</v>
      </c>
      <c r="K1886" s="5" t="str">
        <f>rawTransactionSheet!I1886</f>
        <v>58611.90965</v>
      </c>
      <c r="L1886" s="5" t="str">
        <f>rawTransactionSheet!J1886</f>
        <v>7.326488706</v>
      </c>
      <c r="M1886" s="5" t="str">
        <f>rawTransactionSheet!K1886</f>
        <v>2</v>
      </c>
      <c r="N1886" s="5" t="str">
        <f>rawTransactionSheet!L1886</f>
        <v>BANGALORE</v>
      </c>
    </row>
    <row r="1887">
      <c r="A1887" s="2">
        <v>42370.0</v>
      </c>
      <c r="B1887" s="5" t="str">
        <f>rawTransactionSheet!B1887</f>
        <v>Pratham</v>
      </c>
      <c r="C1887" s="5" t="str">
        <f>rawTransactionSheet!C1887</f>
        <v>137</v>
      </c>
      <c r="D1887" s="5" t="str">
        <f>rawTransactionSheet!D1887</f>
        <v>MARUTI SUZUKI</v>
      </c>
      <c r="E1887" s="5" t="str">
        <f>rawTransactionSheet!E1887</f>
        <v>Wagon R 1.0</v>
      </c>
      <c r="F1887" s="1" t="str">
        <f>IFERROR(VLOOKUP(E1887,modelMapping,2,0),E1887)</f>
        <v>Wagon R</v>
      </c>
      <c r="G1887" s="5" t="str">
        <f>rawTransactionSheet!F1887</f>
        <v>LXI</v>
      </c>
      <c r="H1887" s="1" t="str">
        <f t="shared" si="1"/>
        <v>LXI</v>
      </c>
      <c r="I1887" s="5" t="str">
        <f>rawTransactionSheet!G1887</f>
        <v>2011</v>
      </c>
      <c r="J1887" s="5" t="str">
        <f>rawTransactionSheet!H1887</f>
        <v>320000</v>
      </c>
      <c r="K1887" s="5" t="str">
        <f>rawTransactionSheet!I1887</f>
        <v>31715.26352</v>
      </c>
      <c r="L1887" s="5" t="str">
        <f>rawTransactionSheet!J1887</f>
        <v>3.96440794</v>
      </c>
      <c r="M1887" s="5" t="str">
        <f>rawTransactionSheet!K1887</f>
        <v>1</v>
      </c>
      <c r="N1887" s="5" t="str">
        <f>rawTransactionSheet!L1887</f>
        <v>BANGALORE</v>
      </c>
    </row>
    <row r="1888">
      <c r="A1888" s="2">
        <v>42370.0</v>
      </c>
      <c r="B1888" s="5" t="str">
        <f>rawTransactionSheet!B1888</f>
        <v>DelCalling</v>
      </c>
      <c r="C1888" s="5" t="str">
        <f>rawTransactionSheet!C1888</f>
        <v>19658</v>
      </c>
      <c r="D1888" s="5" t="str">
        <f>rawTransactionSheet!D1888</f>
        <v>MARUTI SUZUKI</v>
      </c>
      <c r="E1888" s="5" t="str">
        <f>rawTransactionSheet!E1888</f>
        <v>Wagon R 1.0</v>
      </c>
      <c r="F1888" s="1" t="str">
        <f>IFERROR(VLOOKUP(E1888,modelMapping,2,0),E1888)</f>
        <v>Wagon R</v>
      </c>
      <c r="G1888" s="5" t="str">
        <f>rawTransactionSheet!F1888</f>
        <v>LXi CNG</v>
      </c>
      <c r="H1888" s="1" t="str">
        <f t="shared" si="1"/>
        <v>LXi CNG</v>
      </c>
      <c r="I1888" s="5" t="str">
        <f>rawTransactionSheet!G1888</f>
        <v>2014</v>
      </c>
      <c r="J1888" s="5" t="str">
        <f>rawTransactionSheet!H1888</f>
        <v>320000</v>
      </c>
      <c r="K1888" s="5" t="str">
        <f>rawTransactionSheet!I1888</f>
        <v>51338</v>
      </c>
      <c r="L1888" s="5" t="str">
        <f>rawTransactionSheet!J1888</f>
        <v>1</v>
      </c>
      <c r="M1888" s="5" t="str">
        <f>rawTransactionSheet!K1888</f>
        <v>1</v>
      </c>
      <c r="N1888" s="5" t="str">
        <f>rawTransactionSheet!L1888</f>
        <v>MUMBAI</v>
      </c>
    </row>
    <row r="1889">
      <c r="A1889" s="2">
        <v>42370.0</v>
      </c>
      <c r="B1889" s="5" t="str">
        <f>rawTransactionSheet!B1889</f>
        <v>DelCalling</v>
      </c>
      <c r="C1889" s="5" t="str">
        <f>rawTransactionSheet!C1889</f>
        <v>112660</v>
      </c>
      <c r="D1889" s="5" t="str">
        <f>rawTransactionSheet!D1889</f>
        <v>HYUNDAI</v>
      </c>
      <c r="E1889" s="5" t="str">
        <f>rawTransactionSheet!E1889</f>
        <v>VERNA</v>
      </c>
      <c r="F1889" s="5" t="str">
        <f>IFERROR(VLOOKUP(E1889,modelMapping,2,0),E1889)</f>
        <v>VERNA</v>
      </c>
      <c r="G1889" s="5" t="str">
        <f>rawTransactionSheet!F1889</f>
        <v>CRDI VGT 1.5</v>
      </c>
      <c r="H1889" s="1" t="str">
        <f t="shared" si="1"/>
        <v>CRDI VGT 1.5</v>
      </c>
      <c r="I1889" s="5" t="str">
        <f>rawTransactionSheet!G1889</f>
        <v>2008</v>
      </c>
      <c r="J1889" s="5" t="str">
        <f>rawTransactionSheet!H1889</f>
        <v>320000</v>
      </c>
      <c r="K1889" s="5" t="str">
        <f>rawTransactionSheet!I1889</f>
        <v>141208</v>
      </c>
      <c r="L1889" s="5" t="str">
        <f>rawTransactionSheet!J1889</f>
        <v>8</v>
      </c>
      <c r="M1889" s="5" t="str">
        <f>rawTransactionSheet!K1889</f>
        <v>3</v>
      </c>
      <c r="N1889" s="5" t="str">
        <f>rawTransactionSheet!L1889</f>
        <v>BANGALORE</v>
      </c>
    </row>
    <row r="1890">
      <c r="A1890" s="2">
        <v>42370.0</v>
      </c>
      <c r="B1890" s="5" t="str">
        <f>rawTransactionSheet!B1890</f>
        <v>DelCalling</v>
      </c>
      <c r="C1890" s="5" t="str">
        <f>rawTransactionSheet!C1890</f>
        <v>107852</v>
      </c>
      <c r="D1890" s="5" t="str">
        <f>rawTransactionSheet!D1890</f>
        <v>FORD</v>
      </c>
      <c r="E1890" s="5" t="str">
        <f>rawTransactionSheet!E1890</f>
        <v>FIESTA</v>
      </c>
      <c r="F1890" s="5" t="str">
        <f>IFERROR(VLOOKUP(E1890,modelMapping,2,0),E1890)</f>
        <v>FIESTA</v>
      </c>
      <c r="G1890" s="5" t="str">
        <f>rawTransactionSheet!F1890</f>
        <v>EXi 1.4 TDCi</v>
      </c>
      <c r="H1890" s="1" t="str">
        <f t="shared" si="1"/>
        <v>EXi 1.4 TDCi</v>
      </c>
      <c r="I1890" s="5" t="str">
        <f>rawTransactionSheet!G1890</f>
        <v>2008</v>
      </c>
      <c r="J1890" s="5" t="str">
        <f>rawTransactionSheet!H1890</f>
        <v>320000</v>
      </c>
      <c r="K1890" s="5" t="str">
        <f>rawTransactionSheet!I1890</f>
        <v>49708</v>
      </c>
      <c r="L1890" s="5" t="str">
        <f>rawTransactionSheet!J1890</f>
        <v>8</v>
      </c>
      <c r="M1890" s="5" t="str">
        <f>rawTransactionSheet!K1890</f>
        <v>3</v>
      </c>
      <c r="N1890" s="5" t="str">
        <f>rawTransactionSheet!L1890</f>
        <v>BANGALORE</v>
      </c>
    </row>
    <row r="1891">
      <c r="A1891" s="2">
        <v>42370.0</v>
      </c>
      <c r="B1891" s="5" t="str">
        <f>rawTransactionSheet!B1891</f>
        <v>DelCalling</v>
      </c>
      <c r="C1891" s="5" t="str">
        <f>rawTransactionSheet!C1891</f>
        <v>135396</v>
      </c>
      <c r="D1891" s="5" t="str">
        <f>rawTransactionSheet!D1891</f>
        <v>FORD</v>
      </c>
      <c r="E1891" s="5" t="str">
        <f>rawTransactionSheet!E1891</f>
        <v>FIGO</v>
      </c>
      <c r="F1891" s="5" t="str">
        <f>IFERROR(VLOOKUP(E1891,modelMapping,2,0),E1891)</f>
        <v>FIGO</v>
      </c>
      <c r="G1891" s="5" t="str">
        <f>rawTransactionSheet!F1891</f>
        <v>Duratec Petrol Titanium 1.2</v>
      </c>
      <c r="H1891" s="1" t="str">
        <f t="shared" si="1"/>
        <v>Duratec Petrol Titanium 1.2</v>
      </c>
      <c r="I1891" s="5" t="str">
        <f>rawTransactionSheet!G1891</f>
        <v>2011</v>
      </c>
      <c r="J1891" s="5" t="str">
        <f>rawTransactionSheet!H1891</f>
        <v>320000</v>
      </c>
      <c r="K1891" s="5" t="str">
        <f>rawTransactionSheet!I1891</f>
        <v>41250</v>
      </c>
      <c r="L1891" s="5" t="str">
        <f>rawTransactionSheet!J1891</f>
        <v>5</v>
      </c>
      <c r="M1891" s="5" t="str">
        <f>rawTransactionSheet!K1891</f>
        <v>1</v>
      </c>
      <c r="N1891" s="5" t="str">
        <f>rawTransactionSheet!L1891</f>
        <v>BANGALORE</v>
      </c>
    </row>
    <row r="1892">
      <c r="A1892" s="2">
        <v>42370.0</v>
      </c>
      <c r="B1892" s="5" t="str">
        <f>rawTransactionSheet!B1892</f>
        <v>DelCalling</v>
      </c>
      <c r="C1892" s="5" t="str">
        <f>rawTransactionSheet!C1892</f>
        <v>78801</v>
      </c>
      <c r="D1892" s="5" t="str">
        <f>rawTransactionSheet!D1892</f>
        <v>FORD</v>
      </c>
      <c r="E1892" s="5" t="str">
        <f>rawTransactionSheet!E1892</f>
        <v>FIGO</v>
      </c>
      <c r="F1892" s="5" t="str">
        <f>IFERROR(VLOOKUP(E1892,modelMapping,2,0),E1892)</f>
        <v>FIGO</v>
      </c>
      <c r="G1892" s="5" t="str">
        <f>rawTransactionSheet!F1892</f>
        <v>Duratorq Diesel ZXI 1.4</v>
      </c>
      <c r="H1892" s="1" t="str">
        <f t="shared" si="1"/>
        <v>Duratorq Diesel ZXI 1.4</v>
      </c>
      <c r="I1892" s="5" t="str">
        <f>rawTransactionSheet!G1892</f>
        <v>2012</v>
      </c>
      <c r="J1892" s="5" t="str">
        <f>rawTransactionSheet!H1892</f>
        <v>320000</v>
      </c>
      <c r="K1892" s="5" t="str">
        <f>rawTransactionSheet!I1892</f>
        <v>83484</v>
      </c>
      <c r="L1892" s="5" t="str">
        <f>rawTransactionSheet!J1892</f>
        <v>4</v>
      </c>
      <c r="M1892" s="5" t="str">
        <f>rawTransactionSheet!K1892</f>
        <v>1</v>
      </c>
      <c r="N1892" s="5" t="str">
        <f>rawTransactionSheet!L1892</f>
        <v>BANGALORE</v>
      </c>
    </row>
    <row r="1893">
      <c r="A1893" s="2">
        <v>42370.0</v>
      </c>
      <c r="B1893" s="5" t="str">
        <f>rawTransactionSheet!B1893</f>
        <v>PrasoonData</v>
      </c>
      <c r="C1893" s="5" t="str">
        <f>rawTransactionSheet!C1893</f>
        <v>Prasoon583</v>
      </c>
      <c r="D1893" s="5" t="str">
        <f>rawTransactionSheet!D1893</f>
        <v>MARUTI SUZUKI</v>
      </c>
      <c r="E1893" s="5" t="str">
        <f>rawTransactionSheet!E1893</f>
        <v>Swift</v>
      </c>
      <c r="F1893" s="5" t="str">
        <f>IFERROR(VLOOKUP(E1893,modelMapping,2,0),E1893)</f>
        <v>Swift</v>
      </c>
      <c r="G1893" s="5" t="str">
        <f>rawTransactionSheet!F1893</f>
        <v>VXI ABS</v>
      </c>
      <c r="H1893" s="1" t="str">
        <f t="shared" si="1"/>
        <v>VXI ABS</v>
      </c>
      <c r="I1893" s="5" t="str">
        <f>rawTransactionSheet!G1893</f>
        <v>2008</v>
      </c>
      <c r="J1893" s="5" t="str">
        <f>rawTransactionSheet!H1893</f>
        <v>319593.1885</v>
      </c>
      <c r="K1893" s="5" t="str">
        <f>rawTransactionSheet!I1893</f>
        <v>60000</v>
      </c>
      <c r="L1893" s="5" t="str">
        <f>rawTransactionSheet!J1893</f>
        <v>7</v>
      </c>
      <c r="M1893" s="5" t="str">
        <f>rawTransactionSheet!K1893</f>
        <v>1</v>
      </c>
      <c r="N1893" s="5" t="str">
        <f>rawTransactionSheet!L1893</f>
        <v>BANGALORE</v>
      </c>
    </row>
    <row r="1894">
      <c r="A1894" s="2">
        <v>42370.0</v>
      </c>
      <c r="B1894" s="5" t="str">
        <f>rawTransactionSheet!B1894</f>
        <v>PrasoonData</v>
      </c>
      <c r="C1894" s="5" t="str">
        <f>rawTransactionSheet!C1894</f>
        <v>Prasoon386</v>
      </c>
      <c r="D1894" s="5" t="str">
        <f>rawTransactionSheet!D1894</f>
        <v>MARUTI SUZUKI</v>
      </c>
      <c r="E1894" s="5" t="str">
        <f>rawTransactionSheet!E1894</f>
        <v>Swift</v>
      </c>
      <c r="F1894" s="5" t="str">
        <f>IFERROR(VLOOKUP(E1894,modelMapping,2,0),E1894)</f>
        <v>Swift</v>
      </c>
      <c r="G1894" s="5" t="str">
        <f>rawTransactionSheet!F1894</f>
        <v>VXI</v>
      </c>
      <c r="H1894" s="1" t="str">
        <f t="shared" si="1"/>
        <v>VXI</v>
      </c>
      <c r="I1894" s="5" t="str">
        <f>rawTransactionSheet!G1894</f>
        <v>2007</v>
      </c>
      <c r="J1894" s="5" t="str">
        <f>rawTransactionSheet!H1894</f>
        <v>319464</v>
      </c>
      <c r="K1894" s="5" t="str">
        <f>rawTransactionSheet!I1894</f>
        <v>10000</v>
      </c>
      <c r="L1894" s="5" t="str">
        <f>rawTransactionSheet!J1894</f>
        <v>8</v>
      </c>
      <c r="M1894" s="5" t="str">
        <f>rawTransactionSheet!K1894</f>
        <v>1</v>
      </c>
      <c r="N1894" s="5" t="str">
        <f>rawTransactionSheet!L1894</f>
        <v>BANGALORE</v>
      </c>
    </row>
    <row r="1895">
      <c r="A1895" s="2">
        <v>42370.0</v>
      </c>
      <c r="B1895" s="5" t="str">
        <f>rawTransactionSheet!B1895</f>
        <v>PrasoonData</v>
      </c>
      <c r="C1895" s="5" t="str">
        <f>rawTransactionSheet!C1895</f>
        <v>Prasoon744</v>
      </c>
      <c r="D1895" s="5" t="str">
        <f>rawTransactionSheet!D1895</f>
        <v>MARUTI SUZUKI</v>
      </c>
      <c r="E1895" s="5" t="str">
        <f>rawTransactionSheet!E1895</f>
        <v>Swift</v>
      </c>
      <c r="F1895" s="5" t="str">
        <f>IFERROR(VLOOKUP(E1895,modelMapping,2,0),E1895)</f>
        <v>Swift</v>
      </c>
      <c r="G1895" s="5" t="str">
        <f>rawTransactionSheet!F1895</f>
        <v>ZXI</v>
      </c>
      <c r="H1895" s="1" t="str">
        <f t="shared" si="1"/>
        <v>ZXI</v>
      </c>
      <c r="I1895" s="5" t="str">
        <f>rawTransactionSheet!G1895</f>
        <v>2007</v>
      </c>
      <c r="J1895" s="5" t="str">
        <f>rawTransactionSheet!H1895</f>
        <v>319449.8156</v>
      </c>
      <c r="K1895" s="5" t="str">
        <f>rawTransactionSheet!I1895</f>
        <v>70000</v>
      </c>
      <c r="L1895" s="5" t="str">
        <f>rawTransactionSheet!J1895</f>
        <v>8</v>
      </c>
      <c r="M1895" s="5" t="str">
        <f>rawTransactionSheet!K1895</f>
        <v>1</v>
      </c>
      <c r="N1895" s="5" t="str">
        <f>rawTransactionSheet!L1895</f>
        <v>BANGALORE</v>
      </c>
    </row>
    <row r="1896">
      <c r="A1896" s="2">
        <v>42370.0</v>
      </c>
      <c r="B1896" s="5" t="str">
        <f>rawTransactionSheet!B1896</f>
        <v>RNS</v>
      </c>
      <c r="C1896" s="5" t="str">
        <f>rawTransactionSheet!C1896</f>
        <v>KA02MH9324</v>
      </c>
      <c r="D1896" s="5" t="str">
        <f>rawTransactionSheet!D1896</f>
        <v>HYUNDAI</v>
      </c>
      <c r="E1896" s="5" t="str">
        <f>rawTransactionSheet!E1896</f>
        <v>i20</v>
      </c>
      <c r="F1896" s="5" t="str">
        <f>IFERROR(VLOOKUP(E1896,modelMapping,2,0),E1896)</f>
        <v>i20</v>
      </c>
      <c r="G1896" s="5" t="str">
        <f>rawTransactionSheet!F1896</f>
        <v>Sportz 1.2</v>
      </c>
      <c r="H1896" s="1" t="str">
        <f t="shared" si="1"/>
        <v>Sportz 1.2</v>
      </c>
      <c r="I1896" s="5" t="str">
        <f>rawTransactionSheet!G1896</f>
        <v>2013</v>
      </c>
      <c r="J1896" s="5" t="str">
        <f>rawTransactionSheet!H1896</f>
        <v>319125</v>
      </c>
      <c r="K1896" s="5" t="str">
        <f>rawTransactionSheet!I1896</f>
        <v>40810</v>
      </c>
      <c r="L1896" s="5" t="str">
        <f>rawTransactionSheet!J1896</f>
        <v>2.578082192</v>
      </c>
      <c r="M1896" s="5" t="str">
        <f>rawTransactionSheet!K1896</f>
        <v>1</v>
      </c>
      <c r="N1896" s="5" t="str">
        <f>rawTransactionSheet!L1896</f>
        <v>BANGALORE</v>
      </c>
    </row>
    <row r="1897">
      <c r="A1897" s="2">
        <v>42370.0</v>
      </c>
      <c r="B1897" s="5" t="str">
        <f>rawTransactionSheet!B1897</f>
        <v>PrasoonData</v>
      </c>
      <c r="C1897" s="5" t="str">
        <f>rawTransactionSheet!C1897</f>
        <v>Prasoon352</v>
      </c>
      <c r="D1897" s="5" t="str">
        <f>rawTransactionSheet!D1897</f>
        <v>MARUTI SUZUKI</v>
      </c>
      <c r="E1897" s="5" t="str">
        <f>rawTransactionSheet!E1897</f>
        <v>Swift</v>
      </c>
      <c r="F1897" s="5" t="str">
        <f>IFERROR(VLOOKUP(E1897,modelMapping,2,0),E1897)</f>
        <v>Swift</v>
      </c>
      <c r="G1897" s="5" t="str">
        <f>rawTransactionSheet!F1897</f>
        <v>LXI</v>
      </c>
      <c r="H1897" s="1" t="str">
        <f t="shared" si="1"/>
        <v>LXI</v>
      </c>
      <c r="I1897" s="5" t="str">
        <f>rawTransactionSheet!G1897</f>
        <v>2015</v>
      </c>
      <c r="J1897" s="5" t="str">
        <f>rawTransactionSheet!H1897</f>
        <v>319051.8798</v>
      </c>
      <c r="K1897" s="5" t="str">
        <f>rawTransactionSheet!I1897</f>
        <v>150000</v>
      </c>
      <c r="L1897" s="5" t="str">
        <f>rawTransactionSheet!J1897</f>
        <v>0</v>
      </c>
      <c r="M1897" s="5" t="str">
        <f>rawTransactionSheet!K1897</f>
        <v>1</v>
      </c>
      <c r="N1897" s="5" t="str">
        <f>rawTransactionSheet!L1897</f>
        <v>BANGALORE</v>
      </c>
    </row>
    <row r="1898">
      <c r="A1898" s="2">
        <v>42370.0</v>
      </c>
      <c r="B1898" s="5" t="str">
        <f>rawTransactionSheet!B1898</f>
        <v>PrasoonData</v>
      </c>
      <c r="C1898" s="5" t="str">
        <f>rawTransactionSheet!C1898</f>
        <v>Prasoon075</v>
      </c>
      <c r="D1898" s="5" t="str">
        <f>rawTransactionSheet!D1898</f>
        <v>MARUTI SUZUKI</v>
      </c>
      <c r="E1898" s="5" t="str">
        <f>rawTransactionSheet!E1898</f>
        <v>Swift</v>
      </c>
      <c r="F1898" s="5" t="str">
        <f>IFERROR(VLOOKUP(E1898,modelMapping,2,0),E1898)</f>
        <v>Swift</v>
      </c>
      <c r="G1898" s="5" t="str">
        <f>rawTransactionSheet!F1898</f>
        <v>GLAM</v>
      </c>
      <c r="H1898" s="1" t="str">
        <f t="shared" si="1"/>
        <v>GLAM</v>
      </c>
      <c r="I1898" s="5" t="str">
        <f>rawTransactionSheet!G1898</f>
        <v>2009</v>
      </c>
      <c r="J1898" s="5" t="str">
        <f>rawTransactionSheet!H1898</f>
        <v>318950.6406</v>
      </c>
      <c r="K1898" s="8" t="str">
        <f>rawTransactionSheet!I1898</f>
        <v>1.00E+05</v>
      </c>
      <c r="L1898" s="5" t="str">
        <f>rawTransactionSheet!J1898</f>
        <v>6</v>
      </c>
      <c r="M1898" s="5" t="str">
        <f>rawTransactionSheet!K1898</f>
        <v>1</v>
      </c>
      <c r="N1898" s="5" t="str">
        <f>rawTransactionSheet!L1898</f>
        <v>BANGALORE</v>
      </c>
    </row>
    <row r="1899">
      <c r="A1899" s="2">
        <v>42370.0</v>
      </c>
      <c r="B1899" s="5" t="str">
        <f>rawTransactionSheet!B1899</f>
        <v>RNS</v>
      </c>
      <c r="C1899" s="5" t="str">
        <f>rawTransactionSheet!C1899</f>
        <v>KA04MK7783</v>
      </c>
      <c r="D1899" s="5" t="str">
        <f>rawTransactionSheet!D1899</f>
        <v>MARUTI SUZUKI</v>
      </c>
      <c r="E1899" s="5" t="str">
        <f>rawTransactionSheet!E1899</f>
        <v>Alto K10</v>
      </c>
      <c r="F1899" s="5" t="str">
        <f>IFERROR(VLOOKUP(E1899,modelMapping,2,0),E1899)</f>
        <v>Alto K10</v>
      </c>
      <c r="G1899" s="5" t="str">
        <f>rawTransactionSheet!F1899</f>
        <v>VXI</v>
      </c>
      <c r="H1899" s="1" t="str">
        <f t="shared" si="1"/>
        <v>VXI</v>
      </c>
      <c r="I1899" s="5" t="str">
        <f>rawTransactionSheet!G1899</f>
        <v>2012</v>
      </c>
      <c r="J1899" s="5" t="str">
        <f>rawTransactionSheet!H1899</f>
        <v>318570</v>
      </c>
      <c r="K1899" s="5" t="str">
        <f>rawTransactionSheet!I1899</f>
        <v>18848</v>
      </c>
      <c r="L1899" s="5" t="str">
        <f>rawTransactionSheet!J1899</f>
        <v>3.635616438</v>
      </c>
      <c r="M1899" s="5" t="str">
        <f>rawTransactionSheet!K1899</f>
        <v>2</v>
      </c>
      <c r="N1899" s="5" t="str">
        <f>rawTransactionSheet!L1899</f>
        <v>BANGALORE</v>
      </c>
    </row>
    <row r="1900">
      <c r="A1900" s="2">
        <v>42370.0</v>
      </c>
      <c r="B1900" s="5" t="str">
        <f>rawTransactionSheet!B1900</f>
        <v>PrasoonData</v>
      </c>
      <c r="C1900" s="5" t="str">
        <f>rawTransactionSheet!C1900</f>
        <v>Prasoon335</v>
      </c>
      <c r="D1900" s="5" t="str">
        <f>rawTransactionSheet!D1900</f>
        <v>MARUTI SUZUKI</v>
      </c>
      <c r="E1900" s="5" t="str">
        <f>rawTransactionSheet!E1900</f>
        <v>Swift</v>
      </c>
      <c r="F1900" s="5" t="str">
        <f>IFERROR(VLOOKUP(E1900,modelMapping,2,0),E1900)</f>
        <v>Swift</v>
      </c>
      <c r="G1900" s="5" t="str">
        <f>rawTransactionSheet!F1900</f>
        <v>LXI</v>
      </c>
      <c r="H1900" s="1" t="str">
        <f t="shared" si="1"/>
        <v>LXI</v>
      </c>
      <c r="I1900" s="5" t="str">
        <f>rawTransactionSheet!G1900</f>
        <v>2014</v>
      </c>
      <c r="J1900" s="5" t="str">
        <f>rawTransactionSheet!H1900</f>
        <v>318075.965</v>
      </c>
      <c r="K1900" s="5" t="str">
        <f>rawTransactionSheet!I1900</f>
        <v>140000</v>
      </c>
      <c r="L1900" s="5" t="str">
        <f>rawTransactionSheet!J1900</f>
        <v>1</v>
      </c>
      <c r="M1900" s="5" t="str">
        <f>rawTransactionSheet!K1900</f>
        <v>1</v>
      </c>
      <c r="N1900" s="5" t="str">
        <f>rawTransactionSheet!L1900</f>
        <v>BANGALORE</v>
      </c>
    </row>
    <row r="1901">
      <c r="A1901" s="2">
        <v>42370.0</v>
      </c>
      <c r="B1901" s="5" t="str">
        <f>rawTransactionSheet!B1901</f>
        <v>PrasoonData</v>
      </c>
      <c r="C1901" s="5" t="str">
        <f>rawTransactionSheet!C1901</f>
        <v>Prasoon112</v>
      </c>
      <c r="D1901" s="5" t="str">
        <f>rawTransactionSheet!D1901</f>
        <v>MARUTI SUZUKI</v>
      </c>
      <c r="E1901" s="5" t="str">
        <f>rawTransactionSheet!E1901</f>
        <v>Swift</v>
      </c>
      <c r="F1901" s="5" t="str">
        <f>IFERROR(VLOOKUP(E1901,modelMapping,2,0),E1901)</f>
        <v>Swift</v>
      </c>
      <c r="G1901" s="5" t="str">
        <f>rawTransactionSheet!F1901</f>
        <v>GLAM</v>
      </c>
      <c r="H1901" s="1" t="str">
        <f t="shared" si="1"/>
        <v>GLAM</v>
      </c>
      <c r="I1901" s="5" t="str">
        <f>rawTransactionSheet!G1901</f>
        <v>2011</v>
      </c>
      <c r="J1901" s="5" t="str">
        <f>rawTransactionSheet!H1901</f>
        <v>318070.1818</v>
      </c>
      <c r="K1901" s="5" t="str">
        <f>rawTransactionSheet!I1901</f>
        <v>150000</v>
      </c>
      <c r="L1901" s="5" t="str">
        <f>rawTransactionSheet!J1901</f>
        <v>4</v>
      </c>
      <c r="M1901" s="5" t="str">
        <f>rawTransactionSheet!K1901</f>
        <v>1</v>
      </c>
      <c r="N1901" s="5" t="str">
        <f>rawTransactionSheet!L1901</f>
        <v>BANGALORE</v>
      </c>
    </row>
    <row r="1902">
      <c r="A1902" s="2">
        <v>42370.0</v>
      </c>
      <c r="B1902" s="5" t="str">
        <f>rawTransactionSheet!B1902</f>
        <v>PrasoonData</v>
      </c>
      <c r="C1902" s="5" t="str">
        <f>rawTransactionSheet!C1902</f>
        <v>Prasoon725</v>
      </c>
      <c r="D1902" s="5" t="str">
        <f>rawTransactionSheet!D1902</f>
        <v>MARUTI SUZUKI</v>
      </c>
      <c r="E1902" s="5" t="str">
        <f>rawTransactionSheet!E1902</f>
        <v>Swift</v>
      </c>
      <c r="F1902" s="5" t="str">
        <f>IFERROR(VLOOKUP(E1902,modelMapping,2,0),E1902)</f>
        <v>Swift</v>
      </c>
      <c r="G1902" s="5" t="str">
        <f>rawTransactionSheet!F1902</f>
        <v>ZXI</v>
      </c>
      <c r="H1902" s="1" t="str">
        <f t="shared" si="1"/>
        <v>ZXI</v>
      </c>
      <c r="I1902" s="5" t="str">
        <f>rawTransactionSheet!G1902</f>
        <v>2006</v>
      </c>
      <c r="J1902" s="5" t="str">
        <f>rawTransactionSheet!H1902</f>
        <v>317508.24</v>
      </c>
      <c r="K1902" s="5" t="str">
        <f>rawTransactionSheet!I1902</f>
        <v>40000</v>
      </c>
      <c r="L1902" s="5" t="str">
        <f>rawTransactionSheet!J1902</f>
        <v>9</v>
      </c>
      <c r="M1902" s="5" t="str">
        <f>rawTransactionSheet!K1902</f>
        <v>1</v>
      </c>
      <c r="N1902" s="5" t="str">
        <f>rawTransactionSheet!L1902</f>
        <v>BANGALORE</v>
      </c>
    </row>
    <row r="1903">
      <c r="A1903" s="2">
        <v>42370.0</v>
      </c>
      <c r="B1903" s="5" t="str">
        <f>rawTransactionSheet!B1903</f>
        <v>PrasoonData</v>
      </c>
      <c r="C1903" s="5" t="str">
        <f>rawTransactionSheet!C1903</f>
        <v>Prasoon443</v>
      </c>
      <c r="D1903" s="5" t="str">
        <f>rawTransactionSheet!D1903</f>
        <v>MARUTI SUZUKI</v>
      </c>
      <c r="E1903" s="5" t="str">
        <f>rawTransactionSheet!E1903</f>
        <v>Swift</v>
      </c>
      <c r="F1903" s="5" t="str">
        <f>IFERROR(VLOOKUP(E1903,modelMapping,2,0),E1903)</f>
        <v>Swift</v>
      </c>
      <c r="G1903" s="5" t="str">
        <f>rawTransactionSheet!F1903</f>
        <v>VXI</v>
      </c>
      <c r="H1903" s="1" t="str">
        <f t="shared" si="1"/>
        <v>VXI</v>
      </c>
      <c r="I1903" s="5" t="str">
        <f>rawTransactionSheet!G1903</f>
        <v>2010</v>
      </c>
      <c r="J1903" s="5" t="str">
        <f>rawTransactionSheet!H1903</f>
        <v>317317.5088</v>
      </c>
      <c r="K1903" s="8" t="str">
        <f>rawTransactionSheet!I1903</f>
        <v>1.00E+05</v>
      </c>
      <c r="L1903" s="5" t="str">
        <f>rawTransactionSheet!J1903</f>
        <v>5</v>
      </c>
      <c r="M1903" s="5" t="str">
        <f>rawTransactionSheet!K1903</f>
        <v>1</v>
      </c>
      <c r="N1903" s="5" t="str">
        <f>rawTransactionSheet!L1903</f>
        <v>BANGALORE</v>
      </c>
    </row>
    <row r="1904">
      <c r="A1904" s="2">
        <v>42370.0</v>
      </c>
      <c r="B1904" s="5" t="str">
        <f>rawTransactionSheet!B1904</f>
        <v>PrasoonData</v>
      </c>
      <c r="C1904" s="5" t="str">
        <f>rawTransactionSheet!C1904</f>
        <v>Prasoon057</v>
      </c>
      <c r="D1904" s="5" t="str">
        <f>rawTransactionSheet!D1904</f>
        <v>MARUTI SUZUKI</v>
      </c>
      <c r="E1904" s="5" t="str">
        <f>rawTransactionSheet!E1904</f>
        <v>Swift</v>
      </c>
      <c r="F1904" s="5" t="str">
        <f>IFERROR(VLOOKUP(E1904,modelMapping,2,0),E1904)</f>
        <v>Swift</v>
      </c>
      <c r="G1904" s="5" t="str">
        <f>rawTransactionSheet!F1904</f>
        <v>GLAM</v>
      </c>
      <c r="H1904" s="1" t="str">
        <f t="shared" si="1"/>
        <v>GLAM</v>
      </c>
      <c r="I1904" s="5" t="str">
        <f>rawTransactionSheet!G1904</f>
        <v>2008</v>
      </c>
      <c r="J1904" s="5" t="str">
        <f>rawTransactionSheet!H1904</f>
        <v>317114.6561</v>
      </c>
      <c r="K1904" s="5" t="str">
        <f>rawTransactionSheet!I1904</f>
        <v>80000</v>
      </c>
      <c r="L1904" s="5" t="str">
        <f>rawTransactionSheet!J1904</f>
        <v>7</v>
      </c>
      <c r="M1904" s="5" t="str">
        <f>rawTransactionSheet!K1904</f>
        <v>1</v>
      </c>
      <c r="N1904" s="5" t="str">
        <f>rawTransactionSheet!L1904</f>
        <v>BANGALORE</v>
      </c>
    </row>
    <row r="1905">
      <c r="A1905" s="2">
        <v>42370.0</v>
      </c>
      <c r="B1905" s="5" t="str">
        <f>rawTransactionSheet!B1905</f>
        <v>PrasoonData</v>
      </c>
      <c r="C1905" s="5" t="str">
        <f>rawTransactionSheet!C1905</f>
        <v>Prasoon620</v>
      </c>
      <c r="D1905" s="5" t="str">
        <f>rawTransactionSheet!D1905</f>
        <v>MARUTI SUZUKI</v>
      </c>
      <c r="E1905" s="5" t="str">
        <f>rawTransactionSheet!E1905</f>
        <v>Swift</v>
      </c>
      <c r="F1905" s="5" t="str">
        <f>IFERROR(VLOOKUP(E1905,modelMapping,2,0),E1905)</f>
        <v>Swift</v>
      </c>
      <c r="G1905" s="5" t="str">
        <f>rawTransactionSheet!F1905</f>
        <v>VXI ABS</v>
      </c>
      <c r="H1905" s="1" t="str">
        <f t="shared" si="1"/>
        <v>VXI ABS</v>
      </c>
      <c r="I1905" s="5" t="str">
        <f>rawTransactionSheet!G1905</f>
        <v>2010</v>
      </c>
      <c r="J1905" s="5" t="str">
        <f>rawTransactionSheet!H1905</f>
        <v>317031.9231</v>
      </c>
      <c r="K1905" s="5" t="str">
        <f>rawTransactionSheet!I1905</f>
        <v>110000</v>
      </c>
      <c r="L1905" s="5" t="str">
        <f>rawTransactionSheet!J1905</f>
        <v>5</v>
      </c>
      <c r="M1905" s="5" t="str">
        <f>rawTransactionSheet!K1905</f>
        <v>1</v>
      </c>
      <c r="N1905" s="5" t="str">
        <f>rawTransactionSheet!L1905</f>
        <v>BANGALORE</v>
      </c>
    </row>
    <row r="1906">
      <c r="A1906" s="2">
        <v>42370.0</v>
      </c>
      <c r="B1906" s="5" t="str">
        <f>rawTransactionSheet!B1906</f>
        <v>KALYANI MOTORS PVT LTD</v>
      </c>
      <c r="C1906" s="5" t="str">
        <f>rawTransactionSheet!C1906</f>
        <v>KA41Z1285</v>
      </c>
      <c r="D1906" s="5" t="str">
        <f>rawTransactionSheet!D1906</f>
        <v>MARUTI SUZUKI</v>
      </c>
      <c r="E1906" s="5" t="str">
        <f>rawTransactionSheet!E1906</f>
        <v>WAGON R</v>
      </c>
      <c r="F1906" s="5" t="str">
        <f>IFERROR(VLOOKUP(E1906,modelMapping,2,0),E1906)</f>
        <v>WAGON R</v>
      </c>
      <c r="G1906" s="5" t="str">
        <f>rawTransactionSheet!F1906</f>
        <v>DUO LXI LPG</v>
      </c>
      <c r="H1906" s="1" t="str">
        <f t="shared" si="1"/>
        <v>DUO LXI LPG</v>
      </c>
      <c r="I1906" s="5" t="str">
        <f>rawTransactionSheet!G1906</f>
        <v>2013</v>
      </c>
      <c r="J1906" s="5" t="str">
        <f>rawTransactionSheet!H1906</f>
        <v>317000</v>
      </c>
      <c r="K1906" s="5" t="str">
        <f>rawTransactionSheet!I1906</f>
        <v>34020</v>
      </c>
      <c r="L1906" s="5" t="str">
        <f>rawTransactionSheet!J1906</f>
        <v>2</v>
      </c>
      <c r="M1906" s="5" t="str">
        <f>rawTransactionSheet!K1906</f>
        <v>2</v>
      </c>
      <c r="N1906" s="5" t="str">
        <f>rawTransactionSheet!L1906</f>
        <v>BANGALORE</v>
      </c>
    </row>
    <row r="1907">
      <c r="A1907" s="2">
        <v>42370.0</v>
      </c>
      <c r="B1907" s="5" t="str">
        <f>rawTransactionSheet!B1907</f>
        <v>PrasoonData</v>
      </c>
      <c r="C1907" s="5" t="str">
        <f>rawTransactionSheet!C1907</f>
        <v>Prasoon406</v>
      </c>
      <c r="D1907" s="5" t="str">
        <f>rawTransactionSheet!D1907</f>
        <v>MARUTI SUZUKI</v>
      </c>
      <c r="E1907" s="5" t="str">
        <f>rawTransactionSheet!E1907</f>
        <v>Swift</v>
      </c>
      <c r="F1907" s="5" t="str">
        <f>IFERROR(VLOOKUP(E1907,modelMapping,2,0),E1907)</f>
        <v>Swift</v>
      </c>
      <c r="G1907" s="5" t="str">
        <f>rawTransactionSheet!F1907</f>
        <v>VXI</v>
      </c>
      <c r="H1907" s="1" t="str">
        <f t="shared" si="1"/>
        <v>VXI</v>
      </c>
      <c r="I1907" s="5" t="str">
        <f>rawTransactionSheet!G1907</f>
        <v>2008</v>
      </c>
      <c r="J1907" s="5" t="str">
        <f>rawTransactionSheet!H1907</f>
        <v>316616.9888</v>
      </c>
      <c r="K1907" s="5" t="str">
        <f>rawTransactionSheet!I1907</f>
        <v>50000</v>
      </c>
      <c r="L1907" s="5" t="str">
        <f>rawTransactionSheet!J1907</f>
        <v>7</v>
      </c>
      <c r="M1907" s="5" t="str">
        <f>rawTransactionSheet!K1907</f>
        <v>1</v>
      </c>
      <c r="N1907" s="5" t="str">
        <f>rawTransactionSheet!L1907</f>
        <v>BANGALORE</v>
      </c>
    </row>
    <row r="1908">
      <c r="A1908" s="2">
        <v>42370.0</v>
      </c>
      <c r="B1908" s="5" t="str">
        <f>rawTransactionSheet!B1908</f>
        <v>PrasoonData</v>
      </c>
      <c r="C1908" s="5" t="str">
        <f>rawTransactionSheet!C1908</f>
        <v>Prasoon705</v>
      </c>
      <c r="D1908" s="5" t="str">
        <f>rawTransactionSheet!D1908</f>
        <v>MARUTI SUZUKI</v>
      </c>
      <c r="E1908" s="5" t="str">
        <f>rawTransactionSheet!E1908</f>
        <v>Swift</v>
      </c>
      <c r="F1908" s="5" t="str">
        <f>IFERROR(VLOOKUP(E1908,modelMapping,2,0),E1908)</f>
        <v>Swift</v>
      </c>
      <c r="G1908" s="5" t="str">
        <f>rawTransactionSheet!F1908</f>
        <v>ZXI</v>
      </c>
      <c r="H1908" s="1" t="str">
        <f t="shared" si="1"/>
        <v>ZXI</v>
      </c>
      <c r="I1908" s="5" t="str">
        <f>rawTransactionSheet!G1908</f>
        <v>2005</v>
      </c>
      <c r="J1908" s="5" t="str">
        <f>rawTransactionSheet!H1908</f>
        <v>316439.7408</v>
      </c>
      <c r="K1908" s="5" t="str">
        <f>rawTransactionSheet!I1908</f>
        <v>1000</v>
      </c>
      <c r="L1908" s="5" t="str">
        <f>rawTransactionSheet!J1908</f>
        <v>10</v>
      </c>
      <c r="M1908" s="5" t="str">
        <f>rawTransactionSheet!K1908</f>
        <v>1</v>
      </c>
      <c r="N1908" s="5" t="str">
        <f>rawTransactionSheet!L1908</f>
        <v>BANGALORE</v>
      </c>
    </row>
    <row r="1909">
      <c r="A1909" s="2">
        <v>42370.0</v>
      </c>
      <c r="B1909" s="5" t="str">
        <f>rawTransactionSheet!B1909</f>
        <v>RNS</v>
      </c>
      <c r="C1909" s="5" t="str">
        <f>rawTransactionSheet!C1909</f>
        <v>KA04MQ3415</v>
      </c>
      <c r="D1909" s="5" t="str">
        <f>rawTransactionSheet!D1909</f>
        <v>MARUTI SUZUKI</v>
      </c>
      <c r="E1909" s="5" t="str">
        <f>rawTransactionSheet!E1909</f>
        <v>Alto</v>
      </c>
      <c r="F1909" s="5" t="str">
        <f>IFERROR(VLOOKUP(E1909,modelMapping,2,0),E1909)</f>
        <v>Alto</v>
      </c>
      <c r="G1909" s="5" t="str">
        <f>rawTransactionSheet!F1909</f>
        <v>VXI</v>
      </c>
      <c r="H1909" s="1" t="str">
        <f t="shared" si="1"/>
        <v>VXI</v>
      </c>
      <c r="I1909" s="5" t="str">
        <f>rawTransactionSheet!G1909</f>
        <v>2015</v>
      </c>
      <c r="J1909" s="5" t="str">
        <f>rawTransactionSheet!H1909</f>
        <v>316350</v>
      </c>
      <c r="K1909" s="5" t="str">
        <f>rawTransactionSheet!I1909</f>
        <v>8494</v>
      </c>
      <c r="L1909" s="5" t="str">
        <f>rawTransactionSheet!J1909</f>
        <v>0.969863014</v>
      </c>
      <c r="M1909" s="5" t="str">
        <f>rawTransactionSheet!K1909</f>
        <v>1</v>
      </c>
      <c r="N1909" s="5" t="str">
        <f>rawTransactionSheet!L1909</f>
        <v>BANGALORE</v>
      </c>
    </row>
    <row r="1910">
      <c r="A1910" s="2">
        <v>42370.0</v>
      </c>
      <c r="B1910" s="5" t="str">
        <f>rawTransactionSheet!B1910</f>
        <v>RNS</v>
      </c>
      <c r="C1910" s="5" t="str">
        <f>rawTransactionSheet!C1910</f>
        <v>KA52M2445</v>
      </c>
      <c r="D1910" s="5" t="str">
        <f>rawTransactionSheet!D1910</f>
        <v>MARUTI SUZUKI</v>
      </c>
      <c r="E1910" s="5" t="str">
        <f>rawTransactionSheet!E1910</f>
        <v>Alto</v>
      </c>
      <c r="F1910" s="5" t="str">
        <f>IFERROR(VLOOKUP(E1910,modelMapping,2,0),E1910)</f>
        <v>Alto</v>
      </c>
      <c r="G1910" s="5" t="str">
        <f>rawTransactionSheet!F1910</f>
        <v>VXI</v>
      </c>
      <c r="H1910" s="1" t="str">
        <f t="shared" si="1"/>
        <v>VXI</v>
      </c>
      <c r="I1910" s="5" t="str">
        <f>rawTransactionSheet!G1910</f>
        <v>2012</v>
      </c>
      <c r="J1910" s="5" t="str">
        <f>rawTransactionSheet!H1910</f>
        <v>316350</v>
      </c>
      <c r="K1910" s="5" t="str">
        <f>rawTransactionSheet!I1910</f>
        <v>32130</v>
      </c>
      <c r="L1910" s="5" t="str">
        <f>rawTransactionSheet!J1910</f>
        <v>3.619178082</v>
      </c>
      <c r="M1910" s="5" t="str">
        <f>rawTransactionSheet!K1910</f>
        <v>2</v>
      </c>
      <c r="N1910" s="5" t="str">
        <f>rawTransactionSheet!L1910</f>
        <v>BANGALORE</v>
      </c>
    </row>
    <row r="1911">
      <c r="A1911" s="2">
        <v>42370.0</v>
      </c>
      <c r="B1911" s="5" t="str">
        <f>rawTransactionSheet!B1911</f>
        <v>NandiBid</v>
      </c>
      <c r="C1911" s="5" t="str">
        <f>rawTransactionSheet!C1911</f>
        <v>123426</v>
      </c>
      <c r="D1911" s="5" t="str">
        <f>rawTransactionSheet!D1911</f>
        <v>FORD</v>
      </c>
      <c r="E1911" s="5" t="str">
        <f>rawTransactionSheet!E1911</f>
        <v>Figo</v>
      </c>
      <c r="F1911" s="5" t="str">
        <f>IFERROR(VLOOKUP(E1911,modelMapping,2,0),E1911)</f>
        <v>Figo</v>
      </c>
      <c r="G1911" s="5" t="str">
        <f>rawTransactionSheet!F1911</f>
        <v>Duratorq Diesel ZXI 1.4</v>
      </c>
      <c r="H1911" s="1" t="str">
        <f t="shared" si="1"/>
        <v>Duratorq Diesel ZXI 1.4</v>
      </c>
      <c r="I1911" s="5" t="str">
        <f>rawTransactionSheet!G1911</f>
        <v>2013</v>
      </c>
      <c r="J1911" s="5" t="str">
        <f>rawTransactionSheet!H1911</f>
        <v>316350</v>
      </c>
      <c r="K1911" s="5" t="str">
        <f>rawTransactionSheet!I1911</f>
        <v>38755</v>
      </c>
      <c r="L1911" s="5" t="str">
        <f>rawTransactionSheet!J1911</f>
        <v>3</v>
      </c>
      <c r="M1911" s="5" t="str">
        <f>rawTransactionSheet!K1911</f>
        <v>1</v>
      </c>
      <c r="N1911" s="5" t="str">
        <f>rawTransactionSheet!L1911</f>
        <v>BANGALORE</v>
      </c>
      <c r="O1911" s="1" t="str">
        <f>VALUE(C1911)</f>
        <v>123426</v>
      </c>
      <c r="P1911" s="1" t="str">
        <f>MATCH(O1911,rawBidData!$A$2:$A$146,0)</f>
        <v>#N/A</v>
      </c>
    </row>
    <row r="1912">
      <c r="A1912" s="2">
        <v>42370.0</v>
      </c>
      <c r="B1912" s="5" t="str">
        <f>rawTransactionSheet!B1912</f>
        <v>RNS</v>
      </c>
      <c r="C1912" s="5" t="str">
        <f>rawTransactionSheet!C1912</f>
        <v>KA03MN2397</v>
      </c>
      <c r="D1912" s="5" t="str">
        <f>rawTransactionSheet!D1912</f>
        <v>MARUTI SUZUKI</v>
      </c>
      <c r="E1912" s="5" t="str">
        <f>rawTransactionSheet!E1912</f>
        <v>Ritz</v>
      </c>
      <c r="F1912" s="5" t="str">
        <f>IFERROR(VLOOKUP(E1912,modelMapping,2,0),E1912)</f>
        <v>Ritz</v>
      </c>
      <c r="G1912" s="5" t="str">
        <f>rawTransactionSheet!F1912</f>
        <v>LDi</v>
      </c>
      <c r="H1912" s="1" t="str">
        <f t="shared" si="1"/>
        <v>LDi</v>
      </c>
      <c r="I1912" s="5" t="str">
        <f>rawTransactionSheet!G1912</f>
        <v>2010</v>
      </c>
      <c r="J1912" s="5" t="str">
        <f>rawTransactionSheet!H1912</f>
        <v>316350</v>
      </c>
      <c r="K1912" s="5" t="str">
        <f>rawTransactionSheet!I1912</f>
        <v>84391</v>
      </c>
      <c r="L1912" s="5" t="str">
        <f>rawTransactionSheet!J1912</f>
        <v>5.945205479</v>
      </c>
      <c r="M1912" s="5" t="str">
        <f>rawTransactionSheet!K1912</f>
        <v>2</v>
      </c>
      <c r="N1912" s="5" t="str">
        <f>rawTransactionSheet!L1912</f>
        <v>BANGALORE</v>
      </c>
    </row>
    <row r="1913">
      <c r="A1913" s="2">
        <v>42370.0</v>
      </c>
      <c r="B1913" s="5" t="str">
        <f>rawTransactionSheet!B1913</f>
        <v>RNS</v>
      </c>
      <c r="C1913" s="5" t="str">
        <f>rawTransactionSheet!C1913</f>
        <v>KA51P5115</v>
      </c>
      <c r="D1913" s="5" t="str">
        <f>rawTransactionSheet!D1913</f>
        <v>MARUTI SUZUKI</v>
      </c>
      <c r="E1913" s="5" t="str">
        <f>rawTransactionSheet!E1913</f>
        <v>Swift</v>
      </c>
      <c r="F1913" s="5" t="str">
        <f>IFERROR(VLOOKUP(E1913,modelMapping,2,0),E1913)</f>
        <v>Swift</v>
      </c>
      <c r="G1913" s="5" t="str">
        <f>rawTransactionSheet!F1913</f>
        <v>VDI</v>
      </c>
      <c r="H1913" s="1" t="str">
        <f t="shared" si="1"/>
        <v>VDI</v>
      </c>
      <c r="I1913" s="5" t="str">
        <f>rawTransactionSheet!G1913</f>
        <v>2008</v>
      </c>
      <c r="J1913" s="5" t="str">
        <f>rawTransactionSheet!H1913</f>
        <v>316350</v>
      </c>
      <c r="K1913" s="5" t="str">
        <f>rawTransactionSheet!I1913</f>
        <v>58474</v>
      </c>
      <c r="L1913" s="5" t="str">
        <f>rawTransactionSheet!J1913</f>
        <v>7.668493151</v>
      </c>
      <c r="M1913" s="5" t="str">
        <f>rawTransactionSheet!K1913</f>
        <v>2</v>
      </c>
      <c r="N1913" s="5" t="str">
        <f>rawTransactionSheet!L1913</f>
        <v>BANGALORE</v>
      </c>
    </row>
    <row r="1914">
      <c r="A1914" s="2">
        <v>42370.0</v>
      </c>
      <c r="B1914" s="5" t="str">
        <f>rawTransactionSheet!B1914</f>
        <v>NandiBid</v>
      </c>
      <c r="C1914" s="5" t="str">
        <f>rawTransactionSheet!C1914</f>
        <v>122723</v>
      </c>
      <c r="D1914" s="5" t="str">
        <f>rawTransactionSheet!D1914</f>
        <v>MARUTI SUZUKI</v>
      </c>
      <c r="E1914" s="5" t="str">
        <f>rawTransactionSheet!E1914</f>
        <v>Swift</v>
      </c>
      <c r="F1914" s="5" t="str">
        <f>IFERROR(VLOOKUP(E1914,modelMapping,2,0),E1914)</f>
        <v>Swift</v>
      </c>
      <c r="G1914" s="5" t="str">
        <f>rawTransactionSheet!F1914</f>
        <v>VXI</v>
      </c>
      <c r="H1914" s="1" t="str">
        <f t="shared" si="1"/>
        <v>VXI</v>
      </c>
      <c r="I1914" s="5" t="str">
        <f>rawTransactionSheet!G1914</f>
        <v>2009</v>
      </c>
      <c r="J1914" s="5" t="str">
        <f>rawTransactionSheet!H1914</f>
        <v>316350</v>
      </c>
      <c r="K1914" s="5" t="str">
        <f>rawTransactionSheet!I1914</f>
        <v>63061</v>
      </c>
      <c r="L1914" s="5" t="str">
        <f>rawTransactionSheet!J1914</f>
        <v>7</v>
      </c>
      <c r="M1914" s="5" t="str">
        <f>rawTransactionSheet!K1914</f>
        <v>1</v>
      </c>
      <c r="N1914" s="5" t="str">
        <f>rawTransactionSheet!L1914</f>
        <v>BANGALORE</v>
      </c>
      <c r="O1914" s="1" t="str">
        <f>VALUE(C1914)</f>
        <v>122723</v>
      </c>
      <c r="P1914" s="1" t="str">
        <f>MATCH(O1914,rawBidData!$A$2:$A$146,0)</f>
        <v>#N/A</v>
      </c>
    </row>
    <row r="1915">
      <c r="A1915" s="2">
        <v>42370.0</v>
      </c>
      <c r="B1915" s="5" t="str">
        <f>rawTransactionSheet!B1915</f>
        <v>KALYANI MOTORS PVT LTD</v>
      </c>
      <c r="C1915" s="5" t="str">
        <f>rawTransactionSheet!C1915</f>
        <v>KA03MJ3649</v>
      </c>
      <c r="D1915" s="5" t="str">
        <f>rawTransactionSheet!D1915</f>
        <v>MARUTI SUZUKI</v>
      </c>
      <c r="E1915" s="5" t="str">
        <f>rawTransactionSheet!E1915</f>
        <v>SWIFT</v>
      </c>
      <c r="F1915" s="5" t="str">
        <f>IFERROR(VLOOKUP(E1915,modelMapping,2,0),E1915)</f>
        <v>SWIFT</v>
      </c>
      <c r="G1915" s="5" t="str">
        <f>rawTransactionSheet!F1915</f>
        <v>VXI</v>
      </c>
      <c r="H1915" s="1" t="str">
        <f t="shared" si="1"/>
        <v>VXI</v>
      </c>
      <c r="I1915" s="5" t="str">
        <f>rawTransactionSheet!G1915</f>
        <v>2008</v>
      </c>
      <c r="J1915" s="5" t="str">
        <f>rawTransactionSheet!H1915</f>
        <v>316350</v>
      </c>
      <c r="K1915" s="5" t="str">
        <f>rawTransactionSheet!I1915</f>
        <v>64327</v>
      </c>
      <c r="L1915" s="5" t="str">
        <f>rawTransactionSheet!J1915</f>
        <v>7</v>
      </c>
      <c r="M1915" s="5" t="str">
        <f>rawTransactionSheet!K1915</f>
        <v>1</v>
      </c>
      <c r="N1915" s="5" t="str">
        <f>rawTransactionSheet!L1915</f>
        <v>BANGALORE</v>
      </c>
    </row>
    <row r="1916">
      <c r="A1916" s="2">
        <v>42370.0</v>
      </c>
      <c r="B1916" s="5" t="str">
        <f>rawTransactionSheet!B1916</f>
        <v>RNS</v>
      </c>
      <c r="C1916" s="5" t="str">
        <f>rawTransactionSheet!C1916</f>
        <v>KA04ME2336</v>
      </c>
      <c r="D1916" s="5" t="str">
        <f>rawTransactionSheet!D1916</f>
        <v>MARUTI SUZUKI</v>
      </c>
      <c r="E1916" s="5" t="str">
        <f>rawTransactionSheet!E1916</f>
        <v>Swift</v>
      </c>
      <c r="F1916" s="5" t="str">
        <f>IFERROR(VLOOKUP(E1916,modelMapping,2,0),E1916)</f>
        <v>Swift</v>
      </c>
      <c r="G1916" s="5" t="str">
        <f>rawTransactionSheet!F1916</f>
        <v>VXI</v>
      </c>
      <c r="H1916" s="1" t="str">
        <f t="shared" si="1"/>
        <v>VXI</v>
      </c>
      <c r="I1916" s="5" t="str">
        <f>rawTransactionSheet!G1916</f>
        <v>2007</v>
      </c>
      <c r="J1916" s="5" t="str">
        <f>rawTransactionSheet!H1916</f>
        <v>316350</v>
      </c>
      <c r="K1916" s="5" t="str">
        <f>rawTransactionSheet!I1916</f>
        <v>66227</v>
      </c>
      <c r="L1916" s="5" t="str">
        <f>rawTransactionSheet!J1916</f>
        <v>8.509589041</v>
      </c>
      <c r="M1916" s="5" t="str">
        <f>rawTransactionSheet!K1916</f>
        <v>2</v>
      </c>
      <c r="N1916" s="5" t="str">
        <f>rawTransactionSheet!L1916</f>
        <v>BANGALORE</v>
      </c>
    </row>
    <row r="1917">
      <c r="A1917" s="2">
        <v>42370.0</v>
      </c>
      <c r="B1917" s="5" t="str">
        <f>rawTransactionSheet!B1917</f>
        <v>PrasoonData</v>
      </c>
      <c r="C1917" s="5" t="str">
        <f>rawTransactionSheet!C1917</f>
        <v>Prasoon242</v>
      </c>
      <c r="D1917" s="5" t="str">
        <f>rawTransactionSheet!D1917</f>
        <v>MARUTI SUZUKI</v>
      </c>
      <c r="E1917" s="5" t="str">
        <f>rawTransactionSheet!E1917</f>
        <v>Swift</v>
      </c>
      <c r="F1917" s="5" t="str">
        <f>IFERROR(VLOOKUP(E1917,modelMapping,2,0),E1917)</f>
        <v>Swift</v>
      </c>
      <c r="G1917" s="5" t="str">
        <f>rawTransactionSheet!F1917</f>
        <v>LXI</v>
      </c>
      <c r="H1917" s="1" t="str">
        <f t="shared" si="1"/>
        <v>LXI</v>
      </c>
      <c r="I1917" s="5" t="str">
        <f>rawTransactionSheet!G1917</f>
        <v>2009</v>
      </c>
      <c r="J1917" s="5" t="str">
        <f>rawTransactionSheet!H1917</f>
        <v>316200</v>
      </c>
      <c r="K1917" s="5" t="str">
        <f>rawTransactionSheet!I1917</f>
        <v>10000</v>
      </c>
      <c r="L1917" s="5" t="str">
        <f>rawTransactionSheet!J1917</f>
        <v>6</v>
      </c>
      <c r="M1917" s="5" t="str">
        <f>rawTransactionSheet!K1917</f>
        <v>1</v>
      </c>
      <c r="N1917" s="5" t="str">
        <f>rawTransactionSheet!L1917</f>
        <v>BANGALORE</v>
      </c>
    </row>
    <row r="1918">
      <c r="A1918" s="2">
        <v>42370.0</v>
      </c>
      <c r="B1918" s="5" t="str">
        <f>rawTransactionSheet!B1918</f>
        <v>PrasoonData</v>
      </c>
      <c r="C1918" s="5" t="str">
        <f>rawTransactionSheet!C1918</f>
        <v>Prasoon564</v>
      </c>
      <c r="D1918" s="5" t="str">
        <f>rawTransactionSheet!D1918</f>
        <v>MARUTI SUZUKI</v>
      </c>
      <c r="E1918" s="5" t="str">
        <f>rawTransactionSheet!E1918</f>
        <v>Swift</v>
      </c>
      <c r="F1918" s="5" t="str">
        <f>IFERROR(VLOOKUP(E1918,modelMapping,2,0),E1918)</f>
        <v>Swift</v>
      </c>
      <c r="G1918" s="5" t="str">
        <f>rawTransactionSheet!F1918</f>
        <v>VXI ABS</v>
      </c>
      <c r="H1918" s="1" t="str">
        <f t="shared" si="1"/>
        <v>VXI ABS</v>
      </c>
      <c r="I1918" s="5" t="str">
        <f>rawTransactionSheet!G1918</f>
        <v>2007</v>
      </c>
      <c r="J1918" s="5" t="str">
        <f>rawTransactionSheet!H1918</f>
        <v>316144.08</v>
      </c>
      <c r="K1918" s="5" t="str">
        <f>rawTransactionSheet!I1918</f>
        <v>30000</v>
      </c>
      <c r="L1918" s="5" t="str">
        <f>rawTransactionSheet!J1918</f>
        <v>8</v>
      </c>
      <c r="M1918" s="5" t="str">
        <f>rawTransactionSheet!K1918</f>
        <v>1</v>
      </c>
      <c r="N1918" s="5" t="str">
        <f>rawTransactionSheet!L1918</f>
        <v>BANGALORE</v>
      </c>
    </row>
    <row r="1919">
      <c r="A1919" s="2">
        <v>42370.0</v>
      </c>
      <c r="B1919" s="5" t="str">
        <f>rawTransactionSheet!B1919</f>
        <v>PrasoonData</v>
      </c>
      <c r="C1919" s="5" t="str">
        <f>rawTransactionSheet!C1919</f>
        <v>Prasoon262</v>
      </c>
      <c r="D1919" s="5" t="str">
        <f>rawTransactionSheet!D1919</f>
        <v>MARUTI SUZUKI</v>
      </c>
      <c r="E1919" s="5" t="str">
        <f>rawTransactionSheet!E1919</f>
        <v>Swift</v>
      </c>
      <c r="F1919" s="5" t="str">
        <f>IFERROR(VLOOKUP(E1919,modelMapping,2,0),E1919)</f>
        <v>Swift</v>
      </c>
      <c r="G1919" s="5" t="str">
        <f>rawTransactionSheet!F1919</f>
        <v>LXI</v>
      </c>
      <c r="H1919" s="1" t="str">
        <f t="shared" si="1"/>
        <v>LXI</v>
      </c>
      <c r="I1919" s="5" t="str">
        <f>rawTransactionSheet!G1919</f>
        <v>2010</v>
      </c>
      <c r="J1919" s="5" t="str">
        <f>rawTransactionSheet!H1919</f>
        <v>315299.32</v>
      </c>
      <c r="K1919" s="5" t="str">
        <f>rawTransactionSheet!I1919</f>
        <v>50000</v>
      </c>
      <c r="L1919" s="5" t="str">
        <f>rawTransactionSheet!J1919</f>
        <v>5</v>
      </c>
      <c r="M1919" s="5" t="str">
        <f>rawTransactionSheet!K1919</f>
        <v>1</v>
      </c>
      <c r="N1919" s="5" t="str">
        <f>rawTransactionSheet!L1919</f>
        <v>BANGALORE</v>
      </c>
    </row>
    <row r="1920">
      <c r="A1920" s="2">
        <v>42370.0</v>
      </c>
      <c r="B1920" s="5" t="str">
        <f>rawTransactionSheet!B1920</f>
        <v>PrasoonData</v>
      </c>
      <c r="C1920" s="5" t="str">
        <f>rawTransactionSheet!C1920</f>
        <v>Prasoon317</v>
      </c>
      <c r="D1920" s="5" t="str">
        <f>rawTransactionSheet!D1920</f>
        <v>MARUTI SUZUKI</v>
      </c>
      <c r="E1920" s="5" t="str">
        <f>rawTransactionSheet!E1920</f>
        <v>Swift</v>
      </c>
      <c r="F1920" s="5" t="str">
        <f>IFERROR(VLOOKUP(E1920,modelMapping,2,0),E1920)</f>
        <v>Swift</v>
      </c>
      <c r="G1920" s="5" t="str">
        <f>rawTransactionSheet!F1920</f>
        <v>LXI</v>
      </c>
      <c r="H1920" s="1" t="str">
        <f t="shared" si="1"/>
        <v>LXI</v>
      </c>
      <c r="I1920" s="5" t="str">
        <f>rawTransactionSheet!G1920</f>
        <v>2013</v>
      </c>
      <c r="J1920" s="5" t="str">
        <f>rawTransactionSheet!H1920</f>
        <v>315005.8108</v>
      </c>
      <c r="K1920" s="5" t="str">
        <f>rawTransactionSheet!I1920</f>
        <v>120000</v>
      </c>
      <c r="L1920" s="5" t="str">
        <f>rawTransactionSheet!J1920</f>
        <v>2</v>
      </c>
      <c r="M1920" s="5" t="str">
        <f>rawTransactionSheet!K1920</f>
        <v>1</v>
      </c>
      <c r="N1920" s="5" t="str">
        <f>rawTransactionSheet!L1920</f>
        <v>BANGALORE</v>
      </c>
    </row>
    <row r="1921">
      <c r="A1921" s="2">
        <v>42370.0</v>
      </c>
      <c r="B1921" s="5" t="str">
        <f>rawTransactionSheet!B1921</f>
        <v>RNS</v>
      </c>
      <c r="C1921" s="5" t="str">
        <f>rawTransactionSheet!C1921</f>
        <v>KA04MP8551</v>
      </c>
      <c r="D1921" s="5" t="str">
        <f>rawTransactionSheet!D1921</f>
        <v>MARUTI SUZUKI</v>
      </c>
      <c r="E1921" s="5" t="str">
        <f>rawTransactionSheet!E1921</f>
        <v>Alto</v>
      </c>
      <c r="F1921" s="5" t="str">
        <f>IFERROR(VLOOKUP(E1921,modelMapping,2,0),E1921)</f>
        <v>Alto</v>
      </c>
      <c r="G1921" s="5" t="str">
        <f>rawTransactionSheet!F1921</f>
        <v>LXI</v>
      </c>
      <c r="H1921" s="1" t="str">
        <f t="shared" si="1"/>
        <v>LXI</v>
      </c>
      <c r="I1921" s="5" t="str">
        <f>rawTransactionSheet!G1921</f>
        <v>2015</v>
      </c>
      <c r="J1921" s="5" t="str">
        <f>rawTransactionSheet!H1921</f>
        <v>315000</v>
      </c>
      <c r="K1921" s="5" t="str">
        <f>rawTransactionSheet!I1921</f>
        <v>3534</v>
      </c>
      <c r="L1921" s="5" t="str">
        <f>rawTransactionSheet!J1921</f>
        <v>0.904109589</v>
      </c>
      <c r="M1921" s="5" t="str">
        <f>rawTransactionSheet!K1921</f>
        <v>2</v>
      </c>
      <c r="N1921" s="5" t="str">
        <f>rawTransactionSheet!L1921</f>
        <v>BANGALORE</v>
      </c>
    </row>
    <row r="1922">
      <c r="A1922" s="2">
        <v>42370.0</v>
      </c>
      <c r="B1922" s="5" t="str">
        <f>rawTransactionSheet!B1922</f>
        <v>RNS</v>
      </c>
      <c r="C1922" s="5" t="str">
        <f>rawTransactionSheet!C1922</f>
        <v>KA02MH7075</v>
      </c>
      <c r="D1922" s="5" t="str">
        <f>rawTransactionSheet!D1922</f>
        <v>MARUTI SUZUKI</v>
      </c>
      <c r="E1922" s="5" t="str">
        <f>rawTransactionSheet!E1922</f>
        <v>Alto</v>
      </c>
      <c r="F1922" s="5" t="str">
        <f>IFERROR(VLOOKUP(E1922,modelMapping,2,0),E1922)</f>
        <v>Alto</v>
      </c>
      <c r="G1922" s="5" t="str">
        <f>rawTransactionSheet!F1922</f>
        <v>VXI</v>
      </c>
      <c r="H1922" s="1" t="str">
        <f t="shared" si="1"/>
        <v>VXI</v>
      </c>
      <c r="I1922" s="5" t="str">
        <f>rawTransactionSheet!G1922</f>
        <v>2013</v>
      </c>
      <c r="J1922" s="5" t="str">
        <f>rawTransactionSheet!H1922</f>
        <v>315000</v>
      </c>
      <c r="K1922" s="5" t="str">
        <f>rawTransactionSheet!I1922</f>
        <v>14810</v>
      </c>
      <c r="L1922" s="5" t="str">
        <f>rawTransactionSheet!J1922</f>
        <v>2.660273973</v>
      </c>
      <c r="M1922" s="5" t="str">
        <f>rawTransactionSheet!K1922</f>
        <v>2</v>
      </c>
      <c r="N1922" s="5" t="str">
        <f>rawTransactionSheet!L1922</f>
        <v>BANGALORE</v>
      </c>
    </row>
    <row r="1923">
      <c r="A1923" s="2">
        <v>42370.0</v>
      </c>
      <c r="B1923" s="5" t="str">
        <f>rawTransactionSheet!B1923</f>
        <v>Pratham</v>
      </c>
      <c r="C1923" s="5" t="str">
        <f>rawTransactionSheet!C1923</f>
        <v>196</v>
      </c>
      <c r="D1923" s="5" t="str">
        <f>rawTransactionSheet!D1923</f>
        <v>MARUTI SUZUKI</v>
      </c>
      <c r="E1923" s="5" t="str">
        <f>rawTransactionSheet!E1923</f>
        <v>A-Star</v>
      </c>
      <c r="F1923" s="5" t="str">
        <f>IFERROR(VLOOKUP(E1923,modelMapping,2,0),E1923)</f>
        <v>A-Star</v>
      </c>
      <c r="G1923" s="5" t="str">
        <f>rawTransactionSheet!F1923</f>
        <v>VXI</v>
      </c>
      <c r="H1923" s="1" t="str">
        <f t="shared" si="1"/>
        <v>VXI</v>
      </c>
      <c r="I1923" s="5" t="str">
        <f>rawTransactionSheet!G1923</f>
        <v>2010</v>
      </c>
      <c r="J1923" s="5" t="str">
        <f>rawTransactionSheet!H1923</f>
        <v>315000</v>
      </c>
      <c r="K1923" s="5" t="str">
        <f>rawTransactionSheet!I1923</f>
        <v>35723.47707</v>
      </c>
      <c r="L1923" s="5" t="str">
        <f>rawTransactionSheet!J1923</f>
        <v>4.465434634</v>
      </c>
      <c r="M1923" s="5" t="str">
        <f>rawTransactionSheet!K1923</f>
        <v>1</v>
      </c>
      <c r="N1923" s="5" t="str">
        <f>rawTransactionSheet!L1923</f>
        <v>BANGALORE</v>
      </c>
    </row>
    <row r="1924">
      <c r="A1924" s="2">
        <v>42370.0</v>
      </c>
      <c r="B1924" s="5" t="str">
        <f>rawTransactionSheet!B1924</f>
        <v>PrasoonData</v>
      </c>
      <c r="C1924" s="5" t="str">
        <f>rawTransactionSheet!C1924</f>
        <v>Prasoon019</v>
      </c>
      <c r="D1924" s="5" t="str">
        <f>rawTransactionSheet!D1924</f>
        <v>MARUTI SUZUKI</v>
      </c>
      <c r="E1924" s="5" t="str">
        <f>rawTransactionSheet!E1924</f>
        <v>Swift</v>
      </c>
      <c r="F1924" s="5" t="str">
        <f>IFERROR(VLOOKUP(E1924,modelMapping,2,0),E1924)</f>
        <v>Swift</v>
      </c>
      <c r="G1924" s="5" t="str">
        <f>rawTransactionSheet!F1924</f>
        <v>GLAM</v>
      </c>
      <c r="H1924" s="1" t="str">
        <f t="shared" si="1"/>
        <v>GLAM</v>
      </c>
      <c r="I1924" s="5" t="str">
        <f>rawTransactionSheet!G1924</f>
        <v>2006</v>
      </c>
      <c r="J1924" s="5" t="str">
        <f>rawTransactionSheet!H1924</f>
        <v>315000</v>
      </c>
      <c r="K1924" s="5" t="str">
        <f>rawTransactionSheet!I1924</f>
        <v>20000</v>
      </c>
      <c r="L1924" s="5" t="str">
        <f>rawTransactionSheet!J1924</f>
        <v>9</v>
      </c>
      <c r="M1924" s="5" t="str">
        <f>rawTransactionSheet!K1924</f>
        <v>1</v>
      </c>
      <c r="N1924" s="5" t="str">
        <f>rawTransactionSheet!L1924</f>
        <v>BANGALORE</v>
      </c>
    </row>
    <row r="1925">
      <c r="A1925" s="2">
        <v>42370.0</v>
      </c>
      <c r="B1925" s="5" t="str">
        <f>rawTransactionSheet!B1925</f>
        <v>DelCalling</v>
      </c>
      <c r="C1925" s="5" t="str">
        <f>rawTransactionSheet!C1925</f>
        <v>22082</v>
      </c>
      <c r="D1925" s="5" t="str">
        <f>rawTransactionSheet!D1925</f>
        <v>MARUTI SUZUKI</v>
      </c>
      <c r="E1925" s="5" t="str">
        <f>rawTransactionSheet!E1925</f>
        <v>Swift</v>
      </c>
      <c r="F1925" s="5" t="str">
        <f>IFERROR(VLOOKUP(E1925,modelMapping,2,0),E1925)</f>
        <v>Swift</v>
      </c>
      <c r="G1925" s="5" t="str">
        <f>rawTransactionSheet!F1925</f>
        <v>VDI</v>
      </c>
      <c r="H1925" s="1" t="str">
        <f t="shared" si="1"/>
        <v>VDI</v>
      </c>
      <c r="I1925" s="5" t="str">
        <f>rawTransactionSheet!G1925</f>
        <v>2008</v>
      </c>
      <c r="J1925" s="5" t="str">
        <f>rawTransactionSheet!H1925</f>
        <v>315000</v>
      </c>
      <c r="K1925" s="5" t="str">
        <f>rawTransactionSheet!I1925</f>
        <v>80143</v>
      </c>
      <c r="L1925" s="5" t="str">
        <f>rawTransactionSheet!J1925</f>
        <v>7</v>
      </c>
      <c r="M1925" s="5" t="str">
        <f>rawTransactionSheet!K1925</f>
        <v>1</v>
      </c>
      <c r="N1925" s="5" t="str">
        <f>rawTransactionSheet!L1925</f>
        <v>PUNE</v>
      </c>
    </row>
    <row r="1926">
      <c r="A1926" s="2">
        <v>42370.0</v>
      </c>
      <c r="B1926" s="5" t="str">
        <f>rawTransactionSheet!B1926</f>
        <v>RNS</v>
      </c>
      <c r="C1926" s="5" t="str">
        <f>rawTransactionSheet!C1926</f>
        <v>KA53N1495</v>
      </c>
      <c r="D1926" s="5" t="str">
        <f>rawTransactionSheet!D1926</f>
        <v>MARUTI SUZUKI</v>
      </c>
      <c r="E1926" s="5" t="str">
        <f>rawTransactionSheet!E1926</f>
        <v>Swift</v>
      </c>
      <c r="F1926" s="5" t="str">
        <f>IFERROR(VLOOKUP(E1926,modelMapping,2,0),E1926)</f>
        <v>Swift</v>
      </c>
      <c r="G1926" s="5" t="str">
        <f>rawTransactionSheet!F1926</f>
        <v>VXI</v>
      </c>
      <c r="H1926" s="1" t="str">
        <f t="shared" si="1"/>
        <v>VXI</v>
      </c>
      <c r="I1926" s="5" t="str">
        <f>rawTransactionSheet!G1926</f>
        <v>2008</v>
      </c>
      <c r="J1926" s="5" t="str">
        <f>rawTransactionSheet!H1926</f>
        <v>315000</v>
      </c>
      <c r="K1926" s="5" t="str">
        <f>rawTransactionSheet!I1926</f>
        <v>64198</v>
      </c>
      <c r="L1926" s="5" t="str">
        <f>rawTransactionSheet!J1926</f>
        <v>7.495890411</v>
      </c>
      <c r="M1926" s="5" t="str">
        <f>rawTransactionSheet!K1926</f>
        <v>2</v>
      </c>
      <c r="N1926" s="5" t="str">
        <f>rawTransactionSheet!L1926</f>
        <v>BANGALORE</v>
      </c>
    </row>
    <row r="1927">
      <c r="A1927" s="2">
        <v>42370.0</v>
      </c>
      <c r="B1927" s="5" t="str">
        <f>rawTransactionSheet!B1927</f>
        <v>DelCalling</v>
      </c>
      <c r="C1927" s="5" t="str">
        <f>rawTransactionSheet!C1927</f>
        <v>98829</v>
      </c>
      <c r="D1927" s="5" t="str">
        <f>rawTransactionSheet!D1927</f>
        <v>TATA</v>
      </c>
      <c r="E1927" s="5" t="str">
        <f>rawTransactionSheet!E1927</f>
        <v>INDICA VISTA</v>
      </c>
      <c r="F1927" s="5" t="str">
        <f>IFERROR(VLOOKUP(E1927,modelMapping,2,0),E1927)</f>
        <v>INDICA VISTA</v>
      </c>
      <c r="G1927" s="5" t="str">
        <f>rawTransactionSheet!F1927</f>
        <v>Aura + Safire BS-III</v>
      </c>
      <c r="H1927" s="1" t="str">
        <f t="shared" si="1"/>
        <v>Aura + Safire</v>
      </c>
      <c r="I1927" s="5" t="str">
        <f>rawTransactionSheet!G1927</f>
        <v>2012</v>
      </c>
      <c r="J1927" s="5" t="str">
        <f>rawTransactionSheet!H1927</f>
        <v>315000</v>
      </c>
      <c r="K1927" s="5" t="str">
        <f>rawTransactionSheet!I1927</f>
        <v>47295</v>
      </c>
      <c r="L1927" s="5" t="str">
        <f>rawTransactionSheet!J1927</f>
        <v>4</v>
      </c>
      <c r="M1927" s="5" t="str">
        <f>rawTransactionSheet!K1927</f>
        <v>1</v>
      </c>
      <c r="N1927" s="5" t="str">
        <f>rawTransactionSheet!L1927</f>
        <v>BANGALORE</v>
      </c>
    </row>
    <row r="1928">
      <c r="A1928" s="2">
        <v>42370.0</v>
      </c>
      <c r="B1928" s="5" t="str">
        <f>rawTransactionSheet!B1928</f>
        <v>PrasoonData</v>
      </c>
      <c r="C1928" s="5" t="str">
        <f>rawTransactionSheet!C1928</f>
        <v>Prasoon781</v>
      </c>
      <c r="D1928" s="5" t="str">
        <f>rawTransactionSheet!D1928</f>
        <v>MARUTI SUZUKI</v>
      </c>
      <c r="E1928" s="5" t="str">
        <f>rawTransactionSheet!E1928</f>
        <v>Swift</v>
      </c>
      <c r="F1928" s="5" t="str">
        <f>IFERROR(VLOOKUP(E1928,modelMapping,2,0),E1928)</f>
        <v>Swift</v>
      </c>
      <c r="G1928" s="5" t="str">
        <f>rawTransactionSheet!F1928</f>
        <v>ZXI</v>
      </c>
      <c r="H1928" s="1" t="str">
        <f t="shared" si="1"/>
        <v>ZXI</v>
      </c>
      <c r="I1928" s="5" t="str">
        <f>rawTransactionSheet!G1928</f>
        <v>2009</v>
      </c>
      <c r="J1928" s="5" t="str">
        <f>rawTransactionSheet!H1928</f>
        <v>314962.7856</v>
      </c>
      <c r="K1928" s="5" t="str">
        <f>rawTransactionSheet!I1928</f>
        <v>120000</v>
      </c>
      <c r="L1928" s="5" t="str">
        <f>rawTransactionSheet!J1928</f>
        <v>6</v>
      </c>
      <c r="M1928" s="5" t="str">
        <f>rawTransactionSheet!K1928</f>
        <v>1</v>
      </c>
      <c r="N1928" s="5" t="str">
        <f>rawTransactionSheet!L1928</f>
        <v>BANGALORE</v>
      </c>
    </row>
    <row r="1929">
      <c r="A1929" s="2">
        <v>42370.0</v>
      </c>
      <c r="B1929" s="5" t="str">
        <f>rawTransactionSheet!B1929</f>
        <v>PrasoonData</v>
      </c>
      <c r="C1929" s="5" t="str">
        <f>rawTransactionSheet!C1929</f>
        <v>Prasoon094</v>
      </c>
      <c r="D1929" s="5" t="str">
        <f>rawTransactionSheet!D1929</f>
        <v>MARUTI SUZUKI</v>
      </c>
      <c r="E1929" s="5" t="str">
        <f>rawTransactionSheet!E1929</f>
        <v>Swift</v>
      </c>
      <c r="F1929" s="5" t="str">
        <f>IFERROR(VLOOKUP(E1929,modelMapping,2,0),E1929)</f>
        <v>Swift</v>
      </c>
      <c r="G1929" s="5" t="str">
        <f>rawTransactionSheet!F1929</f>
        <v>GLAM</v>
      </c>
      <c r="H1929" s="1" t="str">
        <f t="shared" si="1"/>
        <v>GLAM</v>
      </c>
      <c r="I1929" s="5" t="str">
        <f>rawTransactionSheet!G1929</f>
        <v>2010</v>
      </c>
      <c r="J1929" s="5" t="str">
        <f>rawTransactionSheet!H1929</f>
        <v>314573.254</v>
      </c>
      <c r="K1929" s="5" t="str">
        <f>rawTransactionSheet!I1929</f>
        <v>130000</v>
      </c>
      <c r="L1929" s="5" t="str">
        <f>rawTransactionSheet!J1929</f>
        <v>5</v>
      </c>
      <c r="M1929" s="5" t="str">
        <f>rawTransactionSheet!K1929</f>
        <v>1</v>
      </c>
      <c r="N1929" s="5" t="str">
        <f>rawTransactionSheet!L1929</f>
        <v>BANGALORE</v>
      </c>
    </row>
    <row r="1930">
      <c r="A1930" s="2">
        <v>42370.0</v>
      </c>
      <c r="B1930" s="5" t="str">
        <f>rawTransactionSheet!B1930</f>
        <v>PrasoonData</v>
      </c>
      <c r="C1930" s="5" t="str">
        <f>rawTransactionSheet!C1930</f>
        <v>Prasoon299</v>
      </c>
      <c r="D1930" s="5" t="str">
        <f>rawTransactionSheet!D1930</f>
        <v>MARUTI SUZUKI</v>
      </c>
      <c r="E1930" s="5" t="str">
        <f>rawTransactionSheet!E1930</f>
        <v>Swift</v>
      </c>
      <c r="F1930" s="5" t="str">
        <f>IFERROR(VLOOKUP(E1930,modelMapping,2,0),E1930)</f>
        <v>Swift</v>
      </c>
      <c r="G1930" s="5" t="str">
        <f>rawTransactionSheet!F1930</f>
        <v>LXI</v>
      </c>
      <c r="H1930" s="1" t="str">
        <f t="shared" si="1"/>
        <v>LXI</v>
      </c>
      <c r="I1930" s="5" t="str">
        <f>rawTransactionSheet!G1930</f>
        <v>2012</v>
      </c>
      <c r="J1930" s="5" t="str">
        <f>rawTransactionSheet!H1930</f>
        <v>314377.8716</v>
      </c>
      <c r="K1930" s="8" t="str">
        <f>rawTransactionSheet!I1930</f>
        <v>1.00E+05</v>
      </c>
      <c r="L1930" s="5" t="str">
        <f>rawTransactionSheet!J1930</f>
        <v>3</v>
      </c>
      <c r="M1930" s="5" t="str">
        <f>rawTransactionSheet!K1930</f>
        <v>1</v>
      </c>
      <c r="N1930" s="5" t="str">
        <f>rawTransactionSheet!L1930</f>
        <v>BANGALORE</v>
      </c>
    </row>
    <row r="1931">
      <c r="A1931" s="2">
        <v>42370.0</v>
      </c>
      <c r="B1931" s="5" t="str">
        <f>rawTransactionSheet!B1931</f>
        <v>PrasoonData</v>
      </c>
      <c r="C1931" s="5" t="str">
        <f>rawTransactionSheet!C1931</f>
        <v>Prasoon039</v>
      </c>
      <c r="D1931" s="5" t="str">
        <f>rawTransactionSheet!D1931</f>
        <v>MARUTI SUZUKI</v>
      </c>
      <c r="E1931" s="5" t="str">
        <f>rawTransactionSheet!E1931</f>
        <v>Swift</v>
      </c>
      <c r="F1931" s="5" t="str">
        <f>IFERROR(VLOOKUP(E1931,modelMapping,2,0),E1931)</f>
        <v>Swift</v>
      </c>
      <c r="G1931" s="5" t="str">
        <f>rawTransactionSheet!F1931</f>
        <v>GLAM</v>
      </c>
      <c r="H1931" s="1" t="str">
        <f t="shared" si="1"/>
        <v>GLAM</v>
      </c>
      <c r="I1931" s="5" t="str">
        <f>rawTransactionSheet!G1931</f>
        <v>2007</v>
      </c>
      <c r="J1931" s="5" t="str">
        <f>rawTransactionSheet!H1931</f>
        <v>313789.648</v>
      </c>
      <c r="K1931" s="5" t="str">
        <f>rawTransactionSheet!I1931</f>
        <v>60000</v>
      </c>
      <c r="L1931" s="5" t="str">
        <f>rawTransactionSheet!J1931</f>
        <v>8</v>
      </c>
      <c r="M1931" s="5" t="str">
        <f>rawTransactionSheet!K1931</f>
        <v>1</v>
      </c>
      <c r="N1931" s="5" t="str">
        <f>rawTransactionSheet!L1931</f>
        <v>BANGALORE</v>
      </c>
    </row>
    <row r="1932">
      <c r="A1932" s="2">
        <v>42370.0</v>
      </c>
      <c r="B1932" s="5" t="str">
        <f>rawTransactionSheet!B1932</f>
        <v>PrasoonData</v>
      </c>
      <c r="C1932" s="5" t="str">
        <f>rawTransactionSheet!C1932</f>
        <v>Prasoon387</v>
      </c>
      <c r="D1932" s="5" t="str">
        <f>rawTransactionSheet!D1932</f>
        <v>MARUTI SUZUKI</v>
      </c>
      <c r="E1932" s="5" t="str">
        <f>rawTransactionSheet!E1932</f>
        <v>Swift</v>
      </c>
      <c r="F1932" s="5" t="str">
        <f>IFERROR(VLOOKUP(E1932,modelMapping,2,0),E1932)</f>
        <v>Swift</v>
      </c>
      <c r="G1932" s="5" t="str">
        <f>rawTransactionSheet!F1932</f>
        <v>VXI</v>
      </c>
      <c r="H1932" s="1" t="str">
        <f t="shared" si="1"/>
        <v>VXI</v>
      </c>
      <c r="I1932" s="5" t="str">
        <f>rawTransactionSheet!G1932</f>
        <v>2007</v>
      </c>
      <c r="J1932" s="5" t="str">
        <f>rawTransactionSheet!H1932</f>
        <v>313200</v>
      </c>
      <c r="K1932" s="5" t="str">
        <f>rawTransactionSheet!I1932</f>
        <v>20000</v>
      </c>
      <c r="L1932" s="5" t="str">
        <f>rawTransactionSheet!J1932</f>
        <v>8</v>
      </c>
      <c r="M1932" s="5" t="str">
        <f>rawTransactionSheet!K1932</f>
        <v>1</v>
      </c>
      <c r="N1932" s="5" t="str">
        <f>rawTransactionSheet!L1932</f>
        <v>BANGALORE</v>
      </c>
    </row>
    <row r="1933">
      <c r="A1933" s="2">
        <v>42370.0</v>
      </c>
      <c r="B1933" s="5" t="str">
        <f>rawTransactionSheet!B1933</f>
        <v>PrasoonData</v>
      </c>
      <c r="C1933" s="5" t="str">
        <f>rawTransactionSheet!C1933</f>
        <v>Prasoon480</v>
      </c>
      <c r="D1933" s="5" t="str">
        <f>rawTransactionSheet!D1933</f>
        <v>MARUTI SUZUKI</v>
      </c>
      <c r="E1933" s="5" t="str">
        <f>rawTransactionSheet!E1933</f>
        <v>Swift</v>
      </c>
      <c r="F1933" s="5" t="str">
        <f>IFERROR(VLOOKUP(E1933,modelMapping,2,0),E1933)</f>
        <v>Swift</v>
      </c>
      <c r="G1933" s="5" t="str">
        <f>rawTransactionSheet!F1933</f>
        <v>VXI</v>
      </c>
      <c r="H1933" s="1" t="str">
        <f t="shared" si="1"/>
        <v>VXI</v>
      </c>
      <c r="I1933" s="5" t="str">
        <f>rawTransactionSheet!G1933</f>
        <v>2012</v>
      </c>
      <c r="J1933" s="5" t="str">
        <f>rawTransactionSheet!H1933</f>
        <v>313161.6913</v>
      </c>
      <c r="K1933" s="5" t="str">
        <f>rawTransactionSheet!I1933</f>
        <v>150000</v>
      </c>
      <c r="L1933" s="5" t="str">
        <f>rawTransactionSheet!J1933</f>
        <v>3</v>
      </c>
      <c r="M1933" s="5" t="str">
        <f>rawTransactionSheet!K1933</f>
        <v>1</v>
      </c>
      <c r="N1933" s="5" t="str">
        <f>rawTransactionSheet!L1933</f>
        <v>BANGALORE</v>
      </c>
    </row>
    <row r="1934">
      <c r="A1934" s="2">
        <v>42370.0</v>
      </c>
      <c r="B1934" s="5" t="str">
        <f>rawTransactionSheet!B1934</f>
        <v>PrasoonData</v>
      </c>
      <c r="C1934" s="5" t="str">
        <f>rawTransactionSheet!C1934</f>
        <v>Prasoon763</v>
      </c>
      <c r="D1934" s="5" t="str">
        <f>rawTransactionSheet!D1934</f>
        <v>MARUTI SUZUKI</v>
      </c>
      <c r="E1934" s="5" t="str">
        <f>rawTransactionSheet!E1934</f>
        <v>Swift</v>
      </c>
      <c r="F1934" s="5" t="str">
        <f>IFERROR(VLOOKUP(E1934,modelMapping,2,0),E1934)</f>
        <v>Swift</v>
      </c>
      <c r="G1934" s="5" t="str">
        <f>rawTransactionSheet!F1934</f>
        <v>ZXI</v>
      </c>
      <c r="H1934" s="1" t="str">
        <f t="shared" si="1"/>
        <v>ZXI</v>
      </c>
      <c r="I1934" s="5" t="str">
        <f>rawTransactionSheet!G1934</f>
        <v>2008</v>
      </c>
      <c r="J1934" s="5" t="str">
        <f>rawTransactionSheet!H1934</f>
        <v>313149.7565</v>
      </c>
      <c r="K1934" s="8" t="str">
        <f>rawTransactionSheet!I1934</f>
        <v>1.00E+05</v>
      </c>
      <c r="L1934" s="5" t="str">
        <f>rawTransactionSheet!J1934</f>
        <v>7</v>
      </c>
      <c r="M1934" s="5" t="str">
        <f>rawTransactionSheet!K1934</f>
        <v>1</v>
      </c>
      <c r="N1934" s="5" t="str">
        <f>rawTransactionSheet!L1934</f>
        <v>BANGALORE</v>
      </c>
    </row>
    <row r="1935">
      <c r="A1935" s="2">
        <v>42370.0</v>
      </c>
      <c r="B1935" s="5" t="str">
        <f>rawTransactionSheet!B1935</f>
        <v>Pratham</v>
      </c>
      <c r="C1935" s="5" t="str">
        <f>rawTransactionSheet!C1935</f>
        <v>146</v>
      </c>
      <c r="D1935" s="5" t="str">
        <f>rawTransactionSheet!D1935</f>
        <v>MARUTI SUZUKI</v>
      </c>
      <c r="E1935" s="5" t="str">
        <f>rawTransactionSheet!E1935</f>
        <v>Wagon R</v>
      </c>
      <c r="F1935" s="5" t="str">
        <f>IFERROR(VLOOKUP(E1935,modelMapping,2,0),E1935)</f>
        <v>Wagon R</v>
      </c>
      <c r="G1935" s="5" t="str">
        <f>rawTransactionSheet!F1935</f>
        <v>LXI</v>
      </c>
      <c r="H1935" s="1" t="str">
        <f t="shared" si="1"/>
        <v>LXI</v>
      </c>
      <c r="I1935" s="5" t="str">
        <f>rawTransactionSheet!G1935</f>
        <v>2011</v>
      </c>
      <c r="J1935" s="5" t="str">
        <f>rawTransactionSheet!H1935</f>
        <v>313000</v>
      </c>
      <c r="K1935" s="5" t="str">
        <f>rawTransactionSheet!I1935</f>
        <v>31934.29158</v>
      </c>
      <c r="L1935" s="5" t="str">
        <f>rawTransactionSheet!J1935</f>
        <v>3.991786448</v>
      </c>
      <c r="M1935" s="5" t="str">
        <f>rawTransactionSheet!K1935</f>
        <v>1</v>
      </c>
      <c r="N1935" s="5" t="str">
        <f>rawTransactionSheet!L1935</f>
        <v>BANGALORE</v>
      </c>
    </row>
    <row r="1936">
      <c r="A1936" s="2">
        <v>42370.0</v>
      </c>
      <c r="B1936" s="5" t="str">
        <f>rawTransactionSheet!B1936</f>
        <v>PrasoonData</v>
      </c>
      <c r="C1936" s="5" t="str">
        <f>rawTransactionSheet!C1936</f>
        <v>Prasoon281</v>
      </c>
      <c r="D1936" s="5" t="str">
        <f>rawTransactionSheet!D1936</f>
        <v>MARUTI SUZUKI</v>
      </c>
      <c r="E1936" s="5" t="str">
        <f>rawTransactionSheet!E1936</f>
        <v>Swift</v>
      </c>
      <c r="F1936" s="5" t="str">
        <f>IFERROR(VLOOKUP(E1936,modelMapping,2,0),E1936)</f>
        <v>Swift</v>
      </c>
      <c r="G1936" s="5" t="str">
        <f>rawTransactionSheet!F1936</f>
        <v>LXI</v>
      </c>
      <c r="H1936" s="1" t="str">
        <f t="shared" si="1"/>
        <v>LXI</v>
      </c>
      <c r="I1936" s="5" t="str">
        <f>rawTransactionSheet!G1936</f>
        <v>2011</v>
      </c>
      <c r="J1936" s="5" t="str">
        <f>rawTransactionSheet!H1936</f>
        <v>312428.2326</v>
      </c>
      <c r="K1936" s="5" t="str">
        <f>rawTransactionSheet!I1936</f>
        <v>80000</v>
      </c>
      <c r="L1936" s="5" t="str">
        <f>rawTransactionSheet!J1936</f>
        <v>4</v>
      </c>
      <c r="M1936" s="5" t="str">
        <f>rawTransactionSheet!K1936</f>
        <v>1</v>
      </c>
      <c r="N1936" s="5" t="str">
        <f>rawTransactionSheet!L1936</f>
        <v>BANGALORE</v>
      </c>
    </row>
    <row r="1937">
      <c r="A1937" s="2">
        <v>42370.0</v>
      </c>
      <c r="B1937" s="5" t="str">
        <f>rawTransactionSheet!B1937</f>
        <v>PrasoonData</v>
      </c>
      <c r="C1937" s="5" t="str">
        <f>rawTransactionSheet!C1937</f>
        <v>Prasoon425</v>
      </c>
      <c r="D1937" s="5" t="str">
        <f>rawTransactionSheet!D1937</f>
        <v>MARUTI SUZUKI</v>
      </c>
      <c r="E1937" s="5" t="str">
        <f>rawTransactionSheet!E1937</f>
        <v>Swift</v>
      </c>
      <c r="F1937" s="5" t="str">
        <f>IFERROR(VLOOKUP(E1937,modelMapping,2,0),E1937)</f>
        <v>Swift</v>
      </c>
      <c r="G1937" s="5" t="str">
        <f>rawTransactionSheet!F1937</f>
        <v>VXI</v>
      </c>
      <c r="H1937" s="1" t="str">
        <f t="shared" si="1"/>
        <v>VXI</v>
      </c>
      <c r="I1937" s="5" t="str">
        <f>rawTransactionSheet!G1937</f>
        <v>2009</v>
      </c>
      <c r="J1937" s="5" t="str">
        <f>rawTransactionSheet!H1937</f>
        <v>312081.0901</v>
      </c>
      <c r="K1937" s="5" t="str">
        <f>rawTransactionSheet!I1937</f>
        <v>80000</v>
      </c>
      <c r="L1937" s="5" t="str">
        <f>rawTransactionSheet!J1937</f>
        <v>6</v>
      </c>
      <c r="M1937" s="5" t="str">
        <f>rawTransactionSheet!K1937</f>
        <v>1</v>
      </c>
      <c r="N1937" s="5" t="str">
        <f>rawTransactionSheet!L1937</f>
        <v>BANGALORE</v>
      </c>
    </row>
    <row r="1938">
      <c r="A1938" s="2">
        <v>42370.0</v>
      </c>
      <c r="B1938" s="5" t="str">
        <f>rawTransactionSheet!B1938</f>
        <v>Pratham</v>
      </c>
      <c r="C1938" s="5" t="str">
        <f>rawTransactionSheet!C1938</f>
        <v>356</v>
      </c>
      <c r="D1938" s="5" t="str">
        <f>rawTransactionSheet!D1938</f>
        <v>MARUTI SUZUKI</v>
      </c>
      <c r="E1938" s="5" t="str">
        <f>rawTransactionSheet!E1938</f>
        <v>Ritz</v>
      </c>
      <c r="F1938" s="5" t="str">
        <f>IFERROR(VLOOKUP(E1938,modelMapping,2,0),E1938)</f>
        <v>Ritz</v>
      </c>
      <c r="G1938" s="5" t="str">
        <f>rawTransactionSheet!F1938</f>
        <v>ZXI</v>
      </c>
      <c r="H1938" s="1" t="str">
        <f t="shared" si="1"/>
        <v>ZXI</v>
      </c>
      <c r="I1938" s="5" t="str">
        <f>rawTransactionSheet!G1938</f>
        <v>2009</v>
      </c>
      <c r="J1938" s="5" t="str">
        <f>rawTransactionSheet!H1938</f>
        <v>311910</v>
      </c>
      <c r="K1938" s="5" t="str">
        <f>rawTransactionSheet!I1938</f>
        <v>70340.86242</v>
      </c>
      <c r="L1938" s="5" t="str">
        <f>rawTransactionSheet!J1938</f>
        <v>5.861738535</v>
      </c>
      <c r="M1938" s="5" t="str">
        <f>rawTransactionSheet!K1938</f>
        <v>2</v>
      </c>
      <c r="N1938" s="5" t="str">
        <f>rawTransactionSheet!L1938</f>
        <v>BANGALORE</v>
      </c>
    </row>
    <row r="1939">
      <c r="A1939" s="2">
        <v>42370.0</v>
      </c>
      <c r="B1939" s="5" t="str">
        <f>rawTransactionSheet!B1939</f>
        <v>PrasoonData</v>
      </c>
      <c r="C1939" s="5" t="str">
        <f>rawTransactionSheet!C1939</f>
        <v>Prasoon602</v>
      </c>
      <c r="D1939" s="5" t="str">
        <f>rawTransactionSheet!D1939</f>
        <v>MARUTI SUZUKI</v>
      </c>
      <c r="E1939" s="5" t="str">
        <f>rawTransactionSheet!E1939</f>
        <v>Swift</v>
      </c>
      <c r="F1939" s="5" t="str">
        <f>IFERROR(VLOOKUP(E1939,modelMapping,2,0),E1939)</f>
        <v>Swift</v>
      </c>
      <c r="G1939" s="5" t="str">
        <f>rawTransactionSheet!F1939</f>
        <v>VXI ABS</v>
      </c>
      <c r="H1939" s="1" t="str">
        <f t="shared" si="1"/>
        <v>VXI ABS</v>
      </c>
      <c r="I1939" s="5" t="str">
        <f>rawTransactionSheet!G1939</f>
        <v>2009</v>
      </c>
      <c r="J1939" s="5" t="str">
        <f>rawTransactionSheet!H1939</f>
        <v>311800.2172</v>
      </c>
      <c r="K1939" s="5" t="str">
        <f>rawTransactionSheet!I1939</f>
        <v>90000</v>
      </c>
      <c r="L1939" s="5" t="str">
        <f>rawTransactionSheet!J1939</f>
        <v>6</v>
      </c>
      <c r="M1939" s="5" t="str">
        <f>rawTransactionSheet!K1939</f>
        <v>1</v>
      </c>
      <c r="N1939" s="5" t="str">
        <f>rawTransactionSheet!L1939</f>
        <v>BANGALORE</v>
      </c>
    </row>
    <row r="1940">
      <c r="A1940" s="2">
        <v>42370.0</v>
      </c>
      <c r="B1940" s="5" t="str">
        <f>rawTransactionSheet!B1940</f>
        <v>PrasoonData</v>
      </c>
      <c r="C1940" s="5" t="str">
        <f>rawTransactionSheet!C1940</f>
        <v>Prasoon462</v>
      </c>
      <c r="D1940" s="5" t="str">
        <f>rawTransactionSheet!D1940</f>
        <v>MARUTI SUZUKI</v>
      </c>
      <c r="E1940" s="5" t="str">
        <f>rawTransactionSheet!E1940</f>
        <v>Swift</v>
      </c>
      <c r="F1940" s="5" t="str">
        <f>IFERROR(VLOOKUP(E1940,modelMapping,2,0),E1940)</f>
        <v>Swift</v>
      </c>
      <c r="G1940" s="5" t="str">
        <f>rawTransactionSheet!F1940</f>
        <v>VXI</v>
      </c>
      <c r="H1940" s="1" t="str">
        <f t="shared" si="1"/>
        <v>VXI</v>
      </c>
      <c r="I1940" s="5" t="str">
        <f>rawTransactionSheet!G1940</f>
        <v>2011</v>
      </c>
      <c r="J1940" s="5" t="str">
        <f>rawTransactionSheet!H1940</f>
        <v>311219.5946</v>
      </c>
      <c r="K1940" s="5" t="str">
        <f>rawTransactionSheet!I1940</f>
        <v>130000</v>
      </c>
      <c r="L1940" s="5" t="str">
        <f>rawTransactionSheet!J1940</f>
        <v>4</v>
      </c>
      <c r="M1940" s="5" t="str">
        <f>rawTransactionSheet!K1940</f>
        <v>1</v>
      </c>
      <c r="N1940" s="5" t="str">
        <f>rawTransactionSheet!L1940</f>
        <v>BANGALORE</v>
      </c>
    </row>
    <row r="1941">
      <c r="A1941" s="2">
        <v>42370.0</v>
      </c>
      <c r="B1941" s="5" t="str">
        <f>rawTransactionSheet!B1941</f>
        <v>PrasoonData</v>
      </c>
      <c r="C1941" s="5" t="str">
        <f>rawTransactionSheet!C1941</f>
        <v>Prasoon726</v>
      </c>
      <c r="D1941" s="5" t="str">
        <f>rawTransactionSheet!D1941</f>
        <v>MARUTI SUZUKI</v>
      </c>
      <c r="E1941" s="5" t="str">
        <f>rawTransactionSheet!E1941</f>
        <v>Swift</v>
      </c>
      <c r="F1941" s="5" t="str">
        <f>IFERROR(VLOOKUP(E1941,modelMapping,2,0),E1941)</f>
        <v>Swift</v>
      </c>
      <c r="G1941" s="5" t="str">
        <f>rawTransactionSheet!F1941</f>
        <v>ZXI</v>
      </c>
      <c r="H1941" s="1" t="str">
        <f t="shared" si="1"/>
        <v>ZXI</v>
      </c>
      <c r="I1941" s="5" t="str">
        <f>rawTransactionSheet!G1941</f>
        <v>2006</v>
      </c>
      <c r="J1941" s="5" t="str">
        <f>rawTransactionSheet!H1941</f>
        <v>311158.0752</v>
      </c>
      <c r="K1941" s="5" t="str">
        <f>rawTransactionSheet!I1941</f>
        <v>50000</v>
      </c>
      <c r="L1941" s="5" t="str">
        <f>rawTransactionSheet!J1941</f>
        <v>9</v>
      </c>
      <c r="M1941" s="5" t="str">
        <f>rawTransactionSheet!K1941</f>
        <v>1</v>
      </c>
      <c r="N1941" s="5" t="str">
        <f>rawTransactionSheet!L1941</f>
        <v>BANGALORE</v>
      </c>
    </row>
    <row r="1942">
      <c r="A1942" s="2">
        <v>42370.0</v>
      </c>
      <c r="B1942" s="5" t="str">
        <f>rawTransactionSheet!B1942</f>
        <v>PrasoonData</v>
      </c>
      <c r="C1942" s="5" t="str">
        <f>rawTransactionSheet!C1942</f>
        <v>Prasoon639</v>
      </c>
      <c r="D1942" s="5" t="str">
        <f>rawTransactionSheet!D1942</f>
        <v>MARUTI SUZUKI</v>
      </c>
      <c r="E1942" s="5" t="str">
        <f>rawTransactionSheet!E1942</f>
        <v>Swift</v>
      </c>
      <c r="F1942" s="5" t="str">
        <f>IFERROR(VLOOKUP(E1942,modelMapping,2,0),E1942)</f>
        <v>Swift</v>
      </c>
      <c r="G1942" s="5" t="str">
        <f>rawTransactionSheet!F1942</f>
        <v>VXI ABS</v>
      </c>
      <c r="H1942" s="1" t="str">
        <f t="shared" si="1"/>
        <v>VXI ABS</v>
      </c>
      <c r="I1942" s="5" t="str">
        <f>rawTransactionSheet!G1942</f>
        <v>2011</v>
      </c>
      <c r="J1942" s="5" t="str">
        <f>rawTransactionSheet!H1942</f>
        <v>310939.4969</v>
      </c>
      <c r="K1942" s="5" t="str">
        <f>rawTransactionSheet!I1942</f>
        <v>140000</v>
      </c>
      <c r="L1942" s="5" t="str">
        <f>rawTransactionSheet!J1942</f>
        <v>4</v>
      </c>
      <c r="M1942" s="5" t="str">
        <f>rawTransactionSheet!K1942</f>
        <v>1</v>
      </c>
      <c r="N1942" s="5" t="str">
        <f>rawTransactionSheet!L1942</f>
        <v>BANGALORE</v>
      </c>
    </row>
    <row r="1943">
      <c r="A1943" s="2">
        <v>42370.0</v>
      </c>
      <c r="B1943" s="5" t="str">
        <f>rawTransactionSheet!B1943</f>
        <v>RNS</v>
      </c>
      <c r="C1943" s="5" t="str">
        <f>rawTransactionSheet!C1943</f>
        <v>KA44M3557</v>
      </c>
      <c r="D1943" s="5" t="str">
        <f>rawTransactionSheet!D1943</f>
        <v>MARUTI SUZUKI</v>
      </c>
      <c r="E1943" s="5" t="str">
        <f>rawTransactionSheet!E1943</f>
        <v>Alto 800</v>
      </c>
      <c r="F1943" s="1" t="str">
        <f>IFERROR(VLOOKUP(E1943,modelMapping,2,0),E1943)</f>
        <v>Alto</v>
      </c>
      <c r="G1943" s="5" t="str">
        <f>rawTransactionSheet!F1943</f>
        <v>LXI</v>
      </c>
      <c r="H1943" s="1" t="str">
        <f t="shared" si="1"/>
        <v>LXI</v>
      </c>
      <c r="I1943" s="5" t="str">
        <f>rawTransactionSheet!G1943</f>
        <v>2015</v>
      </c>
      <c r="J1943" s="5" t="str">
        <f>rawTransactionSheet!H1943</f>
        <v>310800</v>
      </c>
      <c r="K1943" s="5" t="str">
        <f>rawTransactionSheet!I1943</f>
        <v>721</v>
      </c>
      <c r="L1943" s="5" t="str">
        <f>rawTransactionSheet!J1943</f>
        <v>0.745205479</v>
      </c>
      <c r="M1943" s="5" t="str">
        <f>rawTransactionSheet!K1943</f>
        <v>1</v>
      </c>
      <c r="N1943" s="5" t="str">
        <f>rawTransactionSheet!L1943</f>
        <v>BANGALORE</v>
      </c>
    </row>
    <row r="1944">
      <c r="A1944" s="2">
        <v>42370.0</v>
      </c>
      <c r="B1944" s="5" t="str">
        <f>rawTransactionSheet!B1944</f>
        <v>Pratham</v>
      </c>
      <c r="C1944" s="5" t="str">
        <f>rawTransactionSheet!C1944</f>
        <v>41</v>
      </c>
      <c r="D1944" s="5" t="str">
        <f>rawTransactionSheet!D1944</f>
        <v>MARUTI SUZUKI</v>
      </c>
      <c r="E1944" s="5" t="str">
        <f>rawTransactionSheet!E1944</f>
        <v>Alto K10</v>
      </c>
      <c r="F1944" s="5" t="str">
        <f>IFERROR(VLOOKUP(E1944,modelMapping,2,0),E1944)</f>
        <v>Alto K10</v>
      </c>
      <c r="G1944" s="5" t="str">
        <f>rawTransactionSheet!F1944</f>
        <v>VXI</v>
      </c>
      <c r="H1944" s="1" t="str">
        <f t="shared" si="1"/>
        <v>VXI</v>
      </c>
      <c r="I1944" s="5" t="str">
        <f>rawTransactionSheet!G1944</f>
        <v>2012</v>
      </c>
      <c r="J1944" s="5" t="str">
        <f>rawTransactionSheet!H1944</f>
        <v>310800</v>
      </c>
      <c r="K1944" s="5" t="str">
        <f>rawTransactionSheet!I1944</f>
        <v>22209.44558</v>
      </c>
      <c r="L1944" s="5" t="str">
        <f>rawTransactionSheet!J1944</f>
        <v>2.776180698</v>
      </c>
      <c r="M1944" s="5" t="str">
        <f>rawTransactionSheet!K1944</f>
        <v>1</v>
      </c>
      <c r="N1944" s="5" t="str">
        <f>rawTransactionSheet!L1944</f>
        <v>BANGALORE</v>
      </c>
    </row>
    <row r="1945">
      <c r="A1945" s="2">
        <v>42370.0</v>
      </c>
      <c r="B1945" s="5" t="str">
        <f>rawTransactionSheet!B1945</f>
        <v>RNS</v>
      </c>
      <c r="C1945" s="5" t="str">
        <f>rawTransactionSheet!C1945</f>
        <v>KA02MG1751</v>
      </c>
      <c r="D1945" s="5" t="str">
        <f>rawTransactionSheet!D1945</f>
        <v>MARUTI SUZUKI</v>
      </c>
      <c r="E1945" s="5" t="str">
        <f>rawTransactionSheet!E1945</f>
        <v>Alto K10</v>
      </c>
      <c r="F1945" s="5" t="str">
        <f>IFERROR(VLOOKUP(E1945,modelMapping,2,0),E1945)</f>
        <v>Alto K10</v>
      </c>
      <c r="G1945" s="5" t="str">
        <f>rawTransactionSheet!F1945</f>
        <v>VXI</v>
      </c>
      <c r="H1945" s="1" t="str">
        <f t="shared" si="1"/>
        <v>VXI</v>
      </c>
      <c r="I1945" s="5" t="str">
        <f>rawTransactionSheet!G1945</f>
        <v>2012</v>
      </c>
      <c r="J1945" s="5" t="str">
        <f>rawTransactionSheet!H1945</f>
        <v>310800</v>
      </c>
      <c r="K1945" s="5" t="str">
        <f>rawTransactionSheet!I1945</f>
        <v>31667</v>
      </c>
      <c r="L1945" s="5" t="str">
        <f>rawTransactionSheet!J1945</f>
        <v>3.747945205</v>
      </c>
      <c r="M1945" s="5" t="str">
        <f>rawTransactionSheet!K1945</f>
        <v>2</v>
      </c>
      <c r="N1945" s="5" t="str">
        <f>rawTransactionSheet!L1945</f>
        <v>BANGALORE</v>
      </c>
    </row>
    <row r="1946">
      <c r="A1946" s="2">
        <v>42370.0</v>
      </c>
      <c r="B1946" s="5" t="str">
        <f>rawTransactionSheet!B1946</f>
        <v>Pratham</v>
      </c>
      <c r="C1946" s="5" t="str">
        <f>rawTransactionSheet!C1946</f>
        <v>628</v>
      </c>
      <c r="D1946" s="5" t="str">
        <f>rawTransactionSheet!D1946</f>
        <v>HONDA</v>
      </c>
      <c r="E1946" s="5" t="str">
        <f>rawTransactionSheet!E1946</f>
        <v>Civic</v>
      </c>
      <c r="F1946" s="5" t="str">
        <f>IFERROR(VLOOKUP(E1946,modelMapping,2,0),E1946)</f>
        <v>Civic</v>
      </c>
      <c r="G1946" s="5" t="str">
        <f>rawTransactionSheet!F1946</f>
        <v>1.8S MT</v>
      </c>
      <c r="H1946" s="1" t="str">
        <f t="shared" si="1"/>
        <v>1.8S MT</v>
      </c>
      <c r="I1946" s="5" t="str">
        <f>rawTransactionSheet!G1946</f>
        <v>2006</v>
      </c>
      <c r="J1946" s="5" t="str">
        <f>rawTransactionSheet!H1946</f>
        <v>310800</v>
      </c>
      <c r="K1946" s="5" t="str">
        <f>rawTransactionSheet!I1946</f>
        <v>69409.99315</v>
      </c>
      <c r="L1946" s="5" t="str">
        <f>rawTransactionSheet!J1946</f>
        <v>8.676249144</v>
      </c>
      <c r="M1946" s="5" t="str">
        <f>rawTransactionSheet!K1946</f>
        <v>2</v>
      </c>
      <c r="N1946" s="5" t="str">
        <f>rawTransactionSheet!L1946</f>
        <v>BANGALORE</v>
      </c>
    </row>
    <row r="1947">
      <c r="A1947" s="2">
        <v>42370.0</v>
      </c>
      <c r="B1947" s="5" t="str">
        <f>rawTransactionSheet!B1947</f>
        <v>NandiBid</v>
      </c>
      <c r="C1947" s="5" t="str">
        <f>rawTransactionSheet!C1947</f>
        <v>118303</v>
      </c>
      <c r="D1947" s="5" t="str">
        <f>rawTransactionSheet!D1947</f>
        <v>HYUNDAI</v>
      </c>
      <c r="E1947" s="5" t="str">
        <f>rawTransactionSheet!E1947</f>
        <v>Eon</v>
      </c>
      <c r="F1947" s="5" t="str">
        <f>IFERROR(VLOOKUP(E1947,modelMapping,2,0),E1947)</f>
        <v>Eon</v>
      </c>
      <c r="G1947" s="5" t="str">
        <f>rawTransactionSheet!F1947</f>
        <v>Magna +</v>
      </c>
      <c r="H1947" s="1" t="str">
        <f t="shared" si="1"/>
        <v>Magna +</v>
      </c>
      <c r="I1947" s="5" t="str">
        <f>rawTransactionSheet!G1947</f>
        <v>2014</v>
      </c>
      <c r="J1947" s="5" t="str">
        <f>rawTransactionSheet!H1947</f>
        <v>310800</v>
      </c>
      <c r="K1947" s="5" t="str">
        <f>rawTransactionSheet!I1947</f>
        <v>8011</v>
      </c>
      <c r="L1947" s="5" t="str">
        <f>rawTransactionSheet!J1947</f>
        <v>2</v>
      </c>
      <c r="M1947" s="5" t="str">
        <f>rawTransactionSheet!K1947</f>
        <v>1</v>
      </c>
      <c r="N1947" s="5" t="str">
        <f>rawTransactionSheet!L1947</f>
        <v>BANGALORE</v>
      </c>
      <c r="O1947" s="1" t="str">
        <f t="shared" ref="O1947:O1948" si="103">VALUE(C1947)</f>
        <v>118303</v>
      </c>
      <c r="P1947" s="1" t="str">
        <f>MATCH(O1947,rawBidData!$A$2:$A$146,0)</f>
        <v>#N/A</v>
      </c>
    </row>
    <row r="1948">
      <c r="A1948" s="2">
        <v>42370.0</v>
      </c>
      <c r="B1948" s="5" t="str">
        <f>rawTransactionSheet!B1948</f>
        <v>NandiBid</v>
      </c>
      <c r="C1948" s="5" t="str">
        <f>rawTransactionSheet!C1948</f>
        <v>116318</v>
      </c>
      <c r="D1948" s="5" t="str">
        <f>rawTransactionSheet!D1948</f>
        <v>FORD</v>
      </c>
      <c r="E1948" s="5" t="str">
        <f>rawTransactionSheet!E1948</f>
        <v>Figo</v>
      </c>
      <c r="F1948" s="5" t="str">
        <f>IFERROR(VLOOKUP(E1948,modelMapping,2,0),E1948)</f>
        <v>Figo</v>
      </c>
      <c r="G1948" s="5" t="str">
        <f>rawTransactionSheet!F1948</f>
        <v>Duratorq Diesel ZXI 1.4</v>
      </c>
      <c r="H1948" s="1" t="str">
        <f t="shared" si="1"/>
        <v>Duratorq Diesel ZXI 1.4</v>
      </c>
      <c r="I1948" s="5" t="str">
        <f>rawTransactionSheet!G1948</f>
        <v>2011</v>
      </c>
      <c r="J1948" s="5" t="str">
        <f>rawTransactionSheet!H1948</f>
        <v>310800</v>
      </c>
      <c r="K1948" s="5" t="str">
        <f>rawTransactionSheet!I1948</f>
        <v>49839</v>
      </c>
      <c r="L1948" s="5" t="str">
        <f>rawTransactionSheet!J1948</f>
        <v>5</v>
      </c>
      <c r="M1948" s="5" t="str">
        <f>rawTransactionSheet!K1948</f>
        <v>1</v>
      </c>
      <c r="N1948" s="5" t="str">
        <f>rawTransactionSheet!L1948</f>
        <v>BANGALORE</v>
      </c>
      <c r="O1948" s="1" t="str">
        <f t="shared" si="103"/>
        <v>116318</v>
      </c>
      <c r="P1948" s="1" t="str">
        <f>MATCH(O1948,rawBidData!$A$2:$A$146,0)</f>
        <v>#N/A</v>
      </c>
    </row>
    <row r="1949">
      <c r="A1949" s="2">
        <v>42370.0</v>
      </c>
      <c r="B1949" s="5" t="str">
        <f>rawTransactionSheet!B1949</f>
        <v>RNS</v>
      </c>
      <c r="C1949" s="5" t="str">
        <f>rawTransactionSheet!C1949</f>
        <v>KA05MG5235</v>
      </c>
      <c r="D1949" s="5" t="str">
        <f>rawTransactionSheet!D1949</f>
        <v>HYUNDAI</v>
      </c>
      <c r="E1949" s="5" t="str">
        <f>rawTransactionSheet!E1949</f>
        <v>i10</v>
      </c>
      <c r="F1949" s="5" t="str">
        <f>IFERROR(VLOOKUP(E1949,modelMapping,2,0),E1949)</f>
        <v>i10</v>
      </c>
      <c r="G1949" s="5" t="str">
        <f>rawTransactionSheet!F1949</f>
        <v>Sportz 1.2</v>
      </c>
      <c r="H1949" s="1" t="str">
        <f t="shared" si="1"/>
        <v>Sportz 1.2</v>
      </c>
      <c r="I1949" s="5" t="str">
        <f>rawTransactionSheet!G1949</f>
        <v>2009</v>
      </c>
      <c r="J1949" s="5" t="str">
        <f>rawTransactionSheet!H1949</f>
        <v>310800</v>
      </c>
      <c r="K1949" s="5" t="str">
        <f>rawTransactionSheet!I1949</f>
        <v>61241</v>
      </c>
      <c r="L1949" s="5" t="str">
        <f>rawTransactionSheet!J1949</f>
        <v>6.871232877</v>
      </c>
      <c r="M1949" s="5" t="str">
        <f>rawTransactionSheet!K1949</f>
        <v>2</v>
      </c>
      <c r="N1949" s="5" t="str">
        <f>rawTransactionSheet!L1949</f>
        <v>BANGALORE</v>
      </c>
    </row>
    <row r="1950">
      <c r="A1950" s="2">
        <v>42370.0</v>
      </c>
      <c r="B1950" s="5" t="str">
        <f>rawTransactionSheet!B1950</f>
        <v>Pratham</v>
      </c>
      <c r="C1950" s="5" t="str">
        <f>rawTransactionSheet!C1950</f>
        <v>334</v>
      </c>
      <c r="D1950" s="5" t="str">
        <f>rawTransactionSheet!D1950</f>
        <v>HYUNDAI</v>
      </c>
      <c r="E1950" s="5" t="str">
        <f>rawTransactionSheet!E1950</f>
        <v>i20</v>
      </c>
      <c r="F1950" s="5" t="str">
        <f>IFERROR(VLOOKUP(E1950,modelMapping,2,0),E1950)</f>
        <v>i20</v>
      </c>
      <c r="G1950" s="5" t="str">
        <f>rawTransactionSheet!F1950</f>
        <v>Magna 1.2</v>
      </c>
      <c r="H1950" s="1" t="str">
        <f t="shared" si="1"/>
        <v>Magna 1.2</v>
      </c>
      <c r="I1950" s="5" t="str">
        <f>rawTransactionSheet!G1950</f>
        <v>2009</v>
      </c>
      <c r="J1950" s="5" t="str">
        <f>rawTransactionSheet!H1950</f>
        <v>310800</v>
      </c>
      <c r="K1950" s="5" t="str">
        <f>rawTransactionSheet!I1950</f>
        <v>45930.18481</v>
      </c>
      <c r="L1950" s="5" t="str">
        <f>rawTransactionSheet!J1950</f>
        <v>5.741273101</v>
      </c>
      <c r="M1950" s="5" t="str">
        <f>rawTransactionSheet!K1950</f>
        <v>2</v>
      </c>
      <c r="N1950" s="5" t="str">
        <f>rawTransactionSheet!L1950</f>
        <v>BANGALORE</v>
      </c>
    </row>
    <row r="1951">
      <c r="A1951" s="2">
        <v>42370.0</v>
      </c>
      <c r="B1951" s="5" t="str">
        <f>rawTransactionSheet!B1951</f>
        <v>Pratham</v>
      </c>
      <c r="C1951" s="5" t="str">
        <f>rawTransactionSheet!C1951</f>
        <v>296</v>
      </c>
      <c r="D1951" s="5" t="str">
        <f>rawTransactionSheet!D1951</f>
        <v>MARUTI SUZUKI</v>
      </c>
      <c r="E1951" s="5" t="str">
        <f>rawTransactionSheet!E1951</f>
        <v>Ritz</v>
      </c>
      <c r="F1951" s="5" t="str">
        <f>IFERROR(VLOOKUP(E1951,modelMapping,2,0),E1951)</f>
        <v>Ritz</v>
      </c>
      <c r="G1951" s="5" t="str">
        <f>rawTransactionSheet!F1951</f>
        <v>VXI ABS</v>
      </c>
      <c r="H1951" s="1" t="str">
        <f t="shared" si="1"/>
        <v>VXI ABS</v>
      </c>
      <c r="I1951" s="5" t="str">
        <f>rawTransactionSheet!G1951</f>
        <v>2009</v>
      </c>
      <c r="J1951" s="5" t="str">
        <f>rawTransactionSheet!H1951</f>
        <v>310800</v>
      </c>
      <c r="K1951" s="5" t="str">
        <f>rawTransactionSheet!I1951</f>
        <v>42907.59754</v>
      </c>
      <c r="L1951" s="5" t="str">
        <f>rawTransactionSheet!J1951</f>
        <v>5.363449692</v>
      </c>
      <c r="M1951" s="5" t="str">
        <f>rawTransactionSheet!K1951</f>
        <v>2</v>
      </c>
      <c r="N1951" s="5" t="str">
        <f>rawTransactionSheet!L1951</f>
        <v>BANGALORE</v>
      </c>
    </row>
    <row r="1952">
      <c r="A1952" s="2">
        <v>42370.0</v>
      </c>
      <c r="B1952" s="5" t="str">
        <f>rawTransactionSheet!B1952</f>
        <v>RNS</v>
      </c>
      <c r="C1952" s="5" t="str">
        <f>rawTransactionSheet!C1952</f>
        <v>KA02ME1917</v>
      </c>
      <c r="D1952" s="5" t="str">
        <f>rawTransactionSheet!D1952</f>
        <v>MARUTI SUZUKI</v>
      </c>
      <c r="E1952" s="5" t="str">
        <f>rawTransactionSheet!E1952</f>
        <v>Swift</v>
      </c>
      <c r="F1952" s="5" t="str">
        <f>IFERROR(VLOOKUP(E1952,modelMapping,2,0),E1952)</f>
        <v>Swift</v>
      </c>
      <c r="G1952" s="5" t="str">
        <f>rawTransactionSheet!F1952</f>
        <v>VDI</v>
      </c>
      <c r="H1952" s="1" t="str">
        <f t="shared" si="1"/>
        <v>VDI</v>
      </c>
      <c r="I1952" s="5" t="str">
        <f>rawTransactionSheet!G1952</f>
        <v>2010</v>
      </c>
      <c r="J1952" s="5" t="str">
        <f>rawTransactionSheet!H1952</f>
        <v>310800</v>
      </c>
      <c r="K1952" s="5" t="str">
        <f>rawTransactionSheet!I1952</f>
        <v>140889</v>
      </c>
      <c r="L1952" s="5" t="str">
        <f>rawTransactionSheet!J1952</f>
        <v>5.542465753</v>
      </c>
      <c r="M1952" s="5" t="str">
        <f>rawTransactionSheet!K1952</f>
        <v>2</v>
      </c>
      <c r="N1952" s="5" t="str">
        <f>rawTransactionSheet!L1952</f>
        <v>BANGALORE</v>
      </c>
    </row>
    <row r="1953">
      <c r="A1953" s="2">
        <v>42370.0</v>
      </c>
      <c r="B1953" s="5" t="str">
        <f>rawTransactionSheet!B1953</f>
        <v>Pratham</v>
      </c>
      <c r="C1953" s="5" t="str">
        <f>rawTransactionSheet!C1953</f>
        <v>375</v>
      </c>
      <c r="D1953" s="5" t="str">
        <f>rawTransactionSheet!D1953</f>
        <v>MARUTI SUZUKI</v>
      </c>
      <c r="E1953" s="5" t="str">
        <f>rawTransactionSheet!E1953</f>
        <v>Swift</v>
      </c>
      <c r="F1953" s="5" t="str">
        <f>IFERROR(VLOOKUP(E1953,modelMapping,2,0),E1953)</f>
        <v>Swift</v>
      </c>
      <c r="G1953" s="5" t="str">
        <f>rawTransactionSheet!F1953</f>
        <v>VXI</v>
      </c>
      <c r="H1953" s="1" t="str">
        <f t="shared" si="1"/>
        <v>VXI</v>
      </c>
      <c r="I1953" s="5" t="str">
        <f>rawTransactionSheet!G1953</f>
        <v>2009</v>
      </c>
      <c r="J1953" s="5" t="str">
        <f>rawTransactionSheet!H1953</f>
        <v>310800</v>
      </c>
      <c r="K1953" s="5" t="str">
        <f>rawTransactionSheet!I1953</f>
        <v>47682.40931</v>
      </c>
      <c r="L1953" s="5" t="str">
        <f>rawTransactionSheet!J1953</f>
        <v>5.960301164</v>
      </c>
      <c r="M1953" s="5" t="str">
        <f>rawTransactionSheet!K1953</f>
        <v>2</v>
      </c>
      <c r="N1953" s="5" t="str">
        <f>rawTransactionSheet!L1953</f>
        <v>BANGALORE</v>
      </c>
    </row>
    <row r="1954">
      <c r="A1954" s="2">
        <v>42370.0</v>
      </c>
      <c r="B1954" s="5" t="str">
        <f>rawTransactionSheet!B1954</f>
        <v>RNS</v>
      </c>
      <c r="C1954" s="5" t="str">
        <f>rawTransactionSheet!C1954</f>
        <v>KA05ME4061</v>
      </c>
      <c r="D1954" s="5" t="str">
        <f>rawTransactionSheet!D1954</f>
        <v>MARUTI SUZUKI</v>
      </c>
      <c r="E1954" s="5" t="str">
        <f>rawTransactionSheet!E1954</f>
        <v>Swift</v>
      </c>
      <c r="F1954" s="5" t="str">
        <f>IFERROR(VLOOKUP(E1954,modelMapping,2,0),E1954)</f>
        <v>Swift</v>
      </c>
      <c r="G1954" s="5" t="str">
        <f>rawTransactionSheet!F1954</f>
        <v>VXI</v>
      </c>
      <c r="H1954" s="1" t="str">
        <f t="shared" si="1"/>
        <v>VXI</v>
      </c>
      <c r="I1954" s="5" t="str">
        <f>rawTransactionSheet!G1954</f>
        <v>2007</v>
      </c>
      <c r="J1954" s="5" t="str">
        <f>rawTransactionSheet!H1954</f>
        <v>310800</v>
      </c>
      <c r="K1954" s="5" t="str">
        <f>rawTransactionSheet!I1954</f>
        <v>58661</v>
      </c>
      <c r="L1954" s="5" t="str">
        <f>rawTransactionSheet!J1954</f>
        <v>8.78630137</v>
      </c>
      <c r="M1954" s="5" t="str">
        <f>rawTransactionSheet!K1954</f>
        <v>2</v>
      </c>
      <c r="N1954" s="5" t="str">
        <f>rawTransactionSheet!L1954</f>
        <v>BANGALORE</v>
      </c>
    </row>
    <row r="1955">
      <c r="A1955" s="2">
        <v>42370.0</v>
      </c>
      <c r="B1955" s="5" t="str">
        <f>rawTransactionSheet!B1955</f>
        <v>RNS</v>
      </c>
      <c r="C1955" s="5" t="str">
        <f>rawTransactionSheet!C1955</f>
        <v>KA06N1213</v>
      </c>
      <c r="D1955" s="5" t="str">
        <f>rawTransactionSheet!D1955</f>
        <v>MARUTI SUZUKI</v>
      </c>
      <c r="E1955" s="5" t="str">
        <f>rawTransactionSheet!E1955</f>
        <v>Wagon R</v>
      </c>
      <c r="F1955" s="5" t="str">
        <f>IFERROR(VLOOKUP(E1955,modelMapping,2,0),E1955)</f>
        <v>Wagon R</v>
      </c>
      <c r="G1955" s="5" t="str">
        <f>rawTransactionSheet!F1955</f>
        <v>LXI</v>
      </c>
      <c r="H1955" s="1" t="str">
        <f t="shared" si="1"/>
        <v>LXI</v>
      </c>
      <c r="I1955" s="5" t="str">
        <f>rawTransactionSheet!G1955</f>
        <v>2011</v>
      </c>
      <c r="J1955" s="5" t="str">
        <f>rawTransactionSheet!H1955</f>
        <v>310800</v>
      </c>
      <c r="K1955" s="5" t="str">
        <f>rawTransactionSheet!I1955</f>
        <v>31649</v>
      </c>
      <c r="L1955" s="5" t="str">
        <f>rawTransactionSheet!J1955</f>
        <v>4.838356164</v>
      </c>
      <c r="M1955" s="5" t="str">
        <f>rawTransactionSheet!K1955</f>
        <v>2</v>
      </c>
      <c r="N1955" s="5" t="str">
        <f>rawTransactionSheet!L1955</f>
        <v>BANGALORE</v>
      </c>
    </row>
    <row r="1956">
      <c r="A1956" s="2">
        <v>42370.0</v>
      </c>
      <c r="B1956" s="5" t="str">
        <f>rawTransactionSheet!B1956</f>
        <v>PrasoonData</v>
      </c>
      <c r="C1956" s="5" t="str">
        <f>rawTransactionSheet!C1956</f>
        <v>Prasoon545</v>
      </c>
      <c r="D1956" s="5" t="str">
        <f>rawTransactionSheet!D1956</f>
        <v>MARUTI SUZUKI</v>
      </c>
      <c r="E1956" s="5" t="str">
        <f>rawTransactionSheet!E1956</f>
        <v>Swift</v>
      </c>
      <c r="F1956" s="5" t="str">
        <f>IFERROR(VLOOKUP(E1956,modelMapping,2,0),E1956)</f>
        <v>Swift</v>
      </c>
      <c r="G1956" s="5" t="str">
        <f>rawTransactionSheet!F1956</f>
        <v>VXI ABS</v>
      </c>
      <c r="H1956" s="1" t="str">
        <f t="shared" si="1"/>
        <v>VXI ABS</v>
      </c>
      <c r="I1956" s="5" t="str">
        <f>rawTransactionSheet!G1956</f>
        <v>2006</v>
      </c>
      <c r="J1956" s="5" t="str">
        <f>rawTransactionSheet!H1956</f>
        <v>310767.48</v>
      </c>
      <c r="K1956" s="5" t="str">
        <f>rawTransactionSheet!I1956</f>
        <v>1000</v>
      </c>
      <c r="L1956" s="5" t="str">
        <f>rawTransactionSheet!J1956</f>
        <v>9</v>
      </c>
      <c r="M1956" s="5" t="str">
        <f>rawTransactionSheet!K1956</f>
        <v>1</v>
      </c>
      <c r="N1956" s="5" t="str">
        <f>rawTransactionSheet!L1956</f>
        <v>BANGALORE</v>
      </c>
    </row>
    <row r="1957">
      <c r="A1957" s="2">
        <v>42370.0</v>
      </c>
      <c r="B1957" s="5" t="str">
        <f>rawTransactionSheet!B1957</f>
        <v>PrasoonData</v>
      </c>
      <c r="C1957" s="5" t="str">
        <f>rawTransactionSheet!C1957</f>
        <v>Prasoon800</v>
      </c>
      <c r="D1957" s="5" t="str">
        <f>rawTransactionSheet!D1957</f>
        <v>MARUTI SUZUKI</v>
      </c>
      <c r="E1957" s="5" t="str">
        <f>rawTransactionSheet!E1957</f>
        <v>Swift</v>
      </c>
      <c r="F1957" s="5" t="str">
        <f>IFERROR(VLOOKUP(E1957,modelMapping,2,0),E1957)</f>
        <v>Swift</v>
      </c>
      <c r="G1957" s="5" t="str">
        <f>rawTransactionSheet!F1957</f>
        <v>ZXI</v>
      </c>
      <c r="H1957" s="1" t="str">
        <f t="shared" si="1"/>
        <v>ZXI</v>
      </c>
      <c r="I1957" s="5" t="str">
        <f>rawTransactionSheet!G1957</f>
        <v>2010</v>
      </c>
      <c r="J1957" s="5" t="str">
        <f>rawTransactionSheet!H1957</f>
        <v>310640.1296</v>
      </c>
      <c r="K1957" s="5" t="str">
        <f>rawTransactionSheet!I1957</f>
        <v>150000</v>
      </c>
      <c r="L1957" s="5" t="str">
        <f>rawTransactionSheet!J1957</f>
        <v>5</v>
      </c>
      <c r="M1957" s="5" t="str">
        <f>rawTransactionSheet!K1957</f>
        <v>1</v>
      </c>
      <c r="N1957" s="5" t="str">
        <f>rawTransactionSheet!L1957</f>
        <v>BANGALORE</v>
      </c>
    </row>
    <row r="1958">
      <c r="A1958" s="2">
        <v>42370.0</v>
      </c>
      <c r="B1958" s="5" t="str">
        <f>rawTransactionSheet!B1958</f>
        <v>PrasoonData</v>
      </c>
      <c r="C1958" s="5" t="str">
        <f>rawTransactionSheet!C1958</f>
        <v>Prasoon407</v>
      </c>
      <c r="D1958" s="5" t="str">
        <f>rawTransactionSheet!D1958</f>
        <v>MARUTI SUZUKI</v>
      </c>
      <c r="E1958" s="5" t="str">
        <f>rawTransactionSheet!E1958</f>
        <v>Swift</v>
      </c>
      <c r="F1958" s="5" t="str">
        <f>IFERROR(VLOOKUP(E1958,modelMapping,2,0),E1958)</f>
        <v>Swift</v>
      </c>
      <c r="G1958" s="5" t="str">
        <f>rawTransactionSheet!F1958</f>
        <v>VXI</v>
      </c>
      <c r="H1958" s="1" t="str">
        <f t="shared" si="1"/>
        <v>VXI</v>
      </c>
      <c r="I1958" s="5" t="str">
        <f>rawTransactionSheet!G1958</f>
        <v>2008</v>
      </c>
      <c r="J1958" s="5" t="str">
        <f>rawTransactionSheet!H1958</f>
        <v>310284.649</v>
      </c>
      <c r="K1958" s="5" t="str">
        <f>rawTransactionSheet!I1958</f>
        <v>60000</v>
      </c>
      <c r="L1958" s="5" t="str">
        <f>rawTransactionSheet!J1958</f>
        <v>7</v>
      </c>
      <c r="M1958" s="5" t="str">
        <f>rawTransactionSheet!K1958</f>
        <v>1</v>
      </c>
      <c r="N1958" s="5" t="str">
        <f>rawTransactionSheet!L1958</f>
        <v>BANGALORE</v>
      </c>
    </row>
    <row r="1959">
      <c r="A1959" s="2">
        <v>42370.0</v>
      </c>
      <c r="B1959" s="5" t="str">
        <f>rawTransactionSheet!B1959</f>
        <v>PrasoonData</v>
      </c>
      <c r="C1959" s="5" t="str">
        <f>rawTransactionSheet!C1959</f>
        <v>Prasoon706</v>
      </c>
      <c r="D1959" s="5" t="str">
        <f>rawTransactionSheet!D1959</f>
        <v>MARUTI SUZUKI</v>
      </c>
      <c r="E1959" s="5" t="str">
        <f>rawTransactionSheet!E1959</f>
        <v>Swift</v>
      </c>
      <c r="F1959" s="5" t="str">
        <f>IFERROR(VLOOKUP(E1959,modelMapping,2,0),E1959)</f>
        <v>Swift</v>
      </c>
      <c r="G1959" s="5" t="str">
        <f>rawTransactionSheet!F1959</f>
        <v>ZXI</v>
      </c>
      <c r="H1959" s="1" t="str">
        <f t="shared" si="1"/>
        <v>ZXI</v>
      </c>
      <c r="I1959" s="5" t="str">
        <f>rawTransactionSheet!G1959</f>
        <v>2005</v>
      </c>
      <c r="J1959" s="5" t="str">
        <f>rawTransactionSheet!H1959</f>
        <v>310235.04</v>
      </c>
      <c r="K1959" s="5" t="str">
        <f>rawTransactionSheet!I1959</f>
        <v>10000</v>
      </c>
      <c r="L1959" s="5" t="str">
        <f>rawTransactionSheet!J1959</f>
        <v>10</v>
      </c>
      <c r="M1959" s="5" t="str">
        <f>rawTransactionSheet!K1959</f>
        <v>1</v>
      </c>
      <c r="N1959" s="5" t="str">
        <f>rawTransactionSheet!L1959</f>
        <v>BANGALORE</v>
      </c>
    </row>
    <row r="1960">
      <c r="A1960" s="2">
        <v>42370.0</v>
      </c>
      <c r="B1960" s="5" t="str">
        <f>rawTransactionSheet!B1960</f>
        <v>PrasoonData</v>
      </c>
      <c r="C1960" s="5" t="str">
        <f>rawTransactionSheet!C1960</f>
        <v>Prasoon584</v>
      </c>
      <c r="D1960" s="5" t="str">
        <f>rawTransactionSheet!D1960</f>
        <v>MARUTI SUZUKI</v>
      </c>
      <c r="E1960" s="5" t="str">
        <f>rawTransactionSheet!E1960</f>
        <v>Swift</v>
      </c>
      <c r="F1960" s="5" t="str">
        <f>IFERROR(VLOOKUP(E1960,modelMapping,2,0),E1960)</f>
        <v>Swift</v>
      </c>
      <c r="G1960" s="5" t="str">
        <f>rawTransactionSheet!F1960</f>
        <v>VXI ABS</v>
      </c>
      <c r="H1960" s="1" t="str">
        <f t="shared" si="1"/>
        <v>VXI ABS</v>
      </c>
      <c r="I1960" s="5" t="str">
        <f>rawTransactionSheet!G1960</f>
        <v>2008</v>
      </c>
      <c r="J1960" s="5" t="str">
        <f>rawTransactionSheet!H1960</f>
        <v>310005.3928</v>
      </c>
      <c r="K1960" s="5" t="str">
        <f>rawTransactionSheet!I1960</f>
        <v>70000</v>
      </c>
      <c r="L1960" s="5" t="str">
        <f>rawTransactionSheet!J1960</f>
        <v>7</v>
      </c>
      <c r="M1960" s="5" t="str">
        <f>rawTransactionSheet!K1960</f>
        <v>1</v>
      </c>
      <c r="N1960" s="5" t="str">
        <f>rawTransactionSheet!L1960</f>
        <v>BANGALORE</v>
      </c>
    </row>
    <row r="1961">
      <c r="A1961" s="2">
        <v>42370.0</v>
      </c>
      <c r="B1961" s="5" t="str">
        <f>rawTransactionSheet!B1961</f>
        <v>KALYANI MOTORS PVT LTD</v>
      </c>
      <c r="C1961" s="5" t="str">
        <f>rawTransactionSheet!C1961</f>
        <v>KA05MP2078</v>
      </c>
      <c r="D1961" s="5" t="str">
        <f>rawTransactionSheet!D1961</f>
        <v>MARUTI SUZUKI</v>
      </c>
      <c r="E1961" s="5" t="str">
        <f>rawTransactionSheet!E1961</f>
        <v>Alto 800</v>
      </c>
      <c r="F1961" s="1" t="str">
        <f>IFERROR(VLOOKUP(E1961,modelMapping,2,0),E1961)</f>
        <v>Alto</v>
      </c>
      <c r="G1961" s="5" t="str">
        <f>rawTransactionSheet!F1961</f>
        <v>LXI</v>
      </c>
      <c r="H1961" s="1" t="str">
        <f t="shared" si="1"/>
        <v>LXI</v>
      </c>
      <c r="I1961" s="5" t="str">
        <f>rawTransactionSheet!G1961</f>
        <v>2013</v>
      </c>
      <c r="J1961" s="5" t="str">
        <f>rawTransactionSheet!H1961</f>
        <v>310000</v>
      </c>
      <c r="K1961" s="5" t="str">
        <f>rawTransactionSheet!I1961</f>
        <v>29212</v>
      </c>
      <c r="L1961" s="5" t="str">
        <f>rawTransactionSheet!J1961</f>
        <v>2</v>
      </c>
      <c r="M1961" s="5" t="str">
        <f>rawTransactionSheet!K1961</f>
        <v>1</v>
      </c>
      <c r="N1961" s="5" t="str">
        <f>rawTransactionSheet!L1961</f>
        <v>BANGALORE</v>
      </c>
    </row>
    <row r="1962">
      <c r="A1962" s="2">
        <v>42370.0</v>
      </c>
      <c r="B1962" s="5" t="str">
        <f>rawTransactionSheet!B1962</f>
        <v>KALYANI MOTORS PVT LTD</v>
      </c>
      <c r="C1962" s="5" t="str">
        <f>rawTransactionSheet!C1962</f>
        <v>KA41P8269</v>
      </c>
      <c r="D1962" s="5" t="str">
        <f>rawTransactionSheet!D1962</f>
        <v>MARUTI SUZUKI</v>
      </c>
      <c r="E1962" s="5" t="str">
        <f>rawTransactionSheet!E1962</f>
        <v>Alto 800</v>
      </c>
      <c r="F1962" s="1" t="str">
        <f>IFERROR(VLOOKUP(E1962,modelMapping,2,0),E1962)</f>
        <v>Alto</v>
      </c>
      <c r="G1962" s="5" t="str">
        <f>rawTransactionSheet!F1962</f>
        <v>LXI</v>
      </c>
      <c r="H1962" s="1" t="str">
        <f t="shared" si="1"/>
        <v>LXI</v>
      </c>
      <c r="I1962" s="5" t="str">
        <f>rawTransactionSheet!G1962</f>
        <v>2012</v>
      </c>
      <c r="J1962" s="5" t="str">
        <f>rawTransactionSheet!H1962</f>
        <v>310000</v>
      </c>
      <c r="K1962" s="5" t="str">
        <f>rawTransactionSheet!I1962</f>
        <v>24534</v>
      </c>
      <c r="L1962" s="5" t="str">
        <f>rawTransactionSheet!J1962</f>
        <v>3</v>
      </c>
      <c r="M1962" s="5" t="str">
        <f>rawTransactionSheet!K1962</f>
        <v>1</v>
      </c>
      <c r="N1962" s="5" t="str">
        <f>rawTransactionSheet!L1962</f>
        <v>BANGALORE</v>
      </c>
    </row>
    <row r="1963">
      <c r="A1963" s="2">
        <v>42370.0</v>
      </c>
      <c r="B1963" s="5" t="str">
        <f>rawTransactionSheet!B1963</f>
        <v>Pratham</v>
      </c>
      <c r="C1963" s="5" t="str">
        <f>rawTransactionSheet!C1963</f>
        <v>46</v>
      </c>
      <c r="D1963" s="5" t="str">
        <f>rawTransactionSheet!D1963</f>
        <v>MARUTI SUZUKI</v>
      </c>
      <c r="E1963" s="5" t="str">
        <f>rawTransactionSheet!E1963</f>
        <v>Alto 800</v>
      </c>
      <c r="F1963" s="1" t="str">
        <f>IFERROR(VLOOKUP(E1963,modelMapping,2,0),E1963)</f>
        <v>Alto</v>
      </c>
      <c r="G1963" s="5" t="str">
        <f>rawTransactionSheet!F1963</f>
        <v>VXI</v>
      </c>
      <c r="H1963" s="1" t="str">
        <f t="shared" si="1"/>
        <v>VXI</v>
      </c>
      <c r="I1963" s="5" t="str">
        <f>rawTransactionSheet!G1963</f>
        <v>2012</v>
      </c>
      <c r="J1963" s="5" t="str">
        <f>rawTransactionSheet!H1963</f>
        <v>310000</v>
      </c>
      <c r="K1963" s="5" t="str">
        <f>rawTransactionSheet!I1963</f>
        <v>22559.89049</v>
      </c>
      <c r="L1963" s="5" t="str">
        <f>rawTransactionSheet!J1963</f>
        <v>2.819986311</v>
      </c>
      <c r="M1963" s="5" t="str">
        <f>rawTransactionSheet!K1963</f>
        <v>1</v>
      </c>
      <c r="N1963" s="5" t="str">
        <f>rawTransactionSheet!L1963</f>
        <v>BANGALORE</v>
      </c>
    </row>
    <row r="1964">
      <c r="A1964" s="2">
        <v>42370.0</v>
      </c>
      <c r="B1964" s="5" t="str">
        <f>rawTransactionSheet!B1964</f>
        <v>Pratham</v>
      </c>
      <c r="C1964" s="5" t="str">
        <f>rawTransactionSheet!C1964</f>
        <v>96</v>
      </c>
      <c r="D1964" s="5" t="str">
        <f>rawTransactionSheet!D1964</f>
        <v>MARUTI SUZUKI</v>
      </c>
      <c r="E1964" s="5" t="str">
        <f>rawTransactionSheet!E1964</f>
        <v>Alto K10</v>
      </c>
      <c r="F1964" s="5" t="str">
        <f>IFERROR(VLOOKUP(E1964,modelMapping,2,0),E1964)</f>
        <v>Alto K10</v>
      </c>
      <c r="G1964" s="5" t="str">
        <f>rawTransactionSheet!F1964</f>
        <v>VXI</v>
      </c>
      <c r="H1964" s="1" t="str">
        <f t="shared" si="1"/>
        <v>VXI</v>
      </c>
      <c r="I1964" s="5" t="str">
        <f>rawTransactionSheet!G1964</f>
        <v>2011</v>
      </c>
      <c r="J1964" s="5" t="str">
        <f>rawTransactionSheet!H1964</f>
        <v>310000</v>
      </c>
      <c r="K1964" s="5" t="str">
        <f>rawTransactionSheet!I1964</f>
        <v>29327.85763</v>
      </c>
      <c r="L1964" s="5" t="str">
        <f>rawTransactionSheet!J1964</f>
        <v>3.665982204</v>
      </c>
      <c r="M1964" s="5" t="str">
        <f>rawTransactionSheet!K1964</f>
        <v>1</v>
      </c>
      <c r="N1964" s="5" t="str">
        <f>rawTransactionSheet!L1964</f>
        <v>BANGALORE</v>
      </c>
    </row>
    <row r="1965">
      <c r="A1965" s="2">
        <v>42370.0</v>
      </c>
      <c r="B1965" s="5" t="str">
        <f>rawTransactionSheet!B1965</f>
        <v>RNS</v>
      </c>
      <c r="C1965" s="5" t="str">
        <f>rawTransactionSheet!C1965</f>
        <v>KA04MK7783</v>
      </c>
      <c r="D1965" s="5" t="str">
        <f>rawTransactionSheet!D1965</f>
        <v>MARUTI SUZUKI</v>
      </c>
      <c r="E1965" s="5" t="str">
        <f>rawTransactionSheet!E1965</f>
        <v>Alto K10</v>
      </c>
      <c r="F1965" s="5" t="str">
        <f>IFERROR(VLOOKUP(E1965,modelMapping,2,0),E1965)</f>
        <v>Alto K10</v>
      </c>
      <c r="G1965" s="5" t="str">
        <f>rawTransactionSheet!F1965</f>
        <v>VXI</v>
      </c>
      <c r="H1965" s="1" t="str">
        <f t="shared" si="1"/>
        <v>VXI</v>
      </c>
      <c r="I1965" s="5" t="str">
        <f>rawTransactionSheet!G1965</f>
        <v>2012</v>
      </c>
      <c r="J1965" s="5" t="str">
        <f>rawTransactionSheet!H1965</f>
        <v>310000</v>
      </c>
      <c r="K1965" s="5" t="str">
        <f>rawTransactionSheet!I1965</f>
        <v>18848</v>
      </c>
      <c r="L1965" s="5" t="str">
        <f>rawTransactionSheet!J1965</f>
        <v>3.635616438</v>
      </c>
      <c r="M1965" s="5" t="str">
        <f>rawTransactionSheet!K1965</f>
        <v>2</v>
      </c>
      <c r="N1965" s="5" t="str">
        <f>rawTransactionSheet!L1965</f>
        <v>BANGALORE</v>
      </c>
    </row>
    <row r="1966">
      <c r="A1966" s="2">
        <v>42370.0</v>
      </c>
      <c r="B1966" s="5" t="str">
        <f>rawTransactionSheet!B1966</f>
        <v>KALYANI MOTORS PVT LTD</v>
      </c>
      <c r="C1966" s="5" t="str">
        <f>rawTransactionSheet!C1966</f>
        <v>KA03MT5937</v>
      </c>
      <c r="D1966" s="5" t="str">
        <f>rawTransactionSheet!D1966</f>
        <v>HYUNDAI</v>
      </c>
      <c r="E1966" s="5" t="str">
        <f>rawTransactionSheet!E1966</f>
        <v>EON</v>
      </c>
      <c r="F1966" s="5" t="str">
        <f>IFERROR(VLOOKUP(E1966,modelMapping,2,0),E1966)</f>
        <v>EON</v>
      </c>
      <c r="G1966" s="5" t="str">
        <f>rawTransactionSheet!F1966</f>
        <v>MAGNA</v>
      </c>
      <c r="H1966" s="1" t="str">
        <f t="shared" si="1"/>
        <v>MAGNA</v>
      </c>
      <c r="I1966" s="5" t="str">
        <f>rawTransactionSheet!G1966</f>
        <v>2014</v>
      </c>
      <c r="J1966" s="5" t="str">
        <f>rawTransactionSheet!H1966</f>
        <v>310000</v>
      </c>
      <c r="K1966" s="5" t="str">
        <f>rawTransactionSheet!I1966</f>
        <v>12906</v>
      </c>
      <c r="L1966" s="5" t="str">
        <f>rawTransactionSheet!J1966</f>
        <v>1</v>
      </c>
      <c r="M1966" s="5" t="str">
        <f>rawTransactionSheet!K1966</f>
        <v>1</v>
      </c>
      <c r="N1966" s="5" t="str">
        <f>rawTransactionSheet!L1966</f>
        <v>BANGALORE</v>
      </c>
    </row>
    <row r="1967">
      <c r="A1967" s="2">
        <v>42370.0</v>
      </c>
      <c r="B1967" s="5" t="str">
        <f>rawTransactionSheet!B1967</f>
        <v>DelCalling</v>
      </c>
      <c r="C1967" s="5" t="str">
        <f>rawTransactionSheet!C1967</f>
        <v>70800</v>
      </c>
      <c r="D1967" s="5" t="str">
        <f>rawTransactionSheet!D1967</f>
        <v>HYUNDAI</v>
      </c>
      <c r="E1967" s="5" t="str">
        <f>rawTransactionSheet!E1967</f>
        <v>i10</v>
      </c>
      <c r="F1967" s="5" t="str">
        <f>IFERROR(VLOOKUP(E1967,modelMapping,2,0),E1967)</f>
        <v>i10</v>
      </c>
      <c r="G1967" s="5" t="str">
        <f>rawTransactionSheet!F1967</f>
        <v>Magna 1.2</v>
      </c>
      <c r="H1967" s="1" t="str">
        <f t="shared" si="1"/>
        <v>Magna 1.2</v>
      </c>
      <c r="I1967" s="5" t="str">
        <f>rawTransactionSheet!G1967</f>
        <v>2010</v>
      </c>
      <c r="J1967" s="5" t="str">
        <f>rawTransactionSheet!H1967</f>
        <v>310000</v>
      </c>
      <c r="K1967" s="5" t="str">
        <f>rawTransactionSheet!I1967</f>
        <v>33608</v>
      </c>
      <c r="L1967" s="5" t="str">
        <f>rawTransactionSheet!J1967</f>
        <v>5</v>
      </c>
      <c r="M1967" s="5" t="str">
        <f>rawTransactionSheet!K1967</f>
        <v>1</v>
      </c>
      <c r="N1967" s="5" t="str">
        <f>rawTransactionSheet!L1967</f>
        <v>PUNE</v>
      </c>
    </row>
    <row r="1968">
      <c r="A1968" s="2">
        <v>42370.0</v>
      </c>
      <c r="B1968" s="5" t="str">
        <f>rawTransactionSheet!B1968</f>
        <v>Pratham</v>
      </c>
      <c r="C1968" s="5" t="str">
        <f>rawTransactionSheet!C1968</f>
        <v>244</v>
      </c>
      <c r="D1968" s="5" t="str">
        <f>rawTransactionSheet!D1968</f>
        <v>HYUNDAI</v>
      </c>
      <c r="E1968" s="5" t="str">
        <f>rawTransactionSheet!E1968</f>
        <v>i10</v>
      </c>
      <c r="F1968" s="5" t="str">
        <f>IFERROR(VLOOKUP(E1968,modelMapping,2,0),E1968)</f>
        <v>i10</v>
      </c>
      <c r="G1968" s="5" t="str">
        <f>rawTransactionSheet!F1968</f>
        <v>Sportz 1.2</v>
      </c>
      <c r="H1968" s="1" t="str">
        <f t="shared" si="1"/>
        <v>Sportz 1.2</v>
      </c>
      <c r="I1968" s="5" t="str">
        <f>rawTransactionSheet!G1968</f>
        <v>2010</v>
      </c>
      <c r="J1968" s="5" t="str">
        <f>rawTransactionSheet!H1968</f>
        <v>310000</v>
      </c>
      <c r="K1968" s="5" t="str">
        <f>rawTransactionSheet!I1968</f>
        <v>38877.48118</v>
      </c>
      <c r="L1968" s="5" t="str">
        <f>rawTransactionSheet!J1968</f>
        <v>4.859685147</v>
      </c>
      <c r="M1968" s="5" t="str">
        <f>rawTransactionSheet!K1968</f>
        <v>1</v>
      </c>
      <c r="N1968" s="5" t="str">
        <f>rawTransactionSheet!L1968</f>
        <v>BANGALORE</v>
      </c>
    </row>
    <row r="1969">
      <c r="A1969" s="2">
        <v>42370.0</v>
      </c>
      <c r="B1969" s="5" t="str">
        <f>rawTransactionSheet!B1969</f>
        <v>DelCalling</v>
      </c>
      <c r="C1969" s="5" t="str">
        <f>rawTransactionSheet!C1969</f>
        <v>60581</v>
      </c>
      <c r="D1969" s="5" t="str">
        <f>rawTransactionSheet!D1969</f>
        <v>HYUNDAI</v>
      </c>
      <c r="E1969" s="5" t="str">
        <f>rawTransactionSheet!E1969</f>
        <v>i20</v>
      </c>
      <c r="F1969" s="5" t="str">
        <f>IFERROR(VLOOKUP(E1969,modelMapping,2,0),E1969)</f>
        <v>i20</v>
      </c>
      <c r="G1969" s="5" t="str">
        <f>rawTransactionSheet!F1969</f>
        <v>MAGNA (O) 1.2</v>
      </c>
      <c r="H1969" s="1" t="str">
        <f t="shared" si="1"/>
        <v>MAGNA (O) 1.2</v>
      </c>
      <c r="I1969" s="5" t="str">
        <f>rawTransactionSheet!G1969</f>
        <v>2010</v>
      </c>
      <c r="J1969" s="5" t="str">
        <f>rawTransactionSheet!H1969</f>
        <v>310000</v>
      </c>
      <c r="K1969" s="5" t="str">
        <f>rawTransactionSheet!I1969</f>
        <v>21877</v>
      </c>
      <c r="L1969" s="5" t="str">
        <f>rawTransactionSheet!J1969</f>
        <v>5</v>
      </c>
      <c r="M1969" s="5" t="str">
        <f>rawTransactionSheet!K1969</f>
        <v>2</v>
      </c>
      <c r="N1969" s="5" t="str">
        <f>rawTransactionSheet!L1969</f>
        <v>DELHI</v>
      </c>
    </row>
    <row r="1970">
      <c r="A1970" s="2">
        <v>42370.0</v>
      </c>
      <c r="B1970" s="5" t="str">
        <f>rawTransactionSheet!B1970</f>
        <v>PrasoonData</v>
      </c>
      <c r="C1970" s="5" t="str">
        <f>rawTransactionSheet!C1970</f>
        <v>Prasoon243</v>
      </c>
      <c r="D1970" s="5" t="str">
        <f>rawTransactionSheet!D1970</f>
        <v>MARUTI SUZUKI</v>
      </c>
      <c r="E1970" s="5" t="str">
        <f>rawTransactionSheet!E1970</f>
        <v>Swift</v>
      </c>
      <c r="F1970" s="5" t="str">
        <f>IFERROR(VLOOKUP(E1970,modelMapping,2,0),E1970)</f>
        <v>Swift</v>
      </c>
      <c r="G1970" s="5" t="str">
        <f>rawTransactionSheet!F1970</f>
        <v>LXI</v>
      </c>
      <c r="H1970" s="1" t="str">
        <f t="shared" si="1"/>
        <v>LXI</v>
      </c>
      <c r="I1970" s="5" t="str">
        <f>rawTransactionSheet!G1970</f>
        <v>2009</v>
      </c>
      <c r="J1970" s="5" t="str">
        <f>rawTransactionSheet!H1970</f>
        <v>310000</v>
      </c>
      <c r="K1970" s="5" t="str">
        <f>rawTransactionSheet!I1970</f>
        <v>20000</v>
      </c>
      <c r="L1970" s="5" t="str">
        <f>rawTransactionSheet!J1970</f>
        <v>6</v>
      </c>
      <c r="M1970" s="5" t="str">
        <f>rawTransactionSheet!K1970</f>
        <v>1</v>
      </c>
      <c r="N1970" s="5" t="str">
        <f>rawTransactionSheet!L1970</f>
        <v>BANGALORE</v>
      </c>
    </row>
    <row r="1971">
      <c r="A1971" s="2">
        <v>42370.0</v>
      </c>
      <c r="B1971" s="5" t="str">
        <f>rawTransactionSheet!B1971</f>
        <v>DelCalling</v>
      </c>
      <c r="C1971" s="5" t="str">
        <f>rawTransactionSheet!C1971</f>
        <v>122392</v>
      </c>
      <c r="D1971" s="5" t="str">
        <f>rawTransactionSheet!D1971</f>
        <v>MARUTI SUZUKI</v>
      </c>
      <c r="E1971" s="5" t="str">
        <f>rawTransactionSheet!E1971</f>
        <v>RITZ</v>
      </c>
      <c r="F1971" s="5" t="str">
        <f>IFERROR(VLOOKUP(E1971,modelMapping,2,0),E1971)</f>
        <v>RITZ</v>
      </c>
      <c r="G1971" s="5" t="str">
        <f>rawTransactionSheet!F1971</f>
        <v>Vxi BS-IV</v>
      </c>
      <c r="H1971" s="1" t="str">
        <f t="shared" si="1"/>
        <v>Vxi</v>
      </c>
      <c r="I1971" s="5" t="str">
        <f>rawTransactionSheet!G1971</f>
        <v>2009</v>
      </c>
      <c r="J1971" s="5" t="str">
        <f>rawTransactionSheet!H1971</f>
        <v>310000</v>
      </c>
      <c r="K1971" s="5" t="str">
        <f>rawTransactionSheet!I1971</f>
        <v>76264</v>
      </c>
      <c r="L1971" s="5" t="str">
        <f>rawTransactionSheet!J1971</f>
        <v>7</v>
      </c>
      <c r="M1971" s="5" t="str">
        <f>rawTransactionSheet!K1971</f>
        <v>2</v>
      </c>
      <c r="N1971" s="5" t="str">
        <f>rawTransactionSheet!L1971</f>
        <v>BANGALORE</v>
      </c>
    </row>
    <row r="1972">
      <c r="A1972" s="2">
        <v>42370.0</v>
      </c>
      <c r="B1972" s="5" t="str">
        <f>rawTransactionSheet!B1972</f>
        <v>DelCalling</v>
      </c>
      <c r="C1972" s="5" t="str">
        <f>rawTransactionSheet!C1972</f>
        <v>105504</v>
      </c>
      <c r="D1972" s="5" t="str">
        <f>rawTransactionSheet!D1972</f>
        <v>MARUTI SUZUKI</v>
      </c>
      <c r="E1972" s="5" t="str">
        <f>rawTransactionSheet!E1972</f>
        <v>SWIFT</v>
      </c>
      <c r="F1972" s="5" t="str">
        <f>IFERROR(VLOOKUP(E1972,modelMapping,2,0),E1972)</f>
        <v>SWIFT</v>
      </c>
      <c r="G1972" s="5" t="str">
        <f>rawTransactionSheet!F1972</f>
        <v>LDi</v>
      </c>
      <c r="H1972" s="1" t="str">
        <f t="shared" si="1"/>
        <v>LDi</v>
      </c>
      <c r="I1972" s="5" t="str">
        <f>rawTransactionSheet!G1972</f>
        <v>2009</v>
      </c>
      <c r="J1972" s="5" t="str">
        <f>rawTransactionSheet!H1972</f>
        <v>310000</v>
      </c>
      <c r="K1972" s="5" t="str">
        <f>rawTransactionSheet!I1972</f>
        <v>101516</v>
      </c>
      <c r="L1972" s="5" t="str">
        <f>rawTransactionSheet!J1972</f>
        <v>7</v>
      </c>
      <c r="M1972" s="5" t="str">
        <f>rawTransactionSheet!K1972</f>
        <v>2</v>
      </c>
      <c r="N1972" s="5" t="str">
        <f>rawTransactionSheet!L1972</f>
        <v>BANGALORE</v>
      </c>
    </row>
    <row r="1973">
      <c r="A1973" s="2">
        <v>42370.0</v>
      </c>
      <c r="B1973" s="5" t="str">
        <f>rawTransactionSheet!B1973</f>
        <v>DelCalling</v>
      </c>
      <c r="C1973" s="5" t="str">
        <f>rawTransactionSheet!C1973</f>
        <v>105504</v>
      </c>
      <c r="D1973" s="5" t="str">
        <f>rawTransactionSheet!D1973</f>
        <v>MARUTI SUZUKI</v>
      </c>
      <c r="E1973" s="5" t="str">
        <f>rawTransactionSheet!E1973</f>
        <v>SWIFT</v>
      </c>
      <c r="F1973" s="5" t="str">
        <f>IFERROR(VLOOKUP(E1973,modelMapping,2,0),E1973)</f>
        <v>SWIFT</v>
      </c>
      <c r="G1973" s="5" t="str">
        <f>rawTransactionSheet!F1973</f>
        <v>LDi</v>
      </c>
      <c r="H1973" s="1" t="str">
        <f t="shared" si="1"/>
        <v>LDi</v>
      </c>
      <c r="I1973" s="5" t="str">
        <f>rawTransactionSheet!G1973</f>
        <v>2009</v>
      </c>
      <c r="J1973" s="5" t="str">
        <f>rawTransactionSheet!H1973</f>
        <v>310000</v>
      </c>
      <c r="K1973" s="5" t="str">
        <f>rawTransactionSheet!I1973</f>
        <v>101516</v>
      </c>
      <c r="L1973" s="5" t="str">
        <f>rawTransactionSheet!J1973</f>
        <v>7</v>
      </c>
      <c r="M1973" s="5" t="str">
        <f>rawTransactionSheet!K1973</f>
        <v>2</v>
      </c>
      <c r="N1973" s="5" t="str">
        <f>rawTransactionSheet!L1973</f>
        <v>BANGALORE</v>
      </c>
    </row>
    <row r="1974">
      <c r="A1974" s="2">
        <v>42370.0</v>
      </c>
      <c r="B1974" s="5" t="str">
        <f>rawTransactionSheet!B1974</f>
        <v>DelCalling</v>
      </c>
      <c r="C1974" s="5" t="str">
        <f>rawTransactionSheet!C1974</f>
        <v>114244</v>
      </c>
      <c r="D1974" s="5" t="str">
        <f>rawTransactionSheet!D1974</f>
        <v>MARUTI SUZUKI</v>
      </c>
      <c r="E1974" s="5" t="str">
        <f>rawTransactionSheet!E1974</f>
        <v>ALTO K10</v>
      </c>
      <c r="F1974" s="5" t="str">
        <f>IFERROR(VLOOKUP(E1974,modelMapping,2,0),E1974)</f>
        <v>ALTO K10</v>
      </c>
      <c r="G1974" s="5" t="str">
        <f>rawTransactionSheet!F1974</f>
        <v>VXi</v>
      </c>
      <c r="H1974" s="1" t="str">
        <f t="shared" si="1"/>
        <v>VXi</v>
      </c>
      <c r="I1974" s="5" t="str">
        <f>rawTransactionSheet!G1974</f>
        <v>2012</v>
      </c>
      <c r="J1974" s="5" t="str">
        <f>rawTransactionSheet!H1974</f>
        <v>310000</v>
      </c>
      <c r="K1974" s="5" t="str">
        <f>rawTransactionSheet!I1974</f>
        <v>30021</v>
      </c>
      <c r="L1974" s="5" t="str">
        <f>rawTransactionSheet!J1974</f>
        <v>4</v>
      </c>
      <c r="M1974" s="5" t="str">
        <f>rawTransactionSheet!K1974</f>
        <v>1</v>
      </c>
      <c r="N1974" s="5" t="str">
        <f>rawTransactionSheet!L1974</f>
        <v>BANGALORE</v>
      </c>
    </row>
    <row r="1975">
      <c r="A1975" s="2">
        <v>42370.0</v>
      </c>
      <c r="B1975" s="5" t="str">
        <f>rawTransactionSheet!B1975</f>
        <v>PrasoonData</v>
      </c>
      <c r="C1975" s="5" t="str">
        <f>rawTransactionSheet!C1975</f>
        <v>Prasoon745</v>
      </c>
      <c r="D1975" s="5" t="str">
        <f>rawTransactionSheet!D1975</f>
        <v>MARUTI SUZUKI</v>
      </c>
      <c r="E1975" s="5" t="str">
        <f>rawTransactionSheet!E1975</f>
        <v>Swift</v>
      </c>
      <c r="F1975" s="5" t="str">
        <f>IFERROR(VLOOKUP(E1975,modelMapping,2,0),E1975)</f>
        <v>Swift</v>
      </c>
      <c r="G1975" s="5" t="str">
        <f>rawTransactionSheet!F1975</f>
        <v>ZXI</v>
      </c>
      <c r="H1975" s="1" t="str">
        <f t="shared" si="1"/>
        <v>ZXI</v>
      </c>
      <c r="I1975" s="5" t="str">
        <f>rawTransactionSheet!G1975</f>
        <v>2007</v>
      </c>
      <c r="J1975" s="5" t="str">
        <f>rawTransactionSheet!H1975</f>
        <v>309866.3211</v>
      </c>
      <c r="K1975" s="5" t="str">
        <f>rawTransactionSheet!I1975</f>
        <v>80000</v>
      </c>
      <c r="L1975" s="5" t="str">
        <f>rawTransactionSheet!J1975</f>
        <v>8</v>
      </c>
      <c r="M1975" s="5" t="str">
        <f>rawTransactionSheet!K1975</f>
        <v>1</v>
      </c>
      <c r="N1975" s="5" t="str">
        <f>rawTransactionSheet!L1975</f>
        <v>BANGALORE</v>
      </c>
    </row>
    <row r="1976">
      <c r="A1976" s="2">
        <v>42370.0</v>
      </c>
      <c r="B1976" s="5" t="str">
        <f>rawTransactionSheet!B1976</f>
        <v>PrasoonData</v>
      </c>
      <c r="C1976" s="5" t="str">
        <f>rawTransactionSheet!C1976</f>
        <v>Prasoon565</v>
      </c>
      <c r="D1976" s="5" t="str">
        <f>rawTransactionSheet!D1976</f>
        <v>MARUTI SUZUKI</v>
      </c>
      <c r="E1976" s="5" t="str">
        <f>rawTransactionSheet!E1976</f>
        <v>Swift</v>
      </c>
      <c r="F1976" s="5" t="str">
        <f>IFERROR(VLOOKUP(E1976,modelMapping,2,0),E1976)</f>
        <v>Swift</v>
      </c>
      <c r="G1976" s="5" t="str">
        <f>rawTransactionSheet!F1976</f>
        <v>VXI ABS</v>
      </c>
      <c r="H1976" s="1" t="str">
        <f t="shared" si="1"/>
        <v>VXI ABS</v>
      </c>
      <c r="I1976" s="5" t="str">
        <f>rawTransactionSheet!G1976</f>
        <v>2007</v>
      </c>
      <c r="J1976" s="5" t="str">
        <f>rawTransactionSheet!H1976</f>
        <v>309821.1984</v>
      </c>
      <c r="K1976" s="5" t="str">
        <f>rawTransactionSheet!I1976</f>
        <v>40000</v>
      </c>
      <c r="L1976" s="5" t="str">
        <f>rawTransactionSheet!J1976</f>
        <v>8</v>
      </c>
      <c r="M1976" s="5" t="str">
        <f>rawTransactionSheet!K1976</f>
        <v>1</v>
      </c>
      <c r="N1976" s="5" t="str">
        <f>rawTransactionSheet!L1976</f>
        <v>BANGALORE</v>
      </c>
    </row>
    <row r="1977">
      <c r="A1977" s="2">
        <v>42370.0</v>
      </c>
      <c r="B1977" s="5" t="str">
        <f>rawTransactionSheet!B1977</f>
        <v>RNS</v>
      </c>
      <c r="C1977" s="5" t="str">
        <f>rawTransactionSheet!C1977</f>
        <v>KA02MH7075</v>
      </c>
      <c r="D1977" s="5" t="str">
        <f>rawTransactionSheet!D1977</f>
        <v>MARUTI SUZUKI</v>
      </c>
      <c r="E1977" s="5" t="str">
        <f>rawTransactionSheet!E1977</f>
        <v>Alto</v>
      </c>
      <c r="F1977" s="5" t="str">
        <f>IFERROR(VLOOKUP(E1977,modelMapping,2,0),E1977)</f>
        <v>Alto</v>
      </c>
      <c r="G1977" s="5" t="str">
        <f>rawTransactionSheet!F1977</f>
        <v>VXI</v>
      </c>
      <c r="H1977" s="1" t="str">
        <f t="shared" si="1"/>
        <v>VXI</v>
      </c>
      <c r="I1977" s="5" t="str">
        <f>rawTransactionSheet!G1977</f>
        <v>2013</v>
      </c>
      <c r="J1977" s="5" t="str">
        <f>rawTransactionSheet!H1977</f>
        <v>309690</v>
      </c>
      <c r="K1977" s="5" t="str">
        <f>rawTransactionSheet!I1977</f>
        <v>14810</v>
      </c>
      <c r="L1977" s="5" t="str">
        <f>rawTransactionSheet!J1977</f>
        <v>2.660273973</v>
      </c>
      <c r="M1977" s="5" t="str">
        <f>rawTransactionSheet!K1977</f>
        <v>2</v>
      </c>
      <c r="N1977" s="5" t="str">
        <f>rawTransactionSheet!L1977</f>
        <v>BANGALORE</v>
      </c>
    </row>
    <row r="1978">
      <c r="A1978" s="2">
        <v>42370.0</v>
      </c>
      <c r="B1978" s="5" t="str">
        <f>rawTransactionSheet!B1978</f>
        <v>PrasoonData</v>
      </c>
      <c r="C1978" s="5" t="str">
        <f>rawTransactionSheet!C1978</f>
        <v>Prasoon076</v>
      </c>
      <c r="D1978" s="5" t="str">
        <f>rawTransactionSheet!D1978</f>
        <v>MARUTI SUZUKI</v>
      </c>
      <c r="E1978" s="5" t="str">
        <f>rawTransactionSheet!E1978</f>
        <v>Swift</v>
      </c>
      <c r="F1978" s="5" t="str">
        <f>IFERROR(VLOOKUP(E1978,modelMapping,2,0),E1978)</f>
        <v>Swift</v>
      </c>
      <c r="G1978" s="5" t="str">
        <f>rawTransactionSheet!F1978</f>
        <v>GLAM</v>
      </c>
      <c r="H1978" s="1" t="str">
        <f t="shared" si="1"/>
        <v>GLAM</v>
      </c>
      <c r="I1978" s="5" t="str">
        <f>rawTransactionSheet!G1978</f>
        <v>2009</v>
      </c>
      <c r="J1978" s="5" t="str">
        <f>rawTransactionSheet!H1978</f>
        <v>309382.1214</v>
      </c>
      <c r="K1978" s="5" t="str">
        <f>rawTransactionSheet!I1978</f>
        <v>110000</v>
      </c>
      <c r="L1978" s="5" t="str">
        <f>rawTransactionSheet!J1978</f>
        <v>6</v>
      </c>
      <c r="M1978" s="5" t="str">
        <f>rawTransactionSheet!K1978</f>
        <v>1</v>
      </c>
      <c r="N1978" s="5" t="str">
        <f>rawTransactionSheet!L1978</f>
        <v>BANGALORE</v>
      </c>
    </row>
    <row r="1979">
      <c r="A1979" s="2">
        <v>42370.0</v>
      </c>
      <c r="B1979" s="5" t="str">
        <f>rawTransactionSheet!B1979</f>
        <v>PrasoonData</v>
      </c>
      <c r="C1979" s="5" t="str">
        <f>rawTransactionSheet!C1979</f>
        <v>Prasoon263</v>
      </c>
      <c r="D1979" s="5" t="str">
        <f>rawTransactionSheet!D1979</f>
        <v>MARUTI SUZUKI</v>
      </c>
      <c r="E1979" s="5" t="str">
        <f>rawTransactionSheet!E1979</f>
        <v>Swift</v>
      </c>
      <c r="F1979" s="5" t="str">
        <f>IFERROR(VLOOKUP(E1979,modelMapping,2,0),E1979)</f>
        <v>Swift</v>
      </c>
      <c r="G1979" s="5" t="str">
        <f>rawTransactionSheet!F1979</f>
        <v>LXI</v>
      </c>
      <c r="H1979" s="1" t="str">
        <f t="shared" si="1"/>
        <v>LXI</v>
      </c>
      <c r="I1979" s="5" t="str">
        <f>rawTransactionSheet!G1979</f>
        <v>2010</v>
      </c>
      <c r="J1979" s="5" t="str">
        <f>rawTransactionSheet!H1979</f>
        <v>308993.3336</v>
      </c>
      <c r="K1979" s="5" t="str">
        <f>rawTransactionSheet!I1979</f>
        <v>60000</v>
      </c>
      <c r="L1979" s="5" t="str">
        <f>rawTransactionSheet!J1979</f>
        <v>5</v>
      </c>
      <c r="M1979" s="5" t="str">
        <f>rawTransactionSheet!K1979</f>
        <v>1</v>
      </c>
      <c r="N1979" s="5" t="str">
        <f>rawTransactionSheet!L1979</f>
        <v>BANGALORE</v>
      </c>
    </row>
    <row r="1980">
      <c r="A1980" s="2">
        <v>42370.0</v>
      </c>
      <c r="B1980" s="5" t="str">
        <f>rawTransactionSheet!B1980</f>
        <v>PrasoonData</v>
      </c>
      <c r="C1980" s="5" t="str">
        <f>rawTransactionSheet!C1980</f>
        <v>Prasoon020</v>
      </c>
      <c r="D1980" s="5" t="str">
        <f>rawTransactionSheet!D1980</f>
        <v>MARUTI SUZUKI</v>
      </c>
      <c r="E1980" s="5" t="str">
        <f>rawTransactionSheet!E1980</f>
        <v>Swift</v>
      </c>
      <c r="F1980" s="5" t="str">
        <f>IFERROR(VLOOKUP(E1980,modelMapping,2,0),E1980)</f>
        <v>Swift</v>
      </c>
      <c r="G1980" s="5" t="str">
        <f>rawTransactionSheet!F1980</f>
        <v>GLAM</v>
      </c>
      <c r="H1980" s="1" t="str">
        <f t="shared" si="1"/>
        <v>GLAM</v>
      </c>
      <c r="I1980" s="5" t="str">
        <f>rawTransactionSheet!G1980</f>
        <v>2006</v>
      </c>
      <c r="J1980" s="5" t="str">
        <f>rawTransactionSheet!H1980</f>
        <v>308700</v>
      </c>
      <c r="K1980" s="5" t="str">
        <f>rawTransactionSheet!I1980</f>
        <v>30000</v>
      </c>
      <c r="L1980" s="5" t="str">
        <f>rawTransactionSheet!J1980</f>
        <v>9</v>
      </c>
      <c r="M1980" s="5" t="str">
        <f>rawTransactionSheet!K1980</f>
        <v>1</v>
      </c>
      <c r="N1980" s="5" t="str">
        <f>rawTransactionSheet!L1980</f>
        <v>BANGALORE</v>
      </c>
    </row>
    <row r="1981">
      <c r="A1981" s="2">
        <v>42370.0</v>
      </c>
      <c r="B1981" s="5" t="str">
        <f>rawTransactionSheet!B1981</f>
        <v>PrasoonData</v>
      </c>
      <c r="C1981" s="5" t="str">
        <f>rawTransactionSheet!C1981</f>
        <v>Prasoon336</v>
      </c>
      <c r="D1981" s="5" t="str">
        <f>rawTransactionSheet!D1981</f>
        <v>MARUTI SUZUKI</v>
      </c>
      <c r="E1981" s="5" t="str">
        <f>rawTransactionSheet!E1981</f>
        <v>Swift</v>
      </c>
      <c r="F1981" s="5" t="str">
        <f>IFERROR(VLOOKUP(E1981,modelMapping,2,0),E1981)</f>
        <v>Swift</v>
      </c>
      <c r="G1981" s="5" t="str">
        <f>rawTransactionSheet!F1981</f>
        <v>LXI</v>
      </c>
      <c r="H1981" s="1" t="str">
        <f t="shared" si="1"/>
        <v>LXI</v>
      </c>
      <c r="I1981" s="5" t="str">
        <f>rawTransactionSheet!G1981</f>
        <v>2014</v>
      </c>
      <c r="J1981" s="5" t="str">
        <f>rawTransactionSheet!H1981</f>
        <v>308533.686</v>
      </c>
      <c r="K1981" s="5" t="str">
        <f>rawTransactionSheet!I1981</f>
        <v>150000</v>
      </c>
      <c r="L1981" s="5" t="str">
        <f>rawTransactionSheet!J1981</f>
        <v>1</v>
      </c>
      <c r="M1981" s="5" t="str">
        <f>rawTransactionSheet!K1981</f>
        <v>1</v>
      </c>
      <c r="N1981" s="5" t="str">
        <f>rawTransactionSheet!L1981</f>
        <v>BANGALORE</v>
      </c>
    </row>
    <row r="1982">
      <c r="A1982" s="2">
        <v>42370.0</v>
      </c>
      <c r="B1982" s="5" t="str">
        <f>rawTransactionSheet!B1982</f>
        <v>Pratham</v>
      </c>
      <c r="C1982" s="5" t="str">
        <f>rawTransactionSheet!C1982</f>
        <v>246</v>
      </c>
      <c r="D1982" s="5" t="str">
        <f>rawTransactionSheet!D1982</f>
        <v>MARUTI SUZUKI</v>
      </c>
      <c r="E1982" s="5" t="str">
        <f>rawTransactionSheet!E1982</f>
        <v>A-Star</v>
      </c>
      <c r="F1982" s="5" t="str">
        <f>IFERROR(VLOOKUP(E1982,modelMapping,2,0),E1982)</f>
        <v>A-Star</v>
      </c>
      <c r="G1982" s="5" t="str">
        <f>rawTransactionSheet!F1982</f>
        <v>VXI</v>
      </c>
      <c r="H1982" s="1" t="str">
        <f t="shared" si="1"/>
        <v>VXI</v>
      </c>
      <c r="I1982" s="5" t="str">
        <f>rawTransactionSheet!G1982</f>
        <v>2010</v>
      </c>
      <c r="J1982" s="5" t="str">
        <f>rawTransactionSheet!H1982</f>
        <v>308500</v>
      </c>
      <c r="K1982" s="5" t="str">
        <f>rawTransactionSheet!I1982</f>
        <v>38965.0924</v>
      </c>
      <c r="L1982" s="5" t="str">
        <f>rawTransactionSheet!J1982</f>
        <v>4.87063655</v>
      </c>
      <c r="M1982" s="5" t="str">
        <f>rawTransactionSheet!K1982</f>
        <v>1</v>
      </c>
      <c r="N1982" s="5" t="str">
        <f>rawTransactionSheet!L1982</f>
        <v>BANGALORE</v>
      </c>
    </row>
    <row r="1983">
      <c r="A1983" s="2">
        <v>42370.0</v>
      </c>
      <c r="B1983" s="5" t="str">
        <f>rawTransactionSheet!B1983</f>
        <v>PrasoonData</v>
      </c>
      <c r="C1983" s="5" t="str">
        <f>rawTransactionSheet!C1983</f>
        <v>Prasoon444</v>
      </c>
      <c r="D1983" s="5" t="str">
        <f>rawTransactionSheet!D1983</f>
        <v>MARUTI SUZUKI</v>
      </c>
      <c r="E1983" s="5" t="str">
        <f>rawTransactionSheet!E1983</f>
        <v>Swift</v>
      </c>
      <c r="F1983" s="5" t="str">
        <f>IFERROR(VLOOKUP(E1983,modelMapping,2,0),E1983)</f>
        <v>Swift</v>
      </c>
      <c r="G1983" s="5" t="str">
        <f>rawTransactionSheet!F1983</f>
        <v>VXI</v>
      </c>
      <c r="H1983" s="1" t="str">
        <f t="shared" si="1"/>
        <v>VXI</v>
      </c>
      <c r="I1983" s="5" t="str">
        <f>rawTransactionSheet!G1983</f>
        <v>2010</v>
      </c>
      <c r="J1983" s="5" t="str">
        <f>rawTransactionSheet!H1983</f>
        <v>307797.9836</v>
      </c>
      <c r="K1983" s="5" t="str">
        <f>rawTransactionSheet!I1983</f>
        <v>110000</v>
      </c>
      <c r="L1983" s="5" t="str">
        <f>rawTransactionSheet!J1983</f>
        <v>5</v>
      </c>
      <c r="M1983" s="5" t="str">
        <f>rawTransactionSheet!K1983</f>
        <v>1</v>
      </c>
      <c r="N1983" s="5" t="str">
        <f>rawTransactionSheet!L1983</f>
        <v>BANGALORE</v>
      </c>
    </row>
    <row r="1984">
      <c r="A1984" s="2">
        <v>42370.0</v>
      </c>
      <c r="B1984" s="5" t="str">
        <f>rawTransactionSheet!B1984</f>
        <v>PrasoonData</v>
      </c>
      <c r="C1984" s="5" t="str">
        <f>rawTransactionSheet!C1984</f>
        <v>Prasoon058</v>
      </c>
      <c r="D1984" s="5" t="str">
        <f>rawTransactionSheet!D1984</f>
        <v>MARUTI SUZUKI</v>
      </c>
      <c r="E1984" s="5" t="str">
        <f>rawTransactionSheet!E1984</f>
        <v>Swift</v>
      </c>
      <c r="F1984" s="5" t="str">
        <f>IFERROR(VLOOKUP(E1984,modelMapping,2,0),E1984)</f>
        <v>Swift</v>
      </c>
      <c r="G1984" s="5" t="str">
        <f>rawTransactionSheet!F1984</f>
        <v>GLAM</v>
      </c>
      <c r="H1984" s="1" t="str">
        <f t="shared" si="1"/>
        <v>GLAM</v>
      </c>
      <c r="I1984" s="5" t="str">
        <f>rawTransactionSheet!G1984</f>
        <v>2008</v>
      </c>
      <c r="J1984" s="5" t="str">
        <f>rawTransactionSheet!H1984</f>
        <v>307601.2164</v>
      </c>
      <c r="K1984" s="5" t="str">
        <f>rawTransactionSheet!I1984</f>
        <v>90000</v>
      </c>
      <c r="L1984" s="5" t="str">
        <f>rawTransactionSheet!J1984</f>
        <v>7</v>
      </c>
      <c r="M1984" s="5" t="str">
        <f>rawTransactionSheet!K1984</f>
        <v>1</v>
      </c>
      <c r="N1984" s="5" t="str">
        <f>rawTransactionSheet!L1984</f>
        <v>BANGALORE</v>
      </c>
    </row>
    <row r="1985">
      <c r="A1985" s="2">
        <v>42370.0</v>
      </c>
      <c r="B1985" s="5" t="str">
        <f>rawTransactionSheet!B1985</f>
        <v>PrasoonData</v>
      </c>
      <c r="C1985" s="5" t="str">
        <f>rawTransactionSheet!C1985</f>
        <v>Prasoon621</v>
      </c>
      <c r="D1985" s="5" t="str">
        <f>rawTransactionSheet!D1985</f>
        <v>MARUTI SUZUKI</v>
      </c>
      <c r="E1985" s="5" t="str">
        <f>rawTransactionSheet!E1985</f>
        <v>Swift</v>
      </c>
      <c r="F1985" s="5" t="str">
        <f>IFERROR(VLOOKUP(E1985,modelMapping,2,0),E1985)</f>
        <v>Swift</v>
      </c>
      <c r="G1985" s="5" t="str">
        <f>rawTransactionSheet!F1985</f>
        <v>VXI ABS</v>
      </c>
      <c r="H1985" s="1" t="str">
        <f t="shared" si="1"/>
        <v>VXI ABS</v>
      </c>
      <c r="I1985" s="5" t="str">
        <f>rawTransactionSheet!G1985</f>
        <v>2010</v>
      </c>
      <c r="J1985" s="5" t="str">
        <f>rawTransactionSheet!H1985</f>
        <v>307520.9654</v>
      </c>
      <c r="K1985" s="5" t="str">
        <f>rawTransactionSheet!I1985</f>
        <v>120000</v>
      </c>
      <c r="L1985" s="5" t="str">
        <f>rawTransactionSheet!J1985</f>
        <v>5</v>
      </c>
      <c r="M1985" s="5" t="str">
        <f>rawTransactionSheet!K1985</f>
        <v>1</v>
      </c>
      <c r="N1985" s="5" t="str">
        <f>rawTransactionSheet!L1985</f>
        <v>BANGALORE</v>
      </c>
    </row>
    <row r="1986">
      <c r="A1986" s="2">
        <v>42370.0</v>
      </c>
      <c r="B1986" s="5" t="str">
        <f>rawTransactionSheet!B1986</f>
        <v>RNS</v>
      </c>
      <c r="C1986" s="5" t="str">
        <f>rawTransactionSheet!C1986</f>
        <v>KA53N6550</v>
      </c>
      <c r="D1986" s="5" t="str">
        <f>rawTransactionSheet!D1986</f>
        <v>MARUTI SUZUKI</v>
      </c>
      <c r="E1986" s="5" t="str">
        <f>rawTransactionSheet!E1986</f>
        <v>Ritz</v>
      </c>
      <c r="F1986" s="5" t="str">
        <f>IFERROR(VLOOKUP(E1986,modelMapping,2,0),E1986)</f>
        <v>Ritz</v>
      </c>
      <c r="G1986" s="5" t="str">
        <f>rawTransactionSheet!F1986</f>
        <v>VDI</v>
      </c>
      <c r="H1986" s="1" t="str">
        <f t="shared" si="1"/>
        <v>VDI</v>
      </c>
      <c r="I1986" s="5" t="str">
        <f>rawTransactionSheet!G1986</f>
        <v>2009</v>
      </c>
      <c r="J1986" s="5" t="str">
        <f>rawTransactionSheet!H1986</f>
        <v>307470</v>
      </c>
      <c r="K1986" s="5" t="str">
        <f>rawTransactionSheet!I1986</f>
        <v>72548</v>
      </c>
      <c r="L1986" s="5" t="str">
        <f>rawTransactionSheet!J1986</f>
        <v>6.345205479</v>
      </c>
      <c r="M1986" s="5" t="str">
        <f>rawTransactionSheet!K1986</f>
        <v>2</v>
      </c>
      <c r="N1986" s="5" t="str">
        <f>rawTransactionSheet!L1986</f>
        <v>BANGALORE</v>
      </c>
    </row>
    <row r="1987">
      <c r="A1987" s="2">
        <v>42370.0</v>
      </c>
      <c r="B1987" s="5" t="str">
        <f>rawTransactionSheet!B1987</f>
        <v>PrasoonData</v>
      </c>
      <c r="C1987" s="5" t="str">
        <f>rawTransactionSheet!C1987</f>
        <v>Prasoon388</v>
      </c>
      <c r="D1987" s="5" t="str">
        <f>rawTransactionSheet!D1987</f>
        <v>MARUTI SUZUKI</v>
      </c>
      <c r="E1987" s="5" t="str">
        <f>rawTransactionSheet!E1987</f>
        <v>Swift</v>
      </c>
      <c r="F1987" s="5" t="str">
        <f>IFERROR(VLOOKUP(E1987,modelMapping,2,0),E1987)</f>
        <v>Swift</v>
      </c>
      <c r="G1987" s="5" t="str">
        <f>rawTransactionSheet!F1987</f>
        <v>VXI</v>
      </c>
      <c r="H1987" s="1" t="str">
        <f t="shared" si="1"/>
        <v>VXI</v>
      </c>
      <c r="I1987" s="5" t="str">
        <f>rawTransactionSheet!G1987</f>
        <v>2007</v>
      </c>
      <c r="J1987" s="5" t="str">
        <f>rawTransactionSheet!H1987</f>
        <v>306936</v>
      </c>
      <c r="K1987" s="5" t="str">
        <f>rawTransactionSheet!I1987</f>
        <v>30000</v>
      </c>
      <c r="L1987" s="5" t="str">
        <f>rawTransactionSheet!J1987</f>
        <v>8</v>
      </c>
      <c r="M1987" s="5" t="str">
        <f>rawTransactionSheet!K1987</f>
        <v>1</v>
      </c>
      <c r="N1987" s="5" t="str">
        <f>rawTransactionSheet!L1987</f>
        <v>BANGALORE</v>
      </c>
    </row>
    <row r="1988">
      <c r="A1988" s="2">
        <v>42370.0</v>
      </c>
      <c r="B1988" s="5" t="str">
        <f>rawTransactionSheet!B1988</f>
        <v>Pratham</v>
      </c>
      <c r="C1988" s="5" t="str">
        <f>rawTransactionSheet!C1988</f>
        <v>466</v>
      </c>
      <c r="D1988" s="5" t="str">
        <f>rawTransactionSheet!D1988</f>
        <v>MARUTI SUZUKI</v>
      </c>
      <c r="E1988" s="5" t="str">
        <f>rawTransactionSheet!E1988</f>
        <v>Swift</v>
      </c>
      <c r="F1988" s="5" t="str">
        <f>IFERROR(VLOOKUP(E1988,modelMapping,2,0),E1988)</f>
        <v>Swift</v>
      </c>
      <c r="G1988" s="5" t="str">
        <f>rawTransactionSheet!F1988</f>
        <v>VXI</v>
      </c>
      <c r="H1988" s="1" t="str">
        <f t="shared" si="1"/>
        <v>VXI</v>
      </c>
      <c r="I1988" s="5" t="str">
        <f>rawTransactionSheet!G1988</f>
        <v>2008</v>
      </c>
      <c r="J1988" s="5" t="str">
        <f>rawTransactionSheet!H1988</f>
        <v>306360</v>
      </c>
      <c r="K1988" s="5" t="str">
        <f>rawTransactionSheet!I1988</f>
        <v>55589.32238</v>
      </c>
      <c r="L1988" s="5" t="str">
        <f>rawTransactionSheet!J1988</f>
        <v>6.948665298</v>
      </c>
      <c r="M1988" s="5" t="str">
        <f>rawTransactionSheet!K1988</f>
        <v>2</v>
      </c>
      <c r="N1988" s="5" t="str">
        <f>rawTransactionSheet!L1988</f>
        <v>BANGALORE</v>
      </c>
    </row>
    <row r="1989">
      <c r="A1989" s="2">
        <v>42370.0</v>
      </c>
      <c r="B1989" s="5" t="str">
        <f>rawTransactionSheet!B1989</f>
        <v>RNS</v>
      </c>
      <c r="C1989" s="5" t="str">
        <f>rawTransactionSheet!C1989</f>
        <v>KA05MF7339</v>
      </c>
      <c r="D1989" s="5" t="str">
        <f>rawTransactionSheet!D1989</f>
        <v>MARUTI SUZUKI</v>
      </c>
      <c r="E1989" s="5" t="str">
        <f>rawTransactionSheet!E1989</f>
        <v>Swift</v>
      </c>
      <c r="F1989" s="5" t="str">
        <f>IFERROR(VLOOKUP(E1989,modelMapping,2,0),E1989)</f>
        <v>Swift</v>
      </c>
      <c r="G1989" s="5" t="str">
        <f>rawTransactionSheet!F1989</f>
        <v>LDi</v>
      </c>
      <c r="H1989" s="1" t="str">
        <f t="shared" si="1"/>
        <v>LDi</v>
      </c>
      <c r="I1989" s="5" t="str">
        <f>rawTransactionSheet!G1989</f>
        <v>2008</v>
      </c>
      <c r="J1989" s="5" t="str">
        <f>rawTransactionSheet!H1989</f>
        <v>306000</v>
      </c>
      <c r="K1989" s="5" t="str">
        <f>rawTransactionSheet!I1989</f>
        <v>83962</v>
      </c>
      <c r="L1989" s="5" t="str">
        <f>rawTransactionSheet!J1989</f>
        <v>7.835616438</v>
      </c>
      <c r="M1989" s="5" t="str">
        <f>rawTransactionSheet!K1989</f>
        <v>2</v>
      </c>
      <c r="N1989" s="5" t="str">
        <f>rawTransactionSheet!L1989</f>
        <v>BANGALORE</v>
      </c>
    </row>
    <row r="1990">
      <c r="A1990" s="2">
        <v>42370.0</v>
      </c>
      <c r="B1990" s="5" t="str">
        <f>rawTransactionSheet!B1990</f>
        <v>PrasoonData</v>
      </c>
      <c r="C1990" s="5" t="str">
        <f>rawTransactionSheet!C1990</f>
        <v>Prasoon318</v>
      </c>
      <c r="D1990" s="5" t="str">
        <f>rawTransactionSheet!D1990</f>
        <v>MARUTI SUZUKI</v>
      </c>
      <c r="E1990" s="5" t="str">
        <f>rawTransactionSheet!E1990</f>
        <v>Swift</v>
      </c>
      <c r="F1990" s="5" t="str">
        <f>IFERROR(VLOOKUP(E1990,modelMapping,2,0),E1990)</f>
        <v>Swift</v>
      </c>
      <c r="G1990" s="5" t="str">
        <f>rawTransactionSheet!F1990</f>
        <v>LXI</v>
      </c>
      <c r="H1990" s="1" t="str">
        <f t="shared" si="1"/>
        <v>LXI</v>
      </c>
      <c r="I1990" s="5" t="str">
        <f>rawTransactionSheet!G1990</f>
        <v>2013</v>
      </c>
      <c r="J1990" s="5" t="str">
        <f>rawTransactionSheet!H1990</f>
        <v>305555.6364</v>
      </c>
      <c r="K1990" s="5" t="str">
        <f>rawTransactionSheet!I1990</f>
        <v>130000</v>
      </c>
      <c r="L1990" s="5" t="str">
        <f>rawTransactionSheet!J1990</f>
        <v>2</v>
      </c>
      <c r="M1990" s="5" t="str">
        <f>rawTransactionSheet!K1990</f>
        <v>1</v>
      </c>
      <c r="N1990" s="5" t="str">
        <f>rawTransactionSheet!L1990</f>
        <v>BANGALORE</v>
      </c>
    </row>
    <row r="1991">
      <c r="A1991" s="2">
        <v>42370.0</v>
      </c>
      <c r="B1991" s="5" t="str">
        <f>rawTransactionSheet!B1991</f>
        <v>PrasoonData</v>
      </c>
      <c r="C1991" s="5" t="str">
        <f>rawTransactionSheet!C1991</f>
        <v>Prasoon782</v>
      </c>
      <c r="D1991" s="5" t="str">
        <f>rawTransactionSheet!D1991</f>
        <v>MARUTI SUZUKI</v>
      </c>
      <c r="E1991" s="5" t="str">
        <f>rawTransactionSheet!E1991</f>
        <v>Swift</v>
      </c>
      <c r="F1991" s="5" t="str">
        <f>IFERROR(VLOOKUP(E1991,modelMapping,2,0),E1991)</f>
        <v>Swift</v>
      </c>
      <c r="G1991" s="5" t="str">
        <f>rawTransactionSheet!F1991</f>
        <v>ZXI</v>
      </c>
      <c r="H1991" s="1" t="str">
        <f t="shared" si="1"/>
        <v>ZXI</v>
      </c>
      <c r="I1991" s="5" t="str">
        <f>rawTransactionSheet!G1991</f>
        <v>2009</v>
      </c>
      <c r="J1991" s="5" t="str">
        <f>rawTransactionSheet!H1991</f>
        <v>305513.902</v>
      </c>
      <c r="K1991" s="5" t="str">
        <f>rawTransactionSheet!I1991</f>
        <v>130000</v>
      </c>
      <c r="L1991" s="5" t="str">
        <f>rawTransactionSheet!J1991</f>
        <v>6</v>
      </c>
      <c r="M1991" s="5" t="str">
        <f>rawTransactionSheet!K1991</f>
        <v>1</v>
      </c>
      <c r="N1991" s="5" t="str">
        <f>rawTransactionSheet!L1991</f>
        <v>BANGALORE</v>
      </c>
    </row>
    <row r="1992">
      <c r="A1992" s="2">
        <v>42370.0</v>
      </c>
      <c r="B1992" s="5" t="str">
        <f>rawTransactionSheet!B1992</f>
        <v>KALYANI MOTORS PVT LTD</v>
      </c>
      <c r="C1992" s="5" t="str">
        <f>rawTransactionSheet!C1992</f>
        <v>KA05MM5991</v>
      </c>
      <c r="D1992" s="5" t="str">
        <f>rawTransactionSheet!D1992</f>
        <v>MARUTI SUZUKI</v>
      </c>
      <c r="E1992" s="5" t="str">
        <f>rawTransactionSheet!E1992</f>
        <v>Alto K10</v>
      </c>
      <c r="F1992" s="5" t="str">
        <f>IFERROR(VLOOKUP(E1992,modelMapping,2,0),E1992)</f>
        <v>Alto K10</v>
      </c>
      <c r="G1992" s="5" t="str">
        <f>rawTransactionSheet!F1992</f>
        <v>VXI</v>
      </c>
      <c r="H1992" s="1" t="str">
        <f t="shared" si="1"/>
        <v>VXI</v>
      </c>
      <c r="I1992" s="5" t="str">
        <f>rawTransactionSheet!G1992</f>
        <v>2013</v>
      </c>
      <c r="J1992" s="5" t="str">
        <f>rawTransactionSheet!H1992</f>
        <v>305250</v>
      </c>
      <c r="K1992" s="5" t="str">
        <f>rawTransactionSheet!I1992</f>
        <v>48904</v>
      </c>
      <c r="L1992" s="5" t="str">
        <f>rawTransactionSheet!J1992</f>
        <v>2</v>
      </c>
      <c r="M1992" s="5" t="str">
        <f>rawTransactionSheet!K1992</f>
        <v>1</v>
      </c>
      <c r="N1992" s="5" t="str">
        <f>rawTransactionSheet!L1992</f>
        <v>BANGALORE</v>
      </c>
    </row>
    <row r="1993">
      <c r="A1993" s="2">
        <v>42370.0</v>
      </c>
      <c r="B1993" s="5" t="str">
        <f>rawTransactionSheet!B1993</f>
        <v>Pratham</v>
      </c>
      <c r="C1993" s="5" t="str">
        <f>rawTransactionSheet!C1993</f>
        <v>195</v>
      </c>
      <c r="D1993" s="5" t="str">
        <f>rawTransactionSheet!D1993</f>
        <v>MARUTI SUZUKI</v>
      </c>
      <c r="E1993" s="5" t="str">
        <f>rawTransactionSheet!E1993</f>
        <v>A-Star</v>
      </c>
      <c r="F1993" s="5" t="str">
        <f>IFERROR(VLOOKUP(E1993,modelMapping,2,0),E1993)</f>
        <v>A-Star</v>
      </c>
      <c r="G1993" s="5" t="str">
        <f>rawTransactionSheet!F1993</f>
        <v>VXI</v>
      </c>
      <c r="H1993" s="1" t="str">
        <f t="shared" si="1"/>
        <v>VXI</v>
      </c>
      <c r="I1993" s="5" t="str">
        <f>rawTransactionSheet!G1993</f>
        <v>2010</v>
      </c>
      <c r="J1993" s="5" t="str">
        <f>rawTransactionSheet!H1993</f>
        <v>305250</v>
      </c>
      <c r="K1993" s="5" t="str">
        <f>rawTransactionSheet!I1993</f>
        <v>35723.47707</v>
      </c>
      <c r="L1993" s="5" t="str">
        <f>rawTransactionSheet!J1993</f>
        <v>4.465434634</v>
      </c>
      <c r="M1993" s="5" t="str">
        <f>rawTransactionSheet!K1993</f>
        <v>1</v>
      </c>
      <c r="N1993" s="5" t="str">
        <f>rawTransactionSheet!L1993</f>
        <v>BANGALORE</v>
      </c>
    </row>
    <row r="1994">
      <c r="A1994" s="2">
        <v>42370.0</v>
      </c>
      <c r="B1994" s="5" t="str">
        <f>rawTransactionSheet!B1994</f>
        <v>NandiBid</v>
      </c>
      <c r="C1994" s="5" t="str">
        <f>rawTransactionSheet!C1994</f>
        <v>112677</v>
      </c>
      <c r="D1994" s="5" t="str">
        <f>rawTransactionSheet!D1994</f>
        <v>HYUNDAI</v>
      </c>
      <c r="E1994" s="5" t="str">
        <f>rawTransactionSheet!E1994</f>
        <v>i10</v>
      </c>
      <c r="F1994" s="5" t="str">
        <f>IFERROR(VLOOKUP(E1994,modelMapping,2,0),E1994)</f>
        <v>i10</v>
      </c>
      <c r="G1994" s="5" t="str">
        <f>rawTransactionSheet!F1994</f>
        <v>Magna 1.1 LPG</v>
      </c>
      <c r="H1994" s="1" t="str">
        <f t="shared" si="1"/>
        <v>Magna 1.1 LPG</v>
      </c>
      <c r="I1994" s="5" t="str">
        <f>rawTransactionSheet!G1994</f>
        <v>2012</v>
      </c>
      <c r="J1994" s="5" t="str">
        <f>rawTransactionSheet!H1994</f>
        <v>305250</v>
      </c>
      <c r="K1994" s="5" t="str">
        <f>rawTransactionSheet!I1994</f>
        <v>18680</v>
      </c>
      <c r="L1994" s="5" t="str">
        <f>rawTransactionSheet!J1994</f>
        <v>4</v>
      </c>
      <c r="M1994" s="5" t="str">
        <f>rawTransactionSheet!K1994</f>
        <v>1</v>
      </c>
      <c r="N1994" s="5" t="str">
        <f>rawTransactionSheet!L1994</f>
        <v>BANGALORE</v>
      </c>
      <c r="O1994" s="1" t="str">
        <f>VALUE(C1994)</f>
        <v>112677</v>
      </c>
      <c r="P1994" s="1" t="str">
        <f>MATCH(O1994,rawBidData!$A$2:$A$146,0)</f>
        <v>#N/A</v>
      </c>
    </row>
    <row r="1995">
      <c r="A1995" s="2">
        <v>42370.0</v>
      </c>
      <c r="B1995" s="5" t="str">
        <f>rawTransactionSheet!B1995</f>
        <v>Pratham</v>
      </c>
      <c r="C1995" s="5" t="str">
        <f>rawTransactionSheet!C1995</f>
        <v>100</v>
      </c>
      <c r="D1995" s="5" t="str">
        <f>rawTransactionSheet!D1995</f>
        <v>HYUNDAI</v>
      </c>
      <c r="E1995" s="5" t="str">
        <f>rawTransactionSheet!E1995</f>
        <v>i10</v>
      </c>
      <c r="F1995" s="5" t="str">
        <f>IFERROR(VLOOKUP(E1995,modelMapping,2,0),E1995)</f>
        <v>i10</v>
      </c>
      <c r="G1995" s="5" t="str">
        <f>rawTransactionSheet!F1995</f>
        <v>Sportz 1.2</v>
      </c>
      <c r="H1995" s="1" t="str">
        <f t="shared" si="1"/>
        <v>Sportz 1.2</v>
      </c>
      <c r="I1995" s="5" t="str">
        <f>rawTransactionSheet!G1995</f>
        <v>2011</v>
      </c>
      <c r="J1995" s="5" t="str">
        <f>rawTransactionSheet!H1995</f>
        <v>305250</v>
      </c>
      <c r="K1995" s="5" t="str">
        <f>rawTransactionSheet!I1995</f>
        <v>29393.56605</v>
      </c>
      <c r="L1995" s="5" t="str">
        <f>rawTransactionSheet!J1995</f>
        <v>3.674195756</v>
      </c>
      <c r="M1995" s="5" t="str">
        <f>rawTransactionSheet!K1995</f>
        <v>1</v>
      </c>
      <c r="N1995" s="5" t="str">
        <f>rawTransactionSheet!L1995</f>
        <v>BANGALORE</v>
      </c>
    </row>
    <row r="1996">
      <c r="A1996" s="2">
        <v>42370.0</v>
      </c>
      <c r="B1996" s="5" t="str">
        <f>rawTransactionSheet!B1996</f>
        <v>RNS</v>
      </c>
      <c r="C1996" s="5" t="str">
        <f>rawTransactionSheet!C1996</f>
        <v>KA02MD7016</v>
      </c>
      <c r="D1996" s="5" t="str">
        <f>rawTransactionSheet!D1996</f>
        <v>MARUTI SUZUKI</v>
      </c>
      <c r="E1996" s="5" t="str">
        <f>rawTransactionSheet!E1996</f>
        <v>Ritz</v>
      </c>
      <c r="F1996" s="5" t="str">
        <f>IFERROR(VLOOKUP(E1996,modelMapping,2,0),E1996)</f>
        <v>Ritz</v>
      </c>
      <c r="G1996" s="5" t="str">
        <f>rawTransactionSheet!F1996</f>
        <v>VDI</v>
      </c>
      <c r="H1996" s="1" t="str">
        <f t="shared" si="1"/>
        <v>VDI</v>
      </c>
      <c r="I1996" s="5" t="str">
        <f>rawTransactionSheet!G1996</f>
        <v>2009</v>
      </c>
      <c r="J1996" s="5" t="str">
        <f>rawTransactionSheet!H1996</f>
        <v>305250</v>
      </c>
      <c r="K1996" s="5" t="str">
        <f>rawTransactionSheet!I1996</f>
        <v>127489</v>
      </c>
      <c r="L1996" s="5" t="str">
        <f>rawTransactionSheet!J1996</f>
        <v>6.44109589</v>
      </c>
      <c r="M1996" s="5" t="str">
        <f>rawTransactionSheet!K1996</f>
        <v>3</v>
      </c>
      <c r="N1996" s="5" t="str">
        <f>rawTransactionSheet!L1996</f>
        <v>BANGALORE</v>
      </c>
    </row>
    <row r="1997">
      <c r="A1997" s="2">
        <v>42370.0</v>
      </c>
      <c r="B1997" s="5" t="str">
        <f>rawTransactionSheet!B1997</f>
        <v>KALYANI MOTORS PVT LTD</v>
      </c>
      <c r="C1997" s="5" t="str">
        <f>rawTransactionSheet!C1997</f>
        <v>KA03ML1015</v>
      </c>
      <c r="D1997" s="5" t="str">
        <f>rawTransactionSheet!D1997</f>
        <v>MARUTI SUZUKI</v>
      </c>
      <c r="E1997" s="5" t="str">
        <f>rawTransactionSheet!E1997</f>
        <v>Ritz</v>
      </c>
      <c r="F1997" s="5" t="str">
        <f>IFERROR(VLOOKUP(E1997,modelMapping,2,0),E1997)</f>
        <v>Ritz</v>
      </c>
      <c r="G1997" s="5" t="str">
        <f>rawTransactionSheet!F1997</f>
        <v>VXI</v>
      </c>
      <c r="H1997" s="1" t="str">
        <f t="shared" si="1"/>
        <v>VXI</v>
      </c>
      <c r="I1997" s="5" t="str">
        <f>rawTransactionSheet!G1997</f>
        <v>2009</v>
      </c>
      <c r="J1997" s="5" t="str">
        <f>rawTransactionSheet!H1997</f>
        <v>305250</v>
      </c>
      <c r="K1997" s="5" t="str">
        <f>rawTransactionSheet!I1997</f>
        <v>74705</v>
      </c>
      <c r="L1997" s="5" t="str">
        <f>rawTransactionSheet!J1997</f>
        <v>6</v>
      </c>
      <c r="M1997" s="5" t="str">
        <f>rawTransactionSheet!K1997</f>
        <v>2</v>
      </c>
      <c r="N1997" s="5" t="str">
        <f>rawTransactionSheet!L1997</f>
        <v>BANGALORE</v>
      </c>
    </row>
    <row r="1998">
      <c r="A1998" s="2">
        <v>42370.0</v>
      </c>
      <c r="B1998" s="5" t="str">
        <f>rawTransactionSheet!B1998</f>
        <v>NandiBid</v>
      </c>
      <c r="C1998" s="5" t="str">
        <f>rawTransactionSheet!C1998</f>
        <v>122563</v>
      </c>
      <c r="D1998" s="5" t="str">
        <f>rawTransactionSheet!D1998</f>
        <v>MARUTI SUZUKI</v>
      </c>
      <c r="E1998" s="5" t="str">
        <f>rawTransactionSheet!E1998</f>
        <v>Swift</v>
      </c>
      <c r="F1998" s="5" t="str">
        <f>IFERROR(VLOOKUP(E1998,modelMapping,2,0),E1998)</f>
        <v>Swift</v>
      </c>
      <c r="G1998" s="5" t="str">
        <f>rawTransactionSheet!F1998</f>
        <v>LDi</v>
      </c>
      <c r="H1998" s="1" t="str">
        <f t="shared" si="1"/>
        <v>LDi</v>
      </c>
      <c r="I1998" s="5" t="str">
        <f>rawTransactionSheet!G1998</f>
        <v>2008</v>
      </c>
      <c r="J1998" s="5" t="str">
        <f>rawTransactionSheet!H1998</f>
        <v>305250</v>
      </c>
      <c r="K1998" s="5" t="str">
        <f>rawTransactionSheet!I1998</f>
        <v>65203</v>
      </c>
      <c r="L1998" s="5" t="str">
        <f>rawTransactionSheet!J1998</f>
        <v>8</v>
      </c>
      <c r="M1998" s="5" t="str">
        <f>rawTransactionSheet!K1998</f>
        <v>1</v>
      </c>
      <c r="N1998" s="5" t="str">
        <f>rawTransactionSheet!L1998</f>
        <v>BANGALORE</v>
      </c>
      <c r="O1998" s="1" t="str">
        <f>VALUE(C1998)</f>
        <v>122563</v>
      </c>
      <c r="P1998" s="1" t="str">
        <f>MATCH(O1998,rawBidData!$A$2:$A$146,0)</f>
        <v>80</v>
      </c>
    </row>
    <row r="1999">
      <c r="A1999" s="2">
        <v>42370.0</v>
      </c>
      <c r="B1999" s="5" t="str">
        <f>rawTransactionSheet!B1999</f>
        <v>RNS</v>
      </c>
      <c r="C1999" s="5" t="str">
        <f>rawTransactionSheet!C1999</f>
        <v>KA41N275</v>
      </c>
      <c r="D1999" s="5" t="str">
        <f>rawTransactionSheet!D1999</f>
        <v>MARUTI SUZUKI</v>
      </c>
      <c r="E1999" s="5" t="str">
        <f>rawTransactionSheet!E1999</f>
        <v>Swift</v>
      </c>
      <c r="F1999" s="5" t="str">
        <f>IFERROR(VLOOKUP(E1999,modelMapping,2,0),E1999)</f>
        <v>Swift</v>
      </c>
      <c r="G1999" s="5" t="str">
        <f>rawTransactionSheet!F1999</f>
        <v>LDi</v>
      </c>
      <c r="H1999" s="1" t="str">
        <f t="shared" si="1"/>
        <v>LDi</v>
      </c>
      <c r="I1999" s="5" t="str">
        <f>rawTransactionSheet!G1999</f>
        <v>2009</v>
      </c>
      <c r="J1999" s="5" t="str">
        <f>rawTransactionSheet!H1999</f>
        <v>305250</v>
      </c>
      <c r="K1999" s="5" t="str">
        <f>rawTransactionSheet!I1999</f>
        <v>74087</v>
      </c>
      <c r="L1999" s="5" t="str">
        <f>rawTransactionSheet!J1999</f>
        <v>6.564383562</v>
      </c>
      <c r="M1999" s="5" t="str">
        <f>rawTransactionSheet!K1999</f>
        <v>2</v>
      </c>
      <c r="N1999" s="5" t="str">
        <f>rawTransactionSheet!L1999</f>
        <v>BANGALORE</v>
      </c>
    </row>
    <row r="2000">
      <c r="A2000" s="2">
        <v>42370.0</v>
      </c>
      <c r="B2000" s="5" t="str">
        <f>rawTransactionSheet!B2000</f>
        <v>Pratham</v>
      </c>
      <c r="C2000" s="5" t="str">
        <f>rawTransactionSheet!C2000</f>
        <v>330</v>
      </c>
      <c r="D2000" s="5" t="str">
        <f>rawTransactionSheet!D2000</f>
        <v>MARUTI SUZUKI</v>
      </c>
      <c r="E2000" s="5" t="str">
        <f>rawTransactionSheet!E2000</f>
        <v>Swift</v>
      </c>
      <c r="F2000" s="5" t="str">
        <f>IFERROR(VLOOKUP(E2000,modelMapping,2,0),E2000)</f>
        <v>Swift</v>
      </c>
      <c r="G2000" s="5" t="str">
        <f>rawTransactionSheet!F2000</f>
        <v>LXI</v>
      </c>
      <c r="H2000" s="1" t="str">
        <f t="shared" si="1"/>
        <v>LXI</v>
      </c>
      <c r="I2000" s="5" t="str">
        <f>rawTransactionSheet!G2000</f>
        <v>2009</v>
      </c>
      <c r="J2000" s="5" t="str">
        <f>rawTransactionSheet!H2000</f>
        <v>305250</v>
      </c>
      <c r="K2000" s="5" t="str">
        <f>rawTransactionSheet!I2000</f>
        <v>45579.7399</v>
      </c>
      <c r="L2000" s="5" t="str">
        <f>rawTransactionSheet!J2000</f>
        <v>5.697467488</v>
      </c>
      <c r="M2000" s="5" t="str">
        <f>rawTransactionSheet!K2000</f>
        <v>2</v>
      </c>
      <c r="N2000" s="5" t="str">
        <f>rawTransactionSheet!L2000</f>
        <v>BANGALORE</v>
      </c>
    </row>
    <row r="2001">
      <c r="A2001" s="2">
        <v>42370.0</v>
      </c>
      <c r="B2001" s="5" t="str">
        <f>rawTransactionSheet!B2001</f>
        <v>RNS</v>
      </c>
      <c r="C2001" s="5" t="str">
        <f>rawTransactionSheet!C2001</f>
        <v>KA04MF3107</v>
      </c>
      <c r="D2001" s="5" t="str">
        <f>rawTransactionSheet!D2001</f>
        <v>MARUTI SUZUKI</v>
      </c>
      <c r="E2001" s="5" t="str">
        <f>rawTransactionSheet!E2001</f>
        <v>Swift</v>
      </c>
      <c r="F2001" s="5" t="str">
        <f>IFERROR(VLOOKUP(E2001,modelMapping,2,0),E2001)</f>
        <v>Swift</v>
      </c>
      <c r="G2001" s="5" t="str">
        <f>rawTransactionSheet!F2001</f>
        <v>VDI</v>
      </c>
      <c r="H2001" s="1" t="str">
        <f t="shared" si="1"/>
        <v>VDI</v>
      </c>
      <c r="I2001" s="5" t="str">
        <f>rawTransactionSheet!G2001</f>
        <v>2008</v>
      </c>
      <c r="J2001" s="5" t="str">
        <f>rawTransactionSheet!H2001</f>
        <v>305250</v>
      </c>
      <c r="K2001" s="5" t="str">
        <f>rawTransactionSheet!I2001</f>
        <v>98115</v>
      </c>
      <c r="L2001" s="5" t="str">
        <f>rawTransactionSheet!J2001</f>
        <v>7.657534247</v>
      </c>
      <c r="M2001" s="5" t="str">
        <f>rawTransactionSheet!K2001</f>
        <v>1</v>
      </c>
      <c r="N2001" s="5" t="str">
        <f>rawTransactionSheet!L2001</f>
        <v>BANGALORE</v>
      </c>
    </row>
    <row r="2002">
      <c r="A2002" s="2">
        <v>42370.0</v>
      </c>
      <c r="B2002" s="5" t="str">
        <f>rawTransactionSheet!B2002</f>
        <v>RNS</v>
      </c>
      <c r="C2002" s="5" t="str">
        <f>rawTransactionSheet!C2002</f>
        <v>KA05ME4309</v>
      </c>
      <c r="D2002" s="5" t="str">
        <f>rawTransactionSheet!D2002</f>
        <v>MARUTI SUZUKI</v>
      </c>
      <c r="E2002" s="5" t="str">
        <f>rawTransactionSheet!E2002</f>
        <v>Swift</v>
      </c>
      <c r="F2002" s="5" t="str">
        <f>IFERROR(VLOOKUP(E2002,modelMapping,2,0),E2002)</f>
        <v>Swift</v>
      </c>
      <c r="G2002" s="5" t="str">
        <f>rawTransactionSheet!F2002</f>
        <v>VDI</v>
      </c>
      <c r="H2002" s="1" t="str">
        <f t="shared" si="1"/>
        <v>VDI</v>
      </c>
      <c r="I2002" s="5" t="str">
        <f>rawTransactionSheet!G2002</f>
        <v>2007</v>
      </c>
      <c r="J2002" s="5" t="str">
        <f>rawTransactionSheet!H2002</f>
        <v>305250</v>
      </c>
      <c r="K2002" s="5" t="str">
        <f>rawTransactionSheet!I2002</f>
        <v>89155</v>
      </c>
      <c r="L2002" s="5" t="str">
        <f>rawTransactionSheet!J2002</f>
        <v>8.534246575</v>
      </c>
      <c r="M2002" s="5" t="str">
        <f>rawTransactionSheet!K2002</f>
        <v>2</v>
      </c>
      <c r="N2002" s="5" t="str">
        <f>rawTransactionSheet!L2002</f>
        <v>BANGALORE</v>
      </c>
    </row>
    <row r="2003">
      <c r="A2003" s="2">
        <v>42370.0</v>
      </c>
      <c r="B2003" s="5" t="str">
        <f>rawTransactionSheet!B2003</f>
        <v>NandiBid</v>
      </c>
      <c r="C2003" s="5" t="str">
        <f>rawTransactionSheet!C2003</f>
        <v>133046</v>
      </c>
      <c r="D2003" s="5" t="str">
        <f>rawTransactionSheet!D2003</f>
        <v>MARUTI SUZUKI</v>
      </c>
      <c r="E2003" s="5" t="str">
        <f>rawTransactionSheet!E2003</f>
        <v>SWIFT</v>
      </c>
      <c r="F2003" s="5" t="str">
        <f>IFERROR(VLOOKUP(E2003,modelMapping,2,0),E2003)</f>
        <v>SWIFT</v>
      </c>
      <c r="G2003" s="5" t="str">
        <f>rawTransactionSheet!F2003</f>
        <v>VDI</v>
      </c>
      <c r="H2003" s="1" t="str">
        <f t="shared" si="1"/>
        <v>VDI</v>
      </c>
      <c r="I2003" s="5" t="str">
        <f>rawTransactionSheet!G2003</f>
        <v>2009</v>
      </c>
      <c r="J2003" s="5" t="str">
        <f>rawTransactionSheet!H2003</f>
        <v>305250</v>
      </c>
      <c r="K2003" s="5" t="str">
        <f>rawTransactionSheet!I2003</f>
        <v>90045</v>
      </c>
      <c r="L2003" s="5" t="str">
        <f>rawTransactionSheet!J2003</f>
        <v>7</v>
      </c>
      <c r="M2003" s="5" t="str">
        <f>rawTransactionSheet!K2003</f>
        <v>1</v>
      </c>
      <c r="N2003" s="5" t="str">
        <f>rawTransactionSheet!L2003</f>
        <v>BANGALORE</v>
      </c>
      <c r="O2003" s="1" t="str">
        <f>VALUE(C2003)</f>
        <v>133046</v>
      </c>
      <c r="P2003" s="1" t="str">
        <f>MATCH(O2003,rawBidData!$A$2:$A$146,0)</f>
        <v>#N/A</v>
      </c>
    </row>
    <row r="2004">
      <c r="A2004" s="2">
        <v>42370.0</v>
      </c>
      <c r="B2004" s="5" t="str">
        <f>rawTransactionSheet!B2004</f>
        <v>Pratham</v>
      </c>
      <c r="C2004" s="5" t="str">
        <f>rawTransactionSheet!C2004</f>
        <v>554</v>
      </c>
      <c r="D2004" s="5" t="str">
        <f>rawTransactionSheet!D2004</f>
        <v>MARUTI SUZUKI</v>
      </c>
      <c r="E2004" s="5" t="str">
        <f>rawTransactionSheet!E2004</f>
        <v>Swift</v>
      </c>
      <c r="F2004" s="5" t="str">
        <f>IFERROR(VLOOKUP(E2004,modelMapping,2,0),E2004)</f>
        <v>Swift</v>
      </c>
      <c r="G2004" s="5" t="str">
        <f>rawTransactionSheet!F2004</f>
        <v>VXI</v>
      </c>
      <c r="H2004" s="1" t="str">
        <f t="shared" si="1"/>
        <v>VXI</v>
      </c>
      <c r="I2004" s="5" t="str">
        <f>rawTransactionSheet!G2004</f>
        <v>2007</v>
      </c>
      <c r="J2004" s="5" t="str">
        <f>rawTransactionSheet!H2004</f>
        <v>305250</v>
      </c>
      <c r="K2004" s="5" t="str">
        <f>rawTransactionSheet!I2004</f>
        <v>63123.88775</v>
      </c>
      <c r="L2004" s="5" t="str">
        <f>rawTransactionSheet!J2004</f>
        <v>7.890485969</v>
      </c>
      <c r="M2004" s="5" t="str">
        <f>rawTransactionSheet!K2004</f>
        <v>2</v>
      </c>
      <c r="N2004" s="5" t="str">
        <f>rawTransactionSheet!L2004</f>
        <v>BANGALORE</v>
      </c>
    </row>
    <row r="2005">
      <c r="A2005" s="2">
        <v>42370.0</v>
      </c>
      <c r="B2005" s="5" t="str">
        <f>rawTransactionSheet!B2005</f>
        <v>KALYANI MOTORS PVT LTD</v>
      </c>
      <c r="C2005" s="5" t="str">
        <f>rawTransactionSheet!C2005</f>
        <v>KA21N3144</v>
      </c>
      <c r="D2005" s="5" t="str">
        <f>rawTransactionSheet!D2005</f>
        <v>MARUTI SUZUKI</v>
      </c>
      <c r="E2005" s="5" t="str">
        <f>rawTransactionSheet!E2005</f>
        <v>WAGON R</v>
      </c>
      <c r="F2005" s="5" t="str">
        <f>IFERROR(VLOOKUP(E2005,modelMapping,2,0),E2005)</f>
        <v>WAGON R</v>
      </c>
      <c r="G2005" s="5" t="str">
        <f>rawTransactionSheet!F2005</f>
        <v>DUO LXI LPG</v>
      </c>
      <c r="H2005" s="1" t="str">
        <f t="shared" si="1"/>
        <v>DUO LXI LPG</v>
      </c>
      <c r="I2005" s="5" t="str">
        <f>rawTransactionSheet!G2005</f>
        <v>2012</v>
      </c>
      <c r="J2005" s="5" t="str">
        <f>rawTransactionSheet!H2005</f>
        <v>305250</v>
      </c>
      <c r="K2005" s="5" t="str">
        <f>rawTransactionSheet!I2005</f>
        <v>73560</v>
      </c>
      <c r="L2005" s="5" t="str">
        <f>rawTransactionSheet!J2005</f>
        <v>3</v>
      </c>
      <c r="M2005" s="5" t="str">
        <f>rawTransactionSheet!K2005</f>
        <v>2</v>
      </c>
      <c r="N2005" s="5" t="str">
        <f>rawTransactionSheet!L2005</f>
        <v>BANGALORE</v>
      </c>
    </row>
    <row r="2006">
      <c r="A2006" s="2">
        <v>42370.0</v>
      </c>
      <c r="B2006" s="5" t="str">
        <f>rawTransactionSheet!B2006</f>
        <v>NandiBid</v>
      </c>
      <c r="C2006" s="7" t="str">
        <f>rawTransactionSheet!C2006</f>
        <v>133046</v>
      </c>
      <c r="D2006" s="5" t="str">
        <f>rawTransactionSheet!D2006</f>
        <v>MARUTI SUZUKI</v>
      </c>
      <c r="E2006" s="5" t="str">
        <f>rawTransactionSheet!E2006</f>
        <v>SWIFT</v>
      </c>
      <c r="F2006" s="5" t="str">
        <f>IFERROR(VLOOKUP(E2006,modelMapping,2,0),E2006)</f>
        <v>SWIFT</v>
      </c>
      <c r="G2006" s="5" t="str">
        <f>rawTransactionSheet!F2006</f>
        <v>VDi</v>
      </c>
      <c r="H2006" s="1" t="str">
        <f t="shared" si="1"/>
        <v>VDi</v>
      </c>
      <c r="I2006" s="5" t="str">
        <f>rawTransactionSheet!G2006</f>
        <v>2009</v>
      </c>
      <c r="J2006" s="5" t="str">
        <f>rawTransactionSheet!H2006</f>
        <v>305250</v>
      </c>
      <c r="K2006" s="5" t="str">
        <f>rawTransactionSheet!I2006</f>
        <v>90045</v>
      </c>
      <c r="L2006" s="5" t="str">
        <f>rawTransactionSheet!J2006</f>
        <v>7</v>
      </c>
      <c r="M2006" s="5" t="str">
        <f>rawTransactionSheet!K2006</f>
        <v>1</v>
      </c>
      <c r="N2006" s="5" t="str">
        <f>rawTransactionSheet!L2006</f>
        <v>BANGALORE</v>
      </c>
      <c r="O2006" s="1" t="str">
        <f>VALUE(C2006)</f>
        <v>133046</v>
      </c>
      <c r="P2006" s="1" t="str">
        <f>MATCH(O2006,rawBidData!$A$2:$A$146,0)</f>
        <v>#N/A</v>
      </c>
    </row>
    <row r="2007">
      <c r="A2007" s="2">
        <v>42370.0</v>
      </c>
      <c r="B2007" s="5" t="str">
        <f>rawTransactionSheet!B2007</f>
        <v>PrasoonData</v>
      </c>
      <c r="C2007" s="5" t="str">
        <f>rawTransactionSheet!C2007</f>
        <v>Prasoon095</v>
      </c>
      <c r="D2007" s="5" t="str">
        <f>rawTransactionSheet!D2007</f>
        <v>MARUTI SUZUKI</v>
      </c>
      <c r="E2007" s="5" t="str">
        <f>rawTransactionSheet!E2007</f>
        <v>Swift</v>
      </c>
      <c r="F2007" s="5" t="str">
        <f>IFERROR(VLOOKUP(E2007,modelMapping,2,0),E2007)</f>
        <v>Swift</v>
      </c>
      <c r="G2007" s="5" t="str">
        <f>rawTransactionSheet!F2007</f>
        <v>GLAM</v>
      </c>
      <c r="H2007" s="1" t="str">
        <f t="shared" si="1"/>
        <v>GLAM</v>
      </c>
      <c r="I2007" s="5" t="str">
        <f>rawTransactionSheet!G2007</f>
        <v>2010</v>
      </c>
      <c r="J2007" s="5" t="str">
        <f>rawTransactionSheet!H2007</f>
        <v>305136.0564</v>
      </c>
      <c r="K2007" s="5" t="str">
        <f>rawTransactionSheet!I2007</f>
        <v>140000</v>
      </c>
      <c r="L2007" s="5" t="str">
        <f>rawTransactionSheet!J2007</f>
        <v>5</v>
      </c>
      <c r="M2007" s="5" t="str">
        <f>rawTransactionSheet!K2007</f>
        <v>1</v>
      </c>
      <c r="N2007" s="5" t="str">
        <f>rawTransactionSheet!L2007</f>
        <v>BANGALORE</v>
      </c>
    </row>
    <row r="2008">
      <c r="A2008" s="2">
        <v>42370.0</v>
      </c>
      <c r="B2008" s="5" t="str">
        <f>rawTransactionSheet!B2008</f>
        <v>RNS</v>
      </c>
      <c r="C2008" s="5" t="str">
        <f>rawTransactionSheet!C2008</f>
        <v>KA04MQ3415</v>
      </c>
      <c r="D2008" s="5" t="str">
        <f>rawTransactionSheet!D2008</f>
        <v>MARUTI SUZUKI</v>
      </c>
      <c r="E2008" s="5" t="str">
        <f>rawTransactionSheet!E2008</f>
        <v>Alto</v>
      </c>
      <c r="F2008" s="5" t="str">
        <f>IFERROR(VLOOKUP(E2008,modelMapping,2,0),E2008)</f>
        <v>Alto</v>
      </c>
      <c r="G2008" s="5" t="str">
        <f>rawTransactionSheet!F2008</f>
        <v>VXI</v>
      </c>
      <c r="H2008" s="1" t="str">
        <f t="shared" si="1"/>
        <v>VXI</v>
      </c>
      <c r="I2008" s="5" t="str">
        <f>rawTransactionSheet!G2008</f>
        <v>2015</v>
      </c>
      <c r="J2008" s="5" t="str">
        <f>rawTransactionSheet!H2008</f>
        <v>305000</v>
      </c>
      <c r="K2008" s="5" t="str">
        <f>rawTransactionSheet!I2008</f>
        <v>8494</v>
      </c>
      <c r="L2008" s="5" t="str">
        <f>rawTransactionSheet!J2008</f>
        <v>0.969863014</v>
      </c>
      <c r="M2008" s="5" t="str">
        <f>rawTransactionSheet!K2008</f>
        <v>1</v>
      </c>
      <c r="N2008" s="5" t="str">
        <f>rawTransactionSheet!L2008</f>
        <v>BANGALORE</v>
      </c>
    </row>
    <row r="2009">
      <c r="A2009" s="2">
        <v>42370.0</v>
      </c>
      <c r="B2009" s="5" t="str">
        <f>rawTransactionSheet!B2009</f>
        <v>RNS</v>
      </c>
      <c r="C2009" s="5" t="str">
        <f>rawTransactionSheet!C2009</f>
        <v>KA52M2445</v>
      </c>
      <c r="D2009" s="5" t="str">
        <f>rawTransactionSheet!D2009</f>
        <v>MARUTI SUZUKI</v>
      </c>
      <c r="E2009" s="5" t="str">
        <f>rawTransactionSheet!E2009</f>
        <v>Alto</v>
      </c>
      <c r="F2009" s="5" t="str">
        <f>IFERROR(VLOOKUP(E2009,modelMapping,2,0),E2009)</f>
        <v>Alto</v>
      </c>
      <c r="G2009" s="5" t="str">
        <f>rawTransactionSheet!F2009</f>
        <v>VXI</v>
      </c>
      <c r="H2009" s="1" t="str">
        <f t="shared" si="1"/>
        <v>VXI</v>
      </c>
      <c r="I2009" s="5" t="str">
        <f>rawTransactionSheet!G2009</f>
        <v>2012</v>
      </c>
      <c r="J2009" s="5" t="str">
        <f>rawTransactionSheet!H2009</f>
        <v>305000</v>
      </c>
      <c r="K2009" s="5" t="str">
        <f>rawTransactionSheet!I2009</f>
        <v>32130</v>
      </c>
      <c r="L2009" s="5" t="str">
        <f>rawTransactionSheet!J2009</f>
        <v>3.619178082</v>
      </c>
      <c r="M2009" s="5" t="str">
        <f>rawTransactionSheet!K2009</f>
        <v>2</v>
      </c>
      <c r="N2009" s="5" t="str">
        <f>rawTransactionSheet!L2009</f>
        <v>BANGALORE</v>
      </c>
    </row>
    <row r="2010">
      <c r="A2010" s="2">
        <v>42370.0</v>
      </c>
      <c r="B2010" s="5" t="str">
        <f>rawTransactionSheet!B2010</f>
        <v>RNS</v>
      </c>
      <c r="C2010" s="5" t="str">
        <f>rawTransactionSheet!C2010</f>
        <v>KA44M3557</v>
      </c>
      <c r="D2010" s="5" t="str">
        <f>rawTransactionSheet!D2010</f>
        <v>MARUTI SUZUKI</v>
      </c>
      <c r="E2010" s="5" t="str">
        <f>rawTransactionSheet!E2010</f>
        <v>Alto 800</v>
      </c>
      <c r="F2010" s="1" t="str">
        <f>IFERROR(VLOOKUP(E2010,modelMapping,2,0),E2010)</f>
        <v>Alto</v>
      </c>
      <c r="G2010" s="5" t="str">
        <f>rawTransactionSheet!F2010</f>
        <v>LXI</v>
      </c>
      <c r="H2010" s="1" t="str">
        <f t="shared" si="1"/>
        <v>LXI</v>
      </c>
      <c r="I2010" s="5" t="str">
        <f>rawTransactionSheet!G2010</f>
        <v>2015</v>
      </c>
      <c r="J2010" s="5" t="str">
        <f>rawTransactionSheet!H2010</f>
        <v>305000</v>
      </c>
      <c r="K2010" s="5" t="str">
        <f>rawTransactionSheet!I2010</f>
        <v>721</v>
      </c>
      <c r="L2010" s="5" t="str">
        <f>rawTransactionSheet!J2010</f>
        <v>0.745205479</v>
      </c>
      <c r="M2010" s="5" t="str">
        <f>rawTransactionSheet!K2010</f>
        <v>1</v>
      </c>
      <c r="N2010" s="5" t="str">
        <f>rawTransactionSheet!L2010</f>
        <v>BANGALORE</v>
      </c>
    </row>
    <row r="2011">
      <c r="A2011" s="2">
        <v>42370.0</v>
      </c>
      <c r="B2011" s="5" t="str">
        <f>rawTransactionSheet!B2011</f>
        <v>Pratham</v>
      </c>
      <c r="C2011" s="5" t="str">
        <f>rawTransactionSheet!C2011</f>
        <v>102</v>
      </c>
      <c r="D2011" s="5" t="str">
        <f>rawTransactionSheet!D2011</f>
        <v>MARUTI SUZUKI</v>
      </c>
      <c r="E2011" s="5" t="str">
        <f>rawTransactionSheet!E2011</f>
        <v>Alto K10</v>
      </c>
      <c r="F2011" s="5" t="str">
        <f>IFERROR(VLOOKUP(E2011,modelMapping,2,0),E2011)</f>
        <v>Alto K10</v>
      </c>
      <c r="G2011" s="5" t="str">
        <f>rawTransactionSheet!F2011</f>
        <v>VXI</v>
      </c>
      <c r="H2011" s="1" t="str">
        <f t="shared" si="1"/>
        <v>VXI</v>
      </c>
      <c r="I2011" s="5" t="str">
        <f>rawTransactionSheet!G2011</f>
        <v>2011</v>
      </c>
      <c r="J2011" s="5" t="str">
        <f>rawTransactionSheet!H2011</f>
        <v>305000</v>
      </c>
      <c r="K2011" s="5" t="str">
        <f>rawTransactionSheet!I2011</f>
        <v>29503.08008</v>
      </c>
      <c r="L2011" s="5" t="str">
        <f>rawTransactionSheet!J2011</f>
        <v>3.68788501</v>
      </c>
      <c r="M2011" s="5" t="str">
        <f>rawTransactionSheet!K2011</f>
        <v>1</v>
      </c>
      <c r="N2011" s="5" t="str">
        <f>rawTransactionSheet!L2011</f>
        <v>BANGALORE</v>
      </c>
    </row>
    <row r="2012">
      <c r="A2012" s="2">
        <v>42370.0</v>
      </c>
      <c r="B2012" s="5" t="str">
        <f>rawTransactionSheet!B2012</f>
        <v>Pratham</v>
      </c>
      <c r="C2012" s="5" t="str">
        <f>rawTransactionSheet!C2012</f>
        <v>401</v>
      </c>
      <c r="D2012" s="5" t="str">
        <f>rawTransactionSheet!D2012</f>
        <v>HONDA</v>
      </c>
      <c r="E2012" s="5" t="str">
        <f>rawTransactionSheet!E2012</f>
        <v>City</v>
      </c>
      <c r="F2012" s="5" t="str">
        <f>IFERROR(VLOOKUP(E2012,modelMapping,2,0),E2012)</f>
        <v>City</v>
      </c>
      <c r="G2012" s="5" t="str">
        <f>rawTransactionSheet!F2012</f>
        <v>1.5 Gxi</v>
      </c>
      <c r="H2012" s="1" t="str">
        <f t="shared" si="1"/>
        <v>1.5 Gxi</v>
      </c>
      <c r="I2012" s="5" t="str">
        <f>rawTransactionSheet!G2012</f>
        <v>2008</v>
      </c>
      <c r="J2012" s="5" t="str">
        <f>rawTransactionSheet!H2012</f>
        <v>305000</v>
      </c>
      <c r="K2012" s="5" t="str">
        <f>rawTransactionSheet!I2012</f>
        <v>50770.705</v>
      </c>
      <c r="L2012" s="5" t="str">
        <f>rawTransactionSheet!J2012</f>
        <v>6.346338125</v>
      </c>
      <c r="M2012" s="5" t="str">
        <f>rawTransactionSheet!K2012</f>
        <v>2</v>
      </c>
      <c r="N2012" s="5" t="str">
        <f>rawTransactionSheet!L2012</f>
        <v>BANGALORE</v>
      </c>
    </row>
    <row r="2013">
      <c r="A2013" s="2">
        <v>42370.0</v>
      </c>
      <c r="B2013" s="5" t="str">
        <f>rawTransactionSheet!B2013</f>
        <v>DelCalling</v>
      </c>
      <c r="C2013" s="5" t="str">
        <f>rawTransactionSheet!C2013</f>
        <v>21895</v>
      </c>
      <c r="D2013" s="5" t="str">
        <f>rawTransactionSheet!D2013</f>
        <v>MARUTI SUZUKI</v>
      </c>
      <c r="E2013" s="5" t="str">
        <f>rawTransactionSheet!E2013</f>
        <v>Ritz</v>
      </c>
      <c r="F2013" s="5" t="str">
        <f>IFERROR(VLOOKUP(E2013,modelMapping,2,0),E2013)</f>
        <v>Ritz</v>
      </c>
      <c r="G2013" s="5" t="str">
        <f>rawTransactionSheet!F2013</f>
        <v>VXI</v>
      </c>
      <c r="H2013" s="1" t="str">
        <f t="shared" si="1"/>
        <v>VXI</v>
      </c>
      <c r="I2013" s="5" t="str">
        <f>rawTransactionSheet!G2013</f>
        <v>2012</v>
      </c>
      <c r="J2013" s="5" t="str">
        <f>rawTransactionSheet!H2013</f>
        <v>305000</v>
      </c>
      <c r="K2013" s="5" t="str">
        <f>rawTransactionSheet!I2013</f>
        <v>34284</v>
      </c>
      <c r="L2013" s="5" t="str">
        <f>rawTransactionSheet!J2013</f>
        <v>3</v>
      </c>
      <c r="M2013" s="5" t="str">
        <f>rawTransactionSheet!K2013</f>
        <v>1</v>
      </c>
      <c r="N2013" s="5" t="str">
        <f>rawTransactionSheet!L2013</f>
        <v>DELHI</v>
      </c>
    </row>
    <row r="2014">
      <c r="A2014" s="2">
        <v>42370.0</v>
      </c>
      <c r="B2014" s="5" t="str">
        <f>rawTransactionSheet!B2014</f>
        <v>KALYANI MOTORS PVT LTD</v>
      </c>
      <c r="C2014" s="5" t="str">
        <f>rawTransactionSheet!C2014</f>
        <v>KA03ML1015</v>
      </c>
      <c r="D2014" s="5" t="str">
        <f>rawTransactionSheet!D2014</f>
        <v>MARUTI SUZUKI</v>
      </c>
      <c r="E2014" s="5" t="str">
        <f>rawTransactionSheet!E2014</f>
        <v>Ritz</v>
      </c>
      <c r="F2014" s="5" t="str">
        <f>IFERROR(VLOOKUP(E2014,modelMapping,2,0),E2014)</f>
        <v>Ritz</v>
      </c>
      <c r="G2014" s="5" t="str">
        <f>rawTransactionSheet!F2014</f>
        <v>VXI</v>
      </c>
      <c r="H2014" s="1" t="str">
        <f t="shared" si="1"/>
        <v>VXI</v>
      </c>
      <c r="I2014" s="5" t="str">
        <f>rawTransactionSheet!G2014</f>
        <v>2009</v>
      </c>
      <c r="J2014" s="5" t="str">
        <f>rawTransactionSheet!H2014</f>
        <v>305000</v>
      </c>
      <c r="K2014" s="5" t="str">
        <f>rawTransactionSheet!I2014</f>
        <v>74705</v>
      </c>
      <c r="L2014" s="5" t="str">
        <f>rawTransactionSheet!J2014</f>
        <v>6</v>
      </c>
      <c r="M2014" s="5" t="str">
        <f>rawTransactionSheet!K2014</f>
        <v>2</v>
      </c>
      <c r="N2014" s="5" t="str">
        <f>rawTransactionSheet!L2014</f>
        <v>BANGALORE</v>
      </c>
    </row>
    <row r="2015">
      <c r="A2015" s="2">
        <v>42370.0</v>
      </c>
      <c r="B2015" s="5" t="str">
        <f>rawTransactionSheet!B2015</f>
        <v>Pratham</v>
      </c>
      <c r="C2015" s="5" t="str">
        <f>rawTransactionSheet!C2015</f>
        <v>295</v>
      </c>
      <c r="D2015" s="5" t="str">
        <f>rawTransactionSheet!D2015</f>
        <v>MARUTI SUZUKI</v>
      </c>
      <c r="E2015" s="5" t="str">
        <f>rawTransactionSheet!E2015</f>
        <v>Ritz</v>
      </c>
      <c r="F2015" s="5" t="str">
        <f>IFERROR(VLOOKUP(E2015,modelMapping,2,0),E2015)</f>
        <v>Ritz</v>
      </c>
      <c r="G2015" s="5" t="str">
        <f>rawTransactionSheet!F2015</f>
        <v>VXI ABS</v>
      </c>
      <c r="H2015" s="1" t="str">
        <f t="shared" si="1"/>
        <v>VXI ABS</v>
      </c>
      <c r="I2015" s="5" t="str">
        <f>rawTransactionSheet!G2015</f>
        <v>2009</v>
      </c>
      <c r="J2015" s="5" t="str">
        <f>rawTransactionSheet!H2015</f>
        <v>305000</v>
      </c>
      <c r="K2015" s="5" t="str">
        <f>rawTransactionSheet!I2015</f>
        <v>42907.59754</v>
      </c>
      <c r="L2015" s="5" t="str">
        <f>rawTransactionSheet!J2015</f>
        <v>5.363449692</v>
      </c>
      <c r="M2015" s="5" t="str">
        <f>rawTransactionSheet!K2015</f>
        <v>2</v>
      </c>
      <c r="N2015" s="5" t="str">
        <f>rawTransactionSheet!L2015</f>
        <v>BANGALORE</v>
      </c>
    </row>
    <row r="2016">
      <c r="A2016" s="2">
        <v>42370.0</v>
      </c>
      <c r="B2016" s="5" t="str">
        <f>rawTransactionSheet!B2016</f>
        <v>Pratham</v>
      </c>
      <c r="C2016" s="5" t="str">
        <f>rawTransactionSheet!C2016</f>
        <v>159</v>
      </c>
      <c r="D2016" s="5" t="str">
        <f>rawTransactionSheet!D2016</f>
        <v>MARUTI SUZUKI</v>
      </c>
      <c r="E2016" s="5" t="str">
        <f>rawTransactionSheet!E2016</f>
        <v>Swift</v>
      </c>
      <c r="F2016" s="5" t="str">
        <f>IFERROR(VLOOKUP(E2016,modelMapping,2,0),E2016)</f>
        <v>Swift</v>
      </c>
      <c r="G2016" s="5" t="str">
        <f>rawTransactionSheet!F2016</f>
        <v>VXI</v>
      </c>
      <c r="H2016" s="1" t="str">
        <f t="shared" si="1"/>
        <v>VXI</v>
      </c>
      <c r="I2016" s="5" t="str">
        <f>rawTransactionSheet!G2016</f>
        <v>2010</v>
      </c>
      <c r="J2016" s="5" t="str">
        <f>rawTransactionSheet!H2016</f>
        <v>305000</v>
      </c>
      <c r="K2016" s="5" t="str">
        <f>rawTransactionSheet!I2016</f>
        <v>34518.82273</v>
      </c>
      <c r="L2016" s="5" t="str">
        <f>rawTransactionSheet!J2016</f>
        <v>4.314852841</v>
      </c>
      <c r="M2016" s="5" t="str">
        <f>rawTransactionSheet!K2016</f>
        <v>1</v>
      </c>
      <c r="N2016" s="5" t="str">
        <f>rawTransactionSheet!L2016</f>
        <v>BANGALORE</v>
      </c>
    </row>
    <row r="2017">
      <c r="A2017" s="2">
        <v>42370.0</v>
      </c>
      <c r="B2017" s="5" t="str">
        <f>rawTransactionSheet!B2017</f>
        <v>RNS</v>
      </c>
      <c r="C2017" s="5" t="str">
        <f>rawTransactionSheet!C2017</f>
        <v>KA02ME5907</v>
      </c>
      <c r="D2017" s="5" t="str">
        <f>rawTransactionSheet!D2017</f>
        <v>MARUTI SUZUKI</v>
      </c>
      <c r="E2017" s="5" t="str">
        <f>rawTransactionSheet!E2017</f>
        <v>Wagon R</v>
      </c>
      <c r="F2017" s="5" t="str">
        <f>IFERROR(VLOOKUP(E2017,modelMapping,2,0),E2017)</f>
        <v>Wagon R</v>
      </c>
      <c r="G2017" s="5" t="str">
        <f>rawTransactionSheet!F2017</f>
        <v>LXI</v>
      </c>
      <c r="H2017" s="1" t="str">
        <f t="shared" si="1"/>
        <v>LXI</v>
      </c>
      <c r="I2017" s="5" t="str">
        <f>rawTransactionSheet!G2017</f>
        <v>2010</v>
      </c>
      <c r="J2017" s="5" t="str">
        <f>rawTransactionSheet!H2017</f>
        <v>305000</v>
      </c>
      <c r="K2017" s="5" t="str">
        <f>rawTransactionSheet!I2017</f>
        <v>30694</v>
      </c>
      <c r="L2017" s="5" t="str">
        <f>rawTransactionSheet!J2017</f>
        <v>5.819178082</v>
      </c>
      <c r="M2017" s="5" t="str">
        <f>rawTransactionSheet!K2017</f>
        <v>2</v>
      </c>
      <c r="N2017" s="5" t="str">
        <f>rawTransactionSheet!L2017</f>
        <v>BANGALORE</v>
      </c>
    </row>
    <row r="2018">
      <c r="A2018" s="2">
        <v>42370.0</v>
      </c>
      <c r="B2018" s="5" t="str">
        <f>rawTransactionSheet!B2018</f>
        <v>DelCalling</v>
      </c>
      <c r="C2018" s="5" t="str">
        <f>rawTransactionSheet!C2018</f>
        <v>90688</v>
      </c>
      <c r="D2018" s="5" t="str">
        <f>rawTransactionSheet!D2018</f>
        <v>MARUTI SUZUKI</v>
      </c>
      <c r="E2018" s="5" t="str">
        <f>rawTransactionSheet!E2018</f>
        <v>ALTO K10</v>
      </c>
      <c r="F2018" s="5" t="str">
        <f>IFERROR(VLOOKUP(E2018,modelMapping,2,0),E2018)</f>
        <v>ALTO K10</v>
      </c>
      <c r="G2018" s="5" t="str">
        <f>rawTransactionSheet!F2018</f>
        <v>VXi</v>
      </c>
      <c r="H2018" s="1" t="str">
        <f t="shared" si="1"/>
        <v>VXi</v>
      </c>
      <c r="I2018" s="5" t="str">
        <f>rawTransactionSheet!G2018</f>
        <v>2014</v>
      </c>
      <c r="J2018" s="5" t="str">
        <f>rawTransactionSheet!H2018</f>
        <v>305000</v>
      </c>
      <c r="K2018" s="5" t="str">
        <f>rawTransactionSheet!I2018</f>
        <v>7953</v>
      </c>
      <c r="L2018" s="5" t="str">
        <f>rawTransactionSheet!J2018</f>
        <v>2</v>
      </c>
      <c r="M2018" s="5" t="str">
        <f>rawTransactionSheet!K2018</f>
        <v>2</v>
      </c>
      <c r="N2018" s="5" t="str">
        <f>rawTransactionSheet!L2018</f>
        <v>BANGALORE</v>
      </c>
    </row>
    <row r="2019">
      <c r="A2019" s="2">
        <v>42370.0</v>
      </c>
      <c r="B2019" s="5" t="str">
        <f>rawTransactionSheet!B2019</f>
        <v>PrasoonData</v>
      </c>
      <c r="C2019" s="5" t="str">
        <f>rawTransactionSheet!C2019</f>
        <v>Prasoon300</v>
      </c>
      <c r="D2019" s="5" t="str">
        <f>rawTransactionSheet!D2019</f>
        <v>MARUTI SUZUKI</v>
      </c>
      <c r="E2019" s="5" t="str">
        <f>rawTransactionSheet!E2019</f>
        <v>Swift</v>
      </c>
      <c r="F2019" s="5" t="str">
        <f>IFERROR(VLOOKUP(E2019,modelMapping,2,0),E2019)</f>
        <v>Swift</v>
      </c>
      <c r="G2019" s="5" t="str">
        <f>rawTransactionSheet!F2019</f>
        <v>LXI</v>
      </c>
      <c r="H2019" s="1" t="str">
        <f t="shared" si="1"/>
        <v>LXI</v>
      </c>
      <c r="I2019" s="5" t="str">
        <f>rawTransactionSheet!G2019</f>
        <v>2012</v>
      </c>
      <c r="J2019" s="5" t="str">
        <f>rawTransactionSheet!H2019</f>
        <v>304946.5354</v>
      </c>
      <c r="K2019" s="5" t="str">
        <f>rawTransactionSheet!I2019</f>
        <v>110000</v>
      </c>
      <c r="L2019" s="5" t="str">
        <f>rawTransactionSheet!J2019</f>
        <v>3</v>
      </c>
      <c r="M2019" s="5" t="str">
        <f>rawTransactionSheet!K2019</f>
        <v>1</v>
      </c>
      <c r="N2019" s="5" t="str">
        <f>rawTransactionSheet!L2019</f>
        <v>BANGALORE</v>
      </c>
    </row>
    <row r="2020">
      <c r="A2020" s="2">
        <v>42370.0</v>
      </c>
      <c r="B2020" s="5" t="str">
        <f>rawTransactionSheet!B2020</f>
        <v>PrasoonData</v>
      </c>
      <c r="C2020" s="5" t="str">
        <f>rawTransactionSheet!C2020</f>
        <v>Prasoon727</v>
      </c>
      <c r="D2020" s="5" t="str">
        <f>rawTransactionSheet!D2020</f>
        <v>MARUTI SUZUKI</v>
      </c>
      <c r="E2020" s="5" t="str">
        <f>rawTransactionSheet!E2020</f>
        <v>Swift</v>
      </c>
      <c r="F2020" s="5" t="str">
        <f>IFERROR(VLOOKUP(E2020,modelMapping,2,0),E2020)</f>
        <v>Swift</v>
      </c>
      <c r="G2020" s="5" t="str">
        <f>rawTransactionSheet!F2020</f>
        <v>ZXI</v>
      </c>
      <c r="H2020" s="1" t="str">
        <f t="shared" si="1"/>
        <v>ZXI</v>
      </c>
      <c r="I2020" s="5" t="str">
        <f>rawTransactionSheet!G2020</f>
        <v>2006</v>
      </c>
      <c r="J2020" s="5" t="str">
        <f>rawTransactionSheet!H2020</f>
        <v>304934.9137</v>
      </c>
      <c r="K2020" s="5" t="str">
        <f>rawTransactionSheet!I2020</f>
        <v>60000</v>
      </c>
      <c r="L2020" s="5" t="str">
        <f>rawTransactionSheet!J2020</f>
        <v>9</v>
      </c>
      <c r="M2020" s="5" t="str">
        <f>rawTransactionSheet!K2020</f>
        <v>1</v>
      </c>
      <c r="N2020" s="5" t="str">
        <f>rawTransactionSheet!L2020</f>
        <v>BANGALORE</v>
      </c>
    </row>
    <row r="2021">
      <c r="A2021" s="2">
        <v>42370.0</v>
      </c>
      <c r="B2021" s="5" t="str">
        <f>rawTransactionSheet!B2021</f>
        <v>PrasoonData</v>
      </c>
      <c r="C2021" s="5" t="str">
        <f>rawTransactionSheet!C2021</f>
        <v>Prasoon546</v>
      </c>
      <c r="D2021" s="5" t="str">
        <f>rawTransactionSheet!D2021</f>
        <v>MARUTI SUZUKI</v>
      </c>
      <c r="E2021" s="5" t="str">
        <f>rawTransactionSheet!E2021</f>
        <v>Swift</v>
      </c>
      <c r="F2021" s="5" t="str">
        <f>IFERROR(VLOOKUP(E2021,modelMapping,2,0),E2021)</f>
        <v>Swift</v>
      </c>
      <c r="G2021" s="5" t="str">
        <f>rawTransactionSheet!F2021</f>
        <v>VXI ABS</v>
      </c>
      <c r="H2021" s="1" t="str">
        <f t="shared" si="1"/>
        <v>VXI ABS</v>
      </c>
      <c r="I2021" s="5" t="str">
        <f>rawTransactionSheet!G2021</f>
        <v>2006</v>
      </c>
      <c r="J2021" s="5" t="str">
        <f>rawTransactionSheet!H2021</f>
        <v>304674</v>
      </c>
      <c r="K2021" s="5" t="str">
        <f>rawTransactionSheet!I2021</f>
        <v>10000</v>
      </c>
      <c r="L2021" s="5" t="str">
        <f>rawTransactionSheet!J2021</f>
        <v>9</v>
      </c>
      <c r="M2021" s="5" t="str">
        <f>rawTransactionSheet!K2021</f>
        <v>1</v>
      </c>
      <c r="N2021" s="5" t="str">
        <f>rawTransactionSheet!L2021</f>
        <v>BANGALORE</v>
      </c>
    </row>
    <row r="2022">
      <c r="A2022" s="2">
        <v>42370.0</v>
      </c>
      <c r="B2022" s="5" t="str">
        <f>rawTransactionSheet!B2022</f>
        <v>KALYANI MOTORS PVT LTD</v>
      </c>
      <c r="C2022" s="5" t="str">
        <f>rawTransactionSheet!C2022</f>
        <v>KA05MJ7415</v>
      </c>
      <c r="D2022" s="5" t="str">
        <f>rawTransactionSheet!D2022</f>
        <v>MARUTI SUZUKI</v>
      </c>
      <c r="E2022" s="5" t="str">
        <f>rawTransactionSheet!E2022</f>
        <v>WAGON R</v>
      </c>
      <c r="F2022" s="5" t="str">
        <f>IFERROR(VLOOKUP(E2022,modelMapping,2,0),E2022)</f>
        <v>WAGON R</v>
      </c>
      <c r="G2022" s="5" t="str">
        <f>rawTransactionSheet!F2022</f>
        <v>VXI</v>
      </c>
      <c r="H2022" s="1" t="str">
        <f t="shared" si="1"/>
        <v>VXI</v>
      </c>
      <c r="I2022" s="5" t="str">
        <f>rawTransactionSheet!G2022</f>
        <v>2011</v>
      </c>
      <c r="J2022" s="5" t="str">
        <f>rawTransactionSheet!H2022</f>
        <v>304500</v>
      </c>
      <c r="K2022" s="5" t="str">
        <f>rawTransactionSheet!I2022</f>
        <v>44828</v>
      </c>
      <c r="L2022" s="5" t="str">
        <f>rawTransactionSheet!J2022</f>
        <v>4</v>
      </c>
      <c r="M2022" s="5" t="str">
        <f>rawTransactionSheet!K2022</f>
        <v>1</v>
      </c>
      <c r="N2022" s="5" t="str">
        <f>rawTransactionSheet!L2022</f>
        <v>BANGALORE</v>
      </c>
    </row>
    <row r="2023">
      <c r="A2023" s="2">
        <v>42370.0</v>
      </c>
      <c r="B2023" s="5" t="str">
        <f>rawTransactionSheet!B2023</f>
        <v>PrasoonData</v>
      </c>
      <c r="C2023" s="5" t="str">
        <f>rawTransactionSheet!C2023</f>
        <v>Prasoon040</v>
      </c>
      <c r="D2023" s="5" t="str">
        <f>rawTransactionSheet!D2023</f>
        <v>MARUTI SUZUKI</v>
      </c>
      <c r="E2023" s="5" t="str">
        <f>rawTransactionSheet!E2023</f>
        <v>Swift</v>
      </c>
      <c r="F2023" s="5" t="str">
        <f>IFERROR(VLOOKUP(E2023,modelMapping,2,0),E2023)</f>
        <v>Swift</v>
      </c>
      <c r="G2023" s="5" t="str">
        <f>rawTransactionSheet!F2023</f>
        <v>GLAM</v>
      </c>
      <c r="H2023" s="1" t="str">
        <f t="shared" si="1"/>
        <v>GLAM</v>
      </c>
      <c r="I2023" s="5" t="str">
        <f>rawTransactionSheet!G2023</f>
        <v>2007</v>
      </c>
      <c r="J2023" s="5" t="str">
        <f>rawTransactionSheet!H2023</f>
        <v>304375.9586</v>
      </c>
      <c r="K2023" s="5" t="str">
        <f>rawTransactionSheet!I2023</f>
        <v>70000</v>
      </c>
      <c r="L2023" s="5" t="str">
        <f>rawTransactionSheet!J2023</f>
        <v>8</v>
      </c>
      <c r="M2023" s="5" t="str">
        <f>rawTransactionSheet!K2023</f>
        <v>1</v>
      </c>
      <c r="N2023" s="5" t="str">
        <f>rawTransactionSheet!L2023</f>
        <v>BANGALORE</v>
      </c>
    </row>
    <row r="2024">
      <c r="A2024" s="2">
        <v>42370.0</v>
      </c>
      <c r="B2024" s="5" t="str">
        <f>rawTransactionSheet!B2024</f>
        <v>PrasoonData</v>
      </c>
      <c r="C2024" s="5" t="str">
        <f>rawTransactionSheet!C2024</f>
        <v>Prasoon707</v>
      </c>
      <c r="D2024" s="5" t="str">
        <f>rawTransactionSheet!D2024</f>
        <v>MARUTI SUZUKI</v>
      </c>
      <c r="E2024" s="5" t="str">
        <f>rawTransactionSheet!E2024</f>
        <v>Swift</v>
      </c>
      <c r="F2024" s="5" t="str">
        <f>IFERROR(VLOOKUP(E2024,modelMapping,2,0),E2024)</f>
        <v>Swift</v>
      </c>
      <c r="G2024" s="5" t="str">
        <f>rawTransactionSheet!F2024</f>
        <v>ZXI</v>
      </c>
      <c r="H2024" s="1" t="str">
        <f t="shared" si="1"/>
        <v>ZXI</v>
      </c>
      <c r="I2024" s="5" t="str">
        <f>rawTransactionSheet!G2024</f>
        <v>2005</v>
      </c>
      <c r="J2024" s="5" t="str">
        <f>rawTransactionSheet!H2024</f>
        <v>304152</v>
      </c>
      <c r="K2024" s="5" t="str">
        <f>rawTransactionSheet!I2024</f>
        <v>20000</v>
      </c>
      <c r="L2024" s="5" t="str">
        <f>rawTransactionSheet!J2024</f>
        <v>10</v>
      </c>
      <c r="M2024" s="5" t="str">
        <f>rawTransactionSheet!K2024</f>
        <v>1</v>
      </c>
      <c r="N2024" s="5" t="str">
        <f>rawTransactionSheet!L2024</f>
        <v>BANGALORE</v>
      </c>
    </row>
    <row r="2025">
      <c r="A2025" s="2">
        <v>42370.0</v>
      </c>
      <c r="B2025" s="5" t="str">
        <f>rawTransactionSheet!B2025</f>
        <v>PrasoonData</v>
      </c>
      <c r="C2025" s="5" t="str">
        <f>rawTransactionSheet!C2025</f>
        <v>Prasoon244</v>
      </c>
      <c r="D2025" s="5" t="str">
        <f>rawTransactionSheet!D2025</f>
        <v>MARUTI SUZUKI</v>
      </c>
      <c r="E2025" s="5" t="str">
        <f>rawTransactionSheet!E2025</f>
        <v>Swift</v>
      </c>
      <c r="F2025" s="5" t="str">
        <f>IFERROR(VLOOKUP(E2025,modelMapping,2,0),E2025)</f>
        <v>Swift</v>
      </c>
      <c r="G2025" s="5" t="str">
        <f>rawTransactionSheet!F2025</f>
        <v>LXI</v>
      </c>
      <c r="H2025" s="1" t="str">
        <f t="shared" si="1"/>
        <v>LXI</v>
      </c>
      <c r="I2025" s="5" t="str">
        <f>rawTransactionSheet!G2025</f>
        <v>2009</v>
      </c>
      <c r="J2025" s="5" t="str">
        <f>rawTransactionSheet!H2025</f>
        <v>303800</v>
      </c>
      <c r="K2025" s="5" t="str">
        <f>rawTransactionSheet!I2025</f>
        <v>30000</v>
      </c>
      <c r="L2025" s="5" t="str">
        <f>rawTransactionSheet!J2025</f>
        <v>6</v>
      </c>
      <c r="M2025" s="5" t="str">
        <f>rawTransactionSheet!K2025</f>
        <v>1</v>
      </c>
      <c r="N2025" s="5" t="str">
        <f>rawTransactionSheet!L2025</f>
        <v>BANGALORE</v>
      </c>
    </row>
    <row r="2026">
      <c r="A2026" s="2">
        <v>42370.0</v>
      </c>
      <c r="B2026" s="5" t="str">
        <f>rawTransactionSheet!B2026</f>
        <v>PrasoonData</v>
      </c>
      <c r="C2026" s="5" t="str">
        <f>rawTransactionSheet!C2026</f>
        <v>Prasoon764</v>
      </c>
      <c r="D2026" s="5" t="str">
        <f>rawTransactionSheet!D2026</f>
        <v>MARUTI SUZUKI</v>
      </c>
      <c r="E2026" s="5" t="str">
        <f>rawTransactionSheet!E2026</f>
        <v>Swift</v>
      </c>
      <c r="F2026" s="5" t="str">
        <f>IFERROR(VLOOKUP(E2026,modelMapping,2,0),E2026)</f>
        <v>Swift</v>
      </c>
      <c r="G2026" s="5" t="str">
        <f>rawTransactionSheet!F2026</f>
        <v>ZXI</v>
      </c>
      <c r="H2026" s="1" t="str">
        <f t="shared" si="1"/>
        <v>ZXI</v>
      </c>
      <c r="I2026" s="5" t="str">
        <f>rawTransactionSheet!G2026</f>
        <v>2008</v>
      </c>
      <c r="J2026" s="5" t="str">
        <f>rawTransactionSheet!H2026</f>
        <v>303755.2638</v>
      </c>
      <c r="K2026" s="5" t="str">
        <f>rawTransactionSheet!I2026</f>
        <v>110000</v>
      </c>
      <c r="L2026" s="5" t="str">
        <f>rawTransactionSheet!J2026</f>
        <v>7</v>
      </c>
      <c r="M2026" s="5" t="str">
        <f>rawTransactionSheet!K2026</f>
        <v>1</v>
      </c>
      <c r="N2026" s="5" t="str">
        <f>rawTransactionSheet!L2026</f>
        <v>BANGALORE</v>
      </c>
    </row>
    <row r="2027">
      <c r="A2027" s="2">
        <v>42370.0</v>
      </c>
      <c r="B2027" s="5" t="str">
        <f>rawTransactionSheet!B2027</f>
        <v>PrasoonData</v>
      </c>
      <c r="C2027" s="5" t="str">
        <f>rawTransactionSheet!C2027</f>
        <v>Prasoon566</v>
      </c>
      <c r="D2027" s="5" t="str">
        <f>rawTransactionSheet!D2027</f>
        <v>MARUTI SUZUKI</v>
      </c>
      <c r="E2027" s="5" t="str">
        <f>rawTransactionSheet!E2027</f>
        <v>Swift</v>
      </c>
      <c r="F2027" s="5" t="str">
        <f>IFERROR(VLOOKUP(E2027,modelMapping,2,0),E2027)</f>
        <v>Swift</v>
      </c>
      <c r="G2027" s="5" t="str">
        <f>rawTransactionSheet!F2027</f>
        <v>VXI ABS</v>
      </c>
      <c r="H2027" s="1" t="str">
        <f t="shared" si="1"/>
        <v>VXI ABS</v>
      </c>
      <c r="I2027" s="5" t="str">
        <f>rawTransactionSheet!G2027</f>
        <v>2007</v>
      </c>
      <c r="J2027" s="5" t="str">
        <f>rawTransactionSheet!H2027</f>
        <v>303624.7744</v>
      </c>
      <c r="K2027" s="5" t="str">
        <f>rawTransactionSheet!I2027</f>
        <v>50000</v>
      </c>
      <c r="L2027" s="5" t="str">
        <f>rawTransactionSheet!J2027</f>
        <v>8</v>
      </c>
      <c r="M2027" s="5" t="str">
        <f>rawTransactionSheet!K2027</f>
        <v>1</v>
      </c>
      <c r="N2027" s="5" t="str">
        <f>rawTransactionSheet!L2027</f>
        <v>BANGALORE</v>
      </c>
    </row>
    <row r="2028">
      <c r="A2028" s="2">
        <v>42370.0</v>
      </c>
      <c r="B2028" s="5" t="str">
        <f>rawTransactionSheet!B2028</f>
        <v>Pratham</v>
      </c>
      <c r="C2028" s="5" t="str">
        <f>rawTransactionSheet!C2028</f>
        <v>192</v>
      </c>
      <c r="D2028" s="5" t="str">
        <f>rawTransactionSheet!D2028</f>
        <v>MARUTI SUZUKI</v>
      </c>
      <c r="E2028" s="5" t="str">
        <f>rawTransactionSheet!E2028</f>
        <v>Alto K10</v>
      </c>
      <c r="F2028" s="5" t="str">
        <f>IFERROR(VLOOKUP(E2028,modelMapping,2,0),E2028)</f>
        <v>Alto K10</v>
      </c>
      <c r="G2028" s="5" t="str">
        <f>rawTransactionSheet!F2028</f>
        <v>VXI</v>
      </c>
      <c r="H2028" s="1" t="str">
        <f t="shared" si="1"/>
        <v>VXI</v>
      </c>
      <c r="I2028" s="5" t="str">
        <f>rawTransactionSheet!G2028</f>
        <v>2010</v>
      </c>
      <c r="J2028" s="5" t="str">
        <f>rawTransactionSheet!H2028</f>
        <v>303500</v>
      </c>
      <c r="K2028" s="5" t="str">
        <f>rawTransactionSheet!I2028</f>
        <v>35635.86585</v>
      </c>
      <c r="L2028" s="5" t="str">
        <f>rawTransactionSheet!J2028</f>
        <v>4.454483231</v>
      </c>
      <c r="M2028" s="5" t="str">
        <f>rawTransactionSheet!K2028</f>
        <v>1</v>
      </c>
      <c r="N2028" s="5" t="str">
        <f>rawTransactionSheet!L2028</f>
        <v>BANGALORE</v>
      </c>
    </row>
    <row r="2029">
      <c r="A2029" s="2">
        <v>42370.0</v>
      </c>
      <c r="B2029" s="5" t="str">
        <f>rawTransactionSheet!B2029</f>
        <v>PrasoonData</v>
      </c>
      <c r="C2029" s="5" t="str">
        <f>rawTransactionSheet!C2029</f>
        <v>Prasoon282</v>
      </c>
      <c r="D2029" s="5" t="str">
        <f>rawTransactionSheet!D2029</f>
        <v>MARUTI SUZUKI</v>
      </c>
      <c r="E2029" s="5" t="str">
        <f>rawTransactionSheet!E2029</f>
        <v>Swift</v>
      </c>
      <c r="F2029" s="5" t="str">
        <f>IFERROR(VLOOKUP(E2029,modelMapping,2,0),E2029)</f>
        <v>Swift</v>
      </c>
      <c r="G2029" s="5" t="str">
        <f>rawTransactionSheet!F2029</f>
        <v>LXI</v>
      </c>
      <c r="H2029" s="1" t="str">
        <f t="shared" si="1"/>
        <v>LXI</v>
      </c>
      <c r="I2029" s="5" t="str">
        <f>rawTransactionSheet!G2029</f>
        <v>2011</v>
      </c>
      <c r="J2029" s="5" t="str">
        <f>rawTransactionSheet!H2029</f>
        <v>303055.3856</v>
      </c>
      <c r="K2029" s="5" t="str">
        <f>rawTransactionSheet!I2029</f>
        <v>90000</v>
      </c>
      <c r="L2029" s="5" t="str">
        <f>rawTransactionSheet!J2029</f>
        <v>4</v>
      </c>
      <c r="M2029" s="5" t="str">
        <f>rawTransactionSheet!K2029</f>
        <v>1</v>
      </c>
      <c r="N2029" s="5" t="str">
        <f>rawTransactionSheet!L2029</f>
        <v>BANGALORE</v>
      </c>
    </row>
    <row r="2030">
      <c r="A2030" s="2">
        <v>42370.0</v>
      </c>
      <c r="B2030" s="5" t="str">
        <f>rawTransactionSheet!B2030</f>
        <v>PrasoonData</v>
      </c>
      <c r="C2030" s="5" t="str">
        <f>rawTransactionSheet!C2030</f>
        <v>Prasoon426</v>
      </c>
      <c r="D2030" s="5" t="str">
        <f>rawTransactionSheet!D2030</f>
        <v>MARUTI SUZUKI</v>
      </c>
      <c r="E2030" s="5" t="str">
        <f>rawTransactionSheet!E2030</f>
        <v>Swift</v>
      </c>
      <c r="F2030" s="5" t="str">
        <f>IFERROR(VLOOKUP(E2030,modelMapping,2,0),E2030)</f>
        <v>Swift</v>
      </c>
      <c r="G2030" s="5" t="str">
        <f>rawTransactionSheet!F2030</f>
        <v>VXI</v>
      </c>
      <c r="H2030" s="1" t="str">
        <f t="shared" si="1"/>
        <v>VXI</v>
      </c>
      <c r="I2030" s="5" t="str">
        <f>rawTransactionSheet!G2030</f>
        <v>2009</v>
      </c>
      <c r="J2030" s="5" t="str">
        <f>rawTransactionSheet!H2030</f>
        <v>302718.6574</v>
      </c>
      <c r="K2030" s="5" t="str">
        <f>rawTransactionSheet!I2030</f>
        <v>90000</v>
      </c>
      <c r="L2030" s="5" t="str">
        <f>rawTransactionSheet!J2030</f>
        <v>6</v>
      </c>
      <c r="M2030" s="5" t="str">
        <f>rawTransactionSheet!K2030</f>
        <v>1</v>
      </c>
      <c r="N2030" s="5" t="str">
        <f>rawTransactionSheet!L2030</f>
        <v>BANGALORE</v>
      </c>
    </row>
    <row r="2031">
      <c r="A2031" s="2">
        <v>42370.0</v>
      </c>
      <c r="B2031" s="5" t="str">
        <f>rawTransactionSheet!B2031</f>
        <v>PrasoonData</v>
      </c>
      <c r="C2031" s="5" t="str">
        <f>rawTransactionSheet!C2031</f>
        <v>Prasoon021</v>
      </c>
      <c r="D2031" s="5" t="str">
        <f>rawTransactionSheet!D2031</f>
        <v>MARUTI SUZUKI</v>
      </c>
      <c r="E2031" s="5" t="str">
        <f>rawTransactionSheet!E2031</f>
        <v>Swift</v>
      </c>
      <c r="F2031" s="5" t="str">
        <f>IFERROR(VLOOKUP(E2031,modelMapping,2,0),E2031)</f>
        <v>Swift</v>
      </c>
      <c r="G2031" s="5" t="str">
        <f>rawTransactionSheet!F2031</f>
        <v>GLAM</v>
      </c>
      <c r="H2031" s="1" t="str">
        <f t="shared" si="1"/>
        <v>GLAM</v>
      </c>
      <c r="I2031" s="5" t="str">
        <f>rawTransactionSheet!G2031</f>
        <v>2006</v>
      </c>
      <c r="J2031" s="5" t="str">
        <f>rawTransactionSheet!H2031</f>
        <v>302526</v>
      </c>
      <c r="K2031" s="5" t="str">
        <f>rawTransactionSheet!I2031</f>
        <v>40000</v>
      </c>
      <c r="L2031" s="5" t="str">
        <f>rawTransactionSheet!J2031</f>
        <v>9</v>
      </c>
      <c r="M2031" s="5" t="str">
        <f>rawTransactionSheet!K2031</f>
        <v>1</v>
      </c>
      <c r="N2031" s="5" t="str">
        <f>rawTransactionSheet!L2031</f>
        <v>BANGALORE</v>
      </c>
    </row>
    <row r="2032">
      <c r="A2032" s="2">
        <v>42370.0</v>
      </c>
      <c r="B2032" s="5" t="str">
        <f>rawTransactionSheet!B2032</f>
        <v>PrasoonData</v>
      </c>
      <c r="C2032" s="5" t="str">
        <f>rawTransactionSheet!C2032</f>
        <v>Prasoon603</v>
      </c>
      <c r="D2032" s="5" t="str">
        <f>rawTransactionSheet!D2032</f>
        <v>MARUTI SUZUKI</v>
      </c>
      <c r="E2032" s="5" t="str">
        <f>rawTransactionSheet!E2032</f>
        <v>Swift</v>
      </c>
      <c r="F2032" s="5" t="str">
        <f>IFERROR(VLOOKUP(E2032,modelMapping,2,0),E2032)</f>
        <v>Swift</v>
      </c>
      <c r="G2032" s="5" t="str">
        <f>rawTransactionSheet!F2032</f>
        <v>VXI ABS</v>
      </c>
      <c r="H2032" s="1" t="str">
        <f t="shared" si="1"/>
        <v>VXI ABS</v>
      </c>
      <c r="I2032" s="5" t="str">
        <f>rawTransactionSheet!G2032</f>
        <v>2009</v>
      </c>
      <c r="J2032" s="5" t="str">
        <f>rawTransactionSheet!H2032</f>
        <v>302446.2107</v>
      </c>
      <c r="K2032" s="8" t="str">
        <f>rawTransactionSheet!I2032</f>
        <v>1.00E+05</v>
      </c>
      <c r="L2032" s="5" t="str">
        <f>rawTransactionSheet!J2032</f>
        <v>6</v>
      </c>
      <c r="M2032" s="5" t="str">
        <f>rawTransactionSheet!K2032</f>
        <v>1</v>
      </c>
      <c r="N2032" s="5" t="str">
        <f>rawTransactionSheet!L2032</f>
        <v>BANGALORE</v>
      </c>
    </row>
    <row r="2033">
      <c r="A2033" s="2">
        <v>42370.0</v>
      </c>
      <c r="B2033" s="5" t="str">
        <f>rawTransactionSheet!B2033</f>
        <v>Pratham</v>
      </c>
      <c r="C2033" s="5" t="str">
        <f>rawTransactionSheet!C2033</f>
        <v>542</v>
      </c>
      <c r="D2033" s="5" t="str">
        <f>rawTransactionSheet!D2033</f>
        <v>MARUTI SUZUKI</v>
      </c>
      <c r="E2033" s="5" t="str">
        <f>rawTransactionSheet!E2033</f>
        <v>Swift</v>
      </c>
      <c r="F2033" s="5" t="str">
        <f>IFERROR(VLOOKUP(E2033,modelMapping,2,0),E2033)</f>
        <v>Swift</v>
      </c>
      <c r="G2033" s="5" t="str">
        <f>rawTransactionSheet!F2033</f>
        <v>VXI</v>
      </c>
      <c r="H2033" s="1" t="str">
        <f t="shared" si="1"/>
        <v>VXI</v>
      </c>
      <c r="I2033" s="5" t="str">
        <f>rawTransactionSheet!G2033</f>
        <v>2007</v>
      </c>
      <c r="J2033" s="5" t="str">
        <f>rawTransactionSheet!H2033</f>
        <v>301920</v>
      </c>
      <c r="K2033" s="5" t="str">
        <f>rawTransactionSheet!I2033</f>
        <v>62642.02601</v>
      </c>
      <c r="L2033" s="5" t="str">
        <f>rawTransactionSheet!J2033</f>
        <v>7.830253251</v>
      </c>
      <c r="M2033" s="5" t="str">
        <f>rawTransactionSheet!K2033</f>
        <v>2</v>
      </c>
      <c r="N2033" s="5" t="str">
        <f>rawTransactionSheet!L2033</f>
        <v>BANGALORE</v>
      </c>
    </row>
    <row r="2034">
      <c r="A2034" s="2">
        <v>42370.0</v>
      </c>
      <c r="B2034" s="5" t="str">
        <f>rawTransactionSheet!B2034</f>
        <v>PrasoonData</v>
      </c>
      <c r="C2034" s="5" t="str">
        <f>rawTransactionSheet!C2034</f>
        <v>Prasoon463</v>
      </c>
      <c r="D2034" s="5" t="str">
        <f>rawTransactionSheet!D2034</f>
        <v>MARUTI SUZUKI</v>
      </c>
      <c r="E2034" s="5" t="str">
        <f>rawTransactionSheet!E2034</f>
        <v>Swift</v>
      </c>
      <c r="F2034" s="5" t="str">
        <f>IFERROR(VLOOKUP(E2034,modelMapping,2,0),E2034)</f>
        <v>Swift</v>
      </c>
      <c r="G2034" s="5" t="str">
        <f>rawTransactionSheet!F2034</f>
        <v>VXI</v>
      </c>
      <c r="H2034" s="1" t="str">
        <f t="shared" si="1"/>
        <v>VXI</v>
      </c>
      <c r="I2034" s="5" t="str">
        <f>rawTransactionSheet!G2034</f>
        <v>2011</v>
      </c>
      <c r="J2034" s="5" t="str">
        <f>rawTransactionSheet!H2034</f>
        <v>301883.0067</v>
      </c>
      <c r="K2034" s="5" t="str">
        <f>rawTransactionSheet!I2034</f>
        <v>140000</v>
      </c>
      <c r="L2034" s="5" t="str">
        <f>rawTransactionSheet!J2034</f>
        <v>4</v>
      </c>
      <c r="M2034" s="5" t="str">
        <f>rawTransactionSheet!K2034</f>
        <v>1</v>
      </c>
      <c r="N2034" s="5" t="str">
        <f>rawTransactionSheet!L2034</f>
        <v>BANGALORE</v>
      </c>
    </row>
    <row r="2035">
      <c r="A2035" s="2">
        <v>42370.0</v>
      </c>
      <c r="B2035" s="5" t="str">
        <f>rawTransactionSheet!B2035</f>
        <v>PrasoonData</v>
      </c>
      <c r="C2035" s="5" t="str">
        <f>rawTransactionSheet!C2035</f>
        <v>Prasoon225</v>
      </c>
      <c r="D2035" s="5" t="str">
        <f>rawTransactionSheet!D2035</f>
        <v>MARUTI SUZUKI</v>
      </c>
      <c r="E2035" s="5" t="str">
        <f>rawTransactionSheet!E2035</f>
        <v>Swift</v>
      </c>
      <c r="F2035" s="5" t="str">
        <f>IFERROR(VLOOKUP(E2035,modelMapping,2,0),E2035)</f>
        <v>Swift</v>
      </c>
      <c r="G2035" s="5" t="str">
        <f>rawTransactionSheet!F2035</f>
        <v>LXI</v>
      </c>
      <c r="H2035" s="1" t="str">
        <f t="shared" si="1"/>
        <v>LXI</v>
      </c>
      <c r="I2035" s="5" t="str">
        <f>rawTransactionSheet!G2035</f>
        <v>2008</v>
      </c>
      <c r="J2035" s="5" t="str">
        <f>rawTransactionSheet!H2035</f>
        <v>301716</v>
      </c>
      <c r="K2035" s="5" t="str">
        <f>rawTransactionSheet!I2035</f>
        <v>1000</v>
      </c>
      <c r="L2035" s="5" t="str">
        <f>rawTransactionSheet!J2035</f>
        <v>7</v>
      </c>
      <c r="M2035" s="5" t="str">
        <f>rawTransactionSheet!K2035</f>
        <v>1</v>
      </c>
      <c r="N2035" s="5" t="str">
        <f>rawTransactionSheet!L2035</f>
        <v>BANGALORE</v>
      </c>
    </row>
    <row r="2036">
      <c r="A2036" s="2">
        <v>42370.0</v>
      </c>
      <c r="B2036" s="5" t="str">
        <f>rawTransactionSheet!B2036</f>
        <v>PrasoonData</v>
      </c>
      <c r="C2036" s="5" t="str">
        <f>rawTransactionSheet!C2036</f>
        <v>Prasoon369</v>
      </c>
      <c r="D2036" s="5" t="str">
        <f>rawTransactionSheet!D2036</f>
        <v>MARUTI SUZUKI</v>
      </c>
      <c r="E2036" s="5" t="str">
        <f>rawTransactionSheet!E2036</f>
        <v>Swift</v>
      </c>
      <c r="F2036" s="5" t="str">
        <f>IFERROR(VLOOKUP(E2036,modelMapping,2,0),E2036)</f>
        <v>Swift</v>
      </c>
      <c r="G2036" s="5" t="str">
        <f>rawTransactionSheet!F2036</f>
        <v>VXI</v>
      </c>
      <c r="H2036" s="1" t="str">
        <f t="shared" si="1"/>
        <v>VXI</v>
      </c>
      <c r="I2036" s="5" t="str">
        <f>rawTransactionSheet!G2036</f>
        <v>2006</v>
      </c>
      <c r="J2036" s="5" t="str">
        <f>rawTransactionSheet!H2036</f>
        <v>301716</v>
      </c>
      <c r="K2036" s="5" t="str">
        <f>rawTransactionSheet!I2036</f>
        <v>1000</v>
      </c>
      <c r="L2036" s="5" t="str">
        <f>rawTransactionSheet!J2036</f>
        <v>9</v>
      </c>
      <c r="M2036" s="5" t="str">
        <f>rawTransactionSheet!K2036</f>
        <v>1</v>
      </c>
      <c r="N2036" s="5" t="str">
        <f>rawTransactionSheet!L2036</f>
        <v>BANGALORE</v>
      </c>
    </row>
    <row r="2037">
      <c r="A2037" s="2">
        <v>42370.0</v>
      </c>
      <c r="B2037" s="5" t="str">
        <f>rawTransactionSheet!B2037</f>
        <v>PrasoonData</v>
      </c>
      <c r="C2037" s="5" t="str">
        <f>rawTransactionSheet!C2037</f>
        <v>Prasoon640</v>
      </c>
      <c r="D2037" s="5" t="str">
        <f>rawTransactionSheet!D2037</f>
        <v>MARUTI SUZUKI</v>
      </c>
      <c r="E2037" s="5" t="str">
        <f>rawTransactionSheet!E2037</f>
        <v>Swift</v>
      </c>
      <c r="F2037" s="5" t="str">
        <f>IFERROR(VLOOKUP(E2037,modelMapping,2,0),E2037)</f>
        <v>Swift</v>
      </c>
      <c r="G2037" s="5" t="str">
        <f>rawTransactionSheet!F2037</f>
        <v>VXI ABS</v>
      </c>
      <c r="H2037" s="1" t="str">
        <f t="shared" si="1"/>
        <v>VXI ABS</v>
      </c>
      <c r="I2037" s="5" t="str">
        <f>rawTransactionSheet!G2037</f>
        <v>2011</v>
      </c>
      <c r="J2037" s="5" t="str">
        <f>rawTransactionSheet!H2037</f>
        <v>301611.312</v>
      </c>
      <c r="K2037" s="5" t="str">
        <f>rawTransactionSheet!I2037</f>
        <v>150000</v>
      </c>
      <c r="L2037" s="5" t="str">
        <f>rawTransactionSheet!J2037</f>
        <v>4</v>
      </c>
      <c r="M2037" s="5" t="str">
        <f>rawTransactionSheet!K2037</f>
        <v>1</v>
      </c>
      <c r="N2037" s="5" t="str">
        <f>rawTransactionSheet!L2037</f>
        <v>BANGALORE</v>
      </c>
    </row>
    <row r="2038">
      <c r="A2038" s="2">
        <v>42370.0</v>
      </c>
      <c r="B2038" s="5" t="str">
        <f>rawTransactionSheet!B2038</f>
        <v>PrasoonData</v>
      </c>
      <c r="C2038" s="5" t="str">
        <f>rawTransactionSheet!C2038</f>
        <v>Prasoon001</v>
      </c>
      <c r="D2038" s="5" t="str">
        <f>rawTransactionSheet!D2038</f>
        <v>MARUTI SUZUKI</v>
      </c>
      <c r="E2038" s="5" t="str">
        <f>rawTransactionSheet!E2038</f>
        <v>Swift</v>
      </c>
      <c r="F2038" s="5" t="str">
        <f>IFERROR(VLOOKUP(E2038,modelMapping,2,0),E2038)</f>
        <v>Swift</v>
      </c>
      <c r="G2038" s="5" t="str">
        <f>rawTransactionSheet!F2038</f>
        <v>GLAM</v>
      </c>
      <c r="H2038" s="1" t="str">
        <f t="shared" si="1"/>
        <v>GLAM</v>
      </c>
      <c r="I2038" s="5" t="str">
        <f>rawTransactionSheet!G2038</f>
        <v>2005</v>
      </c>
      <c r="J2038" s="5" t="str">
        <f>rawTransactionSheet!H2038</f>
        <v>301507.92</v>
      </c>
      <c r="K2038" s="5" t="str">
        <f>rawTransactionSheet!I2038</f>
        <v>1000</v>
      </c>
      <c r="L2038" s="5" t="str">
        <f>rawTransactionSheet!J2038</f>
        <v>10</v>
      </c>
      <c r="M2038" s="5" t="str">
        <f>rawTransactionSheet!K2038</f>
        <v>1</v>
      </c>
      <c r="N2038" s="5" t="str">
        <f>rawTransactionSheet!L2038</f>
        <v>BANGALORE</v>
      </c>
    </row>
    <row r="2039">
      <c r="A2039" s="2">
        <v>42370.0</v>
      </c>
      <c r="B2039" s="5" t="str">
        <f>rawTransactionSheet!B2039</f>
        <v>PrasoonData</v>
      </c>
      <c r="C2039" s="5" t="str">
        <f>rawTransactionSheet!C2039</f>
        <v>Prasoon408</v>
      </c>
      <c r="D2039" s="5" t="str">
        <f>rawTransactionSheet!D2039</f>
        <v>MARUTI SUZUKI</v>
      </c>
      <c r="E2039" s="5" t="str">
        <f>rawTransactionSheet!E2039</f>
        <v>Swift</v>
      </c>
      <c r="F2039" s="5" t="str">
        <f>IFERROR(VLOOKUP(E2039,modelMapping,2,0),E2039)</f>
        <v>Swift</v>
      </c>
      <c r="G2039" s="5" t="str">
        <f>rawTransactionSheet!F2039</f>
        <v>VXI</v>
      </c>
      <c r="H2039" s="1" t="str">
        <f t="shared" si="1"/>
        <v>VXI</v>
      </c>
      <c r="I2039" s="5" t="str">
        <f>rawTransactionSheet!G2039</f>
        <v>2008</v>
      </c>
      <c r="J2039" s="5" t="str">
        <f>rawTransactionSheet!H2039</f>
        <v>300976.1096</v>
      </c>
      <c r="K2039" s="5" t="str">
        <f>rawTransactionSheet!I2039</f>
        <v>70000</v>
      </c>
      <c r="L2039" s="5" t="str">
        <f>rawTransactionSheet!J2039</f>
        <v>7</v>
      </c>
      <c r="M2039" s="5" t="str">
        <f>rawTransactionSheet!K2039</f>
        <v>1</v>
      </c>
      <c r="N2039" s="5" t="str">
        <f>rawTransactionSheet!L2039</f>
        <v>BANGALORE</v>
      </c>
    </row>
    <row r="2040">
      <c r="A2040" s="2">
        <v>42370.0</v>
      </c>
      <c r="B2040" s="5" t="str">
        <f>rawTransactionSheet!B2040</f>
        <v>Pratham</v>
      </c>
      <c r="C2040" s="5" t="str">
        <f>rawTransactionSheet!C2040</f>
        <v>396</v>
      </c>
      <c r="D2040" s="5" t="str">
        <f>rawTransactionSheet!D2040</f>
        <v>MARUTI SUZUKI</v>
      </c>
      <c r="E2040" s="5" t="str">
        <f>rawTransactionSheet!E2040</f>
        <v>Swift</v>
      </c>
      <c r="F2040" s="5" t="str">
        <f>IFERROR(VLOOKUP(E2040,modelMapping,2,0),E2040)</f>
        <v>Swift</v>
      </c>
      <c r="G2040" s="5" t="str">
        <f>rawTransactionSheet!F2040</f>
        <v>LDi</v>
      </c>
      <c r="H2040" s="1" t="str">
        <f t="shared" si="1"/>
        <v>LDi</v>
      </c>
      <c r="I2040" s="5" t="str">
        <f>rawTransactionSheet!G2040</f>
        <v>2008</v>
      </c>
      <c r="J2040" s="5" t="str">
        <f>rawTransactionSheet!H2040</f>
        <v>300810</v>
      </c>
      <c r="K2040" s="5" t="str">
        <f>rawTransactionSheet!I2040</f>
        <v>75926.07803</v>
      </c>
      <c r="L2040" s="5" t="str">
        <f>rawTransactionSheet!J2040</f>
        <v>6.327173169</v>
      </c>
      <c r="M2040" s="5" t="str">
        <f>rawTransactionSheet!K2040</f>
        <v>2</v>
      </c>
      <c r="N2040" s="5" t="str">
        <f>rawTransactionSheet!L2040</f>
        <v>BANGALORE</v>
      </c>
    </row>
    <row r="2041">
      <c r="A2041" s="2">
        <v>42370.0</v>
      </c>
      <c r="B2041" s="5" t="str">
        <f>rawTransactionSheet!B2041</f>
        <v>PrasoonData</v>
      </c>
      <c r="C2041" s="5" t="str">
        <f>rawTransactionSheet!C2041</f>
        <v>Prasoon389</v>
      </c>
      <c r="D2041" s="5" t="str">
        <f>rawTransactionSheet!D2041</f>
        <v>MARUTI SUZUKI</v>
      </c>
      <c r="E2041" s="5" t="str">
        <f>rawTransactionSheet!E2041</f>
        <v>Swift</v>
      </c>
      <c r="F2041" s="5" t="str">
        <f>IFERROR(VLOOKUP(E2041,modelMapping,2,0),E2041)</f>
        <v>Swift</v>
      </c>
      <c r="G2041" s="5" t="str">
        <f>rawTransactionSheet!F2041</f>
        <v>VXI</v>
      </c>
      <c r="H2041" s="1" t="str">
        <f t="shared" si="1"/>
        <v>VXI</v>
      </c>
      <c r="I2041" s="5" t="str">
        <f>rawTransactionSheet!G2041</f>
        <v>2007</v>
      </c>
      <c r="J2041" s="5" t="str">
        <f>rawTransactionSheet!H2041</f>
        <v>300797.28</v>
      </c>
      <c r="K2041" s="5" t="str">
        <f>rawTransactionSheet!I2041</f>
        <v>40000</v>
      </c>
      <c r="L2041" s="5" t="str">
        <f>rawTransactionSheet!J2041</f>
        <v>8</v>
      </c>
      <c r="M2041" s="5" t="str">
        <f>rawTransactionSheet!K2041</f>
        <v>1</v>
      </c>
      <c r="N2041" s="5" t="str">
        <f>rawTransactionSheet!L2041</f>
        <v>BANGALORE</v>
      </c>
    </row>
    <row r="2042">
      <c r="A2042" s="2">
        <v>42370.0</v>
      </c>
      <c r="B2042" s="5" t="str">
        <f>rawTransactionSheet!B2042</f>
        <v>PrasoonData</v>
      </c>
      <c r="C2042" s="5" t="str">
        <f>rawTransactionSheet!C2042</f>
        <v>Prasoon585</v>
      </c>
      <c r="D2042" s="5" t="str">
        <f>rawTransactionSheet!D2042</f>
        <v>MARUTI SUZUKI</v>
      </c>
      <c r="E2042" s="5" t="str">
        <f>rawTransactionSheet!E2042</f>
        <v>Swift</v>
      </c>
      <c r="F2042" s="5" t="str">
        <f>IFERROR(VLOOKUP(E2042,modelMapping,2,0),E2042)</f>
        <v>Swift</v>
      </c>
      <c r="G2042" s="5" t="str">
        <f>rawTransactionSheet!F2042</f>
        <v>VXI ABS</v>
      </c>
      <c r="H2042" s="1" t="str">
        <f t="shared" si="1"/>
        <v>VXI ABS</v>
      </c>
      <c r="I2042" s="5" t="str">
        <f>rawTransactionSheet!G2042</f>
        <v>2008</v>
      </c>
      <c r="J2042" s="5" t="str">
        <f>rawTransactionSheet!H2042</f>
        <v>300705.2311</v>
      </c>
      <c r="K2042" s="5" t="str">
        <f>rawTransactionSheet!I2042</f>
        <v>80000</v>
      </c>
      <c r="L2042" s="5" t="str">
        <f>rawTransactionSheet!J2042</f>
        <v>7</v>
      </c>
      <c r="M2042" s="5" t="str">
        <f>rawTransactionSheet!K2042</f>
        <v>1</v>
      </c>
      <c r="N2042" s="5" t="str">
        <f>rawTransactionSheet!L2042</f>
        <v>BANGALORE</v>
      </c>
    </row>
    <row r="2043">
      <c r="A2043" s="2">
        <v>42370.0</v>
      </c>
      <c r="B2043" s="5" t="str">
        <f>rawTransactionSheet!B2043</f>
        <v>PrasoonData</v>
      </c>
      <c r="C2043" s="5" t="str">
        <f>rawTransactionSheet!C2043</f>
        <v>Prasoon746</v>
      </c>
      <c r="D2043" s="5" t="str">
        <f>rawTransactionSheet!D2043</f>
        <v>MARUTI SUZUKI</v>
      </c>
      <c r="E2043" s="5" t="str">
        <f>rawTransactionSheet!E2043</f>
        <v>Swift</v>
      </c>
      <c r="F2043" s="5" t="str">
        <f>IFERROR(VLOOKUP(E2043,modelMapping,2,0),E2043)</f>
        <v>Swift</v>
      </c>
      <c r="G2043" s="5" t="str">
        <f>rawTransactionSheet!F2043</f>
        <v>ZXI</v>
      </c>
      <c r="H2043" s="1" t="str">
        <f t="shared" si="1"/>
        <v>ZXI</v>
      </c>
      <c r="I2043" s="5" t="str">
        <f>rawTransactionSheet!G2043</f>
        <v>2007</v>
      </c>
      <c r="J2043" s="5" t="str">
        <f>rawTransactionSheet!H2043</f>
        <v>300570.3315</v>
      </c>
      <c r="K2043" s="5" t="str">
        <f>rawTransactionSheet!I2043</f>
        <v>90000</v>
      </c>
      <c r="L2043" s="5" t="str">
        <f>rawTransactionSheet!J2043</f>
        <v>8</v>
      </c>
      <c r="M2043" s="5" t="str">
        <f>rawTransactionSheet!K2043</f>
        <v>1</v>
      </c>
      <c r="N2043" s="5" t="str">
        <f>rawTransactionSheet!L2043</f>
        <v>BANGALORE</v>
      </c>
    </row>
    <row r="2044">
      <c r="A2044" s="2">
        <v>42370.0</v>
      </c>
      <c r="B2044" s="5" t="str">
        <f>rawTransactionSheet!B2044</f>
        <v>PrasoonData</v>
      </c>
      <c r="C2044" s="5" t="str">
        <f>rawTransactionSheet!C2044</f>
        <v>Prasoon077</v>
      </c>
      <c r="D2044" s="5" t="str">
        <f>rawTransactionSheet!D2044</f>
        <v>MARUTI SUZUKI</v>
      </c>
      <c r="E2044" s="5" t="str">
        <f>rawTransactionSheet!E2044</f>
        <v>Swift</v>
      </c>
      <c r="F2044" s="5" t="str">
        <f>IFERROR(VLOOKUP(E2044,modelMapping,2,0),E2044)</f>
        <v>Swift</v>
      </c>
      <c r="G2044" s="5" t="str">
        <f>rawTransactionSheet!F2044</f>
        <v>GLAM</v>
      </c>
      <c r="H2044" s="1" t="str">
        <f t="shared" si="1"/>
        <v>GLAM</v>
      </c>
      <c r="I2044" s="5" t="str">
        <f>rawTransactionSheet!G2044</f>
        <v>2009</v>
      </c>
      <c r="J2044" s="5" t="str">
        <f>rawTransactionSheet!H2044</f>
        <v>300100.6578</v>
      </c>
      <c r="K2044" s="5" t="str">
        <f>rawTransactionSheet!I2044</f>
        <v>120000</v>
      </c>
      <c r="L2044" s="5" t="str">
        <f>rawTransactionSheet!J2044</f>
        <v>6</v>
      </c>
      <c r="M2044" s="5" t="str">
        <f>rawTransactionSheet!K2044</f>
        <v>1</v>
      </c>
      <c r="N2044" s="5" t="str">
        <f>rawTransactionSheet!L2044</f>
        <v>BANGALORE</v>
      </c>
    </row>
    <row r="2045">
      <c r="A2045" s="2">
        <v>42370.0</v>
      </c>
      <c r="B2045" s="5" t="str">
        <f>rawTransactionSheet!B2045</f>
        <v>Pratham</v>
      </c>
      <c r="C2045" s="5" t="str">
        <f>rawTransactionSheet!C2045</f>
        <v>94</v>
      </c>
      <c r="D2045" s="5" t="str">
        <f>rawTransactionSheet!D2045</f>
        <v>MARUTI SUZUKI</v>
      </c>
      <c r="E2045" s="5" t="str">
        <f>rawTransactionSheet!E2045</f>
        <v>Alto K10</v>
      </c>
      <c r="F2045" s="5" t="str">
        <f>IFERROR(VLOOKUP(E2045,modelMapping,2,0),E2045)</f>
        <v>Alto K10</v>
      </c>
      <c r="G2045" s="5" t="str">
        <f>rawTransactionSheet!F2045</f>
        <v>LXI</v>
      </c>
      <c r="H2045" s="1" t="str">
        <f t="shared" si="1"/>
        <v>LXI</v>
      </c>
      <c r="I2045" s="5" t="str">
        <f>rawTransactionSheet!G2045</f>
        <v>2011</v>
      </c>
      <c r="J2045" s="5" t="str">
        <f>rawTransactionSheet!H2045</f>
        <v>300000</v>
      </c>
      <c r="K2045" s="5" t="str">
        <f>rawTransactionSheet!I2045</f>
        <v>29108.82957</v>
      </c>
      <c r="L2045" s="5" t="str">
        <f>rawTransactionSheet!J2045</f>
        <v>3.638603696</v>
      </c>
      <c r="M2045" s="5" t="str">
        <f>rawTransactionSheet!K2045</f>
        <v>1</v>
      </c>
      <c r="N2045" s="5" t="str">
        <f>rawTransactionSheet!L2045</f>
        <v>BANGALORE</v>
      </c>
    </row>
    <row r="2046">
      <c r="A2046" s="2">
        <v>42370.0</v>
      </c>
      <c r="B2046" s="5" t="str">
        <f>rawTransactionSheet!B2046</f>
        <v>Pratham</v>
      </c>
      <c r="C2046" s="5" t="str">
        <f>rawTransactionSheet!C2046</f>
        <v>76</v>
      </c>
      <c r="D2046" s="5" t="str">
        <f>rawTransactionSheet!D2046</f>
        <v>MARUTI SUZUKI</v>
      </c>
      <c r="E2046" s="5" t="str">
        <f>rawTransactionSheet!E2046</f>
        <v>Alto K10</v>
      </c>
      <c r="F2046" s="5" t="str">
        <f>IFERROR(VLOOKUP(E2046,modelMapping,2,0),E2046)</f>
        <v>Alto K10</v>
      </c>
      <c r="G2046" s="5" t="str">
        <f>rawTransactionSheet!F2046</f>
        <v>VXI</v>
      </c>
      <c r="H2046" s="1" t="str">
        <f t="shared" si="1"/>
        <v>VXI</v>
      </c>
      <c r="I2046" s="5" t="str">
        <f>rawTransactionSheet!G2046</f>
        <v>2011</v>
      </c>
      <c r="J2046" s="5" t="str">
        <f>rawTransactionSheet!H2046</f>
        <v>300000</v>
      </c>
      <c r="K2046" s="5" t="str">
        <f>rawTransactionSheet!I2046</f>
        <v>26436.6872</v>
      </c>
      <c r="L2046" s="5" t="str">
        <f>rawTransactionSheet!J2046</f>
        <v>3.3045859</v>
      </c>
      <c r="M2046" s="5" t="str">
        <f>rawTransactionSheet!K2046</f>
        <v>1</v>
      </c>
      <c r="N2046" s="5" t="str">
        <f>rawTransactionSheet!L2046</f>
        <v>BANGALORE</v>
      </c>
    </row>
    <row r="2047">
      <c r="A2047" s="2">
        <v>42370.0</v>
      </c>
      <c r="B2047" s="5" t="str">
        <f>rawTransactionSheet!B2047</f>
        <v>RNS</v>
      </c>
      <c r="C2047" s="5" t="str">
        <f>rawTransactionSheet!C2047</f>
        <v>KA02MG1751</v>
      </c>
      <c r="D2047" s="5" t="str">
        <f>rawTransactionSheet!D2047</f>
        <v>MARUTI SUZUKI</v>
      </c>
      <c r="E2047" s="5" t="str">
        <f>rawTransactionSheet!E2047</f>
        <v>Alto K10</v>
      </c>
      <c r="F2047" s="5" t="str">
        <f>IFERROR(VLOOKUP(E2047,modelMapping,2,0),E2047)</f>
        <v>Alto K10</v>
      </c>
      <c r="G2047" s="5" t="str">
        <f>rawTransactionSheet!F2047</f>
        <v>VXI</v>
      </c>
      <c r="H2047" s="1" t="str">
        <f t="shared" si="1"/>
        <v>VXI</v>
      </c>
      <c r="I2047" s="5" t="str">
        <f>rawTransactionSheet!G2047</f>
        <v>2012</v>
      </c>
      <c r="J2047" s="5" t="str">
        <f>rawTransactionSheet!H2047</f>
        <v>300000</v>
      </c>
      <c r="K2047" s="5" t="str">
        <f>rawTransactionSheet!I2047</f>
        <v>31667</v>
      </c>
      <c r="L2047" s="5" t="str">
        <f>rawTransactionSheet!J2047</f>
        <v>3.747945205</v>
      </c>
      <c r="M2047" s="5" t="str">
        <f>rawTransactionSheet!K2047</f>
        <v>2</v>
      </c>
      <c r="N2047" s="5" t="str">
        <f>rawTransactionSheet!L2047</f>
        <v>BANGALORE</v>
      </c>
    </row>
    <row r="2048">
      <c r="A2048" s="2">
        <v>42370.0</v>
      </c>
      <c r="B2048" s="5" t="str">
        <f>rawTransactionSheet!B2048</f>
        <v>DelCalling</v>
      </c>
      <c r="C2048" s="5" t="str">
        <f>rawTransactionSheet!C2048</f>
        <v>22495</v>
      </c>
      <c r="D2048" s="5" t="str">
        <f>rawTransactionSheet!D2048</f>
        <v>CHEVROLET</v>
      </c>
      <c r="E2048" s="5" t="str">
        <f>rawTransactionSheet!E2048</f>
        <v>Beat</v>
      </c>
      <c r="F2048" s="5" t="str">
        <f>IFERROR(VLOOKUP(E2048,modelMapping,2,0),E2048)</f>
        <v>Beat</v>
      </c>
      <c r="G2048" s="5" t="str">
        <f>rawTransactionSheet!F2048</f>
        <v>LT Opt Diesel</v>
      </c>
      <c r="H2048" s="1" t="str">
        <f t="shared" si="1"/>
        <v>LT Opt Diesel</v>
      </c>
      <c r="I2048" s="5" t="str">
        <f>rawTransactionSheet!G2048</f>
        <v>2012</v>
      </c>
      <c r="J2048" s="5" t="str">
        <f>rawTransactionSheet!H2048</f>
        <v>300000</v>
      </c>
      <c r="K2048" s="5" t="str">
        <f>rawTransactionSheet!I2048</f>
        <v>65380</v>
      </c>
      <c r="L2048" s="5" t="str">
        <f>rawTransactionSheet!J2048</f>
        <v>3</v>
      </c>
      <c r="M2048" s="5" t="str">
        <f>rawTransactionSheet!K2048</f>
        <v>1</v>
      </c>
      <c r="N2048" s="5" t="str">
        <f>rawTransactionSheet!L2048</f>
        <v>PUNE</v>
      </c>
    </row>
    <row r="2049">
      <c r="A2049" s="2">
        <v>42370.0</v>
      </c>
      <c r="B2049" s="5" t="str">
        <f>rawTransactionSheet!B2049</f>
        <v>DelCalling</v>
      </c>
      <c r="C2049" s="5" t="str">
        <f>rawTransactionSheet!C2049</f>
        <v>17435</v>
      </c>
      <c r="D2049" s="5" t="str">
        <f>rawTransactionSheet!D2049</f>
        <v>HONDA</v>
      </c>
      <c r="E2049" s="5" t="str">
        <f>rawTransactionSheet!E2049</f>
        <v>Civic</v>
      </c>
      <c r="F2049" s="5" t="str">
        <f>IFERROR(VLOOKUP(E2049,modelMapping,2,0),E2049)</f>
        <v>Civic</v>
      </c>
      <c r="G2049" s="5" t="str">
        <f>rawTransactionSheet!F2049</f>
        <v>Sport</v>
      </c>
      <c r="H2049" s="1" t="str">
        <f t="shared" si="1"/>
        <v>Sport</v>
      </c>
      <c r="I2049" s="5" t="str">
        <f>rawTransactionSheet!G2049</f>
        <v>2006</v>
      </c>
      <c r="J2049" s="5" t="str">
        <f>rawTransactionSheet!H2049</f>
        <v>300000</v>
      </c>
      <c r="K2049" s="5" t="str">
        <f>rawTransactionSheet!I2049</f>
        <v>80179</v>
      </c>
      <c r="L2049" s="5" t="str">
        <f>rawTransactionSheet!J2049</f>
        <v>9</v>
      </c>
      <c r="M2049" s="5" t="str">
        <f>rawTransactionSheet!K2049</f>
        <v>1</v>
      </c>
      <c r="N2049" s="5" t="str">
        <f>rawTransactionSheet!L2049</f>
        <v>DELHI</v>
      </c>
    </row>
    <row r="2050">
      <c r="A2050" s="2">
        <v>42370.0</v>
      </c>
      <c r="B2050" s="5" t="str">
        <f>rawTransactionSheet!B2050</f>
        <v>DelCalling</v>
      </c>
      <c r="C2050" s="5" t="str">
        <f>rawTransactionSheet!C2050</f>
        <v>19737</v>
      </c>
      <c r="D2050" s="5" t="str">
        <f>rawTransactionSheet!D2050</f>
        <v>FORD</v>
      </c>
      <c r="E2050" s="5" t="str">
        <f>rawTransactionSheet!E2050</f>
        <v>Fiesta</v>
      </c>
      <c r="F2050" s="5" t="str">
        <f>IFERROR(VLOOKUP(E2050,modelMapping,2,0),E2050)</f>
        <v>Fiesta</v>
      </c>
      <c r="G2050" s="5" t="str">
        <f>rawTransactionSheet!F2050</f>
        <v>SXi 1.6</v>
      </c>
      <c r="H2050" s="1" t="str">
        <f t="shared" si="1"/>
        <v>SXi 1.6</v>
      </c>
      <c r="I2050" s="5" t="str">
        <f>rawTransactionSheet!G2050</f>
        <v>2008</v>
      </c>
      <c r="J2050" s="5" t="str">
        <f>rawTransactionSheet!H2050</f>
        <v>300000</v>
      </c>
      <c r="K2050" s="5" t="str">
        <f>rawTransactionSheet!I2050</f>
        <v>76747</v>
      </c>
      <c r="L2050" s="5" t="str">
        <f>rawTransactionSheet!J2050</f>
        <v>7</v>
      </c>
      <c r="M2050" s="5" t="str">
        <f>rawTransactionSheet!K2050</f>
        <v>3</v>
      </c>
      <c r="N2050" s="5" t="str">
        <f>rawTransactionSheet!L2050</f>
        <v>PUNE</v>
      </c>
    </row>
    <row r="2051">
      <c r="A2051" s="2">
        <v>42370.0</v>
      </c>
      <c r="B2051" s="5" t="str">
        <f>rawTransactionSheet!B2051</f>
        <v>DelCalling</v>
      </c>
      <c r="C2051" s="5" t="str">
        <f>rawTransactionSheet!C2051</f>
        <v>18872</v>
      </c>
      <c r="D2051" s="5" t="str">
        <f>rawTransactionSheet!D2051</f>
        <v>FORD</v>
      </c>
      <c r="E2051" s="5" t="str">
        <f>rawTransactionSheet!E2051</f>
        <v>Figo</v>
      </c>
      <c r="F2051" s="5" t="str">
        <f>IFERROR(VLOOKUP(E2051,modelMapping,2,0),E2051)</f>
        <v>Figo</v>
      </c>
      <c r="G2051" s="5" t="str">
        <f>rawTransactionSheet!F2051</f>
        <v>Duratorq Diesel EXI 1.4</v>
      </c>
      <c r="H2051" s="1" t="str">
        <f t="shared" si="1"/>
        <v>Duratorq Diesel EXI 1.4</v>
      </c>
      <c r="I2051" s="5" t="str">
        <f>rawTransactionSheet!G2051</f>
        <v>2012</v>
      </c>
      <c r="J2051" s="5" t="str">
        <f>rawTransactionSheet!H2051</f>
        <v>300000</v>
      </c>
      <c r="K2051" s="5" t="str">
        <f>rawTransactionSheet!I2051</f>
        <v>26466</v>
      </c>
      <c r="L2051" s="5" t="str">
        <f>rawTransactionSheet!J2051</f>
        <v>3</v>
      </c>
      <c r="M2051" s="5" t="str">
        <f>rawTransactionSheet!K2051</f>
        <v>1</v>
      </c>
      <c r="N2051" s="5" t="str">
        <f>rawTransactionSheet!L2051</f>
        <v>MUMBAI</v>
      </c>
    </row>
    <row r="2052">
      <c r="A2052" s="2">
        <v>42370.0</v>
      </c>
      <c r="B2052" s="5" t="str">
        <f>rawTransactionSheet!B2052</f>
        <v>DelCalling</v>
      </c>
      <c r="C2052" s="5" t="str">
        <f>rawTransactionSheet!C2052</f>
        <v>75999</v>
      </c>
      <c r="D2052" s="5" t="str">
        <f>rawTransactionSheet!D2052</f>
        <v>HYUNDAI</v>
      </c>
      <c r="E2052" s="5" t="str">
        <f>rawTransactionSheet!E2052</f>
        <v>i10</v>
      </c>
      <c r="F2052" s="5" t="str">
        <f>IFERROR(VLOOKUP(E2052,modelMapping,2,0),E2052)</f>
        <v>i10</v>
      </c>
      <c r="G2052" s="5" t="str">
        <f>rawTransactionSheet!F2052</f>
        <v>ERA</v>
      </c>
      <c r="H2052" s="1" t="str">
        <f t="shared" si="1"/>
        <v>ERA</v>
      </c>
      <c r="I2052" s="5" t="str">
        <f>rawTransactionSheet!G2052</f>
        <v>2012</v>
      </c>
      <c r="J2052" s="5" t="str">
        <f>rawTransactionSheet!H2052</f>
        <v>300000</v>
      </c>
      <c r="K2052" s="5" t="str">
        <f>rawTransactionSheet!I2052</f>
        <v>38185</v>
      </c>
      <c r="L2052" s="5" t="str">
        <f>rawTransactionSheet!J2052</f>
        <v>3</v>
      </c>
      <c r="M2052" s="5" t="str">
        <f>rawTransactionSheet!K2052</f>
        <v>1</v>
      </c>
      <c r="N2052" s="5" t="str">
        <f>rawTransactionSheet!L2052</f>
        <v>PUNE</v>
      </c>
    </row>
    <row r="2053">
      <c r="A2053" s="2">
        <v>42370.0</v>
      </c>
      <c r="B2053" s="5" t="str">
        <f>rawTransactionSheet!B2053</f>
        <v>DelCalling</v>
      </c>
      <c r="C2053" s="5" t="str">
        <f>rawTransactionSheet!C2053</f>
        <v>88034</v>
      </c>
      <c r="D2053" s="5" t="str">
        <f>rawTransactionSheet!D2053</f>
        <v>HYUNDAI</v>
      </c>
      <c r="E2053" s="5" t="str">
        <f>rawTransactionSheet!E2053</f>
        <v>i10</v>
      </c>
      <c r="F2053" s="5" t="str">
        <f>IFERROR(VLOOKUP(E2053,modelMapping,2,0),E2053)</f>
        <v>i10</v>
      </c>
      <c r="G2053" s="5" t="str">
        <f>rawTransactionSheet!F2053</f>
        <v>Magna 1.2</v>
      </c>
      <c r="H2053" s="1" t="str">
        <f t="shared" si="1"/>
        <v>Magna 1.2</v>
      </c>
      <c r="I2053" s="5" t="str">
        <f>rawTransactionSheet!G2053</f>
        <v>2011</v>
      </c>
      <c r="J2053" s="5" t="str">
        <f>rawTransactionSheet!H2053</f>
        <v>300000</v>
      </c>
      <c r="K2053" s="5" t="str">
        <f>rawTransactionSheet!I2053</f>
        <v>6315</v>
      </c>
      <c r="L2053" s="5" t="str">
        <f>rawTransactionSheet!J2053</f>
        <v>4</v>
      </c>
      <c r="M2053" s="5" t="str">
        <f>rawTransactionSheet!K2053</f>
        <v>1</v>
      </c>
      <c r="N2053" s="5" t="str">
        <f>rawTransactionSheet!L2053</f>
        <v>MUMBAI</v>
      </c>
    </row>
    <row r="2054">
      <c r="A2054" s="2">
        <v>42370.0</v>
      </c>
      <c r="B2054" s="5" t="str">
        <f>rawTransactionSheet!B2054</f>
        <v>RNS</v>
      </c>
      <c r="C2054" s="5" t="str">
        <f>rawTransactionSheet!C2054</f>
        <v>KA51MA8626</v>
      </c>
      <c r="D2054" s="5" t="str">
        <f>rawTransactionSheet!D2054</f>
        <v>HYUNDAI</v>
      </c>
      <c r="E2054" s="5" t="str">
        <f>rawTransactionSheet!E2054</f>
        <v>i10</v>
      </c>
      <c r="F2054" s="5" t="str">
        <f>IFERROR(VLOOKUP(E2054,modelMapping,2,0),E2054)</f>
        <v>i10</v>
      </c>
      <c r="G2054" s="5" t="str">
        <f>rawTransactionSheet!F2054</f>
        <v>Sportz 1.2</v>
      </c>
      <c r="H2054" s="1" t="str">
        <f t="shared" si="1"/>
        <v>Sportz 1.2</v>
      </c>
      <c r="I2054" s="5" t="str">
        <f>rawTransactionSheet!G2054</f>
        <v>2011</v>
      </c>
      <c r="J2054" s="5" t="str">
        <f>rawTransactionSheet!H2054</f>
        <v>300000</v>
      </c>
      <c r="K2054" s="5" t="str">
        <f>rawTransactionSheet!I2054</f>
        <v>70992</v>
      </c>
      <c r="L2054" s="5" t="str">
        <f>rawTransactionSheet!J2054</f>
        <v>4.747945205</v>
      </c>
      <c r="M2054" s="5" t="str">
        <f>rawTransactionSheet!K2054</f>
        <v>2</v>
      </c>
      <c r="N2054" s="5" t="str">
        <f>rawTransactionSheet!L2054</f>
        <v>BANGALORE</v>
      </c>
    </row>
    <row r="2055">
      <c r="A2055" s="2">
        <v>42370.0</v>
      </c>
      <c r="B2055" s="5" t="str">
        <f>rawTransactionSheet!B2055</f>
        <v>RNS</v>
      </c>
      <c r="C2055" s="5" t="str">
        <f>rawTransactionSheet!C2055</f>
        <v>KA02MH9324</v>
      </c>
      <c r="D2055" s="5" t="str">
        <f>rawTransactionSheet!D2055</f>
        <v>HYUNDAI</v>
      </c>
      <c r="E2055" s="5" t="str">
        <f>rawTransactionSheet!E2055</f>
        <v>i20</v>
      </c>
      <c r="F2055" s="5" t="str">
        <f>IFERROR(VLOOKUP(E2055,modelMapping,2,0),E2055)</f>
        <v>i20</v>
      </c>
      <c r="G2055" s="5" t="str">
        <f>rawTransactionSheet!F2055</f>
        <v>Sportz 1.2</v>
      </c>
      <c r="H2055" s="1" t="str">
        <f t="shared" si="1"/>
        <v>Sportz 1.2</v>
      </c>
      <c r="I2055" s="5" t="str">
        <f>rawTransactionSheet!G2055</f>
        <v>2013</v>
      </c>
      <c r="J2055" s="5" t="str">
        <f>rawTransactionSheet!H2055</f>
        <v>300000</v>
      </c>
      <c r="K2055" s="5" t="str">
        <f>rawTransactionSheet!I2055</f>
        <v>40810</v>
      </c>
      <c r="L2055" s="5" t="str">
        <f>rawTransactionSheet!J2055</f>
        <v>2.578082192</v>
      </c>
      <c r="M2055" s="5" t="str">
        <f>rawTransactionSheet!K2055</f>
        <v>1</v>
      </c>
      <c r="N2055" s="5" t="str">
        <f>rawTransactionSheet!L2055</f>
        <v>BANGALORE</v>
      </c>
    </row>
    <row r="2056">
      <c r="A2056" s="2">
        <v>42370.0</v>
      </c>
      <c r="B2056" s="5" t="str">
        <f>rawTransactionSheet!B2056</f>
        <v>DelCalling</v>
      </c>
      <c r="C2056" s="5" t="str">
        <f>rawTransactionSheet!C2056</f>
        <v>20290</v>
      </c>
      <c r="D2056" s="5" t="str">
        <f>rawTransactionSheet!D2056</f>
        <v>VOLKSWAGEN</v>
      </c>
      <c r="E2056" s="5" t="str">
        <f>rawTransactionSheet!E2056</f>
        <v>Polo</v>
      </c>
      <c r="F2056" s="5" t="str">
        <f>IFERROR(VLOOKUP(E2056,modelMapping,2,0),E2056)</f>
        <v>Polo</v>
      </c>
      <c r="G2056" s="5" t="str">
        <f>rawTransactionSheet!F2056</f>
        <v>Trendline 1.2L (D)</v>
      </c>
      <c r="H2056" s="1" t="str">
        <f t="shared" si="1"/>
        <v>Trendline 1.2L (D)</v>
      </c>
      <c r="I2056" s="5" t="str">
        <f>rawTransactionSheet!G2056</f>
        <v>2010</v>
      </c>
      <c r="J2056" s="5" t="str">
        <f>rawTransactionSheet!H2056</f>
        <v>300000</v>
      </c>
      <c r="K2056" s="5" t="str">
        <f>rawTransactionSheet!I2056</f>
        <v>37030</v>
      </c>
      <c r="L2056" s="5" t="str">
        <f>rawTransactionSheet!J2056</f>
        <v>5</v>
      </c>
      <c r="M2056" s="5" t="str">
        <f>rawTransactionSheet!K2056</f>
        <v>1</v>
      </c>
      <c r="N2056" s="5" t="str">
        <f>rawTransactionSheet!L2056</f>
        <v>DELHI</v>
      </c>
    </row>
    <row r="2057">
      <c r="A2057" s="2">
        <v>42370.0</v>
      </c>
      <c r="B2057" s="5" t="str">
        <f>rawTransactionSheet!B2057</f>
        <v>DelCalling</v>
      </c>
      <c r="C2057" s="5" t="str">
        <f>rawTransactionSheet!C2057</f>
        <v>75757</v>
      </c>
      <c r="D2057" s="5" t="str">
        <f>rawTransactionSheet!D2057</f>
        <v>MARUTI SUZUKI</v>
      </c>
      <c r="E2057" s="5" t="str">
        <f>rawTransactionSheet!E2057</f>
        <v>Ritz</v>
      </c>
      <c r="F2057" s="5" t="str">
        <f>IFERROR(VLOOKUP(E2057,modelMapping,2,0),E2057)</f>
        <v>Ritz</v>
      </c>
      <c r="G2057" s="5" t="str">
        <f>rawTransactionSheet!F2057</f>
        <v>VDI</v>
      </c>
      <c r="H2057" s="1" t="str">
        <f t="shared" si="1"/>
        <v>VDI</v>
      </c>
      <c r="I2057" s="5" t="str">
        <f>rawTransactionSheet!G2057</f>
        <v>2012</v>
      </c>
      <c r="J2057" s="5" t="str">
        <f>rawTransactionSheet!H2057</f>
        <v>300000</v>
      </c>
      <c r="K2057" s="5" t="str">
        <f>rawTransactionSheet!I2057</f>
        <v>70298</v>
      </c>
      <c r="L2057" s="5" t="str">
        <f>rawTransactionSheet!J2057</f>
        <v>3</v>
      </c>
      <c r="M2057" s="5" t="str">
        <f>rawTransactionSheet!K2057</f>
        <v>1</v>
      </c>
      <c r="N2057" s="5" t="str">
        <f>rawTransactionSheet!L2057</f>
        <v>DELHI</v>
      </c>
    </row>
    <row r="2058">
      <c r="A2058" s="2">
        <v>42370.0</v>
      </c>
      <c r="B2058" s="5" t="str">
        <f>rawTransactionSheet!B2058</f>
        <v>DelCalling</v>
      </c>
      <c r="C2058" s="5" t="str">
        <f>rawTransactionSheet!C2058</f>
        <v>19903</v>
      </c>
      <c r="D2058" s="5" t="str">
        <f>rawTransactionSheet!D2058</f>
        <v>TATA</v>
      </c>
      <c r="E2058" s="5" t="str">
        <f>rawTransactionSheet!E2058</f>
        <v>Safari</v>
      </c>
      <c r="F2058" s="5" t="str">
        <f>IFERROR(VLOOKUP(E2058,modelMapping,2,0),E2058)</f>
        <v>Safari</v>
      </c>
      <c r="G2058" s="5" t="str">
        <f>rawTransactionSheet!F2058</f>
        <v>4x2 LX DICOR</v>
      </c>
      <c r="H2058" s="1" t="str">
        <f t="shared" si="1"/>
        <v>4x2 LX DICOR</v>
      </c>
      <c r="I2058" s="5" t="str">
        <f>rawTransactionSheet!G2058</f>
        <v>2008</v>
      </c>
      <c r="J2058" s="5" t="str">
        <f>rawTransactionSheet!H2058</f>
        <v>300000</v>
      </c>
      <c r="K2058" s="5" t="str">
        <f>rawTransactionSheet!I2058</f>
        <v>124299</v>
      </c>
      <c r="L2058" s="5" t="str">
        <f>rawTransactionSheet!J2058</f>
        <v>7</v>
      </c>
      <c r="M2058" s="5" t="str">
        <f>rawTransactionSheet!K2058</f>
        <v>2</v>
      </c>
      <c r="N2058" s="5" t="str">
        <f>rawTransactionSheet!L2058</f>
        <v>MUMBAI</v>
      </c>
    </row>
    <row r="2059">
      <c r="A2059" s="2">
        <v>42370.0</v>
      </c>
      <c r="B2059" s="5" t="str">
        <f>rawTransactionSheet!B2059</f>
        <v>RNS</v>
      </c>
      <c r="C2059" s="5" t="str">
        <f>rawTransactionSheet!C2059</f>
        <v>KA01ME1034</v>
      </c>
      <c r="D2059" s="5" t="str">
        <f>rawTransactionSheet!D2059</f>
        <v>MARUTI SUZUKI</v>
      </c>
      <c r="E2059" s="5" t="str">
        <f>rawTransactionSheet!E2059</f>
        <v>Swift</v>
      </c>
      <c r="F2059" s="5" t="str">
        <f>IFERROR(VLOOKUP(E2059,modelMapping,2,0),E2059)</f>
        <v>Swift</v>
      </c>
      <c r="G2059" s="5" t="str">
        <f>rawTransactionSheet!F2059</f>
        <v>LXI</v>
      </c>
      <c r="H2059" s="1" t="str">
        <f t="shared" si="1"/>
        <v>LXI</v>
      </c>
      <c r="I2059" s="5" t="str">
        <f>rawTransactionSheet!G2059</f>
        <v>2008</v>
      </c>
      <c r="J2059" s="5" t="str">
        <f>rawTransactionSheet!H2059</f>
        <v>300000</v>
      </c>
      <c r="K2059" s="5" t="str">
        <f>rawTransactionSheet!I2059</f>
        <v>51412</v>
      </c>
      <c r="L2059" s="5" t="str">
        <f>rawTransactionSheet!J2059</f>
        <v>7.767123288</v>
      </c>
      <c r="M2059" s="5" t="str">
        <f>rawTransactionSheet!K2059</f>
        <v>3</v>
      </c>
      <c r="N2059" s="5" t="str">
        <f>rawTransactionSheet!L2059</f>
        <v>BANGALORE</v>
      </c>
    </row>
    <row r="2060">
      <c r="A2060" s="2">
        <v>42370.0</v>
      </c>
      <c r="B2060" s="5" t="str">
        <f>rawTransactionSheet!B2060</f>
        <v>Pratham</v>
      </c>
      <c r="C2060" s="5" t="str">
        <f>rawTransactionSheet!C2060</f>
        <v>496</v>
      </c>
      <c r="D2060" s="5" t="str">
        <f>rawTransactionSheet!D2060</f>
        <v>MARUTI SUZUKI</v>
      </c>
      <c r="E2060" s="5" t="str">
        <f>rawTransactionSheet!E2060</f>
        <v>Swift</v>
      </c>
      <c r="F2060" s="5" t="str">
        <f>IFERROR(VLOOKUP(E2060,modelMapping,2,0),E2060)</f>
        <v>Swift</v>
      </c>
      <c r="G2060" s="5" t="str">
        <f>rawTransactionSheet!F2060</f>
        <v>VDI</v>
      </c>
      <c r="H2060" s="1" t="str">
        <f t="shared" si="1"/>
        <v>VDI</v>
      </c>
      <c r="I2060" s="5" t="str">
        <f>rawTransactionSheet!G2060</f>
        <v>2007</v>
      </c>
      <c r="J2060" s="5" t="str">
        <f>rawTransactionSheet!H2060</f>
        <v>300000</v>
      </c>
      <c r="K2060" s="5" t="str">
        <f>rawTransactionSheet!I2060</f>
        <v>88542.09445</v>
      </c>
      <c r="L2060" s="5" t="str">
        <f>rawTransactionSheet!J2060</f>
        <v>7.378507871</v>
      </c>
      <c r="M2060" s="5" t="str">
        <f>rawTransactionSheet!K2060</f>
        <v>2</v>
      </c>
      <c r="N2060" s="5" t="str">
        <f>rawTransactionSheet!L2060</f>
        <v>BANGALORE</v>
      </c>
    </row>
    <row r="2061">
      <c r="A2061" s="2">
        <v>42370.0</v>
      </c>
      <c r="B2061" s="5" t="str">
        <f>rawTransactionSheet!B2061</f>
        <v>KALYANI MOTORS PVT LTD</v>
      </c>
      <c r="C2061" s="5" t="str">
        <f>rawTransactionSheet!C2061</f>
        <v>KA03MJ3649</v>
      </c>
      <c r="D2061" s="5" t="str">
        <f>rawTransactionSheet!D2061</f>
        <v>MARUTI SUZUKI</v>
      </c>
      <c r="E2061" s="5" t="str">
        <f>rawTransactionSheet!E2061</f>
        <v>SWIFT</v>
      </c>
      <c r="F2061" s="5" t="str">
        <f>IFERROR(VLOOKUP(E2061,modelMapping,2,0),E2061)</f>
        <v>SWIFT</v>
      </c>
      <c r="G2061" s="5" t="str">
        <f>rawTransactionSheet!F2061</f>
        <v>VXI</v>
      </c>
      <c r="H2061" s="1" t="str">
        <f t="shared" si="1"/>
        <v>VXI</v>
      </c>
      <c r="I2061" s="5" t="str">
        <f>rawTransactionSheet!G2061</f>
        <v>2008</v>
      </c>
      <c r="J2061" s="5" t="str">
        <f>rawTransactionSheet!H2061</f>
        <v>300000</v>
      </c>
      <c r="K2061" s="5" t="str">
        <f>rawTransactionSheet!I2061</f>
        <v>64327</v>
      </c>
      <c r="L2061" s="5" t="str">
        <f>rawTransactionSheet!J2061</f>
        <v>7</v>
      </c>
      <c r="M2061" s="5" t="str">
        <f>rawTransactionSheet!K2061</f>
        <v>1</v>
      </c>
      <c r="N2061" s="5" t="str">
        <f>rawTransactionSheet!L2061</f>
        <v>BANGALORE</v>
      </c>
    </row>
    <row r="2062">
      <c r="A2062" s="2">
        <v>42370.0</v>
      </c>
      <c r="B2062" s="5" t="str">
        <f>rawTransactionSheet!B2062</f>
        <v>RNS</v>
      </c>
      <c r="C2062" s="5" t="str">
        <f>rawTransactionSheet!C2062</f>
        <v>KA41P0368</v>
      </c>
      <c r="D2062" s="5" t="str">
        <f>rawTransactionSheet!D2062</f>
        <v>MARUTI SUZUKI</v>
      </c>
      <c r="E2062" s="5" t="str">
        <f>rawTransactionSheet!E2062</f>
        <v>Swift</v>
      </c>
      <c r="F2062" s="5" t="str">
        <f>IFERROR(VLOOKUP(E2062,modelMapping,2,0),E2062)</f>
        <v>Swift</v>
      </c>
      <c r="G2062" s="5" t="str">
        <f>rawTransactionSheet!F2062</f>
        <v>VXI</v>
      </c>
      <c r="H2062" s="1" t="str">
        <f t="shared" si="1"/>
        <v>VXI</v>
      </c>
      <c r="I2062" s="5" t="str">
        <f>rawTransactionSheet!G2062</f>
        <v>2011</v>
      </c>
      <c r="J2062" s="5" t="str">
        <f>rawTransactionSheet!H2062</f>
        <v>300000</v>
      </c>
      <c r="K2062" s="5" t="str">
        <f>rawTransactionSheet!I2062</f>
        <v>73855</v>
      </c>
      <c r="L2062" s="5" t="str">
        <f>rawTransactionSheet!J2062</f>
        <v>4.906849315</v>
      </c>
      <c r="M2062" s="5" t="str">
        <f>rawTransactionSheet!K2062</f>
        <v>1</v>
      </c>
      <c r="N2062" s="5" t="str">
        <f>rawTransactionSheet!L2062</f>
        <v>BANGALORE</v>
      </c>
    </row>
    <row r="2063">
      <c r="A2063" s="2">
        <v>42370.0</v>
      </c>
      <c r="B2063" s="5" t="str">
        <f>rawTransactionSheet!B2063</f>
        <v>RNS</v>
      </c>
      <c r="C2063" s="5" t="str">
        <f>rawTransactionSheet!C2063</f>
        <v>KA05ME4061</v>
      </c>
      <c r="D2063" s="5" t="str">
        <f>rawTransactionSheet!D2063</f>
        <v>MARUTI SUZUKI</v>
      </c>
      <c r="E2063" s="5" t="str">
        <f>rawTransactionSheet!E2063</f>
        <v>Swift</v>
      </c>
      <c r="F2063" s="5" t="str">
        <f>IFERROR(VLOOKUP(E2063,modelMapping,2,0),E2063)</f>
        <v>Swift</v>
      </c>
      <c r="G2063" s="5" t="str">
        <f>rawTransactionSheet!F2063</f>
        <v>VXI</v>
      </c>
      <c r="H2063" s="1" t="str">
        <f t="shared" si="1"/>
        <v>VXI</v>
      </c>
      <c r="I2063" s="5" t="str">
        <f>rawTransactionSheet!G2063</f>
        <v>2007</v>
      </c>
      <c r="J2063" s="5" t="str">
        <f>rawTransactionSheet!H2063</f>
        <v>300000</v>
      </c>
      <c r="K2063" s="5" t="str">
        <f>rawTransactionSheet!I2063</f>
        <v>58661</v>
      </c>
      <c r="L2063" s="5" t="str">
        <f>rawTransactionSheet!J2063</f>
        <v>8.78630137</v>
      </c>
      <c r="M2063" s="5" t="str">
        <f>rawTransactionSheet!K2063</f>
        <v>2</v>
      </c>
      <c r="N2063" s="5" t="str">
        <f>rawTransactionSheet!L2063</f>
        <v>BANGALORE</v>
      </c>
    </row>
    <row r="2064">
      <c r="A2064" s="2">
        <v>42370.0</v>
      </c>
      <c r="B2064" s="5" t="str">
        <f>rawTransactionSheet!B2064</f>
        <v>DelCalling</v>
      </c>
      <c r="C2064" s="5" t="str">
        <f>rawTransactionSheet!C2064</f>
        <v>56083</v>
      </c>
      <c r="D2064" s="5" t="str">
        <f>rawTransactionSheet!D2064</f>
        <v>HYUNDAI</v>
      </c>
      <c r="E2064" s="5" t="str">
        <f>rawTransactionSheet!E2064</f>
        <v>Verna</v>
      </c>
      <c r="F2064" s="5" t="str">
        <f>IFERROR(VLOOKUP(E2064,modelMapping,2,0),E2064)</f>
        <v>Verna</v>
      </c>
      <c r="G2064" s="5" t="str">
        <f>rawTransactionSheet!F2064</f>
        <v>CRDI VGT SX 1.5</v>
      </c>
      <c r="H2064" s="1" t="str">
        <f t="shared" si="1"/>
        <v>CRDI VGT SX 1.5</v>
      </c>
      <c r="I2064" s="5" t="str">
        <f>rawTransactionSheet!G2064</f>
        <v>2008</v>
      </c>
      <c r="J2064" s="5" t="str">
        <f>rawTransactionSheet!H2064</f>
        <v>300000</v>
      </c>
      <c r="K2064" s="5" t="str">
        <f>rawTransactionSheet!I2064</f>
        <v>77508</v>
      </c>
      <c r="L2064" s="5" t="str">
        <f>rawTransactionSheet!J2064</f>
        <v>7</v>
      </c>
      <c r="M2064" s="5" t="str">
        <f>rawTransactionSheet!K2064</f>
        <v>2</v>
      </c>
      <c r="N2064" s="5" t="str">
        <f>rawTransactionSheet!L2064</f>
        <v>BANGALORE</v>
      </c>
    </row>
    <row r="2065">
      <c r="A2065" s="2">
        <v>42370.0</v>
      </c>
      <c r="B2065" s="5" t="str">
        <f>rawTransactionSheet!B2065</f>
        <v>DelCalling</v>
      </c>
      <c r="C2065" s="5" t="str">
        <f>rawTransactionSheet!C2065</f>
        <v>68760</v>
      </c>
      <c r="D2065" s="5" t="str">
        <f>rawTransactionSheet!D2065</f>
        <v>HYUNDAI</v>
      </c>
      <c r="E2065" s="5" t="str">
        <f>rawTransactionSheet!E2065</f>
        <v>Verna</v>
      </c>
      <c r="F2065" s="5" t="str">
        <f>IFERROR(VLOOKUP(E2065,modelMapping,2,0),E2065)</f>
        <v>Verna</v>
      </c>
      <c r="G2065" s="5" t="str">
        <f>rawTransactionSheet!F2065</f>
        <v>VTVT 1.6</v>
      </c>
      <c r="H2065" s="1" t="str">
        <f t="shared" si="1"/>
        <v>VTVT 1.6</v>
      </c>
      <c r="I2065" s="5" t="str">
        <f>rawTransactionSheet!G2065</f>
        <v>2009</v>
      </c>
      <c r="J2065" s="5" t="str">
        <f>rawTransactionSheet!H2065</f>
        <v>300000</v>
      </c>
      <c r="K2065" s="5" t="str">
        <f>rawTransactionSheet!I2065</f>
        <v>67172</v>
      </c>
      <c r="L2065" s="5" t="str">
        <f>rawTransactionSheet!J2065</f>
        <v>6</v>
      </c>
      <c r="M2065" s="5" t="str">
        <f>rawTransactionSheet!K2065</f>
        <v>2</v>
      </c>
      <c r="N2065" s="5" t="str">
        <f>rawTransactionSheet!L2065</f>
        <v>BANGALORE</v>
      </c>
    </row>
    <row r="2066">
      <c r="A2066" s="2">
        <v>42370.0</v>
      </c>
      <c r="B2066" s="5" t="str">
        <f>rawTransactionSheet!B2066</f>
        <v>DelCalling</v>
      </c>
      <c r="C2066" s="5" t="str">
        <f>rawTransactionSheet!C2066</f>
        <v>85244</v>
      </c>
      <c r="D2066" s="5" t="str">
        <f>rawTransactionSheet!D2066</f>
        <v>MARUTI SUZUKI</v>
      </c>
      <c r="E2066" s="5" t="str">
        <f>rawTransactionSheet!E2066</f>
        <v>Wagon R</v>
      </c>
      <c r="F2066" s="5" t="str">
        <f>IFERROR(VLOOKUP(E2066,modelMapping,2,0),E2066)</f>
        <v>Wagon R</v>
      </c>
      <c r="G2066" s="5" t="str">
        <f>rawTransactionSheet!F2066</f>
        <v>LXI</v>
      </c>
      <c r="H2066" s="1" t="str">
        <f t="shared" si="1"/>
        <v>LXI</v>
      </c>
      <c r="I2066" s="5" t="str">
        <f>rawTransactionSheet!G2066</f>
        <v>2009</v>
      </c>
      <c r="J2066" s="5" t="str">
        <f>rawTransactionSheet!H2066</f>
        <v>300000</v>
      </c>
      <c r="K2066" s="5" t="str">
        <f>rawTransactionSheet!I2066</f>
        <v>21615</v>
      </c>
      <c r="L2066" s="5" t="str">
        <f>rawTransactionSheet!J2066</f>
        <v>6</v>
      </c>
      <c r="M2066" s="5" t="str">
        <f>rawTransactionSheet!K2066</f>
        <v>1</v>
      </c>
      <c r="N2066" s="5" t="str">
        <f>rawTransactionSheet!L2066</f>
        <v>BANGALORE</v>
      </c>
    </row>
    <row r="2067">
      <c r="A2067" s="2">
        <v>42370.0</v>
      </c>
      <c r="B2067" s="5" t="str">
        <f>rawTransactionSheet!B2067</f>
        <v>Pratham</v>
      </c>
      <c r="C2067" s="5" t="str">
        <f>rawTransactionSheet!C2067</f>
        <v>210</v>
      </c>
      <c r="D2067" s="5" t="str">
        <f>rawTransactionSheet!D2067</f>
        <v>MARUTI SUZUKI</v>
      </c>
      <c r="E2067" s="5" t="str">
        <f>rawTransactionSheet!E2067</f>
        <v>Zen</v>
      </c>
      <c r="F2067" s="5" t="str">
        <f>IFERROR(VLOOKUP(E2067,modelMapping,2,0),E2067)</f>
        <v>Zen</v>
      </c>
      <c r="G2067" s="5" t="str">
        <f>rawTransactionSheet!F2067</f>
        <v>LXI</v>
      </c>
      <c r="H2067" s="1" t="str">
        <f t="shared" si="1"/>
        <v>LXI</v>
      </c>
      <c r="I2067" s="5" t="str">
        <f>rawTransactionSheet!G2067</f>
        <v>2010</v>
      </c>
      <c r="J2067" s="5" t="str">
        <f>rawTransactionSheet!H2067</f>
        <v>300000</v>
      </c>
      <c r="K2067" s="5" t="str">
        <f>rawTransactionSheet!I2067</f>
        <v>37234.7707</v>
      </c>
      <c r="L2067" s="5" t="str">
        <f>rawTransactionSheet!J2067</f>
        <v>4.654346338</v>
      </c>
      <c r="M2067" s="5" t="str">
        <f>rawTransactionSheet!K2067</f>
        <v>1</v>
      </c>
      <c r="N2067" s="5" t="str">
        <f>rawTransactionSheet!L2067</f>
        <v>BANGALORE</v>
      </c>
    </row>
    <row r="2068">
      <c r="A2068" s="2">
        <v>42370.0</v>
      </c>
      <c r="B2068" s="5" t="str">
        <f>rawTransactionSheet!B2068</f>
        <v>RNS</v>
      </c>
      <c r="C2068" s="5" t="str">
        <f>rawTransactionSheet!C2068</f>
        <v>KA04ML4997</v>
      </c>
      <c r="D2068" s="5" t="str">
        <f>rawTransactionSheet!D2068</f>
        <v>MARUTI SUZUKI</v>
      </c>
      <c r="E2068" s="5" t="str">
        <f>rawTransactionSheet!E2068</f>
        <v>Zen</v>
      </c>
      <c r="F2068" s="5" t="str">
        <f>IFERROR(VLOOKUP(E2068,modelMapping,2,0),E2068)</f>
        <v>Zen</v>
      </c>
      <c r="G2068" s="5" t="str">
        <f>rawTransactionSheet!F2068</f>
        <v>VXI</v>
      </c>
      <c r="H2068" s="1" t="str">
        <f t="shared" si="1"/>
        <v>VXI</v>
      </c>
      <c r="I2068" s="5" t="str">
        <f>rawTransactionSheet!G2068</f>
        <v>2012</v>
      </c>
      <c r="J2068" s="5" t="str">
        <f>rawTransactionSheet!H2068</f>
        <v>300000</v>
      </c>
      <c r="K2068" s="5" t="str">
        <f>rawTransactionSheet!I2068</f>
        <v>21557</v>
      </c>
      <c r="L2068" s="5" t="str">
        <f>rawTransactionSheet!J2068</f>
        <v>3.44109589</v>
      </c>
      <c r="M2068" s="5" t="str">
        <f>rawTransactionSheet!K2068</f>
        <v>2</v>
      </c>
      <c r="N2068" s="5" t="str">
        <f>rawTransactionSheet!L2068</f>
        <v>BANGALORE</v>
      </c>
    </row>
    <row r="2069">
      <c r="A2069" s="2">
        <v>42370.0</v>
      </c>
      <c r="B2069" s="5" t="str">
        <f>rawTransactionSheet!B2069</f>
        <v>DelCalling</v>
      </c>
      <c r="C2069" s="5" t="str">
        <f>rawTransactionSheet!C2069</f>
        <v>133443</v>
      </c>
      <c r="D2069" s="5" t="str">
        <f>rawTransactionSheet!D2069</f>
        <v>FORD</v>
      </c>
      <c r="E2069" s="5" t="str">
        <f>rawTransactionSheet!E2069</f>
        <v>FIGO</v>
      </c>
      <c r="F2069" s="5" t="str">
        <f>IFERROR(VLOOKUP(E2069,modelMapping,2,0),E2069)</f>
        <v>FIGO</v>
      </c>
      <c r="G2069" s="5" t="str">
        <f>rawTransactionSheet!F2069</f>
        <v>Duratec Petrol ZXI 1.2</v>
      </c>
      <c r="H2069" s="1" t="str">
        <f t="shared" si="1"/>
        <v>Duratec Petrol ZXI 1.2</v>
      </c>
      <c r="I2069" s="5" t="str">
        <f>rawTransactionSheet!G2069</f>
        <v>2010</v>
      </c>
      <c r="J2069" s="5" t="str">
        <f>rawTransactionSheet!H2069</f>
        <v>300000</v>
      </c>
      <c r="K2069" s="5" t="str">
        <f>rawTransactionSheet!I2069</f>
        <v>49196</v>
      </c>
      <c r="L2069" s="5" t="str">
        <f>rawTransactionSheet!J2069</f>
        <v>6</v>
      </c>
      <c r="M2069" s="5" t="str">
        <f>rawTransactionSheet!K2069</f>
        <v>1</v>
      </c>
      <c r="N2069" s="5" t="str">
        <f>rawTransactionSheet!L2069</f>
        <v>BANGALORE</v>
      </c>
    </row>
    <row r="2070">
      <c r="A2070" s="2">
        <v>42370.0</v>
      </c>
      <c r="B2070" s="5" t="str">
        <f>rawTransactionSheet!B2070</f>
        <v>DelCalling</v>
      </c>
      <c r="C2070" s="5" t="str">
        <f>rawTransactionSheet!C2070</f>
        <v>95453</v>
      </c>
      <c r="D2070" s="5" t="str">
        <f>rawTransactionSheet!D2070</f>
        <v>HYUNDAI</v>
      </c>
      <c r="E2070" s="5" t="str">
        <f>rawTransactionSheet!E2070</f>
        <v>GETZ</v>
      </c>
      <c r="F2070" s="5" t="str">
        <f>IFERROR(VLOOKUP(E2070,modelMapping,2,0),E2070)</f>
        <v>GETZ</v>
      </c>
      <c r="G2070" s="5" t="str">
        <f>rawTransactionSheet!F2070</f>
        <v>GVS</v>
      </c>
      <c r="H2070" s="1" t="str">
        <f t="shared" si="1"/>
        <v>GVS</v>
      </c>
      <c r="I2070" s="5" t="str">
        <f>rawTransactionSheet!G2070</f>
        <v>2005</v>
      </c>
      <c r="J2070" s="5" t="str">
        <f>rawTransactionSheet!H2070</f>
        <v>300000</v>
      </c>
      <c r="K2070" s="5" t="str">
        <f>rawTransactionSheet!I2070</f>
        <v>70156</v>
      </c>
      <c r="L2070" s="5" t="str">
        <f>rawTransactionSheet!J2070</f>
        <v>11</v>
      </c>
      <c r="M2070" s="5" t="str">
        <f>rawTransactionSheet!K2070</f>
        <v>1</v>
      </c>
      <c r="N2070" s="5" t="str">
        <f>rawTransactionSheet!L2070</f>
        <v>BANGALORE</v>
      </c>
    </row>
    <row r="2071">
      <c r="A2071" s="2">
        <v>42370.0</v>
      </c>
      <c r="B2071" s="5" t="str">
        <f>rawTransactionSheet!B2071</f>
        <v>DelCalling</v>
      </c>
      <c r="C2071" s="5" t="str">
        <f>rawTransactionSheet!C2071</f>
        <v>125408</v>
      </c>
      <c r="D2071" s="5" t="str">
        <f>rawTransactionSheet!D2071</f>
        <v>HYUNDAI</v>
      </c>
      <c r="E2071" s="5" t="str">
        <f>rawTransactionSheet!E2071</f>
        <v>I10</v>
      </c>
      <c r="F2071" s="5" t="str">
        <f>IFERROR(VLOOKUP(E2071,modelMapping,2,0),E2071)</f>
        <v>I10</v>
      </c>
      <c r="G2071" s="5" t="str">
        <f>rawTransactionSheet!F2071</f>
        <v>Era</v>
      </c>
      <c r="H2071" s="1" t="str">
        <f t="shared" si="1"/>
        <v>Era</v>
      </c>
      <c r="I2071" s="5" t="str">
        <f>rawTransactionSheet!G2071</f>
        <v>2011</v>
      </c>
      <c r="J2071" s="5" t="str">
        <f>rawTransactionSheet!H2071</f>
        <v>300000</v>
      </c>
      <c r="K2071" s="5" t="str">
        <f>rawTransactionSheet!I2071</f>
        <v>49230</v>
      </c>
      <c r="L2071" s="5" t="str">
        <f>rawTransactionSheet!J2071</f>
        <v>5</v>
      </c>
      <c r="M2071" s="5" t="str">
        <f>rawTransactionSheet!K2071</f>
        <v>3</v>
      </c>
      <c r="N2071" s="5" t="str">
        <f>rawTransactionSheet!L2071</f>
        <v>BANGALORE</v>
      </c>
    </row>
    <row r="2072">
      <c r="A2072" s="2">
        <v>42370.0</v>
      </c>
      <c r="B2072" s="5" t="str">
        <f>rawTransactionSheet!B2072</f>
        <v>DelCalling</v>
      </c>
      <c r="C2072" s="5" t="str">
        <f>rawTransactionSheet!C2072</f>
        <v>123950</v>
      </c>
      <c r="D2072" s="5" t="str">
        <f>rawTransactionSheet!D2072</f>
        <v>SKODA</v>
      </c>
      <c r="E2072" s="5" t="str">
        <f>rawTransactionSheet!E2072</f>
        <v>FABIA</v>
      </c>
      <c r="F2072" s="5" t="str">
        <f>IFERROR(VLOOKUP(E2072,modelMapping,2,0),E2072)</f>
        <v>FABIA</v>
      </c>
      <c r="G2072" s="5" t="str">
        <f>rawTransactionSheet!F2072</f>
        <v>Ambiente 1.2 TDI</v>
      </c>
      <c r="H2072" s="1" t="str">
        <f t="shared" si="1"/>
        <v>Ambiente 1.2 TDI</v>
      </c>
      <c r="I2072" s="5" t="str">
        <f>rawTransactionSheet!G2072</f>
        <v>2009</v>
      </c>
      <c r="J2072" s="5" t="str">
        <f>rawTransactionSheet!H2072</f>
        <v>300000</v>
      </c>
      <c r="K2072" s="5" t="str">
        <f>rawTransactionSheet!I2072</f>
        <v>64435</v>
      </c>
      <c r="L2072" s="5" t="str">
        <f>rawTransactionSheet!J2072</f>
        <v>7</v>
      </c>
      <c r="M2072" s="5" t="str">
        <f>rawTransactionSheet!K2072</f>
        <v>1</v>
      </c>
      <c r="N2072" s="5" t="str">
        <f>rawTransactionSheet!L2072</f>
        <v>BANGALORE</v>
      </c>
    </row>
    <row r="2073">
      <c r="A2073" s="2">
        <v>42370.0</v>
      </c>
      <c r="B2073" s="5" t="str">
        <f>rawTransactionSheet!B2073</f>
        <v>DelCalling</v>
      </c>
      <c r="C2073" s="5" t="str">
        <f>rawTransactionSheet!C2073</f>
        <v>132256</v>
      </c>
      <c r="D2073" s="5" t="str">
        <f>rawTransactionSheet!D2073</f>
        <v>TATA</v>
      </c>
      <c r="E2073" s="5" t="str">
        <f>rawTransactionSheet!E2073</f>
        <v>MANZA</v>
      </c>
      <c r="F2073" s="5" t="str">
        <f>IFERROR(VLOOKUP(E2073,modelMapping,2,0),E2073)</f>
        <v>MANZA</v>
      </c>
      <c r="G2073" s="5" t="str">
        <f>rawTransactionSheet!F2073</f>
        <v>Aura (+) Safire BS-IV</v>
      </c>
      <c r="H2073" s="1" t="str">
        <f t="shared" si="1"/>
        <v>Aura (+) Safire</v>
      </c>
      <c r="I2073" s="5" t="str">
        <f>rawTransactionSheet!G2073</f>
        <v>2010</v>
      </c>
      <c r="J2073" s="5" t="str">
        <f>rawTransactionSheet!H2073</f>
        <v>300000</v>
      </c>
      <c r="K2073" s="5" t="str">
        <f>rawTransactionSheet!I2073</f>
        <v>33287</v>
      </c>
      <c r="L2073" s="5" t="str">
        <f>rawTransactionSheet!J2073</f>
        <v>6</v>
      </c>
      <c r="M2073" s="5" t="str">
        <f>rawTransactionSheet!K2073</f>
        <v>2</v>
      </c>
      <c r="N2073" s="5" t="str">
        <f>rawTransactionSheet!L2073</f>
        <v>BANGALORE</v>
      </c>
    </row>
    <row r="2074">
      <c r="A2074" s="2">
        <v>42370.0</v>
      </c>
      <c r="B2074" s="5" t="str">
        <f>rawTransactionSheet!B2074</f>
        <v>DelCalling</v>
      </c>
      <c r="C2074" s="5" t="str">
        <f>rawTransactionSheet!C2074</f>
        <v>88340</v>
      </c>
      <c r="D2074" s="5" t="str">
        <f>rawTransactionSheet!D2074</f>
        <v>SKODA</v>
      </c>
      <c r="E2074" s="5" t="str">
        <f>rawTransactionSheet!E2074</f>
        <v>FABIA</v>
      </c>
      <c r="F2074" s="5" t="str">
        <f>IFERROR(VLOOKUP(E2074,modelMapping,2,0),E2074)</f>
        <v>FABIA</v>
      </c>
      <c r="G2074" s="5" t="str">
        <f>rawTransactionSheet!F2074</f>
        <v>Classic 1.2 MPI</v>
      </c>
      <c r="H2074" s="1" t="str">
        <f t="shared" si="1"/>
        <v>Classic 1.2 MPI</v>
      </c>
      <c r="I2074" s="5" t="str">
        <f>rawTransactionSheet!G2074</f>
        <v>2008</v>
      </c>
      <c r="J2074" s="5" t="str">
        <f>rawTransactionSheet!H2074</f>
        <v>300000</v>
      </c>
      <c r="K2074" s="5" t="str">
        <f>rawTransactionSheet!I2074</f>
        <v>89125</v>
      </c>
      <c r="L2074" s="5" t="str">
        <f>rawTransactionSheet!J2074</f>
        <v>8</v>
      </c>
      <c r="M2074" s="5" t="str">
        <f>rawTransactionSheet!K2074</f>
        <v>1</v>
      </c>
      <c r="N2074" s="5" t="str">
        <f>rawTransactionSheet!L2074</f>
        <v>BANGALORE</v>
      </c>
    </row>
    <row r="2075">
      <c r="A2075" s="2">
        <v>42370.0</v>
      </c>
      <c r="B2075" s="5" t="str">
        <f>rawTransactionSheet!B2075</f>
        <v>PrasoonData</v>
      </c>
      <c r="C2075" s="5" t="str">
        <f>rawTransactionSheet!C2075</f>
        <v>Prasoon264</v>
      </c>
      <c r="D2075" s="5" t="str">
        <f>rawTransactionSheet!D2075</f>
        <v>MARUTI SUZUKI</v>
      </c>
      <c r="E2075" s="5" t="str">
        <f>rawTransactionSheet!E2075</f>
        <v>Swift</v>
      </c>
      <c r="F2075" s="5" t="str">
        <f>IFERROR(VLOOKUP(E2075,modelMapping,2,0),E2075)</f>
        <v>Swift</v>
      </c>
      <c r="G2075" s="5" t="str">
        <f>rawTransactionSheet!F2075</f>
        <v>LXI</v>
      </c>
      <c r="H2075" s="1" t="str">
        <f t="shared" si="1"/>
        <v>LXI</v>
      </c>
      <c r="I2075" s="5" t="str">
        <f>rawTransactionSheet!G2075</f>
        <v>2010</v>
      </c>
      <c r="J2075" s="5" t="str">
        <f>rawTransactionSheet!H2075</f>
        <v>299723.5336</v>
      </c>
      <c r="K2075" s="5" t="str">
        <f>rawTransactionSheet!I2075</f>
        <v>70000</v>
      </c>
      <c r="L2075" s="5" t="str">
        <f>rawTransactionSheet!J2075</f>
        <v>5</v>
      </c>
      <c r="M2075" s="5" t="str">
        <f>rawTransactionSheet!K2075</f>
        <v>1</v>
      </c>
      <c r="N2075" s="5" t="str">
        <f>rawTransactionSheet!L2075</f>
        <v>BANGALORE</v>
      </c>
    </row>
    <row r="2076">
      <c r="A2076" s="2">
        <v>42370.0</v>
      </c>
      <c r="B2076" s="5" t="str">
        <f>rawTransactionSheet!B2076</f>
        <v>NandiBid</v>
      </c>
      <c r="C2076" s="5" t="str">
        <f>rawTransactionSheet!C2076</f>
        <v>118899</v>
      </c>
      <c r="D2076" s="5" t="str">
        <f>rawTransactionSheet!D2076</f>
        <v>MARUTI SUZUKI</v>
      </c>
      <c r="E2076" s="5" t="str">
        <f>rawTransactionSheet!E2076</f>
        <v>Alto 800</v>
      </c>
      <c r="F2076" s="1" t="str">
        <f>IFERROR(VLOOKUP(E2076,modelMapping,2,0),E2076)</f>
        <v>Alto</v>
      </c>
      <c r="G2076" s="5" t="str">
        <f>rawTransactionSheet!F2076</f>
        <v>LXI</v>
      </c>
      <c r="H2076" s="1" t="str">
        <f t="shared" si="1"/>
        <v>LXI</v>
      </c>
      <c r="I2076" s="5" t="str">
        <f>rawTransactionSheet!G2076</f>
        <v>2015</v>
      </c>
      <c r="J2076" s="5" t="str">
        <f>rawTransactionSheet!H2076</f>
        <v>299700</v>
      </c>
      <c r="K2076" s="5" t="str">
        <f>rawTransactionSheet!I2076</f>
        <v>681</v>
      </c>
      <c r="L2076" s="5" t="str">
        <f>rawTransactionSheet!J2076</f>
        <v>1</v>
      </c>
      <c r="M2076" s="5" t="str">
        <f>rawTransactionSheet!K2076</f>
        <v>1</v>
      </c>
      <c r="N2076" s="5" t="str">
        <f>rawTransactionSheet!L2076</f>
        <v>BANGALORE</v>
      </c>
      <c r="O2076" s="1" t="str">
        <f>VALUE(C2076)</f>
        <v>118899</v>
      </c>
      <c r="P2076" s="1" t="str">
        <f>MATCH(O2076,rawBidData!$A$2:$A$146,0)</f>
        <v>#N/A</v>
      </c>
    </row>
    <row r="2077">
      <c r="A2077" s="2">
        <v>42370.0</v>
      </c>
      <c r="B2077" s="5" t="str">
        <f>rawTransactionSheet!B2077</f>
        <v>RNS</v>
      </c>
      <c r="C2077" s="5" t="str">
        <f>rawTransactionSheet!C2077</f>
        <v>KA51MF1409</v>
      </c>
      <c r="D2077" s="5" t="str">
        <f>rawTransactionSheet!D2077</f>
        <v>MARUTI SUZUKI</v>
      </c>
      <c r="E2077" s="5" t="str">
        <f>rawTransactionSheet!E2077</f>
        <v>Alto 800</v>
      </c>
      <c r="F2077" s="1" t="str">
        <f>IFERROR(VLOOKUP(E2077,modelMapping,2,0),E2077)</f>
        <v>Alto</v>
      </c>
      <c r="G2077" s="5" t="str">
        <f>rawTransactionSheet!F2077</f>
        <v>VXI</v>
      </c>
      <c r="H2077" s="1" t="str">
        <f t="shared" si="1"/>
        <v>VXI</v>
      </c>
      <c r="I2077" s="5" t="str">
        <f>rawTransactionSheet!G2077</f>
        <v>2013</v>
      </c>
      <c r="J2077" s="5" t="str">
        <f>rawTransactionSheet!H2077</f>
        <v>299700</v>
      </c>
      <c r="K2077" s="5" t="str">
        <f>rawTransactionSheet!I2077</f>
        <v>22493</v>
      </c>
      <c r="L2077" s="5" t="str">
        <f>rawTransactionSheet!J2077</f>
        <v>2.887671233</v>
      </c>
      <c r="M2077" s="5" t="str">
        <f>rawTransactionSheet!K2077</f>
        <v>2</v>
      </c>
      <c r="N2077" s="5" t="str">
        <f>rawTransactionSheet!L2077</f>
        <v>BANGALORE</v>
      </c>
    </row>
    <row r="2078">
      <c r="A2078" s="2">
        <v>42370.0</v>
      </c>
      <c r="B2078" s="5" t="str">
        <f>rawTransactionSheet!B2078</f>
        <v>Pratham</v>
      </c>
      <c r="C2078" s="5" t="str">
        <f>rawTransactionSheet!C2078</f>
        <v>93</v>
      </c>
      <c r="D2078" s="5" t="str">
        <f>rawTransactionSheet!D2078</f>
        <v>MARUTI SUZUKI</v>
      </c>
      <c r="E2078" s="5" t="str">
        <f>rawTransactionSheet!E2078</f>
        <v>Alto K10</v>
      </c>
      <c r="F2078" s="5" t="str">
        <f>IFERROR(VLOOKUP(E2078,modelMapping,2,0),E2078)</f>
        <v>Alto K10</v>
      </c>
      <c r="G2078" s="5" t="str">
        <f>rawTransactionSheet!F2078</f>
        <v>LXI</v>
      </c>
      <c r="H2078" s="1" t="str">
        <f t="shared" si="1"/>
        <v>LXI</v>
      </c>
      <c r="I2078" s="5" t="str">
        <f>rawTransactionSheet!G2078</f>
        <v>2011</v>
      </c>
      <c r="J2078" s="5" t="str">
        <f>rawTransactionSheet!H2078</f>
        <v>299700</v>
      </c>
      <c r="K2078" s="5" t="str">
        <f>rawTransactionSheet!I2078</f>
        <v>29108.82957</v>
      </c>
      <c r="L2078" s="5" t="str">
        <f>rawTransactionSheet!J2078</f>
        <v>3.638603696</v>
      </c>
      <c r="M2078" s="5" t="str">
        <f>rawTransactionSheet!K2078</f>
        <v>1</v>
      </c>
      <c r="N2078" s="5" t="str">
        <f>rawTransactionSheet!L2078</f>
        <v>BANGALORE</v>
      </c>
    </row>
    <row r="2079">
      <c r="A2079" s="2">
        <v>42370.0</v>
      </c>
      <c r="B2079" s="5" t="str">
        <f>rawTransactionSheet!B2079</f>
        <v>NandiBid</v>
      </c>
      <c r="C2079" s="5" t="str">
        <f>rawTransactionSheet!C2079</f>
        <v>119386</v>
      </c>
      <c r="D2079" s="5" t="str">
        <f>rawTransactionSheet!D2079</f>
        <v>MARUTI SUZUKI</v>
      </c>
      <c r="E2079" s="5" t="str">
        <f>rawTransactionSheet!E2079</f>
        <v>Alto K10</v>
      </c>
      <c r="F2079" s="5" t="str">
        <f>IFERROR(VLOOKUP(E2079,modelMapping,2,0),E2079)</f>
        <v>Alto K10</v>
      </c>
      <c r="G2079" s="5" t="str">
        <f>rawTransactionSheet!F2079</f>
        <v>VXI</v>
      </c>
      <c r="H2079" s="1" t="str">
        <f t="shared" si="1"/>
        <v>VXI</v>
      </c>
      <c r="I2079" s="5" t="str">
        <f>rawTransactionSheet!G2079</f>
        <v>2014</v>
      </c>
      <c r="J2079" s="5" t="str">
        <f>rawTransactionSheet!H2079</f>
        <v>299700</v>
      </c>
      <c r="K2079" s="5" t="str">
        <f>rawTransactionSheet!I2079</f>
        <v>26124</v>
      </c>
      <c r="L2079" s="5" t="str">
        <f>rawTransactionSheet!J2079</f>
        <v>2</v>
      </c>
      <c r="M2079" s="5" t="str">
        <f>rawTransactionSheet!K2079</f>
        <v>1</v>
      </c>
      <c r="N2079" s="5" t="str">
        <f>rawTransactionSheet!L2079</f>
        <v>BANGALORE</v>
      </c>
      <c r="O2079" s="1" t="str">
        <f>VALUE(C2079)</f>
        <v>119386</v>
      </c>
      <c r="P2079" s="1" t="str">
        <f>MATCH(O2079,rawBidData!$A$2:$A$146,0)</f>
        <v>#N/A</v>
      </c>
    </row>
    <row r="2080">
      <c r="A2080" s="2">
        <v>42370.0</v>
      </c>
      <c r="B2080" s="5" t="str">
        <f>rawTransactionSheet!B2080</f>
        <v>Pratham</v>
      </c>
      <c r="C2080" s="5" t="str">
        <f>rawTransactionSheet!C2080</f>
        <v>95</v>
      </c>
      <c r="D2080" s="5" t="str">
        <f>rawTransactionSheet!D2080</f>
        <v>MARUTI SUZUKI</v>
      </c>
      <c r="E2080" s="5" t="str">
        <f>rawTransactionSheet!E2080</f>
        <v>Alto K10</v>
      </c>
      <c r="F2080" s="5" t="str">
        <f>IFERROR(VLOOKUP(E2080,modelMapping,2,0),E2080)</f>
        <v>Alto K10</v>
      </c>
      <c r="G2080" s="5" t="str">
        <f>rawTransactionSheet!F2080</f>
        <v>VXI</v>
      </c>
      <c r="H2080" s="1" t="str">
        <f t="shared" si="1"/>
        <v>VXI</v>
      </c>
      <c r="I2080" s="5" t="str">
        <f>rawTransactionSheet!G2080</f>
        <v>2011</v>
      </c>
      <c r="J2080" s="5" t="str">
        <f>rawTransactionSheet!H2080</f>
        <v>299700</v>
      </c>
      <c r="K2080" s="5" t="str">
        <f>rawTransactionSheet!I2080</f>
        <v>29327.85763</v>
      </c>
      <c r="L2080" s="5" t="str">
        <f>rawTransactionSheet!J2080</f>
        <v>3.665982204</v>
      </c>
      <c r="M2080" s="5" t="str">
        <f>rawTransactionSheet!K2080</f>
        <v>1</v>
      </c>
      <c r="N2080" s="5" t="str">
        <f>rawTransactionSheet!L2080</f>
        <v>BANGALORE</v>
      </c>
    </row>
    <row r="2081">
      <c r="A2081" s="2">
        <v>42370.0</v>
      </c>
      <c r="B2081" s="5" t="str">
        <f>rawTransactionSheet!B2081</f>
        <v>NandiBid</v>
      </c>
      <c r="C2081" s="5" t="str">
        <f>rawTransactionSheet!C2081</f>
        <v>136790</v>
      </c>
      <c r="D2081" s="5" t="str">
        <f>rawTransactionSheet!D2081</f>
        <v>MARUTI SUZUKI</v>
      </c>
      <c r="E2081" s="5" t="str">
        <f>rawTransactionSheet!E2081</f>
        <v>A-STAR</v>
      </c>
      <c r="F2081" s="5" t="str">
        <f>IFERROR(VLOOKUP(E2081,modelMapping,2,0),E2081)</f>
        <v>A-STAR</v>
      </c>
      <c r="G2081" s="5" t="str">
        <f>rawTransactionSheet!F2081</f>
        <v>VXI (ABS) AT</v>
      </c>
      <c r="H2081" s="1" t="str">
        <f t="shared" si="1"/>
        <v>VXI (ABS) AT</v>
      </c>
      <c r="I2081" s="5" t="str">
        <f>rawTransactionSheet!G2081</f>
        <v>2012</v>
      </c>
      <c r="J2081" s="5" t="str">
        <f>rawTransactionSheet!H2081</f>
        <v>299700</v>
      </c>
      <c r="K2081" s="5" t="str">
        <f>rawTransactionSheet!I2081</f>
        <v>25206</v>
      </c>
      <c r="L2081" s="5" t="str">
        <f>rawTransactionSheet!J2081</f>
        <v>4</v>
      </c>
      <c r="M2081" s="5" t="str">
        <f>rawTransactionSheet!K2081</f>
        <v>2</v>
      </c>
      <c r="N2081" s="5" t="str">
        <f>rawTransactionSheet!L2081</f>
        <v>BANGALORE</v>
      </c>
      <c r="O2081" s="1" t="str">
        <f t="shared" ref="O2081:O2085" si="104">VALUE(C2081)</f>
        <v>136790</v>
      </c>
      <c r="P2081" s="1" t="str">
        <f>MATCH(O2081,rawBidData!$A$2:$A$146,0)</f>
        <v>#N/A</v>
      </c>
    </row>
    <row r="2082">
      <c r="A2082" s="2">
        <v>42370.0</v>
      </c>
      <c r="B2082" s="5" t="str">
        <f>rawTransactionSheet!B2082</f>
        <v>NandiBid</v>
      </c>
      <c r="C2082" s="5" t="str">
        <f>rawTransactionSheet!C2082</f>
        <v>116467</v>
      </c>
      <c r="D2082" s="5" t="str">
        <f>rawTransactionSheet!D2082</f>
        <v>CHEVROLET</v>
      </c>
      <c r="E2082" s="5" t="str">
        <f>rawTransactionSheet!E2082</f>
        <v>Beat</v>
      </c>
      <c r="F2082" s="5" t="str">
        <f>IFERROR(VLOOKUP(E2082,modelMapping,2,0),E2082)</f>
        <v>Beat</v>
      </c>
      <c r="G2082" s="5" t="str">
        <f>rawTransactionSheet!F2082</f>
        <v>LT Diesel</v>
      </c>
      <c r="H2082" s="1" t="str">
        <f t="shared" si="1"/>
        <v>LT Diesel</v>
      </c>
      <c r="I2082" s="5" t="str">
        <f>rawTransactionSheet!G2082</f>
        <v>2011</v>
      </c>
      <c r="J2082" s="5" t="str">
        <f>rawTransactionSheet!H2082</f>
        <v>299700</v>
      </c>
      <c r="K2082" s="5" t="str">
        <f>rawTransactionSheet!I2082</f>
        <v>45442</v>
      </c>
      <c r="L2082" s="5" t="str">
        <f>rawTransactionSheet!J2082</f>
        <v>5</v>
      </c>
      <c r="M2082" s="5" t="str">
        <f>rawTransactionSheet!K2082</f>
        <v>1</v>
      </c>
      <c r="N2082" s="5" t="str">
        <f>rawTransactionSheet!L2082</f>
        <v>BANGALORE</v>
      </c>
      <c r="O2082" s="1" t="str">
        <f t="shared" si="104"/>
        <v>116467</v>
      </c>
      <c r="P2082" s="1" t="str">
        <f>MATCH(O2082,rawBidData!$A$2:$A$146,0)</f>
        <v>#N/A</v>
      </c>
    </row>
    <row r="2083">
      <c r="A2083" s="2">
        <v>42370.0</v>
      </c>
      <c r="B2083" s="5" t="str">
        <f>rawTransactionSheet!B2083</f>
        <v>NandiBid</v>
      </c>
      <c r="C2083" s="5" t="str">
        <f>rawTransactionSheet!C2083</f>
        <v>125412</v>
      </c>
      <c r="D2083" s="5" t="str">
        <f>rawTransactionSheet!D2083</f>
        <v>HYUNDAI</v>
      </c>
      <c r="E2083" s="5" t="str">
        <f>rawTransactionSheet!E2083</f>
        <v>EON</v>
      </c>
      <c r="F2083" s="5" t="str">
        <f>IFERROR(VLOOKUP(E2083,modelMapping,2,0),E2083)</f>
        <v>EON</v>
      </c>
      <c r="G2083" s="5" t="str">
        <f>rawTransactionSheet!F2083</f>
        <v>Magna +</v>
      </c>
      <c r="H2083" s="1" t="str">
        <f t="shared" si="1"/>
        <v>Magna +</v>
      </c>
      <c r="I2083" s="5" t="str">
        <f>rawTransactionSheet!G2083</f>
        <v>2014</v>
      </c>
      <c r="J2083" s="5" t="str">
        <f>rawTransactionSheet!H2083</f>
        <v>299700</v>
      </c>
      <c r="K2083" s="5" t="str">
        <f>rawTransactionSheet!I2083</f>
        <v>7332</v>
      </c>
      <c r="L2083" s="5" t="str">
        <f>rawTransactionSheet!J2083</f>
        <v>2</v>
      </c>
      <c r="M2083" s="5" t="str">
        <f>rawTransactionSheet!K2083</f>
        <v>1</v>
      </c>
      <c r="N2083" s="5" t="str">
        <f>rawTransactionSheet!L2083</f>
        <v>BANGALORE</v>
      </c>
      <c r="O2083" s="1" t="str">
        <f t="shared" si="104"/>
        <v>125412</v>
      </c>
      <c r="P2083" s="1" t="str">
        <f>MATCH(O2083,rawBidData!$A$2:$A$146,0)</f>
        <v>#N/A</v>
      </c>
    </row>
    <row r="2084">
      <c r="A2084" s="2">
        <v>42370.0</v>
      </c>
      <c r="B2084" s="5" t="str">
        <f>rawTransactionSheet!B2084</f>
        <v>NandiBid</v>
      </c>
      <c r="C2084" s="5" t="str">
        <f>rawTransactionSheet!C2084</f>
        <v>124475</v>
      </c>
      <c r="D2084" s="5" t="str">
        <f>rawTransactionSheet!D2084</f>
        <v>FORD</v>
      </c>
      <c r="E2084" s="5" t="str">
        <f>rawTransactionSheet!E2084</f>
        <v>FIGO</v>
      </c>
      <c r="F2084" s="5" t="str">
        <f>IFERROR(VLOOKUP(E2084,modelMapping,2,0),E2084)</f>
        <v>FIGO</v>
      </c>
      <c r="G2084" s="5" t="str">
        <f>rawTransactionSheet!F2084</f>
        <v>DURATEC PETROL TITANIUM 1.2</v>
      </c>
      <c r="H2084" s="1" t="str">
        <f t="shared" si="1"/>
        <v>DURATEC PETROL TITANIUM 1.2</v>
      </c>
      <c r="I2084" s="5" t="str">
        <f>rawTransactionSheet!G2084</f>
        <v>2012</v>
      </c>
      <c r="J2084" s="5" t="str">
        <f>rawTransactionSheet!H2084</f>
        <v>299700</v>
      </c>
      <c r="K2084" s="5" t="str">
        <f>rawTransactionSheet!I2084</f>
        <v>16665</v>
      </c>
      <c r="L2084" s="5" t="str">
        <f>rawTransactionSheet!J2084</f>
        <v>4</v>
      </c>
      <c r="M2084" s="5" t="str">
        <f>rawTransactionSheet!K2084</f>
        <v>1</v>
      </c>
      <c r="N2084" s="5" t="str">
        <f>rawTransactionSheet!L2084</f>
        <v>BANGALORE</v>
      </c>
      <c r="O2084" s="1" t="str">
        <f t="shared" si="104"/>
        <v>124475</v>
      </c>
      <c r="P2084" s="1" t="str">
        <f>MATCH(O2084,rawBidData!$A$2:$A$146,0)</f>
        <v>#N/A</v>
      </c>
    </row>
    <row r="2085">
      <c r="A2085" s="2">
        <v>42370.0</v>
      </c>
      <c r="B2085" s="5" t="str">
        <f>rawTransactionSheet!B2085</f>
        <v>NandiBid</v>
      </c>
      <c r="C2085" s="5" t="str">
        <f>rawTransactionSheet!C2085</f>
        <v>131476</v>
      </c>
      <c r="D2085" s="5" t="str">
        <f>rawTransactionSheet!D2085</f>
        <v>FORD</v>
      </c>
      <c r="E2085" s="5" t="str">
        <f>rawTransactionSheet!E2085</f>
        <v>FIGO</v>
      </c>
      <c r="F2085" s="5" t="str">
        <f>IFERROR(VLOOKUP(E2085,modelMapping,2,0),E2085)</f>
        <v>FIGO</v>
      </c>
      <c r="G2085" s="5" t="str">
        <f>rawTransactionSheet!F2085</f>
        <v>DURATEC PETROL ZXI 1.2</v>
      </c>
      <c r="H2085" s="1" t="str">
        <f t="shared" si="1"/>
        <v>DURATEC PETROL ZXI 1.2</v>
      </c>
      <c r="I2085" s="5" t="str">
        <f>rawTransactionSheet!G2085</f>
        <v>2012</v>
      </c>
      <c r="J2085" s="5" t="str">
        <f>rawTransactionSheet!H2085</f>
        <v>299700</v>
      </c>
      <c r="K2085" s="5" t="str">
        <f>rawTransactionSheet!I2085</f>
        <v>13467</v>
      </c>
      <c r="L2085" s="5" t="str">
        <f>rawTransactionSheet!J2085</f>
        <v>4</v>
      </c>
      <c r="M2085" s="5" t="str">
        <f>rawTransactionSheet!K2085</f>
        <v>1</v>
      </c>
      <c r="N2085" s="5" t="str">
        <f>rawTransactionSheet!L2085</f>
        <v>BANGALORE</v>
      </c>
      <c r="O2085" s="1" t="str">
        <f t="shared" si="104"/>
        <v>131476</v>
      </c>
      <c r="P2085" s="1" t="str">
        <f>MATCH(O2085,rawBidData!$A$2:$A$146,0)</f>
        <v>#N/A</v>
      </c>
    </row>
    <row r="2086">
      <c r="A2086" s="2">
        <v>42370.0</v>
      </c>
      <c r="B2086" s="5" t="str">
        <f>rawTransactionSheet!B2086</f>
        <v>Pratham</v>
      </c>
      <c r="C2086" s="5" t="str">
        <f>rawTransactionSheet!C2086</f>
        <v>243</v>
      </c>
      <c r="D2086" s="5" t="str">
        <f>rawTransactionSheet!D2086</f>
        <v>HYUNDAI</v>
      </c>
      <c r="E2086" s="5" t="str">
        <f>rawTransactionSheet!E2086</f>
        <v>i10</v>
      </c>
      <c r="F2086" s="5" t="str">
        <f>IFERROR(VLOOKUP(E2086,modelMapping,2,0),E2086)</f>
        <v>i10</v>
      </c>
      <c r="G2086" s="5" t="str">
        <f>rawTransactionSheet!F2086</f>
        <v>Sportz 1.2</v>
      </c>
      <c r="H2086" s="1" t="str">
        <f t="shared" si="1"/>
        <v>Sportz 1.2</v>
      </c>
      <c r="I2086" s="5" t="str">
        <f>rawTransactionSheet!G2086</f>
        <v>2010</v>
      </c>
      <c r="J2086" s="5" t="str">
        <f>rawTransactionSheet!H2086</f>
        <v>299700</v>
      </c>
      <c r="K2086" s="5" t="str">
        <f>rawTransactionSheet!I2086</f>
        <v>38877.48118</v>
      </c>
      <c r="L2086" s="5" t="str">
        <f>rawTransactionSheet!J2086</f>
        <v>4.859685147</v>
      </c>
      <c r="M2086" s="5" t="str">
        <f>rawTransactionSheet!K2086</f>
        <v>1</v>
      </c>
      <c r="N2086" s="5" t="str">
        <f>rawTransactionSheet!L2086</f>
        <v>BANGALORE</v>
      </c>
    </row>
    <row r="2087">
      <c r="A2087" s="2">
        <v>42370.0</v>
      </c>
      <c r="B2087" s="5" t="str">
        <f>rawTransactionSheet!B2087</f>
        <v>NandiBid</v>
      </c>
      <c r="C2087" s="5" t="str">
        <f>rawTransactionSheet!C2087</f>
        <v>115481</v>
      </c>
      <c r="D2087" s="5" t="str">
        <f>rawTransactionSheet!D2087</f>
        <v>MARUTI SUZUKI</v>
      </c>
      <c r="E2087" s="5" t="str">
        <f>rawTransactionSheet!E2087</f>
        <v>Ritz</v>
      </c>
      <c r="F2087" s="5" t="str">
        <f>IFERROR(VLOOKUP(E2087,modelMapping,2,0),E2087)</f>
        <v>Ritz</v>
      </c>
      <c r="G2087" s="5" t="str">
        <f>rawTransactionSheet!F2087</f>
        <v>VDI</v>
      </c>
      <c r="H2087" s="1" t="str">
        <f t="shared" si="1"/>
        <v>VDI</v>
      </c>
      <c r="I2087" s="5" t="str">
        <f>rawTransactionSheet!G2087</f>
        <v>2009</v>
      </c>
      <c r="J2087" s="5" t="str">
        <f>rawTransactionSheet!H2087</f>
        <v>299700</v>
      </c>
      <c r="K2087" s="5" t="str">
        <f>rawTransactionSheet!I2087</f>
        <v>71893</v>
      </c>
      <c r="L2087" s="5" t="str">
        <f>rawTransactionSheet!J2087</f>
        <v>7</v>
      </c>
      <c r="M2087" s="5" t="str">
        <f>rawTransactionSheet!K2087</f>
        <v>2</v>
      </c>
      <c r="N2087" s="5" t="str">
        <f>rawTransactionSheet!L2087</f>
        <v>BANGALORE</v>
      </c>
      <c r="O2087" s="1" t="str">
        <f t="shared" ref="O2087:O2089" si="105">VALUE(C2087)</f>
        <v>115481</v>
      </c>
      <c r="P2087" s="1" t="str">
        <f>MATCH(O2087,rawBidData!$A$2:$A$146,0)</f>
        <v>64</v>
      </c>
    </row>
    <row r="2088">
      <c r="A2088" s="2">
        <v>42370.0</v>
      </c>
      <c r="B2088" s="5" t="str">
        <f>rawTransactionSheet!B2088</f>
        <v>NandiBid</v>
      </c>
      <c r="C2088" s="5" t="str">
        <f>rawTransactionSheet!C2088</f>
        <v>109899</v>
      </c>
      <c r="D2088" s="5" t="str">
        <f>rawTransactionSheet!D2088</f>
        <v>HYUNDAI</v>
      </c>
      <c r="E2088" s="5" t="str">
        <f>rawTransactionSheet!E2088</f>
        <v>SANTRO XING</v>
      </c>
      <c r="F2088" s="5" t="str">
        <f>IFERROR(VLOOKUP(E2088,modelMapping,2,0),E2088)</f>
        <v>SANTRO XING</v>
      </c>
      <c r="G2088" s="5" t="str">
        <f>rawTransactionSheet!F2088</f>
        <v>GLS</v>
      </c>
      <c r="H2088" s="1" t="str">
        <f t="shared" si="1"/>
        <v>GLS</v>
      </c>
      <c r="I2088" s="5" t="str">
        <f>rawTransactionSheet!G2088</f>
        <v>2012</v>
      </c>
      <c r="J2088" s="5" t="str">
        <f>rawTransactionSheet!H2088</f>
        <v>299700</v>
      </c>
      <c r="K2088" s="5" t="str">
        <f>rawTransactionSheet!I2088</f>
        <v>28032</v>
      </c>
      <c r="L2088" s="5" t="str">
        <f>rawTransactionSheet!J2088</f>
        <v>4</v>
      </c>
      <c r="M2088" s="5" t="str">
        <f>rawTransactionSheet!K2088</f>
        <v>2</v>
      </c>
      <c r="N2088" s="5" t="str">
        <f>rawTransactionSheet!L2088</f>
        <v>BANGALORE</v>
      </c>
      <c r="O2088" s="1" t="str">
        <f t="shared" si="105"/>
        <v>109899</v>
      </c>
      <c r="P2088" s="1" t="str">
        <f>MATCH(O2088,rawBidData!$A$2:$A$146,0)</f>
        <v>#N/A</v>
      </c>
    </row>
    <row r="2089">
      <c r="A2089" s="2">
        <v>42370.0</v>
      </c>
      <c r="B2089" s="5" t="str">
        <f>rawTransactionSheet!B2089</f>
        <v>NandiBid</v>
      </c>
      <c r="C2089" s="5" t="str">
        <f>rawTransactionSheet!C2089</f>
        <v>122563</v>
      </c>
      <c r="D2089" s="5" t="str">
        <f>rawTransactionSheet!D2089</f>
        <v>MARUTI SUZUKI</v>
      </c>
      <c r="E2089" s="5" t="str">
        <f>rawTransactionSheet!E2089</f>
        <v>Swift</v>
      </c>
      <c r="F2089" s="5" t="str">
        <f>IFERROR(VLOOKUP(E2089,modelMapping,2,0),E2089)</f>
        <v>Swift</v>
      </c>
      <c r="G2089" s="5" t="str">
        <f>rawTransactionSheet!F2089</f>
        <v>LDi</v>
      </c>
      <c r="H2089" s="1" t="str">
        <f t="shared" si="1"/>
        <v>LDi</v>
      </c>
      <c r="I2089" s="5" t="str">
        <f>rawTransactionSheet!G2089</f>
        <v>2008</v>
      </c>
      <c r="J2089" s="5" t="str">
        <f>rawTransactionSheet!H2089</f>
        <v>299700</v>
      </c>
      <c r="K2089" s="5" t="str">
        <f>rawTransactionSheet!I2089</f>
        <v>65203</v>
      </c>
      <c r="L2089" s="5" t="str">
        <f>rawTransactionSheet!J2089</f>
        <v>8</v>
      </c>
      <c r="M2089" s="5" t="str">
        <f>rawTransactionSheet!K2089</f>
        <v>1</v>
      </c>
      <c r="N2089" s="5" t="str">
        <f>rawTransactionSheet!L2089</f>
        <v>BANGALORE</v>
      </c>
      <c r="O2089" s="1" t="str">
        <f t="shared" si="105"/>
        <v>122563</v>
      </c>
      <c r="P2089" s="1" t="str">
        <f>MATCH(O2089,rawBidData!$A$2:$A$146,0)</f>
        <v>80</v>
      </c>
    </row>
    <row r="2090">
      <c r="A2090" s="2">
        <v>42370.0</v>
      </c>
      <c r="B2090" s="5" t="str">
        <f>rawTransactionSheet!B2090</f>
        <v>RNS</v>
      </c>
      <c r="C2090" s="5" t="str">
        <f>rawTransactionSheet!C2090</f>
        <v>KA01ME1034</v>
      </c>
      <c r="D2090" s="5" t="str">
        <f>rawTransactionSheet!D2090</f>
        <v>MARUTI SUZUKI</v>
      </c>
      <c r="E2090" s="5" t="str">
        <f>rawTransactionSheet!E2090</f>
        <v>Swift</v>
      </c>
      <c r="F2090" s="5" t="str">
        <f>IFERROR(VLOOKUP(E2090,modelMapping,2,0),E2090)</f>
        <v>Swift</v>
      </c>
      <c r="G2090" s="5" t="str">
        <f>rawTransactionSheet!F2090</f>
        <v>LXI</v>
      </c>
      <c r="H2090" s="1" t="str">
        <f t="shared" si="1"/>
        <v>LXI</v>
      </c>
      <c r="I2090" s="5" t="str">
        <f>rawTransactionSheet!G2090</f>
        <v>2008</v>
      </c>
      <c r="J2090" s="5" t="str">
        <f>rawTransactionSheet!H2090</f>
        <v>299700</v>
      </c>
      <c r="K2090" s="5" t="str">
        <f>rawTransactionSheet!I2090</f>
        <v>51412</v>
      </c>
      <c r="L2090" s="5" t="str">
        <f>rawTransactionSheet!J2090</f>
        <v>7.767123288</v>
      </c>
      <c r="M2090" s="5" t="str">
        <f>rawTransactionSheet!K2090</f>
        <v>3</v>
      </c>
      <c r="N2090" s="5" t="str">
        <f>rawTransactionSheet!L2090</f>
        <v>BANGALORE</v>
      </c>
    </row>
    <row r="2091">
      <c r="A2091" s="2">
        <v>42370.0</v>
      </c>
      <c r="B2091" s="5" t="str">
        <f>rawTransactionSheet!B2091</f>
        <v>NandiBid</v>
      </c>
      <c r="C2091" s="5" t="str">
        <f>rawTransactionSheet!C2091</f>
        <v>117603</v>
      </c>
      <c r="D2091" s="5" t="str">
        <f>rawTransactionSheet!D2091</f>
        <v>MARUTI SUZUKI</v>
      </c>
      <c r="E2091" s="5" t="str">
        <f>rawTransactionSheet!E2091</f>
        <v>Swift</v>
      </c>
      <c r="F2091" s="5" t="str">
        <f>IFERROR(VLOOKUP(E2091,modelMapping,2,0),E2091)</f>
        <v>Swift</v>
      </c>
      <c r="G2091" s="5" t="str">
        <f>rawTransactionSheet!F2091</f>
        <v>VDI</v>
      </c>
      <c r="H2091" s="1" t="str">
        <f t="shared" si="1"/>
        <v>VDI</v>
      </c>
      <c r="I2091" s="5" t="str">
        <f>rawTransactionSheet!G2091</f>
        <v>2009</v>
      </c>
      <c r="J2091" s="5" t="str">
        <f>rawTransactionSheet!H2091</f>
        <v>299700</v>
      </c>
      <c r="K2091" s="5" t="str">
        <f>rawTransactionSheet!I2091</f>
        <v>112891</v>
      </c>
      <c r="L2091" s="5" t="str">
        <f>rawTransactionSheet!J2091</f>
        <v>7</v>
      </c>
      <c r="M2091" s="5" t="str">
        <f>rawTransactionSheet!K2091</f>
        <v>1</v>
      </c>
      <c r="N2091" s="5" t="str">
        <f>rawTransactionSheet!L2091</f>
        <v>BANGALORE</v>
      </c>
      <c r="O2091" s="1" t="str">
        <f>VALUE(C2091)</f>
        <v>117603</v>
      </c>
      <c r="P2091" s="1" t="str">
        <f>MATCH(O2091,rawBidData!$A$2:$A$146,0)</f>
        <v>#N/A</v>
      </c>
    </row>
    <row r="2092">
      <c r="A2092" s="2">
        <v>42370.0</v>
      </c>
      <c r="B2092" s="5" t="str">
        <f>rawTransactionSheet!B2092</f>
        <v>KALYANI MOTORS PVT LTD</v>
      </c>
      <c r="C2092" s="5" t="str">
        <f>rawTransactionSheet!C2092</f>
        <v>KA04ME1931</v>
      </c>
      <c r="D2092" s="5" t="str">
        <f>rawTransactionSheet!D2092</f>
        <v>MARUTI SUZUKI</v>
      </c>
      <c r="E2092" s="5" t="str">
        <f>rawTransactionSheet!E2092</f>
        <v>SWIFT</v>
      </c>
      <c r="F2092" s="5" t="str">
        <f>IFERROR(VLOOKUP(E2092,modelMapping,2,0),E2092)</f>
        <v>SWIFT</v>
      </c>
      <c r="G2092" s="5" t="str">
        <f>rawTransactionSheet!F2092</f>
        <v>VDI</v>
      </c>
      <c r="H2092" s="1" t="str">
        <f t="shared" si="1"/>
        <v>VDI</v>
      </c>
      <c r="I2092" s="5" t="str">
        <f>rawTransactionSheet!G2092</f>
        <v>2007</v>
      </c>
      <c r="J2092" s="5" t="str">
        <f>rawTransactionSheet!H2092</f>
        <v>299700</v>
      </c>
      <c r="K2092" s="5" t="str">
        <f>rawTransactionSheet!I2092</f>
        <v>82165</v>
      </c>
      <c r="L2092" s="5" t="str">
        <f>rawTransactionSheet!J2092</f>
        <v>8</v>
      </c>
      <c r="M2092" s="5" t="str">
        <f>rawTransactionSheet!K2092</f>
        <v>2</v>
      </c>
      <c r="N2092" s="5" t="str">
        <f>rawTransactionSheet!L2092</f>
        <v>BANGALORE</v>
      </c>
    </row>
    <row r="2093">
      <c r="A2093" s="2">
        <v>42370.0</v>
      </c>
      <c r="B2093" s="5" t="str">
        <f>rawTransactionSheet!B2093</f>
        <v>NandiBid</v>
      </c>
      <c r="C2093" s="5" t="str">
        <f>rawTransactionSheet!C2093</f>
        <v>122723</v>
      </c>
      <c r="D2093" s="5" t="str">
        <f>rawTransactionSheet!D2093</f>
        <v>MARUTI SUZUKI</v>
      </c>
      <c r="E2093" s="5" t="str">
        <f>rawTransactionSheet!E2093</f>
        <v>Swift</v>
      </c>
      <c r="F2093" s="5" t="str">
        <f>IFERROR(VLOOKUP(E2093,modelMapping,2,0),E2093)</f>
        <v>Swift</v>
      </c>
      <c r="G2093" s="5" t="str">
        <f>rawTransactionSheet!F2093</f>
        <v>VXI</v>
      </c>
      <c r="H2093" s="1" t="str">
        <f t="shared" si="1"/>
        <v>VXI</v>
      </c>
      <c r="I2093" s="5" t="str">
        <f>rawTransactionSheet!G2093</f>
        <v>2009</v>
      </c>
      <c r="J2093" s="5" t="str">
        <f>rawTransactionSheet!H2093</f>
        <v>299700</v>
      </c>
      <c r="K2093" s="5" t="str">
        <f>rawTransactionSheet!I2093</f>
        <v>63061</v>
      </c>
      <c r="L2093" s="5" t="str">
        <f>rawTransactionSheet!J2093</f>
        <v>7</v>
      </c>
      <c r="M2093" s="5" t="str">
        <f>rawTransactionSheet!K2093</f>
        <v>1</v>
      </c>
      <c r="N2093" s="5" t="str">
        <f>rawTransactionSheet!L2093</f>
        <v>BANGALORE</v>
      </c>
      <c r="O2093" s="1" t="str">
        <f>VALUE(C2093)</f>
        <v>122723</v>
      </c>
      <c r="P2093" s="1" t="str">
        <f>MATCH(O2093,rawBidData!$A$2:$A$146,0)</f>
        <v>#N/A</v>
      </c>
    </row>
    <row r="2094">
      <c r="A2094" s="2">
        <v>42370.0</v>
      </c>
      <c r="B2094" s="5" t="str">
        <f>rawTransactionSheet!B2094</f>
        <v>Pratham</v>
      </c>
      <c r="C2094" s="5" t="str">
        <f>rawTransactionSheet!C2094</f>
        <v>508</v>
      </c>
      <c r="D2094" s="5" t="str">
        <f>rawTransactionSheet!D2094</f>
        <v>MARUTI SUZUKI</v>
      </c>
      <c r="E2094" s="5" t="str">
        <f>rawTransactionSheet!E2094</f>
        <v>Swift</v>
      </c>
      <c r="F2094" s="5" t="str">
        <f>IFERROR(VLOOKUP(E2094,modelMapping,2,0),E2094)</f>
        <v>Swift</v>
      </c>
      <c r="G2094" s="5" t="str">
        <f>rawTransactionSheet!F2094</f>
        <v>VXI</v>
      </c>
      <c r="H2094" s="1" t="str">
        <f t="shared" si="1"/>
        <v>VXI</v>
      </c>
      <c r="I2094" s="5" t="str">
        <f>rawTransactionSheet!G2094</f>
        <v>2007</v>
      </c>
      <c r="J2094" s="5" t="str">
        <f>rawTransactionSheet!H2094</f>
        <v>299700</v>
      </c>
      <c r="K2094" s="5" t="str">
        <f>rawTransactionSheet!I2094</f>
        <v>59794.66119</v>
      </c>
      <c r="L2094" s="5" t="str">
        <f>rawTransactionSheet!J2094</f>
        <v>7.474332649</v>
      </c>
      <c r="M2094" s="5" t="str">
        <f>rawTransactionSheet!K2094</f>
        <v>2</v>
      </c>
      <c r="N2094" s="5" t="str">
        <f>rawTransactionSheet!L2094</f>
        <v>BANGALORE</v>
      </c>
    </row>
    <row r="2095">
      <c r="A2095" s="2">
        <v>42370.0</v>
      </c>
      <c r="B2095" s="5" t="str">
        <f>rawTransactionSheet!B2095</f>
        <v>RNS</v>
      </c>
      <c r="C2095" s="5" t="str">
        <f>rawTransactionSheet!C2095</f>
        <v>KA53N1495</v>
      </c>
      <c r="D2095" s="5" t="str">
        <f>rawTransactionSheet!D2095</f>
        <v>MARUTI SUZUKI</v>
      </c>
      <c r="E2095" s="5" t="str">
        <f>rawTransactionSheet!E2095</f>
        <v>Swift</v>
      </c>
      <c r="F2095" s="5" t="str">
        <f>IFERROR(VLOOKUP(E2095,modelMapping,2,0),E2095)</f>
        <v>Swift</v>
      </c>
      <c r="G2095" s="5" t="str">
        <f>rawTransactionSheet!F2095</f>
        <v>VXI</v>
      </c>
      <c r="H2095" s="1" t="str">
        <f t="shared" si="1"/>
        <v>VXI</v>
      </c>
      <c r="I2095" s="5" t="str">
        <f>rawTransactionSheet!G2095</f>
        <v>2008</v>
      </c>
      <c r="J2095" s="5" t="str">
        <f>rawTransactionSheet!H2095</f>
        <v>299700</v>
      </c>
      <c r="K2095" s="5" t="str">
        <f>rawTransactionSheet!I2095</f>
        <v>64198</v>
      </c>
      <c r="L2095" s="5" t="str">
        <f>rawTransactionSheet!J2095</f>
        <v>7.495890411</v>
      </c>
      <c r="M2095" s="5" t="str">
        <f>rawTransactionSheet!K2095</f>
        <v>2</v>
      </c>
      <c r="N2095" s="5" t="str">
        <f>rawTransactionSheet!L2095</f>
        <v>BANGALORE</v>
      </c>
    </row>
    <row r="2096">
      <c r="A2096" s="2">
        <v>42370.0</v>
      </c>
      <c r="B2096" s="5" t="str">
        <f>rawTransactionSheet!B2096</f>
        <v>NandiBid</v>
      </c>
      <c r="C2096" s="5" t="str">
        <f>rawTransactionSheet!C2096</f>
        <v>117162</v>
      </c>
      <c r="D2096" s="5" t="str">
        <f>rawTransactionSheet!D2096</f>
        <v>MARUTI SUZUKI</v>
      </c>
      <c r="E2096" s="5" t="str">
        <f>rawTransactionSheet!E2096</f>
        <v>Swift</v>
      </c>
      <c r="F2096" s="5" t="str">
        <f>IFERROR(VLOOKUP(E2096,modelMapping,2,0),E2096)</f>
        <v>Swift</v>
      </c>
      <c r="G2096" s="5" t="str">
        <f>rawTransactionSheet!F2096</f>
        <v>ZXI</v>
      </c>
      <c r="H2096" s="1" t="str">
        <f t="shared" si="1"/>
        <v>ZXI</v>
      </c>
      <c r="I2096" s="5" t="str">
        <f>rawTransactionSheet!G2096</f>
        <v>2008</v>
      </c>
      <c r="J2096" s="5" t="str">
        <f>rawTransactionSheet!H2096</f>
        <v>299700</v>
      </c>
      <c r="K2096" s="5" t="str">
        <f>rawTransactionSheet!I2096</f>
        <v>26180</v>
      </c>
      <c r="L2096" s="5" t="str">
        <f>rawTransactionSheet!J2096</f>
        <v>8</v>
      </c>
      <c r="M2096" s="5" t="str">
        <f>rawTransactionSheet!K2096</f>
        <v>2</v>
      </c>
      <c r="N2096" s="5" t="str">
        <f>rawTransactionSheet!L2096</f>
        <v>BANGALORE</v>
      </c>
      <c r="O2096" s="1" t="str">
        <f>VALUE(C2096)</f>
        <v>117162</v>
      </c>
      <c r="P2096" s="1" t="str">
        <f>MATCH(O2096,rawBidData!$A$2:$A$146,0)</f>
        <v>#N/A</v>
      </c>
    </row>
    <row r="2097">
      <c r="A2097" s="2">
        <v>42370.0</v>
      </c>
      <c r="B2097" s="5" t="str">
        <f>rawTransactionSheet!B2097</f>
        <v>KALYANI MOTORS PVT LTD</v>
      </c>
      <c r="C2097" s="5" t="str">
        <f>rawTransactionSheet!C2097</f>
        <v>KA05MF6863</v>
      </c>
      <c r="D2097" s="5" t="str">
        <f>rawTransactionSheet!D2097</f>
        <v>MARUTI SUZUKI</v>
      </c>
      <c r="E2097" s="5" t="str">
        <f>rawTransactionSheet!E2097</f>
        <v>SWIFT</v>
      </c>
      <c r="F2097" s="5" t="str">
        <f>IFERROR(VLOOKUP(E2097,modelMapping,2,0),E2097)</f>
        <v>SWIFT</v>
      </c>
      <c r="G2097" s="5" t="str">
        <f>rawTransactionSheet!F2097</f>
        <v>ZXI</v>
      </c>
      <c r="H2097" s="1" t="str">
        <f t="shared" si="1"/>
        <v>ZXI</v>
      </c>
      <c r="I2097" s="5" t="str">
        <f>rawTransactionSheet!G2097</f>
        <v>2008</v>
      </c>
      <c r="J2097" s="5" t="str">
        <f>rawTransactionSheet!H2097</f>
        <v>299700</v>
      </c>
      <c r="K2097" s="5" t="str">
        <f>rawTransactionSheet!I2097</f>
        <v>72304</v>
      </c>
      <c r="L2097" s="5" t="str">
        <f>rawTransactionSheet!J2097</f>
        <v>7</v>
      </c>
      <c r="M2097" s="5" t="str">
        <f>rawTransactionSheet!K2097</f>
        <v>1</v>
      </c>
      <c r="N2097" s="5" t="str">
        <f>rawTransactionSheet!L2097</f>
        <v>BANGALORE</v>
      </c>
    </row>
    <row r="2098">
      <c r="A2098" s="2">
        <v>42370.0</v>
      </c>
      <c r="B2098" s="5" t="str">
        <f>rawTransactionSheet!B2098</f>
        <v>NandiBid</v>
      </c>
      <c r="C2098" s="5" t="str">
        <f>rawTransactionSheet!C2098</f>
        <v>125790</v>
      </c>
      <c r="D2098" s="5" t="str">
        <f>rawTransactionSheet!D2098</f>
        <v>HYUNDAI</v>
      </c>
      <c r="E2098" s="5" t="str">
        <f>rawTransactionSheet!E2098</f>
        <v>VERNA</v>
      </c>
      <c r="F2098" s="5" t="str">
        <f>IFERROR(VLOOKUP(E2098,modelMapping,2,0),E2098)</f>
        <v>VERNA</v>
      </c>
      <c r="G2098" s="5" t="str">
        <f>rawTransactionSheet!F2098</f>
        <v>VGT CRDi SX ABS</v>
      </c>
      <c r="H2098" s="1" t="str">
        <f t="shared" si="1"/>
        <v>VGT CRDi SX ABS</v>
      </c>
      <c r="I2098" s="5" t="str">
        <f>rawTransactionSheet!G2098</f>
        <v>2009</v>
      </c>
      <c r="J2098" s="5" t="str">
        <f>rawTransactionSheet!H2098</f>
        <v>299700</v>
      </c>
      <c r="K2098" s="5" t="str">
        <f>rawTransactionSheet!I2098</f>
        <v>62236</v>
      </c>
      <c r="L2098" s="5" t="str">
        <f>rawTransactionSheet!J2098</f>
        <v>7</v>
      </c>
      <c r="M2098" s="5" t="str">
        <f>rawTransactionSheet!K2098</f>
        <v>1</v>
      </c>
      <c r="N2098" s="5" t="str">
        <f>rawTransactionSheet!L2098</f>
        <v>BANGALORE</v>
      </c>
      <c r="O2098" s="1" t="str">
        <f>VALUE(C2098)</f>
        <v>125790</v>
      </c>
      <c r="P2098" s="1" t="str">
        <f>MATCH(O2098,rawBidData!$A$2:$A$146,0)</f>
        <v>#N/A</v>
      </c>
    </row>
    <row r="2099">
      <c r="A2099" s="2">
        <v>42370.0</v>
      </c>
      <c r="B2099" s="5" t="str">
        <f>rawTransactionSheet!B2099</f>
        <v>KALYANI MOTORS PVT LTD</v>
      </c>
      <c r="C2099" s="5" t="str">
        <f>rawTransactionSheet!C2099</f>
        <v>KA05MK3417</v>
      </c>
      <c r="D2099" s="5" t="str">
        <f>rawTransactionSheet!D2099</f>
        <v>MARUTI SUZUKI</v>
      </c>
      <c r="E2099" s="5" t="str">
        <f>rawTransactionSheet!E2099</f>
        <v>WAGON R</v>
      </c>
      <c r="F2099" s="5" t="str">
        <f>IFERROR(VLOOKUP(E2099,modelMapping,2,0),E2099)</f>
        <v>WAGON R</v>
      </c>
      <c r="G2099" s="5" t="str">
        <f>rawTransactionSheet!F2099</f>
        <v>LXI</v>
      </c>
      <c r="H2099" s="1" t="str">
        <f t="shared" si="1"/>
        <v>LXI</v>
      </c>
      <c r="I2099" s="5" t="str">
        <f>rawTransactionSheet!G2099</f>
        <v>2011</v>
      </c>
      <c r="J2099" s="5" t="str">
        <f>rawTransactionSheet!H2099</f>
        <v>299700</v>
      </c>
      <c r="K2099" s="5" t="str">
        <f>rawTransactionSheet!I2099</f>
        <v>42458</v>
      </c>
      <c r="L2099" s="5" t="str">
        <f>rawTransactionSheet!J2099</f>
        <v>4</v>
      </c>
      <c r="M2099" s="5" t="str">
        <f>rawTransactionSheet!K2099</f>
        <v>1</v>
      </c>
      <c r="N2099" s="5" t="str">
        <f>rawTransactionSheet!L2099</f>
        <v>BANGALORE</v>
      </c>
    </row>
    <row r="2100">
      <c r="A2100" s="2">
        <v>42370.0</v>
      </c>
      <c r="B2100" s="5" t="str">
        <f>rawTransactionSheet!B2100</f>
        <v>NandiBid</v>
      </c>
      <c r="C2100" s="7" t="str">
        <f>rawTransactionSheet!C2100</f>
        <v>131476</v>
      </c>
      <c r="D2100" s="5" t="str">
        <f>rawTransactionSheet!D2100</f>
        <v>FORD</v>
      </c>
      <c r="E2100" s="5" t="str">
        <f>rawTransactionSheet!E2100</f>
        <v>FIGO</v>
      </c>
      <c r="F2100" s="5" t="str">
        <f>IFERROR(VLOOKUP(E2100,modelMapping,2,0),E2100)</f>
        <v>FIGO</v>
      </c>
      <c r="G2100" s="5" t="str">
        <f>rawTransactionSheet!F2100</f>
        <v>Duratec Petrol ZXI 1.2</v>
      </c>
      <c r="H2100" s="1" t="str">
        <f t="shared" si="1"/>
        <v>Duratec Petrol ZXI 1.2</v>
      </c>
      <c r="I2100" s="5" t="str">
        <f>rawTransactionSheet!G2100</f>
        <v>2012</v>
      </c>
      <c r="J2100" s="5" t="str">
        <f>rawTransactionSheet!H2100</f>
        <v>299700</v>
      </c>
      <c r="K2100" s="5" t="str">
        <f>rawTransactionSheet!I2100</f>
        <v>13467</v>
      </c>
      <c r="L2100" s="5" t="str">
        <f>rawTransactionSheet!J2100</f>
        <v>4</v>
      </c>
      <c r="M2100" s="5" t="str">
        <f>rawTransactionSheet!K2100</f>
        <v>1</v>
      </c>
      <c r="N2100" s="5" t="str">
        <f>rawTransactionSheet!L2100</f>
        <v>BANGALORE</v>
      </c>
      <c r="O2100" s="1" t="str">
        <f t="shared" ref="O2100:O2102" si="106">VALUE(C2100)</f>
        <v>131476</v>
      </c>
      <c r="P2100" s="1" t="str">
        <f>MATCH(O2100,rawBidData!$A$2:$A$146,0)</f>
        <v>#N/A</v>
      </c>
    </row>
    <row r="2101">
      <c r="A2101" s="2">
        <v>42370.0</v>
      </c>
      <c r="B2101" s="5" t="str">
        <f>rawTransactionSheet!B2101</f>
        <v>NandiBid</v>
      </c>
      <c r="C2101" s="7" t="str">
        <f>rawTransactionSheet!C2101</f>
        <v>136790</v>
      </c>
      <c r="D2101" s="5" t="str">
        <f>rawTransactionSheet!D2101</f>
        <v>MARUTI SUZUKI</v>
      </c>
      <c r="E2101" s="5" t="str">
        <f>rawTransactionSheet!E2101</f>
        <v>A-STAR</v>
      </c>
      <c r="F2101" s="5" t="str">
        <f>IFERROR(VLOOKUP(E2101,modelMapping,2,0),E2101)</f>
        <v>A-STAR</v>
      </c>
      <c r="G2101" s="5" t="str">
        <f>rawTransactionSheet!F2101</f>
        <v>Vxi (ABS) AT</v>
      </c>
      <c r="H2101" s="1" t="str">
        <f t="shared" si="1"/>
        <v>Vxi (ABS) AT</v>
      </c>
      <c r="I2101" s="5" t="str">
        <f>rawTransactionSheet!G2101</f>
        <v>2012</v>
      </c>
      <c r="J2101" s="5" t="str">
        <f>rawTransactionSheet!H2101</f>
        <v>299700</v>
      </c>
      <c r="K2101" s="5" t="str">
        <f>rawTransactionSheet!I2101</f>
        <v>25206</v>
      </c>
      <c r="L2101" s="5" t="str">
        <f>rawTransactionSheet!J2101</f>
        <v>4</v>
      </c>
      <c r="M2101" s="5" t="str">
        <f>rawTransactionSheet!K2101</f>
        <v>2</v>
      </c>
      <c r="N2101" s="5" t="str">
        <f>rawTransactionSheet!L2101</f>
        <v>BANGALORE</v>
      </c>
      <c r="O2101" s="1" t="str">
        <f t="shared" si="106"/>
        <v>136790</v>
      </c>
      <c r="P2101" s="1" t="str">
        <f>MATCH(O2101,rawBidData!$A$2:$A$146,0)</f>
        <v>#N/A</v>
      </c>
    </row>
    <row r="2102">
      <c r="A2102" s="2">
        <v>42370.0</v>
      </c>
      <c r="B2102" s="5" t="str">
        <f>rawTransactionSheet!B2102</f>
        <v>NandiBid</v>
      </c>
      <c r="C2102" s="7" t="str">
        <f>rawTransactionSheet!C2102</f>
        <v>136908</v>
      </c>
      <c r="D2102" s="5" t="str">
        <f>rawTransactionSheet!D2102</f>
        <v>MARUTI SUZUKI</v>
      </c>
      <c r="E2102" s="5" t="str">
        <f>rawTransactionSheet!E2102</f>
        <v>SWIFT</v>
      </c>
      <c r="F2102" s="5" t="str">
        <f>IFERROR(VLOOKUP(E2102,modelMapping,2,0),E2102)</f>
        <v>SWIFT</v>
      </c>
      <c r="G2102" s="5" t="str">
        <f>rawTransactionSheet!F2102</f>
        <v>VDi</v>
      </c>
      <c r="H2102" s="1" t="str">
        <f t="shared" si="1"/>
        <v>VDi</v>
      </c>
      <c r="I2102" s="5" t="str">
        <f>rawTransactionSheet!G2102</f>
        <v>2008</v>
      </c>
      <c r="J2102" s="5" t="str">
        <f>rawTransactionSheet!H2102</f>
        <v>299700</v>
      </c>
      <c r="K2102" s="5" t="str">
        <f>rawTransactionSheet!I2102</f>
        <v>108884</v>
      </c>
      <c r="L2102" s="5" t="str">
        <f>rawTransactionSheet!J2102</f>
        <v>8</v>
      </c>
      <c r="M2102" s="5" t="str">
        <f>rawTransactionSheet!K2102</f>
        <v>1</v>
      </c>
      <c r="N2102" s="5" t="str">
        <f>rawTransactionSheet!L2102</f>
        <v>BANGALORE</v>
      </c>
      <c r="O2102" s="1" t="str">
        <f t="shared" si="106"/>
        <v>136908</v>
      </c>
      <c r="P2102" s="1" t="str">
        <f>MATCH(O2102,rawBidData!$A$2:$A$146,0)</f>
        <v>#N/A</v>
      </c>
    </row>
    <row r="2103">
      <c r="A2103" s="2">
        <v>42370.0</v>
      </c>
      <c r="B2103" s="5" t="str">
        <f>rawTransactionSheet!B2103</f>
        <v>RNS</v>
      </c>
      <c r="C2103" s="5" t="str">
        <f>rawTransactionSheet!C2103</f>
        <v>KA05ME4309</v>
      </c>
      <c r="D2103" s="5" t="str">
        <f>rawTransactionSheet!D2103</f>
        <v>MARUTI SUZUKI</v>
      </c>
      <c r="E2103" s="5" t="str">
        <f>rawTransactionSheet!E2103</f>
        <v>Swift</v>
      </c>
      <c r="F2103" s="5" t="str">
        <f>IFERROR(VLOOKUP(E2103,modelMapping,2,0),E2103)</f>
        <v>Swift</v>
      </c>
      <c r="G2103" s="5" t="str">
        <f>rawTransactionSheet!F2103</f>
        <v>VDI</v>
      </c>
      <c r="H2103" s="1" t="str">
        <f t="shared" si="1"/>
        <v>VDI</v>
      </c>
      <c r="I2103" s="5" t="str">
        <f>rawTransactionSheet!G2103</f>
        <v>2007</v>
      </c>
      <c r="J2103" s="5" t="str">
        <f>rawTransactionSheet!H2103</f>
        <v>299000</v>
      </c>
      <c r="K2103" s="5" t="str">
        <f>rawTransactionSheet!I2103</f>
        <v>89155</v>
      </c>
      <c r="L2103" s="5" t="str">
        <f>rawTransactionSheet!J2103</f>
        <v>8.534246575</v>
      </c>
      <c r="M2103" s="5" t="str">
        <f>rawTransactionSheet!K2103</f>
        <v>2</v>
      </c>
      <c r="N2103" s="5" t="str">
        <f>rawTransactionSheet!L2103</f>
        <v>BANGALORE</v>
      </c>
    </row>
    <row r="2104">
      <c r="A2104" s="2">
        <v>42370.0</v>
      </c>
      <c r="B2104" s="5" t="str">
        <f>rawTransactionSheet!B2104</f>
        <v>RNS</v>
      </c>
      <c r="C2104" s="5" t="str">
        <f>rawTransactionSheet!C2104</f>
        <v>KA06N1213</v>
      </c>
      <c r="D2104" s="5" t="str">
        <f>rawTransactionSheet!D2104</f>
        <v>MARUTI SUZUKI</v>
      </c>
      <c r="E2104" s="5" t="str">
        <f>rawTransactionSheet!E2104</f>
        <v>Wagon R</v>
      </c>
      <c r="F2104" s="5" t="str">
        <f>IFERROR(VLOOKUP(E2104,modelMapping,2,0),E2104)</f>
        <v>Wagon R</v>
      </c>
      <c r="G2104" s="5" t="str">
        <f>rawTransactionSheet!F2104</f>
        <v>LXI</v>
      </c>
      <c r="H2104" s="1" t="str">
        <f t="shared" si="1"/>
        <v>LXI</v>
      </c>
      <c r="I2104" s="5" t="str">
        <f>rawTransactionSheet!G2104</f>
        <v>2011</v>
      </c>
      <c r="J2104" s="5" t="str">
        <f>rawTransactionSheet!H2104</f>
        <v>299000</v>
      </c>
      <c r="K2104" s="5" t="str">
        <f>rawTransactionSheet!I2104</f>
        <v>31649</v>
      </c>
      <c r="L2104" s="5" t="str">
        <f>rawTransactionSheet!J2104</f>
        <v>4.838356164</v>
      </c>
      <c r="M2104" s="5" t="str">
        <f>rawTransactionSheet!K2104</f>
        <v>2</v>
      </c>
      <c r="N2104" s="5" t="str">
        <f>rawTransactionSheet!L2104</f>
        <v>BANGALORE</v>
      </c>
    </row>
    <row r="2105">
      <c r="A2105" s="2">
        <v>42370.0</v>
      </c>
      <c r="B2105" s="5" t="str">
        <f>rawTransactionSheet!B2105</f>
        <v>PrasoonData</v>
      </c>
      <c r="C2105" s="5" t="str">
        <f>rawTransactionSheet!C2105</f>
        <v>Prasoon547</v>
      </c>
      <c r="D2105" s="5" t="str">
        <f>rawTransactionSheet!D2105</f>
        <v>MARUTI SUZUKI</v>
      </c>
      <c r="E2105" s="5" t="str">
        <f>rawTransactionSheet!E2105</f>
        <v>Swift</v>
      </c>
      <c r="F2105" s="5" t="str">
        <f>IFERROR(VLOOKUP(E2105,modelMapping,2,0),E2105)</f>
        <v>Swift</v>
      </c>
      <c r="G2105" s="5" t="str">
        <f>rawTransactionSheet!F2105</f>
        <v>VXI ABS</v>
      </c>
      <c r="H2105" s="1" t="str">
        <f t="shared" si="1"/>
        <v>VXI ABS</v>
      </c>
      <c r="I2105" s="5" t="str">
        <f>rawTransactionSheet!G2105</f>
        <v>2006</v>
      </c>
      <c r="J2105" s="5" t="str">
        <f>rawTransactionSheet!H2105</f>
        <v>298700</v>
      </c>
      <c r="K2105" s="5" t="str">
        <f>rawTransactionSheet!I2105</f>
        <v>20000</v>
      </c>
      <c r="L2105" s="5" t="str">
        <f>rawTransactionSheet!J2105</f>
        <v>9</v>
      </c>
      <c r="M2105" s="5" t="str">
        <f>rawTransactionSheet!K2105</f>
        <v>1</v>
      </c>
      <c r="N2105" s="5" t="str">
        <f>rawTransactionSheet!L2105</f>
        <v>BANGALORE</v>
      </c>
    </row>
    <row r="2106">
      <c r="A2106" s="2">
        <v>42370.0</v>
      </c>
      <c r="B2106" s="5" t="str">
        <f>rawTransactionSheet!B2106</f>
        <v>PrasoonData</v>
      </c>
      <c r="C2106" s="5" t="str">
        <f>rawTransactionSheet!C2106</f>
        <v>Prasoon445</v>
      </c>
      <c r="D2106" s="5" t="str">
        <f>rawTransactionSheet!D2106</f>
        <v>MARUTI SUZUKI</v>
      </c>
      <c r="E2106" s="5" t="str">
        <f>rawTransactionSheet!E2106</f>
        <v>Swift</v>
      </c>
      <c r="F2106" s="5" t="str">
        <f>IFERROR(VLOOKUP(E2106,modelMapping,2,0),E2106)</f>
        <v>Swift</v>
      </c>
      <c r="G2106" s="5" t="str">
        <f>rawTransactionSheet!F2106</f>
        <v>VXI</v>
      </c>
      <c r="H2106" s="1" t="str">
        <f t="shared" si="1"/>
        <v>VXI</v>
      </c>
      <c r="I2106" s="5" t="str">
        <f>rawTransactionSheet!G2106</f>
        <v>2010</v>
      </c>
      <c r="J2106" s="5" t="str">
        <f>rawTransactionSheet!H2106</f>
        <v>298564.0441</v>
      </c>
      <c r="K2106" s="5" t="str">
        <f>rawTransactionSheet!I2106</f>
        <v>120000</v>
      </c>
      <c r="L2106" s="5" t="str">
        <f>rawTransactionSheet!J2106</f>
        <v>5</v>
      </c>
      <c r="M2106" s="5" t="str">
        <f>rawTransactionSheet!K2106</f>
        <v>1</v>
      </c>
      <c r="N2106" s="5" t="str">
        <f>rawTransactionSheet!L2106</f>
        <v>BANGALORE</v>
      </c>
    </row>
    <row r="2107">
      <c r="A2107" s="2">
        <v>42370.0</v>
      </c>
      <c r="B2107" s="5" t="str">
        <f>rawTransactionSheet!B2107</f>
        <v>Pratham</v>
      </c>
      <c r="C2107" s="5" t="str">
        <f>rawTransactionSheet!C2107</f>
        <v>288</v>
      </c>
      <c r="D2107" s="5" t="str">
        <f>rawTransactionSheet!D2107</f>
        <v>MARUTI SUZUKI</v>
      </c>
      <c r="E2107" s="5" t="str">
        <f>rawTransactionSheet!E2107</f>
        <v>A-Star</v>
      </c>
      <c r="F2107" s="5" t="str">
        <f>IFERROR(VLOOKUP(E2107,modelMapping,2,0),E2107)</f>
        <v>A-Star</v>
      </c>
      <c r="G2107" s="5" t="str">
        <f>rawTransactionSheet!F2107</f>
        <v>LXI</v>
      </c>
      <c r="H2107" s="1" t="str">
        <f t="shared" si="1"/>
        <v>LXI</v>
      </c>
      <c r="I2107" s="5" t="str">
        <f>rawTransactionSheet!G2107</f>
        <v>2009</v>
      </c>
      <c r="J2107" s="5" t="str">
        <f>rawTransactionSheet!H2107</f>
        <v>298500</v>
      </c>
      <c r="K2107" s="5" t="str">
        <f>rawTransactionSheet!I2107</f>
        <v>42600.95825</v>
      </c>
      <c r="L2107" s="5" t="str">
        <f>rawTransactionSheet!J2107</f>
        <v>5.325119781</v>
      </c>
      <c r="M2107" s="5" t="str">
        <f>rawTransactionSheet!K2107</f>
        <v>2</v>
      </c>
      <c r="N2107" s="5" t="str">
        <f>rawTransactionSheet!L2107</f>
        <v>BANGALORE</v>
      </c>
    </row>
    <row r="2108">
      <c r="A2108" s="2">
        <v>42370.0</v>
      </c>
      <c r="B2108" s="5" t="str">
        <f>rawTransactionSheet!B2108</f>
        <v>PrasoonData</v>
      </c>
      <c r="C2108" s="5" t="str">
        <f>rawTransactionSheet!C2108</f>
        <v>Prasoon059</v>
      </c>
      <c r="D2108" s="5" t="str">
        <f>rawTransactionSheet!D2108</f>
        <v>MARUTI SUZUKI</v>
      </c>
      <c r="E2108" s="5" t="str">
        <f>rawTransactionSheet!E2108</f>
        <v>Swift</v>
      </c>
      <c r="F2108" s="5" t="str">
        <f>IFERROR(VLOOKUP(E2108,modelMapping,2,0),E2108)</f>
        <v>Swift</v>
      </c>
      <c r="G2108" s="5" t="str">
        <f>rawTransactionSheet!F2108</f>
        <v>GLAM</v>
      </c>
      <c r="H2108" s="1" t="str">
        <f t="shared" si="1"/>
        <v>GLAM</v>
      </c>
      <c r="I2108" s="5" t="str">
        <f>rawTransactionSheet!G2108</f>
        <v>2008</v>
      </c>
      <c r="J2108" s="5" t="str">
        <f>rawTransactionSheet!H2108</f>
        <v>298373.1799</v>
      </c>
      <c r="K2108" s="8" t="str">
        <f>rawTransactionSheet!I2108</f>
        <v>1.00E+05</v>
      </c>
      <c r="L2108" s="5" t="str">
        <f>rawTransactionSheet!J2108</f>
        <v>7</v>
      </c>
      <c r="M2108" s="5" t="str">
        <f>rawTransactionSheet!K2108</f>
        <v>1</v>
      </c>
      <c r="N2108" s="5" t="str">
        <f>rawTransactionSheet!L2108</f>
        <v>BANGALORE</v>
      </c>
    </row>
    <row r="2109">
      <c r="A2109" s="2">
        <v>42370.0</v>
      </c>
      <c r="B2109" s="5" t="str">
        <f>rawTransactionSheet!B2109</f>
        <v>PrasoonData</v>
      </c>
      <c r="C2109" s="5" t="str">
        <f>rawTransactionSheet!C2109</f>
        <v>Prasoon622</v>
      </c>
      <c r="D2109" s="5" t="str">
        <f>rawTransactionSheet!D2109</f>
        <v>MARUTI SUZUKI</v>
      </c>
      <c r="E2109" s="5" t="str">
        <f>rawTransactionSheet!E2109</f>
        <v>Swift</v>
      </c>
      <c r="F2109" s="5" t="str">
        <f>IFERROR(VLOOKUP(E2109,modelMapping,2,0),E2109)</f>
        <v>Swift</v>
      </c>
      <c r="G2109" s="5" t="str">
        <f>rawTransactionSheet!F2109</f>
        <v>VXI ABS</v>
      </c>
      <c r="H2109" s="1" t="str">
        <f t="shared" si="1"/>
        <v>VXI ABS</v>
      </c>
      <c r="I2109" s="5" t="str">
        <f>rawTransactionSheet!G2109</f>
        <v>2010</v>
      </c>
      <c r="J2109" s="5" t="str">
        <f>rawTransactionSheet!H2109</f>
        <v>298295.3364</v>
      </c>
      <c r="K2109" s="5" t="str">
        <f>rawTransactionSheet!I2109</f>
        <v>130000</v>
      </c>
      <c r="L2109" s="5" t="str">
        <f>rawTransactionSheet!J2109</f>
        <v>5</v>
      </c>
      <c r="M2109" s="5" t="str">
        <f>rawTransactionSheet!K2109</f>
        <v>1</v>
      </c>
      <c r="N2109" s="5" t="str">
        <f>rawTransactionSheet!L2109</f>
        <v>BANGALORE</v>
      </c>
    </row>
    <row r="2110">
      <c r="A2110" s="2">
        <v>42370.0</v>
      </c>
      <c r="B2110" s="5" t="str">
        <f>rawTransactionSheet!B2110</f>
        <v>PrasoonData</v>
      </c>
      <c r="C2110" s="5" t="str">
        <f>rawTransactionSheet!C2110</f>
        <v>Prasoon708</v>
      </c>
      <c r="D2110" s="5" t="str">
        <f>rawTransactionSheet!D2110</f>
        <v>MARUTI SUZUKI</v>
      </c>
      <c r="E2110" s="5" t="str">
        <f>rawTransactionSheet!E2110</f>
        <v>Swift</v>
      </c>
      <c r="F2110" s="5" t="str">
        <f>IFERROR(VLOOKUP(E2110,modelMapping,2,0),E2110)</f>
        <v>Swift</v>
      </c>
      <c r="G2110" s="5" t="str">
        <f>rawTransactionSheet!F2110</f>
        <v>ZXI</v>
      </c>
      <c r="H2110" s="1" t="str">
        <f t="shared" si="1"/>
        <v>ZXI</v>
      </c>
      <c r="I2110" s="5" t="str">
        <f>rawTransactionSheet!G2110</f>
        <v>2005</v>
      </c>
      <c r="J2110" s="5" t="str">
        <f>rawTransactionSheet!H2110</f>
        <v>298068.96</v>
      </c>
      <c r="K2110" s="5" t="str">
        <f>rawTransactionSheet!I2110</f>
        <v>30000</v>
      </c>
      <c r="L2110" s="5" t="str">
        <f>rawTransactionSheet!J2110</f>
        <v>10</v>
      </c>
      <c r="M2110" s="5" t="str">
        <f>rawTransactionSheet!K2110</f>
        <v>1</v>
      </c>
      <c r="N2110" s="5" t="str">
        <f>rawTransactionSheet!L2110</f>
        <v>BANGALORE</v>
      </c>
    </row>
    <row r="2111">
      <c r="A2111" s="2">
        <v>42370.0</v>
      </c>
      <c r="B2111" s="5" t="str">
        <f>rawTransactionSheet!B2111</f>
        <v>RNS</v>
      </c>
      <c r="C2111" s="5" t="str">
        <f>rawTransactionSheet!C2111</f>
        <v>KA05MG5235</v>
      </c>
      <c r="D2111" s="5" t="str">
        <f>rawTransactionSheet!D2111</f>
        <v>HYUNDAI</v>
      </c>
      <c r="E2111" s="5" t="str">
        <f>rawTransactionSheet!E2111</f>
        <v>i10</v>
      </c>
      <c r="F2111" s="5" t="str">
        <f>IFERROR(VLOOKUP(E2111,modelMapping,2,0),E2111)</f>
        <v>i10</v>
      </c>
      <c r="G2111" s="5" t="str">
        <f>rawTransactionSheet!F2111</f>
        <v>Sportz 1.2</v>
      </c>
      <c r="H2111" s="1" t="str">
        <f t="shared" si="1"/>
        <v>Sportz 1.2</v>
      </c>
      <c r="I2111" s="5" t="str">
        <f>rawTransactionSheet!G2111</f>
        <v>2009</v>
      </c>
      <c r="J2111" s="5" t="str">
        <f>rawTransactionSheet!H2111</f>
        <v>298000</v>
      </c>
      <c r="K2111" s="5" t="str">
        <f>rawTransactionSheet!I2111</f>
        <v>61241</v>
      </c>
      <c r="L2111" s="5" t="str">
        <f>rawTransactionSheet!J2111</f>
        <v>6.871232877</v>
      </c>
      <c r="M2111" s="5" t="str">
        <f>rawTransactionSheet!K2111</f>
        <v>2</v>
      </c>
      <c r="N2111" s="5" t="str">
        <f>rawTransactionSheet!L2111</f>
        <v>BANGALORE</v>
      </c>
    </row>
    <row r="2112">
      <c r="A2112" s="2">
        <v>42370.0</v>
      </c>
      <c r="B2112" s="5" t="str">
        <f>rawTransactionSheet!B2112</f>
        <v>RNS</v>
      </c>
      <c r="C2112" s="5" t="str">
        <f>rawTransactionSheet!C2112</f>
        <v>KA04ME3566</v>
      </c>
      <c r="D2112" s="5" t="str">
        <f>rawTransactionSheet!D2112</f>
        <v>MARUTI SUZUKI</v>
      </c>
      <c r="E2112" s="5" t="str">
        <f>rawTransactionSheet!E2112</f>
        <v>Swift</v>
      </c>
      <c r="F2112" s="5" t="str">
        <f>IFERROR(VLOOKUP(E2112,modelMapping,2,0),E2112)</f>
        <v>Swift</v>
      </c>
      <c r="G2112" s="5" t="str">
        <f>rawTransactionSheet!F2112</f>
        <v>VXI</v>
      </c>
      <c r="H2112" s="1" t="str">
        <f t="shared" si="1"/>
        <v>VXI</v>
      </c>
      <c r="I2112" s="5" t="str">
        <f>rawTransactionSheet!G2112</f>
        <v>2007</v>
      </c>
      <c r="J2112" s="5" t="str">
        <f>rawTransactionSheet!H2112</f>
        <v>298000</v>
      </c>
      <c r="K2112" s="5" t="str">
        <f>rawTransactionSheet!I2112</f>
        <v>74210</v>
      </c>
      <c r="L2112" s="5" t="str">
        <f>rawTransactionSheet!J2112</f>
        <v>8.712328767</v>
      </c>
      <c r="M2112" s="5" t="str">
        <f>rawTransactionSheet!K2112</f>
        <v>2</v>
      </c>
      <c r="N2112" s="5" t="str">
        <f>rawTransactionSheet!L2112</f>
        <v>BANGALORE</v>
      </c>
    </row>
    <row r="2113">
      <c r="A2113" s="2">
        <v>42370.0</v>
      </c>
      <c r="B2113" s="5" t="str">
        <f>rawTransactionSheet!B2113</f>
        <v>PrasoonData</v>
      </c>
      <c r="C2113" s="5" t="str">
        <f>rawTransactionSheet!C2113</f>
        <v>Prasoon245</v>
      </c>
      <c r="D2113" s="5" t="str">
        <f>rawTransactionSheet!D2113</f>
        <v>MARUTI SUZUKI</v>
      </c>
      <c r="E2113" s="5" t="str">
        <f>rawTransactionSheet!E2113</f>
        <v>Swift</v>
      </c>
      <c r="F2113" s="5" t="str">
        <f>IFERROR(VLOOKUP(E2113,modelMapping,2,0),E2113)</f>
        <v>Swift</v>
      </c>
      <c r="G2113" s="5" t="str">
        <f>rawTransactionSheet!F2113</f>
        <v>LXI</v>
      </c>
      <c r="H2113" s="1" t="str">
        <f t="shared" si="1"/>
        <v>LXI</v>
      </c>
      <c r="I2113" s="5" t="str">
        <f>rawTransactionSheet!G2113</f>
        <v>2009</v>
      </c>
      <c r="J2113" s="5" t="str">
        <f>rawTransactionSheet!H2113</f>
        <v>297724</v>
      </c>
      <c r="K2113" s="5" t="str">
        <f>rawTransactionSheet!I2113</f>
        <v>40000</v>
      </c>
      <c r="L2113" s="5" t="str">
        <f>rawTransactionSheet!J2113</f>
        <v>6</v>
      </c>
      <c r="M2113" s="5" t="str">
        <f>rawTransactionSheet!K2113</f>
        <v>1</v>
      </c>
      <c r="N2113" s="5" t="str">
        <f>rawTransactionSheet!L2113</f>
        <v>BANGALORE</v>
      </c>
    </row>
    <row r="2114">
      <c r="A2114" s="2">
        <v>42370.0</v>
      </c>
      <c r="B2114" s="5" t="str">
        <f>rawTransactionSheet!B2114</f>
        <v>PrasoonData</v>
      </c>
      <c r="C2114" s="5" t="str">
        <f>rawTransactionSheet!C2114</f>
        <v>Prasoon567</v>
      </c>
      <c r="D2114" s="5" t="str">
        <f>rawTransactionSheet!D2114</f>
        <v>MARUTI SUZUKI</v>
      </c>
      <c r="E2114" s="5" t="str">
        <f>rawTransactionSheet!E2114</f>
        <v>Swift</v>
      </c>
      <c r="F2114" s="5" t="str">
        <f>IFERROR(VLOOKUP(E2114,modelMapping,2,0),E2114)</f>
        <v>Swift</v>
      </c>
      <c r="G2114" s="5" t="str">
        <f>rawTransactionSheet!F2114</f>
        <v>VXI ABS</v>
      </c>
      <c r="H2114" s="1" t="str">
        <f t="shared" si="1"/>
        <v>VXI ABS</v>
      </c>
      <c r="I2114" s="5" t="str">
        <f>rawTransactionSheet!G2114</f>
        <v>2007</v>
      </c>
      <c r="J2114" s="5" t="str">
        <f>rawTransactionSheet!H2114</f>
        <v>297552.2789</v>
      </c>
      <c r="K2114" s="5" t="str">
        <f>rawTransactionSheet!I2114</f>
        <v>60000</v>
      </c>
      <c r="L2114" s="5" t="str">
        <f>rawTransactionSheet!J2114</f>
        <v>8</v>
      </c>
      <c r="M2114" s="5" t="str">
        <f>rawTransactionSheet!K2114</f>
        <v>1</v>
      </c>
      <c r="N2114" s="5" t="str">
        <f>rawTransactionSheet!L2114</f>
        <v>BANGALORE</v>
      </c>
    </row>
    <row r="2115">
      <c r="A2115" s="2">
        <v>42370.0</v>
      </c>
      <c r="B2115" s="5" t="str">
        <f>rawTransactionSheet!B2115</f>
        <v>RNS</v>
      </c>
      <c r="C2115" s="5" t="str">
        <f>rawTransactionSheet!C2115</f>
        <v>KA04MF3107</v>
      </c>
      <c r="D2115" s="5" t="str">
        <f>rawTransactionSheet!D2115</f>
        <v>MARUTI SUZUKI</v>
      </c>
      <c r="E2115" s="5" t="str">
        <f>rawTransactionSheet!E2115</f>
        <v>Swift</v>
      </c>
      <c r="F2115" s="5" t="str">
        <f>IFERROR(VLOOKUP(E2115,modelMapping,2,0),E2115)</f>
        <v>Swift</v>
      </c>
      <c r="G2115" s="5" t="str">
        <f>rawTransactionSheet!F2115</f>
        <v>VDI</v>
      </c>
      <c r="H2115" s="1" t="str">
        <f t="shared" si="1"/>
        <v>VDI</v>
      </c>
      <c r="I2115" s="5" t="str">
        <f>rawTransactionSheet!G2115</f>
        <v>2008</v>
      </c>
      <c r="J2115" s="5" t="str">
        <f>rawTransactionSheet!H2115</f>
        <v>297000</v>
      </c>
      <c r="K2115" s="5" t="str">
        <f>rawTransactionSheet!I2115</f>
        <v>98115</v>
      </c>
      <c r="L2115" s="5" t="str">
        <f>rawTransactionSheet!J2115</f>
        <v>7.657534247</v>
      </c>
      <c r="M2115" s="5" t="str">
        <f>rawTransactionSheet!K2115</f>
        <v>1</v>
      </c>
      <c r="N2115" s="5" t="str">
        <f>rawTransactionSheet!L2115</f>
        <v>BANGALORE</v>
      </c>
    </row>
    <row r="2116">
      <c r="A2116" s="2">
        <v>42370.0</v>
      </c>
      <c r="B2116" s="5" t="str">
        <f>rawTransactionSheet!B2116</f>
        <v>PrasoonData</v>
      </c>
      <c r="C2116" s="5" t="str">
        <f>rawTransactionSheet!C2116</f>
        <v>Prasoon022</v>
      </c>
      <c r="D2116" s="5" t="str">
        <f>rawTransactionSheet!D2116</f>
        <v>MARUTI SUZUKI</v>
      </c>
      <c r="E2116" s="5" t="str">
        <f>rawTransactionSheet!E2116</f>
        <v>Swift</v>
      </c>
      <c r="F2116" s="5" t="str">
        <f>IFERROR(VLOOKUP(E2116,modelMapping,2,0),E2116)</f>
        <v>Swift</v>
      </c>
      <c r="G2116" s="5" t="str">
        <f>rawTransactionSheet!F2116</f>
        <v>GLAM</v>
      </c>
      <c r="H2116" s="1" t="str">
        <f t="shared" si="1"/>
        <v>GLAM</v>
      </c>
      <c r="I2116" s="5" t="str">
        <f>rawTransactionSheet!G2116</f>
        <v>2006</v>
      </c>
      <c r="J2116" s="5" t="str">
        <f>rawTransactionSheet!H2116</f>
        <v>296475.48</v>
      </c>
      <c r="K2116" s="5" t="str">
        <f>rawTransactionSheet!I2116</f>
        <v>50000</v>
      </c>
      <c r="L2116" s="5" t="str">
        <f>rawTransactionSheet!J2116</f>
        <v>9</v>
      </c>
      <c r="M2116" s="5" t="str">
        <f>rawTransactionSheet!K2116</f>
        <v>1</v>
      </c>
      <c r="N2116" s="5" t="str">
        <f>rawTransactionSheet!L2116</f>
        <v>BANGALORE</v>
      </c>
    </row>
    <row r="2117">
      <c r="A2117" s="2">
        <v>42370.0</v>
      </c>
      <c r="B2117" s="5" t="str">
        <f>rawTransactionSheet!B2117</f>
        <v>PrasoonData</v>
      </c>
      <c r="C2117" s="5" t="str">
        <f>rawTransactionSheet!C2117</f>
        <v>Prasoon319</v>
      </c>
      <c r="D2117" s="5" t="str">
        <f>rawTransactionSheet!D2117</f>
        <v>MARUTI SUZUKI</v>
      </c>
      <c r="E2117" s="5" t="str">
        <f>rawTransactionSheet!E2117</f>
        <v>Swift</v>
      </c>
      <c r="F2117" s="5" t="str">
        <f>IFERROR(VLOOKUP(E2117,modelMapping,2,0),E2117)</f>
        <v>Swift</v>
      </c>
      <c r="G2117" s="5" t="str">
        <f>rawTransactionSheet!F2117</f>
        <v>LXI</v>
      </c>
      <c r="H2117" s="1" t="str">
        <f t="shared" si="1"/>
        <v>LXI</v>
      </c>
      <c r="I2117" s="5" t="str">
        <f>rawTransactionSheet!G2117</f>
        <v>2013</v>
      </c>
      <c r="J2117" s="5" t="str">
        <f>rawTransactionSheet!H2117</f>
        <v>296388.9673</v>
      </c>
      <c r="K2117" s="5" t="str">
        <f>rawTransactionSheet!I2117</f>
        <v>140000</v>
      </c>
      <c r="L2117" s="5" t="str">
        <f>rawTransactionSheet!J2117</f>
        <v>2</v>
      </c>
      <c r="M2117" s="5" t="str">
        <f>rawTransactionSheet!K2117</f>
        <v>1</v>
      </c>
      <c r="N2117" s="5" t="str">
        <f>rawTransactionSheet!L2117</f>
        <v>BANGALORE</v>
      </c>
    </row>
    <row r="2118">
      <c r="A2118" s="2">
        <v>42370.0</v>
      </c>
      <c r="B2118" s="5" t="str">
        <f>rawTransactionSheet!B2118</f>
        <v>PrasoonData</v>
      </c>
      <c r="C2118" s="5" t="str">
        <f>rawTransactionSheet!C2118</f>
        <v>Prasoon783</v>
      </c>
      <c r="D2118" s="5" t="str">
        <f>rawTransactionSheet!D2118</f>
        <v>MARUTI SUZUKI</v>
      </c>
      <c r="E2118" s="5" t="str">
        <f>rawTransactionSheet!E2118</f>
        <v>Swift</v>
      </c>
      <c r="F2118" s="5" t="str">
        <f>IFERROR(VLOOKUP(E2118,modelMapping,2,0),E2118)</f>
        <v>Swift</v>
      </c>
      <c r="G2118" s="5" t="str">
        <f>rawTransactionSheet!F2118</f>
        <v>ZXI</v>
      </c>
      <c r="H2118" s="1" t="str">
        <f t="shared" si="1"/>
        <v>ZXI</v>
      </c>
      <c r="I2118" s="5" t="str">
        <f>rawTransactionSheet!G2118</f>
        <v>2009</v>
      </c>
      <c r="J2118" s="5" t="str">
        <f>rawTransactionSheet!H2118</f>
        <v>296348.485</v>
      </c>
      <c r="K2118" s="5" t="str">
        <f>rawTransactionSheet!I2118</f>
        <v>140000</v>
      </c>
      <c r="L2118" s="5" t="str">
        <f>rawTransactionSheet!J2118</f>
        <v>6</v>
      </c>
      <c r="M2118" s="5" t="str">
        <f>rawTransactionSheet!K2118</f>
        <v>1</v>
      </c>
      <c r="N2118" s="5" t="str">
        <f>rawTransactionSheet!L2118</f>
        <v>BANGALORE</v>
      </c>
    </row>
    <row r="2119">
      <c r="A2119" s="2">
        <v>42370.0</v>
      </c>
      <c r="B2119" s="5" t="str">
        <f>rawTransactionSheet!B2119</f>
        <v>PrasoonData</v>
      </c>
      <c r="C2119" s="5" t="str">
        <f>rawTransactionSheet!C2119</f>
        <v>Prasoon096</v>
      </c>
      <c r="D2119" s="5" t="str">
        <f>rawTransactionSheet!D2119</f>
        <v>MARUTI SUZUKI</v>
      </c>
      <c r="E2119" s="5" t="str">
        <f>rawTransactionSheet!E2119</f>
        <v>Swift</v>
      </c>
      <c r="F2119" s="5" t="str">
        <f>IFERROR(VLOOKUP(E2119,modelMapping,2,0),E2119)</f>
        <v>Swift</v>
      </c>
      <c r="G2119" s="5" t="str">
        <f>rawTransactionSheet!F2119</f>
        <v>GLAM</v>
      </c>
      <c r="H2119" s="1" t="str">
        <f t="shared" si="1"/>
        <v>GLAM</v>
      </c>
      <c r="I2119" s="5" t="str">
        <f>rawTransactionSheet!G2119</f>
        <v>2010</v>
      </c>
      <c r="J2119" s="5" t="str">
        <f>rawTransactionSheet!H2119</f>
        <v>295981.9747</v>
      </c>
      <c r="K2119" s="5" t="str">
        <f>rawTransactionSheet!I2119</f>
        <v>150000</v>
      </c>
      <c r="L2119" s="5" t="str">
        <f>rawTransactionSheet!J2119</f>
        <v>5</v>
      </c>
      <c r="M2119" s="5" t="str">
        <f>rawTransactionSheet!K2119</f>
        <v>1</v>
      </c>
      <c r="N2119" s="5" t="str">
        <f>rawTransactionSheet!L2119</f>
        <v>BANGALORE</v>
      </c>
    </row>
    <row r="2120">
      <c r="A2120" s="2">
        <v>42370.0</v>
      </c>
      <c r="B2120" s="5" t="str">
        <f>rawTransactionSheet!B2120</f>
        <v>PrasoonData</v>
      </c>
      <c r="C2120" s="5" t="str">
        <f>rawTransactionSheet!C2120</f>
        <v>Prasoon226</v>
      </c>
      <c r="D2120" s="5" t="str">
        <f>rawTransactionSheet!D2120</f>
        <v>MARUTI SUZUKI</v>
      </c>
      <c r="E2120" s="5" t="str">
        <f>rawTransactionSheet!E2120</f>
        <v>Swift</v>
      </c>
      <c r="F2120" s="5" t="str">
        <f>IFERROR(VLOOKUP(E2120,modelMapping,2,0),E2120)</f>
        <v>Swift</v>
      </c>
      <c r="G2120" s="5" t="str">
        <f>rawTransactionSheet!F2120</f>
        <v>LXI</v>
      </c>
      <c r="H2120" s="1" t="str">
        <f t="shared" si="1"/>
        <v>LXI</v>
      </c>
      <c r="I2120" s="5" t="str">
        <f>rawTransactionSheet!G2120</f>
        <v>2008</v>
      </c>
      <c r="J2120" s="5" t="str">
        <f>rawTransactionSheet!H2120</f>
        <v>295800</v>
      </c>
      <c r="K2120" s="5" t="str">
        <f>rawTransactionSheet!I2120</f>
        <v>10000</v>
      </c>
      <c r="L2120" s="5" t="str">
        <f>rawTransactionSheet!J2120</f>
        <v>7</v>
      </c>
      <c r="M2120" s="5" t="str">
        <f>rawTransactionSheet!K2120</f>
        <v>1</v>
      </c>
      <c r="N2120" s="5" t="str">
        <f>rawTransactionSheet!L2120</f>
        <v>BANGALORE</v>
      </c>
    </row>
    <row r="2121">
      <c r="A2121" s="2">
        <v>42370.0</v>
      </c>
      <c r="B2121" s="5" t="str">
        <f>rawTransactionSheet!B2121</f>
        <v>PrasoonData</v>
      </c>
      <c r="C2121" s="5" t="str">
        <f>rawTransactionSheet!C2121</f>
        <v>Prasoon370</v>
      </c>
      <c r="D2121" s="5" t="str">
        <f>rawTransactionSheet!D2121</f>
        <v>MARUTI SUZUKI</v>
      </c>
      <c r="E2121" s="5" t="str">
        <f>rawTransactionSheet!E2121</f>
        <v>Swift</v>
      </c>
      <c r="F2121" s="5" t="str">
        <f>IFERROR(VLOOKUP(E2121,modelMapping,2,0),E2121)</f>
        <v>Swift</v>
      </c>
      <c r="G2121" s="5" t="str">
        <f>rawTransactionSheet!F2121</f>
        <v>VXI</v>
      </c>
      <c r="H2121" s="1" t="str">
        <f t="shared" si="1"/>
        <v>VXI</v>
      </c>
      <c r="I2121" s="5" t="str">
        <f>rawTransactionSheet!G2121</f>
        <v>2006</v>
      </c>
      <c r="J2121" s="5" t="str">
        <f>rawTransactionSheet!H2121</f>
        <v>295800</v>
      </c>
      <c r="K2121" s="5" t="str">
        <f>rawTransactionSheet!I2121</f>
        <v>10000</v>
      </c>
      <c r="L2121" s="5" t="str">
        <f>rawTransactionSheet!J2121</f>
        <v>9</v>
      </c>
      <c r="M2121" s="5" t="str">
        <f>rawTransactionSheet!K2121</f>
        <v>1</v>
      </c>
      <c r="N2121" s="5" t="str">
        <f>rawTransactionSheet!L2121</f>
        <v>BANGALORE</v>
      </c>
    </row>
    <row r="2122">
      <c r="A2122" s="2">
        <v>42370.0</v>
      </c>
      <c r="B2122" s="5" t="str">
        <f>rawTransactionSheet!B2122</f>
        <v>PrasoonData</v>
      </c>
      <c r="C2122" s="5" t="str">
        <f>rawTransactionSheet!C2122</f>
        <v>Prasoon301</v>
      </c>
      <c r="D2122" s="5" t="str">
        <f>rawTransactionSheet!D2122</f>
        <v>MARUTI SUZUKI</v>
      </c>
      <c r="E2122" s="5" t="str">
        <f>rawTransactionSheet!E2122</f>
        <v>Swift</v>
      </c>
      <c r="F2122" s="5" t="str">
        <f>IFERROR(VLOOKUP(E2122,modelMapping,2,0),E2122)</f>
        <v>Swift</v>
      </c>
      <c r="G2122" s="5" t="str">
        <f>rawTransactionSheet!F2122</f>
        <v>LXI</v>
      </c>
      <c r="H2122" s="1" t="str">
        <f t="shared" si="1"/>
        <v>LXI</v>
      </c>
      <c r="I2122" s="5" t="str">
        <f>rawTransactionSheet!G2122</f>
        <v>2012</v>
      </c>
      <c r="J2122" s="5" t="str">
        <f>rawTransactionSheet!H2122</f>
        <v>295798.1394</v>
      </c>
      <c r="K2122" s="5" t="str">
        <f>rawTransactionSheet!I2122</f>
        <v>120000</v>
      </c>
      <c r="L2122" s="5" t="str">
        <f>rawTransactionSheet!J2122</f>
        <v>3</v>
      </c>
      <c r="M2122" s="5" t="str">
        <f>rawTransactionSheet!K2122</f>
        <v>1</v>
      </c>
      <c r="N2122" s="5" t="str">
        <f>rawTransactionSheet!L2122</f>
        <v>BANGALORE</v>
      </c>
    </row>
    <row r="2123">
      <c r="A2123" s="2">
        <v>42370.0</v>
      </c>
      <c r="B2123" s="5" t="str">
        <f>rawTransactionSheet!B2123</f>
        <v>PrasoonData</v>
      </c>
      <c r="C2123" s="5" t="str">
        <f>rawTransactionSheet!C2123</f>
        <v>Prasoon728</v>
      </c>
      <c r="D2123" s="5" t="str">
        <f>rawTransactionSheet!D2123</f>
        <v>MARUTI SUZUKI</v>
      </c>
      <c r="E2123" s="5" t="str">
        <f>rawTransactionSheet!E2123</f>
        <v>Swift</v>
      </c>
      <c r="F2123" s="5" t="str">
        <f>IFERROR(VLOOKUP(E2123,modelMapping,2,0),E2123)</f>
        <v>Swift</v>
      </c>
      <c r="G2123" s="5" t="str">
        <f>rawTransactionSheet!F2123</f>
        <v>ZXI</v>
      </c>
      <c r="H2123" s="1" t="str">
        <f t="shared" si="1"/>
        <v>ZXI</v>
      </c>
      <c r="I2123" s="5" t="str">
        <f>rawTransactionSheet!G2123</f>
        <v>2006</v>
      </c>
      <c r="J2123" s="5" t="str">
        <f>rawTransactionSheet!H2123</f>
        <v>295786.8663</v>
      </c>
      <c r="K2123" s="5" t="str">
        <f>rawTransactionSheet!I2123</f>
        <v>70000</v>
      </c>
      <c r="L2123" s="5" t="str">
        <f>rawTransactionSheet!J2123</f>
        <v>9</v>
      </c>
      <c r="M2123" s="5" t="str">
        <f>rawTransactionSheet!K2123</f>
        <v>1</v>
      </c>
      <c r="N2123" s="5" t="str">
        <f>rawTransactionSheet!L2123</f>
        <v>BANGALORE</v>
      </c>
    </row>
    <row r="2124">
      <c r="A2124" s="2">
        <v>42370.0</v>
      </c>
      <c r="B2124" s="5" t="str">
        <f>rawTransactionSheet!B2124</f>
        <v>PrasoonData</v>
      </c>
      <c r="C2124" s="5" t="str">
        <f>rawTransactionSheet!C2124</f>
        <v>Prasoon002</v>
      </c>
      <c r="D2124" s="5" t="str">
        <f>rawTransactionSheet!D2124</f>
        <v>MARUTI SUZUKI</v>
      </c>
      <c r="E2124" s="5" t="str">
        <f>rawTransactionSheet!E2124</f>
        <v>Swift</v>
      </c>
      <c r="F2124" s="5" t="str">
        <f>IFERROR(VLOOKUP(E2124,modelMapping,2,0),E2124)</f>
        <v>Swift</v>
      </c>
      <c r="G2124" s="5" t="str">
        <f>rawTransactionSheet!F2124</f>
        <v>GLAM</v>
      </c>
      <c r="H2124" s="1" t="str">
        <f t="shared" si="1"/>
        <v>GLAM</v>
      </c>
      <c r="I2124" s="5" t="str">
        <f>rawTransactionSheet!G2124</f>
        <v>2005</v>
      </c>
      <c r="J2124" s="5" t="str">
        <f>rawTransactionSheet!H2124</f>
        <v>295596</v>
      </c>
      <c r="K2124" s="5" t="str">
        <f>rawTransactionSheet!I2124</f>
        <v>10000</v>
      </c>
      <c r="L2124" s="5" t="str">
        <f>rawTransactionSheet!J2124</f>
        <v>10</v>
      </c>
      <c r="M2124" s="5" t="str">
        <f>rawTransactionSheet!K2124</f>
        <v>1</v>
      </c>
      <c r="N2124" s="5" t="str">
        <f>rawTransactionSheet!L2124</f>
        <v>BANGALORE</v>
      </c>
    </row>
    <row r="2125">
      <c r="A2125" s="2">
        <v>42370.0</v>
      </c>
      <c r="B2125" s="5" t="str">
        <f>rawTransactionSheet!B2125</f>
        <v>PrasoonData</v>
      </c>
      <c r="C2125" s="5" t="str">
        <f>rawTransactionSheet!C2125</f>
        <v>Prasoon041</v>
      </c>
      <c r="D2125" s="5" t="str">
        <f>rawTransactionSheet!D2125</f>
        <v>MARUTI SUZUKI</v>
      </c>
      <c r="E2125" s="5" t="str">
        <f>rawTransactionSheet!E2125</f>
        <v>Swift</v>
      </c>
      <c r="F2125" s="5" t="str">
        <f>IFERROR(VLOOKUP(E2125,modelMapping,2,0),E2125)</f>
        <v>Swift</v>
      </c>
      <c r="G2125" s="5" t="str">
        <f>rawTransactionSheet!F2125</f>
        <v>GLAM</v>
      </c>
      <c r="H2125" s="1" t="str">
        <f t="shared" si="1"/>
        <v>GLAM</v>
      </c>
      <c r="I2125" s="5" t="str">
        <f>rawTransactionSheet!G2125</f>
        <v>2007</v>
      </c>
      <c r="J2125" s="5" t="str">
        <f>rawTransactionSheet!H2125</f>
        <v>295244.6798</v>
      </c>
      <c r="K2125" s="5" t="str">
        <f>rawTransactionSheet!I2125</f>
        <v>80000</v>
      </c>
      <c r="L2125" s="5" t="str">
        <f>rawTransactionSheet!J2125</f>
        <v>8</v>
      </c>
      <c r="M2125" s="5" t="str">
        <f>rawTransactionSheet!K2125</f>
        <v>1</v>
      </c>
      <c r="N2125" s="5" t="str">
        <f>rawTransactionSheet!L2125</f>
        <v>BANGALORE</v>
      </c>
    </row>
    <row r="2126">
      <c r="A2126" s="2">
        <v>42370.0</v>
      </c>
      <c r="B2126" s="5" t="str">
        <f>rawTransactionSheet!B2126</f>
        <v>KALYANI MOTORS PVT LTD</v>
      </c>
      <c r="C2126" s="5" t="str">
        <f>rawTransactionSheet!C2126</f>
        <v>KA41N6934</v>
      </c>
      <c r="D2126" s="5" t="str">
        <f>rawTransactionSheet!D2126</f>
        <v>MARUTI SUZUKI</v>
      </c>
      <c r="E2126" s="5" t="str">
        <f>rawTransactionSheet!E2126</f>
        <v>Alto K10</v>
      </c>
      <c r="F2126" s="5" t="str">
        <f>IFERROR(VLOOKUP(E2126,modelMapping,2,0),E2126)</f>
        <v>Alto K10</v>
      </c>
      <c r="G2126" s="5" t="str">
        <f>rawTransactionSheet!F2126</f>
        <v>VXI</v>
      </c>
      <c r="H2126" s="1" t="str">
        <f t="shared" si="1"/>
        <v>VXI</v>
      </c>
      <c r="I2126" s="5" t="str">
        <f>rawTransactionSheet!G2126</f>
        <v>2010</v>
      </c>
      <c r="J2126" s="5" t="str">
        <f>rawTransactionSheet!H2126</f>
        <v>295000</v>
      </c>
      <c r="K2126" s="5" t="str">
        <f>rawTransactionSheet!I2126</f>
        <v>61559</v>
      </c>
      <c r="L2126" s="5" t="str">
        <f>rawTransactionSheet!J2126</f>
        <v>5</v>
      </c>
      <c r="M2126" s="5" t="str">
        <f>rawTransactionSheet!K2126</f>
        <v>1</v>
      </c>
      <c r="N2126" s="5" t="str">
        <f>rawTransactionSheet!L2126</f>
        <v>BANGALORE</v>
      </c>
    </row>
    <row r="2127">
      <c r="A2127" s="2">
        <v>42370.0</v>
      </c>
      <c r="B2127" s="5" t="str">
        <f>rawTransactionSheet!B2127</f>
        <v>KALYANI MOTORS PVT LTD</v>
      </c>
      <c r="C2127" s="5" t="str">
        <f>rawTransactionSheet!C2127</f>
        <v>KA03MN8921</v>
      </c>
      <c r="D2127" s="5" t="str">
        <f>rawTransactionSheet!D2127</f>
        <v>MARUTI SUZUKI</v>
      </c>
      <c r="E2127" s="5" t="str">
        <f>rawTransactionSheet!E2127</f>
        <v>A-Star</v>
      </c>
      <c r="F2127" s="5" t="str">
        <f>IFERROR(VLOOKUP(E2127,modelMapping,2,0),E2127)</f>
        <v>A-Star</v>
      </c>
      <c r="G2127" s="5" t="str">
        <f>rawTransactionSheet!F2127</f>
        <v>VXI</v>
      </c>
      <c r="H2127" s="1" t="str">
        <f t="shared" si="1"/>
        <v>VXI</v>
      </c>
      <c r="I2127" s="5" t="str">
        <f>rawTransactionSheet!G2127</f>
        <v>2011</v>
      </c>
      <c r="J2127" s="5" t="str">
        <f>rawTransactionSheet!H2127</f>
        <v>295000</v>
      </c>
      <c r="K2127" s="5" t="str">
        <f>rawTransactionSheet!I2127</f>
        <v>79901</v>
      </c>
      <c r="L2127" s="5" t="str">
        <f>rawTransactionSheet!J2127</f>
        <v>4</v>
      </c>
      <c r="M2127" s="5" t="str">
        <f>rawTransactionSheet!K2127</f>
        <v>2</v>
      </c>
      <c r="N2127" s="5" t="str">
        <f>rawTransactionSheet!L2127</f>
        <v>BANGALORE</v>
      </c>
    </row>
    <row r="2128">
      <c r="A2128" s="2">
        <v>42370.0</v>
      </c>
      <c r="B2128" s="5" t="str">
        <f>rawTransactionSheet!B2128</f>
        <v>RNS</v>
      </c>
      <c r="C2128" s="5" t="str">
        <f>rawTransactionSheet!C2128</f>
        <v>KA53P3804</v>
      </c>
      <c r="D2128" s="5" t="str">
        <f>rawTransactionSheet!D2128</f>
        <v>HYUNDAI</v>
      </c>
      <c r="E2128" s="5" t="str">
        <f>rawTransactionSheet!E2128</f>
        <v>i10</v>
      </c>
      <c r="F2128" s="5" t="str">
        <f>IFERROR(VLOOKUP(E2128,modelMapping,2,0),E2128)</f>
        <v>i10</v>
      </c>
      <c r="G2128" s="5" t="str">
        <f>rawTransactionSheet!F2128</f>
        <v>MAGNA</v>
      </c>
      <c r="H2128" s="1" t="str">
        <f t="shared" si="1"/>
        <v>MAGNA</v>
      </c>
      <c r="I2128" s="5" t="str">
        <f>rawTransactionSheet!G2128</f>
        <v>2010</v>
      </c>
      <c r="J2128" s="5" t="str">
        <f>rawTransactionSheet!H2128</f>
        <v>295000</v>
      </c>
      <c r="K2128" s="5" t="str">
        <f>rawTransactionSheet!I2128</f>
        <v>83151</v>
      </c>
      <c r="L2128" s="5" t="str">
        <f>rawTransactionSheet!J2128</f>
        <v>5.632876712</v>
      </c>
      <c r="M2128" s="5" t="str">
        <f>rawTransactionSheet!K2128</f>
        <v>2</v>
      </c>
      <c r="N2128" s="5" t="str">
        <f>rawTransactionSheet!L2128</f>
        <v>BANGALORE</v>
      </c>
    </row>
    <row r="2129">
      <c r="A2129" s="2">
        <v>42370.0</v>
      </c>
      <c r="B2129" s="5" t="str">
        <f>rawTransactionSheet!B2129</f>
        <v>Pratham</v>
      </c>
      <c r="C2129" s="5" t="str">
        <f>rawTransactionSheet!C2129</f>
        <v>99</v>
      </c>
      <c r="D2129" s="5" t="str">
        <f>rawTransactionSheet!D2129</f>
        <v>HYUNDAI</v>
      </c>
      <c r="E2129" s="5" t="str">
        <f>rawTransactionSheet!E2129</f>
        <v>i10</v>
      </c>
      <c r="F2129" s="5" t="str">
        <f>IFERROR(VLOOKUP(E2129,modelMapping,2,0),E2129)</f>
        <v>i10</v>
      </c>
      <c r="G2129" s="5" t="str">
        <f>rawTransactionSheet!F2129</f>
        <v>Sportz 1.2</v>
      </c>
      <c r="H2129" s="1" t="str">
        <f t="shared" si="1"/>
        <v>Sportz 1.2</v>
      </c>
      <c r="I2129" s="5" t="str">
        <f>rawTransactionSheet!G2129</f>
        <v>2011</v>
      </c>
      <c r="J2129" s="5" t="str">
        <f>rawTransactionSheet!H2129</f>
        <v>295000</v>
      </c>
      <c r="K2129" s="5" t="str">
        <f>rawTransactionSheet!I2129</f>
        <v>29393.56605</v>
      </c>
      <c r="L2129" s="5" t="str">
        <f>rawTransactionSheet!J2129</f>
        <v>3.674195756</v>
      </c>
      <c r="M2129" s="5" t="str">
        <f>rawTransactionSheet!K2129</f>
        <v>1</v>
      </c>
      <c r="N2129" s="5" t="str">
        <f>rawTransactionSheet!L2129</f>
        <v>BANGALORE</v>
      </c>
    </row>
    <row r="2130">
      <c r="A2130" s="2">
        <v>42370.0</v>
      </c>
      <c r="B2130" s="5" t="str">
        <f>rawTransactionSheet!B2130</f>
        <v>DelCalling</v>
      </c>
      <c r="C2130" s="5" t="str">
        <f>rawTransactionSheet!C2130</f>
        <v>84597</v>
      </c>
      <c r="D2130" s="5" t="str">
        <f>rawTransactionSheet!D2130</f>
        <v>HYUNDAI</v>
      </c>
      <c r="E2130" s="5" t="str">
        <f>rawTransactionSheet!E2130</f>
        <v>i20</v>
      </c>
      <c r="F2130" s="5" t="str">
        <f>IFERROR(VLOOKUP(E2130,modelMapping,2,0),E2130)</f>
        <v>i20</v>
      </c>
      <c r="G2130" s="5" t="str">
        <f>rawTransactionSheet!F2130</f>
        <v>Sportz 1.2</v>
      </c>
      <c r="H2130" s="1" t="str">
        <f t="shared" si="1"/>
        <v>Sportz 1.2</v>
      </c>
      <c r="I2130" s="5" t="str">
        <f>rawTransactionSheet!G2130</f>
        <v>2010</v>
      </c>
      <c r="J2130" s="5" t="str">
        <f>rawTransactionSheet!H2130</f>
        <v>295000</v>
      </c>
      <c r="K2130" s="5" t="str">
        <f>rawTransactionSheet!I2130</f>
        <v>86282</v>
      </c>
      <c r="L2130" s="5" t="str">
        <f>rawTransactionSheet!J2130</f>
        <v>5</v>
      </c>
      <c r="M2130" s="5" t="str">
        <f>rawTransactionSheet!K2130</f>
        <v>1</v>
      </c>
      <c r="N2130" s="5" t="str">
        <f>rawTransactionSheet!L2130</f>
        <v>PUNE</v>
      </c>
    </row>
    <row r="2131">
      <c r="A2131" s="2">
        <v>42370.0</v>
      </c>
      <c r="B2131" s="5" t="str">
        <f>rawTransactionSheet!B2131</f>
        <v>Pratham</v>
      </c>
      <c r="C2131" s="5" t="str">
        <f>rawTransactionSheet!C2131</f>
        <v>355</v>
      </c>
      <c r="D2131" s="5" t="str">
        <f>rawTransactionSheet!D2131</f>
        <v>MARUTI SUZUKI</v>
      </c>
      <c r="E2131" s="5" t="str">
        <f>rawTransactionSheet!E2131</f>
        <v>Ritz</v>
      </c>
      <c r="F2131" s="5" t="str">
        <f>IFERROR(VLOOKUP(E2131,modelMapping,2,0),E2131)</f>
        <v>Ritz</v>
      </c>
      <c r="G2131" s="5" t="str">
        <f>rawTransactionSheet!F2131</f>
        <v>ZXI</v>
      </c>
      <c r="H2131" s="1" t="str">
        <f t="shared" si="1"/>
        <v>ZXI</v>
      </c>
      <c r="I2131" s="5" t="str">
        <f>rawTransactionSheet!G2131</f>
        <v>2009</v>
      </c>
      <c r="J2131" s="5" t="str">
        <f>rawTransactionSheet!H2131</f>
        <v>295000</v>
      </c>
      <c r="K2131" s="5" t="str">
        <f>rawTransactionSheet!I2131</f>
        <v>70340.86242</v>
      </c>
      <c r="L2131" s="5" t="str">
        <f>rawTransactionSheet!J2131</f>
        <v>5.861738535</v>
      </c>
      <c r="M2131" s="5" t="str">
        <f>rawTransactionSheet!K2131</f>
        <v>2</v>
      </c>
      <c r="N2131" s="5" t="str">
        <f>rawTransactionSheet!L2131</f>
        <v>BANGALORE</v>
      </c>
    </row>
    <row r="2132">
      <c r="A2132" s="2">
        <v>42370.0</v>
      </c>
      <c r="B2132" s="5" t="str">
        <f>rawTransactionSheet!B2132</f>
        <v>DelCalling</v>
      </c>
      <c r="C2132" s="5" t="str">
        <f>rawTransactionSheet!C2132</f>
        <v>64437</v>
      </c>
      <c r="D2132" s="5" t="str">
        <f>rawTransactionSheet!D2132</f>
        <v>HYUNDAI</v>
      </c>
      <c r="E2132" s="5" t="str">
        <f>rawTransactionSheet!E2132</f>
        <v>SANTRO XING</v>
      </c>
      <c r="F2132" s="5" t="str">
        <f>IFERROR(VLOOKUP(E2132,modelMapping,2,0),E2132)</f>
        <v>SANTRO XING</v>
      </c>
      <c r="G2132" s="5" t="str">
        <f>rawTransactionSheet!F2132</f>
        <v>GLS</v>
      </c>
      <c r="H2132" s="1" t="str">
        <f t="shared" si="1"/>
        <v>GLS</v>
      </c>
      <c r="I2132" s="5" t="str">
        <f>rawTransactionSheet!G2132</f>
        <v>2012</v>
      </c>
      <c r="J2132" s="5" t="str">
        <f>rawTransactionSheet!H2132</f>
        <v>295000</v>
      </c>
      <c r="K2132" s="5" t="str">
        <f>rawTransactionSheet!I2132</f>
        <v>25762</v>
      </c>
      <c r="L2132" s="5" t="str">
        <f>rawTransactionSheet!J2132</f>
        <v>3</v>
      </c>
      <c r="M2132" s="5" t="str">
        <f>rawTransactionSheet!K2132</f>
        <v>1</v>
      </c>
      <c r="N2132" s="5" t="str">
        <f>rawTransactionSheet!L2132</f>
        <v>BANGALORE</v>
      </c>
    </row>
    <row r="2133">
      <c r="A2133" s="2">
        <v>42370.0</v>
      </c>
      <c r="B2133" s="5" t="str">
        <f>rawTransactionSheet!B2133</f>
        <v>Pratham</v>
      </c>
      <c r="C2133" s="5" t="str">
        <f>rawTransactionSheet!C2133</f>
        <v>302</v>
      </c>
      <c r="D2133" s="5" t="str">
        <f>rawTransactionSheet!D2133</f>
        <v>MARUTI SUZUKI</v>
      </c>
      <c r="E2133" s="5" t="str">
        <f>rawTransactionSheet!E2133</f>
        <v>Wagon R</v>
      </c>
      <c r="F2133" s="5" t="str">
        <f>IFERROR(VLOOKUP(E2133,modelMapping,2,0),E2133)</f>
        <v>Wagon R</v>
      </c>
      <c r="G2133" s="5" t="str">
        <f>rawTransactionSheet!F2133</f>
        <v>VXI</v>
      </c>
      <c r="H2133" s="1" t="str">
        <f t="shared" si="1"/>
        <v>VXI</v>
      </c>
      <c r="I2133" s="5" t="str">
        <f>rawTransactionSheet!G2133</f>
        <v>2009</v>
      </c>
      <c r="J2133" s="5" t="str">
        <f>rawTransactionSheet!H2133</f>
        <v>295000</v>
      </c>
      <c r="K2133" s="5" t="str">
        <f>rawTransactionSheet!I2133</f>
        <v>43564.68173</v>
      </c>
      <c r="L2133" s="5" t="str">
        <f>rawTransactionSheet!J2133</f>
        <v>5.445585216</v>
      </c>
      <c r="M2133" s="5" t="str">
        <f>rawTransactionSheet!K2133</f>
        <v>2</v>
      </c>
      <c r="N2133" s="5" t="str">
        <f>rawTransactionSheet!L2133</f>
        <v>BANGALORE</v>
      </c>
    </row>
    <row r="2134">
      <c r="A2134" s="2">
        <v>42370.0</v>
      </c>
      <c r="B2134" s="5" t="str">
        <f>rawTransactionSheet!B2134</f>
        <v>PrasoonData</v>
      </c>
      <c r="C2134" s="5" t="str">
        <f>rawTransactionSheet!C2134</f>
        <v>Prasoon390</v>
      </c>
      <c r="D2134" s="5" t="str">
        <f>rawTransactionSheet!D2134</f>
        <v>MARUTI SUZUKI</v>
      </c>
      <c r="E2134" s="5" t="str">
        <f>rawTransactionSheet!E2134</f>
        <v>Swift</v>
      </c>
      <c r="F2134" s="5" t="str">
        <f>IFERROR(VLOOKUP(E2134,modelMapping,2,0),E2134)</f>
        <v>Swift</v>
      </c>
      <c r="G2134" s="5" t="str">
        <f>rawTransactionSheet!F2134</f>
        <v>VXI</v>
      </c>
      <c r="H2134" s="1" t="str">
        <f t="shared" si="1"/>
        <v>VXI</v>
      </c>
      <c r="I2134" s="5" t="str">
        <f>rawTransactionSheet!G2134</f>
        <v>2007</v>
      </c>
      <c r="J2134" s="5" t="str">
        <f>rawTransactionSheet!H2134</f>
        <v>294781.3344</v>
      </c>
      <c r="K2134" s="5" t="str">
        <f>rawTransactionSheet!I2134</f>
        <v>50000</v>
      </c>
      <c r="L2134" s="5" t="str">
        <f>rawTransactionSheet!J2134</f>
        <v>8</v>
      </c>
      <c r="M2134" s="5" t="str">
        <f>rawTransactionSheet!K2134</f>
        <v>1</v>
      </c>
      <c r="N2134" s="5" t="str">
        <f>rawTransactionSheet!L2134</f>
        <v>BANGALORE</v>
      </c>
    </row>
    <row r="2135">
      <c r="A2135" s="2">
        <v>42370.0</v>
      </c>
      <c r="B2135" s="5" t="str">
        <f>rawTransactionSheet!B2135</f>
        <v>PrasoonData</v>
      </c>
      <c r="C2135" s="5" t="str">
        <f>rawTransactionSheet!C2135</f>
        <v>Prasoon765</v>
      </c>
      <c r="D2135" s="5" t="str">
        <f>rawTransactionSheet!D2135</f>
        <v>MARUTI SUZUKI</v>
      </c>
      <c r="E2135" s="5" t="str">
        <f>rawTransactionSheet!E2135</f>
        <v>Swift</v>
      </c>
      <c r="F2135" s="5" t="str">
        <f>IFERROR(VLOOKUP(E2135,modelMapping,2,0),E2135)</f>
        <v>Swift</v>
      </c>
      <c r="G2135" s="5" t="str">
        <f>rawTransactionSheet!F2135</f>
        <v>ZXI</v>
      </c>
      <c r="H2135" s="1" t="str">
        <f t="shared" si="1"/>
        <v>ZXI</v>
      </c>
      <c r="I2135" s="5" t="str">
        <f>rawTransactionSheet!G2135</f>
        <v>2008</v>
      </c>
      <c r="J2135" s="5" t="str">
        <f>rawTransactionSheet!H2135</f>
        <v>294642.6059</v>
      </c>
      <c r="K2135" s="5" t="str">
        <f>rawTransactionSheet!I2135</f>
        <v>120000</v>
      </c>
      <c r="L2135" s="5" t="str">
        <f>rawTransactionSheet!J2135</f>
        <v>7</v>
      </c>
      <c r="M2135" s="5" t="str">
        <f>rawTransactionSheet!K2135</f>
        <v>1</v>
      </c>
      <c r="N2135" s="5" t="str">
        <f>rawTransactionSheet!L2135</f>
        <v>BANGALORE</v>
      </c>
    </row>
    <row r="2136">
      <c r="A2136" s="2">
        <v>42370.0</v>
      </c>
      <c r="B2136" s="5" t="str">
        <f>rawTransactionSheet!B2136</f>
        <v>RNS</v>
      </c>
      <c r="C2136" s="5" t="str">
        <f>rawTransactionSheet!C2136</f>
        <v>KA02MJ1448</v>
      </c>
      <c r="D2136" s="5" t="str">
        <f>rawTransactionSheet!D2136</f>
        <v>MARUTI SUZUKI</v>
      </c>
      <c r="E2136" s="5" t="str">
        <f>rawTransactionSheet!E2136</f>
        <v>Alto</v>
      </c>
      <c r="F2136" s="5" t="str">
        <f>IFERROR(VLOOKUP(E2136,modelMapping,2,0),E2136)</f>
        <v>Alto</v>
      </c>
      <c r="G2136" s="5" t="str">
        <f>rawTransactionSheet!F2136</f>
        <v>LXI</v>
      </c>
      <c r="H2136" s="1" t="str">
        <f t="shared" si="1"/>
        <v>LXI</v>
      </c>
      <c r="I2136" s="5" t="str">
        <f>rawTransactionSheet!G2136</f>
        <v>2013</v>
      </c>
      <c r="J2136" s="5" t="str">
        <f>rawTransactionSheet!H2136</f>
        <v>294150</v>
      </c>
      <c r="K2136" s="5" t="str">
        <f>rawTransactionSheet!I2136</f>
        <v>11713</v>
      </c>
      <c r="L2136" s="5" t="str">
        <f>rawTransactionSheet!J2136</f>
        <v>2.745205479</v>
      </c>
      <c r="M2136" s="5" t="str">
        <f>rawTransactionSheet!K2136</f>
        <v>2</v>
      </c>
      <c r="N2136" s="5" t="str">
        <f>rawTransactionSheet!L2136</f>
        <v>BANGALORE</v>
      </c>
    </row>
    <row r="2137">
      <c r="A2137" s="2">
        <v>42370.0</v>
      </c>
      <c r="B2137" s="5" t="str">
        <f>rawTransactionSheet!B2137</f>
        <v>RNS</v>
      </c>
      <c r="C2137" s="5" t="str">
        <f>rawTransactionSheet!C2137</f>
        <v>KA02MH5506</v>
      </c>
      <c r="D2137" s="5" t="str">
        <f>rawTransactionSheet!D2137</f>
        <v>MARUTI SUZUKI</v>
      </c>
      <c r="E2137" s="5" t="str">
        <f>rawTransactionSheet!E2137</f>
        <v>Alto</v>
      </c>
      <c r="F2137" s="5" t="str">
        <f>IFERROR(VLOOKUP(E2137,modelMapping,2,0),E2137)</f>
        <v>Alto</v>
      </c>
      <c r="G2137" s="5" t="str">
        <f>rawTransactionSheet!F2137</f>
        <v>LXI</v>
      </c>
      <c r="H2137" s="1" t="str">
        <f t="shared" si="1"/>
        <v>LXI</v>
      </c>
      <c r="I2137" s="5" t="str">
        <f>rawTransactionSheet!G2137</f>
        <v>2013</v>
      </c>
      <c r="J2137" s="5" t="str">
        <f>rawTransactionSheet!H2137</f>
        <v>294150</v>
      </c>
      <c r="K2137" s="5" t="str">
        <f>rawTransactionSheet!I2137</f>
        <v>12610</v>
      </c>
      <c r="L2137" s="5" t="str">
        <f>rawTransactionSheet!J2137</f>
        <v>2.769863014</v>
      </c>
      <c r="M2137" s="5" t="str">
        <f>rawTransactionSheet!K2137</f>
        <v>2</v>
      </c>
      <c r="N2137" s="5" t="str">
        <f>rawTransactionSheet!L2137</f>
        <v>BANGALORE</v>
      </c>
    </row>
    <row r="2138">
      <c r="A2138" s="2">
        <v>42370.0</v>
      </c>
      <c r="B2138" s="5" t="str">
        <f>rawTransactionSheet!B2138</f>
        <v>RNS</v>
      </c>
      <c r="C2138" s="5" t="str">
        <f>rawTransactionSheet!C2138</f>
        <v>KA02MH8022</v>
      </c>
      <c r="D2138" s="5" t="str">
        <f>rawTransactionSheet!D2138</f>
        <v>MARUTI SUZUKI</v>
      </c>
      <c r="E2138" s="5" t="str">
        <f>rawTransactionSheet!E2138</f>
        <v>Alto</v>
      </c>
      <c r="F2138" s="5" t="str">
        <f>IFERROR(VLOOKUP(E2138,modelMapping,2,0),E2138)</f>
        <v>Alto</v>
      </c>
      <c r="G2138" s="5" t="str">
        <f>rawTransactionSheet!F2138</f>
        <v>LXI</v>
      </c>
      <c r="H2138" s="1" t="str">
        <f t="shared" si="1"/>
        <v>LXI</v>
      </c>
      <c r="I2138" s="5" t="str">
        <f>rawTransactionSheet!G2138</f>
        <v>2013</v>
      </c>
      <c r="J2138" s="5" t="str">
        <f>rawTransactionSheet!H2138</f>
        <v>294150</v>
      </c>
      <c r="K2138" s="5" t="str">
        <f>rawTransactionSheet!I2138</f>
        <v>11822</v>
      </c>
      <c r="L2138" s="5" t="str">
        <f>rawTransactionSheet!J2138</f>
        <v>2.893150685</v>
      </c>
      <c r="M2138" s="5" t="str">
        <f>rawTransactionSheet!K2138</f>
        <v>2</v>
      </c>
      <c r="N2138" s="5" t="str">
        <f>rawTransactionSheet!L2138</f>
        <v>BANGALORE</v>
      </c>
    </row>
    <row r="2139">
      <c r="A2139" s="2">
        <v>42370.0</v>
      </c>
      <c r="B2139" s="5" t="str">
        <f>rawTransactionSheet!B2139</f>
        <v>NandiBid</v>
      </c>
      <c r="C2139" s="5" t="str">
        <f>rawTransactionSheet!C2139</f>
        <v>122944</v>
      </c>
      <c r="D2139" s="5" t="str">
        <f>rawTransactionSheet!D2139</f>
        <v>MARUTI SUZUKI</v>
      </c>
      <c r="E2139" s="5" t="str">
        <f>rawTransactionSheet!E2139</f>
        <v>Alto 800</v>
      </c>
      <c r="F2139" s="1" t="str">
        <f>IFERROR(VLOOKUP(E2139,modelMapping,2,0),E2139)</f>
        <v>Alto</v>
      </c>
      <c r="G2139" s="5" t="str">
        <f>rawTransactionSheet!F2139</f>
        <v>LXI</v>
      </c>
      <c r="H2139" s="1" t="str">
        <f t="shared" si="1"/>
        <v>LXI</v>
      </c>
      <c r="I2139" s="5" t="str">
        <f>rawTransactionSheet!G2139</f>
        <v>2014</v>
      </c>
      <c r="J2139" s="5" t="str">
        <f>rawTransactionSheet!H2139</f>
        <v>294150</v>
      </c>
      <c r="K2139" s="5" t="str">
        <f>rawTransactionSheet!I2139</f>
        <v>10860</v>
      </c>
      <c r="L2139" s="5" t="str">
        <f>rawTransactionSheet!J2139</f>
        <v>2</v>
      </c>
      <c r="M2139" s="5" t="str">
        <f>rawTransactionSheet!K2139</f>
        <v>1</v>
      </c>
      <c r="N2139" s="5" t="str">
        <f>rawTransactionSheet!L2139</f>
        <v>BANGALORE</v>
      </c>
      <c r="O2139" s="1" t="str">
        <f>VALUE(C2139)</f>
        <v>122944</v>
      </c>
      <c r="P2139" s="1" t="str">
        <f>MATCH(O2139,rawBidData!$A$2:$A$146,0)</f>
        <v>#N/A</v>
      </c>
    </row>
    <row r="2140">
      <c r="A2140" s="2">
        <v>42370.0</v>
      </c>
      <c r="B2140" s="5" t="str">
        <f>rawTransactionSheet!B2140</f>
        <v>KALYANI MOTORS PVT LTD</v>
      </c>
      <c r="C2140" s="5" t="str">
        <f>rawTransactionSheet!C2140</f>
        <v>KA51MF7415</v>
      </c>
      <c r="D2140" s="5" t="str">
        <f>rawTransactionSheet!D2140</f>
        <v>MARUTI SUZUKI</v>
      </c>
      <c r="E2140" s="5" t="str">
        <f>rawTransactionSheet!E2140</f>
        <v>Alto 800</v>
      </c>
      <c r="F2140" s="1" t="str">
        <f>IFERROR(VLOOKUP(E2140,modelMapping,2,0),E2140)</f>
        <v>Alto</v>
      </c>
      <c r="G2140" s="5" t="str">
        <f>rawTransactionSheet!F2140</f>
        <v>LXI</v>
      </c>
      <c r="H2140" s="1" t="str">
        <f t="shared" si="1"/>
        <v>LXI</v>
      </c>
      <c r="I2140" s="5" t="str">
        <f>rawTransactionSheet!G2140</f>
        <v>2014</v>
      </c>
      <c r="J2140" s="5" t="str">
        <f>rawTransactionSheet!H2140</f>
        <v>294150</v>
      </c>
      <c r="K2140" s="5" t="str">
        <f>rawTransactionSheet!I2140</f>
        <v>12265</v>
      </c>
      <c r="L2140" s="5" t="str">
        <f>rawTransactionSheet!J2140</f>
        <v>1</v>
      </c>
      <c r="M2140" s="5" t="str">
        <f>rawTransactionSheet!K2140</f>
        <v>1</v>
      </c>
      <c r="N2140" s="5" t="str">
        <f>rawTransactionSheet!L2140</f>
        <v>BANGALORE</v>
      </c>
    </row>
    <row r="2141">
      <c r="A2141" s="2">
        <v>42370.0</v>
      </c>
      <c r="B2141" s="5" t="str">
        <f>rawTransactionSheet!B2141</f>
        <v>RNS</v>
      </c>
      <c r="C2141" s="5" t="str">
        <f>rawTransactionSheet!C2141</f>
        <v>KA51MD7424</v>
      </c>
      <c r="D2141" s="5" t="str">
        <f>rawTransactionSheet!D2141</f>
        <v>MARUTI SUZUKI</v>
      </c>
      <c r="E2141" s="5" t="str">
        <f>rawTransactionSheet!E2141</f>
        <v>Alto 800</v>
      </c>
      <c r="F2141" s="1" t="str">
        <f>IFERROR(VLOOKUP(E2141,modelMapping,2,0),E2141)</f>
        <v>Alto</v>
      </c>
      <c r="G2141" s="5" t="str">
        <f>rawTransactionSheet!F2141</f>
        <v>LXI</v>
      </c>
      <c r="H2141" s="1" t="str">
        <f t="shared" si="1"/>
        <v>LXI</v>
      </c>
      <c r="I2141" s="5" t="str">
        <f>rawTransactionSheet!G2141</f>
        <v>2013</v>
      </c>
      <c r="J2141" s="5" t="str">
        <f>rawTransactionSheet!H2141</f>
        <v>294150</v>
      </c>
      <c r="K2141" s="5" t="str">
        <f>rawTransactionSheet!I2141</f>
        <v>6171</v>
      </c>
      <c r="L2141" s="5" t="str">
        <f>rawTransactionSheet!J2141</f>
        <v>2.663013699</v>
      </c>
      <c r="M2141" s="5" t="str">
        <f>rawTransactionSheet!K2141</f>
        <v>2</v>
      </c>
      <c r="N2141" s="5" t="str">
        <f>rawTransactionSheet!L2141</f>
        <v>BANGALORE</v>
      </c>
    </row>
    <row r="2142">
      <c r="A2142" s="2">
        <v>42370.0</v>
      </c>
      <c r="B2142" s="5" t="str">
        <f>rawTransactionSheet!B2142</f>
        <v>Pratham</v>
      </c>
      <c r="C2142" s="5" t="str">
        <f>rawTransactionSheet!C2142</f>
        <v>45</v>
      </c>
      <c r="D2142" s="5" t="str">
        <f>rawTransactionSheet!D2142</f>
        <v>MARUTI SUZUKI</v>
      </c>
      <c r="E2142" s="5" t="str">
        <f>rawTransactionSheet!E2142</f>
        <v>Alto 800</v>
      </c>
      <c r="F2142" s="1" t="str">
        <f>IFERROR(VLOOKUP(E2142,modelMapping,2,0),E2142)</f>
        <v>Alto</v>
      </c>
      <c r="G2142" s="5" t="str">
        <f>rawTransactionSheet!F2142</f>
        <v>VXI</v>
      </c>
      <c r="H2142" s="1" t="str">
        <f t="shared" si="1"/>
        <v>VXI</v>
      </c>
      <c r="I2142" s="5" t="str">
        <f>rawTransactionSheet!G2142</f>
        <v>2012</v>
      </c>
      <c r="J2142" s="5" t="str">
        <f>rawTransactionSheet!H2142</f>
        <v>294150</v>
      </c>
      <c r="K2142" s="5" t="str">
        <f>rawTransactionSheet!I2142</f>
        <v>22559.89049</v>
      </c>
      <c r="L2142" s="5" t="str">
        <f>rawTransactionSheet!J2142</f>
        <v>2.819986311</v>
      </c>
      <c r="M2142" s="5" t="str">
        <f>rawTransactionSheet!K2142</f>
        <v>1</v>
      </c>
      <c r="N2142" s="5" t="str">
        <f>rawTransactionSheet!L2142</f>
        <v>BANGALORE</v>
      </c>
    </row>
    <row r="2143">
      <c r="A2143" s="2">
        <v>42370.0</v>
      </c>
      <c r="B2143" s="5" t="str">
        <f>rawTransactionSheet!B2143</f>
        <v>NandiBid</v>
      </c>
      <c r="C2143" s="5" t="str">
        <f>rawTransactionSheet!C2143</f>
        <v>123424</v>
      </c>
      <c r="D2143" s="5" t="str">
        <f>rawTransactionSheet!D2143</f>
        <v>MARUTI SUZUKI</v>
      </c>
      <c r="E2143" s="5" t="str">
        <f>rawTransactionSheet!E2143</f>
        <v>Alto K10</v>
      </c>
      <c r="F2143" s="5" t="str">
        <f>IFERROR(VLOOKUP(E2143,modelMapping,2,0),E2143)</f>
        <v>Alto K10</v>
      </c>
      <c r="G2143" s="5" t="str">
        <f>rawTransactionSheet!F2143</f>
        <v>VXI</v>
      </c>
      <c r="H2143" s="1" t="str">
        <f t="shared" si="1"/>
        <v>VXI</v>
      </c>
      <c r="I2143" s="5" t="str">
        <f>rawTransactionSheet!G2143</f>
        <v>2014</v>
      </c>
      <c r="J2143" s="5" t="str">
        <f>rawTransactionSheet!H2143</f>
        <v>294150</v>
      </c>
      <c r="K2143" s="5" t="str">
        <f>rawTransactionSheet!I2143</f>
        <v>20340</v>
      </c>
      <c r="L2143" s="5" t="str">
        <f>rawTransactionSheet!J2143</f>
        <v>2</v>
      </c>
      <c r="M2143" s="5" t="str">
        <f>rawTransactionSheet!K2143</f>
        <v>1</v>
      </c>
      <c r="N2143" s="5" t="str">
        <f>rawTransactionSheet!L2143</f>
        <v>BANGALORE</v>
      </c>
      <c r="O2143" s="1" t="str">
        <f t="shared" ref="O2143:O2144" si="107">VALUE(C2143)</f>
        <v>123424</v>
      </c>
      <c r="P2143" s="1" t="str">
        <f>MATCH(O2143,rawBidData!$A$2:$A$146,0)</f>
        <v>#N/A</v>
      </c>
    </row>
    <row r="2144">
      <c r="A2144" s="2">
        <v>42370.0</v>
      </c>
      <c r="B2144" s="5" t="str">
        <f>rawTransactionSheet!B2144</f>
        <v>NandiBid</v>
      </c>
      <c r="C2144" s="5" t="str">
        <f>rawTransactionSheet!C2144</f>
        <v>136777</v>
      </c>
      <c r="D2144" s="5" t="str">
        <f>rawTransactionSheet!D2144</f>
        <v>MARUTI SUZUKI</v>
      </c>
      <c r="E2144" s="5" t="str">
        <f>rawTransactionSheet!E2144</f>
        <v>ALTO K10</v>
      </c>
      <c r="F2144" s="5" t="str">
        <f>IFERROR(VLOOKUP(E2144,modelMapping,2,0),E2144)</f>
        <v>ALTO K10</v>
      </c>
      <c r="G2144" s="5" t="str">
        <f>rawTransactionSheet!F2144</f>
        <v>VXI</v>
      </c>
      <c r="H2144" s="1" t="str">
        <f t="shared" si="1"/>
        <v>VXI</v>
      </c>
      <c r="I2144" s="5" t="str">
        <f>rawTransactionSheet!G2144</f>
        <v>2013</v>
      </c>
      <c r="J2144" s="5" t="str">
        <f>rawTransactionSheet!H2144</f>
        <v>294150</v>
      </c>
      <c r="K2144" s="5" t="str">
        <f>rawTransactionSheet!I2144</f>
        <v>11229</v>
      </c>
      <c r="L2144" s="5" t="str">
        <f>rawTransactionSheet!J2144</f>
        <v>3</v>
      </c>
      <c r="M2144" s="5" t="str">
        <f>rawTransactionSheet!K2144</f>
        <v>1</v>
      </c>
      <c r="N2144" s="5" t="str">
        <f>rawTransactionSheet!L2144</f>
        <v>BANGALORE</v>
      </c>
      <c r="O2144" s="1" t="str">
        <f t="shared" si="107"/>
        <v>136777</v>
      </c>
      <c r="P2144" s="1" t="str">
        <f>MATCH(O2144,rawBidData!$A$2:$A$146,0)</f>
        <v>#N/A</v>
      </c>
    </row>
    <row r="2145">
      <c r="A2145" s="2">
        <v>42370.0</v>
      </c>
      <c r="B2145" s="5" t="str">
        <f>rawTransactionSheet!B2145</f>
        <v>Pratham</v>
      </c>
      <c r="C2145" s="5" t="str">
        <f>rawTransactionSheet!C2145</f>
        <v>88</v>
      </c>
      <c r="D2145" s="5" t="str">
        <f>rawTransactionSheet!D2145</f>
        <v>HYUNDAI</v>
      </c>
      <c r="E2145" s="5" t="str">
        <f>rawTransactionSheet!E2145</f>
        <v>i10</v>
      </c>
      <c r="F2145" s="5" t="str">
        <f>IFERROR(VLOOKUP(E2145,modelMapping,2,0),E2145)</f>
        <v>i10</v>
      </c>
      <c r="G2145" s="5" t="str">
        <f>rawTransactionSheet!F2145</f>
        <v>ERA</v>
      </c>
      <c r="H2145" s="1" t="str">
        <f t="shared" si="1"/>
        <v>ERA</v>
      </c>
      <c r="I2145" s="5" t="str">
        <f>rawTransactionSheet!G2145</f>
        <v>2011</v>
      </c>
      <c r="J2145" s="5" t="str">
        <f>rawTransactionSheet!H2145</f>
        <v>294150</v>
      </c>
      <c r="K2145" s="5" t="str">
        <f>rawTransactionSheet!I2145</f>
        <v>27334.70226</v>
      </c>
      <c r="L2145" s="5" t="str">
        <f>rawTransactionSheet!J2145</f>
        <v>3.416837782</v>
      </c>
      <c r="M2145" s="5" t="str">
        <f>rawTransactionSheet!K2145</f>
        <v>1</v>
      </c>
      <c r="N2145" s="5" t="str">
        <f>rawTransactionSheet!L2145</f>
        <v>BANGALORE</v>
      </c>
    </row>
    <row r="2146">
      <c r="A2146" s="2">
        <v>42370.0</v>
      </c>
      <c r="B2146" s="5" t="str">
        <f>rawTransactionSheet!B2146</f>
        <v>RNS</v>
      </c>
      <c r="C2146" s="5" t="str">
        <f>rawTransactionSheet!C2146</f>
        <v>KA53P3804</v>
      </c>
      <c r="D2146" s="5" t="str">
        <f>rawTransactionSheet!D2146</f>
        <v>HYUNDAI</v>
      </c>
      <c r="E2146" s="5" t="str">
        <f>rawTransactionSheet!E2146</f>
        <v>i10</v>
      </c>
      <c r="F2146" s="5" t="str">
        <f>IFERROR(VLOOKUP(E2146,modelMapping,2,0),E2146)</f>
        <v>i10</v>
      </c>
      <c r="G2146" s="5" t="str">
        <f>rawTransactionSheet!F2146</f>
        <v>MAGNA</v>
      </c>
      <c r="H2146" s="1" t="str">
        <f t="shared" si="1"/>
        <v>MAGNA</v>
      </c>
      <c r="I2146" s="5" t="str">
        <f>rawTransactionSheet!G2146</f>
        <v>2010</v>
      </c>
      <c r="J2146" s="5" t="str">
        <f>rawTransactionSheet!H2146</f>
        <v>294150</v>
      </c>
      <c r="K2146" s="5" t="str">
        <f>rawTransactionSheet!I2146</f>
        <v>83151</v>
      </c>
      <c r="L2146" s="5" t="str">
        <f>rawTransactionSheet!J2146</f>
        <v>5.632876712</v>
      </c>
      <c r="M2146" s="5" t="str">
        <f>rawTransactionSheet!K2146</f>
        <v>2</v>
      </c>
      <c r="N2146" s="5" t="str">
        <f>rawTransactionSheet!L2146</f>
        <v>BANGALORE</v>
      </c>
    </row>
    <row r="2147">
      <c r="A2147" s="2">
        <v>42370.0</v>
      </c>
      <c r="B2147" s="5" t="str">
        <f>rawTransactionSheet!B2147</f>
        <v>Pratham</v>
      </c>
      <c r="C2147" s="5" t="str">
        <f>rawTransactionSheet!C2147</f>
        <v>228</v>
      </c>
      <c r="D2147" s="5" t="str">
        <f>rawTransactionSheet!D2147</f>
        <v>HYUNDAI</v>
      </c>
      <c r="E2147" s="5" t="str">
        <f>rawTransactionSheet!E2147</f>
        <v>i10</v>
      </c>
      <c r="F2147" s="5" t="str">
        <f>IFERROR(VLOOKUP(E2147,modelMapping,2,0),E2147)</f>
        <v>i10</v>
      </c>
      <c r="G2147" s="5" t="str">
        <f>rawTransactionSheet!F2147</f>
        <v>Sportz 1.2</v>
      </c>
      <c r="H2147" s="1" t="str">
        <f t="shared" si="1"/>
        <v>Sportz 1.2</v>
      </c>
      <c r="I2147" s="5" t="str">
        <f>rawTransactionSheet!G2147</f>
        <v>2010</v>
      </c>
      <c r="J2147" s="5" t="str">
        <f>rawTransactionSheet!H2147</f>
        <v>294150</v>
      </c>
      <c r="K2147" s="5" t="str">
        <f>rawTransactionSheet!I2147</f>
        <v>37891.8549</v>
      </c>
      <c r="L2147" s="5" t="str">
        <f>rawTransactionSheet!J2147</f>
        <v>4.736481862</v>
      </c>
      <c r="M2147" s="5" t="str">
        <f>rawTransactionSheet!K2147</f>
        <v>1</v>
      </c>
      <c r="N2147" s="5" t="str">
        <f>rawTransactionSheet!L2147</f>
        <v>BANGALORE</v>
      </c>
    </row>
    <row r="2148">
      <c r="A2148" s="2">
        <v>42370.0</v>
      </c>
      <c r="B2148" s="5" t="str">
        <f>rawTransactionSheet!B2148</f>
        <v>RNS</v>
      </c>
      <c r="C2148" s="5" t="str">
        <f>rawTransactionSheet!C2148</f>
        <v>KA51Z3793</v>
      </c>
      <c r="D2148" s="5" t="str">
        <f>rawTransactionSheet!D2148</f>
        <v>HYUNDAI</v>
      </c>
      <c r="E2148" s="5" t="str">
        <f>rawTransactionSheet!E2148</f>
        <v>i20</v>
      </c>
      <c r="F2148" s="5" t="str">
        <f>IFERROR(VLOOKUP(E2148,modelMapping,2,0),E2148)</f>
        <v>i20</v>
      </c>
      <c r="G2148" s="5" t="str">
        <f>rawTransactionSheet!F2148</f>
        <v>Magna 1.2</v>
      </c>
      <c r="H2148" s="1" t="str">
        <f t="shared" si="1"/>
        <v>Magna 1.2</v>
      </c>
      <c r="I2148" s="5" t="str">
        <f>rawTransactionSheet!G2148</f>
        <v>2009</v>
      </c>
      <c r="J2148" s="5" t="str">
        <f>rawTransactionSheet!H2148</f>
        <v>294150</v>
      </c>
      <c r="K2148" s="5" t="str">
        <f>rawTransactionSheet!I2148</f>
        <v>75354</v>
      </c>
      <c r="L2148" s="5" t="str">
        <f>rawTransactionSheet!J2148</f>
        <v>6.890410959</v>
      </c>
      <c r="M2148" s="5" t="str">
        <f>rawTransactionSheet!K2148</f>
        <v>3</v>
      </c>
      <c r="N2148" s="5" t="str">
        <f>rawTransactionSheet!L2148</f>
        <v>BANGALORE</v>
      </c>
    </row>
    <row r="2149">
      <c r="A2149" s="2">
        <v>42370.0</v>
      </c>
      <c r="B2149" s="5" t="str">
        <f>rawTransactionSheet!B2149</f>
        <v>RNS</v>
      </c>
      <c r="C2149" s="5" t="str">
        <f>rawTransactionSheet!C2149</f>
        <v>KA05MK3009</v>
      </c>
      <c r="D2149" s="5" t="str">
        <f>rawTransactionSheet!D2149</f>
        <v>HYUNDAI</v>
      </c>
      <c r="E2149" s="5" t="str">
        <f>rawTransactionSheet!E2149</f>
        <v>SANTRO XING</v>
      </c>
      <c r="F2149" s="5" t="str">
        <f>IFERROR(VLOOKUP(E2149,modelMapping,2,0),E2149)</f>
        <v>SANTRO XING</v>
      </c>
      <c r="G2149" s="5" t="str">
        <f>rawTransactionSheet!F2149</f>
        <v>GLS</v>
      </c>
      <c r="H2149" s="1" t="str">
        <f t="shared" si="1"/>
        <v>GLS</v>
      </c>
      <c r="I2149" s="5" t="str">
        <f>rawTransactionSheet!G2149</f>
        <v>2011</v>
      </c>
      <c r="J2149" s="5" t="str">
        <f>rawTransactionSheet!H2149</f>
        <v>294150</v>
      </c>
      <c r="K2149" s="5" t="str">
        <f>rawTransactionSheet!I2149</f>
        <v>34010</v>
      </c>
      <c r="L2149" s="5" t="str">
        <f>rawTransactionSheet!J2149</f>
        <v>4.616438356</v>
      </c>
      <c r="M2149" s="5" t="str">
        <f>rawTransactionSheet!K2149</f>
        <v>2</v>
      </c>
      <c r="N2149" s="5" t="str">
        <f>rawTransactionSheet!L2149</f>
        <v>BANGALORE</v>
      </c>
    </row>
    <row r="2150">
      <c r="A2150" s="2">
        <v>42370.0</v>
      </c>
      <c r="B2150" s="5" t="str">
        <f>rawTransactionSheet!B2150</f>
        <v>Pratham</v>
      </c>
      <c r="C2150" s="5" t="str">
        <f>rawTransactionSheet!C2150</f>
        <v>541</v>
      </c>
      <c r="D2150" s="5" t="str">
        <f>rawTransactionSheet!D2150</f>
        <v>MARUTI SUZUKI</v>
      </c>
      <c r="E2150" s="5" t="str">
        <f>rawTransactionSheet!E2150</f>
        <v>Swift</v>
      </c>
      <c r="F2150" s="5" t="str">
        <f>IFERROR(VLOOKUP(E2150,modelMapping,2,0),E2150)</f>
        <v>Swift</v>
      </c>
      <c r="G2150" s="5" t="str">
        <f>rawTransactionSheet!F2150</f>
        <v>LDi</v>
      </c>
      <c r="H2150" s="1" t="str">
        <f t="shared" si="1"/>
        <v>LDi</v>
      </c>
      <c r="I2150" s="5" t="str">
        <f>rawTransactionSheet!G2150</f>
        <v>2007</v>
      </c>
      <c r="J2150" s="5" t="str">
        <f>rawTransactionSheet!H2150</f>
        <v>294150</v>
      </c>
      <c r="K2150" s="5" t="str">
        <f>rawTransactionSheet!I2150</f>
        <v>93963.03901</v>
      </c>
      <c r="L2150" s="5" t="str">
        <f>rawTransactionSheet!J2150</f>
        <v>7.830253251</v>
      </c>
      <c r="M2150" s="5" t="str">
        <f>rawTransactionSheet!K2150</f>
        <v>2</v>
      </c>
      <c r="N2150" s="5" t="str">
        <f>rawTransactionSheet!L2150</f>
        <v>BANGALORE</v>
      </c>
    </row>
    <row r="2151">
      <c r="A2151" s="2">
        <v>42370.0</v>
      </c>
      <c r="B2151" s="5" t="str">
        <f>rawTransactionSheet!B2151</f>
        <v>RNS</v>
      </c>
      <c r="C2151" s="5" t="str">
        <f>rawTransactionSheet!C2151</f>
        <v>KA04ME3566</v>
      </c>
      <c r="D2151" s="5" t="str">
        <f>rawTransactionSheet!D2151</f>
        <v>MARUTI SUZUKI</v>
      </c>
      <c r="E2151" s="5" t="str">
        <f>rawTransactionSheet!E2151</f>
        <v>Swift</v>
      </c>
      <c r="F2151" s="5" t="str">
        <f>IFERROR(VLOOKUP(E2151,modelMapping,2,0),E2151)</f>
        <v>Swift</v>
      </c>
      <c r="G2151" s="5" t="str">
        <f>rawTransactionSheet!F2151</f>
        <v>VXI</v>
      </c>
      <c r="H2151" s="1" t="str">
        <f t="shared" si="1"/>
        <v>VXI</v>
      </c>
      <c r="I2151" s="5" t="str">
        <f>rawTransactionSheet!G2151</f>
        <v>2007</v>
      </c>
      <c r="J2151" s="5" t="str">
        <f>rawTransactionSheet!H2151</f>
        <v>294150</v>
      </c>
      <c r="K2151" s="5" t="str">
        <f>rawTransactionSheet!I2151</f>
        <v>74210</v>
      </c>
      <c r="L2151" s="5" t="str">
        <f>rawTransactionSheet!J2151</f>
        <v>8.712328767</v>
      </c>
      <c r="M2151" s="5" t="str">
        <f>rawTransactionSheet!K2151</f>
        <v>2</v>
      </c>
      <c r="N2151" s="5" t="str">
        <f>rawTransactionSheet!L2151</f>
        <v>BANGALORE</v>
      </c>
    </row>
    <row r="2152">
      <c r="A2152" s="2">
        <v>42370.0</v>
      </c>
      <c r="B2152" s="5" t="str">
        <f>rawTransactionSheet!B2152</f>
        <v>RNS</v>
      </c>
      <c r="C2152" s="5" t="str">
        <f>rawTransactionSheet!C2152</f>
        <v>KA43M0319</v>
      </c>
      <c r="D2152" s="5" t="str">
        <f>rawTransactionSheet!D2152</f>
        <v>MARUTI SUZUKI</v>
      </c>
      <c r="E2152" s="5" t="str">
        <f>rawTransactionSheet!E2152</f>
        <v>Swift</v>
      </c>
      <c r="F2152" s="5" t="str">
        <f>IFERROR(VLOOKUP(E2152,modelMapping,2,0),E2152)</f>
        <v>Swift</v>
      </c>
      <c r="G2152" s="5" t="str">
        <f>rawTransactionSheet!F2152</f>
        <v>VXI</v>
      </c>
      <c r="H2152" s="1" t="str">
        <f t="shared" si="1"/>
        <v>VXI</v>
      </c>
      <c r="I2152" s="5" t="str">
        <f>rawTransactionSheet!G2152</f>
        <v>2006</v>
      </c>
      <c r="J2152" s="5" t="str">
        <f>rawTransactionSheet!H2152</f>
        <v>294150</v>
      </c>
      <c r="K2152" s="5" t="str">
        <f>rawTransactionSheet!I2152</f>
        <v>82117</v>
      </c>
      <c r="L2152" s="5" t="str">
        <f>rawTransactionSheet!J2152</f>
        <v>9.802739726</v>
      </c>
      <c r="M2152" s="5" t="str">
        <f>rawTransactionSheet!K2152</f>
        <v>2</v>
      </c>
      <c r="N2152" s="5" t="str">
        <f>rawTransactionSheet!L2152</f>
        <v>BANGALORE</v>
      </c>
    </row>
    <row r="2153">
      <c r="A2153" s="2">
        <v>42370.0</v>
      </c>
      <c r="B2153" s="5" t="str">
        <f>rawTransactionSheet!B2153</f>
        <v>RNS</v>
      </c>
      <c r="C2153" s="5" t="str">
        <f>rawTransactionSheet!C2153</f>
        <v>KA02ME5907</v>
      </c>
      <c r="D2153" s="5" t="str">
        <f>rawTransactionSheet!D2153</f>
        <v>MARUTI SUZUKI</v>
      </c>
      <c r="E2153" s="5" t="str">
        <f>rawTransactionSheet!E2153</f>
        <v>Wagon R</v>
      </c>
      <c r="F2153" s="5" t="str">
        <f>IFERROR(VLOOKUP(E2153,modelMapping,2,0),E2153)</f>
        <v>Wagon R</v>
      </c>
      <c r="G2153" s="5" t="str">
        <f>rawTransactionSheet!F2153</f>
        <v>LXI</v>
      </c>
      <c r="H2153" s="1" t="str">
        <f t="shared" si="1"/>
        <v>LXI</v>
      </c>
      <c r="I2153" s="5" t="str">
        <f>rawTransactionSheet!G2153</f>
        <v>2010</v>
      </c>
      <c r="J2153" s="5" t="str">
        <f>rawTransactionSheet!H2153</f>
        <v>294150</v>
      </c>
      <c r="K2153" s="5" t="str">
        <f>rawTransactionSheet!I2153</f>
        <v>30694</v>
      </c>
      <c r="L2153" s="5" t="str">
        <f>rawTransactionSheet!J2153</f>
        <v>5.819178082</v>
      </c>
      <c r="M2153" s="5" t="str">
        <f>rawTransactionSheet!K2153</f>
        <v>2</v>
      </c>
      <c r="N2153" s="5" t="str">
        <f>rawTransactionSheet!L2153</f>
        <v>BANGALORE</v>
      </c>
    </row>
    <row r="2154">
      <c r="A2154" s="2">
        <v>42370.0</v>
      </c>
      <c r="B2154" s="5" t="str">
        <f>rawTransactionSheet!B2154</f>
        <v>RNS</v>
      </c>
      <c r="C2154" s="5" t="str">
        <f>rawTransactionSheet!C2154</f>
        <v>KA02MF1400</v>
      </c>
      <c r="D2154" s="5" t="str">
        <f>rawTransactionSheet!D2154</f>
        <v>MARUTI SUZUKI</v>
      </c>
      <c r="E2154" s="5" t="str">
        <f>rawTransactionSheet!E2154</f>
        <v>Wagon R</v>
      </c>
      <c r="F2154" s="5" t="str">
        <f>IFERROR(VLOOKUP(E2154,modelMapping,2,0),E2154)</f>
        <v>Wagon R</v>
      </c>
      <c r="G2154" s="5" t="str">
        <f>rawTransactionSheet!F2154</f>
        <v>VXI</v>
      </c>
      <c r="H2154" s="1" t="str">
        <f t="shared" si="1"/>
        <v>VXI</v>
      </c>
      <c r="I2154" s="5" t="str">
        <f>rawTransactionSheet!G2154</f>
        <v>2011</v>
      </c>
      <c r="J2154" s="5" t="str">
        <f>rawTransactionSheet!H2154</f>
        <v>294150</v>
      </c>
      <c r="K2154" s="5" t="str">
        <f>rawTransactionSheet!I2154</f>
        <v>89742</v>
      </c>
      <c r="L2154" s="5" t="str">
        <f>rawTransactionSheet!J2154</f>
        <v>4.868493151</v>
      </c>
      <c r="M2154" s="5" t="str">
        <f>rawTransactionSheet!K2154</f>
        <v>2</v>
      </c>
      <c r="N2154" s="5" t="str">
        <f>rawTransactionSheet!L2154</f>
        <v>BANGALORE</v>
      </c>
    </row>
    <row r="2155">
      <c r="A2155" s="2">
        <v>42370.0</v>
      </c>
      <c r="B2155" s="5" t="str">
        <f>rawTransactionSheet!B2155</f>
        <v>NandiBid</v>
      </c>
      <c r="C2155" s="7" t="str">
        <f>rawTransactionSheet!C2155</f>
        <v>136777</v>
      </c>
      <c r="D2155" s="5" t="str">
        <f>rawTransactionSheet!D2155</f>
        <v>MARUTI SUZUKI</v>
      </c>
      <c r="E2155" s="5" t="str">
        <f>rawTransactionSheet!E2155</f>
        <v>ALTO K10</v>
      </c>
      <c r="F2155" s="5" t="str">
        <f>IFERROR(VLOOKUP(E2155,modelMapping,2,0),E2155)</f>
        <v>ALTO K10</v>
      </c>
      <c r="G2155" s="5" t="str">
        <f>rawTransactionSheet!F2155</f>
        <v>VXi</v>
      </c>
      <c r="H2155" s="1" t="str">
        <f t="shared" si="1"/>
        <v>VXi</v>
      </c>
      <c r="I2155" s="5" t="str">
        <f>rawTransactionSheet!G2155</f>
        <v>2013</v>
      </c>
      <c r="J2155" s="5" t="str">
        <f>rawTransactionSheet!H2155</f>
        <v>294150</v>
      </c>
      <c r="K2155" s="5" t="str">
        <f>rawTransactionSheet!I2155</f>
        <v>11229</v>
      </c>
      <c r="L2155" s="5" t="str">
        <f>rawTransactionSheet!J2155</f>
        <v>3</v>
      </c>
      <c r="M2155" s="5" t="str">
        <f>rawTransactionSheet!K2155</f>
        <v>1</v>
      </c>
      <c r="N2155" s="5" t="str">
        <f>rawTransactionSheet!L2155</f>
        <v>BANGALORE</v>
      </c>
      <c r="O2155" s="1" t="str">
        <f t="shared" ref="O2155:O2156" si="108">VALUE(C2155)</f>
        <v>136777</v>
      </c>
      <c r="P2155" s="1" t="str">
        <f>MATCH(O2155,rawBidData!$A$2:$A$146,0)</f>
        <v>#N/A</v>
      </c>
    </row>
    <row r="2156">
      <c r="A2156" s="2">
        <v>42370.0</v>
      </c>
      <c r="B2156" s="5" t="str">
        <f>rawTransactionSheet!B2156</f>
        <v>NandiBid</v>
      </c>
      <c r="C2156" s="7" t="str">
        <f>rawTransactionSheet!C2156</f>
        <v>137280</v>
      </c>
      <c r="D2156" s="5" t="str">
        <f>rawTransactionSheet!D2156</f>
        <v>MARUTI SUZUKI</v>
      </c>
      <c r="E2156" s="5" t="str">
        <f>rawTransactionSheet!E2156</f>
        <v>ALTO K10</v>
      </c>
      <c r="F2156" s="5" t="str">
        <f>IFERROR(VLOOKUP(E2156,modelMapping,2,0),E2156)</f>
        <v>ALTO K10</v>
      </c>
      <c r="G2156" s="5" t="str">
        <f>rawTransactionSheet!F2156</f>
        <v>VXi</v>
      </c>
      <c r="H2156" s="1" t="str">
        <f t="shared" si="1"/>
        <v>VXi</v>
      </c>
      <c r="I2156" s="5" t="str">
        <f>rawTransactionSheet!G2156</f>
        <v>2013</v>
      </c>
      <c r="J2156" s="5" t="str">
        <f>rawTransactionSheet!H2156</f>
        <v>294150</v>
      </c>
      <c r="K2156" s="5" t="str">
        <f>rawTransactionSheet!I2156</f>
        <v>4075</v>
      </c>
      <c r="L2156" s="5" t="str">
        <f>rawTransactionSheet!J2156</f>
        <v>3</v>
      </c>
      <c r="M2156" s="5" t="str">
        <f>rawTransactionSheet!K2156</f>
        <v>1</v>
      </c>
      <c r="N2156" s="5" t="str">
        <f>rawTransactionSheet!L2156</f>
        <v>BANGALORE</v>
      </c>
      <c r="O2156" s="1" t="str">
        <f t="shared" si="108"/>
        <v>137280</v>
      </c>
      <c r="P2156" s="1" t="str">
        <f>MATCH(O2156,rawBidData!$A$2:$A$146,0)</f>
        <v>#N/A</v>
      </c>
    </row>
    <row r="2157">
      <c r="A2157" s="2">
        <v>42370.0</v>
      </c>
      <c r="B2157" s="5" t="str">
        <f>rawTransactionSheet!B2157</f>
        <v>PrasoonData</v>
      </c>
      <c r="C2157" s="5" t="str">
        <f>rawTransactionSheet!C2157</f>
        <v>Prasoon283</v>
      </c>
      <c r="D2157" s="5" t="str">
        <f>rawTransactionSheet!D2157</f>
        <v>MARUTI SUZUKI</v>
      </c>
      <c r="E2157" s="5" t="str">
        <f>rawTransactionSheet!E2157</f>
        <v>Swift</v>
      </c>
      <c r="F2157" s="5" t="str">
        <f>IFERROR(VLOOKUP(E2157,modelMapping,2,0),E2157)</f>
        <v>Swift</v>
      </c>
      <c r="G2157" s="5" t="str">
        <f>rawTransactionSheet!F2157</f>
        <v>LXI</v>
      </c>
      <c r="H2157" s="1" t="str">
        <f t="shared" si="1"/>
        <v>LXI</v>
      </c>
      <c r="I2157" s="5" t="str">
        <f>rawTransactionSheet!G2157</f>
        <v>2011</v>
      </c>
      <c r="J2157" s="5" t="str">
        <f>rawTransactionSheet!H2157</f>
        <v>293963.7241</v>
      </c>
      <c r="K2157" s="8" t="str">
        <f>rawTransactionSheet!I2157</f>
        <v>1.00E+05</v>
      </c>
      <c r="L2157" s="5" t="str">
        <f>rawTransactionSheet!J2157</f>
        <v>4</v>
      </c>
      <c r="M2157" s="5" t="str">
        <f>rawTransactionSheet!K2157</f>
        <v>1</v>
      </c>
      <c r="N2157" s="5" t="str">
        <f>rawTransactionSheet!L2157</f>
        <v>BANGALORE</v>
      </c>
    </row>
    <row r="2158">
      <c r="A2158" s="2">
        <v>42370.0</v>
      </c>
      <c r="B2158" s="5" t="str">
        <f>rawTransactionSheet!B2158</f>
        <v>PrasoonData</v>
      </c>
      <c r="C2158" s="5" t="str">
        <f>rawTransactionSheet!C2158</f>
        <v>Prasoon427</v>
      </c>
      <c r="D2158" s="5" t="str">
        <f>rawTransactionSheet!D2158</f>
        <v>MARUTI SUZUKI</v>
      </c>
      <c r="E2158" s="5" t="str">
        <f>rawTransactionSheet!E2158</f>
        <v>Swift</v>
      </c>
      <c r="F2158" s="5" t="str">
        <f>IFERROR(VLOOKUP(E2158,modelMapping,2,0),E2158)</f>
        <v>Swift</v>
      </c>
      <c r="G2158" s="5" t="str">
        <f>rawTransactionSheet!F2158</f>
        <v>VXI</v>
      </c>
      <c r="H2158" s="1" t="str">
        <f t="shared" si="1"/>
        <v>VXI</v>
      </c>
      <c r="I2158" s="5" t="str">
        <f>rawTransactionSheet!G2158</f>
        <v>2009</v>
      </c>
      <c r="J2158" s="5" t="str">
        <f>rawTransactionSheet!H2158</f>
        <v>293637.0977</v>
      </c>
      <c r="K2158" s="8" t="str">
        <f>rawTransactionSheet!I2158</f>
        <v>1.00E+05</v>
      </c>
      <c r="L2158" s="5" t="str">
        <f>rawTransactionSheet!J2158</f>
        <v>6</v>
      </c>
      <c r="M2158" s="5" t="str">
        <f>rawTransactionSheet!K2158</f>
        <v>1</v>
      </c>
      <c r="N2158" s="5" t="str">
        <f>rawTransactionSheet!L2158</f>
        <v>BANGALORE</v>
      </c>
    </row>
    <row r="2159">
      <c r="A2159" s="2">
        <v>42370.0</v>
      </c>
      <c r="B2159" s="5" t="str">
        <f>rawTransactionSheet!B2159</f>
        <v>PrasoonData</v>
      </c>
      <c r="C2159" s="5" t="str">
        <f>rawTransactionSheet!C2159</f>
        <v>Prasoon604</v>
      </c>
      <c r="D2159" s="5" t="str">
        <f>rawTransactionSheet!D2159</f>
        <v>MARUTI SUZUKI</v>
      </c>
      <c r="E2159" s="5" t="str">
        <f>rawTransactionSheet!E2159</f>
        <v>Swift</v>
      </c>
      <c r="F2159" s="5" t="str">
        <f>IFERROR(VLOOKUP(E2159,modelMapping,2,0),E2159)</f>
        <v>Swift</v>
      </c>
      <c r="G2159" s="5" t="str">
        <f>rawTransactionSheet!F2159</f>
        <v>VXI ABS</v>
      </c>
      <c r="H2159" s="1" t="str">
        <f t="shared" si="1"/>
        <v>VXI ABS</v>
      </c>
      <c r="I2159" s="5" t="str">
        <f>rawTransactionSheet!G2159</f>
        <v>2009</v>
      </c>
      <c r="J2159" s="5" t="str">
        <f>rawTransactionSheet!H2159</f>
        <v>293372.8243</v>
      </c>
      <c r="K2159" s="5" t="str">
        <f>rawTransactionSheet!I2159</f>
        <v>110000</v>
      </c>
      <c r="L2159" s="5" t="str">
        <f>rawTransactionSheet!J2159</f>
        <v>6</v>
      </c>
      <c r="M2159" s="5" t="str">
        <f>rawTransactionSheet!K2159</f>
        <v>1</v>
      </c>
      <c r="N2159" s="5" t="str">
        <f>rawTransactionSheet!L2159</f>
        <v>BANGALORE</v>
      </c>
    </row>
    <row r="2160">
      <c r="A2160" s="2">
        <v>42370.0</v>
      </c>
      <c r="B2160" s="5" t="str">
        <f>rawTransactionSheet!B2160</f>
        <v>PrasoonData</v>
      </c>
      <c r="C2160" s="5" t="str">
        <f>rawTransactionSheet!C2160</f>
        <v>Prasoon464</v>
      </c>
      <c r="D2160" s="5" t="str">
        <f>rawTransactionSheet!D2160</f>
        <v>MARUTI SUZUKI</v>
      </c>
      <c r="E2160" s="5" t="str">
        <f>rawTransactionSheet!E2160</f>
        <v>Swift</v>
      </c>
      <c r="F2160" s="5" t="str">
        <f>IFERROR(VLOOKUP(E2160,modelMapping,2,0),E2160)</f>
        <v>Swift</v>
      </c>
      <c r="G2160" s="5" t="str">
        <f>rawTransactionSheet!F2160</f>
        <v>VXI</v>
      </c>
      <c r="H2160" s="1" t="str">
        <f t="shared" si="1"/>
        <v>VXI</v>
      </c>
      <c r="I2160" s="5" t="str">
        <f>rawTransactionSheet!G2160</f>
        <v>2011</v>
      </c>
      <c r="J2160" s="5" t="str">
        <f>rawTransactionSheet!H2160</f>
        <v>292826.5165</v>
      </c>
      <c r="K2160" s="5" t="str">
        <f>rawTransactionSheet!I2160</f>
        <v>150000</v>
      </c>
      <c r="L2160" s="5" t="str">
        <f>rawTransactionSheet!J2160</f>
        <v>4</v>
      </c>
      <c r="M2160" s="5" t="str">
        <f>rawTransactionSheet!K2160</f>
        <v>1</v>
      </c>
      <c r="N2160" s="5" t="str">
        <f>rawTransactionSheet!L2160</f>
        <v>BANGALORE</v>
      </c>
    </row>
    <row r="2161">
      <c r="A2161" s="2">
        <v>42370.0</v>
      </c>
      <c r="B2161" s="5" t="str">
        <f>rawTransactionSheet!B2161</f>
        <v>PrasoonData</v>
      </c>
      <c r="C2161" s="5" t="str">
        <f>rawTransactionSheet!C2161</f>
        <v>Prasoon548</v>
      </c>
      <c r="D2161" s="5" t="str">
        <f>rawTransactionSheet!D2161</f>
        <v>MARUTI SUZUKI</v>
      </c>
      <c r="E2161" s="5" t="str">
        <f>rawTransactionSheet!E2161</f>
        <v>Swift</v>
      </c>
      <c r="F2161" s="5" t="str">
        <f>IFERROR(VLOOKUP(E2161,modelMapping,2,0),E2161)</f>
        <v>Swift</v>
      </c>
      <c r="G2161" s="5" t="str">
        <f>rawTransactionSheet!F2161</f>
        <v>VXI ABS</v>
      </c>
      <c r="H2161" s="1" t="str">
        <f t="shared" si="1"/>
        <v>VXI ABS</v>
      </c>
      <c r="I2161" s="5" t="str">
        <f>rawTransactionSheet!G2161</f>
        <v>2006</v>
      </c>
      <c r="J2161" s="5" t="str">
        <f>rawTransactionSheet!H2161</f>
        <v>292726</v>
      </c>
      <c r="K2161" s="5" t="str">
        <f>rawTransactionSheet!I2161</f>
        <v>30000</v>
      </c>
      <c r="L2161" s="5" t="str">
        <f>rawTransactionSheet!J2161</f>
        <v>9</v>
      </c>
      <c r="M2161" s="5" t="str">
        <f>rawTransactionSheet!K2161</f>
        <v>1</v>
      </c>
      <c r="N2161" s="5" t="str">
        <f>rawTransactionSheet!L2161</f>
        <v>BANGALORE</v>
      </c>
    </row>
    <row r="2162">
      <c r="A2162" s="2">
        <v>42370.0</v>
      </c>
      <c r="B2162" s="5" t="str">
        <f>rawTransactionSheet!B2162</f>
        <v>KALYANI MOTORS PVT LTD</v>
      </c>
      <c r="C2162" s="5" t="str">
        <f>rawTransactionSheet!C2162</f>
        <v>KA41P7509</v>
      </c>
      <c r="D2162" s="5" t="str">
        <f>rawTransactionSheet!D2162</f>
        <v>MARUTI SUZUKI</v>
      </c>
      <c r="E2162" s="5" t="str">
        <f>rawTransactionSheet!E2162</f>
        <v>Alto K10</v>
      </c>
      <c r="F2162" s="5" t="str">
        <f>IFERROR(VLOOKUP(E2162,modelMapping,2,0),E2162)</f>
        <v>Alto K10</v>
      </c>
      <c r="G2162" s="5" t="str">
        <f>rawTransactionSheet!F2162</f>
        <v>VXI</v>
      </c>
      <c r="H2162" s="1" t="str">
        <f t="shared" si="1"/>
        <v>VXI</v>
      </c>
      <c r="I2162" s="5" t="str">
        <f>rawTransactionSheet!G2162</f>
        <v>2012</v>
      </c>
      <c r="J2162" s="5" t="str">
        <f>rawTransactionSheet!H2162</f>
        <v>292485</v>
      </c>
      <c r="K2162" s="5" t="str">
        <f>rawTransactionSheet!I2162</f>
        <v>4583</v>
      </c>
      <c r="L2162" s="5" t="str">
        <f>rawTransactionSheet!J2162</f>
        <v>3</v>
      </c>
      <c r="M2162" s="5" t="str">
        <f>rawTransactionSheet!K2162</f>
        <v>1</v>
      </c>
      <c r="N2162" s="5" t="str">
        <f>rawTransactionSheet!L2162</f>
        <v>BANGALORE</v>
      </c>
    </row>
    <row r="2163">
      <c r="A2163" s="2">
        <v>42370.0</v>
      </c>
      <c r="B2163" s="5" t="str">
        <f>rawTransactionSheet!B2163</f>
        <v>PrasoonData</v>
      </c>
      <c r="C2163" s="5" t="str">
        <f>rawTransactionSheet!C2163</f>
        <v>Prasoon709</v>
      </c>
      <c r="D2163" s="5" t="str">
        <f>rawTransactionSheet!D2163</f>
        <v>MARUTI SUZUKI</v>
      </c>
      <c r="E2163" s="5" t="str">
        <f>rawTransactionSheet!E2163</f>
        <v>Swift</v>
      </c>
      <c r="F2163" s="5" t="str">
        <f>IFERROR(VLOOKUP(E2163,modelMapping,2,0),E2163)</f>
        <v>Swift</v>
      </c>
      <c r="G2163" s="5" t="str">
        <f>rawTransactionSheet!F2163</f>
        <v>ZXI</v>
      </c>
      <c r="H2163" s="1" t="str">
        <f t="shared" si="1"/>
        <v>ZXI</v>
      </c>
      <c r="I2163" s="5" t="str">
        <f>rawTransactionSheet!G2163</f>
        <v>2005</v>
      </c>
      <c r="J2163" s="5" t="str">
        <f>rawTransactionSheet!H2163</f>
        <v>292107.5808</v>
      </c>
      <c r="K2163" s="5" t="str">
        <f>rawTransactionSheet!I2163</f>
        <v>40000</v>
      </c>
      <c r="L2163" s="5" t="str">
        <f>rawTransactionSheet!J2163</f>
        <v>10</v>
      </c>
      <c r="M2163" s="5" t="str">
        <f>rawTransactionSheet!K2163</f>
        <v>1</v>
      </c>
      <c r="N2163" s="5" t="str">
        <f>rawTransactionSheet!L2163</f>
        <v>BANGALORE</v>
      </c>
    </row>
    <row r="2164">
      <c r="A2164" s="2">
        <v>42370.0</v>
      </c>
      <c r="B2164" s="5" t="str">
        <f>rawTransactionSheet!B2164</f>
        <v>PrasoonData</v>
      </c>
      <c r="C2164" s="5" t="str">
        <f>rawTransactionSheet!C2164</f>
        <v>Prasoon409</v>
      </c>
      <c r="D2164" s="5" t="str">
        <f>rawTransactionSheet!D2164</f>
        <v>MARUTI SUZUKI</v>
      </c>
      <c r="E2164" s="5" t="str">
        <f>rawTransactionSheet!E2164</f>
        <v>Swift</v>
      </c>
      <c r="F2164" s="5" t="str">
        <f>IFERROR(VLOOKUP(E2164,modelMapping,2,0),E2164)</f>
        <v>Swift</v>
      </c>
      <c r="G2164" s="5" t="str">
        <f>rawTransactionSheet!F2164</f>
        <v>VXI</v>
      </c>
      <c r="H2164" s="1" t="str">
        <f t="shared" si="1"/>
        <v>VXI</v>
      </c>
      <c r="I2164" s="5" t="str">
        <f>rawTransactionSheet!G2164</f>
        <v>2008</v>
      </c>
      <c r="J2164" s="5" t="str">
        <f>rawTransactionSheet!H2164</f>
        <v>291946.8263</v>
      </c>
      <c r="K2164" s="5" t="str">
        <f>rawTransactionSheet!I2164</f>
        <v>80000</v>
      </c>
      <c r="L2164" s="5" t="str">
        <f>rawTransactionSheet!J2164</f>
        <v>7</v>
      </c>
      <c r="M2164" s="5" t="str">
        <f>rawTransactionSheet!K2164</f>
        <v>1</v>
      </c>
      <c r="N2164" s="5" t="str">
        <f>rawTransactionSheet!L2164</f>
        <v>BANGALORE</v>
      </c>
    </row>
    <row r="2165">
      <c r="A2165" s="2">
        <v>42370.0</v>
      </c>
      <c r="B2165" s="5" t="str">
        <f>rawTransactionSheet!B2165</f>
        <v>PrasoonData</v>
      </c>
      <c r="C2165" s="5" t="str">
        <f>rawTransactionSheet!C2165</f>
        <v>Prasoon246</v>
      </c>
      <c r="D2165" s="5" t="str">
        <f>rawTransactionSheet!D2165</f>
        <v>MARUTI SUZUKI</v>
      </c>
      <c r="E2165" s="5" t="str">
        <f>rawTransactionSheet!E2165</f>
        <v>Swift</v>
      </c>
      <c r="F2165" s="5" t="str">
        <f>IFERROR(VLOOKUP(E2165,modelMapping,2,0),E2165)</f>
        <v>Swift</v>
      </c>
      <c r="G2165" s="5" t="str">
        <f>rawTransactionSheet!F2165</f>
        <v>LXI</v>
      </c>
      <c r="H2165" s="1" t="str">
        <f t="shared" si="1"/>
        <v>LXI</v>
      </c>
      <c r="I2165" s="5" t="str">
        <f>rawTransactionSheet!G2165</f>
        <v>2009</v>
      </c>
      <c r="J2165" s="5" t="str">
        <f>rawTransactionSheet!H2165</f>
        <v>291769.52</v>
      </c>
      <c r="K2165" s="5" t="str">
        <f>rawTransactionSheet!I2165</f>
        <v>50000</v>
      </c>
      <c r="L2165" s="5" t="str">
        <f>rawTransactionSheet!J2165</f>
        <v>6</v>
      </c>
      <c r="M2165" s="5" t="str">
        <f>rawTransactionSheet!K2165</f>
        <v>1</v>
      </c>
      <c r="N2165" s="5" t="str">
        <f>rawTransactionSheet!L2165</f>
        <v>BANGALORE</v>
      </c>
    </row>
    <row r="2166">
      <c r="A2166" s="2">
        <v>42370.0</v>
      </c>
      <c r="B2166" s="5" t="str">
        <f>rawTransactionSheet!B2166</f>
        <v>PrasoonData</v>
      </c>
      <c r="C2166" s="5" t="str">
        <f>rawTransactionSheet!C2166</f>
        <v>Prasoon586</v>
      </c>
      <c r="D2166" s="5" t="str">
        <f>rawTransactionSheet!D2166</f>
        <v>MARUTI SUZUKI</v>
      </c>
      <c r="E2166" s="5" t="str">
        <f>rawTransactionSheet!E2166</f>
        <v>Swift</v>
      </c>
      <c r="F2166" s="5" t="str">
        <f>IFERROR(VLOOKUP(E2166,modelMapping,2,0),E2166)</f>
        <v>Swift</v>
      </c>
      <c r="G2166" s="5" t="str">
        <f>rawTransactionSheet!F2166</f>
        <v>VXI ABS</v>
      </c>
      <c r="H2166" s="1" t="str">
        <f t="shared" si="1"/>
        <v>VXI ABS</v>
      </c>
      <c r="I2166" s="5" t="str">
        <f>rawTransactionSheet!G2166</f>
        <v>2008</v>
      </c>
      <c r="J2166" s="5" t="str">
        <f>rawTransactionSheet!H2166</f>
        <v>291684.0741</v>
      </c>
      <c r="K2166" s="5" t="str">
        <f>rawTransactionSheet!I2166</f>
        <v>90000</v>
      </c>
      <c r="L2166" s="5" t="str">
        <f>rawTransactionSheet!J2166</f>
        <v>7</v>
      </c>
      <c r="M2166" s="5" t="str">
        <f>rawTransactionSheet!K2166</f>
        <v>1</v>
      </c>
      <c r="N2166" s="5" t="str">
        <f>rawTransactionSheet!L2166</f>
        <v>BANGALORE</v>
      </c>
    </row>
    <row r="2167">
      <c r="A2167" s="2">
        <v>42370.0</v>
      </c>
      <c r="B2167" s="5" t="str">
        <f>rawTransactionSheet!B2167</f>
        <v>PrasoonData</v>
      </c>
      <c r="C2167" s="5" t="str">
        <f>rawTransactionSheet!C2167</f>
        <v>Prasoon747</v>
      </c>
      <c r="D2167" s="5" t="str">
        <f>rawTransactionSheet!D2167</f>
        <v>MARUTI SUZUKI</v>
      </c>
      <c r="E2167" s="5" t="str">
        <f>rawTransactionSheet!E2167</f>
        <v>Swift</v>
      </c>
      <c r="F2167" s="5" t="str">
        <f>IFERROR(VLOOKUP(E2167,modelMapping,2,0),E2167)</f>
        <v>Swift</v>
      </c>
      <c r="G2167" s="5" t="str">
        <f>rawTransactionSheet!F2167</f>
        <v>ZXI</v>
      </c>
      <c r="H2167" s="1" t="str">
        <f t="shared" si="1"/>
        <v>ZXI</v>
      </c>
      <c r="I2167" s="5" t="str">
        <f>rawTransactionSheet!G2167</f>
        <v>2007</v>
      </c>
      <c r="J2167" s="5" t="str">
        <f>rawTransactionSheet!H2167</f>
        <v>291553.2215</v>
      </c>
      <c r="K2167" s="8" t="str">
        <f>rawTransactionSheet!I2167</f>
        <v>1.00E+05</v>
      </c>
      <c r="L2167" s="5" t="str">
        <f>rawTransactionSheet!J2167</f>
        <v>8</v>
      </c>
      <c r="M2167" s="5" t="str">
        <f>rawTransactionSheet!K2167</f>
        <v>1</v>
      </c>
      <c r="N2167" s="5" t="str">
        <f>rawTransactionSheet!L2167</f>
        <v>BANGALORE</v>
      </c>
    </row>
    <row r="2168">
      <c r="A2168" s="2">
        <v>42370.0</v>
      </c>
      <c r="B2168" s="5" t="str">
        <f>rawTransactionSheet!B2168</f>
        <v>PrasoonData</v>
      </c>
      <c r="C2168" s="5" t="str">
        <f>rawTransactionSheet!C2168</f>
        <v>Prasoon078</v>
      </c>
      <c r="D2168" s="5" t="str">
        <f>rawTransactionSheet!D2168</f>
        <v>MARUTI SUZUKI</v>
      </c>
      <c r="E2168" s="5" t="str">
        <f>rawTransactionSheet!E2168</f>
        <v>Swift</v>
      </c>
      <c r="F2168" s="5" t="str">
        <f>IFERROR(VLOOKUP(E2168,modelMapping,2,0),E2168)</f>
        <v>Swift</v>
      </c>
      <c r="G2168" s="5" t="str">
        <f>rawTransactionSheet!F2168</f>
        <v>GLAM</v>
      </c>
      <c r="H2168" s="1" t="str">
        <f t="shared" si="1"/>
        <v>GLAM</v>
      </c>
      <c r="I2168" s="5" t="str">
        <f>rawTransactionSheet!G2168</f>
        <v>2009</v>
      </c>
      <c r="J2168" s="5" t="str">
        <f>rawTransactionSheet!H2168</f>
        <v>291097.638</v>
      </c>
      <c r="K2168" s="5" t="str">
        <f>rawTransactionSheet!I2168</f>
        <v>130000</v>
      </c>
      <c r="L2168" s="5" t="str">
        <f>rawTransactionSheet!J2168</f>
        <v>6</v>
      </c>
      <c r="M2168" s="5" t="str">
        <f>rawTransactionSheet!K2168</f>
        <v>1</v>
      </c>
      <c r="N2168" s="5" t="str">
        <f>rawTransactionSheet!L2168</f>
        <v>BANGALORE</v>
      </c>
    </row>
    <row r="2169">
      <c r="A2169" s="2">
        <v>42370.0</v>
      </c>
      <c r="B2169" s="5" t="str">
        <f>rawTransactionSheet!B2169</f>
        <v>RNS</v>
      </c>
      <c r="C2169" s="5" t="str">
        <f>rawTransactionSheet!C2169</f>
        <v>KA04ML9402</v>
      </c>
      <c r="D2169" s="5" t="str">
        <f>rawTransactionSheet!D2169</f>
        <v>MARUTI SUZUKI</v>
      </c>
      <c r="E2169" s="5" t="str">
        <f>rawTransactionSheet!E2169</f>
        <v>Alto</v>
      </c>
      <c r="F2169" s="5" t="str">
        <f>IFERROR(VLOOKUP(E2169,modelMapping,2,0),E2169)</f>
        <v>Alto</v>
      </c>
      <c r="G2169" s="5" t="str">
        <f>rawTransactionSheet!F2169</f>
        <v>LXI</v>
      </c>
      <c r="H2169" s="1" t="str">
        <f t="shared" si="1"/>
        <v>LXI</v>
      </c>
      <c r="I2169" s="5" t="str">
        <f>rawTransactionSheet!G2169</f>
        <v>2013</v>
      </c>
      <c r="J2169" s="5" t="str">
        <f>rawTransactionSheet!H2169</f>
        <v>290820</v>
      </c>
      <c r="K2169" s="5" t="str">
        <f>rawTransactionSheet!I2169</f>
        <v>13413</v>
      </c>
      <c r="L2169" s="5" t="str">
        <f>rawTransactionSheet!J2169</f>
        <v>2.6</v>
      </c>
      <c r="M2169" s="5" t="str">
        <f>rawTransactionSheet!K2169</f>
        <v>2</v>
      </c>
      <c r="N2169" s="5" t="str">
        <f>rawTransactionSheet!L2169</f>
        <v>BANGALORE</v>
      </c>
    </row>
    <row r="2170">
      <c r="A2170" s="2">
        <v>42370.0</v>
      </c>
      <c r="B2170" s="5" t="str">
        <f>rawTransactionSheet!B2170</f>
        <v>PrasoonData</v>
      </c>
      <c r="C2170" s="5" t="str">
        <f>rawTransactionSheet!C2170</f>
        <v>Prasoon265</v>
      </c>
      <c r="D2170" s="5" t="str">
        <f>rawTransactionSheet!D2170</f>
        <v>MARUTI SUZUKI</v>
      </c>
      <c r="E2170" s="5" t="str">
        <f>rawTransactionSheet!E2170</f>
        <v>Swift</v>
      </c>
      <c r="F2170" s="5" t="str">
        <f>IFERROR(VLOOKUP(E2170,modelMapping,2,0),E2170)</f>
        <v>Swift</v>
      </c>
      <c r="G2170" s="5" t="str">
        <f>rawTransactionSheet!F2170</f>
        <v>LXI</v>
      </c>
      <c r="H2170" s="1" t="str">
        <f t="shared" si="1"/>
        <v>LXI</v>
      </c>
      <c r="I2170" s="5" t="str">
        <f>rawTransactionSheet!G2170</f>
        <v>2010</v>
      </c>
      <c r="J2170" s="5" t="str">
        <f>rawTransactionSheet!H2170</f>
        <v>290731.8276</v>
      </c>
      <c r="K2170" s="5" t="str">
        <f>rawTransactionSheet!I2170</f>
        <v>80000</v>
      </c>
      <c r="L2170" s="5" t="str">
        <f>rawTransactionSheet!J2170</f>
        <v>5</v>
      </c>
      <c r="M2170" s="5" t="str">
        <f>rawTransactionSheet!K2170</f>
        <v>1</v>
      </c>
      <c r="N2170" s="5" t="str">
        <f>rawTransactionSheet!L2170</f>
        <v>BANGALORE</v>
      </c>
    </row>
    <row r="2171">
      <c r="A2171" s="2">
        <v>42370.0</v>
      </c>
      <c r="B2171" s="5" t="str">
        <f>rawTransactionSheet!B2171</f>
        <v>PrasoonData</v>
      </c>
      <c r="C2171" s="5" t="str">
        <f>rawTransactionSheet!C2171</f>
        <v>Prasoon023</v>
      </c>
      <c r="D2171" s="5" t="str">
        <f>rawTransactionSheet!D2171</f>
        <v>MARUTI SUZUKI</v>
      </c>
      <c r="E2171" s="5" t="str">
        <f>rawTransactionSheet!E2171</f>
        <v>Swift</v>
      </c>
      <c r="F2171" s="5" t="str">
        <f>IFERROR(VLOOKUP(E2171,modelMapping,2,0),E2171)</f>
        <v>Swift</v>
      </c>
      <c r="G2171" s="5" t="str">
        <f>rawTransactionSheet!F2171</f>
        <v>GLAM</v>
      </c>
      <c r="H2171" s="1" t="str">
        <f t="shared" si="1"/>
        <v>GLAM</v>
      </c>
      <c r="I2171" s="5" t="str">
        <f>rawTransactionSheet!G2171</f>
        <v>2006</v>
      </c>
      <c r="J2171" s="5" t="str">
        <f>rawTransactionSheet!H2171</f>
        <v>290545.9704</v>
      </c>
      <c r="K2171" s="5" t="str">
        <f>rawTransactionSheet!I2171</f>
        <v>60000</v>
      </c>
      <c r="L2171" s="5" t="str">
        <f>rawTransactionSheet!J2171</f>
        <v>9</v>
      </c>
      <c r="M2171" s="5" t="str">
        <f>rawTransactionSheet!K2171</f>
        <v>1</v>
      </c>
      <c r="N2171" s="5" t="str">
        <f>rawTransactionSheet!L2171</f>
        <v>BANGALORE</v>
      </c>
    </row>
    <row r="2172">
      <c r="A2172" s="2">
        <v>42370.0</v>
      </c>
      <c r="B2172" s="5" t="str">
        <f>rawTransactionSheet!B2172</f>
        <v>Pratham</v>
      </c>
      <c r="C2172" s="5" t="str">
        <f>rawTransactionSheet!C2172</f>
        <v>20</v>
      </c>
      <c r="D2172" s="5" t="str">
        <f>rawTransactionSheet!D2172</f>
        <v>MARUTI SUZUKI</v>
      </c>
      <c r="E2172" s="5" t="str">
        <f>rawTransactionSheet!E2172</f>
        <v>Alto</v>
      </c>
      <c r="F2172" s="5" t="str">
        <f>IFERROR(VLOOKUP(E2172,modelMapping,2,0),E2172)</f>
        <v>Alto</v>
      </c>
      <c r="G2172" s="5" t="str">
        <f>rawTransactionSheet!F2172</f>
        <v>LXI</v>
      </c>
      <c r="H2172" s="1" t="str">
        <f t="shared" si="1"/>
        <v>LXI</v>
      </c>
      <c r="I2172" s="5" t="str">
        <f>rawTransactionSheet!G2172</f>
        <v>2013</v>
      </c>
      <c r="J2172" s="5" t="str">
        <f>rawTransactionSheet!H2172</f>
        <v>290000</v>
      </c>
      <c r="K2172" s="5" t="str">
        <f>rawTransactionSheet!I2172</f>
        <v>15112.93634</v>
      </c>
      <c r="L2172" s="5" t="str">
        <f>rawTransactionSheet!J2172</f>
        <v>1.889117043</v>
      </c>
      <c r="M2172" s="5" t="str">
        <f>rawTransactionSheet!K2172</f>
        <v>1</v>
      </c>
      <c r="N2172" s="5" t="str">
        <f>rawTransactionSheet!L2172</f>
        <v>BANGALORE</v>
      </c>
    </row>
    <row r="2173">
      <c r="A2173" s="2">
        <v>42370.0</v>
      </c>
      <c r="B2173" s="5" t="str">
        <f>rawTransactionSheet!B2173</f>
        <v>Pratham</v>
      </c>
      <c r="C2173" s="5" t="str">
        <f>rawTransactionSheet!C2173</f>
        <v>48</v>
      </c>
      <c r="D2173" s="5" t="str">
        <f>rawTransactionSheet!D2173</f>
        <v>MARUTI SUZUKI</v>
      </c>
      <c r="E2173" s="5" t="str">
        <f>rawTransactionSheet!E2173</f>
        <v>Alto</v>
      </c>
      <c r="F2173" s="5" t="str">
        <f>IFERROR(VLOOKUP(E2173,modelMapping,2,0),E2173)</f>
        <v>Alto</v>
      </c>
      <c r="G2173" s="5" t="str">
        <f>rawTransactionSheet!F2173</f>
        <v>LXI</v>
      </c>
      <c r="H2173" s="1" t="str">
        <f t="shared" si="1"/>
        <v>LXI</v>
      </c>
      <c r="I2173" s="5" t="str">
        <f>rawTransactionSheet!G2173</f>
        <v>2012</v>
      </c>
      <c r="J2173" s="5" t="str">
        <f>rawTransactionSheet!H2173</f>
        <v>290000</v>
      </c>
      <c r="K2173" s="5" t="str">
        <f>rawTransactionSheet!I2173</f>
        <v>22757.01574</v>
      </c>
      <c r="L2173" s="5" t="str">
        <f>rawTransactionSheet!J2173</f>
        <v>2.844626968</v>
      </c>
      <c r="M2173" s="5" t="str">
        <f>rawTransactionSheet!K2173</f>
        <v>1</v>
      </c>
      <c r="N2173" s="5" t="str">
        <f>rawTransactionSheet!L2173</f>
        <v>BANGALORE</v>
      </c>
    </row>
    <row r="2174">
      <c r="A2174" s="2">
        <v>42370.0</v>
      </c>
      <c r="B2174" s="5" t="str">
        <f>rawTransactionSheet!B2174</f>
        <v>RNS</v>
      </c>
      <c r="C2174" s="5" t="str">
        <f>rawTransactionSheet!C2174</f>
        <v>KA02MH5506</v>
      </c>
      <c r="D2174" s="5" t="str">
        <f>rawTransactionSheet!D2174</f>
        <v>MARUTI SUZUKI</v>
      </c>
      <c r="E2174" s="5" t="str">
        <f>rawTransactionSheet!E2174</f>
        <v>Alto</v>
      </c>
      <c r="F2174" s="5" t="str">
        <f>IFERROR(VLOOKUP(E2174,modelMapping,2,0),E2174)</f>
        <v>Alto</v>
      </c>
      <c r="G2174" s="5" t="str">
        <f>rawTransactionSheet!F2174</f>
        <v>LXI</v>
      </c>
      <c r="H2174" s="1" t="str">
        <f t="shared" si="1"/>
        <v>LXI</v>
      </c>
      <c r="I2174" s="5" t="str">
        <f>rawTransactionSheet!G2174</f>
        <v>2013</v>
      </c>
      <c r="J2174" s="5" t="str">
        <f>rawTransactionSheet!H2174</f>
        <v>290000</v>
      </c>
      <c r="K2174" s="5" t="str">
        <f>rawTransactionSheet!I2174</f>
        <v>12610</v>
      </c>
      <c r="L2174" s="5" t="str">
        <f>rawTransactionSheet!J2174</f>
        <v>2.769863014</v>
      </c>
      <c r="M2174" s="5" t="str">
        <f>rawTransactionSheet!K2174</f>
        <v>2</v>
      </c>
      <c r="N2174" s="5" t="str">
        <f>rawTransactionSheet!L2174</f>
        <v>BANGALORE</v>
      </c>
    </row>
    <row r="2175">
      <c r="A2175" s="2">
        <v>42370.0</v>
      </c>
      <c r="B2175" s="5" t="str">
        <f>rawTransactionSheet!B2175</f>
        <v>RNS</v>
      </c>
      <c r="C2175" s="5" t="str">
        <f>rawTransactionSheet!C2175</f>
        <v>KA04ML424</v>
      </c>
      <c r="D2175" s="5" t="str">
        <f>rawTransactionSheet!D2175</f>
        <v>MARUTI SUZUKI</v>
      </c>
      <c r="E2175" s="5" t="str">
        <f>rawTransactionSheet!E2175</f>
        <v>Alto</v>
      </c>
      <c r="F2175" s="5" t="str">
        <f>IFERROR(VLOOKUP(E2175,modelMapping,2,0),E2175)</f>
        <v>Alto</v>
      </c>
      <c r="G2175" s="5" t="str">
        <f>rawTransactionSheet!F2175</f>
        <v>VXI</v>
      </c>
      <c r="H2175" s="1" t="str">
        <f t="shared" si="1"/>
        <v>VXI</v>
      </c>
      <c r="I2175" s="5" t="str">
        <f>rawTransactionSheet!G2175</f>
        <v>2012</v>
      </c>
      <c r="J2175" s="5" t="str">
        <f>rawTransactionSheet!H2175</f>
        <v>290000</v>
      </c>
      <c r="K2175" s="5" t="str">
        <f>rawTransactionSheet!I2175</f>
        <v>27437</v>
      </c>
      <c r="L2175" s="5" t="str">
        <f>rawTransactionSheet!J2175</f>
        <v>3.501369863</v>
      </c>
      <c r="M2175" s="5" t="str">
        <f>rawTransactionSheet!K2175</f>
        <v>2</v>
      </c>
      <c r="N2175" s="5" t="str">
        <f>rawTransactionSheet!L2175</f>
        <v>BANGALORE</v>
      </c>
    </row>
    <row r="2176">
      <c r="A2176" s="2">
        <v>42370.0</v>
      </c>
      <c r="B2176" s="5" t="str">
        <f>rawTransactionSheet!B2176</f>
        <v>DelCalling</v>
      </c>
      <c r="C2176" s="5" t="str">
        <f>rawTransactionSheet!C2176</f>
        <v>21607</v>
      </c>
      <c r="D2176" s="5" t="str">
        <f>rawTransactionSheet!D2176</f>
        <v>MARUTI SUZUKI</v>
      </c>
      <c r="E2176" s="5" t="str">
        <f>rawTransactionSheet!E2176</f>
        <v>Alto K10</v>
      </c>
      <c r="F2176" s="5" t="str">
        <f>IFERROR(VLOOKUP(E2176,modelMapping,2,0),E2176)</f>
        <v>Alto K10</v>
      </c>
      <c r="G2176" s="5" t="str">
        <f>rawTransactionSheet!F2176</f>
        <v>VXI</v>
      </c>
      <c r="H2176" s="1" t="str">
        <f t="shared" si="1"/>
        <v>VXI</v>
      </c>
      <c r="I2176" s="5" t="str">
        <f>rawTransactionSheet!G2176</f>
        <v>2014</v>
      </c>
      <c r="J2176" s="5" t="str">
        <f>rawTransactionSheet!H2176</f>
        <v>290000</v>
      </c>
      <c r="K2176" s="5" t="str">
        <f>rawTransactionSheet!I2176</f>
        <v>8818</v>
      </c>
      <c r="L2176" s="5" t="str">
        <f>rawTransactionSheet!J2176</f>
        <v>1</v>
      </c>
      <c r="M2176" s="5" t="str">
        <f>rawTransactionSheet!K2176</f>
        <v>1</v>
      </c>
      <c r="N2176" s="5" t="str">
        <f>rawTransactionSheet!L2176</f>
        <v>PUNE</v>
      </c>
    </row>
    <row r="2177">
      <c r="A2177" s="2">
        <v>42370.0</v>
      </c>
      <c r="B2177" s="5" t="str">
        <f>rawTransactionSheet!B2177</f>
        <v>KALYANI MOTORS PVT LTD</v>
      </c>
      <c r="C2177" s="5" t="str">
        <f>rawTransactionSheet!C2177</f>
        <v>KA05MG3552</v>
      </c>
      <c r="D2177" s="5" t="str">
        <f>rawTransactionSheet!D2177</f>
        <v>MARUTI SUZUKI</v>
      </c>
      <c r="E2177" s="5" t="str">
        <f>rawTransactionSheet!E2177</f>
        <v>A-Star</v>
      </c>
      <c r="F2177" s="5" t="str">
        <f>IFERROR(VLOOKUP(E2177,modelMapping,2,0),E2177)</f>
        <v>A-Star</v>
      </c>
      <c r="G2177" s="5" t="str">
        <f>rawTransactionSheet!F2177</f>
        <v>VXI</v>
      </c>
      <c r="H2177" s="1" t="str">
        <f t="shared" si="1"/>
        <v>VXI</v>
      </c>
      <c r="I2177" s="5" t="str">
        <f>rawTransactionSheet!G2177</f>
        <v>2009</v>
      </c>
      <c r="J2177" s="5" t="str">
        <f>rawTransactionSheet!H2177</f>
        <v>290000</v>
      </c>
      <c r="K2177" s="5" t="str">
        <f>rawTransactionSheet!I2177</f>
        <v>49724</v>
      </c>
      <c r="L2177" s="5" t="str">
        <f>rawTransactionSheet!J2177</f>
        <v>6</v>
      </c>
      <c r="M2177" s="5" t="str">
        <f>rawTransactionSheet!K2177</f>
        <v>1</v>
      </c>
      <c r="N2177" s="5" t="str">
        <f>rawTransactionSheet!L2177</f>
        <v>BANGALORE</v>
      </c>
    </row>
    <row r="2178">
      <c r="A2178" s="2">
        <v>42370.0</v>
      </c>
      <c r="B2178" s="5" t="str">
        <f>rawTransactionSheet!B2178</f>
        <v>Hiremath</v>
      </c>
      <c r="C2178" s="5" t="str">
        <f>rawTransactionSheet!C2178</f>
        <v>Hire011</v>
      </c>
      <c r="D2178" s="5" t="str">
        <f>rawTransactionSheet!D2178</f>
        <v>HYUNDAI</v>
      </c>
      <c r="E2178" s="5" t="str">
        <f>rawTransactionSheet!E2178</f>
        <v>i10</v>
      </c>
      <c r="F2178" s="5" t="str">
        <f>IFERROR(VLOOKUP(E2178,modelMapping,2,0),E2178)</f>
        <v>i10</v>
      </c>
      <c r="G2178" s="5" t="str">
        <f>rawTransactionSheet!F2178</f>
        <v>MAGNA</v>
      </c>
      <c r="H2178" s="1" t="str">
        <f t="shared" si="1"/>
        <v>MAGNA</v>
      </c>
      <c r="I2178" s="5" t="str">
        <f>rawTransactionSheet!G2178</f>
        <v>2010</v>
      </c>
      <c r="J2178" s="5" t="str">
        <f>rawTransactionSheet!H2178</f>
        <v>290000</v>
      </c>
      <c r="K2178" s="5" t="str">
        <f>rawTransactionSheet!I2178</f>
        <v>40000</v>
      </c>
      <c r="L2178" s="5" t="str">
        <f>rawTransactionSheet!J2178</f>
        <v>5</v>
      </c>
      <c r="M2178" s="5" t="str">
        <f>rawTransactionSheet!K2178</f>
        <v>1</v>
      </c>
      <c r="N2178" s="5" t="str">
        <f>rawTransactionSheet!L2178</f>
        <v>BANGALORE</v>
      </c>
    </row>
    <row r="2179">
      <c r="A2179" s="2">
        <v>42370.0</v>
      </c>
      <c r="B2179" s="5" t="str">
        <f>rawTransactionSheet!B2179</f>
        <v>Pratham</v>
      </c>
      <c r="C2179" s="5" t="str">
        <f>rawTransactionSheet!C2179</f>
        <v>395</v>
      </c>
      <c r="D2179" s="5" t="str">
        <f>rawTransactionSheet!D2179</f>
        <v>MARUTI SUZUKI</v>
      </c>
      <c r="E2179" s="5" t="str">
        <f>rawTransactionSheet!E2179</f>
        <v>Swift</v>
      </c>
      <c r="F2179" s="5" t="str">
        <f>IFERROR(VLOOKUP(E2179,modelMapping,2,0),E2179)</f>
        <v>Swift</v>
      </c>
      <c r="G2179" s="5" t="str">
        <f>rawTransactionSheet!F2179</f>
        <v>LDi</v>
      </c>
      <c r="H2179" s="1" t="str">
        <f t="shared" si="1"/>
        <v>LDi</v>
      </c>
      <c r="I2179" s="5" t="str">
        <f>rawTransactionSheet!G2179</f>
        <v>2008</v>
      </c>
      <c r="J2179" s="5" t="str">
        <f>rawTransactionSheet!H2179</f>
        <v>290000</v>
      </c>
      <c r="K2179" s="5" t="str">
        <f>rawTransactionSheet!I2179</f>
        <v>75926.07803</v>
      </c>
      <c r="L2179" s="5" t="str">
        <f>rawTransactionSheet!J2179</f>
        <v>6.327173169</v>
      </c>
      <c r="M2179" s="5" t="str">
        <f>rawTransactionSheet!K2179</f>
        <v>2</v>
      </c>
      <c r="N2179" s="5" t="str">
        <f>rawTransactionSheet!L2179</f>
        <v>BANGALORE</v>
      </c>
    </row>
    <row r="2180">
      <c r="A2180" s="2">
        <v>42370.0</v>
      </c>
      <c r="B2180" s="5" t="str">
        <f>rawTransactionSheet!B2180</f>
        <v>PrasoonData</v>
      </c>
      <c r="C2180" s="5" t="str">
        <f>rawTransactionSheet!C2180</f>
        <v>Prasoon227</v>
      </c>
      <c r="D2180" s="5" t="str">
        <f>rawTransactionSheet!D2180</f>
        <v>MARUTI SUZUKI</v>
      </c>
      <c r="E2180" s="5" t="str">
        <f>rawTransactionSheet!E2180</f>
        <v>Swift</v>
      </c>
      <c r="F2180" s="5" t="str">
        <f>IFERROR(VLOOKUP(E2180,modelMapping,2,0),E2180)</f>
        <v>Swift</v>
      </c>
      <c r="G2180" s="5" t="str">
        <f>rawTransactionSheet!F2180</f>
        <v>LXI</v>
      </c>
      <c r="H2180" s="1" t="str">
        <f t="shared" si="1"/>
        <v>LXI</v>
      </c>
      <c r="I2180" s="5" t="str">
        <f>rawTransactionSheet!G2180</f>
        <v>2008</v>
      </c>
      <c r="J2180" s="5" t="str">
        <f>rawTransactionSheet!H2180</f>
        <v>290000</v>
      </c>
      <c r="K2180" s="5" t="str">
        <f>rawTransactionSheet!I2180</f>
        <v>20000</v>
      </c>
      <c r="L2180" s="5" t="str">
        <f>rawTransactionSheet!J2180</f>
        <v>7</v>
      </c>
      <c r="M2180" s="5" t="str">
        <f>rawTransactionSheet!K2180</f>
        <v>1</v>
      </c>
      <c r="N2180" s="5" t="str">
        <f>rawTransactionSheet!L2180</f>
        <v>BANGALORE</v>
      </c>
    </row>
    <row r="2181">
      <c r="A2181" s="2">
        <v>42370.0</v>
      </c>
      <c r="B2181" s="5" t="str">
        <f>rawTransactionSheet!B2181</f>
        <v>Pratham</v>
      </c>
      <c r="C2181" s="5" t="str">
        <f>rawTransactionSheet!C2181</f>
        <v>329</v>
      </c>
      <c r="D2181" s="5" t="str">
        <f>rawTransactionSheet!D2181</f>
        <v>MARUTI SUZUKI</v>
      </c>
      <c r="E2181" s="5" t="str">
        <f>rawTransactionSheet!E2181</f>
        <v>Swift</v>
      </c>
      <c r="F2181" s="5" t="str">
        <f>IFERROR(VLOOKUP(E2181,modelMapping,2,0),E2181)</f>
        <v>Swift</v>
      </c>
      <c r="G2181" s="5" t="str">
        <f>rawTransactionSheet!F2181</f>
        <v>LXI</v>
      </c>
      <c r="H2181" s="1" t="str">
        <f t="shared" si="1"/>
        <v>LXI</v>
      </c>
      <c r="I2181" s="5" t="str">
        <f>rawTransactionSheet!G2181</f>
        <v>2009</v>
      </c>
      <c r="J2181" s="5" t="str">
        <f>rawTransactionSheet!H2181</f>
        <v>290000</v>
      </c>
      <c r="K2181" s="5" t="str">
        <f>rawTransactionSheet!I2181</f>
        <v>45579.7399</v>
      </c>
      <c r="L2181" s="5" t="str">
        <f>rawTransactionSheet!J2181</f>
        <v>5.697467488</v>
      </c>
      <c r="M2181" s="5" t="str">
        <f>rawTransactionSheet!K2181</f>
        <v>2</v>
      </c>
      <c r="N2181" s="5" t="str">
        <f>rawTransactionSheet!L2181</f>
        <v>BANGALORE</v>
      </c>
    </row>
    <row r="2182">
      <c r="A2182" s="2">
        <v>42370.0</v>
      </c>
      <c r="B2182" s="5" t="str">
        <f>rawTransactionSheet!B2182</f>
        <v>PrasoonData</v>
      </c>
      <c r="C2182" s="5" t="str">
        <f>rawTransactionSheet!C2182</f>
        <v>Prasoon371</v>
      </c>
      <c r="D2182" s="5" t="str">
        <f>rawTransactionSheet!D2182</f>
        <v>MARUTI SUZUKI</v>
      </c>
      <c r="E2182" s="5" t="str">
        <f>rawTransactionSheet!E2182</f>
        <v>Swift</v>
      </c>
      <c r="F2182" s="5" t="str">
        <f>IFERROR(VLOOKUP(E2182,modelMapping,2,0),E2182)</f>
        <v>Swift</v>
      </c>
      <c r="G2182" s="5" t="str">
        <f>rawTransactionSheet!F2182</f>
        <v>VXI</v>
      </c>
      <c r="H2182" s="1" t="str">
        <f t="shared" si="1"/>
        <v>VXI</v>
      </c>
      <c r="I2182" s="5" t="str">
        <f>rawTransactionSheet!G2182</f>
        <v>2006</v>
      </c>
      <c r="J2182" s="5" t="str">
        <f>rawTransactionSheet!H2182</f>
        <v>290000</v>
      </c>
      <c r="K2182" s="5" t="str">
        <f>rawTransactionSheet!I2182</f>
        <v>20000</v>
      </c>
      <c r="L2182" s="5" t="str">
        <f>rawTransactionSheet!J2182</f>
        <v>9</v>
      </c>
      <c r="M2182" s="5" t="str">
        <f>rawTransactionSheet!K2182</f>
        <v>1</v>
      </c>
      <c r="N2182" s="5" t="str">
        <f>rawTransactionSheet!L2182</f>
        <v>BANGALORE</v>
      </c>
    </row>
    <row r="2183">
      <c r="A2183" s="2">
        <v>42370.0</v>
      </c>
      <c r="B2183" s="5" t="str">
        <f>rawTransactionSheet!B2183</f>
        <v>Pratham</v>
      </c>
      <c r="C2183" s="5" t="str">
        <f>rawTransactionSheet!C2183</f>
        <v>514</v>
      </c>
      <c r="D2183" s="5" t="str">
        <f>rawTransactionSheet!D2183</f>
        <v>MARUTI SUZUKI</v>
      </c>
      <c r="E2183" s="5" t="str">
        <f>rawTransactionSheet!E2183</f>
        <v>Swift</v>
      </c>
      <c r="F2183" s="5" t="str">
        <f>IFERROR(VLOOKUP(E2183,modelMapping,2,0),E2183)</f>
        <v>Swift</v>
      </c>
      <c r="G2183" s="5" t="str">
        <f>rawTransactionSheet!F2183</f>
        <v>VXI</v>
      </c>
      <c r="H2183" s="1" t="str">
        <f t="shared" si="1"/>
        <v>VXI</v>
      </c>
      <c r="I2183" s="5" t="str">
        <f>rawTransactionSheet!G2183</f>
        <v>2007</v>
      </c>
      <c r="J2183" s="5" t="str">
        <f>rawTransactionSheet!H2183</f>
        <v>290000</v>
      </c>
      <c r="K2183" s="5" t="str">
        <f>rawTransactionSheet!I2183</f>
        <v>60824.09309</v>
      </c>
      <c r="L2183" s="5" t="str">
        <f>rawTransactionSheet!J2183</f>
        <v>7.603011636</v>
      </c>
      <c r="M2183" s="5" t="str">
        <f>rawTransactionSheet!K2183</f>
        <v>2</v>
      </c>
      <c r="N2183" s="5" t="str">
        <f>rawTransactionSheet!L2183</f>
        <v>BANGALORE</v>
      </c>
    </row>
    <row r="2184">
      <c r="A2184" s="2">
        <v>42370.0</v>
      </c>
      <c r="B2184" s="5" t="str">
        <f>rawTransactionSheet!B2184</f>
        <v>Pratham</v>
      </c>
      <c r="C2184" s="5" t="str">
        <f>rawTransactionSheet!C2184</f>
        <v>338</v>
      </c>
      <c r="D2184" s="5" t="str">
        <f>rawTransactionSheet!D2184</f>
        <v>MARUTI SUZUKI</v>
      </c>
      <c r="E2184" s="5" t="str">
        <f>rawTransactionSheet!E2184</f>
        <v>Zen</v>
      </c>
      <c r="F2184" s="5" t="str">
        <f>IFERROR(VLOOKUP(E2184,modelMapping,2,0),E2184)</f>
        <v>Zen</v>
      </c>
      <c r="G2184" s="5" t="str">
        <f>rawTransactionSheet!F2184</f>
        <v>VXI</v>
      </c>
      <c r="H2184" s="1" t="str">
        <f t="shared" si="1"/>
        <v>VXI</v>
      </c>
      <c r="I2184" s="5" t="str">
        <f>rawTransactionSheet!G2184</f>
        <v>2009</v>
      </c>
      <c r="J2184" s="5" t="str">
        <f>rawTransactionSheet!H2184</f>
        <v>290000</v>
      </c>
      <c r="K2184" s="5" t="str">
        <f>rawTransactionSheet!I2184</f>
        <v>46280.6297</v>
      </c>
      <c r="L2184" s="5" t="str">
        <f>rawTransactionSheet!J2184</f>
        <v>5.785078713</v>
      </c>
      <c r="M2184" s="5" t="str">
        <f>rawTransactionSheet!K2184</f>
        <v>2</v>
      </c>
      <c r="N2184" s="5" t="str">
        <f>rawTransactionSheet!L2184</f>
        <v>BANGALORE</v>
      </c>
    </row>
    <row r="2185">
      <c r="A2185" s="2">
        <v>42370.0</v>
      </c>
      <c r="B2185" s="5" t="str">
        <f>rawTransactionSheet!B2185</f>
        <v>DelCalling</v>
      </c>
      <c r="C2185" s="5" t="str">
        <f>rawTransactionSheet!C2185</f>
        <v>89247</v>
      </c>
      <c r="D2185" s="5" t="str">
        <f>rawTransactionSheet!D2185</f>
        <v>MARUTI SUZUKI</v>
      </c>
      <c r="E2185" s="5" t="str">
        <f>rawTransactionSheet!E2185</f>
        <v>WAGON R 1.0</v>
      </c>
      <c r="F2185" s="1" t="str">
        <f>IFERROR(VLOOKUP(E2185,modelMapping,2,0),E2185)</f>
        <v>Wagon R</v>
      </c>
      <c r="G2185" s="5" t="str">
        <f>rawTransactionSheet!F2185</f>
        <v>VXi</v>
      </c>
      <c r="H2185" s="1" t="str">
        <f t="shared" si="1"/>
        <v>VXi</v>
      </c>
      <c r="I2185" s="5" t="str">
        <f>rawTransactionSheet!G2185</f>
        <v>2010</v>
      </c>
      <c r="J2185" s="5" t="str">
        <f>rawTransactionSheet!H2185</f>
        <v>290000</v>
      </c>
      <c r="K2185" s="5" t="str">
        <f>rawTransactionSheet!I2185</f>
        <v>25496</v>
      </c>
      <c r="L2185" s="5" t="str">
        <f>rawTransactionSheet!J2185</f>
        <v>6</v>
      </c>
      <c r="M2185" s="5" t="str">
        <f>rawTransactionSheet!K2185</f>
        <v>1</v>
      </c>
      <c r="N2185" s="5" t="str">
        <f>rawTransactionSheet!L2185</f>
        <v>BANGALORE</v>
      </c>
    </row>
    <row r="2186">
      <c r="A2186" s="2">
        <v>42370.0</v>
      </c>
      <c r="B2186" s="5" t="str">
        <f>rawTransactionSheet!B2186</f>
        <v>DelCalling</v>
      </c>
      <c r="C2186" s="5" t="str">
        <f>rawTransactionSheet!C2186</f>
        <v>121540</v>
      </c>
      <c r="D2186" s="5" t="str">
        <f>rawTransactionSheet!D2186</f>
        <v>CHEVROLET</v>
      </c>
      <c r="E2186" s="5" t="str">
        <f>rawTransactionSheet!E2186</f>
        <v>BEAT</v>
      </c>
      <c r="F2186" s="5" t="str">
        <f>IFERROR(VLOOKUP(E2186,modelMapping,2,0),E2186)</f>
        <v>BEAT</v>
      </c>
      <c r="G2186" s="5" t="str">
        <f>rawTransactionSheet!F2186</f>
        <v>LT Petrol</v>
      </c>
      <c r="H2186" s="1" t="str">
        <f t="shared" si="1"/>
        <v>LT Petrol</v>
      </c>
      <c r="I2186" s="5" t="str">
        <f>rawTransactionSheet!G2186</f>
        <v>2011</v>
      </c>
      <c r="J2186" s="5" t="str">
        <f>rawTransactionSheet!H2186</f>
        <v>290000</v>
      </c>
      <c r="K2186" s="5" t="str">
        <f>rawTransactionSheet!I2186</f>
        <v>31261</v>
      </c>
      <c r="L2186" s="5" t="str">
        <f>rawTransactionSheet!J2186</f>
        <v>5</v>
      </c>
      <c r="M2186" s="5" t="str">
        <f>rawTransactionSheet!K2186</f>
        <v>2</v>
      </c>
      <c r="N2186" s="5" t="str">
        <f>rawTransactionSheet!L2186</f>
        <v>BANGALORE</v>
      </c>
    </row>
    <row r="2187">
      <c r="A2187" s="2">
        <v>42370.0</v>
      </c>
      <c r="B2187" s="5" t="str">
        <f>rawTransactionSheet!B2187</f>
        <v>DelCalling</v>
      </c>
      <c r="C2187" s="5" t="str">
        <f>rawTransactionSheet!C2187</f>
        <v>112413</v>
      </c>
      <c r="D2187" s="5" t="str">
        <f>rawTransactionSheet!D2187</f>
        <v>HYUNDAI</v>
      </c>
      <c r="E2187" s="5" t="str">
        <f>rawTransactionSheet!E2187</f>
        <v>I10</v>
      </c>
      <c r="F2187" s="5" t="str">
        <f>IFERROR(VLOOKUP(E2187,modelMapping,2,0),E2187)</f>
        <v>I10</v>
      </c>
      <c r="G2187" s="5" t="str">
        <f>rawTransactionSheet!F2187</f>
        <v>Sportz 1.2</v>
      </c>
      <c r="H2187" s="1" t="str">
        <f t="shared" si="1"/>
        <v>Sportz 1.2</v>
      </c>
      <c r="I2187" s="5" t="str">
        <f>rawTransactionSheet!G2187</f>
        <v>2009</v>
      </c>
      <c r="J2187" s="5" t="str">
        <f>rawTransactionSheet!H2187</f>
        <v>290000</v>
      </c>
      <c r="K2187" s="5" t="str">
        <f>rawTransactionSheet!I2187</f>
        <v>58705</v>
      </c>
      <c r="L2187" s="5" t="str">
        <f>rawTransactionSheet!J2187</f>
        <v>7</v>
      </c>
      <c r="M2187" s="5" t="str">
        <f>rawTransactionSheet!K2187</f>
        <v>1</v>
      </c>
      <c r="N2187" s="5" t="str">
        <f>rawTransactionSheet!L2187</f>
        <v>BANGALORE</v>
      </c>
    </row>
    <row r="2188">
      <c r="A2188" s="2">
        <v>42370.0</v>
      </c>
      <c r="B2188" s="5" t="str">
        <f>rawTransactionSheet!B2188</f>
        <v>PrasoonData</v>
      </c>
      <c r="C2188" s="5" t="str">
        <f>rawTransactionSheet!C2188</f>
        <v>Prasoon003</v>
      </c>
      <c r="D2188" s="5" t="str">
        <f>rawTransactionSheet!D2188</f>
        <v>MARUTI SUZUKI</v>
      </c>
      <c r="E2188" s="5" t="str">
        <f>rawTransactionSheet!E2188</f>
        <v>Swift</v>
      </c>
      <c r="F2188" s="5" t="str">
        <f>IFERROR(VLOOKUP(E2188,modelMapping,2,0),E2188)</f>
        <v>Swift</v>
      </c>
      <c r="G2188" s="5" t="str">
        <f>rawTransactionSheet!F2188</f>
        <v>GLAM</v>
      </c>
      <c r="H2188" s="1" t="str">
        <f t="shared" si="1"/>
        <v>GLAM</v>
      </c>
      <c r="I2188" s="5" t="str">
        <f>rawTransactionSheet!G2188</f>
        <v>2005</v>
      </c>
      <c r="J2188" s="5" t="str">
        <f>rawTransactionSheet!H2188</f>
        <v>289800</v>
      </c>
      <c r="K2188" s="5" t="str">
        <f>rawTransactionSheet!I2188</f>
        <v>20000</v>
      </c>
      <c r="L2188" s="5" t="str">
        <f>rawTransactionSheet!J2188</f>
        <v>10</v>
      </c>
      <c r="M2188" s="5" t="str">
        <f>rawTransactionSheet!K2188</f>
        <v>1</v>
      </c>
      <c r="N2188" s="5" t="str">
        <f>rawTransactionSheet!L2188</f>
        <v>BANGALORE</v>
      </c>
    </row>
    <row r="2189">
      <c r="A2189" s="2">
        <v>42370.0</v>
      </c>
      <c r="B2189" s="5" t="str">
        <f>rawTransactionSheet!B2189</f>
        <v>PrasoonData</v>
      </c>
      <c r="C2189" s="5" t="str">
        <f>rawTransactionSheet!C2189</f>
        <v>Prasoon446</v>
      </c>
      <c r="D2189" s="5" t="str">
        <f>rawTransactionSheet!D2189</f>
        <v>MARUTI SUZUKI</v>
      </c>
      <c r="E2189" s="5" t="str">
        <f>rawTransactionSheet!E2189</f>
        <v>Swift</v>
      </c>
      <c r="F2189" s="5" t="str">
        <f>IFERROR(VLOOKUP(E2189,modelMapping,2,0),E2189)</f>
        <v>Swift</v>
      </c>
      <c r="G2189" s="5" t="str">
        <f>rawTransactionSheet!F2189</f>
        <v>VXI</v>
      </c>
      <c r="H2189" s="1" t="str">
        <f t="shared" si="1"/>
        <v>VXI</v>
      </c>
      <c r="I2189" s="5" t="str">
        <f>rawTransactionSheet!G2189</f>
        <v>2010</v>
      </c>
      <c r="J2189" s="5" t="str">
        <f>rawTransactionSheet!H2189</f>
        <v>289607.1227</v>
      </c>
      <c r="K2189" s="5" t="str">
        <f>rawTransactionSheet!I2189</f>
        <v>130000</v>
      </c>
      <c r="L2189" s="5" t="str">
        <f>rawTransactionSheet!J2189</f>
        <v>5</v>
      </c>
      <c r="M2189" s="5" t="str">
        <f>rawTransactionSheet!K2189</f>
        <v>1</v>
      </c>
      <c r="N2189" s="5" t="str">
        <f>rawTransactionSheet!L2189</f>
        <v>BANGALORE</v>
      </c>
    </row>
    <row r="2190">
      <c r="A2190" s="2">
        <v>42370.0</v>
      </c>
      <c r="B2190" s="5" t="str">
        <f>rawTransactionSheet!B2190</f>
        <v>PrasoonData</v>
      </c>
      <c r="C2190" s="5" t="str">
        <f>rawTransactionSheet!C2190</f>
        <v>Prasoon060</v>
      </c>
      <c r="D2190" s="5" t="str">
        <f>rawTransactionSheet!D2190</f>
        <v>MARUTI SUZUKI</v>
      </c>
      <c r="E2190" s="5" t="str">
        <f>rawTransactionSheet!E2190</f>
        <v>Swift</v>
      </c>
      <c r="F2190" s="5" t="str">
        <f>IFERROR(VLOOKUP(E2190,modelMapping,2,0),E2190)</f>
        <v>Swift</v>
      </c>
      <c r="G2190" s="5" t="str">
        <f>rawTransactionSheet!F2190</f>
        <v>GLAM</v>
      </c>
      <c r="H2190" s="1" t="str">
        <f t="shared" si="1"/>
        <v>GLAM</v>
      </c>
      <c r="I2190" s="5" t="str">
        <f>rawTransactionSheet!G2190</f>
        <v>2008</v>
      </c>
      <c r="J2190" s="5" t="str">
        <f>rawTransactionSheet!H2190</f>
        <v>289421.9845</v>
      </c>
      <c r="K2190" s="5" t="str">
        <f>rawTransactionSheet!I2190</f>
        <v>110000</v>
      </c>
      <c r="L2190" s="5" t="str">
        <f>rawTransactionSheet!J2190</f>
        <v>7</v>
      </c>
      <c r="M2190" s="5" t="str">
        <f>rawTransactionSheet!K2190</f>
        <v>1</v>
      </c>
      <c r="N2190" s="5" t="str">
        <f>rawTransactionSheet!L2190</f>
        <v>BANGALORE</v>
      </c>
    </row>
    <row r="2191">
      <c r="A2191" s="2">
        <v>42370.0</v>
      </c>
      <c r="B2191" s="5" t="str">
        <f>rawTransactionSheet!B2191</f>
        <v>PrasoonData</v>
      </c>
      <c r="C2191" s="5" t="str">
        <f>rawTransactionSheet!C2191</f>
        <v>Prasoon623</v>
      </c>
      <c r="D2191" s="5" t="str">
        <f>rawTransactionSheet!D2191</f>
        <v>MARUTI SUZUKI</v>
      </c>
      <c r="E2191" s="5" t="str">
        <f>rawTransactionSheet!E2191</f>
        <v>Swift</v>
      </c>
      <c r="F2191" s="5" t="str">
        <f>IFERROR(VLOOKUP(E2191,modelMapping,2,0),E2191)</f>
        <v>Swift</v>
      </c>
      <c r="G2191" s="5" t="str">
        <f>rawTransactionSheet!F2191</f>
        <v>VXI ABS</v>
      </c>
      <c r="H2191" s="1" t="str">
        <f t="shared" si="1"/>
        <v>VXI ABS</v>
      </c>
      <c r="I2191" s="5" t="str">
        <f>rawTransactionSheet!G2191</f>
        <v>2010</v>
      </c>
      <c r="J2191" s="5" t="str">
        <f>rawTransactionSheet!H2191</f>
        <v>289346.4763</v>
      </c>
      <c r="K2191" s="5" t="str">
        <f>rawTransactionSheet!I2191</f>
        <v>140000</v>
      </c>
      <c r="L2191" s="5" t="str">
        <f>rawTransactionSheet!J2191</f>
        <v>5</v>
      </c>
      <c r="M2191" s="5" t="str">
        <f>rawTransactionSheet!K2191</f>
        <v>1</v>
      </c>
      <c r="N2191" s="5" t="str">
        <f>rawTransactionSheet!L2191</f>
        <v>BANGALORE</v>
      </c>
    </row>
    <row r="2192">
      <c r="A2192" s="2">
        <v>42370.0</v>
      </c>
      <c r="B2192" s="5" t="str">
        <f>rawTransactionSheet!B2192</f>
        <v>PrasoonData</v>
      </c>
      <c r="C2192" s="5" t="str">
        <f>rawTransactionSheet!C2192</f>
        <v>Prasoon391</v>
      </c>
      <c r="D2192" s="5" t="str">
        <f>rawTransactionSheet!D2192</f>
        <v>MARUTI SUZUKI</v>
      </c>
      <c r="E2192" s="5" t="str">
        <f>rawTransactionSheet!E2192</f>
        <v>Swift</v>
      </c>
      <c r="F2192" s="5" t="str">
        <f>IFERROR(VLOOKUP(E2192,modelMapping,2,0),E2192)</f>
        <v>Swift</v>
      </c>
      <c r="G2192" s="5" t="str">
        <f>rawTransactionSheet!F2192</f>
        <v>VXI</v>
      </c>
      <c r="H2192" s="1" t="str">
        <f t="shared" si="1"/>
        <v>VXI</v>
      </c>
      <c r="I2192" s="5" t="str">
        <f>rawTransactionSheet!G2192</f>
        <v>2007</v>
      </c>
      <c r="J2192" s="5" t="str">
        <f>rawTransactionSheet!H2192</f>
        <v>288885.7077</v>
      </c>
      <c r="K2192" s="5" t="str">
        <f>rawTransactionSheet!I2192</f>
        <v>60000</v>
      </c>
      <c r="L2192" s="5" t="str">
        <f>rawTransactionSheet!J2192</f>
        <v>8</v>
      </c>
      <c r="M2192" s="5" t="str">
        <f>rawTransactionSheet!K2192</f>
        <v>1</v>
      </c>
      <c r="N2192" s="5" t="str">
        <f>rawTransactionSheet!L2192</f>
        <v>BANGALORE</v>
      </c>
    </row>
    <row r="2193">
      <c r="A2193" s="2">
        <v>42370.0</v>
      </c>
      <c r="B2193" s="5" t="str">
        <f>rawTransactionSheet!B2193</f>
        <v>PrasoonData</v>
      </c>
      <c r="C2193" s="5" t="str">
        <f>rawTransactionSheet!C2193</f>
        <v>Prasoon568</v>
      </c>
      <c r="D2193" s="5" t="str">
        <f>rawTransactionSheet!D2193</f>
        <v>MARUTI SUZUKI</v>
      </c>
      <c r="E2193" s="5" t="str">
        <f>rawTransactionSheet!E2193</f>
        <v>Swift</v>
      </c>
      <c r="F2193" s="5" t="str">
        <f>IFERROR(VLOOKUP(E2193,modelMapping,2,0),E2193)</f>
        <v>Swift</v>
      </c>
      <c r="G2193" s="5" t="str">
        <f>rawTransactionSheet!F2193</f>
        <v>VXI ABS</v>
      </c>
      <c r="H2193" s="1" t="str">
        <f t="shared" si="1"/>
        <v>VXI ABS</v>
      </c>
      <c r="I2193" s="5" t="str">
        <f>rawTransactionSheet!G2193</f>
        <v>2007</v>
      </c>
      <c r="J2193" s="5" t="str">
        <f>rawTransactionSheet!H2193</f>
        <v>288625.7106</v>
      </c>
      <c r="K2193" s="5" t="str">
        <f>rawTransactionSheet!I2193</f>
        <v>70000</v>
      </c>
      <c r="L2193" s="5" t="str">
        <f>rawTransactionSheet!J2193</f>
        <v>8</v>
      </c>
      <c r="M2193" s="5" t="str">
        <f>rawTransactionSheet!K2193</f>
        <v>1</v>
      </c>
      <c r="N2193" s="5" t="str">
        <f>rawTransactionSheet!L2193</f>
        <v>BANGALORE</v>
      </c>
    </row>
    <row r="2194">
      <c r="A2194" s="2">
        <v>42370.0</v>
      </c>
      <c r="B2194" s="5" t="str">
        <f>rawTransactionSheet!B2194</f>
        <v>Pratham</v>
      </c>
      <c r="C2194" s="5" t="str">
        <f>rawTransactionSheet!C2194</f>
        <v>50</v>
      </c>
      <c r="D2194" s="5" t="str">
        <f>rawTransactionSheet!D2194</f>
        <v>MARUTI SUZUKI</v>
      </c>
      <c r="E2194" s="5" t="str">
        <f>rawTransactionSheet!E2194</f>
        <v>Alto</v>
      </c>
      <c r="F2194" s="5" t="str">
        <f>IFERROR(VLOOKUP(E2194,modelMapping,2,0),E2194)</f>
        <v>Alto</v>
      </c>
      <c r="G2194" s="5" t="str">
        <f>rawTransactionSheet!F2194</f>
        <v>LXI</v>
      </c>
      <c r="H2194" s="1" t="str">
        <f t="shared" si="1"/>
        <v>LXI</v>
      </c>
      <c r="I2194" s="5" t="str">
        <f>rawTransactionSheet!G2194</f>
        <v>2012</v>
      </c>
      <c r="J2194" s="5" t="str">
        <f>rawTransactionSheet!H2194</f>
        <v>288600</v>
      </c>
      <c r="K2194" s="5" t="str">
        <f>rawTransactionSheet!I2194</f>
        <v>22976.04381</v>
      </c>
      <c r="L2194" s="5" t="str">
        <f>rawTransactionSheet!J2194</f>
        <v>2.872005476</v>
      </c>
      <c r="M2194" s="5" t="str">
        <f>rawTransactionSheet!K2194</f>
        <v>1</v>
      </c>
      <c r="N2194" s="5" t="str">
        <f>rawTransactionSheet!L2194</f>
        <v>BANGALORE</v>
      </c>
    </row>
    <row r="2195">
      <c r="A2195" s="2">
        <v>42370.0</v>
      </c>
      <c r="B2195" s="5" t="str">
        <f>rawTransactionSheet!B2195</f>
        <v>RNS</v>
      </c>
      <c r="C2195" s="5" t="str">
        <f>rawTransactionSheet!C2195</f>
        <v>KA04ML424</v>
      </c>
      <c r="D2195" s="5" t="str">
        <f>rawTransactionSheet!D2195</f>
        <v>MARUTI SUZUKI</v>
      </c>
      <c r="E2195" s="5" t="str">
        <f>rawTransactionSheet!E2195</f>
        <v>Alto</v>
      </c>
      <c r="F2195" s="5" t="str">
        <f>IFERROR(VLOOKUP(E2195,modelMapping,2,0),E2195)</f>
        <v>Alto</v>
      </c>
      <c r="G2195" s="5" t="str">
        <f>rawTransactionSheet!F2195</f>
        <v>VXI</v>
      </c>
      <c r="H2195" s="1" t="str">
        <f t="shared" si="1"/>
        <v>VXI</v>
      </c>
      <c r="I2195" s="5" t="str">
        <f>rawTransactionSheet!G2195</f>
        <v>2012</v>
      </c>
      <c r="J2195" s="5" t="str">
        <f>rawTransactionSheet!H2195</f>
        <v>288600</v>
      </c>
      <c r="K2195" s="5" t="str">
        <f>rawTransactionSheet!I2195</f>
        <v>27437</v>
      </c>
      <c r="L2195" s="5" t="str">
        <f>rawTransactionSheet!J2195</f>
        <v>3.501369863</v>
      </c>
      <c r="M2195" s="5" t="str">
        <f>rawTransactionSheet!K2195</f>
        <v>2</v>
      </c>
      <c r="N2195" s="5" t="str">
        <f>rawTransactionSheet!L2195</f>
        <v>BANGALORE</v>
      </c>
    </row>
    <row r="2196">
      <c r="A2196" s="2">
        <v>42370.0</v>
      </c>
      <c r="B2196" s="5" t="str">
        <f>rawTransactionSheet!B2196</f>
        <v>NandiBid</v>
      </c>
      <c r="C2196" s="5" t="str">
        <f>rawTransactionSheet!C2196</f>
        <v>118860</v>
      </c>
      <c r="D2196" s="5" t="str">
        <f>rawTransactionSheet!D2196</f>
        <v>MARUTI SUZUKI</v>
      </c>
      <c r="E2196" s="5" t="str">
        <f>rawTransactionSheet!E2196</f>
        <v>Alto 800</v>
      </c>
      <c r="F2196" s="1" t="str">
        <f>IFERROR(VLOOKUP(E2196,modelMapping,2,0),E2196)</f>
        <v>Alto</v>
      </c>
      <c r="G2196" s="5" t="str">
        <f>rawTransactionSheet!F2196</f>
        <v>LXI</v>
      </c>
      <c r="H2196" s="1" t="str">
        <f t="shared" si="1"/>
        <v>LXI</v>
      </c>
      <c r="I2196" s="5" t="str">
        <f>rawTransactionSheet!G2196</f>
        <v>2014</v>
      </c>
      <c r="J2196" s="5" t="str">
        <f>rawTransactionSheet!H2196</f>
        <v>288600</v>
      </c>
      <c r="K2196" s="5" t="str">
        <f>rawTransactionSheet!I2196</f>
        <v>1216</v>
      </c>
      <c r="L2196" s="5" t="str">
        <f>rawTransactionSheet!J2196</f>
        <v>2</v>
      </c>
      <c r="M2196" s="5" t="str">
        <f>rawTransactionSheet!K2196</f>
        <v>1</v>
      </c>
      <c r="N2196" s="5" t="str">
        <f>rawTransactionSheet!L2196</f>
        <v>BANGALORE</v>
      </c>
      <c r="O2196" s="1" t="str">
        <f>VALUE(C2196)</f>
        <v>118860</v>
      </c>
      <c r="P2196" s="1" t="str">
        <f>MATCH(O2196,rawBidData!$A$2:$A$146,0)</f>
        <v>#N/A</v>
      </c>
    </row>
    <row r="2197">
      <c r="A2197" s="2">
        <v>42370.0</v>
      </c>
      <c r="B2197" s="5" t="str">
        <f>rawTransactionSheet!B2197</f>
        <v>KALYANI MOTORS PVT LTD</v>
      </c>
      <c r="C2197" s="5" t="str">
        <f>rawTransactionSheet!C2197</f>
        <v>KA05MN7108</v>
      </c>
      <c r="D2197" s="5" t="str">
        <f>rawTransactionSheet!D2197</f>
        <v>MARUTI SUZUKI</v>
      </c>
      <c r="E2197" s="5" t="str">
        <f>rawTransactionSheet!E2197</f>
        <v>Alto 800</v>
      </c>
      <c r="F2197" s="1" t="str">
        <f>IFERROR(VLOOKUP(E2197,modelMapping,2,0),E2197)</f>
        <v>Alto</v>
      </c>
      <c r="G2197" s="5" t="str">
        <f>rawTransactionSheet!F2197</f>
        <v>LXI</v>
      </c>
      <c r="H2197" s="1" t="str">
        <f t="shared" si="1"/>
        <v>LXI</v>
      </c>
      <c r="I2197" s="5" t="str">
        <f>rawTransactionSheet!G2197</f>
        <v>2013</v>
      </c>
      <c r="J2197" s="5" t="str">
        <f>rawTransactionSheet!H2197</f>
        <v>288600</v>
      </c>
      <c r="K2197" s="5" t="str">
        <f>rawTransactionSheet!I2197</f>
        <v>25436</v>
      </c>
      <c r="L2197" s="5" t="str">
        <f>rawTransactionSheet!J2197</f>
        <v>2</v>
      </c>
      <c r="M2197" s="5" t="str">
        <f>rawTransactionSheet!K2197</f>
        <v>1</v>
      </c>
      <c r="N2197" s="5" t="str">
        <f>rawTransactionSheet!L2197</f>
        <v>BANGALORE</v>
      </c>
    </row>
    <row r="2198">
      <c r="A2198" s="2">
        <v>42370.0</v>
      </c>
      <c r="B2198" s="5" t="str">
        <f>rawTransactionSheet!B2198</f>
        <v>NandiBid</v>
      </c>
      <c r="C2198" s="5" t="str">
        <f>rawTransactionSheet!C2198</f>
        <v>125122</v>
      </c>
      <c r="D2198" s="5" t="str">
        <f>rawTransactionSheet!D2198</f>
        <v>MARUTI SUZUKI</v>
      </c>
      <c r="E2198" s="5" t="str">
        <f>rawTransactionSheet!E2198</f>
        <v>ALTO K10</v>
      </c>
      <c r="F2198" s="5" t="str">
        <f>IFERROR(VLOOKUP(E2198,modelMapping,2,0),E2198)</f>
        <v>ALTO K10</v>
      </c>
      <c r="G2198" s="5" t="str">
        <f>rawTransactionSheet!F2198</f>
        <v>VXI</v>
      </c>
      <c r="H2198" s="1" t="str">
        <f t="shared" si="1"/>
        <v>VXI</v>
      </c>
      <c r="I2198" s="5" t="str">
        <f>rawTransactionSheet!G2198</f>
        <v>2013</v>
      </c>
      <c r="J2198" s="5" t="str">
        <f>rawTransactionSheet!H2198</f>
        <v>288600</v>
      </c>
      <c r="K2198" s="5" t="str">
        <f>rawTransactionSheet!I2198</f>
        <v>4891</v>
      </c>
      <c r="L2198" s="5" t="str">
        <f>rawTransactionSheet!J2198</f>
        <v>3</v>
      </c>
      <c r="M2198" s="5" t="str">
        <f>rawTransactionSheet!K2198</f>
        <v>1</v>
      </c>
      <c r="N2198" s="5" t="str">
        <f>rawTransactionSheet!L2198</f>
        <v>BANGALORE</v>
      </c>
      <c r="O2198" s="1" t="str">
        <f>VALUE(C2198)</f>
        <v>125122</v>
      </c>
      <c r="P2198" s="1" t="str">
        <f>MATCH(O2198,rawBidData!$A$2:$A$146,0)</f>
        <v>#N/A</v>
      </c>
    </row>
    <row r="2199">
      <c r="A2199" s="2">
        <v>42370.0</v>
      </c>
      <c r="B2199" s="5" t="str">
        <f>rawTransactionSheet!B2199</f>
        <v>Pratham</v>
      </c>
      <c r="C2199" s="5" t="str">
        <f>rawTransactionSheet!C2199</f>
        <v>75</v>
      </c>
      <c r="D2199" s="5" t="str">
        <f>rawTransactionSheet!D2199</f>
        <v>MARUTI SUZUKI</v>
      </c>
      <c r="E2199" s="5" t="str">
        <f>rawTransactionSheet!E2199</f>
        <v>Alto K10</v>
      </c>
      <c r="F2199" s="5" t="str">
        <f>IFERROR(VLOOKUP(E2199,modelMapping,2,0),E2199)</f>
        <v>Alto K10</v>
      </c>
      <c r="G2199" s="5" t="str">
        <f>rawTransactionSheet!F2199</f>
        <v>VXI</v>
      </c>
      <c r="H2199" s="1" t="str">
        <f t="shared" si="1"/>
        <v>VXI</v>
      </c>
      <c r="I2199" s="5" t="str">
        <f>rawTransactionSheet!G2199</f>
        <v>2011</v>
      </c>
      <c r="J2199" s="5" t="str">
        <f>rawTransactionSheet!H2199</f>
        <v>288600</v>
      </c>
      <c r="K2199" s="5" t="str">
        <f>rawTransactionSheet!I2199</f>
        <v>26436.6872</v>
      </c>
      <c r="L2199" s="5" t="str">
        <f>rawTransactionSheet!J2199</f>
        <v>3.3045859</v>
      </c>
      <c r="M2199" s="5" t="str">
        <f>rawTransactionSheet!K2199</f>
        <v>1</v>
      </c>
      <c r="N2199" s="5" t="str">
        <f>rawTransactionSheet!L2199</f>
        <v>BANGALORE</v>
      </c>
    </row>
    <row r="2200">
      <c r="A2200" s="2">
        <v>42370.0</v>
      </c>
      <c r="B2200" s="5" t="str">
        <f>rawTransactionSheet!B2200</f>
        <v>NandiBid</v>
      </c>
      <c r="C2200" s="5" t="str">
        <f>rawTransactionSheet!C2200</f>
        <v>120332</v>
      </c>
      <c r="D2200" s="5" t="str">
        <f>rawTransactionSheet!D2200</f>
        <v>CHEVROLET</v>
      </c>
      <c r="E2200" s="5" t="str">
        <f>rawTransactionSheet!E2200</f>
        <v>Beat</v>
      </c>
      <c r="F2200" s="5" t="str">
        <f>IFERROR(VLOOKUP(E2200,modelMapping,2,0),E2200)</f>
        <v>Beat</v>
      </c>
      <c r="G2200" s="5" t="str">
        <f>rawTransactionSheet!F2200</f>
        <v>LS Diesel</v>
      </c>
      <c r="H2200" s="1" t="str">
        <f t="shared" si="1"/>
        <v>LS Diesel</v>
      </c>
      <c r="I2200" s="5" t="str">
        <f>rawTransactionSheet!G2200</f>
        <v>2012</v>
      </c>
      <c r="J2200" s="5" t="str">
        <f>rawTransactionSheet!H2200</f>
        <v>288600</v>
      </c>
      <c r="K2200" s="5" t="str">
        <f>rawTransactionSheet!I2200</f>
        <v>58346</v>
      </c>
      <c r="L2200" s="5" t="str">
        <f>rawTransactionSheet!J2200</f>
        <v>4</v>
      </c>
      <c r="M2200" s="5" t="str">
        <f>rawTransactionSheet!K2200</f>
        <v>1</v>
      </c>
      <c r="N2200" s="5" t="str">
        <f>rawTransactionSheet!L2200</f>
        <v>BANGALORE</v>
      </c>
      <c r="O2200" s="1" t="str">
        <f t="shared" ref="O2200:O2202" si="109">VALUE(C2200)</f>
        <v>120332</v>
      </c>
      <c r="P2200" s="1" t="str">
        <f>MATCH(O2200,rawBidData!$A$2:$A$146,0)</f>
        <v>#N/A</v>
      </c>
    </row>
    <row r="2201">
      <c r="A2201" s="2">
        <v>42370.0</v>
      </c>
      <c r="B2201" s="5" t="str">
        <f>rawTransactionSheet!B2201</f>
        <v>NandiBid</v>
      </c>
      <c r="C2201" s="5" t="str">
        <f>rawTransactionSheet!C2201</f>
        <v>127101</v>
      </c>
      <c r="D2201" s="5" t="str">
        <f>rawTransactionSheet!D2201</f>
        <v>HYUNDAI</v>
      </c>
      <c r="E2201" s="5" t="str">
        <f>rawTransactionSheet!E2201</f>
        <v>EON</v>
      </c>
      <c r="F2201" s="5" t="str">
        <f>IFERROR(VLOOKUP(E2201,modelMapping,2,0),E2201)</f>
        <v>EON</v>
      </c>
      <c r="G2201" s="5" t="str">
        <f>rawTransactionSheet!F2201</f>
        <v>D-Lite +</v>
      </c>
      <c r="H2201" s="1" t="str">
        <f t="shared" si="1"/>
        <v>D-Lite +</v>
      </c>
      <c r="I2201" s="5" t="str">
        <f>rawTransactionSheet!G2201</f>
        <v>2014</v>
      </c>
      <c r="J2201" s="5" t="str">
        <f>rawTransactionSheet!H2201</f>
        <v>288600</v>
      </c>
      <c r="K2201" s="5" t="str">
        <f>rawTransactionSheet!I2201</f>
        <v>1582</v>
      </c>
      <c r="L2201" s="5" t="str">
        <f>rawTransactionSheet!J2201</f>
        <v>2</v>
      </c>
      <c r="M2201" s="5" t="str">
        <f>rawTransactionSheet!K2201</f>
        <v>1</v>
      </c>
      <c r="N2201" s="5" t="str">
        <f>rawTransactionSheet!L2201</f>
        <v>BANGALORE</v>
      </c>
      <c r="O2201" s="1" t="str">
        <f t="shared" si="109"/>
        <v>127101</v>
      </c>
      <c r="P2201" s="1" t="str">
        <f>MATCH(O2201,rawBidData!$A$2:$A$146,0)</f>
        <v>#N/A</v>
      </c>
    </row>
    <row r="2202">
      <c r="A2202" s="2">
        <v>42370.0</v>
      </c>
      <c r="B2202" s="5" t="str">
        <f>rawTransactionSheet!B2202</f>
        <v>NandiBid</v>
      </c>
      <c r="C2202" s="5" t="str">
        <f>rawTransactionSheet!C2202</f>
        <v>113328</v>
      </c>
      <c r="D2202" s="5" t="str">
        <f>rawTransactionSheet!D2202</f>
        <v>SKODA</v>
      </c>
      <c r="E2202" s="5" t="str">
        <f>rawTransactionSheet!E2202</f>
        <v>Fabia</v>
      </c>
      <c r="F2202" s="5" t="str">
        <f>IFERROR(VLOOKUP(E2202,modelMapping,2,0),E2202)</f>
        <v>Fabia</v>
      </c>
      <c r="G2202" s="5" t="str">
        <f>rawTransactionSheet!F2202</f>
        <v>Ambiente 1.2 TDI</v>
      </c>
      <c r="H2202" s="1" t="str">
        <f t="shared" si="1"/>
        <v>Ambiente 1.2 TDI</v>
      </c>
      <c r="I2202" s="5" t="str">
        <f>rawTransactionSheet!G2202</f>
        <v>2010</v>
      </c>
      <c r="J2202" s="5" t="str">
        <f>rawTransactionSheet!H2202</f>
        <v>288600</v>
      </c>
      <c r="K2202" s="5" t="str">
        <f>rawTransactionSheet!I2202</f>
        <v>55000</v>
      </c>
      <c r="L2202" s="5" t="str">
        <f>rawTransactionSheet!J2202</f>
        <v>6</v>
      </c>
      <c r="M2202" s="5" t="str">
        <f>rawTransactionSheet!K2202</f>
        <v>1</v>
      </c>
      <c r="N2202" s="5" t="str">
        <f>rawTransactionSheet!L2202</f>
        <v>BANGALORE</v>
      </c>
      <c r="O2202" s="1" t="str">
        <f t="shared" si="109"/>
        <v>113328</v>
      </c>
      <c r="P2202" s="1" t="str">
        <f>MATCH(O2202,rawBidData!$A$2:$A$146,0)</f>
        <v>#N/A</v>
      </c>
    </row>
    <row r="2203">
      <c r="A2203" s="2">
        <v>42370.0</v>
      </c>
      <c r="B2203" s="5" t="str">
        <f>rawTransactionSheet!B2203</f>
        <v>RNS</v>
      </c>
      <c r="C2203" s="5" t="str">
        <f>rawTransactionSheet!C2203</f>
        <v>KA51MA8626</v>
      </c>
      <c r="D2203" s="5" t="str">
        <f>rawTransactionSheet!D2203</f>
        <v>HYUNDAI</v>
      </c>
      <c r="E2203" s="5" t="str">
        <f>rawTransactionSheet!E2203</f>
        <v>i10</v>
      </c>
      <c r="F2203" s="5" t="str">
        <f>IFERROR(VLOOKUP(E2203,modelMapping,2,0),E2203)</f>
        <v>i10</v>
      </c>
      <c r="G2203" s="5" t="str">
        <f>rawTransactionSheet!F2203</f>
        <v>Sportz 1.2</v>
      </c>
      <c r="H2203" s="1" t="str">
        <f t="shared" si="1"/>
        <v>Sportz 1.2</v>
      </c>
      <c r="I2203" s="5" t="str">
        <f>rawTransactionSheet!G2203</f>
        <v>2011</v>
      </c>
      <c r="J2203" s="5" t="str">
        <f>rawTransactionSheet!H2203</f>
        <v>288600</v>
      </c>
      <c r="K2203" s="5" t="str">
        <f>rawTransactionSheet!I2203</f>
        <v>70992</v>
      </c>
      <c r="L2203" s="5" t="str">
        <f>rawTransactionSheet!J2203</f>
        <v>4.747945205</v>
      </c>
      <c r="M2203" s="5" t="str">
        <f>rawTransactionSheet!K2203</f>
        <v>2</v>
      </c>
      <c r="N2203" s="5" t="str">
        <f>rawTransactionSheet!L2203</f>
        <v>BANGALORE</v>
      </c>
    </row>
    <row r="2204">
      <c r="A2204" s="2">
        <v>42370.0</v>
      </c>
      <c r="B2204" s="5" t="str">
        <f>rawTransactionSheet!B2204</f>
        <v>NandiBid</v>
      </c>
      <c r="C2204" s="5" t="str">
        <f>rawTransactionSheet!C2204</f>
        <v>116620</v>
      </c>
      <c r="D2204" s="5" t="str">
        <f>rawTransactionSheet!D2204</f>
        <v>HYUNDAI</v>
      </c>
      <c r="E2204" s="5" t="str">
        <f>rawTransactionSheet!E2204</f>
        <v>i20</v>
      </c>
      <c r="F2204" s="5" t="str">
        <f>IFERROR(VLOOKUP(E2204,modelMapping,2,0),E2204)</f>
        <v>i20</v>
      </c>
      <c r="G2204" s="5" t="str">
        <f>rawTransactionSheet!F2204</f>
        <v>Era 1.2</v>
      </c>
      <c r="H2204" s="1" t="str">
        <f t="shared" si="1"/>
        <v>Era 1.2</v>
      </c>
      <c r="I2204" s="5" t="str">
        <f>rawTransactionSheet!G2204</f>
        <v>2010</v>
      </c>
      <c r="J2204" s="5" t="str">
        <f>rawTransactionSheet!H2204</f>
        <v>288600</v>
      </c>
      <c r="K2204" s="5" t="str">
        <f>rawTransactionSheet!I2204</f>
        <v>31841</v>
      </c>
      <c r="L2204" s="5" t="str">
        <f>rawTransactionSheet!J2204</f>
        <v>6</v>
      </c>
      <c r="M2204" s="5" t="str">
        <f>rawTransactionSheet!K2204</f>
        <v>2</v>
      </c>
      <c r="N2204" s="5" t="str">
        <f>rawTransactionSheet!L2204</f>
        <v>BANGALORE</v>
      </c>
      <c r="O2204" s="1" t="str">
        <f t="shared" ref="O2204:O2206" si="110">VALUE(C2204)</f>
        <v>116620</v>
      </c>
      <c r="P2204" s="1" t="str">
        <f>MATCH(O2204,rawBidData!$A$2:$A$146,0)</f>
        <v>#N/A</v>
      </c>
    </row>
    <row r="2205">
      <c r="A2205" s="2">
        <v>42370.0</v>
      </c>
      <c r="B2205" s="5" t="str">
        <f>rawTransactionSheet!B2205</f>
        <v>NandiBid</v>
      </c>
      <c r="C2205" s="5" t="str">
        <f>rawTransactionSheet!C2205</f>
        <v>116849</v>
      </c>
      <c r="D2205" s="5" t="str">
        <f>rawTransactionSheet!D2205</f>
        <v>TATA</v>
      </c>
      <c r="E2205" s="5" t="str">
        <f>rawTransactionSheet!E2205</f>
        <v>Manza</v>
      </c>
      <c r="F2205" s="5" t="str">
        <f>IFERROR(VLOOKUP(E2205,modelMapping,2,0),E2205)</f>
        <v>Manza</v>
      </c>
      <c r="G2205" s="5" t="str">
        <f>rawTransactionSheet!F2205</f>
        <v>Aura Quadrajet</v>
      </c>
      <c r="H2205" s="1" t="str">
        <f t="shared" si="1"/>
        <v>Aura Quadrajet</v>
      </c>
      <c r="I2205" s="5" t="str">
        <f>rawTransactionSheet!G2205</f>
        <v>2011</v>
      </c>
      <c r="J2205" s="5" t="str">
        <f>rawTransactionSheet!H2205</f>
        <v>288600</v>
      </c>
      <c r="K2205" s="5" t="str">
        <f>rawTransactionSheet!I2205</f>
        <v>63697</v>
      </c>
      <c r="L2205" s="5" t="str">
        <f>rawTransactionSheet!J2205</f>
        <v>5</v>
      </c>
      <c r="M2205" s="5" t="str">
        <f>rawTransactionSheet!K2205</f>
        <v>1</v>
      </c>
      <c r="N2205" s="5" t="str">
        <f>rawTransactionSheet!L2205</f>
        <v>BANGALORE</v>
      </c>
      <c r="O2205" s="1" t="str">
        <f t="shared" si="110"/>
        <v>116849</v>
      </c>
      <c r="P2205" s="1" t="str">
        <f>MATCH(O2205,rawBidData!$A$2:$A$146,0)</f>
        <v>#N/A</v>
      </c>
    </row>
    <row r="2206">
      <c r="A2206" s="2">
        <v>42370.0</v>
      </c>
      <c r="B2206" s="5" t="str">
        <f>rawTransactionSheet!B2206</f>
        <v>NandiBid</v>
      </c>
      <c r="C2206" s="5" t="str">
        <f>rawTransactionSheet!C2206</f>
        <v>118895</v>
      </c>
      <c r="D2206" s="5" t="str">
        <f>rawTransactionSheet!D2206</f>
        <v>MARUTI SUZUKI</v>
      </c>
      <c r="E2206" s="5" t="str">
        <f>rawTransactionSheet!E2206</f>
        <v>Ritz</v>
      </c>
      <c r="F2206" s="5" t="str">
        <f>IFERROR(VLOOKUP(E2206,modelMapping,2,0),E2206)</f>
        <v>Ritz</v>
      </c>
      <c r="G2206" s="5" t="str">
        <f>rawTransactionSheet!F2206</f>
        <v>GENUS VXI</v>
      </c>
      <c r="H2206" s="1" t="str">
        <f t="shared" si="1"/>
        <v>GENUS VXI</v>
      </c>
      <c r="I2206" s="5" t="str">
        <f>rawTransactionSheet!G2206</f>
        <v>2009</v>
      </c>
      <c r="J2206" s="5" t="str">
        <f>rawTransactionSheet!H2206</f>
        <v>288600</v>
      </c>
      <c r="K2206" s="5" t="str">
        <f>rawTransactionSheet!I2206</f>
        <v>47212</v>
      </c>
      <c r="L2206" s="5" t="str">
        <f>rawTransactionSheet!J2206</f>
        <v>7</v>
      </c>
      <c r="M2206" s="5" t="str">
        <f>rawTransactionSheet!K2206</f>
        <v>1</v>
      </c>
      <c r="N2206" s="5" t="str">
        <f>rawTransactionSheet!L2206</f>
        <v>BANGALORE</v>
      </c>
      <c r="O2206" s="1" t="str">
        <f t="shared" si="110"/>
        <v>118895</v>
      </c>
      <c r="P2206" s="1" t="str">
        <f>MATCH(O2206,rawBidData!$A$2:$A$146,0)</f>
        <v>#N/A</v>
      </c>
    </row>
    <row r="2207">
      <c r="A2207" s="2">
        <v>42370.0</v>
      </c>
      <c r="B2207" s="5" t="str">
        <f>rawTransactionSheet!B2207</f>
        <v>KALYANI MOTORS PVT LTD</v>
      </c>
      <c r="C2207" s="5" t="str">
        <f>rawTransactionSheet!C2207</f>
        <v>KA01MC3849</v>
      </c>
      <c r="D2207" s="5" t="str">
        <f>rawTransactionSheet!D2207</f>
        <v>MARUTI SUZUKI</v>
      </c>
      <c r="E2207" s="5" t="str">
        <f>rawTransactionSheet!E2207</f>
        <v>SWIFT</v>
      </c>
      <c r="F2207" s="5" t="str">
        <f>IFERROR(VLOOKUP(E2207,modelMapping,2,0),E2207)</f>
        <v>SWIFT</v>
      </c>
      <c r="G2207" s="5" t="str">
        <f>rawTransactionSheet!F2207</f>
        <v>VXI</v>
      </c>
      <c r="H2207" s="1" t="str">
        <f t="shared" si="1"/>
        <v>VXI</v>
      </c>
      <c r="I2207" s="5" t="str">
        <f>rawTransactionSheet!G2207</f>
        <v>2007</v>
      </c>
      <c r="J2207" s="5" t="str">
        <f>rawTransactionSheet!H2207</f>
        <v>288600</v>
      </c>
      <c r="K2207" s="5" t="str">
        <f>rawTransactionSheet!I2207</f>
        <v>68193</v>
      </c>
      <c r="L2207" s="5" t="str">
        <f>rawTransactionSheet!J2207</f>
        <v>8</v>
      </c>
      <c r="M2207" s="5" t="str">
        <f>rawTransactionSheet!K2207</f>
        <v>2</v>
      </c>
      <c r="N2207" s="5" t="str">
        <f>rawTransactionSheet!L2207</f>
        <v>BANGALORE</v>
      </c>
    </row>
    <row r="2208">
      <c r="A2208" s="2">
        <v>42370.0</v>
      </c>
      <c r="B2208" s="5" t="str">
        <f>rawTransactionSheet!B2208</f>
        <v>RNS</v>
      </c>
      <c r="C2208" s="5" t="str">
        <f>rawTransactionSheet!C2208</f>
        <v>KA04MD911</v>
      </c>
      <c r="D2208" s="5" t="str">
        <f>rawTransactionSheet!D2208</f>
        <v>MARUTI SUZUKI</v>
      </c>
      <c r="E2208" s="5" t="str">
        <f>rawTransactionSheet!E2208</f>
        <v>Swift</v>
      </c>
      <c r="F2208" s="5" t="str">
        <f>IFERROR(VLOOKUP(E2208,modelMapping,2,0),E2208)</f>
        <v>Swift</v>
      </c>
      <c r="G2208" s="5" t="str">
        <f>rawTransactionSheet!F2208</f>
        <v>ZXI</v>
      </c>
      <c r="H2208" s="1" t="str">
        <f t="shared" si="1"/>
        <v>ZXI</v>
      </c>
      <c r="I2208" s="5" t="str">
        <f>rawTransactionSheet!G2208</f>
        <v>2006</v>
      </c>
      <c r="J2208" s="5" t="str">
        <f>rawTransactionSheet!H2208</f>
        <v>288600</v>
      </c>
      <c r="K2208" s="5" t="str">
        <f>rawTransactionSheet!I2208</f>
        <v>72566</v>
      </c>
      <c r="L2208" s="5" t="str">
        <f>rawTransactionSheet!J2208</f>
        <v>9.509589041</v>
      </c>
      <c r="M2208" s="5" t="str">
        <f>rawTransactionSheet!K2208</f>
        <v>2</v>
      </c>
      <c r="N2208" s="5" t="str">
        <f>rawTransactionSheet!L2208</f>
        <v>BANGALORE</v>
      </c>
    </row>
    <row r="2209">
      <c r="A2209" s="2">
        <v>42370.0</v>
      </c>
      <c r="B2209" s="5" t="str">
        <f>rawTransactionSheet!B2209</f>
        <v>NandiBid</v>
      </c>
      <c r="C2209" s="5" t="str">
        <f>rawTransactionSheet!C2209</f>
        <v>121714</v>
      </c>
      <c r="D2209" s="5" t="str">
        <f>rawTransactionSheet!D2209</f>
        <v>MARUTI SUZUKI</v>
      </c>
      <c r="E2209" s="5" t="str">
        <f>rawTransactionSheet!E2209</f>
        <v>SX4</v>
      </c>
      <c r="F2209" s="5" t="str">
        <f>IFERROR(VLOOKUP(E2209,modelMapping,2,0),E2209)</f>
        <v>SX4</v>
      </c>
      <c r="G2209" s="5" t="str">
        <f>rawTransactionSheet!F2209</f>
        <v>ZXI</v>
      </c>
      <c r="H2209" s="1" t="str">
        <f t="shared" si="1"/>
        <v>ZXI</v>
      </c>
      <c r="I2209" s="5" t="str">
        <f>rawTransactionSheet!G2209</f>
        <v>2011</v>
      </c>
      <c r="J2209" s="5" t="str">
        <f>rawTransactionSheet!H2209</f>
        <v>288600</v>
      </c>
      <c r="K2209" s="5" t="str">
        <f>rawTransactionSheet!I2209</f>
        <v>73335</v>
      </c>
      <c r="L2209" s="5" t="str">
        <f>rawTransactionSheet!J2209</f>
        <v>5</v>
      </c>
      <c r="M2209" s="5" t="str">
        <f>rawTransactionSheet!K2209</f>
        <v>2</v>
      </c>
      <c r="N2209" s="5" t="str">
        <f>rawTransactionSheet!L2209</f>
        <v>BANGALORE</v>
      </c>
      <c r="O2209" s="1" t="str">
        <f t="shared" ref="O2209:O2211" si="111">VALUE(C2209)</f>
        <v>121714</v>
      </c>
      <c r="P2209" s="1" t="str">
        <f>MATCH(O2209,rawBidData!$A$2:$A$146,0)</f>
        <v>#N/A</v>
      </c>
    </row>
    <row r="2210">
      <c r="A2210" s="2">
        <v>42370.0</v>
      </c>
      <c r="B2210" s="5" t="str">
        <f>rawTransactionSheet!B2210</f>
        <v>NandiBid</v>
      </c>
      <c r="C2210" s="7" t="str">
        <f>rawTransactionSheet!C2210</f>
        <v>138736</v>
      </c>
      <c r="D2210" s="5" t="str">
        <f>rawTransactionSheet!D2210</f>
        <v>SKODA</v>
      </c>
      <c r="E2210" s="5" t="str">
        <f>rawTransactionSheet!E2210</f>
        <v>FABIA</v>
      </c>
      <c r="F2210" s="5" t="str">
        <f>IFERROR(VLOOKUP(E2210,modelMapping,2,0),E2210)</f>
        <v>FABIA</v>
      </c>
      <c r="G2210" s="5" t="str">
        <f>rawTransactionSheet!F2210</f>
        <v>Active Plus 1.2 MPI</v>
      </c>
      <c r="H2210" s="1" t="str">
        <f t="shared" si="1"/>
        <v>Active Plus 1.2 MPI</v>
      </c>
      <c r="I2210" s="5" t="str">
        <f>rawTransactionSheet!G2210</f>
        <v>2012</v>
      </c>
      <c r="J2210" s="5" t="str">
        <f>rawTransactionSheet!H2210</f>
        <v>288600</v>
      </c>
      <c r="K2210" s="5" t="str">
        <f>rawTransactionSheet!I2210</f>
        <v>21012</v>
      </c>
      <c r="L2210" s="5" t="str">
        <f>rawTransactionSheet!J2210</f>
        <v>4</v>
      </c>
      <c r="M2210" s="5" t="str">
        <f>rawTransactionSheet!K2210</f>
        <v>1</v>
      </c>
      <c r="N2210" s="5" t="str">
        <f>rawTransactionSheet!L2210</f>
        <v>BANGALORE</v>
      </c>
      <c r="O2210" s="1" t="str">
        <f t="shared" si="111"/>
        <v>138736</v>
      </c>
      <c r="P2210" s="1" t="str">
        <f>MATCH(O2210,rawBidData!$A$2:$A$146,0)</f>
        <v>#N/A</v>
      </c>
    </row>
    <row r="2211">
      <c r="A2211" s="2">
        <v>42370.0</v>
      </c>
      <c r="B2211" s="5" t="str">
        <f>rawTransactionSheet!B2211</f>
        <v>NandiBid</v>
      </c>
      <c r="C2211" s="7" t="str">
        <f>rawTransactionSheet!C2211</f>
        <v>139446</v>
      </c>
      <c r="D2211" s="5" t="str">
        <f>rawTransactionSheet!D2211</f>
        <v>HYUNDAI</v>
      </c>
      <c r="E2211" s="5" t="str">
        <f>rawTransactionSheet!E2211</f>
        <v>I10</v>
      </c>
      <c r="F2211" s="5" t="str">
        <f>IFERROR(VLOOKUP(E2211,modelMapping,2,0),E2211)</f>
        <v>I10</v>
      </c>
      <c r="G2211" s="5" t="str">
        <f>rawTransactionSheet!F2211</f>
        <v>Sportz 1.2</v>
      </c>
      <c r="H2211" s="1" t="str">
        <f t="shared" si="1"/>
        <v>Sportz 1.2</v>
      </c>
      <c r="I2211" s="5" t="str">
        <f>rawTransactionSheet!G2211</f>
        <v>2009</v>
      </c>
      <c r="J2211" s="5" t="str">
        <f>rawTransactionSheet!H2211</f>
        <v>288600</v>
      </c>
      <c r="K2211" s="5" t="str">
        <f>rawTransactionSheet!I2211</f>
        <v>43781</v>
      </c>
      <c r="L2211" s="5" t="str">
        <f>rawTransactionSheet!J2211</f>
        <v>7</v>
      </c>
      <c r="M2211" s="5" t="str">
        <f>rawTransactionSheet!K2211</f>
        <v>1</v>
      </c>
      <c r="N2211" s="5" t="str">
        <f>rawTransactionSheet!L2211</f>
        <v>BANGALORE</v>
      </c>
      <c r="O2211" s="1" t="str">
        <f t="shared" si="111"/>
        <v>139446</v>
      </c>
      <c r="P2211" s="1" t="str">
        <f>MATCH(O2211,rawBidData!$A$2:$A$146,0)</f>
        <v>#N/A</v>
      </c>
    </row>
    <row r="2212">
      <c r="A2212" s="2">
        <v>42370.0</v>
      </c>
      <c r="B2212" s="5" t="str">
        <f>rawTransactionSheet!B2212</f>
        <v>Pratham</v>
      </c>
      <c r="C2212" s="5" t="str">
        <f>rawTransactionSheet!C2212</f>
        <v>348</v>
      </c>
      <c r="D2212" s="5" t="str">
        <f>rawTransactionSheet!D2212</f>
        <v>HYUNDAI</v>
      </c>
      <c r="E2212" s="5" t="str">
        <f>rawTransactionSheet!E2212</f>
        <v>i10</v>
      </c>
      <c r="F2212" s="5" t="str">
        <f>IFERROR(VLOOKUP(E2212,modelMapping,2,0),E2212)</f>
        <v>i10</v>
      </c>
      <c r="G2212" s="5" t="str">
        <f>rawTransactionSheet!F2212</f>
        <v>MAGNA</v>
      </c>
      <c r="H2212" s="1" t="str">
        <f t="shared" si="1"/>
        <v>MAGNA</v>
      </c>
      <c r="I2212" s="5" t="str">
        <f>rawTransactionSheet!G2212</f>
        <v>2009</v>
      </c>
      <c r="J2212" s="5" t="str">
        <f>rawTransactionSheet!H2212</f>
        <v>288500</v>
      </c>
      <c r="K2212" s="5" t="str">
        <f>rawTransactionSheet!I2212</f>
        <v>46740.58864</v>
      </c>
      <c r="L2212" s="5" t="str">
        <f>rawTransactionSheet!J2212</f>
        <v>5.84257358</v>
      </c>
      <c r="M2212" s="5" t="str">
        <f>rawTransactionSheet!K2212</f>
        <v>2</v>
      </c>
      <c r="N2212" s="5" t="str">
        <f>rawTransactionSheet!L2212</f>
        <v>BANGALORE</v>
      </c>
    </row>
    <row r="2213">
      <c r="A2213" s="2">
        <v>42370.0</v>
      </c>
      <c r="B2213" s="5" t="str">
        <f>rawTransactionSheet!B2213</f>
        <v>Pratham</v>
      </c>
      <c r="C2213" s="5" t="str">
        <f>rawTransactionSheet!C2213</f>
        <v>627</v>
      </c>
      <c r="D2213" s="5" t="str">
        <f>rawTransactionSheet!D2213</f>
        <v>HONDA</v>
      </c>
      <c r="E2213" s="5" t="str">
        <f>rawTransactionSheet!E2213</f>
        <v>Civic</v>
      </c>
      <c r="F2213" s="5" t="str">
        <f>IFERROR(VLOOKUP(E2213,modelMapping,2,0),E2213)</f>
        <v>Civic</v>
      </c>
      <c r="G2213" s="5" t="str">
        <f>rawTransactionSheet!F2213</f>
        <v>1.8S MT</v>
      </c>
      <c r="H2213" s="1" t="str">
        <f t="shared" si="1"/>
        <v>1.8S MT</v>
      </c>
      <c r="I2213" s="5" t="str">
        <f>rawTransactionSheet!G2213</f>
        <v>2006</v>
      </c>
      <c r="J2213" s="5" t="str">
        <f>rawTransactionSheet!H2213</f>
        <v>288000</v>
      </c>
      <c r="K2213" s="5" t="str">
        <f>rawTransactionSheet!I2213</f>
        <v>69409.99315</v>
      </c>
      <c r="L2213" s="5" t="str">
        <f>rawTransactionSheet!J2213</f>
        <v>8.676249144</v>
      </c>
      <c r="M2213" s="5" t="str">
        <f>rawTransactionSheet!K2213</f>
        <v>2</v>
      </c>
      <c r="N2213" s="5" t="str">
        <f>rawTransactionSheet!L2213</f>
        <v>BANGALORE</v>
      </c>
    </row>
    <row r="2214">
      <c r="A2214" s="2">
        <v>42370.0</v>
      </c>
      <c r="B2214" s="5" t="str">
        <f>rawTransactionSheet!B2214</f>
        <v>Pratham</v>
      </c>
      <c r="C2214" s="5" t="str">
        <f>rawTransactionSheet!C2214</f>
        <v>120</v>
      </c>
      <c r="D2214" s="5" t="str">
        <f>rawTransactionSheet!D2214</f>
        <v>MARUTI SUZUKI</v>
      </c>
      <c r="E2214" s="5" t="str">
        <f>rawTransactionSheet!E2214</f>
        <v>Alto K10</v>
      </c>
      <c r="F2214" s="5" t="str">
        <f>IFERROR(VLOOKUP(E2214,modelMapping,2,0),E2214)</f>
        <v>Alto K10</v>
      </c>
      <c r="G2214" s="5" t="str">
        <f>rawTransactionSheet!F2214</f>
        <v>VXI</v>
      </c>
      <c r="H2214" s="1" t="str">
        <f t="shared" si="1"/>
        <v>VXI</v>
      </c>
      <c r="I2214" s="5" t="str">
        <f>rawTransactionSheet!G2214</f>
        <v>2011</v>
      </c>
      <c r="J2214" s="5" t="str">
        <f>rawTransactionSheet!H2214</f>
        <v>287500</v>
      </c>
      <c r="K2214" s="5" t="str">
        <f>rawTransactionSheet!I2214</f>
        <v>30992.47091</v>
      </c>
      <c r="L2214" s="5" t="str">
        <f>rawTransactionSheet!J2214</f>
        <v>3.874058864</v>
      </c>
      <c r="M2214" s="5" t="str">
        <f>rawTransactionSheet!K2214</f>
        <v>1</v>
      </c>
      <c r="N2214" s="5" t="str">
        <f>rawTransactionSheet!L2214</f>
        <v>BANGALORE</v>
      </c>
    </row>
    <row r="2215">
      <c r="A2215" s="2">
        <v>42370.0</v>
      </c>
      <c r="B2215" s="5" t="str">
        <f>rawTransactionSheet!B2215</f>
        <v>PrasoonData</v>
      </c>
      <c r="C2215" s="5" t="str">
        <f>rawTransactionSheet!C2215</f>
        <v>Prasoon320</v>
      </c>
      <c r="D2215" s="5" t="str">
        <f>rawTransactionSheet!D2215</f>
        <v>MARUTI SUZUKI</v>
      </c>
      <c r="E2215" s="5" t="str">
        <f>rawTransactionSheet!E2215</f>
        <v>Swift</v>
      </c>
      <c r="F2215" s="5" t="str">
        <f>IFERROR(VLOOKUP(E2215,modelMapping,2,0),E2215)</f>
        <v>Swift</v>
      </c>
      <c r="G2215" s="5" t="str">
        <f>rawTransactionSheet!F2215</f>
        <v>LXI</v>
      </c>
      <c r="H2215" s="1" t="str">
        <f t="shared" si="1"/>
        <v>LXI</v>
      </c>
      <c r="I2215" s="5" t="str">
        <f>rawTransactionSheet!G2215</f>
        <v>2013</v>
      </c>
      <c r="J2215" s="5" t="str">
        <f>rawTransactionSheet!H2215</f>
        <v>287497.2983</v>
      </c>
      <c r="K2215" s="5" t="str">
        <f>rawTransactionSheet!I2215</f>
        <v>150000</v>
      </c>
      <c r="L2215" s="5" t="str">
        <f>rawTransactionSheet!J2215</f>
        <v>2</v>
      </c>
      <c r="M2215" s="5" t="str">
        <f>rawTransactionSheet!K2215</f>
        <v>1</v>
      </c>
      <c r="N2215" s="5" t="str">
        <f>rawTransactionSheet!L2215</f>
        <v>BANGALORE</v>
      </c>
    </row>
    <row r="2216">
      <c r="A2216" s="2">
        <v>42370.0</v>
      </c>
      <c r="B2216" s="5" t="str">
        <f>rawTransactionSheet!B2216</f>
        <v>PrasoonData</v>
      </c>
      <c r="C2216" s="5" t="str">
        <f>rawTransactionSheet!C2216</f>
        <v>Prasoon784</v>
      </c>
      <c r="D2216" s="5" t="str">
        <f>rawTransactionSheet!D2216</f>
        <v>MARUTI SUZUKI</v>
      </c>
      <c r="E2216" s="5" t="str">
        <f>rawTransactionSheet!E2216</f>
        <v>Swift</v>
      </c>
      <c r="F2216" s="5" t="str">
        <f>IFERROR(VLOOKUP(E2216,modelMapping,2,0),E2216)</f>
        <v>Swift</v>
      </c>
      <c r="G2216" s="5" t="str">
        <f>rawTransactionSheet!F2216</f>
        <v>ZXI</v>
      </c>
      <c r="H2216" s="1" t="str">
        <f t="shared" si="1"/>
        <v>ZXI</v>
      </c>
      <c r="I2216" s="5" t="str">
        <f>rawTransactionSheet!G2216</f>
        <v>2009</v>
      </c>
      <c r="J2216" s="5" t="str">
        <f>rawTransactionSheet!H2216</f>
        <v>287458.0304</v>
      </c>
      <c r="K2216" s="5" t="str">
        <f>rawTransactionSheet!I2216</f>
        <v>150000</v>
      </c>
      <c r="L2216" s="5" t="str">
        <f>rawTransactionSheet!J2216</f>
        <v>6</v>
      </c>
      <c r="M2216" s="5" t="str">
        <f>rawTransactionSheet!K2216</f>
        <v>1</v>
      </c>
      <c r="N2216" s="5" t="str">
        <f>rawTransactionSheet!L2216</f>
        <v>BANGALORE</v>
      </c>
    </row>
    <row r="2217">
      <c r="A2217" s="2">
        <v>42370.0</v>
      </c>
      <c r="B2217" s="5" t="str">
        <f>rawTransactionSheet!B2217</f>
        <v>PrasoonData</v>
      </c>
      <c r="C2217" s="5" t="str">
        <f>rawTransactionSheet!C2217</f>
        <v>Prasoon302</v>
      </c>
      <c r="D2217" s="5" t="str">
        <f>rawTransactionSheet!D2217</f>
        <v>MARUTI SUZUKI</v>
      </c>
      <c r="E2217" s="5" t="str">
        <f>rawTransactionSheet!E2217</f>
        <v>Swift</v>
      </c>
      <c r="F2217" s="5" t="str">
        <f>IFERROR(VLOOKUP(E2217,modelMapping,2,0),E2217)</f>
        <v>Swift</v>
      </c>
      <c r="G2217" s="5" t="str">
        <f>rawTransactionSheet!F2217</f>
        <v>LXI</v>
      </c>
      <c r="H2217" s="1" t="str">
        <f t="shared" si="1"/>
        <v>LXI</v>
      </c>
      <c r="I2217" s="5" t="str">
        <f>rawTransactionSheet!G2217</f>
        <v>2012</v>
      </c>
      <c r="J2217" s="5" t="str">
        <f>rawTransactionSheet!H2217</f>
        <v>286924.1952</v>
      </c>
      <c r="K2217" s="5" t="str">
        <f>rawTransactionSheet!I2217</f>
        <v>130000</v>
      </c>
      <c r="L2217" s="5" t="str">
        <f>rawTransactionSheet!J2217</f>
        <v>3</v>
      </c>
      <c r="M2217" s="5" t="str">
        <f>rawTransactionSheet!K2217</f>
        <v>1</v>
      </c>
      <c r="N2217" s="5" t="str">
        <f>rawTransactionSheet!L2217</f>
        <v>BANGALORE</v>
      </c>
    </row>
    <row r="2218">
      <c r="A2218" s="2">
        <v>42370.0</v>
      </c>
      <c r="B2218" s="5" t="str">
        <f>rawTransactionSheet!B2218</f>
        <v>PrasoonData</v>
      </c>
      <c r="C2218" s="5" t="str">
        <f>rawTransactionSheet!C2218</f>
        <v>Prasoon729</v>
      </c>
      <c r="D2218" s="5" t="str">
        <f>rawTransactionSheet!D2218</f>
        <v>MARUTI SUZUKI</v>
      </c>
      <c r="E2218" s="5" t="str">
        <f>rawTransactionSheet!E2218</f>
        <v>Swift</v>
      </c>
      <c r="F2218" s="5" t="str">
        <f>IFERROR(VLOOKUP(E2218,modelMapping,2,0),E2218)</f>
        <v>Swift</v>
      </c>
      <c r="G2218" s="5" t="str">
        <f>rawTransactionSheet!F2218</f>
        <v>ZXI</v>
      </c>
      <c r="H2218" s="1" t="str">
        <f t="shared" si="1"/>
        <v>ZXI</v>
      </c>
      <c r="I2218" s="5" t="str">
        <f>rawTransactionSheet!G2218</f>
        <v>2006</v>
      </c>
      <c r="J2218" s="5" t="str">
        <f>rawTransactionSheet!H2218</f>
        <v>286913.2603</v>
      </c>
      <c r="K2218" s="5" t="str">
        <f>rawTransactionSheet!I2218</f>
        <v>80000</v>
      </c>
      <c r="L2218" s="5" t="str">
        <f>rawTransactionSheet!J2218</f>
        <v>9</v>
      </c>
      <c r="M2218" s="5" t="str">
        <f>rawTransactionSheet!K2218</f>
        <v>1</v>
      </c>
      <c r="N2218" s="5" t="str">
        <f>rawTransactionSheet!L2218</f>
        <v>BANGALORE</v>
      </c>
    </row>
    <row r="2219">
      <c r="A2219" s="2">
        <v>42370.0</v>
      </c>
      <c r="B2219" s="5" t="str">
        <f>rawTransactionSheet!B2219</f>
        <v>PrasoonData</v>
      </c>
      <c r="C2219" s="5" t="str">
        <f>rawTransactionSheet!C2219</f>
        <v>Prasoon549</v>
      </c>
      <c r="D2219" s="5" t="str">
        <f>rawTransactionSheet!D2219</f>
        <v>MARUTI SUZUKI</v>
      </c>
      <c r="E2219" s="5" t="str">
        <f>rawTransactionSheet!E2219</f>
        <v>Swift</v>
      </c>
      <c r="F2219" s="5" t="str">
        <f>IFERROR(VLOOKUP(E2219,modelMapping,2,0),E2219)</f>
        <v>Swift</v>
      </c>
      <c r="G2219" s="5" t="str">
        <f>rawTransactionSheet!F2219</f>
        <v>VXI ABS</v>
      </c>
      <c r="H2219" s="1" t="str">
        <f t="shared" si="1"/>
        <v>VXI ABS</v>
      </c>
      <c r="I2219" s="5" t="str">
        <f>rawTransactionSheet!G2219</f>
        <v>2006</v>
      </c>
      <c r="J2219" s="5" t="str">
        <f>rawTransactionSheet!H2219</f>
        <v>286871.48</v>
      </c>
      <c r="K2219" s="5" t="str">
        <f>rawTransactionSheet!I2219</f>
        <v>40000</v>
      </c>
      <c r="L2219" s="5" t="str">
        <f>rawTransactionSheet!J2219</f>
        <v>9</v>
      </c>
      <c r="M2219" s="5" t="str">
        <f>rawTransactionSheet!K2219</f>
        <v>1</v>
      </c>
      <c r="N2219" s="5" t="str">
        <f>rawTransactionSheet!L2219</f>
        <v>BANGALORE</v>
      </c>
    </row>
    <row r="2220">
      <c r="A2220" s="2">
        <v>42370.0</v>
      </c>
      <c r="B2220" s="5" t="str">
        <f>rawTransactionSheet!B2220</f>
        <v>PrasoonData</v>
      </c>
      <c r="C2220" s="5" t="str">
        <f>rawTransactionSheet!C2220</f>
        <v>Prasoon042</v>
      </c>
      <c r="D2220" s="5" t="str">
        <f>rawTransactionSheet!D2220</f>
        <v>MARUTI SUZUKI</v>
      </c>
      <c r="E2220" s="5" t="str">
        <f>rawTransactionSheet!E2220</f>
        <v>Swift</v>
      </c>
      <c r="F2220" s="5" t="str">
        <f>IFERROR(VLOOKUP(E2220,modelMapping,2,0),E2220)</f>
        <v>Swift</v>
      </c>
      <c r="G2220" s="5" t="str">
        <f>rawTransactionSheet!F2220</f>
        <v>GLAM</v>
      </c>
      <c r="H2220" s="1" t="str">
        <f t="shared" si="1"/>
        <v>GLAM</v>
      </c>
      <c r="I2220" s="5" t="str">
        <f>rawTransactionSheet!G2220</f>
        <v>2007</v>
      </c>
      <c r="J2220" s="5" t="str">
        <f>rawTransactionSheet!H2220</f>
        <v>286387.3394</v>
      </c>
      <c r="K2220" s="5" t="str">
        <f>rawTransactionSheet!I2220</f>
        <v>90000</v>
      </c>
      <c r="L2220" s="5" t="str">
        <f>rawTransactionSheet!J2220</f>
        <v>8</v>
      </c>
      <c r="M2220" s="5" t="str">
        <f>rawTransactionSheet!K2220</f>
        <v>1</v>
      </c>
      <c r="N2220" s="5" t="str">
        <f>rawTransactionSheet!L2220</f>
        <v>BANGALORE</v>
      </c>
    </row>
    <row r="2221">
      <c r="A2221" s="2">
        <v>42370.0</v>
      </c>
      <c r="B2221" s="5" t="str">
        <f>rawTransactionSheet!B2221</f>
        <v>RNS</v>
      </c>
      <c r="C2221" s="5" t="str">
        <f>rawTransactionSheet!C2221</f>
        <v>KA53MA4612</v>
      </c>
      <c r="D2221" s="5" t="str">
        <f>rawTransactionSheet!D2221</f>
        <v>MARUTI SUZUKI</v>
      </c>
      <c r="E2221" s="5" t="str">
        <f>rawTransactionSheet!E2221</f>
        <v>Alto</v>
      </c>
      <c r="F2221" s="5" t="str">
        <f>IFERROR(VLOOKUP(E2221,modelMapping,2,0),E2221)</f>
        <v>Alto</v>
      </c>
      <c r="G2221" s="5" t="str">
        <f>rawTransactionSheet!F2221</f>
        <v>LXI</v>
      </c>
      <c r="H2221" s="1" t="str">
        <f t="shared" si="1"/>
        <v>LXI</v>
      </c>
      <c r="I2221" s="5" t="str">
        <f>rawTransactionSheet!G2221</f>
        <v>2012</v>
      </c>
      <c r="J2221" s="5" t="str">
        <f>rawTransactionSheet!H2221</f>
        <v>286380</v>
      </c>
      <c r="K2221" s="5" t="str">
        <f>rawTransactionSheet!I2221</f>
        <v>46247</v>
      </c>
      <c r="L2221" s="5" t="str">
        <f>rawTransactionSheet!J2221</f>
        <v>3.632876712</v>
      </c>
      <c r="M2221" s="5" t="str">
        <f>rawTransactionSheet!K2221</f>
        <v>1</v>
      </c>
      <c r="N2221" s="5" t="str">
        <f>rawTransactionSheet!L2221</f>
        <v>BANGALORE</v>
      </c>
    </row>
    <row r="2222">
      <c r="A2222" s="2">
        <v>42370.0</v>
      </c>
      <c r="B2222" s="5" t="str">
        <f>rawTransactionSheet!B2222</f>
        <v>PrasoonData</v>
      </c>
      <c r="C2222" s="5" t="str">
        <f>rawTransactionSheet!C2222</f>
        <v>Prasoon710</v>
      </c>
      <c r="D2222" s="5" t="str">
        <f>rawTransactionSheet!D2222</f>
        <v>MARUTI SUZUKI</v>
      </c>
      <c r="E2222" s="5" t="str">
        <f>rawTransactionSheet!E2222</f>
        <v>Swift</v>
      </c>
      <c r="F2222" s="5" t="str">
        <f>IFERROR(VLOOKUP(E2222,modelMapping,2,0),E2222)</f>
        <v>Swift</v>
      </c>
      <c r="G2222" s="5" t="str">
        <f>rawTransactionSheet!F2222</f>
        <v>ZXI</v>
      </c>
      <c r="H2222" s="1" t="str">
        <f t="shared" si="1"/>
        <v>ZXI</v>
      </c>
      <c r="I2222" s="5" t="str">
        <f>rawTransactionSheet!G2222</f>
        <v>2005</v>
      </c>
      <c r="J2222" s="5" t="str">
        <f>rawTransactionSheet!H2222</f>
        <v>286265.4292</v>
      </c>
      <c r="K2222" s="5" t="str">
        <f>rawTransactionSheet!I2222</f>
        <v>50000</v>
      </c>
      <c r="L2222" s="5" t="str">
        <f>rawTransactionSheet!J2222</f>
        <v>10</v>
      </c>
      <c r="M2222" s="5" t="str">
        <f>rawTransactionSheet!K2222</f>
        <v>1</v>
      </c>
      <c r="N2222" s="5" t="str">
        <f>rawTransactionSheet!L2222</f>
        <v>BANGALORE</v>
      </c>
    </row>
    <row r="2223">
      <c r="A2223" s="2">
        <v>42370.0</v>
      </c>
      <c r="B2223" s="5" t="str">
        <f>rawTransactionSheet!B2223</f>
        <v>Pratham</v>
      </c>
      <c r="C2223" s="5" t="str">
        <f>rawTransactionSheet!C2223</f>
        <v>465</v>
      </c>
      <c r="D2223" s="5" t="str">
        <f>rawTransactionSheet!D2223</f>
        <v>MARUTI SUZUKI</v>
      </c>
      <c r="E2223" s="5" t="str">
        <f>rawTransactionSheet!E2223</f>
        <v>Swift</v>
      </c>
      <c r="F2223" s="5" t="str">
        <f>IFERROR(VLOOKUP(E2223,modelMapping,2,0),E2223)</f>
        <v>Swift</v>
      </c>
      <c r="G2223" s="5" t="str">
        <f>rawTransactionSheet!F2223</f>
        <v>VXI</v>
      </c>
      <c r="H2223" s="1" t="str">
        <f t="shared" si="1"/>
        <v>VXI</v>
      </c>
      <c r="I2223" s="5" t="str">
        <f>rawTransactionSheet!G2223</f>
        <v>2008</v>
      </c>
      <c r="J2223" s="5" t="str">
        <f>rawTransactionSheet!H2223</f>
        <v>286000</v>
      </c>
      <c r="K2223" s="5" t="str">
        <f>rawTransactionSheet!I2223</f>
        <v>55589.32238</v>
      </c>
      <c r="L2223" s="5" t="str">
        <f>rawTransactionSheet!J2223</f>
        <v>6.948665298</v>
      </c>
      <c r="M2223" s="5" t="str">
        <f>rawTransactionSheet!K2223</f>
        <v>2</v>
      </c>
      <c r="N2223" s="5" t="str">
        <f>rawTransactionSheet!L2223</f>
        <v>BANGALORE</v>
      </c>
    </row>
    <row r="2224">
      <c r="A2224" s="2">
        <v>42370.0</v>
      </c>
      <c r="B2224" s="5" t="str">
        <f>rawTransactionSheet!B2224</f>
        <v>PrasoonData</v>
      </c>
      <c r="C2224" s="5" t="str">
        <f>rawTransactionSheet!C2224</f>
        <v>Prasoon247</v>
      </c>
      <c r="D2224" s="5" t="str">
        <f>rawTransactionSheet!D2224</f>
        <v>MARUTI SUZUKI</v>
      </c>
      <c r="E2224" s="5" t="str">
        <f>rawTransactionSheet!E2224</f>
        <v>Swift</v>
      </c>
      <c r="F2224" s="5" t="str">
        <f>IFERROR(VLOOKUP(E2224,modelMapping,2,0),E2224)</f>
        <v>Swift</v>
      </c>
      <c r="G2224" s="5" t="str">
        <f>rawTransactionSheet!F2224</f>
        <v>LXI</v>
      </c>
      <c r="H2224" s="1" t="str">
        <f t="shared" si="1"/>
        <v>LXI</v>
      </c>
      <c r="I2224" s="5" t="str">
        <f>rawTransactionSheet!G2224</f>
        <v>2009</v>
      </c>
      <c r="J2224" s="5" t="str">
        <f>rawTransactionSheet!H2224</f>
        <v>285934.1296</v>
      </c>
      <c r="K2224" s="5" t="str">
        <f>rawTransactionSheet!I2224</f>
        <v>60000</v>
      </c>
      <c r="L2224" s="5" t="str">
        <f>rawTransactionSheet!J2224</f>
        <v>6</v>
      </c>
      <c r="M2224" s="5" t="str">
        <f>rawTransactionSheet!K2224</f>
        <v>1</v>
      </c>
      <c r="N2224" s="5" t="str">
        <f>rawTransactionSheet!L2224</f>
        <v>BANGALORE</v>
      </c>
    </row>
    <row r="2225">
      <c r="A2225" s="2">
        <v>42370.0</v>
      </c>
      <c r="B2225" s="5" t="str">
        <f>rawTransactionSheet!B2225</f>
        <v>PrasoonData</v>
      </c>
      <c r="C2225" s="5" t="str">
        <f>rawTransactionSheet!C2225</f>
        <v>Prasoon529</v>
      </c>
      <c r="D2225" s="5" t="str">
        <f>rawTransactionSheet!D2225</f>
        <v>MARUTI SUZUKI</v>
      </c>
      <c r="E2225" s="5" t="str">
        <f>rawTransactionSheet!E2225</f>
        <v>Swift</v>
      </c>
      <c r="F2225" s="5" t="str">
        <f>IFERROR(VLOOKUP(E2225,modelMapping,2,0),E2225)</f>
        <v>Swift</v>
      </c>
      <c r="G2225" s="5" t="str">
        <f>rawTransactionSheet!F2225</f>
        <v>VXI ABS</v>
      </c>
      <c r="H2225" s="1" t="str">
        <f t="shared" si="1"/>
        <v>VXI ABS</v>
      </c>
      <c r="I2225" s="5" t="str">
        <f>rawTransactionSheet!G2225</f>
        <v>2005</v>
      </c>
      <c r="J2225" s="5" t="str">
        <f>rawTransactionSheet!H2225</f>
        <v>285906.0816</v>
      </c>
      <c r="K2225" s="5" t="str">
        <f>rawTransactionSheet!I2225</f>
        <v>1000</v>
      </c>
      <c r="L2225" s="5" t="str">
        <f>rawTransactionSheet!J2225</f>
        <v>10</v>
      </c>
      <c r="M2225" s="5" t="str">
        <f>rawTransactionSheet!K2225</f>
        <v>1</v>
      </c>
      <c r="N2225" s="5" t="str">
        <f>rawTransactionSheet!L2225</f>
        <v>BANGALORE</v>
      </c>
    </row>
    <row r="2226">
      <c r="A2226" s="2">
        <v>42370.0</v>
      </c>
      <c r="B2226" s="5" t="str">
        <f>rawTransactionSheet!B2226</f>
        <v>PrasoonData</v>
      </c>
      <c r="C2226" s="5" t="str">
        <f>rawTransactionSheet!C2226</f>
        <v>Prasoon766</v>
      </c>
      <c r="D2226" s="5" t="str">
        <f>rawTransactionSheet!D2226</f>
        <v>MARUTI SUZUKI</v>
      </c>
      <c r="E2226" s="5" t="str">
        <f>rawTransactionSheet!E2226</f>
        <v>Swift</v>
      </c>
      <c r="F2226" s="5" t="str">
        <f>IFERROR(VLOOKUP(E2226,modelMapping,2,0),E2226)</f>
        <v>Swift</v>
      </c>
      <c r="G2226" s="5" t="str">
        <f>rawTransactionSheet!F2226</f>
        <v>ZXI</v>
      </c>
      <c r="H2226" s="1" t="str">
        <f t="shared" si="1"/>
        <v>ZXI</v>
      </c>
      <c r="I2226" s="5" t="str">
        <f>rawTransactionSheet!G2226</f>
        <v>2008</v>
      </c>
      <c r="J2226" s="5" t="str">
        <f>rawTransactionSheet!H2226</f>
        <v>285803.3277</v>
      </c>
      <c r="K2226" s="5" t="str">
        <f>rawTransactionSheet!I2226</f>
        <v>130000</v>
      </c>
      <c r="L2226" s="5" t="str">
        <f>rawTransactionSheet!J2226</f>
        <v>7</v>
      </c>
      <c r="M2226" s="5" t="str">
        <f>rawTransactionSheet!K2226</f>
        <v>1</v>
      </c>
      <c r="N2226" s="5" t="str">
        <f>rawTransactionSheet!L2226</f>
        <v>BANGALORE</v>
      </c>
    </row>
    <row r="2227">
      <c r="A2227" s="2">
        <v>42370.0</v>
      </c>
      <c r="B2227" s="5" t="str">
        <f>rawTransactionSheet!B2227</f>
        <v>Pratham</v>
      </c>
      <c r="C2227" s="5" t="str">
        <f>rawTransactionSheet!C2227</f>
        <v>513</v>
      </c>
      <c r="D2227" s="5" t="str">
        <f>rawTransactionSheet!D2227</f>
        <v>MARUTI SUZUKI</v>
      </c>
      <c r="E2227" s="5" t="str">
        <f>rawTransactionSheet!E2227</f>
        <v>Swift</v>
      </c>
      <c r="F2227" s="5" t="str">
        <f>IFERROR(VLOOKUP(E2227,modelMapping,2,0),E2227)</f>
        <v>Swift</v>
      </c>
      <c r="G2227" s="5" t="str">
        <f>rawTransactionSheet!F2227</f>
        <v>VXI</v>
      </c>
      <c r="H2227" s="1" t="str">
        <f t="shared" si="1"/>
        <v>VXI</v>
      </c>
      <c r="I2227" s="5" t="str">
        <f>rawTransactionSheet!G2227</f>
        <v>2007</v>
      </c>
      <c r="J2227" s="5" t="str">
        <f>rawTransactionSheet!H2227</f>
        <v>285270</v>
      </c>
      <c r="K2227" s="5" t="str">
        <f>rawTransactionSheet!I2227</f>
        <v>60824.09309</v>
      </c>
      <c r="L2227" s="5" t="str">
        <f>rawTransactionSheet!J2227</f>
        <v>7.603011636</v>
      </c>
      <c r="M2227" s="5" t="str">
        <f>rawTransactionSheet!K2227</f>
        <v>2</v>
      </c>
      <c r="N2227" s="5" t="str">
        <f>rawTransactionSheet!L2227</f>
        <v>BANGALORE</v>
      </c>
    </row>
    <row r="2228">
      <c r="A2228" s="2">
        <v>42370.0</v>
      </c>
      <c r="B2228" s="5" t="str">
        <f>rawTransactionSheet!B2228</f>
        <v>Pratham</v>
      </c>
      <c r="C2228" s="5" t="str">
        <f>rawTransactionSheet!C2228</f>
        <v>145</v>
      </c>
      <c r="D2228" s="5" t="str">
        <f>rawTransactionSheet!D2228</f>
        <v>MARUTI SUZUKI</v>
      </c>
      <c r="E2228" s="5" t="str">
        <f>rawTransactionSheet!E2228</f>
        <v>Wagon R</v>
      </c>
      <c r="F2228" s="5" t="str">
        <f>IFERROR(VLOOKUP(E2228,modelMapping,2,0),E2228)</f>
        <v>Wagon R</v>
      </c>
      <c r="G2228" s="5" t="str">
        <f>rawTransactionSheet!F2228</f>
        <v>LXI</v>
      </c>
      <c r="H2228" s="1" t="str">
        <f t="shared" si="1"/>
        <v>LXI</v>
      </c>
      <c r="I2228" s="5" t="str">
        <f>rawTransactionSheet!G2228</f>
        <v>2011</v>
      </c>
      <c r="J2228" s="5" t="str">
        <f>rawTransactionSheet!H2228</f>
        <v>285270</v>
      </c>
      <c r="K2228" s="5" t="str">
        <f>rawTransactionSheet!I2228</f>
        <v>31934.29158</v>
      </c>
      <c r="L2228" s="5" t="str">
        <f>rawTransactionSheet!J2228</f>
        <v>3.991786448</v>
      </c>
      <c r="M2228" s="5" t="str">
        <f>rawTransactionSheet!K2228</f>
        <v>1</v>
      </c>
      <c r="N2228" s="5" t="str">
        <f>rawTransactionSheet!L2228</f>
        <v>BANGALORE</v>
      </c>
    </row>
    <row r="2229">
      <c r="A2229" s="2">
        <v>42370.0</v>
      </c>
      <c r="B2229" s="5" t="str">
        <f>rawTransactionSheet!B2229</f>
        <v>PrasoonData</v>
      </c>
      <c r="C2229" s="5" t="str">
        <f>rawTransactionSheet!C2229</f>
        <v>Prasoon284</v>
      </c>
      <c r="D2229" s="5" t="str">
        <f>rawTransactionSheet!D2229</f>
        <v>MARUTI SUZUKI</v>
      </c>
      <c r="E2229" s="5" t="str">
        <f>rawTransactionSheet!E2229</f>
        <v>Swift</v>
      </c>
      <c r="F2229" s="5" t="str">
        <f>IFERROR(VLOOKUP(E2229,modelMapping,2,0),E2229)</f>
        <v>Swift</v>
      </c>
      <c r="G2229" s="5" t="str">
        <f>rawTransactionSheet!F2229</f>
        <v>LXI</v>
      </c>
      <c r="H2229" s="1" t="str">
        <f t="shared" si="1"/>
        <v>LXI</v>
      </c>
      <c r="I2229" s="5" t="str">
        <f>rawTransactionSheet!G2229</f>
        <v>2011</v>
      </c>
      <c r="J2229" s="5" t="str">
        <f>rawTransactionSheet!H2229</f>
        <v>285144.8124</v>
      </c>
      <c r="K2229" s="5" t="str">
        <f>rawTransactionSheet!I2229</f>
        <v>110000</v>
      </c>
      <c r="L2229" s="5" t="str">
        <f>rawTransactionSheet!J2229</f>
        <v>4</v>
      </c>
      <c r="M2229" s="5" t="str">
        <f>rawTransactionSheet!K2229</f>
        <v>1</v>
      </c>
      <c r="N2229" s="5" t="str">
        <f>rawTransactionSheet!L2229</f>
        <v>BANGALORE</v>
      </c>
    </row>
    <row r="2230">
      <c r="A2230" s="2">
        <v>42370.0</v>
      </c>
      <c r="B2230" s="5" t="str">
        <f>rawTransactionSheet!B2230</f>
        <v>KALYANI MOTORS PVT LTD</v>
      </c>
      <c r="C2230" s="5" t="str">
        <f>rawTransactionSheet!C2230</f>
        <v>KA41N5326</v>
      </c>
      <c r="D2230" s="5" t="str">
        <f>rawTransactionSheet!D2230</f>
        <v>MARUTI SUZUKI</v>
      </c>
      <c r="E2230" s="5" t="str">
        <f>rawTransactionSheet!E2230</f>
        <v>Alto</v>
      </c>
      <c r="F2230" s="5" t="str">
        <f>IFERROR(VLOOKUP(E2230,modelMapping,2,0),E2230)</f>
        <v>Alto</v>
      </c>
      <c r="G2230" s="5" t="str">
        <f>rawTransactionSheet!F2230</f>
        <v>LXI</v>
      </c>
      <c r="H2230" s="1" t="str">
        <f t="shared" si="1"/>
        <v>LXI</v>
      </c>
      <c r="I2230" s="5" t="str">
        <f>rawTransactionSheet!G2230</f>
        <v>2010</v>
      </c>
      <c r="J2230" s="5" t="str">
        <f>rawTransactionSheet!H2230</f>
        <v>285000</v>
      </c>
      <c r="K2230" s="5" t="str">
        <f>rawTransactionSheet!I2230</f>
        <v>41574</v>
      </c>
      <c r="L2230" s="5" t="str">
        <f>rawTransactionSheet!J2230</f>
        <v>5</v>
      </c>
      <c r="M2230" s="5" t="str">
        <f>rawTransactionSheet!K2230</f>
        <v>1</v>
      </c>
      <c r="N2230" s="5" t="str">
        <f>rawTransactionSheet!L2230</f>
        <v>BANGALORE</v>
      </c>
    </row>
    <row r="2231">
      <c r="A2231" s="2">
        <v>42370.0</v>
      </c>
      <c r="B2231" s="5" t="str">
        <f>rawTransactionSheet!B2231</f>
        <v>RNS</v>
      </c>
      <c r="C2231" s="5" t="str">
        <f>rawTransactionSheet!C2231</f>
        <v>KA02MJ1448</v>
      </c>
      <c r="D2231" s="5" t="str">
        <f>rawTransactionSheet!D2231</f>
        <v>MARUTI SUZUKI</v>
      </c>
      <c r="E2231" s="5" t="str">
        <f>rawTransactionSheet!E2231</f>
        <v>Alto</v>
      </c>
      <c r="F2231" s="5" t="str">
        <f>IFERROR(VLOOKUP(E2231,modelMapping,2,0),E2231)</f>
        <v>Alto</v>
      </c>
      <c r="G2231" s="5" t="str">
        <f>rawTransactionSheet!F2231</f>
        <v>LXI</v>
      </c>
      <c r="H2231" s="1" t="str">
        <f t="shared" si="1"/>
        <v>LXI</v>
      </c>
      <c r="I2231" s="5" t="str">
        <f>rawTransactionSheet!G2231</f>
        <v>2013</v>
      </c>
      <c r="J2231" s="5" t="str">
        <f>rawTransactionSheet!H2231</f>
        <v>285000</v>
      </c>
      <c r="K2231" s="5" t="str">
        <f>rawTransactionSheet!I2231</f>
        <v>11713</v>
      </c>
      <c r="L2231" s="5" t="str">
        <f>rawTransactionSheet!J2231</f>
        <v>2.745205479</v>
      </c>
      <c r="M2231" s="5" t="str">
        <f>rawTransactionSheet!K2231</f>
        <v>2</v>
      </c>
      <c r="N2231" s="5" t="str">
        <f>rawTransactionSheet!L2231</f>
        <v>BANGALORE</v>
      </c>
    </row>
    <row r="2232">
      <c r="A2232" s="2">
        <v>42370.0</v>
      </c>
      <c r="B2232" s="5" t="str">
        <f>rawTransactionSheet!B2232</f>
        <v>KALYANI MOTORS PVT LTD</v>
      </c>
      <c r="C2232" s="5" t="str">
        <f>rawTransactionSheet!C2232</f>
        <v>KA05MP3601</v>
      </c>
      <c r="D2232" s="5" t="str">
        <f>rawTransactionSheet!D2232</f>
        <v>MARUTI SUZUKI</v>
      </c>
      <c r="E2232" s="5" t="str">
        <f>rawTransactionSheet!E2232</f>
        <v>Alto 800</v>
      </c>
      <c r="F2232" s="1" t="str">
        <f>IFERROR(VLOOKUP(E2232,modelMapping,2,0),E2232)</f>
        <v>Alto</v>
      </c>
      <c r="G2232" s="5" t="str">
        <f>rawTransactionSheet!F2232</f>
        <v>LXI</v>
      </c>
      <c r="H2232" s="1" t="str">
        <f t="shared" si="1"/>
        <v>LXI</v>
      </c>
      <c r="I2232" s="5" t="str">
        <f>rawTransactionSheet!G2232</f>
        <v>2014</v>
      </c>
      <c r="J2232" s="5" t="str">
        <f>rawTransactionSheet!H2232</f>
        <v>285000</v>
      </c>
      <c r="K2232" s="5" t="str">
        <f>rawTransactionSheet!I2232</f>
        <v>58278</v>
      </c>
      <c r="L2232" s="5" t="str">
        <f>rawTransactionSheet!J2232</f>
        <v>1</v>
      </c>
      <c r="M2232" s="5" t="str">
        <f>rawTransactionSheet!K2232</f>
        <v>1</v>
      </c>
      <c r="N2232" s="5" t="str">
        <f>rawTransactionSheet!L2232</f>
        <v>BANGALORE</v>
      </c>
    </row>
    <row r="2233">
      <c r="A2233" s="2">
        <v>42370.0</v>
      </c>
      <c r="B2233" s="5" t="str">
        <f>rawTransactionSheet!B2233</f>
        <v>RNS</v>
      </c>
      <c r="C2233" s="5" t="str">
        <f>rawTransactionSheet!C2233</f>
        <v>KA51MD7424</v>
      </c>
      <c r="D2233" s="5" t="str">
        <f>rawTransactionSheet!D2233</f>
        <v>MARUTI SUZUKI</v>
      </c>
      <c r="E2233" s="5" t="str">
        <f>rawTransactionSheet!E2233</f>
        <v>Alto 800</v>
      </c>
      <c r="F2233" s="1" t="str">
        <f>IFERROR(VLOOKUP(E2233,modelMapping,2,0),E2233)</f>
        <v>Alto</v>
      </c>
      <c r="G2233" s="5" t="str">
        <f>rawTransactionSheet!F2233</f>
        <v>LXI</v>
      </c>
      <c r="H2233" s="1" t="str">
        <f t="shared" si="1"/>
        <v>LXI</v>
      </c>
      <c r="I2233" s="5" t="str">
        <f>rawTransactionSheet!G2233</f>
        <v>2013</v>
      </c>
      <c r="J2233" s="5" t="str">
        <f>rawTransactionSheet!H2233</f>
        <v>285000</v>
      </c>
      <c r="K2233" s="5" t="str">
        <f>rawTransactionSheet!I2233</f>
        <v>6171</v>
      </c>
      <c r="L2233" s="5" t="str">
        <f>rawTransactionSheet!J2233</f>
        <v>2.663013699</v>
      </c>
      <c r="M2233" s="5" t="str">
        <f>rawTransactionSheet!K2233</f>
        <v>2</v>
      </c>
      <c r="N2233" s="5" t="str">
        <f>rawTransactionSheet!L2233</f>
        <v>BANGALORE</v>
      </c>
    </row>
    <row r="2234">
      <c r="A2234" s="2">
        <v>42370.0</v>
      </c>
      <c r="B2234" s="5" t="str">
        <f>rawTransactionSheet!B2234</f>
        <v>RNS</v>
      </c>
      <c r="C2234" s="5" t="str">
        <f>rawTransactionSheet!C2234</f>
        <v>KA51MF1409</v>
      </c>
      <c r="D2234" s="5" t="str">
        <f>rawTransactionSheet!D2234</f>
        <v>MARUTI SUZUKI</v>
      </c>
      <c r="E2234" s="5" t="str">
        <f>rawTransactionSheet!E2234</f>
        <v>Alto 800</v>
      </c>
      <c r="F2234" s="1" t="str">
        <f>IFERROR(VLOOKUP(E2234,modelMapping,2,0),E2234)</f>
        <v>Alto</v>
      </c>
      <c r="G2234" s="5" t="str">
        <f>rawTransactionSheet!F2234</f>
        <v>VXI</v>
      </c>
      <c r="H2234" s="1" t="str">
        <f t="shared" si="1"/>
        <v>VXI</v>
      </c>
      <c r="I2234" s="5" t="str">
        <f>rawTransactionSheet!G2234</f>
        <v>2013</v>
      </c>
      <c r="J2234" s="5" t="str">
        <f>rawTransactionSheet!H2234</f>
        <v>285000</v>
      </c>
      <c r="K2234" s="5" t="str">
        <f>rawTransactionSheet!I2234</f>
        <v>22493</v>
      </c>
      <c r="L2234" s="5" t="str">
        <f>rawTransactionSheet!J2234</f>
        <v>2.887671233</v>
      </c>
      <c r="M2234" s="5" t="str">
        <f>rawTransactionSheet!K2234</f>
        <v>2</v>
      </c>
      <c r="N2234" s="5" t="str">
        <f>rawTransactionSheet!L2234</f>
        <v>BANGALORE</v>
      </c>
    </row>
    <row r="2235">
      <c r="A2235" s="2">
        <v>42370.0</v>
      </c>
      <c r="B2235" s="5" t="str">
        <f>rawTransactionSheet!B2235</f>
        <v>Pratham</v>
      </c>
      <c r="C2235" s="5" t="str">
        <f>rawTransactionSheet!C2235</f>
        <v>333</v>
      </c>
      <c r="D2235" s="5" t="str">
        <f>rawTransactionSheet!D2235</f>
        <v>HYUNDAI</v>
      </c>
      <c r="E2235" s="5" t="str">
        <f>rawTransactionSheet!E2235</f>
        <v>i20</v>
      </c>
      <c r="F2235" s="5" t="str">
        <f>IFERROR(VLOOKUP(E2235,modelMapping,2,0),E2235)</f>
        <v>i20</v>
      </c>
      <c r="G2235" s="5" t="str">
        <f>rawTransactionSheet!F2235</f>
        <v>Magna 1.2</v>
      </c>
      <c r="H2235" s="1" t="str">
        <f t="shared" si="1"/>
        <v>Magna 1.2</v>
      </c>
      <c r="I2235" s="5" t="str">
        <f>rawTransactionSheet!G2235</f>
        <v>2009</v>
      </c>
      <c r="J2235" s="5" t="str">
        <f>rawTransactionSheet!H2235</f>
        <v>285000</v>
      </c>
      <c r="K2235" s="5" t="str">
        <f>rawTransactionSheet!I2235</f>
        <v>45930.18481</v>
      </c>
      <c r="L2235" s="5" t="str">
        <f>rawTransactionSheet!J2235</f>
        <v>5.741273101</v>
      </c>
      <c r="M2235" s="5" t="str">
        <f>rawTransactionSheet!K2235</f>
        <v>2</v>
      </c>
      <c r="N2235" s="5" t="str">
        <f>rawTransactionSheet!L2235</f>
        <v>BANGALORE</v>
      </c>
    </row>
    <row r="2236">
      <c r="A2236" s="2">
        <v>42370.0</v>
      </c>
      <c r="B2236" s="5" t="str">
        <f>rawTransactionSheet!B2236</f>
        <v>RNS</v>
      </c>
      <c r="C2236" s="5" t="str">
        <f>rawTransactionSheet!C2236</f>
        <v>KA51Z3793</v>
      </c>
      <c r="D2236" s="5" t="str">
        <f>rawTransactionSheet!D2236</f>
        <v>HYUNDAI</v>
      </c>
      <c r="E2236" s="5" t="str">
        <f>rawTransactionSheet!E2236</f>
        <v>i20</v>
      </c>
      <c r="F2236" s="5" t="str">
        <f>IFERROR(VLOOKUP(E2236,modelMapping,2,0),E2236)</f>
        <v>i20</v>
      </c>
      <c r="G2236" s="5" t="str">
        <f>rawTransactionSheet!F2236</f>
        <v>Magna 1.2</v>
      </c>
      <c r="H2236" s="1" t="str">
        <f t="shared" si="1"/>
        <v>Magna 1.2</v>
      </c>
      <c r="I2236" s="5" t="str">
        <f>rawTransactionSheet!G2236</f>
        <v>2009</v>
      </c>
      <c r="J2236" s="5" t="str">
        <f>rawTransactionSheet!H2236</f>
        <v>285000</v>
      </c>
      <c r="K2236" s="5" t="str">
        <f>rawTransactionSheet!I2236</f>
        <v>75354</v>
      </c>
      <c r="L2236" s="5" t="str">
        <f>rawTransactionSheet!J2236</f>
        <v>6.890410959</v>
      </c>
      <c r="M2236" s="5" t="str">
        <f>rawTransactionSheet!K2236</f>
        <v>3</v>
      </c>
      <c r="N2236" s="5" t="str">
        <f>rawTransactionSheet!L2236</f>
        <v>BANGALORE</v>
      </c>
    </row>
    <row r="2237">
      <c r="A2237" s="2">
        <v>42370.0</v>
      </c>
      <c r="B2237" s="5" t="str">
        <f>rawTransactionSheet!B2237</f>
        <v>DelCalling</v>
      </c>
      <c r="C2237" s="5" t="str">
        <f>rawTransactionSheet!C2237</f>
        <v>21754</v>
      </c>
      <c r="D2237" s="5" t="str">
        <f>rawTransactionSheet!D2237</f>
        <v>MARUTI SUZUKI</v>
      </c>
      <c r="E2237" s="5" t="str">
        <f>rawTransactionSheet!E2237</f>
        <v>Ritz</v>
      </c>
      <c r="F2237" s="5" t="str">
        <f>IFERROR(VLOOKUP(E2237,modelMapping,2,0),E2237)</f>
        <v>Ritz</v>
      </c>
      <c r="G2237" s="5" t="str">
        <f>rawTransactionSheet!F2237</f>
        <v>VDI</v>
      </c>
      <c r="H2237" s="1" t="str">
        <f t="shared" si="1"/>
        <v>VDI</v>
      </c>
      <c r="I2237" s="5" t="str">
        <f>rawTransactionSheet!G2237</f>
        <v>2011</v>
      </c>
      <c r="J2237" s="5" t="str">
        <f>rawTransactionSheet!H2237</f>
        <v>285000</v>
      </c>
      <c r="K2237" s="5" t="str">
        <f>rawTransactionSheet!I2237</f>
        <v>129082</v>
      </c>
      <c r="L2237" s="5" t="str">
        <f>rawTransactionSheet!J2237</f>
        <v>4</v>
      </c>
      <c r="M2237" s="5" t="str">
        <f>rawTransactionSheet!K2237</f>
        <v>1</v>
      </c>
      <c r="N2237" s="5" t="str">
        <f>rawTransactionSheet!L2237</f>
        <v>PUNE</v>
      </c>
    </row>
    <row r="2238">
      <c r="A2238" s="2">
        <v>42370.0</v>
      </c>
      <c r="B2238" s="5" t="str">
        <f>rawTransactionSheet!B2238</f>
        <v>RNS</v>
      </c>
      <c r="C2238" s="5" t="str">
        <f>rawTransactionSheet!C2238</f>
        <v>KA05MK3009</v>
      </c>
      <c r="D2238" s="5" t="str">
        <f>rawTransactionSheet!D2238</f>
        <v>HYUNDAI</v>
      </c>
      <c r="E2238" s="5" t="str">
        <f>rawTransactionSheet!E2238</f>
        <v>SANTRO XING</v>
      </c>
      <c r="F2238" s="5" t="str">
        <f>IFERROR(VLOOKUP(E2238,modelMapping,2,0),E2238)</f>
        <v>SANTRO XING</v>
      </c>
      <c r="G2238" s="5" t="str">
        <f>rawTransactionSheet!F2238</f>
        <v>GLS</v>
      </c>
      <c r="H2238" s="1" t="str">
        <f t="shared" si="1"/>
        <v>GLS</v>
      </c>
      <c r="I2238" s="5" t="str">
        <f>rawTransactionSheet!G2238</f>
        <v>2011</v>
      </c>
      <c r="J2238" s="5" t="str">
        <f>rawTransactionSheet!H2238</f>
        <v>285000</v>
      </c>
      <c r="K2238" s="5" t="str">
        <f>rawTransactionSheet!I2238</f>
        <v>34010</v>
      </c>
      <c r="L2238" s="5" t="str">
        <f>rawTransactionSheet!J2238</f>
        <v>4.616438356</v>
      </c>
      <c r="M2238" s="5" t="str">
        <f>rawTransactionSheet!K2238</f>
        <v>2</v>
      </c>
      <c r="N2238" s="5" t="str">
        <f>rawTransactionSheet!L2238</f>
        <v>BANGALORE</v>
      </c>
    </row>
    <row r="2239">
      <c r="A2239" s="2">
        <v>42370.0</v>
      </c>
      <c r="B2239" s="5" t="str">
        <f>rawTransactionSheet!B2239</f>
        <v>RNS</v>
      </c>
      <c r="C2239" s="5" t="str">
        <f>rawTransactionSheet!C2239</f>
        <v>KA41N275</v>
      </c>
      <c r="D2239" s="5" t="str">
        <f>rawTransactionSheet!D2239</f>
        <v>MARUTI SUZUKI</v>
      </c>
      <c r="E2239" s="5" t="str">
        <f>rawTransactionSheet!E2239</f>
        <v>Swift</v>
      </c>
      <c r="F2239" s="5" t="str">
        <f>IFERROR(VLOOKUP(E2239,modelMapping,2,0),E2239)</f>
        <v>Swift</v>
      </c>
      <c r="G2239" s="5" t="str">
        <f>rawTransactionSheet!F2239</f>
        <v>LDi</v>
      </c>
      <c r="H2239" s="1" t="str">
        <f t="shared" si="1"/>
        <v>LDi</v>
      </c>
      <c r="I2239" s="5" t="str">
        <f>rawTransactionSheet!G2239</f>
        <v>2009</v>
      </c>
      <c r="J2239" s="5" t="str">
        <f>rawTransactionSheet!H2239</f>
        <v>285000</v>
      </c>
      <c r="K2239" s="5" t="str">
        <f>rawTransactionSheet!I2239</f>
        <v>74087</v>
      </c>
      <c r="L2239" s="5" t="str">
        <f>rawTransactionSheet!J2239</f>
        <v>6.564383562</v>
      </c>
      <c r="M2239" s="5" t="str">
        <f>rawTransactionSheet!K2239</f>
        <v>2</v>
      </c>
      <c r="N2239" s="5" t="str">
        <f>rawTransactionSheet!L2239</f>
        <v>BANGALORE</v>
      </c>
    </row>
    <row r="2240">
      <c r="A2240" s="2">
        <v>42370.0</v>
      </c>
      <c r="B2240" s="5" t="str">
        <f>rawTransactionSheet!B2240</f>
        <v>KALYANI MOTORS PVT LTD</v>
      </c>
      <c r="C2240" s="5" t="str">
        <f>rawTransactionSheet!C2240</f>
        <v>KA04ME1931</v>
      </c>
      <c r="D2240" s="5" t="str">
        <f>rawTransactionSheet!D2240</f>
        <v>MARUTI SUZUKI</v>
      </c>
      <c r="E2240" s="5" t="str">
        <f>rawTransactionSheet!E2240</f>
        <v>SWIFT</v>
      </c>
      <c r="F2240" s="5" t="str">
        <f>IFERROR(VLOOKUP(E2240,modelMapping,2,0),E2240)</f>
        <v>SWIFT</v>
      </c>
      <c r="G2240" s="5" t="str">
        <f>rawTransactionSheet!F2240</f>
        <v>VDI</v>
      </c>
      <c r="H2240" s="1" t="str">
        <f t="shared" si="1"/>
        <v>VDI</v>
      </c>
      <c r="I2240" s="5" t="str">
        <f>rawTransactionSheet!G2240</f>
        <v>2007</v>
      </c>
      <c r="J2240" s="5" t="str">
        <f>rawTransactionSheet!H2240</f>
        <v>285000</v>
      </c>
      <c r="K2240" s="5" t="str">
        <f>rawTransactionSheet!I2240</f>
        <v>82165</v>
      </c>
      <c r="L2240" s="5" t="str">
        <f>rawTransactionSheet!J2240</f>
        <v>8</v>
      </c>
      <c r="M2240" s="5" t="str">
        <f>rawTransactionSheet!K2240</f>
        <v>2</v>
      </c>
      <c r="N2240" s="5" t="str">
        <f>rawTransactionSheet!L2240</f>
        <v>BANGALORE</v>
      </c>
    </row>
    <row r="2241">
      <c r="A2241" s="2">
        <v>42370.0</v>
      </c>
      <c r="B2241" s="5" t="str">
        <f>rawTransactionSheet!B2241</f>
        <v>Pratham</v>
      </c>
      <c r="C2241" s="5" t="str">
        <f>rawTransactionSheet!C2241</f>
        <v>454</v>
      </c>
      <c r="D2241" s="5" t="str">
        <f>rawTransactionSheet!D2241</f>
        <v>MARUTI SUZUKI</v>
      </c>
      <c r="E2241" s="5" t="str">
        <f>rawTransactionSheet!E2241</f>
        <v>Swift</v>
      </c>
      <c r="F2241" s="5" t="str">
        <f>IFERROR(VLOOKUP(E2241,modelMapping,2,0),E2241)</f>
        <v>Swift</v>
      </c>
      <c r="G2241" s="5" t="str">
        <f>rawTransactionSheet!F2241</f>
        <v>VDI</v>
      </c>
      <c r="H2241" s="1" t="str">
        <f t="shared" si="1"/>
        <v>VDI</v>
      </c>
      <c r="I2241" s="5" t="str">
        <f>rawTransactionSheet!G2241</f>
        <v>2008</v>
      </c>
      <c r="J2241" s="5" t="str">
        <f>rawTransactionSheet!H2241</f>
        <v>285000</v>
      </c>
      <c r="K2241" s="5" t="str">
        <f>rawTransactionSheet!I2241</f>
        <v>82529.77412</v>
      </c>
      <c r="L2241" s="5" t="str">
        <f>rawTransactionSheet!J2241</f>
        <v>6.877481177</v>
      </c>
      <c r="M2241" s="5" t="str">
        <f>rawTransactionSheet!K2241</f>
        <v>2</v>
      </c>
      <c r="N2241" s="5" t="str">
        <f>rawTransactionSheet!L2241</f>
        <v>BANGALORE</v>
      </c>
    </row>
    <row r="2242">
      <c r="A2242" s="2">
        <v>42370.0</v>
      </c>
      <c r="B2242" s="5" t="str">
        <f>rawTransactionSheet!B2242</f>
        <v>KALYANI MOTORS PVT LTD</v>
      </c>
      <c r="C2242" s="5" t="str">
        <f>rawTransactionSheet!C2242</f>
        <v>KA21N3144</v>
      </c>
      <c r="D2242" s="5" t="str">
        <f>rawTransactionSheet!D2242</f>
        <v>MARUTI SUZUKI</v>
      </c>
      <c r="E2242" s="5" t="str">
        <f>rawTransactionSheet!E2242</f>
        <v>WAGON R</v>
      </c>
      <c r="F2242" s="5" t="str">
        <f>IFERROR(VLOOKUP(E2242,modelMapping,2,0),E2242)</f>
        <v>WAGON R</v>
      </c>
      <c r="G2242" s="5" t="str">
        <f>rawTransactionSheet!F2242</f>
        <v>DUO LXI LPG</v>
      </c>
      <c r="H2242" s="1" t="str">
        <f t="shared" si="1"/>
        <v>DUO LXI LPG</v>
      </c>
      <c r="I2242" s="5" t="str">
        <f>rawTransactionSheet!G2242</f>
        <v>2012</v>
      </c>
      <c r="J2242" s="5" t="str">
        <f>rawTransactionSheet!H2242</f>
        <v>285000</v>
      </c>
      <c r="K2242" s="5" t="str">
        <f>rawTransactionSheet!I2242</f>
        <v>73560</v>
      </c>
      <c r="L2242" s="5" t="str">
        <f>rawTransactionSheet!J2242</f>
        <v>3</v>
      </c>
      <c r="M2242" s="5" t="str">
        <f>rawTransactionSheet!K2242</f>
        <v>2</v>
      </c>
      <c r="N2242" s="5" t="str">
        <f>rawTransactionSheet!L2242</f>
        <v>BANGALORE</v>
      </c>
    </row>
    <row r="2243">
      <c r="A2243" s="2">
        <v>42370.0</v>
      </c>
      <c r="B2243" s="5" t="str">
        <f>rawTransactionSheet!B2243</f>
        <v>RNS</v>
      </c>
      <c r="C2243" s="5" t="str">
        <f>rawTransactionSheet!C2243</f>
        <v>KA25P7831</v>
      </c>
      <c r="D2243" s="5" t="str">
        <f>rawTransactionSheet!D2243</f>
        <v>MARUTI SUZUKI</v>
      </c>
      <c r="E2243" s="5" t="str">
        <f>rawTransactionSheet!E2243</f>
        <v>Wagon R</v>
      </c>
      <c r="F2243" s="5" t="str">
        <f>IFERROR(VLOOKUP(E2243,modelMapping,2,0),E2243)</f>
        <v>Wagon R</v>
      </c>
      <c r="G2243" s="5" t="str">
        <f>rawTransactionSheet!F2243</f>
        <v>LXI</v>
      </c>
      <c r="H2243" s="1" t="str">
        <f t="shared" si="1"/>
        <v>LXI</v>
      </c>
      <c r="I2243" s="5" t="str">
        <f>rawTransactionSheet!G2243</f>
        <v>2010</v>
      </c>
      <c r="J2243" s="5" t="str">
        <f>rawTransactionSheet!H2243</f>
        <v>285000</v>
      </c>
      <c r="K2243" s="5" t="str">
        <f>rawTransactionSheet!I2243</f>
        <v>28577</v>
      </c>
      <c r="L2243" s="5" t="str">
        <f>rawTransactionSheet!J2243</f>
        <v>5.939726027</v>
      </c>
      <c r="M2243" s="5" t="str">
        <f>rawTransactionSheet!K2243</f>
        <v>1</v>
      </c>
      <c r="N2243" s="5" t="str">
        <f>rawTransactionSheet!L2243</f>
        <v>BANGALORE</v>
      </c>
    </row>
    <row r="2244">
      <c r="A2244" s="2">
        <v>42370.0</v>
      </c>
      <c r="B2244" s="5" t="str">
        <f>rawTransactionSheet!B2244</f>
        <v>DelCalling</v>
      </c>
      <c r="C2244" s="5" t="str">
        <f>rawTransactionSheet!C2244</f>
        <v>85545</v>
      </c>
      <c r="D2244" s="5" t="str">
        <f>rawTransactionSheet!D2244</f>
        <v>HONDA</v>
      </c>
      <c r="E2244" s="5" t="str">
        <f>rawTransactionSheet!E2244</f>
        <v>CITY ZX</v>
      </c>
      <c r="F2244" s="5" t="str">
        <f>IFERROR(VLOOKUP(E2244,modelMapping,2,0),E2244)</f>
        <v>CITY ZX</v>
      </c>
      <c r="G2244" s="5" t="str">
        <f>rawTransactionSheet!F2244</f>
        <v>GXi</v>
      </c>
      <c r="H2244" s="1" t="str">
        <f t="shared" si="1"/>
        <v>GXi</v>
      </c>
      <c r="I2244" s="5" t="str">
        <f>rawTransactionSheet!G2244</f>
        <v>2008</v>
      </c>
      <c r="J2244" s="5" t="str">
        <f>rawTransactionSheet!H2244</f>
        <v>285000</v>
      </c>
      <c r="K2244" s="5" t="str">
        <f>rawTransactionSheet!I2244</f>
        <v>61194</v>
      </c>
      <c r="L2244" s="5" t="str">
        <f>rawTransactionSheet!J2244</f>
        <v>8</v>
      </c>
      <c r="M2244" s="5" t="str">
        <f>rawTransactionSheet!K2244</f>
        <v>3</v>
      </c>
      <c r="N2244" s="5" t="str">
        <f>rawTransactionSheet!L2244</f>
        <v>BANGALORE</v>
      </c>
    </row>
    <row r="2245">
      <c r="A2245" s="2">
        <v>42370.0</v>
      </c>
      <c r="B2245" s="5" t="str">
        <f>rawTransactionSheet!B2245</f>
        <v>PrasoonData</v>
      </c>
      <c r="C2245" s="5" t="str">
        <f>rawTransactionSheet!C2245</f>
        <v>Prasoon428</v>
      </c>
      <c r="D2245" s="5" t="str">
        <f>rawTransactionSheet!D2245</f>
        <v>MARUTI SUZUKI</v>
      </c>
      <c r="E2245" s="5" t="str">
        <f>rawTransactionSheet!E2245</f>
        <v>Swift</v>
      </c>
      <c r="F2245" s="5" t="str">
        <f>IFERROR(VLOOKUP(E2245,modelMapping,2,0),E2245)</f>
        <v>Swift</v>
      </c>
      <c r="G2245" s="5" t="str">
        <f>rawTransactionSheet!F2245</f>
        <v>VXI</v>
      </c>
      <c r="H2245" s="1" t="str">
        <f t="shared" si="1"/>
        <v>VXI</v>
      </c>
      <c r="I2245" s="5" t="str">
        <f>rawTransactionSheet!G2245</f>
        <v>2009</v>
      </c>
      <c r="J2245" s="5" t="str">
        <f>rawTransactionSheet!H2245</f>
        <v>284827.9848</v>
      </c>
      <c r="K2245" s="5" t="str">
        <f>rawTransactionSheet!I2245</f>
        <v>110000</v>
      </c>
      <c r="L2245" s="5" t="str">
        <f>rawTransactionSheet!J2245</f>
        <v>6</v>
      </c>
      <c r="M2245" s="5" t="str">
        <f>rawTransactionSheet!K2245</f>
        <v>1</v>
      </c>
      <c r="N2245" s="5" t="str">
        <f>rawTransactionSheet!L2245</f>
        <v>BANGALORE</v>
      </c>
    </row>
    <row r="2246">
      <c r="A2246" s="2">
        <v>42370.0</v>
      </c>
      <c r="B2246" s="5" t="str">
        <f>rawTransactionSheet!B2246</f>
        <v>PrasoonData</v>
      </c>
      <c r="C2246" s="5" t="str">
        <f>rawTransactionSheet!C2246</f>
        <v>Prasoon605</v>
      </c>
      <c r="D2246" s="5" t="str">
        <f>rawTransactionSheet!D2246</f>
        <v>MARUTI SUZUKI</v>
      </c>
      <c r="E2246" s="5" t="str">
        <f>rawTransactionSheet!E2246</f>
        <v>Swift</v>
      </c>
      <c r="F2246" s="5" t="str">
        <f>IFERROR(VLOOKUP(E2246,modelMapping,2,0),E2246)</f>
        <v>Swift</v>
      </c>
      <c r="G2246" s="5" t="str">
        <f>rawTransactionSheet!F2246</f>
        <v>VXI ABS</v>
      </c>
      <c r="H2246" s="1" t="str">
        <f t="shared" si="1"/>
        <v>VXI ABS</v>
      </c>
      <c r="I2246" s="5" t="str">
        <f>rawTransactionSheet!G2246</f>
        <v>2009</v>
      </c>
      <c r="J2246" s="5" t="str">
        <f>rawTransactionSheet!H2246</f>
        <v>284571.6396</v>
      </c>
      <c r="K2246" s="5" t="str">
        <f>rawTransactionSheet!I2246</f>
        <v>120000</v>
      </c>
      <c r="L2246" s="5" t="str">
        <f>rawTransactionSheet!J2246</f>
        <v>6</v>
      </c>
      <c r="M2246" s="5" t="str">
        <f>rawTransactionSheet!K2246</f>
        <v>1</v>
      </c>
      <c r="N2246" s="5" t="str">
        <f>rawTransactionSheet!L2246</f>
        <v>BANGALORE</v>
      </c>
    </row>
    <row r="2247">
      <c r="A2247" s="2">
        <v>42370.0</v>
      </c>
      <c r="B2247" s="5" t="str">
        <f>rawTransactionSheet!B2247</f>
        <v>KALYANI MOTORS PVT LTD</v>
      </c>
      <c r="C2247" s="5" t="str">
        <f>rawTransactionSheet!C2247</f>
        <v>KA05MF6863</v>
      </c>
      <c r="D2247" s="5" t="str">
        <f>rawTransactionSheet!D2247</f>
        <v>MARUTI SUZUKI</v>
      </c>
      <c r="E2247" s="5" t="str">
        <f>rawTransactionSheet!E2247</f>
        <v>SWIFT</v>
      </c>
      <c r="F2247" s="5" t="str">
        <f>IFERROR(VLOOKUP(E2247,modelMapping,2,0),E2247)</f>
        <v>SWIFT</v>
      </c>
      <c r="G2247" s="5" t="str">
        <f>rawTransactionSheet!F2247</f>
        <v>ZXI</v>
      </c>
      <c r="H2247" s="1" t="str">
        <f t="shared" si="1"/>
        <v>ZXI</v>
      </c>
      <c r="I2247" s="5" t="str">
        <f>rawTransactionSheet!G2247</f>
        <v>2008</v>
      </c>
      <c r="J2247" s="5" t="str">
        <f>rawTransactionSheet!H2247</f>
        <v>284500</v>
      </c>
      <c r="K2247" s="5" t="str">
        <f>rawTransactionSheet!I2247</f>
        <v>72304</v>
      </c>
      <c r="L2247" s="5" t="str">
        <f>rawTransactionSheet!J2247</f>
        <v>7</v>
      </c>
      <c r="M2247" s="5" t="str">
        <f>rawTransactionSheet!K2247</f>
        <v>1</v>
      </c>
      <c r="N2247" s="5" t="str">
        <f>rawTransactionSheet!L2247</f>
        <v>BANGALORE</v>
      </c>
    </row>
    <row r="2248">
      <c r="A2248" s="2">
        <v>42370.0</v>
      </c>
      <c r="B2248" s="5" t="str">
        <f>rawTransactionSheet!B2248</f>
        <v>PrasoonData</v>
      </c>
      <c r="C2248" s="5" t="str">
        <f>rawTransactionSheet!C2248</f>
        <v>Prasoon228</v>
      </c>
      <c r="D2248" s="5" t="str">
        <f>rawTransactionSheet!D2248</f>
        <v>MARUTI SUZUKI</v>
      </c>
      <c r="E2248" s="5" t="str">
        <f>rawTransactionSheet!E2248</f>
        <v>Swift</v>
      </c>
      <c r="F2248" s="5" t="str">
        <f>IFERROR(VLOOKUP(E2248,modelMapping,2,0),E2248)</f>
        <v>Swift</v>
      </c>
      <c r="G2248" s="5" t="str">
        <f>rawTransactionSheet!F2248</f>
        <v>LXI</v>
      </c>
      <c r="H2248" s="1" t="str">
        <f t="shared" si="1"/>
        <v>LXI</v>
      </c>
      <c r="I2248" s="5" t="str">
        <f>rawTransactionSheet!G2248</f>
        <v>2008</v>
      </c>
      <c r="J2248" s="5" t="str">
        <f>rawTransactionSheet!H2248</f>
        <v>284200</v>
      </c>
      <c r="K2248" s="5" t="str">
        <f>rawTransactionSheet!I2248</f>
        <v>30000</v>
      </c>
      <c r="L2248" s="5" t="str">
        <f>rawTransactionSheet!J2248</f>
        <v>7</v>
      </c>
      <c r="M2248" s="5" t="str">
        <f>rawTransactionSheet!K2248</f>
        <v>1</v>
      </c>
      <c r="N2248" s="5" t="str">
        <f>rawTransactionSheet!L2248</f>
        <v>BANGALORE</v>
      </c>
    </row>
    <row r="2249">
      <c r="A2249" s="2">
        <v>42370.0</v>
      </c>
      <c r="B2249" s="5" t="str">
        <f>rawTransactionSheet!B2249</f>
        <v>PrasoonData</v>
      </c>
      <c r="C2249" s="5" t="str">
        <f>rawTransactionSheet!C2249</f>
        <v>Prasoon372</v>
      </c>
      <c r="D2249" s="5" t="str">
        <f>rawTransactionSheet!D2249</f>
        <v>MARUTI SUZUKI</v>
      </c>
      <c r="E2249" s="5" t="str">
        <f>rawTransactionSheet!E2249</f>
        <v>Swift</v>
      </c>
      <c r="F2249" s="5" t="str">
        <f>IFERROR(VLOOKUP(E2249,modelMapping,2,0),E2249)</f>
        <v>Swift</v>
      </c>
      <c r="G2249" s="5" t="str">
        <f>rawTransactionSheet!F2249</f>
        <v>VXI</v>
      </c>
      <c r="H2249" s="1" t="str">
        <f t="shared" si="1"/>
        <v>VXI</v>
      </c>
      <c r="I2249" s="5" t="str">
        <f>rawTransactionSheet!G2249</f>
        <v>2006</v>
      </c>
      <c r="J2249" s="5" t="str">
        <f>rawTransactionSheet!H2249</f>
        <v>284200</v>
      </c>
      <c r="K2249" s="5" t="str">
        <f>rawTransactionSheet!I2249</f>
        <v>30000</v>
      </c>
      <c r="L2249" s="5" t="str">
        <f>rawTransactionSheet!J2249</f>
        <v>9</v>
      </c>
      <c r="M2249" s="5" t="str">
        <f>rawTransactionSheet!K2249</f>
        <v>1</v>
      </c>
      <c r="N2249" s="5" t="str">
        <f>rawTransactionSheet!L2249</f>
        <v>BANGALORE</v>
      </c>
    </row>
    <row r="2250">
      <c r="A2250" s="2">
        <v>42370.0</v>
      </c>
      <c r="B2250" s="5" t="str">
        <f>rawTransactionSheet!B2250</f>
        <v>RNS</v>
      </c>
      <c r="C2250" s="5" t="str">
        <f>rawTransactionSheet!C2250</f>
        <v>KA25P7831</v>
      </c>
      <c r="D2250" s="5" t="str">
        <f>rawTransactionSheet!D2250</f>
        <v>MARUTI SUZUKI</v>
      </c>
      <c r="E2250" s="5" t="str">
        <f>rawTransactionSheet!E2250</f>
        <v>Wagon R</v>
      </c>
      <c r="F2250" s="5" t="str">
        <f>IFERROR(VLOOKUP(E2250,modelMapping,2,0),E2250)</f>
        <v>Wagon R</v>
      </c>
      <c r="G2250" s="5" t="str">
        <f>rawTransactionSheet!F2250</f>
        <v>LXI</v>
      </c>
      <c r="H2250" s="1" t="str">
        <f t="shared" si="1"/>
        <v>LXI</v>
      </c>
      <c r="I2250" s="5" t="str">
        <f>rawTransactionSheet!G2250</f>
        <v>2010</v>
      </c>
      <c r="J2250" s="5" t="str">
        <f>rawTransactionSheet!H2250</f>
        <v>284160</v>
      </c>
      <c r="K2250" s="5" t="str">
        <f>rawTransactionSheet!I2250</f>
        <v>28577</v>
      </c>
      <c r="L2250" s="5" t="str">
        <f>rawTransactionSheet!J2250</f>
        <v>5.939726027</v>
      </c>
      <c r="M2250" s="5" t="str">
        <f>rawTransactionSheet!K2250</f>
        <v>1</v>
      </c>
      <c r="N2250" s="5" t="str">
        <f>rawTransactionSheet!L2250</f>
        <v>BANGALORE</v>
      </c>
    </row>
    <row r="2251">
      <c r="A2251" s="2">
        <v>42370.0</v>
      </c>
      <c r="B2251" s="5" t="str">
        <f>rawTransactionSheet!B2251</f>
        <v>PrasoonData</v>
      </c>
      <c r="C2251" s="5" t="str">
        <f>rawTransactionSheet!C2251</f>
        <v>Prasoon004</v>
      </c>
      <c r="D2251" s="5" t="str">
        <f>rawTransactionSheet!D2251</f>
        <v>MARUTI SUZUKI</v>
      </c>
      <c r="E2251" s="5" t="str">
        <f>rawTransactionSheet!E2251</f>
        <v>Swift</v>
      </c>
      <c r="F2251" s="5" t="str">
        <f>IFERROR(VLOOKUP(E2251,modelMapping,2,0),E2251)</f>
        <v>Swift</v>
      </c>
      <c r="G2251" s="5" t="str">
        <f>rawTransactionSheet!F2251</f>
        <v>GLAM</v>
      </c>
      <c r="H2251" s="1" t="str">
        <f t="shared" si="1"/>
        <v>GLAM</v>
      </c>
      <c r="I2251" s="5" t="str">
        <f>rawTransactionSheet!G2251</f>
        <v>2005</v>
      </c>
      <c r="J2251" s="5" t="str">
        <f>rawTransactionSheet!H2251</f>
        <v>284004</v>
      </c>
      <c r="K2251" s="5" t="str">
        <f>rawTransactionSheet!I2251</f>
        <v>30000</v>
      </c>
      <c r="L2251" s="5" t="str">
        <f>rawTransactionSheet!J2251</f>
        <v>10</v>
      </c>
      <c r="M2251" s="5" t="str">
        <f>rawTransactionSheet!K2251</f>
        <v>1</v>
      </c>
      <c r="N2251" s="5" t="str">
        <f>rawTransactionSheet!L2251</f>
        <v>BANGALORE</v>
      </c>
    </row>
    <row r="2252">
      <c r="A2252" s="2">
        <v>42370.0</v>
      </c>
      <c r="B2252" s="5" t="str">
        <f>rawTransactionSheet!B2252</f>
        <v>PrasoonData</v>
      </c>
      <c r="C2252" s="5" t="str">
        <f>rawTransactionSheet!C2252</f>
        <v>Prasoon410</v>
      </c>
      <c r="D2252" s="5" t="str">
        <f>rawTransactionSheet!D2252</f>
        <v>MARUTI SUZUKI</v>
      </c>
      <c r="E2252" s="5" t="str">
        <f>rawTransactionSheet!E2252</f>
        <v>Swift</v>
      </c>
      <c r="F2252" s="5" t="str">
        <f>IFERROR(VLOOKUP(E2252,modelMapping,2,0),E2252)</f>
        <v>Swift</v>
      </c>
      <c r="G2252" s="5" t="str">
        <f>rawTransactionSheet!F2252</f>
        <v>VXI</v>
      </c>
      <c r="H2252" s="1" t="str">
        <f t="shared" si="1"/>
        <v>VXI</v>
      </c>
      <c r="I2252" s="5" t="str">
        <f>rawTransactionSheet!G2252</f>
        <v>2008</v>
      </c>
      <c r="J2252" s="5" t="str">
        <f>rawTransactionSheet!H2252</f>
        <v>283188.4215</v>
      </c>
      <c r="K2252" s="5" t="str">
        <f>rawTransactionSheet!I2252</f>
        <v>90000</v>
      </c>
      <c r="L2252" s="5" t="str">
        <f>rawTransactionSheet!J2252</f>
        <v>7</v>
      </c>
      <c r="M2252" s="5" t="str">
        <f>rawTransactionSheet!K2252</f>
        <v>1</v>
      </c>
      <c r="N2252" s="5" t="str">
        <f>rawTransactionSheet!L2252</f>
        <v>BANGALORE</v>
      </c>
    </row>
    <row r="2253">
      <c r="A2253" s="2">
        <v>42370.0</v>
      </c>
      <c r="B2253" s="5" t="str">
        <f>rawTransactionSheet!B2253</f>
        <v>Pratham</v>
      </c>
      <c r="C2253" s="5" t="str">
        <f>rawTransactionSheet!C2253</f>
        <v>44</v>
      </c>
      <c r="D2253" s="5" t="str">
        <f>rawTransactionSheet!D2253</f>
        <v>MARUTI SUZUKI</v>
      </c>
      <c r="E2253" s="5" t="str">
        <f>rawTransactionSheet!E2253</f>
        <v>Alto</v>
      </c>
      <c r="F2253" s="5" t="str">
        <f>IFERROR(VLOOKUP(E2253,modelMapping,2,0),E2253)</f>
        <v>Alto</v>
      </c>
      <c r="G2253" s="5" t="str">
        <f>rawTransactionSheet!F2253</f>
        <v>LXI</v>
      </c>
      <c r="H2253" s="1" t="str">
        <f t="shared" si="1"/>
        <v>LXI</v>
      </c>
      <c r="I2253" s="5" t="str">
        <f>rawTransactionSheet!G2253</f>
        <v>2012</v>
      </c>
      <c r="J2253" s="5" t="str">
        <f>rawTransactionSheet!H2253</f>
        <v>283050</v>
      </c>
      <c r="K2253" s="5" t="str">
        <f>rawTransactionSheet!I2253</f>
        <v>22340.86242</v>
      </c>
      <c r="L2253" s="5" t="str">
        <f>rawTransactionSheet!J2253</f>
        <v>2.792607803</v>
      </c>
      <c r="M2253" s="5" t="str">
        <f>rawTransactionSheet!K2253</f>
        <v>1</v>
      </c>
      <c r="N2253" s="5" t="str">
        <f>rawTransactionSheet!L2253</f>
        <v>BANGALORE</v>
      </c>
    </row>
    <row r="2254">
      <c r="A2254" s="2">
        <v>42370.0</v>
      </c>
      <c r="B2254" s="5" t="str">
        <f>rawTransactionSheet!B2254</f>
        <v>RNS</v>
      </c>
      <c r="C2254" s="5" t="str">
        <f>rawTransactionSheet!C2254</f>
        <v>KA04MJ3727</v>
      </c>
      <c r="D2254" s="5" t="str">
        <f>rawTransactionSheet!D2254</f>
        <v>MARUTI SUZUKI</v>
      </c>
      <c r="E2254" s="5" t="str">
        <f>rawTransactionSheet!E2254</f>
        <v>Alto</v>
      </c>
      <c r="F2254" s="5" t="str">
        <f>IFERROR(VLOOKUP(E2254,modelMapping,2,0),E2254)</f>
        <v>Alto</v>
      </c>
      <c r="G2254" s="5" t="str">
        <f>rawTransactionSheet!F2254</f>
        <v>VXI</v>
      </c>
      <c r="H2254" s="1" t="str">
        <f t="shared" si="1"/>
        <v>VXI</v>
      </c>
      <c r="I2254" s="5" t="str">
        <f>rawTransactionSheet!G2254</f>
        <v>2011</v>
      </c>
      <c r="J2254" s="5" t="str">
        <f>rawTransactionSheet!H2254</f>
        <v>283050</v>
      </c>
      <c r="K2254" s="5" t="str">
        <f>rawTransactionSheet!I2254</f>
        <v>35859</v>
      </c>
      <c r="L2254" s="5" t="str">
        <f>rawTransactionSheet!J2254</f>
        <v>4.884931507</v>
      </c>
      <c r="M2254" s="5" t="str">
        <f>rawTransactionSheet!K2254</f>
        <v>1</v>
      </c>
      <c r="N2254" s="5" t="str">
        <f>rawTransactionSheet!L2254</f>
        <v>BANGALORE</v>
      </c>
    </row>
    <row r="2255">
      <c r="A2255" s="2">
        <v>42370.0</v>
      </c>
      <c r="B2255" s="5" t="str">
        <f>rawTransactionSheet!B2255</f>
        <v>RNS</v>
      </c>
      <c r="C2255" s="5" t="str">
        <f>rawTransactionSheet!C2255</f>
        <v>KA09MB3896</v>
      </c>
      <c r="D2255" s="5" t="str">
        <f>rawTransactionSheet!D2255</f>
        <v>MARUTI SUZUKI</v>
      </c>
      <c r="E2255" s="5" t="str">
        <f>rawTransactionSheet!E2255</f>
        <v>Alto</v>
      </c>
      <c r="F2255" s="5" t="str">
        <f>IFERROR(VLOOKUP(E2255,modelMapping,2,0),E2255)</f>
        <v>Alto</v>
      </c>
      <c r="G2255" s="5" t="str">
        <f>rawTransactionSheet!F2255</f>
        <v>VXI</v>
      </c>
      <c r="H2255" s="1" t="str">
        <f t="shared" si="1"/>
        <v>VXI</v>
      </c>
      <c r="I2255" s="5" t="str">
        <f>rawTransactionSheet!G2255</f>
        <v>2011</v>
      </c>
      <c r="J2255" s="5" t="str">
        <f>rawTransactionSheet!H2255</f>
        <v>283050</v>
      </c>
      <c r="K2255" s="5" t="str">
        <f>rawTransactionSheet!I2255</f>
        <v>25599</v>
      </c>
      <c r="L2255" s="5" t="str">
        <f>rawTransactionSheet!J2255</f>
        <v>4.906849315</v>
      </c>
      <c r="M2255" s="5" t="str">
        <f>rawTransactionSheet!K2255</f>
        <v>1</v>
      </c>
      <c r="N2255" s="5" t="str">
        <f>rawTransactionSheet!L2255</f>
        <v>BANGALORE</v>
      </c>
    </row>
    <row r="2256">
      <c r="A2256" s="2">
        <v>42370.0</v>
      </c>
      <c r="B2256" s="5" t="str">
        <f>rawTransactionSheet!B2256</f>
        <v>KALYANI MOTORS PVT LTD</v>
      </c>
      <c r="C2256" s="5" t="str">
        <f>rawTransactionSheet!C2256</f>
        <v>KA41Z3479</v>
      </c>
      <c r="D2256" s="5" t="str">
        <f>rawTransactionSheet!D2256</f>
        <v>MARUTI SUZUKI</v>
      </c>
      <c r="E2256" s="5" t="str">
        <f>rawTransactionSheet!E2256</f>
        <v>Alto K10</v>
      </c>
      <c r="F2256" s="5" t="str">
        <f>IFERROR(VLOOKUP(E2256,modelMapping,2,0),E2256)</f>
        <v>Alto K10</v>
      </c>
      <c r="G2256" s="5" t="str">
        <f>rawTransactionSheet!F2256</f>
        <v>LXI</v>
      </c>
      <c r="H2256" s="1" t="str">
        <f t="shared" si="1"/>
        <v>LXI</v>
      </c>
      <c r="I2256" s="5" t="str">
        <f>rawTransactionSheet!G2256</f>
        <v>2013</v>
      </c>
      <c r="J2256" s="5" t="str">
        <f>rawTransactionSheet!H2256</f>
        <v>283050</v>
      </c>
      <c r="K2256" s="5" t="str">
        <f>rawTransactionSheet!I2256</f>
        <v>65367</v>
      </c>
      <c r="L2256" s="5" t="str">
        <f>rawTransactionSheet!J2256</f>
        <v>2</v>
      </c>
      <c r="M2256" s="5" t="str">
        <f>rawTransactionSheet!K2256</f>
        <v>1</v>
      </c>
      <c r="N2256" s="5" t="str">
        <f>rawTransactionSheet!L2256</f>
        <v>BANGALORE</v>
      </c>
    </row>
    <row r="2257">
      <c r="A2257" s="2">
        <v>42370.0</v>
      </c>
      <c r="B2257" s="5" t="str">
        <f>rawTransactionSheet!B2257</f>
        <v>NandiBid</v>
      </c>
      <c r="C2257" s="5" t="str">
        <f>rawTransactionSheet!C2257</f>
        <v>120655</v>
      </c>
      <c r="D2257" s="5" t="str">
        <f>rawTransactionSheet!D2257</f>
        <v>MARUTI SUZUKI</v>
      </c>
      <c r="E2257" s="5" t="str">
        <f>rawTransactionSheet!E2257</f>
        <v>Alto K10</v>
      </c>
      <c r="F2257" s="5" t="str">
        <f>IFERROR(VLOOKUP(E2257,modelMapping,2,0),E2257)</f>
        <v>Alto K10</v>
      </c>
      <c r="G2257" s="5" t="str">
        <f>rawTransactionSheet!F2257</f>
        <v>VXI</v>
      </c>
      <c r="H2257" s="1" t="str">
        <f t="shared" si="1"/>
        <v>VXI</v>
      </c>
      <c r="I2257" s="5" t="str">
        <f>rawTransactionSheet!G2257</f>
        <v>2013</v>
      </c>
      <c r="J2257" s="5" t="str">
        <f>rawTransactionSheet!H2257</f>
        <v>283050</v>
      </c>
      <c r="K2257" s="5" t="str">
        <f>rawTransactionSheet!I2257</f>
        <v>13748</v>
      </c>
      <c r="L2257" s="5" t="str">
        <f>rawTransactionSheet!J2257</f>
        <v>3</v>
      </c>
      <c r="M2257" s="5" t="str">
        <f>rawTransactionSheet!K2257</f>
        <v>1</v>
      </c>
      <c r="N2257" s="5" t="str">
        <f>rawTransactionSheet!L2257</f>
        <v>BANGALORE</v>
      </c>
      <c r="O2257" s="1" t="str">
        <f>VALUE(C2257)</f>
        <v>120655</v>
      </c>
      <c r="P2257" s="1" t="str">
        <f>MATCH(O2257,rawBidData!$A$2:$A$146,0)</f>
        <v>#N/A</v>
      </c>
    </row>
    <row r="2258">
      <c r="A2258" s="2">
        <v>42370.0</v>
      </c>
      <c r="B2258" s="5" t="str">
        <f>rawTransactionSheet!B2258</f>
        <v>Pratham</v>
      </c>
      <c r="C2258" s="5" t="str">
        <f>rawTransactionSheet!C2258</f>
        <v>132</v>
      </c>
      <c r="D2258" s="5" t="str">
        <f>rawTransactionSheet!D2258</f>
        <v>MARUTI SUZUKI</v>
      </c>
      <c r="E2258" s="5" t="str">
        <f>rawTransactionSheet!E2258</f>
        <v>Alto K10</v>
      </c>
      <c r="F2258" s="5" t="str">
        <f>IFERROR(VLOOKUP(E2258,modelMapping,2,0),E2258)</f>
        <v>Alto K10</v>
      </c>
      <c r="G2258" s="5" t="str">
        <f>rawTransactionSheet!F2258</f>
        <v>VXI</v>
      </c>
      <c r="H2258" s="1" t="str">
        <f t="shared" si="1"/>
        <v>VXI</v>
      </c>
      <c r="I2258" s="5" t="str">
        <f>rawTransactionSheet!G2258</f>
        <v>2011</v>
      </c>
      <c r="J2258" s="5" t="str">
        <f>rawTransactionSheet!H2258</f>
        <v>283050</v>
      </c>
      <c r="K2258" s="5" t="str">
        <f>rawTransactionSheet!I2258</f>
        <v>31583.84668</v>
      </c>
      <c r="L2258" s="5" t="str">
        <f>rawTransactionSheet!J2258</f>
        <v>3.947980835</v>
      </c>
      <c r="M2258" s="5" t="str">
        <f>rawTransactionSheet!K2258</f>
        <v>1</v>
      </c>
      <c r="N2258" s="5" t="str">
        <f>rawTransactionSheet!L2258</f>
        <v>BANGALORE</v>
      </c>
    </row>
    <row r="2259">
      <c r="A2259" s="2">
        <v>42370.0</v>
      </c>
      <c r="B2259" s="5" t="str">
        <f>rawTransactionSheet!B2259</f>
        <v>RNS</v>
      </c>
      <c r="C2259" s="5" t="str">
        <f>rawTransactionSheet!C2259</f>
        <v>KA51MC4782</v>
      </c>
      <c r="D2259" s="5" t="str">
        <f>rawTransactionSheet!D2259</f>
        <v>HYUNDAI</v>
      </c>
      <c r="E2259" s="5" t="str">
        <f>rawTransactionSheet!E2259</f>
        <v>Eon</v>
      </c>
      <c r="F2259" s="5" t="str">
        <f>IFERROR(VLOOKUP(E2259,modelMapping,2,0),E2259)</f>
        <v>Eon</v>
      </c>
      <c r="G2259" s="5" t="str">
        <f>rawTransactionSheet!F2259</f>
        <v>ERA</v>
      </c>
      <c r="H2259" s="1" t="str">
        <f t="shared" si="1"/>
        <v>ERA</v>
      </c>
      <c r="I2259" s="5" t="str">
        <f>rawTransactionSheet!G2259</f>
        <v>2012</v>
      </c>
      <c r="J2259" s="5" t="str">
        <f>rawTransactionSheet!H2259</f>
        <v>283050</v>
      </c>
      <c r="K2259" s="5" t="str">
        <f>rawTransactionSheet!I2259</f>
        <v>39171</v>
      </c>
      <c r="L2259" s="5" t="str">
        <f>rawTransactionSheet!J2259</f>
        <v>3.731506849</v>
      </c>
      <c r="M2259" s="5" t="str">
        <f>rawTransactionSheet!K2259</f>
        <v>1</v>
      </c>
      <c r="N2259" s="5" t="str">
        <f>rawTransactionSheet!L2259</f>
        <v>BANGALORE</v>
      </c>
    </row>
    <row r="2260">
      <c r="A2260" s="2">
        <v>42370.0</v>
      </c>
      <c r="B2260" s="5" t="str">
        <f>rawTransactionSheet!B2260</f>
        <v>RNS</v>
      </c>
      <c r="C2260" s="5" t="str">
        <f>rawTransactionSheet!C2260</f>
        <v>KA01MJ316</v>
      </c>
      <c r="D2260" s="5" t="str">
        <f>rawTransactionSheet!D2260</f>
        <v>HYUNDAI</v>
      </c>
      <c r="E2260" s="5" t="str">
        <f>rawTransactionSheet!E2260</f>
        <v>Eon</v>
      </c>
      <c r="F2260" s="5" t="str">
        <f>IFERROR(VLOOKUP(E2260,modelMapping,2,0),E2260)</f>
        <v>Eon</v>
      </c>
      <c r="G2260" s="5" t="str">
        <f>rawTransactionSheet!F2260</f>
        <v>ERA</v>
      </c>
      <c r="H2260" s="1" t="str">
        <f t="shared" si="1"/>
        <v>ERA</v>
      </c>
      <c r="I2260" s="5" t="str">
        <f>rawTransactionSheet!G2260</f>
        <v>2012</v>
      </c>
      <c r="J2260" s="5" t="str">
        <f>rawTransactionSheet!H2260</f>
        <v>283050</v>
      </c>
      <c r="K2260" s="5" t="str">
        <f>rawTransactionSheet!I2260</f>
        <v>21891</v>
      </c>
      <c r="L2260" s="5" t="str">
        <f>rawTransactionSheet!J2260</f>
        <v>3.564383562</v>
      </c>
      <c r="M2260" s="5" t="str">
        <f>rawTransactionSheet!K2260</f>
        <v>2</v>
      </c>
      <c r="N2260" s="5" t="str">
        <f>rawTransactionSheet!L2260</f>
        <v>BANGALORE</v>
      </c>
    </row>
    <row r="2261">
      <c r="A2261" s="2">
        <v>42370.0</v>
      </c>
      <c r="B2261" s="5" t="str">
        <f>rawTransactionSheet!B2261</f>
        <v>Pratham</v>
      </c>
      <c r="C2261" s="5" t="str">
        <f>rawTransactionSheet!C2261</f>
        <v>287</v>
      </c>
      <c r="D2261" s="5" t="str">
        <f>rawTransactionSheet!D2261</f>
        <v>HYUNDAI</v>
      </c>
      <c r="E2261" s="5" t="str">
        <f>rawTransactionSheet!E2261</f>
        <v>i10</v>
      </c>
      <c r="F2261" s="5" t="str">
        <f>IFERROR(VLOOKUP(E2261,modelMapping,2,0),E2261)</f>
        <v>i10</v>
      </c>
      <c r="G2261" s="5" t="str">
        <f>rawTransactionSheet!F2261</f>
        <v>MAGNA</v>
      </c>
      <c r="H2261" s="1" t="str">
        <f t="shared" si="1"/>
        <v>MAGNA</v>
      </c>
      <c r="I2261" s="5" t="str">
        <f>rawTransactionSheet!G2261</f>
        <v>2009</v>
      </c>
      <c r="J2261" s="5" t="str">
        <f>rawTransactionSheet!H2261</f>
        <v>283050</v>
      </c>
      <c r="K2261" s="5" t="str">
        <f>rawTransactionSheet!I2261</f>
        <v>42600.95825</v>
      </c>
      <c r="L2261" s="5" t="str">
        <f>rawTransactionSheet!J2261</f>
        <v>5.325119781</v>
      </c>
      <c r="M2261" s="5" t="str">
        <f>rawTransactionSheet!K2261</f>
        <v>2</v>
      </c>
      <c r="N2261" s="5" t="str">
        <f>rawTransactionSheet!L2261</f>
        <v>BANGALORE</v>
      </c>
    </row>
    <row r="2262">
      <c r="A2262" s="2">
        <v>42370.0</v>
      </c>
      <c r="B2262" s="5" t="str">
        <f>rawTransactionSheet!B2262</f>
        <v>RNS</v>
      </c>
      <c r="C2262" s="5" t="str">
        <f>rawTransactionSheet!C2262</f>
        <v>KA51MB5311</v>
      </c>
      <c r="D2262" s="5" t="str">
        <f>rawTransactionSheet!D2262</f>
        <v>MARUTI SUZUKI</v>
      </c>
      <c r="E2262" s="5" t="str">
        <f>rawTransactionSheet!E2262</f>
        <v>Ritz</v>
      </c>
      <c r="F2262" s="5" t="str">
        <f>IFERROR(VLOOKUP(E2262,modelMapping,2,0),E2262)</f>
        <v>Ritz</v>
      </c>
      <c r="G2262" s="5" t="str">
        <f>rawTransactionSheet!F2262</f>
        <v>ZXI</v>
      </c>
      <c r="H2262" s="1" t="str">
        <f t="shared" si="1"/>
        <v>ZXI</v>
      </c>
      <c r="I2262" s="5" t="str">
        <f>rawTransactionSheet!G2262</f>
        <v>2011</v>
      </c>
      <c r="J2262" s="5" t="str">
        <f>rawTransactionSheet!H2262</f>
        <v>283050</v>
      </c>
      <c r="K2262" s="5" t="str">
        <f>rawTransactionSheet!I2262</f>
        <v>68190</v>
      </c>
      <c r="L2262" s="5" t="str">
        <f>rawTransactionSheet!J2262</f>
        <v>4.687671233</v>
      </c>
      <c r="M2262" s="5" t="str">
        <f>rawTransactionSheet!K2262</f>
        <v>1</v>
      </c>
      <c r="N2262" s="5" t="str">
        <f>rawTransactionSheet!L2262</f>
        <v>BANGALORE</v>
      </c>
    </row>
    <row r="2263">
      <c r="A2263" s="2">
        <v>42370.0</v>
      </c>
      <c r="B2263" s="5" t="str">
        <f>rawTransactionSheet!B2263</f>
        <v>RNS</v>
      </c>
      <c r="C2263" s="5" t="str">
        <f>rawTransactionSheet!C2263</f>
        <v>KA01MC7974</v>
      </c>
      <c r="D2263" s="5" t="str">
        <f>rawTransactionSheet!D2263</f>
        <v>MARUTI SUZUKI</v>
      </c>
      <c r="E2263" s="5" t="str">
        <f>rawTransactionSheet!E2263</f>
        <v>Swift</v>
      </c>
      <c r="F2263" s="5" t="str">
        <f>IFERROR(VLOOKUP(E2263,modelMapping,2,0),E2263)</f>
        <v>Swift</v>
      </c>
      <c r="G2263" s="5" t="str">
        <f>rawTransactionSheet!F2263</f>
        <v>VDI</v>
      </c>
      <c r="H2263" s="1" t="str">
        <f t="shared" si="1"/>
        <v>VDI</v>
      </c>
      <c r="I2263" s="5" t="str">
        <f>rawTransactionSheet!G2263</f>
        <v>2007</v>
      </c>
      <c r="J2263" s="5" t="str">
        <f>rawTransactionSheet!H2263</f>
        <v>283050</v>
      </c>
      <c r="K2263" s="5" t="str">
        <f>rawTransactionSheet!I2263</f>
        <v>89657</v>
      </c>
      <c r="L2263" s="5" t="str">
        <f>rawTransactionSheet!J2263</f>
        <v>8.564383562</v>
      </c>
      <c r="M2263" s="5" t="str">
        <f>rawTransactionSheet!K2263</f>
        <v>2</v>
      </c>
      <c r="N2263" s="5" t="str">
        <f>rawTransactionSheet!L2263</f>
        <v>BANGALORE</v>
      </c>
    </row>
    <row r="2264">
      <c r="A2264" s="2">
        <v>42370.0</v>
      </c>
      <c r="B2264" s="5" t="str">
        <f>rawTransactionSheet!B2264</f>
        <v>Pratham</v>
      </c>
      <c r="C2264" s="5" t="str">
        <f>rawTransactionSheet!C2264</f>
        <v>680</v>
      </c>
      <c r="D2264" s="5" t="str">
        <f>rawTransactionSheet!D2264</f>
        <v>MARUTI SUZUKI</v>
      </c>
      <c r="E2264" s="5" t="str">
        <f>rawTransactionSheet!E2264</f>
        <v>Swift</v>
      </c>
      <c r="F2264" s="5" t="str">
        <f>IFERROR(VLOOKUP(E2264,modelMapping,2,0),E2264)</f>
        <v>Swift</v>
      </c>
      <c r="G2264" s="5" t="str">
        <f>rawTransactionSheet!F2264</f>
        <v>VXI</v>
      </c>
      <c r="H2264" s="1" t="str">
        <f t="shared" si="1"/>
        <v>VXI</v>
      </c>
      <c r="I2264" s="5" t="str">
        <f>rawTransactionSheet!G2264</f>
        <v>2006</v>
      </c>
      <c r="J2264" s="5" t="str">
        <f>rawTransactionSheet!H2264</f>
        <v>283050</v>
      </c>
      <c r="K2264" s="5" t="str">
        <f>rawTransactionSheet!I2264</f>
        <v>71753.59343</v>
      </c>
      <c r="L2264" s="5" t="str">
        <f>rawTransactionSheet!J2264</f>
        <v>8.969199179</v>
      </c>
      <c r="M2264" s="5" t="str">
        <f>rawTransactionSheet!K2264</f>
        <v>2</v>
      </c>
      <c r="N2264" s="5" t="str">
        <f>rawTransactionSheet!L2264</f>
        <v>BANGALORE</v>
      </c>
    </row>
    <row r="2265">
      <c r="A2265" s="2">
        <v>42370.0</v>
      </c>
      <c r="B2265" s="5" t="str">
        <f>rawTransactionSheet!B2265</f>
        <v>RNS</v>
      </c>
      <c r="C2265" s="5" t="str">
        <f>rawTransactionSheet!C2265</f>
        <v>KA04MC6973</v>
      </c>
      <c r="D2265" s="5" t="str">
        <f>rawTransactionSheet!D2265</f>
        <v>MARUTI SUZUKI</v>
      </c>
      <c r="E2265" s="5" t="str">
        <f>rawTransactionSheet!E2265</f>
        <v>Swift</v>
      </c>
      <c r="F2265" s="5" t="str">
        <f>IFERROR(VLOOKUP(E2265,modelMapping,2,0),E2265)</f>
        <v>Swift</v>
      </c>
      <c r="G2265" s="5" t="str">
        <f>rawTransactionSheet!F2265</f>
        <v>VXI</v>
      </c>
      <c r="H2265" s="1" t="str">
        <f t="shared" si="1"/>
        <v>VXI</v>
      </c>
      <c r="I2265" s="5" t="str">
        <f>rawTransactionSheet!G2265</f>
        <v>2006</v>
      </c>
      <c r="J2265" s="5" t="str">
        <f>rawTransactionSheet!H2265</f>
        <v>283050</v>
      </c>
      <c r="K2265" s="5" t="str">
        <f>rawTransactionSheet!I2265</f>
        <v>27181</v>
      </c>
      <c r="L2265" s="5" t="str">
        <f>rawTransactionSheet!J2265</f>
        <v>9.597260274</v>
      </c>
      <c r="M2265" s="5" t="str">
        <f>rawTransactionSheet!K2265</f>
        <v>2</v>
      </c>
      <c r="N2265" s="5" t="str">
        <f>rawTransactionSheet!L2265</f>
        <v>BANGALORE</v>
      </c>
    </row>
    <row r="2266">
      <c r="A2266" s="2">
        <v>42370.0</v>
      </c>
      <c r="B2266" s="5" t="str">
        <f>rawTransactionSheet!B2266</f>
        <v>KALYANI MOTORS PVT LTD</v>
      </c>
      <c r="C2266" s="5" t="str">
        <f>rawTransactionSheet!C2266</f>
        <v>KA05MJ1979</v>
      </c>
      <c r="D2266" s="5" t="str">
        <f>rawTransactionSheet!D2266</f>
        <v>MARUTI SUZUKI</v>
      </c>
      <c r="E2266" s="5" t="str">
        <f>rawTransactionSheet!E2266</f>
        <v>WAGON R</v>
      </c>
      <c r="F2266" s="5" t="str">
        <f>IFERROR(VLOOKUP(E2266,modelMapping,2,0),E2266)</f>
        <v>WAGON R</v>
      </c>
      <c r="G2266" s="5" t="str">
        <f>rawTransactionSheet!F2266</f>
        <v>LXI</v>
      </c>
      <c r="H2266" s="1" t="str">
        <f t="shared" si="1"/>
        <v>LXI</v>
      </c>
      <c r="I2266" s="5" t="str">
        <f>rawTransactionSheet!G2266</f>
        <v>2010</v>
      </c>
      <c r="J2266" s="5" t="str">
        <f>rawTransactionSheet!H2266</f>
        <v>283050</v>
      </c>
      <c r="K2266" s="5" t="str">
        <f>rawTransactionSheet!I2266</f>
        <v>56974</v>
      </c>
      <c r="L2266" s="5" t="str">
        <f>rawTransactionSheet!J2266</f>
        <v>5</v>
      </c>
      <c r="M2266" s="5" t="str">
        <f>rawTransactionSheet!K2266</f>
        <v>1</v>
      </c>
      <c r="N2266" s="5" t="str">
        <f>rawTransactionSheet!L2266</f>
        <v>BANGALORE</v>
      </c>
    </row>
    <row r="2267">
      <c r="A2267" s="2">
        <v>42370.0</v>
      </c>
      <c r="B2267" s="5" t="str">
        <f>rawTransactionSheet!B2267</f>
        <v>RNS</v>
      </c>
      <c r="C2267" s="5" t="str">
        <f>rawTransactionSheet!C2267</f>
        <v>KA04MD911</v>
      </c>
      <c r="D2267" s="5" t="str">
        <f>rawTransactionSheet!D2267</f>
        <v>MARUTI SUZUKI</v>
      </c>
      <c r="E2267" s="5" t="str">
        <f>rawTransactionSheet!E2267</f>
        <v>Swift</v>
      </c>
      <c r="F2267" s="5" t="str">
        <f>IFERROR(VLOOKUP(E2267,modelMapping,2,0),E2267)</f>
        <v>Swift</v>
      </c>
      <c r="G2267" s="5" t="str">
        <f>rawTransactionSheet!F2267</f>
        <v>ZXI</v>
      </c>
      <c r="H2267" s="1" t="str">
        <f t="shared" si="1"/>
        <v>ZXI</v>
      </c>
      <c r="I2267" s="5" t="str">
        <f>rawTransactionSheet!G2267</f>
        <v>2006</v>
      </c>
      <c r="J2267" s="5" t="str">
        <f>rawTransactionSheet!H2267</f>
        <v>283000</v>
      </c>
      <c r="K2267" s="5" t="str">
        <f>rawTransactionSheet!I2267</f>
        <v>72566</v>
      </c>
      <c r="L2267" s="5" t="str">
        <f>rawTransactionSheet!J2267</f>
        <v>9.509589041</v>
      </c>
      <c r="M2267" s="5" t="str">
        <f>rawTransactionSheet!K2267</f>
        <v>2</v>
      </c>
      <c r="N2267" s="5" t="str">
        <f>rawTransactionSheet!L2267</f>
        <v>BANGALORE</v>
      </c>
    </row>
    <row r="2268">
      <c r="A2268" s="2">
        <v>42370.0</v>
      </c>
      <c r="B2268" s="5" t="str">
        <f>rawTransactionSheet!B2268</f>
        <v>PrasoonData</v>
      </c>
      <c r="C2268" s="5" t="str">
        <f>rawTransactionSheet!C2268</f>
        <v>Prasoon587</v>
      </c>
      <c r="D2268" s="5" t="str">
        <f>rawTransactionSheet!D2268</f>
        <v>MARUTI SUZUKI</v>
      </c>
      <c r="E2268" s="5" t="str">
        <f>rawTransactionSheet!E2268</f>
        <v>Swift</v>
      </c>
      <c r="F2268" s="5" t="str">
        <f>IFERROR(VLOOKUP(E2268,modelMapping,2,0),E2268)</f>
        <v>Swift</v>
      </c>
      <c r="G2268" s="5" t="str">
        <f>rawTransactionSheet!F2268</f>
        <v>VXI ABS</v>
      </c>
      <c r="H2268" s="1" t="str">
        <f t="shared" si="1"/>
        <v>VXI ABS</v>
      </c>
      <c r="I2268" s="5" t="str">
        <f>rawTransactionSheet!G2268</f>
        <v>2008</v>
      </c>
      <c r="J2268" s="5" t="str">
        <f>rawTransactionSheet!H2268</f>
        <v>282933.5519</v>
      </c>
      <c r="K2268" s="8" t="str">
        <f>rawTransactionSheet!I2268</f>
        <v>1.00E+05</v>
      </c>
      <c r="L2268" s="5" t="str">
        <f>rawTransactionSheet!J2268</f>
        <v>7</v>
      </c>
      <c r="M2268" s="5" t="str">
        <f>rawTransactionSheet!K2268</f>
        <v>1</v>
      </c>
      <c r="N2268" s="5" t="str">
        <f>rawTransactionSheet!L2268</f>
        <v>BANGALORE</v>
      </c>
    </row>
    <row r="2269">
      <c r="A2269" s="2">
        <v>42370.0</v>
      </c>
      <c r="B2269" s="5" t="str">
        <f>rawTransactionSheet!B2269</f>
        <v>PrasoonData</v>
      </c>
      <c r="C2269" s="5" t="str">
        <f>rawTransactionSheet!C2269</f>
        <v>Prasoon748</v>
      </c>
      <c r="D2269" s="5" t="str">
        <f>rawTransactionSheet!D2269</f>
        <v>MARUTI SUZUKI</v>
      </c>
      <c r="E2269" s="5" t="str">
        <f>rawTransactionSheet!E2269</f>
        <v>Swift</v>
      </c>
      <c r="F2269" s="5" t="str">
        <f>IFERROR(VLOOKUP(E2269,modelMapping,2,0),E2269)</f>
        <v>Swift</v>
      </c>
      <c r="G2269" s="5" t="str">
        <f>rawTransactionSheet!F2269</f>
        <v>ZXI</v>
      </c>
      <c r="H2269" s="1" t="str">
        <f t="shared" si="1"/>
        <v>ZXI</v>
      </c>
      <c r="I2269" s="5" t="str">
        <f>rawTransactionSheet!G2269</f>
        <v>2007</v>
      </c>
      <c r="J2269" s="5" t="str">
        <f>rawTransactionSheet!H2269</f>
        <v>282806.6249</v>
      </c>
      <c r="K2269" s="5" t="str">
        <f>rawTransactionSheet!I2269</f>
        <v>110000</v>
      </c>
      <c r="L2269" s="5" t="str">
        <f>rawTransactionSheet!J2269</f>
        <v>8</v>
      </c>
      <c r="M2269" s="5" t="str">
        <f>rawTransactionSheet!K2269</f>
        <v>1</v>
      </c>
      <c r="N2269" s="5" t="str">
        <f>rawTransactionSheet!L2269</f>
        <v>BANGALORE</v>
      </c>
    </row>
    <row r="2270">
      <c r="A2270" s="2">
        <v>42370.0</v>
      </c>
      <c r="B2270" s="5" t="str">
        <f>rawTransactionSheet!B2270</f>
        <v>Pratham</v>
      </c>
      <c r="C2270" s="5" t="str">
        <f>rawTransactionSheet!C2270</f>
        <v>131</v>
      </c>
      <c r="D2270" s="5" t="str">
        <f>rawTransactionSheet!D2270</f>
        <v>MARUTI SUZUKI</v>
      </c>
      <c r="E2270" s="5" t="str">
        <f>rawTransactionSheet!E2270</f>
        <v>Alto K10</v>
      </c>
      <c r="F2270" s="5" t="str">
        <f>IFERROR(VLOOKUP(E2270,modelMapping,2,0),E2270)</f>
        <v>Alto K10</v>
      </c>
      <c r="G2270" s="5" t="str">
        <f>rawTransactionSheet!F2270</f>
        <v>VXI</v>
      </c>
      <c r="H2270" s="1" t="str">
        <f t="shared" si="1"/>
        <v>VXI</v>
      </c>
      <c r="I2270" s="5" t="str">
        <f>rawTransactionSheet!G2270</f>
        <v>2011</v>
      </c>
      <c r="J2270" s="5" t="str">
        <f>rawTransactionSheet!H2270</f>
        <v>282500</v>
      </c>
      <c r="K2270" s="5" t="str">
        <f>rawTransactionSheet!I2270</f>
        <v>31583.84668</v>
      </c>
      <c r="L2270" s="5" t="str">
        <f>rawTransactionSheet!J2270</f>
        <v>3.947980835</v>
      </c>
      <c r="M2270" s="5" t="str">
        <f>rawTransactionSheet!K2270</f>
        <v>1</v>
      </c>
      <c r="N2270" s="5" t="str">
        <f>rawTransactionSheet!L2270</f>
        <v>BANGALORE</v>
      </c>
    </row>
    <row r="2271">
      <c r="A2271" s="2">
        <v>42370.0</v>
      </c>
      <c r="B2271" s="5" t="str">
        <f>rawTransactionSheet!B2271</f>
        <v>RNS</v>
      </c>
      <c r="C2271" s="5" t="str">
        <f>rawTransactionSheet!C2271</f>
        <v>KA06M8090</v>
      </c>
      <c r="D2271" s="5" t="str">
        <f>rawTransactionSheet!D2271</f>
        <v>MARUTI SUZUKI</v>
      </c>
      <c r="E2271" s="5" t="str">
        <f>rawTransactionSheet!E2271</f>
        <v>Swift</v>
      </c>
      <c r="F2271" s="5" t="str">
        <f>IFERROR(VLOOKUP(E2271,modelMapping,2,0),E2271)</f>
        <v>Swift</v>
      </c>
      <c r="G2271" s="5" t="str">
        <f>rawTransactionSheet!F2271</f>
        <v>VDI</v>
      </c>
      <c r="H2271" s="1" t="str">
        <f t="shared" si="1"/>
        <v>VDI</v>
      </c>
      <c r="I2271" s="5" t="str">
        <f>rawTransactionSheet!G2271</f>
        <v>2008</v>
      </c>
      <c r="J2271" s="5" t="str">
        <f>rawTransactionSheet!H2271</f>
        <v>282395.1</v>
      </c>
      <c r="K2271" s="5" t="str">
        <f>rawTransactionSheet!I2271</f>
        <v>85449</v>
      </c>
      <c r="L2271" s="5" t="str">
        <f>rawTransactionSheet!J2271</f>
        <v>7.583561644</v>
      </c>
      <c r="M2271" s="5" t="str">
        <f>rawTransactionSheet!K2271</f>
        <v>2</v>
      </c>
      <c r="N2271" s="5" t="str">
        <f>rawTransactionSheet!L2271</f>
        <v>BANGALORE</v>
      </c>
    </row>
    <row r="2272">
      <c r="A2272" s="2">
        <v>42370.0</v>
      </c>
      <c r="B2272" s="5" t="str">
        <f>rawTransactionSheet!B2272</f>
        <v>PrasoonData</v>
      </c>
      <c r="C2272" s="5" t="str">
        <f>rawTransactionSheet!C2272</f>
        <v>Prasoon079</v>
      </c>
      <c r="D2272" s="5" t="str">
        <f>rawTransactionSheet!D2272</f>
        <v>MARUTI SUZUKI</v>
      </c>
      <c r="E2272" s="5" t="str">
        <f>rawTransactionSheet!E2272</f>
        <v>Swift</v>
      </c>
      <c r="F2272" s="5" t="str">
        <f>IFERROR(VLOOKUP(E2272,modelMapping,2,0),E2272)</f>
        <v>Swift</v>
      </c>
      <c r="G2272" s="5" t="str">
        <f>rawTransactionSheet!F2272</f>
        <v>GLAM</v>
      </c>
      <c r="H2272" s="1" t="str">
        <f t="shared" si="1"/>
        <v>GLAM</v>
      </c>
      <c r="I2272" s="5" t="str">
        <f>rawTransactionSheet!G2272</f>
        <v>2009</v>
      </c>
      <c r="J2272" s="5" t="str">
        <f>rawTransactionSheet!H2272</f>
        <v>282364.7089</v>
      </c>
      <c r="K2272" s="5" t="str">
        <f>rawTransactionSheet!I2272</f>
        <v>140000</v>
      </c>
      <c r="L2272" s="5" t="str">
        <f>rawTransactionSheet!J2272</f>
        <v>6</v>
      </c>
      <c r="M2272" s="5" t="str">
        <f>rawTransactionSheet!K2272</f>
        <v>1</v>
      </c>
      <c r="N2272" s="5" t="str">
        <f>rawTransactionSheet!L2272</f>
        <v>BANGALORE</v>
      </c>
    </row>
    <row r="2273">
      <c r="A2273" s="2">
        <v>42370.0</v>
      </c>
      <c r="B2273" s="5" t="str">
        <f>rawTransactionSheet!B2273</f>
        <v>PrasoonData</v>
      </c>
      <c r="C2273" s="5" t="str">
        <f>rawTransactionSheet!C2273</f>
        <v>Prasoon266</v>
      </c>
      <c r="D2273" s="5" t="str">
        <f>rawTransactionSheet!D2273</f>
        <v>MARUTI SUZUKI</v>
      </c>
      <c r="E2273" s="5" t="str">
        <f>rawTransactionSheet!E2273</f>
        <v>Swift</v>
      </c>
      <c r="F2273" s="5" t="str">
        <f>IFERROR(VLOOKUP(E2273,modelMapping,2,0),E2273)</f>
        <v>Swift</v>
      </c>
      <c r="G2273" s="5" t="str">
        <f>rawTransactionSheet!F2273</f>
        <v>LXI</v>
      </c>
      <c r="H2273" s="1" t="str">
        <f t="shared" si="1"/>
        <v>LXI</v>
      </c>
      <c r="I2273" s="5" t="str">
        <f>rawTransactionSheet!G2273</f>
        <v>2010</v>
      </c>
      <c r="J2273" s="5" t="str">
        <f>rawTransactionSheet!H2273</f>
        <v>282009.8728</v>
      </c>
      <c r="K2273" s="5" t="str">
        <f>rawTransactionSheet!I2273</f>
        <v>90000</v>
      </c>
      <c r="L2273" s="5" t="str">
        <f>rawTransactionSheet!J2273</f>
        <v>5</v>
      </c>
      <c r="M2273" s="5" t="str">
        <f>rawTransactionSheet!K2273</f>
        <v>1</v>
      </c>
      <c r="N2273" s="5" t="str">
        <f>rawTransactionSheet!L2273</f>
        <v>BANGALORE</v>
      </c>
    </row>
    <row r="2274">
      <c r="A2274" s="2">
        <v>42370.0</v>
      </c>
      <c r="B2274" s="5" t="str">
        <f>rawTransactionSheet!B2274</f>
        <v>Pratham</v>
      </c>
      <c r="C2274" s="5" t="str">
        <f>rawTransactionSheet!C2274</f>
        <v>540</v>
      </c>
      <c r="D2274" s="5" t="str">
        <f>rawTransactionSheet!D2274</f>
        <v>MARUTI SUZUKI</v>
      </c>
      <c r="E2274" s="5" t="str">
        <f>rawTransactionSheet!E2274</f>
        <v>Swift</v>
      </c>
      <c r="F2274" s="5" t="str">
        <f>IFERROR(VLOOKUP(E2274,modelMapping,2,0),E2274)</f>
        <v>Swift</v>
      </c>
      <c r="G2274" s="5" t="str">
        <f>rawTransactionSheet!F2274</f>
        <v>VXI</v>
      </c>
      <c r="H2274" s="1" t="str">
        <f t="shared" si="1"/>
        <v>VXI</v>
      </c>
      <c r="I2274" s="5" t="str">
        <f>rawTransactionSheet!G2274</f>
        <v>2007</v>
      </c>
      <c r="J2274" s="5" t="str">
        <f>rawTransactionSheet!H2274</f>
        <v>282000</v>
      </c>
      <c r="K2274" s="5" t="str">
        <f>rawTransactionSheet!I2274</f>
        <v>62642.02601</v>
      </c>
      <c r="L2274" s="5" t="str">
        <f>rawTransactionSheet!J2274</f>
        <v>7.830253251</v>
      </c>
      <c r="M2274" s="5" t="str">
        <f>rawTransactionSheet!K2274</f>
        <v>2</v>
      </c>
      <c r="N2274" s="5" t="str">
        <f>rawTransactionSheet!L2274</f>
        <v>BANGALORE</v>
      </c>
    </row>
    <row r="2275">
      <c r="A2275" s="2">
        <v>42370.0</v>
      </c>
      <c r="B2275" s="5" t="str">
        <f>rawTransactionSheet!B2275</f>
        <v>RNS</v>
      </c>
      <c r="C2275" s="5" t="str">
        <f>rawTransactionSheet!C2275</f>
        <v>KA04MC6973</v>
      </c>
      <c r="D2275" s="5" t="str">
        <f>rawTransactionSheet!D2275</f>
        <v>MARUTI SUZUKI</v>
      </c>
      <c r="E2275" s="5" t="str">
        <f>rawTransactionSheet!E2275</f>
        <v>Swift</v>
      </c>
      <c r="F2275" s="5" t="str">
        <f>IFERROR(VLOOKUP(E2275,modelMapping,2,0),E2275)</f>
        <v>Swift</v>
      </c>
      <c r="G2275" s="5" t="str">
        <f>rawTransactionSheet!F2275</f>
        <v>VXI</v>
      </c>
      <c r="H2275" s="1" t="str">
        <f t="shared" si="1"/>
        <v>VXI</v>
      </c>
      <c r="I2275" s="5" t="str">
        <f>rawTransactionSheet!G2275</f>
        <v>2006</v>
      </c>
      <c r="J2275" s="5" t="str">
        <f>rawTransactionSheet!H2275</f>
        <v>282000</v>
      </c>
      <c r="K2275" s="5" t="str">
        <f>rawTransactionSheet!I2275</f>
        <v>27181</v>
      </c>
      <c r="L2275" s="5" t="str">
        <f>rawTransactionSheet!J2275</f>
        <v>9.597260274</v>
      </c>
      <c r="M2275" s="5" t="str">
        <f>rawTransactionSheet!K2275</f>
        <v>2</v>
      </c>
      <c r="N2275" s="5" t="str">
        <f>rawTransactionSheet!L2275</f>
        <v>BANGALORE</v>
      </c>
    </row>
    <row r="2276">
      <c r="A2276" s="2">
        <v>42370.0</v>
      </c>
      <c r="B2276" s="5" t="str">
        <f>rawTransactionSheet!B2276</f>
        <v>RNS</v>
      </c>
      <c r="C2276" s="5" t="str">
        <f>rawTransactionSheet!C2276</f>
        <v>KA02MF1400</v>
      </c>
      <c r="D2276" s="5" t="str">
        <f>rawTransactionSheet!D2276</f>
        <v>MARUTI SUZUKI</v>
      </c>
      <c r="E2276" s="5" t="str">
        <f>rawTransactionSheet!E2276</f>
        <v>Wagon R</v>
      </c>
      <c r="F2276" s="5" t="str">
        <f>IFERROR(VLOOKUP(E2276,modelMapping,2,0),E2276)</f>
        <v>Wagon R</v>
      </c>
      <c r="G2276" s="5" t="str">
        <f>rawTransactionSheet!F2276</f>
        <v>VXI</v>
      </c>
      <c r="H2276" s="1" t="str">
        <f t="shared" si="1"/>
        <v>VXI</v>
      </c>
      <c r="I2276" s="5" t="str">
        <f>rawTransactionSheet!G2276</f>
        <v>2011</v>
      </c>
      <c r="J2276" s="5" t="str">
        <f>rawTransactionSheet!H2276</f>
        <v>282000</v>
      </c>
      <c r="K2276" s="5" t="str">
        <f>rawTransactionSheet!I2276</f>
        <v>89742</v>
      </c>
      <c r="L2276" s="5" t="str">
        <f>rawTransactionSheet!J2276</f>
        <v>4.868493151</v>
      </c>
      <c r="M2276" s="5" t="str">
        <f>rawTransactionSheet!K2276</f>
        <v>2</v>
      </c>
      <c r="N2276" s="5" t="str">
        <f>rawTransactionSheet!L2276</f>
        <v>BANGALORE</v>
      </c>
    </row>
    <row r="2277">
      <c r="A2277" s="2">
        <v>42370.0</v>
      </c>
      <c r="B2277" s="5" t="str">
        <f>rawTransactionSheet!B2277</f>
        <v>PrasoonData</v>
      </c>
      <c r="C2277" s="5" t="str">
        <f>rawTransactionSheet!C2277</f>
        <v>Prasoon024</v>
      </c>
      <c r="D2277" s="5" t="str">
        <f>rawTransactionSheet!D2277</f>
        <v>MARUTI SUZUKI</v>
      </c>
      <c r="E2277" s="5" t="str">
        <f>rawTransactionSheet!E2277</f>
        <v>Swift</v>
      </c>
      <c r="F2277" s="5" t="str">
        <f>IFERROR(VLOOKUP(E2277,modelMapping,2,0),E2277)</f>
        <v>Swift</v>
      </c>
      <c r="G2277" s="5" t="str">
        <f>rawTransactionSheet!F2277</f>
        <v>GLAM</v>
      </c>
      <c r="H2277" s="1" t="str">
        <f t="shared" si="1"/>
        <v>GLAM</v>
      </c>
      <c r="I2277" s="5" t="str">
        <f>rawTransactionSheet!G2277</f>
        <v>2006</v>
      </c>
      <c r="J2277" s="5" t="str">
        <f>rawTransactionSheet!H2277</f>
        <v>281829.5913</v>
      </c>
      <c r="K2277" s="5" t="str">
        <f>rawTransactionSheet!I2277</f>
        <v>70000</v>
      </c>
      <c r="L2277" s="5" t="str">
        <f>rawTransactionSheet!J2277</f>
        <v>9</v>
      </c>
      <c r="M2277" s="5" t="str">
        <f>rawTransactionSheet!K2277</f>
        <v>1</v>
      </c>
      <c r="N2277" s="5" t="str">
        <f>rawTransactionSheet!L2277</f>
        <v>BANGALORE</v>
      </c>
    </row>
    <row r="2278">
      <c r="A2278" s="2">
        <v>42370.0</v>
      </c>
      <c r="B2278" s="5" t="str">
        <f>rawTransactionSheet!B2278</f>
        <v>PrasoonData</v>
      </c>
      <c r="C2278" s="5" t="str">
        <f>rawTransactionSheet!C2278</f>
        <v>Prasoon550</v>
      </c>
      <c r="D2278" s="5" t="str">
        <f>rawTransactionSheet!D2278</f>
        <v>MARUTI SUZUKI</v>
      </c>
      <c r="E2278" s="5" t="str">
        <f>rawTransactionSheet!E2278</f>
        <v>Swift</v>
      </c>
      <c r="F2278" s="5" t="str">
        <f>IFERROR(VLOOKUP(E2278,modelMapping,2,0),E2278)</f>
        <v>Swift</v>
      </c>
      <c r="G2278" s="5" t="str">
        <f>rawTransactionSheet!F2278</f>
        <v>VXI ABS</v>
      </c>
      <c r="H2278" s="1" t="str">
        <f t="shared" si="1"/>
        <v>VXI ABS</v>
      </c>
      <c r="I2278" s="5" t="str">
        <f>rawTransactionSheet!G2278</f>
        <v>2006</v>
      </c>
      <c r="J2278" s="5" t="str">
        <f>rawTransactionSheet!H2278</f>
        <v>281134.0504</v>
      </c>
      <c r="K2278" s="5" t="str">
        <f>rawTransactionSheet!I2278</f>
        <v>50000</v>
      </c>
      <c r="L2278" s="5" t="str">
        <f>rawTransactionSheet!J2278</f>
        <v>9</v>
      </c>
      <c r="M2278" s="5" t="str">
        <f>rawTransactionSheet!K2278</f>
        <v>1</v>
      </c>
      <c r="N2278" s="5" t="str">
        <f>rawTransactionSheet!L2278</f>
        <v>BANGALORE</v>
      </c>
    </row>
    <row r="2279">
      <c r="A2279" s="2">
        <v>42370.0</v>
      </c>
      <c r="B2279" s="5" t="str">
        <f>rawTransactionSheet!B2279</f>
        <v>PrasoonData</v>
      </c>
      <c r="C2279" s="5" t="str">
        <f>rawTransactionSheet!C2279</f>
        <v>Prasoon447</v>
      </c>
      <c r="D2279" s="5" t="str">
        <f>rawTransactionSheet!D2279</f>
        <v>MARUTI SUZUKI</v>
      </c>
      <c r="E2279" s="5" t="str">
        <f>rawTransactionSheet!E2279</f>
        <v>Swift</v>
      </c>
      <c r="F2279" s="5" t="str">
        <f>IFERROR(VLOOKUP(E2279,modelMapping,2,0),E2279)</f>
        <v>Swift</v>
      </c>
      <c r="G2279" s="5" t="str">
        <f>rawTransactionSheet!F2279</f>
        <v>VXI</v>
      </c>
      <c r="H2279" s="1" t="str">
        <f t="shared" si="1"/>
        <v>VXI</v>
      </c>
      <c r="I2279" s="5" t="str">
        <f>rawTransactionSheet!G2279</f>
        <v>2010</v>
      </c>
      <c r="J2279" s="5" t="str">
        <f>rawTransactionSheet!H2279</f>
        <v>280918.9091</v>
      </c>
      <c r="K2279" s="5" t="str">
        <f>rawTransactionSheet!I2279</f>
        <v>140000</v>
      </c>
      <c r="L2279" s="5" t="str">
        <f>rawTransactionSheet!J2279</f>
        <v>5</v>
      </c>
      <c r="M2279" s="5" t="str">
        <f>rawTransactionSheet!K2279</f>
        <v>1</v>
      </c>
      <c r="N2279" s="5" t="str">
        <f>rawTransactionSheet!L2279</f>
        <v>BANGALORE</v>
      </c>
    </row>
    <row r="2280">
      <c r="A2280" s="2">
        <v>42370.0</v>
      </c>
      <c r="B2280" s="5" t="str">
        <f>rawTransactionSheet!B2280</f>
        <v>PrasoonData</v>
      </c>
      <c r="C2280" s="5" t="str">
        <f>rawTransactionSheet!C2280</f>
        <v>Prasoon209</v>
      </c>
      <c r="D2280" s="5" t="str">
        <f>rawTransactionSheet!D2280</f>
        <v>MARUTI SUZUKI</v>
      </c>
      <c r="E2280" s="5" t="str">
        <f>rawTransactionSheet!E2280</f>
        <v>Swift</v>
      </c>
      <c r="F2280" s="5" t="str">
        <f>IFERROR(VLOOKUP(E2280,modelMapping,2,0),E2280)</f>
        <v>Swift</v>
      </c>
      <c r="G2280" s="5" t="str">
        <f>rawTransactionSheet!F2280</f>
        <v>LXI</v>
      </c>
      <c r="H2280" s="1" t="str">
        <f t="shared" si="1"/>
        <v>LXI</v>
      </c>
      <c r="I2280" s="5" t="str">
        <f>rawTransactionSheet!G2280</f>
        <v>2007</v>
      </c>
      <c r="J2280" s="5" t="str">
        <f>rawTransactionSheet!H2280</f>
        <v>280908</v>
      </c>
      <c r="K2280" s="5" t="str">
        <f>rawTransactionSheet!I2280</f>
        <v>1000</v>
      </c>
      <c r="L2280" s="5" t="str">
        <f>rawTransactionSheet!J2280</f>
        <v>8</v>
      </c>
      <c r="M2280" s="5" t="str">
        <f>rawTransactionSheet!K2280</f>
        <v>1</v>
      </c>
      <c r="N2280" s="5" t="str">
        <f>rawTransactionSheet!L2280</f>
        <v>BANGALORE</v>
      </c>
    </row>
    <row r="2281">
      <c r="A2281" s="2">
        <v>42370.0</v>
      </c>
      <c r="B2281" s="5" t="str">
        <f>rawTransactionSheet!B2281</f>
        <v>Pratham</v>
      </c>
      <c r="C2281" s="5" t="str">
        <f>rawTransactionSheet!C2281</f>
        <v>19</v>
      </c>
      <c r="D2281" s="5" t="str">
        <f>rawTransactionSheet!D2281</f>
        <v>MARUTI SUZUKI</v>
      </c>
      <c r="E2281" s="5" t="str">
        <f>rawTransactionSheet!E2281</f>
        <v>Alto</v>
      </c>
      <c r="F2281" s="5" t="str">
        <f>IFERROR(VLOOKUP(E2281,modelMapping,2,0),E2281)</f>
        <v>Alto</v>
      </c>
      <c r="G2281" s="5" t="str">
        <f>rawTransactionSheet!F2281</f>
        <v>LXI</v>
      </c>
      <c r="H2281" s="1" t="str">
        <f t="shared" si="1"/>
        <v>LXI</v>
      </c>
      <c r="I2281" s="5" t="str">
        <f>rawTransactionSheet!G2281</f>
        <v>2013</v>
      </c>
      <c r="J2281" s="5" t="str">
        <f>rawTransactionSheet!H2281</f>
        <v>280830</v>
      </c>
      <c r="K2281" s="5" t="str">
        <f>rawTransactionSheet!I2281</f>
        <v>15112.93634</v>
      </c>
      <c r="L2281" s="5" t="str">
        <f>rawTransactionSheet!J2281</f>
        <v>1.889117043</v>
      </c>
      <c r="M2281" s="5" t="str">
        <f>rawTransactionSheet!K2281</f>
        <v>1</v>
      </c>
      <c r="N2281" s="5" t="str">
        <f>rawTransactionSheet!L2281</f>
        <v>BANGALORE</v>
      </c>
    </row>
    <row r="2282">
      <c r="A2282" s="2">
        <v>42370.0</v>
      </c>
      <c r="B2282" s="5" t="str">
        <f>rawTransactionSheet!B2282</f>
        <v>RNS</v>
      </c>
      <c r="C2282" s="5" t="str">
        <f>rawTransactionSheet!C2282</f>
        <v>KA04MM4420</v>
      </c>
      <c r="D2282" s="5" t="str">
        <f>rawTransactionSheet!D2282</f>
        <v>MARUTI SUZUKI</v>
      </c>
      <c r="E2282" s="5" t="str">
        <f>rawTransactionSheet!E2282</f>
        <v>Alto 800</v>
      </c>
      <c r="F2282" s="1" t="str">
        <f>IFERROR(VLOOKUP(E2282,modelMapping,2,0),E2282)</f>
        <v>Alto</v>
      </c>
      <c r="G2282" s="5" t="str">
        <f>rawTransactionSheet!F2282</f>
        <v>VXI</v>
      </c>
      <c r="H2282" s="1" t="str">
        <f t="shared" si="1"/>
        <v>VXI</v>
      </c>
      <c r="I2282" s="5" t="str">
        <f>rawTransactionSheet!G2282</f>
        <v>2013</v>
      </c>
      <c r="J2282" s="5" t="str">
        <f>rawTransactionSheet!H2282</f>
        <v>280830</v>
      </c>
      <c r="K2282" s="5" t="str">
        <f>rawTransactionSheet!I2282</f>
        <v>15938</v>
      </c>
      <c r="L2282" s="5" t="str">
        <f>rawTransactionSheet!J2282</f>
        <v>2.490410959</v>
      </c>
      <c r="M2282" s="5" t="str">
        <f>rawTransactionSheet!K2282</f>
        <v>2</v>
      </c>
      <c r="N2282" s="5" t="str">
        <f>rawTransactionSheet!L2282</f>
        <v>BANGALORE</v>
      </c>
    </row>
    <row r="2283">
      <c r="A2283" s="2">
        <v>42370.0</v>
      </c>
      <c r="B2283" s="5" t="str">
        <f>rawTransactionSheet!B2283</f>
        <v>RNS</v>
      </c>
      <c r="C2283" s="5" t="str">
        <f>rawTransactionSheet!C2283</f>
        <v>KA51MB4882</v>
      </c>
      <c r="D2283" s="5" t="str">
        <f>rawTransactionSheet!D2283</f>
        <v>MARUTI SUZUKI</v>
      </c>
      <c r="E2283" s="5" t="str">
        <f>rawTransactionSheet!E2283</f>
        <v>Alto K10</v>
      </c>
      <c r="F2283" s="5" t="str">
        <f>IFERROR(VLOOKUP(E2283,modelMapping,2,0),E2283)</f>
        <v>Alto K10</v>
      </c>
      <c r="G2283" s="5" t="str">
        <f>rawTransactionSheet!F2283</f>
        <v>VXI</v>
      </c>
      <c r="H2283" s="1" t="str">
        <f t="shared" si="1"/>
        <v>VXI</v>
      </c>
      <c r="I2283" s="5" t="str">
        <f>rawTransactionSheet!G2283</f>
        <v>2011</v>
      </c>
      <c r="J2283" s="5" t="str">
        <f>rawTransactionSheet!H2283</f>
        <v>280830</v>
      </c>
      <c r="K2283" s="5" t="str">
        <f>rawTransactionSheet!I2283</f>
        <v>40439</v>
      </c>
      <c r="L2283" s="5" t="str">
        <f>rawTransactionSheet!J2283</f>
        <v>4.756164384</v>
      </c>
      <c r="M2283" s="5" t="str">
        <f>rawTransactionSheet!K2283</f>
        <v>2</v>
      </c>
      <c r="N2283" s="5" t="str">
        <f>rawTransactionSheet!L2283</f>
        <v>BANGALORE</v>
      </c>
    </row>
    <row r="2284">
      <c r="A2284" s="2">
        <v>42370.0</v>
      </c>
      <c r="B2284" s="5" t="str">
        <f>rawTransactionSheet!B2284</f>
        <v>Pratham</v>
      </c>
      <c r="C2284" s="5" t="str">
        <f>rawTransactionSheet!C2284</f>
        <v>245</v>
      </c>
      <c r="D2284" s="5" t="str">
        <f>rawTransactionSheet!D2284</f>
        <v>MARUTI SUZUKI</v>
      </c>
      <c r="E2284" s="5" t="str">
        <f>rawTransactionSheet!E2284</f>
        <v>A-Star</v>
      </c>
      <c r="F2284" s="5" t="str">
        <f>IFERROR(VLOOKUP(E2284,modelMapping,2,0),E2284)</f>
        <v>A-Star</v>
      </c>
      <c r="G2284" s="5" t="str">
        <f>rawTransactionSheet!F2284</f>
        <v>VXI</v>
      </c>
      <c r="H2284" s="1" t="str">
        <f t="shared" si="1"/>
        <v>VXI</v>
      </c>
      <c r="I2284" s="5" t="str">
        <f>rawTransactionSheet!G2284</f>
        <v>2010</v>
      </c>
      <c r="J2284" s="5" t="str">
        <f>rawTransactionSheet!H2284</f>
        <v>280830</v>
      </c>
      <c r="K2284" s="5" t="str">
        <f>rawTransactionSheet!I2284</f>
        <v>38965.0924</v>
      </c>
      <c r="L2284" s="5" t="str">
        <f>rawTransactionSheet!J2284</f>
        <v>4.87063655</v>
      </c>
      <c r="M2284" s="5" t="str">
        <f>rawTransactionSheet!K2284</f>
        <v>1</v>
      </c>
      <c r="N2284" s="5" t="str">
        <f>rawTransactionSheet!L2284</f>
        <v>BANGALORE</v>
      </c>
    </row>
    <row r="2285">
      <c r="A2285" s="2">
        <v>42370.0</v>
      </c>
      <c r="B2285" s="5" t="str">
        <f>rawTransactionSheet!B2285</f>
        <v>RNS</v>
      </c>
      <c r="C2285" s="5" t="str">
        <f>rawTransactionSheet!C2285</f>
        <v>KA53N6720</v>
      </c>
      <c r="D2285" s="5" t="str">
        <f>rawTransactionSheet!D2285</f>
        <v>MARUTI SUZUKI</v>
      </c>
      <c r="E2285" s="5" t="str">
        <f>rawTransactionSheet!E2285</f>
        <v>Ritz</v>
      </c>
      <c r="F2285" s="5" t="str">
        <f>IFERROR(VLOOKUP(E2285,modelMapping,2,0),E2285)</f>
        <v>Ritz</v>
      </c>
      <c r="G2285" s="5" t="str">
        <f>rawTransactionSheet!F2285</f>
        <v>LDi</v>
      </c>
      <c r="H2285" s="1" t="str">
        <f t="shared" si="1"/>
        <v>LDi</v>
      </c>
      <c r="I2285" s="5" t="str">
        <f>rawTransactionSheet!G2285</f>
        <v>2009</v>
      </c>
      <c r="J2285" s="5" t="str">
        <f>rawTransactionSheet!H2285</f>
        <v>280830</v>
      </c>
      <c r="K2285" s="5" t="str">
        <f>rawTransactionSheet!I2285</f>
        <v>79330</v>
      </c>
      <c r="L2285" s="5" t="str">
        <f>rawTransactionSheet!J2285</f>
        <v>6.684931507</v>
      </c>
      <c r="M2285" s="5" t="str">
        <f>rawTransactionSheet!K2285</f>
        <v>3</v>
      </c>
      <c r="N2285" s="5" t="str">
        <f>rawTransactionSheet!L2285</f>
        <v>BANGALORE</v>
      </c>
    </row>
    <row r="2286">
      <c r="A2286" s="2">
        <v>42370.0</v>
      </c>
      <c r="B2286" s="5" t="str">
        <f>rawTransactionSheet!B2286</f>
        <v>PrasoonData</v>
      </c>
      <c r="C2286" s="5" t="str">
        <f>rawTransactionSheet!C2286</f>
        <v>Prasoon061</v>
      </c>
      <c r="D2286" s="5" t="str">
        <f>rawTransactionSheet!D2286</f>
        <v>MARUTI SUZUKI</v>
      </c>
      <c r="E2286" s="5" t="str">
        <f>rawTransactionSheet!E2286</f>
        <v>Swift</v>
      </c>
      <c r="F2286" s="5" t="str">
        <f>IFERROR(VLOOKUP(E2286,modelMapping,2,0),E2286)</f>
        <v>Swift</v>
      </c>
      <c r="G2286" s="5" t="str">
        <f>rawTransactionSheet!F2286</f>
        <v>GLAM</v>
      </c>
      <c r="H2286" s="1" t="str">
        <f t="shared" si="1"/>
        <v>GLAM</v>
      </c>
      <c r="I2286" s="5" t="str">
        <f>rawTransactionSheet!G2286</f>
        <v>2008</v>
      </c>
      <c r="J2286" s="5" t="str">
        <f>rawTransactionSheet!H2286</f>
        <v>280739.325</v>
      </c>
      <c r="K2286" s="5" t="str">
        <f>rawTransactionSheet!I2286</f>
        <v>120000</v>
      </c>
      <c r="L2286" s="5" t="str">
        <f>rawTransactionSheet!J2286</f>
        <v>7</v>
      </c>
      <c r="M2286" s="5" t="str">
        <f>rawTransactionSheet!K2286</f>
        <v>1</v>
      </c>
      <c r="N2286" s="5" t="str">
        <f>rawTransactionSheet!L2286</f>
        <v>BANGALORE</v>
      </c>
    </row>
    <row r="2287">
      <c r="A2287" s="2">
        <v>42370.0</v>
      </c>
      <c r="B2287" s="5" t="str">
        <f>rawTransactionSheet!B2287</f>
        <v>PrasoonData</v>
      </c>
      <c r="C2287" s="5" t="str">
        <f>rawTransactionSheet!C2287</f>
        <v>Prasoon624</v>
      </c>
      <c r="D2287" s="5" t="str">
        <f>rawTransactionSheet!D2287</f>
        <v>MARUTI SUZUKI</v>
      </c>
      <c r="E2287" s="5" t="str">
        <f>rawTransactionSheet!E2287</f>
        <v>Swift</v>
      </c>
      <c r="F2287" s="5" t="str">
        <f>IFERROR(VLOOKUP(E2287,modelMapping,2,0),E2287)</f>
        <v>Swift</v>
      </c>
      <c r="G2287" s="5" t="str">
        <f>rawTransactionSheet!F2287</f>
        <v>VXI ABS</v>
      </c>
      <c r="H2287" s="1" t="str">
        <f t="shared" si="1"/>
        <v>VXI ABS</v>
      </c>
      <c r="I2287" s="5" t="str">
        <f>rawTransactionSheet!G2287</f>
        <v>2010</v>
      </c>
      <c r="J2287" s="5" t="str">
        <f>rawTransactionSheet!H2287</f>
        <v>280666.082</v>
      </c>
      <c r="K2287" s="5" t="str">
        <f>rawTransactionSheet!I2287</f>
        <v>150000</v>
      </c>
      <c r="L2287" s="5" t="str">
        <f>rawTransactionSheet!J2287</f>
        <v>5</v>
      </c>
      <c r="M2287" s="5" t="str">
        <f>rawTransactionSheet!K2287</f>
        <v>1</v>
      </c>
      <c r="N2287" s="5" t="str">
        <f>rawTransactionSheet!L2287</f>
        <v>BANGALORE</v>
      </c>
    </row>
    <row r="2288">
      <c r="A2288" s="2">
        <v>42370.0</v>
      </c>
      <c r="B2288" s="5" t="str">
        <f>rawTransactionSheet!B2288</f>
        <v>PrasoonData</v>
      </c>
      <c r="C2288" s="5" t="str">
        <f>rawTransactionSheet!C2288</f>
        <v>Prasoon711</v>
      </c>
      <c r="D2288" s="5" t="str">
        <f>rawTransactionSheet!D2288</f>
        <v>MARUTI SUZUKI</v>
      </c>
      <c r="E2288" s="5" t="str">
        <f>rawTransactionSheet!E2288</f>
        <v>Swift</v>
      </c>
      <c r="F2288" s="5" t="str">
        <f>IFERROR(VLOOKUP(E2288,modelMapping,2,0),E2288)</f>
        <v>Swift</v>
      </c>
      <c r="G2288" s="5" t="str">
        <f>rawTransactionSheet!F2288</f>
        <v>ZXI</v>
      </c>
      <c r="H2288" s="1" t="str">
        <f t="shared" si="1"/>
        <v>ZXI</v>
      </c>
      <c r="I2288" s="5" t="str">
        <f>rawTransactionSheet!G2288</f>
        <v>2005</v>
      </c>
      <c r="J2288" s="5" t="str">
        <f>rawTransactionSheet!H2288</f>
        <v>280540.1206</v>
      </c>
      <c r="K2288" s="5" t="str">
        <f>rawTransactionSheet!I2288</f>
        <v>60000</v>
      </c>
      <c r="L2288" s="5" t="str">
        <f>rawTransactionSheet!J2288</f>
        <v>10</v>
      </c>
      <c r="M2288" s="5" t="str">
        <f>rawTransactionSheet!K2288</f>
        <v>1</v>
      </c>
      <c r="N2288" s="5" t="str">
        <f>rawTransactionSheet!L2288</f>
        <v>BANGALORE</v>
      </c>
    </row>
    <row r="2289">
      <c r="A2289" s="2">
        <v>42370.0</v>
      </c>
      <c r="B2289" s="5" t="str">
        <f>rawTransactionSheet!B2289</f>
        <v>KALYANI MOTORS PVT LTD</v>
      </c>
      <c r="C2289" s="5" t="str">
        <f>rawTransactionSheet!C2289</f>
        <v>KA05MK3417</v>
      </c>
      <c r="D2289" s="5" t="str">
        <f>rawTransactionSheet!D2289</f>
        <v>MARUTI SUZUKI</v>
      </c>
      <c r="E2289" s="5" t="str">
        <f>rawTransactionSheet!E2289</f>
        <v>WAGON R</v>
      </c>
      <c r="F2289" s="5" t="str">
        <f>IFERROR(VLOOKUP(E2289,modelMapping,2,0),E2289)</f>
        <v>WAGON R</v>
      </c>
      <c r="G2289" s="5" t="str">
        <f>rawTransactionSheet!F2289</f>
        <v>LXI</v>
      </c>
      <c r="H2289" s="1" t="str">
        <f t="shared" si="1"/>
        <v>LXI</v>
      </c>
      <c r="I2289" s="5" t="str">
        <f>rawTransactionSheet!G2289</f>
        <v>2011</v>
      </c>
      <c r="J2289" s="5" t="str">
        <f>rawTransactionSheet!H2289</f>
        <v>280500</v>
      </c>
      <c r="K2289" s="5" t="str">
        <f>rawTransactionSheet!I2289</f>
        <v>42458</v>
      </c>
      <c r="L2289" s="5" t="str">
        <f>rawTransactionSheet!J2289</f>
        <v>4</v>
      </c>
      <c r="M2289" s="5" t="str">
        <f>rawTransactionSheet!K2289</f>
        <v>1</v>
      </c>
      <c r="N2289" s="5" t="str">
        <f>rawTransactionSheet!L2289</f>
        <v>BANGALORE</v>
      </c>
    </row>
    <row r="2290">
      <c r="A2290" s="2">
        <v>42370.0</v>
      </c>
      <c r="B2290" s="5" t="str">
        <f>rawTransactionSheet!B2290</f>
        <v>PrasoonData</v>
      </c>
      <c r="C2290" s="5" t="str">
        <f>rawTransactionSheet!C2290</f>
        <v>Prasoon530</v>
      </c>
      <c r="D2290" s="5" t="str">
        <f>rawTransactionSheet!D2290</f>
        <v>MARUTI SUZUKI</v>
      </c>
      <c r="E2290" s="5" t="str">
        <f>rawTransactionSheet!E2290</f>
        <v>Swift</v>
      </c>
      <c r="F2290" s="5" t="str">
        <f>IFERROR(VLOOKUP(E2290,modelMapping,2,0),E2290)</f>
        <v>Swift</v>
      </c>
      <c r="G2290" s="5" t="str">
        <f>rawTransactionSheet!F2290</f>
        <v>VXI ABS</v>
      </c>
      <c r="H2290" s="1" t="str">
        <f t="shared" si="1"/>
        <v>VXI ABS</v>
      </c>
      <c r="I2290" s="5" t="str">
        <f>rawTransactionSheet!G2290</f>
        <v>2005</v>
      </c>
      <c r="J2290" s="5" t="str">
        <f>rawTransactionSheet!H2290</f>
        <v>280300.08</v>
      </c>
      <c r="K2290" s="5" t="str">
        <f>rawTransactionSheet!I2290</f>
        <v>10000</v>
      </c>
      <c r="L2290" s="5" t="str">
        <f>rawTransactionSheet!J2290</f>
        <v>10</v>
      </c>
      <c r="M2290" s="5" t="str">
        <f>rawTransactionSheet!K2290</f>
        <v>1</v>
      </c>
      <c r="N2290" s="5" t="str">
        <f>rawTransactionSheet!L2290</f>
        <v>BANGALORE</v>
      </c>
    </row>
    <row r="2291">
      <c r="A2291" s="2">
        <v>42370.0</v>
      </c>
      <c r="B2291" s="5" t="str">
        <f>rawTransactionSheet!B2291</f>
        <v>PrasoonData</v>
      </c>
      <c r="C2291" s="5" t="str">
        <f>rawTransactionSheet!C2291</f>
        <v>Prasoon392</v>
      </c>
      <c r="D2291" s="5" t="str">
        <f>rawTransactionSheet!D2291</f>
        <v>MARUTI SUZUKI</v>
      </c>
      <c r="E2291" s="5" t="str">
        <f>rawTransactionSheet!E2291</f>
        <v>Swift</v>
      </c>
      <c r="F2291" s="5" t="str">
        <f>IFERROR(VLOOKUP(E2291,modelMapping,2,0),E2291)</f>
        <v>Swift</v>
      </c>
      <c r="G2291" s="5" t="str">
        <f>rawTransactionSheet!F2291</f>
        <v>VXI</v>
      </c>
      <c r="H2291" s="1" t="str">
        <f t="shared" si="1"/>
        <v>VXI</v>
      </c>
      <c r="I2291" s="5" t="str">
        <f>rawTransactionSheet!G2291</f>
        <v>2007</v>
      </c>
      <c r="J2291" s="5" t="str">
        <f>rawTransactionSheet!H2291</f>
        <v>280219.1365</v>
      </c>
      <c r="K2291" s="5" t="str">
        <f>rawTransactionSheet!I2291</f>
        <v>70000</v>
      </c>
      <c r="L2291" s="5" t="str">
        <f>rawTransactionSheet!J2291</f>
        <v>8</v>
      </c>
      <c r="M2291" s="5" t="str">
        <f>rawTransactionSheet!K2291</f>
        <v>1</v>
      </c>
      <c r="N2291" s="5" t="str">
        <f>rawTransactionSheet!L2291</f>
        <v>BANGALORE</v>
      </c>
    </row>
    <row r="2292">
      <c r="A2292" s="2">
        <v>42370.0</v>
      </c>
      <c r="B2292" s="5" t="str">
        <f>rawTransactionSheet!B2292</f>
        <v>RNS</v>
      </c>
      <c r="C2292" s="5" t="str">
        <f>rawTransactionSheet!C2292</f>
        <v>KA04ML9402</v>
      </c>
      <c r="D2292" s="5" t="str">
        <f>rawTransactionSheet!D2292</f>
        <v>MARUTI SUZUKI</v>
      </c>
      <c r="E2292" s="5" t="str">
        <f>rawTransactionSheet!E2292</f>
        <v>Alto</v>
      </c>
      <c r="F2292" s="5" t="str">
        <f>IFERROR(VLOOKUP(E2292,modelMapping,2,0),E2292)</f>
        <v>Alto</v>
      </c>
      <c r="G2292" s="5" t="str">
        <f>rawTransactionSheet!F2292</f>
        <v>LXI</v>
      </c>
      <c r="H2292" s="1" t="str">
        <f t="shared" si="1"/>
        <v>LXI</v>
      </c>
      <c r="I2292" s="5" t="str">
        <f>rawTransactionSheet!G2292</f>
        <v>2013</v>
      </c>
      <c r="J2292" s="5" t="str">
        <f>rawTransactionSheet!H2292</f>
        <v>280000</v>
      </c>
      <c r="K2292" s="5" t="str">
        <f>rawTransactionSheet!I2292</f>
        <v>13413</v>
      </c>
      <c r="L2292" s="5" t="str">
        <f>rawTransactionSheet!J2292</f>
        <v>2.6</v>
      </c>
      <c r="M2292" s="5" t="str">
        <f>rawTransactionSheet!K2292</f>
        <v>2</v>
      </c>
      <c r="N2292" s="5" t="str">
        <f>rawTransactionSheet!L2292</f>
        <v>BANGALORE</v>
      </c>
    </row>
    <row r="2293">
      <c r="A2293" s="2">
        <v>42370.0</v>
      </c>
      <c r="B2293" s="5" t="str">
        <f>rawTransactionSheet!B2293</f>
        <v>RNS</v>
      </c>
      <c r="C2293" s="5" t="str">
        <f>rawTransactionSheet!C2293</f>
        <v>KA09MB3896</v>
      </c>
      <c r="D2293" s="5" t="str">
        <f>rawTransactionSheet!D2293</f>
        <v>MARUTI SUZUKI</v>
      </c>
      <c r="E2293" s="5" t="str">
        <f>rawTransactionSheet!E2293</f>
        <v>Alto</v>
      </c>
      <c r="F2293" s="5" t="str">
        <f>IFERROR(VLOOKUP(E2293,modelMapping,2,0),E2293)</f>
        <v>Alto</v>
      </c>
      <c r="G2293" s="5" t="str">
        <f>rawTransactionSheet!F2293</f>
        <v>VXI</v>
      </c>
      <c r="H2293" s="1" t="str">
        <f t="shared" si="1"/>
        <v>VXI</v>
      </c>
      <c r="I2293" s="5" t="str">
        <f>rawTransactionSheet!G2293</f>
        <v>2011</v>
      </c>
      <c r="J2293" s="5" t="str">
        <f>rawTransactionSheet!H2293</f>
        <v>280000</v>
      </c>
      <c r="K2293" s="5" t="str">
        <f>rawTransactionSheet!I2293</f>
        <v>25599</v>
      </c>
      <c r="L2293" s="5" t="str">
        <f>rawTransactionSheet!J2293</f>
        <v>4.906849315</v>
      </c>
      <c r="M2293" s="5" t="str">
        <f>rawTransactionSheet!K2293</f>
        <v>1</v>
      </c>
      <c r="N2293" s="5" t="str">
        <f>rawTransactionSheet!L2293</f>
        <v>BANGALORE</v>
      </c>
    </row>
    <row r="2294">
      <c r="A2294" s="2">
        <v>42370.0</v>
      </c>
      <c r="B2294" s="5" t="str">
        <f>rawTransactionSheet!B2294</f>
        <v>RNS</v>
      </c>
      <c r="C2294" s="5" t="str">
        <f>rawTransactionSheet!C2294</f>
        <v>KA04MJ9361</v>
      </c>
      <c r="D2294" s="5" t="str">
        <f>rawTransactionSheet!D2294</f>
        <v>MARUTI SUZUKI</v>
      </c>
      <c r="E2294" s="5" t="str">
        <f>rawTransactionSheet!E2294</f>
        <v>Alto</v>
      </c>
      <c r="F2294" s="5" t="str">
        <f>IFERROR(VLOOKUP(E2294,modelMapping,2,0),E2294)</f>
        <v>Alto</v>
      </c>
      <c r="G2294" s="5" t="str">
        <f>rawTransactionSheet!F2294</f>
        <v>VXI</v>
      </c>
      <c r="H2294" s="1" t="str">
        <f t="shared" si="1"/>
        <v>VXI</v>
      </c>
      <c r="I2294" s="5" t="str">
        <f>rawTransactionSheet!G2294</f>
        <v>2011</v>
      </c>
      <c r="J2294" s="5" t="str">
        <f>rawTransactionSheet!H2294</f>
        <v>280000</v>
      </c>
      <c r="K2294" s="5" t="str">
        <f>rawTransactionSheet!I2294</f>
        <v>16741</v>
      </c>
      <c r="L2294" s="5" t="str">
        <f>rawTransactionSheet!J2294</f>
        <v>4.531506849</v>
      </c>
      <c r="M2294" s="5" t="str">
        <f>rawTransactionSheet!K2294</f>
        <v>2</v>
      </c>
      <c r="N2294" s="5" t="str">
        <f>rawTransactionSheet!L2294</f>
        <v>BANGALORE</v>
      </c>
    </row>
    <row r="2295">
      <c r="A2295" s="2">
        <v>42370.0</v>
      </c>
      <c r="B2295" s="5" t="str">
        <f>rawTransactionSheet!B2295</f>
        <v>Pratham</v>
      </c>
      <c r="C2295" s="5" t="str">
        <f>rawTransactionSheet!C2295</f>
        <v>204</v>
      </c>
      <c r="D2295" s="5" t="str">
        <f>rawTransactionSheet!D2295</f>
        <v>MARUTI SUZUKI</v>
      </c>
      <c r="E2295" s="5" t="str">
        <f>rawTransactionSheet!E2295</f>
        <v>Alto K10</v>
      </c>
      <c r="F2295" s="5" t="str">
        <f>IFERROR(VLOOKUP(E2295,modelMapping,2,0),E2295)</f>
        <v>Alto K10</v>
      </c>
      <c r="G2295" s="5" t="str">
        <f>rawTransactionSheet!F2295</f>
        <v>LXI</v>
      </c>
      <c r="H2295" s="1" t="str">
        <f t="shared" si="1"/>
        <v>LXI</v>
      </c>
      <c r="I2295" s="5" t="str">
        <f>rawTransactionSheet!G2295</f>
        <v>2010</v>
      </c>
      <c r="J2295" s="5" t="str">
        <f>rawTransactionSheet!H2295</f>
        <v>280000</v>
      </c>
      <c r="K2295" s="5" t="str">
        <f>rawTransactionSheet!I2295</f>
        <v>36862.423</v>
      </c>
      <c r="L2295" s="5" t="str">
        <f>rawTransactionSheet!J2295</f>
        <v>4.607802875</v>
      </c>
      <c r="M2295" s="5" t="str">
        <f>rawTransactionSheet!K2295</f>
        <v>1</v>
      </c>
      <c r="N2295" s="5" t="str">
        <f>rawTransactionSheet!L2295</f>
        <v>BANGALORE</v>
      </c>
    </row>
    <row r="2296">
      <c r="A2296" s="2">
        <v>42370.0</v>
      </c>
      <c r="B2296" s="5" t="str">
        <f>rawTransactionSheet!B2296</f>
        <v>RNS</v>
      </c>
      <c r="C2296" s="5" t="str">
        <f>rawTransactionSheet!C2296</f>
        <v>KA04MJ5113</v>
      </c>
      <c r="D2296" s="5" t="str">
        <f>rawTransactionSheet!D2296</f>
        <v>MARUTI SUZUKI</v>
      </c>
      <c r="E2296" s="5" t="str">
        <f>rawTransactionSheet!E2296</f>
        <v>Alto K10</v>
      </c>
      <c r="F2296" s="5" t="str">
        <f>IFERROR(VLOOKUP(E2296,modelMapping,2,0),E2296)</f>
        <v>Alto K10</v>
      </c>
      <c r="G2296" s="5" t="str">
        <f>rawTransactionSheet!F2296</f>
        <v>VXI</v>
      </c>
      <c r="H2296" s="1" t="str">
        <f t="shared" si="1"/>
        <v>VXI</v>
      </c>
      <c r="I2296" s="5" t="str">
        <f>rawTransactionSheet!G2296</f>
        <v>2011</v>
      </c>
      <c r="J2296" s="5" t="str">
        <f>rawTransactionSheet!H2296</f>
        <v>280000</v>
      </c>
      <c r="K2296" s="5" t="str">
        <f>rawTransactionSheet!I2296</f>
        <v>15610</v>
      </c>
      <c r="L2296" s="5" t="str">
        <f>rawTransactionSheet!J2296</f>
        <v>4.747945205</v>
      </c>
      <c r="M2296" s="5" t="str">
        <f>rawTransactionSheet!K2296</f>
        <v>2</v>
      </c>
      <c r="N2296" s="5" t="str">
        <f>rawTransactionSheet!L2296</f>
        <v>BANGALORE</v>
      </c>
    </row>
    <row r="2297">
      <c r="A2297" s="2">
        <v>42370.0</v>
      </c>
      <c r="B2297" s="5" t="str">
        <f>rawTransactionSheet!B2297</f>
        <v>RNS</v>
      </c>
      <c r="C2297" s="5" t="str">
        <f>rawTransactionSheet!C2297</f>
        <v>KA04MG9173</v>
      </c>
      <c r="D2297" s="5" t="str">
        <f>rawTransactionSheet!D2297</f>
        <v>MARUTI SUZUKI</v>
      </c>
      <c r="E2297" s="5" t="str">
        <f>rawTransactionSheet!E2297</f>
        <v>A-Star</v>
      </c>
      <c r="F2297" s="5" t="str">
        <f>IFERROR(VLOOKUP(E2297,modelMapping,2,0),E2297)</f>
        <v>A-Star</v>
      </c>
      <c r="G2297" s="5" t="str">
        <f>rawTransactionSheet!F2297</f>
        <v>LXI</v>
      </c>
      <c r="H2297" s="1" t="str">
        <f t="shared" si="1"/>
        <v>LXI</v>
      </c>
      <c r="I2297" s="5" t="str">
        <f>rawTransactionSheet!G2297</f>
        <v>2010</v>
      </c>
      <c r="J2297" s="5" t="str">
        <f>rawTransactionSheet!H2297</f>
        <v>280000</v>
      </c>
      <c r="K2297" s="5" t="str">
        <f>rawTransactionSheet!I2297</f>
        <v>3291</v>
      </c>
      <c r="L2297" s="5" t="str">
        <f>rawTransactionSheet!J2297</f>
        <v>5.589041096</v>
      </c>
      <c r="M2297" s="5" t="str">
        <f>rawTransactionSheet!K2297</f>
        <v>2</v>
      </c>
      <c r="N2297" s="5" t="str">
        <f>rawTransactionSheet!L2297</f>
        <v>BANGALORE</v>
      </c>
    </row>
    <row r="2298">
      <c r="A2298" s="2">
        <v>42370.0</v>
      </c>
      <c r="B2298" s="5" t="str">
        <f>rawTransactionSheet!B2298</f>
        <v>DelCalling</v>
      </c>
      <c r="C2298" s="5" t="str">
        <f>rawTransactionSheet!C2298</f>
        <v>74917</v>
      </c>
      <c r="D2298" s="5" t="str">
        <f>rawTransactionSheet!D2298</f>
        <v>HYUNDAI</v>
      </c>
      <c r="E2298" s="5" t="str">
        <f>rawTransactionSheet!E2298</f>
        <v>Eon</v>
      </c>
      <c r="F2298" s="5" t="str">
        <f>IFERROR(VLOOKUP(E2298,modelMapping,2,0),E2298)</f>
        <v>Eon</v>
      </c>
      <c r="G2298" s="5" t="str">
        <f>rawTransactionSheet!F2298</f>
        <v>D-Lite +</v>
      </c>
      <c r="H2298" s="1" t="str">
        <f t="shared" si="1"/>
        <v>D-Lite +</v>
      </c>
      <c r="I2298" s="5" t="str">
        <f>rawTransactionSheet!G2298</f>
        <v>2014</v>
      </c>
      <c r="J2298" s="5" t="str">
        <f>rawTransactionSheet!H2298</f>
        <v>280000</v>
      </c>
      <c r="K2298" s="5" t="str">
        <f>rawTransactionSheet!I2298</f>
        <v>12467</v>
      </c>
      <c r="L2298" s="5" t="str">
        <f>rawTransactionSheet!J2298</f>
        <v>1</v>
      </c>
      <c r="M2298" s="5" t="str">
        <f>rawTransactionSheet!K2298</f>
        <v>1</v>
      </c>
      <c r="N2298" s="5" t="str">
        <f>rawTransactionSheet!L2298</f>
        <v>PUNE</v>
      </c>
    </row>
    <row r="2299">
      <c r="A2299" s="2">
        <v>42370.0</v>
      </c>
      <c r="B2299" s="5" t="str">
        <f>rawTransactionSheet!B2299</f>
        <v>RNS</v>
      </c>
      <c r="C2299" s="5" t="str">
        <f>rawTransactionSheet!C2299</f>
        <v>KA01MJ316</v>
      </c>
      <c r="D2299" s="5" t="str">
        <f>rawTransactionSheet!D2299</f>
        <v>HYUNDAI</v>
      </c>
      <c r="E2299" s="5" t="str">
        <f>rawTransactionSheet!E2299</f>
        <v>Eon</v>
      </c>
      <c r="F2299" s="5" t="str">
        <f>IFERROR(VLOOKUP(E2299,modelMapping,2,0),E2299)</f>
        <v>Eon</v>
      </c>
      <c r="G2299" s="5" t="str">
        <f>rawTransactionSheet!F2299</f>
        <v>ERA</v>
      </c>
      <c r="H2299" s="1" t="str">
        <f t="shared" si="1"/>
        <v>ERA</v>
      </c>
      <c r="I2299" s="5" t="str">
        <f>rawTransactionSheet!G2299</f>
        <v>2012</v>
      </c>
      <c r="J2299" s="5" t="str">
        <f>rawTransactionSheet!H2299</f>
        <v>280000</v>
      </c>
      <c r="K2299" s="5" t="str">
        <f>rawTransactionSheet!I2299</f>
        <v>21891</v>
      </c>
      <c r="L2299" s="5" t="str">
        <f>rawTransactionSheet!J2299</f>
        <v>3.564383562</v>
      </c>
      <c r="M2299" s="5" t="str">
        <f>rawTransactionSheet!K2299</f>
        <v>2</v>
      </c>
      <c r="N2299" s="5" t="str">
        <f>rawTransactionSheet!L2299</f>
        <v>BANGALORE</v>
      </c>
    </row>
    <row r="2300">
      <c r="A2300" s="2">
        <v>42370.0</v>
      </c>
      <c r="B2300" s="5" t="str">
        <f>rawTransactionSheet!B2300</f>
        <v>Pratham</v>
      </c>
      <c r="C2300" s="5" t="str">
        <f>rawTransactionSheet!C2300</f>
        <v>162</v>
      </c>
      <c r="D2300" s="5" t="str">
        <f>rawTransactionSheet!D2300</f>
        <v>MARUTI SUZUKI</v>
      </c>
      <c r="E2300" s="5" t="str">
        <f>rawTransactionSheet!E2300</f>
        <v>Estilo</v>
      </c>
      <c r="F2300" s="5" t="str">
        <f>IFERROR(VLOOKUP(E2300,modelMapping,2,0),E2300)</f>
        <v>Estilo</v>
      </c>
      <c r="G2300" s="5" t="str">
        <f>rawTransactionSheet!F2300</f>
        <v>VXI</v>
      </c>
      <c r="H2300" s="1" t="str">
        <f t="shared" si="1"/>
        <v>VXI</v>
      </c>
      <c r="I2300" s="5" t="str">
        <f>rawTransactionSheet!G2300</f>
        <v>2010</v>
      </c>
      <c r="J2300" s="5" t="str">
        <f>rawTransactionSheet!H2300</f>
        <v>280000</v>
      </c>
      <c r="K2300" s="5" t="str">
        <f>rawTransactionSheet!I2300</f>
        <v>34584.53114</v>
      </c>
      <c r="L2300" s="5" t="str">
        <f>rawTransactionSheet!J2300</f>
        <v>4.323066393</v>
      </c>
      <c r="M2300" s="5" t="str">
        <f>rawTransactionSheet!K2300</f>
        <v>1</v>
      </c>
      <c r="N2300" s="5" t="str">
        <f>rawTransactionSheet!L2300</f>
        <v>BANGALORE</v>
      </c>
    </row>
    <row r="2301">
      <c r="A2301" s="2">
        <v>42370.0</v>
      </c>
      <c r="B2301" s="5" t="str">
        <f>rawTransactionSheet!B2301</f>
        <v>DelCalling</v>
      </c>
      <c r="C2301" s="5" t="str">
        <f>rawTransactionSheet!C2301</f>
        <v>59481</v>
      </c>
      <c r="D2301" s="5" t="str">
        <f>rawTransactionSheet!D2301</f>
        <v>HYUNDAI</v>
      </c>
      <c r="E2301" s="5" t="str">
        <f>rawTransactionSheet!E2301</f>
        <v>i10</v>
      </c>
      <c r="F2301" s="5" t="str">
        <f>IFERROR(VLOOKUP(E2301,modelMapping,2,0),E2301)</f>
        <v>i10</v>
      </c>
      <c r="G2301" s="5" t="str">
        <f>rawTransactionSheet!F2301</f>
        <v>Magna 1.2</v>
      </c>
      <c r="H2301" s="1" t="str">
        <f t="shared" si="1"/>
        <v>Magna 1.2</v>
      </c>
      <c r="I2301" s="5" t="str">
        <f>rawTransactionSheet!G2301</f>
        <v>2010</v>
      </c>
      <c r="J2301" s="5" t="str">
        <f>rawTransactionSheet!H2301</f>
        <v>280000</v>
      </c>
      <c r="K2301" s="5" t="str">
        <f>rawTransactionSheet!I2301</f>
        <v>39882</v>
      </c>
      <c r="L2301" s="5" t="str">
        <f>rawTransactionSheet!J2301</f>
        <v>5</v>
      </c>
      <c r="M2301" s="5" t="str">
        <f>rawTransactionSheet!K2301</f>
        <v>2</v>
      </c>
      <c r="N2301" s="5" t="str">
        <f>rawTransactionSheet!L2301</f>
        <v>PUNE</v>
      </c>
    </row>
    <row r="2302">
      <c r="A2302" s="2">
        <v>42370.0</v>
      </c>
      <c r="B2302" s="5" t="str">
        <f>rawTransactionSheet!B2302</f>
        <v>DelCalling</v>
      </c>
      <c r="C2302" s="5" t="str">
        <f>rawTransactionSheet!C2302</f>
        <v>22515</v>
      </c>
      <c r="D2302" s="5" t="str">
        <f>rawTransactionSheet!D2302</f>
        <v>HYUNDAI</v>
      </c>
      <c r="E2302" s="5" t="str">
        <f>rawTransactionSheet!E2302</f>
        <v>i10</v>
      </c>
      <c r="F2302" s="5" t="str">
        <f>IFERROR(VLOOKUP(E2302,modelMapping,2,0),E2302)</f>
        <v>i10</v>
      </c>
      <c r="G2302" s="5" t="str">
        <f>rawTransactionSheet!F2302</f>
        <v>Magna 1.2</v>
      </c>
      <c r="H2302" s="1" t="str">
        <f t="shared" si="1"/>
        <v>Magna 1.2</v>
      </c>
      <c r="I2302" s="5" t="str">
        <f>rawTransactionSheet!G2302</f>
        <v>2010</v>
      </c>
      <c r="J2302" s="5" t="str">
        <f>rawTransactionSheet!H2302</f>
        <v>280000</v>
      </c>
      <c r="K2302" s="5" t="str">
        <f>rawTransactionSheet!I2302</f>
        <v>42868</v>
      </c>
      <c r="L2302" s="5" t="str">
        <f>rawTransactionSheet!J2302</f>
        <v>5</v>
      </c>
      <c r="M2302" s="5" t="str">
        <f>rawTransactionSheet!K2302</f>
        <v>1</v>
      </c>
      <c r="N2302" s="5" t="str">
        <f>rawTransactionSheet!L2302</f>
        <v>PUNE</v>
      </c>
    </row>
    <row r="2303">
      <c r="A2303" s="2">
        <v>42370.0</v>
      </c>
      <c r="B2303" s="5" t="str">
        <f>rawTransactionSheet!B2303</f>
        <v>DelCalling</v>
      </c>
      <c r="C2303" s="5" t="str">
        <f>rawTransactionSheet!C2303</f>
        <v>50773</v>
      </c>
      <c r="D2303" s="5" t="str">
        <f>rawTransactionSheet!D2303</f>
        <v>HYUNDAI</v>
      </c>
      <c r="E2303" s="5" t="str">
        <f>rawTransactionSheet!E2303</f>
        <v>i10</v>
      </c>
      <c r="F2303" s="5" t="str">
        <f>IFERROR(VLOOKUP(E2303,modelMapping,2,0),E2303)</f>
        <v>i10</v>
      </c>
      <c r="G2303" s="5" t="str">
        <f>rawTransactionSheet!F2303</f>
        <v>Magna 1.2</v>
      </c>
      <c r="H2303" s="1" t="str">
        <f t="shared" si="1"/>
        <v>Magna 1.2</v>
      </c>
      <c r="I2303" s="5" t="str">
        <f>rawTransactionSheet!G2303</f>
        <v>2011</v>
      </c>
      <c r="J2303" s="5" t="str">
        <f>rawTransactionSheet!H2303</f>
        <v>280000</v>
      </c>
      <c r="K2303" s="5" t="str">
        <f>rawTransactionSheet!I2303</f>
        <v>32300</v>
      </c>
      <c r="L2303" s="5" t="str">
        <f>rawTransactionSheet!J2303</f>
        <v>4</v>
      </c>
      <c r="M2303" s="5" t="str">
        <f>rawTransactionSheet!K2303</f>
        <v>2</v>
      </c>
      <c r="N2303" s="5" t="str">
        <f>rawTransactionSheet!L2303</f>
        <v>PUNE</v>
      </c>
    </row>
    <row r="2304">
      <c r="A2304" s="2">
        <v>42370.0</v>
      </c>
      <c r="B2304" s="5" t="str">
        <f>rawTransactionSheet!B2304</f>
        <v>Pratham</v>
      </c>
      <c r="C2304" s="5" t="str">
        <f>rawTransactionSheet!C2304</f>
        <v>539</v>
      </c>
      <c r="D2304" s="5" t="str">
        <f>rawTransactionSheet!D2304</f>
        <v>MARUTI SUZUKI</v>
      </c>
      <c r="E2304" s="5" t="str">
        <f>rawTransactionSheet!E2304</f>
        <v>Swift</v>
      </c>
      <c r="F2304" s="5" t="str">
        <f>IFERROR(VLOOKUP(E2304,modelMapping,2,0),E2304)</f>
        <v>Swift</v>
      </c>
      <c r="G2304" s="5" t="str">
        <f>rawTransactionSheet!F2304</f>
        <v>LDi</v>
      </c>
      <c r="H2304" s="1" t="str">
        <f t="shared" si="1"/>
        <v>LDi</v>
      </c>
      <c r="I2304" s="5" t="str">
        <f>rawTransactionSheet!G2304</f>
        <v>2007</v>
      </c>
      <c r="J2304" s="5" t="str">
        <f>rawTransactionSheet!H2304</f>
        <v>280000</v>
      </c>
      <c r="K2304" s="5" t="str">
        <f>rawTransactionSheet!I2304</f>
        <v>93963.03901</v>
      </c>
      <c r="L2304" s="5" t="str">
        <f>rawTransactionSheet!J2304</f>
        <v>7.830253251</v>
      </c>
      <c r="M2304" s="5" t="str">
        <f>rawTransactionSheet!K2304</f>
        <v>2</v>
      </c>
      <c r="N2304" s="5" t="str">
        <f>rawTransactionSheet!L2304</f>
        <v>BANGALORE</v>
      </c>
    </row>
    <row r="2305">
      <c r="A2305" s="2">
        <v>42370.0</v>
      </c>
      <c r="B2305" s="5" t="str">
        <f>rawTransactionSheet!B2305</f>
        <v>Pratham</v>
      </c>
      <c r="C2305" s="5" t="str">
        <f>rawTransactionSheet!C2305</f>
        <v>553</v>
      </c>
      <c r="D2305" s="5" t="str">
        <f>rawTransactionSheet!D2305</f>
        <v>MARUTI SUZUKI</v>
      </c>
      <c r="E2305" s="5" t="str">
        <f>rawTransactionSheet!E2305</f>
        <v>Swift</v>
      </c>
      <c r="F2305" s="5" t="str">
        <f>IFERROR(VLOOKUP(E2305,modelMapping,2,0),E2305)</f>
        <v>Swift</v>
      </c>
      <c r="G2305" s="5" t="str">
        <f>rawTransactionSheet!F2305</f>
        <v>VXI</v>
      </c>
      <c r="H2305" s="1" t="str">
        <f t="shared" si="1"/>
        <v>VXI</v>
      </c>
      <c r="I2305" s="5" t="str">
        <f>rawTransactionSheet!G2305</f>
        <v>2007</v>
      </c>
      <c r="J2305" s="5" t="str">
        <f>rawTransactionSheet!H2305</f>
        <v>280000</v>
      </c>
      <c r="K2305" s="5" t="str">
        <f>rawTransactionSheet!I2305</f>
        <v>63123.88775</v>
      </c>
      <c r="L2305" s="5" t="str">
        <f>rawTransactionSheet!J2305</f>
        <v>7.890485969</v>
      </c>
      <c r="M2305" s="5" t="str">
        <f>rawTransactionSheet!K2305</f>
        <v>2</v>
      </c>
      <c r="N2305" s="5" t="str">
        <f>rawTransactionSheet!L2305</f>
        <v>BANGALORE</v>
      </c>
    </row>
    <row r="2306">
      <c r="A2306" s="2">
        <v>42370.0</v>
      </c>
      <c r="B2306" s="5" t="str">
        <f>rawTransactionSheet!B2306</f>
        <v>RNS</v>
      </c>
      <c r="C2306" s="5" t="str">
        <f>rawTransactionSheet!C2306</f>
        <v>KA43M0319</v>
      </c>
      <c r="D2306" s="5" t="str">
        <f>rawTransactionSheet!D2306</f>
        <v>MARUTI SUZUKI</v>
      </c>
      <c r="E2306" s="5" t="str">
        <f>rawTransactionSheet!E2306</f>
        <v>Swift</v>
      </c>
      <c r="F2306" s="5" t="str">
        <f>IFERROR(VLOOKUP(E2306,modelMapping,2,0),E2306)</f>
        <v>Swift</v>
      </c>
      <c r="G2306" s="5" t="str">
        <f>rawTransactionSheet!F2306</f>
        <v>VXI</v>
      </c>
      <c r="H2306" s="1" t="str">
        <f t="shared" si="1"/>
        <v>VXI</v>
      </c>
      <c r="I2306" s="5" t="str">
        <f>rawTransactionSheet!G2306</f>
        <v>2006</v>
      </c>
      <c r="J2306" s="5" t="str">
        <f>rawTransactionSheet!H2306</f>
        <v>280000</v>
      </c>
      <c r="K2306" s="5" t="str">
        <f>rawTransactionSheet!I2306</f>
        <v>82117</v>
      </c>
      <c r="L2306" s="5" t="str">
        <f>rawTransactionSheet!J2306</f>
        <v>9.802739726</v>
      </c>
      <c r="M2306" s="5" t="str">
        <f>rawTransactionSheet!K2306</f>
        <v>2</v>
      </c>
      <c r="N2306" s="5" t="str">
        <f>rawTransactionSheet!L2306</f>
        <v>BANGALORE</v>
      </c>
    </row>
    <row r="2307">
      <c r="A2307" s="2">
        <v>42370.0</v>
      </c>
      <c r="B2307" s="5" t="str">
        <f>rawTransactionSheet!B2307</f>
        <v>RNS</v>
      </c>
      <c r="C2307" s="5" t="str">
        <f>rawTransactionSheet!C2307</f>
        <v>KA51M5732</v>
      </c>
      <c r="D2307" s="5" t="str">
        <f>rawTransactionSheet!D2307</f>
        <v>MARUTI SUZUKI</v>
      </c>
      <c r="E2307" s="5" t="str">
        <f>rawTransactionSheet!E2307</f>
        <v>Swift</v>
      </c>
      <c r="F2307" s="5" t="str">
        <f>IFERROR(VLOOKUP(E2307,modelMapping,2,0),E2307)</f>
        <v>Swift</v>
      </c>
      <c r="G2307" s="5" t="str">
        <f>rawTransactionSheet!F2307</f>
        <v>ZXI</v>
      </c>
      <c r="H2307" s="1" t="str">
        <f t="shared" si="1"/>
        <v>ZXI</v>
      </c>
      <c r="I2307" s="5" t="str">
        <f>rawTransactionSheet!G2307</f>
        <v>2006</v>
      </c>
      <c r="J2307" s="5" t="str">
        <f>rawTransactionSheet!H2307</f>
        <v>280000</v>
      </c>
      <c r="K2307" s="5" t="str">
        <f>rawTransactionSheet!I2307</f>
        <v>60220</v>
      </c>
      <c r="L2307" s="5" t="str">
        <f>rawTransactionSheet!J2307</f>
        <v>9.745205479</v>
      </c>
      <c r="M2307" s="5" t="str">
        <f>rawTransactionSheet!K2307</f>
        <v>2</v>
      </c>
      <c r="N2307" s="5" t="str">
        <f>rawTransactionSheet!L2307</f>
        <v>BANGALORE</v>
      </c>
    </row>
    <row r="2308">
      <c r="A2308" s="2">
        <v>42370.0</v>
      </c>
      <c r="B2308" s="5" t="str">
        <f>rawTransactionSheet!B2308</f>
        <v>RNS</v>
      </c>
      <c r="C2308" s="5" t="str">
        <f>rawTransactionSheet!C2308</f>
        <v>KA03MJ5293</v>
      </c>
      <c r="D2308" s="5" t="str">
        <f>rawTransactionSheet!D2308</f>
        <v>MARUTI SUZUKI</v>
      </c>
      <c r="E2308" s="5" t="str">
        <f>rawTransactionSheet!E2308</f>
        <v>SX4</v>
      </c>
      <c r="F2308" s="5" t="str">
        <f>IFERROR(VLOOKUP(E2308,modelMapping,2,0),E2308)</f>
        <v>SX4</v>
      </c>
      <c r="G2308" s="5" t="str">
        <f>rawTransactionSheet!F2308</f>
        <v>VXI</v>
      </c>
      <c r="H2308" s="1" t="str">
        <f t="shared" si="1"/>
        <v>VXI</v>
      </c>
      <c r="I2308" s="5" t="str">
        <f>rawTransactionSheet!G2308</f>
        <v>2008</v>
      </c>
      <c r="J2308" s="5" t="str">
        <f>rawTransactionSheet!H2308</f>
        <v>280000</v>
      </c>
      <c r="K2308" s="5" t="str">
        <f>rawTransactionSheet!I2308</f>
        <v>74155</v>
      </c>
      <c r="L2308" s="5" t="str">
        <f>rawTransactionSheet!J2308</f>
        <v>7.794520548</v>
      </c>
      <c r="M2308" s="5" t="str">
        <f>rawTransactionSheet!K2308</f>
        <v>3</v>
      </c>
      <c r="N2308" s="5" t="str">
        <f>rawTransactionSheet!L2308</f>
        <v>BANGALORE</v>
      </c>
    </row>
    <row r="2309">
      <c r="A2309" s="2">
        <v>42370.0</v>
      </c>
      <c r="B2309" s="5" t="str">
        <f>rawTransactionSheet!B2309</f>
        <v>Pratham</v>
      </c>
      <c r="C2309" s="5" t="str">
        <f>rawTransactionSheet!C2309</f>
        <v>260</v>
      </c>
      <c r="D2309" s="5" t="str">
        <f>rawTransactionSheet!D2309</f>
        <v>MARUTI SUZUKI</v>
      </c>
      <c r="E2309" s="5" t="str">
        <f>rawTransactionSheet!E2309</f>
        <v>Zen</v>
      </c>
      <c r="F2309" s="5" t="str">
        <f>IFERROR(VLOOKUP(E2309,modelMapping,2,0),E2309)</f>
        <v>Zen</v>
      </c>
      <c r="G2309" s="5" t="str">
        <f>rawTransactionSheet!F2309</f>
        <v>VXI</v>
      </c>
      <c r="H2309" s="1" t="str">
        <f t="shared" si="1"/>
        <v>VXI</v>
      </c>
      <c r="I2309" s="5" t="str">
        <f>rawTransactionSheet!G2309</f>
        <v>2010</v>
      </c>
      <c r="J2309" s="5" t="str">
        <f>rawTransactionSheet!H2309</f>
        <v>280000</v>
      </c>
      <c r="K2309" s="5" t="str">
        <f>rawTransactionSheet!I2309</f>
        <v>39425.05134</v>
      </c>
      <c r="L2309" s="5" t="str">
        <f>rawTransactionSheet!J2309</f>
        <v>4.928131417</v>
      </c>
      <c r="M2309" s="5" t="str">
        <f>rawTransactionSheet!K2309</f>
        <v>1</v>
      </c>
      <c r="N2309" s="5" t="str">
        <f>rawTransactionSheet!L2309</f>
        <v>BANGALORE</v>
      </c>
    </row>
    <row r="2310">
      <c r="A2310" s="2">
        <v>42370.0</v>
      </c>
      <c r="B2310" s="5" t="str">
        <f>rawTransactionSheet!B2310</f>
        <v>DelCalling</v>
      </c>
      <c r="C2310" s="5" t="str">
        <f>rawTransactionSheet!C2310</f>
        <v>128595</v>
      </c>
      <c r="D2310" s="5" t="str">
        <f>rawTransactionSheet!D2310</f>
        <v>HYUNDAI</v>
      </c>
      <c r="E2310" s="5" t="str">
        <f>rawTransactionSheet!E2310</f>
        <v>VERNA</v>
      </c>
      <c r="F2310" s="5" t="str">
        <f>IFERROR(VLOOKUP(E2310,modelMapping,2,0),E2310)</f>
        <v>VERNA</v>
      </c>
      <c r="G2310" s="5" t="str">
        <f>rawTransactionSheet!F2310</f>
        <v>VTVT 1.6</v>
      </c>
      <c r="H2310" s="1" t="str">
        <f t="shared" si="1"/>
        <v>VTVT 1.6</v>
      </c>
      <c r="I2310" s="5" t="str">
        <f>rawTransactionSheet!G2310</f>
        <v>2007</v>
      </c>
      <c r="J2310" s="5" t="str">
        <f>rawTransactionSheet!H2310</f>
        <v>280000</v>
      </c>
      <c r="K2310" s="5" t="str">
        <f>rawTransactionSheet!I2310</f>
        <v>34674</v>
      </c>
      <c r="L2310" s="5" t="str">
        <f>rawTransactionSheet!J2310</f>
        <v>9</v>
      </c>
      <c r="M2310" s="5" t="str">
        <f>rawTransactionSheet!K2310</f>
        <v>1</v>
      </c>
      <c r="N2310" s="5" t="str">
        <f>rawTransactionSheet!L2310</f>
        <v>BANGALORE</v>
      </c>
    </row>
    <row r="2311">
      <c r="A2311" s="2">
        <v>42370.0</v>
      </c>
      <c r="B2311" s="5" t="str">
        <f>rawTransactionSheet!B2311</f>
        <v>DelCalling</v>
      </c>
      <c r="C2311" s="5" t="str">
        <f>rawTransactionSheet!C2311</f>
        <v>104167</v>
      </c>
      <c r="D2311" s="5" t="str">
        <f>rawTransactionSheet!D2311</f>
        <v>HYUNDAI</v>
      </c>
      <c r="E2311" s="5" t="str">
        <f>rawTransactionSheet!E2311</f>
        <v>I10</v>
      </c>
      <c r="F2311" s="5" t="str">
        <f>IFERROR(VLOOKUP(E2311,modelMapping,2,0),E2311)</f>
        <v>I10</v>
      </c>
      <c r="G2311" s="5" t="str">
        <f>rawTransactionSheet!F2311</f>
        <v>Sportz 1.2 AT</v>
      </c>
      <c r="H2311" s="1" t="str">
        <f t="shared" si="1"/>
        <v>Sportz 1.2 AT</v>
      </c>
      <c r="I2311" s="5" t="str">
        <f>rawTransactionSheet!G2311</f>
        <v>2009</v>
      </c>
      <c r="J2311" s="5" t="str">
        <f>rawTransactionSheet!H2311</f>
        <v>280000</v>
      </c>
      <c r="K2311" s="5" t="str">
        <f>rawTransactionSheet!I2311</f>
        <v>39146</v>
      </c>
      <c r="L2311" s="5" t="str">
        <f>rawTransactionSheet!J2311</f>
        <v>7</v>
      </c>
      <c r="M2311" s="5" t="str">
        <f>rawTransactionSheet!K2311</f>
        <v>3</v>
      </c>
      <c r="N2311" s="5" t="str">
        <f>rawTransactionSheet!L2311</f>
        <v>BANGALORE</v>
      </c>
    </row>
    <row r="2312">
      <c r="A2312" s="2">
        <v>42370.0</v>
      </c>
      <c r="B2312" s="5" t="str">
        <f>rawTransactionSheet!B2312</f>
        <v>PrasoonData</v>
      </c>
      <c r="C2312" s="5" t="str">
        <f>rawTransactionSheet!C2312</f>
        <v>Prasoon569</v>
      </c>
      <c r="D2312" s="5" t="str">
        <f>rawTransactionSheet!D2312</f>
        <v>MARUTI SUZUKI</v>
      </c>
      <c r="E2312" s="5" t="str">
        <f>rawTransactionSheet!E2312</f>
        <v>Swift</v>
      </c>
      <c r="F2312" s="5" t="str">
        <f>IFERROR(VLOOKUP(E2312,modelMapping,2,0),E2312)</f>
        <v>Swift</v>
      </c>
      <c r="G2312" s="5" t="str">
        <f>rawTransactionSheet!F2312</f>
        <v>VXI ABS</v>
      </c>
      <c r="H2312" s="1" t="str">
        <f t="shared" si="1"/>
        <v>VXI ABS</v>
      </c>
      <c r="I2312" s="5" t="str">
        <f>rawTransactionSheet!G2312</f>
        <v>2007</v>
      </c>
      <c r="J2312" s="5" t="str">
        <f>rawTransactionSheet!H2312</f>
        <v>279966.9393</v>
      </c>
      <c r="K2312" s="5" t="str">
        <f>rawTransactionSheet!I2312</f>
        <v>80000</v>
      </c>
      <c r="L2312" s="5" t="str">
        <f>rawTransactionSheet!J2312</f>
        <v>8</v>
      </c>
      <c r="M2312" s="5" t="str">
        <f>rawTransactionSheet!K2312</f>
        <v>1</v>
      </c>
      <c r="N2312" s="5" t="str">
        <f>rawTransactionSheet!L2312</f>
        <v>BANGALORE</v>
      </c>
    </row>
    <row r="2313">
      <c r="A2313" s="2">
        <v>42370.0</v>
      </c>
      <c r="B2313" s="5" t="str">
        <f>rawTransactionSheet!B2313</f>
        <v>Pratham</v>
      </c>
      <c r="C2313" s="5" t="str">
        <f>rawTransactionSheet!C2313</f>
        <v>101</v>
      </c>
      <c r="D2313" s="5" t="str">
        <f>rawTransactionSheet!D2313</f>
        <v>MARUTI SUZUKI</v>
      </c>
      <c r="E2313" s="5" t="str">
        <f>rawTransactionSheet!E2313</f>
        <v>Alto K10</v>
      </c>
      <c r="F2313" s="5" t="str">
        <f>IFERROR(VLOOKUP(E2313,modelMapping,2,0),E2313)</f>
        <v>Alto K10</v>
      </c>
      <c r="G2313" s="5" t="str">
        <f>rawTransactionSheet!F2313</f>
        <v>VXI</v>
      </c>
      <c r="H2313" s="1" t="str">
        <f t="shared" si="1"/>
        <v>VXI</v>
      </c>
      <c r="I2313" s="5" t="str">
        <f>rawTransactionSheet!G2313</f>
        <v>2011</v>
      </c>
      <c r="J2313" s="5" t="str">
        <f>rawTransactionSheet!H2313</f>
        <v>279720</v>
      </c>
      <c r="K2313" s="5" t="str">
        <f>rawTransactionSheet!I2313</f>
        <v>29503.08008</v>
      </c>
      <c r="L2313" s="5" t="str">
        <f>rawTransactionSheet!J2313</f>
        <v>3.68788501</v>
      </c>
      <c r="M2313" s="5" t="str">
        <f>rawTransactionSheet!K2313</f>
        <v>1</v>
      </c>
      <c r="N2313" s="5" t="str">
        <f>rawTransactionSheet!L2313</f>
        <v>BANGALORE</v>
      </c>
    </row>
    <row r="2314">
      <c r="A2314" s="2">
        <v>42370.0</v>
      </c>
      <c r="B2314" s="5" t="str">
        <f>rawTransactionSheet!B2314</f>
        <v>RNS</v>
      </c>
      <c r="C2314" s="5" t="str">
        <f>rawTransactionSheet!C2314</f>
        <v>KA04MJ5113</v>
      </c>
      <c r="D2314" s="5" t="str">
        <f>rawTransactionSheet!D2314</f>
        <v>MARUTI SUZUKI</v>
      </c>
      <c r="E2314" s="5" t="str">
        <f>rawTransactionSheet!E2314</f>
        <v>Alto K10</v>
      </c>
      <c r="F2314" s="5" t="str">
        <f>IFERROR(VLOOKUP(E2314,modelMapping,2,0),E2314)</f>
        <v>Alto K10</v>
      </c>
      <c r="G2314" s="5" t="str">
        <f>rawTransactionSheet!F2314</f>
        <v>VXI</v>
      </c>
      <c r="H2314" s="1" t="str">
        <f t="shared" si="1"/>
        <v>VXI</v>
      </c>
      <c r="I2314" s="5" t="str">
        <f>rawTransactionSheet!G2314</f>
        <v>2011</v>
      </c>
      <c r="J2314" s="5" t="str">
        <f>rawTransactionSheet!H2314</f>
        <v>278610</v>
      </c>
      <c r="K2314" s="5" t="str">
        <f>rawTransactionSheet!I2314</f>
        <v>15610</v>
      </c>
      <c r="L2314" s="5" t="str">
        <f>rawTransactionSheet!J2314</f>
        <v>4.747945205</v>
      </c>
      <c r="M2314" s="5" t="str">
        <f>rawTransactionSheet!K2314</f>
        <v>2</v>
      </c>
      <c r="N2314" s="5" t="str">
        <f>rawTransactionSheet!L2314</f>
        <v>BANGALORE</v>
      </c>
    </row>
    <row r="2315">
      <c r="A2315" s="2">
        <v>42370.0</v>
      </c>
      <c r="B2315" s="5" t="str">
        <f>rawTransactionSheet!B2315</f>
        <v>Pratham</v>
      </c>
      <c r="C2315" s="5" t="str">
        <f>rawTransactionSheet!C2315</f>
        <v>664</v>
      </c>
      <c r="D2315" s="5" t="str">
        <f>rawTransactionSheet!D2315</f>
        <v>MARUTI SUZUKI</v>
      </c>
      <c r="E2315" s="5" t="str">
        <f>rawTransactionSheet!E2315</f>
        <v>Swift</v>
      </c>
      <c r="F2315" s="5" t="str">
        <f>IFERROR(VLOOKUP(E2315,modelMapping,2,0),E2315)</f>
        <v>Swift</v>
      </c>
      <c r="G2315" s="5" t="str">
        <f>rawTransactionSheet!F2315</f>
        <v>VXI</v>
      </c>
      <c r="H2315" s="1" t="str">
        <f t="shared" si="1"/>
        <v>VXI</v>
      </c>
      <c r="I2315" s="5" t="str">
        <f>rawTransactionSheet!G2315</f>
        <v>2006</v>
      </c>
      <c r="J2315" s="5" t="str">
        <f>rawTransactionSheet!H2315</f>
        <v>278610</v>
      </c>
      <c r="K2315" s="5" t="str">
        <f>rawTransactionSheet!I2315</f>
        <v>70548.93908</v>
      </c>
      <c r="L2315" s="5" t="str">
        <f>rawTransactionSheet!J2315</f>
        <v>8.818617385</v>
      </c>
      <c r="M2315" s="5" t="str">
        <f>rawTransactionSheet!K2315</f>
        <v>2</v>
      </c>
      <c r="N2315" s="5" t="str">
        <f>rawTransactionSheet!L2315</f>
        <v>BANGALORE</v>
      </c>
    </row>
    <row r="2316">
      <c r="A2316" s="2">
        <v>42370.0</v>
      </c>
      <c r="B2316" s="5" t="str">
        <f>rawTransactionSheet!B2316</f>
        <v>PrasoonData</v>
      </c>
      <c r="C2316" s="5" t="str">
        <f>rawTransactionSheet!C2316</f>
        <v>Prasoon229</v>
      </c>
      <c r="D2316" s="5" t="str">
        <f>rawTransactionSheet!D2316</f>
        <v>MARUTI SUZUKI</v>
      </c>
      <c r="E2316" s="5" t="str">
        <f>rawTransactionSheet!E2316</f>
        <v>Swift</v>
      </c>
      <c r="F2316" s="5" t="str">
        <f>IFERROR(VLOOKUP(E2316,modelMapping,2,0),E2316)</f>
        <v>Swift</v>
      </c>
      <c r="G2316" s="5" t="str">
        <f>rawTransactionSheet!F2316</f>
        <v>LXI</v>
      </c>
      <c r="H2316" s="1" t="str">
        <f t="shared" si="1"/>
        <v>LXI</v>
      </c>
      <c r="I2316" s="5" t="str">
        <f>rawTransactionSheet!G2316</f>
        <v>2008</v>
      </c>
      <c r="J2316" s="5" t="str">
        <f>rawTransactionSheet!H2316</f>
        <v>278516</v>
      </c>
      <c r="K2316" s="5" t="str">
        <f>rawTransactionSheet!I2316</f>
        <v>40000</v>
      </c>
      <c r="L2316" s="5" t="str">
        <f>rawTransactionSheet!J2316</f>
        <v>7</v>
      </c>
      <c r="M2316" s="5" t="str">
        <f>rawTransactionSheet!K2316</f>
        <v>1</v>
      </c>
      <c r="N2316" s="5" t="str">
        <f>rawTransactionSheet!L2316</f>
        <v>BANGALORE</v>
      </c>
    </row>
    <row r="2317">
      <c r="A2317" s="2">
        <v>42370.0</v>
      </c>
      <c r="B2317" s="5" t="str">
        <f>rawTransactionSheet!B2317</f>
        <v>PrasoonData</v>
      </c>
      <c r="C2317" s="5" t="str">
        <f>rawTransactionSheet!C2317</f>
        <v>Prasoon373</v>
      </c>
      <c r="D2317" s="5" t="str">
        <f>rawTransactionSheet!D2317</f>
        <v>MARUTI SUZUKI</v>
      </c>
      <c r="E2317" s="5" t="str">
        <f>rawTransactionSheet!E2317</f>
        <v>Swift</v>
      </c>
      <c r="F2317" s="5" t="str">
        <f>IFERROR(VLOOKUP(E2317,modelMapping,2,0),E2317)</f>
        <v>Swift</v>
      </c>
      <c r="G2317" s="5" t="str">
        <f>rawTransactionSheet!F2317</f>
        <v>VXI</v>
      </c>
      <c r="H2317" s="1" t="str">
        <f t="shared" si="1"/>
        <v>VXI</v>
      </c>
      <c r="I2317" s="5" t="str">
        <f>rawTransactionSheet!G2317</f>
        <v>2006</v>
      </c>
      <c r="J2317" s="5" t="str">
        <f>rawTransactionSheet!H2317</f>
        <v>278516</v>
      </c>
      <c r="K2317" s="5" t="str">
        <f>rawTransactionSheet!I2317</f>
        <v>40000</v>
      </c>
      <c r="L2317" s="5" t="str">
        <f>rawTransactionSheet!J2317</f>
        <v>9</v>
      </c>
      <c r="M2317" s="5" t="str">
        <f>rawTransactionSheet!K2317</f>
        <v>1</v>
      </c>
      <c r="N2317" s="5" t="str">
        <f>rawTransactionSheet!L2317</f>
        <v>BANGALORE</v>
      </c>
    </row>
    <row r="2318">
      <c r="A2318" s="2">
        <v>42370.0</v>
      </c>
      <c r="B2318" s="5" t="str">
        <f>rawTransactionSheet!B2318</f>
        <v>PrasoonData</v>
      </c>
      <c r="C2318" s="5" t="str">
        <f>rawTransactionSheet!C2318</f>
        <v>Prasoon005</v>
      </c>
      <c r="D2318" s="5" t="str">
        <f>rawTransactionSheet!D2318</f>
        <v>MARUTI SUZUKI</v>
      </c>
      <c r="E2318" s="5" t="str">
        <f>rawTransactionSheet!E2318</f>
        <v>Swift</v>
      </c>
      <c r="F2318" s="5" t="str">
        <f>IFERROR(VLOOKUP(E2318,modelMapping,2,0),E2318)</f>
        <v>Swift</v>
      </c>
      <c r="G2318" s="5" t="str">
        <f>rawTransactionSheet!F2318</f>
        <v>GLAM</v>
      </c>
      <c r="H2318" s="1" t="str">
        <f t="shared" si="1"/>
        <v>GLAM</v>
      </c>
      <c r="I2318" s="5" t="str">
        <f>rawTransactionSheet!G2318</f>
        <v>2005</v>
      </c>
      <c r="J2318" s="5" t="str">
        <f>rawTransactionSheet!H2318</f>
        <v>278323.92</v>
      </c>
      <c r="K2318" s="5" t="str">
        <f>rawTransactionSheet!I2318</f>
        <v>40000</v>
      </c>
      <c r="L2318" s="5" t="str">
        <f>rawTransactionSheet!J2318</f>
        <v>10</v>
      </c>
      <c r="M2318" s="5" t="str">
        <f>rawTransactionSheet!K2318</f>
        <v>1</v>
      </c>
      <c r="N2318" s="5" t="str">
        <f>rawTransactionSheet!L2318</f>
        <v>BANGALORE</v>
      </c>
    </row>
    <row r="2319">
      <c r="A2319" s="2">
        <v>42370.0</v>
      </c>
      <c r="B2319" s="5" t="str">
        <f>rawTransactionSheet!B2319</f>
        <v>PrasoonData</v>
      </c>
      <c r="C2319" s="5" t="str">
        <f>rawTransactionSheet!C2319</f>
        <v>Prasoon303</v>
      </c>
      <c r="D2319" s="5" t="str">
        <f>rawTransactionSheet!D2319</f>
        <v>MARUTI SUZUKI</v>
      </c>
      <c r="E2319" s="5" t="str">
        <f>rawTransactionSheet!E2319</f>
        <v>Swift</v>
      </c>
      <c r="F2319" s="5" t="str">
        <f>IFERROR(VLOOKUP(E2319,modelMapping,2,0),E2319)</f>
        <v>Swift</v>
      </c>
      <c r="G2319" s="5" t="str">
        <f>rawTransactionSheet!F2319</f>
        <v>LXI</v>
      </c>
      <c r="H2319" s="1" t="str">
        <f t="shared" si="1"/>
        <v>LXI</v>
      </c>
      <c r="I2319" s="5" t="str">
        <f>rawTransactionSheet!G2319</f>
        <v>2012</v>
      </c>
      <c r="J2319" s="5" t="str">
        <f>rawTransactionSheet!H2319</f>
        <v>278316.4693</v>
      </c>
      <c r="K2319" s="5" t="str">
        <f>rawTransactionSheet!I2319</f>
        <v>140000</v>
      </c>
      <c r="L2319" s="5" t="str">
        <f>rawTransactionSheet!J2319</f>
        <v>3</v>
      </c>
      <c r="M2319" s="5" t="str">
        <f>rawTransactionSheet!K2319</f>
        <v>1</v>
      </c>
      <c r="N2319" s="5" t="str">
        <f>rawTransactionSheet!L2319</f>
        <v>BANGALORE</v>
      </c>
    </row>
    <row r="2320">
      <c r="A2320" s="2">
        <v>42370.0</v>
      </c>
      <c r="B2320" s="5" t="str">
        <f>rawTransactionSheet!B2320</f>
        <v>PrasoonData</v>
      </c>
      <c r="C2320" s="5" t="str">
        <f>rawTransactionSheet!C2320</f>
        <v>Prasoon730</v>
      </c>
      <c r="D2320" s="5" t="str">
        <f>rawTransactionSheet!D2320</f>
        <v>MARUTI SUZUKI</v>
      </c>
      <c r="E2320" s="5" t="str">
        <f>rawTransactionSheet!E2320</f>
        <v>Swift</v>
      </c>
      <c r="F2320" s="5" t="str">
        <f>IFERROR(VLOOKUP(E2320,modelMapping,2,0),E2320)</f>
        <v>Swift</v>
      </c>
      <c r="G2320" s="5" t="str">
        <f>rawTransactionSheet!F2320</f>
        <v>ZXI</v>
      </c>
      <c r="H2320" s="1" t="str">
        <f t="shared" si="1"/>
        <v>ZXI</v>
      </c>
      <c r="I2320" s="5" t="str">
        <f>rawTransactionSheet!G2320</f>
        <v>2006</v>
      </c>
      <c r="J2320" s="5" t="str">
        <f>rawTransactionSheet!H2320</f>
        <v>278305.8625</v>
      </c>
      <c r="K2320" s="5" t="str">
        <f>rawTransactionSheet!I2320</f>
        <v>90000</v>
      </c>
      <c r="L2320" s="5" t="str">
        <f>rawTransactionSheet!J2320</f>
        <v>9</v>
      </c>
      <c r="M2320" s="5" t="str">
        <f>rawTransactionSheet!K2320</f>
        <v>1</v>
      </c>
      <c r="N2320" s="5" t="str">
        <f>rawTransactionSheet!L2320</f>
        <v>BANGALORE</v>
      </c>
    </row>
    <row r="2321">
      <c r="A2321" s="2">
        <v>42370.0</v>
      </c>
      <c r="B2321" s="5" t="str">
        <f>rawTransactionSheet!B2321</f>
        <v>Pratham</v>
      </c>
      <c r="C2321" s="5" t="str">
        <f>rawTransactionSheet!C2321</f>
        <v>194</v>
      </c>
      <c r="D2321" s="5" t="str">
        <f>rawTransactionSheet!D2321</f>
        <v>MARUTI SUZUKI</v>
      </c>
      <c r="E2321" s="5" t="str">
        <f>rawTransactionSheet!E2321</f>
        <v>Alto K10</v>
      </c>
      <c r="F2321" s="5" t="str">
        <f>IFERROR(VLOOKUP(E2321,modelMapping,2,0),E2321)</f>
        <v>Alto K10</v>
      </c>
      <c r="G2321" s="5" t="str">
        <f>rawTransactionSheet!F2321</f>
        <v>VXI</v>
      </c>
      <c r="H2321" s="1" t="str">
        <f t="shared" si="1"/>
        <v>VXI</v>
      </c>
      <c r="I2321" s="5" t="str">
        <f>rawTransactionSheet!G2321</f>
        <v>2010</v>
      </c>
      <c r="J2321" s="5" t="str">
        <f>rawTransactionSheet!H2321</f>
        <v>278000</v>
      </c>
      <c r="K2321" s="5" t="str">
        <f>rawTransactionSheet!I2321</f>
        <v>35701.57426</v>
      </c>
      <c r="L2321" s="5" t="str">
        <f>rawTransactionSheet!J2321</f>
        <v>4.462696783</v>
      </c>
      <c r="M2321" s="5" t="str">
        <f>rawTransactionSheet!K2321</f>
        <v>1</v>
      </c>
      <c r="N2321" s="5" t="str">
        <f>rawTransactionSheet!L2321</f>
        <v>BANGALORE</v>
      </c>
    </row>
    <row r="2322">
      <c r="A2322" s="2">
        <v>42370.0</v>
      </c>
      <c r="B2322" s="5" t="str">
        <f>rawTransactionSheet!B2322</f>
        <v>PrasoonData</v>
      </c>
      <c r="C2322" s="5" t="str">
        <f>rawTransactionSheet!C2322</f>
        <v>Prasoon043</v>
      </c>
      <c r="D2322" s="5" t="str">
        <f>rawTransactionSheet!D2322</f>
        <v>MARUTI SUZUKI</v>
      </c>
      <c r="E2322" s="5" t="str">
        <f>rawTransactionSheet!E2322</f>
        <v>Swift</v>
      </c>
      <c r="F2322" s="5" t="str">
        <f>IFERROR(VLOOKUP(E2322,modelMapping,2,0),E2322)</f>
        <v>Swift</v>
      </c>
      <c r="G2322" s="5" t="str">
        <f>rawTransactionSheet!F2322</f>
        <v>GLAM</v>
      </c>
      <c r="H2322" s="1" t="str">
        <f t="shared" si="1"/>
        <v>GLAM</v>
      </c>
      <c r="I2322" s="5" t="str">
        <f>rawTransactionSheet!G2322</f>
        <v>2007</v>
      </c>
      <c r="J2322" s="5" t="str">
        <f>rawTransactionSheet!H2322</f>
        <v>277795.7193</v>
      </c>
      <c r="K2322" s="8" t="str">
        <f>rawTransactionSheet!I2322</f>
        <v>1.00E+05</v>
      </c>
      <c r="L2322" s="5" t="str">
        <f>rawTransactionSheet!J2322</f>
        <v>8</v>
      </c>
      <c r="M2322" s="5" t="str">
        <f>rawTransactionSheet!K2322</f>
        <v>1</v>
      </c>
      <c r="N2322" s="5" t="str">
        <f>rawTransactionSheet!L2322</f>
        <v>BANGALORE</v>
      </c>
    </row>
    <row r="2323">
      <c r="A2323" s="2">
        <v>42370.0</v>
      </c>
      <c r="B2323" s="5" t="str">
        <f>rawTransactionSheet!B2323</f>
        <v>PrasoonData</v>
      </c>
      <c r="C2323" s="5" t="str">
        <f>rawTransactionSheet!C2323</f>
        <v>Prasoon353</v>
      </c>
      <c r="D2323" s="5" t="str">
        <f>rawTransactionSheet!D2323</f>
        <v>MARUTI SUZUKI</v>
      </c>
      <c r="E2323" s="5" t="str">
        <f>rawTransactionSheet!E2323</f>
        <v>Swift</v>
      </c>
      <c r="F2323" s="5" t="str">
        <f>IFERROR(VLOOKUP(E2323,modelMapping,2,0),E2323)</f>
        <v>Swift</v>
      </c>
      <c r="G2323" s="5" t="str">
        <f>rawTransactionSheet!F2323</f>
        <v>VXI</v>
      </c>
      <c r="H2323" s="1" t="str">
        <f t="shared" si="1"/>
        <v>VXI</v>
      </c>
      <c r="I2323" s="5" t="str">
        <f>rawTransactionSheet!G2323</f>
        <v>2005</v>
      </c>
      <c r="J2323" s="5" t="str">
        <f>rawTransactionSheet!H2323</f>
        <v>277578.72</v>
      </c>
      <c r="K2323" s="5" t="str">
        <f>rawTransactionSheet!I2323</f>
        <v>1000</v>
      </c>
      <c r="L2323" s="5" t="str">
        <f>rawTransactionSheet!J2323</f>
        <v>10</v>
      </c>
      <c r="M2323" s="5" t="str">
        <f>rawTransactionSheet!K2323</f>
        <v>1</v>
      </c>
      <c r="N2323" s="5" t="str">
        <f>rawTransactionSheet!L2323</f>
        <v>BANGALORE</v>
      </c>
    </row>
    <row r="2324">
      <c r="A2324" s="2">
        <v>42370.0</v>
      </c>
      <c r="B2324" s="5" t="str">
        <f>rawTransactionSheet!B2324</f>
        <v>RNS</v>
      </c>
      <c r="C2324" s="5" t="str">
        <f>rawTransactionSheet!C2324</f>
        <v>KA04ML7915</v>
      </c>
      <c r="D2324" s="5" t="str">
        <f>rawTransactionSheet!D2324</f>
        <v>MARUTI SUZUKI</v>
      </c>
      <c r="E2324" s="5" t="str">
        <f>rawTransactionSheet!E2324</f>
        <v>Alto</v>
      </c>
      <c r="F2324" s="5" t="str">
        <f>IFERROR(VLOOKUP(E2324,modelMapping,2,0),E2324)</f>
        <v>Alto</v>
      </c>
      <c r="G2324" s="5" t="str">
        <f>rawTransactionSheet!F2324</f>
        <v>LXI</v>
      </c>
      <c r="H2324" s="1" t="str">
        <f t="shared" si="1"/>
        <v>LXI</v>
      </c>
      <c r="I2324" s="5" t="str">
        <f>rawTransactionSheet!G2324</f>
        <v>2013</v>
      </c>
      <c r="J2324" s="5" t="str">
        <f>rawTransactionSheet!H2324</f>
        <v>277500</v>
      </c>
      <c r="K2324" s="5" t="str">
        <f>rawTransactionSheet!I2324</f>
        <v>30096</v>
      </c>
      <c r="L2324" s="5" t="str">
        <f>rawTransactionSheet!J2324</f>
        <v>2.452054795</v>
      </c>
      <c r="M2324" s="5" t="str">
        <f>rawTransactionSheet!K2324</f>
        <v>2</v>
      </c>
      <c r="N2324" s="5" t="str">
        <f>rawTransactionSheet!L2324</f>
        <v>BANGALORE</v>
      </c>
    </row>
    <row r="2325">
      <c r="A2325" s="2">
        <v>42370.0</v>
      </c>
      <c r="B2325" s="5" t="str">
        <f>rawTransactionSheet!B2325</f>
        <v>KALYANI MOTORS PVT LTD</v>
      </c>
      <c r="C2325" s="5" t="str">
        <f>rawTransactionSheet!C2325</f>
        <v>KA41P8269</v>
      </c>
      <c r="D2325" s="5" t="str">
        <f>rawTransactionSheet!D2325</f>
        <v>MARUTI SUZUKI</v>
      </c>
      <c r="E2325" s="5" t="str">
        <f>rawTransactionSheet!E2325</f>
        <v>Alto 800</v>
      </c>
      <c r="F2325" s="1" t="str">
        <f>IFERROR(VLOOKUP(E2325,modelMapping,2,0),E2325)</f>
        <v>Alto</v>
      </c>
      <c r="G2325" s="5" t="str">
        <f>rawTransactionSheet!F2325</f>
        <v>LXI</v>
      </c>
      <c r="H2325" s="1" t="str">
        <f t="shared" si="1"/>
        <v>LXI</v>
      </c>
      <c r="I2325" s="5" t="str">
        <f>rawTransactionSheet!G2325</f>
        <v>2012</v>
      </c>
      <c r="J2325" s="5" t="str">
        <f>rawTransactionSheet!H2325</f>
        <v>277500</v>
      </c>
      <c r="K2325" s="5" t="str">
        <f>rawTransactionSheet!I2325</f>
        <v>24534</v>
      </c>
      <c r="L2325" s="5" t="str">
        <f>rawTransactionSheet!J2325</f>
        <v>3</v>
      </c>
      <c r="M2325" s="5" t="str">
        <f>rawTransactionSheet!K2325</f>
        <v>1</v>
      </c>
      <c r="N2325" s="5" t="str">
        <f>rawTransactionSheet!L2325</f>
        <v>BANGALORE</v>
      </c>
    </row>
    <row r="2326">
      <c r="A2326" s="2">
        <v>42370.0</v>
      </c>
      <c r="B2326" s="5" t="str">
        <f>rawTransactionSheet!B2326</f>
        <v>KALYANI MOTORS PVT LTD</v>
      </c>
      <c r="C2326" s="5" t="str">
        <f>rawTransactionSheet!C2326</f>
        <v>KA05MP3601</v>
      </c>
      <c r="D2326" s="5" t="str">
        <f>rawTransactionSheet!D2326</f>
        <v>MARUTI SUZUKI</v>
      </c>
      <c r="E2326" s="5" t="str">
        <f>rawTransactionSheet!E2326</f>
        <v>Alto 800</v>
      </c>
      <c r="F2326" s="1" t="str">
        <f>IFERROR(VLOOKUP(E2326,modelMapping,2,0),E2326)</f>
        <v>Alto</v>
      </c>
      <c r="G2326" s="5" t="str">
        <f>rawTransactionSheet!F2326</f>
        <v>LXI</v>
      </c>
      <c r="H2326" s="1" t="str">
        <f t="shared" si="1"/>
        <v>LXI</v>
      </c>
      <c r="I2326" s="5" t="str">
        <f>rawTransactionSheet!G2326</f>
        <v>2014</v>
      </c>
      <c r="J2326" s="5" t="str">
        <f>rawTransactionSheet!H2326</f>
        <v>277500</v>
      </c>
      <c r="K2326" s="5" t="str">
        <f>rawTransactionSheet!I2326</f>
        <v>58278</v>
      </c>
      <c r="L2326" s="5" t="str">
        <f>rawTransactionSheet!J2326</f>
        <v>1</v>
      </c>
      <c r="M2326" s="5" t="str">
        <f>rawTransactionSheet!K2326</f>
        <v>1</v>
      </c>
      <c r="N2326" s="5" t="str">
        <f>rawTransactionSheet!L2326</f>
        <v>BANGALORE</v>
      </c>
    </row>
    <row r="2327">
      <c r="A2327" s="2">
        <v>42370.0</v>
      </c>
      <c r="B2327" s="5" t="str">
        <f>rawTransactionSheet!B2327</f>
        <v>KALYANI MOTORS PVT LTD</v>
      </c>
      <c r="C2327" s="5" t="str">
        <f>rawTransactionSheet!C2327</f>
        <v>KA02MH3965</v>
      </c>
      <c r="D2327" s="5" t="str">
        <f>rawTransactionSheet!D2327</f>
        <v>MARUTI SUZUKI</v>
      </c>
      <c r="E2327" s="5" t="str">
        <f>rawTransactionSheet!E2327</f>
        <v>Alto 800</v>
      </c>
      <c r="F2327" s="1" t="str">
        <f>IFERROR(VLOOKUP(E2327,modelMapping,2,0),E2327)</f>
        <v>Alto</v>
      </c>
      <c r="G2327" s="5" t="str">
        <f>rawTransactionSheet!F2327</f>
        <v>LXI</v>
      </c>
      <c r="H2327" s="1" t="str">
        <f t="shared" si="1"/>
        <v>LXI</v>
      </c>
      <c r="I2327" s="5" t="str">
        <f>rawTransactionSheet!G2327</f>
        <v>2013</v>
      </c>
      <c r="J2327" s="5" t="str">
        <f>rawTransactionSheet!H2327</f>
        <v>277500</v>
      </c>
      <c r="K2327" s="5" t="str">
        <f>rawTransactionSheet!I2327</f>
        <v>142202</v>
      </c>
      <c r="L2327" s="5" t="str">
        <f>rawTransactionSheet!J2327</f>
        <v>2</v>
      </c>
      <c r="M2327" s="5" t="str">
        <f>rawTransactionSheet!K2327</f>
        <v>2</v>
      </c>
      <c r="N2327" s="5" t="str">
        <f>rawTransactionSheet!L2327</f>
        <v>BANGALORE</v>
      </c>
    </row>
    <row r="2328">
      <c r="A2328" s="2">
        <v>42370.0</v>
      </c>
      <c r="B2328" s="5" t="str">
        <f>rawTransactionSheet!B2328</f>
        <v>Pratham</v>
      </c>
      <c r="C2328" s="5" t="str">
        <f>rawTransactionSheet!C2328</f>
        <v>126</v>
      </c>
      <c r="D2328" s="5" t="str">
        <f>rawTransactionSheet!D2328</f>
        <v>MARUTI SUZUKI</v>
      </c>
      <c r="E2328" s="5" t="str">
        <f>rawTransactionSheet!E2328</f>
        <v>Alto K10</v>
      </c>
      <c r="F2328" s="5" t="str">
        <f>IFERROR(VLOOKUP(E2328,modelMapping,2,0),E2328)</f>
        <v>Alto K10</v>
      </c>
      <c r="G2328" s="5" t="str">
        <f>rawTransactionSheet!F2328</f>
        <v>VXI</v>
      </c>
      <c r="H2328" s="1" t="str">
        <f t="shared" si="1"/>
        <v>VXI</v>
      </c>
      <c r="I2328" s="5" t="str">
        <f>rawTransactionSheet!G2328</f>
        <v>2011</v>
      </c>
      <c r="J2328" s="5" t="str">
        <f>rawTransactionSheet!H2328</f>
        <v>277500</v>
      </c>
      <c r="K2328" s="5" t="str">
        <f>rawTransactionSheet!I2328</f>
        <v>31518.13826</v>
      </c>
      <c r="L2328" s="5" t="str">
        <f>rawTransactionSheet!J2328</f>
        <v>3.939767283</v>
      </c>
      <c r="M2328" s="5" t="str">
        <f>rawTransactionSheet!K2328</f>
        <v>1</v>
      </c>
      <c r="N2328" s="5" t="str">
        <f>rawTransactionSheet!L2328</f>
        <v>BANGALORE</v>
      </c>
    </row>
    <row r="2329">
      <c r="A2329" s="2">
        <v>42370.0</v>
      </c>
      <c r="B2329" s="5" t="str">
        <f>rawTransactionSheet!B2329</f>
        <v>RNS</v>
      </c>
      <c r="C2329" s="5" t="str">
        <f>rawTransactionSheet!C2329</f>
        <v>KA03MQ304</v>
      </c>
      <c r="D2329" s="5" t="str">
        <f>rawTransactionSheet!D2329</f>
        <v>MARUTI SUZUKI</v>
      </c>
      <c r="E2329" s="5" t="str">
        <f>rawTransactionSheet!E2329</f>
        <v>A-Star</v>
      </c>
      <c r="F2329" s="5" t="str">
        <f>IFERROR(VLOOKUP(E2329,modelMapping,2,0),E2329)</f>
        <v>A-Star</v>
      </c>
      <c r="G2329" s="5" t="str">
        <f>rawTransactionSheet!F2329</f>
        <v>LXI</v>
      </c>
      <c r="H2329" s="1" t="str">
        <f t="shared" si="1"/>
        <v>LXI</v>
      </c>
      <c r="I2329" s="5" t="str">
        <f>rawTransactionSheet!G2329</f>
        <v>2011</v>
      </c>
      <c r="J2329" s="5" t="str">
        <f>rawTransactionSheet!H2329</f>
        <v>277500</v>
      </c>
      <c r="K2329" s="5" t="str">
        <f>rawTransactionSheet!I2329</f>
        <v>77871</v>
      </c>
      <c r="L2329" s="5" t="str">
        <f>rawTransactionSheet!J2329</f>
        <v>4.37260274</v>
      </c>
      <c r="M2329" s="5" t="str">
        <f>rawTransactionSheet!K2329</f>
        <v>2</v>
      </c>
      <c r="N2329" s="5" t="str">
        <f>rawTransactionSheet!L2329</f>
        <v>BANGALORE</v>
      </c>
    </row>
    <row r="2330">
      <c r="A2330" s="2">
        <v>42370.0</v>
      </c>
      <c r="B2330" s="5" t="str">
        <f>rawTransactionSheet!B2330</f>
        <v>NandiBid</v>
      </c>
      <c r="C2330" s="5" t="str">
        <f>rawTransactionSheet!C2330</f>
        <v>127913</v>
      </c>
      <c r="D2330" s="5" t="str">
        <f>rawTransactionSheet!D2330</f>
        <v>CHEVROLET</v>
      </c>
      <c r="E2330" s="5" t="str">
        <f>rawTransactionSheet!E2330</f>
        <v>BEAT</v>
      </c>
      <c r="F2330" s="5" t="str">
        <f>IFERROR(VLOOKUP(E2330,modelMapping,2,0),E2330)</f>
        <v>BEAT</v>
      </c>
      <c r="G2330" s="5" t="str">
        <f>rawTransactionSheet!F2330</f>
        <v>LS Diesel</v>
      </c>
      <c r="H2330" s="1" t="str">
        <f t="shared" si="1"/>
        <v>LS Diesel</v>
      </c>
      <c r="I2330" s="5" t="str">
        <f>rawTransactionSheet!G2330</f>
        <v>2012</v>
      </c>
      <c r="J2330" s="5" t="str">
        <f>rawTransactionSheet!H2330</f>
        <v>277500</v>
      </c>
      <c r="K2330" s="5" t="str">
        <f>rawTransactionSheet!I2330</f>
        <v>62168</v>
      </c>
      <c r="L2330" s="5" t="str">
        <f>rawTransactionSheet!J2330</f>
        <v>4</v>
      </c>
      <c r="M2330" s="5" t="str">
        <f>rawTransactionSheet!K2330</f>
        <v>1</v>
      </c>
      <c r="N2330" s="5" t="str">
        <f>rawTransactionSheet!L2330</f>
        <v>BANGALORE</v>
      </c>
      <c r="O2330" s="1" t="str">
        <f t="shared" ref="O2330:O2333" si="112">VALUE(C2330)</f>
        <v>127913</v>
      </c>
      <c r="P2330" s="1" t="str">
        <f>MATCH(O2330,rawBidData!$A$2:$A$146,0)</f>
        <v>96</v>
      </c>
    </row>
    <row r="2331">
      <c r="A2331" s="2">
        <v>42370.0</v>
      </c>
      <c r="B2331" s="5" t="str">
        <f>rawTransactionSheet!B2331</f>
        <v>NandiBid</v>
      </c>
      <c r="C2331" s="5" t="str">
        <f>rawTransactionSheet!C2331</f>
        <v>133308</v>
      </c>
      <c r="D2331" s="5" t="str">
        <f>rawTransactionSheet!D2331</f>
        <v>CHEVROLET</v>
      </c>
      <c r="E2331" s="5" t="str">
        <f>rawTransactionSheet!E2331</f>
        <v>BEAT</v>
      </c>
      <c r="F2331" s="5" t="str">
        <f>IFERROR(VLOOKUP(E2331,modelMapping,2,0),E2331)</f>
        <v>BEAT</v>
      </c>
      <c r="G2331" s="5" t="str">
        <f>rawTransactionSheet!F2331</f>
        <v>PS DIESEL</v>
      </c>
      <c r="H2331" s="1" t="str">
        <f t="shared" si="1"/>
        <v>PS DIESEL</v>
      </c>
      <c r="I2331" s="5" t="str">
        <f>rawTransactionSheet!G2331</f>
        <v>2012</v>
      </c>
      <c r="J2331" s="5" t="str">
        <f>rawTransactionSheet!H2331</f>
        <v>277500</v>
      </c>
      <c r="K2331" s="5" t="str">
        <f>rawTransactionSheet!I2331</f>
        <v>32908</v>
      </c>
      <c r="L2331" s="5" t="str">
        <f>rawTransactionSheet!J2331</f>
        <v>4</v>
      </c>
      <c r="M2331" s="5" t="str">
        <f>rawTransactionSheet!K2331</f>
        <v>2</v>
      </c>
      <c r="N2331" s="5" t="str">
        <f>rawTransactionSheet!L2331</f>
        <v>BANGALORE</v>
      </c>
      <c r="O2331" s="1" t="str">
        <f t="shared" si="112"/>
        <v>133308</v>
      </c>
      <c r="P2331" s="1" t="str">
        <f>MATCH(O2331,rawBidData!$A$2:$A$146,0)</f>
        <v>#N/A</v>
      </c>
    </row>
    <row r="2332">
      <c r="A2332" s="2">
        <v>42370.0</v>
      </c>
      <c r="B2332" s="5" t="str">
        <f>rawTransactionSheet!B2332</f>
        <v>NandiBid</v>
      </c>
      <c r="C2332" s="5" t="str">
        <f>rawTransactionSheet!C2332</f>
        <v>116656</v>
      </c>
      <c r="D2332" s="5" t="str">
        <f>rawTransactionSheet!D2332</f>
        <v>HONDA</v>
      </c>
      <c r="E2332" s="5" t="str">
        <f>rawTransactionSheet!E2332</f>
        <v>City ZX</v>
      </c>
      <c r="F2332" s="5" t="str">
        <f>IFERROR(VLOOKUP(E2332,modelMapping,2,0),E2332)</f>
        <v>City ZX</v>
      </c>
      <c r="G2332" s="5" t="str">
        <f>rawTransactionSheet!F2332</f>
        <v>GXi</v>
      </c>
      <c r="H2332" s="1" t="str">
        <f t="shared" si="1"/>
        <v>GXi</v>
      </c>
      <c r="I2332" s="5" t="str">
        <f>rawTransactionSheet!G2332</f>
        <v>2007</v>
      </c>
      <c r="J2332" s="5" t="str">
        <f>rawTransactionSheet!H2332</f>
        <v>277500</v>
      </c>
      <c r="K2332" s="5" t="str">
        <f>rawTransactionSheet!I2332</f>
        <v>80024</v>
      </c>
      <c r="L2332" s="5" t="str">
        <f>rawTransactionSheet!J2332</f>
        <v>9</v>
      </c>
      <c r="M2332" s="5" t="str">
        <f>rawTransactionSheet!K2332</f>
        <v>2</v>
      </c>
      <c r="N2332" s="5" t="str">
        <f>rawTransactionSheet!L2332</f>
        <v>BANGALORE</v>
      </c>
      <c r="O2332" s="1" t="str">
        <f t="shared" si="112"/>
        <v>116656</v>
      </c>
      <c r="P2332" s="1" t="str">
        <f>MATCH(O2332,rawBidData!$A$2:$A$146,0)</f>
        <v>#N/A</v>
      </c>
    </row>
    <row r="2333">
      <c r="A2333" s="2">
        <v>42370.0</v>
      </c>
      <c r="B2333" s="5" t="str">
        <f>rawTransactionSheet!B2333</f>
        <v>NandiBid</v>
      </c>
      <c r="C2333" s="5" t="str">
        <f>rawTransactionSheet!C2333</f>
        <v>124615</v>
      </c>
      <c r="D2333" s="5" t="str">
        <f>rawTransactionSheet!D2333</f>
        <v>HONDA</v>
      </c>
      <c r="E2333" s="5" t="str">
        <f>rawTransactionSheet!E2333</f>
        <v>CIVIC</v>
      </c>
      <c r="F2333" s="5" t="str">
        <f>IFERROR(VLOOKUP(E2333,modelMapping,2,0),E2333)</f>
        <v>CIVIC</v>
      </c>
      <c r="G2333" s="5" t="str">
        <f>rawTransactionSheet!F2333</f>
        <v>1.8S MT</v>
      </c>
      <c r="H2333" s="1" t="str">
        <f t="shared" si="1"/>
        <v>1.8S MT</v>
      </c>
      <c r="I2333" s="5" t="str">
        <f>rawTransactionSheet!G2333</f>
        <v>2007</v>
      </c>
      <c r="J2333" s="5" t="str">
        <f>rawTransactionSheet!H2333</f>
        <v>277500</v>
      </c>
      <c r="K2333" s="5" t="str">
        <f>rawTransactionSheet!I2333</f>
        <v>39799</v>
      </c>
      <c r="L2333" s="5" t="str">
        <f>rawTransactionSheet!J2333</f>
        <v>9</v>
      </c>
      <c r="M2333" s="5" t="str">
        <f>rawTransactionSheet!K2333</f>
        <v>3</v>
      </c>
      <c r="N2333" s="5" t="str">
        <f>rawTransactionSheet!L2333</f>
        <v>BANGALORE</v>
      </c>
      <c r="O2333" s="1" t="str">
        <f t="shared" si="112"/>
        <v>124615</v>
      </c>
      <c r="P2333" s="1" t="str">
        <f>MATCH(O2333,rawBidData!$A$2:$A$146,0)</f>
        <v>81</v>
      </c>
    </row>
    <row r="2334">
      <c r="A2334" s="2">
        <v>42370.0</v>
      </c>
      <c r="B2334" s="5" t="str">
        <f>rawTransactionSheet!B2334</f>
        <v>RNS</v>
      </c>
      <c r="C2334" s="5" t="str">
        <f>rawTransactionSheet!C2334</f>
        <v>KA03MS6283</v>
      </c>
      <c r="D2334" s="5" t="str">
        <f>rawTransactionSheet!D2334</f>
        <v>MARUTI SUZUKI</v>
      </c>
      <c r="E2334" s="5" t="str">
        <f>rawTransactionSheet!E2334</f>
        <v>EECO</v>
      </c>
      <c r="F2334" s="5" t="str">
        <f>IFERROR(VLOOKUP(E2334,modelMapping,2,0),E2334)</f>
        <v>EECO</v>
      </c>
      <c r="G2334" s="5" t="str">
        <f>rawTransactionSheet!F2334</f>
        <v>7 STR</v>
      </c>
      <c r="H2334" s="1" t="str">
        <f t="shared" si="1"/>
        <v>7 STR</v>
      </c>
      <c r="I2334" s="5" t="str">
        <f>rawTransactionSheet!G2334</f>
        <v>2013</v>
      </c>
      <c r="J2334" s="5" t="str">
        <f>rawTransactionSheet!H2334</f>
        <v>277500</v>
      </c>
      <c r="K2334" s="5" t="str">
        <f>rawTransactionSheet!I2334</f>
        <v>30310</v>
      </c>
      <c r="L2334" s="5" t="str">
        <f>rawTransactionSheet!J2334</f>
        <v>2.624657534</v>
      </c>
      <c r="M2334" s="5" t="str">
        <f>rawTransactionSheet!K2334</f>
        <v>2</v>
      </c>
      <c r="N2334" s="5" t="str">
        <f>rawTransactionSheet!L2334</f>
        <v>BANGALORE</v>
      </c>
    </row>
    <row r="2335">
      <c r="A2335" s="2">
        <v>42370.0</v>
      </c>
      <c r="B2335" s="5" t="str">
        <f>rawTransactionSheet!B2335</f>
        <v>NandiBid</v>
      </c>
      <c r="C2335" s="5" t="str">
        <f>rawTransactionSheet!C2335</f>
        <v>117318</v>
      </c>
      <c r="D2335" s="5" t="str">
        <f>rawTransactionSheet!D2335</f>
        <v>HYUNDAI</v>
      </c>
      <c r="E2335" s="5" t="str">
        <f>rawTransactionSheet!E2335</f>
        <v>Eon</v>
      </c>
      <c r="F2335" s="5" t="str">
        <f>IFERROR(VLOOKUP(E2335,modelMapping,2,0),E2335)</f>
        <v>Eon</v>
      </c>
      <c r="G2335" s="5" t="str">
        <f>rawTransactionSheet!F2335</f>
        <v>Sportz</v>
      </c>
      <c r="H2335" s="1" t="str">
        <f t="shared" si="1"/>
        <v>Sportz</v>
      </c>
      <c r="I2335" s="5" t="str">
        <f>rawTransactionSheet!G2335</f>
        <v>2012</v>
      </c>
      <c r="J2335" s="5" t="str">
        <f>rawTransactionSheet!H2335</f>
        <v>277500</v>
      </c>
      <c r="K2335" s="5" t="str">
        <f>rawTransactionSheet!I2335</f>
        <v>14898</v>
      </c>
      <c r="L2335" s="5" t="str">
        <f>rawTransactionSheet!J2335</f>
        <v>4</v>
      </c>
      <c r="M2335" s="5" t="str">
        <f>rawTransactionSheet!K2335</f>
        <v>1</v>
      </c>
      <c r="N2335" s="5" t="str">
        <f>rawTransactionSheet!L2335</f>
        <v>BANGALORE</v>
      </c>
      <c r="O2335" s="1" t="str">
        <f t="shared" ref="O2335:O2337" si="113">VALUE(C2335)</f>
        <v>117318</v>
      </c>
      <c r="P2335" s="1" t="str">
        <f>MATCH(O2335,rawBidData!$A$2:$A$146,0)</f>
        <v>#N/A</v>
      </c>
    </row>
    <row r="2336">
      <c r="A2336" s="2">
        <v>42370.0</v>
      </c>
      <c r="B2336" s="5" t="str">
        <f>rawTransactionSheet!B2336</f>
        <v>NandiBid</v>
      </c>
      <c r="C2336" s="5" t="str">
        <f>rawTransactionSheet!C2336</f>
        <v>136990</v>
      </c>
      <c r="D2336" s="5" t="str">
        <f>rawTransactionSheet!D2336</f>
        <v>FORD</v>
      </c>
      <c r="E2336" s="5" t="str">
        <f>rawTransactionSheet!E2336</f>
        <v>FIGO</v>
      </c>
      <c r="F2336" s="5" t="str">
        <f>IFERROR(VLOOKUP(E2336,modelMapping,2,0),E2336)</f>
        <v>FIGO</v>
      </c>
      <c r="G2336" s="5" t="str">
        <f>rawTransactionSheet!F2336</f>
        <v>DURATEC PETROL LXI 1.2</v>
      </c>
      <c r="H2336" s="1" t="str">
        <f t="shared" si="1"/>
        <v>DURATEC PETROL LXI 1.2</v>
      </c>
      <c r="I2336" s="5" t="str">
        <f>rawTransactionSheet!G2336</f>
        <v>2012</v>
      </c>
      <c r="J2336" s="5" t="str">
        <f>rawTransactionSheet!H2336</f>
        <v>277500</v>
      </c>
      <c r="K2336" s="5" t="str">
        <f>rawTransactionSheet!I2336</f>
        <v>26523</v>
      </c>
      <c r="L2336" s="5" t="str">
        <f>rawTransactionSheet!J2336</f>
        <v>4</v>
      </c>
      <c r="M2336" s="5" t="str">
        <f>rawTransactionSheet!K2336</f>
        <v>1</v>
      </c>
      <c r="N2336" s="5" t="str">
        <f>rawTransactionSheet!L2336</f>
        <v>BANGALORE</v>
      </c>
      <c r="O2336" s="1" t="str">
        <f t="shared" si="113"/>
        <v>136990</v>
      </c>
      <c r="P2336" s="1" t="str">
        <f>MATCH(O2336,rawBidData!$A$2:$A$146,0)</f>
        <v>#N/A</v>
      </c>
    </row>
    <row r="2337">
      <c r="A2337" s="2">
        <v>42370.0</v>
      </c>
      <c r="B2337" s="5" t="str">
        <f>rawTransactionSheet!B2337</f>
        <v>NandiBid</v>
      </c>
      <c r="C2337" s="5" t="str">
        <f>rawTransactionSheet!C2337</f>
        <v>117100</v>
      </c>
      <c r="D2337" s="5" t="str">
        <f>rawTransactionSheet!D2337</f>
        <v>FORD</v>
      </c>
      <c r="E2337" s="5" t="str">
        <f>rawTransactionSheet!E2337</f>
        <v>Figo</v>
      </c>
      <c r="F2337" s="5" t="str">
        <f>IFERROR(VLOOKUP(E2337,modelMapping,2,0),E2337)</f>
        <v>Figo</v>
      </c>
      <c r="G2337" s="5" t="str">
        <f>rawTransactionSheet!F2337</f>
        <v>Duratorq Diesel EXI 1.4</v>
      </c>
      <c r="H2337" s="1" t="str">
        <f t="shared" si="1"/>
        <v>Duratorq Diesel EXI 1.4</v>
      </c>
      <c r="I2337" s="5" t="str">
        <f>rawTransactionSheet!G2337</f>
        <v>2011</v>
      </c>
      <c r="J2337" s="5" t="str">
        <f>rawTransactionSheet!H2337</f>
        <v>277500</v>
      </c>
      <c r="K2337" s="5" t="str">
        <f>rawTransactionSheet!I2337</f>
        <v>63138</v>
      </c>
      <c r="L2337" s="5" t="str">
        <f>rawTransactionSheet!J2337</f>
        <v>5</v>
      </c>
      <c r="M2337" s="5" t="str">
        <f>rawTransactionSheet!K2337</f>
        <v>2</v>
      </c>
      <c r="N2337" s="5" t="str">
        <f>rawTransactionSheet!L2337</f>
        <v>BANGALORE</v>
      </c>
      <c r="O2337" s="1" t="str">
        <f t="shared" si="113"/>
        <v>117100</v>
      </c>
      <c r="P2337" s="1" t="str">
        <f>MATCH(O2337,rawBidData!$A$2:$A$146,0)</f>
        <v>#N/A</v>
      </c>
    </row>
    <row r="2338">
      <c r="A2338" s="2">
        <v>42370.0</v>
      </c>
      <c r="B2338" s="5" t="str">
        <f>rawTransactionSheet!B2338</f>
        <v>KALYANI MOTORS PVT LTD</v>
      </c>
      <c r="C2338" s="5" t="str">
        <f>rawTransactionSheet!C2338</f>
        <v>KA41N7604</v>
      </c>
      <c r="D2338" s="5" t="str">
        <f>rawTransactionSheet!D2338</f>
        <v>FORD</v>
      </c>
      <c r="E2338" s="5" t="str">
        <f>rawTransactionSheet!E2338</f>
        <v>FIGO</v>
      </c>
      <c r="F2338" s="5" t="str">
        <f>IFERROR(VLOOKUP(E2338,modelMapping,2,0),E2338)</f>
        <v>FIGO</v>
      </c>
      <c r="G2338" s="5" t="str">
        <f>rawTransactionSheet!F2338</f>
        <v>Duratorq Diesel EXI 1.4</v>
      </c>
      <c r="H2338" s="1" t="str">
        <f t="shared" si="1"/>
        <v>Duratorq Diesel EXI 1.4</v>
      </c>
      <c r="I2338" s="5" t="str">
        <f>rawTransactionSheet!G2338</f>
        <v>2011</v>
      </c>
      <c r="J2338" s="5" t="str">
        <f>rawTransactionSheet!H2338</f>
        <v>277500</v>
      </c>
      <c r="K2338" s="5" t="str">
        <f>rawTransactionSheet!I2338</f>
        <v>72745</v>
      </c>
      <c r="L2338" s="5" t="str">
        <f>rawTransactionSheet!J2338</f>
        <v>4</v>
      </c>
      <c r="M2338" s="5" t="str">
        <f>rawTransactionSheet!K2338</f>
        <v>1</v>
      </c>
      <c r="N2338" s="5" t="str">
        <f>rawTransactionSheet!L2338</f>
        <v>BANGALORE</v>
      </c>
    </row>
    <row r="2339">
      <c r="A2339" s="2">
        <v>42370.0</v>
      </c>
      <c r="B2339" s="5" t="str">
        <f>rawTransactionSheet!B2339</f>
        <v>NandiBid</v>
      </c>
      <c r="C2339" s="5" t="str">
        <f>rawTransactionSheet!C2339</f>
        <v>120176</v>
      </c>
      <c r="D2339" s="5" t="str">
        <f>rawTransactionSheet!D2339</f>
        <v>DATSUN</v>
      </c>
      <c r="E2339" s="5" t="str">
        <f>rawTransactionSheet!E2339</f>
        <v>GO</v>
      </c>
      <c r="F2339" s="5" t="str">
        <f>IFERROR(VLOOKUP(E2339,modelMapping,2,0),E2339)</f>
        <v>GO</v>
      </c>
      <c r="G2339" s="5" t="str">
        <f>rawTransactionSheet!F2339</f>
        <v>T</v>
      </c>
      <c r="H2339" s="1" t="str">
        <f t="shared" si="1"/>
        <v>T</v>
      </c>
      <c r="I2339" s="5" t="str">
        <f>rawTransactionSheet!G2339</f>
        <v>2014</v>
      </c>
      <c r="J2339" s="5" t="str">
        <f>rawTransactionSheet!H2339</f>
        <v>277500</v>
      </c>
      <c r="K2339" s="5" t="str">
        <f>rawTransactionSheet!I2339</f>
        <v>19566</v>
      </c>
      <c r="L2339" s="5" t="str">
        <f>rawTransactionSheet!J2339</f>
        <v>2</v>
      </c>
      <c r="M2339" s="5" t="str">
        <f>rawTransactionSheet!K2339</f>
        <v>1</v>
      </c>
      <c r="N2339" s="5" t="str">
        <f>rawTransactionSheet!L2339</f>
        <v>BANGALORE</v>
      </c>
      <c r="O2339" s="1" t="str">
        <f>VALUE(C2339)</f>
        <v>120176</v>
      </c>
      <c r="P2339" s="1" t="str">
        <f>MATCH(O2339,rawBidData!$A$2:$A$146,0)</f>
        <v>#N/A</v>
      </c>
    </row>
    <row r="2340">
      <c r="A2340" s="2">
        <v>42370.0</v>
      </c>
      <c r="B2340" s="5" t="str">
        <f>rawTransactionSheet!B2340</f>
        <v>Pratham</v>
      </c>
      <c r="C2340" s="5" t="str">
        <f>rawTransactionSheet!C2340</f>
        <v>347</v>
      </c>
      <c r="D2340" s="5" t="str">
        <f>rawTransactionSheet!D2340</f>
        <v>HYUNDAI</v>
      </c>
      <c r="E2340" s="5" t="str">
        <f>rawTransactionSheet!E2340</f>
        <v>i10</v>
      </c>
      <c r="F2340" s="5" t="str">
        <f>IFERROR(VLOOKUP(E2340,modelMapping,2,0),E2340)</f>
        <v>i10</v>
      </c>
      <c r="G2340" s="5" t="str">
        <f>rawTransactionSheet!F2340</f>
        <v>MAGNA</v>
      </c>
      <c r="H2340" s="1" t="str">
        <f t="shared" si="1"/>
        <v>MAGNA</v>
      </c>
      <c r="I2340" s="5" t="str">
        <f>rawTransactionSheet!G2340</f>
        <v>2009</v>
      </c>
      <c r="J2340" s="5" t="str">
        <f>rawTransactionSheet!H2340</f>
        <v>277500</v>
      </c>
      <c r="K2340" s="5" t="str">
        <f>rawTransactionSheet!I2340</f>
        <v>46740.58864</v>
      </c>
      <c r="L2340" s="5" t="str">
        <f>rawTransactionSheet!J2340</f>
        <v>5.84257358</v>
      </c>
      <c r="M2340" s="5" t="str">
        <f>rawTransactionSheet!K2340</f>
        <v>2</v>
      </c>
      <c r="N2340" s="5" t="str">
        <f>rawTransactionSheet!L2340</f>
        <v>BANGALORE</v>
      </c>
    </row>
    <row r="2341">
      <c r="A2341" s="2">
        <v>42370.0</v>
      </c>
      <c r="B2341" s="5" t="str">
        <f>rawTransactionSheet!B2341</f>
        <v>NandiBid</v>
      </c>
      <c r="C2341" s="5" t="str">
        <f>rawTransactionSheet!C2341</f>
        <v>118960</v>
      </c>
      <c r="D2341" s="5" t="str">
        <f>rawTransactionSheet!D2341</f>
        <v>HYUNDAI</v>
      </c>
      <c r="E2341" s="5" t="str">
        <f>rawTransactionSheet!E2341</f>
        <v>i10</v>
      </c>
      <c r="F2341" s="5" t="str">
        <f>IFERROR(VLOOKUP(E2341,modelMapping,2,0),E2341)</f>
        <v>i10</v>
      </c>
      <c r="G2341" s="5" t="str">
        <f>rawTransactionSheet!F2341</f>
        <v>Magna 1.2</v>
      </c>
      <c r="H2341" s="1" t="str">
        <f t="shared" si="1"/>
        <v>Magna 1.2</v>
      </c>
      <c r="I2341" s="5" t="str">
        <f>rawTransactionSheet!G2341</f>
        <v>2010</v>
      </c>
      <c r="J2341" s="5" t="str">
        <f>rawTransactionSheet!H2341</f>
        <v>277500</v>
      </c>
      <c r="K2341" s="5" t="str">
        <f>rawTransactionSheet!I2341</f>
        <v>59422</v>
      </c>
      <c r="L2341" s="5" t="str">
        <f>rawTransactionSheet!J2341</f>
        <v>6</v>
      </c>
      <c r="M2341" s="5" t="str">
        <f>rawTransactionSheet!K2341</f>
        <v>2</v>
      </c>
      <c r="N2341" s="5" t="str">
        <f>rawTransactionSheet!L2341</f>
        <v>BANGALORE</v>
      </c>
      <c r="O2341" s="1" t="str">
        <f t="shared" ref="O2341:O2345" si="114">VALUE(C2341)</f>
        <v>118960</v>
      </c>
      <c r="P2341" s="1" t="str">
        <f>MATCH(O2341,rawBidData!$A$2:$A$146,0)</f>
        <v>#N/A</v>
      </c>
    </row>
    <row r="2342">
      <c r="A2342" s="2">
        <v>42370.0</v>
      </c>
      <c r="B2342" s="5" t="str">
        <f>rawTransactionSheet!B2342</f>
        <v>NandiBid</v>
      </c>
      <c r="C2342" s="5" t="str">
        <f>rawTransactionSheet!C2342</f>
        <v>137835</v>
      </c>
      <c r="D2342" s="5" t="str">
        <f>rawTransactionSheet!D2342</f>
        <v>HYUNDAI</v>
      </c>
      <c r="E2342" s="5" t="str">
        <f>rawTransactionSheet!E2342</f>
        <v>I10</v>
      </c>
      <c r="F2342" s="5" t="str">
        <f>IFERROR(VLOOKUP(E2342,modelMapping,2,0),E2342)</f>
        <v>I10</v>
      </c>
      <c r="G2342" s="5" t="str">
        <f>rawTransactionSheet!F2342</f>
        <v>MAGNA 1.2</v>
      </c>
      <c r="H2342" s="1" t="str">
        <f t="shared" si="1"/>
        <v>MAGNA 1.2</v>
      </c>
      <c r="I2342" s="5" t="str">
        <f>rawTransactionSheet!G2342</f>
        <v>2009</v>
      </c>
      <c r="J2342" s="5" t="str">
        <f>rawTransactionSheet!H2342</f>
        <v>277500</v>
      </c>
      <c r="K2342" s="5" t="str">
        <f>rawTransactionSheet!I2342</f>
        <v>34273</v>
      </c>
      <c r="L2342" s="5" t="str">
        <f>rawTransactionSheet!J2342</f>
        <v>7</v>
      </c>
      <c r="M2342" s="5" t="str">
        <f>rawTransactionSheet!K2342</f>
        <v>1</v>
      </c>
      <c r="N2342" s="5" t="str">
        <f>rawTransactionSheet!L2342</f>
        <v>BANGALORE</v>
      </c>
      <c r="O2342" s="1" t="str">
        <f t="shared" si="114"/>
        <v>137835</v>
      </c>
      <c r="P2342" s="1" t="str">
        <f>MATCH(O2342,rawBidData!$A$2:$A$146,0)</f>
        <v>117</v>
      </c>
    </row>
    <row r="2343">
      <c r="A2343" s="2">
        <v>42370.0</v>
      </c>
      <c r="B2343" s="5" t="str">
        <f>rawTransactionSheet!B2343</f>
        <v>NandiBid</v>
      </c>
      <c r="C2343" s="5" t="str">
        <f>rawTransactionSheet!C2343</f>
        <v>128289</v>
      </c>
      <c r="D2343" s="5" t="str">
        <f>rawTransactionSheet!D2343</f>
        <v>HYUNDAI</v>
      </c>
      <c r="E2343" s="5" t="str">
        <f>rawTransactionSheet!E2343</f>
        <v>I10</v>
      </c>
      <c r="F2343" s="5" t="str">
        <f>IFERROR(VLOOKUP(E2343,modelMapping,2,0),E2343)</f>
        <v>I10</v>
      </c>
      <c r="G2343" s="5" t="str">
        <f>rawTransactionSheet!F2343</f>
        <v>SPORTZ 1.2</v>
      </c>
      <c r="H2343" s="1" t="str">
        <f t="shared" si="1"/>
        <v>SPORTZ 1.2</v>
      </c>
      <c r="I2343" s="5" t="str">
        <f>rawTransactionSheet!G2343</f>
        <v>2009</v>
      </c>
      <c r="J2343" s="5" t="str">
        <f>rawTransactionSheet!H2343</f>
        <v>277500</v>
      </c>
      <c r="K2343" s="5" t="str">
        <f>rawTransactionSheet!I2343</f>
        <v>49922</v>
      </c>
      <c r="L2343" s="5" t="str">
        <f>rawTransactionSheet!J2343</f>
        <v>7</v>
      </c>
      <c r="M2343" s="5" t="str">
        <f>rawTransactionSheet!K2343</f>
        <v>1</v>
      </c>
      <c r="N2343" s="5" t="str">
        <f>rawTransactionSheet!L2343</f>
        <v>BANGALORE</v>
      </c>
      <c r="O2343" s="1" t="str">
        <f t="shared" si="114"/>
        <v>128289</v>
      </c>
      <c r="P2343" s="1" t="str">
        <f>MATCH(O2343,rawBidData!$A$2:$A$146,0)</f>
        <v>#N/A</v>
      </c>
    </row>
    <row r="2344">
      <c r="A2344" s="2">
        <v>42370.0</v>
      </c>
      <c r="B2344" s="5" t="str">
        <f>rawTransactionSheet!B2344</f>
        <v>NandiBid</v>
      </c>
      <c r="C2344" s="5" t="str">
        <f>rawTransactionSheet!C2344</f>
        <v>115239</v>
      </c>
      <c r="D2344" s="5" t="str">
        <f>rawTransactionSheet!D2344</f>
        <v>TATA</v>
      </c>
      <c r="E2344" s="5" t="str">
        <f>rawTransactionSheet!E2344</f>
        <v>Manza</v>
      </c>
      <c r="F2344" s="5" t="str">
        <f>IFERROR(VLOOKUP(E2344,modelMapping,2,0),E2344)</f>
        <v>Manza</v>
      </c>
      <c r="G2344" s="5" t="str">
        <f>rawTransactionSheet!F2344</f>
        <v>Aura (ABS) Quadrajet</v>
      </c>
      <c r="H2344" s="1" t="str">
        <f t="shared" si="1"/>
        <v>Aura (ABS) Quadrajet</v>
      </c>
      <c r="I2344" s="5" t="str">
        <f>rawTransactionSheet!G2344</f>
        <v>2010</v>
      </c>
      <c r="J2344" s="5" t="str">
        <f>rawTransactionSheet!H2344</f>
        <v>277500</v>
      </c>
      <c r="K2344" s="5" t="str">
        <f>rawTransactionSheet!I2344</f>
        <v>64820</v>
      </c>
      <c r="L2344" s="5" t="str">
        <f>rawTransactionSheet!J2344</f>
        <v>6</v>
      </c>
      <c r="M2344" s="5" t="str">
        <f>rawTransactionSheet!K2344</f>
        <v>2</v>
      </c>
      <c r="N2344" s="5" t="str">
        <f>rawTransactionSheet!L2344</f>
        <v>BANGALORE</v>
      </c>
      <c r="O2344" s="1" t="str">
        <f t="shared" si="114"/>
        <v>115239</v>
      </c>
      <c r="P2344" s="1" t="str">
        <f>MATCH(O2344,rawBidData!$A$2:$A$146,0)</f>
        <v>#N/A</v>
      </c>
    </row>
    <row r="2345">
      <c r="A2345" s="2">
        <v>42370.0</v>
      </c>
      <c r="B2345" s="5" t="str">
        <f>rawTransactionSheet!B2345</f>
        <v>NandiBid</v>
      </c>
      <c r="C2345" s="5" t="str">
        <f>rawTransactionSheet!C2345</f>
        <v>116118</v>
      </c>
      <c r="D2345" s="5" t="str">
        <f>rawTransactionSheet!D2345</f>
        <v>HYUNDAI</v>
      </c>
      <c r="E2345" s="5" t="str">
        <f>rawTransactionSheet!E2345</f>
        <v>SANTRO XING</v>
      </c>
      <c r="F2345" s="5" t="str">
        <f>IFERROR(VLOOKUP(E2345,modelMapping,2,0),E2345)</f>
        <v>SANTRO XING</v>
      </c>
      <c r="G2345" s="5" t="str">
        <f>rawTransactionSheet!F2345</f>
        <v>GLS</v>
      </c>
      <c r="H2345" s="1" t="str">
        <f t="shared" si="1"/>
        <v>GLS</v>
      </c>
      <c r="I2345" s="5" t="str">
        <f>rawTransactionSheet!G2345</f>
        <v>2010</v>
      </c>
      <c r="J2345" s="5" t="str">
        <f>rawTransactionSheet!H2345</f>
        <v>277500</v>
      </c>
      <c r="K2345" s="5" t="str">
        <f>rawTransactionSheet!I2345</f>
        <v>36635</v>
      </c>
      <c r="L2345" s="5" t="str">
        <f>rawTransactionSheet!J2345</f>
        <v>6</v>
      </c>
      <c r="M2345" s="5" t="str">
        <f>rawTransactionSheet!K2345</f>
        <v>1</v>
      </c>
      <c r="N2345" s="5" t="str">
        <f>rawTransactionSheet!L2345</f>
        <v>BANGALORE</v>
      </c>
      <c r="O2345" s="1" t="str">
        <f t="shared" si="114"/>
        <v>116118</v>
      </c>
      <c r="P2345" s="1" t="str">
        <f>MATCH(O2345,rawBidData!$A$2:$A$146,0)</f>
        <v>67</v>
      </c>
    </row>
    <row r="2346">
      <c r="A2346" s="2">
        <v>42370.0</v>
      </c>
      <c r="B2346" s="5" t="str">
        <f>rawTransactionSheet!B2346</f>
        <v>Pratham</v>
      </c>
      <c r="C2346" s="5" t="str">
        <f>rawTransactionSheet!C2346</f>
        <v>453</v>
      </c>
      <c r="D2346" s="5" t="str">
        <f>rawTransactionSheet!D2346</f>
        <v>MARUTI SUZUKI</v>
      </c>
      <c r="E2346" s="5" t="str">
        <f>rawTransactionSheet!E2346</f>
        <v>Swift</v>
      </c>
      <c r="F2346" s="5" t="str">
        <f>IFERROR(VLOOKUP(E2346,modelMapping,2,0),E2346)</f>
        <v>Swift</v>
      </c>
      <c r="G2346" s="5" t="str">
        <f>rawTransactionSheet!F2346</f>
        <v>VDI</v>
      </c>
      <c r="H2346" s="1" t="str">
        <f t="shared" si="1"/>
        <v>VDI</v>
      </c>
      <c r="I2346" s="5" t="str">
        <f>rawTransactionSheet!G2346</f>
        <v>2008</v>
      </c>
      <c r="J2346" s="5" t="str">
        <f>rawTransactionSheet!H2346</f>
        <v>277500</v>
      </c>
      <c r="K2346" s="5" t="str">
        <f>rawTransactionSheet!I2346</f>
        <v>82529.77412</v>
      </c>
      <c r="L2346" s="5" t="str">
        <f>rawTransactionSheet!J2346</f>
        <v>6.877481177</v>
      </c>
      <c r="M2346" s="5" t="str">
        <f>rawTransactionSheet!K2346</f>
        <v>2</v>
      </c>
      <c r="N2346" s="5" t="str">
        <f>rawTransactionSheet!L2346</f>
        <v>BANGALORE</v>
      </c>
    </row>
    <row r="2347">
      <c r="A2347" s="2">
        <v>42370.0</v>
      </c>
      <c r="B2347" s="5" t="str">
        <f>rawTransactionSheet!B2347</f>
        <v>Pratham</v>
      </c>
      <c r="C2347" s="5" t="str">
        <f>rawTransactionSheet!C2347</f>
        <v>495</v>
      </c>
      <c r="D2347" s="5" t="str">
        <f>rawTransactionSheet!D2347</f>
        <v>MARUTI SUZUKI</v>
      </c>
      <c r="E2347" s="5" t="str">
        <f>rawTransactionSheet!E2347</f>
        <v>Swift</v>
      </c>
      <c r="F2347" s="5" t="str">
        <f>IFERROR(VLOOKUP(E2347,modelMapping,2,0),E2347)</f>
        <v>Swift</v>
      </c>
      <c r="G2347" s="5" t="str">
        <f>rawTransactionSheet!F2347</f>
        <v>VDI</v>
      </c>
      <c r="H2347" s="1" t="str">
        <f t="shared" si="1"/>
        <v>VDI</v>
      </c>
      <c r="I2347" s="5" t="str">
        <f>rawTransactionSheet!G2347</f>
        <v>2007</v>
      </c>
      <c r="J2347" s="5" t="str">
        <f>rawTransactionSheet!H2347</f>
        <v>277500</v>
      </c>
      <c r="K2347" s="5" t="str">
        <f>rawTransactionSheet!I2347</f>
        <v>88542.09445</v>
      </c>
      <c r="L2347" s="5" t="str">
        <f>rawTransactionSheet!J2347</f>
        <v>7.378507871</v>
      </c>
      <c r="M2347" s="5" t="str">
        <f>rawTransactionSheet!K2347</f>
        <v>2</v>
      </c>
      <c r="N2347" s="5" t="str">
        <f>rawTransactionSheet!L2347</f>
        <v>BANGALORE</v>
      </c>
    </row>
    <row r="2348">
      <c r="A2348" s="2">
        <v>42370.0</v>
      </c>
      <c r="B2348" s="5" t="str">
        <f>rawTransactionSheet!B2348</f>
        <v>NandiBid</v>
      </c>
      <c r="C2348" s="5" t="str">
        <f>rawTransactionSheet!C2348</f>
        <v>135904</v>
      </c>
      <c r="D2348" s="5" t="str">
        <f>rawTransactionSheet!D2348</f>
        <v>MARUTI SUZUKI</v>
      </c>
      <c r="E2348" s="5" t="str">
        <f>rawTransactionSheet!E2348</f>
        <v>SWIFT</v>
      </c>
      <c r="F2348" s="5" t="str">
        <f>IFERROR(VLOOKUP(E2348,modelMapping,2,0),E2348)</f>
        <v>SWIFT</v>
      </c>
      <c r="G2348" s="5" t="str">
        <f>rawTransactionSheet!F2348</f>
        <v>VDI</v>
      </c>
      <c r="H2348" s="1" t="str">
        <f t="shared" si="1"/>
        <v>VDI</v>
      </c>
      <c r="I2348" s="5" t="str">
        <f>rawTransactionSheet!G2348</f>
        <v>2008</v>
      </c>
      <c r="J2348" s="5" t="str">
        <f>rawTransactionSheet!H2348</f>
        <v>277500</v>
      </c>
      <c r="K2348" s="5" t="str">
        <f>rawTransactionSheet!I2348</f>
        <v>94616</v>
      </c>
      <c r="L2348" s="5" t="str">
        <f>rawTransactionSheet!J2348</f>
        <v>8</v>
      </c>
      <c r="M2348" s="5" t="str">
        <f>rawTransactionSheet!K2348</f>
        <v>2</v>
      </c>
      <c r="N2348" s="5" t="str">
        <f>rawTransactionSheet!L2348</f>
        <v>BANGALORE</v>
      </c>
      <c r="O2348" s="1" t="str">
        <f t="shared" ref="O2348:O2349" si="115">VALUE(C2348)</f>
        <v>135904</v>
      </c>
      <c r="P2348" s="1" t="str">
        <f>MATCH(O2348,rawBidData!$A$2:$A$146,0)</f>
        <v>#N/A</v>
      </c>
    </row>
    <row r="2349">
      <c r="A2349" s="2">
        <v>42370.0</v>
      </c>
      <c r="B2349" s="5" t="str">
        <f>rawTransactionSheet!B2349</f>
        <v>NandiBid</v>
      </c>
      <c r="C2349" s="5" t="str">
        <f>rawTransactionSheet!C2349</f>
        <v>119035</v>
      </c>
      <c r="D2349" s="5" t="str">
        <f>rawTransactionSheet!D2349</f>
        <v>MARUTI SUZUKI</v>
      </c>
      <c r="E2349" s="5" t="str">
        <f>rawTransactionSheet!E2349</f>
        <v>Swift</v>
      </c>
      <c r="F2349" s="5" t="str">
        <f>IFERROR(VLOOKUP(E2349,modelMapping,2,0),E2349)</f>
        <v>Swift</v>
      </c>
      <c r="G2349" s="5" t="str">
        <f>rawTransactionSheet!F2349</f>
        <v>VDI ABS</v>
      </c>
      <c r="H2349" s="1" t="str">
        <f t="shared" si="1"/>
        <v>VDI ABS</v>
      </c>
      <c r="I2349" s="5" t="str">
        <f>rawTransactionSheet!G2349</f>
        <v>2009</v>
      </c>
      <c r="J2349" s="5" t="str">
        <f>rawTransactionSheet!H2349</f>
        <v>277500</v>
      </c>
      <c r="K2349" s="5" t="str">
        <f>rawTransactionSheet!I2349</f>
        <v>107248</v>
      </c>
      <c r="L2349" s="5" t="str">
        <f>rawTransactionSheet!J2349</f>
        <v>7</v>
      </c>
      <c r="M2349" s="5" t="str">
        <f>rawTransactionSheet!K2349</f>
        <v>2</v>
      </c>
      <c r="N2349" s="5" t="str">
        <f>rawTransactionSheet!L2349</f>
        <v>BANGALORE</v>
      </c>
      <c r="O2349" s="1" t="str">
        <f t="shared" si="115"/>
        <v>119035</v>
      </c>
      <c r="P2349" s="1" t="str">
        <f>MATCH(O2349,rawBidData!$A$2:$A$146,0)</f>
        <v>77</v>
      </c>
    </row>
    <row r="2350">
      <c r="A2350" s="2">
        <v>42370.0</v>
      </c>
      <c r="B2350" s="5" t="str">
        <f>rawTransactionSheet!B2350</f>
        <v>Pratham</v>
      </c>
      <c r="C2350" s="5" t="str">
        <f>rawTransactionSheet!C2350</f>
        <v>464</v>
      </c>
      <c r="D2350" s="5" t="str">
        <f>rawTransactionSheet!D2350</f>
        <v>MARUTI SUZUKI</v>
      </c>
      <c r="E2350" s="5" t="str">
        <f>rawTransactionSheet!E2350</f>
        <v>Swift</v>
      </c>
      <c r="F2350" s="5" t="str">
        <f>IFERROR(VLOOKUP(E2350,modelMapping,2,0),E2350)</f>
        <v>Swift</v>
      </c>
      <c r="G2350" s="5" t="str">
        <f>rawTransactionSheet!F2350</f>
        <v>VXI</v>
      </c>
      <c r="H2350" s="1" t="str">
        <f t="shared" si="1"/>
        <v>VXI</v>
      </c>
      <c r="I2350" s="5" t="str">
        <f>rawTransactionSheet!G2350</f>
        <v>2008</v>
      </c>
      <c r="J2350" s="5" t="str">
        <f>rawTransactionSheet!H2350</f>
        <v>277500</v>
      </c>
      <c r="K2350" s="5" t="str">
        <f>rawTransactionSheet!I2350</f>
        <v>55589.32238</v>
      </c>
      <c r="L2350" s="5" t="str">
        <f>rawTransactionSheet!J2350</f>
        <v>6.948665298</v>
      </c>
      <c r="M2350" s="5" t="str">
        <f>rawTransactionSheet!K2350</f>
        <v>2</v>
      </c>
      <c r="N2350" s="5" t="str">
        <f>rawTransactionSheet!L2350</f>
        <v>BANGALORE</v>
      </c>
    </row>
    <row r="2351">
      <c r="A2351" s="2">
        <v>42370.0</v>
      </c>
      <c r="B2351" s="5" t="str">
        <f>rawTransactionSheet!B2351</f>
        <v>Pratham</v>
      </c>
      <c r="C2351" s="5" t="str">
        <f>rawTransactionSheet!C2351</f>
        <v>562</v>
      </c>
      <c r="D2351" s="5" t="str">
        <f>rawTransactionSheet!D2351</f>
        <v>MARUTI SUZUKI</v>
      </c>
      <c r="E2351" s="5" t="str">
        <f>rawTransactionSheet!E2351</f>
        <v>Swift</v>
      </c>
      <c r="F2351" s="5" t="str">
        <f>IFERROR(VLOOKUP(E2351,modelMapping,2,0),E2351)</f>
        <v>Swift</v>
      </c>
      <c r="G2351" s="5" t="str">
        <f>rawTransactionSheet!F2351</f>
        <v>VXI</v>
      </c>
      <c r="H2351" s="1" t="str">
        <f t="shared" si="1"/>
        <v>VXI</v>
      </c>
      <c r="I2351" s="5" t="str">
        <f>rawTransactionSheet!G2351</f>
        <v>2007</v>
      </c>
      <c r="J2351" s="5" t="str">
        <f>rawTransactionSheet!H2351</f>
        <v>277500</v>
      </c>
      <c r="K2351" s="5" t="str">
        <f>rawTransactionSheet!I2351</f>
        <v>63474.33265</v>
      </c>
      <c r="L2351" s="5" t="str">
        <f>rawTransactionSheet!J2351</f>
        <v>7.934291581</v>
      </c>
      <c r="M2351" s="5" t="str">
        <f>rawTransactionSheet!K2351</f>
        <v>2</v>
      </c>
      <c r="N2351" s="5" t="str">
        <f>rawTransactionSheet!L2351</f>
        <v>BANGALORE</v>
      </c>
    </row>
    <row r="2352">
      <c r="A2352" s="2">
        <v>42370.0</v>
      </c>
      <c r="B2352" s="5" t="str">
        <f>rawTransactionSheet!B2352</f>
        <v>Pratham</v>
      </c>
      <c r="C2352" s="5" t="str">
        <f>rawTransactionSheet!C2352</f>
        <v>682</v>
      </c>
      <c r="D2352" s="5" t="str">
        <f>rawTransactionSheet!D2352</f>
        <v>MARUTI SUZUKI</v>
      </c>
      <c r="E2352" s="5" t="str">
        <f>rawTransactionSheet!E2352</f>
        <v>Swift</v>
      </c>
      <c r="F2352" s="5" t="str">
        <f>IFERROR(VLOOKUP(E2352,modelMapping,2,0),E2352)</f>
        <v>Swift</v>
      </c>
      <c r="G2352" s="5" t="str">
        <f>rawTransactionSheet!F2352</f>
        <v>ZXI</v>
      </c>
      <c r="H2352" s="1" t="str">
        <f t="shared" si="1"/>
        <v>ZXI</v>
      </c>
      <c r="I2352" s="5" t="str">
        <f>rawTransactionSheet!G2352</f>
        <v>2006</v>
      </c>
      <c r="J2352" s="5" t="str">
        <f>rawTransactionSheet!H2352</f>
        <v>277500</v>
      </c>
      <c r="K2352" s="5" t="str">
        <f>rawTransactionSheet!I2352</f>
        <v>71775.49623</v>
      </c>
      <c r="L2352" s="5" t="str">
        <f>rawTransactionSheet!J2352</f>
        <v>8.971937029</v>
      </c>
      <c r="M2352" s="5" t="str">
        <f>rawTransactionSheet!K2352</f>
        <v>2</v>
      </c>
      <c r="N2352" s="5" t="str">
        <f>rawTransactionSheet!L2352</f>
        <v>BANGALORE</v>
      </c>
    </row>
    <row r="2353">
      <c r="A2353" s="2">
        <v>42370.0</v>
      </c>
      <c r="B2353" s="5" t="str">
        <f>rawTransactionSheet!B2353</f>
        <v>RNS</v>
      </c>
      <c r="C2353" s="5" t="str">
        <f>rawTransactionSheet!C2353</f>
        <v>KA03MJ5293</v>
      </c>
      <c r="D2353" s="5" t="str">
        <f>rawTransactionSheet!D2353</f>
        <v>MARUTI SUZUKI</v>
      </c>
      <c r="E2353" s="5" t="str">
        <f>rawTransactionSheet!E2353</f>
        <v>SX4</v>
      </c>
      <c r="F2353" s="5" t="str">
        <f>IFERROR(VLOOKUP(E2353,modelMapping,2,0),E2353)</f>
        <v>SX4</v>
      </c>
      <c r="G2353" s="5" t="str">
        <f>rawTransactionSheet!F2353</f>
        <v>VXI</v>
      </c>
      <c r="H2353" s="1" t="str">
        <f t="shared" si="1"/>
        <v>VXI</v>
      </c>
      <c r="I2353" s="5" t="str">
        <f>rawTransactionSheet!G2353</f>
        <v>2008</v>
      </c>
      <c r="J2353" s="5" t="str">
        <f>rawTransactionSheet!H2353</f>
        <v>277500</v>
      </c>
      <c r="K2353" s="5" t="str">
        <f>rawTransactionSheet!I2353</f>
        <v>74155</v>
      </c>
      <c r="L2353" s="5" t="str">
        <f>rawTransactionSheet!J2353</f>
        <v>7.794520548</v>
      </c>
      <c r="M2353" s="5" t="str">
        <f>rawTransactionSheet!K2353</f>
        <v>3</v>
      </c>
      <c r="N2353" s="5" t="str">
        <f>rawTransactionSheet!L2353</f>
        <v>BANGALORE</v>
      </c>
    </row>
    <row r="2354">
      <c r="A2354" s="2">
        <v>42370.0</v>
      </c>
      <c r="B2354" s="5" t="str">
        <f>rawTransactionSheet!B2354</f>
        <v>NandiBid</v>
      </c>
      <c r="C2354" s="5" t="str">
        <f>rawTransactionSheet!C2354</f>
        <v>127531</v>
      </c>
      <c r="D2354" s="5" t="str">
        <f>rawTransactionSheet!D2354</f>
        <v>MARUTI SUZUKI</v>
      </c>
      <c r="E2354" s="5" t="str">
        <f>rawTransactionSheet!E2354</f>
        <v>SX4</v>
      </c>
      <c r="F2354" s="5" t="str">
        <f>IFERROR(VLOOKUP(E2354,modelMapping,2,0),E2354)</f>
        <v>SX4</v>
      </c>
      <c r="G2354" s="5" t="str">
        <f>rawTransactionSheet!F2354</f>
        <v>ZXI</v>
      </c>
      <c r="H2354" s="1" t="str">
        <f t="shared" si="1"/>
        <v>ZXI</v>
      </c>
      <c r="I2354" s="5" t="str">
        <f>rawTransactionSheet!G2354</f>
        <v>2008</v>
      </c>
      <c r="J2354" s="5" t="str">
        <f>rawTransactionSheet!H2354</f>
        <v>277500</v>
      </c>
      <c r="K2354" s="5" t="str">
        <f>rawTransactionSheet!I2354</f>
        <v>26373</v>
      </c>
      <c r="L2354" s="5" t="str">
        <f>rawTransactionSheet!J2354</f>
        <v>8</v>
      </c>
      <c r="M2354" s="5" t="str">
        <f>rawTransactionSheet!K2354</f>
        <v>2</v>
      </c>
      <c r="N2354" s="5" t="str">
        <f>rawTransactionSheet!L2354</f>
        <v>BANGALORE</v>
      </c>
      <c r="O2354" s="1" t="str">
        <f t="shared" ref="O2354:O2355" si="116">VALUE(C2354)</f>
        <v>127531</v>
      </c>
      <c r="P2354" s="1" t="str">
        <f>MATCH(O2354,rawBidData!$A$2:$A$146,0)</f>
        <v>#N/A</v>
      </c>
    </row>
    <row r="2355">
      <c r="A2355" s="2">
        <v>42370.0</v>
      </c>
      <c r="B2355" s="5" t="str">
        <f>rawTransactionSheet!B2355</f>
        <v>NandiBid</v>
      </c>
      <c r="C2355" s="5" t="str">
        <f>rawTransactionSheet!C2355</f>
        <v>116841</v>
      </c>
      <c r="D2355" s="5" t="str">
        <f>rawTransactionSheet!D2355</f>
        <v>HYUNDAI</v>
      </c>
      <c r="E2355" s="5" t="str">
        <f>rawTransactionSheet!E2355</f>
        <v>Verna</v>
      </c>
      <c r="F2355" s="5" t="str">
        <f>IFERROR(VLOOKUP(E2355,modelMapping,2,0),E2355)</f>
        <v>Verna</v>
      </c>
      <c r="G2355" s="5" t="str">
        <f>rawTransactionSheet!F2355</f>
        <v>CRDI VGT 1.5</v>
      </c>
      <c r="H2355" s="1" t="str">
        <f t="shared" si="1"/>
        <v>CRDI VGT 1.5</v>
      </c>
      <c r="I2355" s="5" t="str">
        <f>rawTransactionSheet!G2355</f>
        <v>2008</v>
      </c>
      <c r="J2355" s="5" t="str">
        <f>rawTransactionSheet!H2355</f>
        <v>277500</v>
      </c>
      <c r="K2355" s="5" t="str">
        <f>rawTransactionSheet!I2355</f>
        <v>63486</v>
      </c>
      <c r="L2355" s="5" t="str">
        <f>rawTransactionSheet!J2355</f>
        <v>8</v>
      </c>
      <c r="M2355" s="5" t="str">
        <f>rawTransactionSheet!K2355</f>
        <v>2</v>
      </c>
      <c r="N2355" s="5" t="str">
        <f>rawTransactionSheet!L2355</f>
        <v>BANGALORE</v>
      </c>
      <c r="O2355" s="1" t="str">
        <f t="shared" si="116"/>
        <v>116841</v>
      </c>
      <c r="P2355" s="1" t="str">
        <f>MATCH(O2355,rawBidData!$A$2:$A$146,0)</f>
        <v>#N/A</v>
      </c>
    </row>
    <row r="2356">
      <c r="A2356" s="2">
        <v>42370.0</v>
      </c>
      <c r="B2356" s="5" t="str">
        <f>rawTransactionSheet!B2356</f>
        <v>Pratham</v>
      </c>
      <c r="C2356" s="5" t="str">
        <f>rawTransactionSheet!C2356</f>
        <v>301</v>
      </c>
      <c r="D2356" s="5" t="str">
        <f>rawTransactionSheet!D2356</f>
        <v>MARUTI SUZUKI</v>
      </c>
      <c r="E2356" s="5" t="str">
        <f>rawTransactionSheet!E2356</f>
        <v>Wagon R</v>
      </c>
      <c r="F2356" s="5" t="str">
        <f>IFERROR(VLOOKUP(E2356,modelMapping,2,0),E2356)</f>
        <v>Wagon R</v>
      </c>
      <c r="G2356" s="5" t="str">
        <f>rawTransactionSheet!F2356</f>
        <v>VXI</v>
      </c>
      <c r="H2356" s="1" t="str">
        <f t="shared" si="1"/>
        <v>VXI</v>
      </c>
      <c r="I2356" s="5" t="str">
        <f>rawTransactionSheet!G2356</f>
        <v>2009</v>
      </c>
      <c r="J2356" s="5" t="str">
        <f>rawTransactionSheet!H2356</f>
        <v>277500</v>
      </c>
      <c r="K2356" s="5" t="str">
        <f>rawTransactionSheet!I2356</f>
        <v>43564.68173</v>
      </c>
      <c r="L2356" s="5" t="str">
        <f>rawTransactionSheet!J2356</f>
        <v>5.445585216</v>
      </c>
      <c r="M2356" s="5" t="str">
        <f>rawTransactionSheet!K2356</f>
        <v>2</v>
      </c>
      <c r="N2356" s="5" t="str">
        <f>rawTransactionSheet!L2356</f>
        <v>BANGALORE</v>
      </c>
    </row>
    <row r="2357">
      <c r="A2357" s="2">
        <v>42370.0</v>
      </c>
      <c r="B2357" s="5" t="str">
        <f>rawTransactionSheet!B2357</f>
        <v>NandiBid</v>
      </c>
      <c r="C2357" s="7" t="str">
        <f>rawTransactionSheet!C2357</f>
        <v>133308</v>
      </c>
      <c r="D2357" s="5" t="str">
        <f>rawTransactionSheet!D2357</f>
        <v>CHEVROLET</v>
      </c>
      <c r="E2357" s="5" t="str">
        <f>rawTransactionSheet!E2357</f>
        <v>BEAT</v>
      </c>
      <c r="F2357" s="5" t="str">
        <f>IFERROR(VLOOKUP(E2357,modelMapping,2,0),E2357)</f>
        <v>BEAT</v>
      </c>
      <c r="G2357" s="5" t="str">
        <f>rawTransactionSheet!F2357</f>
        <v>PS Diesel</v>
      </c>
      <c r="H2357" s="1" t="str">
        <f t="shared" si="1"/>
        <v>PS Diesel</v>
      </c>
      <c r="I2357" s="5" t="str">
        <f>rawTransactionSheet!G2357</f>
        <v>2012</v>
      </c>
      <c r="J2357" s="5" t="str">
        <f>rawTransactionSheet!H2357</f>
        <v>277500</v>
      </c>
      <c r="K2357" s="5" t="str">
        <f>rawTransactionSheet!I2357</f>
        <v>32908</v>
      </c>
      <c r="L2357" s="5" t="str">
        <f>rawTransactionSheet!J2357</f>
        <v>4</v>
      </c>
      <c r="M2357" s="5" t="str">
        <f>rawTransactionSheet!K2357</f>
        <v>2</v>
      </c>
      <c r="N2357" s="5" t="str">
        <f>rawTransactionSheet!L2357</f>
        <v>BANGALORE</v>
      </c>
      <c r="O2357" s="1" t="str">
        <f t="shared" ref="O2357:O2364" si="117">VALUE(C2357)</f>
        <v>133308</v>
      </c>
      <c r="P2357" s="1" t="str">
        <f>MATCH(O2357,rawBidData!$A$2:$A$146,0)</f>
        <v>#N/A</v>
      </c>
    </row>
    <row r="2358">
      <c r="A2358" s="2">
        <v>42370.0</v>
      </c>
      <c r="B2358" s="5" t="str">
        <f>rawTransactionSheet!B2358</f>
        <v>NandiBid</v>
      </c>
      <c r="C2358" s="7" t="str">
        <f>rawTransactionSheet!C2358</f>
        <v>135904</v>
      </c>
      <c r="D2358" s="5" t="str">
        <f>rawTransactionSheet!D2358</f>
        <v>MARUTI SUZUKI</v>
      </c>
      <c r="E2358" s="5" t="str">
        <f>rawTransactionSheet!E2358</f>
        <v>SWIFT</v>
      </c>
      <c r="F2358" s="5" t="str">
        <f>IFERROR(VLOOKUP(E2358,modelMapping,2,0),E2358)</f>
        <v>SWIFT</v>
      </c>
      <c r="G2358" s="5" t="str">
        <f>rawTransactionSheet!F2358</f>
        <v>VDi</v>
      </c>
      <c r="H2358" s="1" t="str">
        <f t="shared" si="1"/>
        <v>VDi</v>
      </c>
      <c r="I2358" s="5" t="str">
        <f>rawTransactionSheet!G2358</f>
        <v>2008</v>
      </c>
      <c r="J2358" s="5" t="str">
        <f>rawTransactionSheet!H2358</f>
        <v>277500</v>
      </c>
      <c r="K2358" s="5" t="str">
        <f>rawTransactionSheet!I2358</f>
        <v>94616</v>
      </c>
      <c r="L2358" s="5" t="str">
        <f>rawTransactionSheet!J2358</f>
        <v>8</v>
      </c>
      <c r="M2358" s="5" t="str">
        <f>rawTransactionSheet!K2358</f>
        <v>2</v>
      </c>
      <c r="N2358" s="5" t="str">
        <f>rawTransactionSheet!L2358</f>
        <v>BANGALORE</v>
      </c>
      <c r="O2358" s="1" t="str">
        <f t="shared" si="117"/>
        <v>135904</v>
      </c>
      <c r="P2358" s="1" t="str">
        <f>MATCH(O2358,rawBidData!$A$2:$A$146,0)</f>
        <v>#N/A</v>
      </c>
    </row>
    <row r="2359">
      <c r="A2359" s="2">
        <v>42370.0</v>
      </c>
      <c r="B2359" s="5" t="str">
        <f>rawTransactionSheet!B2359</f>
        <v>NandiBid</v>
      </c>
      <c r="C2359" s="7" t="str">
        <f>rawTransactionSheet!C2359</f>
        <v>136990</v>
      </c>
      <c r="D2359" s="5" t="str">
        <f>rawTransactionSheet!D2359</f>
        <v>FORD</v>
      </c>
      <c r="E2359" s="5" t="str">
        <f>rawTransactionSheet!E2359</f>
        <v>FIGO</v>
      </c>
      <c r="F2359" s="5" t="str">
        <f>IFERROR(VLOOKUP(E2359,modelMapping,2,0),E2359)</f>
        <v>FIGO</v>
      </c>
      <c r="G2359" s="5" t="str">
        <f>rawTransactionSheet!F2359</f>
        <v>Duratec Petrol LXI 1.2</v>
      </c>
      <c r="H2359" s="1" t="str">
        <f t="shared" si="1"/>
        <v>Duratec Petrol LXI 1.2</v>
      </c>
      <c r="I2359" s="5" t="str">
        <f>rawTransactionSheet!G2359</f>
        <v>2012</v>
      </c>
      <c r="J2359" s="5" t="str">
        <f>rawTransactionSheet!H2359</f>
        <v>277500</v>
      </c>
      <c r="K2359" s="5" t="str">
        <f>rawTransactionSheet!I2359</f>
        <v>26523</v>
      </c>
      <c r="L2359" s="5" t="str">
        <f>rawTransactionSheet!J2359</f>
        <v>4</v>
      </c>
      <c r="M2359" s="5" t="str">
        <f>rawTransactionSheet!K2359</f>
        <v>1</v>
      </c>
      <c r="N2359" s="5" t="str">
        <f>rawTransactionSheet!L2359</f>
        <v>BANGALORE</v>
      </c>
      <c r="O2359" s="1" t="str">
        <f t="shared" si="117"/>
        <v>136990</v>
      </c>
      <c r="P2359" s="1" t="str">
        <f>MATCH(O2359,rawBidData!$A$2:$A$146,0)</f>
        <v>#N/A</v>
      </c>
    </row>
    <row r="2360">
      <c r="A2360" s="2">
        <v>42370.0</v>
      </c>
      <c r="B2360" s="5" t="str">
        <f>rawTransactionSheet!B2360</f>
        <v>NandiBid</v>
      </c>
      <c r="C2360" s="7" t="str">
        <f>rawTransactionSheet!C2360</f>
        <v>137835</v>
      </c>
      <c r="D2360" s="5" t="str">
        <f>rawTransactionSheet!D2360</f>
        <v>HYUNDAI</v>
      </c>
      <c r="E2360" s="5" t="str">
        <f>rawTransactionSheet!E2360</f>
        <v>I10</v>
      </c>
      <c r="F2360" s="5" t="str">
        <f>IFERROR(VLOOKUP(E2360,modelMapping,2,0),E2360)</f>
        <v>I10</v>
      </c>
      <c r="G2360" s="5" t="str">
        <f>rawTransactionSheet!F2360</f>
        <v>Magna 1.2</v>
      </c>
      <c r="H2360" s="1" t="str">
        <f t="shared" si="1"/>
        <v>Magna 1.2</v>
      </c>
      <c r="I2360" s="5" t="str">
        <f>rawTransactionSheet!G2360</f>
        <v>2009</v>
      </c>
      <c r="J2360" s="5" t="str">
        <f>rawTransactionSheet!H2360</f>
        <v>277500</v>
      </c>
      <c r="K2360" s="5" t="str">
        <f>rawTransactionSheet!I2360</f>
        <v>34273</v>
      </c>
      <c r="L2360" s="5" t="str">
        <f>rawTransactionSheet!J2360</f>
        <v>7</v>
      </c>
      <c r="M2360" s="5" t="str">
        <f>rawTransactionSheet!K2360</f>
        <v>1</v>
      </c>
      <c r="N2360" s="5" t="str">
        <f>rawTransactionSheet!L2360</f>
        <v>BANGALORE</v>
      </c>
      <c r="O2360" s="1" t="str">
        <f t="shared" si="117"/>
        <v>137835</v>
      </c>
      <c r="P2360" s="1" t="str">
        <f>MATCH(O2360,rawBidData!$A$2:$A$146,0)</f>
        <v>117</v>
      </c>
    </row>
    <row r="2361">
      <c r="A2361" s="2">
        <v>42370.0</v>
      </c>
      <c r="B2361" s="5" t="str">
        <f>rawTransactionSheet!B2361</f>
        <v>NandiBid</v>
      </c>
      <c r="C2361" s="7" t="str">
        <f>rawTransactionSheet!C2361</f>
        <v>127531</v>
      </c>
      <c r="D2361" s="5" t="str">
        <f>rawTransactionSheet!D2361</f>
        <v>MARUTI SUZUKI</v>
      </c>
      <c r="E2361" s="5" t="str">
        <f>rawTransactionSheet!E2361</f>
        <v>SX4</v>
      </c>
      <c r="F2361" s="5" t="str">
        <f>IFERROR(VLOOKUP(E2361,modelMapping,2,0),E2361)</f>
        <v>SX4</v>
      </c>
      <c r="G2361" s="5" t="str">
        <f>rawTransactionSheet!F2361</f>
        <v>ZXi</v>
      </c>
      <c r="H2361" s="1" t="str">
        <f t="shared" si="1"/>
        <v>ZXi</v>
      </c>
      <c r="I2361" s="5" t="str">
        <f>rawTransactionSheet!G2361</f>
        <v>2008</v>
      </c>
      <c r="J2361" s="5" t="str">
        <f>rawTransactionSheet!H2361</f>
        <v>277500</v>
      </c>
      <c r="K2361" s="5" t="str">
        <f>rawTransactionSheet!I2361</f>
        <v>26373</v>
      </c>
      <c r="L2361" s="5" t="str">
        <f>rawTransactionSheet!J2361</f>
        <v>8</v>
      </c>
      <c r="M2361" s="5" t="str">
        <f>rawTransactionSheet!K2361</f>
        <v>2</v>
      </c>
      <c r="N2361" s="5" t="str">
        <f>rawTransactionSheet!L2361</f>
        <v>BANGALORE</v>
      </c>
      <c r="O2361" s="1" t="str">
        <f t="shared" si="117"/>
        <v>127531</v>
      </c>
      <c r="P2361" s="1" t="str">
        <f>MATCH(O2361,rawBidData!$A$2:$A$146,0)</f>
        <v>#N/A</v>
      </c>
    </row>
    <row r="2362">
      <c r="A2362" s="2">
        <v>42370.0</v>
      </c>
      <c r="B2362" s="5" t="str">
        <f>rawTransactionSheet!B2362</f>
        <v>NandiBid</v>
      </c>
      <c r="C2362" s="7" t="str">
        <f>rawTransactionSheet!C2362</f>
        <v>138460</v>
      </c>
      <c r="D2362" s="5" t="str">
        <f>rawTransactionSheet!D2362</f>
        <v>HYUNDAI</v>
      </c>
      <c r="E2362" s="5" t="str">
        <f>rawTransactionSheet!E2362</f>
        <v>SANTRO XING</v>
      </c>
      <c r="F2362" s="5" t="str">
        <f>IFERROR(VLOOKUP(E2362,modelMapping,2,0),E2362)</f>
        <v>SANTRO XING</v>
      </c>
      <c r="G2362" s="5" t="str">
        <f>rawTransactionSheet!F2362</f>
        <v>GLS</v>
      </c>
      <c r="H2362" s="1" t="str">
        <f t="shared" si="1"/>
        <v>GLS</v>
      </c>
      <c r="I2362" s="5" t="str">
        <f>rawTransactionSheet!G2362</f>
        <v>2010</v>
      </c>
      <c r="J2362" s="5" t="str">
        <f>rawTransactionSheet!H2362</f>
        <v>277500</v>
      </c>
      <c r="K2362" s="5" t="str">
        <f>rawTransactionSheet!I2362</f>
        <v>22894</v>
      </c>
      <c r="L2362" s="5" t="str">
        <f>rawTransactionSheet!J2362</f>
        <v>6</v>
      </c>
      <c r="M2362" s="5" t="str">
        <f>rawTransactionSheet!K2362</f>
        <v>1</v>
      </c>
      <c r="N2362" s="5" t="str">
        <f>rawTransactionSheet!L2362</f>
        <v>BANGALORE</v>
      </c>
      <c r="O2362" s="1" t="str">
        <f t="shared" si="117"/>
        <v>138460</v>
      </c>
      <c r="P2362" s="1" t="str">
        <f>MATCH(O2362,rawBidData!$A$2:$A$146,0)</f>
        <v>121</v>
      </c>
    </row>
    <row r="2363">
      <c r="A2363" s="2">
        <v>42370.0</v>
      </c>
      <c r="B2363" s="5" t="str">
        <f>rawTransactionSheet!B2363</f>
        <v>NandiBid</v>
      </c>
      <c r="C2363" s="7" t="str">
        <f>rawTransactionSheet!C2363</f>
        <v>137490</v>
      </c>
      <c r="D2363" s="5" t="str">
        <f>rawTransactionSheet!D2363</f>
        <v>MARUTI SUZUKI</v>
      </c>
      <c r="E2363" s="5" t="str">
        <f>rawTransactionSheet!E2363</f>
        <v>ALTO K10</v>
      </c>
      <c r="F2363" s="5" t="str">
        <f>IFERROR(VLOOKUP(E2363,modelMapping,2,0),E2363)</f>
        <v>ALTO K10</v>
      </c>
      <c r="G2363" s="5" t="str">
        <f>rawTransactionSheet!F2363</f>
        <v>VXi</v>
      </c>
      <c r="H2363" s="1" t="str">
        <f t="shared" si="1"/>
        <v>VXi</v>
      </c>
      <c r="I2363" s="5" t="str">
        <f>rawTransactionSheet!G2363</f>
        <v>2013</v>
      </c>
      <c r="J2363" s="5" t="str">
        <f>rawTransactionSheet!H2363</f>
        <v>277500</v>
      </c>
      <c r="K2363" s="5" t="str">
        <f>rawTransactionSheet!I2363</f>
        <v>31847</v>
      </c>
      <c r="L2363" s="5" t="str">
        <f>rawTransactionSheet!J2363</f>
        <v>3</v>
      </c>
      <c r="M2363" s="5" t="str">
        <f>rawTransactionSheet!K2363</f>
        <v>1</v>
      </c>
      <c r="N2363" s="5" t="str">
        <f>rawTransactionSheet!L2363</f>
        <v>BANGALORE</v>
      </c>
      <c r="O2363" s="1" t="str">
        <f t="shared" si="117"/>
        <v>137490</v>
      </c>
      <c r="P2363" s="1" t="str">
        <f>MATCH(O2363,rawBidData!$A$2:$A$146,0)</f>
        <v>#N/A</v>
      </c>
    </row>
    <row r="2364">
      <c r="A2364" s="2">
        <v>42370.0</v>
      </c>
      <c r="B2364" s="5" t="str">
        <f>rawTransactionSheet!B2364</f>
        <v>NandiBid</v>
      </c>
      <c r="C2364" s="7" t="str">
        <f>rawTransactionSheet!C2364</f>
        <v>140514</v>
      </c>
      <c r="D2364" s="5" t="str">
        <f>rawTransactionSheet!D2364</f>
        <v>MARUTI SUZUKI</v>
      </c>
      <c r="E2364" s="5" t="str">
        <f>rawTransactionSheet!E2364</f>
        <v>SWIFT</v>
      </c>
      <c r="F2364" s="5" t="str">
        <f>IFERROR(VLOOKUP(E2364,modelMapping,2,0),E2364)</f>
        <v>SWIFT</v>
      </c>
      <c r="G2364" s="5" t="str">
        <f>rawTransactionSheet!F2364</f>
        <v>LDi</v>
      </c>
      <c r="H2364" s="1" t="str">
        <f t="shared" si="1"/>
        <v>LDi</v>
      </c>
      <c r="I2364" s="5" t="str">
        <f>rawTransactionSheet!G2364</f>
        <v>2008</v>
      </c>
      <c r="J2364" s="5" t="str">
        <f>rawTransactionSheet!H2364</f>
        <v>277500</v>
      </c>
      <c r="K2364" s="5" t="str">
        <f>rawTransactionSheet!I2364</f>
        <v>133165</v>
      </c>
      <c r="L2364" s="5" t="str">
        <f>rawTransactionSheet!J2364</f>
        <v>8</v>
      </c>
      <c r="M2364" s="5" t="str">
        <f>rawTransactionSheet!K2364</f>
        <v>1</v>
      </c>
      <c r="N2364" s="5" t="str">
        <f>rawTransactionSheet!L2364</f>
        <v>BANGALORE</v>
      </c>
      <c r="O2364" s="1" t="str">
        <f t="shared" si="117"/>
        <v>140514</v>
      </c>
      <c r="P2364" s="1" t="str">
        <f>MATCH(O2364,rawBidData!$A$2:$A$146,0)</f>
        <v>#N/A</v>
      </c>
    </row>
    <row r="2365">
      <c r="A2365" s="2">
        <v>42370.0</v>
      </c>
      <c r="B2365" s="5" t="str">
        <f>rawTransactionSheet!B2365</f>
        <v>PrasoonData</v>
      </c>
      <c r="C2365" s="5" t="str">
        <f>rawTransactionSheet!C2365</f>
        <v>Prasoon248</v>
      </c>
      <c r="D2365" s="5" t="str">
        <f>rawTransactionSheet!D2365</f>
        <v>MARUTI SUZUKI</v>
      </c>
      <c r="E2365" s="5" t="str">
        <f>rawTransactionSheet!E2365</f>
        <v>Swift</v>
      </c>
      <c r="F2365" s="5" t="str">
        <f>IFERROR(VLOOKUP(E2365,modelMapping,2,0),E2365)</f>
        <v>Swift</v>
      </c>
      <c r="G2365" s="5" t="str">
        <f>rawTransactionSheet!F2365</f>
        <v>LXI</v>
      </c>
      <c r="H2365" s="1" t="str">
        <f t="shared" si="1"/>
        <v>LXI</v>
      </c>
      <c r="I2365" s="5" t="str">
        <f>rawTransactionSheet!G2365</f>
        <v>2009</v>
      </c>
      <c r="J2365" s="5" t="str">
        <f>rawTransactionSheet!H2365</f>
        <v>277356.1057</v>
      </c>
      <c r="K2365" s="5" t="str">
        <f>rawTransactionSheet!I2365</f>
        <v>70000</v>
      </c>
      <c r="L2365" s="5" t="str">
        <f>rawTransactionSheet!J2365</f>
        <v>6</v>
      </c>
      <c r="M2365" s="5" t="str">
        <f>rawTransactionSheet!K2365</f>
        <v>1</v>
      </c>
      <c r="N2365" s="5" t="str">
        <f>rawTransactionSheet!L2365</f>
        <v>BANGALORE</v>
      </c>
    </row>
    <row r="2366">
      <c r="A2366" s="2">
        <v>42370.0</v>
      </c>
      <c r="B2366" s="5" t="str">
        <f>rawTransactionSheet!B2366</f>
        <v>PrasoonData</v>
      </c>
      <c r="C2366" s="5" t="str">
        <f>rawTransactionSheet!C2366</f>
        <v>Prasoon767</v>
      </c>
      <c r="D2366" s="5" t="str">
        <f>rawTransactionSheet!D2366</f>
        <v>MARUTI SUZUKI</v>
      </c>
      <c r="E2366" s="5" t="str">
        <f>rawTransactionSheet!E2366</f>
        <v>Swift</v>
      </c>
      <c r="F2366" s="5" t="str">
        <f>IFERROR(VLOOKUP(E2366,modelMapping,2,0),E2366)</f>
        <v>Swift</v>
      </c>
      <c r="G2366" s="5" t="str">
        <f>rawTransactionSheet!F2366</f>
        <v>ZXI</v>
      </c>
      <c r="H2366" s="1" t="str">
        <f t="shared" si="1"/>
        <v>ZXI</v>
      </c>
      <c r="I2366" s="5" t="str">
        <f>rawTransactionSheet!G2366</f>
        <v>2008</v>
      </c>
      <c r="J2366" s="5" t="str">
        <f>rawTransactionSheet!H2366</f>
        <v>277229.2279</v>
      </c>
      <c r="K2366" s="5" t="str">
        <f>rawTransactionSheet!I2366</f>
        <v>140000</v>
      </c>
      <c r="L2366" s="5" t="str">
        <f>rawTransactionSheet!J2366</f>
        <v>7</v>
      </c>
      <c r="M2366" s="5" t="str">
        <f>rawTransactionSheet!K2366</f>
        <v>1</v>
      </c>
      <c r="N2366" s="5" t="str">
        <f>rawTransactionSheet!L2366</f>
        <v>BANGALORE</v>
      </c>
    </row>
    <row r="2367">
      <c r="A2367" s="2">
        <v>42370.0</v>
      </c>
      <c r="B2367" s="5" t="str">
        <f>rawTransactionSheet!B2367</f>
        <v>Pratham</v>
      </c>
      <c r="C2367" s="5" t="str">
        <f>rawTransactionSheet!C2367</f>
        <v>87</v>
      </c>
      <c r="D2367" s="5" t="str">
        <f>rawTransactionSheet!D2367</f>
        <v>HYUNDAI</v>
      </c>
      <c r="E2367" s="5" t="str">
        <f>rawTransactionSheet!E2367</f>
        <v>i10</v>
      </c>
      <c r="F2367" s="5" t="str">
        <f>IFERROR(VLOOKUP(E2367,modelMapping,2,0),E2367)</f>
        <v>i10</v>
      </c>
      <c r="G2367" s="5" t="str">
        <f>rawTransactionSheet!F2367</f>
        <v>ERA</v>
      </c>
      <c r="H2367" s="1" t="str">
        <f t="shared" si="1"/>
        <v>ERA</v>
      </c>
      <c r="I2367" s="5" t="str">
        <f>rawTransactionSheet!G2367</f>
        <v>2011</v>
      </c>
      <c r="J2367" s="5" t="str">
        <f>rawTransactionSheet!H2367</f>
        <v>276800</v>
      </c>
      <c r="K2367" s="5" t="str">
        <f>rawTransactionSheet!I2367</f>
        <v>27334.70226</v>
      </c>
      <c r="L2367" s="5" t="str">
        <f>rawTransactionSheet!J2367</f>
        <v>3.416837782</v>
      </c>
      <c r="M2367" s="5" t="str">
        <f>rawTransactionSheet!K2367</f>
        <v>1</v>
      </c>
      <c r="N2367" s="5" t="str">
        <f>rawTransactionSheet!L2367</f>
        <v>BANGALORE</v>
      </c>
    </row>
    <row r="2368">
      <c r="A2368" s="2">
        <v>42370.0</v>
      </c>
      <c r="B2368" s="5" t="str">
        <f>rawTransactionSheet!B2368</f>
        <v>PrasoonData</v>
      </c>
      <c r="C2368" s="5" t="str">
        <f>rawTransactionSheet!C2368</f>
        <v>Prasoon285</v>
      </c>
      <c r="D2368" s="5" t="str">
        <f>rawTransactionSheet!D2368</f>
        <v>MARUTI SUZUKI</v>
      </c>
      <c r="E2368" s="5" t="str">
        <f>rawTransactionSheet!E2368</f>
        <v>Swift</v>
      </c>
      <c r="F2368" s="5" t="str">
        <f>IFERROR(VLOOKUP(E2368,modelMapping,2,0),E2368)</f>
        <v>Swift</v>
      </c>
      <c r="G2368" s="5" t="str">
        <f>rawTransactionSheet!F2368</f>
        <v>LXI</v>
      </c>
      <c r="H2368" s="1" t="str">
        <f t="shared" si="1"/>
        <v>LXI</v>
      </c>
      <c r="I2368" s="5" t="str">
        <f>rawTransactionSheet!G2368</f>
        <v>2011</v>
      </c>
      <c r="J2368" s="5" t="str">
        <f>rawTransactionSheet!H2368</f>
        <v>276590.468</v>
      </c>
      <c r="K2368" s="5" t="str">
        <f>rawTransactionSheet!I2368</f>
        <v>120000</v>
      </c>
      <c r="L2368" s="5" t="str">
        <f>rawTransactionSheet!J2368</f>
        <v>4</v>
      </c>
      <c r="M2368" s="5" t="str">
        <f>rawTransactionSheet!K2368</f>
        <v>1</v>
      </c>
      <c r="N2368" s="5" t="str">
        <f>rawTransactionSheet!L2368</f>
        <v>BANGALORE</v>
      </c>
    </row>
    <row r="2369">
      <c r="A2369" s="2">
        <v>42370.0</v>
      </c>
      <c r="B2369" s="5" t="str">
        <f>rawTransactionSheet!B2369</f>
        <v>Pratham</v>
      </c>
      <c r="C2369" s="5" t="str">
        <f>rawTransactionSheet!C2369</f>
        <v>484</v>
      </c>
      <c r="D2369" s="5" t="str">
        <f>rawTransactionSheet!D2369</f>
        <v>MARUTI SUZUKI</v>
      </c>
      <c r="E2369" s="5" t="str">
        <f>rawTransactionSheet!E2369</f>
        <v>Swift</v>
      </c>
      <c r="F2369" s="5" t="str">
        <f>IFERROR(VLOOKUP(E2369,modelMapping,2,0),E2369)</f>
        <v>Swift</v>
      </c>
      <c r="G2369" s="5" t="str">
        <f>rawTransactionSheet!F2369</f>
        <v>VXI</v>
      </c>
      <c r="H2369" s="1" t="str">
        <f t="shared" si="1"/>
        <v>VXI</v>
      </c>
      <c r="I2369" s="5" t="str">
        <f>rawTransactionSheet!G2369</f>
        <v>2007</v>
      </c>
      <c r="J2369" s="5" t="str">
        <f>rawTransactionSheet!H2369</f>
        <v>276390</v>
      </c>
      <c r="K2369" s="5" t="str">
        <f>rawTransactionSheet!I2369</f>
        <v>58130.04791</v>
      </c>
      <c r="L2369" s="5" t="str">
        <f>rawTransactionSheet!J2369</f>
        <v>7.266255989</v>
      </c>
      <c r="M2369" s="5" t="str">
        <f>rawTransactionSheet!K2369</f>
        <v>2</v>
      </c>
      <c r="N2369" s="5" t="str">
        <f>rawTransactionSheet!L2369</f>
        <v>BANGALORE</v>
      </c>
    </row>
    <row r="2370">
      <c r="A2370" s="2">
        <v>42370.0</v>
      </c>
      <c r="B2370" s="5" t="str">
        <f>rawTransactionSheet!B2370</f>
        <v>PrasoonData</v>
      </c>
      <c r="C2370" s="5" t="str">
        <f>rawTransactionSheet!C2370</f>
        <v>Prasoon429</v>
      </c>
      <c r="D2370" s="5" t="str">
        <f>rawTransactionSheet!D2370</f>
        <v>MARUTI SUZUKI</v>
      </c>
      <c r="E2370" s="5" t="str">
        <f>rawTransactionSheet!E2370</f>
        <v>Swift</v>
      </c>
      <c r="F2370" s="5" t="str">
        <f>IFERROR(VLOOKUP(E2370,modelMapping,2,0),E2370)</f>
        <v>Swift</v>
      </c>
      <c r="G2370" s="5" t="str">
        <f>rawTransactionSheet!F2370</f>
        <v>VXI</v>
      </c>
      <c r="H2370" s="1" t="str">
        <f t="shared" si="1"/>
        <v>VXI</v>
      </c>
      <c r="I2370" s="5" t="str">
        <f>rawTransactionSheet!G2370</f>
        <v>2009</v>
      </c>
      <c r="J2370" s="5" t="str">
        <f>rawTransactionSheet!H2370</f>
        <v>276283.1452</v>
      </c>
      <c r="K2370" s="5" t="str">
        <f>rawTransactionSheet!I2370</f>
        <v>120000</v>
      </c>
      <c r="L2370" s="5" t="str">
        <f>rawTransactionSheet!J2370</f>
        <v>6</v>
      </c>
      <c r="M2370" s="5" t="str">
        <f>rawTransactionSheet!K2370</f>
        <v>1</v>
      </c>
      <c r="N2370" s="5" t="str">
        <f>rawTransactionSheet!L2370</f>
        <v>BANGALORE</v>
      </c>
    </row>
    <row r="2371">
      <c r="A2371" s="2">
        <v>42370.0</v>
      </c>
      <c r="B2371" s="5" t="str">
        <f>rawTransactionSheet!B2371</f>
        <v>PrasoonData</v>
      </c>
      <c r="C2371" s="5" t="str">
        <f>rawTransactionSheet!C2371</f>
        <v>Prasoon606</v>
      </c>
      <c r="D2371" s="5" t="str">
        <f>rawTransactionSheet!D2371</f>
        <v>MARUTI SUZUKI</v>
      </c>
      <c r="E2371" s="5" t="str">
        <f>rawTransactionSheet!E2371</f>
        <v>Swift</v>
      </c>
      <c r="F2371" s="5" t="str">
        <f>IFERROR(VLOOKUP(E2371,modelMapping,2,0),E2371)</f>
        <v>Swift</v>
      </c>
      <c r="G2371" s="5" t="str">
        <f>rawTransactionSheet!F2371</f>
        <v>VXI ABS</v>
      </c>
      <c r="H2371" s="1" t="str">
        <f t="shared" si="1"/>
        <v>VXI ABS</v>
      </c>
      <c r="I2371" s="5" t="str">
        <f>rawTransactionSheet!G2371</f>
        <v>2009</v>
      </c>
      <c r="J2371" s="5" t="str">
        <f>rawTransactionSheet!H2371</f>
        <v>276034.4904</v>
      </c>
      <c r="K2371" s="5" t="str">
        <f>rawTransactionSheet!I2371</f>
        <v>130000</v>
      </c>
      <c r="L2371" s="5" t="str">
        <f>rawTransactionSheet!J2371</f>
        <v>6</v>
      </c>
      <c r="M2371" s="5" t="str">
        <f>rawTransactionSheet!K2371</f>
        <v>1</v>
      </c>
      <c r="N2371" s="5" t="str">
        <f>rawTransactionSheet!L2371</f>
        <v>BANGALORE</v>
      </c>
    </row>
    <row r="2372">
      <c r="A2372" s="2">
        <v>42370.0</v>
      </c>
      <c r="B2372" s="5" t="str">
        <f>rawTransactionSheet!B2372</f>
        <v>KALYANI MOTORS PVT LTD</v>
      </c>
      <c r="C2372" s="5" t="str">
        <f>rawTransactionSheet!C2372</f>
        <v>KA41P7509</v>
      </c>
      <c r="D2372" s="5" t="str">
        <f>rawTransactionSheet!D2372</f>
        <v>MARUTI SUZUKI</v>
      </c>
      <c r="E2372" s="5" t="str">
        <f>rawTransactionSheet!E2372</f>
        <v>Alto K10</v>
      </c>
      <c r="F2372" s="5" t="str">
        <f>IFERROR(VLOOKUP(E2372,modelMapping,2,0),E2372)</f>
        <v>Alto K10</v>
      </c>
      <c r="G2372" s="5" t="str">
        <f>rawTransactionSheet!F2372</f>
        <v>VXI</v>
      </c>
      <c r="H2372" s="1" t="str">
        <f t="shared" si="1"/>
        <v>VXI</v>
      </c>
      <c r="I2372" s="5" t="str">
        <f>rawTransactionSheet!G2372</f>
        <v>2012</v>
      </c>
      <c r="J2372" s="5" t="str">
        <f>rawTransactionSheet!H2372</f>
        <v>276000</v>
      </c>
      <c r="K2372" s="5" t="str">
        <f>rawTransactionSheet!I2372</f>
        <v>4583</v>
      </c>
      <c r="L2372" s="5" t="str">
        <f>rawTransactionSheet!J2372</f>
        <v>3</v>
      </c>
      <c r="M2372" s="5" t="str">
        <f>rawTransactionSheet!K2372</f>
        <v>1</v>
      </c>
      <c r="N2372" s="5" t="str">
        <f>rawTransactionSheet!L2372</f>
        <v>BANGALORE</v>
      </c>
    </row>
    <row r="2373">
      <c r="A2373" s="2">
        <v>42370.0</v>
      </c>
      <c r="B2373" s="5" t="str">
        <f>rawTransactionSheet!B2373</f>
        <v>Pratham</v>
      </c>
      <c r="C2373" s="5" t="str">
        <f>rawTransactionSheet!C2373</f>
        <v>679</v>
      </c>
      <c r="D2373" s="5" t="str">
        <f>rawTransactionSheet!D2373</f>
        <v>MARUTI SUZUKI</v>
      </c>
      <c r="E2373" s="5" t="str">
        <f>rawTransactionSheet!E2373</f>
        <v>Swift</v>
      </c>
      <c r="F2373" s="5" t="str">
        <f>IFERROR(VLOOKUP(E2373,modelMapping,2,0),E2373)</f>
        <v>Swift</v>
      </c>
      <c r="G2373" s="5" t="str">
        <f>rawTransactionSheet!F2373</f>
        <v>VXI</v>
      </c>
      <c r="H2373" s="1" t="str">
        <f t="shared" si="1"/>
        <v>VXI</v>
      </c>
      <c r="I2373" s="5" t="str">
        <f>rawTransactionSheet!G2373</f>
        <v>2006</v>
      </c>
      <c r="J2373" s="5" t="str">
        <f>rawTransactionSheet!H2373</f>
        <v>276000</v>
      </c>
      <c r="K2373" s="5" t="str">
        <f>rawTransactionSheet!I2373</f>
        <v>71753.59343</v>
      </c>
      <c r="L2373" s="5" t="str">
        <f>rawTransactionSheet!J2373</f>
        <v>8.969199179</v>
      </c>
      <c r="M2373" s="5" t="str">
        <f>rawTransactionSheet!K2373</f>
        <v>2</v>
      </c>
      <c r="N2373" s="5" t="str">
        <f>rawTransactionSheet!L2373</f>
        <v>BANGALORE</v>
      </c>
    </row>
    <row r="2374">
      <c r="A2374" s="2">
        <v>42370.0</v>
      </c>
      <c r="B2374" s="5" t="str">
        <f>rawTransactionSheet!B2374</f>
        <v>PrasoonData</v>
      </c>
      <c r="C2374" s="5" t="str">
        <f>rawTransactionSheet!C2374</f>
        <v>Prasoon551</v>
      </c>
      <c r="D2374" s="5" t="str">
        <f>rawTransactionSheet!D2374</f>
        <v>MARUTI SUZUKI</v>
      </c>
      <c r="E2374" s="5" t="str">
        <f>rawTransactionSheet!E2374</f>
        <v>Swift</v>
      </c>
      <c r="F2374" s="5" t="str">
        <f>IFERROR(VLOOKUP(E2374,modelMapping,2,0),E2374)</f>
        <v>Swift</v>
      </c>
      <c r="G2374" s="5" t="str">
        <f>rawTransactionSheet!F2374</f>
        <v>VXI ABS</v>
      </c>
      <c r="H2374" s="1" t="str">
        <f t="shared" si="1"/>
        <v>VXI ABS</v>
      </c>
      <c r="I2374" s="5" t="str">
        <f>rawTransactionSheet!G2374</f>
        <v>2006</v>
      </c>
      <c r="J2374" s="5" t="str">
        <f>rawTransactionSheet!H2374</f>
        <v>275511.3694</v>
      </c>
      <c r="K2374" s="5" t="str">
        <f>rawTransactionSheet!I2374</f>
        <v>60000</v>
      </c>
      <c r="L2374" s="5" t="str">
        <f>rawTransactionSheet!J2374</f>
        <v>9</v>
      </c>
      <c r="M2374" s="5" t="str">
        <f>rawTransactionSheet!K2374</f>
        <v>1</v>
      </c>
      <c r="N2374" s="5" t="str">
        <f>rawTransactionSheet!L2374</f>
        <v>BANGALORE</v>
      </c>
    </row>
    <row r="2375">
      <c r="A2375" s="2">
        <v>42370.0</v>
      </c>
      <c r="B2375" s="5" t="str">
        <f>rawTransactionSheet!B2375</f>
        <v>PrasoonData</v>
      </c>
      <c r="C2375" s="5" t="str">
        <f>rawTransactionSheet!C2375</f>
        <v>Prasoon210</v>
      </c>
      <c r="D2375" s="5" t="str">
        <f>rawTransactionSheet!D2375</f>
        <v>MARUTI SUZUKI</v>
      </c>
      <c r="E2375" s="5" t="str">
        <f>rawTransactionSheet!E2375</f>
        <v>Swift</v>
      </c>
      <c r="F2375" s="5" t="str">
        <f>IFERROR(VLOOKUP(E2375,modelMapping,2,0),E2375)</f>
        <v>Swift</v>
      </c>
      <c r="G2375" s="5" t="str">
        <f>rawTransactionSheet!F2375</f>
        <v>LXI</v>
      </c>
      <c r="H2375" s="1" t="str">
        <f t="shared" si="1"/>
        <v>LXI</v>
      </c>
      <c r="I2375" s="5" t="str">
        <f>rawTransactionSheet!G2375</f>
        <v>2007</v>
      </c>
      <c r="J2375" s="5" t="str">
        <f>rawTransactionSheet!H2375</f>
        <v>275400</v>
      </c>
      <c r="K2375" s="5" t="str">
        <f>rawTransactionSheet!I2375</f>
        <v>10000</v>
      </c>
      <c r="L2375" s="5" t="str">
        <f>rawTransactionSheet!J2375</f>
        <v>8</v>
      </c>
      <c r="M2375" s="5" t="str">
        <f>rawTransactionSheet!K2375</f>
        <v>1</v>
      </c>
      <c r="N2375" s="5" t="str">
        <f>rawTransactionSheet!L2375</f>
        <v>BANGALORE</v>
      </c>
    </row>
    <row r="2376">
      <c r="A2376" s="2">
        <v>42370.0</v>
      </c>
      <c r="B2376" s="5" t="str">
        <f>rawTransactionSheet!B2376</f>
        <v>Pratham</v>
      </c>
      <c r="C2376" s="5" t="str">
        <f>rawTransactionSheet!C2376</f>
        <v>49</v>
      </c>
      <c r="D2376" s="5" t="str">
        <f>rawTransactionSheet!D2376</f>
        <v>MARUTI SUZUKI</v>
      </c>
      <c r="E2376" s="5" t="str">
        <f>rawTransactionSheet!E2376</f>
        <v>Alto</v>
      </c>
      <c r="F2376" s="5" t="str">
        <f>IFERROR(VLOOKUP(E2376,modelMapping,2,0),E2376)</f>
        <v>Alto</v>
      </c>
      <c r="G2376" s="5" t="str">
        <f>rawTransactionSheet!F2376</f>
        <v>LXI</v>
      </c>
      <c r="H2376" s="1" t="str">
        <f t="shared" si="1"/>
        <v>LXI</v>
      </c>
      <c r="I2376" s="5" t="str">
        <f>rawTransactionSheet!G2376</f>
        <v>2012</v>
      </c>
      <c r="J2376" s="5" t="str">
        <f>rawTransactionSheet!H2376</f>
        <v>275000</v>
      </c>
      <c r="K2376" s="5" t="str">
        <f>rawTransactionSheet!I2376</f>
        <v>22976.04381</v>
      </c>
      <c r="L2376" s="5" t="str">
        <f>rawTransactionSheet!J2376</f>
        <v>2.872005476</v>
      </c>
      <c r="M2376" s="5" t="str">
        <f>rawTransactionSheet!K2376</f>
        <v>1</v>
      </c>
      <c r="N2376" s="5" t="str">
        <f>rawTransactionSheet!L2376</f>
        <v>BANGALORE</v>
      </c>
    </row>
    <row r="2377">
      <c r="A2377" s="2">
        <v>42370.0</v>
      </c>
      <c r="B2377" s="5" t="str">
        <f>rawTransactionSheet!B2377</f>
        <v>RNS</v>
      </c>
      <c r="C2377" s="5" t="str">
        <f>rawTransactionSheet!C2377</f>
        <v>KA53MA4612</v>
      </c>
      <c r="D2377" s="5" t="str">
        <f>rawTransactionSheet!D2377</f>
        <v>MARUTI SUZUKI</v>
      </c>
      <c r="E2377" s="5" t="str">
        <f>rawTransactionSheet!E2377</f>
        <v>Alto</v>
      </c>
      <c r="F2377" s="5" t="str">
        <f>IFERROR(VLOOKUP(E2377,modelMapping,2,0),E2377)</f>
        <v>Alto</v>
      </c>
      <c r="G2377" s="5" t="str">
        <f>rawTransactionSheet!F2377</f>
        <v>LXI</v>
      </c>
      <c r="H2377" s="1" t="str">
        <f t="shared" si="1"/>
        <v>LXI</v>
      </c>
      <c r="I2377" s="5" t="str">
        <f>rawTransactionSheet!G2377</f>
        <v>2012</v>
      </c>
      <c r="J2377" s="5" t="str">
        <f>rawTransactionSheet!H2377</f>
        <v>275000</v>
      </c>
      <c r="K2377" s="5" t="str">
        <f>rawTransactionSheet!I2377</f>
        <v>46247</v>
      </c>
      <c r="L2377" s="5" t="str">
        <f>rawTransactionSheet!J2377</f>
        <v>3.632876712</v>
      </c>
      <c r="M2377" s="5" t="str">
        <f>rawTransactionSheet!K2377</f>
        <v>1</v>
      </c>
      <c r="N2377" s="5" t="str">
        <f>rawTransactionSheet!L2377</f>
        <v>BANGALORE</v>
      </c>
    </row>
    <row r="2378">
      <c r="A2378" s="2">
        <v>42370.0</v>
      </c>
      <c r="B2378" s="5" t="str">
        <f>rawTransactionSheet!B2378</f>
        <v>RNS</v>
      </c>
      <c r="C2378" s="5" t="str">
        <f>rawTransactionSheet!C2378</f>
        <v>KA04MJ3522</v>
      </c>
      <c r="D2378" s="5" t="str">
        <f>rawTransactionSheet!D2378</f>
        <v>MARUTI SUZUKI</v>
      </c>
      <c r="E2378" s="5" t="str">
        <f>rawTransactionSheet!E2378</f>
        <v>Alto</v>
      </c>
      <c r="F2378" s="5" t="str">
        <f>IFERROR(VLOOKUP(E2378,modelMapping,2,0),E2378)</f>
        <v>Alto</v>
      </c>
      <c r="G2378" s="5" t="str">
        <f>rawTransactionSheet!F2378</f>
        <v>VXI</v>
      </c>
      <c r="H2378" s="1" t="str">
        <f t="shared" si="1"/>
        <v>VXI</v>
      </c>
      <c r="I2378" s="5" t="str">
        <f>rawTransactionSheet!G2378</f>
        <v>2011</v>
      </c>
      <c r="J2378" s="5" t="str">
        <f>rawTransactionSheet!H2378</f>
        <v>275000</v>
      </c>
      <c r="K2378" s="5" t="str">
        <f>rawTransactionSheet!I2378</f>
        <v>44930</v>
      </c>
      <c r="L2378" s="5" t="str">
        <f>rawTransactionSheet!J2378</f>
        <v>4.534246575</v>
      </c>
      <c r="M2378" s="5" t="str">
        <f>rawTransactionSheet!K2378</f>
        <v>2</v>
      </c>
      <c r="N2378" s="5" t="str">
        <f>rawTransactionSheet!L2378</f>
        <v>BANGALORE</v>
      </c>
    </row>
    <row r="2379">
      <c r="A2379" s="2">
        <v>42370.0</v>
      </c>
      <c r="B2379" s="5" t="str">
        <f>rawTransactionSheet!B2379</f>
        <v>RNS</v>
      </c>
      <c r="C2379" s="5" t="str">
        <f>rawTransactionSheet!C2379</f>
        <v>KA02ME8790</v>
      </c>
      <c r="D2379" s="5" t="str">
        <f>rawTransactionSheet!D2379</f>
        <v>MARUTI SUZUKI</v>
      </c>
      <c r="E2379" s="5" t="str">
        <f>rawTransactionSheet!E2379</f>
        <v>Alto</v>
      </c>
      <c r="F2379" s="5" t="str">
        <f>IFERROR(VLOOKUP(E2379,modelMapping,2,0),E2379)</f>
        <v>Alto</v>
      </c>
      <c r="G2379" s="5" t="str">
        <f>rawTransactionSheet!F2379</f>
        <v>VXI</v>
      </c>
      <c r="H2379" s="1" t="str">
        <f t="shared" si="1"/>
        <v>VXI</v>
      </c>
      <c r="I2379" s="5" t="str">
        <f>rawTransactionSheet!G2379</f>
        <v>2010</v>
      </c>
      <c r="J2379" s="5" t="str">
        <f>rawTransactionSheet!H2379</f>
        <v>275000</v>
      </c>
      <c r="K2379" s="5" t="str">
        <f>rawTransactionSheet!I2379</f>
        <v>8450</v>
      </c>
      <c r="L2379" s="5" t="str">
        <f>rawTransactionSheet!J2379</f>
        <v>5.564383562</v>
      </c>
      <c r="M2379" s="5" t="str">
        <f>rawTransactionSheet!K2379</f>
        <v>2</v>
      </c>
      <c r="N2379" s="5" t="str">
        <f>rawTransactionSheet!L2379</f>
        <v>BANGALORE</v>
      </c>
    </row>
    <row r="2380">
      <c r="A2380" s="2">
        <v>42370.0</v>
      </c>
      <c r="B2380" s="5" t="str">
        <f>rawTransactionSheet!B2380</f>
        <v>KALYANI MOTORS PVT LTD</v>
      </c>
      <c r="C2380" s="5" t="str">
        <f>rawTransactionSheet!C2380</f>
        <v>KA05MN7108</v>
      </c>
      <c r="D2380" s="5" t="str">
        <f>rawTransactionSheet!D2380</f>
        <v>MARUTI SUZUKI</v>
      </c>
      <c r="E2380" s="5" t="str">
        <f>rawTransactionSheet!E2380</f>
        <v>Alto 800</v>
      </c>
      <c r="F2380" s="1" t="str">
        <f>IFERROR(VLOOKUP(E2380,modelMapping,2,0),E2380)</f>
        <v>Alto</v>
      </c>
      <c r="G2380" s="5" t="str">
        <f>rawTransactionSheet!F2380</f>
        <v>LXI</v>
      </c>
      <c r="H2380" s="1" t="str">
        <f t="shared" si="1"/>
        <v>LXI</v>
      </c>
      <c r="I2380" s="5" t="str">
        <f>rawTransactionSheet!G2380</f>
        <v>2013</v>
      </c>
      <c r="J2380" s="5" t="str">
        <f>rawTransactionSheet!H2380</f>
        <v>275000</v>
      </c>
      <c r="K2380" s="5" t="str">
        <f>rawTransactionSheet!I2380</f>
        <v>25436</v>
      </c>
      <c r="L2380" s="5" t="str">
        <f>rawTransactionSheet!J2380</f>
        <v>2</v>
      </c>
      <c r="M2380" s="5" t="str">
        <f>rawTransactionSheet!K2380</f>
        <v>1</v>
      </c>
      <c r="N2380" s="5" t="str">
        <f>rawTransactionSheet!L2380</f>
        <v>BANGALORE</v>
      </c>
    </row>
    <row r="2381">
      <c r="A2381" s="2">
        <v>42370.0</v>
      </c>
      <c r="B2381" s="5" t="str">
        <f>rawTransactionSheet!B2381</f>
        <v>KALYANI MOTORS PVT LTD</v>
      </c>
      <c r="C2381" s="5" t="str">
        <f>rawTransactionSheet!C2381</f>
        <v>KA02MH3965</v>
      </c>
      <c r="D2381" s="5" t="str">
        <f>rawTransactionSheet!D2381</f>
        <v>MARUTI SUZUKI</v>
      </c>
      <c r="E2381" s="5" t="str">
        <f>rawTransactionSheet!E2381</f>
        <v>Alto 800</v>
      </c>
      <c r="F2381" s="1" t="str">
        <f>IFERROR(VLOOKUP(E2381,modelMapping,2,0),E2381)</f>
        <v>Alto</v>
      </c>
      <c r="G2381" s="5" t="str">
        <f>rawTransactionSheet!F2381</f>
        <v>LXI</v>
      </c>
      <c r="H2381" s="1" t="str">
        <f t="shared" si="1"/>
        <v>LXI</v>
      </c>
      <c r="I2381" s="5" t="str">
        <f>rawTransactionSheet!G2381</f>
        <v>2013</v>
      </c>
      <c r="J2381" s="5" t="str">
        <f>rawTransactionSheet!H2381</f>
        <v>275000</v>
      </c>
      <c r="K2381" s="5" t="str">
        <f>rawTransactionSheet!I2381</f>
        <v>142202</v>
      </c>
      <c r="L2381" s="5" t="str">
        <f>rawTransactionSheet!J2381</f>
        <v>2</v>
      </c>
      <c r="M2381" s="5" t="str">
        <f>rawTransactionSheet!K2381</f>
        <v>2</v>
      </c>
      <c r="N2381" s="5" t="str">
        <f>rawTransactionSheet!L2381</f>
        <v>BANGALORE</v>
      </c>
    </row>
    <row r="2382">
      <c r="A2382" s="2">
        <v>42370.0</v>
      </c>
      <c r="B2382" s="5" t="str">
        <f>rawTransactionSheet!B2382</f>
        <v>Pratham</v>
      </c>
      <c r="C2382" s="5" t="str">
        <f>rawTransactionSheet!C2382</f>
        <v>12</v>
      </c>
      <c r="D2382" s="5" t="str">
        <f>rawTransactionSheet!D2382</f>
        <v>MARUTI SUZUKI</v>
      </c>
      <c r="E2382" s="5" t="str">
        <f>rawTransactionSheet!E2382</f>
        <v>Alto 800</v>
      </c>
      <c r="F2382" s="1" t="str">
        <f>IFERROR(VLOOKUP(E2382,modelMapping,2,0),E2382)</f>
        <v>Alto</v>
      </c>
      <c r="G2382" s="5" t="str">
        <f>rawTransactionSheet!F2382</f>
        <v>LXI</v>
      </c>
      <c r="H2382" s="1" t="str">
        <f t="shared" si="1"/>
        <v>LXI</v>
      </c>
      <c r="I2382" s="5" t="str">
        <f>rawTransactionSheet!G2382</f>
        <v>2013</v>
      </c>
      <c r="J2382" s="5" t="str">
        <f>rawTransactionSheet!H2382</f>
        <v>275000</v>
      </c>
      <c r="K2382" s="5" t="str">
        <f>rawTransactionSheet!I2382</f>
        <v>11564.68173</v>
      </c>
      <c r="L2382" s="5" t="str">
        <f>rawTransactionSheet!J2382</f>
        <v>1.445585216</v>
      </c>
      <c r="M2382" s="5" t="str">
        <f>rawTransactionSheet!K2382</f>
        <v>1</v>
      </c>
      <c r="N2382" s="5" t="str">
        <f>rawTransactionSheet!L2382</f>
        <v>BANGALORE</v>
      </c>
    </row>
    <row r="2383">
      <c r="A2383" s="2">
        <v>42370.0</v>
      </c>
      <c r="B2383" s="5" t="str">
        <f>rawTransactionSheet!B2383</f>
        <v>RNS</v>
      </c>
      <c r="C2383" s="5" t="str">
        <f>rawTransactionSheet!C2383</f>
        <v>KA51MB4882</v>
      </c>
      <c r="D2383" s="5" t="str">
        <f>rawTransactionSheet!D2383</f>
        <v>MARUTI SUZUKI</v>
      </c>
      <c r="E2383" s="5" t="str">
        <f>rawTransactionSheet!E2383</f>
        <v>Alto K10</v>
      </c>
      <c r="F2383" s="5" t="str">
        <f>IFERROR(VLOOKUP(E2383,modelMapping,2,0),E2383)</f>
        <v>Alto K10</v>
      </c>
      <c r="G2383" s="5" t="str">
        <f>rawTransactionSheet!F2383</f>
        <v>VXI</v>
      </c>
      <c r="H2383" s="1" t="str">
        <f t="shared" si="1"/>
        <v>VXI</v>
      </c>
      <c r="I2383" s="5" t="str">
        <f>rawTransactionSheet!G2383</f>
        <v>2011</v>
      </c>
      <c r="J2383" s="5" t="str">
        <f>rawTransactionSheet!H2383</f>
        <v>275000</v>
      </c>
      <c r="K2383" s="5" t="str">
        <f>rawTransactionSheet!I2383</f>
        <v>40439</v>
      </c>
      <c r="L2383" s="5" t="str">
        <f>rawTransactionSheet!J2383</f>
        <v>4.756164384</v>
      </c>
      <c r="M2383" s="5" t="str">
        <f>rawTransactionSheet!K2383</f>
        <v>2</v>
      </c>
      <c r="N2383" s="5" t="str">
        <f>rawTransactionSheet!L2383</f>
        <v>BANGALORE</v>
      </c>
    </row>
    <row r="2384">
      <c r="A2384" s="2">
        <v>42370.0</v>
      </c>
      <c r="B2384" s="5" t="str">
        <f>rawTransactionSheet!B2384</f>
        <v>Pratham</v>
      </c>
      <c r="C2384" s="5" t="str">
        <f>rawTransactionSheet!C2384</f>
        <v>270</v>
      </c>
      <c r="D2384" s="5" t="str">
        <f>rawTransactionSheet!D2384</f>
        <v>MARUTI SUZUKI</v>
      </c>
      <c r="E2384" s="5" t="str">
        <f>rawTransactionSheet!E2384</f>
        <v>A-Star</v>
      </c>
      <c r="F2384" s="5" t="str">
        <f>IFERROR(VLOOKUP(E2384,modelMapping,2,0),E2384)</f>
        <v>A-Star</v>
      </c>
      <c r="G2384" s="5" t="str">
        <f>rawTransactionSheet!F2384</f>
        <v>VXI</v>
      </c>
      <c r="H2384" s="1" t="str">
        <f t="shared" si="1"/>
        <v>VXI</v>
      </c>
      <c r="I2384" s="5" t="str">
        <f>rawTransactionSheet!G2384</f>
        <v>2009</v>
      </c>
      <c r="J2384" s="5" t="str">
        <f>rawTransactionSheet!H2384</f>
        <v>275000</v>
      </c>
      <c r="K2384" s="5" t="str">
        <f>rawTransactionSheet!I2384</f>
        <v>41984</v>
      </c>
      <c r="L2384" s="5" t="str">
        <f>rawTransactionSheet!J2384</f>
        <v>5.248</v>
      </c>
      <c r="M2384" s="5" t="str">
        <f>rawTransactionSheet!K2384</f>
        <v>2</v>
      </c>
      <c r="N2384" s="5" t="str">
        <f>rawTransactionSheet!L2384</f>
        <v>BANGALORE</v>
      </c>
    </row>
    <row r="2385">
      <c r="A2385" s="2">
        <v>42370.0</v>
      </c>
      <c r="B2385" s="5" t="str">
        <f>rawTransactionSheet!B2385</f>
        <v>RNS</v>
      </c>
      <c r="C2385" s="5" t="str">
        <f>rawTransactionSheet!C2385</f>
        <v>KA03MS6283</v>
      </c>
      <c r="D2385" s="5" t="str">
        <f>rawTransactionSheet!D2385</f>
        <v>MARUTI SUZUKI</v>
      </c>
      <c r="E2385" s="5" t="str">
        <f>rawTransactionSheet!E2385</f>
        <v>EECO</v>
      </c>
      <c r="F2385" s="5" t="str">
        <f>IFERROR(VLOOKUP(E2385,modelMapping,2,0),E2385)</f>
        <v>EECO</v>
      </c>
      <c r="G2385" s="5" t="str">
        <f>rawTransactionSheet!F2385</f>
        <v>7 STR</v>
      </c>
      <c r="H2385" s="1" t="str">
        <f t="shared" si="1"/>
        <v>7 STR</v>
      </c>
      <c r="I2385" s="5" t="str">
        <f>rawTransactionSheet!G2385</f>
        <v>2013</v>
      </c>
      <c r="J2385" s="5" t="str">
        <f>rawTransactionSheet!H2385</f>
        <v>275000</v>
      </c>
      <c r="K2385" s="5" t="str">
        <f>rawTransactionSheet!I2385</f>
        <v>30310</v>
      </c>
      <c r="L2385" s="5" t="str">
        <f>rawTransactionSheet!J2385</f>
        <v>2.624657534</v>
      </c>
      <c r="M2385" s="5" t="str">
        <f>rawTransactionSheet!K2385</f>
        <v>2</v>
      </c>
      <c r="N2385" s="5" t="str">
        <f>rawTransactionSheet!L2385</f>
        <v>BANGALORE</v>
      </c>
    </row>
    <row r="2386">
      <c r="A2386" s="2">
        <v>42370.0</v>
      </c>
      <c r="B2386" s="5" t="str">
        <f>rawTransactionSheet!B2386</f>
        <v>DelCalling</v>
      </c>
      <c r="C2386" s="5" t="str">
        <f>rawTransactionSheet!C2386</f>
        <v>19603</v>
      </c>
      <c r="D2386" s="5" t="str">
        <f>rawTransactionSheet!D2386</f>
        <v>TOYOTA</v>
      </c>
      <c r="E2386" s="5" t="str">
        <f>rawTransactionSheet!E2386</f>
        <v>Etios</v>
      </c>
      <c r="F2386" s="5" t="str">
        <f>IFERROR(VLOOKUP(E2386,modelMapping,2,0),E2386)</f>
        <v>Etios</v>
      </c>
      <c r="G2386" s="5" t="str">
        <f>rawTransactionSheet!F2386</f>
        <v>VX</v>
      </c>
      <c r="H2386" s="1" t="str">
        <f t="shared" si="1"/>
        <v>VX</v>
      </c>
      <c r="I2386" s="5" t="str">
        <f>rawTransactionSheet!G2386</f>
        <v>2011</v>
      </c>
      <c r="J2386" s="5" t="str">
        <f>rawTransactionSheet!H2386</f>
        <v>275000</v>
      </c>
      <c r="K2386" s="5" t="str">
        <f>rawTransactionSheet!I2386</f>
        <v>82859</v>
      </c>
      <c r="L2386" s="5" t="str">
        <f>rawTransactionSheet!J2386</f>
        <v>4</v>
      </c>
      <c r="M2386" s="5" t="str">
        <f>rawTransactionSheet!K2386</f>
        <v>2</v>
      </c>
      <c r="N2386" s="5" t="str">
        <f>rawTransactionSheet!L2386</f>
        <v>DELHI</v>
      </c>
    </row>
    <row r="2387">
      <c r="A2387" s="2">
        <v>42370.0</v>
      </c>
      <c r="B2387" s="5" t="str">
        <f>rawTransactionSheet!B2387</f>
        <v>Pratham</v>
      </c>
      <c r="C2387" s="5" t="str">
        <f>rawTransactionSheet!C2387</f>
        <v>227</v>
      </c>
      <c r="D2387" s="5" t="str">
        <f>rawTransactionSheet!D2387</f>
        <v>HYUNDAI</v>
      </c>
      <c r="E2387" s="5" t="str">
        <f>rawTransactionSheet!E2387</f>
        <v>i10</v>
      </c>
      <c r="F2387" s="5" t="str">
        <f>IFERROR(VLOOKUP(E2387,modelMapping,2,0),E2387)</f>
        <v>i10</v>
      </c>
      <c r="G2387" s="5" t="str">
        <f>rawTransactionSheet!F2387</f>
        <v>Sportz 1.2</v>
      </c>
      <c r="H2387" s="1" t="str">
        <f t="shared" si="1"/>
        <v>Sportz 1.2</v>
      </c>
      <c r="I2387" s="5" t="str">
        <f>rawTransactionSheet!G2387</f>
        <v>2010</v>
      </c>
      <c r="J2387" s="5" t="str">
        <f>rawTransactionSheet!H2387</f>
        <v>275000</v>
      </c>
      <c r="K2387" s="5" t="str">
        <f>rawTransactionSheet!I2387</f>
        <v>37891.8549</v>
      </c>
      <c r="L2387" s="5" t="str">
        <f>rawTransactionSheet!J2387</f>
        <v>4.736481862</v>
      </c>
      <c r="M2387" s="5" t="str">
        <f>rawTransactionSheet!K2387</f>
        <v>1</v>
      </c>
      <c r="N2387" s="5" t="str">
        <f>rawTransactionSheet!L2387</f>
        <v>BANGALORE</v>
      </c>
    </row>
    <row r="2388">
      <c r="A2388" s="2">
        <v>42370.0</v>
      </c>
      <c r="B2388" s="5" t="str">
        <f>rawTransactionSheet!B2388</f>
        <v>DelCalling</v>
      </c>
      <c r="C2388" s="5" t="str">
        <f>rawTransactionSheet!C2388</f>
        <v>20086</v>
      </c>
      <c r="D2388" s="5" t="str">
        <f>rawTransactionSheet!D2388</f>
        <v>FIAT</v>
      </c>
      <c r="E2388" s="5" t="str">
        <f>rawTransactionSheet!E2388</f>
        <v>Linea</v>
      </c>
      <c r="F2388" s="5" t="str">
        <f>IFERROR(VLOOKUP(E2388,modelMapping,2,0),E2388)</f>
        <v>Linea</v>
      </c>
      <c r="G2388" s="5" t="str">
        <f>rawTransactionSheet!F2388</f>
        <v>Emotion 1.3</v>
      </c>
      <c r="H2388" s="1" t="str">
        <f t="shared" si="1"/>
        <v>Emotion 1.3</v>
      </c>
      <c r="I2388" s="5" t="str">
        <f>rawTransactionSheet!G2388</f>
        <v>2009</v>
      </c>
      <c r="J2388" s="5" t="str">
        <f>rawTransactionSheet!H2388</f>
        <v>275000</v>
      </c>
      <c r="K2388" s="5" t="str">
        <f>rawTransactionSheet!I2388</f>
        <v>77944</v>
      </c>
      <c r="L2388" s="5" t="str">
        <f>rawTransactionSheet!J2388</f>
        <v>6</v>
      </c>
      <c r="M2388" s="5" t="str">
        <f>rawTransactionSheet!K2388</f>
        <v>2</v>
      </c>
      <c r="N2388" s="5" t="str">
        <f>rawTransactionSheet!L2388</f>
        <v>MUMBAI</v>
      </c>
    </row>
    <row r="2389">
      <c r="A2389" s="2">
        <v>42370.0</v>
      </c>
      <c r="B2389" s="5" t="str">
        <f>rawTransactionSheet!B2389</f>
        <v>DelCalling</v>
      </c>
      <c r="C2389" s="5" t="str">
        <f>rawTransactionSheet!C2389</f>
        <v>17585</v>
      </c>
      <c r="D2389" s="5" t="str">
        <f>rawTransactionSheet!D2389</f>
        <v>VOLKSWAGEN</v>
      </c>
      <c r="E2389" s="5" t="str">
        <f>rawTransactionSheet!E2389</f>
        <v>Polo</v>
      </c>
      <c r="F2389" s="5" t="str">
        <f>IFERROR(VLOOKUP(E2389,modelMapping,2,0),E2389)</f>
        <v>Polo</v>
      </c>
      <c r="G2389" s="5" t="str">
        <f>rawTransactionSheet!F2389</f>
        <v>COMFORTLINE 1.2L (P)</v>
      </c>
      <c r="H2389" s="1" t="str">
        <f t="shared" si="1"/>
        <v>COMFORTLINE 1.2L (P)</v>
      </c>
      <c r="I2389" s="5" t="str">
        <f>rawTransactionSheet!G2389</f>
        <v>2011</v>
      </c>
      <c r="J2389" s="5" t="str">
        <f>rawTransactionSheet!H2389</f>
        <v>275000</v>
      </c>
      <c r="K2389" s="5" t="str">
        <f>rawTransactionSheet!I2389</f>
        <v>41931</v>
      </c>
      <c r="L2389" s="5" t="str">
        <f>rawTransactionSheet!J2389</f>
        <v>4</v>
      </c>
      <c r="M2389" s="5" t="str">
        <f>rawTransactionSheet!K2389</f>
        <v>1</v>
      </c>
      <c r="N2389" s="5" t="str">
        <f>rawTransactionSheet!L2389</f>
        <v>DELHI</v>
      </c>
    </row>
    <row r="2390">
      <c r="A2390" s="2">
        <v>42370.0</v>
      </c>
      <c r="B2390" s="5" t="str">
        <f>rawTransactionSheet!B2390</f>
        <v>RNS</v>
      </c>
      <c r="C2390" s="5" t="str">
        <f>rawTransactionSheet!C2390</f>
        <v>KA02MD7016</v>
      </c>
      <c r="D2390" s="5" t="str">
        <f>rawTransactionSheet!D2390</f>
        <v>MARUTI SUZUKI</v>
      </c>
      <c r="E2390" s="5" t="str">
        <f>rawTransactionSheet!E2390</f>
        <v>Ritz</v>
      </c>
      <c r="F2390" s="5" t="str">
        <f>IFERROR(VLOOKUP(E2390,modelMapping,2,0),E2390)</f>
        <v>Ritz</v>
      </c>
      <c r="G2390" s="5" t="str">
        <f>rawTransactionSheet!F2390</f>
        <v>VDI</v>
      </c>
      <c r="H2390" s="1" t="str">
        <f t="shared" si="1"/>
        <v>VDI</v>
      </c>
      <c r="I2390" s="5" t="str">
        <f>rawTransactionSheet!G2390</f>
        <v>2009</v>
      </c>
      <c r="J2390" s="5" t="str">
        <f>rawTransactionSheet!H2390</f>
        <v>275000</v>
      </c>
      <c r="K2390" s="5" t="str">
        <f>rawTransactionSheet!I2390</f>
        <v>127489</v>
      </c>
      <c r="L2390" s="5" t="str">
        <f>rawTransactionSheet!J2390</f>
        <v>6.44109589</v>
      </c>
      <c r="M2390" s="5" t="str">
        <f>rawTransactionSheet!K2390</f>
        <v>3</v>
      </c>
      <c r="N2390" s="5" t="str">
        <f>rawTransactionSheet!L2390</f>
        <v>BANGALORE</v>
      </c>
    </row>
    <row r="2391">
      <c r="A2391" s="2">
        <v>42370.0</v>
      </c>
      <c r="B2391" s="5" t="str">
        <f>rawTransactionSheet!B2391</f>
        <v>RNS</v>
      </c>
      <c r="C2391" s="5" t="str">
        <f>rawTransactionSheet!C2391</f>
        <v>KA02MC4292</v>
      </c>
      <c r="D2391" s="5" t="str">
        <f>rawTransactionSheet!D2391</f>
        <v>MARUTI SUZUKI</v>
      </c>
      <c r="E2391" s="5" t="str">
        <f>rawTransactionSheet!E2391</f>
        <v>Swift</v>
      </c>
      <c r="F2391" s="5" t="str">
        <f>IFERROR(VLOOKUP(E2391,modelMapping,2,0),E2391)</f>
        <v>Swift</v>
      </c>
      <c r="G2391" s="5" t="str">
        <f>rawTransactionSheet!F2391</f>
        <v>VDI</v>
      </c>
      <c r="H2391" s="1" t="str">
        <f t="shared" si="1"/>
        <v>VDI</v>
      </c>
      <c r="I2391" s="5" t="str">
        <f>rawTransactionSheet!G2391</f>
        <v>2007</v>
      </c>
      <c r="J2391" s="5" t="str">
        <f>rawTransactionSheet!H2391</f>
        <v>275000</v>
      </c>
      <c r="K2391" s="5" t="str">
        <f>rawTransactionSheet!I2391</f>
        <v>139491</v>
      </c>
      <c r="L2391" s="5" t="str">
        <f>rawTransactionSheet!J2391</f>
        <v>8.616438356</v>
      </c>
      <c r="M2391" s="5" t="str">
        <f>rawTransactionSheet!K2391</f>
        <v>2</v>
      </c>
      <c r="N2391" s="5" t="str">
        <f>rawTransactionSheet!L2391</f>
        <v>BANGALORE</v>
      </c>
    </row>
    <row r="2392">
      <c r="A2392" s="2">
        <v>42370.0</v>
      </c>
      <c r="B2392" s="5" t="str">
        <f>rawTransactionSheet!B2392</f>
        <v>KALYANI MOTORS PVT LTD</v>
      </c>
      <c r="C2392" s="5" t="str">
        <f>rawTransactionSheet!C2392</f>
        <v>KA01MC3849</v>
      </c>
      <c r="D2392" s="5" t="str">
        <f>rawTransactionSheet!D2392</f>
        <v>MARUTI SUZUKI</v>
      </c>
      <c r="E2392" s="5" t="str">
        <f>rawTransactionSheet!E2392</f>
        <v>SWIFT</v>
      </c>
      <c r="F2392" s="5" t="str">
        <f>IFERROR(VLOOKUP(E2392,modelMapping,2,0),E2392)</f>
        <v>SWIFT</v>
      </c>
      <c r="G2392" s="5" t="str">
        <f>rawTransactionSheet!F2392</f>
        <v>VXI</v>
      </c>
      <c r="H2392" s="1" t="str">
        <f t="shared" si="1"/>
        <v>VXI</v>
      </c>
      <c r="I2392" s="5" t="str">
        <f>rawTransactionSheet!G2392</f>
        <v>2007</v>
      </c>
      <c r="J2392" s="5" t="str">
        <f>rawTransactionSheet!H2392</f>
        <v>275000</v>
      </c>
      <c r="K2392" s="5" t="str">
        <f>rawTransactionSheet!I2392</f>
        <v>68193</v>
      </c>
      <c r="L2392" s="5" t="str">
        <f>rawTransactionSheet!J2392</f>
        <v>8</v>
      </c>
      <c r="M2392" s="5" t="str">
        <f>rawTransactionSheet!K2392</f>
        <v>2</v>
      </c>
      <c r="N2392" s="5" t="str">
        <f>rawTransactionSheet!L2392</f>
        <v>BANGALORE</v>
      </c>
    </row>
    <row r="2393">
      <c r="A2393" s="2">
        <v>42370.0</v>
      </c>
      <c r="B2393" s="5" t="str">
        <f>rawTransactionSheet!B2393</f>
        <v>Pratham</v>
      </c>
      <c r="C2393" s="5" t="str">
        <f>rawTransactionSheet!C2393</f>
        <v>507</v>
      </c>
      <c r="D2393" s="5" t="str">
        <f>rawTransactionSheet!D2393</f>
        <v>MARUTI SUZUKI</v>
      </c>
      <c r="E2393" s="5" t="str">
        <f>rawTransactionSheet!E2393</f>
        <v>Swift</v>
      </c>
      <c r="F2393" s="5" t="str">
        <f>IFERROR(VLOOKUP(E2393,modelMapping,2,0),E2393)</f>
        <v>Swift</v>
      </c>
      <c r="G2393" s="5" t="str">
        <f>rawTransactionSheet!F2393</f>
        <v>VXI</v>
      </c>
      <c r="H2393" s="1" t="str">
        <f t="shared" si="1"/>
        <v>VXI</v>
      </c>
      <c r="I2393" s="5" t="str">
        <f>rawTransactionSheet!G2393</f>
        <v>2007</v>
      </c>
      <c r="J2393" s="5" t="str">
        <f>rawTransactionSheet!H2393</f>
        <v>275000</v>
      </c>
      <c r="K2393" s="5" t="str">
        <f>rawTransactionSheet!I2393</f>
        <v>59794.66119</v>
      </c>
      <c r="L2393" s="5" t="str">
        <f>rawTransactionSheet!J2393</f>
        <v>7.474332649</v>
      </c>
      <c r="M2393" s="5" t="str">
        <f>rawTransactionSheet!K2393</f>
        <v>2</v>
      </c>
      <c r="N2393" s="5" t="str">
        <f>rawTransactionSheet!L2393</f>
        <v>BANGALORE</v>
      </c>
    </row>
    <row r="2394">
      <c r="A2394" s="2">
        <v>42370.0</v>
      </c>
      <c r="B2394" s="5" t="str">
        <f>rawTransactionSheet!B2394</f>
        <v>RNS</v>
      </c>
      <c r="C2394" s="5" t="str">
        <f>rawTransactionSheet!C2394</f>
        <v>KA04ME5358</v>
      </c>
      <c r="D2394" s="5" t="str">
        <f>rawTransactionSheet!D2394</f>
        <v>MARUTI SUZUKI</v>
      </c>
      <c r="E2394" s="5" t="str">
        <f>rawTransactionSheet!E2394</f>
        <v>Swift</v>
      </c>
      <c r="F2394" s="5" t="str">
        <f>IFERROR(VLOOKUP(E2394,modelMapping,2,0),E2394)</f>
        <v>Swift</v>
      </c>
      <c r="G2394" s="5" t="str">
        <f>rawTransactionSheet!F2394</f>
        <v>VXI</v>
      </c>
      <c r="H2394" s="1" t="str">
        <f t="shared" si="1"/>
        <v>VXI</v>
      </c>
      <c r="I2394" s="5" t="str">
        <f>rawTransactionSheet!G2394</f>
        <v>2007</v>
      </c>
      <c r="J2394" s="5" t="str">
        <f>rawTransactionSheet!H2394</f>
        <v>275000</v>
      </c>
      <c r="K2394" s="5" t="str">
        <f>rawTransactionSheet!I2394</f>
        <v>33651</v>
      </c>
      <c r="L2394" s="5" t="str">
        <f>rawTransactionSheet!J2394</f>
        <v>8.852054795</v>
      </c>
      <c r="M2394" s="5" t="str">
        <f>rawTransactionSheet!K2394</f>
        <v>2</v>
      </c>
      <c r="N2394" s="5" t="str">
        <f>rawTransactionSheet!L2394</f>
        <v>BANGALORE</v>
      </c>
    </row>
    <row r="2395">
      <c r="A2395" s="2">
        <v>42370.0</v>
      </c>
      <c r="B2395" s="5" t="str">
        <f>rawTransactionSheet!B2395</f>
        <v>DelCalling</v>
      </c>
      <c r="C2395" s="5" t="str">
        <f>rawTransactionSheet!C2395</f>
        <v>57429</v>
      </c>
      <c r="D2395" s="5" t="str">
        <f>rawTransactionSheet!D2395</f>
        <v>MARUTI SUZUKI</v>
      </c>
      <c r="E2395" s="5" t="str">
        <f>rawTransactionSheet!E2395</f>
        <v>SX4</v>
      </c>
      <c r="F2395" s="5" t="str">
        <f>IFERROR(VLOOKUP(E2395,modelMapping,2,0),E2395)</f>
        <v>SX4</v>
      </c>
      <c r="G2395" s="5" t="str">
        <f>rawTransactionSheet!F2395</f>
        <v>VXI</v>
      </c>
      <c r="H2395" s="1" t="str">
        <f t="shared" si="1"/>
        <v>VXI</v>
      </c>
      <c r="I2395" s="5" t="str">
        <f>rawTransactionSheet!G2395</f>
        <v>2009</v>
      </c>
      <c r="J2395" s="5" t="str">
        <f>rawTransactionSheet!H2395</f>
        <v>275000</v>
      </c>
      <c r="K2395" s="5" t="str">
        <f>rawTransactionSheet!I2395</f>
        <v>75419</v>
      </c>
      <c r="L2395" s="5" t="str">
        <f>rawTransactionSheet!J2395</f>
        <v>6</v>
      </c>
      <c r="M2395" s="5" t="str">
        <f>rawTransactionSheet!K2395</f>
        <v>2</v>
      </c>
      <c r="N2395" s="5" t="str">
        <f>rawTransactionSheet!L2395</f>
        <v>BANGALORE</v>
      </c>
    </row>
    <row r="2396">
      <c r="A2396" s="2">
        <v>42370.0</v>
      </c>
      <c r="B2396" s="5" t="str">
        <f>rawTransactionSheet!B2396</f>
        <v>KALYANI MOTORS PVT LTD</v>
      </c>
      <c r="C2396" s="5" t="str">
        <f>rawTransactionSheet!C2396</f>
        <v>KA05MJ1979</v>
      </c>
      <c r="D2396" s="5" t="str">
        <f>rawTransactionSheet!D2396</f>
        <v>MARUTI SUZUKI</v>
      </c>
      <c r="E2396" s="5" t="str">
        <f>rawTransactionSheet!E2396</f>
        <v>WAGON R</v>
      </c>
      <c r="F2396" s="5" t="str">
        <f>IFERROR(VLOOKUP(E2396,modelMapping,2,0),E2396)</f>
        <v>WAGON R</v>
      </c>
      <c r="G2396" s="5" t="str">
        <f>rawTransactionSheet!F2396</f>
        <v>LXI</v>
      </c>
      <c r="H2396" s="1" t="str">
        <f t="shared" si="1"/>
        <v>LXI</v>
      </c>
      <c r="I2396" s="5" t="str">
        <f>rawTransactionSheet!G2396</f>
        <v>2010</v>
      </c>
      <c r="J2396" s="5" t="str">
        <f>rawTransactionSheet!H2396</f>
        <v>275000</v>
      </c>
      <c r="K2396" s="5" t="str">
        <f>rawTransactionSheet!I2396</f>
        <v>56974</v>
      </c>
      <c r="L2396" s="5" t="str">
        <f>rawTransactionSheet!J2396</f>
        <v>5</v>
      </c>
      <c r="M2396" s="5" t="str">
        <f>rawTransactionSheet!K2396</f>
        <v>1</v>
      </c>
      <c r="N2396" s="5" t="str">
        <f>rawTransactionSheet!L2396</f>
        <v>BANGALORE</v>
      </c>
    </row>
    <row r="2397">
      <c r="A2397" s="2">
        <v>42370.0</v>
      </c>
      <c r="B2397" s="5" t="str">
        <f>rawTransactionSheet!B2397</f>
        <v>DelCalling</v>
      </c>
      <c r="C2397" s="5" t="str">
        <f>rawTransactionSheet!C2397</f>
        <v>129425</v>
      </c>
      <c r="D2397" s="5" t="str">
        <f>rawTransactionSheet!D2397</f>
        <v>HYUNDAI</v>
      </c>
      <c r="E2397" s="5" t="str">
        <f>rawTransactionSheet!E2397</f>
        <v>EON</v>
      </c>
      <c r="F2397" s="5" t="str">
        <f>IFERROR(VLOOKUP(E2397,modelMapping,2,0),E2397)</f>
        <v>EON</v>
      </c>
      <c r="G2397" s="5" t="str">
        <f>rawTransactionSheet!F2397</f>
        <v>Era +</v>
      </c>
      <c r="H2397" s="1" t="str">
        <f t="shared" si="1"/>
        <v>Era +</v>
      </c>
      <c r="I2397" s="5" t="str">
        <f>rawTransactionSheet!G2397</f>
        <v>2012</v>
      </c>
      <c r="J2397" s="5" t="str">
        <f>rawTransactionSheet!H2397</f>
        <v>275000</v>
      </c>
      <c r="K2397" s="5" t="str">
        <f>rawTransactionSheet!I2397</f>
        <v>3193</v>
      </c>
      <c r="L2397" s="5" t="str">
        <f>rawTransactionSheet!J2397</f>
        <v>4</v>
      </c>
      <c r="M2397" s="5" t="str">
        <f>rawTransactionSheet!K2397</f>
        <v>1</v>
      </c>
      <c r="N2397" s="5" t="str">
        <f>rawTransactionSheet!L2397</f>
        <v>BANGALORE</v>
      </c>
    </row>
    <row r="2398">
      <c r="A2398" s="2">
        <v>42370.0</v>
      </c>
      <c r="B2398" s="5" t="str">
        <f>rawTransactionSheet!B2398</f>
        <v>DelCalling</v>
      </c>
      <c r="C2398" s="5" t="str">
        <f>rawTransactionSheet!C2398</f>
        <v>128563</v>
      </c>
      <c r="D2398" s="5" t="str">
        <f>rawTransactionSheet!D2398</f>
        <v>HYUNDAI</v>
      </c>
      <c r="E2398" s="5" t="str">
        <f>rawTransactionSheet!E2398</f>
        <v>I10</v>
      </c>
      <c r="F2398" s="5" t="str">
        <f>IFERROR(VLOOKUP(E2398,modelMapping,2,0),E2398)</f>
        <v>I10</v>
      </c>
      <c r="G2398" s="5" t="str">
        <f>rawTransactionSheet!F2398</f>
        <v>Magna 1.2</v>
      </c>
      <c r="H2398" s="1" t="str">
        <f t="shared" si="1"/>
        <v>Magna 1.2</v>
      </c>
      <c r="I2398" s="5" t="str">
        <f>rawTransactionSheet!G2398</f>
        <v>2009</v>
      </c>
      <c r="J2398" s="5" t="str">
        <f>rawTransactionSheet!H2398</f>
        <v>275000</v>
      </c>
      <c r="K2398" s="5" t="str">
        <f>rawTransactionSheet!I2398</f>
        <v>64775</v>
      </c>
      <c r="L2398" s="5" t="str">
        <f>rawTransactionSheet!J2398</f>
        <v>7</v>
      </c>
      <c r="M2398" s="5" t="str">
        <f>rawTransactionSheet!K2398</f>
        <v>1</v>
      </c>
      <c r="N2398" s="5" t="str">
        <f>rawTransactionSheet!L2398</f>
        <v>BANGALORE</v>
      </c>
    </row>
    <row r="2399">
      <c r="A2399" s="2">
        <v>42370.0</v>
      </c>
      <c r="B2399" s="5" t="str">
        <f>rawTransactionSheet!B2399</f>
        <v>DelCalling</v>
      </c>
      <c r="C2399" s="5" t="str">
        <f>rawTransactionSheet!C2399</f>
        <v>136000</v>
      </c>
      <c r="D2399" s="5" t="str">
        <f>rawTransactionSheet!D2399</f>
        <v>HYUNDAI</v>
      </c>
      <c r="E2399" s="5" t="str">
        <f>rawTransactionSheet!E2399</f>
        <v>I10</v>
      </c>
      <c r="F2399" s="5" t="str">
        <f>IFERROR(VLOOKUP(E2399,modelMapping,2,0),E2399)</f>
        <v>I10</v>
      </c>
      <c r="G2399" s="5" t="str">
        <f>rawTransactionSheet!F2399</f>
        <v>Magna 1.2</v>
      </c>
      <c r="H2399" s="1" t="str">
        <f t="shared" si="1"/>
        <v>Magna 1.2</v>
      </c>
      <c r="I2399" s="5" t="str">
        <f>rawTransactionSheet!G2399</f>
        <v>2008</v>
      </c>
      <c r="J2399" s="5" t="str">
        <f>rawTransactionSheet!H2399</f>
        <v>275000</v>
      </c>
      <c r="K2399" s="5" t="str">
        <f>rawTransactionSheet!I2399</f>
        <v>29070</v>
      </c>
      <c r="L2399" s="5" t="str">
        <f>rawTransactionSheet!J2399</f>
        <v>8</v>
      </c>
      <c r="M2399" s="5" t="str">
        <f>rawTransactionSheet!K2399</f>
        <v>1</v>
      </c>
      <c r="N2399" s="5" t="str">
        <f>rawTransactionSheet!L2399</f>
        <v>BANGALORE</v>
      </c>
    </row>
    <row r="2400">
      <c r="A2400" s="2">
        <v>42370.0</v>
      </c>
      <c r="B2400" s="5" t="str">
        <f>rawTransactionSheet!B2400</f>
        <v>PrasoonData</v>
      </c>
      <c r="C2400" s="5" t="str">
        <f>rawTransactionSheet!C2400</f>
        <v>Prasoon531</v>
      </c>
      <c r="D2400" s="5" t="str">
        <f>rawTransactionSheet!D2400</f>
        <v>MARUTI SUZUKI</v>
      </c>
      <c r="E2400" s="5" t="str">
        <f>rawTransactionSheet!E2400</f>
        <v>Swift</v>
      </c>
      <c r="F2400" s="5" t="str">
        <f>IFERROR(VLOOKUP(E2400,modelMapping,2,0),E2400)</f>
        <v>Swift</v>
      </c>
      <c r="G2400" s="5" t="str">
        <f>rawTransactionSheet!F2400</f>
        <v>VXI ABS</v>
      </c>
      <c r="H2400" s="1" t="str">
        <f t="shared" si="1"/>
        <v>VXI ABS</v>
      </c>
      <c r="I2400" s="5" t="str">
        <f>rawTransactionSheet!G2400</f>
        <v>2005</v>
      </c>
      <c r="J2400" s="5" t="str">
        <f>rawTransactionSheet!H2400</f>
        <v>274804</v>
      </c>
      <c r="K2400" s="5" t="str">
        <f>rawTransactionSheet!I2400</f>
        <v>20000</v>
      </c>
      <c r="L2400" s="5" t="str">
        <f>rawTransactionSheet!J2400</f>
        <v>10</v>
      </c>
      <c r="M2400" s="5" t="str">
        <f>rawTransactionSheet!K2400</f>
        <v>1</v>
      </c>
      <c r="N2400" s="5" t="str">
        <f>rawTransactionSheet!L2400</f>
        <v>BANGALORE</v>
      </c>
    </row>
    <row r="2401">
      <c r="A2401" s="2">
        <v>42370.0</v>
      </c>
      <c r="B2401" s="5" t="str">
        <f>rawTransactionSheet!B2401</f>
        <v>PrasoonData</v>
      </c>
      <c r="C2401" s="5" t="str">
        <f>rawTransactionSheet!C2401</f>
        <v>Prasoon411</v>
      </c>
      <c r="D2401" s="5" t="str">
        <f>rawTransactionSheet!D2401</f>
        <v>MARUTI SUZUKI</v>
      </c>
      <c r="E2401" s="5" t="str">
        <f>rawTransactionSheet!E2401</f>
        <v>Swift</v>
      </c>
      <c r="F2401" s="5" t="str">
        <f>IFERROR(VLOOKUP(E2401,modelMapping,2,0),E2401)</f>
        <v>Swift</v>
      </c>
      <c r="G2401" s="5" t="str">
        <f>rawTransactionSheet!F2401</f>
        <v>VXI</v>
      </c>
      <c r="H2401" s="1" t="str">
        <f t="shared" si="1"/>
        <v>VXI</v>
      </c>
      <c r="I2401" s="5" t="str">
        <f>rawTransactionSheet!G2401</f>
        <v>2008</v>
      </c>
      <c r="J2401" s="5" t="str">
        <f>rawTransactionSheet!H2401</f>
        <v>274692.7688</v>
      </c>
      <c r="K2401" s="8" t="str">
        <f>rawTransactionSheet!I2401</f>
        <v>1.00E+05</v>
      </c>
      <c r="L2401" s="5" t="str">
        <f>rawTransactionSheet!J2401</f>
        <v>7</v>
      </c>
      <c r="M2401" s="5" t="str">
        <f>rawTransactionSheet!K2401</f>
        <v>1</v>
      </c>
      <c r="N2401" s="5" t="str">
        <f>rawTransactionSheet!L2401</f>
        <v>BANGALORE</v>
      </c>
    </row>
    <row r="2402">
      <c r="A2402" s="2">
        <v>42370.0</v>
      </c>
      <c r="B2402" s="5" t="str">
        <f>rawTransactionSheet!B2402</f>
        <v>PrasoonData</v>
      </c>
      <c r="C2402" s="5" t="str">
        <f>rawTransactionSheet!C2402</f>
        <v>Prasoon588</v>
      </c>
      <c r="D2402" s="5" t="str">
        <f>rawTransactionSheet!D2402</f>
        <v>MARUTI SUZUKI</v>
      </c>
      <c r="E2402" s="5" t="str">
        <f>rawTransactionSheet!E2402</f>
        <v>Swift</v>
      </c>
      <c r="F2402" s="5" t="str">
        <f>IFERROR(VLOOKUP(E2402,modelMapping,2,0),E2402)</f>
        <v>Swift</v>
      </c>
      <c r="G2402" s="5" t="str">
        <f>rawTransactionSheet!F2402</f>
        <v>VXI ABS</v>
      </c>
      <c r="H2402" s="1" t="str">
        <f t="shared" si="1"/>
        <v>VXI ABS</v>
      </c>
      <c r="I2402" s="5" t="str">
        <f>rawTransactionSheet!G2402</f>
        <v>2008</v>
      </c>
      <c r="J2402" s="5" t="str">
        <f>rawTransactionSheet!H2402</f>
        <v>274445.5453</v>
      </c>
      <c r="K2402" s="5" t="str">
        <f>rawTransactionSheet!I2402</f>
        <v>110000</v>
      </c>
      <c r="L2402" s="5" t="str">
        <f>rawTransactionSheet!J2402</f>
        <v>7</v>
      </c>
      <c r="M2402" s="5" t="str">
        <f>rawTransactionSheet!K2402</f>
        <v>1</v>
      </c>
      <c r="N2402" s="5" t="str">
        <f>rawTransactionSheet!L2402</f>
        <v>BANGALORE</v>
      </c>
    </row>
    <row r="2403">
      <c r="A2403" s="2">
        <v>42370.0</v>
      </c>
      <c r="B2403" s="5" t="str">
        <f>rawTransactionSheet!B2403</f>
        <v>PrasoonData</v>
      </c>
      <c r="C2403" s="5" t="str">
        <f>rawTransactionSheet!C2403</f>
        <v>Prasoon749</v>
      </c>
      <c r="D2403" s="5" t="str">
        <f>rawTransactionSheet!D2403</f>
        <v>MARUTI SUZUKI</v>
      </c>
      <c r="E2403" s="5" t="str">
        <f>rawTransactionSheet!E2403</f>
        <v>Swift</v>
      </c>
      <c r="F2403" s="5" t="str">
        <f>IFERROR(VLOOKUP(E2403,modelMapping,2,0),E2403)</f>
        <v>Swift</v>
      </c>
      <c r="G2403" s="5" t="str">
        <f>rawTransactionSheet!F2403</f>
        <v>ZXI</v>
      </c>
      <c r="H2403" s="1" t="str">
        <f t="shared" si="1"/>
        <v>ZXI</v>
      </c>
      <c r="I2403" s="5" t="str">
        <f>rawTransactionSheet!G2403</f>
        <v>2007</v>
      </c>
      <c r="J2403" s="5" t="str">
        <f>rawTransactionSheet!H2403</f>
        <v>274322.4261</v>
      </c>
      <c r="K2403" s="5" t="str">
        <f>rawTransactionSheet!I2403</f>
        <v>120000</v>
      </c>
      <c r="L2403" s="5" t="str">
        <f>rawTransactionSheet!J2403</f>
        <v>8</v>
      </c>
      <c r="M2403" s="5" t="str">
        <f>rawTransactionSheet!K2403</f>
        <v>1</v>
      </c>
      <c r="N2403" s="5" t="str">
        <f>rawTransactionSheet!L2403</f>
        <v>BANGALORE</v>
      </c>
    </row>
    <row r="2404">
      <c r="A2404" s="2">
        <v>42370.0</v>
      </c>
      <c r="B2404" s="5" t="str">
        <f>rawTransactionSheet!B2404</f>
        <v>RNS</v>
      </c>
      <c r="C2404" s="5" t="str">
        <f>rawTransactionSheet!C2404</f>
        <v>KA06N3172</v>
      </c>
      <c r="D2404" s="5" t="str">
        <f>rawTransactionSheet!D2404</f>
        <v>MARUTI SUZUKI</v>
      </c>
      <c r="E2404" s="5" t="str">
        <f>rawTransactionSheet!E2404</f>
        <v>Alto</v>
      </c>
      <c r="F2404" s="5" t="str">
        <f>IFERROR(VLOOKUP(E2404,modelMapping,2,0),E2404)</f>
        <v>Alto</v>
      </c>
      <c r="G2404" s="5" t="str">
        <f>rawTransactionSheet!F2404</f>
        <v>LXI</v>
      </c>
      <c r="H2404" s="1" t="str">
        <f t="shared" si="1"/>
        <v>LXI</v>
      </c>
      <c r="I2404" s="5" t="str">
        <f>rawTransactionSheet!G2404</f>
        <v>2012</v>
      </c>
      <c r="J2404" s="5" t="str">
        <f>rawTransactionSheet!H2404</f>
        <v>274170</v>
      </c>
      <c r="K2404" s="5" t="str">
        <f>rawTransactionSheet!I2404</f>
        <v>39050</v>
      </c>
      <c r="L2404" s="5" t="str">
        <f>rawTransactionSheet!J2404</f>
        <v>3.923287671</v>
      </c>
      <c r="M2404" s="5" t="str">
        <f>rawTransactionSheet!K2404</f>
        <v>2</v>
      </c>
      <c r="N2404" s="5" t="str">
        <f>rawTransactionSheet!L2404</f>
        <v>BANGALORE</v>
      </c>
    </row>
    <row r="2405">
      <c r="A2405" s="2">
        <v>42370.0</v>
      </c>
      <c r="B2405" s="5" t="str">
        <f>rawTransactionSheet!B2405</f>
        <v>KALYANI MOTORS PVT LTD</v>
      </c>
      <c r="C2405" s="5" t="str">
        <f>rawTransactionSheet!C2405</f>
        <v>KA41P8218</v>
      </c>
      <c r="D2405" s="5" t="str">
        <f>rawTransactionSheet!D2405</f>
        <v>MARUTI SUZUKI</v>
      </c>
      <c r="E2405" s="5" t="str">
        <f>rawTransactionSheet!E2405</f>
        <v>Alto K10</v>
      </c>
      <c r="F2405" s="5" t="str">
        <f>IFERROR(VLOOKUP(E2405,modelMapping,2,0),E2405)</f>
        <v>Alto K10</v>
      </c>
      <c r="G2405" s="5" t="str">
        <f>rawTransactionSheet!F2405</f>
        <v>VXI</v>
      </c>
      <c r="H2405" s="1" t="str">
        <f t="shared" si="1"/>
        <v>VXI</v>
      </c>
      <c r="I2405" s="5" t="str">
        <f>rawTransactionSheet!G2405</f>
        <v>2012</v>
      </c>
      <c r="J2405" s="5" t="str">
        <f>rawTransactionSheet!H2405</f>
        <v>274170</v>
      </c>
      <c r="K2405" s="5" t="str">
        <f>rawTransactionSheet!I2405</f>
        <v>31532</v>
      </c>
      <c r="L2405" s="5" t="str">
        <f>rawTransactionSheet!J2405</f>
        <v>3</v>
      </c>
      <c r="M2405" s="5" t="str">
        <f>rawTransactionSheet!K2405</f>
        <v>2</v>
      </c>
      <c r="N2405" s="5" t="str">
        <f>rawTransactionSheet!L2405</f>
        <v>BANGALORE</v>
      </c>
    </row>
    <row r="2406">
      <c r="A2406" s="2">
        <v>42370.0</v>
      </c>
      <c r="B2406" s="5" t="str">
        <f>rawTransactionSheet!B2406</f>
        <v>RNS</v>
      </c>
      <c r="C2406" s="5" t="str">
        <f>rawTransactionSheet!C2406</f>
        <v>KA02MG7279</v>
      </c>
      <c r="D2406" s="5" t="str">
        <f>rawTransactionSheet!D2406</f>
        <v>MARUTI SUZUKI</v>
      </c>
      <c r="E2406" s="5" t="str">
        <f>rawTransactionSheet!E2406</f>
        <v>Alto K10</v>
      </c>
      <c r="F2406" s="5" t="str">
        <f>IFERROR(VLOOKUP(E2406,modelMapping,2,0),E2406)</f>
        <v>Alto K10</v>
      </c>
      <c r="G2406" s="5" t="str">
        <f>rawTransactionSheet!F2406</f>
        <v>VXI</v>
      </c>
      <c r="H2406" s="1" t="str">
        <f t="shared" si="1"/>
        <v>VXI</v>
      </c>
      <c r="I2406" s="5" t="str">
        <f>rawTransactionSheet!G2406</f>
        <v>2012</v>
      </c>
      <c r="J2406" s="5" t="str">
        <f>rawTransactionSheet!H2406</f>
        <v>274170</v>
      </c>
      <c r="K2406" s="5" t="str">
        <f>rawTransactionSheet!I2406</f>
        <v>55622</v>
      </c>
      <c r="L2406" s="5" t="str">
        <f>rawTransactionSheet!J2406</f>
        <v>3.791780822</v>
      </c>
      <c r="M2406" s="5" t="str">
        <f>rawTransactionSheet!K2406</f>
        <v>2</v>
      </c>
      <c r="N2406" s="5" t="str">
        <f>rawTransactionSheet!L2406</f>
        <v>BANGALORE</v>
      </c>
    </row>
    <row r="2407">
      <c r="A2407" s="2">
        <v>42370.0</v>
      </c>
      <c r="B2407" s="5" t="str">
        <f>rawTransactionSheet!B2407</f>
        <v>Pratham</v>
      </c>
      <c r="C2407" s="5" t="str">
        <f>rawTransactionSheet!C2407</f>
        <v>98</v>
      </c>
      <c r="D2407" s="5" t="str">
        <f>rawTransactionSheet!D2407</f>
        <v>MARUTI SUZUKI</v>
      </c>
      <c r="E2407" s="5" t="str">
        <f>rawTransactionSheet!E2407</f>
        <v>Swift</v>
      </c>
      <c r="F2407" s="5" t="str">
        <f>IFERROR(VLOOKUP(E2407,modelMapping,2,0),E2407)</f>
        <v>Swift</v>
      </c>
      <c r="G2407" s="5" t="str">
        <f>rawTransactionSheet!F2407</f>
        <v>LXI</v>
      </c>
      <c r="H2407" s="1" t="str">
        <f t="shared" si="1"/>
        <v>LXI</v>
      </c>
      <c r="I2407" s="5" t="str">
        <f>rawTransactionSheet!G2407</f>
        <v>2011</v>
      </c>
      <c r="J2407" s="5" t="str">
        <f>rawTransactionSheet!H2407</f>
        <v>274170</v>
      </c>
      <c r="K2407" s="5" t="str">
        <f>rawTransactionSheet!I2407</f>
        <v>29393.56605</v>
      </c>
      <c r="L2407" s="5" t="str">
        <f>rawTransactionSheet!J2407</f>
        <v>3.674195756</v>
      </c>
      <c r="M2407" s="5" t="str">
        <f>rawTransactionSheet!K2407</f>
        <v>1</v>
      </c>
      <c r="N2407" s="5" t="str">
        <f>rawTransactionSheet!L2407</f>
        <v>BANGALORE</v>
      </c>
    </row>
    <row r="2408">
      <c r="A2408" s="2">
        <v>42370.0</v>
      </c>
      <c r="B2408" s="5" t="str">
        <f>rawTransactionSheet!B2408</f>
        <v>RNS</v>
      </c>
      <c r="C2408" s="5" t="str">
        <f>rawTransactionSheet!C2408</f>
        <v>KA04MG7721</v>
      </c>
      <c r="D2408" s="5" t="str">
        <f>rawTransactionSheet!D2408</f>
        <v>MARUTI SUZUKI</v>
      </c>
      <c r="E2408" s="5" t="str">
        <f>rawTransactionSheet!E2408</f>
        <v>Wagon R</v>
      </c>
      <c r="F2408" s="5" t="str">
        <f>IFERROR(VLOOKUP(E2408,modelMapping,2,0),E2408)</f>
        <v>Wagon R</v>
      </c>
      <c r="G2408" s="5" t="str">
        <f>rawTransactionSheet!F2408</f>
        <v>VXI</v>
      </c>
      <c r="H2408" s="1" t="str">
        <f t="shared" si="1"/>
        <v>VXI</v>
      </c>
      <c r="I2408" s="5" t="str">
        <f>rawTransactionSheet!G2408</f>
        <v>2010</v>
      </c>
      <c r="J2408" s="5" t="str">
        <f>rawTransactionSheet!H2408</f>
        <v>274170</v>
      </c>
      <c r="K2408" s="5" t="str">
        <f>rawTransactionSheet!I2408</f>
        <v>28297</v>
      </c>
      <c r="L2408" s="5" t="str">
        <f>rawTransactionSheet!J2408</f>
        <v>5.860273973</v>
      </c>
      <c r="M2408" s="5" t="str">
        <f>rawTransactionSheet!K2408</f>
        <v>2</v>
      </c>
      <c r="N2408" s="5" t="str">
        <f>rawTransactionSheet!L2408</f>
        <v>BANGALORE</v>
      </c>
    </row>
    <row r="2409">
      <c r="A2409" s="2">
        <v>42370.0</v>
      </c>
      <c r="B2409" s="5" t="str">
        <f>rawTransactionSheet!B2409</f>
        <v>RNS</v>
      </c>
      <c r="C2409" s="5" t="str">
        <f>rawTransactionSheet!C2409</f>
        <v>KA04MJ3727</v>
      </c>
      <c r="D2409" s="5" t="str">
        <f>rawTransactionSheet!D2409</f>
        <v>MARUTI SUZUKI</v>
      </c>
      <c r="E2409" s="5" t="str">
        <f>rawTransactionSheet!E2409</f>
        <v>Alto</v>
      </c>
      <c r="F2409" s="5" t="str">
        <f>IFERROR(VLOOKUP(E2409,modelMapping,2,0),E2409)</f>
        <v>Alto</v>
      </c>
      <c r="G2409" s="5" t="str">
        <f>rawTransactionSheet!F2409</f>
        <v>VXI</v>
      </c>
      <c r="H2409" s="1" t="str">
        <f t="shared" si="1"/>
        <v>VXI</v>
      </c>
      <c r="I2409" s="5" t="str">
        <f>rawTransactionSheet!G2409</f>
        <v>2011</v>
      </c>
      <c r="J2409" s="5" t="str">
        <f>rawTransactionSheet!H2409</f>
        <v>274000</v>
      </c>
      <c r="K2409" s="5" t="str">
        <f>rawTransactionSheet!I2409</f>
        <v>35859</v>
      </c>
      <c r="L2409" s="5" t="str">
        <f>rawTransactionSheet!J2409</f>
        <v>4.884931507</v>
      </c>
      <c r="M2409" s="5" t="str">
        <f>rawTransactionSheet!K2409</f>
        <v>1</v>
      </c>
      <c r="N2409" s="5" t="str">
        <f>rawTransactionSheet!L2409</f>
        <v>BANGALORE</v>
      </c>
    </row>
    <row r="2410">
      <c r="A2410" s="2">
        <v>42370.0</v>
      </c>
      <c r="B2410" s="5" t="str">
        <f>rawTransactionSheet!B2410</f>
        <v>PrasoonData</v>
      </c>
      <c r="C2410" s="5" t="str">
        <f>rawTransactionSheet!C2410</f>
        <v>Prasoon080</v>
      </c>
      <c r="D2410" s="5" t="str">
        <f>rawTransactionSheet!D2410</f>
        <v>MARUTI SUZUKI</v>
      </c>
      <c r="E2410" s="5" t="str">
        <f>rawTransactionSheet!E2410</f>
        <v>Swift</v>
      </c>
      <c r="F2410" s="5" t="str">
        <f>IFERROR(VLOOKUP(E2410,modelMapping,2,0),E2410)</f>
        <v>Swift</v>
      </c>
      <c r="G2410" s="5" t="str">
        <f>rawTransactionSheet!F2410</f>
        <v>GLAM</v>
      </c>
      <c r="H2410" s="1" t="str">
        <f t="shared" si="1"/>
        <v>GLAM</v>
      </c>
      <c r="I2410" s="5" t="str">
        <f>rawTransactionSheet!G2410</f>
        <v>2009</v>
      </c>
      <c r="J2410" s="5" t="str">
        <f>rawTransactionSheet!H2410</f>
        <v>273893.7676</v>
      </c>
      <c r="K2410" s="5" t="str">
        <f>rawTransactionSheet!I2410</f>
        <v>150000</v>
      </c>
      <c r="L2410" s="5" t="str">
        <f>rawTransactionSheet!J2410</f>
        <v>6</v>
      </c>
      <c r="M2410" s="5" t="str">
        <f>rawTransactionSheet!K2410</f>
        <v>1</v>
      </c>
      <c r="N2410" s="5" t="str">
        <f>rawTransactionSheet!L2410</f>
        <v>BANGALORE</v>
      </c>
    </row>
    <row r="2411">
      <c r="A2411" s="2">
        <v>42370.0</v>
      </c>
      <c r="B2411" s="5" t="str">
        <f>rawTransactionSheet!B2411</f>
        <v>PrasoonData</v>
      </c>
      <c r="C2411" s="5" t="str">
        <f>rawTransactionSheet!C2411</f>
        <v>Prasoon267</v>
      </c>
      <c r="D2411" s="5" t="str">
        <f>rawTransactionSheet!D2411</f>
        <v>MARUTI SUZUKI</v>
      </c>
      <c r="E2411" s="5" t="str">
        <f>rawTransactionSheet!E2411</f>
        <v>Swift</v>
      </c>
      <c r="F2411" s="5" t="str">
        <f>IFERROR(VLOOKUP(E2411,modelMapping,2,0),E2411)</f>
        <v>Swift</v>
      </c>
      <c r="G2411" s="5" t="str">
        <f>rawTransactionSheet!F2411</f>
        <v>LXI</v>
      </c>
      <c r="H2411" s="1" t="str">
        <f t="shared" si="1"/>
        <v>LXI</v>
      </c>
      <c r="I2411" s="5" t="str">
        <f>rawTransactionSheet!G2411</f>
        <v>2010</v>
      </c>
      <c r="J2411" s="5" t="str">
        <f>rawTransactionSheet!H2411</f>
        <v>273549.5766</v>
      </c>
      <c r="K2411" s="8" t="str">
        <f>rawTransactionSheet!I2411</f>
        <v>1.00E+05</v>
      </c>
      <c r="L2411" s="5" t="str">
        <f>rawTransactionSheet!J2411</f>
        <v>5</v>
      </c>
      <c r="M2411" s="5" t="str">
        <f>rawTransactionSheet!K2411</f>
        <v>1</v>
      </c>
      <c r="N2411" s="5" t="str">
        <f>rawTransactionSheet!L2411</f>
        <v>BANGALORE</v>
      </c>
    </row>
    <row r="2412">
      <c r="A2412" s="2">
        <v>42370.0</v>
      </c>
      <c r="B2412" s="5" t="str">
        <f>rawTransactionSheet!B2412</f>
        <v>PrasoonData</v>
      </c>
      <c r="C2412" s="5" t="str">
        <f>rawTransactionSheet!C2412</f>
        <v>Prasoon025</v>
      </c>
      <c r="D2412" s="5" t="str">
        <f>rawTransactionSheet!D2412</f>
        <v>MARUTI SUZUKI</v>
      </c>
      <c r="E2412" s="5" t="str">
        <f>rawTransactionSheet!E2412</f>
        <v>Swift</v>
      </c>
      <c r="F2412" s="5" t="str">
        <f>IFERROR(VLOOKUP(E2412,modelMapping,2,0),E2412)</f>
        <v>Swift</v>
      </c>
      <c r="G2412" s="5" t="str">
        <f>rawTransactionSheet!F2412</f>
        <v>GLAM</v>
      </c>
      <c r="H2412" s="1" t="str">
        <f t="shared" si="1"/>
        <v>GLAM</v>
      </c>
      <c r="I2412" s="5" t="str">
        <f>rawTransactionSheet!G2412</f>
        <v>2006</v>
      </c>
      <c r="J2412" s="5" t="str">
        <f>rawTransactionSheet!H2412</f>
        <v>273374.7035</v>
      </c>
      <c r="K2412" s="5" t="str">
        <f>rawTransactionSheet!I2412</f>
        <v>80000</v>
      </c>
      <c r="L2412" s="5" t="str">
        <f>rawTransactionSheet!J2412</f>
        <v>9</v>
      </c>
      <c r="M2412" s="5" t="str">
        <f>rawTransactionSheet!K2412</f>
        <v>1</v>
      </c>
      <c r="N2412" s="5" t="str">
        <f>rawTransactionSheet!L2412</f>
        <v>BANGALORE</v>
      </c>
    </row>
    <row r="2413">
      <c r="A2413" s="2">
        <v>42370.0</v>
      </c>
      <c r="B2413" s="5" t="str">
        <f>rawTransactionSheet!B2413</f>
        <v>RNS</v>
      </c>
      <c r="C2413" s="5" t="str">
        <f>rawTransactionSheet!C2413</f>
        <v>KA04ML7915</v>
      </c>
      <c r="D2413" s="5" t="str">
        <f>rawTransactionSheet!D2413</f>
        <v>MARUTI SUZUKI</v>
      </c>
      <c r="E2413" s="5" t="str">
        <f>rawTransactionSheet!E2413</f>
        <v>Alto</v>
      </c>
      <c r="F2413" s="5" t="str">
        <f>IFERROR(VLOOKUP(E2413,modelMapping,2,0),E2413)</f>
        <v>Alto</v>
      </c>
      <c r="G2413" s="5" t="str">
        <f>rawTransactionSheet!F2413</f>
        <v>LXI</v>
      </c>
      <c r="H2413" s="1" t="str">
        <f t="shared" si="1"/>
        <v>LXI</v>
      </c>
      <c r="I2413" s="5" t="str">
        <f>rawTransactionSheet!G2413</f>
        <v>2013</v>
      </c>
      <c r="J2413" s="5" t="str">
        <f>rawTransactionSheet!H2413</f>
        <v>273000</v>
      </c>
      <c r="K2413" s="5" t="str">
        <f>rawTransactionSheet!I2413</f>
        <v>30096</v>
      </c>
      <c r="L2413" s="5" t="str">
        <f>rawTransactionSheet!J2413</f>
        <v>2.452054795</v>
      </c>
      <c r="M2413" s="5" t="str">
        <f>rawTransactionSheet!K2413</f>
        <v>2</v>
      </c>
      <c r="N2413" s="5" t="str">
        <f>rawTransactionSheet!L2413</f>
        <v>BANGALORE</v>
      </c>
    </row>
    <row r="2414">
      <c r="A2414" s="2">
        <v>42370.0</v>
      </c>
      <c r="B2414" s="5" t="str">
        <f>rawTransactionSheet!B2414</f>
        <v>RNS</v>
      </c>
      <c r="C2414" s="5" t="str">
        <f>rawTransactionSheet!C2414</f>
        <v>KA02MH8022</v>
      </c>
      <c r="D2414" s="5" t="str">
        <f>rawTransactionSheet!D2414</f>
        <v>MARUTI SUZUKI</v>
      </c>
      <c r="E2414" s="5" t="str">
        <f>rawTransactionSheet!E2414</f>
        <v>Alto</v>
      </c>
      <c r="F2414" s="5" t="str">
        <f>IFERROR(VLOOKUP(E2414,modelMapping,2,0),E2414)</f>
        <v>Alto</v>
      </c>
      <c r="G2414" s="5" t="str">
        <f>rawTransactionSheet!F2414</f>
        <v>LXI</v>
      </c>
      <c r="H2414" s="1" t="str">
        <f t="shared" si="1"/>
        <v>LXI</v>
      </c>
      <c r="I2414" s="5" t="str">
        <f>rawTransactionSheet!G2414</f>
        <v>2013</v>
      </c>
      <c r="J2414" s="5" t="str">
        <f>rawTransactionSheet!H2414</f>
        <v>273000</v>
      </c>
      <c r="K2414" s="5" t="str">
        <f>rawTransactionSheet!I2414</f>
        <v>11822</v>
      </c>
      <c r="L2414" s="5" t="str">
        <f>rawTransactionSheet!J2414</f>
        <v>2.893150685</v>
      </c>
      <c r="M2414" s="5" t="str">
        <f>rawTransactionSheet!K2414</f>
        <v>2</v>
      </c>
      <c r="N2414" s="5" t="str">
        <f>rawTransactionSheet!L2414</f>
        <v>BANGALORE</v>
      </c>
    </row>
    <row r="2415">
      <c r="A2415" s="2">
        <v>42370.0</v>
      </c>
      <c r="B2415" s="5" t="str">
        <f>rawTransactionSheet!B2415</f>
        <v>KALYANI MOTORS PVT LTD</v>
      </c>
      <c r="C2415" s="5" t="str">
        <f>rawTransactionSheet!C2415</f>
        <v>KA51MF7415</v>
      </c>
      <c r="D2415" s="5" t="str">
        <f>rawTransactionSheet!D2415</f>
        <v>MARUTI SUZUKI</v>
      </c>
      <c r="E2415" s="5" t="str">
        <f>rawTransactionSheet!E2415</f>
        <v>Alto 800</v>
      </c>
      <c r="F2415" s="1" t="str">
        <f>IFERROR(VLOOKUP(E2415,modelMapping,2,0),E2415)</f>
        <v>Alto</v>
      </c>
      <c r="G2415" s="5" t="str">
        <f>rawTransactionSheet!F2415</f>
        <v>LXI</v>
      </c>
      <c r="H2415" s="1" t="str">
        <f t="shared" si="1"/>
        <v>LXI</v>
      </c>
      <c r="I2415" s="5" t="str">
        <f>rawTransactionSheet!G2415</f>
        <v>2014</v>
      </c>
      <c r="J2415" s="5" t="str">
        <f>rawTransactionSheet!H2415</f>
        <v>273000</v>
      </c>
      <c r="K2415" s="5" t="str">
        <f>rawTransactionSheet!I2415</f>
        <v>12265</v>
      </c>
      <c r="L2415" s="5" t="str">
        <f>rawTransactionSheet!J2415</f>
        <v>1</v>
      </c>
      <c r="M2415" s="5" t="str">
        <f>rawTransactionSheet!K2415</f>
        <v>1</v>
      </c>
      <c r="N2415" s="5" t="str">
        <f>rawTransactionSheet!L2415</f>
        <v>BANGALORE</v>
      </c>
    </row>
    <row r="2416">
      <c r="A2416" s="2">
        <v>42370.0</v>
      </c>
      <c r="B2416" s="5" t="str">
        <f>rawTransactionSheet!B2416</f>
        <v>PrasoonData</v>
      </c>
      <c r="C2416" s="5" t="str">
        <f>rawTransactionSheet!C2416</f>
        <v>Prasoon230</v>
      </c>
      <c r="D2416" s="5" t="str">
        <f>rawTransactionSheet!D2416</f>
        <v>MARUTI SUZUKI</v>
      </c>
      <c r="E2416" s="5" t="str">
        <f>rawTransactionSheet!E2416</f>
        <v>Swift</v>
      </c>
      <c r="F2416" s="5" t="str">
        <f>IFERROR(VLOOKUP(E2416,modelMapping,2,0),E2416)</f>
        <v>Swift</v>
      </c>
      <c r="G2416" s="5" t="str">
        <f>rawTransactionSheet!F2416</f>
        <v>LXI</v>
      </c>
      <c r="H2416" s="1" t="str">
        <f t="shared" si="1"/>
        <v>LXI</v>
      </c>
      <c r="I2416" s="5" t="str">
        <f>rawTransactionSheet!G2416</f>
        <v>2008</v>
      </c>
      <c r="J2416" s="5" t="str">
        <f>rawTransactionSheet!H2416</f>
        <v>272945.68</v>
      </c>
      <c r="K2416" s="5" t="str">
        <f>rawTransactionSheet!I2416</f>
        <v>50000</v>
      </c>
      <c r="L2416" s="5" t="str">
        <f>rawTransactionSheet!J2416</f>
        <v>7</v>
      </c>
      <c r="M2416" s="5" t="str">
        <f>rawTransactionSheet!K2416</f>
        <v>1</v>
      </c>
      <c r="N2416" s="5" t="str">
        <f>rawTransactionSheet!L2416</f>
        <v>BANGALORE</v>
      </c>
    </row>
    <row r="2417">
      <c r="A2417" s="2">
        <v>42370.0</v>
      </c>
      <c r="B2417" s="5" t="str">
        <f>rawTransactionSheet!B2417</f>
        <v>PrasoonData</v>
      </c>
      <c r="C2417" s="5" t="str">
        <f>rawTransactionSheet!C2417</f>
        <v>Prasoon374</v>
      </c>
      <c r="D2417" s="5" t="str">
        <f>rawTransactionSheet!D2417</f>
        <v>MARUTI SUZUKI</v>
      </c>
      <c r="E2417" s="5" t="str">
        <f>rawTransactionSheet!E2417</f>
        <v>Swift</v>
      </c>
      <c r="F2417" s="5" t="str">
        <f>IFERROR(VLOOKUP(E2417,modelMapping,2,0),E2417)</f>
        <v>Swift</v>
      </c>
      <c r="G2417" s="5" t="str">
        <f>rawTransactionSheet!F2417</f>
        <v>VXI</v>
      </c>
      <c r="H2417" s="1" t="str">
        <f t="shared" si="1"/>
        <v>VXI</v>
      </c>
      <c r="I2417" s="5" t="str">
        <f>rawTransactionSheet!G2417</f>
        <v>2006</v>
      </c>
      <c r="J2417" s="5" t="str">
        <f>rawTransactionSheet!H2417</f>
        <v>272945.68</v>
      </c>
      <c r="K2417" s="5" t="str">
        <f>rawTransactionSheet!I2417</f>
        <v>50000</v>
      </c>
      <c r="L2417" s="5" t="str">
        <f>rawTransactionSheet!J2417</f>
        <v>9</v>
      </c>
      <c r="M2417" s="5" t="str">
        <f>rawTransactionSheet!K2417</f>
        <v>1</v>
      </c>
      <c r="N2417" s="5" t="str">
        <f>rawTransactionSheet!L2417</f>
        <v>BANGALORE</v>
      </c>
    </row>
    <row r="2418">
      <c r="A2418" s="2">
        <v>42370.0</v>
      </c>
      <c r="B2418" s="5" t="str">
        <f>rawTransactionSheet!B2418</f>
        <v>PrasoonData</v>
      </c>
      <c r="C2418" s="5" t="str">
        <f>rawTransactionSheet!C2418</f>
        <v>Prasoon006</v>
      </c>
      <c r="D2418" s="5" t="str">
        <f>rawTransactionSheet!D2418</f>
        <v>MARUTI SUZUKI</v>
      </c>
      <c r="E2418" s="5" t="str">
        <f>rawTransactionSheet!E2418</f>
        <v>Swift</v>
      </c>
      <c r="F2418" s="5" t="str">
        <f>IFERROR(VLOOKUP(E2418,modelMapping,2,0),E2418)</f>
        <v>Swift</v>
      </c>
      <c r="G2418" s="5" t="str">
        <f>rawTransactionSheet!F2418</f>
        <v>GLAM</v>
      </c>
      <c r="H2418" s="1" t="str">
        <f t="shared" si="1"/>
        <v>GLAM</v>
      </c>
      <c r="I2418" s="5" t="str">
        <f>rawTransactionSheet!G2418</f>
        <v>2005</v>
      </c>
      <c r="J2418" s="5" t="str">
        <f>rawTransactionSheet!H2418</f>
        <v>272757.4416</v>
      </c>
      <c r="K2418" s="5" t="str">
        <f>rawTransactionSheet!I2418</f>
        <v>50000</v>
      </c>
      <c r="L2418" s="5" t="str">
        <f>rawTransactionSheet!J2418</f>
        <v>10</v>
      </c>
      <c r="M2418" s="5" t="str">
        <f>rawTransactionSheet!K2418</f>
        <v>1</v>
      </c>
      <c r="N2418" s="5" t="str">
        <f>rawTransactionSheet!L2418</f>
        <v>BANGALORE</v>
      </c>
    </row>
    <row r="2419">
      <c r="A2419" s="2">
        <v>42370.0</v>
      </c>
      <c r="B2419" s="5" t="str">
        <f>rawTransactionSheet!B2419</f>
        <v>PrasoonData</v>
      </c>
      <c r="C2419" s="5" t="str">
        <f>rawTransactionSheet!C2419</f>
        <v>Prasoon448</v>
      </c>
      <c r="D2419" s="5" t="str">
        <f>rawTransactionSheet!D2419</f>
        <v>MARUTI SUZUKI</v>
      </c>
      <c r="E2419" s="5" t="str">
        <f>rawTransactionSheet!E2419</f>
        <v>Swift</v>
      </c>
      <c r="F2419" s="5" t="str">
        <f>IFERROR(VLOOKUP(E2419,modelMapping,2,0),E2419)</f>
        <v>Swift</v>
      </c>
      <c r="G2419" s="5" t="str">
        <f>rawTransactionSheet!F2419</f>
        <v>VXI</v>
      </c>
      <c r="H2419" s="1" t="str">
        <f t="shared" si="1"/>
        <v>VXI</v>
      </c>
      <c r="I2419" s="5" t="str">
        <f>rawTransactionSheet!G2419</f>
        <v>2010</v>
      </c>
      <c r="J2419" s="5" t="str">
        <f>rawTransactionSheet!H2419</f>
        <v>272491.3418</v>
      </c>
      <c r="K2419" s="5" t="str">
        <f>rawTransactionSheet!I2419</f>
        <v>150000</v>
      </c>
      <c r="L2419" s="5" t="str">
        <f>rawTransactionSheet!J2419</f>
        <v>5</v>
      </c>
      <c r="M2419" s="5" t="str">
        <f>rawTransactionSheet!K2419</f>
        <v>1</v>
      </c>
      <c r="N2419" s="5" t="str">
        <f>rawTransactionSheet!L2419</f>
        <v>BANGALORE</v>
      </c>
    </row>
    <row r="2420">
      <c r="A2420" s="2">
        <v>42370.0</v>
      </c>
      <c r="B2420" s="5" t="str">
        <f>rawTransactionSheet!B2420</f>
        <v>PrasoonData</v>
      </c>
      <c r="C2420" s="5" t="str">
        <f>rawTransactionSheet!C2420</f>
        <v>Prasoon062</v>
      </c>
      <c r="D2420" s="5" t="str">
        <f>rawTransactionSheet!D2420</f>
        <v>MARUTI SUZUKI</v>
      </c>
      <c r="E2420" s="5" t="str">
        <f>rawTransactionSheet!E2420</f>
        <v>Swift</v>
      </c>
      <c r="F2420" s="5" t="str">
        <f>IFERROR(VLOOKUP(E2420,modelMapping,2,0),E2420)</f>
        <v>Swift</v>
      </c>
      <c r="G2420" s="5" t="str">
        <f>rawTransactionSheet!F2420</f>
        <v>GLAM</v>
      </c>
      <c r="H2420" s="1" t="str">
        <f t="shared" si="1"/>
        <v>GLAM</v>
      </c>
      <c r="I2420" s="5" t="str">
        <f>rawTransactionSheet!G2420</f>
        <v>2008</v>
      </c>
      <c r="J2420" s="5" t="str">
        <f>rawTransactionSheet!H2420</f>
        <v>272317.1453</v>
      </c>
      <c r="K2420" s="5" t="str">
        <f>rawTransactionSheet!I2420</f>
        <v>130000</v>
      </c>
      <c r="L2420" s="5" t="str">
        <f>rawTransactionSheet!J2420</f>
        <v>7</v>
      </c>
      <c r="M2420" s="5" t="str">
        <f>rawTransactionSheet!K2420</f>
        <v>1</v>
      </c>
      <c r="N2420" s="5" t="str">
        <f>rawTransactionSheet!L2420</f>
        <v>BANGALORE</v>
      </c>
    </row>
    <row r="2421">
      <c r="A2421" s="2">
        <v>42370.0</v>
      </c>
      <c r="B2421" s="5" t="str">
        <f>rawTransactionSheet!B2421</f>
        <v>PrasoonData</v>
      </c>
      <c r="C2421" s="5" t="str">
        <f>rawTransactionSheet!C2421</f>
        <v>Prasoon354</v>
      </c>
      <c r="D2421" s="5" t="str">
        <f>rawTransactionSheet!D2421</f>
        <v>MARUTI SUZUKI</v>
      </c>
      <c r="E2421" s="5" t="str">
        <f>rawTransactionSheet!E2421</f>
        <v>Swift</v>
      </c>
      <c r="F2421" s="5" t="str">
        <f>IFERROR(VLOOKUP(E2421,modelMapping,2,0),E2421)</f>
        <v>Swift</v>
      </c>
      <c r="G2421" s="5" t="str">
        <f>rawTransactionSheet!F2421</f>
        <v>VXI</v>
      </c>
      <c r="H2421" s="1" t="str">
        <f t="shared" si="1"/>
        <v>VXI</v>
      </c>
      <c r="I2421" s="5" t="str">
        <f>rawTransactionSheet!G2421</f>
        <v>2005</v>
      </c>
      <c r="J2421" s="5" t="str">
        <f>rawTransactionSheet!H2421</f>
        <v>272136</v>
      </c>
      <c r="K2421" s="5" t="str">
        <f>rawTransactionSheet!I2421</f>
        <v>10000</v>
      </c>
      <c r="L2421" s="5" t="str">
        <f>rawTransactionSheet!J2421</f>
        <v>10</v>
      </c>
      <c r="M2421" s="5" t="str">
        <f>rawTransactionSheet!K2421</f>
        <v>1</v>
      </c>
      <c r="N2421" s="5" t="str">
        <f>rawTransactionSheet!L2421</f>
        <v>BANGALORE</v>
      </c>
    </row>
    <row r="2422">
      <c r="A2422" s="2">
        <v>42370.0</v>
      </c>
      <c r="B2422" s="5" t="str">
        <f>rawTransactionSheet!B2422</f>
        <v>PrasoonData</v>
      </c>
      <c r="C2422" s="5" t="str">
        <f>rawTransactionSheet!C2422</f>
        <v>Prasoon712</v>
      </c>
      <c r="D2422" s="5" t="str">
        <f>rawTransactionSheet!D2422</f>
        <v>MARUTI SUZUKI</v>
      </c>
      <c r="E2422" s="5" t="str">
        <f>rawTransactionSheet!E2422</f>
        <v>Swift</v>
      </c>
      <c r="F2422" s="5" t="str">
        <f>IFERROR(VLOOKUP(E2422,modelMapping,2,0),E2422)</f>
        <v>Swift</v>
      </c>
      <c r="G2422" s="5" t="str">
        <f>rawTransactionSheet!F2422</f>
        <v>ZXI</v>
      </c>
      <c r="H2422" s="1" t="str">
        <f t="shared" si="1"/>
        <v>ZXI</v>
      </c>
      <c r="I2422" s="5" t="str">
        <f>rawTransactionSheet!G2422</f>
        <v>2005</v>
      </c>
      <c r="J2422" s="5" t="str">
        <f>rawTransactionSheet!H2422</f>
        <v>272123.917</v>
      </c>
      <c r="K2422" s="5" t="str">
        <f>rawTransactionSheet!I2422</f>
        <v>70000</v>
      </c>
      <c r="L2422" s="5" t="str">
        <f>rawTransactionSheet!J2422</f>
        <v>10</v>
      </c>
      <c r="M2422" s="5" t="str">
        <f>rawTransactionSheet!K2422</f>
        <v>1</v>
      </c>
      <c r="N2422" s="5" t="str">
        <f>rawTransactionSheet!L2422</f>
        <v>BANGALORE</v>
      </c>
    </row>
    <row r="2423">
      <c r="A2423" s="2">
        <v>42370.0</v>
      </c>
      <c r="B2423" s="5" t="str">
        <f>rawTransactionSheet!B2423</f>
        <v>RNS</v>
      </c>
      <c r="C2423" s="5" t="str">
        <f>rawTransactionSheet!C2423</f>
        <v>KA51MC4782</v>
      </c>
      <c r="D2423" s="5" t="str">
        <f>rawTransactionSheet!D2423</f>
        <v>HYUNDAI</v>
      </c>
      <c r="E2423" s="5" t="str">
        <f>rawTransactionSheet!E2423</f>
        <v>Eon</v>
      </c>
      <c r="F2423" s="5" t="str">
        <f>IFERROR(VLOOKUP(E2423,modelMapping,2,0),E2423)</f>
        <v>Eon</v>
      </c>
      <c r="G2423" s="5" t="str">
        <f>rawTransactionSheet!F2423</f>
        <v>ERA</v>
      </c>
      <c r="H2423" s="1" t="str">
        <f t="shared" si="1"/>
        <v>ERA</v>
      </c>
      <c r="I2423" s="5" t="str">
        <f>rawTransactionSheet!G2423</f>
        <v>2012</v>
      </c>
      <c r="J2423" s="5" t="str">
        <f>rawTransactionSheet!H2423</f>
        <v>272000</v>
      </c>
      <c r="K2423" s="5" t="str">
        <f>rawTransactionSheet!I2423</f>
        <v>39171</v>
      </c>
      <c r="L2423" s="5" t="str">
        <f>rawTransactionSheet!J2423</f>
        <v>3.731506849</v>
      </c>
      <c r="M2423" s="5" t="str">
        <f>rawTransactionSheet!K2423</f>
        <v>1</v>
      </c>
      <c r="N2423" s="5" t="str">
        <f>rawTransactionSheet!L2423</f>
        <v>BANGALORE</v>
      </c>
    </row>
    <row r="2424">
      <c r="A2424" s="2">
        <v>42370.0</v>
      </c>
      <c r="B2424" s="5" t="str">
        <f>rawTransactionSheet!B2424</f>
        <v>Pratham</v>
      </c>
      <c r="C2424" s="5" t="str">
        <f>rawTransactionSheet!C2424</f>
        <v>52</v>
      </c>
      <c r="D2424" s="5" t="str">
        <f>rawTransactionSheet!D2424</f>
        <v>MARUTI SUZUKI</v>
      </c>
      <c r="E2424" s="5" t="str">
        <f>rawTransactionSheet!E2424</f>
        <v>Alto</v>
      </c>
      <c r="F2424" s="5" t="str">
        <f>IFERROR(VLOOKUP(E2424,modelMapping,2,0),E2424)</f>
        <v>Alto</v>
      </c>
      <c r="G2424" s="5" t="str">
        <f>rawTransactionSheet!F2424</f>
        <v>LXI</v>
      </c>
      <c r="H2424" s="1" t="str">
        <f t="shared" si="1"/>
        <v>LXI</v>
      </c>
      <c r="I2424" s="5" t="str">
        <f>rawTransactionSheet!G2424</f>
        <v>2012</v>
      </c>
      <c r="J2424" s="5" t="str">
        <f>rawTransactionSheet!H2424</f>
        <v>271950</v>
      </c>
      <c r="K2424" s="5" t="str">
        <f>rawTransactionSheet!I2424</f>
        <v>23173.16906</v>
      </c>
      <c r="L2424" s="5" t="str">
        <f>rawTransactionSheet!J2424</f>
        <v>2.896646133</v>
      </c>
      <c r="M2424" s="5" t="str">
        <f>rawTransactionSheet!K2424</f>
        <v>1</v>
      </c>
      <c r="N2424" s="5" t="str">
        <f>rawTransactionSheet!L2424</f>
        <v>BANGALORE</v>
      </c>
    </row>
    <row r="2425">
      <c r="A2425" s="2">
        <v>42370.0</v>
      </c>
      <c r="B2425" s="5" t="str">
        <f>rawTransactionSheet!B2425</f>
        <v>Pratham</v>
      </c>
      <c r="C2425" s="5" t="str">
        <f>rawTransactionSheet!C2425</f>
        <v>92</v>
      </c>
      <c r="D2425" s="5" t="str">
        <f>rawTransactionSheet!D2425</f>
        <v>MARUTI SUZUKI</v>
      </c>
      <c r="E2425" s="5" t="str">
        <f>rawTransactionSheet!E2425</f>
        <v>Alto</v>
      </c>
      <c r="F2425" s="5" t="str">
        <f>IFERROR(VLOOKUP(E2425,modelMapping,2,0),E2425)</f>
        <v>Alto</v>
      </c>
      <c r="G2425" s="5" t="str">
        <f>rawTransactionSheet!F2425</f>
        <v>VXI</v>
      </c>
      <c r="H2425" s="1" t="str">
        <f t="shared" si="1"/>
        <v>VXI</v>
      </c>
      <c r="I2425" s="5" t="str">
        <f>rawTransactionSheet!G2425</f>
        <v>2011</v>
      </c>
      <c r="J2425" s="5" t="str">
        <f>rawTransactionSheet!H2425</f>
        <v>271950</v>
      </c>
      <c r="K2425" s="5" t="str">
        <f>rawTransactionSheet!I2425</f>
        <v>27904.17522</v>
      </c>
      <c r="L2425" s="5" t="str">
        <f>rawTransactionSheet!J2425</f>
        <v>3.488021903</v>
      </c>
      <c r="M2425" s="5" t="str">
        <f>rawTransactionSheet!K2425</f>
        <v>1</v>
      </c>
      <c r="N2425" s="5" t="str">
        <f>rawTransactionSheet!L2425</f>
        <v>BANGALORE</v>
      </c>
    </row>
    <row r="2426">
      <c r="A2426" s="2">
        <v>42370.0</v>
      </c>
      <c r="B2426" s="5" t="str">
        <f>rawTransactionSheet!B2426</f>
        <v>RNS</v>
      </c>
      <c r="C2426" s="5" t="str">
        <f>rawTransactionSheet!C2426</f>
        <v>KA04MJ9361</v>
      </c>
      <c r="D2426" s="5" t="str">
        <f>rawTransactionSheet!D2426</f>
        <v>MARUTI SUZUKI</v>
      </c>
      <c r="E2426" s="5" t="str">
        <f>rawTransactionSheet!E2426</f>
        <v>Alto</v>
      </c>
      <c r="F2426" s="5" t="str">
        <f>IFERROR(VLOOKUP(E2426,modelMapping,2,0),E2426)</f>
        <v>Alto</v>
      </c>
      <c r="G2426" s="5" t="str">
        <f>rawTransactionSheet!F2426</f>
        <v>VXI</v>
      </c>
      <c r="H2426" s="1" t="str">
        <f t="shared" si="1"/>
        <v>VXI</v>
      </c>
      <c r="I2426" s="5" t="str">
        <f>rawTransactionSheet!G2426</f>
        <v>2011</v>
      </c>
      <c r="J2426" s="5" t="str">
        <f>rawTransactionSheet!H2426</f>
        <v>271950</v>
      </c>
      <c r="K2426" s="5" t="str">
        <f>rawTransactionSheet!I2426</f>
        <v>16741</v>
      </c>
      <c r="L2426" s="5" t="str">
        <f>rawTransactionSheet!J2426</f>
        <v>4.531506849</v>
      </c>
      <c r="M2426" s="5" t="str">
        <f>rawTransactionSheet!K2426</f>
        <v>2</v>
      </c>
      <c r="N2426" s="5" t="str">
        <f>rawTransactionSheet!L2426</f>
        <v>BANGALORE</v>
      </c>
    </row>
    <row r="2427">
      <c r="A2427" s="2">
        <v>42370.0</v>
      </c>
      <c r="B2427" s="5" t="str">
        <f>rawTransactionSheet!B2427</f>
        <v>KALYANI MOTORS PVT LTD</v>
      </c>
      <c r="C2427" s="5" t="str">
        <f>rawTransactionSheet!C2427</f>
        <v>KA05MP2078</v>
      </c>
      <c r="D2427" s="5" t="str">
        <f>rawTransactionSheet!D2427</f>
        <v>MARUTI SUZUKI</v>
      </c>
      <c r="E2427" s="5" t="str">
        <f>rawTransactionSheet!E2427</f>
        <v>Alto 800</v>
      </c>
      <c r="F2427" s="1" t="str">
        <f>IFERROR(VLOOKUP(E2427,modelMapping,2,0),E2427)</f>
        <v>Alto</v>
      </c>
      <c r="G2427" s="5" t="str">
        <f>rawTransactionSheet!F2427</f>
        <v>LXI</v>
      </c>
      <c r="H2427" s="1" t="str">
        <f t="shared" si="1"/>
        <v>LXI</v>
      </c>
      <c r="I2427" s="5" t="str">
        <f>rawTransactionSheet!G2427</f>
        <v>2013</v>
      </c>
      <c r="J2427" s="5" t="str">
        <f>rawTransactionSheet!H2427</f>
        <v>271950</v>
      </c>
      <c r="K2427" s="5" t="str">
        <f>rawTransactionSheet!I2427</f>
        <v>29212</v>
      </c>
      <c r="L2427" s="5" t="str">
        <f>rawTransactionSheet!J2427</f>
        <v>2</v>
      </c>
      <c r="M2427" s="5" t="str">
        <f>rawTransactionSheet!K2427</f>
        <v>1</v>
      </c>
      <c r="N2427" s="5" t="str">
        <f>rawTransactionSheet!L2427</f>
        <v>BANGALORE</v>
      </c>
    </row>
    <row r="2428">
      <c r="A2428" s="2">
        <v>42370.0</v>
      </c>
      <c r="B2428" s="5" t="str">
        <f>rawTransactionSheet!B2428</f>
        <v>KALYANI MOTORS PVT LTD</v>
      </c>
      <c r="C2428" s="5" t="str">
        <f>rawTransactionSheet!C2428</f>
        <v>KA02MG3696</v>
      </c>
      <c r="D2428" s="5" t="str">
        <f>rawTransactionSheet!D2428</f>
        <v>MARUTI SUZUKI</v>
      </c>
      <c r="E2428" s="5" t="str">
        <f>rawTransactionSheet!E2428</f>
        <v>Alto K10</v>
      </c>
      <c r="F2428" s="5" t="str">
        <f>IFERROR(VLOOKUP(E2428,modelMapping,2,0),E2428)</f>
        <v>Alto K10</v>
      </c>
      <c r="G2428" s="5" t="str">
        <f>rawTransactionSheet!F2428</f>
        <v>LXI</v>
      </c>
      <c r="H2428" s="1" t="str">
        <f t="shared" si="1"/>
        <v>LXI</v>
      </c>
      <c r="I2428" s="5" t="str">
        <f>rawTransactionSheet!G2428</f>
        <v>2012</v>
      </c>
      <c r="J2428" s="5" t="str">
        <f>rawTransactionSheet!H2428</f>
        <v>271950</v>
      </c>
      <c r="K2428" s="5" t="str">
        <f>rawTransactionSheet!I2428</f>
        <v>30867</v>
      </c>
      <c r="L2428" s="5" t="str">
        <f>rawTransactionSheet!J2428</f>
        <v>3</v>
      </c>
      <c r="M2428" s="5" t="str">
        <f>rawTransactionSheet!K2428</f>
        <v>2</v>
      </c>
      <c r="N2428" s="5" t="str">
        <f>rawTransactionSheet!L2428</f>
        <v>BANGALORE</v>
      </c>
    </row>
    <row r="2429">
      <c r="A2429" s="2">
        <v>42370.0</v>
      </c>
      <c r="B2429" s="5" t="str">
        <f>rawTransactionSheet!B2429</f>
        <v>Pratham</v>
      </c>
      <c r="C2429" s="5" t="str">
        <f>rawTransactionSheet!C2429</f>
        <v>119</v>
      </c>
      <c r="D2429" s="5" t="str">
        <f>rawTransactionSheet!D2429</f>
        <v>MARUTI SUZUKI</v>
      </c>
      <c r="E2429" s="5" t="str">
        <f>rawTransactionSheet!E2429</f>
        <v>Alto K10</v>
      </c>
      <c r="F2429" s="5" t="str">
        <f>IFERROR(VLOOKUP(E2429,modelMapping,2,0),E2429)</f>
        <v>Alto K10</v>
      </c>
      <c r="G2429" s="5" t="str">
        <f>rawTransactionSheet!F2429</f>
        <v>VXI</v>
      </c>
      <c r="H2429" s="1" t="str">
        <f t="shared" si="1"/>
        <v>VXI</v>
      </c>
      <c r="I2429" s="5" t="str">
        <f>rawTransactionSheet!G2429</f>
        <v>2011</v>
      </c>
      <c r="J2429" s="5" t="str">
        <f>rawTransactionSheet!H2429</f>
        <v>271950</v>
      </c>
      <c r="K2429" s="5" t="str">
        <f>rawTransactionSheet!I2429</f>
        <v>30992.47091</v>
      </c>
      <c r="L2429" s="5" t="str">
        <f>rawTransactionSheet!J2429</f>
        <v>3.874058864</v>
      </c>
      <c r="M2429" s="5" t="str">
        <f>rawTransactionSheet!K2429</f>
        <v>1</v>
      </c>
      <c r="N2429" s="5" t="str">
        <f>rawTransactionSheet!L2429</f>
        <v>BANGALORE</v>
      </c>
    </row>
    <row r="2430">
      <c r="A2430" s="2">
        <v>42370.0</v>
      </c>
      <c r="B2430" s="5" t="str">
        <f>rawTransactionSheet!B2430</f>
        <v>RNS</v>
      </c>
      <c r="C2430" s="5" t="str">
        <f>rawTransactionSheet!C2430</f>
        <v>KA52M2196</v>
      </c>
      <c r="D2430" s="5" t="str">
        <f>rawTransactionSheet!D2430</f>
        <v>MARUTI SUZUKI</v>
      </c>
      <c r="E2430" s="5" t="str">
        <f>rawTransactionSheet!E2430</f>
        <v>EECO</v>
      </c>
      <c r="F2430" s="5" t="str">
        <f>IFERROR(VLOOKUP(E2430,modelMapping,2,0),E2430)</f>
        <v>EECO</v>
      </c>
      <c r="G2430" s="5" t="str">
        <f>rawTransactionSheet!F2430</f>
        <v>5 STR</v>
      </c>
      <c r="H2430" s="1" t="str">
        <f t="shared" si="1"/>
        <v>5 STR</v>
      </c>
      <c r="I2430" s="5" t="str">
        <f>rawTransactionSheet!G2430</f>
        <v>2012</v>
      </c>
      <c r="J2430" s="5" t="str">
        <f>rawTransactionSheet!H2430</f>
        <v>271950</v>
      </c>
      <c r="K2430" s="5" t="str">
        <f>rawTransactionSheet!I2430</f>
        <v>28710</v>
      </c>
      <c r="L2430" s="5" t="str">
        <f>rawTransactionSheet!J2430</f>
        <v>3.964383562</v>
      </c>
      <c r="M2430" s="5" t="str">
        <f>rawTransactionSheet!K2430</f>
        <v>2</v>
      </c>
      <c r="N2430" s="5" t="str">
        <f>rawTransactionSheet!L2430</f>
        <v>BANGALORE</v>
      </c>
    </row>
    <row r="2431">
      <c r="A2431" s="2">
        <v>42370.0</v>
      </c>
      <c r="B2431" s="5" t="str">
        <f>rawTransactionSheet!B2431</f>
        <v>RNS</v>
      </c>
      <c r="C2431" s="5" t="str">
        <f>rawTransactionSheet!C2431</f>
        <v>KA01MP1616</v>
      </c>
      <c r="D2431" s="5" t="str">
        <f>rawTransactionSheet!D2431</f>
        <v>MARUTI SUZUKI</v>
      </c>
      <c r="E2431" s="5" t="str">
        <f>rawTransactionSheet!E2431</f>
        <v>Swift</v>
      </c>
      <c r="F2431" s="5" t="str">
        <f>IFERROR(VLOOKUP(E2431,modelMapping,2,0),E2431)</f>
        <v>Swift</v>
      </c>
      <c r="G2431" s="5" t="str">
        <f>rawTransactionSheet!F2431</f>
        <v>VDI</v>
      </c>
      <c r="H2431" s="1" t="str">
        <f t="shared" si="1"/>
        <v>VDI</v>
      </c>
      <c r="I2431" s="5" t="str">
        <f>rawTransactionSheet!G2431</f>
        <v>2008</v>
      </c>
      <c r="J2431" s="5" t="str">
        <f>rawTransactionSheet!H2431</f>
        <v>271950</v>
      </c>
      <c r="K2431" s="5" t="str">
        <f>rawTransactionSheet!I2431</f>
        <v>112171</v>
      </c>
      <c r="L2431" s="5" t="str">
        <f>rawTransactionSheet!J2431</f>
        <v>7.709589041</v>
      </c>
      <c r="M2431" s="5" t="str">
        <f>rawTransactionSheet!K2431</f>
        <v>2</v>
      </c>
      <c r="N2431" s="5" t="str">
        <f>rawTransactionSheet!L2431</f>
        <v>BANGALORE</v>
      </c>
    </row>
    <row r="2432">
      <c r="A2432" s="2">
        <v>42370.0</v>
      </c>
      <c r="B2432" s="5" t="str">
        <f>rawTransactionSheet!B2432</f>
        <v>RNS</v>
      </c>
      <c r="C2432" s="5" t="str">
        <f>rawTransactionSheet!C2432</f>
        <v>KA04ME5358</v>
      </c>
      <c r="D2432" s="5" t="str">
        <f>rawTransactionSheet!D2432</f>
        <v>MARUTI SUZUKI</v>
      </c>
      <c r="E2432" s="5" t="str">
        <f>rawTransactionSheet!E2432</f>
        <v>Swift</v>
      </c>
      <c r="F2432" s="5" t="str">
        <f>IFERROR(VLOOKUP(E2432,modelMapping,2,0),E2432)</f>
        <v>Swift</v>
      </c>
      <c r="G2432" s="5" t="str">
        <f>rawTransactionSheet!F2432</f>
        <v>VXI</v>
      </c>
      <c r="H2432" s="1" t="str">
        <f t="shared" si="1"/>
        <v>VXI</v>
      </c>
      <c r="I2432" s="5" t="str">
        <f>rawTransactionSheet!G2432</f>
        <v>2007</v>
      </c>
      <c r="J2432" s="5" t="str">
        <f>rawTransactionSheet!H2432</f>
        <v>271950</v>
      </c>
      <c r="K2432" s="5" t="str">
        <f>rawTransactionSheet!I2432</f>
        <v>33651</v>
      </c>
      <c r="L2432" s="5" t="str">
        <f>rawTransactionSheet!J2432</f>
        <v>8.852054795</v>
      </c>
      <c r="M2432" s="5" t="str">
        <f>rawTransactionSheet!K2432</f>
        <v>2</v>
      </c>
      <c r="N2432" s="5" t="str">
        <f>rawTransactionSheet!L2432</f>
        <v>BANGALORE</v>
      </c>
    </row>
    <row r="2433">
      <c r="A2433" s="2">
        <v>42370.0</v>
      </c>
      <c r="B2433" s="5" t="str">
        <f>rawTransactionSheet!B2433</f>
        <v>Pratham</v>
      </c>
      <c r="C2433" s="5" t="str">
        <f>rawTransactionSheet!C2433</f>
        <v>209</v>
      </c>
      <c r="D2433" s="5" t="str">
        <f>rawTransactionSheet!D2433</f>
        <v>MARUTI SUZUKI</v>
      </c>
      <c r="E2433" s="5" t="str">
        <f>rawTransactionSheet!E2433</f>
        <v>Zen</v>
      </c>
      <c r="F2433" s="5" t="str">
        <f>IFERROR(VLOOKUP(E2433,modelMapping,2,0),E2433)</f>
        <v>Zen</v>
      </c>
      <c r="G2433" s="5" t="str">
        <f>rawTransactionSheet!F2433</f>
        <v>LXI</v>
      </c>
      <c r="H2433" s="1" t="str">
        <f t="shared" si="1"/>
        <v>LXI</v>
      </c>
      <c r="I2433" s="5" t="str">
        <f>rawTransactionSheet!G2433</f>
        <v>2010</v>
      </c>
      <c r="J2433" s="5" t="str">
        <f>rawTransactionSheet!H2433</f>
        <v>271950</v>
      </c>
      <c r="K2433" s="5" t="str">
        <f>rawTransactionSheet!I2433</f>
        <v>37234.7707</v>
      </c>
      <c r="L2433" s="5" t="str">
        <f>rawTransactionSheet!J2433</f>
        <v>4.654346338</v>
      </c>
      <c r="M2433" s="5" t="str">
        <f>rawTransactionSheet!K2433</f>
        <v>1</v>
      </c>
      <c r="N2433" s="5" t="str">
        <f>rawTransactionSheet!L2433</f>
        <v>BANGALORE</v>
      </c>
    </row>
    <row r="2434">
      <c r="A2434" s="2">
        <v>42370.0</v>
      </c>
      <c r="B2434" s="5" t="str">
        <f>rawTransactionSheet!B2434</f>
        <v>PrasoonData</v>
      </c>
      <c r="C2434" s="5" t="str">
        <f>rawTransactionSheet!C2434</f>
        <v>Prasoon393</v>
      </c>
      <c r="D2434" s="5" t="str">
        <f>rawTransactionSheet!D2434</f>
        <v>MARUTI SUZUKI</v>
      </c>
      <c r="E2434" s="5" t="str">
        <f>rawTransactionSheet!E2434</f>
        <v>Swift</v>
      </c>
      <c r="F2434" s="5" t="str">
        <f>IFERROR(VLOOKUP(E2434,modelMapping,2,0),E2434)</f>
        <v>Swift</v>
      </c>
      <c r="G2434" s="5" t="str">
        <f>rawTransactionSheet!F2434</f>
        <v>VXI</v>
      </c>
      <c r="H2434" s="1" t="str">
        <f t="shared" si="1"/>
        <v>VXI</v>
      </c>
      <c r="I2434" s="5" t="str">
        <f>rawTransactionSheet!G2434</f>
        <v>2007</v>
      </c>
      <c r="J2434" s="5" t="str">
        <f>rawTransactionSheet!H2434</f>
        <v>271812.5624</v>
      </c>
      <c r="K2434" s="5" t="str">
        <f>rawTransactionSheet!I2434</f>
        <v>80000</v>
      </c>
      <c r="L2434" s="5" t="str">
        <f>rawTransactionSheet!J2434</f>
        <v>8</v>
      </c>
      <c r="M2434" s="5" t="str">
        <f>rawTransactionSheet!K2434</f>
        <v>1</v>
      </c>
      <c r="N2434" s="5" t="str">
        <f>rawTransactionSheet!L2434</f>
        <v>BANGALORE</v>
      </c>
    </row>
    <row r="2435">
      <c r="A2435" s="2">
        <v>42370.0</v>
      </c>
      <c r="B2435" s="5" t="str">
        <f>rawTransactionSheet!B2435</f>
        <v>PrasoonData</v>
      </c>
      <c r="C2435" s="5" t="str">
        <f>rawTransactionSheet!C2435</f>
        <v>Prasoon570</v>
      </c>
      <c r="D2435" s="5" t="str">
        <f>rawTransactionSheet!D2435</f>
        <v>MARUTI SUZUKI</v>
      </c>
      <c r="E2435" s="5" t="str">
        <f>rawTransactionSheet!E2435</f>
        <v>Swift</v>
      </c>
      <c r="F2435" s="5" t="str">
        <f>IFERROR(VLOOKUP(E2435,modelMapping,2,0),E2435)</f>
        <v>Swift</v>
      </c>
      <c r="G2435" s="5" t="str">
        <f>rawTransactionSheet!F2435</f>
        <v>VXI ABS</v>
      </c>
      <c r="H2435" s="1" t="str">
        <f t="shared" si="1"/>
        <v>VXI ABS</v>
      </c>
      <c r="I2435" s="5" t="str">
        <f>rawTransactionSheet!G2435</f>
        <v>2007</v>
      </c>
      <c r="J2435" s="5" t="str">
        <f>rawTransactionSheet!H2435</f>
        <v>271567.9311</v>
      </c>
      <c r="K2435" s="5" t="str">
        <f>rawTransactionSheet!I2435</f>
        <v>90000</v>
      </c>
      <c r="L2435" s="5" t="str">
        <f>rawTransactionSheet!J2435</f>
        <v>8</v>
      </c>
      <c r="M2435" s="5" t="str">
        <f>rawTransactionSheet!K2435</f>
        <v>1</v>
      </c>
      <c r="N2435" s="5" t="str">
        <f>rawTransactionSheet!L2435</f>
        <v>BANGALORE</v>
      </c>
    </row>
    <row r="2436">
      <c r="A2436" s="2">
        <v>42370.0</v>
      </c>
      <c r="B2436" s="5" t="str">
        <f>rawTransactionSheet!B2436</f>
        <v>Pratham</v>
      </c>
      <c r="C2436" s="5" t="str">
        <f>rawTransactionSheet!C2436</f>
        <v>125</v>
      </c>
      <c r="D2436" s="5" t="str">
        <f>rawTransactionSheet!D2436</f>
        <v>MARUTI SUZUKI</v>
      </c>
      <c r="E2436" s="5" t="str">
        <f>rawTransactionSheet!E2436</f>
        <v>Alto K10</v>
      </c>
      <c r="F2436" s="5" t="str">
        <f>IFERROR(VLOOKUP(E2436,modelMapping,2,0),E2436)</f>
        <v>Alto K10</v>
      </c>
      <c r="G2436" s="5" t="str">
        <f>rawTransactionSheet!F2436</f>
        <v>VXI</v>
      </c>
      <c r="H2436" s="1" t="str">
        <f t="shared" si="1"/>
        <v>VXI</v>
      </c>
      <c r="I2436" s="5" t="str">
        <f>rawTransactionSheet!G2436</f>
        <v>2011</v>
      </c>
      <c r="J2436" s="5" t="str">
        <f>rawTransactionSheet!H2436</f>
        <v>271200</v>
      </c>
      <c r="K2436" s="5" t="str">
        <f>rawTransactionSheet!I2436</f>
        <v>31518.13826</v>
      </c>
      <c r="L2436" s="5" t="str">
        <f>rawTransactionSheet!J2436</f>
        <v>3.939767283</v>
      </c>
      <c r="M2436" s="5" t="str">
        <f>rawTransactionSheet!K2436</f>
        <v>1</v>
      </c>
      <c r="N2436" s="5" t="str">
        <f>rawTransactionSheet!L2436</f>
        <v>BANGALORE</v>
      </c>
    </row>
    <row r="2437">
      <c r="A2437" s="2">
        <v>42370.0</v>
      </c>
      <c r="B2437" s="5" t="str">
        <f>rawTransactionSheet!B2437</f>
        <v>Pratham</v>
      </c>
      <c r="C2437" s="5" t="str">
        <f>rawTransactionSheet!C2437</f>
        <v>561</v>
      </c>
      <c r="D2437" s="5" t="str">
        <f>rawTransactionSheet!D2437</f>
        <v>MARUTI SUZUKI</v>
      </c>
      <c r="E2437" s="5" t="str">
        <f>rawTransactionSheet!E2437</f>
        <v>Swift</v>
      </c>
      <c r="F2437" s="5" t="str">
        <f>IFERROR(VLOOKUP(E2437,modelMapping,2,0),E2437)</f>
        <v>Swift</v>
      </c>
      <c r="G2437" s="5" t="str">
        <f>rawTransactionSheet!F2437</f>
        <v>VXI</v>
      </c>
      <c r="H2437" s="1" t="str">
        <f t="shared" si="1"/>
        <v>VXI</v>
      </c>
      <c r="I2437" s="5" t="str">
        <f>rawTransactionSheet!G2437</f>
        <v>2007</v>
      </c>
      <c r="J2437" s="5" t="str">
        <f>rawTransactionSheet!H2437</f>
        <v>271000</v>
      </c>
      <c r="K2437" s="5" t="str">
        <f>rawTransactionSheet!I2437</f>
        <v>63474.33265</v>
      </c>
      <c r="L2437" s="5" t="str">
        <f>rawTransactionSheet!J2437</f>
        <v>7.934291581</v>
      </c>
      <c r="M2437" s="5" t="str">
        <f>rawTransactionSheet!K2437</f>
        <v>2</v>
      </c>
      <c r="N2437" s="5" t="str">
        <f>rawTransactionSheet!L2437</f>
        <v>BANGALORE</v>
      </c>
    </row>
    <row r="2438">
      <c r="A2438" s="2">
        <v>42370.0</v>
      </c>
      <c r="B2438" s="5" t="str">
        <f>rawTransactionSheet!B2438</f>
        <v>DelCalling</v>
      </c>
      <c r="C2438" s="5" t="str">
        <f>rawTransactionSheet!C2438</f>
        <v>20531</v>
      </c>
      <c r="D2438" s="5" t="str">
        <f>rawTransactionSheet!D2438</f>
        <v>HYUNDAI</v>
      </c>
      <c r="E2438" s="5" t="str">
        <f>rawTransactionSheet!E2438</f>
        <v>Accent</v>
      </c>
      <c r="F2438" s="5" t="str">
        <f>IFERROR(VLOOKUP(E2438,modelMapping,2,0),E2438)</f>
        <v>Accent</v>
      </c>
      <c r="G2438" s="5" t="str">
        <f>rawTransactionSheet!F2438</f>
        <v>Executive</v>
      </c>
      <c r="H2438" s="1" t="str">
        <f t="shared" si="1"/>
        <v>Executive</v>
      </c>
      <c r="I2438" s="5" t="str">
        <f>rawTransactionSheet!G2438</f>
        <v>2009</v>
      </c>
      <c r="J2438" s="5" t="str">
        <f>rawTransactionSheet!H2438</f>
        <v>270000</v>
      </c>
      <c r="K2438" s="5" t="str">
        <f>rawTransactionSheet!I2438</f>
        <v>69748</v>
      </c>
      <c r="L2438" s="5" t="str">
        <f>rawTransactionSheet!J2438</f>
        <v>6</v>
      </c>
      <c r="M2438" s="5" t="str">
        <f>rawTransactionSheet!K2438</f>
        <v>2</v>
      </c>
      <c r="N2438" s="5" t="str">
        <f>rawTransactionSheet!L2438</f>
        <v>DELHI</v>
      </c>
    </row>
    <row r="2439">
      <c r="A2439" s="2">
        <v>42370.0</v>
      </c>
      <c r="B2439" s="5" t="str">
        <f>rawTransactionSheet!B2439</f>
        <v>DelCalling</v>
      </c>
      <c r="C2439" s="5" t="str">
        <f>rawTransactionSheet!C2439</f>
        <v>67890</v>
      </c>
      <c r="D2439" s="5" t="str">
        <f>rawTransactionSheet!D2439</f>
        <v>MARUTI SUZUKI</v>
      </c>
      <c r="E2439" s="5" t="str">
        <f>rawTransactionSheet!E2439</f>
        <v>Alto</v>
      </c>
      <c r="F2439" s="5" t="str">
        <f>IFERROR(VLOOKUP(E2439,modelMapping,2,0),E2439)</f>
        <v>Alto</v>
      </c>
      <c r="G2439" s="5" t="str">
        <f>rawTransactionSheet!F2439</f>
        <v>LXI</v>
      </c>
      <c r="H2439" s="1" t="str">
        <f t="shared" si="1"/>
        <v>LXI</v>
      </c>
      <c r="I2439" s="5" t="str">
        <f>rawTransactionSheet!G2439</f>
        <v>2011</v>
      </c>
      <c r="J2439" s="5" t="str">
        <f>rawTransactionSheet!H2439</f>
        <v>270000</v>
      </c>
      <c r="K2439" s="5" t="str">
        <f>rawTransactionSheet!I2439</f>
        <v>21435</v>
      </c>
      <c r="L2439" s="5" t="str">
        <f>rawTransactionSheet!J2439</f>
        <v>4</v>
      </c>
      <c r="M2439" s="5" t="str">
        <f>rawTransactionSheet!K2439</f>
        <v>1</v>
      </c>
      <c r="N2439" s="5" t="str">
        <f>rawTransactionSheet!L2439</f>
        <v>BANGALORE</v>
      </c>
    </row>
    <row r="2440">
      <c r="A2440" s="2">
        <v>42370.0</v>
      </c>
      <c r="B2440" s="5" t="str">
        <f>rawTransactionSheet!B2440</f>
        <v>Pratham</v>
      </c>
      <c r="C2440" s="5" t="str">
        <f>rawTransactionSheet!C2440</f>
        <v>90</v>
      </c>
      <c r="D2440" s="5" t="str">
        <f>rawTransactionSheet!D2440</f>
        <v>MARUTI SUZUKI</v>
      </c>
      <c r="E2440" s="5" t="str">
        <f>rawTransactionSheet!E2440</f>
        <v>Alto</v>
      </c>
      <c r="F2440" s="5" t="str">
        <f>IFERROR(VLOOKUP(E2440,modelMapping,2,0),E2440)</f>
        <v>Alto</v>
      </c>
      <c r="G2440" s="5" t="str">
        <f>rawTransactionSheet!F2440</f>
        <v>LXI</v>
      </c>
      <c r="H2440" s="1" t="str">
        <f t="shared" si="1"/>
        <v>LXI</v>
      </c>
      <c r="I2440" s="5" t="str">
        <f>rawTransactionSheet!G2440</f>
        <v>2011</v>
      </c>
      <c r="J2440" s="5" t="str">
        <f>rawTransactionSheet!H2440</f>
        <v>270000</v>
      </c>
      <c r="K2440" s="5" t="str">
        <f>rawTransactionSheet!I2440</f>
        <v>27882.27242</v>
      </c>
      <c r="L2440" s="5" t="str">
        <f>rawTransactionSheet!J2440</f>
        <v>3.485284052</v>
      </c>
      <c r="M2440" s="5" t="str">
        <f>rawTransactionSheet!K2440</f>
        <v>1</v>
      </c>
      <c r="N2440" s="5" t="str">
        <f>rawTransactionSheet!L2440</f>
        <v>BANGALORE</v>
      </c>
    </row>
    <row r="2441">
      <c r="A2441" s="2">
        <v>42370.0</v>
      </c>
      <c r="B2441" s="5" t="str">
        <f>rawTransactionSheet!B2441</f>
        <v>Pratham</v>
      </c>
      <c r="C2441" s="5" t="str">
        <f>rawTransactionSheet!C2441</f>
        <v>91</v>
      </c>
      <c r="D2441" s="5" t="str">
        <f>rawTransactionSheet!D2441</f>
        <v>MARUTI SUZUKI</v>
      </c>
      <c r="E2441" s="5" t="str">
        <f>rawTransactionSheet!E2441</f>
        <v>Alto</v>
      </c>
      <c r="F2441" s="5" t="str">
        <f>IFERROR(VLOOKUP(E2441,modelMapping,2,0),E2441)</f>
        <v>Alto</v>
      </c>
      <c r="G2441" s="5" t="str">
        <f>rawTransactionSheet!F2441</f>
        <v>VXI</v>
      </c>
      <c r="H2441" s="1" t="str">
        <f t="shared" si="1"/>
        <v>VXI</v>
      </c>
      <c r="I2441" s="5" t="str">
        <f>rawTransactionSheet!G2441</f>
        <v>2011</v>
      </c>
      <c r="J2441" s="5" t="str">
        <f>rawTransactionSheet!H2441</f>
        <v>270000</v>
      </c>
      <c r="K2441" s="5" t="str">
        <f>rawTransactionSheet!I2441</f>
        <v>27904.17522</v>
      </c>
      <c r="L2441" s="5" t="str">
        <f>rawTransactionSheet!J2441</f>
        <v>3.488021903</v>
      </c>
      <c r="M2441" s="5" t="str">
        <f>rawTransactionSheet!K2441</f>
        <v>1</v>
      </c>
      <c r="N2441" s="5" t="str">
        <f>rawTransactionSheet!L2441</f>
        <v>BANGALORE</v>
      </c>
    </row>
    <row r="2442">
      <c r="A2442" s="2">
        <v>42370.0</v>
      </c>
      <c r="B2442" s="5" t="str">
        <f>rawTransactionSheet!B2442</f>
        <v>RNS</v>
      </c>
      <c r="C2442" s="5" t="str">
        <f>rawTransactionSheet!C2442</f>
        <v>KA04MK1101</v>
      </c>
      <c r="D2442" s="5" t="str">
        <f>rawTransactionSheet!D2442</f>
        <v>MARUTI SUZUKI</v>
      </c>
      <c r="E2442" s="5" t="str">
        <f>rawTransactionSheet!E2442</f>
        <v>Alto</v>
      </c>
      <c r="F2442" s="5" t="str">
        <f>IFERROR(VLOOKUP(E2442,modelMapping,2,0),E2442)</f>
        <v>Alto</v>
      </c>
      <c r="G2442" s="5" t="str">
        <f>rawTransactionSheet!F2442</f>
        <v>VXI</v>
      </c>
      <c r="H2442" s="1" t="str">
        <f t="shared" si="1"/>
        <v>VXI</v>
      </c>
      <c r="I2442" s="5" t="str">
        <f>rawTransactionSheet!G2442</f>
        <v>2011</v>
      </c>
      <c r="J2442" s="5" t="str">
        <f>rawTransactionSheet!H2442</f>
        <v>270000</v>
      </c>
      <c r="K2442" s="5" t="str">
        <f>rawTransactionSheet!I2442</f>
        <v>24031</v>
      </c>
      <c r="L2442" s="5" t="str">
        <f>rawTransactionSheet!J2442</f>
        <v>4.852054795</v>
      </c>
      <c r="M2442" s="5" t="str">
        <f>rawTransactionSheet!K2442</f>
        <v>2</v>
      </c>
      <c r="N2442" s="5" t="str">
        <f>rawTransactionSheet!L2442</f>
        <v>BANGALORE</v>
      </c>
    </row>
    <row r="2443">
      <c r="A2443" s="2">
        <v>42370.0</v>
      </c>
      <c r="B2443" s="5" t="str">
        <f>rawTransactionSheet!B2443</f>
        <v>DelCalling</v>
      </c>
      <c r="C2443" s="5" t="str">
        <f>rawTransactionSheet!C2443</f>
        <v>55224</v>
      </c>
      <c r="D2443" s="5" t="str">
        <f>rawTransactionSheet!D2443</f>
        <v>MARUTI SUZUKI</v>
      </c>
      <c r="E2443" s="5" t="str">
        <f>rawTransactionSheet!E2443</f>
        <v>Alto 800</v>
      </c>
      <c r="F2443" s="1" t="str">
        <f>IFERROR(VLOOKUP(E2443,modelMapping,2,0),E2443)</f>
        <v>Alto</v>
      </c>
      <c r="G2443" s="5" t="str">
        <f>rawTransactionSheet!F2443</f>
        <v>LXI</v>
      </c>
      <c r="H2443" s="1" t="str">
        <f t="shared" si="1"/>
        <v>LXI</v>
      </c>
      <c r="I2443" s="5" t="str">
        <f>rawTransactionSheet!G2443</f>
        <v>2015</v>
      </c>
      <c r="J2443" s="5" t="str">
        <f>rawTransactionSheet!H2443</f>
        <v>270000</v>
      </c>
      <c r="K2443" s="5" t="str">
        <f>rawTransactionSheet!I2443</f>
        <v>226</v>
      </c>
      <c r="L2443" s="5" t="str">
        <f>rawTransactionSheet!J2443</f>
        <v>0</v>
      </c>
      <c r="M2443" s="5" t="str">
        <f>rawTransactionSheet!K2443</f>
        <v>1</v>
      </c>
      <c r="N2443" s="5" t="str">
        <f>rawTransactionSheet!L2443</f>
        <v>MUMBAI</v>
      </c>
    </row>
    <row r="2444">
      <c r="A2444" s="2">
        <v>42370.0</v>
      </c>
      <c r="B2444" s="5" t="str">
        <f>rawTransactionSheet!B2444</f>
        <v>RNS</v>
      </c>
      <c r="C2444" s="5" t="str">
        <f>rawTransactionSheet!C2444</f>
        <v>KA04MM4420</v>
      </c>
      <c r="D2444" s="5" t="str">
        <f>rawTransactionSheet!D2444</f>
        <v>MARUTI SUZUKI</v>
      </c>
      <c r="E2444" s="5" t="str">
        <f>rawTransactionSheet!E2444</f>
        <v>Alto 800</v>
      </c>
      <c r="F2444" s="1" t="str">
        <f>IFERROR(VLOOKUP(E2444,modelMapping,2,0),E2444)</f>
        <v>Alto</v>
      </c>
      <c r="G2444" s="5" t="str">
        <f>rawTransactionSheet!F2444</f>
        <v>VXI</v>
      </c>
      <c r="H2444" s="1" t="str">
        <f t="shared" si="1"/>
        <v>VXI</v>
      </c>
      <c r="I2444" s="5" t="str">
        <f>rawTransactionSheet!G2444</f>
        <v>2013</v>
      </c>
      <c r="J2444" s="5" t="str">
        <f>rawTransactionSheet!H2444</f>
        <v>270000</v>
      </c>
      <c r="K2444" s="5" t="str">
        <f>rawTransactionSheet!I2444</f>
        <v>15938</v>
      </c>
      <c r="L2444" s="5" t="str">
        <f>rawTransactionSheet!J2444</f>
        <v>2.490410959</v>
      </c>
      <c r="M2444" s="5" t="str">
        <f>rawTransactionSheet!K2444</f>
        <v>2</v>
      </c>
      <c r="N2444" s="5" t="str">
        <f>rawTransactionSheet!L2444</f>
        <v>BANGALORE</v>
      </c>
    </row>
    <row r="2445">
      <c r="A2445" s="2">
        <v>42370.0</v>
      </c>
      <c r="B2445" s="5" t="str">
        <f>rawTransactionSheet!B2445</f>
        <v>KALYANI MOTORS PVT LTD</v>
      </c>
      <c r="C2445" s="5" t="str">
        <f>rawTransactionSheet!C2445</f>
        <v>KA02MG3696</v>
      </c>
      <c r="D2445" s="5" t="str">
        <f>rawTransactionSheet!D2445</f>
        <v>MARUTI SUZUKI</v>
      </c>
      <c r="E2445" s="5" t="str">
        <f>rawTransactionSheet!E2445</f>
        <v>Alto K10</v>
      </c>
      <c r="F2445" s="5" t="str">
        <f>IFERROR(VLOOKUP(E2445,modelMapping,2,0),E2445)</f>
        <v>Alto K10</v>
      </c>
      <c r="G2445" s="5" t="str">
        <f>rawTransactionSheet!F2445</f>
        <v>LXI</v>
      </c>
      <c r="H2445" s="1" t="str">
        <f t="shared" si="1"/>
        <v>LXI</v>
      </c>
      <c r="I2445" s="5" t="str">
        <f>rawTransactionSheet!G2445</f>
        <v>2012</v>
      </c>
      <c r="J2445" s="5" t="str">
        <f>rawTransactionSheet!H2445</f>
        <v>270000</v>
      </c>
      <c r="K2445" s="5" t="str">
        <f>rawTransactionSheet!I2445</f>
        <v>30867</v>
      </c>
      <c r="L2445" s="5" t="str">
        <f>rawTransactionSheet!J2445</f>
        <v>3</v>
      </c>
      <c r="M2445" s="5" t="str">
        <f>rawTransactionSheet!K2445</f>
        <v>2</v>
      </c>
      <c r="N2445" s="5" t="str">
        <f>rawTransactionSheet!L2445</f>
        <v>BANGALORE</v>
      </c>
    </row>
    <row r="2446">
      <c r="A2446" s="2">
        <v>42370.0</v>
      </c>
      <c r="B2446" s="5" t="str">
        <f>rawTransactionSheet!B2446</f>
        <v>RNS</v>
      </c>
      <c r="C2446" s="5" t="str">
        <f>rawTransactionSheet!C2446</f>
        <v>KA02MG7279</v>
      </c>
      <c r="D2446" s="5" t="str">
        <f>rawTransactionSheet!D2446</f>
        <v>MARUTI SUZUKI</v>
      </c>
      <c r="E2446" s="5" t="str">
        <f>rawTransactionSheet!E2446</f>
        <v>Alto K10</v>
      </c>
      <c r="F2446" s="5" t="str">
        <f>IFERROR(VLOOKUP(E2446,modelMapping,2,0),E2446)</f>
        <v>Alto K10</v>
      </c>
      <c r="G2446" s="5" t="str">
        <f>rawTransactionSheet!F2446</f>
        <v>VXI</v>
      </c>
      <c r="H2446" s="1" t="str">
        <f t="shared" si="1"/>
        <v>VXI</v>
      </c>
      <c r="I2446" s="5" t="str">
        <f>rawTransactionSheet!G2446</f>
        <v>2012</v>
      </c>
      <c r="J2446" s="5" t="str">
        <f>rawTransactionSheet!H2446</f>
        <v>270000</v>
      </c>
      <c r="K2446" s="5" t="str">
        <f>rawTransactionSheet!I2446</f>
        <v>55622</v>
      </c>
      <c r="L2446" s="5" t="str">
        <f>rawTransactionSheet!J2446</f>
        <v>3.791780822</v>
      </c>
      <c r="M2446" s="5" t="str">
        <f>rawTransactionSheet!K2446</f>
        <v>2</v>
      </c>
      <c r="N2446" s="5" t="str">
        <f>rawTransactionSheet!L2446</f>
        <v>BANGALORE</v>
      </c>
    </row>
    <row r="2447">
      <c r="A2447" s="2">
        <v>42370.0</v>
      </c>
      <c r="B2447" s="5" t="str">
        <f>rawTransactionSheet!B2447</f>
        <v>RNS</v>
      </c>
      <c r="C2447" s="5" t="str">
        <f>rawTransactionSheet!C2447</f>
        <v>KA04MJ3842</v>
      </c>
      <c r="D2447" s="5" t="str">
        <f>rawTransactionSheet!D2447</f>
        <v>MARUTI SUZUKI</v>
      </c>
      <c r="E2447" s="5" t="str">
        <f>rawTransactionSheet!E2447</f>
        <v>Alto K10</v>
      </c>
      <c r="F2447" s="5" t="str">
        <f>IFERROR(VLOOKUP(E2447,modelMapping,2,0),E2447)</f>
        <v>Alto K10</v>
      </c>
      <c r="G2447" s="5" t="str">
        <f>rawTransactionSheet!F2447</f>
        <v>VXI</v>
      </c>
      <c r="H2447" s="1" t="str">
        <f t="shared" si="1"/>
        <v>VXI</v>
      </c>
      <c r="I2447" s="5" t="str">
        <f>rawTransactionSheet!G2447</f>
        <v>2011</v>
      </c>
      <c r="J2447" s="5" t="str">
        <f>rawTransactionSheet!H2447</f>
        <v>270000</v>
      </c>
      <c r="K2447" s="5" t="str">
        <f>rawTransactionSheet!I2447</f>
        <v>32691</v>
      </c>
      <c r="L2447" s="5" t="str">
        <f>rawTransactionSheet!J2447</f>
        <v>4.673972603</v>
      </c>
      <c r="M2447" s="5" t="str">
        <f>rawTransactionSheet!K2447</f>
        <v>2</v>
      </c>
      <c r="N2447" s="5" t="str">
        <f>rawTransactionSheet!L2447</f>
        <v>BANGALORE</v>
      </c>
    </row>
    <row r="2448">
      <c r="A2448" s="2">
        <v>42370.0</v>
      </c>
      <c r="B2448" s="5" t="str">
        <f>rawTransactionSheet!B2448</f>
        <v>Pratham</v>
      </c>
      <c r="C2448" s="5" t="str">
        <f>rawTransactionSheet!C2448</f>
        <v>266</v>
      </c>
      <c r="D2448" s="5" t="str">
        <f>rawTransactionSheet!D2448</f>
        <v>MARUTI SUZUKI</v>
      </c>
      <c r="E2448" s="5" t="str">
        <f>rawTransactionSheet!E2448</f>
        <v>A-Star</v>
      </c>
      <c r="F2448" s="5" t="str">
        <f>IFERROR(VLOOKUP(E2448,modelMapping,2,0),E2448)</f>
        <v>A-Star</v>
      </c>
      <c r="G2448" s="5" t="str">
        <f>rawTransactionSheet!F2448</f>
        <v>VXI</v>
      </c>
      <c r="H2448" s="1" t="str">
        <f t="shared" si="1"/>
        <v>VXI</v>
      </c>
      <c r="I2448" s="5" t="str">
        <f>rawTransactionSheet!G2448</f>
        <v>2010</v>
      </c>
      <c r="J2448" s="5" t="str">
        <f>rawTransactionSheet!H2448</f>
        <v>270000</v>
      </c>
      <c r="K2448" s="5" t="str">
        <f>rawTransactionSheet!I2448</f>
        <v>39950.71869</v>
      </c>
      <c r="L2448" s="5" t="str">
        <f>rawTransactionSheet!J2448</f>
        <v>4.993839836</v>
      </c>
      <c r="M2448" s="5" t="str">
        <f>rawTransactionSheet!K2448</f>
        <v>1</v>
      </c>
      <c r="N2448" s="5" t="str">
        <f>rawTransactionSheet!L2448</f>
        <v>BANGALORE</v>
      </c>
    </row>
    <row r="2449">
      <c r="A2449" s="2">
        <v>42370.0</v>
      </c>
      <c r="B2449" s="5" t="str">
        <f>rawTransactionSheet!B2449</f>
        <v>RNS</v>
      </c>
      <c r="C2449" s="5" t="str">
        <f>rawTransactionSheet!C2449</f>
        <v>KA03MR2533</v>
      </c>
      <c r="D2449" s="5" t="str">
        <f>rawTransactionSheet!D2449</f>
        <v>MARUTI SUZUKI</v>
      </c>
      <c r="E2449" s="5" t="str">
        <f>rawTransactionSheet!E2449</f>
        <v>EECO</v>
      </c>
      <c r="F2449" s="5" t="str">
        <f>IFERROR(VLOOKUP(E2449,modelMapping,2,0),E2449)</f>
        <v>EECO</v>
      </c>
      <c r="G2449" s="5" t="str">
        <f>rawTransactionSheet!F2449</f>
        <v>5 STR</v>
      </c>
      <c r="H2449" s="1" t="str">
        <f t="shared" si="1"/>
        <v>5 STR</v>
      </c>
      <c r="I2449" s="5" t="str">
        <f>rawTransactionSheet!G2449</f>
        <v>2012</v>
      </c>
      <c r="J2449" s="5" t="str">
        <f>rawTransactionSheet!H2449</f>
        <v>270000</v>
      </c>
      <c r="K2449" s="5" t="str">
        <f>rawTransactionSheet!I2449</f>
        <v>12410</v>
      </c>
      <c r="L2449" s="5" t="str">
        <f>rawTransactionSheet!J2449</f>
        <v>3.520547945</v>
      </c>
      <c r="M2449" s="5" t="str">
        <f>rawTransactionSheet!K2449</f>
        <v>1</v>
      </c>
      <c r="N2449" s="5" t="str">
        <f>rawTransactionSheet!L2449</f>
        <v>BANGALORE</v>
      </c>
    </row>
    <row r="2450">
      <c r="A2450" s="2">
        <v>42370.0</v>
      </c>
      <c r="B2450" s="5" t="str">
        <f>rawTransactionSheet!B2450</f>
        <v>KALYANI MOTORS PVT LTD</v>
      </c>
      <c r="C2450" s="5" t="str">
        <f>rawTransactionSheet!C2450</f>
        <v>KA41N7604</v>
      </c>
      <c r="D2450" s="5" t="str">
        <f>rawTransactionSheet!D2450</f>
        <v>FORD</v>
      </c>
      <c r="E2450" s="5" t="str">
        <f>rawTransactionSheet!E2450</f>
        <v>FIGO</v>
      </c>
      <c r="F2450" s="5" t="str">
        <f>IFERROR(VLOOKUP(E2450,modelMapping,2,0),E2450)</f>
        <v>FIGO</v>
      </c>
      <c r="G2450" s="5" t="str">
        <f>rawTransactionSheet!F2450</f>
        <v>Duratorq Diesel EXI 1.4</v>
      </c>
      <c r="H2450" s="1" t="str">
        <f t="shared" si="1"/>
        <v>Duratorq Diesel EXI 1.4</v>
      </c>
      <c r="I2450" s="5" t="str">
        <f>rawTransactionSheet!G2450</f>
        <v>2011</v>
      </c>
      <c r="J2450" s="5" t="str">
        <f>rawTransactionSheet!H2450</f>
        <v>270000</v>
      </c>
      <c r="K2450" s="5" t="str">
        <f>rawTransactionSheet!I2450</f>
        <v>72745</v>
      </c>
      <c r="L2450" s="5" t="str">
        <f>rawTransactionSheet!J2450</f>
        <v>4</v>
      </c>
      <c r="M2450" s="5" t="str">
        <f>rawTransactionSheet!K2450</f>
        <v>1</v>
      </c>
      <c r="N2450" s="5" t="str">
        <f>rawTransactionSheet!L2450</f>
        <v>BANGALORE</v>
      </c>
    </row>
    <row r="2451">
      <c r="A2451" s="2">
        <v>42370.0</v>
      </c>
      <c r="B2451" s="5" t="str">
        <f>rawTransactionSheet!B2451</f>
        <v>DelCalling</v>
      </c>
      <c r="C2451" s="5" t="str">
        <f>rawTransactionSheet!C2451</f>
        <v>59436</v>
      </c>
      <c r="D2451" s="5" t="str">
        <f>rawTransactionSheet!D2451</f>
        <v>HYUNDAI</v>
      </c>
      <c r="E2451" s="5" t="str">
        <f>rawTransactionSheet!E2451</f>
        <v>i20</v>
      </c>
      <c r="F2451" s="5" t="str">
        <f>IFERROR(VLOOKUP(E2451,modelMapping,2,0),E2451)</f>
        <v>i20</v>
      </c>
      <c r="G2451" s="5" t="str">
        <f>rawTransactionSheet!F2451</f>
        <v>Magna 1.2</v>
      </c>
      <c r="H2451" s="1" t="str">
        <f t="shared" si="1"/>
        <v>Magna 1.2</v>
      </c>
      <c r="I2451" s="5" t="str">
        <f>rawTransactionSheet!G2451</f>
        <v>2009</v>
      </c>
      <c r="J2451" s="5" t="str">
        <f>rawTransactionSheet!H2451</f>
        <v>270000</v>
      </c>
      <c r="K2451" s="5" t="str">
        <f>rawTransactionSheet!I2451</f>
        <v>54309</v>
      </c>
      <c r="L2451" s="5" t="str">
        <f>rawTransactionSheet!J2451</f>
        <v>6</v>
      </c>
      <c r="M2451" s="5" t="str">
        <f>rawTransactionSheet!K2451</f>
        <v>2</v>
      </c>
      <c r="N2451" s="5" t="str">
        <f>rawTransactionSheet!L2451</f>
        <v>MUMBAI</v>
      </c>
    </row>
    <row r="2452">
      <c r="A2452" s="2">
        <v>42370.0</v>
      </c>
      <c r="B2452" s="5" t="str">
        <f>rawTransactionSheet!B2452</f>
        <v>PrasoonData</v>
      </c>
      <c r="C2452" s="5" t="str">
        <f>rawTransactionSheet!C2452</f>
        <v>Prasoon211</v>
      </c>
      <c r="D2452" s="5" t="str">
        <f>rawTransactionSheet!D2452</f>
        <v>MARUTI SUZUKI</v>
      </c>
      <c r="E2452" s="5" t="str">
        <f>rawTransactionSheet!E2452</f>
        <v>Swift</v>
      </c>
      <c r="F2452" s="5" t="str">
        <f>IFERROR(VLOOKUP(E2452,modelMapping,2,0),E2452)</f>
        <v>Swift</v>
      </c>
      <c r="G2452" s="5" t="str">
        <f>rawTransactionSheet!F2452</f>
        <v>LXI</v>
      </c>
      <c r="H2452" s="1" t="str">
        <f t="shared" si="1"/>
        <v>LXI</v>
      </c>
      <c r="I2452" s="5" t="str">
        <f>rawTransactionSheet!G2452</f>
        <v>2007</v>
      </c>
      <c r="J2452" s="5" t="str">
        <f>rawTransactionSheet!H2452</f>
        <v>270000</v>
      </c>
      <c r="K2452" s="5" t="str">
        <f>rawTransactionSheet!I2452</f>
        <v>20000</v>
      </c>
      <c r="L2452" s="5" t="str">
        <f>rawTransactionSheet!J2452</f>
        <v>8</v>
      </c>
      <c r="M2452" s="5" t="str">
        <f>rawTransactionSheet!K2452</f>
        <v>1</v>
      </c>
      <c r="N2452" s="5" t="str">
        <f>rawTransactionSheet!L2452</f>
        <v>BANGALORE</v>
      </c>
    </row>
    <row r="2453">
      <c r="A2453" s="2">
        <v>42370.0</v>
      </c>
      <c r="B2453" s="5" t="str">
        <f>rawTransactionSheet!B2453</f>
        <v>Pratham</v>
      </c>
      <c r="C2453" s="5" t="str">
        <f>rawTransactionSheet!C2453</f>
        <v>681</v>
      </c>
      <c r="D2453" s="5" t="str">
        <f>rawTransactionSheet!D2453</f>
        <v>MARUTI SUZUKI</v>
      </c>
      <c r="E2453" s="5" t="str">
        <f>rawTransactionSheet!E2453</f>
        <v>Swift</v>
      </c>
      <c r="F2453" s="5" t="str">
        <f>IFERROR(VLOOKUP(E2453,modelMapping,2,0),E2453)</f>
        <v>Swift</v>
      </c>
      <c r="G2453" s="5" t="str">
        <f>rawTransactionSheet!F2453</f>
        <v>ZXI</v>
      </c>
      <c r="H2453" s="1" t="str">
        <f t="shared" si="1"/>
        <v>ZXI</v>
      </c>
      <c r="I2453" s="5" t="str">
        <f>rawTransactionSheet!G2453</f>
        <v>2006</v>
      </c>
      <c r="J2453" s="5" t="str">
        <f>rawTransactionSheet!H2453</f>
        <v>270000</v>
      </c>
      <c r="K2453" s="5" t="str">
        <f>rawTransactionSheet!I2453</f>
        <v>71775.49623</v>
      </c>
      <c r="L2453" s="5" t="str">
        <f>rawTransactionSheet!J2453</f>
        <v>8.971937029</v>
      </c>
      <c r="M2453" s="5" t="str">
        <f>rawTransactionSheet!K2453</f>
        <v>2</v>
      </c>
      <c r="N2453" s="5" t="str">
        <f>rawTransactionSheet!L2453</f>
        <v>BANGALORE</v>
      </c>
    </row>
    <row r="2454">
      <c r="A2454" s="2">
        <v>42370.0</v>
      </c>
      <c r="B2454" s="5" t="str">
        <f>rawTransactionSheet!B2454</f>
        <v>RNS</v>
      </c>
      <c r="C2454" s="5" t="str">
        <f>rawTransactionSheet!C2454</f>
        <v>KA04MG7721</v>
      </c>
      <c r="D2454" s="5" t="str">
        <f>rawTransactionSheet!D2454</f>
        <v>MARUTI SUZUKI</v>
      </c>
      <c r="E2454" s="5" t="str">
        <f>rawTransactionSheet!E2454</f>
        <v>Wagon R</v>
      </c>
      <c r="F2454" s="5" t="str">
        <f>IFERROR(VLOOKUP(E2454,modelMapping,2,0),E2454)</f>
        <v>Wagon R</v>
      </c>
      <c r="G2454" s="5" t="str">
        <f>rawTransactionSheet!F2454</f>
        <v>VXI</v>
      </c>
      <c r="H2454" s="1" t="str">
        <f t="shared" si="1"/>
        <v>VXI</v>
      </c>
      <c r="I2454" s="5" t="str">
        <f>rawTransactionSheet!G2454</f>
        <v>2010</v>
      </c>
      <c r="J2454" s="5" t="str">
        <f>rawTransactionSheet!H2454</f>
        <v>270000</v>
      </c>
      <c r="K2454" s="5" t="str">
        <f>rawTransactionSheet!I2454</f>
        <v>28297</v>
      </c>
      <c r="L2454" s="5" t="str">
        <f>rawTransactionSheet!J2454</f>
        <v>5.860273973</v>
      </c>
      <c r="M2454" s="5" t="str">
        <f>rawTransactionSheet!K2454</f>
        <v>2</v>
      </c>
      <c r="N2454" s="5" t="str">
        <f>rawTransactionSheet!L2454</f>
        <v>BANGALORE</v>
      </c>
    </row>
    <row r="2455">
      <c r="A2455" s="2">
        <v>42370.0</v>
      </c>
      <c r="B2455" s="5" t="str">
        <f>rawTransactionSheet!B2455</f>
        <v>Pratham</v>
      </c>
      <c r="C2455" s="5" t="str">
        <f>rawTransactionSheet!C2455</f>
        <v>452</v>
      </c>
      <c r="D2455" s="5" t="str">
        <f>rawTransactionSheet!D2455</f>
        <v>MARUTI SUZUKI</v>
      </c>
      <c r="E2455" s="5" t="str">
        <f>rawTransactionSheet!E2455</f>
        <v>Wagon R 1.0</v>
      </c>
      <c r="F2455" s="1" t="str">
        <f>IFERROR(VLOOKUP(E2455,modelMapping,2,0),E2455)</f>
        <v>Wagon R</v>
      </c>
      <c r="G2455" s="5" t="str">
        <f>rawTransactionSheet!F2455</f>
        <v>LXI</v>
      </c>
      <c r="H2455" s="1" t="str">
        <f t="shared" si="1"/>
        <v>LXI</v>
      </c>
      <c r="I2455" s="5" t="str">
        <f>rawTransactionSheet!G2455</f>
        <v>2008</v>
      </c>
      <c r="J2455" s="5" t="str">
        <f>rawTransactionSheet!H2455</f>
        <v>270000</v>
      </c>
      <c r="K2455" s="5" t="str">
        <f>rawTransactionSheet!I2455</f>
        <v>55019.84942</v>
      </c>
      <c r="L2455" s="5" t="str">
        <f>rawTransactionSheet!J2455</f>
        <v>6.877481177</v>
      </c>
      <c r="M2455" s="5" t="str">
        <f>rawTransactionSheet!K2455</f>
        <v>2</v>
      </c>
      <c r="N2455" s="5" t="str">
        <f>rawTransactionSheet!L2455</f>
        <v>BANGALORE</v>
      </c>
    </row>
    <row r="2456">
      <c r="A2456" s="2">
        <v>42370.0</v>
      </c>
      <c r="B2456" s="5" t="str">
        <f>rawTransactionSheet!B2456</f>
        <v>DelCalling</v>
      </c>
      <c r="C2456" s="5" t="str">
        <f>rawTransactionSheet!C2456</f>
        <v>108118</v>
      </c>
      <c r="D2456" s="5" t="str">
        <f>rawTransactionSheet!D2456</f>
        <v>HYUNDAI</v>
      </c>
      <c r="E2456" s="5" t="str">
        <f>rawTransactionSheet!E2456</f>
        <v>SANTRO XING</v>
      </c>
      <c r="F2456" s="5" t="str">
        <f>IFERROR(VLOOKUP(E2456,modelMapping,2,0),E2456)</f>
        <v>SANTRO XING</v>
      </c>
      <c r="G2456" s="5" t="str">
        <f>rawTransactionSheet!F2456</f>
        <v>GLS LPG</v>
      </c>
      <c r="H2456" s="1" t="str">
        <f t="shared" si="1"/>
        <v>GLS LPG</v>
      </c>
      <c r="I2456" s="5" t="str">
        <f>rawTransactionSheet!G2456</f>
        <v>2010</v>
      </c>
      <c r="J2456" s="5" t="str">
        <f>rawTransactionSheet!H2456</f>
        <v>270000</v>
      </c>
      <c r="K2456" s="5" t="str">
        <f>rawTransactionSheet!I2456</f>
        <v>20591</v>
      </c>
      <c r="L2456" s="5" t="str">
        <f>rawTransactionSheet!J2456</f>
        <v>6</v>
      </c>
      <c r="M2456" s="5" t="str">
        <f>rawTransactionSheet!K2456</f>
        <v>1</v>
      </c>
      <c r="N2456" s="5" t="str">
        <f>rawTransactionSheet!L2456</f>
        <v>BANGALORE</v>
      </c>
    </row>
    <row r="2457">
      <c r="A2457" s="2">
        <v>42370.0</v>
      </c>
      <c r="B2457" s="5" t="str">
        <f>rawTransactionSheet!B2457</f>
        <v>PrasoonData</v>
      </c>
      <c r="C2457" s="5" t="str">
        <f>rawTransactionSheet!C2457</f>
        <v>Prasoon304</v>
      </c>
      <c r="D2457" s="5" t="str">
        <f>rawTransactionSheet!D2457</f>
        <v>MARUTI SUZUKI</v>
      </c>
      <c r="E2457" s="5" t="str">
        <f>rawTransactionSheet!E2457</f>
        <v>Swift</v>
      </c>
      <c r="F2457" s="5" t="str">
        <f>IFERROR(VLOOKUP(E2457,modelMapping,2,0),E2457)</f>
        <v>Swift</v>
      </c>
      <c r="G2457" s="5" t="str">
        <f>rawTransactionSheet!F2457</f>
        <v>LXI</v>
      </c>
      <c r="H2457" s="1" t="str">
        <f t="shared" si="1"/>
        <v>LXI</v>
      </c>
      <c r="I2457" s="5" t="str">
        <f>rawTransactionSheet!G2457</f>
        <v>2012</v>
      </c>
      <c r="J2457" s="5" t="str">
        <f>rawTransactionSheet!H2457</f>
        <v>269966.9753</v>
      </c>
      <c r="K2457" s="5" t="str">
        <f>rawTransactionSheet!I2457</f>
        <v>150000</v>
      </c>
      <c r="L2457" s="5" t="str">
        <f>rawTransactionSheet!J2457</f>
        <v>3</v>
      </c>
      <c r="M2457" s="5" t="str">
        <f>rawTransactionSheet!K2457</f>
        <v>1</v>
      </c>
      <c r="N2457" s="5" t="str">
        <f>rawTransactionSheet!L2457</f>
        <v>BANGALORE</v>
      </c>
    </row>
    <row r="2458">
      <c r="A2458" s="2">
        <v>42370.0</v>
      </c>
      <c r="B2458" s="5" t="str">
        <f>rawTransactionSheet!B2458</f>
        <v>PrasoonData</v>
      </c>
      <c r="C2458" s="5" t="str">
        <f>rawTransactionSheet!C2458</f>
        <v>Prasoon731</v>
      </c>
      <c r="D2458" s="5" t="str">
        <f>rawTransactionSheet!D2458</f>
        <v>MARUTI SUZUKI</v>
      </c>
      <c r="E2458" s="5" t="str">
        <f>rawTransactionSheet!E2458</f>
        <v>Swift</v>
      </c>
      <c r="F2458" s="5" t="str">
        <f>IFERROR(VLOOKUP(E2458,modelMapping,2,0),E2458)</f>
        <v>Swift</v>
      </c>
      <c r="G2458" s="5" t="str">
        <f>rawTransactionSheet!F2458</f>
        <v>ZXI</v>
      </c>
      <c r="H2458" s="1" t="str">
        <f t="shared" si="1"/>
        <v>ZXI</v>
      </c>
      <c r="I2458" s="5" t="str">
        <f>rawTransactionSheet!G2458</f>
        <v>2006</v>
      </c>
      <c r="J2458" s="5" t="str">
        <f>rawTransactionSheet!H2458</f>
        <v>269956.6866</v>
      </c>
      <c r="K2458" s="8" t="str">
        <f>rawTransactionSheet!I2458</f>
        <v>1.00E+05</v>
      </c>
      <c r="L2458" s="5" t="str">
        <f>rawTransactionSheet!J2458</f>
        <v>9</v>
      </c>
      <c r="M2458" s="5" t="str">
        <f>rawTransactionSheet!K2458</f>
        <v>1</v>
      </c>
      <c r="N2458" s="5" t="str">
        <f>rawTransactionSheet!L2458</f>
        <v>BANGALORE</v>
      </c>
    </row>
    <row r="2459">
      <c r="A2459" s="2">
        <v>42370.0</v>
      </c>
      <c r="B2459" s="5" t="str">
        <f>rawTransactionSheet!B2459</f>
        <v>Pratham</v>
      </c>
      <c r="C2459" s="5" t="str">
        <f>rawTransactionSheet!C2459</f>
        <v>203</v>
      </c>
      <c r="D2459" s="5" t="str">
        <f>rawTransactionSheet!D2459</f>
        <v>MARUTI SUZUKI</v>
      </c>
      <c r="E2459" s="5" t="str">
        <f>rawTransactionSheet!E2459</f>
        <v>Alto K10</v>
      </c>
      <c r="F2459" s="5" t="str">
        <f>IFERROR(VLOOKUP(E2459,modelMapping,2,0),E2459)</f>
        <v>Alto K10</v>
      </c>
      <c r="G2459" s="5" t="str">
        <f>rawTransactionSheet!F2459</f>
        <v>LXI</v>
      </c>
      <c r="H2459" s="1" t="str">
        <f t="shared" si="1"/>
        <v>LXI</v>
      </c>
      <c r="I2459" s="5" t="str">
        <f>rawTransactionSheet!G2459</f>
        <v>2010</v>
      </c>
      <c r="J2459" s="5" t="str">
        <f>rawTransactionSheet!H2459</f>
        <v>269730</v>
      </c>
      <c r="K2459" s="5" t="str">
        <f>rawTransactionSheet!I2459</f>
        <v>36862.423</v>
      </c>
      <c r="L2459" s="5" t="str">
        <f>rawTransactionSheet!J2459</f>
        <v>4.607802875</v>
      </c>
      <c r="M2459" s="5" t="str">
        <f>rawTransactionSheet!K2459</f>
        <v>1</v>
      </c>
      <c r="N2459" s="5" t="str">
        <f>rawTransactionSheet!L2459</f>
        <v>BANGALORE</v>
      </c>
    </row>
    <row r="2460">
      <c r="A2460" s="2">
        <v>42370.0</v>
      </c>
      <c r="B2460" s="5" t="str">
        <f>rawTransactionSheet!B2460</f>
        <v>PrasoonData</v>
      </c>
      <c r="C2460" s="5" t="str">
        <f>rawTransactionSheet!C2460</f>
        <v>Prasoon044</v>
      </c>
      <c r="D2460" s="5" t="str">
        <f>rawTransactionSheet!D2460</f>
        <v>MARUTI SUZUKI</v>
      </c>
      <c r="E2460" s="5" t="str">
        <f>rawTransactionSheet!E2460</f>
        <v>Swift</v>
      </c>
      <c r="F2460" s="5" t="str">
        <f>IFERROR(VLOOKUP(E2460,modelMapping,2,0),E2460)</f>
        <v>Swift</v>
      </c>
      <c r="G2460" s="5" t="str">
        <f>rawTransactionSheet!F2460</f>
        <v>GLAM</v>
      </c>
      <c r="H2460" s="1" t="str">
        <f t="shared" si="1"/>
        <v>GLAM</v>
      </c>
      <c r="I2460" s="5" t="str">
        <f>rawTransactionSheet!G2460</f>
        <v>2007</v>
      </c>
      <c r="J2460" s="5" t="str">
        <f>rawTransactionSheet!H2460</f>
        <v>269461.8477</v>
      </c>
      <c r="K2460" s="5" t="str">
        <f>rawTransactionSheet!I2460</f>
        <v>110000</v>
      </c>
      <c r="L2460" s="5" t="str">
        <f>rawTransactionSheet!J2460</f>
        <v>8</v>
      </c>
      <c r="M2460" s="5" t="str">
        <f>rawTransactionSheet!K2460</f>
        <v>1</v>
      </c>
      <c r="N2460" s="5" t="str">
        <f>rawTransactionSheet!L2460</f>
        <v>BANGALORE</v>
      </c>
    </row>
    <row r="2461">
      <c r="A2461" s="2">
        <v>42370.0</v>
      </c>
      <c r="B2461" s="5" t="str">
        <f>rawTransactionSheet!B2461</f>
        <v>PrasoonData</v>
      </c>
      <c r="C2461" s="5" t="str">
        <f>rawTransactionSheet!C2461</f>
        <v>Prasoon532</v>
      </c>
      <c r="D2461" s="5" t="str">
        <f>rawTransactionSheet!D2461</f>
        <v>MARUTI SUZUKI</v>
      </c>
      <c r="E2461" s="5" t="str">
        <f>rawTransactionSheet!E2461</f>
        <v>Swift</v>
      </c>
      <c r="F2461" s="5" t="str">
        <f>IFERROR(VLOOKUP(E2461,modelMapping,2,0),E2461)</f>
        <v>Swift</v>
      </c>
      <c r="G2461" s="5" t="str">
        <f>rawTransactionSheet!F2461</f>
        <v>VXI ABS</v>
      </c>
      <c r="H2461" s="1" t="str">
        <f t="shared" si="1"/>
        <v>VXI ABS</v>
      </c>
      <c r="I2461" s="5" t="str">
        <f>rawTransactionSheet!G2461</f>
        <v>2005</v>
      </c>
      <c r="J2461" s="5" t="str">
        <f>rawTransactionSheet!H2461</f>
        <v>269307.92</v>
      </c>
      <c r="K2461" s="5" t="str">
        <f>rawTransactionSheet!I2461</f>
        <v>30000</v>
      </c>
      <c r="L2461" s="5" t="str">
        <f>rawTransactionSheet!J2461</f>
        <v>10</v>
      </c>
      <c r="M2461" s="5" t="str">
        <f>rawTransactionSheet!K2461</f>
        <v>1</v>
      </c>
      <c r="N2461" s="5" t="str">
        <f>rawTransactionSheet!L2461</f>
        <v>BANGALORE</v>
      </c>
    </row>
    <row r="2462">
      <c r="A2462" s="2">
        <v>42370.0</v>
      </c>
      <c r="B2462" s="5" t="str">
        <f>rawTransactionSheet!B2462</f>
        <v>PrasoonData</v>
      </c>
      <c r="C2462" s="5" t="str">
        <f>rawTransactionSheet!C2462</f>
        <v>Prasoon249</v>
      </c>
      <c r="D2462" s="5" t="str">
        <f>rawTransactionSheet!D2462</f>
        <v>MARUTI SUZUKI</v>
      </c>
      <c r="E2462" s="5" t="str">
        <f>rawTransactionSheet!E2462</f>
        <v>Swift</v>
      </c>
      <c r="F2462" s="5" t="str">
        <f>IFERROR(VLOOKUP(E2462,modelMapping,2,0),E2462)</f>
        <v>Swift</v>
      </c>
      <c r="G2462" s="5" t="str">
        <f>rawTransactionSheet!F2462</f>
        <v>LXI</v>
      </c>
      <c r="H2462" s="1" t="str">
        <f t="shared" si="1"/>
        <v>LXI</v>
      </c>
      <c r="I2462" s="5" t="str">
        <f>rawTransactionSheet!G2462</f>
        <v>2009</v>
      </c>
      <c r="J2462" s="5" t="str">
        <f>rawTransactionSheet!H2462</f>
        <v>269035.4225</v>
      </c>
      <c r="K2462" s="5" t="str">
        <f>rawTransactionSheet!I2462</f>
        <v>80000</v>
      </c>
      <c r="L2462" s="5" t="str">
        <f>rawTransactionSheet!J2462</f>
        <v>6</v>
      </c>
      <c r="M2462" s="5" t="str">
        <f>rawTransactionSheet!K2462</f>
        <v>1</v>
      </c>
      <c r="N2462" s="5" t="str">
        <f>rawTransactionSheet!L2462</f>
        <v>BANGALORE</v>
      </c>
    </row>
    <row r="2463">
      <c r="A2463" s="2">
        <v>42370.0</v>
      </c>
      <c r="B2463" s="5" t="str">
        <f>rawTransactionSheet!B2463</f>
        <v>PrasoonData</v>
      </c>
      <c r="C2463" s="5" t="str">
        <f>rawTransactionSheet!C2463</f>
        <v>Prasoon768</v>
      </c>
      <c r="D2463" s="5" t="str">
        <f>rawTransactionSheet!D2463</f>
        <v>MARUTI SUZUKI</v>
      </c>
      <c r="E2463" s="5" t="str">
        <f>rawTransactionSheet!E2463</f>
        <v>Swift</v>
      </c>
      <c r="F2463" s="5" t="str">
        <f>IFERROR(VLOOKUP(E2463,modelMapping,2,0),E2463)</f>
        <v>Swift</v>
      </c>
      <c r="G2463" s="5" t="str">
        <f>rawTransactionSheet!F2463</f>
        <v>ZXI</v>
      </c>
      <c r="H2463" s="1" t="str">
        <f t="shared" si="1"/>
        <v>ZXI</v>
      </c>
      <c r="I2463" s="5" t="str">
        <f>rawTransactionSheet!G2463</f>
        <v>2008</v>
      </c>
      <c r="J2463" s="5" t="str">
        <f>rawTransactionSheet!H2463</f>
        <v>268912.351</v>
      </c>
      <c r="K2463" s="5" t="str">
        <f>rawTransactionSheet!I2463</f>
        <v>150000</v>
      </c>
      <c r="L2463" s="5" t="str">
        <f>rawTransactionSheet!J2463</f>
        <v>7</v>
      </c>
      <c r="M2463" s="5" t="str">
        <f>rawTransactionSheet!K2463</f>
        <v>1</v>
      </c>
      <c r="N2463" s="5" t="str">
        <f>rawTransactionSheet!L2463</f>
        <v>BANGALORE</v>
      </c>
    </row>
    <row r="2464">
      <c r="A2464" s="2">
        <v>42370.0</v>
      </c>
      <c r="B2464" s="5" t="str">
        <f>rawTransactionSheet!B2464</f>
        <v>Pratham</v>
      </c>
      <c r="C2464" s="5" t="str">
        <f>rawTransactionSheet!C2464</f>
        <v>618</v>
      </c>
      <c r="D2464" s="5" t="str">
        <f>rawTransactionSheet!D2464</f>
        <v>MARUTI SUZUKI</v>
      </c>
      <c r="E2464" s="5" t="str">
        <f>rawTransactionSheet!E2464</f>
        <v>Swift</v>
      </c>
      <c r="F2464" s="5" t="str">
        <f>IFERROR(VLOOKUP(E2464,modelMapping,2,0),E2464)</f>
        <v>Swift</v>
      </c>
      <c r="G2464" s="5" t="str">
        <f>rawTransactionSheet!F2464</f>
        <v>VXI</v>
      </c>
      <c r="H2464" s="1" t="str">
        <f t="shared" si="1"/>
        <v>VXI</v>
      </c>
      <c r="I2464" s="5" t="str">
        <f>rawTransactionSheet!G2464</f>
        <v>2006</v>
      </c>
      <c r="J2464" s="5" t="str">
        <f>rawTransactionSheet!H2464</f>
        <v>268620</v>
      </c>
      <c r="K2464" s="5" t="str">
        <f>rawTransactionSheet!I2464</f>
        <v>69234.7707</v>
      </c>
      <c r="L2464" s="5" t="str">
        <f>rawTransactionSheet!J2464</f>
        <v>8.654346338</v>
      </c>
      <c r="M2464" s="5" t="str">
        <f>rawTransactionSheet!K2464</f>
        <v>2</v>
      </c>
      <c r="N2464" s="5" t="str">
        <f>rawTransactionSheet!L2464</f>
        <v>BANGALORE</v>
      </c>
    </row>
    <row r="2465">
      <c r="A2465" s="2">
        <v>42370.0</v>
      </c>
      <c r="B2465" s="5" t="str">
        <f>rawTransactionSheet!B2465</f>
        <v>Pratham</v>
      </c>
      <c r="C2465" s="5" t="str">
        <f>rawTransactionSheet!C2465</f>
        <v>250</v>
      </c>
      <c r="D2465" s="5" t="str">
        <f>rawTransactionSheet!D2465</f>
        <v>MARUTI SUZUKI</v>
      </c>
      <c r="E2465" s="5" t="str">
        <f>rawTransactionSheet!E2465</f>
        <v>Alto K10</v>
      </c>
      <c r="F2465" s="5" t="str">
        <f>IFERROR(VLOOKUP(E2465,modelMapping,2,0),E2465)</f>
        <v>Alto K10</v>
      </c>
      <c r="G2465" s="5" t="str">
        <f>rawTransactionSheet!F2465</f>
        <v>VXI</v>
      </c>
      <c r="H2465" s="1" t="str">
        <f t="shared" si="1"/>
        <v>VXI</v>
      </c>
      <c r="I2465" s="5" t="str">
        <f>rawTransactionSheet!G2465</f>
        <v>2010</v>
      </c>
      <c r="J2465" s="5" t="str">
        <f>rawTransactionSheet!H2465</f>
        <v>268500</v>
      </c>
      <c r="K2465" s="5" t="str">
        <f>rawTransactionSheet!I2465</f>
        <v>39052.70362</v>
      </c>
      <c r="L2465" s="5" t="str">
        <f>rawTransactionSheet!J2465</f>
        <v>4.881587953</v>
      </c>
      <c r="M2465" s="5" t="str">
        <f>rawTransactionSheet!K2465</f>
        <v>1</v>
      </c>
      <c r="N2465" s="5" t="str">
        <f>rawTransactionSheet!L2465</f>
        <v>BANGALORE</v>
      </c>
    </row>
    <row r="2466">
      <c r="A2466" s="2">
        <v>42370.0</v>
      </c>
      <c r="B2466" s="5" t="str">
        <f>rawTransactionSheet!B2466</f>
        <v>PrasoonData</v>
      </c>
      <c r="C2466" s="5" t="str">
        <f>rawTransactionSheet!C2466</f>
        <v>Prasoon286</v>
      </c>
      <c r="D2466" s="5" t="str">
        <f>rawTransactionSheet!D2466</f>
        <v>MARUTI SUZUKI</v>
      </c>
      <c r="E2466" s="5" t="str">
        <f>rawTransactionSheet!E2466</f>
        <v>Swift</v>
      </c>
      <c r="F2466" s="5" t="str">
        <f>IFERROR(VLOOKUP(E2466,modelMapping,2,0),E2466)</f>
        <v>Swift</v>
      </c>
      <c r="G2466" s="5" t="str">
        <f>rawTransactionSheet!F2466</f>
        <v>LXI</v>
      </c>
      <c r="H2466" s="1" t="str">
        <f t="shared" si="1"/>
        <v>LXI</v>
      </c>
      <c r="I2466" s="5" t="str">
        <f>rawTransactionSheet!G2466</f>
        <v>2011</v>
      </c>
      <c r="J2466" s="5" t="str">
        <f>rawTransactionSheet!H2466</f>
        <v>268292.7539</v>
      </c>
      <c r="K2466" s="5" t="str">
        <f>rawTransactionSheet!I2466</f>
        <v>130000</v>
      </c>
      <c r="L2466" s="5" t="str">
        <f>rawTransactionSheet!J2466</f>
        <v>4</v>
      </c>
      <c r="M2466" s="5" t="str">
        <f>rawTransactionSheet!K2466</f>
        <v>1</v>
      </c>
      <c r="N2466" s="5" t="str">
        <f>rawTransactionSheet!L2466</f>
        <v>BANGALORE</v>
      </c>
    </row>
    <row r="2467">
      <c r="A2467" s="2">
        <v>42370.0</v>
      </c>
      <c r="B2467" s="5" t="str">
        <f>rawTransactionSheet!B2467</f>
        <v>Pratham</v>
      </c>
      <c r="C2467" s="5" t="str">
        <f>rawTransactionSheet!C2467</f>
        <v>43</v>
      </c>
      <c r="D2467" s="5" t="str">
        <f>rawTransactionSheet!D2467</f>
        <v>MARUTI SUZUKI</v>
      </c>
      <c r="E2467" s="5" t="str">
        <f>rawTransactionSheet!E2467</f>
        <v>Alto</v>
      </c>
      <c r="F2467" s="5" t="str">
        <f>IFERROR(VLOOKUP(E2467,modelMapping,2,0),E2467)</f>
        <v>Alto</v>
      </c>
      <c r="G2467" s="5" t="str">
        <f>rawTransactionSheet!F2467</f>
        <v>LXI</v>
      </c>
      <c r="H2467" s="1" t="str">
        <f t="shared" si="1"/>
        <v>LXI</v>
      </c>
      <c r="I2467" s="5" t="str">
        <f>rawTransactionSheet!G2467</f>
        <v>2012</v>
      </c>
      <c r="J2467" s="5" t="str">
        <f>rawTransactionSheet!H2467</f>
        <v>268000</v>
      </c>
      <c r="K2467" s="5" t="str">
        <f>rawTransactionSheet!I2467</f>
        <v>22340.86242</v>
      </c>
      <c r="L2467" s="5" t="str">
        <f>rawTransactionSheet!J2467</f>
        <v>2.792607803</v>
      </c>
      <c r="M2467" s="5" t="str">
        <f>rawTransactionSheet!K2467</f>
        <v>1</v>
      </c>
      <c r="N2467" s="5" t="str">
        <f>rawTransactionSheet!L2467</f>
        <v>BANGALORE</v>
      </c>
    </row>
    <row r="2468">
      <c r="A2468" s="2">
        <v>42370.0</v>
      </c>
      <c r="B2468" s="5" t="str">
        <f>rawTransactionSheet!B2468</f>
        <v>PrasoonData</v>
      </c>
      <c r="C2468" s="5" t="str">
        <f>rawTransactionSheet!C2468</f>
        <v>Prasoon430</v>
      </c>
      <c r="D2468" s="5" t="str">
        <f>rawTransactionSheet!D2468</f>
        <v>MARUTI SUZUKI</v>
      </c>
      <c r="E2468" s="5" t="str">
        <f>rawTransactionSheet!E2468</f>
        <v>Swift</v>
      </c>
      <c r="F2468" s="5" t="str">
        <f>IFERROR(VLOOKUP(E2468,modelMapping,2,0),E2468)</f>
        <v>Swift</v>
      </c>
      <c r="G2468" s="5" t="str">
        <f>rawTransactionSheet!F2468</f>
        <v>VXI</v>
      </c>
      <c r="H2468" s="1" t="str">
        <f t="shared" si="1"/>
        <v>VXI</v>
      </c>
      <c r="I2468" s="5" t="str">
        <f>rawTransactionSheet!G2468</f>
        <v>2009</v>
      </c>
      <c r="J2468" s="5" t="str">
        <f>rawTransactionSheet!H2468</f>
        <v>267994.6509</v>
      </c>
      <c r="K2468" s="5" t="str">
        <f>rawTransactionSheet!I2468</f>
        <v>130000</v>
      </c>
      <c r="L2468" s="5" t="str">
        <f>rawTransactionSheet!J2468</f>
        <v>6</v>
      </c>
      <c r="M2468" s="5" t="str">
        <f>rawTransactionSheet!K2468</f>
        <v>1</v>
      </c>
      <c r="N2468" s="5" t="str">
        <f>rawTransactionSheet!L2468</f>
        <v>BANGALORE</v>
      </c>
    </row>
    <row r="2469">
      <c r="A2469" s="2">
        <v>42370.0</v>
      </c>
      <c r="B2469" s="5" t="str">
        <f>rawTransactionSheet!B2469</f>
        <v>PrasoonData</v>
      </c>
      <c r="C2469" s="5" t="str">
        <f>rawTransactionSheet!C2469</f>
        <v>Prasoon607</v>
      </c>
      <c r="D2469" s="5" t="str">
        <f>rawTransactionSheet!D2469</f>
        <v>MARUTI SUZUKI</v>
      </c>
      <c r="E2469" s="5" t="str">
        <f>rawTransactionSheet!E2469</f>
        <v>Swift</v>
      </c>
      <c r="F2469" s="5" t="str">
        <f>IFERROR(VLOOKUP(E2469,modelMapping,2,0),E2469)</f>
        <v>Swift</v>
      </c>
      <c r="G2469" s="5" t="str">
        <f>rawTransactionSheet!F2469</f>
        <v>VXI ABS</v>
      </c>
      <c r="H2469" s="1" t="str">
        <f t="shared" si="1"/>
        <v>VXI ABS</v>
      </c>
      <c r="I2469" s="5" t="str">
        <f>rawTransactionSheet!G2469</f>
        <v>2009</v>
      </c>
      <c r="J2469" s="5" t="str">
        <f>rawTransactionSheet!H2469</f>
        <v>267753.4557</v>
      </c>
      <c r="K2469" s="5" t="str">
        <f>rawTransactionSheet!I2469</f>
        <v>140000</v>
      </c>
      <c r="L2469" s="5" t="str">
        <f>rawTransactionSheet!J2469</f>
        <v>6</v>
      </c>
      <c r="M2469" s="5" t="str">
        <f>rawTransactionSheet!K2469</f>
        <v>1</v>
      </c>
      <c r="N2469" s="5" t="str">
        <f>rawTransactionSheet!L2469</f>
        <v>BANGALORE</v>
      </c>
    </row>
    <row r="2470">
      <c r="A2470" s="2">
        <v>42370.0</v>
      </c>
      <c r="B2470" s="5" t="str">
        <f>rawTransactionSheet!B2470</f>
        <v>RNS</v>
      </c>
      <c r="C2470" s="5" t="str">
        <f>rawTransactionSheet!C2470</f>
        <v>KA01ME1639</v>
      </c>
      <c r="D2470" s="5" t="str">
        <f>rawTransactionSheet!D2470</f>
        <v>MARUTI SUZUKI</v>
      </c>
      <c r="E2470" s="5" t="str">
        <f>rawTransactionSheet!E2470</f>
        <v>Swift Dzire</v>
      </c>
      <c r="F2470" s="5" t="str">
        <f>IFERROR(VLOOKUP(E2470,modelMapping,2,0),E2470)</f>
        <v>Swift Dzire</v>
      </c>
      <c r="G2470" s="5" t="str">
        <f>rawTransactionSheet!F2470</f>
        <v>VXI</v>
      </c>
      <c r="H2470" s="1" t="str">
        <f t="shared" si="1"/>
        <v>VXI</v>
      </c>
      <c r="I2470" s="5" t="str">
        <f>rawTransactionSheet!G2470</f>
        <v>2008</v>
      </c>
      <c r="J2470" s="5" t="str">
        <f>rawTransactionSheet!H2470</f>
        <v>267510</v>
      </c>
      <c r="K2470" s="5" t="str">
        <f>rawTransactionSheet!I2470</f>
        <v>105758</v>
      </c>
      <c r="L2470" s="5" t="str">
        <f>rawTransactionSheet!J2470</f>
        <v>7.75890411</v>
      </c>
      <c r="M2470" s="5" t="str">
        <f>rawTransactionSheet!K2470</f>
        <v>1</v>
      </c>
      <c r="N2470" s="5" t="str">
        <f>rawTransactionSheet!L2470</f>
        <v>BANGALORE</v>
      </c>
    </row>
    <row r="2471">
      <c r="A2471" s="2">
        <v>42370.0</v>
      </c>
      <c r="B2471" s="5" t="str">
        <f>rawTransactionSheet!B2471</f>
        <v>PrasoonData</v>
      </c>
      <c r="C2471" s="5" t="str">
        <f>rawTransactionSheet!C2471</f>
        <v>Prasoon231</v>
      </c>
      <c r="D2471" s="5" t="str">
        <f>rawTransactionSheet!D2471</f>
        <v>MARUTI SUZUKI</v>
      </c>
      <c r="E2471" s="5" t="str">
        <f>rawTransactionSheet!E2471</f>
        <v>Swift</v>
      </c>
      <c r="F2471" s="5" t="str">
        <f>IFERROR(VLOOKUP(E2471,modelMapping,2,0),E2471)</f>
        <v>Swift</v>
      </c>
      <c r="G2471" s="5" t="str">
        <f>rawTransactionSheet!F2471</f>
        <v>LXI</v>
      </c>
      <c r="H2471" s="1" t="str">
        <f t="shared" si="1"/>
        <v>LXI</v>
      </c>
      <c r="I2471" s="5" t="str">
        <f>rawTransactionSheet!G2471</f>
        <v>2008</v>
      </c>
      <c r="J2471" s="5" t="str">
        <f>rawTransactionSheet!H2471</f>
        <v>267486.7664</v>
      </c>
      <c r="K2471" s="5" t="str">
        <f>rawTransactionSheet!I2471</f>
        <v>60000</v>
      </c>
      <c r="L2471" s="5" t="str">
        <f>rawTransactionSheet!J2471</f>
        <v>7</v>
      </c>
      <c r="M2471" s="5" t="str">
        <f>rawTransactionSheet!K2471</f>
        <v>1</v>
      </c>
      <c r="N2471" s="5" t="str">
        <f>rawTransactionSheet!L2471</f>
        <v>BANGALORE</v>
      </c>
    </row>
    <row r="2472">
      <c r="A2472" s="2">
        <v>42370.0</v>
      </c>
      <c r="B2472" s="5" t="str">
        <f>rawTransactionSheet!B2472</f>
        <v>PrasoonData</v>
      </c>
      <c r="C2472" s="5" t="str">
        <f>rawTransactionSheet!C2472</f>
        <v>Prasoon375</v>
      </c>
      <c r="D2472" s="5" t="str">
        <f>rawTransactionSheet!D2472</f>
        <v>MARUTI SUZUKI</v>
      </c>
      <c r="E2472" s="5" t="str">
        <f>rawTransactionSheet!E2472</f>
        <v>Swift</v>
      </c>
      <c r="F2472" s="5" t="str">
        <f>IFERROR(VLOOKUP(E2472,modelMapping,2,0),E2472)</f>
        <v>Swift</v>
      </c>
      <c r="G2472" s="5" t="str">
        <f>rawTransactionSheet!F2472</f>
        <v>VXI</v>
      </c>
      <c r="H2472" s="1" t="str">
        <f t="shared" si="1"/>
        <v>VXI</v>
      </c>
      <c r="I2472" s="5" t="str">
        <f>rawTransactionSheet!G2472</f>
        <v>2006</v>
      </c>
      <c r="J2472" s="5" t="str">
        <f>rawTransactionSheet!H2472</f>
        <v>267486.7664</v>
      </c>
      <c r="K2472" s="5" t="str">
        <f>rawTransactionSheet!I2472</f>
        <v>60000</v>
      </c>
      <c r="L2472" s="5" t="str">
        <f>rawTransactionSheet!J2472</f>
        <v>9</v>
      </c>
      <c r="M2472" s="5" t="str">
        <f>rawTransactionSheet!K2472</f>
        <v>1</v>
      </c>
      <c r="N2472" s="5" t="str">
        <f>rawTransactionSheet!L2472</f>
        <v>BANGALORE</v>
      </c>
    </row>
    <row r="2473">
      <c r="A2473" s="2">
        <v>42370.0</v>
      </c>
      <c r="B2473" s="5" t="str">
        <f>rawTransactionSheet!B2473</f>
        <v>PrasoonData</v>
      </c>
      <c r="C2473" s="5" t="str">
        <f>rawTransactionSheet!C2473</f>
        <v>Prasoon007</v>
      </c>
      <c r="D2473" s="5" t="str">
        <f>rawTransactionSheet!D2473</f>
        <v>MARUTI SUZUKI</v>
      </c>
      <c r="E2473" s="5" t="str">
        <f>rawTransactionSheet!E2473</f>
        <v>Swift</v>
      </c>
      <c r="F2473" s="5" t="str">
        <f>IFERROR(VLOOKUP(E2473,modelMapping,2,0),E2473)</f>
        <v>Swift</v>
      </c>
      <c r="G2473" s="5" t="str">
        <f>rawTransactionSheet!F2473</f>
        <v>GLAM</v>
      </c>
      <c r="H2473" s="1" t="str">
        <f t="shared" si="1"/>
        <v>GLAM</v>
      </c>
      <c r="I2473" s="5" t="str">
        <f>rawTransactionSheet!G2473</f>
        <v>2005</v>
      </c>
      <c r="J2473" s="5" t="str">
        <f>rawTransactionSheet!H2473</f>
        <v>267302.2928</v>
      </c>
      <c r="K2473" s="5" t="str">
        <f>rawTransactionSheet!I2473</f>
        <v>60000</v>
      </c>
      <c r="L2473" s="5" t="str">
        <f>rawTransactionSheet!J2473</f>
        <v>10</v>
      </c>
      <c r="M2473" s="5" t="str">
        <f>rawTransactionSheet!K2473</f>
        <v>1</v>
      </c>
      <c r="N2473" s="5" t="str">
        <f>rawTransactionSheet!L2473</f>
        <v>BANGALORE</v>
      </c>
    </row>
    <row r="2474">
      <c r="A2474" s="2">
        <v>42370.0</v>
      </c>
      <c r="B2474" s="5" t="str">
        <f>rawTransactionSheet!B2474</f>
        <v>PrasoonData</v>
      </c>
      <c r="C2474" s="5" t="str">
        <f>rawTransactionSheet!C2474</f>
        <v>Prasoon552</v>
      </c>
      <c r="D2474" s="5" t="str">
        <f>rawTransactionSheet!D2474</f>
        <v>MARUTI SUZUKI</v>
      </c>
      <c r="E2474" s="5" t="str">
        <f>rawTransactionSheet!E2474</f>
        <v>Swift</v>
      </c>
      <c r="F2474" s="5" t="str">
        <f>IFERROR(VLOOKUP(E2474,modelMapping,2,0),E2474)</f>
        <v>Swift</v>
      </c>
      <c r="G2474" s="5" t="str">
        <f>rawTransactionSheet!F2474</f>
        <v>VXI ABS</v>
      </c>
      <c r="H2474" s="1" t="str">
        <f t="shared" si="1"/>
        <v>VXI ABS</v>
      </c>
      <c r="I2474" s="5" t="str">
        <f>rawTransactionSheet!G2474</f>
        <v>2006</v>
      </c>
      <c r="J2474" s="5" t="str">
        <f>rawTransactionSheet!H2474</f>
        <v>267246.0283</v>
      </c>
      <c r="K2474" s="5" t="str">
        <f>rawTransactionSheet!I2474</f>
        <v>70000</v>
      </c>
      <c r="L2474" s="5" t="str">
        <f>rawTransactionSheet!J2474</f>
        <v>9</v>
      </c>
      <c r="M2474" s="5" t="str">
        <f>rawTransactionSheet!K2474</f>
        <v>1</v>
      </c>
      <c r="N2474" s="5" t="str">
        <f>rawTransactionSheet!L2474</f>
        <v>BANGALORE</v>
      </c>
    </row>
    <row r="2475">
      <c r="A2475" s="2">
        <v>42370.0</v>
      </c>
      <c r="B2475" s="5" t="str">
        <f>rawTransactionSheet!B2475</f>
        <v>RNS</v>
      </c>
      <c r="C2475" s="5" t="str">
        <f>rawTransactionSheet!C2475</f>
        <v>KA06M8090</v>
      </c>
      <c r="D2475" s="5" t="str">
        <f>rawTransactionSheet!D2475</f>
        <v>MARUTI SUZUKI</v>
      </c>
      <c r="E2475" s="5" t="str">
        <f>rawTransactionSheet!E2475</f>
        <v>Swift</v>
      </c>
      <c r="F2475" s="5" t="str">
        <f>IFERROR(VLOOKUP(E2475,modelMapping,2,0),E2475)</f>
        <v>Swift</v>
      </c>
      <c r="G2475" s="5" t="str">
        <f>rawTransactionSheet!F2475</f>
        <v>VDI</v>
      </c>
      <c r="H2475" s="1" t="str">
        <f t="shared" si="1"/>
        <v>VDI</v>
      </c>
      <c r="I2475" s="5" t="str">
        <f>rawTransactionSheet!G2475</f>
        <v>2008</v>
      </c>
      <c r="J2475" s="5" t="str">
        <f>rawTransactionSheet!H2475</f>
        <v>266910</v>
      </c>
      <c r="K2475" s="5" t="str">
        <f>rawTransactionSheet!I2475</f>
        <v>85449</v>
      </c>
      <c r="L2475" s="5" t="str">
        <f>rawTransactionSheet!J2475</f>
        <v>7.583561644</v>
      </c>
      <c r="M2475" s="5" t="str">
        <f>rawTransactionSheet!K2475</f>
        <v>2</v>
      </c>
      <c r="N2475" s="5" t="str">
        <f>rawTransactionSheet!L2475</f>
        <v>BANGALORE</v>
      </c>
    </row>
    <row r="2476">
      <c r="A2476" s="2">
        <v>42370.0</v>
      </c>
      <c r="B2476" s="5" t="str">
        <f>rawTransactionSheet!B2476</f>
        <v>PrasoonData</v>
      </c>
      <c r="C2476" s="5" t="str">
        <f>rawTransactionSheet!C2476</f>
        <v>Prasoon355</v>
      </c>
      <c r="D2476" s="5" t="str">
        <f>rawTransactionSheet!D2476</f>
        <v>MARUTI SUZUKI</v>
      </c>
      <c r="E2476" s="5" t="str">
        <f>rawTransactionSheet!E2476</f>
        <v>Swift</v>
      </c>
      <c r="F2476" s="5" t="str">
        <f>IFERROR(VLOOKUP(E2476,modelMapping,2,0),E2476)</f>
        <v>Swift</v>
      </c>
      <c r="G2476" s="5" t="str">
        <f>rawTransactionSheet!F2476</f>
        <v>VXI</v>
      </c>
      <c r="H2476" s="1" t="str">
        <f t="shared" si="1"/>
        <v>VXI</v>
      </c>
      <c r="I2476" s="5" t="str">
        <f>rawTransactionSheet!G2476</f>
        <v>2005</v>
      </c>
      <c r="J2476" s="5" t="str">
        <f>rawTransactionSheet!H2476</f>
        <v>266800</v>
      </c>
      <c r="K2476" s="5" t="str">
        <f>rawTransactionSheet!I2476</f>
        <v>20000</v>
      </c>
      <c r="L2476" s="5" t="str">
        <f>rawTransactionSheet!J2476</f>
        <v>10</v>
      </c>
      <c r="M2476" s="5" t="str">
        <f>rawTransactionSheet!K2476</f>
        <v>1</v>
      </c>
      <c r="N2476" s="5" t="str">
        <f>rawTransactionSheet!L2476</f>
        <v>BANGALORE</v>
      </c>
    </row>
    <row r="2477">
      <c r="A2477" s="2">
        <v>42370.0</v>
      </c>
      <c r="B2477" s="5" t="str">
        <f>rawTransactionSheet!B2477</f>
        <v>PrasoonData</v>
      </c>
      <c r="C2477" s="5" t="str">
        <f>rawTransactionSheet!C2477</f>
        <v>Prasoon412</v>
      </c>
      <c r="D2477" s="5" t="str">
        <f>rawTransactionSheet!D2477</f>
        <v>MARUTI SUZUKI</v>
      </c>
      <c r="E2477" s="5" t="str">
        <f>rawTransactionSheet!E2477</f>
        <v>Swift</v>
      </c>
      <c r="F2477" s="5" t="str">
        <f>IFERROR(VLOOKUP(E2477,modelMapping,2,0),E2477)</f>
        <v>Swift</v>
      </c>
      <c r="G2477" s="5" t="str">
        <f>rawTransactionSheet!F2477</f>
        <v>VXI</v>
      </c>
      <c r="H2477" s="1" t="str">
        <f t="shared" si="1"/>
        <v>VXI</v>
      </c>
      <c r="I2477" s="5" t="str">
        <f>rawTransactionSheet!G2477</f>
        <v>2008</v>
      </c>
      <c r="J2477" s="5" t="str">
        <f>rawTransactionSheet!H2477</f>
        <v>266451.9858</v>
      </c>
      <c r="K2477" s="5" t="str">
        <f>rawTransactionSheet!I2477</f>
        <v>110000</v>
      </c>
      <c r="L2477" s="5" t="str">
        <f>rawTransactionSheet!J2477</f>
        <v>7</v>
      </c>
      <c r="M2477" s="5" t="str">
        <f>rawTransactionSheet!K2477</f>
        <v>1</v>
      </c>
      <c r="N2477" s="5" t="str">
        <f>rawTransactionSheet!L2477</f>
        <v>BANGALORE</v>
      </c>
    </row>
    <row r="2478">
      <c r="A2478" s="2">
        <v>42370.0</v>
      </c>
      <c r="B2478" s="5" t="str">
        <f>rawTransactionSheet!B2478</f>
        <v>KALYANI MOTORS PVT LTD</v>
      </c>
      <c r="C2478" s="5" t="str">
        <f>rawTransactionSheet!C2478</f>
        <v>KA05ML2601</v>
      </c>
      <c r="D2478" s="5" t="str">
        <f>rawTransactionSheet!D2478</f>
        <v>MARUTI SUZUKI</v>
      </c>
      <c r="E2478" s="5" t="str">
        <f>rawTransactionSheet!E2478</f>
        <v>Alto</v>
      </c>
      <c r="F2478" s="5" t="str">
        <f>IFERROR(VLOOKUP(E2478,modelMapping,2,0),E2478)</f>
        <v>Alto</v>
      </c>
      <c r="G2478" s="5" t="str">
        <f>rawTransactionSheet!F2478</f>
        <v>LXI</v>
      </c>
      <c r="H2478" s="1" t="str">
        <f t="shared" si="1"/>
        <v>LXI</v>
      </c>
      <c r="I2478" s="5" t="str">
        <f>rawTransactionSheet!G2478</f>
        <v>2012</v>
      </c>
      <c r="J2478" s="5" t="str">
        <f>rawTransactionSheet!H2478</f>
        <v>266400</v>
      </c>
      <c r="K2478" s="5" t="str">
        <f>rawTransactionSheet!I2478</f>
        <v>21156</v>
      </c>
      <c r="L2478" s="5" t="str">
        <f>rawTransactionSheet!J2478</f>
        <v>3</v>
      </c>
      <c r="M2478" s="5" t="str">
        <f>rawTransactionSheet!K2478</f>
        <v>1</v>
      </c>
      <c r="N2478" s="5" t="str">
        <f>rawTransactionSheet!L2478</f>
        <v>BANGALORE</v>
      </c>
    </row>
    <row r="2479">
      <c r="A2479" s="2">
        <v>42370.0</v>
      </c>
      <c r="B2479" s="5" t="str">
        <f>rawTransactionSheet!B2479</f>
        <v>RNS</v>
      </c>
      <c r="C2479" s="5" t="str">
        <f>rawTransactionSheet!C2479</f>
        <v>KA04MK1101</v>
      </c>
      <c r="D2479" s="5" t="str">
        <f>rawTransactionSheet!D2479</f>
        <v>MARUTI SUZUKI</v>
      </c>
      <c r="E2479" s="5" t="str">
        <f>rawTransactionSheet!E2479</f>
        <v>Alto</v>
      </c>
      <c r="F2479" s="5" t="str">
        <f>IFERROR(VLOOKUP(E2479,modelMapping,2,0),E2479)</f>
        <v>Alto</v>
      </c>
      <c r="G2479" s="5" t="str">
        <f>rawTransactionSheet!F2479</f>
        <v>VXI</v>
      </c>
      <c r="H2479" s="1" t="str">
        <f t="shared" si="1"/>
        <v>VXI</v>
      </c>
      <c r="I2479" s="5" t="str">
        <f>rawTransactionSheet!G2479</f>
        <v>2011</v>
      </c>
      <c r="J2479" s="5" t="str">
        <f>rawTransactionSheet!H2479</f>
        <v>266400</v>
      </c>
      <c r="K2479" s="5" t="str">
        <f>rawTransactionSheet!I2479</f>
        <v>24031</v>
      </c>
      <c r="L2479" s="5" t="str">
        <f>rawTransactionSheet!J2479</f>
        <v>4.852054795</v>
      </c>
      <c r="M2479" s="5" t="str">
        <f>rawTransactionSheet!K2479</f>
        <v>2</v>
      </c>
      <c r="N2479" s="5" t="str">
        <f>rawTransactionSheet!L2479</f>
        <v>BANGALORE</v>
      </c>
    </row>
    <row r="2480">
      <c r="A2480" s="2">
        <v>42370.0</v>
      </c>
      <c r="B2480" s="5" t="str">
        <f>rawTransactionSheet!B2480</f>
        <v>Pratham</v>
      </c>
      <c r="C2480" s="5" t="str">
        <f>rawTransactionSheet!C2480</f>
        <v>11</v>
      </c>
      <c r="D2480" s="5" t="str">
        <f>rawTransactionSheet!D2480</f>
        <v>MARUTI SUZUKI</v>
      </c>
      <c r="E2480" s="5" t="str">
        <f>rawTransactionSheet!E2480</f>
        <v>Alto 800</v>
      </c>
      <c r="F2480" s="1" t="str">
        <f>IFERROR(VLOOKUP(E2480,modelMapping,2,0),E2480)</f>
        <v>Alto</v>
      </c>
      <c r="G2480" s="5" t="str">
        <f>rawTransactionSheet!F2480</f>
        <v>LXI</v>
      </c>
      <c r="H2480" s="1" t="str">
        <f t="shared" si="1"/>
        <v>LXI</v>
      </c>
      <c r="I2480" s="5" t="str">
        <f>rawTransactionSheet!G2480</f>
        <v>2013</v>
      </c>
      <c r="J2480" s="5" t="str">
        <f>rawTransactionSheet!H2480</f>
        <v>266400</v>
      </c>
      <c r="K2480" s="5" t="str">
        <f>rawTransactionSheet!I2480</f>
        <v>11564.68173</v>
      </c>
      <c r="L2480" s="5" t="str">
        <f>rawTransactionSheet!J2480</f>
        <v>1.445585216</v>
      </c>
      <c r="M2480" s="5" t="str">
        <f>rawTransactionSheet!K2480</f>
        <v>1</v>
      </c>
      <c r="N2480" s="5" t="str">
        <f>rawTransactionSheet!L2480</f>
        <v>BANGALORE</v>
      </c>
    </row>
    <row r="2481">
      <c r="A2481" s="2">
        <v>42370.0</v>
      </c>
      <c r="B2481" s="5" t="str">
        <f>rawTransactionSheet!B2481</f>
        <v>NandiBid</v>
      </c>
      <c r="C2481" s="5" t="str">
        <f>rawTransactionSheet!C2481</f>
        <v>123424</v>
      </c>
      <c r="D2481" s="5" t="str">
        <f>rawTransactionSheet!D2481</f>
        <v>MARUTI SUZUKI</v>
      </c>
      <c r="E2481" s="5" t="str">
        <f>rawTransactionSheet!E2481</f>
        <v>Alto K10</v>
      </c>
      <c r="F2481" s="5" t="str">
        <f>IFERROR(VLOOKUP(E2481,modelMapping,2,0),E2481)</f>
        <v>Alto K10</v>
      </c>
      <c r="G2481" s="5" t="str">
        <f>rawTransactionSheet!F2481</f>
        <v>VXI</v>
      </c>
      <c r="H2481" s="1" t="str">
        <f t="shared" si="1"/>
        <v>VXI</v>
      </c>
      <c r="I2481" s="5" t="str">
        <f>rawTransactionSheet!G2481</f>
        <v>2014</v>
      </c>
      <c r="J2481" s="5" t="str">
        <f>rawTransactionSheet!H2481</f>
        <v>266400</v>
      </c>
      <c r="K2481" s="5" t="str">
        <f>rawTransactionSheet!I2481</f>
        <v>20340</v>
      </c>
      <c r="L2481" s="5" t="str">
        <f>rawTransactionSheet!J2481</f>
        <v>2</v>
      </c>
      <c r="M2481" s="5" t="str">
        <f>rawTransactionSheet!K2481</f>
        <v>1</v>
      </c>
      <c r="N2481" s="5" t="str">
        <f>rawTransactionSheet!L2481</f>
        <v>BANGALORE</v>
      </c>
      <c r="O2481" s="1" t="str">
        <f>VALUE(C2481)</f>
        <v>123424</v>
      </c>
      <c r="P2481" s="1" t="str">
        <f>MATCH(O2481,rawBidData!$A$2:$A$146,0)</f>
        <v>#N/A</v>
      </c>
    </row>
    <row r="2482">
      <c r="A2482" s="2">
        <v>42370.0</v>
      </c>
      <c r="B2482" s="5" t="str">
        <f>rawTransactionSheet!B2482</f>
        <v>KALYANI MOTORS PVT LTD</v>
      </c>
      <c r="C2482" s="5" t="str">
        <f>rawTransactionSheet!C2482</f>
        <v>KA41P1965</v>
      </c>
      <c r="D2482" s="5" t="str">
        <f>rawTransactionSheet!D2482</f>
        <v>MARUTI SUZUKI</v>
      </c>
      <c r="E2482" s="5" t="str">
        <f>rawTransactionSheet!E2482</f>
        <v>Alto K10</v>
      </c>
      <c r="F2482" s="5" t="str">
        <f>IFERROR(VLOOKUP(E2482,modelMapping,2,0),E2482)</f>
        <v>Alto K10</v>
      </c>
      <c r="G2482" s="5" t="str">
        <f>rawTransactionSheet!F2482</f>
        <v>VXI</v>
      </c>
      <c r="H2482" s="1" t="str">
        <f t="shared" si="1"/>
        <v>VXI</v>
      </c>
      <c r="I2482" s="5" t="str">
        <f>rawTransactionSheet!G2482</f>
        <v>2011</v>
      </c>
      <c r="J2482" s="5" t="str">
        <f>rawTransactionSheet!H2482</f>
        <v>266400</v>
      </c>
      <c r="K2482" s="5" t="str">
        <f>rawTransactionSheet!I2482</f>
        <v>33986</v>
      </c>
      <c r="L2482" s="5" t="str">
        <f>rawTransactionSheet!J2482</f>
        <v>4</v>
      </c>
      <c r="M2482" s="5" t="str">
        <f>rawTransactionSheet!K2482</f>
        <v>1</v>
      </c>
      <c r="N2482" s="5" t="str">
        <f>rawTransactionSheet!L2482</f>
        <v>BANGALORE</v>
      </c>
    </row>
    <row r="2483">
      <c r="A2483" s="2">
        <v>42370.0</v>
      </c>
      <c r="B2483" s="5" t="str">
        <f>rawTransactionSheet!B2483</f>
        <v>Pratham</v>
      </c>
      <c r="C2483" s="5" t="str">
        <f>rawTransactionSheet!C2483</f>
        <v>193</v>
      </c>
      <c r="D2483" s="5" t="str">
        <f>rawTransactionSheet!D2483</f>
        <v>MARUTI SUZUKI</v>
      </c>
      <c r="E2483" s="5" t="str">
        <f>rawTransactionSheet!E2483</f>
        <v>Alto K10</v>
      </c>
      <c r="F2483" s="5" t="str">
        <f>IFERROR(VLOOKUP(E2483,modelMapping,2,0),E2483)</f>
        <v>Alto K10</v>
      </c>
      <c r="G2483" s="5" t="str">
        <f>rawTransactionSheet!F2483</f>
        <v>VXI</v>
      </c>
      <c r="H2483" s="1" t="str">
        <f t="shared" si="1"/>
        <v>VXI</v>
      </c>
      <c r="I2483" s="5" t="str">
        <f>rawTransactionSheet!G2483</f>
        <v>2010</v>
      </c>
      <c r="J2483" s="5" t="str">
        <f>rawTransactionSheet!H2483</f>
        <v>266400</v>
      </c>
      <c r="K2483" s="5" t="str">
        <f>rawTransactionSheet!I2483</f>
        <v>35701.57426</v>
      </c>
      <c r="L2483" s="5" t="str">
        <f>rawTransactionSheet!J2483</f>
        <v>4.462696783</v>
      </c>
      <c r="M2483" s="5" t="str">
        <f>rawTransactionSheet!K2483</f>
        <v>1</v>
      </c>
      <c r="N2483" s="5" t="str">
        <f>rawTransactionSheet!L2483</f>
        <v>BANGALORE</v>
      </c>
    </row>
    <row r="2484">
      <c r="A2484" s="2">
        <v>42370.0</v>
      </c>
      <c r="B2484" s="5" t="str">
        <f>rawTransactionSheet!B2484</f>
        <v>RNS</v>
      </c>
      <c r="C2484" s="5" t="str">
        <f>rawTransactionSheet!C2484</f>
        <v>KA04MJ3842</v>
      </c>
      <c r="D2484" s="5" t="str">
        <f>rawTransactionSheet!D2484</f>
        <v>MARUTI SUZUKI</v>
      </c>
      <c r="E2484" s="5" t="str">
        <f>rawTransactionSheet!E2484</f>
        <v>Alto K10</v>
      </c>
      <c r="F2484" s="5" t="str">
        <f>IFERROR(VLOOKUP(E2484,modelMapping,2,0),E2484)</f>
        <v>Alto K10</v>
      </c>
      <c r="G2484" s="5" t="str">
        <f>rawTransactionSheet!F2484</f>
        <v>VXI</v>
      </c>
      <c r="H2484" s="1" t="str">
        <f t="shared" si="1"/>
        <v>VXI</v>
      </c>
      <c r="I2484" s="5" t="str">
        <f>rawTransactionSheet!G2484</f>
        <v>2011</v>
      </c>
      <c r="J2484" s="5" t="str">
        <f>rawTransactionSheet!H2484</f>
        <v>266400</v>
      </c>
      <c r="K2484" s="5" t="str">
        <f>rawTransactionSheet!I2484</f>
        <v>32691</v>
      </c>
      <c r="L2484" s="5" t="str">
        <f>rawTransactionSheet!J2484</f>
        <v>4.673972603</v>
      </c>
      <c r="M2484" s="5" t="str">
        <f>rawTransactionSheet!K2484</f>
        <v>2</v>
      </c>
      <c r="N2484" s="5" t="str">
        <f>rawTransactionSheet!L2484</f>
        <v>BANGALORE</v>
      </c>
    </row>
    <row r="2485">
      <c r="A2485" s="2">
        <v>42370.0</v>
      </c>
      <c r="B2485" s="5" t="str">
        <f>rawTransactionSheet!B2485</f>
        <v>Pratham</v>
      </c>
      <c r="C2485" s="5" t="str">
        <f>rawTransactionSheet!C2485</f>
        <v>286</v>
      </c>
      <c r="D2485" s="5" t="str">
        <f>rawTransactionSheet!D2485</f>
        <v>MARUTI SUZUKI</v>
      </c>
      <c r="E2485" s="5" t="str">
        <f>rawTransactionSheet!E2485</f>
        <v>A-Star</v>
      </c>
      <c r="F2485" s="5" t="str">
        <f>IFERROR(VLOOKUP(E2485,modelMapping,2,0),E2485)</f>
        <v>A-Star</v>
      </c>
      <c r="G2485" s="5" t="str">
        <f>rawTransactionSheet!F2485</f>
        <v>LXI</v>
      </c>
      <c r="H2485" s="1" t="str">
        <f t="shared" si="1"/>
        <v>LXI</v>
      </c>
      <c r="I2485" s="5" t="str">
        <f>rawTransactionSheet!G2485</f>
        <v>2009</v>
      </c>
      <c r="J2485" s="5" t="str">
        <f>rawTransactionSheet!H2485</f>
        <v>266400</v>
      </c>
      <c r="K2485" s="5" t="str">
        <f>rawTransactionSheet!I2485</f>
        <v>42600.95825</v>
      </c>
      <c r="L2485" s="5" t="str">
        <f>rawTransactionSheet!J2485</f>
        <v>5.325119781</v>
      </c>
      <c r="M2485" s="5" t="str">
        <f>rawTransactionSheet!K2485</f>
        <v>2</v>
      </c>
      <c r="N2485" s="5" t="str">
        <f>rawTransactionSheet!L2485</f>
        <v>BANGALORE</v>
      </c>
    </row>
    <row r="2486">
      <c r="A2486" s="2">
        <v>42370.0</v>
      </c>
      <c r="B2486" s="5" t="str">
        <f>rawTransactionSheet!B2486</f>
        <v>RNS</v>
      </c>
      <c r="C2486" s="5" t="str">
        <f>rawTransactionSheet!C2486</f>
        <v>KA04MG9173</v>
      </c>
      <c r="D2486" s="5" t="str">
        <f>rawTransactionSheet!D2486</f>
        <v>MARUTI SUZUKI</v>
      </c>
      <c r="E2486" s="5" t="str">
        <f>rawTransactionSheet!E2486</f>
        <v>A-Star</v>
      </c>
      <c r="F2486" s="5" t="str">
        <f>IFERROR(VLOOKUP(E2486,modelMapping,2,0),E2486)</f>
        <v>A-Star</v>
      </c>
      <c r="G2486" s="5" t="str">
        <f>rawTransactionSheet!F2486</f>
        <v>LXI</v>
      </c>
      <c r="H2486" s="1" t="str">
        <f t="shared" si="1"/>
        <v>LXI</v>
      </c>
      <c r="I2486" s="5" t="str">
        <f>rawTransactionSheet!G2486</f>
        <v>2010</v>
      </c>
      <c r="J2486" s="5" t="str">
        <f>rawTransactionSheet!H2486</f>
        <v>266400</v>
      </c>
      <c r="K2486" s="5" t="str">
        <f>rawTransactionSheet!I2486</f>
        <v>3291</v>
      </c>
      <c r="L2486" s="5" t="str">
        <f>rawTransactionSheet!J2486</f>
        <v>5.589041096</v>
      </c>
      <c r="M2486" s="5" t="str">
        <f>rawTransactionSheet!K2486</f>
        <v>2</v>
      </c>
      <c r="N2486" s="5" t="str">
        <f>rawTransactionSheet!L2486</f>
        <v>BANGALORE</v>
      </c>
    </row>
    <row r="2487">
      <c r="A2487" s="2">
        <v>42370.0</v>
      </c>
      <c r="B2487" s="5" t="str">
        <f>rawTransactionSheet!B2487</f>
        <v>Pratham</v>
      </c>
      <c r="C2487" s="5" t="str">
        <f>rawTransactionSheet!C2487</f>
        <v>265</v>
      </c>
      <c r="D2487" s="5" t="str">
        <f>rawTransactionSheet!D2487</f>
        <v>MARUTI SUZUKI</v>
      </c>
      <c r="E2487" s="5" t="str">
        <f>rawTransactionSheet!E2487</f>
        <v>A-Star</v>
      </c>
      <c r="F2487" s="5" t="str">
        <f>IFERROR(VLOOKUP(E2487,modelMapping,2,0),E2487)</f>
        <v>A-Star</v>
      </c>
      <c r="G2487" s="5" t="str">
        <f>rawTransactionSheet!F2487</f>
        <v>VXI</v>
      </c>
      <c r="H2487" s="1" t="str">
        <f t="shared" si="1"/>
        <v>VXI</v>
      </c>
      <c r="I2487" s="5" t="str">
        <f>rawTransactionSheet!G2487</f>
        <v>2010</v>
      </c>
      <c r="J2487" s="5" t="str">
        <f>rawTransactionSheet!H2487</f>
        <v>266400</v>
      </c>
      <c r="K2487" s="5" t="str">
        <f>rawTransactionSheet!I2487</f>
        <v>39950.71869</v>
      </c>
      <c r="L2487" s="5" t="str">
        <f>rawTransactionSheet!J2487</f>
        <v>4.993839836</v>
      </c>
      <c r="M2487" s="5" t="str">
        <f>rawTransactionSheet!K2487</f>
        <v>1</v>
      </c>
      <c r="N2487" s="5" t="str">
        <f>rawTransactionSheet!L2487</f>
        <v>BANGALORE</v>
      </c>
    </row>
    <row r="2488">
      <c r="A2488" s="2">
        <v>42370.0</v>
      </c>
      <c r="B2488" s="5" t="str">
        <f>rawTransactionSheet!B2488</f>
        <v>NandiBid</v>
      </c>
      <c r="C2488" s="5" t="str">
        <f>rawTransactionSheet!C2488</f>
        <v>128731</v>
      </c>
      <c r="D2488" s="5" t="str">
        <f>rawTransactionSheet!D2488</f>
        <v>CHEVROLET</v>
      </c>
      <c r="E2488" s="5" t="str">
        <f>rawTransactionSheet!E2488</f>
        <v>BEAT</v>
      </c>
      <c r="F2488" s="5" t="str">
        <f>IFERROR(VLOOKUP(E2488,modelMapping,2,0),E2488)</f>
        <v>BEAT</v>
      </c>
      <c r="G2488" s="5" t="str">
        <f>rawTransactionSheet!F2488</f>
        <v>LT DIESEL</v>
      </c>
      <c r="H2488" s="1" t="str">
        <f t="shared" si="1"/>
        <v>LT DIESEL</v>
      </c>
      <c r="I2488" s="5" t="str">
        <f>rawTransactionSheet!G2488</f>
        <v>2011</v>
      </c>
      <c r="J2488" s="5" t="str">
        <f>rawTransactionSheet!H2488</f>
        <v>266400</v>
      </c>
      <c r="K2488" s="5" t="str">
        <f>rawTransactionSheet!I2488</f>
        <v>58195</v>
      </c>
      <c r="L2488" s="5" t="str">
        <f>rawTransactionSheet!J2488</f>
        <v>5</v>
      </c>
      <c r="M2488" s="5" t="str">
        <f>rawTransactionSheet!K2488</f>
        <v>1</v>
      </c>
      <c r="N2488" s="5" t="str">
        <f>rawTransactionSheet!L2488</f>
        <v>BANGALORE</v>
      </c>
      <c r="O2488" s="1" t="str">
        <f>VALUE(C2488)</f>
        <v>128731</v>
      </c>
      <c r="P2488" s="1" t="str">
        <f>MATCH(O2488,rawBidData!$A$2:$A$146,0)</f>
        <v>#N/A</v>
      </c>
    </row>
    <row r="2489">
      <c r="A2489" s="2">
        <v>42370.0</v>
      </c>
      <c r="B2489" s="5" t="str">
        <f>rawTransactionSheet!B2489</f>
        <v>RNS</v>
      </c>
      <c r="C2489" s="5" t="str">
        <f>rawTransactionSheet!C2489</f>
        <v>KA03MR2533</v>
      </c>
      <c r="D2489" s="5" t="str">
        <f>rawTransactionSheet!D2489</f>
        <v>MARUTI SUZUKI</v>
      </c>
      <c r="E2489" s="5" t="str">
        <f>rawTransactionSheet!E2489</f>
        <v>EECO</v>
      </c>
      <c r="F2489" s="5" t="str">
        <f>IFERROR(VLOOKUP(E2489,modelMapping,2,0),E2489)</f>
        <v>EECO</v>
      </c>
      <c r="G2489" s="5" t="str">
        <f>rawTransactionSheet!F2489</f>
        <v>5 STR</v>
      </c>
      <c r="H2489" s="1" t="str">
        <f t="shared" si="1"/>
        <v>5 STR</v>
      </c>
      <c r="I2489" s="5" t="str">
        <f>rawTransactionSheet!G2489</f>
        <v>2012</v>
      </c>
      <c r="J2489" s="5" t="str">
        <f>rawTransactionSheet!H2489</f>
        <v>266400</v>
      </c>
      <c r="K2489" s="5" t="str">
        <f>rawTransactionSheet!I2489</f>
        <v>12410</v>
      </c>
      <c r="L2489" s="5" t="str">
        <f>rawTransactionSheet!J2489</f>
        <v>3.520547945</v>
      </c>
      <c r="M2489" s="5" t="str">
        <f>rawTransactionSheet!K2489</f>
        <v>1</v>
      </c>
      <c r="N2489" s="5" t="str">
        <f>rawTransactionSheet!L2489</f>
        <v>BANGALORE</v>
      </c>
    </row>
    <row r="2490">
      <c r="A2490" s="2">
        <v>42370.0</v>
      </c>
      <c r="B2490" s="5" t="str">
        <f>rawTransactionSheet!B2490</f>
        <v>NandiBid</v>
      </c>
      <c r="C2490" s="5" t="str">
        <f>rawTransactionSheet!C2490</f>
        <v>121553</v>
      </c>
      <c r="D2490" s="5" t="str">
        <f>rawTransactionSheet!D2490</f>
        <v>HYUNDAI</v>
      </c>
      <c r="E2490" s="5" t="str">
        <f>rawTransactionSheet!E2490</f>
        <v>Eon</v>
      </c>
      <c r="F2490" s="5" t="str">
        <f>IFERROR(VLOOKUP(E2490,modelMapping,2,0),E2490)</f>
        <v>Eon</v>
      </c>
      <c r="G2490" s="5" t="str">
        <f>rawTransactionSheet!F2490</f>
        <v>D-Lite +</v>
      </c>
      <c r="H2490" s="1" t="str">
        <f t="shared" si="1"/>
        <v>D-Lite +</v>
      </c>
      <c r="I2490" s="5" t="str">
        <f>rawTransactionSheet!G2490</f>
        <v>2014</v>
      </c>
      <c r="J2490" s="5" t="str">
        <f>rawTransactionSheet!H2490</f>
        <v>266400</v>
      </c>
      <c r="K2490" s="5" t="str">
        <f>rawTransactionSheet!I2490</f>
        <v>8408</v>
      </c>
      <c r="L2490" s="5" t="str">
        <f>rawTransactionSheet!J2490</f>
        <v>2</v>
      </c>
      <c r="M2490" s="5" t="str">
        <f>rawTransactionSheet!K2490</f>
        <v>1</v>
      </c>
      <c r="N2490" s="5" t="str">
        <f>rawTransactionSheet!L2490</f>
        <v>BANGALORE</v>
      </c>
      <c r="O2490" s="1" t="str">
        <f t="shared" ref="O2490:O2493" si="118">VALUE(C2490)</f>
        <v>121553</v>
      </c>
      <c r="P2490" s="1" t="str">
        <f>MATCH(O2490,rawBidData!$A$2:$A$146,0)</f>
        <v>#N/A</v>
      </c>
    </row>
    <row r="2491">
      <c r="A2491" s="2">
        <v>42370.0</v>
      </c>
      <c r="B2491" s="5" t="str">
        <f>rawTransactionSheet!B2491</f>
        <v>NandiBid</v>
      </c>
      <c r="C2491" s="5" t="str">
        <f>rawTransactionSheet!C2491</f>
        <v>132655</v>
      </c>
      <c r="D2491" s="5" t="str">
        <f>rawTransactionSheet!D2491</f>
        <v>SKODA</v>
      </c>
      <c r="E2491" s="5" t="str">
        <f>rawTransactionSheet!E2491</f>
        <v>FABIA</v>
      </c>
      <c r="F2491" s="5" t="str">
        <f>IFERROR(VLOOKUP(E2491,modelMapping,2,0),E2491)</f>
        <v>FABIA</v>
      </c>
      <c r="G2491" s="5" t="str">
        <f>rawTransactionSheet!F2491</f>
        <v>AMBIENTE 1.2 MPI</v>
      </c>
      <c r="H2491" s="1" t="str">
        <f t="shared" si="1"/>
        <v>AMBIENTE 1.2 MPI</v>
      </c>
      <c r="I2491" s="5" t="str">
        <f>rawTransactionSheet!G2491</f>
        <v>2011</v>
      </c>
      <c r="J2491" s="5" t="str">
        <f>rawTransactionSheet!H2491</f>
        <v>266400</v>
      </c>
      <c r="K2491" s="5" t="str">
        <f>rawTransactionSheet!I2491</f>
        <v>25231</v>
      </c>
      <c r="L2491" s="5" t="str">
        <f>rawTransactionSheet!J2491</f>
        <v>5</v>
      </c>
      <c r="M2491" s="5" t="str">
        <f>rawTransactionSheet!K2491</f>
        <v>1</v>
      </c>
      <c r="N2491" s="5" t="str">
        <f>rawTransactionSheet!L2491</f>
        <v>BANGALORE</v>
      </c>
      <c r="O2491" s="1" t="str">
        <f t="shared" si="118"/>
        <v>132655</v>
      </c>
      <c r="P2491" s="1" t="str">
        <f>MATCH(O2491,rawBidData!$A$2:$A$146,0)</f>
        <v>#N/A</v>
      </c>
    </row>
    <row r="2492">
      <c r="A2492" s="2">
        <v>42370.0</v>
      </c>
      <c r="B2492" s="5" t="str">
        <f>rawTransactionSheet!B2492</f>
        <v>NandiBid</v>
      </c>
      <c r="C2492" s="5" t="str">
        <f>rawTransactionSheet!C2492</f>
        <v>116749</v>
      </c>
      <c r="D2492" s="5" t="str">
        <f>rawTransactionSheet!D2492</f>
        <v>SKODA</v>
      </c>
      <c r="E2492" s="5" t="str">
        <f>rawTransactionSheet!E2492</f>
        <v>Fabia</v>
      </c>
      <c r="F2492" s="5" t="str">
        <f>IFERROR(VLOOKUP(E2492,modelMapping,2,0),E2492)</f>
        <v>Fabia</v>
      </c>
      <c r="G2492" s="5" t="str">
        <f>rawTransactionSheet!F2492</f>
        <v>Elegance 1.4 PD TDI</v>
      </c>
      <c r="H2492" s="1" t="str">
        <f t="shared" si="1"/>
        <v>Elegance 1.4 PD TDI</v>
      </c>
      <c r="I2492" s="5" t="str">
        <f>rawTransactionSheet!G2492</f>
        <v>2008</v>
      </c>
      <c r="J2492" s="5" t="str">
        <f>rawTransactionSheet!H2492</f>
        <v>266400</v>
      </c>
      <c r="K2492" s="5" t="str">
        <f>rawTransactionSheet!I2492</f>
        <v>35711</v>
      </c>
      <c r="L2492" s="5" t="str">
        <f>rawTransactionSheet!J2492</f>
        <v>8</v>
      </c>
      <c r="M2492" s="5" t="str">
        <f>rawTransactionSheet!K2492</f>
        <v>2</v>
      </c>
      <c r="N2492" s="5" t="str">
        <f>rawTransactionSheet!L2492</f>
        <v>BANGALORE</v>
      </c>
      <c r="O2492" s="1" t="str">
        <f t="shared" si="118"/>
        <v>116749</v>
      </c>
      <c r="P2492" s="1" t="str">
        <f>MATCH(O2492,rawBidData!$A$2:$A$146,0)</f>
        <v>#N/A</v>
      </c>
    </row>
    <row r="2493">
      <c r="A2493" s="2">
        <v>42370.0</v>
      </c>
      <c r="B2493" s="5" t="str">
        <f>rawTransactionSheet!B2493</f>
        <v>NandiBid</v>
      </c>
      <c r="C2493" s="5" t="str">
        <f>rawTransactionSheet!C2493</f>
        <v>135396</v>
      </c>
      <c r="D2493" s="5" t="str">
        <f>rawTransactionSheet!D2493</f>
        <v>FORD</v>
      </c>
      <c r="E2493" s="5" t="str">
        <f>rawTransactionSheet!E2493</f>
        <v>FIGO</v>
      </c>
      <c r="F2493" s="5" t="str">
        <f>IFERROR(VLOOKUP(E2493,modelMapping,2,0),E2493)</f>
        <v>FIGO</v>
      </c>
      <c r="G2493" s="5" t="str">
        <f>rawTransactionSheet!F2493</f>
        <v>DURATEC PETROL TITANIUM 1.2</v>
      </c>
      <c r="H2493" s="1" t="str">
        <f t="shared" si="1"/>
        <v>DURATEC PETROL TITANIUM 1.2</v>
      </c>
      <c r="I2493" s="5" t="str">
        <f>rawTransactionSheet!G2493</f>
        <v>2011</v>
      </c>
      <c r="J2493" s="5" t="str">
        <f>rawTransactionSheet!H2493</f>
        <v>266400</v>
      </c>
      <c r="K2493" s="5" t="str">
        <f>rawTransactionSheet!I2493</f>
        <v>41250</v>
      </c>
      <c r="L2493" s="5" t="str">
        <f>rawTransactionSheet!J2493</f>
        <v>5</v>
      </c>
      <c r="M2493" s="5" t="str">
        <f>rawTransactionSheet!K2493</f>
        <v>1</v>
      </c>
      <c r="N2493" s="5" t="str">
        <f>rawTransactionSheet!L2493</f>
        <v>BANGALORE</v>
      </c>
      <c r="O2493" s="1" t="str">
        <f t="shared" si="118"/>
        <v>135396</v>
      </c>
      <c r="P2493" s="1" t="str">
        <f>MATCH(O2493,rawBidData!$A$2:$A$146,0)</f>
        <v>#N/A</v>
      </c>
    </row>
    <row r="2494">
      <c r="A2494" s="2">
        <v>42370.0</v>
      </c>
      <c r="B2494" s="5" t="str">
        <f>rawTransactionSheet!B2494</f>
        <v>RNS</v>
      </c>
      <c r="C2494" s="5" t="str">
        <f>rawTransactionSheet!C2494</f>
        <v>KA04MH1146</v>
      </c>
      <c r="D2494" s="5" t="str">
        <f>rawTransactionSheet!D2494</f>
        <v>HYUNDAI</v>
      </c>
      <c r="E2494" s="5" t="str">
        <f>rawTransactionSheet!E2494</f>
        <v>i10</v>
      </c>
      <c r="F2494" s="5" t="str">
        <f>IFERROR(VLOOKUP(E2494,modelMapping,2,0),E2494)</f>
        <v>i10</v>
      </c>
      <c r="G2494" s="5" t="str">
        <f>rawTransactionSheet!F2494</f>
        <v>MAGNA</v>
      </c>
      <c r="H2494" s="1" t="str">
        <f t="shared" si="1"/>
        <v>MAGNA</v>
      </c>
      <c r="I2494" s="5" t="str">
        <f>rawTransactionSheet!G2494</f>
        <v>2010</v>
      </c>
      <c r="J2494" s="5" t="str">
        <f>rawTransactionSheet!H2494</f>
        <v>266400</v>
      </c>
      <c r="K2494" s="5" t="str">
        <f>rawTransactionSheet!I2494</f>
        <v>81254</v>
      </c>
      <c r="L2494" s="5" t="str">
        <f>rawTransactionSheet!J2494</f>
        <v>5.956164384</v>
      </c>
      <c r="M2494" s="5" t="str">
        <f>rawTransactionSheet!K2494</f>
        <v>1</v>
      </c>
      <c r="N2494" s="5" t="str">
        <f>rawTransactionSheet!L2494</f>
        <v>BANGALORE</v>
      </c>
    </row>
    <row r="2495">
      <c r="A2495" s="2">
        <v>42370.0</v>
      </c>
      <c r="B2495" s="5" t="str">
        <f>rawTransactionSheet!B2495</f>
        <v>NandiBid</v>
      </c>
      <c r="C2495" s="5" t="str">
        <f>rawTransactionSheet!C2495</f>
        <v>131640</v>
      </c>
      <c r="D2495" s="5" t="str">
        <f>rawTransactionSheet!D2495</f>
        <v>HYUNDAI</v>
      </c>
      <c r="E2495" s="5" t="str">
        <f>rawTransactionSheet!E2495</f>
        <v>I10</v>
      </c>
      <c r="F2495" s="5" t="str">
        <f>IFERROR(VLOOKUP(E2495,modelMapping,2,0),E2495)</f>
        <v>I10</v>
      </c>
      <c r="G2495" s="5" t="str">
        <f>rawTransactionSheet!F2495</f>
        <v>MAGNA 1.2</v>
      </c>
      <c r="H2495" s="1" t="str">
        <f t="shared" si="1"/>
        <v>MAGNA 1.2</v>
      </c>
      <c r="I2495" s="5" t="str">
        <f>rawTransactionSheet!G2495</f>
        <v>2011</v>
      </c>
      <c r="J2495" s="5" t="str">
        <f>rawTransactionSheet!H2495</f>
        <v>266400</v>
      </c>
      <c r="K2495" s="5" t="str">
        <f>rawTransactionSheet!I2495</f>
        <v>59877</v>
      </c>
      <c r="L2495" s="5" t="str">
        <f>rawTransactionSheet!J2495</f>
        <v>5</v>
      </c>
      <c r="M2495" s="5" t="str">
        <f>rawTransactionSheet!K2495</f>
        <v>3</v>
      </c>
      <c r="N2495" s="5" t="str">
        <f>rawTransactionSheet!L2495</f>
        <v>BANGALORE</v>
      </c>
      <c r="O2495" s="1" t="str">
        <f t="shared" ref="O2495:O2500" si="119">VALUE(C2495)</f>
        <v>131640</v>
      </c>
      <c r="P2495" s="1" t="str">
        <f>MATCH(O2495,rawBidData!$A$2:$A$146,0)</f>
        <v>#N/A</v>
      </c>
    </row>
    <row r="2496">
      <c r="A2496" s="2">
        <v>42370.0</v>
      </c>
      <c r="B2496" s="5" t="str">
        <f>rawTransactionSheet!B2496</f>
        <v>NandiBid</v>
      </c>
      <c r="C2496" s="5" t="str">
        <f>rawTransactionSheet!C2496</f>
        <v>136000</v>
      </c>
      <c r="D2496" s="5" t="str">
        <f>rawTransactionSheet!D2496</f>
        <v>HYUNDAI</v>
      </c>
      <c r="E2496" s="5" t="str">
        <f>rawTransactionSheet!E2496</f>
        <v>I10</v>
      </c>
      <c r="F2496" s="5" t="str">
        <f>IFERROR(VLOOKUP(E2496,modelMapping,2,0),E2496)</f>
        <v>I10</v>
      </c>
      <c r="G2496" s="5" t="str">
        <f>rawTransactionSheet!F2496</f>
        <v>MAGNA 1.2</v>
      </c>
      <c r="H2496" s="1" t="str">
        <f t="shared" si="1"/>
        <v>MAGNA 1.2</v>
      </c>
      <c r="I2496" s="5" t="str">
        <f>rawTransactionSheet!G2496</f>
        <v>2008</v>
      </c>
      <c r="J2496" s="5" t="str">
        <f>rawTransactionSheet!H2496</f>
        <v>266400</v>
      </c>
      <c r="K2496" s="5" t="str">
        <f>rawTransactionSheet!I2496</f>
        <v>29070</v>
      </c>
      <c r="L2496" s="5" t="str">
        <f>rawTransactionSheet!J2496</f>
        <v>8</v>
      </c>
      <c r="M2496" s="5" t="str">
        <f>rawTransactionSheet!K2496</f>
        <v>1</v>
      </c>
      <c r="N2496" s="5" t="str">
        <f>rawTransactionSheet!L2496</f>
        <v>BANGALORE</v>
      </c>
      <c r="O2496" s="1" t="str">
        <f t="shared" si="119"/>
        <v>136000</v>
      </c>
      <c r="P2496" s="1" t="str">
        <f>MATCH(O2496,rawBidData!$A$2:$A$146,0)</f>
        <v>#N/A</v>
      </c>
    </row>
    <row r="2497">
      <c r="A2497" s="2">
        <v>42370.0</v>
      </c>
      <c r="B2497" s="5" t="str">
        <f>rawTransactionSheet!B2497</f>
        <v>NandiBid</v>
      </c>
      <c r="C2497" s="5" t="str">
        <f>rawTransactionSheet!C2497</f>
        <v>124580</v>
      </c>
      <c r="D2497" s="5" t="str">
        <f>rawTransactionSheet!D2497</f>
        <v>NISSAN</v>
      </c>
      <c r="E2497" s="5" t="str">
        <f>rawTransactionSheet!E2497</f>
        <v>MICRA</v>
      </c>
      <c r="F2497" s="5" t="str">
        <f>IFERROR(VLOOKUP(E2497,modelMapping,2,0),E2497)</f>
        <v>MICRA</v>
      </c>
      <c r="G2497" s="5" t="str">
        <f>rawTransactionSheet!F2497</f>
        <v>XL PETROL</v>
      </c>
      <c r="H2497" s="1" t="str">
        <f t="shared" si="1"/>
        <v>XL PETROL</v>
      </c>
      <c r="I2497" s="5" t="str">
        <f>rawTransactionSheet!G2497</f>
        <v>2011</v>
      </c>
      <c r="J2497" s="5" t="str">
        <f>rawTransactionSheet!H2497</f>
        <v>266400</v>
      </c>
      <c r="K2497" s="5" t="str">
        <f>rawTransactionSheet!I2497</f>
        <v>45852</v>
      </c>
      <c r="L2497" s="5" t="str">
        <f>rawTransactionSheet!J2497</f>
        <v>5</v>
      </c>
      <c r="M2497" s="5" t="str">
        <f>rawTransactionSheet!K2497</f>
        <v>1</v>
      </c>
      <c r="N2497" s="5" t="str">
        <f>rawTransactionSheet!L2497</f>
        <v>BANGALORE</v>
      </c>
      <c r="O2497" s="1" t="str">
        <f t="shared" si="119"/>
        <v>124580</v>
      </c>
      <c r="P2497" s="1" t="str">
        <f>MATCH(O2497,rawBidData!$A$2:$A$146,0)</f>
        <v>#N/A</v>
      </c>
    </row>
    <row r="2498">
      <c r="A2498" s="2">
        <v>42370.0</v>
      </c>
      <c r="B2498" s="5" t="str">
        <f>rawTransactionSheet!B2498</f>
        <v>NandiBid</v>
      </c>
      <c r="C2498" s="5" t="str">
        <f>rawTransactionSheet!C2498</f>
        <v>126386</v>
      </c>
      <c r="D2498" s="5" t="str">
        <f>rawTransactionSheet!D2498</f>
        <v>VOLKSWAGEN</v>
      </c>
      <c r="E2498" s="5" t="str">
        <f>rawTransactionSheet!E2498</f>
        <v>POLO</v>
      </c>
      <c r="F2498" s="5" t="str">
        <f>IFERROR(VLOOKUP(E2498,modelMapping,2,0),E2498)</f>
        <v>POLO</v>
      </c>
      <c r="G2498" s="5" t="str">
        <f>rawTransactionSheet!F2498</f>
        <v>COMFORTLINE 1.2L (P)</v>
      </c>
      <c r="H2498" s="1" t="str">
        <f t="shared" si="1"/>
        <v>COMFORTLINE 1.2L (P)</v>
      </c>
      <c r="I2498" s="5" t="str">
        <f>rawTransactionSheet!G2498</f>
        <v>2010</v>
      </c>
      <c r="J2498" s="5" t="str">
        <f>rawTransactionSheet!H2498</f>
        <v>266400</v>
      </c>
      <c r="K2498" s="5" t="str">
        <f>rawTransactionSheet!I2498</f>
        <v>43839</v>
      </c>
      <c r="L2498" s="5" t="str">
        <f>rawTransactionSheet!J2498</f>
        <v>6</v>
      </c>
      <c r="M2498" s="5" t="str">
        <f>rawTransactionSheet!K2498</f>
        <v>1</v>
      </c>
      <c r="N2498" s="5" t="str">
        <f>rawTransactionSheet!L2498</f>
        <v>BANGALORE</v>
      </c>
      <c r="O2498" s="1" t="str">
        <f t="shared" si="119"/>
        <v>126386</v>
      </c>
      <c r="P2498" s="1" t="str">
        <f>MATCH(O2498,rawBidData!$A$2:$A$146,0)</f>
        <v>#N/A</v>
      </c>
    </row>
    <row r="2499">
      <c r="A2499" s="2">
        <v>42370.0</v>
      </c>
      <c r="B2499" s="5" t="str">
        <f>rawTransactionSheet!B2499</f>
        <v>NandiBid</v>
      </c>
      <c r="C2499" s="5" t="str">
        <f>rawTransactionSheet!C2499</f>
        <v>122392</v>
      </c>
      <c r="D2499" s="5" t="str">
        <f>rawTransactionSheet!D2499</f>
        <v>MARUTI SUZUKI</v>
      </c>
      <c r="E2499" s="5" t="str">
        <f>rawTransactionSheet!E2499</f>
        <v>Ritz</v>
      </c>
      <c r="F2499" s="5" t="str">
        <f>IFERROR(VLOOKUP(E2499,modelMapping,2,0),E2499)</f>
        <v>Ritz</v>
      </c>
      <c r="G2499" s="5" t="str">
        <f>rawTransactionSheet!F2499</f>
        <v>VXI</v>
      </c>
      <c r="H2499" s="1" t="str">
        <f t="shared" si="1"/>
        <v>VXI</v>
      </c>
      <c r="I2499" s="5" t="str">
        <f>rawTransactionSheet!G2499</f>
        <v>2009</v>
      </c>
      <c r="J2499" s="5" t="str">
        <f>rawTransactionSheet!H2499</f>
        <v>266400</v>
      </c>
      <c r="K2499" s="5" t="str">
        <f>rawTransactionSheet!I2499</f>
        <v>76264</v>
      </c>
      <c r="L2499" s="5" t="str">
        <f>rawTransactionSheet!J2499</f>
        <v>7</v>
      </c>
      <c r="M2499" s="5" t="str">
        <f>rawTransactionSheet!K2499</f>
        <v>2</v>
      </c>
      <c r="N2499" s="5" t="str">
        <f>rawTransactionSheet!L2499</f>
        <v>BANGALORE</v>
      </c>
      <c r="O2499" s="1" t="str">
        <f t="shared" si="119"/>
        <v>122392</v>
      </c>
      <c r="P2499" s="1" t="str">
        <f>MATCH(O2499,rawBidData!$A$2:$A$146,0)</f>
        <v>#N/A</v>
      </c>
    </row>
    <row r="2500">
      <c r="A2500" s="2">
        <v>42370.0</v>
      </c>
      <c r="B2500" s="5" t="str">
        <f>rawTransactionSheet!B2500</f>
        <v>NandiBid</v>
      </c>
      <c r="C2500" s="5" t="str">
        <f>rawTransactionSheet!C2500</f>
        <v>122392</v>
      </c>
      <c r="D2500" s="5" t="str">
        <f>rawTransactionSheet!D2500</f>
        <v>MARUTI SUZUKI</v>
      </c>
      <c r="E2500" s="5" t="str">
        <f>rawTransactionSheet!E2500</f>
        <v>Ritz</v>
      </c>
      <c r="F2500" s="5" t="str">
        <f>IFERROR(VLOOKUP(E2500,modelMapping,2,0),E2500)</f>
        <v>Ritz</v>
      </c>
      <c r="G2500" s="5" t="str">
        <f>rawTransactionSheet!F2500</f>
        <v>VXI</v>
      </c>
      <c r="H2500" s="1" t="str">
        <f t="shared" si="1"/>
        <v>VXI</v>
      </c>
      <c r="I2500" s="5" t="str">
        <f>rawTransactionSheet!G2500</f>
        <v>2009</v>
      </c>
      <c r="J2500" s="5" t="str">
        <f>rawTransactionSheet!H2500</f>
        <v>266400</v>
      </c>
      <c r="K2500" s="5" t="str">
        <f>rawTransactionSheet!I2500</f>
        <v>76264</v>
      </c>
      <c r="L2500" s="5" t="str">
        <f>rawTransactionSheet!J2500</f>
        <v>7</v>
      </c>
      <c r="M2500" s="5" t="str">
        <f>rawTransactionSheet!K2500</f>
        <v>2</v>
      </c>
      <c r="N2500" s="5" t="str">
        <f>rawTransactionSheet!L2500</f>
        <v>BANGALORE</v>
      </c>
      <c r="O2500" s="1" t="str">
        <f t="shared" si="119"/>
        <v>122392</v>
      </c>
      <c r="P2500" s="1" t="str">
        <f>MATCH(O2500,rawBidData!$A$2:$A$146,0)</f>
        <v>#N/A</v>
      </c>
    </row>
    <row r="2501">
      <c r="A2501" s="2">
        <v>42370.0</v>
      </c>
      <c r="B2501" s="5" t="str">
        <f>rawTransactionSheet!B2501</f>
        <v>RNS</v>
      </c>
      <c r="C2501" s="5" t="str">
        <f>rawTransactionSheet!C2501</f>
        <v>AP28DE1095</v>
      </c>
      <c r="D2501" s="5" t="str">
        <f>rawTransactionSheet!D2501</f>
        <v>MARUTI SUZUKI</v>
      </c>
      <c r="E2501" s="5" t="str">
        <f>rawTransactionSheet!E2501</f>
        <v>Ritz</v>
      </c>
      <c r="F2501" s="5" t="str">
        <f>IFERROR(VLOOKUP(E2501,modelMapping,2,0),E2501)</f>
        <v>Ritz</v>
      </c>
      <c r="G2501" s="5" t="str">
        <f>rawTransactionSheet!F2501</f>
        <v>ZXI</v>
      </c>
      <c r="H2501" s="1" t="str">
        <f t="shared" si="1"/>
        <v>ZXI</v>
      </c>
      <c r="I2501" s="5" t="str">
        <f>rawTransactionSheet!G2501</f>
        <v>2009</v>
      </c>
      <c r="J2501" s="5" t="str">
        <f>rawTransactionSheet!H2501</f>
        <v>266400</v>
      </c>
      <c r="K2501" s="5" t="str">
        <f>rawTransactionSheet!I2501</f>
        <v>65210</v>
      </c>
      <c r="L2501" s="5" t="str">
        <f>rawTransactionSheet!J2501</f>
        <v>6.673972603</v>
      </c>
      <c r="M2501" s="5" t="str">
        <f>rawTransactionSheet!K2501</f>
        <v>2</v>
      </c>
      <c r="N2501" s="5" t="str">
        <f>rawTransactionSheet!L2501</f>
        <v>BANGALORE</v>
      </c>
    </row>
    <row r="2502">
      <c r="A2502" s="2">
        <v>42370.0</v>
      </c>
      <c r="B2502" s="5" t="str">
        <f>rawTransactionSheet!B2502</f>
        <v>NandiBid</v>
      </c>
      <c r="C2502" s="5" t="str">
        <f>rawTransactionSheet!C2502</f>
        <v>135170</v>
      </c>
      <c r="D2502" s="5" t="str">
        <f>rawTransactionSheet!D2502</f>
        <v>MARUTI SUZUKI</v>
      </c>
      <c r="E2502" s="5" t="str">
        <f>rawTransactionSheet!E2502</f>
        <v>SWIFT</v>
      </c>
      <c r="F2502" s="5" t="str">
        <f>IFERROR(VLOOKUP(E2502,modelMapping,2,0),E2502)</f>
        <v>SWIFT</v>
      </c>
      <c r="G2502" s="5" t="str">
        <f>rawTransactionSheet!F2502</f>
        <v>LDI</v>
      </c>
      <c r="H2502" s="1" t="str">
        <f t="shared" si="1"/>
        <v>LDI</v>
      </c>
      <c r="I2502" s="5" t="str">
        <f>rawTransactionSheet!G2502</f>
        <v>2007</v>
      </c>
      <c r="J2502" s="5" t="str">
        <f>rawTransactionSheet!H2502</f>
        <v>266400</v>
      </c>
      <c r="K2502" s="5" t="str">
        <f>rawTransactionSheet!I2502</f>
        <v>116350</v>
      </c>
      <c r="L2502" s="5" t="str">
        <f>rawTransactionSheet!J2502</f>
        <v>9</v>
      </c>
      <c r="M2502" s="5" t="str">
        <f>rawTransactionSheet!K2502</f>
        <v>1</v>
      </c>
      <c r="N2502" s="5" t="str">
        <f>rawTransactionSheet!L2502</f>
        <v>BANGALORE</v>
      </c>
      <c r="O2502" s="1" t="str">
        <f>VALUE(C2502)</f>
        <v>135170</v>
      </c>
      <c r="P2502" s="1" t="str">
        <f>MATCH(O2502,rawBidData!$A$2:$A$146,0)</f>
        <v>#N/A</v>
      </c>
    </row>
    <row r="2503">
      <c r="A2503" s="2">
        <v>42370.0</v>
      </c>
      <c r="B2503" s="5" t="str">
        <f>rawTransactionSheet!B2503</f>
        <v>Pratham</v>
      </c>
      <c r="C2503" s="5" t="str">
        <f>rawTransactionSheet!C2503</f>
        <v>480</v>
      </c>
      <c r="D2503" s="5" t="str">
        <f>rawTransactionSheet!D2503</f>
        <v>MARUTI SUZUKI</v>
      </c>
      <c r="E2503" s="5" t="str">
        <f>rawTransactionSheet!E2503</f>
        <v>Swift</v>
      </c>
      <c r="F2503" s="5" t="str">
        <f>IFERROR(VLOOKUP(E2503,modelMapping,2,0),E2503)</f>
        <v>Swift</v>
      </c>
      <c r="G2503" s="5" t="str">
        <f>rawTransactionSheet!F2503</f>
        <v>VXI</v>
      </c>
      <c r="H2503" s="1" t="str">
        <f t="shared" si="1"/>
        <v>VXI</v>
      </c>
      <c r="I2503" s="5" t="str">
        <f>rawTransactionSheet!G2503</f>
        <v>2008</v>
      </c>
      <c r="J2503" s="5" t="str">
        <f>rawTransactionSheet!H2503</f>
        <v>266400</v>
      </c>
      <c r="K2503" s="5" t="str">
        <f>rawTransactionSheet!I2503</f>
        <v>55961.67009</v>
      </c>
      <c r="L2503" s="5" t="str">
        <f>rawTransactionSheet!J2503</f>
        <v>6.995208761</v>
      </c>
      <c r="M2503" s="5" t="str">
        <f>rawTransactionSheet!K2503</f>
        <v>2</v>
      </c>
      <c r="N2503" s="5" t="str">
        <f>rawTransactionSheet!L2503</f>
        <v>BANGALORE</v>
      </c>
    </row>
    <row r="2504">
      <c r="A2504" s="2">
        <v>42370.0</v>
      </c>
      <c r="B2504" s="5" t="str">
        <f>rawTransactionSheet!B2504</f>
        <v>RNS</v>
      </c>
      <c r="C2504" s="5" t="str">
        <f>rawTransactionSheet!C2504</f>
        <v>KA51Z7946</v>
      </c>
      <c r="D2504" s="5" t="str">
        <f>rawTransactionSheet!D2504</f>
        <v>MARUTI SUZUKI</v>
      </c>
      <c r="E2504" s="5" t="str">
        <f>rawTransactionSheet!E2504</f>
        <v>SX4</v>
      </c>
      <c r="F2504" s="5" t="str">
        <f>IFERROR(VLOOKUP(E2504,modelMapping,2,0),E2504)</f>
        <v>SX4</v>
      </c>
      <c r="G2504" s="5" t="str">
        <f>rawTransactionSheet!F2504</f>
        <v>VXI</v>
      </c>
      <c r="H2504" s="1" t="str">
        <f t="shared" si="1"/>
        <v>VXI</v>
      </c>
      <c r="I2504" s="5" t="str">
        <f>rawTransactionSheet!G2504</f>
        <v>2010</v>
      </c>
      <c r="J2504" s="5" t="str">
        <f>rawTransactionSheet!H2504</f>
        <v>266400</v>
      </c>
      <c r="K2504" s="5" t="str">
        <f>rawTransactionSheet!I2504</f>
        <v>137271</v>
      </c>
      <c r="L2504" s="5" t="str">
        <f>rawTransactionSheet!J2504</f>
        <v>5.794520548</v>
      </c>
      <c r="M2504" s="5" t="str">
        <f>rawTransactionSheet!K2504</f>
        <v>1</v>
      </c>
      <c r="N2504" s="5" t="str">
        <f>rawTransactionSheet!L2504</f>
        <v>BANGALORE</v>
      </c>
    </row>
    <row r="2505">
      <c r="A2505" s="2">
        <v>42370.0</v>
      </c>
      <c r="B2505" s="5" t="str">
        <f>rawTransactionSheet!B2505</f>
        <v>NandiBid</v>
      </c>
      <c r="C2505" s="5" t="str">
        <f>rawTransactionSheet!C2505</f>
        <v>116658</v>
      </c>
      <c r="D2505" s="5" t="str">
        <f>rawTransactionSheet!D2505</f>
        <v>MARUTI SUZUKI</v>
      </c>
      <c r="E2505" s="5" t="str">
        <f>rawTransactionSheet!E2505</f>
        <v>SX4</v>
      </c>
      <c r="F2505" s="5" t="str">
        <f>IFERROR(VLOOKUP(E2505,modelMapping,2,0),E2505)</f>
        <v>SX4</v>
      </c>
      <c r="G2505" s="5" t="str">
        <f>rawTransactionSheet!F2505</f>
        <v>ZXI</v>
      </c>
      <c r="H2505" s="1" t="str">
        <f t="shared" si="1"/>
        <v>ZXI</v>
      </c>
      <c r="I2505" s="5" t="str">
        <f>rawTransactionSheet!G2505</f>
        <v>2008</v>
      </c>
      <c r="J2505" s="5" t="str">
        <f>rawTransactionSheet!H2505</f>
        <v>266400</v>
      </c>
      <c r="K2505" s="5" t="str">
        <f>rawTransactionSheet!I2505</f>
        <v>88951</v>
      </c>
      <c r="L2505" s="5" t="str">
        <f>rawTransactionSheet!J2505</f>
        <v>8</v>
      </c>
      <c r="M2505" s="5" t="str">
        <f>rawTransactionSheet!K2505</f>
        <v>1</v>
      </c>
      <c r="N2505" s="5" t="str">
        <f>rawTransactionSheet!L2505</f>
        <v>BANGALORE</v>
      </c>
      <c r="O2505" s="1" t="str">
        <f>VALUE(C2505)</f>
        <v>116658</v>
      </c>
      <c r="P2505" s="1" t="str">
        <f>MATCH(O2505,rawBidData!$A$2:$A$146,0)</f>
        <v>#N/A</v>
      </c>
    </row>
    <row r="2506">
      <c r="A2506" s="2">
        <v>42370.0</v>
      </c>
      <c r="B2506" s="5" t="str">
        <f>rawTransactionSheet!B2506</f>
        <v>RNS</v>
      </c>
      <c r="C2506" s="5" t="str">
        <f>rawTransactionSheet!C2506</f>
        <v>KA04MH4216</v>
      </c>
      <c r="D2506" s="5" t="str">
        <f>rawTransactionSheet!D2506</f>
        <v>MARUTI SUZUKI</v>
      </c>
      <c r="E2506" s="5" t="str">
        <f>rawTransactionSheet!E2506</f>
        <v>SX4</v>
      </c>
      <c r="F2506" s="5" t="str">
        <f>IFERROR(VLOOKUP(E2506,modelMapping,2,0),E2506)</f>
        <v>SX4</v>
      </c>
      <c r="G2506" s="5" t="str">
        <f>rawTransactionSheet!F2506</f>
        <v>ZXI</v>
      </c>
      <c r="H2506" s="1" t="str">
        <f t="shared" si="1"/>
        <v>ZXI</v>
      </c>
      <c r="I2506" s="5" t="str">
        <f>rawTransactionSheet!G2506</f>
        <v>2010</v>
      </c>
      <c r="J2506" s="5" t="str">
        <f>rawTransactionSheet!H2506</f>
        <v>266400</v>
      </c>
      <c r="K2506" s="5" t="str">
        <f>rawTransactionSheet!I2506</f>
        <v>0</v>
      </c>
      <c r="L2506" s="5" t="str">
        <f>rawTransactionSheet!J2506</f>
        <v>5.843835616</v>
      </c>
      <c r="M2506" s="5" t="str">
        <f>rawTransactionSheet!K2506</f>
        <v>2</v>
      </c>
      <c r="N2506" s="5" t="str">
        <f>rawTransactionSheet!L2506</f>
        <v>BANGALORE</v>
      </c>
    </row>
    <row r="2507">
      <c r="A2507" s="2">
        <v>42370.0</v>
      </c>
      <c r="B2507" s="5" t="str">
        <f>rawTransactionSheet!B2507</f>
        <v>RNS</v>
      </c>
      <c r="C2507" s="5" t="str">
        <f>rawTransactionSheet!C2507</f>
        <v>KA06M7003</v>
      </c>
      <c r="D2507" s="5" t="str">
        <f>rawTransactionSheet!D2507</f>
        <v>MARUTI SUZUKI</v>
      </c>
      <c r="E2507" s="5" t="str">
        <f>rawTransactionSheet!E2507</f>
        <v>Wagon R</v>
      </c>
      <c r="F2507" s="5" t="str">
        <f>IFERROR(VLOOKUP(E2507,modelMapping,2,0),E2507)</f>
        <v>Wagon R</v>
      </c>
      <c r="G2507" s="5" t="str">
        <f>rawTransactionSheet!F2507</f>
        <v>LXI</v>
      </c>
      <c r="H2507" s="1" t="str">
        <f t="shared" si="1"/>
        <v>LXI</v>
      </c>
      <c r="I2507" s="5" t="str">
        <f>rawTransactionSheet!G2507</f>
        <v>2008</v>
      </c>
      <c r="J2507" s="5" t="str">
        <f>rawTransactionSheet!H2507</f>
        <v>266400</v>
      </c>
      <c r="K2507" s="5" t="str">
        <f>rawTransactionSheet!I2507</f>
        <v>43790</v>
      </c>
      <c r="L2507" s="5" t="str">
        <f>rawTransactionSheet!J2507</f>
        <v>7.523287671</v>
      </c>
      <c r="M2507" s="5" t="str">
        <f>rawTransactionSheet!K2507</f>
        <v>2</v>
      </c>
      <c r="N2507" s="5" t="str">
        <f>rawTransactionSheet!L2507</f>
        <v>BANGALORE</v>
      </c>
    </row>
    <row r="2508">
      <c r="A2508" s="2">
        <v>42370.0</v>
      </c>
      <c r="B2508" s="5" t="str">
        <f>rawTransactionSheet!B2508</f>
        <v>Pratham</v>
      </c>
      <c r="C2508" s="5" t="str">
        <f>rawTransactionSheet!C2508</f>
        <v>259</v>
      </c>
      <c r="D2508" s="5" t="str">
        <f>rawTransactionSheet!D2508</f>
        <v>MARUTI SUZUKI</v>
      </c>
      <c r="E2508" s="5" t="str">
        <f>rawTransactionSheet!E2508</f>
        <v>Zen</v>
      </c>
      <c r="F2508" s="5" t="str">
        <f>IFERROR(VLOOKUP(E2508,modelMapping,2,0),E2508)</f>
        <v>Zen</v>
      </c>
      <c r="G2508" s="5" t="str">
        <f>rawTransactionSheet!F2508</f>
        <v>VXI</v>
      </c>
      <c r="H2508" s="1" t="str">
        <f t="shared" si="1"/>
        <v>VXI</v>
      </c>
      <c r="I2508" s="5" t="str">
        <f>rawTransactionSheet!G2508</f>
        <v>2010</v>
      </c>
      <c r="J2508" s="5" t="str">
        <f>rawTransactionSheet!H2508</f>
        <v>266400</v>
      </c>
      <c r="K2508" s="5" t="str">
        <f>rawTransactionSheet!I2508</f>
        <v>39425.05134</v>
      </c>
      <c r="L2508" s="5" t="str">
        <f>rawTransactionSheet!J2508</f>
        <v>4.928131417</v>
      </c>
      <c r="M2508" s="5" t="str">
        <f>rawTransactionSheet!K2508</f>
        <v>1</v>
      </c>
      <c r="N2508" s="5" t="str">
        <f>rawTransactionSheet!L2508</f>
        <v>BANGALORE</v>
      </c>
    </row>
    <row r="2509">
      <c r="A2509" s="2">
        <v>42370.0</v>
      </c>
      <c r="B2509" s="5" t="str">
        <f>rawTransactionSheet!B2509</f>
        <v>Pratham</v>
      </c>
      <c r="C2509" s="5" t="str">
        <f>rawTransactionSheet!C2509</f>
        <v>370</v>
      </c>
      <c r="D2509" s="5" t="str">
        <f>rawTransactionSheet!D2509</f>
        <v>MARUTI SUZUKI</v>
      </c>
      <c r="E2509" s="5" t="str">
        <f>rawTransactionSheet!E2509</f>
        <v>Zen</v>
      </c>
      <c r="F2509" s="5" t="str">
        <f>IFERROR(VLOOKUP(E2509,modelMapping,2,0),E2509)</f>
        <v>Zen</v>
      </c>
      <c r="G2509" s="5" t="str">
        <f>rawTransactionSheet!F2509</f>
        <v>VXI</v>
      </c>
      <c r="H2509" s="1" t="str">
        <f t="shared" si="1"/>
        <v>VXI</v>
      </c>
      <c r="I2509" s="5" t="str">
        <f>rawTransactionSheet!G2509</f>
        <v>2009</v>
      </c>
      <c r="J2509" s="5" t="str">
        <f>rawTransactionSheet!H2509</f>
        <v>266400</v>
      </c>
      <c r="K2509" s="5" t="str">
        <f>rawTransactionSheet!I2509</f>
        <v>47288.15879</v>
      </c>
      <c r="L2509" s="5" t="str">
        <f>rawTransactionSheet!J2509</f>
        <v>5.911019849</v>
      </c>
      <c r="M2509" s="5" t="str">
        <f>rawTransactionSheet!K2509</f>
        <v>2</v>
      </c>
      <c r="N2509" s="5" t="str">
        <f>rawTransactionSheet!L2509</f>
        <v>BANGALORE</v>
      </c>
    </row>
    <row r="2510">
      <c r="A2510" s="2">
        <v>42370.0</v>
      </c>
      <c r="B2510" s="5" t="str">
        <f>rawTransactionSheet!B2510</f>
        <v>NandiBid</v>
      </c>
      <c r="C2510" s="7" t="str">
        <f>rawTransactionSheet!C2510</f>
        <v>131640</v>
      </c>
      <c r="D2510" s="5" t="str">
        <f>rawTransactionSheet!D2510</f>
        <v>HYUNDAI</v>
      </c>
      <c r="E2510" s="5" t="str">
        <f>rawTransactionSheet!E2510</f>
        <v>I10</v>
      </c>
      <c r="F2510" s="5" t="str">
        <f>IFERROR(VLOOKUP(E2510,modelMapping,2,0),E2510)</f>
        <v>I10</v>
      </c>
      <c r="G2510" s="5" t="str">
        <f>rawTransactionSheet!F2510</f>
        <v>Magna 1.2</v>
      </c>
      <c r="H2510" s="1" t="str">
        <f t="shared" si="1"/>
        <v>Magna 1.2</v>
      </c>
      <c r="I2510" s="5" t="str">
        <f>rawTransactionSheet!G2510</f>
        <v>2011</v>
      </c>
      <c r="J2510" s="5" t="str">
        <f>rawTransactionSheet!H2510</f>
        <v>266400</v>
      </c>
      <c r="K2510" s="5" t="str">
        <f>rawTransactionSheet!I2510</f>
        <v>59877</v>
      </c>
      <c r="L2510" s="5" t="str">
        <f>rawTransactionSheet!J2510</f>
        <v>5</v>
      </c>
      <c r="M2510" s="5" t="str">
        <f>rawTransactionSheet!K2510</f>
        <v>3</v>
      </c>
      <c r="N2510" s="5" t="str">
        <f>rawTransactionSheet!L2510</f>
        <v>BANGALORE</v>
      </c>
      <c r="O2510" s="1" t="str">
        <f t="shared" ref="O2510:O2515" si="120">VALUE(C2510)</f>
        <v>131640</v>
      </c>
      <c r="P2510" s="1" t="str">
        <f>MATCH(O2510,rawBidData!$A$2:$A$146,0)</f>
        <v>#N/A</v>
      </c>
    </row>
    <row r="2511">
      <c r="A2511" s="2">
        <v>42370.0</v>
      </c>
      <c r="B2511" s="5" t="str">
        <f>rawTransactionSheet!B2511</f>
        <v>NandiBid</v>
      </c>
      <c r="C2511" s="7" t="str">
        <f>rawTransactionSheet!C2511</f>
        <v>128731</v>
      </c>
      <c r="D2511" s="5" t="str">
        <f>rawTransactionSheet!D2511</f>
        <v>CHEVROLET</v>
      </c>
      <c r="E2511" s="5" t="str">
        <f>rawTransactionSheet!E2511</f>
        <v>BEAT</v>
      </c>
      <c r="F2511" s="5" t="str">
        <f>IFERROR(VLOOKUP(E2511,modelMapping,2,0),E2511)</f>
        <v>BEAT</v>
      </c>
      <c r="G2511" s="5" t="str">
        <f>rawTransactionSheet!F2511</f>
        <v>LT Diesel</v>
      </c>
      <c r="H2511" s="1" t="str">
        <f t="shared" si="1"/>
        <v>LT Diesel</v>
      </c>
      <c r="I2511" s="5" t="str">
        <f>rawTransactionSheet!G2511</f>
        <v>2011</v>
      </c>
      <c r="J2511" s="5" t="str">
        <f>rawTransactionSheet!H2511</f>
        <v>266400</v>
      </c>
      <c r="K2511" s="5" t="str">
        <f>rawTransactionSheet!I2511</f>
        <v>58195</v>
      </c>
      <c r="L2511" s="5" t="str">
        <f>rawTransactionSheet!J2511</f>
        <v>5</v>
      </c>
      <c r="M2511" s="5" t="str">
        <f>rawTransactionSheet!K2511</f>
        <v>1</v>
      </c>
      <c r="N2511" s="5" t="str">
        <f>rawTransactionSheet!L2511</f>
        <v>BANGALORE</v>
      </c>
      <c r="O2511" s="1" t="str">
        <f t="shared" si="120"/>
        <v>128731</v>
      </c>
      <c r="P2511" s="1" t="str">
        <f>MATCH(O2511,rawBidData!$A$2:$A$146,0)</f>
        <v>#N/A</v>
      </c>
    </row>
    <row r="2512">
      <c r="A2512" s="2">
        <v>42370.0</v>
      </c>
      <c r="B2512" s="5" t="str">
        <f>rawTransactionSheet!B2512</f>
        <v>NandiBid</v>
      </c>
      <c r="C2512" s="7" t="str">
        <f>rawTransactionSheet!C2512</f>
        <v>132655</v>
      </c>
      <c r="D2512" s="5" t="str">
        <f>rawTransactionSheet!D2512</f>
        <v>SKODA</v>
      </c>
      <c r="E2512" s="5" t="str">
        <f>rawTransactionSheet!E2512</f>
        <v>FABIA</v>
      </c>
      <c r="F2512" s="5" t="str">
        <f>IFERROR(VLOOKUP(E2512,modelMapping,2,0),E2512)</f>
        <v>FABIA</v>
      </c>
      <c r="G2512" s="5" t="str">
        <f>rawTransactionSheet!F2512</f>
        <v>Ambiente 1.2 MPI</v>
      </c>
      <c r="H2512" s="1" t="str">
        <f t="shared" si="1"/>
        <v>Ambiente 1.2 MPI</v>
      </c>
      <c r="I2512" s="5" t="str">
        <f>rawTransactionSheet!G2512</f>
        <v>2011</v>
      </c>
      <c r="J2512" s="5" t="str">
        <f>rawTransactionSheet!H2512</f>
        <v>266400</v>
      </c>
      <c r="K2512" s="5" t="str">
        <f>rawTransactionSheet!I2512</f>
        <v>25231</v>
      </c>
      <c r="L2512" s="5" t="str">
        <f>rawTransactionSheet!J2512</f>
        <v>5</v>
      </c>
      <c r="M2512" s="5" t="str">
        <f>rawTransactionSheet!K2512</f>
        <v>1</v>
      </c>
      <c r="N2512" s="5" t="str">
        <f>rawTransactionSheet!L2512</f>
        <v>BANGALORE</v>
      </c>
      <c r="O2512" s="1" t="str">
        <f t="shared" si="120"/>
        <v>132655</v>
      </c>
      <c r="P2512" s="1" t="str">
        <f>MATCH(O2512,rawBidData!$A$2:$A$146,0)</f>
        <v>#N/A</v>
      </c>
    </row>
    <row r="2513">
      <c r="A2513" s="2">
        <v>42370.0</v>
      </c>
      <c r="B2513" s="5" t="str">
        <f>rawTransactionSheet!B2513</f>
        <v>NandiBid</v>
      </c>
      <c r="C2513" s="7" t="str">
        <f>rawTransactionSheet!C2513</f>
        <v>135396</v>
      </c>
      <c r="D2513" s="5" t="str">
        <f>rawTransactionSheet!D2513</f>
        <v>FORD</v>
      </c>
      <c r="E2513" s="5" t="str">
        <f>rawTransactionSheet!E2513</f>
        <v>FIGO</v>
      </c>
      <c r="F2513" s="5" t="str">
        <f>IFERROR(VLOOKUP(E2513,modelMapping,2,0),E2513)</f>
        <v>FIGO</v>
      </c>
      <c r="G2513" s="5" t="str">
        <f>rawTransactionSheet!F2513</f>
        <v>Duratec Petrol Titanium 1.2</v>
      </c>
      <c r="H2513" s="1" t="str">
        <f t="shared" si="1"/>
        <v>Duratec Petrol Titanium 1.2</v>
      </c>
      <c r="I2513" s="5" t="str">
        <f>rawTransactionSheet!G2513</f>
        <v>2011</v>
      </c>
      <c r="J2513" s="5" t="str">
        <f>rawTransactionSheet!H2513</f>
        <v>266400</v>
      </c>
      <c r="K2513" s="5" t="str">
        <f>rawTransactionSheet!I2513</f>
        <v>41250</v>
      </c>
      <c r="L2513" s="5" t="str">
        <f>rawTransactionSheet!J2513</f>
        <v>5</v>
      </c>
      <c r="M2513" s="5" t="str">
        <f>rawTransactionSheet!K2513</f>
        <v>1</v>
      </c>
      <c r="N2513" s="5" t="str">
        <f>rawTransactionSheet!L2513</f>
        <v>BANGALORE</v>
      </c>
      <c r="O2513" s="1" t="str">
        <f t="shared" si="120"/>
        <v>135396</v>
      </c>
      <c r="P2513" s="1" t="str">
        <f>MATCH(O2513,rawBidData!$A$2:$A$146,0)</f>
        <v>#N/A</v>
      </c>
    </row>
    <row r="2514">
      <c r="A2514" s="2">
        <v>42370.0</v>
      </c>
      <c r="B2514" s="5" t="str">
        <f>rawTransactionSheet!B2514</f>
        <v>NandiBid</v>
      </c>
      <c r="C2514" s="7" t="str">
        <f>rawTransactionSheet!C2514</f>
        <v>135170</v>
      </c>
      <c r="D2514" s="5" t="str">
        <f>rawTransactionSheet!D2514</f>
        <v>MARUTI SUZUKI</v>
      </c>
      <c r="E2514" s="5" t="str">
        <f>rawTransactionSheet!E2514</f>
        <v>SWIFT</v>
      </c>
      <c r="F2514" s="5" t="str">
        <f>IFERROR(VLOOKUP(E2514,modelMapping,2,0),E2514)</f>
        <v>SWIFT</v>
      </c>
      <c r="G2514" s="5" t="str">
        <f>rawTransactionSheet!F2514</f>
        <v>LDi</v>
      </c>
      <c r="H2514" s="1" t="str">
        <f t="shared" si="1"/>
        <v>LDi</v>
      </c>
      <c r="I2514" s="5" t="str">
        <f>rawTransactionSheet!G2514</f>
        <v>2007</v>
      </c>
      <c r="J2514" s="5" t="str">
        <f>rawTransactionSheet!H2514</f>
        <v>266400</v>
      </c>
      <c r="K2514" s="5" t="str">
        <f>rawTransactionSheet!I2514</f>
        <v>116350</v>
      </c>
      <c r="L2514" s="5" t="str">
        <f>rawTransactionSheet!J2514</f>
        <v>9</v>
      </c>
      <c r="M2514" s="5" t="str">
        <f>rawTransactionSheet!K2514</f>
        <v>1</v>
      </c>
      <c r="N2514" s="5" t="str">
        <f>rawTransactionSheet!L2514</f>
        <v>BANGALORE</v>
      </c>
      <c r="O2514" s="1" t="str">
        <f t="shared" si="120"/>
        <v>135170</v>
      </c>
      <c r="P2514" s="1" t="str">
        <f>MATCH(O2514,rawBidData!$A$2:$A$146,0)</f>
        <v>#N/A</v>
      </c>
    </row>
    <row r="2515">
      <c r="A2515" s="2">
        <v>42370.0</v>
      </c>
      <c r="B2515" s="5" t="str">
        <f>rawTransactionSheet!B2515</f>
        <v>NandiBid</v>
      </c>
      <c r="C2515" s="7" t="str">
        <f>rawTransactionSheet!C2515</f>
        <v>136000</v>
      </c>
      <c r="D2515" s="5" t="str">
        <f>rawTransactionSheet!D2515</f>
        <v>HYUNDAI</v>
      </c>
      <c r="E2515" s="5" t="str">
        <f>rawTransactionSheet!E2515</f>
        <v>I10</v>
      </c>
      <c r="F2515" s="5" t="str">
        <f>IFERROR(VLOOKUP(E2515,modelMapping,2,0),E2515)</f>
        <v>I10</v>
      </c>
      <c r="G2515" s="5" t="str">
        <f>rawTransactionSheet!F2515</f>
        <v>Magna 1.2</v>
      </c>
      <c r="H2515" s="1" t="str">
        <f t="shared" si="1"/>
        <v>Magna 1.2</v>
      </c>
      <c r="I2515" s="5" t="str">
        <f>rawTransactionSheet!G2515</f>
        <v>2008</v>
      </c>
      <c r="J2515" s="5" t="str">
        <f>rawTransactionSheet!H2515</f>
        <v>266400</v>
      </c>
      <c r="K2515" s="5" t="str">
        <f>rawTransactionSheet!I2515</f>
        <v>29070</v>
      </c>
      <c r="L2515" s="5" t="str">
        <f>rawTransactionSheet!J2515</f>
        <v>8</v>
      </c>
      <c r="M2515" s="5" t="str">
        <f>rawTransactionSheet!K2515</f>
        <v>1</v>
      </c>
      <c r="N2515" s="5" t="str">
        <f>rawTransactionSheet!L2515</f>
        <v>BANGALORE</v>
      </c>
      <c r="O2515" s="1" t="str">
        <f t="shared" si="120"/>
        <v>136000</v>
      </c>
      <c r="P2515" s="1" t="str">
        <f>MATCH(O2515,rawBidData!$A$2:$A$146,0)</f>
        <v>#N/A</v>
      </c>
    </row>
    <row r="2516">
      <c r="A2516" s="2">
        <v>42370.0</v>
      </c>
      <c r="B2516" s="5" t="str">
        <f>rawTransactionSheet!B2516</f>
        <v>PrasoonData</v>
      </c>
      <c r="C2516" s="5" t="str">
        <f>rawTransactionSheet!C2516</f>
        <v>Prasoon589</v>
      </c>
      <c r="D2516" s="5" t="str">
        <f>rawTransactionSheet!D2516</f>
        <v>MARUTI SUZUKI</v>
      </c>
      <c r="E2516" s="5" t="str">
        <f>rawTransactionSheet!E2516</f>
        <v>Swift</v>
      </c>
      <c r="F2516" s="5" t="str">
        <f>IFERROR(VLOOKUP(E2516,modelMapping,2,0),E2516)</f>
        <v>Swift</v>
      </c>
      <c r="G2516" s="5" t="str">
        <f>rawTransactionSheet!F2516</f>
        <v>VXI ABS</v>
      </c>
      <c r="H2516" s="1" t="str">
        <f t="shared" si="1"/>
        <v>VXI ABS</v>
      </c>
      <c r="I2516" s="5" t="str">
        <f>rawTransactionSheet!G2516</f>
        <v>2008</v>
      </c>
      <c r="J2516" s="5" t="str">
        <f>rawTransactionSheet!H2516</f>
        <v>266212.179</v>
      </c>
      <c r="K2516" s="5" t="str">
        <f>rawTransactionSheet!I2516</f>
        <v>120000</v>
      </c>
      <c r="L2516" s="5" t="str">
        <f>rawTransactionSheet!J2516</f>
        <v>7</v>
      </c>
      <c r="M2516" s="5" t="str">
        <f>rawTransactionSheet!K2516</f>
        <v>1</v>
      </c>
      <c r="N2516" s="5" t="str">
        <f>rawTransactionSheet!L2516</f>
        <v>BANGALORE</v>
      </c>
    </row>
    <row r="2517">
      <c r="A2517" s="2">
        <v>42370.0</v>
      </c>
      <c r="B2517" s="5" t="str">
        <f>rawTransactionSheet!B2517</f>
        <v>PrasoonData</v>
      </c>
      <c r="C2517" s="5" t="str">
        <f>rawTransactionSheet!C2517</f>
        <v>Prasoon750</v>
      </c>
      <c r="D2517" s="5" t="str">
        <f>rawTransactionSheet!D2517</f>
        <v>MARUTI SUZUKI</v>
      </c>
      <c r="E2517" s="5" t="str">
        <f>rawTransactionSheet!E2517</f>
        <v>Swift</v>
      </c>
      <c r="F2517" s="5" t="str">
        <f>IFERROR(VLOOKUP(E2517,modelMapping,2,0),E2517)</f>
        <v>Swift</v>
      </c>
      <c r="G2517" s="5" t="str">
        <f>rawTransactionSheet!F2517</f>
        <v>ZXI</v>
      </c>
      <c r="H2517" s="1" t="str">
        <f t="shared" si="1"/>
        <v>ZXI</v>
      </c>
      <c r="I2517" s="5" t="str">
        <f>rawTransactionSheet!G2517</f>
        <v>2007</v>
      </c>
      <c r="J2517" s="5" t="str">
        <f>rawTransactionSheet!H2517</f>
        <v>266092.7534</v>
      </c>
      <c r="K2517" s="5" t="str">
        <f>rawTransactionSheet!I2517</f>
        <v>130000</v>
      </c>
      <c r="L2517" s="5" t="str">
        <f>rawTransactionSheet!J2517</f>
        <v>8</v>
      </c>
      <c r="M2517" s="5" t="str">
        <f>rawTransactionSheet!K2517</f>
        <v>1</v>
      </c>
      <c r="N2517" s="5" t="str">
        <f>rawTransactionSheet!L2517</f>
        <v>BANGALORE</v>
      </c>
    </row>
    <row r="2518">
      <c r="A2518" s="2">
        <v>42370.0</v>
      </c>
      <c r="B2518" s="5" t="str">
        <f>rawTransactionSheet!B2518</f>
        <v>RNS</v>
      </c>
      <c r="C2518" s="5" t="str">
        <f>rawTransactionSheet!C2518</f>
        <v>KA04MH1146</v>
      </c>
      <c r="D2518" s="5" t="str">
        <f>rawTransactionSheet!D2518</f>
        <v>HYUNDAI</v>
      </c>
      <c r="E2518" s="5" t="str">
        <f>rawTransactionSheet!E2518</f>
        <v>i10</v>
      </c>
      <c r="F2518" s="5" t="str">
        <f>IFERROR(VLOOKUP(E2518,modelMapping,2,0),E2518)</f>
        <v>i10</v>
      </c>
      <c r="G2518" s="5" t="str">
        <f>rawTransactionSheet!F2518</f>
        <v>MAGNA</v>
      </c>
      <c r="H2518" s="1" t="str">
        <f t="shared" si="1"/>
        <v>MAGNA</v>
      </c>
      <c r="I2518" s="5" t="str">
        <f>rawTransactionSheet!G2518</f>
        <v>2010</v>
      </c>
      <c r="J2518" s="5" t="str">
        <f>rawTransactionSheet!H2518</f>
        <v>266000</v>
      </c>
      <c r="K2518" s="5" t="str">
        <f>rawTransactionSheet!I2518</f>
        <v>81254</v>
      </c>
      <c r="L2518" s="5" t="str">
        <f>rawTransactionSheet!J2518</f>
        <v>5.956164384</v>
      </c>
      <c r="M2518" s="5" t="str">
        <f>rawTransactionSheet!K2518</f>
        <v>1</v>
      </c>
      <c r="N2518" s="5" t="str">
        <f>rawTransactionSheet!L2518</f>
        <v>BANGALORE</v>
      </c>
    </row>
    <row r="2519">
      <c r="A2519" s="2">
        <v>42370.0</v>
      </c>
      <c r="B2519" s="5" t="str">
        <f>rawTransactionSheet!B2519</f>
        <v>PrasoonData</v>
      </c>
      <c r="C2519" s="5" t="str">
        <f>rawTransactionSheet!C2519</f>
        <v>Prasoon268</v>
      </c>
      <c r="D2519" s="5" t="str">
        <f>rawTransactionSheet!D2519</f>
        <v>MARUTI SUZUKI</v>
      </c>
      <c r="E2519" s="5" t="str">
        <f>rawTransactionSheet!E2519</f>
        <v>Swift</v>
      </c>
      <c r="F2519" s="5" t="str">
        <f>IFERROR(VLOOKUP(E2519,modelMapping,2,0),E2519)</f>
        <v>Swift</v>
      </c>
      <c r="G2519" s="5" t="str">
        <f>rawTransactionSheet!F2519</f>
        <v>LXI</v>
      </c>
      <c r="H2519" s="1" t="str">
        <f t="shared" si="1"/>
        <v>LXI</v>
      </c>
      <c r="I2519" s="5" t="str">
        <f>rawTransactionSheet!G2519</f>
        <v>2010</v>
      </c>
      <c r="J2519" s="5" t="str">
        <f>rawTransactionSheet!H2519</f>
        <v>265343.0893</v>
      </c>
      <c r="K2519" s="5" t="str">
        <f>rawTransactionSheet!I2519</f>
        <v>110000</v>
      </c>
      <c r="L2519" s="5" t="str">
        <f>rawTransactionSheet!J2519</f>
        <v>5</v>
      </c>
      <c r="M2519" s="5" t="str">
        <f>rawTransactionSheet!K2519</f>
        <v>1</v>
      </c>
      <c r="N2519" s="5" t="str">
        <f>rawTransactionSheet!L2519</f>
        <v>BANGALORE</v>
      </c>
    </row>
    <row r="2520">
      <c r="A2520" s="2">
        <v>42370.0</v>
      </c>
      <c r="B2520" s="5" t="str">
        <f>rawTransactionSheet!B2520</f>
        <v>PrasoonData</v>
      </c>
      <c r="C2520" s="5" t="str">
        <f>rawTransactionSheet!C2520</f>
        <v>Prasoon026</v>
      </c>
      <c r="D2520" s="5" t="str">
        <f>rawTransactionSheet!D2520</f>
        <v>MARUTI SUZUKI</v>
      </c>
      <c r="E2520" s="5" t="str">
        <f>rawTransactionSheet!E2520</f>
        <v>Swift</v>
      </c>
      <c r="F2520" s="5" t="str">
        <f>IFERROR(VLOOKUP(E2520,modelMapping,2,0),E2520)</f>
        <v>Swift</v>
      </c>
      <c r="G2520" s="5" t="str">
        <f>rawTransactionSheet!F2520</f>
        <v>GLAM</v>
      </c>
      <c r="H2520" s="1" t="str">
        <f t="shared" si="1"/>
        <v>GLAM</v>
      </c>
      <c r="I2520" s="5" t="str">
        <f>rawTransactionSheet!G2520</f>
        <v>2006</v>
      </c>
      <c r="J2520" s="5" t="str">
        <f>rawTransactionSheet!H2520</f>
        <v>265173.4624</v>
      </c>
      <c r="K2520" s="5" t="str">
        <f>rawTransactionSheet!I2520</f>
        <v>90000</v>
      </c>
      <c r="L2520" s="5" t="str">
        <f>rawTransactionSheet!J2520</f>
        <v>9</v>
      </c>
      <c r="M2520" s="5" t="str">
        <f>rawTransactionSheet!K2520</f>
        <v>1</v>
      </c>
      <c r="N2520" s="5" t="str">
        <f>rawTransactionSheet!L2520</f>
        <v>BANGALORE</v>
      </c>
    </row>
    <row r="2521">
      <c r="A2521" s="2">
        <v>42370.0</v>
      </c>
      <c r="B2521" s="5" t="str">
        <f>rawTransactionSheet!B2521</f>
        <v>Pratham</v>
      </c>
      <c r="C2521" s="5" t="str">
        <f>rawTransactionSheet!C2521</f>
        <v>51</v>
      </c>
      <c r="D2521" s="5" t="str">
        <f>rawTransactionSheet!D2521</f>
        <v>MARUTI SUZUKI</v>
      </c>
      <c r="E2521" s="5" t="str">
        <f>rawTransactionSheet!E2521</f>
        <v>Alto</v>
      </c>
      <c r="F2521" s="5" t="str">
        <f>IFERROR(VLOOKUP(E2521,modelMapping,2,0),E2521)</f>
        <v>Alto</v>
      </c>
      <c r="G2521" s="5" t="str">
        <f>rawTransactionSheet!F2521</f>
        <v>LXI</v>
      </c>
      <c r="H2521" s="1" t="str">
        <f t="shared" si="1"/>
        <v>LXI</v>
      </c>
      <c r="I2521" s="5" t="str">
        <f>rawTransactionSheet!G2521</f>
        <v>2012</v>
      </c>
      <c r="J2521" s="5" t="str">
        <f>rawTransactionSheet!H2521</f>
        <v>265000</v>
      </c>
      <c r="K2521" s="5" t="str">
        <f>rawTransactionSheet!I2521</f>
        <v>23173.16906</v>
      </c>
      <c r="L2521" s="5" t="str">
        <f>rawTransactionSheet!J2521</f>
        <v>2.896646133</v>
      </c>
      <c r="M2521" s="5" t="str">
        <f>rawTransactionSheet!K2521</f>
        <v>1</v>
      </c>
      <c r="N2521" s="5" t="str">
        <f>rawTransactionSheet!L2521</f>
        <v>BANGALORE</v>
      </c>
    </row>
    <row r="2522">
      <c r="A2522" s="2">
        <v>42370.0</v>
      </c>
      <c r="B2522" s="5" t="str">
        <f>rawTransactionSheet!B2522</f>
        <v>RNS</v>
      </c>
      <c r="C2522" s="5" t="str">
        <f>rawTransactionSheet!C2522</f>
        <v>KA04MM8074</v>
      </c>
      <c r="D2522" s="5" t="str">
        <f>rawTransactionSheet!D2522</f>
        <v>MARUTI SUZUKI</v>
      </c>
      <c r="E2522" s="5" t="str">
        <f>rawTransactionSheet!E2522</f>
        <v>Alto 800</v>
      </c>
      <c r="F2522" s="1" t="str">
        <f>IFERROR(VLOOKUP(E2522,modelMapping,2,0),E2522)</f>
        <v>Alto</v>
      </c>
      <c r="G2522" s="5" t="str">
        <f>rawTransactionSheet!F2522</f>
        <v>LXI</v>
      </c>
      <c r="H2522" s="1" t="str">
        <f t="shared" si="1"/>
        <v>LXI</v>
      </c>
      <c r="I2522" s="5" t="str">
        <f>rawTransactionSheet!G2522</f>
        <v>2013</v>
      </c>
      <c r="J2522" s="5" t="str">
        <f>rawTransactionSheet!H2522</f>
        <v>265000</v>
      </c>
      <c r="K2522" s="5" t="str">
        <f>rawTransactionSheet!I2522</f>
        <v>25884</v>
      </c>
      <c r="L2522" s="5" t="str">
        <f>rawTransactionSheet!J2522</f>
        <v>2.539726027</v>
      </c>
      <c r="M2522" s="5" t="str">
        <f>rawTransactionSheet!K2522</f>
        <v>2</v>
      </c>
      <c r="N2522" s="5" t="str">
        <f>rawTransactionSheet!L2522</f>
        <v>BANGALORE</v>
      </c>
    </row>
    <row r="2523">
      <c r="A2523" s="2">
        <v>42370.0</v>
      </c>
      <c r="B2523" s="5" t="str">
        <f>rawTransactionSheet!B2523</f>
        <v>RNS</v>
      </c>
      <c r="C2523" s="5" t="str">
        <f>rawTransactionSheet!C2523</f>
        <v>KA04MK5361</v>
      </c>
      <c r="D2523" s="5" t="str">
        <f>rawTransactionSheet!D2523</f>
        <v>MARUTI SUZUKI</v>
      </c>
      <c r="E2523" s="5" t="str">
        <f>rawTransactionSheet!E2523</f>
        <v>Alto K10</v>
      </c>
      <c r="F2523" s="5" t="str">
        <f>IFERROR(VLOOKUP(E2523,modelMapping,2,0),E2523)</f>
        <v>Alto K10</v>
      </c>
      <c r="G2523" s="5" t="str">
        <f>rawTransactionSheet!F2523</f>
        <v>VXI</v>
      </c>
      <c r="H2523" s="1" t="str">
        <f t="shared" si="1"/>
        <v>VXI</v>
      </c>
      <c r="I2523" s="5" t="str">
        <f>rawTransactionSheet!G2523</f>
        <v>2012</v>
      </c>
      <c r="J2523" s="5" t="str">
        <f>rawTransactionSheet!H2523</f>
        <v>265000</v>
      </c>
      <c r="K2523" s="5" t="str">
        <f>rawTransactionSheet!I2523</f>
        <v>44710</v>
      </c>
      <c r="L2523" s="5" t="str">
        <f>rawTransactionSheet!J2523</f>
        <v>3.723287671</v>
      </c>
      <c r="M2523" s="5" t="str">
        <f>rawTransactionSheet!K2523</f>
        <v>2</v>
      </c>
      <c r="N2523" s="5" t="str">
        <f>rawTransactionSheet!L2523</f>
        <v>BANGALORE</v>
      </c>
    </row>
    <row r="2524">
      <c r="A2524" s="2">
        <v>42370.0</v>
      </c>
      <c r="B2524" s="5" t="str">
        <f>rawTransactionSheet!B2524</f>
        <v>RNS</v>
      </c>
      <c r="C2524" s="5" t="str">
        <f>rawTransactionSheet!C2524</f>
        <v>KA52M2196</v>
      </c>
      <c r="D2524" s="5" t="str">
        <f>rawTransactionSheet!D2524</f>
        <v>MARUTI SUZUKI</v>
      </c>
      <c r="E2524" s="5" t="str">
        <f>rawTransactionSheet!E2524</f>
        <v>EECO</v>
      </c>
      <c r="F2524" s="5" t="str">
        <f>IFERROR(VLOOKUP(E2524,modelMapping,2,0),E2524)</f>
        <v>EECO</v>
      </c>
      <c r="G2524" s="5" t="str">
        <f>rawTransactionSheet!F2524</f>
        <v>5 STR</v>
      </c>
      <c r="H2524" s="1" t="str">
        <f t="shared" si="1"/>
        <v>5 STR</v>
      </c>
      <c r="I2524" s="5" t="str">
        <f>rawTransactionSheet!G2524</f>
        <v>2012</v>
      </c>
      <c r="J2524" s="5" t="str">
        <f>rawTransactionSheet!H2524</f>
        <v>265000</v>
      </c>
      <c r="K2524" s="5" t="str">
        <f>rawTransactionSheet!I2524</f>
        <v>28710</v>
      </c>
      <c r="L2524" s="5" t="str">
        <f>rawTransactionSheet!J2524</f>
        <v>3.964383562</v>
      </c>
      <c r="M2524" s="5" t="str">
        <f>rawTransactionSheet!K2524</f>
        <v>2</v>
      </c>
      <c r="N2524" s="5" t="str">
        <f>rawTransactionSheet!L2524</f>
        <v>BANGALORE</v>
      </c>
    </row>
    <row r="2525">
      <c r="A2525" s="2">
        <v>42370.0</v>
      </c>
      <c r="B2525" s="5" t="str">
        <f>rawTransactionSheet!B2525</f>
        <v>Pratham</v>
      </c>
      <c r="C2525" s="5" t="str">
        <f>rawTransactionSheet!C2525</f>
        <v>285</v>
      </c>
      <c r="D2525" s="5" t="str">
        <f>rawTransactionSheet!D2525</f>
        <v>HYUNDAI</v>
      </c>
      <c r="E2525" s="5" t="str">
        <f>rawTransactionSheet!E2525</f>
        <v>i10</v>
      </c>
      <c r="F2525" s="5" t="str">
        <f>IFERROR(VLOOKUP(E2525,modelMapping,2,0),E2525)</f>
        <v>i10</v>
      </c>
      <c r="G2525" s="5" t="str">
        <f>rawTransactionSheet!F2525</f>
        <v>MAGNA</v>
      </c>
      <c r="H2525" s="1" t="str">
        <f t="shared" si="1"/>
        <v>MAGNA</v>
      </c>
      <c r="I2525" s="5" t="str">
        <f>rawTransactionSheet!G2525</f>
        <v>2009</v>
      </c>
      <c r="J2525" s="5" t="str">
        <f>rawTransactionSheet!H2525</f>
        <v>265000</v>
      </c>
      <c r="K2525" s="5" t="str">
        <f>rawTransactionSheet!I2525</f>
        <v>42600.95825</v>
      </c>
      <c r="L2525" s="5" t="str">
        <f>rawTransactionSheet!J2525</f>
        <v>5.325119781</v>
      </c>
      <c r="M2525" s="5" t="str">
        <f>rawTransactionSheet!K2525</f>
        <v>2</v>
      </c>
      <c r="N2525" s="5" t="str">
        <f>rawTransactionSheet!L2525</f>
        <v>BANGALORE</v>
      </c>
    </row>
    <row r="2526">
      <c r="A2526" s="2">
        <v>42370.0</v>
      </c>
      <c r="B2526" s="5" t="str">
        <f>rawTransactionSheet!B2526</f>
        <v>DelCalling</v>
      </c>
      <c r="C2526" s="5" t="str">
        <f>rawTransactionSheet!C2526</f>
        <v>86740</v>
      </c>
      <c r="D2526" s="5" t="str">
        <f>rawTransactionSheet!D2526</f>
        <v>HYUNDAI</v>
      </c>
      <c r="E2526" s="5" t="str">
        <f>rawTransactionSheet!E2526</f>
        <v>i10</v>
      </c>
      <c r="F2526" s="5" t="str">
        <f>IFERROR(VLOOKUP(E2526,modelMapping,2,0),E2526)</f>
        <v>i10</v>
      </c>
      <c r="G2526" s="5" t="str">
        <f>rawTransactionSheet!F2526</f>
        <v>Magna 1.2</v>
      </c>
      <c r="H2526" s="1" t="str">
        <f t="shared" si="1"/>
        <v>Magna 1.2</v>
      </c>
      <c r="I2526" s="5" t="str">
        <f>rawTransactionSheet!G2526</f>
        <v>2009</v>
      </c>
      <c r="J2526" s="5" t="str">
        <f>rawTransactionSheet!H2526</f>
        <v>265000</v>
      </c>
      <c r="K2526" s="5" t="str">
        <f>rawTransactionSheet!I2526</f>
        <v>92066</v>
      </c>
      <c r="L2526" s="5" t="str">
        <f>rawTransactionSheet!J2526</f>
        <v>6</v>
      </c>
      <c r="M2526" s="5" t="str">
        <f>rawTransactionSheet!K2526</f>
        <v>2</v>
      </c>
      <c r="N2526" s="5" t="str">
        <f>rawTransactionSheet!L2526</f>
        <v>BANGALORE</v>
      </c>
    </row>
    <row r="2527">
      <c r="A2527" s="2">
        <v>42370.0</v>
      </c>
      <c r="B2527" s="5" t="str">
        <f>rawTransactionSheet!B2527</f>
        <v>DelCalling</v>
      </c>
      <c r="C2527" s="5" t="str">
        <f>rawTransactionSheet!C2527</f>
        <v>19406</v>
      </c>
      <c r="D2527" s="5" t="str">
        <f>rawTransactionSheet!D2527</f>
        <v>MARUTI SUZUKI</v>
      </c>
      <c r="E2527" s="5" t="str">
        <f>rawTransactionSheet!E2527</f>
        <v>Ritz</v>
      </c>
      <c r="F2527" s="5" t="str">
        <f>IFERROR(VLOOKUP(E2527,modelMapping,2,0),E2527)</f>
        <v>Ritz</v>
      </c>
      <c r="G2527" s="5" t="str">
        <f>rawTransactionSheet!F2527</f>
        <v>LDi</v>
      </c>
      <c r="H2527" s="1" t="str">
        <f t="shared" si="1"/>
        <v>LDi</v>
      </c>
      <c r="I2527" s="5" t="str">
        <f>rawTransactionSheet!G2527</f>
        <v>2009</v>
      </c>
      <c r="J2527" s="5" t="str">
        <f>rawTransactionSheet!H2527</f>
        <v>265000</v>
      </c>
      <c r="K2527" s="5" t="str">
        <f>rawTransactionSheet!I2527</f>
        <v>93506</v>
      </c>
      <c r="L2527" s="5" t="str">
        <f>rawTransactionSheet!J2527</f>
        <v>6</v>
      </c>
      <c r="M2527" s="5" t="str">
        <f>rawTransactionSheet!K2527</f>
        <v>1</v>
      </c>
      <c r="N2527" s="5" t="str">
        <f>rawTransactionSheet!L2527</f>
        <v>MUMBAI</v>
      </c>
    </row>
    <row r="2528">
      <c r="A2528" s="2">
        <v>42370.0</v>
      </c>
      <c r="B2528" s="5" t="str">
        <f>rawTransactionSheet!B2528</f>
        <v>RNS</v>
      </c>
      <c r="C2528" s="5" t="str">
        <f>rawTransactionSheet!C2528</f>
        <v>KA01MP1616</v>
      </c>
      <c r="D2528" s="5" t="str">
        <f>rawTransactionSheet!D2528</f>
        <v>MARUTI SUZUKI</v>
      </c>
      <c r="E2528" s="5" t="str">
        <f>rawTransactionSheet!E2528</f>
        <v>Swift</v>
      </c>
      <c r="F2528" s="5" t="str">
        <f>IFERROR(VLOOKUP(E2528,modelMapping,2,0),E2528)</f>
        <v>Swift</v>
      </c>
      <c r="G2528" s="5" t="str">
        <f>rawTransactionSheet!F2528</f>
        <v>VDI</v>
      </c>
      <c r="H2528" s="1" t="str">
        <f t="shared" si="1"/>
        <v>VDI</v>
      </c>
      <c r="I2528" s="5" t="str">
        <f>rawTransactionSheet!G2528</f>
        <v>2008</v>
      </c>
      <c r="J2528" s="5" t="str">
        <f>rawTransactionSheet!H2528</f>
        <v>265000</v>
      </c>
      <c r="K2528" s="5" t="str">
        <f>rawTransactionSheet!I2528</f>
        <v>112171</v>
      </c>
      <c r="L2528" s="5" t="str">
        <f>rawTransactionSheet!J2528</f>
        <v>7.709589041</v>
      </c>
      <c r="M2528" s="5" t="str">
        <f>rawTransactionSheet!K2528</f>
        <v>2</v>
      </c>
      <c r="N2528" s="5" t="str">
        <f>rawTransactionSheet!L2528</f>
        <v>BANGALORE</v>
      </c>
    </row>
    <row r="2529">
      <c r="A2529" s="2">
        <v>42370.0</v>
      </c>
      <c r="B2529" s="5" t="str">
        <f>rawTransactionSheet!B2529</f>
        <v>RNS</v>
      </c>
      <c r="C2529" s="5" t="str">
        <f>rawTransactionSheet!C2529</f>
        <v>KA04MG2015</v>
      </c>
      <c r="D2529" s="5" t="str">
        <f>rawTransactionSheet!D2529</f>
        <v>MARUTI SUZUKI</v>
      </c>
      <c r="E2529" s="5" t="str">
        <f>rawTransactionSheet!E2529</f>
        <v>Wagon R</v>
      </c>
      <c r="F2529" s="5" t="str">
        <f>IFERROR(VLOOKUP(E2529,modelMapping,2,0),E2529)</f>
        <v>Wagon R</v>
      </c>
      <c r="G2529" s="5" t="str">
        <f>rawTransactionSheet!F2529</f>
        <v>LXI</v>
      </c>
      <c r="H2529" s="1" t="str">
        <f t="shared" si="1"/>
        <v>LXI</v>
      </c>
      <c r="I2529" s="5" t="str">
        <f>rawTransactionSheet!G2529</f>
        <v>2009</v>
      </c>
      <c r="J2529" s="5" t="str">
        <f>rawTransactionSheet!H2529</f>
        <v>265000</v>
      </c>
      <c r="K2529" s="5" t="str">
        <f>rawTransactionSheet!I2529</f>
        <v>29723</v>
      </c>
      <c r="L2529" s="5" t="str">
        <f>rawTransactionSheet!J2529</f>
        <v>6.580821918</v>
      </c>
      <c r="M2529" s="5" t="str">
        <f>rawTransactionSheet!K2529</f>
        <v>2</v>
      </c>
      <c r="N2529" s="5" t="str">
        <f>rawTransactionSheet!L2529</f>
        <v>BANGALORE</v>
      </c>
    </row>
    <row r="2530">
      <c r="A2530" s="2">
        <v>42370.0</v>
      </c>
      <c r="B2530" s="5" t="str">
        <f>rawTransactionSheet!B2530</f>
        <v>RNS</v>
      </c>
      <c r="C2530" s="5" t="str">
        <f>rawTransactionSheet!C2530</f>
        <v>KA19MA7790</v>
      </c>
      <c r="D2530" s="5" t="str">
        <f>rawTransactionSheet!D2530</f>
        <v>MARUTI SUZUKI</v>
      </c>
      <c r="E2530" s="5" t="str">
        <f>rawTransactionSheet!E2530</f>
        <v>Wagon R</v>
      </c>
      <c r="F2530" s="5" t="str">
        <f>IFERROR(VLOOKUP(E2530,modelMapping,2,0),E2530)</f>
        <v>Wagon R</v>
      </c>
      <c r="G2530" s="5" t="str">
        <f>rawTransactionSheet!F2530</f>
        <v>VXI</v>
      </c>
      <c r="H2530" s="1" t="str">
        <f t="shared" si="1"/>
        <v>VXI</v>
      </c>
      <c r="I2530" s="5" t="str">
        <f>rawTransactionSheet!G2530</f>
        <v>2010</v>
      </c>
      <c r="J2530" s="5" t="str">
        <f>rawTransactionSheet!H2530</f>
        <v>265000</v>
      </c>
      <c r="K2530" s="5" t="str">
        <f>rawTransactionSheet!I2530</f>
        <v>41392</v>
      </c>
      <c r="L2530" s="5" t="str">
        <f>rawTransactionSheet!J2530</f>
        <v>5.457534247</v>
      </c>
      <c r="M2530" s="5" t="str">
        <f>rawTransactionSheet!K2530</f>
        <v>2</v>
      </c>
      <c r="N2530" s="5" t="str">
        <f>rawTransactionSheet!L2530</f>
        <v>BANGALORE</v>
      </c>
    </row>
    <row r="2531">
      <c r="A2531" s="2">
        <v>42370.0</v>
      </c>
      <c r="B2531" s="5" t="str">
        <f>rawTransactionSheet!B2531</f>
        <v>RNS</v>
      </c>
      <c r="C2531" s="5" t="str">
        <f>rawTransactionSheet!C2531</f>
        <v>KA04MG5430</v>
      </c>
      <c r="D2531" s="5" t="str">
        <f>rawTransactionSheet!D2531</f>
        <v>MARUTI SUZUKI</v>
      </c>
      <c r="E2531" s="5" t="str">
        <f>rawTransactionSheet!E2531</f>
        <v>Wagon R</v>
      </c>
      <c r="F2531" s="5" t="str">
        <f>IFERROR(VLOOKUP(E2531,modelMapping,2,0),E2531)</f>
        <v>Wagon R</v>
      </c>
      <c r="G2531" s="5" t="str">
        <f>rawTransactionSheet!F2531</f>
        <v>VXI</v>
      </c>
      <c r="H2531" s="1" t="str">
        <f t="shared" si="1"/>
        <v>VXI</v>
      </c>
      <c r="I2531" s="5" t="str">
        <f>rawTransactionSheet!G2531</f>
        <v>2009</v>
      </c>
      <c r="J2531" s="5" t="str">
        <f>rawTransactionSheet!H2531</f>
        <v>265000</v>
      </c>
      <c r="K2531" s="5" t="str">
        <f>rawTransactionSheet!I2531</f>
        <v>64450</v>
      </c>
      <c r="L2531" s="5" t="str">
        <f>rawTransactionSheet!J2531</f>
        <v>6.745205479</v>
      </c>
      <c r="M2531" s="5" t="str">
        <f>rawTransactionSheet!K2531</f>
        <v>2</v>
      </c>
      <c r="N2531" s="5" t="str">
        <f>rawTransactionSheet!L2531</f>
        <v>BANGALORE</v>
      </c>
    </row>
    <row r="2532">
      <c r="A2532" s="2">
        <v>42370.0</v>
      </c>
      <c r="B2532" s="5" t="str">
        <f>rawTransactionSheet!B2532</f>
        <v>RNS</v>
      </c>
      <c r="C2532" s="5" t="str">
        <f>rawTransactionSheet!C2532</f>
        <v>KA51Z6211</v>
      </c>
      <c r="D2532" s="5" t="str">
        <f>rawTransactionSheet!D2532</f>
        <v>MARUTI SUZUKI</v>
      </c>
      <c r="E2532" s="5" t="str">
        <f>rawTransactionSheet!E2532</f>
        <v>Wagon R</v>
      </c>
      <c r="F2532" s="5" t="str">
        <f>IFERROR(VLOOKUP(E2532,modelMapping,2,0),E2532)</f>
        <v>Wagon R</v>
      </c>
      <c r="G2532" s="5" t="str">
        <f>rawTransactionSheet!F2532</f>
        <v>VXI</v>
      </c>
      <c r="H2532" s="1" t="str">
        <f t="shared" si="1"/>
        <v>VXI</v>
      </c>
      <c r="I2532" s="5" t="str">
        <f>rawTransactionSheet!G2532</f>
        <v>2009</v>
      </c>
      <c r="J2532" s="5" t="str">
        <f>rawTransactionSheet!H2532</f>
        <v>265000</v>
      </c>
      <c r="K2532" s="5" t="str">
        <f>rawTransactionSheet!I2532</f>
        <v>40619</v>
      </c>
      <c r="L2532" s="5" t="str">
        <f>rawTransactionSheet!J2532</f>
        <v>6.915068493</v>
      </c>
      <c r="M2532" s="5" t="str">
        <f>rawTransactionSheet!K2532</f>
        <v>2</v>
      </c>
      <c r="N2532" s="5" t="str">
        <f>rawTransactionSheet!L2532</f>
        <v>BANGALORE</v>
      </c>
    </row>
    <row r="2533">
      <c r="A2533" s="2">
        <v>42370.0</v>
      </c>
      <c r="B2533" s="5" t="str">
        <f>rawTransactionSheet!B2533</f>
        <v>Pratham</v>
      </c>
      <c r="C2533" s="5" t="str">
        <f>rawTransactionSheet!C2533</f>
        <v>463</v>
      </c>
      <c r="D2533" s="5" t="str">
        <f>rawTransactionSheet!D2533</f>
        <v>MARUTI SUZUKI</v>
      </c>
      <c r="E2533" s="5" t="str">
        <f>rawTransactionSheet!E2533</f>
        <v>Wagon R 1.0</v>
      </c>
      <c r="F2533" s="1" t="str">
        <f>IFERROR(VLOOKUP(E2533,modelMapping,2,0),E2533)</f>
        <v>Wagon R</v>
      </c>
      <c r="G2533" s="5" t="str">
        <f>rawTransactionSheet!F2533</f>
        <v>LXI</v>
      </c>
      <c r="H2533" s="1" t="str">
        <f t="shared" si="1"/>
        <v>LXI</v>
      </c>
      <c r="I2533" s="5" t="str">
        <f>rawTransactionSheet!G2533</f>
        <v>2008</v>
      </c>
      <c r="J2533" s="5" t="str">
        <f>rawTransactionSheet!H2533</f>
        <v>265000</v>
      </c>
      <c r="K2533" s="5" t="str">
        <f>rawTransactionSheet!I2533</f>
        <v>55589.32238</v>
      </c>
      <c r="L2533" s="5" t="str">
        <f>rawTransactionSheet!J2533</f>
        <v>6.948665298</v>
      </c>
      <c r="M2533" s="5" t="str">
        <f>rawTransactionSheet!K2533</f>
        <v>2</v>
      </c>
      <c r="N2533" s="5" t="str">
        <f>rawTransactionSheet!L2533</f>
        <v>BANGALORE</v>
      </c>
    </row>
    <row r="2534">
      <c r="A2534" s="2">
        <v>42370.0</v>
      </c>
      <c r="B2534" s="5" t="str">
        <f>rawTransactionSheet!B2534</f>
        <v>Pratham</v>
      </c>
      <c r="C2534" s="5" t="str">
        <f>rawTransactionSheet!C2534</f>
        <v>369</v>
      </c>
      <c r="D2534" s="5" t="str">
        <f>rawTransactionSheet!D2534</f>
        <v>MARUTI SUZUKI</v>
      </c>
      <c r="E2534" s="5" t="str">
        <f>rawTransactionSheet!E2534</f>
        <v>Zen</v>
      </c>
      <c r="F2534" s="5" t="str">
        <f>IFERROR(VLOOKUP(E2534,modelMapping,2,0),E2534)</f>
        <v>Zen</v>
      </c>
      <c r="G2534" s="5" t="str">
        <f>rawTransactionSheet!F2534</f>
        <v>VXI</v>
      </c>
      <c r="H2534" s="1" t="str">
        <f t="shared" si="1"/>
        <v>VXI</v>
      </c>
      <c r="I2534" s="5" t="str">
        <f>rawTransactionSheet!G2534</f>
        <v>2009</v>
      </c>
      <c r="J2534" s="5" t="str">
        <f>rawTransactionSheet!H2534</f>
        <v>265000</v>
      </c>
      <c r="K2534" s="5" t="str">
        <f>rawTransactionSheet!I2534</f>
        <v>47288.15879</v>
      </c>
      <c r="L2534" s="5" t="str">
        <f>rawTransactionSheet!J2534</f>
        <v>5.911019849</v>
      </c>
      <c r="M2534" s="5" t="str">
        <f>rawTransactionSheet!K2534</f>
        <v>2</v>
      </c>
      <c r="N2534" s="5" t="str">
        <f>rawTransactionSheet!L2534</f>
        <v>BANGALORE</v>
      </c>
    </row>
    <row r="2535">
      <c r="A2535" s="2">
        <v>42370.0</v>
      </c>
      <c r="B2535" s="5" t="str">
        <f>rawTransactionSheet!B2535</f>
        <v>PrasoonData</v>
      </c>
      <c r="C2535" s="5" t="str">
        <f>rawTransactionSheet!C2535</f>
        <v>Prasoon212</v>
      </c>
      <c r="D2535" s="5" t="str">
        <f>rawTransactionSheet!D2535</f>
        <v>MARUTI SUZUKI</v>
      </c>
      <c r="E2535" s="5" t="str">
        <f>rawTransactionSheet!E2535</f>
        <v>Swift</v>
      </c>
      <c r="F2535" s="5" t="str">
        <f>IFERROR(VLOOKUP(E2535,modelMapping,2,0),E2535)</f>
        <v>Swift</v>
      </c>
      <c r="G2535" s="5" t="str">
        <f>rawTransactionSheet!F2535</f>
        <v>LXI</v>
      </c>
      <c r="H2535" s="1" t="str">
        <f t="shared" si="1"/>
        <v>LXI</v>
      </c>
      <c r="I2535" s="5" t="str">
        <f>rawTransactionSheet!G2535</f>
        <v>2007</v>
      </c>
      <c r="J2535" s="5" t="str">
        <f>rawTransactionSheet!H2535</f>
        <v>264600</v>
      </c>
      <c r="K2535" s="5" t="str">
        <f>rawTransactionSheet!I2535</f>
        <v>30000</v>
      </c>
      <c r="L2535" s="5" t="str">
        <f>rawTransactionSheet!J2535</f>
        <v>8</v>
      </c>
      <c r="M2535" s="5" t="str">
        <f>rawTransactionSheet!K2535</f>
        <v>1</v>
      </c>
      <c r="N2535" s="5" t="str">
        <f>rawTransactionSheet!L2535</f>
        <v>BANGALORE</v>
      </c>
    </row>
    <row r="2536">
      <c r="A2536" s="2">
        <v>42370.0</v>
      </c>
      <c r="B2536" s="5" t="str">
        <f>rawTransactionSheet!B2536</f>
        <v>RNS</v>
      </c>
      <c r="C2536" s="5" t="str">
        <f>rawTransactionSheet!C2536</f>
        <v>KA02ME8790</v>
      </c>
      <c r="D2536" s="5" t="str">
        <f>rawTransactionSheet!D2536</f>
        <v>MARUTI SUZUKI</v>
      </c>
      <c r="E2536" s="5" t="str">
        <f>rawTransactionSheet!E2536</f>
        <v>Alto</v>
      </c>
      <c r="F2536" s="5" t="str">
        <f>IFERROR(VLOOKUP(E2536,modelMapping,2,0),E2536)</f>
        <v>Alto</v>
      </c>
      <c r="G2536" s="5" t="str">
        <f>rawTransactionSheet!F2536</f>
        <v>VXI</v>
      </c>
      <c r="H2536" s="1" t="str">
        <f t="shared" si="1"/>
        <v>VXI</v>
      </c>
      <c r="I2536" s="5" t="str">
        <f>rawTransactionSheet!G2536</f>
        <v>2010</v>
      </c>
      <c r="J2536" s="5" t="str">
        <f>rawTransactionSheet!H2536</f>
        <v>264180</v>
      </c>
      <c r="K2536" s="5" t="str">
        <f>rawTransactionSheet!I2536</f>
        <v>8450</v>
      </c>
      <c r="L2536" s="5" t="str">
        <f>rawTransactionSheet!J2536</f>
        <v>5.564383562</v>
      </c>
      <c r="M2536" s="5" t="str">
        <f>rawTransactionSheet!K2536</f>
        <v>2</v>
      </c>
      <c r="N2536" s="5" t="str">
        <f>rawTransactionSheet!L2536</f>
        <v>BANGALORE</v>
      </c>
    </row>
    <row r="2537">
      <c r="A2537" s="2">
        <v>42370.0</v>
      </c>
      <c r="B2537" s="5" t="str">
        <f>rawTransactionSheet!B2537</f>
        <v>RNS</v>
      </c>
      <c r="C2537" s="5" t="str">
        <f>rawTransactionSheet!C2537</f>
        <v>KA04MJ4565</v>
      </c>
      <c r="D2537" s="5" t="str">
        <f>rawTransactionSheet!D2537</f>
        <v>MARUTI SUZUKI</v>
      </c>
      <c r="E2537" s="5" t="str">
        <f>rawTransactionSheet!E2537</f>
        <v>Alto K10</v>
      </c>
      <c r="F2537" s="5" t="str">
        <f>IFERROR(VLOOKUP(E2537,modelMapping,2,0),E2537)</f>
        <v>Alto K10</v>
      </c>
      <c r="G2537" s="5" t="str">
        <f>rawTransactionSheet!F2537</f>
        <v>VXI</v>
      </c>
      <c r="H2537" s="1" t="str">
        <f t="shared" si="1"/>
        <v>VXI</v>
      </c>
      <c r="I2537" s="5" t="str">
        <f>rawTransactionSheet!G2537</f>
        <v>2011</v>
      </c>
      <c r="J2537" s="5" t="str">
        <f>rawTransactionSheet!H2537</f>
        <v>264180</v>
      </c>
      <c r="K2537" s="5" t="str">
        <f>rawTransactionSheet!I2537</f>
        <v>45239</v>
      </c>
      <c r="L2537" s="5" t="str">
        <f>rawTransactionSheet!J2537</f>
        <v>4.745205479</v>
      </c>
      <c r="M2537" s="5" t="str">
        <f>rawTransactionSheet!K2537</f>
        <v>2</v>
      </c>
      <c r="N2537" s="5" t="str">
        <f>rawTransactionSheet!L2537</f>
        <v>BANGALORE</v>
      </c>
    </row>
    <row r="2538">
      <c r="A2538" s="2">
        <v>42370.0</v>
      </c>
      <c r="B2538" s="5" t="str">
        <f>rawTransactionSheet!B2538</f>
        <v>RNS</v>
      </c>
      <c r="C2538" s="5" t="str">
        <f>rawTransactionSheet!C2538</f>
        <v>KA02MC4292</v>
      </c>
      <c r="D2538" s="5" t="str">
        <f>rawTransactionSheet!D2538</f>
        <v>MARUTI SUZUKI</v>
      </c>
      <c r="E2538" s="5" t="str">
        <f>rawTransactionSheet!E2538</f>
        <v>Swift</v>
      </c>
      <c r="F2538" s="5" t="str">
        <f>IFERROR(VLOOKUP(E2538,modelMapping,2,0),E2538)</f>
        <v>Swift</v>
      </c>
      <c r="G2538" s="5" t="str">
        <f>rawTransactionSheet!F2538</f>
        <v>VDI</v>
      </c>
      <c r="H2538" s="1" t="str">
        <f t="shared" si="1"/>
        <v>VDI</v>
      </c>
      <c r="I2538" s="5" t="str">
        <f>rawTransactionSheet!G2538</f>
        <v>2007</v>
      </c>
      <c r="J2538" s="5" t="str">
        <f>rawTransactionSheet!H2538</f>
        <v>264180</v>
      </c>
      <c r="K2538" s="5" t="str">
        <f>rawTransactionSheet!I2538</f>
        <v>139491</v>
      </c>
      <c r="L2538" s="5" t="str">
        <f>rawTransactionSheet!J2538</f>
        <v>8.616438356</v>
      </c>
      <c r="M2538" s="5" t="str">
        <f>rawTransactionSheet!K2538</f>
        <v>2</v>
      </c>
      <c r="N2538" s="5" t="str">
        <f>rawTransactionSheet!L2538</f>
        <v>BANGALORE</v>
      </c>
    </row>
    <row r="2539">
      <c r="A2539" s="2">
        <v>42370.0</v>
      </c>
      <c r="B2539" s="5" t="str">
        <f>rawTransactionSheet!B2539</f>
        <v>RNS</v>
      </c>
      <c r="C2539" s="5" t="str">
        <f>rawTransactionSheet!C2539</f>
        <v>KA04MD7988</v>
      </c>
      <c r="D2539" s="5" t="str">
        <f>rawTransactionSheet!D2539</f>
        <v>MARUTI SUZUKI</v>
      </c>
      <c r="E2539" s="5" t="str">
        <f>rawTransactionSheet!E2539</f>
        <v>Swift</v>
      </c>
      <c r="F2539" s="5" t="str">
        <f>IFERROR(VLOOKUP(E2539,modelMapping,2,0),E2539)</f>
        <v>Swift</v>
      </c>
      <c r="G2539" s="5" t="str">
        <f>rawTransactionSheet!F2539</f>
        <v>VXI</v>
      </c>
      <c r="H2539" s="1" t="str">
        <f t="shared" si="1"/>
        <v>VXI</v>
      </c>
      <c r="I2539" s="5" t="str">
        <f>rawTransactionSheet!G2539</f>
        <v>2007</v>
      </c>
      <c r="J2539" s="5" t="str">
        <f>rawTransactionSheet!H2539</f>
        <v>264180</v>
      </c>
      <c r="K2539" s="5" t="str">
        <f>rawTransactionSheet!I2539</f>
        <v>83685</v>
      </c>
      <c r="L2539" s="5" t="str">
        <f>rawTransactionSheet!J2539</f>
        <v>8.887671233</v>
      </c>
      <c r="M2539" s="5" t="str">
        <f>rawTransactionSheet!K2539</f>
        <v>3</v>
      </c>
      <c r="N2539" s="5" t="str">
        <f>rawTransactionSheet!L2539</f>
        <v>BANGALORE</v>
      </c>
    </row>
    <row r="2540">
      <c r="A2540" s="2">
        <v>42370.0</v>
      </c>
      <c r="B2540" s="5" t="str">
        <f>rawTransactionSheet!B2540</f>
        <v>PrasoonData</v>
      </c>
      <c r="C2540" s="5" t="str">
        <f>rawTransactionSheet!C2540</f>
        <v>Prasoon063</v>
      </c>
      <c r="D2540" s="5" t="str">
        <f>rawTransactionSheet!D2540</f>
        <v>MARUTI SUZUKI</v>
      </c>
      <c r="E2540" s="5" t="str">
        <f>rawTransactionSheet!E2540</f>
        <v>Swift</v>
      </c>
      <c r="F2540" s="5" t="str">
        <f>IFERROR(VLOOKUP(E2540,modelMapping,2,0),E2540)</f>
        <v>Swift</v>
      </c>
      <c r="G2540" s="5" t="str">
        <f>rawTransactionSheet!F2540</f>
        <v>GLAM</v>
      </c>
      <c r="H2540" s="1" t="str">
        <f t="shared" si="1"/>
        <v>GLAM</v>
      </c>
      <c r="I2540" s="5" t="str">
        <f>rawTransactionSheet!G2540</f>
        <v>2008</v>
      </c>
      <c r="J2540" s="5" t="str">
        <f>rawTransactionSheet!H2540</f>
        <v>264147.6309</v>
      </c>
      <c r="K2540" s="5" t="str">
        <f>rawTransactionSheet!I2540</f>
        <v>140000</v>
      </c>
      <c r="L2540" s="5" t="str">
        <f>rawTransactionSheet!J2540</f>
        <v>7</v>
      </c>
      <c r="M2540" s="5" t="str">
        <f>rawTransactionSheet!K2540</f>
        <v>1</v>
      </c>
      <c r="N2540" s="5" t="str">
        <f>rawTransactionSheet!L2540</f>
        <v>BANGALORE</v>
      </c>
    </row>
    <row r="2541">
      <c r="A2541" s="2">
        <v>42370.0</v>
      </c>
      <c r="B2541" s="5" t="str">
        <f>rawTransactionSheet!B2541</f>
        <v>PrasoonData</v>
      </c>
      <c r="C2541" s="5" t="str">
        <f>rawTransactionSheet!C2541</f>
        <v>Prasoon713</v>
      </c>
      <c r="D2541" s="5" t="str">
        <f>rawTransactionSheet!D2541</f>
        <v>MARUTI SUZUKI</v>
      </c>
      <c r="E2541" s="5" t="str">
        <f>rawTransactionSheet!E2541</f>
        <v>Swift</v>
      </c>
      <c r="F2541" s="5" t="str">
        <f>IFERROR(VLOOKUP(E2541,modelMapping,2,0),E2541)</f>
        <v>Swift</v>
      </c>
      <c r="G2541" s="5" t="str">
        <f>rawTransactionSheet!F2541</f>
        <v>ZXI</v>
      </c>
      <c r="H2541" s="1" t="str">
        <f t="shared" si="1"/>
        <v>ZXI</v>
      </c>
      <c r="I2541" s="5" t="str">
        <f>rawTransactionSheet!G2541</f>
        <v>2005</v>
      </c>
      <c r="J2541" s="5" t="str">
        <f>rawTransactionSheet!H2541</f>
        <v>263960.1995</v>
      </c>
      <c r="K2541" s="5" t="str">
        <f>rawTransactionSheet!I2541</f>
        <v>80000</v>
      </c>
      <c r="L2541" s="5" t="str">
        <f>rawTransactionSheet!J2541</f>
        <v>10</v>
      </c>
      <c r="M2541" s="5" t="str">
        <f>rawTransactionSheet!K2541</f>
        <v>1</v>
      </c>
      <c r="N2541" s="5" t="str">
        <f>rawTransactionSheet!L2541</f>
        <v>BANGALORE</v>
      </c>
    </row>
    <row r="2542">
      <c r="A2542" s="2">
        <v>42370.0</v>
      </c>
      <c r="B2542" s="5" t="str">
        <f>rawTransactionSheet!B2542</f>
        <v>PrasoonData</v>
      </c>
      <c r="C2542" s="5" t="str">
        <f>rawTransactionSheet!C2542</f>
        <v>Prasoon533</v>
      </c>
      <c r="D2542" s="5" t="str">
        <f>rawTransactionSheet!D2542</f>
        <v>MARUTI SUZUKI</v>
      </c>
      <c r="E2542" s="5" t="str">
        <f>rawTransactionSheet!E2542</f>
        <v>Swift</v>
      </c>
      <c r="F2542" s="5" t="str">
        <f>IFERROR(VLOOKUP(E2542,modelMapping,2,0),E2542)</f>
        <v>Swift</v>
      </c>
      <c r="G2542" s="5" t="str">
        <f>rawTransactionSheet!F2542</f>
        <v>VXI ABS</v>
      </c>
      <c r="H2542" s="1" t="str">
        <f t="shared" si="1"/>
        <v>VXI ABS</v>
      </c>
      <c r="I2542" s="5" t="str">
        <f>rawTransactionSheet!G2542</f>
        <v>2005</v>
      </c>
      <c r="J2542" s="5" t="str">
        <f>rawTransactionSheet!H2542</f>
        <v>263921.7616</v>
      </c>
      <c r="K2542" s="5" t="str">
        <f>rawTransactionSheet!I2542</f>
        <v>40000</v>
      </c>
      <c r="L2542" s="5" t="str">
        <f>rawTransactionSheet!J2542</f>
        <v>10</v>
      </c>
      <c r="M2542" s="5" t="str">
        <f>rawTransactionSheet!K2542</f>
        <v>1</v>
      </c>
      <c r="N2542" s="5" t="str">
        <f>rawTransactionSheet!L2542</f>
        <v>BANGALORE</v>
      </c>
    </row>
    <row r="2543">
      <c r="A2543" s="2">
        <v>42370.0</v>
      </c>
      <c r="B2543" s="5" t="str">
        <f>rawTransactionSheet!B2543</f>
        <v>PrasoonData</v>
      </c>
      <c r="C2543" s="5" t="str">
        <f>rawTransactionSheet!C2543</f>
        <v>Prasoon394</v>
      </c>
      <c r="D2543" s="5" t="str">
        <f>rawTransactionSheet!D2543</f>
        <v>MARUTI SUZUKI</v>
      </c>
      <c r="E2543" s="5" t="str">
        <f>rawTransactionSheet!E2543</f>
        <v>Swift</v>
      </c>
      <c r="F2543" s="5" t="str">
        <f>IFERROR(VLOOKUP(E2543,modelMapping,2,0),E2543)</f>
        <v>Swift</v>
      </c>
      <c r="G2543" s="5" t="str">
        <f>rawTransactionSheet!F2543</f>
        <v>VXI</v>
      </c>
      <c r="H2543" s="1" t="str">
        <f t="shared" si="1"/>
        <v>VXI</v>
      </c>
      <c r="I2543" s="5" t="str">
        <f>rawTransactionSheet!G2543</f>
        <v>2007</v>
      </c>
      <c r="J2543" s="5" t="str">
        <f>rawTransactionSheet!H2543</f>
        <v>263658.1855</v>
      </c>
      <c r="K2543" s="5" t="str">
        <f>rawTransactionSheet!I2543</f>
        <v>90000</v>
      </c>
      <c r="L2543" s="5" t="str">
        <f>rawTransactionSheet!J2543</f>
        <v>8</v>
      </c>
      <c r="M2543" s="5" t="str">
        <f>rawTransactionSheet!K2543</f>
        <v>1</v>
      </c>
      <c r="N2543" s="5" t="str">
        <f>rawTransactionSheet!L2543</f>
        <v>BANGALORE</v>
      </c>
    </row>
    <row r="2544">
      <c r="A2544" s="2">
        <v>42370.0</v>
      </c>
      <c r="B2544" s="5" t="str">
        <f>rawTransactionSheet!B2544</f>
        <v>Pratham</v>
      </c>
      <c r="C2544" s="5" t="str">
        <f>rawTransactionSheet!C2544</f>
        <v>112</v>
      </c>
      <c r="D2544" s="5" t="str">
        <f>rawTransactionSheet!D2544</f>
        <v>MARUTI SUZUKI</v>
      </c>
      <c r="E2544" s="5" t="str">
        <f>rawTransactionSheet!E2544</f>
        <v>Alto</v>
      </c>
      <c r="F2544" s="5" t="str">
        <f>IFERROR(VLOOKUP(E2544,modelMapping,2,0),E2544)</f>
        <v>Alto</v>
      </c>
      <c r="G2544" s="5" t="str">
        <f>rawTransactionSheet!F2544</f>
        <v>LXI</v>
      </c>
      <c r="H2544" s="1" t="str">
        <f t="shared" si="1"/>
        <v>LXI</v>
      </c>
      <c r="I2544" s="5" t="str">
        <f>rawTransactionSheet!G2544</f>
        <v>2011</v>
      </c>
      <c r="J2544" s="5" t="str">
        <f>rawTransactionSheet!H2544</f>
        <v>263500</v>
      </c>
      <c r="K2544" s="5" t="str">
        <f>rawTransactionSheet!I2544</f>
        <v>30313.48391</v>
      </c>
      <c r="L2544" s="5" t="str">
        <f>rawTransactionSheet!J2544</f>
        <v>3.789185489</v>
      </c>
      <c r="M2544" s="5" t="str">
        <f>rawTransactionSheet!K2544</f>
        <v>1</v>
      </c>
      <c r="N2544" s="5" t="str">
        <f>rawTransactionSheet!L2544</f>
        <v>BANGALORE</v>
      </c>
    </row>
    <row r="2545">
      <c r="A2545" s="2">
        <v>42370.0</v>
      </c>
      <c r="B2545" s="5" t="str">
        <f>rawTransactionSheet!B2545</f>
        <v>Pratham</v>
      </c>
      <c r="C2545" s="5" t="str">
        <f>rawTransactionSheet!C2545</f>
        <v>248</v>
      </c>
      <c r="D2545" s="5" t="str">
        <f>rawTransactionSheet!D2545</f>
        <v>MARUTI SUZUKI</v>
      </c>
      <c r="E2545" s="5" t="str">
        <f>rawTransactionSheet!E2545</f>
        <v>Alto</v>
      </c>
      <c r="F2545" s="5" t="str">
        <f>IFERROR(VLOOKUP(E2545,modelMapping,2,0),E2545)</f>
        <v>Alto</v>
      </c>
      <c r="G2545" s="5" t="str">
        <f>rawTransactionSheet!F2545</f>
        <v>LXI</v>
      </c>
      <c r="H2545" s="1" t="str">
        <f t="shared" si="1"/>
        <v>LXI</v>
      </c>
      <c r="I2545" s="5" t="str">
        <f>rawTransactionSheet!G2545</f>
        <v>2010</v>
      </c>
      <c r="J2545" s="5" t="str">
        <f>rawTransactionSheet!H2545</f>
        <v>263500</v>
      </c>
      <c r="K2545" s="5" t="str">
        <f>rawTransactionSheet!I2545</f>
        <v>39030.80082</v>
      </c>
      <c r="L2545" s="5" t="str">
        <f>rawTransactionSheet!J2545</f>
        <v>4.878850103</v>
      </c>
      <c r="M2545" s="5" t="str">
        <f>rawTransactionSheet!K2545</f>
        <v>1</v>
      </c>
      <c r="N2545" s="5" t="str">
        <f>rawTransactionSheet!L2545</f>
        <v>BANGALORE</v>
      </c>
    </row>
    <row r="2546">
      <c r="A2546" s="2">
        <v>42370.0</v>
      </c>
      <c r="B2546" s="5" t="str">
        <f>rawTransactionSheet!B2546</f>
        <v>PrasoonData</v>
      </c>
      <c r="C2546" s="5" t="str">
        <f>rawTransactionSheet!C2546</f>
        <v>Prasoon571</v>
      </c>
      <c r="D2546" s="5" t="str">
        <f>rawTransactionSheet!D2546</f>
        <v>MARUTI SUZUKI</v>
      </c>
      <c r="E2546" s="5" t="str">
        <f>rawTransactionSheet!E2546</f>
        <v>Swift</v>
      </c>
      <c r="F2546" s="5" t="str">
        <f>IFERROR(VLOOKUP(E2546,modelMapping,2,0),E2546)</f>
        <v>Swift</v>
      </c>
      <c r="G2546" s="5" t="str">
        <f>rawTransactionSheet!F2546</f>
        <v>VXI ABS</v>
      </c>
      <c r="H2546" s="1" t="str">
        <f t="shared" si="1"/>
        <v>VXI ABS</v>
      </c>
      <c r="I2546" s="5" t="str">
        <f>rawTransactionSheet!G2546</f>
        <v>2007</v>
      </c>
      <c r="J2546" s="5" t="str">
        <f>rawTransactionSheet!H2546</f>
        <v>263420.8931</v>
      </c>
      <c r="K2546" s="8" t="str">
        <f>rawTransactionSheet!I2546</f>
        <v>1.00E+05</v>
      </c>
      <c r="L2546" s="5" t="str">
        <f>rawTransactionSheet!J2546</f>
        <v>8</v>
      </c>
      <c r="M2546" s="5" t="str">
        <f>rawTransactionSheet!K2546</f>
        <v>1</v>
      </c>
      <c r="N2546" s="5" t="str">
        <f>rawTransactionSheet!L2546</f>
        <v>BANGALORE</v>
      </c>
    </row>
    <row r="2547">
      <c r="A2547" s="2">
        <v>42370.0</v>
      </c>
      <c r="B2547" s="5" t="str">
        <f>rawTransactionSheet!B2547</f>
        <v>RNS</v>
      </c>
      <c r="C2547" s="5" t="str">
        <f>rawTransactionSheet!C2547</f>
        <v>KA04MJ3522</v>
      </c>
      <c r="D2547" s="5" t="str">
        <f>rawTransactionSheet!D2547</f>
        <v>MARUTI SUZUKI</v>
      </c>
      <c r="E2547" s="5" t="str">
        <f>rawTransactionSheet!E2547</f>
        <v>Alto</v>
      </c>
      <c r="F2547" s="5" t="str">
        <f>IFERROR(VLOOKUP(E2547,modelMapping,2,0),E2547)</f>
        <v>Alto</v>
      </c>
      <c r="G2547" s="5" t="str">
        <f>rawTransactionSheet!F2547</f>
        <v>VXI</v>
      </c>
      <c r="H2547" s="1" t="str">
        <f t="shared" si="1"/>
        <v>VXI</v>
      </c>
      <c r="I2547" s="5" t="str">
        <f>rawTransactionSheet!G2547</f>
        <v>2011</v>
      </c>
      <c r="J2547" s="5" t="str">
        <f>rawTransactionSheet!H2547</f>
        <v>263070</v>
      </c>
      <c r="K2547" s="5" t="str">
        <f>rawTransactionSheet!I2547</f>
        <v>44930</v>
      </c>
      <c r="L2547" s="5" t="str">
        <f>rawTransactionSheet!J2547</f>
        <v>4.534246575</v>
      </c>
      <c r="M2547" s="5" t="str">
        <f>rawTransactionSheet!K2547</f>
        <v>2</v>
      </c>
      <c r="N2547" s="5" t="str">
        <f>rawTransactionSheet!L2547</f>
        <v>BANGALORE</v>
      </c>
    </row>
    <row r="2548">
      <c r="A2548" s="2">
        <v>42370.0</v>
      </c>
      <c r="B2548" s="5" t="str">
        <f>rawTransactionSheet!B2548</f>
        <v>Pratham</v>
      </c>
      <c r="C2548" s="5" t="str">
        <f>rawTransactionSheet!C2548</f>
        <v>249</v>
      </c>
      <c r="D2548" s="5" t="str">
        <f>rawTransactionSheet!D2548</f>
        <v>MARUTI SUZUKI</v>
      </c>
      <c r="E2548" s="5" t="str">
        <f>rawTransactionSheet!E2548</f>
        <v>Alto K10</v>
      </c>
      <c r="F2548" s="5" t="str">
        <f>IFERROR(VLOOKUP(E2548,modelMapping,2,0),E2548)</f>
        <v>Alto K10</v>
      </c>
      <c r="G2548" s="5" t="str">
        <f>rawTransactionSheet!F2548</f>
        <v>VXI</v>
      </c>
      <c r="H2548" s="1" t="str">
        <f t="shared" si="1"/>
        <v>VXI</v>
      </c>
      <c r="I2548" s="5" t="str">
        <f>rawTransactionSheet!G2548</f>
        <v>2010</v>
      </c>
      <c r="J2548" s="5" t="str">
        <f>rawTransactionSheet!H2548</f>
        <v>263070</v>
      </c>
      <c r="K2548" s="5" t="str">
        <f>rawTransactionSheet!I2548</f>
        <v>39052.70362</v>
      </c>
      <c r="L2548" s="5" t="str">
        <f>rawTransactionSheet!J2548</f>
        <v>4.881587953</v>
      </c>
      <c r="M2548" s="5" t="str">
        <f>rawTransactionSheet!K2548</f>
        <v>1</v>
      </c>
      <c r="N2548" s="5" t="str">
        <f>rawTransactionSheet!L2548</f>
        <v>BANGALORE</v>
      </c>
    </row>
    <row r="2549">
      <c r="A2549" s="2">
        <v>42370.0</v>
      </c>
      <c r="B2549" s="5" t="str">
        <f>rawTransactionSheet!B2549</f>
        <v>RNS</v>
      </c>
      <c r="C2549" s="5" t="str">
        <f>rawTransactionSheet!C2549</f>
        <v>KA04MJ3522</v>
      </c>
      <c r="D2549" s="5" t="str">
        <f>rawTransactionSheet!D2549</f>
        <v>MARUTI SUZUKI</v>
      </c>
      <c r="E2549" s="5" t="str">
        <f>rawTransactionSheet!E2549</f>
        <v>Alto K10</v>
      </c>
      <c r="F2549" s="5" t="str">
        <f>IFERROR(VLOOKUP(E2549,modelMapping,2,0),E2549)</f>
        <v>Alto K10</v>
      </c>
      <c r="G2549" s="5" t="str">
        <f>rawTransactionSheet!F2549</f>
        <v>VXI</v>
      </c>
      <c r="H2549" s="1" t="str">
        <f t="shared" si="1"/>
        <v>VXI</v>
      </c>
      <c r="I2549" s="5" t="str">
        <f>rawTransactionSheet!G2549</f>
        <v>2011</v>
      </c>
      <c r="J2549" s="5" t="str">
        <f>rawTransactionSheet!H2549</f>
        <v>263000</v>
      </c>
      <c r="K2549" s="5" t="str">
        <f>rawTransactionSheet!I2549</f>
        <v>46220</v>
      </c>
      <c r="L2549" s="5" t="str">
        <f>rawTransactionSheet!J2549</f>
        <v>4.761643836</v>
      </c>
      <c r="M2549" s="5" t="str">
        <f>rawTransactionSheet!K2549</f>
        <v>2</v>
      </c>
      <c r="N2549" s="5" t="str">
        <f>rawTransactionSheet!L2549</f>
        <v>BANGALORE</v>
      </c>
    </row>
    <row r="2550">
      <c r="A2550" s="2">
        <v>42370.0</v>
      </c>
      <c r="B2550" s="5" t="str">
        <f>rawTransactionSheet!B2550</f>
        <v>RNS</v>
      </c>
      <c r="C2550" s="5" t="str">
        <f>rawTransactionSheet!C2550</f>
        <v>KA09Z3895</v>
      </c>
      <c r="D2550" s="5" t="str">
        <f>rawTransactionSheet!D2550</f>
        <v>MARUTI SUZUKI</v>
      </c>
      <c r="E2550" s="5" t="str">
        <f>rawTransactionSheet!E2550</f>
        <v>Zen</v>
      </c>
      <c r="F2550" s="5" t="str">
        <f>IFERROR(VLOOKUP(E2550,modelMapping,2,0),E2550)</f>
        <v>Zen</v>
      </c>
      <c r="G2550" s="5" t="str">
        <f>rawTransactionSheet!F2550</f>
        <v>LXI</v>
      </c>
      <c r="H2550" s="1" t="str">
        <f t="shared" si="1"/>
        <v>LXI</v>
      </c>
      <c r="I2550" s="5" t="str">
        <f>rawTransactionSheet!G2550</f>
        <v>2010</v>
      </c>
      <c r="J2550" s="5" t="str">
        <f>rawTransactionSheet!H2550</f>
        <v>262000</v>
      </c>
      <c r="K2550" s="5" t="str">
        <f>rawTransactionSheet!I2550</f>
        <v>46960</v>
      </c>
      <c r="L2550" s="5" t="str">
        <f>rawTransactionSheet!J2550</f>
        <v>5.871232877</v>
      </c>
      <c r="M2550" s="5" t="str">
        <f>rawTransactionSheet!K2550</f>
        <v>2</v>
      </c>
      <c r="N2550" s="5" t="str">
        <f>rawTransactionSheet!L2550</f>
        <v>BANGALORE</v>
      </c>
    </row>
    <row r="2551">
      <c r="A2551" s="2">
        <v>42370.0</v>
      </c>
      <c r="B2551" s="5" t="str">
        <f>rawTransactionSheet!B2551</f>
        <v>Pratham</v>
      </c>
      <c r="C2551" s="5" t="str">
        <f>rawTransactionSheet!C2551</f>
        <v>142</v>
      </c>
      <c r="D2551" s="5" t="str">
        <f>rawTransactionSheet!D2551</f>
        <v>MARUTI SUZUKI</v>
      </c>
      <c r="E2551" s="5" t="str">
        <f>rawTransactionSheet!E2551</f>
        <v>Alto</v>
      </c>
      <c r="F2551" s="5" t="str">
        <f>IFERROR(VLOOKUP(E2551,modelMapping,2,0),E2551)</f>
        <v>Alto</v>
      </c>
      <c r="G2551" s="5" t="str">
        <f>rawTransactionSheet!F2551</f>
        <v>LXI</v>
      </c>
      <c r="H2551" s="1" t="str">
        <f t="shared" si="1"/>
        <v>LXI</v>
      </c>
      <c r="I2551" s="5" t="str">
        <f>rawTransactionSheet!G2551</f>
        <v>2011</v>
      </c>
      <c r="J2551" s="5" t="str">
        <f>rawTransactionSheet!H2551</f>
        <v>261960</v>
      </c>
      <c r="K2551" s="5" t="str">
        <f>rawTransactionSheet!I2551</f>
        <v>31824.77755</v>
      </c>
      <c r="L2551" s="5" t="str">
        <f>rawTransactionSheet!J2551</f>
        <v>3.978097194</v>
      </c>
      <c r="M2551" s="5" t="str">
        <f>rawTransactionSheet!K2551</f>
        <v>1</v>
      </c>
      <c r="N2551" s="5" t="str">
        <f>rawTransactionSheet!L2551</f>
        <v>BANGALORE</v>
      </c>
    </row>
    <row r="2552">
      <c r="A2552" s="2">
        <v>42370.0</v>
      </c>
      <c r="B2552" s="5" t="str">
        <f>rawTransactionSheet!B2552</f>
        <v>PrasoonData</v>
      </c>
      <c r="C2552" s="5" t="str">
        <f>rawTransactionSheet!C2552</f>
        <v>Prasoon732</v>
      </c>
      <c r="D2552" s="5" t="str">
        <f>rawTransactionSheet!D2552</f>
        <v>MARUTI SUZUKI</v>
      </c>
      <c r="E2552" s="5" t="str">
        <f>rawTransactionSheet!E2552</f>
        <v>Swift</v>
      </c>
      <c r="F2552" s="5" t="str">
        <f>IFERROR(VLOOKUP(E2552,modelMapping,2,0),E2552)</f>
        <v>Swift</v>
      </c>
      <c r="G2552" s="5" t="str">
        <f>rawTransactionSheet!F2552</f>
        <v>ZXI</v>
      </c>
      <c r="H2552" s="1" t="str">
        <f t="shared" si="1"/>
        <v>ZXI</v>
      </c>
      <c r="I2552" s="5" t="str">
        <f>rawTransactionSheet!G2552</f>
        <v>2006</v>
      </c>
      <c r="J2552" s="5" t="str">
        <f>rawTransactionSheet!H2552</f>
        <v>261857.986</v>
      </c>
      <c r="K2552" s="5" t="str">
        <f>rawTransactionSheet!I2552</f>
        <v>110000</v>
      </c>
      <c r="L2552" s="5" t="str">
        <f>rawTransactionSheet!J2552</f>
        <v>9</v>
      </c>
      <c r="M2552" s="5" t="str">
        <f>rawTransactionSheet!K2552</f>
        <v>1</v>
      </c>
      <c r="N2552" s="5" t="str">
        <f>rawTransactionSheet!L2552</f>
        <v>BANGALORE</v>
      </c>
    </row>
    <row r="2553">
      <c r="A2553" s="2">
        <v>42370.0</v>
      </c>
      <c r="B2553" s="5" t="str">
        <f>rawTransactionSheet!B2553</f>
        <v>PrasoonData</v>
      </c>
      <c r="C2553" s="5" t="str">
        <f>rawTransactionSheet!C2553</f>
        <v>Prasoon356</v>
      </c>
      <c r="D2553" s="5" t="str">
        <f>rawTransactionSheet!D2553</f>
        <v>MARUTI SUZUKI</v>
      </c>
      <c r="E2553" s="5" t="str">
        <f>rawTransactionSheet!E2553</f>
        <v>Swift</v>
      </c>
      <c r="F2553" s="5" t="str">
        <f>IFERROR(VLOOKUP(E2553,modelMapping,2,0),E2553)</f>
        <v>Swift</v>
      </c>
      <c r="G2553" s="5" t="str">
        <f>rawTransactionSheet!F2553</f>
        <v>VXI</v>
      </c>
      <c r="H2553" s="1" t="str">
        <f t="shared" si="1"/>
        <v>VXI</v>
      </c>
      <c r="I2553" s="5" t="str">
        <f>rawTransactionSheet!G2553</f>
        <v>2005</v>
      </c>
      <c r="J2553" s="5" t="str">
        <f>rawTransactionSheet!H2553</f>
        <v>261464</v>
      </c>
      <c r="K2553" s="5" t="str">
        <f>rawTransactionSheet!I2553</f>
        <v>30000</v>
      </c>
      <c r="L2553" s="5" t="str">
        <f>rawTransactionSheet!J2553</f>
        <v>10</v>
      </c>
      <c r="M2553" s="5" t="str">
        <f>rawTransactionSheet!K2553</f>
        <v>1</v>
      </c>
      <c r="N2553" s="5" t="str">
        <f>rawTransactionSheet!L2553</f>
        <v>BANGALORE</v>
      </c>
    </row>
    <row r="2554">
      <c r="A2554" s="2">
        <v>42370.0</v>
      </c>
      <c r="B2554" s="5" t="str">
        <f>rawTransactionSheet!B2554</f>
        <v>PrasoonData</v>
      </c>
      <c r="C2554" s="5" t="str">
        <f>rawTransactionSheet!C2554</f>
        <v>Prasoon045</v>
      </c>
      <c r="D2554" s="5" t="str">
        <f>rawTransactionSheet!D2554</f>
        <v>MARUTI SUZUKI</v>
      </c>
      <c r="E2554" s="5" t="str">
        <f>rawTransactionSheet!E2554</f>
        <v>Swift</v>
      </c>
      <c r="F2554" s="5" t="str">
        <f>IFERROR(VLOOKUP(E2554,modelMapping,2,0),E2554)</f>
        <v>Swift</v>
      </c>
      <c r="G2554" s="5" t="str">
        <f>rawTransactionSheet!F2554</f>
        <v>GLAM</v>
      </c>
      <c r="H2554" s="1" t="str">
        <f t="shared" si="1"/>
        <v>GLAM</v>
      </c>
      <c r="I2554" s="5" t="str">
        <f>rawTransactionSheet!G2554</f>
        <v>2007</v>
      </c>
      <c r="J2554" s="5" t="str">
        <f>rawTransactionSheet!H2554</f>
        <v>261377.9922</v>
      </c>
      <c r="K2554" s="5" t="str">
        <f>rawTransactionSheet!I2554</f>
        <v>120000</v>
      </c>
      <c r="L2554" s="5" t="str">
        <f>rawTransactionSheet!J2554</f>
        <v>8</v>
      </c>
      <c r="M2554" s="5" t="str">
        <f>rawTransactionSheet!K2554</f>
        <v>1</v>
      </c>
      <c r="N2554" s="5" t="str">
        <f>rawTransactionSheet!L2554</f>
        <v>BANGALORE</v>
      </c>
    </row>
    <row r="2555">
      <c r="A2555" s="2">
        <v>42370.0</v>
      </c>
      <c r="B2555" s="5" t="str">
        <f>rawTransactionSheet!B2555</f>
        <v>PrasoonData</v>
      </c>
      <c r="C2555" s="5" t="str">
        <f>rawTransactionSheet!C2555</f>
        <v>Prasoon250</v>
      </c>
      <c r="D2555" s="5" t="str">
        <f>rawTransactionSheet!D2555</f>
        <v>MARUTI SUZUKI</v>
      </c>
      <c r="E2555" s="5" t="str">
        <f>rawTransactionSheet!E2555</f>
        <v>Swift</v>
      </c>
      <c r="F2555" s="5" t="str">
        <f>IFERROR(VLOOKUP(E2555,modelMapping,2,0),E2555)</f>
        <v>Swift</v>
      </c>
      <c r="G2555" s="5" t="str">
        <f>rawTransactionSheet!F2555</f>
        <v>LXI</v>
      </c>
      <c r="H2555" s="1" t="str">
        <f t="shared" si="1"/>
        <v>LXI</v>
      </c>
      <c r="I2555" s="5" t="str">
        <f>rawTransactionSheet!G2555</f>
        <v>2009</v>
      </c>
      <c r="J2555" s="5" t="str">
        <f>rawTransactionSheet!H2555</f>
        <v>260964.3599</v>
      </c>
      <c r="K2555" s="5" t="str">
        <f>rawTransactionSheet!I2555</f>
        <v>90000</v>
      </c>
      <c r="L2555" s="5" t="str">
        <f>rawTransactionSheet!J2555</f>
        <v>6</v>
      </c>
      <c r="M2555" s="5" t="str">
        <f>rawTransactionSheet!K2555</f>
        <v>1</v>
      </c>
      <c r="N2555" s="5" t="str">
        <f>rawTransactionSheet!L2555</f>
        <v>BANGALORE</v>
      </c>
    </row>
    <row r="2556">
      <c r="A2556" s="2">
        <v>42370.0</v>
      </c>
      <c r="B2556" s="5" t="str">
        <f>rawTransactionSheet!B2556</f>
        <v>Pratham</v>
      </c>
      <c r="C2556" s="5" t="str">
        <f>rawTransactionSheet!C2556</f>
        <v>47</v>
      </c>
      <c r="D2556" s="5" t="str">
        <f>rawTransactionSheet!D2556</f>
        <v>MARUTI SUZUKI</v>
      </c>
      <c r="E2556" s="5" t="str">
        <f>rawTransactionSheet!E2556</f>
        <v>Alto</v>
      </c>
      <c r="F2556" s="5" t="str">
        <f>IFERROR(VLOOKUP(E2556,modelMapping,2,0),E2556)</f>
        <v>Alto</v>
      </c>
      <c r="G2556" s="5" t="str">
        <f>rawTransactionSheet!F2556</f>
        <v>LXI</v>
      </c>
      <c r="H2556" s="1" t="str">
        <f t="shared" si="1"/>
        <v>LXI</v>
      </c>
      <c r="I2556" s="5" t="str">
        <f>rawTransactionSheet!G2556</f>
        <v>2012</v>
      </c>
      <c r="J2556" s="5" t="str">
        <f>rawTransactionSheet!H2556</f>
        <v>260850</v>
      </c>
      <c r="K2556" s="5" t="str">
        <f>rawTransactionSheet!I2556</f>
        <v>22757.01574</v>
      </c>
      <c r="L2556" s="5" t="str">
        <f>rawTransactionSheet!J2556</f>
        <v>2.844626968</v>
      </c>
      <c r="M2556" s="5" t="str">
        <f>rawTransactionSheet!K2556</f>
        <v>1</v>
      </c>
      <c r="N2556" s="5" t="str">
        <f>rawTransactionSheet!L2556</f>
        <v>BANGALORE</v>
      </c>
    </row>
    <row r="2557">
      <c r="A2557" s="2">
        <v>42370.0</v>
      </c>
      <c r="B2557" s="5" t="str">
        <f>rawTransactionSheet!B2557</f>
        <v>RNS</v>
      </c>
      <c r="C2557" s="5" t="str">
        <f>rawTransactionSheet!C2557</f>
        <v>KA06N3172</v>
      </c>
      <c r="D2557" s="5" t="str">
        <f>rawTransactionSheet!D2557</f>
        <v>MARUTI SUZUKI</v>
      </c>
      <c r="E2557" s="5" t="str">
        <f>rawTransactionSheet!E2557</f>
        <v>Alto</v>
      </c>
      <c r="F2557" s="5" t="str">
        <f>IFERROR(VLOOKUP(E2557,modelMapping,2,0),E2557)</f>
        <v>Alto</v>
      </c>
      <c r="G2557" s="5" t="str">
        <f>rawTransactionSheet!F2557</f>
        <v>LXI</v>
      </c>
      <c r="H2557" s="1" t="str">
        <f t="shared" si="1"/>
        <v>LXI</v>
      </c>
      <c r="I2557" s="5" t="str">
        <f>rawTransactionSheet!G2557</f>
        <v>2012</v>
      </c>
      <c r="J2557" s="5" t="str">
        <f>rawTransactionSheet!H2557</f>
        <v>260850</v>
      </c>
      <c r="K2557" s="5" t="str">
        <f>rawTransactionSheet!I2557</f>
        <v>36249</v>
      </c>
      <c r="L2557" s="5" t="str">
        <f>rawTransactionSheet!J2557</f>
        <v>3.734246575</v>
      </c>
      <c r="M2557" s="5" t="str">
        <f>rawTransactionSheet!K2557</f>
        <v>2</v>
      </c>
      <c r="N2557" s="5" t="str">
        <f>rawTransactionSheet!L2557</f>
        <v>BANGALORE</v>
      </c>
    </row>
    <row r="2558">
      <c r="A2558" s="2">
        <v>42370.0</v>
      </c>
      <c r="B2558" s="5" t="str">
        <f>rawTransactionSheet!B2558</f>
        <v>RNS</v>
      </c>
      <c r="C2558" s="5" t="str">
        <f>rawTransactionSheet!C2558</f>
        <v>KA02MF5695</v>
      </c>
      <c r="D2558" s="5" t="str">
        <f>rawTransactionSheet!D2558</f>
        <v>MARUTI SUZUKI</v>
      </c>
      <c r="E2558" s="5" t="str">
        <f>rawTransactionSheet!E2558</f>
        <v>Alto</v>
      </c>
      <c r="F2558" s="5" t="str">
        <f>IFERROR(VLOOKUP(E2558,modelMapping,2,0),E2558)</f>
        <v>Alto</v>
      </c>
      <c r="G2558" s="5" t="str">
        <f>rawTransactionSheet!F2558</f>
        <v>LXI</v>
      </c>
      <c r="H2558" s="1" t="str">
        <f t="shared" si="1"/>
        <v>LXI</v>
      </c>
      <c r="I2558" s="5" t="str">
        <f>rawTransactionSheet!G2558</f>
        <v>2011</v>
      </c>
      <c r="J2558" s="5" t="str">
        <f>rawTransactionSheet!H2558</f>
        <v>260850</v>
      </c>
      <c r="K2558" s="5" t="str">
        <f>rawTransactionSheet!I2558</f>
        <v>45410</v>
      </c>
      <c r="L2558" s="5" t="str">
        <f>rawTransactionSheet!J2558</f>
        <v>4.709589041</v>
      </c>
      <c r="M2558" s="5" t="str">
        <f>rawTransactionSheet!K2558</f>
        <v>2</v>
      </c>
      <c r="N2558" s="5" t="str">
        <f>rawTransactionSheet!L2558</f>
        <v>BANGALORE</v>
      </c>
    </row>
    <row r="2559">
      <c r="A2559" s="2">
        <v>42370.0</v>
      </c>
      <c r="B2559" s="5" t="str">
        <f>rawTransactionSheet!B2559</f>
        <v>NandiBid</v>
      </c>
      <c r="C2559" s="5" t="str">
        <f>rawTransactionSheet!C2559</f>
        <v>118967</v>
      </c>
      <c r="D2559" s="5" t="str">
        <f>rawTransactionSheet!D2559</f>
        <v>MARUTI SUZUKI</v>
      </c>
      <c r="E2559" s="5" t="str">
        <f>rawTransactionSheet!E2559</f>
        <v>Alto 800</v>
      </c>
      <c r="F2559" s="1" t="str">
        <f>IFERROR(VLOOKUP(E2559,modelMapping,2,0),E2559)</f>
        <v>Alto</v>
      </c>
      <c r="G2559" s="5" t="str">
        <f>rawTransactionSheet!F2559</f>
        <v>LXI</v>
      </c>
      <c r="H2559" s="1" t="str">
        <f t="shared" si="1"/>
        <v>LXI</v>
      </c>
      <c r="I2559" s="5" t="str">
        <f>rawTransactionSheet!G2559</f>
        <v>2013</v>
      </c>
      <c r="J2559" s="5" t="str">
        <f>rawTransactionSheet!H2559</f>
        <v>260850</v>
      </c>
      <c r="K2559" s="5" t="str">
        <f>rawTransactionSheet!I2559</f>
        <v>13535</v>
      </c>
      <c r="L2559" s="5" t="str">
        <f>rawTransactionSheet!J2559</f>
        <v>3</v>
      </c>
      <c r="M2559" s="5" t="str">
        <f>rawTransactionSheet!K2559</f>
        <v>1</v>
      </c>
      <c r="N2559" s="5" t="str">
        <f>rawTransactionSheet!L2559</f>
        <v>BANGALORE</v>
      </c>
      <c r="O2559" s="1" t="str">
        <f>VALUE(C2559)</f>
        <v>118967</v>
      </c>
      <c r="P2559" s="1" t="str">
        <f>MATCH(O2559,rawBidData!$A$2:$A$146,0)</f>
        <v>#N/A</v>
      </c>
    </row>
    <row r="2560">
      <c r="A2560" s="2">
        <v>42370.0</v>
      </c>
      <c r="B2560" s="5" t="str">
        <f>rawTransactionSheet!B2560</f>
        <v>Pratham</v>
      </c>
      <c r="C2560" s="5" t="str">
        <f>rawTransactionSheet!C2560</f>
        <v>252</v>
      </c>
      <c r="D2560" s="5" t="str">
        <f>rawTransactionSheet!D2560</f>
        <v>MARUTI SUZUKI</v>
      </c>
      <c r="E2560" s="5" t="str">
        <f>rawTransactionSheet!E2560</f>
        <v>Alto K10</v>
      </c>
      <c r="F2560" s="5" t="str">
        <f>IFERROR(VLOOKUP(E2560,modelMapping,2,0),E2560)</f>
        <v>Alto K10</v>
      </c>
      <c r="G2560" s="5" t="str">
        <f>rawTransactionSheet!F2560</f>
        <v>VXI</v>
      </c>
      <c r="H2560" s="1" t="str">
        <f t="shared" si="1"/>
        <v>VXI</v>
      </c>
      <c r="I2560" s="5" t="str">
        <f>rawTransactionSheet!G2560</f>
        <v>2010</v>
      </c>
      <c r="J2560" s="5" t="str">
        <f>rawTransactionSheet!H2560</f>
        <v>260850</v>
      </c>
      <c r="K2560" s="5" t="str">
        <f>rawTransactionSheet!I2560</f>
        <v>39162.21766</v>
      </c>
      <c r="L2560" s="5" t="str">
        <f>rawTransactionSheet!J2560</f>
        <v>4.895277207</v>
      </c>
      <c r="M2560" s="5" t="str">
        <f>rawTransactionSheet!K2560</f>
        <v>1</v>
      </c>
      <c r="N2560" s="5" t="str">
        <f>rawTransactionSheet!L2560</f>
        <v>BANGALORE</v>
      </c>
    </row>
    <row r="2561">
      <c r="A2561" s="2">
        <v>42370.0</v>
      </c>
      <c r="B2561" s="5" t="str">
        <f>rawTransactionSheet!B2561</f>
        <v>RNS</v>
      </c>
      <c r="C2561" s="5" t="str">
        <f>rawTransactionSheet!C2561</f>
        <v>KA04MJ3522</v>
      </c>
      <c r="D2561" s="5" t="str">
        <f>rawTransactionSheet!D2561</f>
        <v>MARUTI SUZUKI</v>
      </c>
      <c r="E2561" s="5" t="str">
        <f>rawTransactionSheet!E2561</f>
        <v>Alto K10</v>
      </c>
      <c r="F2561" s="5" t="str">
        <f>IFERROR(VLOOKUP(E2561,modelMapping,2,0),E2561)</f>
        <v>Alto K10</v>
      </c>
      <c r="G2561" s="5" t="str">
        <f>rawTransactionSheet!F2561</f>
        <v>VXI</v>
      </c>
      <c r="H2561" s="1" t="str">
        <f t="shared" si="1"/>
        <v>VXI</v>
      </c>
      <c r="I2561" s="5" t="str">
        <f>rawTransactionSheet!G2561</f>
        <v>2011</v>
      </c>
      <c r="J2561" s="5" t="str">
        <f>rawTransactionSheet!H2561</f>
        <v>260850</v>
      </c>
      <c r="K2561" s="5" t="str">
        <f>rawTransactionSheet!I2561</f>
        <v>46220</v>
      </c>
      <c r="L2561" s="5" t="str">
        <f>rawTransactionSheet!J2561</f>
        <v>4.761643836</v>
      </c>
      <c r="M2561" s="5" t="str">
        <f>rawTransactionSheet!K2561</f>
        <v>2</v>
      </c>
      <c r="N2561" s="5" t="str">
        <f>rawTransactionSheet!L2561</f>
        <v>BANGALORE</v>
      </c>
    </row>
    <row r="2562">
      <c r="A2562" s="2">
        <v>42370.0</v>
      </c>
      <c r="B2562" s="5" t="str">
        <f>rawTransactionSheet!B2562</f>
        <v>RNS</v>
      </c>
      <c r="C2562" s="5" t="str">
        <f>rawTransactionSheet!C2562</f>
        <v>KA02ME8969</v>
      </c>
      <c r="D2562" s="5" t="str">
        <f>rawTransactionSheet!D2562</f>
        <v>MARUTI SUZUKI</v>
      </c>
      <c r="E2562" s="5" t="str">
        <f>rawTransactionSheet!E2562</f>
        <v>Alto K10</v>
      </c>
      <c r="F2562" s="5" t="str">
        <f>IFERROR(VLOOKUP(E2562,modelMapping,2,0),E2562)</f>
        <v>Alto K10</v>
      </c>
      <c r="G2562" s="5" t="str">
        <f>rawTransactionSheet!F2562</f>
        <v>VXI</v>
      </c>
      <c r="H2562" s="1" t="str">
        <f t="shared" si="1"/>
        <v>VXI</v>
      </c>
      <c r="I2562" s="5" t="str">
        <f>rawTransactionSheet!G2562</f>
        <v>2010</v>
      </c>
      <c r="J2562" s="5" t="str">
        <f>rawTransactionSheet!H2562</f>
        <v>260850</v>
      </c>
      <c r="K2562" s="5" t="str">
        <f>rawTransactionSheet!I2562</f>
        <v>36879</v>
      </c>
      <c r="L2562" s="5" t="str">
        <f>rawTransactionSheet!J2562</f>
        <v>5.646575342</v>
      </c>
      <c r="M2562" s="5" t="str">
        <f>rawTransactionSheet!K2562</f>
        <v>2</v>
      </c>
      <c r="N2562" s="5" t="str">
        <f>rawTransactionSheet!L2562</f>
        <v>BANGALORE</v>
      </c>
    </row>
    <row r="2563">
      <c r="A2563" s="2">
        <v>42370.0</v>
      </c>
      <c r="B2563" s="5" t="str">
        <f>rawTransactionSheet!B2563</f>
        <v>Pratham</v>
      </c>
      <c r="C2563" s="5" t="str">
        <f>rawTransactionSheet!C2563</f>
        <v>161</v>
      </c>
      <c r="D2563" s="5" t="str">
        <f>rawTransactionSheet!D2563</f>
        <v>MARUTI SUZUKI</v>
      </c>
      <c r="E2563" s="5" t="str">
        <f>rawTransactionSheet!E2563</f>
        <v>Estilo</v>
      </c>
      <c r="F2563" s="5" t="str">
        <f>IFERROR(VLOOKUP(E2563,modelMapping,2,0),E2563)</f>
        <v>Estilo</v>
      </c>
      <c r="G2563" s="5" t="str">
        <f>rawTransactionSheet!F2563</f>
        <v>VXI</v>
      </c>
      <c r="H2563" s="1" t="str">
        <f t="shared" si="1"/>
        <v>VXI</v>
      </c>
      <c r="I2563" s="5" t="str">
        <f>rawTransactionSheet!G2563</f>
        <v>2010</v>
      </c>
      <c r="J2563" s="5" t="str">
        <f>rawTransactionSheet!H2563</f>
        <v>260850</v>
      </c>
      <c r="K2563" s="5" t="str">
        <f>rawTransactionSheet!I2563</f>
        <v>34584.53114</v>
      </c>
      <c r="L2563" s="5" t="str">
        <f>rawTransactionSheet!J2563</f>
        <v>4.323066393</v>
      </c>
      <c r="M2563" s="5" t="str">
        <f>rawTransactionSheet!K2563</f>
        <v>1</v>
      </c>
      <c r="N2563" s="5" t="str">
        <f>rawTransactionSheet!L2563</f>
        <v>BANGALORE</v>
      </c>
    </row>
    <row r="2564">
      <c r="A2564" s="2">
        <v>42370.0</v>
      </c>
      <c r="B2564" s="5" t="str">
        <f>rawTransactionSheet!B2564</f>
        <v>NandiBid</v>
      </c>
      <c r="C2564" s="5" t="str">
        <f>rawTransactionSheet!C2564</f>
        <v>128555</v>
      </c>
      <c r="D2564" s="5" t="str">
        <f>rawTransactionSheet!D2564</f>
        <v>HYUNDAI</v>
      </c>
      <c r="E2564" s="5" t="str">
        <f>rawTransactionSheet!E2564</f>
        <v>I10</v>
      </c>
      <c r="F2564" s="5" t="str">
        <f>IFERROR(VLOOKUP(E2564,modelMapping,2,0),E2564)</f>
        <v>I10</v>
      </c>
      <c r="G2564" s="5" t="str">
        <f>rawTransactionSheet!F2564</f>
        <v>MAGNA 1.2</v>
      </c>
      <c r="H2564" s="1" t="str">
        <f t="shared" si="1"/>
        <v>MAGNA 1.2</v>
      </c>
      <c r="I2564" s="5" t="str">
        <f>rawTransactionSheet!G2564</f>
        <v>2009</v>
      </c>
      <c r="J2564" s="5" t="str">
        <f>rawTransactionSheet!H2564</f>
        <v>260850</v>
      </c>
      <c r="K2564" s="5" t="str">
        <f>rawTransactionSheet!I2564</f>
        <v>59260</v>
      </c>
      <c r="L2564" s="5" t="str">
        <f>rawTransactionSheet!J2564</f>
        <v>7</v>
      </c>
      <c r="M2564" s="5" t="str">
        <f>rawTransactionSheet!K2564</f>
        <v>1</v>
      </c>
      <c r="N2564" s="5" t="str">
        <f>rawTransactionSheet!L2564</f>
        <v>BANGALORE</v>
      </c>
      <c r="O2564" s="1" t="str">
        <f>VALUE(C2564)</f>
        <v>128555</v>
      </c>
      <c r="P2564" s="1" t="str">
        <f>MATCH(O2564,rawBidData!$A$2:$A$146,0)</f>
        <v>#N/A</v>
      </c>
    </row>
    <row r="2565">
      <c r="A2565" s="2">
        <v>42370.0</v>
      </c>
      <c r="B2565" s="5" t="str">
        <f>rawTransactionSheet!B2565</f>
        <v>KALYANI MOTORS PVT LTD</v>
      </c>
      <c r="C2565" s="5" t="str">
        <f>rawTransactionSheet!C2565</f>
        <v>KA53MC4109</v>
      </c>
      <c r="D2565" s="5" t="str">
        <f>rawTransactionSheet!D2565</f>
        <v>MARUTI SUZUKI</v>
      </c>
      <c r="E2565" s="5" t="str">
        <f>rawTransactionSheet!E2565</f>
        <v>Omni</v>
      </c>
      <c r="F2565" s="5" t="str">
        <f>IFERROR(VLOOKUP(E2565,modelMapping,2,0),E2565)</f>
        <v>Omni</v>
      </c>
      <c r="G2565" s="5" t="str">
        <f>rawTransactionSheet!F2565</f>
        <v>5 STR</v>
      </c>
      <c r="H2565" s="1" t="str">
        <f t="shared" si="1"/>
        <v>5 STR</v>
      </c>
      <c r="I2565" s="5" t="str">
        <f>rawTransactionSheet!G2565</f>
        <v>2015</v>
      </c>
      <c r="J2565" s="5" t="str">
        <f>rawTransactionSheet!H2565</f>
        <v>260850</v>
      </c>
      <c r="K2565" s="5" t="str">
        <f>rawTransactionSheet!I2565</f>
        <v>2700</v>
      </c>
      <c r="L2565" s="5" t="str">
        <f>rawTransactionSheet!J2565</f>
        <v>0.5</v>
      </c>
      <c r="M2565" s="5" t="str">
        <f>rawTransactionSheet!K2565</f>
        <v>1</v>
      </c>
      <c r="N2565" s="5" t="str">
        <f>rawTransactionSheet!L2565</f>
        <v>BANGALORE</v>
      </c>
    </row>
    <row r="2566">
      <c r="A2566" s="2">
        <v>42370.0</v>
      </c>
      <c r="B2566" s="5" t="str">
        <f>rawTransactionSheet!B2566</f>
        <v>Pratham</v>
      </c>
      <c r="C2566" s="5" t="str">
        <f>rawTransactionSheet!C2566</f>
        <v>326</v>
      </c>
      <c r="D2566" s="5" t="str">
        <f>rawTransactionSheet!D2566</f>
        <v>MARUTI SUZUKI</v>
      </c>
      <c r="E2566" s="5" t="str">
        <f>rawTransactionSheet!E2566</f>
        <v>Ritz</v>
      </c>
      <c r="F2566" s="5" t="str">
        <f>IFERROR(VLOOKUP(E2566,modelMapping,2,0),E2566)</f>
        <v>Ritz</v>
      </c>
      <c r="G2566" s="5" t="str">
        <f>rawTransactionSheet!F2566</f>
        <v>VXI ABS</v>
      </c>
      <c r="H2566" s="1" t="str">
        <f t="shared" si="1"/>
        <v>VXI ABS</v>
      </c>
      <c r="I2566" s="5" t="str">
        <f>rawTransactionSheet!G2566</f>
        <v>2009</v>
      </c>
      <c r="J2566" s="5" t="str">
        <f>rawTransactionSheet!H2566</f>
        <v>260850</v>
      </c>
      <c r="K2566" s="5" t="str">
        <f>rawTransactionSheet!I2566</f>
        <v>45229.295</v>
      </c>
      <c r="L2566" s="5" t="str">
        <f>rawTransactionSheet!J2566</f>
        <v>5.653661875</v>
      </c>
      <c r="M2566" s="5" t="str">
        <f>rawTransactionSheet!K2566</f>
        <v>2</v>
      </c>
      <c r="N2566" s="5" t="str">
        <f>rawTransactionSheet!L2566</f>
        <v>BANGALORE</v>
      </c>
    </row>
    <row r="2567">
      <c r="A2567" s="2">
        <v>42370.0</v>
      </c>
      <c r="B2567" s="5" t="str">
        <f>rawTransactionSheet!B2567</f>
        <v>Pratham</v>
      </c>
      <c r="C2567" s="5" t="str">
        <f>rawTransactionSheet!C2567</f>
        <v>346</v>
      </c>
      <c r="D2567" s="5" t="str">
        <f>rawTransactionSheet!D2567</f>
        <v>HYUNDAI</v>
      </c>
      <c r="E2567" s="5" t="str">
        <f>rawTransactionSheet!E2567</f>
        <v>SANTRO XING</v>
      </c>
      <c r="F2567" s="5" t="str">
        <f>IFERROR(VLOOKUP(E2567,modelMapping,2,0),E2567)</f>
        <v>SANTRO XING</v>
      </c>
      <c r="G2567" s="5" t="str">
        <f>rawTransactionSheet!F2567</f>
        <v>GLS</v>
      </c>
      <c r="H2567" s="1" t="str">
        <f t="shared" si="1"/>
        <v>GLS</v>
      </c>
      <c r="I2567" s="5" t="str">
        <f>rawTransactionSheet!G2567</f>
        <v>2009</v>
      </c>
      <c r="J2567" s="5" t="str">
        <f>rawTransactionSheet!H2567</f>
        <v>260850</v>
      </c>
      <c r="K2567" s="5" t="str">
        <f>rawTransactionSheet!I2567</f>
        <v>46696.78302</v>
      </c>
      <c r="L2567" s="5" t="str">
        <f>rawTransactionSheet!J2567</f>
        <v>5.837097878</v>
      </c>
      <c r="M2567" s="5" t="str">
        <f>rawTransactionSheet!K2567</f>
        <v>2</v>
      </c>
      <c r="N2567" s="5" t="str">
        <f>rawTransactionSheet!L2567</f>
        <v>BANGALORE</v>
      </c>
    </row>
    <row r="2568">
      <c r="A2568" s="2">
        <v>42370.0</v>
      </c>
      <c r="B2568" s="5" t="str">
        <f>rawTransactionSheet!B2568</f>
        <v>RNS</v>
      </c>
      <c r="C2568" s="5" t="str">
        <f>rawTransactionSheet!C2568</f>
        <v>KA04MD0906</v>
      </c>
      <c r="D2568" s="5" t="str">
        <f>rawTransactionSheet!D2568</f>
        <v>MARUTI SUZUKI</v>
      </c>
      <c r="E2568" s="5" t="str">
        <f>rawTransactionSheet!E2568</f>
        <v>Swift</v>
      </c>
      <c r="F2568" s="5" t="str">
        <f>IFERROR(VLOOKUP(E2568,modelMapping,2,0),E2568)</f>
        <v>Swift</v>
      </c>
      <c r="G2568" s="5" t="str">
        <f>rawTransactionSheet!F2568</f>
        <v>VXI</v>
      </c>
      <c r="H2568" s="1" t="str">
        <f t="shared" si="1"/>
        <v>VXI</v>
      </c>
      <c r="I2568" s="5" t="str">
        <f>rawTransactionSheet!G2568</f>
        <v>2006</v>
      </c>
      <c r="J2568" s="5" t="str">
        <f>rawTransactionSheet!H2568</f>
        <v>260850</v>
      </c>
      <c r="K2568" s="5" t="str">
        <f>rawTransactionSheet!I2568</f>
        <v>81110</v>
      </c>
      <c r="L2568" s="5" t="str">
        <f>rawTransactionSheet!J2568</f>
        <v>9.665753425</v>
      </c>
      <c r="M2568" s="5" t="str">
        <f>rawTransactionSheet!K2568</f>
        <v>2</v>
      </c>
      <c r="N2568" s="5" t="str">
        <f>rawTransactionSheet!L2568</f>
        <v>BANGALORE</v>
      </c>
    </row>
    <row r="2569">
      <c r="A2569" s="2">
        <v>42370.0</v>
      </c>
      <c r="B2569" s="5" t="str">
        <f>rawTransactionSheet!B2569</f>
        <v>RNS</v>
      </c>
      <c r="C2569" s="5" t="str">
        <f>rawTransactionSheet!C2569</f>
        <v>KA04ME7253</v>
      </c>
      <c r="D2569" s="5" t="str">
        <f>rawTransactionSheet!D2569</f>
        <v>MARUTI SUZUKI</v>
      </c>
      <c r="E2569" s="5" t="str">
        <f>rawTransactionSheet!E2569</f>
        <v>SX4</v>
      </c>
      <c r="F2569" s="5" t="str">
        <f>IFERROR(VLOOKUP(E2569,modelMapping,2,0),E2569)</f>
        <v>SX4</v>
      </c>
      <c r="G2569" s="5" t="str">
        <f>rawTransactionSheet!F2569</f>
        <v>ZXI</v>
      </c>
      <c r="H2569" s="1" t="str">
        <f t="shared" si="1"/>
        <v>ZXI</v>
      </c>
      <c r="I2569" s="5" t="str">
        <f>rawTransactionSheet!G2569</f>
        <v>2007</v>
      </c>
      <c r="J2569" s="5" t="str">
        <f>rawTransactionSheet!H2569</f>
        <v>260850</v>
      </c>
      <c r="K2569" s="5" t="str">
        <f>rawTransactionSheet!I2569</f>
        <v>124688</v>
      </c>
      <c r="L2569" s="5" t="str">
        <f>rawTransactionSheet!J2569</f>
        <v>8.805479452</v>
      </c>
      <c r="M2569" s="5" t="str">
        <f>rawTransactionSheet!K2569</f>
        <v>2</v>
      </c>
      <c r="N2569" s="5" t="str">
        <f>rawTransactionSheet!L2569</f>
        <v>BANGALORE</v>
      </c>
    </row>
    <row r="2570">
      <c r="A2570" s="2">
        <v>42370.0</v>
      </c>
      <c r="B2570" s="5" t="str">
        <f>rawTransactionSheet!B2570</f>
        <v>RNS</v>
      </c>
      <c r="C2570" s="5" t="str">
        <f>rawTransactionSheet!C2570</f>
        <v>KA04MG2015</v>
      </c>
      <c r="D2570" s="5" t="str">
        <f>rawTransactionSheet!D2570</f>
        <v>MARUTI SUZUKI</v>
      </c>
      <c r="E2570" s="5" t="str">
        <f>rawTransactionSheet!E2570</f>
        <v>Wagon R</v>
      </c>
      <c r="F2570" s="5" t="str">
        <f>IFERROR(VLOOKUP(E2570,modelMapping,2,0),E2570)</f>
        <v>Wagon R</v>
      </c>
      <c r="G2570" s="5" t="str">
        <f>rawTransactionSheet!F2570</f>
        <v>LXI</v>
      </c>
      <c r="H2570" s="1" t="str">
        <f t="shared" si="1"/>
        <v>LXI</v>
      </c>
      <c r="I2570" s="5" t="str">
        <f>rawTransactionSheet!G2570</f>
        <v>2009</v>
      </c>
      <c r="J2570" s="5" t="str">
        <f>rawTransactionSheet!H2570</f>
        <v>260850</v>
      </c>
      <c r="K2570" s="5" t="str">
        <f>rawTransactionSheet!I2570</f>
        <v>29723</v>
      </c>
      <c r="L2570" s="5" t="str">
        <f>rawTransactionSheet!J2570</f>
        <v>6.580821918</v>
      </c>
      <c r="M2570" s="5" t="str">
        <f>rawTransactionSheet!K2570</f>
        <v>2</v>
      </c>
      <c r="N2570" s="5" t="str">
        <f>rawTransactionSheet!L2570</f>
        <v>BANGALORE</v>
      </c>
    </row>
    <row r="2571">
      <c r="A2571" s="2">
        <v>42370.0</v>
      </c>
      <c r="B2571" s="5" t="str">
        <f>rawTransactionSheet!B2571</f>
        <v>RNS</v>
      </c>
      <c r="C2571" s="5" t="str">
        <f>rawTransactionSheet!C2571</f>
        <v>KA19MA7790</v>
      </c>
      <c r="D2571" s="5" t="str">
        <f>rawTransactionSheet!D2571</f>
        <v>MARUTI SUZUKI</v>
      </c>
      <c r="E2571" s="5" t="str">
        <f>rawTransactionSheet!E2571</f>
        <v>Wagon R</v>
      </c>
      <c r="F2571" s="5" t="str">
        <f>IFERROR(VLOOKUP(E2571,modelMapping,2,0),E2571)</f>
        <v>Wagon R</v>
      </c>
      <c r="G2571" s="5" t="str">
        <f>rawTransactionSheet!F2571</f>
        <v>VXI</v>
      </c>
      <c r="H2571" s="1" t="str">
        <f t="shared" si="1"/>
        <v>VXI</v>
      </c>
      <c r="I2571" s="5" t="str">
        <f>rawTransactionSheet!G2571</f>
        <v>2010</v>
      </c>
      <c r="J2571" s="5" t="str">
        <f>rawTransactionSheet!H2571</f>
        <v>260850</v>
      </c>
      <c r="K2571" s="5" t="str">
        <f>rawTransactionSheet!I2571</f>
        <v>41392</v>
      </c>
      <c r="L2571" s="5" t="str">
        <f>rawTransactionSheet!J2571</f>
        <v>5.457534247</v>
      </c>
      <c r="M2571" s="5" t="str">
        <f>rawTransactionSheet!K2571</f>
        <v>2</v>
      </c>
      <c r="N2571" s="5" t="str">
        <f>rawTransactionSheet!L2571</f>
        <v>BANGALORE</v>
      </c>
    </row>
    <row r="2572">
      <c r="A2572" s="2">
        <v>42370.0</v>
      </c>
      <c r="B2572" s="5" t="str">
        <f>rawTransactionSheet!B2572</f>
        <v>RNS</v>
      </c>
      <c r="C2572" s="5" t="str">
        <f>rawTransactionSheet!C2572</f>
        <v>KA04MG5430</v>
      </c>
      <c r="D2572" s="5" t="str">
        <f>rawTransactionSheet!D2572</f>
        <v>MARUTI SUZUKI</v>
      </c>
      <c r="E2572" s="5" t="str">
        <f>rawTransactionSheet!E2572</f>
        <v>Wagon R</v>
      </c>
      <c r="F2572" s="5" t="str">
        <f>IFERROR(VLOOKUP(E2572,modelMapping,2,0),E2572)</f>
        <v>Wagon R</v>
      </c>
      <c r="G2572" s="5" t="str">
        <f>rawTransactionSheet!F2572</f>
        <v>VXI</v>
      </c>
      <c r="H2572" s="1" t="str">
        <f t="shared" si="1"/>
        <v>VXI</v>
      </c>
      <c r="I2572" s="5" t="str">
        <f>rawTransactionSheet!G2572</f>
        <v>2009</v>
      </c>
      <c r="J2572" s="5" t="str">
        <f>rawTransactionSheet!H2572</f>
        <v>260850</v>
      </c>
      <c r="K2572" s="5" t="str">
        <f>rawTransactionSheet!I2572</f>
        <v>64450</v>
      </c>
      <c r="L2572" s="5" t="str">
        <f>rawTransactionSheet!J2572</f>
        <v>6.745205479</v>
      </c>
      <c r="M2572" s="5" t="str">
        <f>rawTransactionSheet!K2572</f>
        <v>2</v>
      </c>
      <c r="N2572" s="5" t="str">
        <f>rawTransactionSheet!L2572</f>
        <v>BANGALORE</v>
      </c>
    </row>
    <row r="2573">
      <c r="A2573" s="2">
        <v>42370.0</v>
      </c>
      <c r="B2573" s="5" t="str">
        <f>rawTransactionSheet!B2573</f>
        <v>NandiBid</v>
      </c>
      <c r="C2573" s="5" t="str">
        <f>rawTransactionSheet!C2573</f>
        <v>117111</v>
      </c>
      <c r="D2573" s="5" t="str">
        <f>rawTransactionSheet!D2573</f>
        <v>MARUTI SUZUKI</v>
      </c>
      <c r="E2573" s="5" t="str">
        <f>rawTransactionSheet!E2573</f>
        <v>Wagon R 1.0</v>
      </c>
      <c r="F2573" s="1" t="str">
        <f>IFERROR(VLOOKUP(E2573,modelMapping,2,0),E2573)</f>
        <v>Wagon R</v>
      </c>
      <c r="G2573" s="5" t="str">
        <f>rawTransactionSheet!F2573</f>
        <v>VXI</v>
      </c>
      <c r="H2573" s="1" t="str">
        <f t="shared" si="1"/>
        <v>VXI</v>
      </c>
      <c r="I2573" s="5" t="str">
        <f>rawTransactionSheet!G2573</f>
        <v>2009</v>
      </c>
      <c r="J2573" s="5" t="str">
        <f>rawTransactionSheet!H2573</f>
        <v>260850</v>
      </c>
      <c r="K2573" s="5" t="str">
        <f>rawTransactionSheet!I2573</f>
        <v>13544</v>
      </c>
      <c r="L2573" s="5" t="str">
        <f>rawTransactionSheet!J2573</f>
        <v>7</v>
      </c>
      <c r="M2573" s="5" t="str">
        <f>rawTransactionSheet!K2573</f>
        <v>1</v>
      </c>
      <c r="N2573" s="5" t="str">
        <f>rawTransactionSheet!L2573</f>
        <v>BANGALORE</v>
      </c>
      <c r="O2573" s="1" t="str">
        <f>VALUE(C2573)</f>
        <v>117111</v>
      </c>
      <c r="P2573" s="1" t="str">
        <f>MATCH(O2573,rawBidData!$A$2:$A$146,0)</f>
        <v>#N/A</v>
      </c>
    </row>
    <row r="2574">
      <c r="A2574" s="2">
        <v>42370.0</v>
      </c>
      <c r="B2574" s="5" t="str">
        <f>rawTransactionSheet!B2574</f>
        <v>Pratham</v>
      </c>
      <c r="C2574" s="5" t="str">
        <f>rawTransactionSheet!C2574</f>
        <v>337</v>
      </c>
      <c r="D2574" s="5" t="str">
        <f>rawTransactionSheet!D2574</f>
        <v>MARUTI SUZUKI</v>
      </c>
      <c r="E2574" s="5" t="str">
        <f>rawTransactionSheet!E2574</f>
        <v>Zen</v>
      </c>
      <c r="F2574" s="5" t="str">
        <f>IFERROR(VLOOKUP(E2574,modelMapping,2,0),E2574)</f>
        <v>Zen</v>
      </c>
      <c r="G2574" s="5" t="str">
        <f>rawTransactionSheet!F2574</f>
        <v>VXI</v>
      </c>
      <c r="H2574" s="1" t="str">
        <f t="shared" si="1"/>
        <v>VXI</v>
      </c>
      <c r="I2574" s="5" t="str">
        <f>rawTransactionSheet!G2574</f>
        <v>2009</v>
      </c>
      <c r="J2574" s="5" t="str">
        <f>rawTransactionSheet!H2574</f>
        <v>260850</v>
      </c>
      <c r="K2574" s="5" t="str">
        <f>rawTransactionSheet!I2574</f>
        <v>46280.6297</v>
      </c>
      <c r="L2574" s="5" t="str">
        <f>rawTransactionSheet!J2574</f>
        <v>5.785078713</v>
      </c>
      <c r="M2574" s="5" t="str">
        <f>rawTransactionSheet!K2574</f>
        <v>2</v>
      </c>
      <c r="N2574" s="5" t="str">
        <f>rawTransactionSheet!L2574</f>
        <v>BANGALORE</v>
      </c>
    </row>
    <row r="2575">
      <c r="A2575" s="2">
        <v>42370.0</v>
      </c>
      <c r="B2575" s="5" t="str">
        <f>rawTransactionSheet!B2575</f>
        <v>NandiBid</v>
      </c>
      <c r="C2575" s="7" t="str">
        <f>rawTransactionSheet!C2575</f>
        <v>128555</v>
      </c>
      <c r="D2575" s="5" t="str">
        <f>rawTransactionSheet!D2575</f>
        <v>HYUNDAI</v>
      </c>
      <c r="E2575" s="5" t="str">
        <f>rawTransactionSheet!E2575</f>
        <v>I10</v>
      </c>
      <c r="F2575" s="5" t="str">
        <f>IFERROR(VLOOKUP(E2575,modelMapping,2,0),E2575)</f>
        <v>I10</v>
      </c>
      <c r="G2575" s="5" t="str">
        <f>rawTransactionSheet!F2575</f>
        <v>Magna 1.2</v>
      </c>
      <c r="H2575" s="1" t="str">
        <f t="shared" si="1"/>
        <v>Magna 1.2</v>
      </c>
      <c r="I2575" s="5" t="str">
        <f>rawTransactionSheet!G2575</f>
        <v>2009</v>
      </c>
      <c r="J2575" s="5" t="str">
        <f>rawTransactionSheet!H2575</f>
        <v>260850</v>
      </c>
      <c r="K2575" s="5" t="str">
        <f>rawTransactionSheet!I2575</f>
        <v>59260</v>
      </c>
      <c r="L2575" s="5" t="str">
        <f>rawTransactionSheet!J2575</f>
        <v>7</v>
      </c>
      <c r="M2575" s="5" t="str">
        <f>rawTransactionSheet!K2575</f>
        <v>1</v>
      </c>
      <c r="N2575" s="5" t="str">
        <f>rawTransactionSheet!L2575</f>
        <v>BANGALORE</v>
      </c>
      <c r="O2575" s="1" t="str">
        <f>VALUE(C2575)</f>
        <v>128555</v>
      </c>
      <c r="P2575" s="1" t="str">
        <f>MATCH(O2575,rawBidData!$A$2:$A$146,0)</f>
        <v>#N/A</v>
      </c>
    </row>
    <row r="2576">
      <c r="A2576" s="2">
        <v>42370.0</v>
      </c>
      <c r="B2576" s="5" t="str">
        <f>rawTransactionSheet!B2576</f>
        <v>PrasoonData</v>
      </c>
      <c r="C2576" s="5" t="str">
        <f>rawTransactionSheet!C2576</f>
        <v>Prasoon287</v>
      </c>
      <c r="D2576" s="5" t="str">
        <f>rawTransactionSheet!D2576</f>
        <v>MARUTI SUZUKI</v>
      </c>
      <c r="E2576" s="5" t="str">
        <f>rawTransactionSheet!E2576</f>
        <v>Swift</v>
      </c>
      <c r="F2576" s="5" t="str">
        <f>IFERROR(VLOOKUP(E2576,modelMapping,2,0),E2576)</f>
        <v>Swift</v>
      </c>
      <c r="G2576" s="5" t="str">
        <f>rawTransactionSheet!F2576</f>
        <v>LXI</v>
      </c>
      <c r="H2576" s="1" t="str">
        <f t="shared" si="1"/>
        <v>LXI</v>
      </c>
      <c r="I2576" s="5" t="str">
        <f>rawTransactionSheet!G2576</f>
        <v>2011</v>
      </c>
      <c r="J2576" s="5" t="str">
        <f>rawTransactionSheet!H2576</f>
        <v>260243.9713</v>
      </c>
      <c r="K2576" s="5" t="str">
        <f>rawTransactionSheet!I2576</f>
        <v>140000</v>
      </c>
      <c r="L2576" s="5" t="str">
        <f>rawTransactionSheet!J2576</f>
        <v>4</v>
      </c>
      <c r="M2576" s="5" t="str">
        <f>rawTransactionSheet!K2576</f>
        <v>1</v>
      </c>
      <c r="N2576" s="5" t="str">
        <f>rawTransactionSheet!L2576</f>
        <v>BANGALORE</v>
      </c>
    </row>
    <row r="2577">
      <c r="A2577" s="2">
        <v>42370.0</v>
      </c>
      <c r="B2577" s="5" t="str">
        <f>rawTransactionSheet!B2577</f>
        <v>PrasoonData</v>
      </c>
      <c r="C2577" s="5" t="str">
        <f>rawTransactionSheet!C2577</f>
        <v>Prasoon193</v>
      </c>
      <c r="D2577" s="5" t="str">
        <f>rawTransactionSheet!D2577</f>
        <v>MARUTI SUZUKI</v>
      </c>
      <c r="E2577" s="5" t="str">
        <f>rawTransactionSheet!E2577</f>
        <v>Swift</v>
      </c>
      <c r="F2577" s="5" t="str">
        <f>IFERROR(VLOOKUP(E2577,modelMapping,2,0),E2577)</f>
        <v>Swift</v>
      </c>
      <c r="G2577" s="5" t="str">
        <f>rawTransactionSheet!F2577</f>
        <v>LXI</v>
      </c>
      <c r="H2577" s="1" t="str">
        <f t="shared" si="1"/>
        <v>LXI</v>
      </c>
      <c r="I2577" s="5" t="str">
        <f>rawTransactionSheet!G2577</f>
        <v>2006</v>
      </c>
      <c r="J2577" s="5" t="str">
        <f>rawTransactionSheet!H2577</f>
        <v>260100</v>
      </c>
      <c r="K2577" s="5" t="str">
        <f>rawTransactionSheet!I2577</f>
        <v>1000</v>
      </c>
      <c r="L2577" s="5" t="str">
        <f>rawTransactionSheet!J2577</f>
        <v>9</v>
      </c>
      <c r="M2577" s="5" t="str">
        <f>rawTransactionSheet!K2577</f>
        <v>1</v>
      </c>
      <c r="N2577" s="5" t="str">
        <f>rawTransactionSheet!L2577</f>
        <v>BANGALORE</v>
      </c>
    </row>
    <row r="2578">
      <c r="A2578" s="2">
        <v>42370.0</v>
      </c>
      <c r="B2578" s="5" t="str">
        <f>rawTransactionSheet!B2578</f>
        <v>Pratham</v>
      </c>
      <c r="C2578" s="5" t="str">
        <f>rawTransactionSheet!C2578</f>
        <v>220</v>
      </c>
      <c r="D2578" s="5" t="str">
        <f>rawTransactionSheet!D2578</f>
        <v>MARUTI SUZUKI</v>
      </c>
      <c r="E2578" s="5" t="str">
        <f>rawTransactionSheet!E2578</f>
        <v>Alto</v>
      </c>
      <c r="F2578" s="5" t="str">
        <f>IFERROR(VLOOKUP(E2578,modelMapping,2,0),E2578)</f>
        <v>Alto</v>
      </c>
      <c r="G2578" s="5" t="str">
        <f>rawTransactionSheet!F2578</f>
        <v>LXI</v>
      </c>
      <c r="H2578" s="1" t="str">
        <f t="shared" si="1"/>
        <v>LXI</v>
      </c>
      <c r="I2578" s="5" t="str">
        <f>rawTransactionSheet!G2578</f>
        <v>2010</v>
      </c>
      <c r="J2578" s="5" t="str">
        <f>rawTransactionSheet!H2578</f>
        <v>260000</v>
      </c>
      <c r="K2578" s="5" t="str">
        <f>rawTransactionSheet!I2578</f>
        <v>37607.11842</v>
      </c>
      <c r="L2578" s="5" t="str">
        <f>rawTransactionSheet!J2578</f>
        <v>4.700889802</v>
      </c>
      <c r="M2578" s="5" t="str">
        <f>rawTransactionSheet!K2578</f>
        <v>1</v>
      </c>
      <c r="N2578" s="5" t="str">
        <f>rawTransactionSheet!L2578</f>
        <v>BANGALORE</v>
      </c>
    </row>
    <row r="2579">
      <c r="A2579" s="2">
        <v>42370.0</v>
      </c>
      <c r="B2579" s="5" t="str">
        <f>rawTransactionSheet!B2579</f>
        <v>RNS</v>
      </c>
      <c r="C2579" s="5" t="str">
        <f>rawTransactionSheet!C2579</f>
        <v>KA06N3172</v>
      </c>
      <c r="D2579" s="5" t="str">
        <f>rawTransactionSheet!D2579</f>
        <v>MARUTI SUZUKI</v>
      </c>
      <c r="E2579" s="5" t="str">
        <f>rawTransactionSheet!E2579</f>
        <v>Alto</v>
      </c>
      <c r="F2579" s="5" t="str">
        <f>IFERROR(VLOOKUP(E2579,modelMapping,2,0),E2579)</f>
        <v>Alto</v>
      </c>
      <c r="G2579" s="5" t="str">
        <f>rawTransactionSheet!F2579</f>
        <v>LXI</v>
      </c>
      <c r="H2579" s="1" t="str">
        <f t="shared" si="1"/>
        <v>LXI</v>
      </c>
      <c r="I2579" s="5" t="str">
        <f>rawTransactionSheet!G2579</f>
        <v>2012</v>
      </c>
      <c r="J2579" s="5" t="str">
        <f>rawTransactionSheet!H2579</f>
        <v>260000</v>
      </c>
      <c r="K2579" s="5" t="str">
        <f>rawTransactionSheet!I2579</f>
        <v>39050</v>
      </c>
      <c r="L2579" s="5" t="str">
        <f>rawTransactionSheet!J2579</f>
        <v>3.923287671</v>
      </c>
      <c r="M2579" s="5" t="str">
        <f>rawTransactionSheet!K2579</f>
        <v>2</v>
      </c>
      <c r="N2579" s="5" t="str">
        <f>rawTransactionSheet!L2579</f>
        <v>BANGALORE</v>
      </c>
    </row>
    <row r="2580">
      <c r="A2580" s="2">
        <v>42370.0</v>
      </c>
      <c r="B2580" s="5" t="str">
        <f>rawTransactionSheet!B2580</f>
        <v>RNS</v>
      </c>
      <c r="C2580" s="5" t="str">
        <f>rawTransactionSheet!C2580</f>
        <v>KA52M1943</v>
      </c>
      <c r="D2580" s="5" t="str">
        <f>rawTransactionSheet!D2580</f>
        <v>MARUTI SUZUKI</v>
      </c>
      <c r="E2580" s="5" t="str">
        <f>rawTransactionSheet!E2580</f>
        <v>Alto</v>
      </c>
      <c r="F2580" s="5" t="str">
        <f>IFERROR(VLOOKUP(E2580,modelMapping,2,0),E2580)</f>
        <v>Alto</v>
      </c>
      <c r="G2580" s="5" t="str">
        <f>rawTransactionSheet!F2580</f>
        <v>VXI</v>
      </c>
      <c r="H2580" s="1" t="str">
        <f t="shared" si="1"/>
        <v>VXI</v>
      </c>
      <c r="I2580" s="5" t="str">
        <f>rawTransactionSheet!G2580</f>
        <v>2011</v>
      </c>
      <c r="J2580" s="5" t="str">
        <f>rawTransactionSheet!H2580</f>
        <v>260000</v>
      </c>
      <c r="K2580" s="5" t="str">
        <f>rawTransactionSheet!I2580</f>
        <v>57844</v>
      </c>
      <c r="L2580" s="5" t="str">
        <f>rawTransactionSheet!J2580</f>
        <v>4.967123288</v>
      </c>
      <c r="M2580" s="5" t="str">
        <f>rawTransactionSheet!K2580</f>
        <v>2</v>
      </c>
      <c r="N2580" s="5" t="str">
        <f>rawTransactionSheet!L2580</f>
        <v>BANGALORE</v>
      </c>
    </row>
    <row r="2581">
      <c r="A2581" s="2">
        <v>42370.0</v>
      </c>
      <c r="B2581" s="5" t="str">
        <f>rawTransactionSheet!B2581</f>
        <v>DelCalling</v>
      </c>
      <c r="C2581" s="5" t="str">
        <f>rawTransactionSheet!C2581</f>
        <v>59721</v>
      </c>
      <c r="D2581" s="5" t="str">
        <f>rawTransactionSheet!D2581</f>
        <v>MARUTI SUZUKI</v>
      </c>
      <c r="E2581" s="5" t="str">
        <f>rawTransactionSheet!E2581</f>
        <v>Alto 800</v>
      </c>
      <c r="F2581" s="1" t="str">
        <f>IFERROR(VLOOKUP(E2581,modelMapping,2,0),E2581)</f>
        <v>Alto</v>
      </c>
      <c r="G2581" s="5" t="str">
        <f>rawTransactionSheet!F2581</f>
        <v>LXI</v>
      </c>
      <c r="H2581" s="1" t="str">
        <f t="shared" si="1"/>
        <v>LXI</v>
      </c>
      <c r="I2581" s="5" t="str">
        <f>rawTransactionSheet!G2581</f>
        <v>2013</v>
      </c>
      <c r="J2581" s="5" t="str">
        <f>rawTransactionSheet!H2581</f>
        <v>260000</v>
      </c>
      <c r="K2581" s="5" t="str">
        <f>rawTransactionSheet!I2581</f>
        <v>29670</v>
      </c>
      <c r="L2581" s="5" t="str">
        <f>rawTransactionSheet!J2581</f>
        <v>2</v>
      </c>
      <c r="M2581" s="5" t="str">
        <f>rawTransactionSheet!K2581</f>
        <v>1</v>
      </c>
      <c r="N2581" s="5" t="str">
        <f>rawTransactionSheet!L2581</f>
        <v>BANGALORE</v>
      </c>
    </row>
    <row r="2582">
      <c r="A2582" s="2">
        <v>42370.0</v>
      </c>
      <c r="B2582" s="5" t="str">
        <f>rawTransactionSheet!B2582</f>
        <v>RNS</v>
      </c>
      <c r="C2582" s="5" t="str">
        <f>rawTransactionSheet!C2582</f>
        <v>KA50N6630</v>
      </c>
      <c r="D2582" s="5" t="str">
        <f>rawTransactionSheet!D2582</f>
        <v>MARUTI SUZUKI</v>
      </c>
      <c r="E2582" s="5" t="str">
        <f>rawTransactionSheet!E2582</f>
        <v>Alto 800</v>
      </c>
      <c r="F2582" s="1" t="str">
        <f>IFERROR(VLOOKUP(E2582,modelMapping,2,0),E2582)</f>
        <v>Alto</v>
      </c>
      <c r="G2582" s="5" t="str">
        <f>rawTransactionSheet!F2582</f>
        <v>LXI</v>
      </c>
      <c r="H2582" s="1" t="str">
        <f t="shared" si="1"/>
        <v>LXI</v>
      </c>
      <c r="I2582" s="5" t="str">
        <f>rawTransactionSheet!G2582</f>
        <v>2013</v>
      </c>
      <c r="J2582" s="5" t="str">
        <f>rawTransactionSheet!H2582</f>
        <v>260000</v>
      </c>
      <c r="K2582" s="5" t="str">
        <f>rawTransactionSheet!I2582</f>
        <v>46195</v>
      </c>
      <c r="L2582" s="5" t="str">
        <f>rawTransactionSheet!J2582</f>
        <v>2.578082192</v>
      </c>
      <c r="M2582" s="5" t="str">
        <f>rawTransactionSheet!K2582</f>
        <v>2</v>
      </c>
      <c r="N2582" s="5" t="str">
        <f>rawTransactionSheet!L2582</f>
        <v>BANGALORE</v>
      </c>
    </row>
    <row r="2583">
      <c r="A2583" s="2">
        <v>42370.0</v>
      </c>
      <c r="B2583" s="5" t="str">
        <f>rawTransactionSheet!B2583</f>
        <v>Pratham</v>
      </c>
      <c r="C2583" s="5" t="str">
        <f>rawTransactionSheet!C2583</f>
        <v>114</v>
      </c>
      <c r="D2583" s="5" t="str">
        <f>rawTransactionSheet!D2583</f>
        <v>MARUTI SUZUKI</v>
      </c>
      <c r="E2583" s="5" t="str">
        <f>rawTransactionSheet!E2583</f>
        <v>Alto K10</v>
      </c>
      <c r="F2583" s="5" t="str">
        <f>IFERROR(VLOOKUP(E2583,modelMapping,2,0),E2583)</f>
        <v>Alto K10</v>
      </c>
      <c r="G2583" s="5" t="str">
        <f>rawTransactionSheet!F2583</f>
        <v>VXI</v>
      </c>
      <c r="H2583" s="1" t="str">
        <f t="shared" si="1"/>
        <v>VXI</v>
      </c>
      <c r="I2583" s="5" t="str">
        <f>rawTransactionSheet!G2583</f>
        <v>2011</v>
      </c>
      <c r="J2583" s="5" t="str">
        <f>rawTransactionSheet!H2583</f>
        <v>260000</v>
      </c>
      <c r="K2583" s="5" t="str">
        <f>rawTransactionSheet!I2583</f>
        <v>30532.51198</v>
      </c>
      <c r="L2583" s="5" t="str">
        <f>rawTransactionSheet!J2583</f>
        <v>3.816563997</v>
      </c>
      <c r="M2583" s="5" t="str">
        <f>rawTransactionSheet!K2583</f>
        <v>1</v>
      </c>
      <c r="N2583" s="5" t="str">
        <f>rawTransactionSheet!L2583</f>
        <v>BANGALORE</v>
      </c>
    </row>
    <row r="2584">
      <c r="A2584" s="2">
        <v>42370.0</v>
      </c>
      <c r="B2584" s="5" t="str">
        <f>rawTransactionSheet!B2584</f>
        <v>Pratham</v>
      </c>
      <c r="C2584" s="5" t="str">
        <f>rawTransactionSheet!C2584</f>
        <v>251</v>
      </c>
      <c r="D2584" s="5" t="str">
        <f>rawTransactionSheet!D2584</f>
        <v>MARUTI SUZUKI</v>
      </c>
      <c r="E2584" s="5" t="str">
        <f>rawTransactionSheet!E2584</f>
        <v>Alto K10</v>
      </c>
      <c r="F2584" s="5" t="str">
        <f>IFERROR(VLOOKUP(E2584,modelMapping,2,0),E2584)</f>
        <v>Alto K10</v>
      </c>
      <c r="G2584" s="5" t="str">
        <f>rawTransactionSheet!F2584</f>
        <v>VXI</v>
      </c>
      <c r="H2584" s="1" t="str">
        <f t="shared" si="1"/>
        <v>VXI</v>
      </c>
      <c r="I2584" s="5" t="str">
        <f>rawTransactionSheet!G2584</f>
        <v>2010</v>
      </c>
      <c r="J2584" s="5" t="str">
        <f>rawTransactionSheet!H2584</f>
        <v>260000</v>
      </c>
      <c r="K2584" s="5" t="str">
        <f>rawTransactionSheet!I2584</f>
        <v>39162.21766</v>
      </c>
      <c r="L2584" s="5" t="str">
        <f>rawTransactionSheet!J2584</f>
        <v>4.895277207</v>
      </c>
      <c r="M2584" s="5" t="str">
        <f>rawTransactionSheet!K2584</f>
        <v>1</v>
      </c>
      <c r="N2584" s="5" t="str">
        <f>rawTransactionSheet!L2584</f>
        <v>BANGALORE</v>
      </c>
    </row>
    <row r="2585">
      <c r="A2585" s="2">
        <v>42370.0</v>
      </c>
      <c r="B2585" s="5" t="str">
        <f>rawTransactionSheet!B2585</f>
        <v>RNS</v>
      </c>
      <c r="C2585" s="5" t="str">
        <f>rawTransactionSheet!C2585</f>
        <v>KA04MJ964</v>
      </c>
      <c r="D2585" s="5" t="str">
        <f>rawTransactionSheet!D2585</f>
        <v>MARUTI SUZUKI</v>
      </c>
      <c r="E2585" s="5" t="str">
        <f>rawTransactionSheet!E2585</f>
        <v>Alto K10</v>
      </c>
      <c r="F2585" s="5" t="str">
        <f>IFERROR(VLOOKUP(E2585,modelMapping,2,0),E2585)</f>
        <v>Alto K10</v>
      </c>
      <c r="G2585" s="5" t="str">
        <f>rawTransactionSheet!F2585</f>
        <v>VXI</v>
      </c>
      <c r="H2585" s="1" t="str">
        <f t="shared" si="1"/>
        <v>VXI</v>
      </c>
      <c r="I2585" s="5" t="str">
        <f>rawTransactionSheet!G2585</f>
        <v>2011</v>
      </c>
      <c r="J2585" s="5" t="str">
        <f>rawTransactionSheet!H2585</f>
        <v>260000</v>
      </c>
      <c r="K2585" s="5" t="str">
        <f>rawTransactionSheet!I2585</f>
        <v>46313</v>
      </c>
      <c r="L2585" s="5" t="str">
        <f>rawTransactionSheet!J2585</f>
        <v>4.515068493</v>
      </c>
      <c r="M2585" s="5" t="str">
        <f>rawTransactionSheet!K2585</f>
        <v>2</v>
      </c>
      <c r="N2585" s="5" t="str">
        <f>rawTransactionSheet!L2585</f>
        <v>BANGALORE</v>
      </c>
    </row>
    <row r="2586">
      <c r="A2586" s="2">
        <v>42370.0</v>
      </c>
      <c r="B2586" s="5" t="str">
        <f>rawTransactionSheet!B2586</f>
        <v>RNS</v>
      </c>
      <c r="C2586" s="5" t="str">
        <f>rawTransactionSheet!C2586</f>
        <v>KA02ME8969</v>
      </c>
      <c r="D2586" s="5" t="str">
        <f>rawTransactionSheet!D2586</f>
        <v>MARUTI SUZUKI</v>
      </c>
      <c r="E2586" s="5" t="str">
        <f>rawTransactionSheet!E2586</f>
        <v>Alto K10</v>
      </c>
      <c r="F2586" s="5" t="str">
        <f>IFERROR(VLOOKUP(E2586,modelMapping,2,0),E2586)</f>
        <v>Alto K10</v>
      </c>
      <c r="G2586" s="5" t="str">
        <f>rawTransactionSheet!F2586</f>
        <v>VXI</v>
      </c>
      <c r="H2586" s="1" t="str">
        <f t="shared" si="1"/>
        <v>VXI</v>
      </c>
      <c r="I2586" s="5" t="str">
        <f>rawTransactionSheet!G2586</f>
        <v>2010</v>
      </c>
      <c r="J2586" s="5" t="str">
        <f>rawTransactionSheet!H2586</f>
        <v>260000</v>
      </c>
      <c r="K2586" s="5" t="str">
        <f>rawTransactionSheet!I2586</f>
        <v>36879</v>
      </c>
      <c r="L2586" s="5" t="str">
        <f>rawTransactionSheet!J2586</f>
        <v>5.646575342</v>
      </c>
      <c r="M2586" s="5" t="str">
        <f>rawTransactionSheet!K2586</f>
        <v>2</v>
      </c>
      <c r="N2586" s="5" t="str">
        <f>rawTransactionSheet!L2586</f>
        <v>BANGALORE</v>
      </c>
    </row>
    <row r="2587">
      <c r="A2587" s="2">
        <v>42370.0</v>
      </c>
      <c r="B2587" s="5" t="str">
        <f>rawTransactionSheet!B2587</f>
        <v>RNS</v>
      </c>
      <c r="C2587" s="5" t="str">
        <f>rawTransactionSheet!C2587</f>
        <v>KA03MQ304</v>
      </c>
      <c r="D2587" s="5" t="str">
        <f>rawTransactionSheet!D2587</f>
        <v>MARUTI SUZUKI</v>
      </c>
      <c r="E2587" s="5" t="str">
        <f>rawTransactionSheet!E2587</f>
        <v>A-Star</v>
      </c>
      <c r="F2587" s="5" t="str">
        <f>IFERROR(VLOOKUP(E2587,modelMapping,2,0),E2587)</f>
        <v>A-Star</v>
      </c>
      <c r="G2587" s="5" t="str">
        <f>rawTransactionSheet!F2587</f>
        <v>LXI</v>
      </c>
      <c r="H2587" s="1" t="str">
        <f t="shared" si="1"/>
        <v>LXI</v>
      </c>
      <c r="I2587" s="5" t="str">
        <f>rawTransactionSheet!G2587</f>
        <v>2011</v>
      </c>
      <c r="J2587" s="5" t="str">
        <f>rawTransactionSheet!H2587</f>
        <v>260000</v>
      </c>
      <c r="K2587" s="5" t="str">
        <f>rawTransactionSheet!I2587</f>
        <v>77871</v>
      </c>
      <c r="L2587" s="5" t="str">
        <f>rawTransactionSheet!J2587</f>
        <v>4.37260274</v>
      </c>
      <c r="M2587" s="5" t="str">
        <f>rawTransactionSheet!K2587</f>
        <v>2</v>
      </c>
      <c r="N2587" s="5" t="str">
        <f>rawTransactionSheet!L2587</f>
        <v>BANGALORE</v>
      </c>
    </row>
    <row r="2588">
      <c r="A2588" s="2">
        <v>42370.0</v>
      </c>
      <c r="B2588" s="5" t="str">
        <f>rawTransactionSheet!B2588</f>
        <v>DelCalling</v>
      </c>
      <c r="C2588" s="5" t="str">
        <f>rawTransactionSheet!C2588</f>
        <v>58009</v>
      </c>
      <c r="D2588" s="5" t="str">
        <f>rawTransactionSheet!D2588</f>
        <v>HYUNDAI</v>
      </c>
      <c r="E2588" s="5" t="str">
        <f>rawTransactionSheet!E2588</f>
        <v>i10</v>
      </c>
      <c r="F2588" s="5" t="str">
        <f>IFERROR(VLOOKUP(E2588,modelMapping,2,0),E2588)</f>
        <v>i10</v>
      </c>
      <c r="G2588" s="5" t="str">
        <f>rawTransactionSheet!F2588</f>
        <v>Magna 1.1 iRDE2</v>
      </c>
      <c r="H2588" s="1" t="str">
        <f t="shared" si="1"/>
        <v>Magna 1.1 iRDE2</v>
      </c>
      <c r="I2588" s="5" t="str">
        <f>rawTransactionSheet!G2588</f>
        <v>2009</v>
      </c>
      <c r="J2588" s="5" t="str">
        <f>rawTransactionSheet!H2588</f>
        <v>260000</v>
      </c>
      <c r="K2588" s="5" t="str">
        <f>rawTransactionSheet!I2588</f>
        <v>58369</v>
      </c>
      <c r="L2588" s="5" t="str">
        <f>rawTransactionSheet!J2588</f>
        <v>6</v>
      </c>
      <c r="M2588" s="5" t="str">
        <f>rawTransactionSheet!K2588</f>
        <v>1</v>
      </c>
      <c r="N2588" s="5" t="str">
        <f>rawTransactionSheet!L2588</f>
        <v>PUNE</v>
      </c>
    </row>
    <row r="2589">
      <c r="A2589" s="2">
        <v>42370.0</v>
      </c>
      <c r="B2589" s="5" t="str">
        <f>rawTransactionSheet!B2589</f>
        <v>RNS</v>
      </c>
      <c r="C2589" s="5" t="str">
        <f>rawTransactionSheet!C2589</f>
        <v>KA53N6720</v>
      </c>
      <c r="D2589" s="5" t="str">
        <f>rawTransactionSheet!D2589</f>
        <v>MARUTI SUZUKI</v>
      </c>
      <c r="E2589" s="5" t="str">
        <f>rawTransactionSheet!E2589</f>
        <v>Ritz</v>
      </c>
      <c r="F2589" s="5" t="str">
        <f>IFERROR(VLOOKUP(E2589,modelMapping,2,0),E2589)</f>
        <v>Ritz</v>
      </c>
      <c r="G2589" s="5" t="str">
        <f>rawTransactionSheet!F2589</f>
        <v>LDi</v>
      </c>
      <c r="H2589" s="1" t="str">
        <f t="shared" si="1"/>
        <v>LDi</v>
      </c>
      <c r="I2589" s="5" t="str">
        <f>rawTransactionSheet!G2589</f>
        <v>2009</v>
      </c>
      <c r="J2589" s="5" t="str">
        <f>rawTransactionSheet!H2589</f>
        <v>260000</v>
      </c>
      <c r="K2589" s="5" t="str">
        <f>rawTransactionSheet!I2589</f>
        <v>79330</v>
      </c>
      <c r="L2589" s="5" t="str">
        <f>rawTransactionSheet!J2589</f>
        <v>6.684931507</v>
      </c>
      <c r="M2589" s="5" t="str">
        <f>rawTransactionSheet!K2589</f>
        <v>3</v>
      </c>
      <c r="N2589" s="5" t="str">
        <f>rawTransactionSheet!L2589</f>
        <v>BANGALORE</v>
      </c>
    </row>
    <row r="2590">
      <c r="A2590" s="2">
        <v>42370.0</v>
      </c>
      <c r="B2590" s="5" t="str">
        <f>rawTransactionSheet!B2590</f>
        <v>RNS</v>
      </c>
      <c r="C2590" s="5" t="str">
        <f>rawTransactionSheet!C2590</f>
        <v>AP28DE1095</v>
      </c>
      <c r="D2590" s="5" t="str">
        <f>rawTransactionSheet!D2590</f>
        <v>MARUTI SUZUKI</v>
      </c>
      <c r="E2590" s="5" t="str">
        <f>rawTransactionSheet!E2590</f>
        <v>Ritz</v>
      </c>
      <c r="F2590" s="5" t="str">
        <f>IFERROR(VLOOKUP(E2590,modelMapping,2,0),E2590)</f>
        <v>Ritz</v>
      </c>
      <c r="G2590" s="5" t="str">
        <f>rawTransactionSheet!F2590</f>
        <v>ZXI</v>
      </c>
      <c r="H2590" s="1" t="str">
        <f t="shared" si="1"/>
        <v>ZXI</v>
      </c>
      <c r="I2590" s="5" t="str">
        <f>rawTransactionSheet!G2590</f>
        <v>2009</v>
      </c>
      <c r="J2590" s="5" t="str">
        <f>rawTransactionSheet!H2590</f>
        <v>260000</v>
      </c>
      <c r="K2590" s="5" t="str">
        <f>rawTransactionSheet!I2590</f>
        <v>65210</v>
      </c>
      <c r="L2590" s="5" t="str">
        <f>rawTransactionSheet!J2590</f>
        <v>6.673972603</v>
      </c>
      <c r="M2590" s="5" t="str">
        <f>rawTransactionSheet!K2590</f>
        <v>2</v>
      </c>
      <c r="N2590" s="5" t="str">
        <f>rawTransactionSheet!L2590</f>
        <v>BANGALORE</v>
      </c>
    </row>
    <row r="2591">
      <c r="A2591" s="2">
        <v>42370.0</v>
      </c>
      <c r="B2591" s="5" t="str">
        <f>rawTransactionSheet!B2591</f>
        <v>Pratham</v>
      </c>
      <c r="C2591" s="5" t="str">
        <f>rawTransactionSheet!C2591</f>
        <v>345</v>
      </c>
      <c r="D2591" s="5" t="str">
        <f>rawTransactionSheet!D2591</f>
        <v>HYUNDAI</v>
      </c>
      <c r="E2591" s="5" t="str">
        <f>rawTransactionSheet!E2591</f>
        <v>SANTRO XING</v>
      </c>
      <c r="F2591" s="5" t="str">
        <f>IFERROR(VLOOKUP(E2591,modelMapping,2,0),E2591)</f>
        <v>SANTRO XING</v>
      </c>
      <c r="G2591" s="5" t="str">
        <f>rawTransactionSheet!F2591</f>
        <v>GLS</v>
      </c>
      <c r="H2591" s="1" t="str">
        <f t="shared" si="1"/>
        <v>GLS</v>
      </c>
      <c r="I2591" s="5" t="str">
        <f>rawTransactionSheet!G2591</f>
        <v>2009</v>
      </c>
      <c r="J2591" s="5" t="str">
        <f>rawTransactionSheet!H2591</f>
        <v>260000</v>
      </c>
      <c r="K2591" s="5" t="str">
        <f>rawTransactionSheet!I2591</f>
        <v>46696.78302</v>
      </c>
      <c r="L2591" s="5" t="str">
        <f>rawTransactionSheet!J2591</f>
        <v>5.837097878</v>
      </c>
      <c r="M2591" s="5" t="str">
        <f>rawTransactionSheet!K2591</f>
        <v>2</v>
      </c>
      <c r="N2591" s="5" t="str">
        <f>rawTransactionSheet!L2591</f>
        <v>BANGALORE</v>
      </c>
    </row>
    <row r="2592">
      <c r="A2592" s="2">
        <v>42370.0</v>
      </c>
      <c r="B2592" s="5" t="str">
        <f>rawTransactionSheet!B2592</f>
        <v>Pratham</v>
      </c>
      <c r="C2592" s="5" t="str">
        <f>rawTransactionSheet!C2592</f>
        <v>483</v>
      </c>
      <c r="D2592" s="5" t="str">
        <f>rawTransactionSheet!D2592</f>
        <v>MARUTI SUZUKI</v>
      </c>
      <c r="E2592" s="5" t="str">
        <f>rawTransactionSheet!E2592</f>
        <v>Swift</v>
      </c>
      <c r="F2592" s="5" t="str">
        <f>IFERROR(VLOOKUP(E2592,modelMapping,2,0),E2592)</f>
        <v>Swift</v>
      </c>
      <c r="G2592" s="5" t="str">
        <f>rawTransactionSheet!F2592</f>
        <v>VXI</v>
      </c>
      <c r="H2592" s="1" t="str">
        <f t="shared" si="1"/>
        <v>VXI</v>
      </c>
      <c r="I2592" s="5" t="str">
        <f>rawTransactionSheet!G2592</f>
        <v>2007</v>
      </c>
      <c r="J2592" s="5" t="str">
        <f>rawTransactionSheet!H2592</f>
        <v>260000</v>
      </c>
      <c r="K2592" s="5" t="str">
        <f>rawTransactionSheet!I2592</f>
        <v>58130.04791</v>
      </c>
      <c r="L2592" s="5" t="str">
        <f>rawTransactionSheet!J2592</f>
        <v>7.266255989</v>
      </c>
      <c r="M2592" s="5" t="str">
        <f>rawTransactionSheet!K2592</f>
        <v>2</v>
      </c>
      <c r="N2592" s="5" t="str">
        <f>rawTransactionSheet!L2592</f>
        <v>BANGALORE</v>
      </c>
    </row>
    <row r="2593">
      <c r="A2593" s="2">
        <v>42370.0</v>
      </c>
      <c r="B2593" s="5" t="str">
        <f>rawTransactionSheet!B2593</f>
        <v>RNS</v>
      </c>
      <c r="C2593" s="5" t="str">
        <f>rawTransactionSheet!C2593</f>
        <v>KA04MD7988</v>
      </c>
      <c r="D2593" s="5" t="str">
        <f>rawTransactionSheet!D2593</f>
        <v>MARUTI SUZUKI</v>
      </c>
      <c r="E2593" s="5" t="str">
        <f>rawTransactionSheet!E2593</f>
        <v>Swift</v>
      </c>
      <c r="F2593" s="5" t="str">
        <f>IFERROR(VLOOKUP(E2593,modelMapping,2,0),E2593)</f>
        <v>Swift</v>
      </c>
      <c r="G2593" s="5" t="str">
        <f>rawTransactionSheet!F2593</f>
        <v>VXI</v>
      </c>
      <c r="H2593" s="1" t="str">
        <f t="shared" si="1"/>
        <v>VXI</v>
      </c>
      <c r="I2593" s="5" t="str">
        <f>rawTransactionSheet!G2593</f>
        <v>2007</v>
      </c>
      <c r="J2593" s="5" t="str">
        <f>rawTransactionSheet!H2593</f>
        <v>260000</v>
      </c>
      <c r="K2593" s="5" t="str">
        <f>rawTransactionSheet!I2593</f>
        <v>83685</v>
      </c>
      <c r="L2593" s="5" t="str">
        <f>rawTransactionSheet!J2593</f>
        <v>8.887671233</v>
      </c>
      <c r="M2593" s="5" t="str">
        <f>rawTransactionSheet!K2593</f>
        <v>3</v>
      </c>
      <c r="N2593" s="5" t="str">
        <f>rawTransactionSheet!L2593</f>
        <v>BANGALORE</v>
      </c>
    </row>
    <row r="2594">
      <c r="A2594" s="2">
        <v>42370.0</v>
      </c>
      <c r="B2594" s="5" t="str">
        <f>rawTransactionSheet!B2594</f>
        <v>RNS</v>
      </c>
      <c r="C2594" s="5" t="str">
        <f>rawTransactionSheet!C2594</f>
        <v>KA05MC9872</v>
      </c>
      <c r="D2594" s="5" t="str">
        <f>rawTransactionSheet!D2594</f>
        <v>MARUTI SUZUKI</v>
      </c>
      <c r="E2594" s="5" t="str">
        <f>rawTransactionSheet!E2594</f>
        <v>Swift</v>
      </c>
      <c r="F2594" s="5" t="str">
        <f>IFERROR(VLOOKUP(E2594,modelMapping,2,0),E2594)</f>
        <v>Swift</v>
      </c>
      <c r="G2594" s="5" t="str">
        <f>rawTransactionSheet!F2594</f>
        <v>ZXI</v>
      </c>
      <c r="H2594" s="1" t="str">
        <f t="shared" si="1"/>
        <v>ZXI</v>
      </c>
      <c r="I2594" s="5" t="str">
        <f>rawTransactionSheet!G2594</f>
        <v>2005</v>
      </c>
      <c r="J2594" s="5" t="str">
        <f>rawTransactionSheet!H2594</f>
        <v>260000</v>
      </c>
      <c r="K2594" s="5" t="str">
        <f>rawTransactionSheet!I2594</f>
        <v>108860</v>
      </c>
      <c r="L2594" s="5" t="str">
        <f>rawTransactionSheet!J2594</f>
        <v>10.96438356</v>
      </c>
      <c r="M2594" s="5" t="str">
        <f>rawTransactionSheet!K2594</f>
        <v>2</v>
      </c>
      <c r="N2594" s="5" t="str">
        <f>rawTransactionSheet!L2594</f>
        <v>BANGALORE</v>
      </c>
    </row>
    <row r="2595">
      <c r="A2595" s="2">
        <v>42370.0</v>
      </c>
      <c r="B2595" s="5" t="str">
        <f>rawTransactionSheet!B2595</f>
        <v>RNS</v>
      </c>
      <c r="C2595" s="5" t="str">
        <f>rawTransactionSheet!C2595</f>
        <v>KA01ME1639</v>
      </c>
      <c r="D2595" s="5" t="str">
        <f>rawTransactionSheet!D2595</f>
        <v>MARUTI SUZUKI</v>
      </c>
      <c r="E2595" s="5" t="str">
        <f>rawTransactionSheet!E2595</f>
        <v>Swift Dzire</v>
      </c>
      <c r="F2595" s="5" t="str">
        <f>IFERROR(VLOOKUP(E2595,modelMapping,2,0),E2595)</f>
        <v>Swift Dzire</v>
      </c>
      <c r="G2595" s="5" t="str">
        <f>rawTransactionSheet!F2595</f>
        <v>VXI</v>
      </c>
      <c r="H2595" s="1" t="str">
        <f t="shared" si="1"/>
        <v>VXI</v>
      </c>
      <c r="I2595" s="5" t="str">
        <f>rawTransactionSheet!G2595</f>
        <v>2008</v>
      </c>
      <c r="J2595" s="5" t="str">
        <f>rawTransactionSheet!H2595</f>
        <v>260000</v>
      </c>
      <c r="K2595" s="5" t="str">
        <f>rawTransactionSheet!I2595</f>
        <v>105758</v>
      </c>
      <c r="L2595" s="5" t="str">
        <f>rawTransactionSheet!J2595</f>
        <v>7.75890411</v>
      </c>
      <c r="M2595" s="5" t="str">
        <f>rawTransactionSheet!K2595</f>
        <v>1</v>
      </c>
      <c r="N2595" s="5" t="str">
        <f>rawTransactionSheet!L2595</f>
        <v>BANGALORE</v>
      </c>
    </row>
    <row r="2596">
      <c r="A2596" s="2">
        <v>42370.0</v>
      </c>
      <c r="B2596" s="5" t="str">
        <f>rawTransactionSheet!B2596</f>
        <v>RNS</v>
      </c>
      <c r="C2596" s="5" t="str">
        <f>rawTransactionSheet!C2596</f>
        <v>KA04MG5114</v>
      </c>
      <c r="D2596" s="5" t="str">
        <f>rawTransactionSheet!D2596</f>
        <v>MARUTI SUZUKI</v>
      </c>
      <c r="E2596" s="5" t="str">
        <f>rawTransactionSheet!E2596</f>
        <v>Wagon R</v>
      </c>
      <c r="F2596" s="5" t="str">
        <f>IFERROR(VLOOKUP(E2596,modelMapping,2,0),E2596)</f>
        <v>Wagon R</v>
      </c>
      <c r="G2596" s="5" t="str">
        <f>rawTransactionSheet!F2596</f>
        <v>LXI</v>
      </c>
      <c r="H2596" s="1" t="str">
        <f t="shared" si="1"/>
        <v>LXI</v>
      </c>
      <c r="I2596" s="5" t="str">
        <f>rawTransactionSheet!G2596</f>
        <v>2009</v>
      </c>
      <c r="J2596" s="5" t="str">
        <f>rawTransactionSheet!H2596</f>
        <v>260000</v>
      </c>
      <c r="K2596" s="5" t="str">
        <f>rawTransactionSheet!I2596</f>
        <v>34390</v>
      </c>
      <c r="L2596" s="5" t="str">
        <f>rawTransactionSheet!J2596</f>
        <v>6.734246575</v>
      </c>
      <c r="M2596" s="5" t="str">
        <f>rawTransactionSheet!K2596</f>
        <v>2</v>
      </c>
      <c r="N2596" s="5" t="str">
        <f>rawTransactionSheet!L2596</f>
        <v>BANGALORE</v>
      </c>
    </row>
    <row r="2597">
      <c r="A2597" s="2">
        <v>42370.0</v>
      </c>
      <c r="B2597" s="5" t="str">
        <f>rawTransactionSheet!B2597</f>
        <v>RNS</v>
      </c>
      <c r="C2597" s="5" t="str">
        <f>rawTransactionSheet!C2597</f>
        <v>KA05MH1409</v>
      </c>
      <c r="D2597" s="5" t="str">
        <f>rawTransactionSheet!D2597</f>
        <v>MARUTI SUZUKI</v>
      </c>
      <c r="E2597" s="5" t="str">
        <f>rawTransactionSheet!E2597</f>
        <v>Wagon R</v>
      </c>
      <c r="F2597" s="5" t="str">
        <f>IFERROR(VLOOKUP(E2597,modelMapping,2,0),E2597)</f>
        <v>Wagon R</v>
      </c>
      <c r="G2597" s="5" t="str">
        <f>rawTransactionSheet!F2597</f>
        <v>VXI</v>
      </c>
      <c r="H2597" s="1" t="str">
        <f t="shared" si="1"/>
        <v>VXI</v>
      </c>
      <c r="I2597" s="5" t="str">
        <f>rawTransactionSheet!G2597</f>
        <v>2009</v>
      </c>
      <c r="J2597" s="5" t="str">
        <f>rawTransactionSheet!H2597</f>
        <v>260000</v>
      </c>
      <c r="K2597" s="5" t="str">
        <f>rawTransactionSheet!I2597</f>
        <v>46742</v>
      </c>
      <c r="L2597" s="5" t="str">
        <f>rawTransactionSheet!J2597</f>
        <v>6.882191781</v>
      </c>
      <c r="M2597" s="5" t="str">
        <f>rawTransactionSheet!K2597</f>
        <v>2</v>
      </c>
      <c r="N2597" s="5" t="str">
        <f>rawTransactionSheet!L2597</f>
        <v>BANGALORE</v>
      </c>
    </row>
    <row r="2598">
      <c r="A2598" s="2">
        <v>42370.0</v>
      </c>
      <c r="B2598" s="5" t="str">
        <f>rawTransactionSheet!B2598</f>
        <v>RNS</v>
      </c>
      <c r="C2598" s="5" t="str">
        <f>rawTransactionSheet!C2598</f>
        <v>KA04MJ3420</v>
      </c>
      <c r="D2598" s="5" t="str">
        <f>rawTransactionSheet!D2598</f>
        <v>MARUTI SUZUKI</v>
      </c>
      <c r="E2598" s="5" t="str">
        <f>rawTransactionSheet!E2598</f>
        <v>Zen</v>
      </c>
      <c r="F2598" s="5" t="str">
        <f>IFERROR(VLOOKUP(E2598,modelMapping,2,0),E2598)</f>
        <v>Zen</v>
      </c>
      <c r="G2598" s="5" t="str">
        <f>rawTransactionSheet!F2598</f>
        <v>LXI</v>
      </c>
      <c r="H2598" s="1" t="str">
        <f t="shared" si="1"/>
        <v>LXI</v>
      </c>
      <c r="I2598" s="5" t="str">
        <f>rawTransactionSheet!G2598</f>
        <v>2011</v>
      </c>
      <c r="J2598" s="5" t="str">
        <f>rawTransactionSheet!H2598</f>
        <v>260000</v>
      </c>
      <c r="K2598" s="5" t="str">
        <f>rawTransactionSheet!I2598</f>
        <v>32664</v>
      </c>
      <c r="L2598" s="5" t="str">
        <f>rawTransactionSheet!J2598</f>
        <v>4.843835616</v>
      </c>
      <c r="M2598" s="5" t="str">
        <f>rawTransactionSheet!K2598</f>
        <v>1</v>
      </c>
      <c r="N2598" s="5" t="str">
        <f>rawTransactionSheet!L2598</f>
        <v>BANGALORE</v>
      </c>
    </row>
    <row r="2599">
      <c r="A2599" s="2">
        <v>42370.0</v>
      </c>
      <c r="B2599" s="5" t="str">
        <f>rawTransactionSheet!B2599</f>
        <v>DelCalling</v>
      </c>
      <c r="C2599" s="5" t="str">
        <f>rawTransactionSheet!C2599</f>
        <v>135749</v>
      </c>
      <c r="D2599" s="5" t="str">
        <f>rawTransactionSheet!D2599</f>
        <v>HYUNDAI</v>
      </c>
      <c r="E2599" s="5" t="str">
        <f>rawTransactionSheet!E2599</f>
        <v>I10</v>
      </c>
      <c r="F2599" s="5" t="str">
        <f>IFERROR(VLOOKUP(E2599,modelMapping,2,0),E2599)</f>
        <v>I10</v>
      </c>
      <c r="G2599" s="5" t="str">
        <f>rawTransactionSheet!F2599</f>
        <v>Era</v>
      </c>
      <c r="H2599" s="1" t="str">
        <f t="shared" si="1"/>
        <v>Era</v>
      </c>
      <c r="I2599" s="5" t="str">
        <f>rawTransactionSheet!G2599</f>
        <v>2007</v>
      </c>
      <c r="J2599" s="5" t="str">
        <f>rawTransactionSheet!H2599</f>
        <v>260000</v>
      </c>
      <c r="K2599" s="5" t="str">
        <f>rawTransactionSheet!I2599</f>
        <v>83454</v>
      </c>
      <c r="L2599" s="5" t="str">
        <f>rawTransactionSheet!J2599</f>
        <v>9</v>
      </c>
      <c r="M2599" s="5" t="str">
        <f>rawTransactionSheet!K2599</f>
        <v>1</v>
      </c>
      <c r="N2599" s="5" t="str">
        <f>rawTransactionSheet!L2599</f>
        <v>BANGALORE</v>
      </c>
    </row>
    <row r="2600">
      <c r="A2600" s="2">
        <v>42370.0</v>
      </c>
      <c r="B2600" s="5" t="str">
        <f>rawTransactionSheet!B2600</f>
        <v>DelCalling</v>
      </c>
      <c r="C2600" s="5" t="str">
        <f>rawTransactionSheet!C2600</f>
        <v>112905</v>
      </c>
      <c r="D2600" s="5" t="str">
        <f>rawTransactionSheet!D2600</f>
        <v>MARUTI SUZUKI</v>
      </c>
      <c r="E2600" s="5" t="str">
        <f>rawTransactionSheet!E2600</f>
        <v>ALTO 800</v>
      </c>
      <c r="F2600" s="1" t="str">
        <f>IFERROR(VLOOKUP(E2600,modelMapping,2,0),E2600)</f>
        <v>Alto</v>
      </c>
      <c r="G2600" s="5" t="str">
        <f>rawTransactionSheet!F2600</f>
        <v>Lxi</v>
      </c>
      <c r="H2600" s="1" t="str">
        <f t="shared" si="1"/>
        <v>Lxi</v>
      </c>
      <c r="I2600" s="5" t="str">
        <f>rawTransactionSheet!G2600</f>
        <v>2014</v>
      </c>
      <c r="J2600" s="5" t="str">
        <f>rawTransactionSheet!H2600</f>
        <v>260000</v>
      </c>
      <c r="K2600" s="5" t="str">
        <f>rawTransactionSheet!I2600</f>
        <v>28162</v>
      </c>
      <c r="L2600" s="5" t="str">
        <f>rawTransactionSheet!J2600</f>
        <v>2</v>
      </c>
      <c r="M2600" s="5" t="str">
        <f>rawTransactionSheet!K2600</f>
        <v>1</v>
      </c>
      <c r="N2600" s="5" t="str">
        <f>rawTransactionSheet!L2600</f>
        <v>BANGALORE</v>
      </c>
    </row>
    <row r="2601">
      <c r="A2601" s="2">
        <v>42370.0</v>
      </c>
      <c r="B2601" s="5" t="str">
        <f>rawTransactionSheet!B2601</f>
        <v>DelCalling</v>
      </c>
      <c r="C2601" s="5" t="str">
        <f>rawTransactionSheet!C2601</f>
        <v>99269</v>
      </c>
      <c r="D2601" s="5" t="str">
        <f>rawTransactionSheet!D2601</f>
        <v>MARUTI SUZUKI</v>
      </c>
      <c r="E2601" s="5" t="str">
        <f>rawTransactionSheet!E2601</f>
        <v>ALTO 800</v>
      </c>
      <c r="F2601" s="1" t="str">
        <f>IFERROR(VLOOKUP(E2601,modelMapping,2,0),E2601)</f>
        <v>Alto</v>
      </c>
      <c r="G2601" s="5" t="str">
        <f>rawTransactionSheet!F2601</f>
        <v>Lxi</v>
      </c>
      <c r="H2601" s="1" t="str">
        <f t="shared" si="1"/>
        <v>Lxi</v>
      </c>
      <c r="I2601" s="5" t="str">
        <f>rawTransactionSheet!G2601</f>
        <v>2012</v>
      </c>
      <c r="J2601" s="5" t="str">
        <f>rawTransactionSheet!H2601</f>
        <v>260000</v>
      </c>
      <c r="K2601" s="5" t="str">
        <f>rawTransactionSheet!I2601</f>
        <v>14883</v>
      </c>
      <c r="L2601" s="5" t="str">
        <f>rawTransactionSheet!J2601</f>
        <v>4</v>
      </c>
      <c r="M2601" s="5" t="str">
        <f>rawTransactionSheet!K2601</f>
        <v>1</v>
      </c>
      <c r="N2601" s="5" t="str">
        <f>rawTransactionSheet!L2601</f>
        <v>BANGALORE</v>
      </c>
    </row>
    <row r="2602">
      <c r="A2602" s="2">
        <v>42370.0</v>
      </c>
      <c r="B2602" s="5" t="str">
        <f>rawTransactionSheet!B2602</f>
        <v>DelCalling</v>
      </c>
      <c r="C2602" s="5" t="str">
        <f>rawTransactionSheet!C2602</f>
        <v>101826</v>
      </c>
      <c r="D2602" s="5" t="str">
        <f>rawTransactionSheet!D2602</f>
        <v>HYUNDAI</v>
      </c>
      <c r="E2602" s="5" t="str">
        <f>rawTransactionSheet!E2602</f>
        <v>GETZ PRIME</v>
      </c>
      <c r="F2602" s="5" t="str">
        <f>IFERROR(VLOOKUP(E2602,modelMapping,2,0),E2602)</f>
        <v>GETZ PRIME</v>
      </c>
      <c r="G2602" s="5" t="str">
        <f>rawTransactionSheet!F2602</f>
        <v>1.5 GVS CRDi</v>
      </c>
      <c r="H2602" s="1" t="str">
        <f t="shared" si="1"/>
        <v>1.5 GVS CRDi</v>
      </c>
      <c r="I2602" s="5" t="str">
        <f>rawTransactionSheet!G2602</f>
        <v>2008</v>
      </c>
      <c r="J2602" s="5" t="str">
        <f>rawTransactionSheet!H2602</f>
        <v>260000</v>
      </c>
      <c r="K2602" s="5" t="str">
        <f>rawTransactionSheet!I2602</f>
        <v>77049</v>
      </c>
      <c r="L2602" s="5" t="str">
        <f>rawTransactionSheet!J2602</f>
        <v>8</v>
      </c>
      <c r="M2602" s="5" t="str">
        <f>rawTransactionSheet!K2602</f>
        <v>3</v>
      </c>
      <c r="N2602" s="5" t="str">
        <f>rawTransactionSheet!L2602</f>
        <v>BANGALORE</v>
      </c>
    </row>
    <row r="2603">
      <c r="A2603" s="2">
        <v>42370.0</v>
      </c>
      <c r="B2603" s="5" t="str">
        <f>rawTransactionSheet!B2603</f>
        <v>PrasoonData</v>
      </c>
      <c r="C2603" s="5" t="str">
        <f>rawTransactionSheet!C2603</f>
        <v>Prasoon431</v>
      </c>
      <c r="D2603" s="5" t="str">
        <f>rawTransactionSheet!D2603</f>
        <v>MARUTI SUZUKI</v>
      </c>
      <c r="E2603" s="5" t="str">
        <f>rawTransactionSheet!E2603</f>
        <v>Swift</v>
      </c>
      <c r="F2603" s="5" t="str">
        <f>IFERROR(VLOOKUP(E2603,modelMapping,2,0),E2603)</f>
        <v>Swift</v>
      </c>
      <c r="G2603" s="5" t="str">
        <f>rawTransactionSheet!F2603</f>
        <v>VXI</v>
      </c>
      <c r="H2603" s="1" t="str">
        <f t="shared" si="1"/>
        <v>VXI</v>
      </c>
      <c r="I2603" s="5" t="str">
        <f>rawTransactionSheet!G2603</f>
        <v>2009</v>
      </c>
      <c r="J2603" s="5" t="str">
        <f>rawTransactionSheet!H2603</f>
        <v>259954.8114</v>
      </c>
      <c r="K2603" s="5" t="str">
        <f>rawTransactionSheet!I2603</f>
        <v>140000</v>
      </c>
      <c r="L2603" s="5" t="str">
        <f>rawTransactionSheet!J2603</f>
        <v>6</v>
      </c>
      <c r="M2603" s="5" t="str">
        <f>rawTransactionSheet!K2603</f>
        <v>1</v>
      </c>
      <c r="N2603" s="5" t="str">
        <f>rawTransactionSheet!L2603</f>
        <v>BANGALORE</v>
      </c>
    </row>
    <row r="2604">
      <c r="A2604" s="2">
        <v>42370.0</v>
      </c>
      <c r="B2604" s="5" t="str">
        <f>rawTransactionSheet!B2604</f>
        <v>PrasoonData</v>
      </c>
      <c r="C2604" s="5" t="str">
        <f>rawTransactionSheet!C2604</f>
        <v>Prasoon608</v>
      </c>
      <c r="D2604" s="5" t="str">
        <f>rawTransactionSheet!D2604</f>
        <v>MARUTI SUZUKI</v>
      </c>
      <c r="E2604" s="5" t="str">
        <f>rawTransactionSheet!E2604</f>
        <v>Swift</v>
      </c>
      <c r="F2604" s="5" t="str">
        <f>IFERROR(VLOOKUP(E2604,modelMapping,2,0),E2604)</f>
        <v>Swift</v>
      </c>
      <c r="G2604" s="5" t="str">
        <f>rawTransactionSheet!F2604</f>
        <v>VXI ABS</v>
      </c>
      <c r="H2604" s="1" t="str">
        <f t="shared" si="1"/>
        <v>VXI ABS</v>
      </c>
      <c r="I2604" s="5" t="str">
        <f>rawTransactionSheet!G2604</f>
        <v>2009</v>
      </c>
      <c r="J2604" s="5" t="str">
        <f>rawTransactionSheet!H2604</f>
        <v>259720.852</v>
      </c>
      <c r="K2604" s="5" t="str">
        <f>rawTransactionSheet!I2604</f>
        <v>150000</v>
      </c>
      <c r="L2604" s="5" t="str">
        <f>rawTransactionSheet!J2604</f>
        <v>6</v>
      </c>
      <c r="M2604" s="5" t="str">
        <f>rawTransactionSheet!K2604</f>
        <v>1</v>
      </c>
      <c r="N2604" s="5" t="str">
        <f>rawTransactionSheet!L2604</f>
        <v>BANGALORE</v>
      </c>
    </row>
    <row r="2605">
      <c r="A2605" s="2">
        <v>42370.0</v>
      </c>
      <c r="B2605" s="5" t="str">
        <f>rawTransactionSheet!B2605</f>
        <v>PrasoonData</v>
      </c>
      <c r="C2605" s="5" t="str">
        <f>rawTransactionSheet!C2605</f>
        <v>Prasoon232</v>
      </c>
      <c r="D2605" s="5" t="str">
        <f>rawTransactionSheet!D2605</f>
        <v>MARUTI SUZUKI</v>
      </c>
      <c r="E2605" s="5" t="str">
        <f>rawTransactionSheet!E2605</f>
        <v>Swift</v>
      </c>
      <c r="F2605" s="5" t="str">
        <f>IFERROR(VLOOKUP(E2605,modelMapping,2,0),E2605)</f>
        <v>Swift</v>
      </c>
      <c r="G2605" s="5" t="str">
        <f>rawTransactionSheet!F2605</f>
        <v>LXI</v>
      </c>
      <c r="H2605" s="1" t="str">
        <f t="shared" si="1"/>
        <v>LXI</v>
      </c>
      <c r="I2605" s="5" t="str">
        <f>rawTransactionSheet!G2605</f>
        <v>2008</v>
      </c>
      <c r="J2605" s="5" t="str">
        <f>rawTransactionSheet!H2605</f>
        <v>259462.1634</v>
      </c>
      <c r="K2605" s="5" t="str">
        <f>rawTransactionSheet!I2605</f>
        <v>70000</v>
      </c>
      <c r="L2605" s="5" t="str">
        <f>rawTransactionSheet!J2605</f>
        <v>7</v>
      </c>
      <c r="M2605" s="5" t="str">
        <f>rawTransactionSheet!K2605</f>
        <v>1</v>
      </c>
      <c r="N2605" s="5" t="str">
        <f>rawTransactionSheet!L2605</f>
        <v>BANGALORE</v>
      </c>
    </row>
    <row r="2606">
      <c r="A2606" s="2">
        <v>42370.0</v>
      </c>
      <c r="B2606" s="5" t="str">
        <f>rawTransactionSheet!B2606</f>
        <v>PrasoonData</v>
      </c>
      <c r="C2606" s="5" t="str">
        <f>rawTransactionSheet!C2606</f>
        <v>Prasoon376</v>
      </c>
      <c r="D2606" s="5" t="str">
        <f>rawTransactionSheet!D2606</f>
        <v>MARUTI SUZUKI</v>
      </c>
      <c r="E2606" s="5" t="str">
        <f>rawTransactionSheet!E2606</f>
        <v>Swift</v>
      </c>
      <c r="F2606" s="5" t="str">
        <f>IFERROR(VLOOKUP(E2606,modelMapping,2,0),E2606)</f>
        <v>Swift</v>
      </c>
      <c r="G2606" s="5" t="str">
        <f>rawTransactionSheet!F2606</f>
        <v>VXI</v>
      </c>
      <c r="H2606" s="1" t="str">
        <f t="shared" si="1"/>
        <v>VXI</v>
      </c>
      <c r="I2606" s="5" t="str">
        <f>rawTransactionSheet!G2606</f>
        <v>2006</v>
      </c>
      <c r="J2606" s="5" t="str">
        <f>rawTransactionSheet!H2606</f>
        <v>259462.1634</v>
      </c>
      <c r="K2606" s="5" t="str">
        <f>rawTransactionSheet!I2606</f>
        <v>70000</v>
      </c>
      <c r="L2606" s="5" t="str">
        <f>rawTransactionSheet!J2606</f>
        <v>9</v>
      </c>
      <c r="M2606" s="5" t="str">
        <f>rawTransactionSheet!K2606</f>
        <v>1</v>
      </c>
      <c r="N2606" s="5" t="str">
        <f>rawTransactionSheet!L2606</f>
        <v>BANGALORE</v>
      </c>
    </row>
    <row r="2607">
      <c r="A2607" s="2">
        <v>42370.0</v>
      </c>
      <c r="B2607" s="5" t="str">
        <f>rawTransactionSheet!B2607</f>
        <v>PrasoonData</v>
      </c>
      <c r="C2607" s="5" t="str">
        <f>rawTransactionSheet!C2607</f>
        <v>Prasoon213</v>
      </c>
      <c r="D2607" s="5" t="str">
        <f>rawTransactionSheet!D2607</f>
        <v>MARUTI SUZUKI</v>
      </c>
      <c r="E2607" s="5" t="str">
        <f>rawTransactionSheet!E2607</f>
        <v>Swift</v>
      </c>
      <c r="F2607" s="5" t="str">
        <f>IFERROR(VLOOKUP(E2607,modelMapping,2,0),E2607)</f>
        <v>Swift</v>
      </c>
      <c r="G2607" s="5" t="str">
        <f>rawTransactionSheet!F2607</f>
        <v>LXI</v>
      </c>
      <c r="H2607" s="1" t="str">
        <f t="shared" si="1"/>
        <v>LXI</v>
      </c>
      <c r="I2607" s="5" t="str">
        <f>rawTransactionSheet!G2607</f>
        <v>2007</v>
      </c>
      <c r="J2607" s="5" t="str">
        <f>rawTransactionSheet!H2607</f>
        <v>259308</v>
      </c>
      <c r="K2607" s="5" t="str">
        <f>rawTransactionSheet!I2607</f>
        <v>40000</v>
      </c>
      <c r="L2607" s="5" t="str">
        <f>rawTransactionSheet!J2607</f>
        <v>8</v>
      </c>
      <c r="M2607" s="5" t="str">
        <f>rawTransactionSheet!K2607</f>
        <v>1</v>
      </c>
      <c r="N2607" s="5" t="str">
        <f>rawTransactionSheet!L2607</f>
        <v>BANGALORE</v>
      </c>
    </row>
    <row r="2608">
      <c r="A2608" s="2">
        <v>42370.0</v>
      </c>
      <c r="B2608" s="5" t="str">
        <f>rawTransactionSheet!B2608</f>
        <v>PrasoonData</v>
      </c>
      <c r="C2608" s="5" t="str">
        <f>rawTransactionSheet!C2608</f>
        <v>Prasoon008</v>
      </c>
      <c r="D2608" s="5" t="str">
        <f>rawTransactionSheet!D2608</f>
        <v>MARUTI SUZUKI</v>
      </c>
      <c r="E2608" s="5" t="str">
        <f>rawTransactionSheet!E2608</f>
        <v>Swift</v>
      </c>
      <c r="F2608" s="5" t="str">
        <f>IFERROR(VLOOKUP(E2608,modelMapping,2,0),E2608)</f>
        <v>Swift</v>
      </c>
      <c r="G2608" s="5" t="str">
        <f>rawTransactionSheet!F2608</f>
        <v>GLAM</v>
      </c>
      <c r="H2608" s="1" t="str">
        <f t="shared" si="1"/>
        <v>GLAM</v>
      </c>
      <c r="I2608" s="5" t="str">
        <f>rawTransactionSheet!G2608</f>
        <v>2005</v>
      </c>
      <c r="J2608" s="5" t="str">
        <f>rawTransactionSheet!H2608</f>
        <v>259283.224</v>
      </c>
      <c r="K2608" s="5" t="str">
        <f>rawTransactionSheet!I2608</f>
        <v>70000</v>
      </c>
      <c r="L2608" s="5" t="str">
        <f>rawTransactionSheet!J2608</f>
        <v>10</v>
      </c>
      <c r="M2608" s="5" t="str">
        <f>rawTransactionSheet!K2608</f>
        <v>1</v>
      </c>
      <c r="N2608" s="5" t="str">
        <f>rawTransactionSheet!L2608</f>
        <v>BANGALORE</v>
      </c>
    </row>
    <row r="2609">
      <c r="A2609" s="2">
        <v>42370.0</v>
      </c>
      <c r="B2609" s="5" t="str">
        <f>rawTransactionSheet!B2609</f>
        <v>PrasoonData</v>
      </c>
      <c r="C2609" s="5" t="str">
        <f>rawTransactionSheet!C2609</f>
        <v>Prasoon553</v>
      </c>
      <c r="D2609" s="5" t="str">
        <f>rawTransactionSheet!D2609</f>
        <v>MARUTI SUZUKI</v>
      </c>
      <c r="E2609" s="5" t="str">
        <f>rawTransactionSheet!E2609</f>
        <v>Swift</v>
      </c>
      <c r="F2609" s="5" t="str">
        <f>IFERROR(VLOOKUP(E2609,modelMapping,2,0),E2609)</f>
        <v>Swift</v>
      </c>
      <c r="G2609" s="5" t="str">
        <f>rawTransactionSheet!F2609</f>
        <v>VXI ABS</v>
      </c>
      <c r="H2609" s="1" t="str">
        <f t="shared" si="1"/>
        <v>VXI ABS</v>
      </c>
      <c r="I2609" s="5" t="str">
        <f>rawTransactionSheet!G2609</f>
        <v>2006</v>
      </c>
      <c r="J2609" s="5" t="str">
        <f>rawTransactionSheet!H2609</f>
        <v>259228.6475</v>
      </c>
      <c r="K2609" s="5" t="str">
        <f>rawTransactionSheet!I2609</f>
        <v>80000</v>
      </c>
      <c r="L2609" s="5" t="str">
        <f>rawTransactionSheet!J2609</f>
        <v>9</v>
      </c>
      <c r="M2609" s="5" t="str">
        <f>rawTransactionSheet!K2609</f>
        <v>1</v>
      </c>
      <c r="N2609" s="5" t="str">
        <f>rawTransactionSheet!L2609</f>
        <v>BANGALORE</v>
      </c>
    </row>
    <row r="2610">
      <c r="A2610" s="2">
        <v>42370.0</v>
      </c>
      <c r="B2610" s="5" t="str">
        <f>rawTransactionSheet!B2610</f>
        <v>KALYANI MOTORS PVT LTD</v>
      </c>
      <c r="C2610" s="5" t="str">
        <f>rawTransactionSheet!C2610</f>
        <v>KA41P8218</v>
      </c>
      <c r="D2610" s="5" t="str">
        <f>rawTransactionSheet!D2610</f>
        <v>MARUTI SUZUKI</v>
      </c>
      <c r="E2610" s="5" t="str">
        <f>rawTransactionSheet!E2610</f>
        <v>Alto K10</v>
      </c>
      <c r="F2610" s="5" t="str">
        <f>IFERROR(VLOOKUP(E2610,modelMapping,2,0),E2610)</f>
        <v>Alto K10</v>
      </c>
      <c r="G2610" s="5" t="str">
        <f>rawTransactionSheet!F2610</f>
        <v>VXI</v>
      </c>
      <c r="H2610" s="1" t="str">
        <f t="shared" si="1"/>
        <v>VXI</v>
      </c>
      <c r="I2610" s="5" t="str">
        <f>rawTransactionSheet!G2610</f>
        <v>2012</v>
      </c>
      <c r="J2610" s="5" t="str">
        <f>rawTransactionSheet!H2610</f>
        <v>259000</v>
      </c>
      <c r="K2610" s="5" t="str">
        <f>rawTransactionSheet!I2610</f>
        <v>31532</v>
      </c>
      <c r="L2610" s="5" t="str">
        <f>rawTransactionSheet!J2610</f>
        <v>3</v>
      </c>
      <c r="M2610" s="5" t="str">
        <f>rawTransactionSheet!K2610</f>
        <v>2</v>
      </c>
      <c r="N2610" s="5" t="str">
        <f>rawTransactionSheet!L2610</f>
        <v>BANGALORE</v>
      </c>
    </row>
    <row r="2611">
      <c r="A2611" s="2">
        <v>42370.0</v>
      </c>
      <c r="B2611" s="5" t="str">
        <f>rawTransactionSheet!B2611</f>
        <v>PrasoonData</v>
      </c>
      <c r="C2611" s="5" t="str">
        <f>rawTransactionSheet!C2611</f>
        <v>Prasoon534</v>
      </c>
      <c r="D2611" s="5" t="str">
        <f>rawTransactionSheet!D2611</f>
        <v>MARUTI SUZUKI</v>
      </c>
      <c r="E2611" s="5" t="str">
        <f>rawTransactionSheet!E2611</f>
        <v>Swift</v>
      </c>
      <c r="F2611" s="5" t="str">
        <f>IFERROR(VLOOKUP(E2611,modelMapping,2,0),E2611)</f>
        <v>Swift</v>
      </c>
      <c r="G2611" s="5" t="str">
        <f>rawTransactionSheet!F2611</f>
        <v>VXI ABS</v>
      </c>
      <c r="H2611" s="1" t="str">
        <f t="shared" si="1"/>
        <v>VXI ABS</v>
      </c>
      <c r="I2611" s="5" t="str">
        <f>rawTransactionSheet!G2611</f>
        <v>2005</v>
      </c>
      <c r="J2611" s="5" t="str">
        <f>rawTransactionSheet!H2611</f>
        <v>258643.3264</v>
      </c>
      <c r="K2611" s="5" t="str">
        <f>rawTransactionSheet!I2611</f>
        <v>50000</v>
      </c>
      <c r="L2611" s="5" t="str">
        <f>rawTransactionSheet!J2611</f>
        <v>10</v>
      </c>
      <c r="M2611" s="5" t="str">
        <f>rawTransactionSheet!K2611</f>
        <v>1</v>
      </c>
      <c r="N2611" s="5" t="str">
        <f>rawTransactionSheet!L2611</f>
        <v>BANGALORE</v>
      </c>
    </row>
    <row r="2612">
      <c r="A2612" s="2">
        <v>42370.0</v>
      </c>
      <c r="B2612" s="5" t="str">
        <f>rawTransactionSheet!B2612</f>
        <v>RNS</v>
      </c>
      <c r="C2612" s="5" t="str">
        <f>rawTransactionSheet!C2612</f>
        <v>KA04MJ4134</v>
      </c>
      <c r="D2612" s="5" t="str">
        <f>rawTransactionSheet!D2612</f>
        <v>MARUTI SUZUKI</v>
      </c>
      <c r="E2612" s="5" t="str">
        <f>rawTransactionSheet!E2612</f>
        <v>Alto</v>
      </c>
      <c r="F2612" s="5" t="str">
        <f>IFERROR(VLOOKUP(E2612,modelMapping,2,0),E2612)</f>
        <v>Alto</v>
      </c>
      <c r="G2612" s="5" t="str">
        <f>rawTransactionSheet!F2612</f>
        <v>LXI</v>
      </c>
      <c r="H2612" s="1" t="str">
        <f t="shared" si="1"/>
        <v>LXI</v>
      </c>
      <c r="I2612" s="5" t="str">
        <f>rawTransactionSheet!G2612</f>
        <v>2011</v>
      </c>
      <c r="J2612" s="5" t="str">
        <f>rawTransactionSheet!H2612</f>
        <v>258630</v>
      </c>
      <c r="K2612" s="5" t="str">
        <f>rawTransactionSheet!I2612</f>
        <v>43612</v>
      </c>
      <c r="L2612" s="5" t="str">
        <f>rawTransactionSheet!J2612</f>
        <v>4.638356164</v>
      </c>
      <c r="M2612" s="5" t="str">
        <f>rawTransactionSheet!K2612</f>
        <v>2</v>
      </c>
      <c r="N2612" s="5" t="str">
        <f>rawTransactionSheet!L2612</f>
        <v>BANGALORE</v>
      </c>
    </row>
    <row r="2613">
      <c r="A2613" s="2">
        <v>42370.0</v>
      </c>
      <c r="B2613" s="5" t="str">
        <f>rawTransactionSheet!B2613</f>
        <v>Pratham</v>
      </c>
      <c r="C2613" s="5" t="str">
        <f>rawTransactionSheet!C2613</f>
        <v>404</v>
      </c>
      <c r="D2613" s="5" t="str">
        <f>rawTransactionSheet!D2613</f>
        <v>HYUNDAI</v>
      </c>
      <c r="E2613" s="5" t="str">
        <f>rawTransactionSheet!E2613</f>
        <v>i10</v>
      </c>
      <c r="F2613" s="5" t="str">
        <f>IFERROR(VLOOKUP(E2613,modelMapping,2,0),E2613)</f>
        <v>i10</v>
      </c>
      <c r="G2613" s="5" t="str">
        <f>rawTransactionSheet!F2613</f>
        <v>MAGNA</v>
      </c>
      <c r="H2613" s="1" t="str">
        <f t="shared" si="1"/>
        <v>MAGNA</v>
      </c>
      <c r="I2613" s="5" t="str">
        <f>rawTransactionSheet!G2613</f>
        <v>2008</v>
      </c>
      <c r="J2613" s="5" t="str">
        <f>rawTransactionSheet!H2613</f>
        <v>258630</v>
      </c>
      <c r="K2613" s="5" t="str">
        <f>rawTransactionSheet!I2613</f>
        <v>50814.51061</v>
      </c>
      <c r="L2613" s="5" t="str">
        <f>rawTransactionSheet!J2613</f>
        <v>6.351813826</v>
      </c>
      <c r="M2613" s="5" t="str">
        <f>rawTransactionSheet!K2613</f>
        <v>2</v>
      </c>
      <c r="N2613" s="5" t="str">
        <f>rawTransactionSheet!L2613</f>
        <v>BANGALORE</v>
      </c>
    </row>
    <row r="2614">
      <c r="A2614" s="2">
        <v>42370.0</v>
      </c>
      <c r="B2614" s="5" t="str">
        <f>rawTransactionSheet!B2614</f>
        <v>RNS</v>
      </c>
      <c r="C2614" s="5" t="str">
        <f>rawTransactionSheet!C2614</f>
        <v>KA51Z6211</v>
      </c>
      <c r="D2614" s="5" t="str">
        <f>rawTransactionSheet!D2614</f>
        <v>MARUTI SUZUKI</v>
      </c>
      <c r="E2614" s="5" t="str">
        <f>rawTransactionSheet!E2614</f>
        <v>Wagon R</v>
      </c>
      <c r="F2614" s="5" t="str">
        <f>IFERROR(VLOOKUP(E2614,modelMapping,2,0),E2614)</f>
        <v>Wagon R</v>
      </c>
      <c r="G2614" s="5" t="str">
        <f>rawTransactionSheet!F2614</f>
        <v>VXI</v>
      </c>
      <c r="H2614" s="1" t="str">
        <f t="shared" si="1"/>
        <v>VXI</v>
      </c>
      <c r="I2614" s="5" t="str">
        <f>rawTransactionSheet!G2614</f>
        <v>2009</v>
      </c>
      <c r="J2614" s="5" t="str">
        <f>rawTransactionSheet!H2614</f>
        <v>258630</v>
      </c>
      <c r="K2614" s="5" t="str">
        <f>rawTransactionSheet!I2614</f>
        <v>40619</v>
      </c>
      <c r="L2614" s="5" t="str">
        <f>rawTransactionSheet!J2614</f>
        <v>6.915068493</v>
      </c>
      <c r="M2614" s="5" t="str">
        <f>rawTransactionSheet!K2614</f>
        <v>2</v>
      </c>
      <c r="N2614" s="5" t="str">
        <f>rawTransactionSheet!L2614</f>
        <v>BANGALORE</v>
      </c>
    </row>
    <row r="2615">
      <c r="A2615" s="2">
        <v>42370.0</v>
      </c>
      <c r="B2615" s="5" t="str">
        <f>rawTransactionSheet!B2615</f>
        <v>PrasoonData</v>
      </c>
      <c r="C2615" s="5" t="str">
        <f>rawTransactionSheet!C2615</f>
        <v>Prasoon413</v>
      </c>
      <c r="D2615" s="5" t="str">
        <f>rawTransactionSheet!D2615</f>
        <v>MARUTI SUZUKI</v>
      </c>
      <c r="E2615" s="5" t="str">
        <f>rawTransactionSheet!E2615</f>
        <v>Swift</v>
      </c>
      <c r="F2615" s="5" t="str">
        <f>IFERROR(VLOOKUP(E2615,modelMapping,2,0),E2615)</f>
        <v>Swift</v>
      </c>
      <c r="G2615" s="5" t="str">
        <f>rawTransactionSheet!F2615</f>
        <v>VXI</v>
      </c>
      <c r="H2615" s="1" t="str">
        <f t="shared" si="1"/>
        <v>VXI</v>
      </c>
      <c r="I2615" s="5" t="str">
        <f>rawTransactionSheet!G2615</f>
        <v>2008</v>
      </c>
      <c r="J2615" s="5" t="str">
        <f>rawTransactionSheet!H2615</f>
        <v>258458.4262</v>
      </c>
      <c r="K2615" s="5" t="str">
        <f>rawTransactionSheet!I2615</f>
        <v>120000</v>
      </c>
      <c r="L2615" s="5" t="str">
        <f>rawTransactionSheet!J2615</f>
        <v>7</v>
      </c>
      <c r="M2615" s="5" t="str">
        <f>rawTransactionSheet!K2615</f>
        <v>1</v>
      </c>
      <c r="N2615" s="5" t="str">
        <f>rawTransactionSheet!L2615</f>
        <v>BANGALORE</v>
      </c>
    </row>
    <row r="2616">
      <c r="A2616" s="2">
        <v>42370.0</v>
      </c>
      <c r="B2616" s="5" t="str">
        <f>rawTransactionSheet!B2616</f>
        <v>PrasoonData</v>
      </c>
      <c r="C2616" s="5" t="str">
        <f>rawTransactionSheet!C2616</f>
        <v>Prasoon590</v>
      </c>
      <c r="D2616" s="5" t="str">
        <f>rawTransactionSheet!D2616</f>
        <v>MARUTI SUZUKI</v>
      </c>
      <c r="E2616" s="5" t="str">
        <f>rawTransactionSheet!E2616</f>
        <v>Swift</v>
      </c>
      <c r="F2616" s="5" t="str">
        <f>IFERROR(VLOOKUP(E2616,modelMapping,2,0),E2616)</f>
        <v>Swift</v>
      </c>
      <c r="G2616" s="5" t="str">
        <f>rawTransactionSheet!F2616</f>
        <v>VXI ABS</v>
      </c>
      <c r="H2616" s="1" t="str">
        <f t="shared" si="1"/>
        <v>VXI ABS</v>
      </c>
      <c r="I2616" s="5" t="str">
        <f>rawTransactionSheet!G2616</f>
        <v>2008</v>
      </c>
      <c r="J2616" s="5" t="str">
        <f>rawTransactionSheet!H2616</f>
        <v>258225.8136</v>
      </c>
      <c r="K2616" s="5" t="str">
        <f>rawTransactionSheet!I2616</f>
        <v>130000</v>
      </c>
      <c r="L2616" s="5" t="str">
        <f>rawTransactionSheet!J2616</f>
        <v>7</v>
      </c>
      <c r="M2616" s="5" t="str">
        <f>rawTransactionSheet!K2616</f>
        <v>1</v>
      </c>
      <c r="N2616" s="5" t="str">
        <f>rawTransactionSheet!L2616</f>
        <v>BANGALORE</v>
      </c>
    </row>
    <row r="2617">
      <c r="A2617" s="2">
        <v>42370.0</v>
      </c>
      <c r="B2617" s="5" t="str">
        <f>rawTransactionSheet!B2617</f>
        <v>PrasoonData</v>
      </c>
      <c r="C2617" s="5" t="str">
        <f>rawTransactionSheet!C2617</f>
        <v>Prasoon751</v>
      </c>
      <c r="D2617" s="5" t="str">
        <f>rawTransactionSheet!D2617</f>
        <v>MARUTI SUZUKI</v>
      </c>
      <c r="E2617" s="5" t="str">
        <f>rawTransactionSheet!E2617</f>
        <v>Swift</v>
      </c>
      <c r="F2617" s="5" t="str">
        <f>IFERROR(VLOOKUP(E2617,modelMapping,2,0),E2617)</f>
        <v>Swift</v>
      </c>
      <c r="G2617" s="5" t="str">
        <f>rawTransactionSheet!F2617</f>
        <v>ZXI</v>
      </c>
      <c r="H2617" s="1" t="str">
        <f t="shared" si="1"/>
        <v>ZXI</v>
      </c>
      <c r="I2617" s="5" t="str">
        <f>rawTransactionSheet!G2617</f>
        <v>2007</v>
      </c>
      <c r="J2617" s="5" t="str">
        <f>rawTransactionSheet!H2617</f>
        <v>258109.9708</v>
      </c>
      <c r="K2617" s="5" t="str">
        <f>rawTransactionSheet!I2617</f>
        <v>140000</v>
      </c>
      <c r="L2617" s="5" t="str">
        <f>rawTransactionSheet!J2617</f>
        <v>8</v>
      </c>
      <c r="M2617" s="5" t="str">
        <f>rawTransactionSheet!K2617</f>
        <v>1</v>
      </c>
      <c r="N2617" s="5" t="str">
        <f>rawTransactionSheet!L2617</f>
        <v>BANGALORE</v>
      </c>
    </row>
    <row r="2618">
      <c r="A2618" s="2">
        <v>42370.0</v>
      </c>
      <c r="B2618" s="5" t="str">
        <f>rawTransactionSheet!B2618</f>
        <v>RNS</v>
      </c>
      <c r="C2618" s="5" t="str">
        <f>rawTransactionSheet!C2618</f>
        <v>KA05MH1409</v>
      </c>
      <c r="D2618" s="5" t="str">
        <f>rawTransactionSheet!D2618</f>
        <v>MARUTI SUZUKI</v>
      </c>
      <c r="E2618" s="5" t="str">
        <f>rawTransactionSheet!E2618</f>
        <v>Wagon R</v>
      </c>
      <c r="F2618" s="5" t="str">
        <f>IFERROR(VLOOKUP(E2618,modelMapping,2,0),E2618)</f>
        <v>Wagon R</v>
      </c>
      <c r="G2618" s="5" t="str">
        <f>rawTransactionSheet!F2618</f>
        <v>VXI</v>
      </c>
      <c r="H2618" s="1" t="str">
        <f t="shared" si="1"/>
        <v>VXI</v>
      </c>
      <c r="I2618" s="5" t="str">
        <f>rawTransactionSheet!G2618</f>
        <v>2009</v>
      </c>
      <c r="J2618" s="5" t="str">
        <f>rawTransactionSheet!H2618</f>
        <v>258075</v>
      </c>
      <c r="K2618" s="5" t="str">
        <f>rawTransactionSheet!I2618</f>
        <v>46742</v>
      </c>
      <c r="L2618" s="5" t="str">
        <f>rawTransactionSheet!J2618</f>
        <v>6.882191781</v>
      </c>
      <c r="M2618" s="5" t="str">
        <f>rawTransactionSheet!K2618</f>
        <v>2</v>
      </c>
      <c r="N2618" s="5" t="str">
        <f>rawTransactionSheet!L2618</f>
        <v>BANGALORE</v>
      </c>
    </row>
    <row r="2619">
      <c r="A2619" s="2">
        <v>42370.0</v>
      </c>
      <c r="B2619" s="5" t="str">
        <f>rawTransactionSheet!B2619</f>
        <v>Pratham</v>
      </c>
      <c r="C2619" s="5" t="str">
        <f>rawTransactionSheet!C2619</f>
        <v>130</v>
      </c>
      <c r="D2619" s="5" t="str">
        <f>rawTransactionSheet!D2619</f>
        <v>MARUTI SUZUKI</v>
      </c>
      <c r="E2619" s="5" t="str">
        <f>rawTransactionSheet!E2619</f>
        <v>Alto</v>
      </c>
      <c r="F2619" s="5" t="str">
        <f>IFERROR(VLOOKUP(E2619,modelMapping,2,0),E2619)</f>
        <v>Alto</v>
      </c>
      <c r="G2619" s="5" t="str">
        <f>rawTransactionSheet!F2619</f>
        <v>LXI</v>
      </c>
      <c r="H2619" s="1" t="str">
        <f t="shared" si="1"/>
        <v>LXI</v>
      </c>
      <c r="I2619" s="5" t="str">
        <f>rawTransactionSheet!G2619</f>
        <v>2011</v>
      </c>
      <c r="J2619" s="5" t="str">
        <f>rawTransactionSheet!H2619</f>
        <v>258000</v>
      </c>
      <c r="K2619" s="5" t="str">
        <f>rawTransactionSheet!I2619</f>
        <v>31561.94387</v>
      </c>
      <c r="L2619" s="5" t="str">
        <f>rawTransactionSheet!J2619</f>
        <v>3.945242984</v>
      </c>
      <c r="M2619" s="5" t="str">
        <f>rawTransactionSheet!K2619</f>
        <v>1</v>
      </c>
      <c r="N2619" s="5" t="str">
        <f>rawTransactionSheet!L2619</f>
        <v>BANGALORE</v>
      </c>
    </row>
    <row r="2620">
      <c r="A2620" s="2">
        <v>42370.0</v>
      </c>
      <c r="B2620" s="5" t="str">
        <f>rawTransactionSheet!B2620</f>
        <v>Pratham</v>
      </c>
      <c r="C2620" s="5" t="str">
        <f>rawTransactionSheet!C2620</f>
        <v>663</v>
      </c>
      <c r="D2620" s="5" t="str">
        <f>rawTransactionSheet!D2620</f>
        <v>MARUTI SUZUKI</v>
      </c>
      <c r="E2620" s="5" t="str">
        <f>rawTransactionSheet!E2620</f>
        <v>Swift</v>
      </c>
      <c r="F2620" s="5" t="str">
        <f>IFERROR(VLOOKUP(E2620,modelMapping,2,0),E2620)</f>
        <v>Swift</v>
      </c>
      <c r="G2620" s="5" t="str">
        <f>rawTransactionSheet!F2620</f>
        <v>VXI</v>
      </c>
      <c r="H2620" s="1" t="str">
        <f t="shared" si="1"/>
        <v>VXI</v>
      </c>
      <c r="I2620" s="5" t="str">
        <f>rawTransactionSheet!G2620</f>
        <v>2006</v>
      </c>
      <c r="J2620" s="5" t="str">
        <f>rawTransactionSheet!H2620</f>
        <v>258000</v>
      </c>
      <c r="K2620" s="5" t="str">
        <f>rawTransactionSheet!I2620</f>
        <v>70548.93908</v>
      </c>
      <c r="L2620" s="5" t="str">
        <f>rawTransactionSheet!J2620</f>
        <v>8.818617385</v>
      </c>
      <c r="M2620" s="5" t="str">
        <f>rawTransactionSheet!K2620</f>
        <v>2</v>
      </c>
      <c r="N2620" s="5" t="str">
        <f>rawTransactionSheet!L2620</f>
        <v>BANGALORE</v>
      </c>
    </row>
    <row r="2621">
      <c r="A2621" s="2">
        <v>42370.0</v>
      </c>
      <c r="B2621" s="5" t="str">
        <f>rawTransactionSheet!B2621</f>
        <v>PrasoonData</v>
      </c>
      <c r="C2621" s="5" t="str">
        <f>rawTransactionSheet!C2621</f>
        <v>Prasoon269</v>
      </c>
      <c r="D2621" s="5" t="str">
        <f>rawTransactionSheet!D2621</f>
        <v>MARUTI SUZUKI</v>
      </c>
      <c r="E2621" s="5" t="str">
        <f>rawTransactionSheet!E2621</f>
        <v>Swift</v>
      </c>
      <c r="F2621" s="5" t="str">
        <f>IFERROR(VLOOKUP(E2621,modelMapping,2,0),E2621)</f>
        <v>Swift</v>
      </c>
      <c r="G2621" s="5" t="str">
        <f>rawTransactionSheet!F2621</f>
        <v>LXI</v>
      </c>
      <c r="H2621" s="1" t="str">
        <f t="shared" si="1"/>
        <v>LXI</v>
      </c>
      <c r="I2621" s="5" t="str">
        <f>rawTransactionSheet!G2621</f>
        <v>2010</v>
      </c>
      <c r="J2621" s="5" t="str">
        <f>rawTransactionSheet!H2621</f>
        <v>257382.7966</v>
      </c>
      <c r="K2621" s="5" t="str">
        <f>rawTransactionSheet!I2621</f>
        <v>120000</v>
      </c>
      <c r="L2621" s="5" t="str">
        <f>rawTransactionSheet!J2621</f>
        <v>5</v>
      </c>
      <c r="M2621" s="5" t="str">
        <f>rawTransactionSheet!K2621</f>
        <v>1</v>
      </c>
      <c r="N2621" s="5" t="str">
        <f>rawTransactionSheet!L2621</f>
        <v>BANGALORE</v>
      </c>
    </row>
    <row r="2622">
      <c r="A2622" s="2">
        <v>42370.0</v>
      </c>
      <c r="B2622" s="5" t="str">
        <f>rawTransactionSheet!B2622</f>
        <v>PrasoonData</v>
      </c>
      <c r="C2622" s="5" t="str">
        <f>rawTransactionSheet!C2622</f>
        <v>Prasoon027</v>
      </c>
      <c r="D2622" s="5" t="str">
        <f>rawTransactionSheet!D2622</f>
        <v>MARUTI SUZUKI</v>
      </c>
      <c r="E2622" s="5" t="str">
        <f>rawTransactionSheet!E2622</f>
        <v>Swift</v>
      </c>
      <c r="F2622" s="5" t="str">
        <f>IFERROR(VLOOKUP(E2622,modelMapping,2,0),E2622)</f>
        <v>Swift</v>
      </c>
      <c r="G2622" s="5" t="str">
        <f>rawTransactionSheet!F2622</f>
        <v>GLAM</v>
      </c>
      <c r="H2622" s="1" t="str">
        <f t="shared" si="1"/>
        <v>GLAM</v>
      </c>
      <c r="I2622" s="5" t="str">
        <f>rawTransactionSheet!G2622</f>
        <v>2006</v>
      </c>
      <c r="J2622" s="5" t="str">
        <f>rawTransactionSheet!H2622</f>
        <v>257218.2586</v>
      </c>
      <c r="K2622" s="8" t="str">
        <f>rawTransactionSheet!I2622</f>
        <v>1.00E+05</v>
      </c>
      <c r="L2622" s="5" t="str">
        <f>rawTransactionSheet!J2622</f>
        <v>9</v>
      </c>
      <c r="M2622" s="5" t="str">
        <f>rawTransactionSheet!K2622</f>
        <v>1</v>
      </c>
      <c r="N2622" s="5" t="str">
        <f>rawTransactionSheet!L2622</f>
        <v>BANGALORE</v>
      </c>
    </row>
    <row r="2623">
      <c r="A2623" s="2">
        <v>42370.0</v>
      </c>
      <c r="B2623" s="5" t="str">
        <f>rawTransactionSheet!B2623</f>
        <v>Pratham</v>
      </c>
      <c r="C2623" s="5" t="str">
        <f>rawTransactionSheet!C2623</f>
        <v>97</v>
      </c>
      <c r="D2623" s="5" t="str">
        <f>rawTransactionSheet!D2623</f>
        <v>MARUTI SUZUKI</v>
      </c>
      <c r="E2623" s="5" t="str">
        <f>rawTransactionSheet!E2623</f>
        <v>Swift</v>
      </c>
      <c r="F2623" s="5" t="str">
        <f>IFERROR(VLOOKUP(E2623,modelMapping,2,0),E2623)</f>
        <v>Swift</v>
      </c>
      <c r="G2623" s="5" t="str">
        <f>rawTransactionSheet!F2623</f>
        <v>LXI</v>
      </c>
      <c r="H2623" s="1" t="str">
        <f t="shared" si="1"/>
        <v>LXI</v>
      </c>
      <c r="I2623" s="5" t="str">
        <f>rawTransactionSheet!G2623</f>
        <v>2011</v>
      </c>
      <c r="J2623" s="5" t="str">
        <f>rawTransactionSheet!H2623</f>
        <v>257000</v>
      </c>
      <c r="K2623" s="5" t="str">
        <f>rawTransactionSheet!I2623</f>
        <v>29393.56605</v>
      </c>
      <c r="L2623" s="5" t="str">
        <f>rawTransactionSheet!J2623</f>
        <v>3.674195756</v>
      </c>
      <c r="M2623" s="5" t="str">
        <f>rawTransactionSheet!K2623</f>
        <v>1</v>
      </c>
      <c r="N2623" s="5" t="str">
        <f>rawTransactionSheet!L2623</f>
        <v>BANGALORE</v>
      </c>
    </row>
    <row r="2624">
      <c r="A2624" s="2">
        <v>42370.0</v>
      </c>
      <c r="B2624" s="5" t="str">
        <f>rawTransactionSheet!B2624</f>
        <v>PrasoonData</v>
      </c>
      <c r="C2624" s="5" t="str">
        <f>rawTransactionSheet!C2624</f>
        <v>Prasoon357</v>
      </c>
      <c r="D2624" s="5" t="str">
        <f>rawTransactionSheet!D2624</f>
        <v>MARUTI SUZUKI</v>
      </c>
      <c r="E2624" s="5" t="str">
        <f>rawTransactionSheet!E2624</f>
        <v>Swift</v>
      </c>
      <c r="F2624" s="5" t="str">
        <f>IFERROR(VLOOKUP(E2624,modelMapping,2,0),E2624)</f>
        <v>Swift</v>
      </c>
      <c r="G2624" s="5" t="str">
        <f>rawTransactionSheet!F2624</f>
        <v>VXI</v>
      </c>
      <c r="H2624" s="1" t="str">
        <f t="shared" si="1"/>
        <v>VXI</v>
      </c>
      <c r="I2624" s="5" t="str">
        <f>rawTransactionSheet!G2624</f>
        <v>2005</v>
      </c>
      <c r="J2624" s="5" t="str">
        <f>rawTransactionSheet!H2624</f>
        <v>256234.72</v>
      </c>
      <c r="K2624" s="5" t="str">
        <f>rawTransactionSheet!I2624</f>
        <v>40000</v>
      </c>
      <c r="L2624" s="5" t="str">
        <f>rawTransactionSheet!J2624</f>
        <v>10</v>
      </c>
      <c r="M2624" s="5" t="str">
        <f>rawTransactionSheet!K2624</f>
        <v>1</v>
      </c>
      <c r="N2624" s="5" t="str">
        <f>rawTransactionSheet!L2624</f>
        <v>BANGALORE</v>
      </c>
    </row>
    <row r="2625">
      <c r="A2625" s="2">
        <v>42370.0</v>
      </c>
      <c r="B2625" s="5" t="str">
        <f>rawTransactionSheet!B2625</f>
        <v>PrasoonData</v>
      </c>
      <c r="C2625" s="5" t="str">
        <f>rawTransactionSheet!C2625</f>
        <v>Prasoon064</v>
      </c>
      <c r="D2625" s="5" t="str">
        <f>rawTransactionSheet!D2625</f>
        <v>MARUTI SUZUKI</v>
      </c>
      <c r="E2625" s="5" t="str">
        <f>rawTransactionSheet!E2625</f>
        <v>Swift</v>
      </c>
      <c r="F2625" s="5" t="str">
        <f>IFERROR(VLOOKUP(E2625,modelMapping,2,0),E2625)</f>
        <v>Swift</v>
      </c>
      <c r="G2625" s="5" t="str">
        <f>rawTransactionSheet!F2625</f>
        <v>GLAM</v>
      </c>
      <c r="H2625" s="1" t="str">
        <f t="shared" si="1"/>
        <v>GLAM</v>
      </c>
      <c r="I2625" s="5" t="str">
        <f>rawTransactionSheet!G2625</f>
        <v>2008</v>
      </c>
      <c r="J2625" s="5" t="str">
        <f>rawTransactionSheet!H2625</f>
        <v>256223.202</v>
      </c>
      <c r="K2625" s="5" t="str">
        <f>rawTransactionSheet!I2625</f>
        <v>150000</v>
      </c>
      <c r="L2625" s="5" t="str">
        <f>rawTransactionSheet!J2625</f>
        <v>7</v>
      </c>
      <c r="M2625" s="5" t="str">
        <f>rawTransactionSheet!K2625</f>
        <v>1</v>
      </c>
      <c r="N2625" s="5" t="str">
        <f>rawTransactionSheet!L2625</f>
        <v>BANGALORE</v>
      </c>
    </row>
    <row r="2626">
      <c r="A2626" s="2">
        <v>42370.0</v>
      </c>
      <c r="B2626" s="5" t="str">
        <f>rawTransactionSheet!B2626</f>
        <v>PrasoonData</v>
      </c>
      <c r="C2626" s="5" t="str">
        <f>rawTransactionSheet!C2626</f>
        <v>Prasoon714</v>
      </c>
      <c r="D2626" s="5" t="str">
        <f>rawTransactionSheet!D2626</f>
        <v>MARUTI SUZUKI</v>
      </c>
      <c r="E2626" s="5" t="str">
        <f>rawTransactionSheet!E2626</f>
        <v>Swift</v>
      </c>
      <c r="F2626" s="5" t="str">
        <f>IFERROR(VLOOKUP(E2626,modelMapping,2,0),E2626)</f>
        <v>Swift</v>
      </c>
      <c r="G2626" s="5" t="str">
        <f>rawTransactionSheet!F2626</f>
        <v>ZXI</v>
      </c>
      <c r="H2626" s="1" t="str">
        <f t="shared" si="1"/>
        <v>ZXI</v>
      </c>
      <c r="I2626" s="5" t="str">
        <f>rawTransactionSheet!G2626</f>
        <v>2005</v>
      </c>
      <c r="J2626" s="5" t="str">
        <f>rawTransactionSheet!H2626</f>
        <v>256041.3935</v>
      </c>
      <c r="K2626" s="5" t="str">
        <f>rawTransactionSheet!I2626</f>
        <v>90000</v>
      </c>
      <c r="L2626" s="5" t="str">
        <f>rawTransactionSheet!J2626</f>
        <v>10</v>
      </c>
      <c r="M2626" s="5" t="str">
        <f>rawTransactionSheet!K2626</f>
        <v>1</v>
      </c>
      <c r="N2626" s="5" t="str">
        <f>rawTransactionSheet!L2626</f>
        <v>BANGALORE</v>
      </c>
    </row>
    <row r="2627">
      <c r="A2627" s="2">
        <v>42370.0</v>
      </c>
      <c r="B2627" s="5" t="str">
        <f>rawTransactionSheet!B2627</f>
        <v>Pratham</v>
      </c>
      <c r="C2627" s="5" t="str">
        <f>rawTransactionSheet!C2627</f>
        <v>462</v>
      </c>
      <c r="D2627" s="5" t="str">
        <f>rawTransactionSheet!D2627</f>
        <v>MARUTI SUZUKI</v>
      </c>
      <c r="E2627" s="5" t="str">
        <f>rawTransactionSheet!E2627</f>
        <v>Swift</v>
      </c>
      <c r="F2627" s="5" t="str">
        <f>IFERROR(VLOOKUP(E2627,modelMapping,2,0),E2627)</f>
        <v>Swift</v>
      </c>
      <c r="G2627" s="5" t="str">
        <f>rawTransactionSheet!F2627</f>
        <v>VXI</v>
      </c>
      <c r="H2627" s="1" t="str">
        <f t="shared" si="1"/>
        <v>VXI</v>
      </c>
      <c r="I2627" s="5" t="str">
        <f>rawTransactionSheet!G2627</f>
        <v>2008</v>
      </c>
      <c r="J2627" s="5" t="str">
        <f>rawTransactionSheet!H2627</f>
        <v>256000</v>
      </c>
      <c r="K2627" s="5" t="str">
        <f>rawTransactionSheet!I2627</f>
        <v>55589.32238</v>
      </c>
      <c r="L2627" s="5" t="str">
        <f>rawTransactionSheet!J2627</f>
        <v>6.948665298</v>
      </c>
      <c r="M2627" s="5" t="str">
        <f>rawTransactionSheet!K2627</f>
        <v>2</v>
      </c>
      <c r="N2627" s="5" t="str">
        <f>rawTransactionSheet!L2627</f>
        <v>BANGALORE</v>
      </c>
    </row>
    <row r="2628">
      <c r="A2628" s="2">
        <v>42370.0</v>
      </c>
      <c r="B2628" s="5" t="str">
        <f>rawTransactionSheet!B2628</f>
        <v>PrasoonData</v>
      </c>
      <c r="C2628" s="5" t="str">
        <f>rawTransactionSheet!C2628</f>
        <v>Prasoon395</v>
      </c>
      <c r="D2628" s="5" t="str">
        <f>rawTransactionSheet!D2628</f>
        <v>MARUTI SUZUKI</v>
      </c>
      <c r="E2628" s="5" t="str">
        <f>rawTransactionSheet!E2628</f>
        <v>Swift</v>
      </c>
      <c r="F2628" s="5" t="str">
        <f>IFERROR(VLOOKUP(E2628,modelMapping,2,0),E2628)</f>
        <v>Swift</v>
      </c>
      <c r="G2628" s="5" t="str">
        <f>rawTransactionSheet!F2628</f>
        <v>VXI</v>
      </c>
      <c r="H2628" s="1" t="str">
        <f t="shared" si="1"/>
        <v>VXI</v>
      </c>
      <c r="I2628" s="5" t="str">
        <f>rawTransactionSheet!G2628</f>
        <v>2007</v>
      </c>
      <c r="J2628" s="5" t="str">
        <f>rawTransactionSheet!H2628</f>
        <v>255748.4399</v>
      </c>
      <c r="K2628" s="8" t="str">
        <f>rawTransactionSheet!I2628</f>
        <v>1.00E+05</v>
      </c>
      <c r="L2628" s="5" t="str">
        <f>rawTransactionSheet!J2628</f>
        <v>8</v>
      </c>
      <c r="M2628" s="5" t="str">
        <f>rawTransactionSheet!K2628</f>
        <v>1</v>
      </c>
      <c r="N2628" s="5" t="str">
        <f>rawTransactionSheet!L2628</f>
        <v>BANGALORE</v>
      </c>
    </row>
    <row r="2629">
      <c r="A2629" s="2">
        <v>42370.0</v>
      </c>
      <c r="B2629" s="5" t="str">
        <f>rawTransactionSheet!B2629</f>
        <v>PrasoonData</v>
      </c>
      <c r="C2629" s="5" t="str">
        <f>rawTransactionSheet!C2629</f>
        <v>Prasoon572</v>
      </c>
      <c r="D2629" s="5" t="str">
        <f>rawTransactionSheet!D2629</f>
        <v>MARUTI SUZUKI</v>
      </c>
      <c r="E2629" s="5" t="str">
        <f>rawTransactionSheet!E2629</f>
        <v>Swift</v>
      </c>
      <c r="F2629" s="5" t="str">
        <f>IFERROR(VLOOKUP(E2629,modelMapping,2,0),E2629)</f>
        <v>Swift</v>
      </c>
      <c r="G2629" s="5" t="str">
        <f>rawTransactionSheet!F2629</f>
        <v>VXI ABS</v>
      </c>
      <c r="H2629" s="1" t="str">
        <f t="shared" si="1"/>
        <v>VXI ABS</v>
      </c>
      <c r="I2629" s="5" t="str">
        <f>rawTransactionSheet!G2629</f>
        <v>2007</v>
      </c>
      <c r="J2629" s="5" t="str">
        <f>rawTransactionSheet!H2629</f>
        <v>255518.2664</v>
      </c>
      <c r="K2629" s="5" t="str">
        <f>rawTransactionSheet!I2629</f>
        <v>110000</v>
      </c>
      <c r="L2629" s="5" t="str">
        <f>rawTransactionSheet!J2629</f>
        <v>8</v>
      </c>
      <c r="M2629" s="5" t="str">
        <f>rawTransactionSheet!K2629</f>
        <v>1</v>
      </c>
      <c r="N2629" s="5" t="str">
        <f>rawTransactionSheet!L2629</f>
        <v>BANGALORE</v>
      </c>
    </row>
    <row r="2630">
      <c r="A2630" s="2">
        <v>42370.0</v>
      </c>
      <c r="B2630" s="5" t="str">
        <f>rawTransactionSheet!B2630</f>
        <v>Pratham</v>
      </c>
      <c r="C2630" s="5" t="str">
        <f>rawTransactionSheet!C2630</f>
        <v>89</v>
      </c>
      <c r="D2630" s="5" t="str">
        <f>rawTransactionSheet!D2630</f>
        <v>MARUTI SUZUKI</v>
      </c>
      <c r="E2630" s="5" t="str">
        <f>rawTransactionSheet!E2630</f>
        <v>Alto</v>
      </c>
      <c r="F2630" s="5" t="str">
        <f>IFERROR(VLOOKUP(E2630,modelMapping,2,0),E2630)</f>
        <v>Alto</v>
      </c>
      <c r="G2630" s="5" t="str">
        <f>rawTransactionSheet!F2630</f>
        <v>LXI</v>
      </c>
      <c r="H2630" s="1" t="str">
        <f t="shared" si="1"/>
        <v>LXI</v>
      </c>
      <c r="I2630" s="5" t="str">
        <f>rawTransactionSheet!G2630</f>
        <v>2011</v>
      </c>
      <c r="J2630" s="5" t="str">
        <f>rawTransactionSheet!H2630</f>
        <v>255300</v>
      </c>
      <c r="K2630" s="5" t="str">
        <f>rawTransactionSheet!I2630</f>
        <v>27882.27242</v>
      </c>
      <c r="L2630" s="5" t="str">
        <f>rawTransactionSheet!J2630</f>
        <v>3.485284052</v>
      </c>
      <c r="M2630" s="5" t="str">
        <f>rawTransactionSheet!K2630</f>
        <v>1</v>
      </c>
      <c r="N2630" s="5" t="str">
        <f>rawTransactionSheet!L2630</f>
        <v>BANGALORE</v>
      </c>
    </row>
    <row r="2631">
      <c r="A2631" s="2">
        <v>42370.0</v>
      </c>
      <c r="B2631" s="5" t="str">
        <f>rawTransactionSheet!B2631</f>
        <v>Pratham</v>
      </c>
      <c r="C2631" s="5" t="str">
        <f>rawTransactionSheet!C2631</f>
        <v>111</v>
      </c>
      <c r="D2631" s="5" t="str">
        <f>rawTransactionSheet!D2631</f>
        <v>MARUTI SUZUKI</v>
      </c>
      <c r="E2631" s="5" t="str">
        <f>rawTransactionSheet!E2631</f>
        <v>Alto</v>
      </c>
      <c r="F2631" s="5" t="str">
        <f>IFERROR(VLOOKUP(E2631,modelMapping,2,0),E2631)</f>
        <v>Alto</v>
      </c>
      <c r="G2631" s="5" t="str">
        <f>rawTransactionSheet!F2631</f>
        <v>LXI</v>
      </c>
      <c r="H2631" s="1" t="str">
        <f t="shared" si="1"/>
        <v>LXI</v>
      </c>
      <c r="I2631" s="5" t="str">
        <f>rawTransactionSheet!G2631</f>
        <v>2011</v>
      </c>
      <c r="J2631" s="5" t="str">
        <f>rawTransactionSheet!H2631</f>
        <v>255300</v>
      </c>
      <c r="K2631" s="5" t="str">
        <f>rawTransactionSheet!I2631</f>
        <v>30313.48391</v>
      </c>
      <c r="L2631" s="5" t="str">
        <f>rawTransactionSheet!J2631</f>
        <v>3.789185489</v>
      </c>
      <c r="M2631" s="5" t="str">
        <f>rawTransactionSheet!K2631</f>
        <v>1</v>
      </c>
      <c r="N2631" s="5" t="str">
        <f>rawTransactionSheet!L2631</f>
        <v>BANGALORE</v>
      </c>
    </row>
    <row r="2632">
      <c r="A2632" s="2">
        <v>42370.0</v>
      </c>
      <c r="B2632" s="5" t="str">
        <f>rawTransactionSheet!B2632</f>
        <v>Pratham</v>
      </c>
      <c r="C2632" s="5" t="str">
        <f>rawTransactionSheet!C2632</f>
        <v>219</v>
      </c>
      <c r="D2632" s="5" t="str">
        <f>rawTransactionSheet!D2632</f>
        <v>MARUTI SUZUKI</v>
      </c>
      <c r="E2632" s="5" t="str">
        <f>rawTransactionSheet!E2632</f>
        <v>Alto</v>
      </c>
      <c r="F2632" s="5" t="str">
        <f>IFERROR(VLOOKUP(E2632,modelMapping,2,0),E2632)</f>
        <v>Alto</v>
      </c>
      <c r="G2632" s="5" t="str">
        <f>rawTransactionSheet!F2632</f>
        <v>LXI</v>
      </c>
      <c r="H2632" s="1" t="str">
        <f t="shared" si="1"/>
        <v>LXI</v>
      </c>
      <c r="I2632" s="5" t="str">
        <f>rawTransactionSheet!G2632</f>
        <v>2010</v>
      </c>
      <c r="J2632" s="5" t="str">
        <f>rawTransactionSheet!H2632</f>
        <v>255300</v>
      </c>
      <c r="K2632" s="5" t="str">
        <f>rawTransactionSheet!I2632</f>
        <v>37607.11842</v>
      </c>
      <c r="L2632" s="5" t="str">
        <f>rawTransactionSheet!J2632</f>
        <v>4.700889802</v>
      </c>
      <c r="M2632" s="5" t="str">
        <f>rawTransactionSheet!K2632</f>
        <v>1</v>
      </c>
      <c r="N2632" s="5" t="str">
        <f>rawTransactionSheet!L2632</f>
        <v>BANGALORE</v>
      </c>
    </row>
    <row r="2633">
      <c r="A2633" s="2">
        <v>42370.0</v>
      </c>
      <c r="B2633" s="5" t="str">
        <f>rawTransactionSheet!B2633</f>
        <v>Pratham</v>
      </c>
      <c r="C2633" s="5" t="str">
        <f>rawTransactionSheet!C2633</f>
        <v>258</v>
      </c>
      <c r="D2633" s="5" t="str">
        <f>rawTransactionSheet!D2633</f>
        <v>MARUTI SUZUKI</v>
      </c>
      <c r="E2633" s="5" t="str">
        <f>rawTransactionSheet!E2633</f>
        <v>Alto</v>
      </c>
      <c r="F2633" s="5" t="str">
        <f>IFERROR(VLOOKUP(E2633,modelMapping,2,0),E2633)</f>
        <v>Alto</v>
      </c>
      <c r="G2633" s="5" t="str">
        <f>rawTransactionSheet!F2633</f>
        <v>LXI</v>
      </c>
      <c r="H2633" s="1" t="str">
        <f t="shared" si="1"/>
        <v>LXI</v>
      </c>
      <c r="I2633" s="5" t="str">
        <f>rawTransactionSheet!G2633</f>
        <v>2010</v>
      </c>
      <c r="J2633" s="5" t="str">
        <f>rawTransactionSheet!H2633</f>
        <v>255300</v>
      </c>
      <c r="K2633" s="5" t="str">
        <f>rawTransactionSheet!I2633</f>
        <v>39403.14853</v>
      </c>
      <c r="L2633" s="5" t="str">
        <f>rawTransactionSheet!J2633</f>
        <v>4.925393566</v>
      </c>
      <c r="M2633" s="5" t="str">
        <f>rawTransactionSheet!K2633</f>
        <v>1</v>
      </c>
      <c r="N2633" s="5" t="str">
        <f>rawTransactionSheet!L2633</f>
        <v>BANGALORE</v>
      </c>
    </row>
    <row r="2634">
      <c r="A2634" s="2">
        <v>42370.0</v>
      </c>
      <c r="B2634" s="5" t="str">
        <f>rawTransactionSheet!B2634</f>
        <v>RNS</v>
      </c>
      <c r="C2634" s="5" t="str">
        <f>rawTransactionSheet!C2634</f>
        <v>KA18N9863</v>
      </c>
      <c r="D2634" s="5" t="str">
        <f>rawTransactionSheet!D2634</f>
        <v>MARUTI SUZUKI</v>
      </c>
      <c r="E2634" s="5" t="str">
        <f>rawTransactionSheet!E2634</f>
        <v>Alto</v>
      </c>
      <c r="F2634" s="5" t="str">
        <f>IFERROR(VLOOKUP(E2634,modelMapping,2,0),E2634)</f>
        <v>Alto</v>
      </c>
      <c r="G2634" s="5" t="str">
        <f>rawTransactionSheet!F2634</f>
        <v>LXI</v>
      </c>
      <c r="H2634" s="1" t="str">
        <f t="shared" si="1"/>
        <v>LXI</v>
      </c>
      <c r="I2634" s="5" t="str">
        <f>rawTransactionSheet!G2634</f>
        <v>2012</v>
      </c>
      <c r="J2634" s="5" t="str">
        <f>rawTransactionSheet!H2634</f>
        <v>255300</v>
      </c>
      <c r="K2634" s="5" t="str">
        <f>rawTransactionSheet!I2634</f>
        <v>61394</v>
      </c>
      <c r="L2634" s="5" t="str">
        <f>rawTransactionSheet!J2634</f>
        <v>3.906849315</v>
      </c>
      <c r="M2634" s="5" t="str">
        <f>rawTransactionSheet!K2634</f>
        <v>2</v>
      </c>
      <c r="N2634" s="5" t="str">
        <f>rawTransactionSheet!L2634</f>
        <v>BANGALORE</v>
      </c>
    </row>
    <row r="2635">
      <c r="A2635" s="2">
        <v>42370.0</v>
      </c>
      <c r="B2635" s="5" t="str">
        <f>rawTransactionSheet!B2635</f>
        <v>RNS</v>
      </c>
      <c r="C2635" s="5" t="str">
        <f>rawTransactionSheet!C2635</f>
        <v>KA52M1943</v>
      </c>
      <c r="D2635" s="5" t="str">
        <f>rawTransactionSheet!D2635</f>
        <v>MARUTI SUZUKI</v>
      </c>
      <c r="E2635" s="5" t="str">
        <f>rawTransactionSheet!E2635</f>
        <v>Alto</v>
      </c>
      <c r="F2635" s="5" t="str">
        <f>IFERROR(VLOOKUP(E2635,modelMapping,2,0),E2635)</f>
        <v>Alto</v>
      </c>
      <c r="G2635" s="5" t="str">
        <f>rawTransactionSheet!F2635</f>
        <v>VXI</v>
      </c>
      <c r="H2635" s="1" t="str">
        <f t="shared" si="1"/>
        <v>VXI</v>
      </c>
      <c r="I2635" s="5" t="str">
        <f>rawTransactionSheet!G2635</f>
        <v>2011</v>
      </c>
      <c r="J2635" s="5" t="str">
        <f>rawTransactionSheet!H2635</f>
        <v>255300</v>
      </c>
      <c r="K2635" s="5" t="str">
        <f>rawTransactionSheet!I2635</f>
        <v>57844</v>
      </c>
      <c r="L2635" s="5" t="str">
        <f>rawTransactionSheet!J2635</f>
        <v>4.967123288</v>
      </c>
      <c r="M2635" s="5" t="str">
        <f>rawTransactionSheet!K2635</f>
        <v>2</v>
      </c>
      <c r="N2635" s="5" t="str">
        <f>rawTransactionSheet!L2635</f>
        <v>BANGALORE</v>
      </c>
    </row>
    <row r="2636">
      <c r="A2636" s="2">
        <v>42370.0</v>
      </c>
      <c r="B2636" s="5" t="str">
        <f>rawTransactionSheet!B2636</f>
        <v>KALYANI MOTORS PVT LTD</v>
      </c>
      <c r="C2636" s="5" t="str">
        <f>rawTransactionSheet!C2636</f>
        <v>KA41N9548</v>
      </c>
      <c r="D2636" s="5" t="str">
        <f>rawTransactionSheet!D2636</f>
        <v>MARUTI SUZUKI</v>
      </c>
      <c r="E2636" s="5" t="str">
        <f>rawTransactionSheet!E2636</f>
        <v>Alto K10</v>
      </c>
      <c r="F2636" s="5" t="str">
        <f>IFERROR(VLOOKUP(E2636,modelMapping,2,0),E2636)</f>
        <v>Alto K10</v>
      </c>
      <c r="G2636" s="5" t="str">
        <f>rawTransactionSheet!F2636</f>
        <v>LXI</v>
      </c>
      <c r="H2636" s="1" t="str">
        <f t="shared" si="1"/>
        <v>LXI</v>
      </c>
      <c r="I2636" s="5" t="str">
        <f>rawTransactionSheet!G2636</f>
        <v>2011</v>
      </c>
      <c r="J2636" s="5" t="str">
        <f>rawTransactionSheet!H2636</f>
        <v>255300</v>
      </c>
      <c r="K2636" s="5" t="str">
        <f>rawTransactionSheet!I2636</f>
        <v>41458</v>
      </c>
      <c r="L2636" s="5" t="str">
        <f>rawTransactionSheet!J2636</f>
        <v>4</v>
      </c>
      <c r="M2636" s="5" t="str">
        <f>rawTransactionSheet!K2636</f>
        <v>1</v>
      </c>
      <c r="N2636" s="5" t="str">
        <f>rawTransactionSheet!L2636</f>
        <v>BANGALORE</v>
      </c>
    </row>
    <row r="2637">
      <c r="A2637" s="2">
        <v>42370.0</v>
      </c>
      <c r="B2637" s="5" t="str">
        <f>rawTransactionSheet!B2637</f>
        <v>KALYANI MOTORS PVT LTD</v>
      </c>
      <c r="C2637" s="5" t="str">
        <f>rawTransactionSheet!C2637</f>
        <v>KA51ME2863</v>
      </c>
      <c r="D2637" s="5" t="str">
        <f>rawTransactionSheet!D2637</f>
        <v>MARUTI SUZUKI</v>
      </c>
      <c r="E2637" s="5" t="str">
        <f>rawTransactionSheet!E2637</f>
        <v>Alto K10</v>
      </c>
      <c r="F2637" s="5" t="str">
        <f>IFERROR(VLOOKUP(E2637,modelMapping,2,0),E2637)</f>
        <v>Alto K10</v>
      </c>
      <c r="G2637" s="5" t="str">
        <f>rawTransactionSheet!F2637</f>
        <v>VXI</v>
      </c>
      <c r="H2637" s="1" t="str">
        <f t="shared" si="1"/>
        <v>VXI</v>
      </c>
      <c r="I2637" s="5" t="str">
        <f>rawTransactionSheet!G2637</f>
        <v>2013</v>
      </c>
      <c r="J2637" s="5" t="str">
        <f>rawTransactionSheet!H2637</f>
        <v>255300</v>
      </c>
      <c r="K2637" s="5" t="str">
        <f>rawTransactionSheet!I2637</f>
        <v>53696</v>
      </c>
      <c r="L2637" s="5" t="str">
        <f>rawTransactionSheet!J2637</f>
        <v>2</v>
      </c>
      <c r="M2637" s="5" t="str">
        <f>rawTransactionSheet!K2637</f>
        <v>1</v>
      </c>
      <c r="N2637" s="5" t="str">
        <f>rawTransactionSheet!L2637</f>
        <v>BANGALORE</v>
      </c>
    </row>
    <row r="2638">
      <c r="A2638" s="2">
        <v>42370.0</v>
      </c>
      <c r="B2638" s="5" t="str">
        <f>rawTransactionSheet!B2638</f>
        <v>KALYANI MOTORS PVT LTD</v>
      </c>
      <c r="C2638" s="5" t="str">
        <f>rawTransactionSheet!C2638</f>
        <v>KA02MF1683</v>
      </c>
      <c r="D2638" s="5" t="str">
        <f>rawTransactionSheet!D2638</f>
        <v>MARUTI SUZUKI</v>
      </c>
      <c r="E2638" s="5" t="str">
        <f>rawTransactionSheet!E2638</f>
        <v>Alto K10</v>
      </c>
      <c r="F2638" s="5" t="str">
        <f>IFERROR(VLOOKUP(E2638,modelMapping,2,0),E2638)</f>
        <v>Alto K10</v>
      </c>
      <c r="G2638" s="5" t="str">
        <f>rawTransactionSheet!F2638</f>
        <v>VXI</v>
      </c>
      <c r="H2638" s="1" t="str">
        <f t="shared" si="1"/>
        <v>VXI</v>
      </c>
      <c r="I2638" s="5" t="str">
        <f>rawTransactionSheet!G2638</f>
        <v>2010</v>
      </c>
      <c r="J2638" s="5" t="str">
        <f>rawTransactionSheet!H2638</f>
        <v>255300</v>
      </c>
      <c r="K2638" s="5" t="str">
        <f>rawTransactionSheet!I2638</f>
        <v>37682</v>
      </c>
      <c r="L2638" s="5" t="str">
        <f>rawTransactionSheet!J2638</f>
        <v>5</v>
      </c>
      <c r="M2638" s="5" t="str">
        <f>rawTransactionSheet!K2638</f>
        <v>1</v>
      </c>
      <c r="N2638" s="5" t="str">
        <f>rawTransactionSheet!L2638</f>
        <v>BANGALORE</v>
      </c>
    </row>
    <row r="2639">
      <c r="A2639" s="2">
        <v>42370.0</v>
      </c>
      <c r="B2639" s="5" t="str">
        <f>rawTransactionSheet!B2639</f>
        <v>Pratham</v>
      </c>
      <c r="C2639" s="5" t="str">
        <f>rawTransactionSheet!C2639</f>
        <v>113</v>
      </c>
      <c r="D2639" s="5" t="str">
        <f>rawTransactionSheet!D2639</f>
        <v>MARUTI SUZUKI</v>
      </c>
      <c r="E2639" s="5" t="str">
        <f>rawTransactionSheet!E2639</f>
        <v>Alto K10</v>
      </c>
      <c r="F2639" s="5" t="str">
        <f>IFERROR(VLOOKUP(E2639,modelMapping,2,0),E2639)</f>
        <v>Alto K10</v>
      </c>
      <c r="G2639" s="5" t="str">
        <f>rawTransactionSheet!F2639</f>
        <v>VXI</v>
      </c>
      <c r="H2639" s="1" t="str">
        <f t="shared" si="1"/>
        <v>VXI</v>
      </c>
      <c r="I2639" s="5" t="str">
        <f>rawTransactionSheet!G2639</f>
        <v>2011</v>
      </c>
      <c r="J2639" s="5" t="str">
        <f>rawTransactionSheet!H2639</f>
        <v>255300</v>
      </c>
      <c r="K2639" s="5" t="str">
        <f>rawTransactionSheet!I2639</f>
        <v>30532.51198</v>
      </c>
      <c r="L2639" s="5" t="str">
        <f>rawTransactionSheet!J2639</f>
        <v>3.816563997</v>
      </c>
      <c r="M2639" s="5" t="str">
        <f>rawTransactionSheet!K2639</f>
        <v>1</v>
      </c>
      <c r="N2639" s="5" t="str">
        <f>rawTransactionSheet!L2639</f>
        <v>BANGALORE</v>
      </c>
    </row>
    <row r="2640">
      <c r="A2640" s="2">
        <v>42370.0</v>
      </c>
      <c r="B2640" s="5" t="str">
        <f>rawTransactionSheet!B2640</f>
        <v>RNS</v>
      </c>
      <c r="C2640" s="5" t="str">
        <f>rawTransactionSheet!C2640</f>
        <v>KA51MA1786</v>
      </c>
      <c r="D2640" s="5" t="str">
        <f>rawTransactionSheet!D2640</f>
        <v>MARUTI SUZUKI</v>
      </c>
      <c r="E2640" s="5" t="str">
        <f>rawTransactionSheet!E2640</f>
        <v>EECO</v>
      </c>
      <c r="F2640" s="5" t="str">
        <f>IFERROR(VLOOKUP(E2640,modelMapping,2,0),E2640)</f>
        <v>EECO</v>
      </c>
      <c r="G2640" s="5" t="str">
        <f>rawTransactionSheet!F2640</f>
        <v>5 STR</v>
      </c>
      <c r="H2640" s="1" t="str">
        <f t="shared" si="1"/>
        <v>5 STR</v>
      </c>
      <c r="I2640" s="5" t="str">
        <f>rawTransactionSheet!G2640</f>
        <v>2010</v>
      </c>
      <c r="J2640" s="5" t="str">
        <f>rawTransactionSheet!H2640</f>
        <v>255300</v>
      </c>
      <c r="K2640" s="5" t="str">
        <f>rawTransactionSheet!I2640</f>
        <v>44860</v>
      </c>
      <c r="L2640" s="5" t="str">
        <f>rawTransactionSheet!J2640</f>
        <v>5.536986301</v>
      </c>
      <c r="M2640" s="5" t="str">
        <f>rawTransactionSheet!K2640</f>
        <v>1</v>
      </c>
      <c r="N2640" s="5" t="str">
        <f>rawTransactionSheet!L2640</f>
        <v>BANGALORE</v>
      </c>
    </row>
    <row r="2641">
      <c r="A2641" s="2">
        <v>42370.0</v>
      </c>
      <c r="B2641" s="5" t="str">
        <f>rawTransactionSheet!B2641</f>
        <v>Pratham</v>
      </c>
      <c r="C2641" s="5" t="str">
        <f>rawTransactionSheet!C2641</f>
        <v>284</v>
      </c>
      <c r="D2641" s="5" t="str">
        <f>rawTransactionSheet!D2641</f>
        <v>HYUNDAI</v>
      </c>
      <c r="E2641" s="5" t="str">
        <f>rawTransactionSheet!E2641</f>
        <v>i10</v>
      </c>
      <c r="F2641" s="5" t="str">
        <f>IFERROR(VLOOKUP(E2641,modelMapping,2,0),E2641)</f>
        <v>i10</v>
      </c>
      <c r="G2641" s="5" t="str">
        <f>rawTransactionSheet!F2641</f>
        <v>ERA</v>
      </c>
      <c r="H2641" s="1" t="str">
        <f t="shared" si="1"/>
        <v>ERA</v>
      </c>
      <c r="I2641" s="5" t="str">
        <f>rawTransactionSheet!G2641</f>
        <v>2009</v>
      </c>
      <c r="J2641" s="5" t="str">
        <f>rawTransactionSheet!H2641</f>
        <v>255300</v>
      </c>
      <c r="K2641" s="5" t="str">
        <f>rawTransactionSheet!I2641</f>
        <v>42600.95825</v>
      </c>
      <c r="L2641" s="5" t="str">
        <f>rawTransactionSheet!J2641</f>
        <v>5.325119781</v>
      </c>
      <c r="M2641" s="5" t="str">
        <f>rawTransactionSheet!K2641</f>
        <v>2</v>
      </c>
      <c r="N2641" s="5" t="str">
        <f>rawTransactionSheet!L2641</f>
        <v>BANGALORE</v>
      </c>
    </row>
    <row r="2642">
      <c r="A2642" s="2">
        <v>42370.0</v>
      </c>
      <c r="B2642" s="5" t="str">
        <f>rawTransactionSheet!B2642</f>
        <v>NandiBid</v>
      </c>
      <c r="C2642" s="5" t="str">
        <f>rawTransactionSheet!C2642</f>
        <v>135380</v>
      </c>
      <c r="D2642" s="5" t="str">
        <f>rawTransactionSheet!D2642</f>
        <v>HYUNDAI</v>
      </c>
      <c r="E2642" s="5" t="str">
        <f>rawTransactionSheet!E2642</f>
        <v>I10</v>
      </c>
      <c r="F2642" s="5" t="str">
        <f>IFERROR(VLOOKUP(E2642,modelMapping,2,0),E2642)</f>
        <v>I10</v>
      </c>
      <c r="G2642" s="5" t="str">
        <f>rawTransactionSheet!F2642</f>
        <v>ERA</v>
      </c>
      <c r="H2642" s="1" t="str">
        <f t="shared" si="1"/>
        <v>ERA</v>
      </c>
      <c r="I2642" s="5" t="str">
        <f>rawTransactionSheet!G2642</f>
        <v>2010</v>
      </c>
      <c r="J2642" s="5" t="str">
        <f>rawTransactionSheet!H2642</f>
        <v>255300</v>
      </c>
      <c r="K2642" s="5" t="str">
        <f>rawTransactionSheet!I2642</f>
        <v>53654</v>
      </c>
      <c r="L2642" s="5" t="str">
        <f>rawTransactionSheet!J2642</f>
        <v>6</v>
      </c>
      <c r="M2642" s="5" t="str">
        <f>rawTransactionSheet!K2642</f>
        <v>1</v>
      </c>
      <c r="N2642" s="5" t="str">
        <f>rawTransactionSheet!L2642</f>
        <v>BANGALORE</v>
      </c>
      <c r="O2642" s="1" t="str">
        <f>VALUE(C2642)</f>
        <v>135380</v>
      </c>
      <c r="P2642" s="1" t="str">
        <f>MATCH(O2642,rawBidData!$A$2:$A$146,0)</f>
        <v>#N/A</v>
      </c>
    </row>
    <row r="2643">
      <c r="A2643" s="2">
        <v>42370.0</v>
      </c>
      <c r="B2643" s="5" t="str">
        <f>rawTransactionSheet!B2643</f>
        <v>RNS</v>
      </c>
      <c r="C2643" s="5" t="str">
        <f>rawTransactionSheet!C2643</f>
        <v>KA04MG1867</v>
      </c>
      <c r="D2643" s="5" t="str">
        <f>rawTransactionSheet!D2643</f>
        <v>TATA</v>
      </c>
      <c r="E2643" s="5" t="str">
        <f>rawTransactionSheet!E2643</f>
        <v>INDICA VISTA</v>
      </c>
      <c r="F2643" s="5" t="str">
        <f>IFERROR(VLOOKUP(E2643,modelMapping,2,0),E2643)</f>
        <v>INDICA VISTA</v>
      </c>
      <c r="G2643" s="5" t="str">
        <f>rawTransactionSheet!F2643</f>
        <v>AQUA 1.2 SAFIRE</v>
      </c>
      <c r="H2643" s="1" t="str">
        <f t="shared" si="1"/>
        <v>AQUA 1.2 SAFIRE</v>
      </c>
      <c r="I2643" s="5" t="str">
        <f>rawTransactionSheet!G2643</f>
        <v>2009</v>
      </c>
      <c r="J2643" s="5" t="str">
        <f>rawTransactionSheet!H2643</f>
        <v>255300</v>
      </c>
      <c r="K2643" s="5" t="str">
        <f>rawTransactionSheet!I2643</f>
        <v>37040</v>
      </c>
      <c r="L2643" s="5" t="str">
        <f>rawTransactionSheet!J2643</f>
        <v>6.978082192</v>
      </c>
      <c r="M2643" s="5" t="str">
        <f>rawTransactionSheet!K2643</f>
        <v>1</v>
      </c>
      <c r="N2643" s="5" t="str">
        <f>rawTransactionSheet!L2643</f>
        <v>BANGALORE</v>
      </c>
    </row>
    <row r="2644">
      <c r="A2644" s="2">
        <v>42370.0</v>
      </c>
      <c r="B2644" s="5" t="str">
        <f>rawTransactionSheet!B2644</f>
        <v>RNS</v>
      </c>
      <c r="C2644" s="5" t="str">
        <f>rawTransactionSheet!C2644</f>
        <v>KA51M5732</v>
      </c>
      <c r="D2644" s="5" t="str">
        <f>rawTransactionSheet!D2644</f>
        <v>MARUTI SUZUKI</v>
      </c>
      <c r="E2644" s="5" t="str">
        <f>rawTransactionSheet!E2644</f>
        <v>Swift</v>
      </c>
      <c r="F2644" s="5" t="str">
        <f>IFERROR(VLOOKUP(E2644,modelMapping,2,0),E2644)</f>
        <v>Swift</v>
      </c>
      <c r="G2644" s="5" t="str">
        <f>rawTransactionSheet!F2644</f>
        <v>ZXI</v>
      </c>
      <c r="H2644" s="1" t="str">
        <f t="shared" si="1"/>
        <v>ZXI</v>
      </c>
      <c r="I2644" s="5" t="str">
        <f>rawTransactionSheet!G2644</f>
        <v>2006</v>
      </c>
      <c r="J2644" s="5" t="str">
        <f>rawTransactionSheet!H2644</f>
        <v>255300</v>
      </c>
      <c r="K2644" s="5" t="str">
        <f>rawTransactionSheet!I2644</f>
        <v>60220</v>
      </c>
      <c r="L2644" s="5" t="str">
        <f>rawTransactionSheet!J2644</f>
        <v>9.745205479</v>
      </c>
      <c r="M2644" s="5" t="str">
        <f>rawTransactionSheet!K2644</f>
        <v>2</v>
      </c>
      <c r="N2644" s="5" t="str">
        <f>rawTransactionSheet!L2644</f>
        <v>BANGALORE</v>
      </c>
    </row>
    <row r="2645">
      <c r="A2645" s="2">
        <v>42370.0</v>
      </c>
      <c r="B2645" s="5" t="str">
        <f>rawTransactionSheet!B2645</f>
        <v>RNS</v>
      </c>
      <c r="C2645" s="5" t="str">
        <f>rawTransactionSheet!C2645</f>
        <v>KA04ME8125</v>
      </c>
      <c r="D2645" s="5" t="str">
        <f>rawTransactionSheet!D2645</f>
        <v>MARUTI SUZUKI</v>
      </c>
      <c r="E2645" s="5" t="str">
        <f>rawTransactionSheet!E2645</f>
        <v>SX4</v>
      </c>
      <c r="F2645" s="5" t="str">
        <f>IFERROR(VLOOKUP(E2645,modelMapping,2,0),E2645)</f>
        <v>SX4</v>
      </c>
      <c r="G2645" s="5" t="str">
        <f>rawTransactionSheet!F2645</f>
        <v>ZXI</v>
      </c>
      <c r="H2645" s="1" t="str">
        <f t="shared" si="1"/>
        <v>ZXI</v>
      </c>
      <c r="I2645" s="5" t="str">
        <f>rawTransactionSheet!G2645</f>
        <v>2008</v>
      </c>
      <c r="J2645" s="5" t="str">
        <f>rawTransactionSheet!H2645</f>
        <v>255300</v>
      </c>
      <c r="K2645" s="5" t="str">
        <f>rawTransactionSheet!I2645</f>
        <v>70010</v>
      </c>
      <c r="L2645" s="5" t="str">
        <f>rawTransactionSheet!J2645</f>
        <v>7.904109589</v>
      </c>
      <c r="M2645" s="5" t="str">
        <f>rawTransactionSheet!K2645</f>
        <v>2</v>
      </c>
      <c r="N2645" s="5" t="str">
        <f>rawTransactionSheet!L2645</f>
        <v>BANGALORE</v>
      </c>
    </row>
    <row r="2646">
      <c r="A2646" s="2">
        <v>42370.0</v>
      </c>
      <c r="B2646" s="5" t="str">
        <f>rawTransactionSheet!B2646</f>
        <v>RNS</v>
      </c>
      <c r="C2646" s="5" t="str">
        <f>rawTransactionSheet!C2646</f>
        <v>KA05MH1083</v>
      </c>
      <c r="D2646" s="5" t="str">
        <f>rawTransactionSheet!D2646</f>
        <v>MARUTI SUZUKI</v>
      </c>
      <c r="E2646" s="5" t="str">
        <f>rawTransactionSheet!E2646</f>
        <v>Wagon R</v>
      </c>
      <c r="F2646" s="5" t="str">
        <f>IFERROR(VLOOKUP(E2646,modelMapping,2,0),E2646)</f>
        <v>Wagon R</v>
      </c>
      <c r="G2646" s="5" t="str">
        <f>rawTransactionSheet!F2646</f>
        <v>LXI</v>
      </c>
      <c r="H2646" s="1" t="str">
        <f t="shared" si="1"/>
        <v>LXI</v>
      </c>
      <c r="I2646" s="5" t="str">
        <f>rawTransactionSheet!G2646</f>
        <v>2009</v>
      </c>
      <c r="J2646" s="5" t="str">
        <f>rawTransactionSheet!H2646</f>
        <v>255300</v>
      </c>
      <c r="K2646" s="5" t="str">
        <f>rawTransactionSheet!I2646</f>
        <v>50010</v>
      </c>
      <c r="L2646" s="5" t="str">
        <f>rawTransactionSheet!J2646</f>
        <v>6.482191781</v>
      </c>
      <c r="M2646" s="5" t="str">
        <f>rawTransactionSheet!K2646</f>
        <v>2</v>
      </c>
      <c r="N2646" s="5" t="str">
        <f>rawTransactionSheet!L2646</f>
        <v>BANGALORE</v>
      </c>
    </row>
    <row r="2647">
      <c r="A2647" s="2">
        <v>42370.0</v>
      </c>
      <c r="B2647" s="5" t="str">
        <f>rawTransactionSheet!B2647</f>
        <v>Pratham</v>
      </c>
      <c r="C2647" s="5" t="str">
        <f>rawTransactionSheet!C2647</f>
        <v>451</v>
      </c>
      <c r="D2647" s="5" t="str">
        <f>rawTransactionSheet!D2647</f>
        <v>MARUTI SUZUKI</v>
      </c>
      <c r="E2647" s="5" t="str">
        <f>rawTransactionSheet!E2647</f>
        <v>Wagon R 1.0</v>
      </c>
      <c r="F2647" s="1" t="str">
        <f>IFERROR(VLOOKUP(E2647,modelMapping,2,0),E2647)</f>
        <v>Wagon R</v>
      </c>
      <c r="G2647" s="5" t="str">
        <f>rawTransactionSheet!F2647</f>
        <v>LXI</v>
      </c>
      <c r="H2647" s="1" t="str">
        <f t="shared" si="1"/>
        <v>LXI</v>
      </c>
      <c r="I2647" s="5" t="str">
        <f>rawTransactionSheet!G2647</f>
        <v>2008</v>
      </c>
      <c r="J2647" s="5" t="str">
        <f>rawTransactionSheet!H2647</f>
        <v>255300</v>
      </c>
      <c r="K2647" s="5" t="str">
        <f>rawTransactionSheet!I2647</f>
        <v>55019.84942</v>
      </c>
      <c r="L2647" s="5" t="str">
        <f>rawTransactionSheet!J2647</f>
        <v>6.877481177</v>
      </c>
      <c r="M2647" s="5" t="str">
        <f>rawTransactionSheet!K2647</f>
        <v>2</v>
      </c>
      <c r="N2647" s="5" t="str">
        <f>rawTransactionSheet!L2647</f>
        <v>BANGALORE</v>
      </c>
    </row>
    <row r="2648">
      <c r="A2648" s="2">
        <v>42370.0</v>
      </c>
      <c r="B2648" s="5" t="str">
        <f>rawTransactionSheet!B2648</f>
        <v>RNS</v>
      </c>
      <c r="C2648" s="5" t="str">
        <f>rawTransactionSheet!C2648</f>
        <v>KA09Z3895</v>
      </c>
      <c r="D2648" s="5" t="str">
        <f>rawTransactionSheet!D2648</f>
        <v>MARUTI SUZUKI</v>
      </c>
      <c r="E2648" s="5" t="str">
        <f>rawTransactionSheet!E2648</f>
        <v>Zen</v>
      </c>
      <c r="F2648" s="5" t="str">
        <f>IFERROR(VLOOKUP(E2648,modelMapping,2,0),E2648)</f>
        <v>Zen</v>
      </c>
      <c r="G2648" s="5" t="str">
        <f>rawTransactionSheet!F2648</f>
        <v>LXI</v>
      </c>
      <c r="H2648" s="1" t="str">
        <f t="shared" si="1"/>
        <v>LXI</v>
      </c>
      <c r="I2648" s="5" t="str">
        <f>rawTransactionSheet!G2648</f>
        <v>2010</v>
      </c>
      <c r="J2648" s="5" t="str">
        <f>rawTransactionSheet!H2648</f>
        <v>255300</v>
      </c>
      <c r="K2648" s="5" t="str">
        <f>rawTransactionSheet!I2648</f>
        <v>46960</v>
      </c>
      <c r="L2648" s="5" t="str">
        <f>rawTransactionSheet!J2648</f>
        <v>5.871232877</v>
      </c>
      <c r="M2648" s="5" t="str">
        <f>rawTransactionSheet!K2648</f>
        <v>2</v>
      </c>
      <c r="N2648" s="5" t="str">
        <f>rawTransactionSheet!L2648</f>
        <v>BANGALORE</v>
      </c>
    </row>
    <row r="2649">
      <c r="A2649" s="2">
        <v>42370.0</v>
      </c>
      <c r="B2649" s="5" t="str">
        <f>rawTransactionSheet!B2649</f>
        <v>RNS</v>
      </c>
      <c r="C2649" s="5" t="str">
        <f>rawTransactionSheet!C2649</f>
        <v>KA41N4940</v>
      </c>
      <c r="D2649" s="5" t="str">
        <f>rawTransactionSheet!D2649</f>
        <v>MARUTI SUZUKI</v>
      </c>
      <c r="E2649" s="5" t="str">
        <f>rawTransactionSheet!E2649</f>
        <v>Zen</v>
      </c>
      <c r="F2649" s="5" t="str">
        <f>IFERROR(VLOOKUP(E2649,modelMapping,2,0),E2649)</f>
        <v>Zen</v>
      </c>
      <c r="G2649" s="5" t="str">
        <f>rawTransactionSheet!F2649</f>
        <v>LXI</v>
      </c>
      <c r="H2649" s="1" t="str">
        <f t="shared" si="1"/>
        <v>LXI</v>
      </c>
      <c r="I2649" s="5" t="str">
        <f>rawTransactionSheet!G2649</f>
        <v>2010</v>
      </c>
      <c r="J2649" s="5" t="str">
        <f>rawTransactionSheet!H2649</f>
        <v>255300</v>
      </c>
      <c r="K2649" s="5" t="str">
        <f>rawTransactionSheet!I2649</f>
        <v>21898</v>
      </c>
      <c r="L2649" s="5" t="str">
        <f>rawTransactionSheet!J2649</f>
        <v>5.95890411</v>
      </c>
      <c r="M2649" s="5" t="str">
        <f>rawTransactionSheet!K2649</f>
        <v>2</v>
      </c>
      <c r="N2649" s="5" t="str">
        <f>rawTransactionSheet!L2649</f>
        <v>BANGALORE</v>
      </c>
    </row>
    <row r="2650">
      <c r="A2650" s="2">
        <v>42370.0</v>
      </c>
      <c r="B2650" s="5" t="str">
        <f>rawTransactionSheet!B2650</f>
        <v>RNS</v>
      </c>
      <c r="C2650" s="5" t="str">
        <f>rawTransactionSheet!C2650</f>
        <v>KA04ML4997</v>
      </c>
      <c r="D2650" s="5" t="str">
        <f>rawTransactionSheet!D2650</f>
        <v>MARUTI SUZUKI</v>
      </c>
      <c r="E2650" s="5" t="str">
        <f>rawTransactionSheet!E2650</f>
        <v>Zen</v>
      </c>
      <c r="F2650" s="5" t="str">
        <f>IFERROR(VLOOKUP(E2650,modelMapping,2,0),E2650)</f>
        <v>Zen</v>
      </c>
      <c r="G2650" s="5" t="str">
        <f>rawTransactionSheet!F2650</f>
        <v>VXI</v>
      </c>
      <c r="H2650" s="1" t="str">
        <f t="shared" si="1"/>
        <v>VXI</v>
      </c>
      <c r="I2650" s="5" t="str">
        <f>rawTransactionSheet!G2650</f>
        <v>2012</v>
      </c>
      <c r="J2650" s="5" t="str">
        <f>rawTransactionSheet!H2650</f>
        <v>255300</v>
      </c>
      <c r="K2650" s="5" t="str">
        <f>rawTransactionSheet!I2650</f>
        <v>21557</v>
      </c>
      <c r="L2650" s="5" t="str">
        <f>rawTransactionSheet!J2650</f>
        <v>3.44109589</v>
      </c>
      <c r="M2650" s="5" t="str">
        <f>rawTransactionSheet!K2650</f>
        <v>2</v>
      </c>
      <c r="N2650" s="5" t="str">
        <f>rawTransactionSheet!L2650</f>
        <v>BANGALORE</v>
      </c>
    </row>
    <row r="2651">
      <c r="A2651" s="2">
        <v>42370.0</v>
      </c>
      <c r="B2651" s="5" t="str">
        <f>rawTransactionSheet!B2651</f>
        <v>NandiBid</v>
      </c>
      <c r="C2651" s="7" t="str">
        <f>rawTransactionSheet!C2651</f>
        <v>135380</v>
      </c>
      <c r="D2651" s="5" t="str">
        <f>rawTransactionSheet!D2651</f>
        <v>HYUNDAI</v>
      </c>
      <c r="E2651" s="5" t="str">
        <f>rawTransactionSheet!E2651</f>
        <v>I10</v>
      </c>
      <c r="F2651" s="5" t="str">
        <f>IFERROR(VLOOKUP(E2651,modelMapping,2,0),E2651)</f>
        <v>I10</v>
      </c>
      <c r="G2651" s="5" t="str">
        <f>rawTransactionSheet!F2651</f>
        <v>Era</v>
      </c>
      <c r="H2651" s="1" t="str">
        <f t="shared" si="1"/>
        <v>Era</v>
      </c>
      <c r="I2651" s="5" t="str">
        <f>rawTransactionSheet!G2651</f>
        <v>2010</v>
      </c>
      <c r="J2651" s="5" t="str">
        <f>rawTransactionSheet!H2651</f>
        <v>255300</v>
      </c>
      <c r="K2651" s="5" t="str">
        <f>rawTransactionSheet!I2651</f>
        <v>53654</v>
      </c>
      <c r="L2651" s="5" t="str">
        <f>rawTransactionSheet!J2651</f>
        <v>6</v>
      </c>
      <c r="M2651" s="5" t="str">
        <f>rawTransactionSheet!K2651</f>
        <v>1</v>
      </c>
      <c r="N2651" s="5" t="str">
        <f>rawTransactionSheet!L2651</f>
        <v>BANGALORE</v>
      </c>
      <c r="O2651" s="1" t="str">
        <f>VALUE(C2651)</f>
        <v>135380</v>
      </c>
      <c r="P2651" s="1" t="str">
        <f>MATCH(O2651,rawBidData!$A$2:$A$146,0)</f>
        <v>#N/A</v>
      </c>
    </row>
    <row r="2652">
      <c r="A2652" s="2">
        <v>42370.0</v>
      </c>
      <c r="B2652" s="5" t="str">
        <f>rawTransactionSheet!B2652</f>
        <v>Pratham</v>
      </c>
      <c r="C2652" s="5" t="str">
        <f>rawTransactionSheet!C2652</f>
        <v>184</v>
      </c>
      <c r="D2652" s="5" t="str">
        <f>rawTransactionSheet!D2652</f>
        <v>MARUTI SUZUKI</v>
      </c>
      <c r="E2652" s="5" t="str">
        <f>rawTransactionSheet!E2652</f>
        <v>Alto</v>
      </c>
      <c r="F2652" s="5" t="str">
        <f>IFERROR(VLOOKUP(E2652,modelMapping,2,0),E2652)</f>
        <v>Alto</v>
      </c>
      <c r="G2652" s="5" t="str">
        <f>rawTransactionSheet!F2652</f>
        <v>LXI</v>
      </c>
      <c r="H2652" s="1" t="str">
        <f t="shared" si="1"/>
        <v>LXI</v>
      </c>
      <c r="I2652" s="5" t="str">
        <f>rawTransactionSheet!G2652</f>
        <v>2010</v>
      </c>
      <c r="J2652" s="5" t="str">
        <f>rawTransactionSheet!H2652</f>
        <v>255000</v>
      </c>
      <c r="K2652" s="5" t="str">
        <f>rawTransactionSheet!I2652</f>
        <v>35373.03217</v>
      </c>
      <c r="L2652" s="5" t="str">
        <f>rawTransactionSheet!J2652</f>
        <v>4.421629021</v>
      </c>
      <c r="M2652" s="5" t="str">
        <f>rawTransactionSheet!K2652</f>
        <v>1</v>
      </c>
      <c r="N2652" s="5" t="str">
        <f>rawTransactionSheet!L2652</f>
        <v>BANGALORE</v>
      </c>
    </row>
    <row r="2653">
      <c r="A2653" s="2">
        <v>42370.0</v>
      </c>
      <c r="B2653" s="5" t="str">
        <f>rawTransactionSheet!B2653</f>
        <v>RNS</v>
      </c>
      <c r="C2653" s="5" t="str">
        <f>rawTransactionSheet!C2653</f>
        <v>KA35N2190</v>
      </c>
      <c r="D2653" s="5" t="str">
        <f>rawTransactionSheet!D2653</f>
        <v>MARUTI SUZUKI</v>
      </c>
      <c r="E2653" s="5" t="str">
        <f>rawTransactionSheet!E2653</f>
        <v>Alto</v>
      </c>
      <c r="F2653" s="5" t="str">
        <f>IFERROR(VLOOKUP(E2653,modelMapping,2,0),E2653)</f>
        <v>Alto</v>
      </c>
      <c r="G2653" s="5" t="str">
        <f>rawTransactionSheet!F2653</f>
        <v>LXI</v>
      </c>
      <c r="H2653" s="1" t="str">
        <f t="shared" si="1"/>
        <v>LXI</v>
      </c>
      <c r="I2653" s="5" t="str">
        <f>rawTransactionSheet!G2653</f>
        <v>2012</v>
      </c>
      <c r="J2653" s="5" t="str">
        <f>rawTransactionSheet!H2653</f>
        <v>255000</v>
      </c>
      <c r="K2653" s="5" t="str">
        <f>rawTransactionSheet!I2653</f>
        <v>40533</v>
      </c>
      <c r="L2653" s="5" t="str">
        <f>rawTransactionSheet!J2653</f>
        <v>3.391780822</v>
      </c>
      <c r="M2653" s="5" t="str">
        <f>rawTransactionSheet!K2653</f>
        <v>2</v>
      </c>
      <c r="N2653" s="5" t="str">
        <f>rawTransactionSheet!L2653</f>
        <v>BANGALORE</v>
      </c>
    </row>
    <row r="2654">
      <c r="A2654" s="2">
        <v>42370.0</v>
      </c>
      <c r="B2654" s="5" t="str">
        <f>rawTransactionSheet!B2654</f>
        <v>RNS</v>
      </c>
      <c r="C2654" s="5" t="str">
        <f>rawTransactionSheet!C2654</f>
        <v>KA06N3172</v>
      </c>
      <c r="D2654" s="5" t="str">
        <f>rawTransactionSheet!D2654</f>
        <v>MARUTI SUZUKI</v>
      </c>
      <c r="E2654" s="5" t="str">
        <f>rawTransactionSheet!E2654</f>
        <v>Alto</v>
      </c>
      <c r="F2654" s="5" t="str">
        <f>IFERROR(VLOOKUP(E2654,modelMapping,2,0),E2654)</f>
        <v>Alto</v>
      </c>
      <c r="G2654" s="5" t="str">
        <f>rawTransactionSheet!F2654</f>
        <v>LXI</v>
      </c>
      <c r="H2654" s="1" t="str">
        <f t="shared" si="1"/>
        <v>LXI</v>
      </c>
      <c r="I2654" s="5" t="str">
        <f>rawTransactionSheet!G2654</f>
        <v>2012</v>
      </c>
      <c r="J2654" s="5" t="str">
        <f>rawTransactionSheet!H2654</f>
        <v>255000</v>
      </c>
      <c r="K2654" s="5" t="str">
        <f>rawTransactionSheet!I2654</f>
        <v>36249</v>
      </c>
      <c r="L2654" s="5" t="str">
        <f>rawTransactionSheet!J2654</f>
        <v>3.734246575</v>
      </c>
      <c r="M2654" s="5" t="str">
        <f>rawTransactionSheet!K2654</f>
        <v>2</v>
      </c>
      <c r="N2654" s="5" t="str">
        <f>rawTransactionSheet!L2654</f>
        <v>BANGALORE</v>
      </c>
    </row>
    <row r="2655">
      <c r="A2655" s="2">
        <v>42370.0</v>
      </c>
      <c r="B2655" s="5" t="str">
        <f>rawTransactionSheet!B2655</f>
        <v>RNS</v>
      </c>
      <c r="C2655" s="5" t="str">
        <f>rawTransactionSheet!C2655</f>
        <v>KA02MF5106</v>
      </c>
      <c r="D2655" s="5" t="str">
        <f>rawTransactionSheet!D2655</f>
        <v>MARUTI SUZUKI</v>
      </c>
      <c r="E2655" s="5" t="str">
        <f>rawTransactionSheet!E2655</f>
        <v>Alto</v>
      </c>
      <c r="F2655" s="5" t="str">
        <f>IFERROR(VLOOKUP(E2655,modelMapping,2,0),E2655)</f>
        <v>Alto</v>
      </c>
      <c r="G2655" s="5" t="str">
        <f>rawTransactionSheet!F2655</f>
        <v>LXI</v>
      </c>
      <c r="H2655" s="1" t="str">
        <f t="shared" si="1"/>
        <v>LXI</v>
      </c>
      <c r="I2655" s="5" t="str">
        <f>rawTransactionSheet!G2655</f>
        <v>2011</v>
      </c>
      <c r="J2655" s="5" t="str">
        <f>rawTransactionSheet!H2655</f>
        <v>255000</v>
      </c>
      <c r="K2655" s="5" t="str">
        <f>rawTransactionSheet!I2655</f>
        <v>9831</v>
      </c>
      <c r="L2655" s="5" t="str">
        <f>rawTransactionSheet!J2655</f>
        <v>4.901369863</v>
      </c>
      <c r="M2655" s="5" t="str">
        <f>rawTransactionSheet!K2655</f>
        <v>2</v>
      </c>
      <c r="N2655" s="5" t="str">
        <f>rawTransactionSheet!L2655</f>
        <v>BANGALORE</v>
      </c>
    </row>
    <row r="2656">
      <c r="A2656" s="2">
        <v>42370.0</v>
      </c>
      <c r="B2656" s="5" t="str">
        <f>rawTransactionSheet!B2656</f>
        <v>RNS</v>
      </c>
      <c r="C2656" s="5" t="str">
        <f>rawTransactionSheet!C2656</f>
        <v>KA02MG6652</v>
      </c>
      <c r="D2656" s="5" t="str">
        <f>rawTransactionSheet!D2656</f>
        <v>MARUTI SUZUKI</v>
      </c>
      <c r="E2656" s="5" t="str">
        <f>rawTransactionSheet!E2656</f>
        <v>Alto</v>
      </c>
      <c r="F2656" s="5" t="str">
        <f>IFERROR(VLOOKUP(E2656,modelMapping,2,0),E2656)</f>
        <v>Alto</v>
      </c>
      <c r="G2656" s="5" t="str">
        <f>rawTransactionSheet!F2656</f>
        <v>VXI</v>
      </c>
      <c r="H2656" s="1" t="str">
        <f t="shared" si="1"/>
        <v>VXI</v>
      </c>
      <c r="I2656" s="5" t="str">
        <f>rawTransactionSheet!G2656</f>
        <v>2012</v>
      </c>
      <c r="J2656" s="5" t="str">
        <f>rawTransactionSheet!H2656</f>
        <v>255000</v>
      </c>
      <c r="K2656" s="5" t="str">
        <f>rawTransactionSheet!I2656</f>
        <v>59835</v>
      </c>
      <c r="L2656" s="5" t="str">
        <f>rawTransactionSheet!J2656</f>
        <v>3.632876712</v>
      </c>
      <c r="M2656" s="5" t="str">
        <f>rawTransactionSheet!K2656</f>
        <v>2</v>
      </c>
      <c r="N2656" s="5" t="str">
        <f>rawTransactionSheet!L2656</f>
        <v>BANGALORE</v>
      </c>
    </row>
    <row r="2657">
      <c r="A2657" s="2">
        <v>42370.0</v>
      </c>
      <c r="B2657" s="5" t="str">
        <f>rawTransactionSheet!B2657</f>
        <v>Hiremath</v>
      </c>
      <c r="C2657" s="5" t="str">
        <f>rawTransactionSheet!C2657</f>
        <v>Hire001</v>
      </c>
      <c r="D2657" s="5" t="str">
        <f>rawTransactionSheet!D2657</f>
        <v>MARUTI SUZUKI</v>
      </c>
      <c r="E2657" s="5" t="str">
        <f>rawTransactionSheet!E2657</f>
        <v>Alto 800</v>
      </c>
      <c r="F2657" s="1" t="str">
        <f>IFERROR(VLOOKUP(E2657,modelMapping,2,0),E2657)</f>
        <v>Alto</v>
      </c>
      <c r="G2657" s="5" t="str">
        <f>rawTransactionSheet!F2657</f>
        <v>LXI</v>
      </c>
      <c r="H2657" s="1" t="str">
        <f t="shared" si="1"/>
        <v>LXI</v>
      </c>
      <c r="I2657" s="5" t="str">
        <f>rawTransactionSheet!G2657</f>
        <v>2013</v>
      </c>
      <c r="J2657" s="5" t="str">
        <f>rawTransactionSheet!H2657</f>
        <v>255000</v>
      </c>
      <c r="K2657" s="5" t="str">
        <f>rawTransactionSheet!I2657</f>
        <v>10000</v>
      </c>
      <c r="L2657" s="5" t="str">
        <f>rawTransactionSheet!J2657</f>
        <v>2</v>
      </c>
      <c r="M2657" s="5" t="str">
        <f>rawTransactionSheet!K2657</f>
        <v>1</v>
      </c>
      <c r="N2657" s="5" t="str">
        <f>rawTransactionSheet!L2657</f>
        <v>BANGALORE</v>
      </c>
    </row>
    <row r="2658">
      <c r="A2658" s="2">
        <v>42370.0</v>
      </c>
      <c r="B2658" s="5" t="str">
        <f>rawTransactionSheet!B2658</f>
        <v>Pratham</v>
      </c>
      <c r="C2658" s="5" t="str">
        <f>rawTransactionSheet!C2658</f>
        <v>325</v>
      </c>
      <c r="D2658" s="5" t="str">
        <f>rawTransactionSheet!D2658</f>
        <v>MARUTI SUZUKI</v>
      </c>
      <c r="E2658" s="5" t="str">
        <f>rawTransactionSheet!E2658</f>
        <v>Ritz</v>
      </c>
      <c r="F2658" s="5" t="str">
        <f>IFERROR(VLOOKUP(E2658,modelMapping,2,0),E2658)</f>
        <v>Ritz</v>
      </c>
      <c r="G2658" s="5" t="str">
        <f>rawTransactionSheet!F2658</f>
        <v>VXI ABS</v>
      </c>
      <c r="H2658" s="1" t="str">
        <f t="shared" si="1"/>
        <v>VXI ABS</v>
      </c>
      <c r="I2658" s="5" t="str">
        <f>rawTransactionSheet!G2658</f>
        <v>2009</v>
      </c>
      <c r="J2658" s="5" t="str">
        <f>rawTransactionSheet!H2658</f>
        <v>255000</v>
      </c>
      <c r="K2658" s="5" t="str">
        <f>rawTransactionSheet!I2658</f>
        <v>45229.295</v>
      </c>
      <c r="L2658" s="5" t="str">
        <f>rawTransactionSheet!J2658</f>
        <v>5.653661875</v>
      </c>
      <c r="M2658" s="5" t="str">
        <f>rawTransactionSheet!K2658</f>
        <v>2</v>
      </c>
      <c r="N2658" s="5" t="str">
        <f>rawTransactionSheet!L2658</f>
        <v>BANGALORE</v>
      </c>
    </row>
    <row r="2659">
      <c r="A2659" s="2">
        <v>42370.0</v>
      </c>
      <c r="B2659" s="5" t="str">
        <f>rawTransactionSheet!B2659</f>
        <v>PrasoonData</v>
      </c>
      <c r="C2659" s="5" t="str">
        <f>rawTransactionSheet!C2659</f>
        <v>Prasoon194</v>
      </c>
      <c r="D2659" s="5" t="str">
        <f>rawTransactionSheet!D2659</f>
        <v>MARUTI SUZUKI</v>
      </c>
      <c r="E2659" s="5" t="str">
        <f>rawTransactionSheet!E2659</f>
        <v>Swift</v>
      </c>
      <c r="F2659" s="5" t="str">
        <f>IFERROR(VLOOKUP(E2659,modelMapping,2,0),E2659)</f>
        <v>Swift</v>
      </c>
      <c r="G2659" s="5" t="str">
        <f>rawTransactionSheet!F2659</f>
        <v>LXI</v>
      </c>
      <c r="H2659" s="1" t="str">
        <f t="shared" si="1"/>
        <v>LXI</v>
      </c>
      <c r="I2659" s="5" t="str">
        <f>rawTransactionSheet!G2659</f>
        <v>2006</v>
      </c>
      <c r="J2659" s="5" t="str">
        <f>rawTransactionSheet!H2659</f>
        <v>255000</v>
      </c>
      <c r="K2659" s="5" t="str">
        <f>rawTransactionSheet!I2659</f>
        <v>10000</v>
      </c>
      <c r="L2659" s="5" t="str">
        <f>rawTransactionSheet!J2659</f>
        <v>9</v>
      </c>
      <c r="M2659" s="5" t="str">
        <f>rawTransactionSheet!K2659</f>
        <v>1</v>
      </c>
      <c r="N2659" s="5" t="str">
        <f>rawTransactionSheet!L2659</f>
        <v>BANGALORE</v>
      </c>
    </row>
    <row r="2660">
      <c r="A2660" s="2">
        <v>42370.0</v>
      </c>
      <c r="B2660" s="5" t="str">
        <f>rawTransactionSheet!B2660</f>
        <v>Pratham</v>
      </c>
      <c r="C2660" s="5" t="str">
        <f>rawTransactionSheet!C2660</f>
        <v>617</v>
      </c>
      <c r="D2660" s="5" t="str">
        <f>rawTransactionSheet!D2660</f>
        <v>MARUTI SUZUKI</v>
      </c>
      <c r="E2660" s="5" t="str">
        <f>rawTransactionSheet!E2660</f>
        <v>Swift</v>
      </c>
      <c r="F2660" s="5" t="str">
        <f>IFERROR(VLOOKUP(E2660,modelMapping,2,0),E2660)</f>
        <v>Swift</v>
      </c>
      <c r="G2660" s="5" t="str">
        <f>rawTransactionSheet!F2660</f>
        <v>VXI</v>
      </c>
      <c r="H2660" s="1" t="str">
        <f t="shared" si="1"/>
        <v>VXI</v>
      </c>
      <c r="I2660" s="5" t="str">
        <f>rawTransactionSheet!G2660</f>
        <v>2006</v>
      </c>
      <c r="J2660" s="5" t="str">
        <f>rawTransactionSheet!H2660</f>
        <v>255000</v>
      </c>
      <c r="K2660" s="5" t="str">
        <f>rawTransactionSheet!I2660</f>
        <v>69234.7707</v>
      </c>
      <c r="L2660" s="5" t="str">
        <f>rawTransactionSheet!J2660</f>
        <v>8.654346338</v>
      </c>
      <c r="M2660" s="5" t="str">
        <f>rawTransactionSheet!K2660</f>
        <v>2</v>
      </c>
      <c r="N2660" s="5" t="str">
        <f>rawTransactionSheet!L2660</f>
        <v>BANGALORE</v>
      </c>
    </row>
    <row r="2661">
      <c r="A2661" s="2">
        <v>42370.0</v>
      </c>
      <c r="B2661" s="5" t="str">
        <f>rawTransactionSheet!B2661</f>
        <v>RNS</v>
      </c>
      <c r="C2661" s="5" t="str">
        <f>rawTransactionSheet!C2661</f>
        <v>KA06M7003</v>
      </c>
      <c r="D2661" s="5" t="str">
        <f>rawTransactionSheet!D2661</f>
        <v>MARUTI SUZUKI</v>
      </c>
      <c r="E2661" s="5" t="str">
        <f>rawTransactionSheet!E2661</f>
        <v>Wagon R</v>
      </c>
      <c r="F2661" s="5" t="str">
        <f>IFERROR(VLOOKUP(E2661,modelMapping,2,0),E2661)</f>
        <v>Wagon R</v>
      </c>
      <c r="G2661" s="5" t="str">
        <f>rawTransactionSheet!F2661</f>
        <v>LXI</v>
      </c>
      <c r="H2661" s="1" t="str">
        <f t="shared" si="1"/>
        <v>LXI</v>
      </c>
      <c r="I2661" s="5" t="str">
        <f>rawTransactionSheet!G2661</f>
        <v>2008</v>
      </c>
      <c r="J2661" s="5" t="str">
        <f>rawTransactionSheet!H2661</f>
        <v>255000</v>
      </c>
      <c r="K2661" s="5" t="str">
        <f>rawTransactionSheet!I2661</f>
        <v>43790</v>
      </c>
      <c r="L2661" s="5" t="str">
        <f>rawTransactionSheet!J2661</f>
        <v>7.523287671</v>
      </c>
      <c r="M2661" s="5" t="str">
        <f>rawTransactionSheet!K2661</f>
        <v>2</v>
      </c>
      <c r="N2661" s="5" t="str">
        <f>rawTransactionSheet!L2661</f>
        <v>BANGALORE</v>
      </c>
    </row>
    <row r="2662">
      <c r="A2662" s="2">
        <v>42370.0</v>
      </c>
      <c r="B2662" s="5" t="str">
        <f>rawTransactionSheet!B2662</f>
        <v>RNS</v>
      </c>
      <c r="C2662" s="5" t="str">
        <f>rawTransactionSheet!C2662</f>
        <v>KA01MG3407</v>
      </c>
      <c r="D2662" s="5" t="str">
        <f>rawTransactionSheet!D2662</f>
        <v>MARUTI SUZUKI</v>
      </c>
      <c r="E2662" s="5" t="str">
        <f>rawTransactionSheet!E2662</f>
        <v>Zen</v>
      </c>
      <c r="F2662" s="5" t="str">
        <f>IFERROR(VLOOKUP(E2662,modelMapping,2,0),E2662)</f>
        <v>Zen</v>
      </c>
      <c r="G2662" s="5" t="str">
        <f>rawTransactionSheet!F2662</f>
        <v>LXI</v>
      </c>
      <c r="H2662" s="1" t="str">
        <f t="shared" si="1"/>
        <v>LXI</v>
      </c>
      <c r="I2662" s="5" t="str">
        <f>rawTransactionSheet!G2662</f>
        <v>2010</v>
      </c>
      <c r="J2662" s="5" t="str">
        <f>rawTransactionSheet!H2662</f>
        <v>255000</v>
      </c>
      <c r="K2662" s="5" t="str">
        <f>rawTransactionSheet!I2662</f>
        <v>40010</v>
      </c>
      <c r="L2662" s="5" t="str">
        <f>rawTransactionSheet!J2662</f>
        <v>5.457534247</v>
      </c>
      <c r="M2662" s="5" t="str">
        <f>rawTransactionSheet!K2662</f>
        <v>2</v>
      </c>
      <c r="N2662" s="5" t="str">
        <f>rawTransactionSheet!L2662</f>
        <v>BANGALORE</v>
      </c>
    </row>
    <row r="2663">
      <c r="A2663" s="2">
        <v>42370.0</v>
      </c>
      <c r="B2663" s="5" t="str">
        <f>rawTransactionSheet!B2663</f>
        <v>RNS</v>
      </c>
      <c r="C2663" s="5" t="str">
        <f>rawTransactionSheet!C2663</f>
        <v>KA04MK2770</v>
      </c>
      <c r="D2663" s="5" t="str">
        <f>rawTransactionSheet!D2663</f>
        <v>MARUTI SUZUKI</v>
      </c>
      <c r="E2663" s="5" t="str">
        <f>rawTransactionSheet!E2663</f>
        <v>Alto</v>
      </c>
      <c r="F2663" s="5" t="str">
        <f>IFERROR(VLOOKUP(E2663,modelMapping,2,0),E2663)</f>
        <v>Alto</v>
      </c>
      <c r="G2663" s="5" t="str">
        <f>rawTransactionSheet!F2663</f>
        <v>LXI</v>
      </c>
      <c r="H2663" s="1" t="str">
        <f t="shared" si="1"/>
        <v>LXI</v>
      </c>
      <c r="I2663" s="5" t="str">
        <f>rawTransactionSheet!G2663</f>
        <v>2012</v>
      </c>
      <c r="J2663" s="5" t="str">
        <f>rawTransactionSheet!H2663</f>
        <v>254190</v>
      </c>
      <c r="K2663" s="5" t="str">
        <f>rawTransactionSheet!I2663</f>
        <v>17125</v>
      </c>
      <c r="L2663" s="5" t="str">
        <f>rawTransactionSheet!J2663</f>
        <v>3.868493151</v>
      </c>
      <c r="M2663" s="5" t="str">
        <f>rawTransactionSheet!K2663</f>
        <v>2</v>
      </c>
      <c r="N2663" s="5" t="str">
        <f>rawTransactionSheet!L2663</f>
        <v>BANGALORE</v>
      </c>
    </row>
    <row r="2664">
      <c r="A2664" s="2">
        <v>42370.0</v>
      </c>
      <c r="B2664" s="5" t="str">
        <f>rawTransactionSheet!B2664</f>
        <v>PrasoonData</v>
      </c>
      <c r="C2664" s="5" t="str">
        <f>rawTransactionSheet!C2664</f>
        <v>Prasoon214</v>
      </c>
      <c r="D2664" s="5" t="str">
        <f>rawTransactionSheet!D2664</f>
        <v>MARUTI SUZUKI</v>
      </c>
      <c r="E2664" s="5" t="str">
        <f>rawTransactionSheet!E2664</f>
        <v>Swift</v>
      </c>
      <c r="F2664" s="5" t="str">
        <f>IFERROR(VLOOKUP(E2664,modelMapping,2,0),E2664)</f>
        <v>Swift</v>
      </c>
      <c r="G2664" s="5" t="str">
        <f>rawTransactionSheet!F2664</f>
        <v>LXI</v>
      </c>
      <c r="H2664" s="1" t="str">
        <f t="shared" si="1"/>
        <v>LXI</v>
      </c>
      <c r="I2664" s="5" t="str">
        <f>rawTransactionSheet!G2664</f>
        <v>2007</v>
      </c>
      <c r="J2664" s="5" t="str">
        <f>rawTransactionSheet!H2664</f>
        <v>254121.84</v>
      </c>
      <c r="K2664" s="5" t="str">
        <f>rawTransactionSheet!I2664</f>
        <v>50000</v>
      </c>
      <c r="L2664" s="5" t="str">
        <f>rawTransactionSheet!J2664</f>
        <v>8</v>
      </c>
      <c r="M2664" s="5" t="str">
        <f>rawTransactionSheet!K2664</f>
        <v>1</v>
      </c>
      <c r="N2664" s="5" t="str">
        <f>rawTransactionSheet!L2664</f>
        <v>BANGALORE</v>
      </c>
    </row>
    <row r="2665">
      <c r="A2665" s="2">
        <v>42370.0</v>
      </c>
      <c r="B2665" s="5" t="str">
        <f>rawTransactionSheet!B2665</f>
        <v>PrasoonData</v>
      </c>
      <c r="C2665" s="5" t="str">
        <f>rawTransactionSheet!C2665</f>
        <v>Prasoon733</v>
      </c>
      <c r="D2665" s="5" t="str">
        <f>rawTransactionSheet!D2665</f>
        <v>MARUTI SUZUKI</v>
      </c>
      <c r="E2665" s="5" t="str">
        <f>rawTransactionSheet!E2665</f>
        <v>Swift</v>
      </c>
      <c r="F2665" s="5" t="str">
        <f>IFERROR(VLOOKUP(E2665,modelMapping,2,0),E2665)</f>
        <v>Swift</v>
      </c>
      <c r="G2665" s="5" t="str">
        <f>rawTransactionSheet!F2665</f>
        <v>ZXI</v>
      </c>
      <c r="H2665" s="1" t="str">
        <f t="shared" si="1"/>
        <v>ZXI</v>
      </c>
      <c r="I2665" s="5" t="str">
        <f>rawTransactionSheet!G2665</f>
        <v>2006</v>
      </c>
      <c r="J2665" s="5" t="str">
        <f>rawTransactionSheet!H2665</f>
        <v>254002.2464</v>
      </c>
      <c r="K2665" s="5" t="str">
        <f>rawTransactionSheet!I2665</f>
        <v>120000</v>
      </c>
      <c r="L2665" s="5" t="str">
        <f>rawTransactionSheet!J2665</f>
        <v>9</v>
      </c>
      <c r="M2665" s="5" t="str">
        <f>rawTransactionSheet!K2665</f>
        <v>1</v>
      </c>
      <c r="N2665" s="5" t="str">
        <f>rawTransactionSheet!L2665</f>
        <v>BANGALORE</v>
      </c>
    </row>
    <row r="2666">
      <c r="A2666" s="2">
        <v>42370.0</v>
      </c>
      <c r="B2666" s="5" t="str">
        <f>rawTransactionSheet!B2666</f>
        <v>Pratham</v>
      </c>
      <c r="C2666" s="5" t="str">
        <f>rawTransactionSheet!C2666</f>
        <v>141</v>
      </c>
      <c r="D2666" s="5" t="str">
        <f>rawTransactionSheet!D2666</f>
        <v>MARUTI SUZUKI</v>
      </c>
      <c r="E2666" s="5" t="str">
        <f>rawTransactionSheet!E2666</f>
        <v>Alto</v>
      </c>
      <c r="F2666" s="5" t="str">
        <f>IFERROR(VLOOKUP(E2666,modelMapping,2,0),E2666)</f>
        <v>Alto</v>
      </c>
      <c r="G2666" s="5" t="str">
        <f>rawTransactionSheet!F2666</f>
        <v>LXI</v>
      </c>
      <c r="H2666" s="1" t="str">
        <f t="shared" si="1"/>
        <v>LXI</v>
      </c>
      <c r="I2666" s="5" t="str">
        <f>rawTransactionSheet!G2666</f>
        <v>2011</v>
      </c>
      <c r="J2666" s="5" t="str">
        <f>rawTransactionSheet!H2666</f>
        <v>254000</v>
      </c>
      <c r="K2666" s="5" t="str">
        <f>rawTransactionSheet!I2666</f>
        <v>31824.77755</v>
      </c>
      <c r="L2666" s="5" t="str">
        <f>rawTransactionSheet!J2666</f>
        <v>3.978097194</v>
      </c>
      <c r="M2666" s="5" t="str">
        <f>rawTransactionSheet!K2666</f>
        <v>1</v>
      </c>
      <c r="N2666" s="5" t="str">
        <f>rawTransactionSheet!L2666</f>
        <v>BANGALORE</v>
      </c>
    </row>
    <row r="2667">
      <c r="A2667" s="2">
        <v>42370.0</v>
      </c>
      <c r="B2667" s="5" t="str">
        <f>rawTransactionSheet!B2667</f>
        <v>RNS</v>
      </c>
      <c r="C2667" s="5" t="str">
        <f>rawTransactionSheet!C2667</f>
        <v>KA02MF5695</v>
      </c>
      <c r="D2667" s="5" t="str">
        <f>rawTransactionSheet!D2667</f>
        <v>MARUTI SUZUKI</v>
      </c>
      <c r="E2667" s="5" t="str">
        <f>rawTransactionSheet!E2667</f>
        <v>Alto</v>
      </c>
      <c r="F2667" s="5" t="str">
        <f>IFERROR(VLOOKUP(E2667,modelMapping,2,0),E2667)</f>
        <v>Alto</v>
      </c>
      <c r="G2667" s="5" t="str">
        <f>rawTransactionSheet!F2667</f>
        <v>LXI</v>
      </c>
      <c r="H2667" s="1" t="str">
        <f t="shared" si="1"/>
        <v>LXI</v>
      </c>
      <c r="I2667" s="5" t="str">
        <f>rawTransactionSheet!G2667</f>
        <v>2011</v>
      </c>
      <c r="J2667" s="5" t="str">
        <f>rawTransactionSheet!H2667</f>
        <v>254000</v>
      </c>
      <c r="K2667" s="5" t="str">
        <f>rawTransactionSheet!I2667</f>
        <v>45410</v>
      </c>
      <c r="L2667" s="5" t="str">
        <f>rawTransactionSheet!J2667</f>
        <v>4.709589041</v>
      </c>
      <c r="M2667" s="5" t="str">
        <f>rawTransactionSheet!K2667</f>
        <v>2</v>
      </c>
      <c r="N2667" s="5" t="str">
        <f>rawTransactionSheet!L2667</f>
        <v>BANGALORE</v>
      </c>
    </row>
    <row r="2668">
      <c r="A2668" s="2">
        <v>42370.0</v>
      </c>
      <c r="B2668" s="5" t="str">
        <f>rawTransactionSheet!B2668</f>
        <v>RNS</v>
      </c>
      <c r="C2668" s="5" t="str">
        <f>rawTransactionSheet!C2668</f>
        <v>KA04MJ4565</v>
      </c>
      <c r="D2668" s="5" t="str">
        <f>rawTransactionSheet!D2668</f>
        <v>MARUTI SUZUKI</v>
      </c>
      <c r="E2668" s="5" t="str">
        <f>rawTransactionSheet!E2668</f>
        <v>Alto K10</v>
      </c>
      <c r="F2668" s="5" t="str">
        <f>IFERROR(VLOOKUP(E2668,modelMapping,2,0),E2668)</f>
        <v>Alto K10</v>
      </c>
      <c r="G2668" s="5" t="str">
        <f>rawTransactionSheet!F2668</f>
        <v>VXI</v>
      </c>
      <c r="H2668" s="1" t="str">
        <f t="shared" si="1"/>
        <v>VXI</v>
      </c>
      <c r="I2668" s="5" t="str">
        <f>rawTransactionSheet!G2668</f>
        <v>2011</v>
      </c>
      <c r="J2668" s="5" t="str">
        <f>rawTransactionSheet!H2668</f>
        <v>254000</v>
      </c>
      <c r="K2668" s="5" t="str">
        <f>rawTransactionSheet!I2668</f>
        <v>45239</v>
      </c>
      <c r="L2668" s="5" t="str">
        <f>rawTransactionSheet!J2668</f>
        <v>4.745205479</v>
      </c>
      <c r="M2668" s="5" t="str">
        <f>rawTransactionSheet!K2668</f>
        <v>2</v>
      </c>
      <c r="N2668" s="5" t="str">
        <f>rawTransactionSheet!L2668</f>
        <v>BANGALORE</v>
      </c>
    </row>
    <row r="2669">
      <c r="A2669" s="2">
        <v>42370.0</v>
      </c>
      <c r="B2669" s="5" t="str">
        <f>rawTransactionSheet!B2669</f>
        <v>RNS</v>
      </c>
      <c r="C2669" s="5" t="str">
        <f>rawTransactionSheet!C2669</f>
        <v>KA04MD0906</v>
      </c>
      <c r="D2669" s="5" t="str">
        <f>rawTransactionSheet!D2669</f>
        <v>MARUTI SUZUKI</v>
      </c>
      <c r="E2669" s="5" t="str">
        <f>rawTransactionSheet!E2669</f>
        <v>Swift</v>
      </c>
      <c r="F2669" s="5" t="str">
        <f>IFERROR(VLOOKUP(E2669,modelMapping,2,0),E2669)</f>
        <v>Swift</v>
      </c>
      <c r="G2669" s="5" t="str">
        <f>rawTransactionSheet!F2669</f>
        <v>VXI</v>
      </c>
      <c r="H2669" s="1" t="str">
        <f t="shared" si="1"/>
        <v>VXI</v>
      </c>
      <c r="I2669" s="5" t="str">
        <f>rawTransactionSheet!G2669</f>
        <v>2006</v>
      </c>
      <c r="J2669" s="5" t="str">
        <f>rawTransactionSheet!H2669</f>
        <v>254000</v>
      </c>
      <c r="K2669" s="5" t="str">
        <f>rawTransactionSheet!I2669</f>
        <v>81110</v>
      </c>
      <c r="L2669" s="5" t="str">
        <f>rawTransactionSheet!J2669</f>
        <v>9.665753425</v>
      </c>
      <c r="M2669" s="5" t="str">
        <f>rawTransactionSheet!K2669</f>
        <v>2</v>
      </c>
      <c r="N2669" s="5" t="str">
        <f>rawTransactionSheet!L2669</f>
        <v>BANGALORE</v>
      </c>
    </row>
    <row r="2670">
      <c r="A2670" s="2">
        <v>42370.0</v>
      </c>
      <c r="B2670" s="5" t="str">
        <f>rawTransactionSheet!B2670</f>
        <v>PrasoonData</v>
      </c>
      <c r="C2670" s="5" t="str">
        <f>rawTransactionSheet!C2670</f>
        <v>Prasoon046</v>
      </c>
      <c r="D2670" s="5" t="str">
        <f>rawTransactionSheet!D2670</f>
        <v>MARUTI SUZUKI</v>
      </c>
      <c r="E2670" s="5" t="str">
        <f>rawTransactionSheet!E2670</f>
        <v>Swift</v>
      </c>
      <c r="F2670" s="5" t="str">
        <f>IFERROR(VLOOKUP(E2670,modelMapping,2,0),E2670)</f>
        <v>Swift</v>
      </c>
      <c r="G2670" s="5" t="str">
        <f>rawTransactionSheet!F2670</f>
        <v>GLAM</v>
      </c>
      <c r="H2670" s="1" t="str">
        <f t="shared" si="1"/>
        <v>GLAM</v>
      </c>
      <c r="I2670" s="5" t="str">
        <f>rawTransactionSheet!G2670</f>
        <v>2007</v>
      </c>
      <c r="J2670" s="5" t="str">
        <f>rawTransactionSheet!H2670</f>
        <v>253536.6525</v>
      </c>
      <c r="K2670" s="5" t="str">
        <f>rawTransactionSheet!I2670</f>
        <v>130000</v>
      </c>
      <c r="L2670" s="5" t="str">
        <f>rawTransactionSheet!J2670</f>
        <v>8</v>
      </c>
      <c r="M2670" s="5" t="str">
        <f>rawTransactionSheet!K2670</f>
        <v>1</v>
      </c>
      <c r="N2670" s="5" t="str">
        <f>rawTransactionSheet!L2670</f>
        <v>BANGALORE</v>
      </c>
    </row>
    <row r="2671">
      <c r="A2671" s="2">
        <v>42370.0</v>
      </c>
      <c r="B2671" s="5" t="str">
        <f>rawTransactionSheet!B2671</f>
        <v>PrasoonData</v>
      </c>
      <c r="C2671" s="5" t="str">
        <f>rawTransactionSheet!C2671</f>
        <v>Prasoon535</v>
      </c>
      <c r="D2671" s="5" t="str">
        <f>rawTransactionSheet!D2671</f>
        <v>MARUTI SUZUKI</v>
      </c>
      <c r="E2671" s="5" t="str">
        <f>rawTransactionSheet!E2671</f>
        <v>Swift</v>
      </c>
      <c r="F2671" s="5" t="str">
        <f>IFERROR(VLOOKUP(E2671,modelMapping,2,0),E2671)</f>
        <v>Swift</v>
      </c>
      <c r="G2671" s="5" t="str">
        <f>rawTransactionSheet!F2671</f>
        <v>VXI ABS</v>
      </c>
      <c r="H2671" s="1" t="str">
        <f t="shared" si="1"/>
        <v>VXI ABS</v>
      </c>
      <c r="I2671" s="5" t="str">
        <f>rawTransactionSheet!G2671</f>
        <v>2005</v>
      </c>
      <c r="J2671" s="5" t="str">
        <f>rawTransactionSheet!H2671</f>
        <v>253470.4598</v>
      </c>
      <c r="K2671" s="5" t="str">
        <f>rawTransactionSheet!I2671</f>
        <v>60000</v>
      </c>
      <c r="L2671" s="5" t="str">
        <f>rawTransactionSheet!J2671</f>
        <v>10</v>
      </c>
      <c r="M2671" s="5" t="str">
        <f>rawTransactionSheet!K2671</f>
        <v>1</v>
      </c>
      <c r="N2671" s="5" t="str">
        <f>rawTransactionSheet!L2671</f>
        <v>BANGALORE</v>
      </c>
    </row>
    <row r="2672">
      <c r="A2672" s="2">
        <v>42370.0</v>
      </c>
      <c r="B2672" s="5" t="str">
        <f>rawTransactionSheet!B2672</f>
        <v>PrasoonData</v>
      </c>
      <c r="C2672" s="5" t="str">
        <f>rawTransactionSheet!C2672</f>
        <v>Prasoon251</v>
      </c>
      <c r="D2672" s="5" t="str">
        <f>rawTransactionSheet!D2672</f>
        <v>MARUTI SUZUKI</v>
      </c>
      <c r="E2672" s="5" t="str">
        <f>rawTransactionSheet!E2672</f>
        <v>Swift</v>
      </c>
      <c r="F2672" s="5" t="str">
        <f>IFERROR(VLOOKUP(E2672,modelMapping,2,0),E2672)</f>
        <v>Swift</v>
      </c>
      <c r="G2672" s="5" t="str">
        <f>rawTransactionSheet!F2672</f>
        <v>LXI</v>
      </c>
      <c r="H2672" s="1" t="str">
        <f t="shared" si="1"/>
        <v>LXI</v>
      </c>
      <c r="I2672" s="5" t="str">
        <f>rawTransactionSheet!G2672</f>
        <v>2009</v>
      </c>
      <c r="J2672" s="5" t="str">
        <f>rawTransactionSheet!H2672</f>
        <v>253135.4291</v>
      </c>
      <c r="K2672" s="8" t="str">
        <f>rawTransactionSheet!I2672</f>
        <v>1.00E+05</v>
      </c>
      <c r="L2672" s="5" t="str">
        <f>rawTransactionSheet!J2672</f>
        <v>6</v>
      </c>
      <c r="M2672" s="5" t="str">
        <f>rawTransactionSheet!K2672</f>
        <v>1</v>
      </c>
      <c r="N2672" s="5" t="str">
        <f>rawTransactionSheet!L2672</f>
        <v>BANGALORE</v>
      </c>
    </row>
    <row r="2673">
      <c r="A2673" s="2">
        <v>42370.0</v>
      </c>
      <c r="B2673" s="5" t="str">
        <f>rawTransactionSheet!B2673</f>
        <v>RNS</v>
      </c>
      <c r="C2673" s="5" t="str">
        <f>rawTransactionSheet!C2673</f>
        <v>KA02MF5106</v>
      </c>
      <c r="D2673" s="5" t="str">
        <f>rawTransactionSheet!D2673</f>
        <v>MARUTI SUZUKI</v>
      </c>
      <c r="E2673" s="5" t="str">
        <f>rawTransactionSheet!E2673</f>
        <v>Alto</v>
      </c>
      <c r="F2673" s="5" t="str">
        <f>IFERROR(VLOOKUP(E2673,modelMapping,2,0),E2673)</f>
        <v>Alto</v>
      </c>
      <c r="G2673" s="5" t="str">
        <f>rawTransactionSheet!F2673</f>
        <v>LXI</v>
      </c>
      <c r="H2673" s="1" t="str">
        <f t="shared" si="1"/>
        <v>LXI</v>
      </c>
      <c r="I2673" s="5" t="str">
        <f>rawTransactionSheet!G2673</f>
        <v>2011</v>
      </c>
      <c r="J2673" s="5" t="str">
        <f>rawTransactionSheet!H2673</f>
        <v>253080</v>
      </c>
      <c r="K2673" s="5" t="str">
        <f>rawTransactionSheet!I2673</f>
        <v>9831</v>
      </c>
      <c r="L2673" s="5" t="str">
        <f>rawTransactionSheet!J2673</f>
        <v>4.901369863</v>
      </c>
      <c r="M2673" s="5" t="str">
        <f>rawTransactionSheet!K2673</f>
        <v>2</v>
      </c>
      <c r="N2673" s="5" t="str">
        <f>rawTransactionSheet!L2673</f>
        <v>BANGALORE</v>
      </c>
    </row>
    <row r="2674">
      <c r="A2674" s="2">
        <v>42370.0</v>
      </c>
      <c r="B2674" s="5" t="str">
        <f>rawTransactionSheet!B2674</f>
        <v>RNS</v>
      </c>
      <c r="C2674" s="5" t="str">
        <f>rawTransactionSheet!C2674</f>
        <v>KA43M1386</v>
      </c>
      <c r="D2674" s="5" t="str">
        <f>rawTransactionSheet!D2674</f>
        <v>MARUTI SUZUKI</v>
      </c>
      <c r="E2674" s="5" t="str">
        <f>rawTransactionSheet!E2674</f>
        <v>Swift</v>
      </c>
      <c r="F2674" s="5" t="str">
        <f>IFERROR(VLOOKUP(E2674,modelMapping,2,0),E2674)</f>
        <v>Swift</v>
      </c>
      <c r="G2674" s="5" t="str">
        <f>rawTransactionSheet!F2674</f>
        <v>VDI</v>
      </c>
      <c r="H2674" s="1" t="str">
        <f t="shared" si="1"/>
        <v>VDI</v>
      </c>
      <c r="I2674" s="5" t="str">
        <f>rawTransactionSheet!G2674</f>
        <v>2008</v>
      </c>
      <c r="J2674" s="5" t="str">
        <f>rawTransactionSheet!H2674</f>
        <v>253080</v>
      </c>
      <c r="K2674" s="5" t="str">
        <f>rawTransactionSheet!I2674</f>
        <v>263161</v>
      </c>
      <c r="L2674" s="5" t="str">
        <f>rawTransactionSheet!J2674</f>
        <v>7.802739726</v>
      </c>
      <c r="M2674" s="5" t="str">
        <f>rawTransactionSheet!K2674</f>
        <v>1</v>
      </c>
      <c r="N2674" s="5" t="str">
        <f>rawTransactionSheet!L2674</f>
        <v>BANGALORE</v>
      </c>
    </row>
    <row r="2675">
      <c r="A2675" s="2">
        <v>42370.0</v>
      </c>
      <c r="B2675" s="5" t="str">
        <f>rawTransactionSheet!B2675</f>
        <v>Pratham</v>
      </c>
      <c r="C2675" s="5" t="str">
        <f>rawTransactionSheet!C2675</f>
        <v>479</v>
      </c>
      <c r="D2675" s="5" t="str">
        <f>rawTransactionSheet!D2675</f>
        <v>MARUTI SUZUKI</v>
      </c>
      <c r="E2675" s="5" t="str">
        <f>rawTransactionSheet!E2675</f>
        <v>Swift</v>
      </c>
      <c r="F2675" s="5" t="str">
        <f>IFERROR(VLOOKUP(E2675,modelMapping,2,0),E2675)</f>
        <v>Swift</v>
      </c>
      <c r="G2675" s="5" t="str">
        <f>rawTransactionSheet!F2675</f>
        <v>VXI</v>
      </c>
      <c r="H2675" s="1" t="str">
        <f t="shared" si="1"/>
        <v>VXI</v>
      </c>
      <c r="I2675" s="5" t="str">
        <f>rawTransactionSheet!G2675</f>
        <v>2008</v>
      </c>
      <c r="J2675" s="5" t="str">
        <f>rawTransactionSheet!H2675</f>
        <v>253000</v>
      </c>
      <c r="K2675" s="5" t="str">
        <f>rawTransactionSheet!I2675</f>
        <v>55961.67009</v>
      </c>
      <c r="L2675" s="5" t="str">
        <f>rawTransactionSheet!J2675</f>
        <v>6.995208761</v>
      </c>
      <c r="M2675" s="5" t="str">
        <f>rawTransactionSheet!K2675</f>
        <v>2</v>
      </c>
      <c r="N2675" s="5" t="str">
        <f>rawTransactionSheet!L2675</f>
        <v>BANGALORE</v>
      </c>
    </row>
    <row r="2676">
      <c r="A2676" s="2">
        <v>42370.0</v>
      </c>
      <c r="B2676" s="5" t="str">
        <f>rawTransactionSheet!B2676</f>
        <v>Pratham</v>
      </c>
      <c r="C2676" s="5" t="str">
        <f>rawTransactionSheet!C2676</f>
        <v>190</v>
      </c>
      <c r="D2676" s="5" t="str">
        <f>rawTransactionSheet!D2676</f>
        <v>MARUTI SUZUKI</v>
      </c>
      <c r="E2676" s="5" t="str">
        <f>rawTransactionSheet!E2676</f>
        <v>Alto</v>
      </c>
      <c r="F2676" s="5" t="str">
        <f>IFERROR(VLOOKUP(E2676,modelMapping,2,0),E2676)</f>
        <v>Alto</v>
      </c>
      <c r="G2676" s="5" t="str">
        <f>rawTransactionSheet!F2676</f>
        <v>LXI</v>
      </c>
      <c r="H2676" s="1" t="str">
        <f t="shared" si="1"/>
        <v>LXI</v>
      </c>
      <c r="I2676" s="5" t="str">
        <f>rawTransactionSheet!G2676</f>
        <v>2010</v>
      </c>
      <c r="J2676" s="5" t="str">
        <f>rawTransactionSheet!H2676</f>
        <v>252500</v>
      </c>
      <c r="K2676" s="5" t="str">
        <f>rawTransactionSheet!I2676</f>
        <v>35548.25462</v>
      </c>
      <c r="L2676" s="5" t="str">
        <f>rawTransactionSheet!J2676</f>
        <v>4.443531828</v>
      </c>
      <c r="M2676" s="5" t="str">
        <f>rawTransactionSheet!K2676</f>
        <v>1</v>
      </c>
      <c r="N2676" s="5" t="str">
        <f>rawTransactionSheet!L2676</f>
        <v>BANGALORE</v>
      </c>
    </row>
    <row r="2677">
      <c r="A2677" s="2">
        <v>42370.0</v>
      </c>
      <c r="B2677" s="5" t="str">
        <f>rawTransactionSheet!B2677</f>
        <v>PrasoonData</v>
      </c>
      <c r="C2677" s="5" t="str">
        <f>rawTransactionSheet!C2677</f>
        <v>Prasoon288</v>
      </c>
      <c r="D2677" s="5" t="str">
        <f>rawTransactionSheet!D2677</f>
        <v>MARUTI SUZUKI</v>
      </c>
      <c r="E2677" s="5" t="str">
        <f>rawTransactionSheet!E2677</f>
        <v>Swift</v>
      </c>
      <c r="F2677" s="5" t="str">
        <f>IFERROR(VLOOKUP(E2677,modelMapping,2,0),E2677)</f>
        <v>Swift</v>
      </c>
      <c r="G2677" s="5" t="str">
        <f>rawTransactionSheet!F2677</f>
        <v>LXI</v>
      </c>
      <c r="H2677" s="1" t="str">
        <f t="shared" si="1"/>
        <v>LXI</v>
      </c>
      <c r="I2677" s="5" t="str">
        <f>rawTransactionSheet!G2677</f>
        <v>2011</v>
      </c>
      <c r="J2677" s="5" t="str">
        <f>rawTransactionSheet!H2677</f>
        <v>252436.6522</v>
      </c>
      <c r="K2677" s="5" t="str">
        <f>rawTransactionSheet!I2677</f>
        <v>150000</v>
      </c>
      <c r="L2677" s="5" t="str">
        <f>rawTransactionSheet!J2677</f>
        <v>4</v>
      </c>
      <c r="M2677" s="5" t="str">
        <f>rawTransactionSheet!K2677</f>
        <v>1</v>
      </c>
      <c r="N2677" s="5" t="str">
        <f>rawTransactionSheet!L2677</f>
        <v>BANGALORE</v>
      </c>
    </row>
    <row r="2678">
      <c r="A2678" s="2">
        <v>42370.0</v>
      </c>
      <c r="B2678" s="5" t="str">
        <f>rawTransactionSheet!B2678</f>
        <v>PrasoonData</v>
      </c>
      <c r="C2678" s="5" t="str">
        <f>rawTransactionSheet!C2678</f>
        <v>Prasoon432</v>
      </c>
      <c r="D2678" s="5" t="str">
        <f>rawTransactionSheet!D2678</f>
        <v>MARUTI SUZUKI</v>
      </c>
      <c r="E2678" s="5" t="str">
        <f>rawTransactionSheet!E2678</f>
        <v>Swift</v>
      </c>
      <c r="F2678" s="5" t="str">
        <f>IFERROR(VLOOKUP(E2678,modelMapping,2,0),E2678)</f>
        <v>Swift</v>
      </c>
      <c r="G2678" s="5" t="str">
        <f>rawTransactionSheet!F2678</f>
        <v>VXI</v>
      </c>
      <c r="H2678" s="1" t="str">
        <f t="shared" si="1"/>
        <v>VXI</v>
      </c>
      <c r="I2678" s="5" t="str">
        <f>rawTransactionSheet!G2678</f>
        <v>2009</v>
      </c>
      <c r="J2678" s="5" t="str">
        <f>rawTransactionSheet!H2678</f>
        <v>252156.167</v>
      </c>
      <c r="K2678" s="5" t="str">
        <f>rawTransactionSheet!I2678</f>
        <v>150000</v>
      </c>
      <c r="L2678" s="5" t="str">
        <f>rawTransactionSheet!J2678</f>
        <v>6</v>
      </c>
      <c r="M2678" s="5" t="str">
        <f>rawTransactionSheet!K2678</f>
        <v>1</v>
      </c>
      <c r="N2678" s="5" t="str">
        <f>rawTransactionSheet!L2678</f>
        <v>BANGALORE</v>
      </c>
    </row>
    <row r="2679">
      <c r="A2679" s="2">
        <v>42370.0</v>
      </c>
      <c r="B2679" s="5" t="str">
        <f>rawTransactionSheet!B2679</f>
        <v>Pratham</v>
      </c>
      <c r="C2679" s="5" t="str">
        <f>rawTransactionSheet!C2679</f>
        <v>283</v>
      </c>
      <c r="D2679" s="5" t="str">
        <f>rawTransactionSheet!D2679</f>
        <v>MARUTI SUZUKI</v>
      </c>
      <c r="E2679" s="5" t="str">
        <f>rawTransactionSheet!E2679</f>
        <v>Alto</v>
      </c>
      <c r="F2679" s="5" t="str">
        <f>IFERROR(VLOOKUP(E2679,modelMapping,2,0),E2679)</f>
        <v>Alto</v>
      </c>
      <c r="G2679" s="5" t="str">
        <f>rawTransactionSheet!F2679</f>
        <v>LXI</v>
      </c>
      <c r="H2679" s="1" t="str">
        <f t="shared" si="1"/>
        <v>LXI</v>
      </c>
      <c r="I2679" s="5" t="str">
        <f>rawTransactionSheet!G2679</f>
        <v>2009</v>
      </c>
      <c r="J2679" s="5" t="str">
        <f>rawTransactionSheet!H2679</f>
        <v>252000</v>
      </c>
      <c r="K2679" s="5" t="str">
        <f>rawTransactionSheet!I2679</f>
        <v>42600.95825</v>
      </c>
      <c r="L2679" s="5" t="str">
        <f>rawTransactionSheet!J2679</f>
        <v>5.325119781</v>
      </c>
      <c r="M2679" s="5" t="str">
        <f>rawTransactionSheet!K2679</f>
        <v>2</v>
      </c>
      <c r="N2679" s="5" t="str">
        <f>rawTransactionSheet!L2679</f>
        <v>BANGALORE</v>
      </c>
    </row>
    <row r="2680">
      <c r="A2680" s="2">
        <v>42370.0</v>
      </c>
      <c r="B2680" s="5" t="str">
        <f>rawTransactionSheet!B2680</f>
        <v>RNS</v>
      </c>
      <c r="C2680" s="5" t="str">
        <f>rawTransactionSheet!C2680</f>
        <v>KA50N6630</v>
      </c>
      <c r="D2680" s="5" t="str">
        <f>rawTransactionSheet!D2680</f>
        <v>MARUTI SUZUKI</v>
      </c>
      <c r="E2680" s="5" t="str">
        <f>rawTransactionSheet!E2680</f>
        <v>Alto 800</v>
      </c>
      <c r="F2680" s="1" t="str">
        <f>IFERROR(VLOOKUP(E2680,modelMapping,2,0),E2680)</f>
        <v>Alto</v>
      </c>
      <c r="G2680" s="5" t="str">
        <f>rawTransactionSheet!F2680</f>
        <v>LXI</v>
      </c>
      <c r="H2680" s="1" t="str">
        <f t="shared" si="1"/>
        <v>LXI</v>
      </c>
      <c r="I2680" s="5" t="str">
        <f>rawTransactionSheet!G2680</f>
        <v>2013</v>
      </c>
      <c r="J2680" s="5" t="str">
        <f>rawTransactionSheet!H2680</f>
        <v>251970</v>
      </c>
      <c r="K2680" s="5" t="str">
        <f>rawTransactionSheet!I2680</f>
        <v>46195</v>
      </c>
      <c r="L2680" s="5" t="str">
        <f>rawTransactionSheet!J2680</f>
        <v>2.578082192</v>
      </c>
      <c r="M2680" s="5" t="str">
        <f>rawTransactionSheet!K2680</f>
        <v>2</v>
      </c>
      <c r="N2680" s="5" t="str">
        <f>rawTransactionSheet!L2680</f>
        <v>BANGALORE</v>
      </c>
    </row>
    <row r="2681">
      <c r="A2681" s="2">
        <v>42370.0</v>
      </c>
      <c r="B2681" s="5" t="str">
        <f>rawTransactionSheet!B2681</f>
        <v>PrasoonData</v>
      </c>
      <c r="C2681" s="5" t="str">
        <f>rawTransactionSheet!C2681</f>
        <v>Prasoon233</v>
      </c>
      <c r="D2681" s="5" t="str">
        <f>rawTransactionSheet!D2681</f>
        <v>MARUTI SUZUKI</v>
      </c>
      <c r="E2681" s="5" t="str">
        <f>rawTransactionSheet!E2681</f>
        <v>Swift</v>
      </c>
      <c r="F2681" s="5" t="str">
        <f>IFERROR(VLOOKUP(E2681,modelMapping,2,0),E2681)</f>
        <v>Swift</v>
      </c>
      <c r="G2681" s="5" t="str">
        <f>rawTransactionSheet!F2681</f>
        <v>LXI</v>
      </c>
      <c r="H2681" s="1" t="str">
        <f t="shared" si="1"/>
        <v>LXI</v>
      </c>
      <c r="I2681" s="5" t="str">
        <f>rawTransactionSheet!G2681</f>
        <v>2008</v>
      </c>
      <c r="J2681" s="5" t="str">
        <f>rawTransactionSheet!H2681</f>
        <v>251678.2985</v>
      </c>
      <c r="K2681" s="5" t="str">
        <f>rawTransactionSheet!I2681</f>
        <v>80000</v>
      </c>
      <c r="L2681" s="5" t="str">
        <f>rawTransactionSheet!J2681</f>
        <v>7</v>
      </c>
      <c r="M2681" s="5" t="str">
        <f>rawTransactionSheet!K2681</f>
        <v>1</v>
      </c>
      <c r="N2681" s="5" t="str">
        <f>rawTransactionSheet!L2681</f>
        <v>BANGALORE</v>
      </c>
    </row>
    <row r="2682">
      <c r="A2682" s="2">
        <v>42370.0</v>
      </c>
      <c r="B2682" s="5" t="str">
        <f>rawTransactionSheet!B2682</f>
        <v>PrasoonData</v>
      </c>
      <c r="C2682" s="5" t="str">
        <f>rawTransactionSheet!C2682</f>
        <v>Prasoon377</v>
      </c>
      <c r="D2682" s="5" t="str">
        <f>rawTransactionSheet!D2682</f>
        <v>MARUTI SUZUKI</v>
      </c>
      <c r="E2682" s="5" t="str">
        <f>rawTransactionSheet!E2682</f>
        <v>Swift</v>
      </c>
      <c r="F2682" s="5" t="str">
        <f>IFERROR(VLOOKUP(E2682,modelMapping,2,0),E2682)</f>
        <v>Swift</v>
      </c>
      <c r="G2682" s="5" t="str">
        <f>rawTransactionSheet!F2682</f>
        <v>VXI</v>
      </c>
      <c r="H2682" s="1" t="str">
        <f t="shared" si="1"/>
        <v>VXI</v>
      </c>
      <c r="I2682" s="5" t="str">
        <f>rawTransactionSheet!G2682</f>
        <v>2006</v>
      </c>
      <c r="J2682" s="5" t="str">
        <f>rawTransactionSheet!H2682</f>
        <v>251678.2985</v>
      </c>
      <c r="K2682" s="5" t="str">
        <f>rawTransactionSheet!I2682</f>
        <v>80000</v>
      </c>
      <c r="L2682" s="5" t="str">
        <f>rawTransactionSheet!J2682</f>
        <v>9</v>
      </c>
      <c r="M2682" s="5" t="str">
        <f>rawTransactionSheet!K2682</f>
        <v>1</v>
      </c>
      <c r="N2682" s="5" t="str">
        <f>rawTransactionSheet!L2682</f>
        <v>BANGALORE</v>
      </c>
    </row>
    <row r="2683">
      <c r="A2683" s="2">
        <v>42370.0</v>
      </c>
      <c r="B2683" s="5" t="str">
        <f>rawTransactionSheet!B2683</f>
        <v>PrasoonData</v>
      </c>
      <c r="C2683" s="5" t="str">
        <f>rawTransactionSheet!C2683</f>
        <v>Prasoon009</v>
      </c>
      <c r="D2683" s="5" t="str">
        <f>rawTransactionSheet!D2683</f>
        <v>MARUTI SUZUKI</v>
      </c>
      <c r="E2683" s="5" t="str">
        <f>rawTransactionSheet!E2683</f>
        <v>Swift</v>
      </c>
      <c r="F2683" s="5" t="str">
        <f>IFERROR(VLOOKUP(E2683,modelMapping,2,0),E2683)</f>
        <v>Swift</v>
      </c>
      <c r="G2683" s="5" t="str">
        <f>rawTransactionSheet!F2683</f>
        <v>GLAM</v>
      </c>
      <c r="H2683" s="1" t="str">
        <f t="shared" si="1"/>
        <v>GLAM</v>
      </c>
      <c r="I2683" s="5" t="str">
        <f>rawTransactionSheet!G2683</f>
        <v>2005</v>
      </c>
      <c r="J2683" s="5" t="str">
        <f>rawTransactionSheet!H2683</f>
        <v>251504.7273</v>
      </c>
      <c r="K2683" s="5" t="str">
        <f>rawTransactionSheet!I2683</f>
        <v>80000</v>
      </c>
      <c r="L2683" s="5" t="str">
        <f>rawTransactionSheet!J2683</f>
        <v>10</v>
      </c>
      <c r="M2683" s="5" t="str">
        <f>rawTransactionSheet!K2683</f>
        <v>1</v>
      </c>
      <c r="N2683" s="5" t="str">
        <f>rawTransactionSheet!L2683</f>
        <v>BANGALORE</v>
      </c>
    </row>
    <row r="2684">
      <c r="A2684" s="2">
        <v>42370.0</v>
      </c>
      <c r="B2684" s="5" t="str">
        <f>rawTransactionSheet!B2684</f>
        <v>PrasoonData</v>
      </c>
      <c r="C2684" s="5" t="str">
        <f>rawTransactionSheet!C2684</f>
        <v>Prasoon554</v>
      </c>
      <c r="D2684" s="5" t="str">
        <f>rawTransactionSheet!D2684</f>
        <v>MARUTI SUZUKI</v>
      </c>
      <c r="E2684" s="5" t="str">
        <f>rawTransactionSheet!E2684</f>
        <v>Swift</v>
      </c>
      <c r="F2684" s="5" t="str">
        <f>IFERROR(VLOOKUP(E2684,modelMapping,2,0),E2684)</f>
        <v>Swift</v>
      </c>
      <c r="G2684" s="5" t="str">
        <f>rawTransactionSheet!F2684</f>
        <v>VXI ABS</v>
      </c>
      <c r="H2684" s="1" t="str">
        <f t="shared" si="1"/>
        <v>VXI ABS</v>
      </c>
      <c r="I2684" s="5" t="str">
        <f>rawTransactionSheet!G2684</f>
        <v>2006</v>
      </c>
      <c r="J2684" s="5" t="str">
        <f>rawTransactionSheet!H2684</f>
        <v>251451.788</v>
      </c>
      <c r="K2684" s="5" t="str">
        <f>rawTransactionSheet!I2684</f>
        <v>90000</v>
      </c>
      <c r="L2684" s="5" t="str">
        <f>rawTransactionSheet!J2684</f>
        <v>9</v>
      </c>
      <c r="M2684" s="5" t="str">
        <f>rawTransactionSheet!K2684</f>
        <v>1</v>
      </c>
      <c r="N2684" s="5" t="str">
        <f>rawTransactionSheet!L2684</f>
        <v>BANGALORE</v>
      </c>
    </row>
    <row r="2685">
      <c r="A2685" s="2">
        <v>42370.0</v>
      </c>
      <c r="B2685" s="5" t="str">
        <f>rawTransactionSheet!B2685</f>
        <v>PrasoonData</v>
      </c>
      <c r="C2685" s="5" t="str">
        <f>rawTransactionSheet!C2685</f>
        <v>Prasoon358</v>
      </c>
      <c r="D2685" s="5" t="str">
        <f>rawTransactionSheet!D2685</f>
        <v>MARUTI SUZUKI</v>
      </c>
      <c r="E2685" s="5" t="str">
        <f>rawTransactionSheet!E2685</f>
        <v>Swift</v>
      </c>
      <c r="F2685" s="5" t="str">
        <f>IFERROR(VLOOKUP(E2685,modelMapping,2,0),E2685)</f>
        <v>Swift</v>
      </c>
      <c r="G2685" s="5" t="str">
        <f>rawTransactionSheet!F2685</f>
        <v>VXI</v>
      </c>
      <c r="H2685" s="1" t="str">
        <f t="shared" si="1"/>
        <v>VXI</v>
      </c>
      <c r="I2685" s="5" t="str">
        <f>rawTransactionSheet!G2685</f>
        <v>2005</v>
      </c>
      <c r="J2685" s="5" t="str">
        <f>rawTransactionSheet!H2685</f>
        <v>251110.0256</v>
      </c>
      <c r="K2685" s="5" t="str">
        <f>rawTransactionSheet!I2685</f>
        <v>50000</v>
      </c>
      <c r="L2685" s="5" t="str">
        <f>rawTransactionSheet!J2685</f>
        <v>10</v>
      </c>
      <c r="M2685" s="5" t="str">
        <f>rawTransactionSheet!K2685</f>
        <v>1</v>
      </c>
      <c r="N2685" s="5" t="str">
        <f>rawTransactionSheet!L2685</f>
        <v>BANGALORE</v>
      </c>
    </row>
    <row r="2686">
      <c r="A2686" s="2">
        <v>42370.0</v>
      </c>
      <c r="B2686" s="5" t="str">
        <f>rawTransactionSheet!B2686</f>
        <v>KALYANI MOTORS PVT LTD</v>
      </c>
      <c r="C2686" s="5" t="str">
        <f>rawTransactionSheet!C2686</f>
        <v>KA05MH9321</v>
      </c>
      <c r="D2686" s="5" t="str">
        <f>rawTransactionSheet!D2686</f>
        <v>MARUTI SUZUKI</v>
      </c>
      <c r="E2686" s="5" t="str">
        <f>rawTransactionSheet!E2686</f>
        <v>Alto</v>
      </c>
      <c r="F2686" s="5" t="str">
        <f>IFERROR(VLOOKUP(E2686,modelMapping,2,0),E2686)</f>
        <v>Alto</v>
      </c>
      <c r="G2686" s="5" t="str">
        <f>rawTransactionSheet!F2686</f>
        <v>LXI</v>
      </c>
      <c r="H2686" s="1" t="str">
        <f t="shared" si="1"/>
        <v>LXI</v>
      </c>
      <c r="I2686" s="5" t="str">
        <f>rawTransactionSheet!G2686</f>
        <v>2010</v>
      </c>
      <c r="J2686" s="5" t="str">
        <f>rawTransactionSheet!H2686</f>
        <v>251000</v>
      </c>
      <c r="K2686" s="5" t="str">
        <f>rawTransactionSheet!I2686</f>
        <v>17392</v>
      </c>
      <c r="L2686" s="5" t="str">
        <f>rawTransactionSheet!J2686</f>
        <v>5</v>
      </c>
      <c r="M2686" s="5" t="str">
        <f>rawTransactionSheet!K2686</f>
        <v>2</v>
      </c>
      <c r="N2686" s="5" t="str">
        <f>rawTransactionSheet!L2686</f>
        <v>BANGALORE</v>
      </c>
    </row>
    <row r="2687">
      <c r="A2687" s="2">
        <v>42370.0</v>
      </c>
      <c r="B2687" s="5" t="str">
        <f>rawTransactionSheet!B2687</f>
        <v>RNS</v>
      </c>
      <c r="C2687" s="5" t="str">
        <f>rawTransactionSheet!C2687</f>
        <v>KA04MH7856</v>
      </c>
      <c r="D2687" s="5" t="str">
        <f>rawTransactionSheet!D2687</f>
        <v>MARUTI SUZUKI</v>
      </c>
      <c r="E2687" s="5" t="str">
        <f>rawTransactionSheet!E2687</f>
        <v>Alto</v>
      </c>
      <c r="F2687" s="5" t="str">
        <f>IFERROR(VLOOKUP(E2687,modelMapping,2,0),E2687)</f>
        <v>Alto</v>
      </c>
      <c r="G2687" s="5" t="str">
        <f>rawTransactionSheet!F2687</f>
        <v>LXI</v>
      </c>
      <c r="H2687" s="1" t="str">
        <f t="shared" si="1"/>
        <v>LXI</v>
      </c>
      <c r="I2687" s="5" t="str">
        <f>rawTransactionSheet!G2687</f>
        <v>2010</v>
      </c>
      <c r="J2687" s="5" t="str">
        <f>rawTransactionSheet!H2687</f>
        <v>251000</v>
      </c>
      <c r="K2687" s="5" t="str">
        <f>rawTransactionSheet!I2687</f>
        <v>49490</v>
      </c>
      <c r="L2687" s="5" t="str">
        <f>rawTransactionSheet!J2687</f>
        <v>5.676712329</v>
      </c>
      <c r="M2687" s="5" t="str">
        <f>rawTransactionSheet!K2687</f>
        <v>1</v>
      </c>
      <c r="N2687" s="5" t="str">
        <f>rawTransactionSheet!L2687</f>
        <v>BANGALORE</v>
      </c>
    </row>
    <row r="2688">
      <c r="A2688" s="2">
        <v>42370.0</v>
      </c>
      <c r="B2688" s="5" t="str">
        <f>rawTransactionSheet!B2688</f>
        <v>Pratham</v>
      </c>
      <c r="C2688" s="5" t="str">
        <f>rawTransactionSheet!C2688</f>
        <v>129</v>
      </c>
      <c r="D2688" s="5" t="str">
        <f>rawTransactionSheet!D2688</f>
        <v>MARUTI SUZUKI</v>
      </c>
      <c r="E2688" s="5" t="str">
        <f>rawTransactionSheet!E2688</f>
        <v>Alto</v>
      </c>
      <c r="F2688" s="5" t="str">
        <f>IFERROR(VLOOKUP(E2688,modelMapping,2,0),E2688)</f>
        <v>Alto</v>
      </c>
      <c r="G2688" s="5" t="str">
        <f>rawTransactionSheet!F2688</f>
        <v>LXI</v>
      </c>
      <c r="H2688" s="1" t="str">
        <f t="shared" si="1"/>
        <v>LXI</v>
      </c>
      <c r="I2688" s="5" t="str">
        <f>rawTransactionSheet!G2688</f>
        <v>2011</v>
      </c>
      <c r="J2688" s="5" t="str">
        <f>rawTransactionSheet!H2688</f>
        <v>250860</v>
      </c>
      <c r="K2688" s="5" t="str">
        <f>rawTransactionSheet!I2688</f>
        <v>31561.94387</v>
      </c>
      <c r="L2688" s="5" t="str">
        <f>rawTransactionSheet!J2688</f>
        <v>3.945242984</v>
      </c>
      <c r="M2688" s="5" t="str">
        <f>rawTransactionSheet!K2688</f>
        <v>1</v>
      </c>
      <c r="N2688" s="5" t="str">
        <f>rawTransactionSheet!L2688</f>
        <v>BANGALORE</v>
      </c>
    </row>
    <row r="2689">
      <c r="A2689" s="2">
        <v>42370.0</v>
      </c>
      <c r="B2689" s="5" t="str">
        <f>rawTransactionSheet!B2689</f>
        <v>RNS</v>
      </c>
      <c r="C2689" s="5" t="str">
        <f>rawTransactionSheet!C2689</f>
        <v>KA04MM8074</v>
      </c>
      <c r="D2689" s="5" t="str">
        <f>rawTransactionSheet!D2689</f>
        <v>MARUTI SUZUKI</v>
      </c>
      <c r="E2689" s="5" t="str">
        <f>rawTransactionSheet!E2689</f>
        <v>Alto 800</v>
      </c>
      <c r="F2689" s="1" t="str">
        <f>IFERROR(VLOOKUP(E2689,modelMapping,2,0),E2689)</f>
        <v>Alto</v>
      </c>
      <c r="G2689" s="5" t="str">
        <f>rawTransactionSheet!F2689</f>
        <v>LXI</v>
      </c>
      <c r="H2689" s="1" t="str">
        <f t="shared" si="1"/>
        <v>LXI</v>
      </c>
      <c r="I2689" s="5" t="str">
        <f>rawTransactionSheet!G2689</f>
        <v>2013</v>
      </c>
      <c r="J2689" s="5" t="str">
        <f>rawTransactionSheet!H2689</f>
        <v>250860</v>
      </c>
      <c r="K2689" s="5" t="str">
        <f>rawTransactionSheet!I2689</f>
        <v>25884</v>
      </c>
      <c r="L2689" s="5" t="str">
        <f>rawTransactionSheet!J2689</f>
        <v>2.539726027</v>
      </c>
      <c r="M2689" s="5" t="str">
        <f>rawTransactionSheet!K2689</f>
        <v>2</v>
      </c>
      <c r="N2689" s="5" t="str">
        <f>rawTransactionSheet!L2689</f>
        <v>BANGALORE</v>
      </c>
    </row>
    <row r="2690">
      <c r="A2690" s="2">
        <v>42370.0</v>
      </c>
      <c r="B2690" s="5" t="str">
        <f>rawTransactionSheet!B2690</f>
        <v>Pratham</v>
      </c>
      <c r="C2690" s="5" t="str">
        <f>rawTransactionSheet!C2690</f>
        <v>504</v>
      </c>
      <c r="D2690" s="5" t="str">
        <f>rawTransactionSheet!D2690</f>
        <v>HYUNDAI</v>
      </c>
      <c r="E2690" s="5" t="str">
        <f>rawTransactionSheet!E2690</f>
        <v>i10</v>
      </c>
      <c r="F2690" s="5" t="str">
        <f>IFERROR(VLOOKUP(E2690,modelMapping,2,0),E2690)</f>
        <v>i10</v>
      </c>
      <c r="G2690" s="5" t="str">
        <f>rawTransactionSheet!F2690</f>
        <v>MAGNA</v>
      </c>
      <c r="H2690" s="1" t="str">
        <f t="shared" si="1"/>
        <v>MAGNA</v>
      </c>
      <c r="I2690" s="5" t="str">
        <f>rawTransactionSheet!G2690</f>
        <v>2007</v>
      </c>
      <c r="J2690" s="5" t="str">
        <f>rawTransactionSheet!H2690</f>
        <v>250860</v>
      </c>
      <c r="K2690" s="5" t="str">
        <f>rawTransactionSheet!I2690</f>
        <v>59685.14716</v>
      </c>
      <c r="L2690" s="5" t="str">
        <f>rawTransactionSheet!J2690</f>
        <v>7.460643395</v>
      </c>
      <c r="M2690" s="5" t="str">
        <f>rawTransactionSheet!K2690</f>
        <v>2</v>
      </c>
      <c r="N2690" s="5" t="str">
        <f>rawTransactionSheet!L2690</f>
        <v>BANGALORE</v>
      </c>
    </row>
    <row r="2691">
      <c r="A2691" s="2">
        <v>42370.0</v>
      </c>
      <c r="B2691" s="5" t="str">
        <f>rawTransactionSheet!B2691</f>
        <v>RNS</v>
      </c>
      <c r="C2691" s="5" t="str">
        <f>rawTransactionSheet!C2691</f>
        <v>KA02MC2964</v>
      </c>
      <c r="D2691" s="5" t="str">
        <f>rawTransactionSheet!D2691</f>
        <v>MARUTI SUZUKI</v>
      </c>
      <c r="E2691" s="5" t="str">
        <f>rawTransactionSheet!E2691</f>
        <v>Swift</v>
      </c>
      <c r="F2691" s="5" t="str">
        <f>IFERROR(VLOOKUP(E2691,modelMapping,2,0),E2691)</f>
        <v>Swift</v>
      </c>
      <c r="G2691" s="5" t="str">
        <f>rawTransactionSheet!F2691</f>
        <v>LXI</v>
      </c>
      <c r="H2691" s="1" t="str">
        <f t="shared" si="1"/>
        <v>LXI</v>
      </c>
      <c r="I2691" s="5" t="str">
        <f>rawTransactionSheet!G2691</f>
        <v>2006</v>
      </c>
      <c r="J2691" s="5" t="str">
        <f>rawTransactionSheet!H2691</f>
        <v>250860</v>
      </c>
      <c r="K2691" s="5" t="str">
        <f>rawTransactionSheet!I2691</f>
        <v>88344</v>
      </c>
      <c r="L2691" s="5" t="str">
        <f>rawTransactionSheet!J2691</f>
        <v>9.498630137</v>
      </c>
      <c r="M2691" s="5" t="str">
        <f>rawTransactionSheet!K2691</f>
        <v>2</v>
      </c>
      <c r="N2691" s="5" t="str">
        <f>rawTransactionSheet!L2691</f>
        <v>BANGALORE</v>
      </c>
    </row>
    <row r="2692">
      <c r="A2692" s="2">
        <v>42370.0</v>
      </c>
      <c r="B2692" s="5" t="str">
        <f>rawTransactionSheet!B2692</f>
        <v>PrasoonData</v>
      </c>
      <c r="C2692" s="5" t="str">
        <f>rawTransactionSheet!C2692</f>
        <v>Prasoon414</v>
      </c>
      <c r="D2692" s="5" t="str">
        <f>rawTransactionSheet!D2692</f>
        <v>MARUTI SUZUKI</v>
      </c>
      <c r="E2692" s="5" t="str">
        <f>rawTransactionSheet!E2692</f>
        <v>Swift</v>
      </c>
      <c r="F2692" s="5" t="str">
        <f>IFERROR(VLOOKUP(E2692,modelMapping,2,0),E2692)</f>
        <v>Swift</v>
      </c>
      <c r="G2692" s="5" t="str">
        <f>rawTransactionSheet!F2692</f>
        <v>VXI</v>
      </c>
      <c r="H2692" s="1" t="str">
        <f t="shared" si="1"/>
        <v>VXI</v>
      </c>
      <c r="I2692" s="5" t="str">
        <f>rawTransactionSheet!G2692</f>
        <v>2008</v>
      </c>
      <c r="J2692" s="5" t="str">
        <f>rawTransactionSheet!H2692</f>
        <v>250704.6734</v>
      </c>
      <c r="K2692" s="5" t="str">
        <f>rawTransactionSheet!I2692</f>
        <v>130000</v>
      </c>
      <c r="L2692" s="5" t="str">
        <f>rawTransactionSheet!J2692</f>
        <v>7</v>
      </c>
      <c r="M2692" s="5" t="str">
        <f>rawTransactionSheet!K2692</f>
        <v>1</v>
      </c>
      <c r="N2692" s="5" t="str">
        <f>rawTransactionSheet!L2692</f>
        <v>BANGALORE</v>
      </c>
    </row>
    <row r="2693">
      <c r="A2693" s="2">
        <v>42370.0</v>
      </c>
      <c r="B2693" s="5" t="str">
        <f>rawTransactionSheet!B2693</f>
        <v>PrasoonData</v>
      </c>
      <c r="C2693" s="5" t="str">
        <f>rawTransactionSheet!C2693</f>
        <v>Prasoon591</v>
      </c>
      <c r="D2693" s="5" t="str">
        <f>rawTransactionSheet!D2693</f>
        <v>MARUTI SUZUKI</v>
      </c>
      <c r="E2693" s="5" t="str">
        <f>rawTransactionSheet!E2693</f>
        <v>Swift</v>
      </c>
      <c r="F2693" s="5" t="str">
        <f>IFERROR(VLOOKUP(E2693,modelMapping,2,0),E2693)</f>
        <v>Swift</v>
      </c>
      <c r="G2693" s="5" t="str">
        <f>rawTransactionSheet!F2693</f>
        <v>VXI ABS</v>
      </c>
      <c r="H2693" s="1" t="str">
        <f t="shared" si="1"/>
        <v>VXI ABS</v>
      </c>
      <c r="I2693" s="5" t="str">
        <f>rawTransactionSheet!G2693</f>
        <v>2008</v>
      </c>
      <c r="J2693" s="5" t="str">
        <f>rawTransactionSheet!H2693</f>
        <v>250479.0392</v>
      </c>
      <c r="K2693" s="5" t="str">
        <f>rawTransactionSheet!I2693</f>
        <v>140000</v>
      </c>
      <c r="L2693" s="5" t="str">
        <f>rawTransactionSheet!J2693</f>
        <v>7</v>
      </c>
      <c r="M2693" s="5" t="str">
        <f>rawTransactionSheet!K2693</f>
        <v>1</v>
      </c>
      <c r="N2693" s="5" t="str">
        <f>rawTransactionSheet!L2693</f>
        <v>BANGALORE</v>
      </c>
    </row>
    <row r="2694">
      <c r="A2694" s="2">
        <v>42370.0</v>
      </c>
      <c r="B2694" s="5" t="str">
        <f>rawTransactionSheet!B2694</f>
        <v>PrasoonData</v>
      </c>
      <c r="C2694" s="5" t="str">
        <f>rawTransactionSheet!C2694</f>
        <v>Prasoon752</v>
      </c>
      <c r="D2694" s="5" t="str">
        <f>rawTransactionSheet!D2694</f>
        <v>MARUTI SUZUKI</v>
      </c>
      <c r="E2694" s="5" t="str">
        <f>rawTransactionSheet!E2694</f>
        <v>Swift</v>
      </c>
      <c r="F2694" s="5" t="str">
        <f>IFERROR(VLOOKUP(E2694,modelMapping,2,0),E2694)</f>
        <v>Swift</v>
      </c>
      <c r="G2694" s="5" t="str">
        <f>rawTransactionSheet!F2694</f>
        <v>ZXI</v>
      </c>
      <c r="H2694" s="1" t="str">
        <f t="shared" si="1"/>
        <v>ZXI</v>
      </c>
      <c r="I2694" s="5" t="str">
        <f>rawTransactionSheet!G2694</f>
        <v>2007</v>
      </c>
      <c r="J2694" s="5" t="str">
        <f>rawTransactionSheet!H2694</f>
        <v>250366.6716</v>
      </c>
      <c r="K2694" s="5" t="str">
        <f>rawTransactionSheet!I2694</f>
        <v>150000</v>
      </c>
      <c r="L2694" s="5" t="str">
        <f>rawTransactionSheet!J2694</f>
        <v>8</v>
      </c>
      <c r="M2694" s="5" t="str">
        <f>rawTransactionSheet!K2694</f>
        <v>1</v>
      </c>
      <c r="N2694" s="5" t="str">
        <f>rawTransactionSheet!L2694</f>
        <v>BANGALORE</v>
      </c>
    </row>
    <row r="2695">
      <c r="A2695" s="2">
        <v>42370.0</v>
      </c>
      <c r="B2695" s="5" t="str">
        <f>rawTransactionSheet!B2695</f>
        <v>DelCalling</v>
      </c>
      <c r="C2695" s="5" t="str">
        <f>rawTransactionSheet!C2695</f>
        <v>87273</v>
      </c>
      <c r="D2695" s="5" t="str">
        <f>rawTransactionSheet!D2695</f>
        <v>MARUTI SUZUKI</v>
      </c>
      <c r="E2695" s="5" t="str">
        <f>rawTransactionSheet!E2695</f>
        <v>Alto</v>
      </c>
      <c r="F2695" s="5" t="str">
        <f>IFERROR(VLOOKUP(E2695,modelMapping,2,0),E2695)</f>
        <v>Alto</v>
      </c>
      <c r="G2695" s="5" t="str">
        <f>rawTransactionSheet!F2695</f>
        <v>LXI</v>
      </c>
      <c r="H2695" s="1" t="str">
        <f t="shared" si="1"/>
        <v>LXI</v>
      </c>
      <c r="I2695" s="5" t="str">
        <f>rawTransactionSheet!G2695</f>
        <v>2010</v>
      </c>
      <c r="J2695" s="5" t="str">
        <f>rawTransactionSheet!H2695</f>
        <v>250000</v>
      </c>
      <c r="K2695" s="5" t="str">
        <f>rawTransactionSheet!I2695</f>
        <v>39219</v>
      </c>
      <c r="L2695" s="5" t="str">
        <f>rawTransactionSheet!J2695</f>
        <v>5</v>
      </c>
      <c r="M2695" s="5" t="str">
        <f>rawTransactionSheet!K2695</f>
        <v>2</v>
      </c>
      <c r="N2695" s="5" t="str">
        <f>rawTransactionSheet!L2695</f>
        <v>BANGALORE</v>
      </c>
    </row>
    <row r="2696">
      <c r="A2696" s="2">
        <v>42370.0</v>
      </c>
      <c r="B2696" s="5" t="str">
        <f>rawTransactionSheet!B2696</f>
        <v>KALYANI MOTORS PVT LTD</v>
      </c>
      <c r="C2696" s="5" t="str">
        <f>rawTransactionSheet!C2696</f>
        <v>KA03ML0134</v>
      </c>
      <c r="D2696" s="5" t="str">
        <f>rawTransactionSheet!D2696</f>
        <v>MARUTI SUZUKI</v>
      </c>
      <c r="E2696" s="5" t="str">
        <f>rawTransactionSheet!E2696</f>
        <v>Alto</v>
      </c>
      <c r="F2696" s="5" t="str">
        <f>IFERROR(VLOOKUP(E2696,modelMapping,2,0),E2696)</f>
        <v>Alto</v>
      </c>
      <c r="G2696" s="5" t="str">
        <f>rawTransactionSheet!F2696</f>
        <v>LXI</v>
      </c>
      <c r="H2696" s="1" t="str">
        <f t="shared" si="1"/>
        <v>LXI</v>
      </c>
      <c r="I2696" s="5" t="str">
        <f>rawTransactionSheet!G2696</f>
        <v>2009</v>
      </c>
      <c r="J2696" s="5" t="str">
        <f>rawTransactionSheet!H2696</f>
        <v>250000</v>
      </c>
      <c r="K2696" s="5" t="str">
        <f>rawTransactionSheet!I2696</f>
        <v>66883</v>
      </c>
      <c r="L2696" s="5" t="str">
        <f>rawTransactionSheet!J2696</f>
        <v>6</v>
      </c>
      <c r="M2696" s="5" t="str">
        <f>rawTransactionSheet!K2696</f>
        <v>2</v>
      </c>
      <c r="N2696" s="5" t="str">
        <f>rawTransactionSheet!L2696</f>
        <v>BANGALORE</v>
      </c>
    </row>
    <row r="2697">
      <c r="A2697" s="2">
        <v>42370.0</v>
      </c>
      <c r="B2697" s="5" t="str">
        <f>rawTransactionSheet!B2697</f>
        <v>KALYANI MOTORS PVT LTD</v>
      </c>
      <c r="C2697" s="5" t="str">
        <f>rawTransactionSheet!C2697</f>
        <v>KA05ML2601</v>
      </c>
      <c r="D2697" s="5" t="str">
        <f>rawTransactionSheet!D2697</f>
        <v>MARUTI SUZUKI</v>
      </c>
      <c r="E2697" s="5" t="str">
        <f>rawTransactionSheet!E2697</f>
        <v>Alto</v>
      </c>
      <c r="F2697" s="5" t="str">
        <f>IFERROR(VLOOKUP(E2697,modelMapping,2,0),E2697)</f>
        <v>Alto</v>
      </c>
      <c r="G2697" s="5" t="str">
        <f>rawTransactionSheet!F2697</f>
        <v>LXI</v>
      </c>
      <c r="H2697" s="1" t="str">
        <f t="shared" si="1"/>
        <v>LXI</v>
      </c>
      <c r="I2697" s="5" t="str">
        <f>rawTransactionSheet!G2697</f>
        <v>2012</v>
      </c>
      <c r="J2697" s="5" t="str">
        <f>rawTransactionSheet!H2697</f>
        <v>250000</v>
      </c>
      <c r="K2697" s="5" t="str">
        <f>rawTransactionSheet!I2697</f>
        <v>21156</v>
      </c>
      <c r="L2697" s="5" t="str">
        <f>rawTransactionSheet!J2697</f>
        <v>3</v>
      </c>
      <c r="M2697" s="5" t="str">
        <f>rawTransactionSheet!K2697</f>
        <v>1</v>
      </c>
      <c r="N2697" s="5" t="str">
        <f>rawTransactionSheet!L2697</f>
        <v>BANGALORE</v>
      </c>
    </row>
    <row r="2698">
      <c r="A2698" s="2">
        <v>42370.0</v>
      </c>
      <c r="B2698" s="5" t="str">
        <f>rawTransactionSheet!B2698</f>
        <v>Pratham</v>
      </c>
      <c r="C2698" s="5" t="str">
        <f>rawTransactionSheet!C2698</f>
        <v>22</v>
      </c>
      <c r="D2698" s="5" t="str">
        <f>rawTransactionSheet!D2698</f>
        <v>MARUTI SUZUKI</v>
      </c>
      <c r="E2698" s="5" t="str">
        <f>rawTransactionSheet!E2698</f>
        <v>Alto</v>
      </c>
      <c r="F2698" s="5" t="str">
        <f>IFERROR(VLOOKUP(E2698,modelMapping,2,0),E2698)</f>
        <v>Alto</v>
      </c>
      <c r="G2698" s="5" t="str">
        <f>rawTransactionSheet!F2698</f>
        <v>LXI</v>
      </c>
      <c r="H2698" s="1" t="str">
        <f t="shared" si="1"/>
        <v>LXI</v>
      </c>
      <c r="I2698" s="5" t="str">
        <f>rawTransactionSheet!G2698</f>
        <v>2013</v>
      </c>
      <c r="J2698" s="5" t="str">
        <f>rawTransactionSheet!H2698</f>
        <v>250000</v>
      </c>
      <c r="K2698" s="5" t="str">
        <f>rawTransactionSheet!I2698</f>
        <v>15967.14579</v>
      </c>
      <c r="L2698" s="5" t="str">
        <f>rawTransactionSheet!J2698</f>
        <v>1.995893224</v>
      </c>
      <c r="M2698" s="5" t="str">
        <f>rawTransactionSheet!K2698</f>
        <v>1</v>
      </c>
      <c r="N2698" s="5" t="str">
        <f>rawTransactionSheet!L2698</f>
        <v>BANGALORE</v>
      </c>
    </row>
    <row r="2699">
      <c r="A2699" s="2">
        <v>42370.0</v>
      </c>
      <c r="B2699" s="5" t="str">
        <f>rawTransactionSheet!B2699</f>
        <v>Pratham</v>
      </c>
      <c r="C2699" s="5" t="str">
        <f>rawTransactionSheet!C2699</f>
        <v>40</v>
      </c>
      <c r="D2699" s="5" t="str">
        <f>rawTransactionSheet!D2699</f>
        <v>MARUTI SUZUKI</v>
      </c>
      <c r="E2699" s="5" t="str">
        <f>rawTransactionSheet!E2699</f>
        <v>Alto</v>
      </c>
      <c r="F2699" s="5" t="str">
        <f>IFERROR(VLOOKUP(E2699,modelMapping,2,0),E2699)</f>
        <v>Alto</v>
      </c>
      <c r="G2699" s="5" t="str">
        <f>rawTransactionSheet!F2699</f>
        <v>LXI</v>
      </c>
      <c r="H2699" s="1" t="str">
        <f t="shared" si="1"/>
        <v>LXI</v>
      </c>
      <c r="I2699" s="5" t="str">
        <f>rawTransactionSheet!G2699</f>
        <v>2012</v>
      </c>
      <c r="J2699" s="5" t="str">
        <f>rawTransactionSheet!H2699</f>
        <v>250000</v>
      </c>
      <c r="K2699" s="5" t="str">
        <f>rawTransactionSheet!I2699</f>
        <v>22187.54278</v>
      </c>
      <c r="L2699" s="5" t="str">
        <f>rawTransactionSheet!J2699</f>
        <v>2.773442847</v>
      </c>
      <c r="M2699" s="5" t="str">
        <f>rawTransactionSheet!K2699</f>
        <v>1</v>
      </c>
      <c r="N2699" s="5" t="str">
        <f>rawTransactionSheet!L2699</f>
        <v>BANGALORE</v>
      </c>
    </row>
    <row r="2700">
      <c r="A2700" s="2">
        <v>42370.0</v>
      </c>
      <c r="B2700" s="5" t="str">
        <f>rawTransactionSheet!B2700</f>
        <v>Pratham</v>
      </c>
      <c r="C2700" s="5" t="str">
        <f>rawTransactionSheet!C2700</f>
        <v>176</v>
      </c>
      <c r="D2700" s="5" t="str">
        <f>rawTransactionSheet!D2700</f>
        <v>MARUTI SUZUKI</v>
      </c>
      <c r="E2700" s="5" t="str">
        <f>rawTransactionSheet!E2700</f>
        <v>Alto</v>
      </c>
      <c r="F2700" s="5" t="str">
        <f>IFERROR(VLOOKUP(E2700,modelMapping,2,0),E2700)</f>
        <v>Alto</v>
      </c>
      <c r="G2700" s="5" t="str">
        <f>rawTransactionSheet!F2700</f>
        <v>LXI</v>
      </c>
      <c r="H2700" s="1" t="str">
        <f t="shared" si="1"/>
        <v>LXI</v>
      </c>
      <c r="I2700" s="5" t="str">
        <f>rawTransactionSheet!G2700</f>
        <v>2010</v>
      </c>
      <c r="J2700" s="5" t="str">
        <f>rawTransactionSheet!H2700</f>
        <v>250000</v>
      </c>
      <c r="K2700" s="5" t="str">
        <f>rawTransactionSheet!I2700</f>
        <v>35175.90691</v>
      </c>
      <c r="L2700" s="5" t="str">
        <f>rawTransactionSheet!J2700</f>
        <v>4.396988364</v>
      </c>
      <c r="M2700" s="5" t="str">
        <f>rawTransactionSheet!K2700</f>
        <v>1</v>
      </c>
      <c r="N2700" s="5" t="str">
        <f>rawTransactionSheet!L2700</f>
        <v>BANGALORE</v>
      </c>
    </row>
    <row r="2701">
      <c r="A2701" s="2">
        <v>42370.0</v>
      </c>
      <c r="B2701" s="5" t="str">
        <f>rawTransactionSheet!B2701</f>
        <v>Pratham</v>
      </c>
      <c r="C2701" s="5" t="str">
        <f>rawTransactionSheet!C2701</f>
        <v>236</v>
      </c>
      <c r="D2701" s="5" t="str">
        <f>rawTransactionSheet!D2701</f>
        <v>MARUTI SUZUKI</v>
      </c>
      <c r="E2701" s="5" t="str">
        <f>rawTransactionSheet!E2701</f>
        <v>Alto</v>
      </c>
      <c r="F2701" s="5" t="str">
        <f>IFERROR(VLOOKUP(E2701,modelMapping,2,0),E2701)</f>
        <v>Alto</v>
      </c>
      <c r="G2701" s="5" t="str">
        <f>rawTransactionSheet!F2701</f>
        <v>LXI</v>
      </c>
      <c r="H2701" s="1" t="str">
        <f t="shared" si="1"/>
        <v>LXI</v>
      </c>
      <c r="I2701" s="5" t="str">
        <f>rawTransactionSheet!G2701</f>
        <v>2010</v>
      </c>
      <c r="J2701" s="5" t="str">
        <f>rawTransactionSheet!H2701</f>
        <v>250000</v>
      </c>
      <c r="K2701" s="5" t="str">
        <f>rawTransactionSheet!I2701</f>
        <v>38395.61944</v>
      </c>
      <c r="L2701" s="5" t="str">
        <f>rawTransactionSheet!J2701</f>
        <v>4.79945243</v>
      </c>
      <c r="M2701" s="5" t="str">
        <f>rawTransactionSheet!K2701</f>
        <v>1</v>
      </c>
      <c r="N2701" s="5" t="str">
        <f>rawTransactionSheet!L2701</f>
        <v>BANGALORE</v>
      </c>
    </row>
    <row r="2702">
      <c r="A2702" s="2">
        <v>42370.0</v>
      </c>
      <c r="B2702" s="5" t="str">
        <f>rawTransactionSheet!B2702</f>
        <v>Pratham</v>
      </c>
      <c r="C2702" s="5" t="str">
        <f>rawTransactionSheet!C2702</f>
        <v>257</v>
      </c>
      <c r="D2702" s="5" t="str">
        <f>rawTransactionSheet!D2702</f>
        <v>MARUTI SUZUKI</v>
      </c>
      <c r="E2702" s="5" t="str">
        <f>rawTransactionSheet!E2702</f>
        <v>Alto</v>
      </c>
      <c r="F2702" s="5" t="str">
        <f>IFERROR(VLOOKUP(E2702,modelMapping,2,0),E2702)</f>
        <v>Alto</v>
      </c>
      <c r="G2702" s="5" t="str">
        <f>rawTransactionSheet!F2702</f>
        <v>LXI</v>
      </c>
      <c r="H2702" s="1" t="str">
        <f t="shared" si="1"/>
        <v>LXI</v>
      </c>
      <c r="I2702" s="5" t="str">
        <f>rawTransactionSheet!G2702</f>
        <v>2010</v>
      </c>
      <c r="J2702" s="5" t="str">
        <f>rawTransactionSheet!H2702</f>
        <v>250000</v>
      </c>
      <c r="K2702" s="5" t="str">
        <f>rawTransactionSheet!I2702</f>
        <v>39403.14853</v>
      </c>
      <c r="L2702" s="5" t="str">
        <f>rawTransactionSheet!J2702</f>
        <v>4.925393566</v>
      </c>
      <c r="M2702" s="5" t="str">
        <f>rawTransactionSheet!K2702</f>
        <v>1</v>
      </c>
      <c r="N2702" s="5" t="str">
        <f>rawTransactionSheet!L2702</f>
        <v>BANGALORE</v>
      </c>
    </row>
    <row r="2703">
      <c r="A2703" s="2">
        <v>42370.0</v>
      </c>
      <c r="B2703" s="5" t="str">
        <f>rawTransactionSheet!B2703</f>
        <v>Pratham</v>
      </c>
      <c r="C2703" s="5" t="str">
        <f>rawTransactionSheet!C2703</f>
        <v>300</v>
      </c>
      <c r="D2703" s="5" t="str">
        <f>rawTransactionSheet!D2703</f>
        <v>MARUTI SUZUKI</v>
      </c>
      <c r="E2703" s="5" t="str">
        <f>rawTransactionSheet!E2703</f>
        <v>Alto</v>
      </c>
      <c r="F2703" s="5" t="str">
        <f>IFERROR(VLOOKUP(E2703,modelMapping,2,0),E2703)</f>
        <v>Alto</v>
      </c>
      <c r="G2703" s="5" t="str">
        <f>rawTransactionSheet!F2703</f>
        <v>LXI</v>
      </c>
      <c r="H2703" s="1" t="str">
        <f t="shared" si="1"/>
        <v>LXI</v>
      </c>
      <c r="I2703" s="5" t="str">
        <f>rawTransactionSheet!G2703</f>
        <v>2009</v>
      </c>
      <c r="J2703" s="5" t="str">
        <f>rawTransactionSheet!H2703</f>
        <v>250000</v>
      </c>
      <c r="K2703" s="5" t="str">
        <f>rawTransactionSheet!I2703</f>
        <v>43411.36208</v>
      </c>
      <c r="L2703" s="5" t="str">
        <f>rawTransactionSheet!J2703</f>
        <v>5.42642026</v>
      </c>
      <c r="M2703" s="5" t="str">
        <f>rawTransactionSheet!K2703</f>
        <v>2</v>
      </c>
      <c r="N2703" s="5" t="str">
        <f>rawTransactionSheet!L2703</f>
        <v>BANGALORE</v>
      </c>
    </row>
    <row r="2704">
      <c r="A2704" s="2">
        <v>42370.0</v>
      </c>
      <c r="B2704" s="5" t="str">
        <f>rawTransactionSheet!B2704</f>
        <v>Pratham</v>
      </c>
      <c r="C2704" s="5" t="str">
        <f>rawTransactionSheet!C2704</f>
        <v>342</v>
      </c>
      <c r="D2704" s="5" t="str">
        <f>rawTransactionSheet!D2704</f>
        <v>MARUTI SUZUKI</v>
      </c>
      <c r="E2704" s="5" t="str">
        <f>rawTransactionSheet!E2704</f>
        <v>Alto</v>
      </c>
      <c r="F2704" s="5" t="str">
        <f>IFERROR(VLOOKUP(E2704,modelMapping,2,0),E2704)</f>
        <v>Alto</v>
      </c>
      <c r="G2704" s="5" t="str">
        <f>rawTransactionSheet!F2704</f>
        <v>LXI</v>
      </c>
      <c r="H2704" s="1" t="str">
        <f t="shared" si="1"/>
        <v>LXI</v>
      </c>
      <c r="I2704" s="5" t="str">
        <f>rawTransactionSheet!G2704</f>
        <v>2009</v>
      </c>
      <c r="J2704" s="5" t="str">
        <f>rawTransactionSheet!H2704</f>
        <v>250000</v>
      </c>
      <c r="K2704" s="5" t="str">
        <f>rawTransactionSheet!I2704</f>
        <v>46609.1718</v>
      </c>
      <c r="L2704" s="5" t="str">
        <f>rawTransactionSheet!J2704</f>
        <v>5.826146475</v>
      </c>
      <c r="M2704" s="5" t="str">
        <f>rawTransactionSheet!K2704</f>
        <v>2</v>
      </c>
      <c r="N2704" s="5" t="str">
        <f>rawTransactionSheet!L2704</f>
        <v>BANGALORE</v>
      </c>
    </row>
    <row r="2705">
      <c r="A2705" s="2">
        <v>42370.0</v>
      </c>
      <c r="B2705" s="5" t="str">
        <f>rawTransactionSheet!B2705</f>
        <v>RNS</v>
      </c>
      <c r="C2705" s="5" t="str">
        <f>rawTransactionSheet!C2705</f>
        <v>KA04MK2770</v>
      </c>
      <c r="D2705" s="5" t="str">
        <f>rawTransactionSheet!D2705</f>
        <v>MARUTI SUZUKI</v>
      </c>
      <c r="E2705" s="5" t="str">
        <f>rawTransactionSheet!E2705</f>
        <v>Alto</v>
      </c>
      <c r="F2705" s="5" t="str">
        <f>IFERROR(VLOOKUP(E2705,modelMapping,2,0),E2705)</f>
        <v>Alto</v>
      </c>
      <c r="G2705" s="5" t="str">
        <f>rawTransactionSheet!F2705</f>
        <v>LXI</v>
      </c>
      <c r="H2705" s="1" t="str">
        <f t="shared" si="1"/>
        <v>LXI</v>
      </c>
      <c r="I2705" s="5" t="str">
        <f>rawTransactionSheet!G2705</f>
        <v>2012</v>
      </c>
      <c r="J2705" s="5" t="str">
        <f>rawTransactionSheet!H2705</f>
        <v>250000</v>
      </c>
      <c r="K2705" s="5" t="str">
        <f>rawTransactionSheet!I2705</f>
        <v>17125</v>
      </c>
      <c r="L2705" s="5" t="str">
        <f>rawTransactionSheet!J2705</f>
        <v>3.868493151</v>
      </c>
      <c r="M2705" s="5" t="str">
        <f>rawTransactionSheet!K2705</f>
        <v>2</v>
      </c>
      <c r="N2705" s="5" t="str">
        <f>rawTransactionSheet!L2705</f>
        <v>BANGALORE</v>
      </c>
    </row>
    <row r="2706">
      <c r="A2706" s="2">
        <v>42370.0</v>
      </c>
      <c r="B2706" s="5" t="str">
        <f>rawTransactionSheet!B2706</f>
        <v>RNS</v>
      </c>
      <c r="C2706" s="5" t="str">
        <f>rawTransactionSheet!C2706</f>
        <v>KA18N9863</v>
      </c>
      <c r="D2706" s="5" t="str">
        <f>rawTransactionSheet!D2706</f>
        <v>MARUTI SUZUKI</v>
      </c>
      <c r="E2706" s="5" t="str">
        <f>rawTransactionSheet!E2706</f>
        <v>Alto</v>
      </c>
      <c r="F2706" s="5" t="str">
        <f>IFERROR(VLOOKUP(E2706,modelMapping,2,0),E2706)</f>
        <v>Alto</v>
      </c>
      <c r="G2706" s="5" t="str">
        <f>rawTransactionSheet!F2706</f>
        <v>LXI</v>
      </c>
      <c r="H2706" s="1" t="str">
        <f t="shared" si="1"/>
        <v>LXI</v>
      </c>
      <c r="I2706" s="5" t="str">
        <f>rawTransactionSheet!G2706</f>
        <v>2012</v>
      </c>
      <c r="J2706" s="5" t="str">
        <f>rawTransactionSheet!H2706</f>
        <v>250000</v>
      </c>
      <c r="K2706" s="5" t="str">
        <f>rawTransactionSheet!I2706</f>
        <v>61394</v>
      </c>
      <c r="L2706" s="5" t="str">
        <f>rawTransactionSheet!J2706</f>
        <v>3.906849315</v>
      </c>
      <c r="M2706" s="5" t="str">
        <f>rawTransactionSheet!K2706</f>
        <v>2</v>
      </c>
      <c r="N2706" s="5" t="str">
        <f>rawTransactionSheet!L2706</f>
        <v>BANGALORE</v>
      </c>
    </row>
    <row r="2707">
      <c r="A2707" s="2">
        <v>42370.0</v>
      </c>
      <c r="B2707" s="5" t="str">
        <f>rawTransactionSheet!B2707</f>
        <v>RNS</v>
      </c>
      <c r="C2707" s="5" t="str">
        <f>rawTransactionSheet!C2707</f>
        <v>KA04MJ4134</v>
      </c>
      <c r="D2707" s="5" t="str">
        <f>rawTransactionSheet!D2707</f>
        <v>MARUTI SUZUKI</v>
      </c>
      <c r="E2707" s="5" t="str">
        <f>rawTransactionSheet!E2707</f>
        <v>Alto</v>
      </c>
      <c r="F2707" s="5" t="str">
        <f>IFERROR(VLOOKUP(E2707,modelMapping,2,0),E2707)</f>
        <v>Alto</v>
      </c>
      <c r="G2707" s="5" t="str">
        <f>rawTransactionSheet!F2707</f>
        <v>LXI</v>
      </c>
      <c r="H2707" s="1" t="str">
        <f t="shared" si="1"/>
        <v>LXI</v>
      </c>
      <c r="I2707" s="5" t="str">
        <f>rawTransactionSheet!G2707</f>
        <v>2011</v>
      </c>
      <c r="J2707" s="5" t="str">
        <f>rawTransactionSheet!H2707</f>
        <v>250000</v>
      </c>
      <c r="K2707" s="5" t="str">
        <f>rawTransactionSheet!I2707</f>
        <v>43612</v>
      </c>
      <c r="L2707" s="5" t="str">
        <f>rawTransactionSheet!J2707</f>
        <v>4.638356164</v>
      </c>
      <c r="M2707" s="5" t="str">
        <f>rawTransactionSheet!K2707</f>
        <v>2</v>
      </c>
      <c r="N2707" s="5" t="str">
        <f>rawTransactionSheet!L2707</f>
        <v>BANGALORE</v>
      </c>
    </row>
    <row r="2708">
      <c r="A2708" s="2">
        <v>42370.0</v>
      </c>
      <c r="B2708" s="5" t="str">
        <f>rawTransactionSheet!B2708</f>
        <v>RNS</v>
      </c>
      <c r="C2708" s="5" t="str">
        <f>rawTransactionSheet!C2708</f>
        <v>KA02ME8583</v>
      </c>
      <c r="D2708" s="5" t="str">
        <f>rawTransactionSheet!D2708</f>
        <v>MARUTI SUZUKI</v>
      </c>
      <c r="E2708" s="5" t="str">
        <f>rawTransactionSheet!E2708</f>
        <v>Alto</v>
      </c>
      <c r="F2708" s="5" t="str">
        <f>IFERROR(VLOOKUP(E2708,modelMapping,2,0),E2708)</f>
        <v>Alto</v>
      </c>
      <c r="G2708" s="5" t="str">
        <f>rawTransactionSheet!F2708</f>
        <v>VXI</v>
      </c>
      <c r="H2708" s="1" t="str">
        <f t="shared" si="1"/>
        <v>VXI</v>
      </c>
      <c r="I2708" s="5" t="str">
        <f>rawTransactionSheet!G2708</f>
        <v>2010</v>
      </c>
      <c r="J2708" s="5" t="str">
        <f>rawTransactionSheet!H2708</f>
        <v>250000</v>
      </c>
      <c r="K2708" s="5" t="str">
        <f>rawTransactionSheet!I2708</f>
        <v>44492</v>
      </c>
      <c r="L2708" s="5" t="str">
        <f>rawTransactionSheet!J2708</f>
        <v>5.895890411</v>
      </c>
      <c r="M2708" s="5" t="str">
        <f>rawTransactionSheet!K2708</f>
        <v>2</v>
      </c>
      <c r="N2708" s="5" t="str">
        <f>rawTransactionSheet!L2708</f>
        <v>BANGALORE</v>
      </c>
    </row>
    <row r="2709">
      <c r="A2709" s="2">
        <v>42370.0</v>
      </c>
      <c r="B2709" s="5" t="str">
        <f>rawTransactionSheet!B2709</f>
        <v>DelCalling</v>
      </c>
      <c r="C2709" s="5" t="str">
        <f>rawTransactionSheet!C2709</f>
        <v>19024</v>
      </c>
      <c r="D2709" s="5" t="str">
        <f>rawTransactionSheet!D2709</f>
        <v>MARUTI SUZUKI</v>
      </c>
      <c r="E2709" s="5" t="str">
        <f>rawTransactionSheet!E2709</f>
        <v>Alto 800</v>
      </c>
      <c r="F2709" s="1" t="str">
        <f>IFERROR(VLOOKUP(E2709,modelMapping,2,0),E2709)</f>
        <v>Alto</v>
      </c>
      <c r="G2709" s="5" t="str">
        <f>rawTransactionSheet!F2709</f>
        <v>LXI</v>
      </c>
      <c r="H2709" s="1" t="str">
        <f t="shared" si="1"/>
        <v>LXI</v>
      </c>
      <c r="I2709" s="5" t="str">
        <f>rawTransactionSheet!G2709</f>
        <v>2013</v>
      </c>
      <c r="J2709" s="5" t="str">
        <f>rawTransactionSheet!H2709</f>
        <v>250000</v>
      </c>
      <c r="K2709" s="5" t="str">
        <f>rawTransactionSheet!I2709</f>
        <v>12349</v>
      </c>
      <c r="L2709" s="5" t="str">
        <f>rawTransactionSheet!J2709</f>
        <v>2</v>
      </c>
      <c r="M2709" s="5" t="str">
        <f>rawTransactionSheet!K2709</f>
        <v>1</v>
      </c>
      <c r="N2709" s="5" t="str">
        <f>rawTransactionSheet!L2709</f>
        <v>PUNE</v>
      </c>
    </row>
    <row r="2710">
      <c r="A2710" s="2">
        <v>42370.0</v>
      </c>
      <c r="B2710" s="5" t="str">
        <f>rawTransactionSheet!B2710</f>
        <v>KALYANI MOTORS PVT LTD</v>
      </c>
      <c r="C2710" s="5" t="str">
        <f>rawTransactionSheet!C2710</f>
        <v>KA41P1965</v>
      </c>
      <c r="D2710" s="5" t="str">
        <f>rawTransactionSheet!D2710</f>
        <v>MARUTI SUZUKI</v>
      </c>
      <c r="E2710" s="5" t="str">
        <f>rawTransactionSheet!E2710</f>
        <v>Alto K10</v>
      </c>
      <c r="F2710" s="5" t="str">
        <f>IFERROR(VLOOKUP(E2710,modelMapping,2,0),E2710)</f>
        <v>Alto K10</v>
      </c>
      <c r="G2710" s="5" t="str">
        <f>rawTransactionSheet!F2710</f>
        <v>VXI</v>
      </c>
      <c r="H2710" s="1" t="str">
        <f t="shared" si="1"/>
        <v>VXI</v>
      </c>
      <c r="I2710" s="5" t="str">
        <f>rawTransactionSheet!G2710</f>
        <v>2011</v>
      </c>
      <c r="J2710" s="5" t="str">
        <f>rawTransactionSheet!H2710</f>
        <v>250000</v>
      </c>
      <c r="K2710" s="5" t="str">
        <f>rawTransactionSheet!I2710</f>
        <v>33986</v>
      </c>
      <c r="L2710" s="5" t="str">
        <f>rawTransactionSheet!J2710</f>
        <v>4</v>
      </c>
      <c r="M2710" s="5" t="str">
        <f>rawTransactionSheet!K2710</f>
        <v>1</v>
      </c>
      <c r="N2710" s="5" t="str">
        <f>rawTransactionSheet!L2710</f>
        <v>BANGALORE</v>
      </c>
    </row>
    <row r="2711">
      <c r="A2711" s="2">
        <v>42370.0</v>
      </c>
      <c r="B2711" s="5" t="str">
        <f>rawTransactionSheet!B2711</f>
        <v>KALYANI MOTORS PVT LTD</v>
      </c>
      <c r="C2711" s="5" t="str">
        <f>rawTransactionSheet!C2711</f>
        <v>KA05MG1187</v>
      </c>
      <c r="D2711" s="5" t="str">
        <f>rawTransactionSheet!D2711</f>
        <v>MARUTI SUZUKI</v>
      </c>
      <c r="E2711" s="5" t="str">
        <f>rawTransactionSheet!E2711</f>
        <v>A-Star</v>
      </c>
      <c r="F2711" s="5" t="str">
        <f>IFERROR(VLOOKUP(E2711,modelMapping,2,0),E2711)</f>
        <v>A-Star</v>
      </c>
      <c r="G2711" s="5" t="str">
        <f>rawTransactionSheet!F2711</f>
        <v>VXI</v>
      </c>
      <c r="H2711" s="1" t="str">
        <f t="shared" si="1"/>
        <v>VXI</v>
      </c>
      <c r="I2711" s="5" t="str">
        <f>rawTransactionSheet!G2711</f>
        <v>2008</v>
      </c>
      <c r="J2711" s="5" t="str">
        <f>rawTransactionSheet!H2711</f>
        <v>250000</v>
      </c>
      <c r="K2711" s="5" t="str">
        <f>rawTransactionSheet!I2711</f>
        <v>66889</v>
      </c>
      <c r="L2711" s="5" t="str">
        <f>rawTransactionSheet!J2711</f>
        <v>7</v>
      </c>
      <c r="M2711" s="5" t="str">
        <f>rawTransactionSheet!K2711</f>
        <v>1</v>
      </c>
      <c r="N2711" s="5" t="str">
        <f>rawTransactionSheet!L2711</f>
        <v>BANGALORE</v>
      </c>
    </row>
    <row r="2712">
      <c r="A2712" s="2">
        <v>42370.0</v>
      </c>
      <c r="B2712" s="5" t="str">
        <f>rawTransactionSheet!B2712</f>
        <v>RNS</v>
      </c>
      <c r="C2712" s="5" t="str">
        <f>rawTransactionSheet!C2712</f>
        <v>KA51MA1786</v>
      </c>
      <c r="D2712" s="5" t="str">
        <f>rawTransactionSheet!D2712</f>
        <v>MARUTI SUZUKI</v>
      </c>
      <c r="E2712" s="5" t="str">
        <f>rawTransactionSheet!E2712</f>
        <v>EECO</v>
      </c>
      <c r="F2712" s="5" t="str">
        <f>IFERROR(VLOOKUP(E2712,modelMapping,2,0),E2712)</f>
        <v>EECO</v>
      </c>
      <c r="G2712" s="5" t="str">
        <f>rawTransactionSheet!F2712</f>
        <v>5 STR</v>
      </c>
      <c r="H2712" s="1" t="str">
        <f t="shared" si="1"/>
        <v>5 STR</v>
      </c>
      <c r="I2712" s="5" t="str">
        <f>rawTransactionSheet!G2712</f>
        <v>2010</v>
      </c>
      <c r="J2712" s="5" t="str">
        <f>rawTransactionSheet!H2712</f>
        <v>250000</v>
      </c>
      <c r="K2712" s="5" t="str">
        <f>rawTransactionSheet!I2712</f>
        <v>44860</v>
      </c>
      <c r="L2712" s="5" t="str">
        <f>rawTransactionSheet!J2712</f>
        <v>5.536986301</v>
      </c>
      <c r="M2712" s="5" t="str">
        <f>rawTransactionSheet!K2712</f>
        <v>1</v>
      </c>
      <c r="N2712" s="5" t="str">
        <f>rawTransactionSheet!L2712</f>
        <v>BANGALORE</v>
      </c>
    </row>
    <row r="2713">
      <c r="A2713" s="2">
        <v>42370.0</v>
      </c>
      <c r="B2713" s="5" t="str">
        <f>rawTransactionSheet!B2713</f>
        <v>DelCalling</v>
      </c>
      <c r="C2713" s="5" t="str">
        <f>rawTransactionSheet!C2713</f>
        <v>90248</v>
      </c>
      <c r="D2713" s="5" t="str">
        <f>rawTransactionSheet!D2713</f>
        <v>HYUNDAI</v>
      </c>
      <c r="E2713" s="5" t="str">
        <f>rawTransactionSheet!E2713</f>
        <v>i10</v>
      </c>
      <c r="F2713" s="5" t="str">
        <f>IFERROR(VLOOKUP(E2713,modelMapping,2,0),E2713)</f>
        <v>i10</v>
      </c>
      <c r="G2713" s="5" t="str">
        <f>rawTransactionSheet!F2713</f>
        <v>Magna 1.2</v>
      </c>
      <c r="H2713" s="1" t="str">
        <f t="shared" si="1"/>
        <v>Magna 1.2</v>
      </c>
      <c r="I2713" s="5" t="str">
        <f>rawTransactionSheet!G2713</f>
        <v>2008</v>
      </c>
      <c r="J2713" s="5" t="str">
        <f>rawTransactionSheet!H2713</f>
        <v>250000</v>
      </c>
      <c r="K2713" s="5" t="str">
        <f>rawTransactionSheet!I2713</f>
        <v>87180</v>
      </c>
      <c r="L2713" s="5" t="str">
        <f>rawTransactionSheet!J2713</f>
        <v>7</v>
      </c>
      <c r="M2713" s="5" t="str">
        <f>rawTransactionSheet!K2713</f>
        <v>2</v>
      </c>
      <c r="N2713" s="5" t="str">
        <f>rawTransactionSheet!L2713</f>
        <v>BANGALORE</v>
      </c>
    </row>
    <row r="2714">
      <c r="A2714" s="2">
        <v>42370.0</v>
      </c>
      <c r="B2714" s="5" t="str">
        <f>rawTransactionSheet!B2714</f>
        <v>DelCalling</v>
      </c>
      <c r="C2714" s="5" t="str">
        <f>rawTransactionSheet!C2714</f>
        <v>79399</v>
      </c>
      <c r="D2714" s="5" t="str">
        <f>rawTransactionSheet!D2714</f>
        <v>TATA</v>
      </c>
      <c r="E2714" s="5" t="str">
        <f>rawTransactionSheet!E2714</f>
        <v>Indica Vista</v>
      </c>
      <c r="F2714" s="5" t="str">
        <f>IFERROR(VLOOKUP(E2714,modelMapping,2,0),E2714)</f>
        <v>Indica Vista</v>
      </c>
      <c r="G2714" s="5" t="str">
        <f>rawTransactionSheet!F2714</f>
        <v>Terra TDI</v>
      </c>
      <c r="H2714" s="1" t="str">
        <f t="shared" si="1"/>
        <v>Terra TDI</v>
      </c>
      <c r="I2714" s="5" t="str">
        <f>rawTransactionSheet!G2714</f>
        <v>2010</v>
      </c>
      <c r="J2714" s="5" t="str">
        <f>rawTransactionSheet!H2714</f>
        <v>250000</v>
      </c>
      <c r="K2714" s="5" t="str">
        <f>rawTransactionSheet!I2714</f>
        <v>74045</v>
      </c>
      <c r="L2714" s="5" t="str">
        <f>rawTransactionSheet!J2714</f>
        <v>5</v>
      </c>
      <c r="M2714" s="5" t="str">
        <f>rawTransactionSheet!K2714</f>
        <v>2</v>
      </c>
      <c r="N2714" s="5" t="str">
        <f>rawTransactionSheet!L2714</f>
        <v>BANGALORE</v>
      </c>
    </row>
    <row r="2715">
      <c r="A2715" s="2">
        <v>42370.0</v>
      </c>
      <c r="B2715" s="5" t="str">
        <f>rawTransactionSheet!B2715</f>
        <v>PrasoonData</v>
      </c>
      <c r="C2715" s="5" t="str">
        <f>rawTransactionSheet!C2715</f>
        <v>Prasoon195</v>
      </c>
      <c r="D2715" s="5" t="str">
        <f>rawTransactionSheet!D2715</f>
        <v>MARUTI SUZUKI</v>
      </c>
      <c r="E2715" s="5" t="str">
        <f>rawTransactionSheet!E2715</f>
        <v>Swift</v>
      </c>
      <c r="F2715" s="5" t="str">
        <f>IFERROR(VLOOKUP(E2715,modelMapping,2,0),E2715)</f>
        <v>Swift</v>
      </c>
      <c r="G2715" s="5" t="str">
        <f>rawTransactionSheet!F2715</f>
        <v>LXI</v>
      </c>
      <c r="H2715" s="1" t="str">
        <f t="shared" si="1"/>
        <v>LXI</v>
      </c>
      <c r="I2715" s="5" t="str">
        <f>rawTransactionSheet!G2715</f>
        <v>2006</v>
      </c>
      <c r="J2715" s="5" t="str">
        <f>rawTransactionSheet!H2715</f>
        <v>250000</v>
      </c>
      <c r="K2715" s="5" t="str">
        <f>rawTransactionSheet!I2715</f>
        <v>20000</v>
      </c>
      <c r="L2715" s="5" t="str">
        <f>rawTransactionSheet!J2715</f>
        <v>9</v>
      </c>
      <c r="M2715" s="5" t="str">
        <f>rawTransactionSheet!K2715</f>
        <v>1</v>
      </c>
      <c r="N2715" s="5" t="str">
        <f>rawTransactionSheet!L2715</f>
        <v>BANGALORE</v>
      </c>
    </row>
    <row r="2716">
      <c r="A2716" s="2">
        <v>42370.0</v>
      </c>
      <c r="B2716" s="5" t="str">
        <f>rawTransactionSheet!B2716</f>
        <v>KALYANI MOTORS PVT LTD</v>
      </c>
      <c r="C2716" s="5" t="str">
        <f>rawTransactionSheet!C2716</f>
        <v>KA05MF4608</v>
      </c>
      <c r="D2716" s="5" t="str">
        <f>rawTransactionSheet!D2716</f>
        <v>MARUTI SUZUKI</v>
      </c>
      <c r="E2716" s="5" t="str">
        <f>rawTransactionSheet!E2716</f>
        <v>SWIFT</v>
      </c>
      <c r="F2716" s="5" t="str">
        <f>IFERROR(VLOOKUP(E2716,modelMapping,2,0),E2716)</f>
        <v>SWIFT</v>
      </c>
      <c r="G2716" s="5" t="str">
        <f>rawTransactionSheet!F2716</f>
        <v>VDI</v>
      </c>
      <c r="H2716" s="1" t="str">
        <f t="shared" si="1"/>
        <v>VDI</v>
      </c>
      <c r="I2716" s="5" t="str">
        <f>rawTransactionSheet!G2716</f>
        <v>2007</v>
      </c>
      <c r="J2716" s="5" t="str">
        <f>rawTransactionSheet!H2716</f>
        <v>250000</v>
      </c>
      <c r="K2716" s="5" t="str">
        <f>rawTransactionSheet!I2716</f>
        <v>116469</v>
      </c>
      <c r="L2716" s="5" t="str">
        <f>rawTransactionSheet!J2716</f>
        <v>8</v>
      </c>
      <c r="M2716" s="5" t="str">
        <f>rawTransactionSheet!K2716</f>
        <v>1</v>
      </c>
      <c r="N2716" s="5" t="str">
        <f>rawTransactionSheet!L2716</f>
        <v>BANGALORE</v>
      </c>
    </row>
    <row r="2717">
      <c r="A2717" s="2">
        <v>42370.0</v>
      </c>
      <c r="B2717" s="5" t="str">
        <f>rawTransactionSheet!B2717</f>
        <v>RNS</v>
      </c>
      <c r="C2717" s="5" t="str">
        <f>rawTransactionSheet!C2717</f>
        <v>KA51Z7946</v>
      </c>
      <c r="D2717" s="5" t="str">
        <f>rawTransactionSheet!D2717</f>
        <v>MARUTI SUZUKI</v>
      </c>
      <c r="E2717" s="5" t="str">
        <f>rawTransactionSheet!E2717</f>
        <v>SX4</v>
      </c>
      <c r="F2717" s="5" t="str">
        <f>IFERROR(VLOOKUP(E2717,modelMapping,2,0),E2717)</f>
        <v>SX4</v>
      </c>
      <c r="G2717" s="5" t="str">
        <f>rawTransactionSheet!F2717</f>
        <v>VXI</v>
      </c>
      <c r="H2717" s="1" t="str">
        <f t="shared" si="1"/>
        <v>VXI</v>
      </c>
      <c r="I2717" s="5" t="str">
        <f>rawTransactionSheet!G2717</f>
        <v>2010</v>
      </c>
      <c r="J2717" s="5" t="str">
        <f>rawTransactionSheet!H2717</f>
        <v>250000</v>
      </c>
      <c r="K2717" s="5" t="str">
        <f>rawTransactionSheet!I2717</f>
        <v>137271</v>
      </c>
      <c r="L2717" s="5" t="str">
        <f>rawTransactionSheet!J2717</f>
        <v>5.794520548</v>
      </c>
      <c r="M2717" s="5" t="str">
        <f>rawTransactionSheet!K2717</f>
        <v>1</v>
      </c>
      <c r="N2717" s="5" t="str">
        <f>rawTransactionSheet!L2717</f>
        <v>BANGALORE</v>
      </c>
    </row>
    <row r="2718">
      <c r="A2718" s="2">
        <v>42370.0</v>
      </c>
      <c r="B2718" s="5" t="str">
        <f>rawTransactionSheet!B2718</f>
        <v>Hiremath</v>
      </c>
      <c r="C2718" s="5" t="str">
        <f>rawTransactionSheet!C2718</f>
        <v>Hire015</v>
      </c>
      <c r="D2718" s="5" t="str">
        <f>rawTransactionSheet!D2718</f>
        <v>MARUTI SUZUKI</v>
      </c>
      <c r="E2718" s="5" t="str">
        <f>rawTransactionSheet!E2718</f>
        <v>SX4</v>
      </c>
      <c r="F2718" s="5" t="str">
        <f>IFERROR(VLOOKUP(E2718,modelMapping,2,0),E2718)</f>
        <v>SX4</v>
      </c>
      <c r="G2718" s="5" t="str">
        <f>rawTransactionSheet!F2718</f>
        <v>ZXI</v>
      </c>
      <c r="H2718" s="1" t="str">
        <f t="shared" si="1"/>
        <v>ZXI</v>
      </c>
      <c r="I2718" s="5" t="str">
        <f>rawTransactionSheet!G2718</f>
        <v>2007</v>
      </c>
      <c r="J2718" s="5" t="str">
        <f>rawTransactionSheet!H2718</f>
        <v>250000</v>
      </c>
      <c r="K2718" s="5" t="str">
        <f>rawTransactionSheet!I2718</f>
        <v>98000</v>
      </c>
      <c r="L2718" s="5" t="str">
        <f>rawTransactionSheet!J2718</f>
        <v>8</v>
      </c>
      <c r="M2718" s="5" t="str">
        <f>rawTransactionSheet!K2718</f>
        <v>1</v>
      </c>
      <c r="N2718" s="5" t="str">
        <f>rawTransactionSheet!L2718</f>
        <v>BANGALORE</v>
      </c>
    </row>
    <row r="2719">
      <c r="A2719" s="2">
        <v>42370.0</v>
      </c>
      <c r="B2719" s="5" t="str">
        <f>rawTransactionSheet!B2719</f>
        <v>Pratham</v>
      </c>
      <c r="C2719" s="5" t="str">
        <f>rawTransactionSheet!C2719</f>
        <v>550</v>
      </c>
      <c r="D2719" s="5" t="str">
        <f>rawTransactionSheet!D2719</f>
        <v>MARUTI SUZUKI</v>
      </c>
      <c r="E2719" s="5" t="str">
        <f>rawTransactionSheet!E2719</f>
        <v>SX4</v>
      </c>
      <c r="F2719" s="5" t="str">
        <f>IFERROR(VLOOKUP(E2719,modelMapping,2,0),E2719)</f>
        <v>SX4</v>
      </c>
      <c r="G2719" s="5" t="str">
        <f>rawTransactionSheet!F2719</f>
        <v>ZXI</v>
      </c>
      <c r="H2719" s="1" t="str">
        <f t="shared" si="1"/>
        <v>ZXI</v>
      </c>
      <c r="I2719" s="5" t="str">
        <f>rawTransactionSheet!G2719</f>
        <v>2007</v>
      </c>
      <c r="J2719" s="5" t="str">
        <f>rawTransactionSheet!H2719</f>
        <v>250000</v>
      </c>
      <c r="K2719" s="5" t="str">
        <f>rawTransactionSheet!I2719</f>
        <v>63014.37372</v>
      </c>
      <c r="L2719" s="5" t="str">
        <f>rawTransactionSheet!J2719</f>
        <v>7.876796715</v>
      </c>
      <c r="M2719" s="5" t="str">
        <f>rawTransactionSheet!K2719</f>
        <v>2</v>
      </c>
      <c r="N2719" s="5" t="str">
        <f>rawTransactionSheet!L2719</f>
        <v>BANGALORE</v>
      </c>
    </row>
    <row r="2720">
      <c r="A2720" s="2">
        <v>42370.0</v>
      </c>
      <c r="B2720" s="5" t="str">
        <f>rawTransactionSheet!B2720</f>
        <v>RNS</v>
      </c>
      <c r="C2720" s="5" t="str">
        <f>rawTransactionSheet!C2720</f>
        <v>KA04MH4216</v>
      </c>
      <c r="D2720" s="5" t="str">
        <f>rawTransactionSheet!D2720</f>
        <v>MARUTI SUZUKI</v>
      </c>
      <c r="E2720" s="5" t="str">
        <f>rawTransactionSheet!E2720</f>
        <v>SX4</v>
      </c>
      <c r="F2720" s="5" t="str">
        <f>IFERROR(VLOOKUP(E2720,modelMapping,2,0),E2720)</f>
        <v>SX4</v>
      </c>
      <c r="G2720" s="5" t="str">
        <f>rawTransactionSheet!F2720</f>
        <v>ZXI</v>
      </c>
      <c r="H2720" s="1" t="str">
        <f t="shared" si="1"/>
        <v>ZXI</v>
      </c>
      <c r="I2720" s="5" t="str">
        <f>rawTransactionSheet!G2720</f>
        <v>2010</v>
      </c>
      <c r="J2720" s="5" t="str">
        <f>rawTransactionSheet!H2720</f>
        <v>250000</v>
      </c>
      <c r="K2720" s="5" t="str">
        <f>rawTransactionSheet!I2720</f>
        <v>0</v>
      </c>
      <c r="L2720" s="5" t="str">
        <f>rawTransactionSheet!J2720</f>
        <v>5.843835616</v>
      </c>
      <c r="M2720" s="5" t="str">
        <f>rawTransactionSheet!K2720</f>
        <v>2</v>
      </c>
      <c r="N2720" s="5" t="str">
        <f>rawTransactionSheet!L2720</f>
        <v>BANGALORE</v>
      </c>
    </row>
    <row r="2721">
      <c r="A2721" s="2">
        <v>42370.0</v>
      </c>
      <c r="B2721" s="5" t="str">
        <f>rawTransactionSheet!B2721</f>
        <v>RNS</v>
      </c>
      <c r="C2721" s="5" t="str">
        <f>rawTransactionSheet!C2721</f>
        <v>KA04ME8125</v>
      </c>
      <c r="D2721" s="5" t="str">
        <f>rawTransactionSheet!D2721</f>
        <v>MARUTI SUZUKI</v>
      </c>
      <c r="E2721" s="5" t="str">
        <f>rawTransactionSheet!E2721</f>
        <v>SX4</v>
      </c>
      <c r="F2721" s="5" t="str">
        <f>IFERROR(VLOOKUP(E2721,modelMapping,2,0),E2721)</f>
        <v>SX4</v>
      </c>
      <c r="G2721" s="5" t="str">
        <f>rawTransactionSheet!F2721</f>
        <v>ZXI</v>
      </c>
      <c r="H2721" s="1" t="str">
        <f t="shared" si="1"/>
        <v>ZXI</v>
      </c>
      <c r="I2721" s="5" t="str">
        <f>rawTransactionSheet!G2721</f>
        <v>2008</v>
      </c>
      <c r="J2721" s="5" t="str">
        <f>rawTransactionSheet!H2721</f>
        <v>250000</v>
      </c>
      <c r="K2721" s="5" t="str">
        <f>rawTransactionSheet!I2721</f>
        <v>70010</v>
      </c>
      <c r="L2721" s="5" t="str">
        <f>rawTransactionSheet!J2721</f>
        <v>7.904109589</v>
      </c>
      <c r="M2721" s="5" t="str">
        <f>rawTransactionSheet!K2721</f>
        <v>2</v>
      </c>
      <c r="N2721" s="5" t="str">
        <f>rawTransactionSheet!L2721</f>
        <v>BANGALORE</v>
      </c>
    </row>
    <row r="2722">
      <c r="A2722" s="2">
        <v>42370.0</v>
      </c>
      <c r="B2722" s="5" t="str">
        <f>rawTransactionSheet!B2722</f>
        <v>RNS</v>
      </c>
      <c r="C2722" s="5" t="str">
        <f>rawTransactionSheet!C2722</f>
        <v>KA05MH1083</v>
      </c>
      <c r="D2722" s="5" t="str">
        <f>rawTransactionSheet!D2722</f>
        <v>MARUTI SUZUKI</v>
      </c>
      <c r="E2722" s="5" t="str">
        <f>rawTransactionSheet!E2722</f>
        <v>Wagon R</v>
      </c>
      <c r="F2722" s="5" t="str">
        <f>IFERROR(VLOOKUP(E2722,modelMapping,2,0),E2722)</f>
        <v>Wagon R</v>
      </c>
      <c r="G2722" s="5" t="str">
        <f>rawTransactionSheet!F2722</f>
        <v>LXI</v>
      </c>
      <c r="H2722" s="1" t="str">
        <f t="shared" si="1"/>
        <v>LXI</v>
      </c>
      <c r="I2722" s="5" t="str">
        <f>rawTransactionSheet!G2722</f>
        <v>2009</v>
      </c>
      <c r="J2722" s="5" t="str">
        <f>rawTransactionSheet!H2722</f>
        <v>250000</v>
      </c>
      <c r="K2722" s="5" t="str">
        <f>rawTransactionSheet!I2722</f>
        <v>50010</v>
      </c>
      <c r="L2722" s="5" t="str">
        <f>rawTransactionSheet!J2722</f>
        <v>6.482191781</v>
      </c>
      <c r="M2722" s="5" t="str">
        <f>rawTransactionSheet!K2722</f>
        <v>2</v>
      </c>
      <c r="N2722" s="5" t="str">
        <f>rawTransactionSheet!L2722</f>
        <v>BANGALORE</v>
      </c>
    </row>
    <row r="2723">
      <c r="A2723" s="2">
        <v>42370.0</v>
      </c>
      <c r="B2723" s="5" t="str">
        <f>rawTransactionSheet!B2723</f>
        <v>RNS</v>
      </c>
      <c r="C2723" s="5" t="str">
        <f>rawTransactionSheet!C2723</f>
        <v>KA02MC5515</v>
      </c>
      <c r="D2723" s="5" t="str">
        <f>rawTransactionSheet!D2723</f>
        <v>MARUTI SUZUKI</v>
      </c>
      <c r="E2723" s="5" t="str">
        <f>rawTransactionSheet!E2723</f>
        <v>Wagon R</v>
      </c>
      <c r="F2723" s="5" t="str">
        <f>IFERROR(VLOOKUP(E2723,modelMapping,2,0),E2723)</f>
        <v>Wagon R</v>
      </c>
      <c r="G2723" s="5" t="str">
        <f>rawTransactionSheet!F2723</f>
        <v>VXI</v>
      </c>
      <c r="H2723" s="1" t="str">
        <f t="shared" si="1"/>
        <v>VXI</v>
      </c>
      <c r="I2723" s="5" t="str">
        <f>rawTransactionSheet!G2723</f>
        <v>2008</v>
      </c>
      <c r="J2723" s="5" t="str">
        <f>rawTransactionSheet!H2723</f>
        <v>250000</v>
      </c>
      <c r="K2723" s="5" t="str">
        <f>rawTransactionSheet!I2723</f>
        <v>48621</v>
      </c>
      <c r="L2723" s="5" t="str">
        <f>rawTransactionSheet!J2723</f>
        <v>7.657534247</v>
      </c>
      <c r="M2723" s="5" t="str">
        <f>rawTransactionSheet!K2723</f>
        <v>2</v>
      </c>
      <c r="N2723" s="5" t="str">
        <f>rawTransactionSheet!L2723</f>
        <v>BANGALORE</v>
      </c>
    </row>
    <row r="2724">
      <c r="A2724" s="2">
        <v>42370.0</v>
      </c>
      <c r="B2724" s="5" t="str">
        <f>rawTransactionSheet!B2724</f>
        <v>RNS</v>
      </c>
      <c r="C2724" s="5" t="str">
        <f>rawTransactionSheet!C2724</f>
        <v>KA04MJ2487</v>
      </c>
      <c r="D2724" s="5" t="str">
        <f>rawTransactionSheet!D2724</f>
        <v>MARUTI SUZUKI</v>
      </c>
      <c r="E2724" s="5" t="str">
        <f>rawTransactionSheet!E2724</f>
        <v>Zen</v>
      </c>
      <c r="F2724" s="5" t="str">
        <f>IFERROR(VLOOKUP(E2724,modelMapping,2,0),E2724)</f>
        <v>Zen</v>
      </c>
      <c r="G2724" s="5" t="str">
        <f>rawTransactionSheet!F2724</f>
        <v>LXI</v>
      </c>
      <c r="H2724" s="1" t="str">
        <f t="shared" si="1"/>
        <v>LXI</v>
      </c>
      <c r="I2724" s="5" t="str">
        <f>rawTransactionSheet!G2724</f>
        <v>2011</v>
      </c>
      <c r="J2724" s="5" t="str">
        <f>rawTransactionSheet!H2724</f>
        <v>250000</v>
      </c>
      <c r="K2724" s="5" t="str">
        <f>rawTransactionSheet!I2724</f>
        <v>37380</v>
      </c>
      <c r="L2724" s="5" t="str">
        <f>rawTransactionSheet!J2724</f>
        <v>4.649315068</v>
      </c>
      <c r="M2724" s="5" t="str">
        <f>rawTransactionSheet!K2724</f>
        <v>2</v>
      </c>
      <c r="N2724" s="5" t="str">
        <f>rawTransactionSheet!L2724</f>
        <v>BANGALORE</v>
      </c>
    </row>
    <row r="2725">
      <c r="A2725" s="2">
        <v>42370.0</v>
      </c>
      <c r="B2725" s="5" t="str">
        <f>rawTransactionSheet!B2725</f>
        <v>DelCalling</v>
      </c>
      <c r="C2725" s="5" t="str">
        <f>rawTransactionSheet!C2725</f>
        <v>108600</v>
      </c>
      <c r="D2725" s="5" t="str">
        <f>rawTransactionSheet!D2725</f>
        <v>HYUNDAI</v>
      </c>
      <c r="E2725" s="5" t="str">
        <f>rawTransactionSheet!E2725</f>
        <v>SANTRO XING</v>
      </c>
      <c r="F2725" s="5" t="str">
        <f>IFERROR(VLOOKUP(E2725,modelMapping,2,0),E2725)</f>
        <v>SANTRO XING</v>
      </c>
      <c r="G2725" s="5" t="str">
        <f>rawTransactionSheet!F2725</f>
        <v>GLS</v>
      </c>
      <c r="H2725" s="1" t="str">
        <f t="shared" si="1"/>
        <v>GLS</v>
      </c>
      <c r="I2725" s="5" t="str">
        <f>rawTransactionSheet!G2725</f>
        <v>2010</v>
      </c>
      <c r="J2725" s="5" t="str">
        <f>rawTransactionSheet!H2725</f>
        <v>250000</v>
      </c>
      <c r="K2725" s="5" t="str">
        <f>rawTransactionSheet!I2725</f>
        <v>63285</v>
      </c>
      <c r="L2725" s="5" t="str">
        <f>rawTransactionSheet!J2725</f>
        <v>6</v>
      </c>
      <c r="M2725" s="5" t="str">
        <f>rawTransactionSheet!K2725</f>
        <v>1</v>
      </c>
      <c r="N2725" s="5" t="str">
        <f>rawTransactionSheet!L2725</f>
        <v>BANGALORE</v>
      </c>
    </row>
    <row r="2726">
      <c r="A2726" s="2">
        <v>42370.0</v>
      </c>
      <c r="B2726" s="5" t="str">
        <f>rawTransactionSheet!B2726</f>
        <v>DelCalling</v>
      </c>
      <c r="C2726" s="5" t="str">
        <f>rawTransactionSheet!C2726</f>
        <v>108891</v>
      </c>
      <c r="D2726" s="5" t="str">
        <f>rawTransactionSheet!D2726</f>
        <v>TATA</v>
      </c>
      <c r="E2726" s="5" t="str">
        <f>rawTransactionSheet!E2726</f>
        <v>INDICA VISTA</v>
      </c>
      <c r="F2726" s="5" t="str">
        <f>IFERROR(VLOOKUP(E2726,modelMapping,2,0),E2726)</f>
        <v>INDICA VISTA</v>
      </c>
      <c r="G2726" s="5" t="str">
        <f>rawTransactionSheet!F2726</f>
        <v>Aura Quadrajet BS-IV</v>
      </c>
      <c r="H2726" s="1" t="str">
        <f t="shared" si="1"/>
        <v>Aura Quadrajet</v>
      </c>
      <c r="I2726" s="5" t="str">
        <f>rawTransactionSheet!G2726</f>
        <v>2010</v>
      </c>
      <c r="J2726" s="5" t="str">
        <f>rawTransactionSheet!H2726</f>
        <v>250000</v>
      </c>
      <c r="K2726" s="5" t="str">
        <f>rawTransactionSheet!I2726</f>
        <v>63377</v>
      </c>
      <c r="L2726" s="5" t="str">
        <f>rawTransactionSheet!J2726</f>
        <v>6</v>
      </c>
      <c r="M2726" s="5" t="str">
        <f>rawTransactionSheet!K2726</f>
        <v>1</v>
      </c>
      <c r="N2726" s="5" t="str">
        <f>rawTransactionSheet!L2726</f>
        <v>BANGALORE</v>
      </c>
    </row>
    <row r="2727">
      <c r="A2727" s="2">
        <v>42370.0</v>
      </c>
      <c r="B2727" s="5" t="str">
        <f>rawTransactionSheet!B2727</f>
        <v>Pratham</v>
      </c>
      <c r="C2727" s="5" t="str">
        <f>rawTransactionSheet!C2727</f>
        <v>183</v>
      </c>
      <c r="D2727" s="5" t="str">
        <f>rawTransactionSheet!D2727</f>
        <v>MARUTI SUZUKI</v>
      </c>
      <c r="E2727" s="5" t="str">
        <f>rawTransactionSheet!E2727</f>
        <v>Alto</v>
      </c>
      <c r="F2727" s="5" t="str">
        <f>IFERROR(VLOOKUP(E2727,modelMapping,2,0),E2727)</f>
        <v>Alto</v>
      </c>
      <c r="G2727" s="5" t="str">
        <f>rawTransactionSheet!F2727</f>
        <v>LXI</v>
      </c>
      <c r="H2727" s="1" t="str">
        <f t="shared" si="1"/>
        <v>LXI</v>
      </c>
      <c r="I2727" s="5" t="str">
        <f>rawTransactionSheet!G2727</f>
        <v>2010</v>
      </c>
      <c r="J2727" s="5" t="str">
        <f>rawTransactionSheet!H2727</f>
        <v>249750</v>
      </c>
      <c r="K2727" s="5" t="str">
        <f>rawTransactionSheet!I2727</f>
        <v>35373.03217</v>
      </c>
      <c r="L2727" s="5" t="str">
        <f>rawTransactionSheet!J2727</f>
        <v>4.421629021</v>
      </c>
      <c r="M2727" s="5" t="str">
        <f>rawTransactionSheet!K2727</f>
        <v>1</v>
      </c>
      <c r="N2727" s="5" t="str">
        <f>rawTransactionSheet!L2727</f>
        <v>BANGALORE</v>
      </c>
    </row>
    <row r="2728">
      <c r="A2728" s="2">
        <v>42370.0</v>
      </c>
      <c r="B2728" s="5" t="str">
        <f>rawTransactionSheet!B2728</f>
        <v>Pratham</v>
      </c>
      <c r="C2728" s="5" t="str">
        <f>rawTransactionSheet!C2728</f>
        <v>235</v>
      </c>
      <c r="D2728" s="5" t="str">
        <f>rawTransactionSheet!D2728</f>
        <v>MARUTI SUZUKI</v>
      </c>
      <c r="E2728" s="5" t="str">
        <f>rawTransactionSheet!E2728</f>
        <v>Alto</v>
      </c>
      <c r="F2728" s="5" t="str">
        <f>IFERROR(VLOOKUP(E2728,modelMapping,2,0),E2728)</f>
        <v>Alto</v>
      </c>
      <c r="G2728" s="5" t="str">
        <f>rawTransactionSheet!F2728</f>
        <v>LXI</v>
      </c>
      <c r="H2728" s="1" t="str">
        <f t="shared" si="1"/>
        <v>LXI</v>
      </c>
      <c r="I2728" s="5" t="str">
        <f>rawTransactionSheet!G2728</f>
        <v>2010</v>
      </c>
      <c r="J2728" s="5" t="str">
        <f>rawTransactionSheet!H2728</f>
        <v>249750</v>
      </c>
      <c r="K2728" s="5" t="str">
        <f>rawTransactionSheet!I2728</f>
        <v>38395.61944</v>
      </c>
      <c r="L2728" s="5" t="str">
        <f>rawTransactionSheet!J2728</f>
        <v>4.79945243</v>
      </c>
      <c r="M2728" s="5" t="str">
        <f>rawTransactionSheet!K2728</f>
        <v>1</v>
      </c>
      <c r="N2728" s="5" t="str">
        <f>rawTransactionSheet!L2728</f>
        <v>BANGALORE</v>
      </c>
    </row>
    <row r="2729">
      <c r="A2729" s="2">
        <v>42370.0</v>
      </c>
      <c r="B2729" s="5" t="str">
        <f>rawTransactionSheet!B2729</f>
        <v>Pratham</v>
      </c>
      <c r="C2729" s="5" t="str">
        <f>rawTransactionSheet!C2729</f>
        <v>247</v>
      </c>
      <c r="D2729" s="5" t="str">
        <f>rawTransactionSheet!D2729</f>
        <v>MARUTI SUZUKI</v>
      </c>
      <c r="E2729" s="5" t="str">
        <f>rawTransactionSheet!E2729</f>
        <v>Alto</v>
      </c>
      <c r="F2729" s="5" t="str">
        <f>IFERROR(VLOOKUP(E2729,modelMapping,2,0),E2729)</f>
        <v>Alto</v>
      </c>
      <c r="G2729" s="5" t="str">
        <f>rawTransactionSheet!F2729</f>
        <v>LXI</v>
      </c>
      <c r="H2729" s="1" t="str">
        <f t="shared" si="1"/>
        <v>LXI</v>
      </c>
      <c r="I2729" s="5" t="str">
        <f>rawTransactionSheet!G2729</f>
        <v>2010</v>
      </c>
      <c r="J2729" s="5" t="str">
        <f>rawTransactionSheet!H2729</f>
        <v>249750</v>
      </c>
      <c r="K2729" s="5" t="str">
        <f>rawTransactionSheet!I2729</f>
        <v>39030.80082</v>
      </c>
      <c r="L2729" s="5" t="str">
        <f>rawTransactionSheet!J2729</f>
        <v>4.878850103</v>
      </c>
      <c r="M2729" s="5" t="str">
        <f>rawTransactionSheet!K2729</f>
        <v>1</v>
      </c>
      <c r="N2729" s="5" t="str">
        <f>rawTransactionSheet!L2729</f>
        <v>BANGALORE</v>
      </c>
    </row>
    <row r="2730">
      <c r="A2730" s="2">
        <v>42370.0</v>
      </c>
      <c r="B2730" s="5" t="str">
        <f>rawTransactionSheet!B2730</f>
        <v>Pratham</v>
      </c>
      <c r="C2730" s="5" t="str">
        <f>rawTransactionSheet!C2730</f>
        <v>298</v>
      </c>
      <c r="D2730" s="5" t="str">
        <f>rawTransactionSheet!D2730</f>
        <v>MARUTI SUZUKI</v>
      </c>
      <c r="E2730" s="5" t="str">
        <f>rawTransactionSheet!E2730</f>
        <v>Alto</v>
      </c>
      <c r="F2730" s="5" t="str">
        <f>IFERROR(VLOOKUP(E2730,modelMapping,2,0),E2730)</f>
        <v>Alto</v>
      </c>
      <c r="G2730" s="5" t="str">
        <f>rawTransactionSheet!F2730</f>
        <v>LXI</v>
      </c>
      <c r="H2730" s="1" t="str">
        <f t="shared" si="1"/>
        <v>LXI</v>
      </c>
      <c r="I2730" s="5" t="str">
        <f>rawTransactionSheet!G2730</f>
        <v>2009</v>
      </c>
      <c r="J2730" s="5" t="str">
        <f>rawTransactionSheet!H2730</f>
        <v>249750</v>
      </c>
      <c r="K2730" s="5" t="str">
        <f>rawTransactionSheet!I2730</f>
        <v>42929.50034</v>
      </c>
      <c r="L2730" s="5" t="str">
        <f>rawTransactionSheet!J2730</f>
        <v>5.366187543</v>
      </c>
      <c r="M2730" s="5" t="str">
        <f>rawTransactionSheet!K2730</f>
        <v>2</v>
      </c>
      <c r="N2730" s="5" t="str">
        <f>rawTransactionSheet!L2730</f>
        <v>BANGALORE</v>
      </c>
    </row>
    <row r="2731">
      <c r="A2731" s="2">
        <v>42370.0</v>
      </c>
      <c r="B2731" s="5" t="str">
        <f>rawTransactionSheet!B2731</f>
        <v>RNS</v>
      </c>
      <c r="C2731" s="5" t="str">
        <f>rawTransactionSheet!C2731</f>
        <v>KA04MH4111</v>
      </c>
      <c r="D2731" s="5" t="str">
        <f>rawTransactionSheet!D2731</f>
        <v>MARUTI SUZUKI</v>
      </c>
      <c r="E2731" s="5" t="str">
        <f>rawTransactionSheet!E2731</f>
        <v>Alto</v>
      </c>
      <c r="F2731" s="5" t="str">
        <f>IFERROR(VLOOKUP(E2731,modelMapping,2,0),E2731)</f>
        <v>Alto</v>
      </c>
      <c r="G2731" s="5" t="str">
        <f>rawTransactionSheet!F2731</f>
        <v>LXI</v>
      </c>
      <c r="H2731" s="1" t="str">
        <f t="shared" si="1"/>
        <v>LXI</v>
      </c>
      <c r="I2731" s="5" t="str">
        <f>rawTransactionSheet!G2731</f>
        <v>2010</v>
      </c>
      <c r="J2731" s="5" t="str">
        <f>rawTransactionSheet!H2731</f>
        <v>249750</v>
      </c>
      <c r="K2731" s="5" t="str">
        <f>rawTransactionSheet!I2731</f>
        <v>55321</v>
      </c>
      <c r="L2731" s="5" t="str">
        <f>rawTransactionSheet!J2731</f>
        <v>5.531506849</v>
      </c>
      <c r="M2731" s="5" t="str">
        <f>rawTransactionSheet!K2731</f>
        <v>2</v>
      </c>
      <c r="N2731" s="5" t="str">
        <f>rawTransactionSheet!L2731</f>
        <v>BANGALORE</v>
      </c>
    </row>
    <row r="2732">
      <c r="A2732" s="2">
        <v>42370.0</v>
      </c>
      <c r="B2732" s="5" t="str">
        <f>rawTransactionSheet!B2732</f>
        <v>RNS</v>
      </c>
      <c r="C2732" s="5" t="str">
        <f>rawTransactionSheet!C2732</f>
        <v>KA02MG6652</v>
      </c>
      <c r="D2732" s="5" t="str">
        <f>rawTransactionSheet!D2732</f>
        <v>MARUTI SUZUKI</v>
      </c>
      <c r="E2732" s="5" t="str">
        <f>rawTransactionSheet!E2732</f>
        <v>Alto</v>
      </c>
      <c r="F2732" s="5" t="str">
        <f>IFERROR(VLOOKUP(E2732,modelMapping,2,0),E2732)</f>
        <v>Alto</v>
      </c>
      <c r="G2732" s="5" t="str">
        <f>rawTransactionSheet!F2732</f>
        <v>VXI</v>
      </c>
      <c r="H2732" s="1" t="str">
        <f t="shared" si="1"/>
        <v>VXI</v>
      </c>
      <c r="I2732" s="5" t="str">
        <f>rawTransactionSheet!G2732</f>
        <v>2012</v>
      </c>
      <c r="J2732" s="5" t="str">
        <f>rawTransactionSheet!H2732</f>
        <v>249750</v>
      </c>
      <c r="K2732" s="5" t="str">
        <f>rawTransactionSheet!I2732</f>
        <v>59835</v>
      </c>
      <c r="L2732" s="5" t="str">
        <f>rawTransactionSheet!J2732</f>
        <v>3.632876712</v>
      </c>
      <c r="M2732" s="5" t="str">
        <f>rawTransactionSheet!K2732</f>
        <v>2</v>
      </c>
      <c r="N2732" s="5" t="str">
        <f>rawTransactionSheet!L2732</f>
        <v>BANGALORE</v>
      </c>
    </row>
    <row r="2733">
      <c r="A2733" s="2">
        <v>42370.0</v>
      </c>
      <c r="B2733" s="5" t="str">
        <f>rawTransactionSheet!B2733</f>
        <v>KALYANI MOTORS PVT LTD</v>
      </c>
      <c r="C2733" s="5" t="str">
        <f>rawTransactionSheet!C2733</f>
        <v>KA05MM4938</v>
      </c>
      <c r="D2733" s="5" t="str">
        <f>rawTransactionSheet!D2733</f>
        <v>MARUTI SUZUKI</v>
      </c>
      <c r="E2733" s="5" t="str">
        <f>rawTransactionSheet!E2733</f>
        <v>Alto 800</v>
      </c>
      <c r="F2733" s="1" t="str">
        <f>IFERROR(VLOOKUP(E2733,modelMapping,2,0),E2733)</f>
        <v>Alto</v>
      </c>
      <c r="G2733" s="5" t="str">
        <f>rawTransactionSheet!F2733</f>
        <v>LXI</v>
      </c>
      <c r="H2733" s="1" t="str">
        <f t="shared" si="1"/>
        <v>LXI</v>
      </c>
      <c r="I2733" s="5" t="str">
        <f>rawTransactionSheet!G2733</f>
        <v>2012</v>
      </c>
      <c r="J2733" s="5" t="str">
        <f>rawTransactionSheet!H2733</f>
        <v>249750</v>
      </c>
      <c r="K2733" s="5" t="str">
        <f>rawTransactionSheet!I2733</f>
        <v>44322</v>
      </c>
      <c r="L2733" s="5" t="str">
        <f>rawTransactionSheet!J2733</f>
        <v>3</v>
      </c>
      <c r="M2733" s="5" t="str">
        <f>rawTransactionSheet!K2733</f>
        <v>1</v>
      </c>
      <c r="N2733" s="5" t="str">
        <f>rawTransactionSheet!L2733</f>
        <v>BANGALORE</v>
      </c>
    </row>
    <row r="2734">
      <c r="A2734" s="2">
        <v>42370.0</v>
      </c>
      <c r="B2734" s="5" t="str">
        <f>rawTransactionSheet!B2734</f>
        <v>NandiBid</v>
      </c>
      <c r="C2734" s="5" t="str">
        <f>rawTransactionSheet!C2734</f>
        <v>122757</v>
      </c>
      <c r="D2734" s="5" t="str">
        <f>rawTransactionSheet!D2734</f>
        <v>MARUTI SUZUKI</v>
      </c>
      <c r="E2734" s="5" t="str">
        <f>rawTransactionSheet!E2734</f>
        <v>Alto K10</v>
      </c>
      <c r="F2734" s="5" t="str">
        <f>IFERROR(VLOOKUP(E2734,modelMapping,2,0),E2734)</f>
        <v>Alto K10</v>
      </c>
      <c r="G2734" s="5" t="str">
        <f>rawTransactionSheet!F2734</f>
        <v>VXI</v>
      </c>
      <c r="H2734" s="1" t="str">
        <f t="shared" si="1"/>
        <v>VXI</v>
      </c>
      <c r="I2734" s="5" t="str">
        <f>rawTransactionSheet!G2734</f>
        <v>2011</v>
      </c>
      <c r="J2734" s="5" t="str">
        <f>rawTransactionSheet!H2734</f>
        <v>249750</v>
      </c>
      <c r="K2734" s="5" t="str">
        <f>rawTransactionSheet!I2734</f>
        <v>21100</v>
      </c>
      <c r="L2734" s="5" t="str">
        <f>rawTransactionSheet!J2734</f>
        <v>5</v>
      </c>
      <c r="M2734" s="5" t="str">
        <f>rawTransactionSheet!K2734</f>
        <v>1</v>
      </c>
      <c r="N2734" s="5" t="str">
        <f>rawTransactionSheet!L2734</f>
        <v>BANGALORE</v>
      </c>
      <c r="O2734" s="1" t="str">
        <f>VALUE(C2734)</f>
        <v>122757</v>
      </c>
      <c r="P2734" s="1" t="str">
        <f>MATCH(O2734,rawBidData!$A$2:$A$146,0)</f>
        <v>#N/A</v>
      </c>
    </row>
    <row r="2735">
      <c r="A2735" s="2">
        <v>42370.0</v>
      </c>
      <c r="B2735" s="5" t="str">
        <f>rawTransactionSheet!B2735</f>
        <v>RNS</v>
      </c>
      <c r="C2735" s="5" t="str">
        <f>rawTransactionSheet!C2735</f>
        <v>KA50N2068</v>
      </c>
      <c r="D2735" s="5" t="str">
        <f>rawTransactionSheet!D2735</f>
        <v>MARUTI SUZUKI</v>
      </c>
      <c r="E2735" s="5" t="str">
        <f>rawTransactionSheet!E2735</f>
        <v>Alto K10</v>
      </c>
      <c r="F2735" s="5" t="str">
        <f>IFERROR(VLOOKUP(E2735,modelMapping,2,0),E2735)</f>
        <v>Alto K10</v>
      </c>
      <c r="G2735" s="5" t="str">
        <f>rawTransactionSheet!F2735</f>
        <v>VXI</v>
      </c>
      <c r="H2735" s="1" t="str">
        <f t="shared" si="1"/>
        <v>VXI</v>
      </c>
      <c r="I2735" s="5" t="str">
        <f>rawTransactionSheet!G2735</f>
        <v>2011</v>
      </c>
      <c r="J2735" s="5" t="str">
        <f>rawTransactionSheet!H2735</f>
        <v>249750</v>
      </c>
      <c r="K2735" s="5" t="str">
        <f>rawTransactionSheet!I2735</f>
        <v>79510</v>
      </c>
      <c r="L2735" s="5" t="str">
        <f>rawTransactionSheet!J2735</f>
        <v>4.789041096</v>
      </c>
      <c r="M2735" s="5" t="str">
        <f>rawTransactionSheet!K2735</f>
        <v>1</v>
      </c>
      <c r="N2735" s="5" t="str">
        <f>rawTransactionSheet!L2735</f>
        <v>BANGALORE</v>
      </c>
    </row>
    <row r="2736">
      <c r="A2736" s="2">
        <v>42370.0</v>
      </c>
      <c r="B2736" s="5" t="str">
        <f>rawTransactionSheet!B2736</f>
        <v>RNS</v>
      </c>
      <c r="C2736" s="5" t="str">
        <f>rawTransactionSheet!C2736</f>
        <v>KA04MK5361</v>
      </c>
      <c r="D2736" s="5" t="str">
        <f>rawTransactionSheet!D2736</f>
        <v>MARUTI SUZUKI</v>
      </c>
      <c r="E2736" s="5" t="str">
        <f>rawTransactionSheet!E2736</f>
        <v>Alto K10</v>
      </c>
      <c r="F2736" s="5" t="str">
        <f>IFERROR(VLOOKUP(E2736,modelMapping,2,0),E2736)</f>
        <v>Alto K10</v>
      </c>
      <c r="G2736" s="5" t="str">
        <f>rawTransactionSheet!F2736</f>
        <v>VXI</v>
      </c>
      <c r="H2736" s="1" t="str">
        <f t="shared" si="1"/>
        <v>VXI</v>
      </c>
      <c r="I2736" s="5" t="str">
        <f>rawTransactionSheet!G2736</f>
        <v>2012</v>
      </c>
      <c r="J2736" s="5" t="str">
        <f>rawTransactionSheet!H2736</f>
        <v>249750</v>
      </c>
      <c r="K2736" s="5" t="str">
        <f>rawTransactionSheet!I2736</f>
        <v>44710</v>
      </c>
      <c r="L2736" s="5" t="str">
        <f>rawTransactionSheet!J2736</f>
        <v>3.723287671</v>
      </c>
      <c r="M2736" s="5" t="str">
        <f>rawTransactionSheet!K2736</f>
        <v>2</v>
      </c>
      <c r="N2736" s="5" t="str">
        <f>rawTransactionSheet!L2736</f>
        <v>BANGALORE</v>
      </c>
    </row>
    <row r="2737">
      <c r="A2737" s="2">
        <v>42370.0</v>
      </c>
      <c r="B2737" s="5" t="str">
        <f>rawTransactionSheet!B2737</f>
        <v>KALYANI MOTORS PVT LTD</v>
      </c>
      <c r="C2737" s="5" t="str">
        <f>rawTransactionSheet!C2737</f>
        <v>KA02ME2912</v>
      </c>
      <c r="D2737" s="5" t="str">
        <f>rawTransactionSheet!D2737</f>
        <v>MARUTI SUZUKI</v>
      </c>
      <c r="E2737" s="5" t="str">
        <f>rawTransactionSheet!E2737</f>
        <v>A-Star</v>
      </c>
      <c r="F2737" s="5" t="str">
        <f>IFERROR(VLOOKUP(E2737,modelMapping,2,0),E2737)</f>
        <v>A-Star</v>
      </c>
      <c r="G2737" s="5" t="str">
        <f>rawTransactionSheet!F2737</f>
        <v>VXI</v>
      </c>
      <c r="H2737" s="1" t="str">
        <f t="shared" si="1"/>
        <v>VXI</v>
      </c>
      <c r="I2737" s="5" t="str">
        <f>rawTransactionSheet!G2737</f>
        <v>2010</v>
      </c>
      <c r="J2737" s="5" t="str">
        <f>rawTransactionSheet!H2737</f>
        <v>249750</v>
      </c>
      <c r="K2737" s="5" t="str">
        <f>rawTransactionSheet!I2737</f>
        <v>68690</v>
      </c>
      <c r="L2737" s="5" t="str">
        <f>rawTransactionSheet!J2737</f>
        <v>5</v>
      </c>
      <c r="M2737" s="5" t="str">
        <f>rawTransactionSheet!K2737</f>
        <v>1</v>
      </c>
      <c r="N2737" s="5" t="str">
        <f>rawTransactionSheet!L2737</f>
        <v>BANGALORE</v>
      </c>
    </row>
    <row r="2738">
      <c r="A2738" s="2">
        <v>42370.0</v>
      </c>
      <c r="B2738" s="5" t="str">
        <f>rawTransactionSheet!B2738</f>
        <v>KALYANI MOTORS PVT LTD</v>
      </c>
      <c r="C2738" s="5" t="str">
        <f>rawTransactionSheet!C2738</f>
        <v>KA05MG1187</v>
      </c>
      <c r="D2738" s="5" t="str">
        <f>rawTransactionSheet!D2738</f>
        <v>MARUTI SUZUKI</v>
      </c>
      <c r="E2738" s="5" t="str">
        <f>rawTransactionSheet!E2738</f>
        <v>A-Star</v>
      </c>
      <c r="F2738" s="5" t="str">
        <f>IFERROR(VLOOKUP(E2738,modelMapping,2,0),E2738)</f>
        <v>A-Star</v>
      </c>
      <c r="G2738" s="5" t="str">
        <f>rawTransactionSheet!F2738</f>
        <v>VXI</v>
      </c>
      <c r="H2738" s="1" t="str">
        <f t="shared" si="1"/>
        <v>VXI</v>
      </c>
      <c r="I2738" s="5" t="str">
        <f>rawTransactionSheet!G2738</f>
        <v>2008</v>
      </c>
      <c r="J2738" s="5" t="str">
        <f>rawTransactionSheet!H2738</f>
        <v>249750</v>
      </c>
      <c r="K2738" s="5" t="str">
        <f>rawTransactionSheet!I2738</f>
        <v>66889</v>
      </c>
      <c r="L2738" s="5" t="str">
        <f>rawTransactionSheet!J2738</f>
        <v>7</v>
      </c>
      <c r="M2738" s="5" t="str">
        <f>rawTransactionSheet!K2738</f>
        <v>1</v>
      </c>
      <c r="N2738" s="5" t="str">
        <f>rawTransactionSheet!L2738</f>
        <v>BANGALORE</v>
      </c>
    </row>
    <row r="2739">
      <c r="A2739" s="2">
        <v>42370.0</v>
      </c>
      <c r="B2739" s="5" t="str">
        <f>rawTransactionSheet!B2739</f>
        <v>Pratham</v>
      </c>
      <c r="C2739" s="5" t="str">
        <f>rawTransactionSheet!C2739</f>
        <v>269</v>
      </c>
      <c r="D2739" s="5" t="str">
        <f>rawTransactionSheet!D2739</f>
        <v>MARUTI SUZUKI</v>
      </c>
      <c r="E2739" s="5" t="str">
        <f>rawTransactionSheet!E2739</f>
        <v>A-Star</v>
      </c>
      <c r="F2739" s="5" t="str">
        <f>IFERROR(VLOOKUP(E2739,modelMapping,2,0),E2739)</f>
        <v>A-Star</v>
      </c>
      <c r="G2739" s="5" t="str">
        <f>rawTransactionSheet!F2739</f>
        <v>VXI</v>
      </c>
      <c r="H2739" s="1" t="str">
        <f t="shared" si="1"/>
        <v>VXI</v>
      </c>
      <c r="I2739" s="5" t="str">
        <f>rawTransactionSheet!G2739</f>
        <v>2009</v>
      </c>
      <c r="J2739" s="5" t="str">
        <f>rawTransactionSheet!H2739</f>
        <v>249750</v>
      </c>
      <c r="K2739" s="5" t="str">
        <f>rawTransactionSheet!I2739</f>
        <v>41984</v>
      </c>
      <c r="L2739" s="5" t="str">
        <f>rawTransactionSheet!J2739</f>
        <v>5.248</v>
      </c>
      <c r="M2739" s="5" t="str">
        <f>rawTransactionSheet!K2739</f>
        <v>2</v>
      </c>
      <c r="N2739" s="5" t="str">
        <f>rawTransactionSheet!L2739</f>
        <v>BANGALORE</v>
      </c>
    </row>
    <row r="2740">
      <c r="A2740" s="2">
        <v>42370.0</v>
      </c>
      <c r="B2740" s="5" t="str">
        <f>rawTransactionSheet!B2740</f>
        <v>NandiBid</v>
      </c>
      <c r="C2740" s="5" t="str">
        <f>rawTransactionSheet!C2740</f>
        <v>133695</v>
      </c>
      <c r="D2740" s="5" t="str">
        <f>rawTransactionSheet!D2740</f>
        <v>HYUNDAI</v>
      </c>
      <c r="E2740" s="5" t="str">
        <f>rawTransactionSheet!E2740</f>
        <v>EON</v>
      </c>
      <c r="F2740" s="5" t="str">
        <f>IFERROR(VLOOKUP(E2740,modelMapping,2,0),E2740)</f>
        <v>EON</v>
      </c>
      <c r="G2740" s="5" t="str">
        <f>rawTransactionSheet!F2740</f>
        <v>SPORTZ</v>
      </c>
      <c r="H2740" s="1" t="str">
        <f t="shared" si="1"/>
        <v>SPORTZ</v>
      </c>
      <c r="I2740" s="5" t="str">
        <f>rawTransactionSheet!G2740</f>
        <v>2012</v>
      </c>
      <c r="J2740" s="5" t="str">
        <f>rawTransactionSheet!H2740</f>
        <v>249750</v>
      </c>
      <c r="K2740" s="5" t="str">
        <f>rawTransactionSheet!I2740</f>
        <v>22050</v>
      </c>
      <c r="L2740" s="5" t="str">
        <f>rawTransactionSheet!J2740</f>
        <v>4</v>
      </c>
      <c r="M2740" s="5" t="str">
        <f>rawTransactionSheet!K2740</f>
        <v>1</v>
      </c>
      <c r="N2740" s="5" t="str">
        <f>rawTransactionSheet!L2740</f>
        <v>BANGALORE</v>
      </c>
      <c r="O2740" s="1" t="str">
        <f t="shared" ref="O2740:O2743" si="121">VALUE(C2740)</f>
        <v>133695</v>
      </c>
      <c r="P2740" s="1" t="str">
        <f>MATCH(O2740,rawBidData!$A$2:$A$146,0)</f>
        <v>#N/A</v>
      </c>
    </row>
    <row r="2741">
      <c r="A2741" s="2">
        <v>42370.0</v>
      </c>
      <c r="B2741" s="5" t="str">
        <f>rawTransactionSheet!B2741</f>
        <v>NandiBid</v>
      </c>
      <c r="C2741" s="5" t="str">
        <f>rawTransactionSheet!C2741</f>
        <v>125366</v>
      </c>
      <c r="D2741" s="5" t="str">
        <f>rawTransactionSheet!D2741</f>
        <v>HYUNDAI</v>
      </c>
      <c r="E2741" s="5" t="str">
        <f>rawTransactionSheet!E2741</f>
        <v>I10</v>
      </c>
      <c r="F2741" s="5" t="str">
        <f>IFERROR(VLOOKUP(E2741,modelMapping,2,0),E2741)</f>
        <v>I10</v>
      </c>
      <c r="G2741" s="5" t="str">
        <f>rawTransactionSheet!F2741</f>
        <v>ERA</v>
      </c>
      <c r="H2741" s="1" t="str">
        <f t="shared" si="1"/>
        <v>ERA</v>
      </c>
      <c r="I2741" s="5" t="str">
        <f>rawTransactionSheet!G2741</f>
        <v>2011</v>
      </c>
      <c r="J2741" s="5" t="str">
        <f>rawTransactionSheet!H2741</f>
        <v>249750</v>
      </c>
      <c r="K2741" s="5" t="str">
        <f>rawTransactionSheet!I2741</f>
        <v>36330</v>
      </c>
      <c r="L2741" s="5" t="str">
        <f>rawTransactionSheet!J2741</f>
        <v>5</v>
      </c>
      <c r="M2741" s="5" t="str">
        <f>rawTransactionSheet!K2741</f>
        <v>1</v>
      </c>
      <c r="N2741" s="5" t="str">
        <f>rawTransactionSheet!L2741</f>
        <v>BANGALORE</v>
      </c>
      <c r="O2741" s="1" t="str">
        <f t="shared" si="121"/>
        <v>125366</v>
      </c>
      <c r="P2741" s="1" t="str">
        <f>MATCH(O2741,rawBidData!$A$2:$A$146,0)</f>
        <v>84</v>
      </c>
    </row>
    <row r="2742">
      <c r="A2742" s="2">
        <v>42370.0</v>
      </c>
      <c r="B2742" s="5" t="str">
        <f>rawTransactionSheet!B2742</f>
        <v>NandiBid</v>
      </c>
      <c r="C2742" s="5" t="str">
        <f>rawTransactionSheet!C2742</f>
        <v>126374</v>
      </c>
      <c r="D2742" s="5" t="str">
        <f>rawTransactionSheet!D2742</f>
        <v>HYUNDAI</v>
      </c>
      <c r="E2742" s="5" t="str">
        <f>rawTransactionSheet!E2742</f>
        <v>I10</v>
      </c>
      <c r="F2742" s="5" t="str">
        <f>IFERROR(VLOOKUP(E2742,modelMapping,2,0),E2742)</f>
        <v>I10</v>
      </c>
      <c r="G2742" s="5" t="str">
        <f>rawTransactionSheet!F2742</f>
        <v>Sportz 1.2</v>
      </c>
      <c r="H2742" s="1" t="str">
        <f t="shared" si="1"/>
        <v>Sportz 1.2</v>
      </c>
      <c r="I2742" s="5" t="str">
        <f>rawTransactionSheet!G2742</f>
        <v>2010</v>
      </c>
      <c r="J2742" s="5" t="str">
        <f>rawTransactionSheet!H2742</f>
        <v>249750</v>
      </c>
      <c r="K2742" s="5" t="str">
        <f>rawTransactionSheet!I2742</f>
        <v>78586</v>
      </c>
      <c r="L2742" s="5" t="str">
        <f>rawTransactionSheet!J2742</f>
        <v>6</v>
      </c>
      <c r="M2742" s="5" t="str">
        <f>rawTransactionSheet!K2742</f>
        <v>2</v>
      </c>
      <c r="N2742" s="5" t="str">
        <f>rawTransactionSheet!L2742</f>
        <v>BANGALORE</v>
      </c>
      <c r="O2742" s="1" t="str">
        <f t="shared" si="121"/>
        <v>126374</v>
      </c>
      <c r="P2742" s="1" t="str">
        <f>MATCH(O2742,rawBidData!$A$2:$A$146,0)</f>
        <v>88</v>
      </c>
    </row>
    <row r="2743">
      <c r="A2743" s="2">
        <v>42370.0</v>
      </c>
      <c r="B2743" s="5" t="str">
        <f>rawTransactionSheet!B2743</f>
        <v>NandiBid</v>
      </c>
      <c r="C2743" s="5" t="str">
        <f>rawTransactionSheet!C2743</f>
        <v>119576</v>
      </c>
      <c r="D2743" s="5" t="str">
        <f>rawTransactionSheet!D2743</f>
        <v>FIAT</v>
      </c>
      <c r="E2743" s="5" t="str">
        <f>rawTransactionSheet!E2743</f>
        <v>Punto</v>
      </c>
      <c r="F2743" s="5" t="str">
        <f>IFERROR(VLOOKUP(E2743,modelMapping,2,0),E2743)</f>
        <v>Punto</v>
      </c>
      <c r="G2743" s="5" t="str">
        <f>rawTransactionSheet!F2743</f>
        <v>Emotion 1.2</v>
      </c>
      <c r="H2743" s="1" t="str">
        <f t="shared" si="1"/>
        <v>Emotion 1.2</v>
      </c>
      <c r="I2743" s="5" t="str">
        <f>rawTransactionSheet!G2743</f>
        <v>2011</v>
      </c>
      <c r="J2743" s="5" t="str">
        <f>rawTransactionSheet!H2743</f>
        <v>249750</v>
      </c>
      <c r="K2743" s="5" t="str">
        <f>rawTransactionSheet!I2743</f>
        <v>24766</v>
      </c>
      <c r="L2743" s="5" t="str">
        <f>rawTransactionSheet!J2743</f>
        <v>5</v>
      </c>
      <c r="M2743" s="5" t="str">
        <f>rawTransactionSheet!K2743</f>
        <v>1</v>
      </c>
      <c r="N2743" s="5" t="str">
        <f>rawTransactionSheet!L2743</f>
        <v>BANGALORE</v>
      </c>
      <c r="O2743" s="1" t="str">
        <f t="shared" si="121"/>
        <v>119576</v>
      </c>
      <c r="P2743" s="1" t="str">
        <f>MATCH(O2743,rawBidData!$A$2:$A$146,0)</f>
        <v>#N/A</v>
      </c>
    </row>
    <row r="2744">
      <c r="A2744" s="2">
        <v>42370.0</v>
      </c>
      <c r="B2744" s="5" t="str">
        <f>rawTransactionSheet!B2744</f>
        <v>RNS</v>
      </c>
      <c r="C2744" s="5" t="str">
        <f>rawTransactionSheet!C2744</f>
        <v>KA03ME1489</v>
      </c>
      <c r="D2744" s="5" t="str">
        <f>rawTransactionSheet!D2744</f>
        <v>MARUTI SUZUKI</v>
      </c>
      <c r="E2744" s="5" t="str">
        <f>rawTransactionSheet!E2744</f>
        <v>Swift</v>
      </c>
      <c r="F2744" s="5" t="str">
        <f>IFERROR(VLOOKUP(E2744,modelMapping,2,0),E2744)</f>
        <v>Swift</v>
      </c>
      <c r="G2744" s="5" t="str">
        <f>rawTransactionSheet!F2744</f>
        <v>LXI</v>
      </c>
      <c r="H2744" s="1" t="str">
        <f t="shared" si="1"/>
        <v>LXI</v>
      </c>
      <c r="I2744" s="5" t="str">
        <f>rawTransactionSheet!G2744</f>
        <v>2005</v>
      </c>
      <c r="J2744" s="5" t="str">
        <f>rawTransactionSheet!H2744</f>
        <v>249750</v>
      </c>
      <c r="K2744" s="5" t="str">
        <f>rawTransactionSheet!I2744</f>
        <v>66431</v>
      </c>
      <c r="L2744" s="5" t="str">
        <f>rawTransactionSheet!J2744</f>
        <v>10.83561644</v>
      </c>
      <c r="M2744" s="5" t="str">
        <f>rawTransactionSheet!K2744</f>
        <v>3</v>
      </c>
      <c r="N2744" s="5" t="str">
        <f>rawTransactionSheet!L2744</f>
        <v>BANGALORE</v>
      </c>
    </row>
    <row r="2745">
      <c r="A2745" s="2">
        <v>42370.0</v>
      </c>
      <c r="B2745" s="5" t="str">
        <f>rawTransactionSheet!B2745</f>
        <v>KALYANI MOTORS PVT LTD</v>
      </c>
      <c r="C2745" s="5" t="str">
        <f>rawTransactionSheet!C2745</f>
        <v>KA05MF4608</v>
      </c>
      <c r="D2745" s="5" t="str">
        <f>rawTransactionSheet!D2745</f>
        <v>MARUTI SUZUKI</v>
      </c>
      <c r="E2745" s="5" t="str">
        <f>rawTransactionSheet!E2745</f>
        <v>SWIFT</v>
      </c>
      <c r="F2745" s="5" t="str">
        <f>IFERROR(VLOOKUP(E2745,modelMapping,2,0),E2745)</f>
        <v>SWIFT</v>
      </c>
      <c r="G2745" s="5" t="str">
        <f>rawTransactionSheet!F2745</f>
        <v>VDI</v>
      </c>
      <c r="H2745" s="1" t="str">
        <f t="shared" si="1"/>
        <v>VDI</v>
      </c>
      <c r="I2745" s="5" t="str">
        <f>rawTransactionSheet!G2745</f>
        <v>2007</v>
      </c>
      <c r="J2745" s="5" t="str">
        <f>rawTransactionSheet!H2745</f>
        <v>249750</v>
      </c>
      <c r="K2745" s="5" t="str">
        <f>rawTransactionSheet!I2745</f>
        <v>116469</v>
      </c>
      <c r="L2745" s="5" t="str">
        <f>rawTransactionSheet!J2745</f>
        <v>8</v>
      </c>
      <c r="M2745" s="5" t="str">
        <f>rawTransactionSheet!K2745</f>
        <v>1</v>
      </c>
      <c r="N2745" s="5" t="str">
        <f>rawTransactionSheet!L2745</f>
        <v>BANGALORE</v>
      </c>
    </row>
    <row r="2746">
      <c r="A2746" s="2">
        <v>42370.0</v>
      </c>
      <c r="B2746" s="5" t="str">
        <f>rawTransactionSheet!B2746</f>
        <v>KALYANI MOTORS PVT LTD</v>
      </c>
      <c r="C2746" s="5" t="str">
        <f>rawTransactionSheet!C2746</f>
        <v>KA04MD7159</v>
      </c>
      <c r="D2746" s="5" t="str">
        <f>rawTransactionSheet!D2746</f>
        <v>MARUTI SUZUKI</v>
      </c>
      <c r="E2746" s="5" t="str">
        <f>rawTransactionSheet!E2746</f>
        <v>SWIFT</v>
      </c>
      <c r="F2746" s="5" t="str">
        <f>IFERROR(VLOOKUP(E2746,modelMapping,2,0),E2746)</f>
        <v>SWIFT</v>
      </c>
      <c r="G2746" s="5" t="str">
        <f>rawTransactionSheet!F2746</f>
        <v>VXI</v>
      </c>
      <c r="H2746" s="1" t="str">
        <f t="shared" si="1"/>
        <v>VXI</v>
      </c>
      <c r="I2746" s="5" t="str">
        <f>rawTransactionSheet!G2746</f>
        <v>2006</v>
      </c>
      <c r="J2746" s="5" t="str">
        <f>rawTransactionSheet!H2746</f>
        <v>249750</v>
      </c>
      <c r="K2746" s="5" t="str">
        <f>rawTransactionSheet!I2746</f>
        <v>89117</v>
      </c>
      <c r="L2746" s="5" t="str">
        <f>rawTransactionSheet!J2746</f>
        <v>9</v>
      </c>
      <c r="M2746" s="5" t="str">
        <f>rawTransactionSheet!K2746</f>
        <v>2</v>
      </c>
      <c r="N2746" s="5" t="str">
        <f>rawTransactionSheet!L2746</f>
        <v>BANGALORE</v>
      </c>
    </row>
    <row r="2747">
      <c r="A2747" s="2">
        <v>42370.0</v>
      </c>
      <c r="B2747" s="5" t="str">
        <f>rawTransactionSheet!B2747</f>
        <v>RNS</v>
      </c>
      <c r="C2747" s="5" t="str">
        <f>rawTransactionSheet!C2747</f>
        <v>KA04MG5114</v>
      </c>
      <c r="D2747" s="5" t="str">
        <f>rawTransactionSheet!D2747</f>
        <v>MARUTI SUZUKI</v>
      </c>
      <c r="E2747" s="5" t="str">
        <f>rawTransactionSheet!E2747</f>
        <v>Wagon R</v>
      </c>
      <c r="F2747" s="5" t="str">
        <f>IFERROR(VLOOKUP(E2747,modelMapping,2,0),E2747)</f>
        <v>Wagon R</v>
      </c>
      <c r="G2747" s="5" t="str">
        <f>rawTransactionSheet!F2747</f>
        <v>LXI</v>
      </c>
      <c r="H2747" s="1" t="str">
        <f t="shared" si="1"/>
        <v>LXI</v>
      </c>
      <c r="I2747" s="5" t="str">
        <f>rawTransactionSheet!G2747</f>
        <v>2009</v>
      </c>
      <c r="J2747" s="5" t="str">
        <f>rawTransactionSheet!H2747</f>
        <v>249750</v>
      </c>
      <c r="K2747" s="5" t="str">
        <f>rawTransactionSheet!I2747</f>
        <v>34390</v>
      </c>
      <c r="L2747" s="5" t="str">
        <f>rawTransactionSheet!J2747</f>
        <v>6.734246575</v>
      </c>
      <c r="M2747" s="5" t="str">
        <f>rawTransactionSheet!K2747</f>
        <v>2</v>
      </c>
      <c r="N2747" s="5" t="str">
        <f>rawTransactionSheet!L2747</f>
        <v>BANGALORE</v>
      </c>
    </row>
    <row r="2748">
      <c r="A2748" s="2">
        <v>42370.0</v>
      </c>
      <c r="B2748" s="5" t="str">
        <f>rawTransactionSheet!B2748</f>
        <v>RNS</v>
      </c>
      <c r="C2748" s="5" t="str">
        <f>rawTransactionSheet!C2748</f>
        <v>KA04MJ3420</v>
      </c>
      <c r="D2748" s="5" t="str">
        <f>rawTransactionSheet!D2748</f>
        <v>MARUTI SUZUKI</v>
      </c>
      <c r="E2748" s="5" t="str">
        <f>rawTransactionSheet!E2748</f>
        <v>Zen</v>
      </c>
      <c r="F2748" s="5" t="str">
        <f>IFERROR(VLOOKUP(E2748,modelMapping,2,0),E2748)</f>
        <v>Zen</v>
      </c>
      <c r="G2748" s="5" t="str">
        <f>rawTransactionSheet!F2748</f>
        <v>LXI</v>
      </c>
      <c r="H2748" s="1" t="str">
        <f t="shared" si="1"/>
        <v>LXI</v>
      </c>
      <c r="I2748" s="5" t="str">
        <f>rawTransactionSheet!G2748</f>
        <v>2011</v>
      </c>
      <c r="J2748" s="5" t="str">
        <f>rawTransactionSheet!H2748</f>
        <v>249750</v>
      </c>
      <c r="K2748" s="5" t="str">
        <f>rawTransactionSheet!I2748</f>
        <v>32664</v>
      </c>
      <c r="L2748" s="5" t="str">
        <f>rawTransactionSheet!J2748</f>
        <v>4.843835616</v>
      </c>
      <c r="M2748" s="5" t="str">
        <f>rawTransactionSheet!K2748</f>
        <v>1</v>
      </c>
      <c r="N2748" s="5" t="str">
        <f>rawTransactionSheet!L2748</f>
        <v>BANGALORE</v>
      </c>
    </row>
    <row r="2749">
      <c r="A2749" s="2">
        <v>42370.0</v>
      </c>
      <c r="B2749" s="5" t="str">
        <f>rawTransactionSheet!B2749</f>
        <v>NandiBid</v>
      </c>
      <c r="C2749" s="7" t="str">
        <f>rawTransactionSheet!C2749</f>
        <v>133695</v>
      </c>
      <c r="D2749" s="5" t="str">
        <f>rawTransactionSheet!D2749</f>
        <v>HYUNDAI</v>
      </c>
      <c r="E2749" s="5" t="str">
        <f>rawTransactionSheet!E2749</f>
        <v>EON</v>
      </c>
      <c r="F2749" s="5" t="str">
        <f>IFERROR(VLOOKUP(E2749,modelMapping,2,0),E2749)</f>
        <v>EON</v>
      </c>
      <c r="G2749" s="5" t="str">
        <f>rawTransactionSheet!F2749</f>
        <v>Sportz</v>
      </c>
      <c r="H2749" s="1" t="str">
        <f t="shared" si="1"/>
        <v>Sportz</v>
      </c>
      <c r="I2749" s="5" t="str">
        <f>rawTransactionSheet!G2749</f>
        <v>2012</v>
      </c>
      <c r="J2749" s="5" t="str">
        <f>rawTransactionSheet!H2749</f>
        <v>249750</v>
      </c>
      <c r="K2749" s="5" t="str">
        <f>rawTransactionSheet!I2749</f>
        <v>22050</v>
      </c>
      <c r="L2749" s="5" t="str">
        <f>rawTransactionSheet!J2749</f>
        <v>4</v>
      </c>
      <c r="M2749" s="5" t="str">
        <f>rawTransactionSheet!K2749</f>
        <v>1</v>
      </c>
      <c r="N2749" s="5" t="str">
        <f>rawTransactionSheet!L2749</f>
        <v>BANGALORE</v>
      </c>
      <c r="O2749" s="1" t="str">
        <f>VALUE(C2749)</f>
        <v>133695</v>
      </c>
      <c r="P2749" s="1" t="str">
        <f>MATCH(O2749,rawBidData!$A$2:$A$146,0)</f>
        <v>#N/A</v>
      </c>
    </row>
    <row r="2750">
      <c r="A2750" s="2">
        <v>42370.0</v>
      </c>
      <c r="B2750" s="5" t="str">
        <f>rawTransactionSheet!B2750</f>
        <v>PrasoonData</v>
      </c>
      <c r="C2750" s="5" t="str">
        <f>rawTransactionSheet!C2750</f>
        <v>Prasoon270</v>
      </c>
      <c r="D2750" s="5" t="str">
        <f>rawTransactionSheet!D2750</f>
        <v>MARUTI SUZUKI</v>
      </c>
      <c r="E2750" s="5" t="str">
        <f>rawTransactionSheet!E2750</f>
        <v>Swift</v>
      </c>
      <c r="F2750" s="5" t="str">
        <f>IFERROR(VLOOKUP(E2750,modelMapping,2,0),E2750)</f>
        <v>Swift</v>
      </c>
      <c r="G2750" s="5" t="str">
        <f>rawTransactionSheet!F2750</f>
        <v>LXI</v>
      </c>
      <c r="H2750" s="1" t="str">
        <f t="shared" si="1"/>
        <v>LXI</v>
      </c>
      <c r="I2750" s="5" t="str">
        <f>rawTransactionSheet!G2750</f>
        <v>2010</v>
      </c>
      <c r="J2750" s="5" t="str">
        <f>rawTransactionSheet!H2750</f>
        <v>249661.3127</v>
      </c>
      <c r="K2750" s="5" t="str">
        <f>rawTransactionSheet!I2750</f>
        <v>130000</v>
      </c>
      <c r="L2750" s="5" t="str">
        <f>rawTransactionSheet!J2750</f>
        <v>5</v>
      </c>
      <c r="M2750" s="5" t="str">
        <f>rawTransactionSheet!K2750</f>
        <v>1</v>
      </c>
      <c r="N2750" s="5" t="str">
        <f>rawTransactionSheet!L2750</f>
        <v>BANGALORE</v>
      </c>
    </row>
    <row r="2751">
      <c r="A2751" s="2">
        <v>42370.0</v>
      </c>
      <c r="B2751" s="5" t="str">
        <f>rawTransactionSheet!B2751</f>
        <v>PrasoonData</v>
      </c>
      <c r="C2751" s="5" t="str">
        <f>rawTransactionSheet!C2751</f>
        <v>Prasoon028</v>
      </c>
      <c r="D2751" s="5" t="str">
        <f>rawTransactionSheet!D2751</f>
        <v>MARUTI SUZUKI</v>
      </c>
      <c r="E2751" s="5" t="str">
        <f>rawTransactionSheet!E2751</f>
        <v>Swift</v>
      </c>
      <c r="F2751" s="5" t="str">
        <f>IFERROR(VLOOKUP(E2751,modelMapping,2,0),E2751)</f>
        <v>Swift</v>
      </c>
      <c r="G2751" s="5" t="str">
        <f>rawTransactionSheet!F2751</f>
        <v>GLAM</v>
      </c>
      <c r="H2751" s="1" t="str">
        <f t="shared" si="1"/>
        <v>GLAM</v>
      </c>
      <c r="I2751" s="5" t="str">
        <f>rawTransactionSheet!G2751</f>
        <v>2006</v>
      </c>
      <c r="J2751" s="5" t="str">
        <f>rawTransactionSheet!H2751</f>
        <v>249501.7108</v>
      </c>
      <c r="K2751" s="5" t="str">
        <f>rawTransactionSheet!I2751</f>
        <v>110000</v>
      </c>
      <c r="L2751" s="5" t="str">
        <f>rawTransactionSheet!J2751</f>
        <v>9</v>
      </c>
      <c r="M2751" s="5" t="str">
        <f>rawTransactionSheet!K2751</f>
        <v>1</v>
      </c>
      <c r="N2751" s="5" t="str">
        <f>rawTransactionSheet!L2751</f>
        <v>BANGALORE</v>
      </c>
    </row>
    <row r="2752">
      <c r="A2752" s="2">
        <v>42370.0</v>
      </c>
      <c r="B2752" s="5" t="str">
        <f>rawTransactionSheet!B2752</f>
        <v>PrasoonData</v>
      </c>
      <c r="C2752" s="5" t="str">
        <f>rawTransactionSheet!C2752</f>
        <v>Prasoon215</v>
      </c>
      <c r="D2752" s="5" t="str">
        <f>rawTransactionSheet!D2752</f>
        <v>MARUTI SUZUKI</v>
      </c>
      <c r="E2752" s="5" t="str">
        <f>rawTransactionSheet!E2752</f>
        <v>Swift</v>
      </c>
      <c r="F2752" s="5" t="str">
        <f>IFERROR(VLOOKUP(E2752,modelMapping,2,0),E2752)</f>
        <v>Swift</v>
      </c>
      <c r="G2752" s="5" t="str">
        <f>rawTransactionSheet!F2752</f>
        <v>LXI</v>
      </c>
      <c r="H2752" s="1" t="str">
        <f t="shared" si="1"/>
        <v>LXI</v>
      </c>
      <c r="I2752" s="5" t="str">
        <f>rawTransactionSheet!G2752</f>
        <v>2007</v>
      </c>
      <c r="J2752" s="5" t="str">
        <f>rawTransactionSheet!H2752</f>
        <v>249039.4032</v>
      </c>
      <c r="K2752" s="5" t="str">
        <f>rawTransactionSheet!I2752</f>
        <v>60000</v>
      </c>
      <c r="L2752" s="5" t="str">
        <f>rawTransactionSheet!J2752</f>
        <v>8</v>
      </c>
      <c r="M2752" s="5" t="str">
        <f>rawTransactionSheet!K2752</f>
        <v>1</v>
      </c>
      <c r="N2752" s="5" t="str">
        <f>rawTransactionSheet!L2752</f>
        <v>BANGALORE</v>
      </c>
    </row>
    <row r="2753">
      <c r="A2753" s="2">
        <v>42370.0</v>
      </c>
      <c r="B2753" s="5" t="str">
        <f>rawTransactionSheet!B2753</f>
        <v>KALYANI MOTORS PVT LTD</v>
      </c>
      <c r="C2753" s="5" t="str">
        <f>rawTransactionSheet!C2753</f>
        <v>KA41N6934</v>
      </c>
      <c r="D2753" s="5" t="str">
        <f>rawTransactionSheet!D2753</f>
        <v>MARUTI SUZUKI</v>
      </c>
      <c r="E2753" s="5" t="str">
        <f>rawTransactionSheet!E2753</f>
        <v>Alto K10</v>
      </c>
      <c r="F2753" s="5" t="str">
        <f>IFERROR(VLOOKUP(E2753,modelMapping,2,0),E2753)</f>
        <v>Alto K10</v>
      </c>
      <c r="G2753" s="5" t="str">
        <f>rawTransactionSheet!F2753</f>
        <v>VXI</v>
      </c>
      <c r="H2753" s="1" t="str">
        <f t="shared" si="1"/>
        <v>VXI</v>
      </c>
      <c r="I2753" s="5" t="str">
        <f>rawTransactionSheet!G2753</f>
        <v>2010</v>
      </c>
      <c r="J2753" s="5" t="str">
        <f>rawTransactionSheet!H2753</f>
        <v>248640</v>
      </c>
      <c r="K2753" s="5" t="str">
        <f>rawTransactionSheet!I2753</f>
        <v>61559</v>
      </c>
      <c r="L2753" s="5" t="str">
        <f>rawTransactionSheet!J2753</f>
        <v>5</v>
      </c>
      <c r="M2753" s="5" t="str">
        <f>rawTransactionSheet!K2753</f>
        <v>1</v>
      </c>
      <c r="N2753" s="5" t="str">
        <f>rawTransactionSheet!L2753</f>
        <v>BANGALORE</v>
      </c>
    </row>
    <row r="2754">
      <c r="A2754" s="2">
        <v>42370.0</v>
      </c>
      <c r="B2754" s="5" t="str">
        <f>rawTransactionSheet!B2754</f>
        <v>PrasoonData</v>
      </c>
      <c r="C2754" s="5" t="str">
        <f>rawTransactionSheet!C2754</f>
        <v>Prasoon715</v>
      </c>
      <c r="D2754" s="5" t="str">
        <f>rawTransactionSheet!D2754</f>
        <v>MARUTI SUZUKI</v>
      </c>
      <c r="E2754" s="5" t="str">
        <f>rawTransactionSheet!E2754</f>
        <v>Swift</v>
      </c>
      <c r="F2754" s="5" t="str">
        <f>IFERROR(VLOOKUP(E2754,modelMapping,2,0),E2754)</f>
        <v>Swift</v>
      </c>
      <c r="G2754" s="5" t="str">
        <f>rawTransactionSheet!F2754</f>
        <v>ZXI</v>
      </c>
      <c r="H2754" s="1" t="str">
        <f t="shared" si="1"/>
        <v>ZXI</v>
      </c>
      <c r="I2754" s="5" t="str">
        <f>rawTransactionSheet!G2754</f>
        <v>2005</v>
      </c>
      <c r="J2754" s="5" t="str">
        <f>rawTransactionSheet!H2754</f>
        <v>248360.1517</v>
      </c>
      <c r="K2754" s="8" t="str">
        <f>rawTransactionSheet!I2754</f>
        <v>1.00E+05</v>
      </c>
      <c r="L2754" s="5" t="str">
        <f>rawTransactionSheet!J2754</f>
        <v>10</v>
      </c>
      <c r="M2754" s="5" t="str">
        <f>rawTransactionSheet!K2754</f>
        <v>1</v>
      </c>
      <c r="N2754" s="5" t="str">
        <f>rawTransactionSheet!L2754</f>
        <v>BANGALORE</v>
      </c>
    </row>
    <row r="2755">
      <c r="A2755" s="2">
        <v>42370.0</v>
      </c>
      <c r="B2755" s="5" t="str">
        <f>rawTransactionSheet!B2755</f>
        <v>PrasoonData</v>
      </c>
      <c r="C2755" s="5" t="str">
        <f>rawTransactionSheet!C2755</f>
        <v>Prasoon396</v>
      </c>
      <c r="D2755" s="5" t="str">
        <f>rawTransactionSheet!D2755</f>
        <v>MARUTI SUZUKI</v>
      </c>
      <c r="E2755" s="5" t="str">
        <f>rawTransactionSheet!E2755</f>
        <v>Swift</v>
      </c>
      <c r="F2755" s="5" t="str">
        <f>IFERROR(VLOOKUP(E2755,modelMapping,2,0),E2755)</f>
        <v>Swift</v>
      </c>
      <c r="G2755" s="5" t="str">
        <f>rawTransactionSheet!F2755</f>
        <v>VXI</v>
      </c>
      <c r="H2755" s="1" t="str">
        <f t="shared" si="1"/>
        <v>VXI</v>
      </c>
      <c r="I2755" s="5" t="str">
        <f>rawTransactionSheet!G2755</f>
        <v>2007</v>
      </c>
      <c r="J2755" s="5" t="str">
        <f>rawTransactionSheet!H2755</f>
        <v>248075.9868</v>
      </c>
      <c r="K2755" s="5" t="str">
        <f>rawTransactionSheet!I2755</f>
        <v>110000</v>
      </c>
      <c r="L2755" s="5" t="str">
        <f>rawTransactionSheet!J2755</f>
        <v>8</v>
      </c>
      <c r="M2755" s="5" t="str">
        <f>rawTransactionSheet!K2755</f>
        <v>1</v>
      </c>
      <c r="N2755" s="5" t="str">
        <f>rawTransactionSheet!L2755</f>
        <v>BANGALORE</v>
      </c>
    </row>
    <row r="2756">
      <c r="A2756" s="2">
        <v>42370.0</v>
      </c>
      <c r="B2756" s="5" t="str">
        <f>rawTransactionSheet!B2756</f>
        <v>Pratham</v>
      </c>
      <c r="C2756" s="5" t="str">
        <f>rawTransactionSheet!C2756</f>
        <v>164</v>
      </c>
      <c r="D2756" s="5" t="str">
        <f>rawTransactionSheet!D2756</f>
        <v>MARUTI SUZUKI</v>
      </c>
      <c r="E2756" s="5" t="str">
        <f>rawTransactionSheet!E2756</f>
        <v>Alto</v>
      </c>
      <c r="F2756" s="5" t="str">
        <f>IFERROR(VLOOKUP(E2756,modelMapping,2,0),E2756)</f>
        <v>Alto</v>
      </c>
      <c r="G2756" s="5" t="str">
        <f>rawTransactionSheet!F2756</f>
        <v>LXI</v>
      </c>
      <c r="H2756" s="1" t="str">
        <f t="shared" si="1"/>
        <v>LXI</v>
      </c>
      <c r="I2756" s="5" t="str">
        <f>rawTransactionSheet!G2756</f>
        <v>2010</v>
      </c>
      <c r="J2756" s="5" t="str">
        <f>rawTransactionSheet!H2756</f>
        <v>248000</v>
      </c>
      <c r="K2756" s="5" t="str">
        <f>rawTransactionSheet!I2756</f>
        <v>34606.43395</v>
      </c>
      <c r="L2756" s="5" t="str">
        <f>rawTransactionSheet!J2756</f>
        <v>4.325804244</v>
      </c>
      <c r="M2756" s="5" t="str">
        <f>rawTransactionSheet!K2756</f>
        <v>1</v>
      </c>
      <c r="N2756" s="5" t="str">
        <f>rawTransactionSheet!L2756</f>
        <v>BANGALORE</v>
      </c>
    </row>
    <row r="2757">
      <c r="A2757" s="2">
        <v>42370.0</v>
      </c>
      <c r="B2757" s="5" t="str">
        <f>rawTransactionSheet!B2757</f>
        <v>PrasoonData</v>
      </c>
      <c r="C2757" s="5" t="str">
        <f>rawTransactionSheet!C2757</f>
        <v>Prasoon573</v>
      </c>
      <c r="D2757" s="5" t="str">
        <f>rawTransactionSheet!D2757</f>
        <v>MARUTI SUZUKI</v>
      </c>
      <c r="E2757" s="5" t="str">
        <f>rawTransactionSheet!E2757</f>
        <v>Swift</v>
      </c>
      <c r="F2757" s="5" t="str">
        <f>IFERROR(VLOOKUP(E2757,modelMapping,2,0),E2757)</f>
        <v>Swift</v>
      </c>
      <c r="G2757" s="5" t="str">
        <f>rawTransactionSheet!F2757</f>
        <v>VXI ABS</v>
      </c>
      <c r="H2757" s="1" t="str">
        <f t="shared" si="1"/>
        <v>VXI ABS</v>
      </c>
      <c r="I2757" s="5" t="str">
        <f>rawTransactionSheet!G2757</f>
        <v>2007</v>
      </c>
      <c r="J2757" s="5" t="str">
        <f>rawTransactionSheet!H2757</f>
        <v>247852.7184</v>
      </c>
      <c r="K2757" s="5" t="str">
        <f>rawTransactionSheet!I2757</f>
        <v>120000</v>
      </c>
      <c r="L2757" s="5" t="str">
        <f>rawTransactionSheet!J2757</f>
        <v>8</v>
      </c>
      <c r="M2757" s="5" t="str">
        <f>rawTransactionSheet!K2757</f>
        <v>1</v>
      </c>
      <c r="N2757" s="5" t="str">
        <f>rawTransactionSheet!L2757</f>
        <v>BANGALORE</v>
      </c>
    </row>
    <row r="2758">
      <c r="A2758" s="2">
        <v>42370.0</v>
      </c>
      <c r="B2758" s="5" t="str">
        <f>rawTransactionSheet!B2758</f>
        <v>KALYANI MOTORS PVT LTD</v>
      </c>
      <c r="C2758" s="5" t="str">
        <f>rawTransactionSheet!C2758</f>
        <v>KA03MQ3561</v>
      </c>
      <c r="D2758" s="5" t="str">
        <f>rawTransactionSheet!D2758</f>
        <v>MARUTI SUZUKI</v>
      </c>
      <c r="E2758" s="5" t="str">
        <f>rawTransactionSheet!E2758</f>
        <v>Alto</v>
      </c>
      <c r="F2758" s="5" t="str">
        <f>IFERROR(VLOOKUP(E2758,modelMapping,2,0),E2758)</f>
        <v>Alto</v>
      </c>
      <c r="G2758" s="5" t="str">
        <f>rawTransactionSheet!F2758</f>
        <v>LXI</v>
      </c>
      <c r="H2758" s="1" t="str">
        <f t="shared" si="1"/>
        <v>LXI</v>
      </c>
      <c r="I2758" s="5" t="str">
        <f>rawTransactionSheet!G2758</f>
        <v>2012</v>
      </c>
      <c r="J2758" s="5" t="str">
        <f>rawTransactionSheet!H2758</f>
        <v>247530</v>
      </c>
      <c r="K2758" s="5" t="str">
        <f>rawTransactionSheet!I2758</f>
        <v>43474</v>
      </c>
      <c r="L2758" s="5" t="str">
        <f>rawTransactionSheet!J2758</f>
        <v>3</v>
      </c>
      <c r="M2758" s="5" t="str">
        <f>rawTransactionSheet!K2758</f>
        <v>1</v>
      </c>
      <c r="N2758" s="5" t="str">
        <f>rawTransactionSheet!L2758</f>
        <v>BANGALORE</v>
      </c>
    </row>
    <row r="2759">
      <c r="A2759" s="2">
        <v>42370.0</v>
      </c>
      <c r="B2759" s="5" t="str">
        <f>rawTransactionSheet!B2759</f>
        <v>RNS</v>
      </c>
      <c r="C2759" s="5" t="str">
        <f>rawTransactionSheet!C2759</f>
        <v>KA41N3711</v>
      </c>
      <c r="D2759" s="5" t="str">
        <f>rawTransactionSheet!D2759</f>
        <v>MARUTI SUZUKI</v>
      </c>
      <c r="E2759" s="5" t="str">
        <f>rawTransactionSheet!E2759</f>
        <v>Alto</v>
      </c>
      <c r="F2759" s="5" t="str">
        <f>IFERROR(VLOOKUP(E2759,modelMapping,2,0),E2759)</f>
        <v>Alto</v>
      </c>
      <c r="G2759" s="5" t="str">
        <f>rawTransactionSheet!F2759</f>
        <v>LXI</v>
      </c>
      <c r="H2759" s="1" t="str">
        <f t="shared" si="1"/>
        <v>LXI</v>
      </c>
      <c r="I2759" s="5" t="str">
        <f>rawTransactionSheet!G2759</f>
        <v>2010</v>
      </c>
      <c r="J2759" s="5" t="str">
        <f>rawTransactionSheet!H2759</f>
        <v>247000</v>
      </c>
      <c r="K2759" s="5" t="str">
        <f>rawTransactionSheet!I2759</f>
        <v>30031</v>
      </c>
      <c r="L2759" s="5" t="str">
        <f>rawTransactionSheet!J2759</f>
        <v>5.780821918</v>
      </c>
      <c r="M2759" s="5" t="str">
        <f>rawTransactionSheet!K2759</f>
        <v>2</v>
      </c>
      <c r="N2759" s="5" t="str">
        <f>rawTransactionSheet!L2759</f>
        <v>BANGALORE</v>
      </c>
    </row>
    <row r="2760">
      <c r="A2760" s="2">
        <v>42370.0</v>
      </c>
      <c r="B2760" s="5" t="str">
        <f>rawTransactionSheet!B2760</f>
        <v>RNS</v>
      </c>
      <c r="C2760" s="5" t="str">
        <f>rawTransactionSheet!C2760</f>
        <v>KA35N2190</v>
      </c>
      <c r="D2760" s="5" t="str">
        <f>rawTransactionSheet!D2760</f>
        <v>MARUTI SUZUKI</v>
      </c>
      <c r="E2760" s="5" t="str">
        <f>rawTransactionSheet!E2760</f>
        <v>Alto</v>
      </c>
      <c r="F2760" s="5" t="str">
        <f>IFERROR(VLOOKUP(E2760,modelMapping,2,0),E2760)</f>
        <v>Alto</v>
      </c>
      <c r="G2760" s="5" t="str">
        <f>rawTransactionSheet!F2760</f>
        <v>LXI</v>
      </c>
      <c r="H2760" s="1" t="str">
        <f t="shared" si="1"/>
        <v>LXI</v>
      </c>
      <c r="I2760" s="5" t="str">
        <f>rawTransactionSheet!G2760</f>
        <v>2012</v>
      </c>
      <c r="J2760" s="5" t="str">
        <f>rawTransactionSheet!H2760</f>
        <v>246975</v>
      </c>
      <c r="K2760" s="5" t="str">
        <f>rawTransactionSheet!I2760</f>
        <v>40533</v>
      </c>
      <c r="L2760" s="5" t="str">
        <f>rawTransactionSheet!J2760</f>
        <v>3.391780822</v>
      </c>
      <c r="M2760" s="5" t="str">
        <f>rawTransactionSheet!K2760</f>
        <v>2</v>
      </c>
      <c r="N2760" s="5" t="str">
        <f>rawTransactionSheet!L2760</f>
        <v>BANGALORE</v>
      </c>
    </row>
    <row r="2761">
      <c r="A2761" s="2">
        <v>42370.0</v>
      </c>
      <c r="B2761" s="5" t="str">
        <f>rawTransactionSheet!B2761</f>
        <v>PrasoonData</v>
      </c>
      <c r="C2761" s="5" t="str">
        <f>rawTransactionSheet!C2761</f>
        <v>Prasoon734</v>
      </c>
      <c r="D2761" s="5" t="str">
        <f>rawTransactionSheet!D2761</f>
        <v>MARUTI SUZUKI</v>
      </c>
      <c r="E2761" s="5" t="str">
        <f>rawTransactionSheet!E2761</f>
        <v>Swift</v>
      </c>
      <c r="F2761" s="5" t="str">
        <f>IFERROR(VLOOKUP(E2761,modelMapping,2,0),E2761)</f>
        <v>Swift</v>
      </c>
      <c r="G2761" s="5" t="str">
        <f>rawTransactionSheet!F2761</f>
        <v>ZXI</v>
      </c>
      <c r="H2761" s="1" t="str">
        <f t="shared" si="1"/>
        <v>ZXI</v>
      </c>
      <c r="I2761" s="5" t="str">
        <f>rawTransactionSheet!G2761</f>
        <v>2006</v>
      </c>
      <c r="J2761" s="5" t="str">
        <f>rawTransactionSheet!H2761</f>
        <v>246382.179</v>
      </c>
      <c r="K2761" s="5" t="str">
        <f>rawTransactionSheet!I2761</f>
        <v>130000</v>
      </c>
      <c r="L2761" s="5" t="str">
        <f>rawTransactionSheet!J2761</f>
        <v>9</v>
      </c>
      <c r="M2761" s="5" t="str">
        <f>rawTransactionSheet!K2761</f>
        <v>1</v>
      </c>
      <c r="N2761" s="5" t="str">
        <f>rawTransactionSheet!L2761</f>
        <v>BANGALORE</v>
      </c>
    </row>
    <row r="2762">
      <c r="A2762" s="2">
        <v>42370.0</v>
      </c>
      <c r="B2762" s="5" t="str">
        <f>rawTransactionSheet!B2762</f>
        <v>PrasoonData</v>
      </c>
      <c r="C2762" s="5" t="str">
        <f>rawTransactionSheet!C2762</f>
        <v>Prasoon359</v>
      </c>
      <c r="D2762" s="5" t="str">
        <f>rawTransactionSheet!D2762</f>
        <v>MARUTI SUZUKI</v>
      </c>
      <c r="E2762" s="5" t="str">
        <f>rawTransactionSheet!E2762</f>
        <v>Swift</v>
      </c>
      <c r="F2762" s="5" t="str">
        <f>IFERROR(VLOOKUP(E2762,modelMapping,2,0),E2762)</f>
        <v>Swift</v>
      </c>
      <c r="G2762" s="5" t="str">
        <f>rawTransactionSheet!F2762</f>
        <v>VXI</v>
      </c>
      <c r="H2762" s="1" t="str">
        <f t="shared" si="1"/>
        <v>VXI</v>
      </c>
      <c r="I2762" s="5" t="str">
        <f>rawTransactionSheet!G2762</f>
        <v>2005</v>
      </c>
      <c r="J2762" s="5" t="str">
        <f>rawTransactionSheet!H2762</f>
        <v>246087.8251</v>
      </c>
      <c r="K2762" s="5" t="str">
        <f>rawTransactionSheet!I2762</f>
        <v>60000</v>
      </c>
      <c r="L2762" s="5" t="str">
        <f>rawTransactionSheet!J2762</f>
        <v>10</v>
      </c>
      <c r="M2762" s="5" t="str">
        <f>rawTransactionSheet!K2762</f>
        <v>1</v>
      </c>
      <c r="N2762" s="5" t="str">
        <f>rawTransactionSheet!L2762</f>
        <v>BANGALORE</v>
      </c>
    </row>
    <row r="2763">
      <c r="A2763" s="2">
        <v>42370.0</v>
      </c>
      <c r="B2763" s="5" t="str">
        <f>rawTransactionSheet!B2763</f>
        <v>Pratham</v>
      </c>
      <c r="C2763" s="5" t="str">
        <f>rawTransactionSheet!C2763</f>
        <v>84</v>
      </c>
      <c r="D2763" s="5" t="str">
        <f>rawTransactionSheet!D2763</f>
        <v>MARUTI SUZUKI</v>
      </c>
      <c r="E2763" s="5" t="str">
        <f>rawTransactionSheet!E2763</f>
        <v>Alto</v>
      </c>
      <c r="F2763" s="5" t="str">
        <f>IFERROR(VLOOKUP(E2763,modelMapping,2,0),E2763)</f>
        <v>Alto</v>
      </c>
      <c r="G2763" s="5" t="str">
        <f>rawTransactionSheet!F2763</f>
        <v>LXI</v>
      </c>
      <c r="H2763" s="1" t="str">
        <f t="shared" si="1"/>
        <v>LXI</v>
      </c>
      <c r="I2763" s="5" t="str">
        <f>rawTransactionSheet!G2763</f>
        <v>2011</v>
      </c>
      <c r="J2763" s="5" t="str">
        <f>rawTransactionSheet!H2763</f>
        <v>246000</v>
      </c>
      <c r="K2763" s="5" t="str">
        <f>rawTransactionSheet!I2763</f>
        <v>27071.86858</v>
      </c>
      <c r="L2763" s="5" t="str">
        <f>rawTransactionSheet!J2763</f>
        <v>3.383983573</v>
      </c>
      <c r="M2763" s="5" t="str">
        <f>rawTransactionSheet!K2763</f>
        <v>1</v>
      </c>
      <c r="N2763" s="5" t="str">
        <f>rawTransactionSheet!L2763</f>
        <v>BANGALORE</v>
      </c>
    </row>
    <row r="2764">
      <c r="A2764" s="2">
        <v>42370.0</v>
      </c>
      <c r="B2764" s="5" t="str">
        <f>rawTransactionSheet!B2764</f>
        <v>KALYANI MOTORS PVT LTD</v>
      </c>
      <c r="C2764" s="5" t="str">
        <f>rawTransactionSheet!C2764</f>
        <v>KA02MF1683</v>
      </c>
      <c r="D2764" s="5" t="str">
        <f>rawTransactionSheet!D2764</f>
        <v>MARUTI SUZUKI</v>
      </c>
      <c r="E2764" s="5" t="str">
        <f>rawTransactionSheet!E2764</f>
        <v>Alto K10</v>
      </c>
      <c r="F2764" s="5" t="str">
        <f>IFERROR(VLOOKUP(E2764,modelMapping,2,0),E2764)</f>
        <v>Alto K10</v>
      </c>
      <c r="G2764" s="5" t="str">
        <f>rawTransactionSheet!F2764</f>
        <v>VXI</v>
      </c>
      <c r="H2764" s="1" t="str">
        <f t="shared" si="1"/>
        <v>VXI</v>
      </c>
      <c r="I2764" s="5" t="str">
        <f>rawTransactionSheet!G2764</f>
        <v>2010</v>
      </c>
      <c r="J2764" s="5" t="str">
        <f>rawTransactionSheet!H2764</f>
        <v>246000</v>
      </c>
      <c r="K2764" s="5" t="str">
        <f>rawTransactionSheet!I2764</f>
        <v>37682</v>
      </c>
      <c r="L2764" s="5" t="str">
        <f>rawTransactionSheet!J2764</f>
        <v>5</v>
      </c>
      <c r="M2764" s="5" t="str">
        <f>rawTransactionSheet!K2764</f>
        <v>1</v>
      </c>
      <c r="N2764" s="5" t="str">
        <f>rawTransactionSheet!L2764</f>
        <v>BANGALORE</v>
      </c>
    </row>
    <row r="2765">
      <c r="A2765" s="2">
        <v>42370.0</v>
      </c>
      <c r="B2765" s="5" t="str">
        <f>rawTransactionSheet!B2765</f>
        <v>PrasoonData</v>
      </c>
      <c r="C2765" s="5" t="str">
        <f>rawTransactionSheet!C2765</f>
        <v>Prasoon047</v>
      </c>
      <c r="D2765" s="5" t="str">
        <f>rawTransactionSheet!D2765</f>
        <v>MARUTI SUZUKI</v>
      </c>
      <c r="E2765" s="5" t="str">
        <f>rawTransactionSheet!E2765</f>
        <v>Swift</v>
      </c>
      <c r="F2765" s="5" t="str">
        <f>IFERROR(VLOOKUP(E2765,modelMapping,2,0),E2765)</f>
        <v>Swift</v>
      </c>
      <c r="G2765" s="5" t="str">
        <f>rawTransactionSheet!F2765</f>
        <v>GLAM</v>
      </c>
      <c r="H2765" s="1" t="str">
        <f t="shared" si="1"/>
        <v>GLAM</v>
      </c>
      <c r="I2765" s="5" t="str">
        <f>rawTransactionSheet!G2765</f>
        <v>2007</v>
      </c>
      <c r="J2765" s="5" t="str">
        <f>rawTransactionSheet!H2765</f>
        <v>245930.5529</v>
      </c>
      <c r="K2765" s="5" t="str">
        <f>rawTransactionSheet!I2765</f>
        <v>140000</v>
      </c>
      <c r="L2765" s="5" t="str">
        <f>rawTransactionSheet!J2765</f>
        <v>8</v>
      </c>
      <c r="M2765" s="5" t="str">
        <f>rawTransactionSheet!K2765</f>
        <v>1</v>
      </c>
      <c r="N2765" s="5" t="str">
        <f>rawTransactionSheet!L2765</f>
        <v>BANGALORE</v>
      </c>
    </row>
    <row r="2766">
      <c r="A2766" s="2">
        <v>42370.0</v>
      </c>
      <c r="B2766" s="5" t="str">
        <f>rawTransactionSheet!B2766</f>
        <v>PrasoonData</v>
      </c>
      <c r="C2766" s="5" t="str">
        <f>rawTransactionSheet!C2766</f>
        <v>Prasoon536</v>
      </c>
      <c r="D2766" s="5" t="str">
        <f>rawTransactionSheet!D2766</f>
        <v>MARUTI SUZUKI</v>
      </c>
      <c r="E2766" s="5" t="str">
        <f>rawTransactionSheet!E2766</f>
        <v>Swift</v>
      </c>
      <c r="F2766" s="5" t="str">
        <f>IFERROR(VLOOKUP(E2766,modelMapping,2,0),E2766)</f>
        <v>Swift</v>
      </c>
      <c r="G2766" s="5" t="str">
        <f>rawTransactionSheet!F2766</f>
        <v>VXI ABS</v>
      </c>
      <c r="H2766" s="1" t="str">
        <f t="shared" si="1"/>
        <v>VXI ABS</v>
      </c>
      <c r="I2766" s="5" t="str">
        <f>rawTransactionSheet!G2766</f>
        <v>2005</v>
      </c>
      <c r="J2766" s="5" t="str">
        <f>rawTransactionSheet!H2766</f>
        <v>245866.346</v>
      </c>
      <c r="K2766" s="5" t="str">
        <f>rawTransactionSheet!I2766</f>
        <v>70000</v>
      </c>
      <c r="L2766" s="5" t="str">
        <f>rawTransactionSheet!J2766</f>
        <v>10</v>
      </c>
      <c r="M2766" s="5" t="str">
        <f>rawTransactionSheet!K2766</f>
        <v>1</v>
      </c>
      <c r="N2766" s="5" t="str">
        <f>rawTransactionSheet!L2766</f>
        <v>BANGALORE</v>
      </c>
    </row>
    <row r="2767">
      <c r="A2767" s="2">
        <v>42370.0</v>
      </c>
      <c r="B2767" s="5" t="str">
        <f>rawTransactionSheet!B2767</f>
        <v>PrasoonData</v>
      </c>
      <c r="C2767" s="5" t="str">
        <f>rawTransactionSheet!C2767</f>
        <v>Prasoon252</v>
      </c>
      <c r="D2767" s="5" t="str">
        <f>rawTransactionSheet!D2767</f>
        <v>MARUTI SUZUKI</v>
      </c>
      <c r="E2767" s="5" t="str">
        <f>rawTransactionSheet!E2767</f>
        <v>Swift</v>
      </c>
      <c r="F2767" s="5" t="str">
        <f>IFERROR(VLOOKUP(E2767,modelMapping,2,0),E2767)</f>
        <v>Swift</v>
      </c>
      <c r="G2767" s="5" t="str">
        <f>rawTransactionSheet!F2767</f>
        <v>LXI</v>
      </c>
      <c r="H2767" s="1" t="str">
        <f t="shared" si="1"/>
        <v>LXI</v>
      </c>
      <c r="I2767" s="5" t="str">
        <f>rawTransactionSheet!G2767</f>
        <v>2009</v>
      </c>
      <c r="J2767" s="5" t="str">
        <f>rawTransactionSheet!H2767</f>
        <v>245541.3662</v>
      </c>
      <c r="K2767" s="5" t="str">
        <f>rawTransactionSheet!I2767</f>
        <v>110000</v>
      </c>
      <c r="L2767" s="5" t="str">
        <f>rawTransactionSheet!J2767</f>
        <v>6</v>
      </c>
      <c r="M2767" s="5" t="str">
        <f>rawTransactionSheet!K2767</f>
        <v>1</v>
      </c>
      <c r="N2767" s="5" t="str">
        <f>rawTransactionSheet!L2767</f>
        <v>BANGALORE</v>
      </c>
    </row>
    <row r="2768">
      <c r="A2768" s="2">
        <v>42370.0</v>
      </c>
      <c r="B2768" s="5" t="str">
        <f>rawTransactionSheet!B2768</f>
        <v>DelCalling</v>
      </c>
      <c r="C2768" s="5" t="str">
        <f>rawTransactionSheet!C2768</f>
        <v>135170</v>
      </c>
      <c r="D2768" s="5" t="str">
        <f>rawTransactionSheet!D2768</f>
        <v>MARUTI SUZUKI</v>
      </c>
      <c r="E2768" s="5" t="str">
        <f>rawTransactionSheet!E2768</f>
        <v>SWIFT</v>
      </c>
      <c r="F2768" s="5" t="str">
        <f>IFERROR(VLOOKUP(E2768,modelMapping,2,0),E2768)</f>
        <v>SWIFT</v>
      </c>
      <c r="G2768" s="5" t="str">
        <f>rawTransactionSheet!F2768</f>
        <v>LDi</v>
      </c>
      <c r="H2768" s="1" t="str">
        <f t="shared" si="1"/>
        <v>LDi</v>
      </c>
      <c r="I2768" s="5" t="str">
        <f>rawTransactionSheet!G2768</f>
        <v>2007</v>
      </c>
      <c r="J2768" s="5" t="str">
        <f>rawTransactionSheet!H2768</f>
        <v>245000</v>
      </c>
      <c r="K2768" s="5" t="str">
        <f>rawTransactionSheet!I2768</f>
        <v>116350</v>
      </c>
      <c r="L2768" s="5" t="str">
        <f>rawTransactionSheet!J2768</f>
        <v>9</v>
      </c>
      <c r="M2768" s="5" t="str">
        <f>rawTransactionSheet!K2768</f>
        <v>1</v>
      </c>
      <c r="N2768" s="5" t="str">
        <f>rawTransactionSheet!L2768</f>
        <v>BANGALORE</v>
      </c>
    </row>
    <row r="2769">
      <c r="A2769" s="2">
        <v>42370.0</v>
      </c>
      <c r="B2769" s="5" t="str">
        <f>rawTransactionSheet!B2769</f>
        <v>DelCalling</v>
      </c>
      <c r="C2769" s="5" t="str">
        <f>rawTransactionSheet!C2769</f>
        <v>55126</v>
      </c>
      <c r="D2769" s="5" t="str">
        <f>rawTransactionSheet!D2769</f>
        <v>CHEVROLET</v>
      </c>
      <c r="E2769" s="5" t="str">
        <f>rawTransactionSheet!E2769</f>
        <v>OPTRA</v>
      </c>
      <c r="F2769" s="5" t="str">
        <f>IFERROR(VLOOKUP(E2769,modelMapping,2,0),E2769)</f>
        <v>OPTRA</v>
      </c>
      <c r="G2769" s="5" t="str">
        <f>rawTransactionSheet!F2769</f>
        <v>LS 1.8</v>
      </c>
      <c r="H2769" s="1" t="str">
        <f t="shared" si="1"/>
        <v>LS 1.8</v>
      </c>
      <c r="I2769" s="5" t="str">
        <f>rawTransactionSheet!G2769</f>
        <v>2007</v>
      </c>
      <c r="J2769" s="5" t="str">
        <f>rawTransactionSheet!H2769</f>
        <v>245000</v>
      </c>
      <c r="K2769" s="5" t="str">
        <f>rawTransactionSheet!I2769</f>
        <v>61553</v>
      </c>
      <c r="L2769" s="5" t="str">
        <f>rawTransactionSheet!J2769</f>
        <v>9</v>
      </c>
      <c r="M2769" s="5" t="str">
        <f>rawTransactionSheet!K2769</f>
        <v>3</v>
      </c>
      <c r="N2769" s="5" t="str">
        <f>rawTransactionSheet!L2769</f>
        <v>BANGALORE</v>
      </c>
    </row>
    <row r="2770">
      <c r="A2770" s="2">
        <v>42370.0</v>
      </c>
      <c r="B2770" s="5" t="str">
        <f>rawTransactionSheet!B2770</f>
        <v>KALYANI MOTORS PVT LTD</v>
      </c>
      <c r="C2770" s="5" t="str">
        <f>rawTransactionSheet!C2770</f>
        <v>KA03MQ3561</v>
      </c>
      <c r="D2770" s="5" t="str">
        <f>rawTransactionSheet!D2770</f>
        <v>MARUTI SUZUKI</v>
      </c>
      <c r="E2770" s="5" t="str">
        <f>rawTransactionSheet!E2770</f>
        <v>Alto</v>
      </c>
      <c r="F2770" s="5" t="str">
        <f>IFERROR(VLOOKUP(E2770,modelMapping,2,0),E2770)</f>
        <v>Alto</v>
      </c>
      <c r="G2770" s="5" t="str">
        <f>rawTransactionSheet!F2770</f>
        <v>LXI</v>
      </c>
      <c r="H2770" s="1" t="str">
        <f t="shared" si="1"/>
        <v>LXI</v>
      </c>
      <c r="I2770" s="5" t="str">
        <f>rawTransactionSheet!G2770</f>
        <v>2012</v>
      </c>
      <c r="J2770" s="5" t="str">
        <f>rawTransactionSheet!H2770</f>
        <v>245000</v>
      </c>
      <c r="K2770" s="5" t="str">
        <f>rawTransactionSheet!I2770</f>
        <v>43474</v>
      </c>
      <c r="L2770" s="5" t="str">
        <f>rawTransactionSheet!J2770</f>
        <v>3</v>
      </c>
      <c r="M2770" s="5" t="str">
        <f>rawTransactionSheet!K2770</f>
        <v>1</v>
      </c>
      <c r="N2770" s="5" t="str">
        <f>rawTransactionSheet!L2770</f>
        <v>BANGALORE</v>
      </c>
    </row>
    <row r="2771">
      <c r="A2771" s="2">
        <v>42370.0</v>
      </c>
      <c r="B2771" s="5" t="str">
        <f>rawTransactionSheet!B2771</f>
        <v>KALYANI MOTORS PVT LTD</v>
      </c>
      <c r="C2771" s="5" t="str">
        <f>rawTransactionSheet!C2771</f>
        <v>KA53P9667</v>
      </c>
      <c r="D2771" s="5" t="str">
        <f>rawTransactionSheet!D2771</f>
        <v>MARUTI SUZUKI</v>
      </c>
      <c r="E2771" s="5" t="str">
        <f>rawTransactionSheet!E2771</f>
        <v>Alto</v>
      </c>
      <c r="F2771" s="5" t="str">
        <f>IFERROR(VLOOKUP(E2771,modelMapping,2,0),E2771)</f>
        <v>Alto</v>
      </c>
      <c r="G2771" s="5" t="str">
        <f>rawTransactionSheet!F2771</f>
        <v>LXI</v>
      </c>
      <c r="H2771" s="1" t="str">
        <f t="shared" si="1"/>
        <v>LXI</v>
      </c>
      <c r="I2771" s="5" t="str">
        <f>rawTransactionSheet!G2771</f>
        <v>2011</v>
      </c>
      <c r="J2771" s="5" t="str">
        <f>rawTransactionSheet!H2771</f>
        <v>245000</v>
      </c>
      <c r="K2771" s="5" t="str">
        <f>rawTransactionSheet!I2771</f>
        <v>55954</v>
      </c>
      <c r="L2771" s="5" t="str">
        <f>rawTransactionSheet!J2771</f>
        <v>4</v>
      </c>
      <c r="M2771" s="5" t="str">
        <f>rawTransactionSheet!K2771</f>
        <v>1</v>
      </c>
      <c r="N2771" s="5" t="str">
        <f>rawTransactionSheet!L2771</f>
        <v>BANGALORE</v>
      </c>
    </row>
    <row r="2772">
      <c r="A2772" s="2">
        <v>42370.0</v>
      </c>
      <c r="B2772" s="5" t="str">
        <f>rawTransactionSheet!B2772</f>
        <v>Pratham</v>
      </c>
      <c r="C2772" s="5" t="str">
        <f>rawTransactionSheet!C2772</f>
        <v>297</v>
      </c>
      <c r="D2772" s="5" t="str">
        <f>rawTransactionSheet!D2772</f>
        <v>MARUTI SUZUKI</v>
      </c>
      <c r="E2772" s="5" t="str">
        <f>rawTransactionSheet!E2772</f>
        <v>Alto</v>
      </c>
      <c r="F2772" s="5" t="str">
        <f>IFERROR(VLOOKUP(E2772,modelMapping,2,0),E2772)</f>
        <v>Alto</v>
      </c>
      <c r="G2772" s="5" t="str">
        <f>rawTransactionSheet!F2772</f>
        <v>LXI</v>
      </c>
      <c r="H2772" s="1" t="str">
        <f t="shared" si="1"/>
        <v>LXI</v>
      </c>
      <c r="I2772" s="5" t="str">
        <f>rawTransactionSheet!G2772</f>
        <v>2009</v>
      </c>
      <c r="J2772" s="5" t="str">
        <f>rawTransactionSheet!H2772</f>
        <v>245000</v>
      </c>
      <c r="K2772" s="5" t="str">
        <f>rawTransactionSheet!I2772</f>
        <v>42929.50034</v>
      </c>
      <c r="L2772" s="5" t="str">
        <f>rawTransactionSheet!J2772</f>
        <v>5.366187543</v>
      </c>
      <c r="M2772" s="5" t="str">
        <f>rawTransactionSheet!K2772</f>
        <v>2</v>
      </c>
      <c r="N2772" s="5" t="str">
        <f>rawTransactionSheet!L2772</f>
        <v>BANGALORE</v>
      </c>
    </row>
    <row r="2773">
      <c r="A2773" s="2">
        <v>42370.0</v>
      </c>
      <c r="B2773" s="5" t="str">
        <f>rawTransactionSheet!B2773</f>
        <v>RNS</v>
      </c>
      <c r="C2773" s="5" t="str">
        <f>rawTransactionSheet!C2773</f>
        <v>KA05MK481</v>
      </c>
      <c r="D2773" s="5" t="str">
        <f>rawTransactionSheet!D2773</f>
        <v>MARUTI SUZUKI</v>
      </c>
      <c r="E2773" s="5" t="str">
        <f>rawTransactionSheet!E2773</f>
        <v>Alto</v>
      </c>
      <c r="F2773" s="5" t="str">
        <f>IFERROR(VLOOKUP(E2773,modelMapping,2,0),E2773)</f>
        <v>Alto</v>
      </c>
      <c r="G2773" s="5" t="str">
        <f>rawTransactionSheet!F2773</f>
        <v>LXI</v>
      </c>
      <c r="H2773" s="1" t="str">
        <f t="shared" si="1"/>
        <v>LXI</v>
      </c>
      <c r="I2773" s="5" t="str">
        <f>rawTransactionSheet!G2773</f>
        <v>2011</v>
      </c>
      <c r="J2773" s="5" t="str">
        <f>rawTransactionSheet!H2773</f>
        <v>245000</v>
      </c>
      <c r="K2773" s="5" t="str">
        <f>rawTransactionSheet!I2773</f>
        <v>37151</v>
      </c>
      <c r="L2773" s="5" t="str">
        <f>rawTransactionSheet!J2773</f>
        <v>4.6</v>
      </c>
      <c r="M2773" s="5" t="str">
        <f>rawTransactionSheet!K2773</f>
        <v>2</v>
      </c>
      <c r="N2773" s="5" t="str">
        <f>rawTransactionSheet!L2773</f>
        <v>BANGALORE</v>
      </c>
    </row>
    <row r="2774">
      <c r="A2774" s="2">
        <v>42370.0</v>
      </c>
      <c r="B2774" s="5" t="str">
        <f>rawTransactionSheet!B2774</f>
        <v>RNS</v>
      </c>
      <c r="C2774" s="5" t="str">
        <f>rawTransactionSheet!C2774</f>
        <v>KA02ME5637</v>
      </c>
      <c r="D2774" s="5" t="str">
        <f>rawTransactionSheet!D2774</f>
        <v>MARUTI SUZUKI</v>
      </c>
      <c r="E2774" s="5" t="str">
        <f>rawTransactionSheet!E2774</f>
        <v>Alto</v>
      </c>
      <c r="F2774" s="5" t="str">
        <f>IFERROR(VLOOKUP(E2774,modelMapping,2,0),E2774)</f>
        <v>Alto</v>
      </c>
      <c r="G2774" s="5" t="str">
        <f>rawTransactionSheet!F2774</f>
        <v>LXI</v>
      </c>
      <c r="H2774" s="1" t="str">
        <f t="shared" si="1"/>
        <v>LXI</v>
      </c>
      <c r="I2774" s="5" t="str">
        <f>rawTransactionSheet!G2774</f>
        <v>2010</v>
      </c>
      <c r="J2774" s="5" t="str">
        <f>rawTransactionSheet!H2774</f>
        <v>245000</v>
      </c>
      <c r="K2774" s="5" t="str">
        <f>rawTransactionSheet!I2774</f>
        <v>26952</v>
      </c>
      <c r="L2774" s="5" t="str">
        <f>rawTransactionSheet!J2774</f>
        <v>5.608219178</v>
      </c>
      <c r="M2774" s="5" t="str">
        <f>rawTransactionSheet!K2774</f>
        <v>2</v>
      </c>
      <c r="N2774" s="5" t="str">
        <f>rawTransactionSheet!L2774</f>
        <v>BANGALORE</v>
      </c>
    </row>
    <row r="2775">
      <c r="A2775" s="2">
        <v>42370.0</v>
      </c>
      <c r="B2775" s="5" t="str">
        <f>rawTransactionSheet!B2775</f>
        <v>RNS</v>
      </c>
      <c r="C2775" s="5" t="str">
        <f>rawTransactionSheet!C2775</f>
        <v>KA02MD6998</v>
      </c>
      <c r="D2775" s="5" t="str">
        <f>rawTransactionSheet!D2775</f>
        <v>MARUTI SUZUKI</v>
      </c>
      <c r="E2775" s="5" t="str">
        <f>rawTransactionSheet!E2775</f>
        <v>A-Star</v>
      </c>
      <c r="F2775" s="5" t="str">
        <f>IFERROR(VLOOKUP(E2775,modelMapping,2,0),E2775)</f>
        <v>A-Star</v>
      </c>
      <c r="G2775" s="5" t="str">
        <f>rawTransactionSheet!F2775</f>
        <v>VXI</v>
      </c>
      <c r="H2775" s="1" t="str">
        <f t="shared" si="1"/>
        <v>VXI</v>
      </c>
      <c r="I2775" s="5" t="str">
        <f>rawTransactionSheet!G2775</f>
        <v>2009</v>
      </c>
      <c r="J2775" s="5" t="str">
        <f>rawTransactionSheet!H2775</f>
        <v>245000</v>
      </c>
      <c r="K2775" s="5" t="str">
        <f>rawTransactionSheet!I2775</f>
        <v>26055</v>
      </c>
      <c r="L2775" s="5" t="str">
        <f>rawTransactionSheet!J2775</f>
        <v>6.819178082</v>
      </c>
      <c r="M2775" s="5" t="str">
        <f>rawTransactionSheet!K2775</f>
        <v>2</v>
      </c>
      <c r="N2775" s="5" t="str">
        <f>rawTransactionSheet!L2775</f>
        <v>BANGALORE</v>
      </c>
    </row>
    <row r="2776">
      <c r="A2776" s="2">
        <v>42370.0</v>
      </c>
      <c r="B2776" s="5" t="str">
        <f>rawTransactionSheet!B2776</f>
        <v>Hiremath</v>
      </c>
      <c r="C2776" s="5" t="str">
        <f>rawTransactionSheet!C2776</f>
        <v>Hire010</v>
      </c>
      <c r="D2776" s="5" t="str">
        <f>rawTransactionSheet!D2776</f>
        <v>CHEVROLET</v>
      </c>
      <c r="E2776" s="5" t="str">
        <f>rawTransactionSheet!E2776</f>
        <v>Beat</v>
      </c>
      <c r="F2776" s="5" t="str">
        <f>IFERROR(VLOOKUP(E2776,modelMapping,2,0),E2776)</f>
        <v>Beat</v>
      </c>
      <c r="G2776" s="5" t="str">
        <f>rawTransactionSheet!F2776</f>
        <v>LT Petrol</v>
      </c>
      <c r="H2776" s="1" t="str">
        <f t="shared" si="1"/>
        <v>LT Petrol</v>
      </c>
      <c r="I2776" s="5" t="str">
        <f>rawTransactionSheet!G2776</f>
        <v>2010</v>
      </c>
      <c r="J2776" s="5" t="str">
        <f>rawTransactionSheet!H2776</f>
        <v>245000</v>
      </c>
      <c r="K2776" s="5" t="str">
        <f>rawTransactionSheet!I2776</f>
        <v>45000</v>
      </c>
      <c r="L2776" s="5" t="str">
        <f>rawTransactionSheet!J2776</f>
        <v>5</v>
      </c>
      <c r="M2776" s="5" t="str">
        <f>rawTransactionSheet!K2776</f>
        <v>1</v>
      </c>
      <c r="N2776" s="5" t="str">
        <f>rawTransactionSheet!L2776</f>
        <v>BANGALORE</v>
      </c>
    </row>
    <row r="2777">
      <c r="A2777" s="2">
        <v>42370.0</v>
      </c>
      <c r="B2777" s="5" t="str">
        <f>rawTransactionSheet!B2777</f>
        <v>KALYANI MOTORS PVT LTD</v>
      </c>
      <c r="C2777" s="5" t="str">
        <f>rawTransactionSheet!C2777</f>
        <v>KA53MC4109</v>
      </c>
      <c r="D2777" s="5" t="str">
        <f>rawTransactionSheet!D2777</f>
        <v>MARUTI SUZUKI</v>
      </c>
      <c r="E2777" s="5" t="str">
        <f>rawTransactionSheet!E2777</f>
        <v>Omni</v>
      </c>
      <c r="F2777" s="5" t="str">
        <f>IFERROR(VLOOKUP(E2777,modelMapping,2,0),E2777)</f>
        <v>Omni</v>
      </c>
      <c r="G2777" s="5" t="str">
        <f>rawTransactionSheet!F2777</f>
        <v>5 STR</v>
      </c>
      <c r="H2777" s="1" t="str">
        <f t="shared" si="1"/>
        <v>5 STR</v>
      </c>
      <c r="I2777" s="5" t="str">
        <f>rawTransactionSheet!G2777</f>
        <v>2015</v>
      </c>
      <c r="J2777" s="5" t="str">
        <f>rawTransactionSheet!H2777</f>
        <v>245000</v>
      </c>
      <c r="K2777" s="5" t="str">
        <f>rawTransactionSheet!I2777</f>
        <v>2700</v>
      </c>
      <c r="L2777" s="5" t="str">
        <f>rawTransactionSheet!J2777</f>
        <v>0.5</v>
      </c>
      <c r="M2777" s="5" t="str">
        <f>rawTransactionSheet!K2777</f>
        <v>1</v>
      </c>
      <c r="N2777" s="5" t="str">
        <f>rawTransactionSheet!L2777</f>
        <v>BANGALORE</v>
      </c>
    </row>
    <row r="2778">
      <c r="A2778" s="2">
        <v>42370.0</v>
      </c>
      <c r="B2778" s="5" t="str">
        <f>rawTransactionSheet!B2778</f>
        <v>PrasoonData</v>
      </c>
      <c r="C2778" s="5" t="str">
        <f>rawTransactionSheet!C2778</f>
        <v>Prasoon196</v>
      </c>
      <c r="D2778" s="5" t="str">
        <f>rawTransactionSheet!D2778</f>
        <v>MARUTI SUZUKI</v>
      </c>
      <c r="E2778" s="5" t="str">
        <f>rawTransactionSheet!E2778</f>
        <v>Swift</v>
      </c>
      <c r="F2778" s="5" t="str">
        <f>IFERROR(VLOOKUP(E2778,modelMapping,2,0),E2778)</f>
        <v>Swift</v>
      </c>
      <c r="G2778" s="5" t="str">
        <f>rawTransactionSheet!F2778</f>
        <v>LXI</v>
      </c>
      <c r="H2778" s="1" t="str">
        <f t="shared" si="1"/>
        <v>LXI</v>
      </c>
      <c r="I2778" s="5" t="str">
        <f>rawTransactionSheet!G2778</f>
        <v>2006</v>
      </c>
      <c r="J2778" s="5" t="str">
        <f>rawTransactionSheet!H2778</f>
        <v>245000</v>
      </c>
      <c r="K2778" s="5" t="str">
        <f>rawTransactionSheet!I2778</f>
        <v>30000</v>
      </c>
      <c r="L2778" s="5" t="str">
        <f>rawTransactionSheet!J2778</f>
        <v>9</v>
      </c>
      <c r="M2778" s="5" t="str">
        <f>rawTransactionSheet!K2778</f>
        <v>1</v>
      </c>
      <c r="N2778" s="5" t="str">
        <f>rawTransactionSheet!L2778</f>
        <v>BANGALORE</v>
      </c>
    </row>
    <row r="2779">
      <c r="A2779" s="2">
        <v>42370.0</v>
      </c>
      <c r="B2779" s="5" t="str">
        <f>rawTransactionSheet!B2779</f>
        <v>RNS</v>
      </c>
      <c r="C2779" s="5" t="str">
        <f>rawTransactionSheet!C2779</f>
        <v>KA04ME7253</v>
      </c>
      <c r="D2779" s="5" t="str">
        <f>rawTransactionSheet!D2779</f>
        <v>MARUTI SUZUKI</v>
      </c>
      <c r="E2779" s="5" t="str">
        <f>rawTransactionSheet!E2779</f>
        <v>SX4</v>
      </c>
      <c r="F2779" s="5" t="str">
        <f>IFERROR(VLOOKUP(E2779,modelMapping,2,0),E2779)</f>
        <v>SX4</v>
      </c>
      <c r="G2779" s="5" t="str">
        <f>rawTransactionSheet!F2779</f>
        <v>ZXI</v>
      </c>
      <c r="H2779" s="1" t="str">
        <f t="shared" si="1"/>
        <v>ZXI</v>
      </c>
      <c r="I2779" s="5" t="str">
        <f>rawTransactionSheet!G2779</f>
        <v>2007</v>
      </c>
      <c r="J2779" s="5" t="str">
        <f>rawTransactionSheet!H2779</f>
        <v>245000</v>
      </c>
      <c r="K2779" s="5" t="str">
        <f>rawTransactionSheet!I2779</f>
        <v>124688</v>
      </c>
      <c r="L2779" s="5" t="str">
        <f>rawTransactionSheet!J2779</f>
        <v>8.805479452</v>
      </c>
      <c r="M2779" s="5" t="str">
        <f>rawTransactionSheet!K2779</f>
        <v>2</v>
      </c>
      <c r="N2779" s="5" t="str">
        <f>rawTransactionSheet!L2779</f>
        <v>BANGALORE</v>
      </c>
    </row>
    <row r="2780">
      <c r="A2780" s="2">
        <v>42370.0</v>
      </c>
      <c r="B2780" s="5" t="str">
        <f>rawTransactionSheet!B2780</f>
        <v>RNS</v>
      </c>
      <c r="C2780" s="5" t="str">
        <f>rawTransactionSheet!C2780</f>
        <v>KA04MG3896</v>
      </c>
      <c r="D2780" s="5" t="str">
        <f>rawTransactionSheet!D2780</f>
        <v>MARUTI SUZUKI</v>
      </c>
      <c r="E2780" s="5" t="str">
        <f>rawTransactionSheet!E2780</f>
        <v>Wagon R</v>
      </c>
      <c r="F2780" s="5" t="str">
        <f>IFERROR(VLOOKUP(E2780,modelMapping,2,0),E2780)</f>
        <v>Wagon R</v>
      </c>
      <c r="G2780" s="5" t="str">
        <f>rawTransactionSheet!F2780</f>
        <v>LXI</v>
      </c>
      <c r="H2780" s="1" t="str">
        <f t="shared" si="1"/>
        <v>LXI</v>
      </c>
      <c r="I2780" s="5" t="str">
        <f>rawTransactionSheet!G2780</f>
        <v>2009</v>
      </c>
      <c r="J2780" s="5" t="str">
        <f>rawTransactionSheet!H2780</f>
        <v>245000</v>
      </c>
      <c r="K2780" s="5" t="str">
        <f>rawTransactionSheet!I2780</f>
        <v>88177</v>
      </c>
      <c r="L2780" s="5" t="str">
        <f>rawTransactionSheet!J2780</f>
        <v>6.654794521</v>
      </c>
      <c r="M2780" s="5" t="str">
        <f>rawTransactionSheet!K2780</f>
        <v>2</v>
      </c>
      <c r="N2780" s="5" t="str">
        <f>rawTransactionSheet!L2780</f>
        <v>BANGALORE</v>
      </c>
    </row>
    <row r="2781">
      <c r="A2781" s="2">
        <v>42370.0</v>
      </c>
      <c r="B2781" s="5" t="str">
        <f>rawTransactionSheet!B2781</f>
        <v>KALYANI MOTORS PVT LTD</v>
      </c>
      <c r="C2781" s="5" t="str">
        <f>rawTransactionSheet!C2781</f>
        <v>KA05ME7223</v>
      </c>
      <c r="D2781" s="5" t="str">
        <f>rawTransactionSheet!D2781</f>
        <v>MARUTI SUZUKI</v>
      </c>
      <c r="E2781" s="5" t="str">
        <f>rawTransactionSheet!E2781</f>
        <v>WAGON R 1.0</v>
      </c>
      <c r="F2781" s="1" t="str">
        <f>IFERROR(VLOOKUP(E2781,modelMapping,2,0),E2781)</f>
        <v>Wagon R</v>
      </c>
      <c r="G2781" s="5" t="str">
        <f>rawTransactionSheet!F2781</f>
        <v>LXI LPG</v>
      </c>
      <c r="H2781" s="1" t="str">
        <f t="shared" si="1"/>
        <v>LXI LPG</v>
      </c>
      <c r="I2781" s="5" t="str">
        <f>rawTransactionSheet!G2781</f>
        <v>2007</v>
      </c>
      <c r="J2781" s="5" t="str">
        <f>rawTransactionSheet!H2781</f>
        <v>245000</v>
      </c>
      <c r="K2781" s="5" t="str">
        <f>rawTransactionSheet!I2781</f>
        <v>64295</v>
      </c>
      <c r="L2781" s="5" t="str">
        <f>rawTransactionSheet!J2781</f>
        <v>8</v>
      </c>
      <c r="M2781" s="5" t="str">
        <f>rawTransactionSheet!K2781</f>
        <v>1</v>
      </c>
      <c r="N2781" s="5" t="str">
        <f>rawTransactionSheet!L2781</f>
        <v>BANGALORE</v>
      </c>
    </row>
    <row r="2782">
      <c r="A2782" s="2">
        <v>42370.0</v>
      </c>
      <c r="B2782" s="5" t="str">
        <f>rawTransactionSheet!B2782</f>
        <v>NandiBid</v>
      </c>
      <c r="C2782" s="5" t="str">
        <f>rawTransactionSheet!C2782</f>
        <v>134238</v>
      </c>
      <c r="D2782" s="5" t="str">
        <f>rawTransactionSheet!D2782</f>
        <v>HYUNDAI</v>
      </c>
      <c r="E2782" s="5" t="str">
        <f>rawTransactionSheet!E2782</f>
        <v>ACCENT</v>
      </c>
      <c r="F2782" s="5" t="str">
        <f>IFERROR(VLOOKUP(E2782,modelMapping,2,0),E2782)</f>
        <v>ACCENT</v>
      </c>
      <c r="G2782" s="5" t="str">
        <f>rawTransactionSheet!F2782</f>
        <v>GLE</v>
      </c>
      <c r="H2782" s="1" t="str">
        <f t="shared" si="1"/>
        <v>GLE</v>
      </c>
      <c r="I2782" s="5" t="str">
        <f>rawTransactionSheet!G2782</f>
        <v>2010</v>
      </c>
      <c r="J2782" s="5" t="str">
        <f>rawTransactionSheet!H2782</f>
        <v>244200</v>
      </c>
      <c r="K2782" s="5" t="str">
        <f>rawTransactionSheet!I2782</f>
        <v>20192</v>
      </c>
      <c r="L2782" s="5" t="str">
        <f>rawTransactionSheet!J2782</f>
        <v>6</v>
      </c>
      <c r="M2782" s="5" t="str">
        <f>rawTransactionSheet!K2782</f>
        <v>1</v>
      </c>
      <c r="N2782" s="5" t="str">
        <f>rawTransactionSheet!L2782</f>
        <v>BANGALORE</v>
      </c>
      <c r="O2782" s="1" t="str">
        <f>VALUE(C2782)</f>
        <v>134238</v>
      </c>
      <c r="P2782" s="1" t="str">
        <f>MATCH(O2782,rawBidData!$A$2:$A$146,0)</f>
        <v>#N/A</v>
      </c>
    </row>
    <row r="2783">
      <c r="A2783" s="2">
        <v>42370.0</v>
      </c>
      <c r="B2783" s="5" t="str">
        <f>rawTransactionSheet!B2783</f>
        <v>KALYANI MOTORS PVT LTD</v>
      </c>
      <c r="C2783" s="5" t="str">
        <f>rawTransactionSheet!C2783</f>
        <v>KA41P2573</v>
      </c>
      <c r="D2783" s="5" t="str">
        <f>rawTransactionSheet!D2783</f>
        <v>MARUTI SUZUKI</v>
      </c>
      <c r="E2783" s="5" t="str">
        <f>rawTransactionSheet!E2783</f>
        <v>Alto</v>
      </c>
      <c r="F2783" s="5" t="str">
        <f>IFERROR(VLOOKUP(E2783,modelMapping,2,0),E2783)</f>
        <v>Alto</v>
      </c>
      <c r="G2783" s="5" t="str">
        <f>rawTransactionSheet!F2783</f>
        <v>LXI</v>
      </c>
      <c r="H2783" s="1" t="str">
        <f t="shared" si="1"/>
        <v>LXI</v>
      </c>
      <c r="I2783" s="5" t="str">
        <f>rawTransactionSheet!G2783</f>
        <v>2011</v>
      </c>
      <c r="J2783" s="5" t="str">
        <f>rawTransactionSheet!H2783</f>
        <v>244200</v>
      </c>
      <c r="K2783" s="5" t="str">
        <f>rawTransactionSheet!I2783</f>
        <v>33765</v>
      </c>
      <c r="L2783" s="5" t="str">
        <f>rawTransactionSheet!J2783</f>
        <v>4</v>
      </c>
      <c r="M2783" s="5" t="str">
        <f>rawTransactionSheet!K2783</f>
        <v>1</v>
      </c>
      <c r="N2783" s="5" t="str">
        <f>rawTransactionSheet!L2783</f>
        <v>BANGALORE</v>
      </c>
    </row>
    <row r="2784">
      <c r="A2784" s="2">
        <v>42370.0</v>
      </c>
      <c r="B2784" s="5" t="str">
        <f>rawTransactionSheet!B2784</f>
        <v>KALYANI MOTORS PVT LTD</v>
      </c>
      <c r="C2784" s="5" t="str">
        <f>rawTransactionSheet!C2784</f>
        <v>KA51Z9589</v>
      </c>
      <c r="D2784" s="5" t="str">
        <f>rawTransactionSheet!D2784</f>
        <v>MARUTI SUZUKI</v>
      </c>
      <c r="E2784" s="5" t="str">
        <f>rawTransactionSheet!E2784</f>
        <v>Alto</v>
      </c>
      <c r="F2784" s="5" t="str">
        <f>IFERROR(VLOOKUP(E2784,modelMapping,2,0),E2784)</f>
        <v>Alto</v>
      </c>
      <c r="G2784" s="5" t="str">
        <f>rawTransactionSheet!F2784</f>
        <v>LXI</v>
      </c>
      <c r="H2784" s="1" t="str">
        <f t="shared" si="1"/>
        <v>LXI</v>
      </c>
      <c r="I2784" s="5" t="str">
        <f>rawTransactionSheet!G2784</f>
        <v>2010</v>
      </c>
      <c r="J2784" s="5" t="str">
        <f>rawTransactionSheet!H2784</f>
        <v>244200</v>
      </c>
      <c r="K2784" s="5" t="str">
        <f>rawTransactionSheet!I2784</f>
        <v>31045</v>
      </c>
      <c r="L2784" s="5" t="str">
        <f>rawTransactionSheet!J2784</f>
        <v>5</v>
      </c>
      <c r="M2784" s="5" t="str">
        <f>rawTransactionSheet!K2784</f>
        <v>1</v>
      </c>
      <c r="N2784" s="5" t="str">
        <f>rawTransactionSheet!L2784</f>
        <v>BANGALORE</v>
      </c>
    </row>
    <row r="2785">
      <c r="A2785" s="2">
        <v>42370.0</v>
      </c>
      <c r="B2785" s="5" t="str">
        <f>rawTransactionSheet!B2785</f>
        <v>KALYANI MOTORS PVT LTD</v>
      </c>
      <c r="C2785" s="5" t="str">
        <f>rawTransactionSheet!C2785</f>
        <v>WB20Z5275</v>
      </c>
      <c r="D2785" s="5" t="str">
        <f>rawTransactionSheet!D2785</f>
        <v>MARUTI SUZUKI</v>
      </c>
      <c r="E2785" s="5" t="str">
        <f>rawTransactionSheet!E2785</f>
        <v>Alto</v>
      </c>
      <c r="F2785" s="5" t="str">
        <f>IFERROR(VLOOKUP(E2785,modelMapping,2,0),E2785)</f>
        <v>Alto</v>
      </c>
      <c r="G2785" s="5" t="str">
        <f>rawTransactionSheet!F2785</f>
        <v>LXI</v>
      </c>
      <c r="H2785" s="1" t="str">
        <f t="shared" si="1"/>
        <v>LXI</v>
      </c>
      <c r="I2785" s="5" t="str">
        <f>rawTransactionSheet!G2785</f>
        <v>2011</v>
      </c>
      <c r="J2785" s="5" t="str">
        <f>rawTransactionSheet!H2785</f>
        <v>244200</v>
      </c>
      <c r="K2785" s="5" t="str">
        <f>rawTransactionSheet!I2785</f>
        <v>26513</v>
      </c>
      <c r="L2785" s="5" t="str">
        <f>rawTransactionSheet!J2785</f>
        <v>4</v>
      </c>
      <c r="M2785" s="5" t="str">
        <f>rawTransactionSheet!K2785</f>
        <v>1</v>
      </c>
      <c r="N2785" s="5" t="str">
        <f>rawTransactionSheet!L2785</f>
        <v>BANGALORE</v>
      </c>
    </row>
    <row r="2786">
      <c r="A2786" s="2">
        <v>42370.0</v>
      </c>
      <c r="B2786" s="5" t="str">
        <f>rawTransactionSheet!B2786</f>
        <v>KALYANI MOTORS PVT LTD</v>
      </c>
      <c r="C2786" s="5" t="str">
        <f>rawTransactionSheet!C2786</f>
        <v>WB20Z5275</v>
      </c>
      <c r="D2786" s="5" t="str">
        <f>rawTransactionSheet!D2786</f>
        <v>MARUTI SUZUKI</v>
      </c>
      <c r="E2786" s="5" t="str">
        <f>rawTransactionSheet!E2786</f>
        <v>Alto</v>
      </c>
      <c r="F2786" s="5" t="str">
        <f>IFERROR(VLOOKUP(E2786,modelMapping,2,0),E2786)</f>
        <v>Alto</v>
      </c>
      <c r="G2786" s="5" t="str">
        <f>rawTransactionSheet!F2786</f>
        <v>LXI</v>
      </c>
      <c r="H2786" s="1" t="str">
        <f t="shared" si="1"/>
        <v>LXI</v>
      </c>
      <c r="I2786" s="5" t="str">
        <f>rawTransactionSheet!G2786</f>
        <v>2011</v>
      </c>
      <c r="J2786" s="5" t="str">
        <f>rawTransactionSheet!H2786</f>
        <v>244200</v>
      </c>
      <c r="K2786" s="5" t="str">
        <f>rawTransactionSheet!I2786</f>
        <v>26513</v>
      </c>
      <c r="L2786" s="5" t="str">
        <f>rawTransactionSheet!J2786</f>
        <v>4</v>
      </c>
      <c r="M2786" s="5" t="str">
        <f>rawTransactionSheet!K2786</f>
        <v>1</v>
      </c>
      <c r="N2786" s="5" t="str">
        <f>rawTransactionSheet!L2786</f>
        <v>BANGALORE</v>
      </c>
    </row>
    <row r="2787">
      <c r="A2787" s="2">
        <v>42370.0</v>
      </c>
      <c r="B2787" s="5" t="str">
        <f>rawTransactionSheet!B2787</f>
        <v>Pratham</v>
      </c>
      <c r="C2787" s="5" t="str">
        <f>rawTransactionSheet!C2787</f>
        <v>21</v>
      </c>
      <c r="D2787" s="5" t="str">
        <f>rawTransactionSheet!D2787</f>
        <v>MARUTI SUZUKI</v>
      </c>
      <c r="E2787" s="5" t="str">
        <f>rawTransactionSheet!E2787</f>
        <v>Alto</v>
      </c>
      <c r="F2787" s="5" t="str">
        <f>IFERROR(VLOOKUP(E2787,modelMapping,2,0),E2787)</f>
        <v>Alto</v>
      </c>
      <c r="G2787" s="5" t="str">
        <f>rawTransactionSheet!F2787</f>
        <v>LXI</v>
      </c>
      <c r="H2787" s="1" t="str">
        <f t="shared" si="1"/>
        <v>LXI</v>
      </c>
      <c r="I2787" s="5" t="str">
        <f>rawTransactionSheet!G2787</f>
        <v>2013</v>
      </c>
      <c r="J2787" s="5" t="str">
        <f>rawTransactionSheet!H2787</f>
        <v>244200</v>
      </c>
      <c r="K2787" s="5" t="str">
        <f>rawTransactionSheet!I2787</f>
        <v>15967.14579</v>
      </c>
      <c r="L2787" s="5" t="str">
        <f>rawTransactionSheet!J2787</f>
        <v>1.995893224</v>
      </c>
      <c r="M2787" s="5" t="str">
        <f>rawTransactionSheet!K2787</f>
        <v>1</v>
      </c>
      <c r="N2787" s="5" t="str">
        <f>rawTransactionSheet!L2787</f>
        <v>BANGALORE</v>
      </c>
    </row>
    <row r="2788">
      <c r="A2788" s="2">
        <v>42370.0</v>
      </c>
      <c r="B2788" s="5" t="str">
        <f>rawTransactionSheet!B2788</f>
        <v>Pratham</v>
      </c>
      <c r="C2788" s="5" t="str">
        <f>rawTransactionSheet!C2788</f>
        <v>39</v>
      </c>
      <c r="D2788" s="5" t="str">
        <f>rawTransactionSheet!D2788</f>
        <v>MARUTI SUZUKI</v>
      </c>
      <c r="E2788" s="5" t="str">
        <f>rawTransactionSheet!E2788</f>
        <v>Alto</v>
      </c>
      <c r="F2788" s="5" t="str">
        <f>IFERROR(VLOOKUP(E2788,modelMapping,2,0),E2788)</f>
        <v>Alto</v>
      </c>
      <c r="G2788" s="5" t="str">
        <f>rawTransactionSheet!F2788</f>
        <v>LXI</v>
      </c>
      <c r="H2788" s="1" t="str">
        <f t="shared" si="1"/>
        <v>LXI</v>
      </c>
      <c r="I2788" s="5" t="str">
        <f>rawTransactionSheet!G2788</f>
        <v>2012</v>
      </c>
      <c r="J2788" s="5" t="str">
        <f>rawTransactionSheet!H2788</f>
        <v>244200</v>
      </c>
      <c r="K2788" s="5" t="str">
        <f>rawTransactionSheet!I2788</f>
        <v>22187.54278</v>
      </c>
      <c r="L2788" s="5" t="str">
        <f>rawTransactionSheet!J2788</f>
        <v>2.773442847</v>
      </c>
      <c r="M2788" s="5" t="str">
        <f>rawTransactionSheet!K2788</f>
        <v>1</v>
      </c>
      <c r="N2788" s="5" t="str">
        <f>rawTransactionSheet!L2788</f>
        <v>BANGALORE</v>
      </c>
    </row>
    <row r="2789">
      <c r="A2789" s="2">
        <v>42370.0</v>
      </c>
      <c r="B2789" s="5" t="str">
        <f>rawTransactionSheet!B2789</f>
        <v>Pratham</v>
      </c>
      <c r="C2789" s="5" t="str">
        <f>rawTransactionSheet!C2789</f>
        <v>163</v>
      </c>
      <c r="D2789" s="5" t="str">
        <f>rawTransactionSheet!D2789</f>
        <v>MARUTI SUZUKI</v>
      </c>
      <c r="E2789" s="5" t="str">
        <f>rawTransactionSheet!E2789</f>
        <v>Alto</v>
      </c>
      <c r="F2789" s="5" t="str">
        <f>IFERROR(VLOOKUP(E2789,modelMapping,2,0),E2789)</f>
        <v>Alto</v>
      </c>
      <c r="G2789" s="5" t="str">
        <f>rawTransactionSheet!F2789</f>
        <v>LXI</v>
      </c>
      <c r="H2789" s="1" t="str">
        <f t="shared" si="1"/>
        <v>LXI</v>
      </c>
      <c r="I2789" s="5" t="str">
        <f>rawTransactionSheet!G2789</f>
        <v>2010</v>
      </c>
      <c r="J2789" s="5" t="str">
        <f>rawTransactionSheet!H2789</f>
        <v>244200</v>
      </c>
      <c r="K2789" s="5" t="str">
        <f>rawTransactionSheet!I2789</f>
        <v>34606.43395</v>
      </c>
      <c r="L2789" s="5" t="str">
        <f>rawTransactionSheet!J2789</f>
        <v>4.325804244</v>
      </c>
      <c r="M2789" s="5" t="str">
        <f>rawTransactionSheet!K2789</f>
        <v>1</v>
      </c>
      <c r="N2789" s="5" t="str">
        <f>rawTransactionSheet!L2789</f>
        <v>BANGALORE</v>
      </c>
    </row>
    <row r="2790">
      <c r="A2790" s="2">
        <v>42370.0</v>
      </c>
      <c r="B2790" s="5" t="str">
        <f>rawTransactionSheet!B2790</f>
        <v>RNS</v>
      </c>
      <c r="C2790" s="5" t="str">
        <f>rawTransactionSheet!C2790</f>
        <v>KA04MH7856</v>
      </c>
      <c r="D2790" s="5" t="str">
        <f>rawTransactionSheet!D2790</f>
        <v>MARUTI SUZUKI</v>
      </c>
      <c r="E2790" s="5" t="str">
        <f>rawTransactionSheet!E2790</f>
        <v>Alto</v>
      </c>
      <c r="F2790" s="5" t="str">
        <f>IFERROR(VLOOKUP(E2790,modelMapping,2,0),E2790)</f>
        <v>Alto</v>
      </c>
      <c r="G2790" s="5" t="str">
        <f>rawTransactionSheet!F2790</f>
        <v>LXI</v>
      </c>
      <c r="H2790" s="1" t="str">
        <f t="shared" si="1"/>
        <v>LXI</v>
      </c>
      <c r="I2790" s="5" t="str">
        <f>rawTransactionSheet!G2790</f>
        <v>2010</v>
      </c>
      <c r="J2790" s="5" t="str">
        <f>rawTransactionSheet!H2790</f>
        <v>244200</v>
      </c>
      <c r="K2790" s="5" t="str">
        <f>rawTransactionSheet!I2790</f>
        <v>49490</v>
      </c>
      <c r="L2790" s="5" t="str">
        <f>rawTransactionSheet!J2790</f>
        <v>5.676712329</v>
      </c>
      <c r="M2790" s="5" t="str">
        <f>rawTransactionSheet!K2790</f>
        <v>1</v>
      </c>
      <c r="N2790" s="5" t="str">
        <f>rawTransactionSheet!L2790</f>
        <v>BANGALORE</v>
      </c>
    </row>
    <row r="2791">
      <c r="A2791" s="2">
        <v>42370.0</v>
      </c>
      <c r="B2791" s="5" t="str">
        <f>rawTransactionSheet!B2791</f>
        <v>RNS</v>
      </c>
      <c r="C2791" s="5" t="str">
        <f>rawTransactionSheet!C2791</f>
        <v>KA04MH1838</v>
      </c>
      <c r="D2791" s="5" t="str">
        <f>rawTransactionSheet!D2791</f>
        <v>MARUTI SUZUKI</v>
      </c>
      <c r="E2791" s="5" t="str">
        <f>rawTransactionSheet!E2791</f>
        <v>Alto</v>
      </c>
      <c r="F2791" s="5" t="str">
        <f>IFERROR(VLOOKUP(E2791,modelMapping,2,0),E2791)</f>
        <v>Alto</v>
      </c>
      <c r="G2791" s="5" t="str">
        <f>rawTransactionSheet!F2791</f>
        <v>LXI</v>
      </c>
      <c r="H2791" s="1" t="str">
        <f t="shared" si="1"/>
        <v>LXI</v>
      </c>
      <c r="I2791" s="5" t="str">
        <f>rawTransactionSheet!G2791</f>
        <v>2010</v>
      </c>
      <c r="J2791" s="5" t="str">
        <f>rawTransactionSheet!H2791</f>
        <v>244200</v>
      </c>
      <c r="K2791" s="5" t="str">
        <f>rawTransactionSheet!I2791</f>
        <v>28125</v>
      </c>
      <c r="L2791" s="5" t="str">
        <f>rawTransactionSheet!J2791</f>
        <v>5.997260274</v>
      </c>
      <c r="M2791" s="5" t="str">
        <f>rawTransactionSheet!K2791</f>
        <v>2</v>
      </c>
      <c r="N2791" s="5" t="str">
        <f>rawTransactionSheet!L2791</f>
        <v>BANGALORE</v>
      </c>
    </row>
    <row r="2792">
      <c r="A2792" s="2">
        <v>42370.0</v>
      </c>
      <c r="B2792" s="5" t="str">
        <f>rawTransactionSheet!B2792</f>
        <v>NandiBid</v>
      </c>
      <c r="C2792" s="5" t="str">
        <f>rawTransactionSheet!C2792</f>
        <v>133499</v>
      </c>
      <c r="D2792" s="5" t="str">
        <f>rawTransactionSheet!D2792</f>
        <v>MARUTI SUZUKI</v>
      </c>
      <c r="E2792" s="5" t="str">
        <f>rawTransactionSheet!E2792</f>
        <v>ALTO</v>
      </c>
      <c r="F2792" s="5" t="str">
        <f>IFERROR(VLOOKUP(E2792,modelMapping,2,0),E2792)</f>
        <v>ALTO</v>
      </c>
      <c r="G2792" s="5" t="str">
        <f>rawTransactionSheet!F2792</f>
        <v>LXI</v>
      </c>
      <c r="H2792" s="1" t="str">
        <f t="shared" si="1"/>
        <v>LXI</v>
      </c>
      <c r="I2792" s="5" t="str">
        <f>rawTransactionSheet!G2792</f>
        <v>2012</v>
      </c>
      <c r="J2792" s="5" t="str">
        <f>rawTransactionSheet!H2792</f>
        <v>244200</v>
      </c>
      <c r="K2792" s="5" t="str">
        <f>rawTransactionSheet!I2792</f>
        <v>12191</v>
      </c>
      <c r="L2792" s="5" t="str">
        <f>rawTransactionSheet!J2792</f>
        <v>4</v>
      </c>
      <c r="M2792" s="5" t="str">
        <f>rawTransactionSheet!K2792</f>
        <v>2</v>
      </c>
      <c r="N2792" s="5" t="str">
        <f>rawTransactionSheet!L2792</f>
        <v>BANGALORE</v>
      </c>
      <c r="O2792" s="1" t="str">
        <f t="shared" ref="O2792:O2794" si="122">VALUE(C2792)</f>
        <v>133499</v>
      </c>
      <c r="P2792" s="1" t="str">
        <f>MATCH(O2792,rawBidData!$A$2:$A$146,0)</f>
        <v>#N/A</v>
      </c>
    </row>
    <row r="2793">
      <c r="A2793" s="2">
        <v>42370.0</v>
      </c>
      <c r="B2793" s="5" t="str">
        <f>rawTransactionSheet!B2793</f>
        <v>NandiBid</v>
      </c>
      <c r="C2793" s="5" t="str">
        <f>rawTransactionSheet!C2793</f>
        <v>118680</v>
      </c>
      <c r="D2793" s="5" t="str">
        <f>rawTransactionSheet!D2793</f>
        <v>MARUTI SUZUKI</v>
      </c>
      <c r="E2793" s="5" t="str">
        <f>rawTransactionSheet!E2793</f>
        <v>Alto K10</v>
      </c>
      <c r="F2793" s="5" t="str">
        <f>IFERROR(VLOOKUP(E2793,modelMapping,2,0),E2793)</f>
        <v>Alto K10</v>
      </c>
      <c r="G2793" s="5" t="str">
        <f>rawTransactionSheet!F2793</f>
        <v>VXI</v>
      </c>
      <c r="H2793" s="1" t="str">
        <f t="shared" si="1"/>
        <v>VXI</v>
      </c>
      <c r="I2793" s="5" t="str">
        <f>rawTransactionSheet!G2793</f>
        <v>2011</v>
      </c>
      <c r="J2793" s="5" t="str">
        <f>rawTransactionSheet!H2793</f>
        <v>244200</v>
      </c>
      <c r="K2793" s="5" t="str">
        <f>rawTransactionSheet!I2793</f>
        <v>15457</v>
      </c>
      <c r="L2793" s="5" t="str">
        <f>rawTransactionSheet!J2793</f>
        <v>5</v>
      </c>
      <c r="M2793" s="5" t="str">
        <f>rawTransactionSheet!K2793</f>
        <v>1</v>
      </c>
      <c r="N2793" s="5" t="str">
        <f>rawTransactionSheet!L2793</f>
        <v>BANGALORE</v>
      </c>
      <c r="O2793" s="1" t="str">
        <f t="shared" si="122"/>
        <v>118680</v>
      </c>
      <c r="P2793" s="1" t="str">
        <f>MATCH(O2793,rawBidData!$A$2:$A$146,0)</f>
        <v>#N/A</v>
      </c>
    </row>
    <row r="2794">
      <c r="A2794" s="2">
        <v>42370.0</v>
      </c>
      <c r="B2794" s="5" t="str">
        <f>rawTransactionSheet!B2794</f>
        <v>NandiBid</v>
      </c>
      <c r="C2794" s="5" t="str">
        <f>rawTransactionSheet!C2794</f>
        <v>119468</v>
      </c>
      <c r="D2794" s="5" t="str">
        <f>rawTransactionSheet!D2794</f>
        <v>MARUTI SUZUKI</v>
      </c>
      <c r="E2794" s="5" t="str">
        <f>rawTransactionSheet!E2794</f>
        <v>Alto K10</v>
      </c>
      <c r="F2794" s="5" t="str">
        <f>IFERROR(VLOOKUP(E2794,modelMapping,2,0),E2794)</f>
        <v>Alto K10</v>
      </c>
      <c r="G2794" s="5" t="str">
        <f>rawTransactionSheet!F2794</f>
        <v>VXI</v>
      </c>
      <c r="H2794" s="1" t="str">
        <f t="shared" si="1"/>
        <v>VXI</v>
      </c>
      <c r="I2794" s="5" t="str">
        <f>rawTransactionSheet!G2794</f>
        <v>2011</v>
      </c>
      <c r="J2794" s="5" t="str">
        <f>rawTransactionSheet!H2794</f>
        <v>244200</v>
      </c>
      <c r="K2794" s="5" t="str">
        <f>rawTransactionSheet!I2794</f>
        <v>23069</v>
      </c>
      <c r="L2794" s="5" t="str">
        <f>rawTransactionSheet!J2794</f>
        <v>5</v>
      </c>
      <c r="M2794" s="5" t="str">
        <f>rawTransactionSheet!K2794</f>
        <v>1</v>
      </c>
      <c r="N2794" s="5" t="str">
        <f>rawTransactionSheet!L2794</f>
        <v>BANGALORE</v>
      </c>
      <c r="O2794" s="1" t="str">
        <f t="shared" si="122"/>
        <v>119468</v>
      </c>
      <c r="P2794" s="1" t="str">
        <f>MATCH(O2794,rawBidData!$A$2:$A$146,0)</f>
        <v>#N/A</v>
      </c>
    </row>
    <row r="2795">
      <c r="A2795" s="2">
        <v>42370.0</v>
      </c>
      <c r="B2795" s="5" t="str">
        <f>rawTransactionSheet!B2795</f>
        <v>RNS</v>
      </c>
      <c r="C2795" s="5" t="str">
        <f>rawTransactionSheet!C2795</f>
        <v>KA04MJ964</v>
      </c>
      <c r="D2795" s="5" t="str">
        <f>rawTransactionSheet!D2795</f>
        <v>MARUTI SUZUKI</v>
      </c>
      <c r="E2795" s="5" t="str">
        <f>rawTransactionSheet!E2795</f>
        <v>Alto K10</v>
      </c>
      <c r="F2795" s="5" t="str">
        <f>IFERROR(VLOOKUP(E2795,modelMapping,2,0),E2795)</f>
        <v>Alto K10</v>
      </c>
      <c r="G2795" s="5" t="str">
        <f>rawTransactionSheet!F2795</f>
        <v>VXI</v>
      </c>
      <c r="H2795" s="1" t="str">
        <f t="shared" si="1"/>
        <v>VXI</v>
      </c>
      <c r="I2795" s="5" t="str">
        <f>rawTransactionSheet!G2795</f>
        <v>2011</v>
      </c>
      <c r="J2795" s="5" t="str">
        <f>rawTransactionSheet!H2795</f>
        <v>244200</v>
      </c>
      <c r="K2795" s="5" t="str">
        <f>rawTransactionSheet!I2795</f>
        <v>46313</v>
      </c>
      <c r="L2795" s="5" t="str">
        <f>rawTransactionSheet!J2795</f>
        <v>4.515068493</v>
      </c>
      <c r="M2795" s="5" t="str">
        <f>rawTransactionSheet!K2795</f>
        <v>2</v>
      </c>
      <c r="N2795" s="5" t="str">
        <f>rawTransactionSheet!L2795</f>
        <v>BANGALORE</v>
      </c>
    </row>
    <row r="2796">
      <c r="A2796" s="2">
        <v>42370.0</v>
      </c>
      <c r="B2796" s="5" t="str">
        <f>rawTransactionSheet!B2796</f>
        <v>KALYANI MOTORS PVT LTD</v>
      </c>
      <c r="C2796" s="5" t="str">
        <f>rawTransactionSheet!C2796</f>
        <v>KA05MG4536</v>
      </c>
      <c r="D2796" s="5" t="str">
        <f>rawTransactionSheet!D2796</f>
        <v>MARUTI SUZUKI</v>
      </c>
      <c r="E2796" s="5" t="str">
        <f>rawTransactionSheet!E2796</f>
        <v>A-Star</v>
      </c>
      <c r="F2796" s="5" t="str">
        <f>IFERROR(VLOOKUP(E2796,modelMapping,2,0),E2796)</f>
        <v>A-Star</v>
      </c>
      <c r="G2796" s="5" t="str">
        <f>rawTransactionSheet!F2796</f>
        <v>VXI</v>
      </c>
      <c r="H2796" s="1" t="str">
        <f t="shared" si="1"/>
        <v>VXI</v>
      </c>
      <c r="I2796" s="5" t="str">
        <f>rawTransactionSheet!G2796</f>
        <v>2009</v>
      </c>
      <c r="J2796" s="5" t="str">
        <f>rawTransactionSheet!H2796</f>
        <v>244200</v>
      </c>
      <c r="K2796" s="5" t="str">
        <f>rawTransactionSheet!I2796</f>
        <v>72704</v>
      </c>
      <c r="L2796" s="5" t="str">
        <f>rawTransactionSheet!J2796</f>
        <v>6</v>
      </c>
      <c r="M2796" s="5" t="str">
        <f>rawTransactionSheet!K2796</f>
        <v>1</v>
      </c>
      <c r="N2796" s="5" t="str">
        <f>rawTransactionSheet!L2796</f>
        <v>BANGALORE</v>
      </c>
    </row>
    <row r="2797">
      <c r="A2797" s="2">
        <v>42370.0</v>
      </c>
      <c r="B2797" s="5" t="str">
        <f>rawTransactionSheet!B2797</f>
        <v>NandiBid</v>
      </c>
      <c r="C2797" s="5" t="str">
        <f>rawTransactionSheet!C2797</f>
        <v>137213</v>
      </c>
      <c r="D2797" s="5" t="str">
        <f>rawTransactionSheet!D2797</f>
        <v>CHEVROLET</v>
      </c>
      <c r="E2797" s="5" t="str">
        <f>rawTransactionSheet!E2797</f>
        <v>BEAT</v>
      </c>
      <c r="F2797" s="5" t="str">
        <f>IFERROR(VLOOKUP(E2797,modelMapping,2,0),E2797)</f>
        <v>BEAT</v>
      </c>
      <c r="G2797" s="5" t="str">
        <f>rawTransactionSheet!F2797</f>
        <v>LT PETROL</v>
      </c>
      <c r="H2797" s="1" t="str">
        <f t="shared" si="1"/>
        <v>LT PETROL</v>
      </c>
      <c r="I2797" s="5" t="str">
        <f>rawTransactionSheet!G2797</f>
        <v>2010</v>
      </c>
      <c r="J2797" s="5" t="str">
        <f>rawTransactionSheet!H2797</f>
        <v>244200</v>
      </c>
      <c r="K2797" s="5" t="str">
        <f>rawTransactionSheet!I2797</f>
        <v>19858</v>
      </c>
      <c r="L2797" s="5" t="str">
        <f>rawTransactionSheet!J2797</f>
        <v>6</v>
      </c>
      <c r="M2797" s="5" t="str">
        <f>rawTransactionSheet!K2797</f>
        <v>1</v>
      </c>
      <c r="N2797" s="5" t="str">
        <f>rawTransactionSheet!L2797</f>
        <v>BANGALORE</v>
      </c>
      <c r="O2797" s="1" t="str">
        <f>VALUE(C2797)</f>
        <v>137213</v>
      </c>
      <c r="P2797" s="1" t="str">
        <f>MATCH(O2797,rawBidData!$A$2:$A$146,0)</f>
        <v>#N/A</v>
      </c>
    </row>
    <row r="2798">
      <c r="A2798" s="2">
        <v>42370.0</v>
      </c>
      <c r="B2798" s="5" t="str">
        <f>rawTransactionSheet!B2798</f>
        <v>RNS</v>
      </c>
      <c r="C2798" s="5" t="str">
        <f>rawTransactionSheet!C2798</f>
        <v>KA03MP9836</v>
      </c>
      <c r="D2798" s="5" t="str">
        <f>rawTransactionSheet!D2798</f>
        <v>MARUTI SUZUKI</v>
      </c>
      <c r="E2798" s="5" t="str">
        <f>rawTransactionSheet!E2798</f>
        <v>EECO</v>
      </c>
      <c r="F2798" s="5" t="str">
        <f>IFERROR(VLOOKUP(E2798,modelMapping,2,0),E2798)</f>
        <v>EECO</v>
      </c>
      <c r="G2798" s="5" t="str">
        <f>rawTransactionSheet!F2798</f>
        <v>5 STR WITH A/C+HTR</v>
      </c>
      <c r="H2798" s="1" t="str">
        <f t="shared" si="1"/>
        <v>5 STR WITH A/C+HTR</v>
      </c>
      <c r="I2798" s="5" t="str">
        <f>rawTransactionSheet!G2798</f>
        <v>2011</v>
      </c>
      <c r="J2798" s="5" t="str">
        <f>rawTransactionSheet!H2798</f>
        <v>244200</v>
      </c>
      <c r="K2798" s="5" t="str">
        <f>rawTransactionSheet!I2798</f>
        <v>31788</v>
      </c>
      <c r="L2798" s="5" t="str">
        <f>rawTransactionSheet!J2798</f>
        <v>4.495890411</v>
      </c>
      <c r="M2798" s="5" t="str">
        <f>rawTransactionSheet!K2798</f>
        <v>2</v>
      </c>
      <c r="N2798" s="5" t="str">
        <f>rawTransactionSheet!L2798</f>
        <v>BANGALORE</v>
      </c>
    </row>
    <row r="2799">
      <c r="A2799" s="2">
        <v>42370.0</v>
      </c>
      <c r="B2799" s="5" t="str">
        <f>rawTransactionSheet!B2799</f>
        <v>NandiBid</v>
      </c>
      <c r="C2799" s="5" t="str">
        <f>rawTransactionSheet!C2799</f>
        <v>129425</v>
      </c>
      <c r="D2799" s="5" t="str">
        <f>rawTransactionSheet!D2799</f>
        <v>HYUNDAI</v>
      </c>
      <c r="E2799" s="5" t="str">
        <f>rawTransactionSheet!E2799</f>
        <v>EON</v>
      </c>
      <c r="F2799" s="5" t="str">
        <f>IFERROR(VLOOKUP(E2799,modelMapping,2,0),E2799)</f>
        <v>EON</v>
      </c>
      <c r="G2799" s="5" t="str">
        <f>rawTransactionSheet!F2799</f>
        <v>ERA +</v>
      </c>
      <c r="H2799" s="1" t="str">
        <f t="shared" si="1"/>
        <v>ERA +</v>
      </c>
      <c r="I2799" s="5" t="str">
        <f>rawTransactionSheet!G2799</f>
        <v>2012</v>
      </c>
      <c r="J2799" s="5" t="str">
        <f>rawTransactionSheet!H2799</f>
        <v>244200</v>
      </c>
      <c r="K2799" s="5" t="str">
        <f>rawTransactionSheet!I2799</f>
        <v>3193</v>
      </c>
      <c r="L2799" s="5" t="str">
        <f>rawTransactionSheet!J2799</f>
        <v>4</v>
      </c>
      <c r="M2799" s="5" t="str">
        <f>rawTransactionSheet!K2799</f>
        <v>1</v>
      </c>
      <c r="N2799" s="5" t="str">
        <f>rawTransactionSheet!L2799</f>
        <v>BANGALORE</v>
      </c>
      <c r="O2799" s="1" t="str">
        <f t="shared" ref="O2799:O2801" si="123">VALUE(C2799)</f>
        <v>129425</v>
      </c>
      <c r="P2799" s="1" t="str">
        <f>MATCH(O2799,rawBidData!$A$2:$A$146,0)</f>
        <v>#N/A</v>
      </c>
    </row>
    <row r="2800">
      <c r="A2800" s="2">
        <v>42370.0</v>
      </c>
      <c r="B2800" s="5" t="str">
        <f>rawTransactionSheet!B2800</f>
        <v>NandiBid</v>
      </c>
      <c r="C2800" s="5" t="str">
        <f>rawTransactionSheet!C2800</f>
        <v>126603</v>
      </c>
      <c r="D2800" s="5" t="str">
        <f>rawTransactionSheet!D2800</f>
        <v>HYUNDAI</v>
      </c>
      <c r="E2800" s="5" t="str">
        <f>rawTransactionSheet!E2800</f>
        <v>EON</v>
      </c>
      <c r="F2800" s="5" t="str">
        <f>IFERROR(VLOOKUP(E2800,modelMapping,2,0),E2800)</f>
        <v>EON</v>
      </c>
      <c r="G2800" s="5" t="str">
        <f>rawTransactionSheet!F2800</f>
        <v>MAGNA</v>
      </c>
      <c r="H2800" s="1" t="str">
        <f t="shared" si="1"/>
        <v>MAGNA</v>
      </c>
      <c r="I2800" s="5" t="str">
        <f>rawTransactionSheet!G2800</f>
        <v>2012</v>
      </c>
      <c r="J2800" s="5" t="str">
        <f>rawTransactionSheet!H2800</f>
        <v>244200</v>
      </c>
      <c r="K2800" s="5" t="str">
        <f>rawTransactionSheet!I2800</f>
        <v>20083</v>
      </c>
      <c r="L2800" s="5" t="str">
        <f>rawTransactionSheet!J2800</f>
        <v>4</v>
      </c>
      <c r="M2800" s="5" t="str">
        <f>rawTransactionSheet!K2800</f>
        <v>1</v>
      </c>
      <c r="N2800" s="5" t="str">
        <f>rawTransactionSheet!L2800</f>
        <v>BANGALORE</v>
      </c>
      <c r="O2800" s="1" t="str">
        <f t="shared" si="123"/>
        <v>126603</v>
      </c>
      <c r="P2800" s="1" t="str">
        <f>MATCH(O2800,rawBidData!$A$2:$A$146,0)</f>
        <v>#N/A</v>
      </c>
    </row>
    <row r="2801">
      <c r="A2801" s="2">
        <v>42370.0</v>
      </c>
      <c r="B2801" s="5" t="str">
        <f>rawTransactionSheet!B2801</f>
        <v>NandiBid</v>
      </c>
      <c r="C2801" s="5" t="str">
        <f>rawTransactionSheet!C2801</f>
        <v>116791</v>
      </c>
      <c r="D2801" s="5" t="str">
        <f>rawTransactionSheet!D2801</f>
        <v>FIAT</v>
      </c>
      <c r="E2801" s="5" t="str">
        <f>rawTransactionSheet!E2801</f>
        <v>Punto</v>
      </c>
      <c r="F2801" s="5" t="str">
        <f>IFERROR(VLOOKUP(E2801,modelMapping,2,0),E2801)</f>
        <v>Punto</v>
      </c>
      <c r="G2801" s="5" t="str">
        <f>rawTransactionSheet!F2801</f>
        <v>Active 1.3</v>
      </c>
      <c r="H2801" s="1" t="str">
        <f t="shared" si="1"/>
        <v>Active 1.3</v>
      </c>
      <c r="I2801" s="5" t="str">
        <f>rawTransactionSheet!G2801</f>
        <v>2011</v>
      </c>
      <c r="J2801" s="5" t="str">
        <f>rawTransactionSheet!H2801</f>
        <v>244200</v>
      </c>
      <c r="K2801" s="5" t="str">
        <f>rawTransactionSheet!I2801</f>
        <v>53024</v>
      </c>
      <c r="L2801" s="5" t="str">
        <f>rawTransactionSheet!J2801</f>
        <v>5</v>
      </c>
      <c r="M2801" s="5" t="str">
        <f>rawTransactionSheet!K2801</f>
        <v>1</v>
      </c>
      <c r="N2801" s="5" t="str">
        <f>rawTransactionSheet!L2801</f>
        <v>BANGALORE</v>
      </c>
      <c r="O2801" s="1" t="str">
        <f t="shared" si="123"/>
        <v>116791</v>
      </c>
      <c r="P2801" s="1" t="str">
        <f>MATCH(O2801,rawBidData!$A$2:$A$146,0)</f>
        <v>#N/A</v>
      </c>
    </row>
    <row r="2802">
      <c r="A2802" s="2">
        <v>42370.0</v>
      </c>
      <c r="B2802" s="5" t="str">
        <f>rawTransactionSheet!B2802</f>
        <v>Pratham</v>
      </c>
      <c r="C2802" s="5" t="str">
        <f>rawTransactionSheet!C2802</f>
        <v>182</v>
      </c>
      <c r="D2802" s="5" t="str">
        <f>rawTransactionSheet!D2802</f>
        <v>HYUNDAI</v>
      </c>
      <c r="E2802" s="5" t="str">
        <f>rawTransactionSheet!E2802</f>
        <v>SANTRO XING</v>
      </c>
      <c r="F2802" s="5" t="str">
        <f>IFERROR(VLOOKUP(E2802,modelMapping,2,0),E2802)</f>
        <v>SANTRO XING</v>
      </c>
      <c r="G2802" s="5" t="str">
        <f>rawTransactionSheet!F2802</f>
        <v>GLS</v>
      </c>
      <c r="H2802" s="1" t="str">
        <f t="shared" si="1"/>
        <v>GLS</v>
      </c>
      <c r="I2802" s="5" t="str">
        <f>rawTransactionSheet!G2802</f>
        <v>2010</v>
      </c>
      <c r="J2802" s="5" t="str">
        <f>rawTransactionSheet!H2802</f>
        <v>244200</v>
      </c>
      <c r="K2802" s="5" t="str">
        <f>rawTransactionSheet!I2802</f>
        <v>35351.12936</v>
      </c>
      <c r="L2802" s="5" t="str">
        <f>rawTransactionSheet!J2802</f>
        <v>4.41889117</v>
      </c>
      <c r="M2802" s="5" t="str">
        <f>rawTransactionSheet!K2802</f>
        <v>1</v>
      </c>
      <c r="N2802" s="5" t="str">
        <f>rawTransactionSheet!L2802</f>
        <v>BANGALORE</v>
      </c>
    </row>
    <row r="2803">
      <c r="A2803" s="2">
        <v>42370.0</v>
      </c>
      <c r="B2803" s="5" t="str">
        <f>rawTransactionSheet!B2803</f>
        <v>NandiBid</v>
      </c>
      <c r="C2803" s="5" t="str">
        <f>rawTransactionSheet!C2803</f>
        <v>126578</v>
      </c>
      <c r="D2803" s="5" t="str">
        <f>rawTransactionSheet!D2803</f>
        <v>MAHINDRA</v>
      </c>
      <c r="E2803" s="5" t="str">
        <f>rawTransactionSheet!E2803</f>
        <v>SCORPIO</v>
      </c>
      <c r="F2803" s="5" t="str">
        <f>IFERROR(VLOOKUP(E2803,modelMapping,2,0),E2803)</f>
        <v>SCORPIO</v>
      </c>
      <c r="G2803" s="5" t="str">
        <f>rawTransactionSheet!F2803</f>
        <v>SLX 2.6 TURBO 8 STR</v>
      </c>
      <c r="H2803" s="1" t="str">
        <f t="shared" si="1"/>
        <v>SLX 2.6 TURBO 8 STR</v>
      </c>
      <c r="I2803" s="5" t="str">
        <f>rawTransactionSheet!G2803</f>
        <v>2005</v>
      </c>
      <c r="J2803" s="5" t="str">
        <f>rawTransactionSheet!H2803</f>
        <v>244200</v>
      </c>
      <c r="K2803" s="5" t="str">
        <f>rawTransactionSheet!I2803</f>
        <v>78072</v>
      </c>
      <c r="L2803" s="5" t="str">
        <f>rawTransactionSheet!J2803</f>
        <v>11</v>
      </c>
      <c r="M2803" s="5" t="str">
        <f>rawTransactionSheet!K2803</f>
        <v>2</v>
      </c>
      <c r="N2803" s="5" t="str">
        <f>rawTransactionSheet!L2803</f>
        <v>BANGALORE</v>
      </c>
      <c r="O2803" s="1" t="str">
        <f t="shared" ref="O2803:O2804" si="124">VALUE(C2803)</f>
        <v>126578</v>
      </c>
      <c r="P2803" s="1" t="str">
        <f>MATCH(O2803,rawBidData!$A$2:$A$146,0)</f>
        <v>#N/A</v>
      </c>
    </row>
    <row r="2804">
      <c r="A2804" s="2">
        <v>42370.0</v>
      </c>
      <c r="B2804" s="5" t="str">
        <f>rawTransactionSheet!B2804</f>
        <v>NandiBid</v>
      </c>
      <c r="C2804" s="5" t="str">
        <f>rawTransactionSheet!C2804</f>
        <v>134288</v>
      </c>
      <c r="D2804" s="5" t="str">
        <f>rawTransactionSheet!D2804</f>
        <v>MARUTI SUZUKI</v>
      </c>
      <c r="E2804" s="5" t="str">
        <f>rawTransactionSheet!E2804</f>
        <v>WAGON R</v>
      </c>
      <c r="F2804" s="5" t="str">
        <f>IFERROR(VLOOKUP(E2804,modelMapping,2,0),E2804)</f>
        <v>WAGON R</v>
      </c>
      <c r="G2804" s="5" t="str">
        <f>rawTransactionSheet!F2804</f>
        <v>LXI</v>
      </c>
      <c r="H2804" s="1" t="str">
        <f t="shared" si="1"/>
        <v>LXI</v>
      </c>
      <c r="I2804" s="5" t="str">
        <f>rawTransactionSheet!G2804</f>
        <v>2009</v>
      </c>
      <c r="J2804" s="5" t="str">
        <f>rawTransactionSheet!H2804</f>
        <v>244200</v>
      </c>
      <c r="K2804" s="5" t="str">
        <f>rawTransactionSheet!I2804</f>
        <v>45707</v>
      </c>
      <c r="L2804" s="5" t="str">
        <f>rawTransactionSheet!J2804</f>
        <v>7</v>
      </c>
      <c r="M2804" s="5" t="str">
        <f>rawTransactionSheet!K2804</f>
        <v>1</v>
      </c>
      <c r="N2804" s="5" t="str">
        <f>rawTransactionSheet!L2804</f>
        <v>BANGALORE</v>
      </c>
      <c r="O2804" s="1" t="str">
        <f t="shared" si="124"/>
        <v>134288</v>
      </c>
      <c r="P2804" s="1" t="str">
        <f>MATCH(O2804,rawBidData!$A$2:$A$146,0)</f>
        <v>#N/A</v>
      </c>
    </row>
    <row r="2805">
      <c r="A2805" s="2">
        <v>42370.0</v>
      </c>
      <c r="B2805" s="5" t="str">
        <f>rawTransactionSheet!B2805</f>
        <v>KALYANI MOTORS PVT LTD</v>
      </c>
      <c r="C2805" s="5" t="str">
        <f>rawTransactionSheet!C2805</f>
        <v>KA51P5312</v>
      </c>
      <c r="D2805" s="5" t="str">
        <f>rawTransactionSheet!D2805</f>
        <v>MARUTI SUZUKI</v>
      </c>
      <c r="E2805" s="5" t="str">
        <f>rawTransactionSheet!E2805</f>
        <v>Wagon R</v>
      </c>
      <c r="F2805" s="5" t="str">
        <f>IFERROR(VLOOKUP(E2805,modelMapping,2,0),E2805)</f>
        <v>Wagon R</v>
      </c>
      <c r="G2805" s="5" t="str">
        <f>rawTransactionSheet!F2805</f>
        <v>VXI</v>
      </c>
      <c r="H2805" s="1" t="str">
        <f t="shared" si="1"/>
        <v>VXI</v>
      </c>
      <c r="I2805" s="5" t="str">
        <f>rawTransactionSheet!G2805</f>
        <v>2008</v>
      </c>
      <c r="J2805" s="5" t="str">
        <f>rawTransactionSheet!H2805</f>
        <v>244200</v>
      </c>
      <c r="K2805" s="5" t="str">
        <f>rawTransactionSheet!I2805</f>
        <v>60206</v>
      </c>
      <c r="L2805" s="5" t="str">
        <f>rawTransactionSheet!J2805</f>
        <v>7</v>
      </c>
      <c r="M2805" s="5" t="str">
        <f>rawTransactionSheet!K2805</f>
        <v>1</v>
      </c>
      <c r="N2805" s="5" t="str">
        <f>rawTransactionSheet!L2805</f>
        <v>BANGALORE</v>
      </c>
    </row>
    <row r="2806">
      <c r="A2806" s="2">
        <v>42370.0</v>
      </c>
      <c r="B2806" s="5" t="str">
        <f>rawTransactionSheet!B2806</f>
        <v>Pratham</v>
      </c>
      <c r="C2806" s="5" t="str">
        <f>rawTransactionSheet!C2806</f>
        <v>461</v>
      </c>
      <c r="D2806" s="5" t="str">
        <f>rawTransactionSheet!D2806</f>
        <v>MARUTI SUZUKI</v>
      </c>
      <c r="E2806" s="5" t="str">
        <f>rawTransactionSheet!E2806</f>
        <v>Wagon R 1.0</v>
      </c>
      <c r="F2806" s="1" t="str">
        <f>IFERROR(VLOOKUP(E2806,modelMapping,2,0),E2806)</f>
        <v>Wagon R</v>
      </c>
      <c r="G2806" s="5" t="str">
        <f>rawTransactionSheet!F2806</f>
        <v>LXI</v>
      </c>
      <c r="H2806" s="1" t="str">
        <f t="shared" si="1"/>
        <v>LXI</v>
      </c>
      <c r="I2806" s="5" t="str">
        <f>rawTransactionSheet!G2806</f>
        <v>2008</v>
      </c>
      <c r="J2806" s="5" t="str">
        <f>rawTransactionSheet!H2806</f>
        <v>244200</v>
      </c>
      <c r="K2806" s="5" t="str">
        <f>rawTransactionSheet!I2806</f>
        <v>55589.32238</v>
      </c>
      <c r="L2806" s="5" t="str">
        <f>rawTransactionSheet!J2806</f>
        <v>6.948665298</v>
      </c>
      <c r="M2806" s="5" t="str">
        <f>rawTransactionSheet!K2806</f>
        <v>2</v>
      </c>
      <c r="N2806" s="5" t="str">
        <f>rawTransactionSheet!L2806</f>
        <v>BANGALORE</v>
      </c>
    </row>
    <row r="2807">
      <c r="A2807" s="2">
        <v>42370.0</v>
      </c>
      <c r="B2807" s="5" t="str">
        <f>rawTransactionSheet!B2807</f>
        <v>RNS</v>
      </c>
      <c r="C2807" s="5" t="str">
        <f>rawTransactionSheet!C2807</f>
        <v>KA04MJ2487</v>
      </c>
      <c r="D2807" s="5" t="str">
        <f>rawTransactionSheet!D2807</f>
        <v>MARUTI SUZUKI</v>
      </c>
      <c r="E2807" s="5" t="str">
        <f>rawTransactionSheet!E2807</f>
        <v>Zen</v>
      </c>
      <c r="F2807" s="5" t="str">
        <f>IFERROR(VLOOKUP(E2807,modelMapping,2,0),E2807)</f>
        <v>Zen</v>
      </c>
      <c r="G2807" s="5" t="str">
        <f>rawTransactionSheet!F2807</f>
        <v>LXI</v>
      </c>
      <c r="H2807" s="1" t="str">
        <f t="shared" si="1"/>
        <v>LXI</v>
      </c>
      <c r="I2807" s="5" t="str">
        <f>rawTransactionSheet!G2807</f>
        <v>2011</v>
      </c>
      <c r="J2807" s="5" t="str">
        <f>rawTransactionSheet!H2807</f>
        <v>244200</v>
      </c>
      <c r="K2807" s="5" t="str">
        <f>rawTransactionSheet!I2807</f>
        <v>37380</v>
      </c>
      <c r="L2807" s="5" t="str">
        <f>rawTransactionSheet!J2807</f>
        <v>4.649315068</v>
      </c>
      <c r="M2807" s="5" t="str">
        <f>rawTransactionSheet!K2807</f>
        <v>2</v>
      </c>
      <c r="N2807" s="5" t="str">
        <f>rawTransactionSheet!L2807</f>
        <v>BANGALORE</v>
      </c>
    </row>
    <row r="2808">
      <c r="A2808" s="2">
        <v>42370.0</v>
      </c>
      <c r="B2808" s="5" t="str">
        <f>rawTransactionSheet!B2808</f>
        <v>NandiBid</v>
      </c>
      <c r="C2808" s="7" t="str">
        <f>rawTransactionSheet!C2808</f>
        <v>133499</v>
      </c>
      <c r="D2808" s="5" t="str">
        <f>rawTransactionSheet!D2808</f>
        <v>MARUTI SUZUKI</v>
      </c>
      <c r="E2808" s="5" t="str">
        <f>rawTransactionSheet!E2808</f>
        <v>ALTO</v>
      </c>
      <c r="F2808" s="5" t="str">
        <f>IFERROR(VLOOKUP(E2808,modelMapping,2,0),E2808)</f>
        <v>ALTO</v>
      </c>
      <c r="G2808" s="5" t="str">
        <f>rawTransactionSheet!F2808</f>
        <v>LXi BS-IV</v>
      </c>
      <c r="H2808" s="1" t="str">
        <f t="shared" si="1"/>
        <v>LXi</v>
      </c>
      <c r="I2808" s="5" t="str">
        <f>rawTransactionSheet!G2808</f>
        <v>2012</v>
      </c>
      <c r="J2808" s="5" t="str">
        <f>rawTransactionSheet!H2808</f>
        <v>244200</v>
      </c>
      <c r="K2808" s="5" t="str">
        <f>rawTransactionSheet!I2808</f>
        <v>12191</v>
      </c>
      <c r="L2808" s="5" t="str">
        <f>rawTransactionSheet!J2808</f>
        <v>4</v>
      </c>
      <c r="M2808" s="5" t="str">
        <f>rawTransactionSheet!K2808</f>
        <v>2</v>
      </c>
      <c r="N2808" s="5" t="str">
        <f>rawTransactionSheet!L2808</f>
        <v>BANGALORE</v>
      </c>
      <c r="O2808" s="1" t="str">
        <f t="shared" ref="O2808:O2812" si="125">VALUE(C2808)</f>
        <v>133499</v>
      </c>
      <c r="P2808" s="1" t="str">
        <f>MATCH(O2808,rawBidData!$A$2:$A$146,0)</f>
        <v>#N/A</v>
      </c>
    </row>
    <row r="2809">
      <c r="A2809" s="2">
        <v>42370.0</v>
      </c>
      <c r="B2809" s="5" t="str">
        <f>rawTransactionSheet!B2809</f>
        <v>NandiBid</v>
      </c>
      <c r="C2809" s="7" t="str">
        <f>rawTransactionSheet!C2809</f>
        <v>129425</v>
      </c>
      <c r="D2809" s="5" t="str">
        <f>rawTransactionSheet!D2809</f>
        <v>HYUNDAI</v>
      </c>
      <c r="E2809" s="5" t="str">
        <f>rawTransactionSheet!E2809</f>
        <v>EON</v>
      </c>
      <c r="F2809" s="5" t="str">
        <f>IFERROR(VLOOKUP(E2809,modelMapping,2,0),E2809)</f>
        <v>EON</v>
      </c>
      <c r="G2809" s="5" t="str">
        <f>rawTransactionSheet!F2809</f>
        <v>Era +</v>
      </c>
      <c r="H2809" s="1" t="str">
        <f t="shared" si="1"/>
        <v>Era +</v>
      </c>
      <c r="I2809" s="5" t="str">
        <f>rawTransactionSheet!G2809</f>
        <v>2012</v>
      </c>
      <c r="J2809" s="5" t="str">
        <f>rawTransactionSheet!H2809</f>
        <v>244200</v>
      </c>
      <c r="K2809" s="5" t="str">
        <f>rawTransactionSheet!I2809</f>
        <v>3193</v>
      </c>
      <c r="L2809" s="5" t="str">
        <f>rawTransactionSheet!J2809</f>
        <v>4</v>
      </c>
      <c r="M2809" s="5" t="str">
        <f>rawTransactionSheet!K2809</f>
        <v>1</v>
      </c>
      <c r="N2809" s="5" t="str">
        <f>rawTransactionSheet!L2809</f>
        <v>BANGALORE</v>
      </c>
      <c r="O2809" s="1" t="str">
        <f t="shared" si="125"/>
        <v>129425</v>
      </c>
      <c r="P2809" s="1" t="str">
        <f>MATCH(O2809,rawBidData!$A$2:$A$146,0)</f>
        <v>#N/A</v>
      </c>
    </row>
    <row r="2810">
      <c r="A2810" s="2">
        <v>42370.0</v>
      </c>
      <c r="B2810" s="5" t="str">
        <f>rawTransactionSheet!B2810</f>
        <v>NandiBid</v>
      </c>
      <c r="C2810" s="7" t="str">
        <f>rawTransactionSheet!C2810</f>
        <v>134238</v>
      </c>
      <c r="D2810" s="5" t="str">
        <f>rawTransactionSheet!D2810</f>
        <v>HYUNDAI</v>
      </c>
      <c r="E2810" s="5" t="str">
        <f>rawTransactionSheet!E2810</f>
        <v>ACCENT</v>
      </c>
      <c r="F2810" s="5" t="str">
        <f>IFERROR(VLOOKUP(E2810,modelMapping,2,0),E2810)</f>
        <v>ACCENT</v>
      </c>
      <c r="G2810" s="5" t="str">
        <f>rawTransactionSheet!F2810</f>
        <v>GLE</v>
      </c>
      <c r="H2810" s="1" t="str">
        <f t="shared" si="1"/>
        <v>GLE</v>
      </c>
      <c r="I2810" s="5" t="str">
        <f>rawTransactionSheet!G2810</f>
        <v>2010</v>
      </c>
      <c r="J2810" s="5" t="str">
        <f>rawTransactionSheet!H2810</f>
        <v>244200</v>
      </c>
      <c r="K2810" s="5" t="str">
        <f>rawTransactionSheet!I2810</f>
        <v>20192</v>
      </c>
      <c r="L2810" s="5" t="str">
        <f>rawTransactionSheet!J2810</f>
        <v>6</v>
      </c>
      <c r="M2810" s="5" t="str">
        <f>rawTransactionSheet!K2810</f>
        <v>1</v>
      </c>
      <c r="N2810" s="5" t="str">
        <f>rawTransactionSheet!L2810</f>
        <v>BANGALORE</v>
      </c>
      <c r="O2810" s="1" t="str">
        <f t="shared" si="125"/>
        <v>134238</v>
      </c>
      <c r="P2810" s="1" t="str">
        <f>MATCH(O2810,rawBidData!$A$2:$A$146,0)</f>
        <v>#N/A</v>
      </c>
    </row>
    <row r="2811">
      <c r="A2811" s="2">
        <v>42370.0</v>
      </c>
      <c r="B2811" s="5" t="str">
        <f>rawTransactionSheet!B2811</f>
        <v>NandiBid</v>
      </c>
      <c r="C2811" s="7" t="str">
        <f>rawTransactionSheet!C2811</f>
        <v>137213</v>
      </c>
      <c r="D2811" s="5" t="str">
        <f>rawTransactionSheet!D2811</f>
        <v>CHEVROLET</v>
      </c>
      <c r="E2811" s="5" t="str">
        <f>rawTransactionSheet!E2811</f>
        <v>BEAT</v>
      </c>
      <c r="F2811" s="5" t="str">
        <f>IFERROR(VLOOKUP(E2811,modelMapping,2,0),E2811)</f>
        <v>BEAT</v>
      </c>
      <c r="G2811" s="5" t="str">
        <f>rawTransactionSheet!F2811</f>
        <v>LT Petrol</v>
      </c>
      <c r="H2811" s="1" t="str">
        <f t="shared" si="1"/>
        <v>LT Petrol</v>
      </c>
      <c r="I2811" s="5" t="str">
        <f>rawTransactionSheet!G2811</f>
        <v>2010</v>
      </c>
      <c r="J2811" s="5" t="str">
        <f>rawTransactionSheet!H2811</f>
        <v>244200</v>
      </c>
      <c r="K2811" s="5" t="str">
        <f>rawTransactionSheet!I2811</f>
        <v>19858</v>
      </c>
      <c r="L2811" s="5" t="str">
        <f>rawTransactionSheet!J2811</f>
        <v>6</v>
      </c>
      <c r="M2811" s="5" t="str">
        <f>rawTransactionSheet!K2811</f>
        <v>1</v>
      </c>
      <c r="N2811" s="5" t="str">
        <f>rawTransactionSheet!L2811</f>
        <v>BANGALORE</v>
      </c>
      <c r="O2811" s="1" t="str">
        <f t="shared" si="125"/>
        <v>137213</v>
      </c>
      <c r="P2811" s="1" t="str">
        <f>MATCH(O2811,rawBidData!$A$2:$A$146,0)</f>
        <v>#N/A</v>
      </c>
    </row>
    <row r="2812">
      <c r="A2812" s="2">
        <v>42370.0</v>
      </c>
      <c r="B2812" s="5" t="str">
        <f>rawTransactionSheet!B2812</f>
        <v>NandiBid</v>
      </c>
      <c r="C2812" s="7" t="str">
        <f>rawTransactionSheet!C2812</f>
        <v>134288</v>
      </c>
      <c r="D2812" s="5" t="str">
        <f>rawTransactionSheet!D2812</f>
        <v>MARUTI SUZUKI</v>
      </c>
      <c r="E2812" s="5" t="str">
        <f>rawTransactionSheet!E2812</f>
        <v>WAGON R</v>
      </c>
      <c r="F2812" s="5" t="str">
        <f>IFERROR(VLOOKUP(E2812,modelMapping,2,0),E2812)</f>
        <v>WAGON R</v>
      </c>
      <c r="G2812" s="5" t="str">
        <f>rawTransactionSheet!F2812</f>
        <v>LXi BS-III</v>
      </c>
      <c r="H2812" s="1" t="str">
        <f t="shared" si="1"/>
        <v>LXi</v>
      </c>
      <c r="I2812" s="5" t="str">
        <f>rawTransactionSheet!G2812</f>
        <v>2009</v>
      </c>
      <c r="J2812" s="5" t="str">
        <f>rawTransactionSheet!H2812</f>
        <v>244200</v>
      </c>
      <c r="K2812" s="5" t="str">
        <f>rawTransactionSheet!I2812</f>
        <v>45707</v>
      </c>
      <c r="L2812" s="5" t="str">
        <f>rawTransactionSheet!J2812</f>
        <v>7</v>
      </c>
      <c r="M2812" s="5" t="str">
        <f>rawTransactionSheet!K2812</f>
        <v>1</v>
      </c>
      <c r="N2812" s="5" t="str">
        <f>rawTransactionSheet!L2812</f>
        <v>BANGALORE</v>
      </c>
      <c r="O2812" s="1" t="str">
        <f t="shared" si="125"/>
        <v>134288</v>
      </c>
      <c r="P2812" s="1" t="str">
        <f>MATCH(O2812,rawBidData!$A$2:$A$146,0)</f>
        <v>#N/A</v>
      </c>
    </row>
    <row r="2813">
      <c r="A2813" s="2">
        <v>42370.0</v>
      </c>
      <c r="B2813" s="5" t="str">
        <f>rawTransactionSheet!B2813</f>
        <v>PrasoonData</v>
      </c>
      <c r="C2813" s="5" t="str">
        <f>rawTransactionSheet!C2813</f>
        <v>Prasoon234</v>
      </c>
      <c r="D2813" s="5" t="str">
        <f>rawTransactionSheet!D2813</f>
        <v>MARUTI SUZUKI</v>
      </c>
      <c r="E2813" s="5" t="str">
        <f>rawTransactionSheet!E2813</f>
        <v>Swift</v>
      </c>
      <c r="F2813" s="5" t="str">
        <f>IFERROR(VLOOKUP(E2813,modelMapping,2,0),E2813)</f>
        <v>Swift</v>
      </c>
      <c r="G2813" s="5" t="str">
        <f>rawTransactionSheet!F2813</f>
        <v>LXI</v>
      </c>
      <c r="H2813" s="1" t="str">
        <f t="shared" si="1"/>
        <v>LXI</v>
      </c>
      <c r="I2813" s="5" t="str">
        <f>rawTransactionSheet!G2813</f>
        <v>2008</v>
      </c>
      <c r="J2813" s="5" t="str">
        <f>rawTransactionSheet!H2813</f>
        <v>244127.9496</v>
      </c>
      <c r="K2813" s="5" t="str">
        <f>rawTransactionSheet!I2813</f>
        <v>90000</v>
      </c>
      <c r="L2813" s="5" t="str">
        <f>rawTransactionSheet!J2813</f>
        <v>7</v>
      </c>
      <c r="M2813" s="5" t="str">
        <f>rawTransactionSheet!K2813</f>
        <v>1</v>
      </c>
      <c r="N2813" s="5" t="str">
        <f>rawTransactionSheet!L2813</f>
        <v>BANGALORE</v>
      </c>
    </row>
    <row r="2814">
      <c r="A2814" s="2">
        <v>42370.0</v>
      </c>
      <c r="B2814" s="5" t="str">
        <f>rawTransactionSheet!B2814</f>
        <v>PrasoonData</v>
      </c>
      <c r="C2814" s="5" t="str">
        <f>rawTransactionSheet!C2814</f>
        <v>Prasoon378</v>
      </c>
      <c r="D2814" s="5" t="str">
        <f>rawTransactionSheet!D2814</f>
        <v>MARUTI SUZUKI</v>
      </c>
      <c r="E2814" s="5" t="str">
        <f>rawTransactionSheet!E2814</f>
        <v>Swift</v>
      </c>
      <c r="F2814" s="5" t="str">
        <f>IFERROR(VLOOKUP(E2814,modelMapping,2,0),E2814)</f>
        <v>Swift</v>
      </c>
      <c r="G2814" s="5" t="str">
        <f>rawTransactionSheet!F2814</f>
        <v>VXI</v>
      </c>
      <c r="H2814" s="1" t="str">
        <f t="shared" si="1"/>
        <v>VXI</v>
      </c>
      <c r="I2814" s="5" t="str">
        <f>rawTransactionSheet!G2814</f>
        <v>2006</v>
      </c>
      <c r="J2814" s="5" t="str">
        <f>rawTransactionSheet!H2814</f>
        <v>244127.9496</v>
      </c>
      <c r="K2814" s="5" t="str">
        <f>rawTransactionSheet!I2814</f>
        <v>90000</v>
      </c>
      <c r="L2814" s="5" t="str">
        <f>rawTransactionSheet!J2814</f>
        <v>9</v>
      </c>
      <c r="M2814" s="5" t="str">
        <f>rawTransactionSheet!K2814</f>
        <v>1</v>
      </c>
      <c r="N2814" s="5" t="str">
        <f>rawTransactionSheet!L2814</f>
        <v>BANGALORE</v>
      </c>
    </row>
    <row r="2815">
      <c r="A2815" s="2">
        <v>42370.0</v>
      </c>
      <c r="B2815" s="5" t="str">
        <f>rawTransactionSheet!B2815</f>
        <v>RNS</v>
      </c>
      <c r="C2815" s="5" t="str">
        <f>rawTransactionSheet!C2815</f>
        <v>KA04MG1867</v>
      </c>
      <c r="D2815" s="5" t="str">
        <f>rawTransactionSheet!D2815</f>
        <v>TATA</v>
      </c>
      <c r="E2815" s="5" t="str">
        <f>rawTransactionSheet!E2815</f>
        <v>INDICA VISTA</v>
      </c>
      <c r="F2815" s="5" t="str">
        <f>IFERROR(VLOOKUP(E2815,modelMapping,2,0),E2815)</f>
        <v>INDICA VISTA</v>
      </c>
      <c r="G2815" s="5" t="str">
        <f>rawTransactionSheet!F2815</f>
        <v>AQUA 1.2 SAFIRE</v>
      </c>
      <c r="H2815" s="1" t="str">
        <f t="shared" si="1"/>
        <v>AQUA 1.2 SAFIRE</v>
      </c>
      <c r="I2815" s="5" t="str">
        <f>rawTransactionSheet!G2815</f>
        <v>2009</v>
      </c>
      <c r="J2815" s="5" t="str">
        <f>rawTransactionSheet!H2815</f>
        <v>244000</v>
      </c>
      <c r="K2815" s="5" t="str">
        <f>rawTransactionSheet!I2815</f>
        <v>37040</v>
      </c>
      <c r="L2815" s="5" t="str">
        <f>rawTransactionSheet!J2815</f>
        <v>6.978082192</v>
      </c>
      <c r="M2815" s="5" t="str">
        <f>rawTransactionSheet!K2815</f>
        <v>1</v>
      </c>
      <c r="N2815" s="5" t="str">
        <f>rawTransactionSheet!L2815</f>
        <v>BANGALORE</v>
      </c>
    </row>
    <row r="2816">
      <c r="A2816" s="2">
        <v>42370.0</v>
      </c>
      <c r="B2816" s="5" t="str">
        <f>rawTransactionSheet!B2816</f>
        <v>PrasoonData</v>
      </c>
      <c r="C2816" s="5" t="str">
        <f>rawTransactionSheet!C2816</f>
        <v>Prasoon010</v>
      </c>
      <c r="D2816" s="5" t="str">
        <f>rawTransactionSheet!D2816</f>
        <v>MARUTI SUZUKI</v>
      </c>
      <c r="E2816" s="5" t="str">
        <f>rawTransactionSheet!E2816</f>
        <v>Swift</v>
      </c>
      <c r="F2816" s="5" t="str">
        <f>IFERROR(VLOOKUP(E2816,modelMapping,2,0),E2816)</f>
        <v>Swift</v>
      </c>
      <c r="G2816" s="5" t="str">
        <f>rawTransactionSheet!F2816</f>
        <v>GLAM</v>
      </c>
      <c r="H2816" s="1" t="str">
        <f t="shared" si="1"/>
        <v>GLAM</v>
      </c>
      <c r="I2816" s="5" t="str">
        <f>rawTransactionSheet!G2816</f>
        <v>2005</v>
      </c>
      <c r="J2816" s="5" t="str">
        <f>rawTransactionSheet!H2816</f>
        <v>243959.5854</v>
      </c>
      <c r="K2816" s="5" t="str">
        <f>rawTransactionSheet!I2816</f>
        <v>90000</v>
      </c>
      <c r="L2816" s="5" t="str">
        <f>rawTransactionSheet!J2816</f>
        <v>10</v>
      </c>
      <c r="M2816" s="5" t="str">
        <f>rawTransactionSheet!K2816</f>
        <v>1</v>
      </c>
      <c r="N2816" s="5" t="str">
        <f>rawTransactionSheet!L2816</f>
        <v>BANGALORE</v>
      </c>
    </row>
    <row r="2817">
      <c r="A2817" s="2">
        <v>42370.0</v>
      </c>
      <c r="B2817" s="5" t="str">
        <f>rawTransactionSheet!B2817</f>
        <v>PrasoonData</v>
      </c>
      <c r="C2817" s="5" t="str">
        <f>rawTransactionSheet!C2817</f>
        <v>Prasoon555</v>
      </c>
      <c r="D2817" s="5" t="str">
        <f>rawTransactionSheet!D2817</f>
        <v>MARUTI SUZUKI</v>
      </c>
      <c r="E2817" s="5" t="str">
        <f>rawTransactionSheet!E2817</f>
        <v>Swift</v>
      </c>
      <c r="F2817" s="5" t="str">
        <f>IFERROR(VLOOKUP(E2817,modelMapping,2,0),E2817)</f>
        <v>Swift</v>
      </c>
      <c r="G2817" s="5" t="str">
        <f>rawTransactionSheet!F2817</f>
        <v>VXI ABS</v>
      </c>
      <c r="H2817" s="1" t="str">
        <f t="shared" si="1"/>
        <v>VXI ABS</v>
      </c>
      <c r="I2817" s="5" t="str">
        <f>rawTransactionSheet!G2817</f>
        <v>2006</v>
      </c>
      <c r="J2817" s="5" t="str">
        <f>rawTransactionSheet!H2817</f>
        <v>243908.2344</v>
      </c>
      <c r="K2817" s="8" t="str">
        <f>rawTransactionSheet!I2817</f>
        <v>1.00E+05</v>
      </c>
      <c r="L2817" s="5" t="str">
        <f>rawTransactionSheet!J2817</f>
        <v>9</v>
      </c>
      <c r="M2817" s="5" t="str">
        <f>rawTransactionSheet!K2817</f>
        <v>1</v>
      </c>
      <c r="N2817" s="5" t="str">
        <f>rawTransactionSheet!L2817</f>
        <v>BANGALORE</v>
      </c>
    </row>
    <row r="2818">
      <c r="A2818" s="2">
        <v>42370.0</v>
      </c>
      <c r="B2818" s="5" t="str">
        <f>rawTransactionSheet!B2818</f>
        <v>Pratham</v>
      </c>
      <c r="C2818" s="5" t="str">
        <f>rawTransactionSheet!C2818</f>
        <v>294</v>
      </c>
      <c r="D2818" s="5" t="str">
        <f>rawTransactionSheet!D2818</f>
        <v>MARUTI SUZUKI</v>
      </c>
      <c r="E2818" s="5" t="str">
        <f>rawTransactionSheet!E2818</f>
        <v>Alto</v>
      </c>
      <c r="F2818" s="5" t="str">
        <f>IFERROR(VLOOKUP(E2818,modelMapping,2,0),E2818)</f>
        <v>Alto</v>
      </c>
      <c r="G2818" s="5" t="str">
        <f>rawTransactionSheet!F2818</f>
        <v>LXI</v>
      </c>
      <c r="H2818" s="1" t="str">
        <f t="shared" si="1"/>
        <v>LXI</v>
      </c>
      <c r="I2818" s="5" t="str">
        <f>rawTransactionSheet!G2818</f>
        <v>2009</v>
      </c>
      <c r="J2818" s="5" t="str">
        <f>rawTransactionSheet!H2818</f>
        <v>243500</v>
      </c>
      <c r="K2818" s="5" t="str">
        <f>rawTransactionSheet!I2818</f>
        <v>42907.59754</v>
      </c>
      <c r="L2818" s="5" t="str">
        <f>rawTransactionSheet!J2818</f>
        <v>5.363449692</v>
      </c>
      <c r="M2818" s="5" t="str">
        <f>rawTransactionSheet!K2818</f>
        <v>2</v>
      </c>
      <c r="N2818" s="5" t="str">
        <f>rawTransactionSheet!L2818</f>
        <v>BANGALORE</v>
      </c>
    </row>
    <row r="2819">
      <c r="A2819" s="2">
        <v>42370.0</v>
      </c>
      <c r="B2819" s="5" t="str">
        <f>rawTransactionSheet!B2819</f>
        <v>PrasoonData</v>
      </c>
      <c r="C2819" s="5" t="str">
        <f>rawTransactionSheet!C2819</f>
        <v>Prasoon415</v>
      </c>
      <c r="D2819" s="5" t="str">
        <f>rawTransactionSheet!D2819</f>
        <v>MARUTI SUZUKI</v>
      </c>
      <c r="E2819" s="5" t="str">
        <f>rawTransactionSheet!E2819</f>
        <v>Swift</v>
      </c>
      <c r="F2819" s="5" t="str">
        <f>IFERROR(VLOOKUP(E2819,modelMapping,2,0),E2819)</f>
        <v>Swift</v>
      </c>
      <c r="G2819" s="5" t="str">
        <f>rawTransactionSheet!F2819</f>
        <v>VXI</v>
      </c>
      <c r="H2819" s="1" t="str">
        <f t="shared" si="1"/>
        <v>VXI</v>
      </c>
      <c r="I2819" s="5" t="str">
        <f>rawTransactionSheet!G2819</f>
        <v>2008</v>
      </c>
      <c r="J2819" s="5" t="str">
        <f>rawTransactionSheet!H2819</f>
        <v>243183.5332</v>
      </c>
      <c r="K2819" s="5" t="str">
        <f>rawTransactionSheet!I2819</f>
        <v>140000</v>
      </c>
      <c r="L2819" s="5" t="str">
        <f>rawTransactionSheet!J2819</f>
        <v>7</v>
      </c>
      <c r="M2819" s="5" t="str">
        <f>rawTransactionSheet!K2819</f>
        <v>1</v>
      </c>
      <c r="N2819" s="5" t="str">
        <f>rawTransactionSheet!L2819</f>
        <v>BANGALORE</v>
      </c>
    </row>
    <row r="2820">
      <c r="A2820" s="2">
        <v>42370.0</v>
      </c>
      <c r="B2820" s="5" t="str">
        <f>rawTransactionSheet!B2820</f>
        <v>RNS</v>
      </c>
      <c r="C2820" s="5" t="str">
        <f>rawTransactionSheet!C2820</f>
        <v>KA02ME5935</v>
      </c>
      <c r="D2820" s="5" t="str">
        <f>rawTransactionSheet!D2820</f>
        <v>MARUTI SUZUKI</v>
      </c>
      <c r="E2820" s="5" t="str">
        <f>rawTransactionSheet!E2820</f>
        <v>Alto</v>
      </c>
      <c r="F2820" s="5" t="str">
        <f>IFERROR(VLOOKUP(E2820,modelMapping,2,0),E2820)</f>
        <v>Alto</v>
      </c>
      <c r="G2820" s="5" t="str">
        <f>rawTransactionSheet!F2820</f>
        <v>LXI</v>
      </c>
      <c r="H2820" s="1" t="str">
        <f t="shared" si="1"/>
        <v>LXI</v>
      </c>
      <c r="I2820" s="5" t="str">
        <f>rawTransactionSheet!G2820</f>
        <v>2010</v>
      </c>
      <c r="J2820" s="5" t="str">
        <f>rawTransactionSheet!H2820</f>
        <v>243000</v>
      </c>
      <c r="K2820" s="5" t="str">
        <f>rawTransactionSheet!I2820</f>
        <v>26462</v>
      </c>
      <c r="L2820" s="5" t="str">
        <f>rawTransactionSheet!J2820</f>
        <v>5.805479452</v>
      </c>
      <c r="M2820" s="5" t="str">
        <f>rawTransactionSheet!K2820</f>
        <v>2</v>
      </c>
      <c r="N2820" s="5" t="str">
        <f>rawTransactionSheet!L2820</f>
        <v>BANGALORE</v>
      </c>
    </row>
    <row r="2821">
      <c r="A2821" s="2">
        <v>42370.0</v>
      </c>
      <c r="B2821" s="5" t="str">
        <f>rawTransactionSheet!B2821</f>
        <v>RNS</v>
      </c>
      <c r="C2821" s="5" t="str">
        <f>rawTransactionSheet!C2821</f>
        <v>KA05MJ5303</v>
      </c>
      <c r="D2821" s="5" t="str">
        <f>rawTransactionSheet!D2821</f>
        <v>MARUTI SUZUKI</v>
      </c>
      <c r="E2821" s="5" t="str">
        <f>rawTransactionSheet!E2821</f>
        <v>Alto K10</v>
      </c>
      <c r="F2821" s="5" t="str">
        <f>IFERROR(VLOOKUP(E2821,modelMapping,2,0),E2821)</f>
        <v>Alto K10</v>
      </c>
      <c r="G2821" s="5" t="str">
        <f>rawTransactionSheet!F2821</f>
        <v>VXI</v>
      </c>
      <c r="H2821" s="1" t="str">
        <f t="shared" si="1"/>
        <v>VXI</v>
      </c>
      <c r="I2821" s="5" t="str">
        <f>rawTransactionSheet!G2821</f>
        <v>2011</v>
      </c>
      <c r="J2821" s="5" t="str">
        <f>rawTransactionSheet!H2821</f>
        <v>243000</v>
      </c>
      <c r="K2821" s="5" t="str">
        <f>rawTransactionSheet!I2821</f>
        <v>67241</v>
      </c>
      <c r="L2821" s="5" t="str">
        <f>rawTransactionSheet!J2821</f>
        <v>4.909589041</v>
      </c>
      <c r="M2821" s="5" t="str">
        <f>rawTransactionSheet!K2821</f>
        <v>1</v>
      </c>
      <c r="N2821" s="5" t="str">
        <f>rawTransactionSheet!L2821</f>
        <v>BANGALORE</v>
      </c>
    </row>
    <row r="2822">
      <c r="A2822" s="2">
        <v>42370.0</v>
      </c>
      <c r="B2822" s="5" t="str">
        <f>rawTransactionSheet!B2822</f>
        <v>RNS</v>
      </c>
      <c r="C2822" s="5" t="str">
        <f>rawTransactionSheet!C2822</f>
        <v>KA43M1386</v>
      </c>
      <c r="D2822" s="5" t="str">
        <f>rawTransactionSheet!D2822</f>
        <v>MARUTI SUZUKI</v>
      </c>
      <c r="E2822" s="5" t="str">
        <f>rawTransactionSheet!E2822</f>
        <v>Swift</v>
      </c>
      <c r="F2822" s="5" t="str">
        <f>IFERROR(VLOOKUP(E2822,modelMapping,2,0),E2822)</f>
        <v>Swift</v>
      </c>
      <c r="G2822" s="5" t="str">
        <f>rawTransactionSheet!F2822</f>
        <v>VDI</v>
      </c>
      <c r="H2822" s="1" t="str">
        <f t="shared" si="1"/>
        <v>VDI</v>
      </c>
      <c r="I2822" s="5" t="str">
        <f>rawTransactionSheet!G2822</f>
        <v>2008</v>
      </c>
      <c r="J2822" s="5" t="str">
        <f>rawTransactionSheet!H2822</f>
        <v>243000</v>
      </c>
      <c r="K2822" s="5" t="str">
        <f>rawTransactionSheet!I2822</f>
        <v>263161</v>
      </c>
      <c r="L2822" s="5" t="str">
        <f>rawTransactionSheet!J2822</f>
        <v>7.802739726</v>
      </c>
      <c r="M2822" s="5" t="str">
        <f>rawTransactionSheet!K2822</f>
        <v>1</v>
      </c>
      <c r="N2822" s="5" t="str">
        <f>rawTransactionSheet!L2822</f>
        <v>BANGALORE</v>
      </c>
    </row>
    <row r="2823">
      <c r="A2823" s="2">
        <v>42370.0</v>
      </c>
      <c r="B2823" s="5" t="str">
        <f>rawTransactionSheet!B2823</f>
        <v>RNS</v>
      </c>
      <c r="C2823" s="5" t="str">
        <f>rawTransactionSheet!C2823</f>
        <v>KA04MH3873</v>
      </c>
      <c r="D2823" s="5" t="str">
        <f>rawTransactionSheet!D2823</f>
        <v>MARUTI SUZUKI</v>
      </c>
      <c r="E2823" s="5" t="str">
        <f>rawTransactionSheet!E2823</f>
        <v>Zen</v>
      </c>
      <c r="F2823" s="5" t="str">
        <f>IFERROR(VLOOKUP(E2823,modelMapping,2,0),E2823)</f>
        <v>Zen</v>
      </c>
      <c r="G2823" s="5" t="str">
        <f>rawTransactionSheet!F2823</f>
        <v>VXI</v>
      </c>
      <c r="H2823" s="1" t="str">
        <f t="shared" si="1"/>
        <v>VXI</v>
      </c>
      <c r="I2823" s="5" t="str">
        <f>rawTransactionSheet!G2823</f>
        <v>2010</v>
      </c>
      <c r="J2823" s="5" t="str">
        <f>rawTransactionSheet!H2823</f>
        <v>243000</v>
      </c>
      <c r="K2823" s="5" t="str">
        <f>rawTransactionSheet!I2823</f>
        <v>54398</v>
      </c>
      <c r="L2823" s="5" t="str">
        <f>rawTransactionSheet!J2823</f>
        <v>5.501369863</v>
      </c>
      <c r="M2823" s="5" t="str">
        <f>rawTransactionSheet!K2823</f>
        <v>2</v>
      </c>
      <c r="N2823" s="5" t="str">
        <f>rawTransactionSheet!L2823</f>
        <v>BANGALORE</v>
      </c>
    </row>
    <row r="2824">
      <c r="A2824" s="2">
        <v>42370.0</v>
      </c>
      <c r="B2824" s="5" t="str">
        <f>rawTransactionSheet!B2824</f>
        <v>PrasoonData</v>
      </c>
      <c r="C2824" s="5" t="str">
        <f>rawTransactionSheet!C2824</f>
        <v>Prasoon592</v>
      </c>
      <c r="D2824" s="5" t="str">
        <f>rawTransactionSheet!D2824</f>
        <v>MARUTI SUZUKI</v>
      </c>
      <c r="E2824" s="5" t="str">
        <f>rawTransactionSheet!E2824</f>
        <v>Swift</v>
      </c>
      <c r="F2824" s="5" t="str">
        <f>IFERROR(VLOOKUP(E2824,modelMapping,2,0),E2824)</f>
        <v>Swift</v>
      </c>
      <c r="G2824" s="5" t="str">
        <f>rawTransactionSheet!F2824</f>
        <v>VXI ABS</v>
      </c>
      <c r="H2824" s="1" t="str">
        <f t="shared" si="1"/>
        <v>VXI ABS</v>
      </c>
      <c r="I2824" s="5" t="str">
        <f>rawTransactionSheet!G2824</f>
        <v>2008</v>
      </c>
      <c r="J2824" s="5" t="str">
        <f>rawTransactionSheet!H2824</f>
        <v>242964.668</v>
      </c>
      <c r="K2824" s="5" t="str">
        <f>rawTransactionSheet!I2824</f>
        <v>150000</v>
      </c>
      <c r="L2824" s="5" t="str">
        <f>rawTransactionSheet!J2824</f>
        <v>7</v>
      </c>
      <c r="M2824" s="5" t="str">
        <f>rawTransactionSheet!K2824</f>
        <v>1</v>
      </c>
      <c r="N2824" s="5" t="str">
        <f>rawTransactionSheet!L2824</f>
        <v>BANGALORE</v>
      </c>
    </row>
    <row r="2825">
      <c r="A2825" s="2">
        <v>42370.0</v>
      </c>
      <c r="B2825" s="5" t="str">
        <f>rawTransactionSheet!B2825</f>
        <v>PrasoonData</v>
      </c>
      <c r="C2825" s="5" t="str">
        <f>rawTransactionSheet!C2825</f>
        <v>Prasoon271</v>
      </c>
      <c r="D2825" s="5" t="str">
        <f>rawTransactionSheet!D2825</f>
        <v>MARUTI SUZUKI</v>
      </c>
      <c r="E2825" s="5" t="str">
        <f>rawTransactionSheet!E2825</f>
        <v>Swift</v>
      </c>
      <c r="F2825" s="5" t="str">
        <f>IFERROR(VLOOKUP(E2825,modelMapping,2,0),E2825)</f>
        <v>Swift</v>
      </c>
      <c r="G2825" s="5" t="str">
        <f>rawTransactionSheet!F2825</f>
        <v>LXI</v>
      </c>
      <c r="H2825" s="1" t="str">
        <f t="shared" si="1"/>
        <v>LXI</v>
      </c>
      <c r="I2825" s="5" t="str">
        <f>rawTransactionSheet!G2825</f>
        <v>2010</v>
      </c>
      <c r="J2825" s="5" t="str">
        <f>rawTransactionSheet!H2825</f>
        <v>242171.4733</v>
      </c>
      <c r="K2825" s="5" t="str">
        <f>rawTransactionSheet!I2825</f>
        <v>140000</v>
      </c>
      <c r="L2825" s="5" t="str">
        <f>rawTransactionSheet!J2825</f>
        <v>5</v>
      </c>
      <c r="M2825" s="5" t="str">
        <f>rawTransactionSheet!K2825</f>
        <v>1</v>
      </c>
      <c r="N2825" s="5" t="str">
        <f>rawTransactionSheet!L2825</f>
        <v>BANGALORE</v>
      </c>
    </row>
    <row r="2826">
      <c r="A2826" s="2">
        <v>42370.0</v>
      </c>
      <c r="B2826" s="5" t="str">
        <f>rawTransactionSheet!B2826</f>
        <v>PrasoonData</v>
      </c>
      <c r="C2826" s="5" t="str">
        <f>rawTransactionSheet!C2826</f>
        <v>Prasoon029</v>
      </c>
      <c r="D2826" s="5" t="str">
        <f>rawTransactionSheet!D2826</f>
        <v>MARUTI SUZUKI</v>
      </c>
      <c r="E2826" s="5" t="str">
        <f>rawTransactionSheet!E2826</f>
        <v>Swift</v>
      </c>
      <c r="F2826" s="5" t="str">
        <f>IFERROR(VLOOKUP(E2826,modelMapping,2,0),E2826)</f>
        <v>Swift</v>
      </c>
      <c r="G2826" s="5" t="str">
        <f>rawTransactionSheet!F2826</f>
        <v>GLAM</v>
      </c>
      <c r="H2826" s="1" t="str">
        <f t="shared" si="1"/>
        <v>GLAM</v>
      </c>
      <c r="I2826" s="5" t="str">
        <f>rawTransactionSheet!G2826</f>
        <v>2006</v>
      </c>
      <c r="J2826" s="5" t="str">
        <f>rawTransactionSheet!H2826</f>
        <v>242016.6595</v>
      </c>
      <c r="K2826" s="5" t="str">
        <f>rawTransactionSheet!I2826</f>
        <v>120000</v>
      </c>
      <c r="L2826" s="5" t="str">
        <f>rawTransactionSheet!J2826</f>
        <v>9</v>
      </c>
      <c r="M2826" s="5" t="str">
        <f>rawTransactionSheet!K2826</f>
        <v>1</v>
      </c>
      <c r="N2826" s="5" t="str">
        <f>rawTransactionSheet!L2826</f>
        <v>BANGALORE</v>
      </c>
    </row>
    <row r="2827">
      <c r="A2827" s="2">
        <v>42370.0</v>
      </c>
      <c r="B2827" s="5" t="str">
        <f>rawTransactionSheet!B2827</f>
        <v>KALYANI MOTORS PVT LTD</v>
      </c>
      <c r="C2827" s="5" t="str">
        <f>rawTransactionSheet!C2827</f>
        <v>KA51ME2863</v>
      </c>
      <c r="D2827" s="5" t="str">
        <f>rawTransactionSheet!D2827</f>
        <v>MARUTI SUZUKI</v>
      </c>
      <c r="E2827" s="5" t="str">
        <f>rawTransactionSheet!E2827</f>
        <v>Alto K10</v>
      </c>
      <c r="F2827" s="5" t="str">
        <f>IFERROR(VLOOKUP(E2827,modelMapping,2,0),E2827)</f>
        <v>Alto K10</v>
      </c>
      <c r="G2827" s="5" t="str">
        <f>rawTransactionSheet!F2827</f>
        <v>VXI</v>
      </c>
      <c r="H2827" s="1" t="str">
        <f t="shared" si="1"/>
        <v>VXI</v>
      </c>
      <c r="I2827" s="5" t="str">
        <f>rawTransactionSheet!G2827</f>
        <v>2013</v>
      </c>
      <c r="J2827" s="5" t="str">
        <f>rawTransactionSheet!H2827</f>
        <v>242000</v>
      </c>
      <c r="K2827" s="5" t="str">
        <f>rawTransactionSheet!I2827</f>
        <v>53696</v>
      </c>
      <c r="L2827" s="5" t="str">
        <f>rawTransactionSheet!J2827</f>
        <v>2</v>
      </c>
      <c r="M2827" s="5" t="str">
        <f>rawTransactionSheet!K2827</f>
        <v>1</v>
      </c>
      <c r="N2827" s="5" t="str">
        <f>rawTransactionSheet!L2827</f>
        <v>BANGALORE</v>
      </c>
    </row>
    <row r="2828">
      <c r="A2828" s="2">
        <v>42370.0</v>
      </c>
      <c r="B2828" s="5" t="str">
        <f>rawTransactionSheet!B2828</f>
        <v>KALYANI MOTORS PVT LTD</v>
      </c>
      <c r="C2828" s="5" t="str">
        <f>rawTransactionSheet!C2828</f>
        <v>KA02ME2912</v>
      </c>
      <c r="D2828" s="5" t="str">
        <f>rawTransactionSheet!D2828</f>
        <v>MARUTI SUZUKI</v>
      </c>
      <c r="E2828" s="5" t="str">
        <f>rawTransactionSheet!E2828</f>
        <v>A-Star</v>
      </c>
      <c r="F2828" s="5" t="str">
        <f>IFERROR(VLOOKUP(E2828,modelMapping,2,0),E2828)</f>
        <v>A-Star</v>
      </c>
      <c r="G2828" s="5" t="str">
        <f>rawTransactionSheet!F2828</f>
        <v>VXI</v>
      </c>
      <c r="H2828" s="1" t="str">
        <f t="shared" si="1"/>
        <v>VXI</v>
      </c>
      <c r="I2828" s="5" t="str">
        <f>rawTransactionSheet!G2828</f>
        <v>2010</v>
      </c>
      <c r="J2828" s="5" t="str">
        <f>rawTransactionSheet!H2828</f>
        <v>242000</v>
      </c>
      <c r="K2828" s="5" t="str">
        <f>rawTransactionSheet!I2828</f>
        <v>68690</v>
      </c>
      <c r="L2828" s="5" t="str">
        <f>rawTransactionSheet!J2828</f>
        <v>5</v>
      </c>
      <c r="M2828" s="5" t="str">
        <f>rawTransactionSheet!K2828</f>
        <v>1</v>
      </c>
      <c r="N2828" s="5" t="str">
        <f>rawTransactionSheet!L2828</f>
        <v>BANGALORE</v>
      </c>
    </row>
    <row r="2829">
      <c r="A2829" s="2">
        <v>42370.0</v>
      </c>
      <c r="B2829" s="5" t="str">
        <f>rawTransactionSheet!B2829</f>
        <v>RNS</v>
      </c>
      <c r="C2829" s="5" t="str">
        <f>rawTransactionSheet!C2829</f>
        <v>KA03ME1489</v>
      </c>
      <c r="D2829" s="5" t="str">
        <f>rawTransactionSheet!D2829</f>
        <v>MARUTI SUZUKI</v>
      </c>
      <c r="E2829" s="5" t="str">
        <f>rawTransactionSheet!E2829</f>
        <v>Swift</v>
      </c>
      <c r="F2829" s="5" t="str">
        <f>IFERROR(VLOOKUP(E2829,modelMapping,2,0),E2829)</f>
        <v>Swift</v>
      </c>
      <c r="G2829" s="5" t="str">
        <f>rawTransactionSheet!F2829</f>
        <v>LXI</v>
      </c>
      <c r="H2829" s="1" t="str">
        <f t="shared" si="1"/>
        <v>LXI</v>
      </c>
      <c r="I2829" s="5" t="str">
        <f>rawTransactionSheet!G2829</f>
        <v>2005</v>
      </c>
      <c r="J2829" s="5" t="str">
        <f>rawTransactionSheet!H2829</f>
        <v>242000</v>
      </c>
      <c r="K2829" s="5" t="str">
        <f>rawTransactionSheet!I2829</f>
        <v>66431</v>
      </c>
      <c r="L2829" s="5" t="str">
        <f>rawTransactionSheet!J2829</f>
        <v>10.83561644</v>
      </c>
      <c r="M2829" s="5" t="str">
        <f>rawTransactionSheet!K2829</f>
        <v>3</v>
      </c>
      <c r="N2829" s="5" t="str">
        <f>rawTransactionSheet!L2829</f>
        <v>BANGALORE</v>
      </c>
    </row>
    <row r="2830">
      <c r="A2830" s="2">
        <v>42370.0</v>
      </c>
      <c r="B2830" s="5" t="str">
        <f>rawTransactionSheet!B2830</f>
        <v>RNS</v>
      </c>
      <c r="C2830" s="5" t="str">
        <f>rawTransactionSheet!C2830</f>
        <v>KA50M5493</v>
      </c>
      <c r="D2830" s="5" t="str">
        <f>rawTransactionSheet!D2830</f>
        <v>MARUTI SUZUKI</v>
      </c>
      <c r="E2830" s="5" t="str">
        <f>rawTransactionSheet!E2830</f>
        <v>Wagon R</v>
      </c>
      <c r="F2830" s="5" t="str">
        <f>IFERROR(VLOOKUP(E2830,modelMapping,2,0),E2830)</f>
        <v>Wagon R</v>
      </c>
      <c r="G2830" s="5" t="str">
        <f>rawTransactionSheet!F2830</f>
        <v>LXI</v>
      </c>
      <c r="H2830" s="1" t="str">
        <f t="shared" si="1"/>
        <v>LXI</v>
      </c>
      <c r="I2830" s="5" t="str">
        <f>rawTransactionSheet!G2830</f>
        <v>2009</v>
      </c>
      <c r="J2830" s="5" t="str">
        <f>rawTransactionSheet!H2830</f>
        <v>242000</v>
      </c>
      <c r="K2830" s="5" t="str">
        <f>rawTransactionSheet!I2830</f>
        <v>52979</v>
      </c>
      <c r="L2830" s="5" t="str">
        <f>rawTransactionSheet!J2830</f>
        <v>6.454794521</v>
      </c>
      <c r="M2830" s="5" t="str">
        <f>rawTransactionSheet!K2830</f>
        <v>2</v>
      </c>
      <c r="N2830" s="5" t="str">
        <f>rawTransactionSheet!L2830</f>
        <v>BANGALORE</v>
      </c>
    </row>
    <row r="2831">
      <c r="A2831" s="2">
        <v>42370.0</v>
      </c>
      <c r="B2831" s="5" t="str">
        <f>rawTransactionSheet!B2831</f>
        <v>RNS</v>
      </c>
      <c r="C2831" s="5" t="str">
        <f>rawTransactionSheet!C2831</f>
        <v>KA51ME6463</v>
      </c>
      <c r="D2831" s="5" t="str">
        <f>rawTransactionSheet!D2831</f>
        <v>MARUTI SUZUKI</v>
      </c>
      <c r="E2831" s="5" t="str">
        <f>rawTransactionSheet!E2831</f>
        <v>Alto</v>
      </c>
      <c r="F2831" s="5" t="str">
        <f>IFERROR(VLOOKUP(E2831,modelMapping,2,0),E2831)</f>
        <v>Alto</v>
      </c>
      <c r="G2831" s="5" t="str">
        <f>rawTransactionSheet!F2831</f>
        <v>LX</v>
      </c>
      <c r="H2831" s="1" t="str">
        <f t="shared" si="1"/>
        <v>LX</v>
      </c>
      <c r="I2831" s="5" t="str">
        <f>rawTransactionSheet!G2831</f>
        <v>2013</v>
      </c>
      <c r="J2831" s="5" t="str">
        <f>rawTransactionSheet!H2831</f>
        <v>241980</v>
      </c>
      <c r="K2831" s="5" t="str">
        <f>rawTransactionSheet!I2831</f>
        <v>34360</v>
      </c>
      <c r="L2831" s="5" t="str">
        <f>rawTransactionSheet!J2831</f>
        <v>2.780821918</v>
      </c>
      <c r="M2831" s="5" t="str">
        <f>rawTransactionSheet!K2831</f>
        <v>2</v>
      </c>
      <c r="N2831" s="5" t="str">
        <f>rawTransactionSheet!L2831</f>
        <v>BANGALORE</v>
      </c>
    </row>
    <row r="2832">
      <c r="A2832" s="2">
        <v>42370.0</v>
      </c>
      <c r="B2832" s="5" t="str">
        <f>rawTransactionSheet!B2832</f>
        <v>RNS</v>
      </c>
      <c r="C2832" s="5" t="str">
        <f>rawTransactionSheet!C2832</f>
        <v>KA02ME5236</v>
      </c>
      <c r="D2832" s="5" t="str">
        <f>rawTransactionSheet!D2832</f>
        <v>MARUTI SUZUKI</v>
      </c>
      <c r="E2832" s="5" t="str">
        <f>rawTransactionSheet!E2832</f>
        <v>Alto</v>
      </c>
      <c r="F2832" s="5" t="str">
        <f>IFERROR(VLOOKUP(E2832,modelMapping,2,0),E2832)</f>
        <v>Alto</v>
      </c>
      <c r="G2832" s="5" t="str">
        <f>rawTransactionSheet!F2832</f>
        <v>LXI</v>
      </c>
      <c r="H2832" s="1" t="str">
        <f t="shared" si="1"/>
        <v>LXI</v>
      </c>
      <c r="I2832" s="5" t="str">
        <f>rawTransactionSheet!G2832</f>
        <v>2010</v>
      </c>
      <c r="J2832" s="5" t="str">
        <f>rawTransactionSheet!H2832</f>
        <v>241980</v>
      </c>
      <c r="K2832" s="5" t="str">
        <f>rawTransactionSheet!I2832</f>
        <v>19857</v>
      </c>
      <c r="L2832" s="5" t="str">
        <f>rawTransactionSheet!J2832</f>
        <v>5.578082192</v>
      </c>
      <c r="M2832" s="5" t="str">
        <f>rawTransactionSheet!K2832</f>
        <v>2</v>
      </c>
      <c r="N2832" s="5" t="str">
        <f>rawTransactionSheet!L2832</f>
        <v>BANGALORE</v>
      </c>
    </row>
    <row r="2833">
      <c r="A2833" s="2">
        <v>42370.0</v>
      </c>
      <c r="B2833" s="5" t="str">
        <f>rawTransactionSheet!B2833</f>
        <v>PrasoonData</v>
      </c>
      <c r="C2833" s="5" t="str">
        <f>rawTransactionSheet!C2833</f>
        <v>Prasoon216</v>
      </c>
      <c r="D2833" s="5" t="str">
        <f>rawTransactionSheet!D2833</f>
        <v>MARUTI SUZUKI</v>
      </c>
      <c r="E2833" s="5" t="str">
        <f>rawTransactionSheet!E2833</f>
        <v>Swift</v>
      </c>
      <c r="F2833" s="5" t="str">
        <f>IFERROR(VLOOKUP(E2833,modelMapping,2,0),E2833)</f>
        <v>Swift</v>
      </c>
      <c r="G2833" s="5" t="str">
        <f>rawTransactionSheet!F2833</f>
        <v>LXI</v>
      </c>
      <c r="H2833" s="1" t="str">
        <f t="shared" si="1"/>
        <v>LXI</v>
      </c>
      <c r="I2833" s="5" t="str">
        <f>rawTransactionSheet!G2833</f>
        <v>2007</v>
      </c>
      <c r="J2833" s="5" t="str">
        <f>rawTransactionSheet!H2833</f>
        <v>241568.2211</v>
      </c>
      <c r="K2833" s="5" t="str">
        <f>rawTransactionSheet!I2833</f>
        <v>70000</v>
      </c>
      <c r="L2833" s="5" t="str">
        <f>rawTransactionSheet!J2833</f>
        <v>8</v>
      </c>
      <c r="M2833" s="5" t="str">
        <f>rawTransactionSheet!K2833</f>
        <v>1</v>
      </c>
      <c r="N2833" s="5" t="str">
        <f>rawTransactionSheet!L2833</f>
        <v>BANGALORE</v>
      </c>
    </row>
    <row r="2834">
      <c r="A2834" s="2">
        <v>42370.0</v>
      </c>
      <c r="B2834" s="5" t="str">
        <f>rawTransactionSheet!B2834</f>
        <v>RNS</v>
      </c>
      <c r="C2834" s="5" t="str">
        <f>rawTransactionSheet!C2834</f>
        <v>KA02MD7772</v>
      </c>
      <c r="D2834" s="5" t="str">
        <f>rawTransactionSheet!D2834</f>
        <v>MARUTI SUZUKI</v>
      </c>
      <c r="E2834" s="5" t="str">
        <f>rawTransactionSheet!E2834</f>
        <v>Swift</v>
      </c>
      <c r="F2834" s="5" t="str">
        <f>IFERROR(VLOOKUP(E2834,modelMapping,2,0),E2834)</f>
        <v>Swift</v>
      </c>
      <c r="G2834" s="5" t="str">
        <f>rawTransactionSheet!F2834</f>
        <v>VDI</v>
      </c>
      <c r="H2834" s="1" t="str">
        <f t="shared" si="1"/>
        <v>VDI</v>
      </c>
      <c r="I2834" s="5" t="str">
        <f>rawTransactionSheet!G2834</f>
        <v>2009</v>
      </c>
      <c r="J2834" s="5" t="str">
        <f>rawTransactionSheet!H2834</f>
        <v>241425</v>
      </c>
      <c r="K2834" s="5" t="str">
        <f>rawTransactionSheet!I2834</f>
        <v>134851</v>
      </c>
      <c r="L2834" s="5" t="str">
        <f>rawTransactionSheet!J2834</f>
        <v>6.569863014</v>
      </c>
      <c r="M2834" s="5" t="str">
        <f>rawTransactionSheet!K2834</f>
        <v>2</v>
      </c>
      <c r="N2834" s="5" t="str">
        <f>rawTransactionSheet!L2834</f>
        <v>BANGALORE</v>
      </c>
    </row>
    <row r="2835">
      <c r="A2835" s="2">
        <v>42370.0</v>
      </c>
      <c r="B2835" s="5" t="str">
        <f>rawTransactionSheet!B2835</f>
        <v>PrasoonData</v>
      </c>
      <c r="C2835" s="5" t="str">
        <f>rawTransactionSheet!C2835</f>
        <v>Prasoon716</v>
      </c>
      <c r="D2835" s="5" t="str">
        <f>rawTransactionSheet!D2835</f>
        <v>MARUTI SUZUKI</v>
      </c>
      <c r="E2835" s="5" t="str">
        <f>rawTransactionSheet!E2835</f>
        <v>Swift</v>
      </c>
      <c r="F2835" s="5" t="str">
        <f>IFERROR(VLOOKUP(E2835,modelMapping,2,0),E2835)</f>
        <v>Swift</v>
      </c>
      <c r="G2835" s="5" t="str">
        <f>rawTransactionSheet!F2835</f>
        <v>ZXI</v>
      </c>
      <c r="H2835" s="1" t="str">
        <f t="shared" si="1"/>
        <v>ZXI</v>
      </c>
      <c r="I2835" s="5" t="str">
        <f>rawTransactionSheet!G2835</f>
        <v>2005</v>
      </c>
      <c r="J2835" s="5" t="str">
        <f>rawTransactionSheet!H2835</f>
        <v>240909.3471</v>
      </c>
      <c r="K2835" s="5" t="str">
        <f>rawTransactionSheet!I2835</f>
        <v>110000</v>
      </c>
      <c r="L2835" s="5" t="str">
        <f>rawTransactionSheet!J2835</f>
        <v>10</v>
      </c>
      <c r="M2835" s="5" t="str">
        <f>rawTransactionSheet!K2835</f>
        <v>1</v>
      </c>
      <c r="N2835" s="5" t="str">
        <f>rawTransactionSheet!L2835</f>
        <v>BANGALORE</v>
      </c>
    </row>
    <row r="2836">
      <c r="A2836" s="2">
        <v>42370.0</v>
      </c>
      <c r="B2836" s="5" t="str">
        <f>rawTransactionSheet!B2836</f>
        <v>KALYANI MOTORS PVT LTD</v>
      </c>
      <c r="C2836" s="5" t="str">
        <f>rawTransactionSheet!C2836</f>
        <v>KA01MF9560</v>
      </c>
      <c r="D2836" s="5" t="str">
        <f>rawTransactionSheet!D2836</f>
        <v>MARUTI SUZUKI</v>
      </c>
      <c r="E2836" s="5" t="str">
        <f>rawTransactionSheet!E2836</f>
        <v>Alto</v>
      </c>
      <c r="F2836" s="5" t="str">
        <f>IFERROR(VLOOKUP(E2836,modelMapping,2,0),E2836)</f>
        <v>Alto</v>
      </c>
      <c r="G2836" s="5" t="str">
        <f>rawTransactionSheet!F2836</f>
        <v>LXI</v>
      </c>
      <c r="H2836" s="1" t="str">
        <f t="shared" si="1"/>
        <v>LXI</v>
      </c>
      <c r="I2836" s="5" t="str">
        <f>rawTransactionSheet!G2836</f>
        <v>2010</v>
      </c>
      <c r="J2836" s="5" t="str">
        <f>rawTransactionSheet!H2836</f>
        <v>240870</v>
      </c>
      <c r="K2836" s="5" t="str">
        <f>rawTransactionSheet!I2836</f>
        <v>22010</v>
      </c>
      <c r="L2836" s="5" t="str">
        <f>rawTransactionSheet!J2836</f>
        <v>5</v>
      </c>
      <c r="M2836" s="5" t="str">
        <f>rawTransactionSheet!K2836</f>
        <v>1</v>
      </c>
      <c r="N2836" s="5" t="str">
        <f>rawTransactionSheet!L2836</f>
        <v>BANGALORE</v>
      </c>
    </row>
    <row r="2837">
      <c r="A2837" s="2">
        <v>42370.0</v>
      </c>
      <c r="B2837" s="5" t="str">
        <f>rawTransactionSheet!B2837</f>
        <v>Pratham</v>
      </c>
      <c r="C2837" s="5" t="str">
        <f>rawTransactionSheet!C2837</f>
        <v>230</v>
      </c>
      <c r="D2837" s="5" t="str">
        <f>rawTransactionSheet!D2837</f>
        <v>MARUTI SUZUKI</v>
      </c>
      <c r="E2837" s="5" t="str">
        <f>rawTransactionSheet!E2837</f>
        <v>Alto K10</v>
      </c>
      <c r="F2837" s="5" t="str">
        <f>IFERROR(VLOOKUP(E2837,modelMapping,2,0),E2837)</f>
        <v>Alto K10</v>
      </c>
      <c r="G2837" s="5" t="str">
        <f>rawTransactionSheet!F2837</f>
        <v>VXI</v>
      </c>
      <c r="H2837" s="1" t="str">
        <f t="shared" si="1"/>
        <v>VXI</v>
      </c>
      <c r="I2837" s="5" t="str">
        <f>rawTransactionSheet!G2837</f>
        <v>2010</v>
      </c>
      <c r="J2837" s="5" t="str">
        <f>rawTransactionSheet!H2837</f>
        <v>240870</v>
      </c>
      <c r="K2837" s="5" t="str">
        <f>rawTransactionSheet!I2837</f>
        <v>37957.56331</v>
      </c>
      <c r="L2837" s="5" t="str">
        <f>rawTransactionSheet!J2837</f>
        <v>4.744695414</v>
      </c>
      <c r="M2837" s="5" t="str">
        <f>rawTransactionSheet!K2837</f>
        <v>1</v>
      </c>
      <c r="N2837" s="5" t="str">
        <f>rawTransactionSheet!L2837</f>
        <v>BANGALORE</v>
      </c>
    </row>
    <row r="2838">
      <c r="A2838" s="2">
        <v>42370.0</v>
      </c>
      <c r="B2838" s="5" t="str">
        <f>rawTransactionSheet!B2838</f>
        <v>KALYANI MOTORS PVT LTD</v>
      </c>
      <c r="C2838" s="5" t="str">
        <f>rawTransactionSheet!C2838</f>
        <v>KA51ME2689</v>
      </c>
      <c r="D2838" s="5" t="str">
        <f>rawTransactionSheet!D2838</f>
        <v>MARUTI SUZUKI</v>
      </c>
      <c r="E2838" s="5" t="str">
        <f>rawTransactionSheet!E2838</f>
        <v>Omni</v>
      </c>
      <c r="F2838" s="5" t="str">
        <f>IFERROR(VLOOKUP(E2838,modelMapping,2,0),E2838)</f>
        <v>Omni</v>
      </c>
      <c r="G2838" s="5" t="str">
        <f>rawTransactionSheet!F2838</f>
        <v>5 STR</v>
      </c>
      <c r="H2838" s="1" t="str">
        <f t="shared" si="1"/>
        <v>5 STR</v>
      </c>
      <c r="I2838" s="5" t="str">
        <f>rawTransactionSheet!G2838</f>
        <v>2013</v>
      </c>
      <c r="J2838" s="5" t="str">
        <f>rawTransactionSheet!H2838</f>
        <v>240870</v>
      </c>
      <c r="K2838" s="5" t="str">
        <f>rawTransactionSheet!I2838</f>
        <v>19536</v>
      </c>
      <c r="L2838" s="5" t="str">
        <f>rawTransactionSheet!J2838</f>
        <v>2</v>
      </c>
      <c r="M2838" s="5" t="str">
        <f>rawTransactionSheet!K2838</f>
        <v>1</v>
      </c>
      <c r="N2838" s="5" t="str">
        <f>rawTransactionSheet!L2838</f>
        <v>BANGALORE</v>
      </c>
    </row>
    <row r="2839">
      <c r="A2839" s="2">
        <v>42370.0</v>
      </c>
      <c r="B2839" s="5" t="str">
        <f>rawTransactionSheet!B2839</f>
        <v>Pratham</v>
      </c>
      <c r="C2839" s="5" t="str">
        <f>rawTransactionSheet!C2839</f>
        <v>706</v>
      </c>
      <c r="D2839" s="5" t="str">
        <f>rawTransactionSheet!D2839</f>
        <v>MARUTI SUZUKI</v>
      </c>
      <c r="E2839" s="5" t="str">
        <f>rawTransactionSheet!E2839</f>
        <v>Swift</v>
      </c>
      <c r="F2839" s="5" t="str">
        <f>IFERROR(VLOOKUP(E2839,modelMapping,2,0),E2839)</f>
        <v>Swift</v>
      </c>
      <c r="G2839" s="5" t="str">
        <f>rawTransactionSheet!F2839</f>
        <v>VXI</v>
      </c>
      <c r="H2839" s="1" t="str">
        <f t="shared" si="1"/>
        <v>VXI</v>
      </c>
      <c r="I2839" s="5" t="str">
        <f>rawTransactionSheet!G2839</f>
        <v>2005</v>
      </c>
      <c r="J2839" s="5" t="str">
        <f>rawTransactionSheet!H2839</f>
        <v>240870</v>
      </c>
      <c r="K2839" s="5" t="str">
        <f>rawTransactionSheet!I2839</f>
        <v>76813.14168</v>
      </c>
      <c r="L2839" s="5" t="str">
        <f>rawTransactionSheet!J2839</f>
        <v>9.60164271</v>
      </c>
      <c r="M2839" s="5" t="str">
        <f>rawTransactionSheet!K2839</f>
        <v>2</v>
      </c>
      <c r="N2839" s="5" t="str">
        <f>rawTransactionSheet!L2839</f>
        <v>BANGALORE</v>
      </c>
    </row>
    <row r="2840">
      <c r="A2840" s="2">
        <v>42370.0</v>
      </c>
      <c r="B2840" s="5" t="str">
        <f>rawTransactionSheet!B2840</f>
        <v>PrasoonData</v>
      </c>
      <c r="C2840" s="5" t="str">
        <f>rawTransactionSheet!C2840</f>
        <v>Prasoon397</v>
      </c>
      <c r="D2840" s="5" t="str">
        <f>rawTransactionSheet!D2840</f>
        <v>MARUTI SUZUKI</v>
      </c>
      <c r="E2840" s="5" t="str">
        <f>rawTransactionSheet!E2840</f>
        <v>Swift</v>
      </c>
      <c r="F2840" s="5" t="str">
        <f>IFERROR(VLOOKUP(E2840,modelMapping,2,0),E2840)</f>
        <v>Swift</v>
      </c>
      <c r="G2840" s="5" t="str">
        <f>rawTransactionSheet!F2840</f>
        <v>VXI</v>
      </c>
      <c r="H2840" s="1" t="str">
        <f t="shared" si="1"/>
        <v>VXI</v>
      </c>
      <c r="I2840" s="5" t="str">
        <f>rawTransactionSheet!G2840</f>
        <v>2007</v>
      </c>
      <c r="J2840" s="5" t="str">
        <f>rawTransactionSheet!H2840</f>
        <v>240633.7071</v>
      </c>
      <c r="K2840" s="5" t="str">
        <f>rawTransactionSheet!I2840</f>
        <v>120000</v>
      </c>
      <c r="L2840" s="5" t="str">
        <f>rawTransactionSheet!J2840</f>
        <v>8</v>
      </c>
      <c r="M2840" s="5" t="str">
        <f>rawTransactionSheet!K2840</f>
        <v>1</v>
      </c>
      <c r="N2840" s="5" t="str">
        <f>rawTransactionSheet!L2840</f>
        <v>BANGALORE</v>
      </c>
    </row>
    <row r="2841">
      <c r="A2841" s="2">
        <v>42370.0</v>
      </c>
      <c r="B2841" s="5" t="str">
        <f>rawTransactionSheet!B2841</f>
        <v>PrasoonData</v>
      </c>
      <c r="C2841" s="5" t="str">
        <f>rawTransactionSheet!C2841</f>
        <v>Prasoon574</v>
      </c>
      <c r="D2841" s="5" t="str">
        <f>rawTransactionSheet!D2841</f>
        <v>MARUTI SUZUKI</v>
      </c>
      <c r="E2841" s="5" t="str">
        <f>rawTransactionSheet!E2841</f>
        <v>Swift</v>
      </c>
      <c r="F2841" s="5" t="str">
        <f>IFERROR(VLOOKUP(E2841,modelMapping,2,0),E2841)</f>
        <v>Swift</v>
      </c>
      <c r="G2841" s="5" t="str">
        <f>rawTransactionSheet!F2841</f>
        <v>VXI ABS</v>
      </c>
      <c r="H2841" s="1" t="str">
        <f t="shared" si="1"/>
        <v>VXI ABS</v>
      </c>
      <c r="I2841" s="5" t="str">
        <f>rawTransactionSheet!G2841</f>
        <v>2007</v>
      </c>
      <c r="J2841" s="5" t="str">
        <f>rawTransactionSheet!H2841</f>
        <v>240417.1368</v>
      </c>
      <c r="K2841" s="5" t="str">
        <f>rawTransactionSheet!I2841</f>
        <v>130000</v>
      </c>
      <c r="L2841" s="5" t="str">
        <f>rawTransactionSheet!J2841</f>
        <v>8</v>
      </c>
      <c r="M2841" s="5" t="str">
        <f>rawTransactionSheet!K2841</f>
        <v>1</v>
      </c>
      <c r="N2841" s="5" t="str">
        <f>rawTransactionSheet!L2841</f>
        <v>BANGALORE</v>
      </c>
    </row>
    <row r="2842">
      <c r="A2842" s="2">
        <v>42370.0</v>
      </c>
      <c r="B2842" s="5" t="str">
        <f>rawTransactionSheet!B2842</f>
        <v>PrasoonData</v>
      </c>
      <c r="C2842" s="5" t="str">
        <f>rawTransactionSheet!C2842</f>
        <v>Prasoon197</v>
      </c>
      <c r="D2842" s="5" t="str">
        <f>rawTransactionSheet!D2842</f>
        <v>MARUTI SUZUKI</v>
      </c>
      <c r="E2842" s="5" t="str">
        <f>rawTransactionSheet!E2842</f>
        <v>Swift</v>
      </c>
      <c r="F2842" s="5" t="str">
        <f>IFERROR(VLOOKUP(E2842,modelMapping,2,0),E2842)</f>
        <v>Swift</v>
      </c>
      <c r="G2842" s="5" t="str">
        <f>rawTransactionSheet!F2842</f>
        <v>LXI</v>
      </c>
      <c r="H2842" s="1" t="str">
        <f t="shared" si="1"/>
        <v>LXI</v>
      </c>
      <c r="I2842" s="5" t="str">
        <f>rawTransactionSheet!G2842</f>
        <v>2006</v>
      </c>
      <c r="J2842" s="5" t="str">
        <f>rawTransactionSheet!H2842</f>
        <v>240100</v>
      </c>
      <c r="K2842" s="5" t="str">
        <f>rawTransactionSheet!I2842</f>
        <v>40000</v>
      </c>
      <c r="L2842" s="5" t="str">
        <f>rawTransactionSheet!J2842</f>
        <v>9</v>
      </c>
      <c r="M2842" s="5" t="str">
        <f>rawTransactionSheet!K2842</f>
        <v>1</v>
      </c>
      <c r="N2842" s="5" t="str">
        <f>rawTransactionSheet!L2842</f>
        <v>BANGALORE</v>
      </c>
    </row>
    <row r="2843">
      <c r="A2843" s="2">
        <v>42370.0</v>
      </c>
      <c r="B2843" s="5" t="str">
        <f>rawTransactionSheet!B2843</f>
        <v>KALYANI MOTORS PVT LTD</v>
      </c>
      <c r="C2843" s="5" t="str">
        <f>rawTransactionSheet!C2843</f>
        <v>KA41M5564</v>
      </c>
      <c r="D2843" s="5" t="str">
        <f>rawTransactionSheet!D2843</f>
        <v>MARUTI SUZUKI</v>
      </c>
      <c r="E2843" s="5" t="str">
        <f>rawTransactionSheet!E2843</f>
        <v>Alto</v>
      </c>
      <c r="F2843" s="5" t="str">
        <f>IFERROR(VLOOKUP(E2843,modelMapping,2,0),E2843)</f>
        <v>Alto</v>
      </c>
      <c r="G2843" s="5" t="str">
        <f>rawTransactionSheet!F2843</f>
        <v>LXI</v>
      </c>
      <c r="H2843" s="1" t="str">
        <f t="shared" si="1"/>
        <v>LXI</v>
      </c>
      <c r="I2843" s="5" t="str">
        <f>rawTransactionSheet!G2843</f>
        <v>2007</v>
      </c>
      <c r="J2843" s="5" t="str">
        <f>rawTransactionSheet!H2843</f>
        <v>240000</v>
      </c>
      <c r="K2843" s="5" t="str">
        <f>rawTransactionSheet!I2843</f>
        <v>18553</v>
      </c>
      <c r="L2843" s="5" t="str">
        <f>rawTransactionSheet!J2843</f>
        <v>8</v>
      </c>
      <c r="M2843" s="5" t="str">
        <f>rawTransactionSheet!K2843</f>
        <v>2</v>
      </c>
      <c r="N2843" s="5" t="str">
        <f>rawTransactionSheet!L2843</f>
        <v>BANGALORE</v>
      </c>
    </row>
    <row r="2844">
      <c r="A2844" s="2">
        <v>42370.0</v>
      </c>
      <c r="B2844" s="5" t="str">
        <f>rawTransactionSheet!B2844</f>
        <v>RNS</v>
      </c>
      <c r="C2844" s="5" t="str">
        <f>rawTransactionSheet!C2844</f>
        <v>KA02ME9127</v>
      </c>
      <c r="D2844" s="5" t="str">
        <f>rawTransactionSheet!D2844</f>
        <v>MARUTI SUZUKI</v>
      </c>
      <c r="E2844" s="5" t="str">
        <f>rawTransactionSheet!E2844</f>
        <v>Alto</v>
      </c>
      <c r="F2844" s="5" t="str">
        <f>IFERROR(VLOOKUP(E2844,modelMapping,2,0),E2844)</f>
        <v>Alto</v>
      </c>
      <c r="G2844" s="5" t="str">
        <f>rawTransactionSheet!F2844</f>
        <v>LXI</v>
      </c>
      <c r="H2844" s="1" t="str">
        <f t="shared" si="1"/>
        <v>LXI</v>
      </c>
      <c r="I2844" s="5" t="str">
        <f>rawTransactionSheet!G2844</f>
        <v>2010</v>
      </c>
      <c r="J2844" s="5" t="str">
        <f>rawTransactionSheet!H2844</f>
        <v>240000</v>
      </c>
      <c r="K2844" s="5" t="str">
        <f>rawTransactionSheet!I2844</f>
        <v>46598</v>
      </c>
      <c r="L2844" s="5" t="str">
        <f>rawTransactionSheet!J2844</f>
        <v>5.531506849</v>
      </c>
      <c r="M2844" s="5" t="str">
        <f>rawTransactionSheet!K2844</f>
        <v>2</v>
      </c>
      <c r="N2844" s="5" t="str">
        <f>rawTransactionSheet!L2844</f>
        <v>BANGALORE</v>
      </c>
    </row>
    <row r="2845">
      <c r="A2845" s="2">
        <v>42370.0</v>
      </c>
      <c r="B2845" s="5" t="str">
        <f>rawTransactionSheet!B2845</f>
        <v>RNS</v>
      </c>
      <c r="C2845" s="5" t="str">
        <f>rawTransactionSheet!C2845</f>
        <v>KA02ME5236</v>
      </c>
      <c r="D2845" s="5" t="str">
        <f>rawTransactionSheet!D2845</f>
        <v>MARUTI SUZUKI</v>
      </c>
      <c r="E2845" s="5" t="str">
        <f>rawTransactionSheet!E2845</f>
        <v>Alto</v>
      </c>
      <c r="F2845" s="5" t="str">
        <f>IFERROR(VLOOKUP(E2845,modelMapping,2,0),E2845)</f>
        <v>Alto</v>
      </c>
      <c r="G2845" s="5" t="str">
        <f>rawTransactionSheet!F2845</f>
        <v>LXI</v>
      </c>
      <c r="H2845" s="1" t="str">
        <f t="shared" si="1"/>
        <v>LXI</v>
      </c>
      <c r="I2845" s="5" t="str">
        <f>rawTransactionSheet!G2845</f>
        <v>2010</v>
      </c>
      <c r="J2845" s="5" t="str">
        <f>rawTransactionSheet!H2845</f>
        <v>240000</v>
      </c>
      <c r="K2845" s="5" t="str">
        <f>rawTransactionSheet!I2845</f>
        <v>19857</v>
      </c>
      <c r="L2845" s="5" t="str">
        <f>rawTransactionSheet!J2845</f>
        <v>5.578082192</v>
      </c>
      <c r="M2845" s="5" t="str">
        <f>rawTransactionSheet!K2845</f>
        <v>2</v>
      </c>
      <c r="N2845" s="5" t="str">
        <f>rawTransactionSheet!L2845</f>
        <v>BANGALORE</v>
      </c>
    </row>
    <row r="2846">
      <c r="A2846" s="2">
        <v>42370.0</v>
      </c>
      <c r="B2846" s="5" t="str">
        <f>rawTransactionSheet!B2846</f>
        <v>RNS</v>
      </c>
      <c r="C2846" s="5" t="str">
        <f>rawTransactionSheet!C2846</f>
        <v>KA04MH4949</v>
      </c>
      <c r="D2846" s="5" t="str">
        <f>rawTransactionSheet!D2846</f>
        <v>MARUTI SUZUKI</v>
      </c>
      <c r="E2846" s="5" t="str">
        <f>rawTransactionSheet!E2846</f>
        <v>Alto</v>
      </c>
      <c r="F2846" s="5" t="str">
        <f>IFERROR(VLOOKUP(E2846,modelMapping,2,0),E2846)</f>
        <v>Alto</v>
      </c>
      <c r="G2846" s="5" t="str">
        <f>rawTransactionSheet!F2846</f>
        <v>LXI</v>
      </c>
      <c r="H2846" s="1" t="str">
        <f t="shared" si="1"/>
        <v>LXI</v>
      </c>
      <c r="I2846" s="5" t="str">
        <f>rawTransactionSheet!G2846</f>
        <v>2010</v>
      </c>
      <c r="J2846" s="5" t="str">
        <f>rawTransactionSheet!H2846</f>
        <v>240000</v>
      </c>
      <c r="K2846" s="5" t="str">
        <f>rawTransactionSheet!I2846</f>
        <v>11133</v>
      </c>
      <c r="L2846" s="5" t="str">
        <f>rawTransactionSheet!J2846</f>
        <v>5.936986301</v>
      </c>
      <c r="M2846" s="5" t="str">
        <f>rawTransactionSheet!K2846</f>
        <v>2</v>
      </c>
      <c r="N2846" s="5" t="str">
        <f>rawTransactionSheet!L2846</f>
        <v>BANGALORE</v>
      </c>
    </row>
    <row r="2847">
      <c r="A2847" s="2">
        <v>42370.0</v>
      </c>
      <c r="B2847" s="5" t="str">
        <f>rawTransactionSheet!B2847</f>
        <v>KALYANI MOTORS PVT LTD</v>
      </c>
      <c r="C2847" s="5" t="str">
        <f>rawTransactionSheet!C2847</f>
        <v>KA41N9548</v>
      </c>
      <c r="D2847" s="5" t="str">
        <f>rawTransactionSheet!D2847</f>
        <v>MARUTI SUZUKI</v>
      </c>
      <c r="E2847" s="5" t="str">
        <f>rawTransactionSheet!E2847</f>
        <v>Alto K10</v>
      </c>
      <c r="F2847" s="5" t="str">
        <f>IFERROR(VLOOKUP(E2847,modelMapping,2,0),E2847)</f>
        <v>Alto K10</v>
      </c>
      <c r="G2847" s="5" t="str">
        <f>rawTransactionSheet!F2847</f>
        <v>LXI</v>
      </c>
      <c r="H2847" s="1" t="str">
        <f t="shared" si="1"/>
        <v>LXI</v>
      </c>
      <c r="I2847" s="5" t="str">
        <f>rawTransactionSheet!G2847</f>
        <v>2011</v>
      </c>
      <c r="J2847" s="5" t="str">
        <f>rawTransactionSheet!H2847</f>
        <v>240000</v>
      </c>
      <c r="K2847" s="5" t="str">
        <f>rawTransactionSheet!I2847</f>
        <v>41458</v>
      </c>
      <c r="L2847" s="5" t="str">
        <f>rawTransactionSheet!J2847</f>
        <v>4</v>
      </c>
      <c r="M2847" s="5" t="str">
        <f>rawTransactionSheet!K2847</f>
        <v>1</v>
      </c>
      <c r="N2847" s="5" t="str">
        <f>rawTransactionSheet!L2847</f>
        <v>BANGALORE</v>
      </c>
    </row>
    <row r="2848">
      <c r="A2848" s="2">
        <v>42370.0</v>
      </c>
      <c r="B2848" s="5" t="str">
        <f>rawTransactionSheet!B2848</f>
        <v>RNS</v>
      </c>
      <c r="C2848" s="5" t="str">
        <f>rawTransactionSheet!C2848</f>
        <v>KA02MB0782</v>
      </c>
      <c r="D2848" s="5" t="str">
        <f>rawTransactionSheet!D2848</f>
        <v>MARUTI SUZUKI</v>
      </c>
      <c r="E2848" s="5" t="str">
        <f>rawTransactionSheet!E2848</f>
        <v>Baleno</v>
      </c>
      <c r="F2848" s="5" t="str">
        <f>IFERROR(VLOOKUP(E2848,modelMapping,2,0),E2848)</f>
        <v>Baleno</v>
      </c>
      <c r="G2848" s="5" t="str">
        <f>rawTransactionSheet!F2848</f>
        <v>LXI</v>
      </c>
      <c r="H2848" s="1" t="str">
        <f t="shared" si="1"/>
        <v>LXI</v>
      </c>
      <c r="I2848" s="5" t="str">
        <f>rawTransactionSheet!G2848</f>
        <v>2006</v>
      </c>
      <c r="J2848" s="5" t="str">
        <f>rawTransactionSheet!H2848</f>
        <v>240000</v>
      </c>
      <c r="K2848" s="5" t="str">
        <f>rawTransactionSheet!I2848</f>
        <v>64996</v>
      </c>
      <c r="L2848" s="5" t="str">
        <f>rawTransactionSheet!J2848</f>
        <v>9.728767123</v>
      </c>
      <c r="M2848" s="5" t="str">
        <f>rawTransactionSheet!K2848</f>
        <v>1</v>
      </c>
      <c r="N2848" s="5" t="str">
        <f>rawTransactionSheet!L2848</f>
        <v>BANGALORE</v>
      </c>
    </row>
    <row r="2849">
      <c r="A2849" s="2">
        <v>42370.0</v>
      </c>
      <c r="B2849" s="5" t="str">
        <f>rawTransactionSheet!B2849</f>
        <v>DelCalling</v>
      </c>
      <c r="C2849" s="5" t="str">
        <f>rawTransactionSheet!C2849</f>
        <v>54772</v>
      </c>
      <c r="D2849" s="5" t="str">
        <f>rawTransactionSheet!D2849</f>
        <v>HONDA</v>
      </c>
      <c r="E2849" s="5" t="str">
        <f>rawTransactionSheet!E2849</f>
        <v>City ZX</v>
      </c>
      <c r="F2849" s="5" t="str">
        <f>IFERROR(VLOOKUP(E2849,modelMapping,2,0),E2849)</f>
        <v>City ZX</v>
      </c>
      <c r="G2849" s="5" t="str">
        <f>rawTransactionSheet!F2849</f>
        <v>GXi</v>
      </c>
      <c r="H2849" s="1" t="str">
        <f t="shared" si="1"/>
        <v>GXi</v>
      </c>
      <c r="I2849" s="5" t="str">
        <f>rawTransactionSheet!G2849</f>
        <v>2004</v>
      </c>
      <c r="J2849" s="5" t="str">
        <f>rawTransactionSheet!H2849</f>
        <v>240000</v>
      </c>
      <c r="K2849" s="5" t="str">
        <f>rawTransactionSheet!I2849</f>
        <v>73750</v>
      </c>
      <c r="L2849" s="5" t="str">
        <f>rawTransactionSheet!J2849</f>
        <v>11</v>
      </c>
      <c r="M2849" s="5" t="str">
        <f>rawTransactionSheet!K2849</f>
        <v>3</v>
      </c>
      <c r="N2849" s="5" t="str">
        <f>rawTransactionSheet!L2849</f>
        <v>BANGALORE</v>
      </c>
    </row>
    <row r="2850">
      <c r="A2850" s="2">
        <v>42370.0</v>
      </c>
      <c r="B2850" s="5" t="str">
        <f>rawTransactionSheet!B2850</f>
        <v>RNS</v>
      </c>
      <c r="C2850" s="5" t="str">
        <f>rawTransactionSheet!C2850</f>
        <v>KA02ME4027</v>
      </c>
      <c r="D2850" s="5" t="str">
        <f>rawTransactionSheet!D2850</f>
        <v>MARUTI SUZUKI</v>
      </c>
      <c r="E2850" s="5" t="str">
        <f>rawTransactionSheet!E2850</f>
        <v>EECO</v>
      </c>
      <c r="F2850" s="5" t="str">
        <f>IFERROR(VLOOKUP(E2850,modelMapping,2,0),E2850)</f>
        <v>EECO</v>
      </c>
      <c r="G2850" s="5" t="str">
        <f>rawTransactionSheet!F2850</f>
        <v>5 STR</v>
      </c>
      <c r="H2850" s="1" t="str">
        <f t="shared" si="1"/>
        <v>5 STR</v>
      </c>
      <c r="I2850" s="5" t="str">
        <f>rawTransactionSheet!G2850</f>
        <v>2010</v>
      </c>
      <c r="J2850" s="5" t="str">
        <f>rawTransactionSheet!H2850</f>
        <v>240000</v>
      </c>
      <c r="K2850" s="5" t="str">
        <f>rawTransactionSheet!I2850</f>
        <v>42220</v>
      </c>
      <c r="L2850" s="5" t="str">
        <f>rawTransactionSheet!J2850</f>
        <v>5.926027397</v>
      </c>
      <c r="M2850" s="5" t="str">
        <f>rawTransactionSheet!K2850</f>
        <v>2</v>
      </c>
      <c r="N2850" s="5" t="str">
        <f>rawTransactionSheet!L2850</f>
        <v>BANGALORE</v>
      </c>
    </row>
    <row r="2851">
      <c r="A2851" s="2">
        <v>42370.0</v>
      </c>
      <c r="B2851" s="5" t="str">
        <f>rawTransactionSheet!B2851</f>
        <v>RNS</v>
      </c>
      <c r="C2851" s="5" t="str">
        <f>rawTransactionSheet!C2851</f>
        <v>KA03MP9836</v>
      </c>
      <c r="D2851" s="5" t="str">
        <f>rawTransactionSheet!D2851</f>
        <v>MARUTI SUZUKI</v>
      </c>
      <c r="E2851" s="5" t="str">
        <f>rawTransactionSheet!E2851</f>
        <v>EECO</v>
      </c>
      <c r="F2851" s="5" t="str">
        <f>IFERROR(VLOOKUP(E2851,modelMapping,2,0),E2851)</f>
        <v>EECO</v>
      </c>
      <c r="G2851" s="5" t="str">
        <f>rawTransactionSheet!F2851</f>
        <v>5 STR WITH A/C+HTR</v>
      </c>
      <c r="H2851" s="1" t="str">
        <f t="shared" si="1"/>
        <v>5 STR WITH A/C+HTR</v>
      </c>
      <c r="I2851" s="5" t="str">
        <f>rawTransactionSheet!G2851</f>
        <v>2011</v>
      </c>
      <c r="J2851" s="5" t="str">
        <f>rawTransactionSheet!H2851</f>
        <v>240000</v>
      </c>
      <c r="K2851" s="5" t="str">
        <f>rawTransactionSheet!I2851</f>
        <v>31788</v>
      </c>
      <c r="L2851" s="5" t="str">
        <f>rawTransactionSheet!J2851</f>
        <v>4.495890411</v>
      </c>
      <c r="M2851" s="5" t="str">
        <f>rawTransactionSheet!K2851</f>
        <v>2</v>
      </c>
      <c r="N2851" s="5" t="str">
        <f>rawTransactionSheet!L2851</f>
        <v>BANGALORE</v>
      </c>
    </row>
    <row r="2852">
      <c r="A2852" s="2">
        <v>42370.0</v>
      </c>
      <c r="B2852" s="5" t="str">
        <f>rawTransactionSheet!B2852</f>
        <v>Hiremath</v>
      </c>
      <c r="C2852" s="5" t="str">
        <f>rawTransactionSheet!C2852</f>
        <v>Hire005</v>
      </c>
      <c r="D2852" s="5" t="str">
        <f>rawTransactionSheet!D2852</f>
        <v>HYUNDAI</v>
      </c>
      <c r="E2852" s="5" t="str">
        <f>rawTransactionSheet!E2852</f>
        <v>Eon</v>
      </c>
      <c r="F2852" s="5" t="str">
        <f>IFERROR(VLOOKUP(E2852,modelMapping,2,0),E2852)</f>
        <v>Eon</v>
      </c>
      <c r="G2852" s="5" t="str">
        <f>rawTransactionSheet!F2852</f>
        <v>MAGNA</v>
      </c>
      <c r="H2852" s="1" t="str">
        <f t="shared" si="1"/>
        <v>MAGNA</v>
      </c>
      <c r="I2852" s="5" t="str">
        <f>rawTransactionSheet!G2852</f>
        <v>2012</v>
      </c>
      <c r="J2852" s="5" t="str">
        <f>rawTransactionSheet!H2852</f>
        <v>240000</v>
      </c>
      <c r="K2852" s="5" t="str">
        <f>rawTransactionSheet!I2852</f>
        <v>10000</v>
      </c>
      <c r="L2852" s="5" t="str">
        <f>rawTransactionSheet!J2852</f>
        <v>3</v>
      </c>
      <c r="M2852" s="5" t="str">
        <f>rawTransactionSheet!K2852</f>
        <v>1</v>
      </c>
      <c r="N2852" s="5" t="str">
        <f>rawTransactionSheet!L2852</f>
        <v>BANGALORE</v>
      </c>
    </row>
    <row r="2853">
      <c r="A2853" s="2">
        <v>42370.0</v>
      </c>
      <c r="B2853" s="5" t="str">
        <f>rawTransactionSheet!B2853</f>
        <v>Pratham</v>
      </c>
      <c r="C2853" s="5" t="str">
        <f>rawTransactionSheet!C2853</f>
        <v>282</v>
      </c>
      <c r="D2853" s="5" t="str">
        <f>rawTransactionSheet!D2853</f>
        <v>HYUNDAI</v>
      </c>
      <c r="E2853" s="5" t="str">
        <f>rawTransactionSheet!E2853</f>
        <v>i10</v>
      </c>
      <c r="F2853" s="5" t="str">
        <f>IFERROR(VLOOKUP(E2853,modelMapping,2,0),E2853)</f>
        <v>i10</v>
      </c>
      <c r="G2853" s="5" t="str">
        <f>rawTransactionSheet!F2853</f>
        <v>ERA</v>
      </c>
      <c r="H2853" s="1" t="str">
        <f t="shared" si="1"/>
        <v>ERA</v>
      </c>
      <c r="I2853" s="5" t="str">
        <f>rawTransactionSheet!G2853</f>
        <v>2009</v>
      </c>
      <c r="J2853" s="5" t="str">
        <f>rawTransactionSheet!H2853</f>
        <v>240000</v>
      </c>
      <c r="K2853" s="5" t="str">
        <f>rawTransactionSheet!I2853</f>
        <v>42600.95825</v>
      </c>
      <c r="L2853" s="5" t="str">
        <f>rawTransactionSheet!J2853</f>
        <v>5.325119781</v>
      </c>
      <c r="M2853" s="5" t="str">
        <f>rawTransactionSheet!K2853</f>
        <v>2</v>
      </c>
      <c r="N2853" s="5" t="str">
        <f>rawTransactionSheet!L2853</f>
        <v>BANGALORE</v>
      </c>
    </row>
    <row r="2854">
      <c r="A2854" s="2">
        <v>42370.0</v>
      </c>
      <c r="B2854" s="5" t="str">
        <f>rawTransactionSheet!B2854</f>
        <v>Pratham</v>
      </c>
      <c r="C2854" s="5" t="str">
        <f>rawTransactionSheet!C2854</f>
        <v>403</v>
      </c>
      <c r="D2854" s="5" t="str">
        <f>rawTransactionSheet!D2854</f>
        <v>HYUNDAI</v>
      </c>
      <c r="E2854" s="5" t="str">
        <f>rawTransactionSheet!E2854</f>
        <v>i10</v>
      </c>
      <c r="F2854" s="5" t="str">
        <f>IFERROR(VLOOKUP(E2854,modelMapping,2,0),E2854)</f>
        <v>i10</v>
      </c>
      <c r="G2854" s="5" t="str">
        <f>rawTransactionSheet!F2854</f>
        <v>MAGNA</v>
      </c>
      <c r="H2854" s="1" t="str">
        <f t="shared" si="1"/>
        <v>MAGNA</v>
      </c>
      <c r="I2854" s="5" t="str">
        <f>rawTransactionSheet!G2854</f>
        <v>2008</v>
      </c>
      <c r="J2854" s="5" t="str">
        <f>rawTransactionSheet!H2854</f>
        <v>240000</v>
      </c>
      <c r="K2854" s="5" t="str">
        <f>rawTransactionSheet!I2854</f>
        <v>50814.51061</v>
      </c>
      <c r="L2854" s="5" t="str">
        <f>rawTransactionSheet!J2854</f>
        <v>6.351813826</v>
      </c>
      <c r="M2854" s="5" t="str">
        <f>rawTransactionSheet!K2854</f>
        <v>2</v>
      </c>
      <c r="N2854" s="5" t="str">
        <f>rawTransactionSheet!L2854</f>
        <v>BANGALORE</v>
      </c>
    </row>
    <row r="2855">
      <c r="A2855" s="2">
        <v>42370.0</v>
      </c>
      <c r="B2855" s="5" t="str">
        <f>rawTransactionSheet!B2855</f>
        <v>Pratham</v>
      </c>
      <c r="C2855" s="5" t="str">
        <f>rawTransactionSheet!C2855</f>
        <v>503</v>
      </c>
      <c r="D2855" s="5" t="str">
        <f>rawTransactionSheet!D2855</f>
        <v>HYUNDAI</v>
      </c>
      <c r="E2855" s="5" t="str">
        <f>rawTransactionSheet!E2855</f>
        <v>i10</v>
      </c>
      <c r="F2855" s="5" t="str">
        <f>IFERROR(VLOOKUP(E2855,modelMapping,2,0),E2855)</f>
        <v>i10</v>
      </c>
      <c r="G2855" s="5" t="str">
        <f>rawTransactionSheet!F2855</f>
        <v>MAGNA</v>
      </c>
      <c r="H2855" s="1" t="str">
        <f t="shared" si="1"/>
        <v>MAGNA</v>
      </c>
      <c r="I2855" s="5" t="str">
        <f>rawTransactionSheet!G2855</f>
        <v>2007</v>
      </c>
      <c r="J2855" s="5" t="str">
        <f>rawTransactionSheet!H2855</f>
        <v>240000</v>
      </c>
      <c r="K2855" s="5" t="str">
        <f>rawTransactionSheet!I2855</f>
        <v>59685.14716</v>
      </c>
      <c r="L2855" s="5" t="str">
        <f>rawTransactionSheet!J2855</f>
        <v>7.460643395</v>
      </c>
      <c r="M2855" s="5" t="str">
        <f>rawTransactionSheet!K2855</f>
        <v>2</v>
      </c>
      <c r="N2855" s="5" t="str">
        <f>rawTransactionSheet!L2855</f>
        <v>BANGALORE</v>
      </c>
    </row>
    <row r="2856">
      <c r="A2856" s="2">
        <v>42370.0</v>
      </c>
      <c r="B2856" s="5" t="str">
        <f>rawTransactionSheet!B2856</f>
        <v>RNS</v>
      </c>
      <c r="C2856" s="5" t="str">
        <f>rawTransactionSheet!C2856</f>
        <v>KA01ME96</v>
      </c>
      <c r="D2856" s="5" t="str">
        <f>rawTransactionSheet!D2856</f>
        <v>MARUTI SUZUKI</v>
      </c>
      <c r="E2856" s="5" t="str">
        <f>rawTransactionSheet!E2856</f>
        <v>SX4</v>
      </c>
      <c r="F2856" s="5" t="str">
        <f>IFERROR(VLOOKUP(E2856,modelMapping,2,0),E2856)</f>
        <v>SX4</v>
      </c>
      <c r="G2856" s="5" t="str">
        <f>rawTransactionSheet!F2856</f>
        <v>ZXI</v>
      </c>
      <c r="H2856" s="1" t="str">
        <f t="shared" si="1"/>
        <v>ZXI</v>
      </c>
      <c r="I2856" s="5" t="str">
        <f>rawTransactionSheet!G2856</f>
        <v>2008</v>
      </c>
      <c r="J2856" s="5" t="str">
        <f>rawTransactionSheet!H2856</f>
        <v>240000</v>
      </c>
      <c r="K2856" s="5" t="str">
        <f>rawTransactionSheet!I2856</f>
        <v>96718</v>
      </c>
      <c r="L2856" s="5" t="str">
        <f>rawTransactionSheet!J2856</f>
        <v>7.498630137</v>
      </c>
      <c r="M2856" s="5" t="str">
        <f>rawTransactionSheet!K2856</f>
        <v>3</v>
      </c>
      <c r="N2856" s="5" t="str">
        <f>rawTransactionSheet!L2856</f>
        <v>BANGALORE</v>
      </c>
    </row>
    <row r="2857">
      <c r="A2857" s="2">
        <v>42370.0</v>
      </c>
      <c r="B2857" s="5" t="str">
        <f>rawTransactionSheet!B2857</f>
        <v>Pratham</v>
      </c>
      <c r="C2857" s="5" t="str">
        <f>rawTransactionSheet!C2857</f>
        <v>392</v>
      </c>
      <c r="D2857" s="5" t="str">
        <f>rawTransactionSheet!D2857</f>
        <v>MARUTI SUZUKI</v>
      </c>
      <c r="E2857" s="5" t="str">
        <f>rawTransactionSheet!E2857</f>
        <v>Wagon R</v>
      </c>
      <c r="F2857" s="5" t="str">
        <f>IFERROR(VLOOKUP(E2857,modelMapping,2,0),E2857)</f>
        <v>Wagon R</v>
      </c>
      <c r="G2857" s="5" t="str">
        <f>rawTransactionSheet!F2857</f>
        <v>VXI</v>
      </c>
      <c r="H2857" s="1" t="str">
        <f t="shared" si="1"/>
        <v>VXI</v>
      </c>
      <c r="I2857" s="5" t="str">
        <f>rawTransactionSheet!G2857</f>
        <v>2008</v>
      </c>
      <c r="J2857" s="5" t="str">
        <f>rawTransactionSheet!H2857</f>
        <v>240000</v>
      </c>
      <c r="K2857" s="5" t="str">
        <f>rawTransactionSheet!I2857</f>
        <v>50573.57974</v>
      </c>
      <c r="L2857" s="5" t="str">
        <f>rawTransactionSheet!J2857</f>
        <v>6.321697467</v>
      </c>
      <c r="M2857" s="5" t="str">
        <f>rawTransactionSheet!K2857</f>
        <v>2</v>
      </c>
      <c r="N2857" s="5" t="str">
        <f>rawTransactionSheet!L2857</f>
        <v>BANGALORE</v>
      </c>
    </row>
    <row r="2858">
      <c r="A2858" s="2">
        <v>42370.0</v>
      </c>
      <c r="B2858" s="5" t="str">
        <f>rawTransactionSheet!B2858</f>
        <v>RNS</v>
      </c>
      <c r="C2858" s="5" t="str">
        <f>rawTransactionSheet!C2858</f>
        <v>KA41N4940</v>
      </c>
      <c r="D2858" s="5" t="str">
        <f>rawTransactionSheet!D2858</f>
        <v>MARUTI SUZUKI</v>
      </c>
      <c r="E2858" s="5" t="str">
        <f>rawTransactionSheet!E2858</f>
        <v>Zen</v>
      </c>
      <c r="F2858" s="5" t="str">
        <f>IFERROR(VLOOKUP(E2858,modelMapping,2,0),E2858)</f>
        <v>Zen</v>
      </c>
      <c r="G2858" s="5" t="str">
        <f>rawTransactionSheet!F2858</f>
        <v>LXI</v>
      </c>
      <c r="H2858" s="1" t="str">
        <f t="shared" si="1"/>
        <v>LXI</v>
      </c>
      <c r="I2858" s="5" t="str">
        <f>rawTransactionSheet!G2858</f>
        <v>2010</v>
      </c>
      <c r="J2858" s="5" t="str">
        <f>rawTransactionSheet!H2858</f>
        <v>240000</v>
      </c>
      <c r="K2858" s="5" t="str">
        <f>rawTransactionSheet!I2858</f>
        <v>21898</v>
      </c>
      <c r="L2858" s="5" t="str">
        <f>rawTransactionSheet!J2858</f>
        <v>5.95890411</v>
      </c>
      <c r="M2858" s="5" t="str">
        <f>rawTransactionSheet!K2858</f>
        <v>2</v>
      </c>
      <c r="N2858" s="5" t="str">
        <f>rawTransactionSheet!L2858</f>
        <v>BANGALORE</v>
      </c>
    </row>
    <row r="2859">
      <c r="A2859" s="2">
        <v>42370.0</v>
      </c>
      <c r="B2859" s="5" t="str">
        <f>rawTransactionSheet!B2859</f>
        <v>DelCalling</v>
      </c>
      <c r="C2859" s="5" t="str">
        <f>rawTransactionSheet!C2859</f>
        <v>88032</v>
      </c>
      <c r="D2859" s="5" t="str">
        <f>rawTransactionSheet!D2859</f>
        <v>SKODA</v>
      </c>
      <c r="E2859" s="5" t="str">
        <f>rawTransactionSheet!E2859</f>
        <v>FABIA</v>
      </c>
      <c r="F2859" s="5" t="str">
        <f>IFERROR(VLOOKUP(E2859,modelMapping,2,0),E2859)</f>
        <v>FABIA</v>
      </c>
      <c r="G2859" s="5" t="str">
        <f>rawTransactionSheet!F2859</f>
        <v>Ambiente 1.2 MPI</v>
      </c>
      <c r="H2859" s="1" t="str">
        <f t="shared" si="1"/>
        <v>Ambiente 1.2 MPI</v>
      </c>
      <c r="I2859" s="5" t="str">
        <f>rawTransactionSheet!G2859</f>
        <v>2008</v>
      </c>
      <c r="J2859" s="5" t="str">
        <f>rawTransactionSheet!H2859</f>
        <v>240000</v>
      </c>
      <c r="K2859" s="5" t="str">
        <f>rawTransactionSheet!I2859</f>
        <v>88531</v>
      </c>
      <c r="L2859" s="5" t="str">
        <f>rawTransactionSheet!J2859</f>
        <v>8</v>
      </c>
      <c r="M2859" s="5" t="str">
        <f>rawTransactionSheet!K2859</f>
        <v>2</v>
      </c>
      <c r="N2859" s="5" t="str">
        <f>rawTransactionSheet!L2859</f>
        <v>BANGALORE</v>
      </c>
    </row>
    <row r="2860">
      <c r="A2860" s="2">
        <v>42370.0</v>
      </c>
      <c r="B2860" s="5" t="str">
        <f>rawTransactionSheet!B2860</f>
        <v>PrasoonData</v>
      </c>
      <c r="C2860" s="5" t="str">
        <f>rawTransactionSheet!C2860</f>
        <v>Prasoon177</v>
      </c>
      <c r="D2860" s="5" t="str">
        <f>rawTransactionSheet!D2860</f>
        <v>MARUTI SUZUKI</v>
      </c>
      <c r="E2860" s="5" t="str">
        <f>rawTransactionSheet!E2860</f>
        <v>Swift</v>
      </c>
      <c r="F2860" s="5" t="str">
        <f>IFERROR(VLOOKUP(E2860,modelMapping,2,0),E2860)</f>
        <v>Swift</v>
      </c>
      <c r="G2860" s="5" t="str">
        <f>rawTransactionSheet!F2860</f>
        <v>LXI</v>
      </c>
      <c r="H2860" s="1" t="str">
        <f t="shared" si="1"/>
        <v>LXI</v>
      </c>
      <c r="I2860" s="5" t="str">
        <f>rawTransactionSheet!G2860</f>
        <v>2005</v>
      </c>
      <c r="J2860" s="5" t="str">
        <f>rawTransactionSheet!H2860</f>
        <v>239292</v>
      </c>
      <c r="K2860" s="5" t="str">
        <f>rawTransactionSheet!I2860</f>
        <v>1000</v>
      </c>
      <c r="L2860" s="5" t="str">
        <f>rawTransactionSheet!J2860</f>
        <v>10</v>
      </c>
      <c r="M2860" s="5" t="str">
        <f>rawTransactionSheet!K2860</f>
        <v>1</v>
      </c>
      <c r="N2860" s="5" t="str">
        <f>rawTransactionSheet!L2860</f>
        <v>BANGALORE</v>
      </c>
    </row>
    <row r="2861">
      <c r="A2861" s="2">
        <v>42370.0</v>
      </c>
      <c r="B2861" s="5" t="str">
        <f>rawTransactionSheet!B2861</f>
        <v>KALYANI MOTORS PVT LTD</v>
      </c>
      <c r="C2861" s="5" t="str">
        <f>rawTransactionSheet!C2861</f>
        <v>KA04MD7159</v>
      </c>
      <c r="D2861" s="5" t="str">
        <f>rawTransactionSheet!D2861</f>
        <v>MARUTI SUZUKI</v>
      </c>
      <c r="E2861" s="5" t="str">
        <f>rawTransactionSheet!E2861</f>
        <v>SWIFT</v>
      </c>
      <c r="F2861" s="5" t="str">
        <f>IFERROR(VLOOKUP(E2861,modelMapping,2,0),E2861)</f>
        <v>SWIFT</v>
      </c>
      <c r="G2861" s="5" t="str">
        <f>rawTransactionSheet!F2861</f>
        <v>VXI</v>
      </c>
      <c r="H2861" s="1" t="str">
        <f t="shared" si="1"/>
        <v>VXI</v>
      </c>
      <c r="I2861" s="5" t="str">
        <f>rawTransactionSheet!G2861</f>
        <v>2006</v>
      </c>
      <c r="J2861" s="5" t="str">
        <f>rawTransactionSheet!H2861</f>
        <v>239000</v>
      </c>
      <c r="K2861" s="5" t="str">
        <f>rawTransactionSheet!I2861</f>
        <v>89117</v>
      </c>
      <c r="L2861" s="5" t="str">
        <f>rawTransactionSheet!J2861</f>
        <v>9</v>
      </c>
      <c r="M2861" s="5" t="str">
        <f>rawTransactionSheet!K2861</f>
        <v>2</v>
      </c>
      <c r="N2861" s="5" t="str">
        <f>rawTransactionSheet!L2861</f>
        <v>BANGALORE</v>
      </c>
    </row>
    <row r="2862">
      <c r="A2862" s="2">
        <v>42370.0</v>
      </c>
      <c r="B2862" s="5" t="str">
        <f>rawTransactionSheet!B2862</f>
        <v>PrasoonData</v>
      </c>
      <c r="C2862" s="5" t="str">
        <f>rawTransactionSheet!C2862</f>
        <v>Prasoon735</v>
      </c>
      <c r="D2862" s="5" t="str">
        <f>rawTransactionSheet!D2862</f>
        <v>MARUTI SUZUKI</v>
      </c>
      <c r="E2862" s="5" t="str">
        <f>rawTransactionSheet!E2862</f>
        <v>Swift</v>
      </c>
      <c r="F2862" s="5" t="str">
        <f>IFERROR(VLOOKUP(E2862,modelMapping,2,0),E2862)</f>
        <v>Swift</v>
      </c>
      <c r="G2862" s="5" t="str">
        <f>rawTransactionSheet!F2862</f>
        <v>ZXI</v>
      </c>
      <c r="H2862" s="1" t="str">
        <f t="shared" si="1"/>
        <v>ZXI</v>
      </c>
      <c r="I2862" s="5" t="str">
        <f>rawTransactionSheet!G2862</f>
        <v>2006</v>
      </c>
      <c r="J2862" s="5" t="str">
        <f>rawTransactionSheet!H2862</f>
        <v>238990.7137</v>
      </c>
      <c r="K2862" s="5" t="str">
        <f>rawTransactionSheet!I2862</f>
        <v>140000</v>
      </c>
      <c r="L2862" s="5" t="str">
        <f>rawTransactionSheet!J2862</f>
        <v>9</v>
      </c>
      <c r="M2862" s="5" t="str">
        <f>rawTransactionSheet!K2862</f>
        <v>1</v>
      </c>
      <c r="N2862" s="5" t="str">
        <f>rawTransactionSheet!L2862</f>
        <v>BANGALORE</v>
      </c>
    </row>
    <row r="2863">
      <c r="A2863" s="2">
        <v>42370.0</v>
      </c>
      <c r="B2863" s="5" t="str">
        <f>rawTransactionSheet!B2863</f>
        <v>PrasoonData</v>
      </c>
      <c r="C2863" s="5" t="str">
        <f>rawTransactionSheet!C2863</f>
        <v>Prasoon360</v>
      </c>
      <c r="D2863" s="5" t="str">
        <f>rawTransactionSheet!D2863</f>
        <v>MARUTI SUZUKI</v>
      </c>
      <c r="E2863" s="5" t="str">
        <f>rawTransactionSheet!E2863</f>
        <v>Swift</v>
      </c>
      <c r="F2863" s="5" t="str">
        <f>IFERROR(VLOOKUP(E2863,modelMapping,2,0),E2863)</f>
        <v>Swift</v>
      </c>
      <c r="G2863" s="5" t="str">
        <f>rawTransactionSheet!F2863</f>
        <v>VXI</v>
      </c>
      <c r="H2863" s="1" t="str">
        <f t="shared" si="1"/>
        <v>VXI</v>
      </c>
      <c r="I2863" s="5" t="str">
        <f>rawTransactionSheet!G2863</f>
        <v>2005</v>
      </c>
      <c r="J2863" s="5" t="str">
        <f>rawTransactionSheet!H2863</f>
        <v>238705.1903</v>
      </c>
      <c r="K2863" s="5" t="str">
        <f>rawTransactionSheet!I2863</f>
        <v>70000</v>
      </c>
      <c r="L2863" s="5" t="str">
        <f>rawTransactionSheet!J2863</f>
        <v>10</v>
      </c>
      <c r="M2863" s="5" t="str">
        <f>rawTransactionSheet!K2863</f>
        <v>1</v>
      </c>
      <c r="N2863" s="5" t="str">
        <f>rawTransactionSheet!L2863</f>
        <v>BANGALORE</v>
      </c>
    </row>
    <row r="2864">
      <c r="A2864" s="2">
        <v>42370.0</v>
      </c>
      <c r="B2864" s="5" t="str">
        <f>rawTransactionSheet!B2864</f>
        <v>KALYANI MOTORS PVT LTD</v>
      </c>
      <c r="C2864" s="5" t="str">
        <f>rawTransactionSheet!C2864</f>
        <v>KA41N3520</v>
      </c>
      <c r="D2864" s="5" t="str">
        <f>rawTransactionSheet!D2864</f>
        <v>MARUTI SUZUKI</v>
      </c>
      <c r="E2864" s="5" t="str">
        <f>rawTransactionSheet!E2864</f>
        <v>Alto</v>
      </c>
      <c r="F2864" s="5" t="str">
        <f>IFERROR(VLOOKUP(E2864,modelMapping,2,0),E2864)</f>
        <v>Alto</v>
      </c>
      <c r="G2864" s="5" t="str">
        <f>rawTransactionSheet!F2864</f>
        <v>LXI</v>
      </c>
      <c r="H2864" s="1" t="str">
        <f t="shared" si="1"/>
        <v>LXI</v>
      </c>
      <c r="I2864" s="5" t="str">
        <f>rawTransactionSheet!G2864</f>
        <v>2010</v>
      </c>
      <c r="J2864" s="5" t="str">
        <f>rawTransactionSheet!H2864</f>
        <v>238650</v>
      </c>
      <c r="K2864" s="5" t="str">
        <f>rawTransactionSheet!I2864</f>
        <v>61722</v>
      </c>
      <c r="L2864" s="5" t="str">
        <f>rawTransactionSheet!J2864</f>
        <v>5</v>
      </c>
      <c r="M2864" s="5" t="str">
        <f>rawTransactionSheet!K2864</f>
        <v>1</v>
      </c>
      <c r="N2864" s="5" t="str">
        <f>rawTransactionSheet!L2864</f>
        <v>BANGALORE</v>
      </c>
    </row>
    <row r="2865">
      <c r="A2865" s="2">
        <v>42370.0</v>
      </c>
      <c r="B2865" s="5" t="str">
        <f>rawTransactionSheet!B2865</f>
        <v>KALYANI MOTORS PVT LTD</v>
      </c>
      <c r="C2865" s="5" t="str">
        <f>rawTransactionSheet!C2865</f>
        <v>KA53P9667</v>
      </c>
      <c r="D2865" s="5" t="str">
        <f>rawTransactionSheet!D2865</f>
        <v>MARUTI SUZUKI</v>
      </c>
      <c r="E2865" s="5" t="str">
        <f>rawTransactionSheet!E2865</f>
        <v>Alto</v>
      </c>
      <c r="F2865" s="5" t="str">
        <f>IFERROR(VLOOKUP(E2865,modelMapping,2,0),E2865)</f>
        <v>Alto</v>
      </c>
      <c r="G2865" s="5" t="str">
        <f>rawTransactionSheet!F2865</f>
        <v>LXI</v>
      </c>
      <c r="H2865" s="1" t="str">
        <f t="shared" si="1"/>
        <v>LXI</v>
      </c>
      <c r="I2865" s="5" t="str">
        <f>rawTransactionSheet!G2865</f>
        <v>2011</v>
      </c>
      <c r="J2865" s="5" t="str">
        <f>rawTransactionSheet!H2865</f>
        <v>238650</v>
      </c>
      <c r="K2865" s="5" t="str">
        <f>rawTransactionSheet!I2865</f>
        <v>55954</v>
      </c>
      <c r="L2865" s="5" t="str">
        <f>rawTransactionSheet!J2865</f>
        <v>4</v>
      </c>
      <c r="M2865" s="5" t="str">
        <f>rawTransactionSheet!K2865</f>
        <v>1</v>
      </c>
      <c r="N2865" s="5" t="str">
        <f>rawTransactionSheet!L2865</f>
        <v>BANGALORE</v>
      </c>
    </row>
    <row r="2866">
      <c r="A2866" s="2">
        <v>42370.0</v>
      </c>
      <c r="B2866" s="5" t="str">
        <f>rawTransactionSheet!B2866</f>
        <v>Pratham</v>
      </c>
      <c r="C2866" s="5" t="str">
        <f>rawTransactionSheet!C2866</f>
        <v>83</v>
      </c>
      <c r="D2866" s="5" t="str">
        <f>rawTransactionSheet!D2866</f>
        <v>MARUTI SUZUKI</v>
      </c>
      <c r="E2866" s="5" t="str">
        <f>rawTransactionSheet!E2866</f>
        <v>Alto</v>
      </c>
      <c r="F2866" s="5" t="str">
        <f>IFERROR(VLOOKUP(E2866,modelMapping,2,0),E2866)</f>
        <v>Alto</v>
      </c>
      <c r="G2866" s="5" t="str">
        <f>rawTransactionSheet!F2866</f>
        <v>LXI</v>
      </c>
      <c r="H2866" s="1" t="str">
        <f t="shared" si="1"/>
        <v>LXI</v>
      </c>
      <c r="I2866" s="5" t="str">
        <f>rawTransactionSheet!G2866</f>
        <v>2011</v>
      </c>
      <c r="J2866" s="5" t="str">
        <f>rawTransactionSheet!H2866</f>
        <v>238650</v>
      </c>
      <c r="K2866" s="5" t="str">
        <f>rawTransactionSheet!I2866</f>
        <v>27071.86858</v>
      </c>
      <c r="L2866" s="5" t="str">
        <f>rawTransactionSheet!J2866</f>
        <v>3.383983573</v>
      </c>
      <c r="M2866" s="5" t="str">
        <f>rawTransactionSheet!K2866</f>
        <v>1</v>
      </c>
      <c r="N2866" s="5" t="str">
        <f>rawTransactionSheet!L2866</f>
        <v>BANGALORE</v>
      </c>
    </row>
    <row r="2867">
      <c r="A2867" s="2">
        <v>42370.0</v>
      </c>
      <c r="B2867" s="5" t="str">
        <f>rawTransactionSheet!B2867</f>
        <v>Pratham</v>
      </c>
      <c r="C2867" s="5" t="str">
        <f>rawTransactionSheet!C2867</f>
        <v>189</v>
      </c>
      <c r="D2867" s="5" t="str">
        <f>rawTransactionSheet!D2867</f>
        <v>MARUTI SUZUKI</v>
      </c>
      <c r="E2867" s="5" t="str">
        <f>rawTransactionSheet!E2867</f>
        <v>Alto</v>
      </c>
      <c r="F2867" s="5" t="str">
        <f>IFERROR(VLOOKUP(E2867,modelMapping,2,0),E2867)</f>
        <v>Alto</v>
      </c>
      <c r="G2867" s="5" t="str">
        <f>rawTransactionSheet!F2867</f>
        <v>LXI</v>
      </c>
      <c r="H2867" s="1" t="str">
        <f t="shared" si="1"/>
        <v>LXI</v>
      </c>
      <c r="I2867" s="5" t="str">
        <f>rawTransactionSheet!G2867</f>
        <v>2010</v>
      </c>
      <c r="J2867" s="5" t="str">
        <f>rawTransactionSheet!H2867</f>
        <v>238650</v>
      </c>
      <c r="K2867" s="5" t="str">
        <f>rawTransactionSheet!I2867</f>
        <v>35548.25462</v>
      </c>
      <c r="L2867" s="5" t="str">
        <f>rawTransactionSheet!J2867</f>
        <v>4.443531828</v>
      </c>
      <c r="M2867" s="5" t="str">
        <f>rawTransactionSheet!K2867</f>
        <v>1</v>
      </c>
      <c r="N2867" s="5" t="str">
        <f>rawTransactionSheet!L2867</f>
        <v>BANGALORE</v>
      </c>
    </row>
    <row r="2868">
      <c r="A2868" s="2">
        <v>42370.0</v>
      </c>
      <c r="B2868" s="5" t="str">
        <f>rawTransactionSheet!B2868</f>
        <v>Pratham</v>
      </c>
      <c r="C2868" s="5" t="str">
        <f>rawTransactionSheet!C2868</f>
        <v>320</v>
      </c>
      <c r="D2868" s="5" t="str">
        <f>rawTransactionSheet!D2868</f>
        <v>MARUTI SUZUKI</v>
      </c>
      <c r="E2868" s="5" t="str">
        <f>rawTransactionSheet!E2868</f>
        <v>Alto</v>
      </c>
      <c r="F2868" s="5" t="str">
        <f>IFERROR(VLOOKUP(E2868,modelMapping,2,0),E2868)</f>
        <v>Alto</v>
      </c>
      <c r="G2868" s="5" t="str">
        <f>rawTransactionSheet!F2868</f>
        <v>LXI</v>
      </c>
      <c r="H2868" s="1" t="str">
        <f t="shared" si="1"/>
        <v>LXI</v>
      </c>
      <c r="I2868" s="5" t="str">
        <f>rawTransactionSheet!G2868</f>
        <v>2009</v>
      </c>
      <c r="J2868" s="5" t="str">
        <f>rawTransactionSheet!H2868</f>
        <v>238650</v>
      </c>
      <c r="K2868" s="5" t="str">
        <f>rawTransactionSheet!I2868</f>
        <v>45119.78097</v>
      </c>
      <c r="L2868" s="5" t="str">
        <f>rawTransactionSheet!J2868</f>
        <v>5.639972621</v>
      </c>
      <c r="M2868" s="5" t="str">
        <f>rawTransactionSheet!K2868</f>
        <v>2</v>
      </c>
      <c r="N2868" s="5" t="str">
        <f>rawTransactionSheet!L2868</f>
        <v>BANGALORE</v>
      </c>
    </row>
    <row r="2869">
      <c r="A2869" s="2">
        <v>42370.0</v>
      </c>
      <c r="B2869" s="5" t="str">
        <f>rawTransactionSheet!B2869</f>
        <v>RNS</v>
      </c>
      <c r="C2869" s="5" t="str">
        <f>rawTransactionSheet!C2869</f>
        <v>KA04MH8286</v>
      </c>
      <c r="D2869" s="5" t="str">
        <f>rawTransactionSheet!D2869</f>
        <v>MARUTI SUZUKI</v>
      </c>
      <c r="E2869" s="5" t="str">
        <f>rawTransactionSheet!E2869</f>
        <v>Alto</v>
      </c>
      <c r="F2869" s="5" t="str">
        <f>IFERROR(VLOOKUP(E2869,modelMapping,2,0),E2869)</f>
        <v>Alto</v>
      </c>
      <c r="G2869" s="5" t="str">
        <f>rawTransactionSheet!F2869</f>
        <v>LXI</v>
      </c>
      <c r="H2869" s="1" t="str">
        <f t="shared" si="1"/>
        <v>LXI</v>
      </c>
      <c r="I2869" s="5" t="str">
        <f>rawTransactionSheet!G2869</f>
        <v>2010</v>
      </c>
      <c r="J2869" s="5" t="str">
        <f>rawTransactionSheet!H2869</f>
        <v>238650</v>
      </c>
      <c r="K2869" s="5" t="str">
        <f>rawTransactionSheet!I2869</f>
        <v>27510</v>
      </c>
      <c r="L2869" s="5" t="str">
        <f>rawTransactionSheet!J2869</f>
        <v>5.868493151</v>
      </c>
      <c r="M2869" s="5" t="str">
        <f>rawTransactionSheet!K2869</f>
        <v>1</v>
      </c>
      <c r="N2869" s="5" t="str">
        <f>rawTransactionSheet!L2869</f>
        <v>BANGALORE</v>
      </c>
    </row>
    <row r="2870">
      <c r="A2870" s="2">
        <v>42370.0</v>
      </c>
      <c r="B2870" s="5" t="str">
        <f>rawTransactionSheet!B2870</f>
        <v>RNS</v>
      </c>
      <c r="C2870" s="5" t="str">
        <f>rawTransactionSheet!C2870</f>
        <v>KA05MK481</v>
      </c>
      <c r="D2870" s="5" t="str">
        <f>rawTransactionSheet!D2870</f>
        <v>MARUTI SUZUKI</v>
      </c>
      <c r="E2870" s="5" t="str">
        <f>rawTransactionSheet!E2870</f>
        <v>Alto</v>
      </c>
      <c r="F2870" s="5" t="str">
        <f>IFERROR(VLOOKUP(E2870,modelMapping,2,0),E2870)</f>
        <v>Alto</v>
      </c>
      <c r="G2870" s="5" t="str">
        <f>rawTransactionSheet!F2870</f>
        <v>LXI</v>
      </c>
      <c r="H2870" s="1" t="str">
        <f t="shared" si="1"/>
        <v>LXI</v>
      </c>
      <c r="I2870" s="5" t="str">
        <f>rawTransactionSheet!G2870</f>
        <v>2011</v>
      </c>
      <c r="J2870" s="5" t="str">
        <f>rawTransactionSheet!H2870</f>
        <v>238650</v>
      </c>
      <c r="K2870" s="5" t="str">
        <f>rawTransactionSheet!I2870</f>
        <v>37151</v>
      </c>
      <c r="L2870" s="5" t="str">
        <f>rawTransactionSheet!J2870</f>
        <v>4.6</v>
      </c>
      <c r="M2870" s="5" t="str">
        <f>rawTransactionSheet!K2870</f>
        <v>2</v>
      </c>
      <c r="N2870" s="5" t="str">
        <f>rawTransactionSheet!L2870</f>
        <v>BANGALORE</v>
      </c>
    </row>
    <row r="2871">
      <c r="A2871" s="2">
        <v>42370.0</v>
      </c>
      <c r="B2871" s="5" t="str">
        <f>rawTransactionSheet!B2871</f>
        <v>RNS</v>
      </c>
      <c r="C2871" s="5" t="str">
        <f>rawTransactionSheet!C2871</f>
        <v>KA02ME5637</v>
      </c>
      <c r="D2871" s="5" t="str">
        <f>rawTransactionSheet!D2871</f>
        <v>MARUTI SUZUKI</v>
      </c>
      <c r="E2871" s="5" t="str">
        <f>rawTransactionSheet!E2871</f>
        <v>Alto</v>
      </c>
      <c r="F2871" s="5" t="str">
        <f>IFERROR(VLOOKUP(E2871,modelMapping,2,0),E2871)</f>
        <v>Alto</v>
      </c>
      <c r="G2871" s="5" t="str">
        <f>rawTransactionSheet!F2871</f>
        <v>LXI</v>
      </c>
      <c r="H2871" s="1" t="str">
        <f t="shared" si="1"/>
        <v>LXI</v>
      </c>
      <c r="I2871" s="5" t="str">
        <f>rawTransactionSheet!G2871</f>
        <v>2010</v>
      </c>
      <c r="J2871" s="5" t="str">
        <f>rawTransactionSheet!H2871</f>
        <v>238650</v>
      </c>
      <c r="K2871" s="5" t="str">
        <f>rawTransactionSheet!I2871</f>
        <v>26952</v>
      </c>
      <c r="L2871" s="5" t="str">
        <f>rawTransactionSheet!J2871</f>
        <v>5.608219178</v>
      </c>
      <c r="M2871" s="5" t="str">
        <f>rawTransactionSheet!K2871</f>
        <v>2</v>
      </c>
      <c r="N2871" s="5" t="str">
        <f>rawTransactionSheet!L2871</f>
        <v>BANGALORE</v>
      </c>
    </row>
    <row r="2872">
      <c r="A2872" s="2">
        <v>42370.0</v>
      </c>
      <c r="B2872" s="5" t="str">
        <f>rawTransactionSheet!B2872</f>
        <v>RNS</v>
      </c>
      <c r="C2872" s="5" t="str">
        <f>rawTransactionSheet!C2872</f>
        <v>KA41N3711</v>
      </c>
      <c r="D2872" s="5" t="str">
        <f>rawTransactionSheet!D2872</f>
        <v>MARUTI SUZUKI</v>
      </c>
      <c r="E2872" s="5" t="str">
        <f>rawTransactionSheet!E2872</f>
        <v>Alto</v>
      </c>
      <c r="F2872" s="5" t="str">
        <f>IFERROR(VLOOKUP(E2872,modelMapping,2,0),E2872)</f>
        <v>Alto</v>
      </c>
      <c r="G2872" s="5" t="str">
        <f>rawTransactionSheet!F2872</f>
        <v>LXI</v>
      </c>
      <c r="H2872" s="1" t="str">
        <f t="shared" si="1"/>
        <v>LXI</v>
      </c>
      <c r="I2872" s="5" t="str">
        <f>rawTransactionSheet!G2872</f>
        <v>2010</v>
      </c>
      <c r="J2872" s="5" t="str">
        <f>rawTransactionSheet!H2872</f>
        <v>238650</v>
      </c>
      <c r="K2872" s="5" t="str">
        <f>rawTransactionSheet!I2872</f>
        <v>30031</v>
      </c>
      <c r="L2872" s="5" t="str">
        <f>rawTransactionSheet!J2872</f>
        <v>5.780821918</v>
      </c>
      <c r="M2872" s="5" t="str">
        <f>rawTransactionSheet!K2872</f>
        <v>2</v>
      </c>
      <c r="N2872" s="5" t="str">
        <f>rawTransactionSheet!L2872</f>
        <v>BANGALORE</v>
      </c>
    </row>
    <row r="2873">
      <c r="A2873" s="2">
        <v>42370.0</v>
      </c>
      <c r="B2873" s="5" t="str">
        <f>rawTransactionSheet!B2873</f>
        <v>RNS</v>
      </c>
      <c r="C2873" s="5" t="str">
        <f>rawTransactionSheet!C2873</f>
        <v>KA02ME8583</v>
      </c>
      <c r="D2873" s="5" t="str">
        <f>rawTransactionSheet!D2873</f>
        <v>MARUTI SUZUKI</v>
      </c>
      <c r="E2873" s="5" t="str">
        <f>rawTransactionSheet!E2873</f>
        <v>Alto</v>
      </c>
      <c r="F2873" s="5" t="str">
        <f>IFERROR(VLOOKUP(E2873,modelMapping,2,0),E2873)</f>
        <v>Alto</v>
      </c>
      <c r="G2873" s="5" t="str">
        <f>rawTransactionSheet!F2873</f>
        <v>VXI</v>
      </c>
      <c r="H2873" s="1" t="str">
        <f t="shared" si="1"/>
        <v>VXI</v>
      </c>
      <c r="I2873" s="5" t="str">
        <f>rawTransactionSheet!G2873</f>
        <v>2010</v>
      </c>
      <c r="J2873" s="5" t="str">
        <f>rawTransactionSheet!H2873</f>
        <v>238650</v>
      </c>
      <c r="K2873" s="5" t="str">
        <f>rawTransactionSheet!I2873</f>
        <v>44492</v>
      </c>
      <c r="L2873" s="5" t="str">
        <f>rawTransactionSheet!J2873</f>
        <v>5.895890411</v>
      </c>
      <c r="M2873" s="5" t="str">
        <f>rawTransactionSheet!K2873</f>
        <v>2</v>
      </c>
      <c r="N2873" s="5" t="str">
        <f>rawTransactionSheet!L2873</f>
        <v>BANGALORE</v>
      </c>
    </row>
    <row r="2874">
      <c r="A2874" s="2">
        <v>42370.0</v>
      </c>
      <c r="B2874" s="5" t="str">
        <f>rawTransactionSheet!B2874</f>
        <v>Pratham</v>
      </c>
      <c r="C2874" s="5" t="str">
        <f>rawTransactionSheet!C2874</f>
        <v>191</v>
      </c>
      <c r="D2874" s="5" t="str">
        <f>rawTransactionSheet!D2874</f>
        <v>MARUTI SUZUKI</v>
      </c>
      <c r="E2874" s="5" t="str">
        <f>rawTransactionSheet!E2874</f>
        <v>Alto K10</v>
      </c>
      <c r="F2874" s="5" t="str">
        <f>IFERROR(VLOOKUP(E2874,modelMapping,2,0),E2874)</f>
        <v>Alto K10</v>
      </c>
      <c r="G2874" s="5" t="str">
        <f>rawTransactionSheet!F2874</f>
        <v>VXI</v>
      </c>
      <c r="H2874" s="1" t="str">
        <f t="shared" si="1"/>
        <v>VXI</v>
      </c>
      <c r="I2874" s="5" t="str">
        <f>rawTransactionSheet!G2874</f>
        <v>2010</v>
      </c>
      <c r="J2874" s="5" t="str">
        <f>rawTransactionSheet!H2874</f>
        <v>238650</v>
      </c>
      <c r="K2874" s="5" t="str">
        <f>rawTransactionSheet!I2874</f>
        <v>35635.86585</v>
      </c>
      <c r="L2874" s="5" t="str">
        <f>rawTransactionSheet!J2874</f>
        <v>4.454483231</v>
      </c>
      <c r="M2874" s="5" t="str">
        <f>rawTransactionSheet!K2874</f>
        <v>1</v>
      </c>
      <c r="N2874" s="5" t="str">
        <f>rawTransactionSheet!L2874</f>
        <v>BANGALORE</v>
      </c>
    </row>
    <row r="2875">
      <c r="A2875" s="2">
        <v>42370.0</v>
      </c>
      <c r="B2875" s="5" t="str">
        <f>rawTransactionSheet!B2875</f>
        <v>KALYANI MOTORS PVT LTD</v>
      </c>
      <c r="C2875" s="5" t="str">
        <f>rawTransactionSheet!C2875</f>
        <v>KA03MN8921</v>
      </c>
      <c r="D2875" s="5" t="str">
        <f>rawTransactionSheet!D2875</f>
        <v>MARUTI SUZUKI</v>
      </c>
      <c r="E2875" s="5" t="str">
        <f>rawTransactionSheet!E2875</f>
        <v>A-Star</v>
      </c>
      <c r="F2875" s="5" t="str">
        <f>IFERROR(VLOOKUP(E2875,modelMapping,2,0),E2875)</f>
        <v>A-Star</v>
      </c>
      <c r="G2875" s="5" t="str">
        <f>rawTransactionSheet!F2875</f>
        <v>VXI</v>
      </c>
      <c r="H2875" s="1" t="str">
        <f t="shared" si="1"/>
        <v>VXI</v>
      </c>
      <c r="I2875" s="5" t="str">
        <f>rawTransactionSheet!G2875</f>
        <v>2011</v>
      </c>
      <c r="J2875" s="5" t="str">
        <f>rawTransactionSheet!H2875</f>
        <v>238650</v>
      </c>
      <c r="K2875" s="5" t="str">
        <f>rawTransactionSheet!I2875</f>
        <v>79901</v>
      </c>
      <c r="L2875" s="5" t="str">
        <f>rawTransactionSheet!J2875</f>
        <v>4</v>
      </c>
      <c r="M2875" s="5" t="str">
        <f>rawTransactionSheet!K2875</f>
        <v>2</v>
      </c>
      <c r="N2875" s="5" t="str">
        <f>rawTransactionSheet!L2875</f>
        <v>BANGALORE</v>
      </c>
    </row>
    <row r="2876">
      <c r="A2876" s="2">
        <v>42370.0</v>
      </c>
      <c r="B2876" s="5" t="str">
        <f>rawTransactionSheet!B2876</f>
        <v>KALYANI MOTORS PVT LTD</v>
      </c>
      <c r="C2876" s="5" t="str">
        <f>rawTransactionSheet!C2876</f>
        <v>KA05MG3552</v>
      </c>
      <c r="D2876" s="5" t="str">
        <f>rawTransactionSheet!D2876</f>
        <v>MARUTI SUZUKI</v>
      </c>
      <c r="E2876" s="5" t="str">
        <f>rawTransactionSheet!E2876</f>
        <v>A-Star</v>
      </c>
      <c r="F2876" s="5" t="str">
        <f>IFERROR(VLOOKUP(E2876,modelMapping,2,0),E2876)</f>
        <v>A-Star</v>
      </c>
      <c r="G2876" s="5" t="str">
        <f>rawTransactionSheet!F2876</f>
        <v>VXI</v>
      </c>
      <c r="H2876" s="1" t="str">
        <f t="shared" si="1"/>
        <v>VXI</v>
      </c>
      <c r="I2876" s="5" t="str">
        <f>rawTransactionSheet!G2876</f>
        <v>2009</v>
      </c>
      <c r="J2876" s="5" t="str">
        <f>rawTransactionSheet!H2876</f>
        <v>238650</v>
      </c>
      <c r="K2876" s="5" t="str">
        <f>rawTransactionSheet!I2876</f>
        <v>49724</v>
      </c>
      <c r="L2876" s="5" t="str">
        <f>rawTransactionSheet!J2876</f>
        <v>6</v>
      </c>
      <c r="M2876" s="5" t="str">
        <f>rawTransactionSheet!K2876</f>
        <v>1</v>
      </c>
      <c r="N2876" s="5" t="str">
        <f>rawTransactionSheet!L2876</f>
        <v>BANGALORE</v>
      </c>
    </row>
    <row r="2877">
      <c r="A2877" s="2">
        <v>42370.0</v>
      </c>
      <c r="B2877" s="5" t="str">
        <f>rawTransactionSheet!B2877</f>
        <v>RNS</v>
      </c>
      <c r="C2877" s="5" t="str">
        <f>rawTransactionSheet!C2877</f>
        <v>KA02MB0782</v>
      </c>
      <c r="D2877" s="5" t="str">
        <f>rawTransactionSheet!D2877</f>
        <v>MARUTI SUZUKI</v>
      </c>
      <c r="E2877" s="5" t="str">
        <f>rawTransactionSheet!E2877</f>
        <v>Baleno</v>
      </c>
      <c r="F2877" s="5" t="str">
        <f>IFERROR(VLOOKUP(E2877,modelMapping,2,0),E2877)</f>
        <v>Baleno</v>
      </c>
      <c r="G2877" s="5" t="str">
        <f>rawTransactionSheet!F2877</f>
        <v>LXI</v>
      </c>
      <c r="H2877" s="1" t="str">
        <f t="shared" si="1"/>
        <v>LXI</v>
      </c>
      <c r="I2877" s="5" t="str">
        <f>rawTransactionSheet!G2877</f>
        <v>2006</v>
      </c>
      <c r="J2877" s="5" t="str">
        <f>rawTransactionSheet!H2877</f>
        <v>238650</v>
      </c>
      <c r="K2877" s="5" t="str">
        <f>rawTransactionSheet!I2877</f>
        <v>64996</v>
      </c>
      <c r="L2877" s="5" t="str">
        <f>rawTransactionSheet!J2877</f>
        <v>9.728767123</v>
      </c>
      <c r="M2877" s="5" t="str">
        <f>rawTransactionSheet!K2877</f>
        <v>1</v>
      </c>
      <c r="N2877" s="5" t="str">
        <f>rawTransactionSheet!L2877</f>
        <v>BANGALORE</v>
      </c>
    </row>
    <row r="2878">
      <c r="A2878" s="2">
        <v>42370.0</v>
      </c>
      <c r="B2878" s="5" t="str">
        <f>rawTransactionSheet!B2878</f>
        <v>RNS</v>
      </c>
      <c r="C2878" s="5" t="str">
        <f>rawTransactionSheet!C2878</f>
        <v>KA02ME4027</v>
      </c>
      <c r="D2878" s="5" t="str">
        <f>rawTransactionSheet!D2878</f>
        <v>MARUTI SUZUKI</v>
      </c>
      <c r="E2878" s="5" t="str">
        <f>rawTransactionSheet!E2878</f>
        <v>EECO</v>
      </c>
      <c r="F2878" s="5" t="str">
        <f>IFERROR(VLOOKUP(E2878,modelMapping,2,0),E2878)</f>
        <v>EECO</v>
      </c>
      <c r="G2878" s="5" t="str">
        <f>rawTransactionSheet!F2878</f>
        <v>5 STR</v>
      </c>
      <c r="H2878" s="1" t="str">
        <f t="shared" si="1"/>
        <v>5 STR</v>
      </c>
      <c r="I2878" s="5" t="str">
        <f>rawTransactionSheet!G2878</f>
        <v>2010</v>
      </c>
      <c r="J2878" s="5" t="str">
        <f>rawTransactionSheet!H2878</f>
        <v>238650</v>
      </c>
      <c r="K2878" s="5" t="str">
        <f>rawTransactionSheet!I2878</f>
        <v>42220</v>
      </c>
      <c r="L2878" s="5" t="str">
        <f>rawTransactionSheet!J2878</f>
        <v>5.926027397</v>
      </c>
      <c r="M2878" s="5" t="str">
        <f>rawTransactionSheet!K2878</f>
        <v>2</v>
      </c>
      <c r="N2878" s="5" t="str">
        <f>rawTransactionSheet!L2878</f>
        <v>BANGALORE</v>
      </c>
    </row>
    <row r="2879">
      <c r="A2879" s="2">
        <v>42370.0</v>
      </c>
      <c r="B2879" s="5" t="str">
        <f>rawTransactionSheet!B2879</f>
        <v>NandiBid</v>
      </c>
      <c r="C2879" s="5" t="str">
        <f>rawTransactionSheet!C2879</f>
        <v>117485</v>
      </c>
      <c r="D2879" s="5" t="str">
        <f>rawTransactionSheet!D2879</f>
        <v>HYUNDAI</v>
      </c>
      <c r="E2879" s="5" t="str">
        <f>rawTransactionSheet!E2879</f>
        <v>SANTRO XING</v>
      </c>
      <c r="F2879" s="5" t="str">
        <f>IFERROR(VLOOKUP(E2879,modelMapping,2,0),E2879)</f>
        <v>SANTRO XING</v>
      </c>
      <c r="G2879" s="5" t="str">
        <f>rawTransactionSheet!F2879</f>
        <v>GLS LPG</v>
      </c>
      <c r="H2879" s="1" t="str">
        <f t="shared" si="1"/>
        <v>GLS LPG</v>
      </c>
      <c r="I2879" s="5" t="str">
        <f>rawTransactionSheet!G2879</f>
        <v>2009</v>
      </c>
      <c r="J2879" s="5" t="str">
        <f>rawTransactionSheet!H2879</f>
        <v>238650</v>
      </c>
      <c r="K2879" s="5" t="str">
        <f>rawTransactionSheet!I2879</f>
        <v>43231</v>
      </c>
      <c r="L2879" s="5" t="str">
        <f>rawTransactionSheet!J2879</f>
        <v>7</v>
      </c>
      <c r="M2879" s="5" t="str">
        <f>rawTransactionSheet!K2879</f>
        <v>2</v>
      </c>
      <c r="N2879" s="5" t="str">
        <f>rawTransactionSheet!L2879</f>
        <v>BANGALORE</v>
      </c>
      <c r="O2879" s="1" t="str">
        <f t="shared" ref="O2879:O2880" si="126">VALUE(C2879)</f>
        <v>117485</v>
      </c>
      <c r="P2879" s="1" t="str">
        <f>MATCH(O2879,rawBidData!$A$2:$A$146,0)</f>
        <v>#N/A</v>
      </c>
    </row>
    <row r="2880">
      <c r="A2880" s="2">
        <v>42370.0</v>
      </c>
      <c r="B2880" s="5" t="str">
        <f>rawTransactionSheet!B2880</f>
        <v>NandiBid</v>
      </c>
      <c r="C2880" s="5" t="str">
        <f>rawTransactionSheet!C2880</f>
        <v>117485</v>
      </c>
      <c r="D2880" s="5" t="str">
        <f>rawTransactionSheet!D2880</f>
        <v>HYUNDAI</v>
      </c>
      <c r="E2880" s="5" t="str">
        <f>rawTransactionSheet!E2880</f>
        <v>SANTRO XING</v>
      </c>
      <c r="F2880" s="5" t="str">
        <f>IFERROR(VLOOKUP(E2880,modelMapping,2,0),E2880)</f>
        <v>SANTRO XING</v>
      </c>
      <c r="G2880" s="5" t="str">
        <f>rawTransactionSheet!F2880</f>
        <v>GLS LPG</v>
      </c>
      <c r="H2880" s="1" t="str">
        <f t="shared" si="1"/>
        <v>GLS LPG</v>
      </c>
      <c r="I2880" s="5" t="str">
        <f>rawTransactionSheet!G2880</f>
        <v>2009</v>
      </c>
      <c r="J2880" s="5" t="str">
        <f>rawTransactionSheet!H2880</f>
        <v>238650</v>
      </c>
      <c r="K2880" s="5" t="str">
        <f>rawTransactionSheet!I2880</f>
        <v>43231</v>
      </c>
      <c r="L2880" s="5" t="str">
        <f>rawTransactionSheet!J2880</f>
        <v>7</v>
      </c>
      <c r="M2880" s="5" t="str">
        <f>rawTransactionSheet!K2880</f>
        <v>2</v>
      </c>
      <c r="N2880" s="5" t="str">
        <f>rawTransactionSheet!L2880</f>
        <v>BANGALORE</v>
      </c>
      <c r="O2880" s="1" t="str">
        <f t="shared" si="126"/>
        <v>117485</v>
      </c>
      <c r="P2880" s="1" t="str">
        <f>MATCH(O2880,rawBidData!$A$2:$A$146,0)</f>
        <v>#N/A</v>
      </c>
    </row>
    <row r="2881">
      <c r="A2881" s="2">
        <v>42370.0</v>
      </c>
      <c r="B2881" s="5" t="str">
        <f>rawTransactionSheet!B2881</f>
        <v>Pratham</v>
      </c>
      <c r="C2881" s="5" t="str">
        <f>rawTransactionSheet!C2881</f>
        <v>610</v>
      </c>
      <c r="D2881" s="5" t="str">
        <f>rawTransactionSheet!D2881</f>
        <v>MARUTI SUZUKI</v>
      </c>
      <c r="E2881" s="5" t="str">
        <f>rawTransactionSheet!E2881</f>
        <v>Swift</v>
      </c>
      <c r="F2881" s="5" t="str">
        <f>IFERROR(VLOOKUP(E2881,modelMapping,2,0),E2881)</f>
        <v>Swift</v>
      </c>
      <c r="G2881" s="5" t="str">
        <f>rawTransactionSheet!F2881</f>
        <v>VXI</v>
      </c>
      <c r="H2881" s="1" t="str">
        <f t="shared" si="1"/>
        <v>VXI</v>
      </c>
      <c r="I2881" s="5" t="str">
        <f>rawTransactionSheet!G2881</f>
        <v>2006</v>
      </c>
      <c r="J2881" s="5" t="str">
        <f>rawTransactionSheet!H2881</f>
        <v>238650</v>
      </c>
      <c r="K2881" s="5" t="str">
        <f>rawTransactionSheet!I2881</f>
        <v>68818.61738</v>
      </c>
      <c r="L2881" s="5" t="str">
        <f>rawTransactionSheet!J2881</f>
        <v>8.602327173</v>
      </c>
      <c r="M2881" s="5" t="str">
        <f>rawTransactionSheet!K2881</f>
        <v>2</v>
      </c>
      <c r="N2881" s="5" t="str">
        <f>rawTransactionSheet!L2881</f>
        <v>BANGALORE</v>
      </c>
    </row>
    <row r="2882">
      <c r="A2882" s="2">
        <v>42370.0</v>
      </c>
      <c r="B2882" s="5" t="str">
        <f>rawTransactionSheet!B2882</f>
        <v>RNS</v>
      </c>
      <c r="C2882" s="5" t="str">
        <f>rawTransactionSheet!C2882</f>
        <v>KA05MC9872</v>
      </c>
      <c r="D2882" s="5" t="str">
        <f>rawTransactionSheet!D2882</f>
        <v>MARUTI SUZUKI</v>
      </c>
      <c r="E2882" s="5" t="str">
        <f>rawTransactionSheet!E2882</f>
        <v>Swift</v>
      </c>
      <c r="F2882" s="5" t="str">
        <f>IFERROR(VLOOKUP(E2882,modelMapping,2,0),E2882)</f>
        <v>Swift</v>
      </c>
      <c r="G2882" s="5" t="str">
        <f>rawTransactionSheet!F2882</f>
        <v>ZXI</v>
      </c>
      <c r="H2882" s="1" t="str">
        <f t="shared" si="1"/>
        <v>ZXI</v>
      </c>
      <c r="I2882" s="5" t="str">
        <f>rawTransactionSheet!G2882</f>
        <v>2005</v>
      </c>
      <c r="J2882" s="5" t="str">
        <f>rawTransactionSheet!H2882</f>
        <v>238650</v>
      </c>
      <c r="K2882" s="5" t="str">
        <f>rawTransactionSheet!I2882</f>
        <v>108860</v>
      </c>
      <c r="L2882" s="5" t="str">
        <f>rawTransactionSheet!J2882</f>
        <v>10.96438356</v>
      </c>
      <c r="M2882" s="5" t="str">
        <f>rawTransactionSheet!K2882</f>
        <v>2</v>
      </c>
      <c r="N2882" s="5" t="str">
        <f>rawTransactionSheet!L2882</f>
        <v>BANGALORE</v>
      </c>
    </row>
    <row r="2883">
      <c r="A2883" s="2">
        <v>42370.0</v>
      </c>
      <c r="B2883" s="5" t="str">
        <f>rawTransactionSheet!B2883</f>
        <v>Pratham</v>
      </c>
      <c r="C2883" s="5" t="str">
        <f>rawTransactionSheet!C2883</f>
        <v>549</v>
      </c>
      <c r="D2883" s="5" t="str">
        <f>rawTransactionSheet!D2883</f>
        <v>MARUTI SUZUKI</v>
      </c>
      <c r="E2883" s="5" t="str">
        <f>rawTransactionSheet!E2883</f>
        <v>SX4</v>
      </c>
      <c r="F2883" s="5" t="str">
        <f>IFERROR(VLOOKUP(E2883,modelMapping,2,0),E2883)</f>
        <v>SX4</v>
      </c>
      <c r="G2883" s="5" t="str">
        <f>rawTransactionSheet!F2883</f>
        <v>ZXI</v>
      </c>
      <c r="H2883" s="1" t="str">
        <f t="shared" si="1"/>
        <v>ZXI</v>
      </c>
      <c r="I2883" s="5" t="str">
        <f>rawTransactionSheet!G2883</f>
        <v>2007</v>
      </c>
      <c r="J2883" s="5" t="str">
        <f>rawTransactionSheet!H2883</f>
        <v>238650</v>
      </c>
      <c r="K2883" s="5" t="str">
        <f>rawTransactionSheet!I2883</f>
        <v>63014.37372</v>
      </c>
      <c r="L2883" s="5" t="str">
        <f>rawTransactionSheet!J2883</f>
        <v>7.876796715</v>
      </c>
      <c r="M2883" s="5" t="str">
        <f>rawTransactionSheet!K2883</f>
        <v>2</v>
      </c>
      <c r="N2883" s="5" t="str">
        <f>rawTransactionSheet!L2883</f>
        <v>BANGALORE</v>
      </c>
    </row>
    <row r="2884">
      <c r="A2884" s="2">
        <v>42370.0</v>
      </c>
      <c r="B2884" s="5" t="str">
        <f>rawTransactionSheet!B2884</f>
        <v>RNS</v>
      </c>
      <c r="C2884" s="5" t="str">
        <f>rawTransactionSheet!C2884</f>
        <v>KA01ME96</v>
      </c>
      <c r="D2884" s="5" t="str">
        <f>rawTransactionSheet!D2884</f>
        <v>MARUTI SUZUKI</v>
      </c>
      <c r="E2884" s="5" t="str">
        <f>rawTransactionSheet!E2884</f>
        <v>SX4</v>
      </c>
      <c r="F2884" s="5" t="str">
        <f>IFERROR(VLOOKUP(E2884,modelMapping,2,0),E2884)</f>
        <v>SX4</v>
      </c>
      <c r="G2884" s="5" t="str">
        <f>rawTransactionSheet!F2884</f>
        <v>ZXI</v>
      </c>
      <c r="H2884" s="1" t="str">
        <f t="shared" si="1"/>
        <v>ZXI</v>
      </c>
      <c r="I2884" s="5" t="str">
        <f>rawTransactionSheet!G2884</f>
        <v>2008</v>
      </c>
      <c r="J2884" s="5" t="str">
        <f>rawTransactionSheet!H2884</f>
        <v>238650</v>
      </c>
      <c r="K2884" s="5" t="str">
        <f>rawTransactionSheet!I2884</f>
        <v>96718</v>
      </c>
      <c r="L2884" s="5" t="str">
        <f>rawTransactionSheet!J2884</f>
        <v>7.498630137</v>
      </c>
      <c r="M2884" s="5" t="str">
        <f>rawTransactionSheet!K2884</f>
        <v>3</v>
      </c>
      <c r="N2884" s="5" t="str">
        <f>rawTransactionSheet!L2884</f>
        <v>BANGALORE</v>
      </c>
    </row>
    <row r="2885">
      <c r="A2885" s="2">
        <v>42370.0</v>
      </c>
      <c r="B2885" s="5" t="str">
        <f>rawTransactionSheet!B2885</f>
        <v>RNS</v>
      </c>
      <c r="C2885" s="5" t="str">
        <f>rawTransactionSheet!C2885</f>
        <v>KA50M5493</v>
      </c>
      <c r="D2885" s="5" t="str">
        <f>rawTransactionSheet!D2885</f>
        <v>MARUTI SUZUKI</v>
      </c>
      <c r="E2885" s="5" t="str">
        <f>rawTransactionSheet!E2885</f>
        <v>Wagon R</v>
      </c>
      <c r="F2885" s="5" t="str">
        <f>IFERROR(VLOOKUP(E2885,modelMapping,2,0),E2885)</f>
        <v>Wagon R</v>
      </c>
      <c r="G2885" s="5" t="str">
        <f>rawTransactionSheet!F2885</f>
        <v>LXI</v>
      </c>
      <c r="H2885" s="1" t="str">
        <f t="shared" si="1"/>
        <v>LXI</v>
      </c>
      <c r="I2885" s="5" t="str">
        <f>rawTransactionSheet!G2885</f>
        <v>2009</v>
      </c>
      <c r="J2885" s="5" t="str">
        <f>rawTransactionSheet!H2885</f>
        <v>238650</v>
      </c>
      <c r="K2885" s="5" t="str">
        <f>rawTransactionSheet!I2885</f>
        <v>52979</v>
      </c>
      <c r="L2885" s="5" t="str">
        <f>rawTransactionSheet!J2885</f>
        <v>6.454794521</v>
      </c>
      <c r="M2885" s="5" t="str">
        <f>rawTransactionSheet!K2885</f>
        <v>2</v>
      </c>
      <c r="N2885" s="5" t="str">
        <f>rawTransactionSheet!L2885</f>
        <v>BANGALORE</v>
      </c>
    </row>
    <row r="2886">
      <c r="A2886" s="2">
        <v>42370.0</v>
      </c>
      <c r="B2886" s="5" t="str">
        <f>rawTransactionSheet!B2886</f>
        <v>PrasoonData</v>
      </c>
      <c r="C2886" s="5" t="str">
        <f>rawTransactionSheet!C2886</f>
        <v>Prasoon048</v>
      </c>
      <c r="D2886" s="5" t="str">
        <f>rawTransactionSheet!D2886</f>
        <v>MARUTI SUZUKI</v>
      </c>
      <c r="E2886" s="5" t="str">
        <f>rawTransactionSheet!E2886</f>
        <v>Swift</v>
      </c>
      <c r="F2886" s="5" t="str">
        <f>IFERROR(VLOOKUP(E2886,modelMapping,2,0),E2886)</f>
        <v>Swift</v>
      </c>
      <c r="G2886" s="5" t="str">
        <f>rawTransactionSheet!F2886</f>
        <v>GLAM</v>
      </c>
      <c r="H2886" s="1" t="str">
        <f t="shared" si="1"/>
        <v>GLAM</v>
      </c>
      <c r="I2886" s="5" t="str">
        <f>rawTransactionSheet!G2886</f>
        <v>2007</v>
      </c>
      <c r="J2886" s="5" t="str">
        <f>rawTransactionSheet!H2886</f>
        <v>238552.6363</v>
      </c>
      <c r="K2886" s="5" t="str">
        <f>rawTransactionSheet!I2886</f>
        <v>150000</v>
      </c>
      <c r="L2886" s="5" t="str">
        <f>rawTransactionSheet!J2886</f>
        <v>8</v>
      </c>
      <c r="M2886" s="5" t="str">
        <f>rawTransactionSheet!K2886</f>
        <v>1</v>
      </c>
      <c r="N2886" s="5" t="str">
        <f>rawTransactionSheet!L2886</f>
        <v>BANGALORE</v>
      </c>
    </row>
    <row r="2887">
      <c r="A2887" s="2">
        <v>42370.0</v>
      </c>
      <c r="B2887" s="5" t="str">
        <f>rawTransactionSheet!B2887</f>
        <v>PrasoonData</v>
      </c>
      <c r="C2887" s="5" t="str">
        <f>rawTransactionSheet!C2887</f>
        <v>Prasoon537</v>
      </c>
      <c r="D2887" s="5" t="str">
        <f>rawTransactionSheet!D2887</f>
        <v>MARUTI SUZUKI</v>
      </c>
      <c r="E2887" s="5" t="str">
        <f>rawTransactionSheet!E2887</f>
        <v>Swift</v>
      </c>
      <c r="F2887" s="5" t="str">
        <f>IFERROR(VLOOKUP(E2887,modelMapping,2,0),E2887)</f>
        <v>Swift</v>
      </c>
      <c r="G2887" s="5" t="str">
        <f>rawTransactionSheet!F2887</f>
        <v>VXI ABS</v>
      </c>
      <c r="H2887" s="1" t="str">
        <f t="shared" si="1"/>
        <v>VXI ABS</v>
      </c>
      <c r="I2887" s="5" t="str">
        <f>rawTransactionSheet!G2887</f>
        <v>2005</v>
      </c>
      <c r="J2887" s="5" t="str">
        <f>rawTransactionSheet!H2887</f>
        <v>238490.3557</v>
      </c>
      <c r="K2887" s="5" t="str">
        <f>rawTransactionSheet!I2887</f>
        <v>80000</v>
      </c>
      <c r="L2887" s="5" t="str">
        <f>rawTransactionSheet!J2887</f>
        <v>10</v>
      </c>
      <c r="M2887" s="5" t="str">
        <f>rawTransactionSheet!K2887</f>
        <v>1</v>
      </c>
      <c r="N2887" s="5" t="str">
        <f>rawTransactionSheet!L2887</f>
        <v>BANGALORE</v>
      </c>
    </row>
    <row r="2888">
      <c r="A2888" s="2">
        <v>42370.0</v>
      </c>
      <c r="B2888" s="5" t="str">
        <f>rawTransactionSheet!B2888</f>
        <v>PrasoonData</v>
      </c>
      <c r="C2888" s="5" t="str">
        <f>rawTransactionSheet!C2888</f>
        <v>Prasoon253</v>
      </c>
      <c r="D2888" s="5" t="str">
        <f>rawTransactionSheet!D2888</f>
        <v>MARUTI SUZUKI</v>
      </c>
      <c r="E2888" s="5" t="str">
        <f>rawTransactionSheet!E2888</f>
        <v>Swift</v>
      </c>
      <c r="F2888" s="5" t="str">
        <f>IFERROR(VLOOKUP(E2888,modelMapping,2,0),E2888)</f>
        <v>Swift</v>
      </c>
      <c r="G2888" s="5" t="str">
        <f>rawTransactionSheet!F2888</f>
        <v>LXI</v>
      </c>
      <c r="H2888" s="1" t="str">
        <f t="shared" si="1"/>
        <v>LXI</v>
      </c>
      <c r="I2888" s="5" t="str">
        <f>rawTransactionSheet!G2888</f>
        <v>2009</v>
      </c>
      <c r="J2888" s="5" t="str">
        <f>rawTransactionSheet!H2888</f>
        <v>238175.1252</v>
      </c>
      <c r="K2888" s="5" t="str">
        <f>rawTransactionSheet!I2888</f>
        <v>120000</v>
      </c>
      <c r="L2888" s="5" t="str">
        <f>rawTransactionSheet!J2888</f>
        <v>6</v>
      </c>
      <c r="M2888" s="5" t="str">
        <f>rawTransactionSheet!K2888</f>
        <v>1</v>
      </c>
      <c r="N2888" s="5" t="str">
        <f>rawTransactionSheet!L2888</f>
        <v>BANGALORE</v>
      </c>
    </row>
    <row r="2889">
      <c r="A2889" s="2">
        <v>42370.0</v>
      </c>
      <c r="B2889" s="5" t="str">
        <f>rawTransactionSheet!B2889</f>
        <v>RNS</v>
      </c>
      <c r="C2889" s="5" t="str">
        <f>rawTransactionSheet!C2889</f>
        <v>KA04MH4111</v>
      </c>
      <c r="D2889" s="5" t="str">
        <f>rawTransactionSheet!D2889</f>
        <v>MARUTI SUZUKI</v>
      </c>
      <c r="E2889" s="5" t="str">
        <f>rawTransactionSheet!E2889</f>
        <v>Alto</v>
      </c>
      <c r="F2889" s="5" t="str">
        <f>IFERROR(VLOOKUP(E2889,modelMapping,2,0),E2889)</f>
        <v>Alto</v>
      </c>
      <c r="G2889" s="5" t="str">
        <f>rawTransactionSheet!F2889</f>
        <v>LXI</v>
      </c>
      <c r="H2889" s="1" t="str">
        <f t="shared" si="1"/>
        <v>LXI</v>
      </c>
      <c r="I2889" s="5" t="str">
        <f>rawTransactionSheet!G2889</f>
        <v>2010</v>
      </c>
      <c r="J2889" s="5" t="str">
        <f>rawTransactionSheet!H2889</f>
        <v>238000</v>
      </c>
      <c r="K2889" s="5" t="str">
        <f>rawTransactionSheet!I2889</f>
        <v>55321</v>
      </c>
      <c r="L2889" s="5" t="str">
        <f>rawTransactionSheet!J2889</f>
        <v>5.531506849</v>
      </c>
      <c r="M2889" s="5" t="str">
        <f>rawTransactionSheet!K2889</f>
        <v>2</v>
      </c>
      <c r="N2889" s="5" t="str">
        <f>rawTransactionSheet!L2889</f>
        <v>BANGALORE</v>
      </c>
    </row>
    <row r="2890">
      <c r="A2890" s="2">
        <v>42370.0</v>
      </c>
      <c r="B2890" s="5" t="str">
        <f>rawTransactionSheet!B2890</f>
        <v>RNS</v>
      </c>
      <c r="C2890" s="5" t="str">
        <f>rawTransactionSheet!C2890</f>
        <v>KA02MC2964</v>
      </c>
      <c r="D2890" s="5" t="str">
        <f>rawTransactionSheet!D2890</f>
        <v>MARUTI SUZUKI</v>
      </c>
      <c r="E2890" s="5" t="str">
        <f>rawTransactionSheet!E2890</f>
        <v>Swift</v>
      </c>
      <c r="F2890" s="5" t="str">
        <f>IFERROR(VLOOKUP(E2890,modelMapping,2,0),E2890)</f>
        <v>Swift</v>
      </c>
      <c r="G2890" s="5" t="str">
        <f>rawTransactionSheet!F2890</f>
        <v>LXI</v>
      </c>
      <c r="H2890" s="1" t="str">
        <f t="shared" si="1"/>
        <v>LXI</v>
      </c>
      <c r="I2890" s="5" t="str">
        <f>rawTransactionSheet!G2890</f>
        <v>2006</v>
      </c>
      <c r="J2890" s="5" t="str">
        <f>rawTransactionSheet!H2890</f>
        <v>238000</v>
      </c>
      <c r="K2890" s="5" t="str">
        <f>rawTransactionSheet!I2890</f>
        <v>88344</v>
      </c>
      <c r="L2890" s="5" t="str">
        <f>rawTransactionSheet!J2890</f>
        <v>9.498630137</v>
      </c>
      <c r="M2890" s="5" t="str">
        <f>rawTransactionSheet!K2890</f>
        <v>2</v>
      </c>
      <c r="N2890" s="5" t="str">
        <f>rawTransactionSheet!L2890</f>
        <v>BANGALORE</v>
      </c>
    </row>
    <row r="2891">
      <c r="A2891" s="2">
        <v>42370.0</v>
      </c>
      <c r="B2891" s="5" t="str">
        <f>rawTransactionSheet!B2891</f>
        <v>PrasoonData</v>
      </c>
      <c r="C2891" s="5" t="str">
        <f>rawTransactionSheet!C2891</f>
        <v>Prasoon235</v>
      </c>
      <c r="D2891" s="5" t="str">
        <f>rawTransactionSheet!D2891</f>
        <v>MARUTI SUZUKI</v>
      </c>
      <c r="E2891" s="5" t="str">
        <f>rawTransactionSheet!E2891</f>
        <v>Swift</v>
      </c>
      <c r="F2891" s="5" t="str">
        <f>IFERROR(VLOOKUP(E2891,modelMapping,2,0),E2891)</f>
        <v>Swift</v>
      </c>
      <c r="G2891" s="5" t="str">
        <f>rawTransactionSheet!F2891</f>
        <v>LXI</v>
      </c>
      <c r="H2891" s="1" t="str">
        <f t="shared" si="1"/>
        <v>LXI</v>
      </c>
      <c r="I2891" s="5" t="str">
        <f>rawTransactionSheet!G2891</f>
        <v>2008</v>
      </c>
      <c r="J2891" s="5" t="str">
        <f>rawTransactionSheet!H2891</f>
        <v>236804.1111</v>
      </c>
      <c r="K2891" s="8" t="str">
        <f>rawTransactionSheet!I2891</f>
        <v>1.00E+05</v>
      </c>
      <c r="L2891" s="5" t="str">
        <f>rawTransactionSheet!J2891</f>
        <v>7</v>
      </c>
      <c r="M2891" s="5" t="str">
        <f>rawTransactionSheet!K2891</f>
        <v>1</v>
      </c>
      <c r="N2891" s="5" t="str">
        <f>rawTransactionSheet!L2891</f>
        <v>BANGALORE</v>
      </c>
    </row>
    <row r="2892">
      <c r="A2892" s="2">
        <v>42370.0</v>
      </c>
      <c r="B2892" s="5" t="str">
        <f>rawTransactionSheet!B2892</f>
        <v>PrasoonData</v>
      </c>
      <c r="C2892" s="5" t="str">
        <f>rawTransactionSheet!C2892</f>
        <v>Prasoon379</v>
      </c>
      <c r="D2892" s="5" t="str">
        <f>rawTransactionSheet!D2892</f>
        <v>MARUTI SUZUKI</v>
      </c>
      <c r="E2892" s="5" t="str">
        <f>rawTransactionSheet!E2892</f>
        <v>Swift</v>
      </c>
      <c r="F2892" s="5" t="str">
        <f>IFERROR(VLOOKUP(E2892,modelMapping,2,0),E2892)</f>
        <v>Swift</v>
      </c>
      <c r="G2892" s="5" t="str">
        <f>rawTransactionSheet!F2892</f>
        <v>VXI</v>
      </c>
      <c r="H2892" s="1" t="str">
        <f t="shared" si="1"/>
        <v>VXI</v>
      </c>
      <c r="I2892" s="5" t="str">
        <f>rawTransactionSheet!G2892</f>
        <v>2006</v>
      </c>
      <c r="J2892" s="5" t="str">
        <f>rawTransactionSheet!H2892</f>
        <v>236804.1111</v>
      </c>
      <c r="K2892" s="8" t="str">
        <f>rawTransactionSheet!I2892</f>
        <v>1.00E+05</v>
      </c>
      <c r="L2892" s="5" t="str">
        <f>rawTransactionSheet!J2892</f>
        <v>9</v>
      </c>
      <c r="M2892" s="5" t="str">
        <f>rawTransactionSheet!K2892</f>
        <v>1</v>
      </c>
      <c r="N2892" s="5" t="str">
        <f>rawTransactionSheet!L2892</f>
        <v>BANGALORE</v>
      </c>
    </row>
    <row r="2893">
      <c r="A2893" s="2">
        <v>42370.0</v>
      </c>
      <c r="B2893" s="5" t="str">
        <f>rawTransactionSheet!B2893</f>
        <v>KALYANI MOTORS PVT LTD</v>
      </c>
      <c r="C2893" s="5" t="str">
        <f>rawTransactionSheet!C2893</f>
        <v>KA05MG4536</v>
      </c>
      <c r="D2893" s="5" t="str">
        <f>rawTransactionSheet!D2893</f>
        <v>MARUTI SUZUKI</v>
      </c>
      <c r="E2893" s="5" t="str">
        <f>rawTransactionSheet!E2893</f>
        <v>A-Star</v>
      </c>
      <c r="F2893" s="5" t="str">
        <f>IFERROR(VLOOKUP(E2893,modelMapping,2,0),E2893)</f>
        <v>A-Star</v>
      </c>
      <c r="G2893" s="5" t="str">
        <f>rawTransactionSheet!F2893</f>
        <v>VXI</v>
      </c>
      <c r="H2893" s="1" t="str">
        <f t="shared" si="1"/>
        <v>VXI</v>
      </c>
      <c r="I2893" s="5" t="str">
        <f>rawTransactionSheet!G2893</f>
        <v>2009</v>
      </c>
      <c r="J2893" s="5" t="str">
        <f>rawTransactionSheet!H2893</f>
        <v>236650</v>
      </c>
      <c r="K2893" s="5" t="str">
        <f>rawTransactionSheet!I2893</f>
        <v>72704</v>
      </c>
      <c r="L2893" s="5" t="str">
        <f>rawTransactionSheet!J2893</f>
        <v>6</v>
      </c>
      <c r="M2893" s="5" t="str">
        <f>rawTransactionSheet!K2893</f>
        <v>1</v>
      </c>
      <c r="N2893" s="5" t="str">
        <f>rawTransactionSheet!L2893</f>
        <v>BANGALORE</v>
      </c>
    </row>
    <row r="2894">
      <c r="A2894" s="2">
        <v>42370.0</v>
      </c>
      <c r="B2894" s="5" t="str">
        <f>rawTransactionSheet!B2894</f>
        <v>PrasoonData</v>
      </c>
      <c r="C2894" s="5" t="str">
        <f>rawTransactionSheet!C2894</f>
        <v>Prasoon011</v>
      </c>
      <c r="D2894" s="5" t="str">
        <f>rawTransactionSheet!D2894</f>
        <v>MARUTI SUZUKI</v>
      </c>
      <c r="E2894" s="5" t="str">
        <f>rawTransactionSheet!E2894</f>
        <v>Swift</v>
      </c>
      <c r="F2894" s="5" t="str">
        <f>IFERROR(VLOOKUP(E2894,modelMapping,2,0),E2894)</f>
        <v>Swift</v>
      </c>
      <c r="G2894" s="5" t="str">
        <f>rawTransactionSheet!F2894</f>
        <v>GLAM</v>
      </c>
      <c r="H2894" s="1" t="str">
        <f t="shared" si="1"/>
        <v>GLAM</v>
      </c>
      <c r="I2894" s="5" t="str">
        <f>rawTransactionSheet!G2894</f>
        <v>2005</v>
      </c>
      <c r="J2894" s="5" t="str">
        <f>rawTransactionSheet!H2894</f>
        <v>236640.7979</v>
      </c>
      <c r="K2894" s="8" t="str">
        <f>rawTransactionSheet!I2894</f>
        <v>1.00E+05</v>
      </c>
      <c r="L2894" s="5" t="str">
        <f>rawTransactionSheet!J2894</f>
        <v>10</v>
      </c>
      <c r="M2894" s="5" t="str">
        <f>rawTransactionSheet!K2894</f>
        <v>1</v>
      </c>
      <c r="N2894" s="5" t="str">
        <f>rawTransactionSheet!L2894</f>
        <v>BANGALORE</v>
      </c>
    </row>
    <row r="2895">
      <c r="A2895" s="2">
        <v>42370.0</v>
      </c>
      <c r="B2895" s="5" t="str">
        <f>rawTransactionSheet!B2895</f>
        <v>PrasoonData</v>
      </c>
      <c r="C2895" s="5" t="str">
        <f>rawTransactionSheet!C2895</f>
        <v>Prasoon556</v>
      </c>
      <c r="D2895" s="5" t="str">
        <f>rawTransactionSheet!D2895</f>
        <v>MARUTI SUZUKI</v>
      </c>
      <c r="E2895" s="5" t="str">
        <f>rawTransactionSheet!E2895</f>
        <v>Swift</v>
      </c>
      <c r="F2895" s="5" t="str">
        <f>IFERROR(VLOOKUP(E2895,modelMapping,2,0),E2895)</f>
        <v>Swift</v>
      </c>
      <c r="G2895" s="5" t="str">
        <f>rawTransactionSheet!F2895</f>
        <v>VXI ABS</v>
      </c>
      <c r="H2895" s="1" t="str">
        <f t="shared" si="1"/>
        <v>VXI ABS</v>
      </c>
      <c r="I2895" s="5" t="str">
        <f>rawTransactionSheet!G2895</f>
        <v>2006</v>
      </c>
      <c r="J2895" s="5" t="str">
        <f>rawTransactionSheet!H2895</f>
        <v>236590.9874</v>
      </c>
      <c r="K2895" s="5" t="str">
        <f>rawTransactionSheet!I2895</f>
        <v>110000</v>
      </c>
      <c r="L2895" s="5" t="str">
        <f>rawTransactionSheet!J2895</f>
        <v>9</v>
      </c>
      <c r="M2895" s="5" t="str">
        <f>rawTransactionSheet!K2895</f>
        <v>1</v>
      </c>
      <c r="N2895" s="5" t="str">
        <f>rawTransactionSheet!L2895</f>
        <v>BANGALORE</v>
      </c>
    </row>
    <row r="2896">
      <c r="A2896" s="2">
        <v>42370.0</v>
      </c>
      <c r="B2896" s="5" t="str">
        <f>rawTransactionSheet!B2896</f>
        <v>PrasoonData</v>
      </c>
      <c r="C2896" s="5" t="str">
        <f>rawTransactionSheet!C2896</f>
        <v>Prasoon416</v>
      </c>
      <c r="D2896" s="5" t="str">
        <f>rawTransactionSheet!D2896</f>
        <v>MARUTI SUZUKI</v>
      </c>
      <c r="E2896" s="5" t="str">
        <f>rawTransactionSheet!E2896</f>
        <v>Swift</v>
      </c>
      <c r="F2896" s="5" t="str">
        <f>IFERROR(VLOOKUP(E2896,modelMapping,2,0),E2896)</f>
        <v>Swift</v>
      </c>
      <c r="G2896" s="5" t="str">
        <f>rawTransactionSheet!F2896</f>
        <v>VXI</v>
      </c>
      <c r="H2896" s="1" t="str">
        <f t="shared" si="1"/>
        <v>VXI</v>
      </c>
      <c r="I2896" s="5" t="str">
        <f>rawTransactionSheet!G2896</f>
        <v>2008</v>
      </c>
      <c r="J2896" s="5" t="str">
        <f>rawTransactionSheet!H2896</f>
        <v>235888.0272</v>
      </c>
      <c r="K2896" s="5" t="str">
        <f>rawTransactionSheet!I2896</f>
        <v>150000</v>
      </c>
      <c r="L2896" s="5" t="str">
        <f>rawTransactionSheet!J2896</f>
        <v>7</v>
      </c>
      <c r="M2896" s="5" t="str">
        <f>rawTransactionSheet!K2896</f>
        <v>1</v>
      </c>
      <c r="N2896" s="5" t="str">
        <f>rawTransactionSheet!L2896</f>
        <v>BANGALORE</v>
      </c>
    </row>
    <row r="2897">
      <c r="A2897" s="2">
        <v>42370.0</v>
      </c>
      <c r="B2897" s="5" t="str">
        <f>rawTransactionSheet!B2897</f>
        <v>RNS</v>
      </c>
      <c r="C2897" s="5" t="str">
        <f>rawTransactionSheet!C2897</f>
        <v>KA05MJ5303</v>
      </c>
      <c r="D2897" s="5" t="str">
        <f>rawTransactionSheet!D2897</f>
        <v>MARUTI SUZUKI</v>
      </c>
      <c r="E2897" s="5" t="str">
        <f>rawTransactionSheet!E2897</f>
        <v>Alto K10</v>
      </c>
      <c r="F2897" s="5" t="str">
        <f>IFERROR(VLOOKUP(E2897,modelMapping,2,0),E2897)</f>
        <v>Alto K10</v>
      </c>
      <c r="G2897" s="5" t="str">
        <f>rawTransactionSheet!F2897</f>
        <v>VXI</v>
      </c>
      <c r="H2897" s="1" t="str">
        <f t="shared" si="1"/>
        <v>VXI</v>
      </c>
      <c r="I2897" s="5" t="str">
        <f>rawTransactionSheet!G2897</f>
        <v>2011</v>
      </c>
      <c r="J2897" s="5" t="str">
        <f>rawTransactionSheet!H2897</f>
        <v>235320</v>
      </c>
      <c r="K2897" s="5" t="str">
        <f>rawTransactionSheet!I2897</f>
        <v>67241</v>
      </c>
      <c r="L2897" s="5" t="str">
        <f>rawTransactionSheet!J2897</f>
        <v>4.909589041</v>
      </c>
      <c r="M2897" s="5" t="str">
        <f>rawTransactionSheet!K2897</f>
        <v>1</v>
      </c>
      <c r="N2897" s="5" t="str">
        <f>rawTransactionSheet!L2897</f>
        <v>BANGALORE</v>
      </c>
    </row>
    <row r="2898">
      <c r="A2898" s="2">
        <v>42370.0</v>
      </c>
      <c r="B2898" s="5" t="str">
        <f>rawTransactionSheet!B2898</f>
        <v>Pratham</v>
      </c>
      <c r="C2898" s="5" t="str">
        <f>rawTransactionSheet!C2898</f>
        <v>732</v>
      </c>
      <c r="D2898" s="5" t="str">
        <f>rawTransactionSheet!D2898</f>
        <v>MARUTI SUZUKI</v>
      </c>
      <c r="E2898" s="5" t="str">
        <f>rawTransactionSheet!E2898</f>
        <v>Swift</v>
      </c>
      <c r="F2898" s="5" t="str">
        <f>IFERROR(VLOOKUP(E2898,modelMapping,2,0),E2898)</f>
        <v>Swift</v>
      </c>
      <c r="G2898" s="5" t="str">
        <f>rawTransactionSheet!F2898</f>
        <v>VXI</v>
      </c>
      <c r="H2898" s="1" t="str">
        <f t="shared" si="1"/>
        <v>VXI</v>
      </c>
      <c r="I2898" s="5" t="str">
        <f>rawTransactionSheet!G2898</f>
        <v>2005</v>
      </c>
      <c r="J2898" s="5" t="str">
        <f>rawTransactionSheet!H2898</f>
        <v>235320</v>
      </c>
      <c r="K2898" s="5" t="str">
        <f>rawTransactionSheet!I2898</f>
        <v>77886.37919</v>
      </c>
      <c r="L2898" s="5" t="str">
        <f>rawTransactionSheet!J2898</f>
        <v>9.735797399</v>
      </c>
      <c r="M2898" s="5" t="str">
        <f>rawTransactionSheet!K2898</f>
        <v>2</v>
      </c>
      <c r="N2898" s="5" t="str">
        <f>rawTransactionSheet!L2898</f>
        <v>BANGALORE</v>
      </c>
    </row>
    <row r="2899">
      <c r="A2899" s="2">
        <v>42370.0</v>
      </c>
      <c r="B2899" s="5" t="str">
        <f>rawTransactionSheet!B2899</f>
        <v>PrasoonData</v>
      </c>
      <c r="C2899" s="5" t="str">
        <f>rawTransactionSheet!C2899</f>
        <v>Prasoon198</v>
      </c>
      <c r="D2899" s="5" t="str">
        <f>rawTransactionSheet!D2899</f>
        <v>MARUTI SUZUKI</v>
      </c>
      <c r="E2899" s="5" t="str">
        <f>rawTransactionSheet!E2899</f>
        <v>Swift</v>
      </c>
      <c r="F2899" s="5" t="str">
        <f>IFERROR(VLOOKUP(E2899,modelMapping,2,0),E2899)</f>
        <v>Swift</v>
      </c>
      <c r="G2899" s="5" t="str">
        <f>rawTransactionSheet!F2899</f>
        <v>LXI</v>
      </c>
      <c r="H2899" s="1" t="str">
        <f t="shared" si="1"/>
        <v>LXI</v>
      </c>
      <c r="I2899" s="5" t="str">
        <f>rawTransactionSheet!G2899</f>
        <v>2006</v>
      </c>
      <c r="J2899" s="5" t="str">
        <f>rawTransactionSheet!H2899</f>
        <v>235298</v>
      </c>
      <c r="K2899" s="5" t="str">
        <f>rawTransactionSheet!I2899</f>
        <v>50000</v>
      </c>
      <c r="L2899" s="5" t="str">
        <f>rawTransactionSheet!J2899</f>
        <v>9</v>
      </c>
      <c r="M2899" s="5" t="str">
        <f>rawTransactionSheet!K2899</f>
        <v>1</v>
      </c>
      <c r="N2899" s="5" t="str">
        <f>rawTransactionSheet!L2899</f>
        <v>BANGALORE</v>
      </c>
    </row>
    <row r="2900">
      <c r="A2900" s="2">
        <v>42370.0</v>
      </c>
      <c r="B2900" s="5" t="str">
        <f>rawTransactionSheet!B2900</f>
        <v>RNS</v>
      </c>
      <c r="C2900" s="5" t="str">
        <f>rawTransactionSheet!C2900</f>
        <v>KA51ME6463</v>
      </c>
      <c r="D2900" s="5" t="str">
        <f>rawTransactionSheet!D2900</f>
        <v>MARUTI SUZUKI</v>
      </c>
      <c r="E2900" s="5" t="str">
        <f>rawTransactionSheet!E2900</f>
        <v>Alto</v>
      </c>
      <c r="F2900" s="5" t="str">
        <f>IFERROR(VLOOKUP(E2900,modelMapping,2,0),E2900)</f>
        <v>Alto</v>
      </c>
      <c r="G2900" s="5" t="str">
        <f>rawTransactionSheet!F2900</f>
        <v>LX</v>
      </c>
      <c r="H2900" s="1" t="str">
        <f t="shared" si="1"/>
        <v>LX</v>
      </c>
      <c r="I2900" s="5" t="str">
        <f>rawTransactionSheet!G2900</f>
        <v>2013</v>
      </c>
      <c r="J2900" s="5" t="str">
        <f>rawTransactionSheet!H2900</f>
        <v>235000</v>
      </c>
      <c r="K2900" s="5" t="str">
        <f>rawTransactionSheet!I2900</f>
        <v>34360</v>
      </c>
      <c r="L2900" s="5" t="str">
        <f>rawTransactionSheet!J2900</f>
        <v>2.780821918</v>
      </c>
      <c r="M2900" s="5" t="str">
        <f>rawTransactionSheet!K2900</f>
        <v>2</v>
      </c>
      <c r="N2900" s="5" t="str">
        <f>rawTransactionSheet!L2900</f>
        <v>BANGALORE</v>
      </c>
    </row>
    <row r="2901">
      <c r="A2901" s="2">
        <v>42370.0</v>
      </c>
      <c r="B2901" s="5" t="str">
        <f>rawTransactionSheet!B2901</f>
        <v>KALYANI MOTORS PVT LTD</v>
      </c>
      <c r="C2901" s="5" t="str">
        <f>rawTransactionSheet!C2901</f>
        <v>KA01MF9560</v>
      </c>
      <c r="D2901" s="5" t="str">
        <f>rawTransactionSheet!D2901</f>
        <v>MARUTI SUZUKI</v>
      </c>
      <c r="E2901" s="5" t="str">
        <f>rawTransactionSheet!E2901</f>
        <v>Alto</v>
      </c>
      <c r="F2901" s="5" t="str">
        <f>IFERROR(VLOOKUP(E2901,modelMapping,2,0),E2901)</f>
        <v>Alto</v>
      </c>
      <c r="G2901" s="5" t="str">
        <f>rawTransactionSheet!F2901</f>
        <v>LXI</v>
      </c>
      <c r="H2901" s="1" t="str">
        <f t="shared" si="1"/>
        <v>LXI</v>
      </c>
      <c r="I2901" s="5" t="str">
        <f>rawTransactionSheet!G2901</f>
        <v>2010</v>
      </c>
      <c r="J2901" s="5" t="str">
        <f>rawTransactionSheet!H2901</f>
        <v>235000</v>
      </c>
      <c r="K2901" s="5" t="str">
        <f>rawTransactionSheet!I2901</f>
        <v>22010</v>
      </c>
      <c r="L2901" s="5" t="str">
        <f>rawTransactionSheet!J2901</f>
        <v>5</v>
      </c>
      <c r="M2901" s="5" t="str">
        <f>rawTransactionSheet!K2901</f>
        <v>1</v>
      </c>
      <c r="N2901" s="5" t="str">
        <f>rawTransactionSheet!L2901</f>
        <v>BANGALORE</v>
      </c>
    </row>
    <row r="2902">
      <c r="A2902" s="2">
        <v>42370.0</v>
      </c>
      <c r="B2902" s="5" t="str">
        <f>rawTransactionSheet!B2902</f>
        <v>Pratham</v>
      </c>
      <c r="C2902" s="5" t="str">
        <f>rawTransactionSheet!C2902</f>
        <v>152</v>
      </c>
      <c r="D2902" s="5" t="str">
        <f>rawTransactionSheet!D2902</f>
        <v>MARUTI SUZUKI</v>
      </c>
      <c r="E2902" s="5" t="str">
        <f>rawTransactionSheet!E2902</f>
        <v>Alto</v>
      </c>
      <c r="F2902" s="5" t="str">
        <f>IFERROR(VLOOKUP(E2902,modelMapping,2,0),E2902)</f>
        <v>Alto</v>
      </c>
      <c r="G2902" s="5" t="str">
        <f>rawTransactionSheet!F2902</f>
        <v>LXI</v>
      </c>
      <c r="H2902" s="1" t="str">
        <f t="shared" si="1"/>
        <v>LXI</v>
      </c>
      <c r="I2902" s="5" t="str">
        <f>rawTransactionSheet!G2902</f>
        <v>2010</v>
      </c>
      <c r="J2902" s="5" t="str">
        <f>rawTransactionSheet!H2902</f>
        <v>235000</v>
      </c>
      <c r="K2902" s="5" t="str">
        <f>rawTransactionSheet!I2902</f>
        <v>34146.47502</v>
      </c>
      <c r="L2902" s="5" t="str">
        <f>rawTransactionSheet!J2902</f>
        <v>4.268309377</v>
      </c>
      <c r="M2902" s="5" t="str">
        <f>rawTransactionSheet!K2902</f>
        <v>1</v>
      </c>
      <c r="N2902" s="5" t="str">
        <f>rawTransactionSheet!L2902</f>
        <v>BANGALORE</v>
      </c>
    </row>
    <row r="2903">
      <c r="A2903" s="2">
        <v>42370.0</v>
      </c>
      <c r="B2903" s="5" t="str">
        <f>rawTransactionSheet!B2903</f>
        <v>Pratham</v>
      </c>
      <c r="C2903" s="5" t="str">
        <f>rawTransactionSheet!C2903</f>
        <v>319</v>
      </c>
      <c r="D2903" s="5" t="str">
        <f>rawTransactionSheet!D2903</f>
        <v>MARUTI SUZUKI</v>
      </c>
      <c r="E2903" s="5" t="str">
        <f>rawTransactionSheet!E2903</f>
        <v>Alto</v>
      </c>
      <c r="F2903" s="5" t="str">
        <f>IFERROR(VLOOKUP(E2903,modelMapping,2,0),E2903)</f>
        <v>Alto</v>
      </c>
      <c r="G2903" s="5" t="str">
        <f>rawTransactionSheet!F2903</f>
        <v>LXI</v>
      </c>
      <c r="H2903" s="1" t="str">
        <f t="shared" si="1"/>
        <v>LXI</v>
      </c>
      <c r="I2903" s="5" t="str">
        <f>rawTransactionSheet!G2903</f>
        <v>2009</v>
      </c>
      <c r="J2903" s="5" t="str">
        <f>rawTransactionSheet!H2903</f>
        <v>235000</v>
      </c>
      <c r="K2903" s="5" t="str">
        <f>rawTransactionSheet!I2903</f>
        <v>45119.78097</v>
      </c>
      <c r="L2903" s="5" t="str">
        <f>rawTransactionSheet!J2903</f>
        <v>5.639972621</v>
      </c>
      <c r="M2903" s="5" t="str">
        <f>rawTransactionSheet!K2903</f>
        <v>2</v>
      </c>
      <c r="N2903" s="5" t="str">
        <f>rawTransactionSheet!L2903</f>
        <v>BANGALORE</v>
      </c>
    </row>
    <row r="2904">
      <c r="A2904" s="2">
        <v>42370.0</v>
      </c>
      <c r="B2904" s="5" t="str">
        <f>rawTransactionSheet!B2904</f>
        <v>Pratham</v>
      </c>
      <c r="C2904" s="5" t="str">
        <f>rawTransactionSheet!C2904</f>
        <v>374</v>
      </c>
      <c r="D2904" s="5" t="str">
        <f>rawTransactionSheet!D2904</f>
        <v>MARUTI SUZUKI</v>
      </c>
      <c r="E2904" s="5" t="str">
        <f>rawTransactionSheet!E2904</f>
        <v>Alto</v>
      </c>
      <c r="F2904" s="5" t="str">
        <f>IFERROR(VLOOKUP(E2904,modelMapping,2,0),E2904)</f>
        <v>Alto</v>
      </c>
      <c r="G2904" s="5" t="str">
        <f>rawTransactionSheet!F2904</f>
        <v>LXI</v>
      </c>
      <c r="H2904" s="1" t="str">
        <f t="shared" si="1"/>
        <v>LXI</v>
      </c>
      <c r="I2904" s="5" t="str">
        <f>rawTransactionSheet!G2904</f>
        <v>2009</v>
      </c>
      <c r="J2904" s="5" t="str">
        <f>rawTransactionSheet!H2904</f>
        <v>235000</v>
      </c>
      <c r="K2904" s="5" t="str">
        <f>rawTransactionSheet!I2904</f>
        <v>47682.40931</v>
      </c>
      <c r="L2904" s="5" t="str">
        <f>rawTransactionSheet!J2904</f>
        <v>5.960301164</v>
      </c>
      <c r="M2904" s="5" t="str">
        <f>rawTransactionSheet!K2904</f>
        <v>2</v>
      </c>
      <c r="N2904" s="5" t="str">
        <f>rawTransactionSheet!L2904</f>
        <v>BANGALORE</v>
      </c>
    </row>
    <row r="2905">
      <c r="A2905" s="2">
        <v>42370.0</v>
      </c>
      <c r="B2905" s="5" t="str">
        <f>rawTransactionSheet!B2905</f>
        <v>RNS</v>
      </c>
      <c r="C2905" s="5" t="str">
        <f>rawTransactionSheet!C2905</f>
        <v>KA04MH8286</v>
      </c>
      <c r="D2905" s="5" t="str">
        <f>rawTransactionSheet!D2905</f>
        <v>MARUTI SUZUKI</v>
      </c>
      <c r="E2905" s="5" t="str">
        <f>rawTransactionSheet!E2905</f>
        <v>Alto</v>
      </c>
      <c r="F2905" s="5" t="str">
        <f>IFERROR(VLOOKUP(E2905,modelMapping,2,0),E2905)</f>
        <v>Alto</v>
      </c>
      <c r="G2905" s="5" t="str">
        <f>rawTransactionSheet!F2905</f>
        <v>LXI</v>
      </c>
      <c r="H2905" s="1" t="str">
        <f t="shared" si="1"/>
        <v>LXI</v>
      </c>
      <c r="I2905" s="5" t="str">
        <f>rawTransactionSheet!G2905</f>
        <v>2010</v>
      </c>
      <c r="J2905" s="5" t="str">
        <f>rawTransactionSheet!H2905</f>
        <v>235000</v>
      </c>
      <c r="K2905" s="5" t="str">
        <f>rawTransactionSheet!I2905</f>
        <v>27510</v>
      </c>
      <c r="L2905" s="5" t="str">
        <f>rawTransactionSheet!J2905</f>
        <v>5.868493151</v>
      </c>
      <c r="M2905" s="5" t="str">
        <f>rawTransactionSheet!K2905</f>
        <v>1</v>
      </c>
      <c r="N2905" s="5" t="str">
        <f>rawTransactionSheet!L2905</f>
        <v>BANGALORE</v>
      </c>
    </row>
    <row r="2906">
      <c r="A2906" s="2">
        <v>42370.0</v>
      </c>
      <c r="B2906" s="5" t="str">
        <f>rawTransactionSheet!B2906</f>
        <v>RNS</v>
      </c>
      <c r="C2906" s="5" t="str">
        <f>rawTransactionSheet!C2906</f>
        <v>KA03MN682</v>
      </c>
      <c r="D2906" s="5" t="str">
        <f>rawTransactionSheet!D2906</f>
        <v>MARUTI SUZUKI</v>
      </c>
      <c r="E2906" s="5" t="str">
        <f>rawTransactionSheet!E2906</f>
        <v>Alto</v>
      </c>
      <c r="F2906" s="5" t="str">
        <f>IFERROR(VLOOKUP(E2906,modelMapping,2,0),E2906)</f>
        <v>Alto</v>
      </c>
      <c r="G2906" s="5" t="str">
        <f>rawTransactionSheet!F2906</f>
        <v>LXI</v>
      </c>
      <c r="H2906" s="1" t="str">
        <f t="shared" si="1"/>
        <v>LXI</v>
      </c>
      <c r="I2906" s="5" t="str">
        <f>rawTransactionSheet!G2906</f>
        <v>2010</v>
      </c>
      <c r="J2906" s="5" t="str">
        <f>rawTransactionSheet!H2906</f>
        <v>235000</v>
      </c>
      <c r="K2906" s="5" t="str">
        <f>rawTransactionSheet!I2906</f>
        <v>31168</v>
      </c>
      <c r="L2906" s="5" t="str">
        <f>rawTransactionSheet!J2906</f>
        <v>5.539726027</v>
      </c>
      <c r="M2906" s="5" t="str">
        <f>rawTransactionSheet!K2906</f>
        <v>2</v>
      </c>
      <c r="N2906" s="5" t="str">
        <f>rawTransactionSheet!L2906</f>
        <v>BANGALORE</v>
      </c>
    </row>
    <row r="2907">
      <c r="A2907" s="2">
        <v>42370.0</v>
      </c>
      <c r="B2907" s="5" t="str">
        <f>rawTransactionSheet!B2907</f>
        <v>KALYANI MOTORS PVT LTD</v>
      </c>
      <c r="C2907" s="5" t="str">
        <f>rawTransactionSheet!C2907</f>
        <v>KA05MM4938</v>
      </c>
      <c r="D2907" s="5" t="str">
        <f>rawTransactionSheet!D2907</f>
        <v>MARUTI SUZUKI</v>
      </c>
      <c r="E2907" s="5" t="str">
        <f>rawTransactionSheet!E2907</f>
        <v>Alto 800</v>
      </c>
      <c r="F2907" s="1" t="str">
        <f>IFERROR(VLOOKUP(E2907,modelMapping,2,0),E2907)</f>
        <v>Alto</v>
      </c>
      <c r="G2907" s="5" t="str">
        <f>rawTransactionSheet!F2907</f>
        <v>LXI</v>
      </c>
      <c r="H2907" s="1" t="str">
        <f t="shared" si="1"/>
        <v>LXI</v>
      </c>
      <c r="I2907" s="5" t="str">
        <f>rawTransactionSheet!G2907</f>
        <v>2012</v>
      </c>
      <c r="J2907" s="5" t="str">
        <f>rawTransactionSheet!H2907</f>
        <v>235000</v>
      </c>
      <c r="K2907" s="5" t="str">
        <f>rawTransactionSheet!I2907</f>
        <v>44322</v>
      </c>
      <c r="L2907" s="5" t="str">
        <f>rawTransactionSheet!J2907</f>
        <v>3</v>
      </c>
      <c r="M2907" s="5" t="str">
        <f>rawTransactionSheet!K2907</f>
        <v>1</v>
      </c>
      <c r="N2907" s="5" t="str">
        <f>rawTransactionSheet!L2907</f>
        <v>BANGALORE</v>
      </c>
    </row>
    <row r="2908">
      <c r="A2908" s="2">
        <v>42370.0</v>
      </c>
      <c r="B2908" s="5" t="str">
        <f>rawTransactionSheet!B2908</f>
        <v>RNS</v>
      </c>
      <c r="C2908" s="5" t="str">
        <f>rawTransactionSheet!C2908</f>
        <v>KA50N2068</v>
      </c>
      <c r="D2908" s="5" t="str">
        <f>rawTransactionSheet!D2908</f>
        <v>MARUTI SUZUKI</v>
      </c>
      <c r="E2908" s="5" t="str">
        <f>rawTransactionSheet!E2908</f>
        <v>Alto K10</v>
      </c>
      <c r="F2908" s="5" t="str">
        <f>IFERROR(VLOOKUP(E2908,modelMapping,2,0),E2908)</f>
        <v>Alto K10</v>
      </c>
      <c r="G2908" s="5" t="str">
        <f>rawTransactionSheet!F2908</f>
        <v>VXI</v>
      </c>
      <c r="H2908" s="1" t="str">
        <f t="shared" si="1"/>
        <v>VXI</v>
      </c>
      <c r="I2908" s="5" t="str">
        <f>rawTransactionSheet!G2908</f>
        <v>2011</v>
      </c>
      <c r="J2908" s="5" t="str">
        <f>rawTransactionSheet!H2908</f>
        <v>235000</v>
      </c>
      <c r="K2908" s="5" t="str">
        <f>rawTransactionSheet!I2908</f>
        <v>79510</v>
      </c>
      <c r="L2908" s="5" t="str">
        <f>rawTransactionSheet!J2908</f>
        <v>4.789041096</v>
      </c>
      <c r="M2908" s="5" t="str">
        <f>rawTransactionSheet!K2908</f>
        <v>1</v>
      </c>
      <c r="N2908" s="5" t="str">
        <f>rawTransactionSheet!L2908</f>
        <v>BANGALORE</v>
      </c>
    </row>
    <row r="2909">
      <c r="A2909" s="2">
        <v>42370.0</v>
      </c>
      <c r="B2909" s="5" t="str">
        <f>rawTransactionSheet!B2909</f>
        <v>DelCalling</v>
      </c>
      <c r="C2909" s="5" t="str">
        <f>rawTransactionSheet!C2909</f>
        <v>18641</v>
      </c>
      <c r="D2909" s="5" t="str">
        <f>rawTransactionSheet!D2909</f>
        <v>HONDA</v>
      </c>
      <c r="E2909" s="5" t="str">
        <f>rawTransactionSheet!E2909</f>
        <v>Civic</v>
      </c>
      <c r="F2909" s="5" t="str">
        <f>IFERROR(VLOOKUP(E2909,modelMapping,2,0),E2909)</f>
        <v>Civic</v>
      </c>
      <c r="G2909" s="5" t="str">
        <f>rawTransactionSheet!F2909</f>
        <v>1.8S MT</v>
      </c>
      <c r="H2909" s="1" t="str">
        <f t="shared" si="1"/>
        <v>1.8S MT</v>
      </c>
      <c r="I2909" s="5" t="str">
        <f>rawTransactionSheet!G2909</f>
        <v>2007</v>
      </c>
      <c r="J2909" s="5" t="str">
        <f>rawTransactionSheet!H2909</f>
        <v>235000</v>
      </c>
      <c r="K2909" s="5" t="str">
        <f>rawTransactionSheet!I2909</f>
        <v>112606</v>
      </c>
      <c r="L2909" s="5" t="str">
        <f>rawTransactionSheet!J2909</f>
        <v>8</v>
      </c>
      <c r="M2909" s="5" t="str">
        <f>rawTransactionSheet!K2909</f>
        <v>1</v>
      </c>
      <c r="N2909" s="5" t="str">
        <f>rawTransactionSheet!L2909</f>
        <v>MUMBAI</v>
      </c>
    </row>
    <row r="2910">
      <c r="A2910" s="2">
        <v>42370.0</v>
      </c>
      <c r="B2910" s="5" t="str">
        <f>rawTransactionSheet!B2910</f>
        <v>RNS</v>
      </c>
      <c r="C2910" s="5" t="str">
        <f>rawTransactionSheet!C2910</f>
        <v>KA02MD9138</v>
      </c>
      <c r="D2910" s="5" t="str">
        <f>rawTransactionSheet!D2910</f>
        <v>TATA</v>
      </c>
      <c r="E2910" s="5" t="str">
        <f>rawTransactionSheet!E2910</f>
        <v>INDICA VISTA</v>
      </c>
      <c r="F2910" s="5" t="str">
        <f>IFERROR(VLOOKUP(E2910,modelMapping,2,0),E2910)</f>
        <v>INDICA VISTA</v>
      </c>
      <c r="G2910" s="5" t="str">
        <f>rawTransactionSheet!F2910</f>
        <v>AQUA 1.2 SAFIRE</v>
      </c>
      <c r="H2910" s="1" t="str">
        <f t="shared" si="1"/>
        <v>AQUA 1.2 SAFIRE</v>
      </c>
      <c r="I2910" s="5" t="str">
        <f>rawTransactionSheet!G2910</f>
        <v>2009</v>
      </c>
      <c r="J2910" s="5" t="str">
        <f>rawTransactionSheet!H2910</f>
        <v>235000</v>
      </c>
      <c r="K2910" s="5" t="str">
        <f>rawTransactionSheet!I2910</f>
        <v>96589</v>
      </c>
      <c r="L2910" s="5" t="str">
        <f>rawTransactionSheet!J2910</f>
        <v>6.561643836</v>
      </c>
      <c r="M2910" s="5" t="str">
        <f>rawTransactionSheet!K2910</f>
        <v>1</v>
      </c>
      <c r="N2910" s="5" t="str">
        <f>rawTransactionSheet!L2910</f>
        <v>BANGALORE</v>
      </c>
    </row>
    <row r="2911">
      <c r="A2911" s="2">
        <v>42370.0</v>
      </c>
      <c r="B2911" s="5" t="str">
        <f>rawTransactionSheet!B2911</f>
        <v>KALYANI MOTORS PVT LTD</v>
      </c>
      <c r="C2911" s="5" t="str">
        <f>rawTransactionSheet!C2911</f>
        <v>KA43M2405</v>
      </c>
      <c r="D2911" s="5" t="str">
        <f>rawTransactionSheet!D2911</f>
        <v>MARUTI SUZUKI</v>
      </c>
      <c r="E2911" s="5" t="str">
        <f>rawTransactionSheet!E2911</f>
        <v>Omni</v>
      </c>
      <c r="F2911" s="5" t="str">
        <f>IFERROR(VLOOKUP(E2911,modelMapping,2,0),E2911)</f>
        <v>Omni</v>
      </c>
      <c r="G2911" s="5" t="str">
        <f>rawTransactionSheet!F2911</f>
        <v>5 STR</v>
      </c>
      <c r="H2911" s="1" t="str">
        <f t="shared" si="1"/>
        <v>5 STR</v>
      </c>
      <c r="I2911" s="5" t="str">
        <f>rawTransactionSheet!G2911</f>
        <v>2010</v>
      </c>
      <c r="J2911" s="5" t="str">
        <f>rawTransactionSheet!H2911</f>
        <v>235000</v>
      </c>
      <c r="K2911" s="5" t="str">
        <f>rawTransactionSheet!I2911</f>
        <v>15542</v>
      </c>
      <c r="L2911" s="5" t="str">
        <f>rawTransactionSheet!J2911</f>
        <v>5</v>
      </c>
      <c r="M2911" s="5" t="str">
        <f>rawTransactionSheet!K2911</f>
        <v>1</v>
      </c>
      <c r="N2911" s="5" t="str">
        <f>rawTransactionSheet!L2911</f>
        <v>BANGALORE</v>
      </c>
    </row>
    <row r="2912">
      <c r="A2912" s="2">
        <v>42370.0</v>
      </c>
      <c r="B2912" s="5" t="str">
        <f>rawTransactionSheet!B2912</f>
        <v>RNS</v>
      </c>
      <c r="C2912" s="5" t="str">
        <f>rawTransactionSheet!C2912</f>
        <v>KA05MD8776</v>
      </c>
      <c r="D2912" s="5" t="str">
        <f>rawTransactionSheet!D2912</f>
        <v>MARUTI SUZUKI</v>
      </c>
      <c r="E2912" s="5" t="str">
        <f>rawTransactionSheet!E2912</f>
        <v>Swift</v>
      </c>
      <c r="F2912" s="5" t="str">
        <f>IFERROR(VLOOKUP(E2912,modelMapping,2,0),E2912)</f>
        <v>Swift</v>
      </c>
      <c r="G2912" s="5" t="str">
        <f>rawTransactionSheet!F2912</f>
        <v>VXI</v>
      </c>
      <c r="H2912" s="1" t="str">
        <f t="shared" si="1"/>
        <v>VXI</v>
      </c>
      <c r="I2912" s="5" t="str">
        <f>rawTransactionSheet!G2912</f>
        <v>2006</v>
      </c>
      <c r="J2912" s="5" t="str">
        <f>rawTransactionSheet!H2912</f>
        <v>235000</v>
      </c>
      <c r="K2912" s="5" t="str">
        <f>rawTransactionSheet!I2912</f>
        <v>105074</v>
      </c>
      <c r="L2912" s="5" t="str">
        <f>rawTransactionSheet!J2912</f>
        <v>9.632876712</v>
      </c>
      <c r="M2912" s="5" t="str">
        <f>rawTransactionSheet!K2912</f>
        <v>2</v>
      </c>
      <c r="N2912" s="5" t="str">
        <f>rawTransactionSheet!L2912</f>
        <v>BANGALORE</v>
      </c>
    </row>
    <row r="2913">
      <c r="A2913" s="2">
        <v>42370.0</v>
      </c>
      <c r="B2913" s="5" t="str">
        <f>rawTransactionSheet!B2913</f>
        <v>KALYANI MOTORS PVT LTD</v>
      </c>
      <c r="C2913" s="5" t="str">
        <f>rawTransactionSheet!C2913</f>
        <v>KA51P5312</v>
      </c>
      <c r="D2913" s="5" t="str">
        <f>rawTransactionSheet!D2913</f>
        <v>MARUTI SUZUKI</v>
      </c>
      <c r="E2913" s="5" t="str">
        <f>rawTransactionSheet!E2913</f>
        <v>Wagon R</v>
      </c>
      <c r="F2913" s="5" t="str">
        <f>IFERROR(VLOOKUP(E2913,modelMapping,2,0),E2913)</f>
        <v>Wagon R</v>
      </c>
      <c r="G2913" s="5" t="str">
        <f>rawTransactionSheet!F2913</f>
        <v>VXI</v>
      </c>
      <c r="H2913" s="1" t="str">
        <f t="shared" si="1"/>
        <v>VXI</v>
      </c>
      <c r="I2913" s="5" t="str">
        <f>rawTransactionSheet!G2913</f>
        <v>2008</v>
      </c>
      <c r="J2913" s="5" t="str">
        <f>rawTransactionSheet!H2913</f>
        <v>235000</v>
      </c>
      <c r="K2913" s="5" t="str">
        <f>rawTransactionSheet!I2913</f>
        <v>60206</v>
      </c>
      <c r="L2913" s="5" t="str">
        <f>rawTransactionSheet!J2913</f>
        <v>7</v>
      </c>
      <c r="M2913" s="5" t="str">
        <f>rawTransactionSheet!K2913</f>
        <v>1</v>
      </c>
      <c r="N2913" s="5" t="str">
        <f>rawTransactionSheet!L2913</f>
        <v>BANGALORE</v>
      </c>
    </row>
    <row r="2914">
      <c r="A2914" s="2">
        <v>42370.0</v>
      </c>
      <c r="B2914" s="5" t="str">
        <f>rawTransactionSheet!B2914</f>
        <v>Pratham</v>
      </c>
      <c r="C2914" s="5" t="str">
        <f>rawTransactionSheet!C2914</f>
        <v>584</v>
      </c>
      <c r="D2914" s="5" t="str">
        <f>rawTransactionSheet!D2914</f>
        <v>MARUTI SUZUKI</v>
      </c>
      <c r="E2914" s="5" t="str">
        <f>rawTransactionSheet!E2914</f>
        <v>Zen</v>
      </c>
      <c r="F2914" s="5" t="str">
        <f>IFERROR(VLOOKUP(E2914,modelMapping,2,0),E2914)</f>
        <v>Zen</v>
      </c>
      <c r="G2914" s="5" t="str">
        <f>rawTransactionSheet!F2914</f>
        <v>LXI</v>
      </c>
      <c r="H2914" s="1" t="str">
        <f t="shared" si="1"/>
        <v>LXI</v>
      </c>
      <c r="I2914" s="5" t="str">
        <f>rawTransactionSheet!G2914</f>
        <v>2006</v>
      </c>
      <c r="J2914" s="5" t="str">
        <f>rawTransactionSheet!H2914</f>
        <v>235000</v>
      </c>
      <c r="K2914" s="5" t="str">
        <f>rawTransactionSheet!I2914</f>
        <v>66562.62834</v>
      </c>
      <c r="L2914" s="5" t="str">
        <f>rawTransactionSheet!J2914</f>
        <v>8.320328542</v>
      </c>
      <c r="M2914" s="5" t="str">
        <f>rawTransactionSheet!K2914</f>
        <v>2</v>
      </c>
      <c r="N2914" s="5" t="str">
        <f>rawTransactionSheet!L2914</f>
        <v>BANGALORE</v>
      </c>
    </row>
    <row r="2915">
      <c r="A2915" s="2">
        <v>42370.0</v>
      </c>
      <c r="B2915" s="5" t="str">
        <f>rawTransactionSheet!B2915</f>
        <v>PrasoonData</v>
      </c>
      <c r="C2915" s="5" t="str">
        <f>rawTransactionSheet!C2915</f>
        <v>Prasoon272</v>
      </c>
      <c r="D2915" s="5" t="str">
        <f>rawTransactionSheet!D2915</f>
        <v>MARUTI SUZUKI</v>
      </c>
      <c r="E2915" s="5" t="str">
        <f>rawTransactionSheet!E2915</f>
        <v>Swift</v>
      </c>
      <c r="F2915" s="5" t="str">
        <f>IFERROR(VLOOKUP(E2915,modelMapping,2,0),E2915)</f>
        <v>Swift</v>
      </c>
      <c r="G2915" s="5" t="str">
        <f>rawTransactionSheet!F2915</f>
        <v>LXI</v>
      </c>
      <c r="H2915" s="1" t="str">
        <f t="shared" si="1"/>
        <v>LXI</v>
      </c>
      <c r="I2915" s="5" t="str">
        <f>rawTransactionSheet!G2915</f>
        <v>2010</v>
      </c>
      <c r="J2915" s="5" t="str">
        <f>rawTransactionSheet!H2915</f>
        <v>234906.3291</v>
      </c>
      <c r="K2915" s="5" t="str">
        <f>rawTransactionSheet!I2915</f>
        <v>150000</v>
      </c>
      <c r="L2915" s="5" t="str">
        <f>rawTransactionSheet!J2915</f>
        <v>5</v>
      </c>
      <c r="M2915" s="5" t="str">
        <f>rawTransactionSheet!K2915</f>
        <v>1</v>
      </c>
      <c r="N2915" s="5" t="str">
        <f>rawTransactionSheet!L2915</f>
        <v>BANGALORE</v>
      </c>
    </row>
    <row r="2916">
      <c r="A2916" s="2">
        <v>42370.0</v>
      </c>
      <c r="B2916" s="5" t="str">
        <f>rawTransactionSheet!B2916</f>
        <v>PrasoonData</v>
      </c>
      <c r="C2916" s="5" t="str">
        <f>rawTransactionSheet!C2916</f>
        <v>Prasoon030</v>
      </c>
      <c r="D2916" s="5" t="str">
        <f>rawTransactionSheet!D2916</f>
        <v>MARUTI SUZUKI</v>
      </c>
      <c r="E2916" s="5" t="str">
        <f>rawTransactionSheet!E2916</f>
        <v>Swift</v>
      </c>
      <c r="F2916" s="5" t="str">
        <f>IFERROR(VLOOKUP(E2916,modelMapping,2,0),E2916)</f>
        <v>Swift</v>
      </c>
      <c r="G2916" s="5" t="str">
        <f>rawTransactionSheet!F2916</f>
        <v>GLAM</v>
      </c>
      <c r="H2916" s="1" t="str">
        <f t="shared" si="1"/>
        <v>GLAM</v>
      </c>
      <c r="I2916" s="5" t="str">
        <f>rawTransactionSheet!G2916</f>
        <v>2006</v>
      </c>
      <c r="J2916" s="5" t="str">
        <f>rawTransactionSheet!H2916</f>
        <v>234756.1597</v>
      </c>
      <c r="K2916" s="5" t="str">
        <f>rawTransactionSheet!I2916</f>
        <v>130000</v>
      </c>
      <c r="L2916" s="5" t="str">
        <f>rawTransactionSheet!J2916</f>
        <v>9</v>
      </c>
      <c r="M2916" s="5" t="str">
        <f>rawTransactionSheet!K2916</f>
        <v>1</v>
      </c>
      <c r="N2916" s="5" t="str">
        <f>rawTransactionSheet!L2916</f>
        <v>BANGALORE</v>
      </c>
    </row>
    <row r="2917">
      <c r="A2917" s="2">
        <v>42370.0</v>
      </c>
      <c r="B2917" s="5" t="str">
        <f>rawTransactionSheet!B2917</f>
        <v>PrasoonData</v>
      </c>
      <c r="C2917" s="5" t="str">
        <f>rawTransactionSheet!C2917</f>
        <v>Prasoon178</v>
      </c>
      <c r="D2917" s="5" t="str">
        <f>rawTransactionSheet!D2917</f>
        <v>MARUTI SUZUKI</v>
      </c>
      <c r="E2917" s="5" t="str">
        <f>rawTransactionSheet!E2917</f>
        <v>Swift</v>
      </c>
      <c r="F2917" s="5" t="str">
        <f>IFERROR(VLOOKUP(E2917,modelMapping,2,0),E2917)</f>
        <v>Swift</v>
      </c>
      <c r="G2917" s="5" t="str">
        <f>rawTransactionSheet!F2917</f>
        <v>LXI</v>
      </c>
      <c r="H2917" s="1" t="str">
        <f t="shared" si="1"/>
        <v>LXI</v>
      </c>
      <c r="I2917" s="5" t="str">
        <f>rawTransactionSheet!G2917</f>
        <v>2005</v>
      </c>
      <c r="J2917" s="5" t="str">
        <f>rawTransactionSheet!H2917</f>
        <v>234600</v>
      </c>
      <c r="K2917" s="5" t="str">
        <f>rawTransactionSheet!I2917</f>
        <v>10000</v>
      </c>
      <c r="L2917" s="5" t="str">
        <f>rawTransactionSheet!J2917</f>
        <v>10</v>
      </c>
      <c r="M2917" s="5" t="str">
        <f>rawTransactionSheet!K2917</f>
        <v>1</v>
      </c>
      <c r="N2917" s="5" t="str">
        <f>rawTransactionSheet!L2917</f>
        <v>BANGALORE</v>
      </c>
    </row>
    <row r="2918">
      <c r="A2918" s="2">
        <v>42370.0</v>
      </c>
      <c r="B2918" s="5" t="str">
        <f>rawTransactionSheet!B2918</f>
        <v>PrasoonData</v>
      </c>
      <c r="C2918" s="5" t="str">
        <f>rawTransactionSheet!C2918</f>
        <v>Prasoon217</v>
      </c>
      <c r="D2918" s="5" t="str">
        <f>rawTransactionSheet!D2918</f>
        <v>MARUTI SUZUKI</v>
      </c>
      <c r="E2918" s="5" t="str">
        <f>rawTransactionSheet!E2918</f>
        <v>Swift</v>
      </c>
      <c r="F2918" s="5" t="str">
        <f>IFERROR(VLOOKUP(E2918,modelMapping,2,0),E2918)</f>
        <v>Swift</v>
      </c>
      <c r="G2918" s="5" t="str">
        <f>rawTransactionSheet!F2918</f>
        <v>LXI</v>
      </c>
      <c r="H2918" s="1" t="str">
        <f t="shared" si="1"/>
        <v>LXI</v>
      </c>
      <c r="I2918" s="5" t="str">
        <f>rawTransactionSheet!G2918</f>
        <v>2007</v>
      </c>
      <c r="J2918" s="5" t="str">
        <f>rawTransactionSheet!H2918</f>
        <v>234321.1745</v>
      </c>
      <c r="K2918" s="5" t="str">
        <f>rawTransactionSheet!I2918</f>
        <v>80000</v>
      </c>
      <c r="L2918" s="5" t="str">
        <f>rawTransactionSheet!J2918</f>
        <v>8</v>
      </c>
      <c r="M2918" s="5" t="str">
        <f>rawTransactionSheet!K2918</f>
        <v>1</v>
      </c>
      <c r="N2918" s="5" t="str">
        <f>rawTransactionSheet!L2918</f>
        <v>BANGALORE</v>
      </c>
    </row>
    <row r="2919">
      <c r="A2919" s="2">
        <v>42370.0</v>
      </c>
      <c r="B2919" s="5" t="str">
        <f>rawTransactionSheet!B2919</f>
        <v>KALYANI MOTORS PVT LTD</v>
      </c>
      <c r="C2919" s="5" t="str">
        <f>rawTransactionSheet!C2919</f>
        <v>KA41P2573</v>
      </c>
      <c r="D2919" s="5" t="str">
        <f>rawTransactionSheet!D2919</f>
        <v>MARUTI SUZUKI</v>
      </c>
      <c r="E2919" s="5" t="str">
        <f>rawTransactionSheet!E2919</f>
        <v>Alto</v>
      </c>
      <c r="F2919" s="5" t="str">
        <f>IFERROR(VLOOKUP(E2919,modelMapping,2,0),E2919)</f>
        <v>Alto</v>
      </c>
      <c r="G2919" s="5" t="str">
        <f>rawTransactionSheet!F2919</f>
        <v>LXI</v>
      </c>
      <c r="H2919" s="1" t="str">
        <f t="shared" si="1"/>
        <v>LXI</v>
      </c>
      <c r="I2919" s="5" t="str">
        <f>rawTransactionSheet!G2919</f>
        <v>2011</v>
      </c>
      <c r="J2919" s="5" t="str">
        <f>rawTransactionSheet!H2919</f>
        <v>234100</v>
      </c>
      <c r="K2919" s="5" t="str">
        <f>rawTransactionSheet!I2919</f>
        <v>33765</v>
      </c>
      <c r="L2919" s="5" t="str">
        <f>rawTransactionSheet!J2919</f>
        <v>4</v>
      </c>
      <c r="M2919" s="5" t="str">
        <f>rawTransactionSheet!K2919</f>
        <v>1</v>
      </c>
      <c r="N2919" s="5" t="str">
        <f>rawTransactionSheet!L2919</f>
        <v>BANGALORE</v>
      </c>
    </row>
    <row r="2920">
      <c r="A2920" s="2">
        <v>42370.0</v>
      </c>
      <c r="B2920" s="5" t="str">
        <f>rawTransactionSheet!B2920</f>
        <v>PrasoonData</v>
      </c>
      <c r="C2920" s="5" t="str">
        <f>rawTransactionSheet!C2920</f>
        <v>Prasoon717</v>
      </c>
      <c r="D2920" s="5" t="str">
        <f>rawTransactionSheet!D2920</f>
        <v>MARUTI SUZUKI</v>
      </c>
      <c r="E2920" s="5" t="str">
        <f>rawTransactionSheet!E2920</f>
        <v>Swift</v>
      </c>
      <c r="F2920" s="5" t="str">
        <f>IFERROR(VLOOKUP(E2920,modelMapping,2,0),E2920)</f>
        <v>Swift</v>
      </c>
      <c r="G2920" s="5" t="str">
        <f>rawTransactionSheet!F2920</f>
        <v>ZXI</v>
      </c>
      <c r="H2920" s="1" t="str">
        <f t="shared" si="1"/>
        <v>ZXI</v>
      </c>
      <c r="I2920" s="5" t="str">
        <f>rawTransactionSheet!G2920</f>
        <v>2005</v>
      </c>
      <c r="J2920" s="5" t="str">
        <f>rawTransactionSheet!H2920</f>
        <v>233682.0667</v>
      </c>
      <c r="K2920" s="5" t="str">
        <f>rawTransactionSheet!I2920</f>
        <v>120000</v>
      </c>
      <c r="L2920" s="5" t="str">
        <f>rawTransactionSheet!J2920</f>
        <v>10</v>
      </c>
      <c r="M2920" s="5" t="str">
        <f>rawTransactionSheet!K2920</f>
        <v>1</v>
      </c>
      <c r="N2920" s="5" t="str">
        <f>rawTransactionSheet!L2920</f>
        <v>BANGALORE</v>
      </c>
    </row>
    <row r="2921">
      <c r="A2921" s="2">
        <v>42370.0</v>
      </c>
      <c r="B2921" s="5" t="str">
        <f>rawTransactionSheet!B2921</f>
        <v>PrasoonData</v>
      </c>
      <c r="C2921" s="5" t="str">
        <f>rawTransactionSheet!C2921</f>
        <v>Prasoon398</v>
      </c>
      <c r="D2921" s="5" t="str">
        <f>rawTransactionSheet!D2921</f>
        <v>MARUTI SUZUKI</v>
      </c>
      <c r="E2921" s="5" t="str">
        <f>rawTransactionSheet!E2921</f>
        <v>Swift</v>
      </c>
      <c r="F2921" s="5" t="str">
        <f>IFERROR(VLOOKUP(E2921,modelMapping,2,0),E2921)</f>
        <v>Swift</v>
      </c>
      <c r="G2921" s="5" t="str">
        <f>rawTransactionSheet!F2921</f>
        <v>VXI</v>
      </c>
      <c r="H2921" s="1" t="str">
        <f t="shared" si="1"/>
        <v>VXI</v>
      </c>
      <c r="I2921" s="5" t="str">
        <f>rawTransactionSheet!G2921</f>
        <v>2007</v>
      </c>
      <c r="J2921" s="5" t="str">
        <f>rawTransactionSheet!H2921</f>
        <v>233414.6959</v>
      </c>
      <c r="K2921" s="5" t="str">
        <f>rawTransactionSheet!I2921</f>
        <v>130000</v>
      </c>
      <c r="L2921" s="5" t="str">
        <f>rawTransactionSheet!J2921</f>
        <v>8</v>
      </c>
      <c r="M2921" s="5" t="str">
        <f>rawTransactionSheet!K2921</f>
        <v>1</v>
      </c>
      <c r="N2921" s="5" t="str">
        <f>rawTransactionSheet!L2921</f>
        <v>BANGALORE</v>
      </c>
    </row>
    <row r="2922">
      <c r="A2922" s="2">
        <v>42370.0</v>
      </c>
      <c r="B2922" s="5" t="str">
        <f>rawTransactionSheet!B2922</f>
        <v>PrasoonData</v>
      </c>
      <c r="C2922" s="5" t="str">
        <f>rawTransactionSheet!C2922</f>
        <v>Prasoon575</v>
      </c>
      <c r="D2922" s="5" t="str">
        <f>rawTransactionSheet!D2922</f>
        <v>MARUTI SUZUKI</v>
      </c>
      <c r="E2922" s="5" t="str">
        <f>rawTransactionSheet!E2922</f>
        <v>Swift</v>
      </c>
      <c r="F2922" s="5" t="str">
        <f>IFERROR(VLOOKUP(E2922,modelMapping,2,0),E2922)</f>
        <v>Swift</v>
      </c>
      <c r="G2922" s="5" t="str">
        <f>rawTransactionSheet!F2922</f>
        <v>VXI ABS</v>
      </c>
      <c r="H2922" s="1" t="str">
        <f t="shared" si="1"/>
        <v>VXI ABS</v>
      </c>
      <c r="I2922" s="5" t="str">
        <f>rawTransactionSheet!G2922</f>
        <v>2007</v>
      </c>
      <c r="J2922" s="5" t="str">
        <f>rawTransactionSheet!H2922</f>
        <v>233204.6227</v>
      </c>
      <c r="K2922" s="5" t="str">
        <f>rawTransactionSheet!I2922</f>
        <v>140000</v>
      </c>
      <c r="L2922" s="5" t="str">
        <f>rawTransactionSheet!J2922</f>
        <v>8</v>
      </c>
      <c r="M2922" s="5" t="str">
        <f>rawTransactionSheet!K2922</f>
        <v>1</v>
      </c>
      <c r="N2922" s="5" t="str">
        <f>rawTransactionSheet!L2922</f>
        <v>BANGALORE</v>
      </c>
    </row>
    <row r="2923">
      <c r="A2923" s="2">
        <v>42370.0</v>
      </c>
      <c r="B2923" s="5" t="str">
        <f>rawTransactionSheet!B2923</f>
        <v>KALYANI MOTORS PVT LTD</v>
      </c>
      <c r="C2923" s="5" t="str">
        <f>rawTransactionSheet!C2923</f>
        <v>KA02ME4585</v>
      </c>
      <c r="D2923" s="5" t="str">
        <f>rawTransactionSheet!D2923</f>
        <v>MARUTI SUZUKI</v>
      </c>
      <c r="E2923" s="5" t="str">
        <f>rawTransactionSheet!E2923</f>
        <v>Alto</v>
      </c>
      <c r="F2923" s="5" t="str">
        <f>IFERROR(VLOOKUP(E2923,modelMapping,2,0),E2923)</f>
        <v>Alto</v>
      </c>
      <c r="G2923" s="5" t="str">
        <f>rawTransactionSheet!F2923</f>
        <v>LXI</v>
      </c>
      <c r="H2923" s="1" t="str">
        <f t="shared" si="1"/>
        <v>LXI</v>
      </c>
      <c r="I2923" s="5" t="str">
        <f>rawTransactionSheet!G2923</f>
        <v>2010</v>
      </c>
      <c r="J2923" s="5" t="str">
        <f>rawTransactionSheet!H2923</f>
        <v>233100</v>
      </c>
      <c r="K2923" s="5" t="str">
        <f>rawTransactionSheet!I2923</f>
        <v>70307</v>
      </c>
      <c r="L2923" s="5" t="str">
        <f>rawTransactionSheet!J2923</f>
        <v>5</v>
      </c>
      <c r="M2923" s="5" t="str">
        <f>rawTransactionSheet!K2923</f>
        <v>1</v>
      </c>
      <c r="N2923" s="5" t="str">
        <f>rawTransactionSheet!L2923</f>
        <v>BANGALORE</v>
      </c>
    </row>
    <row r="2924">
      <c r="A2924" s="2">
        <v>42370.0</v>
      </c>
      <c r="B2924" s="5" t="str">
        <f>rawTransactionSheet!B2924</f>
        <v>KALYANI MOTORS PVT LTD</v>
      </c>
      <c r="C2924" s="5" t="str">
        <f>rawTransactionSheet!C2924</f>
        <v>KA41N5326</v>
      </c>
      <c r="D2924" s="5" t="str">
        <f>rawTransactionSheet!D2924</f>
        <v>MARUTI SUZUKI</v>
      </c>
      <c r="E2924" s="5" t="str">
        <f>rawTransactionSheet!E2924</f>
        <v>Alto</v>
      </c>
      <c r="F2924" s="5" t="str">
        <f>IFERROR(VLOOKUP(E2924,modelMapping,2,0),E2924)</f>
        <v>Alto</v>
      </c>
      <c r="G2924" s="5" t="str">
        <f>rawTransactionSheet!F2924</f>
        <v>LXI</v>
      </c>
      <c r="H2924" s="1" t="str">
        <f t="shared" si="1"/>
        <v>LXI</v>
      </c>
      <c r="I2924" s="5" t="str">
        <f>rawTransactionSheet!G2924</f>
        <v>2010</v>
      </c>
      <c r="J2924" s="5" t="str">
        <f>rawTransactionSheet!H2924</f>
        <v>233100</v>
      </c>
      <c r="K2924" s="5" t="str">
        <f>rawTransactionSheet!I2924</f>
        <v>41574</v>
      </c>
      <c r="L2924" s="5" t="str">
        <f>rawTransactionSheet!J2924</f>
        <v>5</v>
      </c>
      <c r="M2924" s="5" t="str">
        <f>rawTransactionSheet!K2924</f>
        <v>1</v>
      </c>
      <c r="N2924" s="5" t="str">
        <f>rawTransactionSheet!L2924</f>
        <v>BANGALORE</v>
      </c>
    </row>
    <row r="2925">
      <c r="A2925" s="2">
        <v>42370.0</v>
      </c>
      <c r="B2925" s="5" t="str">
        <f>rawTransactionSheet!B2925</f>
        <v>KALYANI MOTORS PVT LTD</v>
      </c>
      <c r="C2925" s="5" t="str">
        <f>rawTransactionSheet!C2925</f>
        <v>KA41N5951</v>
      </c>
      <c r="D2925" s="5" t="str">
        <f>rawTransactionSheet!D2925</f>
        <v>MARUTI SUZUKI</v>
      </c>
      <c r="E2925" s="5" t="str">
        <f>rawTransactionSheet!E2925</f>
        <v>Alto</v>
      </c>
      <c r="F2925" s="5" t="str">
        <f>IFERROR(VLOOKUP(E2925,modelMapping,2,0),E2925)</f>
        <v>Alto</v>
      </c>
      <c r="G2925" s="5" t="str">
        <f>rawTransactionSheet!F2925</f>
        <v>LXI</v>
      </c>
      <c r="H2925" s="1" t="str">
        <f t="shared" si="1"/>
        <v>LXI</v>
      </c>
      <c r="I2925" s="5" t="str">
        <f>rawTransactionSheet!G2925</f>
        <v>2010</v>
      </c>
      <c r="J2925" s="5" t="str">
        <f>rawTransactionSheet!H2925</f>
        <v>233100</v>
      </c>
      <c r="K2925" s="5" t="str">
        <f>rawTransactionSheet!I2925</f>
        <v>896</v>
      </c>
      <c r="L2925" s="5" t="str">
        <f>rawTransactionSheet!J2925</f>
        <v>5</v>
      </c>
      <c r="M2925" s="5" t="str">
        <f>rawTransactionSheet!K2925</f>
        <v>1</v>
      </c>
      <c r="N2925" s="5" t="str">
        <f>rawTransactionSheet!L2925</f>
        <v>BANGALORE</v>
      </c>
    </row>
    <row r="2926">
      <c r="A2926" s="2">
        <v>42370.0</v>
      </c>
      <c r="B2926" s="5" t="str">
        <f>rawTransactionSheet!B2926</f>
        <v>Pratham</v>
      </c>
      <c r="C2926" s="5" t="str">
        <f>rawTransactionSheet!C2926</f>
        <v>175</v>
      </c>
      <c r="D2926" s="5" t="str">
        <f>rawTransactionSheet!D2926</f>
        <v>MARUTI SUZUKI</v>
      </c>
      <c r="E2926" s="5" t="str">
        <f>rawTransactionSheet!E2926</f>
        <v>Alto</v>
      </c>
      <c r="F2926" s="5" t="str">
        <f>IFERROR(VLOOKUP(E2926,modelMapping,2,0),E2926)</f>
        <v>Alto</v>
      </c>
      <c r="G2926" s="5" t="str">
        <f>rawTransactionSheet!F2926</f>
        <v>LXI</v>
      </c>
      <c r="H2926" s="1" t="str">
        <f t="shared" si="1"/>
        <v>LXI</v>
      </c>
      <c r="I2926" s="5" t="str">
        <f>rawTransactionSheet!G2926</f>
        <v>2010</v>
      </c>
      <c r="J2926" s="5" t="str">
        <f>rawTransactionSheet!H2926</f>
        <v>233100</v>
      </c>
      <c r="K2926" s="5" t="str">
        <f>rawTransactionSheet!I2926</f>
        <v>35175.90691</v>
      </c>
      <c r="L2926" s="5" t="str">
        <f>rawTransactionSheet!J2926</f>
        <v>4.396988364</v>
      </c>
      <c r="M2926" s="5" t="str">
        <f>rawTransactionSheet!K2926</f>
        <v>1</v>
      </c>
      <c r="N2926" s="5" t="str">
        <f>rawTransactionSheet!L2926</f>
        <v>BANGALORE</v>
      </c>
    </row>
    <row r="2927">
      <c r="A2927" s="2">
        <v>42370.0</v>
      </c>
      <c r="B2927" s="5" t="str">
        <f>rawTransactionSheet!B2927</f>
        <v>Pratham</v>
      </c>
      <c r="C2927" s="5" t="str">
        <f>rawTransactionSheet!C2927</f>
        <v>281</v>
      </c>
      <c r="D2927" s="5" t="str">
        <f>rawTransactionSheet!D2927</f>
        <v>MARUTI SUZUKI</v>
      </c>
      <c r="E2927" s="5" t="str">
        <f>rawTransactionSheet!E2927</f>
        <v>Alto</v>
      </c>
      <c r="F2927" s="5" t="str">
        <f>IFERROR(VLOOKUP(E2927,modelMapping,2,0),E2927)</f>
        <v>Alto</v>
      </c>
      <c r="G2927" s="5" t="str">
        <f>rawTransactionSheet!F2927</f>
        <v>LXI</v>
      </c>
      <c r="H2927" s="1" t="str">
        <f t="shared" si="1"/>
        <v>LXI</v>
      </c>
      <c r="I2927" s="5" t="str">
        <f>rawTransactionSheet!G2927</f>
        <v>2009</v>
      </c>
      <c r="J2927" s="5" t="str">
        <f>rawTransactionSheet!H2927</f>
        <v>233100</v>
      </c>
      <c r="K2927" s="5" t="str">
        <f>rawTransactionSheet!I2927</f>
        <v>42600.95825</v>
      </c>
      <c r="L2927" s="5" t="str">
        <f>rawTransactionSheet!J2927</f>
        <v>5.325119781</v>
      </c>
      <c r="M2927" s="5" t="str">
        <f>rawTransactionSheet!K2927</f>
        <v>2</v>
      </c>
      <c r="N2927" s="5" t="str">
        <f>rawTransactionSheet!L2927</f>
        <v>BANGALORE</v>
      </c>
    </row>
    <row r="2928">
      <c r="A2928" s="2">
        <v>42370.0</v>
      </c>
      <c r="B2928" s="5" t="str">
        <f>rawTransactionSheet!B2928</f>
        <v>Pratham</v>
      </c>
      <c r="C2928" s="5" t="str">
        <f>rawTransactionSheet!C2928</f>
        <v>314</v>
      </c>
      <c r="D2928" s="5" t="str">
        <f>rawTransactionSheet!D2928</f>
        <v>MARUTI SUZUKI</v>
      </c>
      <c r="E2928" s="5" t="str">
        <f>rawTransactionSheet!E2928</f>
        <v>Alto</v>
      </c>
      <c r="F2928" s="5" t="str">
        <f>IFERROR(VLOOKUP(E2928,modelMapping,2,0),E2928)</f>
        <v>Alto</v>
      </c>
      <c r="G2928" s="5" t="str">
        <f>rawTransactionSheet!F2928</f>
        <v>LXI</v>
      </c>
      <c r="H2928" s="1" t="str">
        <f t="shared" si="1"/>
        <v>LXI</v>
      </c>
      <c r="I2928" s="5" t="str">
        <f>rawTransactionSheet!G2928</f>
        <v>2009</v>
      </c>
      <c r="J2928" s="5" t="str">
        <f>rawTransactionSheet!H2928</f>
        <v>233100</v>
      </c>
      <c r="K2928" s="5" t="str">
        <f>rawTransactionSheet!I2928</f>
        <v>44002.73785</v>
      </c>
      <c r="L2928" s="5" t="str">
        <f>rawTransactionSheet!J2928</f>
        <v>5.500342231</v>
      </c>
      <c r="M2928" s="5" t="str">
        <f>rawTransactionSheet!K2928</f>
        <v>2</v>
      </c>
      <c r="N2928" s="5" t="str">
        <f>rawTransactionSheet!L2928</f>
        <v>BANGALORE</v>
      </c>
    </row>
    <row r="2929">
      <c r="A2929" s="2">
        <v>42370.0</v>
      </c>
      <c r="B2929" s="5" t="str">
        <f>rawTransactionSheet!B2929</f>
        <v>Pratham</v>
      </c>
      <c r="C2929" s="5" t="str">
        <f>rawTransactionSheet!C2929</f>
        <v>341</v>
      </c>
      <c r="D2929" s="5" t="str">
        <f>rawTransactionSheet!D2929</f>
        <v>MARUTI SUZUKI</v>
      </c>
      <c r="E2929" s="5" t="str">
        <f>rawTransactionSheet!E2929</f>
        <v>Alto</v>
      </c>
      <c r="F2929" s="5" t="str">
        <f>IFERROR(VLOOKUP(E2929,modelMapping,2,0),E2929)</f>
        <v>Alto</v>
      </c>
      <c r="G2929" s="5" t="str">
        <f>rawTransactionSheet!F2929</f>
        <v>LXI</v>
      </c>
      <c r="H2929" s="1" t="str">
        <f t="shared" si="1"/>
        <v>LXI</v>
      </c>
      <c r="I2929" s="5" t="str">
        <f>rawTransactionSheet!G2929</f>
        <v>2009</v>
      </c>
      <c r="J2929" s="5" t="str">
        <f>rawTransactionSheet!H2929</f>
        <v>233100</v>
      </c>
      <c r="K2929" s="5" t="str">
        <f>rawTransactionSheet!I2929</f>
        <v>46609.1718</v>
      </c>
      <c r="L2929" s="5" t="str">
        <f>rawTransactionSheet!J2929</f>
        <v>5.826146475</v>
      </c>
      <c r="M2929" s="5" t="str">
        <f>rawTransactionSheet!K2929</f>
        <v>2</v>
      </c>
      <c r="N2929" s="5" t="str">
        <f>rawTransactionSheet!L2929</f>
        <v>BANGALORE</v>
      </c>
    </row>
    <row r="2930">
      <c r="A2930" s="2">
        <v>42370.0</v>
      </c>
      <c r="B2930" s="5" t="str">
        <f>rawTransactionSheet!B2930</f>
        <v>Pratham</v>
      </c>
      <c r="C2930" s="5" t="str">
        <f>rawTransactionSheet!C2930</f>
        <v>373</v>
      </c>
      <c r="D2930" s="5" t="str">
        <f>rawTransactionSheet!D2930</f>
        <v>MARUTI SUZUKI</v>
      </c>
      <c r="E2930" s="5" t="str">
        <f>rawTransactionSheet!E2930</f>
        <v>Alto</v>
      </c>
      <c r="F2930" s="5" t="str">
        <f>IFERROR(VLOOKUP(E2930,modelMapping,2,0),E2930)</f>
        <v>Alto</v>
      </c>
      <c r="G2930" s="5" t="str">
        <f>rawTransactionSheet!F2930</f>
        <v>LXI</v>
      </c>
      <c r="H2930" s="1" t="str">
        <f t="shared" si="1"/>
        <v>LXI</v>
      </c>
      <c r="I2930" s="5" t="str">
        <f>rawTransactionSheet!G2930</f>
        <v>2009</v>
      </c>
      <c r="J2930" s="5" t="str">
        <f>rawTransactionSheet!H2930</f>
        <v>233100</v>
      </c>
      <c r="K2930" s="5" t="str">
        <f>rawTransactionSheet!I2930</f>
        <v>47682.40931</v>
      </c>
      <c r="L2930" s="5" t="str">
        <f>rawTransactionSheet!J2930</f>
        <v>5.960301164</v>
      </c>
      <c r="M2930" s="5" t="str">
        <f>rawTransactionSheet!K2930</f>
        <v>2</v>
      </c>
      <c r="N2930" s="5" t="str">
        <f>rawTransactionSheet!L2930</f>
        <v>BANGALORE</v>
      </c>
    </row>
    <row r="2931">
      <c r="A2931" s="2">
        <v>42370.0</v>
      </c>
      <c r="B2931" s="5" t="str">
        <f>rawTransactionSheet!B2931</f>
        <v>RNS</v>
      </c>
      <c r="C2931" s="5" t="str">
        <f>rawTransactionSheet!C2931</f>
        <v>KA03MN682</v>
      </c>
      <c r="D2931" s="5" t="str">
        <f>rawTransactionSheet!D2931</f>
        <v>MARUTI SUZUKI</v>
      </c>
      <c r="E2931" s="5" t="str">
        <f>rawTransactionSheet!E2931</f>
        <v>Alto</v>
      </c>
      <c r="F2931" s="5" t="str">
        <f>IFERROR(VLOOKUP(E2931,modelMapping,2,0),E2931)</f>
        <v>Alto</v>
      </c>
      <c r="G2931" s="5" t="str">
        <f>rawTransactionSheet!F2931</f>
        <v>LXI</v>
      </c>
      <c r="H2931" s="1" t="str">
        <f t="shared" si="1"/>
        <v>LXI</v>
      </c>
      <c r="I2931" s="5" t="str">
        <f>rawTransactionSheet!G2931</f>
        <v>2010</v>
      </c>
      <c r="J2931" s="5" t="str">
        <f>rawTransactionSheet!H2931</f>
        <v>233100</v>
      </c>
      <c r="K2931" s="5" t="str">
        <f>rawTransactionSheet!I2931</f>
        <v>31168</v>
      </c>
      <c r="L2931" s="5" t="str">
        <f>rawTransactionSheet!J2931</f>
        <v>5.539726027</v>
      </c>
      <c r="M2931" s="5" t="str">
        <f>rawTransactionSheet!K2931</f>
        <v>2</v>
      </c>
      <c r="N2931" s="5" t="str">
        <f>rawTransactionSheet!L2931</f>
        <v>BANGALORE</v>
      </c>
    </row>
    <row r="2932">
      <c r="A2932" s="2">
        <v>42370.0</v>
      </c>
      <c r="B2932" s="5" t="str">
        <f>rawTransactionSheet!B2932</f>
        <v>RNS</v>
      </c>
      <c r="C2932" s="5" t="str">
        <f>rawTransactionSheet!C2932</f>
        <v>KA04MH4949</v>
      </c>
      <c r="D2932" s="5" t="str">
        <f>rawTransactionSheet!D2932</f>
        <v>MARUTI SUZUKI</v>
      </c>
      <c r="E2932" s="5" t="str">
        <f>rawTransactionSheet!E2932</f>
        <v>Alto</v>
      </c>
      <c r="F2932" s="5" t="str">
        <f>IFERROR(VLOOKUP(E2932,modelMapping,2,0),E2932)</f>
        <v>Alto</v>
      </c>
      <c r="G2932" s="5" t="str">
        <f>rawTransactionSheet!F2932</f>
        <v>LXI</v>
      </c>
      <c r="H2932" s="1" t="str">
        <f t="shared" si="1"/>
        <v>LXI</v>
      </c>
      <c r="I2932" s="5" t="str">
        <f>rawTransactionSheet!G2932</f>
        <v>2010</v>
      </c>
      <c r="J2932" s="5" t="str">
        <f>rawTransactionSheet!H2932</f>
        <v>233100</v>
      </c>
      <c r="K2932" s="5" t="str">
        <f>rawTransactionSheet!I2932</f>
        <v>11133</v>
      </c>
      <c r="L2932" s="5" t="str">
        <f>rawTransactionSheet!J2932</f>
        <v>5.936986301</v>
      </c>
      <c r="M2932" s="5" t="str">
        <f>rawTransactionSheet!K2932</f>
        <v>2</v>
      </c>
      <c r="N2932" s="5" t="str">
        <f>rawTransactionSheet!L2932</f>
        <v>BANGALORE</v>
      </c>
    </row>
    <row r="2933">
      <c r="A2933" s="2">
        <v>42370.0</v>
      </c>
      <c r="B2933" s="5" t="str">
        <f>rawTransactionSheet!B2933</f>
        <v>NandiBid</v>
      </c>
      <c r="C2933" s="5" t="str">
        <f>rawTransactionSheet!C2933</f>
        <v>135176</v>
      </c>
      <c r="D2933" s="5" t="str">
        <f>rawTransactionSheet!D2933</f>
        <v>CHEVROLET</v>
      </c>
      <c r="E2933" s="5" t="str">
        <f>rawTransactionSheet!E2933</f>
        <v>BEAT</v>
      </c>
      <c r="F2933" s="5" t="str">
        <f>IFERROR(VLOOKUP(E2933,modelMapping,2,0),E2933)</f>
        <v>BEAT</v>
      </c>
      <c r="G2933" s="5" t="str">
        <f>rawTransactionSheet!F2933</f>
        <v>LS PETROL</v>
      </c>
      <c r="H2933" s="1" t="str">
        <f t="shared" si="1"/>
        <v>LS PETROL</v>
      </c>
      <c r="I2933" s="5" t="str">
        <f>rawTransactionSheet!G2933</f>
        <v>2011</v>
      </c>
      <c r="J2933" s="5" t="str">
        <f>rawTransactionSheet!H2933</f>
        <v>233100</v>
      </c>
      <c r="K2933" s="5" t="str">
        <f>rawTransactionSheet!I2933</f>
        <v>27884</v>
      </c>
      <c r="L2933" s="5" t="str">
        <f>rawTransactionSheet!J2933</f>
        <v>5</v>
      </c>
      <c r="M2933" s="5" t="str">
        <f>rawTransactionSheet!K2933</f>
        <v>2</v>
      </c>
      <c r="N2933" s="5" t="str">
        <f>rawTransactionSheet!L2933</f>
        <v>BANGALORE</v>
      </c>
      <c r="O2933" s="1" t="str">
        <f t="shared" ref="O2933:O2943" si="127">VALUE(C2933)</f>
        <v>135176</v>
      </c>
      <c r="P2933" s="1" t="str">
        <f>MATCH(O2933,rawBidData!$A$2:$A$146,0)</f>
        <v>#N/A</v>
      </c>
    </row>
    <row r="2934">
      <c r="A2934" s="2">
        <v>42370.0</v>
      </c>
      <c r="B2934" s="5" t="str">
        <f>rawTransactionSheet!B2934</f>
        <v>NandiBid</v>
      </c>
      <c r="C2934" s="5" t="str">
        <f>rawTransactionSheet!C2934</f>
        <v>121540</v>
      </c>
      <c r="D2934" s="5" t="str">
        <f>rawTransactionSheet!D2934</f>
        <v>CHEVROLET</v>
      </c>
      <c r="E2934" s="5" t="str">
        <f>rawTransactionSheet!E2934</f>
        <v>Beat</v>
      </c>
      <c r="F2934" s="5" t="str">
        <f>IFERROR(VLOOKUP(E2934,modelMapping,2,0),E2934)</f>
        <v>Beat</v>
      </c>
      <c r="G2934" s="5" t="str">
        <f>rawTransactionSheet!F2934</f>
        <v>LT Petrol</v>
      </c>
      <c r="H2934" s="1" t="str">
        <f t="shared" si="1"/>
        <v>LT Petrol</v>
      </c>
      <c r="I2934" s="5" t="str">
        <f>rawTransactionSheet!G2934</f>
        <v>2011</v>
      </c>
      <c r="J2934" s="5" t="str">
        <f>rawTransactionSheet!H2934</f>
        <v>233100</v>
      </c>
      <c r="K2934" s="5" t="str">
        <f>rawTransactionSheet!I2934</f>
        <v>31261</v>
      </c>
      <c r="L2934" s="5" t="str">
        <f>rawTransactionSheet!J2934</f>
        <v>5</v>
      </c>
      <c r="M2934" s="5" t="str">
        <f>rawTransactionSheet!K2934</f>
        <v>2</v>
      </c>
      <c r="N2934" s="5" t="str">
        <f>rawTransactionSheet!L2934</f>
        <v>BANGALORE</v>
      </c>
      <c r="O2934" s="1" t="str">
        <f t="shared" si="127"/>
        <v>121540</v>
      </c>
      <c r="P2934" s="1" t="str">
        <f>MATCH(O2934,rawBidData!$A$2:$A$146,0)</f>
        <v>#N/A</v>
      </c>
    </row>
    <row r="2935">
      <c r="A2935" s="2">
        <v>42370.0</v>
      </c>
      <c r="B2935" s="5" t="str">
        <f>rawTransactionSheet!B2935</f>
        <v>NandiBid</v>
      </c>
      <c r="C2935" s="5" t="str">
        <f>rawTransactionSheet!C2935</f>
        <v>125010</v>
      </c>
      <c r="D2935" s="5" t="str">
        <f>rawTransactionSheet!D2935</f>
        <v>CHEVROLET</v>
      </c>
      <c r="E2935" s="5" t="str">
        <f>rawTransactionSheet!E2935</f>
        <v>BEAT</v>
      </c>
      <c r="F2935" s="5" t="str">
        <f>IFERROR(VLOOKUP(E2935,modelMapping,2,0),E2935)</f>
        <v>BEAT</v>
      </c>
      <c r="G2935" s="5" t="str">
        <f>rawTransactionSheet!F2935</f>
        <v>LT Petrol</v>
      </c>
      <c r="H2935" s="1" t="str">
        <f t="shared" si="1"/>
        <v>LT Petrol</v>
      </c>
      <c r="I2935" s="5" t="str">
        <f>rawTransactionSheet!G2935</f>
        <v>2011</v>
      </c>
      <c r="J2935" s="5" t="str">
        <f>rawTransactionSheet!H2935</f>
        <v>233100</v>
      </c>
      <c r="K2935" s="5" t="str">
        <f>rawTransactionSheet!I2935</f>
        <v>46718</v>
      </c>
      <c r="L2935" s="5" t="str">
        <f>rawTransactionSheet!J2935</f>
        <v>5</v>
      </c>
      <c r="M2935" s="5" t="str">
        <f>rawTransactionSheet!K2935</f>
        <v>1</v>
      </c>
      <c r="N2935" s="5" t="str">
        <f>rawTransactionSheet!L2935</f>
        <v>BANGALORE</v>
      </c>
      <c r="O2935" s="1" t="str">
        <f t="shared" si="127"/>
        <v>125010</v>
      </c>
      <c r="P2935" s="1" t="str">
        <f>MATCH(O2935,rawBidData!$A$2:$A$146,0)</f>
        <v>#N/A</v>
      </c>
    </row>
    <row r="2936">
      <c r="A2936" s="2">
        <v>42370.0</v>
      </c>
      <c r="B2936" s="5" t="str">
        <f>rawTransactionSheet!B2936</f>
        <v>NandiBid</v>
      </c>
      <c r="C2936" s="5" t="str">
        <f>rawTransactionSheet!C2936</f>
        <v>126465</v>
      </c>
      <c r="D2936" s="5" t="str">
        <f>rawTransactionSheet!D2936</f>
        <v>MARUTI SUZUKI</v>
      </c>
      <c r="E2936" s="5" t="str">
        <f>rawTransactionSheet!E2936</f>
        <v>ESTILO</v>
      </c>
      <c r="F2936" s="5" t="str">
        <f>IFERROR(VLOOKUP(E2936,modelMapping,2,0),E2936)</f>
        <v>ESTILO</v>
      </c>
      <c r="G2936" s="5" t="str">
        <f>rawTransactionSheet!F2936</f>
        <v>VXI</v>
      </c>
      <c r="H2936" s="1" t="str">
        <f t="shared" si="1"/>
        <v>VXI</v>
      </c>
      <c r="I2936" s="5" t="str">
        <f>rawTransactionSheet!G2936</f>
        <v>2011</v>
      </c>
      <c r="J2936" s="5" t="str">
        <f>rawTransactionSheet!H2936</f>
        <v>233100</v>
      </c>
      <c r="K2936" s="5" t="str">
        <f>rawTransactionSheet!I2936</f>
        <v>38477</v>
      </c>
      <c r="L2936" s="5" t="str">
        <f>rawTransactionSheet!J2936</f>
        <v>5</v>
      </c>
      <c r="M2936" s="5" t="str">
        <f>rawTransactionSheet!K2936</f>
        <v>1</v>
      </c>
      <c r="N2936" s="5" t="str">
        <f>rawTransactionSheet!L2936</f>
        <v>BANGALORE</v>
      </c>
      <c r="O2936" s="1" t="str">
        <f t="shared" si="127"/>
        <v>126465</v>
      </c>
      <c r="P2936" s="1" t="str">
        <f>MATCH(O2936,rawBidData!$A$2:$A$146,0)</f>
        <v>#N/A</v>
      </c>
    </row>
    <row r="2937">
      <c r="A2937" s="2">
        <v>42370.0</v>
      </c>
      <c r="B2937" s="5" t="str">
        <f>rawTransactionSheet!B2937</f>
        <v>NandiBid</v>
      </c>
      <c r="C2937" s="5" t="str">
        <f>rawTransactionSheet!C2937</f>
        <v>136584</v>
      </c>
      <c r="D2937" s="5" t="str">
        <f>rawTransactionSheet!D2937</f>
        <v>SKODA</v>
      </c>
      <c r="E2937" s="5" t="str">
        <f>rawTransactionSheet!E2937</f>
        <v>FABIA</v>
      </c>
      <c r="F2937" s="5" t="str">
        <f>IFERROR(VLOOKUP(E2937,modelMapping,2,0),E2937)</f>
        <v>FABIA</v>
      </c>
      <c r="G2937" s="5" t="str">
        <f>rawTransactionSheet!F2937</f>
        <v>AMBITION 1.2 MPI</v>
      </c>
      <c r="H2937" s="1" t="str">
        <f t="shared" si="1"/>
        <v>AMBITION 1.2 MPI</v>
      </c>
      <c r="I2937" s="5" t="str">
        <f>rawTransactionSheet!G2937</f>
        <v>2009</v>
      </c>
      <c r="J2937" s="5" t="str">
        <f>rawTransactionSheet!H2937</f>
        <v>233100</v>
      </c>
      <c r="K2937" s="5" t="str">
        <f>rawTransactionSheet!I2937</f>
        <v>64747</v>
      </c>
      <c r="L2937" s="5" t="str">
        <f>rawTransactionSheet!J2937</f>
        <v>7</v>
      </c>
      <c r="M2937" s="5" t="str">
        <f>rawTransactionSheet!K2937</f>
        <v>2</v>
      </c>
      <c r="N2937" s="5" t="str">
        <f>rawTransactionSheet!L2937</f>
        <v>BANGALORE</v>
      </c>
      <c r="O2937" s="1" t="str">
        <f t="shared" si="127"/>
        <v>136584</v>
      </c>
      <c r="P2937" s="1" t="str">
        <f>MATCH(O2937,rawBidData!$A$2:$A$146,0)</f>
        <v>#N/A</v>
      </c>
    </row>
    <row r="2938">
      <c r="A2938" s="2">
        <v>42370.0</v>
      </c>
      <c r="B2938" s="5" t="str">
        <f>rawTransactionSheet!B2938</f>
        <v>NandiBid</v>
      </c>
      <c r="C2938" s="5" t="str">
        <f>rawTransactionSheet!C2938</f>
        <v>117870</v>
      </c>
      <c r="D2938" s="5" t="str">
        <f>rawTransactionSheet!D2938</f>
        <v>FORD</v>
      </c>
      <c r="E2938" s="5" t="str">
        <f>rawTransactionSheet!E2938</f>
        <v>Fiesta</v>
      </c>
      <c r="F2938" s="5" t="str">
        <f>IFERROR(VLOOKUP(E2938,modelMapping,2,0),E2938)</f>
        <v>Fiesta</v>
      </c>
      <c r="G2938" s="5" t="str">
        <f>rawTransactionSheet!F2938</f>
        <v>ZXi 1.6 ABS</v>
      </c>
      <c r="H2938" s="1" t="str">
        <f t="shared" si="1"/>
        <v>ZXi 1.6 ABS</v>
      </c>
      <c r="I2938" s="5" t="str">
        <f>rawTransactionSheet!G2938</f>
        <v>2009</v>
      </c>
      <c r="J2938" s="5" t="str">
        <f>rawTransactionSheet!H2938</f>
        <v>233100</v>
      </c>
      <c r="K2938" s="5" t="str">
        <f>rawTransactionSheet!I2938</f>
        <v>79021</v>
      </c>
      <c r="L2938" s="5" t="str">
        <f>rawTransactionSheet!J2938</f>
        <v>7</v>
      </c>
      <c r="M2938" s="5" t="str">
        <f>rawTransactionSheet!K2938</f>
        <v>2</v>
      </c>
      <c r="N2938" s="5" t="str">
        <f>rawTransactionSheet!L2938</f>
        <v>BANGALORE</v>
      </c>
      <c r="O2938" s="1" t="str">
        <f t="shared" si="127"/>
        <v>117870</v>
      </c>
      <c r="P2938" s="1" t="str">
        <f>MATCH(O2938,rawBidData!$A$2:$A$146,0)</f>
        <v>#N/A</v>
      </c>
    </row>
    <row r="2939">
      <c r="A2939" s="2">
        <v>42370.0</v>
      </c>
      <c r="B2939" s="5" t="str">
        <f>rawTransactionSheet!B2939</f>
        <v>NandiBid</v>
      </c>
      <c r="C2939" s="5" t="str">
        <f>rawTransactionSheet!C2939</f>
        <v>124031</v>
      </c>
      <c r="D2939" s="5" t="str">
        <f>rawTransactionSheet!D2939</f>
        <v>FORD</v>
      </c>
      <c r="E2939" s="5" t="str">
        <f>rawTransactionSheet!E2939</f>
        <v>Figo</v>
      </c>
      <c r="F2939" s="5" t="str">
        <f>IFERROR(VLOOKUP(E2939,modelMapping,2,0),E2939)</f>
        <v>Figo</v>
      </c>
      <c r="G2939" s="5" t="str">
        <f>rawTransactionSheet!F2939</f>
        <v>Duratec Petrol EXI 1.2</v>
      </c>
      <c r="H2939" s="1" t="str">
        <f t="shared" si="1"/>
        <v>Duratec Petrol EXI 1.2</v>
      </c>
      <c r="I2939" s="5" t="str">
        <f>rawTransactionSheet!G2939</f>
        <v>2010</v>
      </c>
      <c r="J2939" s="5" t="str">
        <f>rawTransactionSheet!H2939</f>
        <v>233100</v>
      </c>
      <c r="K2939" s="5" t="str">
        <f>rawTransactionSheet!I2939</f>
        <v>20636</v>
      </c>
      <c r="L2939" s="5" t="str">
        <f>rawTransactionSheet!J2939</f>
        <v>6</v>
      </c>
      <c r="M2939" s="5" t="str">
        <f>rawTransactionSheet!K2939</f>
        <v>2</v>
      </c>
      <c r="N2939" s="5" t="str">
        <f>rawTransactionSheet!L2939</f>
        <v>BANGALORE</v>
      </c>
      <c r="O2939" s="1" t="str">
        <f t="shared" si="127"/>
        <v>124031</v>
      </c>
      <c r="P2939" s="1" t="str">
        <f>MATCH(O2939,rawBidData!$A$2:$A$146,0)</f>
        <v>#N/A</v>
      </c>
    </row>
    <row r="2940">
      <c r="A2940" s="2">
        <v>42370.0</v>
      </c>
      <c r="B2940" s="5" t="str">
        <f>rawTransactionSheet!B2940</f>
        <v>NandiBid</v>
      </c>
      <c r="C2940" s="5" t="str">
        <f>rawTransactionSheet!C2940</f>
        <v>133443</v>
      </c>
      <c r="D2940" s="5" t="str">
        <f>rawTransactionSheet!D2940</f>
        <v>FORD</v>
      </c>
      <c r="E2940" s="5" t="str">
        <f>rawTransactionSheet!E2940</f>
        <v>FIGO</v>
      </c>
      <c r="F2940" s="5" t="str">
        <f>IFERROR(VLOOKUP(E2940,modelMapping,2,0),E2940)</f>
        <v>FIGO</v>
      </c>
      <c r="G2940" s="5" t="str">
        <f>rawTransactionSheet!F2940</f>
        <v>DURATEC PETROL ZXI 1.2</v>
      </c>
      <c r="H2940" s="1" t="str">
        <f t="shared" si="1"/>
        <v>DURATEC PETROL ZXI 1.2</v>
      </c>
      <c r="I2940" s="5" t="str">
        <f>rawTransactionSheet!G2940</f>
        <v>2010</v>
      </c>
      <c r="J2940" s="5" t="str">
        <f>rawTransactionSheet!H2940</f>
        <v>233100</v>
      </c>
      <c r="K2940" s="5" t="str">
        <f>rawTransactionSheet!I2940</f>
        <v>49196</v>
      </c>
      <c r="L2940" s="5" t="str">
        <f>rawTransactionSheet!J2940</f>
        <v>6</v>
      </c>
      <c r="M2940" s="5" t="str">
        <f>rawTransactionSheet!K2940</f>
        <v>1</v>
      </c>
      <c r="N2940" s="5" t="str">
        <f>rawTransactionSheet!L2940</f>
        <v>BANGALORE</v>
      </c>
      <c r="O2940" s="1" t="str">
        <f t="shared" si="127"/>
        <v>133443</v>
      </c>
      <c r="P2940" s="1" t="str">
        <f>MATCH(O2940,rawBidData!$A$2:$A$146,0)</f>
        <v>#N/A</v>
      </c>
    </row>
    <row r="2941">
      <c r="A2941" s="2">
        <v>42370.0</v>
      </c>
      <c r="B2941" s="5" t="str">
        <f>rawTransactionSheet!B2941</f>
        <v>NandiBid</v>
      </c>
      <c r="C2941" s="5" t="str">
        <f>rawTransactionSheet!C2941</f>
        <v>125408</v>
      </c>
      <c r="D2941" s="5" t="str">
        <f>rawTransactionSheet!D2941</f>
        <v>HYUNDAI</v>
      </c>
      <c r="E2941" s="5" t="str">
        <f>rawTransactionSheet!E2941</f>
        <v>I10</v>
      </c>
      <c r="F2941" s="5" t="str">
        <f>IFERROR(VLOOKUP(E2941,modelMapping,2,0),E2941)</f>
        <v>I10</v>
      </c>
      <c r="G2941" s="5" t="str">
        <f>rawTransactionSheet!F2941</f>
        <v>ERA</v>
      </c>
      <c r="H2941" s="1" t="str">
        <f t="shared" si="1"/>
        <v>ERA</v>
      </c>
      <c r="I2941" s="5" t="str">
        <f>rawTransactionSheet!G2941</f>
        <v>2011</v>
      </c>
      <c r="J2941" s="5" t="str">
        <f>rawTransactionSheet!H2941</f>
        <v>233100</v>
      </c>
      <c r="K2941" s="5" t="str">
        <f>rawTransactionSheet!I2941</f>
        <v>49230</v>
      </c>
      <c r="L2941" s="5" t="str">
        <f>rawTransactionSheet!J2941</f>
        <v>5</v>
      </c>
      <c r="M2941" s="5" t="str">
        <f>rawTransactionSheet!K2941</f>
        <v>3</v>
      </c>
      <c r="N2941" s="5" t="str">
        <f>rawTransactionSheet!L2941</f>
        <v>BANGALORE</v>
      </c>
      <c r="O2941" s="1" t="str">
        <f t="shared" si="127"/>
        <v>125408</v>
      </c>
      <c r="P2941" s="1" t="str">
        <f>MATCH(O2941,rawBidData!$A$2:$A$146,0)</f>
        <v>#N/A</v>
      </c>
    </row>
    <row r="2942">
      <c r="A2942" s="2">
        <v>42370.0</v>
      </c>
      <c r="B2942" s="5" t="str">
        <f>rawTransactionSheet!B2942</f>
        <v>NandiBid</v>
      </c>
      <c r="C2942" s="5" t="str">
        <f>rawTransactionSheet!C2942</f>
        <v>122060</v>
      </c>
      <c r="D2942" s="5" t="str">
        <f>rawTransactionSheet!D2942</f>
        <v>HYUNDAI</v>
      </c>
      <c r="E2942" s="5" t="str">
        <f>rawTransactionSheet!E2942</f>
        <v>i10</v>
      </c>
      <c r="F2942" s="5" t="str">
        <f>IFERROR(VLOOKUP(E2942,modelMapping,2,0),E2942)</f>
        <v>i10</v>
      </c>
      <c r="G2942" s="5" t="str">
        <f>rawTransactionSheet!F2942</f>
        <v>Sportz 1.2</v>
      </c>
      <c r="H2942" s="1" t="str">
        <f t="shared" si="1"/>
        <v>Sportz 1.2</v>
      </c>
      <c r="I2942" s="5" t="str">
        <f>rawTransactionSheet!G2942</f>
        <v>2008</v>
      </c>
      <c r="J2942" s="5" t="str">
        <f>rawTransactionSheet!H2942</f>
        <v>233100</v>
      </c>
      <c r="K2942" s="5" t="str">
        <f>rawTransactionSheet!I2942</f>
        <v>49023</v>
      </c>
      <c r="L2942" s="5" t="str">
        <f>rawTransactionSheet!J2942</f>
        <v>8</v>
      </c>
      <c r="M2942" s="5" t="str">
        <f>rawTransactionSheet!K2942</f>
        <v>1</v>
      </c>
      <c r="N2942" s="5" t="str">
        <f>rawTransactionSheet!L2942</f>
        <v>BANGALORE</v>
      </c>
      <c r="O2942" s="1" t="str">
        <f t="shared" si="127"/>
        <v>122060</v>
      </c>
      <c r="P2942" s="1" t="str">
        <f>MATCH(O2942,rawBidData!$A$2:$A$146,0)</f>
        <v>#N/A</v>
      </c>
    </row>
    <row r="2943">
      <c r="A2943" s="2">
        <v>42370.0</v>
      </c>
      <c r="B2943" s="5" t="str">
        <f>rawTransactionSheet!B2943</f>
        <v>NandiBid</v>
      </c>
      <c r="C2943" s="5" t="str">
        <f>rawTransactionSheet!C2943</f>
        <v>122060</v>
      </c>
      <c r="D2943" s="5" t="str">
        <f>rawTransactionSheet!D2943</f>
        <v>HYUNDAI</v>
      </c>
      <c r="E2943" s="5" t="str">
        <f>rawTransactionSheet!E2943</f>
        <v>i10</v>
      </c>
      <c r="F2943" s="5" t="str">
        <f>IFERROR(VLOOKUP(E2943,modelMapping,2,0),E2943)</f>
        <v>i10</v>
      </c>
      <c r="G2943" s="5" t="str">
        <f>rawTransactionSheet!F2943</f>
        <v>Sportz 1.2</v>
      </c>
      <c r="H2943" s="1" t="str">
        <f t="shared" si="1"/>
        <v>Sportz 1.2</v>
      </c>
      <c r="I2943" s="5" t="str">
        <f>rawTransactionSheet!G2943</f>
        <v>2008</v>
      </c>
      <c r="J2943" s="5" t="str">
        <f>rawTransactionSheet!H2943</f>
        <v>233100</v>
      </c>
      <c r="K2943" s="5" t="str">
        <f>rawTransactionSheet!I2943</f>
        <v>49023</v>
      </c>
      <c r="L2943" s="5" t="str">
        <f>rawTransactionSheet!J2943</f>
        <v>8</v>
      </c>
      <c r="M2943" s="5" t="str">
        <f>rawTransactionSheet!K2943</f>
        <v>1</v>
      </c>
      <c r="N2943" s="5" t="str">
        <f>rawTransactionSheet!L2943</f>
        <v>BANGALORE</v>
      </c>
      <c r="O2943" s="1" t="str">
        <f t="shared" si="127"/>
        <v>122060</v>
      </c>
      <c r="P2943" s="1" t="str">
        <f>MATCH(O2943,rawBidData!$A$2:$A$146,0)</f>
        <v>#N/A</v>
      </c>
    </row>
    <row r="2944">
      <c r="A2944" s="2">
        <v>42370.0</v>
      </c>
      <c r="B2944" s="5" t="str">
        <f>rawTransactionSheet!B2944</f>
        <v>RNS</v>
      </c>
      <c r="C2944" s="5" t="str">
        <f>rawTransactionSheet!C2944</f>
        <v>KA02MD9138</v>
      </c>
      <c r="D2944" s="5" t="str">
        <f>rawTransactionSheet!D2944</f>
        <v>TATA</v>
      </c>
      <c r="E2944" s="5" t="str">
        <f>rawTransactionSheet!E2944</f>
        <v>INDICA VISTA</v>
      </c>
      <c r="F2944" s="5" t="str">
        <f>IFERROR(VLOOKUP(E2944,modelMapping,2,0),E2944)</f>
        <v>INDICA VISTA</v>
      </c>
      <c r="G2944" s="5" t="str">
        <f>rawTransactionSheet!F2944</f>
        <v>AQUA 1.2 SAFIRE</v>
      </c>
      <c r="H2944" s="1" t="str">
        <f t="shared" si="1"/>
        <v>AQUA 1.2 SAFIRE</v>
      </c>
      <c r="I2944" s="5" t="str">
        <f>rawTransactionSheet!G2944</f>
        <v>2009</v>
      </c>
      <c r="J2944" s="5" t="str">
        <f>rawTransactionSheet!H2944</f>
        <v>233100</v>
      </c>
      <c r="K2944" s="5" t="str">
        <f>rawTransactionSheet!I2944</f>
        <v>96589</v>
      </c>
      <c r="L2944" s="5" t="str">
        <f>rawTransactionSheet!J2944</f>
        <v>6.561643836</v>
      </c>
      <c r="M2944" s="5" t="str">
        <f>rawTransactionSheet!K2944</f>
        <v>1</v>
      </c>
      <c r="N2944" s="5" t="str">
        <f>rawTransactionSheet!L2944</f>
        <v>BANGALORE</v>
      </c>
    </row>
    <row r="2945">
      <c r="A2945" s="2">
        <v>42370.0</v>
      </c>
      <c r="B2945" s="5" t="str">
        <f>rawTransactionSheet!B2945</f>
        <v>NandiBid</v>
      </c>
      <c r="C2945" s="5" t="str">
        <f>rawTransactionSheet!C2945</f>
        <v>123358</v>
      </c>
      <c r="D2945" s="5" t="str">
        <f>rawTransactionSheet!D2945</f>
        <v>HYUNDAI</v>
      </c>
      <c r="E2945" s="5" t="str">
        <f>rawTransactionSheet!E2945</f>
        <v>SANTRO XING</v>
      </c>
      <c r="F2945" s="5" t="str">
        <f>IFERROR(VLOOKUP(E2945,modelMapping,2,0),E2945)</f>
        <v>SANTRO XING</v>
      </c>
      <c r="G2945" s="5" t="str">
        <f>rawTransactionSheet!F2945</f>
        <v>GLS</v>
      </c>
      <c r="H2945" s="1" t="str">
        <f t="shared" si="1"/>
        <v>GLS</v>
      </c>
      <c r="I2945" s="5" t="str">
        <f>rawTransactionSheet!G2945</f>
        <v>2008</v>
      </c>
      <c r="J2945" s="5" t="str">
        <f>rawTransactionSheet!H2945</f>
        <v>233100</v>
      </c>
      <c r="K2945" s="5" t="str">
        <f>rawTransactionSheet!I2945</f>
        <v>34915</v>
      </c>
      <c r="L2945" s="5" t="str">
        <f>rawTransactionSheet!J2945</f>
        <v>8</v>
      </c>
      <c r="M2945" s="5" t="str">
        <f>rawTransactionSheet!K2945</f>
        <v>1</v>
      </c>
      <c r="N2945" s="5" t="str">
        <f>rawTransactionSheet!L2945</f>
        <v>BANGALORE</v>
      </c>
      <c r="O2945" s="1" t="str">
        <f>VALUE(C2945)</f>
        <v>123358</v>
      </c>
      <c r="P2945" s="1" t="str">
        <f>MATCH(O2945,rawBidData!$A$2:$A$146,0)</f>
        <v>#N/A</v>
      </c>
    </row>
    <row r="2946">
      <c r="A2946" s="2">
        <v>42370.0</v>
      </c>
      <c r="B2946" s="5" t="str">
        <f>rawTransactionSheet!B2946</f>
        <v>Pratham</v>
      </c>
      <c r="C2946" s="5" t="str">
        <f>rawTransactionSheet!C2946</f>
        <v>428</v>
      </c>
      <c r="D2946" s="5" t="str">
        <f>rawTransactionSheet!D2946</f>
        <v>HYUNDAI</v>
      </c>
      <c r="E2946" s="5" t="str">
        <f>rawTransactionSheet!E2946</f>
        <v>SANTRO XING</v>
      </c>
      <c r="F2946" s="5" t="str">
        <f>IFERROR(VLOOKUP(E2946,modelMapping,2,0),E2946)</f>
        <v>SANTRO XING</v>
      </c>
      <c r="G2946" s="5" t="str">
        <f>rawTransactionSheet!F2946</f>
        <v>GLS</v>
      </c>
      <c r="H2946" s="1" t="str">
        <f t="shared" si="1"/>
        <v>GLS</v>
      </c>
      <c r="I2946" s="5" t="str">
        <f>rawTransactionSheet!G2946</f>
        <v>2008</v>
      </c>
      <c r="J2946" s="5" t="str">
        <f>rawTransactionSheet!H2946</f>
        <v>233100</v>
      </c>
      <c r="K2946" s="5" t="str">
        <f>rawTransactionSheet!I2946</f>
        <v>53442.84737</v>
      </c>
      <c r="L2946" s="5" t="str">
        <f>rawTransactionSheet!J2946</f>
        <v>6.680355921</v>
      </c>
      <c r="M2946" s="5" t="str">
        <f>rawTransactionSheet!K2946</f>
        <v>2</v>
      </c>
      <c r="N2946" s="5" t="str">
        <f>rawTransactionSheet!L2946</f>
        <v>BANGALORE</v>
      </c>
    </row>
    <row r="2947">
      <c r="A2947" s="2">
        <v>42370.0</v>
      </c>
      <c r="B2947" s="5" t="str">
        <f>rawTransactionSheet!B2947</f>
        <v>Pratham</v>
      </c>
      <c r="C2947" s="5" t="str">
        <f>rawTransactionSheet!C2947</f>
        <v>574</v>
      </c>
      <c r="D2947" s="5" t="str">
        <f>rawTransactionSheet!D2947</f>
        <v>HYUNDAI</v>
      </c>
      <c r="E2947" s="5" t="str">
        <f>rawTransactionSheet!E2947</f>
        <v>SANTRO XING</v>
      </c>
      <c r="F2947" s="5" t="str">
        <f>IFERROR(VLOOKUP(E2947,modelMapping,2,0),E2947)</f>
        <v>SANTRO XING</v>
      </c>
      <c r="G2947" s="5" t="str">
        <f>rawTransactionSheet!F2947</f>
        <v>GLS</v>
      </c>
      <c r="H2947" s="1" t="str">
        <f t="shared" si="1"/>
        <v>GLS</v>
      </c>
      <c r="I2947" s="5" t="str">
        <f>rawTransactionSheet!G2947</f>
        <v>2007</v>
      </c>
      <c r="J2947" s="5" t="str">
        <f>rawTransactionSheet!H2947</f>
        <v>233100</v>
      </c>
      <c r="K2947" s="5" t="str">
        <f>rawTransactionSheet!I2947</f>
        <v>63890.48597</v>
      </c>
      <c r="L2947" s="5" t="str">
        <f>rawTransactionSheet!J2947</f>
        <v>7.986310746</v>
      </c>
      <c r="M2947" s="5" t="str">
        <f>rawTransactionSheet!K2947</f>
        <v>2</v>
      </c>
      <c r="N2947" s="5" t="str">
        <f>rawTransactionSheet!L2947</f>
        <v>BANGALORE</v>
      </c>
    </row>
    <row r="2948">
      <c r="A2948" s="2">
        <v>42370.0</v>
      </c>
      <c r="B2948" s="5" t="str">
        <f>rawTransactionSheet!B2948</f>
        <v>NandiBid</v>
      </c>
      <c r="C2948" s="5" t="str">
        <f>rawTransactionSheet!C2948</f>
        <v>131744</v>
      </c>
      <c r="D2948" s="5" t="str">
        <f>rawTransactionSheet!D2948</f>
        <v>HYUNDAI</v>
      </c>
      <c r="E2948" s="5" t="str">
        <f>rawTransactionSheet!E2948</f>
        <v>SANTRO XING XING</v>
      </c>
      <c r="F2948" s="5" t="str">
        <f>IFERROR(VLOOKUP(E2948,modelMapping,2,0),E2948)</f>
        <v>SANTRO XING XING</v>
      </c>
      <c r="G2948" s="5" t="str">
        <f>rawTransactionSheet!F2948</f>
        <v>GLS</v>
      </c>
      <c r="H2948" s="1" t="str">
        <f t="shared" si="1"/>
        <v>GLS</v>
      </c>
      <c r="I2948" s="5" t="str">
        <f>rawTransactionSheet!G2948</f>
        <v>2009</v>
      </c>
      <c r="J2948" s="5" t="str">
        <f>rawTransactionSheet!H2948</f>
        <v>233100</v>
      </c>
      <c r="K2948" s="5" t="str">
        <f>rawTransactionSheet!I2948</f>
        <v>38346</v>
      </c>
      <c r="L2948" s="5" t="str">
        <f>rawTransactionSheet!J2948</f>
        <v>7</v>
      </c>
      <c r="M2948" s="5" t="str">
        <f>rawTransactionSheet!K2948</f>
        <v>2</v>
      </c>
      <c r="N2948" s="5" t="str">
        <f>rawTransactionSheet!L2948</f>
        <v>BANGALORE</v>
      </c>
      <c r="O2948" s="1" t="str">
        <f>VALUE(C2948)</f>
        <v>131744</v>
      </c>
      <c r="P2948" s="1" t="str">
        <f>MATCH(O2948,rawBidData!$A$2:$A$146,0)</f>
        <v>#N/A</v>
      </c>
    </row>
    <row r="2949">
      <c r="A2949" s="2">
        <v>42370.0</v>
      </c>
      <c r="B2949" s="5" t="str">
        <f>rawTransactionSheet!B2949</f>
        <v>RNS</v>
      </c>
      <c r="C2949" s="5" t="str">
        <f>rawTransactionSheet!C2949</f>
        <v>KA41M2188</v>
      </c>
      <c r="D2949" s="5" t="str">
        <f>rawTransactionSheet!D2949</f>
        <v>MARUTI SUZUKI</v>
      </c>
      <c r="E2949" s="5" t="str">
        <f>rawTransactionSheet!E2949</f>
        <v>Swift</v>
      </c>
      <c r="F2949" s="5" t="str">
        <f>IFERROR(VLOOKUP(E2949,modelMapping,2,0),E2949)</f>
        <v>Swift</v>
      </c>
      <c r="G2949" s="5" t="str">
        <f>rawTransactionSheet!F2949</f>
        <v>LXI</v>
      </c>
      <c r="H2949" s="1" t="str">
        <f t="shared" si="1"/>
        <v>LXI</v>
      </c>
      <c r="I2949" s="5" t="str">
        <f>rawTransactionSheet!G2949</f>
        <v>2006</v>
      </c>
      <c r="J2949" s="5" t="str">
        <f>rawTransactionSheet!H2949</f>
        <v>233100</v>
      </c>
      <c r="K2949" s="5" t="str">
        <f>rawTransactionSheet!I2949</f>
        <v>84131</v>
      </c>
      <c r="L2949" s="5" t="str">
        <f>rawTransactionSheet!J2949</f>
        <v>9.936986301</v>
      </c>
      <c r="M2949" s="5" t="str">
        <f>rawTransactionSheet!K2949</f>
        <v>2</v>
      </c>
      <c r="N2949" s="5" t="str">
        <f>rawTransactionSheet!L2949</f>
        <v>BANGALORE</v>
      </c>
    </row>
    <row r="2950">
      <c r="A2950" s="2">
        <v>42370.0</v>
      </c>
      <c r="B2950" s="5" t="str">
        <f>rawTransactionSheet!B2950</f>
        <v>NandiBid</v>
      </c>
      <c r="C2950" s="5" t="str">
        <f>rawTransactionSheet!C2950</f>
        <v>117379</v>
      </c>
      <c r="D2950" s="5" t="str">
        <f>rawTransactionSheet!D2950</f>
        <v>MARUTI SUZUKI</v>
      </c>
      <c r="E2950" s="5" t="str">
        <f>rawTransactionSheet!E2950</f>
        <v>Swift</v>
      </c>
      <c r="F2950" s="5" t="str">
        <f>IFERROR(VLOOKUP(E2950,modelMapping,2,0),E2950)</f>
        <v>Swift</v>
      </c>
      <c r="G2950" s="5" t="str">
        <f>rawTransactionSheet!F2950</f>
        <v>VXI</v>
      </c>
      <c r="H2950" s="1" t="str">
        <f t="shared" si="1"/>
        <v>VXI</v>
      </c>
      <c r="I2950" s="5" t="str">
        <f>rawTransactionSheet!G2950</f>
        <v>2007</v>
      </c>
      <c r="J2950" s="5" t="str">
        <f>rawTransactionSheet!H2950</f>
        <v>233100</v>
      </c>
      <c r="K2950" s="5" t="str">
        <f>rawTransactionSheet!I2950</f>
        <v>72187</v>
      </c>
      <c r="L2950" s="5" t="str">
        <f>rawTransactionSheet!J2950</f>
        <v>9</v>
      </c>
      <c r="M2950" s="5" t="str">
        <f>rawTransactionSheet!K2950</f>
        <v>2</v>
      </c>
      <c r="N2950" s="5" t="str">
        <f>rawTransactionSheet!L2950</f>
        <v>BANGALORE</v>
      </c>
      <c r="O2950" s="1" t="str">
        <f>VALUE(C2950)</f>
        <v>117379</v>
      </c>
      <c r="P2950" s="1" t="str">
        <f>MATCH(O2950,rawBidData!$A$2:$A$146,0)</f>
        <v>71</v>
      </c>
    </row>
    <row r="2951">
      <c r="A2951" s="2">
        <v>42370.0</v>
      </c>
      <c r="B2951" s="5" t="str">
        <f>rawTransactionSheet!B2951</f>
        <v>Pratham</v>
      </c>
      <c r="C2951" s="5" t="str">
        <f>rawTransactionSheet!C2951</f>
        <v>766</v>
      </c>
      <c r="D2951" s="5" t="str">
        <f>rawTransactionSheet!D2951</f>
        <v>MARUTI SUZUKI</v>
      </c>
      <c r="E2951" s="5" t="str">
        <f>rawTransactionSheet!E2951</f>
        <v>Swift</v>
      </c>
      <c r="F2951" s="5" t="str">
        <f>IFERROR(VLOOKUP(E2951,modelMapping,2,0),E2951)</f>
        <v>Swift</v>
      </c>
      <c r="G2951" s="5" t="str">
        <f>rawTransactionSheet!F2951</f>
        <v>VXI</v>
      </c>
      <c r="H2951" s="1" t="str">
        <f t="shared" si="1"/>
        <v>VXI</v>
      </c>
      <c r="I2951" s="5" t="str">
        <f>rawTransactionSheet!G2951</f>
        <v>2005</v>
      </c>
      <c r="J2951" s="5" t="str">
        <f>rawTransactionSheet!H2951</f>
        <v>233100</v>
      </c>
      <c r="K2951" s="5" t="str">
        <f>rawTransactionSheet!I2951</f>
        <v>79791.92334</v>
      </c>
      <c r="L2951" s="5" t="str">
        <f>rawTransactionSheet!J2951</f>
        <v>9.973990418</v>
      </c>
      <c r="M2951" s="5" t="str">
        <f>rawTransactionSheet!K2951</f>
        <v>2</v>
      </c>
      <c r="N2951" s="5" t="str">
        <f>rawTransactionSheet!L2951</f>
        <v>BANGALORE</v>
      </c>
    </row>
    <row r="2952">
      <c r="A2952" s="2">
        <v>42370.0</v>
      </c>
      <c r="B2952" s="5" t="str">
        <f>rawTransactionSheet!B2952</f>
        <v>NandiBid</v>
      </c>
      <c r="C2952" s="5" t="str">
        <f>rawTransactionSheet!C2952</f>
        <v>135234</v>
      </c>
      <c r="D2952" s="5" t="str">
        <f>rawTransactionSheet!D2952</f>
        <v>MARUTI SUZUKI</v>
      </c>
      <c r="E2952" s="5" t="str">
        <f>rawTransactionSheet!E2952</f>
        <v>WAGON R</v>
      </c>
      <c r="F2952" s="5" t="str">
        <f>IFERROR(VLOOKUP(E2952,modelMapping,2,0),E2952)</f>
        <v>WAGON R</v>
      </c>
      <c r="G2952" s="5" t="str">
        <f>rawTransactionSheet!F2952</f>
        <v>LXI</v>
      </c>
      <c r="H2952" s="1" t="str">
        <f t="shared" si="1"/>
        <v>LXI</v>
      </c>
      <c r="I2952" s="5" t="str">
        <f>rawTransactionSheet!G2952</f>
        <v>2009</v>
      </c>
      <c r="J2952" s="5" t="str">
        <f>rawTransactionSheet!H2952</f>
        <v>233100</v>
      </c>
      <c r="K2952" s="5" t="str">
        <f>rawTransactionSheet!I2952</f>
        <v>65353</v>
      </c>
      <c r="L2952" s="5" t="str">
        <f>rawTransactionSheet!J2952</f>
        <v>7</v>
      </c>
      <c r="M2952" s="5" t="str">
        <f>rawTransactionSheet!K2952</f>
        <v>1</v>
      </c>
      <c r="N2952" s="5" t="str">
        <f>rawTransactionSheet!L2952</f>
        <v>BANGALORE</v>
      </c>
      <c r="O2952" s="1" t="str">
        <f>VALUE(C2952)</f>
        <v>135234</v>
      </c>
      <c r="P2952" s="1" t="str">
        <f>MATCH(O2952,rawBidData!$A$2:$A$146,0)</f>
        <v>#N/A</v>
      </c>
    </row>
    <row r="2953">
      <c r="A2953" s="2">
        <v>42370.0</v>
      </c>
      <c r="B2953" s="5" t="str">
        <f>rawTransactionSheet!B2953</f>
        <v>Pratham</v>
      </c>
      <c r="C2953" s="5" t="str">
        <f>rawTransactionSheet!C2953</f>
        <v>482</v>
      </c>
      <c r="D2953" s="5" t="str">
        <f>rawTransactionSheet!D2953</f>
        <v>MARUTI SUZUKI</v>
      </c>
      <c r="E2953" s="5" t="str">
        <f>rawTransactionSheet!E2953</f>
        <v>Wagon R 1.0</v>
      </c>
      <c r="F2953" s="1" t="str">
        <f>IFERROR(VLOOKUP(E2953,modelMapping,2,0),E2953)</f>
        <v>Wagon R</v>
      </c>
      <c r="G2953" s="5" t="str">
        <f>rawTransactionSheet!F2953</f>
        <v>LXI</v>
      </c>
      <c r="H2953" s="1" t="str">
        <f t="shared" si="1"/>
        <v>LXI</v>
      </c>
      <c r="I2953" s="5" t="str">
        <f>rawTransactionSheet!G2953</f>
        <v>2008</v>
      </c>
      <c r="J2953" s="5" t="str">
        <f>rawTransactionSheet!H2953</f>
        <v>233100</v>
      </c>
      <c r="K2953" s="5" t="str">
        <f>rawTransactionSheet!I2953</f>
        <v>55983.5729</v>
      </c>
      <c r="L2953" s="5" t="str">
        <f>rawTransactionSheet!J2953</f>
        <v>6.997946612</v>
      </c>
      <c r="M2953" s="5" t="str">
        <f>rawTransactionSheet!K2953</f>
        <v>2</v>
      </c>
      <c r="N2953" s="5" t="str">
        <f>rawTransactionSheet!L2953</f>
        <v>BANGALORE</v>
      </c>
    </row>
    <row r="2954">
      <c r="A2954" s="2">
        <v>42370.0</v>
      </c>
      <c r="B2954" s="5" t="str">
        <f>rawTransactionSheet!B2954</f>
        <v>NandiBid</v>
      </c>
      <c r="C2954" s="7" t="str">
        <f>rawTransactionSheet!C2954</f>
        <v>131744</v>
      </c>
      <c r="D2954" s="5" t="str">
        <f>rawTransactionSheet!D2954</f>
        <v>HYUNDAI</v>
      </c>
      <c r="E2954" s="5" t="str">
        <f>rawTransactionSheet!E2954</f>
        <v>SANTRO XING</v>
      </c>
      <c r="F2954" s="5" t="str">
        <f>IFERROR(VLOOKUP(E2954,modelMapping,2,0),E2954)</f>
        <v>SANTRO XING</v>
      </c>
      <c r="G2954" s="5" t="str">
        <f>rawTransactionSheet!F2954</f>
        <v>GLS</v>
      </c>
      <c r="H2954" s="1" t="str">
        <f t="shared" si="1"/>
        <v>GLS</v>
      </c>
      <c r="I2954" s="5" t="str">
        <f>rawTransactionSheet!G2954</f>
        <v>2009</v>
      </c>
      <c r="J2954" s="5" t="str">
        <f>rawTransactionSheet!H2954</f>
        <v>233100</v>
      </c>
      <c r="K2954" s="5" t="str">
        <f>rawTransactionSheet!I2954</f>
        <v>38346</v>
      </c>
      <c r="L2954" s="5" t="str">
        <f>rawTransactionSheet!J2954</f>
        <v>7</v>
      </c>
      <c r="M2954" s="5" t="str">
        <f>rawTransactionSheet!K2954</f>
        <v>2</v>
      </c>
      <c r="N2954" s="5" t="str">
        <f>rawTransactionSheet!L2954</f>
        <v>BANGALORE</v>
      </c>
      <c r="O2954" s="1" t="str">
        <f t="shared" ref="O2954:O2959" si="128">VALUE(C2954)</f>
        <v>131744</v>
      </c>
      <c r="P2954" s="1" t="str">
        <f>MATCH(O2954,rawBidData!$A$2:$A$146,0)</f>
        <v>#N/A</v>
      </c>
    </row>
    <row r="2955">
      <c r="A2955" s="2">
        <v>42370.0</v>
      </c>
      <c r="B2955" s="5" t="str">
        <f>rawTransactionSheet!B2955</f>
        <v>NandiBid</v>
      </c>
      <c r="C2955" s="7" t="str">
        <f>rawTransactionSheet!C2955</f>
        <v>133443</v>
      </c>
      <c r="D2955" s="5" t="str">
        <f>rawTransactionSheet!D2955</f>
        <v>FORD</v>
      </c>
      <c r="E2955" s="5" t="str">
        <f>rawTransactionSheet!E2955</f>
        <v>FIGO</v>
      </c>
      <c r="F2955" s="5" t="str">
        <f>IFERROR(VLOOKUP(E2955,modelMapping,2,0),E2955)</f>
        <v>FIGO</v>
      </c>
      <c r="G2955" s="5" t="str">
        <f>rawTransactionSheet!F2955</f>
        <v>Duratec Petrol ZXI 1.2</v>
      </c>
      <c r="H2955" s="1" t="str">
        <f t="shared" si="1"/>
        <v>Duratec Petrol ZXI 1.2</v>
      </c>
      <c r="I2955" s="5" t="str">
        <f>rawTransactionSheet!G2955</f>
        <v>2010</v>
      </c>
      <c r="J2955" s="5" t="str">
        <f>rawTransactionSheet!H2955</f>
        <v>233100</v>
      </c>
      <c r="K2955" s="5" t="str">
        <f>rawTransactionSheet!I2955</f>
        <v>49196</v>
      </c>
      <c r="L2955" s="5" t="str">
        <f>rawTransactionSheet!J2955</f>
        <v>6</v>
      </c>
      <c r="M2955" s="5" t="str">
        <f>rawTransactionSheet!K2955</f>
        <v>1</v>
      </c>
      <c r="N2955" s="5" t="str">
        <f>rawTransactionSheet!L2955</f>
        <v>BANGALORE</v>
      </c>
      <c r="O2955" s="1" t="str">
        <f t="shared" si="128"/>
        <v>133443</v>
      </c>
      <c r="P2955" s="1" t="str">
        <f>MATCH(O2955,rawBidData!$A$2:$A$146,0)</f>
        <v>#N/A</v>
      </c>
    </row>
    <row r="2956">
      <c r="A2956" s="2">
        <v>42370.0</v>
      </c>
      <c r="B2956" s="5" t="str">
        <f>rawTransactionSheet!B2956</f>
        <v>NandiBid</v>
      </c>
      <c r="C2956" s="7" t="str">
        <f>rawTransactionSheet!C2956</f>
        <v>135234</v>
      </c>
      <c r="D2956" s="5" t="str">
        <f>rawTransactionSheet!D2956</f>
        <v>MARUTI SUZUKI</v>
      </c>
      <c r="E2956" s="5" t="str">
        <f>rawTransactionSheet!E2956</f>
        <v>WAGON R</v>
      </c>
      <c r="F2956" s="5" t="str">
        <f>IFERROR(VLOOKUP(E2956,modelMapping,2,0),E2956)</f>
        <v>WAGON R</v>
      </c>
      <c r="G2956" s="5" t="str">
        <f>rawTransactionSheet!F2956</f>
        <v>LXi BS-III</v>
      </c>
      <c r="H2956" s="1" t="str">
        <f t="shared" si="1"/>
        <v>LXi</v>
      </c>
      <c r="I2956" s="5" t="str">
        <f>rawTransactionSheet!G2956</f>
        <v>2009</v>
      </c>
      <c r="J2956" s="5" t="str">
        <f>rawTransactionSheet!H2956</f>
        <v>233100</v>
      </c>
      <c r="K2956" s="5" t="str">
        <f>rawTransactionSheet!I2956</f>
        <v>65353</v>
      </c>
      <c r="L2956" s="5" t="str">
        <f>rawTransactionSheet!J2956</f>
        <v>7</v>
      </c>
      <c r="M2956" s="5" t="str">
        <f>rawTransactionSheet!K2956</f>
        <v>1</v>
      </c>
      <c r="N2956" s="5" t="str">
        <f>rawTransactionSheet!L2956</f>
        <v>BANGALORE</v>
      </c>
      <c r="O2956" s="1" t="str">
        <f t="shared" si="128"/>
        <v>135234</v>
      </c>
      <c r="P2956" s="1" t="str">
        <f>MATCH(O2956,rawBidData!$A$2:$A$146,0)</f>
        <v>#N/A</v>
      </c>
    </row>
    <row r="2957">
      <c r="A2957" s="2">
        <v>42370.0</v>
      </c>
      <c r="B2957" s="5" t="str">
        <f>rawTransactionSheet!B2957</f>
        <v>NandiBid</v>
      </c>
      <c r="C2957" s="7" t="str">
        <f>rawTransactionSheet!C2957</f>
        <v>136584</v>
      </c>
      <c r="D2957" s="5" t="str">
        <f>rawTransactionSheet!D2957</f>
        <v>SKODA</v>
      </c>
      <c r="E2957" s="5" t="str">
        <f>rawTransactionSheet!E2957</f>
        <v>FABIA</v>
      </c>
      <c r="F2957" s="5" t="str">
        <f>IFERROR(VLOOKUP(E2957,modelMapping,2,0),E2957)</f>
        <v>FABIA</v>
      </c>
      <c r="G2957" s="5" t="str">
        <f>rawTransactionSheet!F2957</f>
        <v>Ambition 1.2 MPI</v>
      </c>
      <c r="H2957" s="1" t="str">
        <f t="shared" si="1"/>
        <v>Ambition 1.2 MPI</v>
      </c>
      <c r="I2957" s="5" t="str">
        <f>rawTransactionSheet!G2957</f>
        <v>2009</v>
      </c>
      <c r="J2957" s="5" t="str">
        <f>rawTransactionSheet!H2957</f>
        <v>233100</v>
      </c>
      <c r="K2957" s="5" t="str">
        <f>rawTransactionSheet!I2957</f>
        <v>64747</v>
      </c>
      <c r="L2957" s="5" t="str">
        <f>rawTransactionSheet!J2957</f>
        <v>7</v>
      </c>
      <c r="M2957" s="5" t="str">
        <f>rawTransactionSheet!K2957</f>
        <v>2</v>
      </c>
      <c r="N2957" s="5" t="str">
        <f>rawTransactionSheet!L2957</f>
        <v>BANGALORE</v>
      </c>
      <c r="O2957" s="1" t="str">
        <f t="shared" si="128"/>
        <v>136584</v>
      </c>
      <c r="P2957" s="1" t="str">
        <f>MATCH(O2957,rawBidData!$A$2:$A$146,0)</f>
        <v>#N/A</v>
      </c>
    </row>
    <row r="2958">
      <c r="A2958" s="2">
        <v>42370.0</v>
      </c>
      <c r="B2958" s="5" t="str">
        <f>rawTransactionSheet!B2958</f>
        <v>NandiBid</v>
      </c>
      <c r="C2958" s="7" t="str">
        <f>rawTransactionSheet!C2958</f>
        <v>135176</v>
      </c>
      <c r="D2958" s="5" t="str">
        <f>rawTransactionSheet!D2958</f>
        <v>CHEVROLET</v>
      </c>
      <c r="E2958" s="5" t="str">
        <f>rawTransactionSheet!E2958</f>
        <v>BEAT</v>
      </c>
      <c r="F2958" s="5" t="str">
        <f>IFERROR(VLOOKUP(E2958,modelMapping,2,0),E2958)</f>
        <v>BEAT</v>
      </c>
      <c r="G2958" s="5" t="str">
        <f>rawTransactionSheet!F2958</f>
        <v>LS Petrol</v>
      </c>
      <c r="H2958" s="1" t="str">
        <f t="shared" si="1"/>
        <v>LS Petrol</v>
      </c>
      <c r="I2958" s="5" t="str">
        <f>rawTransactionSheet!G2958</f>
        <v>2011</v>
      </c>
      <c r="J2958" s="5" t="str">
        <f>rawTransactionSheet!H2958</f>
        <v>233100</v>
      </c>
      <c r="K2958" s="5" t="str">
        <f>rawTransactionSheet!I2958</f>
        <v>27884</v>
      </c>
      <c r="L2958" s="5" t="str">
        <f>rawTransactionSheet!J2958</f>
        <v>5</v>
      </c>
      <c r="M2958" s="5" t="str">
        <f>rawTransactionSheet!K2958</f>
        <v>2</v>
      </c>
      <c r="N2958" s="5" t="str">
        <f>rawTransactionSheet!L2958</f>
        <v>BANGALORE</v>
      </c>
      <c r="O2958" s="1" t="str">
        <f t="shared" si="128"/>
        <v>135176</v>
      </c>
      <c r="P2958" s="1" t="str">
        <f>MATCH(O2958,rawBidData!$A$2:$A$146,0)</f>
        <v>#N/A</v>
      </c>
    </row>
    <row r="2959">
      <c r="A2959" s="2">
        <v>42370.0</v>
      </c>
      <c r="B2959" s="5" t="str">
        <f>rawTransactionSheet!B2959</f>
        <v>NandiBid</v>
      </c>
      <c r="C2959" s="7" t="str">
        <f>rawTransactionSheet!C2959</f>
        <v>139374</v>
      </c>
      <c r="D2959" s="5" t="str">
        <f>rawTransactionSheet!D2959</f>
        <v>HYUNDAI</v>
      </c>
      <c r="E2959" s="5" t="str">
        <f>rawTransactionSheet!E2959</f>
        <v>SANTRO XING</v>
      </c>
      <c r="F2959" s="5" t="str">
        <f>IFERROR(VLOOKUP(E2959,modelMapping,2,0),E2959)</f>
        <v>SANTRO XING</v>
      </c>
      <c r="G2959" s="5" t="str">
        <f>rawTransactionSheet!F2959</f>
        <v>GLS</v>
      </c>
      <c r="H2959" s="1" t="str">
        <f t="shared" si="1"/>
        <v>GLS</v>
      </c>
      <c r="I2959" s="5" t="str">
        <f>rawTransactionSheet!G2959</f>
        <v>2008</v>
      </c>
      <c r="J2959" s="5" t="str">
        <f>rawTransactionSheet!H2959</f>
        <v>233100</v>
      </c>
      <c r="K2959" s="5" t="str">
        <f>rawTransactionSheet!I2959</f>
        <v>19339</v>
      </c>
      <c r="L2959" s="5" t="str">
        <f>rawTransactionSheet!J2959</f>
        <v>8</v>
      </c>
      <c r="M2959" s="5" t="str">
        <f>rawTransactionSheet!K2959</f>
        <v>2</v>
      </c>
      <c r="N2959" s="5" t="str">
        <f>rawTransactionSheet!L2959</f>
        <v>BANGALORE</v>
      </c>
      <c r="O2959" s="1" t="str">
        <f t="shared" si="128"/>
        <v>139374</v>
      </c>
      <c r="P2959" s="1" t="str">
        <f>MATCH(O2959,rawBidData!$A$2:$A$146,0)</f>
        <v>#N/A</v>
      </c>
    </row>
    <row r="2960">
      <c r="A2960" s="2">
        <v>42370.0</v>
      </c>
      <c r="B2960" s="5" t="str">
        <f>rawTransactionSheet!B2960</f>
        <v>KALYANI MOTORS PVT LTD</v>
      </c>
      <c r="C2960" s="5" t="str">
        <f>rawTransactionSheet!C2960</f>
        <v>KA41N3520</v>
      </c>
      <c r="D2960" s="5" t="str">
        <f>rawTransactionSheet!D2960</f>
        <v>MARUTI SUZUKI</v>
      </c>
      <c r="E2960" s="5" t="str">
        <f>rawTransactionSheet!E2960</f>
        <v>Alto</v>
      </c>
      <c r="F2960" s="5" t="str">
        <f>IFERROR(VLOOKUP(E2960,modelMapping,2,0),E2960)</f>
        <v>Alto</v>
      </c>
      <c r="G2960" s="5" t="str">
        <f>rawTransactionSheet!F2960</f>
        <v>LXI</v>
      </c>
      <c r="H2960" s="1" t="str">
        <f t="shared" si="1"/>
        <v>LXI</v>
      </c>
      <c r="I2960" s="5" t="str">
        <f>rawTransactionSheet!G2960</f>
        <v>2010</v>
      </c>
      <c r="J2960" s="5" t="str">
        <f>rawTransactionSheet!H2960</f>
        <v>233000</v>
      </c>
      <c r="K2960" s="5" t="str">
        <f>rawTransactionSheet!I2960</f>
        <v>61722</v>
      </c>
      <c r="L2960" s="5" t="str">
        <f>rawTransactionSheet!J2960</f>
        <v>5</v>
      </c>
      <c r="M2960" s="5" t="str">
        <f>rawTransactionSheet!K2960</f>
        <v>1</v>
      </c>
      <c r="N2960" s="5" t="str">
        <f>rawTransactionSheet!L2960</f>
        <v>BANGALORE</v>
      </c>
    </row>
    <row r="2961">
      <c r="A2961" s="2">
        <v>42370.0</v>
      </c>
      <c r="B2961" s="5" t="str">
        <f>rawTransactionSheet!B2961</f>
        <v>KALYANI MOTORS PVT LTD</v>
      </c>
      <c r="C2961" s="5" t="str">
        <f>rawTransactionSheet!C2961</f>
        <v>KA51Z9589</v>
      </c>
      <c r="D2961" s="5" t="str">
        <f>rawTransactionSheet!D2961</f>
        <v>MARUTI SUZUKI</v>
      </c>
      <c r="E2961" s="5" t="str">
        <f>rawTransactionSheet!E2961</f>
        <v>Alto</v>
      </c>
      <c r="F2961" s="5" t="str">
        <f>IFERROR(VLOOKUP(E2961,modelMapping,2,0),E2961)</f>
        <v>Alto</v>
      </c>
      <c r="G2961" s="5" t="str">
        <f>rawTransactionSheet!F2961</f>
        <v>LXI</v>
      </c>
      <c r="H2961" s="1" t="str">
        <f t="shared" si="1"/>
        <v>LXI</v>
      </c>
      <c r="I2961" s="5" t="str">
        <f>rawTransactionSheet!G2961</f>
        <v>2010</v>
      </c>
      <c r="J2961" s="5" t="str">
        <f>rawTransactionSheet!H2961</f>
        <v>232500</v>
      </c>
      <c r="K2961" s="5" t="str">
        <f>rawTransactionSheet!I2961</f>
        <v>31045</v>
      </c>
      <c r="L2961" s="5" t="str">
        <f>rawTransactionSheet!J2961</f>
        <v>5</v>
      </c>
      <c r="M2961" s="5" t="str">
        <f>rawTransactionSheet!K2961</f>
        <v>1</v>
      </c>
      <c r="N2961" s="5" t="str">
        <f>rawTransactionSheet!L2961</f>
        <v>BANGALORE</v>
      </c>
    </row>
    <row r="2962">
      <c r="A2962" s="2">
        <v>42370.0</v>
      </c>
      <c r="B2962" s="5" t="str">
        <f>rawTransactionSheet!B2962</f>
        <v>RNS</v>
      </c>
      <c r="C2962" s="5" t="str">
        <f>rawTransactionSheet!C2962</f>
        <v>KA04MH3801</v>
      </c>
      <c r="D2962" s="5" t="str">
        <f>rawTransactionSheet!D2962</f>
        <v>MARUTI SUZUKI</v>
      </c>
      <c r="E2962" s="5" t="str">
        <f>rawTransactionSheet!E2962</f>
        <v>Alto</v>
      </c>
      <c r="F2962" s="5" t="str">
        <f>IFERROR(VLOOKUP(E2962,modelMapping,2,0),E2962)</f>
        <v>Alto</v>
      </c>
      <c r="G2962" s="5" t="str">
        <f>rawTransactionSheet!F2962</f>
        <v>LXI</v>
      </c>
      <c r="H2962" s="1" t="str">
        <f t="shared" si="1"/>
        <v>LXI</v>
      </c>
      <c r="I2962" s="5" t="str">
        <f>rawTransactionSheet!G2962</f>
        <v>2010</v>
      </c>
      <c r="J2962" s="5" t="str">
        <f>rawTransactionSheet!H2962</f>
        <v>232000</v>
      </c>
      <c r="K2962" s="5" t="str">
        <f>rawTransactionSheet!I2962</f>
        <v>33738</v>
      </c>
      <c r="L2962" s="5" t="str">
        <f>rawTransactionSheet!J2962</f>
        <v>5.482191781</v>
      </c>
      <c r="M2962" s="5" t="str">
        <f>rawTransactionSheet!K2962</f>
        <v>2</v>
      </c>
      <c r="N2962" s="5" t="str">
        <f>rawTransactionSheet!L2962</f>
        <v>BANGALORE</v>
      </c>
    </row>
    <row r="2963">
      <c r="A2963" s="2">
        <v>42370.0</v>
      </c>
      <c r="B2963" s="5" t="str">
        <f>rawTransactionSheet!B2963</f>
        <v>RNS</v>
      </c>
      <c r="C2963" s="5" t="str">
        <f>rawTransactionSheet!C2963</f>
        <v>KA04MH1838</v>
      </c>
      <c r="D2963" s="5" t="str">
        <f>rawTransactionSheet!D2963</f>
        <v>MARUTI SUZUKI</v>
      </c>
      <c r="E2963" s="5" t="str">
        <f>rawTransactionSheet!E2963</f>
        <v>Alto</v>
      </c>
      <c r="F2963" s="5" t="str">
        <f>IFERROR(VLOOKUP(E2963,modelMapping,2,0),E2963)</f>
        <v>Alto</v>
      </c>
      <c r="G2963" s="5" t="str">
        <f>rawTransactionSheet!F2963</f>
        <v>LXI</v>
      </c>
      <c r="H2963" s="1" t="str">
        <f t="shared" si="1"/>
        <v>LXI</v>
      </c>
      <c r="I2963" s="5" t="str">
        <f>rawTransactionSheet!G2963</f>
        <v>2010</v>
      </c>
      <c r="J2963" s="5" t="str">
        <f>rawTransactionSheet!H2963</f>
        <v>232000</v>
      </c>
      <c r="K2963" s="5" t="str">
        <f>rawTransactionSheet!I2963</f>
        <v>28125</v>
      </c>
      <c r="L2963" s="5" t="str">
        <f>rawTransactionSheet!J2963</f>
        <v>5.997260274</v>
      </c>
      <c r="M2963" s="5" t="str">
        <f>rawTransactionSheet!K2963</f>
        <v>2</v>
      </c>
      <c r="N2963" s="5" t="str">
        <f>rawTransactionSheet!L2963</f>
        <v>BANGALORE</v>
      </c>
    </row>
    <row r="2964">
      <c r="A2964" s="2">
        <v>42370.0</v>
      </c>
      <c r="B2964" s="5" t="str">
        <f>rawTransactionSheet!B2964</f>
        <v>RNS</v>
      </c>
      <c r="C2964" s="5" t="str">
        <f>rawTransactionSheet!C2964</f>
        <v>KA02MF9142</v>
      </c>
      <c r="D2964" s="5" t="str">
        <f>rawTransactionSheet!D2964</f>
        <v>MARUTI SUZUKI</v>
      </c>
      <c r="E2964" s="5" t="str">
        <f>rawTransactionSheet!E2964</f>
        <v>Zen</v>
      </c>
      <c r="F2964" s="5" t="str">
        <f>IFERROR(VLOOKUP(E2964,modelMapping,2,0),E2964)</f>
        <v>Zen</v>
      </c>
      <c r="G2964" s="5" t="str">
        <f>rawTransactionSheet!F2964</f>
        <v>LXI</v>
      </c>
      <c r="H2964" s="1" t="str">
        <f t="shared" si="1"/>
        <v>LXI</v>
      </c>
      <c r="I2964" s="5" t="str">
        <f>rawTransactionSheet!G2964</f>
        <v>2011</v>
      </c>
      <c r="J2964" s="5" t="str">
        <f>rawTransactionSheet!H2964</f>
        <v>232000</v>
      </c>
      <c r="K2964" s="5" t="str">
        <f>rawTransactionSheet!I2964</f>
        <v>78382</v>
      </c>
      <c r="L2964" s="5" t="str">
        <f>rawTransactionSheet!J2964</f>
        <v>4.684931507</v>
      </c>
      <c r="M2964" s="5" t="str">
        <f>rawTransactionSheet!K2964</f>
        <v>2</v>
      </c>
      <c r="N2964" s="5" t="str">
        <f>rawTransactionSheet!L2964</f>
        <v>BANGALORE</v>
      </c>
    </row>
    <row r="2965">
      <c r="A2965" s="2">
        <v>42370.0</v>
      </c>
      <c r="B2965" s="5" t="str">
        <f>rawTransactionSheet!B2965</f>
        <v>PrasoonData</v>
      </c>
      <c r="C2965" s="5" t="str">
        <f>rawTransactionSheet!C2965</f>
        <v>Prasoon736</v>
      </c>
      <c r="D2965" s="5" t="str">
        <f>rawTransactionSheet!D2965</f>
        <v>MARUTI SUZUKI</v>
      </c>
      <c r="E2965" s="5" t="str">
        <f>rawTransactionSheet!E2965</f>
        <v>Swift</v>
      </c>
      <c r="F2965" s="5" t="str">
        <f>IFERROR(VLOOKUP(E2965,modelMapping,2,0),E2965)</f>
        <v>Swift</v>
      </c>
      <c r="G2965" s="5" t="str">
        <f>rawTransactionSheet!F2965</f>
        <v>ZXI</v>
      </c>
      <c r="H2965" s="1" t="str">
        <f t="shared" si="1"/>
        <v>ZXI</v>
      </c>
      <c r="I2965" s="5" t="str">
        <f>rawTransactionSheet!G2965</f>
        <v>2006</v>
      </c>
      <c r="J2965" s="5" t="str">
        <f>rawTransactionSheet!H2965</f>
        <v>231820.9923</v>
      </c>
      <c r="K2965" s="5" t="str">
        <f>rawTransactionSheet!I2965</f>
        <v>150000</v>
      </c>
      <c r="L2965" s="5" t="str">
        <f>rawTransactionSheet!J2965</f>
        <v>9</v>
      </c>
      <c r="M2965" s="5" t="str">
        <f>rawTransactionSheet!K2965</f>
        <v>1</v>
      </c>
      <c r="N2965" s="5" t="str">
        <f>rawTransactionSheet!L2965</f>
        <v>BANGALORE</v>
      </c>
    </row>
    <row r="2966">
      <c r="A2966" s="2">
        <v>42370.0</v>
      </c>
      <c r="B2966" s="5" t="str">
        <f>rawTransactionSheet!B2966</f>
        <v>PrasoonData</v>
      </c>
      <c r="C2966" s="5" t="str">
        <f>rawTransactionSheet!C2966</f>
        <v>Prasoon361</v>
      </c>
      <c r="D2966" s="5" t="str">
        <f>rawTransactionSheet!D2966</f>
        <v>MARUTI SUZUKI</v>
      </c>
      <c r="E2966" s="5" t="str">
        <f>rawTransactionSheet!E2966</f>
        <v>Swift</v>
      </c>
      <c r="F2966" s="5" t="str">
        <f>IFERROR(VLOOKUP(E2966,modelMapping,2,0),E2966)</f>
        <v>Swift</v>
      </c>
      <c r="G2966" s="5" t="str">
        <f>rawTransactionSheet!F2966</f>
        <v>VXI</v>
      </c>
      <c r="H2966" s="1" t="str">
        <f t="shared" si="1"/>
        <v>VXI</v>
      </c>
      <c r="I2966" s="5" t="str">
        <f>rawTransactionSheet!G2966</f>
        <v>2005</v>
      </c>
      <c r="J2966" s="5" t="str">
        <f>rawTransactionSheet!H2966</f>
        <v>231544.0346</v>
      </c>
      <c r="K2966" s="5" t="str">
        <f>rawTransactionSheet!I2966</f>
        <v>80000</v>
      </c>
      <c r="L2966" s="5" t="str">
        <f>rawTransactionSheet!J2966</f>
        <v>10</v>
      </c>
      <c r="M2966" s="5" t="str">
        <f>rawTransactionSheet!K2966</f>
        <v>1</v>
      </c>
      <c r="N2966" s="5" t="str">
        <f>rawTransactionSheet!L2966</f>
        <v>BANGALORE</v>
      </c>
    </row>
    <row r="2967">
      <c r="A2967" s="2">
        <v>42370.0</v>
      </c>
      <c r="B2967" s="5" t="str">
        <f>rawTransactionSheet!B2967</f>
        <v>PrasoonData</v>
      </c>
      <c r="C2967" s="5" t="str">
        <f>rawTransactionSheet!C2967</f>
        <v>Prasoon538</v>
      </c>
      <c r="D2967" s="5" t="str">
        <f>rawTransactionSheet!D2967</f>
        <v>MARUTI SUZUKI</v>
      </c>
      <c r="E2967" s="5" t="str">
        <f>rawTransactionSheet!E2967</f>
        <v>Swift</v>
      </c>
      <c r="F2967" s="5" t="str">
        <f>IFERROR(VLOOKUP(E2967,modelMapping,2,0),E2967)</f>
        <v>Swift</v>
      </c>
      <c r="G2967" s="5" t="str">
        <f>rawTransactionSheet!F2967</f>
        <v>VXI ABS</v>
      </c>
      <c r="H2967" s="1" t="str">
        <f t="shared" si="1"/>
        <v>VXI ABS</v>
      </c>
      <c r="I2967" s="5" t="str">
        <f>rawTransactionSheet!G2967</f>
        <v>2005</v>
      </c>
      <c r="J2967" s="5" t="str">
        <f>rawTransactionSheet!H2967</f>
        <v>231335.645</v>
      </c>
      <c r="K2967" s="5" t="str">
        <f>rawTransactionSheet!I2967</f>
        <v>90000</v>
      </c>
      <c r="L2967" s="5" t="str">
        <f>rawTransactionSheet!J2967</f>
        <v>10</v>
      </c>
      <c r="M2967" s="5" t="str">
        <f>rawTransactionSheet!K2967</f>
        <v>1</v>
      </c>
      <c r="N2967" s="5" t="str">
        <f>rawTransactionSheet!L2967</f>
        <v>BANGALORE</v>
      </c>
    </row>
    <row r="2968">
      <c r="A2968" s="2">
        <v>42370.0</v>
      </c>
      <c r="B2968" s="5" t="str">
        <f>rawTransactionSheet!B2968</f>
        <v>PrasoonData</v>
      </c>
      <c r="C2968" s="5" t="str">
        <f>rawTransactionSheet!C2968</f>
        <v>Prasoon254</v>
      </c>
      <c r="D2968" s="5" t="str">
        <f>rawTransactionSheet!D2968</f>
        <v>MARUTI SUZUKI</v>
      </c>
      <c r="E2968" s="5" t="str">
        <f>rawTransactionSheet!E2968</f>
        <v>Swift</v>
      </c>
      <c r="F2968" s="5" t="str">
        <f>IFERROR(VLOOKUP(E2968,modelMapping,2,0),E2968)</f>
        <v>Swift</v>
      </c>
      <c r="G2968" s="5" t="str">
        <f>rawTransactionSheet!F2968</f>
        <v>LXI</v>
      </c>
      <c r="H2968" s="1" t="str">
        <f t="shared" si="1"/>
        <v>LXI</v>
      </c>
      <c r="I2968" s="5" t="str">
        <f>rawTransactionSheet!G2968</f>
        <v>2009</v>
      </c>
      <c r="J2968" s="5" t="str">
        <f>rawTransactionSheet!H2968</f>
        <v>231029.8715</v>
      </c>
      <c r="K2968" s="5" t="str">
        <f>rawTransactionSheet!I2968</f>
        <v>130000</v>
      </c>
      <c r="L2968" s="5" t="str">
        <f>rawTransactionSheet!J2968</f>
        <v>6</v>
      </c>
      <c r="M2968" s="5" t="str">
        <f>rawTransactionSheet!K2968</f>
        <v>1</v>
      </c>
      <c r="N2968" s="5" t="str">
        <f>rawTransactionSheet!L2968</f>
        <v>BANGALORE</v>
      </c>
    </row>
    <row r="2969">
      <c r="A2969" s="2">
        <v>42370.0</v>
      </c>
      <c r="B2969" s="5" t="str">
        <f>rawTransactionSheet!B2969</f>
        <v>KALYANI MOTORS PVT LTD</v>
      </c>
      <c r="C2969" s="5" t="str">
        <f>rawTransactionSheet!C2969</f>
        <v>KA04MH1543</v>
      </c>
      <c r="D2969" s="5" t="str">
        <f>rawTransactionSheet!D2969</f>
        <v>MARUTI SUZUKI</v>
      </c>
      <c r="E2969" s="5" t="str">
        <f>rawTransactionSheet!E2969</f>
        <v>Alto</v>
      </c>
      <c r="F2969" s="5" t="str">
        <f>IFERROR(VLOOKUP(E2969,modelMapping,2,0),E2969)</f>
        <v>Alto</v>
      </c>
      <c r="G2969" s="5" t="str">
        <f>rawTransactionSheet!F2969</f>
        <v>LXI</v>
      </c>
      <c r="H2969" s="1" t="str">
        <f t="shared" si="1"/>
        <v>LXI</v>
      </c>
      <c r="I2969" s="5" t="str">
        <f>rawTransactionSheet!G2969</f>
        <v>2010</v>
      </c>
      <c r="J2969" s="5" t="str">
        <f>rawTransactionSheet!H2969</f>
        <v>230880</v>
      </c>
      <c r="K2969" s="5" t="str">
        <f>rawTransactionSheet!I2969</f>
        <v>30822</v>
      </c>
      <c r="L2969" s="5" t="str">
        <f>rawTransactionSheet!J2969</f>
        <v>5</v>
      </c>
      <c r="M2969" s="5" t="str">
        <f>rawTransactionSheet!K2969</f>
        <v>1</v>
      </c>
      <c r="N2969" s="5" t="str">
        <f>rawTransactionSheet!L2969</f>
        <v>BANGALORE</v>
      </c>
    </row>
    <row r="2970">
      <c r="A2970" s="2">
        <v>42370.0</v>
      </c>
      <c r="B2970" s="5" t="str">
        <f>rawTransactionSheet!B2970</f>
        <v>RNS</v>
      </c>
      <c r="C2970" s="5" t="str">
        <f>rawTransactionSheet!C2970</f>
        <v>KA53N4855</v>
      </c>
      <c r="D2970" s="5" t="str">
        <f>rawTransactionSheet!D2970</f>
        <v>MARUTI SUZUKI</v>
      </c>
      <c r="E2970" s="5" t="str">
        <f>rawTransactionSheet!E2970</f>
        <v>A-Star</v>
      </c>
      <c r="F2970" s="5" t="str">
        <f>IFERROR(VLOOKUP(E2970,modelMapping,2,0),E2970)</f>
        <v>A-Star</v>
      </c>
      <c r="G2970" s="5" t="str">
        <f>rawTransactionSheet!F2970</f>
        <v>VXI</v>
      </c>
      <c r="H2970" s="1" t="str">
        <f t="shared" si="1"/>
        <v>VXI</v>
      </c>
      <c r="I2970" s="5" t="str">
        <f>rawTransactionSheet!G2970</f>
        <v>2008</v>
      </c>
      <c r="J2970" s="5" t="str">
        <f>rawTransactionSheet!H2970</f>
        <v>230880</v>
      </c>
      <c r="K2970" s="5" t="str">
        <f>rawTransactionSheet!I2970</f>
        <v>78764</v>
      </c>
      <c r="L2970" s="5" t="str">
        <f>rawTransactionSheet!J2970</f>
        <v>7.863013699</v>
      </c>
      <c r="M2970" s="5" t="str">
        <f>rawTransactionSheet!K2970</f>
        <v>2</v>
      </c>
      <c r="N2970" s="5" t="str">
        <f>rawTransactionSheet!L2970</f>
        <v>BANGALORE</v>
      </c>
    </row>
    <row r="2971">
      <c r="A2971" s="2">
        <v>42370.0</v>
      </c>
      <c r="B2971" s="5" t="str">
        <f>rawTransactionSheet!B2971</f>
        <v>Pratham</v>
      </c>
      <c r="C2971" s="5" t="str">
        <f>rawTransactionSheet!C2971</f>
        <v>481</v>
      </c>
      <c r="D2971" s="5" t="str">
        <f>rawTransactionSheet!D2971</f>
        <v>MARUTI SUZUKI</v>
      </c>
      <c r="E2971" s="5" t="str">
        <f>rawTransactionSheet!E2971</f>
        <v>Wagon R 1.0</v>
      </c>
      <c r="F2971" s="1" t="str">
        <f>IFERROR(VLOOKUP(E2971,modelMapping,2,0),E2971)</f>
        <v>Wagon R</v>
      </c>
      <c r="G2971" s="5" t="str">
        <f>rawTransactionSheet!F2971</f>
        <v>LXI</v>
      </c>
      <c r="H2971" s="1" t="str">
        <f t="shared" si="1"/>
        <v>LXI</v>
      </c>
      <c r="I2971" s="5" t="str">
        <f>rawTransactionSheet!G2971</f>
        <v>2008</v>
      </c>
      <c r="J2971" s="5" t="str">
        <f>rawTransactionSheet!H2971</f>
        <v>230800</v>
      </c>
      <c r="K2971" s="5" t="str">
        <f>rawTransactionSheet!I2971</f>
        <v>55983.5729</v>
      </c>
      <c r="L2971" s="5" t="str">
        <f>rawTransactionSheet!J2971</f>
        <v>6.997946612</v>
      </c>
      <c r="M2971" s="5" t="str">
        <f>rawTransactionSheet!K2971</f>
        <v>2</v>
      </c>
      <c r="N2971" s="5" t="str">
        <f>rawTransactionSheet!L2971</f>
        <v>BANGALORE</v>
      </c>
    </row>
    <row r="2972">
      <c r="A2972" s="2">
        <v>42370.0</v>
      </c>
      <c r="B2972" s="5" t="str">
        <f>rawTransactionSheet!B2972</f>
        <v>PrasoonData</v>
      </c>
      <c r="C2972" s="5" t="str">
        <f>rawTransactionSheet!C2972</f>
        <v>Prasoon199</v>
      </c>
      <c r="D2972" s="5" t="str">
        <f>rawTransactionSheet!D2972</f>
        <v>MARUTI SUZUKI</v>
      </c>
      <c r="E2972" s="5" t="str">
        <f>rawTransactionSheet!E2972</f>
        <v>Swift</v>
      </c>
      <c r="F2972" s="5" t="str">
        <f>IFERROR(VLOOKUP(E2972,modelMapping,2,0),E2972)</f>
        <v>Swift</v>
      </c>
      <c r="G2972" s="5" t="str">
        <f>rawTransactionSheet!F2972</f>
        <v>LXI</v>
      </c>
      <c r="H2972" s="1" t="str">
        <f t="shared" si="1"/>
        <v>LXI</v>
      </c>
      <c r="I2972" s="5" t="str">
        <f>rawTransactionSheet!G2972</f>
        <v>2006</v>
      </c>
      <c r="J2972" s="5" t="str">
        <f>rawTransactionSheet!H2972</f>
        <v>230592.04</v>
      </c>
      <c r="K2972" s="5" t="str">
        <f>rawTransactionSheet!I2972</f>
        <v>60000</v>
      </c>
      <c r="L2972" s="5" t="str">
        <f>rawTransactionSheet!J2972</f>
        <v>9</v>
      </c>
      <c r="M2972" s="5" t="str">
        <f>rawTransactionSheet!K2972</f>
        <v>1</v>
      </c>
      <c r="N2972" s="5" t="str">
        <f>rawTransactionSheet!L2972</f>
        <v>BANGALORE</v>
      </c>
    </row>
    <row r="2973">
      <c r="A2973" s="2">
        <v>42370.0</v>
      </c>
      <c r="B2973" s="5" t="str">
        <f>rawTransactionSheet!B2973</f>
        <v>DelCalling</v>
      </c>
      <c r="C2973" s="5" t="str">
        <f>rawTransactionSheet!C2973</f>
        <v>86726</v>
      </c>
      <c r="D2973" s="5" t="str">
        <f>rawTransactionSheet!D2973</f>
        <v>MARUTI SUZUKI</v>
      </c>
      <c r="E2973" s="5" t="str">
        <f>rawTransactionSheet!E2973</f>
        <v>Alto</v>
      </c>
      <c r="F2973" s="5" t="str">
        <f>IFERROR(VLOOKUP(E2973,modelMapping,2,0),E2973)</f>
        <v>Alto</v>
      </c>
      <c r="G2973" s="5" t="str">
        <f>rawTransactionSheet!F2973</f>
        <v>LXI</v>
      </c>
      <c r="H2973" s="1" t="str">
        <f t="shared" si="1"/>
        <v>LXI</v>
      </c>
      <c r="I2973" s="5" t="str">
        <f>rawTransactionSheet!G2973</f>
        <v>2010</v>
      </c>
      <c r="J2973" s="5" t="str">
        <f>rawTransactionSheet!H2973</f>
        <v>230000</v>
      </c>
      <c r="K2973" s="5" t="str">
        <f>rawTransactionSheet!I2973</f>
        <v>25535</v>
      </c>
      <c r="L2973" s="5" t="str">
        <f>rawTransactionSheet!J2973</f>
        <v>5</v>
      </c>
      <c r="M2973" s="5" t="str">
        <f>rawTransactionSheet!K2973</f>
        <v>1</v>
      </c>
      <c r="N2973" s="5" t="str">
        <f>rawTransactionSheet!L2973</f>
        <v>BANGALORE</v>
      </c>
    </row>
    <row r="2974">
      <c r="A2974" s="2">
        <v>42370.0</v>
      </c>
      <c r="B2974" s="5" t="str">
        <f>rawTransactionSheet!B2974</f>
        <v>DelCalling</v>
      </c>
      <c r="C2974" s="5" t="str">
        <f>rawTransactionSheet!C2974</f>
        <v>77042</v>
      </c>
      <c r="D2974" s="5" t="str">
        <f>rawTransactionSheet!D2974</f>
        <v>MARUTI SUZUKI</v>
      </c>
      <c r="E2974" s="5" t="str">
        <f>rawTransactionSheet!E2974</f>
        <v>Alto</v>
      </c>
      <c r="F2974" s="5" t="str">
        <f>IFERROR(VLOOKUP(E2974,modelMapping,2,0),E2974)</f>
        <v>Alto</v>
      </c>
      <c r="G2974" s="5" t="str">
        <f>rawTransactionSheet!F2974</f>
        <v>LXI</v>
      </c>
      <c r="H2974" s="1" t="str">
        <f t="shared" si="1"/>
        <v>LXI</v>
      </c>
      <c r="I2974" s="5" t="str">
        <f>rawTransactionSheet!G2974</f>
        <v>2011</v>
      </c>
      <c r="J2974" s="5" t="str">
        <f>rawTransactionSheet!H2974</f>
        <v>230000</v>
      </c>
      <c r="K2974" s="5" t="str">
        <f>rawTransactionSheet!I2974</f>
        <v>56662</v>
      </c>
      <c r="L2974" s="5" t="str">
        <f>rawTransactionSheet!J2974</f>
        <v>4</v>
      </c>
      <c r="M2974" s="5" t="str">
        <f>rawTransactionSheet!K2974</f>
        <v>2</v>
      </c>
      <c r="N2974" s="5" t="str">
        <f>rawTransactionSheet!L2974</f>
        <v>BANGALORE</v>
      </c>
    </row>
    <row r="2975">
      <c r="A2975" s="2">
        <v>42370.0</v>
      </c>
      <c r="B2975" s="5" t="str">
        <f>rawTransactionSheet!B2975</f>
        <v>Pratham</v>
      </c>
      <c r="C2975" s="5" t="str">
        <f>rawTransactionSheet!C2975</f>
        <v>472</v>
      </c>
      <c r="D2975" s="5" t="str">
        <f>rawTransactionSheet!D2975</f>
        <v>MARUTI SUZUKI</v>
      </c>
      <c r="E2975" s="5" t="str">
        <f>rawTransactionSheet!E2975</f>
        <v>Alto</v>
      </c>
      <c r="F2975" s="5" t="str">
        <f>IFERROR(VLOOKUP(E2975,modelMapping,2,0),E2975)</f>
        <v>Alto</v>
      </c>
      <c r="G2975" s="5" t="str">
        <f>rawTransactionSheet!F2975</f>
        <v>LXI</v>
      </c>
      <c r="H2975" s="1" t="str">
        <f t="shared" si="1"/>
        <v>LXI</v>
      </c>
      <c r="I2975" s="5" t="str">
        <f>rawTransactionSheet!G2975</f>
        <v>2008</v>
      </c>
      <c r="J2975" s="5" t="str">
        <f>rawTransactionSheet!H2975</f>
        <v>230000</v>
      </c>
      <c r="K2975" s="5" t="str">
        <f>rawTransactionSheet!I2975</f>
        <v>55830.25325</v>
      </c>
      <c r="L2975" s="5" t="str">
        <f>rawTransactionSheet!J2975</f>
        <v>6.978781656</v>
      </c>
      <c r="M2975" s="5" t="str">
        <f>rawTransactionSheet!K2975</f>
        <v>2</v>
      </c>
      <c r="N2975" s="5" t="str">
        <f>rawTransactionSheet!L2975</f>
        <v>BANGALORE</v>
      </c>
    </row>
    <row r="2976">
      <c r="A2976" s="2">
        <v>42370.0</v>
      </c>
      <c r="B2976" s="5" t="str">
        <f>rawTransactionSheet!B2976</f>
        <v>RNS</v>
      </c>
      <c r="C2976" s="5" t="str">
        <f>rawTransactionSheet!C2976</f>
        <v>KA04MG5699</v>
      </c>
      <c r="D2976" s="5" t="str">
        <f>rawTransactionSheet!D2976</f>
        <v>MARUTI SUZUKI</v>
      </c>
      <c r="E2976" s="5" t="str">
        <f>rawTransactionSheet!E2976</f>
        <v>Alto</v>
      </c>
      <c r="F2976" s="5" t="str">
        <f>IFERROR(VLOOKUP(E2976,modelMapping,2,0),E2976)</f>
        <v>Alto</v>
      </c>
      <c r="G2976" s="5" t="str">
        <f>rawTransactionSheet!F2976</f>
        <v>LXI</v>
      </c>
      <c r="H2976" s="1" t="str">
        <f t="shared" si="1"/>
        <v>LXI</v>
      </c>
      <c r="I2976" s="5" t="str">
        <f>rawTransactionSheet!G2976</f>
        <v>2009</v>
      </c>
      <c r="J2976" s="5" t="str">
        <f>rawTransactionSheet!H2976</f>
        <v>230000</v>
      </c>
      <c r="K2976" s="5" t="str">
        <f>rawTransactionSheet!I2976</f>
        <v>45973</v>
      </c>
      <c r="L2976" s="5" t="str">
        <f>rawTransactionSheet!J2976</f>
        <v>6.684931507</v>
      </c>
      <c r="M2976" s="5" t="str">
        <f>rawTransactionSheet!K2976</f>
        <v>1</v>
      </c>
      <c r="N2976" s="5" t="str">
        <f>rawTransactionSheet!L2976</f>
        <v>BANGALORE</v>
      </c>
    </row>
    <row r="2977">
      <c r="A2977" s="2">
        <v>42370.0</v>
      </c>
      <c r="B2977" s="5" t="str">
        <f>rawTransactionSheet!B2977</f>
        <v>Hiremath</v>
      </c>
      <c r="C2977" s="5" t="str">
        <f>rawTransactionSheet!C2977</f>
        <v>Hire008</v>
      </c>
      <c r="D2977" s="5" t="str">
        <f>rawTransactionSheet!D2977</f>
        <v>MARUTI SUZUKI</v>
      </c>
      <c r="E2977" s="5" t="str">
        <f>rawTransactionSheet!E2977</f>
        <v>Alto K10</v>
      </c>
      <c r="F2977" s="5" t="str">
        <f>IFERROR(VLOOKUP(E2977,modelMapping,2,0),E2977)</f>
        <v>Alto K10</v>
      </c>
      <c r="G2977" s="5" t="str">
        <f>rawTransactionSheet!F2977</f>
        <v>LXI</v>
      </c>
      <c r="H2977" s="1" t="str">
        <f t="shared" si="1"/>
        <v>LXI</v>
      </c>
      <c r="I2977" s="5" t="str">
        <f>rawTransactionSheet!G2977</f>
        <v>2011</v>
      </c>
      <c r="J2977" s="5" t="str">
        <f>rawTransactionSheet!H2977</f>
        <v>230000</v>
      </c>
      <c r="K2977" s="5" t="str">
        <f>rawTransactionSheet!I2977</f>
        <v>60000</v>
      </c>
      <c r="L2977" s="5" t="str">
        <f>rawTransactionSheet!J2977</f>
        <v>4</v>
      </c>
      <c r="M2977" s="5" t="str">
        <f>rawTransactionSheet!K2977</f>
        <v>1</v>
      </c>
      <c r="N2977" s="5" t="str">
        <f>rawTransactionSheet!L2977</f>
        <v>BANGALORE</v>
      </c>
    </row>
    <row r="2978">
      <c r="A2978" s="2">
        <v>42370.0</v>
      </c>
      <c r="B2978" s="5" t="str">
        <f>rawTransactionSheet!B2978</f>
        <v>RNS</v>
      </c>
      <c r="C2978" s="5" t="str">
        <f>rawTransactionSheet!C2978</f>
        <v>KA03ML3978</v>
      </c>
      <c r="D2978" s="5" t="str">
        <f>rawTransactionSheet!D2978</f>
        <v>MARUTI SUZUKI</v>
      </c>
      <c r="E2978" s="5" t="str">
        <f>rawTransactionSheet!E2978</f>
        <v>A-Star</v>
      </c>
      <c r="F2978" s="5" t="str">
        <f>IFERROR(VLOOKUP(E2978,modelMapping,2,0),E2978)</f>
        <v>A-Star</v>
      </c>
      <c r="G2978" s="5" t="str">
        <f>rawTransactionSheet!F2978</f>
        <v>LXI</v>
      </c>
      <c r="H2978" s="1" t="str">
        <f t="shared" si="1"/>
        <v>LXI</v>
      </c>
      <c r="I2978" s="5" t="str">
        <f>rawTransactionSheet!G2978</f>
        <v>2009</v>
      </c>
      <c r="J2978" s="5" t="str">
        <f>rawTransactionSheet!H2978</f>
        <v>230000</v>
      </c>
      <c r="K2978" s="5" t="str">
        <f>rawTransactionSheet!I2978</f>
        <v>31679</v>
      </c>
      <c r="L2978" s="5" t="str">
        <f>rawTransactionSheet!J2978</f>
        <v>6.495890411</v>
      </c>
      <c r="M2978" s="5" t="str">
        <f>rawTransactionSheet!K2978</f>
        <v>2</v>
      </c>
      <c r="N2978" s="5" t="str">
        <f>rawTransactionSheet!L2978</f>
        <v>BANGALORE</v>
      </c>
    </row>
    <row r="2979">
      <c r="A2979" s="2">
        <v>42370.0</v>
      </c>
      <c r="B2979" s="5" t="str">
        <f>rawTransactionSheet!B2979</f>
        <v>Hiremath</v>
      </c>
      <c r="C2979" s="5" t="str">
        <f>rawTransactionSheet!C2979</f>
        <v>Hire009</v>
      </c>
      <c r="D2979" s="5" t="str">
        <f>rawTransactionSheet!D2979</f>
        <v>MARUTI SUZUKI</v>
      </c>
      <c r="E2979" s="5" t="str">
        <f>rawTransactionSheet!E2979</f>
        <v>A-Star</v>
      </c>
      <c r="F2979" s="5" t="str">
        <f>IFERROR(VLOOKUP(E2979,modelMapping,2,0),E2979)</f>
        <v>A-Star</v>
      </c>
      <c r="G2979" s="5" t="str">
        <f>rawTransactionSheet!F2979</f>
        <v>VXI</v>
      </c>
      <c r="H2979" s="1" t="str">
        <f t="shared" si="1"/>
        <v>VXI</v>
      </c>
      <c r="I2979" s="5" t="str">
        <f>rawTransactionSheet!G2979</f>
        <v>2011</v>
      </c>
      <c r="J2979" s="5" t="str">
        <f>rawTransactionSheet!H2979</f>
        <v>230000</v>
      </c>
      <c r="K2979" s="5" t="str">
        <f>rawTransactionSheet!I2979</f>
        <v>50000</v>
      </c>
      <c r="L2979" s="5" t="str">
        <f>rawTransactionSheet!J2979</f>
        <v>4</v>
      </c>
      <c r="M2979" s="5" t="str">
        <f>rawTransactionSheet!K2979</f>
        <v>1</v>
      </c>
      <c r="N2979" s="5" t="str">
        <f>rawTransactionSheet!L2979</f>
        <v>BANGALORE</v>
      </c>
    </row>
    <row r="2980">
      <c r="A2980" s="2">
        <v>42370.0</v>
      </c>
      <c r="B2980" s="5" t="str">
        <f>rawTransactionSheet!B2980</f>
        <v>DelCalling</v>
      </c>
      <c r="C2980" s="5" t="str">
        <f>rawTransactionSheet!C2980</f>
        <v>68956</v>
      </c>
      <c r="D2980" s="5" t="str">
        <f>rawTransactionSheet!D2980</f>
        <v>SKODA</v>
      </c>
      <c r="E2980" s="5" t="str">
        <f>rawTransactionSheet!E2980</f>
        <v>Fabia</v>
      </c>
      <c r="F2980" s="5" t="str">
        <f>IFERROR(VLOOKUP(E2980,modelMapping,2,0),E2980)</f>
        <v>Fabia</v>
      </c>
      <c r="G2980" s="5" t="str">
        <f>rawTransactionSheet!F2980</f>
        <v>Ambiente 1.2 MPI</v>
      </c>
      <c r="H2980" s="1" t="str">
        <f t="shared" si="1"/>
        <v>Ambiente 1.2 MPI</v>
      </c>
      <c r="I2980" s="5" t="str">
        <f>rawTransactionSheet!G2980</f>
        <v>2010</v>
      </c>
      <c r="J2980" s="5" t="str">
        <f>rawTransactionSheet!H2980</f>
        <v>230000</v>
      </c>
      <c r="K2980" s="5" t="str">
        <f>rawTransactionSheet!I2980</f>
        <v>36866</v>
      </c>
      <c r="L2980" s="5" t="str">
        <f>rawTransactionSheet!J2980</f>
        <v>5</v>
      </c>
      <c r="M2980" s="5" t="str">
        <f>rawTransactionSheet!K2980</f>
        <v>2</v>
      </c>
      <c r="N2980" s="5" t="str">
        <f>rawTransactionSheet!L2980</f>
        <v>PUNE</v>
      </c>
    </row>
    <row r="2981">
      <c r="A2981" s="2">
        <v>42370.0</v>
      </c>
      <c r="B2981" s="5" t="str">
        <f>rawTransactionSheet!B2981</f>
        <v>DelCalling</v>
      </c>
      <c r="C2981" s="5" t="str">
        <f>rawTransactionSheet!C2981</f>
        <v>20587</v>
      </c>
      <c r="D2981" s="5" t="str">
        <f>rawTransactionSheet!D2981</f>
        <v>HYUNDAI</v>
      </c>
      <c r="E2981" s="5" t="str">
        <f>rawTransactionSheet!E2981</f>
        <v>i20</v>
      </c>
      <c r="F2981" s="5" t="str">
        <f>IFERROR(VLOOKUP(E2981,modelMapping,2,0),E2981)</f>
        <v>i20</v>
      </c>
      <c r="G2981" s="5" t="str">
        <f>rawTransactionSheet!F2981</f>
        <v>Asta 1.2</v>
      </c>
      <c r="H2981" s="1" t="str">
        <f t="shared" si="1"/>
        <v>Asta 1.2</v>
      </c>
      <c r="I2981" s="5" t="str">
        <f>rawTransactionSheet!G2981</f>
        <v>2009</v>
      </c>
      <c r="J2981" s="5" t="str">
        <f>rawTransactionSheet!H2981</f>
        <v>230000</v>
      </c>
      <c r="K2981" s="5" t="str">
        <f>rawTransactionSheet!I2981</f>
        <v>71818</v>
      </c>
      <c r="L2981" s="5" t="str">
        <f>rawTransactionSheet!J2981</f>
        <v>6</v>
      </c>
      <c r="M2981" s="5" t="str">
        <f>rawTransactionSheet!K2981</f>
        <v>2</v>
      </c>
      <c r="N2981" s="5" t="str">
        <f>rawTransactionSheet!L2981</f>
        <v>DELHI</v>
      </c>
    </row>
    <row r="2982">
      <c r="A2982" s="2">
        <v>42370.0</v>
      </c>
      <c r="B2982" s="5" t="str">
        <f>rawTransactionSheet!B2982</f>
        <v>DelCalling</v>
      </c>
      <c r="C2982" s="5" t="str">
        <f>rawTransactionSheet!C2982</f>
        <v>66519</v>
      </c>
      <c r="D2982" s="5" t="str">
        <f>rawTransactionSheet!D2982</f>
        <v>MARUTI SUZUKI</v>
      </c>
      <c r="E2982" s="5" t="str">
        <f>rawTransactionSheet!E2982</f>
        <v>Ritz</v>
      </c>
      <c r="F2982" s="5" t="str">
        <f>IFERROR(VLOOKUP(E2982,modelMapping,2,0),E2982)</f>
        <v>Ritz</v>
      </c>
      <c r="G2982" s="5" t="str">
        <f>rawTransactionSheet!F2982</f>
        <v>VXI</v>
      </c>
      <c r="H2982" s="1" t="str">
        <f t="shared" si="1"/>
        <v>VXI</v>
      </c>
      <c r="I2982" s="5" t="str">
        <f>rawTransactionSheet!G2982</f>
        <v>2009</v>
      </c>
      <c r="J2982" s="5" t="str">
        <f>rawTransactionSheet!H2982</f>
        <v>230000</v>
      </c>
      <c r="K2982" s="5" t="str">
        <f>rawTransactionSheet!I2982</f>
        <v>37200</v>
      </c>
      <c r="L2982" s="5" t="str">
        <f>rawTransactionSheet!J2982</f>
        <v>6</v>
      </c>
      <c r="M2982" s="5" t="str">
        <f>rawTransactionSheet!K2982</f>
        <v>1</v>
      </c>
      <c r="N2982" s="5" t="str">
        <f>rawTransactionSheet!L2982</f>
        <v>MUMBAI</v>
      </c>
    </row>
    <row r="2983">
      <c r="A2983" s="2">
        <v>42370.0</v>
      </c>
      <c r="B2983" s="5" t="str">
        <f>rawTransactionSheet!B2983</f>
        <v>RNS</v>
      </c>
      <c r="C2983" s="5" t="str">
        <f>rawTransactionSheet!C2983</f>
        <v>KA05ME7609</v>
      </c>
      <c r="D2983" s="5" t="str">
        <f>rawTransactionSheet!D2983</f>
        <v>TATA</v>
      </c>
      <c r="E2983" s="5" t="str">
        <f>rawTransactionSheet!E2983</f>
        <v>Safari</v>
      </c>
      <c r="F2983" s="5" t="str">
        <f>IFERROR(VLOOKUP(E2983,modelMapping,2,0),E2983)</f>
        <v>Safari</v>
      </c>
      <c r="G2983" s="5" t="str">
        <f>rawTransactionSheet!F2983</f>
        <v>4X2 EX</v>
      </c>
      <c r="H2983" s="1" t="str">
        <f t="shared" si="1"/>
        <v>4X2 EX</v>
      </c>
      <c r="I2983" s="5" t="str">
        <f>rawTransactionSheet!G2983</f>
        <v>2007</v>
      </c>
      <c r="J2983" s="5" t="str">
        <f>rawTransactionSheet!H2983</f>
        <v>230000</v>
      </c>
      <c r="K2983" s="5" t="str">
        <f>rawTransactionSheet!I2983</f>
        <v>137658</v>
      </c>
      <c r="L2983" s="5" t="str">
        <f>rawTransactionSheet!J2983</f>
        <v>8.947945205</v>
      </c>
      <c r="M2983" s="5" t="str">
        <f>rawTransactionSheet!K2983</f>
        <v>3</v>
      </c>
      <c r="N2983" s="5" t="str">
        <f>rawTransactionSheet!L2983</f>
        <v>BANGALORE</v>
      </c>
    </row>
    <row r="2984">
      <c r="A2984" s="2">
        <v>42370.0</v>
      </c>
      <c r="B2984" s="5" t="str">
        <f>rawTransactionSheet!B2984</f>
        <v>PrasoonData</v>
      </c>
      <c r="C2984" s="5" t="str">
        <f>rawTransactionSheet!C2984</f>
        <v>Prasoon179</v>
      </c>
      <c r="D2984" s="5" t="str">
        <f>rawTransactionSheet!D2984</f>
        <v>MARUTI SUZUKI</v>
      </c>
      <c r="E2984" s="5" t="str">
        <f>rawTransactionSheet!E2984</f>
        <v>Swift</v>
      </c>
      <c r="F2984" s="5" t="str">
        <f>IFERROR(VLOOKUP(E2984,modelMapping,2,0),E2984)</f>
        <v>Swift</v>
      </c>
      <c r="G2984" s="5" t="str">
        <f>rawTransactionSheet!F2984</f>
        <v>LXI</v>
      </c>
      <c r="H2984" s="1" t="str">
        <f t="shared" si="1"/>
        <v>LXI</v>
      </c>
      <c r="I2984" s="5" t="str">
        <f>rawTransactionSheet!G2984</f>
        <v>2005</v>
      </c>
      <c r="J2984" s="5" t="str">
        <f>rawTransactionSheet!H2984</f>
        <v>230000</v>
      </c>
      <c r="K2984" s="5" t="str">
        <f>rawTransactionSheet!I2984</f>
        <v>20000</v>
      </c>
      <c r="L2984" s="5" t="str">
        <f>rawTransactionSheet!J2984</f>
        <v>10</v>
      </c>
      <c r="M2984" s="5" t="str">
        <f>rawTransactionSheet!K2984</f>
        <v>1</v>
      </c>
      <c r="N2984" s="5" t="str">
        <f>rawTransactionSheet!L2984</f>
        <v>BANGALORE</v>
      </c>
    </row>
    <row r="2985">
      <c r="A2985" s="2">
        <v>42370.0</v>
      </c>
      <c r="B2985" s="5" t="str">
        <f>rawTransactionSheet!B2985</f>
        <v>RNS</v>
      </c>
      <c r="C2985" s="5" t="str">
        <f>rawTransactionSheet!C2985</f>
        <v>KA02MD7772</v>
      </c>
      <c r="D2985" s="5" t="str">
        <f>rawTransactionSheet!D2985</f>
        <v>MARUTI SUZUKI</v>
      </c>
      <c r="E2985" s="5" t="str">
        <f>rawTransactionSheet!E2985</f>
        <v>Swift</v>
      </c>
      <c r="F2985" s="5" t="str">
        <f>IFERROR(VLOOKUP(E2985,modelMapping,2,0),E2985)</f>
        <v>Swift</v>
      </c>
      <c r="G2985" s="5" t="str">
        <f>rawTransactionSheet!F2985</f>
        <v>VDI</v>
      </c>
      <c r="H2985" s="1" t="str">
        <f t="shared" si="1"/>
        <v>VDI</v>
      </c>
      <c r="I2985" s="5" t="str">
        <f>rawTransactionSheet!G2985</f>
        <v>2009</v>
      </c>
      <c r="J2985" s="5" t="str">
        <f>rawTransactionSheet!H2985</f>
        <v>230000</v>
      </c>
      <c r="K2985" s="5" t="str">
        <f>rawTransactionSheet!I2985</f>
        <v>134851</v>
      </c>
      <c r="L2985" s="5" t="str">
        <f>rawTransactionSheet!J2985</f>
        <v>6.569863014</v>
      </c>
      <c r="M2985" s="5" t="str">
        <f>rawTransactionSheet!K2985</f>
        <v>2</v>
      </c>
      <c r="N2985" s="5" t="str">
        <f>rawTransactionSheet!L2985</f>
        <v>BANGALORE</v>
      </c>
    </row>
    <row r="2986">
      <c r="A2986" s="2">
        <v>42370.0</v>
      </c>
      <c r="B2986" s="5" t="str">
        <f>rawTransactionSheet!B2986</f>
        <v>DelCalling</v>
      </c>
      <c r="C2986" s="5" t="str">
        <f>rawTransactionSheet!C2986</f>
        <v>18207</v>
      </c>
      <c r="D2986" s="5" t="str">
        <f>rawTransactionSheet!D2986</f>
        <v>MARUTI SUZUKI</v>
      </c>
      <c r="E2986" s="5" t="str">
        <f>rawTransactionSheet!E2986</f>
        <v>SX4</v>
      </c>
      <c r="F2986" s="5" t="str">
        <f>IFERROR(VLOOKUP(E2986,modelMapping,2,0),E2986)</f>
        <v>SX4</v>
      </c>
      <c r="G2986" s="5" t="str">
        <f>rawTransactionSheet!F2986</f>
        <v>VXI</v>
      </c>
      <c r="H2986" s="1" t="str">
        <f t="shared" si="1"/>
        <v>VXI</v>
      </c>
      <c r="I2986" s="5" t="str">
        <f>rawTransactionSheet!G2986</f>
        <v>2008</v>
      </c>
      <c r="J2986" s="5" t="str">
        <f>rawTransactionSheet!H2986</f>
        <v>230000</v>
      </c>
      <c r="K2986" s="5" t="str">
        <f>rawTransactionSheet!I2986</f>
        <v>60885</v>
      </c>
      <c r="L2986" s="5" t="str">
        <f>rawTransactionSheet!J2986</f>
        <v>7</v>
      </c>
      <c r="M2986" s="5" t="str">
        <f>rawTransactionSheet!K2986</f>
        <v>1</v>
      </c>
      <c r="N2986" s="5" t="str">
        <f>rawTransactionSheet!L2986</f>
        <v>DELHI</v>
      </c>
    </row>
    <row r="2987">
      <c r="A2987" s="2">
        <v>42370.0</v>
      </c>
      <c r="B2987" s="5" t="str">
        <f>rawTransactionSheet!B2987</f>
        <v>RNS</v>
      </c>
      <c r="C2987" s="5" t="str">
        <f>rawTransactionSheet!C2987</f>
        <v>KA02MD2813</v>
      </c>
      <c r="D2987" s="5" t="str">
        <f>rawTransactionSheet!D2987</f>
        <v>MARUTI SUZUKI</v>
      </c>
      <c r="E2987" s="5" t="str">
        <f>rawTransactionSheet!E2987</f>
        <v>Wagon R</v>
      </c>
      <c r="F2987" s="5" t="str">
        <f>IFERROR(VLOOKUP(E2987,modelMapping,2,0),E2987)</f>
        <v>Wagon R</v>
      </c>
      <c r="G2987" s="5" t="str">
        <f>rawTransactionSheet!F2987</f>
        <v>VXI</v>
      </c>
      <c r="H2987" s="1" t="str">
        <f t="shared" si="1"/>
        <v>VXI</v>
      </c>
      <c r="I2987" s="5" t="str">
        <f>rawTransactionSheet!G2987</f>
        <v>2008</v>
      </c>
      <c r="J2987" s="5" t="str">
        <f>rawTransactionSheet!H2987</f>
        <v>230000</v>
      </c>
      <c r="K2987" s="5" t="str">
        <f>rawTransactionSheet!I2987</f>
        <v>58032</v>
      </c>
      <c r="L2987" s="5" t="str">
        <f>rawTransactionSheet!J2987</f>
        <v>7.980821918</v>
      </c>
      <c r="M2987" s="5" t="str">
        <f>rawTransactionSheet!K2987</f>
        <v>2</v>
      </c>
      <c r="N2987" s="5" t="str">
        <f>rawTransactionSheet!L2987</f>
        <v>BANGALORE</v>
      </c>
    </row>
    <row r="2988">
      <c r="A2988" s="2">
        <v>42370.0</v>
      </c>
      <c r="B2988" s="5" t="str">
        <f>rawTransactionSheet!B2988</f>
        <v>DelCalling</v>
      </c>
      <c r="C2988" s="5" t="str">
        <f>rawTransactionSheet!C2988</f>
        <v>114391</v>
      </c>
      <c r="D2988" s="5" t="str">
        <f>rawTransactionSheet!D2988</f>
        <v>HONDA</v>
      </c>
      <c r="E2988" s="5" t="str">
        <f>rawTransactionSheet!E2988</f>
        <v>CITY ZX</v>
      </c>
      <c r="F2988" s="5" t="str">
        <f>IFERROR(VLOOKUP(E2988,modelMapping,2,0),E2988)</f>
        <v>CITY ZX</v>
      </c>
      <c r="G2988" s="5" t="str">
        <f>rawTransactionSheet!F2988</f>
        <v>GXi</v>
      </c>
      <c r="H2988" s="1" t="str">
        <f t="shared" si="1"/>
        <v>GXi</v>
      </c>
      <c r="I2988" s="5" t="str">
        <f>rawTransactionSheet!G2988</f>
        <v>2006</v>
      </c>
      <c r="J2988" s="5" t="str">
        <f>rawTransactionSheet!H2988</f>
        <v>230000</v>
      </c>
      <c r="K2988" s="5" t="str">
        <f>rawTransactionSheet!I2988</f>
        <v>83790</v>
      </c>
      <c r="L2988" s="5" t="str">
        <f>rawTransactionSheet!J2988</f>
        <v>10</v>
      </c>
      <c r="M2988" s="5" t="str">
        <f>rawTransactionSheet!K2988</f>
        <v>2</v>
      </c>
      <c r="N2988" s="5" t="str">
        <f>rawTransactionSheet!L2988</f>
        <v>BANGALORE</v>
      </c>
    </row>
    <row r="2989">
      <c r="A2989" s="2">
        <v>42370.0</v>
      </c>
      <c r="B2989" s="5" t="str">
        <f>rawTransactionSheet!B2989</f>
        <v>DelCalling</v>
      </c>
      <c r="C2989" s="5" t="str">
        <f>rawTransactionSheet!C2989</f>
        <v>118380</v>
      </c>
      <c r="D2989" s="5" t="str">
        <f>rawTransactionSheet!D2989</f>
        <v>MARUTI SUZUKI</v>
      </c>
      <c r="E2989" s="5" t="str">
        <f>rawTransactionSheet!E2989</f>
        <v>ZEN</v>
      </c>
      <c r="F2989" s="5" t="str">
        <f>IFERROR(VLOOKUP(E2989,modelMapping,2,0),E2989)</f>
        <v>ZEN</v>
      </c>
      <c r="G2989" s="5" t="str">
        <f>rawTransactionSheet!F2989</f>
        <v>LXi BS-III</v>
      </c>
      <c r="H2989" s="1" t="str">
        <f t="shared" si="1"/>
        <v>LXi</v>
      </c>
      <c r="I2989" s="5" t="str">
        <f>rawTransactionSheet!G2989</f>
        <v>2009</v>
      </c>
      <c r="J2989" s="5" t="str">
        <f>rawTransactionSheet!H2989</f>
        <v>230000</v>
      </c>
      <c r="K2989" s="5" t="str">
        <f>rawTransactionSheet!I2989</f>
        <v>46103</v>
      </c>
      <c r="L2989" s="5" t="str">
        <f>rawTransactionSheet!J2989</f>
        <v>7</v>
      </c>
      <c r="M2989" s="5" t="str">
        <f>rawTransactionSheet!K2989</f>
        <v>2</v>
      </c>
      <c r="N2989" s="5" t="str">
        <f>rawTransactionSheet!L2989</f>
        <v>BANGALORE</v>
      </c>
    </row>
    <row r="2990">
      <c r="A2990" s="2">
        <v>42370.0</v>
      </c>
      <c r="B2990" s="5" t="str">
        <f>rawTransactionSheet!B2990</f>
        <v>DelCalling</v>
      </c>
      <c r="C2990" s="5" t="str">
        <f>rawTransactionSheet!C2990</f>
        <v>134288</v>
      </c>
      <c r="D2990" s="5" t="str">
        <f>rawTransactionSheet!D2990</f>
        <v>MARUTI SUZUKI</v>
      </c>
      <c r="E2990" s="5" t="str">
        <f>rawTransactionSheet!E2990</f>
        <v>WAGON R</v>
      </c>
      <c r="F2990" s="5" t="str">
        <f>IFERROR(VLOOKUP(E2990,modelMapping,2,0),E2990)</f>
        <v>WAGON R</v>
      </c>
      <c r="G2990" s="5" t="str">
        <f>rawTransactionSheet!F2990</f>
        <v>LXi BS-III</v>
      </c>
      <c r="H2990" s="1" t="str">
        <f t="shared" si="1"/>
        <v>LXi</v>
      </c>
      <c r="I2990" s="5" t="str">
        <f>rawTransactionSheet!G2990</f>
        <v>2009</v>
      </c>
      <c r="J2990" s="5" t="str">
        <f>rawTransactionSheet!H2990</f>
        <v>230000</v>
      </c>
      <c r="K2990" s="5" t="str">
        <f>rawTransactionSheet!I2990</f>
        <v>45707</v>
      </c>
      <c r="L2990" s="5" t="str">
        <f>rawTransactionSheet!J2990</f>
        <v>7</v>
      </c>
      <c r="M2990" s="5" t="str">
        <f>rawTransactionSheet!K2990</f>
        <v>1</v>
      </c>
      <c r="N2990" s="5" t="str">
        <f>rawTransactionSheet!L2990</f>
        <v>BANGALORE</v>
      </c>
    </row>
    <row r="2991">
      <c r="A2991" s="2">
        <v>42370.0</v>
      </c>
      <c r="B2991" s="5" t="str">
        <f>rawTransactionSheet!B2991</f>
        <v>DelCalling</v>
      </c>
      <c r="C2991" s="5" t="str">
        <f>rawTransactionSheet!C2991</f>
        <v>67930</v>
      </c>
      <c r="D2991" s="5" t="str">
        <f>rawTransactionSheet!D2991</f>
        <v>HYUNDAI</v>
      </c>
      <c r="E2991" s="5" t="str">
        <f>rawTransactionSheet!E2991</f>
        <v>SANTRO XING</v>
      </c>
      <c r="F2991" s="5" t="str">
        <f>IFERROR(VLOOKUP(E2991,modelMapping,2,0),E2991)</f>
        <v>SANTRO XING</v>
      </c>
      <c r="G2991" s="5" t="str">
        <f>rawTransactionSheet!F2991</f>
        <v>GLS</v>
      </c>
      <c r="H2991" s="1" t="str">
        <f t="shared" si="1"/>
        <v>GLS</v>
      </c>
      <c r="I2991" s="5" t="str">
        <f>rawTransactionSheet!G2991</f>
        <v>2007</v>
      </c>
      <c r="J2991" s="5" t="str">
        <f>rawTransactionSheet!H2991</f>
        <v>230000</v>
      </c>
      <c r="K2991" s="5" t="str">
        <f>rawTransactionSheet!I2991</f>
        <v>70800</v>
      </c>
      <c r="L2991" s="5" t="str">
        <f>rawTransactionSheet!J2991</f>
        <v>9</v>
      </c>
      <c r="M2991" s="5" t="str">
        <f>rawTransactionSheet!K2991</f>
        <v>1</v>
      </c>
      <c r="N2991" s="5" t="str">
        <f>rawTransactionSheet!L2991</f>
        <v>BANGALORE</v>
      </c>
    </row>
    <row r="2992">
      <c r="A2992" s="2">
        <v>42370.0</v>
      </c>
      <c r="B2992" s="5" t="str">
        <f>rawTransactionSheet!B2992</f>
        <v>DelCalling</v>
      </c>
      <c r="C2992" s="5" t="str">
        <f>rawTransactionSheet!C2992</f>
        <v>101053</v>
      </c>
      <c r="D2992" s="5" t="str">
        <f>rawTransactionSheet!D2992</f>
        <v>MARUTI SUZUKI</v>
      </c>
      <c r="E2992" s="5" t="str">
        <f>rawTransactionSheet!E2992</f>
        <v>ALTO</v>
      </c>
      <c r="F2992" s="5" t="str">
        <f>IFERROR(VLOOKUP(E2992,modelMapping,2,0),E2992)</f>
        <v>ALTO</v>
      </c>
      <c r="G2992" s="5" t="str">
        <f>rawTransactionSheet!F2992</f>
        <v>LXi BS-III</v>
      </c>
      <c r="H2992" s="1" t="str">
        <f t="shared" si="1"/>
        <v>LXi</v>
      </c>
      <c r="I2992" s="5" t="str">
        <f>rawTransactionSheet!G2992</f>
        <v>2011</v>
      </c>
      <c r="J2992" s="5" t="str">
        <f>rawTransactionSheet!H2992</f>
        <v>230000</v>
      </c>
      <c r="K2992" s="5" t="str">
        <f>rawTransactionSheet!I2992</f>
        <v>37636</v>
      </c>
      <c r="L2992" s="5" t="str">
        <f>rawTransactionSheet!J2992</f>
        <v>5</v>
      </c>
      <c r="M2992" s="5" t="str">
        <f>rawTransactionSheet!K2992</f>
        <v>2</v>
      </c>
      <c r="N2992" s="5" t="str">
        <f>rawTransactionSheet!L2992</f>
        <v>BANGALORE</v>
      </c>
    </row>
    <row r="2993">
      <c r="A2993" s="2">
        <v>42370.0</v>
      </c>
      <c r="B2993" s="5" t="str">
        <f>rawTransactionSheet!B2993</f>
        <v>Pratham</v>
      </c>
      <c r="C2993" s="5" t="str">
        <f>rawTransactionSheet!C2993</f>
        <v>471</v>
      </c>
      <c r="D2993" s="5" t="str">
        <f>rawTransactionSheet!D2993</f>
        <v>MARUTI SUZUKI</v>
      </c>
      <c r="E2993" s="5" t="str">
        <f>rawTransactionSheet!E2993</f>
        <v>Alto</v>
      </c>
      <c r="F2993" s="5" t="str">
        <f>IFERROR(VLOOKUP(E2993,modelMapping,2,0),E2993)</f>
        <v>Alto</v>
      </c>
      <c r="G2993" s="5" t="str">
        <f>rawTransactionSheet!F2993</f>
        <v>LXI</v>
      </c>
      <c r="H2993" s="1" t="str">
        <f t="shared" si="1"/>
        <v>LXI</v>
      </c>
      <c r="I2993" s="5" t="str">
        <f>rawTransactionSheet!G2993</f>
        <v>2008</v>
      </c>
      <c r="J2993" s="5" t="str">
        <f>rawTransactionSheet!H2993</f>
        <v>229770</v>
      </c>
      <c r="K2993" s="5" t="str">
        <f>rawTransactionSheet!I2993</f>
        <v>55830.25325</v>
      </c>
      <c r="L2993" s="5" t="str">
        <f>rawTransactionSheet!J2993</f>
        <v>6.978781656</v>
      </c>
      <c r="M2993" s="5" t="str">
        <f>rawTransactionSheet!K2993</f>
        <v>2</v>
      </c>
      <c r="N2993" s="5" t="str">
        <f>rawTransactionSheet!L2993</f>
        <v>BANGALORE</v>
      </c>
    </row>
    <row r="2994">
      <c r="A2994" s="2">
        <v>42370.0</v>
      </c>
      <c r="B2994" s="5" t="str">
        <f>rawTransactionSheet!B2994</f>
        <v>RNS</v>
      </c>
      <c r="C2994" s="5" t="str">
        <f>rawTransactionSheet!C2994</f>
        <v>KA04MH3801</v>
      </c>
      <c r="D2994" s="5" t="str">
        <f>rawTransactionSheet!D2994</f>
        <v>MARUTI SUZUKI</v>
      </c>
      <c r="E2994" s="5" t="str">
        <f>rawTransactionSheet!E2994</f>
        <v>Alto</v>
      </c>
      <c r="F2994" s="5" t="str">
        <f>IFERROR(VLOOKUP(E2994,modelMapping,2,0),E2994)</f>
        <v>Alto</v>
      </c>
      <c r="G2994" s="5" t="str">
        <f>rawTransactionSheet!F2994</f>
        <v>LXI</v>
      </c>
      <c r="H2994" s="1" t="str">
        <f t="shared" si="1"/>
        <v>LXI</v>
      </c>
      <c r="I2994" s="5" t="str">
        <f>rawTransactionSheet!G2994</f>
        <v>2010</v>
      </c>
      <c r="J2994" s="5" t="str">
        <f>rawTransactionSheet!H2994</f>
        <v>229770</v>
      </c>
      <c r="K2994" s="5" t="str">
        <f>rawTransactionSheet!I2994</f>
        <v>33738</v>
      </c>
      <c r="L2994" s="5" t="str">
        <f>rawTransactionSheet!J2994</f>
        <v>5.482191781</v>
      </c>
      <c r="M2994" s="5" t="str">
        <f>rawTransactionSheet!K2994</f>
        <v>2</v>
      </c>
      <c r="N2994" s="5" t="str">
        <f>rawTransactionSheet!L2994</f>
        <v>BANGALORE</v>
      </c>
    </row>
    <row r="2995">
      <c r="A2995" s="2">
        <v>42370.0</v>
      </c>
      <c r="B2995" s="5" t="str">
        <f>rawTransactionSheet!B2995</f>
        <v>PrasoonData</v>
      </c>
      <c r="C2995" s="5" t="str">
        <f>rawTransactionSheet!C2995</f>
        <v>Prasoon236</v>
      </c>
      <c r="D2995" s="5" t="str">
        <f>rawTransactionSheet!D2995</f>
        <v>MARUTI SUZUKI</v>
      </c>
      <c r="E2995" s="5" t="str">
        <f>rawTransactionSheet!E2995</f>
        <v>Swift</v>
      </c>
      <c r="F2995" s="5" t="str">
        <f>IFERROR(VLOOKUP(E2995,modelMapping,2,0),E2995)</f>
        <v>Swift</v>
      </c>
      <c r="G2995" s="5" t="str">
        <f>rawTransactionSheet!F2995</f>
        <v>LXI</v>
      </c>
      <c r="H2995" s="1" t="str">
        <f t="shared" si="1"/>
        <v>LXI</v>
      </c>
      <c r="I2995" s="5" t="str">
        <f>rawTransactionSheet!G2995</f>
        <v>2008</v>
      </c>
      <c r="J2995" s="5" t="str">
        <f>rawTransactionSheet!H2995</f>
        <v>229699.9877</v>
      </c>
      <c r="K2995" s="5" t="str">
        <f>rawTransactionSheet!I2995</f>
        <v>110000</v>
      </c>
      <c r="L2995" s="5" t="str">
        <f>rawTransactionSheet!J2995</f>
        <v>7</v>
      </c>
      <c r="M2995" s="5" t="str">
        <f>rawTransactionSheet!K2995</f>
        <v>1</v>
      </c>
      <c r="N2995" s="5" t="str">
        <f>rawTransactionSheet!L2995</f>
        <v>BANGALORE</v>
      </c>
    </row>
    <row r="2996">
      <c r="A2996" s="2">
        <v>42370.0</v>
      </c>
      <c r="B2996" s="5" t="str">
        <f>rawTransactionSheet!B2996</f>
        <v>PrasoonData</v>
      </c>
      <c r="C2996" s="5" t="str">
        <f>rawTransactionSheet!C2996</f>
        <v>Prasoon380</v>
      </c>
      <c r="D2996" s="5" t="str">
        <f>rawTransactionSheet!D2996</f>
        <v>MARUTI SUZUKI</v>
      </c>
      <c r="E2996" s="5" t="str">
        <f>rawTransactionSheet!E2996</f>
        <v>Swift</v>
      </c>
      <c r="F2996" s="5" t="str">
        <f>IFERROR(VLOOKUP(E2996,modelMapping,2,0),E2996)</f>
        <v>Swift</v>
      </c>
      <c r="G2996" s="5" t="str">
        <f>rawTransactionSheet!F2996</f>
        <v>VXI</v>
      </c>
      <c r="H2996" s="1" t="str">
        <f t="shared" si="1"/>
        <v>VXI</v>
      </c>
      <c r="I2996" s="5" t="str">
        <f>rawTransactionSheet!G2996</f>
        <v>2006</v>
      </c>
      <c r="J2996" s="5" t="str">
        <f>rawTransactionSheet!H2996</f>
        <v>229699.9877</v>
      </c>
      <c r="K2996" s="5" t="str">
        <f>rawTransactionSheet!I2996</f>
        <v>110000</v>
      </c>
      <c r="L2996" s="5" t="str">
        <f>rawTransactionSheet!J2996</f>
        <v>9</v>
      </c>
      <c r="M2996" s="5" t="str">
        <f>rawTransactionSheet!K2996</f>
        <v>1</v>
      </c>
      <c r="N2996" s="5" t="str">
        <f>rawTransactionSheet!L2996</f>
        <v>BANGALORE</v>
      </c>
    </row>
    <row r="2997">
      <c r="A2997" s="2">
        <v>42370.0</v>
      </c>
      <c r="B2997" s="5" t="str">
        <f>rawTransactionSheet!B2997</f>
        <v>PrasoonData</v>
      </c>
      <c r="C2997" s="5" t="str">
        <f>rawTransactionSheet!C2997</f>
        <v>Prasoon012</v>
      </c>
      <c r="D2997" s="5" t="str">
        <f>rawTransactionSheet!D2997</f>
        <v>MARUTI SUZUKI</v>
      </c>
      <c r="E2997" s="5" t="str">
        <f>rawTransactionSheet!E2997</f>
        <v>Swift</v>
      </c>
      <c r="F2997" s="5" t="str">
        <f>IFERROR(VLOOKUP(E2997,modelMapping,2,0),E2997)</f>
        <v>Swift</v>
      </c>
      <c r="G2997" s="5" t="str">
        <f>rawTransactionSheet!F2997</f>
        <v>GLAM</v>
      </c>
      <c r="H2997" s="1" t="str">
        <f t="shared" si="1"/>
        <v>GLAM</v>
      </c>
      <c r="I2997" s="5" t="str">
        <f>rawTransactionSheet!G2997</f>
        <v>2005</v>
      </c>
      <c r="J2997" s="5" t="str">
        <f>rawTransactionSheet!H2997</f>
        <v>229541.5739</v>
      </c>
      <c r="K2997" s="5" t="str">
        <f>rawTransactionSheet!I2997</f>
        <v>110000</v>
      </c>
      <c r="L2997" s="5" t="str">
        <f>rawTransactionSheet!J2997</f>
        <v>10</v>
      </c>
      <c r="M2997" s="5" t="str">
        <f>rawTransactionSheet!K2997</f>
        <v>1</v>
      </c>
      <c r="N2997" s="5" t="str">
        <f>rawTransactionSheet!L2997</f>
        <v>BANGALORE</v>
      </c>
    </row>
    <row r="2998">
      <c r="A2998" s="2">
        <v>42370.0</v>
      </c>
      <c r="B2998" s="5" t="str">
        <f>rawTransactionSheet!B2998</f>
        <v>PrasoonData</v>
      </c>
      <c r="C2998" s="5" t="str">
        <f>rawTransactionSheet!C2998</f>
        <v>Prasoon557</v>
      </c>
      <c r="D2998" s="5" t="str">
        <f>rawTransactionSheet!D2998</f>
        <v>MARUTI SUZUKI</v>
      </c>
      <c r="E2998" s="5" t="str">
        <f>rawTransactionSheet!E2998</f>
        <v>Swift</v>
      </c>
      <c r="F2998" s="5" t="str">
        <f>IFERROR(VLOOKUP(E2998,modelMapping,2,0),E2998)</f>
        <v>Swift</v>
      </c>
      <c r="G2998" s="5" t="str">
        <f>rawTransactionSheet!F2998</f>
        <v>VXI ABS</v>
      </c>
      <c r="H2998" s="1" t="str">
        <f t="shared" si="1"/>
        <v>VXI ABS</v>
      </c>
      <c r="I2998" s="5" t="str">
        <f>rawTransactionSheet!G2998</f>
        <v>2006</v>
      </c>
      <c r="J2998" s="5" t="str">
        <f>rawTransactionSheet!H2998</f>
        <v>229493.2577</v>
      </c>
      <c r="K2998" s="5" t="str">
        <f>rawTransactionSheet!I2998</f>
        <v>120000</v>
      </c>
      <c r="L2998" s="5" t="str">
        <f>rawTransactionSheet!J2998</f>
        <v>9</v>
      </c>
      <c r="M2998" s="5" t="str">
        <f>rawTransactionSheet!K2998</f>
        <v>1</v>
      </c>
      <c r="N2998" s="5" t="str">
        <f>rawTransactionSheet!L2998</f>
        <v>BANGALORE</v>
      </c>
    </row>
    <row r="2999">
      <c r="A2999" s="2">
        <v>42370.0</v>
      </c>
      <c r="B2999" s="5" t="str">
        <f>rawTransactionSheet!B2999</f>
        <v>Pratham</v>
      </c>
      <c r="C2999" s="5" t="str">
        <f>rawTransactionSheet!C2999</f>
        <v>352</v>
      </c>
      <c r="D2999" s="5" t="str">
        <f>rawTransactionSheet!D2999</f>
        <v>MARUTI SUZUKI</v>
      </c>
      <c r="E2999" s="5" t="str">
        <f>rawTransactionSheet!E2999</f>
        <v>Alto</v>
      </c>
      <c r="F2999" s="5" t="str">
        <f>IFERROR(VLOOKUP(E2999,modelMapping,2,0),E2999)</f>
        <v>Alto</v>
      </c>
      <c r="G2999" s="5" t="str">
        <f>rawTransactionSheet!F2999</f>
        <v>LXI</v>
      </c>
      <c r="H2999" s="1" t="str">
        <f t="shared" si="1"/>
        <v>LXI</v>
      </c>
      <c r="I2999" s="5" t="str">
        <f>rawTransactionSheet!G2999</f>
        <v>2009</v>
      </c>
      <c r="J2999" s="5" t="str">
        <f>rawTransactionSheet!H2999</f>
        <v>228800</v>
      </c>
      <c r="K2999" s="5" t="str">
        <f>rawTransactionSheet!I2999</f>
        <v>46784.39425</v>
      </c>
      <c r="L2999" s="5" t="str">
        <f>rawTransactionSheet!J2999</f>
        <v>5.848049281</v>
      </c>
      <c r="M2999" s="5" t="str">
        <f>rawTransactionSheet!K2999</f>
        <v>2</v>
      </c>
      <c r="N2999" s="5" t="str">
        <f>rawTransactionSheet!L2999</f>
        <v>BANGALORE</v>
      </c>
    </row>
    <row r="3000">
      <c r="A3000" s="2">
        <v>42370.0</v>
      </c>
      <c r="B3000" s="5" t="str">
        <f>rawTransactionSheet!B3000</f>
        <v>RNS</v>
      </c>
      <c r="C3000" s="5" t="str">
        <f>rawTransactionSheet!C3000</f>
        <v>KA04MG3896</v>
      </c>
      <c r="D3000" s="5" t="str">
        <f>rawTransactionSheet!D3000</f>
        <v>MARUTI SUZUKI</v>
      </c>
      <c r="E3000" s="5" t="str">
        <f>rawTransactionSheet!E3000</f>
        <v>Wagon R</v>
      </c>
      <c r="F3000" s="5" t="str">
        <f>IFERROR(VLOOKUP(E3000,modelMapping,2,0),E3000)</f>
        <v>Wagon R</v>
      </c>
      <c r="G3000" s="5" t="str">
        <f>rawTransactionSheet!F3000</f>
        <v>LXI</v>
      </c>
      <c r="H3000" s="1" t="str">
        <f t="shared" si="1"/>
        <v>LXI</v>
      </c>
      <c r="I3000" s="5" t="str">
        <f>rawTransactionSheet!G3000</f>
        <v>2009</v>
      </c>
      <c r="J3000" s="5" t="str">
        <f>rawTransactionSheet!H3000</f>
        <v>228660</v>
      </c>
      <c r="K3000" s="5" t="str">
        <f>rawTransactionSheet!I3000</f>
        <v>88177</v>
      </c>
      <c r="L3000" s="5" t="str">
        <f>rawTransactionSheet!J3000</f>
        <v>6.654794521</v>
      </c>
      <c r="M3000" s="5" t="str">
        <f>rawTransactionSheet!K3000</f>
        <v>2</v>
      </c>
      <c r="N3000" s="5" t="str">
        <f>rawTransactionSheet!L3000</f>
        <v>BANGALORE</v>
      </c>
    </row>
    <row r="3001">
      <c r="A3001" s="2">
        <v>42370.0</v>
      </c>
      <c r="B3001" s="5" t="str">
        <f>rawTransactionSheet!B3001</f>
        <v>RNS</v>
      </c>
      <c r="C3001" s="5" t="str">
        <f>rawTransactionSheet!C3001</f>
        <v>KA02MF9142</v>
      </c>
      <c r="D3001" s="5" t="str">
        <f>rawTransactionSheet!D3001</f>
        <v>MARUTI SUZUKI</v>
      </c>
      <c r="E3001" s="5" t="str">
        <f>rawTransactionSheet!E3001</f>
        <v>Zen</v>
      </c>
      <c r="F3001" s="5" t="str">
        <f>IFERROR(VLOOKUP(E3001,modelMapping,2,0),E3001)</f>
        <v>Zen</v>
      </c>
      <c r="G3001" s="5" t="str">
        <f>rawTransactionSheet!F3001</f>
        <v>LXI</v>
      </c>
      <c r="H3001" s="1" t="str">
        <f t="shared" si="1"/>
        <v>LXI</v>
      </c>
      <c r="I3001" s="5" t="str">
        <f>rawTransactionSheet!G3001</f>
        <v>2011</v>
      </c>
      <c r="J3001" s="5" t="str">
        <f>rawTransactionSheet!H3001</f>
        <v>228660</v>
      </c>
      <c r="K3001" s="5" t="str">
        <f>rawTransactionSheet!I3001</f>
        <v>78382</v>
      </c>
      <c r="L3001" s="5" t="str">
        <f>rawTransactionSheet!J3001</f>
        <v>4.684931507</v>
      </c>
      <c r="M3001" s="5" t="str">
        <f>rawTransactionSheet!K3001</f>
        <v>2</v>
      </c>
      <c r="N3001" s="5" t="str">
        <f>rawTransactionSheet!L3001</f>
        <v>BANGALORE</v>
      </c>
    </row>
    <row r="3002">
      <c r="A3002" s="2">
        <v>42370.0</v>
      </c>
      <c r="B3002" s="5" t="str">
        <f>rawTransactionSheet!B3002</f>
        <v>Pratham</v>
      </c>
      <c r="C3002" s="5" t="str">
        <f>rawTransactionSheet!C3002</f>
        <v>229</v>
      </c>
      <c r="D3002" s="5" t="str">
        <f>rawTransactionSheet!D3002</f>
        <v>MARUTI SUZUKI</v>
      </c>
      <c r="E3002" s="5" t="str">
        <f>rawTransactionSheet!E3002</f>
        <v>Alto K10</v>
      </c>
      <c r="F3002" s="5" t="str">
        <f>IFERROR(VLOOKUP(E3002,modelMapping,2,0),E3002)</f>
        <v>Alto K10</v>
      </c>
      <c r="G3002" s="5" t="str">
        <f>rawTransactionSheet!F3002</f>
        <v>VXI</v>
      </c>
      <c r="H3002" s="1" t="str">
        <f t="shared" si="1"/>
        <v>VXI</v>
      </c>
      <c r="I3002" s="5" t="str">
        <f>rawTransactionSheet!G3002</f>
        <v>2010</v>
      </c>
      <c r="J3002" s="5" t="str">
        <f>rawTransactionSheet!H3002</f>
        <v>228000</v>
      </c>
      <c r="K3002" s="5" t="str">
        <f>rawTransactionSheet!I3002</f>
        <v>37957.56331</v>
      </c>
      <c r="L3002" s="5" t="str">
        <f>rawTransactionSheet!J3002</f>
        <v>4.744695414</v>
      </c>
      <c r="M3002" s="5" t="str">
        <f>rawTransactionSheet!K3002</f>
        <v>1</v>
      </c>
      <c r="N3002" s="5" t="str">
        <f>rawTransactionSheet!L3002</f>
        <v>BANGALORE</v>
      </c>
    </row>
    <row r="3003">
      <c r="A3003" s="2">
        <v>42370.0</v>
      </c>
      <c r="B3003" s="5" t="str">
        <f>rawTransactionSheet!B3003</f>
        <v>RNS</v>
      </c>
      <c r="C3003" s="5" t="str">
        <f>rawTransactionSheet!C3003</f>
        <v>KA53M0146</v>
      </c>
      <c r="D3003" s="5" t="str">
        <f>rawTransactionSheet!D3003</f>
        <v>MARUTI SUZUKI</v>
      </c>
      <c r="E3003" s="5" t="str">
        <f>rawTransactionSheet!E3003</f>
        <v>Swift</v>
      </c>
      <c r="F3003" s="5" t="str">
        <f>IFERROR(VLOOKUP(E3003,modelMapping,2,0),E3003)</f>
        <v>Swift</v>
      </c>
      <c r="G3003" s="5" t="str">
        <f>rawTransactionSheet!F3003</f>
        <v>VXI</v>
      </c>
      <c r="H3003" s="1" t="str">
        <f t="shared" si="1"/>
        <v>VXI</v>
      </c>
      <c r="I3003" s="5" t="str">
        <f>rawTransactionSheet!G3003</f>
        <v>2005</v>
      </c>
      <c r="J3003" s="5" t="str">
        <f>rawTransactionSheet!H3003</f>
        <v>228000</v>
      </c>
      <c r="K3003" s="5" t="str">
        <f>rawTransactionSheet!I3003</f>
        <v>119947</v>
      </c>
      <c r="L3003" s="5" t="str">
        <f>rawTransactionSheet!J3003</f>
        <v>10.88767123</v>
      </c>
      <c r="M3003" s="5" t="str">
        <f>rawTransactionSheet!K3003</f>
        <v>1</v>
      </c>
      <c r="N3003" s="5" t="str">
        <f>rawTransactionSheet!L3003</f>
        <v>BANGALORE</v>
      </c>
    </row>
    <row r="3004">
      <c r="A3004" s="2">
        <v>42370.0</v>
      </c>
      <c r="B3004" s="5" t="str">
        <f>rawTransactionSheet!B3004</f>
        <v>PrasoonData</v>
      </c>
      <c r="C3004" s="5" t="str">
        <f>rawTransactionSheet!C3004</f>
        <v>Prasoon031</v>
      </c>
      <c r="D3004" s="5" t="str">
        <f>rawTransactionSheet!D3004</f>
        <v>MARUTI SUZUKI</v>
      </c>
      <c r="E3004" s="5" t="str">
        <f>rawTransactionSheet!E3004</f>
        <v>Swift</v>
      </c>
      <c r="F3004" s="5" t="str">
        <f>IFERROR(VLOOKUP(E3004,modelMapping,2,0),E3004)</f>
        <v>Swift</v>
      </c>
      <c r="G3004" s="5" t="str">
        <f>rawTransactionSheet!F3004</f>
        <v>GLAM</v>
      </c>
      <c r="H3004" s="1" t="str">
        <f t="shared" si="1"/>
        <v>GLAM</v>
      </c>
      <c r="I3004" s="5" t="str">
        <f>rawTransactionSheet!G3004</f>
        <v>2006</v>
      </c>
      <c r="J3004" s="5" t="str">
        <f>rawTransactionSheet!H3004</f>
        <v>227713.4749</v>
      </c>
      <c r="K3004" s="5" t="str">
        <f>rawTransactionSheet!I3004</f>
        <v>140000</v>
      </c>
      <c r="L3004" s="5" t="str">
        <f>rawTransactionSheet!J3004</f>
        <v>9</v>
      </c>
      <c r="M3004" s="5" t="str">
        <f>rawTransactionSheet!K3004</f>
        <v>1</v>
      </c>
      <c r="N3004" s="5" t="str">
        <f>rawTransactionSheet!L3004</f>
        <v>BANGALORE</v>
      </c>
    </row>
    <row r="3005">
      <c r="A3005" s="2">
        <v>42370.0</v>
      </c>
      <c r="B3005" s="5" t="str">
        <f>rawTransactionSheet!B3005</f>
        <v>NandiBid</v>
      </c>
      <c r="C3005" s="5" t="str">
        <f>rawTransactionSheet!C3005</f>
        <v>115452</v>
      </c>
      <c r="D3005" s="5" t="str">
        <f>rawTransactionSheet!D3005</f>
        <v>MARUTI SUZUKI</v>
      </c>
      <c r="E3005" s="5" t="str">
        <f>rawTransactionSheet!E3005</f>
        <v>Alto</v>
      </c>
      <c r="F3005" s="5" t="str">
        <f>IFERROR(VLOOKUP(E3005,modelMapping,2,0),E3005)</f>
        <v>Alto</v>
      </c>
      <c r="G3005" s="5" t="str">
        <f>rawTransactionSheet!F3005</f>
        <v>LXI</v>
      </c>
      <c r="H3005" s="1" t="str">
        <f t="shared" si="1"/>
        <v>LXI</v>
      </c>
      <c r="I3005" s="5" t="str">
        <f>rawTransactionSheet!G3005</f>
        <v>2011</v>
      </c>
      <c r="J3005" s="5" t="str">
        <f>rawTransactionSheet!H3005</f>
        <v>227550</v>
      </c>
      <c r="K3005" s="5" t="str">
        <f>rawTransactionSheet!I3005</f>
        <v>29813</v>
      </c>
      <c r="L3005" s="5" t="str">
        <f>rawTransactionSheet!J3005</f>
        <v>5</v>
      </c>
      <c r="M3005" s="5" t="str">
        <f>rawTransactionSheet!K3005</f>
        <v>1</v>
      </c>
      <c r="N3005" s="5" t="str">
        <f>rawTransactionSheet!L3005</f>
        <v>BANGALORE</v>
      </c>
      <c r="O3005" s="1" t="str">
        <f>VALUE(C3005)</f>
        <v>115452</v>
      </c>
      <c r="P3005" s="1" t="str">
        <f>MATCH(O3005,rawBidData!$A$2:$A$146,0)</f>
        <v>#N/A</v>
      </c>
    </row>
    <row r="3006">
      <c r="A3006" s="2">
        <v>42370.0</v>
      </c>
      <c r="B3006" s="5" t="str">
        <f>rawTransactionSheet!B3006</f>
        <v>KALYANI MOTORS PVT LTD</v>
      </c>
      <c r="C3006" s="5" t="str">
        <f>rawTransactionSheet!C3006</f>
        <v>KA03MN1068</v>
      </c>
      <c r="D3006" s="5" t="str">
        <f>rawTransactionSheet!D3006</f>
        <v>MARUTI SUZUKI</v>
      </c>
      <c r="E3006" s="5" t="str">
        <f>rawTransactionSheet!E3006</f>
        <v>Alto</v>
      </c>
      <c r="F3006" s="5" t="str">
        <f>IFERROR(VLOOKUP(E3006,modelMapping,2,0),E3006)</f>
        <v>Alto</v>
      </c>
      <c r="G3006" s="5" t="str">
        <f>rawTransactionSheet!F3006</f>
        <v>LXI</v>
      </c>
      <c r="H3006" s="1" t="str">
        <f t="shared" si="1"/>
        <v>LXI</v>
      </c>
      <c r="I3006" s="5" t="str">
        <f>rawTransactionSheet!G3006</f>
        <v>2010</v>
      </c>
      <c r="J3006" s="5" t="str">
        <f>rawTransactionSheet!H3006</f>
        <v>227550</v>
      </c>
      <c r="K3006" s="5" t="str">
        <f>rawTransactionSheet!I3006</f>
        <v>37546</v>
      </c>
      <c r="L3006" s="5" t="str">
        <f>rawTransactionSheet!J3006</f>
        <v>5</v>
      </c>
      <c r="M3006" s="5" t="str">
        <f>rawTransactionSheet!K3006</f>
        <v>2</v>
      </c>
      <c r="N3006" s="5" t="str">
        <f>rawTransactionSheet!L3006</f>
        <v>BANGALORE</v>
      </c>
    </row>
    <row r="3007">
      <c r="A3007" s="2">
        <v>42370.0</v>
      </c>
      <c r="B3007" s="5" t="str">
        <f>rawTransactionSheet!B3007</f>
        <v>Pratham</v>
      </c>
      <c r="C3007" s="5" t="str">
        <f>rawTransactionSheet!C3007</f>
        <v>378</v>
      </c>
      <c r="D3007" s="5" t="str">
        <f>rawTransactionSheet!D3007</f>
        <v>MARUTI SUZUKI</v>
      </c>
      <c r="E3007" s="5" t="str">
        <f>rawTransactionSheet!E3007</f>
        <v>Alto</v>
      </c>
      <c r="F3007" s="5" t="str">
        <f>IFERROR(VLOOKUP(E3007,modelMapping,2,0),E3007)</f>
        <v>Alto</v>
      </c>
      <c r="G3007" s="5" t="str">
        <f>rawTransactionSheet!F3007</f>
        <v>LXI</v>
      </c>
      <c r="H3007" s="1" t="str">
        <f t="shared" si="1"/>
        <v>LXI</v>
      </c>
      <c r="I3007" s="5" t="str">
        <f>rawTransactionSheet!G3007</f>
        <v>2009</v>
      </c>
      <c r="J3007" s="5" t="str">
        <f>rawTransactionSheet!H3007</f>
        <v>227550</v>
      </c>
      <c r="K3007" s="5" t="str">
        <f>rawTransactionSheet!I3007</f>
        <v>47813.82614</v>
      </c>
      <c r="L3007" s="5" t="str">
        <f>rawTransactionSheet!J3007</f>
        <v>5.976728268</v>
      </c>
      <c r="M3007" s="5" t="str">
        <f>rawTransactionSheet!K3007</f>
        <v>2</v>
      </c>
      <c r="N3007" s="5" t="str">
        <f>rawTransactionSheet!L3007</f>
        <v>BANGALORE</v>
      </c>
    </row>
    <row r="3008">
      <c r="A3008" s="2">
        <v>42370.0</v>
      </c>
      <c r="B3008" s="5" t="str">
        <f>rawTransactionSheet!B3008</f>
        <v>RNS</v>
      </c>
      <c r="C3008" s="5" t="str">
        <f>rawTransactionSheet!C3008</f>
        <v>KA02ME9127</v>
      </c>
      <c r="D3008" s="5" t="str">
        <f>rawTransactionSheet!D3008</f>
        <v>MARUTI SUZUKI</v>
      </c>
      <c r="E3008" s="5" t="str">
        <f>rawTransactionSheet!E3008</f>
        <v>Alto</v>
      </c>
      <c r="F3008" s="5" t="str">
        <f>IFERROR(VLOOKUP(E3008,modelMapping,2,0),E3008)</f>
        <v>Alto</v>
      </c>
      <c r="G3008" s="5" t="str">
        <f>rawTransactionSheet!F3008</f>
        <v>LXI</v>
      </c>
      <c r="H3008" s="1" t="str">
        <f t="shared" si="1"/>
        <v>LXI</v>
      </c>
      <c r="I3008" s="5" t="str">
        <f>rawTransactionSheet!G3008</f>
        <v>2010</v>
      </c>
      <c r="J3008" s="5" t="str">
        <f>rawTransactionSheet!H3008</f>
        <v>227550</v>
      </c>
      <c r="K3008" s="5" t="str">
        <f>rawTransactionSheet!I3008</f>
        <v>46598</v>
      </c>
      <c r="L3008" s="5" t="str">
        <f>rawTransactionSheet!J3008</f>
        <v>5.531506849</v>
      </c>
      <c r="M3008" s="5" t="str">
        <f>rawTransactionSheet!K3008</f>
        <v>2</v>
      </c>
      <c r="N3008" s="5" t="str">
        <f>rawTransactionSheet!L3008</f>
        <v>BANGALORE</v>
      </c>
    </row>
    <row r="3009">
      <c r="A3009" s="2">
        <v>42370.0</v>
      </c>
      <c r="B3009" s="5" t="str">
        <f>rawTransactionSheet!B3009</f>
        <v>NandiBid</v>
      </c>
      <c r="C3009" s="5" t="str">
        <f>rawTransactionSheet!C3009</f>
        <v>118560</v>
      </c>
      <c r="D3009" s="5" t="str">
        <f>rawTransactionSheet!D3009</f>
        <v>MARUTI SUZUKI</v>
      </c>
      <c r="E3009" s="5" t="str">
        <f>rawTransactionSheet!E3009</f>
        <v>Alto K10</v>
      </c>
      <c r="F3009" s="5" t="str">
        <f>IFERROR(VLOOKUP(E3009,modelMapping,2,0),E3009)</f>
        <v>Alto K10</v>
      </c>
      <c r="G3009" s="5" t="str">
        <f>rawTransactionSheet!F3009</f>
        <v>VXI</v>
      </c>
      <c r="H3009" s="1" t="str">
        <f t="shared" si="1"/>
        <v>VXI</v>
      </c>
      <c r="I3009" s="5" t="str">
        <f>rawTransactionSheet!G3009</f>
        <v>2010</v>
      </c>
      <c r="J3009" s="5" t="str">
        <f>rawTransactionSheet!H3009</f>
        <v>227550</v>
      </c>
      <c r="K3009" s="5" t="str">
        <f>rawTransactionSheet!I3009</f>
        <v>7786</v>
      </c>
      <c r="L3009" s="5" t="str">
        <f>rawTransactionSheet!J3009</f>
        <v>6</v>
      </c>
      <c r="M3009" s="5" t="str">
        <f>rawTransactionSheet!K3009</f>
        <v>1</v>
      </c>
      <c r="N3009" s="5" t="str">
        <f>rawTransactionSheet!L3009</f>
        <v>BANGALORE</v>
      </c>
      <c r="O3009" s="1" t="str">
        <f>VALUE(C3009)</f>
        <v>118560</v>
      </c>
      <c r="P3009" s="1" t="str">
        <f>MATCH(O3009,rawBidData!$A$2:$A$146,0)</f>
        <v>75</v>
      </c>
    </row>
    <row r="3010">
      <c r="A3010" s="2">
        <v>42370.0</v>
      </c>
      <c r="B3010" s="5" t="str">
        <f>rawTransactionSheet!B3010</f>
        <v>RNS</v>
      </c>
      <c r="C3010" s="5" t="str">
        <f>rawTransactionSheet!C3010</f>
        <v>KA02MD6998</v>
      </c>
      <c r="D3010" s="5" t="str">
        <f>rawTransactionSheet!D3010</f>
        <v>MARUTI SUZUKI</v>
      </c>
      <c r="E3010" s="5" t="str">
        <f>rawTransactionSheet!E3010</f>
        <v>A-Star</v>
      </c>
      <c r="F3010" s="5" t="str">
        <f>IFERROR(VLOOKUP(E3010,modelMapping,2,0),E3010)</f>
        <v>A-Star</v>
      </c>
      <c r="G3010" s="5" t="str">
        <f>rawTransactionSheet!F3010</f>
        <v>VXI</v>
      </c>
      <c r="H3010" s="1" t="str">
        <f t="shared" si="1"/>
        <v>VXI</v>
      </c>
      <c r="I3010" s="5" t="str">
        <f>rawTransactionSheet!G3010</f>
        <v>2009</v>
      </c>
      <c r="J3010" s="5" t="str">
        <f>rawTransactionSheet!H3010</f>
        <v>227550</v>
      </c>
      <c r="K3010" s="5" t="str">
        <f>rawTransactionSheet!I3010</f>
        <v>26055</v>
      </c>
      <c r="L3010" s="5" t="str">
        <f>rawTransactionSheet!J3010</f>
        <v>6.819178082</v>
      </c>
      <c r="M3010" s="5" t="str">
        <f>rawTransactionSheet!K3010</f>
        <v>2</v>
      </c>
      <c r="N3010" s="5" t="str">
        <f>rawTransactionSheet!L3010</f>
        <v>BANGALORE</v>
      </c>
    </row>
    <row r="3011">
      <c r="A3011" s="2">
        <v>42370.0</v>
      </c>
      <c r="B3011" s="5" t="str">
        <f>rawTransactionSheet!B3011</f>
        <v>NandiBid</v>
      </c>
      <c r="C3011" s="5" t="str">
        <f>rawTransactionSheet!C3011</f>
        <v>115988</v>
      </c>
      <c r="D3011" s="5" t="str">
        <f>rawTransactionSheet!D3011</f>
        <v>MARUTI SUZUKI</v>
      </c>
      <c r="E3011" s="5" t="str">
        <f>rawTransactionSheet!E3011</f>
        <v>Estilo</v>
      </c>
      <c r="F3011" s="5" t="str">
        <f>IFERROR(VLOOKUP(E3011,modelMapping,2,0),E3011)</f>
        <v>Estilo</v>
      </c>
      <c r="G3011" s="5" t="str">
        <f>rawTransactionSheet!F3011</f>
        <v>VXI</v>
      </c>
      <c r="H3011" s="1" t="str">
        <f t="shared" si="1"/>
        <v>VXI</v>
      </c>
      <c r="I3011" s="5" t="str">
        <f>rawTransactionSheet!G3011</f>
        <v>2010</v>
      </c>
      <c r="J3011" s="5" t="str">
        <f>rawTransactionSheet!H3011</f>
        <v>227550</v>
      </c>
      <c r="K3011" s="5" t="str">
        <f>rawTransactionSheet!I3011</f>
        <v>46036</v>
      </c>
      <c r="L3011" s="5" t="str">
        <f>rawTransactionSheet!J3011</f>
        <v>6</v>
      </c>
      <c r="M3011" s="5" t="str">
        <f>rawTransactionSheet!K3011</f>
        <v>2</v>
      </c>
      <c r="N3011" s="5" t="str">
        <f>rawTransactionSheet!L3011</f>
        <v>BANGALORE</v>
      </c>
      <c r="O3011" s="1" t="str">
        <f>VALUE(C3011)</f>
        <v>115988</v>
      </c>
      <c r="P3011" s="1" t="str">
        <f>MATCH(O3011,rawBidData!$A$2:$A$146,0)</f>
        <v>#N/A</v>
      </c>
    </row>
    <row r="3012">
      <c r="A3012" s="2">
        <v>42370.0</v>
      </c>
      <c r="B3012" s="5" t="str">
        <f>rawTransactionSheet!B3012</f>
        <v>KALYANI MOTORS PVT LTD</v>
      </c>
      <c r="C3012" s="5" t="str">
        <f>rawTransactionSheet!C3012</f>
        <v>KA41Z3844</v>
      </c>
      <c r="D3012" s="5" t="str">
        <f>rawTransactionSheet!D3012</f>
        <v>MARUTI SUZUKI</v>
      </c>
      <c r="E3012" s="5" t="str">
        <f>rawTransactionSheet!E3012</f>
        <v>Omni</v>
      </c>
      <c r="F3012" s="5" t="str">
        <f>IFERROR(VLOOKUP(E3012,modelMapping,2,0),E3012)</f>
        <v>Omni</v>
      </c>
      <c r="G3012" s="5" t="str">
        <f>rawTransactionSheet!F3012</f>
        <v>5 STR</v>
      </c>
      <c r="H3012" s="1" t="str">
        <f t="shared" si="1"/>
        <v>5 STR</v>
      </c>
      <c r="I3012" s="5" t="str">
        <f>rawTransactionSheet!G3012</f>
        <v>2013</v>
      </c>
      <c r="J3012" s="5" t="str">
        <f>rawTransactionSheet!H3012</f>
        <v>227550</v>
      </c>
      <c r="K3012" s="5" t="str">
        <f>rawTransactionSheet!I3012</f>
        <v>19225</v>
      </c>
      <c r="L3012" s="5" t="str">
        <f>rawTransactionSheet!J3012</f>
        <v>2</v>
      </c>
      <c r="M3012" s="5" t="str">
        <f>rawTransactionSheet!K3012</f>
        <v>1</v>
      </c>
      <c r="N3012" s="5" t="str">
        <f>rawTransactionSheet!L3012</f>
        <v>BANGALORE</v>
      </c>
    </row>
    <row r="3013">
      <c r="A3013" s="2">
        <v>42370.0</v>
      </c>
      <c r="B3013" s="5" t="str">
        <f>rawTransactionSheet!B3013</f>
        <v>KALYANI MOTORS PVT LTD</v>
      </c>
      <c r="C3013" s="5" t="str">
        <f>rawTransactionSheet!C3013</f>
        <v>KA53N4093</v>
      </c>
      <c r="D3013" s="5" t="str">
        <f>rawTransactionSheet!D3013</f>
        <v>HYUNDAI</v>
      </c>
      <c r="E3013" s="5" t="str">
        <f>rawTransactionSheet!E3013</f>
        <v>SANTRO XING</v>
      </c>
      <c r="F3013" s="5" t="str">
        <f>IFERROR(VLOOKUP(E3013,modelMapping,2,0),E3013)</f>
        <v>SANTRO XING</v>
      </c>
      <c r="G3013" s="5" t="str">
        <f>rawTransactionSheet!F3013</f>
        <v>GLS</v>
      </c>
      <c r="H3013" s="1" t="str">
        <f t="shared" si="1"/>
        <v>GLS</v>
      </c>
      <c r="I3013" s="5" t="str">
        <f>rawTransactionSheet!G3013</f>
        <v>2008</v>
      </c>
      <c r="J3013" s="5" t="str">
        <f>rawTransactionSheet!H3013</f>
        <v>227550</v>
      </c>
      <c r="K3013" s="5" t="str">
        <f>rawTransactionSheet!I3013</f>
        <v>50660</v>
      </c>
      <c r="L3013" s="5" t="str">
        <f>rawTransactionSheet!J3013</f>
        <v>7</v>
      </c>
      <c r="M3013" s="5" t="str">
        <f>rawTransactionSheet!K3013</f>
        <v>2</v>
      </c>
      <c r="N3013" s="5" t="str">
        <f>rawTransactionSheet!L3013</f>
        <v>BANGALORE</v>
      </c>
    </row>
    <row r="3014">
      <c r="A3014" s="2">
        <v>42370.0</v>
      </c>
      <c r="B3014" s="5" t="str">
        <f>rawTransactionSheet!B3014</f>
        <v>Pratham</v>
      </c>
      <c r="C3014" s="5" t="str">
        <f>rawTransactionSheet!C3014</f>
        <v>74</v>
      </c>
      <c r="D3014" s="5" t="str">
        <f>rawTransactionSheet!D3014</f>
        <v>CHEVROLET</v>
      </c>
      <c r="E3014" s="5" t="str">
        <f>rawTransactionSheet!E3014</f>
        <v>Spark</v>
      </c>
      <c r="F3014" s="5" t="str">
        <f>IFERROR(VLOOKUP(E3014,modelMapping,2,0),E3014)</f>
        <v>Spark</v>
      </c>
      <c r="G3014" s="5" t="str">
        <f>rawTransactionSheet!F3014</f>
        <v>E 1.0</v>
      </c>
      <c r="H3014" s="1" t="str">
        <f t="shared" si="1"/>
        <v>E 1.0</v>
      </c>
      <c r="I3014" s="5" t="str">
        <f>rawTransactionSheet!G3014</f>
        <v>2011</v>
      </c>
      <c r="J3014" s="5" t="str">
        <f>rawTransactionSheet!H3014</f>
        <v>227550</v>
      </c>
      <c r="K3014" s="5" t="str">
        <f>rawTransactionSheet!I3014</f>
        <v>26130.04791</v>
      </c>
      <c r="L3014" s="5" t="str">
        <f>rawTransactionSheet!J3014</f>
        <v>3.266255989</v>
      </c>
      <c r="M3014" s="5" t="str">
        <f>rawTransactionSheet!K3014</f>
        <v>1</v>
      </c>
      <c r="N3014" s="5" t="str">
        <f>rawTransactionSheet!L3014</f>
        <v>BANGALORE</v>
      </c>
    </row>
    <row r="3015">
      <c r="A3015" s="2">
        <v>42370.0</v>
      </c>
      <c r="B3015" s="5" t="str">
        <f>rawTransactionSheet!B3015</f>
        <v>Pratham</v>
      </c>
      <c r="C3015" s="5" t="str">
        <f>rawTransactionSheet!C3015</f>
        <v>500</v>
      </c>
      <c r="D3015" s="5" t="str">
        <f>rawTransactionSheet!D3015</f>
        <v>MARUTI SUZUKI</v>
      </c>
      <c r="E3015" s="5" t="str">
        <f>rawTransactionSheet!E3015</f>
        <v>Swift</v>
      </c>
      <c r="F3015" s="5" t="str">
        <f>IFERROR(VLOOKUP(E3015,modelMapping,2,0),E3015)</f>
        <v>Swift</v>
      </c>
      <c r="G3015" s="5" t="str">
        <f>rawTransactionSheet!F3015</f>
        <v>VXI ABS</v>
      </c>
      <c r="H3015" s="1" t="str">
        <f t="shared" si="1"/>
        <v>VXI ABS</v>
      </c>
      <c r="I3015" s="5" t="str">
        <f>rawTransactionSheet!G3015</f>
        <v>2007</v>
      </c>
      <c r="J3015" s="5" t="str">
        <f>rawTransactionSheet!H3015</f>
        <v>227550</v>
      </c>
      <c r="K3015" s="5" t="str">
        <f>rawTransactionSheet!I3015</f>
        <v>59247.09103</v>
      </c>
      <c r="L3015" s="5" t="str">
        <f>rawTransactionSheet!J3015</f>
        <v>7.405886379</v>
      </c>
      <c r="M3015" s="5" t="str">
        <f>rawTransactionSheet!K3015</f>
        <v>2</v>
      </c>
      <c r="N3015" s="5" t="str">
        <f>rawTransactionSheet!L3015</f>
        <v>BANGALORE</v>
      </c>
    </row>
    <row r="3016">
      <c r="A3016" s="2">
        <v>42370.0</v>
      </c>
      <c r="B3016" s="5" t="str">
        <f>rawTransactionSheet!B3016</f>
        <v>RNS</v>
      </c>
      <c r="C3016" s="5" t="str">
        <f>rawTransactionSheet!C3016</f>
        <v>KA02MD2813</v>
      </c>
      <c r="D3016" s="5" t="str">
        <f>rawTransactionSheet!D3016</f>
        <v>MARUTI SUZUKI</v>
      </c>
      <c r="E3016" s="5" t="str">
        <f>rawTransactionSheet!E3016</f>
        <v>Wagon R</v>
      </c>
      <c r="F3016" s="5" t="str">
        <f>IFERROR(VLOOKUP(E3016,modelMapping,2,0),E3016)</f>
        <v>Wagon R</v>
      </c>
      <c r="G3016" s="5" t="str">
        <f>rawTransactionSheet!F3016</f>
        <v>VXI</v>
      </c>
      <c r="H3016" s="1" t="str">
        <f t="shared" si="1"/>
        <v>VXI</v>
      </c>
      <c r="I3016" s="5" t="str">
        <f>rawTransactionSheet!G3016</f>
        <v>2008</v>
      </c>
      <c r="J3016" s="5" t="str">
        <f>rawTransactionSheet!H3016</f>
        <v>227550</v>
      </c>
      <c r="K3016" s="5" t="str">
        <f>rawTransactionSheet!I3016</f>
        <v>58032</v>
      </c>
      <c r="L3016" s="5" t="str">
        <f>rawTransactionSheet!J3016</f>
        <v>7.980821918</v>
      </c>
      <c r="M3016" s="5" t="str">
        <f>rawTransactionSheet!K3016</f>
        <v>2</v>
      </c>
      <c r="N3016" s="5" t="str">
        <f>rawTransactionSheet!L3016</f>
        <v>BANGALORE</v>
      </c>
    </row>
    <row r="3017">
      <c r="A3017" s="2">
        <v>42370.0</v>
      </c>
      <c r="B3017" s="5" t="str">
        <f>rawTransactionSheet!B3017</f>
        <v>RNS</v>
      </c>
      <c r="C3017" s="5" t="str">
        <f>rawTransactionSheet!C3017</f>
        <v>KA04MH3873</v>
      </c>
      <c r="D3017" s="5" t="str">
        <f>rawTransactionSheet!D3017</f>
        <v>MARUTI SUZUKI</v>
      </c>
      <c r="E3017" s="5" t="str">
        <f>rawTransactionSheet!E3017</f>
        <v>Zen</v>
      </c>
      <c r="F3017" s="5" t="str">
        <f>IFERROR(VLOOKUP(E3017,modelMapping,2,0),E3017)</f>
        <v>Zen</v>
      </c>
      <c r="G3017" s="5" t="str">
        <f>rawTransactionSheet!F3017</f>
        <v>VXI</v>
      </c>
      <c r="H3017" s="1" t="str">
        <f t="shared" si="1"/>
        <v>VXI</v>
      </c>
      <c r="I3017" s="5" t="str">
        <f>rawTransactionSheet!G3017</f>
        <v>2010</v>
      </c>
      <c r="J3017" s="5" t="str">
        <f>rawTransactionSheet!H3017</f>
        <v>227550</v>
      </c>
      <c r="K3017" s="5" t="str">
        <f>rawTransactionSheet!I3017</f>
        <v>54398</v>
      </c>
      <c r="L3017" s="5" t="str">
        <f>rawTransactionSheet!J3017</f>
        <v>5.501369863</v>
      </c>
      <c r="M3017" s="5" t="str">
        <f>rawTransactionSheet!K3017</f>
        <v>2</v>
      </c>
      <c r="N3017" s="5" t="str">
        <f>rawTransactionSheet!L3017</f>
        <v>BANGALORE</v>
      </c>
    </row>
    <row r="3018">
      <c r="A3018" s="2">
        <v>42370.0</v>
      </c>
      <c r="B3018" s="5" t="str">
        <f>rawTransactionSheet!B3018</f>
        <v>PrasoonData</v>
      </c>
      <c r="C3018" s="5" t="str">
        <f>rawTransactionSheet!C3018</f>
        <v>Prasoon218</v>
      </c>
      <c r="D3018" s="5" t="str">
        <f>rawTransactionSheet!D3018</f>
        <v>MARUTI SUZUKI</v>
      </c>
      <c r="E3018" s="5" t="str">
        <f>rawTransactionSheet!E3018</f>
        <v>Swift</v>
      </c>
      <c r="F3018" s="5" t="str">
        <f>IFERROR(VLOOKUP(E3018,modelMapping,2,0),E3018)</f>
        <v>Swift</v>
      </c>
      <c r="G3018" s="5" t="str">
        <f>rawTransactionSheet!F3018</f>
        <v>LXI</v>
      </c>
      <c r="H3018" s="1" t="str">
        <f t="shared" si="1"/>
        <v>LXI</v>
      </c>
      <c r="I3018" s="5" t="str">
        <f>rawTransactionSheet!G3018</f>
        <v>2007</v>
      </c>
      <c r="J3018" s="5" t="str">
        <f>rawTransactionSheet!H3018</f>
        <v>227291.5392</v>
      </c>
      <c r="K3018" s="5" t="str">
        <f>rawTransactionSheet!I3018</f>
        <v>90000</v>
      </c>
      <c r="L3018" s="5" t="str">
        <f>rawTransactionSheet!J3018</f>
        <v>8</v>
      </c>
      <c r="M3018" s="5" t="str">
        <f>rawTransactionSheet!K3018</f>
        <v>1</v>
      </c>
      <c r="N3018" s="5" t="str">
        <f>rawTransactionSheet!L3018</f>
        <v>BANGALORE</v>
      </c>
    </row>
    <row r="3019">
      <c r="A3019" s="2">
        <v>42370.0</v>
      </c>
      <c r="B3019" s="5" t="str">
        <f>rawTransactionSheet!B3019</f>
        <v>Pratham</v>
      </c>
      <c r="C3019" s="5" t="str">
        <f>rawTransactionSheet!C3019</f>
        <v>313</v>
      </c>
      <c r="D3019" s="5" t="str">
        <f>rawTransactionSheet!D3019</f>
        <v>MARUTI SUZUKI</v>
      </c>
      <c r="E3019" s="5" t="str">
        <f>rawTransactionSheet!E3019</f>
        <v>Alto</v>
      </c>
      <c r="F3019" s="5" t="str">
        <f>IFERROR(VLOOKUP(E3019,modelMapping,2,0),E3019)</f>
        <v>Alto</v>
      </c>
      <c r="G3019" s="5" t="str">
        <f>rawTransactionSheet!F3019</f>
        <v>LXI</v>
      </c>
      <c r="H3019" s="1" t="str">
        <f t="shared" si="1"/>
        <v>LXI</v>
      </c>
      <c r="I3019" s="5" t="str">
        <f>rawTransactionSheet!G3019</f>
        <v>2009</v>
      </c>
      <c r="J3019" s="5" t="str">
        <f>rawTransactionSheet!H3019</f>
        <v>227000</v>
      </c>
      <c r="K3019" s="5" t="str">
        <f>rawTransactionSheet!I3019</f>
        <v>44002.73785</v>
      </c>
      <c r="L3019" s="5" t="str">
        <f>rawTransactionSheet!J3019</f>
        <v>5.500342231</v>
      </c>
      <c r="M3019" s="5" t="str">
        <f>rawTransactionSheet!K3019</f>
        <v>2</v>
      </c>
      <c r="N3019" s="5" t="str">
        <f>rawTransactionSheet!L3019</f>
        <v>BANGALORE</v>
      </c>
    </row>
    <row r="3020">
      <c r="A3020" s="2">
        <v>42370.0</v>
      </c>
      <c r="B3020" s="5" t="str">
        <f>rawTransactionSheet!B3020</f>
        <v>Pratham</v>
      </c>
      <c r="C3020" s="5" t="str">
        <f>rawTransactionSheet!C3020</f>
        <v>705</v>
      </c>
      <c r="D3020" s="5" t="str">
        <f>rawTransactionSheet!D3020</f>
        <v>MARUTI SUZUKI</v>
      </c>
      <c r="E3020" s="5" t="str">
        <f>rawTransactionSheet!E3020</f>
        <v>Swift</v>
      </c>
      <c r="F3020" s="5" t="str">
        <f>IFERROR(VLOOKUP(E3020,modelMapping,2,0),E3020)</f>
        <v>Swift</v>
      </c>
      <c r="G3020" s="5" t="str">
        <f>rawTransactionSheet!F3020</f>
        <v>VXI</v>
      </c>
      <c r="H3020" s="1" t="str">
        <f t="shared" si="1"/>
        <v>VXI</v>
      </c>
      <c r="I3020" s="5" t="str">
        <f>rawTransactionSheet!G3020</f>
        <v>2005</v>
      </c>
      <c r="J3020" s="5" t="str">
        <f>rawTransactionSheet!H3020</f>
        <v>227000</v>
      </c>
      <c r="K3020" s="5" t="str">
        <f>rawTransactionSheet!I3020</f>
        <v>76813.14168</v>
      </c>
      <c r="L3020" s="5" t="str">
        <f>rawTransactionSheet!J3020</f>
        <v>9.60164271</v>
      </c>
      <c r="M3020" s="5" t="str">
        <f>rawTransactionSheet!K3020</f>
        <v>2</v>
      </c>
      <c r="N3020" s="5" t="str">
        <f>rawTransactionSheet!L3020</f>
        <v>BANGALORE</v>
      </c>
    </row>
    <row r="3021">
      <c r="A3021" s="2">
        <v>42370.0</v>
      </c>
      <c r="B3021" s="5" t="str">
        <f>rawTransactionSheet!B3021</f>
        <v>PrasoonData</v>
      </c>
      <c r="C3021" s="5" t="str">
        <f>rawTransactionSheet!C3021</f>
        <v>Prasoon718</v>
      </c>
      <c r="D3021" s="5" t="str">
        <f>rawTransactionSheet!D3021</f>
        <v>MARUTI SUZUKI</v>
      </c>
      <c r="E3021" s="5" t="str">
        <f>rawTransactionSheet!E3021</f>
        <v>Swift</v>
      </c>
      <c r="F3021" s="5" t="str">
        <f>IFERROR(VLOOKUP(E3021,modelMapping,2,0),E3021)</f>
        <v>Swift</v>
      </c>
      <c r="G3021" s="5" t="str">
        <f>rawTransactionSheet!F3021</f>
        <v>ZXI</v>
      </c>
      <c r="H3021" s="1" t="str">
        <f t="shared" si="1"/>
        <v>ZXI</v>
      </c>
      <c r="I3021" s="5" t="str">
        <f>rawTransactionSheet!G3021</f>
        <v>2005</v>
      </c>
      <c r="J3021" s="5" t="str">
        <f>rawTransactionSheet!H3021</f>
        <v>226671.6047</v>
      </c>
      <c r="K3021" s="5" t="str">
        <f>rawTransactionSheet!I3021</f>
        <v>130000</v>
      </c>
      <c r="L3021" s="5" t="str">
        <f>rawTransactionSheet!J3021</f>
        <v>10</v>
      </c>
      <c r="M3021" s="5" t="str">
        <f>rawTransactionSheet!K3021</f>
        <v>1</v>
      </c>
      <c r="N3021" s="5" t="str">
        <f>rawTransactionSheet!L3021</f>
        <v>BANGALORE</v>
      </c>
    </row>
    <row r="3022">
      <c r="A3022" s="2">
        <v>42370.0</v>
      </c>
      <c r="B3022" s="5" t="str">
        <f>rawTransactionSheet!B3022</f>
        <v>PrasoonData</v>
      </c>
      <c r="C3022" s="5" t="str">
        <f>rawTransactionSheet!C3022</f>
        <v>Prasoon399</v>
      </c>
      <c r="D3022" s="5" t="str">
        <f>rawTransactionSheet!D3022</f>
        <v>MARUTI SUZUKI</v>
      </c>
      <c r="E3022" s="5" t="str">
        <f>rawTransactionSheet!E3022</f>
        <v>Swift</v>
      </c>
      <c r="F3022" s="5" t="str">
        <f>IFERROR(VLOOKUP(E3022,modelMapping,2,0),E3022)</f>
        <v>Swift</v>
      </c>
      <c r="G3022" s="5" t="str">
        <f>rawTransactionSheet!F3022</f>
        <v>VXI</v>
      </c>
      <c r="H3022" s="1" t="str">
        <f t="shared" si="1"/>
        <v>VXI</v>
      </c>
      <c r="I3022" s="5" t="str">
        <f>rawTransactionSheet!G3022</f>
        <v>2007</v>
      </c>
      <c r="J3022" s="5" t="str">
        <f>rawTransactionSheet!H3022</f>
        <v>226412.2551</v>
      </c>
      <c r="K3022" s="5" t="str">
        <f>rawTransactionSheet!I3022</f>
        <v>140000</v>
      </c>
      <c r="L3022" s="5" t="str">
        <f>rawTransactionSheet!J3022</f>
        <v>8</v>
      </c>
      <c r="M3022" s="5" t="str">
        <f>rawTransactionSheet!K3022</f>
        <v>1</v>
      </c>
      <c r="N3022" s="5" t="str">
        <f>rawTransactionSheet!L3022</f>
        <v>BANGALORE</v>
      </c>
    </row>
    <row r="3023">
      <c r="A3023" s="2">
        <v>42370.0</v>
      </c>
      <c r="B3023" s="5" t="str">
        <f>rawTransactionSheet!B3023</f>
        <v>PrasoonData</v>
      </c>
      <c r="C3023" s="5" t="str">
        <f>rawTransactionSheet!C3023</f>
        <v>Prasoon576</v>
      </c>
      <c r="D3023" s="5" t="str">
        <f>rawTransactionSheet!D3023</f>
        <v>MARUTI SUZUKI</v>
      </c>
      <c r="E3023" s="5" t="str">
        <f>rawTransactionSheet!E3023</f>
        <v>Swift</v>
      </c>
      <c r="F3023" s="5" t="str">
        <f>IFERROR(VLOOKUP(E3023,modelMapping,2,0),E3023)</f>
        <v>Swift</v>
      </c>
      <c r="G3023" s="5" t="str">
        <f>rawTransactionSheet!F3023</f>
        <v>VXI ABS</v>
      </c>
      <c r="H3023" s="1" t="str">
        <f t="shared" si="1"/>
        <v>VXI ABS</v>
      </c>
      <c r="I3023" s="5" t="str">
        <f>rawTransactionSheet!G3023</f>
        <v>2007</v>
      </c>
      <c r="J3023" s="5" t="str">
        <f>rawTransactionSheet!H3023</f>
        <v>226208.484</v>
      </c>
      <c r="K3023" s="5" t="str">
        <f>rawTransactionSheet!I3023</f>
        <v>150000</v>
      </c>
      <c r="L3023" s="5" t="str">
        <f>rawTransactionSheet!J3023</f>
        <v>8</v>
      </c>
      <c r="M3023" s="5" t="str">
        <f>rawTransactionSheet!K3023</f>
        <v>1</v>
      </c>
      <c r="N3023" s="5" t="str">
        <f>rawTransactionSheet!L3023</f>
        <v>BANGALORE</v>
      </c>
    </row>
    <row r="3024">
      <c r="A3024" s="2">
        <v>42370.0</v>
      </c>
      <c r="B3024" s="5" t="str">
        <f>rawTransactionSheet!B3024</f>
        <v>KALYANI MOTORS PVT LTD</v>
      </c>
      <c r="C3024" s="5" t="str">
        <f>rawTransactionSheet!C3024</f>
        <v>KA04MH1543</v>
      </c>
      <c r="D3024" s="5" t="str">
        <f>rawTransactionSheet!D3024</f>
        <v>MARUTI SUZUKI</v>
      </c>
      <c r="E3024" s="5" t="str">
        <f>rawTransactionSheet!E3024</f>
        <v>Alto</v>
      </c>
      <c r="F3024" s="5" t="str">
        <f>IFERROR(VLOOKUP(E3024,modelMapping,2,0),E3024)</f>
        <v>Alto</v>
      </c>
      <c r="G3024" s="5" t="str">
        <f>rawTransactionSheet!F3024</f>
        <v>LXI</v>
      </c>
      <c r="H3024" s="1" t="str">
        <f t="shared" si="1"/>
        <v>LXI</v>
      </c>
      <c r="I3024" s="5" t="str">
        <f>rawTransactionSheet!G3024</f>
        <v>2010</v>
      </c>
      <c r="J3024" s="5" t="str">
        <f>rawTransactionSheet!H3024</f>
        <v>226000</v>
      </c>
      <c r="K3024" s="5" t="str">
        <f>rawTransactionSheet!I3024</f>
        <v>30822</v>
      </c>
      <c r="L3024" s="5" t="str">
        <f>rawTransactionSheet!J3024</f>
        <v>5</v>
      </c>
      <c r="M3024" s="5" t="str">
        <f>rawTransactionSheet!K3024</f>
        <v>1</v>
      </c>
      <c r="N3024" s="5" t="str">
        <f>rawTransactionSheet!L3024</f>
        <v>BANGALORE</v>
      </c>
    </row>
    <row r="3025">
      <c r="A3025" s="2">
        <v>42370.0</v>
      </c>
      <c r="B3025" s="5" t="str">
        <f>rawTransactionSheet!B3025</f>
        <v>PrasoonData</v>
      </c>
      <c r="C3025" s="5" t="str">
        <f>rawTransactionSheet!C3025</f>
        <v>Prasoon180</v>
      </c>
      <c r="D3025" s="5" t="str">
        <f>rawTransactionSheet!D3025</f>
        <v>MARUTI SUZUKI</v>
      </c>
      <c r="E3025" s="5" t="str">
        <f>rawTransactionSheet!E3025</f>
        <v>Swift</v>
      </c>
      <c r="F3025" s="5" t="str">
        <f>IFERROR(VLOOKUP(E3025,modelMapping,2,0),E3025)</f>
        <v>Swift</v>
      </c>
      <c r="G3025" s="5" t="str">
        <f>rawTransactionSheet!F3025</f>
        <v>LXI</v>
      </c>
      <c r="H3025" s="1" t="str">
        <f t="shared" si="1"/>
        <v>LXI</v>
      </c>
      <c r="I3025" s="5" t="str">
        <f>rawTransactionSheet!G3025</f>
        <v>2005</v>
      </c>
      <c r="J3025" s="5" t="str">
        <f>rawTransactionSheet!H3025</f>
        <v>225400</v>
      </c>
      <c r="K3025" s="5" t="str">
        <f>rawTransactionSheet!I3025</f>
        <v>30000</v>
      </c>
      <c r="L3025" s="5" t="str">
        <f>rawTransactionSheet!J3025</f>
        <v>10</v>
      </c>
      <c r="M3025" s="5" t="str">
        <f>rawTransactionSheet!K3025</f>
        <v>1</v>
      </c>
      <c r="N3025" s="5" t="str">
        <f>rawTransactionSheet!L3025</f>
        <v>BANGALORE</v>
      </c>
    </row>
    <row r="3026">
      <c r="A3026" s="2">
        <v>42370.0</v>
      </c>
      <c r="B3026" s="5" t="str">
        <f>rawTransactionSheet!B3026</f>
        <v>KALYANI MOTORS PVT LTD</v>
      </c>
      <c r="C3026" s="5" t="str">
        <f>rawTransactionSheet!C3026</f>
        <v>KA05MH2999</v>
      </c>
      <c r="D3026" s="5" t="str">
        <f>rawTransactionSheet!D3026</f>
        <v>MARUTI SUZUKI</v>
      </c>
      <c r="E3026" s="5" t="str">
        <f>rawTransactionSheet!E3026</f>
        <v>Alto</v>
      </c>
      <c r="F3026" s="5" t="str">
        <f>IFERROR(VLOOKUP(E3026,modelMapping,2,0),E3026)</f>
        <v>Alto</v>
      </c>
      <c r="G3026" s="5" t="str">
        <f>rawTransactionSheet!F3026</f>
        <v>LXI</v>
      </c>
      <c r="H3026" s="1" t="str">
        <f t="shared" si="1"/>
        <v>LXI</v>
      </c>
      <c r="I3026" s="5" t="str">
        <f>rawTransactionSheet!G3026</f>
        <v>2010</v>
      </c>
      <c r="J3026" s="5" t="str">
        <f>rawTransactionSheet!H3026</f>
        <v>225330</v>
      </c>
      <c r="K3026" s="5" t="str">
        <f>rawTransactionSheet!I3026</f>
        <v>51053</v>
      </c>
      <c r="L3026" s="5" t="str">
        <f>rawTransactionSheet!J3026</f>
        <v>5</v>
      </c>
      <c r="M3026" s="5" t="str">
        <f>rawTransactionSheet!K3026</f>
        <v>1</v>
      </c>
      <c r="N3026" s="5" t="str">
        <f>rawTransactionSheet!L3026</f>
        <v>BANGALORE</v>
      </c>
    </row>
    <row r="3027">
      <c r="A3027" s="2">
        <v>42370.0</v>
      </c>
      <c r="B3027" s="5" t="str">
        <f>rawTransactionSheet!B3027</f>
        <v>RNS</v>
      </c>
      <c r="C3027" s="5" t="str">
        <f>rawTransactionSheet!C3027</f>
        <v>KA04MG5699</v>
      </c>
      <c r="D3027" s="5" t="str">
        <f>rawTransactionSheet!D3027</f>
        <v>MARUTI SUZUKI</v>
      </c>
      <c r="E3027" s="5" t="str">
        <f>rawTransactionSheet!E3027</f>
        <v>Alto</v>
      </c>
      <c r="F3027" s="5" t="str">
        <f>IFERROR(VLOOKUP(E3027,modelMapping,2,0),E3027)</f>
        <v>Alto</v>
      </c>
      <c r="G3027" s="5" t="str">
        <f>rawTransactionSheet!F3027</f>
        <v>LXI</v>
      </c>
      <c r="H3027" s="1" t="str">
        <f t="shared" si="1"/>
        <v>LXI</v>
      </c>
      <c r="I3027" s="5" t="str">
        <f>rawTransactionSheet!G3027</f>
        <v>2009</v>
      </c>
      <c r="J3027" s="5" t="str">
        <f>rawTransactionSheet!H3027</f>
        <v>225330</v>
      </c>
      <c r="K3027" s="5" t="str">
        <f>rawTransactionSheet!I3027</f>
        <v>45973</v>
      </c>
      <c r="L3027" s="5" t="str">
        <f>rawTransactionSheet!J3027</f>
        <v>6.684931507</v>
      </c>
      <c r="M3027" s="5" t="str">
        <f>rawTransactionSheet!K3027</f>
        <v>1</v>
      </c>
      <c r="N3027" s="5" t="str">
        <f>rawTransactionSheet!L3027</f>
        <v>BANGALORE</v>
      </c>
    </row>
    <row r="3028">
      <c r="A3028" s="2">
        <v>42370.0</v>
      </c>
      <c r="B3028" s="5" t="str">
        <f>rawTransactionSheet!B3028</f>
        <v>KALYANI MOTORS PVT LTD</v>
      </c>
      <c r="C3028" s="5" t="str">
        <f>rawTransactionSheet!C3028</f>
        <v>KA02ME4585</v>
      </c>
      <c r="D3028" s="5" t="str">
        <f>rawTransactionSheet!D3028</f>
        <v>MARUTI SUZUKI</v>
      </c>
      <c r="E3028" s="5" t="str">
        <f>rawTransactionSheet!E3028</f>
        <v>Alto</v>
      </c>
      <c r="F3028" s="5" t="str">
        <f>IFERROR(VLOOKUP(E3028,modelMapping,2,0),E3028)</f>
        <v>Alto</v>
      </c>
      <c r="G3028" s="5" t="str">
        <f>rawTransactionSheet!F3028</f>
        <v>LXI</v>
      </c>
      <c r="H3028" s="1" t="str">
        <f t="shared" si="1"/>
        <v>LXI</v>
      </c>
      <c r="I3028" s="5" t="str">
        <f>rawTransactionSheet!G3028</f>
        <v>2010</v>
      </c>
      <c r="J3028" s="5" t="str">
        <f>rawTransactionSheet!H3028</f>
        <v>225000</v>
      </c>
      <c r="K3028" s="5" t="str">
        <f>rawTransactionSheet!I3028</f>
        <v>70307</v>
      </c>
      <c r="L3028" s="5" t="str">
        <f>rawTransactionSheet!J3028</f>
        <v>5</v>
      </c>
      <c r="M3028" s="5" t="str">
        <f>rawTransactionSheet!K3028</f>
        <v>1</v>
      </c>
      <c r="N3028" s="5" t="str">
        <f>rawTransactionSheet!L3028</f>
        <v>BANGALORE</v>
      </c>
    </row>
    <row r="3029">
      <c r="A3029" s="2">
        <v>42370.0</v>
      </c>
      <c r="B3029" s="5" t="str">
        <f>rawTransactionSheet!B3029</f>
        <v>KALYANI MOTORS PVT LTD</v>
      </c>
      <c r="C3029" s="5" t="str">
        <f>rawTransactionSheet!C3029</f>
        <v>KA41N5951</v>
      </c>
      <c r="D3029" s="5" t="str">
        <f>rawTransactionSheet!D3029</f>
        <v>MARUTI SUZUKI</v>
      </c>
      <c r="E3029" s="5" t="str">
        <f>rawTransactionSheet!E3029</f>
        <v>Alto</v>
      </c>
      <c r="F3029" s="5" t="str">
        <f>IFERROR(VLOOKUP(E3029,modelMapping,2,0),E3029)</f>
        <v>Alto</v>
      </c>
      <c r="G3029" s="5" t="str">
        <f>rawTransactionSheet!F3029</f>
        <v>LXI</v>
      </c>
      <c r="H3029" s="1" t="str">
        <f t="shared" si="1"/>
        <v>LXI</v>
      </c>
      <c r="I3029" s="5" t="str">
        <f>rawTransactionSheet!G3029</f>
        <v>2010</v>
      </c>
      <c r="J3029" s="5" t="str">
        <f>rawTransactionSheet!H3029</f>
        <v>225000</v>
      </c>
      <c r="K3029" s="5" t="str">
        <f>rawTransactionSheet!I3029</f>
        <v>896</v>
      </c>
      <c r="L3029" s="5" t="str">
        <f>rawTransactionSheet!J3029</f>
        <v>5</v>
      </c>
      <c r="M3029" s="5" t="str">
        <f>rawTransactionSheet!K3029</f>
        <v>1</v>
      </c>
      <c r="N3029" s="5" t="str">
        <f>rawTransactionSheet!L3029</f>
        <v>BANGALORE</v>
      </c>
    </row>
    <row r="3030">
      <c r="A3030" s="2">
        <v>42370.0</v>
      </c>
      <c r="B3030" s="5" t="str">
        <f>rawTransactionSheet!B3030</f>
        <v>Pratham</v>
      </c>
      <c r="C3030" s="5" t="str">
        <f>rawTransactionSheet!C3030</f>
        <v>478</v>
      </c>
      <c r="D3030" s="5" t="str">
        <f>rawTransactionSheet!D3030</f>
        <v>MARUTI SUZUKI</v>
      </c>
      <c r="E3030" s="5" t="str">
        <f>rawTransactionSheet!E3030</f>
        <v>Alto</v>
      </c>
      <c r="F3030" s="5" t="str">
        <f>IFERROR(VLOOKUP(E3030,modelMapping,2,0),E3030)</f>
        <v>Alto</v>
      </c>
      <c r="G3030" s="5" t="str">
        <f>rawTransactionSheet!F3030</f>
        <v>LXI</v>
      </c>
      <c r="H3030" s="1" t="str">
        <f t="shared" si="1"/>
        <v>LXI</v>
      </c>
      <c r="I3030" s="5" t="str">
        <f>rawTransactionSheet!G3030</f>
        <v>2008</v>
      </c>
      <c r="J3030" s="5" t="str">
        <f>rawTransactionSheet!H3030</f>
        <v>225000</v>
      </c>
      <c r="K3030" s="5" t="str">
        <f>rawTransactionSheet!I3030</f>
        <v>55961.67009</v>
      </c>
      <c r="L3030" s="5" t="str">
        <f>rawTransactionSheet!J3030</f>
        <v>6.995208761</v>
      </c>
      <c r="M3030" s="5" t="str">
        <f>rawTransactionSheet!K3030</f>
        <v>2</v>
      </c>
      <c r="N3030" s="5" t="str">
        <f>rawTransactionSheet!L3030</f>
        <v>BANGALORE</v>
      </c>
    </row>
    <row r="3031">
      <c r="A3031" s="2">
        <v>42370.0</v>
      </c>
      <c r="B3031" s="5" t="str">
        <f>rawTransactionSheet!B3031</f>
        <v>RNS</v>
      </c>
      <c r="C3031" s="5" t="str">
        <f>rawTransactionSheet!C3031</f>
        <v>KA53N4855</v>
      </c>
      <c r="D3031" s="5" t="str">
        <f>rawTransactionSheet!D3031</f>
        <v>MARUTI SUZUKI</v>
      </c>
      <c r="E3031" s="5" t="str">
        <f>rawTransactionSheet!E3031</f>
        <v>A-Star</v>
      </c>
      <c r="F3031" s="5" t="str">
        <f>IFERROR(VLOOKUP(E3031,modelMapping,2,0),E3031)</f>
        <v>A-Star</v>
      </c>
      <c r="G3031" s="5" t="str">
        <f>rawTransactionSheet!F3031</f>
        <v>VXI</v>
      </c>
      <c r="H3031" s="1" t="str">
        <f t="shared" si="1"/>
        <v>VXI</v>
      </c>
      <c r="I3031" s="5" t="str">
        <f>rawTransactionSheet!G3031</f>
        <v>2008</v>
      </c>
      <c r="J3031" s="5" t="str">
        <f>rawTransactionSheet!H3031</f>
        <v>225000</v>
      </c>
      <c r="K3031" s="5" t="str">
        <f>rawTransactionSheet!I3031</f>
        <v>78764</v>
      </c>
      <c r="L3031" s="5" t="str">
        <f>rawTransactionSheet!J3031</f>
        <v>7.863013699</v>
      </c>
      <c r="M3031" s="5" t="str">
        <f>rawTransactionSheet!K3031</f>
        <v>2</v>
      </c>
      <c r="N3031" s="5" t="str">
        <f>rawTransactionSheet!L3031</f>
        <v>BANGALORE</v>
      </c>
    </row>
    <row r="3032">
      <c r="A3032" s="2">
        <v>42370.0</v>
      </c>
      <c r="B3032" s="5" t="str">
        <f>rawTransactionSheet!B3032</f>
        <v>DelCalling</v>
      </c>
      <c r="C3032" s="5" t="str">
        <f>rawTransactionSheet!C3032</f>
        <v>19212</v>
      </c>
      <c r="D3032" s="5" t="str">
        <f>rawTransactionSheet!D3032</f>
        <v>SKODA</v>
      </c>
      <c r="E3032" s="5" t="str">
        <f>rawTransactionSheet!E3032</f>
        <v>Fabia</v>
      </c>
      <c r="F3032" s="5" t="str">
        <f>IFERROR(VLOOKUP(E3032,modelMapping,2,0),E3032)</f>
        <v>Fabia</v>
      </c>
      <c r="G3032" s="5" t="str">
        <f>rawTransactionSheet!F3032</f>
        <v>Active 1.2 MPI</v>
      </c>
      <c r="H3032" s="1" t="str">
        <f t="shared" si="1"/>
        <v>Active 1.2 MPI</v>
      </c>
      <c r="I3032" s="5" t="str">
        <f>rawTransactionSheet!G3032</f>
        <v>2009</v>
      </c>
      <c r="J3032" s="5" t="str">
        <f>rawTransactionSheet!H3032</f>
        <v>225000</v>
      </c>
      <c r="K3032" s="5" t="str">
        <f>rawTransactionSheet!I3032</f>
        <v>33071</v>
      </c>
      <c r="L3032" s="5" t="str">
        <f>rawTransactionSheet!J3032</f>
        <v>6</v>
      </c>
      <c r="M3032" s="5" t="str">
        <f>rawTransactionSheet!K3032</f>
        <v>1</v>
      </c>
      <c r="N3032" s="5" t="str">
        <f>rawTransactionSheet!L3032</f>
        <v>MUMBAI</v>
      </c>
    </row>
    <row r="3033">
      <c r="A3033" s="2">
        <v>42370.0</v>
      </c>
      <c r="B3033" s="5" t="str">
        <f>rawTransactionSheet!B3033</f>
        <v>KALYANI MOTORS PVT LTD</v>
      </c>
      <c r="C3033" s="5" t="str">
        <f>rawTransactionSheet!C3033</f>
        <v>KA41Z5052</v>
      </c>
      <c r="D3033" s="5" t="str">
        <f>rawTransactionSheet!D3033</f>
        <v>MARUTI SUZUKI</v>
      </c>
      <c r="E3033" s="5" t="str">
        <f>rawTransactionSheet!E3033</f>
        <v>Omni</v>
      </c>
      <c r="F3033" s="5" t="str">
        <f>IFERROR(VLOOKUP(E3033,modelMapping,2,0),E3033)</f>
        <v>Omni</v>
      </c>
      <c r="G3033" s="5" t="str">
        <f>rawTransactionSheet!F3033</f>
        <v>5 STR</v>
      </c>
      <c r="H3033" s="1" t="str">
        <f t="shared" si="1"/>
        <v>5 STR</v>
      </c>
      <c r="I3033" s="5" t="str">
        <f>rawTransactionSheet!G3033</f>
        <v>2014</v>
      </c>
      <c r="J3033" s="5" t="str">
        <f>rawTransactionSheet!H3033</f>
        <v>225000</v>
      </c>
      <c r="K3033" s="5" t="str">
        <f>rawTransactionSheet!I3033</f>
        <v>51029</v>
      </c>
      <c r="L3033" s="5" t="str">
        <f>rawTransactionSheet!J3033</f>
        <v>1</v>
      </c>
      <c r="M3033" s="5" t="str">
        <f>rawTransactionSheet!K3033</f>
        <v>1</v>
      </c>
      <c r="N3033" s="5" t="str">
        <f>rawTransactionSheet!L3033</f>
        <v>BANGALORE</v>
      </c>
    </row>
    <row r="3034">
      <c r="A3034" s="2">
        <v>42370.0</v>
      </c>
      <c r="B3034" s="5" t="str">
        <f>rawTransactionSheet!B3034</f>
        <v>KALYANI MOTORS PVT LTD</v>
      </c>
      <c r="C3034" s="5" t="str">
        <f>rawTransactionSheet!C3034</f>
        <v>KA51ME2689</v>
      </c>
      <c r="D3034" s="5" t="str">
        <f>rawTransactionSheet!D3034</f>
        <v>MARUTI SUZUKI</v>
      </c>
      <c r="E3034" s="5" t="str">
        <f>rawTransactionSheet!E3034</f>
        <v>Omni</v>
      </c>
      <c r="F3034" s="5" t="str">
        <f>IFERROR(VLOOKUP(E3034,modelMapping,2,0),E3034)</f>
        <v>Omni</v>
      </c>
      <c r="G3034" s="5" t="str">
        <f>rawTransactionSheet!F3034</f>
        <v>5 STR</v>
      </c>
      <c r="H3034" s="1" t="str">
        <f t="shared" si="1"/>
        <v>5 STR</v>
      </c>
      <c r="I3034" s="5" t="str">
        <f>rawTransactionSheet!G3034</f>
        <v>2013</v>
      </c>
      <c r="J3034" s="5" t="str">
        <f>rawTransactionSheet!H3034</f>
        <v>225000</v>
      </c>
      <c r="K3034" s="5" t="str">
        <f>rawTransactionSheet!I3034</f>
        <v>19536</v>
      </c>
      <c r="L3034" s="5" t="str">
        <f>rawTransactionSheet!J3034</f>
        <v>2</v>
      </c>
      <c r="M3034" s="5" t="str">
        <f>rawTransactionSheet!K3034</f>
        <v>1</v>
      </c>
      <c r="N3034" s="5" t="str">
        <f>rawTransactionSheet!L3034</f>
        <v>BANGALORE</v>
      </c>
    </row>
    <row r="3035">
      <c r="A3035" s="2">
        <v>42370.0</v>
      </c>
      <c r="B3035" s="5" t="str">
        <f>rawTransactionSheet!B3035</f>
        <v>KALYANI MOTORS PVT LTD</v>
      </c>
      <c r="C3035" s="5" t="str">
        <f>rawTransactionSheet!C3035</f>
        <v>KA03M7993</v>
      </c>
      <c r="D3035" s="5" t="str">
        <f>rawTransactionSheet!D3035</f>
        <v>MARUTI SUZUKI</v>
      </c>
      <c r="E3035" s="5" t="str">
        <f>rawTransactionSheet!E3035</f>
        <v>Omni</v>
      </c>
      <c r="F3035" s="5" t="str">
        <f>IFERROR(VLOOKUP(E3035,modelMapping,2,0),E3035)</f>
        <v>Omni</v>
      </c>
      <c r="G3035" s="5" t="str">
        <f>rawTransactionSheet!F3035</f>
        <v>5 STR</v>
      </c>
      <c r="H3035" s="1" t="str">
        <f t="shared" si="1"/>
        <v>5 STR</v>
      </c>
      <c r="I3035" s="5" t="str">
        <f>rawTransactionSheet!G3035</f>
        <v>1994</v>
      </c>
      <c r="J3035" s="5" t="str">
        <f>rawTransactionSheet!H3035</f>
        <v>225000</v>
      </c>
      <c r="K3035" s="5" t="str">
        <f>rawTransactionSheet!I3035</f>
        <v>128951</v>
      </c>
      <c r="L3035" s="5" t="str">
        <f>rawTransactionSheet!J3035</f>
        <v>21</v>
      </c>
      <c r="M3035" s="5" t="str">
        <f>rawTransactionSheet!K3035</f>
        <v>5</v>
      </c>
      <c r="N3035" s="5" t="str">
        <f>rawTransactionSheet!L3035</f>
        <v>BANGALORE</v>
      </c>
    </row>
    <row r="3036">
      <c r="A3036" s="2">
        <v>42370.0</v>
      </c>
      <c r="B3036" s="5" t="str">
        <f>rawTransactionSheet!B3036</f>
        <v>Pratham</v>
      </c>
      <c r="C3036" s="5" t="str">
        <f>rawTransactionSheet!C3036</f>
        <v>181</v>
      </c>
      <c r="D3036" s="5" t="str">
        <f>rawTransactionSheet!D3036</f>
        <v>HYUNDAI</v>
      </c>
      <c r="E3036" s="5" t="str">
        <f>rawTransactionSheet!E3036</f>
        <v>SANTRO XING</v>
      </c>
      <c r="F3036" s="5" t="str">
        <f>IFERROR(VLOOKUP(E3036,modelMapping,2,0),E3036)</f>
        <v>SANTRO XING</v>
      </c>
      <c r="G3036" s="5" t="str">
        <f>rawTransactionSheet!F3036</f>
        <v>GLS</v>
      </c>
      <c r="H3036" s="1" t="str">
        <f t="shared" si="1"/>
        <v>GLS</v>
      </c>
      <c r="I3036" s="5" t="str">
        <f>rawTransactionSheet!G3036</f>
        <v>2010</v>
      </c>
      <c r="J3036" s="5" t="str">
        <f>rawTransactionSheet!H3036</f>
        <v>225000</v>
      </c>
      <c r="K3036" s="5" t="str">
        <f>rawTransactionSheet!I3036</f>
        <v>35351.12936</v>
      </c>
      <c r="L3036" s="5" t="str">
        <f>rawTransactionSheet!J3036</f>
        <v>4.41889117</v>
      </c>
      <c r="M3036" s="5" t="str">
        <f>rawTransactionSheet!K3036</f>
        <v>1</v>
      </c>
      <c r="N3036" s="5" t="str">
        <f>rawTransactionSheet!L3036</f>
        <v>BANGALORE</v>
      </c>
    </row>
    <row r="3037">
      <c r="A3037" s="2">
        <v>42370.0</v>
      </c>
      <c r="B3037" s="5" t="str">
        <f>rawTransactionSheet!B3037</f>
        <v>RNS</v>
      </c>
      <c r="C3037" s="5" t="str">
        <f>rawTransactionSheet!C3037</f>
        <v>KA41M2188</v>
      </c>
      <c r="D3037" s="5" t="str">
        <f>rawTransactionSheet!D3037</f>
        <v>MARUTI SUZUKI</v>
      </c>
      <c r="E3037" s="5" t="str">
        <f>rawTransactionSheet!E3037</f>
        <v>Swift</v>
      </c>
      <c r="F3037" s="5" t="str">
        <f>IFERROR(VLOOKUP(E3037,modelMapping,2,0),E3037)</f>
        <v>Swift</v>
      </c>
      <c r="G3037" s="5" t="str">
        <f>rawTransactionSheet!F3037</f>
        <v>LXI</v>
      </c>
      <c r="H3037" s="1" t="str">
        <f t="shared" si="1"/>
        <v>LXI</v>
      </c>
      <c r="I3037" s="5" t="str">
        <f>rawTransactionSheet!G3037</f>
        <v>2006</v>
      </c>
      <c r="J3037" s="5" t="str">
        <f>rawTransactionSheet!H3037</f>
        <v>225000</v>
      </c>
      <c r="K3037" s="5" t="str">
        <f>rawTransactionSheet!I3037</f>
        <v>84131</v>
      </c>
      <c r="L3037" s="5" t="str">
        <f>rawTransactionSheet!J3037</f>
        <v>9.936986301</v>
      </c>
      <c r="M3037" s="5" t="str">
        <f>rawTransactionSheet!K3037</f>
        <v>2</v>
      </c>
      <c r="N3037" s="5" t="str">
        <f>rawTransactionSheet!L3037</f>
        <v>BANGALORE</v>
      </c>
    </row>
    <row r="3038">
      <c r="A3038" s="2">
        <v>42370.0</v>
      </c>
      <c r="B3038" s="5" t="str">
        <f>rawTransactionSheet!B3038</f>
        <v>Pratham</v>
      </c>
      <c r="C3038" s="5" t="str">
        <f>rawTransactionSheet!C3038</f>
        <v>609</v>
      </c>
      <c r="D3038" s="5" t="str">
        <f>rawTransactionSheet!D3038</f>
        <v>MARUTI SUZUKI</v>
      </c>
      <c r="E3038" s="5" t="str">
        <f>rawTransactionSheet!E3038</f>
        <v>Swift</v>
      </c>
      <c r="F3038" s="5" t="str">
        <f>IFERROR(VLOOKUP(E3038,modelMapping,2,0),E3038)</f>
        <v>Swift</v>
      </c>
      <c r="G3038" s="5" t="str">
        <f>rawTransactionSheet!F3038</f>
        <v>VXI</v>
      </c>
      <c r="H3038" s="1" t="str">
        <f t="shared" si="1"/>
        <v>VXI</v>
      </c>
      <c r="I3038" s="5" t="str">
        <f>rawTransactionSheet!G3038</f>
        <v>2006</v>
      </c>
      <c r="J3038" s="5" t="str">
        <f>rawTransactionSheet!H3038</f>
        <v>225000</v>
      </c>
      <c r="K3038" s="5" t="str">
        <f>rawTransactionSheet!I3038</f>
        <v>68818.61738</v>
      </c>
      <c r="L3038" s="5" t="str">
        <f>rawTransactionSheet!J3038</f>
        <v>8.602327173</v>
      </c>
      <c r="M3038" s="5" t="str">
        <f>rawTransactionSheet!K3038</f>
        <v>2</v>
      </c>
      <c r="N3038" s="5" t="str">
        <f>rawTransactionSheet!L3038</f>
        <v>BANGALORE</v>
      </c>
    </row>
    <row r="3039">
      <c r="A3039" s="2">
        <v>42370.0</v>
      </c>
      <c r="B3039" s="5" t="str">
        <f>rawTransactionSheet!B3039</f>
        <v>Pratham</v>
      </c>
      <c r="C3039" s="5" t="str">
        <f>rawTransactionSheet!C3039</f>
        <v>731</v>
      </c>
      <c r="D3039" s="5" t="str">
        <f>rawTransactionSheet!D3039</f>
        <v>MARUTI SUZUKI</v>
      </c>
      <c r="E3039" s="5" t="str">
        <f>rawTransactionSheet!E3039</f>
        <v>Swift</v>
      </c>
      <c r="F3039" s="5" t="str">
        <f>IFERROR(VLOOKUP(E3039,modelMapping,2,0),E3039)</f>
        <v>Swift</v>
      </c>
      <c r="G3039" s="5" t="str">
        <f>rawTransactionSheet!F3039</f>
        <v>VXI</v>
      </c>
      <c r="H3039" s="1" t="str">
        <f t="shared" si="1"/>
        <v>VXI</v>
      </c>
      <c r="I3039" s="5" t="str">
        <f>rawTransactionSheet!G3039</f>
        <v>2005</v>
      </c>
      <c r="J3039" s="5" t="str">
        <f>rawTransactionSheet!H3039</f>
        <v>225000</v>
      </c>
      <c r="K3039" s="5" t="str">
        <f>rawTransactionSheet!I3039</f>
        <v>77886.37919</v>
      </c>
      <c r="L3039" s="5" t="str">
        <f>rawTransactionSheet!J3039</f>
        <v>9.735797399</v>
      </c>
      <c r="M3039" s="5" t="str">
        <f>rawTransactionSheet!K3039</f>
        <v>2</v>
      </c>
      <c r="N3039" s="5" t="str">
        <f>rawTransactionSheet!L3039</f>
        <v>BANGALORE</v>
      </c>
    </row>
    <row r="3040">
      <c r="A3040" s="2">
        <v>42370.0</v>
      </c>
      <c r="B3040" s="5" t="str">
        <f>rawTransactionSheet!B3040</f>
        <v>Pratham</v>
      </c>
      <c r="C3040" s="5" t="str">
        <f>rawTransactionSheet!C3040</f>
        <v>499</v>
      </c>
      <c r="D3040" s="5" t="str">
        <f>rawTransactionSheet!D3040</f>
        <v>MARUTI SUZUKI</v>
      </c>
      <c r="E3040" s="5" t="str">
        <f>rawTransactionSheet!E3040</f>
        <v>Swift</v>
      </c>
      <c r="F3040" s="5" t="str">
        <f>IFERROR(VLOOKUP(E3040,modelMapping,2,0),E3040)</f>
        <v>Swift</v>
      </c>
      <c r="G3040" s="5" t="str">
        <f>rawTransactionSheet!F3040</f>
        <v>VXI ABS</v>
      </c>
      <c r="H3040" s="1" t="str">
        <f t="shared" si="1"/>
        <v>VXI ABS</v>
      </c>
      <c r="I3040" s="5" t="str">
        <f>rawTransactionSheet!G3040</f>
        <v>2007</v>
      </c>
      <c r="J3040" s="5" t="str">
        <f>rawTransactionSheet!H3040</f>
        <v>225000</v>
      </c>
      <c r="K3040" s="5" t="str">
        <f>rawTransactionSheet!I3040</f>
        <v>59247.09103</v>
      </c>
      <c r="L3040" s="5" t="str">
        <f>rawTransactionSheet!J3040</f>
        <v>7.405886379</v>
      </c>
      <c r="M3040" s="5" t="str">
        <f>rawTransactionSheet!K3040</f>
        <v>2</v>
      </c>
      <c r="N3040" s="5" t="str">
        <f>rawTransactionSheet!L3040</f>
        <v>BANGALORE</v>
      </c>
    </row>
    <row r="3041">
      <c r="A3041" s="2">
        <v>42370.0</v>
      </c>
      <c r="B3041" s="5" t="str">
        <f>rawTransactionSheet!B3041</f>
        <v>KALYANI MOTORS PVT LTD</v>
      </c>
      <c r="C3041" s="5" t="str">
        <f>rawTransactionSheet!C3041</f>
        <v>KA01MJ3982</v>
      </c>
      <c r="D3041" s="5" t="str">
        <f>rawTransactionSheet!D3041</f>
        <v>MARUTI SUZUKI</v>
      </c>
      <c r="E3041" s="5" t="str">
        <f>rawTransactionSheet!E3041</f>
        <v>Wagon R</v>
      </c>
      <c r="F3041" s="5" t="str">
        <f>IFERROR(VLOOKUP(E3041,modelMapping,2,0),E3041)</f>
        <v>Wagon R</v>
      </c>
      <c r="G3041" s="5" t="str">
        <f>rawTransactionSheet!F3041</f>
        <v>LXI</v>
      </c>
      <c r="H3041" s="1" t="str">
        <f t="shared" si="1"/>
        <v>LXI</v>
      </c>
      <c r="I3041" s="5" t="str">
        <f>rawTransactionSheet!G3041</f>
        <v>2005</v>
      </c>
      <c r="J3041" s="5" t="str">
        <f>rawTransactionSheet!H3041</f>
        <v>225000</v>
      </c>
      <c r="K3041" s="5" t="str">
        <f>rawTransactionSheet!I3041</f>
        <v>70190</v>
      </c>
      <c r="L3041" s="5" t="str">
        <f>rawTransactionSheet!J3041</f>
        <v>10</v>
      </c>
      <c r="M3041" s="5" t="str">
        <f>rawTransactionSheet!K3041</f>
        <v>2</v>
      </c>
      <c r="N3041" s="5" t="str">
        <f>rawTransactionSheet!L3041</f>
        <v>BANGALORE</v>
      </c>
    </row>
    <row r="3042">
      <c r="A3042" s="2">
        <v>42370.0</v>
      </c>
      <c r="B3042" s="5" t="str">
        <f>rawTransactionSheet!B3042</f>
        <v>DelCalling</v>
      </c>
      <c r="C3042" s="5" t="str">
        <f>rawTransactionSheet!C3042</f>
        <v>50717</v>
      </c>
      <c r="D3042" s="5" t="str">
        <f>rawTransactionSheet!D3042</f>
        <v>MARUTI SUZUKI</v>
      </c>
      <c r="E3042" s="5" t="str">
        <f>rawTransactionSheet!E3042</f>
        <v>Wagon R 1.0</v>
      </c>
      <c r="F3042" s="1" t="str">
        <f>IFERROR(VLOOKUP(E3042,modelMapping,2,0),E3042)</f>
        <v>Wagon R</v>
      </c>
      <c r="G3042" s="5" t="str">
        <f>rawTransactionSheet!F3042</f>
        <v>VXI</v>
      </c>
      <c r="H3042" s="1" t="str">
        <f t="shared" si="1"/>
        <v>VXI</v>
      </c>
      <c r="I3042" s="5" t="str">
        <f>rawTransactionSheet!G3042</f>
        <v>2010</v>
      </c>
      <c r="J3042" s="5" t="str">
        <f>rawTransactionSheet!H3042</f>
        <v>225000</v>
      </c>
      <c r="K3042" s="5" t="str">
        <f>rawTransactionSheet!I3042</f>
        <v>76601</v>
      </c>
      <c r="L3042" s="5" t="str">
        <f>rawTransactionSheet!J3042</f>
        <v>5</v>
      </c>
      <c r="M3042" s="5" t="str">
        <f>rawTransactionSheet!K3042</f>
        <v>1</v>
      </c>
      <c r="N3042" s="5" t="str">
        <f>rawTransactionSheet!L3042</f>
        <v>MUMBAI</v>
      </c>
    </row>
    <row r="3043">
      <c r="A3043" s="2">
        <v>42370.0</v>
      </c>
      <c r="B3043" s="5" t="str">
        <f>rawTransactionSheet!B3043</f>
        <v>PrasoonData</v>
      </c>
      <c r="C3043" s="5" t="str">
        <f>rawTransactionSheet!C3043</f>
        <v>Prasoon362</v>
      </c>
      <c r="D3043" s="5" t="str">
        <f>rawTransactionSheet!D3043</f>
        <v>MARUTI SUZUKI</v>
      </c>
      <c r="E3043" s="5" t="str">
        <f>rawTransactionSheet!E3043</f>
        <v>Swift</v>
      </c>
      <c r="F3043" s="5" t="str">
        <f>IFERROR(VLOOKUP(E3043,modelMapping,2,0),E3043)</f>
        <v>Swift</v>
      </c>
      <c r="G3043" s="5" t="str">
        <f>rawTransactionSheet!F3043</f>
        <v>VXI</v>
      </c>
      <c r="H3043" s="1" t="str">
        <f t="shared" si="1"/>
        <v>VXI</v>
      </c>
      <c r="I3043" s="5" t="str">
        <f>rawTransactionSheet!G3043</f>
        <v>2005</v>
      </c>
      <c r="J3043" s="5" t="str">
        <f>rawTransactionSheet!H3043</f>
        <v>224597.7136</v>
      </c>
      <c r="K3043" s="5" t="str">
        <f>rawTransactionSheet!I3043</f>
        <v>90000</v>
      </c>
      <c r="L3043" s="5" t="str">
        <f>rawTransactionSheet!J3043</f>
        <v>10</v>
      </c>
      <c r="M3043" s="5" t="str">
        <f>rawTransactionSheet!K3043</f>
        <v>1</v>
      </c>
      <c r="N3043" s="5" t="str">
        <f>rawTransactionSheet!L3043</f>
        <v>BANGALORE</v>
      </c>
    </row>
    <row r="3044">
      <c r="A3044" s="2">
        <v>42370.0</v>
      </c>
      <c r="B3044" s="5" t="str">
        <f>rawTransactionSheet!B3044</f>
        <v>PrasoonData</v>
      </c>
      <c r="C3044" s="5" t="str">
        <f>rawTransactionSheet!C3044</f>
        <v>Prasoon539</v>
      </c>
      <c r="D3044" s="5" t="str">
        <f>rawTransactionSheet!D3044</f>
        <v>MARUTI SUZUKI</v>
      </c>
      <c r="E3044" s="5" t="str">
        <f>rawTransactionSheet!E3044</f>
        <v>Swift</v>
      </c>
      <c r="F3044" s="5" t="str">
        <f>IFERROR(VLOOKUP(E3044,modelMapping,2,0),E3044)</f>
        <v>Swift</v>
      </c>
      <c r="G3044" s="5" t="str">
        <f>rawTransactionSheet!F3044</f>
        <v>VXI ABS</v>
      </c>
      <c r="H3044" s="1" t="str">
        <f t="shared" si="1"/>
        <v>VXI ABS</v>
      </c>
      <c r="I3044" s="5" t="str">
        <f>rawTransactionSheet!G3044</f>
        <v>2005</v>
      </c>
      <c r="J3044" s="5" t="str">
        <f>rawTransactionSheet!H3044</f>
        <v>224395.5756</v>
      </c>
      <c r="K3044" s="8" t="str">
        <f>rawTransactionSheet!I3044</f>
        <v>1.00E+05</v>
      </c>
      <c r="L3044" s="5" t="str">
        <f>rawTransactionSheet!J3044</f>
        <v>10</v>
      </c>
      <c r="M3044" s="5" t="str">
        <f>rawTransactionSheet!K3044</f>
        <v>1</v>
      </c>
      <c r="N3044" s="5" t="str">
        <f>rawTransactionSheet!L3044</f>
        <v>BANGALORE</v>
      </c>
    </row>
    <row r="3045">
      <c r="A3045" s="2">
        <v>42370.0</v>
      </c>
      <c r="B3045" s="5" t="str">
        <f>rawTransactionSheet!B3045</f>
        <v>PrasoonData</v>
      </c>
      <c r="C3045" s="5" t="str">
        <f>rawTransactionSheet!C3045</f>
        <v>Prasoon255</v>
      </c>
      <c r="D3045" s="5" t="str">
        <f>rawTransactionSheet!D3045</f>
        <v>MARUTI SUZUKI</v>
      </c>
      <c r="E3045" s="5" t="str">
        <f>rawTransactionSheet!E3045</f>
        <v>Swift</v>
      </c>
      <c r="F3045" s="5" t="str">
        <f>IFERROR(VLOOKUP(E3045,modelMapping,2,0),E3045)</f>
        <v>Swift</v>
      </c>
      <c r="G3045" s="5" t="str">
        <f>rawTransactionSheet!F3045</f>
        <v>LXI</v>
      </c>
      <c r="H3045" s="1" t="str">
        <f t="shared" si="1"/>
        <v>LXI</v>
      </c>
      <c r="I3045" s="5" t="str">
        <f>rawTransactionSheet!G3045</f>
        <v>2009</v>
      </c>
      <c r="J3045" s="5" t="str">
        <f>rawTransactionSheet!H3045</f>
        <v>224098.9753</v>
      </c>
      <c r="K3045" s="5" t="str">
        <f>rawTransactionSheet!I3045</f>
        <v>140000</v>
      </c>
      <c r="L3045" s="5" t="str">
        <f>rawTransactionSheet!J3045</f>
        <v>6</v>
      </c>
      <c r="M3045" s="5" t="str">
        <f>rawTransactionSheet!K3045</f>
        <v>1</v>
      </c>
      <c r="N3045" s="5" t="str">
        <f>rawTransactionSheet!L3045</f>
        <v>BANGALORE</v>
      </c>
    </row>
    <row r="3046">
      <c r="A3046" s="2">
        <v>42370.0</v>
      </c>
      <c r="B3046" s="5" t="str">
        <f>rawTransactionSheet!B3046</f>
        <v>Pratham</v>
      </c>
      <c r="C3046" s="5" t="str">
        <f>rawTransactionSheet!C3046</f>
        <v>386</v>
      </c>
      <c r="D3046" s="5" t="str">
        <f>rawTransactionSheet!D3046</f>
        <v>MARUTI SUZUKI</v>
      </c>
      <c r="E3046" s="5" t="str">
        <f>rawTransactionSheet!E3046</f>
        <v>Alto</v>
      </c>
      <c r="F3046" s="5" t="str">
        <f>IFERROR(VLOOKUP(E3046,modelMapping,2,0),E3046)</f>
        <v>Alto</v>
      </c>
      <c r="G3046" s="5" t="str">
        <f>rawTransactionSheet!F3046</f>
        <v>LXI</v>
      </c>
      <c r="H3046" s="1" t="str">
        <f t="shared" si="1"/>
        <v>LXI</v>
      </c>
      <c r="I3046" s="5" t="str">
        <f>rawTransactionSheet!G3046</f>
        <v>2009</v>
      </c>
      <c r="J3046" s="5" t="str">
        <f>rawTransactionSheet!H3046</f>
        <v>224000</v>
      </c>
      <c r="K3046" s="5" t="str">
        <f>rawTransactionSheet!I3046</f>
        <v>47945.24298</v>
      </c>
      <c r="L3046" s="5" t="str">
        <f>rawTransactionSheet!J3046</f>
        <v>5.993155373</v>
      </c>
      <c r="M3046" s="5" t="str">
        <f>rawTransactionSheet!K3046</f>
        <v>2</v>
      </c>
      <c r="N3046" s="5" t="str">
        <f>rawTransactionSheet!L3046</f>
        <v>BANGALORE</v>
      </c>
    </row>
    <row r="3047">
      <c r="A3047" s="2">
        <v>42370.0</v>
      </c>
      <c r="B3047" s="5" t="str">
        <f>rawTransactionSheet!B3047</f>
        <v>PrasoonData</v>
      </c>
      <c r="C3047" s="5" t="str">
        <f>rawTransactionSheet!C3047</f>
        <v>Prasoon200</v>
      </c>
      <c r="D3047" s="5" t="str">
        <f>rawTransactionSheet!D3047</f>
        <v>MARUTI SUZUKI</v>
      </c>
      <c r="E3047" s="5" t="str">
        <f>rawTransactionSheet!E3047</f>
        <v>Swift</v>
      </c>
      <c r="F3047" s="5" t="str">
        <f>IFERROR(VLOOKUP(E3047,modelMapping,2,0),E3047)</f>
        <v>Swift</v>
      </c>
      <c r="G3047" s="5" t="str">
        <f>rawTransactionSheet!F3047</f>
        <v>LXI</v>
      </c>
      <c r="H3047" s="1" t="str">
        <f t="shared" si="1"/>
        <v>LXI</v>
      </c>
      <c r="I3047" s="5" t="str">
        <f>rawTransactionSheet!G3047</f>
        <v>2006</v>
      </c>
      <c r="J3047" s="5" t="str">
        <f>rawTransactionSheet!H3047</f>
        <v>223674.2788</v>
      </c>
      <c r="K3047" s="5" t="str">
        <f>rawTransactionSheet!I3047</f>
        <v>70000</v>
      </c>
      <c r="L3047" s="5" t="str">
        <f>rawTransactionSheet!J3047</f>
        <v>9</v>
      </c>
      <c r="M3047" s="5" t="str">
        <f>rawTransactionSheet!K3047</f>
        <v>1</v>
      </c>
      <c r="N3047" s="5" t="str">
        <f>rawTransactionSheet!L3047</f>
        <v>BANGALORE</v>
      </c>
    </row>
    <row r="3048">
      <c r="A3048" s="2">
        <v>42370.0</v>
      </c>
      <c r="B3048" s="5" t="str">
        <f>rawTransactionSheet!B3048</f>
        <v>Pratham</v>
      </c>
      <c r="C3048" s="5" t="str">
        <f>rawTransactionSheet!C3048</f>
        <v>226</v>
      </c>
      <c r="D3048" s="5" t="str">
        <f>rawTransactionSheet!D3048</f>
        <v>MARUTI SUZUKI</v>
      </c>
      <c r="E3048" s="5" t="str">
        <f>rawTransactionSheet!E3048</f>
        <v>Alto</v>
      </c>
      <c r="F3048" s="5" t="str">
        <f>IFERROR(VLOOKUP(E3048,modelMapping,2,0),E3048)</f>
        <v>Alto</v>
      </c>
      <c r="G3048" s="5" t="str">
        <f>rawTransactionSheet!F3048</f>
        <v>LXI</v>
      </c>
      <c r="H3048" s="1" t="str">
        <f t="shared" si="1"/>
        <v>LXI</v>
      </c>
      <c r="I3048" s="5" t="str">
        <f>rawTransactionSheet!G3048</f>
        <v>2010</v>
      </c>
      <c r="J3048" s="5" t="str">
        <f>rawTransactionSheet!H3048</f>
        <v>223110</v>
      </c>
      <c r="K3048" s="5" t="str">
        <f>rawTransactionSheet!I3048</f>
        <v>37869.95209</v>
      </c>
      <c r="L3048" s="5" t="str">
        <f>rawTransactionSheet!J3048</f>
        <v>4.733744011</v>
      </c>
      <c r="M3048" s="5" t="str">
        <f>rawTransactionSheet!K3048</f>
        <v>1</v>
      </c>
      <c r="N3048" s="5" t="str">
        <f>rawTransactionSheet!L3048</f>
        <v>BANGALORE</v>
      </c>
    </row>
    <row r="3049">
      <c r="A3049" s="2">
        <v>42370.0</v>
      </c>
      <c r="B3049" s="5" t="str">
        <f>rawTransactionSheet!B3049</f>
        <v>PrasoonData</v>
      </c>
      <c r="C3049" s="5" t="str">
        <f>rawTransactionSheet!C3049</f>
        <v>Prasoon237</v>
      </c>
      <c r="D3049" s="5" t="str">
        <f>rawTransactionSheet!D3049</f>
        <v>MARUTI SUZUKI</v>
      </c>
      <c r="E3049" s="5" t="str">
        <f>rawTransactionSheet!E3049</f>
        <v>Swift</v>
      </c>
      <c r="F3049" s="5" t="str">
        <f>IFERROR(VLOOKUP(E3049,modelMapping,2,0),E3049)</f>
        <v>Swift</v>
      </c>
      <c r="G3049" s="5" t="str">
        <f>rawTransactionSheet!F3049</f>
        <v>LXI</v>
      </c>
      <c r="H3049" s="1" t="str">
        <f t="shared" si="1"/>
        <v>LXI</v>
      </c>
      <c r="I3049" s="5" t="str">
        <f>rawTransactionSheet!G3049</f>
        <v>2008</v>
      </c>
      <c r="J3049" s="5" t="str">
        <f>rawTransactionSheet!H3049</f>
        <v>222808.9881</v>
      </c>
      <c r="K3049" s="5" t="str">
        <f>rawTransactionSheet!I3049</f>
        <v>120000</v>
      </c>
      <c r="L3049" s="5" t="str">
        <f>rawTransactionSheet!J3049</f>
        <v>7</v>
      </c>
      <c r="M3049" s="5" t="str">
        <f>rawTransactionSheet!K3049</f>
        <v>1</v>
      </c>
      <c r="N3049" s="5" t="str">
        <f>rawTransactionSheet!L3049</f>
        <v>BANGALORE</v>
      </c>
    </row>
    <row r="3050">
      <c r="A3050" s="2">
        <v>42370.0</v>
      </c>
      <c r="B3050" s="5" t="str">
        <f>rawTransactionSheet!B3050</f>
        <v>PrasoonData</v>
      </c>
      <c r="C3050" s="5" t="str">
        <f>rawTransactionSheet!C3050</f>
        <v>Prasoon381</v>
      </c>
      <c r="D3050" s="5" t="str">
        <f>rawTransactionSheet!D3050</f>
        <v>MARUTI SUZUKI</v>
      </c>
      <c r="E3050" s="5" t="str">
        <f>rawTransactionSheet!E3050</f>
        <v>Swift</v>
      </c>
      <c r="F3050" s="5" t="str">
        <f>IFERROR(VLOOKUP(E3050,modelMapping,2,0),E3050)</f>
        <v>Swift</v>
      </c>
      <c r="G3050" s="5" t="str">
        <f>rawTransactionSheet!F3050</f>
        <v>VXI</v>
      </c>
      <c r="H3050" s="1" t="str">
        <f t="shared" si="1"/>
        <v>VXI</v>
      </c>
      <c r="I3050" s="5" t="str">
        <f>rawTransactionSheet!G3050</f>
        <v>2006</v>
      </c>
      <c r="J3050" s="5" t="str">
        <f>rawTransactionSheet!H3050</f>
        <v>222808.9881</v>
      </c>
      <c r="K3050" s="5" t="str">
        <f>rawTransactionSheet!I3050</f>
        <v>120000</v>
      </c>
      <c r="L3050" s="5" t="str">
        <f>rawTransactionSheet!J3050</f>
        <v>9</v>
      </c>
      <c r="M3050" s="5" t="str">
        <f>rawTransactionSheet!K3050</f>
        <v>1</v>
      </c>
      <c r="N3050" s="5" t="str">
        <f>rawTransactionSheet!L3050</f>
        <v>BANGALORE</v>
      </c>
    </row>
    <row r="3051">
      <c r="A3051" s="2">
        <v>42370.0</v>
      </c>
      <c r="B3051" s="5" t="str">
        <f>rawTransactionSheet!B3051</f>
        <v>PrasoonData</v>
      </c>
      <c r="C3051" s="5" t="str">
        <f>rawTransactionSheet!C3051</f>
        <v>Prasoon013</v>
      </c>
      <c r="D3051" s="5" t="str">
        <f>rawTransactionSheet!D3051</f>
        <v>MARUTI SUZUKI</v>
      </c>
      <c r="E3051" s="5" t="str">
        <f>rawTransactionSheet!E3051</f>
        <v>Swift</v>
      </c>
      <c r="F3051" s="5" t="str">
        <f>IFERROR(VLOOKUP(E3051,modelMapping,2,0),E3051)</f>
        <v>Swift</v>
      </c>
      <c r="G3051" s="5" t="str">
        <f>rawTransactionSheet!F3051</f>
        <v>GLAM</v>
      </c>
      <c r="H3051" s="1" t="str">
        <f t="shared" si="1"/>
        <v>GLAM</v>
      </c>
      <c r="I3051" s="5" t="str">
        <f>rawTransactionSheet!G3051</f>
        <v>2005</v>
      </c>
      <c r="J3051" s="5" t="str">
        <f>rawTransactionSheet!H3051</f>
        <v>222655.3267</v>
      </c>
      <c r="K3051" s="5" t="str">
        <f>rawTransactionSheet!I3051</f>
        <v>120000</v>
      </c>
      <c r="L3051" s="5" t="str">
        <f>rawTransactionSheet!J3051</f>
        <v>10</v>
      </c>
      <c r="M3051" s="5" t="str">
        <f>rawTransactionSheet!K3051</f>
        <v>1</v>
      </c>
      <c r="N3051" s="5" t="str">
        <f>rawTransactionSheet!L3051</f>
        <v>BANGALORE</v>
      </c>
    </row>
    <row r="3052">
      <c r="A3052" s="2">
        <v>42370.0</v>
      </c>
      <c r="B3052" s="5" t="str">
        <f>rawTransactionSheet!B3052</f>
        <v>PrasoonData</v>
      </c>
      <c r="C3052" s="5" t="str">
        <f>rawTransactionSheet!C3052</f>
        <v>Prasoon558</v>
      </c>
      <c r="D3052" s="5" t="str">
        <f>rawTransactionSheet!D3052</f>
        <v>MARUTI SUZUKI</v>
      </c>
      <c r="E3052" s="5" t="str">
        <f>rawTransactionSheet!E3052</f>
        <v>Swift</v>
      </c>
      <c r="F3052" s="5" t="str">
        <f>IFERROR(VLOOKUP(E3052,modelMapping,2,0),E3052)</f>
        <v>Swift</v>
      </c>
      <c r="G3052" s="5" t="str">
        <f>rawTransactionSheet!F3052</f>
        <v>VXI ABS</v>
      </c>
      <c r="H3052" s="1" t="str">
        <f t="shared" si="1"/>
        <v>VXI ABS</v>
      </c>
      <c r="I3052" s="5" t="str">
        <f>rawTransactionSheet!G3052</f>
        <v>2006</v>
      </c>
      <c r="J3052" s="5" t="str">
        <f>rawTransactionSheet!H3052</f>
        <v>222608.46</v>
      </c>
      <c r="K3052" s="5" t="str">
        <f>rawTransactionSheet!I3052</f>
        <v>130000</v>
      </c>
      <c r="L3052" s="5" t="str">
        <f>rawTransactionSheet!J3052</f>
        <v>9</v>
      </c>
      <c r="M3052" s="5" t="str">
        <f>rawTransactionSheet!K3052</f>
        <v>1</v>
      </c>
      <c r="N3052" s="5" t="str">
        <f>rawTransactionSheet!L3052</f>
        <v>BANGALORE</v>
      </c>
    </row>
    <row r="3053">
      <c r="A3053" s="2">
        <v>42370.0</v>
      </c>
      <c r="B3053" s="5" t="str">
        <f>rawTransactionSheet!B3053</f>
        <v>KALYANI MOTORS PVT LTD</v>
      </c>
      <c r="C3053" s="5" t="str">
        <f>rawTransactionSheet!C3053</f>
        <v>KA53Z2462</v>
      </c>
      <c r="D3053" s="5" t="str">
        <f>rawTransactionSheet!D3053</f>
        <v>MARUTI SUZUKI</v>
      </c>
      <c r="E3053" s="5" t="str">
        <f>rawTransactionSheet!E3053</f>
        <v>Alto</v>
      </c>
      <c r="F3053" s="5" t="str">
        <f>IFERROR(VLOOKUP(E3053,modelMapping,2,0),E3053)</f>
        <v>Alto</v>
      </c>
      <c r="G3053" s="5" t="str">
        <f>rawTransactionSheet!F3053</f>
        <v>LXI</v>
      </c>
      <c r="H3053" s="1" t="str">
        <f t="shared" si="1"/>
        <v>LXI</v>
      </c>
      <c r="I3053" s="5" t="str">
        <f>rawTransactionSheet!G3053</f>
        <v>2011</v>
      </c>
      <c r="J3053" s="5" t="str">
        <f>rawTransactionSheet!H3053</f>
        <v>222000</v>
      </c>
      <c r="K3053" s="5" t="str">
        <f>rawTransactionSheet!I3053</f>
        <v>43595</v>
      </c>
      <c r="L3053" s="5" t="str">
        <f>rawTransactionSheet!J3053</f>
        <v>4</v>
      </c>
      <c r="M3053" s="5" t="str">
        <f>rawTransactionSheet!K3053</f>
        <v>1</v>
      </c>
      <c r="N3053" s="5" t="str">
        <f>rawTransactionSheet!L3053</f>
        <v>BANGALORE</v>
      </c>
    </row>
    <row r="3054">
      <c r="A3054" s="2">
        <v>42370.0</v>
      </c>
      <c r="B3054" s="5" t="str">
        <f>rawTransactionSheet!B3054</f>
        <v>Pratham</v>
      </c>
      <c r="C3054" s="5" t="str">
        <f>rawTransactionSheet!C3054</f>
        <v>340</v>
      </c>
      <c r="D3054" s="5" t="str">
        <f>rawTransactionSheet!D3054</f>
        <v>MARUTI SUZUKI</v>
      </c>
      <c r="E3054" s="5" t="str">
        <f>rawTransactionSheet!E3054</f>
        <v>Alto</v>
      </c>
      <c r="F3054" s="5" t="str">
        <f>IFERROR(VLOOKUP(E3054,modelMapping,2,0),E3054)</f>
        <v>Alto</v>
      </c>
      <c r="G3054" s="5" t="str">
        <f>rawTransactionSheet!F3054</f>
        <v>LXI</v>
      </c>
      <c r="H3054" s="1" t="str">
        <f t="shared" si="1"/>
        <v>LXI</v>
      </c>
      <c r="I3054" s="5" t="str">
        <f>rawTransactionSheet!G3054</f>
        <v>2009</v>
      </c>
      <c r="J3054" s="5" t="str">
        <f>rawTransactionSheet!H3054</f>
        <v>222000</v>
      </c>
      <c r="K3054" s="5" t="str">
        <f>rawTransactionSheet!I3054</f>
        <v>46390.14374</v>
      </c>
      <c r="L3054" s="5" t="str">
        <f>rawTransactionSheet!J3054</f>
        <v>5.798767967</v>
      </c>
      <c r="M3054" s="5" t="str">
        <f>rawTransactionSheet!K3054</f>
        <v>2</v>
      </c>
      <c r="N3054" s="5" t="str">
        <f>rawTransactionSheet!L3054</f>
        <v>BANGALORE</v>
      </c>
    </row>
    <row r="3055">
      <c r="A3055" s="2">
        <v>42370.0</v>
      </c>
      <c r="B3055" s="5" t="str">
        <f>rawTransactionSheet!B3055</f>
        <v>Pratham</v>
      </c>
      <c r="C3055" s="5" t="str">
        <f>rawTransactionSheet!C3055</f>
        <v>351</v>
      </c>
      <c r="D3055" s="5" t="str">
        <f>rawTransactionSheet!D3055</f>
        <v>MARUTI SUZUKI</v>
      </c>
      <c r="E3055" s="5" t="str">
        <f>rawTransactionSheet!E3055</f>
        <v>Alto</v>
      </c>
      <c r="F3055" s="5" t="str">
        <f>IFERROR(VLOOKUP(E3055,modelMapping,2,0),E3055)</f>
        <v>Alto</v>
      </c>
      <c r="G3055" s="5" t="str">
        <f>rawTransactionSheet!F3055</f>
        <v>LXI</v>
      </c>
      <c r="H3055" s="1" t="str">
        <f t="shared" si="1"/>
        <v>LXI</v>
      </c>
      <c r="I3055" s="5" t="str">
        <f>rawTransactionSheet!G3055</f>
        <v>2009</v>
      </c>
      <c r="J3055" s="5" t="str">
        <f>rawTransactionSheet!H3055</f>
        <v>222000</v>
      </c>
      <c r="K3055" s="5" t="str">
        <f>rawTransactionSheet!I3055</f>
        <v>46784.39425</v>
      </c>
      <c r="L3055" s="5" t="str">
        <f>rawTransactionSheet!J3055</f>
        <v>5.848049281</v>
      </c>
      <c r="M3055" s="5" t="str">
        <f>rawTransactionSheet!K3055</f>
        <v>2</v>
      </c>
      <c r="N3055" s="5" t="str">
        <f>rawTransactionSheet!L3055</f>
        <v>BANGALORE</v>
      </c>
    </row>
    <row r="3056">
      <c r="A3056" s="2">
        <v>42370.0</v>
      </c>
      <c r="B3056" s="5" t="str">
        <f>rawTransactionSheet!B3056</f>
        <v>RNS</v>
      </c>
      <c r="C3056" s="5" t="str">
        <f>rawTransactionSheet!C3056</f>
        <v>KA02ME5935</v>
      </c>
      <c r="D3056" s="5" t="str">
        <f>rawTransactionSheet!D3056</f>
        <v>MARUTI SUZUKI</v>
      </c>
      <c r="E3056" s="5" t="str">
        <f>rawTransactionSheet!E3056</f>
        <v>Alto</v>
      </c>
      <c r="F3056" s="5" t="str">
        <f>IFERROR(VLOOKUP(E3056,modelMapping,2,0),E3056)</f>
        <v>Alto</v>
      </c>
      <c r="G3056" s="5" t="str">
        <f>rawTransactionSheet!F3056</f>
        <v>LXI</v>
      </c>
      <c r="H3056" s="1" t="str">
        <f t="shared" si="1"/>
        <v>LXI</v>
      </c>
      <c r="I3056" s="5" t="str">
        <f>rawTransactionSheet!G3056</f>
        <v>2010</v>
      </c>
      <c r="J3056" s="5" t="str">
        <f>rawTransactionSheet!H3056</f>
        <v>222000</v>
      </c>
      <c r="K3056" s="5" t="str">
        <f>rawTransactionSheet!I3056</f>
        <v>26462</v>
      </c>
      <c r="L3056" s="5" t="str">
        <f>rawTransactionSheet!J3056</f>
        <v>5.805479452</v>
      </c>
      <c r="M3056" s="5" t="str">
        <f>rawTransactionSheet!K3056</f>
        <v>2</v>
      </c>
      <c r="N3056" s="5" t="str">
        <f>rawTransactionSheet!L3056</f>
        <v>BANGALORE</v>
      </c>
    </row>
    <row r="3057">
      <c r="A3057" s="2">
        <v>42370.0</v>
      </c>
      <c r="B3057" s="5" t="str">
        <f>rawTransactionSheet!B3057</f>
        <v>NandiBid</v>
      </c>
      <c r="C3057" s="5" t="str">
        <f>rawTransactionSheet!C3057</f>
        <v>128917</v>
      </c>
      <c r="D3057" s="5" t="str">
        <f>rawTransactionSheet!D3057</f>
        <v>HONDA</v>
      </c>
      <c r="E3057" s="5" t="str">
        <f>rawTransactionSheet!E3057</f>
        <v>CITY ZX</v>
      </c>
      <c r="F3057" s="5" t="str">
        <f>IFERROR(VLOOKUP(E3057,modelMapping,2,0),E3057)</f>
        <v>CITY ZX</v>
      </c>
      <c r="G3057" s="5" t="str">
        <f>rawTransactionSheet!F3057</f>
        <v>GXi</v>
      </c>
      <c r="H3057" s="1" t="str">
        <f t="shared" si="1"/>
        <v>GXi</v>
      </c>
      <c r="I3057" s="5" t="str">
        <f>rawTransactionSheet!G3057</f>
        <v>2007</v>
      </c>
      <c r="J3057" s="5" t="str">
        <f>rawTransactionSheet!H3057</f>
        <v>222000</v>
      </c>
      <c r="K3057" s="5" t="str">
        <f>rawTransactionSheet!I3057</f>
        <v>115808</v>
      </c>
      <c r="L3057" s="5" t="str">
        <f>rawTransactionSheet!J3057</f>
        <v>9</v>
      </c>
      <c r="M3057" s="5" t="str">
        <f>rawTransactionSheet!K3057</f>
        <v>1</v>
      </c>
      <c r="N3057" s="5" t="str">
        <f>rawTransactionSheet!L3057</f>
        <v>BANGALORE</v>
      </c>
      <c r="O3057" s="1" t="str">
        <f t="shared" ref="O3057:O3065" si="129">VALUE(C3057)</f>
        <v>128917</v>
      </c>
      <c r="P3057" s="1" t="str">
        <f>MATCH(O3057,rawBidData!$A$2:$A$146,0)</f>
        <v>#N/A</v>
      </c>
    </row>
    <row r="3058">
      <c r="A3058" s="2">
        <v>42370.0</v>
      </c>
      <c r="B3058" s="5" t="str">
        <f>rawTransactionSheet!B3058</f>
        <v>NandiBid</v>
      </c>
      <c r="C3058" s="5" t="str">
        <f>rawTransactionSheet!C3058</f>
        <v>115740</v>
      </c>
      <c r="D3058" s="5" t="str">
        <f>rawTransactionSheet!D3058</f>
        <v>HYUNDAI</v>
      </c>
      <c r="E3058" s="5" t="str">
        <f>rawTransactionSheet!E3058</f>
        <v>Eon</v>
      </c>
      <c r="F3058" s="5" t="str">
        <f>IFERROR(VLOOKUP(E3058,modelMapping,2,0),E3058)</f>
        <v>Eon</v>
      </c>
      <c r="G3058" s="5" t="str">
        <f>rawTransactionSheet!F3058</f>
        <v>D-Lite +</v>
      </c>
      <c r="H3058" s="1" t="str">
        <f t="shared" si="1"/>
        <v>D-Lite +</v>
      </c>
      <c r="I3058" s="5" t="str">
        <f>rawTransactionSheet!G3058</f>
        <v>2012</v>
      </c>
      <c r="J3058" s="5" t="str">
        <f>rawTransactionSheet!H3058</f>
        <v>222000</v>
      </c>
      <c r="K3058" s="5" t="str">
        <f>rawTransactionSheet!I3058</f>
        <v>45909</v>
      </c>
      <c r="L3058" s="5" t="str">
        <f>rawTransactionSheet!J3058</f>
        <v>4</v>
      </c>
      <c r="M3058" s="5" t="str">
        <f>rawTransactionSheet!K3058</f>
        <v>2</v>
      </c>
      <c r="N3058" s="5" t="str">
        <f>rawTransactionSheet!L3058</f>
        <v>BANGALORE</v>
      </c>
      <c r="O3058" s="1" t="str">
        <f t="shared" si="129"/>
        <v>115740</v>
      </c>
      <c r="P3058" s="1" t="str">
        <f>MATCH(O3058,rawBidData!$A$2:$A$146,0)</f>
        <v>#N/A</v>
      </c>
    </row>
    <row r="3059">
      <c r="A3059" s="2">
        <v>42370.0</v>
      </c>
      <c r="B3059" s="5" t="str">
        <f>rawTransactionSheet!B3059</f>
        <v>NandiBid</v>
      </c>
      <c r="C3059" s="5" t="str">
        <f>rawTransactionSheet!C3059</f>
        <v>121954</v>
      </c>
      <c r="D3059" s="5" t="str">
        <f>rawTransactionSheet!D3059</f>
        <v>MARUTI SUZUKI</v>
      </c>
      <c r="E3059" s="5" t="str">
        <f>rawTransactionSheet!E3059</f>
        <v>Estilo</v>
      </c>
      <c r="F3059" s="5" t="str">
        <f>IFERROR(VLOOKUP(E3059,modelMapping,2,0),E3059)</f>
        <v>Estilo</v>
      </c>
      <c r="G3059" s="5" t="str">
        <f>rawTransactionSheet!F3059</f>
        <v>VXI</v>
      </c>
      <c r="H3059" s="1" t="str">
        <f t="shared" si="1"/>
        <v>VXI</v>
      </c>
      <c r="I3059" s="5" t="str">
        <f>rawTransactionSheet!G3059</f>
        <v>2010</v>
      </c>
      <c r="J3059" s="5" t="str">
        <f>rawTransactionSheet!H3059</f>
        <v>222000</v>
      </c>
      <c r="K3059" s="5" t="str">
        <f>rawTransactionSheet!I3059</f>
        <v>34742</v>
      </c>
      <c r="L3059" s="5" t="str">
        <f>rawTransactionSheet!J3059</f>
        <v>6</v>
      </c>
      <c r="M3059" s="5" t="str">
        <f>rawTransactionSheet!K3059</f>
        <v>2</v>
      </c>
      <c r="N3059" s="5" t="str">
        <f>rawTransactionSheet!L3059</f>
        <v>BANGALORE</v>
      </c>
      <c r="O3059" s="1" t="str">
        <f t="shared" si="129"/>
        <v>121954</v>
      </c>
      <c r="P3059" s="1" t="str">
        <f>MATCH(O3059,rawBidData!$A$2:$A$146,0)</f>
        <v>#N/A</v>
      </c>
    </row>
    <row r="3060">
      <c r="A3060" s="2">
        <v>42370.0</v>
      </c>
      <c r="B3060" s="5" t="str">
        <f>rawTransactionSheet!B3060</f>
        <v>NandiBid</v>
      </c>
      <c r="C3060" s="5" t="str">
        <f>rawTransactionSheet!C3060</f>
        <v>123327</v>
      </c>
      <c r="D3060" s="5" t="str">
        <f>rawTransactionSheet!D3060</f>
        <v>FORD</v>
      </c>
      <c r="E3060" s="5" t="str">
        <f>rawTransactionSheet!E3060</f>
        <v>FIESTA</v>
      </c>
      <c r="F3060" s="5" t="str">
        <f>IFERROR(VLOOKUP(E3060,modelMapping,2,0),E3060)</f>
        <v>FIESTA</v>
      </c>
      <c r="G3060" s="5" t="str">
        <f>rawTransactionSheet!F3060</f>
        <v>ZXI 1.6 DURASPORT</v>
      </c>
      <c r="H3060" s="1" t="str">
        <f t="shared" si="1"/>
        <v>ZXI 1.6 DURASPORT</v>
      </c>
      <c r="I3060" s="5" t="str">
        <f>rawTransactionSheet!G3060</f>
        <v>2010</v>
      </c>
      <c r="J3060" s="5" t="str">
        <f>rawTransactionSheet!H3060</f>
        <v>222000</v>
      </c>
      <c r="K3060" s="5" t="str">
        <f>rawTransactionSheet!I3060</f>
        <v>82524</v>
      </c>
      <c r="L3060" s="5" t="str">
        <f>rawTransactionSheet!J3060</f>
        <v>6</v>
      </c>
      <c r="M3060" s="5" t="str">
        <f>rawTransactionSheet!K3060</f>
        <v>1</v>
      </c>
      <c r="N3060" s="5" t="str">
        <f>rawTransactionSheet!L3060</f>
        <v>BANGALORE</v>
      </c>
      <c r="O3060" s="1" t="str">
        <f t="shared" si="129"/>
        <v>123327</v>
      </c>
      <c r="P3060" s="1" t="str">
        <f>MATCH(O3060,rawBidData!$A$2:$A$146,0)</f>
        <v>#N/A</v>
      </c>
    </row>
    <row r="3061">
      <c r="A3061" s="2">
        <v>42370.0</v>
      </c>
      <c r="B3061" s="5" t="str">
        <f>rawTransactionSheet!B3061</f>
        <v>NandiBid</v>
      </c>
      <c r="C3061" s="5" t="str">
        <f>rawTransactionSheet!C3061</f>
        <v>127647</v>
      </c>
      <c r="D3061" s="5" t="str">
        <f>rawTransactionSheet!D3061</f>
        <v>FORD</v>
      </c>
      <c r="E3061" s="5" t="str">
        <f>rawTransactionSheet!E3061</f>
        <v>FIGO</v>
      </c>
      <c r="F3061" s="5" t="str">
        <f>IFERROR(VLOOKUP(E3061,modelMapping,2,0),E3061)</f>
        <v>FIGO</v>
      </c>
      <c r="G3061" s="5" t="str">
        <f>rawTransactionSheet!F3061</f>
        <v>Duratec Petrol EXI 1.2</v>
      </c>
      <c r="H3061" s="1" t="str">
        <f t="shared" si="1"/>
        <v>Duratec Petrol EXI 1.2</v>
      </c>
      <c r="I3061" s="5" t="str">
        <f>rawTransactionSheet!G3061</f>
        <v>2010</v>
      </c>
      <c r="J3061" s="5" t="str">
        <f>rawTransactionSheet!H3061</f>
        <v>222000</v>
      </c>
      <c r="K3061" s="5" t="str">
        <f>rawTransactionSheet!I3061</f>
        <v>45151</v>
      </c>
      <c r="L3061" s="5" t="str">
        <f>rawTransactionSheet!J3061</f>
        <v>6</v>
      </c>
      <c r="M3061" s="5" t="str">
        <f>rawTransactionSheet!K3061</f>
        <v>2</v>
      </c>
      <c r="N3061" s="5" t="str">
        <f>rawTransactionSheet!L3061</f>
        <v>BANGALORE</v>
      </c>
      <c r="O3061" s="1" t="str">
        <f t="shared" si="129"/>
        <v>127647</v>
      </c>
      <c r="P3061" s="1" t="str">
        <f>MATCH(O3061,rawBidData!$A$2:$A$146,0)</f>
        <v>95</v>
      </c>
    </row>
    <row r="3062">
      <c r="A3062" s="2">
        <v>42370.0</v>
      </c>
      <c r="B3062" s="5" t="str">
        <f>rawTransactionSheet!B3062</f>
        <v>NandiBid</v>
      </c>
      <c r="C3062" s="5" t="str">
        <f>rawTransactionSheet!C3062</f>
        <v>134832</v>
      </c>
      <c r="D3062" s="5" t="str">
        <f>rawTransactionSheet!D3062</f>
        <v>HYUNDAI</v>
      </c>
      <c r="E3062" s="5" t="str">
        <f>rawTransactionSheet!E3062</f>
        <v>GETZ PRIME</v>
      </c>
      <c r="F3062" s="5" t="str">
        <f>IFERROR(VLOOKUP(E3062,modelMapping,2,0),E3062)</f>
        <v>GETZ PRIME</v>
      </c>
      <c r="G3062" s="5" t="str">
        <f>rawTransactionSheet!F3062</f>
        <v>1.5 GVS CRDI</v>
      </c>
      <c r="H3062" s="1" t="str">
        <f t="shared" si="1"/>
        <v>1.5 GVS CRDI</v>
      </c>
      <c r="I3062" s="5" t="str">
        <f>rawTransactionSheet!G3062</f>
        <v>2008</v>
      </c>
      <c r="J3062" s="5" t="str">
        <f>rawTransactionSheet!H3062</f>
        <v>222000</v>
      </c>
      <c r="K3062" s="5" t="str">
        <f>rawTransactionSheet!I3062</f>
        <v>86908</v>
      </c>
      <c r="L3062" s="5" t="str">
        <f>rawTransactionSheet!J3062</f>
        <v>8</v>
      </c>
      <c r="M3062" s="5" t="str">
        <f>rawTransactionSheet!K3062</f>
        <v>2</v>
      </c>
      <c r="N3062" s="5" t="str">
        <f>rawTransactionSheet!L3062</f>
        <v>BANGALORE</v>
      </c>
      <c r="O3062" s="1" t="str">
        <f t="shared" si="129"/>
        <v>134832</v>
      </c>
      <c r="P3062" s="1" t="str">
        <f>MATCH(O3062,rawBidData!$A$2:$A$146,0)</f>
        <v>#N/A</v>
      </c>
    </row>
    <row r="3063">
      <c r="A3063" s="2">
        <v>42370.0</v>
      </c>
      <c r="B3063" s="5" t="str">
        <f>rawTransactionSheet!B3063</f>
        <v>NandiBid</v>
      </c>
      <c r="C3063" s="5" t="str">
        <f>rawTransactionSheet!C3063</f>
        <v>111304</v>
      </c>
      <c r="D3063" s="5" t="str">
        <f>rawTransactionSheet!D3063</f>
        <v>TATA</v>
      </c>
      <c r="E3063" s="5" t="str">
        <f>rawTransactionSheet!E3063</f>
        <v>Indigo CS</v>
      </c>
      <c r="F3063" s="5" t="str">
        <f>IFERROR(VLOOKUP(E3063,modelMapping,2,0),E3063)</f>
        <v>Indigo CS</v>
      </c>
      <c r="G3063" s="5" t="str">
        <f>rawTransactionSheet!F3063</f>
        <v>LX TDI</v>
      </c>
      <c r="H3063" s="1" t="str">
        <f t="shared" si="1"/>
        <v>LX TDI</v>
      </c>
      <c r="I3063" s="5" t="str">
        <f>rawTransactionSheet!G3063</f>
        <v>2010</v>
      </c>
      <c r="J3063" s="5" t="str">
        <f>rawTransactionSheet!H3063</f>
        <v>222000</v>
      </c>
      <c r="K3063" s="5" t="str">
        <f>rawTransactionSheet!I3063</f>
        <v>49809</v>
      </c>
      <c r="L3063" s="5" t="str">
        <f>rawTransactionSheet!J3063</f>
        <v>6</v>
      </c>
      <c r="M3063" s="5" t="str">
        <f>rawTransactionSheet!K3063</f>
        <v>1</v>
      </c>
      <c r="N3063" s="5" t="str">
        <f>rawTransactionSheet!L3063</f>
        <v>BANGALORE</v>
      </c>
      <c r="O3063" s="1" t="str">
        <f t="shared" si="129"/>
        <v>111304</v>
      </c>
      <c r="P3063" s="1" t="str">
        <f>MATCH(O3063,rawBidData!$A$2:$A$146,0)</f>
        <v>#N/A</v>
      </c>
    </row>
    <row r="3064">
      <c r="A3064" s="2">
        <v>42370.0</v>
      </c>
      <c r="B3064" s="5" t="str">
        <f>rawTransactionSheet!B3064</f>
        <v>NandiBid</v>
      </c>
      <c r="C3064" s="5" t="str">
        <f>rawTransactionSheet!C3064</f>
        <v>116945</v>
      </c>
      <c r="D3064" s="5" t="str">
        <f>rawTransactionSheet!D3064</f>
        <v>TATA</v>
      </c>
      <c r="E3064" s="5" t="str">
        <f>rawTransactionSheet!E3064</f>
        <v>Indigo CS</v>
      </c>
      <c r="F3064" s="5" t="str">
        <f>IFERROR(VLOOKUP(E3064,modelMapping,2,0),E3064)</f>
        <v>Indigo CS</v>
      </c>
      <c r="G3064" s="5" t="str">
        <f>rawTransactionSheet!F3064</f>
        <v>LX TDI</v>
      </c>
      <c r="H3064" s="1" t="str">
        <f t="shared" si="1"/>
        <v>LX TDI</v>
      </c>
      <c r="I3064" s="5" t="str">
        <f>rawTransactionSheet!G3064</f>
        <v>2010</v>
      </c>
      <c r="J3064" s="5" t="str">
        <f>rawTransactionSheet!H3064</f>
        <v>222000</v>
      </c>
      <c r="K3064" s="5" t="str">
        <f>rawTransactionSheet!I3064</f>
        <v>49780</v>
      </c>
      <c r="L3064" s="5" t="str">
        <f>rawTransactionSheet!J3064</f>
        <v>6</v>
      </c>
      <c r="M3064" s="5" t="str">
        <f>rawTransactionSheet!K3064</f>
        <v>1</v>
      </c>
      <c r="N3064" s="5" t="str">
        <f>rawTransactionSheet!L3064</f>
        <v>BANGALORE</v>
      </c>
      <c r="O3064" s="1" t="str">
        <f t="shared" si="129"/>
        <v>116945</v>
      </c>
      <c r="P3064" s="1" t="str">
        <f>MATCH(O3064,rawBidData!$A$2:$A$146,0)</f>
        <v>#N/A</v>
      </c>
    </row>
    <row r="3065">
      <c r="A3065" s="2">
        <v>42370.0</v>
      </c>
      <c r="B3065" s="5" t="str">
        <f>rawTransactionSheet!B3065</f>
        <v>NandiBid</v>
      </c>
      <c r="C3065" s="5" t="str">
        <f>rawTransactionSheet!C3065</f>
        <v>117155</v>
      </c>
      <c r="D3065" s="5" t="str">
        <f>rawTransactionSheet!D3065</f>
        <v>FIAT</v>
      </c>
      <c r="E3065" s="5" t="str">
        <f>rawTransactionSheet!E3065</f>
        <v>Linea</v>
      </c>
      <c r="F3065" s="5" t="str">
        <f>IFERROR(VLOOKUP(E3065,modelMapping,2,0),E3065)</f>
        <v>Linea</v>
      </c>
      <c r="G3065" s="5" t="str">
        <f>rawTransactionSheet!F3065</f>
        <v>T-Jet Plus</v>
      </c>
      <c r="H3065" s="1" t="str">
        <f t="shared" si="1"/>
        <v>T-Jet Plus</v>
      </c>
      <c r="I3065" s="5" t="str">
        <f>rawTransactionSheet!G3065</f>
        <v>2011</v>
      </c>
      <c r="J3065" s="5" t="str">
        <f>rawTransactionSheet!H3065</f>
        <v>222000</v>
      </c>
      <c r="K3065" s="5" t="str">
        <f>rawTransactionSheet!I3065</f>
        <v>51363</v>
      </c>
      <c r="L3065" s="5" t="str">
        <f>rawTransactionSheet!J3065</f>
        <v>5</v>
      </c>
      <c r="M3065" s="5" t="str">
        <f>rawTransactionSheet!K3065</f>
        <v>1</v>
      </c>
      <c r="N3065" s="5" t="str">
        <f>rawTransactionSheet!L3065</f>
        <v>BANGALORE</v>
      </c>
      <c r="O3065" s="1" t="str">
        <f t="shared" si="129"/>
        <v>117155</v>
      </c>
      <c r="P3065" s="1" t="str">
        <f>MATCH(O3065,rawBidData!$A$2:$A$146,0)</f>
        <v>#N/A</v>
      </c>
    </row>
    <row r="3066">
      <c r="A3066" s="2">
        <v>42370.0</v>
      </c>
      <c r="B3066" s="5" t="str">
        <f>rawTransactionSheet!B3066</f>
        <v>KALYANI MOTORS PVT LTD</v>
      </c>
      <c r="C3066" s="5" t="str">
        <f>rawTransactionSheet!C3066</f>
        <v>KA41Z5052</v>
      </c>
      <c r="D3066" s="5" t="str">
        <f>rawTransactionSheet!D3066</f>
        <v>MARUTI SUZUKI</v>
      </c>
      <c r="E3066" s="5" t="str">
        <f>rawTransactionSheet!E3066</f>
        <v>Omni</v>
      </c>
      <c r="F3066" s="5" t="str">
        <f>IFERROR(VLOOKUP(E3066,modelMapping,2,0),E3066)</f>
        <v>Omni</v>
      </c>
      <c r="G3066" s="5" t="str">
        <f>rawTransactionSheet!F3066</f>
        <v>5 STR</v>
      </c>
      <c r="H3066" s="1" t="str">
        <f t="shared" si="1"/>
        <v>5 STR</v>
      </c>
      <c r="I3066" s="5" t="str">
        <f>rawTransactionSheet!G3066</f>
        <v>2014</v>
      </c>
      <c r="J3066" s="5" t="str">
        <f>rawTransactionSheet!H3066</f>
        <v>222000</v>
      </c>
      <c r="K3066" s="5" t="str">
        <f>rawTransactionSheet!I3066</f>
        <v>51029</v>
      </c>
      <c r="L3066" s="5" t="str">
        <f>rawTransactionSheet!J3066</f>
        <v>1</v>
      </c>
      <c r="M3066" s="5" t="str">
        <f>rawTransactionSheet!K3066</f>
        <v>1</v>
      </c>
      <c r="N3066" s="5" t="str">
        <f>rawTransactionSheet!L3066</f>
        <v>BANGALORE</v>
      </c>
    </row>
    <row r="3067">
      <c r="A3067" s="2">
        <v>42370.0</v>
      </c>
      <c r="B3067" s="5" t="str">
        <f>rawTransactionSheet!B3067</f>
        <v>KALYANI MOTORS PVT LTD</v>
      </c>
      <c r="C3067" s="5" t="str">
        <f>rawTransactionSheet!C3067</f>
        <v>KA03M7993</v>
      </c>
      <c r="D3067" s="5" t="str">
        <f>rawTransactionSheet!D3067</f>
        <v>MARUTI SUZUKI</v>
      </c>
      <c r="E3067" s="5" t="str">
        <f>rawTransactionSheet!E3067</f>
        <v>Omni</v>
      </c>
      <c r="F3067" s="5" t="str">
        <f>IFERROR(VLOOKUP(E3067,modelMapping,2,0),E3067)</f>
        <v>Omni</v>
      </c>
      <c r="G3067" s="5" t="str">
        <f>rawTransactionSheet!F3067</f>
        <v>5 STR</v>
      </c>
      <c r="H3067" s="1" t="str">
        <f t="shared" si="1"/>
        <v>5 STR</v>
      </c>
      <c r="I3067" s="5" t="str">
        <f>rawTransactionSheet!G3067</f>
        <v>1994</v>
      </c>
      <c r="J3067" s="5" t="str">
        <f>rawTransactionSheet!H3067</f>
        <v>222000</v>
      </c>
      <c r="K3067" s="5" t="str">
        <f>rawTransactionSheet!I3067</f>
        <v>128951</v>
      </c>
      <c r="L3067" s="5" t="str">
        <f>rawTransactionSheet!J3067</f>
        <v>21</v>
      </c>
      <c r="M3067" s="5" t="str">
        <f>rawTransactionSheet!K3067</f>
        <v>5</v>
      </c>
      <c r="N3067" s="5" t="str">
        <f>rawTransactionSheet!L3067</f>
        <v>BANGALORE</v>
      </c>
    </row>
    <row r="3068">
      <c r="A3068" s="2">
        <v>42370.0</v>
      </c>
      <c r="B3068" s="5" t="str">
        <f>rawTransactionSheet!B3068</f>
        <v>Pratham</v>
      </c>
      <c r="C3068" s="5" t="str">
        <f>rawTransactionSheet!C3068</f>
        <v>516</v>
      </c>
      <c r="D3068" s="5" t="str">
        <f>rawTransactionSheet!D3068</f>
        <v>HYUNDAI</v>
      </c>
      <c r="E3068" s="5" t="str">
        <f>rawTransactionSheet!E3068</f>
        <v>SANTRO XING</v>
      </c>
      <c r="F3068" s="5" t="str">
        <f>IFERROR(VLOOKUP(E3068,modelMapping,2,0),E3068)</f>
        <v>SANTRO XING</v>
      </c>
      <c r="G3068" s="5" t="str">
        <f>rawTransactionSheet!F3068</f>
        <v>GLS</v>
      </c>
      <c r="H3068" s="1" t="str">
        <f t="shared" si="1"/>
        <v>GLS</v>
      </c>
      <c r="I3068" s="5" t="str">
        <f>rawTransactionSheet!G3068</f>
        <v>2007</v>
      </c>
      <c r="J3068" s="5" t="str">
        <f>rawTransactionSheet!H3068</f>
        <v>222000</v>
      </c>
      <c r="K3068" s="5" t="str">
        <f>rawTransactionSheet!I3068</f>
        <v>60999.31554</v>
      </c>
      <c r="L3068" s="5" t="str">
        <f>rawTransactionSheet!J3068</f>
        <v>7.624914442</v>
      </c>
      <c r="M3068" s="5" t="str">
        <f>rawTransactionSheet!K3068</f>
        <v>2</v>
      </c>
      <c r="N3068" s="5" t="str">
        <f>rawTransactionSheet!L3068</f>
        <v>BANGALORE</v>
      </c>
    </row>
    <row r="3069">
      <c r="A3069" s="2">
        <v>42370.0</v>
      </c>
      <c r="B3069" s="5" t="str">
        <f>rawTransactionSheet!B3069</f>
        <v>NandiBid</v>
      </c>
      <c r="C3069" s="5" t="str">
        <f>rawTransactionSheet!C3069</f>
        <v>136398</v>
      </c>
      <c r="D3069" s="5" t="str">
        <f>rawTransactionSheet!D3069</f>
        <v>MAHINDRA</v>
      </c>
      <c r="E3069" s="5" t="str">
        <f>rawTransactionSheet!E3069</f>
        <v>SCORPIO</v>
      </c>
      <c r="F3069" s="5" t="str">
        <f>IFERROR(VLOOKUP(E3069,modelMapping,2,0),E3069)</f>
        <v>SCORPIO</v>
      </c>
      <c r="G3069" s="5" t="str">
        <f>rawTransactionSheet!F3069</f>
        <v>DX 2.6 TURBO 8 STR</v>
      </c>
      <c r="H3069" s="1" t="str">
        <f t="shared" si="1"/>
        <v>DX 2.6 TURBO 8 STR</v>
      </c>
      <c r="I3069" s="5" t="str">
        <f>rawTransactionSheet!G3069</f>
        <v>2004</v>
      </c>
      <c r="J3069" s="5" t="str">
        <f>rawTransactionSheet!H3069</f>
        <v>222000</v>
      </c>
      <c r="K3069" s="5" t="str">
        <f>rawTransactionSheet!I3069</f>
        <v>103937</v>
      </c>
      <c r="L3069" s="5" t="str">
        <f>rawTransactionSheet!J3069</f>
        <v>12</v>
      </c>
      <c r="M3069" s="5" t="str">
        <f>rawTransactionSheet!K3069</f>
        <v>1</v>
      </c>
      <c r="N3069" s="5" t="str">
        <f>rawTransactionSheet!L3069</f>
        <v>BANGALORE</v>
      </c>
      <c r="O3069" s="1" t="str">
        <f>VALUE(C3069)</f>
        <v>136398</v>
      </c>
      <c r="P3069" s="1" t="str">
        <f>MATCH(O3069,rawBidData!$A$2:$A$146,0)</f>
        <v>#N/A</v>
      </c>
    </row>
    <row r="3070">
      <c r="A3070" s="2">
        <v>42370.0</v>
      </c>
      <c r="B3070" s="5" t="str">
        <f>rawTransactionSheet!B3070</f>
        <v>Pratham</v>
      </c>
      <c r="C3070" s="5" t="str">
        <f>rawTransactionSheet!C3070</f>
        <v>672</v>
      </c>
      <c r="D3070" s="5" t="str">
        <f>rawTransactionSheet!D3070</f>
        <v>MARUTI SUZUKI</v>
      </c>
      <c r="E3070" s="5" t="str">
        <f>rawTransactionSheet!E3070</f>
        <v>Swift</v>
      </c>
      <c r="F3070" s="5" t="str">
        <f>IFERROR(VLOOKUP(E3070,modelMapping,2,0),E3070)</f>
        <v>Swift</v>
      </c>
      <c r="G3070" s="5" t="str">
        <f>rawTransactionSheet!F3070</f>
        <v>VXI</v>
      </c>
      <c r="H3070" s="1" t="str">
        <f t="shared" si="1"/>
        <v>VXI</v>
      </c>
      <c r="I3070" s="5" t="str">
        <f>rawTransactionSheet!G3070</f>
        <v>2006</v>
      </c>
      <c r="J3070" s="5" t="str">
        <f>rawTransactionSheet!H3070</f>
        <v>222000</v>
      </c>
      <c r="K3070" s="5" t="str">
        <f>rawTransactionSheet!I3070</f>
        <v>71184.12046</v>
      </c>
      <c r="L3070" s="5" t="str">
        <f>rawTransactionSheet!J3070</f>
        <v>8.898015058</v>
      </c>
      <c r="M3070" s="5" t="str">
        <f>rawTransactionSheet!K3070</f>
        <v>2</v>
      </c>
      <c r="N3070" s="5" t="str">
        <f>rawTransactionSheet!L3070</f>
        <v>BANGALORE</v>
      </c>
    </row>
    <row r="3071">
      <c r="A3071" s="2">
        <v>42370.0</v>
      </c>
      <c r="B3071" s="5" t="str">
        <f>rawTransactionSheet!B3071</f>
        <v>NandiBid</v>
      </c>
      <c r="C3071" s="5" t="str">
        <f>rawTransactionSheet!C3071</f>
        <v>114572</v>
      </c>
      <c r="D3071" s="5" t="str">
        <f>rawTransactionSheet!D3071</f>
        <v>MARUTI SUZUKI</v>
      </c>
      <c r="E3071" s="5" t="str">
        <f>rawTransactionSheet!E3071</f>
        <v>Wagon R</v>
      </c>
      <c r="F3071" s="5" t="str">
        <f>IFERROR(VLOOKUP(E3071,modelMapping,2,0),E3071)</f>
        <v>Wagon R</v>
      </c>
      <c r="G3071" s="5" t="str">
        <f>rawTransactionSheet!F3071</f>
        <v>VXI</v>
      </c>
      <c r="H3071" s="1" t="str">
        <f t="shared" si="1"/>
        <v>VXI</v>
      </c>
      <c r="I3071" s="5" t="str">
        <f>rawTransactionSheet!G3071</f>
        <v>2009</v>
      </c>
      <c r="J3071" s="5" t="str">
        <f>rawTransactionSheet!H3071</f>
        <v>222000</v>
      </c>
      <c r="K3071" s="5" t="str">
        <f>rawTransactionSheet!I3071</f>
        <v>80321</v>
      </c>
      <c r="L3071" s="5" t="str">
        <f>rawTransactionSheet!J3071</f>
        <v>7</v>
      </c>
      <c r="M3071" s="5" t="str">
        <f>rawTransactionSheet!K3071</f>
        <v>1</v>
      </c>
      <c r="N3071" s="5" t="str">
        <f>rawTransactionSheet!L3071</f>
        <v>BANGALORE</v>
      </c>
      <c r="O3071" s="1" t="str">
        <f t="shared" ref="O3071:O3072" si="130">VALUE(C3071)</f>
        <v>114572</v>
      </c>
      <c r="P3071" s="1" t="str">
        <f>MATCH(O3071,rawBidData!$A$2:$A$146,0)</f>
        <v>#N/A</v>
      </c>
    </row>
    <row r="3072">
      <c r="A3072" s="2">
        <v>42370.0</v>
      </c>
      <c r="B3072" s="5" t="str">
        <f>rawTransactionSheet!B3072</f>
        <v>NandiBid</v>
      </c>
      <c r="C3072" s="5" t="str">
        <f>rawTransactionSheet!C3072</f>
        <v>124088</v>
      </c>
      <c r="D3072" s="5" t="str">
        <f>rawTransactionSheet!D3072</f>
        <v>MARUTI SUZUKI</v>
      </c>
      <c r="E3072" s="5" t="str">
        <f>rawTransactionSheet!E3072</f>
        <v>Wagon R</v>
      </c>
      <c r="F3072" s="5" t="str">
        <f>IFERROR(VLOOKUP(E3072,modelMapping,2,0),E3072)</f>
        <v>Wagon R</v>
      </c>
      <c r="G3072" s="5" t="str">
        <f>rawTransactionSheet!F3072</f>
        <v>VXI</v>
      </c>
      <c r="H3072" s="1" t="str">
        <f t="shared" si="1"/>
        <v>VXI</v>
      </c>
      <c r="I3072" s="5" t="str">
        <f>rawTransactionSheet!G3072</f>
        <v>2009</v>
      </c>
      <c r="J3072" s="5" t="str">
        <f>rawTransactionSheet!H3072</f>
        <v>222000</v>
      </c>
      <c r="K3072" s="5" t="str">
        <f>rawTransactionSheet!I3072</f>
        <v>68860</v>
      </c>
      <c r="L3072" s="5" t="str">
        <f>rawTransactionSheet!J3072</f>
        <v>7</v>
      </c>
      <c r="M3072" s="5" t="str">
        <f>rawTransactionSheet!K3072</f>
        <v>2</v>
      </c>
      <c r="N3072" s="5" t="str">
        <f>rawTransactionSheet!L3072</f>
        <v>BANGALORE</v>
      </c>
      <c r="O3072" s="1" t="str">
        <f t="shared" si="130"/>
        <v>124088</v>
      </c>
      <c r="P3072" s="1" t="str">
        <f>MATCH(O3072,rawBidData!$A$2:$A$146,0)</f>
        <v>#N/A</v>
      </c>
    </row>
    <row r="3073">
      <c r="A3073" s="2">
        <v>42370.0</v>
      </c>
      <c r="B3073" s="5" t="str">
        <f>rawTransactionSheet!B3073</f>
        <v>RNS</v>
      </c>
      <c r="C3073" s="5" t="str">
        <f>rawTransactionSheet!C3073</f>
        <v>KA01MG3407</v>
      </c>
      <c r="D3073" s="5" t="str">
        <f>rawTransactionSheet!D3073</f>
        <v>MARUTI SUZUKI</v>
      </c>
      <c r="E3073" s="5" t="str">
        <f>rawTransactionSheet!E3073</f>
        <v>Zen</v>
      </c>
      <c r="F3073" s="5" t="str">
        <f>IFERROR(VLOOKUP(E3073,modelMapping,2,0),E3073)</f>
        <v>Zen</v>
      </c>
      <c r="G3073" s="5" t="str">
        <f>rawTransactionSheet!F3073</f>
        <v>LXI</v>
      </c>
      <c r="H3073" s="1" t="str">
        <f t="shared" si="1"/>
        <v>LXI</v>
      </c>
      <c r="I3073" s="5" t="str">
        <f>rawTransactionSheet!G3073</f>
        <v>2010</v>
      </c>
      <c r="J3073" s="5" t="str">
        <f>rawTransactionSheet!H3073</f>
        <v>222000</v>
      </c>
      <c r="K3073" s="5" t="str">
        <f>rawTransactionSheet!I3073</f>
        <v>40010</v>
      </c>
      <c r="L3073" s="5" t="str">
        <f>rawTransactionSheet!J3073</f>
        <v>5.457534247</v>
      </c>
      <c r="M3073" s="5" t="str">
        <f>rawTransactionSheet!K3073</f>
        <v>2</v>
      </c>
      <c r="N3073" s="5" t="str">
        <f>rawTransactionSheet!L3073</f>
        <v>BANGALORE</v>
      </c>
    </row>
    <row r="3074">
      <c r="A3074" s="2">
        <v>42370.0</v>
      </c>
      <c r="B3074" s="5" t="str">
        <f>rawTransactionSheet!B3074</f>
        <v>NandiBid</v>
      </c>
      <c r="C3074" s="7" t="str">
        <f>rawTransactionSheet!C3074</f>
        <v>136398</v>
      </c>
      <c r="D3074" s="5" t="str">
        <f>rawTransactionSheet!D3074</f>
        <v>MAHINDRA</v>
      </c>
      <c r="E3074" s="5" t="str">
        <f>rawTransactionSheet!E3074</f>
        <v>SCORPIO</v>
      </c>
      <c r="F3074" s="5" t="str">
        <f>IFERROR(VLOOKUP(E3074,modelMapping,2,0),E3074)</f>
        <v>SCORPIO</v>
      </c>
      <c r="G3074" s="5" t="str">
        <f>rawTransactionSheet!F3074</f>
        <v>DX 2.6 Turbo 8 Str</v>
      </c>
      <c r="H3074" s="1" t="str">
        <f t="shared" si="1"/>
        <v>DX 2.6 Turbo 8 Str</v>
      </c>
      <c r="I3074" s="5" t="str">
        <f>rawTransactionSheet!G3074</f>
        <v>2004</v>
      </c>
      <c r="J3074" s="5" t="str">
        <f>rawTransactionSheet!H3074</f>
        <v>222000</v>
      </c>
      <c r="K3074" s="5" t="str">
        <f>rawTransactionSheet!I3074</f>
        <v>103937</v>
      </c>
      <c r="L3074" s="5" t="str">
        <f>rawTransactionSheet!J3074</f>
        <v>12</v>
      </c>
      <c r="M3074" s="5" t="str">
        <f>rawTransactionSheet!K3074</f>
        <v>1</v>
      </c>
      <c r="N3074" s="5" t="str">
        <f>rawTransactionSheet!L3074</f>
        <v>BANGALORE</v>
      </c>
      <c r="O3074" s="1" t="str">
        <f t="shared" ref="O3074:O3075" si="131">VALUE(C3074)</f>
        <v>136398</v>
      </c>
      <c r="P3074" s="1" t="str">
        <f>MATCH(O3074,rawBidData!$A$2:$A$146,0)</f>
        <v>#N/A</v>
      </c>
    </row>
    <row r="3075">
      <c r="A3075" s="2">
        <v>42370.0</v>
      </c>
      <c r="B3075" s="5" t="str">
        <f>rawTransactionSheet!B3075</f>
        <v>NandiBid</v>
      </c>
      <c r="C3075" s="7" t="str">
        <f>rawTransactionSheet!C3075</f>
        <v>134832</v>
      </c>
      <c r="D3075" s="5" t="str">
        <f>rawTransactionSheet!D3075</f>
        <v>HYUNDAI</v>
      </c>
      <c r="E3075" s="5" t="str">
        <f>rawTransactionSheet!E3075</f>
        <v>GETZ PRIME</v>
      </c>
      <c r="F3075" s="5" t="str">
        <f>IFERROR(VLOOKUP(E3075,modelMapping,2,0),E3075)</f>
        <v>GETZ PRIME</v>
      </c>
      <c r="G3075" s="5" t="str">
        <f>rawTransactionSheet!F3075</f>
        <v>1.5 GVS CRDi</v>
      </c>
      <c r="H3075" s="1" t="str">
        <f t="shared" si="1"/>
        <v>1.5 GVS CRDi</v>
      </c>
      <c r="I3075" s="5" t="str">
        <f>rawTransactionSheet!G3075</f>
        <v>2008</v>
      </c>
      <c r="J3075" s="5" t="str">
        <f>rawTransactionSheet!H3075</f>
        <v>222000</v>
      </c>
      <c r="K3075" s="5" t="str">
        <f>rawTransactionSheet!I3075</f>
        <v>86908</v>
      </c>
      <c r="L3075" s="5" t="str">
        <f>rawTransactionSheet!J3075</f>
        <v>8</v>
      </c>
      <c r="M3075" s="5" t="str">
        <f>rawTransactionSheet!K3075</f>
        <v>2</v>
      </c>
      <c r="N3075" s="5" t="str">
        <f>rawTransactionSheet!L3075</f>
        <v>BANGALORE</v>
      </c>
      <c r="O3075" s="1" t="str">
        <f t="shared" si="131"/>
        <v>134832</v>
      </c>
      <c r="P3075" s="1" t="str">
        <f>MATCH(O3075,rawBidData!$A$2:$A$146,0)</f>
        <v>#N/A</v>
      </c>
    </row>
    <row r="3076">
      <c r="A3076" s="2">
        <v>42370.0</v>
      </c>
      <c r="B3076" s="5" t="str">
        <f>rawTransactionSheet!B3076</f>
        <v>Pratham</v>
      </c>
      <c r="C3076" s="5" t="str">
        <f>rawTransactionSheet!C3076</f>
        <v>515</v>
      </c>
      <c r="D3076" s="5" t="str">
        <f>rawTransactionSheet!D3076</f>
        <v>HYUNDAI</v>
      </c>
      <c r="E3076" s="5" t="str">
        <f>rawTransactionSheet!E3076</f>
        <v>SANTRO XING</v>
      </c>
      <c r="F3076" s="5" t="str">
        <f>IFERROR(VLOOKUP(E3076,modelMapping,2,0),E3076)</f>
        <v>SANTRO XING</v>
      </c>
      <c r="G3076" s="5" t="str">
        <f>rawTransactionSheet!F3076</f>
        <v>GLS</v>
      </c>
      <c r="H3076" s="1" t="str">
        <f t="shared" si="1"/>
        <v>GLS</v>
      </c>
      <c r="I3076" s="5" t="str">
        <f>rawTransactionSheet!G3076</f>
        <v>2007</v>
      </c>
      <c r="J3076" s="5" t="str">
        <f>rawTransactionSheet!H3076</f>
        <v>221500</v>
      </c>
      <c r="K3076" s="5" t="str">
        <f>rawTransactionSheet!I3076</f>
        <v>60999.31554</v>
      </c>
      <c r="L3076" s="5" t="str">
        <f>rawTransactionSheet!J3076</f>
        <v>7.624914442</v>
      </c>
      <c r="M3076" s="5" t="str">
        <f>rawTransactionSheet!K3076</f>
        <v>2</v>
      </c>
      <c r="N3076" s="5" t="str">
        <f>rawTransactionSheet!L3076</f>
        <v>BANGALORE</v>
      </c>
    </row>
    <row r="3077">
      <c r="A3077" s="2">
        <v>42370.0</v>
      </c>
      <c r="B3077" s="5" t="str">
        <f>rawTransactionSheet!B3077</f>
        <v>RNS</v>
      </c>
      <c r="C3077" s="5" t="str">
        <f>rawTransactionSheet!C3077</f>
        <v>KA04MG4294</v>
      </c>
      <c r="D3077" s="5" t="str">
        <f>rawTransactionSheet!D3077</f>
        <v>MARUTI SUZUKI</v>
      </c>
      <c r="E3077" s="5" t="str">
        <f>rawTransactionSheet!E3077</f>
        <v>Alto</v>
      </c>
      <c r="F3077" s="5" t="str">
        <f>IFERROR(VLOOKUP(E3077,modelMapping,2,0),E3077)</f>
        <v>Alto</v>
      </c>
      <c r="G3077" s="5" t="str">
        <f>rawTransactionSheet!F3077</f>
        <v>LXI</v>
      </c>
      <c r="H3077" s="1" t="str">
        <f t="shared" si="1"/>
        <v>LXI</v>
      </c>
      <c r="I3077" s="5" t="str">
        <f>rawTransactionSheet!G3077</f>
        <v>2009</v>
      </c>
      <c r="J3077" s="5" t="str">
        <f>rawTransactionSheet!H3077</f>
        <v>221000</v>
      </c>
      <c r="K3077" s="5" t="str">
        <f>rawTransactionSheet!I3077</f>
        <v>42271</v>
      </c>
      <c r="L3077" s="5" t="str">
        <f>rawTransactionSheet!J3077</f>
        <v>6.926027397</v>
      </c>
      <c r="M3077" s="5" t="str">
        <f>rawTransactionSheet!K3077</f>
        <v>2</v>
      </c>
      <c r="N3077" s="5" t="str">
        <f>rawTransactionSheet!L3077</f>
        <v>BANGALORE</v>
      </c>
    </row>
    <row r="3078">
      <c r="A3078" s="2">
        <v>42370.0</v>
      </c>
      <c r="B3078" s="5" t="str">
        <f>rawTransactionSheet!B3078</f>
        <v>KALYANI MOTORS PVT LTD</v>
      </c>
      <c r="C3078" s="5" t="str">
        <f>rawTransactionSheet!C3078</f>
        <v>KA41Z3844</v>
      </c>
      <c r="D3078" s="5" t="str">
        <f>rawTransactionSheet!D3078</f>
        <v>MARUTI SUZUKI</v>
      </c>
      <c r="E3078" s="5" t="str">
        <f>rawTransactionSheet!E3078</f>
        <v>Omni</v>
      </c>
      <c r="F3078" s="5" t="str">
        <f>IFERROR(VLOOKUP(E3078,modelMapping,2,0),E3078)</f>
        <v>Omni</v>
      </c>
      <c r="G3078" s="5" t="str">
        <f>rawTransactionSheet!F3078</f>
        <v>5 STR</v>
      </c>
      <c r="H3078" s="1" t="str">
        <f t="shared" si="1"/>
        <v>5 STR</v>
      </c>
      <c r="I3078" s="5" t="str">
        <f>rawTransactionSheet!G3078</f>
        <v>2013</v>
      </c>
      <c r="J3078" s="5" t="str">
        <f>rawTransactionSheet!H3078</f>
        <v>221000</v>
      </c>
      <c r="K3078" s="5" t="str">
        <f>rawTransactionSheet!I3078</f>
        <v>19225</v>
      </c>
      <c r="L3078" s="5" t="str">
        <f>rawTransactionSheet!J3078</f>
        <v>2</v>
      </c>
      <c r="M3078" s="5" t="str">
        <f>rawTransactionSheet!K3078</f>
        <v>1</v>
      </c>
      <c r="N3078" s="5" t="str">
        <f>rawTransactionSheet!L3078</f>
        <v>BANGALORE</v>
      </c>
    </row>
    <row r="3079">
      <c r="A3079" s="2">
        <v>42370.0</v>
      </c>
      <c r="B3079" s="5" t="str">
        <f>rawTransactionSheet!B3079</f>
        <v>PrasoonData</v>
      </c>
      <c r="C3079" s="5" t="str">
        <f>rawTransactionSheet!C3079</f>
        <v>Prasoon181</v>
      </c>
      <c r="D3079" s="5" t="str">
        <f>rawTransactionSheet!D3079</f>
        <v>MARUTI SUZUKI</v>
      </c>
      <c r="E3079" s="5" t="str">
        <f>rawTransactionSheet!E3079</f>
        <v>Swift</v>
      </c>
      <c r="F3079" s="5" t="str">
        <f>IFERROR(VLOOKUP(E3079,modelMapping,2,0),E3079)</f>
        <v>Swift</v>
      </c>
      <c r="G3079" s="5" t="str">
        <f>rawTransactionSheet!F3079</f>
        <v>LXI</v>
      </c>
      <c r="H3079" s="1" t="str">
        <f t="shared" si="1"/>
        <v>LXI</v>
      </c>
      <c r="I3079" s="5" t="str">
        <f>rawTransactionSheet!G3079</f>
        <v>2005</v>
      </c>
      <c r="J3079" s="5" t="str">
        <f>rawTransactionSheet!H3079</f>
        <v>220892</v>
      </c>
      <c r="K3079" s="5" t="str">
        <f>rawTransactionSheet!I3079</f>
        <v>40000</v>
      </c>
      <c r="L3079" s="5" t="str">
        <f>rawTransactionSheet!J3079</f>
        <v>10</v>
      </c>
      <c r="M3079" s="5" t="str">
        <f>rawTransactionSheet!K3079</f>
        <v>1</v>
      </c>
      <c r="N3079" s="5" t="str">
        <f>rawTransactionSheet!L3079</f>
        <v>BANGALORE</v>
      </c>
    </row>
    <row r="3080">
      <c r="A3080" s="2">
        <v>42370.0</v>
      </c>
      <c r="B3080" s="5" t="str">
        <f>rawTransactionSheet!B3080</f>
        <v>PrasoonData</v>
      </c>
      <c r="C3080" s="5" t="str">
        <f>rawTransactionSheet!C3080</f>
        <v>Prasoon032</v>
      </c>
      <c r="D3080" s="5" t="str">
        <f>rawTransactionSheet!D3080</f>
        <v>MARUTI SUZUKI</v>
      </c>
      <c r="E3080" s="5" t="str">
        <f>rawTransactionSheet!E3080</f>
        <v>Swift</v>
      </c>
      <c r="F3080" s="5" t="str">
        <f>IFERROR(VLOOKUP(E3080,modelMapping,2,0),E3080)</f>
        <v>Swift</v>
      </c>
      <c r="G3080" s="5" t="str">
        <f>rawTransactionSheet!F3080</f>
        <v>GLAM</v>
      </c>
      <c r="H3080" s="1" t="str">
        <f t="shared" si="1"/>
        <v>GLAM</v>
      </c>
      <c r="I3080" s="5" t="str">
        <f>rawTransactionSheet!G3080</f>
        <v>2006</v>
      </c>
      <c r="J3080" s="5" t="str">
        <f>rawTransactionSheet!H3080</f>
        <v>220882.0707</v>
      </c>
      <c r="K3080" s="5" t="str">
        <f>rawTransactionSheet!I3080</f>
        <v>150000</v>
      </c>
      <c r="L3080" s="5" t="str">
        <f>rawTransactionSheet!J3080</f>
        <v>9</v>
      </c>
      <c r="M3080" s="5" t="str">
        <f>rawTransactionSheet!K3080</f>
        <v>1</v>
      </c>
      <c r="N3080" s="5" t="str">
        <f>rawTransactionSheet!L3080</f>
        <v>BANGALORE</v>
      </c>
    </row>
    <row r="3081">
      <c r="A3081" s="2">
        <v>42370.0</v>
      </c>
      <c r="B3081" s="5" t="str">
        <f>rawTransactionSheet!B3081</f>
        <v>PrasoonData</v>
      </c>
      <c r="C3081" s="5" t="str">
        <f>rawTransactionSheet!C3081</f>
        <v>Prasoon219</v>
      </c>
      <c r="D3081" s="5" t="str">
        <f>rawTransactionSheet!D3081</f>
        <v>MARUTI SUZUKI</v>
      </c>
      <c r="E3081" s="5" t="str">
        <f>rawTransactionSheet!E3081</f>
        <v>Swift</v>
      </c>
      <c r="F3081" s="5" t="str">
        <f>IFERROR(VLOOKUP(E3081,modelMapping,2,0),E3081)</f>
        <v>Swift</v>
      </c>
      <c r="G3081" s="5" t="str">
        <f>rawTransactionSheet!F3081</f>
        <v>LXI</v>
      </c>
      <c r="H3081" s="1" t="str">
        <f t="shared" si="1"/>
        <v>LXI</v>
      </c>
      <c r="I3081" s="5" t="str">
        <f>rawTransactionSheet!G3081</f>
        <v>2007</v>
      </c>
      <c r="J3081" s="5" t="str">
        <f>rawTransactionSheet!H3081</f>
        <v>220472.7931</v>
      </c>
      <c r="K3081" s="8" t="str">
        <f>rawTransactionSheet!I3081</f>
        <v>1.00E+05</v>
      </c>
      <c r="L3081" s="5" t="str">
        <f>rawTransactionSheet!J3081</f>
        <v>8</v>
      </c>
      <c r="M3081" s="5" t="str">
        <f>rawTransactionSheet!K3081</f>
        <v>1</v>
      </c>
      <c r="N3081" s="5" t="str">
        <f>rawTransactionSheet!L3081</f>
        <v>BANGALORE</v>
      </c>
    </row>
    <row r="3082">
      <c r="A3082" s="2">
        <v>42370.0</v>
      </c>
      <c r="B3082" s="5" t="str">
        <f>rawTransactionSheet!B3082</f>
        <v>DelCalling</v>
      </c>
      <c r="C3082" s="5" t="str">
        <f>rawTransactionSheet!C3082</f>
        <v>103628</v>
      </c>
      <c r="D3082" s="5" t="str">
        <f>rawTransactionSheet!D3082</f>
        <v>HYUNDAI</v>
      </c>
      <c r="E3082" s="5" t="str">
        <f>rawTransactionSheet!E3082</f>
        <v>ACCENT</v>
      </c>
      <c r="F3082" s="5" t="str">
        <f>IFERROR(VLOOKUP(E3082,modelMapping,2,0),E3082)</f>
        <v>ACCENT</v>
      </c>
      <c r="G3082" s="5" t="str">
        <f>rawTransactionSheet!F3082</f>
        <v>GLE</v>
      </c>
      <c r="H3082" s="1" t="str">
        <f t="shared" si="1"/>
        <v>GLE</v>
      </c>
      <c r="I3082" s="5" t="str">
        <f>rawTransactionSheet!G3082</f>
        <v>2007</v>
      </c>
      <c r="J3082" s="5" t="str">
        <f>rawTransactionSheet!H3082</f>
        <v>220000</v>
      </c>
      <c r="K3082" s="5" t="str">
        <f>rawTransactionSheet!I3082</f>
        <v>65155</v>
      </c>
      <c r="L3082" s="5" t="str">
        <f>rawTransactionSheet!J3082</f>
        <v>9</v>
      </c>
      <c r="M3082" s="5" t="str">
        <f>rawTransactionSheet!K3082</f>
        <v>2</v>
      </c>
      <c r="N3082" s="5" t="str">
        <f>rawTransactionSheet!L3082</f>
        <v>BANGALORE</v>
      </c>
    </row>
    <row r="3083">
      <c r="A3083" s="2">
        <v>42370.0</v>
      </c>
      <c r="B3083" s="5" t="str">
        <f>rawTransactionSheet!B3083</f>
        <v>DelCalling</v>
      </c>
      <c r="C3083" s="5" t="str">
        <f>rawTransactionSheet!C3083</f>
        <v>18013</v>
      </c>
      <c r="D3083" s="5" t="str">
        <f>rawTransactionSheet!D3083</f>
        <v>HYUNDAI</v>
      </c>
      <c r="E3083" s="5" t="str">
        <f>rawTransactionSheet!E3083</f>
        <v>Accent</v>
      </c>
      <c r="F3083" s="5" t="str">
        <f>IFERROR(VLOOKUP(E3083,modelMapping,2,0),E3083)</f>
        <v>Accent</v>
      </c>
      <c r="G3083" s="5" t="str">
        <f>rawTransactionSheet!F3083</f>
        <v>GLS 1.6 ABS</v>
      </c>
      <c r="H3083" s="1" t="str">
        <f t="shared" si="1"/>
        <v>GLS 1.6 ABS</v>
      </c>
      <c r="I3083" s="5" t="str">
        <f>rawTransactionSheet!G3083</f>
        <v>2004</v>
      </c>
      <c r="J3083" s="5" t="str">
        <f>rawTransactionSheet!H3083</f>
        <v>220000</v>
      </c>
      <c r="K3083" s="5" t="str">
        <f>rawTransactionSheet!I3083</f>
        <v>50662</v>
      </c>
      <c r="L3083" s="5" t="str">
        <f>rawTransactionSheet!J3083</f>
        <v>11</v>
      </c>
      <c r="M3083" s="5" t="str">
        <f>rawTransactionSheet!K3083</f>
        <v>2</v>
      </c>
      <c r="N3083" s="5" t="str">
        <f>rawTransactionSheet!L3083</f>
        <v>BANGALORE</v>
      </c>
    </row>
    <row r="3084">
      <c r="A3084" s="2">
        <v>42370.0</v>
      </c>
      <c r="B3084" s="5" t="str">
        <f>rawTransactionSheet!B3084</f>
        <v>DelCalling</v>
      </c>
      <c r="C3084" s="5" t="str">
        <f>rawTransactionSheet!C3084</f>
        <v>75564</v>
      </c>
      <c r="D3084" s="5" t="str">
        <f>rawTransactionSheet!D3084</f>
        <v>HONDA</v>
      </c>
      <c r="E3084" s="5" t="str">
        <f>rawTransactionSheet!E3084</f>
        <v>Accord</v>
      </c>
      <c r="F3084" s="5" t="str">
        <f>IFERROR(VLOOKUP(E3084,modelMapping,2,0),E3084)</f>
        <v>Accord</v>
      </c>
      <c r="G3084" s="5" t="str">
        <f>rawTransactionSheet!F3084</f>
        <v>2.4 VTi-L MT</v>
      </c>
      <c r="H3084" s="1" t="str">
        <f t="shared" si="1"/>
        <v>2.4 VTi-L MT</v>
      </c>
      <c r="I3084" s="5" t="str">
        <f>rawTransactionSheet!G3084</f>
        <v>2007</v>
      </c>
      <c r="J3084" s="5" t="str">
        <f>rawTransactionSheet!H3084</f>
        <v>220000</v>
      </c>
      <c r="K3084" s="5" t="str">
        <f>rawTransactionSheet!I3084</f>
        <v>110696</v>
      </c>
      <c r="L3084" s="5" t="str">
        <f>rawTransactionSheet!J3084</f>
        <v>8</v>
      </c>
      <c r="M3084" s="5" t="str">
        <f>rawTransactionSheet!K3084</f>
        <v>1</v>
      </c>
      <c r="N3084" s="5" t="str">
        <f>rawTransactionSheet!L3084</f>
        <v>BANGALORE</v>
      </c>
    </row>
    <row r="3085">
      <c r="A3085" s="2">
        <v>42370.0</v>
      </c>
      <c r="B3085" s="5" t="str">
        <f>rawTransactionSheet!B3085</f>
        <v>Pratham</v>
      </c>
      <c r="C3085" s="5" t="str">
        <f>rawTransactionSheet!C3085</f>
        <v>262</v>
      </c>
      <c r="D3085" s="5" t="str">
        <f>rawTransactionSheet!D3085</f>
        <v>MARUTI SUZUKI</v>
      </c>
      <c r="E3085" s="5" t="str">
        <f>rawTransactionSheet!E3085</f>
        <v>Alto</v>
      </c>
      <c r="F3085" s="5" t="str">
        <f>IFERROR(VLOOKUP(E3085,modelMapping,2,0),E3085)</f>
        <v>Alto</v>
      </c>
      <c r="G3085" s="5" t="str">
        <f>rawTransactionSheet!F3085</f>
        <v>LXI</v>
      </c>
      <c r="H3085" s="1" t="str">
        <f t="shared" si="1"/>
        <v>LXI</v>
      </c>
      <c r="I3085" s="5" t="str">
        <f>rawTransactionSheet!G3085</f>
        <v>2010</v>
      </c>
      <c r="J3085" s="5" t="str">
        <f>rawTransactionSheet!H3085</f>
        <v>220000</v>
      </c>
      <c r="K3085" s="5" t="str">
        <f>rawTransactionSheet!I3085</f>
        <v>39578.37098</v>
      </c>
      <c r="L3085" s="5" t="str">
        <f>rawTransactionSheet!J3085</f>
        <v>4.947296372</v>
      </c>
      <c r="M3085" s="5" t="str">
        <f>rawTransactionSheet!K3085</f>
        <v>1</v>
      </c>
      <c r="N3085" s="5" t="str">
        <f>rawTransactionSheet!L3085</f>
        <v>BANGALORE</v>
      </c>
    </row>
    <row r="3086">
      <c r="A3086" s="2">
        <v>42370.0</v>
      </c>
      <c r="B3086" s="5" t="str">
        <f>rawTransactionSheet!B3086</f>
        <v>Pratham</v>
      </c>
      <c r="C3086" s="5" t="str">
        <f>rawTransactionSheet!C3086</f>
        <v>339</v>
      </c>
      <c r="D3086" s="5" t="str">
        <f>rawTransactionSheet!D3086</f>
        <v>MARUTI SUZUKI</v>
      </c>
      <c r="E3086" s="5" t="str">
        <f>rawTransactionSheet!E3086</f>
        <v>Alto</v>
      </c>
      <c r="F3086" s="5" t="str">
        <f>IFERROR(VLOOKUP(E3086,modelMapping,2,0),E3086)</f>
        <v>Alto</v>
      </c>
      <c r="G3086" s="5" t="str">
        <f>rawTransactionSheet!F3086</f>
        <v>LXI</v>
      </c>
      <c r="H3086" s="1" t="str">
        <f t="shared" si="1"/>
        <v>LXI</v>
      </c>
      <c r="I3086" s="5" t="str">
        <f>rawTransactionSheet!G3086</f>
        <v>2009</v>
      </c>
      <c r="J3086" s="5" t="str">
        <f>rawTransactionSheet!H3086</f>
        <v>220000</v>
      </c>
      <c r="K3086" s="5" t="str">
        <f>rawTransactionSheet!I3086</f>
        <v>46390.14374</v>
      </c>
      <c r="L3086" s="5" t="str">
        <f>rawTransactionSheet!J3086</f>
        <v>5.798767967</v>
      </c>
      <c r="M3086" s="5" t="str">
        <f>rawTransactionSheet!K3086</f>
        <v>2</v>
      </c>
      <c r="N3086" s="5" t="str">
        <f>rawTransactionSheet!L3086</f>
        <v>BANGALORE</v>
      </c>
    </row>
    <row r="3087">
      <c r="A3087" s="2">
        <v>42370.0</v>
      </c>
      <c r="B3087" s="5" t="str">
        <f>rawTransactionSheet!B3087</f>
        <v>Pratham</v>
      </c>
      <c r="C3087" s="5" t="str">
        <f>rawTransactionSheet!C3087</f>
        <v>377</v>
      </c>
      <c r="D3087" s="5" t="str">
        <f>rawTransactionSheet!D3087</f>
        <v>MARUTI SUZUKI</v>
      </c>
      <c r="E3087" s="5" t="str">
        <f>rawTransactionSheet!E3087</f>
        <v>Alto</v>
      </c>
      <c r="F3087" s="5" t="str">
        <f>IFERROR(VLOOKUP(E3087,modelMapping,2,0),E3087)</f>
        <v>Alto</v>
      </c>
      <c r="G3087" s="5" t="str">
        <f>rawTransactionSheet!F3087</f>
        <v>LXI</v>
      </c>
      <c r="H3087" s="1" t="str">
        <f t="shared" si="1"/>
        <v>LXI</v>
      </c>
      <c r="I3087" s="5" t="str">
        <f>rawTransactionSheet!G3087</f>
        <v>2009</v>
      </c>
      <c r="J3087" s="5" t="str">
        <f>rawTransactionSheet!H3087</f>
        <v>220000</v>
      </c>
      <c r="K3087" s="5" t="str">
        <f>rawTransactionSheet!I3087</f>
        <v>47813.82614</v>
      </c>
      <c r="L3087" s="5" t="str">
        <f>rawTransactionSheet!J3087</f>
        <v>5.976728268</v>
      </c>
      <c r="M3087" s="5" t="str">
        <f>rawTransactionSheet!K3087</f>
        <v>2</v>
      </c>
      <c r="N3087" s="5" t="str">
        <f>rawTransactionSheet!L3087</f>
        <v>BANGALORE</v>
      </c>
    </row>
    <row r="3088">
      <c r="A3088" s="2">
        <v>42370.0</v>
      </c>
      <c r="B3088" s="5" t="str">
        <f>rawTransactionSheet!B3088</f>
        <v>Pratham</v>
      </c>
      <c r="C3088" s="5" t="str">
        <f>rawTransactionSheet!C3088</f>
        <v>432</v>
      </c>
      <c r="D3088" s="5" t="str">
        <f>rawTransactionSheet!D3088</f>
        <v>MARUTI SUZUKI</v>
      </c>
      <c r="E3088" s="5" t="str">
        <f>rawTransactionSheet!E3088</f>
        <v>Alto</v>
      </c>
      <c r="F3088" s="5" t="str">
        <f>IFERROR(VLOOKUP(E3088,modelMapping,2,0),E3088)</f>
        <v>Alto</v>
      </c>
      <c r="G3088" s="5" t="str">
        <f>rawTransactionSheet!F3088</f>
        <v>LXI</v>
      </c>
      <c r="H3088" s="1" t="str">
        <f t="shared" si="1"/>
        <v>LXI</v>
      </c>
      <c r="I3088" s="5" t="str">
        <f>rawTransactionSheet!G3088</f>
        <v>2008</v>
      </c>
      <c r="J3088" s="5" t="str">
        <f>rawTransactionSheet!H3088</f>
        <v>220000</v>
      </c>
      <c r="K3088" s="5" t="str">
        <f>rawTransactionSheet!I3088</f>
        <v>53727.58385</v>
      </c>
      <c r="L3088" s="5" t="str">
        <f>rawTransactionSheet!J3088</f>
        <v>6.715947981</v>
      </c>
      <c r="M3088" s="5" t="str">
        <f>rawTransactionSheet!K3088</f>
        <v>2</v>
      </c>
      <c r="N3088" s="5" t="str">
        <f>rawTransactionSheet!L3088</f>
        <v>BANGALORE</v>
      </c>
    </row>
    <row r="3089">
      <c r="A3089" s="2">
        <v>42370.0</v>
      </c>
      <c r="B3089" s="5" t="str">
        <f>rawTransactionSheet!B3089</f>
        <v>Pratham</v>
      </c>
      <c r="C3089" s="5" t="str">
        <f>rawTransactionSheet!C3089</f>
        <v>506</v>
      </c>
      <c r="D3089" s="5" t="str">
        <f>rawTransactionSheet!D3089</f>
        <v>MARUTI SUZUKI</v>
      </c>
      <c r="E3089" s="5" t="str">
        <f>rawTransactionSheet!E3089</f>
        <v>Alto</v>
      </c>
      <c r="F3089" s="5" t="str">
        <f>IFERROR(VLOOKUP(E3089,modelMapping,2,0),E3089)</f>
        <v>Alto</v>
      </c>
      <c r="G3089" s="5" t="str">
        <f>rawTransactionSheet!F3089</f>
        <v>LXI</v>
      </c>
      <c r="H3089" s="1" t="str">
        <f t="shared" si="1"/>
        <v>LXI</v>
      </c>
      <c r="I3089" s="5" t="str">
        <f>rawTransactionSheet!G3089</f>
        <v>2007</v>
      </c>
      <c r="J3089" s="5" t="str">
        <f>rawTransactionSheet!H3089</f>
        <v>220000</v>
      </c>
      <c r="K3089" s="5" t="str">
        <f>rawTransactionSheet!I3089</f>
        <v>59794.66119</v>
      </c>
      <c r="L3089" s="5" t="str">
        <f>rawTransactionSheet!J3089</f>
        <v>7.474332649</v>
      </c>
      <c r="M3089" s="5" t="str">
        <f>rawTransactionSheet!K3089</f>
        <v>2</v>
      </c>
      <c r="N3089" s="5" t="str">
        <f>rawTransactionSheet!L3089</f>
        <v>BANGALORE</v>
      </c>
    </row>
    <row r="3090">
      <c r="A3090" s="2">
        <v>42370.0</v>
      </c>
      <c r="B3090" s="5" t="str">
        <f>rawTransactionSheet!B3090</f>
        <v>RNS</v>
      </c>
      <c r="C3090" s="5" t="str">
        <f>rawTransactionSheet!C3090</f>
        <v>KA52M0931</v>
      </c>
      <c r="D3090" s="5" t="str">
        <f>rawTransactionSheet!D3090</f>
        <v>MARUTI SUZUKI</v>
      </c>
      <c r="E3090" s="5" t="str">
        <f>rawTransactionSheet!E3090</f>
        <v>Alto</v>
      </c>
      <c r="F3090" s="5" t="str">
        <f>IFERROR(VLOOKUP(E3090,modelMapping,2,0),E3090)</f>
        <v>Alto</v>
      </c>
      <c r="G3090" s="5" t="str">
        <f>rawTransactionSheet!F3090</f>
        <v>LXI</v>
      </c>
      <c r="H3090" s="1" t="str">
        <f t="shared" si="1"/>
        <v>LXI</v>
      </c>
      <c r="I3090" s="5" t="str">
        <f>rawTransactionSheet!G3090</f>
        <v>2009</v>
      </c>
      <c r="J3090" s="5" t="str">
        <f>rawTransactionSheet!H3090</f>
        <v>220000</v>
      </c>
      <c r="K3090" s="5" t="str">
        <f>rawTransactionSheet!I3090</f>
        <v>32475</v>
      </c>
      <c r="L3090" s="5" t="str">
        <f>rawTransactionSheet!J3090</f>
        <v>6.660273973</v>
      </c>
      <c r="M3090" s="5" t="str">
        <f>rawTransactionSheet!K3090</f>
        <v>2</v>
      </c>
      <c r="N3090" s="5" t="str">
        <f>rawTransactionSheet!L3090</f>
        <v>BANGALORE</v>
      </c>
    </row>
    <row r="3091">
      <c r="A3091" s="2">
        <v>42370.0</v>
      </c>
      <c r="B3091" s="5" t="str">
        <f>rawTransactionSheet!B3091</f>
        <v>RNS</v>
      </c>
      <c r="C3091" s="5" t="str">
        <f>rawTransactionSheet!C3091</f>
        <v>KA04MG7829</v>
      </c>
      <c r="D3091" s="5" t="str">
        <f>rawTransactionSheet!D3091</f>
        <v>MARUTI SUZUKI</v>
      </c>
      <c r="E3091" s="5" t="str">
        <f>rawTransactionSheet!E3091</f>
        <v>Alto</v>
      </c>
      <c r="F3091" s="5" t="str">
        <f>IFERROR(VLOOKUP(E3091,modelMapping,2,0),E3091)</f>
        <v>Alto</v>
      </c>
      <c r="G3091" s="5" t="str">
        <f>rawTransactionSheet!F3091</f>
        <v>LXI</v>
      </c>
      <c r="H3091" s="1" t="str">
        <f t="shared" si="1"/>
        <v>LXI</v>
      </c>
      <c r="I3091" s="5" t="str">
        <f>rawTransactionSheet!G3091</f>
        <v>2009</v>
      </c>
      <c r="J3091" s="5" t="str">
        <f>rawTransactionSheet!H3091</f>
        <v>220000</v>
      </c>
      <c r="K3091" s="5" t="str">
        <f>rawTransactionSheet!I3091</f>
        <v>50756</v>
      </c>
      <c r="L3091" s="5" t="str">
        <f>rawTransactionSheet!J3091</f>
        <v>6.980821918</v>
      </c>
      <c r="M3091" s="5" t="str">
        <f>rawTransactionSheet!K3091</f>
        <v>2</v>
      </c>
      <c r="N3091" s="5" t="str">
        <f>rawTransactionSheet!L3091</f>
        <v>BANGALORE</v>
      </c>
    </row>
    <row r="3092">
      <c r="A3092" s="2">
        <v>42370.0</v>
      </c>
      <c r="B3092" s="5" t="str">
        <f>rawTransactionSheet!B3092</f>
        <v>Pratham</v>
      </c>
      <c r="C3092" s="5" t="str">
        <f>rawTransactionSheet!C3092</f>
        <v>274</v>
      </c>
      <c r="D3092" s="5" t="str">
        <f>rawTransactionSheet!D3092</f>
        <v>MARUTI SUZUKI</v>
      </c>
      <c r="E3092" s="5" t="str">
        <f>rawTransactionSheet!E3092</f>
        <v>A-Star</v>
      </c>
      <c r="F3092" s="5" t="str">
        <f>IFERROR(VLOOKUP(E3092,modelMapping,2,0),E3092)</f>
        <v>A-Star</v>
      </c>
      <c r="G3092" s="5" t="str">
        <f>rawTransactionSheet!F3092</f>
        <v>VXI</v>
      </c>
      <c r="H3092" s="1" t="str">
        <f t="shared" si="1"/>
        <v>VXI</v>
      </c>
      <c r="I3092" s="5" t="str">
        <f>rawTransactionSheet!G3092</f>
        <v>2009</v>
      </c>
      <c r="J3092" s="5" t="str">
        <f>rawTransactionSheet!H3092</f>
        <v>220000</v>
      </c>
      <c r="K3092" s="5" t="str">
        <f>rawTransactionSheet!I3092</f>
        <v>42206.70774</v>
      </c>
      <c r="L3092" s="5" t="str">
        <f>rawTransactionSheet!J3092</f>
        <v>5.275838467</v>
      </c>
      <c r="M3092" s="5" t="str">
        <f>rawTransactionSheet!K3092</f>
        <v>2</v>
      </c>
      <c r="N3092" s="5" t="str">
        <f>rawTransactionSheet!L3092</f>
        <v>BANGALORE</v>
      </c>
    </row>
    <row r="3093">
      <c r="A3093" s="2">
        <v>42370.0</v>
      </c>
      <c r="B3093" s="5" t="str">
        <f>rawTransactionSheet!B3093</f>
        <v>RNS</v>
      </c>
      <c r="C3093" s="5" t="str">
        <f>rawTransactionSheet!C3093</f>
        <v>KA05MH4410</v>
      </c>
      <c r="D3093" s="5" t="str">
        <f>rawTransactionSheet!D3093</f>
        <v>MARUTI SUZUKI</v>
      </c>
      <c r="E3093" s="5" t="str">
        <f>rawTransactionSheet!E3093</f>
        <v>EECO</v>
      </c>
      <c r="F3093" s="5" t="str">
        <f>IFERROR(VLOOKUP(E3093,modelMapping,2,0),E3093)</f>
        <v>EECO</v>
      </c>
      <c r="G3093" s="5" t="str">
        <f>rawTransactionSheet!F3093</f>
        <v>5 STR</v>
      </c>
      <c r="H3093" s="1" t="str">
        <f t="shared" si="1"/>
        <v>5 STR</v>
      </c>
      <c r="I3093" s="5" t="str">
        <f>rawTransactionSheet!G3093</f>
        <v>2010</v>
      </c>
      <c r="J3093" s="5" t="str">
        <f>rawTransactionSheet!H3093</f>
        <v>220000</v>
      </c>
      <c r="K3093" s="5" t="str">
        <f>rawTransactionSheet!I3093</f>
        <v>59568</v>
      </c>
      <c r="L3093" s="5" t="str">
        <f>rawTransactionSheet!J3093</f>
        <v>5.953424658</v>
      </c>
      <c r="M3093" s="5" t="str">
        <f>rawTransactionSheet!K3093</f>
        <v>2</v>
      </c>
      <c r="N3093" s="5" t="str">
        <f>rawTransactionSheet!L3093</f>
        <v>BANGALORE</v>
      </c>
    </row>
    <row r="3094">
      <c r="A3094" s="2">
        <v>42370.0</v>
      </c>
      <c r="B3094" s="5" t="str">
        <f>rawTransactionSheet!B3094</f>
        <v>DelCalling</v>
      </c>
      <c r="C3094" s="5" t="str">
        <f>rawTransactionSheet!C3094</f>
        <v>21011</v>
      </c>
      <c r="D3094" s="5" t="str">
        <f>rawTransactionSheet!D3094</f>
        <v>TATA</v>
      </c>
      <c r="E3094" s="5" t="str">
        <f>rawTransactionSheet!E3094</f>
        <v>Manza</v>
      </c>
      <c r="F3094" s="5" t="str">
        <f>IFERROR(VLOOKUP(E3094,modelMapping,2,0),E3094)</f>
        <v>Manza</v>
      </c>
      <c r="G3094" s="5" t="str">
        <f>rawTransactionSheet!F3094</f>
        <v>Aura Safire</v>
      </c>
      <c r="H3094" s="1" t="str">
        <f t="shared" si="1"/>
        <v>Aura Safire</v>
      </c>
      <c r="I3094" s="5" t="str">
        <f>rawTransactionSheet!G3094</f>
        <v>2010</v>
      </c>
      <c r="J3094" s="5" t="str">
        <f>rawTransactionSheet!H3094</f>
        <v>220000</v>
      </c>
      <c r="K3094" s="5" t="str">
        <f>rawTransactionSheet!I3094</f>
        <v>49955</v>
      </c>
      <c r="L3094" s="5" t="str">
        <f>rawTransactionSheet!J3094</f>
        <v>5</v>
      </c>
      <c r="M3094" s="5" t="str">
        <f>rawTransactionSheet!K3094</f>
        <v>1</v>
      </c>
      <c r="N3094" s="5" t="str">
        <f>rawTransactionSheet!L3094</f>
        <v>BANGALORE</v>
      </c>
    </row>
    <row r="3095">
      <c r="A3095" s="2">
        <v>42370.0</v>
      </c>
      <c r="B3095" s="5" t="str">
        <f>rawTransactionSheet!B3095</f>
        <v>DelCalling</v>
      </c>
      <c r="C3095" s="5" t="str">
        <f>rawTransactionSheet!C3095</f>
        <v>77261</v>
      </c>
      <c r="D3095" s="5" t="str">
        <f>rawTransactionSheet!D3095</f>
        <v>FIAT</v>
      </c>
      <c r="E3095" s="5" t="str">
        <f>rawTransactionSheet!E3095</f>
        <v>Palio Stile</v>
      </c>
      <c r="F3095" s="5" t="str">
        <f>IFERROR(VLOOKUP(E3095,modelMapping,2,0),E3095)</f>
        <v>Palio Stile</v>
      </c>
      <c r="G3095" s="5" t="str">
        <f>rawTransactionSheet!F3095</f>
        <v>SDX 1.3</v>
      </c>
      <c r="H3095" s="1" t="str">
        <f t="shared" si="1"/>
        <v>SDX 1.3</v>
      </c>
      <c r="I3095" s="5" t="str">
        <f>rawTransactionSheet!G3095</f>
        <v>2010</v>
      </c>
      <c r="J3095" s="5" t="str">
        <f>rawTransactionSheet!H3095</f>
        <v>220000</v>
      </c>
      <c r="K3095" s="5" t="str">
        <f>rawTransactionSheet!I3095</f>
        <v>47929</v>
      </c>
      <c r="L3095" s="5" t="str">
        <f>rawTransactionSheet!J3095</f>
        <v>5</v>
      </c>
      <c r="M3095" s="5" t="str">
        <f>rawTransactionSheet!K3095</f>
        <v>2</v>
      </c>
      <c r="N3095" s="5" t="str">
        <f>rawTransactionSheet!L3095</f>
        <v>BANGALORE</v>
      </c>
    </row>
    <row r="3096">
      <c r="A3096" s="2">
        <v>42370.0</v>
      </c>
      <c r="B3096" s="5" t="str">
        <f>rawTransactionSheet!B3096</f>
        <v>KALYANI MOTORS PVT LTD</v>
      </c>
      <c r="C3096" s="5" t="str">
        <f>rawTransactionSheet!C3096</f>
        <v>KA53N4093</v>
      </c>
      <c r="D3096" s="5" t="str">
        <f>rawTransactionSheet!D3096</f>
        <v>HYUNDAI</v>
      </c>
      <c r="E3096" s="5" t="str">
        <f>rawTransactionSheet!E3096</f>
        <v>SANTRO XING</v>
      </c>
      <c r="F3096" s="5" t="str">
        <f>IFERROR(VLOOKUP(E3096,modelMapping,2,0),E3096)</f>
        <v>SANTRO XING</v>
      </c>
      <c r="G3096" s="5" t="str">
        <f>rawTransactionSheet!F3096</f>
        <v>GLS</v>
      </c>
      <c r="H3096" s="1" t="str">
        <f t="shared" si="1"/>
        <v>GLS</v>
      </c>
      <c r="I3096" s="5" t="str">
        <f>rawTransactionSheet!G3096</f>
        <v>2008</v>
      </c>
      <c r="J3096" s="5" t="str">
        <f>rawTransactionSheet!H3096</f>
        <v>220000</v>
      </c>
      <c r="K3096" s="5" t="str">
        <f>rawTransactionSheet!I3096</f>
        <v>50660</v>
      </c>
      <c r="L3096" s="5" t="str">
        <f>rawTransactionSheet!J3096</f>
        <v>7</v>
      </c>
      <c r="M3096" s="5" t="str">
        <f>rawTransactionSheet!K3096</f>
        <v>2</v>
      </c>
      <c r="N3096" s="5" t="str">
        <f>rawTransactionSheet!L3096</f>
        <v>BANGALORE</v>
      </c>
    </row>
    <row r="3097">
      <c r="A3097" s="2">
        <v>42370.0</v>
      </c>
      <c r="B3097" s="5" t="str">
        <f>rawTransactionSheet!B3097</f>
        <v>DelCalling</v>
      </c>
      <c r="C3097" s="5" t="str">
        <f>rawTransactionSheet!C3097</f>
        <v>61317</v>
      </c>
      <c r="D3097" s="5" t="str">
        <f>rawTransactionSheet!D3097</f>
        <v>HYUNDAI</v>
      </c>
      <c r="E3097" s="5" t="str">
        <f>rawTransactionSheet!E3097</f>
        <v>SANTRO XING</v>
      </c>
      <c r="F3097" s="5" t="str">
        <f>IFERROR(VLOOKUP(E3097,modelMapping,2,0),E3097)</f>
        <v>SANTRO XING</v>
      </c>
      <c r="G3097" s="5" t="str">
        <f>rawTransactionSheet!F3097</f>
        <v>XO</v>
      </c>
      <c r="H3097" s="1" t="str">
        <f t="shared" si="1"/>
        <v>XO</v>
      </c>
      <c r="I3097" s="5" t="str">
        <f>rawTransactionSheet!G3097</f>
        <v>2007</v>
      </c>
      <c r="J3097" s="5" t="str">
        <f>rawTransactionSheet!H3097</f>
        <v>220000</v>
      </c>
      <c r="K3097" s="5" t="str">
        <f>rawTransactionSheet!I3097</f>
        <v>69631</v>
      </c>
      <c r="L3097" s="5" t="str">
        <f>rawTransactionSheet!J3097</f>
        <v>8</v>
      </c>
      <c r="M3097" s="5" t="str">
        <f>rawTransactionSheet!K3097</f>
        <v>1</v>
      </c>
      <c r="N3097" s="5" t="str">
        <f>rawTransactionSheet!L3097</f>
        <v>BANGALORE</v>
      </c>
    </row>
    <row r="3098">
      <c r="A3098" s="2">
        <v>42370.0</v>
      </c>
      <c r="B3098" s="5" t="str">
        <f>rawTransactionSheet!B3098</f>
        <v>Pratham</v>
      </c>
      <c r="C3098" s="5" t="str">
        <f>rawTransactionSheet!C3098</f>
        <v>73</v>
      </c>
      <c r="D3098" s="5" t="str">
        <f>rawTransactionSheet!D3098</f>
        <v>CHEVROLET</v>
      </c>
      <c r="E3098" s="5" t="str">
        <f>rawTransactionSheet!E3098</f>
        <v>Spark</v>
      </c>
      <c r="F3098" s="5" t="str">
        <f>IFERROR(VLOOKUP(E3098,modelMapping,2,0),E3098)</f>
        <v>Spark</v>
      </c>
      <c r="G3098" s="5" t="str">
        <f>rawTransactionSheet!F3098</f>
        <v>E 1.0</v>
      </c>
      <c r="H3098" s="1" t="str">
        <f t="shared" si="1"/>
        <v>E 1.0</v>
      </c>
      <c r="I3098" s="5" t="str">
        <f>rawTransactionSheet!G3098</f>
        <v>2011</v>
      </c>
      <c r="J3098" s="5" t="str">
        <f>rawTransactionSheet!H3098</f>
        <v>220000</v>
      </c>
      <c r="K3098" s="5" t="str">
        <f>rawTransactionSheet!I3098</f>
        <v>26130.04791</v>
      </c>
      <c r="L3098" s="5" t="str">
        <f>rawTransactionSheet!J3098</f>
        <v>3.266255989</v>
      </c>
      <c r="M3098" s="5" t="str">
        <f>rawTransactionSheet!K3098</f>
        <v>1</v>
      </c>
      <c r="N3098" s="5" t="str">
        <f>rawTransactionSheet!L3098</f>
        <v>BANGALORE</v>
      </c>
    </row>
    <row r="3099">
      <c r="A3099" s="2">
        <v>42370.0</v>
      </c>
      <c r="B3099" s="5" t="str">
        <f>rawTransactionSheet!B3099</f>
        <v>RNS</v>
      </c>
      <c r="C3099" s="5" t="str">
        <f>rawTransactionSheet!C3099</f>
        <v>KA01MC7974</v>
      </c>
      <c r="D3099" s="5" t="str">
        <f>rawTransactionSheet!D3099</f>
        <v>MARUTI SUZUKI</v>
      </c>
      <c r="E3099" s="5" t="str">
        <f>rawTransactionSheet!E3099</f>
        <v>Swift</v>
      </c>
      <c r="F3099" s="5" t="str">
        <f>IFERROR(VLOOKUP(E3099,modelMapping,2,0),E3099)</f>
        <v>Swift</v>
      </c>
      <c r="G3099" s="5" t="str">
        <f>rawTransactionSheet!F3099</f>
        <v>VDI</v>
      </c>
      <c r="H3099" s="1" t="str">
        <f t="shared" si="1"/>
        <v>VDI</v>
      </c>
      <c r="I3099" s="5" t="str">
        <f>rawTransactionSheet!G3099</f>
        <v>2007</v>
      </c>
      <c r="J3099" s="5" t="str">
        <f>rawTransactionSheet!H3099</f>
        <v>220000</v>
      </c>
      <c r="K3099" s="5" t="str">
        <f>rawTransactionSheet!I3099</f>
        <v>89657</v>
      </c>
      <c r="L3099" s="5" t="str">
        <f>rawTransactionSheet!J3099</f>
        <v>8.564383562</v>
      </c>
      <c r="M3099" s="5" t="str">
        <f>rawTransactionSheet!K3099</f>
        <v>2</v>
      </c>
      <c r="N3099" s="5" t="str">
        <f>rawTransactionSheet!L3099</f>
        <v>BANGALORE</v>
      </c>
    </row>
    <row r="3100">
      <c r="A3100" s="2">
        <v>42370.0</v>
      </c>
      <c r="B3100" s="5" t="str">
        <f>rawTransactionSheet!B3100</f>
        <v>PrasoonData</v>
      </c>
      <c r="C3100" s="5" t="str">
        <f>rawTransactionSheet!C3100</f>
        <v>Prasoon719</v>
      </c>
      <c r="D3100" s="5" t="str">
        <f>rawTransactionSheet!D3100</f>
        <v>MARUTI SUZUKI</v>
      </c>
      <c r="E3100" s="5" t="str">
        <f>rawTransactionSheet!E3100</f>
        <v>Swift</v>
      </c>
      <c r="F3100" s="5" t="str">
        <f>IFERROR(VLOOKUP(E3100,modelMapping,2,0),E3100)</f>
        <v>Swift</v>
      </c>
      <c r="G3100" s="5" t="str">
        <f>rawTransactionSheet!F3100</f>
        <v>ZXI</v>
      </c>
      <c r="H3100" s="1" t="str">
        <f t="shared" si="1"/>
        <v>ZXI</v>
      </c>
      <c r="I3100" s="5" t="str">
        <f>rawTransactionSheet!G3100</f>
        <v>2005</v>
      </c>
      <c r="J3100" s="5" t="str">
        <f>rawTransactionSheet!H3100</f>
        <v>219871.4566</v>
      </c>
      <c r="K3100" s="5" t="str">
        <f>rawTransactionSheet!I3100</f>
        <v>140000</v>
      </c>
      <c r="L3100" s="5" t="str">
        <f>rawTransactionSheet!J3100</f>
        <v>10</v>
      </c>
      <c r="M3100" s="5" t="str">
        <f>rawTransactionSheet!K3100</f>
        <v>1</v>
      </c>
      <c r="N3100" s="5" t="str">
        <f>rawTransactionSheet!L3100</f>
        <v>BANGALORE</v>
      </c>
    </row>
    <row r="3101">
      <c r="A3101" s="2">
        <v>42370.0</v>
      </c>
      <c r="B3101" s="5" t="str">
        <f>rawTransactionSheet!B3101</f>
        <v>Pratham</v>
      </c>
      <c r="C3101" s="5" t="str">
        <f>rawTransactionSheet!C3101</f>
        <v>293</v>
      </c>
      <c r="D3101" s="5" t="str">
        <f>rawTransactionSheet!D3101</f>
        <v>MARUTI SUZUKI</v>
      </c>
      <c r="E3101" s="5" t="str">
        <f>rawTransactionSheet!E3101</f>
        <v>Alto</v>
      </c>
      <c r="F3101" s="5" t="str">
        <f>IFERROR(VLOOKUP(E3101,modelMapping,2,0),E3101)</f>
        <v>Alto</v>
      </c>
      <c r="G3101" s="5" t="str">
        <f>rawTransactionSheet!F3101</f>
        <v>LXI</v>
      </c>
      <c r="H3101" s="1" t="str">
        <f t="shared" si="1"/>
        <v>LXI</v>
      </c>
      <c r="I3101" s="5" t="str">
        <f>rawTransactionSheet!G3101</f>
        <v>2009</v>
      </c>
      <c r="J3101" s="5" t="str">
        <f>rawTransactionSheet!H3101</f>
        <v>219780</v>
      </c>
      <c r="K3101" s="5" t="str">
        <f>rawTransactionSheet!I3101</f>
        <v>42907.59754</v>
      </c>
      <c r="L3101" s="5" t="str">
        <f>rawTransactionSheet!J3101</f>
        <v>5.363449692</v>
      </c>
      <c r="M3101" s="5" t="str">
        <f>rawTransactionSheet!K3101</f>
        <v>2</v>
      </c>
      <c r="N3101" s="5" t="str">
        <f>rawTransactionSheet!L3101</f>
        <v>BANGALORE</v>
      </c>
    </row>
    <row r="3102">
      <c r="A3102" s="2">
        <v>42370.0</v>
      </c>
      <c r="B3102" s="5" t="str">
        <f>rawTransactionSheet!B3102</f>
        <v>RNS</v>
      </c>
      <c r="C3102" s="5" t="str">
        <f>rawTransactionSheet!C3102</f>
        <v>KA04MG9291</v>
      </c>
      <c r="D3102" s="5" t="str">
        <f>rawTransactionSheet!D3102</f>
        <v>MARUTI SUZUKI</v>
      </c>
      <c r="E3102" s="5" t="str">
        <f>rawTransactionSheet!E3102</f>
        <v>Wagon R</v>
      </c>
      <c r="F3102" s="5" t="str">
        <f>IFERROR(VLOOKUP(E3102,modelMapping,2,0),E3102)</f>
        <v>Wagon R</v>
      </c>
      <c r="G3102" s="5" t="str">
        <f>rawTransactionSheet!F3102</f>
        <v>LXI</v>
      </c>
      <c r="H3102" s="1" t="str">
        <f t="shared" si="1"/>
        <v>LXI</v>
      </c>
      <c r="I3102" s="5" t="str">
        <f>rawTransactionSheet!G3102</f>
        <v>2010</v>
      </c>
      <c r="J3102" s="5" t="str">
        <f>rawTransactionSheet!H3102</f>
        <v>219780</v>
      </c>
      <c r="K3102" s="5" t="str">
        <f>rawTransactionSheet!I3102</f>
        <v>36099</v>
      </c>
      <c r="L3102" s="5" t="str">
        <f>rawTransactionSheet!J3102</f>
        <v>5.947945205</v>
      </c>
      <c r="M3102" s="5" t="str">
        <f>rawTransactionSheet!K3102</f>
        <v>1</v>
      </c>
      <c r="N3102" s="5" t="str">
        <f>rawTransactionSheet!L3102</f>
        <v>BANGALORE</v>
      </c>
    </row>
    <row r="3103">
      <c r="A3103" s="2">
        <v>42370.0</v>
      </c>
      <c r="B3103" s="5" t="str">
        <f>rawTransactionSheet!B3103</f>
        <v>PrasoonData</v>
      </c>
      <c r="C3103" s="5" t="str">
        <f>rawTransactionSheet!C3103</f>
        <v>Prasoon400</v>
      </c>
      <c r="D3103" s="5" t="str">
        <f>rawTransactionSheet!D3103</f>
        <v>MARUTI SUZUKI</v>
      </c>
      <c r="E3103" s="5" t="str">
        <f>rawTransactionSheet!E3103</f>
        <v>Swift</v>
      </c>
      <c r="F3103" s="5" t="str">
        <f>IFERROR(VLOOKUP(E3103,modelMapping,2,0),E3103)</f>
        <v>Swift</v>
      </c>
      <c r="G3103" s="5" t="str">
        <f>rawTransactionSheet!F3103</f>
        <v>VXI</v>
      </c>
      <c r="H3103" s="1" t="str">
        <f t="shared" si="1"/>
        <v>VXI</v>
      </c>
      <c r="I3103" s="5" t="str">
        <f>rawTransactionSheet!G3103</f>
        <v>2007</v>
      </c>
      <c r="J3103" s="5" t="str">
        <f>rawTransactionSheet!H3103</f>
        <v>219619.8874</v>
      </c>
      <c r="K3103" s="5" t="str">
        <f>rawTransactionSheet!I3103</f>
        <v>150000</v>
      </c>
      <c r="L3103" s="5" t="str">
        <f>rawTransactionSheet!J3103</f>
        <v>8</v>
      </c>
      <c r="M3103" s="5" t="str">
        <f>rawTransactionSheet!K3103</f>
        <v>1</v>
      </c>
      <c r="N3103" s="5" t="str">
        <f>rawTransactionSheet!L3103</f>
        <v>BANGALORE</v>
      </c>
    </row>
    <row r="3104">
      <c r="A3104" s="2">
        <v>42370.0</v>
      </c>
      <c r="B3104" s="5" t="str">
        <f>rawTransactionSheet!B3104</f>
        <v>Pratham</v>
      </c>
      <c r="C3104" s="5" t="str">
        <f>rawTransactionSheet!C3104</f>
        <v>214</v>
      </c>
      <c r="D3104" s="5" t="str">
        <f>rawTransactionSheet!D3104</f>
        <v>MARUTI SUZUKI</v>
      </c>
      <c r="E3104" s="5" t="str">
        <f>rawTransactionSheet!E3104</f>
        <v>Alto</v>
      </c>
      <c r="F3104" s="5" t="str">
        <f>IFERROR(VLOOKUP(E3104,modelMapping,2,0),E3104)</f>
        <v>Alto</v>
      </c>
      <c r="G3104" s="5" t="str">
        <f>rawTransactionSheet!F3104</f>
        <v>LXI</v>
      </c>
      <c r="H3104" s="1" t="str">
        <f t="shared" si="1"/>
        <v>LXI</v>
      </c>
      <c r="I3104" s="5" t="str">
        <f>rawTransactionSheet!G3104</f>
        <v>2010</v>
      </c>
      <c r="J3104" s="5" t="str">
        <f>rawTransactionSheet!H3104</f>
        <v>219225</v>
      </c>
      <c r="K3104" s="5" t="str">
        <f>rawTransactionSheet!I3104</f>
        <v>37388.09035</v>
      </c>
      <c r="L3104" s="5" t="str">
        <f>rawTransactionSheet!J3104</f>
        <v>4.673511294</v>
      </c>
      <c r="M3104" s="5" t="str">
        <f>rawTransactionSheet!K3104</f>
        <v>1</v>
      </c>
      <c r="N3104" s="5" t="str">
        <f>rawTransactionSheet!L3104</f>
        <v>BANGALORE</v>
      </c>
    </row>
    <row r="3105">
      <c r="A3105" s="2">
        <v>42370.0</v>
      </c>
      <c r="B3105" s="5" t="str">
        <f>rawTransactionSheet!B3105</f>
        <v>RNS</v>
      </c>
      <c r="C3105" s="5" t="str">
        <f>rawTransactionSheet!C3105</f>
        <v>KA04MG6524</v>
      </c>
      <c r="D3105" s="5" t="str">
        <f>rawTransactionSheet!D3105</f>
        <v>MARUTI SUZUKI</v>
      </c>
      <c r="E3105" s="5" t="str">
        <f>rawTransactionSheet!E3105</f>
        <v>Alto</v>
      </c>
      <c r="F3105" s="5" t="str">
        <f>IFERROR(VLOOKUP(E3105,modelMapping,2,0),E3105)</f>
        <v>Alto</v>
      </c>
      <c r="G3105" s="5" t="str">
        <f>rawTransactionSheet!F3105</f>
        <v>LXI</v>
      </c>
      <c r="H3105" s="1" t="str">
        <f t="shared" si="1"/>
        <v>LXI</v>
      </c>
      <c r="I3105" s="5" t="str">
        <f>rawTransactionSheet!G3105</f>
        <v>2009</v>
      </c>
      <c r="J3105" s="5" t="str">
        <f>rawTransactionSheet!H3105</f>
        <v>218670</v>
      </c>
      <c r="K3105" s="5" t="str">
        <f>rawTransactionSheet!I3105</f>
        <v>40588</v>
      </c>
      <c r="L3105" s="5" t="str">
        <f>rawTransactionSheet!J3105</f>
        <v>6.991780822</v>
      </c>
      <c r="M3105" s="5" t="str">
        <f>rawTransactionSheet!K3105</f>
        <v>2</v>
      </c>
      <c r="N3105" s="5" t="str">
        <f>rawTransactionSheet!L3105</f>
        <v>BANGALORE</v>
      </c>
    </row>
    <row r="3106">
      <c r="A3106" s="2">
        <v>42370.0</v>
      </c>
      <c r="B3106" s="5" t="str">
        <f>rawTransactionSheet!B3106</f>
        <v>KALYANI MOTORS PVT LTD</v>
      </c>
      <c r="C3106" s="5" t="str">
        <f>rawTransactionSheet!C3106</f>
        <v>KA05MH2999</v>
      </c>
      <c r="D3106" s="5" t="str">
        <f>rawTransactionSheet!D3106</f>
        <v>MARUTI SUZUKI</v>
      </c>
      <c r="E3106" s="5" t="str">
        <f>rawTransactionSheet!E3106</f>
        <v>Alto</v>
      </c>
      <c r="F3106" s="5" t="str">
        <f>IFERROR(VLOOKUP(E3106,modelMapping,2,0),E3106)</f>
        <v>Alto</v>
      </c>
      <c r="G3106" s="5" t="str">
        <f>rawTransactionSheet!F3106</f>
        <v>LXI</v>
      </c>
      <c r="H3106" s="1" t="str">
        <f t="shared" si="1"/>
        <v>LXI</v>
      </c>
      <c r="I3106" s="5" t="str">
        <f>rawTransactionSheet!G3106</f>
        <v>2010</v>
      </c>
      <c r="J3106" s="5" t="str">
        <f>rawTransactionSheet!H3106</f>
        <v>218000</v>
      </c>
      <c r="K3106" s="5" t="str">
        <f>rawTransactionSheet!I3106</f>
        <v>51053</v>
      </c>
      <c r="L3106" s="5" t="str">
        <f>rawTransactionSheet!J3106</f>
        <v>5</v>
      </c>
      <c r="M3106" s="5" t="str">
        <f>rawTransactionSheet!K3106</f>
        <v>1</v>
      </c>
      <c r="N3106" s="5" t="str">
        <f>rawTransactionSheet!L3106</f>
        <v>BANGALORE</v>
      </c>
    </row>
    <row r="3107">
      <c r="A3107" s="2">
        <v>42370.0</v>
      </c>
      <c r="B3107" s="5" t="str">
        <f>rawTransactionSheet!B3107</f>
        <v>Pratham</v>
      </c>
      <c r="C3107" s="5" t="str">
        <f>rawTransactionSheet!C3107</f>
        <v>306</v>
      </c>
      <c r="D3107" s="5" t="str">
        <f>rawTransactionSheet!D3107</f>
        <v>MARUTI SUZUKI</v>
      </c>
      <c r="E3107" s="5" t="str">
        <f>rawTransactionSheet!E3107</f>
        <v>Alto</v>
      </c>
      <c r="F3107" s="5" t="str">
        <f>IFERROR(VLOOKUP(E3107,modelMapping,2,0),E3107)</f>
        <v>Alto</v>
      </c>
      <c r="G3107" s="5" t="str">
        <f>rawTransactionSheet!F3107</f>
        <v>LXI</v>
      </c>
      <c r="H3107" s="1" t="str">
        <f t="shared" si="1"/>
        <v>LXI</v>
      </c>
      <c r="I3107" s="5" t="str">
        <f>rawTransactionSheet!G3107</f>
        <v>2009</v>
      </c>
      <c r="J3107" s="5" t="str">
        <f>rawTransactionSheet!H3107</f>
        <v>218000</v>
      </c>
      <c r="K3107" s="5" t="str">
        <f>rawTransactionSheet!I3107</f>
        <v>43783.70978</v>
      </c>
      <c r="L3107" s="5" t="str">
        <f>rawTransactionSheet!J3107</f>
        <v>5.472963723</v>
      </c>
      <c r="M3107" s="5" t="str">
        <f>rawTransactionSheet!K3107</f>
        <v>2</v>
      </c>
      <c r="N3107" s="5" t="str">
        <f>rawTransactionSheet!L3107</f>
        <v>BANGALORE</v>
      </c>
    </row>
    <row r="3108">
      <c r="A3108" s="2">
        <v>42370.0</v>
      </c>
      <c r="B3108" s="5" t="str">
        <f>rawTransactionSheet!B3108</f>
        <v>PrasoonData</v>
      </c>
      <c r="C3108" s="5" t="str">
        <f>rawTransactionSheet!C3108</f>
        <v>Prasoon363</v>
      </c>
      <c r="D3108" s="5" t="str">
        <f>rawTransactionSheet!D3108</f>
        <v>MARUTI SUZUKI</v>
      </c>
      <c r="E3108" s="5" t="str">
        <f>rawTransactionSheet!E3108</f>
        <v>Swift</v>
      </c>
      <c r="F3108" s="5" t="str">
        <f>IFERROR(VLOOKUP(E3108,modelMapping,2,0),E3108)</f>
        <v>Swift</v>
      </c>
      <c r="G3108" s="5" t="str">
        <f>rawTransactionSheet!F3108</f>
        <v>VXI</v>
      </c>
      <c r="H3108" s="1" t="str">
        <f t="shared" si="1"/>
        <v>VXI</v>
      </c>
      <c r="I3108" s="5" t="str">
        <f>rawTransactionSheet!G3108</f>
        <v>2005</v>
      </c>
      <c r="J3108" s="5" t="str">
        <f>rawTransactionSheet!H3108</f>
        <v>217859.7822</v>
      </c>
      <c r="K3108" s="8" t="str">
        <f>rawTransactionSheet!I3108</f>
        <v>1.00E+05</v>
      </c>
      <c r="L3108" s="5" t="str">
        <f>rawTransactionSheet!J3108</f>
        <v>10</v>
      </c>
      <c r="M3108" s="5" t="str">
        <f>rawTransactionSheet!K3108</f>
        <v>1</v>
      </c>
      <c r="N3108" s="5" t="str">
        <f>rawTransactionSheet!L3108</f>
        <v>BANGALORE</v>
      </c>
    </row>
    <row r="3109">
      <c r="A3109" s="2">
        <v>42370.0</v>
      </c>
      <c r="B3109" s="5" t="str">
        <f>rawTransactionSheet!B3109</f>
        <v>PrasoonData</v>
      </c>
      <c r="C3109" s="5" t="str">
        <f>rawTransactionSheet!C3109</f>
        <v>Prasoon540</v>
      </c>
      <c r="D3109" s="5" t="str">
        <f>rawTransactionSheet!D3109</f>
        <v>MARUTI SUZUKI</v>
      </c>
      <c r="E3109" s="5" t="str">
        <f>rawTransactionSheet!E3109</f>
        <v>Swift</v>
      </c>
      <c r="F3109" s="5" t="str">
        <f>IFERROR(VLOOKUP(E3109,modelMapping,2,0),E3109)</f>
        <v>Swift</v>
      </c>
      <c r="G3109" s="5" t="str">
        <f>rawTransactionSheet!F3109</f>
        <v>VXI ABS</v>
      </c>
      <c r="H3109" s="1" t="str">
        <f t="shared" si="1"/>
        <v>VXI ABS</v>
      </c>
      <c r="I3109" s="5" t="str">
        <f>rawTransactionSheet!G3109</f>
        <v>2005</v>
      </c>
      <c r="J3109" s="5" t="str">
        <f>rawTransactionSheet!H3109</f>
        <v>217663.7084</v>
      </c>
      <c r="K3109" s="5" t="str">
        <f>rawTransactionSheet!I3109</f>
        <v>110000</v>
      </c>
      <c r="L3109" s="5" t="str">
        <f>rawTransactionSheet!J3109</f>
        <v>10</v>
      </c>
      <c r="M3109" s="5" t="str">
        <f>rawTransactionSheet!K3109</f>
        <v>1</v>
      </c>
      <c r="N3109" s="5" t="str">
        <f>rawTransactionSheet!L3109</f>
        <v>BANGALORE</v>
      </c>
    </row>
    <row r="3110">
      <c r="A3110" s="2">
        <v>42370.0</v>
      </c>
      <c r="B3110" s="5" t="str">
        <f>rawTransactionSheet!B3110</f>
        <v>RNS</v>
      </c>
      <c r="C3110" s="5" t="str">
        <f>rawTransactionSheet!C3110</f>
        <v>KA52M0895</v>
      </c>
      <c r="D3110" s="5" t="str">
        <f>rawTransactionSheet!D3110</f>
        <v>MARUTI SUZUKI</v>
      </c>
      <c r="E3110" s="5" t="str">
        <f>rawTransactionSheet!E3110</f>
        <v>Alto</v>
      </c>
      <c r="F3110" s="5" t="str">
        <f>IFERROR(VLOOKUP(E3110,modelMapping,2,0),E3110)</f>
        <v>Alto</v>
      </c>
      <c r="G3110" s="5" t="str">
        <f>rawTransactionSheet!F3110</f>
        <v>LXI</v>
      </c>
      <c r="H3110" s="1" t="str">
        <f t="shared" si="1"/>
        <v>LXI</v>
      </c>
      <c r="I3110" s="5" t="str">
        <f>rawTransactionSheet!G3110</f>
        <v>2009</v>
      </c>
      <c r="J3110" s="5" t="str">
        <f>rawTransactionSheet!H3110</f>
        <v>217560</v>
      </c>
      <c r="K3110" s="5" t="str">
        <f>rawTransactionSheet!I3110</f>
        <v>22424</v>
      </c>
      <c r="L3110" s="5" t="str">
        <f>rawTransactionSheet!J3110</f>
        <v>6.747945205</v>
      </c>
      <c r="M3110" s="5" t="str">
        <f>rawTransactionSheet!K3110</f>
        <v>2</v>
      </c>
      <c r="N3110" s="5" t="str">
        <f>rawTransactionSheet!L3110</f>
        <v>BANGALORE</v>
      </c>
    </row>
    <row r="3111">
      <c r="A3111" s="2">
        <v>42370.0</v>
      </c>
      <c r="B3111" s="5" t="str">
        <f>rawTransactionSheet!B3111</f>
        <v>PrasoonData</v>
      </c>
      <c r="C3111" s="5" t="str">
        <f>rawTransactionSheet!C3111</f>
        <v>Prasoon256</v>
      </c>
      <c r="D3111" s="5" t="str">
        <f>rawTransactionSheet!D3111</f>
        <v>MARUTI SUZUKI</v>
      </c>
      <c r="E3111" s="5" t="str">
        <f>rawTransactionSheet!E3111</f>
        <v>Swift</v>
      </c>
      <c r="F3111" s="5" t="str">
        <f>IFERROR(VLOOKUP(E3111,modelMapping,2,0),E3111)</f>
        <v>Swift</v>
      </c>
      <c r="G3111" s="5" t="str">
        <f>rawTransactionSheet!F3111</f>
        <v>LXI</v>
      </c>
      <c r="H3111" s="1" t="str">
        <f t="shared" si="1"/>
        <v>LXI</v>
      </c>
      <c r="I3111" s="5" t="str">
        <f>rawTransactionSheet!G3111</f>
        <v>2009</v>
      </c>
      <c r="J3111" s="5" t="str">
        <f>rawTransactionSheet!H3111</f>
        <v>217376.0061</v>
      </c>
      <c r="K3111" s="5" t="str">
        <f>rawTransactionSheet!I3111</f>
        <v>150000</v>
      </c>
      <c r="L3111" s="5" t="str">
        <f>rawTransactionSheet!J3111</f>
        <v>6</v>
      </c>
      <c r="M3111" s="5" t="str">
        <f>rawTransactionSheet!K3111</f>
        <v>1</v>
      </c>
      <c r="N3111" s="5" t="str">
        <f>rawTransactionSheet!L3111</f>
        <v>BANGALORE</v>
      </c>
    </row>
    <row r="3112">
      <c r="A3112" s="2">
        <v>42370.0</v>
      </c>
      <c r="B3112" s="5" t="str">
        <f>rawTransactionSheet!B3112</f>
        <v>PrasoonData</v>
      </c>
      <c r="C3112" s="5" t="str">
        <f>rawTransactionSheet!C3112</f>
        <v>Prasoon201</v>
      </c>
      <c r="D3112" s="5" t="str">
        <f>rawTransactionSheet!D3112</f>
        <v>MARUTI SUZUKI</v>
      </c>
      <c r="E3112" s="5" t="str">
        <f>rawTransactionSheet!E3112</f>
        <v>Swift</v>
      </c>
      <c r="F3112" s="5" t="str">
        <f>IFERROR(VLOOKUP(E3112,modelMapping,2,0),E3112)</f>
        <v>Swift</v>
      </c>
      <c r="G3112" s="5" t="str">
        <f>rawTransactionSheet!F3112</f>
        <v>LXI</v>
      </c>
      <c r="H3112" s="1" t="str">
        <f t="shared" si="1"/>
        <v>LXI</v>
      </c>
      <c r="I3112" s="5" t="str">
        <f>rawTransactionSheet!G3112</f>
        <v>2006</v>
      </c>
      <c r="J3112" s="5" t="str">
        <f>rawTransactionSheet!H3112</f>
        <v>216964.0504</v>
      </c>
      <c r="K3112" s="5" t="str">
        <f>rawTransactionSheet!I3112</f>
        <v>80000</v>
      </c>
      <c r="L3112" s="5" t="str">
        <f>rawTransactionSheet!J3112</f>
        <v>9</v>
      </c>
      <c r="M3112" s="5" t="str">
        <f>rawTransactionSheet!K3112</f>
        <v>1</v>
      </c>
      <c r="N3112" s="5" t="str">
        <f>rawTransactionSheet!L3112</f>
        <v>BANGALORE</v>
      </c>
    </row>
    <row r="3113">
      <c r="A3113" s="2">
        <v>42370.0</v>
      </c>
      <c r="B3113" s="5" t="str">
        <f>rawTransactionSheet!B3113</f>
        <v>PrasoonData</v>
      </c>
      <c r="C3113" s="5" t="str">
        <f>rawTransactionSheet!C3113</f>
        <v>Prasoon182</v>
      </c>
      <c r="D3113" s="5" t="str">
        <f>rawTransactionSheet!D3113</f>
        <v>MARUTI SUZUKI</v>
      </c>
      <c r="E3113" s="5" t="str">
        <f>rawTransactionSheet!E3113</f>
        <v>Swift</v>
      </c>
      <c r="F3113" s="5" t="str">
        <f>IFERROR(VLOOKUP(E3113,modelMapping,2,0),E3113)</f>
        <v>Swift</v>
      </c>
      <c r="G3113" s="5" t="str">
        <f>rawTransactionSheet!F3113</f>
        <v>LXI</v>
      </c>
      <c r="H3113" s="1" t="str">
        <f t="shared" si="1"/>
        <v>LXI</v>
      </c>
      <c r="I3113" s="5" t="str">
        <f>rawTransactionSheet!G3113</f>
        <v>2005</v>
      </c>
      <c r="J3113" s="5" t="str">
        <f>rawTransactionSheet!H3113</f>
        <v>216474.16</v>
      </c>
      <c r="K3113" s="5" t="str">
        <f>rawTransactionSheet!I3113</f>
        <v>50000</v>
      </c>
      <c r="L3113" s="5" t="str">
        <f>rawTransactionSheet!J3113</f>
        <v>10</v>
      </c>
      <c r="M3113" s="5" t="str">
        <f>rawTransactionSheet!K3113</f>
        <v>1</v>
      </c>
      <c r="N3113" s="5" t="str">
        <f>rawTransactionSheet!L3113</f>
        <v>BANGALORE</v>
      </c>
    </row>
    <row r="3114">
      <c r="A3114" s="2">
        <v>42370.0</v>
      </c>
      <c r="B3114" s="5" t="str">
        <f>rawTransactionSheet!B3114</f>
        <v>KALYANI MOTORS PVT LTD</v>
      </c>
      <c r="C3114" s="5" t="str">
        <f>rawTransactionSheet!C3114</f>
        <v>KA02MD6098</v>
      </c>
      <c r="D3114" s="5" t="str">
        <f>rawTransactionSheet!D3114</f>
        <v>MARUTI SUZUKI</v>
      </c>
      <c r="E3114" s="5" t="str">
        <f>rawTransactionSheet!E3114</f>
        <v>Alto</v>
      </c>
      <c r="F3114" s="5" t="str">
        <f>IFERROR(VLOOKUP(E3114,modelMapping,2,0),E3114)</f>
        <v>Alto</v>
      </c>
      <c r="G3114" s="5" t="str">
        <f>rawTransactionSheet!F3114</f>
        <v>LXI</v>
      </c>
      <c r="H3114" s="1" t="str">
        <f t="shared" si="1"/>
        <v>LXI</v>
      </c>
      <c r="I3114" s="5" t="str">
        <f>rawTransactionSheet!G3114</f>
        <v>2009</v>
      </c>
      <c r="J3114" s="5" t="str">
        <f>rawTransactionSheet!H3114</f>
        <v>216450</v>
      </c>
      <c r="K3114" s="5" t="str">
        <f>rawTransactionSheet!I3114</f>
        <v>54231</v>
      </c>
      <c r="L3114" s="5" t="str">
        <f>rawTransactionSheet!J3114</f>
        <v>6</v>
      </c>
      <c r="M3114" s="5" t="str">
        <f>rawTransactionSheet!K3114</f>
        <v>1</v>
      </c>
      <c r="N3114" s="5" t="str">
        <f>rawTransactionSheet!L3114</f>
        <v>BANGALORE</v>
      </c>
    </row>
    <row r="3115">
      <c r="A3115" s="2">
        <v>42370.0</v>
      </c>
      <c r="B3115" s="5" t="str">
        <f>rawTransactionSheet!B3115</f>
        <v>Pratham</v>
      </c>
      <c r="C3115" s="5" t="str">
        <f>rawTransactionSheet!C3115</f>
        <v>151</v>
      </c>
      <c r="D3115" s="5" t="str">
        <f>rawTransactionSheet!D3115</f>
        <v>MARUTI SUZUKI</v>
      </c>
      <c r="E3115" s="5" t="str">
        <f>rawTransactionSheet!E3115</f>
        <v>Alto</v>
      </c>
      <c r="F3115" s="5" t="str">
        <f>IFERROR(VLOOKUP(E3115,modelMapping,2,0),E3115)</f>
        <v>Alto</v>
      </c>
      <c r="G3115" s="5" t="str">
        <f>rawTransactionSheet!F3115</f>
        <v>LXI</v>
      </c>
      <c r="H3115" s="1" t="str">
        <f t="shared" si="1"/>
        <v>LXI</v>
      </c>
      <c r="I3115" s="5" t="str">
        <f>rawTransactionSheet!G3115</f>
        <v>2010</v>
      </c>
      <c r="J3115" s="5" t="str">
        <f>rawTransactionSheet!H3115</f>
        <v>216450</v>
      </c>
      <c r="K3115" s="5" t="str">
        <f>rawTransactionSheet!I3115</f>
        <v>34146.47502</v>
      </c>
      <c r="L3115" s="5" t="str">
        <f>rawTransactionSheet!J3115</f>
        <v>4.268309377</v>
      </c>
      <c r="M3115" s="5" t="str">
        <f>rawTransactionSheet!K3115</f>
        <v>1</v>
      </c>
      <c r="N3115" s="5" t="str">
        <f>rawTransactionSheet!L3115</f>
        <v>BANGALORE</v>
      </c>
    </row>
    <row r="3116">
      <c r="A3116" s="2">
        <v>42370.0</v>
      </c>
      <c r="B3116" s="5" t="str">
        <f>rawTransactionSheet!B3116</f>
        <v>Pratham</v>
      </c>
      <c r="C3116" s="5" t="str">
        <f>rawTransactionSheet!C3116</f>
        <v>431</v>
      </c>
      <c r="D3116" s="5" t="str">
        <f>rawTransactionSheet!D3116</f>
        <v>MARUTI SUZUKI</v>
      </c>
      <c r="E3116" s="5" t="str">
        <f>rawTransactionSheet!E3116</f>
        <v>Alto</v>
      </c>
      <c r="F3116" s="5" t="str">
        <f>IFERROR(VLOOKUP(E3116,modelMapping,2,0),E3116)</f>
        <v>Alto</v>
      </c>
      <c r="G3116" s="5" t="str">
        <f>rawTransactionSheet!F3116</f>
        <v>LXI</v>
      </c>
      <c r="H3116" s="1" t="str">
        <f t="shared" si="1"/>
        <v>LXI</v>
      </c>
      <c r="I3116" s="5" t="str">
        <f>rawTransactionSheet!G3116</f>
        <v>2008</v>
      </c>
      <c r="J3116" s="5" t="str">
        <f>rawTransactionSheet!H3116</f>
        <v>216450</v>
      </c>
      <c r="K3116" s="5" t="str">
        <f>rawTransactionSheet!I3116</f>
        <v>53727.58385</v>
      </c>
      <c r="L3116" s="5" t="str">
        <f>rawTransactionSheet!J3116</f>
        <v>6.715947981</v>
      </c>
      <c r="M3116" s="5" t="str">
        <f>rawTransactionSheet!K3116</f>
        <v>2</v>
      </c>
      <c r="N3116" s="5" t="str">
        <f>rawTransactionSheet!L3116</f>
        <v>BANGALORE</v>
      </c>
    </row>
    <row r="3117">
      <c r="A3117" s="2">
        <v>42370.0</v>
      </c>
      <c r="B3117" s="5" t="str">
        <f>rawTransactionSheet!B3117</f>
        <v>RNS</v>
      </c>
      <c r="C3117" s="5" t="str">
        <f>rawTransactionSheet!C3117</f>
        <v>KA51Z2716</v>
      </c>
      <c r="D3117" s="5" t="str">
        <f>rawTransactionSheet!D3117</f>
        <v>MARUTI SUZUKI</v>
      </c>
      <c r="E3117" s="5" t="str">
        <f>rawTransactionSheet!E3117</f>
        <v>Alto</v>
      </c>
      <c r="F3117" s="5" t="str">
        <f>IFERROR(VLOOKUP(E3117,modelMapping,2,0),E3117)</f>
        <v>Alto</v>
      </c>
      <c r="G3117" s="5" t="str">
        <f>rawTransactionSheet!F3117</f>
        <v>LXI</v>
      </c>
      <c r="H3117" s="1" t="str">
        <f t="shared" si="1"/>
        <v>LXI</v>
      </c>
      <c r="I3117" s="5" t="str">
        <f>rawTransactionSheet!G3117</f>
        <v>2009</v>
      </c>
      <c r="J3117" s="5" t="str">
        <f>rawTransactionSheet!H3117</f>
        <v>216450</v>
      </c>
      <c r="K3117" s="5" t="str">
        <f>rawTransactionSheet!I3117</f>
        <v>76323</v>
      </c>
      <c r="L3117" s="5" t="str">
        <f>rawTransactionSheet!J3117</f>
        <v>6.747945205</v>
      </c>
      <c r="M3117" s="5" t="str">
        <f>rawTransactionSheet!K3117</f>
        <v>1</v>
      </c>
      <c r="N3117" s="5" t="str">
        <f>rawTransactionSheet!L3117</f>
        <v>BANGALORE</v>
      </c>
    </row>
    <row r="3118">
      <c r="A3118" s="2">
        <v>42370.0</v>
      </c>
      <c r="B3118" s="5" t="str">
        <f>rawTransactionSheet!B3118</f>
        <v>RNS</v>
      </c>
      <c r="C3118" s="5" t="str">
        <f>rawTransactionSheet!C3118</f>
        <v>KA04MG7829</v>
      </c>
      <c r="D3118" s="5" t="str">
        <f>rawTransactionSheet!D3118</f>
        <v>MARUTI SUZUKI</v>
      </c>
      <c r="E3118" s="5" t="str">
        <f>rawTransactionSheet!E3118</f>
        <v>Alto</v>
      </c>
      <c r="F3118" s="5" t="str">
        <f>IFERROR(VLOOKUP(E3118,modelMapping,2,0),E3118)</f>
        <v>Alto</v>
      </c>
      <c r="G3118" s="5" t="str">
        <f>rawTransactionSheet!F3118</f>
        <v>LXI</v>
      </c>
      <c r="H3118" s="1" t="str">
        <f t="shared" si="1"/>
        <v>LXI</v>
      </c>
      <c r="I3118" s="5" t="str">
        <f>rawTransactionSheet!G3118</f>
        <v>2009</v>
      </c>
      <c r="J3118" s="5" t="str">
        <f>rawTransactionSheet!H3118</f>
        <v>216450</v>
      </c>
      <c r="K3118" s="5" t="str">
        <f>rawTransactionSheet!I3118</f>
        <v>50756</v>
      </c>
      <c r="L3118" s="5" t="str">
        <f>rawTransactionSheet!J3118</f>
        <v>6.980821918</v>
      </c>
      <c r="M3118" s="5" t="str">
        <f>rawTransactionSheet!K3118</f>
        <v>2</v>
      </c>
      <c r="N3118" s="5" t="str">
        <f>rawTransactionSheet!L3118</f>
        <v>BANGALORE</v>
      </c>
    </row>
    <row r="3119">
      <c r="A3119" s="2">
        <v>42370.0</v>
      </c>
      <c r="B3119" s="5" t="str">
        <f>rawTransactionSheet!B3119</f>
        <v>RNS</v>
      </c>
      <c r="C3119" s="5" t="str">
        <f>rawTransactionSheet!C3119</f>
        <v>KA02MD0578</v>
      </c>
      <c r="D3119" s="5" t="str">
        <f>rawTransactionSheet!D3119</f>
        <v>MARUTI SUZUKI</v>
      </c>
      <c r="E3119" s="5" t="str">
        <f>rawTransactionSheet!E3119</f>
        <v>Alto K10</v>
      </c>
      <c r="F3119" s="5" t="str">
        <f>IFERROR(VLOOKUP(E3119,modelMapping,2,0),E3119)</f>
        <v>Alto K10</v>
      </c>
      <c r="G3119" s="5" t="str">
        <f>rawTransactionSheet!F3119</f>
        <v>LXI</v>
      </c>
      <c r="H3119" s="1" t="str">
        <f t="shared" si="1"/>
        <v>LXI</v>
      </c>
      <c r="I3119" s="5" t="str">
        <f>rawTransactionSheet!G3119</f>
        <v>2008</v>
      </c>
      <c r="J3119" s="5" t="str">
        <f>rawTransactionSheet!H3119</f>
        <v>216450</v>
      </c>
      <c r="K3119" s="5" t="str">
        <f>rawTransactionSheet!I3119</f>
        <v>25781</v>
      </c>
      <c r="L3119" s="5" t="str">
        <f>rawTransactionSheet!J3119</f>
        <v>7.77260274</v>
      </c>
      <c r="M3119" s="5" t="str">
        <f>rawTransactionSheet!K3119</f>
        <v>2</v>
      </c>
      <c r="N3119" s="5" t="str">
        <f>rawTransactionSheet!L3119</f>
        <v>BANGALORE</v>
      </c>
    </row>
    <row r="3120">
      <c r="A3120" s="2">
        <v>42370.0</v>
      </c>
      <c r="B3120" s="5" t="str">
        <f>rawTransactionSheet!B3120</f>
        <v>Pratham</v>
      </c>
      <c r="C3120" s="5" t="str">
        <f>rawTransactionSheet!C3120</f>
        <v>273</v>
      </c>
      <c r="D3120" s="5" t="str">
        <f>rawTransactionSheet!D3120</f>
        <v>MARUTI SUZUKI</v>
      </c>
      <c r="E3120" s="5" t="str">
        <f>rawTransactionSheet!E3120</f>
        <v>A-Star</v>
      </c>
      <c r="F3120" s="5" t="str">
        <f>IFERROR(VLOOKUP(E3120,modelMapping,2,0),E3120)</f>
        <v>A-Star</v>
      </c>
      <c r="G3120" s="5" t="str">
        <f>rawTransactionSheet!F3120</f>
        <v>VXI</v>
      </c>
      <c r="H3120" s="1" t="str">
        <f t="shared" si="1"/>
        <v>VXI</v>
      </c>
      <c r="I3120" s="5" t="str">
        <f>rawTransactionSheet!G3120</f>
        <v>2009</v>
      </c>
      <c r="J3120" s="5" t="str">
        <f>rawTransactionSheet!H3120</f>
        <v>216450</v>
      </c>
      <c r="K3120" s="5" t="str">
        <f>rawTransactionSheet!I3120</f>
        <v>42206.70774</v>
      </c>
      <c r="L3120" s="5" t="str">
        <f>rawTransactionSheet!J3120</f>
        <v>5.275838467</v>
      </c>
      <c r="M3120" s="5" t="str">
        <f>rawTransactionSheet!K3120</f>
        <v>2</v>
      </c>
      <c r="N3120" s="5" t="str">
        <f>rawTransactionSheet!L3120</f>
        <v>BANGALORE</v>
      </c>
    </row>
    <row r="3121">
      <c r="A3121" s="2">
        <v>42370.0</v>
      </c>
      <c r="B3121" s="5" t="str">
        <f>rawTransactionSheet!B3121</f>
        <v>RNS</v>
      </c>
      <c r="C3121" s="5" t="str">
        <f>rawTransactionSheet!C3121</f>
        <v>KA05MH4410</v>
      </c>
      <c r="D3121" s="5" t="str">
        <f>rawTransactionSheet!D3121</f>
        <v>MARUTI SUZUKI</v>
      </c>
      <c r="E3121" s="5" t="str">
        <f>rawTransactionSheet!E3121</f>
        <v>EECO</v>
      </c>
      <c r="F3121" s="5" t="str">
        <f>IFERROR(VLOOKUP(E3121,modelMapping,2,0),E3121)</f>
        <v>EECO</v>
      </c>
      <c r="G3121" s="5" t="str">
        <f>rawTransactionSheet!F3121</f>
        <v>5 STR</v>
      </c>
      <c r="H3121" s="1" t="str">
        <f t="shared" si="1"/>
        <v>5 STR</v>
      </c>
      <c r="I3121" s="5" t="str">
        <f>rawTransactionSheet!G3121</f>
        <v>2010</v>
      </c>
      <c r="J3121" s="5" t="str">
        <f>rawTransactionSheet!H3121</f>
        <v>216450</v>
      </c>
      <c r="K3121" s="5" t="str">
        <f>rawTransactionSheet!I3121</f>
        <v>59568</v>
      </c>
      <c r="L3121" s="5" t="str">
        <f>rawTransactionSheet!J3121</f>
        <v>5.953424658</v>
      </c>
      <c r="M3121" s="5" t="str">
        <f>rawTransactionSheet!K3121</f>
        <v>2</v>
      </c>
      <c r="N3121" s="5" t="str">
        <f>rawTransactionSheet!L3121</f>
        <v>BANGALORE</v>
      </c>
    </row>
    <row r="3122">
      <c r="A3122" s="2">
        <v>42370.0</v>
      </c>
      <c r="B3122" s="5" t="str">
        <f>rawTransactionSheet!B3122</f>
        <v>Pratham</v>
      </c>
      <c r="C3122" s="5" t="str">
        <f>rawTransactionSheet!C3122</f>
        <v>534</v>
      </c>
      <c r="D3122" s="5" t="str">
        <f>rawTransactionSheet!D3122</f>
        <v>MARUTI SUZUKI</v>
      </c>
      <c r="E3122" s="5" t="str">
        <f>rawTransactionSheet!E3122</f>
        <v>Wagon R</v>
      </c>
      <c r="F3122" s="5" t="str">
        <f>IFERROR(VLOOKUP(E3122,modelMapping,2,0),E3122)</f>
        <v>Wagon R</v>
      </c>
      <c r="G3122" s="5" t="str">
        <f>rawTransactionSheet!F3122</f>
        <v>LXI</v>
      </c>
      <c r="H3122" s="1" t="str">
        <f t="shared" si="1"/>
        <v>LXI</v>
      </c>
      <c r="I3122" s="5" t="str">
        <f>rawTransactionSheet!G3122</f>
        <v>2007</v>
      </c>
      <c r="J3122" s="5" t="str">
        <f>rawTransactionSheet!H3122</f>
        <v>216450</v>
      </c>
      <c r="K3122" s="5" t="str">
        <f>rawTransactionSheet!I3122</f>
        <v>62160.16427</v>
      </c>
      <c r="L3122" s="5" t="str">
        <f>rawTransactionSheet!J3122</f>
        <v>7.770020534</v>
      </c>
      <c r="M3122" s="5" t="str">
        <f>rawTransactionSheet!K3122</f>
        <v>2</v>
      </c>
      <c r="N3122" s="5" t="str">
        <f>rawTransactionSheet!L3122</f>
        <v>BANGALORE</v>
      </c>
    </row>
    <row r="3123">
      <c r="A3123" s="2">
        <v>42370.0</v>
      </c>
      <c r="B3123" s="5" t="str">
        <f>rawTransactionSheet!B3123</f>
        <v>Pratham</v>
      </c>
      <c r="C3123" s="5" t="str">
        <f>rawTransactionSheet!C3123</f>
        <v>556</v>
      </c>
      <c r="D3123" s="5" t="str">
        <f>rawTransactionSheet!D3123</f>
        <v>MARUTI SUZUKI</v>
      </c>
      <c r="E3123" s="5" t="str">
        <f>rawTransactionSheet!E3123</f>
        <v>Wagon R</v>
      </c>
      <c r="F3123" s="5" t="str">
        <f>IFERROR(VLOOKUP(E3123,modelMapping,2,0),E3123)</f>
        <v>Wagon R</v>
      </c>
      <c r="G3123" s="5" t="str">
        <f>rawTransactionSheet!F3123</f>
        <v>LXI</v>
      </c>
      <c r="H3123" s="1" t="str">
        <f t="shared" si="1"/>
        <v>LXI</v>
      </c>
      <c r="I3123" s="5" t="str">
        <f>rawTransactionSheet!G3123</f>
        <v>2007</v>
      </c>
      <c r="J3123" s="5" t="str">
        <f>rawTransactionSheet!H3123</f>
        <v>216450</v>
      </c>
      <c r="K3123" s="5" t="str">
        <f>rawTransactionSheet!I3123</f>
        <v>63255.30458</v>
      </c>
      <c r="L3123" s="5" t="str">
        <f>rawTransactionSheet!J3123</f>
        <v>7.906913073</v>
      </c>
      <c r="M3123" s="5" t="str">
        <f>rawTransactionSheet!K3123</f>
        <v>2</v>
      </c>
      <c r="N3123" s="5" t="str">
        <f>rawTransactionSheet!L3123</f>
        <v>BANGALORE</v>
      </c>
    </row>
    <row r="3124">
      <c r="A3124" s="2">
        <v>42370.0</v>
      </c>
      <c r="B3124" s="5" t="str">
        <f>rawTransactionSheet!B3124</f>
        <v>PrasoonData</v>
      </c>
      <c r="C3124" s="5" t="str">
        <f>rawTransactionSheet!C3124</f>
        <v>Prasoon238</v>
      </c>
      <c r="D3124" s="5" t="str">
        <f>rawTransactionSheet!D3124</f>
        <v>MARUTI SUZUKI</v>
      </c>
      <c r="E3124" s="5" t="str">
        <f>rawTransactionSheet!E3124</f>
        <v>Swift</v>
      </c>
      <c r="F3124" s="5" t="str">
        <f>IFERROR(VLOOKUP(E3124,modelMapping,2,0),E3124)</f>
        <v>Swift</v>
      </c>
      <c r="G3124" s="5" t="str">
        <f>rawTransactionSheet!F3124</f>
        <v>LXI</v>
      </c>
      <c r="H3124" s="1" t="str">
        <f t="shared" si="1"/>
        <v>LXI</v>
      </c>
      <c r="I3124" s="5" t="str">
        <f>rawTransactionSheet!G3124</f>
        <v>2008</v>
      </c>
      <c r="J3124" s="5" t="str">
        <f>rawTransactionSheet!H3124</f>
        <v>216124.7185</v>
      </c>
      <c r="K3124" s="5" t="str">
        <f>rawTransactionSheet!I3124</f>
        <v>130000</v>
      </c>
      <c r="L3124" s="5" t="str">
        <f>rawTransactionSheet!J3124</f>
        <v>7</v>
      </c>
      <c r="M3124" s="5" t="str">
        <f>rawTransactionSheet!K3124</f>
        <v>1</v>
      </c>
      <c r="N3124" s="5" t="str">
        <f>rawTransactionSheet!L3124</f>
        <v>BANGALORE</v>
      </c>
    </row>
    <row r="3125">
      <c r="A3125" s="2">
        <v>42370.0</v>
      </c>
      <c r="B3125" s="5" t="str">
        <f>rawTransactionSheet!B3125</f>
        <v>PrasoonData</v>
      </c>
      <c r="C3125" s="5" t="str">
        <f>rawTransactionSheet!C3125</f>
        <v>Prasoon382</v>
      </c>
      <c r="D3125" s="5" t="str">
        <f>rawTransactionSheet!D3125</f>
        <v>MARUTI SUZUKI</v>
      </c>
      <c r="E3125" s="5" t="str">
        <f>rawTransactionSheet!E3125</f>
        <v>Swift</v>
      </c>
      <c r="F3125" s="5" t="str">
        <f>IFERROR(VLOOKUP(E3125,modelMapping,2,0),E3125)</f>
        <v>Swift</v>
      </c>
      <c r="G3125" s="5" t="str">
        <f>rawTransactionSheet!F3125</f>
        <v>VXI</v>
      </c>
      <c r="H3125" s="1" t="str">
        <f t="shared" si="1"/>
        <v>VXI</v>
      </c>
      <c r="I3125" s="5" t="str">
        <f>rawTransactionSheet!G3125</f>
        <v>2006</v>
      </c>
      <c r="J3125" s="5" t="str">
        <f>rawTransactionSheet!H3125</f>
        <v>216124.7185</v>
      </c>
      <c r="K3125" s="5" t="str">
        <f>rawTransactionSheet!I3125</f>
        <v>130000</v>
      </c>
      <c r="L3125" s="5" t="str">
        <f>rawTransactionSheet!J3125</f>
        <v>9</v>
      </c>
      <c r="M3125" s="5" t="str">
        <f>rawTransactionSheet!K3125</f>
        <v>1</v>
      </c>
      <c r="N3125" s="5" t="str">
        <f>rawTransactionSheet!L3125</f>
        <v>BANGALORE</v>
      </c>
    </row>
    <row r="3126">
      <c r="A3126" s="2">
        <v>42370.0</v>
      </c>
      <c r="B3126" s="5" t="str">
        <f>rawTransactionSheet!B3126</f>
        <v>PrasoonData</v>
      </c>
      <c r="C3126" s="5" t="str">
        <f>rawTransactionSheet!C3126</f>
        <v>Prasoon014</v>
      </c>
      <c r="D3126" s="5" t="str">
        <f>rawTransactionSheet!D3126</f>
        <v>MARUTI SUZUKI</v>
      </c>
      <c r="E3126" s="5" t="str">
        <f>rawTransactionSheet!E3126</f>
        <v>Swift</v>
      </c>
      <c r="F3126" s="5" t="str">
        <f>IFERROR(VLOOKUP(E3126,modelMapping,2,0),E3126)</f>
        <v>Swift</v>
      </c>
      <c r="G3126" s="5" t="str">
        <f>rawTransactionSheet!F3126</f>
        <v>GLAM</v>
      </c>
      <c r="H3126" s="1" t="str">
        <f t="shared" si="1"/>
        <v>GLAM</v>
      </c>
      <c r="I3126" s="5" t="str">
        <f>rawTransactionSheet!G3126</f>
        <v>2005</v>
      </c>
      <c r="J3126" s="5" t="str">
        <f>rawTransactionSheet!H3126</f>
        <v>215975.6669</v>
      </c>
      <c r="K3126" s="5" t="str">
        <f>rawTransactionSheet!I3126</f>
        <v>130000</v>
      </c>
      <c r="L3126" s="5" t="str">
        <f>rawTransactionSheet!J3126</f>
        <v>10</v>
      </c>
      <c r="M3126" s="5" t="str">
        <f>rawTransactionSheet!K3126</f>
        <v>1</v>
      </c>
      <c r="N3126" s="5" t="str">
        <f>rawTransactionSheet!L3126</f>
        <v>BANGALORE</v>
      </c>
    </row>
    <row r="3127">
      <c r="A3127" s="2">
        <v>42370.0</v>
      </c>
      <c r="B3127" s="5" t="str">
        <f>rawTransactionSheet!B3127</f>
        <v>PrasoonData</v>
      </c>
      <c r="C3127" s="5" t="str">
        <f>rawTransactionSheet!C3127</f>
        <v>Prasoon559</v>
      </c>
      <c r="D3127" s="5" t="str">
        <f>rawTransactionSheet!D3127</f>
        <v>MARUTI SUZUKI</v>
      </c>
      <c r="E3127" s="5" t="str">
        <f>rawTransactionSheet!E3127</f>
        <v>Swift</v>
      </c>
      <c r="F3127" s="5" t="str">
        <f>IFERROR(VLOOKUP(E3127,modelMapping,2,0),E3127)</f>
        <v>Swift</v>
      </c>
      <c r="G3127" s="5" t="str">
        <f>rawTransactionSheet!F3127</f>
        <v>VXI ABS</v>
      </c>
      <c r="H3127" s="1" t="str">
        <f t="shared" si="1"/>
        <v>VXI ABS</v>
      </c>
      <c r="I3127" s="5" t="str">
        <f>rawTransactionSheet!G3127</f>
        <v>2006</v>
      </c>
      <c r="J3127" s="5" t="str">
        <f>rawTransactionSheet!H3127</f>
        <v>215930.2062</v>
      </c>
      <c r="K3127" s="5" t="str">
        <f>rawTransactionSheet!I3127</f>
        <v>140000</v>
      </c>
      <c r="L3127" s="5" t="str">
        <f>rawTransactionSheet!J3127</f>
        <v>9</v>
      </c>
      <c r="M3127" s="5" t="str">
        <f>rawTransactionSheet!K3127</f>
        <v>1</v>
      </c>
      <c r="N3127" s="5" t="str">
        <f>rawTransactionSheet!L3127</f>
        <v>BANGALORE</v>
      </c>
    </row>
    <row r="3128">
      <c r="A3128" s="2">
        <v>42370.0</v>
      </c>
      <c r="B3128" s="5" t="str">
        <f>rawTransactionSheet!B3128</f>
        <v>RNS</v>
      </c>
      <c r="C3128" s="5" t="str">
        <f>rawTransactionSheet!C3128</f>
        <v>KA03ML3978</v>
      </c>
      <c r="D3128" s="5" t="str">
        <f>rawTransactionSheet!D3128</f>
        <v>MARUTI SUZUKI</v>
      </c>
      <c r="E3128" s="5" t="str">
        <f>rawTransactionSheet!E3128</f>
        <v>A-Star</v>
      </c>
      <c r="F3128" s="5" t="str">
        <f>IFERROR(VLOOKUP(E3128,modelMapping,2,0),E3128)</f>
        <v>A-Star</v>
      </c>
      <c r="G3128" s="5" t="str">
        <f>rawTransactionSheet!F3128</f>
        <v>LXI</v>
      </c>
      <c r="H3128" s="1" t="str">
        <f t="shared" si="1"/>
        <v>LXI</v>
      </c>
      <c r="I3128" s="5" t="str">
        <f>rawTransactionSheet!G3128</f>
        <v>2009</v>
      </c>
      <c r="J3128" s="5" t="str">
        <f>rawTransactionSheet!H3128</f>
        <v>215340</v>
      </c>
      <c r="K3128" s="5" t="str">
        <f>rawTransactionSheet!I3128</f>
        <v>31679</v>
      </c>
      <c r="L3128" s="5" t="str">
        <f>rawTransactionSheet!J3128</f>
        <v>6.495890411</v>
      </c>
      <c r="M3128" s="5" t="str">
        <f>rawTransactionSheet!K3128</f>
        <v>2</v>
      </c>
      <c r="N3128" s="5" t="str">
        <f>rawTransactionSheet!L3128</f>
        <v>BANGALORE</v>
      </c>
    </row>
    <row r="3129">
      <c r="A3129" s="2">
        <v>42370.0</v>
      </c>
      <c r="B3129" s="5" t="str">
        <f>rawTransactionSheet!B3129</f>
        <v>KALYANI MOTORS PVT LTD</v>
      </c>
      <c r="C3129" s="5" t="str">
        <f>rawTransactionSheet!C3129</f>
        <v>KA02MD6098</v>
      </c>
      <c r="D3129" s="5" t="str">
        <f>rawTransactionSheet!D3129</f>
        <v>MARUTI SUZUKI</v>
      </c>
      <c r="E3129" s="5" t="str">
        <f>rawTransactionSheet!E3129</f>
        <v>Alto</v>
      </c>
      <c r="F3129" s="5" t="str">
        <f>IFERROR(VLOOKUP(E3129,modelMapping,2,0),E3129)</f>
        <v>Alto</v>
      </c>
      <c r="G3129" s="5" t="str">
        <f>rawTransactionSheet!F3129</f>
        <v>LXI</v>
      </c>
      <c r="H3129" s="1" t="str">
        <f t="shared" si="1"/>
        <v>LXI</v>
      </c>
      <c r="I3129" s="5" t="str">
        <f>rawTransactionSheet!G3129</f>
        <v>2009</v>
      </c>
      <c r="J3129" s="5" t="str">
        <f>rawTransactionSheet!H3129</f>
        <v>215000</v>
      </c>
      <c r="K3129" s="5" t="str">
        <f>rawTransactionSheet!I3129</f>
        <v>54231</v>
      </c>
      <c r="L3129" s="5" t="str">
        <f>rawTransactionSheet!J3129</f>
        <v>6</v>
      </c>
      <c r="M3129" s="5" t="str">
        <f>rawTransactionSheet!K3129</f>
        <v>1</v>
      </c>
      <c r="N3129" s="5" t="str">
        <f>rawTransactionSheet!L3129</f>
        <v>BANGALORE</v>
      </c>
    </row>
    <row r="3130">
      <c r="A3130" s="2">
        <v>42370.0</v>
      </c>
      <c r="B3130" s="5" t="str">
        <f>rawTransactionSheet!B3130</f>
        <v>KALYANI MOTORS PVT LTD</v>
      </c>
      <c r="C3130" s="5" t="str">
        <f>rawTransactionSheet!C3130</f>
        <v>KA50M4354</v>
      </c>
      <c r="D3130" s="5" t="str">
        <f>rawTransactionSheet!D3130</f>
        <v>MARUTI SUZUKI</v>
      </c>
      <c r="E3130" s="5" t="str">
        <f>rawTransactionSheet!E3130</f>
        <v>Alto</v>
      </c>
      <c r="F3130" s="5" t="str">
        <f>IFERROR(VLOOKUP(E3130,modelMapping,2,0),E3130)</f>
        <v>Alto</v>
      </c>
      <c r="G3130" s="5" t="str">
        <f>rawTransactionSheet!F3130</f>
        <v>LXI</v>
      </c>
      <c r="H3130" s="1" t="str">
        <f t="shared" si="1"/>
        <v>LXI</v>
      </c>
      <c r="I3130" s="5" t="str">
        <f>rawTransactionSheet!G3130</f>
        <v>2009</v>
      </c>
      <c r="J3130" s="5" t="str">
        <f>rawTransactionSheet!H3130</f>
        <v>215000</v>
      </c>
      <c r="K3130" s="5" t="str">
        <f>rawTransactionSheet!I3130</f>
        <v>48667</v>
      </c>
      <c r="L3130" s="5" t="str">
        <f>rawTransactionSheet!J3130</f>
        <v>6</v>
      </c>
      <c r="M3130" s="5" t="str">
        <f>rawTransactionSheet!K3130</f>
        <v>1</v>
      </c>
      <c r="N3130" s="5" t="str">
        <f>rawTransactionSheet!L3130</f>
        <v>BANGALORE</v>
      </c>
    </row>
    <row r="3131">
      <c r="A3131" s="2">
        <v>42370.0</v>
      </c>
      <c r="B3131" s="5" t="str">
        <f>rawTransactionSheet!B3131</f>
        <v>KALYANI MOTORS PVT LTD</v>
      </c>
      <c r="C3131" s="5" t="str">
        <f>rawTransactionSheet!C3131</f>
        <v>KA03MN1068</v>
      </c>
      <c r="D3131" s="5" t="str">
        <f>rawTransactionSheet!D3131</f>
        <v>MARUTI SUZUKI</v>
      </c>
      <c r="E3131" s="5" t="str">
        <f>rawTransactionSheet!E3131</f>
        <v>Alto</v>
      </c>
      <c r="F3131" s="5" t="str">
        <f>IFERROR(VLOOKUP(E3131,modelMapping,2,0),E3131)</f>
        <v>Alto</v>
      </c>
      <c r="G3131" s="5" t="str">
        <f>rawTransactionSheet!F3131</f>
        <v>LXI</v>
      </c>
      <c r="H3131" s="1" t="str">
        <f t="shared" si="1"/>
        <v>LXI</v>
      </c>
      <c r="I3131" s="5" t="str">
        <f>rawTransactionSheet!G3131</f>
        <v>2010</v>
      </c>
      <c r="J3131" s="5" t="str">
        <f>rawTransactionSheet!H3131</f>
        <v>215000</v>
      </c>
      <c r="K3131" s="5" t="str">
        <f>rawTransactionSheet!I3131</f>
        <v>37546</v>
      </c>
      <c r="L3131" s="5" t="str">
        <f>rawTransactionSheet!J3131</f>
        <v>5</v>
      </c>
      <c r="M3131" s="5" t="str">
        <f>rawTransactionSheet!K3131</f>
        <v>2</v>
      </c>
      <c r="N3131" s="5" t="str">
        <f>rawTransactionSheet!L3131</f>
        <v>BANGALORE</v>
      </c>
    </row>
    <row r="3132">
      <c r="A3132" s="2">
        <v>42370.0</v>
      </c>
      <c r="B3132" s="5" t="str">
        <f>rawTransactionSheet!B3132</f>
        <v>Pratham</v>
      </c>
      <c r="C3132" s="5" t="str">
        <f>rawTransactionSheet!C3132</f>
        <v>212</v>
      </c>
      <c r="D3132" s="5" t="str">
        <f>rawTransactionSheet!D3132</f>
        <v>MARUTI SUZUKI</v>
      </c>
      <c r="E3132" s="5" t="str">
        <f>rawTransactionSheet!E3132</f>
        <v>Alto</v>
      </c>
      <c r="F3132" s="5" t="str">
        <f>IFERROR(VLOOKUP(E3132,modelMapping,2,0),E3132)</f>
        <v>Alto</v>
      </c>
      <c r="G3132" s="5" t="str">
        <f>rawTransactionSheet!F3132</f>
        <v>LXI</v>
      </c>
      <c r="H3132" s="1" t="str">
        <f t="shared" si="1"/>
        <v>LXI</v>
      </c>
      <c r="I3132" s="5" t="str">
        <f>rawTransactionSheet!G3132</f>
        <v>2010</v>
      </c>
      <c r="J3132" s="5" t="str">
        <f>rawTransactionSheet!H3132</f>
        <v>215000</v>
      </c>
      <c r="K3132" s="5" t="str">
        <f>rawTransactionSheet!I3132</f>
        <v>37322.38193</v>
      </c>
      <c r="L3132" s="5" t="str">
        <f>rawTransactionSheet!J3132</f>
        <v>4.665297741</v>
      </c>
      <c r="M3132" s="5" t="str">
        <f>rawTransactionSheet!K3132</f>
        <v>1</v>
      </c>
      <c r="N3132" s="5" t="str">
        <f>rawTransactionSheet!L3132</f>
        <v>BANGALORE</v>
      </c>
    </row>
    <row r="3133">
      <c r="A3133" s="2">
        <v>42370.0</v>
      </c>
      <c r="B3133" s="5" t="str">
        <f>rawTransactionSheet!B3133</f>
        <v>RNS</v>
      </c>
      <c r="C3133" s="5" t="str">
        <f>rawTransactionSheet!C3133</f>
        <v>KA52M1520</v>
      </c>
      <c r="D3133" s="5" t="str">
        <f>rawTransactionSheet!D3133</f>
        <v>MARUTI SUZUKI</v>
      </c>
      <c r="E3133" s="5" t="str">
        <f>rawTransactionSheet!E3133</f>
        <v>Alto</v>
      </c>
      <c r="F3133" s="5" t="str">
        <f>IFERROR(VLOOKUP(E3133,modelMapping,2,0),E3133)</f>
        <v>Alto</v>
      </c>
      <c r="G3133" s="5" t="str">
        <f>rawTransactionSheet!F3133</f>
        <v>LXI</v>
      </c>
      <c r="H3133" s="1" t="str">
        <f t="shared" si="1"/>
        <v>LXI</v>
      </c>
      <c r="I3133" s="5" t="str">
        <f>rawTransactionSheet!G3133</f>
        <v>2010</v>
      </c>
      <c r="J3133" s="5" t="str">
        <f>rawTransactionSheet!H3133</f>
        <v>215000</v>
      </c>
      <c r="K3133" s="5" t="str">
        <f>rawTransactionSheet!I3133</f>
        <v>61441</v>
      </c>
      <c r="L3133" s="5" t="str">
        <f>rawTransactionSheet!J3133</f>
        <v>5.849315068</v>
      </c>
      <c r="M3133" s="5" t="str">
        <f>rawTransactionSheet!K3133</f>
        <v>2</v>
      </c>
      <c r="N3133" s="5" t="str">
        <f>rawTransactionSheet!L3133</f>
        <v>BANGALORE</v>
      </c>
    </row>
    <row r="3134">
      <c r="A3134" s="2">
        <v>42370.0</v>
      </c>
      <c r="B3134" s="5" t="str">
        <f>rawTransactionSheet!B3134</f>
        <v>RNS</v>
      </c>
      <c r="C3134" s="5" t="str">
        <f>rawTransactionSheet!C3134</f>
        <v>KA02MD7809</v>
      </c>
      <c r="D3134" s="5" t="str">
        <f>rawTransactionSheet!D3134</f>
        <v>MARUTI SUZUKI</v>
      </c>
      <c r="E3134" s="5" t="str">
        <f>rawTransactionSheet!E3134</f>
        <v>Alto</v>
      </c>
      <c r="F3134" s="5" t="str">
        <f>IFERROR(VLOOKUP(E3134,modelMapping,2,0),E3134)</f>
        <v>Alto</v>
      </c>
      <c r="G3134" s="5" t="str">
        <f>rawTransactionSheet!F3134</f>
        <v>LXI</v>
      </c>
      <c r="H3134" s="1" t="str">
        <f t="shared" si="1"/>
        <v>LXI</v>
      </c>
      <c r="I3134" s="5" t="str">
        <f>rawTransactionSheet!G3134</f>
        <v>2009</v>
      </c>
      <c r="J3134" s="5" t="str">
        <f>rawTransactionSheet!H3134</f>
        <v>215000</v>
      </c>
      <c r="K3134" s="5" t="str">
        <f>rawTransactionSheet!I3134</f>
        <v>42782</v>
      </c>
      <c r="L3134" s="5" t="str">
        <f>rawTransactionSheet!J3134</f>
        <v>6.783561644</v>
      </c>
      <c r="M3134" s="5" t="str">
        <f>rawTransactionSheet!K3134</f>
        <v>2</v>
      </c>
      <c r="N3134" s="5" t="str">
        <f>rawTransactionSheet!L3134</f>
        <v>BANGALORE</v>
      </c>
    </row>
    <row r="3135">
      <c r="A3135" s="2">
        <v>42370.0</v>
      </c>
      <c r="B3135" s="5" t="str">
        <f>rawTransactionSheet!B3135</f>
        <v>RNS</v>
      </c>
      <c r="C3135" s="5" t="str">
        <f>rawTransactionSheet!C3135</f>
        <v>KA04MP1097</v>
      </c>
      <c r="D3135" s="5" t="str">
        <f>rawTransactionSheet!D3135</f>
        <v>MARUTI SUZUKI</v>
      </c>
      <c r="E3135" s="5" t="str">
        <f>rawTransactionSheet!E3135</f>
        <v>Alto</v>
      </c>
      <c r="F3135" s="5" t="str">
        <f>IFERROR(VLOOKUP(E3135,modelMapping,2,0),E3135)</f>
        <v>Alto</v>
      </c>
      <c r="G3135" s="5" t="str">
        <f>rawTransactionSheet!F3135</f>
        <v>STD</v>
      </c>
      <c r="H3135" s="1" t="str">
        <f t="shared" si="1"/>
        <v>STD</v>
      </c>
      <c r="I3135" s="5" t="str">
        <f>rawTransactionSheet!G3135</f>
        <v>2014</v>
      </c>
      <c r="J3135" s="5" t="str">
        <f>rawTransactionSheet!H3135</f>
        <v>215000</v>
      </c>
      <c r="K3135" s="5" t="str">
        <f>rawTransactionSheet!I3135</f>
        <v>10451</v>
      </c>
      <c r="L3135" s="5" t="str">
        <f>rawTransactionSheet!J3135</f>
        <v>1.704109589</v>
      </c>
      <c r="M3135" s="5" t="str">
        <f>rawTransactionSheet!K3135</f>
        <v>2</v>
      </c>
      <c r="N3135" s="5" t="str">
        <f>rawTransactionSheet!L3135</f>
        <v>BANGALORE</v>
      </c>
    </row>
    <row r="3136">
      <c r="A3136" s="2">
        <v>42370.0</v>
      </c>
      <c r="B3136" s="5" t="str">
        <f>rawTransactionSheet!B3136</f>
        <v>RNS</v>
      </c>
      <c r="C3136" s="5" t="str">
        <f>rawTransactionSheet!C3136</f>
        <v>KA02MD0578</v>
      </c>
      <c r="D3136" s="5" t="str">
        <f>rawTransactionSheet!D3136</f>
        <v>MARUTI SUZUKI</v>
      </c>
      <c r="E3136" s="5" t="str">
        <f>rawTransactionSheet!E3136</f>
        <v>Alto K10</v>
      </c>
      <c r="F3136" s="5" t="str">
        <f>IFERROR(VLOOKUP(E3136,modelMapping,2,0),E3136)</f>
        <v>Alto K10</v>
      </c>
      <c r="G3136" s="5" t="str">
        <f>rawTransactionSheet!F3136</f>
        <v>LXI</v>
      </c>
      <c r="H3136" s="1" t="str">
        <f t="shared" si="1"/>
        <v>LXI</v>
      </c>
      <c r="I3136" s="5" t="str">
        <f>rawTransactionSheet!G3136</f>
        <v>2008</v>
      </c>
      <c r="J3136" s="5" t="str">
        <f>rawTransactionSheet!H3136</f>
        <v>215000</v>
      </c>
      <c r="K3136" s="5" t="str">
        <f>rawTransactionSheet!I3136</f>
        <v>25781</v>
      </c>
      <c r="L3136" s="5" t="str">
        <f>rawTransactionSheet!J3136</f>
        <v>7.77260274</v>
      </c>
      <c r="M3136" s="5" t="str">
        <f>rawTransactionSheet!K3136</f>
        <v>2</v>
      </c>
      <c r="N3136" s="5" t="str">
        <f>rawTransactionSheet!L3136</f>
        <v>BANGALORE</v>
      </c>
    </row>
    <row r="3137">
      <c r="A3137" s="2">
        <v>42370.0</v>
      </c>
      <c r="B3137" s="5" t="str">
        <f>rawTransactionSheet!B3137</f>
        <v>DelCalling</v>
      </c>
      <c r="C3137" s="5" t="str">
        <f>rawTransactionSheet!C3137</f>
        <v>72511</v>
      </c>
      <c r="D3137" s="5" t="str">
        <f>rawTransactionSheet!D3137</f>
        <v>FORD</v>
      </c>
      <c r="E3137" s="5" t="str">
        <f>rawTransactionSheet!E3137</f>
        <v>Fusion</v>
      </c>
      <c r="F3137" s="5" t="str">
        <f>IFERROR(VLOOKUP(E3137,modelMapping,2,0),E3137)</f>
        <v>Fusion</v>
      </c>
      <c r="G3137" s="5" t="str">
        <f>rawTransactionSheet!F3137</f>
        <v>Plus Petrol</v>
      </c>
      <c r="H3137" s="1" t="str">
        <f t="shared" si="1"/>
        <v>Plus Petrol</v>
      </c>
      <c r="I3137" s="5" t="str">
        <f>rawTransactionSheet!G3137</f>
        <v>2007</v>
      </c>
      <c r="J3137" s="5" t="str">
        <f>rawTransactionSheet!H3137</f>
        <v>215000</v>
      </c>
      <c r="K3137" s="5" t="str">
        <f>rawTransactionSheet!I3137</f>
        <v>86780</v>
      </c>
      <c r="L3137" s="5" t="str">
        <f>rawTransactionSheet!J3137</f>
        <v>8</v>
      </c>
      <c r="M3137" s="5" t="str">
        <f>rawTransactionSheet!K3137</f>
        <v>2</v>
      </c>
      <c r="N3137" s="5" t="str">
        <f>rawTransactionSheet!L3137</f>
        <v>BANGALORE</v>
      </c>
    </row>
    <row r="3138">
      <c r="A3138" s="2">
        <v>42370.0</v>
      </c>
      <c r="B3138" s="5" t="str">
        <f>rawTransactionSheet!B3138</f>
        <v>Pratham</v>
      </c>
      <c r="C3138" s="5" t="str">
        <f>rawTransactionSheet!C3138</f>
        <v>427</v>
      </c>
      <c r="D3138" s="5" t="str">
        <f>rawTransactionSheet!D3138</f>
        <v>HYUNDAI</v>
      </c>
      <c r="E3138" s="5" t="str">
        <f>rawTransactionSheet!E3138</f>
        <v>SANTRO XING</v>
      </c>
      <c r="F3138" s="5" t="str">
        <f>IFERROR(VLOOKUP(E3138,modelMapping,2,0),E3138)</f>
        <v>SANTRO XING</v>
      </c>
      <c r="G3138" s="5" t="str">
        <f>rawTransactionSheet!F3138</f>
        <v>GLS</v>
      </c>
      <c r="H3138" s="1" t="str">
        <f t="shared" si="1"/>
        <v>GLS</v>
      </c>
      <c r="I3138" s="5" t="str">
        <f>rawTransactionSheet!G3138</f>
        <v>2008</v>
      </c>
      <c r="J3138" s="5" t="str">
        <f>rawTransactionSheet!H3138</f>
        <v>215000</v>
      </c>
      <c r="K3138" s="5" t="str">
        <f>rawTransactionSheet!I3138</f>
        <v>53442.84737</v>
      </c>
      <c r="L3138" s="5" t="str">
        <f>rawTransactionSheet!J3138</f>
        <v>6.680355921</v>
      </c>
      <c r="M3138" s="5" t="str">
        <f>rawTransactionSheet!K3138</f>
        <v>2</v>
      </c>
      <c r="N3138" s="5" t="str">
        <f>rawTransactionSheet!L3138</f>
        <v>BANGALORE</v>
      </c>
    </row>
    <row r="3139">
      <c r="A3139" s="2">
        <v>42370.0</v>
      </c>
      <c r="B3139" s="5" t="str">
        <f>rawTransactionSheet!B3139</f>
        <v>Pratham</v>
      </c>
      <c r="C3139" s="5" t="str">
        <f>rawTransactionSheet!C3139</f>
        <v>765</v>
      </c>
      <c r="D3139" s="5" t="str">
        <f>rawTransactionSheet!D3139</f>
        <v>MARUTI SUZUKI</v>
      </c>
      <c r="E3139" s="5" t="str">
        <f>rawTransactionSheet!E3139</f>
        <v>Swift</v>
      </c>
      <c r="F3139" s="5" t="str">
        <f>IFERROR(VLOOKUP(E3139,modelMapping,2,0),E3139)</f>
        <v>Swift</v>
      </c>
      <c r="G3139" s="5" t="str">
        <f>rawTransactionSheet!F3139</f>
        <v>VXI</v>
      </c>
      <c r="H3139" s="1" t="str">
        <f t="shared" si="1"/>
        <v>VXI</v>
      </c>
      <c r="I3139" s="5" t="str">
        <f>rawTransactionSheet!G3139</f>
        <v>2005</v>
      </c>
      <c r="J3139" s="5" t="str">
        <f>rawTransactionSheet!H3139</f>
        <v>215000</v>
      </c>
      <c r="K3139" s="5" t="str">
        <f>rawTransactionSheet!I3139</f>
        <v>79791.92334</v>
      </c>
      <c r="L3139" s="5" t="str">
        <f>rawTransactionSheet!J3139</f>
        <v>9.973990418</v>
      </c>
      <c r="M3139" s="5" t="str">
        <f>rawTransactionSheet!K3139</f>
        <v>2</v>
      </c>
      <c r="N3139" s="5" t="str">
        <f>rawTransactionSheet!L3139</f>
        <v>BANGALORE</v>
      </c>
    </row>
    <row r="3140">
      <c r="A3140" s="2">
        <v>42370.0</v>
      </c>
      <c r="B3140" s="5" t="str">
        <f>rawTransactionSheet!B3140</f>
        <v>KALYANI MOTORS PVT LTD</v>
      </c>
      <c r="C3140" s="5" t="str">
        <f>rawTransactionSheet!C3140</f>
        <v>KA05MG4633</v>
      </c>
      <c r="D3140" s="5" t="str">
        <f>rawTransactionSheet!D3140</f>
        <v>MARUTI SUZUKI</v>
      </c>
      <c r="E3140" s="5" t="str">
        <f>rawTransactionSheet!E3140</f>
        <v>Wagon R</v>
      </c>
      <c r="F3140" s="5" t="str">
        <f>IFERROR(VLOOKUP(E3140,modelMapping,2,0),E3140)</f>
        <v>Wagon R</v>
      </c>
      <c r="G3140" s="5" t="str">
        <f>rawTransactionSheet!F3140</f>
        <v>LXI</v>
      </c>
      <c r="H3140" s="1" t="str">
        <f t="shared" si="1"/>
        <v>LXI</v>
      </c>
      <c r="I3140" s="5" t="str">
        <f>rawTransactionSheet!G3140</f>
        <v>2009</v>
      </c>
      <c r="J3140" s="5" t="str">
        <f>rawTransactionSheet!H3140</f>
        <v>215000</v>
      </c>
      <c r="K3140" s="5" t="str">
        <f>rawTransactionSheet!I3140</f>
        <v>56422</v>
      </c>
      <c r="L3140" s="5" t="str">
        <f>rawTransactionSheet!J3140</f>
        <v>6</v>
      </c>
      <c r="M3140" s="5" t="str">
        <f>rawTransactionSheet!K3140</f>
        <v>1</v>
      </c>
      <c r="N3140" s="5" t="str">
        <f>rawTransactionSheet!L3140</f>
        <v>BANGALORE</v>
      </c>
    </row>
    <row r="3141">
      <c r="A3141" s="2">
        <v>42370.0</v>
      </c>
      <c r="B3141" s="5" t="str">
        <f>rawTransactionSheet!B3141</f>
        <v>DelCalling</v>
      </c>
      <c r="C3141" s="5" t="str">
        <f>rawTransactionSheet!C3141</f>
        <v>99548</v>
      </c>
      <c r="D3141" s="5" t="str">
        <f>rawTransactionSheet!D3141</f>
        <v>MARUTI SUZUKI</v>
      </c>
      <c r="E3141" s="5" t="str">
        <f>rawTransactionSheet!E3141</f>
        <v>ALTO</v>
      </c>
      <c r="F3141" s="5" t="str">
        <f>IFERROR(VLOOKUP(E3141,modelMapping,2,0),E3141)</f>
        <v>ALTO</v>
      </c>
      <c r="G3141" s="5" t="str">
        <f>rawTransactionSheet!F3141</f>
        <v>LXi BS-IV</v>
      </c>
      <c r="H3141" s="1" t="str">
        <f t="shared" si="1"/>
        <v>LXi</v>
      </c>
      <c r="I3141" s="5" t="str">
        <f>rawTransactionSheet!G3141</f>
        <v>2011</v>
      </c>
      <c r="J3141" s="5" t="str">
        <f>rawTransactionSheet!H3141</f>
        <v>215000</v>
      </c>
      <c r="K3141" s="5" t="str">
        <f>rawTransactionSheet!I3141</f>
        <v>51713</v>
      </c>
      <c r="L3141" s="5" t="str">
        <f>rawTransactionSheet!J3141</f>
        <v>5</v>
      </c>
      <c r="M3141" s="5" t="str">
        <f>rawTransactionSheet!K3141</f>
        <v>2</v>
      </c>
      <c r="N3141" s="5" t="str">
        <f>rawTransactionSheet!L3141</f>
        <v>BANGALORE</v>
      </c>
    </row>
    <row r="3142">
      <c r="A3142" s="2">
        <v>42370.0</v>
      </c>
      <c r="B3142" s="5" t="str">
        <f>rawTransactionSheet!B3142</f>
        <v>RNS</v>
      </c>
      <c r="C3142" s="5" t="str">
        <f>rawTransactionSheet!C3142</f>
        <v>KA04MP1097</v>
      </c>
      <c r="D3142" s="5" t="str">
        <f>rawTransactionSheet!D3142</f>
        <v>MARUTI SUZUKI</v>
      </c>
      <c r="E3142" s="5" t="str">
        <f>rawTransactionSheet!E3142</f>
        <v>Alto</v>
      </c>
      <c r="F3142" s="5" t="str">
        <f>IFERROR(VLOOKUP(E3142,modelMapping,2,0),E3142)</f>
        <v>Alto</v>
      </c>
      <c r="G3142" s="5" t="str">
        <f>rawTransactionSheet!F3142</f>
        <v>STD</v>
      </c>
      <c r="H3142" s="1" t="str">
        <f t="shared" si="1"/>
        <v>STD</v>
      </c>
      <c r="I3142" s="5" t="str">
        <f>rawTransactionSheet!G3142</f>
        <v>2014</v>
      </c>
      <c r="J3142" s="5" t="str">
        <f>rawTransactionSheet!H3142</f>
        <v>214230</v>
      </c>
      <c r="K3142" s="5" t="str">
        <f>rawTransactionSheet!I3142</f>
        <v>10451</v>
      </c>
      <c r="L3142" s="5" t="str">
        <f>rawTransactionSheet!J3142</f>
        <v>1.704109589</v>
      </c>
      <c r="M3142" s="5" t="str">
        <f>rawTransactionSheet!K3142</f>
        <v>2</v>
      </c>
      <c r="N3142" s="5" t="str">
        <f>rawTransactionSheet!L3142</f>
        <v>BANGALORE</v>
      </c>
    </row>
    <row r="3143">
      <c r="A3143" s="2">
        <v>42370.0</v>
      </c>
      <c r="B3143" s="5" t="str">
        <f>rawTransactionSheet!B3143</f>
        <v>PrasoonData</v>
      </c>
      <c r="C3143" s="5" t="str">
        <f>rawTransactionSheet!C3143</f>
        <v>Prasoon220</v>
      </c>
      <c r="D3143" s="5" t="str">
        <f>rawTransactionSheet!D3143</f>
        <v>MARUTI SUZUKI</v>
      </c>
      <c r="E3143" s="5" t="str">
        <f>rawTransactionSheet!E3143</f>
        <v>Swift</v>
      </c>
      <c r="F3143" s="5" t="str">
        <f>IFERROR(VLOOKUP(E3143,modelMapping,2,0),E3143)</f>
        <v>Swift</v>
      </c>
      <c r="G3143" s="5" t="str">
        <f>rawTransactionSheet!F3143</f>
        <v>LXI</v>
      </c>
      <c r="H3143" s="1" t="str">
        <f t="shared" si="1"/>
        <v>LXI</v>
      </c>
      <c r="I3143" s="5" t="str">
        <f>rawTransactionSheet!G3143</f>
        <v>2007</v>
      </c>
      <c r="J3143" s="5" t="str">
        <f>rawTransactionSheet!H3143</f>
        <v>213858.6093</v>
      </c>
      <c r="K3143" s="5" t="str">
        <f>rawTransactionSheet!I3143</f>
        <v>110000</v>
      </c>
      <c r="L3143" s="5" t="str">
        <f>rawTransactionSheet!J3143</f>
        <v>8</v>
      </c>
      <c r="M3143" s="5" t="str">
        <f>rawTransactionSheet!K3143</f>
        <v>1</v>
      </c>
      <c r="N3143" s="5" t="str">
        <f>rawTransactionSheet!L3143</f>
        <v>BANGALORE</v>
      </c>
    </row>
    <row r="3144">
      <c r="A3144" s="2">
        <v>42370.0</v>
      </c>
      <c r="B3144" s="5" t="str">
        <f>rawTransactionSheet!B3144</f>
        <v>Pratham</v>
      </c>
      <c r="C3144" s="5" t="str">
        <f>rawTransactionSheet!C3144</f>
        <v>385</v>
      </c>
      <c r="D3144" s="5" t="str">
        <f>rawTransactionSheet!D3144</f>
        <v>MARUTI SUZUKI</v>
      </c>
      <c r="E3144" s="5" t="str">
        <f>rawTransactionSheet!E3144</f>
        <v>Alto</v>
      </c>
      <c r="F3144" s="5" t="str">
        <f>IFERROR(VLOOKUP(E3144,modelMapping,2,0),E3144)</f>
        <v>Alto</v>
      </c>
      <c r="G3144" s="5" t="str">
        <f>rawTransactionSheet!F3144</f>
        <v>LXI</v>
      </c>
      <c r="H3144" s="1" t="str">
        <f t="shared" si="1"/>
        <v>LXI</v>
      </c>
      <c r="I3144" s="5" t="str">
        <f>rawTransactionSheet!G3144</f>
        <v>2009</v>
      </c>
      <c r="J3144" s="5" t="str">
        <f>rawTransactionSheet!H3144</f>
        <v>213675</v>
      </c>
      <c r="K3144" s="5" t="str">
        <f>rawTransactionSheet!I3144</f>
        <v>47945.24298</v>
      </c>
      <c r="L3144" s="5" t="str">
        <f>rawTransactionSheet!J3144</f>
        <v>5.993155373</v>
      </c>
      <c r="M3144" s="5" t="str">
        <f>rawTransactionSheet!K3144</f>
        <v>2</v>
      </c>
      <c r="N3144" s="5" t="str">
        <f>rawTransactionSheet!L3144</f>
        <v>BANGALORE</v>
      </c>
    </row>
    <row r="3145">
      <c r="A3145" s="2">
        <v>42370.0</v>
      </c>
      <c r="B3145" s="5" t="str">
        <f>rawTransactionSheet!B3145</f>
        <v>Pratham</v>
      </c>
      <c r="C3145" s="5" t="str">
        <f>rawTransactionSheet!C3145</f>
        <v>552</v>
      </c>
      <c r="D3145" s="5" t="str">
        <f>rawTransactionSheet!D3145</f>
        <v>MARUTI SUZUKI</v>
      </c>
      <c r="E3145" s="5" t="str">
        <f>rawTransactionSheet!E3145</f>
        <v>Swift</v>
      </c>
      <c r="F3145" s="5" t="str">
        <f>IFERROR(VLOOKUP(E3145,modelMapping,2,0),E3145)</f>
        <v>Swift</v>
      </c>
      <c r="G3145" s="5" t="str">
        <f>rawTransactionSheet!F3145</f>
        <v>VDI</v>
      </c>
      <c r="H3145" s="1" t="str">
        <f t="shared" si="1"/>
        <v>VDI</v>
      </c>
      <c r="I3145" s="5" t="str">
        <f>rawTransactionSheet!G3145</f>
        <v>2007</v>
      </c>
      <c r="J3145" s="5" t="str">
        <f>rawTransactionSheet!H3145</f>
        <v>213675</v>
      </c>
      <c r="K3145" s="5" t="str">
        <f>rawTransactionSheet!I3145</f>
        <v>94685.83163</v>
      </c>
      <c r="L3145" s="5" t="str">
        <f>rawTransactionSheet!J3145</f>
        <v>7.890485969</v>
      </c>
      <c r="M3145" s="5" t="str">
        <f>rawTransactionSheet!K3145</f>
        <v>2</v>
      </c>
      <c r="N3145" s="5" t="str">
        <f>rawTransactionSheet!L3145</f>
        <v>BANGALORE</v>
      </c>
    </row>
    <row r="3146">
      <c r="A3146" s="2">
        <v>42370.0</v>
      </c>
      <c r="B3146" s="5" t="str">
        <f>rawTransactionSheet!B3146</f>
        <v>RNS</v>
      </c>
      <c r="C3146" s="5" t="str">
        <f>rawTransactionSheet!C3146</f>
        <v>KA05MP1239</v>
      </c>
      <c r="D3146" s="5" t="str">
        <f>rawTransactionSheet!D3146</f>
        <v>MARUTI SUZUKI</v>
      </c>
      <c r="E3146" s="5" t="str">
        <f>rawTransactionSheet!E3146</f>
        <v>Swift</v>
      </c>
      <c r="F3146" s="5" t="str">
        <f>IFERROR(VLOOKUP(E3146,modelMapping,2,0),E3146)</f>
        <v>Swift</v>
      </c>
      <c r="G3146" s="5" t="str">
        <f>rawTransactionSheet!F3146</f>
        <v>ZDI</v>
      </c>
      <c r="H3146" s="1" t="str">
        <f t="shared" si="1"/>
        <v>ZDI</v>
      </c>
      <c r="I3146" s="5" t="str">
        <f>rawTransactionSheet!G3146</f>
        <v>2014</v>
      </c>
      <c r="J3146" s="5" t="str">
        <f>rawTransactionSheet!H3146</f>
        <v>213675</v>
      </c>
      <c r="K3146" s="5" t="str">
        <f>rawTransactionSheet!I3146</f>
        <v>98116</v>
      </c>
      <c r="L3146" s="5" t="str">
        <f>rawTransactionSheet!J3146</f>
        <v>1.8</v>
      </c>
      <c r="M3146" s="5" t="str">
        <f>rawTransactionSheet!K3146</f>
        <v>2</v>
      </c>
      <c r="N3146" s="5" t="str">
        <f>rawTransactionSheet!L3146</f>
        <v>BANGALORE</v>
      </c>
    </row>
    <row r="3147">
      <c r="A3147" s="2">
        <v>42370.0</v>
      </c>
      <c r="B3147" s="5" t="str">
        <f>rawTransactionSheet!B3147</f>
        <v>PrasoonData</v>
      </c>
      <c r="C3147" s="5" t="str">
        <f>rawTransactionSheet!C3147</f>
        <v>Prasoon720</v>
      </c>
      <c r="D3147" s="5" t="str">
        <f>rawTransactionSheet!D3147</f>
        <v>MARUTI SUZUKI</v>
      </c>
      <c r="E3147" s="5" t="str">
        <f>rawTransactionSheet!E3147</f>
        <v>Swift</v>
      </c>
      <c r="F3147" s="5" t="str">
        <f>IFERROR(VLOOKUP(E3147,modelMapping,2,0),E3147)</f>
        <v>Swift</v>
      </c>
      <c r="G3147" s="5" t="str">
        <f>rawTransactionSheet!F3147</f>
        <v>ZXI</v>
      </c>
      <c r="H3147" s="1" t="str">
        <f t="shared" si="1"/>
        <v>ZXI</v>
      </c>
      <c r="I3147" s="5" t="str">
        <f>rawTransactionSheet!G3147</f>
        <v>2005</v>
      </c>
      <c r="J3147" s="5" t="str">
        <f>rawTransactionSheet!H3147</f>
        <v>213275.3129</v>
      </c>
      <c r="K3147" s="5" t="str">
        <f>rawTransactionSheet!I3147</f>
        <v>150000</v>
      </c>
      <c r="L3147" s="5" t="str">
        <f>rawTransactionSheet!J3147</f>
        <v>10</v>
      </c>
      <c r="M3147" s="5" t="str">
        <f>rawTransactionSheet!K3147</f>
        <v>1</v>
      </c>
      <c r="N3147" s="5" t="str">
        <f>rawTransactionSheet!L3147</f>
        <v>BANGALORE</v>
      </c>
    </row>
    <row r="3148">
      <c r="A3148" s="2">
        <v>42370.0</v>
      </c>
      <c r="B3148" s="5" t="str">
        <f>rawTransactionSheet!B3148</f>
        <v>Pratham</v>
      </c>
      <c r="C3148" s="5" t="str">
        <f>rawTransactionSheet!C3148</f>
        <v>261</v>
      </c>
      <c r="D3148" s="5" t="str">
        <f>rawTransactionSheet!D3148</f>
        <v>MARUTI SUZUKI</v>
      </c>
      <c r="E3148" s="5" t="str">
        <f>rawTransactionSheet!E3148</f>
        <v>Alto</v>
      </c>
      <c r="F3148" s="5" t="str">
        <f>IFERROR(VLOOKUP(E3148,modelMapping,2,0),E3148)</f>
        <v>Alto</v>
      </c>
      <c r="G3148" s="5" t="str">
        <f>rawTransactionSheet!F3148</f>
        <v>LXI</v>
      </c>
      <c r="H3148" s="1" t="str">
        <f t="shared" si="1"/>
        <v>LXI</v>
      </c>
      <c r="I3148" s="5" t="str">
        <f>rawTransactionSheet!G3148</f>
        <v>2010</v>
      </c>
      <c r="J3148" s="5" t="str">
        <f>rawTransactionSheet!H3148</f>
        <v>213120</v>
      </c>
      <c r="K3148" s="5" t="str">
        <f>rawTransactionSheet!I3148</f>
        <v>39578.37098</v>
      </c>
      <c r="L3148" s="5" t="str">
        <f>rawTransactionSheet!J3148</f>
        <v>4.947296372</v>
      </c>
      <c r="M3148" s="5" t="str">
        <f>rawTransactionSheet!K3148</f>
        <v>1</v>
      </c>
      <c r="N3148" s="5" t="str">
        <f>rawTransactionSheet!L3148</f>
        <v>BANGALORE</v>
      </c>
    </row>
    <row r="3149">
      <c r="A3149" s="2">
        <v>42370.0</v>
      </c>
      <c r="B3149" s="5" t="str">
        <f>rawTransactionSheet!B3149</f>
        <v>Pratham</v>
      </c>
      <c r="C3149" s="5" t="str">
        <f>rawTransactionSheet!C3149</f>
        <v>448</v>
      </c>
      <c r="D3149" s="5" t="str">
        <f>rawTransactionSheet!D3149</f>
        <v>MARUTI SUZUKI</v>
      </c>
      <c r="E3149" s="5" t="str">
        <f>rawTransactionSheet!E3149</f>
        <v>Alto</v>
      </c>
      <c r="F3149" s="5" t="str">
        <f>IFERROR(VLOOKUP(E3149,modelMapping,2,0),E3149)</f>
        <v>Alto</v>
      </c>
      <c r="G3149" s="5" t="str">
        <f>rawTransactionSheet!F3149</f>
        <v>LXI</v>
      </c>
      <c r="H3149" s="1" t="str">
        <f t="shared" si="1"/>
        <v>LXI</v>
      </c>
      <c r="I3149" s="5" t="str">
        <f>rawTransactionSheet!G3149</f>
        <v>2008</v>
      </c>
      <c r="J3149" s="5" t="str">
        <f>rawTransactionSheet!H3149</f>
        <v>213120</v>
      </c>
      <c r="K3149" s="5" t="str">
        <f>rawTransactionSheet!I3149</f>
        <v>54603.6961</v>
      </c>
      <c r="L3149" s="5" t="str">
        <f>rawTransactionSheet!J3149</f>
        <v>6.825462012</v>
      </c>
      <c r="M3149" s="5" t="str">
        <f>rawTransactionSheet!K3149</f>
        <v>2</v>
      </c>
      <c r="N3149" s="5" t="str">
        <f>rawTransactionSheet!L3149</f>
        <v>BANGALORE</v>
      </c>
    </row>
    <row r="3150">
      <c r="A3150" s="2">
        <v>42370.0</v>
      </c>
      <c r="B3150" s="5" t="str">
        <f>rawTransactionSheet!B3150</f>
        <v>KALYANI MOTORS PVT LTD</v>
      </c>
      <c r="C3150" s="5" t="str">
        <f>rawTransactionSheet!C3150</f>
        <v>KA53Z2462</v>
      </c>
      <c r="D3150" s="5" t="str">
        <f>rawTransactionSheet!D3150</f>
        <v>MARUTI SUZUKI</v>
      </c>
      <c r="E3150" s="5" t="str">
        <f>rawTransactionSheet!E3150</f>
        <v>Alto</v>
      </c>
      <c r="F3150" s="5" t="str">
        <f>IFERROR(VLOOKUP(E3150,modelMapping,2,0),E3150)</f>
        <v>Alto</v>
      </c>
      <c r="G3150" s="5" t="str">
        <f>rawTransactionSheet!F3150</f>
        <v>LXI</v>
      </c>
      <c r="H3150" s="1" t="str">
        <f t="shared" si="1"/>
        <v>LXI</v>
      </c>
      <c r="I3150" s="5" t="str">
        <f>rawTransactionSheet!G3150</f>
        <v>2011</v>
      </c>
      <c r="J3150" s="5" t="str">
        <f>rawTransactionSheet!H3150</f>
        <v>213000</v>
      </c>
      <c r="K3150" s="5" t="str">
        <f>rawTransactionSheet!I3150</f>
        <v>43595</v>
      </c>
      <c r="L3150" s="5" t="str">
        <f>rawTransactionSheet!J3150</f>
        <v>4</v>
      </c>
      <c r="M3150" s="5" t="str">
        <f>rawTransactionSheet!K3150</f>
        <v>1</v>
      </c>
      <c r="N3150" s="5" t="str">
        <f>rawTransactionSheet!L3150</f>
        <v>BANGALORE</v>
      </c>
    </row>
    <row r="3151">
      <c r="A3151" s="2">
        <v>42370.0</v>
      </c>
      <c r="B3151" s="5" t="str">
        <f>rawTransactionSheet!B3151</f>
        <v>PrasoonData</v>
      </c>
      <c r="C3151" s="5" t="str">
        <f>rawTransactionSheet!C3151</f>
        <v>Prasoon183</v>
      </c>
      <c r="D3151" s="5" t="str">
        <f>rawTransactionSheet!D3151</f>
        <v>MARUTI SUZUKI</v>
      </c>
      <c r="E3151" s="5" t="str">
        <f>rawTransactionSheet!E3151</f>
        <v>Swift</v>
      </c>
      <c r="F3151" s="5" t="str">
        <f>IFERROR(VLOOKUP(E3151,modelMapping,2,0),E3151)</f>
        <v>Swift</v>
      </c>
      <c r="G3151" s="5" t="str">
        <f>rawTransactionSheet!F3151</f>
        <v>LXI</v>
      </c>
      <c r="H3151" s="1" t="str">
        <f t="shared" si="1"/>
        <v>LXI</v>
      </c>
      <c r="I3151" s="5" t="str">
        <f>rawTransactionSheet!G3151</f>
        <v>2005</v>
      </c>
      <c r="J3151" s="5" t="str">
        <f>rawTransactionSheet!H3151</f>
        <v>212144.6768</v>
      </c>
      <c r="K3151" s="5" t="str">
        <f>rawTransactionSheet!I3151</f>
        <v>60000</v>
      </c>
      <c r="L3151" s="5" t="str">
        <f>rawTransactionSheet!J3151</f>
        <v>10</v>
      </c>
      <c r="M3151" s="5" t="str">
        <f>rawTransactionSheet!K3151</f>
        <v>1</v>
      </c>
      <c r="N3151" s="5" t="str">
        <f>rawTransactionSheet!L3151</f>
        <v>BANGALORE</v>
      </c>
    </row>
    <row r="3152">
      <c r="A3152" s="2">
        <v>42370.0</v>
      </c>
      <c r="B3152" s="5" t="str">
        <f>rawTransactionSheet!B3152</f>
        <v>Pratham</v>
      </c>
      <c r="C3152" s="5" t="str">
        <f>rawTransactionSheet!C3152</f>
        <v>418</v>
      </c>
      <c r="D3152" s="5" t="str">
        <f>rawTransactionSheet!D3152</f>
        <v>MARUTI SUZUKI</v>
      </c>
      <c r="E3152" s="5" t="str">
        <f>rawTransactionSheet!E3152</f>
        <v>Alto</v>
      </c>
      <c r="F3152" s="5" t="str">
        <f>IFERROR(VLOOKUP(E3152,modelMapping,2,0),E3152)</f>
        <v>Alto</v>
      </c>
      <c r="G3152" s="5" t="str">
        <f>rawTransactionSheet!F3152</f>
        <v>LXI</v>
      </c>
      <c r="H3152" s="1" t="str">
        <f t="shared" si="1"/>
        <v>LXI</v>
      </c>
      <c r="I3152" s="5" t="str">
        <f>rawTransactionSheet!G3152</f>
        <v>2008</v>
      </c>
      <c r="J3152" s="5" t="str">
        <f>rawTransactionSheet!H3152</f>
        <v>212000</v>
      </c>
      <c r="K3152" s="5" t="str">
        <f>rawTransactionSheet!I3152</f>
        <v>52807.66598</v>
      </c>
      <c r="L3152" s="5" t="str">
        <f>rawTransactionSheet!J3152</f>
        <v>6.600958248</v>
      </c>
      <c r="M3152" s="5" t="str">
        <f>rawTransactionSheet!K3152</f>
        <v>2</v>
      </c>
      <c r="N3152" s="5" t="str">
        <f>rawTransactionSheet!L3152</f>
        <v>BANGALORE</v>
      </c>
    </row>
    <row r="3153">
      <c r="A3153" s="2">
        <v>42370.0</v>
      </c>
      <c r="B3153" s="5" t="str">
        <f>rawTransactionSheet!B3153</f>
        <v>RNS</v>
      </c>
      <c r="C3153" s="5" t="str">
        <f>rawTransactionSheet!C3153</f>
        <v>KA04MG6524</v>
      </c>
      <c r="D3153" s="5" t="str">
        <f>rawTransactionSheet!D3153</f>
        <v>MARUTI SUZUKI</v>
      </c>
      <c r="E3153" s="5" t="str">
        <f>rawTransactionSheet!E3153</f>
        <v>Alto</v>
      </c>
      <c r="F3153" s="5" t="str">
        <f>IFERROR(VLOOKUP(E3153,modelMapping,2,0),E3153)</f>
        <v>Alto</v>
      </c>
      <c r="G3153" s="5" t="str">
        <f>rawTransactionSheet!F3153</f>
        <v>LXI</v>
      </c>
      <c r="H3153" s="1" t="str">
        <f t="shared" si="1"/>
        <v>LXI</v>
      </c>
      <c r="I3153" s="5" t="str">
        <f>rawTransactionSheet!G3153</f>
        <v>2009</v>
      </c>
      <c r="J3153" s="5" t="str">
        <f>rawTransactionSheet!H3153</f>
        <v>212000</v>
      </c>
      <c r="K3153" s="5" t="str">
        <f>rawTransactionSheet!I3153</f>
        <v>40588</v>
      </c>
      <c r="L3153" s="5" t="str">
        <f>rawTransactionSheet!J3153</f>
        <v>6.991780822</v>
      </c>
      <c r="M3153" s="5" t="str">
        <f>rawTransactionSheet!K3153</f>
        <v>2</v>
      </c>
      <c r="N3153" s="5" t="str">
        <f>rawTransactionSheet!L3153</f>
        <v>BANGALORE</v>
      </c>
    </row>
    <row r="3154">
      <c r="A3154" s="2">
        <v>42370.0</v>
      </c>
      <c r="B3154" s="5" t="str">
        <f>rawTransactionSheet!B3154</f>
        <v>RNS</v>
      </c>
      <c r="C3154" s="5" t="str">
        <f>rawTransactionSheet!C3154</f>
        <v>KA02MD0324</v>
      </c>
      <c r="D3154" s="5" t="str">
        <f>rawTransactionSheet!D3154</f>
        <v>MARUTI SUZUKI</v>
      </c>
      <c r="E3154" s="5" t="str">
        <f>rawTransactionSheet!E3154</f>
        <v>Alto</v>
      </c>
      <c r="F3154" s="5" t="str">
        <f>IFERROR(VLOOKUP(E3154,modelMapping,2,0),E3154)</f>
        <v>Alto</v>
      </c>
      <c r="G3154" s="5" t="str">
        <f>rawTransactionSheet!F3154</f>
        <v>LXI</v>
      </c>
      <c r="H3154" s="1" t="str">
        <f t="shared" si="1"/>
        <v>LXI</v>
      </c>
      <c r="I3154" s="5" t="str">
        <f>rawTransactionSheet!G3154</f>
        <v>2008</v>
      </c>
      <c r="J3154" s="5" t="str">
        <f>rawTransactionSheet!H3154</f>
        <v>212000</v>
      </c>
      <c r="K3154" s="5" t="str">
        <f>rawTransactionSheet!I3154</f>
        <v>23071</v>
      </c>
      <c r="L3154" s="5" t="str">
        <f>rawTransactionSheet!J3154</f>
        <v>7.638356164</v>
      </c>
      <c r="M3154" s="5" t="str">
        <f>rawTransactionSheet!K3154</f>
        <v>2</v>
      </c>
      <c r="N3154" s="5" t="str">
        <f>rawTransactionSheet!L3154</f>
        <v>BANGALORE</v>
      </c>
    </row>
    <row r="3155">
      <c r="A3155" s="2">
        <v>42370.0</v>
      </c>
      <c r="B3155" s="5" t="str">
        <f>rawTransactionSheet!B3155</f>
        <v>RNS</v>
      </c>
      <c r="C3155" s="5" t="str">
        <f>rawTransactionSheet!C3155</f>
        <v>KA51M5188</v>
      </c>
      <c r="D3155" s="5" t="str">
        <f>rawTransactionSheet!D3155</f>
        <v>MARUTI SUZUKI</v>
      </c>
      <c r="E3155" s="5" t="str">
        <f>rawTransactionSheet!E3155</f>
        <v>Wagon R</v>
      </c>
      <c r="F3155" s="5" t="str">
        <f>IFERROR(VLOOKUP(E3155,modelMapping,2,0),E3155)</f>
        <v>Wagon R</v>
      </c>
      <c r="G3155" s="5" t="str">
        <f>rawTransactionSheet!F3155</f>
        <v>VXI</v>
      </c>
      <c r="H3155" s="1" t="str">
        <f t="shared" si="1"/>
        <v>VXI</v>
      </c>
      <c r="I3155" s="5" t="str">
        <f>rawTransactionSheet!G3155</f>
        <v>2006</v>
      </c>
      <c r="J3155" s="5" t="str">
        <f>rawTransactionSheet!H3155</f>
        <v>212000</v>
      </c>
      <c r="K3155" s="5" t="str">
        <f>rawTransactionSheet!I3155</f>
        <v>71662</v>
      </c>
      <c r="L3155" s="5" t="str">
        <f>rawTransactionSheet!J3155</f>
        <v>9.465753425</v>
      </c>
      <c r="M3155" s="5" t="str">
        <f>rawTransactionSheet!K3155</f>
        <v>2</v>
      </c>
      <c r="N3155" s="5" t="str">
        <f>rawTransactionSheet!L3155</f>
        <v>BANGALORE</v>
      </c>
    </row>
    <row r="3156">
      <c r="A3156" s="2">
        <v>42370.0</v>
      </c>
      <c r="B3156" s="5" t="str">
        <f>rawTransactionSheet!B3156</f>
        <v>RNS</v>
      </c>
      <c r="C3156" s="5" t="str">
        <f>rawTransactionSheet!C3156</f>
        <v>KA04MD3316</v>
      </c>
      <c r="D3156" s="5" t="str">
        <f>rawTransactionSheet!D3156</f>
        <v>MARUTI SUZUKI</v>
      </c>
      <c r="E3156" s="5" t="str">
        <f>rawTransactionSheet!E3156</f>
        <v>Wagon R</v>
      </c>
      <c r="F3156" s="5" t="str">
        <f>IFERROR(VLOOKUP(E3156,modelMapping,2,0),E3156)</f>
        <v>Wagon R</v>
      </c>
      <c r="G3156" s="5" t="str">
        <f>rawTransactionSheet!F3156</f>
        <v>VXI</v>
      </c>
      <c r="H3156" s="1" t="str">
        <f t="shared" si="1"/>
        <v>VXI</v>
      </c>
      <c r="I3156" s="5" t="str">
        <f>rawTransactionSheet!G3156</f>
        <v>2006</v>
      </c>
      <c r="J3156" s="5" t="str">
        <f>rawTransactionSheet!H3156</f>
        <v>212000</v>
      </c>
      <c r="K3156" s="5" t="str">
        <f>rawTransactionSheet!I3156</f>
        <v>50210</v>
      </c>
      <c r="L3156" s="5" t="str">
        <f>rawTransactionSheet!J3156</f>
        <v>9.964383562</v>
      </c>
      <c r="M3156" s="5" t="str">
        <f>rawTransactionSheet!K3156</f>
        <v>2</v>
      </c>
      <c r="N3156" s="5" t="str">
        <f>rawTransactionSheet!L3156</f>
        <v>BANGALORE</v>
      </c>
    </row>
    <row r="3157">
      <c r="A3157" s="2">
        <v>42370.0</v>
      </c>
      <c r="B3157" s="5" t="str">
        <f>rawTransactionSheet!B3157</f>
        <v>PrasoonData</v>
      </c>
      <c r="C3157" s="5" t="str">
        <f>rawTransactionSheet!C3157</f>
        <v>Prasoon364</v>
      </c>
      <c r="D3157" s="5" t="str">
        <f>rawTransactionSheet!D3157</f>
        <v>MARUTI SUZUKI</v>
      </c>
      <c r="E3157" s="5" t="str">
        <f>rawTransactionSheet!E3157</f>
        <v>Swift</v>
      </c>
      <c r="F3157" s="5" t="str">
        <f>IFERROR(VLOOKUP(E3157,modelMapping,2,0),E3157)</f>
        <v>Swift</v>
      </c>
      <c r="G3157" s="5" t="str">
        <f>rawTransactionSheet!F3157</f>
        <v>VXI</v>
      </c>
      <c r="H3157" s="1" t="str">
        <f t="shared" si="1"/>
        <v>VXI</v>
      </c>
      <c r="I3157" s="5" t="str">
        <f>rawTransactionSheet!G3157</f>
        <v>2005</v>
      </c>
      <c r="J3157" s="5" t="str">
        <f>rawTransactionSheet!H3157</f>
        <v>211323.9887</v>
      </c>
      <c r="K3157" s="5" t="str">
        <f>rawTransactionSheet!I3157</f>
        <v>110000</v>
      </c>
      <c r="L3157" s="5" t="str">
        <f>rawTransactionSheet!J3157</f>
        <v>10</v>
      </c>
      <c r="M3157" s="5" t="str">
        <f>rawTransactionSheet!K3157</f>
        <v>1</v>
      </c>
      <c r="N3157" s="5" t="str">
        <f>rawTransactionSheet!L3157</f>
        <v>BANGALORE</v>
      </c>
    </row>
    <row r="3158">
      <c r="A3158" s="2">
        <v>42370.0</v>
      </c>
      <c r="B3158" s="5" t="str">
        <f>rawTransactionSheet!B3158</f>
        <v>PrasoonData</v>
      </c>
      <c r="C3158" s="5" t="str">
        <f>rawTransactionSheet!C3158</f>
        <v>Prasoon541</v>
      </c>
      <c r="D3158" s="5" t="str">
        <f>rawTransactionSheet!D3158</f>
        <v>MARUTI SUZUKI</v>
      </c>
      <c r="E3158" s="5" t="str">
        <f>rawTransactionSheet!E3158</f>
        <v>Swift</v>
      </c>
      <c r="F3158" s="5" t="str">
        <f>IFERROR(VLOOKUP(E3158,modelMapping,2,0),E3158)</f>
        <v>Swift</v>
      </c>
      <c r="G3158" s="5" t="str">
        <f>rawTransactionSheet!F3158</f>
        <v>VXI ABS</v>
      </c>
      <c r="H3158" s="1" t="str">
        <f t="shared" si="1"/>
        <v>VXI ABS</v>
      </c>
      <c r="I3158" s="5" t="str">
        <f>rawTransactionSheet!G3158</f>
        <v>2005</v>
      </c>
      <c r="J3158" s="5" t="str">
        <f>rawTransactionSheet!H3158</f>
        <v>211133.7971</v>
      </c>
      <c r="K3158" s="5" t="str">
        <f>rawTransactionSheet!I3158</f>
        <v>120000</v>
      </c>
      <c r="L3158" s="5" t="str">
        <f>rawTransactionSheet!J3158</f>
        <v>10</v>
      </c>
      <c r="M3158" s="5" t="str">
        <f>rawTransactionSheet!K3158</f>
        <v>1</v>
      </c>
      <c r="N3158" s="5" t="str">
        <f>rawTransactionSheet!L3158</f>
        <v>BANGALORE</v>
      </c>
    </row>
    <row r="3159">
      <c r="A3159" s="2">
        <v>42370.0</v>
      </c>
      <c r="B3159" s="5" t="str">
        <f>rawTransactionSheet!B3159</f>
        <v>KALYANI MOTORS PVT LTD</v>
      </c>
      <c r="C3159" s="5" t="str">
        <f>rawTransactionSheet!C3159</f>
        <v>KA50M4354</v>
      </c>
      <c r="D3159" s="5" t="str">
        <f>rawTransactionSheet!D3159</f>
        <v>MARUTI SUZUKI</v>
      </c>
      <c r="E3159" s="5" t="str">
        <f>rawTransactionSheet!E3159</f>
        <v>Alto</v>
      </c>
      <c r="F3159" s="5" t="str">
        <f>IFERROR(VLOOKUP(E3159,modelMapping,2,0),E3159)</f>
        <v>Alto</v>
      </c>
      <c r="G3159" s="5" t="str">
        <f>rawTransactionSheet!F3159</f>
        <v>LXI</v>
      </c>
      <c r="H3159" s="1" t="str">
        <f t="shared" si="1"/>
        <v>LXI</v>
      </c>
      <c r="I3159" s="5" t="str">
        <f>rawTransactionSheet!G3159</f>
        <v>2009</v>
      </c>
      <c r="J3159" s="5" t="str">
        <f>rawTransactionSheet!H3159</f>
        <v>210900</v>
      </c>
      <c r="K3159" s="5" t="str">
        <f>rawTransactionSheet!I3159</f>
        <v>48667</v>
      </c>
      <c r="L3159" s="5" t="str">
        <f>rawTransactionSheet!J3159</f>
        <v>6</v>
      </c>
      <c r="M3159" s="5" t="str">
        <f>rawTransactionSheet!K3159</f>
        <v>1</v>
      </c>
      <c r="N3159" s="5" t="str">
        <f>rawTransactionSheet!L3159</f>
        <v>BANGALORE</v>
      </c>
    </row>
    <row r="3160">
      <c r="A3160" s="2">
        <v>42370.0</v>
      </c>
      <c r="B3160" s="5" t="str">
        <f>rawTransactionSheet!B3160</f>
        <v>KALYANI MOTORS PVT LTD</v>
      </c>
      <c r="C3160" s="5" t="str">
        <f>rawTransactionSheet!C3160</f>
        <v>KA03MK3228</v>
      </c>
      <c r="D3160" s="5" t="str">
        <f>rawTransactionSheet!D3160</f>
        <v>MARUTI SUZUKI</v>
      </c>
      <c r="E3160" s="5" t="str">
        <f>rawTransactionSheet!E3160</f>
        <v>Alto</v>
      </c>
      <c r="F3160" s="5" t="str">
        <f>IFERROR(VLOOKUP(E3160,modelMapping,2,0),E3160)</f>
        <v>Alto</v>
      </c>
      <c r="G3160" s="5" t="str">
        <f>rawTransactionSheet!F3160</f>
        <v>LXI</v>
      </c>
      <c r="H3160" s="1" t="str">
        <f t="shared" si="1"/>
        <v>LXI</v>
      </c>
      <c r="I3160" s="5" t="str">
        <f>rawTransactionSheet!G3160</f>
        <v>2008</v>
      </c>
      <c r="J3160" s="5" t="str">
        <f>rawTransactionSheet!H3160</f>
        <v>210900</v>
      </c>
      <c r="K3160" s="5" t="str">
        <f>rawTransactionSheet!I3160</f>
        <v>61814</v>
      </c>
      <c r="L3160" s="5" t="str">
        <f>rawTransactionSheet!J3160</f>
        <v>7</v>
      </c>
      <c r="M3160" s="5" t="str">
        <f>rawTransactionSheet!K3160</f>
        <v>2</v>
      </c>
      <c r="N3160" s="5" t="str">
        <f>rawTransactionSheet!L3160</f>
        <v>BANGALORE</v>
      </c>
    </row>
    <row r="3161">
      <c r="A3161" s="2">
        <v>42370.0</v>
      </c>
      <c r="B3161" s="5" t="str">
        <f>rawTransactionSheet!B3161</f>
        <v>Pratham</v>
      </c>
      <c r="C3161" s="5" t="str">
        <f>rawTransactionSheet!C3161</f>
        <v>180</v>
      </c>
      <c r="D3161" s="5" t="str">
        <f>rawTransactionSheet!D3161</f>
        <v>MARUTI SUZUKI</v>
      </c>
      <c r="E3161" s="5" t="str">
        <f>rawTransactionSheet!E3161</f>
        <v>Alto</v>
      </c>
      <c r="F3161" s="5" t="str">
        <f>IFERROR(VLOOKUP(E3161,modelMapping,2,0),E3161)</f>
        <v>Alto</v>
      </c>
      <c r="G3161" s="5" t="str">
        <f>rawTransactionSheet!F3161</f>
        <v>LXI</v>
      </c>
      <c r="H3161" s="1" t="str">
        <f t="shared" si="1"/>
        <v>LXI</v>
      </c>
      <c r="I3161" s="5" t="str">
        <f>rawTransactionSheet!G3161</f>
        <v>2010</v>
      </c>
      <c r="J3161" s="5" t="str">
        <f>rawTransactionSheet!H3161</f>
        <v>210900</v>
      </c>
      <c r="K3161" s="5" t="str">
        <f>rawTransactionSheet!I3161</f>
        <v>35351.12936</v>
      </c>
      <c r="L3161" s="5" t="str">
        <f>rawTransactionSheet!J3161</f>
        <v>4.41889117</v>
      </c>
      <c r="M3161" s="5" t="str">
        <f>rawTransactionSheet!K3161</f>
        <v>1</v>
      </c>
      <c r="N3161" s="5" t="str">
        <f>rawTransactionSheet!L3161</f>
        <v>BANGALORE</v>
      </c>
    </row>
    <row r="3162">
      <c r="A3162" s="2">
        <v>42370.0</v>
      </c>
      <c r="B3162" s="5" t="str">
        <f>rawTransactionSheet!B3162</f>
        <v>Pratham</v>
      </c>
      <c r="C3162" s="5" t="str">
        <f>rawTransactionSheet!C3162</f>
        <v>299</v>
      </c>
      <c r="D3162" s="5" t="str">
        <f>rawTransactionSheet!D3162</f>
        <v>MARUTI SUZUKI</v>
      </c>
      <c r="E3162" s="5" t="str">
        <f>rawTransactionSheet!E3162</f>
        <v>Alto</v>
      </c>
      <c r="F3162" s="5" t="str">
        <f>IFERROR(VLOOKUP(E3162,modelMapping,2,0),E3162)</f>
        <v>Alto</v>
      </c>
      <c r="G3162" s="5" t="str">
        <f>rawTransactionSheet!F3162</f>
        <v>LXI</v>
      </c>
      <c r="H3162" s="1" t="str">
        <f t="shared" si="1"/>
        <v>LXI</v>
      </c>
      <c r="I3162" s="5" t="str">
        <f>rawTransactionSheet!G3162</f>
        <v>2009</v>
      </c>
      <c r="J3162" s="5" t="str">
        <f>rawTransactionSheet!H3162</f>
        <v>210900</v>
      </c>
      <c r="K3162" s="5" t="str">
        <f>rawTransactionSheet!I3162</f>
        <v>43411.36208</v>
      </c>
      <c r="L3162" s="5" t="str">
        <f>rawTransactionSheet!J3162</f>
        <v>5.42642026</v>
      </c>
      <c r="M3162" s="5" t="str">
        <f>rawTransactionSheet!K3162</f>
        <v>2</v>
      </c>
      <c r="N3162" s="5" t="str">
        <f>rawTransactionSheet!L3162</f>
        <v>BANGALORE</v>
      </c>
    </row>
    <row r="3163">
      <c r="A3163" s="2">
        <v>42370.0</v>
      </c>
      <c r="B3163" s="5" t="str">
        <f>rawTransactionSheet!B3163</f>
        <v>RNS</v>
      </c>
      <c r="C3163" s="5" t="str">
        <f>rawTransactionSheet!C3163</f>
        <v>KA52M4237</v>
      </c>
      <c r="D3163" s="5" t="str">
        <f>rawTransactionSheet!D3163</f>
        <v>MARUTI SUZUKI</v>
      </c>
      <c r="E3163" s="5" t="str">
        <f>rawTransactionSheet!E3163</f>
        <v>Alto</v>
      </c>
      <c r="F3163" s="5" t="str">
        <f>IFERROR(VLOOKUP(E3163,modelMapping,2,0),E3163)</f>
        <v>Alto</v>
      </c>
      <c r="G3163" s="5" t="str">
        <f>rawTransactionSheet!F3163</f>
        <v>LXI</v>
      </c>
      <c r="H3163" s="1" t="str">
        <f t="shared" si="1"/>
        <v>LXI</v>
      </c>
      <c r="I3163" s="5" t="str">
        <f>rawTransactionSheet!G3163</f>
        <v>2014</v>
      </c>
      <c r="J3163" s="5" t="str">
        <f>rawTransactionSheet!H3163</f>
        <v>210900</v>
      </c>
      <c r="K3163" s="5" t="str">
        <f>rawTransactionSheet!I3163</f>
        <v>12199</v>
      </c>
      <c r="L3163" s="5" t="str">
        <f>rawTransactionSheet!J3163</f>
        <v>1.739726027</v>
      </c>
      <c r="M3163" s="5" t="str">
        <f>rawTransactionSheet!K3163</f>
        <v>2</v>
      </c>
      <c r="N3163" s="5" t="str">
        <f>rawTransactionSheet!L3163</f>
        <v>BANGALORE</v>
      </c>
    </row>
    <row r="3164">
      <c r="A3164" s="2">
        <v>42370.0</v>
      </c>
      <c r="B3164" s="5" t="str">
        <f>rawTransactionSheet!B3164</f>
        <v>RNS</v>
      </c>
      <c r="C3164" s="5" t="str">
        <f>rawTransactionSheet!C3164</f>
        <v>KA52M1520</v>
      </c>
      <c r="D3164" s="5" t="str">
        <f>rawTransactionSheet!D3164</f>
        <v>MARUTI SUZUKI</v>
      </c>
      <c r="E3164" s="5" t="str">
        <f>rawTransactionSheet!E3164</f>
        <v>Alto</v>
      </c>
      <c r="F3164" s="5" t="str">
        <f>IFERROR(VLOOKUP(E3164,modelMapping,2,0),E3164)</f>
        <v>Alto</v>
      </c>
      <c r="G3164" s="5" t="str">
        <f>rawTransactionSheet!F3164</f>
        <v>LXI</v>
      </c>
      <c r="H3164" s="1" t="str">
        <f t="shared" si="1"/>
        <v>LXI</v>
      </c>
      <c r="I3164" s="5" t="str">
        <f>rawTransactionSheet!G3164</f>
        <v>2010</v>
      </c>
      <c r="J3164" s="5" t="str">
        <f>rawTransactionSheet!H3164</f>
        <v>210900</v>
      </c>
      <c r="K3164" s="5" t="str">
        <f>rawTransactionSheet!I3164</f>
        <v>61441</v>
      </c>
      <c r="L3164" s="5" t="str">
        <f>rawTransactionSheet!J3164</f>
        <v>5.849315068</v>
      </c>
      <c r="M3164" s="5" t="str">
        <f>rawTransactionSheet!K3164</f>
        <v>2</v>
      </c>
      <c r="N3164" s="5" t="str">
        <f>rawTransactionSheet!L3164</f>
        <v>BANGALORE</v>
      </c>
    </row>
    <row r="3165">
      <c r="A3165" s="2">
        <v>42370.0</v>
      </c>
      <c r="B3165" s="5" t="str">
        <f>rawTransactionSheet!B3165</f>
        <v>RNS</v>
      </c>
      <c r="C3165" s="5" t="str">
        <f>rawTransactionSheet!C3165</f>
        <v>KA04MG4294</v>
      </c>
      <c r="D3165" s="5" t="str">
        <f>rawTransactionSheet!D3165</f>
        <v>MARUTI SUZUKI</v>
      </c>
      <c r="E3165" s="5" t="str">
        <f>rawTransactionSheet!E3165</f>
        <v>Alto</v>
      </c>
      <c r="F3165" s="5" t="str">
        <f>IFERROR(VLOOKUP(E3165,modelMapping,2,0),E3165)</f>
        <v>Alto</v>
      </c>
      <c r="G3165" s="5" t="str">
        <f>rawTransactionSheet!F3165</f>
        <v>LXI</v>
      </c>
      <c r="H3165" s="1" t="str">
        <f t="shared" si="1"/>
        <v>LXI</v>
      </c>
      <c r="I3165" s="5" t="str">
        <f>rawTransactionSheet!G3165</f>
        <v>2009</v>
      </c>
      <c r="J3165" s="5" t="str">
        <f>rawTransactionSheet!H3165</f>
        <v>210900</v>
      </c>
      <c r="K3165" s="5" t="str">
        <f>rawTransactionSheet!I3165</f>
        <v>42271</v>
      </c>
      <c r="L3165" s="5" t="str">
        <f>rawTransactionSheet!J3165</f>
        <v>6.926027397</v>
      </c>
      <c r="M3165" s="5" t="str">
        <f>rawTransactionSheet!K3165</f>
        <v>2</v>
      </c>
      <c r="N3165" s="5" t="str">
        <f>rawTransactionSheet!L3165</f>
        <v>BANGALORE</v>
      </c>
    </row>
    <row r="3166">
      <c r="A3166" s="2">
        <v>42370.0</v>
      </c>
      <c r="B3166" s="5" t="str">
        <f>rawTransactionSheet!B3166</f>
        <v>RNS</v>
      </c>
      <c r="C3166" s="5" t="str">
        <f>rawTransactionSheet!C3166</f>
        <v>KA51P1335</v>
      </c>
      <c r="D3166" s="5" t="str">
        <f>rawTransactionSheet!D3166</f>
        <v>MARUTI SUZUKI</v>
      </c>
      <c r="E3166" s="5" t="str">
        <f>rawTransactionSheet!E3166</f>
        <v>Alto</v>
      </c>
      <c r="F3166" s="5" t="str">
        <f>IFERROR(VLOOKUP(E3166,modelMapping,2,0),E3166)</f>
        <v>Alto</v>
      </c>
      <c r="G3166" s="5" t="str">
        <f>rawTransactionSheet!F3166</f>
        <v>LXI</v>
      </c>
      <c r="H3166" s="1" t="str">
        <f t="shared" si="1"/>
        <v>LXI</v>
      </c>
      <c r="I3166" s="5" t="str">
        <f>rawTransactionSheet!G3166</f>
        <v>2008</v>
      </c>
      <c r="J3166" s="5" t="str">
        <f>rawTransactionSheet!H3166</f>
        <v>210900</v>
      </c>
      <c r="K3166" s="5" t="str">
        <f>rawTransactionSheet!I3166</f>
        <v>61031</v>
      </c>
      <c r="L3166" s="5" t="str">
        <f>rawTransactionSheet!J3166</f>
        <v>7.498630137</v>
      </c>
      <c r="M3166" s="5" t="str">
        <f>rawTransactionSheet!K3166</f>
        <v>2</v>
      </c>
      <c r="N3166" s="5" t="str">
        <f>rawTransactionSheet!L3166</f>
        <v>BANGALORE</v>
      </c>
    </row>
    <row r="3167">
      <c r="A3167" s="2">
        <v>42370.0</v>
      </c>
      <c r="B3167" s="5" t="str">
        <f>rawTransactionSheet!B3167</f>
        <v>RNS</v>
      </c>
      <c r="C3167" s="5" t="str">
        <f>rawTransactionSheet!C3167</f>
        <v>KA02MD0324</v>
      </c>
      <c r="D3167" s="5" t="str">
        <f>rawTransactionSheet!D3167</f>
        <v>MARUTI SUZUKI</v>
      </c>
      <c r="E3167" s="5" t="str">
        <f>rawTransactionSheet!E3167</f>
        <v>Alto</v>
      </c>
      <c r="F3167" s="5" t="str">
        <f>IFERROR(VLOOKUP(E3167,modelMapping,2,0),E3167)</f>
        <v>Alto</v>
      </c>
      <c r="G3167" s="5" t="str">
        <f>rawTransactionSheet!F3167</f>
        <v>LXI</v>
      </c>
      <c r="H3167" s="1" t="str">
        <f t="shared" si="1"/>
        <v>LXI</v>
      </c>
      <c r="I3167" s="5" t="str">
        <f>rawTransactionSheet!G3167</f>
        <v>2008</v>
      </c>
      <c r="J3167" s="5" t="str">
        <f>rawTransactionSheet!H3167</f>
        <v>210900</v>
      </c>
      <c r="K3167" s="5" t="str">
        <f>rawTransactionSheet!I3167</f>
        <v>23071</v>
      </c>
      <c r="L3167" s="5" t="str">
        <f>rawTransactionSheet!J3167</f>
        <v>7.638356164</v>
      </c>
      <c r="M3167" s="5" t="str">
        <f>rawTransactionSheet!K3167</f>
        <v>2</v>
      </c>
      <c r="N3167" s="5" t="str">
        <f>rawTransactionSheet!L3167</f>
        <v>BANGALORE</v>
      </c>
    </row>
    <row r="3168">
      <c r="A3168" s="2">
        <v>42370.0</v>
      </c>
      <c r="B3168" s="5" t="str">
        <f>rawTransactionSheet!B3168</f>
        <v>RNS</v>
      </c>
      <c r="C3168" s="5" t="str">
        <f>rawTransactionSheet!C3168</f>
        <v>KA05MF1281</v>
      </c>
      <c r="D3168" s="5" t="str">
        <f>rawTransactionSheet!D3168</f>
        <v>HYUNDAI</v>
      </c>
      <c r="E3168" s="5" t="str">
        <f>rawTransactionSheet!E3168</f>
        <v>i10</v>
      </c>
      <c r="F3168" s="5" t="str">
        <f>IFERROR(VLOOKUP(E3168,modelMapping,2,0),E3168)</f>
        <v>i10</v>
      </c>
      <c r="G3168" s="5" t="str">
        <f>rawTransactionSheet!F3168</f>
        <v>MAGNA</v>
      </c>
      <c r="H3168" s="1" t="str">
        <f t="shared" si="1"/>
        <v>MAGNA</v>
      </c>
      <c r="I3168" s="5" t="str">
        <f>rawTransactionSheet!G3168</f>
        <v>2008</v>
      </c>
      <c r="J3168" s="5" t="str">
        <f>rawTransactionSheet!H3168</f>
        <v>210900</v>
      </c>
      <c r="K3168" s="5" t="str">
        <f>rawTransactionSheet!I3168</f>
        <v>132143</v>
      </c>
      <c r="L3168" s="5" t="str">
        <f>rawTransactionSheet!J3168</f>
        <v>7.917808219</v>
      </c>
      <c r="M3168" s="5" t="str">
        <f>rawTransactionSheet!K3168</f>
        <v>2</v>
      </c>
      <c r="N3168" s="5" t="str">
        <f>rawTransactionSheet!L3168</f>
        <v>BANGALORE</v>
      </c>
    </row>
    <row r="3169">
      <c r="A3169" s="2">
        <v>42370.0</v>
      </c>
      <c r="B3169" s="5" t="str">
        <f>rawTransactionSheet!B3169</f>
        <v>KALYANI MOTORS PVT LTD</v>
      </c>
      <c r="C3169" s="5" t="str">
        <f>rawTransactionSheet!C3169</f>
        <v>KA41P6262</v>
      </c>
      <c r="D3169" s="5" t="str">
        <f>rawTransactionSheet!D3169</f>
        <v>MARUTI SUZUKI</v>
      </c>
      <c r="E3169" s="5" t="str">
        <f>rawTransactionSheet!E3169</f>
        <v>Omni</v>
      </c>
      <c r="F3169" s="5" t="str">
        <f>IFERROR(VLOOKUP(E3169,modelMapping,2,0),E3169)</f>
        <v>Omni</v>
      </c>
      <c r="G3169" s="5" t="str">
        <f>rawTransactionSheet!F3169</f>
        <v>5 STR</v>
      </c>
      <c r="H3169" s="1" t="str">
        <f t="shared" si="1"/>
        <v>5 STR</v>
      </c>
      <c r="I3169" s="5" t="str">
        <f>rawTransactionSheet!G3169</f>
        <v>2012</v>
      </c>
      <c r="J3169" s="5" t="str">
        <f>rawTransactionSheet!H3169</f>
        <v>210900</v>
      </c>
      <c r="K3169" s="5" t="str">
        <f>rawTransactionSheet!I3169</f>
        <v>44151</v>
      </c>
      <c r="L3169" s="5" t="str">
        <f>rawTransactionSheet!J3169</f>
        <v>3</v>
      </c>
      <c r="M3169" s="5" t="str">
        <f>rawTransactionSheet!K3169</f>
        <v>1</v>
      </c>
      <c r="N3169" s="5" t="str">
        <f>rawTransactionSheet!L3169</f>
        <v>BANGALORE</v>
      </c>
    </row>
    <row r="3170">
      <c r="A3170" s="2">
        <v>42370.0</v>
      </c>
      <c r="B3170" s="5" t="str">
        <f>rawTransactionSheet!B3170</f>
        <v>Pratham</v>
      </c>
      <c r="C3170" s="5" t="str">
        <f>rawTransactionSheet!C3170</f>
        <v>446</v>
      </c>
      <c r="D3170" s="5" t="str">
        <f>rawTransactionSheet!D3170</f>
        <v>HYUNDAI</v>
      </c>
      <c r="E3170" s="5" t="str">
        <f>rawTransactionSheet!E3170</f>
        <v>SANTRO XING</v>
      </c>
      <c r="F3170" s="5" t="str">
        <f>IFERROR(VLOOKUP(E3170,modelMapping,2,0),E3170)</f>
        <v>SANTRO XING</v>
      </c>
      <c r="G3170" s="5" t="str">
        <f>rawTransactionSheet!F3170</f>
        <v>GLS</v>
      </c>
      <c r="H3170" s="1" t="str">
        <f t="shared" si="1"/>
        <v>GLS</v>
      </c>
      <c r="I3170" s="5" t="str">
        <f>rawTransactionSheet!G3170</f>
        <v>2008</v>
      </c>
      <c r="J3170" s="5" t="str">
        <f>rawTransactionSheet!H3170</f>
        <v>210900</v>
      </c>
      <c r="K3170" s="5" t="str">
        <f>rawTransactionSheet!I3170</f>
        <v>54472.27926</v>
      </c>
      <c r="L3170" s="5" t="str">
        <f>rawTransactionSheet!J3170</f>
        <v>6.809034908</v>
      </c>
      <c r="M3170" s="5" t="str">
        <f>rawTransactionSheet!K3170</f>
        <v>2</v>
      </c>
      <c r="N3170" s="5" t="str">
        <f>rawTransactionSheet!L3170</f>
        <v>BANGALORE</v>
      </c>
    </row>
    <row r="3171">
      <c r="A3171" s="2">
        <v>42370.0</v>
      </c>
      <c r="B3171" s="5" t="str">
        <f>rawTransactionSheet!B3171</f>
        <v>KALYANI MOTORS PVT LTD</v>
      </c>
      <c r="C3171" s="5" t="str">
        <f>rawTransactionSheet!C3171</f>
        <v>KA05MG489</v>
      </c>
      <c r="D3171" s="5" t="str">
        <f>rawTransactionSheet!D3171</f>
        <v>MARUTI SUZUKI</v>
      </c>
      <c r="E3171" s="5" t="str">
        <f>rawTransactionSheet!E3171</f>
        <v>SWIFT</v>
      </c>
      <c r="F3171" s="5" t="str">
        <f>IFERROR(VLOOKUP(E3171,modelMapping,2,0),E3171)</f>
        <v>SWIFT</v>
      </c>
      <c r="G3171" s="5" t="str">
        <f>rawTransactionSheet!F3171</f>
        <v>VDI</v>
      </c>
      <c r="H3171" s="1" t="str">
        <f t="shared" si="1"/>
        <v>VDI</v>
      </c>
      <c r="I3171" s="5" t="str">
        <f>rawTransactionSheet!G3171</f>
        <v>2008</v>
      </c>
      <c r="J3171" s="5" t="str">
        <f>rawTransactionSheet!H3171</f>
        <v>210900</v>
      </c>
      <c r="K3171" s="5" t="str">
        <f>rawTransactionSheet!I3171</f>
        <v>181122</v>
      </c>
      <c r="L3171" s="5" t="str">
        <f>rawTransactionSheet!J3171</f>
        <v>7</v>
      </c>
      <c r="M3171" s="5" t="str">
        <f>rawTransactionSheet!K3171</f>
        <v>1</v>
      </c>
      <c r="N3171" s="5" t="str">
        <f>rawTransactionSheet!L3171</f>
        <v>BANGALORE</v>
      </c>
    </row>
    <row r="3172">
      <c r="A3172" s="2">
        <v>42370.0</v>
      </c>
      <c r="B3172" s="5" t="str">
        <f>rawTransactionSheet!B3172</f>
        <v>KALYANI MOTORS PVT LTD</v>
      </c>
      <c r="C3172" s="5" t="str">
        <f>rawTransactionSheet!C3172</f>
        <v>KA51N8381</v>
      </c>
      <c r="D3172" s="5" t="str">
        <f>rawTransactionSheet!D3172</f>
        <v>MARUTI SUZUKI</v>
      </c>
      <c r="E3172" s="5" t="str">
        <f>rawTransactionSheet!E3172</f>
        <v>Wagon R</v>
      </c>
      <c r="F3172" s="5" t="str">
        <f>IFERROR(VLOOKUP(E3172,modelMapping,2,0),E3172)</f>
        <v>Wagon R</v>
      </c>
      <c r="G3172" s="5" t="str">
        <f>rawTransactionSheet!F3172</f>
        <v>LXI</v>
      </c>
      <c r="H3172" s="1" t="str">
        <f t="shared" si="1"/>
        <v>LXI</v>
      </c>
      <c r="I3172" s="5" t="str">
        <f>rawTransactionSheet!G3172</f>
        <v>2007</v>
      </c>
      <c r="J3172" s="5" t="str">
        <f>rawTransactionSheet!H3172</f>
        <v>210900</v>
      </c>
      <c r="K3172" s="5" t="str">
        <f>rawTransactionSheet!I3172</f>
        <v>40800</v>
      </c>
      <c r="L3172" s="5" t="str">
        <f>rawTransactionSheet!J3172</f>
        <v>8</v>
      </c>
      <c r="M3172" s="5" t="str">
        <f>rawTransactionSheet!K3172</f>
        <v>1</v>
      </c>
      <c r="N3172" s="5" t="str">
        <f>rawTransactionSheet!L3172</f>
        <v>BANGALORE</v>
      </c>
    </row>
    <row r="3173">
      <c r="A3173" s="2">
        <v>42370.0</v>
      </c>
      <c r="B3173" s="5" t="str">
        <f>rawTransactionSheet!B3173</f>
        <v>RNS</v>
      </c>
      <c r="C3173" s="5" t="str">
        <f>rawTransactionSheet!C3173</f>
        <v>KA51M5188</v>
      </c>
      <c r="D3173" s="5" t="str">
        <f>rawTransactionSheet!D3173</f>
        <v>MARUTI SUZUKI</v>
      </c>
      <c r="E3173" s="5" t="str">
        <f>rawTransactionSheet!E3173</f>
        <v>Wagon R</v>
      </c>
      <c r="F3173" s="5" t="str">
        <f>IFERROR(VLOOKUP(E3173,modelMapping,2,0),E3173)</f>
        <v>Wagon R</v>
      </c>
      <c r="G3173" s="5" t="str">
        <f>rawTransactionSheet!F3173</f>
        <v>VXI</v>
      </c>
      <c r="H3173" s="1" t="str">
        <f t="shared" si="1"/>
        <v>VXI</v>
      </c>
      <c r="I3173" s="5" t="str">
        <f>rawTransactionSheet!G3173</f>
        <v>2006</v>
      </c>
      <c r="J3173" s="5" t="str">
        <f>rawTransactionSheet!H3173</f>
        <v>210900</v>
      </c>
      <c r="K3173" s="5" t="str">
        <f>rawTransactionSheet!I3173</f>
        <v>71662</v>
      </c>
      <c r="L3173" s="5" t="str">
        <f>rawTransactionSheet!J3173</f>
        <v>9.465753425</v>
      </c>
      <c r="M3173" s="5" t="str">
        <f>rawTransactionSheet!K3173</f>
        <v>2</v>
      </c>
      <c r="N3173" s="5" t="str">
        <f>rawTransactionSheet!L3173</f>
        <v>BANGALORE</v>
      </c>
    </row>
    <row r="3174">
      <c r="A3174" s="2">
        <v>42370.0</v>
      </c>
      <c r="B3174" s="5" t="str">
        <f>rawTransactionSheet!B3174</f>
        <v>Pratham</v>
      </c>
      <c r="C3174" s="5" t="str">
        <f>rawTransactionSheet!C3174</f>
        <v>305</v>
      </c>
      <c r="D3174" s="5" t="str">
        <f>rawTransactionSheet!D3174</f>
        <v>MARUTI SUZUKI</v>
      </c>
      <c r="E3174" s="5" t="str">
        <f>rawTransactionSheet!E3174</f>
        <v>Zen</v>
      </c>
      <c r="F3174" s="5" t="str">
        <f>IFERROR(VLOOKUP(E3174,modelMapping,2,0),E3174)</f>
        <v>Zen</v>
      </c>
      <c r="G3174" s="5" t="str">
        <f>rawTransactionSheet!F3174</f>
        <v>VXI</v>
      </c>
      <c r="H3174" s="1" t="str">
        <f t="shared" si="1"/>
        <v>VXI</v>
      </c>
      <c r="I3174" s="5" t="str">
        <f>rawTransactionSheet!G3174</f>
        <v>2009</v>
      </c>
      <c r="J3174" s="5" t="str">
        <f>rawTransactionSheet!H3174</f>
        <v>210900</v>
      </c>
      <c r="K3174" s="5" t="str">
        <f>rawTransactionSheet!I3174</f>
        <v>43783.70978</v>
      </c>
      <c r="L3174" s="5" t="str">
        <f>rawTransactionSheet!J3174</f>
        <v>5.472963723</v>
      </c>
      <c r="M3174" s="5" t="str">
        <f>rawTransactionSheet!K3174</f>
        <v>2</v>
      </c>
      <c r="N3174" s="5" t="str">
        <f>rawTransactionSheet!L3174</f>
        <v>BANGALORE</v>
      </c>
    </row>
    <row r="3175">
      <c r="A3175" s="2">
        <v>42370.0</v>
      </c>
      <c r="B3175" s="5" t="str">
        <f>rawTransactionSheet!B3175</f>
        <v>PrasoonData</v>
      </c>
      <c r="C3175" s="5" t="str">
        <f>rawTransactionSheet!C3175</f>
        <v>Prasoon202</v>
      </c>
      <c r="D3175" s="5" t="str">
        <f>rawTransactionSheet!D3175</f>
        <v>MARUTI SUZUKI</v>
      </c>
      <c r="E3175" s="5" t="str">
        <f>rawTransactionSheet!E3175</f>
        <v>Swift</v>
      </c>
      <c r="F3175" s="5" t="str">
        <f>IFERROR(VLOOKUP(E3175,modelMapping,2,0),E3175)</f>
        <v>Swift</v>
      </c>
      <c r="G3175" s="5" t="str">
        <f>rawTransactionSheet!F3175</f>
        <v>LXI</v>
      </c>
      <c r="H3175" s="1" t="str">
        <f t="shared" si="1"/>
        <v>LXI</v>
      </c>
      <c r="I3175" s="5" t="str">
        <f>rawTransactionSheet!G3175</f>
        <v>2006</v>
      </c>
      <c r="J3175" s="5" t="str">
        <f>rawTransactionSheet!H3175</f>
        <v>210455.1289</v>
      </c>
      <c r="K3175" s="5" t="str">
        <f>rawTransactionSheet!I3175</f>
        <v>90000</v>
      </c>
      <c r="L3175" s="5" t="str">
        <f>rawTransactionSheet!J3175</f>
        <v>9</v>
      </c>
      <c r="M3175" s="5" t="str">
        <f>rawTransactionSheet!K3175</f>
        <v>1</v>
      </c>
      <c r="N3175" s="5" t="str">
        <f>rawTransactionSheet!L3175</f>
        <v>BANGALORE</v>
      </c>
    </row>
    <row r="3176">
      <c r="A3176" s="2">
        <v>42370.0</v>
      </c>
      <c r="B3176" s="5" t="str">
        <f>rawTransactionSheet!B3176</f>
        <v>Pratham</v>
      </c>
      <c r="C3176" s="5" t="str">
        <f>rawTransactionSheet!C3176</f>
        <v>225</v>
      </c>
      <c r="D3176" s="5" t="str">
        <f>rawTransactionSheet!D3176</f>
        <v>MARUTI SUZUKI</v>
      </c>
      <c r="E3176" s="5" t="str">
        <f>rawTransactionSheet!E3176</f>
        <v>Alto</v>
      </c>
      <c r="F3176" s="5" t="str">
        <f>IFERROR(VLOOKUP(E3176,modelMapping,2,0),E3176)</f>
        <v>Alto</v>
      </c>
      <c r="G3176" s="5" t="str">
        <f>rawTransactionSheet!F3176</f>
        <v>LXI</v>
      </c>
      <c r="H3176" s="1" t="str">
        <f t="shared" si="1"/>
        <v>LXI</v>
      </c>
      <c r="I3176" s="5" t="str">
        <f>rawTransactionSheet!G3176</f>
        <v>2010</v>
      </c>
      <c r="J3176" s="5" t="str">
        <f>rawTransactionSheet!H3176</f>
        <v>210000</v>
      </c>
      <c r="K3176" s="5" t="str">
        <f>rawTransactionSheet!I3176</f>
        <v>37869.95209</v>
      </c>
      <c r="L3176" s="5" t="str">
        <f>rawTransactionSheet!J3176</f>
        <v>4.733744011</v>
      </c>
      <c r="M3176" s="5" t="str">
        <f>rawTransactionSheet!K3176</f>
        <v>1</v>
      </c>
      <c r="N3176" s="5" t="str">
        <f>rawTransactionSheet!L3176</f>
        <v>BANGALORE</v>
      </c>
    </row>
    <row r="3177">
      <c r="A3177" s="2">
        <v>42370.0</v>
      </c>
      <c r="B3177" s="5" t="str">
        <f>rawTransactionSheet!B3177</f>
        <v>RNS</v>
      </c>
      <c r="C3177" s="5" t="str">
        <f>rawTransactionSheet!C3177</f>
        <v>KA50M3595</v>
      </c>
      <c r="D3177" s="5" t="str">
        <f>rawTransactionSheet!D3177</f>
        <v>MARUTI SUZUKI</v>
      </c>
      <c r="E3177" s="5" t="str">
        <f>rawTransactionSheet!E3177</f>
        <v>Alto</v>
      </c>
      <c r="F3177" s="5" t="str">
        <f>IFERROR(VLOOKUP(E3177,modelMapping,2,0),E3177)</f>
        <v>Alto</v>
      </c>
      <c r="G3177" s="5" t="str">
        <f>rawTransactionSheet!F3177</f>
        <v>LXI</v>
      </c>
      <c r="H3177" s="1" t="str">
        <f t="shared" si="1"/>
        <v>LXI</v>
      </c>
      <c r="I3177" s="5" t="str">
        <f>rawTransactionSheet!G3177</f>
        <v>2009</v>
      </c>
      <c r="J3177" s="5" t="str">
        <f>rawTransactionSheet!H3177</f>
        <v>210000</v>
      </c>
      <c r="K3177" s="5" t="str">
        <f>rawTransactionSheet!I3177</f>
        <v>64147</v>
      </c>
      <c r="L3177" s="5" t="str">
        <f>rawTransactionSheet!J3177</f>
        <v>6.991780822</v>
      </c>
      <c r="M3177" s="5" t="str">
        <f>rawTransactionSheet!K3177</f>
        <v>1</v>
      </c>
      <c r="N3177" s="5" t="str">
        <f>rawTransactionSheet!L3177</f>
        <v>BANGALORE</v>
      </c>
    </row>
    <row r="3178">
      <c r="A3178" s="2">
        <v>42370.0</v>
      </c>
      <c r="B3178" s="5" t="str">
        <f>rawTransactionSheet!B3178</f>
        <v>RNS</v>
      </c>
      <c r="C3178" s="5" t="str">
        <f>rawTransactionSheet!C3178</f>
        <v>KA52M4237</v>
      </c>
      <c r="D3178" s="5" t="str">
        <f>rawTransactionSheet!D3178</f>
        <v>MARUTI SUZUKI</v>
      </c>
      <c r="E3178" s="5" t="str">
        <f>rawTransactionSheet!E3178</f>
        <v>Alto</v>
      </c>
      <c r="F3178" s="5" t="str">
        <f>IFERROR(VLOOKUP(E3178,modelMapping,2,0),E3178)</f>
        <v>Alto</v>
      </c>
      <c r="G3178" s="5" t="str">
        <f>rawTransactionSheet!F3178</f>
        <v>LXI</v>
      </c>
      <c r="H3178" s="1" t="str">
        <f t="shared" si="1"/>
        <v>LXI</v>
      </c>
      <c r="I3178" s="5" t="str">
        <f>rawTransactionSheet!G3178</f>
        <v>2014</v>
      </c>
      <c r="J3178" s="5" t="str">
        <f>rawTransactionSheet!H3178</f>
        <v>210000</v>
      </c>
      <c r="K3178" s="5" t="str">
        <f>rawTransactionSheet!I3178</f>
        <v>12199</v>
      </c>
      <c r="L3178" s="5" t="str">
        <f>rawTransactionSheet!J3178</f>
        <v>1.739726027</v>
      </c>
      <c r="M3178" s="5" t="str">
        <f>rawTransactionSheet!K3178</f>
        <v>2</v>
      </c>
      <c r="N3178" s="5" t="str">
        <f>rawTransactionSheet!L3178</f>
        <v>BANGALORE</v>
      </c>
    </row>
    <row r="3179">
      <c r="A3179" s="2">
        <v>42370.0</v>
      </c>
      <c r="B3179" s="5" t="str">
        <f>rawTransactionSheet!B3179</f>
        <v>RNS</v>
      </c>
      <c r="C3179" s="5" t="str">
        <f>rawTransactionSheet!C3179</f>
        <v>KA52M0895</v>
      </c>
      <c r="D3179" s="5" t="str">
        <f>rawTransactionSheet!D3179</f>
        <v>MARUTI SUZUKI</v>
      </c>
      <c r="E3179" s="5" t="str">
        <f>rawTransactionSheet!E3179</f>
        <v>Alto</v>
      </c>
      <c r="F3179" s="5" t="str">
        <f>IFERROR(VLOOKUP(E3179,modelMapping,2,0),E3179)</f>
        <v>Alto</v>
      </c>
      <c r="G3179" s="5" t="str">
        <f>rawTransactionSheet!F3179</f>
        <v>LXI</v>
      </c>
      <c r="H3179" s="1" t="str">
        <f t="shared" si="1"/>
        <v>LXI</v>
      </c>
      <c r="I3179" s="5" t="str">
        <f>rawTransactionSheet!G3179</f>
        <v>2009</v>
      </c>
      <c r="J3179" s="5" t="str">
        <f>rawTransactionSheet!H3179</f>
        <v>210000</v>
      </c>
      <c r="K3179" s="5" t="str">
        <f>rawTransactionSheet!I3179</f>
        <v>22424</v>
      </c>
      <c r="L3179" s="5" t="str">
        <f>rawTransactionSheet!J3179</f>
        <v>6.747945205</v>
      </c>
      <c r="M3179" s="5" t="str">
        <f>rawTransactionSheet!K3179</f>
        <v>2</v>
      </c>
      <c r="N3179" s="5" t="str">
        <f>rawTransactionSheet!L3179</f>
        <v>BANGALORE</v>
      </c>
    </row>
    <row r="3180">
      <c r="A3180" s="2">
        <v>42370.0</v>
      </c>
      <c r="B3180" s="5" t="str">
        <f>rawTransactionSheet!B3180</f>
        <v>RNS</v>
      </c>
      <c r="C3180" s="5" t="str">
        <f>rawTransactionSheet!C3180</f>
        <v>KA51P1335</v>
      </c>
      <c r="D3180" s="5" t="str">
        <f>rawTransactionSheet!D3180</f>
        <v>MARUTI SUZUKI</v>
      </c>
      <c r="E3180" s="5" t="str">
        <f>rawTransactionSheet!E3180</f>
        <v>Alto</v>
      </c>
      <c r="F3180" s="5" t="str">
        <f>IFERROR(VLOOKUP(E3180,modelMapping,2,0),E3180)</f>
        <v>Alto</v>
      </c>
      <c r="G3180" s="5" t="str">
        <f>rawTransactionSheet!F3180</f>
        <v>LXI</v>
      </c>
      <c r="H3180" s="1" t="str">
        <f t="shared" si="1"/>
        <v>LXI</v>
      </c>
      <c r="I3180" s="5" t="str">
        <f>rawTransactionSheet!G3180</f>
        <v>2008</v>
      </c>
      <c r="J3180" s="5" t="str">
        <f>rawTransactionSheet!H3180</f>
        <v>210000</v>
      </c>
      <c r="K3180" s="5" t="str">
        <f>rawTransactionSheet!I3180</f>
        <v>61031</v>
      </c>
      <c r="L3180" s="5" t="str">
        <f>rawTransactionSheet!J3180</f>
        <v>7.498630137</v>
      </c>
      <c r="M3180" s="5" t="str">
        <f>rawTransactionSheet!K3180</f>
        <v>2</v>
      </c>
      <c r="N3180" s="5" t="str">
        <f>rawTransactionSheet!L3180</f>
        <v>BANGALORE</v>
      </c>
    </row>
    <row r="3181">
      <c r="A3181" s="2">
        <v>42370.0</v>
      </c>
      <c r="B3181" s="5" t="str">
        <f>rawTransactionSheet!B3181</f>
        <v>DelCalling</v>
      </c>
      <c r="C3181" s="5" t="str">
        <f>rawTransactionSheet!C3181</f>
        <v>18325</v>
      </c>
      <c r="D3181" s="5" t="str">
        <f>rawTransactionSheet!D3181</f>
        <v>MARUTI SUZUKI</v>
      </c>
      <c r="E3181" s="5" t="str">
        <f>rawTransactionSheet!E3181</f>
        <v>Alto 800</v>
      </c>
      <c r="F3181" s="1" t="str">
        <f>IFERROR(VLOOKUP(E3181,modelMapping,2,0),E3181)</f>
        <v>Alto</v>
      </c>
      <c r="G3181" s="5" t="str">
        <f>rawTransactionSheet!F3181</f>
        <v>LXI</v>
      </c>
      <c r="H3181" s="1" t="str">
        <f t="shared" si="1"/>
        <v>LXI</v>
      </c>
      <c r="I3181" s="5" t="str">
        <f>rawTransactionSheet!G3181</f>
        <v>2014</v>
      </c>
      <c r="J3181" s="5" t="str">
        <f>rawTransactionSheet!H3181</f>
        <v>210000</v>
      </c>
      <c r="K3181" s="5" t="str">
        <f>rawTransactionSheet!I3181</f>
        <v>6349</v>
      </c>
      <c r="L3181" s="5" t="str">
        <f>rawTransactionSheet!J3181</f>
        <v>1</v>
      </c>
      <c r="M3181" s="5" t="str">
        <f>rawTransactionSheet!K3181</f>
        <v>1</v>
      </c>
      <c r="N3181" s="5" t="str">
        <f>rawTransactionSheet!L3181</f>
        <v>DELHI</v>
      </c>
    </row>
    <row r="3182">
      <c r="A3182" s="2">
        <v>42370.0</v>
      </c>
      <c r="B3182" s="5" t="str">
        <f>rawTransactionSheet!B3182</f>
        <v>RNS</v>
      </c>
      <c r="C3182" s="5" t="str">
        <f>rawTransactionSheet!C3182</f>
        <v>KA52M1843</v>
      </c>
      <c r="D3182" s="5" t="str">
        <f>rawTransactionSheet!D3182</f>
        <v>MARUTI SUZUKI</v>
      </c>
      <c r="E3182" s="5" t="str">
        <f>rawTransactionSheet!E3182</f>
        <v>EECO</v>
      </c>
      <c r="F3182" s="5" t="str">
        <f>IFERROR(VLOOKUP(E3182,modelMapping,2,0),E3182)</f>
        <v>EECO</v>
      </c>
      <c r="G3182" s="5" t="str">
        <f>rawTransactionSheet!F3182</f>
        <v>5 STR</v>
      </c>
      <c r="H3182" s="1" t="str">
        <f t="shared" si="1"/>
        <v>5 STR</v>
      </c>
      <c r="I3182" s="5" t="str">
        <f>rawTransactionSheet!G3182</f>
        <v>2011</v>
      </c>
      <c r="J3182" s="5" t="str">
        <f>rawTransactionSheet!H3182</f>
        <v>210000</v>
      </c>
      <c r="K3182" s="5" t="str">
        <f>rawTransactionSheet!I3182</f>
        <v>70110</v>
      </c>
      <c r="L3182" s="5" t="str">
        <f>rawTransactionSheet!J3182</f>
        <v>4.728767123</v>
      </c>
      <c r="M3182" s="5" t="str">
        <f>rawTransactionSheet!K3182</f>
        <v>2</v>
      </c>
      <c r="N3182" s="5" t="str">
        <f>rawTransactionSheet!L3182</f>
        <v>BANGALORE</v>
      </c>
    </row>
    <row r="3183">
      <c r="A3183" s="2">
        <v>42370.0</v>
      </c>
      <c r="B3183" s="5" t="str">
        <f>rawTransactionSheet!B3183</f>
        <v>DelCalling</v>
      </c>
      <c r="C3183" s="5" t="str">
        <f>rawTransactionSheet!C3183</f>
        <v>20641</v>
      </c>
      <c r="D3183" s="5" t="str">
        <f>rawTransactionSheet!D3183</f>
        <v>MARUTI SUZUKI</v>
      </c>
      <c r="E3183" s="5" t="str">
        <f>rawTransactionSheet!E3183</f>
        <v>Eeco</v>
      </c>
      <c r="F3183" s="5" t="str">
        <f>IFERROR(VLOOKUP(E3183,modelMapping,2,0),E3183)</f>
        <v>Eeco</v>
      </c>
      <c r="G3183" s="5" t="str">
        <f>rawTransactionSheet!F3183</f>
        <v>7 STR</v>
      </c>
      <c r="H3183" s="1" t="str">
        <f t="shared" si="1"/>
        <v>7 STR</v>
      </c>
      <c r="I3183" s="5" t="str">
        <f>rawTransactionSheet!G3183</f>
        <v>2010</v>
      </c>
      <c r="J3183" s="5" t="str">
        <f>rawTransactionSheet!H3183</f>
        <v>210000</v>
      </c>
      <c r="K3183" s="5" t="str">
        <f>rawTransactionSheet!I3183</f>
        <v>97408</v>
      </c>
      <c r="L3183" s="5" t="str">
        <f>rawTransactionSheet!J3183</f>
        <v>5</v>
      </c>
      <c r="M3183" s="5" t="str">
        <f>rawTransactionSheet!K3183</f>
        <v>1</v>
      </c>
      <c r="N3183" s="5" t="str">
        <f>rawTransactionSheet!L3183</f>
        <v>BANGALORE</v>
      </c>
    </row>
    <row r="3184">
      <c r="A3184" s="2">
        <v>42370.0</v>
      </c>
      <c r="B3184" s="5" t="str">
        <f>rawTransactionSheet!B3184</f>
        <v>RNS</v>
      </c>
      <c r="C3184" s="5" t="str">
        <f>rawTransactionSheet!C3184</f>
        <v>KA51N9465</v>
      </c>
      <c r="D3184" s="5" t="str">
        <f>rawTransactionSheet!D3184</f>
        <v>HYUNDAI</v>
      </c>
      <c r="E3184" s="5" t="str">
        <f>rawTransactionSheet!E3184</f>
        <v>SANTRO XING</v>
      </c>
      <c r="F3184" s="5" t="str">
        <f>IFERROR(VLOOKUP(E3184,modelMapping,2,0),E3184)</f>
        <v>SANTRO XING</v>
      </c>
      <c r="G3184" s="5" t="str">
        <f>rawTransactionSheet!F3184</f>
        <v>GLS</v>
      </c>
      <c r="H3184" s="1" t="str">
        <f t="shared" si="1"/>
        <v>GLS</v>
      </c>
      <c r="I3184" s="5" t="str">
        <f>rawTransactionSheet!G3184</f>
        <v>2007</v>
      </c>
      <c r="J3184" s="5" t="str">
        <f>rawTransactionSheet!H3184</f>
        <v>210000</v>
      </c>
      <c r="K3184" s="5" t="str">
        <f>rawTransactionSheet!I3184</f>
        <v>46131</v>
      </c>
      <c r="L3184" s="5" t="str">
        <f>rawTransactionSheet!J3184</f>
        <v>8.638356164</v>
      </c>
      <c r="M3184" s="5" t="str">
        <f>rawTransactionSheet!K3184</f>
        <v>2</v>
      </c>
      <c r="N3184" s="5" t="str">
        <f>rawTransactionSheet!L3184</f>
        <v>BANGALORE</v>
      </c>
    </row>
    <row r="3185">
      <c r="A3185" s="2">
        <v>42370.0</v>
      </c>
      <c r="B3185" s="5" t="str">
        <f>rawTransactionSheet!B3185</f>
        <v>Pratham</v>
      </c>
      <c r="C3185" s="5" t="str">
        <f>rawTransactionSheet!C3185</f>
        <v>671</v>
      </c>
      <c r="D3185" s="5" t="str">
        <f>rawTransactionSheet!D3185</f>
        <v>MARUTI SUZUKI</v>
      </c>
      <c r="E3185" s="5" t="str">
        <f>rawTransactionSheet!E3185</f>
        <v>Swift</v>
      </c>
      <c r="F3185" s="5" t="str">
        <f>IFERROR(VLOOKUP(E3185,modelMapping,2,0),E3185)</f>
        <v>Swift</v>
      </c>
      <c r="G3185" s="5" t="str">
        <f>rawTransactionSheet!F3185</f>
        <v>VXI</v>
      </c>
      <c r="H3185" s="1" t="str">
        <f t="shared" si="1"/>
        <v>VXI</v>
      </c>
      <c r="I3185" s="5" t="str">
        <f>rawTransactionSheet!G3185</f>
        <v>2006</v>
      </c>
      <c r="J3185" s="5" t="str">
        <f>rawTransactionSheet!H3185</f>
        <v>210000</v>
      </c>
      <c r="K3185" s="5" t="str">
        <f>rawTransactionSheet!I3185</f>
        <v>71184.12046</v>
      </c>
      <c r="L3185" s="5" t="str">
        <f>rawTransactionSheet!J3185</f>
        <v>8.898015058</v>
      </c>
      <c r="M3185" s="5" t="str">
        <f>rawTransactionSheet!K3185</f>
        <v>2</v>
      </c>
      <c r="N3185" s="5" t="str">
        <f>rawTransactionSheet!L3185</f>
        <v>BANGALORE</v>
      </c>
    </row>
    <row r="3186">
      <c r="A3186" s="2">
        <v>42370.0</v>
      </c>
      <c r="B3186" s="5" t="str">
        <f>rawTransactionSheet!B3186</f>
        <v>RNS</v>
      </c>
      <c r="C3186" s="5" t="str">
        <f>rawTransactionSheet!C3186</f>
        <v>KA04MG9291</v>
      </c>
      <c r="D3186" s="5" t="str">
        <f>rawTransactionSheet!D3186</f>
        <v>MARUTI SUZUKI</v>
      </c>
      <c r="E3186" s="5" t="str">
        <f>rawTransactionSheet!E3186</f>
        <v>Wagon R</v>
      </c>
      <c r="F3186" s="5" t="str">
        <f>IFERROR(VLOOKUP(E3186,modelMapping,2,0),E3186)</f>
        <v>Wagon R</v>
      </c>
      <c r="G3186" s="5" t="str">
        <f>rawTransactionSheet!F3186</f>
        <v>LXI</v>
      </c>
      <c r="H3186" s="1" t="str">
        <f t="shared" si="1"/>
        <v>LXI</v>
      </c>
      <c r="I3186" s="5" t="str">
        <f>rawTransactionSheet!G3186</f>
        <v>2010</v>
      </c>
      <c r="J3186" s="5" t="str">
        <f>rawTransactionSheet!H3186</f>
        <v>210000</v>
      </c>
      <c r="K3186" s="5" t="str">
        <f>rawTransactionSheet!I3186</f>
        <v>36099</v>
      </c>
      <c r="L3186" s="5" t="str">
        <f>rawTransactionSheet!J3186</f>
        <v>5.947945205</v>
      </c>
      <c r="M3186" s="5" t="str">
        <f>rawTransactionSheet!K3186</f>
        <v>1</v>
      </c>
      <c r="N3186" s="5" t="str">
        <f>rawTransactionSheet!L3186</f>
        <v>BANGALORE</v>
      </c>
    </row>
    <row r="3187">
      <c r="A3187" s="2">
        <v>42370.0</v>
      </c>
      <c r="B3187" s="5" t="str">
        <f>rawTransactionSheet!B3187</f>
        <v>RNS</v>
      </c>
      <c r="C3187" s="5" t="str">
        <f>rawTransactionSheet!C3187</f>
        <v>KA53P1829</v>
      </c>
      <c r="D3187" s="5" t="str">
        <f>rawTransactionSheet!D3187</f>
        <v>MARUTI SUZUKI</v>
      </c>
      <c r="E3187" s="5" t="str">
        <f>rawTransactionSheet!E3187</f>
        <v>Zen</v>
      </c>
      <c r="F3187" s="5" t="str">
        <f>IFERROR(VLOOKUP(E3187,modelMapping,2,0),E3187)</f>
        <v>Zen</v>
      </c>
      <c r="G3187" s="5" t="str">
        <f>rawTransactionSheet!F3187</f>
        <v>LXI</v>
      </c>
      <c r="H3187" s="1" t="str">
        <f t="shared" si="1"/>
        <v>LXI</v>
      </c>
      <c r="I3187" s="5" t="str">
        <f>rawTransactionSheet!G3187</f>
        <v>2010</v>
      </c>
      <c r="J3187" s="5" t="str">
        <f>rawTransactionSheet!H3187</f>
        <v>210000</v>
      </c>
      <c r="K3187" s="5" t="str">
        <f>rawTransactionSheet!I3187</f>
        <v>21448</v>
      </c>
      <c r="L3187" s="5" t="str">
        <f>rawTransactionSheet!J3187</f>
        <v>5.728767123</v>
      </c>
      <c r="M3187" s="5" t="str">
        <f>rawTransactionSheet!K3187</f>
        <v>2</v>
      </c>
      <c r="N3187" s="5" t="str">
        <f>rawTransactionSheet!L3187</f>
        <v>BANGALORE</v>
      </c>
    </row>
    <row r="3188">
      <c r="A3188" s="2">
        <v>42370.0</v>
      </c>
      <c r="B3188" s="5" t="str">
        <f>rawTransactionSheet!B3188</f>
        <v>RNS</v>
      </c>
      <c r="C3188" s="5" t="str">
        <f>rawTransactionSheet!C3188</f>
        <v>KA04MG2917</v>
      </c>
      <c r="D3188" s="5" t="str">
        <f>rawTransactionSheet!D3188</f>
        <v>MARUTI SUZUKI</v>
      </c>
      <c r="E3188" s="5" t="str">
        <f>rawTransactionSheet!E3188</f>
        <v>Zen</v>
      </c>
      <c r="F3188" s="5" t="str">
        <f>IFERROR(VLOOKUP(E3188,modelMapping,2,0),E3188)</f>
        <v>Zen</v>
      </c>
      <c r="G3188" s="5" t="str">
        <f>rawTransactionSheet!F3188</f>
        <v>LXI</v>
      </c>
      <c r="H3188" s="1" t="str">
        <f t="shared" si="1"/>
        <v>LXI</v>
      </c>
      <c r="I3188" s="5" t="str">
        <f>rawTransactionSheet!G3188</f>
        <v>2009</v>
      </c>
      <c r="J3188" s="5" t="str">
        <f>rawTransactionSheet!H3188</f>
        <v>210000</v>
      </c>
      <c r="K3188" s="5" t="str">
        <f>rawTransactionSheet!I3188</f>
        <v>45142</v>
      </c>
      <c r="L3188" s="5" t="str">
        <f>rawTransactionSheet!J3188</f>
        <v>6.731506849</v>
      </c>
      <c r="M3188" s="5" t="str">
        <f>rawTransactionSheet!K3188</f>
        <v>2</v>
      </c>
      <c r="N3188" s="5" t="str">
        <f>rawTransactionSheet!L3188</f>
        <v>BANGALORE</v>
      </c>
    </row>
    <row r="3189">
      <c r="A3189" s="2">
        <v>42370.0</v>
      </c>
      <c r="B3189" s="5" t="str">
        <f>rawTransactionSheet!B3189</f>
        <v>Pratham</v>
      </c>
      <c r="C3189" s="5" t="str">
        <f>rawTransactionSheet!C3189</f>
        <v>304</v>
      </c>
      <c r="D3189" s="5" t="str">
        <f>rawTransactionSheet!D3189</f>
        <v>MARUTI SUZUKI</v>
      </c>
      <c r="E3189" s="5" t="str">
        <f>rawTransactionSheet!E3189</f>
        <v>Zen</v>
      </c>
      <c r="F3189" s="5" t="str">
        <f>IFERROR(VLOOKUP(E3189,modelMapping,2,0),E3189)</f>
        <v>Zen</v>
      </c>
      <c r="G3189" s="5" t="str">
        <f>rawTransactionSheet!F3189</f>
        <v>VXI</v>
      </c>
      <c r="H3189" s="1" t="str">
        <f t="shared" si="1"/>
        <v>VXI</v>
      </c>
      <c r="I3189" s="5" t="str">
        <f>rawTransactionSheet!G3189</f>
        <v>2009</v>
      </c>
      <c r="J3189" s="5" t="str">
        <f>rawTransactionSheet!H3189</f>
        <v>210000</v>
      </c>
      <c r="K3189" s="5" t="str">
        <f>rawTransactionSheet!I3189</f>
        <v>43783.70978</v>
      </c>
      <c r="L3189" s="5" t="str">
        <f>rawTransactionSheet!J3189</f>
        <v>5.472963723</v>
      </c>
      <c r="M3189" s="5" t="str">
        <f>rawTransactionSheet!K3189</f>
        <v>2</v>
      </c>
      <c r="N3189" s="5" t="str">
        <f>rawTransactionSheet!L3189</f>
        <v>BANGALORE</v>
      </c>
    </row>
    <row r="3190">
      <c r="A3190" s="2">
        <v>42370.0</v>
      </c>
      <c r="B3190" s="5" t="str">
        <f>rawTransactionSheet!B3190</f>
        <v>DelCalling</v>
      </c>
      <c r="C3190" s="5" t="str">
        <f>rawTransactionSheet!C3190</f>
        <v>111021</v>
      </c>
      <c r="D3190" s="5" t="str">
        <f>rawTransactionSheet!D3190</f>
        <v>MARUTI SUZUKI</v>
      </c>
      <c r="E3190" s="5" t="str">
        <f>rawTransactionSheet!E3190</f>
        <v>A-STAR</v>
      </c>
      <c r="F3190" s="5" t="str">
        <f>IFERROR(VLOOKUP(E3190,modelMapping,2,0),E3190)</f>
        <v>A-STAR</v>
      </c>
      <c r="G3190" s="5" t="str">
        <f>rawTransactionSheet!F3190</f>
        <v>VXI</v>
      </c>
      <c r="H3190" s="1" t="str">
        <f t="shared" si="1"/>
        <v>VXI</v>
      </c>
      <c r="I3190" s="5" t="str">
        <f>rawTransactionSheet!G3190</f>
        <v>2010</v>
      </c>
      <c r="J3190" s="5" t="str">
        <f>rawTransactionSheet!H3190</f>
        <v>210000</v>
      </c>
      <c r="K3190" s="5" t="str">
        <f>rawTransactionSheet!I3190</f>
        <v>53518</v>
      </c>
      <c r="L3190" s="5" t="str">
        <f>rawTransactionSheet!J3190</f>
        <v>6</v>
      </c>
      <c r="M3190" s="5" t="str">
        <f>rawTransactionSheet!K3190</f>
        <v>2</v>
      </c>
      <c r="N3190" s="5" t="str">
        <f>rawTransactionSheet!L3190</f>
        <v>BANGALORE</v>
      </c>
    </row>
    <row r="3191">
      <c r="A3191" s="2">
        <v>42370.0</v>
      </c>
      <c r="B3191" s="5" t="str">
        <f>rawTransactionSheet!B3191</f>
        <v>DelCalling</v>
      </c>
      <c r="C3191" s="5" t="str">
        <f>rawTransactionSheet!C3191</f>
        <v>99839</v>
      </c>
      <c r="D3191" s="5" t="str">
        <f>rawTransactionSheet!D3191</f>
        <v>HYUNDAI</v>
      </c>
      <c r="E3191" s="5" t="str">
        <f>rawTransactionSheet!E3191</f>
        <v>I10</v>
      </c>
      <c r="F3191" s="5" t="str">
        <f>IFERROR(VLOOKUP(E3191,modelMapping,2,0),E3191)</f>
        <v>I10</v>
      </c>
      <c r="G3191" s="5" t="str">
        <f>rawTransactionSheet!F3191</f>
        <v>Era</v>
      </c>
      <c r="H3191" s="1" t="str">
        <f t="shared" si="1"/>
        <v>Era</v>
      </c>
      <c r="I3191" s="5" t="str">
        <f>rawTransactionSheet!G3191</f>
        <v>2008</v>
      </c>
      <c r="J3191" s="5" t="str">
        <f>rawTransactionSheet!H3191</f>
        <v>210000</v>
      </c>
      <c r="K3191" s="5" t="str">
        <f>rawTransactionSheet!I3191</f>
        <v>72948</v>
      </c>
      <c r="L3191" s="5" t="str">
        <f>rawTransactionSheet!J3191</f>
        <v>8</v>
      </c>
      <c r="M3191" s="5" t="str">
        <f>rawTransactionSheet!K3191</f>
        <v>2</v>
      </c>
      <c r="N3191" s="5" t="str">
        <f>rawTransactionSheet!L3191</f>
        <v>BANGALORE</v>
      </c>
    </row>
    <row r="3192">
      <c r="A3192" s="2">
        <v>42370.0</v>
      </c>
      <c r="B3192" s="5" t="str">
        <f>rawTransactionSheet!B3192</f>
        <v>Pratham</v>
      </c>
      <c r="C3192" s="5" t="str">
        <f>rawTransactionSheet!C3192</f>
        <v>278</v>
      </c>
      <c r="D3192" s="5" t="str">
        <f>rawTransactionSheet!D3192</f>
        <v>MARUTI SUZUKI</v>
      </c>
      <c r="E3192" s="5" t="str">
        <f>rawTransactionSheet!E3192</f>
        <v>Alto</v>
      </c>
      <c r="F3192" s="5" t="str">
        <f>IFERROR(VLOOKUP(E3192,modelMapping,2,0),E3192)</f>
        <v>Alto</v>
      </c>
      <c r="G3192" s="5" t="str">
        <f>rawTransactionSheet!F3192</f>
        <v>LXI</v>
      </c>
      <c r="H3192" s="1" t="str">
        <f t="shared" si="1"/>
        <v>LXI</v>
      </c>
      <c r="I3192" s="5" t="str">
        <f>rawTransactionSheet!G3192</f>
        <v>2009</v>
      </c>
      <c r="J3192" s="5" t="str">
        <f>rawTransactionSheet!H3192</f>
        <v>209790</v>
      </c>
      <c r="K3192" s="5" t="str">
        <f>rawTransactionSheet!I3192</f>
        <v>42403.83299</v>
      </c>
      <c r="L3192" s="5" t="str">
        <f>rawTransactionSheet!J3192</f>
        <v>5.300479124</v>
      </c>
      <c r="M3192" s="5" t="str">
        <f>rawTransactionSheet!K3192</f>
        <v>2</v>
      </c>
      <c r="N3192" s="5" t="str">
        <f>rawTransactionSheet!L3192</f>
        <v>BANGALORE</v>
      </c>
    </row>
    <row r="3193">
      <c r="A3193" s="2">
        <v>42370.0</v>
      </c>
      <c r="B3193" s="5" t="str">
        <f>rawTransactionSheet!B3193</f>
        <v>PrasoonData</v>
      </c>
      <c r="C3193" s="5" t="str">
        <f>rawTransactionSheet!C3193</f>
        <v>Prasoon239</v>
      </c>
      <c r="D3193" s="5" t="str">
        <f>rawTransactionSheet!D3193</f>
        <v>MARUTI SUZUKI</v>
      </c>
      <c r="E3193" s="5" t="str">
        <f>rawTransactionSheet!E3193</f>
        <v>Swift</v>
      </c>
      <c r="F3193" s="5" t="str">
        <f>IFERROR(VLOOKUP(E3193,modelMapping,2,0),E3193)</f>
        <v>Swift</v>
      </c>
      <c r="G3193" s="5" t="str">
        <f>rawTransactionSheet!F3193</f>
        <v>LXI</v>
      </c>
      <c r="H3193" s="1" t="str">
        <f t="shared" si="1"/>
        <v>LXI</v>
      </c>
      <c r="I3193" s="5" t="str">
        <f>rawTransactionSheet!G3193</f>
        <v>2008</v>
      </c>
      <c r="J3193" s="5" t="str">
        <f>rawTransactionSheet!H3193</f>
        <v>209640.9769</v>
      </c>
      <c r="K3193" s="5" t="str">
        <f>rawTransactionSheet!I3193</f>
        <v>140000</v>
      </c>
      <c r="L3193" s="5" t="str">
        <f>rawTransactionSheet!J3193</f>
        <v>7</v>
      </c>
      <c r="M3193" s="5" t="str">
        <f>rawTransactionSheet!K3193</f>
        <v>1</v>
      </c>
      <c r="N3193" s="5" t="str">
        <f>rawTransactionSheet!L3193</f>
        <v>BANGALORE</v>
      </c>
    </row>
    <row r="3194">
      <c r="A3194" s="2">
        <v>42370.0</v>
      </c>
      <c r="B3194" s="5" t="str">
        <f>rawTransactionSheet!B3194</f>
        <v>PrasoonData</v>
      </c>
      <c r="C3194" s="5" t="str">
        <f>rawTransactionSheet!C3194</f>
        <v>Prasoon383</v>
      </c>
      <c r="D3194" s="5" t="str">
        <f>rawTransactionSheet!D3194</f>
        <v>MARUTI SUZUKI</v>
      </c>
      <c r="E3194" s="5" t="str">
        <f>rawTransactionSheet!E3194</f>
        <v>Swift</v>
      </c>
      <c r="F3194" s="5" t="str">
        <f>IFERROR(VLOOKUP(E3194,modelMapping,2,0),E3194)</f>
        <v>Swift</v>
      </c>
      <c r="G3194" s="5" t="str">
        <f>rawTransactionSheet!F3194</f>
        <v>VXI</v>
      </c>
      <c r="H3194" s="1" t="str">
        <f t="shared" si="1"/>
        <v>VXI</v>
      </c>
      <c r="I3194" s="5" t="str">
        <f>rawTransactionSheet!G3194</f>
        <v>2006</v>
      </c>
      <c r="J3194" s="5" t="str">
        <f>rawTransactionSheet!H3194</f>
        <v>209640.9769</v>
      </c>
      <c r="K3194" s="5" t="str">
        <f>rawTransactionSheet!I3194</f>
        <v>140000</v>
      </c>
      <c r="L3194" s="5" t="str">
        <f>rawTransactionSheet!J3194</f>
        <v>9</v>
      </c>
      <c r="M3194" s="5" t="str">
        <f>rawTransactionSheet!K3194</f>
        <v>1</v>
      </c>
      <c r="N3194" s="5" t="str">
        <f>rawTransactionSheet!L3194</f>
        <v>BANGALORE</v>
      </c>
    </row>
    <row r="3195">
      <c r="A3195" s="2">
        <v>42370.0</v>
      </c>
      <c r="B3195" s="5" t="str">
        <f>rawTransactionSheet!B3195</f>
        <v>PrasoonData</v>
      </c>
      <c r="C3195" s="5" t="str">
        <f>rawTransactionSheet!C3195</f>
        <v>Prasoon015</v>
      </c>
      <c r="D3195" s="5" t="str">
        <f>rawTransactionSheet!D3195</f>
        <v>MARUTI SUZUKI</v>
      </c>
      <c r="E3195" s="5" t="str">
        <f>rawTransactionSheet!E3195</f>
        <v>Swift</v>
      </c>
      <c r="F3195" s="5" t="str">
        <f>IFERROR(VLOOKUP(E3195,modelMapping,2,0),E3195)</f>
        <v>Swift</v>
      </c>
      <c r="G3195" s="5" t="str">
        <f>rawTransactionSheet!F3195</f>
        <v>GLAM</v>
      </c>
      <c r="H3195" s="1" t="str">
        <f t="shared" si="1"/>
        <v>GLAM</v>
      </c>
      <c r="I3195" s="5" t="str">
        <f>rawTransactionSheet!G3195</f>
        <v>2005</v>
      </c>
      <c r="J3195" s="5" t="str">
        <f>rawTransactionSheet!H3195</f>
        <v>209496.3969</v>
      </c>
      <c r="K3195" s="5" t="str">
        <f>rawTransactionSheet!I3195</f>
        <v>140000</v>
      </c>
      <c r="L3195" s="5" t="str">
        <f>rawTransactionSheet!J3195</f>
        <v>10</v>
      </c>
      <c r="M3195" s="5" t="str">
        <f>rawTransactionSheet!K3195</f>
        <v>1</v>
      </c>
      <c r="N3195" s="5" t="str">
        <f>rawTransactionSheet!L3195</f>
        <v>BANGALORE</v>
      </c>
    </row>
    <row r="3196">
      <c r="A3196" s="2">
        <v>42370.0</v>
      </c>
      <c r="B3196" s="5" t="str">
        <f>rawTransactionSheet!B3196</f>
        <v>PrasoonData</v>
      </c>
      <c r="C3196" s="5" t="str">
        <f>rawTransactionSheet!C3196</f>
        <v>Prasoon560</v>
      </c>
      <c r="D3196" s="5" t="str">
        <f>rawTransactionSheet!D3196</f>
        <v>MARUTI SUZUKI</v>
      </c>
      <c r="E3196" s="5" t="str">
        <f>rawTransactionSheet!E3196</f>
        <v>Swift</v>
      </c>
      <c r="F3196" s="5" t="str">
        <f>IFERROR(VLOOKUP(E3196,modelMapping,2,0),E3196)</f>
        <v>Swift</v>
      </c>
      <c r="G3196" s="5" t="str">
        <f>rawTransactionSheet!F3196</f>
        <v>VXI ABS</v>
      </c>
      <c r="H3196" s="1" t="str">
        <f t="shared" si="1"/>
        <v>VXI ABS</v>
      </c>
      <c r="I3196" s="5" t="str">
        <f>rawTransactionSheet!G3196</f>
        <v>2006</v>
      </c>
      <c r="J3196" s="5" t="str">
        <f>rawTransactionSheet!H3196</f>
        <v>209452.3</v>
      </c>
      <c r="K3196" s="5" t="str">
        <f>rawTransactionSheet!I3196</f>
        <v>150000</v>
      </c>
      <c r="L3196" s="5" t="str">
        <f>rawTransactionSheet!J3196</f>
        <v>9</v>
      </c>
      <c r="M3196" s="5" t="str">
        <f>rawTransactionSheet!K3196</f>
        <v>1</v>
      </c>
      <c r="N3196" s="5" t="str">
        <f>rawTransactionSheet!L3196</f>
        <v>BANGALORE</v>
      </c>
    </row>
    <row r="3197">
      <c r="A3197" s="2">
        <v>42370.0</v>
      </c>
      <c r="B3197" s="5" t="str">
        <f>rawTransactionSheet!B3197</f>
        <v>Pratham</v>
      </c>
      <c r="C3197" s="5" t="str">
        <f>rawTransactionSheet!C3197</f>
        <v>456</v>
      </c>
      <c r="D3197" s="5" t="str">
        <f>rawTransactionSheet!D3197</f>
        <v>MARUTI SUZUKI</v>
      </c>
      <c r="E3197" s="5" t="str">
        <f>rawTransactionSheet!E3197</f>
        <v>Alto</v>
      </c>
      <c r="F3197" s="5" t="str">
        <f>IFERROR(VLOOKUP(E3197,modelMapping,2,0),E3197)</f>
        <v>Alto</v>
      </c>
      <c r="G3197" s="5" t="str">
        <f>rawTransactionSheet!F3197</f>
        <v>LXI</v>
      </c>
      <c r="H3197" s="1" t="str">
        <f t="shared" si="1"/>
        <v>LXI</v>
      </c>
      <c r="I3197" s="5" t="str">
        <f>rawTransactionSheet!G3197</f>
        <v>2008</v>
      </c>
      <c r="J3197" s="5" t="str">
        <f>rawTransactionSheet!H3197</f>
        <v>209000</v>
      </c>
      <c r="K3197" s="5" t="str">
        <f>rawTransactionSheet!I3197</f>
        <v>55063.65503</v>
      </c>
      <c r="L3197" s="5" t="str">
        <f>rawTransactionSheet!J3197</f>
        <v>6.882956879</v>
      </c>
      <c r="M3197" s="5" t="str">
        <f>rawTransactionSheet!K3197</f>
        <v>2</v>
      </c>
      <c r="N3197" s="5" t="str">
        <f>rawTransactionSheet!L3197</f>
        <v>BANGALORE</v>
      </c>
    </row>
    <row r="3198">
      <c r="A3198" s="2">
        <v>42370.0</v>
      </c>
      <c r="B3198" s="5" t="str">
        <f>rawTransactionSheet!B3198</f>
        <v>Pratham</v>
      </c>
      <c r="C3198" s="5" t="str">
        <f>rawTransactionSheet!C3198</f>
        <v>216</v>
      </c>
      <c r="D3198" s="5" t="str">
        <f>rawTransactionSheet!D3198</f>
        <v>HYUNDAI</v>
      </c>
      <c r="E3198" s="5" t="str">
        <f>rawTransactionSheet!E3198</f>
        <v>i10</v>
      </c>
      <c r="F3198" s="5" t="str">
        <f>IFERROR(VLOOKUP(E3198,modelMapping,2,0),E3198)</f>
        <v>i10</v>
      </c>
      <c r="G3198" s="5" t="str">
        <f>rawTransactionSheet!F3198</f>
        <v>Asta 1.2</v>
      </c>
      <c r="H3198" s="1" t="str">
        <f t="shared" si="1"/>
        <v>Asta 1.2</v>
      </c>
      <c r="I3198" s="5" t="str">
        <f>rawTransactionSheet!G3198</f>
        <v>2010</v>
      </c>
      <c r="J3198" s="5" t="str">
        <f>rawTransactionSheet!H3198</f>
        <v>208680</v>
      </c>
      <c r="K3198" s="5" t="str">
        <f>rawTransactionSheet!I3198</f>
        <v>37519.50718</v>
      </c>
      <c r="L3198" s="5" t="str">
        <f>rawTransactionSheet!J3198</f>
        <v>4.689938398</v>
      </c>
      <c r="M3198" s="5" t="str">
        <f>rawTransactionSheet!K3198</f>
        <v>1</v>
      </c>
      <c r="N3198" s="5" t="str">
        <f>rawTransactionSheet!L3198</f>
        <v>BANGALORE</v>
      </c>
    </row>
    <row r="3199">
      <c r="A3199" s="2">
        <v>42370.0</v>
      </c>
      <c r="B3199" s="5" t="str">
        <f>rawTransactionSheet!B3199</f>
        <v>RNS</v>
      </c>
      <c r="C3199" s="5" t="str">
        <f>rawTransactionSheet!C3199</f>
        <v>KA09N9053</v>
      </c>
      <c r="D3199" s="5" t="str">
        <f>rawTransactionSheet!D3199</f>
        <v>MARUTI SUZUKI</v>
      </c>
      <c r="E3199" s="5" t="str">
        <f>rawTransactionSheet!E3199</f>
        <v>Wagon R</v>
      </c>
      <c r="F3199" s="5" t="str">
        <f>IFERROR(VLOOKUP(E3199,modelMapping,2,0),E3199)</f>
        <v>Wagon R</v>
      </c>
      <c r="G3199" s="5" t="str">
        <f>rawTransactionSheet!F3199</f>
        <v>LXI</v>
      </c>
      <c r="H3199" s="1" t="str">
        <f t="shared" si="1"/>
        <v>LXI</v>
      </c>
      <c r="I3199" s="5" t="str">
        <f>rawTransactionSheet!G3199</f>
        <v>2006</v>
      </c>
      <c r="J3199" s="5" t="str">
        <f>rawTransactionSheet!H3199</f>
        <v>208680</v>
      </c>
      <c r="K3199" s="5" t="str">
        <f>rawTransactionSheet!I3199</f>
        <v>47394</v>
      </c>
      <c r="L3199" s="5" t="str">
        <f>rawTransactionSheet!J3199</f>
        <v>9.75890411</v>
      </c>
      <c r="M3199" s="5" t="str">
        <f>rawTransactionSheet!K3199</f>
        <v>1</v>
      </c>
      <c r="N3199" s="5" t="str">
        <f>rawTransactionSheet!L3199</f>
        <v>BANGALORE</v>
      </c>
    </row>
    <row r="3200">
      <c r="A3200" s="2">
        <v>42370.0</v>
      </c>
      <c r="B3200" s="5" t="str">
        <f>rawTransactionSheet!B3200</f>
        <v>Pratham</v>
      </c>
      <c r="C3200" s="5" t="str">
        <f>rawTransactionSheet!C3200</f>
        <v>746</v>
      </c>
      <c r="D3200" s="5" t="str">
        <f>rawTransactionSheet!D3200</f>
        <v>MARUTI SUZUKI</v>
      </c>
      <c r="E3200" s="5" t="str">
        <f>rawTransactionSheet!E3200</f>
        <v>Swift</v>
      </c>
      <c r="F3200" s="5" t="str">
        <f>IFERROR(VLOOKUP(E3200,modelMapping,2,0),E3200)</f>
        <v>Swift</v>
      </c>
      <c r="G3200" s="5" t="str">
        <f>rawTransactionSheet!F3200</f>
        <v>LXI</v>
      </c>
      <c r="H3200" s="1" t="str">
        <f t="shared" si="1"/>
        <v>LXI</v>
      </c>
      <c r="I3200" s="5" t="str">
        <f>rawTransactionSheet!G3200</f>
        <v>2005</v>
      </c>
      <c r="J3200" s="5" t="str">
        <f>rawTransactionSheet!H3200</f>
        <v>207570</v>
      </c>
      <c r="K3200" s="5" t="str">
        <f>rawTransactionSheet!I3200</f>
        <v>78499.65777</v>
      </c>
      <c r="L3200" s="5" t="str">
        <f>rawTransactionSheet!J3200</f>
        <v>9.812457221</v>
      </c>
      <c r="M3200" s="5" t="str">
        <f>rawTransactionSheet!K3200</f>
        <v>2</v>
      </c>
      <c r="N3200" s="5" t="str">
        <f>rawTransactionSheet!L3200</f>
        <v>BANGALORE</v>
      </c>
    </row>
    <row r="3201">
      <c r="A3201" s="2">
        <v>42370.0</v>
      </c>
      <c r="B3201" s="5" t="str">
        <f>rawTransactionSheet!B3201</f>
        <v>RNS</v>
      </c>
      <c r="C3201" s="5" t="str">
        <f>rawTransactionSheet!C3201</f>
        <v>KA41N3041</v>
      </c>
      <c r="D3201" s="5" t="str">
        <f>rawTransactionSheet!D3201</f>
        <v>MARUTI SUZUKI</v>
      </c>
      <c r="E3201" s="5" t="str">
        <f>rawTransactionSheet!E3201</f>
        <v>Wagon R</v>
      </c>
      <c r="F3201" s="5" t="str">
        <f>IFERROR(VLOOKUP(E3201,modelMapping,2,0),E3201)</f>
        <v>Wagon R</v>
      </c>
      <c r="G3201" s="5" t="str">
        <f>rawTransactionSheet!F3201</f>
        <v>LXI</v>
      </c>
      <c r="H3201" s="1" t="str">
        <f t="shared" si="1"/>
        <v>LXI</v>
      </c>
      <c r="I3201" s="5" t="str">
        <f>rawTransactionSheet!G3201</f>
        <v>2007</v>
      </c>
      <c r="J3201" s="5" t="str">
        <f>rawTransactionSheet!H3201</f>
        <v>207570</v>
      </c>
      <c r="K3201" s="5" t="str">
        <f>rawTransactionSheet!I3201</f>
        <v>90844</v>
      </c>
      <c r="L3201" s="5" t="str">
        <f>rawTransactionSheet!J3201</f>
        <v>8.720547945</v>
      </c>
      <c r="M3201" s="5" t="str">
        <f>rawTransactionSheet!K3201</f>
        <v>1</v>
      </c>
      <c r="N3201" s="5" t="str">
        <f>rawTransactionSheet!L3201</f>
        <v>BANGALORE</v>
      </c>
    </row>
    <row r="3202">
      <c r="A3202" s="2">
        <v>42370.0</v>
      </c>
      <c r="B3202" s="5" t="str">
        <f>rawTransactionSheet!B3202</f>
        <v>RNS</v>
      </c>
      <c r="C3202" s="5" t="str">
        <f>rawTransactionSheet!C3202</f>
        <v>KA04MG9678</v>
      </c>
      <c r="D3202" s="5" t="str">
        <f>rawTransactionSheet!D3202</f>
        <v>MARUTI SUZUKI</v>
      </c>
      <c r="E3202" s="5" t="str">
        <f>rawTransactionSheet!E3202</f>
        <v>Wagon R</v>
      </c>
      <c r="F3202" s="5" t="str">
        <f>IFERROR(VLOOKUP(E3202,modelMapping,2,0),E3202)</f>
        <v>Wagon R</v>
      </c>
      <c r="G3202" s="5" t="str">
        <f>rawTransactionSheet!F3202</f>
        <v>LXI</v>
      </c>
      <c r="H3202" s="1" t="str">
        <f t="shared" si="1"/>
        <v>LXI</v>
      </c>
      <c r="I3202" s="5" t="str">
        <f>rawTransactionSheet!G3202</f>
        <v>2010</v>
      </c>
      <c r="J3202" s="5" t="str">
        <f>rawTransactionSheet!H3202</f>
        <v>207570</v>
      </c>
      <c r="K3202" s="5" t="str">
        <f>rawTransactionSheet!I3202</f>
        <v>16648</v>
      </c>
      <c r="L3202" s="5" t="str">
        <f>rawTransactionSheet!J3202</f>
        <v>5.690410959</v>
      </c>
      <c r="M3202" s="5" t="str">
        <f>rawTransactionSheet!K3202</f>
        <v>2</v>
      </c>
      <c r="N3202" s="5" t="str">
        <f>rawTransactionSheet!L3202</f>
        <v>BANGALORE</v>
      </c>
    </row>
    <row r="3203">
      <c r="A3203" s="2">
        <v>42370.0</v>
      </c>
      <c r="B3203" s="5" t="str">
        <f>rawTransactionSheet!B3203</f>
        <v>RNS</v>
      </c>
      <c r="C3203" s="5" t="str">
        <f>rawTransactionSheet!C3203</f>
        <v>KA53P1829</v>
      </c>
      <c r="D3203" s="5" t="str">
        <f>rawTransactionSheet!D3203</f>
        <v>MARUTI SUZUKI</v>
      </c>
      <c r="E3203" s="5" t="str">
        <f>rawTransactionSheet!E3203</f>
        <v>Zen</v>
      </c>
      <c r="F3203" s="5" t="str">
        <f>IFERROR(VLOOKUP(E3203,modelMapping,2,0),E3203)</f>
        <v>Zen</v>
      </c>
      <c r="G3203" s="5" t="str">
        <f>rawTransactionSheet!F3203</f>
        <v>LXI</v>
      </c>
      <c r="H3203" s="1" t="str">
        <f t="shared" si="1"/>
        <v>LXI</v>
      </c>
      <c r="I3203" s="5" t="str">
        <f>rawTransactionSheet!G3203</f>
        <v>2010</v>
      </c>
      <c r="J3203" s="5" t="str">
        <f>rawTransactionSheet!H3203</f>
        <v>207570</v>
      </c>
      <c r="K3203" s="5" t="str">
        <f>rawTransactionSheet!I3203</f>
        <v>21448</v>
      </c>
      <c r="L3203" s="5" t="str">
        <f>rawTransactionSheet!J3203</f>
        <v>5.728767123</v>
      </c>
      <c r="M3203" s="5" t="str">
        <f>rawTransactionSheet!K3203</f>
        <v>2</v>
      </c>
      <c r="N3203" s="5" t="str">
        <f>rawTransactionSheet!L3203</f>
        <v>BANGALORE</v>
      </c>
    </row>
    <row r="3204">
      <c r="A3204" s="2">
        <v>42370.0</v>
      </c>
      <c r="B3204" s="5" t="str">
        <f>rawTransactionSheet!B3204</f>
        <v>PrasoonData</v>
      </c>
      <c r="C3204" s="5" t="str">
        <f>rawTransactionSheet!C3204</f>
        <v>Prasoon221</v>
      </c>
      <c r="D3204" s="5" t="str">
        <f>rawTransactionSheet!D3204</f>
        <v>MARUTI SUZUKI</v>
      </c>
      <c r="E3204" s="5" t="str">
        <f>rawTransactionSheet!E3204</f>
        <v>Swift</v>
      </c>
      <c r="F3204" s="5" t="str">
        <f>IFERROR(VLOOKUP(E3204,modelMapping,2,0),E3204)</f>
        <v>Swift</v>
      </c>
      <c r="G3204" s="5" t="str">
        <f>rawTransactionSheet!F3204</f>
        <v>LXI</v>
      </c>
      <c r="H3204" s="1" t="str">
        <f t="shared" si="1"/>
        <v>LXI</v>
      </c>
      <c r="I3204" s="5" t="str">
        <f>rawTransactionSheet!G3204</f>
        <v>2007</v>
      </c>
      <c r="J3204" s="5" t="str">
        <f>rawTransactionSheet!H3204</f>
        <v>207442.851</v>
      </c>
      <c r="K3204" s="5" t="str">
        <f>rawTransactionSheet!I3204</f>
        <v>120000</v>
      </c>
      <c r="L3204" s="5" t="str">
        <f>rawTransactionSheet!J3204</f>
        <v>8</v>
      </c>
      <c r="M3204" s="5" t="str">
        <f>rawTransactionSheet!K3204</f>
        <v>1</v>
      </c>
      <c r="N3204" s="5" t="str">
        <f>rawTransactionSheet!L3204</f>
        <v>BANGALORE</v>
      </c>
    </row>
    <row r="3205">
      <c r="A3205" s="2">
        <v>42370.0</v>
      </c>
      <c r="B3205" s="5" t="str">
        <f>rawTransactionSheet!B3205</f>
        <v>RNS</v>
      </c>
      <c r="C3205" s="5" t="str">
        <f>rawTransactionSheet!C3205</f>
        <v>KA40M2290</v>
      </c>
      <c r="D3205" s="5" t="str">
        <f>rawTransactionSheet!D3205</f>
        <v>MARUTI SUZUKI</v>
      </c>
      <c r="E3205" s="5" t="str">
        <f>rawTransactionSheet!E3205</f>
        <v>EECO</v>
      </c>
      <c r="F3205" s="5" t="str">
        <f>IFERROR(VLOOKUP(E3205,modelMapping,2,0),E3205)</f>
        <v>EECO</v>
      </c>
      <c r="G3205" s="5" t="str">
        <f>rawTransactionSheet!F3205</f>
        <v>5 STR</v>
      </c>
      <c r="H3205" s="1" t="str">
        <f t="shared" si="1"/>
        <v>5 STR</v>
      </c>
      <c r="I3205" s="5" t="str">
        <f>rawTransactionSheet!G3205</f>
        <v>2011</v>
      </c>
      <c r="J3205" s="5" t="str">
        <f>rawTransactionSheet!H3205</f>
        <v>207015</v>
      </c>
      <c r="K3205" s="5" t="str">
        <f>rawTransactionSheet!I3205</f>
        <v>53590</v>
      </c>
      <c r="L3205" s="5" t="str">
        <f>rawTransactionSheet!J3205</f>
        <v>4.953424658</v>
      </c>
      <c r="M3205" s="5" t="str">
        <f>rawTransactionSheet!K3205</f>
        <v>2</v>
      </c>
      <c r="N3205" s="5" t="str">
        <f>rawTransactionSheet!L3205</f>
        <v>BANGALORE</v>
      </c>
    </row>
    <row r="3206">
      <c r="A3206" s="2">
        <v>42370.0</v>
      </c>
      <c r="B3206" s="5" t="str">
        <f>rawTransactionSheet!B3206</f>
        <v>RNS</v>
      </c>
      <c r="C3206" s="5" t="str">
        <f>rawTransactionSheet!C3206</f>
        <v>KA40M2290</v>
      </c>
      <c r="D3206" s="5" t="str">
        <f>rawTransactionSheet!D3206</f>
        <v>MARUTI SUZUKI</v>
      </c>
      <c r="E3206" s="5" t="str">
        <f>rawTransactionSheet!E3206</f>
        <v>EECO</v>
      </c>
      <c r="F3206" s="5" t="str">
        <f>IFERROR(VLOOKUP(E3206,modelMapping,2,0),E3206)</f>
        <v>EECO</v>
      </c>
      <c r="G3206" s="5" t="str">
        <f>rawTransactionSheet!F3206</f>
        <v>5 STR</v>
      </c>
      <c r="H3206" s="1" t="str">
        <f t="shared" si="1"/>
        <v>5 STR</v>
      </c>
      <c r="I3206" s="5" t="str">
        <f>rawTransactionSheet!G3206</f>
        <v>2011</v>
      </c>
      <c r="J3206" s="5" t="str">
        <f>rawTransactionSheet!H3206</f>
        <v>207000</v>
      </c>
      <c r="K3206" s="5" t="str">
        <f>rawTransactionSheet!I3206</f>
        <v>53590</v>
      </c>
      <c r="L3206" s="5" t="str">
        <f>rawTransactionSheet!J3206</f>
        <v>4.953424658</v>
      </c>
      <c r="M3206" s="5" t="str">
        <f>rawTransactionSheet!K3206</f>
        <v>2</v>
      </c>
      <c r="N3206" s="5" t="str">
        <f>rawTransactionSheet!L3206</f>
        <v>BANGALORE</v>
      </c>
    </row>
    <row r="3207">
      <c r="A3207" s="2">
        <v>42370.0</v>
      </c>
      <c r="B3207" s="5" t="str">
        <f>rawTransactionSheet!B3207</f>
        <v>KALYANI MOTORS PVT LTD</v>
      </c>
      <c r="C3207" s="5" t="str">
        <f>rawTransactionSheet!C3207</f>
        <v>KA41P6262</v>
      </c>
      <c r="D3207" s="5" t="str">
        <f>rawTransactionSheet!D3207</f>
        <v>MARUTI SUZUKI</v>
      </c>
      <c r="E3207" s="5" t="str">
        <f>rawTransactionSheet!E3207</f>
        <v>Omni</v>
      </c>
      <c r="F3207" s="5" t="str">
        <f>IFERROR(VLOOKUP(E3207,modelMapping,2,0),E3207)</f>
        <v>Omni</v>
      </c>
      <c r="G3207" s="5" t="str">
        <f>rawTransactionSheet!F3207</f>
        <v>5 STR</v>
      </c>
      <c r="H3207" s="1" t="str">
        <f t="shared" si="1"/>
        <v>5 STR</v>
      </c>
      <c r="I3207" s="5" t="str">
        <f>rawTransactionSheet!G3207</f>
        <v>2012</v>
      </c>
      <c r="J3207" s="5" t="str">
        <f>rawTransactionSheet!H3207</f>
        <v>207000</v>
      </c>
      <c r="K3207" s="5" t="str">
        <f>rawTransactionSheet!I3207</f>
        <v>44151</v>
      </c>
      <c r="L3207" s="5" t="str">
        <f>rawTransactionSheet!J3207</f>
        <v>3</v>
      </c>
      <c r="M3207" s="5" t="str">
        <f>rawTransactionSheet!K3207</f>
        <v>1</v>
      </c>
      <c r="N3207" s="5" t="str">
        <f>rawTransactionSheet!L3207</f>
        <v>BANGALORE</v>
      </c>
    </row>
    <row r="3208">
      <c r="A3208" s="2">
        <v>42370.0</v>
      </c>
      <c r="B3208" s="5" t="str">
        <f>rawTransactionSheet!B3208</f>
        <v>RNS</v>
      </c>
      <c r="C3208" s="5" t="str">
        <f>rawTransactionSheet!C3208</f>
        <v>KA41N3041</v>
      </c>
      <c r="D3208" s="5" t="str">
        <f>rawTransactionSheet!D3208</f>
        <v>MARUTI SUZUKI</v>
      </c>
      <c r="E3208" s="5" t="str">
        <f>rawTransactionSheet!E3208</f>
        <v>Wagon R</v>
      </c>
      <c r="F3208" s="5" t="str">
        <f>IFERROR(VLOOKUP(E3208,modelMapping,2,0),E3208)</f>
        <v>Wagon R</v>
      </c>
      <c r="G3208" s="5" t="str">
        <f>rawTransactionSheet!F3208</f>
        <v>LXI</v>
      </c>
      <c r="H3208" s="1" t="str">
        <f t="shared" si="1"/>
        <v>LXI</v>
      </c>
      <c r="I3208" s="5" t="str">
        <f>rawTransactionSheet!G3208</f>
        <v>2007</v>
      </c>
      <c r="J3208" s="5" t="str">
        <f>rawTransactionSheet!H3208</f>
        <v>207000</v>
      </c>
      <c r="K3208" s="5" t="str">
        <f>rawTransactionSheet!I3208</f>
        <v>90844</v>
      </c>
      <c r="L3208" s="5" t="str">
        <f>rawTransactionSheet!J3208</f>
        <v>8.720547945</v>
      </c>
      <c r="M3208" s="5" t="str">
        <f>rawTransactionSheet!K3208</f>
        <v>1</v>
      </c>
      <c r="N3208" s="5" t="str">
        <f>rawTransactionSheet!L3208</f>
        <v>BANGALORE</v>
      </c>
    </row>
    <row r="3209">
      <c r="A3209" s="2">
        <v>42370.0</v>
      </c>
      <c r="B3209" s="5" t="str">
        <f>rawTransactionSheet!B3209</f>
        <v>Pratham</v>
      </c>
      <c r="C3209" s="5" t="str">
        <f>rawTransactionSheet!C3209</f>
        <v>417</v>
      </c>
      <c r="D3209" s="5" t="str">
        <f>rawTransactionSheet!D3209</f>
        <v>MARUTI SUZUKI</v>
      </c>
      <c r="E3209" s="5" t="str">
        <f>rawTransactionSheet!E3209</f>
        <v>Alto</v>
      </c>
      <c r="F3209" s="5" t="str">
        <f>IFERROR(VLOOKUP(E3209,modelMapping,2,0),E3209)</f>
        <v>Alto</v>
      </c>
      <c r="G3209" s="5" t="str">
        <f>rawTransactionSheet!F3209</f>
        <v>LXI</v>
      </c>
      <c r="H3209" s="1" t="str">
        <f t="shared" si="1"/>
        <v>LXI</v>
      </c>
      <c r="I3209" s="5" t="str">
        <f>rawTransactionSheet!G3209</f>
        <v>2008</v>
      </c>
      <c r="J3209" s="5" t="str">
        <f>rawTransactionSheet!H3209</f>
        <v>206460</v>
      </c>
      <c r="K3209" s="5" t="str">
        <f>rawTransactionSheet!I3209</f>
        <v>52807.66598</v>
      </c>
      <c r="L3209" s="5" t="str">
        <f>rawTransactionSheet!J3209</f>
        <v>6.600958248</v>
      </c>
      <c r="M3209" s="5" t="str">
        <f>rawTransactionSheet!K3209</f>
        <v>2</v>
      </c>
      <c r="N3209" s="5" t="str">
        <f>rawTransactionSheet!L3209</f>
        <v>BANGALORE</v>
      </c>
    </row>
    <row r="3210">
      <c r="A3210" s="2">
        <v>42370.0</v>
      </c>
      <c r="B3210" s="5" t="str">
        <f>rawTransactionSheet!B3210</f>
        <v>RNS</v>
      </c>
      <c r="C3210" s="5" t="str">
        <f>rawTransactionSheet!C3210</f>
        <v>KA02MD7809</v>
      </c>
      <c r="D3210" s="5" t="str">
        <f>rawTransactionSheet!D3210</f>
        <v>MARUTI SUZUKI</v>
      </c>
      <c r="E3210" s="5" t="str">
        <f>rawTransactionSheet!E3210</f>
        <v>Alto</v>
      </c>
      <c r="F3210" s="5" t="str">
        <f>IFERROR(VLOOKUP(E3210,modelMapping,2,0),E3210)</f>
        <v>Alto</v>
      </c>
      <c r="G3210" s="5" t="str">
        <f>rawTransactionSheet!F3210</f>
        <v>LXI</v>
      </c>
      <c r="H3210" s="1" t="str">
        <f t="shared" si="1"/>
        <v>LXI</v>
      </c>
      <c r="I3210" s="5" t="str">
        <f>rawTransactionSheet!G3210</f>
        <v>2009</v>
      </c>
      <c r="J3210" s="5" t="str">
        <f>rawTransactionSheet!H3210</f>
        <v>206460</v>
      </c>
      <c r="K3210" s="5" t="str">
        <f>rawTransactionSheet!I3210</f>
        <v>42782</v>
      </c>
      <c r="L3210" s="5" t="str">
        <f>rawTransactionSheet!J3210</f>
        <v>6.783561644</v>
      </c>
      <c r="M3210" s="5" t="str">
        <f>rawTransactionSheet!K3210</f>
        <v>2</v>
      </c>
      <c r="N3210" s="5" t="str">
        <f>rawTransactionSheet!L3210</f>
        <v>BANGALORE</v>
      </c>
    </row>
    <row r="3211">
      <c r="A3211" s="2">
        <v>42370.0</v>
      </c>
      <c r="B3211" s="5" t="str">
        <f>rawTransactionSheet!B3211</f>
        <v>RNS</v>
      </c>
      <c r="C3211" s="5" t="str">
        <f>rawTransactionSheet!C3211</f>
        <v>KA51N9465</v>
      </c>
      <c r="D3211" s="5" t="str">
        <f>rawTransactionSheet!D3211</f>
        <v>HYUNDAI</v>
      </c>
      <c r="E3211" s="5" t="str">
        <f>rawTransactionSheet!E3211</f>
        <v>SANTRO XING</v>
      </c>
      <c r="F3211" s="5" t="str">
        <f>IFERROR(VLOOKUP(E3211,modelMapping,2,0),E3211)</f>
        <v>SANTRO XING</v>
      </c>
      <c r="G3211" s="5" t="str">
        <f>rawTransactionSheet!F3211</f>
        <v>GLS</v>
      </c>
      <c r="H3211" s="1" t="str">
        <f t="shared" si="1"/>
        <v>GLS</v>
      </c>
      <c r="I3211" s="5" t="str">
        <f>rawTransactionSheet!G3211</f>
        <v>2007</v>
      </c>
      <c r="J3211" s="5" t="str">
        <f>rawTransactionSheet!H3211</f>
        <v>206460</v>
      </c>
      <c r="K3211" s="5" t="str">
        <f>rawTransactionSheet!I3211</f>
        <v>46131</v>
      </c>
      <c r="L3211" s="5" t="str">
        <f>rawTransactionSheet!J3211</f>
        <v>8.638356164</v>
      </c>
      <c r="M3211" s="5" t="str">
        <f>rawTransactionSheet!K3211</f>
        <v>2</v>
      </c>
      <c r="N3211" s="5" t="str">
        <f>rawTransactionSheet!L3211</f>
        <v>BANGALORE</v>
      </c>
    </row>
    <row r="3212">
      <c r="A3212" s="2">
        <v>42370.0</v>
      </c>
      <c r="B3212" s="5" t="str">
        <f>rawTransactionSheet!B3212</f>
        <v>RNS</v>
      </c>
      <c r="C3212" s="5" t="str">
        <f>rawTransactionSheet!C3212</f>
        <v>KA03MG5331</v>
      </c>
      <c r="D3212" s="5" t="str">
        <f>rawTransactionSheet!D3212</f>
        <v>MARUTI SUZUKI</v>
      </c>
      <c r="E3212" s="5" t="str">
        <f>rawTransactionSheet!E3212</f>
        <v>Wagon R</v>
      </c>
      <c r="F3212" s="5" t="str">
        <f>IFERROR(VLOOKUP(E3212,modelMapping,2,0),E3212)</f>
        <v>Wagon R</v>
      </c>
      <c r="G3212" s="5" t="str">
        <f>rawTransactionSheet!F3212</f>
        <v>LXI</v>
      </c>
      <c r="H3212" s="1" t="str">
        <f t="shared" si="1"/>
        <v>LXI</v>
      </c>
      <c r="I3212" s="5" t="str">
        <f>rawTransactionSheet!G3212</f>
        <v>2006</v>
      </c>
      <c r="J3212" s="5" t="str">
        <f>rawTransactionSheet!H3212</f>
        <v>206460</v>
      </c>
      <c r="K3212" s="5" t="str">
        <f>rawTransactionSheet!I3212</f>
        <v>63171</v>
      </c>
      <c r="L3212" s="5" t="str">
        <f>rawTransactionSheet!J3212</f>
        <v>9.676712329</v>
      </c>
      <c r="M3212" s="5" t="str">
        <f>rawTransactionSheet!K3212</f>
        <v>1</v>
      </c>
      <c r="N3212" s="5" t="str">
        <f>rawTransactionSheet!L3212</f>
        <v>BANGALORE</v>
      </c>
    </row>
    <row r="3213">
      <c r="A3213" s="2">
        <v>42370.0</v>
      </c>
      <c r="B3213" s="5" t="str">
        <f>rawTransactionSheet!B3213</f>
        <v>PrasoonData</v>
      </c>
      <c r="C3213" s="5" t="str">
        <f>rawTransactionSheet!C3213</f>
        <v>Prasoon184</v>
      </c>
      <c r="D3213" s="5" t="str">
        <f>rawTransactionSheet!D3213</f>
        <v>MARUTI SUZUKI</v>
      </c>
      <c r="E3213" s="5" t="str">
        <f>rawTransactionSheet!E3213</f>
        <v>Swift</v>
      </c>
      <c r="F3213" s="5" t="str">
        <f>IFERROR(VLOOKUP(E3213,modelMapping,2,0),E3213)</f>
        <v>Swift</v>
      </c>
      <c r="G3213" s="5" t="str">
        <f>rawTransactionSheet!F3213</f>
        <v>LXI</v>
      </c>
      <c r="H3213" s="1" t="str">
        <f t="shared" si="1"/>
        <v>LXI</v>
      </c>
      <c r="I3213" s="5" t="str">
        <f>rawTransactionSheet!G3213</f>
        <v>2005</v>
      </c>
      <c r="J3213" s="5" t="str">
        <f>rawTransactionSheet!H3213</f>
        <v>205780.3365</v>
      </c>
      <c r="K3213" s="5" t="str">
        <f>rawTransactionSheet!I3213</f>
        <v>70000</v>
      </c>
      <c r="L3213" s="5" t="str">
        <f>rawTransactionSheet!J3213</f>
        <v>10</v>
      </c>
      <c r="M3213" s="5" t="str">
        <f>rawTransactionSheet!K3213</f>
        <v>1</v>
      </c>
      <c r="N3213" s="5" t="str">
        <f>rawTransactionSheet!L3213</f>
        <v>BANGALORE</v>
      </c>
    </row>
    <row r="3214">
      <c r="A3214" s="2">
        <v>42370.0</v>
      </c>
      <c r="B3214" s="5" t="str">
        <f>rawTransactionSheet!B3214</f>
        <v>KALYANI MOTORS PVT LTD</v>
      </c>
      <c r="C3214" s="5" t="str">
        <f>rawTransactionSheet!C3214</f>
        <v>KA51N8381</v>
      </c>
      <c r="D3214" s="5" t="str">
        <f>rawTransactionSheet!D3214</f>
        <v>MARUTI SUZUKI</v>
      </c>
      <c r="E3214" s="5" t="str">
        <f>rawTransactionSheet!E3214</f>
        <v>Wagon R</v>
      </c>
      <c r="F3214" s="5" t="str">
        <f>IFERROR(VLOOKUP(E3214,modelMapping,2,0),E3214)</f>
        <v>Wagon R</v>
      </c>
      <c r="G3214" s="5" t="str">
        <f>rawTransactionSheet!F3214</f>
        <v>LXI</v>
      </c>
      <c r="H3214" s="1" t="str">
        <f t="shared" si="1"/>
        <v>LXI</v>
      </c>
      <c r="I3214" s="5" t="str">
        <f>rawTransactionSheet!G3214</f>
        <v>2007</v>
      </c>
      <c r="J3214" s="5" t="str">
        <f>rawTransactionSheet!H3214</f>
        <v>205500</v>
      </c>
      <c r="K3214" s="5" t="str">
        <f>rawTransactionSheet!I3214</f>
        <v>40800</v>
      </c>
      <c r="L3214" s="5" t="str">
        <f>rawTransactionSheet!J3214</f>
        <v>8</v>
      </c>
      <c r="M3214" s="5" t="str">
        <f>rawTransactionSheet!K3214</f>
        <v>1</v>
      </c>
      <c r="N3214" s="5" t="str">
        <f>rawTransactionSheet!L3214</f>
        <v>BANGALORE</v>
      </c>
    </row>
    <row r="3215">
      <c r="A3215" s="2">
        <v>42370.0</v>
      </c>
      <c r="B3215" s="5" t="str">
        <f>rawTransactionSheet!B3215</f>
        <v>NandiBid</v>
      </c>
      <c r="C3215" s="5" t="str">
        <f>rawTransactionSheet!C3215</f>
        <v>128813</v>
      </c>
      <c r="D3215" s="5" t="str">
        <f>rawTransactionSheet!D3215</f>
        <v>MARUTI SUZUKI</v>
      </c>
      <c r="E3215" s="5" t="str">
        <f>rawTransactionSheet!E3215</f>
        <v>ALTO</v>
      </c>
      <c r="F3215" s="5" t="str">
        <f>IFERROR(VLOOKUP(E3215,modelMapping,2,0),E3215)</f>
        <v>ALTO</v>
      </c>
      <c r="G3215" s="5" t="str">
        <f>rawTransactionSheet!F3215</f>
        <v>LXI</v>
      </c>
      <c r="H3215" s="1" t="str">
        <f t="shared" si="1"/>
        <v>LXI</v>
      </c>
      <c r="I3215" s="5" t="str">
        <f>rawTransactionSheet!G3215</f>
        <v>2010</v>
      </c>
      <c r="J3215" s="5" t="str">
        <f>rawTransactionSheet!H3215</f>
        <v>205350</v>
      </c>
      <c r="K3215" s="5" t="str">
        <f>rawTransactionSheet!I3215</f>
        <v>17923</v>
      </c>
      <c r="L3215" s="5" t="str">
        <f>rawTransactionSheet!J3215</f>
        <v>6</v>
      </c>
      <c r="M3215" s="5" t="str">
        <f>rawTransactionSheet!K3215</f>
        <v>1</v>
      </c>
      <c r="N3215" s="5" t="str">
        <f>rawTransactionSheet!L3215</f>
        <v>BANGALORE</v>
      </c>
      <c r="O3215" s="1" t="str">
        <f>VALUE(C3215)</f>
        <v>128813</v>
      </c>
      <c r="P3215" s="1" t="str">
        <f>MATCH(O3215,rawBidData!$A$2:$A$146,0)</f>
        <v>#N/A</v>
      </c>
    </row>
    <row r="3216">
      <c r="A3216" s="2">
        <v>42370.0</v>
      </c>
      <c r="B3216" s="5" t="str">
        <f>rawTransactionSheet!B3216</f>
        <v>KALYANI MOTORS PVT LTD</v>
      </c>
      <c r="C3216" s="5" t="str">
        <f>rawTransactionSheet!C3216</f>
        <v>KA41M8693</v>
      </c>
      <c r="D3216" s="5" t="str">
        <f>rawTransactionSheet!D3216</f>
        <v>MARUTI SUZUKI</v>
      </c>
      <c r="E3216" s="5" t="str">
        <f>rawTransactionSheet!E3216</f>
        <v>Alto</v>
      </c>
      <c r="F3216" s="5" t="str">
        <f>IFERROR(VLOOKUP(E3216,modelMapping,2,0),E3216)</f>
        <v>Alto</v>
      </c>
      <c r="G3216" s="5" t="str">
        <f>rawTransactionSheet!F3216</f>
        <v>LXI</v>
      </c>
      <c r="H3216" s="1" t="str">
        <f t="shared" si="1"/>
        <v>LXI</v>
      </c>
      <c r="I3216" s="5" t="str">
        <f>rawTransactionSheet!G3216</f>
        <v>2009</v>
      </c>
      <c r="J3216" s="5" t="str">
        <f>rawTransactionSheet!H3216</f>
        <v>205350</v>
      </c>
      <c r="K3216" s="5" t="str">
        <f>rawTransactionSheet!I3216</f>
        <v>40492</v>
      </c>
      <c r="L3216" s="5" t="str">
        <f>rawTransactionSheet!J3216</f>
        <v>6</v>
      </c>
      <c r="M3216" s="5" t="str">
        <f>rawTransactionSheet!K3216</f>
        <v>1</v>
      </c>
      <c r="N3216" s="5" t="str">
        <f>rawTransactionSheet!L3216</f>
        <v>BANGALORE</v>
      </c>
    </row>
    <row r="3217">
      <c r="A3217" s="2">
        <v>42370.0</v>
      </c>
      <c r="B3217" s="5" t="str">
        <f>rawTransactionSheet!B3217</f>
        <v>KALYANI MOTORS PVT LTD</v>
      </c>
      <c r="C3217" s="5" t="str">
        <f>rawTransactionSheet!C3217</f>
        <v>KA41M7186</v>
      </c>
      <c r="D3217" s="5" t="str">
        <f>rawTransactionSheet!D3217</f>
        <v>MARUTI SUZUKI</v>
      </c>
      <c r="E3217" s="5" t="str">
        <f>rawTransactionSheet!E3217</f>
        <v>Alto</v>
      </c>
      <c r="F3217" s="5" t="str">
        <f>IFERROR(VLOOKUP(E3217,modelMapping,2,0),E3217)</f>
        <v>Alto</v>
      </c>
      <c r="G3217" s="5" t="str">
        <f>rawTransactionSheet!F3217</f>
        <v>LXI</v>
      </c>
      <c r="H3217" s="1" t="str">
        <f t="shared" si="1"/>
        <v>LXI</v>
      </c>
      <c r="I3217" s="5" t="str">
        <f>rawTransactionSheet!G3217</f>
        <v>2008</v>
      </c>
      <c r="J3217" s="5" t="str">
        <f>rawTransactionSheet!H3217</f>
        <v>205350</v>
      </c>
      <c r="K3217" s="5" t="str">
        <f>rawTransactionSheet!I3217</f>
        <v>59755</v>
      </c>
      <c r="L3217" s="5" t="str">
        <f>rawTransactionSheet!J3217</f>
        <v>7</v>
      </c>
      <c r="M3217" s="5" t="str">
        <f>rawTransactionSheet!K3217</f>
        <v>1</v>
      </c>
      <c r="N3217" s="5" t="str">
        <f>rawTransactionSheet!L3217</f>
        <v>BANGALORE</v>
      </c>
    </row>
    <row r="3218">
      <c r="A3218" s="2">
        <v>42370.0</v>
      </c>
      <c r="B3218" s="5" t="str">
        <f>rawTransactionSheet!B3218</f>
        <v>KALYANI MOTORS PVT LTD</v>
      </c>
      <c r="C3218" s="5" t="str">
        <f>rawTransactionSheet!C3218</f>
        <v>KA51MB1522</v>
      </c>
      <c r="D3218" s="5" t="str">
        <f>rawTransactionSheet!D3218</f>
        <v>MARUTI SUZUKI</v>
      </c>
      <c r="E3218" s="5" t="str">
        <f>rawTransactionSheet!E3218</f>
        <v>Alto</v>
      </c>
      <c r="F3218" s="5" t="str">
        <f>IFERROR(VLOOKUP(E3218,modelMapping,2,0),E3218)</f>
        <v>Alto</v>
      </c>
      <c r="G3218" s="5" t="str">
        <f>rawTransactionSheet!F3218</f>
        <v>LXI</v>
      </c>
      <c r="H3218" s="1" t="str">
        <f t="shared" si="1"/>
        <v>LXI</v>
      </c>
      <c r="I3218" s="5" t="str">
        <f>rawTransactionSheet!G3218</f>
        <v>2011</v>
      </c>
      <c r="J3218" s="5" t="str">
        <f>rawTransactionSheet!H3218</f>
        <v>205350</v>
      </c>
      <c r="K3218" s="5" t="str">
        <f>rawTransactionSheet!I3218</f>
        <v>88002</v>
      </c>
      <c r="L3218" s="5" t="str">
        <f>rawTransactionSheet!J3218</f>
        <v>4</v>
      </c>
      <c r="M3218" s="5" t="str">
        <f>rawTransactionSheet!K3218</f>
        <v>2</v>
      </c>
      <c r="N3218" s="5" t="str">
        <f>rawTransactionSheet!L3218</f>
        <v>BANGALORE</v>
      </c>
    </row>
    <row r="3219">
      <c r="A3219" s="2">
        <v>42370.0</v>
      </c>
      <c r="B3219" s="5" t="str">
        <f>rawTransactionSheet!B3219</f>
        <v>Pratham</v>
      </c>
      <c r="C3219" s="5" t="str">
        <f>rawTransactionSheet!C3219</f>
        <v>211</v>
      </c>
      <c r="D3219" s="5" t="str">
        <f>rawTransactionSheet!D3219</f>
        <v>MARUTI SUZUKI</v>
      </c>
      <c r="E3219" s="5" t="str">
        <f>rawTransactionSheet!E3219</f>
        <v>Alto</v>
      </c>
      <c r="F3219" s="5" t="str">
        <f>IFERROR(VLOOKUP(E3219,modelMapping,2,0),E3219)</f>
        <v>Alto</v>
      </c>
      <c r="G3219" s="5" t="str">
        <f>rawTransactionSheet!F3219</f>
        <v>LXI</v>
      </c>
      <c r="H3219" s="1" t="str">
        <f t="shared" si="1"/>
        <v>LXI</v>
      </c>
      <c r="I3219" s="5" t="str">
        <f>rawTransactionSheet!G3219</f>
        <v>2010</v>
      </c>
      <c r="J3219" s="5" t="str">
        <f>rawTransactionSheet!H3219</f>
        <v>205350</v>
      </c>
      <c r="K3219" s="5" t="str">
        <f>rawTransactionSheet!I3219</f>
        <v>37322.38193</v>
      </c>
      <c r="L3219" s="5" t="str">
        <f>rawTransactionSheet!J3219</f>
        <v>4.665297741</v>
      </c>
      <c r="M3219" s="5" t="str">
        <f>rawTransactionSheet!K3219</f>
        <v>1</v>
      </c>
      <c r="N3219" s="5" t="str">
        <f>rawTransactionSheet!L3219</f>
        <v>BANGALORE</v>
      </c>
    </row>
    <row r="3220">
      <c r="A3220" s="2">
        <v>42370.0</v>
      </c>
      <c r="B3220" s="5" t="str">
        <f>rawTransactionSheet!B3220</f>
        <v>Pratham</v>
      </c>
      <c r="C3220" s="5" t="str">
        <f>rawTransactionSheet!C3220</f>
        <v>530</v>
      </c>
      <c r="D3220" s="5" t="str">
        <f>rawTransactionSheet!D3220</f>
        <v>MARUTI SUZUKI</v>
      </c>
      <c r="E3220" s="5" t="str">
        <f>rawTransactionSheet!E3220</f>
        <v>Alto</v>
      </c>
      <c r="F3220" s="5" t="str">
        <f>IFERROR(VLOOKUP(E3220,modelMapping,2,0),E3220)</f>
        <v>Alto</v>
      </c>
      <c r="G3220" s="5" t="str">
        <f>rawTransactionSheet!F3220</f>
        <v>LXI</v>
      </c>
      <c r="H3220" s="1" t="str">
        <f t="shared" si="1"/>
        <v>LXI</v>
      </c>
      <c r="I3220" s="5" t="str">
        <f>rawTransactionSheet!G3220</f>
        <v>2007</v>
      </c>
      <c r="J3220" s="5" t="str">
        <f>rawTransactionSheet!H3220</f>
        <v>205350</v>
      </c>
      <c r="K3220" s="5" t="str">
        <f>rawTransactionSheet!I3220</f>
        <v>61875.42779</v>
      </c>
      <c r="L3220" s="5" t="str">
        <f>rawTransactionSheet!J3220</f>
        <v>7.734428474</v>
      </c>
      <c r="M3220" s="5" t="str">
        <f>rawTransactionSheet!K3220</f>
        <v>2</v>
      </c>
      <c r="N3220" s="5" t="str">
        <f>rawTransactionSheet!L3220</f>
        <v>BANGALORE</v>
      </c>
    </row>
    <row r="3221">
      <c r="A3221" s="2">
        <v>42370.0</v>
      </c>
      <c r="B3221" s="5" t="str">
        <f>rawTransactionSheet!B3221</f>
        <v>RNS</v>
      </c>
      <c r="C3221" s="5" t="str">
        <f>rawTransactionSheet!C3221</f>
        <v>KA04MG7436</v>
      </c>
      <c r="D3221" s="5" t="str">
        <f>rawTransactionSheet!D3221</f>
        <v>MARUTI SUZUKI</v>
      </c>
      <c r="E3221" s="5" t="str">
        <f>rawTransactionSheet!E3221</f>
        <v>Alto</v>
      </c>
      <c r="F3221" s="5" t="str">
        <f>IFERROR(VLOOKUP(E3221,modelMapping,2,0),E3221)</f>
        <v>Alto</v>
      </c>
      <c r="G3221" s="5" t="str">
        <f>rawTransactionSheet!F3221</f>
        <v>LXI</v>
      </c>
      <c r="H3221" s="1" t="str">
        <f t="shared" si="1"/>
        <v>LXI</v>
      </c>
      <c r="I3221" s="5" t="str">
        <f>rawTransactionSheet!G3221</f>
        <v>2009</v>
      </c>
      <c r="J3221" s="5" t="str">
        <f>rawTransactionSheet!H3221</f>
        <v>205350</v>
      </c>
      <c r="K3221" s="5" t="str">
        <f>rawTransactionSheet!I3221</f>
        <v>60565</v>
      </c>
      <c r="L3221" s="5" t="str">
        <f>rawTransactionSheet!J3221</f>
        <v>6.824657534</v>
      </c>
      <c r="M3221" s="5" t="str">
        <f>rawTransactionSheet!K3221</f>
        <v>2</v>
      </c>
      <c r="N3221" s="5" t="str">
        <f>rawTransactionSheet!L3221</f>
        <v>BANGALORE</v>
      </c>
    </row>
    <row r="3222">
      <c r="A3222" s="2">
        <v>42370.0</v>
      </c>
      <c r="B3222" s="5" t="str">
        <f>rawTransactionSheet!B3222</f>
        <v>KALYANI MOTORS PVT LTD</v>
      </c>
      <c r="C3222" s="5" t="str">
        <f>rawTransactionSheet!C3222</f>
        <v>KA53P8713</v>
      </c>
      <c r="D3222" s="5" t="str">
        <f>rawTransactionSheet!D3222</f>
        <v>MARUTI SUZUKI</v>
      </c>
      <c r="E3222" s="5" t="str">
        <f>rawTransactionSheet!E3222</f>
        <v>Alto K10</v>
      </c>
      <c r="F3222" s="5" t="str">
        <f>IFERROR(VLOOKUP(E3222,modelMapping,2,0),E3222)</f>
        <v>Alto K10</v>
      </c>
      <c r="G3222" s="5" t="str">
        <f>rawTransactionSheet!F3222</f>
        <v>VXI</v>
      </c>
      <c r="H3222" s="1" t="str">
        <f t="shared" si="1"/>
        <v>VXI</v>
      </c>
      <c r="I3222" s="5" t="str">
        <f>rawTransactionSheet!G3222</f>
        <v>2011</v>
      </c>
      <c r="J3222" s="5" t="str">
        <f>rawTransactionSheet!H3222</f>
        <v>205350</v>
      </c>
      <c r="K3222" s="5" t="str">
        <f>rawTransactionSheet!I3222</f>
        <v>25597</v>
      </c>
      <c r="L3222" s="5" t="str">
        <f>rawTransactionSheet!J3222</f>
        <v>4</v>
      </c>
      <c r="M3222" s="5" t="str">
        <f>rawTransactionSheet!K3222</f>
        <v>2</v>
      </c>
      <c r="N3222" s="5" t="str">
        <f>rawTransactionSheet!L3222</f>
        <v>BANGALORE</v>
      </c>
    </row>
    <row r="3223">
      <c r="A3223" s="2">
        <v>42370.0</v>
      </c>
      <c r="B3223" s="5" t="str">
        <f>rawTransactionSheet!B3223</f>
        <v>Pratham</v>
      </c>
      <c r="C3223" s="5" t="str">
        <f>rawTransactionSheet!C3223</f>
        <v>238</v>
      </c>
      <c r="D3223" s="5" t="str">
        <f>rawTransactionSheet!D3223</f>
        <v>CHEVROLET</v>
      </c>
      <c r="E3223" s="5" t="str">
        <f>rawTransactionSheet!E3223</f>
        <v>Beat</v>
      </c>
      <c r="F3223" s="5" t="str">
        <f>IFERROR(VLOOKUP(E3223,modelMapping,2,0),E3223)</f>
        <v>Beat</v>
      </c>
      <c r="G3223" s="5" t="str">
        <f>rawTransactionSheet!F3223</f>
        <v>LS Petrol</v>
      </c>
      <c r="H3223" s="1" t="str">
        <f t="shared" si="1"/>
        <v>LS Petrol</v>
      </c>
      <c r="I3223" s="5" t="str">
        <f>rawTransactionSheet!G3223</f>
        <v>2010</v>
      </c>
      <c r="J3223" s="5" t="str">
        <f>rawTransactionSheet!H3223</f>
        <v>205350</v>
      </c>
      <c r="K3223" s="5" t="str">
        <f>rawTransactionSheet!I3223</f>
        <v>38461.32786</v>
      </c>
      <c r="L3223" s="5" t="str">
        <f>rawTransactionSheet!J3223</f>
        <v>4.807665982</v>
      </c>
      <c r="M3223" s="5" t="str">
        <f>rawTransactionSheet!K3223</f>
        <v>1</v>
      </c>
      <c r="N3223" s="5" t="str">
        <f>rawTransactionSheet!L3223</f>
        <v>BANGALORE</v>
      </c>
    </row>
    <row r="3224">
      <c r="A3224" s="2">
        <v>42370.0</v>
      </c>
      <c r="B3224" s="5" t="str">
        <f>rawTransactionSheet!B3224</f>
        <v>KALYANI MOTORS PVT LTD</v>
      </c>
      <c r="C3224" s="5" t="str">
        <f>rawTransactionSheet!C3224</f>
        <v>KA09Z3590</v>
      </c>
      <c r="D3224" s="5" t="str">
        <f>rawTransactionSheet!D3224</f>
        <v>MARUTI SUZUKI</v>
      </c>
      <c r="E3224" s="5" t="str">
        <f>rawTransactionSheet!E3224</f>
        <v>ESTILO</v>
      </c>
      <c r="F3224" s="5" t="str">
        <f>IFERROR(VLOOKUP(E3224,modelMapping,2,0),E3224)</f>
        <v>ESTILO</v>
      </c>
      <c r="G3224" s="5" t="str">
        <f>rawTransactionSheet!F3224</f>
        <v>LXI</v>
      </c>
      <c r="H3224" s="1" t="str">
        <f t="shared" si="1"/>
        <v>LXI</v>
      </c>
      <c r="I3224" s="5" t="str">
        <f>rawTransactionSheet!G3224</f>
        <v>2010</v>
      </c>
      <c r="J3224" s="5" t="str">
        <f>rawTransactionSheet!H3224</f>
        <v>205350</v>
      </c>
      <c r="K3224" s="5" t="str">
        <f>rawTransactionSheet!I3224</f>
        <v>39242</v>
      </c>
      <c r="L3224" s="5" t="str">
        <f>rawTransactionSheet!J3224</f>
        <v>5</v>
      </c>
      <c r="M3224" s="5" t="str">
        <f>rawTransactionSheet!K3224</f>
        <v>1</v>
      </c>
      <c r="N3224" s="5" t="str">
        <f>rawTransactionSheet!L3224</f>
        <v>BANGALORE</v>
      </c>
    </row>
    <row r="3225">
      <c r="A3225" s="2">
        <v>42370.0</v>
      </c>
      <c r="B3225" s="5" t="str">
        <f>rawTransactionSheet!B3225</f>
        <v>RNS</v>
      </c>
      <c r="C3225" s="5" t="str">
        <f>rawTransactionSheet!C3225</f>
        <v>KA05MF9554</v>
      </c>
      <c r="D3225" s="5" t="str">
        <f>rawTransactionSheet!D3225</f>
        <v>HYUNDAI</v>
      </c>
      <c r="E3225" s="5" t="str">
        <f>rawTransactionSheet!E3225</f>
        <v>i10</v>
      </c>
      <c r="F3225" s="5" t="str">
        <f>IFERROR(VLOOKUP(E3225,modelMapping,2,0),E3225)</f>
        <v>i10</v>
      </c>
      <c r="G3225" s="5" t="str">
        <f>rawTransactionSheet!F3225</f>
        <v>MAGNA</v>
      </c>
      <c r="H3225" s="1" t="str">
        <f t="shared" si="1"/>
        <v>MAGNA</v>
      </c>
      <c r="I3225" s="5" t="str">
        <f>rawTransactionSheet!G3225</f>
        <v>2008</v>
      </c>
      <c r="J3225" s="5" t="str">
        <f>rawTransactionSheet!H3225</f>
        <v>205350</v>
      </c>
      <c r="K3225" s="5" t="str">
        <f>rawTransactionSheet!I3225</f>
        <v>65130</v>
      </c>
      <c r="L3225" s="5" t="str">
        <f>rawTransactionSheet!J3225</f>
        <v>7.660273973</v>
      </c>
      <c r="M3225" s="5" t="str">
        <f>rawTransactionSheet!K3225</f>
        <v>2</v>
      </c>
      <c r="N3225" s="5" t="str">
        <f>rawTransactionSheet!L3225</f>
        <v>BANGALORE</v>
      </c>
    </row>
    <row r="3226">
      <c r="A3226" s="2">
        <v>42370.0</v>
      </c>
      <c r="B3226" s="5" t="str">
        <f>rawTransactionSheet!B3226</f>
        <v>Pratham</v>
      </c>
      <c r="C3226" s="5" t="str">
        <f>rawTransactionSheet!C3226</f>
        <v>724</v>
      </c>
      <c r="D3226" s="5" t="str">
        <f>rawTransactionSheet!D3226</f>
        <v>MARUTI SUZUKI</v>
      </c>
      <c r="E3226" s="5" t="str">
        <f>rawTransactionSheet!E3226</f>
        <v>Swift</v>
      </c>
      <c r="F3226" s="5" t="str">
        <f>IFERROR(VLOOKUP(E3226,modelMapping,2,0),E3226)</f>
        <v>Swift</v>
      </c>
      <c r="G3226" s="5" t="str">
        <f>rawTransactionSheet!F3226</f>
        <v>VXI</v>
      </c>
      <c r="H3226" s="1" t="str">
        <f t="shared" si="1"/>
        <v>VXI</v>
      </c>
      <c r="I3226" s="5" t="str">
        <f>rawTransactionSheet!G3226</f>
        <v>2005</v>
      </c>
      <c r="J3226" s="5" t="str">
        <f>rawTransactionSheet!H3226</f>
        <v>205350</v>
      </c>
      <c r="K3226" s="5" t="str">
        <f>rawTransactionSheet!I3226</f>
        <v>77535.93429</v>
      </c>
      <c r="L3226" s="5" t="str">
        <f>rawTransactionSheet!J3226</f>
        <v>9.691991786</v>
      </c>
      <c r="M3226" s="5" t="str">
        <f>rawTransactionSheet!K3226</f>
        <v>2</v>
      </c>
      <c r="N3226" s="5" t="str">
        <f>rawTransactionSheet!L3226</f>
        <v>BANGALORE</v>
      </c>
    </row>
    <row r="3227">
      <c r="A3227" s="2">
        <v>42370.0</v>
      </c>
      <c r="B3227" s="5" t="str">
        <f>rawTransactionSheet!B3227</f>
        <v>RNS</v>
      </c>
      <c r="C3227" s="5" t="str">
        <f>rawTransactionSheet!C3227</f>
        <v>KA05MD8776</v>
      </c>
      <c r="D3227" s="5" t="str">
        <f>rawTransactionSheet!D3227</f>
        <v>MARUTI SUZUKI</v>
      </c>
      <c r="E3227" s="5" t="str">
        <f>rawTransactionSheet!E3227</f>
        <v>Swift</v>
      </c>
      <c r="F3227" s="5" t="str">
        <f>IFERROR(VLOOKUP(E3227,modelMapping,2,0),E3227)</f>
        <v>Swift</v>
      </c>
      <c r="G3227" s="5" t="str">
        <f>rawTransactionSheet!F3227</f>
        <v>VXI</v>
      </c>
      <c r="H3227" s="1" t="str">
        <f t="shared" si="1"/>
        <v>VXI</v>
      </c>
      <c r="I3227" s="5" t="str">
        <f>rawTransactionSheet!G3227</f>
        <v>2006</v>
      </c>
      <c r="J3227" s="5" t="str">
        <f>rawTransactionSheet!H3227</f>
        <v>205350</v>
      </c>
      <c r="K3227" s="5" t="str">
        <f>rawTransactionSheet!I3227</f>
        <v>105074</v>
      </c>
      <c r="L3227" s="5" t="str">
        <f>rawTransactionSheet!J3227</f>
        <v>9.632876712</v>
      </c>
      <c r="M3227" s="5" t="str">
        <f>rawTransactionSheet!K3227</f>
        <v>2</v>
      </c>
      <c r="N3227" s="5" t="str">
        <f>rawTransactionSheet!L3227</f>
        <v>BANGALORE</v>
      </c>
    </row>
    <row r="3228">
      <c r="A3228" s="2">
        <v>42370.0</v>
      </c>
      <c r="B3228" s="5" t="str">
        <f>rawTransactionSheet!B3228</f>
        <v>Pratham</v>
      </c>
      <c r="C3228" s="5" t="str">
        <f>rawTransactionSheet!C3228</f>
        <v>558</v>
      </c>
      <c r="D3228" s="5" t="str">
        <f>rawTransactionSheet!D3228</f>
        <v>MARUTI SUZUKI</v>
      </c>
      <c r="E3228" s="5" t="str">
        <f>rawTransactionSheet!E3228</f>
        <v>Wagon R</v>
      </c>
      <c r="F3228" s="5" t="str">
        <f>IFERROR(VLOOKUP(E3228,modelMapping,2,0),E3228)</f>
        <v>Wagon R</v>
      </c>
      <c r="G3228" s="5" t="str">
        <f>rawTransactionSheet!F3228</f>
        <v>LXI</v>
      </c>
      <c r="H3228" s="1" t="str">
        <f t="shared" si="1"/>
        <v>LXI</v>
      </c>
      <c r="I3228" s="5" t="str">
        <f>rawTransactionSheet!G3228</f>
        <v>2007</v>
      </c>
      <c r="J3228" s="5" t="str">
        <f>rawTransactionSheet!H3228</f>
        <v>205350</v>
      </c>
      <c r="K3228" s="5" t="str">
        <f>rawTransactionSheet!I3228</f>
        <v>63299.1102</v>
      </c>
      <c r="L3228" s="5" t="str">
        <f>rawTransactionSheet!J3228</f>
        <v>7.912388775</v>
      </c>
      <c r="M3228" s="5" t="str">
        <f>rawTransactionSheet!K3228</f>
        <v>2</v>
      </c>
      <c r="N3228" s="5" t="str">
        <f>rawTransactionSheet!L3228</f>
        <v>BANGALORE</v>
      </c>
    </row>
    <row r="3229">
      <c r="A3229" s="2">
        <v>42370.0</v>
      </c>
      <c r="B3229" s="5" t="str">
        <f>rawTransactionSheet!B3229</f>
        <v>RNS</v>
      </c>
      <c r="C3229" s="5" t="str">
        <f>rawTransactionSheet!C3229</f>
        <v>KA50M4020</v>
      </c>
      <c r="D3229" s="5" t="str">
        <f>rawTransactionSheet!D3229</f>
        <v>MARUTI SUZUKI</v>
      </c>
      <c r="E3229" s="5" t="str">
        <f>rawTransactionSheet!E3229</f>
        <v>Wagon R</v>
      </c>
      <c r="F3229" s="5" t="str">
        <f>IFERROR(VLOOKUP(E3229,modelMapping,2,0),E3229)</f>
        <v>Wagon R</v>
      </c>
      <c r="G3229" s="5" t="str">
        <f>rawTransactionSheet!F3229</f>
        <v>LXI</v>
      </c>
      <c r="H3229" s="1" t="str">
        <f t="shared" si="1"/>
        <v>LXI</v>
      </c>
      <c r="I3229" s="5" t="str">
        <f>rawTransactionSheet!G3229</f>
        <v>2009</v>
      </c>
      <c r="J3229" s="5" t="str">
        <f>rawTransactionSheet!H3229</f>
        <v>205350</v>
      </c>
      <c r="K3229" s="5" t="str">
        <f>rawTransactionSheet!I3229</f>
        <v>110364</v>
      </c>
      <c r="L3229" s="5" t="str">
        <f>rawTransactionSheet!J3229</f>
        <v>6.936986301</v>
      </c>
      <c r="M3229" s="5" t="str">
        <f>rawTransactionSheet!K3229</f>
        <v>1</v>
      </c>
      <c r="N3229" s="5" t="str">
        <f>rawTransactionSheet!L3229</f>
        <v>BANGALORE</v>
      </c>
    </row>
    <row r="3230">
      <c r="A3230" s="2">
        <v>42370.0</v>
      </c>
      <c r="B3230" s="5" t="str">
        <f>rawTransactionSheet!B3230</f>
        <v>RNS</v>
      </c>
      <c r="C3230" s="5" t="str">
        <f>rawTransactionSheet!C3230</f>
        <v>KA01MD746</v>
      </c>
      <c r="D3230" s="5" t="str">
        <f>rawTransactionSheet!D3230</f>
        <v>MARUTI SUZUKI</v>
      </c>
      <c r="E3230" s="5" t="str">
        <f>rawTransactionSheet!E3230</f>
        <v>Wagon R</v>
      </c>
      <c r="F3230" s="5" t="str">
        <f>IFERROR(VLOOKUP(E3230,modelMapping,2,0),E3230)</f>
        <v>Wagon R</v>
      </c>
      <c r="G3230" s="5" t="str">
        <f>rawTransactionSheet!F3230</f>
        <v>LXI</v>
      </c>
      <c r="H3230" s="1" t="str">
        <f t="shared" si="1"/>
        <v>LXI</v>
      </c>
      <c r="I3230" s="5" t="str">
        <f>rawTransactionSheet!G3230</f>
        <v>2007</v>
      </c>
      <c r="J3230" s="5" t="str">
        <f>rawTransactionSheet!H3230</f>
        <v>205350</v>
      </c>
      <c r="K3230" s="5" t="str">
        <f>rawTransactionSheet!I3230</f>
        <v>97734</v>
      </c>
      <c r="L3230" s="5" t="str">
        <f>rawTransactionSheet!J3230</f>
        <v>8.498630137</v>
      </c>
      <c r="M3230" s="5" t="str">
        <f>rawTransactionSheet!K3230</f>
        <v>2</v>
      </c>
      <c r="N3230" s="5" t="str">
        <f>rawTransactionSheet!L3230</f>
        <v>BANGALORE</v>
      </c>
    </row>
    <row r="3231">
      <c r="A3231" s="2">
        <v>42370.0</v>
      </c>
      <c r="B3231" s="5" t="str">
        <f>rawTransactionSheet!B3231</f>
        <v>RNS</v>
      </c>
      <c r="C3231" s="5" t="str">
        <f>rawTransactionSheet!C3231</f>
        <v>KA34M4740</v>
      </c>
      <c r="D3231" s="5" t="str">
        <f>rawTransactionSheet!D3231</f>
        <v>MARUTI SUZUKI</v>
      </c>
      <c r="E3231" s="5" t="str">
        <f>rawTransactionSheet!E3231</f>
        <v>Wagon R</v>
      </c>
      <c r="F3231" s="5" t="str">
        <f>IFERROR(VLOOKUP(E3231,modelMapping,2,0),E3231)</f>
        <v>Wagon R</v>
      </c>
      <c r="G3231" s="5" t="str">
        <f>rawTransactionSheet!F3231</f>
        <v>LXI</v>
      </c>
      <c r="H3231" s="1" t="str">
        <f t="shared" si="1"/>
        <v>LXI</v>
      </c>
      <c r="I3231" s="5" t="str">
        <f>rawTransactionSheet!G3231</f>
        <v>2007</v>
      </c>
      <c r="J3231" s="5" t="str">
        <f>rawTransactionSheet!H3231</f>
        <v>205350</v>
      </c>
      <c r="K3231" s="5" t="str">
        <f>rawTransactionSheet!I3231</f>
        <v>66581</v>
      </c>
      <c r="L3231" s="5" t="str">
        <f>rawTransactionSheet!J3231</f>
        <v>8.835616438</v>
      </c>
      <c r="M3231" s="5" t="str">
        <f>rawTransactionSheet!K3231</f>
        <v>2</v>
      </c>
      <c r="N3231" s="5" t="str">
        <f>rawTransactionSheet!L3231</f>
        <v>BANGALORE</v>
      </c>
    </row>
    <row r="3232">
      <c r="A3232" s="2">
        <v>42370.0</v>
      </c>
      <c r="B3232" s="5" t="str">
        <f>rawTransactionSheet!B3232</f>
        <v>Pratham</v>
      </c>
      <c r="C3232" s="5" t="str">
        <f>rawTransactionSheet!C3232</f>
        <v>391</v>
      </c>
      <c r="D3232" s="5" t="str">
        <f>rawTransactionSheet!D3232</f>
        <v>MARUTI SUZUKI</v>
      </c>
      <c r="E3232" s="5" t="str">
        <f>rawTransactionSheet!E3232</f>
        <v>Wagon R</v>
      </c>
      <c r="F3232" s="5" t="str">
        <f>IFERROR(VLOOKUP(E3232,modelMapping,2,0),E3232)</f>
        <v>Wagon R</v>
      </c>
      <c r="G3232" s="5" t="str">
        <f>rawTransactionSheet!F3232</f>
        <v>VXI</v>
      </c>
      <c r="H3232" s="1" t="str">
        <f t="shared" si="1"/>
        <v>VXI</v>
      </c>
      <c r="I3232" s="5" t="str">
        <f>rawTransactionSheet!G3232</f>
        <v>2008</v>
      </c>
      <c r="J3232" s="5" t="str">
        <f>rawTransactionSheet!H3232</f>
        <v>205350</v>
      </c>
      <c r="K3232" s="5" t="str">
        <f>rawTransactionSheet!I3232</f>
        <v>50573.57974</v>
      </c>
      <c r="L3232" s="5" t="str">
        <f>rawTransactionSheet!J3232</f>
        <v>6.321697467</v>
      </c>
      <c r="M3232" s="5" t="str">
        <f>rawTransactionSheet!K3232</f>
        <v>2</v>
      </c>
      <c r="N3232" s="5" t="str">
        <f>rawTransactionSheet!L3232</f>
        <v>BANGALORE</v>
      </c>
    </row>
    <row r="3233">
      <c r="A3233" s="2">
        <v>42370.0</v>
      </c>
      <c r="B3233" s="5" t="str">
        <f>rawTransactionSheet!B3233</f>
        <v>RNS</v>
      </c>
      <c r="C3233" s="5" t="str">
        <f>rawTransactionSheet!C3233</f>
        <v>KA02MC5515</v>
      </c>
      <c r="D3233" s="5" t="str">
        <f>rawTransactionSheet!D3233</f>
        <v>MARUTI SUZUKI</v>
      </c>
      <c r="E3233" s="5" t="str">
        <f>rawTransactionSheet!E3233</f>
        <v>Wagon R</v>
      </c>
      <c r="F3233" s="5" t="str">
        <f>IFERROR(VLOOKUP(E3233,modelMapping,2,0),E3233)</f>
        <v>Wagon R</v>
      </c>
      <c r="G3233" s="5" t="str">
        <f>rawTransactionSheet!F3233</f>
        <v>VXI</v>
      </c>
      <c r="H3233" s="1" t="str">
        <f t="shared" si="1"/>
        <v>VXI</v>
      </c>
      <c r="I3233" s="5" t="str">
        <f>rawTransactionSheet!G3233</f>
        <v>2008</v>
      </c>
      <c r="J3233" s="5" t="str">
        <f>rawTransactionSheet!H3233</f>
        <v>205350</v>
      </c>
      <c r="K3233" s="5" t="str">
        <f>rawTransactionSheet!I3233</f>
        <v>48621</v>
      </c>
      <c r="L3233" s="5" t="str">
        <f>rawTransactionSheet!J3233</f>
        <v>7.657534247</v>
      </c>
      <c r="M3233" s="5" t="str">
        <f>rawTransactionSheet!K3233</f>
        <v>2</v>
      </c>
      <c r="N3233" s="5" t="str">
        <f>rawTransactionSheet!L3233</f>
        <v>BANGALORE</v>
      </c>
    </row>
    <row r="3234">
      <c r="A3234" s="2">
        <v>42370.0</v>
      </c>
      <c r="B3234" s="5" t="str">
        <f>rawTransactionSheet!B3234</f>
        <v>KALYANI MOTORS PVT LTD</v>
      </c>
      <c r="C3234" s="5" t="str">
        <f>rawTransactionSheet!C3234</f>
        <v>KA05ME7223</v>
      </c>
      <c r="D3234" s="5" t="str">
        <f>rawTransactionSheet!D3234</f>
        <v>MARUTI SUZUKI</v>
      </c>
      <c r="E3234" s="5" t="str">
        <f>rawTransactionSheet!E3234</f>
        <v>WAGON R 1.0</v>
      </c>
      <c r="F3234" s="1" t="str">
        <f>IFERROR(VLOOKUP(E3234,modelMapping,2,0),E3234)</f>
        <v>Wagon R</v>
      </c>
      <c r="G3234" s="5" t="str">
        <f>rawTransactionSheet!F3234</f>
        <v>LXI LPG</v>
      </c>
      <c r="H3234" s="1" t="str">
        <f t="shared" si="1"/>
        <v>LXI LPG</v>
      </c>
      <c r="I3234" s="5" t="str">
        <f>rawTransactionSheet!G3234</f>
        <v>2007</v>
      </c>
      <c r="J3234" s="5" t="str">
        <f>rawTransactionSheet!H3234</f>
        <v>205350</v>
      </c>
      <c r="K3234" s="5" t="str">
        <f>rawTransactionSheet!I3234</f>
        <v>64295</v>
      </c>
      <c r="L3234" s="5" t="str">
        <f>rawTransactionSheet!J3234</f>
        <v>8</v>
      </c>
      <c r="M3234" s="5" t="str">
        <f>rawTransactionSheet!K3234</f>
        <v>1</v>
      </c>
      <c r="N3234" s="5" t="str">
        <f>rawTransactionSheet!L3234</f>
        <v>BANGALORE</v>
      </c>
    </row>
    <row r="3235">
      <c r="A3235" s="2">
        <v>42370.0</v>
      </c>
      <c r="B3235" s="5" t="str">
        <f>rawTransactionSheet!B3235</f>
        <v>Pratham</v>
      </c>
      <c r="C3235" s="5" t="str">
        <f>rawTransactionSheet!C3235</f>
        <v>213</v>
      </c>
      <c r="D3235" s="5" t="str">
        <f>rawTransactionSheet!D3235</f>
        <v>MARUTI SUZUKI</v>
      </c>
      <c r="E3235" s="5" t="str">
        <f>rawTransactionSheet!E3235</f>
        <v>Alto</v>
      </c>
      <c r="F3235" s="5" t="str">
        <f>IFERROR(VLOOKUP(E3235,modelMapping,2,0),E3235)</f>
        <v>Alto</v>
      </c>
      <c r="G3235" s="5" t="str">
        <f>rawTransactionSheet!F3235</f>
        <v>LXI</v>
      </c>
      <c r="H3235" s="1" t="str">
        <f t="shared" si="1"/>
        <v>LXI</v>
      </c>
      <c r="I3235" s="5" t="str">
        <f>rawTransactionSheet!G3235</f>
        <v>2010</v>
      </c>
      <c r="J3235" s="5" t="str">
        <f>rawTransactionSheet!H3235</f>
        <v>205000</v>
      </c>
      <c r="K3235" s="5" t="str">
        <f>rawTransactionSheet!I3235</f>
        <v>37388.09035</v>
      </c>
      <c r="L3235" s="5" t="str">
        <f>rawTransactionSheet!J3235</f>
        <v>4.673511294</v>
      </c>
      <c r="M3235" s="5" t="str">
        <f>rawTransactionSheet!K3235</f>
        <v>1</v>
      </c>
      <c r="N3235" s="5" t="str">
        <f>rawTransactionSheet!L3235</f>
        <v>BANGALORE</v>
      </c>
    </row>
    <row r="3236">
      <c r="A3236" s="2">
        <v>42370.0</v>
      </c>
      <c r="B3236" s="5" t="str">
        <f>rawTransactionSheet!B3236</f>
        <v>Pratham</v>
      </c>
      <c r="C3236" s="5" t="str">
        <f>rawTransactionSheet!C3236</f>
        <v>277</v>
      </c>
      <c r="D3236" s="5" t="str">
        <f>rawTransactionSheet!D3236</f>
        <v>MARUTI SUZUKI</v>
      </c>
      <c r="E3236" s="5" t="str">
        <f>rawTransactionSheet!E3236</f>
        <v>Alto</v>
      </c>
      <c r="F3236" s="5" t="str">
        <f>IFERROR(VLOOKUP(E3236,modelMapping,2,0),E3236)</f>
        <v>Alto</v>
      </c>
      <c r="G3236" s="5" t="str">
        <f>rawTransactionSheet!F3236</f>
        <v>LXI</v>
      </c>
      <c r="H3236" s="1" t="str">
        <f t="shared" si="1"/>
        <v>LXI</v>
      </c>
      <c r="I3236" s="5" t="str">
        <f>rawTransactionSheet!G3236</f>
        <v>2009</v>
      </c>
      <c r="J3236" s="5" t="str">
        <f>rawTransactionSheet!H3236</f>
        <v>205000</v>
      </c>
      <c r="K3236" s="5" t="str">
        <f>rawTransactionSheet!I3236</f>
        <v>42403.83299</v>
      </c>
      <c r="L3236" s="5" t="str">
        <f>rawTransactionSheet!J3236</f>
        <v>5.300479124</v>
      </c>
      <c r="M3236" s="5" t="str">
        <f>rawTransactionSheet!K3236</f>
        <v>2</v>
      </c>
      <c r="N3236" s="5" t="str">
        <f>rawTransactionSheet!L3236</f>
        <v>BANGALORE</v>
      </c>
    </row>
    <row r="3237">
      <c r="A3237" s="2">
        <v>42370.0</v>
      </c>
      <c r="B3237" s="5" t="str">
        <f>rawTransactionSheet!B3237</f>
        <v>Pratham</v>
      </c>
      <c r="C3237" s="5" t="str">
        <f>rawTransactionSheet!C3237</f>
        <v>410</v>
      </c>
      <c r="D3237" s="5" t="str">
        <f>rawTransactionSheet!D3237</f>
        <v>MARUTI SUZUKI</v>
      </c>
      <c r="E3237" s="5" t="str">
        <f>rawTransactionSheet!E3237</f>
        <v>Alto</v>
      </c>
      <c r="F3237" s="5" t="str">
        <f>IFERROR(VLOOKUP(E3237,modelMapping,2,0),E3237)</f>
        <v>Alto</v>
      </c>
      <c r="G3237" s="5" t="str">
        <f>rawTransactionSheet!F3237</f>
        <v>LXI</v>
      </c>
      <c r="H3237" s="1" t="str">
        <f t="shared" si="1"/>
        <v>LXI</v>
      </c>
      <c r="I3237" s="5" t="str">
        <f>rawTransactionSheet!G3237</f>
        <v>2008</v>
      </c>
      <c r="J3237" s="5" t="str">
        <f>rawTransactionSheet!H3237</f>
        <v>205000</v>
      </c>
      <c r="K3237" s="5" t="str">
        <f>rawTransactionSheet!I3237</f>
        <v>51559.20602</v>
      </c>
      <c r="L3237" s="5" t="str">
        <f>rawTransactionSheet!J3237</f>
        <v>6.444900753</v>
      </c>
      <c r="M3237" s="5" t="str">
        <f>rawTransactionSheet!K3237</f>
        <v>2</v>
      </c>
      <c r="N3237" s="5" t="str">
        <f>rawTransactionSheet!L3237</f>
        <v>BANGALORE</v>
      </c>
    </row>
    <row r="3238">
      <c r="A3238" s="2">
        <v>42370.0</v>
      </c>
      <c r="B3238" s="5" t="str">
        <f>rawTransactionSheet!B3238</f>
        <v>RNS</v>
      </c>
      <c r="C3238" s="5" t="str">
        <f>rawTransactionSheet!C3238</f>
        <v>KA51Z2716</v>
      </c>
      <c r="D3238" s="5" t="str">
        <f>rawTransactionSheet!D3238</f>
        <v>MARUTI SUZUKI</v>
      </c>
      <c r="E3238" s="5" t="str">
        <f>rawTransactionSheet!E3238</f>
        <v>Alto</v>
      </c>
      <c r="F3238" s="5" t="str">
        <f>IFERROR(VLOOKUP(E3238,modelMapping,2,0),E3238)</f>
        <v>Alto</v>
      </c>
      <c r="G3238" s="5" t="str">
        <f>rawTransactionSheet!F3238</f>
        <v>LXI</v>
      </c>
      <c r="H3238" s="1" t="str">
        <f t="shared" si="1"/>
        <v>LXI</v>
      </c>
      <c r="I3238" s="5" t="str">
        <f>rawTransactionSheet!G3238</f>
        <v>2009</v>
      </c>
      <c r="J3238" s="5" t="str">
        <f>rawTransactionSheet!H3238</f>
        <v>205000</v>
      </c>
      <c r="K3238" s="5" t="str">
        <f>rawTransactionSheet!I3238</f>
        <v>76323</v>
      </c>
      <c r="L3238" s="5" t="str">
        <f>rawTransactionSheet!J3238</f>
        <v>6.747945205</v>
      </c>
      <c r="M3238" s="5" t="str">
        <f>rawTransactionSheet!K3238</f>
        <v>1</v>
      </c>
      <c r="N3238" s="5" t="str">
        <f>rawTransactionSheet!L3238</f>
        <v>BANGALORE</v>
      </c>
    </row>
    <row r="3239">
      <c r="A3239" s="2">
        <v>42370.0</v>
      </c>
      <c r="B3239" s="5" t="str">
        <f>rawTransactionSheet!B3239</f>
        <v>RNS</v>
      </c>
      <c r="C3239" s="5" t="str">
        <f>rawTransactionSheet!C3239</f>
        <v>KA03ML7522</v>
      </c>
      <c r="D3239" s="5" t="str">
        <f>rawTransactionSheet!D3239</f>
        <v>MARUTI SUZUKI</v>
      </c>
      <c r="E3239" s="5" t="str">
        <f>rawTransactionSheet!E3239</f>
        <v>Alto</v>
      </c>
      <c r="F3239" s="5" t="str">
        <f>IFERROR(VLOOKUP(E3239,modelMapping,2,0),E3239)</f>
        <v>Alto</v>
      </c>
      <c r="G3239" s="5" t="str">
        <f>rawTransactionSheet!F3239</f>
        <v>LXI</v>
      </c>
      <c r="H3239" s="1" t="str">
        <f t="shared" si="1"/>
        <v>LXI</v>
      </c>
      <c r="I3239" s="5" t="str">
        <f>rawTransactionSheet!G3239</f>
        <v>2009</v>
      </c>
      <c r="J3239" s="5" t="str">
        <f>rawTransactionSheet!H3239</f>
        <v>205000</v>
      </c>
      <c r="K3239" s="5" t="str">
        <f>rawTransactionSheet!I3239</f>
        <v>17669</v>
      </c>
      <c r="L3239" s="5" t="str">
        <f>rawTransactionSheet!J3239</f>
        <v>6.706849315</v>
      </c>
      <c r="M3239" s="5" t="str">
        <f>rawTransactionSheet!K3239</f>
        <v>2</v>
      </c>
      <c r="N3239" s="5" t="str">
        <f>rawTransactionSheet!L3239</f>
        <v>BANGALORE</v>
      </c>
    </row>
    <row r="3240">
      <c r="A3240" s="2">
        <v>42370.0</v>
      </c>
      <c r="B3240" s="5" t="str">
        <f>rawTransactionSheet!B3240</f>
        <v>RNS</v>
      </c>
      <c r="C3240" s="5" t="str">
        <f>rawTransactionSheet!C3240</f>
        <v>KA04MG7436</v>
      </c>
      <c r="D3240" s="5" t="str">
        <f>rawTransactionSheet!D3240</f>
        <v>MARUTI SUZUKI</v>
      </c>
      <c r="E3240" s="5" t="str">
        <f>rawTransactionSheet!E3240</f>
        <v>Alto</v>
      </c>
      <c r="F3240" s="5" t="str">
        <f>IFERROR(VLOOKUP(E3240,modelMapping,2,0),E3240)</f>
        <v>Alto</v>
      </c>
      <c r="G3240" s="5" t="str">
        <f>rawTransactionSheet!F3240</f>
        <v>LXI</v>
      </c>
      <c r="H3240" s="1" t="str">
        <f t="shared" si="1"/>
        <v>LXI</v>
      </c>
      <c r="I3240" s="5" t="str">
        <f>rawTransactionSheet!G3240</f>
        <v>2009</v>
      </c>
      <c r="J3240" s="5" t="str">
        <f>rawTransactionSheet!H3240</f>
        <v>205000</v>
      </c>
      <c r="K3240" s="5" t="str">
        <f>rawTransactionSheet!I3240</f>
        <v>60565</v>
      </c>
      <c r="L3240" s="5" t="str">
        <f>rawTransactionSheet!J3240</f>
        <v>6.824657534</v>
      </c>
      <c r="M3240" s="5" t="str">
        <f>rawTransactionSheet!K3240</f>
        <v>2</v>
      </c>
      <c r="N3240" s="5" t="str">
        <f>rawTransactionSheet!L3240</f>
        <v>BANGALORE</v>
      </c>
    </row>
    <row r="3241">
      <c r="A3241" s="2">
        <v>42370.0</v>
      </c>
      <c r="B3241" s="5" t="str">
        <f>rawTransactionSheet!B3241</f>
        <v>KALYANI MOTORS PVT LTD</v>
      </c>
      <c r="C3241" s="5" t="str">
        <f>rawTransactionSheet!C3241</f>
        <v>KA02MB4966</v>
      </c>
      <c r="D3241" s="5" t="str">
        <f>rawTransactionSheet!D3241</f>
        <v>MARUTI SUZUKI</v>
      </c>
      <c r="E3241" s="5" t="str">
        <f>rawTransactionSheet!E3241</f>
        <v>ESTILO</v>
      </c>
      <c r="F3241" s="5" t="str">
        <f>IFERROR(VLOOKUP(E3241,modelMapping,2,0),E3241)</f>
        <v>ESTILO</v>
      </c>
      <c r="G3241" s="5" t="str">
        <f>rawTransactionSheet!F3241</f>
        <v>VXI</v>
      </c>
      <c r="H3241" s="1" t="str">
        <f t="shared" si="1"/>
        <v>VXI</v>
      </c>
      <c r="I3241" s="5" t="str">
        <f>rawTransactionSheet!G3241</f>
        <v>2006</v>
      </c>
      <c r="J3241" s="5" t="str">
        <f>rawTransactionSheet!H3241</f>
        <v>205000</v>
      </c>
      <c r="K3241" s="5" t="str">
        <f>rawTransactionSheet!I3241</f>
        <v>75775</v>
      </c>
      <c r="L3241" s="5" t="str">
        <f>rawTransactionSheet!J3241</f>
        <v>9</v>
      </c>
      <c r="M3241" s="5" t="str">
        <f>rawTransactionSheet!K3241</f>
        <v>1</v>
      </c>
      <c r="N3241" s="5" t="str">
        <f>rawTransactionSheet!L3241</f>
        <v>BANGALORE</v>
      </c>
    </row>
    <row r="3242">
      <c r="A3242" s="2">
        <v>42370.0</v>
      </c>
      <c r="B3242" s="5" t="str">
        <f>rawTransactionSheet!B3242</f>
        <v>RNS</v>
      </c>
      <c r="C3242" s="5" t="str">
        <f>rawTransactionSheet!C3242</f>
        <v>KA09N9053</v>
      </c>
      <c r="D3242" s="5" t="str">
        <f>rawTransactionSheet!D3242</f>
        <v>MARUTI SUZUKI</v>
      </c>
      <c r="E3242" s="5" t="str">
        <f>rawTransactionSheet!E3242</f>
        <v>Wagon R</v>
      </c>
      <c r="F3242" s="5" t="str">
        <f>IFERROR(VLOOKUP(E3242,modelMapping,2,0),E3242)</f>
        <v>Wagon R</v>
      </c>
      <c r="G3242" s="5" t="str">
        <f>rawTransactionSheet!F3242</f>
        <v>LXI</v>
      </c>
      <c r="H3242" s="1" t="str">
        <f t="shared" si="1"/>
        <v>LXI</v>
      </c>
      <c r="I3242" s="5" t="str">
        <f>rawTransactionSheet!G3242</f>
        <v>2006</v>
      </c>
      <c r="J3242" s="5" t="str">
        <f>rawTransactionSheet!H3242</f>
        <v>205000</v>
      </c>
      <c r="K3242" s="5" t="str">
        <f>rawTransactionSheet!I3242</f>
        <v>47394</v>
      </c>
      <c r="L3242" s="5" t="str">
        <f>rawTransactionSheet!J3242</f>
        <v>9.75890411</v>
      </c>
      <c r="M3242" s="5" t="str">
        <f>rawTransactionSheet!K3242</f>
        <v>1</v>
      </c>
      <c r="N3242" s="5" t="str">
        <f>rawTransactionSheet!L3242</f>
        <v>BANGALORE</v>
      </c>
    </row>
    <row r="3243">
      <c r="A3243" s="2">
        <v>42370.0</v>
      </c>
      <c r="B3243" s="5" t="str">
        <f>rawTransactionSheet!B3243</f>
        <v>RNS</v>
      </c>
      <c r="C3243" s="5" t="str">
        <f>rawTransactionSheet!C3243</f>
        <v>KA01MB7049</v>
      </c>
      <c r="D3243" s="5" t="str">
        <f>rawTransactionSheet!D3243</f>
        <v>MARUTI SUZUKI</v>
      </c>
      <c r="E3243" s="5" t="str">
        <f>rawTransactionSheet!E3243</f>
        <v>Wagon R</v>
      </c>
      <c r="F3243" s="5" t="str">
        <f>IFERROR(VLOOKUP(E3243,modelMapping,2,0),E3243)</f>
        <v>Wagon R</v>
      </c>
      <c r="G3243" s="5" t="str">
        <f>rawTransactionSheet!F3243</f>
        <v>LXI</v>
      </c>
      <c r="H3243" s="1" t="str">
        <f t="shared" si="1"/>
        <v>LXI</v>
      </c>
      <c r="I3243" s="5" t="str">
        <f>rawTransactionSheet!G3243</f>
        <v>2006</v>
      </c>
      <c r="J3243" s="5" t="str">
        <f>rawTransactionSheet!H3243</f>
        <v>205000</v>
      </c>
      <c r="K3243" s="5" t="str">
        <f>rawTransactionSheet!I3243</f>
        <v>53831</v>
      </c>
      <c r="L3243" s="5" t="str">
        <f>rawTransactionSheet!J3243</f>
        <v>9.728767123</v>
      </c>
      <c r="M3243" s="5" t="str">
        <f>rawTransactionSheet!K3243</f>
        <v>2</v>
      </c>
      <c r="N3243" s="5" t="str">
        <f>rawTransactionSheet!L3243</f>
        <v>BANGALORE</v>
      </c>
    </row>
    <row r="3244">
      <c r="A3244" s="2">
        <v>42370.0</v>
      </c>
      <c r="B3244" s="5" t="str">
        <f>rawTransactionSheet!B3244</f>
        <v>RNS</v>
      </c>
      <c r="C3244" s="5" t="str">
        <f>rawTransactionSheet!C3244</f>
        <v>KA03ML8403</v>
      </c>
      <c r="D3244" s="5" t="str">
        <f>rawTransactionSheet!D3244</f>
        <v>MARUTI SUZUKI</v>
      </c>
      <c r="E3244" s="5" t="str">
        <f>rawTransactionSheet!E3244</f>
        <v>Wagon R</v>
      </c>
      <c r="F3244" s="5" t="str">
        <f>IFERROR(VLOOKUP(E3244,modelMapping,2,0),E3244)</f>
        <v>Wagon R</v>
      </c>
      <c r="G3244" s="5" t="str">
        <f>rawTransactionSheet!F3244</f>
        <v>VXI</v>
      </c>
      <c r="H3244" s="1" t="str">
        <f t="shared" si="1"/>
        <v>VXI</v>
      </c>
      <c r="I3244" s="5" t="str">
        <f>rawTransactionSheet!G3244</f>
        <v>2009</v>
      </c>
      <c r="J3244" s="5" t="str">
        <f>rawTransactionSheet!H3244</f>
        <v>205000</v>
      </c>
      <c r="K3244" s="5" t="str">
        <f>rawTransactionSheet!I3244</f>
        <v>40510</v>
      </c>
      <c r="L3244" s="5" t="str">
        <f>rawTransactionSheet!J3244</f>
        <v>6.706849315</v>
      </c>
      <c r="M3244" s="5" t="str">
        <f>rawTransactionSheet!K3244</f>
        <v>2</v>
      </c>
      <c r="N3244" s="5" t="str">
        <f>rawTransactionSheet!L3244</f>
        <v>BANGALORE</v>
      </c>
    </row>
    <row r="3245">
      <c r="A3245" s="2">
        <v>42370.0</v>
      </c>
      <c r="B3245" s="5" t="str">
        <f>rawTransactionSheet!B3245</f>
        <v>PrasoonData</v>
      </c>
      <c r="C3245" s="5" t="str">
        <f>rawTransactionSheet!C3245</f>
        <v>Prasoon365</v>
      </c>
      <c r="D3245" s="5" t="str">
        <f>rawTransactionSheet!D3245</f>
        <v>MARUTI SUZUKI</v>
      </c>
      <c r="E3245" s="5" t="str">
        <f>rawTransactionSheet!E3245</f>
        <v>Swift</v>
      </c>
      <c r="F3245" s="5" t="str">
        <f>IFERROR(VLOOKUP(E3245,modelMapping,2,0),E3245)</f>
        <v>Swift</v>
      </c>
      <c r="G3245" s="5" t="str">
        <f>rawTransactionSheet!F3245</f>
        <v>VXI</v>
      </c>
      <c r="H3245" s="1" t="str">
        <f t="shared" si="1"/>
        <v>VXI</v>
      </c>
      <c r="I3245" s="5" t="str">
        <f>rawTransactionSheet!G3245</f>
        <v>2005</v>
      </c>
      <c r="J3245" s="5" t="str">
        <f>rawTransactionSheet!H3245</f>
        <v>204984.2691</v>
      </c>
      <c r="K3245" s="5" t="str">
        <f>rawTransactionSheet!I3245</f>
        <v>120000</v>
      </c>
      <c r="L3245" s="5" t="str">
        <f>rawTransactionSheet!J3245</f>
        <v>10</v>
      </c>
      <c r="M3245" s="5" t="str">
        <f>rawTransactionSheet!K3245</f>
        <v>1</v>
      </c>
      <c r="N3245" s="5" t="str">
        <f>rawTransactionSheet!L3245</f>
        <v>BANGALORE</v>
      </c>
    </row>
    <row r="3246">
      <c r="A3246" s="2">
        <v>42370.0</v>
      </c>
      <c r="B3246" s="5" t="str">
        <f>rawTransactionSheet!B3246</f>
        <v>PrasoonData</v>
      </c>
      <c r="C3246" s="5" t="str">
        <f>rawTransactionSheet!C3246</f>
        <v>Prasoon542</v>
      </c>
      <c r="D3246" s="5" t="str">
        <f>rawTransactionSheet!D3246</f>
        <v>MARUTI SUZUKI</v>
      </c>
      <c r="E3246" s="5" t="str">
        <f>rawTransactionSheet!E3246</f>
        <v>Swift</v>
      </c>
      <c r="F3246" s="5" t="str">
        <f>IFERROR(VLOOKUP(E3246,modelMapping,2,0),E3246)</f>
        <v>Swift</v>
      </c>
      <c r="G3246" s="5" t="str">
        <f>rawTransactionSheet!F3246</f>
        <v>VXI ABS</v>
      </c>
      <c r="H3246" s="1" t="str">
        <f t="shared" si="1"/>
        <v>VXI ABS</v>
      </c>
      <c r="I3246" s="5" t="str">
        <f>rawTransactionSheet!G3246</f>
        <v>2005</v>
      </c>
      <c r="J3246" s="5" t="str">
        <f>rawTransactionSheet!H3246</f>
        <v>204799.7832</v>
      </c>
      <c r="K3246" s="5" t="str">
        <f>rawTransactionSheet!I3246</f>
        <v>130000</v>
      </c>
      <c r="L3246" s="5" t="str">
        <f>rawTransactionSheet!J3246</f>
        <v>10</v>
      </c>
      <c r="M3246" s="5" t="str">
        <f>rawTransactionSheet!K3246</f>
        <v>1</v>
      </c>
      <c r="N3246" s="5" t="str">
        <f>rawTransactionSheet!L3246</f>
        <v>BANGALORE</v>
      </c>
    </row>
    <row r="3247">
      <c r="A3247" s="2">
        <v>42370.0</v>
      </c>
      <c r="B3247" s="5" t="str">
        <f>rawTransactionSheet!B3247</f>
        <v>KALYANI MOTORS PVT LTD</v>
      </c>
      <c r="C3247" s="5" t="str">
        <f>rawTransactionSheet!C3247</f>
        <v>KA05MG489</v>
      </c>
      <c r="D3247" s="5" t="str">
        <f>rawTransactionSheet!D3247</f>
        <v>MARUTI SUZUKI</v>
      </c>
      <c r="E3247" s="5" t="str">
        <f>rawTransactionSheet!E3247</f>
        <v>SWIFT</v>
      </c>
      <c r="F3247" s="5" t="str">
        <f>IFERROR(VLOOKUP(E3247,modelMapping,2,0),E3247)</f>
        <v>SWIFT</v>
      </c>
      <c r="G3247" s="5" t="str">
        <f>rawTransactionSheet!F3247</f>
        <v>VDI</v>
      </c>
      <c r="H3247" s="1" t="str">
        <f t="shared" si="1"/>
        <v>VDI</v>
      </c>
      <c r="I3247" s="5" t="str">
        <f>rawTransactionSheet!G3247</f>
        <v>2008</v>
      </c>
      <c r="J3247" s="5" t="str">
        <f>rawTransactionSheet!H3247</f>
        <v>204500</v>
      </c>
      <c r="K3247" s="5" t="str">
        <f>rawTransactionSheet!I3247</f>
        <v>181122</v>
      </c>
      <c r="L3247" s="5" t="str">
        <f>rawTransactionSheet!J3247</f>
        <v>7</v>
      </c>
      <c r="M3247" s="5" t="str">
        <f>rawTransactionSheet!K3247</f>
        <v>1</v>
      </c>
      <c r="N3247" s="5" t="str">
        <f>rawTransactionSheet!L3247</f>
        <v>BANGALORE</v>
      </c>
    </row>
    <row r="3248">
      <c r="A3248" s="2">
        <v>42370.0</v>
      </c>
      <c r="B3248" s="5" t="str">
        <f>rawTransactionSheet!B3248</f>
        <v>PrasoonData</v>
      </c>
      <c r="C3248" s="5" t="str">
        <f>rawTransactionSheet!C3248</f>
        <v>Prasoon203</v>
      </c>
      <c r="D3248" s="5" t="str">
        <f>rawTransactionSheet!D3248</f>
        <v>MARUTI SUZUKI</v>
      </c>
      <c r="E3248" s="5" t="str">
        <f>rawTransactionSheet!E3248</f>
        <v>Swift</v>
      </c>
      <c r="F3248" s="5" t="str">
        <f>IFERROR(VLOOKUP(E3248,modelMapping,2,0),E3248)</f>
        <v>Swift</v>
      </c>
      <c r="G3248" s="5" t="str">
        <f>rawTransactionSheet!F3248</f>
        <v>LXI</v>
      </c>
      <c r="H3248" s="1" t="str">
        <f t="shared" si="1"/>
        <v>LXI</v>
      </c>
      <c r="I3248" s="5" t="str">
        <f>rawTransactionSheet!G3248</f>
        <v>2006</v>
      </c>
      <c r="J3248" s="5" t="str">
        <f>rawTransactionSheet!H3248</f>
        <v>204141.4751</v>
      </c>
      <c r="K3248" s="8" t="str">
        <f>rawTransactionSheet!I3248</f>
        <v>1.00E+05</v>
      </c>
      <c r="L3248" s="5" t="str">
        <f>rawTransactionSheet!J3248</f>
        <v>9</v>
      </c>
      <c r="M3248" s="5" t="str">
        <f>rawTransactionSheet!K3248</f>
        <v>1</v>
      </c>
      <c r="N3248" s="5" t="str">
        <f>rawTransactionSheet!L3248</f>
        <v>BANGALORE</v>
      </c>
    </row>
    <row r="3249">
      <c r="A3249" s="2">
        <v>42370.0</v>
      </c>
      <c r="B3249" s="5" t="str">
        <f>rawTransactionSheet!B3249</f>
        <v>RNS</v>
      </c>
      <c r="C3249" s="5" t="str">
        <f>rawTransactionSheet!C3249</f>
        <v>KA34M4740</v>
      </c>
      <c r="D3249" s="5" t="str">
        <f>rawTransactionSheet!D3249</f>
        <v>MARUTI SUZUKI</v>
      </c>
      <c r="E3249" s="5" t="str">
        <f>rawTransactionSheet!E3249</f>
        <v>Wagon R</v>
      </c>
      <c r="F3249" s="5" t="str">
        <f>IFERROR(VLOOKUP(E3249,modelMapping,2,0),E3249)</f>
        <v>Wagon R</v>
      </c>
      <c r="G3249" s="5" t="str">
        <f>rawTransactionSheet!F3249</f>
        <v>LXI</v>
      </c>
      <c r="H3249" s="1" t="str">
        <f t="shared" si="1"/>
        <v>LXI</v>
      </c>
      <c r="I3249" s="5" t="str">
        <f>rawTransactionSheet!G3249</f>
        <v>2007</v>
      </c>
      <c r="J3249" s="5" t="str">
        <f>rawTransactionSheet!H3249</f>
        <v>204000</v>
      </c>
      <c r="K3249" s="5" t="str">
        <f>rawTransactionSheet!I3249</f>
        <v>66581</v>
      </c>
      <c r="L3249" s="5" t="str">
        <f>rawTransactionSheet!J3249</f>
        <v>8.835616438</v>
      </c>
      <c r="M3249" s="5" t="str">
        <f>rawTransactionSheet!K3249</f>
        <v>2</v>
      </c>
      <c r="N3249" s="5" t="str">
        <f>rawTransactionSheet!L3249</f>
        <v>BANGALORE</v>
      </c>
    </row>
    <row r="3250">
      <c r="A3250" s="2">
        <v>42370.0</v>
      </c>
      <c r="B3250" s="5" t="str">
        <f>rawTransactionSheet!B3250</f>
        <v>Pratham</v>
      </c>
      <c r="C3250" s="5" t="str">
        <f>rawTransactionSheet!C3250</f>
        <v>529</v>
      </c>
      <c r="D3250" s="5" t="str">
        <f>rawTransactionSheet!D3250</f>
        <v>MARUTI SUZUKI</v>
      </c>
      <c r="E3250" s="5" t="str">
        <f>rawTransactionSheet!E3250</f>
        <v>Alto</v>
      </c>
      <c r="F3250" s="5" t="str">
        <f>IFERROR(VLOOKUP(E3250,modelMapping,2,0),E3250)</f>
        <v>Alto</v>
      </c>
      <c r="G3250" s="5" t="str">
        <f>rawTransactionSheet!F3250</f>
        <v>LXI</v>
      </c>
      <c r="H3250" s="1" t="str">
        <f t="shared" si="1"/>
        <v>LXI</v>
      </c>
      <c r="I3250" s="5" t="str">
        <f>rawTransactionSheet!G3250</f>
        <v>2007</v>
      </c>
      <c r="J3250" s="5" t="str">
        <f>rawTransactionSheet!H3250</f>
        <v>203500</v>
      </c>
      <c r="K3250" s="5" t="str">
        <f>rawTransactionSheet!I3250</f>
        <v>61875.42779</v>
      </c>
      <c r="L3250" s="5" t="str">
        <f>rawTransactionSheet!J3250</f>
        <v>7.734428474</v>
      </c>
      <c r="M3250" s="5" t="str">
        <f>rawTransactionSheet!K3250</f>
        <v>2</v>
      </c>
      <c r="N3250" s="5" t="str">
        <f>rawTransactionSheet!L3250</f>
        <v>BANGALORE</v>
      </c>
    </row>
    <row r="3251">
      <c r="A3251" s="2">
        <v>42370.0</v>
      </c>
      <c r="B3251" s="5" t="str">
        <f>rawTransactionSheet!B3251</f>
        <v>PrasoonData</v>
      </c>
      <c r="C3251" s="5" t="str">
        <f>rawTransactionSheet!C3251</f>
        <v>Prasoon240</v>
      </c>
      <c r="D3251" s="5" t="str">
        <f>rawTransactionSheet!D3251</f>
        <v>MARUTI SUZUKI</v>
      </c>
      <c r="E3251" s="5" t="str">
        <f>rawTransactionSheet!E3251</f>
        <v>Swift</v>
      </c>
      <c r="F3251" s="5" t="str">
        <f>IFERROR(VLOOKUP(E3251,modelMapping,2,0),E3251)</f>
        <v>Swift</v>
      </c>
      <c r="G3251" s="5" t="str">
        <f>rawTransactionSheet!F3251</f>
        <v>LXI</v>
      </c>
      <c r="H3251" s="1" t="str">
        <f t="shared" si="1"/>
        <v>LXI</v>
      </c>
      <c r="I3251" s="5" t="str">
        <f>rawTransactionSheet!G3251</f>
        <v>2008</v>
      </c>
      <c r="J3251" s="5" t="str">
        <f>rawTransactionSheet!H3251</f>
        <v>203351.7476</v>
      </c>
      <c r="K3251" s="5" t="str">
        <f>rawTransactionSheet!I3251</f>
        <v>150000</v>
      </c>
      <c r="L3251" s="5" t="str">
        <f>rawTransactionSheet!J3251</f>
        <v>7</v>
      </c>
      <c r="M3251" s="5" t="str">
        <f>rawTransactionSheet!K3251</f>
        <v>1</v>
      </c>
      <c r="N3251" s="5" t="str">
        <f>rawTransactionSheet!L3251</f>
        <v>BANGALORE</v>
      </c>
    </row>
    <row r="3252">
      <c r="A3252" s="2">
        <v>42370.0</v>
      </c>
      <c r="B3252" s="5" t="str">
        <f>rawTransactionSheet!B3252</f>
        <v>PrasoonData</v>
      </c>
      <c r="C3252" s="5" t="str">
        <f>rawTransactionSheet!C3252</f>
        <v>Prasoon384</v>
      </c>
      <c r="D3252" s="5" t="str">
        <f>rawTransactionSheet!D3252</f>
        <v>MARUTI SUZUKI</v>
      </c>
      <c r="E3252" s="5" t="str">
        <f>rawTransactionSheet!E3252</f>
        <v>Swift</v>
      </c>
      <c r="F3252" s="5" t="str">
        <f>IFERROR(VLOOKUP(E3252,modelMapping,2,0),E3252)</f>
        <v>Swift</v>
      </c>
      <c r="G3252" s="5" t="str">
        <f>rawTransactionSheet!F3252</f>
        <v>VXI</v>
      </c>
      <c r="H3252" s="1" t="str">
        <f t="shared" si="1"/>
        <v>VXI</v>
      </c>
      <c r="I3252" s="5" t="str">
        <f>rawTransactionSheet!G3252</f>
        <v>2006</v>
      </c>
      <c r="J3252" s="5" t="str">
        <f>rawTransactionSheet!H3252</f>
        <v>203351.7476</v>
      </c>
      <c r="K3252" s="5" t="str">
        <f>rawTransactionSheet!I3252</f>
        <v>150000</v>
      </c>
      <c r="L3252" s="5" t="str">
        <f>rawTransactionSheet!J3252</f>
        <v>9</v>
      </c>
      <c r="M3252" s="5" t="str">
        <f>rawTransactionSheet!K3252</f>
        <v>1</v>
      </c>
      <c r="N3252" s="5" t="str">
        <f>rawTransactionSheet!L3252</f>
        <v>BANGALORE</v>
      </c>
    </row>
    <row r="3253">
      <c r="A3253" s="2">
        <v>42370.0</v>
      </c>
      <c r="B3253" s="5" t="str">
        <f>rawTransactionSheet!B3253</f>
        <v>PrasoonData</v>
      </c>
      <c r="C3253" s="5" t="str">
        <f>rawTransactionSheet!C3253</f>
        <v>Prasoon016</v>
      </c>
      <c r="D3253" s="5" t="str">
        <f>rawTransactionSheet!D3253</f>
        <v>MARUTI SUZUKI</v>
      </c>
      <c r="E3253" s="5" t="str">
        <f>rawTransactionSheet!E3253</f>
        <v>Swift</v>
      </c>
      <c r="F3253" s="5" t="str">
        <f>IFERROR(VLOOKUP(E3253,modelMapping,2,0),E3253)</f>
        <v>Swift</v>
      </c>
      <c r="G3253" s="5" t="str">
        <f>rawTransactionSheet!F3253</f>
        <v>GLAM</v>
      </c>
      <c r="H3253" s="1" t="str">
        <f t="shared" si="1"/>
        <v>GLAM</v>
      </c>
      <c r="I3253" s="5" t="str">
        <f>rawTransactionSheet!G3253</f>
        <v>2005</v>
      </c>
      <c r="J3253" s="5" t="str">
        <f>rawTransactionSheet!H3253</f>
        <v>203211.505</v>
      </c>
      <c r="K3253" s="5" t="str">
        <f>rawTransactionSheet!I3253</f>
        <v>150000</v>
      </c>
      <c r="L3253" s="5" t="str">
        <f>rawTransactionSheet!J3253</f>
        <v>10</v>
      </c>
      <c r="M3253" s="5" t="str">
        <f>rawTransactionSheet!K3253</f>
        <v>1</v>
      </c>
      <c r="N3253" s="5" t="str">
        <f>rawTransactionSheet!L3253</f>
        <v>BANGALORE</v>
      </c>
    </row>
    <row r="3254">
      <c r="A3254" s="2">
        <v>42370.0</v>
      </c>
      <c r="B3254" s="5" t="str">
        <f>rawTransactionSheet!B3254</f>
        <v>KALYANI MOTORS PVT LTD</v>
      </c>
      <c r="C3254" s="5" t="str">
        <f>rawTransactionSheet!C3254</f>
        <v>KA05MH9321</v>
      </c>
      <c r="D3254" s="5" t="str">
        <f>rawTransactionSheet!D3254</f>
        <v>MARUTI SUZUKI</v>
      </c>
      <c r="E3254" s="5" t="str">
        <f>rawTransactionSheet!E3254</f>
        <v>Alto</v>
      </c>
      <c r="F3254" s="5" t="str">
        <f>IFERROR(VLOOKUP(E3254,modelMapping,2,0),E3254)</f>
        <v>Alto</v>
      </c>
      <c r="G3254" s="5" t="str">
        <f>rawTransactionSheet!F3254</f>
        <v>LXI</v>
      </c>
      <c r="H3254" s="1" t="str">
        <f t="shared" si="1"/>
        <v>LXI</v>
      </c>
      <c r="I3254" s="5" t="str">
        <f>rawTransactionSheet!G3254</f>
        <v>2010</v>
      </c>
      <c r="J3254" s="5" t="str">
        <f>rawTransactionSheet!H3254</f>
        <v>203130</v>
      </c>
      <c r="K3254" s="5" t="str">
        <f>rawTransactionSheet!I3254</f>
        <v>17392</v>
      </c>
      <c r="L3254" s="5" t="str">
        <f>rawTransactionSheet!J3254</f>
        <v>5</v>
      </c>
      <c r="M3254" s="5" t="str">
        <f>rawTransactionSheet!K3254</f>
        <v>2</v>
      </c>
      <c r="N3254" s="5" t="str">
        <f>rawTransactionSheet!L3254</f>
        <v>BANGALORE</v>
      </c>
    </row>
    <row r="3255">
      <c r="A3255" s="2">
        <v>42370.0</v>
      </c>
      <c r="B3255" s="5" t="str">
        <f>rawTransactionSheet!B3255</f>
        <v>RNS</v>
      </c>
      <c r="C3255" s="5" t="str">
        <f>rawTransactionSheet!C3255</f>
        <v>KA50M3595</v>
      </c>
      <c r="D3255" s="5" t="str">
        <f>rawTransactionSheet!D3255</f>
        <v>MARUTI SUZUKI</v>
      </c>
      <c r="E3255" s="5" t="str">
        <f>rawTransactionSheet!E3255</f>
        <v>Alto</v>
      </c>
      <c r="F3255" s="5" t="str">
        <f>IFERROR(VLOOKUP(E3255,modelMapping,2,0),E3255)</f>
        <v>Alto</v>
      </c>
      <c r="G3255" s="5" t="str">
        <f>rawTransactionSheet!F3255</f>
        <v>LXI</v>
      </c>
      <c r="H3255" s="1" t="str">
        <f t="shared" si="1"/>
        <v>LXI</v>
      </c>
      <c r="I3255" s="5" t="str">
        <f>rawTransactionSheet!G3255</f>
        <v>2009</v>
      </c>
      <c r="J3255" s="5" t="str">
        <f>rawTransactionSheet!H3255</f>
        <v>203130</v>
      </c>
      <c r="K3255" s="5" t="str">
        <f>rawTransactionSheet!I3255</f>
        <v>64147</v>
      </c>
      <c r="L3255" s="5" t="str">
        <f>rawTransactionSheet!J3255</f>
        <v>6.991780822</v>
      </c>
      <c r="M3255" s="5" t="str">
        <f>rawTransactionSheet!K3255</f>
        <v>1</v>
      </c>
      <c r="N3255" s="5" t="str">
        <f>rawTransactionSheet!L3255</f>
        <v>BANGALORE</v>
      </c>
    </row>
    <row r="3256">
      <c r="A3256" s="2">
        <v>42370.0</v>
      </c>
      <c r="B3256" s="5" t="str">
        <f>rawTransactionSheet!B3256</f>
        <v>KALYANI MOTORS PVT LTD</v>
      </c>
      <c r="C3256" s="5" t="str">
        <f>rawTransactionSheet!C3256</f>
        <v>KA12Z0806</v>
      </c>
      <c r="D3256" s="5" t="str">
        <f>rawTransactionSheet!D3256</f>
        <v>MARUTI SUZUKI</v>
      </c>
      <c r="E3256" s="5" t="str">
        <f>rawTransactionSheet!E3256</f>
        <v>Omni</v>
      </c>
      <c r="F3256" s="5" t="str">
        <f>IFERROR(VLOOKUP(E3256,modelMapping,2,0),E3256)</f>
        <v>Omni</v>
      </c>
      <c r="G3256" s="5" t="str">
        <f>rawTransactionSheet!F3256</f>
        <v>5 STR</v>
      </c>
      <c r="H3256" s="1" t="str">
        <f t="shared" si="1"/>
        <v>5 STR</v>
      </c>
      <c r="I3256" s="5" t="str">
        <f>rawTransactionSheet!G3256</f>
        <v>2013</v>
      </c>
      <c r="J3256" s="5" t="str">
        <f>rawTransactionSheet!H3256</f>
        <v>203130</v>
      </c>
      <c r="K3256" s="5" t="str">
        <f>rawTransactionSheet!I3256</f>
        <v>64522</v>
      </c>
      <c r="L3256" s="5" t="str">
        <f>rawTransactionSheet!J3256</f>
        <v>2</v>
      </c>
      <c r="M3256" s="5" t="str">
        <f>rawTransactionSheet!K3256</f>
        <v>1</v>
      </c>
      <c r="N3256" s="5" t="str">
        <f>rawTransactionSheet!L3256</f>
        <v>BANGALORE</v>
      </c>
    </row>
    <row r="3257">
      <c r="A3257" s="2">
        <v>42370.0</v>
      </c>
      <c r="B3257" s="5" t="str">
        <f>rawTransactionSheet!B3257</f>
        <v>Pratham</v>
      </c>
      <c r="C3257" s="5" t="str">
        <f>rawTransactionSheet!C3257</f>
        <v>555</v>
      </c>
      <c r="D3257" s="5" t="str">
        <f>rawTransactionSheet!D3257</f>
        <v>MARUTI SUZUKI</v>
      </c>
      <c r="E3257" s="5" t="str">
        <f>rawTransactionSheet!E3257</f>
        <v>Wagon R</v>
      </c>
      <c r="F3257" s="5" t="str">
        <f>IFERROR(VLOOKUP(E3257,modelMapping,2,0),E3257)</f>
        <v>Wagon R</v>
      </c>
      <c r="G3257" s="5" t="str">
        <f>rawTransactionSheet!F3257</f>
        <v>LXI</v>
      </c>
      <c r="H3257" s="1" t="str">
        <f t="shared" si="1"/>
        <v>LXI</v>
      </c>
      <c r="I3257" s="5" t="str">
        <f>rawTransactionSheet!G3257</f>
        <v>2007</v>
      </c>
      <c r="J3257" s="5" t="str">
        <f>rawTransactionSheet!H3257</f>
        <v>202500</v>
      </c>
      <c r="K3257" s="5" t="str">
        <f>rawTransactionSheet!I3257</f>
        <v>63255.30458</v>
      </c>
      <c r="L3257" s="5" t="str">
        <f>rawTransactionSheet!J3257</f>
        <v>7.906913073</v>
      </c>
      <c r="M3257" s="5" t="str">
        <f>rawTransactionSheet!K3257</f>
        <v>2</v>
      </c>
      <c r="N3257" s="5" t="str">
        <f>rawTransactionSheet!L3257</f>
        <v>BANGALORE</v>
      </c>
    </row>
    <row r="3258">
      <c r="A3258" s="2">
        <v>42370.0</v>
      </c>
      <c r="B3258" s="5" t="str">
        <f>rawTransactionSheet!B3258</f>
        <v>Pratham</v>
      </c>
      <c r="C3258" s="5" t="str">
        <f>rawTransactionSheet!C3258</f>
        <v>505</v>
      </c>
      <c r="D3258" s="5" t="str">
        <f>rawTransactionSheet!D3258</f>
        <v>MARUTI SUZUKI</v>
      </c>
      <c r="E3258" s="5" t="str">
        <f>rawTransactionSheet!E3258</f>
        <v>Alto</v>
      </c>
      <c r="F3258" s="5" t="str">
        <f>IFERROR(VLOOKUP(E3258,modelMapping,2,0),E3258)</f>
        <v>Alto</v>
      </c>
      <c r="G3258" s="5" t="str">
        <f>rawTransactionSheet!F3258</f>
        <v>LXI</v>
      </c>
      <c r="H3258" s="1" t="str">
        <f t="shared" si="1"/>
        <v>LXI</v>
      </c>
      <c r="I3258" s="5" t="str">
        <f>rawTransactionSheet!G3258</f>
        <v>2007</v>
      </c>
      <c r="J3258" s="5" t="str">
        <f>rawTransactionSheet!H3258</f>
        <v>202020</v>
      </c>
      <c r="K3258" s="5" t="str">
        <f>rawTransactionSheet!I3258</f>
        <v>59794.66119</v>
      </c>
      <c r="L3258" s="5" t="str">
        <f>rawTransactionSheet!J3258</f>
        <v>7.474332649</v>
      </c>
      <c r="M3258" s="5" t="str">
        <f>rawTransactionSheet!K3258</f>
        <v>2</v>
      </c>
      <c r="N3258" s="5" t="str">
        <f>rawTransactionSheet!L3258</f>
        <v>BANGALORE</v>
      </c>
    </row>
    <row r="3259">
      <c r="A3259" s="2">
        <v>42370.0</v>
      </c>
      <c r="B3259" s="5" t="str">
        <f>rawTransactionSheet!B3259</f>
        <v>RNS</v>
      </c>
      <c r="C3259" s="5" t="str">
        <f>rawTransactionSheet!C3259</f>
        <v>KA04ME7957</v>
      </c>
      <c r="D3259" s="5" t="str">
        <f>rawTransactionSheet!D3259</f>
        <v>MARUTI SUZUKI</v>
      </c>
      <c r="E3259" s="5" t="str">
        <f>rawTransactionSheet!E3259</f>
        <v>Alto</v>
      </c>
      <c r="F3259" s="5" t="str">
        <f>IFERROR(VLOOKUP(E3259,modelMapping,2,0),E3259)</f>
        <v>Alto</v>
      </c>
      <c r="G3259" s="5" t="str">
        <f>rawTransactionSheet!F3259</f>
        <v>LXI</v>
      </c>
      <c r="H3259" s="1" t="str">
        <f t="shared" si="1"/>
        <v>LXI</v>
      </c>
      <c r="I3259" s="5" t="str">
        <f>rawTransactionSheet!G3259</f>
        <v>2007</v>
      </c>
      <c r="J3259" s="5" t="str">
        <f>rawTransactionSheet!H3259</f>
        <v>202020</v>
      </c>
      <c r="K3259" s="5" t="str">
        <f>rawTransactionSheet!I3259</f>
        <v>44230</v>
      </c>
      <c r="L3259" s="5" t="str">
        <f>rawTransactionSheet!J3259</f>
        <v>8.460273973</v>
      </c>
      <c r="M3259" s="5" t="str">
        <f>rawTransactionSheet!K3259</f>
        <v>2</v>
      </c>
      <c r="N3259" s="5" t="str">
        <f>rawTransactionSheet!L3259</f>
        <v>BANGALORE</v>
      </c>
    </row>
    <row r="3260">
      <c r="A3260" s="2">
        <v>42370.0</v>
      </c>
      <c r="B3260" s="5" t="str">
        <f>rawTransactionSheet!B3260</f>
        <v>RNS</v>
      </c>
      <c r="C3260" s="5" t="str">
        <f>rawTransactionSheet!C3260</f>
        <v>KA16M6953</v>
      </c>
      <c r="D3260" s="5" t="str">
        <f>rawTransactionSheet!D3260</f>
        <v>MARUTI SUZUKI</v>
      </c>
      <c r="E3260" s="5" t="str">
        <f>rawTransactionSheet!E3260</f>
        <v>Ritz</v>
      </c>
      <c r="F3260" s="5" t="str">
        <f>IFERROR(VLOOKUP(E3260,modelMapping,2,0),E3260)</f>
        <v>Ritz</v>
      </c>
      <c r="G3260" s="5" t="str">
        <f>rawTransactionSheet!F3260</f>
        <v>VDI</v>
      </c>
      <c r="H3260" s="1" t="str">
        <f t="shared" si="1"/>
        <v>VDI</v>
      </c>
      <c r="I3260" s="5" t="str">
        <f>rawTransactionSheet!G3260</f>
        <v>2011</v>
      </c>
      <c r="J3260" s="5" t="str">
        <f>rawTransactionSheet!H3260</f>
        <v>202020</v>
      </c>
      <c r="K3260" s="5" t="str">
        <f>rawTransactionSheet!I3260</f>
        <v>146058</v>
      </c>
      <c r="L3260" s="5" t="str">
        <f>rawTransactionSheet!J3260</f>
        <v>4.630136986</v>
      </c>
      <c r="M3260" s="5" t="str">
        <f>rawTransactionSheet!K3260</f>
        <v>1</v>
      </c>
      <c r="N3260" s="5" t="str">
        <f>rawTransactionSheet!L3260</f>
        <v>BANGALORE</v>
      </c>
    </row>
    <row r="3261">
      <c r="A3261" s="2">
        <v>42370.0</v>
      </c>
      <c r="B3261" s="5" t="str">
        <f>rawTransactionSheet!B3261</f>
        <v>PrasoonData</v>
      </c>
      <c r="C3261" s="5" t="str">
        <f>rawTransactionSheet!C3261</f>
        <v>Prasoon222</v>
      </c>
      <c r="D3261" s="5" t="str">
        <f>rawTransactionSheet!D3261</f>
        <v>MARUTI SUZUKI</v>
      </c>
      <c r="E3261" s="5" t="str">
        <f>rawTransactionSheet!E3261</f>
        <v>Swift</v>
      </c>
      <c r="F3261" s="5" t="str">
        <f>IFERROR(VLOOKUP(E3261,modelMapping,2,0),E3261)</f>
        <v>Swift</v>
      </c>
      <c r="G3261" s="5" t="str">
        <f>rawTransactionSheet!F3261</f>
        <v>LXI</v>
      </c>
      <c r="H3261" s="1" t="str">
        <f t="shared" si="1"/>
        <v>LXI</v>
      </c>
      <c r="I3261" s="5" t="str">
        <f>rawTransactionSheet!G3261</f>
        <v>2007</v>
      </c>
      <c r="J3261" s="5" t="str">
        <f>rawTransactionSheet!H3261</f>
        <v>201219.5655</v>
      </c>
      <c r="K3261" s="5" t="str">
        <f>rawTransactionSheet!I3261</f>
        <v>130000</v>
      </c>
      <c r="L3261" s="5" t="str">
        <f>rawTransactionSheet!J3261</f>
        <v>8</v>
      </c>
      <c r="M3261" s="5" t="str">
        <f>rawTransactionSheet!K3261</f>
        <v>1</v>
      </c>
      <c r="N3261" s="5" t="str">
        <f>rawTransactionSheet!L3261</f>
        <v>BANGALORE</v>
      </c>
    </row>
    <row r="3262">
      <c r="A3262" s="2">
        <v>42370.0</v>
      </c>
      <c r="B3262" s="5" t="str">
        <f>rawTransactionSheet!B3262</f>
        <v>RNS</v>
      </c>
      <c r="C3262" s="5" t="str">
        <f>rawTransactionSheet!C3262</f>
        <v>KA51P5060</v>
      </c>
      <c r="D3262" s="5" t="str">
        <f>rawTransactionSheet!D3262</f>
        <v>HYUNDAI</v>
      </c>
      <c r="E3262" s="5" t="str">
        <f>rawTransactionSheet!E3262</f>
        <v>Accent</v>
      </c>
      <c r="F3262" s="5" t="str">
        <f>IFERROR(VLOOKUP(E3262,modelMapping,2,0),E3262)</f>
        <v>Accent</v>
      </c>
      <c r="G3262" s="5" t="str">
        <f>rawTransactionSheet!F3262</f>
        <v>GLE</v>
      </c>
      <c r="H3262" s="1" t="str">
        <f t="shared" si="1"/>
        <v>GLE</v>
      </c>
      <c r="I3262" s="5" t="str">
        <f>rawTransactionSheet!G3262</f>
        <v>2008</v>
      </c>
      <c r="J3262" s="5" t="str">
        <f>rawTransactionSheet!H3262</f>
        <v>200000</v>
      </c>
      <c r="K3262" s="5" t="str">
        <f>rawTransactionSheet!I3262</f>
        <v>86178</v>
      </c>
      <c r="L3262" s="5" t="str">
        <f>rawTransactionSheet!J3262</f>
        <v>7.690410959</v>
      </c>
      <c r="M3262" s="5" t="str">
        <f>rawTransactionSheet!K3262</f>
        <v>2</v>
      </c>
      <c r="N3262" s="5" t="str">
        <f>rawTransactionSheet!L3262</f>
        <v>BANGALORE</v>
      </c>
    </row>
    <row r="3263">
      <c r="A3263" s="2">
        <v>42370.0</v>
      </c>
      <c r="B3263" s="5" t="str">
        <f>rawTransactionSheet!B3263</f>
        <v>Hiremath</v>
      </c>
      <c r="C3263" s="5" t="str">
        <f>rawTransactionSheet!C3263</f>
        <v>Hire012</v>
      </c>
      <c r="D3263" s="5" t="str">
        <f>rawTransactionSheet!D3263</f>
        <v>MARUTI SUZUKI</v>
      </c>
      <c r="E3263" s="5" t="str">
        <f>rawTransactionSheet!E3263</f>
        <v>Alto</v>
      </c>
      <c r="F3263" s="5" t="str">
        <f>IFERROR(VLOOKUP(E3263,modelMapping,2,0),E3263)</f>
        <v>Alto</v>
      </c>
      <c r="G3263" s="5" t="str">
        <f>rawTransactionSheet!F3263</f>
        <v>LXI</v>
      </c>
      <c r="H3263" s="1" t="str">
        <f t="shared" si="1"/>
        <v>LXI</v>
      </c>
      <c r="I3263" s="5" t="str">
        <f>rawTransactionSheet!G3263</f>
        <v>2009</v>
      </c>
      <c r="J3263" s="5" t="str">
        <f>rawTransactionSheet!H3263</f>
        <v>200000</v>
      </c>
      <c r="K3263" s="5" t="str">
        <f>rawTransactionSheet!I3263</f>
        <v>45000</v>
      </c>
      <c r="L3263" s="5" t="str">
        <f>rawTransactionSheet!J3263</f>
        <v>6</v>
      </c>
      <c r="M3263" s="5" t="str">
        <f>rawTransactionSheet!K3263</f>
        <v>1</v>
      </c>
      <c r="N3263" s="5" t="str">
        <f>rawTransactionSheet!L3263</f>
        <v>BANGALORE</v>
      </c>
    </row>
    <row r="3264">
      <c r="A3264" s="2">
        <v>42370.0</v>
      </c>
      <c r="B3264" s="5" t="str">
        <f>rawTransactionSheet!B3264</f>
        <v>KALYANI MOTORS PVT LTD</v>
      </c>
      <c r="C3264" s="5" t="str">
        <f>rawTransactionSheet!C3264</f>
        <v>KA51MB1522</v>
      </c>
      <c r="D3264" s="5" t="str">
        <f>rawTransactionSheet!D3264</f>
        <v>MARUTI SUZUKI</v>
      </c>
      <c r="E3264" s="5" t="str">
        <f>rawTransactionSheet!E3264</f>
        <v>Alto</v>
      </c>
      <c r="F3264" s="5" t="str">
        <f>IFERROR(VLOOKUP(E3264,modelMapping,2,0),E3264)</f>
        <v>Alto</v>
      </c>
      <c r="G3264" s="5" t="str">
        <f>rawTransactionSheet!F3264</f>
        <v>LXI</v>
      </c>
      <c r="H3264" s="1" t="str">
        <f t="shared" si="1"/>
        <v>LXI</v>
      </c>
      <c r="I3264" s="5" t="str">
        <f>rawTransactionSheet!G3264</f>
        <v>2011</v>
      </c>
      <c r="J3264" s="5" t="str">
        <f>rawTransactionSheet!H3264</f>
        <v>200000</v>
      </c>
      <c r="K3264" s="5" t="str">
        <f>rawTransactionSheet!I3264</f>
        <v>88002</v>
      </c>
      <c r="L3264" s="5" t="str">
        <f>rawTransactionSheet!J3264</f>
        <v>4</v>
      </c>
      <c r="M3264" s="5" t="str">
        <f>rawTransactionSheet!K3264</f>
        <v>2</v>
      </c>
      <c r="N3264" s="5" t="str">
        <f>rawTransactionSheet!L3264</f>
        <v>BANGALORE</v>
      </c>
    </row>
    <row r="3265">
      <c r="A3265" s="2">
        <v>42370.0</v>
      </c>
      <c r="B3265" s="5" t="str">
        <f>rawTransactionSheet!B3265</f>
        <v>KALYANI MOTORS PVT LTD</v>
      </c>
      <c r="C3265" s="5" t="str">
        <f>rawTransactionSheet!C3265</f>
        <v>KA02MD6591</v>
      </c>
      <c r="D3265" s="5" t="str">
        <f>rawTransactionSheet!D3265</f>
        <v>MARUTI SUZUKI</v>
      </c>
      <c r="E3265" s="5" t="str">
        <f>rawTransactionSheet!E3265</f>
        <v>Alto</v>
      </c>
      <c r="F3265" s="5" t="str">
        <f>IFERROR(VLOOKUP(E3265,modelMapping,2,0),E3265)</f>
        <v>Alto</v>
      </c>
      <c r="G3265" s="5" t="str">
        <f>rawTransactionSheet!F3265</f>
        <v>LXI</v>
      </c>
      <c r="H3265" s="1" t="str">
        <f t="shared" si="1"/>
        <v>LXI</v>
      </c>
      <c r="I3265" s="5" t="str">
        <f>rawTransactionSheet!G3265</f>
        <v>2009</v>
      </c>
      <c r="J3265" s="5" t="str">
        <f>rawTransactionSheet!H3265</f>
        <v>200000</v>
      </c>
      <c r="K3265" s="5" t="str">
        <f>rawTransactionSheet!I3265</f>
        <v>29746</v>
      </c>
      <c r="L3265" s="5" t="str">
        <f>rawTransactionSheet!J3265</f>
        <v>6</v>
      </c>
      <c r="M3265" s="5" t="str">
        <f>rawTransactionSheet!K3265</f>
        <v>2</v>
      </c>
      <c r="N3265" s="5" t="str">
        <f>rawTransactionSheet!L3265</f>
        <v>BANGALORE</v>
      </c>
    </row>
    <row r="3266">
      <c r="A3266" s="2">
        <v>42370.0</v>
      </c>
      <c r="B3266" s="5" t="str">
        <f>rawTransactionSheet!B3266</f>
        <v>KALYANI MOTORS PVT LTD</v>
      </c>
      <c r="C3266" s="5" t="str">
        <f>rawTransactionSheet!C3266</f>
        <v>KA03MK3228</v>
      </c>
      <c r="D3266" s="5" t="str">
        <f>rawTransactionSheet!D3266</f>
        <v>MARUTI SUZUKI</v>
      </c>
      <c r="E3266" s="5" t="str">
        <f>rawTransactionSheet!E3266</f>
        <v>Alto</v>
      </c>
      <c r="F3266" s="5" t="str">
        <f>IFERROR(VLOOKUP(E3266,modelMapping,2,0),E3266)</f>
        <v>Alto</v>
      </c>
      <c r="G3266" s="5" t="str">
        <f>rawTransactionSheet!F3266</f>
        <v>LXI</v>
      </c>
      <c r="H3266" s="1" t="str">
        <f t="shared" si="1"/>
        <v>LXI</v>
      </c>
      <c r="I3266" s="5" t="str">
        <f>rawTransactionSheet!G3266</f>
        <v>2008</v>
      </c>
      <c r="J3266" s="5" t="str">
        <f>rawTransactionSheet!H3266</f>
        <v>200000</v>
      </c>
      <c r="K3266" s="5" t="str">
        <f>rawTransactionSheet!I3266</f>
        <v>61814</v>
      </c>
      <c r="L3266" s="5" t="str">
        <f>rawTransactionSheet!J3266</f>
        <v>7</v>
      </c>
      <c r="M3266" s="5" t="str">
        <f>rawTransactionSheet!K3266</f>
        <v>2</v>
      </c>
      <c r="N3266" s="5" t="str">
        <f>rawTransactionSheet!L3266</f>
        <v>BANGALORE</v>
      </c>
    </row>
    <row r="3267">
      <c r="A3267" s="2">
        <v>42370.0</v>
      </c>
      <c r="B3267" s="5" t="str">
        <f>rawTransactionSheet!B3267</f>
        <v>Pratham</v>
      </c>
      <c r="C3267" s="5" t="str">
        <f>rawTransactionSheet!C3267</f>
        <v>447</v>
      </c>
      <c r="D3267" s="5" t="str">
        <f>rawTransactionSheet!D3267</f>
        <v>MARUTI SUZUKI</v>
      </c>
      <c r="E3267" s="5" t="str">
        <f>rawTransactionSheet!E3267</f>
        <v>Alto</v>
      </c>
      <c r="F3267" s="5" t="str">
        <f>IFERROR(VLOOKUP(E3267,modelMapping,2,0),E3267)</f>
        <v>Alto</v>
      </c>
      <c r="G3267" s="5" t="str">
        <f>rawTransactionSheet!F3267</f>
        <v>LXI</v>
      </c>
      <c r="H3267" s="1" t="str">
        <f t="shared" si="1"/>
        <v>LXI</v>
      </c>
      <c r="I3267" s="5" t="str">
        <f>rawTransactionSheet!G3267</f>
        <v>2008</v>
      </c>
      <c r="J3267" s="5" t="str">
        <f>rawTransactionSheet!H3267</f>
        <v>200000</v>
      </c>
      <c r="K3267" s="5" t="str">
        <f>rawTransactionSheet!I3267</f>
        <v>54603.6961</v>
      </c>
      <c r="L3267" s="5" t="str">
        <f>rawTransactionSheet!J3267</f>
        <v>6.825462012</v>
      </c>
      <c r="M3267" s="5" t="str">
        <f>rawTransactionSheet!K3267</f>
        <v>2</v>
      </c>
      <c r="N3267" s="5" t="str">
        <f>rawTransactionSheet!L3267</f>
        <v>BANGALORE</v>
      </c>
    </row>
    <row r="3268">
      <c r="A3268" s="2">
        <v>42370.0</v>
      </c>
      <c r="B3268" s="5" t="str">
        <f>rawTransactionSheet!B3268</f>
        <v>DelCalling</v>
      </c>
      <c r="C3268" s="5" t="str">
        <f>rawTransactionSheet!C3268</f>
        <v>21832</v>
      </c>
      <c r="D3268" s="5" t="str">
        <f>rawTransactionSheet!D3268</f>
        <v>MARUTI SUZUKI</v>
      </c>
      <c r="E3268" s="5" t="str">
        <f>rawTransactionSheet!E3268</f>
        <v>Alto K10</v>
      </c>
      <c r="F3268" s="5" t="str">
        <f>IFERROR(VLOOKUP(E3268,modelMapping,2,0),E3268)</f>
        <v>Alto K10</v>
      </c>
      <c r="G3268" s="5" t="str">
        <f>rawTransactionSheet!F3268</f>
        <v>VXI</v>
      </c>
      <c r="H3268" s="1" t="str">
        <f t="shared" si="1"/>
        <v>VXI</v>
      </c>
      <c r="I3268" s="5" t="str">
        <f>rawTransactionSheet!G3268</f>
        <v>2012</v>
      </c>
      <c r="J3268" s="5" t="str">
        <f>rawTransactionSheet!H3268</f>
        <v>200000</v>
      </c>
      <c r="K3268" s="5" t="str">
        <f>rawTransactionSheet!I3268</f>
        <v>18679</v>
      </c>
      <c r="L3268" s="5" t="str">
        <f>rawTransactionSheet!J3268</f>
        <v>3</v>
      </c>
      <c r="M3268" s="5" t="str">
        <f>rawTransactionSheet!K3268</f>
        <v>1</v>
      </c>
      <c r="N3268" s="5" t="str">
        <f>rawTransactionSheet!L3268</f>
        <v>MUMBAI</v>
      </c>
    </row>
    <row r="3269">
      <c r="A3269" s="2">
        <v>42370.0</v>
      </c>
      <c r="B3269" s="5" t="str">
        <f>rawTransactionSheet!B3269</f>
        <v>KALYANI MOTORS PVT LTD</v>
      </c>
      <c r="C3269" s="5" t="str">
        <f>rawTransactionSheet!C3269</f>
        <v>KA01MD1514</v>
      </c>
      <c r="D3269" s="5" t="str">
        <f>rawTransactionSheet!D3269</f>
        <v>MARUTI SUZUKI</v>
      </c>
      <c r="E3269" s="5" t="str">
        <f>rawTransactionSheet!E3269</f>
        <v>Esteem</v>
      </c>
      <c r="F3269" s="5" t="str">
        <f>IFERROR(VLOOKUP(E3269,modelMapping,2,0),E3269)</f>
        <v>Esteem</v>
      </c>
      <c r="G3269" s="5" t="str">
        <f>rawTransactionSheet!F3269</f>
        <v>VXI</v>
      </c>
      <c r="H3269" s="1" t="str">
        <f t="shared" si="1"/>
        <v>VXI</v>
      </c>
      <c r="I3269" s="5" t="str">
        <f>rawTransactionSheet!G3269</f>
        <v>2007</v>
      </c>
      <c r="J3269" s="5" t="str">
        <f>rawTransactionSheet!H3269</f>
        <v>200000</v>
      </c>
      <c r="K3269" s="5" t="str">
        <f>rawTransactionSheet!I3269</f>
        <v>104206</v>
      </c>
      <c r="L3269" s="5" t="str">
        <f>rawTransactionSheet!J3269</f>
        <v>8</v>
      </c>
      <c r="M3269" s="5" t="str">
        <f>rawTransactionSheet!K3269</f>
        <v>2</v>
      </c>
      <c r="N3269" s="5" t="str">
        <f>rawTransactionSheet!L3269</f>
        <v>BANGALORE</v>
      </c>
    </row>
    <row r="3270">
      <c r="A3270" s="2">
        <v>42370.0</v>
      </c>
      <c r="B3270" s="5" t="str">
        <f>rawTransactionSheet!B3270</f>
        <v>RNS</v>
      </c>
      <c r="C3270" s="5" t="str">
        <f>rawTransactionSheet!C3270</f>
        <v>KA05MF1281</v>
      </c>
      <c r="D3270" s="5" t="str">
        <f>rawTransactionSheet!D3270</f>
        <v>HYUNDAI</v>
      </c>
      <c r="E3270" s="5" t="str">
        <f>rawTransactionSheet!E3270</f>
        <v>i10</v>
      </c>
      <c r="F3270" s="5" t="str">
        <f>IFERROR(VLOOKUP(E3270,modelMapping,2,0),E3270)</f>
        <v>i10</v>
      </c>
      <c r="G3270" s="5" t="str">
        <f>rawTransactionSheet!F3270</f>
        <v>MAGNA</v>
      </c>
      <c r="H3270" s="1" t="str">
        <f t="shared" si="1"/>
        <v>MAGNA</v>
      </c>
      <c r="I3270" s="5" t="str">
        <f>rawTransactionSheet!G3270</f>
        <v>2008</v>
      </c>
      <c r="J3270" s="5" t="str">
        <f>rawTransactionSheet!H3270</f>
        <v>200000</v>
      </c>
      <c r="K3270" s="5" t="str">
        <f>rawTransactionSheet!I3270</f>
        <v>132143</v>
      </c>
      <c r="L3270" s="5" t="str">
        <f>rawTransactionSheet!J3270</f>
        <v>7.917808219</v>
      </c>
      <c r="M3270" s="5" t="str">
        <f>rawTransactionSheet!K3270</f>
        <v>2</v>
      </c>
      <c r="N3270" s="5" t="str">
        <f>rawTransactionSheet!L3270</f>
        <v>BANGALORE</v>
      </c>
    </row>
    <row r="3271">
      <c r="A3271" s="2">
        <v>42370.0</v>
      </c>
      <c r="B3271" s="5" t="str">
        <f>rawTransactionSheet!B3271</f>
        <v>DelCalling</v>
      </c>
      <c r="C3271" s="5" t="str">
        <f>rawTransactionSheet!C3271</f>
        <v>79701</v>
      </c>
      <c r="D3271" s="5" t="str">
        <f>rawTransactionSheet!D3271</f>
        <v>HYUNDAI</v>
      </c>
      <c r="E3271" s="5" t="str">
        <f>rawTransactionSheet!E3271</f>
        <v>i10</v>
      </c>
      <c r="F3271" s="5" t="str">
        <f>IFERROR(VLOOKUP(E3271,modelMapping,2,0),E3271)</f>
        <v>i10</v>
      </c>
      <c r="G3271" s="5" t="str">
        <f>rawTransactionSheet!F3271</f>
        <v>Magna 1.2</v>
      </c>
      <c r="H3271" s="1" t="str">
        <f t="shared" si="1"/>
        <v>Magna 1.2</v>
      </c>
      <c r="I3271" s="5" t="str">
        <f>rawTransactionSheet!G3271</f>
        <v>2009</v>
      </c>
      <c r="J3271" s="5" t="str">
        <f>rawTransactionSheet!H3271</f>
        <v>200000</v>
      </c>
      <c r="K3271" s="5" t="str">
        <f>rawTransactionSheet!I3271</f>
        <v>39324</v>
      </c>
      <c r="L3271" s="5" t="str">
        <f>rawTransactionSheet!J3271</f>
        <v>6</v>
      </c>
      <c r="M3271" s="5" t="str">
        <f>rawTransactionSheet!K3271</f>
        <v>1</v>
      </c>
      <c r="N3271" s="5" t="str">
        <f>rawTransactionSheet!L3271</f>
        <v>DELHI</v>
      </c>
    </row>
    <row r="3272">
      <c r="A3272" s="2">
        <v>42370.0</v>
      </c>
      <c r="B3272" s="5" t="str">
        <f>rawTransactionSheet!B3272</f>
        <v>DelCalling</v>
      </c>
      <c r="C3272" s="5" t="str">
        <f>rawTransactionSheet!C3272</f>
        <v>21177</v>
      </c>
      <c r="D3272" s="5" t="str">
        <f>rawTransactionSheet!D3272</f>
        <v>HYUNDAI</v>
      </c>
      <c r="E3272" s="5" t="str">
        <f>rawTransactionSheet!E3272</f>
        <v>i10</v>
      </c>
      <c r="F3272" s="5" t="str">
        <f>IFERROR(VLOOKUP(E3272,modelMapping,2,0),E3272)</f>
        <v>i10</v>
      </c>
      <c r="G3272" s="5" t="str">
        <f>rawTransactionSheet!F3272</f>
        <v>Magna 1.2</v>
      </c>
      <c r="H3272" s="1" t="str">
        <f t="shared" si="1"/>
        <v>Magna 1.2</v>
      </c>
      <c r="I3272" s="5" t="str">
        <f>rawTransactionSheet!G3272</f>
        <v>2009</v>
      </c>
      <c r="J3272" s="5" t="str">
        <f>rawTransactionSheet!H3272</f>
        <v>200000</v>
      </c>
      <c r="K3272" s="5" t="str">
        <f>rawTransactionSheet!I3272</f>
        <v>63009</v>
      </c>
      <c r="L3272" s="5" t="str">
        <f>rawTransactionSheet!J3272</f>
        <v>6</v>
      </c>
      <c r="M3272" s="5" t="str">
        <f>rawTransactionSheet!K3272</f>
        <v>2</v>
      </c>
      <c r="N3272" s="5" t="str">
        <f>rawTransactionSheet!L3272</f>
        <v>DELHI</v>
      </c>
    </row>
    <row r="3273">
      <c r="A3273" s="2">
        <v>42370.0</v>
      </c>
      <c r="B3273" s="5" t="str">
        <f>rawTransactionSheet!B3273</f>
        <v>RNS</v>
      </c>
      <c r="C3273" s="5" t="str">
        <f>rawTransactionSheet!C3273</f>
        <v>KA16M6953</v>
      </c>
      <c r="D3273" s="5" t="str">
        <f>rawTransactionSheet!D3273</f>
        <v>MARUTI SUZUKI</v>
      </c>
      <c r="E3273" s="5" t="str">
        <f>rawTransactionSheet!E3273</f>
        <v>Ritz</v>
      </c>
      <c r="F3273" s="5" t="str">
        <f>IFERROR(VLOOKUP(E3273,modelMapping,2,0),E3273)</f>
        <v>Ritz</v>
      </c>
      <c r="G3273" s="5" t="str">
        <f>rawTransactionSheet!F3273</f>
        <v>VDI</v>
      </c>
      <c r="H3273" s="1" t="str">
        <f t="shared" si="1"/>
        <v>VDI</v>
      </c>
      <c r="I3273" s="5" t="str">
        <f>rawTransactionSheet!G3273</f>
        <v>2011</v>
      </c>
      <c r="J3273" s="5" t="str">
        <f>rawTransactionSheet!H3273</f>
        <v>200000</v>
      </c>
      <c r="K3273" s="5" t="str">
        <f>rawTransactionSheet!I3273</f>
        <v>146058</v>
      </c>
      <c r="L3273" s="5" t="str">
        <f>rawTransactionSheet!J3273</f>
        <v>4.630136986</v>
      </c>
      <c r="M3273" s="5" t="str">
        <f>rawTransactionSheet!K3273</f>
        <v>1</v>
      </c>
      <c r="N3273" s="5" t="str">
        <f>rawTransactionSheet!L3273</f>
        <v>BANGALORE</v>
      </c>
    </row>
    <row r="3274">
      <c r="A3274" s="2">
        <v>42370.0</v>
      </c>
      <c r="B3274" s="5" t="str">
        <f>rawTransactionSheet!B3274</f>
        <v>Pratham</v>
      </c>
      <c r="C3274" s="5" t="str">
        <f>rawTransactionSheet!C3274</f>
        <v>445</v>
      </c>
      <c r="D3274" s="5" t="str">
        <f>rawTransactionSheet!D3274</f>
        <v>HYUNDAI</v>
      </c>
      <c r="E3274" s="5" t="str">
        <f>rawTransactionSheet!E3274</f>
        <v>SANTRO XING</v>
      </c>
      <c r="F3274" s="5" t="str">
        <f>IFERROR(VLOOKUP(E3274,modelMapping,2,0),E3274)</f>
        <v>SANTRO XING</v>
      </c>
      <c r="G3274" s="5" t="str">
        <f>rawTransactionSheet!F3274</f>
        <v>GLS</v>
      </c>
      <c r="H3274" s="1" t="str">
        <f t="shared" si="1"/>
        <v>GLS</v>
      </c>
      <c r="I3274" s="5" t="str">
        <f>rawTransactionSheet!G3274</f>
        <v>2008</v>
      </c>
      <c r="J3274" s="5" t="str">
        <f>rawTransactionSheet!H3274</f>
        <v>200000</v>
      </c>
      <c r="K3274" s="5" t="str">
        <f>rawTransactionSheet!I3274</f>
        <v>54472.27926</v>
      </c>
      <c r="L3274" s="5" t="str">
        <f>rawTransactionSheet!J3274</f>
        <v>6.809034908</v>
      </c>
      <c r="M3274" s="5" t="str">
        <f>rawTransactionSheet!K3274</f>
        <v>2</v>
      </c>
      <c r="N3274" s="5" t="str">
        <f>rawTransactionSheet!L3274</f>
        <v>BANGALORE</v>
      </c>
    </row>
    <row r="3275">
      <c r="A3275" s="2">
        <v>42370.0</v>
      </c>
      <c r="B3275" s="5" t="str">
        <f>rawTransactionSheet!B3275</f>
        <v>Pratham</v>
      </c>
      <c r="C3275" s="5" t="str">
        <f>rawTransactionSheet!C3275</f>
        <v>745</v>
      </c>
      <c r="D3275" s="5" t="str">
        <f>rawTransactionSheet!D3275</f>
        <v>MARUTI SUZUKI</v>
      </c>
      <c r="E3275" s="5" t="str">
        <f>rawTransactionSheet!E3275</f>
        <v>Swift</v>
      </c>
      <c r="F3275" s="5" t="str">
        <f>IFERROR(VLOOKUP(E3275,modelMapping,2,0),E3275)</f>
        <v>Swift</v>
      </c>
      <c r="G3275" s="5" t="str">
        <f>rawTransactionSheet!F3275</f>
        <v>LXI</v>
      </c>
      <c r="H3275" s="1" t="str">
        <f t="shared" si="1"/>
        <v>LXI</v>
      </c>
      <c r="I3275" s="5" t="str">
        <f>rawTransactionSheet!G3275</f>
        <v>2005</v>
      </c>
      <c r="J3275" s="5" t="str">
        <f>rawTransactionSheet!H3275</f>
        <v>200000</v>
      </c>
      <c r="K3275" s="5" t="str">
        <f>rawTransactionSheet!I3275</f>
        <v>78499.65777</v>
      </c>
      <c r="L3275" s="5" t="str">
        <f>rawTransactionSheet!J3275</f>
        <v>9.812457221</v>
      </c>
      <c r="M3275" s="5" t="str">
        <f>rawTransactionSheet!K3275</f>
        <v>2</v>
      </c>
      <c r="N3275" s="5" t="str">
        <f>rawTransactionSheet!L3275</f>
        <v>BANGALORE</v>
      </c>
    </row>
    <row r="3276">
      <c r="A3276" s="2">
        <v>42370.0</v>
      </c>
      <c r="B3276" s="5" t="str">
        <f>rawTransactionSheet!B3276</f>
        <v>Pratham</v>
      </c>
      <c r="C3276" s="5" t="str">
        <f>rawTransactionSheet!C3276</f>
        <v>551</v>
      </c>
      <c r="D3276" s="5" t="str">
        <f>rawTransactionSheet!D3276</f>
        <v>MARUTI SUZUKI</v>
      </c>
      <c r="E3276" s="5" t="str">
        <f>rawTransactionSheet!E3276</f>
        <v>Swift</v>
      </c>
      <c r="F3276" s="5" t="str">
        <f>IFERROR(VLOOKUP(E3276,modelMapping,2,0),E3276)</f>
        <v>Swift</v>
      </c>
      <c r="G3276" s="5" t="str">
        <f>rawTransactionSheet!F3276</f>
        <v>VDI</v>
      </c>
      <c r="H3276" s="1" t="str">
        <f t="shared" si="1"/>
        <v>VDI</v>
      </c>
      <c r="I3276" s="5" t="str">
        <f>rawTransactionSheet!G3276</f>
        <v>2007</v>
      </c>
      <c r="J3276" s="5" t="str">
        <f>rawTransactionSheet!H3276</f>
        <v>200000</v>
      </c>
      <c r="K3276" s="5" t="str">
        <f>rawTransactionSheet!I3276</f>
        <v>94685.83163</v>
      </c>
      <c r="L3276" s="5" t="str">
        <f>rawTransactionSheet!J3276</f>
        <v>7.890485969</v>
      </c>
      <c r="M3276" s="5" t="str">
        <f>rawTransactionSheet!K3276</f>
        <v>2</v>
      </c>
      <c r="N3276" s="5" t="str">
        <f>rawTransactionSheet!L3276</f>
        <v>BANGALORE</v>
      </c>
    </row>
    <row r="3277">
      <c r="A3277" s="2">
        <v>42370.0</v>
      </c>
      <c r="B3277" s="5" t="str">
        <f>rawTransactionSheet!B3277</f>
        <v>RNS</v>
      </c>
      <c r="C3277" s="5" t="str">
        <f>rawTransactionSheet!C3277</f>
        <v>KA05MP1239</v>
      </c>
      <c r="D3277" s="5" t="str">
        <f>rawTransactionSheet!D3277</f>
        <v>MARUTI SUZUKI</v>
      </c>
      <c r="E3277" s="5" t="str">
        <f>rawTransactionSheet!E3277</f>
        <v>Swift</v>
      </c>
      <c r="F3277" s="5" t="str">
        <f>IFERROR(VLOOKUP(E3277,modelMapping,2,0),E3277)</f>
        <v>Swift</v>
      </c>
      <c r="G3277" s="5" t="str">
        <f>rawTransactionSheet!F3277</f>
        <v>ZDI</v>
      </c>
      <c r="H3277" s="1" t="str">
        <f t="shared" si="1"/>
        <v>ZDI</v>
      </c>
      <c r="I3277" s="5" t="str">
        <f>rawTransactionSheet!G3277</f>
        <v>2014</v>
      </c>
      <c r="J3277" s="5" t="str">
        <f>rawTransactionSheet!H3277</f>
        <v>200000</v>
      </c>
      <c r="K3277" s="5" t="str">
        <f>rawTransactionSheet!I3277</f>
        <v>98116</v>
      </c>
      <c r="L3277" s="5" t="str">
        <f>rawTransactionSheet!J3277</f>
        <v>1.8</v>
      </c>
      <c r="M3277" s="5" t="str">
        <f>rawTransactionSheet!K3277</f>
        <v>2</v>
      </c>
      <c r="N3277" s="5" t="str">
        <f>rawTransactionSheet!L3277</f>
        <v>BANGALORE</v>
      </c>
    </row>
    <row r="3278">
      <c r="A3278" s="2">
        <v>42370.0</v>
      </c>
      <c r="B3278" s="5" t="str">
        <f>rawTransactionSheet!B3278</f>
        <v>Pratham</v>
      </c>
      <c r="C3278" s="5" t="str">
        <f>rawTransactionSheet!C3278</f>
        <v>533</v>
      </c>
      <c r="D3278" s="5" t="str">
        <f>rawTransactionSheet!D3278</f>
        <v>MARUTI SUZUKI</v>
      </c>
      <c r="E3278" s="5" t="str">
        <f>rawTransactionSheet!E3278</f>
        <v>Wagon R</v>
      </c>
      <c r="F3278" s="5" t="str">
        <f>IFERROR(VLOOKUP(E3278,modelMapping,2,0),E3278)</f>
        <v>Wagon R</v>
      </c>
      <c r="G3278" s="5" t="str">
        <f>rawTransactionSheet!F3278</f>
        <v>LXI</v>
      </c>
      <c r="H3278" s="1" t="str">
        <f t="shared" si="1"/>
        <v>LXI</v>
      </c>
      <c r="I3278" s="5" t="str">
        <f>rawTransactionSheet!G3278</f>
        <v>2007</v>
      </c>
      <c r="J3278" s="5" t="str">
        <f>rawTransactionSheet!H3278</f>
        <v>200000</v>
      </c>
      <c r="K3278" s="5" t="str">
        <f>rawTransactionSheet!I3278</f>
        <v>62160.16427</v>
      </c>
      <c r="L3278" s="5" t="str">
        <f>rawTransactionSheet!J3278</f>
        <v>7.770020534</v>
      </c>
      <c r="M3278" s="5" t="str">
        <f>rawTransactionSheet!K3278</f>
        <v>2</v>
      </c>
      <c r="N3278" s="5" t="str">
        <f>rawTransactionSheet!L3278</f>
        <v>BANGALORE</v>
      </c>
    </row>
    <row r="3279">
      <c r="A3279" s="2">
        <v>42370.0</v>
      </c>
      <c r="B3279" s="5" t="str">
        <f>rawTransactionSheet!B3279</f>
        <v>RNS</v>
      </c>
      <c r="C3279" s="5" t="str">
        <f>rawTransactionSheet!C3279</f>
        <v>KA04MG9678</v>
      </c>
      <c r="D3279" s="5" t="str">
        <f>rawTransactionSheet!D3279</f>
        <v>MARUTI SUZUKI</v>
      </c>
      <c r="E3279" s="5" t="str">
        <f>rawTransactionSheet!E3279</f>
        <v>Wagon R</v>
      </c>
      <c r="F3279" s="5" t="str">
        <f>IFERROR(VLOOKUP(E3279,modelMapping,2,0),E3279)</f>
        <v>Wagon R</v>
      </c>
      <c r="G3279" s="5" t="str">
        <f>rawTransactionSheet!F3279</f>
        <v>LXI</v>
      </c>
      <c r="H3279" s="1" t="str">
        <f t="shared" si="1"/>
        <v>LXI</v>
      </c>
      <c r="I3279" s="5" t="str">
        <f>rawTransactionSheet!G3279</f>
        <v>2010</v>
      </c>
      <c r="J3279" s="5" t="str">
        <f>rawTransactionSheet!H3279</f>
        <v>200000</v>
      </c>
      <c r="K3279" s="5" t="str">
        <f>rawTransactionSheet!I3279</f>
        <v>16648</v>
      </c>
      <c r="L3279" s="5" t="str">
        <f>rawTransactionSheet!J3279</f>
        <v>5.690410959</v>
      </c>
      <c r="M3279" s="5" t="str">
        <f>rawTransactionSheet!K3279</f>
        <v>2</v>
      </c>
      <c r="N3279" s="5" t="str">
        <f>rawTransactionSheet!L3279</f>
        <v>BANGALORE</v>
      </c>
    </row>
    <row r="3280">
      <c r="A3280" s="2">
        <v>42370.0</v>
      </c>
      <c r="B3280" s="5" t="str">
        <f>rawTransactionSheet!B3280</f>
        <v>RNS</v>
      </c>
      <c r="C3280" s="5" t="str">
        <f>rawTransactionSheet!C3280</f>
        <v>KA01MD746</v>
      </c>
      <c r="D3280" s="5" t="str">
        <f>rawTransactionSheet!D3280</f>
        <v>MARUTI SUZUKI</v>
      </c>
      <c r="E3280" s="5" t="str">
        <f>rawTransactionSheet!E3280</f>
        <v>Wagon R</v>
      </c>
      <c r="F3280" s="5" t="str">
        <f>IFERROR(VLOOKUP(E3280,modelMapping,2,0),E3280)</f>
        <v>Wagon R</v>
      </c>
      <c r="G3280" s="5" t="str">
        <f>rawTransactionSheet!F3280</f>
        <v>LXI</v>
      </c>
      <c r="H3280" s="1" t="str">
        <f t="shared" si="1"/>
        <v>LXI</v>
      </c>
      <c r="I3280" s="5" t="str">
        <f>rawTransactionSheet!G3280</f>
        <v>2007</v>
      </c>
      <c r="J3280" s="5" t="str">
        <f>rawTransactionSheet!H3280</f>
        <v>200000</v>
      </c>
      <c r="K3280" s="5" t="str">
        <f>rawTransactionSheet!I3280</f>
        <v>97734</v>
      </c>
      <c r="L3280" s="5" t="str">
        <f>rawTransactionSheet!J3280</f>
        <v>8.498630137</v>
      </c>
      <c r="M3280" s="5" t="str">
        <f>rawTransactionSheet!K3280</f>
        <v>2</v>
      </c>
      <c r="N3280" s="5" t="str">
        <f>rawTransactionSheet!L3280</f>
        <v>BANGALORE</v>
      </c>
    </row>
    <row r="3281">
      <c r="A3281" s="2">
        <v>42370.0</v>
      </c>
      <c r="B3281" s="5" t="str">
        <f>rawTransactionSheet!B3281</f>
        <v>DelCalling</v>
      </c>
      <c r="C3281" s="5" t="str">
        <f>rawTransactionSheet!C3281</f>
        <v>109964</v>
      </c>
      <c r="D3281" s="5" t="str">
        <f>rawTransactionSheet!D3281</f>
        <v>MARUTI SUZUKI</v>
      </c>
      <c r="E3281" s="5" t="str">
        <f>rawTransactionSheet!E3281</f>
        <v>BALENO</v>
      </c>
      <c r="F3281" s="5" t="str">
        <f>IFERROR(VLOOKUP(E3281,modelMapping,2,0),E3281)</f>
        <v>BALENO</v>
      </c>
      <c r="G3281" s="5" t="str">
        <f>rawTransactionSheet!F3281</f>
        <v>Lxi - BS III</v>
      </c>
      <c r="H3281" s="1" t="str">
        <f t="shared" si="1"/>
        <v>Lxi</v>
      </c>
      <c r="I3281" s="5" t="str">
        <f>rawTransactionSheet!G3281</f>
        <v>2005</v>
      </c>
      <c r="J3281" s="5" t="str">
        <f>rawTransactionSheet!H3281</f>
        <v>200000</v>
      </c>
      <c r="K3281" s="5" t="str">
        <f>rawTransactionSheet!I3281</f>
        <v>81419</v>
      </c>
      <c r="L3281" s="5" t="str">
        <f>rawTransactionSheet!J3281</f>
        <v>11</v>
      </c>
      <c r="M3281" s="5" t="str">
        <f>rawTransactionSheet!K3281</f>
        <v>2</v>
      </c>
      <c r="N3281" s="5" t="str">
        <f>rawTransactionSheet!L3281</f>
        <v>BANGALORE</v>
      </c>
    </row>
    <row r="3282">
      <c r="A3282" s="2">
        <v>42370.0</v>
      </c>
      <c r="B3282" s="5" t="str">
        <f>rawTransactionSheet!B3282</f>
        <v>DelCalling</v>
      </c>
      <c r="C3282" s="5" t="str">
        <f>rawTransactionSheet!C3282</f>
        <v>112896</v>
      </c>
      <c r="D3282" s="5" t="str">
        <f>rawTransactionSheet!D3282</f>
        <v>MAHINDRA-RENAULT</v>
      </c>
      <c r="E3282" s="5" t="str">
        <f>rawTransactionSheet!E3282</f>
        <v>LOGAN</v>
      </c>
      <c r="F3282" s="5" t="str">
        <f>IFERROR(VLOOKUP(E3282,modelMapping,2,0),E3282)</f>
        <v>LOGAN</v>
      </c>
      <c r="G3282" s="5" t="str">
        <f>rawTransactionSheet!F3282</f>
        <v>GLX 1.6</v>
      </c>
      <c r="H3282" s="1" t="str">
        <f t="shared" si="1"/>
        <v>GLX 1.6</v>
      </c>
      <c r="I3282" s="5" t="str">
        <f>rawTransactionSheet!G3282</f>
        <v>2008</v>
      </c>
      <c r="J3282" s="5" t="str">
        <f>rawTransactionSheet!H3282</f>
        <v>200000</v>
      </c>
      <c r="K3282" s="5" t="str">
        <f>rawTransactionSheet!I3282</f>
        <v>73768</v>
      </c>
      <c r="L3282" s="5" t="str">
        <f>rawTransactionSheet!J3282</f>
        <v>8</v>
      </c>
      <c r="M3282" s="5" t="str">
        <f>rawTransactionSheet!K3282</f>
        <v>1</v>
      </c>
      <c r="N3282" s="5" t="str">
        <f>rawTransactionSheet!L3282</f>
        <v>BANGALORE</v>
      </c>
    </row>
    <row r="3283">
      <c r="A3283" s="2">
        <v>42370.0</v>
      </c>
      <c r="B3283" s="5" t="str">
        <f>rawTransactionSheet!B3283</f>
        <v>NandiBid</v>
      </c>
      <c r="C3283" s="5" t="str">
        <f>rawTransactionSheet!C3283</f>
        <v>118740</v>
      </c>
      <c r="D3283" s="5" t="str">
        <f>rawTransactionSheet!D3283</f>
        <v>MARUTI SUZUKI</v>
      </c>
      <c r="E3283" s="5" t="str">
        <f>rawTransactionSheet!E3283</f>
        <v>Alto</v>
      </c>
      <c r="F3283" s="5" t="str">
        <f>IFERROR(VLOOKUP(E3283,modelMapping,2,0),E3283)</f>
        <v>Alto</v>
      </c>
      <c r="G3283" s="5" t="str">
        <f>rawTransactionSheet!F3283</f>
        <v>LXI</v>
      </c>
      <c r="H3283" s="1" t="str">
        <f t="shared" si="1"/>
        <v>LXI</v>
      </c>
      <c r="I3283" s="5" t="str">
        <f>rawTransactionSheet!G3283</f>
        <v>2010</v>
      </c>
      <c r="J3283" s="5" t="str">
        <f>rawTransactionSheet!H3283</f>
        <v>199800</v>
      </c>
      <c r="K3283" s="5" t="str">
        <f>rawTransactionSheet!I3283</f>
        <v>38330</v>
      </c>
      <c r="L3283" s="5" t="str">
        <f>rawTransactionSheet!J3283</f>
        <v>6</v>
      </c>
      <c r="M3283" s="5" t="str">
        <f>rawTransactionSheet!K3283</f>
        <v>1</v>
      </c>
      <c r="N3283" s="5" t="str">
        <f>rawTransactionSheet!L3283</f>
        <v>BANGALORE</v>
      </c>
      <c r="O3283" s="1" t="str">
        <f>VALUE(C3283)</f>
        <v>118740</v>
      </c>
      <c r="P3283" s="1" t="str">
        <f>MATCH(O3283,rawBidData!$A$2:$A$146,0)</f>
        <v>#N/A</v>
      </c>
    </row>
    <row r="3284">
      <c r="A3284" s="2">
        <v>42370.0</v>
      </c>
      <c r="B3284" s="5" t="str">
        <f>rawTransactionSheet!B3284</f>
        <v>KALYANI MOTORS PVT LTD</v>
      </c>
      <c r="C3284" s="5" t="str">
        <f>rawTransactionSheet!C3284</f>
        <v>KA02MD6591</v>
      </c>
      <c r="D3284" s="5" t="str">
        <f>rawTransactionSheet!D3284</f>
        <v>MARUTI SUZUKI</v>
      </c>
      <c r="E3284" s="5" t="str">
        <f>rawTransactionSheet!E3284</f>
        <v>Alto</v>
      </c>
      <c r="F3284" s="5" t="str">
        <f>IFERROR(VLOOKUP(E3284,modelMapping,2,0),E3284)</f>
        <v>Alto</v>
      </c>
      <c r="G3284" s="5" t="str">
        <f>rawTransactionSheet!F3284</f>
        <v>LXI</v>
      </c>
      <c r="H3284" s="1" t="str">
        <f t="shared" si="1"/>
        <v>LXI</v>
      </c>
      <c r="I3284" s="5" t="str">
        <f>rawTransactionSheet!G3284</f>
        <v>2009</v>
      </c>
      <c r="J3284" s="5" t="str">
        <f>rawTransactionSheet!H3284</f>
        <v>199800</v>
      </c>
      <c r="K3284" s="5" t="str">
        <f>rawTransactionSheet!I3284</f>
        <v>29746</v>
      </c>
      <c r="L3284" s="5" t="str">
        <f>rawTransactionSheet!J3284</f>
        <v>6</v>
      </c>
      <c r="M3284" s="5" t="str">
        <f>rawTransactionSheet!K3284</f>
        <v>2</v>
      </c>
      <c r="N3284" s="5" t="str">
        <f>rawTransactionSheet!L3284</f>
        <v>BANGALORE</v>
      </c>
    </row>
    <row r="3285">
      <c r="A3285" s="2">
        <v>42370.0</v>
      </c>
      <c r="B3285" s="5" t="str">
        <f>rawTransactionSheet!B3285</f>
        <v>Pratham</v>
      </c>
      <c r="C3285" s="5" t="str">
        <f>rawTransactionSheet!C3285</f>
        <v>303</v>
      </c>
      <c r="D3285" s="5" t="str">
        <f>rawTransactionSheet!D3285</f>
        <v>MARUTI SUZUKI</v>
      </c>
      <c r="E3285" s="5" t="str">
        <f>rawTransactionSheet!E3285</f>
        <v>Alto</v>
      </c>
      <c r="F3285" s="5" t="str">
        <f>IFERROR(VLOOKUP(E3285,modelMapping,2,0),E3285)</f>
        <v>Alto</v>
      </c>
      <c r="G3285" s="5" t="str">
        <f>rawTransactionSheet!F3285</f>
        <v>LXI</v>
      </c>
      <c r="H3285" s="1" t="str">
        <f t="shared" si="1"/>
        <v>LXI</v>
      </c>
      <c r="I3285" s="5" t="str">
        <f>rawTransactionSheet!G3285</f>
        <v>2009</v>
      </c>
      <c r="J3285" s="5" t="str">
        <f>rawTransactionSheet!H3285</f>
        <v>199800</v>
      </c>
      <c r="K3285" s="5" t="str">
        <f>rawTransactionSheet!I3285</f>
        <v>43783.70978</v>
      </c>
      <c r="L3285" s="5" t="str">
        <f>rawTransactionSheet!J3285</f>
        <v>5.472963723</v>
      </c>
      <c r="M3285" s="5" t="str">
        <f>rawTransactionSheet!K3285</f>
        <v>2</v>
      </c>
      <c r="N3285" s="5" t="str">
        <f>rawTransactionSheet!L3285</f>
        <v>BANGALORE</v>
      </c>
    </row>
    <row r="3286">
      <c r="A3286" s="2">
        <v>42370.0</v>
      </c>
      <c r="B3286" s="5" t="str">
        <f>rawTransactionSheet!B3286</f>
        <v>RNS</v>
      </c>
      <c r="C3286" s="5" t="str">
        <f>rawTransactionSheet!C3286</f>
        <v>KA52M0931</v>
      </c>
      <c r="D3286" s="5" t="str">
        <f>rawTransactionSheet!D3286</f>
        <v>MARUTI SUZUKI</v>
      </c>
      <c r="E3286" s="5" t="str">
        <f>rawTransactionSheet!E3286</f>
        <v>Alto</v>
      </c>
      <c r="F3286" s="5" t="str">
        <f>IFERROR(VLOOKUP(E3286,modelMapping,2,0),E3286)</f>
        <v>Alto</v>
      </c>
      <c r="G3286" s="5" t="str">
        <f>rawTransactionSheet!F3286</f>
        <v>LXI</v>
      </c>
      <c r="H3286" s="1" t="str">
        <f t="shared" si="1"/>
        <v>LXI</v>
      </c>
      <c r="I3286" s="5" t="str">
        <f>rawTransactionSheet!G3286</f>
        <v>2009</v>
      </c>
      <c r="J3286" s="5" t="str">
        <f>rawTransactionSheet!H3286</f>
        <v>199800</v>
      </c>
      <c r="K3286" s="5" t="str">
        <f>rawTransactionSheet!I3286</f>
        <v>32475</v>
      </c>
      <c r="L3286" s="5" t="str">
        <f>rawTransactionSheet!J3286</f>
        <v>6.660273973</v>
      </c>
      <c r="M3286" s="5" t="str">
        <f>rawTransactionSheet!K3286</f>
        <v>2</v>
      </c>
      <c r="N3286" s="5" t="str">
        <f>rawTransactionSheet!L3286</f>
        <v>BANGALORE</v>
      </c>
    </row>
    <row r="3287">
      <c r="A3287" s="2">
        <v>42370.0</v>
      </c>
      <c r="B3287" s="5" t="str">
        <f>rawTransactionSheet!B3287</f>
        <v>RNS</v>
      </c>
      <c r="C3287" s="5" t="str">
        <f>rawTransactionSheet!C3287</f>
        <v>KA03ML7522</v>
      </c>
      <c r="D3287" s="5" t="str">
        <f>rawTransactionSheet!D3287</f>
        <v>MARUTI SUZUKI</v>
      </c>
      <c r="E3287" s="5" t="str">
        <f>rawTransactionSheet!E3287</f>
        <v>Alto</v>
      </c>
      <c r="F3287" s="5" t="str">
        <f>IFERROR(VLOOKUP(E3287,modelMapping,2,0),E3287)</f>
        <v>Alto</v>
      </c>
      <c r="G3287" s="5" t="str">
        <f>rawTransactionSheet!F3287</f>
        <v>LXI</v>
      </c>
      <c r="H3287" s="1" t="str">
        <f t="shared" si="1"/>
        <v>LXI</v>
      </c>
      <c r="I3287" s="5" t="str">
        <f>rawTransactionSheet!G3287</f>
        <v>2009</v>
      </c>
      <c r="J3287" s="5" t="str">
        <f>rawTransactionSheet!H3287</f>
        <v>199800</v>
      </c>
      <c r="K3287" s="5" t="str">
        <f>rawTransactionSheet!I3287</f>
        <v>17669</v>
      </c>
      <c r="L3287" s="5" t="str">
        <f>rawTransactionSheet!J3287</f>
        <v>6.706849315</v>
      </c>
      <c r="M3287" s="5" t="str">
        <f>rawTransactionSheet!K3287</f>
        <v>2</v>
      </c>
      <c r="N3287" s="5" t="str">
        <f>rawTransactionSheet!L3287</f>
        <v>BANGALORE</v>
      </c>
    </row>
    <row r="3288">
      <c r="A3288" s="2">
        <v>42370.0</v>
      </c>
      <c r="B3288" s="5" t="str">
        <f>rawTransactionSheet!B3288</f>
        <v>RNS</v>
      </c>
      <c r="C3288" s="5" t="str">
        <f>rawTransactionSheet!C3288</f>
        <v>KA04MF1635</v>
      </c>
      <c r="D3288" s="5" t="str">
        <f>rawTransactionSheet!D3288</f>
        <v>MARUTI SUZUKI</v>
      </c>
      <c r="E3288" s="5" t="str">
        <f>rawTransactionSheet!E3288</f>
        <v>Alto</v>
      </c>
      <c r="F3288" s="5" t="str">
        <f>IFERROR(VLOOKUP(E3288,modelMapping,2,0),E3288)</f>
        <v>Alto</v>
      </c>
      <c r="G3288" s="5" t="str">
        <f>rawTransactionSheet!F3288</f>
        <v>LXI</v>
      </c>
      <c r="H3288" s="1" t="str">
        <f t="shared" si="1"/>
        <v>LXI</v>
      </c>
      <c r="I3288" s="5" t="str">
        <f>rawTransactionSheet!G3288</f>
        <v>2008</v>
      </c>
      <c r="J3288" s="5" t="str">
        <f>rawTransactionSheet!H3288</f>
        <v>199800</v>
      </c>
      <c r="K3288" s="5" t="str">
        <f>rawTransactionSheet!I3288</f>
        <v>52391</v>
      </c>
      <c r="L3288" s="5" t="str">
        <f>rawTransactionSheet!J3288</f>
        <v>7.728767123</v>
      </c>
      <c r="M3288" s="5" t="str">
        <f>rawTransactionSheet!K3288</f>
        <v>2</v>
      </c>
      <c r="N3288" s="5" t="str">
        <f>rawTransactionSheet!L3288</f>
        <v>BANGALORE</v>
      </c>
    </row>
    <row r="3289">
      <c r="A3289" s="2">
        <v>42370.0</v>
      </c>
      <c r="B3289" s="5" t="str">
        <f>rawTransactionSheet!B3289</f>
        <v>RNS</v>
      </c>
      <c r="C3289" s="5" t="str">
        <f>rawTransactionSheet!C3289</f>
        <v>KA03MK1348</v>
      </c>
      <c r="D3289" s="5" t="str">
        <f>rawTransactionSheet!D3289</f>
        <v>MARUTI SUZUKI</v>
      </c>
      <c r="E3289" s="5" t="str">
        <f>rawTransactionSheet!E3289</f>
        <v>Alto</v>
      </c>
      <c r="F3289" s="5" t="str">
        <f>IFERROR(VLOOKUP(E3289,modelMapping,2,0),E3289)</f>
        <v>Alto</v>
      </c>
      <c r="G3289" s="5" t="str">
        <f>rawTransactionSheet!F3289</f>
        <v>LXI</v>
      </c>
      <c r="H3289" s="1" t="str">
        <f t="shared" si="1"/>
        <v>LXI</v>
      </c>
      <c r="I3289" s="5" t="str">
        <f>rawTransactionSheet!G3289</f>
        <v>2008</v>
      </c>
      <c r="J3289" s="5" t="str">
        <f>rawTransactionSheet!H3289</f>
        <v>199800</v>
      </c>
      <c r="K3289" s="5" t="str">
        <f>rawTransactionSheet!I3289</f>
        <v>62172</v>
      </c>
      <c r="L3289" s="5" t="str">
        <f>rawTransactionSheet!J3289</f>
        <v>7.873972603</v>
      </c>
      <c r="M3289" s="5" t="str">
        <f>rawTransactionSheet!K3289</f>
        <v>2</v>
      </c>
      <c r="N3289" s="5" t="str">
        <f>rawTransactionSheet!L3289</f>
        <v>BANGALORE</v>
      </c>
    </row>
    <row r="3290">
      <c r="A3290" s="2">
        <v>42370.0</v>
      </c>
      <c r="B3290" s="5" t="str">
        <f>rawTransactionSheet!B3290</f>
        <v>KALYANI MOTORS PVT LTD</v>
      </c>
      <c r="C3290" s="5" t="str">
        <f>rawTransactionSheet!C3290</f>
        <v>KA04MN1852</v>
      </c>
      <c r="D3290" s="5" t="str">
        <f>rawTransactionSheet!D3290</f>
        <v>MARUTI SUZUKI</v>
      </c>
      <c r="E3290" s="5" t="str">
        <f>rawTransactionSheet!E3290</f>
        <v>Alto 800</v>
      </c>
      <c r="F3290" s="1" t="str">
        <f>IFERROR(VLOOKUP(E3290,modelMapping,2,0),E3290)</f>
        <v>Alto</v>
      </c>
      <c r="G3290" s="5" t="str">
        <f>rawTransactionSheet!F3290</f>
        <v>LX</v>
      </c>
      <c r="H3290" s="1" t="str">
        <f t="shared" si="1"/>
        <v>LX</v>
      </c>
      <c r="I3290" s="5" t="str">
        <f>rawTransactionSheet!G3290</f>
        <v>2014</v>
      </c>
      <c r="J3290" s="5" t="str">
        <f>rawTransactionSheet!H3290</f>
        <v>199800</v>
      </c>
      <c r="K3290" s="5" t="str">
        <f>rawTransactionSheet!I3290</f>
        <v>2013</v>
      </c>
      <c r="L3290" s="5" t="str">
        <f>rawTransactionSheet!J3290</f>
        <v>1</v>
      </c>
      <c r="M3290" s="5" t="str">
        <f>rawTransactionSheet!K3290</f>
        <v>1</v>
      </c>
      <c r="N3290" s="5" t="str">
        <f>rawTransactionSheet!L3290</f>
        <v>BANGALORE</v>
      </c>
    </row>
    <row r="3291">
      <c r="A3291" s="2">
        <v>42370.0</v>
      </c>
      <c r="B3291" s="5" t="str">
        <f>rawTransactionSheet!B3291</f>
        <v>RNS</v>
      </c>
      <c r="C3291" s="5" t="str">
        <f>rawTransactionSheet!C3291</f>
        <v>KA06N8714</v>
      </c>
      <c r="D3291" s="5" t="str">
        <f>rawTransactionSheet!D3291</f>
        <v>MARUTI SUZUKI</v>
      </c>
      <c r="E3291" s="5" t="str">
        <f>rawTransactionSheet!E3291</f>
        <v>Alto 800</v>
      </c>
      <c r="F3291" s="1" t="str">
        <f>IFERROR(VLOOKUP(E3291,modelMapping,2,0),E3291)</f>
        <v>Alto</v>
      </c>
      <c r="G3291" s="5" t="str">
        <f>rawTransactionSheet!F3291</f>
        <v>VXI</v>
      </c>
      <c r="H3291" s="1" t="str">
        <f t="shared" si="1"/>
        <v>VXI</v>
      </c>
      <c r="I3291" s="5" t="str">
        <f>rawTransactionSheet!G3291</f>
        <v>2015</v>
      </c>
      <c r="J3291" s="5" t="str">
        <f>rawTransactionSheet!H3291</f>
        <v>199800</v>
      </c>
      <c r="K3291" s="5" t="str">
        <f>rawTransactionSheet!I3291</f>
        <v>8121</v>
      </c>
      <c r="L3291" s="5" t="str">
        <f>rawTransactionSheet!J3291</f>
        <v>0.884931507</v>
      </c>
      <c r="M3291" s="5" t="str">
        <f>rawTransactionSheet!K3291</f>
        <v>2</v>
      </c>
      <c r="N3291" s="5" t="str">
        <f>rawTransactionSheet!L3291</f>
        <v>BANGALORE</v>
      </c>
    </row>
    <row r="3292">
      <c r="A3292" s="2">
        <v>42370.0</v>
      </c>
      <c r="B3292" s="5" t="str">
        <f>rawTransactionSheet!B3292</f>
        <v>NandiBid</v>
      </c>
      <c r="C3292" s="5" t="str">
        <f>rawTransactionSheet!C3292</f>
        <v>114832</v>
      </c>
      <c r="D3292" s="5" t="str">
        <f>rawTransactionSheet!D3292</f>
        <v>CHEVROLET</v>
      </c>
      <c r="E3292" s="5" t="str">
        <f>rawTransactionSheet!E3292</f>
        <v>Beat</v>
      </c>
      <c r="F3292" s="5" t="str">
        <f>IFERROR(VLOOKUP(E3292,modelMapping,2,0),E3292)</f>
        <v>Beat</v>
      </c>
      <c r="G3292" s="5" t="str">
        <f>rawTransactionSheet!F3292</f>
        <v>LS Petrol</v>
      </c>
      <c r="H3292" s="1" t="str">
        <f t="shared" si="1"/>
        <v>LS Petrol</v>
      </c>
      <c r="I3292" s="5" t="str">
        <f>rawTransactionSheet!G3292</f>
        <v>2010</v>
      </c>
      <c r="J3292" s="5" t="str">
        <f>rawTransactionSheet!H3292</f>
        <v>199800</v>
      </c>
      <c r="K3292" s="5" t="str">
        <f>rawTransactionSheet!I3292</f>
        <v>12020</v>
      </c>
      <c r="L3292" s="5" t="str">
        <f>rawTransactionSheet!J3292</f>
        <v>6</v>
      </c>
      <c r="M3292" s="5" t="str">
        <f>rawTransactionSheet!K3292</f>
        <v>1</v>
      </c>
      <c r="N3292" s="5" t="str">
        <f>rawTransactionSheet!L3292</f>
        <v>BANGALORE</v>
      </c>
      <c r="O3292" s="1" t="str">
        <f t="shared" ref="O3292:O3296" si="132">VALUE(C3292)</f>
        <v>114832</v>
      </c>
      <c r="P3292" s="1" t="str">
        <f>MATCH(O3292,rawBidData!$A$2:$A$146,0)</f>
        <v>#N/A</v>
      </c>
    </row>
    <row r="3293">
      <c r="A3293" s="2">
        <v>42370.0</v>
      </c>
      <c r="B3293" s="5" t="str">
        <f>rawTransactionSheet!B3293</f>
        <v>NandiBid</v>
      </c>
      <c r="C3293" s="5" t="str">
        <f>rawTransactionSheet!C3293</f>
        <v>126515</v>
      </c>
      <c r="D3293" s="5" t="str">
        <f>rawTransactionSheet!D3293</f>
        <v>CHEVROLET</v>
      </c>
      <c r="E3293" s="5" t="str">
        <f>rawTransactionSheet!E3293</f>
        <v>BEAT</v>
      </c>
      <c r="F3293" s="5" t="str">
        <f>IFERROR(VLOOKUP(E3293,modelMapping,2,0),E3293)</f>
        <v>BEAT</v>
      </c>
      <c r="G3293" s="5" t="str">
        <f>rawTransactionSheet!F3293</f>
        <v>LT Petrol</v>
      </c>
      <c r="H3293" s="1" t="str">
        <f t="shared" si="1"/>
        <v>LT Petrol</v>
      </c>
      <c r="I3293" s="5" t="str">
        <f>rawTransactionSheet!G3293</f>
        <v>2010</v>
      </c>
      <c r="J3293" s="5" t="str">
        <f>rawTransactionSheet!H3293</f>
        <v>199800</v>
      </c>
      <c r="K3293" s="5" t="str">
        <f>rawTransactionSheet!I3293</f>
        <v>65710</v>
      </c>
      <c r="L3293" s="5" t="str">
        <f>rawTransactionSheet!J3293</f>
        <v>6</v>
      </c>
      <c r="M3293" s="5" t="str">
        <f>rawTransactionSheet!K3293</f>
        <v>1</v>
      </c>
      <c r="N3293" s="5" t="str">
        <f>rawTransactionSheet!L3293</f>
        <v>BANGALORE</v>
      </c>
      <c r="O3293" s="1" t="str">
        <f t="shared" si="132"/>
        <v>126515</v>
      </c>
      <c r="P3293" s="1" t="str">
        <f>MATCH(O3293,rawBidData!$A$2:$A$146,0)</f>
        <v>#N/A</v>
      </c>
    </row>
    <row r="3294">
      <c r="A3294" s="2">
        <v>42370.0</v>
      </c>
      <c r="B3294" s="5" t="str">
        <f>rawTransactionSheet!B3294</f>
        <v>NandiBid</v>
      </c>
      <c r="C3294" s="5" t="str">
        <f>rawTransactionSheet!C3294</f>
        <v>133634</v>
      </c>
      <c r="D3294" s="5" t="str">
        <f>rawTransactionSheet!D3294</f>
        <v>CHEVROLET</v>
      </c>
      <c r="E3294" s="5" t="str">
        <f>rawTransactionSheet!E3294</f>
        <v>BEAT</v>
      </c>
      <c r="F3294" s="5" t="str">
        <f>IFERROR(VLOOKUP(E3294,modelMapping,2,0),E3294)</f>
        <v>BEAT</v>
      </c>
      <c r="G3294" s="5" t="str">
        <f>rawTransactionSheet!F3294</f>
        <v>LT PETROL</v>
      </c>
      <c r="H3294" s="1" t="str">
        <f t="shared" si="1"/>
        <v>LT PETROL</v>
      </c>
      <c r="I3294" s="5" t="str">
        <f>rawTransactionSheet!G3294</f>
        <v>2011</v>
      </c>
      <c r="J3294" s="5" t="str">
        <f>rawTransactionSheet!H3294</f>
        <v>199800</v>
      </c>
      <c r="K3294" s="5" t="str">
        <f>rawTransactionSheet!I3294</f>
        <v>79739</v>
      </c>
      <c r="L3294" s="5" t="str">
        <f>rawTransactionSheet!J3294</f>
        <v>5</v>
      </c>
      <c r="M3294" s="5" t="str">
        <f>rawTransactionSheet!K3294</f>
        <v>1</v>
      </c>
      <c r="N3294" s="5" t="str">
        <f>rawTransactionSheet!L3294</f>
        <v>BANGALORE</v>
      </c>
      <c r="O3294" s="1" t="str">
        <f t="shared" si="132"/>
        <v>133634</v>
      </c>
      <c r="P3294" s="1" t="str">
        <f>MATCH(O3294,rawBidData!$A$2:$A$146,0)</f>
        <v>#N/A</v>
      </c>
    </row>
    <row r="3295">
      <c r="A3295" s="2">
        <v>42370.0</v>
      </c>
      <c r="B3295" s="5" t="str">
        <f>rawTransactionSheet!B3295</f>
        <v>NandiBid</v>
      </c>
      <c r="C3295" s="5" t="str">
        <f>rawTransactionSheet!C3295</f>
        <v>123102</v>
      </c>
      <c r="D3295" s="5" t="str">
        <f>rawTransactionSheet!D3295</f>
        <v>FORD</v>
      </c>
      <c r="E3295" s="5" t="str">
        <f>rawTransactionSheet!E3295</f>
        <v>FIGO</v>
      </c>
      <c r="F3295" s="5" t="str">
        <f>IFERROR(VLOOKUP(E3295,modelMapping,2,0),E3295)</f>
        <v>FIGO</v>
      </c>
      <c r="G3295" s="5" t="str">
        <f>rawTransactionSheet!F3295</f>
        <v>DURATEC PETROL ZXI 1.2</v>
      </c>
      <c r="H3295" s="1" t="str">
        <f t="shared" si="1"/>
        <v>DURATEC PETROL ZXI 1.2</v>
      </c>
      <c r="I3295" s="5" t="str">
        <f>rawTransactionSheet!G3295</f>
        <v>2010</v>
      </c>
      <c r="J3295" s="5" t="str">
        <f>rawTransactionSheet!H3295</f>
        <v>199800</v>
      </c>
      <c r="K3295" s="5" t="str">
        <f>rawTransactionSheet!I3295</f>
        <v>33348</v>
      </c>
      <c r="L3295" s="5" t="str">
        <f>rawTransactionSheet!J3295</f>
        <v>6</v>
      </c>
      <c r="M3295" s="5" t="str">
        <f>rawTransactionSheet!K3295</f>
        <v>2</v>
      </c>
      <c r="N3295" s="5" t="str">
        <f>rawTransactionSheet!L3295</f>
        <v>BANGALORE</v>
      </c>
      <c r="O3295" s="1" t="str">
        <f t="shared" si="132"/>
        <v>123102</v>
      </c>
      <c r="P3295" s="1" t="str">
        <f>MATCH(O3295,rawBidData!$A$2:$A$146,0)</f>
        <v>#N/A</v>
      </c>
    </row>
    <row r="3296">
      <c r="A3296" s="2">
        <v>42370.0</v>
      </c>
      <c r="B3296" s="5" t="str">
        <f>rawTransactionSheet!B3296</f>
        <v>NandiBid</v>
      </c>
      <c r="C3296" s="5" t="str">
        <f>rawTransactionSheet!C3296</f>
        <v>124886</v>
      </c>
      <c r="D3296" s="5" t="str">
        <f>rawTransactionSheet!D3296</f>
        <v>FORD</v>
      </c>
      <c r="E3296" s="5" t="str">
        <f>rawTransactionSheet!E3296</f>
        <v>FIGO</v>
      </c>
      <c r="F3296" s="5" t="str">
        <f>IFERROR(VLOOKUP(E3296,modelMapping,2,0),E3296)</f>
        <v>FIGO</v>
      </c>
      <c r="G3296" s="5" t="str">
        <f>rawTransactionSheet!F3296</f>
        <v>DURATEC PETROL ZXI 1.2</v>
      </c>
      <c r="H3296" s="1" t="str">
        <f t="shared" si="1"/>
        <v>DURATEC PETROL ZXI 1.2</v>
      </c>
      <c r="I3296" s="5" t="str">
        <f>rawTransactionSheet!G3296</f>
        <v>2010</v>
      </c>
      <c r="J3296" s="5" t="str">
        <f>rawTransactionSheet!H3296</f>
        <v>199800</v>
      </c>
      <c r="K3296" s="5" t="str">
        <f>rawTransactionSheet!I3296</f>
        <v>32119</v>
      </c>
      <c r="L3296" s="5" t="str">
        <f>rawTransactionSheet!J3296</f>
        <v>6</v>
      </c>
      <c r="M3296" s="5" t="str">
        <f>rawTransactionSheet!K3296</f>
        <v>1</v>
      </c>
      <c r="N3296" s="5" t="str">
        <f>rawTransactionSheet!L3296</f>
        <v>BANGALORE</v>
      </c>
      <c r="O3296" s="1" t="str">
        <f t="shared" si="132"/>
        <v>124886</v>
      </c>
      <c r="P3296" s="1" t="str">
        <f>MATCH(O3296,rawBidData!$A$2:$A$146,0)</f>
        <v>82</v>
      </c>
    </row>
    <row r="3297">
      <c r="A3297" s="2">
        <v>42370.0</v>
      </c>
      <c r="B3297" s="5" t="str">
        <f>rawTransactionSheet!B3297</f>
        <v>KALYANI MOTORS PVT LTD</v>
      </c>
      <c r="C3297" s="5" t="str">
        <f>rawTransactionSheet!C3297</f>
        <v>KA43M2405</v>
      </c>
      <c r="D3297" s="5" t="str">
        <f>rawTransactionSheet!D3297</f>
        <v>MARUTI SUZUKI</v>
      </c>
      <c r="E3297" s="5" t="str">
        <f>rawTransactionSheet!E3297</f>
        <v>Omni</v>
      </c>
      <c r="F3297" s="5" t="str">
        <f>IFERROR(VLOOKUP(E3297,modelMapping,2,0),E3297)</f>
        <v>Omni</v>
      </c>
      <c r="G3297" s="5" t="str">
        <f>rawTransactionSheet!F3297</f>
        <v>5 STR</v>
      </c>
      <c r="H3297" s="1" t="str">
        <f t="shared" si="1"/>
        <v>5 STR</v>
      </c>
      <c r="I3297" s="5" t="str">
        <f>rawTransactionSheet!G3297</f>
        <v>2010</v>
      </c>
      <c r="J3297" s="5" t="str">
        <f>rawTransactionSheet!H3297</f>
        <v>199800</v>
      </c>
      <c r="K3297" s="5" t="str">
        <f>rawTransactionSheet!I3297</f>
        <v>15542</v>
      </c>
      <c r="L3297" s="5" t="str">
        <f>rawTransactionSheet!J3297</f>
        <v>5</v>
      </c>
      <c r="M3297" s="5" t="str">
        <f>rawTransactionSheet!K3297</f>
        <v>1</v>
      </c>
      <c r="N3297" s="5" t="str">
        <f>rawTransactionSheet!L3297</f>
        <v>BANGALORE</v>
      </c>
    </row>
    <row r="3298">
      <c r="A3298" s="2">
        <v>42370.0</v>
      </c>
      <c r="B3298" s="5" t="str">
        <f>rawTransactionSheet!B3298</f>
        <v>Pratham</v>
      </c>
      <c r="C3298" s="5" t="str">
        <f>rawTransactionSheet!C3298</f>
        <v>602</v>
      </c>
      <c r="D3298" s="5" t="str">
        <f>rawTransactionSheet!D3298</f>
        <v>HYUNDAI</v>
      </c>
      <c r="E3298" s="5" t="str">
        <f>rawTransactionSheet!E3298</f>
        <v>SANTRO XING</v>
      </c>
      <c r="F3298" s="5" t="str">
        <f>IFERROR(VLOOKUP(E3298,modelMapping,2,0),E3298)</f>
        <v>SANTRO XING</v>
      </c>
      <c r="G3298" s="5" t="str">
        <f>rawTransactionSheet!F3298</f>
        <v>XO</v>
      </c>
      <c r="H3298" s="1" t="str">
        <f t="shared" si="1"/>
        <v>XO</v>
      </c>
      <c r="I3298" s="5" t="str">
        <f>rawTransactionSheet!G3298</f>
        <v>2006</v>
      </c>
      <c r="J3298" s="5" t="str">
        <f>rawTransactionSheet!H3298</f>
        <v>199800</v>
      </c>
      <c r="K3298" s="5" t="str">
        <f>rawTransactionSheet!I3298</f>
        <v>67351.12936</v>
      </c>
      <c r="L3298" s="5" t="str">
        <f>rawTransactionSheet!J3298</f>
        <v>8.41889117</v>
      </c>
      <c r="M3298" s="5" t="str">
        <f>rawTransactionSheet!K3298</f>
        <v>2</v>
      </c>
      <c r="N3298" s="5" t="str">
        <f>rawTransactionSheet!L3298</f>
        <v>BANGALORE</v>
      </c>
    </row>
    <row r="3299">
      <c r="A3299" s="2">
        <v>42370.0</v>
      </c>
      <c r="B3299" s="5" t="str">
        <f>rawTransactionSheet!B3299</f>
        <v>NandiBid</v>
      </c>
      <c r="C3299" s="5" t="str">
        <f>rawTransactionSheet!C3299</f>
        <v>130839</v>
      </c>
      <c r="D3299" s="5" t="str">
        <f>rawTransactionSheet!D3299</f>
        <v>HYUNDAI</v>
      </c>
      <c r="E3299" s="5" t="str">
        <f>rawTransactionSheet!E3299</f>
        <v>SANTRO XING XING</v>
      </c>
      <c r="F3299" s="5" t="str">
        <f>IFERROR(VLOOKUP(E3299,modelMapping,2,0),E3299)</f>
        <v>SANTRO XING XING</v>
      </c>
      <c r="G3299" s="5" t="str">
        <f>rawTransactionSheet!F3299</f>
        <v>GLS</v>
      </c>
      <c r="H3299" s="1" t="str">
        <f t="shared" si="1"/>
        <v>GLS</v>
      </c>
      <c r="I3299" s="5" t="str">
        <f>rawTransactionSheet!G3299</f>
        <v>2008</v>
      </c>
      <c r="J3299" s="5" t="str">
        <f>rawTransactionSheet!H3299</f>
        <v>199800</v>
      </c>
      <c r="K3299" s="5" t="str">
        <f>rawTransactionSheet!I3299</f>
        <v>59384</v>
      </c>
      <c r="L3299" s="5" t="str">
        <f>rawTransactionSheet!J3299</f>
        <v>8</v>
      </c>
      <c r="M3299" s="5" t="str">
        <f>rawTransactionSheet!K3299</f>
        <v>2</v>
      </c>
      <c r="N3299" s="5" t="str">
        <f>rawTransactionSheet!L3299</f>
        <v>BANGALORE</v>
      </c>
      <c r="O3299" s="1" t="str">
        <f>VALUE(C3299)</f>
        <v>130839</v>
      </c>
      <c r="P3299" s="1" t="str">
        <f>MATCH(O3299,rawBidData!$A$2:$A$146,0)</f>
        <v>#N/A</v>
      </c>
    </row>
    <row r="3300">
      <c r="A3300" s="2">
        <v>42370.0</v>
      </c>
      <c r="B3300" s="5" t="str">
        <f>rawTransactionSheet!B3300</f>
        <v>RNS</v>
      </c>
      <c r="C3300" s="5" t="str">
        <f>rawTransactionSheet!C3300</f>
        <v>KA53M0146</v>
      </c>
      <c r="D3300" s="5" t="str">
        <f>rawTransactionSheet!D3300</f>
        <v>MARUTI SUZUKI</v>
      </c>
      <c r="E3300" s="5" t="str">
        <f>rawTransactionSheet!E3300</f>
        <v>Swift</v>
      </c>
      <c r="F3300" s="5" t="str">
        <f>IFERROR(VLOOKUP(E3300,modelMapping,2,0),E3300)</f>
        <v>Swift</v>
      </c>
      <c r="G3300" s="5" t="str">
        <f>rawTransactionSheet!F3300</f>
        <v>VXI</v>
      </c>
      <c r="H3300" s="1" t="str">
        <f t="shared" si="1"/>
        <v>VXI</v>
      </c>
      <c r="I3300" s="5" t="str">
        <f>rawTransactionSheet!G3300</f>
        <v>2005</v>
      </c>
      <c r="J3300" s="5" t="str">
        <f>rawTransactionSheet!H3300</f>
        <v>199800</v>
      </c>
      <c r="K3300" s="5" t="str">
        <f>rawTransactionSheet!I3300</f>
        <v>119947</v>
      </c>
      <c r="L3300" s="5" t="str">
        <f>rawTransactionSheet!J3300</f>
        <v>10.88767123</v>
      </c>
      <c r="M3300" s="5" t="str">
        <f>rawTransactionSheet!K3300</f>
        <v>1</v>
      </c>
      <c r="N3300" s="5" t="str">
        <f>rawTransactionSheet!L3300</f>
        <v>BANGALORE</v>
      </c>
    </row>
    <row r="3301">
      <c r="A3301" s="2">
        <v>42370.0</v>
      </c>
      <c r="B3301" s="5" t="str">
        <f>rawTransactionSheet!B3301</f>
        <v>KALYANI MOTORS PVT LTD</v>
      </c>
      <c r="C3301" s="5" t="str">
        <f>rawTransactionSheet!C3301</f>
        <v>KA05MG4633</v>
      </c>
      <c r="D3301" s="5" t="str">
        <f>rawTransactionSheet!D3301</f>
        <v>MARUTI SUZUKI</v>
      </c>
      <c r="E3301" s="5" t="str">
        <f>rawTransactionSheet!E3301</f>
        <v>Wagon R</v>
      </c>
      <c r="F3301" s="5" t="str">
        <f>IFERROR(VLOOKUP(E3301,modelMapping,2,0),E3301)</f>
        <v>Wagon R</v>
      </c>
      <c r="G3301" s="5" t="str">
        <f>rawTransactionSheet!F3301</f>
        <v>LXI</v>
      </c>
      <c r="H3301" s="1" t="str">
        <f t="shared" si="1"/>
        <v>LXI</v>
      </c>
      <c r="I3301" s="5" t="str">
        <f>rawTransactionSheet!G3301</f>
        <v>2009</v>
      </c>
      <c r="J3301" s="5" t="str">
        <f>rawTransactionSheet!H3301</f>
        <v>199800</v>
      </c>
      <c r="K3301" s="5" t="str">
        <f>rawTransactionSheet!I3301</f>
        <v>56422</v>
      </c>
      <c r="L3301" s="5" t="str">
        <f>rawTransactionSheet!J3301</f>
        <v>6</v>
      </c>
      <c r="M3301" s="5" t="str">
        <f>rawTransactionSheet!K3301</f>
        <v>1</v>
      </c>
      <c r="N3301" s="5" t="str">
        <f>rawTransactionSheet!L3301</f>
        <v>BANGALORE</v>
      </c>
    </row>
    <row r="3302">
      <c r="A3302" s="2">
        <v>42370.0</v>
      </c>
      <c r="B3302" s="5" t="str">
        <f>rawTransactionSheet!B3302</f>
        <v>RNS</v>
      </c>
      <c r="C3302" s="5" t="str">
        <f>rawTransactionSheet!C3302</f>
        <v>KA03ML8403</v>
      </c>
      <c r="D3302" s="5" t="str">
        <f>rawTransactionSheet!D3302</f>
        <v>MARUTI SUZUKI</v>
      </c>
      <c r="E3302" s="5" t="str">
        <f>rawTransactionSheet!E3302</f>
        <v>Wagon R</v>
      </c>
      <c r="F3302" s="5" t="str">
        <f>IFERROR(VLOOKUP(E3302,modelMapping,2,0),E3302)</f>
        <v>Wagon R</v>
      </c>
      <c r="G3302" s="5" t="str">
        <f>rawTransactionSheet!F3302</f>
        <v>VXI</v>
      </c>
      <c r="H3302" s="1" t="str">
        <f t="shared" si="1"/>
        <v>VXI</v>
      </c>
      <c r="I3302" s="5" t="str">
        <f>rawTransactionSheet!G3302</f>
        <v>2009</v>
      </c>
      <c r="J3302" s="5" t="str">
        <f>rawTransactionSheet!H3302</f>
        <v>199800</v>
      </c>
      <c r="K3302" s="5" t="str">
        <f>rawTransactionSheet!I3302</f>
        <v>40510</v>
      </c>
      <c r="L3302" s="5" t="str">
        <f>rawTransactionSheet!J3302</f>
        <v>6.706849315</v>
      </c>
      <c r="M3302" s="5" t="str">
        <f>rawTransactionSheet!K3302</f>
        <v>2</v>
      </c>
      <c r="N3302" s="5" t="str">
        <f>rawTransactionSheet!L3302</f>
        <v>BANGALORE</v>
      </c>
    </row>
    <row r="3303">
      <c r="A3303" s="2">
        <v>42370.0</v>
      </c>
      <c r="B3303" s="5" t="str">
        <f>rawTransactionSheet!B3303</f>
        <v>Pratham</v>
      </c>
      <c r="C3303" s="5" t="str">
        <f>rawTransactionSheet!C3303</f>
        <v>583</v>
      </c>
      <c r="D3303" s="5" t="str">
        <f>rawTransactionSheet!D3303</f>
        <v>MARUTI SUZUKI</v>
      </c>
      <c r="E3303" s="5" t="str">
        <f>rawTransactionSheet!E3303</f>
        <v>Zen</v>
      </c>
      <c r="F3303" s="5" t="str">
        <f>IFERROR(VLOOKUP(E3303,modelMapping,2,0),E3303)</f>
        <v>Zen</v>
      </c>
      <c r="G3303" s="5" t="str">
        <f>rawTransactionSheet!F3303</f>
        <v>LXI</v>
      </c>
      <c r="H3303" s="1" t="str">
        <f t="shared" si="1"/>
        <v>LXI</v>
      </c>
      <c r="I3303" s="5" t="str">
        <f>rawTransactionSheet!G3303</f>
        <v>2006</v>
      </c>
      <c r="J3303" s="5" t="str">
        <f>rawTransactionSheet!H3303</f>
        <v>199800</v>
      </c>
      <c r="K3303" s="5" t="str">
        <f>rawTransactionSheet!I3303</f>
        <v>66562.62834</v>
      </c>
      <c r="L3303" s="5" t="str">
        <f>rawTransactionSheet!J3303</f>
        <v>8.320328542</v>
      </c>
      <c r="M3303" s="5" t="str">
        <f>rawTransactionSheet!K3303</f>
        <v>2</v>
      </c>
      <c r="N3303" s="5" t="str">
        <f>rawTransactionSheet!L3303</f>
        <v>BANGALORE</v>
      </c>
    </row>
    <row r="3304">
      <c r="A3304" s="2">
        <v>42370.0</v>
      </c>
      <c r="B3304" s="5" t="str">
        <f>rawTransactionSheet!B3304</f>
        <v>RNS</v>
      </c>
      <c r="C3304" s="5" t="str">
        <f>rawTransactionSheet!C3304</f>
        <v>KA04MG2917</v>
      </c>
      <c r="D3304" s="5" t="str">
        <f>rawTransactionSheet!D3304</f>
        <v>MARUTI SUZUKI</v>
      </c>
      <c r="E3304" s="5" t="str">
        <f>rawTransactionSheet!E3304</f>
        <v>Zen</v>
      </c>
      <c r="F3304" s="5" t="str">
        <f>IFERROR(VLOOKUP(E3304,modelMapping,2,0),E3304)</f>
        <v>Zen</v>
      </c>
      <c r="G3304" s="5" t="str">
        <f>rawTransactionSheet!F3304</f>
        <v>LXI</v>
      </c>
      <c r="H3304" s="1" t="str">
        <f t="shared" si="1"/>
        <v>LXI</v>
      </c>
      <c r="I3304" s="5" t="str">
        <f>rawTransactionSheet!G3304</f>
        <v>2009</v>
      </c>
      <c r="J3304" s="5" t="str">
        <f>rawTransactionSheet!H3304</f>
        <v>199800</v>
      </c>
      <c r="K3304" s="5" t="str">
        <f>rawTransactionSheet!I3304</f>
        <v>45142</v>
      </c>
      <c r="L3304" s="5" t="str">
        <f>rawTransactionSheet!J3304</f>
        <v>6.731506849</v>
      </c>
      <c r="M3304" s="5" t="str">
        <f>rawTransactionSheet!K3304</f>
        <v>2</v>
      </c>
      <c r="N3304" s="5" t="str">
        <f>rawTransactionSheet!L3304</f>
        <v>BANGALORE</v>
      </c>
    </row>
    <row r="3305">
      <c r="A3305" s="2">
        <v>42370.0</v>
      </c>
      <c r="B3305" s="5" t="str">
        <f>rawTransactionSheet!B3305</f>
        <v>NandiBid</v>
      </c>
      <c r="C3305" s="7" t="str">
        <f>rawTransactionSheet!C3305</f>
        <v>124886</v>
      </c>
      <c r="D3305" s="5" t="str">
        <f>rawTransactionSheet!D3305</f>
        <v>FORD</v>
      </c>
      <c r="E3305" s="5" t="str">
        <f>rawTransactionSheet!E3305</f>
        <v>FIGO</v>
      </c>
      <c r="F3305" s="5" t="str">
        <f>IFERROR(VLOOKUP(E3305,modelMapping,2,0),E3305)</f>
        <v>FIGO</v>
      </c>
      <c r="G3305" s="5" t="str">
        <f>rawTransactionSheet!F3305</f>
        <v>Duratec Petrol ZXI 1.2</v>
      </c>
      <c r="H3305" s="1" t="str">
        <f t="shared" si="1"/>
        <v>Duratec Petrol ZXI 1.2</v>
      </c>
      <c r="I3305" s="5" t="str">
        <f>rawTransactionSheet!G3305</f>
        <v>2010</v>
      </c>
      <c r="J3305" s="5" t="str">
        <f>rawTransactionSheet!H3305</f>
        <v>199800</v>
      </c>
      <c r="K3305" s="5" t="str">
        <f>rawTransactionSheet!I3305</f>
        <v>32119</v>
      </c>
      <c r="L3305" s="5" t="str">
        <f>rawTransactionSheet!J3305</f>
        <v>6</v>
      </c>
      <c r="M3305" s="5" t="str">
        <f>rawTransactionSheet!K3305</f>
        <v>1</v>
      </c>
      <c r="N3305" s="5" t="str">
        <f>rawTransactionSheet!L3305</f>
        <v>BANGALORE</v>
      </c>
      <c r="O3305" s="1" t="str">
        <f t="shared" ref="O3305:O3307" si="133">VALUE(C3305)</f>
        <v>124886</v>
      </c>
      <c r="P3305" s="1" t="str">
        <f>MATCH(O3305,rawBidData!$A$2:$A$146,0)</f>
        <v>82</v>
      </c>
    </row>
    <row r="3306">
      <c r="A3306" s="2">
        <v>42370.0</v>
      </c>
      <c r="B3306" s="5" t="str">
        <f>rawTransactionSheet!B3306</f>
        <v>NandiBid</v>
      </c>
      <c r="C3306" s="7" t="str">
        <f>rawTransactionSheet!C3306</f>
        <v>130839</v>
      </c>
      <c r="D3306" s="5" t="str">
        <f>rawTransactionSheet!D3306</f>
        <v>HYUNDAI</v>
      </c>
      <c r="E3306" s="5" t="str">
        <f>rawTransactionSheet!E3306</f>
        <v>SANTRO XING</v>
      </c>
      <c r="F3306" s="5" t="str">
        <f>IFERROR(VLOOKUP(E3306,modelMapping,2,0),E3306)</f>
        <v>SANTRO XING</v>
      </c>
      <c r="G3306" s="5" t="str">
        <f>rawTransactionSheet!F3306</f>
        <v>GLS</v>
      </c>
      <c r="H3306" s="1" t="str">
        <f t="shared" si="1"/>
        <v>GLS</v>
      </c>
      <c r="I3306" s="5" t="str">
        <f>rawTransactionSheet!G3306</f>
        <v>2008</v>
      </c>
      <c r="J3306" s="5" t="str">
        <f>rawTransactionSheet!H3306</f>
        <v>199800</v>
      </c>
      <c r="K3306" s="5" t="str">
        <f>rawTransactionSheet!I3306</f>
        <v>59384</v>
      </c>
      <c r="L3306" s="5" t="str">
        <f>rawTransactionSheet!J3306</f>
        <v>8</v>
      </c>
      <c r="M3306" s="5" t="str">
        <f>rawTransactionSheet!K3306</f>
        <v>2</v>
      </c>
      <c r="N3306" s="5" t="str">
        <f>rawTransactionSheet!L3306</f>
        <v>BANGALORE</v>
      </c>
      <c r="O3306" s="1" t="str">
        <f t="shared" si="133"/>
        <v>130839</v>
      </c>
      <c r="P3306" s="1" t="str">
        <f>MATCH(O3306,rawBidData!$A$2:$A$146,0)</f>
        <v>#N/A</v>
      </c>
    </row>
    <row r="3307">
      <c r="A3307" s="2">
        <v>42370.0</v>
      </c>
      <c r="B3307" s="5" t="str">
        <f>rawTransactionSheet!B3307</f>
        <v>NandiBid</v>
      </c>
      <c r="C3307" s="7" t="str">
        <f>rawTransactionSheet!C3307</f>
        <v>133634</v>
      </c>
      <c r="D3307" s="5" t="str">
        <f>rawTransactionSheet!D3307</f>
        <v>CHEVROLET</v>
      </c>
      <c r="E3307" s="5" t="str">
        <f>rawTransactionSheet!E3307</f>
        <v>BEAT</v>
      </c>
      <c r="F3307" s="5" t="str">
        <f>IFERROR(VLOOKUP(E3307,modelMapping,2,0),E3307)</f>
        <v>BEAT</v>
      </c>
      <c r="G3307" s="5" t="str">
        <f>rawTransactionSheet!F3307</f>
        <v>LT Petrol</v>
      </c>
      <c r="H3307" s="1" t="str">
        <f t="shared" si="1"/>
        <v>LT Petrol</v>
      </c>
      <c r="I3307" s="5" t="str">
        <f>rawTransactionSheet!G3307</f>
        <v>2011</v>
      </c>
      <c r="J3307" s="5" t="str">
        <f>rawTransactionSheet!H3307</f>
        <v>199800</v>
      </c>
      <c r="K3307" s="5" t="str">
        <f>rawTransactionSheet!I3307</f>
        <v>79739</v>
      </c>
      <c r="L3307" s="5" t="str">
        <f>rawTransactionSheet!J3307</f>
        <v>5</v>
      </c>
      <c r="M3307" s="5" t="str">
        <f>rawTransactionSheet!K3307</f>
        <v>1</v>
      </c>
      <c r="N3307" s="5" t="str">
        <f>rawTransactionSheet!L3307</f>
        <v>BANGALORE</v>
      </c>
      <c r="O3307" s="1" t="str">
        <f t="shared" si="133"/>
        <v>133634</v>
      </c>
      <c r="P3307" s="1" t="str">
        <f>MATCH(O3307,rawBidData!$A$2:$A$146,0)</f>
        <v>#N/A</v>
      </c>
    </row>
    <row r="3308">
      <c r="A3308" s="2">
        <v>42370.0</v>
      </c>
      <c r="B3308" s="5" t="str">
        <f>rawTransactionSheet!B3308</f>
        <v>PrasoonData</v>
      </c>
      <c r="C3308" s="5" t="str">
        <f>rawTransactionSheet!C3308</f>
        <v>Prasoon185</v>
      </c>
      <c r="D3308" s="5" t="str">
        <f>rawTransactionSheet!D3308</f>
        <v>MARUTI SUZUKI</v>
      </c>
      <c r="E3308" s="5" t="str">
        <f>rawTransactionSheet!E3308</f>
        <v>Swift</v>
      </c>
      <c r="F3308" s="5" t="str">
        <f>IFERROR(VLOOKUP(E3308,modelMapping,2,0),E3308)</f>
        <v>Swift</v>
      </c>
      <c r="G3308" s="5" t="str">
        <f>rawTransactionSheet!F3308</f>
        <v>LXI</v>
      </c>
      <c r="H3308" s="1" t="str">
        <f t="shared" si="1"/>
        <v>LXI</v>
      </c>
      <c r="I3308" s="5" t="str">
        <f>rawTransactionSheet!G3308</f>
        <v>2005</v>
      </c>
      <c r="J3308" s="5" t="str">
        <f>rawTransactionSheet!H3308</f>
        <v>199606.9264</v>
      </c>
      <c r="K3308" s="5" t="str">
        <f>rawTransactionSheet!I3308</f>
        <v>80000</v>
      </c>
      <c r="L3308" s="5" t="str">
        <f>rawTransactionSheet!J3308</f>
        <v>10</v>
      </c>
      <c r="M3308" s="5" t="str">
        <f>rawTransactionSheet!K3308</f>
        <v>1</v>
      </c>
      <c r="N3308" s="5" t="str">
        <f>rawTransactionSheet!L3308</f>
        <v>BANGALORE</v>
      </c>
    </row>
    <row r="3309">
      <c r="A3309" s="2">
        <v>42370.0</v>
      </c>
      <c r="B3309" s="5" t="str">
        <f>rawTransactionSheet!B3309</f>
        <v>PrasoonData</v>
      </c>
      <c r="C3309" s="5" t="str">
        <f>rawTransactionSheet!C3309</f>
        <v>Prasoon366</v>
      </c>
      <c r="D3309" s="5" t="str">
        <f>rawTransactionSheet!D3309</f>
        <v>MARUTI SUZUKI</v>
      </c>
      <c r="E3309" s="5" t="str">
        <f>rawTransactionSheet!E3309</f>
        <v>Swift</v>
      </c>
      <c r="F3309" s="5" t="str">
        <f>IFERROR(VLOOKUP(E3309,modelMapping,2,0),E3309)</f>
        <v>Swift</v>
      </c>
      <c r="G3309" s="5" t="str">
        <f>rawTransactionSheet!F3309</f>
        <v>VXI</v>
      </c>
      <c r="H3309" s="1" t="str">
        <f t="shared" si="1"/>
        <v>VXI</v>
      </c>
      <c r="I3309" s="5" t="str">
        <f>rawTransactionSheet!G3309</f>
        <v>2005</v>
      </c>
      <c r="J3309" s="5" t="str">
        <f>rawTransactionSheet!H3309</f>
        <v>198834.741</v>
      </c>
      <c r="K3309" s="5" t="str">
        <f>rawTransactionSheet!I3309</f>
        <v>130000</v>
      </c>
      <c r="L3309" s="5" t="str">
        <f>rawTransactionSheet!J3309</f>
        <v>10</v>
      </c>
      <c r="M3309" s="5" t="str">
        <f>rawTransactionSheet!K3309</f>
        <v>1</v>
      </c>
      <c r="N3309" s="5" t="str">
        <f>rawTransactionSheet!L3309</f>
        <v>BANGALORE</v>
      </c>
    </row>
    <row r="3310">
      <c r="A3310" s="2">
        <v>42370.0</v>
      </c>
      <c r="B3310" s="5" t="str">
        <f>rawTransactionSheet!B3310</f>
        <v>PrasoonData</v>
      </c>
      <c r="C3310" s="5" t="str">
        <f>rawTransactionSheet!C3310</f>
        <v>Prasoon543</v>
      </c>
      <c r="D3310" s="5" t="str">
        <f>rawTransactionSheet!D3310</f>
        <v>MARUTI SUZUKI</v>
      </c>
      <c r="E3310" s="5" t="str">
        <f>rawTransactionSheet!E3310</f>
        <v>Swift</v>
      </c>
      <c r="F3310" s="5" t="str">
        <f>IFERROR(VLOOKUP(E3310,modelMapping,2,0),E3310)</f>
        <v>Swift</v>
      </c>
      <c r="G3310" s="5" t="str">
        <f>rawTransactionSheet!F3310</f>
        <v>VXI ABS</v>
      </c>
      <c r="H3310" s="1" t="str">
        <f t="shared" si="1"/>
        <v>VXI ABS</v>
      </c>
      <c r="I3310" s="5" t="str">
        <f>rawTransactionSheet!G3310</f>
        <v>2005</v>
      </c>
      <c r="J3310" s="5" t="str">
        <f>rawTransactionSheet!H3310</f>
        <v>198655.7897</v>
      </c>
      <c r="K3310" s="5" t="str">
        <f>rawTransactionSheet!I3310</f>
        <v>140000</v>
      </c>
      <c r="L3310" s="5" t="str">
        <f>rawTransactionSheet!J3310</f>
        <v>10</v>
      </c>
      <c r="M3310" s="5" t="str">
        <f>rawTransactionSheet!K3310</f>
        <v>1</v>
      </c>
      <c r="N3310" s="5" t="str">
        <f>rawTransactionSheet!L3310</f>
        <v>BANGALORE</v>
      </c>
    </row>
    <row r="3311">
      <c r="A3311" s="2">
        <v>42370.0</v>
      </c>
      <c r="B3311" s="5" t="str">
        <f>rawTransactionSheet!B3311</f>
        <v>PrasoonData</v>
      </c>
      <c r="C3311" s="5" t="str">
        <f>rawTransactionSheet!C3311</f>
        <v>Prasoon204</v>
      </c>
      <c r="D3311" s="5" t="str">
        <f>rawTransactionSheet!D3311</f>
        <v>MARUTI SUZUKI</v>
      </c>
      <c r="E3311" s="5" t="str">
        <f>rawTransactionSheet!E3311</f>
        <v>Swift</v>
      </c>
      <c r="F3311" s="5" t="str">
        <f>IFERROR(VLOOKUP(E3311,modelMapping,2,0),E3311)</f>
        <v>Swift</v>
      </c>
      <c r="G3311" s="5" t="str">
        <f>rawTransactionSheet!F3311</f>
        <v>LXI</v>
      </c>
      <c r="H3311" s="1" t="str">
        <f t="shared" si="1"/>
        <v>LXI</v>
      </c>
      <c r="I3311" s="5" t="str">
        <f>rawTransactionSheet!G3311</f>
        <v>2006</v>
      </c>
      <c r="J3311" s="5" t="str">
        <f>rawTransactionSheet!H3311</f>
        <v>198017.2308</v>
      </c>
      <c r="K3311" s="5" t="str">
        <f>rawTransactionSheet!I3311</f>
        <v>110000</v>
      </c>
      <c r="L3311" s="5" t="str">
        <f>rawTransactionSheet!J3311</f>
        <v>9</v>
      </c>
      <c r="M3311" s="5" t="str">
        <f>rawTransactionSheet!K3311</f>
        <v>1</v>
      </c>
      <c r="N3311" s="5" t="str">
        <f>rawTransactionSheet!L3311</f>
        <v>BANGALORE</v>
      </c>
    </row>
    <row r="3312">
      <c r="A3312" s="2">
        <v>42370.0</v>
      </c>
      <c r="B3312" s="5" t="str">
        <f>rawTransactionSheet!B3312</f>
        <v>Pratham</v>
      </c>
      <c r="C3312" s="5" t="str">
        <f>rawTransactionSheet!C3312</f>
        <v>532</v>
      </c>
      <c r="D3312" s="5" t="str">
        <f>rawTransactionSheet!D3312</f>
        <v>MARUTI SUZUKI</v>
      </c>
      <c r="E3312" s="5" t="str">
        <f>rawTransactionSheet!E3312</f>
        <v>Alto</v>
      </c>
      <c r="F3312" s="5" t="str">
        <f>IFERROR(VLOOKUP(E3312,modelMapping,2,0),E3312)</f>
        <v>Alto</v>
      </c>
      <c r="G3312" s="5" t="str">
        <f>rawTransactionSheet!F3312</f>
        <v>LXI</v>
      </c>
      <c r="H3312" s="1" t="str">
        <f t="shared" si="1"/>
        <v>LXI</v>
      </c>
      <c r="I3312" s="5" t="str">
        <f>rawTransactionSheet!G3312</f>
        <v>2007</v>
      </c>
      <c r="J3312" s="5" t="str">
        <f>rawTransactionSheet!H3312</f>
        <v>198000</v>
      </c>
      <c r="K3312" s="5" t="str">
        <f>rawTransactionSheet!I3312</f>
        <v>62094.45586</v>
      </c>
      <c r="L3312" s="5" t="str">
        <f>rawTransactionSheet!J3312</f>
        <v>7.761806982</v>
      </c>
      <c r="M3312" s="5" t="str">
        <f>rawTransactionSheet!K3312</f>
        <v>2</v>
      </c>
      <c r="N3312" s="5" t="str">
        <f>rawTransactionSheet!L3312</f>
        <v>BANGALORE</v>
      </c>
    </row>
    <row r="3313">
      <c r="A3313" s="2">
        <v>42370.0</v>
      </c>
      <c r="B3313" s="5" t="str">
        <f>rawTransactionSheet!B3313</f>
        <v>RNS</v>
      </c>
      <c r="C3313" s="5" t="str">
        <f>rawTransactionSheet!C3313</f>
        <v>KA03MK1348</v>
      </c>
      <c r="D3313" s="5" t="str">
        <f>rawTransactionSheet!D3313</f>
        <v>MARUTI SUZUKI</v>
      </c>
      <c r="E3313" s="5" t="str">
        <f>rawTransactionSheet!E3313</f>
        <v>Alto</v>
      </c>
      <c r="F3313" s="5" t="str">
        <f>IFERROR(VLOOKUP(E3313,modelMapping,2,0),E3313)</f>
        <v>Alto</v>
      </c>
      <c r="G3313" s="5" t="str">
        <f>rawTransactionSheet!F3313</f>
        <v>LXI</v>
      </c>
      <c r="H3313" s="1" t="str">
        <f t="shared" si="1"/>
        <v>LXI</v>
      </c>
      <c r="I3313" s="5" t="str">
        <f>rawTransactionSheet!G3313</f>
        <v>2008</v>
      </c>
      <c r="J3313" s="5" t="str">
        <f>rawTransactionSheet!H3313</f>
        <v>198000</v>
      </c>
      <c r="K3313" s="5" t="str">
        <f>rawTransactionSheet!I3313</f>
        <v>62172</v>
      </c>
      <c r="L3313" s="5" t="str">
        <f>rawTransactionSheet!J3313</f>
        <v>7.873972603</v>
      </c>
      <c r="M3313" s="5" t="str">
        <f>rawTransactionSheet!K3313</f>
        <v>2</v>
      </c>
      <c r="N3313" s="5" t="str">
        <f>rawTransactionSheet!L3313</f>
        <v>BANGALORE</v>
      </c>
    </row>
    <row r="3314">
      <c r="A3314" s="2">
        <v>42370.0</v>
      </c>
      <c r="B3314" s="5" t="str">
        <f>rawTransactionSheet!B3314</f>
        <v>RNS</v>
      </c>
      <c r="C3314" s="5" t="str">
        <f>rawTransactionSheet!C3314</f>
        <v>KA50M4020</v>
      </c>
      <c r="D3314" s="5" t="str">
        <f>rawTransactionSheet!D3314</f>
        <v>MARUTI SUZUKI</v>
      </c>
      <c r="E3314" s="5" t="str">
        <f>rawTransactionSheet!E3314</f>
        <v>Wagon R</v>
      </c>
      <c r="F3314" s="5" t="str">
        <f>IFERROR(VLOOKUP(E3314,modelMapping,2,0),E3314)</f>
        <v>Wagon R</v>
      </c>
      <c r="G3314" s="5" t="str">
        <f>rawTransactionSheet!F3314</f>
        <v>LXI</v>
      </c>
      <c r="H3314" s="1" t="str">
        <f t="shared" si="1"/>
        <v>LXI</v>
      </c>
      <c r="I3314" s="5" t="str">
        <f>rawTransactionSheet!G3314</f>
        <v>2009</v>
      </c>
      <c r="J3314" s="5" t="str">
        <f>rawTransactionSheet!H3314</f>
        <v>198000</v>
      </c>
      <c r="K3314" s="5" t="str">
        <f>rawTransactionSheet!I3314</f>
        <v>110364</v>
      </c>
      <c r="L3314" s="5" t="str">
        <f>rawTransactionSheet!J3314</f>
        <v>6.936986301</v>
      </c>
      <c r="M3314" s="5" t="str">
        <f>rawTransactionSheet!K3314</f>
        <v>1</v>
      </c>
      <c r="N3314" s="5" t="str">
        <f>rawTransactionSheet!L3314</f>
        <v>BANGALORE</v>
      </c>
    </row>
    <row r="3315">
      <c r="A3315" s="2">
        <v>42370.0</v>
      </c>
      <c r="B3315" s="5" t="str">
        <f>rawTransactionSheet!B3315</f>
        <v>RNS</v>
      </c>
      <c r="C3315" s="5" t="str">
        <f>rawTransactionSheet!C3315</f>
        <v>KA04ME3712</v>
      </c>
      <c r="D3315" s="5" t="str">
        <f>rawTransactionSheet!D3315</f>
        <v>MARUTI SUZUKI</v>
      </c>
      <c r="E3315" s="5" t="str">
        <f>rawTransactionSheet!E3315</f>
        <v>Wagon R</v>
      </c>
      <c r="F3315" s="5" t="str">
        <f>IFERROR(VLOOKUP(E3315,modelMapping,2,0),E3315)</f>
        <v>Wagon R</v>
      </c>
      <c r="G3315" s="5" t="str">
        <f>rawTransactionSheet!F3315</f>
        <v>LXI</v>
      </c>
      <c r="H3315" s="1" t="str">
        <f t="shared" si="1"/>
        <v>LXI</v>
      </c>
      <c r="I3315" s="5" t="str">
        <f>rawTransactionSheet!G3315</f>
        <v>2007</v>
      </c>
      <c r="J3315" s="5" t="str">
        <f>rawTransactionSheet!H3315</f>
        <v>198000</v>
      </c>
      <c r="K3315" s="5" t="str">
        <f>rawTransactionSheet!I3315</f>
        <v>100110</v>
      </c>
      <c r="L3315" s="5" t="str">
        <f>rawTransactionSheet!J3315</f>
        <v>8.536986301</v>
      </c>
      <c r="M3315" s="5" t="str">
        <f>rawTransactionSheet!K3315</f>
        <v>1</v>
      </c>
      <c r="N3315" s="5" t="str">
        <f>rawTransactionSheet!L3315</f>
        <v>BANGALORE</v>
      </c>
    </row>
    <row r="3316">
      <c r="A3316" s="2">
        <v>42370.0</v>
      </c>
      <c r="B3316" s="5" t="str">
        <f>rawTransactionSheet!B3316</f>
        <v>Pratham</v>
      </c>
      <c r="C3316" s="5" t="str">
        <f>rawTransactionSheet!C3316</f>
        <v>416</v>
      </c>
      <c r="D3316" s="5" t="str">
        <f>rawTransactionSheet!D3316</f>
        <v>MARUTI SUZUKI</v>
      </c>
      <c r="E3316" s="5" t="str">
        <f>rawTransactionSheet!E3316</f>
        <v>Alto</v>
      </c>
      <c r="F3316" s="5" t="str">
        <f>IFERROR(VLOOKUP(E3316,modelMapping,2,0),E3316)</f>
        <v>Alto</v>
      </c>
      <c r="G3316" s="5" t="str">
        <f>rawTransactionSheet!F3316</f>
        <v>LXI</v>
      </c>
      <c r="H3316" s="1" t="str">
        <f t="shared" si="1"/>
        <v>LXI</v>
      </c>
      <c r="I3316" s="5" t="str">
        <f>rawTransactionSheet!G3316</f>
        <v>2008</v>
      </c>
      <c r="J3316" s="5" t="str">
        <f>rawTransactionSheet!H3316</f>
        <v>197580</v>
      </c>
      <c r="K3316" s="5" t="str">
        <f>rawTransactionSheet!I3316</f>
        <v>52807.66598</v>
      </c>
      <c r="L3316" s="5" t="str">
        <f>rawTransactionSheet!J3316</f>
        <v>6.600958248</v>
      </c>
      <c r="M3316" s="5" t="str">
        <f>rawTransactionSheet!K3316</f>
        <v>2</v>
      </c>
      <c r="N3316" s="5" t="str">
        <f>rawTransactionSheet!L3316</f>
        <v>BANGALORE</v>
      </c>
    </row>
    <row r="3317">
      <c r="A3317" s="2">
        <v>42370.0</v>
      </c>
      <c r="B3317" s="5" t="str">
        <f>rawTransactionSheet!B3317</f>
        <v>RNS</v>
      </c>
      <c r="C3317" s="5" t="str">
        <f>rawTransactionSheet!C3317</f>
        <v>KA04MF5564</v>
      </c>
      <c r="D3317" s="5" t="str">
        <f>rawTransactionSheet!D3317</f>
        <v>MARUTI SUZUKI</v>
      </c>
      <c r="E3317" s="5" t="str">
        <f>rawTransactionSheet!E3317</f>
        <v>Wagon R</v>
      </c>
      <c r="F3317" s="5" t="str">
        <f>IFERROR(VLOOKUP(E3317,modelMapping,2,0),E3317)</f>
        <v>Wagon R</v>
      </c>
      <c r="G3317" s="5" t="str">
        <f>rawTransactionSheet!F3317</f>
        <v>LXI</v>
      </c>
      <c r="H3317" s="1" t="str">
        <f t="shared" si="1"/>
        <v>LXI</v>
      </c>
      <c r="I3317" s="5" t="str">
        <f>rawTransactionSheet!G3317</f>
        <v>2008</v>
      </c>
      <c r="J3317" s="5" t="str">
        <f>rawTransactionSheet!H3317</f>
        <v>197580</v>
      </c>
      <c r="K3317" s="5" t="str">
        <f>rawTransactionSheet!I3317</f>
        <v>121745</v>
      </c>
      <c r="L3317" s="5" t="str">
        <f>rawTransactionSheet!J3317</f>
        <v>7.575342466</v>
      </c>
      <c r="M3317" s="5" t="str">
        <f>rawTransactionSheet!K3317</f>
        <v>2</v>
      </c>
      <c r="N3317" s="5" t="str">
        <f>rawTransactionSheet!L3317</f>
        <v>BANGALORE</v>
      </c>
    </row>
    <row r="3318">
      <c r="A3318" s="2">
        <v>42370.0</v>
      </c>
      <c r="B3318" s="5" t="str">
        <f>rawTransactionSheet!B3318</f>
        <v>RNS</v>
      </c>
      <c r="C3318" s="5" t="str">
        <f>rawTransactionSheet!C3318</f>
        <v>KA04ME7957</v>
      </c>
      <c r="D3318" s="5" t="str">
        <f>rawTransactionSheet!D3318</f>
        <v>MARUTI SUZUKI</v>
      </c>
      <c r="E3318" s="5" t="str">
        <f>rawTransactionSheet!E3318</f>
        <v>Alto</v>
      </c>
      <c r="F3318" s="5" t="str">
        <f>IFERROR(VLOOKUP(E3318,modelMapping,2,0),E3318)</f>
        <v>Alto</v>
      </c>
      <c r="G3318" s="5" t="str">
        <f>rawTransactionSheet!F3318</f>
        <v>LXI</v>
      </c>
      <c r="H3318" s="1" t="str">
        <f t="shared" si="1"/>
        <v>LXI</v>
      </c>
      <c r="I3318" s="5" t="str">
        <f>rawTransactionSheet!G3318</f>
        <v>2007</v>
      </c>
      <c r="J3318" s="5" t="str">
        <f>rawTransactionSheet!H3318</f>
        <v>197000</v>
      </c>
      <c r="K3318" s="5" t="str">
        <f>rawTransactionSheet!I3318</f>
        <v>44230</v>
      </c>
      <c r="L3318" s="5" t="str">
        <f>rawTransactionSheet!J3318</f>
        <v>8.460273973</v>
      </c>
      <c r="M3318" s="5" t="str">
        <f>rawTransactionSheet!K3318</f>
        <v>2</v>
      </c>
      <c r="N3318" s="5" t="str">
        <f>rawTransactionSheet!L3318</f>
        <v>BANGALORE</v>
      </c>
    </row>
    <row r="3319">
      <c r="A3319" s="2">
        <v>42370.0</v>
      </c>
      <c r="B3319" s="5" t="str">
        <f>rawTransactionSheet!B3319</f>
        <v>Pratham</v>
      </c>
      <c r="C3319" s="5" t="str">
        <f>rawTransactionSheet!C3319</f>
        <v>723</v>
      </c>
      <c r="D3319" s="5" t="str">
        <f>rawTransactionSheet!D3319</f>
        <v>MARUTI SUZUKI</v>
      </c>
      <c r="E3319" s="5" t="str">
        <f>rawTransactionSheet!E3319</f>
        <v>Swift</v>
      </c>
      <c r="F3319" s="5" t="str">
        <f>IFERROR(VLOOKUP(E3319,modelMapping,2,0),E3319)</f>
        <v>Swift</v>
      </c>
      <c r="G3319" s="5" t="str">
        <f>rawTransactionSheet!F3319</f>
        <v>VXI</v>
      </c>
      <c r="H3319" s="1" t="str">
        <f t="shared" si="1"/>
        <v>VXI</v>
      </c>
      <c r="I3319" s="5" t="str">
        <f>rawTransactionSheet!G3319</f>
        <v>2005</v>
      </c>
      <c r="J3319" s="5" t="str">
        <f>rawTransactionSheet!H3319</f>
        <v>196500</v>
      </c>
      <c r="K3319" s="5" t="str">
        <f>rawTransactionSheet!I3319</f>
        <v>77535.93429</v>
      </c>
      <c r="L3319" s="5" t="str">
        <f>rawTransactionSheet!J3319</f>
        <v>9.691991786</v>
      </c>
      <c r="M3319" s="5" t="str">
        <f>rawTransactionSheet!K3319</f>
        <v>2</v>
      </c>
      <c r="N3319" s="5" t="str">
        <f>rawTransactionSheet!L3319</f>
        <v>BANGALORE</v>
      </c>
    </row>
    <row r="3320">
      <c r="A3320" s="2">
        <v>42370.0</v>
      </c>
      <c r="B3320" s="5" t="str">
        <f>rawTransactionSheet!B3320</f>
        <v>RNS</v>
      </c>
      <c r="C3320" s="5" t="str">
        <f>rawTransactionSheet!C3320</f>
        <v>KA04MD3316</v>
      </c>
      <c r="D3320" s="5" t="str">
        <f>rawTransactionSheet!D3320</f>
        <v>MARUTI SUZUKI</v>
      </c>
      <c r="E3320" s="5" t="str">
        <f>rawTransactionSheet!E3320</f>
        <v>Wagon R</v>
      </c>
      <c r="F3320" s="5" t="str">
        <f>IFERROR(VLOOKUP(E3320,modelMapping,2,0),E3320)</f>
        <v>Wagon R</v>
      </c>
      <c r="G3320" s="5" t="str">
        <f>rawTransactionSheet!F3320</f>
        <v>VXI</v>
      </c>
      <c r="H3320" s="1" t="str">
        <f t="shared" si="1"/>
        <v>VXI</v>
      </c>
      <c r="I3320" s="5" t="str">
        <f>rawTransactionSheet!G3320</f>
        <v>2006</v>
      </c>
      <c r="J3320" s="5" t="str">
        <f>rawTransactionSheet!H3320</f>
        <v>196470</v>
      </c>
      <c r="K3320" s="5" t="str">
        <f>rawTransactionSheet!I3320</f>
        <v>50210</v>
      </c>
      <c r="L3320" s="5" t="str">
        <f>rawTransactionSheet!J3320</f>
        <v>9.964383562</v>
      </c>
      <c r="M3320" s="5" t="str">
        <f>rawTransactionSheet!K3320</f>
        <v>2</v>
      </c>
      <c r="N3320" s="5" t="str">
        <f>rawTransactionSheet!L3320</f>
        <v>BANGALORE</v>
      </c>
    </row>
    <row r="3321">
      <c r="A3321" s="2">
        <v>42370.0</v>
      </c>
      <c r="B3321" s="5" t="str">
        <f>rawTransactionSheet!B3321</f>
        <v>Pratham</v>
      </c>
      <c r="C3321" s="5" t="str">
        <f>rawTransactionSheet!C3321</f>
        <v>684</v>
      </c>
      <c r="D3321" s="5" t="str">
        <f>rawTransactionSheet!D3321</f>
        <v>MARUTI SUZUKI</v>
      </c>
      <c r="E3321" s="5" t="str">
        <f>rawTransactionSheet!E3321</f>
        <v>Wagon R 1.0</v>
      </c>
      <c r="F3321" s="1" t="str">
        <f>IFERROR(VLOOKUP(E3321,modelMapping,2,0),E3321)</f>
        <v>Wagon R</v>
      </c>
      <c r="G3321" s="5" t="str">
        <f>rawTransactionSheet!F3321</f>
        <v>LXI</v>
      </c>
      <c r="H3321" s="1" t="str">
        <f t="shared" si="1"/>
        <v>LXI</v>
      </c>
      <c r="I3321" s="5" t="str">
        <f>rawTransactionSheet!G3321</f>
        <v>2006</v>
      </c>
      <c r="J3321" s="5" t="str">
        <f>rawTransactionSheet!H3321</f>
        <v>196470</v>
      </c>
      <c r="K3321" s="5" t="str">
        <f>rawTransactionSheet!I3321</f>
        <v>71885.01026</v>
      </c>
      <c r="L3321" s="5" t="str">
        <f>rawTransactionSheet!J3321</f>
        <v>8.985626283</v>
      </c>
      <c r="M3321" s="5" t="str">
        <f>rawTransactionSheet!K3321</f>
        <v>2</v>
      </c>
      <c r="N3321" s="5" t="str">
        <f>rawTransactionSheet!L3321</f>
        <v>BANGALORE</v>
      </c>
    </row>
    <row r="3322">
      <c r="A3322" s="2">
        <v>42370.0</v>
      </c>
      <c r="B3322" s="5" t="str">
        <f>rawTransactionSheet!B3322</f>
        <v>Pratham</v>
      </c>
      <c r="C3322" s="5" t="str">
        <f>rawTransactionSheet!C3322</f>
        <v>179</v>
      </c>
      <c r="D3322" s="5" t="str">
        <f>rawTransactionSheet!D3322</f>
        <v>MARUTI SUZUKI</v>
      </c>
      <c r="E3322" s="5" t="str">
        <f>rawTransactionSheet!E3322</f>
        <v>Alto</v>
      </c>
      <c r="F3322" s="5" t="str">
        <f>IFERROR(VLOOKUP(E3322,modelMapping,2,0),E3322)</f>
        <v>Alto</v>
      </c>
      <c r="G3322" s="5" t="str">
        <f>rawTransactionSheet!F3322</f>
        <v>LXI</v>
      </c>
      <c r="H3322" s="1" t="str">
        <f t="shared" si="1"/>
        <v>LXI</v>
      </c>
      <c r="I3322" s="5" t="str">
        <f>rawTransactionSheet!G3322</f>
        <v>2010</v>
      </c>
      <c r="J3322" s="5" t="str">
        <f>rawTransactionSheet!H3322</f>
        <v>196000</v>
      </c>
      <c r="K3322" s="5" t="str">
        <f>rawTransactionSheet!I3322</f>
        <v>35351.12936</v>
      </c>
      <c r="L3322" s="5" t="str">
        <f>rawTransactionSheet!J3322</f>
        <v>4.41889117</v>
      </c>
      <c r="M3322" s="5" t="str">
        <f>rawTransactionSheet!K3322</f>
        <v>1</v>
      </c>
      <c r="N3322" s="5" t="str">
        <f>rawTransactionSheet!L3322</f>
        <v>BANGALORE</v>
      </c>
    </row>
    <row r="3323">
      <c r="A3323" s="2">
        <v>42370.0</v>
      </c>
      <c r="B3323" s="5" t="str">
        <f>rawTransactionSheet!B3323</f>
        <v>DelCalling</v>
      </c>
      <c r="C3323" s="5" t="str">
        <f>rawTransactionSheet!C3323</f>
        <v>20202</v>
      </c>
      <c r="D3323" s="5" t="str">
        <f>rawTransactionSheet!D3323</f>
        <v>MARUTI SUZUKI</v>
      </c>
      <c r="E3323" s="5" t="str">
        <f>rawTransactionSheet!E3323</f>
        <v>Alto K10</v>
      </c>
      <c r="F3323" s="5" t="str">
        <f>IFERROR(VLOOKUP(E3323,modelMapping,2,0),E3323)</f>
        <v>Alto K10</v>
      </c>
      <c r="G3323" s="5" t="str">
        <f>rawTransactionSheet!F3323</f>
        <v>VXI</v>
      </c>
      <c r="H3323" s="1" t="str">
        <f t="shared" si="1"/>
        <v>VXI</v>
      </c>
      <c r="I3323" s="5" t="str">
        <f>rawTransactionSheet!G3323</f>
        <v>2012</v>
      </c>
      <c r="J3323" s="5" t="str">
        <f>rawTransactionSheet!H3323</f>
        <v>196000</v>
      </c>
      <c r="K3323" s="5" t="str">
        <f>rawTransactionSheet!I3323</f>
        <v>48000</v>
      </c>
      <c r="L3323" s="5" t="str">
        <f>rawTransactionSheet!J3323</f>
        <v>3</v>
      </c>
      <c r="M3323" s="5" t="str">
        <f>rawTransactionSheet!K3323</f>
        <v>1</v>
      </c>
      <c r="N3323" s="5" t="str">
        <f>rawTransactionSheet!L3323</f>
        <v>DELHI</v>
      </c>
    </row>
    <row r="3324">
      <c r="A3324" s="2">
        <v>42370.0</v>
      </c>
      <c r="B3324" s="5" t="str">
        <f>rawTransactionSheet!B3324</f>
        <v>KALYANI MOTORS PVT LTD</v>
      </c>
      <c r="C3324" s="5" t="str">
        <f>rawTransactionSheet!C3324</f>
        <v>KA03ML0134</v>
      </c>
      <c r="D3324" s="5" t="str">
        <f>rawTransactionSheet!D3324</f>
        <v>MARUTI SUZUKI</v>
      </c>
      <c r="E3324" s="5" t="str">
        <f>rawTransactionSheet!E3324</f>
        <v>Alto</v>
      </c>
      <c r="F3324" s="5" t="str">
        <f>IFERROR(VLOOKUP(E3324,modelMapping,2,0),E3324)</f>
        <v>Alto</v>
      </c>
      <c r="G3324" s="5" t="str">
        <f>rawTransactionSheet!F3324</f>
        <v>LXI</v>
      </c>
      <c r="H3324" s="1" t="str">
        <f t="shared" si="1"/>
        <v>LXI</v>
      </c>
      <c r="I3324" s="5" t="str">
        <f>rawTransactionSheet!G3324</f>
        <v>2009</v>
      </c>
      <c r="J3324" s="5" t="str">
        <f>rawTransactionSheet!H3324</f>
        <v>195360</v>
      </c>
      <c r="K3324" s="5" t="str">
        <f>rawTransactionSheet!I3324</f>
        <v>66883</v>
      </c>
      <c r="L3324" s="5" t="str">
        <f>rawTransactionSheet!J3324</f>
        <v>6</v>
      </c>
      <c r="M3324" s="5" t="str">
        <f>rawTransactionSheet!K3324</f>
        <v>2</v>
      </c>
      <c r="N3324" s="5" t="str">
        <f>rawTransactionSheet!L3324</f>
        <v>BANGALORE</v>
      </c>
    </row>
    <row r="3325">
      <c r="A3325" s="2">
        <v>42370.0</v>
      </c>
      <c r="B3325" s="5" t="str">
        <f>rawTransactionSheet!B3325</f>
        <v>PrasoonData</v>
      </c>
      <c r="C3325" s="5" t="str">
        <f>rawTransactionSheet!C3325</f>
        <v>Prasoon223</v>
      </c>
      <c r="D3325" s="5" t="str">
        <f>rawTransactionSheet!D3325</f>
        <v>MARUTI SUZUKI</v>
      </c>
      <c r="E3325" s="5" t="str">
        <f>rawTransactionSheet!E3325</f>
        <v>Swift</v>
      </c>
      <c r="F3325" s="5" t="str">
        <f>IFERROR(VLOOKUP(E3325,modelMapping,2,0),E3325)</f>
        <v>Swift</v>
      </c>
      <c r="G3325" s="5" t="str">
        <f>rawTransactionSheet!F3325</f>
        <v>LXI</v>
      </c>
      <c r="H3325" s="1" t="str">
        <f t="shared" si="1"/>
        <v>LXI</v>
      </c>
      <c r="I3325" s="5" t="str">
        <f>rawTransactionSheet!G3325</f>
        <v>2007</v>
      </c>
      <c r="J3325" s="5" t="str">
        <f>rawTransactionSheet!H3325</f>
        <v>195182.9785</v>
      </c>
      <c r="K3325" s="5" t="str">
        <f>rawTransactionSheet!I3325</f>
        <v>140000</v>
      </c>
      <c r="L3325" s="5" t="str">
        <f>rawTransactionSheet!J3325</f>
        <v>8</v>
      </c>
      <c r="M3325" s="5" t="str">
        <f>rawTransactionSheet!K3325</f>
        <v>1</v>
      </c>
      <c r="N3325" s="5" t="str">
        <f>rawTransactionSheet!L3325</f>
        <v>BANGALORE</v>
      </c>
    </row>
    <row r="3326">
      <c r="A3326" s="2">
        <v>42370.0</v>
      </c>
      <c r="B3326" s="5" t="str">
        <f>rawTransactionSheet!B3326</f>
        <v>KALYANI MOTORS PVT LTD</v>
      </c>
      <c r="C3326" s="5" t="str">
        <f>rawTransactionSheet!C3326</f>
        <v>KA41M8693</v>
      </c>
      <c r="D3326" s="5" t="str">
        <f>rawTransactionSheet!D3326</f>
        <v>MARUTI SUZUKI</v>
      </c>
      <c r="E3326" s="5" t="str">
        <f>rawTransactionSheet!E3326</f>
        <v>Alto</v>
      </c>
      <c r="F3326" s="5" t="str">
        <f>IFERROR(VLOOKUP(E3326,modelMapping,2,0),E3326)</f>
        <v>Alto</v>
      </c>
      <c r="G3326" s="5" t="str">
        <f>rawTransactionSheet!F3326</f>
        <v>LXI</v>
      </c>
      <c r="H3326" s="1" t="str">
        <f t="shared" si="1"/>
        <v>LXI</v>
      </c>
      <c r="I3326" s="5" t="str">
        <f>rawTransactionSheet!G3326</f>
        <v>2009</v>
      </c>
      <c r="J3326" s="5" t="str">
        <f>rawTransactionSheet!H3326</f>
        <v>195000</v>
      </c>
      <c r="K3326" s="5" t="str">
        <f>rawTransactionSheet!I3326</f>
        <v>40492</v>
      </c>
      <c r="L3326" s="5" t="str">
        <f>rawTransactionSheet!J3326</f>
        <v>6</v>
      </c>
      <c r="M3326" s="5" t="str">
        <f>rawTransactionSheet!K3326</f>
        <v>1</v>
      </c>
      <c r="N3326" s="5" t="str">
        <f>rawTransactionSheet!L3326</f>
        <v>BANGALORE</v>
      </c>
    </row>
    <row r="3327">
      <c r="A3327" s="2">
        <v>42370.0</v>
      </c>
      <c r="B3327" s="5" t="str">
        <f>rawTransactionSheet!B3327</f>
        <v>KALYANI MOTORS PVT LTD</v>
      </c>
      <c r="C3327" s="5" t="str">
        <f>rawTransactionSheet!C3327</f>
        <v>KA41M7186</v>
      </c>
      <c r="D3327" s="5" t="str">
        <f>rawTransactionSheet!D3327</f>
        <v>MARUTI SUZUKI</v>
      </c>
      <c r="E3327" s="5" t="str">
        <f>rawTransactionSheet!E3327</f>
        <v>Alto</v>
      </c>
      <c r="F3327" s="5" t="str">
        <f>IFERROR(VLOOKUP(E3327,modelMapping,2,0),E3327)</f>
        <v>Alto</v>
      </c>
      <c r="G3327" s="5" t="str">
        <f>rawTransactionSheet!F3327</f>
        <v>LXI</v>
      </c>
      <c r="H3327" s="1" t="str">
        <f t="shared" si="1"/>
        <v>LXI</v>
      </c>
      <c r="I3327" s="5" t="str">
        <f>rawTransactionSheet!G3327</f>
        <v>2008</v>
      </c>
      <c r="J3327" s="5" t="str">
        <f>rawTransactionSheet!H3327</f>
        <v>195000</v>
      </c>
      <c r="K3327" s="5" t="str">
        <f>rawTransactionSheet!I3327</f>
        <v>59755</v>
      </c>
      <c r="L3327" s="5" t="str">
        <f>rawTransactionSheet!J3327</f>
        <v>7</v>
      </c>
      <c r="M3327" s="5" t="str">
        <f>rawTransactionSheet!K3327</f>
        <v>1</v>
      </c>
      <c r="N3327" s="5" t="str">
        <f>rawTransactionSheet!L3327</f>
        <v>BANGALORE</v>
      </c>
    </row>
    <row r="3328">
      <c r="A3328" s="2">
        <v>42370.0</v>
      </c>
      <c r="B3328" s="5" t="str">
        <f>rawTransactionSheet!B3328</f>
        <v>KALYANI MOTORS PVT LTD</v>
      </c>
      <c r="C3328" s="5" t="str">
        <f>rawTransactionSheet!C3328</f>
        <v>KA50M6308</v>
      </c>
      <c r="D3328" s="5" t="str">
        <f>rawTransactionSheet!D3328</f>
        <v>MARUTI SUZUKI</v>
      </c>
      <c r="E3328" s="5" t="str">
        <f>rawTransactionSheet!E3328</f>
        <v>Alto</v>
      </c>
      <c r="F3328" s="5" t="str">
        <f>IFERROR(VLOOKUP(E3328,modelMapping,2,0),E3328)</f>
        <v>Alto</v>
      </c>
      <c r="G3328" s="5" t="str">
        <f>rawTransactionSheet!F3328</f>
        <v>LXI</v>
      </c>
      <c r="H3328" s="1" t="str">
        <f t="shared" si="1"/>
        <v>LXI</v>
      </c>
      <c r="I3328" s="5" t="str">
        <f>rawTransactionSheet!G3328</f>
        <v>2009</v>
      </c>
      <c r="J3328" s="5" t="str">
        <f>rawTransactionSheet!H3328</f>
        <v>195000</v>
      </c>
      <c r="K3328" s="5" t="str">
        <f>rawTransactionSheet!I3328</f>
        <v>48292</v>
      </c>
      <c r="L3328" s="5" t="str">
        <f>rawTransactionSheet!J3328</f>
        <v>6</v>
      </c>
      <c r="M3328" s="5" t="str">
        <f>rawTransactionSheet!K3328</f>
        <v>2</v>
      </c>
      <c r="N3328" s="5" t="str">
        <f>rawTransactionSheet!L3328</f>
        <v>BANGALORE</v>
      </c>
    </row>
    <row r="3329">
      <c r="A3329" s="2">
        <v>42370.0</v>
      </c>
      <c r="B3329" s="5" t="str">
        <f>rawTransactionSheet!B3329</f>
        <v>Pratham</v>
      </c>
      <c r="C3329" s="5" t="str">
        <f>rawTransactionSheet!C3329</f>
        <v>276</v>
      </c>
      <c r="D3329" s="5" t="str">
        <f>rawTransactionSheet!D3329</f>
        <v>MARUTI SUZUKI</v>
      </c>
      <c r="E3329" s="5" t="str">
        <f>rawTransactionSheet!E3329</f>
        <v>Alto</v>
      </c>
      <c r="F3329" s="5" t="str">
        <f>IFERROR(VLOOKUP(E3329,modelMapping,2,0),E3329)</f>
        <v>Alto</v>
      </c>
      <c r="G3329" s="5" t="str">
        <f>rawTransactionSheet!F3329</f>
        <v>LXI</v>
      </c>
      <c r="H3329" s="1" t="str">
        <f t="shared" si="1"/>
        <v>LXI</v>
      </c>
      <c r="I3329" s="5" t="str">
        <f>rawTransactionSheet!G3329</f>
        <v>2009</v>
      </c>
      <c r="J3329" s="5" t="str">
        <f>rawTransactionSheet!H3329</f>
        <v>195000</v>
      </c>
      <c r="K3329" s="5" t="str">
        <f>rawTransactionSheet!I3329</f>
        <v>42250.51334</v>
      </c>
      <c r="L3329" s="5" t="str">
        <f>rawTransactionSheet!J3329</f>
        <v>5.281314168</v>
      </c>
      <c r="M3329" s="5" t="str">
        <f>rawTransactionSheet!K3329</f>
        <v>2</v>
      </c>
      <c r="N3329" s="5" t="str">
        <f>rawTransactionSheet!L3329</f>
        <v>BANGALORE</v>
      </c>
    </row>
    <row r="3330">
      <c r="A3330" s="2">
        <v>42370.0</v>
      </c>
      <c r="B3330" s="5" t="str">
        <f>rawTransactionSheet!B3330</f>
        <v>Pratham</v>
      </c>
      <c r="C3330" s="5" t="str">
        <f>rawTransactionSheet!C3330</f>
        <v>590</v>
      </c>
      <c r="D3330" s="5" t="str">
        <f>rawTransactionSheet!D3330</f>
        <v>MARUTI SUZUKI</v>
      </c>
      <c r="E3330" s="5" t="str">
        <f>rawTransactionSheet!E3330</f>
        <v>Alto</v>
      </c>
      <c r="F3330" s="5" t="str">
        <f>IFERROR(VLOOKUP(E3330,modelMapping,2,0),E3330)</f>
        <v>Alto</v>
      </c>
      <c r="G3330" s="5" t="str">
        <f>rawTransactionSheet!F3330</f>
        <v>LXI</v>
      </c>
      <c r="H3330" s="1" t="str">
        <f t="shared" si="1"/>
        <v>LXI</v>
      </c>
      <c r="I3330" s="5" t="str">
        <f>rawTransactionSheet!G3330</f>
        <v>2006</v>
      </c>
      <c r="J3330" s="5" t="str">
        <f>rawTransactionSheet!H3330</f>
        <v>195000</v>
      </c>
      <c r="K3330" s="5" t="str">
        <f>rawTransactionSheet!I3330</f>
        <v>66825.46202</v>
      </c>
      <c r="L3330" s="5" t="str">
        <f>rawTransactionSheet!J3330</f>
        <v>8.353182752</v>
      </c>
      <c r="M3330" s="5" t="str">
        <f>rawTransactionSheet!K3330</f>
        <v>2</v>
      </c>
      <c r="N3330" s="5" t="str">
        <f>rawTransactionSheet!L3330</f>
        <v>BANGALORE</v>
      </c>
    </row>
    <row r="3331">
      <c r="A3331" s="2">
        <v>42370.0</v>
      </c>
      <c r="B3331" s="5" t="str">
        <f>rawTransactionSheet!B3331</f>
        <v>RNS</v>
      </c>
      <c r="C3331" s="5" t="str">
        <f>rawTransactionSheet!C3331</f>
        <v>KA04ME7435</v>
      </c>
      <c r="D3331" s="5" t="str">
        <f>rawTransactionSheet!D3331</f>
        <v>MARUTI SUZUKI</v>
      </c>
      <c r="E3331" s="5" t="str">
        <f>rawTransactionSheet!E3331</f>
        <v>Alto</v>
      </c>
      <c r="F3331" s="5" t="str">
        <f>IFERROR(VLOOKUP(E3331,modelMapping,2,0),E3331)</f>
        <v>Alto</v>
      </c>
      <c r="G3331" s="5" t="str">
        <f>rawTransactionSheet!F3331</f>
        <v>LXI</v>
      </c>
      <c r="H3331" s="1" t="str">
        <f t="shared" si="1"/>
        <v>LXI</v>
      </c>
      <c r="I3331" s="5" t="str">
        <f>rawTransactionSheet!G3331</f>
        <v>2007</v>
      </c>
      <c r="J3331" s="5" t="str">
        <f>rawTransactionSheet!H3331</f>
        <v>195000</v>
      </c>
      <c r="K3331" s="5" t="str">
        <f>rawTransactionSheet!I3331</f>
        <v>36876</v>
      </c>
      <c r="L3331" s="5" t="str">
        <f>rawTransactionSheet!J3331</f>
        <v>8.736986301</v>
      </c>
      <c r="M3331" s="5" t="str">
        <f>rawTransactionSheet!K3331</f>
        <v>1</v>
      </c>
      <c r="N3331" s="5" t="str">
        <f>rawTransactionSheet!L3331</f>
        <v>BANGALORE</v>
      </c>
    </row>
    <row r="3332">
      <c r="A3332" s="2">
        <v>42370.0</v>
      </c>
      <c r="B3332" s="5" t="str">
        <f>rawTransactionSheet!B3332</f>
        <v>RNS</v>
      </c>
      <c r="C3332" s="5" t="str">
        <f>rawTransactionSheet!C3332</f>
        <v>KA51P371</v>
      </c>
      <c r="D3332" s="5" t="str">
        <f>rawTransactionSheet!D3332</f>
        <v>MARUTI SUZUKI</v>
      </c>
      <c r="E3332" s="5" t="str">
        <f>rawTransactionSheet!E3332</f>
        <v>Alto</v>
      </c>
      <c r="F3332" s="5" t="str">
        <f>IFERROR(VLOOKUP(E3332,modelMapping,2,0),E3332)</f>
        <v>Alto</v>
      </c>
      <c r="G3332" s="5" t="str">
        <f>rawTransactionSheet!F3332</f>
        <v>LXI</v>
      </c>
      <c r="H3332" s="1" t="str">
        <f t="shared" si="1"/>
        <v>LXI</v>
      </c>
      <c r="I3332" s="5" t="str">
        <f>rawTransactionSheet!G3332</f>
        <v>2008</v>
      </c>
      <c r="J3332" s="5" t="str">
        <f>rawTransactionSheet!H3332</f>
        <v>195000</v>
      </c>
      <c r="K3332" s="5" t="str">
        <f>rawTransactionSheet!I3332</f>
        <v>56997</v>
      </c>
      <c r="L3332" s="5" t="str">
        <f>rawTransactionSheet!J3332</f>
        <v>7.597260274</v>
      </c>
      <c r="M3332" s="5" t="str">
        <f>rawTransactionSheet!K3332</f>
        <v>2</v>
      </c>
      <c r="N3332" s="5" t="str">
        <f>rawTransactionSheet!L3332</f>
        <v>BANGALORE</v>
      </c>
    </row>
    <row r="3333">
      <c r="A3333" s="2">
        <v>42370.0</v>
      </c>
      <c r="B3333" s="5" t="str">
        <f>rawTransactionSheet!B3333</f>
        <v>RNS</v>
      </c>
      <c r="C3333" s="5" t="str">
        <f>rawTransactionSheet!C3333</f>
        <v>KA13M6340</v>
      </c>
      <c r="D3333" s="5" t="str">
        <f>rawTransactionSheet!D3333</f>
        <v>MARUTI SUZUKI</v>
      </c>
      <c r="E3333" s="5" t="str">
        <f>rawTransactionSheet!E3333</f>
        <v>Alto</v>
      </c>
      <c r="F3333" s="5" t="str">
        <f>IFERROR(VLOOKUP(E3333,modelMapping,2,0),E3333)</f>
        <v>Alto</v>
      </c>
      <c r="G3333" s="5" t="str">
        <f>rawTransactionSheet!F3333</f>
        <v>LXI</v>
      </c>
      <c r="H3333" s="1" t="str">
        <f t="shared" si="1"/>
        <v>LXI</v>
      </c>
      <c r="I3333" s="5" t="str">
        <f>rawTransactionSheet!G3333</f>
        <v>2008</v>
      </c>
      <c r="J3333" s="5" t="str">
        <f>rawTransactionSheet!H3333</f>
        <v>195000</v>
      </c>
      <c r="K3333" s="5" t="str">
        <f>rawTransactionSheet!I3333</f>
        <v>53151</v>
      </c>
      <c r="L3333" s="5" t="str">
        <f>rawTransactionSheet!J3333</f>
        <v>7.602739726</v>
      </c>
      <c r="M3333" s="5" t="str">
        <f>rawTransactionSheet!K3333</f>
        <v>2</v>
      </c>
      <c r="N3333" s="5" t="str">
        <f>rawTransactionSheet!L3333</f>
        <v>BANGALORE</v>
      </c>
    </row>
    <row r="3334">
      <c r="A3334" s="2">
        <v>42370.0</v>
      </c>
      <c r="B3334" s="5" t="str">
        <f>rawTransactionSheet!B3334</f>
        <v>RNS</v>
      </c>
      <c r="C3334" s="5" t="str">
        <f>rawTransactionSheet!C3334</f>
        <v>KA02MD0374</v>
      </c>
      <c r="D3334" s="5" t="str">
        <f>rawTransactionSheet!D3334</f>
        <v>MARUTI SUZUKI</v>
      </c>
      <c r="E3334" s="5" t="str">
        <f>rawTransactionSheet!E3334</f>
        <v>Alto</v>
      </c>
      <c r="F3334" s="5" t="str">
        <f>IFERROR(VLOOKUP(E3334,modelMapping,2,0),E3334)</f>
        <v>Alto</v>
      </c>
      <c r="G3334" s="5" t="str">
        <f>rawTransactionSheet!F3334</f>
        <v>LXI</v>
      </c>
      <c r="H3334" s="1" t="str">
        <f t="shared" si="1"/>
        <v>LXI</v>
      </c>
      <c r="I3334" s="5" t="str">
        <f>rawTransactionSheet!G3334</f>
        <v>2008</v>
      </c>
      <c r="J3334" s="5" t="str">
        <f>rawTransactionSheet!H3334</f>
        <v>195000</v>
      </c>
      <c r="K3334" s="5" t="str">
        <f>rawTransactionSheet!I3334</f>
        <v>59552</v>
      </c>
      <c r="L3334" s="5" t="str">
        <f>rawTransactionSheet!J3334</f>
        <v>7.676712329</v>
      </c>
      <c r="M3334" s="5" t="str">
        <f>rawTransactionSheet!K3334</f>
        <v>2</v>
      </c>
      <c r="N3334" s="5" t="str">
        <f>rawTransactionSheet!L3334</f>
        <v>BANGALORE</v>
      </c>
    </row>
    <row r="3335">
      <c r="A3335" s="2">
        <v>42370.0</v>
      </c>
      <c r="B3335" s="5" t="str">
        <f>rawTransactionSheet!B3335</f>
        <v>RNS</v>
      </c>
      <c r="C3335" s="5" t="str">
        <f>rawTransactionSheet!C3335</f>
        <v>KA04MF1635</v>
      </c>
      <c r="D3335" s="5" t="str">
        <f>rawTransactionSheet!D3335</f>
        <v>MARUTI SUZUKI</v>
      </c>
      <c r="E3335" s="5" t="str">
        <f>rawTransactionSheet!E3335</f>
        <v>Alto</v>
      </c>
      <c r="F3335" s="5" t="str">
        <f>IFERROR(VLOOKUP(E3335,modelMapping,2,0),E3335)</f>
        <v>Alto</v>
      </c>
      <c r="G3335" s="5" t="str">
        <f>rawTransactionSheet!F3335</f>
        <v>LXI</v>
      </c>
      <c r="H3335" s="1" t="str">
        <f t="shared" si="1"/>
        <v>LXI</v>
      </c>
      <c r="I3335" s="5" t="str">
        <f>rawTransactionSheet!G3335</f>
        <v>2008</v>
      </c>
      <c r="J3335" s="5" t="str">
        <f>rawTransactionSheet!H3335</f>
        <v>195000</v>
      </c>
      <c r="K3335" s="5" t="str">
        <f>rawTransactionSheet!I3335</f>
        <v>52391</v>
      </c>
      <c r="L3335" s="5" t="str">
        <f>rawTransactionSheet!J3335</f>
        <v>7.728767123</v>
      </c>
      <c r="M3335" s="5" t="str">
        <f>rawTransactionSheet!K3335</f>
        <v>2</v>
      </c>
      <c r="N3335" s="5" t="str">
        <f>rawTransactionSheet!L3335</f>
        <v>BANGALORE</v>
      </c>
    </row>
    <row r="3336">
      <c r="A3336" s="2">
        <v>42370.0</v>
      </c>
      <c r="B3336" s="5" t="str">
        <f>rawTransactionSheet!B3336</f>
        <v>RNS</v>
      </c>
      <c r="C3336" s="5" t="str">
        <f>rawTransactionSheet!C3336</f>
        <v>KA02MD0336</v>
      </c>
      <c r="D3336" s="5" t="str">
        <f>rawTransactionSheet!D3336</f>
        <v>MARUTI SUZUKI</v>
      </c>
      <c r="E3336" s="5" t="str">
        <f>rawTransactionSheet!E3336</f>
        <v>Alto</v>
      </c>
      <c r="F3336" s="5" t="str">
        <f>IFERROR(VLOOKUP(E3336,modelMapping,2,0),E3336)</f>
        <v>Alto</v>
      </c>
      <c r="G3336" s="5" t="str">
        <f>rawTransactionSheet!F3336</f>
        <v>LXI</v>
      </c>
      <c r="H3336" s="1" t="str">
        <f t="shared" si="1"/>
        <v>LXI</v>
      </c>
      <c r="I3336" s="5" t="str">
        <f>rawTransactionSheet!G3336</f>
        <v>2008</v>
      </c>
      <c r="J3336" s="5" t="str">
        <f>rawTransactionSheet!H3336</f>
        <v>195000</v>
      </c>
      <c r="K3336" s="5" t="str">
        <f>rawTransactionSheet!I3336</f>
        <v>69175</v>
      </c>
      <c r="L3336" s="5" t="str">
        <f>rawTransactionSheet!J3336</f>
        <v>7.846575342</v>
      </c>
      <c r="M3336" s="5" t="str">
        <f>rawTransactionSheet!K3336</f>
        <v>2</v>
      </c>
      <c r="N3336" s="5" t="str">
        <f>rawTransactionSheet!L3336</f>
        <v>BANGALORE</v>
      </c>
    </row>
    <row r="3337">
      <c r="A3337" s="2">
        <v>42370.0</v>
      </c>
      <c r="B3337" s="5" t="str">
        <f>rawTransactionSheet!B3337</f>
        <v>KALYANI MOTORS PVT LTD</v>
      </c>
      <c r="C3337" s="5" t="str">
        <f>rawTransactionSheet!C3337</f>
        <v>KA53P8713</v>
      </c>
      <c r="D3337" s="5" t="str">
        <f>rawTransactionSheet!D3337</f>
        <v>MARUTI SUZUKI</v>
      </c>
      <c r="E3337" s="5" t="str">
        <f>rawTransactionSheet!E3337</f>
        <v>Alto K10</v>
      </c>
      <c r="F3337" s="5" t="str">
        <f>IFERROR(VLOOKUP(E3337,modelMapping,2,0),E3337)</f>
        <v>Alto K10</v>
      </c>
      <c r="G3337" s="5" t="str">
        <f>rawTransactionSheet!F3337</f>
        <v>VXI</v>
      </c>
      <c r="H3337" s="1" t="str">
        <f t="shared" si="1"/>
        <v>VXI</v>
      </c>
      <c r="I3337" s="5" t="str">
        <f>rawTransactionSheet!G3337</f>
        <v>2011</v>
      </c>
      <c r="J3337" s="5" t="str">
        <f>rawTransactionSheet!H3337</f>
        <v>195000</v>
      </c>
      <c r="K3337" s="5" t="str">
        <f>rawTransactionSheet!I3337</f>
        <v>25597</v>
      </c>
      <c r="L3337" s="5" t="str">
        <f>rawTransactionSheet!J3337</f>
        <v>4</v>
      </c>
      <c r="M3337" s="5" t="str">
        <f>rawTransactionSheet!K3337</f>
        <v>2</v>
      </c>
      <c r="N3337" s="5" t="str">
        <f>rawTransactionSheet!L3337</f>
        <v>BANGALORE</v>
      </c>
    </row>
    <row r="3338">
      <c r="A3338" s="2">
        <v>42370.0</v>
      </c>
      <c r="B3338" s="5" t="str">
        <f>rawTransactionSheet!B3338</f>
        <v>KALYANI MOTORS PVT LTD</v>
      </c>
      <c r="C3338" s="5" t="str">
        <f>rawTransactionSheet!C3338</f>
        <v>KA04MF9080</v>
      </c>
      <c r="D3338" s="5" t="str">
        <f>rawTransactionSheet!D3338</f>
        <v>MARUTI SUZUKI</v>
      </c>
      <c r="E3338" s="5" t="str">
        <f>rawTransactionSheet!E3338</f>
        <v>A-Star</v>
      </c>
      <c r="F3338" s="5" t="str">
        <f>IFERROR(VLOOKUP(E3338,modelMapping,2,0),E3338)</f>
        <v>A-Star</v>
      </c>
      <c r="G3338" s="5" t="str">
        <f>rawTransactionSheet!F3338</f>
        <v>LXI</v>
      </c>
      <c r="H3338" s="1" t="str">
        <f t="shared" si="1"/>
        <v>LXI</v>
      </c>
      <c r="I3338" s="5" t="str">
        <f>rawTransactionSheet!G3338</f>
        <v>2008</v>
      </c>
      <c r="J3338" s="5" t="str">
        <f>rawTransactionSheet!H3338</f>
        <v>195000</v>
      </c>
      <c r="K3338" s="5" t="str">
        <f>rawTransactionSheet!I3338</f>
        <v>74088</v>
      </c>
      <c r="L3338" s="5" t="str">
        <f>rawTransactionSheet!J3338</f>
        <v>7</v>
      </c>
      <c r="M3338" s="5" t="str">
        <f>rawTransactionSheet!K3338</f>
        <v>2</v>
      </c>
      <c r="N3338" s="5" t="str">
        <f>rawTransactionSheet!L3338</f>
        <v>BANGALORE</v>
      </c>
    </row>
    <row r="3339">
      <c r="A3339" s="2">
        <v>42370.0</v>
      </c>
      <c r="B3339" s="5" t="str">
        <f>rawTransactionSheet!B3339</f>
        <v>Pratham</v>
      </c>
      <c r="C3339" s="5" t="str">
        <f>rawTransactionSheet!C3339</f>
        <v>237</v>
      </c>
      <c r="D3339" s="5" t="str">
        <f>rawTransactionSheet!D3339</f>
        <v>CHEVROLET</v>
      </c>
      <c r="E3339" s="5" t="str">
        <f>rawTransactionSheet!E3339</f>
        <v>Beat</v>
      </c>
      <c r="F3339" s="5" t="str">
        <f>IFERROR(VLOOKUP(E3339,modelMapping,2,0),E3339)</f>
        <v>Beat</v>
      </c>
      <c r="G3339" s="5" t="str">
        <f>rawTransactionSheet!F3339</f>
        <v>LS Petrol</v>
      </c>
      <c r="H3339" s="1" t="str">
        <f t="shared" si="1"/>
        <v>LS Petrol</v>
      </c>
      <c r="I3339" s="5" t="str">
        <f>rawTransactionSheet!G3339</f>
        <v>2010</v>
      </c>
      <c r="J3339" s="5" t="str">
        <f>rawTransactionSheet!H3339</f>
        <v>195000</v>
      </c>
      <c r="K3339" s="5" t="str">
        <f>rawTransactionSheet!I3339</f>
        <v>38461.32786</v>
      </c>
      <c r="L3339" s="5" t="str">
        <f>rawTransactionSheet!J3339</f>
        <v>4.807665982</v>
      </c>
      <c r="M3339" s="5" t="str">
        <f>rawTransactionSheet!K3339</f>
        <v>1</v>
      </c>
      <c r="N3339" s="5" t="str">
        <f>rawTransactionSheet!L3339</f>
        <v>BANGALORE</v>
      </c>
    </row>
    <row r="3340">
      <c r="A3340" s="2">
        <v>42370.0</v>
      </c>
      <c r="B3340" s="5" t="str">
        <f>rawTransactionSheet!B3340</f>
        <v>KALYANI MOTORS PVT LTD</v>
      </c>
      <c r="C3340" s="5" t="str">
        <f>rawTransactionSheet!C3340</f>
        <v>KA09Z3590</v>
      </c>
      <c r="D3340" s="5" t="str">
        <f>rawTransactionSheet!D3340</f>
        <v>MARUTI SUZUKI</v>
      </c>
      <c r="E3340" s="5" t="str">
        <f>rawTransactionSheet!E3340</f>
        <v>ESTILO</v>
      </c>
      <c r="F3340" s="5" t="str">
        <f>IFERROR(VLOOKUP(E3340,modelMapping,2,0),E3340)</f>
        <v>ESTILO</v>
      </c>
      <c r="G3340" s="5" t="str">
        <f>rawTransactionSheet!F3340</f>
        <v>LXI</v>
      </c>
      <c r="H3340" s="1" t="str">
        <f t="shared" si="1"/>
        <v>LXI</v>
      </c>
      <c r="I3340" s="5" t="str">
        <f>rawTransactionSheet!G3340</f>
        <v>2010</v>
      </c>
      <c r="J3340" s="5" t="str">
        <f>rawTransactionSheet!H3340</f>
        <v>195000</v>
      </c>
      <c r="K3340" s="5" t="str">
        <f>rawTransactionSheet!I3340</f>
        <v>39242</v>
      </c>
      <c r="L3340" s="5" t="str">
        <f>rawTransactionSheet!J3340</f>
        <v>5</v>
      </c>
      <c r="M3340" s="5" t="str">
        <f>rawTransactionSheet!K3340</f>
        <v>1</v>
      </c>
      <c r="N3340" s="5" t="str">
        <f>rawTransactionSheet!L3340</f>
        <v>BANGALORE</v>
      </c>
    </row>
    <row r="3341">
      <c r="A3341" s="2">
        <v>42370.0</v>
      </c>
      <c r="B3341" s="5" t="str">
        <f>rawTransactionSheet!B3341</f>
        <v>Pratham</v>
      </c>
      <c r="C3341" s="5" t="str">
        <f>rawTransactionSheet!C3341</f>
        <v>492</v>
      </c>
      <c r="D3341" s="5" t="str">
        <f>rawTransactionSheet!D3341</f>
        <v>MARUTI SUZUKI</v>
      </c>
      <c r="E3341" s="5" t="str">
        <f>rawTransactionSheet!E3341</f>
        <v>Estilo</v>
      </c>
      <c r="F3341" s="5" t="str">
        <f>IFERROR(VLOOKUP(E3341,modelMapping,2,0),E3341)</f>
        <v>Estilo</v>
      </c>
      <c r="G3341" s="5" t="str">
        <f>rawTransactionSheet!F3341</f>
        <v>VXI</v>
      </c>
      <c r="H3341" s="1" t="str">
        <f t="shared" si="1"/>
        <v>VXI</v>
      </c>
      <c r="I3341" s="5" t="str">
        <f>rawTransactionSheet!G3341</f>
        <v>2007</v>
      </c>
      <c r="J3341" s="5" t="str">
        <f>rawTransactionSheet!H3341</f>
        <v>195000</v>
      </c>
      <c r="K3341" s="5" t="str">
        <f>rawTransactionSheet!I3341</f>
        <v>58590.00685</v>
      </c>
      <c r="L3341" s="5" t="str">
        <f>rawTransactionSheet!J3341</f>
        <v>7.323750856</v>
      </c>
      <c r="M3341" s="5" t="str">
        <f>rawTransactionSheet!K3341</f>
        <v>2</v>
      </c>
      <c r="N3341" s="5" t="str">
        <f>rawTransactionSheet!L3341</f>
        <v>BANGALORE</v>
      </c>
    </row>
    <row r="3342">
      <c r="A3342" s="2">
        <v>42370.0</v>
      </c>
      <c r="B3342" s="5" t="str">
        <f>rawTransactionSheet!B3342</f>
        <v>RNS</v>
      </c>
      <c r="C3342" s="5" t="str">
        <f>rawTransactionSheet!C3342</f>
        <v>KA05MF9554</v>
      </c>
      <c r="D3342" s="5" t="str">
        <f>rawTransactionSheet!D3342</f>
        <v>HYUNDAI</v>
      </c>
      <c r="E3342" s="5" t="str">
        <f>rawTransactionSheet!E3342</f>
        <v>i10</v>
      </c>
      <c r="F3342" s="5" t="str">
        <f>IFERROR(VLOOKUP(E3342,modelMapping,2,0),E3342)</f>
        <v>i10</v>
      </c>
      <c r="G3342" s="5" t="str">
        <f>rawTransactionSheet!F3342</f>
        <v>MAGNA</v>
      </c>
      <c r="H3342" s="1" t="str">
        <f t="shared" si="1"/>
        <v>MAGNA</v>
      </c>
      <c r="I3342" s="5" t="str">
        <f>rawTransactionSheet!G3342</f>
        <v>2008</v>
      </c>
      <c r="J3342" s="5" t="str">
        <f>rawTransactionSheet!H3342</f>
        <v>195000</v>
      </c>
      <c r="K3342" s="5" t="str">
        <f>rawTransactionSheet!I3342</f>
        <v>65130</v>
      </c>
      <c r="L3342" s="5" t="str">
        <f>rawTransactionSheet!J3342</f>
        <v>7.660273973</v>
      </c>
      <c r="M3342" s="5" t="str">
        <f>rawTransactionSheet!K3342</f>
        <v>2</v>
      </c>
      <c r="N3342" s="5" t="str">
        <f>rawTransactionSheet!L3342</f>
        <v>BANGALORE</v>
      </c>
    </row>
    <row r="3343">
      <c r="A3343" s="2">
        <v>42370.0</v>
      </c>
      <c r="B3343" s="5" t="str">
        <f>rawTransactionSheet!B3343</f>
        <v>Pratham</v>
      </c>
      <c r="C3343" s="5" t="str">
        <f>rawTransactionSheet!C3343</f>
        <v>573</v>
      </c>
      <c r="D3343" s="5" t="str">
        <f>rawTransactionSheet!D3343</f>
        <v>HYUNDAI</v>
      </c>
      <c r="E3343" s="5" t="str">
        <f>rawTransactionSheet!E3343</f>
        <v>SANTRO XING</v>
      </c>
      <c r="F3343" s="5" t="str">
        <f>IFERROR(VLOOKUP(E3343,modelMapping,2,0),E3343)</f>
        <v>SANTRO XING</v>
      </c>
      <c r="G3343" s="5" t="str">
        <f>rawTransactionSheet!F3343</f>
        <v>GLS</v>
      </c>
      <c r="H3343" s="1" t="str">
        <f t="shared" si="1"/>
        <v>GLS</v>
      </c>
      <c r="I3343" s="5" t="str">
        <f>rawTransactionSheet!G3343</f>
        <v>2007</v>
      </c>
      <c r="J3343" s="5" t="str">
        <f>rawTransactionSheet!H3343</f>
        <v>195000</v>
      </c>
      <c r="K3343" s="5" t="str">
        <f>rawTransactionSheet!I3343</f>
        <v>63890.48597</v>
      </c>
      <c r="L3343" s="5" t="str">
        <f>rawTransactionSheet!J3343</f>
        <v>7.986310746</v>
      </c>
      <c r="M3343" s="5" t="str">
        <f>rawTransactionSheet!K3343</f>
        <v>2</v>
      </c>
      <c r="N3343" s="5" t="str">
        <f>rawTransactionSheet!L3343</f>
        <v>BANGALORE</v>
      </c>
    </row>
    <row r="3344">
      <c r="A3344" s="2">
        <v>42370.0</v>
      </c>
      <c r="B3344" s="5" t="str">
        <f>rawTransactionSheet!B3344</f>
        <v>Pratham</v>
      </c>
      <c r="C3344" s="5" t="str">
        <f>rawTransactionSheet!C3344</f>
        <v>557</v>
      </c>
      <c r="D3344" s="5" t="str">
        <f>rawTransactionSheet!D3344</f>
        <v>MARUTI SUZUKI</v>
      </c>
      <c r="E3344" s="5" t="str">
        <f>rawTransactionSheet!E3344</f>
        <v>Wagon R</v>
      </c>
      <c r="F3344" s="5" t="str">
        <f>IFERROR(VLOOKUP(E3344,modelMapping,2,0),E3344)</f>
        <v>Wagon R</v>
      </c>
      <c r="G3344" s="5" t="str">
        <f>rawTransactionSheet!F3344</f>
        <v>LXI</v>
      </c>
      <c r="H3344" s="1" t="str">
        <f t="shared" si="1"/>
        <v>LXI</v>
      </c>
      <c r="I3344" s="5" t="str">
        <f>rawTransactionSheet!G3344</f>
        <v>2007</v>
      </c>
      <c r="J3344" s="5" t="str">
        <f>rawTransactionSheet!H3344</f>
        <v>195000</v>
      </c>
      <c r="K3344" s="5" t="str">
        <f>rawTransactionSheet!I3344</f>
        <v>63299.1102</v>
      </c>
      <c r="L3344" s="5" t="str">
        <f>rawTransactionSheet!J3344</f>
        <v>7.912388775</v>
      </c>
      <c r="M3344" s="5" t="str">
        <f>rawTransactionSheet!K3344</f>
        <v>2</v>
      </c>
      <c r="N3344" s="5" t="str">
        <f>rawTransactionSheet!L3344</f>
        <v>BANGALORE</v>
      </c>
    </row>
    <row r="3345">
      <c r="A3345" s="2">
        <v>42370.0</v>
      </c>
      <c r="B3345" s="5" t="str">
        <f>rawTransactionSheet!B3345</f>
        <v>RNS</v>
      </c>
      <c r="C3345" s="5" t="str">
        <f>rawTransactionSheet!C3345</f>
        <v>KA04ME8765</v>
      </c>
      <c r="D3345" s="5" t="str">
        <f>rawTransactionSheet!D3345</f>
        <v>MARUTI SUZUKI</v>
      </c>
      <c r="E3345" s="5" t="str">
        <f>rawTransactionSheet!E3345</f>
        <v>Wagon R</v>
      </c>
      <c r="F3345" s="5" t="str">
        <f>IFERROR(VLOOKUP(E3345,modelMapping,2,0),E3345)</f>
        <v>Wagon R</v>
      </c>
      <c r="G3345" s="5" t="str">
        <f>rawTransactionSheet!F3345</f>
        <v>LXI</v>
      </c>
      <c r="H3345" s="1" t="str">
        <f t="shared" si="1"/>
        <v>LXI</v>
      </c>
      <c r="I3345" s="5" t="str">
        <f>rawTransactionSheet!G3345</f>
        <v>2008</v>
      </c>
      <c r="J3345" s="5" t="str">
        <f>rawTransactionSheet!H3345</f>
        <v>195000</v>
      </c>
      <c r="K3345" s="5" t="str">
        <f>rawTransactionSheet!I3345</f>
        <v>10683</v>
      </c>
      <c r="L3345" s="5" t="str">
        <f>rawTransactionSheet!J3345</f>
        <v>7.597260274</v>
      </c>
      <c r="M3345" s="5" t="str">
        <f>rawTransactionSheet!K3345</f>
        <v>2</v>
      </c>
      <c r="N3345" s="5" t="str">
        <f>rawTransactionSheet!L3345</f>
        <v>BANGALORE</v>
      </c>
    </row>
    <row r="3346">
      <c r="A3346" s="2">
        <v>42370.0</v>
      </c>
      <c r="B3346" s="5" t="str">
        <f>rawTransactionSheet!B3346</f>
        <v>RNS</v>
      </c>
      <c r="C3346" s="5" t="str">
        <f>rawTransactionSheet!C3346</f>
        <v>KA05MD7397</v>
      </c>
      <c r="D3346" s="5" t="str">
        <f>rawTransactionSheet!D3346</f>
        <v>MARUTI SUZUKI</v>
      </c>
      <c r="E3346" s="5" t="str">
        <f>rawTransactionSheet!E3346</f>
        <v>Wagon R</v>
      </c>
      <c r="F3346" s="5" t="str">
        <f>IFERROR(VLOOKUP(E3346,modelMapping,2,0),E3346)</f>
        <v>Wagon R</v>
      </c>
      <c r="G3346" s="5" t="str">
        <f>rawTransactionSheet!F3346</f>
        <v>LXI</v>
      </c>
      <c r="H3346" s="1" t="str">
        <f t="shared" si="1"/>
        <v>LXI</v>
      </c>
      <c r="I3346" s="5" t="str">
        <f>rawTransactionSheet!G3346</f>
        <v>2006</v>
      </c>
      <c r="J3346" s="5" t="str">
        <f>rawTransactionSheet!H3346</f>
        <v>195000</v>
      </c>
      <c r="K3346" s="5" t="str">
        <f>rawTransactionSheet!I3346</f>
        <v>53202</v>
      </c>
      <c r="L3346" s="5" t="str">
        <f>rawTransactionSheet!J3346</f>
        <v>9.830136986</v>
      </c>
      <c r="M3346" s="5" t="str">
        <f>rawTransactionSheet!K3346</f>
        <v>2</v>
      </c>
      <c r="N3346" s="5" t="str">
        <f>rawTransactionSheet!L3346</f>
        <v>BANGALORE</v>
      </c>
    </row>
    <row r="3347">
      <c r="A3347" s="2">
        <v>42370.0</v>
      </c>
      <c r="B3347" s="5" t="str">
        <f>rawTransactionSheet!B3347</f>
        <v>RNS</v>
      </c>
      <c r="C3347" s="5" t="str">
        <f>rawTransactionSheet!C3347</f>
        <v>KA03MF4312</v>
      </c>
      <c r="D3347" s="5" t="str">
        <f>rawTransactionSheet!D3347</f>
        <v>MARUTI SUZUKI</v>
      </c>
      <c r="E3347" s="5" t="str">
        <f>rawTransactionSheet!E3347</f>
        <v>Wagon R</v>
      </c>
      <c r="F3347" s="5" t="str">
        <f>IFERROR(VLOOKUP(E3347,modelMapping,2,0),E3347)</f>
        <v>Wagon R</v>
      </c>
      <c r="G3347" s="5" t="str">
        <f>rawTransactionSheet!F3347</f>
        <v>VXI</v>
      </c>
      <c r="H3347" s="1" t="str">
        <f t="shared" si="1"/>
        <v>VXI</v>
      </c>
      <c r="I3347" s="5" t="str">
        <f>rawTransactionSheet!G3347</f>
        <v>2006</v>
      </c>
      <c r="J3347" s="5" t="str">
        <f>rawTransactionSheet!H3347</f>
        <v>195000</v>
      </c>
      <c r="K3347" s="5" t="str">
        <f>rawTransactionSheet!I3347</f>
        <v>51441</v>
      </c>
      <c r="L3347" s="5" t="str">
        <f>rawTransactionSheet!J3347</f>
        <v>9.649315068</v>
      </c>
      <c r="M3347" s="5" t="str">
        <f>rawTransactionSheet!K3347</f>
        <v>2</v>
      </c>
      <c r="N3347" s="5" t="str">
        <f>rawTransactionSheet!L3347</f>
        <v>BANGALORE</v>
      </c>
    </row>
    <row r="3348">
      <c r="A3348" s="2">
        <v>42370.0</v>
      </c>
      <c r="B3348" s="5" t="str">
        <f>rawTransactionSheet!B3348</f>
        <v>KALYANI MOTORS PVT LTD</v>
      </c>
      <c r="C3348" s="5" t="str">
        <f>rawTransactionSheet!C3348</f>
        <v>KA02P9533</v>
      </c>
      <c r="D3348" s="5" t="str">
        <f>rawTransactionSheet!D3348</f>
        <v>MARUTI SUZUKI</v>
      </c>
      <c r="E3348" s="5" t="str">
        <f>rawTransactionSheet!E3348</f>
        <v>Zen</v>
      </c>
      <c r="F3348" s="5" t="str">
        <f>IFERROR(VLOOKUP(E3348,modelMapping,2,0),E3348)</f>
        <v>Zen</v>
      </c>
      <c r="G3348" s="5" t="str">
        <f>rawTransactionSheet!F3348</f>
        <v>LXI</v>
      </c>
      <c r="H3348" s="1" t="str">
        <f t="shared" si="1"/>
        <v>LXI</v>
      </c>
      <c r="I3348" s="5" t="str">
        <f>rawTransactionSheet!G3348</f>
        <v>2002</v>
      </c>
      <c r="J3348" s="5" t="str">
        <f>rawTransactionSheet!H3348</f>
        <v>195000</v>
      </c>
      <c r="K3348" s="5" t="str">
        <f>rawTransactionSheet!I3348</f>
        <v>70806</v>
      </c>
      <c r="L3348" s="5" t="str">
        <f>rawTransactionSheet!J3348</f>
        <v>13</v>
      </c>
      <c r="M3348" s="5" t="str">
        <f>rawTransactionSheet!K3348</f>
        <v>2</v>
      </c>
      <c r="N3348" s="5" t="str">
        <f>rawTransactionSheet!L3348</f>
        <v>BANGALORE</v>
      </c>
    </row>
    <row r="3349">
      <c r="A3349" s="2">
        <v>42370.0</v>
      </c>
      <c r="B3349" s="5" t="str">
        <f>rawTransactionSheet!B3349</f>
        <v>RNS</v>
      </c>
      <c r="C3349" s="5" t="str">
        <f>rawTransactionSheet!C3349</f>
        <v>KA01MD4210</v>
      </c>
      <c r="D3349" s="5" t="str">
        <f>rawTransactionSheet!D3349</f>
        <v>MARUTI SUZUKI</v>
      </c>
      <c r="E3349" s="5" t="str">
        <f>rawTransactionSheet!E3349</f>
        <v>Zen</v>
      </c>
      <c r="F3349" s="5" t="str">
        <f>IFERROR(VLOOKUP(E3349,modelMapping,2,0),E3349)</f>
        <v>Zen</v>
      </c>
      <c r="G3349" s="5" t="str">
        <f>rawTransactionSheet!F3349</f>
        <v>LXI</v>
      </c>
      <c r="H3349" s="1" t="str">
        <f t="shared" si="1"/>
        <v>LXI</v>
      </c>
      <c r="I3349" s="5" t="str">
        <f>rawTransactionSheet!G3349</f>
        <v>2008</v>
      </c>
      <c r="J3349" s="5" t="str">
        <f>rawTransactionSheet!H3349</f>
        <v>195000</v>
      </c>
      <c r="K3349" s="5" t="str">
        <f>rawTransactionSheet!I3349</f>
        <v>67410</v>
      </c>
      <c r="L3349" s="5" t="str">
        <f>rawTransactionSheet!J3349</f>
        <v>7.712328767</v>
      </c>
      <c r="M3349" s="5" t="str">
        <f>rawTransactionSheet!K3349</f>
        <v>2</v>
      </c>
      <c r="N3349" s="5" t="str">
        <f>rawTransactionSheet!L3349</f>
        <v>BANGALORE</v>
      </c>
    </row>
    <row r="3350">
      <c r="A3350" s="2">
        <v>42370.0</v>
      </c>
      <c r="B3350" s="5" t="str">
        <f>rawTransactionSheet!B3350</f>
        <v>DelCalling</v>
      </c>
      <c r="C3350" s="5" t="str">
        <f>rawTransactionSheet!C3350</f>
        <v>114674</v>
      </c>
      <c r="D3350" s="5" t="str">
        <f>rawTransactionSheet!D3350</f>
        <v>HYUNDAI</v>
      </c>
      <c r="E3350" s="5" t="str">
        <f>rawTransactionSheet!E3350</f>
        <v>SANTRO XING</v>
      </c>
      <c r="F3350" s="5" t="str">
        <f>IFERROR(VLOOKUP(E3350,modelMapping,2,0),E3350)</f>
        <v>SANTRO XING</v>
      </c>
      <c r="G3350" s="5" t="str">
        <f>rawTransactionSheet!F3350</f>
        <v>GL</v>
      </c>
      <c r="H3350" s="1" t="str">
        <f t="shared" si="1"/>
        <v>GL</v>
      </c>
      <c r="I3350" s="5" t="str">
        <f>rawTransactionSheet!G3350</f>
        <v>2008</v>
      </c>
      <c r="J3350" s="5" t="str">
        <f>rawTransactionSheet!H3350</f>
        <v>195000</v>
      </c>
      <c r="K3350" s="5" t="str">
        <f>rawTransactionSheet!I3350</f>
        <v>50658</v>
      </c>
      <c r="L3350" s="5" t="str">
        <f>rawTransactionSheet!J3350</f>
        <v>8</v>
      </c>
      <c r="M3350" s="5" t="str">
        <f>rawTransactionSheet!K3350</f>
        <v>3</v>
      </c>
      <c r="N3350" s="5" t="str">
        <f>rawTransactionSheet!L3350</f>
        <v>BANGALORE</v>
      </c>
    </row>
    <row r="3351">
      <c r="A3351" s="2">
        <v>42370.0</v>
      </c>
      <c r="B3351" s="5" t="str">
        <f>rawTransactionSheet!B3351</f>
        <v>DelCalling</v>
      </c>
      <c r="C3351" s="5" t="str">
        <f>rawTransactionSheet!C3351</f>
        <v>95785</v>
      </c>
      <c r="D3351" s="5" t="str">
        <f>rawTransactionSheet!D3351</f>
        <v>MARUTI SUZUKI</v>
      </c>
      <c r="E3351" s="5" t="str">
        <f>rawTransactionSheet!E3351</f>
        <v>ESTEEM</v>
      </c>
      <c r="F3351" s="5" t="str">
        <f>IFERROR(VLOOKUP(E3351,modelMapping,2,0),E3351)</f>
        <v>ESTEEM</v>
      </c>
      <c r="G3351" s="5" t="str">
        <f>rawTransactionSheet!F3351</f>
        <v>LXi BS-III</v>
      </c>
      <c r="H3351" s="1" t="str">
        <f t="shared" si="1"/>
        <v>LXi</v>
      </c>
      <c r="I3351" s="5" t="str">
        <f>rawTransactionSheet!G3351</f>
        <v>2004</v>
      </c>
      <c r="J3351" s="5" t="str">
        <f>rawTransactionSheet!H3351</f>
        <v>195000</v>
      </c>
      <c r="K3351" s="5" t="str">
        <f>rawTransactionSheet!I3351</f>
        <v>101558</v>
      </c>
      <c r="L3351" s="5" t="str">
        <f>rawTransactionSheet!J3351</f>
        <v>12</v>
      </c>
      <c r="M3351" s="5" t="str">
        <f>rawTransactionSheet!K3351</f>
        <v>2</v>
      </c>
      <c r="N3351" s="5" t="str">
        <f>rawTransactionSheet!L3351</f>
        <v>BANGALORE</v>
      </c>
    </row>
    <row r="3352">
      <c r="A3352" s="2">
        <v>42370.0</v>
      </c>
      <c r="B3352" s="5" t="str">
        <f>rawTransactionSheet!B3352</f>
        <v>KALYANI MOTORS PVT LTD</v>
      </c>
      <c r="C3352" s="5" t="str">
        <f>rawTransactionSheet!C3352</f>
        <v>KA41M9724</v>
      </c>
      <c r="D3352" s="5" t="str">
        <f>rawTransactionSheet!D3352</f>
        <v>MARUTI SUZUKI</v>
      </c>
      <c r="E3352" s="5" t="str">
        <f>rawTransactionSheet!E3352</f>
        <v>Alto</v>
      </c>
      <c r="F3352" s="5" t="str">
        <f>IFERROR(VLOOKUP(E3352,modelMapping,2,0),E3352)</f>
        <v>Alto</v>
      </c>
      <c r="G3352" s="5" t="str">
        <f>rawTransactionSheet!F3352</f>
        <v>LXI</v>
      </c>
      <c r="H3352" s="1" t="str">
        <f t="shared" si="1"/>
        <v>LXI</v>
      </c>
      <c r="I3352" s="5" t="str">
        <f>rawTransactionSheet!G3352</f>
        <v>2009</v>
      </c>
      <c r="J3352" s="5" t="str">
        <f>rawTransactionSheet!H3352</f>
        <v>194250</v>
      </c>
      <c r="K3352" s="5" t="str">
        <f>rawTransactionSheet!I3352</f>
        <v>57627</v>
      </c>
      <c r="L3352" s="5" t="str">
        <f>rawTransactionSheet!J3352</f>
        <v>6</v>
      </c>
      <c r="M3352" s="5" t="str">
        <f>rawTransactionSheet!K3352</f>
        <v>1</v>
      </c>
      <c r="N3352" s="5" t="str">
        <f>rawTransactionSheet!L3352</f>
        <v>BANGALORE</v>
      </c>
    </row>
    <row r="3353">
      <c r="A3353" s="2">
        <v>42370.0</v>
      </c>
      <c r="B3353" s="5" t="str">
        <f>rawTransactionSheet!B3353</f>
        <v>KALYANI MOTORS PVT LTD</v>
      </c>
      <c r="C3353" s="5" t="str">
        <f>rawTransactionSheet!C3353</f>
        <v>KA50M6308</v>
      </c>
      <c r="D3353" s="5" t="str">
        <f>rawTransactionSheet!D3353</f>
        <v>MARUTI SUZUKI</v>
      </c>
      <c r="E3353" s="5" t="str">
        <f>rawTransactionSheet!E3353</f>
        <v>Alto</v>
      </c>
      <c r="F3353" s="5" t="str">
        <f>IFERROR(VLOOKUP(E3353,modelMapping,2,0),E3353)</f>
        <v>Alto</v>
      </c>
      <c r="G3353" s="5" t="str">
        <f>rawTransactionSheet!F3353</f>
        <v>LXI</v>
      </c>
      <c r="H3353" s="1" t="str">
        <f t="shared" si="1"/>
        <v>LXI</v>
      </c>
      <c r="I3353" s="5" t="str">
        <f>rawTransactionSheet!G3353</f>
        <v>2009</v>
      </c>
      <c r="J3353" s="5" t="str">
        <f>rawTransactionSheet!H3353</f>
        <v>194250</v>
      </c>
      <c r="K3353" s="5" t="str">
        <f>rawTransactionSheet!I3353</f>
        <v>48292</v>
      </c>
      <c r="L3353" s="5" t="str">
        <f>rawTransactionSheet!J3353</f>
        <v>6</v>
      </c>
      <c r="M3353" s="5" t="str">
        <f>rawTransactionSheet!K3353</f>
        <v>2</v>
      </c>
      <c r="N3353" s="5" t="str">
        <f>rawTransactionSheet!L3353</f>
        <v>BANGALORE</v>
      </c>
    </row>
    <row r="3354">
      <c r="A3354" s="2">
        <v>42370.0</v>
      </c>
      <c r="B3354" s="5" t="str">
        <f>rawTransactionSheet!B3354</f>
        <v>Pratham</v>
      </c>
      <c r="C3354" s="5" t="str">
        <f>rawTransactionSheet!C3354</f>
        <v>275</v>
      </c>
      <c r="D3354" s="5" t="str">
        <f>rawTransactionSheet!D3354</f>
        <v>MARUTI SUZUKI</v>
      </c>
      <c r="E3354" s="5" t="str">
        <f>rawTransactionSheet!E3354</f>
        <v>Alto</v>
      </c>
      <c r="F3354" s="5" t="str">
        <f>IFERROR(VLOOKUP(E3354,modelMapping,2,0),E3354)</f>
        <v>Alto</v>
      </c>
      <c r="G3354" s="5" t="str">
        <f>rawTransactionSheet!F3354</f>
        <v>LXI</v>
      </c>
      <c r="H3354" s="1" t="str">
        <f t="shared" si="1"/>
        <v>LXI</v>
      </c>
      <c r="I3354" s="5" t="str">
        <f>rawTransactionSheet!G3354</f>
        <v>2009</v>
      </c>
      <c r="J3354" s="5" t="str">
        <f>rawTransactionSheet!H3354</f>
        <v>194250</v>
      </c>
      <c r="K3354" s="5" t="str">
        <f>rawTransactionSheet!I3354</f>
        <v>42250.51334</v>
      </c>
      <c r="L3354" s="5" t="str">
        <f>rawTransactionSheet!J3354</f>
        <v>5.281314168</v>
      </c>
      <c r="M3354" s="5" t="str">
        <f>rawTransactionSheet!K3354</f>
        <v>2</v>
      </c>
      <c r="N3354" s="5" t="str">
        <f>rawTransactionSheet!L3354</f>
        <v>BANGALORE</v>
      </c>
    </row>
    <row r="3355">
      <c r="A3355" s="2">
        <v>42370.0</v>
      </c>
      <c r="B3355" s="5" t="str">
        <f>rawTransactionSheet!B3355</f>
        <v>Pratham</v>
      </c>
      <c r="C3355" s="5" t="str">
        <f>rawTransactionSheet!C3355</f>
        <v>477</v>
      </c>
      <c r="D3355" s="5" t="str">
        <f>rawTransactionSheet!D3355</f>
        <v>MARUTI SUZUKI</v>
      </c>
      <c r="E3355" s="5" t="str">
        <f>rawTransactionSheet!E3355</f>
        <v>Alto</v>
      </c>
      <c r="F3355" s="5" t="str">
        <f>IFERROR(VLOOKUP(E3355,modelMapping,2,0),E3355)</f>
        <v>Alto</v>
      </c>
      <c r="G3355" s="5" t="str">
        <f>rawTransactionSheet!F3355</f>
        <v>LXI</v>
      </c>
      <c r="H3355" s="1" t="str">
        <f t="shared" si="1"/>
        <v>LXI</v>
      </c>
      <c r="I3355" s="5" t="str">
        <f>rawTransactionSheet!G3355</f>
        <v>2008</v>
      </c>
      <c r="J3355" s="5" t="str">
        <f>rawTransactionSheet!H3355</f>
        <v>194250</v>
      </c>
      <c r="K3355" s="5" t="str">
        <f>rawTransactionSheet!I3355</f>
        <v>55961.67009</v>
      </c>
      <c r="L3355" s="5" t="str">
        <f>rawTransactionSheet!J3355</f>
        <v>6.995208761</v>
      </c>
      <c r="M3355" s="5" t="str">
        <f>rawTransactionSheet!K3355</f>
        <v>2</v>
      </c>
      <c r="N3355" s="5" t="str">
        <f>rawTransactionSheet!L3355</f>
        <v>BANGALORE</v>
      </c>
    </row>
    <row r="3356">
      <c r="A3356" s="2">
        <v>42370.0</v>
      </c>
      <c r="B3356" s="5" t="str">
        <f>rawTransactionSheet!B3356</f>
        <v>Pratham</v>
      </c>
      <c r="C3356" s="5" t="str">
        <f>rawTransactionSheet!C3356</f>
        <v>589</v>
      </c>
      <c r="D3356" s="5" t="str">
        <f>rawTransactionSheet!D3356</f>
        <v>MARUTI SUZUKI</v>
      </c>
      <c r="E3356" s="5" t="str">
        <f>rawTransactionSheet!E3356</f>
        <v>Alto</v>
      </c>
      <c r="F3356" s="5" t="str">
        <f>IFERROR(VLOOKUP(E3356,modelMapping,2,0),E3356)</f>
        <v>Alto</v>
      </c>
      <c r="G3356" s="5" t="str">
        <f>rawTransactionSheet!F3356</f>
        <v>LXI</v>
      </c>
      <c r="H3356" s="1" t="str">
        <f t="shared" si="1"/>
        <v>LXI</v>
      </c>
      <c r="I3356" s="5" t="str">
        <f>rawTransactionSheet!G3356</f>
        <v>2006</v>
      </c>
      <c r="J3356" s="5" t="str">
        <f>rawTransactionSheet!H3356</f>
        <v>194250</v>
      </c>
      <c r="K3356" s="5" t="str">
        <f>rawTransactionSheet!I3356</f>
        <v>66825.46202</v>
      </c>
      <c r="L3356" s="5" t="str">
        <f>rawTransactionSheet!J3356</f>
        <v>8.353182752</v>
      </c>
      <c r="M3356" s="5" t="str">
        <f>rawTransactionSheet!K3356</f>
        <v>2</v>
      </c>
      <c r="N3356" s="5" t="str">
        <f>rawTransactionSheet!L3356</f>
        <v>BANGALORE</v>
      </c>
    </row>
    <row r="3357">
      <c r="A3357" s="2">
        <v>42370.0</v>
      </c>
      <c r="B3357" s="5" t="str">
        <f>rawTransactionSheet!B3357</f>
        <v>RNS</v>
      </c>
      <c r="C3357" s="5" t="str">
        <f>rawTransactionSheet!C3357</f>
        <v>KA53N7934</v>
      </c>
      <c r="D3357" s="5" t="str">
        <f>rawTransactionSheet!D3357</f>
        <v>MARUTI SUZUKI</v>
      </c>
      <c r="E3357" s="5" t="str">
        <f>rawTransactionSheet!E3357</f>
        <v>Alto</v>
      </c>
      <c r="F3357" s="5" t="str">
        <f>IFERROR(VLOOKUP(E3357,modelMapping,2,0),E3357)</f>
        <v>Alto</v>
      </c>
      <c r="G3357" s="5" t="str">
        <f>rawTransactionSheet!F3357</f>
        <v>LXI</v>
      </c>
      <c r="H3357" s="1" t="str">
        <f t="shared" si="1"/>
        <v>LXI</v>
      </c>
      <c r="I3357" s="5" t="str">
        <f>rawTransactionSheet!G3357</f>
        <v>2009</v>
      </c>
      <c r="J3357" s="5" t="str">
        <f>rawTransactionSheet!H3357</f>
        <v>194250</v>
      </c>
      <c r="K3357" s="5" t="str">
        <f>rawTransactionSheet!I3357</f>
        <v>69929</v>
      </c>
      <c r="L3357" s="5" t="str">
        <f>rawTransactionSheet!J3357</f>
        <v>6.728767123</v>
      </c>
      <c r="M3357" s="5" t="str">
        <f>rawTransactionSheet!K3357</f>
        <v>2</v>
      </c>
      <c r="N3357" s="5" t="str">
        <f>rawTransactionSheet!L3357</f>
        <v>BANGALORE</v>
      </c>
    </row>
    <row r="3358">
      <c r="A3358" s="2">
        <v>42370.0</v>
      </c>
      <c r="B3358" s="5" t="str">
        <f>rawTransactionSheet!B3358</f>
        <v>RNS</v>
      </c>
      <c r="C3358" s="5" t="str">
        <f>rawTransactionSheet!C3358</f>
        <v>KA04MG3554</v>
      </c>
      <c r="D3358" s="5" t="str">
        <f>rawTransactionSheet!D3358</f>
        <v>MARUTI SUZUKI</v>
      </c>
      <c r="E3358" s="5" t="str">
        <f>rawTransactionSheet!E3358</f>
        <v>Alto</v>
      </c>
      <c r="F3358" s="5" t="str">
        <f>IFERROR(VLOOKUP(E3358,modelMapping,2,0),E3358)</f>
        <v>Alto</v>
      </c>
      <c r="G3358" s="5" t="str">
        <f>rawTransactionSheet!F3358</f>
        <v>LXI</v>
      </c>
      <c r="H3358" s="1" t="str">
        <f t="shared" si="1"/>
        <v>LXI</v>
      </c>
      <c r="I3358" s="5" t="str">
        <f>rawTransactionSheet!G3358</f>
        <v>2009</v>
      </c>
      <c r="J3358" s="5" t="str">
        <f>rawTransactionSheet!H3358</f>
        <v>194250</v>
      </c>
      <c r="K3358" s="5" t="str">
        <f>rawTransactionSheet!I3358</f>
        <v>83085</v>
      </c>
      <c r="L3358" s="5" t="str">
        <f>rawTransactionSheet!J3358</f>
        <v>6.895890411</v>
      </c>
      <c r="M3358" s="5" t="str">
        <f>rawTransactionSheet!K3358</f>
        <v>2</v>
      </c>
      <c r="N3358" s="5" t="str">
        <f>rawTransactionSheet!L3358</f>
        <v>BANGALORE</v>
      </c>
    </row>
    <row r="3359">
      <c r="A3359" s="2">
        <v>42370.0</v>
      </c>
      <c r="B3359" s="5" t="str">
        <f>rawTransactionSheet!B3359</f>
        <v>RNS</v>
      </c>
      <c r="C3359" s="5" t="str">
        <f>rawTransactionSheet!C3359</f>
        <v>KA02MD0336</v>
      </c>
      <c r="D3359" s="5" t="str">
        <f>rawTransactionSheet!D3359</f>
        <v>MARUTI SUZUKI</v>
      </c>
      <c r="E3359" s="5" t="str">
        <f>rawTransactionSheet!E3359</f>
        <v>Alto</v>
      </c>
      <c r="F3359" s="5" t="str">
        <f>IFERROR(VLOOKUP(E3359,modelMapping,2,0),E3359)</f>
        <v>Alto</v>
      </c>
      <c r="G3359" s="5" t="str">
        <f>rawTransactionSheet!F3359</f>
        <v>LXI</v>
      </c>
      <c r="H3359" s="1" t="str">
        <f t="shared" si="1"/>
        <v>LXI</v>
      </c>
      <c r="I3359" s="5" t="str">
        <f>rawTransactionSheet!G3359</f>
        <v>2008</v>
      </c>
      <c r="J3359" s="5" t="str">
        <f>rawTransactionSheet!H3359</f>
        <v>194250</v>
      </c>
      <c r="K3359" s="5" t="str">
        <f>rawTransactionSheet!I3359</f>
        <v>69175</v>
      </c>
      <c r="L3359" s="5" t="str">
        <f>rawTransactionSheet!J3359</f>
        <v>7.846575342</v>
      </c>
      <c r="M3359" s="5" t="str">
        <f>rawTransactionSheet!K3359</f>
        <v>2</v>
      </c>
      <c r="N3359" s="5" t="str">
        <f>rawTransactionSheet!L3359</f>
        <v>BANGALORE</v>
      </c>
    </row>
    <row r="3360">
      <c r="A3360" s="2">
        <v>42370.0</v>
      </c>
      <c r="B3360" s="5" t="str">
        <f>rawTransactionSheet!B3360</f>
        <v>KALYANI MOTORS PVT LTD</v>
      </c>
      <c r="C3360" s="5" t="str">
        <f>rawTransactionSheet!C3360</f>
        <v>KA04MF9080</v>
      </c>
      <c r="D3360" s="5" t="str">
        <f>rawTransactionSheet!D3360</f>
        <v>MARUTI SUZUKI</v>
      </c>
      <c r="E3360" s="5" t="str">
        <f>rawTransactionSheet!E3360</f>
        <v>A-Star</v>
      </c>
      <c r="F3360" s="5" t="str">
        <f>IFERROR(VLOOKUP(E3360,modelMapping,2,0),E3360)</f>
        <v>A-Star</v>
      </c>
      <c r="G3360" s="5" t="str">
        <f>rawTransactionSheet!F3360</f>
        <v>LXI</v>
      </c>
      <c r="H3360" s="1" t="str">
        <f t="shared" si="1"/>
        <v>LXI</v>
      </c>
      <c r="I3360" s="5" t="str">
        <f>rawTransactionSheet!G3360</f>
        <v>2008</v>
      </c>
      <c r="J3360" s="5" t="str">
        <f>rawTransactionSheet!H3360</f>
        <v>194250</v>
      </c>
      <c r="K3360" s="5" t="str">
        <f>rawTransactionSheet!I3360</f>
        <v>74088</v>
      </c>
      <c r="L3360" s="5" t="str">
        <f>rawTransactionSheet!J3360</f>
        <v>7</v>
      </c>
      <c r="M3360" s="5" t="str">
        <f>rawTransactionSheet!K3360</f>
        <v>2</v>
      </c>
      <c r="N3360" s="5" t="str">
        <f>rawTransactionSheet!L3360</f>
        <v>BANGALORE</v>
      </c>
    </row>
    <row r="3361">
      <c r="A3361" s="2">
        <v>42370.0</v>
      </c>
      <c r="B3361" s="5" t="str">
        <f>rawTransactionSheet!B3361</f>
        <v>NandiBid</v>
      </c>
      <c r="C3361" s="5" t="str">
        <f>rawTransactionSheet!C3361</f>
        <v>126848</v>
      </c>
      <c r="D3361" s="5" t="str">
        <f>rawTransactionSheet!D3361</f>
        <v>HYUNDAI</v>
      </c>
      <c r="E3361" s="5" t="str">
        <f>rawTransactionSheet!E3361</f>
        <v>GETZ PRIME</v>
      </c>
      <c r="F3361" s="5" t="str">
        <f>IFERROR(VLOOKUP(E3361,modelMapping,2,0),E3361)</f>
        <v>GETZ PRIME</v>
      </c>
      <c r="G3361" s="5" t="str">
        <f>rawTransactionSheet!F3361</f>
        <v>1.3 GVS</v>
      </c>
      <c r="H3361" s="1" t="str">
        <f t="shared" si="1"/>
        <v>1.3 GVS</v>
      </c>
      <c r="I3361" s="5" t="str">
        <f>rawTransactionSheet!G3361</f>
        <v>2010</v>
      </c>
      <c r="J3361" s="5" t="str">
        <f>rawTransactionSheet!H3361</f>
        <v>194250</v>
      </c>
      <c r="K3361" s="5" t="str">
        <f>rawTransactionSheet!I3361</f>
        <v>84494</v>
      </c>
      <c r="L3361" s="5" t="str">
        <f>rawTransactionSheet!J3361</f>
        <v>6</v>
      </c>
      <c r="M3361" s="5" t="str">
        <f>rawTransactionSheet!K3361</f>
        <v>2</v>
      </c>
      <c r="N3361" s="5" t="str">
        <f>rawTransactionSheet!L3361</f>
        <v>BANGALORE</v>
      </c>
      <c r="O3361" s="1" t="str">
        <f>VALUE(C3361)</f>
        <v>126848</v>
      </c>
      <c r="P3361" s="1" t="str">
        <f>MATCH(O3361,rawBidData!$A$2:$A$146,0)</f>
        <v>#N/A</v>
      </c>
    </row>
    <row r="3362">
      <c r="A3362" s="2">
        <v>42370.0</v>
      </c>
      <c r="B3362" s="5" t="str">
        <f>rawTransactionSheet!B3362</f>
        <v>KALYANI MOTORS PVT LTD</v>
      </c>
      <c r="C3362" s="5" t="str">
        <f>rawTransactionSheet!C3362</f>
        <v>KA41N2667</v>
      </c>
      <c r="D3362" s="5" t="str">
        <f>rawTransactionSheet!D3362</f>
        <v>MARUTI SUZUKI</v>
      </c>
      <c r="E3362" s="5" t="str">
        <f>rawTransactionSheet!E3362</f>
        <v>Omni</v>
      </c>
      <c r="F3362" s="5" t="str">
        <f>IFERROR(VLOOKUP(E3362,modelMapping,2,0),E3362)</f>
        <v>Omni</v>
      </c>
      <c r="G3362" s="5" t="str">
        <f>rawTransactionSheet!F3362</f>
        <v>CARGO LPG</v>
      </c>
      <c r="H3362" s="1" t="str">
        <f t="shared" si="1"/>
        <v>CARGO LPG</v>
      </c>
      <c r="I3362" s="5" t="str">
        <f>rawTransactionSheet!G3362</f>
        <v>2010</v>
      </c>
      <c r="J3362" s="5" t="str">
        <f>rawTransactionSheet!H3362</f>
        <v>194250</v>
      </c>
      <c r="K3362" s="5" t="str">
        <f>rawTransactionSheet!I3362</f>
        <v>56261</v>
      </c>
      <c r="L3362" s="5" t="str">
        <f>rawTransactionSheet!J3362</f>
        <v>5</v>
      </c>
      <c r="M3362" s="5" t="str">
        <f>rawTransactionSheet!K3362</f>
        <v>1</v>
      </c>
      <c r="N3362" s="5" t="str">
        <f>rawTransactionSheet!L3362</f>
        <v>BANGALORE</v>
      </c>
    </row>
    <row r="3363">
      <c r="A3363" s="2">
        <v>42370.0</v>
      </c>
      <c r="B3363" s="5" t="str">
        <f>rawTransactionSheet!B3363</f>
        <v>NandiBid</v>
      </c>
      <c r="C3363" s="5" t="str">
        <f>rawTransactionSheet!C3363</f>
        <v>123693</v>
      </c>
      <c r="D3363" s="5" t="str">
        <f>rawTransactionSheet!D3363</f>
        <v>FIAT</v>
      </c>
      <c r="E3363" s="5" t="str">
        <f>rawTransactionSheet!E3363</f>
        <v>PUNTO</v>
      </c>
      <c r="F3363" s="5" t="str">
        <f>IFERROR(VLOOKUP(E3363,modelMapping,2,0),E3363)</f>
        <v>PUNTO</v>
      </c>
      <c r="G3363" s="5" t="str">
        <f>rawTransactionSheet!F3363</f>
        <v>ACTIVE 1.2</v>
      </c>
      <c r="H3363" s="1" t="str">
        <f t="shared" si="1"/>
        <v>ACTIVE 1.2</v>
      </c>
      <c r="I3363" s="5" t="str">
        <f>rawTransactionSheet!G3363</f>
        <v>2010</v>
      </c>
      <c r="J3363" s="5" t="str">
        <f>rawTransactionSheet!H3363</f>
        <v>194250</v>
      </c>
      <c r="K3363" s="5" t="str">
        <f>rawTransactionSheet!I3363</f>
        <v>24641</v>
      </c>
      <c r="L3363" s="5" t="str">
        <f>rawTransactionSheet!J3363</f>
        <v>6</v>
      </c>
      <c r="M3363" s="5" t="str">
        <f>rawTransactionSheet!K3363</f>
        <v>1</v>
      </c>
      <c r="N3363" s="5" t="str">
        <f>rawTransactionSheet!L3363</f>
        <v>BANGALORE</v>
      </c>
      <c r="O3363" s="1" t="str">
        <f>VALUE(C3363)</f>
        <v>123693</v>
      </c>
      <c r="P3363" s="1" t="str">
        <f>MATCH(O3363,rawBidData!$A$2:$A$146,0)</f>
        <v>#N/A</v>
      </c>
    </row>
    <row r="3364">
      <c r="A3364" s="2">
        <v>42370.0</v>
      </c>
      <c r="B3364" s="5" t="str">
        <f>rawTransactionSheet!B3364</f>
        <v>RNS</v>
      </c>
      <c r="C3364" s="5" t="str">
        <f>rawTransactionSheet!C3364</f>
        <v>KA05ME7609</v>
      </c>
      <c r="D3364" s="5" t="str">
        <f>rawTransactionSheet!D3364</f>
        <v>TATA</v>
      </c>
      <c r="E3364" s="5" t="str">
        <f>rawTransactionSheet!E3364</f>
        <v>Safari</v>
      </c>
      <c r="F3364" s="5" t="str">
        <f>IFERROR(VLOOKUP(E3364,modelMapping,2,0),E3364)</f>
        <v>Safari</v>
      </c>
      <c r="G3364" s="5" t="str">
        <f>rawTransactionSheet!F3364</f>
        <v>4X2 EX</v>
      </c>
      <c r="H3364" s="1" t="str">
        <f t="shared" si="1"/>
        <v>4X2 EX</v>
      </c>
      <c r="I3364" s="5" t="str">
        <f>rawTransactionSheet!G3364</f>
        <v>2007</v>
      </c>
      <c r="J3364" s="5" t="str">
        <f>rawTransactionSheet!H3364</f>
        <v>194250</v>
      </c>
      <c r="K3364" s="5" t="str">
        <f>rawTransactionSheet!I3364</f>
        <v>137658</v>
      </c>
      <c r="L3364" s="5" t="str">
        <f>rawTransactionSheet!J3364</f>
        <v>8.947945205</v>
      </c>
      <c r="M3364" s="5" t="str">
        <f>rawTransactionSheet!K3364</f>
        <v>3</v>
      </c>
      <c r="N3364" s="5" t="str">
        <f>rawTransactionSheet!L3364</f>
        <v>BANGALORE</v>
      </c>
    </row>
    <row r="3365">
      <c r="A3365" s="2">
        <v>42370.0</v>
      </c>
      <c r="B3365" s="5" t="str">
        <f>rawTransactionSheet!B3365</f>
        <v>NandiBid</v>
      </c>
      <c r="C3365" s="5" t="str">
        <f>rawTransactionSheet!C3365</f>
        <v>127872</v>
      </c>
      <c r="D3365" s="5" t="str">
        <f>rawTransactionSheet!D3365</f>
        <v>HYUNDAI</v>
      </c>
      <c r="E3365" s="5" t="str">
        <f>rawTransactionSheet!E3365</f>
        <v>SANTRO XING</v>
      </c>
      <c r="F3365" s="5" t="str">
        <f>IFERROR(VLOOKUP(E3365,modelMapping,2,0),E3365)</f>
        <v>SANTRO XING</v>
      </c>
      <c r="G3365" s="5" t="str">
        <f>rawTransactionSheet!F3365</f>
        <v>GLS</v>
      </c>
      <c r="H3365" s="1" t="str">
        <f t="shared" si="1"/>
        <v>GLS</v>
      </c>
      <c r="I3365" s="5" t="str">
        <f>rawTransactionSheet!G3365</f>
        <v>2007</v>
      </c>
      <c r="J3365" s="5" t="str">
        <f>rawTransactionSheet!H3365</f>
        <v>194250</v>
      </c>
      <c r="K3365" s="5" t="str">
        <f>rawTransactionSheet!I3365</f>
        <v>63049</v>
      </c>
      <c r="L3365" s="5" t="str">
        <f>rawTransactionSheet!J3365</f>
        <v>9</v>
      </c>
      <c r="M3365" s="5" t="str">
        <f>rawTransactionSheet!K3365</f>
        <v>2</v>
      </c>
      <c r="N3365" s="5" t="str">
        <f>rawTransactionSheet!L3365</f>
        <v>BANGALORE</v>
      </c>
      <c r="O3365" s="1" t="str">
        <f t="shared" ref="O3365:O3366" si="134">VALUE(C3365)</f>
        <v>127872</v>
      </c>
      <c r="P3365" s="1" t="str">
        <f>MATCH(O3365,rawBidData!$A$2:$A$146,0)</f>
        <v>#N/A</v>
      </c>
    </row>
    <row r="3366">
      <c r="A3366" s="2">
        <v>42370.0</v>
      </c>
      <c r="B3366" s="5" t="str">
        <f>rawTransactionSheet!B3366</f>
        <v>NandiBid</v>
      </c>
      <c r="C3366" s="5" t="str">
        <f>rawTransactionSheet!C3366</f>
        <v>131239</v>
      </c>
      <c r="D3366" s="5" t="str">
        <f>rawTransactionSheet!D3366</f>
        <v>HYUNDAI</v>
      </c>
      <c r="E3366" s="5" t="str">
        <f>rawTransactionSheet!E3366</f>
        <v>VERNA</v>
      </c>
      <c r="F3366" s="5" t="str">
        <f>IFERROR(VLOOKUP(E3366,modelMapping,2,0),E3366)</f>
        <v>VERNA</v>
      </c>
      <c r="G3366" s="5" t="str">
        <f>rawTransactionSheet!F3366</f>
        <v>XI</v>
      </c>
      <c r="H3366" s="1" t="str">
        <f t="shared" si="1"/>
        <v>XI</v>
      </c>
      <c r="I3366" s="5" t="str">
        <f>rawTransactionSheet!G3366</f>
        <v>2007</v>
      </c>
      <c r="J3366" s="5" t="str">
        <f>rawTransactionSheet!H3366</f>
        <v>194250</v>
      </c>
      <c r="K3366" s="5" t="str">
        <f>rawTransactionSheet!I3366</f>
        <v>48064</v>
      </c>
      <c r="L3366" s="5" t="str">
        <f>rawTransactionSheet!J3366</f>
        <v>9</v>
      </c>
      <c r="M3366" s="5" t="str">
        <f>rawTransactionSheet!K3366</f>
        <v>2</v>
      </c>
      <c r="N3366" s="5" t="str">
        <f>rawTransactionSheet!L3366</f>
        <v>BANGALORE</v>
      </c>
      <c r="O3366" s="1" t="str">
        <f t="shared" si="134"/>
        <v>131239</v>
      </c>
      <c r="P3366" s="1" t="str">
        <f>MATCH(O3366,rawBidData!$A$2:$A$146,0)</f>
        <v>105</v>
      </c>
    </row>
    <row r="3367">
      <c r="A3367" s="2">
        <v>42370.0</v>
      </c>
      <c r="B3367" s="5" t="str">
        <f>rawTransactionSheet!B3367</f>
        <v>Pratham</v>
      </c>
      <c r="C3367" s="5" t="str">
        <f>rawTransactionSheet!C3367</f>
        <v>752</v>
      </c>
      <c r="D3367" s="5" t="str">
        <f>rawTransactionSheet!D3367</f>
        <v>MARUTI SUZUKI</v>
      </c>
      <c r="E3367" s="5" t="str">
        <f>rawTransactionSheet!E3367</f>
        <v>Wagon R</v>
      </c>
      <c r="F3367" s="5" t="str">
        <f>IFERROR(VLOOKUP(E3367,modelMapping,2,0),E3367)</f>
        <v>Wagon R</v>
      </c>
      <c r="G3367" s="5" t="str">
        <f>rawTransactionSheet!F3367</f>
        <v>LXI</v>
      </c>
      <c r="H3367" s="1" t="str">
        <f t="shared" si="1"/>
        <v>LXI</v>
      </c>
      <c r="I3367" s="5" t="str">
        <f>rawTransactionSheet!G3367</f>
        <v>2005</v>
      </c>
      <c r="J3367" s="5" t="str">
        <f>rawTransactionSheet!H3367</f>
        <v>194250</v>
      </c>
      <c r="K3367" s="5" t="str">
        <f>rawTransactionSheet!I3367</f>
        <v>78915.81109</v>
      </c>
      <c r="L3367" s="5" t="str">
        <f>rawTransactionSheet!J3367</f>
        <v>9.864476386</v>
      </c>
      <c r="M3367" s="5" t="str">
        <f>rawTransactionSheet!K3367</f>
        <v>2</v>
      </c>
      <c r="N3367" s="5" t="str">
        <f>rawTransactionSheet!L3367</f>
        <v>BANGALORE</v>
      </c>
    </row>
    <row r="3368">
      <c r="A3368" s="2">
        <v>42370.0</v>
      </c>
      <c r="B3368" s="5" t="str">
        <f>rawTransactionSheet!B3368</f>
        <v>RNS</v>
      </c>
      <c r="C3368" s="5" t="str">
        <f>rawTransactionSheet!C3368</f>
        <v>KA04ME3712</v>
      </c>
      <c r="D3368" s="5" t="str">
        <f>rawTransactionSheet!D3368</f>
        <v>MARUTI SUZUKI</v>
      </c>
      <c r="E3368" s="5" t="str">
        <f>rawTransactionSheet!E3368</f>
        <v>Wagon R</v>
      </c>
      <c r="F3368" s="5" t="str">
        <f>IFERROR(VLOOKUP(E3368,modelMapping,2,0),E3368)</f>
        <v>Wagon R</v>
      </c>
      <c r="G3368" s="5" t="str">
        <f>rawTransactionSheet!F3368</f>
        <v>LXI</v>
      </c>
      <c r="H3368" s="1" t="str">
        <f t="shared" si="1"/>
        <v>LXI</v>
      </c>
      <c r="I3368" s="5" t="str">
        <f>rawTransactionSheet!G3368</f>
        <v>2007</v>
      </c>
      <c r="J3368" s="5" t="str">
        <f>rawTransactionSheet!H3368</f>
        <v>194250</v>
      </c>
      <c r="K3368" s="5" t="str">
        <f>rawTransactionSheet!I3368</f>
        <v>100110</v>
      </c>
      <c r="L3368" s="5" t="str">
        <f>rawTransactionSheet!J3368</f>
        <v>8.536986301</v>
      </c>
      <c r="M3368" s="5" t="str">
        <f>rawTransactionSheet!K3368</f>
        <v>1</v>
      </c>
      <c r="N3368" s="5" t="str">
        <f>rawTransactionSheet!L3368</f>
        <v>BANGALORE</v>
      </c>
    </row>
    <row r="3369">
      <c r="A3369" s="2">
        <v>42370.0</v>
      </c>
      <c r="B3369" s="5" t="str">
        <f>rawTransactionSheet!B3369</f>
        <v>RNS</v>
      </c>
      <c r="C3369" s="5" t="str">
        <f>rawTransactionSheet!C3369</f>
        <v>KA01MB7049</v>
      </c>
      <c r="D3369" s="5" t="str">
        <f>rawTransactionSheet!D3369</f>
        <v>MARUTI SUZUKI</v>
      </c>
      <c r="E3369" s="5" t="str">
        <f>rawTransactionSheet!E3369</f>
        <v>Wagon R</v>
      </c>
      <c r="F3369" s="5" t="str">
        <f>IFERROR(VLOOKUP(E3369,modelMapping,2,0),E3369)</f>
        <v>Wagon R</v>
      </c>
      <c r="G3369" s="5" t="str">
        <f>rawTransactionSheet!F3369</f>
        <v>LXI</v>
      </c>
      <c r="H3369" s="1" t="str">
        <f t="shared" si="1"/>
        <v>LXI</v>
      </c>
      <c r="I3369" s="5" t="str">
        <f>rawTransactionSheet!G3369</f>
        <v>2006</v>
      </c>
      <c r="J3369" s="5" t="str">
        <f>rawTransactionSheet!H3369</f>
        <v>194250</v>
      </c>
      <c r="K3369" s="5" t="str">
        <f>rawTransactionSheet!I3369</f>
        <v>53831</v>
      </c>
      <c r="L3369" s="5" t="str">
        <f>rawTransactionSheet!J3369</f>
        <v>9.728767123</v>
      </c>
      <c r="M3369" s="5" t="str">
        <f>rawTransactionSheet!K3369</f>
        <v>2</v>
      </c>
      <c r="N3369" s="5" t="str">
        <f>rawTransactionSheet!L3369</f>
        <v>BANGALORE</v>
      </c>
    </row>
    <row r="3370">
      <c r="A3370" s="2">
        <v>42370.0</v>
      </c>
      <c r="B3370" s="5" t="str">
        <f>rawTransactionSheet!B3370</f>
        <v>Pratham</v>
      </c>
      <c r="C3370" s="5" t="str">
        <f>rawTransactionSheet!C3370</f>
        <v>642</v>
      </c>
      <c r="D3370" s="5" t="str">
        <f>rawTransactionSheet!D3370</f>
        <v>MARUTI SUZUKI</v>
      </c>
      <c r="E3370" s="5" t="str">
        <f>rawTransactionSheet!E3370</f>
        <v>Zen</v>
      </c>
      <c r="F3370" s="5" t="str">
        <f>IFERROR(VLOOKUP(E3370,modelMapping,2,0),E3370)</f>
        <v>Zen</v>
      </c>
      <c r="G3370" s="5" t="str">
        <f>rawTransactionSheet!F3370</f>
        <v>LXI</v>
      </c>
      <c r="H3370" s="1" t="str">
        <f t="shared" si="1"/>
        <v>LXI</v>
      </c>
      <c r="I3370" s="5" t="str">
        <f>rawTransactionSheet!G3370</f>
        <v>2006</v>
      </c>
      <c r="J3370" s="5" t="str">
        <f>rawTransactionSheet!H3370</f>
        <v>194250</v>
      </c>
      <c r="K3370" s="5" t="str">
        <f>rawTransactionSheet!I3370</f>
        <v>69935.6605</v>
      </c>
      <c r="L3370" s="5" t="str">
        <f>rawTransactionSheet!J3370</f>
        <v>8.741957563</v>
      </c>
      <c r="M3370" s="5" t="str">
        <f>rawTransactionSheet!K3370</f>
        <v>2</v>
      </c>
      <c r="N3370" s="5" t="str">
        <f>rawTransactionSheet!L3370</f>
        <v>BANGALORE</v>
      </c>
    </row>
    <row r="3371">
      <c r="A3371" s="2">
        <v>42370.0</v>
      </c>
      <c r="B3371" s="5" t="str">
        <f>rawTransactionSheet!B3371</f>
        <v>NandiBid</v>
      </c>
      <c r="C3371" s="7" t="str">
        <f>rawTransactionSheet!C3371</f>
        <v>131239</v>
      </c>
      <c r="D3371" s="5" t="str">
        <f>rawTransactionSheet!D3371</f>
        <v>HYUNDAI</v>
      </c>
      <c r="E3371" s="5" t="str">
        <f>rawTransactionSheet!E3371</f>
        <v>VERNA</v>
      </c>
      <c r="F3371" s="5" t="str">
        <f>IFERROR(VLOOKUP(E3371,modelMapping,2,0),E3371)</f>
        <v>VERNA</v>
      </c>
      <c r="G3371" s="5" t="str">
        <f>rawTransactionSheet!F3371</f>
        <v>Xi</v>
      </c>
      <c r="H3371" s="1" t="str">
        <f t="shared" si="1"/>
        <v>Xi</v>
      </c>
      <c r="I3371" s="5" t="str">
        <f>rawTransactionSheet!G3371</f>
        <v>2007</v>
      </c>
      <c r="J3371" s="5" t="str">
        <f>rawTransactionSheet!H3371</f>
        <v>194250</v>
      </c>
      <c r="K3371" s="5" t="str">
        <f>rawTransactionSheet!I3371</f>
        <v>48064</v>
      </c>
      <c r="L3371" s="5" t="str">
        <f>rawTransactionSheet!J3371</f>
        <v>9</v>
      </c>
      <c r="M3371" s="5" t="str">
        <f>rawTransactionSheet!K3371</f>
        <v>2</v>
      </c>
      <c r="N3371" s="5" t="str">
        <f>rawTransactionSheet!L3371</f>
        <v>BANGALORE</v>
      </c>
      <c r="O3371" s="1" t="str">
        <f t="shared" ref="O3371:O3373" si="135">VALUE(C3371)</f>
        <v>131239</v>
      </c>
      <c r="P3371" s="1" t="str">
        <f>MATCH(O3371,rawBidData!$A$2:$A$146,0)</f>
        <v>105</v>
      </c>
    </row>
    <row r="3372">
      <c r="A3372" s="2">
        <v>42370.0</v>
      </c>
      <c r="B3372" s="5" t="str">
        <f>rawTransactionSheet!B3372</f>
        <v>NandiBid</v>
      </c>
      <c r="C3372" s="7" t="str">
        <f>rawTransactionSheet!C3372</f>
        <v>138971</v>
      </c>
      <c r="D3372" s="5" t="str">
        <f>rawTransactionSheet!D3372</f>
        <v>HYUNDAI</v>
      </c>
      <c r="E3372" s="5" t="str">
        <f>rawTransactionSheet!E3372</f>
        <v>ACCENT</v>
      </c>
      <c r="F3372" s="5" t="str">
        <f>IFERROR(VLOOKUP(E3372,modelMapping,2,0),E3372)</f>
        <v>ACCENT</v>
      </c>
      <c r="G3372" s="5" t="str">
        <f>rawTransactionSheet!F3372</f>
        <v>GLE</v>
      </c>
      <c r="H3372" s="1" t="str">
        <f t="shared" si="1"/>
        <v>GLE</v>
      </c>
      <c r="I3372" s="5" t="str">
        <f>rawTransactionSheet!G3372</f>
        <v>2008</v>
      </c>
      <c r="J3372" s="5" t="str">
        <f>rawTransactionSheet!H3372</f>
        <v>194250</v>
      </c>
      <c r="K3372" s="5" t="str">
        <f>rawTransactionSheet!I3372</f>
        <v>25212</v>
      </c>
      <c r="L3372" s="5" t="str">
        <f>rawTransactionSheet!J3372</f>
        <v>8</v>
      </c>
      <c r="M3372" s="5" t="str">
        <f>rawTransactionSheet!K3372</f>
        <v>1</v>
      </c>
      <c r="N3372" s="5" t="str">
        <f>rawTransactionSheet!L3372</f>
        <v>BANGALORE</v>
      </c>
      <c r="O3372" s="1" t="str">
        <f t="shared" si="135"/>
        <v>138971</v>
      </c>
      <c r="P3372" s="1" t="str">
        <f>MATCH(O3372,rawBidData!$A$2:$A$146,0)</f>
        <v>#N/A</v>
      </c>
    </row>
    <row r="3373">
      <c r="A3373" s="2">
        <v>42370.0</v>
      </c>
      <c r="B3373" s="5" t="str">
        <f>rawTransactionSheet!B3373</f>
        <v>NandiBid</v>
      </c>
      <c r="C3373" s="7" t="str">
        <f>rawTransactionSheet!C3373</f>
        <v>140098</v>
      </c>
      <c r="D3373" s="5" t="str">
        <f>rawTransactionSheet!D3373</f>
        <v>MARUTI SUZUKI</v>
      </c>
      <c r="E3373" s="5" t="str">
        <f>rawTransactionSheet!E3373</f>
        <v>A-STAR</v>
      </c>
      <c r="F3373" s="5" t="str">
        <f>IFERROR(VLOOKUP(E3373,modelMapping,2,0),E3373)</f>
        <v>A-STAR</v>
      </c>
      <c r="G3373" s="5" t="str">
        <f>rawTransactionSheet!F3373</f>
        <v>VXI</v>
      </c>
      <c r="H3373" s="1" t="str">
        <f t="shared" si="1"/>
        <v>VXI</v>
      </c>
      <c r="I3373" s="5" t="str">
        <f>rawTransactionSheet!G3373</f>
        <v>2010</v>
      </c>
      <c r="J3373" s="5" t="str">
        <f>rawTransactionSheet!H3373</f>
        <v>194250</v>
      </c>
      <c r="K3373" s="5" t="str">
        <f>rawTransactionSheet!I3373</f>
        <v>71022</v>
      </c>
      <c r="L3373" s="5" t="str">
        <f>rawTransactionSheet!J3373</f>
        <v>6</v>
      </c>
      <c r="M3373" s="5" t="str">
        <f>rawTransactionSheet!K3373</f>
        <v>1</v>
      </c>
      <c r="N3373" s="5" t="str">
        <f>rawTransactionSheet!L3373</f>
        <v>BANGALORE</v>
      </c>
      <c r="O3373" s="1" t="str">
        <f t="shared" si="135"/>
        <v>140098</v>
      </c>
      <c r="P3373" s="1" t="str">
        <f>MATCH(O3373,rawBidData!$A$2:$A$146,0)</f>
        <v>#N/A</v>
      </c>
    </row>
    <row r="3374">
      <c r="A3374" s="2">
        <v>42370.0</v>
      </c>
      <c r="B3374" s="5" t="str">
        <f>rawTransactionSheet!B3374</f>
        <v>RNS</v>
      </c>
      <c r="C3374" s="5" t="str">
        <f>rawTransactionSheet!C3374</f>
        <v>KA04MG3554</v>
      </c>
      <c r="D3374" s="5" t="str">
        <f>rawTransactionSheet!D3374</f>
        <v>MARUTI SUZUKI</v>
      </c>
      <c r="E3374" s="5" t="str">
        <f>rawTransactionSheet!E3374</f>
        <v>Alto</v>
      </c>
      <c r="F3374" s="5" t="str">
        <f>IFERROR(VLOOKUP(E3374,modelMapping,2,0),E3374)</f>
        <v>Alto</v>
      </c>
      <c r="G3374" s="5" t="str">
        <f>rawTransactionSheet!F3374</f>
        <v>LXI</v>
      </c>
      <c r="H3374" s="1" t="str">
        <f t="shared" si="1"/>
        <v>LXI</v>
      </c>
      <c r="I3374" s="5" t="str">
        <f>rawTransactionSheet!G3374</f>
        <v>2009</v>
      </c>
      <c r="J3374" s="5" t="str">
        <f>rawTransactionSheet!H3374</f>
        <v>194000</v>
      </c>
      <c r="K3374" s="5" t="str">
        <f>rawTransactionSheet!I3374</f>
        <v>83085</v>
      </c>
      <c r="L3374" s="5" t="str">
        <f>rawTransactionSheet!J3374</f>
        <v>6.895890411</v>
      </c>
      <c r="M3374" s="5" t="str">
        <f>rawTransactionSheet!K3374</f>
        <v>2</v>
      </c>
      <c r="N3374" s="5" t="str">
        <f>rawTransactionSheet!L3374</f>
        <v>BANGALORE</v>
      </c>
    </row>
    <row r="3375">
      <c r="A3375" s="2">
        <v>42370.0</v>
      </c>
      <c r="B3375" s="5" t="str">
        <f>rawTransactionSheet!B3375</f>
        <v>RNS</v>
      </c>
      <c r="C3375" s="5" t="str">
        <f>rawTransactionSheet!C3375</f>
        <v>KA03MG5331</v>
      </c>
      <c r="D3375" s="5" t="str">
        <f>rawTransactionSheet!D3375</f>
        <v>MARUTI SUZUKI</v>
      </c>
      <c r="E3375" s="5" t="str">
        <f>rawTransactionSheet!E3375</f>
        <v>Wagon R</v>
      </c>
      <c r="F3375" s="5" t="str">
        <f>IFERROR(VLOOKUP(E3375,modelMapping,2,0),E3375)</f>
        <v>Wagon R</v>
      </c>
      <c r="G3375" s="5" t="str">
        <f>rawTransactionSheet!F3375</f>
        <v>LXI</v>
      </c>
      <c r="H3375" s="1" t="str">
        <f t="shared" si="1"/>
        <v>LXI</v>
      </c>
      <c r="I3375" s="5" t="str">
        <f>rawTransactionSheet!G3375</f>
        <v>2006</v>
      </c>
      <c r="J3375" s="5" t="str">
        <f>rawTransactionSheet!H3375</f>
        <v>194000</v>
      </c>
      <c r="K3375" s="5" t="str">
        <f>rawTransactionSheet!I3375</f>
        <v>63171</v>
      </c>
      <c r="L3375" s="5" t="str">
        <f>rawTransactionSheet!J3375</f>
        <v>9.676712329</v>
      </c>
      <c r="M3375" s="5" t="str">
        <f>rawTransactionSheet!K3375</f>
        <v>1</v>
      </c>
      <c r="N3375" s="5" t="str">
        <f>rawTransactionSheet!L3375</f>
        <v>BANGALORE</v>
      </c>
    </row>
    <row r="3376">
      <c r="A3376" s="2">
        <v>42370.0</v>
      </c>
      <c r="B3376" s="5" t="str">
        <f>rawTransactionSheet!B3376</f>
        <v>PrasoonData</v>
      </c>
      <c r="C3376" s="5" t="str">
        <f>rawTransactionSheet!C3376</f>
        <v>Prasoon186</v>
      </c>
      <c r="D3376" s="5" t="str">
        <f>rawTransactionSheet!D3376</f>
        <v>MARUTI SUZUKI</v>
      </c>
      <c r="E3376" s="5" t="str">
        <f>rawTransactionSheet!E3376</f>
        <v>Swift</v>
      </c>
      <c r="F3376" s="5" t="str">
        <f>IFERROR(VLOOKUP(E3376,modelMapping,2,0),E3376)</f>
        <v>Swift</v>
      </c>
      <c r="G3376" s="5" t="str">
        <f>rawTransactionSheet!F3376</f>
        <v>LXI</v>
      </c>
      <c r="H3376" s="1" t="str">
        <f t="shared" si="1"/>
        <v>LXI</v>
      </c>
      <c r="I3376" s="5" t="str">
        <f>rawTransactionSheet!G3376</f>
        <v>2005</v>
      </c>
      <c r="J3376" s="5" t="str">
        <f>rawTransactionSheet!H3376</f>
        <v>193618.7186</v>
      </c>
      <c r="K3376" s="5" t="str">
        <f>rawTransactionSheet!I3376</f>
        <v>90000</v>
      </c>
      <c r="L3376" s="5" t="str">
        <f>rawTransactionSheet!J3376</f>
        <v>10</v>
      </c>
      <c r="M3376" s="5" t="str">
        <f>rawTransactionSheet!K3376</f>
        <v>1</v>
      </c>
      <c r="N3376" s="5" t="str">
        <f>rawTransactionSheet!L3376</f>
        <v>BANGALORE</v>
      </c>
    </row>
    <row r="3377">
      <c r="A3377" s="2">
        <v>42370.0</v>
      </c>
      <c r="B3377" s="5" t="str">
        <f>rawTransactionSheet!B3377</f>
        <v>KALYANI MOTORS PVT LTD</v>
      </c>
      <c r="C3377" s="5" t="str">
        <f>rawTransactionSheet!C3377</f>
        <v>KA41M9724</v>
      </c>
      <c r="D3377" s="5" t="str">
        <f>rawTransactionSheet!D3377</f>
        <v>MARUTI SUZUKI</v>
      </c>
      <c r="E3377" s="5" t="str">
        <f>rawTransactionSheet!E3377</f>
        <v>Alto</v>
      </c>
      <c r="F3377" s="5" t="str">
        <f>IFERROR(VLOOKUP(E3377,modelMapping,2,0),E3377)</f>
        <v>Alto</v>
      </c>
      <c r="G3377" s="5" t="str">
        <f>rawTransactionSheet!F3377</f>
        <v>LXI</v>
      </c>
      <c r="H3377" s="1" t="str">
        <f t="shared" si="1"/>
        <v>LXI</v>
      </c>
      <c r="I3377" s="5" t="str">
        <f>rawTransactionSheet!G3377</f>
        <v>2009</v>
      </c>
      <c r="J3377" s="5" t="str">
        <f>rawTransactionSheet!H3377</f>
        <v>193000</v>
      </c>
      <c r="K3377" s="5" t="str">
        <f>rawTransactionSheet!I3377</f>
        <v>57627</v>
      </c>
      <c r="L3377" s="5" t="str">
        <f>rawTransactionSheet!J3377</f>
        <v>6</v>
      </c>
      <c r="M3377" s="5" t="str">
        <f>rawTransactionSheet!K3377</f>
        <v>1</v>
      </c>
      <c r="N3377" s="5" t="str">
        <f>rawTransactionSheet!L3377</f>
        <v>BANGALORE</v>
      </c>
    </row>
    <row r="3378">
      <c r="A3378" s="2">
        <v>42370.0</v>
      </c>
      <c r="B3378" s="5" t="str">
        <f>rawTransactionSheet!B3378</f>
        <v>Pratham</v>
      </c>
      <c r="C3378" s="5" t="str">
        <f>rawTransactionSheet!C3378</f>
        <v>415</v>
      </c>
      <c r="D3378" s="5" t="str">
        <f>rawTransactionSheet!D3378</f>
        <v>MARUTI SUZUKI</v>
      </c>
      <c r="E3378" s="5" t="str">
        <f>rawTransactionSheet!E3378</f>
        <v>Alto</v>
      </c>
      <c r="F3378" s="5" t="str">
        <f>IFERROR(VLOOKUP(E3378,modelMapping,2,0),E3378)</f>
        <v>Alto</v>
      </c>
      <c r="G3378" s="5" t="str">
        <f>rawTransactionSheet!F3378</f>
        <v>LXI</v>
      </c>
      <c r="H3378" s="1" t="str">
        <f t="shared" si="1"/>
        <v>LXI</v>
      </c>
      <c r="I3378" s="5" t="str">
        <f>rawTransactionSheet!G3378</f>
        <v>2008</v>
      </c>
      <c r="J3378" s="5" t="str">
        <f>rawTransactionSheet!H3378</f>
        <v>193000</v>
      </c>
      <c r="K3378" s="5" t="str">
        <f>rawTransactionSheet!I3378</f>
        <v>52807.66598</v>
      </c>
      <c r="L3378" s="5" t="str">
        <f>rawTransactionSheet!J3378</f>
        <v>6.600958248</v>
      </c>
      <c r="M3378" s="5" t="str">
        <f>rawTransactionSheet!K3378</f>
        <v>2</v>
      </c>
      <c r="N3378" s="5" t="str">
        <f>rawTransactionSheet!L3378</f>
        <v>BANGALORE</v>
      </c>
    </row>
    <row r="3379">
      <c r="A3379" s="2">
        <v>42370.0</v>
      </c>
      <c r="B3379" s="5" t="str">
        <f>rawTransactionSheet!B3379</f>
        <v>Pratham</v>
      </c>
      <c r="C3379" s="5" t="str">
        <f>rawTransactionSheet!C3379</f>
        <v>215</v>
      </c>
      <c r="D3379" s="5" t="str">
        <f>rawTransactionSheet!D3379</f>
        <v>HYUNDAI</v>
      </c>
      <c r="E3379" s="5" t="str">
        <f>rawTransactionSheet!E3379</f>
        <v>i10</v>
      </c>
      <c r="F3379" s="5" t="str">
        <f>IFERROR(VLOOKUP(E3379,modelMapping,2,0),E3379)</f>
        <v>i10</v>
      </c>
      <c r="G3379" s="5" t="str">
        <f>rawTransactionSheet!F3379</f>
        <v>Asta 1.2</v>
      </c>
      <c r="H3379" s="1" t="str">
        <f t="shared" si="1"/>
        <v>Asta 1.2</v>
      </c>
      <c r="I3379" s="5" t="str">
        <f>rawTransactionSheet!G3379</f>
        <v>2010</v>
      </c>
      <c r="J3379" s="5" t="str">
        <f>rawTransactionSheet!H3379</f>
        <v>193000</v>
      </c>
      <c r="K3379" s="5" t="str">
        <f>rawTransactionSheet!I3379</f>
        <v>37519.50718</v>
      </c>
      <c r="L3379" s="5" t="str">
        <f>rawTransactionSheet!J3379</f>
        <v>4.689938398</v>
      </c>
      <c r="M3379" s="5" t="str">
        <f>rawTransactionSheet!K3379</f>
        <v>1</v>
      </c>
      <c r="N3379" s="5" t="str">
        <f>rawTransactionSheet!L3379</f>
        <v>BANGALORE</v>
      </c>
    </row>
    <row r="3380">
      <c r="A3380" s="2">
        <v>42370.0</v>
      </c>
      <c r="B3380" s="5" t="str">
        <f>rawTransactionSheet!B3380</f>
        <v>KALYANI MOTORS PVT LTD</v>
      </c>
      <c r="C3380" s="5" t="str">
        <f>rawTransactionSheet!C3380</f>
        <v>KA12Z0806</v>
      </c>
      <c r="D3380" s="5" t="str">
        <f>rawTransactionSheet!D3380</f>
        <v>MARUTI SUZUKI</v>
      </c>
      <c r="E3380" s="5" t="str">
        <f>rawTransactionSheet!E3380</f>
        <v>Omni</v>
      </c>
      <c r="F3380" s="5" t="str">
        <f>IFERROR(VLOOKUP(E3380,modelMapping,2,0),E3380)</f>
        <v>Omni</v>
      </c>
      <c r="G3380" s="5" t="str">
        <f>rawTransactionSheet!F3380</f>
        <v>5 STR</v>
      </c>
      <c r="H3380" s="1" t="str">
        <f t="shared" si="1"/>
        <v>5 STR</v>
      </c>
      <c r="I3380" s="5" t="str">
        <f>rawTransactionSheet!G3380</f>
        <v>2013</v>
      </c>
      <c r="J3380" s="5" t="str">
        <f>rawTransactionSheet!H3380</f>
        <v>193000</v>
      </c>
      <c r="K3380" s="5" t="str">
        <f>rawTransactionSheet!I3380</f>
        <v>64522</v>
      </c>
      <c r="L3380" s="5" t="str">
        <f>rawTransactionSheet!J3380</f>
        <v>2</v>
      </c>
      <c r="M3380" s="5" t="str">
        <f>rawTransactionSheet!K3380</f>
        <v>1</v>
      </c>
      <c r="N3380" s="5" t="str">
        <f>rawTransactionSheet!L3380</f>
        <v>BANGALORE</v>
      </c>
    </row>
    <row r="3381">
      <c r="A3381" s="2">
        <v>42370.0</v>
      </c>
      <c r="B3381" s="5" t="str">
        <f>rawTransactionSheet!B3381</f>
        <v>Pratham</v>
      </c>
      <c r="C3381" s="5" t="str">
        <f>rawTransactionSheet!C3381</f>
        <v>751</v>
      </c>
      <c r="D3381" s="5" t="str">
        <f>rawTransactionSheet!D3381</f>
        <v>MARUTI SUZUKI</v>
      </c>
      <c r="E3381" s="5" t="str">
        <f>rawTransactionSheet!E3381</f>
        <v>Wagon R</v>
      </c>
      <c r="F3381" s="5" t="str">
        <f>IFERROR(VLOOKUP(E3381,modelMapping,2,0),E3381)</f>
        <v>Wagon R</v>
      </c>
      <c r="G3381" s="5" t="str">
        <f>rawTransactionSheet!F3381</f>
        <v>LXI</v>
      </c>
      <c r="H3381" s="1" t="str">
        <f t="shared" si="1"/>
        <v>LXI</v>
      </c>
      <c r="I3381" s="5" t="str">
        <f>rawTransactionSheet!G3381</f>
        <v>2005</v>
      </c>
      <c r="J3381" s="5" t="str">
        <f>rawTransactionSheet!H3381</f>
        <v>193000</v>
      </c>
      <c r="K3381" s="5" t="str">
        <f>rawTransactionSheet!I3381</f>
        <v>78915.81109</v>
      </c>
      <c r="L3381" s="5" t="str">
        <f>rawTransactionSheet!J3381</f>
        <v>9.864476386</v>
      </c>
      <c r="M3381" s="5" t="str">
        <f>rawTransactionSheet!K3381</f>
        <v>2</v>
      </c>
      <c r="N3381" s="5" t="str">
        <f>rawTransactionSheet!L3381</f>
        <v>BANGALORE</v>
      </c>
    </row>
    <row r="3382">
      <c r="A3382" s="2">
        <v>42370.0</v>
      </c>
      <c r="B3382" s="5" t="str">
        <f>rawTransactionSheet!B3382</f>
        <v>RNS</v>
      </c>
      <c r="C3382" s="5" t="str">
        <f>rawTransactionSheet!C3382</f>
        <v>KA01MC78</v>
      </c>
      <c r="D3382" s="5" t="str">
        <f>rawTransactionSheet!D3382</f>
        <v>MARUTI SUZUKI</v>
      </c>
      <c r="E3382" s="5" t="str">
        <f>rawTransactionSheet!E3382</f>
        <v>Wagon R</v>
      </c>
      <c r="F3382" s="5" t="str">
        <f>IFERROR(VLOOKUP(E3382,modelMapping,2,0),E3382)</f>
        <v>Wagon R</v>
      </c>
      <c r="G3382" s="5" t="str">
        <f>rawTransactionSheet!F3382</f>
        <v>LXI</v>
      </c>
      <c r="H3382" s="1" t="str">
        <f t="shared" si="1"/>
        <v>LXI</v>
      </c>
      <c r="I3382" s="5" t="str">
        <f>rawTransactionSheet!G3382</f>
        <v>2006</v>
      </c>
      <c r="J3382" s="5" t="str">
        <f>rawTransactionSheet!H3382</f>
        <v>193000</v>
      </c>
      <c r="K3382" s="5" t="str">
        <f>rawTransactionSheet!I3382</f>
        <v>57169</v>
      </c>
      <c r="L3382" s="5" t="str">
        <f>rawTransactionSheet!J3382</f>
        <v>9.597260274</v>
      </c>
      <c r="M3382" s="5" t="str">
        <f>rawTransactionSheet!K3382</f>
        <v>2</v>
      </c>
      <c r="N3382" s="5" t="str">
        <f>rawTransactionSheet!L3382</f>
        <v>BANGALORE</v>
      </c>
    </row>
    <row r="3383">
      <c r="A3383" s="2">
        <v>42370.0</v>
      </c>
      <c r="B3383" s="5" t="str">
        <f>rawTransactionSheet!B3383</f>
        <v>PrasoonData</v>
      </c>
      <c r="C3383" s="5" t="str">
        <f>rawTransactionSheet!C3383</f>
        <v>Prasoon367</v>
      </c>
      <c r="D3383" s="5" t="str">
        <f>rawTransactionSheet!D3383</f>
        <v>MARUTI SUZUKI</v>
      </c>
      <c r="E3383" s="5" t="str">
        <f>rawTransactionSheet!E3383</f>
        <v>Swift</v>
      </c>
      <c r="F3383" s="5" t="str">
        <f>IFERROR(VLOOKUP(E3383,modelMapping,2,0),E3383)</f>
        <v>Swift</v>
      </c>
      <c r="G3383" s="5" t="str">
        <f>rawTransactionSheet!F3383</f>
        <v>VXI</v>
      </c>
      <c r="H3383" s="1" t="str">
        <f t="shared" si="1"/>
        <v>VXI</v>
      </c>
      <c r="I3383" s="5" t="str">
        <f>rawTransactionSheet!G3383</f>
        <v>2005</v>
      </c>
      <c r="J3383" s="5" t="str">
        <f>rawTransactionSheet!H3383</f>
        <v>192869.6988</v>
      </c>
      <c r="K3383" s="5" t="str">
        <f>rawTransactionSheet!I3383</f>
        <v>140000</v>
      </c>
      <c r="L3383" s="5" t="str">
        <f>rawTransactionSheet!J3383</f>
        <v>10</v>
      </c>
      <c r="M3383" s="5" t="str">
        <f>rawTransactionSheet!K3383</f>
        <v>1</v>
      </c>
      <c r="N3383" s="5" t="str">
        <f>rawTransactionSheet!L3383</f>
        <v>BANGALORE</v>
      </c>
    </row>
    <row r="3384">
      <c r="A3384" s="2">
        <v>42370.0</v>
      </c>
      <c r="B3384" s="5" t="str">
        <f>rawTransactionSheet!B3384</f>
        <v>PrasoonData</v>
      </c>
      <c r="C3384" s="5" t="str">
        <f>rawTransactionSheet!C3384</f>
        <v>Prasoon544</v>
      </c>
      <c r="D3384" s="5" t="str">
        <f>rawTransactionSheet!D3384</f>
        <v>MARUTI SUZUKI</v>
      </c>
      <c r="E3384" s="5" t="str">
        <f>rawTransactionSheet!E3384</f>
        <v>Swift</v>
      </c>
      <c r="F3384" s="5" t="str">
        <f>IFERROR(VLOOKUP(E3384,modelMapping,2,0),E3384)</f>
        <v>Swift</v>
      </c>
      <c r="G3384" s="5" t="str">
        <f>rawTransactionSheet!F3384</f>
        <v>VXI ABS</v>
      </c>
      <c r="H3384" s="1" t="str">
        <f t="shared" si="1"/>
        <v>VXI ABS</v>
      </c>
      <c r="I3384" s="5" t="str">
        <f>rawTransactionSheet!G3384</f>
        <v>2005</v>
      </c>
      <c r="J3384" s="5" t="str">
        <f>rawTransactionSheet!H3384</f>
        <v>192696.116</v>
      </c>
      <c r="K3384" s="5" t="str">
        <f>rawTransactionSheet!I3384</f>
        <v>150000</v>
      </c>
      <c r="L3384" s="5" t="str">
        <f>rawTransactionSheet!J3384</f>
        <v>10</v>
      </c>
      <c r="M3384" s="5" t="str">
        <f>rawTransactionSheet!K3384</f>
        <v>1</v>
      </c>
      <c r="N3384" s="5" t="str">
        <f>rawTransactionSheet!L3384</f>
        <v>BANGALORE</v>
      </c>
    </row>
    <row r="3385">
      <c r="A3385" s="2">
        <v>42370.0</v>
      </c>
      <c r="B3385" s="5" t="str">
        <f>rawTransactionSheet!B3385</f>
        <v>PrasoonData</v>
      </c>
      <c r="C3385" s="5" t="str">
        <f>rawTransactionSheet!C3385</f>
        <v>Prasoon205</v>
      </c>
      <c r="D3385" s="5" t="str">
        <f>rawTransactionSheet!D3385</f>
        <v>MARUTI SUZUKI</v>
      </c>
      <c r="E3385" s="5" t="str">
        <f>rawTransactionSheet!E3385</f>
        <v>Swift</v>
      </c>
      <c r="F3385" s="5" t="str">
        <f>IFERROR(VLOOKUP(E3385,modelMapping,2,0),E3385)</f>
        <v>Swift</v>
      </c>
      <c r="G3385" s="5" t="str">
        <f>rawTransactionSheet!F3385</f>
        <v>LXI</v>
      </c>
      <c r="H3385" s="1" t="str">
        <f t="shared" si="1"/>
        <v>LXI</v>
      </c>
      <c r="I3385" s="5" t="str">
        <f>rawTransactionSheet!G3385</f>
        <v>2006</v>
      </c>
      <c r="J3385" s="5" t="str">
        <f>rawTransactionSheet!H3385</f>
        <v>192076.7139</v>
      </c>
      <c r="K3385" s="5" t="str">
        <f>rawTransactionSheet!I3385</f>
        <v>120000</v>
      </c>
      <c r="L3385" s="5" t="str">
        <f>rawTransactionSheet!J3385</f>
        <v>9</v>
      </c>
      <c r="M3385" s="5" t="str">
        <f>rawTransactionSheet!K3385</f>
        <v>1</v>
      </c>
      <c r="N3385" s="5" t="str">
        <f>rawTransactionSheet!L3385</f>
        <v>BANGALORE</v>
      </c>
    </row>
    <row r="3386">
      <c r="A3386" s="2">
        <v>42370.0</v>
      </c>
      <c r="B3386" s="5" t="str">
        <f>rawTransactionSheet!B3386</f>
        <v>RNS</v>
      </c>
      <c r="C3386" s="5" t="str">
        <f>rawTransactionSheet!C3386</f>
        <v>KA04ME7435</v>
      </c>
      <c r="D3386" s="5" t="str">
        <f>rawTransactionSheet!D3386</f>
        <v>MARUTI SUZUKI</v>
      </c>
      <c r="E3386" s="5" t="str">
        <f>rawTransactionSheet!E3386</f>
        <v>Alto</v>
      </c>
      <c r="F3386" s="5" t="str">
        <f>IFERROR(VLOOKUP(E3386,modelMapping,2,0),E3386)</f>
        <v>Alto</v>
      </c>
      <c r="G3386" s="5" t="str">
        <f>rawTransactionSheet!F3386</f>
        <v>LXI</v>
      </c>
      <c r="H3386" s="1" t="str">
        <f t="shared" si="1"/>
        <v>LXI</v>
      </c>
      <c r="I3386" s="5" t="str">
        <f>rawTransactionSheet!G3386</f>
        <v>2007</v>
      </c>
      <c r="J3386" s="5" t="str">
        <f>rawTransactionSheet!H3386</f>
        <v>192030</v>
      </c>
      <c r="K3386" s="5" t="str">
        <f>rawTransactionSheet!I3386</f>
        <v>36876</v>
      </c>
      <c r="L3386" s="5" t="str">
        <f>rawTransactionSheet!J3386</f>
        <v>8.736986301</v>
      </c>
      <c r="M3386" s="5" t="str">
        <f>rawTransactionSheet!K3386</f>
        <v>1</v>
      </c>
      <c r="N3386" s="5" t="str">
        <f>rawTransactionSheet!L3386</f>
        <v>BANGALORE</v>
      </c>
    </row>
    <row r="3387">
      <c r="A3387" s="2">
        <v>42370.0</v>
      </c>
      <c r="B3387" s="5" t="str">
        <f>rawTransactionSheet!B3387</f>
        <v>Pratham</v>
      </c>
      <c r="C3387" s="5" t="str">
        <f>rawTransactionSheet!C3387</f>
        <v>318</v>
      </c>
      <c r="D3387" s="5" t="str">
        <f>rawTransactionSheet!D3387</f>
        <v>MARUTI SUZUKI</v>
      </c>
      <c r="E3387" s="5" t="str">
        <f>rawTransactionSheet!E3387</f>
        <v>Alto</v>
      </c>
      <c r="F3387" s="5" t="str">
        <f>IFERROR(VLOOKUP(E3387,modelMapping,2,0),E3387)</f>
        <v>Alto</v>
      </c>
      <c r="G3387" s="5" t="str">
        <f>rawTransactionSheet!F3387</f>
        <v>LXI</v>
      </c>
      <c r="H3387" s="1" t="str">
        <f t="shared" si="1"/>
        <v>LXI</v>
      </c>
      <c r="I3387" s="5" t="str">
        <f>rawTransactionSheet!G3387</f>
        <v>2009</v>
      </c>
      <c r="J3387" s="5" t="str">
        <f>rawTransactionSheet!H3387</f>
        <v>190920</v>
      </c>
      <c r="K3387" s="5" t="str">
        <f>rawTransactionSheet!I3387</f>
        <v>45010.26694</v>
      </c>
      <c r="L3387" s="5" t="str">
        <f>rawTransactionSheet!J3387</f>
        <v>5.626283368</v>
      </c>
      <c r="M3387" s="5" t="str">
        <f>rawTransactionSheet!K3387</f>
        <v>2</v>
      </c>
      <c r="N3387" s="5" t="str">
        <f>rawTransactionSheet!L3387</f>
        <v>BANGALORE</v>
      </c>
    </row>
    <row r="3388">
      <c r="A3388" s="2">
        <v>42370.0</v>
      </c>
      <c r="B3388" s="5" t="str">
        <f>rawTransactionSheet!B3388</f>
        <v>KALYANI MOTORS PVT LTD</v>
      </c>
      <c r="C3388" s="5" t="str">
        <f>rawTransactionSheet!C3388</f>
        <v>KA02ME8646</v>
      </c>
      <c r="D3388" s="5" t="str">
        <f>rawTransactionSheet!D3388</f>
        <v>MARUTI SUZUKI</v>
      </c>
      <c r="E3388" s="5" t="str">
        <f>rawTransactionSheet!E3388</f>
        <v>Omni</v>
      </c>
      <c r="F3388" s="5" t="str">
        <f>IFERROR(VLOOKUP(E3388,modelMapping,2,0),E3388)</f>
        <v>Omni</v>
      </c>
      <c r="G3388" s="5" t="str">
        <f>rawTransactionSheet!F3388</f>
        <v>5 STR</v>
      </c>
      <c r="H3388" s="1" t="str">
        <f t="shared" si="1"/>
        <v>5 STR</v>
      </c>
      <c r="I3388" s="5" t="str">
        <f>rawTransactionSheet!G3388</f>
        <v>2010</v>
      </c>
      <c r="J3388" s="5" t="str">
        <f>rawTransactionSheet!H3388</f>
        <v>190365</v>
      </c>
      <c r="K3388" s="5" t="str">
        <f>rawTransactionSheet!I3388</f>
        <v>33150</v>
      </c>
      <c r="L3388" s="5" t="str">
        <f>rawTransactionSheet!J3388</f>
        <v>5</v>
      </c>
      <c r="M3388" s="5" t="str">
        <f>rawTransactionSheet!K3388</f>
        <v>1</v>
      </c>
      <c r="N3388" s="5" t="str">
        <f>rawTransactionSheet!L3388</f>
        <v>BANGALORE</v>
      </c>
    </row>
    <row r="3389">
      <c r="A3389" s="2">
        <v>42370.0</v>
      </c>
      <c r="B3389" s="5" t="str">
        <f>rawTransactionSheet!B3389</f>
        <v>Pratham</v>
      </c>
      <c r="C3389" s="5" t="str">
        <f>rawTransactionSheet!C3389</f>
        <v>560</v>
      </c>
      <c r="D3389" s="5" t="str">
        <f>rawTransactionSheet!D3389</f>
        <v>MARUTI SUZUKI</v>
      </c>
      <c r="E3389" s="5" t="str">
        <f>rawTransactionSheet!E3389</f>
        <v>Alto</v>
      </c>
      <c r="F3389" s="5" t="str">
        <f>IFERROR(VLOOKUP(E3389,modelMapping,2,0),E3389)</f>
        <v>Alto</v>
      </c>
      <c r="G3389" s="5" t="str">
        <f>rawTransactionSheet!F3389</f>
        <v>LXI</v>
      </c>
      <c r="H3389" s="1" t="str">
        <f t="shared" si="1"/>
        <v>LXI</v>
      </c>
      <c r="I3389" s="5" t="str">
        <f>rawTransactionSheet!G3389</f>
        <v>2007</v>
      </c>
      <c r="J3389" s="5" t="str">
        <f>rawTransactionSheet!H3389</f>
        <v>190000</v>
      </c>
      <c r="K3389" s="5" t="str">
        <f>rawTransactionSheet!I3389</f>
        <v>63474.33265</v>
      </c>
      <c r="L3389" s="5" t="str">
        <f>rawTransactionSheet!J3389</f>
        <v>7.934291581</v>
      </c>
      <c r="M3389" s="5" t="str">
        <f>rawTransactionSheet!K3389</f>
        <v>2</v>
      </c>
      <c r="N3389" s="5" t="str">
        <f>rawTransactionSheet!L3389</f>
        <v>BANGALORE</v>
      </c>
    </row>
    <row r="3390">
      <c r="A3390" s="2">
        <v>42370.0</v>
      </c>
      <c r="B3390" s="5" t="str">
        <f>rawTransactionSheet!B3390</f>
        <v>RNS</v>
      </c>
      <c r="C3390" s="5" t="str">
        <f>rawTransactionSheet!C3390</f>
        <v>KA31M3902</v>
      </c>
      <c r="D3390" s="5" t="str">
        <f>rawTransactionSheet!D3390</f>
        <v>MARUTI SUZUKI</v>
      </c>
      <c r="E3390" s="5" t="str">
        <f>rawTransactionSheet!E3390</f>
        <v>Alto</v>
      </c>
      <c r="F3390" s="5" t="str">
        <f>IFERROR(VLOOKUP(E3390,modelMapping,2,0),E3390)</f>
        <v>Alto</v>
      </c>
      <c r="G3390" s="5" t="str">
        <f>rawTransactionSheet!F3390</f>
        <v>LXI</v>
      </c>
      <c r="H3390" s="1" t="str">
        <f t="shared" si="1"/>
        <v>LXI</v>
      </c>
      <c r="I3390" s="5" t="str">
        <f>rawTransactionSheet!G3390</f>
        <v>2008</v>
      </c>
      <c r="J3390" s="5" t="str">
        <f>rawTransactionSheet!H3390</f>
        <v>190000</v>
      </c>
      <c r="K3390" s="5" t="str">
        <f>rawTransactionSheet!I3390</f>
        <v>55110</v>
      </c>
      <c r="L3390" s="5" t="str">
        <f>rawTransactionSheet!J3390</f>
        <v>7.630136986</v>
      </c>
      <c r="M3390" s="5" t="str">
        <f>rawTransactionSheet!K3390</f>
        <v>2</v>
      </c>
      <c r="N3390" s="5" t="str">
        <f>rawTransactionSheet!L3390</f>
        <v>BANGALORE</v>
      </c>
    </row>
    <row r="3391">
      <c r="A3391" s="2">
        <v>42370.0</v>
      </c>
      <c r="B3391" s="5" t="str">
        <f>rawTransactionSheet!B3391</f>
        <v>RNS</v>
      </c>
      <c r="C3391" s="5" t="str">
        <f>rawTransactionSheet!C3391</f>
        <v>KA06N8714</v>
      </c>
      <c r="D3391" s="5" t="str">
        <f>rawTransactionSheet!D3391</f>
        <v>MARUTI SUZUKI</v>
      </c>
      <c r="E3391" s="5" t="str">
        <f>rawTransactionSheet!E3391</f>
        <v>Alto 800</v>
      </c>
      <c r="F3391" s="1" t="str">
        <f>IFERROR(VLOOKUP(E3391,modelMapping,2,0),E3391)</f>
        <v>Alto</v>
      </c>
      <c r="G3391" s="5" t="str">
        <f>rawTransactionSheet!F3391</f>
        <v>VXI</v>
      </c>
      <c r="H3391" s="1" t="str">
        <f t="shared" si="1"/>
        <v>VXI</v>
      </c>
      <c r="I3391" s="5" t="str">
        <f>rawTransactionSheet!G3391</f>
        <v>2015</v>
      </c>
      <c r="J3391" s="5" t="str">
        <f>rawTransactionSheet!H3391</f>
        <v>190000</v>
      </c>
      <c r="K3391" s="5" t="str">
        <f>rawTransactionSheet!I3391</f>
        <v>8121</v>
      </c>
      <c r="L3391" s="5" t="str">
        <f>rawTransactionSheet!J3391</f>
        <v>0.884931507</v>
      </c>
      <c r="M3391" s="5" t="str">
        <f>rawTransactionSheet!K3391</f>
        <v>2</v>
      </c>
      <c r="N3391" s="5" t="str">
        <f>rawTransactionSheet!L3391</f>
        <v>BANGALORE</v>
      </c>
    </row>
    <row r="3392">
      <c r="A3392" s="2">
        <v>42370.0</v>
      </c>
      <c r="B3392" s="5" t="str">
        <f>rawTransactionSheet!B3392</f>
        <v>KALYANI MOTORS PVT LTD</v>
      </c>
      <c r="C3392" s="5" t="str">
        <f>rawTransactionSheet!C3392</f>
        <v>KA41N6466</v>
      </c>
      <c r="D3392" s="5" t="str">
        <f>rawTransactionSheet!D3392</f>
        <v>MARUTI SUZUKI</v>
      </c>
      <c r="E3392" s="5" t="str">
        <f>rawTransactionSheet!E3392</f>
        <v>Omni</v>
      </c>
      <c r="F3392" s="5" t="str">
        <f>IFERROR(VLOOKUP(E3392,modelMapping,2,0),E3392)</f>
        <v>Omni</v>
      </c>
      <c r="G3392" s="5" t="str">
        <f>rawTransactionSheet!F3392</f>
        <v>5 STR</v>
      </c>
      <c r="H3392" s="1" t="str">
        <f t="shared" si="1"/>
        <v>5 STR</v>
      </c>
      <c r="I3392" s="5" t="str">
        <f>rawTransactionSheet!G3392</f>
        <v>2010</v>
      </c>
      <c r="J3392" s="5" t="str">
        <f>rawTransactionSheet!H3392</f>
        <v>190000</v>
      </c>
      <c r="K3392" s="5" t="str">
        <f>rawTransactionSheet!I3392</f>
        <v>59403</v>
      </c>
      <c r="L3392" s="5" t="str">
        <f>rawTransactionSheet!J3392</f>
        <v>5</v>
      </c>
      <c r="M3392" s="5" t="str">
        <f>rawTransactionSheet!K3392</f>
        <v>1</v>
      </c>
      <c r="N3392" s="5" t="str">
        <f>rawTransactionSheet!L3392</f>
        <v>BANGALORE</v>
      </c>
    </row>
    <row r="3393">
      <c r="A3393" s="2">
        <v>42370.0</v>
      </c>
      <c r="B3393" s="5" t="str">
        <f>rawTransactionSheet!B3393</f>
        <v>KALYANI MOTORS PVT LTD</v>
      </c>
      <c r="C3393" s="5" t="str">
        <f>rawTransactionSheet!C3393</f>
        <v>KA41N2667</v>
      </c>
      <c r="D3393" s="5" t="str">
        <f>rawTransactionSheet!D3393</f>
        <v>MARUTI SUZUKI</v>
      </c>
      <c r="E3393" s="5" t="str">
        <f>rawTransactionSheet!E3393</f>
        <v>Omni</v>
      </c>
      <c r="F3393" s="5" t="str">
        <f>IFERROR(VLOOKUP(E3393,modelMapping,2,0),E3393)</f>
        <v>Omni</v>
      </c>
      <c r="G3393" s="5" t="str">
        <f>rawTransactionSheet!F3393</f>
        <v>CARGO LPG</v>
      </c>
      <c r="H3393" s="1" t="str">
        <f t="shared" si="1"/>
        <v>CARGO LPG</v>
      </c>
      <c r="I3393" s="5" t="str">
        <f>rawTransactionSheet!G3393</f>
        <v>2010</v>
      </c>
      <c r="J3393" s="5" t="str">
        <f>rawTransactionSheet!H3393</f>
        <v>190000</v>
      </c>
      <c r="K3393" s="5" t="str">
        <f>rawTransactionSheet!I3393</f>
        <v>56261</v>
      </c>
      <c r="L3393" s="5" t="str">
        <f>rawTransactionSheet!J3393</f>
        <v>5</v>
      </c>
      <c r="M3393" s="5" t="str">
        <f>rawTransactionSheet!K3393</f>
        <v>1</v>
      </c>
      <c r="N3393" s="5" t="str">
        <f>rawTransactionSheet!L3393</f>
        <v>BANGALORE</v>
      </c>
    </row>
    <row r="3394">
      <c r="A3394" s="2">
        <v>42370.0</v>
      </c>
      <c r="B3394" s="5" t="str">
        <f>rawTransactionSheet!B3394</f>
        <v>DelCalling</v>
      </c>
      <c r="C3394" s="5" t="str">
        <f>rawTransactionSheet!C3394</f>
        <v>63624</v>
      </c>
      <c r="D3394" s="5" t="str">
        <f>rawTransactionSheet!D3394</f>
        <v>HYUNDAI</v>
      </c>
      <c r="E3394" s="5" t="str">
        <f>rawTransactionSheet!E3394</f>
        <v>SANTRO XING</v>
      </c>
      <c r="F3394" s="5" t="str">
        <f>IFERROR(VLOOKUP(E3394,modelMapping,2,0),E3394)</f>
        <v>SANTRO XING</v>
      </c>
      <c r="G3394" s="5" t="str">
        <f>rawTransactionSheet!F3394</f>
        <v>XL</v>
      </c>
      <c r="H3394" s="1" t="str">
        <f t="shared" si="1"/>
        <v>XL</v>
      </c>
      <c r="I3394" s="5" t="str">
        <f>rawTransactionSheet!G3394</f>
        <v>2005</v>
      </c>
      <c r="J3394" s="5" t="str">
        <f>rawTransactionSheet!H3394</f>
        <v>190000</v>
      </c>
      <c r="K3394" s="5" t="str">
        <f>rawTransactionSheet!I3394</f>
        <v>101438</v>
      </c>
      <c r="L3394" s="5" t="str">
        <f>rawTransactionSheet!J3394</f>
        <v>10</v>
      </c>
      <c r="M3394" s="5" t="str">
        <f>rawTransactionSheet!K3394</f>
        <v>2</v>
      </c>
      <c r="N3394" s="5" t="str">
        <f>rawTransactionSheet!L3394</f>
        <v>BANGALORE</v>
      </c>
    </row>
    <row r="3395">
      <c r="A3395" s="2">
        <v>42370.0</v>
      </c>
      <c r="B3395" s="5" t="str">
        <f>rawTransactionSheet!B3395</f>
        <v>RNS</v>
      </c>
      <c r="C3395" s="5" t="str">
        <f>rawTransactionSheet!C3395</f>
        <v>KA04MF5564</v>
      </c>
      <c r="D3395" s="5" t="str">
        <f>rawTransactionSheet!D3395</f>
        <v>MARUTI SUZUKI</v>
      </c>
      <c r="E3395" s="5" t="str">
        <f>rawTransactionSheet!E3395</f>
        <v>Wagon R</v>
      </c>
      <c r="F3395" s="5" t="str">
        <f>IFERROR(VLOOKUP(E3395,modelMapping,2,0),E3395)</f>
        <v>Wagon R</v>
      </c>
      <c r="G3395" s="5" t="str">
        <f>rawTransactionSheet!F3395</f>
        <v>LXI</v>
      </c>
      <c r="H3395" s="1" t="str">
        <f t="shared" si="1"/>
        <v>LXI</v>
      </c>
      <c r="I3395" s="5" t="str">
        <f>rawTransactionSheet!G3395</f>
        <v>2008</v>
      </c>
      <c r="J3395" s="5" t="str">
        <f>rawTransactionSheet!H3395</f>
        <v>190000</v>
      </c>
      <c r="K3395" s="5" t="str">
        <f>rawTransactionSheet!I3395</f>
        <v>121745</v>
      </c>
      <c r="L3395" s="5" t="str">
        <f>rawTransactionSheet!J3395</f>
        <v>7.575342466</v>
      </c>
      <c r="M3395" s="5" t="str">
        <f>rawTransactionSheet!K3395</f>
        <v>2</v>
      </c>
      <c r="N3395" s="5" t="str">
        <f>rawTransactionSheet!L3395</f>
        <v>BANGALORE</v>
      </c>
    </row>
    <row r="3396">
      <c r="A3396" s="2">
        <v>42370.0</v>
      </c>
      <c r="B3396" s="5" t="str">
        <f>rawTransactionSheet!B3396</f>
        <v>RNS</v>
      </c>
      <c r="C3396" s="5" t="str">
        <f>rawTransactionSheet!C3396</f>
        <v>KA02MA3372</v>
      </c>
      <c r="D3396" s="5" t="str">
        <f>rawTransactionSheet!D3396</f>
        <v>MARUTI SUZUKI</v>
      </c>
      <c r="E3396" s="5" t="str">
        <f>rawTransactionSheet!E3396</f>
        <v>Wagon R</v>
      </c>
      <c r="F3396" s="5" t="str">
        <f>IFERROR(VLOOKUP(E3396,modelMapping,2,0),E3396)</f>
        <v>Wagon R</v>
      </c>
      <c r="G3396" s="5" t="str">
        <f>rawTransactionSheet!F3396</f>
        <v>LXI</v>
      </c>
      <c r="H3396" s="1" t="str">
        <f t="shared" si="1"/>
        <v>LXI</v>
      </c>
      <c r="I3396" s="5" t="str">
        <f>rawTransactionSheet!G3396</f>
        <v>2005</v>
      </c>
      <c r="J3396" s="5" t="str">
        <f>rawTransactionSheet!H3396</f>
        <v>190000</v>
      </c>
      <c r="K3396" s="5" t="str">
        <f>rawTransactionSheet!I3396</f>
        <v>32826</v>
      </c>
      <c r="L3396" s="5" t="str">
        <f>rawTransactionSheet!J3396</f>
        <v>10.70684932</v>
      </c>
      <c r="M3396" s="5" t="str">
        <f>rawTransactionSheet!K3396</f>
        <v>2</v>
      </c>
      <c r="N3396" s="5" t="str">
        <f>rawTransactionSheet!L3396</f>
        <v>BANGALORE</v>
      </c>
    </row>
    <row r="3397">
      <c r="A3397" s="2">
        <v>42370.0</v>
      </c>
      <c r="B3397" s="5" t="str">
        <f>rawTransactionSheet!B3397</f>
        <v>RNS</v>
      </c>
      <c r="C3397" s="5" t="str">
        <f>rawTransactionSheet!C3397</f>
        <v>KA04MD8754</v>
      </c>
      <c r="D3397" s="5" t="str">
        <f>rawTransactionSheet!D3397</f>
        <v>MARUTI SUZUKI</v>
      </c>
      <c r="E3397" s="5" t="str">
        <f>rawTransactionSheet!E3397</f>
        <v>Wagon R</v>
      </c>
      <c r="F3397" s="5" t="str">
        <f>IFERROR(VLOOKUP(E3397,modelMapping,2,0),E3397)</f>
        <v>Wagon R</v>
      </c>
      <c r="G3397" s="5" t="str">
        <f>rawTransactionSheet!F3397</f>
        <v>LXI</v>
      </c>
      <c r="H3397" s="1" t="str">
        <f t="shared" si="1"/>
        <v>LXI</v>
      </c>
      <c r="I3397" s="5" t="str">
        <f>rawTransactionSheet!G3397</f>
        <v>2007</v>
      </c>
      <c r="J3397" s="5" t="str">
        <f>rawTransactionSheet!H3397</f>
        <v>190000</v>
      </c>
      <c r="K3397" s="5" t="str">
        <f>rawTransactionSheet!I3397</f>
        <v>37792</v>
      </c>
      <c r="L3397" s="5" t="str">
        <f>rawTransactionSheet!J3397</f>
        <v>8.509589041</v>
      </c>
      <c r="M3397" s="5" t="str">
        <f>rawTransactionSheet!K3397</f>
        <v>3</v>
      </c>
      <c r="N3397" s="5" t="str">
        <f>rawTransactionSheet!L3397</f>
        <v>BANGALORE</v>
      </c>
    </row>
    <row r="3398">
      <c r="A3398" s="2">
        <v>42370.0</v>
      </c>
      <c r="B3398" s="5" t="str">
        <f>rawTransactionSheet!B3398</f>
        <v>Pratham</v>
      </c>
      <c r="C3398" s="5" t="str">
        <f>rawTransactionSheet!C3398</f>
        <v>641</v>
      </c>
      <c r="D3398" s="5" t="str">
        <f>rawTransactionSheet!D3398</f>
        <v>MARUTI SUZUKI</v>
      </c>
      <c r="E3398" s="5" t="str">
        <f>rawTransactionSheet!E3398</f>
        <v>Zen</v>
      </c>
      <c r="F3398" s="5" t="str">
        <f>IFERROR(VLOOKUP(E3398,modelMapping,2,0),E3398)</f>
        <v>Zen</v>
      </c>
      <c r="G3398" s="5" t="str">
        <f>rawTransactionSheet!F3398</f>
        <v>LXI</v>
      </c>
      <c r="H3398" s="1" t="str">
        <f t="shared" si="1"/>
        <v>LXI</v>
      </c>
      <c r="I3398" s="5" t="str">
        <f>rawTransactionSheet!G3398</f>
        <v>2006</v>
      </c>
      <c r="J3398" s="5" t="str">
        <f>rawTransactionSheet!H3398</f>
        <v>190000</v>
      </c>
      <c r="K3398" s="5" t="str">
        <f>rawTransactionSheet!I3398</f>
        <v>69935.6605</v>
      </c>
      <c r="L3398" s="5" t="str">
        <f>rawTransactionSheet!J3398</f>
        <v>8.741957563</v>
      </c>
      <c r="M3398" s="5" t="str">
        <f>rawTransactionSheet!K3398</f>
        <v>2</v>
      </c>
      <c r="N3398" s="5" t="str">
        <f>rawTransactionSheet!L3398</f>
        <v>BANGALORE</v>
      </c>
    </row>
    <row r="3399">
      <c r="A3399" s="2">
        <v>42370.0</v>
      </c>
      <c r="B3399" s="5" t="str">
        <f>rawTransactionSheet!B3399</f>
        <v>Pratham</v>
      </c>
      <c r="C3399" s="5" t="str">
        <f>rawTransactionSheet!C3399</f>
        <v>434</v>
      </c>
      <c r="D3399" s="5" t="str">
        <f>rawTransactionSheet!D3399</f>
        <v>MARUTI SUZUKI</v>
      </c>
      <c r="E3399" s="5" t="str">
        <f>rawTransactionSheet!E3399</f>
        <v>Zen</v>
      </c>
      <c r="F3399" s="5" t="str">
        <f>IFERROR(VLOOKUP(E3399,modelMapping,2,0),E3399)</f>
        <v>Zen</v>
      </c>
      <c r="G3399" s="5" t="str">
        <f>rawTransactionSheet!F3399</f>
        <v>VXI</v>
      </c>
      <c r="H3399" s="1" t="str">
        <f t="shared" si="1"/>
        <v>VXI</v>
      </c>
      <c r="I3399" s="5" t="str">
        <f>rawTransactionSheet!G3399</f>
        <v>2008</v>
      </c>
      <c r="J3399" s="5" t="str">
        <f>rawTransactionSheet!H3399</f>
        <v>190000</v>
      </c>
      <c r="K3399" s="5" t="str">
        <f>rawTransactionSheet!I3399</f>
        <v>53815.19507</v>
      </c>
      <c r="L3399" s="5" t="str">
        <f>rawTransactionSheet!J3399</f>
        <v>6.726899384</v>
      </c>
      <c r="M3399" s="5" t="str">
        <f>rawTransactionSheet!K3399</f>
        <v>2</v>
      </c>
      <c r="N3399" s="5" t="str">
        <f>rawTransactionSheet!L3399</f>
        <v>BANGALORE</v>
      </c>
    </row>
    <row r="3400">
      <c r="A3400" s="2">
        <v>42370.0</v>
      </c>
      <c r="B3400" s="5" t="str">
        <f>rawTransactionSheet!B3400</f>
        <v>Pratham</v>
      </c>
      <c r="C3400" s="5" t="str">
        <f>rawTransactionSheet!C3400</f>
        <v>828</v>
      </c>
      <c r="D3400" s="5" t="str">
        <f>rawTransactionSheet!D3400</f>
        <v>MARUTI SUZUKI</v>
      </c>
      <c r="E3400" s="5" t="str">
        <f>rawTransactionSheet!E3400</f>
        <v>Zen</v>
      </c>
      <c r="F3400" s="5" t="str">
        <f>IFERROR(VLOOKUP(E3400,modelMapping,2,0),E3400)</f>
        <v>Zen</v>
      </c>
      <c r="G3400" s="5" t="str">
        <f>rawTransactionSheet!F3400</f>
        <v>VXI</v>
      </c>
      <c r="H3400" s="1" t="str">
        <f t="shared" si="1"/>
        <v>VXI</v>
      </c>
      <c r="I3400" s="5" t="str">
        <f>rawTransactionSheet!G3400</f>
        <v>2004</v>
      </c>
      <c r="J3400" s="5" t="str">
        <f>rawTransactionSheet!H3400</f>
        <v>190000</v>
      </c>
      <c r="K3400" s="5" t="str">
        <f>rawTransactionSheet!I3400</f>
        <v>86757.01576</v>
      </c>
      <c r="L3400" s="5" t="str">
        <f>rawTransactionSheet!J3400</f>
        <v>10.84462697</v>
      </c>
      <c r="M3400" s="5" t="str">
        <f>rawTransactionSheet!K3400</f>
        <v>3</v>
      </c>
      <c r="N3400" s="5" t="str">
        <f>rawTransactionSheet!L3400</f>
        <v>BANGALORE</v>
      </c>
    </row>
    <row r="3401">
      <c r="A3401" s="2">
        <v>42370.0</v>
      </c>
      <c r="B3401" s="5" t="str">
        <f>rawTransactionSheet!B3401</f>
        <v>DelCalling</v>
      </c>
      <c r="C3401" s="5" t="str">
        <f>rawTransactionSheet!C3401</f>
        <v>68960</v>
      </c>
      <c r="D3401" s="5" t="str">
        <f>rawTransactionSheet!D3401</f>
        <v>MARUTI SUZUKI</v>
      </c>
      <c r="E3401" s="5" t="str">
        <f>rawTransactionSheet!E3401</f>
        <v>ALTO</v>
      </c>
      <c r="F3401" s="5" t="str">
        <f>IFERROR(VLOOKUP(E3401,modelMapping,2,0),E3401)</f>
        <v>ALTO</v>
      </c>
      <c r="G3401" s="5" t="str">
        <f>rawTransactionSheet!F3401</f>
        <v>LX BS-III</v>
      </c>
      <c r="H3401" s="1" t="str">
        <f t="shared" si="1"/>
        <v>LX</v>
      </c>
      <c r="I3401" s="5" t="str">
        <f>rawTransactionSheet!G3401</f>
        <v>2008</v>
      </c>
      <c r="J3401" s="5" t="str">
        <f>rawTransactionSheet!H3401</f>
        <v>190000</v>
      </c>
      <c r="K3401" s="5" t="str">
        <f>rawTransactionSheet!I3401</f>
        <v>44951</v>
      </c>
      <c r="L3401" s="5" t="str">
        <f>rawTransactionSheet!J3401</f>
        <v>8</v>
      </c>
      <c r="M3401" s="5" t="str">
        <f>rawTransactionSheet!K3401</f>
        <v>1</v>
      </c>
      <c r="N3401" s="5" t="str">
        <f>rawTransactionSheet!L3401</f>
        <v>BANGALORE</v>
      </c>
    </row>
    <row r="3402">
      <c r="A3402" s="2">
        <v>42370.0</v>
      </c>
      <c r="B3402" s="5" t="str">
        <f>rawTransactionSheet!B3402</f>
        <v>DelCalling</v>
      </c>
      <c r="C3402" s="5" t="str">
        <f>rawTransactionSheet!C3402</f>
        <v>65738</v>
      </c>
      <c r="D3402" s="5" t="str">
        <f>rawTransactionSheet!D3402</f>
        <v>MARUTI SUZUKI</v>
      </c>
      <c r="E3402" s="5" t="str">
        <f>rawTransactionSheet!E3402</f>
        <v>ALTO</v>
      </c>
      <c r="F3402" s="5" t="str">
        <f>IFERROR(VLOOKUP(E3402,modelMapping,2,0),E3402)</f>
        <v>ALTO</v>
      </c>
      <c r="G3402" s="5" t="str">
        <f>rawTransactionSheet!F3402</f>
        <v>LXi BS-III</v>
      </c>
      <c r="H3402" s="1" t="str">
        <f t="shared" si="1"/>
        <v>LXi</v>
      </c>
      <c r="I3402" s="5" t="str">
        <f>rawTransactionSheet!G3402</f>
        <v>2009</v>
      </c>
      <c r="J3402" s="5" t="str">
        <f>rawTransactionSheet!H3402</f>
        <v>190000</v>
      </c>
      <c r="K3402" s="5" t="str">
        <f>rawTransactionSheet!I3402</f>
        <v>56748</v>
      </c>
      <c r="L3402" s="5" t="str">
        <f>rawTransactionSheet!J3402</f>
        <v>7</v>
      </c>
      <c r="M3402" s="5" t="str">
        <f>rawTransactionSheet!K3402</f>
        <v>3</v>
      </c>
      <c r="N3402" s="5" t="str">
        <f>rawTransactionSheet!L3402</f>
        <v>BANGALORE</v>
      </c>
    </row>
    <row r="3403">
      <c r="A3403" s="2">
        <v>42370.0</v>
      </c>
      <c r="B3403" s="5" t="str">
        <f>rawTransactionSheet!B3403</f>
        <v>KALYANI MOTORS PVT LTD</v>
      </c>
      <c r="C3403" s="5" t="str">
        <f>rawTransactionSheet!C3403</f>
        <v>KA42M1542</v>
      </c>
      <c r="D3403" s="5" t="str">
        <f>rawTransactionSheet!D3403</f>
        <v>MARUTI SUZUKI</v>
      </c>
      <c r="E3403" s="5" t="str">
        <f>rawTransactionSheet!E3403</f>
        <v>Alto</v>
      </c>
      <c r="F3403" s="5" t="str">
        <f>IFERROR(VLOOKUP(E3403,modelMapping,2,0),E3403)</f>
        <v>Alto</v>
      </c>
      <c r="G3403" s="5" t="str">
        <f>rawTransactionSheet!F3403</f>
        <v>LXI</v>
      </c>
      <c r="H3403" s="1" t="str">
        <f t="shared" si="1"/>
        <v>LXI</v>
      </c>
      <c r="I3403" s="5" t="str">
        <f>rawTransactionSheet!G3403</f>
        <v>2009</v>
      </c>
      <c r="J3403" s="5" t="str">
        <f>rawTransactionSheet!H3403</f>
        <v>189810</v>
      </c>
      <c r="K3403" s="5" t="str">
        <f>rawTransactionSheet!I3403</f>
        <v>66600</v>
      </c>
      <c r="L3403" s="5" t="str">
        <f>rawTransactionSheet!J3403</f>
        <v>6</v>
      </c>
      <c r="M3403" s="5" t="str">
        <f>rawTransactionSheet!K3403</f>
        <v>2</v>
      </c>
      <c r="N3403" s="5" t="str">
        <f>rawTransactionSheet!L3403</f>
        <v>BANGALORE</v>
      </c>
    </row>
    <row r="3404">
      <c r="A3404" s="2">
        <v>42370.0</v>
      </c>
      <c r="B3404" s="5" t="str">
        <f>rawTransactionSheet!B3404</f>
        <v>PrasoonData</v>
      </c>
      <c r="C3404" s="5" t="str">
        <f>rawTransactionSheet!C3404</f>
        <v>Prasoon224</v>
      </c>
      <c r="D3404" s="5" t="str">
        <f>rawTransactionSheet!D3404</f>
        <v>MARUTI SUZUKI</v>
      </c>
      <c r="E3404" s="5" t="str">
        <f>rawTransactionSheet!E3404</f>
        <v>Swift</v>
      </c>
      <c r="F3404" s="5" t="str">
        <f>IFERROR(VLOOKUP(E3404,modelMapping,2,0),E3404)</f>
        <v>Swift</v>
      </c>
      <c r="G3404" s="5" t="str">
        <f>rawTransactionSheet!F3404</f>
        <v>LXI</v>
      </c>
      <c r="H3404" s="1" t="str">
        <f t="shared" si="1"/>
        <v>LXI</v>
      </c>
      <c r="I3404" s="5" t="str">
        <f>rawTransactionSheet!G3404</f>
        <v>2007</v>
      </c>
      <c r="J3404" s="5" t="str">
        <f>rawTransactionSheet!H3404</f>
        <v>189327.4891</v>
      </c>
      <c r="K3404" s="5" t="str">
        <f>rawTransactionSheet!I3404</f>
        <v>150000</v>
      </c>
      <c r="L3404" s="5" t="str">
        <f>rawTransactionSheet!J3404</f>
        <v>8</v>
      </c>
      <c r="M3404" s="5" t="str">
        <f>rawTransactionSheet!K3404</f>
        <v>1</v>
      </c>
      <c r="N3404" s="5" t="str">
        <f>rawTransactionSheet!L3404</f>
        <v>BANGALORE</v>
      </c>
    </row>
    <row r="3405">
      <c r="A3405" s="2">
        <v>42370.0</v>
      </c>
      <c r="B3405" s="5" t="str">
        <f>rawTransactionSheet!B3405</f>
        <v>NandiBid</v>
      </c>
      <c r="C3405" s="5" t="str">
        <f>rawTransactionSheet!C3405</f>
        <v>130888</v>
      </c>
      <c r="D3405" s="5" t="str">
        <f>rawTransactionSheet!D3405</f>
        <v>HYUNDAI</v>
      </c>
      <c r="E3405" s="5" t="str">
        <f>rawTransactionSheet!E3405</f>
        <v>ACCENT</v>
      </c>
      <c r="F3405" s="5" t="str">
        <f>IFERROR(VLOOKUP(E3405,modelMapping,2,0),E3405)</f>
        <v>ACCENT</v>
      </c>
      <c r="G3405" s="5" t="str">
        <f>rawTransactionSheet!F3405</f>
        <v>GLE</v>
      </c>
      <c r="H3405" s="1" t="str">
        <f t="shared" si="1"/>
        <v>GLE</v>
      </c>
      <c r="I3405" s="5" t="str">
        <f>rawTransactionSheet!G3405</f>
        <v>2009</v>
      </c>
      <c r="J3405" s="5" t="str">
        <f>rawTransactionSheet!H3405</f>
        <v>188700</v>
      </c>
      <c r="K3405" s="5" t="str">
        <f>rawTransactionSheet!I3405</f>
        <v>29523</v>
      </c>
      <c r="L3405" s="5" t="str">
        <f>rawTransactionSheet!J3405</f>
        <v>7</v>
      </c>
      <c r="M3405" s="5" t="str">
        <f>rawTransactionSheet!K3405</f>
        <v>2</v>
      </c>
      <c r="N3405" s="5" t="str">
        <f>rawTransactionSheet!L3405</f>
        <v>BANGALORE</v>
      </c>
      <c r="O3405" s="1" t="str">
        <f t="shared" ref="O3405:O3406" si="136">VALUE(C3405)</f>
        <v>130888</v>
      </c>
      <c r="P3405" s="1" t="str">
        <f>MATCH(O3405,rawBidData!$A$2:$A$146,0)</f>
        <v>#N/A</v>
      </c>
    </row>
    <row r="3406">
      <c r="A3406" s="2">
        <v>42370.0</v>
      </c>
      <c r="B3406" s="5" t="str">
        <f>rawTransactionSheet!B3406</f>
        <v>NandiBid</v>
      </c>
      <c r="C3406" s="5" t="str">
        <f>rawTransactionSheet!C3406</f>
        <v>127758</v>
      </c>
      <c r="D3406" s="5" t="str">
        <f>rawTransactionSheet!D3406</f>
        <v>MARUTI SUZUKI</v>
      </c>
      <c r="E3406" s="5" t="str">
        <f>rawTransactionSheet!E3406</f>
        <v>ALTO</v>
      </c>
      <c r="F3406" s="5" t="str">
        <f>IFERROR(VLOOKUP(E3406,modelMapping,2,0),E3406)</f>
        <v>ALTO</v>
      </c>
      <c r="G3406" s="5" t="str">
        <f>rawTransactionSheet!F3406</f>
        <v>LXI</v>
      </c>
      <c r="H3406" s="1" t="str">
        <f t="shared" si="1"/>
        <v>LXI</v>
      </c>
      <c r="I3406" s="5" t="str">
        <f>rawTransactionSheet!G3406</f>
        <v>2010</v>
      </c>
      <c r="J3406" s="5" t="str">
        <f>rawTransactionSheet!H3406</f>
        <v>188700</v>
      </c>
      <c r="K3406" s="5" t="str">
        <f>rawTransactionSheet!I3406</f>
        <v>36826</v>
      </c>
      <c r="L3406" s="5" t="str">
        <f>rawTransactionSheet!J3406</f>
        <v>6</v>
      </c>
      <c r="M3406" s="5" t="str">
        <f>rawTransactionSheet!K3406</f>
        <v>2</v>
      </c>
      <c r="N3406" s="5" t="str">
        <f>rawTransactionSheet!L3406</f>
        <v>BANGALORE</v>
      </c>
      <c r="O3406" s="1" t="str">
        <f t="shared" si="136"/>
        <v>127758</v>
      </c>
      <c r="P3406" s="1" t="str">
        <f>MATCH(O3406,rawBidData!$A$2:$A$146,0)</f>
        <v>#N/A</v>
      </c>
    </row>
    <row r="3407">
      <c r="A3407" s="2">
        <v>42370.0</v>
      </c>
      <c r="B3407" s="5" t="str">
        <f>rawTransactionSheet!B3407</f>
        <v>Pratham</v>
      </c>
      <c r="C3407" s="5" t="str">
        <f>rawTransactionSheet!C3407</f>
        <v>426</v>
      </c>
      <c r="D3407" s="5" t="str">
        <f>rawTransactionSheet!D3407</f>
        <v>MARUTI SUZUKI</v>
      </c>
      <c r="E3407" s="5" t="str">
        <f>rawTransactionSheet!E3407</f>
        <v>Alto</v>
      </c>
      <c r="F3407" s="5" t="str">
        <f>IFERROR(VLOOKUP(E3407,modelMapping,2,0),E3407)</f>
        <v>Alto</v>
      </c>
      <c r="G3407" s="5" t="str">
        <f>rawTransactionSheet!F3407</f>
        <v>LXI</v>
      </c>
      <c r="H3407" s="1" t="str">
        <f t="shared" si="1"/>
        <v>LXI</v>
      </c>
      <c r="I3407" s="5" t="str">
        <f>rawTransactionSheet!G3407</f>
        <v>2008</v>
      </c>
      <c r="J3407" s="5" t="str">
        <f>rawTransactionSheet!H3407</f>
        <v>188700</v>
      </c>
      <c r="K3407" s="5" t="str">
        <f>rawTransactionSheet!I3407</f>
        <v>53289.52772</v>
      </c>
      <c r="L3407" s="5" t="str">
        <f>rawTransactionSheet!J3407</f>
        <v>6.661190965</v>
      </c>
      <c r="M3407" s="5" t="str">
        <f>rawTransactionSheet!K3407</f>
        <v>2</v>
      </c>
      <c r="N3407" s="5" t="str">
        <f>rawTransactionSheet!L3407</f>
        <v>BANGALORE</v>
      </c>
    </row>
    <row r="3408">
      <c r="A3408" s="2">
        <v>42370.0</v>
      </c>
      <c r="B3408" s="5" t="str">
        <f>rawTransactionSheet!B3408</f>
        <v>Pratham</v>
      </c>
      <c r="C3408" s="5" t="str">
        <f>rawTransactionSheet!C3408</f>
        <v>474</v>
      </c>
      <c r="D3408" s="5" t="str">
        <f>rawTransactionSheet!D3408</f>
        <v>MARUTI SUZUKI</v>
      </c>
      <c r="E3408" s="5" t="str">
        <f>rawTransactionSheet!E3408</f>
        <v>Alto</v>
      </c>
      <c r="F3408" s="5" t="str">
        <f>IFERROR(VLOOKUP(E3408,modelMapping,2,0),E3408)</f>
        <v>Alto</v>
      </c>
      <c r="G3408" s="5" t="str">
        <f>rawTransactionSheet!F3408</f>
        <v>LXI</v>
      </c>
      <c r="H3408" s="1" t="str">
        <f t="shared" si="1"/>
        <v>LXI</v>
      </c>
      <c r="I3408" s="5" t="str">
        <f>rawTransactionSheet!G3408</f>
        <v>2008</v>
      </c>
      <c r="J3408" s="5" t="str">
        <f>rawTransactionSheet!H3408</f>
        <v>188700</v>
      </c>
      <c r="K3408" s="5" t="str">
        <f>rawTransactionSheet!I3408</f>
        <v>55895.96167</v>
      </c>
      <c r="L3408" s="5" t="str">
        <f>rawTransactionSheet!J3408</f>
        <v>6.986995209</v>
      </c>
      <c r="M3408" s="5" t="str">
        <f>rawTransactionSheet!K3408</f>
        <v>2</v>
      </c>
      <c r="N3408" s="5" t="str">
        <f>rawTransactionSheet!L3408</f>
        <v>BANGALORE</v>
      </c>
    </row>
    <row r="3409">
      <c r="A3409" s="2">
        <v>42370.0</v>
      </c>
      <c r="B3409" s="5" t="str">
        <f>rawTransactionSheet!B3409</f>
        <v>Pratham</v>
      </c>
      <c r="C3409" s="5" t="str">
        <f>rawTransactionSheet!C3409</f>
        <v>512</v>
      </c>
      <c r="D3409" s="5" t="str">
        <f>rawTransactionSheet!D3409</f>
        <v>MARUTI SUZUKI</v>
      </c>
      <c r="E3409" s="5" t="str">
        <f>rawTransactionSheet!E3409</f>
        <v>Alto</v>
      </c>
      <c r="F3409" s="5" t="str">
        <f>IFERROR(VLOOKUP(E3409,modelMapping,2,0),E3409)</f>
        <v>Alto</v>
      </c>
      <c r="G3409" s="5" t="str">
        <f>rawTransactionSheet!F3409</f>
        <v>LXI</v>
      </c>
      <c r="H3409" s="1" t="str">
        <f t="shared" si="1"/>
        <v>LXI</v>
      </c>
      <c r="I3409" s="5" t="str">
        <f>rawTransactionSheet!G3409</f>
        <v>2007</v>
      </c>
      <c r="J3409" s="5" t="str">
        <f>rawTransactionSheet!H3409</f>
        <v>188700</v>
      </c>
      <c r="K3409" s="5" t="str">
        <f>rawTransactionSheet!I3409</f>
        <v>59882.27242</v>
      </c>
      <c r="L3409" s="5" t="str">
        <f>rawTransactionSheet!J3409</f>
        <v>7.485284052</v>
      </c>
      <c r="M3409" s="5" t="str">
        <f>rawTransactionSheet!K3409</f>
        <v>2</v>
      </c>
      <c r="N3409" s="5" t="str">
        <f>rawTransactionSheet!L3409</f>
        <v>BANGALORE</v>
      </c>
    </row>
    <row r="3410">
      <c r="A3410" s="2">
        <v>42370.0</v>
      </c>
      <c r="B3410" s="5" t="str">
        <f>rawTransactionSheet!B3410</f>
        <v>Pratham</v>
      </c>
      <c r="C3410" s="5" t="str">
        <f>rawTransactionSheet!C3410</f>
        <v>531</v>
      </c>
      <c r="D3410" s="5" t="str">
        <f>rawTransactionSheet!D3410</f>
        <v>MARUTI SUZUKI</v>
      </c>
      <c r="E3410" s="5" t="str">
        <f>rawTransactionSheet!E3410</f>
        <v>Alto</v>
      </c>
      <c r="F3410" s="5" t="str">
        <f>IFERROR(VLOOKUP(E3410,modelMapping,2,0),E3410)</f>
        <v>Alto</v>
      </c>
      <c r="G3410" s="5" t="str">
        <f>rawTransactionSheet!F3410</f>
        <v>LXI</v>
      </c>
      <c r="H3410" s="1" t="str">
        <f t="shared" si="1"/>
        <v>LXI</v>
      </c>
      <c r="I3410" s="5" t="str">
        <f>rawTransactionSheet!G3410</f>
        <v>2007</v>
      </c>
      <c r="J3410" s="5" t="str">
        <f>rawTransactionSheet!H3410</f>
        <v>188700</v>
      </c>
      <c r="K3410" s="5" t="str">
        <f>rawTransactionSheet!I3410</f>
        <v>62094.45586</v>
      </c>
      <c r="L3410" s="5" t="str">
        <f>rawTransactionSheet!J3410</f>
        <v>7.761806982</v>
      </c>
      <c r="M3410" s="5" t="str">
        <f>rawTransactionSheet!K3410</f>
        <v>2</v>
      </c>
      <c r="N3410" s="5" t="str">
        <f>rawTransactionSheet!L3410</f>
        <v>BANGALORE</v>
      </c>
    </row>
    <row r="3411">
      <c r="A3411" s="2">
        <v>42370.0</v>
      </c>
      <c r="B3411" s="5" t="str">
        <f>rawTransactionSheet!B3411</f>
        <v>RNS</v>
      </c>
      <c r="C3411" s="5" t="str">
        <f>rawTransactionSheet!C3411</f>
        <v>KA51P371</v>
      </c>
      <c r="D3411" s="5" t="str">
        <f>rawTransactionSheet!D3411</f>
        <v>MARUTI SUZUKI</v>
      </c>
      <c r="E3411" s="5" t="str">
        <f>rawTransactionSheet!E3411</f>
        <v>Alto</v>
      </c>
      <c r="F3411" s="5" t="str">
        <f>IFERROR(VLOOKUP(E3411,modelMapping,2,0),E3411)</f>
        <v>Alto</v>
      </c>
      <c r="G3411" s="5" t="str">
        <f>rawTransactionSheet!F3411</f>
        <v>LXI</v>
      </c>
      <c r="H3411" s="1" t="str">
        <f t="shared" si="1"/>
        <v>LXI</v>
      </c>
      <c r="I3411" s="5" t="str">
        <f>rawTransactionSheet!G3411</f>
        <v>2008</v>
      </c>
      <c r="J3411" s="5" t="str">
        <f>rawTransactionSheet!H3411</f>
        <v>188700</v>
      </c>
      <c r="K3411" s="5" t="str">
        <f>rawTransactionSheet!I3411</f>
        <v>56997</v>
      </c>
      <c r="L3411" s="5" t="str">
        <f>rawTransactionSheet!J3411</f>
        <v>7.597260274</v>
      </c>
      <c r="M3411" s="5" t="str">
        <f>rawTransactionSheet!K3411</f>
        <v>2</v>
      </c>
      <c r="N3411" s="5" t="str">
        <f>rawTransactionSheet!L3411</f>
        <v>BANGALORE</v>
      </c>
    </row>
    <row r="3412">
      <c r="A3412" s="2">
        <v>42370.0</v>
      </c>
      <c r="B3412" s="5" t="str">
        <f>rawTransactionSheet!B3412</f>
        <v>RNS</v>
      </c>
      <c r="C3412" s="5" t="str">
        <f>rawTransactionSheet!C3412</f>
        <v>KA31M3902</v>
      </c>
      <c r="D3412" s="5" t="str">
        <f>rawTransactionSheet!D3412</f>
        <v>MARUTI SUZUKI</v>
      </c>
      <c r="E3412" s="5" t="str">
        <f>rawTransactionSheet!E3412</f>
        <v>Alto</v>
      </c>
      <c r="F3412" s="5" t="str">
        <f>IFERROR(VLOOKUP(E3412,modelMapping,2,0),E3412)</f>
        <v>Alto</v>
      </c>
      <c r="G3412" s="5" t="str">
        <f>rawTransactionSheet!F3412</f>
        <v>LXI</v>
      </c>
      <c r="H3412" s="1" t="str">
        <f t="shared" si="1"/>
        <v>LXI</v>
      </c>
      <c r="I3412" s="5" t="str">
        <f>rawTransactionSheet!G3412</f>
        <v>2008</v>
      </c>
      <c r="J3412" s="5" t="str">
        <f>rawTransactionSheet!H3412</f>
        <v>188700</v>
      </c>
      <c r="K3412" s="5" t="str">
        <f>rawTransactionSheet!I3412</f>
        <v>55110</v>
      </c>
      <c r="L3412" s="5" t="str">
        <f>rawTransactionSheet!J3412</f>
        <v>7.630136986</v>
      </c>
      <c r="M3412" s="5" t="str">
        <f>rawTransactionSheet!K3412</f>
        <v>2</v>
      </c>
      <c r="N3412" s="5" t="str">
        <f>rawTransactionSheet!L3412</f>
        <v>BANGALORE</v>
      </c>
    </row>
    <row r="3413">
      <c r="A3413" s="2">
        <v>42370.0</v>
      </c>
      <c r="B3413" s="5" t="str">
        <f>rawTransactionSheet!B3413</f>
        <v>RNS</v>
      </c>
      <c r="C3413" s="5" t="str">
        <f>rawTransactionSheet!C3413</f>
        <v>KA01MD7992</v>
      </c>
      <c r="D3413" s="5" t="str">
        <f>rawTransactionSheet!D3413</f>
        <v>MARUTI SUZUKI</v>
      </c>
      <c r="E3413" s="5" t="str">
        <f>rawTransactionSheet!E3413</f>
        <v>Alto</v>
      </c>
      <c r="F3413" s="5" t="str">
        <f>IFERROR(VLOOKUP(E3413,modelMapping,2,0),E3413)</f>
        <v>Alto</v>
      </c>
      <c r="G3413" s="5" t="str">
        <f>rawTransactionSheet!F3413</f>
        <v>LXI</v>
      </c>
      <c r="H3413" s="1" t="str">
        <f t="shared" si="1"/>
        <v>LXI</v>
      </c>
      <c r="I3413" s="5" t="str">
        <f>rawTransactionSheet!G3413</f>
        <v>2008</v>
      </c>
      <c r="J3413" s="5" t="str">
        <f>rawTransactionSheet!H3413</f>
        <v>188700</v>
      </c>
      <c r="K3413" s="5" t="str">
        <f>rawTransactionSheet!I3413</f>
        <v>64510</v>
      </c>
      <c r="L3413" s="5" t="str">
        <f>rawTransactionSheet!J3413</f>
        <v>7.734246575</v>
      </c>
      <c r="M3413" s="5" t="str">
        <f>rawTransactionSheet!K3413</f>
        <v>2</v>
      </c>
      <c r="N3413" s="5" t="str">
        <f>rawTransactionSheet!L3413</f>
        <v>BANGALORE</v>
      </c>
    </row>
    <row r="3414">
      <c r="A3414" s="2">
        <v>42370.0</v>
      </c>
      <c r="B3414" s="5" t="str">
        <f>rawTransactionSheet!B3414</f>
        <v>RNS</v>
      </c>
      <c r="C3414" s="5" t="str">
        <f>rawTransactionSheet!C3414</f>
        <v>KA53N0912</v>
      </c>
      <c r="D3414" s="5" t="str">
        <f>rawTransactionSheet!D3414</f>
        <v>MARUTI SUZUKI</v>
      </c>
      <c r="E3414" s="5" t="str">
        <f>rawTransactionSheet!E3414</f>
        <v>Alto</v>
      </c>
      <c r="F3414" s="5" t="str">
        <f>IFERROR(VLOOKUP(E3414,modelMapping,2,0),E3414)</f>
        <v>Alto</v>
      </c>
      <c r="G3414" s="5" t="str">
        <f>rawTransactionSheet!F3414</f>
        <v>LXI</v>
      </c>
      <c r="H3414" s="1" t="str">
        <f t="shared" si="1"/>
        <v>LXI</v>
      </c>
      <c r="I3414" s="5" t="str">
        <f>rawTransactionSheet!G3414</f>
        <v>2008</v>
      </c>
      <c r="J3414" s="5" t="str">
        <f>rawTransactionSheet!H3414</f>
        <v>188700</v>
      </c>
      <c r="K3414" s="5" t="str">
        <f>rawTransactionSheet!I3414</f>
        <v>53422</v>
      </c>
      <c r="L3414" s="5" t="str">
        <f>rawTransactionSheet!J3414</f>
        <v>7.887671233</v>
      </c>
      <c r="M3414" s="5" t="str">
        <f>rawTransactionSheet!K3414</f>
        <v>2</v>
      </c>
      <c r="N3414" s="5" t="str">
        <f>rawTransactionSheet!L3414</f>
        <v>BANGALORE</v>
      </c>
    </row>
    <row r="3415">
      <c r="A3415" s="2">
        <v>42370.0</v>
      </c>
      <c r="B3415" s="5" t="str">
        <f>rawTransactionSheet!B3415</f>
        <v>RNS</v>
      </c>
      <c r="C3415" s="5" t="str">
        <f>rawTransactionSheet!C3415</f>
        <v>KA04MN7400</v>
      </c>
      <c r="D3415" s="5" t="str">
        <f>rawTransactionSheet!D3415</f>
        <v>MARUTI SUZUKI</v>
      </c>
      <c r="E3415" s="5" t="str">
        <f>rawTransactionSheet!E3415</f>
        <v>Alto</v>
      </c>
      <c r="F3415" s="5" t="str">
        <f>IFERROR(VLOOKUP(E3415,modelMapping,2,0),E3415)</f>
        <v>Alto</v>
      </c>
      <c r="G3415" s="5" t="str">
        <f>rawTransactionSheet!F3415</f>
        <v>LXI</v>
      </c>
      <c r="H3415" s="1" t="str">
        <f t="shared" si="1"/>
        <v>LXI</v>
      </c>
      <c r="I3415" s="5" t="str">
        <f>rawTransactionSheet!G3415</f>
        <v>2007</v>
      </c>
      <c r="J3415" s="5" t="str">
        <f>rawTransactionSheet!H3415</f>
        <v>188700</v>
      </c>
      <c r="K3415" s="5" t="str">
        <f>rawTransactionSheet!I3415</f>
        <v>37515</v>
      </c>
      <c r="L3415" s="5" t="str">
        <f>rawTransactionSheet!J3415</f>
        <v>8.567123288</v>
      </c>
      <c r="M3415" s="5" t="str">
        <f>rawTransactionSheet!K3415</f>
        <v>2</v>
      </c>
      <c r="N3415" s="5" t="str">
        <f>rawTransactionSheet!L3415</f>
        <v>BANGALORE</v>
      </c>
    </row>
    <row r="3416">
      <c r="A3416" s="2">
        <v>42370.0</v>
      </c>
      <c r="B3416" s="5" t="str">
        <f>rawTransactionSheet!B3416</f>
        <v>NandiBid</v>
      </c>
      <c r="C3416" s="5" t="str">
        <f>rawTransactionSheet!C3416</f>
        <v>119246</v>
      </c>
      <c r="D3416" s="5" t="str">
        <f>rawTransactionSheet!D3416</f>
        <v>HONDA</v>
      </c>
      <c r="E3416" s="5" t="str">
        <f>rawTransactionSheet!E3416</f>
        <v>City</v>
      </c>
      <c r="F3416" s="5" t="str">
        <f>IFERROR(VLOOKUP(E3416,modelMapping,2,0),E3416)</f>
        <v>City</v>
      </c>
      <c r="G3416" s="5" t="str">
        <f>rawTransactionSheet!F3416</f>
        <v>EXi</v>
      </c>
      <c r="H3416" s="1" t="str">
        <f t="shared" si="1"/>
        <v>EXi</v>
      </c>
      <c r="I3416" s="5" t="str">
        <f>rawTransactionSheet!G3416</f>
        <v>2005</v>
      </c>
      <c r="J3416" s="5" t="str">
        <f>rawTransactionSheet!H3416</f>
        <v>188700</v>
      </c>
      <c r="K3416" s="5" t="str">
        <f>rawTransactionSheet!I3416</f>
        <v>71000</v>
      </c>
      <c r="L3416" s="5" t="str">
        <f>rawTransactionSheet!J3416</f>
        <v>11</v>
      </c>
      <c r="M3416" s="5" t="str">
        <f>rawTransactionSheet!K3416</f>
        <v>2</v>
      </c>
      <c r="N3416" s="5" t="str">
        <f>rawTransactionSheet!L3416</f>
        <v>BANGALORE</v>
      </c>
      <c r="O3416" s="1" t="str">
        <f t="shared" ref="O3416:O3421" si="137">VALUE(C3416)</f>
        <v>119246</v>
      </c>
      <c r="P3416" s="1" t="str">
        <f>MATCH(O3416,rawBidData!$A$2:$A$146,0)</f>
        <v>#N/A</v>
      </c>
    </row>
    <row r="3417">
      <c r="A3417" s="2">
        <v>42370.0</v>
      </c>
      <c r="B3417" s="5" t="str">
        <f>rawTransactionSheet!B3417</f>
        <v>NandiBid</v>
      </c>
      <c r="C3417" s="5" t="str">
        <f>rawTransactionSheet!C3417</f>
        <v>133618</v>
      </c>
      <c r="D3417" s="5" t="str">
        <f>rawTransactionSheet!D3417</f>
        <v>MARUTI SUZUKI</v>
      </c>
      <c r="E3417" s="5" t="str">
        <f>rawTransactionSheet!E3417</f>
        <v>EECO</v>
      </c>
      <c r="F3417" s="5" t="str">
        <f>IFERROR(VLOOKUP(E3417,modelMapping,2,0),E3417)</f>
        <v>EECO</v>
      </c>
      <c r="G3417" s="5" t="str">
        <f>rawTransactionSheet!F3417</f>
        <v>5 STR</v>
      </c>
      <c r="H3417" s="1" t="str">
        <f t="shared" si="1"/>
        <v>5 STR</v>
      </c>
      <c r="I3417" s="5" t="str">
        <f>rawTransactionSheet!G3417</f>
        <v>2011</v>
      </c>
      <c r="J3417" s="5" t="str">
        <f>rawTransactionSheet!H3417</f>
        <v>188700</v>
      </c>
      <c r="K3417" s="5" t="str">
        <f>rawTransactionSheet!I3417</f>
        <v>23159</v>
      </c>
      <c r="L3417" s="5" t="str">
        <f>rawTransactionSheet!J3417</f>
        <v>5</v>
      </c>
      <c r="M3417" s="5" t="str">
        <f>rawTransactionSheet!K3417</f>
        <v>2</v>
      </c>
      <c r="N3417" s="5" t="str">
        <f>rawTransactionSheet!L3417</f>
        <v>BANGALORE</v>
      </c>
      <c r="O3417" s="1" t="str">
        <f t="shared" si="137"/>
        <v>133618</v>
      </c>
      <c r="P3417" s="1" t="str">
        <f>MATCH(O3417,rawBidData!$A$2:$A$146,0)</f>
        <v>#N/A</v>
      </c>
    </row>
    <row r="3418">
      <c r="A3418" s="2">
        <v>42370.0</v>
      </c>
      <c r="B3418" s="5" t="str">
        <f>rawTransactionSheet!B3418</f>
        <v>NandiBid</v>
      </c>
      <c r="C3418" s="5" t="str">
        <f>rawTransactionSheet!C3418</f>
        <v>125988</v>
      </c>
      <c r="D3418" s="5" t="str">
        <f>rawTransactionSheet!D3418</f>
        <v>MARUTI SUZUKI</v>
      </c>
      <c r="E3418" s="5" t="str">
        <f>rawTransactionSheet!E3418</f>
        <v>EECO</v>
      </c>
      <c r="F3418" s="5" t="str">
        <f>IFERROR(VLOOKUP(E3418,modelMapping,2,0),E3418)</f>
        <v>EECO</v>
      </c>
      <c r="G3418" s="5" t="str">
        <f>rawTransactionSheet!F3418</f>
        <v>5 STR WITH HTR CNG</v>
      </c>
      <c r="H3418" s="1" t="str">
        <f t="shared" si="1"/>
        <v>5 STR WITH HTR CNG</v>
      </c>
      <c r="I3418" s="5" t="str">
        <f>rawTransactionSheet!G3418</f>
        <v>2010</v>
      </c>
      <c r="J3418" s="5" t="str">
        <f>rawTransactionSheet!H3418</f>
        <v>188700</v>
      </c>
      <c r="K3418" s="5" t="str">
        <f>rawTransactionSheet!I3418</f>
        <v>16657</v>
      </c>
      <c r="L3418" s="5" t="str">
        <f>rawTransactionSheet!J3418</f>
        <v>6</v>
      </c>
      <c r="M3418" s="5" t="str">
        <f>rawTransactionSheet!K3418</f>
        <v>1</v>
      </c>
      <c r="N3418" s="5" t="str">
        <f>rawTransactionSheet!L3418</f>
        <v>BANGALORE</v>
      </c>
      <c r="O3418" s="1" t="str">
        <f t="shared" si="137"/>
        <v>125988</v>
      </c>
      <c r="P3418" s="1" t="str">
        <f>MATCH(O3418,rawBidData!$A$2:$A$146,0)</f>
        <v>#N/A</v>
      </c>
    </row>
    <row r="3419">
      <c r="A3419" s="2">
        <v>42370.0</v>
      </c>
      <c r="B3419" s="5" t="str">
        <f>rawTransactionSheet!B3419</f>
        <v>NandiBid</v>
      </c>
      <c r="C3419" s="5" t="str">
        <f>rawTransactionSheet!C3419</f>
        <v>115540</v>
      </c>
      <c r="D3419" s="5" t="str">
        <f>rawTransactionSheet!D3419</f>
        <v>HYUNDAI</v>
      </c>
      <c r="E3419" s="5" t="str">
        <f>rawTransactionSheet!E3419</f>
        <v>Eon</v>
      </c>
      <c r="F3419" s="5" t="str">
        <f>IFERROR(VLOOKUP(E3419,modelMapping,2,0),E3419)</f>
        <v>Eon</v>
      </c>
      <c r="G3419" s="5" t="str">
        <f>rawTransactionSheet!F3419</f>
        <v>D-Lite +</v>
      </c>
      <c r="H3419" s="1" t="str">
        <f t="shared" si="1"/>
        <v>D-Lite +</v>
      </c>
      <c r="I3419" s="5" t="str">
        <f>rawTransactionSheet!G3419</f>
        <v>2013</v>
      </c>
      <c r="J3419" s="5" t="str">
        <f>rawTransactionSheet!H3419</f>
        <v>188700</v>
      </c>
      <c r="K3419" s="5" t="str">
        <f>rawTransactionSheet!I3419</f>
        <v>20818</v>
      </c>
      <c r="L3419" s="5" t="str">
        <f>rawTransactionSheet!J3419</f>
        <v>3</v>
      </c>
      <c r="M3419" s="5" t="str">
        <f>rawTransactionSheet!K3419</f>
        <v>1</v>
      </c>
      <c r="N3419" s="5" t="str">
        <f>rawTransactionSheet!L3419</f>
        <v>BANGALORE</v>
      </c>
      <c r="O3419" s="1" t="str">
        <f t="shared" si="137"/>
        <v>115540</v>
      </c>
      <c r="P3419" s="1" t="str">
        <f>MATCH(O3419,rawBidData!$A$2:$A$146,0)</f>
        <v>#N/A</v>
      </c>
    </row>
    <row r="3420">
      <c r="A3420" s="2">
        <v>42370.0</v>
      </c>
      <c r="B3420" s="5" t="str">
        <f>rawTransactionSheet!B3420</f>
        <v>NandiBid</v>
      </c>
      <c r="C3420" s="5" t="str">
        <f>rawTransactionSheet!C3420</f>
        <v>131901</v>
      </c>
      <c r="D3420" s="5" t="str">
        <f>rawTransactionSheet!D3420</f>
        <v>HYUNDAI</v>
      </c>
      <c r="E3420" s="5" t="str">
        <f>rawTransactionSheet!E3420</f>
        <v>I10</v>
      </c>
      <c r="F3420" s="5" t="str">
        <f>IFERROR(VLOOKUP(E3420,modelMapping,2,0),E3420)</f>
        <v>I10</v>
      </c>
      <c r="G3420" s="5" t="str">
        <f>rawTransactionSheet!F3420</f>
        <v>ERA</v>
      </c>
      <c r="H3420" s="1" t="str">
        <f t="shared" si="1"/>
        <v>ERA</v>
      </c>
      <c r="I3420" s="5" t="str">
        <f>rawTransactionSheet!G3420</f>
        <v>2008</v>
      </c>
      <c r="J3420" s="5" t="str">
        <f>rawTransactionSheet!H3420</f>
        <v>188700</v>
      </c>
      <c r="K3420" s="5" t="str">
        <f>rawTransactionSheet!I3420</f>
        <v>77442</v>
      </c>
      <c r="L3420" s="5" t="str">
        <f>rawTransactionSheet!J3420</f>
        <v>8</v>
      </c>
      <c r="M3420" s="5" t="str">
        <f>rawTransactionSheet!K3420</f>
        <v>2</v>
      </c>
      <c r="N3420" s="5" t="str">
        <f>rawTransactionSheet!L3420</f>
        <v>BANGALORE</v>
      </c>
      <c r="O3420" s="1" t="str">
        <f t="shared" si="137"/>
        <v>131901</v>
      </c>
      <c r="P3420" s="1" t="str">
        <f>MATCH(O3420,rawBidData!$A$2:$A$146,0)</f>
        <v>#N/A</v>
      </c>
    </row>
    <row r="3421">
      <c r="A3421" s="2">
        <v>42370.0</v>
      </c>
      <c r="B3421" s="5" t="str">
        <f>rawTransactionSheet!B3421</f>
        <v>NandiBid</v>
      </c>
      <c r="C3421" s="5" t="str">
        <f>rawTransactionSheet!C3421</f>
        <v>126262</v>
      </c>
      <c r="D3421" s="5" t="str">
        <f>rawTransactionSheet!D3421</f>
        <v>TATA</v>
      </c>
      <c r="E3421" s="5" t="str">
        <f>rawTransactionSheet!E3421</f>
        <v>INDICA VISTA</v>
      </c>
      <c r="F3421" s="5" t="str">
        <f>IFERROR(VLOOKUP(E3421,modelMapping,2,0),E3421)</f>
        <v>INDICA VISTA</v>
      </c>
      <c r="G3421" s="5" t="str">
        <f>rawTransactionSheet!F3421</f>
        <v>AURA QUADRAJET</v>
      </c>
      <c r="H3421" s="1" t="str">
        <f t="shared" si="1"/>
        <v>AURA QUADRAJET</v>
      </c>
      <c r="I3421" s="5" t="str">
        <f>rawTransactionSheet!G3421</f>
        <v>2009</v>
      </c>
      <c r="J3421" s="5" t="str">
        <f>rawTransactionSheet!H3421</f>
        <v>188700</v>
      </c>
      <c r="K3421" s="5" t="str">
        <f>rawTransactionSheet!I3421</f>
        <v>77304</v>
      </c>
      <c r="L3421" s="5" t="str">
        <f>rawTransactionSheet!J3421</f>
        <v>7</v>
      </c>
      <c r="M3421" s="5" t="str">
        <f>rawTransactionSheet!K3421</f>
        <v>1</v>
      </c>
      <c r="N3421" s="5" t="str">
        <f>rawTransactionSheet!L3421</f>
        <v>BANGALORE</v>
      </c>
      <c r="O3421" s="1" t="str">
        <f t="shared" si="137"/>
        <v>126262</v>
      </c>
      <c r="P3421" s="1" t="str">
        <f>MATCH(O3421,rawBidData!$A$2:$A$146,0)</f>
        <v>#N/A</v>
      </c>
    </row>
    <row r="3422">
      <c r="A3422" s="2">
        <v>42370.0</v>
      </c>
      <c r="B3422" s="5" t="str">
        <f>rawTransactionSheet!B3422</f>
        <v>Pratham</v>
      </c>
      <c r="C3422" s="5" t="str">
        <f>rawTransactionSheet!C3422</f>
        <v>430</v>
      </c>
      <c r="D3422" s="5" t="str">
        <f>rawTransactionSheet!D3422</f>
        <v>HYUNDAI</v>
      </c>
      <c r="E3422" s="5" t="str">
        <f>rawTransactionSheet!E3422</f>
        <v>SANTRO XING</v>
      </c>
      <c r="F3422" s="5" t="str">
        <f>IFERROR(VLOOKUP(E3422,modelMapping,2,0),E3422)</f>
        <v>SANTRO XING</v>
      </c>
      <c r="G3422" s="5" t="str">
        <f>rawTransactionSheet!F3422</f>
        <v>GLS</v>
      </c>
      <c r="H3422" s="1" t="str">
        <f t="shared" si="1"/>
        <v>GLS</v>
      </c>
      <c r="I3422" s="5" t="str">
        <f>rawTransactionSheet!G3422</f>
        <v>2008</v>
      </c>
      <c r="J3422" s="5" t="str">
        <f>rawTransactionSheet!H3422</f>
        <v>188700</v>
      </c>
      <c r="K3422" s="5" t="str">
        <f>rawTransactionSheet!I3422</f>
        <v>53683.77823</v>
      </c>
      <c r="L3422" s="5" t="str">
        <f>rawTransactionSheet!J3422</f>
        <v>6.710472279</v>
      </c>
      <c r="M3422" s="5" t="str">
        <f>rawTransactionSheet!K3422</f>
        <v>2</v>
      </c>
      <c r="N3422" s="5" t="str">
        <f>rawTransactionSheet!L3422</f>
        <v>BANGALORE</v>
      </c>
    </row>
    <row r="3423">
      <c r="A3423" s="2">
        <v>42370.0</v>
      </c>
      <c r="B3423" s="5" t="str">
        <f>rawTransactionSheet!B3423</f>
        <v>RNS</v>
      </c>
      <c r="C3423" s="5" t="str">
        <f>rawTransactionSheet!C3423</f>
        <v>KA50M0200</v>
      </c>
      <c r="D3423" s="5" t="str">
        <f>rawTransactionSheet!D3423</f>
        <v>HYUNDAI</v>
      </c>
      <c r="E3423" s="5" t="str">
        <f>rawTransactionSheet!E3423</f>
        <v>SANTRO XING</v>
      </c>
      <c r="F3423" s="5" t="str">
        <f>IFERROR(VLOOKUP(E3423,modelMapping,2,0),E3423)</f>
        <v>SANTRO XING</v>
      </c>
      <c r="G3423" s="5" t="str">
        <f>rawTransactionSheet!F3423</f>
        <v>XG</v>
      </c>
      <c r="H3423" s="1" t="str">
        <f t="shared" si="1"/>
        <v>XG</v>
      </c>
      <c r="I3423" s="5" t="str">
        <f>rawTransactionSheet!G3423</f>
        <v>2005</v>
      </c>
      <c r="J3423" s="5" t="str">
        <f>rawTransactionSheet!H3423</f>
        <v>188700</v>
      </c>
      <c r="K3423" s="5" t="str">
        <f>rawTransactionSheet!I3423</f>
        <v>59165</v>
      </c>
      <c r="L3423" s="5" t="str">
        <f>rawTransactionSheet!J3423</f>
        <v>10.66575342</v>
      </c>
      <c r="M3423" s="5" t="str">
        <f>rawTransactionSheet!K3423</f>
        <v>2</v>
      </c>
      <c r="N3423" s="5" t="str">
        <f>rawTransactionSheet!L3423</f>
        <v>BANGALORE</v>
      </c>
    </row>
    <row r="3424">
      <c r="A3424" s="2">
        <v>42370.0</v>
      </c>
      <c r="B3424" s="5" t="str">
        <f>rawTransactionSheet!B3424</f>
        <v>NandiBid</v>
      </c>
      <c r="C3424" s="5" t="str">
        <f>rawTransactionSheet!C3424</f>
        <v>119895</v>
      </c>
      <c r="D3424" s="5" t="str">
        <f>rawTransactionSheet!D3424</f>
        <v>HYUNDAI</v>
      </c>
      <c r="E3424" s="5" t="str">
        <f>rawTransactionSheet!E3424</f>
        <v>SANTRO XING</v>
      </c>
      <c r="F3424" s="5" t="str">
        <f>IFERROR(VLOOKUP(E3424,modelMapping,2,0),E3424)</f>
        <v>SANTRO XING</v>
      </c>
      <c r="G3424" s="5" t="str">
        <f>rawTransactionSheet!F3424</f>
        <v>XL</v>
      </c>
      <c r="H3424" s="1" t="str">
        <f t="shared" si="1"/>
        <v>XL</v>
      </c>
      <c r="I3424" s="5" t="str">
        <f>rawTransactionSheet!G3424</f>
        <v>2006</v>
      </c>
      <c r="J3424" s="5" t="str">
        <f>rawTransactionSheet!H3424</f>
        <v>188700</v>
      </c>
      <c r="K3424" s="5" t="str">
        <f>rawTransactionSheet!I3424</f>
        <v>19510</v>
      </c>
      <c r="L3424" s="5" t="str">
        <f>rawTransactionSheet!J3424</f>
        <v>10</v>
      </c>
      <c r="M3424" s="5" t="str">
        <f>rawTransactionSheet!K3424</f>
        <v>1</v>
      </c>
      <c r="N3424" s="5" t="str">
        <f>rawTransactionSheet!L3424</f>
        <v>BANGALORE</v>
      </c>
      <c r="O3424" s="1" t="str">
        <f>VALUE(C3424)</f>
        <v>119895</v>
      </c>
      <c r="P3424" s="1" t="str">
        <f>MATCH(O3424,rawBidData!$A$2:$A$146,0)</f>
        <v>#N/A</v>
      </c>
    </row>
    <row r="3425">
      <c r="A3425" s="2">
        <v>42370.0</v>
      </c>
      <c r="B3425" s="5" t="str">
        <f>rawTransactionSheet!B3425</f>
        <v>Pratham</v>
      </c>
      <c r="C3425" s="5" t="str">
        <f>rawTransactionSheet!C3425</f>
        <v>498</v>
      </c>
      <c r="D3425" s="5" t="str">
        <f>rawTransactionSheet!D3425</f>
        <v>HYUNDAI</v>
      </c>
      <c r="E3425" s="5" t="str">
        <f>rawTransactionSheet!E3425</f>
        <v>SANTRO XING</v>
      </c>
      <c r="F3425" s="5" t="str">
        <f>IFERROR(VLOOKUP(E3425,modelMapping,2,0),E3425)</f>
        <v>SANTRO XING</v>
      </c>
      <c r="G3425" s="5" t="str">
        <f>rawTransactionSheet!F3425</f>
        <v>XO</v>
      </c>
      <c r="H3425" s="1" t="str">
        <f t="shared" si="1"/>
        <v>XO</v>
      </c>
      <c r="I3425" s="5" t="str">
        <f>rawTransactionSheet!G3425</f>
        <v>2007</v>
      </c>
      <c r="J3425" s="5" t="str">
        <f>rawTransactionSheet!H3425</f>
        <v>188700</v>
      </c>
      <c r="K3425" s="5" t="str">
        <f>rawTransactionSheet!I3425</f>
        <v>59225.18822</v>
      </c>
      <c r="L3425" s="5" t="str">
        <f>rawTransactionSheet!J3425</f>
        <v>7.403148528</v>
      </c>
      <c r="M3425" s="5" t="str">
        <f>rawTransactionSheet!K3425</f>
        <v>2</v>
      </c>
      <c r="N3425" s="5" t="str">
        <f>rawTransactionSheet!L3425</f>
        <v>BANGALORE</v>
      </c>
    </row>
    <row r="3426">
      <c r="A3426" s="2">
        <v>42370.0</v>
      </c>
      <c r="B3426" s="5" t="str">
        <f>rawTransactionSheet!B3426</f>
        <v>NandiBid</v>
      </c>
      <c r="C3426" s="5" t="str">
        <f>rawTransactionSheet!C3426</f>
        <v>131503</v>
      </c>
      <c r="D3426" s="5" t="str">
        <f>rawTransactionSheet!D3426</f>
        <v>HYUNDAI</v>
      </c>
      <c r="E3426" s="5" t="str">
        <f>rawTransactionSheet!E3426</f>
        <v>SANTRO XING XING</v>
      </c>
      <c r="F3426" s="5" t="str">
        <f>IFERROR(VLOOKUP(E3426,modelMapping,2,0),E3426)</f>
        <v>SANTRO XING XING</v>
      </c>
      <c r="G3426" s="5" t="str">
        <f>rawTransactionSheet!F3426</f>
        <v>XO</v>
      </c>
      <c r="H3426" s="1" t="str">
        <f t="shared" si="1"/>
        <v>XO</v>
      </c>
      <c r="I3426" s="5" t="str">
        <f>rawTransactionSheet!G3426</f>
        <v>2006</v>
      </c>
      <c r="J3426" s="5" t="str">
        <f>rawTransactionSheet!H3426</f>
        <v>188700</v>
      </c>
      <c r="K3426" s="5" t="str">
        <f>rawTransactionSheet!I3426</f>
        <v>35325</v>
      </c>
      <c r="L3426" s="5" t="str">
        <f>rawTransactionSheet!J3426</f>
        <v>10</v>
      </c>
      <c r="M3426" s="5" t="str">
        <f>rawTransactionSheet!K3426</f>
        <v>1</v>
      </c>
      <c r="N3426" s="5" t="str">
        <f>rawTransactionSheet!L3426</f>
        <v>BANGALORE</v>
      </c>
      <c r="O3426" s="1" t="str">
        <f t="shared" ref="O3426:O3428" si="138">VALUE(C3426)</f>
        <v>131503</v>
      </c>
      <c r="P3426" s="1" t="str">
        <f>MATCH(O3426,rawBidData!$A$2:$A$146,0)</f>
        <v>#N/A</v>
      </c>
    </row>
    <row r="3427">
      <c r="A3427" s="2">
        <v>42370.0</v>
      </c>
      <c r="B3427" s="5" t="str">
        <f>rawTransactionSheet!B3427</f>
        <v>NandiBid</v>
      </c>
      <c r="C3427" s="5" t="str">
        <f>rawTransactionSheet!C3427</f>
        <v>134101</v>
      </c>
      <c r="D3427" s="5" t="str">
        <f>rawTransactionSheet!D3427</f>
        <v>MAHINDRA</v>
      </c>
      <c r="E3427" s="5" t="str">
        <f>rawTransactionSheet!E3427</f>
        <v>VERITO</v>
      </c>
      <c r="F3427" s="5" t="str">
        <f>IFERROR(VLOOKUP(E3427,modelMapping,2,0),E3427)</f>
        <v>VERITO</v>
      </c>
      <c r="G3427" s="5" t="str">
        <f>rawTransactionSheet!F3427</f>
        <v>1.5 D4</v>
      </c>
      <c r="H3427" s="1" t="str">
        <f t="shared" si="1"/>
        <v>1.5 D4</v>
      </c>
      <c r="I3427" s="5" t="str">
        <f>rawTransactionSheet!G3427</f>
        <v>2011</v>
      </c>
      <c r="J3427" s="5" t="str">
        <f>rawTransactionSheet!H3427</f>
        <v>188700</v>
      </c>
      <c r="K3427" s="5" t="str">
        <f>rawTransactionSheet!I3427</f>
        <v>62691</v>
      </c>
      <c r="L3427" s="5" t="str">
        <f>rawTransactionSheet!J3427</f>
        <v>5</v>
      </c>
      <c r="M3427" s="5" t="str">
        <f>rawTransactionSheet!K3427</f>
        <v>1</v>
      </c>
      <c r="N3427" s="5" t="str">
        <f>rawTransactionSheet!L3427</f>
        <v>BANGALORE</v>
      </c>
      <c r="O3427" s="1" t="str">
        <f t="shared" si="138"/>
        <v>134101</v>
      </c>
      <c r="P3427" s="1" t="str">
        <f>MATCH(O3427,rawBidData!$A$2:$A$146,0)</f>
        <v>#N/A</v>
      </c>
    </row>
    <row r="3428">
      <c r="A3428" s="2">
        <v>42370.0</v>
      </c>
      <c r="B3428" s="5" t="str">
        <f>rawTransactionSheet!B3428</f>
        <v>NandiBid</v>
      </c>
      <c r="C3428" s="5" t="str">
        <f>rawTransactionSheet!C3428</f>
        <v>128595</v>
      </c>
      <c r="D3428" s="5" t="str">
        <f>rawTransactionSheet!D3428</f>
        <v>HYUNDAI</v>
      </c>
      <c r="E3428" s="5" t="str">
        <f>rawTransactionSheet!E3428</f>
        <v>VERNA</v>
      </c>
      <c r="F3428" s="5" t="str">
        <f>IFERROR(VLOOKUP(E3428,modelMapping,2,0),E3428)</f>
        <v>VERNA</v>
      </c>
      <c r="G3428" s="5" t="str">
        <f>rawTransactionSheet!F3428</f>
        <v>VTVT 1.6</v>
      </c>
      <c r="H3428" s="1" t="str">
        <f t="shared" si="1"/>
        <v>VTVT 1.6</v>
      </c>
      <c r="I3428" s="5" t="str">
        <f>rawTransactionSheet!G3428</f>
        <v>2007</v>
      </c>
      <c r="J3428" s="5" t="str">
        <f>rawTransactionSheet!H3428</f>
        <v>188700</v>
      </c>
      <c r="K3428" s="5" t="str">
        <f>rawTransactionSheet!I3428</f>
        <v>34674</v>
      </c>
      <c r="L3428" s="5" t="str">
        <f>rawTransactionSheet!J3428</f>
        <v>9</v>
      </c>
      <c r="M3428" s="5" t="str">
        <f>rawTransactionSheet!K3428</f>
        <v>1</v>
      </c>
      <c r="N3428" s="5" t="str">
        <f>rawTransactionSheet!L3428</f>
        <v>BANGALORE</v>
      </c>
      <c r="O3428" s="1" t="str">
        <f t="shared" si="138"/>
        <v>128595</v>
      </c>
      <c r="P3428" s="1" t="str">
        <f>MATCH(O3428,rawBidData!$A$2:$A$146,0)</f>
        <v>#N/A</v>
      </c>
    </row>
    <row r="3429">
      <c r="A3429" s="2">
        <v>42370.0</v>
      </c>
      <c r="B3429" s="5" t="str">
        <f>rawTransactionSheet!B3429</f>
        <v>Pratham</v>
      </c>
      <c r="C3429" s="5" t="str">
        <f>rawTransactionSheet!C3429</f>
        <v>510</v>
      </c>
      <c r="D3429" s="5" t="str">
        <f>rawTransactionSheet!D3429</f>
        <v>MARUTI SUZUKI</v>
      </c>
      <c r="E3429" s="5" t="str">
        <f>rawTransactionSheet!E3429</f>
        <v>Wagon R</v>
      </c>
      <c r="F3429" s="5" t="str">
        <f>IFERROR(VLOOKUP(E3429,modelMapping,2,0),E3429)</f>
        <v>Wagon R</v>
      </c>
      <c r="G3429" s="5" t="str">
        <f>rawTransactionSheet!F3429</f>
        <v>LXI</v>
      </c>
      <c r="H3429" s="1" t="str">
        <f t="shared" si="1"/>
        <v>LXI</v>
      </c>
      <c r="I3429" s="5" t="str">
        <f>rawTransactionSheet!G3429</f>
        <v>2007</v>
      </c>
      <c r="J3429" s="5" t="str">
        <f>rawTransactionSheet!H3429</f>
        <v>188700</v>
      </c>
      <c r="K3429" s="5" t="str">
        <f>rawTransactionSheet!I3429</f>
        <v>59816.564</v>
      </c>
      <c r="L3429" s="5" t="str">
        <f>rawTransactionSheet!J3429</f>
        <v>7.4770705</v>
      </c>
      <c r="M3429" s="5" t="str">
        <f>rawTransactionSheet!K3429</f>
        <v>2</v>
      </c>
      <c r="N3429" s="5" t="str">
        <f>rawTransactionSheet!L3429</f>
        <v>BANGALORE</v>
      </c>
    </row>
    <row r="3430">
      <c r="A3430" s="2">
        <v>42370.0</v>
      </c>
      <c r="B3430" s="5" t="str">
        <f>rawTransactionSheet!B3430</f>
        <v>Pratham</v>
      </c>
      <c r="C3430" s="5" t="str">
        <f>rawTransactionSheet!C3430</f>
        <v>648</v>
      </c>
      <c r="D3430" s="5" t="str">
        <f>rawTransactionSheet!D3430</f>
        <v>MARUTI SUZUKI</v>
      </c>
      <c r="E3430" s="5" t="str">
        <f>rawTransactionSheet!E3430</f>
        <v>Wagon R</v>
      </c>
      <c r="F3430" s="5" t="str">
        <f>IFERROR(VLOOKUP(E3430,modelMapping,2,0),E3430)</f>
        <v>Wagon R</v>
      </c>
      <c r="G3430" s="5" t="str">
        <f>rawTransactionSheet!F3430</f>
        <v>LXI</v>
      </c>
      <c r="H3430" s="1" t="str">
        <f t="shared" si="1"/>
        <v>LXI</v>
      </c>
      <c r="I3430" s="5" t="str">
        <f>rawTransactionSheet!G3430</f>
        <v>2006</v>
      </c>
      <c r="J3430" s="5" t="str">
        <f>rawTransactionSheet!H3430</f>
        <v>188700</v>
      </c>
      <c r="K3430" s="5" t="str">
        <f>rawTransactionSheet!I3430</f>
        <v>69979.46612</v>
      </c>
      <c r="L3430" s="5" t="str">
        <f>rawTransactionSheet!J3430</f>
        <v>8.747433265</v>
      </c>
      <c r="M3430" s="5" t="str">
        <f>rawTransactionSheet!K3430</f>
        <v>2</v>
      </c>
      <c r="N3430" s="5" t="str">
        <f>rawTransactionSheet!L3430</f>
        <v>BANGALORE</v>
      </c>
    </row>
    <row r="3431">
      <c r="A3431" s="2">
        <v>42370.0</v>
      </c>
      <c r="B3431" s="5" t="str">
        <f>rawTransactionSheet!B3431</f>
        <v>RNS</v>
      </c>
      <c r="C3431" s="5" t="str">
        <f>rawTransactionSheet!C3431</f>
        <v>KA01MC78</v>
      </c>
      <c r="D3431" s="5" t="str">
        <f>rawTransactionSheet!D3431</f>
        <v>MARUTI SUZUKI</v>
      </c>
      <c r="E3431" s="5" t="str">
        <f>rawTransactionSheet!E3431</f>
        <v>Wagon R</v>
      </c>
      <c r="F3431" s="5" t="str">
        <f>IFERROR(VLOOKUP(E3431,modelMapping,2,0),E3431)</f>
        <v>Wagon R</v>
      </c>
      <c r="G3431" s="5" t="str">
        <f>rawTransactionSheet!F3431</f>
        <v>LXI</v>
      </c>
      <c r="H3431" s="1" t="str">
        <f t="shared" si="1"/>
        <v>LXI</v>
      </c>
      <c r="I3431" s="5" t="str">
        <f>rawTransactionSheet!G3431</f>
        <v>2006</v>
      </c>
      <c r="J3431" s="5" t="str">
        <f>rawTransactionSheet!H3431</f>
        <v>188700</v>
      </c>
      <c r="K3431" s="5" t="str">
        <f>rawTransactionSheet!I3431</f>
        <v>57169</v>
      </c>
      <c r="L3431" s="5" t="str">
        <f>rawTransactionSheet!J3431</f>
        <v>9.597260274</v>
      </c>
      <c r="M3431" s="5" t="str">
        <f>rawTransactionSheet!K3431</f>
        <v>2</v>
      </c>
      <c r="N3431" s="5" t="str">
        <f>rawTransactionSheet!L3431</f>
        <v>BANGALORE</v>
      </c>
    </row>
    <row r="3432">
      <c r="A3432" s="2">
        <v>42370.0</v>
      </c>
      <c r="B3432" s="5" t="str">
        <f>rawTransactionSheet!B3432</f>
        <v>RNS</v>
      </c>
      <c r="C3432" s="5" t="str">
        <f>rawTransactionSheet!C3432</f>
        <v>KA02MA3372</v>
      </c>
      <c r="D3432" s="5" t="str">
        <f>rawTransactionSheet!D3432</f>
        <v>MARUTI SUZUKI</v>
      </c>
      <c r="E3432" s="5" t="str">
        <f>rawTransactionSheet!E3432</f>
        <v>Wagon R</v>
      </c>
      <c r="F3432" s="5" t="str">
        <f>IFERROR(VLOOKUP(E3432,modelMapping,2,0),E3432)</f>
        <v>Wagon R</v>
      </c>
      <c r="G3432" s="5" t="str">
        <f>rawTransactionSheet!F3432</f>
        <v>LXI</v>
      </c>
      <c r="H3432" s="1" t="str">
        <f t="shared" si="1"/>
        <v>LXI</v>
      </c>
      <c r="I3432" s="5" t="str">
        <f>rawTransactionSheet!G3432</f>
        <v>2005</v>
      </c>
      <c r="J3432" s="5" t="str">
        <f>rawTransactionSheet!H3432</f>
        <v>188700</v>
      </c>
      <c r="K3432" s="5" t="str">
        <f>rawTransactionSheet!I3432</f>
        <v>32826</v>
      </c>
      <c r="L3432" s="5" t="str">
        <f>rawTransactionSheet!J3432</f>
        <v>10.70684932</v>
      </c>
      <c r="M3432" s="5" t="str">
        <f>rawTransactionSheet!K3432</f>
        <v>2</v>
      </c>
      <c r="N3432" s="5" t="str">
        <f>rawTransactionSheet!L3432</f>
        <v>BANGALORE</v>
      </c>
    </row>
    <row r="3433">
      <c r="A3433" s="2">
        <v>42370.0</v>
      </c>
      <c r="B3433" s="5" t="str">
        <f>rawTransactionSheet!B3433</f>
        <v>RNS</v>
      </c>
      <c r="C3433" s="5" t="str">
        <f>rawTransactionSheet!C3433</f>
        <v>KA03MF4312</v>
      </c>
      <c r="D3433" s="5" t="str">
        <f>rawTransactionSheet!D3433</f>
        <v>MARUTI SUZUKI</v>
      </c>
      <c r="E3433" s="5" t="str">
        <f>rawTransactionSheet!E3433</f>
        <v>Wagon R</v>
      </c>
      <c r="F3433" s="5" t="str">
        <f>IFERROR(VLOOKUP(E3433,modelMapping,2,0),E3433)</f>
        <v>Wagon R</v>
      </c>
      <c r="G3433" s="5" t="str">
        <f>rawTransactionSheet!F3433</f>
        <v>VXI</v>
      </c>
      <c r="H3433" s="1" t="str">
        <f t="shared" si="1"/>
        <v>VXI</v>
      </c>
      <c r="I3433" s="5" t="str">
        <f>rawTransactionSheet!G3433</f>
        <v>2006</v>
      </c>
      <c r="J3433" s="5" t="str">
        <f>rawTransactionSheet!H3433</f>
        <v>188700</v>
      </c>
      <c r="K3433" s="5" t="str">
        <f>rawTransactionSheet!I3433</f>
        <v>51441</v>
      </c>
      <c r="L3433" s="5" t="str">
        <f>rawTransactionSheet!J3433</f>
        <v>9.649315068</v>
      </c>
      <c r="M3433" s="5" t="str">
        <f>rawTransactionSheet!K3433</f>
        <v>2</v>
      </c>
      <c r="N3433" s="5" t="str">
        <f>rawTransactionSheet!L3433</f>
        <v>BANGALORE</v>
      </c>
    </row>
    <row r="3434">
      <c r="A3434" s="2">
        <v>42370.0</v>
      </c>
      <c r="B3434" s="5" t="str">
        <f>rawTransactionSheet!B3434</f>
        <v>RNS</v>
      </c>
      <c r="C3434" s="5" t="str">
        <f>rawTransactionSheet!C3434</f>
        <v>KA04MD6041</v>
      </c>
      <c r="D3434" s="5" t="str">
        <f>rawTransactionSheet!D3434</f>
        <v>MARUTI SUZUKI</v>
      </c>
      <c r="E3434" s="5" t="str">
        <f>rawTransactionSheet!E3434</f>
        <v>Zen</v>
      </c>
      <c r="F3434" s="5" t="str">
        <f>IFERROR(VLOOKUP(E3434,modelMapping,2,0),E3434)</f>
        <v>Zen</v>
      </c>
      <c r="G3434" s="5" t="str">
        <f>rawTransactionSheet!F3434</f>
        <v>VXI</v>
      </c>
      <c r="H3434" s="1" t="str">
        <f t="shared" si="1"/>
        <v>VXI</v>
      </c>
      <c r="I3434" s="5" t="str">
        <f>rawTransactionSheet!G3434</f>
        <v>2007</v>
      </c>
      <c r="J3434" s="5" t="str">
        <f>rawTransactionSheet!H3434</f>
        <v>188700</v>
      </c>
      <c r="K3434" s="5" t="str">
        <f>rawTransactionSheet!I3434</f>
        <v>49373</v>
      </c>
      <c r="L3434" s="5" t="str">
        <f>rawTransactionSheet!J3434</f>
        <v>8.646575342</v>
      </c>
      <c r="M3434" s="5" t="str">
        <f>rawTransactionSheet!K3434</f>
        <v>2</v>
      </c>
      <c r="N3434" s="5" t="str">
        <f>rawTransactionSheet!L3434</f>
        <v>BANGALORE</v>
      </c>
    </row>
    <row r="3435">
      <c r="A3435" s="2">
        <v>42370.0</v>
      </c>
      <c r="B3435" s="5" t="str">
        <f>rawTransactionSheet!B3435</f>
        <v>NandiBid</v>
      </c>
      <c r="C3435" s="7" t="str">
        <f>rawTransactionSheet!C3435</f>
        <v>131503</v>
      </c>
      <c r="D3435" s="5" t="str">
        <f>rawTransactionSheet!D3435</f>
        <v>HYUNDAI</v>
      </c>
      <c r="E3435" s="5" t="str">
        <f>rawTransactionSheet!E3435</f>
        <v>SANTRO XING</v>
      </c>
      <c r="F3435" s="5" t="str">
        <f>IFERROR(VLOOKUP(E3435,modelMapping,2,0),E3435)</f>
        <v>SANTRO XING</v>
      </c>
      <c r="G3435" s="5" t="str">
        <f>rawTransactionSheet!F3435</f>
        <v>XO eRLX - Euro III</v>
      </c>
      <c r="H3435" s="1" t="str">
        <f t="shared" si="1"/>
        <v>XO eRLX - Euro III</v>
      </c>
      <c r="I3435" s="5" t="str">
        <f>rawTransactionSheet!G3435</f>
        <v>2006</v>
      </c>
      <c r="J3435" s="5" t="str">
        <f>rawTransactionSheet!H3435</f>
        <v>188700</v>
      </c>
      <c r="K3435" s="5" t="str">
        <f>rawTransactionSheet!I3435</f>
        <v>35325</v>
      </c>
      <c r="L3435" s="5" t="str">
        <f>rawTransactionSheet!J3435</f>
        <v>10</v>
      </c>
      <c r="M3435" s="5" t="str">
        <f>rawTransactionSheet!K3435</f>
        <v>1</v>
      </c>
      <c r="N3435" s="5" t="str">
        <f>rawTransactionSheet!L3435</f>
        <v>BANGALORE</v>
      </c>
      <c r="O3435" s="1" t="str">
        <f t="shared" ref="O3435:O3439" si="139">VALUE(C3435)</f>
        <v>131503</v>
      </c>
      <c r="P3435" s="1" t="str">
        <f>MATCH(O3435,rawBidData!$A$2:$A$146,0)</f>
        <v>#N/A</v>
      </c>
    </row>
    <row r="3436">
      <c r="A3436" s="2">
        <v>42370.0</v>
      </c>
      <c r="B3436" s="5" t="str">
        <f>rawTransactionSheet!B3436</f>
        <v>NandiBid</v>
      </c>
      <c r="C3436" s="7" t="str">
        <f>rawTransactionSheet!C3436</f>
        <v>130888</v>
      </c>
      <c r="D3436" s="5" t="str">
        <f>rawTransactionSheet!D3436</f>
        <v>HYUNDAI</v>
      </c>
      <c r="E3436" s="5" t="str">
        <f>rawTransactionSheet!E3436</f>
        <v>ACCENT</v>
      </c>
      <c r="F3436" s="5" t="str">
        <f>IFERROR(VLOOKUP(E3436,modelMapping,2,0),E3436)</f>
        <v>ACCENT</v>
      </c>
      <c r="G3436" s="5" t="str">
        <f>rawTransactionSheet!F3436</f>
        <v>GLE</v>
      </c>
      <c r="H3436" s="1" t="str">
        <f t="shared" si="1"/>
        <v>GLE</v>
      </c>
      <c r="I3436" s="5" t="str">
        <f>rawTransactionSheet!G3436</f>
        <v>2009</v>
      </c>
      <c r="J3436" s="5" t="str">
        <f>rawTransactionSheet!H3436</f>
        <v>188700</v>
      </c>
      <c r="K3436" s="5" t="str">
        <f>rawTransactionSheet!I3436</f>
        <v>29523</v>
      </c>
      <c r="L3436" s="5" t="str">
        <f>rawTransactionSheet!J3436</f>
        <v>7</v>
      </c>
      <c r="M3436" s="5" t="str">
        <f>rawTransactionSheet!K3436</f>
        <v>2</v>
      </c>
      <c r="N3436" s="5" t="str">
        <f>rawTransactionSheet!L3436</f>
        <v>BANGALORE</v>
      </c>
      <c r="O3436" s="1" t="str">
        <f t="shared" si="139"/>
        <v>130888</v>
      </c>
      <c r="P3436" s="1" t="str">
        <f>MATCH(O3436,rawBidData!$A$2:$A$146,0)</f>
        <v>#N/A</v>
      </c>
    </row>
    <row r="3437">
      <c r="A3437" s="2">
        <v>42370.0</v>
      </c>
      <c r="B3437" s="5" t="str">
        <f>rawTransactionSheet!B3437</f>
        <v>NandiBid</v>
      </c>
      <c r="C3437" s="7" t="str">
        <f>rawTransactionSheet!C3437</f>
        <v>134101</v>
      </c>
      <c r="D3437" s="5" t="str">
        <f>rawTransactionSheet!D3437</f>
        <v>MAHINDRA</v>
      </c>
      <c r="E3437" s="5" t="str">
        <f>rawTransactionSheet!E3437</f>
        <v>VERITO</v>
      </c>
      <c r="F3437" s="5" t="str">
        <f>IFERROR(VLOOKUP(E3437,modelMapping,2,0),E3437)</f>
        <v>VERITO</v>
      </c>
      <c r="G3437" s="5" t="str">
        <f>rawTransactionSheet!F3437</f>
        <v>1.5 D4 BS-IV</v>
      </c>
      <c r="H3437" s="1" t="str">
        <f t="shared" si="1"/>
        <v>1.5 D4</v>
      </c>
      <c r="I3437" s="5" t="str">
        <f>rawTransactionSheet!G3437</f>
        <v>2011</v>
      </c>
      <c r="J3437" s="5" t="str">
        <f>rawTransactionSheet!H3437</f>
        <v>188700</v>
      </c>
      <c r="K3437" s="5" t="str">
        <f>rawTransactionSheet!I3437</f>
        <v>62691</v>
      </c>
      <c r="L3437" s="5" t="str">
        <f>rawTransactionSheet!J3437</f>
        <v>5</v>
      </c>
      <c r="M3437" s="5" t="str">
        <f>rawTransactionSheet!K3437</f>
        <v>1</v>
      </c>
      <c r="N3437" s="5" t="str">
        <f>rawTransactionSheet!L3437</f>
        <v>BANGALORE</v>
      </c>
      <c r="O3437" s="1" t="str">
        <f t="shared" si="139"/>
        <v>134101</v>
      </c>
      <c r="P3437" s="1" t="str">
        <f>MATCH(O3437,rawBidData!$A$2:$A$146,0)</f>
        <v>#N/A</v>
      </c>
    </row>
    <row r="3438">
      <c r="A3438" s="2">
        <v>42370.0</v>
      </c>
      <c r="B3438" s="5" t="str">
        <f>rawTransactionSheet!B3438</f>
        <v>NandiBid</v>
      </c>
      <c r="C3438" s="7" t="str">
        <f>rawTransactionSheet!C3438</f>
        <v>133618</v>
      </c>
      <c r="D3438" s="5" t="str">
        <f>rawTransactionSheet!D3438</f>
        <v>MARUTI SUZUKI</v>
      </c>
      <c r="E3438" s="5" t="str">
        <f>rawTransactionSheet!E3438</f>
        <v>EECO</v>
      </c>
      <c r="F3438" s="5" t="str">
        <f>IFERROR(VLOOKUP(E3438,modelMapping,2,0),E3438)</f>
        <v>EECO</v>
      </c>
      <c r="G3438" s="5" t="str">
        <f>rawTransactionSheet!F3438</f>
        <v>5 STR</v>
      </c>
      <c r="H3438" s="1" t="str">
        <f t="shared" si="1"/>
        <v>5 STR</v>
      </c>
      <c r="I3438" s="5" t="str">
        <f>rawTransactionSheet!G3438</f>
        <v>2011</v>
      </c>
      <c r="J3438" s="5" t="str">
        <f>rawTransactionSheet!H3438</f>
        <v>188700</v>
      </c>
      <c r="K3438" s="5" t="str">
        <f>rawTransactionSheet!I3438</f>
        <v>23159</v>
      </c>
      <c r="L3438" s="5" t="str">
        <f>rawTransactionSheet!J3438</f>
        <v>5</v>
      </c>
      <c r="M3438" s="5" t="str">
        <f>rawTransactionSheet!K3438</f>
        <v>2</v>
      </c>
      <c r="N3438" s="5" t="str">
        <f>rawTransactionSheet!L3438</f>
        <v>BANGALORE</v>
      </c>
      <c r="O3438" s="1" t="str">
        <f t="shared" si="139"/>
        <v>133618</v>
      </c>
      <c r="P3438" s="1" t="str">
        <f>MATCH(O3438,rawBidData!$A$2:$A$146,0)</f>
        <v>#N/A</v>
      </c>
    </row>
    <row r="3439">
      <c r="A3439" s="2">
        <v>42370.0</v>
      </c>
      <c r="B3439" s="5" t="str">
        <f>rawTransactionSheet!B3439</f>
        <v>NandiBid</v>
      </c>
      <c r="C3439" s="7" t="str">
        <f>rawTransactionSheet!C3439</f>
        <v>131901</v>
      </c>
      <c r="D3439" s="5" t="str">
        <f>rawTransactionSheet!D3439</f>
        <v>HYUNDAI</v>
      </c>
      <c r="E3439" s="5" t="str">
        <f>rawTransactionSheet!E3439</f>
        <v>I10</v>
      </c>
      <c r="F3439" s="5" t="str">
        <f>IFERROR(VLOOKUP(E3439,modelMapping,2,0),E3439)</f>
        <v>I10</v>
      </c>
      <c r="G3439" s="5" t="str">
        <f>rawTransactionSheet!F3439</f>
        <v>Era</v>
      </c>
      <c r="H3439" s="1" t="str">
        <f t="shared" si="1"/>
        <v>Era</v>
      </c>
      <c r="I3439" s="5" t="str">
        <f>rawTransactionSheet!G3439</f>
        <v>2008</v>
      </c>
      <c r="J3439" s="5" t="str">
        <f>rawTransactionSheet!H3439</f>
        <v>188700</v>
      </c>
      <c r="K3439" s="5" t="str">
        <f>rawTransactionSheet!I3439</f>
        <v>77442</v>
      </c>
      <c r="L3439" s="5" t="str">
        <f>rawTransactionSheet!J3439</f>
        <v>8</v>
      </c>
      <c r="M3439" s="5" t="str">
        <f>rawTransactionSheet!K3439</f>
        <v>2</v>
      </c>
      <c r="N3439" s="5" t="str">
        <f>rawTransactionSheet!L3439</f>
        <v>BANGALORE</v>
      </c>
      <c r="O3439" s="1" t="str">
        <f t="shared" si="139"/>
        <v>131901</v>
      </c>
      <c r="P3439" s="1" t="str">
        <f>MATCH(O3439,rawBidData!$A$2:$A$146,0)</f>
        <v>#N/A</v>
      </c>
    </row>
    <row r="3440">
      <c r="A3440" s="2">
        <v>42370.0</v>
      </c>
      <c r="B3440" s="5" t="str">
        <f>rawTransactionSheet!B3440</f>
        <v>KALYANI MOTORS PVT LTD</v>
      </c>
      <c r="C3440" s="5" t="str">
        <f>rawTransactionSheet!C3440</f>
        <v>KA03MJ9915</v>
      </c>
      <c r="D3440" s="5" t="str">
        <f>rawTransactionSheet!D3440</f>
        <v>MARUTI SUZUKI</v>
      </c>
      <c r="E3440" s="5" t="str">
        <f>rawTransactionSheet!E3440</f>
        <v>Alto</v>
      </c>
      <c r="F3440" s="5" t="str">
        <f>IFERROR(VLOOKUP(E3440,modelMapping,2,0),E3440)</f>
        <v>Alto</v>
      </c>
      <c r="G3440" s="5" t="str">
        <f>rawTransactionSheet!F3440</f>
        <v>LXI</v>
      </c>
      <c r="H3440" s="1" t="str">
        <f t="shared" si="1"/>
        <v>LXI</v>
      </c>
      <c r="I3440" s="5" t="str">
        <f>rawTransactionSheet!G3440</f>
        <v>2008</v>
      </c>
      <c r="J3440" s="5" t="str">
        <f>rawTransactionSheet!H3440</f>
        <v>188000</v>
      </c>
      <c r="K3440" s="5" t="str">
        <f>rawTransactionSheet!I3440</f>
        <v>36812</v>
      </c>
      <c r="L3440" s="5" t="str">
        <f>rawTransactionSheet!J3440</f>
        <v>7</v>
      </c>
      <c r="M3440" s="5" t="str">
        <f>rawTransactionSheet!K3440</f>
        <v>1</v>
      </c>
      <c r="N3440" s="5" t="str">
        <f>rawTransactionSheet!L3440</f>
        <v>BANGALORE</v>
      </c>
    </row>
    <row r="3441">
      <c r="A3441" s="2">
        <v>42370.0</v>
      </c>
      <c r="B3441" s="5" t="str">
        <f>rawTransactionSheet!B3441</f>
        <v>KALYANI MOTORS PVT LTD</v>
      </c>
      <c r="C3441" s="5" t="str">
        <f>rawTransactionSheet!C3441</f>
        <v>KA04MN1852</v>
      </c>
      <c r="D3441" s="5" t="str">
        <f>rawTransactionSheet!D3441</f>
        <v>MARUTI SUZUKI</v>
      </c>
      <c r="E3441" s="5" t="str">
        <f>rawTransactionSheet!E3441</f>
        <v>Alto 800</v>
      </c>
      <c r="F3441" s="1" t="str">
        <f>IFERROR(VLOOKUP(E3441,modelMapping,2,0),E3441)</f>
        <v>Alto</v>
      </c>
      <c r="G3441" s="5" t="str">
        <f>rawTransactionSheet!F3441</f>
        <v>LX</v>
      </c>
      <c r="H3441" s="1" t="str">
        <f t="shared" si="1"/>
        <v>LX</v>
      </c>
      <c r="I3441" s="5" t="str">
        <f>rawTransactionSheet!G3441</f>
        <v>2014</v>
      </c>
      <c r="J3441" s="5" t="str">
        <f>rawTransactionSheet!H3441</f>
        <v>188000</v>
      </c>
      <c r="K3441" s="5" t="str">
        <f>rawTransactionSheet!I3441</f>
        <v>2013</v>
      </c>
      <c r="L3441" s="5" t="str">
        <f>rawTransactionSheet!J3441</f>
        <v>1</v>
      </c>
      <c r="M3441" s="5" t="str">
        <f>rawTransactionSheet!K3441</f>
        <v>1</v>
      </c>
      <c r="N3441" s="5" t="str">
        <f>rawTransactionSheet!L3441</f>
        <v>BANGALORE</v>
      </c>
    </row>
    <row r="3442">
      <c r="A3442" s="2">
        <v>42370.0</v>
      </c>
      <c r="B3442" s="5" t="str">
        <f>rawTransactionSheet!B3442</f>
        <v>PrasoonData</v>
      </c>
      <c r="C3442" s="5" t="str">
        <f>rawTransactionSheet!C3442</f>
        <v>Prasoon187</v>
      </c>
      <c r="D3442" s="5" t="str">
        <f>rawTransactionSheet!D3442</f>
        <v>MARUTI SUZUKI</v>
      </c>
      <c r="E3442" s="5" t="str">
        <f>rawTransactionSheet!E3442</f>
        <v>Swift</v>
      </c>
      <c r="F3442" s="5" t="str">
        <f>IFERROR(VLOOKUP(E3442,modelMapping,2,0),E3442)</f>
        <v>Swift</v>
      </c>
      <c r="G3442" s="5" t="str">
        <f>rawTransactionSheet!F3442</f>
        <v>LXI</v>
      </c>
      <c r="H3442" s="1" t="str">
        <f t="shared" si="1"/>
        <v>LXI</v>
      </c>
      <c r="I3442" s="5" t="str">
        <f>rawTransactionSheet!G3442</f>
        <v>2005</v>
      </c>
      <c r="J3442" s="5" t="str">
        <f>rawTransactionSheet!H3442</f>
        <v>187810.1571</v>
      </c>
      <c r="K3442" s="8" t="str">
        <f>rawTransactionSheet!I3442</f>
        <v>1.00E+05</v>
      </c>
      <c r="L3442" s="5" t="str">
        <f>rawTransactionSheet!J3442</f>
        <v>10</v>
      </c>
      <c r="M3442" s="5" t="str">
        <f>rawTransactionSheet!K3442</f>
        <v>1</v>
      </c>
      <c r="N3442" s="5" t="str">
        <f>rawTransactionSheet!L3442</f>
        <v>BANGALORE</v>
      </c>
    </row>
    <row r="3443">
      <c r="A3443" s="2">
        <v>42370.0</v>
      </c>
      <c r="B3443" s="5" t="str">
        <f>rawTransactionSheet!B3443</f>
        <v>PrasoonData</v>
      </c>
      <c r="C3443" s="5" t="str">
        <f>rawTransactionSheet!C3443</f>
        <v>Prasoon368</v>
      </c>
      <c r="D3443" s="5" t="str">
        <f>rawTransactionSheet!D3443</f>
        <v>MARUTI SUZUKI</v>
      </c>
      <c r="E3443" s="5" t="str">
        <f>rawTransactionSheet!E3443</f>
        <v>Swift</v>
      </c>
      <c r="F3443" s="5" t="str">
        <f>IFERROR(VLOOKUP(E3443,modelMapping,2,0),E3443)</f>
        <v>Swift</v>
      </c>
      <c r="G3443" s="5" t="str">
        <f>rawTransactionSheet!F3443</f>
        <v>VXI</v>
      </c>
      <c r="H3443" s="1" t="str">
        <f t="shared" si="1"/>
        <v>VXI</v>
      </c>
      <c r="I3443" s="5" t="str">
        <f>rawTransactionSheet!G3443</f>
        <v>2005</v>
      </c>
      <c r="J3443" s="5" t="str">
        <f>rawTransactionSheet!H3443</f>
        <v>187083.6078</v>
      </c>
      <c r="K3443" s="5" t="str">
        <f>rawTransactionSheet!I3443</f>
        <v>150000</v>
      </c>
      <c r="L3443" s="5" t="str">
        <f>rawTransactionSheet!J3443</f>
        <v>10</v>
      </c>
      <c r="M3443" s="5" t="str">
        <f>rawTransactionSheet!K3443</f>
        <v>1</v>
      </c>
      <c r="N3443" s="5" t="str">
        <f>rawTransactionSheet!L3443</f>
        <v>BANGALORE</v>
      </c>
    </row>
    <row r="3444">
      <c r="A3444" s="2">
        <v>42370.0</v>
      </c>
      <c r="B3444" s="5" t="str">
        <f>rawTransactionSheet!B3444</f>
        <v>Pratham</v>
      </c>
      <c r="C3444" s="5" t="str">
        <f>rawTransactionSheet!C3444</f>
        <v>820</v>
      </c>
      <c r="D3444" s="5" t="str">
        <f>rawTransactionSheet!D3444</f>
        <v>MARUTI SUZUKI</v>
      </c>
      <c r="E3444" s="5" t="str">
        <f>rawTransactionSheet!E3444</f>
        <v>Alto</v>
      </c>
      <c r="F3444" s="5" t="str">
        <f>IFERROR(VLOOKUP(E3444,modelMapping,2,0),E3444)</f>
        <v>Alto</v>
      </c>
      <c r="G3444" s="5" t="str">
        <f>rawTransactionSheet!F3444</f>
        <v>LXI</v>
      </c>
      <c r="H3444" s="1" t="str">
        <f t="shared" si="1"/>
        <v>LXI</v>
      </c>
      <c r="I3444" s="5" t="str">
        <f>rawTransactionSheet!G3444</f>
        <v>2004</v>
      </c>
      <c r="J3444" s="5" t="str">
        <f>rawTransactionSheet!H3444</f>
        <v>187000</v>
      </c>
      <c r="K3444" s="5" t="str">
        <f>rawTransactionSheet!I3444</f>
        <v>86187.5428</v>
      </c>
      <c r="L3444" s="5" t="str">
        <f>rawTransactionSheet!J3444</f>
        <v>10.77344285</v>
      </c>
      <c r="M3444" s="5" t="str">
        <f>rawTransactionSheet!K3444</f>
        <v>3</v>
      </c>
      <c r="N3444" s="5" t="str">
        <f>rawTransactionSheet!L3444</f>
        <v>BANGALORE</v>
      </c>
    </row>
    <row r="3445">
      <c r="A3445" s="2">
        <v>42370.0</v>
      </c>
      <c r="B3445" s="5" t="str">
        <f>rawTransactionSheet!B3445</f>
        <v>RNS</v>
      </c>
      <c r="C3445" s="5" t="str">
        <f>rawTransactionSheet!C3445</f>
        <v>KA01MD7992</v>
      </c>
      <c r="D3445" s="5" t="str">
        <f>rawTransactionSheet!D3445</f>
        <v>MARUTI SUZUKI</v>
      </c>
      <c r="E3445" s="5" t="str">
        <f>rawTransactionSheet!E3445</f>
        <v>Alto</v>
      </c>
      <c r="F3445" s="5" t="str">
        <f>IFERROR(VLOOKUP(E3445,modelMapping,2,0),E3445)</f>
        <v>Alto</v>
      </c>
      <c r="G3445" s="5" t="str">
        <f>rawTransactionSheet!F3445</f>
        <v>LXI</v>
      </c>
      <c r="H3445" s="1" t="str">
        <f t="shared" si="1"/>
        <v>LXI</v>
      </c>
      <c r="I3445" s="5" t="str">
        <f>rawTransactionSheet!G3445</f>
        <v>2008</v>
      </c>
      <c r="J3445" s="5" t="str">
        <f>rawTransactionSheet!H3445</f>
        <v>187000</v>
      </c>
      <c r="K3445" s="5" t="str">
        <f>rawTransactionSheet!I3445</f>
        <v>64510</v>
      </c>
      <c r="L3445" s="5" t="str">
        <f>rawTransactionSheet!J3445</f>
        <v>7.734246575</v>
      </c>
      <c r="M3445" s="5" t="str">
        <f>rawTransactionSheet!K3445</f>
        <v>2</v>
      </c>
      <c r="N3445" s="5" t="str">
        <f>rawTransactionSheet!L3445</f>
        <v>BANGALORE</v>
      </c>
    </row>
    <row r="3446">
      <c r="A3446" s="2">
        <v>42370.0</v>
      </c>
      <c r="B3446" s="5" t="str">
        <f>rawTransactionSheet!B3446</f>
        <v>Pratham</v>
      </c>
      <c r="C3446" s="5" t="str">
        <f>rawTransactionSheet!C3446</f>
        <v>601</v>
      </c>
      <c r="D3446" s="5" t="str">
        <f>rawTransactionSheet!D3446</f>
        <v>HYUNDAI</v>
      </c>
      <c r="E3446" s="5" t="str">
        <f>rawTransactionSheet!E3446</f>
        <v>SANTRO XING</v>
      </c>
      <c r="F3446" s="5" t="str">
        <f>IFERROR(VLOOKUP(E3446,modelMapping,2,0),E3446)</f>
        <v>SANTRO XING</v>
      </c>
      <c r="G3446" s="5" t="str">
        <f>rawTransactionSheet!F3446</f>
        <v>XO</v>
      </c>
      <c r="H3446" s="1" t="str">
        <f t="shared" si="1"/>
        <v>XO</v>
      </c>
      <c r="I3446" s="5" t="str">
        <f>rawTransactionSheet!G3446</f>
        <v>2006</v>
      </c>
      <c r="J3446" s="5" t="str">
        <f>rawTransactionSheet!H3446</f>
        <v>187000</v>
      </c>
      <c r="K3446" s="5" t="str">
        <f>rawTransactionSheet!I3446</f>
        <v>67351.12936</v>
      </c>
      <c r="L3446" s="5" t="str">
        <f>rawTransactionSheet!J3446</f>
        <v>8.41889117</v>
      </c>
      <c r="M3446" s="5" t="str">
        <f>rawTransactionSheet!K3446</f>
        <v>2</v>
      </c>
      <c r="N3446" s="5" t="str">
        <f>rawTransactionSheet!L3446</f>
        <v>BANGALORE</v>
      </c>
    </row>
    <row r="3447">
      <c r="A3447" s="2">
        <v>42370.0</v>
      </c>
      <c r="B3447" s="5" t="str">
        <f>rawTransactionSheet!B3447</f>
        <v>KALYANI MOTORS PVT LTD</v>
      </c>
      <c r="C3447" s="5" t="str">
        <f>rawTransactionSheet!C3447</f>
        <v>KA02ME8646</v>
      </c>
      <c r="D3447" s="5" t="str">
        <f>rawTransactionSheet!D3447</f>
        <v>MARUTI SUZUKI</v>
      </c>
      <c r="E3447" s="5" t="str">
        <f>rawTransactionSheet!E3447</f>
        <v>Omni</v>
      </c>
      <c r="F3447" s="5" t="str">
        <f>IFERROR(VLOOKUP(E3447,modelMapping,2,0),E3447)</f>
        <v>Omni</v>
      </c>
      <c r="G3447" s="5" t="str">
        <f>rawTransactionSheet!F3447</f>
        <v>5 STR</v>
      </c>
      <c r="H3447" s="1" t="str">
        <f t="shared" si="1"/>
        <v>5 STR</v>
      </c>
      <c r="I3447" s="5" t="str">
        <f>rawTransactionSheet!G3447</f>
        <v>2010</v>
      </c>
      <c r="J3447" s="5" t="str">
        <f>rawTransactionSheet!H3447</f>
        <v>186500</v>
      </c>
      <c r="K3447" s="5" t="str">
        <f>rawTransactionSheet!I3447</f>
        <v>33150</v>
      </c>
      <c r="L3447" s="5" t="str">
        <f>rawTransactionSheet!J3447</f>
        <v>5</v>
      </c>
      <c r="M3447" s="5" t="str">
        <f>rawTransactionSheet!K3447</f>
        <v>1</v>
      </c>
      <c r="N3447" s="5" t="str">
        <f>rawTransactionSheet!L3447</f>
        <v>BANGALORE</v>
      </c>
    </row>
    <row r="3448">
      <c r="A3448" s="2">
        <v>42370.0</v>
      </c>
      <c r="B3448" s="5" t="str">
        <f>rawTransactionSheet!B3448</f>
        <v>KALYANI MOTORS PVT LTD</v>
      </c>
      <c r="C3448" s="5" t="str">
        <f>rawTransactionSheet!C3448</f>
        <v>KA42M1977</v>
      </c>
      <c r="D3448" s="5" t="str">
        <f>rawTransactionSheet!D3448</f>
        <v>MARUTI SUZUKI</v>
      </c>
      <c r="E3448" s="5" t="str">
        <f>rawTransactionSheet!E3448</f>
        <v>Omni</v>
      </c>
      <c r="F3448" s="5" t="str">
        <f>IFERROR(VLOOKUP(E3448,modelMapping,2,0),E3448)</f>
        <v>Omni</v>
      </c>
      <c r="G3448" s="5" t="str">
        <f>rawTransactionSheet!F3448</f>
        <v>5 STR</v>
      </c>
      <c r="H3448" s="1" t="str">
        <f t="shared" si="1"/>
        <v>5 STR</v>
      </c>
      <c r="I3448" s="5" t="str">
        <f>rawTransactionSheet!G3448</f>
        <v>2010</v>
      </c>
      <c r="J3448" s="5" t="str">
        <f>rawTransactionSheet!H3448</f>
        <v>186480</v>
      </c>
      <c r="K3448" s="5" t="str">
        <f>rawTransactionSheet!I3448</f>
        <v>51007</v>
      </c>
      <c r="L3448" s="5" t="str">
        <f>rawTransactionSheet!J3448</f>
        <v>5</v>
      </c>
      <c r="M3448" s="5" t="str">
        <f>rawTransactionSheet!K3448</f>
        <v>1</v>
      </c>
      <c r="N3448" s="5" t="str">
        <f>rawTransactionSheet!L3448</f>
        <v>BANGALORE</v>
      </c>
    </row>
    <row r="3449">
      <c r="A3449" s="2">
        <v>42370.0</v>
      </c>
      <c r="B3449" s="5" t="str">
        <f>rawTransactionSheet!B3449</f>
        <v>PrasoonData</v>
      </c>
      <c r="C3449" s="5" t="str">
        <f>rawTransactionSheet!C3449</f>
        <v>Prasoon206</v>
      </c>
      <c r="D3449" s="5" t="str">
        <f>rawTransactionSheet!D3449</f>
        <v>MARUTI SUZUKI</v>
      </c>
      <c r="E3449" s="5" t="str">
        <f>rawTransactionSheet!E3449</f>
        <v>Swift</v>
      </c>
      <c r="F3449" s="5" t="str">
        <f>IFERROR(VLOOKUP(E3449,modelMapping,2,0),E3449)</f>
        <v>Swift</v>
      </c>
      <c r="G3449" s="5" t="str">
        <f>rawTransactionSheet!F3449</f>
        <v>LXI</v>
      </c>
      <c r="H3449" s="1" t="str">
        <f t="shared" si="1"/>
        <v>LXI</v>
      </c>
      <c r="I3449" s="5" t="str">
        <f>rawTransactionSheet!G3449</f>
        <v>2006</v>
      </c>
      <c r="J3449" s="5" t="str">
        <f>rawTransactionSheet!H3449</f>
        <v>186314.4125</v>
      </c>
      <c r="K3449" s="5" t="str">
        <f>rawTransactionSheet!I3449</f>
        <v>130000</v>
      </c>
      <c r="L3449" s="5" t="str">
        <f>rawTransactionSheet!J3449</f>
        <v>9</v>
      </c>
      <c r="M3449" s="5" t="str">
        <f>rawTransactionSheet!K3449</f>
        <v>1</v>
      </c>
      <c r="N3449" s="5" t="str">
        <f>rawTransactionSheet!L3449</f>
        <v>BANGALORE</v>
      </c>
    </row>
    <row r="3450">
      <c r="A3450" s="2">
        <v>42370.0</v>
      </c>
      <c r="B3450" s="5" t="str">
        <f>rawTransactionSheet!B3450</f>
        <v>RNS</v>
      </c>
      <c r="C3450" s="5" t="str">
        <f>rawTransactionSheet!C3450</f>
        <v>KA51P5060</v>
      </c>
      <c r="D3450" s="5" t="str">
        <f>rawTransactionSheet!D3450</f>
        <v>HYUNDAI</v>
      </c>
      <c r="E3450" s="5" t="str">
        <f>rawTransactionSheet!E3450</f>
        <v>Accent</v>
      </c>
      <c r="F3450" s="5" t="str">
        <f>IFERROR(VLOOKUP(E3450,modelMapping,2,0),E3450)</f>
        <v>Accent</v>
      </c>
      <c r="G3450" s="5" t="str">
        <f>rawTransactionSheet!F3450</f>
        <v>GLE</v>
      </c>
      <c r="H3450" s="1" t="str">
        <f t="shared" si="1"/>
        <v>GLE</v>
      </c>
      <c r="I3450" s="5" t="str">
        <f>rawTransactionSheet!G3450</f>
        <v>2008</v>
      </c>
      <c r="J3450" s="5" t="str">
        <f>rawTransactionSheet!H3450</f>
        <v>185370</v>
      </c>
      <c r="K3450" s="5" t="str">
        <f>rawTransactionSheet!I3450</f>
        <v>86178</v>
      </c>
      <c r="L3450" s="5" t="str">
        <f>rawTransactionSheet!J3450</f>
        <v>7.690410959</v>
      </c>
      <c r="M3450" s="5" t="str">
        <f>rawTransactionSheet!K3450</f>
        <v>2</v>
      </c>
      <c r="N3450" s="5" t="str">
        <f>rawTransactionSheet!L3450</f>
        <v>BANGALORE</v>
      </c>
    </row>
    <row r="3451">
      <c r="A3451" s="2">
        <v>42370.0</v>
      </c>
      <c r="B3451" s="5" t="str">
        <f>rawTransactionSheet!B3451</f>
        <v>KALYANI MOTORS PVT LTD</v>
      </c>
      <c r="C3451" s="5" t="str">
        <f>rawTransactionSheet!C3451</f>
        <v>KA05MG1956</v>
      </c>
      <c r="D3451" s="5" t="str">
        <f>rawTransactionSheet!D3451</f>
        <v>MARUTI SUZUKI</v>
      </c>
      <c r="E3451" s="5" t="str">
        <f>rawTransactionSheet!E3451</f>
        <v>Alto</v>
      </c>
      <c r="F3451" s="5" t="str">
        <f>IFERROR(VLOOKUP(E3451,modelMapping,2,0),E3451)</f>
        <v>Alto</v>
      </c>
      <c r="G3451" s="5" t="str">
        <f>rawTransactionSheet!F3451</f>
        <v>LXI</v>
      </c>
      <c r="H3451" s="1" t="str">
        <f t="shared" si="1"/>
        <v>LXI</v>
      </c>
      <c r="I3451" s="5" t="str">
        <f>rawTransactionSheet!G3451</f>
        <v>2008</v>
      </c>
      <c r="J3451" s="5" t="str">
        <f>rawTransactionSheet!H3451</f>
        <v>185370</v>
      </c>
      <c r="K3451" s="5" t="str">
        <f>rawTransactionSheet!I3451</f>
        <v>75500</v>
      </c>
      <c r="L3451" s="5" t="str">
        <f>rawTransactionSheet!J3451</f>
        <v>7</v>
      </c>
      <c r="M3451" s="5" t="str">
        <f>rawTransactionSheet!K3451</f>
        <v>1</v>
      </c>
      <c r="N3451" s="5" t="str">
        <f>rawTransactionSheet!L3451</f>
        <v>BANGALORE</v>
      </c>
    </row>
    <row r="3452">
      <c r="A3452" s="2">
        <v>42370.0</v>
      </c>
      <c r="B3452" s="5" t="str">
        <f>rawTransactionSheet!B3452</f>
        <v>Pratham</v>
      </c>
      <c r="C3452" s="5" t="str">
        <f>rawTransactionSheet!C3452</f>
        <v>409</v>
      </c>
      <c r="D3452" s="5" t="str">
        <f>rawTransactionSheet!D3452</f>
        <v>MARUTI SUZUKI</v>
      </c>
      <c r="E3452" s="5" t="str">
        <f>rawTransactionSheet!E3452</f>
        <v>Alto</v>
      </c>
      <c r="F3452" s="5" t="str">
        <f>IFERROR(VLOOKUP(E3452,modelMapping,2,0),E3452)</f>
        <v>Alto</v>
      </c>
      <c r="G3452" s="5" t="str">
        <f>rawTransactionSheet!F3452</f>
        <v>LXI</v>
      </c>
      <c r="H3452" s="1" t="str">
        <f t="shared" si="1"/>
        <v>LXI</v>
      </c>
      <c r="I3452" s="5" t="str">
        <f>rawTransactionSheet!G3452</f>
        <v>2008</v>
      </c>
      <c r="J3452" s="5" t="str">
        <f>rawTransactionSheet!H3452</f>
        <v>185370</v>
      </c>
      <c r="K3452" s="5" t="str">
        <f>rawTransactionSheet!I3452</f>
        <v>51559.20602</v>
      </c>
      <c r="L3452" s="5" t="str">
        <f>rawTransactionSheet!J3452</f>
        <v>6.444900753</v>
      </c>
      <c r="M3452" s="5" t="str">
        <f>rawTransactionSheet!K3452</f>
        <v>2</v>
      </c>
      <c r="N3452" s="5" t="str">
        <f>rawTransactionSheet!L3452</f>
        <v>BANGALORE</v>
      </c>
    </row>
    <row r="3453">
      <c r="A3453" s="2">
        <v>42370.0</v>
      </c>
      <c r="B3453" s="5" t="str">
        <f>rawTransactionSheet!B3453</f>
        <v>RNS</v>
      </c>
      <c r="C3453" s="5" t="str">
        <f>rawTransactionSheet!C3453</f>
        <v>KA04ME8765</v>
      </c>
      <c r="D3453" s="5" t="str">
        <f>rawTransactionSheet!D3453</f>
        <v>MARUTI SUZUKI</v>
      </c>
      <c r="E3453" s="5" t="str">
        <f>rawTransactionSheet!E3453</f>
        <v>Wagon R</v>
      </c>
      <c r="F3453" s="5" t="str">
        <f>IFERROR(VLOOKUP(E3453,modelMapping,2,0),E3453)</f>
        <v>Wagon R</v>
      </c>
      <c r="G3453" s="5" t="str">
        <f>rawTransactionSheet!F3453</f>
        <v>LXI</v>
      </c>
      <c r="H3453" s="1" t="str">
        <f t="shared" si="1"/>
        <v>LXI</v>
      </c>
      <c r="I3453" s="5" t="str">
        <f>rawTransactionSheet!G3453</f>
        <v>2008</v>
      </c>
      <c r="J3453" s="5" t="str">
        <f>rawTransactionSheet!H3453</f>
        <v>185370</v>
      </c>
      <c r="K3453" s="5" t="str">
        <f>rawTransactionSheet!I3453</f>
        <v>10683</v>
      </c>
      <c r="L3453" s="5" t="str">
        <f>rawTransactionSheet!J3453</f>
        <v>7.597260274</v>
      </c>
      <c r="M3453" s="5" t="str">
        <f>rawTransactionSheet!K3453</f>
        <v>2</v>
      </c>
      <c r="N3453" s="5" t="str">
        <f>rawTransactionSheet!L3453</f>
        <v>BANGALORE</v>
      </c>
    </row>
    <row r="3454">
      <c r="A3454" s="2">
        <v>42370.0</v>
      </c>
      <c r="B3454" s="5" t="str">
        <f>rawTransactionSheet!B3454</f>
        <v>KALYANI MOTORS PVT LTD</v>
      </c>
      <c r="C3454" s="5" t="str">
        <f>rawTransactionSheet!C3454</f>
        <v>KA42M1542</v>
      </c>
      <c r="D3454" s="5" t="str">
        <f>rawTransactionSheet!D3454</f>
        <v>MARUTI SUZUKI</v>
      </c>
      <c r="E3454" s="5" t="str">
        <f>rawTransactionSheet!E3454</f>
        <v>Alto</v>
      </c>
      <c r="F3454" s="5" t="str">
        <f>IFERROR(VLOOKUP(E3454,modelMapping,2,0),E3454)</f>
        <v>Alto</v>
      </c>
      <c r="G3454" s="5" t="str">
        <f>rawTransactionSheet!F3454</f>
        <v>LXI</v>
      </c>
      <c r="H3454" s="1" t="str">
        <f t="shared" si="1"/>
        <v>LXI</v>
      </c>
      <c r="I3454" s="5" t="str">
        <f>rawTransactionSheet!G3454</f>
        <v>2009</v>
      </c>
      <c r="J3454" s="5" t="str">
        <f>rawTransactionSheet!H3454</f>
        <v>185000</v>
      </c>
      <c r="K3454" s="5" t="str">
        <f>rawTransactionSheet!I3454</f>
        <v>66600</v>
      </c>
      <c r="L3454" s="5" t="str">
        <f>rawTransactionSheet!J3454</f>
        <v>6</v>
      </c>
      <c r="M3454" s="5" t="str">
        <f>rawTransactionSheet!K3454</f>
        <v>2</v>
      </c>
      <c r="N3454" s="5" t="str">
        <f>rawTransactionSheet!L3454</f>
        <v>BANGALORE</v>
      </c>
    </row>
    <row r="3455">
      <c r="A3455" s="2">
        <v>42370.0</v>
      </c>
      <c r="B3455" s="5" t="str">
        <f>rawTransactionSheet!B3455</f>
        <v>KALYANI MOTORS PVT LTD</v>
      </c>
      <c r="C3455" s="5" t="str">
        <f>rawTransactionSheet!C3455</f>
        <v>KA03MK7717</v>
      </c>
      <c r="D3455" s="5" t="str">
        <f>rawTransactionSheet!D3455</f>
        <v>MARUTI SUZUKI</v>
      </c>
      <c r="E3455" s="5" t="str">
        <f>rawTransactionSheet!E3455</f>
        <v>Alto</v>
      </c>
      <c r="F3455" s="5" t="str">
        <f>IFERROR(VLOOKUP(E3455,modelMapping,2,0),E3455)</f>
        <v>Alto</v>
      </c>
      <c r="G3455" s="5" t="str">
        <f>rawTransactionSheet!F3455</f>
        <v>LXI</v>
      </c>
      <c r="H3455" s="1" t="str">
        <f t="shared" si="1"/>
        <v>LXI</v>
      </c>
      <c r="I3455" s="5" t="str">
        <f>rawTransactionSheet!G3455</f>
        <v>2009</v>
      </c>
      <c r="J3455" s="5" t="str">
        <f>rawTransactionSheet!H3455</f>
        <v>185000</v>
      </c>
      <c r="K3455" s="5" t="str">
        <f>rawTransactionSheet!I3455</f>
        <v>45314</v>
      </c>
      <c r="L3455" s="5" t="str">
        <f>rawTransactionSheet!J3455</f>
        <v>6</v>
      </c>
      <c r="M3455" s="5" t="str">
        <f>rawTransactionSheet!K3455</f>
        <v>2</v>
      </c>
      <c r="N3455" s="5" t="str">
        <f>rawTransactionSheet!L3455</f>
        <v>BANGALORE</v>
      </c>
    </row>
    <row r="3456">
      <c r="A3456" s="2">
        <v>42370.0</v>
      </c>
      <c r="B3456" s="5" t="str">
        <f>rawTransactionSheet!B3456</f>
        <v>Pratham</v>
      </c>
      <c r="C3456" s="5" t="str">
        <f>rawTransactionSheet!C3456</f>
        <v>424</v>
      </c>
      <c r="D3456" s="5" t="str">
        <f>rawTransactionSheet!D3456</f>
        <v>MARUTI SUZUKI</v>
      </c>
      <c r="E3456" s="5" t="str">
        <f>rawTransactionSheet!E3456</f>
        <v>Alto</v>
      </c>
      <c r="F3456" s="5" t="str">
        <f>IFERROR(VLOOKUP(E3456,modelMapping,2,0),E3456)</f>
        <v>Alto</v>
      </c>
      <c r="G3456" s="5" t="str">
        <f>rawTransactionSheet!F3456</f>
        <v>LXI</v>
      </c>
      <c r="H3456" s="1" t="str">
        <f t="shared" si="1"/>
        <v>LXI</v>
      </c>
      <c r="I3456" s="5" t="str">
        <f>rawTransactionSheet!G3456</f>
        <v>2008</v>
      </c>
      <c r="J3456" s="5" t="str">
        <f>rawTransactionSheet!H3456</f>
        <v>185000</v>
      </c>
      <c r="K3456" s="5" t="str">
        <f>rawTransactionSheet!I3456</f>
        <v>53245.72211</v>
      </c>
      <c r="L3456" s="5" t="str">
        <f>rawTransactionSheet!J3456</f>
        <v>6.655715264</v>
      </c>
      <c r="M3456" s="5" t="str">
        <f>rawTransactionSheet!K3456</f>
        <v>2</v>
      </c>
      <c r="N3456" s="5" t="str">
        <f>rawTransactionSheet!L3456</f>
        <v>BANGALORE</v>
      </c>
    </row>
    <row r="3457">
      <c r="A3457" s="2">
        <v>42370.0</v>
      </c>
      <c r="B3457" s="5" t="str">
        <f>rawTransactionSheet!B3457</f>
        <v>RNS</v>
      </c>
      <c r="C3457" s="5" t="str">
        <f>rawTransactionSheet!C3457</f>
        <v>KA53N7934</v>
      </c>
      <c r="D3457" s="5" t="str">
        <f>rawTransactionSheet!D3457</f>
        <v>MARUTI SUZUKI</v>
      </c>
      <c r="E3457" s="5" t="str">
        <f>rawTransactionSheet!E3457</f>
        <v>Alto</v>
      </c>
      <c r="F3457" s="5" t="str">
        <f>IFERROR(VLOOKUP(E3457,modelMapping,2,0),E3457)</f>
        <v>Alto</v>
      </c>
      <c r="G3457" s="5" t="str">
        <f>rawTransactionSheet!F3457</f>
        <v>LXI</v>
      </c>
      <c r="H3457" s="1" t="str">
        <f t="shared" si="1"/>
        <v>LXI</v>
      </c>
      <c r="I3457" s="5" t="str">
        <f>rawTransactionSheet!G3457</f>
        <v>2009</v>
      </c>
      <c r="J3457" s="5" t="str">
        <f>rawTransactionSheet!H3457</f>
        <v>185000</v>
      </c>
      <c r="K3457" s="5" t="str">
        <f>rawTransactionSheet!I3457</f>
        <v>69929</v>
      </c>
      <c r="L3457" s="5" t="str">
        <f>rawTransactionSheet!J3457</f>
        <v>6.728767123</v>
      </c>
      <c r="M3457" s="5" t="str">
        <f>rawTransactionSheet!K3457</f>
        <v>2</v>
      </c>
      <c r="N3457" s="5" t="str">
        <f>rawTransactionSheet!L3457</f>
        <v>BANGALORE</v>
      </c>
    </row>
    <row r="3458">
      <c r="A3458" s="2">
        <v>42370.0</v>
      </c>
      <c r="B3458" s="5" t="str">
        <f>rawTransactionSheet!B3458</f>
        <v>RNS</v>
      </c>
      <c r="C3458" s="5" t="str">
        <f>rawTransactionSheet!C3458</f>
        <v>KA53N0912</v>
      </c>
      <c r="D3458" s="5" t="str">
        <f>rawTransactionSheet!D3458</f>
        <v>MARUTI SUZUKI</v>
      </c>
      <c r="E3458" s="5" t="str">
        <f>rawTransactionSheet!E3458</f>
        <v>Alto</v>
      </c>
      <c r="F3458" s="5" t="str">
        <f>IFERROR(VLOOKUP(E3458,modelMapping,2,0),E3458)</f>
        <v>Alto</v>
      </c>
      <c r="G3458" s="5" t="str">
        <f>rawTransactionSheet!F3458</f>
        <v>LXI</v>
      </c>
      <c r="H3458" s="1" t="str">
        <f t="shared" si="1"/>
        <v>LXI</v>
      </c>
      <c r="I3458" s="5" t="str">
        <f>rawTransactionSheet!G3458</f>
        <v>2008</v>
      </c>
      <c r="J3458" s="5" t="str">
        <f>rawTransactionSheet!H3458</f>
        <v>185000</v>
      </c>
      <c r="K3458" s="5" t="str">
        <f>rawTransactionSheet!I3458</f>
        <v>53422</v>
      </c>
      <c r="L3458" s="5" t="str">
        <f>rawTransactionSheet!J3458</f>
        <v>7.887671233</v>
      </c>
      <c r="M3458" s="5" t="str">
        <f>rawTransactionSheet!K3458</f>
        <v>2</v>
      </c>
      <c r="N3458" s="5" t="str">
        <f>rawTransactionSheet!L3458</f>
        <v>BANGALORE</v>
      </c>
    </row>
    <row r="3459">
      <c r="A3459" s="2">
        <v>42370.0</v>
      </c>
      <c r="B3459" s="5" t="str">
        <f>rawTransactionSheet!B3459</f>
        <v>RNS</v>
      </c>
      <c r="C3459" s="5" t="str">
        <f>rawTransactionSheet!C3459</f>
        <v>KA04MN7400</v>
      </c>
      <c r="D3459" s="5" t="str">
        <f>rawTransactionSheet!D3459</f>
        <v>MARUTI SUZUKI</v>
      </c>
      <c r="E3459" s="5" t="str">
        <f>rawTransactionSheet!E3459</f>
        <v>Alto</v>
      </c>
      <c r="F3459" s="5" t="str">
        <f>IFERROR(VLOOKUP(E3459,modelMapping,2,0),E3459)</f>
        <v>Alto</v>
      </c>
      <c r="G3459" s="5" t="str">
        <f>rawTransactionSheet!F3459</f>
        <v>LXI</v>
      </c>
      <c r="H3459" s="1" t="str">
        <f t="shared" si="1"/>
        <v>LXI</v>
      </c>
      <c r="I3459" s="5" t="str">
        <f>rawTransactionSheet!G3459</f>
        <v>2007</v>
      </c>
      <c r="J3459" s="5" t="str">
        <f>rawTransactionSheet!H3459</f>
        <v>185000</v>
      </c>
      <c r="K3459" s="5" t="str">
        <f>rawTransactionSheet!I3459</f>
        <v>37515</v>
      </c>
      <c r="L3459" s="5" t="str">
        <f>rawTransactionSheet!J3459</f>
        <v>8.567123288</v>
      </c>
      <c r="M3459" s="5" t="str">
        <f>rawTransactionSheet!K3459</f>
        <v>2</v>
      </c>
      <c r="N3459" s="5" t="str">
        <f>rawTransactionSheet!L3459</f>
        <v>BANGALORE</v>
      </c>
    </row>
    <row r="3460">
      <c r="A3460" s="2">
        <v>42370.0</v>
      </c>
      <c r="B3460" s="5" t="str">
        <f>rawTransactionSheet!B3460</f>
        <v>RNS</v>
      </c>
      <c r="C3460" s="5" t="str">
        <f>rawTransactionSheet!C3460</f>
        <v>KA14M8188</v>
      </c>
      <c r="D3460" s="5" t="str">
        <f>rawTransactionSheet!D3460</f>
        <v>MARUTI SUZUKI</v>
      </c>
      <c r="E3460" s="5" t="str">
        <f>rawTransactionSheet!E3460</f>
        <v>Alto</v>
      </c>
      <c r="F3460" s="5" t="str">
        <f>IFERROR(VLOOKUP(E3460,modelMapping,2,0),E3460)</f>
        <v>Alto</v>
      </c>
      <c r="G3460" s="5" t="str">
        <f>rawTransactionSheet!F3460</f>
        <v>LXI</v>
      </c>
      <c r="H3460" s="1" t="str">
        <f t="shared" si="1"/>
        <v>LXI</v>
      </c>
      <c r="I3460" s="5" t="str">
        <f>rawTransactionSheet!G3460</f>
        <v>2007</v>
      </c>
      <c r="J3460" s="5" t="str">
        <f>rawTransactionSheet!H3460</f>
        <v>185000</v>
      </c>
      <c r="K3460" s="5" t="str">
        <f>rawTransactionSheet!I3460</f>
        <v>62193</v>
      </c>
      <c r="L3460" s="5" t="str">
        <f>rawTransactionSheet!J3460</f>
        <v>8.660273973</v>
      </c>
      <c r="M3460" s="5" t="str">
        <f>rawTransactionSheet!K3460</f>
        <v>2</v>
      </c>
      <c r="N3460" s="5" t="str">
        <f>rawTransactionSheet!L3460</f>
        <v>BANGALORE</v>
      </c>
    </row>
    <row r="3461">
      <c r="A3461" s="2">
        <v>42370.0</v>
      </c>
      <c r="B3461" s="5" t="str">
        <f>rawTransactionSheet!B3461</f>
        <v>KALYANI MOTORS PVT LTD</v>
      </c>
      <c r="C3461" s="5" t="str">
        <f>rawTransactionSheet!C3461</f>
        <v>KA03MP4539</v>
      </c>
      <c r="D3461" s="5" t="str">
        <f>rawTransactionSheet!D3461</f>
        <v>MARUTI SUZUKI</v>
      </c>
      <c r="E3461" s="5" t="str">
        <f>rawTransactionSheet!E3461</f>
        <v>Omni</v>
      </c>
      <c r="F3461" s="5" t="str">
        <f>IFERROR(VLOOKUP(E3461,modelMapping,2,0),E3461)</f>
        <v>Omni</v>
      </c>
      <c r="G3461" s="5" t="str">
        <f>rawTransactionSheet!F3461</f>
        <v>5 STR</v>
      </c>
      <c r="H3461" s="1" t="str">
        <f t="shared" si="1"/>
        <v>5 STR</v>
      </c>
      <c r="I3461" s="5" t="str">
        <f>rawTransactionSheet!G3461</f>
        <v>2011</v>
      </c>
      <c r="J3461" s="5" t="str">
        <f>rawTransactionSheet!H3461</f>
        <v>185000</v>
      </c>
      <c r="K3461" s="5" t="str">
        <f>rawTransactionSheet!I3461</f>
        <v>39485</v>
      </c>
      <c r="L3461" s="5" t="str">
        <f>rawTransactionSheet!J3461</f>
        <v>4</v>
      </c>
      <c r="M3461" s="5" t="str">
        <f>rawTransactionSheet!K3461</f>
        <v>1</v>
      </c>
      <c r="N3461" s="5" t="str">
        <f>rawTransactionSheet!L3461</f>
        <v>BANGALORE</v>
      </c>
    </row>
    <row r="3462">
      <c r="A3462" s="2">
        <v>42370.0</v>
      </c>
      <c r="B3462" s="5" t="str">
        <f>rawTransactionSheet!B3462</f>
        <v>KALYANI MOTORS PVT LTD</v>
      </c>
      <c r="C3462" s="5" t="str">
        <f>rawTransactionSheet!C3462</f>
        <v>KA02ME1405</v>
      </c>
      <c r="D3462" s="5" t="str">
        <f>rawTransactionSheet!D3462</f>
        <v>MARUTI SUZUKI</v>
      </c>
      <c r="E3462" s="5" t="str">
        <f>rawTransactionSheet!E3462</f>
        <v>Omni</v>
      </c>
      <c r="F3462" s="5" t="str">
        <f>IFERROR(VLOOKUP(E3462,modelMapping,2,0),E3462)</f>
        <v>Omni</v>
      </c>
      <c r="G3462" s="5" t="str">
        <f>rawTransactionSheet!F3462</f>
        <v>5 STR</v>
      </c>
      <c r="H3462" s="1" t="str">
        <f t="shared" si="1"/>
        <v>5 STR</v>
      </c>
      <c r="I3462" s="5" t="str">
        <f>rawTransactionSheet!G3462</f>
        <v>2009</v>
      </c>
      <c r="J3462" s="5" t="str">
        <f>rawTransactionSheet!H3462</f>
        <v>185000</v>
      </c>
      <c r="K3462" s="5" t="str">
        <f>rawTransactionSheet!I3462</f>
        <v>29714</v>
      </c>
      <c r="L3462" s="5" t="str">
        <f>rawTransactionSheet!J3462</f>
        <v>6</v>
      </c>
      <c r="M3462" s="5" t="str">
        <f>rawTransactionSheet!K3462</f>
        <v>2</v>
      </c>
      <c r="N3462" s="5" t="str">
        <f>rawTransactionSheet!L3462</f>
        <v>BANGALORE</v>
      </c>
    </row>
    <row r="3463">
      <c r="A3463" s="2">
        <v>42370.0</v>
      </c>
      <c r="B3463" s="5" t="str">
        <f>rawTransactionSheet!B3463</f>
        <v>Pratham</v>
      </c>
      <c r="C3463" s="5" t="str">
        <f>rawTransactionSheet!C3463</f>
        <v>429</v>
      </c>
      <c r="D3463" s="5" t="str">
        <f>rawTransactionSheet!D3463</f>
        <v>HYUNDAI</v>
      </c>
      <c r="E3463" s="5" t="str">
        <f>rawTransactionSheet!E3463</f>
        <v>SANTRO XING</v>
      </c>
      <c r="F3463" s="5" t="str">
        <f>IFERROR(VLOOKUP(E3463,modelMapping,2,0),E3463)</f>
        <v>SANTRO XING</v>
      </c>
      <c r="G3463" s="5" t="str">
        <f>rawTransactionSheet!F3463</f>
        <v>GLS</v>
      </c>
      <c r="H3463" s="1" t="str">
        <f t="shared" si="1"/>
        <v>GLS</v>
      </c>
      <c r="I3463" s="5" t="str">
        <f>rawTransactionSheet!G3463</f>
        <v>2008</v>
      </c>
      <c r="J3463" s="5" t="str">
        <f>rawTransactionSheet!H3463</f>
        <v>185000</v>
      </c>
      <c r="K3463" s="5" t="str">
        <f>rawTransactionSheet!I3463</f>
        <v>53683.77823</v>
      </c>
      <c r="L3463" s="5" t="str">
        <f>rawTransactionSheet!J3463</f>
        <v>6.710472279</v>
      </c>
      <c r="M3463" s="5" t="str">
        <f>rawTransactionSheet!K3463</f>
        <v>2</v>
      </c>
      <c r="N3463" s="5" t="str">
        <f>rawTransactionSheet!L3463</f>
        <v>BANGALORE</v>
      </c>
    </row>
    <row r="3464">
      <c r="A3464" s="2">
        <v>42370.0</v>
      </c>
      <c r="B3464" s="5" t="str">
        <f>rawTransactionSheet!B3464</f>
        <v>RNS</v>
      </c>
      <c r="C3464" s="5" t="str">
        <f>rawTransactionSheet!C3464</f>
        <v>KA02MA9409</v>
      </c>
      <c r="D3464" s="5" t="str">
        <f>rawTransactionSheet!D3464</f>
        <v>MARUTI SUZUKI</v>
      </c>
      <c r="E3464" s="5" t="str">
        <f>rawTransactionSheet!E3464</f>
        <v>Wagon R</v>
      </c>
      <c r="F3464" s="5" t="str">
        <f>IFERROR(VLOOKUP(E3464,modelMapping,2,0),E3464)</f>
        <v>Wagon R</v>
      </c>
      <c r="G3464" s="5" t="str">
        <f>rawTransactionSheet!F3464</f>
        <v>VXI</v>
      </c>
      <c r="H3464" s="1" t="str">
        <f t="shared" si="1"/>
        <v>VXI</v>
      </c>
      <c r="I3464" s="5" t="str">
        <f>rawTransactionSheet!G3464</f>
        <v>2006</v>
      </c>
      <c r="J3464" s="5" t="str">
        <f>rawTransactionSheet!H3464</f>
        <v>185000</v>
      </c>
      <c r="K3464" s="5" t="str">
        <f>rawTransactionSheet!I3464</f>
        <v>50395</v>
      </c>
      <c r="L3464" s="5" t="str">
        <f>rawTransactionSheet!J3464</f>
        <v>9.967123288</v>
      </c>
      <c r="M3464" s="5" t="str">
        <f>rawTransactionSheet!K3464</f>
        <v>2</v>
      </c>
      <c r="N3464" s="5" t="str">
        <f>rawTransactionSheet!L3464</f>
        <v>BANGALORE</v>
      </c>
    </row>
    <row r="3465">
      <c r="A3465" s="2">
        <v>42370.0</v>
      </c>
      <c r="B3465" s="5" t="str">
        <f>rawTransactionSheet!B3465</f>
        <v>RNS</v>
      </c>
      <c r="C3465" s="5" t="str">
        <f>rawTransactionSheet!C3465</f>
        <v>KA04MD6041</v>
      </c>
      <c r="D3465" s="5" t="str">
        <f>rawTransactionSheet!D3465</f>
        <v>MARUTI SUZUKI</v>
      </c>
      <c r="E3465" s="5" t="str">
        <f>rawTransactionSheet!E3465</f>
        <v>Zen</v>
      </c>
      <c r="F3465" s="5" t="str">
        <f>IFERROR(VLOOKUP(E3465,modelMapping,2,0),E3465)</f>
        <v>Zen</v>
      </c>
      <c r="G3465" s="5" t="str">
        <f>rawTransactionSheet!F3465</f>
        <v>VXI</v>
      </c>
      <c r="H3465" s="1" t="str">
        <f t="shared" si="1"/>
        <v>VXI</v>
      </c>
      <c r="I3465" s="5" t="str">
        <f>rawTransactionSheet!G3465</f>
        <v>2007</v>
      </c>
      <c r="J3465" s="5" t="str">
        <f>rawTransactionSheet!H3465</f>
        <v>185000</v>
      </c>
      <c r="K3465" s="5" t="str">
        <f>rawTransactionSheet!I3465</f>
        <v>49373</v>
      </c>
      <c r="L3465" s="5" t="str">
        <f>rawTransactionSheet!J3465</f>
        <v>8.646575342</v>
      </c>
      <c r="M3465" s="5" t="str">
        <f>rawTransactionSheet!K3465</f>
        <v>2</v>
      </c>
      <c r="N3465" s="5" t="str">
        <f>rawTransactionSheet!L3465</f>
        <v>BANGALORE</v>
      </c>
    </row>
    <row r="3466">
      <c r="A3466" s="2">
        <v>42370.0</v>
      </c>
      <c r="B3466" s="5" t="str">
        <f>rawTransactionSheet!B3466</f>
        <v>DelCalling</v>
      </c>
      <c r="C3466" s="5" t="str">
        <f>rawTransactionSheet!C3466</f>
        <v>105585</v>
      </c>
      <c r="D3466" s="5" t="str">
        <f>rawTransactionSheet!D3466</f>
        <v>HYUNDAI</v>
      </c>
      <c r="E3466" s="5" t="str">
        <f>rawTransactionSheet!E3466</f>
        <v>SANTRO XING</v>
      </c>
      <c r="F3466" s="5" t="str">
        <f>IFERROR(VLOOKUP(E3466,modelMapping,2,0),E3466)</f>
        <v>SANTRO XING</v>
      </c>
      <c r="G3466" s="5" t="str">
        <f>rawTransactionSheet!F3466</f>
        <v>XL eRLX - Euro III</v>
      </c>
      <c r="H3466" s="1" t="str">
        <f t="shared" si="1"/>
        <v>XL eRLX - Euro III</v>
      </c>
      <c r="I3466" s="5" t="str">
        <f>rawTransactionSheet!G3466</f>
        <v>2006</v>
      </c>
      <c r="J3466" s="5" t="str">
        <f>rawTransactionSheet!H3466</f>
        <v>185000</v>
      </c>
      <c r="K3466" s="5" t="str">
        <f>rawTransactionSheet!I3466</f>
        <v>95887</v>
      </c>
      <c r="L3466" s="5" t="str">
        <f>rawTransactionSheet!J3466</f>
        <v>10</v>
      </c>
      <c r="M3466" s="5" t="str">
        <f>rawTransactionSheet!K3466</f>
        <v>2</v>
      </c>
      <c r="N3466" s="5" t="str">
        <f>rawTransactionSheet!L3466</f>
        <v>BANGALORE</v>
      </c>
    </row>
    <row r="3467">
      <c r="A3467" s="2">
        <v>42370.0</v>
      </c>
      <c r="B3467" s="5" t="str">
        <f>rawTransactionSheet!B3467</f>
        <v>DelCalling</v>
      </c>
      <c r="C3467" s="5" t="str">
        <f>rawTransactionSheet!C3467</f>
        <v>124182</v>
      </c>
      <c r="D3467" s="5" t="str">
        <f>rawTransactionSheet!D3467</f>
        <v>HYUNDAI</v>
      </c>
      <c r="E3467" s="5" t="str">
        <f>rawTransactionSheet!E3467</f>
        <v>SANTRO XING</v>
      </c>
      <c r="F3467" s="5" t="str">
        <f>IFERROR(VLOOKUP(E3467,modelMapping,2,0),E3467)</f>
        <v>SANTRO XING</v>
      </c>
      <c r="G3467" s="5" t="str">
        <f>rawTransactionSheet!F3467</f>
        <v>XL eRLX - Euro III</v>
      </c>
      <c r="H3467" s="1" t="str">
        <f t="shared" si="1"/>
        <v>XL eRLX - Euro III</v>
      </c>
      <c r="I3467" s="5" t="str">
        <f>rawTransactionSheet!G3467</f>
        <v>2006</v>
      </c>
      <c r="J3467" s="5" t="str">
        <f>rawTransactionSheet!H3467</f>
        <v>185000</v>
      </c>
      <c r="K3467" s="5" t="str">
        <f>rawTransactionSheet!I3467</f>
        <v>51596</v>
      </c>
      <c r="L3467" s="5" t="str">
        <f>rawTransactionSheet!J3467</f>
        <v>10</v>
      </c>
      <c r="M3467" s="5" t="str">
        <f>rawTransactionSheet!K3467</f>
        <v>2</v>
      </c>
      <c r="N3467" s="5" t="str">
        <f>rawTransactionSheet!L3467</f>
        <v>BANGALORE</v>
      </c>
    </row>
    <row r="3468">
      <c r="A3468" s="2">
        <v>42370.0</v>
      </c>
      <c r="B3468" s="5" t="str">
        <f>rawTransactionSheet!B3468</f>
        <v>RNS</v>
      </c>
      <c r="C3468" s="5" t="str">
        <f>rawTransactionSheet!C3468</f>
        <v>KA05MD7397</v>
      </c>
      <c r="D3468" s="5" t="str">
        <f>rawTransactionSheet!D3468</f>
        <v>MARUTI SUZUKI</v>
      </c>
      <c r="E3468" s="5" t="str">
        <f>rawTransactionSheet!E3468</f>
        <v>Wagon R</v>
      </c>
      <c r="F3468" s="5" t="str">
        <f>IFERROR(VLOOKUP(E3468,modelMapping,2,0),E3468)</f>
        <v>Wagon R</v>
      </c>
      <c r="G3468" s="5" t="str">
        <f>rawTransactionSheet!F3468</f>
        <v>LXI</v>
      </c>
      <c r="H3468" s="1" t="str">
        <f t="shared" si="1"/>
        <v>LXI</v>
      </c>
      <c r="I3468" s="5" t="str">
        <f>rawTransactionSheet!G3468</f>
        <v>2006</v>
      </c>
      <c r="J3468" s="5" t="str">
        <f>rawTransactionSheet!H3468</f>
        <v>184815</v>
      </c>
      <c r="K3468" s="5" t="str">
        <f>rawTransactionSheet!I3468</f>
        <v>53202</v>
      </c>
      <c r="L3468" s="5" t="str">
        <f>rawTransactionSheet!J3468</f>
        <v>9.830136986</v>
      </c>
      <c r="M3468" s="5" t="str">
        <f>rawTransactionSheet!K3468</f>
        <v>2</v>
      </c>
      <c r="N3468" s="5" t="str">
        <f>rawTransactionSheet!L3468</f>
        <v>BANGALORE</v>
      </c>
    </row>
    <row r="3469">
      <c r="A3469" s="2">
        <v>42370.0</v>
      </c>
      <c r="B3469" s="5" t="str">
        <f>rawTransactionSheet!B3469</f>
        <v>KALYANI MOTORS PVT LTD</v>
      </c>
      <c r="C3469" s="5" t="str">
        <f>rawTransactionSheet!C3469</f>
        <v>KA42M1977</v>
      </c>
      <c r="D3469" s="5" t="str">
        <f>rawTransactionSheet!D3469</f>
        <v>MARUTI SUZUKI</v>
      </c>
      <c r="E3469" s="5" t="str">
        <f>rawTransactionSheet!E3469</f>
        <v>Omni</v>
      </c>
      <c r="F3469" s="5" t="str">
        <f>IFERROR(VLOOKUP(E3469,modelMapping,2,0),E3469)</f>
        <v>Omni</v>
      </c>
      <c r="G3469" s="5" t="str">
        <f>rawTransactionSheet!F3469</f>
        <v>5 STR</v>
      </c>
      <c r="H3469" s="1" t="str">
        <f t="shared" si="1"/>
        <v>5 STR</v>
      </c>
      <c r="I3469" s="5" t="str">
        <f>rawTransactionSheet!G3469</f>
        <v>2010</v>
      </c>
      <c r="J3469" s="5" t="str">
        <f>rawTransactionSheet!H3469</f>
        <v>184000</v>
      </c>
      <c r="K3469" s="5" t="str">
        <f>rawTransactionSheet!I3469</f>
        <v>51007</v>
      </c>
      <c r="L3469" s="5" t="str">
        <f>rawTransactionSheet!J3469</f>
        <v>5</v>
      </c>
      <c r="M3469" s="5" t="str">
        <f>rawTransactionSheet!K3469</f>
        <v>1</v>
      </c>
      <c r="N3469" s="5" t="str">
        <f>rawTransactionSheet!L3469</f>
        <v>BANGALORE</v>
      </c>
    </row>
    <row r="3470">
      <c r="A3470" s="2">
        <v>42370.0</v>
      </c>
      <c r="B3470" s="5" t="str">
        <f>rawTransactionSheet!B3470</f>
        <v>KALYANI MOTORS PVT LTD</v>
      </c>
      <c r="C3470" s="5" t="str">
        <f>rawTransactionSheet!C3470</f>
        <v>KA41M5564</v>
      </c>
      <c r="D3470" s="5" t="str">
        <f>rawTransactionSheet!D3470</f>
        <v>MARUTI SUZUKI</v>
      </c>
      <c r="E3470" s="5" t="str">
        <f>rawTransactionSheet!E3470</f>
        <v>Alto</v>
      </c>
      <c r="F3470" s="5" t="str">
        <f>IFERROR(VLOOKUP(E3470,modelMapping,2,0),E3470)</f>
        <v>Alto</v>
      </c>
      <c r="G3470" s="5" t="str">
        <f>rawTransactionSheet!F3470</f>
        <v>LXI</v>
      </c>
      <c r="H3470" s="1" t="str">
        <f t="shared" si="1"/>
        <v>LXI</v>
      </c>
      <c r="I3470" s="5" t="str">
        <f>rawTransactionSheet!G3470</f>
        <v>2007</v>
      </c>
      <c r="J3470" s="5" t="str">
        <f>rawTransactionSheet!H3470</f>
        <v>183150</v>
      </c>
      <c r="K3470" s="5" t="str">
        <f>rawTransactionSheet!I3470</f>
        <v>18553</v>
      </c>
      <c r="L3470" s="5" t="str">
        <f>rawTransactionSheet!J3470</f>
        <v>8</v>
      </c>
      <c r="M3470" s="5" t="str">
        <f>rawTransactionSheet!K3470</f>
        <v>2</v>
      </c>
      <c r="N3470" s="5" t="str">
        <f>rawTransactionSheet!L3470</f>
        <v>BANGALORE</v>
      </c>
    </row>
    <row r="3471">
      <c r="A3471" s="2">
        <v>42370.0</v>
      </c>
      <c r="B3471" s="5" t="str">
        <f>rawTransactionSheet!B3471</f>
        <v>KALYANI MOTORS PVT LTD</v>
      </c>
      <c r="C3471" s="5" t="str">
        <f>rawTransactionSheet!C3471</f>
        <v>KA03MK7717</v>
      </c>
      <c r="D3471" s="5" t="str">
        <f>rawTransactionSheet!D3471</f>
        <v>MARUTI SUZUKI</v>
      </c>
      <c r="E3471" s="5" t="str">
        <f>rawTransactionSheet!E3471</f>
        <v>Alto</v>
      </c>
      <c r="F3471" s="5" t="str">
        <f>IFERROR(VLOOKUP(E3471,modelMapping,2,0),E3471)</f>
        <v>Alto</v>
      </c>
      <c r="G3471" s="5" t="str">
        <f>rawTransactionSheet!F3471</f>
        <v>LXI</v>
      </c>
      <c r="H3471" s="1" t="str">
        <f t="shared" si="1"/>
        <v>LXI</v>
      </c>
      <c r="I3471" s="5" t="str">
        <f>rawTransactionSheet!G3471</f>
        <v>2009</v>
      </c>
      <c r="J3471" s="5" t="str">
        <f>rawTransactionSheet!H3471</f>
        <v>183150</v>
      </c>
      <c r="K3471" s="5" t="str">
        <f>rawTransactionSheet!I3471</f>
        <v>45314</v>
      </c>
      <c r="L3471" s="5" t="str">
        <f>rawTransactionSheet!J3471</f>
        <v>6</v>
      </c>
      <c r="M3471" s="5" t="str">
        <f>rawTransactionSheet!K3471</f>
        <v>2</v>
      </c>
      <c r="N3471" s="5" t="str">
        <f>rawTransactionSheet!L3471</f>
        <v>BANGALORE</v>
      </c>
    </row>
    <row r="3472">
      <c r="A3472" s="2">
        <v>42370.0</v>
      </c>
      <c r="B3472" s="5" t="str">
        <f>rawTransactionSheet!B3472</f>
        <v>Pratham</v>
      </c>
      <c r="C3472" s="5" t="str">
        <f>rawTransactionSheet!C3472</f>
        <v>455</v>
      </c>
      <c r="D3472" s="5" t="str">
        <f>rawTransactionSheet!D3472</f>
        <v>MARUTI SUZUKI</v>
      </c>
      <c r="E3472" s="5" t="str">
        <f>rawTransactionSheet!E3472</f>
        <v>Alto</v>
      </c>
      <c r="F3472" s="5" t="str">
        <f>IFERROR(VLOOKUP(E3472,modelMapping,2,0),E3472)</f>
        <v>Alto</v>
      </c>
      <c r="G3472" s="5" t="str">
        <f>rawTransactionSheet!F3472</f>
        <v>LXI</v>
      </c>
      <c r="H3472" s="1" t="str">
        <f t="shared" si="1"/>
        <v>LXI</v>
      </c>
      <c r="I3472" s="5" t="str">
        <f>rawTransactionSheet!G3472</f>
        <v>2008</v>
      </c>
      <c r="J3472" s="5" t="str">
        <f>rawTransactionSheet!H3472</f>
        <v>183150</v>
      </c>
      <c r="K3472" s="5" t="str">
        <f>rawTransactionSheet!I3472</f>
        <v>55063.65503</v>
      </c>
      <c r="L3472" s="5" t="str">
        <f>rawTransactionSheet!J3472</f>
        <v>6.882956879</v>
      </c>
      <c r="M3472" s="5" t="str">
        <f>rawTransactionSheet!K3472</f>
        <v>2</v>
      </c>
      <c r="N3472" s="5" t="str">
        <f>rawTransactionSheet!L3472</f>
        <v>BANGALORE</v>
      </c>
    </row>
    <row r="3473">
      <c r="A3473" s="2">
        <v>42370.0</v>
      </c>
      <c r="B3473" s="5" t="str">
        <f>rawTransactionSheet!B3473</f>
        <v>Pratham</v>
      </c>
      <c r="C3473" s="5" t="str">
        <f>rawTransactionSheet!C3473</f>
        <v>559</v>
      </c>
      <c r="D3473" s="5" t="str">
        <f>rawTransactionSheet!D3473</f>
        <v>MARUTI SUZUKI</v>
      </c>
      <c r="E3473" s="5" t="str">
        <f>rawTransactionSheet!E3473</f>
        <v>Alto</v>
      </c>
      <c r="F3473" s="5" t="str">
        <f>IFERROR(VLOOKUP(E3473,modelMapping,2,0),E3473)</f>
        <v>Alto</v>
      </c>
      <c r="G3473" s="5" t="str">
        <f>rawTransactionSheet!F3473</f>
        <v>LXI</v>
      </c>
      <c r="H3473" s="1" t="str">
        <f t="shared" si="1"/>
        <v>LXI</v>
      </c>
      <c r="I3473" s="5" t="str">
        <f>rawTransactionSheet!G3473</f>
        <v>2007</v>
      </c>
      <c r="J3473" s="5" t="str">
        <f>rawTransactionSheet!H3473</f>
        <v>183150</v>
      </c>
      <c r="K3473" s="5" t="str">
        <f>rawTransactionSheet!I3473</f>
        <v>63474.33265</v>
      </c>
      <c r="L3473" s="5" t="str">
        <f>rawTransactionSheet!J3473</f>
        <v>7.934291581</v>
      </c>
      <c r="M3473" s="5" t="str">
        <f>rawTransactionSheet!K3473</f>
        <v>2</v>
      </c>
      <c r="N3473" s="5" t="str">
        <f>rawTransactionSheet!L3473</f>
        <v>BANGALORE</v>
      </c>
    </row>
    <row r="3474">
      <c r="A3474" s="2">
        <v>42370.0</v>
      </c>
      <c r="B3474" s="5" t="str">
        <f>rawTransactionSheet!B3474</f>
        <v>Pratham</v>
      </c>
      <c r="C3474" s="5" t="str">
        <f>rawTransactionSheet!C3474</f>
        <v>819</v>
      </c>
      <c r="D3474" s="5" t="str">
        <f>rawTransactionSheet!D3474</f>
        <v>MARUTI SUZUKI</v>
      </c>
      <c r="E3474" s="5" t="str">
        <f>rawTransactionSheet!E3474</f>
        <v>Alto</v>
      </c>
      <c r="F3474" s="5" t="str">
        <f>IFERROR(VLOOKUP(E3474,modelMapping,2,0),E3474)</f>
        <v>Alto</v>
      </c>
      <c r="G3474" s="5" t="str">
        <f>rawTransactionSheet!F3474</f>
        <v>LXI</v>
      </c>
      <c r="H3474" s="1" t="str">
        <f t="shared" si="1"/>
        <v>LXI</v>
      </c>
      <c r="I3474" s="5" t="str">
        <f>rawTransactionSheet!G3474</f>
        <v>2004</v>
      </c>
      <c r="J3474" s="5" t="str">
        <f>rawTransactionSheet!H3474</f>
        <v>183150</v>
      </c>
      <c r="K3474" s="5" t="str">
        <f>rawTransactionSheet!I3474</f>
        <v>86187.5428</v>
      </c>
      <c r="L3474" s="5" t="str">
        <f>rawTransactionSheet!J3474</f>
        <v>10.77344285</v>
      </c>
      <c r="M3474" s="5" t="str">
        <f>rawTransactionSheet!K3474</f>
        <v>3</v>
      </c>
      <c r="N3474" s="5" t="str">
        <f>rawTransactionSheet!L3474</f>
        <v>BANGALORE</v>
      </c>
    </row>
    <row r="3475">
      <c r="A3475" s="2">
        <v>42370.0</v>
      </c>
      <c r="B3475" s="5" t="str">
        <f>rawTransactionSheet!B3475</f>
        <v>RNS</v>
      </c>
      <c r="C3475" s="5" t="str">
        <f>rawTransactionSheet!C3475</f>
        <v>KA02MD0374</v>
      </c>
      <c r="D3475" s="5" t="str">
        <f>rawTransactionSheet!D3475</f>
        <v>MARUTI SUZUKI</v>
      </c>
      <c r="E3475" s="5" t="str">
        <f>rawTransactionSheet!E3475</f>
        <v>Alto</v>
      </c>
      <c r="F3475" s="5" t="str">
        <f>IFERROR(VLOOKUP(E3475,modelMapping,2,0),E3475)</f>
        <v>Alto</v>
      </c>
      <c r="G3475" s="5" t="str">
        <f>rawTransactionSheet!F3475</f>
        <v>LXI</v>
      </c>
      <c r="H3475" s="1" t="str">
        <f t="shared" si="1"/>
        <v>LXI</v>
      </c>
      <c r="I3475" s="5" t="str">
        <f>rawTransactionSheet!G3475</f>
        <v>2008</v>
      </c>
      <c r="J3475" s="5" t="str">
        <f>rawTransactionSheet!H3475</f>
        <v>183150</v>
      </c>
      <c r="K3475" s="5" t="str">
        <f>rawTransactionSheet!I3475</f>
        <v>59552</v>
      </c>
      <c r="L3475" s="5" t="str">
        <f>rawTransactionSheet!J3475</f>
        <v>7.676712329</v>
      </c>
      <c r="M3475" s="5" t="str">
        <f>rawTransactionSheet!K3475</f>
        <v>2</v>
      </c>
      <c r="N3475" s="5" t="str">
        <f>rawTransactionSheet!L3475</f>
        <v>BANGALORE</v>
      </c>
    </row>
    <row r="3476">
      <c r="A3476" s="2">
        <v>42370.0</v>
      </c>
      <c r="B3476" s="5" t="str">
        <f>rawTransactionSheet!B3476</f>
        <v>RNS</v>
      </c>
      <c r="C3476" s="5" t="str">
        <f>rawTransactionSheet!C3476</f>
        <v>KA14M8188</v>
      </c>
      <c r="D3476" s="5" t="str">
        <f>rawTransactionSheet!D3476</f>
        <v>MARUTI SUZUKI</v>
      </c>
      <c r="E3476" s="5" t="str">
        <f>rawTransactionSheet!E3476</f>
        <v>Alto</v>
      </c>
      <c r="F3476" s="5" t="str">
        <f>IFERROR(VLOOKUP(E3476,modelMapping,2,0),E3476)</f>
        <v>Alto</v>
      </c>
      <c r="G3476" s="5" t="str">
        <f>rawTransactionSheet!F3476</f>
        <v>LXI</v>
      </c>
      <c r="H3476" s="1" t="str">
        <f t="shared" si="1"/>
        <v>LXI</v>
      </c>
      <c r="I3476" s="5" t="str">
        <f>rawTransactionSheet!G3476</f>
        <v>2007</v>
      </c>
      <c r="J3476" s="5" t="str">
        <f>rawTransactionSheet!H3476</f>
        <v>183150</v>
      </c>
      <c r="K3476" s="5" t="str">
        <f>rawTransactionSheet!I3476</f>
        <v>62193</v>
      </c>
      <c r="L3476" s="5" t="str">
        <f>rawTransactionSheet!J3476</f>
        <v>8.660273973</v>
      </c>
      <c r="M3476" s="5" t="str">
        <f>rawTransactionSheet!K3476</f>
        <v>2</v>
      </c>
      <c r="N3476" s="5" t="str">
        <f>rawTransactionSheet!L3476</f>
        <v>BANGALORE</v>
      </c>
    </row>
    <row r="3477">
      <c r="A3477" s="2">
        <v>42370.0</v>
      </c>
      <c r="B3477" s="5" t="str">
        <f>rawTransactionSheet!B3477</f>
        <v>RNS</v>
      </c>
      <c r="C3477" s="5" t="str">
        <f>rawTransactionSheet!C3477</f>
        <v>KA04ME7126</v>
      </c>
      <c r="D3477" s="5" t="str">
        <f>rawTransactionSheet!D3477</f>
        <v>MARUTI SUZUKI</v>
      </c>
      <c r="E3477" s="5" t="str">
        <f>rawTransactionSheet!E3477</f>
        <v>Alto</v>
      </c>
      <c r="F3477" s="5" t="str">
        <f>IFERROR(VLOOKUP(E3477,modelMapping,2,0),E3477)</f>
        <v>Alto</v>
      </c>
      <c r="G3477" s="5" t="str">
        <f>rawTransactionSheet!F3477</f>
        <v>LXI</v>
      </c>
      <c r="H3477" s="1" t="str">
        <f t="shared" si="1"/>
        <v>LXI</v>
      </c>
      <c r="I3477" s="5" t="str">
        <f>rawTransactionSheet!G3477</f>
        <v>2007</v>
      </c>
      <c r="J3477" s="5" t="str">
        <f>rawTransactionSheet!H3477</f>
        <v>183150</v>
      </c>
      <c r="K3477" s="5" t="str">
        <f>rawTransactionSheet!I3477</f>
        <v>40841</v>
      </c>
      <c r="L3477" s="5" t="str">
        <f>rawTransactionSheet!J3477</f>
        <v>8.893150685</v>
      </c>
      <c r="M3477" s="5" t="str">
        <f>rawTransactionSheet!K3477</f>
        <v>2</v>
      </c>
      <c r="N3477" s="5" t="str">
        <f>rawTransactionSheet!L3477</f>
        <v>BANGALORE</v>
      </c>
    </row>
    <row r="3478">
      <c r="A3478" s="2">
        <v>42370.0</v>
      </c>
      <c r="B3478" s="5" t="str">
        <f>rawTransactionSheet!B3478</f>
        <v>KALYANI MOTORS PVT LTD</v>
      </c>
      <c r="C3478" s="5" t="str">
        <f>rawTransactionSheet!C3478</f>
        <v>KA02MB4966</v>
      </c>
      <c r="D3478" s="5" t="str">
        <f>rawTransactionSheet!D3478</f>
        <v>MARUTI SUZUKI</v>
      </c>
      <c r="E3478" s="5" t="str">
        <f>rawTransactionSheet!E3478</f>
        <v>ESTILO</v>
      </c>
      <c r="F3478" s="5" t="str">
        <f>IFERROR(VLOOKUP(E3478,modelMapping,2,0),E3478)</f>
        <v>ESTILO</v>
      </c>
      <c r="G3478" s="5" t="str">
        <f>rawTransactionSheet!F3478</f>
        <v>VXI</v>
      </c>
      <c r="H3478" s="1" t="str">
        <f t="shared" si="1"/>
        <v>VXI</v>
      </c>
      <c r="I3478" s="5" t="str">
        <f>rawTransactionSheet!G3478</f>
        <v>2006</v>
      </c>
      <c r="J3478" s="5" t="str">
        <f>rawTransactionSheet!H3478</f>
        <v>183150</v>
      </c>
      <c r="K3478" s="5" t="str">
        <f>rawTransactionSheet!I3478</f>
        <v>75775</v>
      </c>
      <c r="L3478" s="5" t="str">
        <f>rawTransactionSheet!J3478</f>
        <v>9</v>
      </c>
      <c r="M3478" s="5" t="str">
        <f>rawTransactionSheet!K3478</f>
        <v>1</v>
      </c>
      <c r="N3478" s="5" t="str">
        <f>rawTransactionSheet!L3478</f>
        <v>BANGALORE</v>
      </c>
    </row>
    <row r="3479">
      <c r="A3479" s="2">
        <v>42370.0</v>
      </c>
      <c r="B3479" s="5" t="str">
        <f>rawTransactionSheet!B3479</f>
        <v>KALYANI MOTORS PVT LTD</v>
      </c>
      <c r="C3479" s="5" t="str">
        <f>rawTransactionSheet!C3479</f>
        <v>KA41N6466</v>
      </c>
      <c r="D3479" s="5" t="str">
        <f>rawTransactionSheet!D3479</f>
        <v>MARUTI SUZUKI</v>
      </c>
      <c r="E3479" s="5" t="str">
        <f>rawTransactionSheet!E3479</f>
        <v>Omni</v>
      </c>
      <c r="F3479" s="5" t="str">
        <f>IFERROR(VLOOKUP(E3479,modelMapping,2,0),E3479)</f>
        <v>Omni</v>
      </c>
      <c r="G3479" s="5" t="str">
        <f>rawTransactionSheet!F3479</f>
        <v>5 STR</v>
      </c>
      <c r="H3479" s="1" t="str">
        <f t="shared" si="1"/>
        <v>5 STR</v>
      </c>
      <c r="I3479" s="5" t="str">
        <f>rawTransactionSheet!G3479</f>
        <v>2010</v>
      </c>
      <c r="J3479" s="5" t="str">
        <f>rawTransactionSheet!H3479</f>
        <v>183150</v>
      </c>
      <c r="K3479" s="5" t="str">
        <f>rawTransactionSheet!I3479</f>
        <v>59403</v>
      </c>
      <c r="L3479" s="5" t="str">
        <f>rawTransactionSheet!J3479</f>
        <v>5</v>
      </c>
      <c r="M3479" s="5" t="str">
        <f>rawTransactionSheet!K3479</f>
        <v>1</v>
      </c>
      <c r="N3479" s="5" t="str">
        <f>rawTransactionSheet!L3479</f>
        <v>BANGALORE</v>
      </c>
    </row>
    <row r="3480">
      <c r="A3480" s="2">
        <v>42370.0</v>
      </c>
      <c r="B3480" s="5" t="str">
        <f>rawTransactionSheet!B3480</f>
        <v>RNS</v>
      </c>
      <c r="C3480" s="5" t="str">
        <f>rawTransactionSheet!C3480</f>
        <v>KA02MB7724</v>
      </c>
      <c r="D3480" s="5" t="str">
        <f>rawTransactionSheet!D3480</f>
        <v>HYUNDAI</v>
      </c>
      <c r="E3480" s="5" t="str">
        <f>rawTransactionSheet!E3480</f>
        <v>SANTRO XING</v>
      </c>
      <c r="F3480" s="5" t="str">
        <f>IFERROR(VLOOKUP(E3480,modelMapping,2,0),E3480)</f>
        <v>SANTRO XING</v>
      </c>
      <c r="G3480" s="5" t="str">
        <f>rawTransactionSheet!F3480</f>
        <v>XG</v>
      </c>
      <c r="H3480" s="1" t="str">
        <f t="shared" si="1"/>
        <v>XG</v>
      </c>
      <c r="I3480" s="5" t="str">
        <f>rawTransactionSheet!G3480</f>
        <v>2007</v>
      </c>
      <c r="J3480" s="5" t="str">
        <f>rawTransactionSheet!H3480</f>
        <v>183150</v>
      </c>
      <c r="K3480" s="5" t="str">
        <f>rawTransactionSheet!I3480</f>
        <v>91334</v>
      </c>
      <c r="L3480" s="5" t="str">
        <f>rawTransactionSheet!J3480</f>
        <v>8.893150685</v>
      </c>
      <c r="M3480" s="5" t="str">
        <f>rawTransactionSheet!K3480</f>
        <v>2</v>
      </c>
      <c r="N3480" s="5" t="str">
        <f>rawTransactionSheet!L3480</f>
        <v>BANGALORE</v>
      </c>
    </row>
    <row r="3481">
      <c r="A3481" s="2">
        <v>42370.0</v>
      </c>
      <c r="B3481" s="5" t="str">
        <f>rawTransactionSheet!B3481</f>
        <v>NandiBid</v>
      </c>
      <c r="C3481" s="5" t="str">
        <f>rawTransactionSheet!C3481</f>
        <v>117266</v>
      </c>
      <c r="D3481" s="5" t="str">
        <f>rawTransactionSheet!D3481</f>
        <v>CHEVROLET</v>
      </c>
      <c r="E3481" s="5" t="str">
        <f>rawTransactionSheet!E3481</f>
        <v>Spark</v>
      </c>
      <c r="F3481" s="5" t="str">
        <f>IFERROR(VLOOKUP(E3481,modelMapping,2,0),E3481)</f>
        <v>Spark</v>
      </c>
      <c r="G3481" s="5" t="str">
        <f>rawTransactionSheet!F3481</f>
        <v>LS 1.0</v>
      </c>
      <c r="H3481" s="1" t="str">
        <f t="shared" si="1"/>
        <v>LS 1.0</v>
      </c>
      <c r="I3481" s="5" t="str">
        <f>rawTransactionSheet!G3481</f>
        <v>2011</v>
      </c>
      <c r="J3481" s="5" t="str">
        <f>rawTransactionSheet!H3481</f>
        <v>183150</v>
      </c>
      <c r="K3481" s="5" t="str">
        <f>rawTransactionSheet!I3481</f>
        <v>35373</v>
      </c>
      <c r="L3481" s="5" t="str">
        <f>rawTransactionSheet!J3481</f>
        <v>5</v>
      </c>
      <c r="M3481" s="5" t="str">
        <f>rawTransactionSheet!K3481</f>
        <v>1</v>
      </c>
      <c r="N3481" s="5" t="str">
        <f>rawTransactionSheet!L3481</f>
        <v>BANGALORE</v>
      </c>
      <c r="O3481" s="1" t="str">
        <f>VALUE(C3481)</f>
        <v>117266</v>
      </c>
      <c r="P3481" s="1" t="str">
        <f>MATCH(O3481,rawBidData!$A$2:$A$146,0)</f>
        <v>#N/A</v>
      </c>
    </row>
    <row r="3482">
      <c r="A3482" s="2">
        <v>42370.0</v>
      </c>
      <c r="B3482" s="5" t="str">
        <f>rawTransactionSheet!B3482</f>
        <v>Pratham</v>
      </c>
      <c r="C3482" s="5" t="str">
        <f>rawTransactionSheet!C3482</f>
        <v>616</v>
      </c>
      <c r="D3482" s="5" t="str">
        <f>rawTransactionSheet!D3482</f>
        <v>MARUTI SUZUKI</v>
      </c>
      <c r="E3482" s="5" t="str">
        <f>rawTransactionSheet!E3482</f>
        <v>Wagon R</v>
      </c>
      <c r="F3482" s="5" t="str">
        <f>IFERROR(VLOOKUP(E3482,modelMapping,2,0),E3482)</f>
        <v>Wagon R</v>
      </c>
      <c r="G3482" s="5" t="str">
        <f>rawTransactionSheet!F3482</f>
        <v>LXI</v>
      </c>
      <c r="H3482" s="1" t="str">
        <f t="shared" si="1"/>
        <v>LXI</v>
      </c>
      <c r="I3482" s="5" t="str">
        <f>rawTransactionSheet!G3482</f>
        <v>2006</v>
      </c>
      <c r="J3482" s="5" t="str">
        <f>rawTransactionSheet!H3482</f>
        <v>183150</v>
      </c>
      <c r="K3482" s="5" t="str">
        <f>rawTransactionSheet!I3482</f>
        <v>69190.9651</v>
      </c>
      <c r="L3482" s="5" t="str">
        <f>rawTransactionSheet!J3482</f>
        <v>8.648870637</v>
      </c>
      <c r="M3482" s="5" t="str">
        <f>rawTransactionSheet!K3482</f>
        <v>2</v>
      </c>
      <c r="N3482" s="5" t="str">
        <f>rawTransactionSheet!L3482</f>
        <v>BANGALORE</v>
      </c>
    </row>
    <row r="3483">
      <c r="A3483" s="2">
        <v>42370.0</v>
      </c>
      <c r="B3483" s="5" t="str">
        <f>rawTransactionSheet!B3483</f>
        <v>RNS</v>
      </c>
      <c r="C3483" s="5" t="str">
        <f>rawTransactionSheet!C3483</f>
        <v>KA50P2801</v>
      </c>
      <c r="D3483" s="5" t="str">
        <f>rawTransactionSheet!D3483</f>
        <v>MARUTI SUZUKI</v>
      </c>
      <c r="E3483" s="5" t="str">
        <f>rawTransactionSheet!E3483</f>
        <v>Wagon R</v>
      </c>
      <c r="F3483" s="5" t="str">
        <f>IFERROR(VLOOKUP(E3483,modelMapping,2,0),E3483)</f>
        <v>Wagon R</v>
      </c>
      <c r="G3483" s="5" t="str">
        <f>rawTransactionSheet!F3483</f>
        <v>LXI</v>
      </c>
      <c r="H3483" s="1" t="str">
        <f t="shared" si="1"/>
        <v>LXI</v>
      </c>
      <c r="I3483" s="5" t="str">
        <f>rawTransactionSheet!G3483</f>
        <v>2005</v>
      </c>
      <c r="J3483" s="5" t="str">
        <f>rawTransactionSheet!H3483</f>
        <v>183150</v>
      </c>
      <c r="K3483" s="5" t="str">
        <f>rawTransactionSheet!I3483</f>
        <v>52410</v>
      </c>
      <c r="L3483" s="5" t="str">
        <f>rawTransactionSheet!J3483</f>
        <v>10.87945205</v>
      </c>
      <c r="M3483" s="5" t="str">
        <f>rawTransactionSheet!K3483</f>
        <v>2</v>
      </c>
      <c r="N3483" s="5" t="str">
        <f>rawTransactionSheet!L3483</f>
        <v>BANGALORE</v>
      </c>
    </row>
    <row r="3484">
      <c r="A3484" s="2">
        <v>42370.0</v>
      </c>
      <c r="B3484" s="5" t="str">
        <f>rawTransactionSheet!B3484</f>
        <v>RNS</v>
      </c>
      <c r="C3484" s="5" t="str">
        <f>rawTransactionSheet!C3484</f>
        <v>KA04MD8754</v>
      </c>
      <c r="D3484" s="5" t="str">
        <f>rawTransactionSheet!D3484</f>
        <v>MARUTI SUZUKI</v>
      </c>
      <c r="E3484" s="5" t="str">
        <f>rawTransactionSheet!E3484</f>
        <v>Wagon R</v>
      </c>
      <c r="F3484" s="5" t="str">
        <f>IFERROR(VLOOKUP(E3484,modelMapping,2,0),E3484)</f>
        <v>Wagon R</v>
      </c>
      <c r="G3484" s="5" t="str">
        <f>rawTransactionSheet!F3484</f>
        <v>LXI</v>
      </c>
      <c r="H3484" s="1" t="str">
        <f t="shared" si="1"/>
        <v>LXI</v>
      </c>
      <c r="I3484" s="5" t="str">
        <f>rawTransactionSheet!G3484</f>
        <v>2007</v>
      </c>
      <c r="J3484" s="5" t="str">
        <f>rawTransactionSheet!H3484</f>
        <v>183150</v>
      </c>
      <c r="K3484" s="5" t="str">
        <f>rawTransactionSheet!I3484</f>
        <v>37792</v>
      </c>
      <c r="L3484" s="5" t="str">
        <f>rawTransactionSheet!J3484</f>
        <v>8.509589041</v>
      </c>
      <c r="M3484" s="5" t="str">
        <f>rawTransactionSheet!K3484</f>
        <v>3</v>
      </c>
      <c r="N3484" s="5" t="str">
        <f>rawTransactionSheet!L3484</f>
        <v>BANGALORE</v>
      </c>
    </row>
    <row r="3485">
      <c r="A3485" s="2">
        <v>42370.0</v>
      </c>
      <c r="B3485" s="5" t="str">
        <f>rawTransactionSheet!B3485</f>
        <v>RNS</v>
      </c>
      <c r="C3485" s="5" t="str">
        <f>rawTransactionSheet!C3485</f>
        <v>KA02MA9409</v>
      </c>
      <c r="D3485" s="5" t="str">
        <f>rawTransactionSheet!D3485</f>
        <v>MARUTI SUZUKI</v>
      </c>
      <c r="E3485" s="5" t="str">
        <f>rawTransactionSheet!E3485</f>
        <v>Wagon R</v>
      </c>
      <c r="F3485" s="5" t="str">
        <f>IFERROR(VLOOKUP(E3485,modelMapping,2,0),E3485)</f>
        <v>Wagon R</v>
      </c>
      <c r="G3485" s="5" t="str">
        <f>rawTransactionSheet!F3485</f>
        <v>VXI</v>
      </c>
      <c r="H3485" s="1" t="str">
        <f t="shared" si="1"/>
        <v>VXI</v>
      </c>
      <c r="I3485" s="5" t="str">
        <f>rawTransactionSheet!G3485</f>
        <v>2006</v>
      </c>
      <c r="J3485" s="5" t="str">
        <f>rawTransactionSheet!H3485</f>
        <v>183150</v>
      </c>
      <c r="K3485" s="5" t="str">
        <f>rawTransactionSheet!I3485</f>
        <v>50395</v>
      </c>
      <c r="L3485" s="5" t="str">
        <f>rawTransactionSheet!J3485</f>
        <v>9.967123288</v>
      </c>
      <c r="M3485" s="5" t="str">
        <f>rawTransactionSheet!K3485</f>
        <v>2</v>
      </c>
      <c r="N3485" s="5" t="str">
        <f>rawTransactionSheet!L3485</f>
        <v>BANGALORE</v>
      </c>
    </row>
    <row r="3486">
      <c r="A3486" s="2">
        <v>42370.0</v>
      </c>
      <c r="B3486" s="5" t="str">
        <f>rawTransactionSheet!B3486</f>
        <v>Pratham</v>
      </c>
      <c r="C3486" s="5" t="str">
        <f>rawTransactionSheet!C3486</f>
        <v>704</v>
      </c>
      <c r="D3486" s="5" t="str">
        <f>rawTransactionSheet!D3486</f>
        <v>MARUTI SUZUKI</v>
      </c>
      <c r="E3486" s="5" t="str">
        <f>rawTransactionSheet!E3486</f>
        <v>Wagon R</v>
      </c>
      <c r="F3486" s="5" t="str">
        <f>IFERROR(VLOOKUP(E3486,modelMapping,2,0),E3486)</f>
        <v>Wagon R</v>
      </c>
      <c r="G3486" s="5" t="str">
        <f>rawTransactionSheet!F3486</f>
        <v>VXI</v>
      </c>
      <c r="H3486" s="1" t="str">
        <f t="shared" si="1"/>
        <v>VXI</v>
      </c>
      <c r="I3486" s="5" t="str">
        <f>rawTransactionSheet!G3486</f>
        <v>2005</v>
      </c>
      <c r="J3486" s="5" t="str">
        <f>rawTransactionSheet!H3486</f>
        <v>182500</v>
      </c>
      <c r="K3486" s="5" t="str">
        <f>rawTransactionSheet!I3486</f>
        <v>76769.33607</v>
      </c>
      <c r="L3486" s="5" t="str">
        <f>rawTransactionSheet!J3486</f>
        <v>9.596167009</v>
      </c>
      <c r="M3486" s="5" t="str">
        <f>rawTransactionSheet!K3486</f>
        <v>2</v>
      </c>
      <c r="N3486" s="5" t="str">
        <f>rawTransactionSheet!L3486</f>
        <v>BANGALORE</v>
      </c>
    </row>
    <row r="3487">
      <c r="A3487" s="2">
        <v>42370.0</v>
      </c>
      <c r="B3487" s="5" t="str">
        <f>rawTransactionSheet!B3487</f>
        <v>PrasoonData</v>
      </c>
      <c r="C3487" s="5" t="str">
        <f>rawTransactionSheet!C3487</f>
        <v>Prasoon188</v>
      </c>
      <c r="D3487" s="5" t="str">
        <f>rawTransactionSheet!D3487</f>
        <v>MARUTI SUZUKI</v>
      </c>
      <c r="E3487" s="5" t="str">
        <f>rawTransactionSheet!E3487</f>
        <v>Swift</v>
      </c>
      <c r="F3487" s="5" t="str">
        <f>IFERROR(VLOOKUP(E3487,modelMapping,2,0),E3487)</f>
        <v>Swift</v>
      </c>
      <c r="G3487" s="5" t="str">
        <f>rawTransactionSheet!F3487</f>
        <v>LXI</v>
      </c>
      <c r="H3487" s="1" t="str">
        <f t="shared" si="1"/>
        <v>LXI</v>
      </c>
      <c r="I3487" s="5" t="str">
        <f>rawTransactionSheet!G3487</f>
        <v>2005</v>
      </c>
      <c r="J3487" s="5" t="str">
        <f>rawTransactionSheet!H3487</f>
        <v>182175.8523</v>
      </c>
      <c r="K3487" s="5" t="str">
        <f>rawTransactionSheet!I3487</f>
        <v>110000</v>
      </c>
      <c r="L3487" s="5" t="str">
        <f>rawTransactionSheet!J3487</f>
        <v>10</v>
      </c>
      <c r="M3487" s="5" t="str">
        <f>rawTransactionSheet!K3487</f>
        <v>1</v>
      </c>
      <c r="N3487" s="5" t="str">
        <f>rawTransactionSheet!L3487</f>
        <v>BANGALORE</v>
      </c>
    </row>
    <row r="3488">
      <c r="A3488" s="2">
        <v>42370.0</v>
      </c>
      <c r="B3488" s="5" t="str">
        <f>rawTransactionSheet!B3488</f>
        <v>Pratham</v>
      </c>
      <c r="C3488" s="5" t="str">
        <f>rawTransactionSheet!C3488</f>
        <v>408</v>
      </c>
      <c r="D3488" s="5" t="str">
        <f>rawTransactionSheet!D3488</f>
        <v>MARUTI SUZUKI</v>
      </c>
      <c r="E3488" s="5" t="str">
        <f>rawTransactionSheet!E3488</f>
        <v>Alto</v>
      </c>
      <c r="F3488" s="5" t="str">
        <f>IFERROR(VLOOKUP(E3488,modelMapping,2,0),E3488)</f>
        <v>Alto</v>
      </c>
      <c r="G3488" s="5" t="str">
        <f>rawTransactionSheet!F3488</f>
        <v>LXI</v>
      </c>
      <c r="H3488" s="1" t="str">
        <f t="shared" si="1"/>
        <v>LXI</v>
      </c>
      <c r="I3488" s="5" t="str">
        <f>rawTransactionSheet!G3488</f>
        <v>2008</v>
      </c>
      <c r="J3488" s="5" t="str">
        <f>rawTransactionSheet!H3488</f>
        <v>182000</v>
      </c>
      <c r="K3488" s="5" t="str">
        <f>rawTransactionSheet!I3488</f>
        <v>51559.20602</v>
      </c>
      <c r="L3488" s="5" t="str">
        <f>rawTransactionSheet!J3488</f>
        <v>6.444900753</v>
      </c>
      <c r="M3488" s="5" t="str">
        <f>rawTransactionSheet!K3488</f>
        <v>2</v>
      </c>
      <c r="N3488" s="5" t="str">
        <f>rawTransactionSheet!L3488</f>
        <v>BANGALORE</v>
      </c>
    </row>
    <row r="3489">
      <c r="A3489" s="2">
        <v>42370.0</v>
      </c>
      <c r="B3489" s="5" t="str">
        <f>rawTransactionSheet!B3489</f>
        <v>KALYANI MOTORS PVT LTD</v>
      </c>
      <c r="C3489" s="5" t="str">
        <f>rawTransactionSheet!C3489</f>
        <v>KA02MB6193</v>
      </c>
      <c r="D3489" s="5" t="str">
        <f>rawTransactionSheet!D3489</f>
        <v>MARUTI SUZUKI</v>
      </c>
      <c r="E3489" s="5" t="str">
        <f>rawTransactionSheet!E3489</f>
        <v>Wagon R</v>
      </c>
      <c r="F3489" s="5" t="str">
        <f>IFERROR(VLOOKUP(E3489,modelMapping,2,0),E3489)</f>
        <v>Wagon R</v>
      </c>
      <c r="G3489" s="5" t="str">
        <f>rawTransactionSheet!F3489</f>
        <v>LXI</v>
      </c>
      <c r="H3489" s="1" t="str">
        <f t="shared" si="1"/>
        <v>LXI</v>
      </c>
      <c r="I3489" s="5" t="str">
        <f>rawTransactionSheet!G3489</f>
        <v>2006</v>
      </c>
      <c r="J3489" s="5" t="str">
        <f>rawTransactionSheet!H3489</f>
        <v>182000</v>
      </c>
      <c r="K3489" s="5" t="str">
        <f>rawTransactionSheet!I3489</f>
        <v>90822</v>
      </c>
      <c r="L3489" s="5" t="str">
        <f>rawTransactionSheet!J3489</f>
        <v>9</v>
      </c>
      <c r="M3489" s="5" t="str">
        <f>rawTransactionSheet!K3489</f>
        <v>1</v>
      </c>
      <c r="N3489" s="5" t="str">
        <f>rawTransactionSheet!L3489</f>
        <v>BANGALORE</v>
      </c>
    </row>
    <row r="3490">
      <c r="A3490" s="2">
        <v>42370.0</v>
      </c>
      <c r="B3490" s="5" t="str">
        <f>rawTransactionSheet!B3490</f>
        <v>Pratham</v>
      </c>
      <c r="C3490" s="5" t="str">
        <f>rawTransactionSheet!C3490</f>
        <v>683</v>
      </c>
      <c r="D3490" s="5" t="str">
        <f>rawTransactionSheet!D3490</f>
        <v>MARUTI SUZUKI</v>
      </c>
      <c r="E3490" s="5" t="str">
        <f>rawTransactionSheet!E3490</f>
        <v>Wagon R 1.0</v>
      </c>
      <c r="F3490" s="1" t="str">
        <f>IFERROR(VLOOKUP(E3490,modelMapping,2,0),E3490)</f>
        <v>Wagon R</v>
      </c>
      <c r="G3490" s="5" t="str">
        <f>rawTransactionSheet!F3490</f>
        <v>LXI</v>
      </c>
      <c r="H3490" s="1" t="str">
        <f t="shared" si="1"/>
        <v>LXI</v>
      </c>
      <c r="I3490" s="5" t="str">
        <f>rawTransactionSheet!G3490</f>
        <v>2006</v>
      </c>
      <c r="J3490" s="5" t="str">
        <f>rawTransactionSheet!H3490</f>
        <v>182000</v>
      </c>
      <c r="K3490" s="5" t="str">
        <f>rawTransactionSheet!I3490</f>
        <v>71885.01026</v>
      </c>
      <c r="L3490" s="5" t="str">
        <f>rawTransactionSheet!J3490</f>
        <v>8.985626283</v>
      </c>
      <c r="M3490" s="5" t="str">
        <f>rawTransactionSheet!K3490</f>
        <v>2</v>
      </c>
      <c r="N3490" s="5" t="str">
        <f>rawTransactionSheet!L3490</f>
        <v>BANGALORE</v>
      </c>
    </row>
    <row r="3491">
      <c r="A3491" s="2">
        <v>42370.0</v>
      </c>
      <c r="B3491" s="5" t="str">
        <f>rawTransactionSheet!B3491</f>
        <v>KALYANI MOTORS PVT LTD</v>
      </c>
      <c r="C3491" s="5" t="str">
        <f>rawTransactionSheet!C3491</f>
        <v>KA03MJ9915</v>
      </c>
      <c r="D3491" s="5" t="str">
        <f>rawTransactionSheet!D3491</f>
        <v>MARUTI SUZUKI</v>
      </c>
      <c r="E3491" s="5" t="str">
        <f>rawTransactionSheet!E3491</f>
        <v>Alto</v>
      </c>
      <c r="F3491" s="5" t="str">
        <f>IFERROR(VLOOKUP(E3491,modelMapping,2,0),E3491)</f>
        <v>Alto</v>
      </c>
      <c r="G3491" s="5" t="str">
        <f>rawTransactionSheet!F3491</f>
        <v>LXI</v>
      </c>
      <c r="H3491" s="1" t="str">
        <f t="shared" si="1"/>
        <v>LXI</v>
      </c>
      <c r="I3491" s="5" t="str">
        <f>rawTransactionSheet!G3491</f>
        <v>2008</v>
      </c>
      <c r="J3491" s="5" t="str">
        <f>rawTransactionSheet!H3491</f>
        <v>180930</v>
      </c>
      <c r="K3491" s="5" t="str">
        <f>rawTransactionSheet!I3491</f>
        <v>36812</v>
      </c>
      <c r="L3491" s="5" t="str">
        <f>rawTransactionSheet!J3491</f>
        <v>7</v>
      </c>
      <c r="M3491" s="5" t="str">
        <f>rawTransactionSheet!K3491</f>
        <v>1</v>
      </c>
      <c r="N3491" s="5" t="str">
        <f>rawTransactionSheet!L3491</f>
        <v>BANGALORE</v>
      </c>
    </row>
    <row r="3492">
      <c r="A3492" s="2">
        <v>42370.0</v>
      </c>
      <c r="B3492" s="5" t="str">
        <f>rawTransactionSheet!B3492</f>
        <v>RNS</v>
      </c>
      <c r="C3492" s="5" t="str">
        <f>rawTransactionSheet!C3492</f>
        <v>KA05ME7646</v>
      </c>
      <c r="D3492" s="5" t="str">
        <f>rawTransactionSheet!D3492</f>
        <v>MARUTI SUZUKI</v>
      </c>
      <c r="E3492" s="5" t="str">
        <f>rawTransactionSheet!E3492</f>
        <v>Alto</v>
      </c>
      <c r="F3492" s="5" t="str">
        <f>IFERROR(VLOOKUP(E3492,modelMapping,2,0),E3492)</f>
        <v>Alto</v>
      </c>
      <c r="G3492" s="5" t="str">
        <f>rawTransactionSheet!F3492</f>
        <v>LXI</v>
      </c>
      <c r="H3492" s="1" t="str">
        <f t="shared" si="1"/>
        <v>LXI</v>
      </c>
      <c r="I3492" s="5" t="str">
        <f>rawTransactionSheet!G3492</f>
        <v>2007</v>
      </c>
      <c r="J3492" s="5" t="str">
        <f>rawTransactionSheet!H3492</f>
        <v>180930</v>
      </c>
      <c r="K3492" s="5" t="str">
        <f>rawTransactionSheet!I3492</f>
        <v>41144</v>
      </c>
      <c r="L3492" s="5" t="str">
        <f>rawTransactionSheet!J3492</f>
        <v>8.863013699</v>
      </c>
      <c r="M3492" s="5" t="str">
        <f>rawTransactionSheet!K3492</f>
        <v>2</v>
      </c>
      <c r="N3492" s="5" t="str">
        <f>rawTransactionSheet!L3492</f>
        <v>BANGALORE</v>
      </c>
    </row>
    <row r="3493">
      <c r="A3493" s="2">
        <v>42370.0</v>
      </c>
      <c r="B3493" s="5" t="str">
        <f>rawTransactionSheet!B3493</f>
        <v>RNS</v>
      </c>
      <c r="C3493" s="5" t="str">
        <f>rawTransactionSheet!C3493</f>
        <v>KA05MF1281</v>
      </c>
      <c r="D3493" s="5" t="str">
        <f>rawTransactionSheet!D3493</f>
        <v>HYUNDAI</v>
      </c>
      <c r="E3493" s="5" t="str">
        <f>rawTransactionSheet!E3493</f>
        <v>i10</v>
      </c>
      <c r="F3493" s="5" t="str">
        <f>IFERROR(VLOOKUP(E3493,modelMapping,2,0),E3493)</f>
        <v>i10</v>
      </c>
      <c r="G3493" s="5" t="str">
        <f>rawTransactionSheet!F3493</f>
        <v>MAGNA</v>
      </c>
      <c r="H3493" s="1" t="str">
        <f t="shared" si="1"/>
        <v>MAGNA</v>
      </c>
      <c r="I3493" s="5" t="str">
        <f>rawTransactionSheet!G3493</f>
        <v>2008</v>
      </c>
      <c r="J3493" s="5" t="str">
        <f>rawTransactionSheet!H3493</f>
        <v>180930</v>
      </c>
      <c r="K3493" s="5" t="str">
        <f>rawTransactionSheet!I3493</f>
        <v>93454</v>
      </c>
      <c r="L3493" s="5" t="str">
        <f>rawTransactionSheet!J3493</f>
        <v>7.652054795</v>
      </c>
      <c r="M3493" s="5" t="str">
        <f>rawTransactionSheet!K3493</f>
        <v>2</v>
      </c>
      <c r="N3493" s="5" t="str">
        <f>rawTransactionSheet!L3493</f>
        <v>BANGALORE</v>
      </c>
    </row>
    <row r="3494">
      <c r="A3494" s="2">
        <v>42370.0</v>
      </c>
      <c r="B3494" s="5" t="str">
        <f>rawTransactionSheet!B3494</f>
        <v>PrasoonData</v>
      </c>
      <c r="C3494" s="5" t="str">
        <f>rawTransactionSheet!C3494</f>
        <v>Prasoon207</v>
      </c>
      <c r="D3494" s="5" t="str">
        <f>rawTransactionSheet!D3494</f>
        <v>MARUTI SUZUKI</v>
      </c>
      <c r="E3494" s="5" t="str">
        <f>rawTransactionSheet!E3494</f>
        <v>Swift</v>
      </c>
      <c r="F3494" s="5" t="str">
        <f>IFERROR(VLOOKUP(E3494,modelMapping,2,0),E3494)</f>
        <v>Swift</v>
      </c>
      <c r="G3494" s="5" t="str">
        <f>rawTransactionSheet!F3494</f>
        <v>LXI</v>
      </c>
      <c r="H3494" s="1" t="str">
        <f t="shared" si="1"/>
        <v>LXI</v>
      </c>
      <c r="I3494" s="5" t="str">
        <f>rawTransactionSheet!G3494</f>
        <v>2006</v>
      </c>
      <c r="J3494" s="5" t="str">
        <f>rawTransactionSheet!H3494</f>
        <v>180724.9801</v>
      </c>
      <c r="K3494" s="5" t="str">
        <f>rawTransactionSheet!I3494</f>
        <v>140000</v>
      </c>
      <c r="L3494" s="5" t="str">
        <f>rawTransactionSheet!J3494</f>
        <v>9</v>
      </c>
      <c r="M3494" s="5" t="str">
        <f>rawTransactionSheet!K3494</f>
        <v>1</v>
      </c>
      <c r="N3494" s="5" t="str">
        <f>rawTransactionSheet!L3494</f>
        <v>BANGALORE</v>
      </c>
    </row>
    <row r="3495">
      <c r="A3495" s="2">
        <v>42370.0</v>
      </c>
      <c r="B3495" s="5" t="str">
        <f>rawTransactionSheet!B3495</f>
        <v>RNS</v>
      </c>
      <c r="C3495" s="5" t="str">
        <f>rawTransactionSheet!C3495</f>
        <v>KA13M6340</v>
      </c>
      <c r="D3495" s="5" t="str">
        <f>rawTransactionSheet!D3495</f>
        <v>MARUTI SUZUKI</v>
      </c>
      <c r="E3495" s="5" t="str">
        <f>rawTransactionSheet!E3495</f>
        <v>Alto</v>
      </c>
      <c r="F3495" s="5" t="str">
        <f>IFERROR(VLOOKUP(E3495,modelMapping,2,0),E3495)</f>
        <v>Alto</v>
      </c>
      <c r="G3495" s="5" t="str">
        <f>rawTransactionSheet!F3495</f>
        <v>LXI</v>
      </c>
      <c r="H3495" s="1" t="str">
        <f t="shared" si="1"/>
        <v>LXI</v>
      </c>
      <c r="I3495" s="5" t="str">
        <f>rawTransactionSheet!G3495</f>
        <v>2008</v>
      </c>
      <c r="J3495" s="5" t="str">
        <f>rawTransactionSheet!H3495</f>
        <v>180375</v>
      </c>
      <c r="K3495" s="5" t="str">
        <f>rawTransactionSheet!I3495</f>
        <v>53151</v>
      </c>
      <c r="L3495" s="5" t="str">
        <f>rawTransactionSheet!J3495</f>
        <v>7.602739726</v>
      </c>
      <c r="M3495" s="5" t="str">
        <f>rawTransactionSheet!K3495</f>
        <v>2</v>
      </c>
      <c r="N3495" s="5" t="str">
        <f>rawTransactionSheet!L3495</f>
        <v>BANGALORE</v>
      </c>
    </row>
    <row r="3496">
      <c r="A3496" s="2">
        <v>42370.0</v>
      </c>
      <c r="B3496" s="5" t="str">
        <f>rawTransactionSheet!B3496</f>
        <v>Pratham</v>
      </c>
      <c r="C3496" s="5" t="str">
        <f>rawTransactionSheet!C3496</f>
        <v>624</v>
      </c>
      <c r="D3496" s="5" t="str">
        <f>rawTransactionSheet!D3496</f>
        <v>MARUTI SUZUKI</v>
      </c>
      <c r="E3496" s="5" t="str">
        <f>rawTransactionSheet!E3496</f>
        <v>Alto</v>
      </c>
      <c r="F3496" s="5" t="str">
        <f>IFERROR(VLOOKUP(E3496,modelMapping,2,0),E3496)</f>
        <v>Alto</v>
      </c>
      <c r="G3496" s="5" t="str">
        <f>rawTransactionSheet!F3496</f>
        <v>LXI</v>
      </c>
      <c r="H3496" s="1" t="str">
        <f t="shared" si="1"/>
        <v>LXI</v>
      </c>
      <c r="I3496" s="5" t="str">
        <f>rawTransactionSheet!G3496</f>
        <v>2006</v>
      </c>
      <c r="J3496" s="5" t="str">
        <f>rawTransactionSheet!H3496</f>
        <v>180100</v>
      </c>
      <c r="K3496" s="5" t="str">
        <f>rawTransactionSheet!I3496</f>
        <v>69388.09035</v>
      </c>
      <c r="L3496" s="5" t="str">
        <f>rawTransactionSheet!J3496</f>
        <v>8.673511294</v>
      </c>
      <c r="M3496" s="5" t="str">
        <f>rawTransactionSheet!K3496</f>
        <v>2</v>
      </c>
      <c r="N3496" s="5" t="str">
        <f>rawTransactionSheet!L3496</f>
        <v>BANGALORE</v>
      </c>
    </row>
    <row r="3497">
      <c r="A3497" s="2">
        <v>42370.0</v>
      </c>
      <c r="B3497" s="5" t="str">
        <f>rawTransactionSheet!B3497</f>
        <v>DelCalling</v>
      </c>
      <c r="C3497" s="5" t="str">
        <f>rawTransactionSheet!C3497</f>
        <v>18633</v>
      </c>
      <c r="D3497" s="5" t="str">
        <f>rawTransactionSheet!D3497</f>
        <v>HYUNDAI</v>
      </c>
      <c r="E3497" s="5" t="str">
        <f>rawTransactionSheet!E3497</f>
        <v>Accent</v>
      </c>
      <c r="F3497" s="5" t="str">
        <f>IFERROR(VLOOKUP(E3497,modelMapping,2,0),E3497)</f>
        <v>Accent</v>
      </c>
      <c r="G3497" s="5" t="str">
        <f>rawTransactionSheet!F3497</f>
        <v>GLE</v>
      </c>
      <c r="H3497" s="1" t="str">
        <f t="shared" si="1"/>
        <v>GLE</v>
      </c>
      <c r="I3497" s="5" t="str">
        <f>rawTransactionSheet!G3497</f>
        <v>2008</v>
      </c>
      <c r="J3497" s="5" t="str">
        <f>rawTransactionSheet!H3497</f>
        <v>180000</v>
      </c>
      <c r="K3497" s="5" t="str">
        <f>rawTransactionSheet!I3497</f>
        <v>48411</v>
      </c>
      <c r="L3497" s="5" t="str">
        <f>rawTransactionSheet!J3497</f>
        <v>7</v>
      </c>
      <c r="M3497" s="5" t="str">
        <f>rawTransactionSheet!K3497</f>
        <v>1</v>
      </c>
      <c r="N3497" s="5" t="str">
        <f>rawTransactionSheet!L3497</f>
        <v>MUMBAI</v>
      </c>
    </row>
    <row r="3498">
      <c r="A3498" s="2">
        <v>42370.0</v>
      </c>
      <c r="B3498" s="5" t="str">
        <f>rawTransactionSheet!B3498</f>
        <v>Hiremath</v>
      </c>
      <c r="C3498" s="5" t="str">
        <f>rawTransactionSheet!C3498</f>
        <v>Hire013</v>
      </c>
      <c r="D3498" s="5" t="str">
        <f>rawTransactionSheet!D3498</f>
        <v>MARUTI SUZUKI</v>
      </c>
      <c r="E3498" s="5" t="str">
        <f>rawTransactionSheet!E3498</f>
        <v>Alto</v>
      </c>
      <c r="F3498" s="5" t="str">
        <f>IFERROR(VLOOKUP(E3498,modelMapping,2,0),E3498)</f>
        <v>Alto</v>
      </c>
      <c r="G3498" s="5" t="str">
        <f>rawTransactionSheet!F3498</f>
        <v>LXI</v>
      </c>
      <c r="H3498" s="1" t="str">
        <f t="shared" si="1"/>
        <v>LXI</v>
      </c>
      <c r="I3498" s="5" t="str">
        <f>rawTransactionSheet!G3498</f>
        <v>2008</v>
      </c>
      <c r="J3498" s="5" t="str">
        <f>rawTransactionSheet!H3498</f>
        <v>180000</v>
      </c>
      <c r="K3498" s="5" t="str">
        <f>rawTransactionSheet!I3498</f>
        <v>40000</v>
      </c>
      <c r="L3498" s="5" t="str">
        <f>rawTransactionSheet!J3498</f>
        <v>7</v>
      </c>
      <c r="M3498" s="5" t="str">
        <f>rawTransactionSheet!K3498</f>
        <v>1</v>
      </c>
      <c r="N3498" s="5" t="str">
        <f>rawTransactionSheet!L3498</f>
        <v>BANGALORE</v>
      </c>
    </row>
    <row r="3499">
      <c r="A3499" s="2">
        <v>42370.0</v>
      </c>
      <c r="B3499" s="5" t="str">
        <f>rawTransactionSheet!B3499</f>
        <v>RNS</v>
      </c>
      <c r="C3499" s="5" t="str">
        <f>rawTransactionSheet!C3499</f>
        <v>KA04ME7126</v>
      </c>
      <c r="D3499" s="5" t="str">
        <f>rawTransactionSheet!D3499</f>
        <v>MARUTI SUZUKI</v>
      </c>
      <c r="E3499" s="5" t="str">
        <f>rawTransactionSheet!E3499</f>
        <v>Alto</v>
      </c>
      <c r="F3499" s="5" t="str">
        <f>IFERROR(VLOOKUP(E3499,modelMapping,2,0),E3499)</f>
        <v>Alto</v>
      </c>
      <c r="G3499" s="5" t="str">
        <f>rawTransactionSheet!F3499</f>
        <v>LXI</v>
      </c>
      <c r="H3499" s="1" t="str">
        <f t="shared" si="1"/>
        <v>LXI</v>
      </c>
      <c r="I3499" s="5" t="str">
        <f>rawTransactionSheet!G3499</f>
        <v>2007</v>
      </c>
      <c r="J3499" s="5" t="str">
        <f>rawTransactionSheet!H3499</f>
        <v>180000</v>
      </c>
      <c r="K3499" s="5" t="str">
        <f>rawTransactionSheet!I3499</f>
        <v>40841</v>
      </c>
      <c r="L3499" s="5" t="str">
        <f>rawTransactionSheet!J3499</f>
        <v>8.893150685</v>
      </c>
      <c r="M3499" s="5" t="str">
        <f>rawTransactionSheet!K3499</f>
        <v>2</v>
      </c>
      <c r="N3499" s="5" t="str">
        <f>rawTransactionSheet!L3499</f>
        <v>BANGALORE</v>
      </c>
    </row>
    <row r="3500">
      <c r="A3500" s="2">
        <v>42370.0</v>
      </c>
      <c r="B3500" s="5" t="str">
        <f>rawTransactionSheet!B3500</f>
        <v>DelCalling</v>
      </c>
      <c r="C3500" s="5" t="str">
        <f>rawTransactionSheet!C3500</f>
        <v>19599</v>
      </c>
      <c r="D3500" s="5" t="str">
        <f>rawTransactionSheet!D3500</f>
        <v>MARUTI SUZUKI</v>
      </c>
      <c r="E3500" s="5" t="str">
        <f>rawTransactionSheet!E3500</f>
        <v>Alto 800</v>
      </c>
      <c r="F3500" s="1" t="str">
        <f>IFERROR(VLOOKUP(E3500,modelMapping,2,0),E3500)</f>
        <v>Alto</v>
      </c>
      <c r="G3500" s="5" t="str">
        <f>rawTransactionSheet!F3500</f>
        <v>VXI</v>
      </c>
      <c r="H3500" s="1" t="str">
        <f t="shared" si="1"/>
        <v>VXI</v>
      </c>
      <c r="I3500" s="5" t="str">
        <f>rawTransactionSheet!G3500</f>
        <v>2012</v>
      </c>
      <c r="J3500" s="5" t="str">
        <f>rawTransactionSheet!H3500</f>
        <v>180000</v>
      </c>
      <c r="K3500" s="5" t="str">
        <f>rawTransactionSheet!I3500</f>
        <v>72942</v>
      </c>
      <c r="L3500" s="5" t="str">
        <f>rawTransactionSheet!J3500</f>
        <v>3</v>
      </c>
      <c r="M3500" s="5" t="str">
        <f>rawTransactionSheet!K3500</f>
        <v>1</v>
      </c>
      <c r="N3500" s="5" t="str">
        <f>rawTransactionSheet!L3500</f>
        <v>MUMBAI</v>
      </c>
    </row>
    <row r="3501">
      <c r="A3501" s="2">
        <v>42370.0</v>
      </c>
      <c r="B3501" s="5" t="str">
        <f>rawTransactionSheet!B3501</f>
        <v>RNS</v>
      </c>
      <c r="C3501" s="5" t="str">
        <f>rawTransactionSheet!C3501</f>
        <v>KA04MG238</v>
      </c>
      <c r="D3501" s="5" t="str">
        <f>rawTransactionSheet!D3501</f>
        <v>MARUTI SUZUKI</v>
      </c>
      <c r="E3501" s="5" t="str">
        <f>rawTransactionSheet!E3501</f>
        <v>A-Star</v>
      </c>
      <c r="F3501" s="5" t="str">
        <f>IFERROR(VLOOKUP(E3501,modelMapping,2,0),E3501)</f>
        <v>A-Star</v>
      </c>
      <c r="G3501" s="5" t="str">
        <f>rawTransactionSheet!F3501</f>
        <v>VXI</v>
      </c>
      <c r="H3501" s="1" t="str">
        <f t="shared" si="1"/>
        <v>VXI</v>
      </c>
      <c r="I3501" s="5" t="str">
        <f>rawTransactionSheet!G3501</f>
        <v>2009</v>
      </c>
      <c r="J3501" s="5" t="str">
        <f>rawTransactionSheet!H3501</f>
        <v>180000</v>
      </c>
      <c r="K3501" s="5" t="str">
        <f>rawTransactionSheet!I3501</f>
        <v>57921</v>
      </c>
      <c r="L3501" s="5" t="str">
        <f>rawTransactionSheet!J3501</f>
        <v>6.038356164</v>
      </c>
      <c r="M3501" s="5" t="str">
        <f>rawTransactionSheet!K3501</f>
        <v>2</v>
      </c>
      <c r="N3501" s="5" t="str">
        <f>rawTransactionSheet!L3501</f>
        <v>BANGALORE</v>
      </c>
    </row>
    <row r="3502">
      <c r="A3502" s="2">
        <v>42370.0</v>
      </c>
      <c r="B3502" s="5" t="str">
        <f>rawTransactionSheet!B3502</f>
        <v>RNS</v>
      </c>
      <c r="C3502" s="5" t="str">
        <f>rawTransactionSheet!C3502</f>
        <v>KA51MA5326</v>
      </c>
      <c r="D3502" s="5" t="str">
        <f>rawTransactionSheet!D3502</f>
        <v>MARUTI SUZUKI</v>
      </c>
      <c r="E3502" s="5" t="str">
        <f>rawTransactionSheet!E3502</f>
        <v>A-Star</v>
      </c>
      <c r="F3502" s="5" t="str">
        <f>IFERROR(VLOOKUP(E3502,modelMapping,2,0),E3502)</f>
        <v>A-Star</v>
      </c>
      <c r="G3502" s="5" t="str">
        <f>rawTransactionSheet!F3502</f>
        <v>VXI</v>
      </c>
      <c r="H3502" s="1" t="str">
        <f t="shared" si="1"/>
        <v>VXI</v>
      </c>
      <c r="I3502" s="5" t="str">
        <f>rawTransactionSheet!G3502</f>
        <v>2010</v>
      </c>
      <c r="J3502" s="5" t="str">
        <f>rawTransactionSheet!H3502</f>
        <v>180000</v>
      </c>
      <c r="K3502" s="5" t="str">
        <f>rawTransactionSheet!I3502</f>
        <v>72171</v>
      </c>
      <c r="L3502" s="5" t="str">
        <f>rawTransactionSheet!J3502</f>
        <v>5.687671233</v>
      </c>
      <c r="M3502" s="5" t="str">
        <f>rawTransactionSheet!K3502</f>
        <v>3</v>
      </c>
      <c r="N3502" s="5" t="str">
        <f>rawTransactionSheet!L3502</f>
        <v>BANGALORE</v>
      </c>
    </row>
    <row r="3503">
      <c r="A3503" s="2">
        <v>42370.0</v>
      </c>
      <c r="B3503" s="5" t="str">
        <f>rawTransactionSheet!B3503</f>
        <v>DelCalling</v>
      </c>
      <c r="C3503" s="5" t="str">
        <f>rawTransactionSheet!C3503</f>
        <v>20021</v>
      </c>
      <c r="D3503" s="5" t="str">
        <f>rawTransactionSheet!D3503</f>
        <v>CHEVROLET</v>
      </c>
      <c r="E3503" s="5" t="str">
        <f>rawTransactionSheet!E3503</f>
        <v>Beat</v>
      </c>
      <c r="F3503" s="5" t="str">
        <f>IFERROR(VLOOKUP(E3503,modelMapping,2,0),E3503)</f>
        <v>Beat</v>
      </c>
      <c r="G3503" s="5" t="str">
        <f>rawTransactionSheet!F3503</f>
        <v>LT Diesel</v>
      </c>
      <c r="H3503" s="1" t="str">
        <f t="shared" si="1"/>
        <v>LT Diesel</v>
      </c>
      <c r="I3503" s="5" t="str">
        <f>rawTransactionSheet!G3503</f>
        <v>2012</v>
      </c>
      <c r="J3503" s="5" t="str">
        <f>rawTransactionSheet!H3503</f>
        <v>180000</v>
      </c>
      <c r="K3503" s="5" t="str">
        <f>rawTransactionSheet!I3503</f>
        <v>81365</v>
      </c>
      <c r="L3503" s="5" t="str">
        <f>rawTransactionSheet!J3503</f>
        <v>3</v>
      </c>
      <c r="M3503" s="5" t="str">
        <f>rawTransactionSheet!K3503</f>
        <v>2</v>
      </c>
      <c r="N3503" s="5" t="str">
        <f>rawTransactionSheet!L3503</f>
        <v>DELHI</v>
      </c>
    </row>
    <row r="3504">
      <c r="A3504" s="2">
        <v>42370.0</v>
      </c>
      <c r="B3504" s="5" t="str">
        <f>rawTransactionSheet!B3504</f>
        <v>RNS</v>
      </c>
      <c r="C3504" s="5" t="str">
        <f>rawTransactionSheet!C3504</f>
        <v>KA02MC3094</v>
      </c>
      <c r="D3504" s="5" t="str">
        <f>rawTransactionSheet!D3504</f>
        <v>MARUTI SUZUKI</v>
      </c>
      <c r="E3504" s="5" t="str">
        <f>rawTransactionSheet!E3504</f>
        <v>Esteem</v>
      </c>
      <c r="F3504" s="5" t="str">
        <f>IFERROR(VLOOKUP(E3504,modelMapping,2,0),E3504)</f>
        <v>Esteem</v>
      </c>
      <c r="G3504" s="5" t="str">
        <f>rawTransactionSheet!F3504</f>
        <v>VXI</v>
      </c>
      <c r="H3504" s="1" t="str">
        <f t="shared" si="1"/>
        <v>VXI</v>
      </c>
      <c r="I3504" s="5" t="str">
        <f>rawTransactionSheet!G3504</f>
        <v>2007</v>
      </c>
      <c r="J3504" s="5" t="str">
        <f>rawTransactionSheet!H3504</f>
        <v>180000</v>
      </c>
      <c r="K3504" s="5" t="str">
        <f>rawTransactionSheet!I3504</f>
        <v>11054</v>
      </c>
      <c r="L3504" s="5" t="str">
        <f>rawTransactionSheet!J3504</f>
        <v>8.821917808</v>
      </c>
      <c r="M3504" s="5" t="str">
        <f>rawTransactionSheet!K3504</f>
        <v>2</v>
      </c>
      <c r="N3504" s="5" t="str">
        <f>rawTransactionSheet!L3504</f>
        <v>BANGALORE</v>
      </c>
    </row>
    <row r="3505">
      <c r="A3505" s="2">
        <v>42370.0</v>
      </c>
      <c r="B3505" s="5" t="str">
        <f>rawTransactionSheet!B3505</f>
        <v>Pratham</v>
      </c>
      <c r="C3505" s="5" t="str">
        <f>rawTransactionSheet!C3505</f>
        <v>808</v>
      </c>
      <c r="D3505" s="5" t="str">
        <f>rawTransactionSheet!D3505</f>
        <v>HYUNDAI</v>
      </c>
      <c r="E3505" s="5" t="str">
        <f>rawTransactionSheet!E3505</f>
        <v>Getz</v>
      </c>
      <c r="F3505" s="5" t="str">
        <f>IFERROR(VLOOKUP(E3505,modelMapping,2,0),E3505)</f>
        <v>Getz</v>
      </c>
      <c r="G3505" s="5" t="str">
        <f>rawTransactionSheet!F3505</f>
        <v>GLS</v>
      </c>
      <c r="H3505" s="1" t="str">
        <f t="shared" si="1"/>
        <v>GLS</v>
      </c>
      <c r="I3505" s="5" t="str">
        <f>rawTransactionSheet!G3505</f>
        <v>2004</v>
      </c>
      <c r="J3505" s="5" t="str">
        <f>rawTransactionSheet!H3505</f>
        <v>180000</v>
      </c>
      <c r="K3505" s="5" t="str">
        <f>rawTransactionSheet!I3505</f>
        <v>85793.29224</v>
      </c>
      <c r="L3505" s="5" t="str">
        <f>rawTransactionSheet!J3505</f>
        <v>10.72416153</v>
      </c>
      <c r="M3505" s="5" t="str">
        <f>rawTransactionSheet!K3505</f>
        <v>3</v>
      </c>
      <c r="N3505" s="5" t="str">
        <f>rawTransactionSheet!L3505</f>
        <v>BANGALORE</v>
      </c>
    </row>
    <row r="3506">
      <c r="A3506" s="2">
        <v>42370.0</v>
      </c>
      <c r="B3506" s="5" t="str">
        <f>rawTransactionSheet!B3506</f>
        <v>RNS</v>
      </c>
      <c r="C3506" s="5" t="str">
        <f>rawTransactionSheet!C3506</f>
        <v>KA05MF1281</v>
      </c>
      <c r="D3506" s="5" t="str">
        <f>rawTransactionSheet!D3506</f>
        <v>HYUNDAI</v>
      </c>
      <c r="E3506" s="5" t="str">
        <f>rawTransactionSheet!E3506</f>
        <v>i10</v>
      </c>
      <c r="F3506" s="5" t="str">
        <f>IFERROR(VLOOKUP(E3506,modelMapping,2,0),E3506)</f>
        <v>i10</v>
      </c>
      <c r="G3506" s="5" t="str">
        <f>rawTransactionSheet!F3506</f>
        <v>MAGNA</v>
      </c>
      <c r="H3506" s="1" t="str">
        <f t="shared" si="1"/>
        <v>MAGNA</v>
      </c>
      <c r="I3506" s="5" t="str">
        <f>rawTransactionSheet!G3506</f>
        <v>2008</v>
      </c>
      <c r="J3506" s="5" t="str">
        <f>rawTransactionSheet!H3506</f>
        <v>180000</v>
      </c>
      <c r="K3506" s="5" t="str">
        <f>rawTransactionSheet!I3506</f>
        <v>93454</v>
      </c>
      <c r="L3506" s="5" t="str">
        <f>rawTransactionSheet!J3506</f>
        <v>7.652054795</v>
      </c>
      <c r="M3506" s="5" t="str">
        <f>rawTransactionSheet!K3506</f>
        <v>2</v>
      </c>
      <c r="N3506" s="5" t="str">
        <f>rawTransactionSheet!L3506</f>
        <v>BANGALORE</v>
      </c>
    </row>
    <row r="3507">
      <c r="A3507" s="2">
        <v>42370.0</v>
      </c>
      <c r="B3507" s="5" t="str">
        <f>rawTransactionSheet!B3507</f>
        <v>DelCalling</v>
      </c>
      <c r="C3507" s="5" t="str">
        <f>rawTransactionSheet!C3507</f>
        <v>18894</v>
      </c>
      <c r="D3507" s="5" t="str">
        <f>rawTransactionSheet!D3507</f>
        <v>HYUNDAI</v>
      </c>
      <c r="E3507" s="5" t="str">
        <f>rawTransactionSheet!E3507</f>
        <v>i10</v>
      </c>
      <c r="F3507" s="5" t="str">
        <f>IFERROR(VLOOKUP(E3507,modelMapping,2,0),E3507)</f>
        <v>i10</v>
      </c>
      <c r="G3507" s="5" t="str">
        <f>rawTransactionSheet!F3507</f>
        <v>Magna 1.1 iRDE2</v>
      </c>
      <c r="H3507" s="1" t="str">
        <f t="shared" si="1"/>
        <v>Magna 1.1 iRDE2</v>
      </c>
      <c r="I3507" s="5" t="str">
        <f>rawTransactionSheet!G3507</f>
        <v>2010</v>
      </c>
      <c r="J3507" s="5" t="str">
        <f>rawTransactionSheet!H3507</f>
        <v>180000</v>
      </c>
      <c r="K3507" s="5" t="str">
        <f>rawTransactionSheet!I3507</f>
        <v>68649</v>
      </c>
      <c r="L3507" s="5" t="str">
        <f>rawTransactionSheet!J3507</f>
        <v>5</v>
      </c>
      <c r="M3507" s="5" t="str">
        <f>rawTransactionSheet!K3507</f>
        <v>1</v>
      </c>
      <c r="N3507" s="5" t="str">
        <f>rawTransactionSheet!L3507</f>
        <v>DELHI</v>
      </c>
    </row>
    <row r="3508">
      <c r="A3508" s="2">
        <v>42370.0</v>
      </c>
      <c r="B3508" s="5" t="str">
        <f>rawTransactionSheet!B3508</f>
        <v>RNS</v>
      </c>
      <c r="C3508" s="5" t="str">
        <f>rawTransactionSheet!C3508</f>
        <v>KA02MB7724</v>
      </c>
      <c r="D3508" s="5" t="str">
        <f>rawTransactionSheet!D3508</f>
        <v>HYUNDAI</v>
      </c>
      <c r="E3508" s="5" t="str">
        <f>rawTransactionSheet!E3508</f>
        <v>SANTRO XING</v>
      </c>
      <c r="F3508" s="5" t="str">
        <f>IFERROR(VLOOKUP(E3508,modelMapping,2,0),E3508)</f>
        <v>SANTRO XING</v>
      </c>
      <c r="G3508" s="5" t="str">
        <f>rawTransactionSheet!F3508</f>
        <v>XG</v>
      </c>
      <c r="H3508" s="1" t="str">
        <f t="shared" si="1"/>
        <v>XG</v>
      </c>
      <c r="I3508" s="5" t="str">
        <f>rawTransactionSheet!G3508</f>
        <v>2007</v>
      </c>
      <c r="J3508" s="5" t="str">
        <f>rawTransactionSheet!H3508</f>
        <v>180000</v>
      </c>
      <c r="K3508" s="5" t="str">
        <f>rawTransactionSheet!I3508</f>
        <v>91334</v>
      </c>
      <c r="L3508" s="5" t="str">
        <f>rawTransactionSheet!J3508</f>
        <v>8.893150685</v>
      </c>
      <c r="M3508" s="5" t="str">
        <f>rawTransactionSheet!K3508</f>
        <v>2</v>
      </c>
      <c r="N3508" s="5" t="str">
        <f>rawTransactionSheet!L3508</f>
        <v>BANGALORE</v>
      </c>
    </row>
    <row r="3509">
      <c r="A3509" s="2">
        <v>42370.0</v>
      </c>
      <c r="B3509" s="5" t="str">
        <f>rawTransactionSheet!B3509</f>
        <v>RNS</v>
      </c>
      <c r="C3509" s="5" t="str">
        <f>rawTransactionSheet!C3509</f>
        <v>KA50M0200</v>
      </c>
      <c r="D3509" s="5" t="str">
        <f>rawTransactionSheet!D3509</f>
        <v>HYUNDAI</v>
      </c>
      <c r="E3509" s="5" t="str">
        <f>rawTransactionSheet!E3509</f>
        <v>SANTRO XING</v>
      </c>
      <c r="F3509" s="5" t="str">
        <f>IFERROR(VLOOKUP(E3509,modelMapping,2,0),E3509)</f>
        <v>SANTRO XING</v>
      </c>
      <c r="G3509" s="5" t="str">
        <f>rawTransactionSheet!F3509</f>
        <v>XG</v>
      </c>
      <c r="H3509" s="1" t="str">
        <f t="shared" si="1"/>
        <v>XG</v>
      </c>
      <c r="I3509" s="5" t="str">
        <f>rawTransactionSheet!G3509</f>
        <v>2005</v>
      </c>
      <c r="J3509" s="5" t="str">
        <f>rawTransactionSheet!H3509</f>
        <v>180000</v>
      </c>
      <c r="K3509" s="5" t="str">
        <f>rawTransactionSheet!I3509</f>
        <v>59165</v>
      </c>
      <c r="L3509" s="5" t="str">
        <f>rawTransactionSheet!J3509</f>
        <v>10.66575342</v>
      </c>
      <c r="M3509" s="5" t="str">
        <f>rawTransactionSheet!K3509</f>
        <v>2</v>
      </c>
      <c r="N3509" s="5" t="str">
        <f>rawTransactionSheet!L3509</f>
        <v>BANGALORE</v>
      </c>
    </row>
    <row r="3510">
      <c r="A3510" s="2">
        <v>42370.0</v>
      </c>
      <c r="B3510" s="5" t="str">
        <f>rawTransactionSheet!B3510</f>
        <v>Pratham</v>
      </c>
      <c r="C3510" s="5" t="str">
        <f>rawTransactionSheet!C3510</f>
        <v>497</v>
      </c>
      <c r="D3510" s="5" t="str">
        <f>rawTransactionSheet!D3510</f>
        <v>HYUNDAI</v>
      </c>
      <c r="E3510" s="5" t="str">
        <f>rawTransactionSheet!E3510</f>
        <v>SANTRO XING</v>
      </c>
      <c r="F3510" s="5" t="str">
        <f>IFERROR(VLOOKUP(E3510,modelMapping,2,0),E3510)</f>
        <v>SANTRO XING</v>
      </c>
      <c r="G3510" s="5" t="str">
        <f>rawTransactionSheet!F3510</f>
        <v>XO</v>
      </c>
      <c r="H3510" s="1" t="str">
        <f t="shared" si="1"/>
        <v>XO</v>
      </c>
      <c r="I3510" s="5" t="str">
        <f>rawTransactionSheet!G3510</f>
        <v>2007</v>
      </c>
      <c r="J3510" s="5" t="str">
        <f>rawTransactionSheet!H3510</f>
        <v>180000</v>
      </c>
      <c r="K3510" s="5" t="str">
        <f>rawTransactionSheet!I3510</f>
        <v>59225.18822</v>
      </c>
      <c r="L3510" s="5" t="str">
        <f>rawTransactionSheet!J3510</f>
        <v>7.403148528</v>
      </c>
      <c r="M3510" s="5" t="str">
        <f>rawTransactionSheet!K3510</f>
        <v>2</v>
      </c>
      <c r="N3510" s="5" t="str">
        <f>rawTransactionSheet!L3510</f>
        <v>BANGALORE</v>
      </c>
    </row>
    <row r="3511">
      <c r="A3511" s="2">
        <v>42370.0</v>
      </c>
      <c r="B3511" s="5" t="str">
        <f>rawTransactionSheet!B3511</f>
        <v>Pratham</v>
      </c>
      <c r="C3511" s="5" t="str">
        <f>rawTransactionSheet!C3511</f>
        <v>548</v>
      </c>
      <c r="D3511" s="5" t="str">
        <f>rawTransactionSheet!D3511</f>
        <v>CHEVROLET</v>
      </c>
      <c r="E3511" s="5" t="str">
        <f>rawTransactionSheet!E3511</f>
        <v>Spark</v>
      </c>
      <c r="F3511" s="5" t="str">
        <f>IFERROR(VLOOKUP(E3511,modelMapping,2,0),E3511)</f>
        <v>Spark</v>
      </c>
      <c r="G3511" s="5" t="str">
        <f>rawTransactionSheet!F3511</f>
        <v>E 1.0</v>
      </c>
      <c r="H3511" s="1" t="str">
        <f t="shared" si="1"/>
        <v>E 1.0</v>
      </c>
      <c r="I3511" s="5" t="str">
        <f>rawTransactionSheet!G3511</f>
        <v>2007</v>
      </c>
      <c r="J3511" s="5" t="str">
        <f>rawTransactionSheet!H3511</f>
        <v>180000</v>
      </c>
      <c r="K3511" s="5" t="str">
        <f>rawTransactionSheet!I3511</f>
        <v>62882.95688</v>
      </c>
      <c r="L3511" s="5" t="str">
        <f>rawTransactionSheet!J3511</f>
        <v>7.86036961</v>
      </c>
      <c r="M3511" s="5" t="str">
        <f>rawTransactionSheet!K3511</f>
        <v>2</v>
      </c>
      <c r="N3511" s="5" t="str">
        <f>rawTransactionSheet!L3511</f>
        <v>BANGALORE</v>
      </c>
    </row>
    <row r="3512">
      <c r="A3512" s="2">
        <v>42370.0</v>
      </c>
      <c r="B3512" s="5" t="str">
        <f>rawTransactionSheet!B3512</f>
        <v>DelCalling</v>
      </c>
      <c r="C3512" s="5" t="str">
        <f>rawTransactionSheet!C3512</f>
        <v>20466</v>
      </c>
      <c r="D3512" s="5" t="str">
        <f>rawTransactionSheet!D3512</f>
        <v>MARUTI SUZUKI</v>
      </c>
      <c r="E3512" s="5" t="str">
        <f>rawTransactionSheet!E3512</f>
        <v>Swift</v>
      </c>
      <c r="F3512" s="5" t="str">
        <f>IFERROR(VLOOKUP(E3512,modelMapping,2,0),E3512)</f>
        <v>Swift</v>
      </c>
      <c r="G3512" s="5" t="str">
        <f>rawTransactionSheet!F3512</f>
        <v>VXI</v>
      </c>
      <c r="H3512" s="1" t="str">
        <f t="shared" si="1"/>
        <v>VXI</v>
      </c>
      <c r="I3512" s="5" t="str">
        <f>rawTransactionSheet!G3512</f>
        <v>2006</v>
      </c>
      <c r="J3512" s="5" t="str">
        <f>rawTransactionSheet!H3512</f>
        <v>180000</v>
      </c>
      <c r="K3512" s="5" t="str">
        <f>rawTransactionSheet!I3512</f>
        <v>54887</v>
      </c>
      <c r="L3512" s="5" t="str">
        <f>rawTransactionSheet!J3512</f>
        <v>9</v>
      </c>
      <c r="M3512" s="5" t="str">
        <f>rawTransactionSheet!K3512</f>
        <v>1</v>
      </c>
      <c r="N3512" s="5" t="str">
        <f>rawTransactionSheet!L3512</f>
        <v>PUNE</v>
      </c>
    </row>
    <row r="3513">
      <c r="A3513" s="2">
        <v>42370.0</v>
      </c>
      <c r="B3513" s="5" t="str">
        <f>rawTransactionSheet!B3513</f>
        <v>DelCalling</v>
      </c>
      <c r="C3513" s="5" t="str">
        <f>rawTransactionSheet!C3513</f>
        <v>72030</v>
      </c>
      <c r="D3513" s="5" t="str">
        <f>rawTransactionSheet!D3513</f>
        <v>MARUTI SUZUKI</v>
      </c>
      <c r="E3513" s="5" t="str">
        <f>rawTransactionSheet!E3513</f>
        <v>Swift</v>
      </c>
      <c r="F3513" s="5" t="str">
        <f>IFERROR(VLOOKUP(E3513,modelMapping,2,0),E3513)</f>
        <v>Swift</v>
      </c>
      <c r="G3513" s="5" t="str">
        <f>rawTransactionSheet!F3513</f>
        <v>ZXI</v>
      </c>
      <c r="H3513" s="1" t="str">
        <f t="shared" si="1"/>
        <v>ZXI</v>
      </c>
      <c r="I3513" s="5" t="str">
        <f>rawTransactionSheet!G3513</f>
        <v>2007</v>
      </c>
      <c r="J3513" s="5" t="str">
        <f>rawTransactionSheet!H3513</f>
        <v>180000</v>
      </c>
      <c r="K3513" s="5" t="str">
        <f>rawTransactionSheet!I3513</f>
        <v>104635</v>
      </c>
      <c r="L3513" s="5" t="str">
        <f>rawTransactionSheet!J3513</f>
        <v>8</v>
      </c>
      <c r="M3513" s="5" t="str">
        <f>rawTransactionSheet!K3513</f>
        <v>1</v>
      </c>
      <c r="N3513" s="5" t="str">
        <f>rawTransactionSheet!L3513</f>
        <v>MUMBAI</v>
      </c>
    </row>
    <row r="3514">
      <c r="A3514" s="2">
        <v>42370.0</v>
      </c>
      <c r="B3514" s="5" t="str">
        <f>rawTransactionSheet!B3514</f>
        <v>Hiremath</v>
      </c>
      <c r="C3514" s="5" t="str">
        <f>rawTransactionSheet!C3514</f>
        <v>Hire014</v>
      </c>
      <c r="D3514" s="5" t="str">
        <f>rawTransactionSheet!D3514</f>
        <v>MARUTI SUZUKI</v>
      </c>
      <c r="E3514" s="5" t="str">
        <f>rawTransactionSheet!E3514</f>
        <v>Wagon R</v>
      </c>
      <c r="F3514" s="5" t="str">
        <f>IFERROR(VLOOKUP(E3514,modelMapping,2,0),E3514)</f>
        <v>Wagon R</v>
      </c>
      <c r="G3514" s="5" t="str">
        <f>rawTransactionSheet!F3514</f>
        <v>DUO LXI LPG</v>
      </c>
      <c r="H3514" s="1" t="str">
        <f t="shared" si="1"/>
        <v>DUO LXI LPG</v>
      </c>
      <c r="I3514" s="5" t="str">
        <f>rawTransactionSheet!G3514</f>
        <v>2007</v>
      </c>
      <c r="J3514" s="5" t="str">
        <f>rawTransactionSheet!H3514</f>
        <v>180000</v>
      </c>
      <c r="K3514" s="5" t="str">
        <f>rawTransactionSheet!I3514</f>
        <v>86000</v>
      </c>
      <c r="L3514" s="5" t="str">
        <f>rawTransactionSheet!J3514</f>
        <v>8</v>
      </c>
      <c r="M3514" s="5" t="str">
        <f>rawTransactionSheet!K3514</f>
        <v>1</v>
      </c>
      <c r="N3514" s="5" t="str">
        <f>rawTransactionSheet!L3514</f>
        <v>BANGALORE</v>
      </c>
    </row>
    <row r="3515">
      <c r="A3515" s="2">
        <v>42370.0</v>
      </c>
      <c r="B3515" s="5" t="str">
        <f>rawTransactionSheet!B3515</f>
        <v>RNS</v>
      </c>
      <c r="C3515" s="5" t="str">
        <f>rawTransactionSheet!C3515</f>
        <v>KA50P2801</v>
      </c>
      <c r="D3515" s="5" t="str">
        <f>rawTransactionSheet!D3515</f>
        <v>MARUTI SUZUKI</v>
      </c>
      <c r="E3515" s="5" t="str">
        <f>rawTransactionSheet!E3515</f>
        <v>Wagon R</v>
      </c>
      <c r="F3515" s="5" t="str">
        <f>IFERROR(VLOOKUP(E3515,modelMapping,2,0),E3515)</f>
        <v>Wagon R</v>
      </c>
      <c r="G3515" s="5" t="str">
        <f>rawTransactionSheet!F3515</f>
        <v>LXI</v>
      </c>
      <c r="H3515" s="1" t="str">
        <f t="shared" si="1"/>
        <v>LXI</v>
      </c>
      <c r="I3515" s="5" t="str">
        <f>rawTransactionSheet!G3515</f>
        <v>2005</v>
      </c>
      <c r="J3515" s="5" t="str">
        <f>rawTransactionSheet!H3515</f>
        <v>180000</v>
      </c>
      <c r="K3515" s="5" t="str">
        <f>rawTransactionSheet!I3515</f>
        <v>52410</v>
      </c>
      <c r="L3515" s="5" t="str">
        <f>rawTransactionSheet!J3515</f>
        <v>10.87945205</v>
      </c>
      <c r="M3515" s="5" t="str">
        <f>rawTransactionSheet!K3515</f>
        <v>2</v>
      </c>
      <c r="N3515" s="5" t="str">
        <f>rawTransactionSheet!L3515</f>
        <v>BANGALORE</v>
      </c>
    </row>
    <row r="3516">
      <c r="A3516" s="2">
        <v>42370.0</v>
      </c>
      <c r="B3516" s="5" t="str">
        <f>rawTransactionSheet!B3516</f>
        <v>Pratham</v>
      </c>
      <c r="C3516" s="5" t="str">
        <f>rawTransactionSheet!C3516</f>
        <v>596</v>
      </c>
      <c r="D3516" s="5" t="str">
        <f>rawTransactionSheet!D3516</f>
        <v>MARUTI SUZUKI</v>
      </c>
      <c r="E3516" s="5" t="str">
        <f>rawTransactionSheet!E3516</f>
        <v>Zen</v>
      </c>
      <c r="F3516" s="5" t="str">
        <f>IFERROR(VLOOKUP(E3516,modelMapping,2,0),E3516)</f>
        <v>Zen</v>
      </c>
      <c r="G3516" s="5" t="str">
        <f>rawTransactionSheet!F3516</f>
        <v>LXI</v>
      </c>
      <c r="H3516" s="1" t="str">
        <f t="shared" si="1"/>
        <v>LXI</v>
      </c>
      <c r="I3516" s="5" t="str">
        <f>rawTransactionSheet!G3516</f>
        <v>2006</v>
      </c>
      <c r="J3516" s="5" t="str">
        <f>rawTransactionSheet!H3516</f>
        <v>180000</v>
      </c>
      <c r="K3516" s="5" t="str">
        <f>rawTransactionSheet!I3516</f>
        <v>67219.71253</v>
      </c>
      <c r="L3516" s="5" t="str">
        <f>rawTransactionSheet!J3516</f>
        <v>8.402464066</v>
      </c>
      <c r="M3516" s="5" t="str">
        <f>rawTransactionSheet!K3516</f>
        <v>2</v>
      </c>
      <c r="N3516" s="5" t="str">
        <f>rawTransactionSheet!L3516</f>
        <v>BANGALORE</v>
      </c>
    </row>
    <row r="3517">
      <c r="A3517" s="2">
        <v>42370.0</v>
      </c>
      <c r="B3517" s="5" t="str">
        <f>rawTransactionSheet!B3517</f>
        <v>RNS</v>
      </c>
      <c r="C3517" s="5" t="str">
        <f>rawTransactionSheet!C3517</f>
        <v>KA43M911</v>
      </c>
      <c r="D3517" s="5" t="str">
        <f>rawTransactionSheet!D3517</f>
        <v>MARUTI SUZUKI</v>
      </c>
      <c r="E3517" s="5" t="str">
        <f>rawTransactionSheet!E3517</f>
        <v>Zen</v>
      </c>
      <c r="F3517" s="5" t="str">
        <f>IFERROR(VLOOKUP(E3517,modelMapping,2,0),E3517)</f>
        <v>Zen</v>
      </c>
      <c r="G3517" s="5" t="str">
        <f>rawTransactionSheet!F3517</f>
        <v>VXI</v>
      </c>
      <c r="H3517" s="1" t="str">
        <f t="shared" si="1"/>
        <v>VXI</v>
      </c>
      <c r="I3517" s="5" t="str">
        <f>rawTransactionSheet!G3517</f>
        <v>2007</v>
      </c>
      <c r="J3517" s="5" t="str">
        <f>rawTransactionSheet!H3517</f>
        <v>180000</v>
      </c>
      <c r="K3517" s="5" t="str">
        <f>rawTransactionSheet!I3517</f>
        <v>81479</v>
      </c>
      <c r="L3517" s="5" t="str">
        <f>rawTransactionSheet!J3517</f>
        <v>8.523287671</v>
      </c>
      <c r="M3517" s="5" t="str">
        <f>rawTransactionSheet!K3517</f>
        <v>2</v>
      </c>
      <c r="N3517" s="5" t="str">
        <f>rawTransactionSheet!L3517</f>
        <v>BANGALORE</v>
      </c>
    </row>
    <row r="3518">
      <c r="A3518" s="2">
        <v>42370.0</v>
      </c>
      <c r="B3518" s="5" t="str">
        <f>rawTransactionSheet!B3518</f>
        <v>DelCalling</v>
      </c>
      <c r="C3518" s="5" t="str">
        <f>rawTransactionSheet!C3518</f>
        <v>131901</v>
      </c>
      <c r="D3518" s="5" t="str">
        <f>rawTransactionSheet!D3518</f>
        <v>HYUNDAI</v>
      </c>
      <c r="E3518" s="5" t="str">
        <f>rawTransactionSheet!E3518</f>
        <v>I10</v>
      </c>
      <c r="F3518" s="5" t="str">
        <f>IFERROR(VLOOKUP(E3518,modelMapping,2,0),E3518)</f>
        <v>I10</v>
      </c>
      <c r="G3518" s="5" t="str">
        <f>rawTransactionSheet!F3518</f>
        <v>Era</v>
      </c>
      <c r="H3518" s="1" t="str">
        <f t="shared" si="1"/>
        <v>Era</v>
      </c>
      <c r="I3518" s="5" t="str">
        <f>rawTransactionSheet!G3518</f>
        <v>2008</v>
      </c>
      <c r="J3518" s="5" t="str">
        <f>rawTransactionSheet!H3518</f>
        <v>180000</v>
      </c>
      <c r="K3518" s="5" t="str">
        <f>rawTransactionSheet!I3518</f>
        <v>77442</v>
      </c>
      <c r="L3518" s="5" t="str">
        <f>rawTransactionSheet!J3518</f>
        <v>8</v>
      </c>
      <c r="M3518" s="5" t="str">
        <f>rawTransactionSheet!K3518</f>
        <v>2</v>
      </c>
      <c r="N3518" s="5" t="str">
        <f>rawTransactionSheet!L3518</f>
        <v>BANGALORE</v>
      </c>
    </row>
    <row r="3519">
      <c r="A3519" s="2">
        <v>42370.0</v>
      </c>
      <c r="B3519" s="5" t="str">
        <f>rawTransactionSheet!B3519</f>
        <v>DelCalling</v>
      </c>
      <c r="C3519" s="5" t="str">
        <f>rawTransactionSheet!C3519</f>
        <v>129567</v>
      </c>
      <c r="D3519" s="5" t="str">
        <f>rawTransactionSheet!D3519</f>
        <v>TATA</v>
      </c>
      <c r="E3519" s="5" t="str">
        <f>rawTransactionSheet!E3519</f>
        <v>INDICA V2</v>
      </c>
      <c r="F3519" s="5" t="str">
        <f>IFERROR(VLOOKUP(E3519,modelMapping,2,0),E3519)</f>
        <v>INDICA V2</v>
      </c>
      <c r="G3519" s="5" t="str">
        <f>rawTransactionSheet!F3519</f>
        <v>DLG BS-III</v>
      </c>
      <c r="H3519" s="1" t="str">
        <f t="shared" si="1"/>
        <v>DLG</v>
      </c>
      <c r="I3519" s="5" t="str">
        <f>rawTransactionSheet!G3519</f>
        <v>2008</v>
      </c>
      <c r="J3519" s="5" t="str">
        <f>rawTransactionSheet!H3519</f>
        <v>180000</v>
      </c>
      <c r="K3519" s="5" t="str">
        <f>rawTransactionSheet!I3519</f>
        <v>86771</v>
      </c>
      <c r="L3519" s="5" t="str">
        <f>rawTransactionSheet!J3519</f>
        <v>8</v>
      </c>
      <c r="M3519" s="5" t="str">
        <f>rawTransactionSheet!K3519</f>
        <v>2</v>
      </c>
      <c r="N3519" s="5" t="str">
        <f>rawTransactionSheet!L3519</f>
        <v>BANGALORE</v>
      </c>
    </row>
    <row r="3520">
      <c r="A3520" s="2">
        <v>42370.0</v>
      </c>
      <c r="B3520" s="5" t="str">
        <f>rawTransactionSheet!B3520</f>
        <v>DelCalling</v>
      </c>
      <c r="C3520" s="5" t="str">
        <f>rawTransactionSheet!C3520</f>
        <v>132323</v>
      </c>
      <c r="D3520" s="5" t="str">
        <f>rawTransactionSheet!D3520</f>
        <v>HYUNDAI</v>
      </c>
      <c r="E3520" s="5" t="str">
        <f>rawTransactionSheet!E3520</f>
        <v>SANTRO XING</v>
      </c>
      <c r="F3520" s="5" t="str">
        <f>IFERROR(VLOOKUP(E3520,modelMapping,2,0),E3520)</f>
        <v>SANTRO XING</v>
      </c>
      <c r="G3520" s="5" t="str">
        <f>rawTransactionSheet!F3520</f>
        <v>XO eRLX - Euro III</v>
      </c>
      <c r="H3520" s="1" t="str">
        <f t="shared" si="1"/>
        <v>XO eRLX - Euro III</v>
      </c>
      <c r="I3520" s="5" t="str">
        <f>rawTransactionSheet!G3520</f>
        <v>2005</v>
      </c>
      <c r="J3520" s="5" t="str">
        <f>rawTransactionSheet!H3520</f>
        <v>180000</v>
      </c>
      <c r="K3520" s="5" t="str">
        <f>rawTransactionSheet!I3520</f>
        <v>64649</v>
      </c>
      <c r="L3520" s="5" t="str">
        <f>rawTransactionSheet!J3520</f>
        <v>11</v>
      </c>
      <c r="M3520" s="5" t="str">
        <f>rawTransactionSheet!K3520</f>
        <v>1</v>
      </c>
      <c r="N3520" s="5" t="str">
        <f>rawTransactionSheet!L3520</f>
        <v>BANGALORE</v>
      </c>
    </row>
    <row r="3521">
      <c r="A3521" s="2">
        <v>42370.0</v>
      </c>
      <c r="B3521" s="5" t="str">
        <f>rawTransactionSheet!B3521</f>
        <v>DelCalling</v>
      </c>
      <c r="C3521" s="5" t="str">
        <f>rawTransactionSheet!C3521</f>
        <v>122009</v>
      </c>
      <c r="D3521" s="5" t="str">
        <f>rawTransactionSheet!D3521</f>
        <v>MARUTI SUZUKI</v>
      </c>
      <c r="E3521" s="5" t="str">
        <f>rawTransactionSheet!E3521</f>
        <v>ESTILO</v>
      </c>
      <c r="F3521" s="5" t="str">
        <f>IFERROR(VLOOKUP(E3521,modelMapping,2,0),E3521)</f>
        <v>ESTILO</v>
      </c>
      <c r="G3521" s="5" t="str">
        <f>rawTransactionSheet!F3521</f>
        <v>VXi</v>
      </c>
      <c r="H3521" s="1" t="str">
        <f t="shared" si="1"/>
        <v>VXi</v>
      </c>
      <c r="I3521" s="5" t="str">
        <f>rawTransactionSheet!G3521</f>
        <v>2009</v>
      </c>
      <c r="J3521" s="5" t="str">
        <f>rawTransactionSheet!H3521</f>
        <v>180000</v>
      </c>
      <c r="K3521" s="5" t="str">
        <f>rawTransactionSheet!I3521</f>
        <v>110057</v>
      </c>
      <c r="L3521" s="5" t="str">
        <f>rawTransactionSheet!J3521</f>
        <v>7</v>
      </c>
      <c r="M3521" s="5" t="str">
        <f>rawTransactionSheet!K3521</f>
        <v>1</v>
      </c>
      <c r="N3521" s="5" t="str">
        <f>rawTransactionSheet!L3521</f>
        <v>BANGALORE</v>
      </c>
    </row>
    <row r="3522">
      <c r="A3522" s="2">
        <v>42370.0</v>
      </c>
      <c r="B3522" s="5" t="str">
        <f>rawTransactionSheet!B3522</f>
        <v>DelCalling</v>
      </c>
      <c r="C3522" s="5" t="str">
        <f>rawTransactionSheet!C3522</f>
        <v>121152</v>
      </c>
      <c r="D3522" s="5" t="str">
        <f>rawTransactionSheet!D3522</f>
        <v>MARUTI SUZUKI</v>
      </c>
      <c r="E3522" s="5" t="str">
        <f>rawTransactionSheet!E3522</f>
        <v>BALENO</v>
      </c>
      <c r="F3522" s="5" t="str">
        <f>IFERROR(VLOOKUP(E3522,modelMapping,2,0),E3522)</f>
        <v>BALENO</v>
      </c>
      <c r="G3522" s="5" t="str">
        <f>rawTransactionSheet!F3522</f>
        <v>Lxi - BS III</v>
      </c>
      <c r="H3522" s="1" t="str">
        <f t="shared" si="1"/>
        <v>Lxi</v>
      </c>
      <c r="I3522" s="5" t="str">
        <f>rawTransactionSheet!G3522</f>
        <v>2005</v>
      </c>
      <c r="J3522" s="5" t="str">
        <f>rawTransactionSheet!H3522</f>
        <v>180000</v>
      </c>
      <c r="K3522" s="5" t="str">
        <f>rawTransactionSheet!I3522</f>
        <v>88934</v>
      </c>
      <c r="L3522" s="5" t="str">
        <f>rawTransactionSheet!J3522</f>
        <v>11</v>
      </c>
      <c r="M3522" s="5" t="str">
        <f>rawTransactionSheet!K3522</f>
        <v>2</v>
      </c>
      <c r="N3522" s="5" t="str">
        <f>rawTransactionSheet!L3522</f>
        <v>BANGALORE</v>
      </c>
    </row>
    <row r="3523">
      <c r="A3523" s="2">
        <v>42370.0</v>
      </c>
      <c r="B3523" s="5" t="str">
        <f>rawTransactionSheet!B3523</f>
        <v>KALYANI MOTORS PVT LTD</v>
      </c>
      <c r="C3523" s="5" t="str">
        <f>rawTransactionSheet!C3523</f>
        <v>KA03MP4539</v>
      </c>
      <c r="D3523" s="5" t="str">
        <f>rawTransactionSheet!D3523</f>
        <v>MARUTI SUZUKI</v>
      </c>
      <c r="E3523" s="5" t="str">
        <f>rawTransactionSheet!E3523</f>
        <v>Omni</v>
      </c>
      <c r="F3523" s="5" t="str">
        <f>IFERROR(VLOOKUP(E3523,modelMapping,2,0),E3523)</f>
        <v>Omni</v>
      </c>
      <c r="G3523" s="5" t="str">
        <f>rawTransactionSheet!F3523</f>
        <v>5 STR</v>
      </c>
      <c r="H3523" s="1" t="str">
        <f t="shared" si="1"/>
        <v>5 STR</v>
      </c>
      <c r="I3523" s="5" t="str">
        <f>rawTransactionSheet!G3523</f>
        <v>2011</v>
      </c>
      <c r="J3523" s="5" t="str">
        <f>rawTransactionSheet!H3523</f>
        <v>179820</v>
      </c>
      <c r="K3523" s="5" t="str">
        <f>rawTransactionSheet!I3523</f>
        <v>39485</v>
      </c>
      <c r="L3523" s="5" t="str">
        <f>rawTransactionSheet!J3523</f>
        <v>4</v>
      </c>
      <c r="M3523" s="5" t="str">
        <f>rawTransactionSheet!K3523</f>
        <v>1</v>
      </c>
      <c r="N3523" s="5" t="str">
        <f>rawTransactionSheet!L3523</f>
        <v>BANGALORE</v>
      </c>
    </row>
    <row r="3524">
      <c r="A3524" s="2">
        <v>42370.0</v>
      </c>
      <c r="B3524" s="5" t="str">
        <f>rawTransactionSheet!B3524</f>
        <v>RNS</v>
      </c>
      <c r="C3524" s="5" t="str">
        <f>rawTransactionSheet!C3524</f>
        <v>KA34M3169</v>
      </c>
      <c r="D3524" s="5" t="str">
        <f>rawTransactionSheet!D3524</f>
        <v>HYUNDAI</v>
      </c>
      <c r="E3524" s="5" t="str">
        <f>rawTransactionSheet!E3524</f>
        <v>SANTRO XING</v>
      </c>
      <c r="F3524" s="5" t="str">
        <f>IFERROR(VLOOKUP(E3524,modelMapping,2,0),E3524)</f>
        <v>SANTRO XING</v>
      </c>
      <c r="G3524" s="5" t="str">
        <f>rawTransactionSheet!F3524</f>
        <v>XG</v>
      </c>
      <c r="H3524" s="1" t="str">
        <f t="shared" si="1"/>
        <v>XG</v>
      </c>
      <c r="I3524" s="5" t="str">
        <f>rawTransactionSheet!G3524</f>
        <v>2006</v>
      </c>
      <c r="J3524" s="5" t="str">
        <f>rawTransactionSheet!H3524</f>
        <v>179820</v>
      </c>
      <c r="K3524" s="5" t="str">
        <f>rawTransactionSheet!I3524</f>
        <v>79836</v>
      </c>
      <c r="L3524" s="5" t="str">
        <f>rawTransactionSheet!J3524</f>
        <v>9.84109589</v>
      </c>
      <c r="M3524" s="5" t="str">
        <f>rawTransactionSheet!K3524</f>
        <v>3</v>
      </c>
      <c r="N3524" s="5" t="str">
        <f>rawTransactionSheet!L3524</f>
        <v>BANGALORE</v>
      </c>
    </row>
    <row r="3525">
      <c r="A3525" s="2">
        <v>42370.0</v>
      </c>
      <c r="B3525" s="5" t="str">
        <f>rawTransactionSheet!B3525</f>
        <v>DelCalling</v>
      </c>
      <c r="C3525" s="5" t="str">
        <f>rawTransactionSheet!C3525</f>
        <v>51873</v>
      </c>
      <c r="D3525" s="5" t="str">
        <f>rawTransactionSheet!D3525</f>
        <v>MARUTI SUZUKI</v>
      </c>
      <c r="E3525" s="5" t="str">
        <f>rawTransactionSheet!E3525</f>
        <v>Alto</v>
      </c>
      <c r="F3525" s="5" t="str">
        <f>IFERROR(VLOOKUP(E3525,modelMapping,2,0),E3525)</f>
        <v>Alto</v>
      </c>
      <c r="G3525" s="5" t="str">
        <f>rawTransactionSheet!F3525</f>
        <v>LXI</v>
      </c>
      <c r="H3525" s="1" t="str">
        <f t="shared" si="1"/>
        <v>LXI</v>
      </c>
      <c r="I3525" s="5" t="str">
        <f>rawTransactionSheet!G3525</f>
        <v>2010</v>
      </c>
      <c r="J3525" s="5" t="str">
        <f>rawTransactionSheet!H3525</f>
        <v>179000</v>
      </c>
      <c r="K3525" s="5" t="str">
        <f>rawTransactionSheet!I3525</f>
        <v>18557</v>
      </c>
      <c r="L3525" s="5" t="str">
        <f>rawTransactionSheet!J3525</f>
        <v>5</v>
      </c>
      <c r="M3525" s="5" t="str">
        <f>rawTransactionSheet!K3525</f>
        <v>1</v>
      </c>
      <c r="N3525" s="5" t="str">
        <f>rawTransactionSheet!L3525</f>
        <v>MUMBAI</v>
      </c>
    </row>
    <row r="3526">
      <c r="A3526" s="2">
        <v>42370.0</v>
      </c>
      <c r="B3526" s="5" t="str">
        <f>rawTransactionSheet!B3526</f>
        <v>Pratham</v>
      </c>
      <c r="C3526" s="5" t="str">
        <f>rawTransactionSheet!C3526</f>
        <v>623</v>
      </c>
      <c r="D3526" s="5" t="str">
        <f>rawTransactionSheet!D3526</f>
        <v>MARUTI SUZUKI</v>
      </c>
      <c r="E3526" s="5" t="str">
        <f>rawTransactionSheet!E3526</f>
        <v>Alto</v>
      </c>
      <c r="F3526" s="5" t="str">
        <f>IFERROR(VLOOKUP(E3526,modelMapping,2,0),E3526)</f>
        <v>Alto</v>
      </c>
      <c r="G3526" s="5" t="str">
        <f>rawTransactionSheet!F3526</f>
        <v>LXI</v>
      </c>
      <c r="H3526" s="1" t="str">
        <f t="shared" si="1"/>
        <v>LXI</v>
      </c>
      <c r="I3526" s="5" t="str">
        <f>rawTransactionSheet!G3526</f>
        <v>2006</v>
      </c>
      <c r="J3526" s="5" t="str">
        <f>rawTransactionSheet!H3526</f>
        <v>178710</v>
      </c>
      <c r="K3526" s="5" t="str">
        <f>rawTransactionSheet!I3526</f>
        <v>69388.09035</v>
      </c>
      <c r="L3526" s="5" t="str">
        <f>rawTransactionSheet!J3526</f>
        <v>8.673511294</v>
      </c>
      <c r="M3526" s="5" t="str">
        <f>rawTransactionSheet!K3526</f>
        <v>2</v>
      </c>
      <c r="N3526" s="5" t="str">
        <f>rawTransactionSheet!L3526</f>
        <v>BANGALORE</v>
      </c>
    </row>
    <row r="3527">
      <c r="A3527" s="2">
        <v>42370.0</v>
      </c>
      <c r="B3527" s="5" t="str">
        <f>rawTransactionSheet!B3527</f>
        <v>Pratham</v>
      </c>
      <c r="C3527" s="5" t="str">
        <f>rawTransactionSheet!C3527</f>
        <v>425</v>
      </c>
      <c r="D3527" s="5" t="str">
        <f>rawTransactionSheet!D3527</f>
        <v>MARUTI SUZUKI</v>
      </c>
      <c r="E3527" s="5" t="str">
        <f>rawTransactionSheet!E3527</f>
        <v>Alto</v>
      </c>
      <c r="F3527" s="5" t="str">
        <f>IFERROR(VLOOKUP(E3527,modelMapping,2,0),E3527)</f>
        <v>Alto</v>
      </c>
      <c r="G3527" s="5" t="str">
        <f>rawTransactionSheet!F3527</f>
        <v>LXI</v>
      </c>
      <c r="H3527" s="1" t="str">
        <f t="shared" si="1"/>
        <v>LXI</v>
      </c>
      <c r="I3527" s="5" t="str">
        <f>rawTransactionSheet!G3527</f>
        <v>2008</v>
      </c>
      <c r="J3527" s="5" t="str">
        <f>rawTransactionSheet!H3527</f>
        <v>178000</v>
      </c>
      <c r="K3527" s="5" t="str">
        <f>rawTransactionSheet!I3527</f>
        <v>53289.52772</v>
      </c>
      <c r="L3527" s="5" t="str">
        <f>rawTransactionSheet!J3527</f>
        <v>6.661190965</v>
      </c>
      <c r="M3527" s="5" t="str">
        <f>rawTransactionSheet!K3527</f>
        <v>2</v>
      </c>
      <c r="N3527" s="5" t="str">
        <f>rawTransactionSheet!L3527</f>
        <v>BANGALORE</v>
      </c>
    </row>
    <row r="3528">
      <c r="A3528" s="2">
        <v>42370.0</v>
      </c>
      <c r="B3528" s="5" t="str">
        <f>rawTransactionSheet!B3528</f>
        <v>RNS</v>
      </c>
      <c r="C3528" s="5" t="str">
        <f>rawTransactionSheet!C3528</f>
        <v>KA05ME7646</v>
      </c>
      <c r="D3528" s="5" t="str">
        <f>rawTransactionSheet!D3528</f>
        <v>MARUTI SUZUKI</v>
      </c>
      <c r="E3528" s="5" t="str">
        <f>rawTransactionSheet!E3528</f>
        <v>Alto</v>
      </c>
      <c r="F3528" s="5" t="str">
        <f>IFERROR(VLOOKUP(E3528,modelMapping,2,0),E3528)</f>
        <v>Alto</v>
      </c>
      <c r="G3528" s="5" t="str">
        <f>rawTransactionSheet!F3528</f>
        <v>LXI</v>
      </c>
      <c r="H3528" s="1" t="str">
        <f t="shared" si="1"/>
        <v>LXI</v>
      </c>
      <c r="I3528" s="5" t="str">
        <f>rawTransactionSheet!G3528</f>
        <v>2007</v>
      </c>
      <c r="J3528" s="5" t="str">
        <f>rawTransactionSheet!H3528</f>
        <v>178000</v>
      </c>
      <c r="K3528" s="5" t="str">
        <f>rawTransactionSheet!I3528</f>
        <v>41144</v>
      </c>
      <c r="L3528" s="5" t="str">
        <f>rawTransactionSheet!J3528</f>
        <v>8.863013699</v>
      </c>
      <c r="M3528" s="5" t="str">
        <f>rawTransactionSheet!K3528</f>
        <v>2</v>
      </c>
      <c r="N3528" s="5" t="str">
        <f>rawTransactionSheet!L3528</f>
        <v>BANGALORE</v>
      </c>
    </row>
    <row r="3529">
      <c r="A3529" s="2">
        <v>42370.0</v>
      </c>
      <c r="B3529" s="5" t="str">
        <f>rawTransactionSheet!B3529</f>
        <v>Pratham</v>
      </c>
      <c r="C3529" s="5" t="str">
        <f>rawTransactionSheet!C3529</f>
        <v>647</v>
      </c>
      <c r="D3529" s="5" t="str">
        <f>rawTransactionSheet!D3529</f>
        <v>MARUTI SUZUKI</v>
      </c>
      <c r="E3529" s="5" t="str">
        <f>rawTransactionSheet!E3529</f>
        <v>Wagon R</v>
      </c>
      <c r="F3529" s="5" t="str">
        <f>IFERROR(VLOOKUP(E3529,modelMapping,2,0),E3529)</f>
        <v>Wagon R</v>
      </c>
      <c r="G3529" s="5" t="str">
        <f>rawTransactionSheet!F3529</f>
        <v>LXI</v>
      </c>
      <c r="H3529" s="1" t="str">
        <f t="shared" si="1"/>
        <v>LXI</v>
      </c>
      <c r="I3529" s="5" t="str">
        <f>rawTransactionSheet!G3529</f>
        <v>2006</v>
      </c>
      <c r="J3529" s="5" t="str">
        <f>rawTransactionSheet!H3529</f>
        <v>178000</v>
      </c>
      <c r="K3529" s="5" t="str">
        <f>rawTransactionSheet!I3529</f>
        <v>69979.46612</v>
      </c>
      <c r="L3529" s="5" t="str">
        <f>rawTransactionSheet!J3529</f>
        <v>8.747433265</v>
      </c>
      <c r="M3529" s="5" t="str">
        <f>rawTransactionSheet!K3529</f>
        <v>2</v>
      </c>
      <c r="N3529" s="5" t="str">
        <f>rawTransactionSheet!L3529</f>
        <v>BANGALORE</v>
      </c>
    </row>
    <row r="3530">
      <c r="A3530" s="2">
        <v>42370.0</v>
      </c>
      <c r="B3530" s="5" t="str">
        <f>rawTransactionSheet!B3530</f>
        <v>Pratham</v>
      </c>
      <c r="C3530" s="5" t="str">
        <f>rawTransactionSheet!C3530</f>
        <v>546</v>
      </c>
      <c r="D3530" s="5" t="str">
        <f>rawTransactionSheet!D3530</f>
        <v>MARUTI SUZUKI</v>
      </c>
      <c r="E3530" s="5" t="str">
        <f>rawTransactionSheet!E3530</f>
        <v>Alto</v>
      </c>
      <c r="F3530" s="5" t="str">
        <f>IFERROR(VLOOKUP(E3530,modelMapping,2,0),E3530)</f>
        <v>Alto</v>
      </c>
      <c r="G3530" s="5" t="str">
        <f>rawTransactionSheet!F3530</f>
        <v>LXI</v>
      </c>
      <c r="H3530" s="1" t="str">
        <f t="shared" si="1"/>
        <v>LXI</v>
      </c>
      <c r="I3530" s="5" t="str">
        <f>rawTransactionSheet!G3530</f>
        <v>2007</v>
      </c>
      <c r="J3530" s="5" t="str">
        <f>rawTransactionSheet!H3530</f>
        <v>177600</v>
      </c>
      <c r="K3530" s="5" t="str">
        <f>rawTransactionSheet!I3530</f>
        <v>62839.15126</v>
      </c>
      <c r="L3530" s="5" t="str">
        <f>rawTransactionSheet!J3530</f>
        <v>7.854893908</v>
      </c>
      <c r="M3530" s="5" t="str">
        <f>rawTransactionSheet!K3530</f>
        <v>2</v>
      </c>
      <c r="N3530" s="5" t="str">
        <f>rawTransactionSheet!L3530</f>
        <v>BANGALORE</v>
      </c>
    </row>
    <row r="3531">
      <c r="A3531" s="2">
        <v>42370.0</v>
      </c>
      <c r="B3531" s="5" t="str">
        <f>rawTransactionSheet!B3531</f>
        <v>RNS</v>
      </c>
      <c r="C3531" s="5" t="str">
        <f>rawTransactionSheet!C3531</f>
        <v>KA 03MK4198</v>
      </c>
      <c r="D3531" s="5" t="str">
        <f>rawTransactionSheet!D3531</f>
        <v>MARUTI SUZUKI</v>
      </c>
      <c r="E3531" s="5" t="str">
        <f>rawTransactionSheet!E3531</f>
        <v>Alto</v>
      </c>
      <c r="F3531" s="5" t="str">
        <f>IFERROR(VLOOKUP(E3531,modelMapping,2,0),E3531)</f>
        <v>Alto</v>
      </c>
      <c r="G3531" s="5" t="str">
        <f>rawTransactionSheet!F3531</f>
        <v>LXI</v>
      </c>
      <c r="H3531" s="1" t="str">
        <f t="shared" si="1"/>
        <v>LXI</v>
      </c>
      <c r="I3531" s="5" t="str">
        <f>rawTransactionSheet!G3531</f>
        <v>2008</v>
      </c>
      <c r="J3531" s="5" t="str">
        <f>rawTransactionSheet!H3531</f>
        <v>177600</v>
      </c>
      <c r="K3531" s="5" t="str">
        <f>rawTransactionSheet!I3531</f>
        <v>68659</v>
      </c>
      <c r="L3531" s="5" t="str">
        <f>rawTransactionSheet!J3531</f>
        <v>7.619178082</v>
      </c>
      <c r="M3531" s="5" t="str">
        <f>rawTransactionSheet!K3531</f>
        <v>2</v>
      </c>
      <c r="N3531" s="5" t="str">
        <f>rawTransactionSheet!L3531</f>
        <v>BANGALORE</v>
      </c>
    </row>
    <row r="3532">
      <c r="A3532" s="2">
        <v>42370.0</v>
      </c>
      <c r="B3532" s="5" t="str">
        <f>rawTransactionSheet!B3532</f>
        <v>NandiBid</v>
      </c>
      <c r="C3532" s="5" t="str">
        <f>rawTransactionSheet!C3532</f>
        <v>128730</v>
      </c>
      <c r="D3532" s="5" t="str">
        <f>rawTransactionSheet!D3532</f>
        <v>MARUTI SUZUKI</v>
      </c>
      <c r="E3532" s="5" t="str">
        <f>rawTransactionSheet!E3532</f>
        <v>A-STAR</v>
      </c>
      <c r="F3532" s="5" t="str">
        <f>IFERROR(VLOOKUP(E3532,modelMapping,2,0),E3532)</f>
        <v>A-STAR</v>
      </c>
      <c r="G3532" s="5" t="str">
        <f>rawTransactionSheet!F3532</f>
        <v>LXI</v>
      </c>
      <c r="H3532" s="1" t="str">
        <f t="shared" si="1"/>
        <v>LXI</v>
      </c>
      <c r="I3532" s="5" t="str">
        <f>rawTransactionSheet!G3532</f>
        <v>2010</v>
      </c>
      <c r="J3532" s="5" t="str">
        <f>rawTransactionSheet!H3532</f>
        <v>177600</v>
      </c>
      <c r="K3532" s="5" t="str">
        <f>rawTransactionSheet!I3532</f>
        <v>64570</v>
      </c>
      <c r="L3532" s="5" t="str">
        <f>rawTransactionSheet!J3532</f>
        <v>6</v>
      </c>
      <c r="M3532" s="5" t="str">
        <f>rawTransactionSheet!K3532</f>
        <v>1</v>
      </c>
      <c r="N3532" s="5" t="str">
        <f>rawTransactionSheet!L3532</f>
        <v>BANGALORE</v>
      </c>
      <c r="O3532" s="1" t="str">
        <f t="shared" ref="O3532:O3533" si="140">VALUE(C3532)</f>
        <v>128730</v>
      </c>
      <c r="P3532" s="1" t="str">
        <f>MATCH(O3532,rawBidData!$A$2:$A$146,0)</f>
        <v>#N/A</v>
      </c>
    </row>
    <row r="3533">
      <c r="A3533" s="2">
        <v>42370.0</v>
      </c>
      <c r="B3533" s="5" t="str">
        <f>rawTransactionSheet!B3533</f>
        <v>NandiBid</v>
      </c>
      <c r="C3533" s="5" t="str">
        <f>rawTransactionSheet!C3533</f>
        <v>126440</v>
      </c>
      <c r="D3533" s="5" t="str">
        <f>rawTransactionSheet!D3533</f>
        <v>MARUTI SUZUKI</v>
      </c>
      <c r="E3533" s="5" t="str">
        <f>rawTransactionSheet!E3533</f>
        <v>EECO</v>
      </c>
      <c r="F3533" s="5" t="str">
        <f>IFERROR(VLOOKUP(E3533,modelMapping,2,0),E3533)</f>
        <v>EECO</v>
      </c>
      <c r="G3533" s="5" t="str">
        <f>rawTransactionSheet!F3533</f>
        <v>7 STR</v>
      </c>
      <c r="H3533" s="1" t="str">
        <f t="shared" si="1"/>
        <v>7 STR</v>
      </c>
      <c r="I3533" s="5" t="str">
        <f>rawTransactionSheet!G3533</f>
        <v>2011</v>
      </c>
      <c r="J3533" s="5" t="str">
        <f>rawTransactionSheet!H3533</f>
        <v>177600</v>
      </c>
      <c r="K3533" s="5" t="str">
        <f>rawTransactionSheet!I3533</f>
        <v>55054</v>
      </c>
      <c r="L3533" s="5" t="str">
        <f>rawTransactionSheet!J3533</f>
        <v>5</v>
      </c>
      <c r="M3533" s="5" t="str">
        <f>rawTransactionSheet!K3533</f>
        <v>2</v>
      </c>
      <c r="N3533" s="5" t="str">
        <f>rawTransactionSheet!L3533</f>
        <v>BANGALORE</v>
      </c>
      <c r="O3533" s="1" t="str">
        <f t="shared" si="140"/>
        <v>126440</v>
      </c>
      <c r="P3533" s="1" t="str">
        <f>MATCH(O3533,rawBidData!$A$2:$A$146,0)</f>
        <v>#N/A</v>
      </c>
    </row>
    <row r="3534">
      <c r="A3534" s="2">
        <v>42370.0</v>
      </c>
      <c r="B3534" s="5" t="str">
        <f>rawTransactionSheet!B3534</f>
        <v>RNS</v>
      </c>
      <c r="C3534" s="5" t="str">
        <f>rawTransactionSheet!C3534</f>
        <v>KA02MC3094</v>
      </c>
      <c r="D3534" s="5" t="str">
        <f>rawTransactionSheet!D3534</f>
        <v>MARUTI SUZUKI</v>
      </c>
      <c r="E3534" s="5" t="str">
        <f>rawTransactionSheet!E3534</f>
        <v>Esteem</v>
      </c>
      <c r="F3534" s="5" t="str">
        <f>IFERROR(VLOOKUP(E3534,modelMapping,2,0),E3534)</f>
        <v>Esteem</v>
      </c>
      <c r="G3534" s="5" t="str">
        <f>rawTransactionSheet!F3534</f>
        <v>VXI</v>
      </c>
      <c r="H3534" s="1" t="str">
        <f t="shared" si="1"/>
        <v>VXI</v>
      </c>
      <c r="I3534" s="5" t="str">
        <f>rawTransactionSheet!G3534</f>
        <v>2007</v>
      </c>
      <c r="J3534" s="5" t="str">
        <f>rawTransactionSheet!H3534</f>
        <v>177600</v>
      </c>
      <c r="K3534" s="5" t="str">
        <f>rawTransactionSheet!I3534</f>
        <v>11054</v>
      </c>
      <c r="L3534" s="5" t="str">
        <f>rawTransactionSheet!J3534</f>
        <v>8.821917808</v>
      </c>
      <c r="M3534" s="5" t="str">
        <f>rawTransactionSheet!K3534</f>
        <v>2</v>
      </c>
      <c r="N3534" s="5" t="str">
        <f>rawTransactionSheet!L3534</f>
        <v>BANGALORE</v>
      </c>
    </row>
    <row r="3535">
      <c r="A3535" s="2">
        <v>42370.0</v>
      </c>
      <c r="B3535" s="5" t="str">
        <f>rawTransactionSheet!B3535</f>
        <v>NandiBid</v>
      </c>
      <c r="C3535" s="5" t="str">
        <f>rawTransactionSheet!C3535</f>
        <v>125942</v>
      </c>
      <c r="D3535" s="5" t="str">
        <f>rawTransactionSheet!D3535</f>
        <v>HYUNDAI</v>
      </c>
      <c r="E3535" s="5" t="str">
        <f>rawTransactionSheet!E3535</f>
        <v>GETZ PRIME</v>
      </c>
      <c r="F3535" s="5" t="str">
        <f>IFERROR(VLOOKUP(E3535,modelMapping,2,0),E3535)</f>
        <v>GETZ PRIME</v>
      </c>
      <c r="G3535" s="5" t="str">
        <f>rawTransactionSheet!F3535</f>
        <v>1.1 GVS</v>
      </c>
      <c r="H3535" s="1" t="str">
        <f t="shared" si="1"/>
        <v>1.1 GVS</v>
      </c>
      <c r="I3535" s="5" t="str">
        <f>rawTransactionSheet!G3535</f>
        <v>2008</v>
      </c>
      <c r="J3535" s="5" t="str">
        <f>rawTransactionSheet!H3535</f>
        <v>177600</v>
      </c>
      <c r="K3535" s="5" t="str">
        <f>rawTransactionSheet!I3535</f>
        <v>44264</v>
      </c>
      <c r="L3535" s="5" t="str">
        <f>rawTransactionSheet!J3535</f>
        <v>8</v>
      </c>
      <c r="M3535" s="5" t="str">
        <f>rawTransactionSheet!K3535</f>
        <v>1</v>
      </c>
      <c r="N3535" s="5" t="str">
        <f>rawTransactionSheet!L3535</f>
        <v>BANGALORE</v>
      </c>
      <c r="O3535" s="1" t="str">
        <f t="shared" ref="O3535:O3537" si="141">VALUE(C3535)</f>
        <v>125942</v>
      </c>
      <c r="P3535" s="1" t="str">
        <f>MATCH(O3535,rawBidData!$A$2:$A$146,0)</f>
        <v>#N/A</v>
      </c>
    </row>
    <row r="3536">
      <c r="A3536" s="2">
        <v>42370.0</v>
      </c>
      <c r="B3536" s="5" t="str">
        <f>rawTransactionSheet!B3536</f>
        <v>NandiBid</v>
      </c>
      <c r="C3536" s="5" t="str">
        <f>rawTransactionSheet!C3536</f>
        <v>116712</v>
      </c>
      <c r="D3536" s="5" t="str">
        <f>rawTransactionSheet!D3536</f>
        <v>TATA</v>
      </c>
      <c r="E3536" s="5" t="str">
        <f>rawTransactionSheet!E3536</f>
        <v>Indica eV2</v>
      </c>
      <c r="F3536" s="5" t="str">
        <f>IFERROR(VLOOKUP(E3536,modelMapping,2,0),E3536)</f>
        <v>Indica eV2</v>
      </c>
      <c r="G3536" s="5" t="str">
        <f>rawTransactionSheet!F3536</f>
        <v>LX</v>
      </c>
      <c r="H3536" s="1" t="str">
        <f t="shared" si="1"/>
        <v>LX</v>
      </c>
      <c r="I3536" s="5" t="str">
        <f>rawTransactionSheet!G3536</f>
        <v>2011</v>
      </c>
      <c r="J3536" s="5" t="str">
        <f>rawTransactionSheet!H3536</f>
        <v>177600</v>
      </c>
      <c r="K3536" s="5" t="str">
        <f>rawTransactionSheet!I3536</f>
        <v>60940</v>
      </c>
      <c r="L3536" s="5" t="str">
        <f>rawTransactionSheet!J3536</f>
        <v>5</v>
      </c>
      <c r="M3536" s="5" t="str">
        <f>rawTransactionSheet!K3536</f>
        <v>2</v>
      </c>
      <c r="N3536" s="5" t="str">
        <f>rawTransactionSheet!L3536</f>
        <v>BANGALORE</v>
      </c>
      <c r="O3536" s="1" t="str">
        <f t="shared" si="141"/>
        <v>116712</v>
      </c>
      <c r="P3536" s="1" t="str">
        <f>MATCH(O3536,rawBidData!$A$2:$A$146,0)</f>
        <v>#N/A</v>
      </c>
    </row>
    <row r="3537">
      <c r="A3537" s="2">
        <v>42370.0</v>
      </c>
      <c r="B3537" s="5" t="str">
        <f>rawTransactionSheet!B3537</f>
        <v>NandiBid</v>
      </c>
      <c r="C3537" s="5" t="str">
        <f>rawTransactionSheet!C3537</f>
        <v>116840</v>
      </c>
      <c r="D3537" s="5" t="str">
        <f>rawTransactionSheet!D3537</f>
        <v>TATA</v>
      </c>
      <c r="E3537" s="5" t="str">
        <f>rawTransactionSheet!E3537</f>
        <v>Indica Vista</v>
      </c>
      <c r="F3537" s="5" t="str">
        <f>IFERROR(VLOOKUP(E3537,modelMapping,2,0),E3537)</f>
        <v>Indica Vista</v>
      </c>
      <c r="G3537" s="5" t="str">
        <f>rawTransactionSheet!F3537</f>
        <v>Aqua Quadrajet</v>
      </c>
      <c r="H3537" s="1" t="str">
        <f t="shared" si="1"/>
        <v>Aqua Quadrajet</v>
      </c>
      <c r="I3537" s="5" t="str">
        <f>rawTransactionSheet!G3537</f>
        <v>2009</v>
      </c>
      <c r="J3537" s="5" t="str">
        <f>rawTransactionSheet!H3537</f>
        <v>177600</v>
      </c>
      <c r="K3537" s="5" t="str">
        <f>rawTransactionSheet!I3537</f>
        <v>59903</v>
      </c>
      <c r="L3537" s="5" t="str">
        <f>rawTransactionSheet!J3537</f>
        <v>7</v>
      </c>
      <c r="M3537" s="5" t="str">
        <f>rawTransactionSheet!K3537</f>
        <v>1</v>
      </c>
      <c r="N3537" s="5" t="str">
        <f>rawTransactionSheet!L3537</f>
        <v>BANGALORE</v>
      </c>
      <c r="O3537" s="1" t="str">
        <f t="shared" si="141"/>
        <v>116840</v>
      </c>
      <c r="P3537" s="1" t="str">
        <f>MATCH(O3537,rawBidData!$A$2:$A$146,0)</f>
        <v>#N/A</v>
      </c>
    </row>
    <row r="3538">
      <c r="A3538" s="2">
        <v>42370.0</v>
      </c>
      <c r="B3538" s="5" t="str">
        <f>rawTransactionSheet!B3538</f>
        <v>KALYANI MOTORS PVT LTD</v>
      </c>
      <c r="C3538" s="5" t="str">
        <f>rawTransactionSheet!C3538</f>
        <v>KA10M1391</v>
      </c>
      <c r="D3538" s="5" t="str">
        <f>rawTransactionSheet!D3538</f>
        <v>MARUTI SUZUKI</v>
      </c>
      <c r="E3538" s="5" t="str">
        <f>rawTransactionSheet!E3538</f>
        <v>Omni</v>
      </c>
      <c r="F3538" s="5" t="str">
        <f>IFERROR(VLOOKUP(E3538,modelMapping,2,0),E3538)</f>
        <v>Omni</v>
      </c>
      <c r="G3538" s="5" t="str">
        <f>rawTransactionSheet!F3538</f>
        <v>5 STR</v>
      </c>
      <c r="H3538" s="1" t="str">
        <f t="shared" si="1"/>
        <v>5 STR</v>
      </c>
      <c r="I3538" s="5" t="str">
        <f>rawTransactionSheet!G3538</f>
        <v>2010</v>
      </c>
      <c r="J3538" s="5" t="str">
        <f>rawTransactionSheet!H3538</f>
        <v>177600</v>
      </c>
      <c r="K3538" s="5" t="str">
        <f>rawTransactionSheet!I3538</f>
        <v>96146</v>
      </c>
      <c r="L3538" s="5" t="str">
        <f>rawTransactionSheet!J3538</f>
        <v>5</v>
      </c>
      <c r="M3538" s="5" t="str">
        <f>rawTransactionSheet!K3538</f>
        <v>1</v>
      </c>
      <c r="N3538" s="5" t="str">
        <f>rawTransactionSheet!L3538</f>
        <v>BANGALORE</v>
      </c>
    </row>
    <row r="3539">
      <c r="A3539" s="2">
        <v>42370.0</v>
      </c>
      <c r="B3539" s="5" t="str">
        <f>rawTransactionSheet!B3539</f>
        <v>KALYANI MOTORS PVT LTD</v>
      </c>
      <c r="C3539" s="5" t="str">
        <f>rawTransactionSheet!C3539</f>
        <v>KA02ME1405</v>
      </c>
      <c r="D3539" s="5" t="str">
        <f>rawTransactionSheet!D3539</f>
        <v>MARUTI SUZUKI</v>
      </c>
      <c r="E3539" s="5" t="str">
        <f>rawTransactionSheet!E3539</f>
        <v>Omni</v>
      </c>
      <c r="F3539" s="5" t="str">
        <f>IFERROR(VLOOKUP(E3539,modelMapping,2,0),E3539)</f>
        <v>Omni</v>
      </c>
      <c r="G3539" s="5" t="str">
        <f>rawTransactionSheet!F3539</f>
        <v>5 STR</v>
      </c>
      <c r="H3539" s="1" t="str">
        <f t="shared" si="1"/>
        <v>5 STR</v>
      </c>
      <c r="I3539" s="5" t="str">
        <f>rawTransactionSheet!G3539</f>
        <v>2009</v>
      </c>
      <c r="J3539" s="5" t="str">
        <f>rawTransactionSheet!H3539</f>
        <v>177600</v>
      </c>
      <c r="K3539" s="5" t="str">
        <f>rawTransactionSheet!I3539</f>
        <v>29714</v>
      </c>
      <c r="L3539" s="5" t="str">
        <f>rawTransactionSheet!J3539</f>
        <v>6</v>
      </c>
      <c r="M3539" s="5" t="str">
        <f>rawTransactionSheet!K3539</f>
        <v>2</v>
      </c>
      <c r="N3539" s="5" t="str">
        <f>rawTransactionSheet!L3539</f>
        <v>BANGALORE</v>
      </c>
    </row>
    <row r="3540">
      <c r="A3540" s="2">
        <v>42370.0</v>
      </c>
      <c r="B3540" s="5" t="str">
        <f>rawTransactionSheet!B3540</f>
        <v>Pratham</v>
      </c>
      <c r="C3540" s="5" t="str">
        <f>rawTransactionSheet!C3540</f>
        <v>652</v>
      </c>
      <c r="D3540" s="5" t="str">
        <f>rawTransactionSheet!D3540</f>
        <v>HYUNDAI</v>
      </c>
      <c r="E3540" s="5" t="str">
        <f>rawTransactionSheet!E3540</f>
        <v>SANTRO XING</v>
      </c>
      <c r="F3540" s="5" t="str">
        <f>IFERROR(VLOOKUP(E3540,modelMapping,2,0),E3540)</f>
        <v>SANTRO XING</v>
      </c>
      <c r="G3540" s="5" t="str">
        <f>rawTransactionSheet!F3540</f>
        <v>GLS</v>
      </c>
      <c r="H3540" s="1" t="str">
        <f t="shared" si="1"/>
        <v>GLS</v>
      </c>
      <c r="I3540" s="5" t="str">
        <f>rawTransactionSheet!G3540</f>
        <v>2006</v>
      </c>
      <c r="J3540" s="5" t="str">
        <f>rawTransactionSheet!H3540</f>
        <v>177600</v>
      </c>
      <c r="K3540" s="5" t="str">
        <f>rawTransactionSheet!I3540</f>
        <v>70088.98015</v>
      </c>
      <c r="L3540" s="5" t="str">
        <f>rawTransactionSheet!J3540</f>
        <v>8.761122519</v>
      </c>
      <c r="M3540" s="5" t="str">
        <f>rawTransactionSheet!K3540</f>
        <v>2</v>
      </c>
      <c r="N3540" s="5" t="str">
        <f>rawTransactionSheet!L3540</f>
        <v>BANGALORE</v>
      </c>
    </row>
    <row r="3541">
      <c r="A3541" s="2">
        <v>42370.0</v>
      </c>
      <c r="B3541" s="5" t="str">
        <f>rawTransactionSheet!B3541</f>
        <v>KALYANI MOTORS PVT LTD</v>
      </c>
      <c r="C3541" s="5" t="str">
        <f>rawTransactionSheet!C3541</f>
        <v>KA01MC1718</v>
      </c>
      <c r="D3541" s="5" t="str">
        <f>rawTransactionSheet!D3541</f>
        <v>MARUTI SUZUKI</v>
      </c>
      <c r="E3541" s="5" t="str">
        <f>rawTransactionSheet!E3541</f>
        <v>Wagon R</v>
      </c>
      <c r="F3541" s="5" t="str">
        <f>IFERROR(VLOOKUP(E3541,modelMapping,2,0),E3541)</f>
        <v>Wagon R</v>
      </c>
      <c r="G3541" s="5" t="str">
        <f>rawTransactionSheet!F3541</f>
        <v>LX</v>
      </c>
      <c r="H3541" s="1" t="str">
        <f t="shared" si="1"/>
        <v>LX</v>
      </c>
      <c r="I3541" s="5" t="str">
        <f>rawTransactionSheet!G3541</f>
        <v>2006</v>
      </c>
      <c r="J3541" s="5" t="str">
        <f>rawTransactionSheet!H3541</f>
        <v>177600</v>
      </c>
      <c r="K3541" s="5" t="str">
        <f>rawTransactionSheet!I3541</f>
        <v>67000</v>
      </c>
      <c r="L3541" s="5" t="str">
        <f>rawTransactionSheet!J3541</f>
        <v>9</v>
      </c>
      <c r="M3541" s="5" t="str">
        <f>rawTransactionSheet!K3541</f>
        <v>2</v>
      </c>
      <c r="N3541" s="5" t="str">
        <f>rawTransactionSheet!L3541</f>
        <v>BANGALORE</v>
      </c>
    </row>
    <row r="3542">
      <c r="A3542" s="2">
        <v>42370.0</v>
      </c>
      <c r="B3542" s="5" t="str">
        <f>rawTransactionSheet!B3542</f>
        <v>KALYANI MOTORS PVT LTD</v>
      </c>
      <c r="C3542" s="5" t="str">
        <f>rawTransactionSheet!C3542</f>
        <v>KA02MB6193</v>
      </c>
      <c r="D3542" s="5" t="str">
        <f>rawTransactionSheet!D3542</f>
        <v>MARUTI SUZUKI</v>
      </c>
      <c r="E3542" s="5" t="str">
        <f>rawTransactionSheet!E3542</f>
        <v>Wagon R</v>
      </c>
      <c r="F3542" s="5" t="str">
        <f>IFERROR(VLOOKUP(E3542,modelMapping,2,0),E3542)</f>
        <v>Wagon R</v>
      </c>
      <c r="G3542" s="5" t="str">
        <f>rawTransactionSheet!F3542</f>
        <v>LXI</v>
      </c>
      <c r="H3542" s="1" t="str">
        <f t="shared" si="1"/>
        <v>LXI</v>
      </c>
      <c r="I3542" s="5" t="str">
        <f>rawTransactionSheet!G3542</f>
        <v>2006</v>
      </c>
      <c r="J3542" s="5" t="str">
        <f>rawTransactionSheet!H3542</f>
        <v>177600</v>
      </c>
      <c r="K3542" s="5" t="str">
        <f>rawTransactionSheet!I3542</f>
        <v>90822</v>
      </c>
      <c r="L3542" s="5" t="str">
        <f>rawTransactionSheet!J3542</f>
        <v>9</v>
      </c>
      <c r="M3542" s="5" t="str">
        <f>rawTransactionSheet!K3542</f>
        <v>1</v>
      </c>
      <c r="N3542" s="5" t="str">
        <f>rawTransactionSheet!L3542</f>
        <v>BANGALORE</v>
      </c>
    </row>
    <row r="3543">
      <c r="A3543" s="2">
        <v>42370.0</v>
      </c>
      <c r="B3543" s="5" t="str">
        <f>rawTransactionSheet!B3543</f>
        <v>Pratham</v>
      </c>
      <c r="C3543" s="5" t="str">
        <f>rawTransactionSheet!C3543</f>
        <v>703</v>
      </c>
      <c r="D3543" s="5" t="str">
        <f>rawTransactionSheet!D3543</f>
        <v>MARUTI SUZUKI</v>
      </c>
      <c r="E3543" s="5" t="str">
        <f>rawTransactionSheet!E3543</f>
        <v>Wagon R</v>
      </c>
      <c r="F3543" s="5" t="str">
        <f>IFERROR(VLOOKUP(E3543,modelMapping,2,0),E3543)</f>
        <v>Wagon R</v>
      </c>
      <c r="G3543" s="5" t="str">
        <f>rawTransactionSheet!F3543</f>
        <v>VXI</v>
      </c>
      <c r="H3543" s="1" t="str">
        <f t="shared" si="1"/>
        <v>VXI</v>
      </c>
      <c r="I3543" s="5" t="str">
        <f>rawTransactionSheet!G3543</f>
        <v>2005</v>
      </c>
      <c r="J3543" s="5" t="str">
        <f>rawTransactionSheet!H3543</f>
        <v>177600</v>
      </c>
      <c r="K3543" s="5" t="str">
        <f>rawTransactionSheet!I3543</f>
        <v>76769.33607</v>
      </c>
      <c r="L3543" s="5" t="str">
        <f>rawTransactionSheet!J3543</f>
        <v>9.596167009</v>
      </c>
      <c r="M3543" s="5" t="str">
        <f>rawTransactionSheet!K3543</f>
        <v>2</v>
      </c>
      <c r="N3543" s="5" t="str">
        <f>rawTransactionSheet!L3543</f>
        <v>BANGALORE</v>
      </c>
    </row>
    <row r="3544">
      <c r="A3544" s="2">
        <v>42370.0</v>
      </c>
      <c r="B3544" s="5" t="str">
        <f>rawTransactionSheet!B3544</f>
        <v>RNS</v>
      </c>
      <c r="C3544" s="5" t="str">
        <f>rawTransactionSheet!C3544</f>
        <v>KA04ME8707</v>
      </c>
      <c r="D3544" s="5" t="str">
        <f>rawTransactionSheet!D3544</f>
        <v>MARUTI SUZUKI</v>
      </c>
      <c r="E3544" s="5" t="str">
        <f>rawTransactionSheet!E3544</f>
        <v>Zen</v>
      </c>
      <c r="F3544" s="5" t="str">
        <f>IFERROR(VLOOKUP(E3544,modelMapping,2,0),E3544)</f>
        <v>Zen</v>
      </c>
      <c r="G3544" s="5" t="str">
        <f>rawTransactionSheet!F3544</f>
        <v>LXI</v>
      </c>
      <c r="H3544" s="1" t="str">
        <f t="shared" si="1"/>
        <v>LXI</v>
      </c>
      <c r="I3544" s="5" t="str">
        <f>rawTransactionSheet!G3544</f>
        <v>2008</v>
      </c>
      <c r="J3544" s="5" t="str">
        <f>rawTransactionSheet!H3544</f>
        <v>177600</v>
      </c>
      <c r="K3544" s="5" t="str">
        <f>rawTransactionSheet!I3544</f>
        <v>70208</v>
      </c>
      <c r="L3544" s="5" t="str">
        <f>rawTransactionSheet!J3544</f>
        <v>7.917808219</v>
      </c>
      <c r="M3544" s="5" t="str">
        <f>rawTransactionSheet!K3544</f>
        <v>2</v>
      </c>
      <c r="N3544" s="5" t="str">
        <f>rawTransactionSheet!L3544</f>
        <v>BANGALORE</v>
      </c>
    </row>
    <row r="3545">
      <c r="A3545" s="2">
        <v>42370.0</v>
      </c>
      <c r="B3545" s="5" t="str">
        <f>rawTransactionSheet!B3545</f>
        <v>Pratham</v>
      </c>
      <c r="C3545" s="5" t="str">
        <f>rawTransactionSheet!C3545</f>
        <v>806</v>
      </c>
      <c r="D3545" s="5" t="str">
        <f>rawTransactionSheet!D3545</f>
        <v>MARUTI SUZUKI</v>
      </c>
      <c r="E3545" s="5" t="str">
        <f>rawTransactionSheet!E3545</f>
        <v>Zen</v>
      </c>
      <c r="F3545" s="5" t="str">
        <f>IFERROR(VLOOKUP(E3545,modelMapping,2,0),E3545)</f>
        <v>Zen</v>
      </c>
      <c r="G3545" s="5" t="str">
        <f>rawTransactionSheet!F3545</f>
        <v>VXI</v>
      </c>
      <c r="H3545" s="1" t="str">
        <f t="shared" si="1"/>
        <v>VXI</v>
      </c>
      <c r="I3545" s="5" t="str">
        <f>rawTransactionSheet!G3545</f>
        <v>2004</v>
      </c>
      <c r="J3545" s="5" t="str">
        <f>rawTransactionSheet!H3545</f>
        <v>177600</v>
      </c>
      <c r="K3545" s="5" t="str">
        <f>rawTransactionSheet!I3545</f>
        <v>85639.97264</v>
      </c>
      <c r="L3545" s="5" t="str">
        <f>rawTransactionSheet!J3545</f>
        <v>10.70499658</v>
      </c>
      <c r="M3545" s="5" t="str">
        <f>rawTransactionSheet!K3545</f>
        <v>3</v>
      </c>
      <c r="N3545" s="5" t="str">
        <f>rawTransactionSheet!L3545</f>
        <v>BANGALORE</v>
      </c>
    </row>
    <row r="3546">
      <c r="A3546" s="2">
        <v>42370.0</v>
      </c>
      <c r="B3546" s="5" t="str">
        <f>rawTransactionSheet!B3546</f>
        <v>KALYANI MOTORS PVT LTD</v>
      </c>
      <c r="C3546" s="5" t="str">
        <f>rawTransactionSheet!C3546</f>
        <v>KA05MG1956</v>
      </c>
      <c r="D3546" s="5" t="str">
        <f>rawTransactionSheet!D3546</f>
        <v>MARUTI SUZUKI</v>
      </c>
      <c r="E3546" s="5" t="str">
        <f>rawTransactionSheet!E3546</f>
        <v>Alto</v>
      </c>
      <c r="F3546" s="5" t="str">
        <f>IFERROR(VLOOKUP(E3546,modelMapping,2,0),E3546)</f>
        <v>Alto</v>
      </c>
      <c r="G3546" s="5" t="str">
        <f>rawTransactionSheet!F3546</f>
        <v>LXI</v>
      </c>
      <c r="H3546" s="1" t="str">
        <f t="shared" si="1"/>
        <v>LXI</v>
      </c>
      <c r="I3546" s="5" t="str">
        <f>rawTransactionSheet!G3546</f>
        <v>2008</v>
      </c>
      <c r="J3546" s="5" t="str">
        <f>rawTransactionSheet!H3546</f>
        <v>177500</v>
      </c>
      <c r="K3546" s="5" t="str">
        <f>rawTransactionSheet!I3546</f>
        <v>75500</v>
      </c>
      <c r="L3546" s="5" t="str">
        <f>rawTransactionSheet!J3546</f>
        <v>7</v>
      </c>
      <c r="M3546" s="5" t="str">
        <f>rawTransactionSheet!K3546</f>
        <v>1</v>
      </c>
      <c r="N3546" s="5" t="str">
        <f>rawTransactionSheet!L3546</f>
        <v>BANGALORE</v>
      </c>
    </row>
    <row r="3547">
      <c r="A3547" s="2">
        <v>42370.0</v>
      </c>
      <c r="B3547" s="5" t="str">
        <f>rawTransactionSheet!B3547</f>
        <v>Pratham</v>
      </c>
      <c r="C3547" s="5" t="str">
        <f>rawTransactionSheet!C3547</f>
        <v>511</v>
      </c>
      <c r="D3547" s="5" t="str">
        <f>rawTransactionSheet!D3547</f>
        <v>MARUTI SUZUKI</v>
      </c>
      <c r="E3547" s="5" t="str">
        <f>rawTransactionSheet!E3547</f>
        <v>Alto</v>
      </c>
      <c r="F3547" s="5" t="str">
        <f>IFERROR(VLOOKUP(E3547,modelMapping,2,0),E3547)</f>
        <v>Alto</v>
      </c>
      <c r="G3547" s="5" t="str">
        <f>rawTransactionSheet!F3547</f>
        <v>LXI</v>
      </c>
      <c r="H3547" s="1" t="str">
        <f t="shared" si="1"/>
        <v>LXI</v>
      </c>
      <c r="I3547" s="5" t="str">
        <f>rawTransactionSheet!G3547</f>
        <v>2007</v>
      </c>
      <c r="J3547" s="5" t="str">
        <f>rawTransactionSheet!H3547</f>
        <v>177000</v>
      </c>
      <c r="K3547" s="5" t="str">
        <f>rawTransactionSheet!I3547</f>
        <v>59882.27242</v>
      </c>
      <c r="L3547" s="5" t="str">
        <f>rawTransactionSheet!J3547</f>
        <v>7.485284052</v>
      </c>
      <c r="M3547" s="5" t="str">
        <f>rawTransactionSheet!K3547</f>
        <v>2</v>
      </c>
      <c r="N3547" s="5" t="str">
        <f>rawTransactionSheet!L3547</f>
        <v>BANGALORE</v>
      </c>
    </row>
    <row r="3548">
      <c r="A3548" s="2">
        <v>42370.0</v>
      </c>
      <c r="B3548" s="5" t="str">
        <f>rawTransactionSheet!B3548</f>
        <v>RNS</v>
      </c>
      <c r="C3548" s="5" t="str">
        <f>rawTransactionSheet!C3548</f>
        <v>KA34M3169</v>
      </c>
      <c r="D3548" s="5" t="str">
        <f>rawTransactionSheet!D3548</f>
        <v>HYUNDAI</v>
      </c>
      <c r="E3548" s="5" t="str">
        <f>rawTransactionSheet!E3548</f>
        <v>SANTRO XING</v>
      </c>
      <c r="F3548" s="5" t="str">
        <f>IFERROR(VLOOKUP(E3548,modelMapping,2,0),E3548)</f>
        <v>SANTRO XING</v>
      </c>
      <c r="G3548" s="5" t="str">
        <f>rawTransactionSheet!F3548</f>
        <v>XG</v>
      </c>
      <c r="H3548" s="1" t="str">
        <f t="shared" si="1"/>
        <v>XG</v>
      </c>
      <c r="I3548" s="5" t="str">
        <f>rawTransactionSheet!G3548</f>
        <v>2006</v>
      </c>
      <c r="J3548" s="5" t="str">
        <f>rawTransactionSheet!H3548</f>
        <v>177000</v>
      </c>
      <c r="K3548" s="5" t="str">
        <f>rawTransactionSheet!I3548</f>
        <v>79836</v>
      </c>
      <c r="L3548" s="5" t="str">
        <f>rawTransactionSheet!J3548</f>
        <v>9.84109589</v>
      </c>
      <c r="M3548" s="5" t="str">
        <f>rawTransactionSheet!K3548</f>
        <v>3</v>
      </c>
      <c r="N3548" s="5" t="str">
        <f>rawTransactionSheet!L3548</f>
        <v>BANGALORE</v>
      </c>
    </row>
    <row r="3549">
      <c r="A3549" s="2">
        <v>42370.0</v>
      </c>
      <c r="B3549" s="5" t="str">
        <f>rawTransactionSheet!B3549</f>
        <v>PrasoonData</v>
      </c>
      <c r="C3549" s="5" t="str">
        <f>rawTransactionSheet!C3549</f>
        <v>Prasoon189</v>
      </c>
      <c r="D3549" s="5" t="str">
        <f>rawTransactionSheet!D3549</f>
        <v>MARUTI SUZUKI</v>
      </c>
      <c r="E3549" s="5" t="str">
        <f>rawTransactionSheet!E3549</f>
        <v>Swift</v>
      </c>
      <c r="F3549" s="5" t="str">
        <f>IFERROR(VLOOKUP(E3549,modelMapping,2,0),E3549)</f>
        <v>Swift</v>
      </c>
      <c r="G3549" s="5" t="str">
        <f>rawTransactionSheet!F3549</f>
        <v>LXI</v>
      </c>
      <c r="H3549" s="1" t="str">
        <f t="shared" si="1"/>
        <v>LXI</v>
      </c>
      <c r="I3549" s="5" t="str">
        <f>rawTransactionSheet!G3549</f>
        <v>2005</v>
      </c>
      <c r="J3549" s="5" t="str">
        <f>rawTransactionSheet!H3549</f>
        <v>176710.5768</v>
      </c>
      <c r="K3549" s="5" t="str">
        <f>rawTransactionSheet!I3549</f>
        <v>120000</v>
      </c>
      <c r="L3549" s="5" t="str">
        <f>rawTransactionSheet!J3549</f>
        <v>10</v>
      </c>
      <c r="M3549" s="5" t="str">
        <f>rawTransactionSheet!K3549</f>
        <v>1</v>
      </c>
      <c r="N3549" s="5" t="str">
        <f>rawTransactionSheet!L3549</f>
        <v>BANGALORE</v>
      </c>
    </row>
    <row r="3550">
      <c r="A3550" s="2">
        <v>42370.0</v>
      </c>
      <c r="B3550" s="5" t="str">
        <f>rawTransactionSheet!B3550</f>
        <v>Pratham</v>
      </c>
      <c r="C3550" s="5" t="str">
        <f>rawTransactionSheet!C3550</f>
        <v>606</v>
      </c>
      <c r="D3550" s="5" t="str">
        <f>rawTransactionSheet!D3550</f>
        <v>MARUTI SUZUKI</v>
      </c>
      <c r="E3550" s="5" t="str">
        <f>rawTransactionSheet!E3550</f>
        <v>Alto</v>
      </c>
      <c r="F3550" s="5" t="str">
        <f>IFERROR(VLOOKUP(E3550,modelMapping,2,0),E3550)</f>
        <v>Alto</v>
      </c>
      <c r="G3550" s="5" t="str">
        <f>rawTransactionSheet!F3550</f>
        <v>LXI</v>
      </c>
      <c r="H3550" s="1" t="str">
        <f t="shared" si="1"/>
        <v>LXI</v>
      </c>
      <c r="I3550" s="5" t="str">
        <f>rawTransactionSheet!G3550</f>
        <v>2006</v>
      </c>
      <c r="J3550" s="5" t="str">
        <f>rawTransactionSheet!H3550</f>
        <v>175380</v>
      </c>
      <c r="K3550" s="5" t="str">
        <f>rawTransactionSheet!I3550</f>
        <v>67942.50514</v>
      </c>
      <c r="L3550" s="5" t="str">
        <f>rawTransactionSheet!J3550</f>
        <v>8.492813142</v>
      </c>
      <c r="M3550" s="5" t="str">
        <f>rawTransactionSheet!K3550</f>
        <v>2</v>
      </c>
      <c r="N3550" s="5" t="str">
        <f>rawTransactionSheet!L3550</f>
        <v>BANGALORE</v>
      </c>
    </row>
    <row r="3551">
      <c r="A3551" s="2">
        <v>42370.0</v>
      </c>
      <c r="B3551" s="5" t="str">
        <f>rawTransactionSheet!B3551</f>
        <v>PrasoonData</v>
      </c>
      <c r="C3551" s="5" t="str">
        <f>rawTransactionSheet!C3551</f>
        <v>Prasoon208</v>
      </c>
      <c r="D3551" s="5" t="str">
        <f>rawTransactionSheet!D3551</f>
        <v>MARUTI SUZUKI</v>
      </c>
      <c r="E3551" s="5" t="str">
        <f>rawTransactionSheet!E3551</f>
        <v>Swift</v>
      </c>
      <c r="F3551" s="5" t="str">
        <f>IFERROR(VLOOKUP(E3551,modelMapping,2,0),E3551)</f>
        <v>Swift</v>
      </c>
      <c r="G3551" s="5" t="str">
        <f>rawTransactionSheet!F3551</f>
        <v>LXI</v>
      </c>
      <c r="H3551" s="1" t="str">
        <f t="shared" si="1"/>
        <v>LXI</v>
      </c>
      <c r="I3551" s="5" t="str">
        <f>rawTransactionSheet!G3551</f>
        <v>2006</v>
      </c>
      <c r="J3551" s="5" t="str">
        <f>rawTransactionSheet!H3551</f>
        <v>175303.2307</v>
      </c>
      <c r="K3551" s="5" t="str">
        <f>rawTransactionSheet!I3551</f>
        <v>150000</v>
      </c>
      <c r="L3551" s="5" t="str">
        <f>rawTransactionSheet!J3551</f>
        <v>9</v>
      </c>
      <c r="M3551" s="5" t="str">
        <f>rawTransactionSheet!K3551</f>
        <v>1</v>
      </c>
      <c r="N3551" s="5" t="str">
        <f>rawTransactionSheet!L3551</f>
        <v>BANGALORE</v>
      </c>
    </row>
    <row r="3552">
      <c r="A3552" s="2">
        <v>42370.0</v>
      </c>
      <c r="B3552" s="5" t="str">
        <f>rawTransactionSheet!B3552</f>
        <v>Pratham</v>
      </c>
      <c r="C3552" s="5" t="str">
        <f>rawTransactionSheet!C3552</f>
        <v>317</v>
      </c>
      <c r="D3552" s="5" t="str">
        <f>rawTransactionSheet!D3552</f>
        <v>MARUTI SUZUKI</v>
      </c>
      <c r="E3552" s="5" t="str">
        <f>rawTransactionSheet!E3552</f>
        <v>Alto</v>
      </c>
      <c r="F3552" s="5" t="str">
        <f>IFERROR(VLOOKUP(E3552,modelMapping,2,0),E3552)</f>
        <v>Alto</v>
      </c>
      <c r="G3552" s="5" t="str">
        <f>rawTransactionSheet!F3552</f>
        <v>LXI</v>
      </c>
      <c r="H3552" s="1" t="str">
        <f t="shared" si="1"/>
        <v>LXI</v>
      </c>
      <c r="I3552" s="5" t="str">
        <f>rawTransactionSheet!G3552</f>
        <v>2009</v>
      </c>
      <c r="J3552" s="5" t="str">
        <f>rawTransactionSheet!H3552</f>
        <v>175000</v>
      </c>
      <c r="K3552" s="5" t="str">
        <f>rawTransactionSheet!I3552</f>
        <v>45010.26694</v>
      </c>
      <c r="L3552" s="5" t="str">
        <f>rawTransactionSheet!J3552</f>
        <v>5.626283368</v>
      </c>
      <c r="M3552" s="5" t="str">
        <f>rawTransactionSheet!K3552</f>
        <v>2</v>
      </c>
      <c r="N3552" s="5" t="str">
        <f>rawTransactionSheet!L3552</f>
        <v>BANGALORE</v>
      </c>
    </row>
    <row r="3553">
      <c r="A3553" s="2">
        <v>42370.0</v>
      </c>
      <c r="B3553" s="5" t="str">
        <f>rawTransactionSheet!B3553</f>
        <v>Pratham</v>
      </c>
      <c r="C3553" s="5" t="str">
        <f>rawTransactionSheet!C3553</f>
        <v>545</v>
      </c>
      <c r="D3553" s="5" t="str">
        <f>rawTransactionSheet!D3553</f>
        <v>MARUTI SUZUKI</v>
      </c>
      <c r="E3553" s="5" t="str">
        <f>rawTransactionSheet!E3553</f>
        <v>Alto</v>
      </c>
      <c r="F3553" s="5" t="str">
        <f>IFERROR(VLOOKUP(E3553,modelMapping,2,0),E3553)</f>
        <v>Alto</v>
      </c>
      <c r="G3553" s="5" t="str">
        <f>rawTransactionSheet!F3553</f>
        <v>LXI</v>
      </c>
      <c r="H3553" s="1" t="str">
        <f t="shared" si="1"/>
        <v>LXI</v>
      </c>
      <c r="I3553" s="5" t="str">
        <f>rawTransactionSheet!G3553</f>
        <v>2007</v>
      </c>
      <c r="J3553" s="5" t="str">
        <f>rawTransactionSheet!H3553</f>
        <v>175000</v>
      </c>
      <c r="K3553" s="5" t="str">
        <f>rawTransactionSheet!I3553</f>
        <v>62839.15126</v>
      </c>
      <c r="L3553" s="5" t="str">
        <f>rawTransactionSheet!J3553</f>
        <v>7.854893908</v>
      </c>
      <c r="M3553" s="5" t="str">
        <f>rawTransactionSheet!K3553</f>
        <v>2</v>
      </c>
      <c r="N3553" s="5" t="str">
        <f>rawTransactionSheet!L3553</f>
        <v>BANGALORE</v>
      </c>
    </row>
    <row r="3554">
      <c r="A3554" s="2">
        <v>42370.0</v>
      </c>
      <c r="B3554" s="5" t="str">
        <f>rawTransactionSheet!B3554</f>
        <v>Pratham</v>
      </c>
      <c r="C3554" s="5" t="str">
        <f>rawTransactionSheet!C3554</f>
        <v>588</v>
      </c>
      <c r="D3554" s="5" t="str">
        <f>rawTransactionSheet!D3554</f>
        <v>MARUTI SUZUKI</v>
      </c>
      <c r="E3554" s="5" t="str">
        <f>rawTransactionSheet!E3554</f>
        <v>Alto</v>
      </c>
      <c r="F3554" s="5" t="str">
        <f>IFERROR(VLOOKUP(E3554,modelMapping,2,0),E3554)</f>
        <v>Alto</v>
      </c>
      <c r="G3554" s="5" t="str">
        <f>rawTransactionSheet!F3554</f>
        <v>LXI</v>
      </c>
      <c r="H3554" s="1" t="str">
        <f t="shared" si="1"/>
        <v>LXI</v>
      </c>
      <c r="I3554" s="5" t="str">
        <f>rawTransactionSheet!G3554</f>
        <v>2006</v>
      </c>
      <c r="J3554" s="5" t="str">
        <f>rawTransactionSheet!H3554</f>
        <v>175000</v>
      </c>
      <c r="K3554" s="5" t="str">
        <f>rawTransactionSheet!I3554</f>
        <v>66825.46202</v>
      </c>
      <c r="L3554" s="5" t="str">
        <f>rawTransactionSheet!J3554</f>
        <v>8.353182752</v>
      </c>
      <c r="M3554" s="5" t="str">
        <f>rawTransactionSheet!K3554</f>
        <v>2</v>
      </c>
      <c r="N3554" s="5" t="str">
        <f>rawTransactionSheet!L3554</f>
        <v>BANGALORE</v>
      </c>
    </row>
    <row r="3555">
      <c r="A3555" s="2">
        <v>42370.0</v>
      </c>
      <c r="B3555" s="5" t="str">
        <f>rawTransactionSheet!B3555</f>
        <v>Pratham</v>
      </c>
      <c r="C3555" s="5" t="str">
        <f>rawTransactionSheet!C3555</f>
        <v>598</v>
      </c>
      <c r="D3555" s="5" t="str">
        <f>rawTransactionSheet!D3555</f>
        <v>TATA</v>
      </c>
      <c r="E3555" s="5" t="str">
        <f>rawTransactionSheet!E3555</f>
        <v>INDICA V2</v>
      </c>
      <c r="F3555" s="5" t="str">
        <f>IFERROR(VLOOKUP(E3555,modelMapping,2,0),E3555)</f>
        <v>INDICA V2</v>
      </c>
      <c r="G3555" s="5" t="str">
        <f>rawTransactionSheet!F3555</f>
        <v>DL</v>
      </c>
      <c r="H3555" s="1" t="str">
        <f t="shared" si="1"/>
        <v>DL</v>
      </c>
      <c r="I3555" s="5" t="str">
        <f>rawTransactionSheet!G3555</f>
        <v>2006</v>
      </c>
      <c r="J3555" s="5" t="str">
        <f>rawTransactionSheet!H3555</f>
        <v>175000</v>
      </c>
      <c r="K3555" s="5" t="str">
        <f>rawTransactionSheet!I3555</f>
        <v>100895.2772</v>
      </c>
      <c r="L3555" s="5" t="str">
        <f>rawTransactionSheet!J3555</f>
        <v>8.407939767</v>
      </c>
      <c r="M3555" s="5" t="str">
        <f>rawTransactionSheet!K3555</f>
        <v>2</v>
      </c>
      <c r="N3555" s="5" t="str">
        <f>rawTransactionSheet!L3555</f>
        <v>BANGALORE</v>
      </c>
    </row>
    <row r="3556">
      <c r="A3556" s="2">
        <v>42370.0</v>
      </c>
      <c r="B3556" s="5" t="str">
        <f>rawTransactionSheet!B3556</f>
        <v>KALYANI MOTORS PVT LTD</v>
      </c>
      <c r="C3556" s="5" t="str">
        <f>rawTransactionSheet!C3556</f>
        <v>KA10M1391</v>
      </c>
      <c r="D3556" s="5" t="str">
        <f>rawTransactionSheet!D3556</f>
        <v>MARUTI SUZUKI</v>
      </c>
      <c r="E3556" s="5" t="str">
        <f>rawTransactionSheet!E3556</f>
        <v>Omni</v>
      </c>
      <c r="F3556" s="5" t="str">
        <f>IFERROR(VLOOKUP(E3556,modelMapping,2,0),E3556)</f>
        <v>Omni</v>
      </c>
      <c r="G3556" s="5" t="str">
        <f>rawTransactionSheet!F3556</f>
        <v>5 STR</v>
      </c>
      <c r="H3556" s="1" t="str">
        <f t="shared" si="1"/>
        <v>5 STR</v>
      </c>
      <c r="I3556" s="5" t="str">
        <f>rawTransactionSheet!G3556</f>
        <v>2010</v>
      </c>
      <c r="J3556" s="5" t="str">
        <f>rawTransactionSheet!H3556</f>
        <v>175000</v>
      </c>
      <c r="K3556" s="5" t="str">
        <f>rawTransactionSheet!I3556</f>
        <v>96146</v>
      </c>
      <c r="L3556" s="5" t="str">
        <f>rawTransactionSheet!J3556</f>
        <v>5</v>
      </c>
      <c r="M3556" s="5" t="str">
        <f>rawTransactionSheet!K3556</f>
        <v>1</v>
      </c>
      <c r="N3556" s="5" t="str">
        <f>rawTransactionSheet!L3556</f>
        <v>BANGALORE</v>
      </c>
    </row>
    <row r="3557">
      <c r="A3557" s="2">
        <v>42370.0</v>
      </c>
      <c r="B3557" s="5" t="str">
        <f>rawTransactionSheet!B3557</f>
        <v>DelCalling</v>
      </c>
      <c r="C3557" s="5" t="str">
        <f>rawTransactionSheet!C3557</f>
        <v>59578</v>
      </c>
      <c r="D3557" s="5" t="str">
        <f>rawTransactionSheet!D3557</f>
        <v>HYUNDAI</v>
      </c>
      <c r="E3557" s="5" t="str">
        <f>rawTransactionSheet!E3557</f>
        <v>SANTRO XING</v>
      </c>
      <c r="F3557" s="5" t="str">
        <f>IFERROR(VLOOKUP(E3557,modelMapping,2,0),E3557)</f>
        <v>SANTRO XING</v>
      </c>
      <c r="G3557" s="5" t="str">
        <f>rawTransactionSheet!F3557</f>
        <v>XO</v>
      </c>
      <c r="H3557" s="1" t="str">
        <f t="shared" si="1"/>
        <v>XO</v>
      </c>
      <c r="I3557" s="5" t="str">
        <f>rawTransactionSheet!G3557</f>
        <v>2007</v>
      </c>
      <c r="J3557" s="5" t="str">
        <f>rawTransactionSheet!H3557</f>
        <v>175000</v>
      </c>
      <c r="K3557" s="5" t="str">
        <f>rawTransactionSheet!I3557</f>
        <v>52261</v>
      </c>
      <c r="L3557" s="5" t="str">
        <f>rawTransactionSheet!J3557</f>
        <v>8</v>
      </c>
      <c r="M3557" s="5" t="str">
        <f>rawTransactionSheet!K3557</f>
        <v>2</v>
      </c>
      <c r="N3557" s="5" t="str">
        <f>rawTransactionSheet!L3557</f>
        <v>PUNE</v>
      </c>
    </row>
    <row r="3558">
      <c r="A3558" s="2">
        <v>42370.0</v>
      </c>
      <c r="B3558" s="5" t="str">
        <f>rawTransactionSheet!B3558</f>
        <v>DelCalling</v>
      </c>
      <c r="C3558" s="5" t="str">
        <f>rawTransactionSheet!C3558</f>
        <v>20361</v>
      </c>
      <c r="D3558" s="5" t="str">
        <f>rawTransactionSheet!D3558</f>
        <v>MARUTI SUZUKI</v>
      </c>
      <c r="E3558" s="5" t="str">
        <f>rawTransactionSheet!E3558</f>
        <v>Swift</v>
      </c>
      <c r="F3558" s="5" t="str">
        <f>IFERROR(VLOOKUP(E3558,modelMapping,2,0),E3558)</f>
        <v>Swift</v>
      </c>
      <c r="G3558" s="5" t="str">
        <f>rawTransactionSheet!F3558</f>
        <v>VXI</v>
      </c>
      <c r="H3558" s="1" t="str">
        <f t="shared" si="1"/>
        <v>VXI</v>
      </c>
      <c r="I3558" s="5" t="str">
        <f>rawTransactionSheet!G3558</f>
        <v>2007</v>
      </c>
      <c r="J3558" s="5" t="str">
        <f>rawTransactionSheet!H3558</f>
        <v>175000</v>
      </c>
      <c r="K3558" s="5" t="str">
        <f>rawTransactionSheet!I3558</f>
        <v>75853</v>
      </c>
      <c r="L3558" s="5" t="str">
        <f>rawTransactionSheet!J3558</f>
        <v>8</v>
      </c>
      <c r="M3558" s="5" t="str">
        <f>rawTransactionSheet!K3558</f>
        <v>2</v>
      </c>
      <c r="N3558" s="5" t="str">
        <f>rawTransactionSheet!L3558</f>
        <v>MUMBAI</v>
      </c>
    </row>
    <row r="3559">
      <c r="A3559" s="2">
        <v>42370.0</v>
      </c>
      <c r="B3559" s="5" t="str">
        <f>rawTransactionSheet!B3559</f>
        <v>Pratham</v>
      </c>
      <c r="C3559" s="5" t="str">
        <f>rawTransactionSheet!C3559</f>
        <v>509</v>
      </c>
      <c r="D3559" s="5" t="str">
        <f>rawTransactionSheet!D3559</f>
        <v>MARUTI SUZUKI</v>
      </c>
      <c r="E3559" s="5" t="str">
        <f>rawTransactionSheet!E3559</f>
        <v>Wagon R</v>
      </c>
      <c r="F3559" s="5" t="str">
        <f>IFERROR(VLOOKUP(E3559,modelMapping,2,0),E3559)</f>
        <v>Wagon R</v>
      </c>
      <c r="G3559" s="5" t="str">
        <f>rawTransactionSheet!F3559</f>
        <v>LXI</v>
      </c>
      <c r="H3559" s="1" t="str">
        <f t="shared" si="1"/>
        <v>LXI</v>
      </c>
      <c r="I3559" s="5" t="str">
        <f>rawTransactionSheet!G3559</f>
        <v>2007</v>
      </c>
      <c r="J3559" s="5" t="str">
        <f>rawTransactionSheet!H3559</f>
        <v>175000</v>
      </c>
      <c r="K3559" s="5" t="str">
        <f>rawTransactionSheet!I3559</f>
        <v>59816.564</v>
      </c>
      <c r="L3559" s="5" t="str">
        <f>rawTransactionSheet!J3559</f>
        <v>7.4770705</v>
      </c>
      <c r="M3559" s="5" t="str">
        <f>rawTransactionSheet!K3559</f>
        <v>2</v>
      </c>
      <c r="N3559" s="5" t="str">
        <f>rawTransactionSheet!L3559</f>
        <v>BANGALORE</v>
      </c>
    </row>
    <row r="3560">
      <c r="A3560" s="2">
        <v>42370.0</v>
      </c>
      <c r="B3560" s="5" t="str">
        <f>rawTransactionSheet!B3560</f>
        <v>Pratham</v>
      </c>
      <c r="C3560" s="5" t="str">
        <f>rawTransactionSheet!C3560</f>
        <v>615</v>
      </c>
      <c r="D3560" s="5" t="str">
        <f>rawTransactionSheet!D3560</f>
        <v>MARUTI SUZUKI</v>
      </c>
      <c r="E3560" s="5" t="str">
        <f>rawTransactionSheet!E3560</f>
        <v>Wagon R</v>
      </c>
      <c r="F3560" s="5" t="str">
        <f>IFERROR(VLOOKUP(E3560,modelMapping,2,0),E3560)</f>
        <v>Wagon R</v>
      </c>
      <c r="G3560" s="5" t="str">
        <f>rawTransactionSheet!F3560</f>
        <v>LXI</v>
      </c>
      <c r="H3560" s="1" t="str">
        <f t="shared" si="1"/>
        <v>LXI</v>
      </c>
      <c r="I3560" s="5" t="str">
        <f>rawTransactionSheet!G3560</f>
        <v>2006</v>
      </c>
      <c r="J3560" s="5" t="str">
        <f>rawTransactionSheet!H3560</f>
        <v>175000</v>
      </c>
      <c r="K3560" s="5" t="str">
        <f>rawTransactionSheet!I3560</f>
        <v>69190.9651</v>
      </c>
      <c r="L3560" s="5" t="str">
        <f>rawTransactionSheet!J3560</f>
        <v>8.648870637</v>
      </c>
      <c r="M3560" s="5" t="str">
        <f>rawTransactionSheet!K3560</f>
        <v>2</v>
      </c>
      <c r="N3560" s="5" t="str">
        <f>rawTransactionSheet!L3560</f>
        <v>BANGALORE</v>
      </c>
    </row>
    <row r="3561">
      <c r="A3561" s="2">
        <v>42370.0</v>
      </c>
      <c r="B3561" s="5" t="str">
        <f>rawTransactionSheet!B3561</f>
        <v>Pratham</v>
      </c>
      <c r="C3561" s="5" t="str">
        <f>rawTransactionSheet!C3561</f>
        <v>805</v>
      </c>
      <c r="D3561" s="5" t="str">
        <f>rawTransactionSheet!D3561</f>
        <v>MARUTI SUZUKI</v>
      </c>
      <c r="E3561" s="5" t="str">
        <f>rawTransactionSheet!E3561</f>
        <v>Zen</v>
      </c>
      <c r="F3561" s="5" t="str">
        <f>IFERROR(VLOOKUP(E3561,modelMapping,2,0),E3561)</f>
        <v>Zen</v>
      </c>
      <c r="G3561" s="5" t="str">
        <f>rawTransactionSheet!F3561</f>
        <v>VXI</v>
      </c>
      <c r="H3561" s="1" t="str">
        <f t="shared" si="1"/>
        <v>VXI</v>
      </c>
      <c r="I3561" s="5" t="str">
        <f>rawTransactionSheet!G3561</f>
        <v>2004</v>
      </c>
      <c r="J3561" s="5" t="str">
        <f>rawTransactionSheet!H3561</f>
        <v>175000</v>
      </c>
      <c r="K3561" s="5" t="str">
        <f>rawTransactionSheet!I3561</f>
        <v>85639.97264</v>
      </c>
      <c r="L3561" s="5" t="str">
        <f>rawTransactionSheet!J3561</f>
        <v>10.70499658</v>
      </c>
      <c r="M3561" s="5" t="str">
        <f>rawTransactionSheet!K3561</f>
        <v>3</v>
      </c>
      <c r="N3561" s="5" t="str">
        <f>rawTransactionSheet!L3561</f>
        <v>BANGALORE</v>
      </c>
    </row>
    <row r="3562">
      <c r="A3562" s="2">
        <v>42370.0</v>
      </c>
      <c r="B3562" s="5" t="str">
        <f>rawTransactionSheet!B3562</f>
        <v>DelCalling</v>
      </c>
      <c r="C3562" s="5" t="str">
        <f>rawTransactionSheet!C3562</f>
        <v>117818</v>
      </c>
      <c r="D3562" s="5" t="str">
        <f>rawTransactionSheet!D3562</f>
        <v>HYUNDAI</v>
      </c>
      <c r="E3562" s="5" t="str">
        <f>rawTransactionSheet!E3562</f>
        <v>SANTRO XING</v>
      </c>
      <c r="F3562" s="5" t="str">
        <f>IFERROR(VLOOKUP(E3562,modelMapping,2,0),E3562)</f>
        <v>SANTRO XING</v>
      </c>
      <c r="G3562" s="5" t="str">
        <f>rawTransactionSheet!F3562</f>
        <v>XL eRLX - Euro III</v>
      </c>
      <c r="H3562" s="1" t="str">
        <f t="shared" si="1"/>
        <v>XL eRLX - Euro III</v>
      </c>
      <c r="I3562" s="5" t="str">
        <f>rawTransactionSheet!G3562</f>
        <v>2007</v>
      </c>
      <c r="J3562" s="5" t="str">
        <f>rawTransactionSheet!H3562</f>
        <v>175000</v>
      </c>
      <c r="K3562" s="5" t="str">
        <f>rawTransactionSheet!I3562</f>
        <v>40552</v>
      </c>
      <c r="L3562" s="5" t="str">
        <f>rawTransactionSheet!J3562</f>
        <v>9</v>
      </c>
      <c r="M3562" s="5" t="str">
        <f>rawTransactionSheet!K3562</f>
        <v>3</v>
      </c>
      <c r="N3562" s="5" t="str">
        <f>rawTransactionSheet!L3562</f>
        <v>BANGALORE</v>
      </c>
    </row>
    <row r="3563">
      <c r="A3563" s="2">
        <v>42370.0</v>
      </c>
      <c r="B3563" s="5" t="str">
        <f>rawTransactionSheet!B3563</f>
        <v>Pratham</v>
      </c>
      <c r="C3563" s="5" t="str">
        <f>rawTransactionSheet!C3563</f>
        <v>595</v>
      </c>
      <c r="D3563" s="5" t="str">
        <f>rawTransactionSheet!D3563</f>
        <v>MARUTI SUZUKI</v>
      </c>
      <c r="E3563" s="5" t="str">
        <f>rawTransactionSheet!E3563</f>
        <v>Zen</v>
      </c>
      <c r="F3563" s="5" t="str">
        <f>IFERROR(VLOOKUP(E3563,modelMapping,2,0),E3563)</f>
        <v>Zen</v>
      </c>
      <c r="G3563" s="5" t="str">
        <f>rawTransactionSheet!F3563</f>
        <v>LXI</v>
      </c>
      <c r="H3563" s="1" t="str">
        <f t="shared" si="1"/>
        <v>LXI</v>
      </c>
      <c r="I3563" s="5" t="str">
        <f>rawTransactionSheet!G3563</f>
        <v>2006</v>
      </c>
      <c r="J3563" s="5" t="str">
        <f>rawTransactionSheet!H3563</f>
        <v>174825</v>
      </c>
      <c r="K3563" s="5" t="str">
        <f>rawTransactionSheet!I3563</f>
        <v>67219.71253</v>
      </c>
      <c r="L3563" s="5" t="str">
        <f>rawTransactionSheet!J3563</f>
        <v>8.402464066</v>
      </c>
      <c r="M3563" s="5" t="str">
        <f>rawTransactionSheet!K3563</f>
        <v>2</v>
      </c>
      <c r="N3563" s="5" t="str">
        <f>rawTransactionSheet!L3563</f>
        <v>BANGALORE</v>
      </c>
    </row>
    <row r="3564">
      <c r="A3564" s="2">
        <v>42370.0</v>
      </c>
      <c r="B3564" s="5" t="str">
        <f>rawTransactionSheet!B3564</f>
        <v>Pratham</v>
      </c>
      <c r="C3564" s="5" t="str">
        <f>rawTransactionSheet!C3564</f>
        <v>536</v>
      </c>
      <c r="D3564" s="5" t="str">
        <f>rawTransactionSheet!D3564</f>
        <v>MARUTI SUZUKI</v>
      </c>
      <c r="E3564" s="5" t="str">
        <f>rawTransactionSheet!E3564</f>
        <v>Alto</v>
      </c>
      <c r="F3564" s="5" t="str">
        <f>IFERROR(VLOOKUP(E3564,modelMapping,2,0),E3564)</f>
        <v>Alto</v>
      </c>
      <c r="G3564" s="5" t="str">
        <f>rawTransactionSheet!F3564</f>
        <v>LXI</v>
      </c>
      <c r="H3564" s="1" t="str">
        <f t="shared" si="1"/>
        <v>LXI</v>
      </c>
      <c r="I3564" s="5" t="str">
        <f>rawTransactionSheet!G3564</f>
        <v>2007</v>
      </c>
      <c r="J3564" s="5" t="str">
        <f>rawTransactionSheet!H3564</f>
        <v>174000</v>
      </c>
      <c r="K3564" s="5" t="str">
        <f>rawTransactionSheet!I3564</f>
        <v>62401.09514</v>
      </c>
      <c r="L3564" s="5" t="str">
        <f>rawTransactionSheet!J3564</f>
        <v>7.800136893</v>
      </c>
      <c r="M3564" s="5" t="str">
        <f>rawTransactionSheet!K3564</f>
        <v>2</v>
      </c>
      <c r="N3564" s="5" t="str">
        <f>rawTransactionSheet!L3564</f>
        <v>BANGALORE</v>
      </c>
    </row>
    <row r="3565">
      <c r="A3565" s="2">
        <v>42370.0</v>
      </c>
      <c r="B3565" s="5" t="str">
        <f>rawTransactionSheet!B3565</f>
        <v>RNS</v>
      </c>
      <c r="C3565" s="5" t="str">
        <f>rawTransactionSheet!C3565</f>
        <v>KA04MJ2463</v>
      </c>
      <c r="D3565" s="5" t="str">
        <f>rawTransactionSheet!D3565</f>
        <v>MARUTI SUZUKI</v>
      </c>
      <c r="E3565" s="5" t="str">
        <f>rawTransactionSheet!E3565</f>
        <v>EECO</v>
      </c>
      <c r="F3565" s="5" t="str">
        <f>IFERROR(VLOOKUP(E3565,modelMapping,2,0),E3565)</f>
        <v>EECO</v>
      </c>
      <c r="G3565" s="5" t="str">
        <f>rawTransactionSheet!F3565</f>
        <v>5 STR</v>
      </c>
      <c r="H3565" s="1" t="str">
        <f t="shared" si="1"/>
        <v>5 STR</v>
      </c>
      <c r="I3565" s="5" t="str">
        <f>rawTransactionSheet!G3565</f>
        <v>2011</v>
      </c>
      <c r="J3565" s="5" t="str">
        <f>rawTransactionSheet!H3565</f>
        <v>173160</v>
      </c>
      <c r="K3565" s="5" t="str">
        <f>rawTransactionSheet!I3565</f>
        <v>141582</v>
      </c>
      <c r="L3565" s="5" t="str">
        <f>rawTransactionSheet!J3565</f>
        <v>4.97260274</v>
      </c>
      <c r="M3565" s="5" t="str">
        <f>rawTransactionSheet!K3565</f>
        <v>1</v>
      </c>
      <c r="N3565" s="5" t="str">
        <f>rawTransactionSheet!L3565</f>
        <v>BANGALORE</v>
      </c>
    </row>
    <row r="3566">
      <c r="A3566" s="2">
        <v>42370.0</v>
      </c>
      <c r="B3566" s="5" t="str">
        <f>rawTransactionSheet!B3566</f>
        <v>Pratham</v>
      </c>
      <c r="C3566" s="5" t="str">
        <f>rawTransactionSheet!C3566</f>
        <v>738</v>
      </c>
      <c r="D3566" s="5" t="str">
        <f>rawTransactionSheet!D3566</f>
        <v>HYUNDAI</v>
      </c>
      <c r="E3566" s="5" t="str">
        <f>rawTransactionSheet!E3566</f>
        <v>Getz</v>
      </c>
      <c r="F3566" s="5" t="str">
        <f>IFERROR(VLOOKUP(E3566,modelMapping,2,0),E3566)</f>
        <v>Getz</v>
      </c>
      <c r="G3566" s="5" t="str">
        <f>rawTransactionSheet!F3566</f>
        <v>GLX</v>
      </c>
      <c r="H3566" s="1" t="str">
        <f t="shared" si="1"/>
        <v>GLX</v>
      </c>
      <c r="I3566" s="5" t="str">
        <f>rawTransactionSheet!G3566</f>
        <v>2005</v>
      </c>
      <c r="J3566" s="5" t="str">
        <f>rawTransactionSheet!H3566</f>
        <v>173000</v>
      </c>
      <c r="K3566" s="5" t="str">
        <f>rawTransactionSheet!I3566</f>
        <v>78127.31006</v>
      </c>
      <c r="L3566" s="5" t="str">
        <f>rawTransactionSheet!J3566</f>
        <v>9.765913758</v>
      </c>
      <c r="M3566" s="5" t="str">
        <f>rawTransactionSheet!K3566</f>
        <v>2</v>
      </c>
      <c r="N3566" s="5" t="str">
        <f>rawTransactionSheet!L3566</f>
        <v>BANGALORE</v>
      </c>
    </row>
    <row r="3567">
      <c r="A3567" s="2">
        <v>42370.0</v>
      </c>
      <c r="B3567" s="5" t="str">
        <f>rawTransactionSheet!B3567</f>
        <v>RNS</v>
      </c>
      <c r="C3567" s="5" t="str">
        <f>rawTransactionSheet!C3567</f>
        <v>KA05MF5817</v>
      </c>
      <c r="D3567" s="5" t="str">
        <f>rawTransactionSheet!D3567</f>
        <v>MARUTI SUZUKI</v>
      </c>
      <c r="E3567" s="5" t="str">
        <f>rawTransactionSheet!E3567</f>
        <v>Alto</v>
      </c>
      <c r="F3567" s="5" t="str">
        <f>IFERROR(VLOOKUP(E3567,modelMapping,2,0),E3567)</f>
        <v>Alto</v>
      </c>
      <c r="G3567" s="5" t="str">
        <f>rawTransactionSheet!F3567</f>
        <v>LXI</v>
      </c>
      <c r="H3567" s="1" t="str">
        <f t="shared" si="1"/>
        <v>LXI</v>
      </c>
      <c r="I3567" s="5" t="str">
        <f>rawTransactionSheet!G3567</f>
        <v>2008</v>
      </c>
      <c r="J3567" s="5" t="str">
        <f>rawTransactionSheet!H3567</f>
        <v>172050</v>
      </c>
      <c r="K3567" s="5" t="str">
        <f>rawTransactionSheet!I3567</f>
        <v>110821</v>
      </c>
      <c r="L3567" s="5" t="str">
        <f>rawTransactionSheet!J3567</f>
        <v>7.871232877</v>
      </c>
      <c r="M3567" s="5" t="str">
        <f>rawTransactionSheet!K3567</f>
        <v>2</v>
      </c>
      <c r="N3567" s="5" t="str">
        <f>rawTransactionSheet!L3567</f>
        <v>BANGALORE</v>
      </c>
    </row>
    <row r="3568">
      <c r="A3568" s="2">
        <v>42370.0</v>
      </c>
      <c r="B3568" s="5" t="str">
        <f>rawTransactionSheet!B3568</f>
        <v>RNS</v>
      </c>
      <c r="C3568" s="5" t="str">
        <f>rawTransactionSheet!C3568</f>
        <v>KA02MC974</v>
      </c>
      <c r="D3568" s="5" t="str">
        <f>rawTransactionSheet!D3568</f>
        <v>MARUTI SUZUKI</v>
      </c>
      <c r="E3568" s="5" t="str">
        <f>rawTransactionSheet!E3568</f>
        <v>Alto</v>
      </c>
      <c r="F3568" s="5" t="str">
        <f>IFERROR(VLOOKUP(E3568,modelMapping,2,0),E3568)</f>
        <v>Alto</v>
      </c>
      <c r="G3568" s="5" t="str">
        <f>rawTransactionSheet!F3568</f>
        <v>LXI</v>
      </c>
      <c r="H3568" s="1" t="str">
        <f t="shared" si="1"/>
        <v>LXI</v>
      </c>
      <c r="I3568" s="5" t="str">
        <f>rawTransactionSheet!G3568</f>
        <v>2007</v>
      </c>
      <c r="J3568" s="5" t="str">
        <f>rawTransactionSheet!H3568</f>
        <v>172050</v>
      </c>
      <c r="K3568" s="5" t="str">
        <f>rawTransactionSheet!I3568</f>
        <v>56125</v>
      </c>
      <c r="L3568" s="5" t="str">
        <f>rawTransactionSheet!J3568</f>
        <v>8.482191781</v>
      </c>
      <c r="M3568" s="5" t="str">
        <f>rawTransactionSheet!K3568</f>
        <v>3</v>
      </c>
      <c r="N3568" s="5" t="str">
        <f>rawTransactionSheet!L3568</f>
        <v>BANGALORE</v>
      </c>
    </row>
    <row r="3569">
      <c r="A3569" s="2">
        <v>42370.0</v>
      </c>
      <c r="B3569" s="5" t="str">
        <f>rawTransactionSheet!B3569</f>
        <v>RNS</v>
      </c>
      <c r="C3569" s="5" t="str">
        <f>rawTransactionSheet!C3569</f>
        <v>KA05MK8685</v>
      </c>
      <c r="D3569" s="5" t="str">
        <f>rawTransactionSheet!D3569</f>
        <v>MARUTI SUZUKI</v>
      </c>
      <c r="E3569" s="5" t="str">
        <f>rawTransactionSheet!E3569</f>
        <v>Baleno</v>
      </c>
      <c r="F3569" s="5" t="str">
        <f>IFERROR(VLOOKUP(E3569,modelMapping,2,0),E3569)</f>
        <v>Baleno</v>
      </c>
      <c r="G3569" s="5" t="str">
        <f>rawTransactionSheet!F3569</f>
        <v>LXI</v>
      </c>
      <c r="H3569" s="1" t="str">
        <f t="shared" si="1"/>
        <v>LXI</v>
      </c>
      <c r="I3569" s="5" t="str">
        <f>rawTransactionSheet!G3569</f>
        <v>2004</v>
      </c>
      <c r="J3569" s="5" t="str">
        <f>rawTransactionSheet!H3569</f>
        <v>172050</v>
      </c>
      <c r="K3569" s="5" t="str">
        <f>rawTransactionSheet!I3569</f>
        <v>77198</v>
      </c>
      <c r="L3569" s="5" t="str">
        <f>rawTransactionSheet!J3569</f>
        <v>11.48493151</v>
      </c>
      <c r="M3569" s="5" t="str">
        <f>rawTransactionSheet!K3569</f>
        <v>2</v>
      </c>
      <c r="N3569" s="5" t="str">
        <f>rawTransactionSheet!L3569</f>
        <v>BANGALORE</v>
      </c>
    </row>
    <row r="3570">
      <c r="A3570" s="2">
        <v>42370.0</v>
      </c>
      <c r="B3570" s="5" t="str">
        <f>rawTransactionSheet!B3570</f>
        <v>NandiBid</v>
      </c>
      <c r="C3570" s="5" t="str">
        <f>rawTransactionSheet!C3570</f>
        <v>123358</v>
      </c>
      <c r="D3570" s="5" t="str">
        <f>rawTransactionSheet!D3570</f>
        <v>HYUNDAI</v>
      </c>
      <c r="E3570" s="5" t="str">
        <f>rawTransactionSheet!E3570</f>
        <v>SANTRO XING</v>
      </c>
      <c r="F3570" s="5" t="str">
        <f>IFERROR(VLOOKUP(E3570,modelMapping,2,0),E3570)</f>
        <v>SANTRO XING</v>
      </c>
      <c r="G3570" s="5" t="str">
        <f>rawTransactionSheet!F3570</f>
        <v>GLS</v>
      </c>
      <c r="H3570" s="1" t="str">
        <f t="shared" si="1"/>
        <v>GLS</v>
      </c>
      <c r="I3570" s="5" t="str">
        <f>rawTransactionSheet!G3570</f>
        <v>2008</v>
      </c>
      <c r="J3570" s="5" t="str">
        <f>rawTransactionSheet!H3570</f>
        <v>172050</v>
      </c>
      <c r="K3570" s="5" t="str">
        <f>rawTransactionSheet!I3570</f>
        <v>34915</v>
      </c>
      <c r="L3570" s="5" t="str">
        <f>rawTransactionSheet!J3570</f>
        <v>8</v>
      </c>
      <c r="M3570" s="5" t="str">
        <f>rawTransactionSheet!K3570</f>
        <v>1</v>
      </c>
      <c r="N3570" s="5" t="str">
        <f>rawTransactionSheet!L3570</f>
        <v>BANGALORE</v>
      </c>
      <c r="O3570" s="1" t="str">
        <f>VALUE(C3570)</f>
        <v>123358</v>
      </c>
      <c r="P3570" s="1" t="str">
        <f>MATCH(O3570,rawBidData!$A$2:$A$146,0)</f>
        <v>#N/A</v>
      </c>
    </row>
    <row r="3571">
      <c r="A3571" s="2">
        <v>42370.0</v>
      </c>
      <c r="B3571" s="5" t="str">
        <f>rawTransactionSheet!B3571</f>
        <v>RNS</v>
      </c>
      <c r="C3571" s="5" t="str">
        <f>rawTransactionSheet!C3571</f>
        <v>KA34M2380</v>
      </c>
      <c r="D3571" s="5" t="str">
        <f>rawTransactionSheet!D3571</f>
        <v>HYUNDAI</v>
      </c>
      <c r="E3571" s="5" t="str">
        <f>rawTransactionSheet!E3571</f>
        <v>SANTRO XING</v>
      </c>
      <c r="F3571" s="5" t="str">
        <f>IFERROR(VLOOKUP(E3571,modelMapping,2,0),E3571)</f>
        <v>SANTRO XING</v>
      </c>
      <c r="G3571" s="5" t="str">
        <f>rawTransactionSheet!F3571</f>
        <v>XS</v>
      </c>
      <c r="H3571" s="1" t="str">
        <f t="shared" si="1"/>
        <v>XS</v>
      </c>
      <c r="I3571" s="5" t="str">
        <f>rawTransactionSheet!G3571</f>
        <v>2005</v>
      </c>
      <c r="J3571" s="5" t="str">
        <f>rawTransactionSheet!H3571</f>
        <v>172050</v>
      </c>
      <c r="K3571" s="5" t="str">
        <f>rawTransactionSheet!I3571</f>
        <v>37799</v>
      </c>
      <c r="L3571" s="5" t="str">
        <f>rawTransactionSheet!J3571</f>
        <v>10.97534247</v>
      </c>
      <c r="M3571" s="5" t="str">
        <f>rawTransactionSheet!K3571</f>
        <v>2</v>
      </c>
      <c r="N3571" s="5" t="str">
        <f>rawTransactionSheet!L3571</f>
        <v>BANGALORE</v>
      </c>
    </row>
    <row r="3572">
      <c r="A3572" s="2">
        <v>42370.0</v>
      </c>
      <c r="B3572" s="5" t="str">
        <f>rawTransactionSheet!B3572</f>
        <v>RNS</v>
      </c>
      <c r="C3572" s="5" t="str">
        <f>rawTransactionSheet!C3572</f>
        <v>KA04ME8707</v>
      </c>
      <c r="D3572" s="5" t="str">
        <f>rawTransactionSheet!D3572</f>
        <v>MARUTI SUZUKI</v>
      </c>
      <c r="E3572" s="5" t="str">
        <f>rawTransactionSheet!E3572</f>
        <v>Zen</v>
      </c>
      <c r="F3572" s="5" t="str">
        <f>IFERROR(VLOOKUP(E3572,modelMapping,2,0),E3572)</f>
        <v>Zen</v>
      </c>
      <c r="G3572" s="5" t="str">
        <f>rawTransactionSheet!F3572</f>
        <v>LXI</v>
      </c>
      <c r="H3572" s="1" t="str">
        <f t="shared" si="1"/>
        <v>LXI</v>
      </c>
      <c r="I3572" s="5" t="str">
        <f>rawTransactionSheet!G3572</f>
        <v>2008</v>
      </c>
      <c r="J3572" s="5" t="str">
        <f>rawTransactionSheet!H3572</f>
        <v>172000</v>
      </c>
      <c r="K3572" s="5" t="str">
        <f>rawTransactionSheet!I3572</f>
        <v>70208</v>
      </c>
      <c r="L3572" s="5" t="str">
        <f>rawTransactionSheet!J3572</f>
        <v>7.917808219</v>
      </c>
      <c r="M3572" s="5" t="str">
        <f>rawTransactionSheet!K3572</f>
        <v>2</v>
      </c>
      <c r="N3572" s="5" t="str">
        <f>rawTransactionSheet!L3572</f>
        <v>BANGALORE</v>
      </c>
    </row>
    <row r="3573">
      <c r="A3573" s="2">
        <v>42370.0</v>
      </c>
      <c r="B3573" s="5" t="str">
        <f>rawTransactionSheet!B3573</f>
        <v>PrasoonData</v>
      </c>
      <c r="C3573" s="5" t="str">
        <f>rawTransactionSheet!C3573</f>
        <v>Prasoon190</v>
      </c>
      <c r="D3573" s="5" t="str">
        <f>rawTransactionSheet!D3573</f>
        <v>MARUTI SUZUKI</v>
      </c>
      <c r="E3573" s="5" t="str">
        <f>rawTransactionSheet!E3573</f>
        <v>Swift</v>
      </c>
      <c r="F3573" s="5" t="str">
        <f>IFERROR(VLOOKUP(E3573,modelMapping,2,0),E3573)</f>
        <v>Swift</v>
      </c>
      <c r="G3573" s="5" t="str">
        <f>rawTransactionSheet!F3573</f>
        <v>LXI</v>
      </c>
      <c r="H3573" s="1" t="str">
        <f t="shared" si="1"/>
        <v>LXI</v>
      </c>
      <c r="I3573" s="5" t="str">
        <f>rawTransactionSheet!G3573</f>
        <v>2005</v>
      </c>
      <c r="J3573" s="5" t="str">
        <f>rawTransactionSheet!H3573</f>
        <v>171409.2595</v>
      </c>
      <c r="K3573" s="5" t="str">
        <f>rawTransactionSheet!I3573</f>
        <v>130000</v>
      </c>
      <c r="L3573" s="5" t="str">
        <f>rawTransactionSheet!J3573</f>
        <v>10</v>
      </c>
      <c r="M3573" s="5" t="str">
        <f>rawTransactionSheet!K3573</f>
        <v>1</v>
      </c>
      <c r="N3573" s="5" t="str">
        <f>rawTransactionSheet!L3573</f>
        <v>BANGALORE</v>
      </c>
    </row>
    <row r="3574">
      <c r="A3574" s="2">
        <v>42370.0</v>
      </c>
      <c r="B3574" s="5" t="str">
        <f>rawTransactionSheet!B3574</f>
        <v>RNS</v>
      </c>
      <c r="C3574" s="5" t="str">
        <f>rawTransactionSheet!C3574</f>
        <v>KA51M6109</v>
      </c>
      <c r="D3574" s="5" t="str">
        <f>rawTransactionSheet!D3574</f>
        <v>MARUTI SUZUKI</v>
      </c>
      <c r="E3574" s="5" t="str">
        <f>rawTransactionSheet!E3574</f>
        <v>Alto</v>
      </c>
      <c r="F3574" s="5" t="str">
        <f>IFERROR(VLOOKUP(E3574,modelMapping,2,0),E3574)</f>
        <v>Alto</v>
      </c>
      <c r="G3574" s="5" t="str">
        <f>rawTransactionSheet!F3574</f>
        <v>LXI</v>
      </c>
      <c r="H3574" s="1" t="str">
        <f t="shared" si="1"/>
        <v>LXI</v>
      </c>
      <c r="I3574" s="5" t="str">
        <f>rawTransactionSheet!G3574</f>
        <v>2006</v>
      </c>
      <c r="J3574" s="5" t="str">
        <f>rawTransactionSheet!H3574</f>
        <v>170940</v>
      </c>
      <c r="K3574" s="5" t="str">
        <f>rawTransactionSheet!I3574</f>
        <v>51597</v>
      </c>
      <c r="L3574" s="5" t="str">
        <f>rawTransactionSheet!J3574</f>
        <v>9.657534247</v>
      </c>
      <c r="M3574" s="5" t="str">
        <f>rawTransactionSheet!K3574</f>
        <v>2</v>
      </c>
      <c r="N3574" s="5" t="str">
        <f>rawTransactionSheet!L3574</f>
        <v>BANGALORE</v>
      </c>
    </row>
    <row r="3575">
      <c r="A3575" s="2">
        <v>42370.0</v>
      </c>
      <c r="B3575" s="5" t="str">
        <f>rawTransactionSheet!B3575</f>
        <v>KALYANI MOTORS PVT LTD</v>
      </c>
      <c r="C3575" s="5" t="str">
        <f>rawTransactionSheet!C3575</f>
        <v>KA16M4032</v>
      </c>
      <c r="D3575" s="5" t="str">
        <f>rawTransactionSheet!D3575</f>
        <v>MARUTI SUZUKI</v>
      </c>
      <c r="E3575" s="5" t="str">
        <f>rawTransactionSheet!E3575</f>
        <v>800</v>
      </c>
      <c r="F3575" s="5" t="str">
        <f>IFERROR(VLOOKUP(E3575,modelMapping,2,0),E3575)</f>
        <v>800</v>
      </c>
      <c r="G3575" s="5" t="str">
        <f>rawTransactionSheet!F3575</f>
        <v>AC</v>
      </c>
      <c r="H3575" s="1" t="str">
        <f t="shared" si="1"/>
        <v>AC</v>
      </c>
      <c r="I3575" s="5" t="str">
        <f>rawTransactionSheet!G3575</f>
        <v>2008</v>
      </c>
      <c r="J3575" s="5" t="str">
        <f>rawTransactionSheet!H3575</f>
        <v>170000</v>
      </c>
      <c r="K3575" s="5" t="str">
        <f>rawTransactionSheet!I3575</f>
        <v>61820</v>
      </c>
      <c r="L3575" s="5" t="str">
        <f>rawTransactionSheet!J3575</f>
        <v>7</v>
      </c>
      <c r="M3575" s="5" t="str">
        <f>rawTransactionSheet!K3575</f>
        <v>2</v>
      </c>
      <c r="N3575" s="5" t="str">
        <f>rawTransactionSheet!L3575</f>
        <v>BANGALORE</v>
      </c>
    </row>
    <row r="3576">
      <c r="A3576" s="2">
        <v>42370.0</v>
      </c>
      <c r="B3576" s="5" t="str">
        <f>rawTransactionSheet!B3576</f>
        <v>Pratham</v>
      </c>
      <c r="C3576" s="5" t="str">
        <f>rawTransactionSheet!C3576</f>
        <v>473</v>
      </c>
      <c r="D3576" s="5" t="str">
        <f>rawTransactionSheet!D3576</f>
        <v>MARUTI SUZUKI</v>
      </c>
      <c r="E3576" s="5" t="str">
        <f>rawTransactionSheet!E3576</f>
        <v>Alto</v>
      </c>
      <c r="F3576" s="5" t="str">
        <f>IFERROR(VLOOKUP(E3576,modelMapping,2,0),E3576)</f>
        <v>Alto</v>
      </c>
      <c r="G3576" s="5" t="str">
        <f>rawTransactionSheet!F3576</f>
        <v>LXI</v>
      </c>
      <c r="H3576" s="1" t="str">
        <f t="shared" si="1"/>
        <v>LXI</v>
      </c>
      <c r="I3576" s="5" t="str">
        <f>rawTransactionSheet!G3576</f>
        <v>2008</v>
      </c>
      <c r="J3576" s="5" t="str">
        <f>rawTransactionSheet!H3576</f>
        <v>170000</v>
      </c>
      <c r="K3576" s="5" t="str">
        <f>rawTransactionSheet!I3576</f>
        <v>55895.96167</v>
      </c>
      <c r="L3576" s="5" t="str">
        <f>rawTransactionSheet!J3576</f>
        <v>6.986995209</v>
      </c>
      <c r="M3576" s="5" t="str">
        <f>rawTransactionSheet!K3576</f>
        <v>2</v>
      </c>
      <c r="N3576" s="5" t="str">
        <f>rawTransactionSheet!L3576</f>
        <v>BANGALORE</v>
      </c>
    </row>
    <row r="3577">
      <c r="A3577" s="2">
        <v>42370.0</v>
      </c>
      <c r="B3577" s="5" t="str">
        <f>rawTransactionSheet!B3577</f>
        <v>Pratham</v>
      </c>
      <c r="C3577" s="5" t="str">
        <f>rawTransactionSheet!C3577</f>
        <v>656</v>
      </c>
      <c r="D3577" s="5" t="str">
        <f>rawTransactionSheet!D3577</f>
        <v>MARUTI SUZUKI</v>
      </c>
      <c r="E3577" s="5" t="str">
        <f>rawTransactionSheet!E3577</f>
        <v>Alto</v>
      </c>
      <c r="F3577" s="5" t="str">
        <f>IFERROR(VLOOKUP(E3577,modelMapping,2,0),E3577)</f>
        <v>Alto</v>
      </c>
      <c r="G3577" s="5" t="str">
        <f>rawTransactionSheet!F3577</f>
        <v>LXI</v>
      </c>
      <c r="H3577" s="1" t="str">
        <f t="shared" si="1"/>
        <v>LXI</v>
      </c>
      <c r="I3577" s="5" t="str">
        <f>rawTransactionSheet!G3577</f>
        <v>2006</v>
      </c>
      <c r="J3577" s="5" t="str">
        <f>rawTransactionSheet!H3577</f>
        <v>170000</v>
      </c>
      <c r="K3577" s="5" t="str">
        <f>rawTransactionSheet!I3577</f>
        <v>70264.2026</v>
      </c>
      <c r="L3577" s="5" t="str">
        <f>rawTransactionSheet!J3577</f>
        <v>8.783025325</v>
      </c>
      <c r="M3577" s="5" t="str">
        <f>rawTransactionSheet!K3577</f>
        <v>2</v>
      </c>
      <c r="N3577" s="5" t="str">
        <f>rawTransactionSheet!L3577</f>
        <v>BANGALORE</v>
      </c>
    </row>
    <row r="3578">
      <c r="A3578" s="2">
        <v>42370.0</v>
      </c>
      <c r="B3578" s="5" t="str">
        <f>rawTransactionSheet!B3578</f>
        <v>RNS</v>
      </c>
      <c r="C3578" s="5" t="str">
        <f>rawTransactionSheet!C3578</f>
        <v>KA05MF5817</v>
      </c>
      <c r="D3578" s="5" t="str">
        <f>rawTransactionSheet!D3578</f>
        <v>MARUTI SUZUKI</v>
      </c>
      <c r="E3578" s="5" t="str">
        <f>rawTransactionSheet!E3578</f>
        <v>Alto</v>
      </c>
      <c r="F3578" s="5" t="str">
        <f>IFERROR(VLOOKUP(E3578,modelMapping,2,0),E3578)</f>
        <v>Alto</v>
      </c>
      <c r="G3578" s="5" t="str">
        <f>rawTransactionSheet!F3578</f>
        <v>LXI</v>
      </c>
      <c r="H3578" s="1" t="str">
        <f t="shared" si="1"/>
        <v>LXI</v>
      </c>
      <c r="I3578" s="5" t="str">
        <f>rawTransactionSheet!G3578</f>
        <v>2008</v>
      </c>
      <c r="J3578" s="5" t="str">
        <f>rawTransactionSheet!H3578</f>
        <v>170000</v>
      </c>
      <c r="K3578" s="5" t="str">
        <f>rawTransactionSheet!I3578</f>
        <v>110821</v>
      </c>
      <c r="L3578" s="5" t="str">
        <f>rawTransactionSheet!J3578</f>
        <v>7.871232877</v>
      </c>
      <c r="M3578" s="5" t="str">
        <f>rawTransactionSheet!K3578</f>
        <v>2</v>
      </c>
      <c r="N3578" s="5" t="str">
        <f>rawTransactionSheet!L3578</f>
        <v>BANGALORE</v>
      </c>
    </row>
    <row r="3579">
      <c r="A3579" s="2">
        <v>42370.0</v>
      </c>
      <c r="B3579" s="5" t="str">
        <f>rawTransactionSheet!B3579</f>
        <v>RNS</v>
      </c>
      <c r="C3579" s="5" t="str">
        <f>rawTransactionSheet!C3579</f>
        <v>KA02MA718</v>
      </c>
      <c r="D3579" s="5" t="str">
        <f>rawTransactionSheet!D3579</f>
        <v>MARUTI SUZUKI</v>
      </c>
      <c r="E3579" s="5" t="str">
        <f>rawTransactionSheet!E3579</f>
        <v>Alto</v>
      </c>
      <c r="F3579" s="5" t="str">
        <f>IFERROR(VLOOKUP(E3579,modelMapping,2,0),E3579)</f>
        <v>Alto</v>
      </c>
      <c r="G3579" s="5" t="str">
        <f>rawTransactionSheet!F3579</f>
        <v>LXI</v>
      </c>
      <c r="H3579" s="1" t="str">
        <f t="shared" si="1"/>
        <v>LXI</v>
      </c>
      <c r="I3579" s="5" t="str">
        <f>rawTransactionSheet!G3579</f>
        <v>2005</v>
      </c>
      <c r="J3579" s="5" t="str">
        <f>rawTransactionSheet!H3579</f>
        <v>170000</v>
      </c>
      <c r="K3579" s="5" t="str">
        <f>rawTransactionSheet!I3579</f>
        <v>52651</v>
      </c>
      <c r="L3579" s="5" t="str">
        <f>rawTransactionSheet!J3579</f>
        <v>10.6630137</v>
      </c>
      <c r="M3579" s="5" t="str">
        <f>rawTransactionSheet!K3579</f>
        <v>2</v>
      </c>
      <c r="N3579" s="5" t="str">
        <f>rawTransactionSheet!L3579</f>
        <v>BANGALORE</v>
      </c>
    </row>
    <row r="3580">
      <c r="A3580" s="2">
        <v>42370.0</v>
      </c>
      <c r="B3580" s="5" t="str">
        <f>rawTransactionSheet!B3580</f>
        <v>Pratham</v>
      </c>
      <c r="C3580" s="5" t="str">
        <f>rawTransactionSheet!C3580</f>
        <v>388</v>
      </c>
      <c r="D3580" s="5" t="str">
        <f>rawTransactionSheet!D3580</f>
        <v>FORD</v>
      </c>
      <c r="E3580" s="5" t="str">
        <f>rawTransactionSheet!E3580</f>
        <v>Ikon</v>
      </c>
      <c r="F3580" s="5" t="str">
        <f>IFERROR(VLOOKUP(E3580,modelMapping,2,0),E3580)</f>
        <v>Ikon</v>
      </c>
      <c r="G3580" s="5" t="str">
        <f>rawTransactionSheet!F3580</f>
        <v>1.3 FLAIR</v>
      </c>
      <c r="H3580" s="1" t="str">
        <f t="shared" si="1"/>
        <v>1.3 FLAIR</v>
      </c>
      <c r="I3580" s="5" t="str">
        <f>rawTransactionSheet!G3580</f>
        <v>2009</v>
      </c>
      <c r="J3580" s="5" t="str">
        <f>rawTransactionSheet!H3580</f>
        <v>170000</v>
      </c>
      <c r="K3580" s="5" t="str">
        <f>rawTransactionSheet!I3580</f>
        <v>47967.14579</v>
      </c>
      <c r="L3580" s="5" t="str">
        <f>rawTransactionSheet!J3580</f>
        <v>5.995893224</v>
      </c>
      <c r="M3580" s="5" t="str">
        <f>rawTransactionSheet!K3580</f>
        <v>2</v>
      </c>
      <c r="N3580" s="5" t="str">
        <f>rawTransactionSheet!L3580</f>
        <v>BANGALORE</v>
      </c>
    </row>
    <row r="3581">
      <c r="A3581" s="2">
        <v>42370.0</v>
      </c>
      <c r="B3581" s="5" t="str">
        <f>rawTransactionSheet!B3581</f>
        <v>Hiremath</v>
      </c>
      <c r="C3581" s="5" t="str">
        <f>rawTransactionSheet!C3581</f>
        <v>Hire007</v>
      </c>
      <c r="D3581" s="5" t="str">
        <f>rawTransactionSheet!D3581</f>
        <v>MARUTI SUZUKI</v>
      </c>
      <c r="E3581" s="5" t="str">
        <f>rawTransactionSheet!E3581</f>
        <v>Omni</v>
      </c>
      <c r="F3581" s="5" t="str">
        <f>IFERROR(VLOOKUP(E3581,modelMapping,2,0),E3581)</f>
        <v>Omni</v>
      </c>
      <c r="G3581" s="5" t="str">
        <f>rawTransactionSheet!F3581</f>
        <v>5 STR</v>
      </c>
      <c r="H3581" s="1" t="str">
        <f t="shared" si="1"/>
        <v>5 STR</v>
      </c>
      <c r="I3581" s="5" t="str">
        <f>rawTransactionSheet!G3581</f>
        <v>2011</v>
      </c>
      <c r="J3581" s="5" t="str">
        <f>rawTransactionSheet!H3581</f>
        <v>170000</v>
      </c>
      <c r="K3581" s="5" t="str">
        <f>rawTransactionSheet!I3581</f>
        <v>40000</v>
      </c>
      <c r="L3581" s="5" t="str">
        <f>rawTransactionSheet!J3581</f>
        <v>4</v>
      </c>
      <c r="M3581" s="5" t="str">
        <f>rawTransactionSheet!K3581</f>
        <v>1</v>
      </c>
      <c r="N3581" s="5" t="str">
        <f>rawTransactionSheet!L3581</f>
        <v>BANGALORE</v>
      </c>
    </row>
    <row r="3582">
      <c r="A3582" s="2">
        <v>42370.0</v>
      </c>
      <c r="B3582" s="5" t="str">
        <f>rawTransactionSheet!B3582</f>
        <v>DelCalling</v>
      </c>
      <c r="C3582" s="5" t="str">
        <f>rawTransactionSheet!C3582</f>
        <v>17942</v>
      </c>
      <c r="D3582" s="5" t="str">
        <f>rawTransactionSheet!D3582</f>
        <v>HYUNDAI</v>
      </c>
      <c r="E3582" s="5" t="str">
        <f>rawTransactionSheet!E3582</f>
        <v>SANTRO XING</v>
      </c>
      <c r="F3582" s="5" t="str">
        <f>IFERROR(VLOOKUP(E3582,modelMapping,2,0),E3582)</f>
        <v>SANTRO XING</v>
      </c>
      <c r="G3582" s="5" t="str">
        <f>rawTransactionSheet!F3582</f>
        <v>GL Plus</v>
      </c>
      <c r="H3582" s="1" t="str">
        <f t="shared" si="1"/>
        <v>GL Plus</v>
      </c>
      <c r="I3582" s="5" t="str">
        <f>rawTransactionSheet!G3582</f>
        <v>2007</v>
      </c>
      <c r="J3582" s="5" t="str">
        <f>rawTransactionSheet!H3582</f>
        <v>170000</v>
      </c>
      <c r="K3582" s="5" t="str">
        <f>rawTransactionSheet!I3582</f>
        <v>71895</v>
      </c>
      <c r="L3582" s="5" t="str">
        <f>rawTransactionSheet!J3582</f>
        <v>8</v>
      </c>
      <c r="M3582" s="5" t="str">
        <f>rawTransactionSheet!K3582</f>
        <v>2</v>
      </c>
      <c r="N3582" s="5" t="str">
        <f>rawTransactionSheet!L3582</f>
        <v>DELHI</v>
      </c>
    </row>
    <row r="3583">
      <c r="A3583" s="2">
        <v>42370.0</v>
      </c>
      <c r="B3583" s="5" t="str">
        <f>rawTransactionSheet!B3583</f>
        <v>Pratham</v>
      </c>
      <c r="C3583" s="5" t="str">
        <f>rawTransactionSheet!C3583</f>
        <v>406</v>
      </c>
      <c r="D3583" s="5" t="str">
        <f>rawTransactionSheet!D3583</f>
        <v>CHEVROLET</v>
      </c>
      <c r="E3583" s="5" t="str">
        <f>rawTransactionSheet!E3583</f>
        <v>Spark</v>
      </c>
      <c r="F3583" s="5" t="str">
        <f>IFERROR(VLOOKUP(E3583,modelMapping,2,0),E3583)</f>
        <v>Spark</v>
      </c>
      <c r="G3583" s="5" t="str">
        <f>rawTransactionSheet!F3583</f>
        <v>E 1.0</v>
      </c>
      <c r="H3583" s="1" t="str">
        <f t="shared" si="1"/>
        <v>E 1.0</v>
      </c>
      <c r="I3583" s="5" t="str">
        <f>rawTransactionSheet!G3583</f>
        <v>2008</v>
      </c>
      <c r="J3583" s="5" t="str">
        <f>rawTransactionSheet!H3583</f>
        <v>170000</v>
      </c>
      <c r="K3583" s="5" t="str">
        <f>rawTransactionSheet!I3583</f>
        <v>51405.88638</v>
      </c>
      <c r="L3583" s="5" t="str">
        <f>rawTransactionSheet!J3583</f>
        <v>6.425735797</v>
      </c>
      <c r="M3583" s="5" t="str">
        <f>rawTransactionSheet!K3583</f>
        <v>2</v>
      </c>
      <c r="N3583" s="5" t="str">
        <f>rawTransactionSheet!L3583</f>
        <v>BANGALORE</v>
      </c>
    </row>
    <row r="3584">
      <c r="A3584" s="2">
        <v>42370.0</v>
      </c>
      <c r="B3584" s="5" t="str">
        <f>rawTransactionSheet!B3584</f>
        <v>KALYANI MOTORS PVT LTD</v>
      </c>
      <c r="C3584" s="5" t="str">
        <f>rawTransactionSheet!C3584</f>
        <v>KA01MC1718</v>
      </c>
      <c r="D3584" s="5" t="str">
        <f>rawTransactionSheet!D3584</f>
        <v>MARUTI SUZUKI</v>
      </c>
      <c r="E3584" s="5" t="str">
        <f>rawTransactionSheet!E3584</f>
        <v>Wagon R</v>
      </c>
      <c r="F3584" s="5" t="str">
        <f>IFERROR(VLOOKUP(E3584,modelMapping,2,0),E3584)</f>
        <v>Wagon R</v>
      </c>
      <c r="G3584" s="5" t="str">
        <f>rawTransactionSheet!F3584</f>
        <v>LX</v>
      </c>
      <c r="H3584" s="1" t="str">
        <f t="shared" si="1"/>
        <v>LX</v>
      </c>
      <c r="I3584" s="5" t="str">
        <f>rawTransactionSheet!G3584</f>
        <v>2006</v>
      </c>
      <c r="J3584" s="5" t="str">
        <f>rawTransactionSheet!H3584</f>
        <v>170000</v>
      </c>
      <c r="K3584" s="5" t="str">
        <f>rawTransactionSheet!I3584</f>
        <v>67000</v>
      </c>
      <c r="L3584" s="5" t="str">
        <f>rawTransactionSheet!J3584</f>
        <v>9</v>
      </c>
      <c r="M3584" s="5" t="str">
        <f>rawTransactionSheet!K3584</f>
        <v>2</v>
      </c>
      <c r="N3584" s="5" t="str">
        <f>rawTransactionSheet!L3584</f>
        <v>BANGALORE</v>
      </c>
    </row>
    <row r="3585">
      <c r="A3585" s="2">
        <v>42370.0</v>
      </c>
      <c r="B3585" s="5" t="str">
        <f>rawTransactionSheet!B3585</f>
        <v>RNS</v>
      </c>
      <c r="C3585" s="5" t="str">
        <f>rawTransactionSheet!C3585</f>
        <v>KA02Z7961</v>
      </c>
      <c r="D3585" s="5" t="str">
        <f>rawTransactionSheet!D3585</f>
        <v>MARUTI SUZUKI</v>
      </c>
      <c r="E3585" s="5" t="str">
        <f>rawTransactionSheet!E3585</f>
        <v>Wagon R</v>
      </c>
      <c r="F3585" s="5" t="str">
        <f>IFERROR(VLOOKUP(E3585,modelMapping,2,0),E3585)</f>
        <v>Wagon R</v>
      </c>
      <c r="G3585" s="5" t="str">
        <f>rawTransactionSheet!F3585</f>
        <v>LXI</v>
      </c>
      <c r="H3585" s="1" t="str">
        <f t="shared" si="1"/>
        <v>LXI</v>
      </c>
      <c r="I3585" s="5" t="str">
        <f>rawTransactionSheet!G3585</f>
        <v>2004</v>
      </c>
      <c r="J3585" s="5" t="str">
        <f>rawTransactionSheet!H3585</f>
        <v>170000</v>
      </c>
      <c r="K3585" s="5" t="str">
        <f>rawTransactionSheet!I3585</f>
        <v>60891</v>
      </c>
      <c r="L3585" s="5" t="str">
        <f>rawTransactionSheet!J3585</f>
        <v>11.88767123</v>
      </c>
      <c r="M3585" s="5" t="str">
        <f>rawTransactionSheet!K3585</f>
        <v>2</v>
      </c>
      <c r="N3585" s="5" t="str">
        <f>rawTransactionSheet!L3585</f>
        <v>BANGALORE</v>
      </c>
    </row>
    <row r="3586">
      <c r="A3586" s="2">
        <v>42370.0</v>
      </c>
      <c r="B3586" s="5" t="str">
        <f>rawTransactionSheet!B3586</f>
        <v>DelCalling</v>
      </c>
      <c r="C3586" s="5" t="str">
        <f>rawTransactionSheet!C3586</f>
        <v>129461</v>
      </c>
      <c r="D3586" s="5" t="str">
        <f>rawTransactionSheet!D3586</f>
        <v>CHEVROLET</v>
      </c>
      <c r="E3586" s="5" t="str">
        <f>rawTransactionSheet!E3586</f>
        <v>SPARK</v>
      </c>
      <c r="F3586" s="5" t="str">
        <f>IFERROR(VLOOKUP(E3586,modelMapping,2,0),E3586)</f>
        <v>SPARK</v>
      </c>
      <c r="G3586" s="5" t="str">
        <f>rawTransactionSheet!F3586</f>
        <v>LT 1.0 BS-III</v>
      </c>
      <c r="H3586" s="1" t="str">
        <f t="shared" si="1"/>
        <v>LT 1.0</v>
      </c>
      <c r="I3586" s="5" t="str">
        <f>rawTransactionSheet!G3586</f>
        <v>2009</v>
      </c>
      <c r="J3586" s="5" t="str">
        <f>rawTransactionSheet!H3586</f>
        <v>170000</v>
      </c>
      <c r="K3586" s="5" t="str">
        <f>rawTransactionSheet!I3586</f>
        <v>27090</v>
      </c>
      <c r="L3586" s="5" t="str">
        <f>rawTransactionSheet!J3586</f>
        <v>7</v>
      </c>
      <c r="M3586" s="5" t="str">
        <f>rawTransactionSheet!K3586</f>
        <v>2</v>
      </c>
      <c r="N3586" s="5" t="str">
        <f>rawTransactionSheet!L3586</f>
        <v>BANGALORE</v>
      </c>
    </row>
    <row r="3587">
      <c r="A3587" s="2">
        <v>42370.0</v>
      </c>
      <c r="B3587" s="5" t="str">
        <f>rawTransactionSheet!B3587</f>
        <v>DelCalling</v>
      </c>
      <c r="C3587" s="5" t="str">
        <f>rawTransactionSheet!C3587</f>
        <v>137027</v>
      </c>
      <c r="D3587" s="5" t="str">
        <f>rawTransactionSheet!D3587</f>
        <v>HYUNDAI</v>
      </c>
      <c r="E3587" s="5" t="str">
        <f>rawTransactionSheet!E3587</f>
        <v>I10</v>
      </c>
      <c r="F3587" s="5" t="str">
        <f>IFERROR(VLOOKUP(E3587,modelMapping,2,0),E3587)</f>
        <v>I10</v>
      </c>
      <c r="G3587" s="5" t="str">
        <f>rawTransactionSheet!F3587</f>
        <v>Magna 1.1 iRDE2</v>
      </c>
      <c r="H3587" s="1" t="str">
        <f t="shared" si="1"/>
        <v>Magna 1.1 iRDE2</v>
      </c>
      <c r="I3587" s="5" t="str">
        <f>rawTransactionSheet!G3587</f>
        <v>2014</v>
      </c>
      <c r="J3587" s="5" t="str">
        <f>rawTransactionSheet!H3587</f>
        <v>170000</v>
      </c>
      <c r="K3587" s="5" t="str">
        <f>rawTransactionSheet!I3587</f>
        <v>17150</v>
      </c>
      <c r="L3587" s="5" t="str">
        <f>rawTransactionSheet!J3587</f>
        <v>2</v>
      </c>
      <c r="M3587" s="5" t="str">
        <f>rawTransactionSheet!K3587</f>
        <v>1</v>
      </c>
      <c r="N3587" s="5" t="str">
        <f>rawTransactionSheet!L3587</f>
        <v>BANGALORE</v>
      </c>
    </row>
    <row r="3588">
      <c r="A3588" s="2">
        <v>42370.0</v>
      </c>
      <c r="B3588" s="5" t="str">
        <f>rawTransactionSheet!B3588</f>
        <v>RNS</v>
      </c>
      <c r="C3588" s="5" t="str">
        <f>rawTransactionSheet!C3588</f>
        <v>KA02Z7961</v>
      </c>
      <c r="D3588" s="5" t="str">
        <f>rawTransactionSheet!D3588</f>
        <v>MARUTI SUZUKI</v>
      </c>
      <c r="E3588" s="5" t="str">
        <f>rawTransactionSheet!E3588</f>
        <v>Wagon R</v>
      </c>
      <c r="F3588" s="5" t="str">
        <f>IFERROR(VLOOKUP(E3588,modelMapping,2,0),E3588)</f>
        <v>Wagon R</v>
      </c>
      <c r="G3588" s="5" t="str">
        <f>rawTransactionSheet!F3588</f>
        <v>LXI</v>
      </c>
      <c r="H3588" s="1" t="str">
        <f t="shared" si="1"/>
        <v>LXI</v>
      </c>
      <c r="I3588" s="5" t="str">
        <f>rawTransactionSheet!G3588</f>
        <v>2004</v>
      </c>
      <c r="J3588" s="5" t="str">
        <f>rawTransactionSheet!H3588</f>
        <v>169830</v>
      </c>
      <c r="K3588" s="5" t="str">
        <f>rawTransactionSheet!I3588</f>
        <v>60891</v>
      </c>
      <c r="L3588" s="5" t="str">
        <f>rawTransactionSheet!J3588</f>
        <v>11.88767123</v>
      </c>
      <c r="M3588" s="5" t="str">
        <f>rawTransactionSheet!K3588</f>
        <v>2</v>
      </c>
      <c r="N3588" s="5" t="str">
        <f>rawTransactionSheet!L3588</f>
        <v>BANGALORE</v>
      </c>
    </row>
    <row r="3589">
      <c r="A3589" s="2">
        <v>42370.0</v>
      </c>
      <c r="B3589" s="5" t="str">
        <f>rawTransactionSheet!B3589</f>
        <v>RNS</v>
      </c>
      <c r="C3589" s="5" t="str">
        <f>rawTransactionSheet!C3589</f>
        <v>KA04ME8707</v>
      </c>
      <c r="D3589" s="5" t="str">
        <f>rawTransactionSheet!D3589</f>
        <v>MARUTI SUZUKI</v>
      </c>
      <c r="E3589" s="5" t="str">
        <f>rawTransactionSheet!E3589</f>
        <v>Zen</v>
      </c>
      <c r="F3589" s="5" t="str">
        <f>IFERROR(VLOOKUP(E3589,modelMapping,2,0),E3589)</f>
        <v>Zen</v>
      </c>
      <c r="G3589" s="5" t="str">
        <f>rawTransactionSheet!F3589</f>
        <v>LXI</v>
      </c>
      <c r="H3589" s="1" t="str">
        <f t="shared" si="1"/>
        <v>LXI</v>
      </c>
      <c r="I3589" s="5" t="str">
        <f>rawTransactionSheet!G3589</f>
        <v>2008</v>
      </c>
      <c r="J3589" s="5" t="str">
        <f>rawTransactionSheet!H3589</f>
        <v>169275</v>
      </c>
      <c r="K3589" s="5" t="str">
        <f>rawTransactionSheet!I3589</f>
        <v>75741</v>
      </c>
      <c r="L3589" s="5" t="str">
        <f>rawTransactionSheet!J3589</f>
        <v>7.821917808</v>
      </c>
      <c r="M3589" s="5" t="str">
        <f>rawTransactionSheet!K3589</f>
        <v>2</v>
      </c>
      <c r="N3589" s="5" t="str">
        <f>rawTransactionSheet!L3589</f>
        <v>BANGALORE</v>
      </c>
    </row>
    <row r="3590">
      <c r="A3590" s="2">
        <v>42370.0</v>
      </c>
      <c r="B3590" s="5" t="str">
        <f>rawTransactionSheet!B3590</f>
        <v>RNS</v>
      </c>
      <c r="C3590" s="5" t="str">
        <f>rawTransactionSheet!C3590</f>
        <v>KA02MA8406</v>
      </c>
      <c r="D3590" s="5" t="str">
        <f>rawTransactionSheet!D3590</f>
        <v>MARUTI SUZUKI</v>
      </c>
      <c r="E3590" s="5" t="str">
        <f>rawTransactionSheet!E3590</f>
        <v>Alto</v>
      </c>
      <c r="F3590" s="5" t="str">
        <f>IFERROR(VLOOKUP(E3590,modelMapping,2,0),E3590)</f>
        <v>Alto</v>
      </c>
      <c r="G3590" s="5" t="str">
        <f>rawTransactionSheet!F3590</f>
        <v>LXI</v>
      </c>
      <c r="H3590" s="1" t="str">
        <f t="shared" si="1"/>
        <v>LXI</v>
      </c>
      <c r="I3590" s="5" t="str">
        <f>rawTransactionSheet!G3590</f>
        <v>2006</v>
      </c>
      <c r="J3590" s="5" t="str">
        <f>rawTransactionSheet!H3590</f>
        <v>169000</v>
      </c>
      <c r="K3590" s="5" t="str">
        <f>rawTransactionSheet!I3590</f>
        <v>45859</v>
      </c>
      <c r="L3590" s="5" t="str">
        <f>rawTransactionSheet!J3590</f>
        <v>9.936986301</v>
      </c>
      <c r="M3590" s="5" t="str">
        <f>rawTransactionSheet!K3590</f>
        <v>2</v>
      </c>
      <c r="N3590" s="5" t="str">
        <f>rawTransactionSheet!L3590</f>
        <v>BANGALORE</v>
      </c>
    </row>
    <row r="3591">
      <c r="A3591" s="2">
        <v>42370.0</v>
      </c>
      <c r="B3591" s="5" t="str">
        <f>rawTransactionSheet!B3591</f>
        <v>RNS</v>
      </c>
      <c r="C3591" s="5" t="str">
        <f>rawTransactionSheet!C3591</f>
        <v>KA02MA718</v>
      </c>
      <c r="D3591" s="5" t="str">
        <f>rawTransactionSheet!D3591</f>
        <v>MARUTI SUZUKI</v>
      </c>
      <c r="E3591" s="5" t="str">
        <f>rawTransactionSheet!E3591</f>
        <v>Alto</v>
      </c>
      <c r="F3591" s="5" t="str">
        <f>IFERROR(VLOOKUP(E3591,modelMapping,2,0),E3591)</f>
        <v>Alto</v>
      </c>
      <c r="G3591" s="5" t="str">
        <f>rawTransactionSheet!F3591</f>
        <v>LXI</v>
      </c>
      <c r="H3591" s="1" t="str">
        <f t="shared" si="1"/>
        <v>LXI</v>
      </c>
      <c r="I3591" s="5" t="str">
        <f>rawTransactionSheet!G3591</f>
        <v>2005</v>
      </c>
      <c r="J3591" s="5" t="str">
        <f>rawTransactionSheet!H3591</f>
        <v>168720</v>
      </c>
      <c r="K3591" s="5" t="str">
        <f>rawTransactionSheet!I3591</f>
        <v>52651</v>
      </c>
      <c r="L3591" s="5" t="str">
        <f>rawTransactionSheet!J3591</f>
        <v>10.6630137</v>
      </c>
      <c r="M3591" s="5" t="str">
        <f>rawTransactionSheet!K3591</f>
        <v>2</v>
      </c>
      <c r="N3591" s="5" t="str">
        <f>rawTransactionSheet!L3591</f>
        <v>BANGALORE</v>
      </c>
    </row>
    <row r="3592">
      <c r="A3592" s="2">
        <v>42370.0</v>
      </c>
      <c r="B3592" s="5" t="str">
        <f>rawTransactionSheet!B3592</f>
        <v>Pratham</v>
      </c>
      <c r="C3592" s="5" t="str">
        <f>rawTransactionSheet!C3592</f>
        <v>433</v>
      </c>
      <c r="D3592" s="5" t="str">
        <f>rawTransactionSheet!D3592</f>
        <v>MARUTI SUZUKI</v>
      </c>
      <c r="E3592" s="5" t="str">
        <f>rawTransactionSheet!E3592</f>
        <v>Zen</v>
      </c>
      <c r="F3592" s="5" t="str">
        <f>IFERROR(VLOOKUP(E3592,modelMapping,2,0),E3592)</f>
        <v>Zen</v>
      </c>
      <c r="G3592" s="5" t="str">
        <f>rawTransactionSheet!F3592</f>
        <v>VXI</v>
      </c>
      <c r="H3592" s="1" t="str">
        <f t="shared" si="1"/>
        <v>VXI</v>
      </c>
      <c r="I3592" s="5" t="str">
        <f>rawTransactionSheet!G3592</f>
        <v>2008</v>
      </c>
      <c r="J3592" s="5" t="str">
        <f>rawTransactionSheet!H3592</f>
        <v>168720</v>
      </c>
      <c r="K3592" s="5" t="str">
        <f>rawTransactionSheet!I3592</f>
        <v>53815.19507</v>
      </c>
      <c r="L3592" s="5" t="str">
        <f>rawTransactionSheet!J3592</f>
        <v>6.726899384</v>
      </c>
      <c r="M3592" s="5" t="str">
        <f>rawTransactionSheet!K3592</f>
        <v>2</v>
      </c>
      <c r="N3592" s="5" t="str">
        <f>rawTransactionSheet!L3592</f>
        <v>BANGALORE</v>
      </c>
    </row>
    <row r="3593">
      <c r="A3593" s="2">
        <v>42370.0</v>
      </c>
      <c r="B3593" s="5" t="str">
        <f>rawTransactionSheet!B3593</f>
        <v>KALYANI MOTORS PVT LTD</v>
      </c>
      <c r="C3593" s="5" t="str">
        <f>rawTransactionSheet!C3593</f>
        <v>KA01MD5723</v>
      </c>
      <c r="D3593" s="5" t="str">
        <f>rawTransactionSheet!D3593</f>
        <v>MARUTI SUZUKI</v>
      </c>
      <c r="E3593" s="5" t="str">
        <f>rawTransactionSheet!E3593</f>
        <v>Alto</v>
      </c>
      <c r="F3593" s="5" t="str">
        <f>IFERROR(VLOOKUP(E3593,modelMapping,2,0),E3593)</f>
        <v>Alto</v>
      </c>
      <c r="G3593" s="5" t="str">
        <f>rawTransactionSheet!F3593</f>
        <v>LXI</v>
      </c>
      <c r="H3593" s="1" t="str">
        <f t="shared" si="1"/>
        <v>LXI</v>
      </c>
      <c r="I3593" s="5" t="str">
        <f>rawTransactionSheet!G3593</f>
        <v>2008</v>
      </c>
      <c r="J3593" s="5" t="str">
        <f>rawTransactionSheet!H3593</f>
        <v>168000</v>
      </c>
      <c r="K3593" s="5" t="str">
        <f>rawTransactionSheet!I3593</f>
        <v>69087</v>
      </c>
      <c r="L3593" s="5" t="str">
        <f>rawTransactionSheet!J3593</f>
        <v>7</v>
      </c>
      <c r="M3593" s="5" t="str">
        <f>rawTransactionSheet!K3593</f>
        <v>2</v>
      </c>
      <c r="N3593" s="5" t="str">
        <f>rawTransactionSheet!L3593</f>
        <v>BANGALORE</v>
      </c>
    </row>
    <row r="3594">
      <c r="A3594" s="2">
        <v>42370.0</v>
      </c>
      <c r="B3594" s="5" t="str">
        <f>rawTransactionSheet!B3594</f>
        <v>RNS</v>
      </c>
      <c r="C3594" s="5" t="str">
        <f>rawTransactionSheet!C3594</f>
        <v>KA02MC974</v>
      </c>
      <c r="D3594" s="5" t="str">
        <f>rawTransactionSheet!D3594</f>
        <v>MARUTI SUZUKI</v>
      </c>
      <c r="E3594" s="5" t="str">
        <f>rawTransactionSheet!E3594</f>
        <v>Alto</v>
      </c>
      <c r="F3594" s="5" t="str">
        <f>IFERROR(VLOOKUP(E3594,modelMapping,2,0),E3594)</f>
        <v>Alto</v>
      </c>
      <c r="G3594" s="5" t="str">
        <f>rawTransactionSheet!F3594</f>
        <v>LXI</v>
      </c>
      <c r="H3594" s="1" t="str">
        <f t="shared" si="1"/>
        <v>LXI</v>
      </c>
      <c r="I3594" s="5" t="str">
        <f>rawTransactionSheet!G3594</f>
        <v>2007</v>
      </c>
      <c r="J3594" s="5" t="str">
        <f>rawTransactionSheet!H3594</f>
        <v>168000</v>
      </c>
      <c r="K3594" s="5" t="str">
        <f>rawTransactionSheet!I3594</f>
        <v>56125</v>
      </c>
      <c r="L3594" s="5" t="str">
        <f>rawTransactionSheet!J3594</f>
        <v>8.482191781</v>
      </c>
      <c r="M3594" s="5" t="str">
        <f>rawTransactionSheet!K3594</f>
        <v>3</v>
      </c>
      <c r="N3594" s="5" t="str">
        <f>rawTransactionSheet!L3594</f>
        <v>BANGALORE</v>
      </c>
    </row>
    <row r="3595">
      <c r="A3595" s="2">
        <v>42370.0</v>
      </c>
      <c r="B3595" s="5" t="str">
        <f>rawTransactionSheet!B3595</f>
        <v>RNS</v>
      </c>
      <c r="C3595" s="5" t="str">
        <f>rawTransactionSheet!C3595</f>
        <v>KA04ME8707</v>
      </c>
      <c r="D3595" s="5" t="str">
        <f>rawTransactionSheet!D3595</f>
        <v>MARUTI SUZUKI</v>
      </c>
      <c r="E3595" s="5" t="str">
        <f>rawTransactionSheet!E3595</f>
        <v>Zen</v>
      </c>
      <c r="F3595" s="5" t="str">
        <f>IFERROR(VLOOKUP(E3595,modelMapping,2,0),E3595)</f>
        <v>Zen</v>
      </c>
      <c r="G3595" s="5" t="str">
        <f>rawTransactionSheet!F3595</f>
        <v>LXI</v>
      </c>
      <c r="H3595" s="1" t="str">
        <f t="shared" si="1"/>
        <v>LXI</v>
      </c>
      <c r="I3595" s="5" t="str">
        <f>rawTransactionSheet!G3595</f>
        <v>2008</v>
      </c>
      <c r="J3595" s="5" t="str">
        <f>rawTransactionSheet!H3595</f>
        <v>168000</v>
      </c>
      <c r="K3595" s="5" t="str">
        <f>rawTransactionSheet!I3595</f>
        <v>75741</v>
      </c>
      <c r="L3595" s="5" t="str">
        <f>rawTransactionSheet!J3595</f>
        <v>7.821917808</v>
      </c>
      <c r="M3595" s="5" t="str">
        <f>rawTransactionSheet!K3595</f>
        <v>2</v>
      </c>
      <c r="N3595" s="5" t="str">
        <f>rawTransactionSheet!L3595</f>
        <v>BANGALORE</v>
      </c>
    </row>
    <row r="3596">
      <c r="A3596" s="2">
        <v>42370.0</v>
      </c>
      <c r="B3596" s="5" t="str">
        <f>rawTransactionSheet!B3596</f>
        <v>RNS</v>
      </c>
      <c r="C3596" s="5" t="str">
        <f>rawTransactionSheet!C3596</f>
        <v>KA04ME3261</v>
      </c>
      <c r="D3596" s="5" t="str">
        <f>rawTransactionSheet!D3596</f>
        <v>MARUTI SUZUKI</v>
      </c>
      <c r="E3596" s="5" t="str">
        <f>rawTransactionSheet!E3596</f>
        <v>Zen</v>
      </c>
      <c r="F3596" s="5" t="str">
        <f>IFERROR(VLOOKUP(E3596,modelMapping,2,0),E3596)</f>
        <v>Zen</v>
      </c>
      <c r="G3596" s="5" t="str">
        <f>rawTransactionSheet!F3596</f>
        <v>LXI</v>
      </c>
      <c r="H3596" s="1" t="str">
        <f t="shared" si="1"/>
        <v>LXI</v>
      </c>
      <c r="I3596" s="5" t="str">
        <f>rawTransactionSheet!G3596</f>
        <v>2007</v>
      </c>
      <c r="J3596" s="5" t="str">
        <f>rawTransactionSheet!H3596</f>
        <v>167610</v>
      </c>
      <c r="K3596" s="5" t="str">
        <f>rawTransactionSheet!I3596</f>
        <v>97191</v>
      </c>
      <c r="L3596" s="5" t="str">
        <f>rawTransactionSheet!J3596</f>
        <v>8.668493151</v>
      </c>
      <c r="M3596" s="5" t="str">
        <f>rawTransactionSheet!K3596</f>
        <v>2</v>
      </c>
      <c r="N3596" s="5" t="str">
        <f>rawTransactionSheet!L3596</f>
        <v>BANGALORE</v>
      </c>
    </row>
    <row r="3597">
      <c r="A3597" s="2">
        <v>42370.0</v>
      </c>
      <c r="B3597" s="5" t="str">
        <f>rawTransactionSheet!B3597</f>
        <v>Pratham</v>
      </c>
      <c r="C3597" s="5" t="str">
        <f>rawTransactionSheet!C3597</f>
        <v>651</v>
      </c>
      <c r="D3597" s="5" t="str">
        <f>rawTransactionSheet!D3597</f>
        <v>HYUNDAI</v>
      </c>
      <c r="E3597" s="5" t="str">
        <f>rawTransactionSheet!E3597</f>
        <v>SANTRO XING</v>
      </c>
      <c r="F3597" s="5" t="str">
        <f>IFERROR(VLOOKUP(E3597,modelMapping,2,0),E3597)</f>
        <v>SANTRO XING</v>
      </c>
      <c r="G3597" s="5" t="str">
        <f>rawTransactionSheet!F3597</f>
        <v>GLS</v>
      </c>
      <c r="H3597" s="1" t="str">
        <f t="shared" si="1"/>
        <v>GLS</v>
      </c>
      <c r="I3597" s="5" t="str">
        <f>rawTransactionSheet!G3597</f>
        <v>2006</v>
      </c>
      <c r="J3597" s="5" t="str">
        <f>rawTransactionSheet!H3597</f>
        <v>167000</v>
      </c>
      <c r="K3597" s="5" t="str">
        <f>rawTransactionSheet!I3597</f>
        <v>70088.98015</v>
      </c>
      <c r="L3597" s="5" t="str">
        <f>rawTransactionSheet!J3597</f>
        <v>8.761122519</v>
      </c>
      <c r="M3597" s="5" t="str">
        <f>rawTransactionSheet!K3597</f>
        <v>2</v>
      </c>
      <c r="N3597" s="5" t="str">
        <f>rawTransactionSheet!L3597</f>
        <v>BANGALORE</v>
      </c>
    </row>
    <row r="3598">
      <c r="A3598" s="2">
        <v>42370.0</v>
      </c>
      <c r="B3598" s="5" t="str">
        <f>rawTransactionSheet!B3598</f>
        <v>RNS</v>
      </c>
      <c r="C3598" s="5" t="str">
        <f>rawTransactionSheet!C3598</f>
        <v>KA01ME4926</v>
      </c>
      <c r="D3598" s="5" t="str">
        <f>rawTransactionSheet!D3598</f>
        <v>MARUTI SUZUKI</v>
      </c>
      <c r="E3598" s="5" t="str">
        <f>rawTransactionSheet!E3598</f>
        <v>Alto</v>
      </c>
      <c r="F3598" s="5" t="str">
        <f>IFERROR(VLOOKUP(E3598,modelMapping,2,0),E3598)</f>
        <v>Alto</v>
      </c>
      <c r="G3598" s="5" t="str">
        <f>rawTransactionSheet!F3598</f>
        <v>LX</v>
      </c>
      <c r="H3598" s="1" t="str">
        <f t="shared" si="1"/>
        <v>LX</v>
      </c>
      <c r="I3598" s="5" t="str">
        <f>rawTransactionSheet!G3598</f>
        <v>2009</v>
      </c>
      <c r="J3598" s="5" t="str">
        <f>rawTransactionSheet!H3598</f>
        <v>166500</v>
      </c>
      <c r="K3598" s="5" t="str">
        <f>rawTransactionSheet!I3598</f>
        <v>178895</v>
      </c>
      <c r="L3598" s="5" t="str">
        <f>rawTransactionSheet!J3598</f>
        <v>6.767123288</v>
      </c>
      <c r="M3598" s="5" t="str">
        <f>rawTransactionSheet!K3598</f>
        <v>2</v>
      </c>
      <c r="N3598" s="5" t="str">
        <f>rawTransactionSheet!L3598</f>
        <v>BANGALORE</v>
      </c>
    </row>
    <row r="3599">
      <c r="A3599" s="2">
        <v>42370.0</v>
      </c>
      <c r="B3599" s="5" t="str">
        <f>rawTransactionSheet!B3599</f>
        <v>NandiBid</v>
      </c>
      <c r="C3599" s="5" t="str">
        <f>rawTransactionSheet!C3599</f>
        <v>115985</v>
      </c>
      <c r="D3599" s="5" t="str">
        <f>rawTransactionSheet!D3599</f>
        <v>MARUTI SUZUKI</v>
      </c>
      <c r="E3599" s="5" t="str">
        <f>rawTransactionSheet!E3599</f>
        <v>Alto</v>
      </c>
      <c r="F3599" s="5" t="str">
        <f>IFERROR(VLOOKUP(E3599,modelMapping,2,0),E3599)</f>
        <v>Alto</v>
      </c>
      <c r="G3599" s="5" t="str">
        <f>rawTransactionSheet!F3599</f>
        <v>LXI</v>
      </c>
      <c r="H3599" s="1" t="str">
        <f t="shared" si="1"/>
        <v>LXI</v>
      </c>
      <c r="I3599" s="5" t="str">
        <f>rawTransactionSheet!G3599</f>
        <v>2007</v>
      </c>
      <c r="J3599" s="5" t="str">
        <f>rawTransactionSheet!H3599</f>
        <v>166500</v>
      </c>
      <c r="K3599" s="5" t="str">
        <f>rawTransactionSheet!I3599</f>
        <v>58679</v>
      </c>
      <c r="L3599" s="5" t="str">
        <f>rawTransactionSheet!J3599</f>
        <v>9</v>
      </c>
      <c r="M3599" s="5" t="str">
        <f>rawTransactionSheet!K3599</f>
        <v>2</v>
      </c>
      <c r="N3599" s="5" t="str">
        <f>rawTransactionSheet!L3599</f>
        <v>BANGALORE</v>
      </c>
      <c r="O3599" s="1" t="str">
        <f>VALUE(C3599)</f>
        <v>115985</v>
      </c>
      <c r="P3599" s="1" t="str">
        <f>MATCH(O3599,rawBidData!$A$2:$A$146,0)</f>
        <v>#N/A</v>
      </c>
    </row>
    <row r="3600">
      <c r="A3600" s="2">
        <v>42370.0</v>
      </c>
      <c r="B3600" s="5" t="str">
        <f>rawTransactionSheet!B3600</f>
        <v>KALYANI MOTORS PVT LTD</v>
      </c>
      <c r="C3600" s="5" t="str">
        <f>rawTransactionSheet!C3600</f>
        <v>KA01MD5723</v>
      </c>
      <c r="D3600" s="5" t="str">
        <f>rawTransactionSheet!D3600</f>
        <v>MARUTI SUZUKI</v>
      </c>
      <c r="E3600" s="5" t="str">
        <f>rawTransactionSheet!E3600</f>
        <v>Alto</v>
      </c>
      <c r="F3600" s="5" t="str">
        <f>IFERROR(VLOOKUP(E3600,modelMapping,2,0),E3600)</f>
        <v>Alto</v>
      </c>
      <c r="G3600" s="5" t="str">
        <f>rawTransactionSheet!F3600</f>
        <v>LXI</v>
      </c>
      <c r="H3600" s="1" t="str">
        <f t="shared" si="1"/>
        <v>LXI</v>
      </c>
      <c r="I3600" s="5" t="str">
        <f>rawTransactionSheet!G3600</f>
        <v>2008</v>
      </c>
      <c r="J3600" s="5" t="str">
        <f>rawTransactionSheet!H3600</f>
        <v>166500</v>
      </c>
      <c r="K3600" s="5" t="str">
        <f>rawTransactionSheet!I3600</f>
        <v>69087</v>
      </c>
      <c r="L3600" s="5" t="str">
        <f>rawTransactionSheet!J3600</f>
        <v>7</v>
      </c>
      <c r="M3600" s="5" t="str">
        <f>rawTransactionSheet!K3600</f>
        <v>2</v>
      </c>
      <c r="N3600" s="5" t="str">
        <f>rawTransactionSheet!L3600</f>
        <v>BANGALORE</v>
      </c>
    </row>
    <row r="3601">
      <c r="A3601" s="2">
        <v>42370.0</v>
      </c>
      <c r="B3601" s="5" t="str">
        <f>rawTransactionSheet!B3601</f>
        <v>KALYANI MOTORS PVT LTD</v>
      </c>
      <c r="C3601" s="5" t="str">
        <f>rawTransactionSheet!C3601</f>
        <v>KA41M4197</v>
      </c>
      <c r="D3601" s="5" t="str">
        <f>rawTransactionSheet!D3601</f>
        <v>MARUTI SUZUKI</v>
      </c>
      <c r="E3601" s="5" t="str">
        <f>rawTransactionSheet!E3601</f>
        <v>Alto</v>
      </c>
      <c r="F3601" s="5" t="str">
        <f>IFERROR(VLOOKUP(E3601,modelMapping,2,0),E3601)</f>
        <v>Alto</v>
      </c>
      <c r="G3601" s="5" t="str">
        <f>rawTransactionSheet!F3601</f>
        <v>LXI</v>
      </c>
      <c r="H3601" s="1" t="str">
        <f t="shared" si="1"/>
        <v>LXI</v>
      </c>
      <c r="I3601" s="5" t="str">
        <f>rawTransactionSheet!G3601</f>
        <v>2007</v>
      </c>
      <c r="J3601" s="5" t="str">
        <f>rawTransactionSheet!H3601</f>
        <v>166500</v>
      </c>
      <c r="K3601" s="5" t="str">
        <f>rawTransactionSheet!I3601</f>
        <v>70960</v>
      </c>
      <c r="L3601" s="5" t="str">
        <f>rawTransactionSheet!J3601</f>
        <v>8</v>
      </c>
      <c r="M3601" s="5" t="str">
        <f>rawTransactionSheet!K3601</f>
        <v>2</v>
      </c>
      <c r="N3601" s="5" t="str">
        <f>rawTransactionSheet!L3601</f>
        <v>BANGALORE</v>
      </c>
    </row>
    <row r="3602">
      <c r="A3602" s="2">
        <v>42370.0</v>
      </c>
      <c r="B3602" s="5" t="str">
        <f>rawTransactionSheet!B3602</f>
        <v>KALYANI MOTORS PVT LTD</v>
      </c>
      <c r="C3602" s="5" t="str">
        <f>rawTransactionSheet!C3602</f>
        <v>KA02MB9629</v>
      </c>
      <c r="D3602" s="5" t="str">
        <f>rawTransactionSheet!D3602</f>
        <v>MARUTI SUZUKI</v>
      </c>
      <c r="E3602" s="5" t="str">
        <f>rawTransactionSheet!E3602</f>
        <v>Alto</v>
      </c>
      <c r="F3602" s="5" t="str">
        <f>IFERROR(VLOOKUP(E3602,modelMapping,2,0),E3602)</f>
        <v>Alto</v>
      </c>
      <c r="G3602" s="5" t="str">
        <f>rawTransactionSheet!F3602</f>
        <v>LXI</v>
      </c>
      <c r="H3602" s="1" t="str">
        <f t="shared" si="1"/>
        <v>LXI</v>
      </c>
      <c r="I3602" s="5" t="str">
        <f>rawTransactionSheet!G3602</f>
        <v>2007</v>
      </c>
      <c r="J3602" s="5" t="str">
        <f>rawTransactionSheet!H3602</f>
        <v>166500</v>
      </c>
      <c r="K3602" s="5" t="str">
        <f>rawTransactionSheet!I3602</f>
        <v>21511</v>
      </c>
      <c r="L3602" s="5" t="str">
        <f>rawTransactionSheet!J3602</f>
        <v>8</v>
      </c>
      <c r="M3602" s="5" t="str">
        <f>rawTransactionSheet!K3602</f>
        <v>2</v>
      </c>
      <c r="N3602" s="5" t="str">
        <f>rawTransactionSheet!L3602</f>
        <v>BANGALORE</v>
      </c>
    </row>
    <row r="3603">
      <c r="A3603" s="2">
        <v>42370.0</v>
      </c>
      <c r="B3603" s="5" t="str">
        <f>rawTransactionSheet!B3603</f>
        <v>Pratham</v>
      </c>
      <c r="C3603" s="5" t="str">
        <f>rawTransactionSheet!C3603</f>
        <v>535</v>
      </c>
      <c r="D3603" s="5" t="str">
        <f>rawTransactionSheet!D3603</f>
        <v>MARUTI SUZUKI</v>
      </c>
      <c r="E3603" s="5" t="str">
        <f>rawTransactionSheet!E3603</f>
        <v>Alto</v>
      </c>
      <c r="F3603" s="5" t="str">
        <f>IFERROR(VLOOKUP(E3603,modelMapping,2,0),E3603)</f>
        <v>Alto</v>
      </c>
      <c r="G3603" s="5" t="str">
        <f>rawTransactionSheet!F3603</f>
        <v>LXI</v>
      </c>
      <c r="H3603" s="1" t="str">
        <f t="shared" si="1"/>
        <v>LXI</v>
      </c>
      <c r="I3603" s="5" t="str">
        <f>rawTransactionSheet!G3603</f>
        <v>2007</v>
      </c>
      <c r="J3603" s="5" t="str">
        <f>rawTransactionSheet!H3603</f>
        <v>166500</v>
      </c>
      <c r="K3603" s="5" t="str">
        <f>rawTransactionSheet!I3603</f>
        <v>62401.09514</v>
      </c>
      <c r="L3603" s="5" t="str">
        <f>rawTransactionSheet!J3603</f>
        <v>7.800136893</v>
      </c>
      <c r="M3603" s="5" t="str">
        <f>rawTransactionSheet!K3603</f>
        <v>2</v>
      </c>
      <c r="N3603" s="5" t="str">
        <f>rawTransactionSheet!L3603</f>
        <v>BANGALORE</v>
      </c>
    </row>
    <row r="3604">
      <c r="A3604" s="2">
        <v>42370.0</v>
      </c>
      <c r="B3604" s="5" t="str">
        <f>rawTransactionSheet!B3604</f>
        <v>Pratham</v>
      </c>
      <c r="C3604" s="5" t="str">
        <f>rawTransactionSheet!C3604</f>
        <v>650</v>
      </c>
      <c r="D3604" s="5" t="str">
        <f>rawTransactionSheet!D3604</f>
        <v>MARUTI SUZUKI</v>
      </c>
      <c r="E3604" s="5" t="str">
        <f>rawTransactionSheet!E3604</f>
        <v>Alto</v>
      </c>
      <c r="F3604" s="5" t="str">
        <f>IFERROR(VLOOKUP(E3604,modelMapping,2,0),E3604)</f>
        <v>Alto</v>
      </c>
      <c r="G3604" s="5" t="str">
        <f>rawTransactionSheet!F3604</f>
        <v>LXI</v>
      </c>
      <c r="H3604" s="1" t="str">
        <f t="shared" si="1"/>
        <v>LXI</v>
      </c>
      <c r="I3604" s="5" t="str">
        <f>rawTransactionSheet!G3604</f>
        <v>2006</v>
      </c>
      <c r="J3604" s="5" t="str">
        <f>rawTransactionSheet!H3604</f>
        <v>166500</v>
      </c>
      <c r="K3604" s="5" t="str">
        <f>rawTransactionSheet!I3604</f>
        <v>70001.36893</v>
      </c>
      <c r="L3604" s="5" t="str">
        <f>rawTransactionSheet!J3604</f>
        <v>8.750171116</v>
      </c>
      <c r="M3604" s="5" t="str">
        <f>rawTransactionSheet!K3604</f>
        <v>2</v>
      </c>
      <c r="N3604" s="5" t="str">
        <f>rawTransactionSheet!L3604</f>
        <v>BANGALORE</v>
      </c>
    </row>
    <row r="3605">
      <c r="A3605" s="2">
        <v>42370.0</v>
      </c>
      <c r="B3605" s="5" t="str">
        <f>rawTransactionSheet!B3605</f>
        <v>RNS</v>
      </c>
      <c r="C3605" s="5" t="str">
        <f>rawTransactionSheet!C3605</f>
        <v>KA44M1410</v>
      </c>
      <c r="D3605" s="5" t="str">
        <f>rawTransactionSheet!D3605</f>
        <v>MARUTI SUZUKI</v>
      </c>
      <c r="E3605" s="5" t="str">
        <f>rawTransactionSheet!E3605</f>
        <v>Alto</v>
      </c>
      <c r="F3605" s="5" t="str">
        <f>IFERROR(VLOOKUP(E3605,modelMapping,2,0),E3605)</f>
        <v>Alto</v>
      </c>
      <c r="G3605" s="5" t="str">
        <f>rawTransactionSheet!F3605</f>
        <v>LXI</v>
      </c>
      <c r="H3605" s="1" t="str">
        <f t="shared" si="1"/>
        <v>LXI</v>
      </c>
      <c r="I3605" s="5" t="str">
        <f>rawTransactionSheet!G3605</f>
        <v>2010</v>
      </c>
      <c r="J3605" s="5" t="str">
        <f>rawTransactionSheet!H3605</f>
        <v>166500</v>
      </c>
      <c r="K3605" s="5" t="str">
        <f>rawTransactionSheet!I3605</f>
        <v>192731</v>
      </c>
      <c r="L3605" s="5" t="str">
        <f>rawTransactionSheet!J3605</f>
        <v>5.97260274</v>
      </c>
      <c r="M3605" s="5" t="str">
        <f>rawTransactionSheet!K3605</f>
        <v>1</v>
      </c>
      <c r="N3605" s="5" t="str">
        <f>rawTransactionSheet!L3605</f>
        <v>BANGALORE</v>
      </c>
    </row>
    <row r="3606">
      <c r="A3606" s="2">
        <v>42370.0</v>
      </c>
      <c r="B3606" s="5" t="str">
        <f>rawTransactionSheet!B3606</f>
        <v>RNS</v>
      </c>
      <c r="C3606" s="5" t="str">
        <f>rawTransactionSheet!C3606</f>
        <v>KA51P1048</v>
      </c>
      <c r="D3606" s="5" t="str">
        <f>rawTransactionSheet!D3606</f>
        <v>MARUTI SUZUKI</v>
      </c>
      <c r="E3606" s="5" t="str">
        <f>rawTransactionSheet!E3606</f>
        <v>Alto</v>
      </c>
      <c r="F3606" s="5" t="str">
        <f>IFERROR(VLOOKUP(E3606,modelMapping,2,0),E3606)</f>
        <v>Alto</v>
      </c>
      <c r="G3606" s="5" t="str">
        <f>rawTransactionSheet!F3606</f>
        <v>LXI</v>
      </c>
      <c r="H3606" s="1" t="str">
        <f t="shared" si="1"/>
        <v>LXI</v>
      </c>
      <c r="I3606" s="5" t="str">
        <f>rawTransactionSheet!G3606</f>
        <v>2008</v>
      </c>
      <c r="J3606" s="5" t="str">
        <f>rawTransactionSheet!H3606</f>
        <v>166500</v>
      </c>
      <c r="K3606" s="5" t="str">
        <f>rawTransactionSheet!I3606</f>
        <v>110171</v>
      </c>
      <c r="L3606" s="5" t="str">
        <f>rawTransactionSheet!J3606</f>
        <v>7.805479452</v>
      </c>
      <c r="M3606" s="5" t="str">
        <f>rawTransactionSheet!K3606</f>
        <v>1</v>
      </c>
      <c r="N3606" s="5" t="str">
        <f>rawTransactionSheet!L3606</f>
        <v>BANGALORE</v>
      </c>
    </row>
    <row r="3607">
      <c r="A3607" s="2">
        <v>42370.0</v>
      </c>
      <c r="B3607" s="5" t="str">
        <f>rawTransactionSheet!B3607</f>
        <v>RNS</v>
      </c>
      <c r="C3607" s="5" t="str">
        <f>rawTransactionSheet!C3607</f>
        <v>KA03MH6854</v>
      </c>
      <c r="D3607" s="5" t="str">
        <f>rawTransactionSheet!D3607</f>
        <v>MARUTI SUZUKI</v>
      </c>
      <c r="E3607" s="5" t="str">
        <f>rawTransactionSheet!E3607</f>
        <v>Alto</v>
      </c>
      <c r="F3607" s="5" t="str">
        <f>IFERROR(VLOOKUP(E3607,modelMapping,2,0),E3607)</f>
        <v>Alto</v>
      </c>
      <c r="G3607" s="5" t="str">
        <f>rawTransactionSheet!F3607</f>
        <v>LXI</v>
      </c>
      <c r="H3607" s="1" t="str">
        <f t="shared" si="1"/>
        <v>LXI</v>
      </c>
      <c r="I3607" s="5" t="str">
        <f>rawTransactionSheet!G3607</f>
        <v>2007</v>
      </c>
      <c r="J3607" s="5" t="str">
        <f>rawTransactionSheet!H3607</f>
        <v>166500</v>
      </c>
      <c r="K3607" s="5" t="str">
        <f>rawTransactionSheet!I3607</f>
        <v>53628</v>
      </c>
      <c r="L3607" s="5" t="str">
        <f>rawTransactionSheet!J3607</f>
        <v>8.947945205</v>
      </c>
      <c r="M3607" s="5" t="str">
        <f>rawTransactionSheet!K3607</f>
        <v>2</v>
      </c>
      <c r="N3607" s="5" t="str">
        <f>rawTransactionSheet!L3607</f>
        <v>BANGALORE</v>
      </c>
    </row>
    <row r="3608">
      <c r="A3608" s="2">
        <v>42370.0</v>
      </c>
      <c r="B3608" s="5" t="str">
        <f>rawTransactionSheet!B3608</f>
        <v>RNS</v>
      </c>
      <c r="C3608" s="5" t="str">
        <f>rawTransactionSheet!C3608</f>
        <v>KA02MA8406</v>
      </c>
      <c r="D3608" s="5" t="str">
        <f>rawTransactionSheet!D3608</f>
        <v>MARUTI SUZUKI</v>
      </c>
      <c r="E3608" s="5" t="str">
        <f>rawTransactionSheet!E3608</f>
        <v>Alto</v>
      </c>
      <c r="F3608" s="5" t="str">
        <f>IFERROR(VLOOKUP(E3608,modelMapping,2,0),E3608)</f>
        <v>Alto</v>
      </c>
      <c r="G3608" s="5" t="str">
        <f>rawTransactionSheet!F3608</f>
        <v>LXI</v>
      </c>
      <c r="H3608" s="1" t="str">
        <f t="shared" si="1"/>
        <v>LXI</v>
      </c>
      <c r="I3608" s="5" t="str">
        <f>rawTransactionSheet!G3608</f>
        <v>2006</v>
      </c>
      <c r="J3608" s="5" t="str">
        <f>rawTransactionSheet!H3608</f>
        <v>166500</v>
      </c>
      <c r="K3608" s="5" t="str">
        <f>rawTransactionSheet!I3608</f>
        <v>45859</v>
      </c>
      <c r="L3608" s="5" t="str">
        <f>rawTransactionSheet!J3608</f>
        <v>9.936986301</v>
      </c>
      <c r="M3608" s="5" t="str">
        <f>rawTransactionSheet!K3608</f>
        <v>2</v>
      </c>
      <c r="N3608" s="5" t="str">
        <f>rawTransactionSheet!L3608</f>
        <v>BANGALORE</v>
      </c>
    </row>
    <row r="3609">
      <c r="A3609" s="2">
        <v>42370.0</v>
      </c>
      <c r="B3609" s="5" t="str">
        <f>rawTransactionSheet!B3609</f>
        <v>RNS</v>
      </c>
      <c r="C3609" s="5" t="str">
        <f>rawTransactionSheet!C3609</f>
        <v>KA03MD9053</v>
      </c>
      <c r="D3609" s="5" t="str">
        <f>rawTransactionSheet!D3609</f>
        <v>MARUTI SUZUKI</v>
      </c>
      <c r="E3609" s="5" t="str">
        <f>rawTransactionSheet!E3609</f>
        <v>Alto</v>
      </c>
      <c r="F3609" s="5" t="str">
        <f>IFERROR(VLOOKUP(E3609,modelMapping,2,0),E3609)</f>
        <v>Alto</v>
      </c>
      <c r="G3609" s="5" t="str">
        <f>rawTransactionSheet!F3609</f>
        <v>LXI</v>
      </c>
      <c r="H3609" s="1" t="str">
        <f t="shared" si="1"/>
        <v>LXI</v>
      </c>
      <c r="I3609" s="5" t="str">
        <f>rawTransactionSheet!G3609</f>
        <v>2005</v>
      </c>
      <c r="J3609" s="5" t="str">
        <f>rawTransactionSheet!H3609</f>
        <v>166500</v>
      </c>
      <c r="K3609" s="5" t="str">
        <f>rawTransactionSheet!I3609</f>
        <v>81829</v>
      </c>
      <c r="L3609" s="5" t="str">
        <f>rawTransactionSheet!J3609</f>
        <v>10.82739726</v>
      </c>
      <c r="M3609" s="5" t="str">
        <f>rawTransactionSheet!K3609</f>
        <v>2</v>
      </c>
      <c r="N3609" s="5" t="str">
        <f>rawTransactionSheet!L3609</f>
        <v>BANGALORE</v>
      </c>
    </row>
    <row r="3610">
      <c r="A3610" s="2">
        <v>42370.0</v>
      </c>
      <c r="B3610" s="5" t="str">
        <f>rawTransactionSheet!B3610</f>
        <v>RNS</v>
      </c>
      <c r="C3610" s="5" t="str">
        <f>rawTransactionSheet!C3610</f>
        <v>KA51P5219</v>
      </c>
      <c r="D3610" s="5" t="str">
        <f>rawTransactionSheet!D3610</f>
        <v>MARUTI SUZUKI</v>
      </c>
      <c r="E3610" s="5" t="str">
        <f>rawTransactionSheet!E3610</f>
        <v>Alto</v>
      </c>
      <c r="F3610" s="5" t="str">
        <f>IFERROR(VLOOKUP(E3610,modelMapping,2,0),E3610)</f>
        <v>Alto</v>
      </c>
      <c r="G3610" s="5" t="str">
        <f>rawTransactionSheet!F3610</f>
        <v>LXI</v>
      </c>
      <c r="H3610" s="1" t="str">
        <f t="shared" si="1"/>
        <v>LXI</v>
      </c>
      <c r="I3610" s="5" t="str">
        <f>rawTransactionSheet!G3610</f>
        <v>2008</v>
      </c>
      <c r="J3610" s="5" t="str">
        <f>rawTransactionSheet!H3610</f>
        <v>166500</v>
      </c>
      <c r="K3610" s="5" t="str">
        <f>rawTransactionSheet!I3610</f>
        <v>94299</v>
      </c>
      <c r="L3610" s="5" t="str">
        <f>rawTransactionSheet!J3610</f>
        <v>7.931506849</v>
      </c>
      <c r="M3610" s="5" t="str">
        <f>rawTransactionSheet!K3610</f>
        <v>3</v>
      </c>
      <c r="N3610" s="5" t="str">
        <f>rawTransactionSheet!L3610</f>
        <v>BANGALORE</v>
      </c>
    </row>
    <row r="3611">
      <c r="A3611" s="2">
        <v>42370.0</v>
      </c>
      <c r="B3611" s="5" t="str">
        <f>rawTransactionSheet!B3611</f>
        <v>NandiBid</v>
      </c>
      <c r="C3611" s="5" t="str">
        <f>rawTransactionSheet!C3611</f>
        <v>132274</v>
      </c>
      <c r="D3611" s="5" t="str">
        <f>rawTransactionSheet!D3611</f>
        <v>MARUTI SUZUKI</v>
      </c>
      <c r="E3611" s="5" t="str">
        <f>rawTransactionSheet!E3611</f>
        <v>ALTO</v>
      </c>
      <c r="F3611" s="5" t="str">
        <f>IFERROR(VLOOKUP(E3611,modelMapping,2,0),E3611)</f>
        <v>ALTO</v>
      </c>
      <c r="G3611" s="5" t="str">
        <f>rawTransactionSheet!F3611</f>
        <v>LXI</v>
      </c>
      <c r="H3611" s="1" t="str">
        <f t="shared" si="1"/>
        <v>LXI</v>
      </c>
      <c r="I3611" s="5" t="str">
        <f>rawTransactionSheet!G3611</f>
        <v>2008</v>
      </c>
      <c r="J3611" s="5" t="str">
        <f>rawTransactionSheet!H3611</f>
        <v>166500</v>
      </c>
      <c r="K3611" s="5" t="str">
        <f>rawTransactionSheet!I3611</f>
        <v>76652</v>
      </c>
      <c r="L3611" s="5" t="str">
        <f>rawTransactionSheet!J3611</f>
        <v>8</v>
      </c>
      <c r="M3611" s="5" t="str">
        <f>rawTransactionSheet!K3611</f>
        <v>1</v>
      </c>
      <c r="N3611" s="5" t="str">
        <f>rawTransactionSheet!L3611</f>
        <v>BANGALORE</v>
      </c>
      <c r="O3611" s="1" t="str">
        <f t="shared" ref="O3611:O3612" si="142">VALUE(C3611)</f>
        <v>132274</v>
      </c>
      <c r="P3611" s="1" t="str">
        <f>MATCH(O3611,rawBidData!$A$2:$A$146,0)</f>
        <v>#N/A</v>
      </c>
    </row>
    <row r="3612">
      <c r="A3612" s="2">
        <v>42370.0</v>
      </c>
      <c r="B3612" s="5" t="str">
        <f>rawTransactionSheet!B3612</f>
        <v>NandiBid</v>
      </c>
      <c r="C3612" s="5" t="str">
        <f>rawTransactionSheet!C3612</f>
        <v>128968</v>
      </c>
      <c r="D3612" s="5" t="str">
        <f>rawTransactionSheet!D3612</f>
        <v>HYUNDAI</v>
      </c>
      <c r="E3612" s="5" t="str">
        <f>rawTransactionSheet!E3612</f>
        <v>EON</v>
      </c>
      <c r="F3612" s="5" t="str">
        <f>IFERROR(VLOOKUP(E3612,modelMapping,2,0),E3612)</f>
        <v>EON</v>
      </c>
      <c r="G3612" s="5" t="str">
        <f>rawTransactionSheet!F3612</f>
        <v>D-LITE</v>
      </c>
      <c r="H3612" s="1" t="str">
        <f t="shared" si="1"/>
        <v>D-LITE</v>
      </c>
      <c r="I3612" s="5" t="str">
        <f>rawTransactionSheet!G3612</f>
        <v>2012</v>
      </c>
      <c r="J3612" s="5" t="str">
        <f>rawTransactionSheet!H3612</f>
        <v>166500</v>
      </c>
      <c r="K3612" s="5" t="str">
        <f>rawTransactionSheet!I3612</f>
        <v>33306</v>
      </c>
      <c r="L3612" s="5" t="str">
        <f>rawTransactionSheet!J3612</f>
        <v>4</v>
      </c>
      <c r="M3612" s="5" t="str">
        <f>rawTransactionSheet!K3612</f>
        <v>1</v>
      </c>
      <c r="N3612" s="5" t="str">
        <f>rawTransactionSheet!L3612</f>
        <v>BANGALORE</v>
      </c>
      <c r="O3612" s="1" t="str">
        <f t="shared" si="142"/>
        <v>128968</v>
      </c>
      <c r="P3612" s="1" t="str">
        <f>MATCH(O3612,rawBidData!$A$2:$A$146,0)</f>
        <v>#N/A</v>
      </c>
    </row>
    <row r="3613">
      <c r="A3613" s="2">
        <v>42370.0</v>
      </c>
      <c r="B3613" s="5" t="str">
        <f>rawTransactionSheet!B3613</f>
        <v>Pratham</v>
      </c>
      <c r="C3613" s="5" t="str">
        <f>rawTransactionSheet!C3613</f>
        <v>570</v>
      </c>
      <c r="D3613" s="5" t="str">
        <f>rawTransactionSheet!D3613</f>
        <v>MARUTI SUZUKI</v>
      </c>
      <c r="E3613" s="5" t="str">
        <f>rawTransactionSheet!E3613</f>
        <v>Esteem</v>
      </c>
      <c r="F3613" s="5" t="str">
        <f>IFERROR(VLOOKUP(E3613,modelMapping,2,0),E3613)</f>
        <v>Esteem</v>
      </c>
      <c r="G3613" s="5" t="str">
        <f>rawTransactionSheet!F3613</f>
        <v>VXI</v>
      </c>
      <c r="H3613" s="1" t="str">
        <f t="shared" si="1"/>
        <v>VXI</v>
      </c>
      <c r="I3613" s="5" t="str">
        <f>rawTransactionSheet!G3613</f>
        <v>2007</v>
      </c>
      <c r="J3613" s="5" t="str">
        <f>rawTransactionSheet!H3613</f>
        <v>166500</v>
      </c>
      <c r="K3613" s="5" t="str">
        <f>rawTransactionSheet!I3613</f>
        <v>63824.77755</v>
      </c>
      <c r="L3613" s="5" t="str">
        <f>rawTransactionSheet!J3613</f>
        <v>7.978097194</v>
      </c>
      <c r="M3613" s="5" t="str">
        <f>rawTransactionSheet!K3613</f>
        <v>2</v>
      </c>
      <c r="N3613" s="5" t="str">
        <f>rawTransactionSheet!L3613</f>
        <v>BANGALORE</v>
      </c>
    </row>
    <row r="3614">
      <c r="A3614" s="2">
        <v>42370.0</v>
      </c>
      <c r="B3614" s="5" t="str">
        <f>rawTransactionSheet!B3614</f>
        <v>Pratham</v>
      </c>
      <c r="C3614" s="5" t="str">
        <f>rawTransactionSheet!C3614</f>
        <v>491</v>
      </c>
      <c r="D3614" s="5" t="str">
        <f>rawTransactionSheet!D3614</f>
        <v>MARUTI SUZUKI</v>
      </c>
      <c r="E3614" s="5" t="str">
        <f>rawTransactionSheet!E3614</f>
        <v>Estilo</v>
      </c>
      <c r="F3614" s="5" t="str">
        <f>IFERROR(VLOOKUP(E3614,modelMapping,2,0),E3614)</f>
        <v>Estilo</v>
      </c>
      <c r="G3614" s="5" t="str">
        <f>rawTransactionSheet!F3614</f>
        <v>VXI</v>
      </c>
      <c r="H3614" s="1" t="str">
        <f t="shared" si="1"/>
        <v>VXI</v>
      </c>
      <c r="I3614" s="5" t="str">
        <f>rawTransactionSheet!G3614</f>
        <v>2007</v>
      </c>
      <c r="J3614" s="5" t="str">
        <f>rawTransactionSheet!H3614</f>
        <v>166500</v>
      </c>
      <c r="K3614" s="5" t="str">
        <f>rawTransactionSheet!I3614</f>
        <v>58590.00685</v>
      </c>
      <c r="L3614" s="5" t="str">
        <f>rawTransactionSheet!J3614</f>
        <v>7.323750856</v>
      </c>
      <c r="M3614" s="5" t="str">
        <f>rawTransactionSheet!K3614</f>
        <v>2</v>
      </c>
      <c r="N3614" s="5" t="str">
        <f>rawTransactionSheet!L3614</f>
        <v>BANGALORE</v>
      </c>
    </row>
    <row r="3615">
      <c r="A3615" s="2">
        <v>42370.0</v>
      </c>
      <c r="B3615" s="5" t="str">
        <f>rawTransactionSheet!B3615</f>
        <v>NandiBid</v>
      </c>
      <c r="C3615" s="5" t="str">
        <f>rawTransactionSheet!C3615</f>
        <v>131687</v>
      </c>
      <c r="D3615" s="5" t="str">
        <f>rawTransactionSheet!D3615</f>
        <v>FORD</v>
      </c>
      <c r="E3615" s="5" t="str">
        <f>rawTransactionSheet!E3615</f>
        <v>FIESTA</v>
      </c>
      <c r="F3615" s="5" t="str">
        <f>IFERROR(VLOOKUP(E3615,modelMapping,2,0),E3615)</f>
        <v>FIESTA</v>
      </c>
      <c r="G3615" s="5" t="str">
        <f>rawTransactionSheet!F3615</f>
        <v>ZXI 1.4 TDCI</v>
      </c>
      <c r="H3615" s="1" t="str">
        <f t="shared" si="1"/>
        <v>ZXI 1.4 TDCI</v>
      </c>
      <c r="I3615" s="5" t="str">
        <f>rawTransactionSheet!G3615</f>
        <v>2007</v>
      </c>
      <c r="J3615" s="5" t="str">
        <f>rawTransactionSheet!H3615</f>
        <v>166500</v>
      </c>
      <c r="K3615" s="5" t="str">
        <f>rawTransactionSheet!I3615</f>
        <v>87096</v>
      </c>
      <c r="L3615" s="5" t="str">
        <f>rawTransactionSheet!J3615</f>
        <v>9</v>
      </c>
      <c r="M3615" s="5" t="str">
        <f>rawTransactionSheet!K3615</f>
        <v>1</v>
      </c>
      <c r="N3615" s="5" t="str">
        <f>rawTransactionSheet!L3615</f>
        <v>BANGALORE</v>
      </c>
      <c r="O3615" s="1" t="str">
        <f t="shared" ref="O3615:O3618" si="143">VALUE(C3615)</f>
        <v>131687</v>
      </c>
      <c r="P3615" s="1" t="str">
        <f>MATCH(O3615,rawBidData!$A$2:$A$146,0)</f>
        <v>#N/A</v>
      </c>
    </row>
    <row r="3616">
      <c r="A3616" s="2">
        <v>42370.0</v>
      </c>
      <c r="B3616" s="5" t="str">
        <f>rawTransactionSheet!B3616</f>
        <v>NandiBid</v>
      </c>
      <c r="C3616" s="5" t="str">
        <f>rawTransactionSheet!C3616</f>
        <v>134557</v>
      </c>
      <c r="D3616" s="5" t="str">
        <f>rawTransactionSheet!D3616</f>
        <v>HYUNDAI</v>
      </c>
      <c r="E3616" s="5" t="str">
        <f>rawTransactionSheet!E3616</f>
        <v>GETZ PRIME</v>
      </c>
      <c r="F3616" s="5" t="str">
        <f>IFERROR(VLOOKUP(E3616,modelMapping,2,0),E3616)</f>
        <v>GETZ PRIME</v>
      </c>
      <c r="G3616" s="5" t="str">
        <f>rawTransactionSheet!F3616</f>
        <v>1.1 GLE</v>
      </c>
      <c r="H3616" s="1" t="str">
        <f t="shared" si="1"/>
        <v>1.1 GLE</v>
      </c>
      <c r="I3616" s="5" t="str">
        <f>rawTransactionSheet!G3616</f>
        <v>2007</v>
      </c>
      <c r="J3616" s="5" t="str">
        <f>rawTransactionSheet!H3616</f>
        <v>166500</v>
      </c>
      <c r="K3616" s="5" t="str">
        <f>rawTransactionSheet!I3616</f>
        <v>46448</v>
      </c>
      <c r="L3616" s="5" t="str">
        <f>rawTransactionSheet!J3616</f>
        <v>9</v>
      </c>
      <c r="M3616" s="5" t="str">
        <f>rawTransactionSheet!K3616</f>
        <v>2</v>
      </c>
      <c r="N3616" s="5" t="str">
        <f>rawTransactionSheet!L3616</f>
        <v>BANGALORE</v>
      </c>
      <c r="O3616" s="1" t="str">
        <f t="shared" si="143"/>
        <v>134557</v>
      </c>
      <c r="P3616" s="1" t="str">
        <f>MATCH(O3616,rawBidData!$A$2:$A$146,0)</f>
        <v>#N/A</v>
      </c>
    </row>
    <row r="3617">
      <c r="A3617" s="2">
        <v>42370.0</v>
      </c>
      <c r="B3617" s="5" t="str">
        <f>rawTransactionSheet!B3617</f>
        <v>NandiBid</v>
      </c>
      <c r="C3617" s="5" t="str">
        <f>rawTransactionSheet!C3617</f>
        <v>124779</v>
      </c>
      <c r="D3617" s="5" t="str">
        <f>rawTransactionSheet!D3617</f>
        <v>HYUNDAI</v>
      </c>
      <c r="E3617" s="5" t="str">
        <f>rawTransactionSheet!E3617</f>
        <v>GETZ PRIME</v>
      </c>
      <c r="F3617" s="5" t="str">
        <f>IFERROR(VLOOKUP(E3617,modelMapping,2,0),E3617)</f>
        <v>GETZ PRIME</v>
      </c>
      <c r="G3617" s="5" t="str">
        <f>rawTransactionSheet!F3617</f>
        <v>1.3 GLS</v>
      </c>
      <c r="H3617" s="1" t="str">
        <f t="shared" si="1"/>
        <v>1.3 GLS</v>
      </c>
      <c r="I3617" s="5" t="str">
        <f>rawTransactionSheet!G3617</f>
        <v>2009</v>
      </c>
      <c r="J3617" s="5" t="str">
        <f>rawTransactionSheet!H3617</f>
        <v>166500</v>
      </c>
      <c r="K3617" s="5" t="str">
        <f>rawTransactionSheet!I3617</f>
        <v>43744</v>
      </c>
      <c r="L3617" s="5" t="str">
        <f>rawTransactionSheet!J3617</f>
        <v>7</v>
      </c>
      <c r="M3617" s="5" t="str">
        <f>rawTransactionSheet!K3617</f>
        <v>3</v>
      </c>
      <c r="N3617" s="5" t="str">
        <f>rawTransactionSheet!L3617</f>
        <v>BANGALORE</v>
      </c>
      <c r="O3617" s="1" t="str">
        <f t="shared" si="143"/>
        <v>124779</v>
      </c>
      <c r="P3617" s="1" t="str">
        <f>MATCH(O3617,rawBidData!$A$2:$A$146,0)</f>
        <v>#N/A</v>
      </c>
    </row>
    <row r="3618">
      <c r="A3618" s="2">
        <v>42370.0</v>
      </c>
      <c r="B3618" s="5" t="str">
        <f>rawTransactionSheet!B3618</f>
        <v>NandiBid</v>
      </c>
      <c r="C3618" s="5" t="str">
        <f>rawTransactionSheet!C3618</f>
        <v>135749</v>
      </c>
      <c r="D3618" s="5" t="str">
        <f>rawTransactionSheet!D3618</f>
        <v>HYUNDAI</v>
      </c>
      <c r="E3618" s="5" t="str">
        <f>rawTransactionSheet!E3618</f>
        <v>I10</v>
      </c>
      <c r="F3618" s="5" t="str">
        <f>IFERROR(VLOOKUP(E3618,modelMapping,2,0),E3618)</f>
        <v>I10</v>
      </c>
      <c r="G3618" s="5" t="str">
        <f>rawTransactionSheet!F3618</f>
        <v>ERA</v>
      </c>
      <c r="H3618" s="1" t="str">
        <f t="shared" si="1"/>
        <v>ERA</v>
      </c>
      <c r="I3618" s="5" t="str">
        <f>rawTransactionSheet!G3618</f>
        <v>2007</v>
      </c>
      <c r="J3618" s="5" t="str">
        <f>rawTransactionSheet!H3618</f>
        <v>166500</v>
      </c>
      <c r="K3618" s="5" t="str">
        <f>rawTransactionSheet!I3618</f>
        <v>83454</v>
      </c>
      <c r="L3618" s="5" t="str">
        <f>rawTransactionSheet!J3618</f>
        <v>9</v>
      </c>
      <c r="M3618" s="5" t="str">
        <f>rawTransactionSheet!K3618</f>
        <v>1</v>
      </c>
      <c r="N3618" s="5" t="str">
        <f>rawTransactionSheet!L3618</f>
        <v>BANGALORE</v>
      </c>
      <c r="O3618" s="1" t="str">
        <f t="shared" si="143"/>
        <v>135749</v>
      </c>
      <c r="P3618" s="1" t="str">
        <f>MATCH(O3618,rawBidData!$A$2:$A$146,0)</f>
        <v>#N/A</v>
      </c>
    </row>
    <row r="3619">
      <c r="A3619" s="2">
        <v>42370.0</v>
      </c>
      <c r="B3619" s="5" t="str">
        <f>rawTransactionSheet!B3619</f>
        <v>Pratham</v>
      </c>
      <c r="C3619" s="5" t="str">
        <f>rawTransactionSheet!C3619</f>
        <v>387</v>
      </c>
      <c r="D3619" s="5" t="str">
        <f>rawTransactionSheet!D3619</f>
        <v>FORD</v>
      </c>
      <c r="E3619" s="5" t="str">
        <f>rawTransactionSheet!E3619</f>
        <v>Ikon</v>
      </c>
      <c r="F3619" s="5" t="str">
        <f>IFERROR(VLOOKUP(E3619,modelMapping,2,0),E3619)</f>
        <v>Ikon</v>
      </c>
      <c r="G3619" s="5" t="str">
        <f>rawTransactionSheet!F3619</f>
        <v>1.3 FLAIR</v>
      </c>
      <c r="H3619" s="1" t="str">
        <f t="shared" si="1"/>
        <v>1.3 FLAIR</v>
      </c>
      <c r="I3619" s="5" t="str">
        <f>rawTransactionSheet!G3619</f>
        <v>2009</v>
      </c>
      <c r="J3619" s="5" t="str">
        <f>rawTransactionSheet!H3619</f>
        <v>166500</v>
      </c>
      <c r="K3619" s="5" t="str">
        <f>rawTransactionSheet!I3619</f>
        <v>47967.14579</v>
      </c>
      <c r="L3619" s="5" t="str">
        <f>rawTransactionSheet!J3619</f>
        <v>5.995893224</v>
      </c>
      <c r="M3619" s="5" t="str">
        <f>rawTransactionSheet!K3619</f>
        <v>2</v>
      </c>
      <c r="N3619" s="5" t="str">
        <f>rawTransactionSheet!L3619</f>
        <v>BANGALORE</v>
      </c>
    </row>
    <row r="3620">
      <c r="A3620" s="2">
        <v>42370.0</v>
      </c>
      <c r="B3620" s="5" t="str">
        <f>rawTransactionSheet!B3620</f>
        <v>Pratham</v>
      </c>
      <c r="C3620" s="5" t="str">
        <f>rawTransactionSheet!C3620</f>
        <v>597</v>
      </c>
      <c r="D3620" s="5" t="str">
        <f>rawTransactionSheet!D3620</f>
        <v>TATA</v>
      </c>
      <c r="E3620" s="5" t="str">
        <f>rawTransactionSheet!E3620</f>
        <v>INDICA V2</v>
      </c>
      <c r="F3620" s="5" t="str">
        <f>IFERROR(VLOOKUP(E3620,modelMapping,2,0),E3620)</f>
        <v>INDICA V2</v>
      </c>
      <c r="G3620" s="5" t="str">
        <f>rawTransactionSheet!F3620</f>
        <v>DL</v>
      </c>
      <c r="H3620" s="1" t="str">
        <f t="shared" si="1"/>
        <v>DL</v>
      </c>
      <c r="I3620" s="5" t="str">
        <f>rawTransactionSheet!G3620</f>
        <v>2006</v>
      </c>
      <c r="J3620" s="5" t="str">
        <f>rawTransactionSheet!H3620</f>
        <v>166500</v>
      </c>
      <c r="K3620" s="5" t="str">
        <f>rawTransactionSheet!I3620</f>
        <v>100895.2772</v>
      </c>
      <c r="L3620" s="5" t="str">
        <f>rawTransactionSheet!J3620</f>
        <v>8.407939767</v>
      </c>
      <c r="M3620" s="5" t="str">
        <f>rawTransactionSheet!K3620</f>
        <v>2</v>
      </c>
      <c r="N3620" s="5" t="str">
        <f>rawTransactionSheet!L3620</f>
        <v>BANGALORE</v>
      </c>
    </row>
    <row r="3621">
      <c r="A3621" s="2">
        <v>42370.0</v>
      </c>
      <c r="B3621" s="5" t="str">
        <f>rawTransactionSheet!B3621</f>
        <v>NandiBid</v>
      </c>
      <c r="C3621" s="5" t="str">
        <f>rawTransactionSheet!C3621</f>
        <v>132256</v>
      </c>
      <c r="D3621" s="5" t="str">
        <f>rawTransactionSheet!D3621</f>
        <v>TATA</v>
      </c>
      <c r="E3621" s="5" t="str">
        <f>rawTransactionSheet!E3621</f>
        <v>MANZA</v>
      </c>
      <c r="F3621" s="5" t="str">
        <f>IFERROR(VLOOKUP(E3621,modelMapping,2,0),E3621)</f>
        <v>MANZA</v>
      </c>
      <c r="G3621" s="5" t="str">
        <f>rawTransactionSheet!F3621</f>
        <v>AURA (+) SAFIRE</v>
      </c>
      <c r="H3621" s="1" t="str">
        <f t="shared" si="1"/>
        <v>AURA (+) SAFIRE</v>
      </c>
      <c r="I3621" s="5" t="str">
        <f>rawTransactionSheet!G3621</f>
        <v>2010</v>
      </c>
      <c r="J3621" s="5" t="str">
        <f>rawTransactionSheet!H3621</f>
        <v>166500</v>
      </c>
      <c r="K3621" s="5" t="str">
        <f>rawTransactionSheet!I3621</f>
        <v>33287</v>
      </c>
      <c r="L3621" s="5" t="str">
        <f>rawTransactionSheet!J3621</f>
        <v>6</v>
      </c>
      <c r="M3621" s="5" t="str">
        <f>rawTransactionSheet!K3621</f>
        <v>2</v>
      </c>
      <c r="N3621" s="5" t="str">
        <f>rawTransactionSheet!L3621</f>
        <v>BANGALORE</v>
      </c>
      <c r="O3621" s="1" t="str">
        <f t="shared" ref="O3621:O3623" si="144">VALUE(C3621)</f>
        <v>132256</v>
      </c>
      <c r="P3621" s="1" t="str">
        <f>MATCH(O3621,rawBidData!$A$2:$A$146,0)</f>
        <v>#N/A</v>
      </c>
    </row>
    <row r="3622">
      <c r="A3622" s="2">
        <v>42370.0</v>
      </c>
      <c r="B3622" s="5" t="str">
        <f>rawTransactionSheet!B3622</f>
        <v>NandiBid</v>
      </c>
      <c r="C3622" s="5" t="str">
        <f>rawTransactionSheet!C3622</f>
        <v>128349</v>
      </c>
      <c r="D3622" s="5" t="str">
        <f>rawTransactionSheet!D3622</f>
        <v>TATA</v>
      </c>
      <c r="E3622" s="5" t="str">
        <f>rawTransactionSheet!E3622</f>
        <v>NANO</v>
      </c>
      <c r="F3622" s="5" t="str">
        <f>IFERROR(VLOOKUP(E3622,modelMapping,2,0),E3622)</f>
        <v>NANO</v>
      </c>
      <c r="G3622" s="5" t="str">
        <f>rawTransactionSheet!F3622</f>
        <v>TWIST XT</v>
      </c>
      <c r="H3622" s="1" t="str">
        <f t="shared" si="1"/>
        <v>TWIST XT</v>
      </c>
      <c r="I3622" s="5" t="str">
        <f>rawTransactionSheet!G3622</f>
        <v>2015</v>
      </c>
      <c r="J3622" s="5" t="str">
        <f>rawTransactionSheet!H3622</f>
        <v>166500</v>
      </c>
      <c r="K3622" s="5" t="str">
        <f>rawTransactionSheet!I3622</f>
        <v>5174</v>
      </c>
      <c r="L3622" s="5" t="str">
        <f>rawTransactionSheet!J3622</f>
        <v>1</v>
      </c>
      <c r="M3622" s="5" t="str">
        <f>rawTransactionSheet!K3622</f>
        <v>1</v>
      </c>
      <c r="N3622" s="5" t="str">
        <f>rawTransactionSheet!L3622</f>
        <v>BANGALORE</v>
      </c>
      <c r="O3622" s="1" t="str">
        <f t="shared" si="144"/>
        <v>128349</v>
      </c>
      <c r="P3622" s="1" t="str">
        <f>MATCH(O3622,rawBidData!$A$2:$A$146,0)</f>
        <v>#N/A</v>
      </c>
    </row>
    <row r="3623">
      <c r="A3623" s="2">
        <v>42370.0</v>
      </c>
      <c r="B3623" s="5" t="str">
        <f>rawTransactionSheet!B3623</f>
        <v>NandiBid</v>
      </c>
      <c r="C3623" s="5" t="str">
        <f>rawTransactionSheet!C3623</f>
        <v>133804</v>
      </c>
      <c r="D3623" s="5" t="str">
        <f>rawTransactionSheet!D3623</f>
        <v>FIAT</v>
      </c>
      <c r="E3623" s="5" t="str">
        <f>rawTransactionSheet!E3623</f>
        <v>PUNTO</v>
      </c>
      <c r="F3623" s="5" t="str">
        <f>IFERROR(VLOOKUP(E3623,modelMapping,2,0),E3623)</f>
        <v>PUNTO</v>
      </c>
      <c r="G3623" s="5" t="str">
        <f>rawTransactionSheet!F3623</f>
        <v>EMOTION 1.2</v>
      </c>
      <c r="H3623" s="1" t="str">
        <f t="shared" si="1"/>
        <v>EMOTION 1.2</v>
      </c>
      <c r="I3623" s="5" t="str">
        <f>rawTransactionSheet!G3623</f>
        <v>2011</v>
      </c>
      <c r="J3623" s="5" t="str">
        <f>rawTransactionSheet!H3623</f>
        <v>166500</v>
      </c>
      <c r="K3623" s="5" t="str">
        <f>rawTransactionSheet!I3623</f>
        <v>40855</v>
      </c>
      <c r="L3623" s="5" t="str">
        <f>rawTransactionSheet!J3623</f>
        <v>5</v>
      </c>
      <c r="M3623" s="5" t="str">
        <f>rawTransactionSheet!K3623</f>
        <v>1</v>
      </c>
      <c r="N3623" s="5" t="str">
        <f>rawTransactionSheet!L3623</f>
        <v>BANGALORE</v>
      </c>
      <c r="O3623" s="1" t="str">
        <f t="shared" si="144"/>
        <v>133804</v>
      </c>
      <c r="P3623" s="1" t="str">
        <f>MATCH(O3623,rawBidData!$A$2:$A$146,0)</f>
        <v>#N/A</v>
      </c>
    </row>
    <row r="3624">
      <c r="A3624" s="2">
        <v>42370.0</v>
      </c>
      <c r="B3624" s="5" t="str">
        <f>rawTransactionSheet!B3624</f>
        <v>Pratham</v>
      </c>
      <c r="C3624" s="5" t="str">
        <f>rawTransactionSheet!C3624</f>
        <v>740</v>
      </c>
      <c r="D3624" s="5" t="str">
        <f>rawTransactionSheet!D3624</f>
        <v>HYUNDAI</v>
      </c>
      <c r="E3624" s="5" t="str">
        <f>rawTransactionSheet!E3624</f>
        <v>SANTRO XING</v>
      </c>
      <c r="F3624" s="5" t="str">
        <f>IFERROR(VLOOKUP(E3624,modelMapping,2,0),E3624)</f>
        <v>SANTRO XING</v>
      </c>
      <c r="G3624" s="5" t="str">
        <f>rawTransactionSheet!F3624</f>
        <v>GLS</v>
      </c>
      <c r="H3624" s="1" t="str">
        <f t="shared" si="1"/>
        <v>GLS</v>
      </c>
      <c r="I3624" s="5" t="str">
        <f>rawTransactionSheet!G3624</f>
        <v>2005</v>
      </c>
      <c r="J3624" s="5" t="str">
        <f>rawTransactionSheet!H3624</f>
        <v>166500</v>
      </c>
      <c r="K3624" s="5" t="str">
        <f>rawTransactionSheet!I3624</f>
        <v>78193.01848</v>
      </c>
      <c r="L3624" s="5" t="str">
        <f>rawTransactionSheet!J3624</f>
        <v>9.77412731</v>
      </c>
      <c r="M3624" s="5" t="str">
        <f>rawTransactionSheet!K3624</f>
        <v>2</v>
      </c>
      <c r="N3624" s="5" t="str">
        <f>rawTransactionSheet!L3624</f>
        <v>BANGALORE</v>
      </c>
    </row>
    <row r="3625">
      <c r="A3625" s="2">
        <v>42370.0</v>
      </c>
      <c r="B3625" s="5" t="str">
        <f>rawTransactionSheet!B3625</f>
        <v>NandiBid</v>
      </c>
      <c r="C3625" s="5" t="str">
        <f>rawTransactionSheet!C3625</f>
        <v>124626</v>
      </c>
      <c r="D3625" s="5" t="str">
        <f>rawTransactionSheet!D3625</f>
        <v>HYUNDAI</v>
      </c>
      <c r="E3625" s="5" t="str">
        <f>rawTransactionSheet!E3625</f>
        <v>SANTRO XING</v>
      </c>
      <c r="F3625" s="5" t="str">
        <f>IFERROR(VLOOKUP(E3625,modelMapping,2,0),E3625)</f>
        <v>SANTRO XING</v>
      </c>
      <c r="G3625" s="5" t="str">
        <f>rawTransactionSheet!F3625</f>
        <v>XL</v>
      </c>
      <c r="H3625" s="1" t="str">
        <f t="shared" si="1"/>
        <v>XL</v>
      </c>
      <c r="I3625" s="5" t="str">
        <f>rawTransactionSheet!G3625</f>
        <v>2007</v>
      </c>
      <c r="J3625" s="5" t="str">
        <f>rawTransactionSheet!H3625</f>
        <v>166500</v>
      </c>
      <c r="K3625" s="5" t="str">
        <f>rawTransactionSheet!I3625</f>
        <v>82885</v>
      </c>
      <c r="L3625" s="5" t="str">
        <f>rawTransactionSheet!J3625</f>
        <v>9</v>
      </c>
      <c r="M3625" s="5" t="str">
        <f>rawTransactionSheet!K3625</f>
        <v>2</v>
      </c>
      <c r="N3625" s="5" t="str">
        <f>rawTransactionSheet!L3625</f>
        <v>BANGALORE</v>
      </c>
      <c r="O3625" s="1" t="str">
        <f t="shared" ref="O3625:O3626" si="145">VALUE(C3625)</f>
        <v>124626</v>
      </c>
      <c r="P3625" s="1" t="str">
        <f>MATCH(O3625,rawBidData!$A$2:$A$146,0)</f>
        <v>#N/A</v>
      </c>
    </row>
    <row r="3626">
      <c r="A3626" s="2">
        <v>42370.0</v>
      </c>
      <c r="B3626" s="5" t="str">
        <f>rawTransactionSheet!B3626</f>
        <v>NandiBid</v>
      </c>
      <c r="C3626" s="5" t="str">
        <f>rawTransactionSheet!C3626</f>
        <v>117079</v>
      </c>
      <c r="D3626" s="5" t="str">
        <f>rawTransactionSheet!D3626</f>
        <v>HYUNDAI</v>
      </c>
      <c r="E3626" s="5" t="str">
        <f>rawTransactionSheet!E3626</f>
        <v>SANTRO XING</v>
      </c>
      <c r="F3626" s="5" t="str">
        <f>IFERROR(VLOOKUP(E3626,modelMapping,2,0),E3626)</f>
        <v>SANTRO XING</v>
      </c>
      <c r="G3626" s="5" t="str">
        <f>rawTransactionSheet!F3626</f>
        <v>XO</v>
      </c>
      <c r="H3626" s="1" t="str">
        <f t="shared" si="1"/>
        <v>XO</v>
      </c>
      <c r="I3626" s="5" t="str">
        <f>rawTransactionSheet!G3626</f>
        <v>2007</v>
      </c>
      <c r="J3626" s="5" t="str">
        <f>rawTransactionSheet!H3626</f>
        <v>166500</v>
      </c>
      <c r="K3626" s="5" t="str">
        <f>rawTransactionSheet!I3626</f>
        <v>67602</v>
      </c>
      <c r="L3626" s="5" t="str">
        <f>rawTransactionSheet!J3626</f>
        <v>9</v>
      </c>
      <c r="M3626" s="5" t="str">
        <f>rawTransactionSheet!K3626</f>
        <v>1</v>
      </c>
      <c r="N3626" s="5" t="str">
        <f>rawTransactionSheet!L3626</f>
        <v>BANGALORE</v>
      </c>
      <c r="O3626" s="1" t="str">
        <f t="shared" si="145"/>
        <v>117079</v>
      </c>
      <c r="P3626" s="1" t="str">
        <f>MATCH(O3626,rawBidData!$A$2:$A$146,0)</f>
        <v>#N/A</v>
      </c>
    </row>
    <row r="3627">
      <c r="A3627" s="2">
        <v>42370.0</v>
      </c>
      <c r="B3627" s="5" t="str">
        <f>rawTransactionSheet!B3627</f>
        <v>RNS</v>
      </c>
      <c r="C3627" s="5" t="str">
        <f>rawTransactionSheet!C3627</f>
        <v>KA03MD0204</v>
      </c>
      <c r="D3627" s="5" t="str">
        <f>rawTransactionSheet!D3627</f>
        <v>HYUNDAI</v>
      </c>
      <c r="E3627" s="5" t="str">
        <f>rawTransactionSheet!E3627</f>
        <v>SANTRO XING</v>
      </c>
      <c r="F3627" s="5" t="str">
        <f>IFERROR(VLOOKUP(E3627,modelMapping,2,0),E3627)</f>
        <v>SANTRO XING</v>
      </c>
      <c r="G3627" s="5" t="str">
        <f>rawTransactionSheet!F3627</f>
        <v>XS</v>
      </c>
      <c r="H3627" s="1" t="str">
        <f t="shared" si="1"/>
        <v>XS</v>
      </c>
      <c r="I3627" s="5" t="str">
        <f>rawTransactionSheet!G3627</f>
        <v>2004</v>
      </c>
      <c r="J3627" s="5" t="str">
        <f>rawTransactionSheet!H3627</f>
        <v>166500</v>
      </c>
      <c r="K3627" s="5" t="str">
        <f>rawTransactionSheet!I3627</f>
        <v>92130</v>
      </c>
      <c r="L3627" s="5" t="str">
        <f>rawTransactionSheet!J3627</f>
        <v>11.89589041</v>
      </c>
      <c r="M3627" s="5" t="str">
        <f>rawTransactionSheet!K3627</f>
        <v>2</v>
      </c>
      <c r="N3627" s="5" t="str">
        <f>rawTransactionSheet!L3627</f>
        <v>BANGALORE</v>
      </c>
    </row>
    <row r="3628">
      <c r="A3628" s="2">
        <v>42370.0</v>
      </c>
      <c r="B3628" s="5" t="str">
        <f>rawTransactionSheet!B3628</f>
        <v>KALYANI MOTORS PVT LTD</v>
      </c>
      <c r="C3628" s="5" t="str">
        <f>rawTransactionSheet!C3628</f>
        <v>KA01MJ3982</v>
      </c>
      <c r="D3628" s="5" t="str">
        <f>rawTransactionSheet!D3628</f>
        <v>MARUTI SUZUKI</v>
      </c>
      <c r="E3628" s="5" t="str">
        <f>rawTransactionSheet!E3628</f>
        <v>Wagon R</v>
      </c>
      <c r="F3628" s="5" t="str">
        <f>IFERROR(VLOOKUP(E3628,modelMapping,2,0),E3628)</f>
        <v>Wagon R</v>
      </c>
      <c r="G3628" s="5" t="str">
        <f>rawTransactionSheet!F3628</f>
        <v>LXI</v>
      </c>
      <c r="H3628" s="1" t="str">
        <f t="shared" si="1"/>
        <v>LXI</v>
      </c>
      <c r="I3628" s="5" t="str">
        <f>rawTransactionSheet!G3628</f>
        <v>2005</v>
      </c>
      <c r="J3628" s="5" t="str">
        <f>rawTransactionSheet!H3628</f>
        <v>166500</v>
      </c>
      <c r="K3628" s="5" t="str">
        <f>rawTransactionSheet!I3628</f>
        <v>70190</v>
      </c>
      <c r="L3628" s="5" t="str">
        <f>rawTransactionSheet!J3628</f>
        <v>10</v>
      </c>
      <c r="M3628" s="5" t="str">
        <f>rawTransactionSheet!K3628</f>
        <v>2</v>
      </c>
      <c r="N3628" s="5" t="str">
        <f>rawTransactionSheet!L3628</f>
        <v>BANGALORE</v>
      </c>
    </row>
    <row r="3629">
      <c r="A3629" s="2">
        <v>42370.0</v>
      </c>
      <c r="B3629" s="5" t="str">
        <f>rawTransactionSheet!B3629</f>
        <v>Pratham</v>
      </c>
      <c r="C3629" s="5" t="str">
        <f>rawTransactionSheet!C3629</f>
        <v>742</v>
      </c>
      <c r="D3629" s="5" t="str">
        <f>rawTransactionSheet!D3629</f>
        <v>MARUTI SUZUKI</v>
      </c>
      <c r="E3629" s="5" t="str">
        <f>rawTransactionSheet!E3629</f>
        <v>Wagon R</v>
      </c>
      <c r="F3629" s="5" t="str">
        <f>IFERROR(VLOOKUP(E3629,modelMapping,2,0),E3629)</f>
        <v>Wagon R</v>
      </c>
      <c r="G3629" s="5" t="str">
        <f>rawTransactionSheet!F3629</f>
        <v>LXI</v>
      </c>
      <c r="H3629" s="1" t="str">
        <f t="shared" si="1"/>
        <v>LXI</v>
      </c>
      <c r="I3629" s="5" t="str">
        <f>rawTransactionSheet!G3629</f>
        <v>2005</v>
      </c>
      <c r="J3629" s="5" t="str">
        <f>rawTransactionSheet!H3629</f>
        <v>166500</v>
      </c>
      <c r="K3629" s="5" t="str">
        <f>rawTransactionSheet!I3629</f>
        <v>78412.04654</v>
      </c>
      <c r="L3629" s="5" t="str">
        <f>rawTransactionSheet!J3629</f>
        <v>9.801505818</v>
      </c>
      <c r="M3629" s="5" t="str">
        <f>rawTransactionSheet!K3629</f>
        <v>2</v>
      </c>
      <c r="N3629" s="5" t="str">
        <f>rawTransactionSheet!L3629</f>
        <v>BANGALORE</v>
      </c>
    </row>
    <row r="3630">
      <c r="A3630" s="2">
        <v>42370.0</v>
      </c>
      <c r="B3630" s="5" t="str">
        <f>rawTransactionSheet!B3630</f>
        <v>RNS</v>
      </c>
      <c r="C3630" s="5" t="str">
        <f>rawTransactionSheet!C3630</f>
        <v>KA51MD4297</v>
      </c>
      <c r="D3630" s="5" t="str">
        <f>rawTransactionSheet!D3630</f>
        <v>MARUTI SUZUKI</v>
      </c>
      <c r="E3630" s="5" t="str">
        <f>rawTransactionSheet!E3630</f>
        <v>Wagon R</v>
      </c>
      <c r="F3630" s="5" t="str">
        <f>IFERROR(VLOOKUP(E3630,modelMapping,2,0),E3630)</f>
        <v>Wagon R</v>
      </c>
      <c r="G3630" s="5" t="str">
        <f>rawTransactionSheet!F3630</f>
        <v>VXI</v>
      </c>
      <c r="H3630" s="1" t="str">
        <f t="shared" si="1"/>
        <v>VXI</v>
      </c>
      <c r="I3630" s="5" t="str">
        <f>rawTransactionSheet!G3630</f>
        <v>2006</v>
      </c>
      <c r="J3630" s="5" t="str">
        <f>rawTransactionSheet!H3630</f>
        <v>166500</v>
      </c>
      <c r="K3630" s="5" t="str">
        <f>rawTransactionSheet!I3630</f>
        <v>132890</v>
      </c>
      <c r="L3630" s="5" t="str">
        <f>rawTransactionSheet!J3630</f>
        <v>9.942465753</v>
      </c>
      <c r="M3630" s="5" t="str">
        <f>rawTransactionSheet!K3630</f>
        <v>2</v>
      </c>
      <c r="N3630" s="5" t="str">
        <f>rawTransactionSheet!L3630</f>
        <v>BANGALORE</v>
      </c>
    </row>
    <row r="3631">
      <c r="A3631" s="2">
        <v>42370.0</v>
      </c>
      <c r="B3631" s="5" t="str">
        <f>rawTransactionSheet!B3631</f>
        <v>RNS</v>
      </c>
      <c r="C3631" s="5" t="str">
        <f>rawTransactionSheet!C3631</f>
        <v>KA01MD4210</v>
      </c>
      <c r="D3631" s="5" t="str">
        <f>rawTransactionSheet!D3631</f>
        <v>MARUTI SUZUKI</v>
      </c>
      <c r="E3631" s="5" t="str">
        <f>rawTransactionSheet!E3631</f>
        <v>Zen</v>
      </c>
      <c r="F3631" s="5" t="str">
        <f>IFERROR(VLOOKUP(E3631,modelMapping,2,0),E3631)</f>
        <v>Zen</v>
      </c>
      <c r="G3631" s="5" t="str">
        <f>rawTransactionSheet!F3631</f>
        <v>LXI</v>
      </c>
      <c r="H3631" s="1" t="str">
        <f t="shared" si="1"/>
        <v>LXI</v>
      </c>
      <c r="I3631" s="5" t="str">
        <f>rawTransactionSheet!G3631</f>
        <v>2008</v>
      </c>
      <c r="J3631" s="5" t="str">
        <f>rawTransactionSheet!H3631</f>
        <v>166500</v>
      </c>
      <c r="K3631" s="5" t="str">
        <f>rawTransactionSheet!I3631</f>
        <v>67410</v>
      </c>
      <c r="L3631" s="5" t="str">
        <f>rawTransactionSheet!J3631</f>
        <v>7.712328767</v>
      </c>
      <c r="M3631" s="5" t="str">
        <f>rawTransactionSheet!K3631</f>
        <v>2</v>
      </c>
      <c r="N3631" s="5" t="str">
        <f>rawTransactionSheet!L3631</f>
        <v>BANGALORE</v>
      </c>
    </row>
    <row r="3632">
      <c r="A3632" s="2">
        <v>42370.0</v>
      </c>
      <c r="B3632" s="5" t="str">
        <f>rawTransactionSheet!B3632</f>
        <v>Pratham</v>
      </c>
      <c r="C3632" s="5" t="str">
        <f>rawTransactionSheet!C3632</f>
        <v>827</v>
      </c>
      <c r="D3632" s="5" t="str">
        <f>rawTransactionSheet!D3632</f>
        <v>MARUTI SUZUKI</v>
      </c>
      <c r="E3632" s="5" t="str">
        <f>rawTransactionSheet!E3632</f>
        <v>Zen</v>
      </c>
      <c r="F3632" s="5" t="str">
        <f>IFERROR(VLOOKUP(E3632,modelMapping,2,0),E3632)</f>
        <v>Zen</v>
      </c>
      <c r="G3632" s="5" t="str">
        <f>rawTransactionSheet!F3632</f>
        <v>VXI</v>
      </c>
      <c r="H3632" s="1" t="str">
        <f t="shared" si="1"/>
        <v>VXI</v>
      </c>
      <c r="I3632" s="5" t="str">
        <f>rawTransactionSheet!G3632</f>
        <v>2004</v>
      </c>
      <c r="J3632" s="5" t="str">
        <f>rawTransactionSheet!H3632</f>
        <v>166500</v>
      </c>
      <c r="K3632" s="5" t="str">
        <f>rawTransactionSheet!I3632</f>
        <v>86757.01576</v>
      </c>
      <c r="L3632" s="5" t="str">
        <f>rawTransactionSheet!J3632</f>
        <v>10.84462697</v>
      </c>
      <c r="M3632" s="5" t="str">
        <f>rawTransactionSheet!K3632</f>
        <v>3</v>
      </c>
      <c r="N3632" s="5" t="str">
        <f>rawTransactionSheet!L3632</f>
        <v>BANGALORE</v>
      </c>
    </row>
    <row r="3633">
      <c r="A3633" s="2">
        <v>42370.0</v>
      </c>
      <c r="B3633" s="5" t="str">
        <f>rawTransactionSheet!B3633</f>
        <v>RNS</v>
      </c>
      <c r="C3633" s="5" t="str">
        <f>rawTransactionSheet!C3633</f>
        <v>KA43M911</v>
      </c>
      <c r="D3633" s="5" t="str">
        <f>rawTransactionSheet!D3633</f>
        <v>MARUTI SUZUKI</v>
      </c>
      <c r="E3633" s="5" t="str">
        <f>rawTransactionSheet!E3633</f>
        <v>Zen</v>
      </c>
      <c r="F3633" s="5" t="str">
        <f>IFERROR(VLOOKUP(E3633,modelMapping,2,0),E3633)</f>
        <v>Zen</v>
      </c>
      <c r="G3633" s="5" t="str">
        <f>rawTransactionSheet!F3633</f>
        <v>VXI</v>
      </c>
      <c r="H3633" s="1" t="str">
        <f t="shared" si="1"/>
        <v>VXI</v>
      </c>
      <c r="I3633" s="5" t="str">
        <f>rawTransactionSheet!G3633</f>
        <v>2007</v>
      </c>
      <c r="J3633" s="5" t="str">
        <f>rawTransactionSheet!H3633</f>
        <v>166500</v>
      </c>
      <c r="K3633" s="5" t="str">
        <f>rawTransactionSheet!I3633</f>
        <v>81479</v>
      </c>
      <c r="L3633" s="5" t="str">
        <f>rawTransactionSheet!J3633</f>
        <v>8.523287671</v>
      </c>
      <c r="M3633" s="5" t="str">
        <f>rawTransactionSheet!K3633</f>
        <v>2</v>
      </c>
      <c r="N3633" s="5" t="str">
        <f>rawTransactionSheet!L3633</f>
        <v>BANGALORE</v>
      </c>
    </row>
    <row r="3634">
      <c r="A3634" s="2">
        <v>42370.0</v>
      </c>
      <c r="B3634" s="5" t="str">
        <f>rawTransactionSheet!B3634</f>
        <v>NandiBid</v>
      </c>
      <c r="C3634" s="7" t="str">
        <f>rawTransactionSheet!C3634</f>
        <v>131687</v>
      </c>
      <c r="D3634" s="5" t="str">
        <f>rawTransactionSheet!D3634</f>
        <v>FORD</v>
      </c>
      <c r="E3634" s="5" t="str">
        <f>rawTransactionSheet!E3634</f>
        <v>FIESTA</v>
      </c>
      <c r="F3634" s="5" t="str">
        <f>IFERROR(VLOOKUP(E3634,modelMapping,2,0),E3634)</f>
        <v>FIESTA</v>
      </c>
      <c r="G3634" s="5" t="str">
        <f>rawTransactionSheet!F3634</f>
        <v>ZXi 1.4 TDCi</v>
      </c>
      <c r="H3634" s="1" t="str">
        <f t="shared" si="1"/>
        <v>ZXi 1.4 TDCi</v>
      </c>
      <c r="I3634" s="5" t="str">
        <f>rawTransactionSheet!G3634</f>
        <v>2007</v>
      </c>
      <c r="J3634" s="5" t="str">
        <f>rawTransactionSheet!H3634</f>
        <v>166500</v>
      </c>
      <c r="K3634" s="5" t="str">
        <f>rawTransactionSheet!I3634</f>
        <v>87096</v>
      </c>
      <c r="L3634" s="5" t="str">
        <f>rawTransactionSheet!J3634</f>
        <v>9</v>
      </c>
      <c r="M3634" s="5" t="str">
        <f>rawTransactionSheet!K3634</f>
        <v>1</v>
      </c>
      <c r="N3634" s="5" t="str">
        <f>rawTransactionSheet!L3634</f>
        <v>BANGALORE</v>
      </c>
      <c r="O3634" s="1" t="str">
        <f t="shared" ref="O3634:O3642" si="146">VALUE(C3634)</f>
        <v>131687</v>
      </c>
      <c r="P3634" s="1" t="str">
        <f>MATCH(O3634,rawBidData!$A$2:$A$146,0)</f>
        <v>#N/A</v>
      </c>
    </row>
    <row r="3635">
      <c r="A3635" s="2">
        <v>42370.0</v>
      </c>
      <c r="B3635" s="5" t="str">
        <f>rawTransactionSheet!B3635</f>
        <v>NandiBid</v>
      </c>
      <c r="C3635" s="7" t="str">
        <f>rawTransactionSheet!C3635</f>
        <v>132274</v>
      </c>
      <c r="D3635" s="5" t="str">
        <f>rawTransactionSheet!D3635</f>
        <v>MARUTI SUZUKI</v>
      </c>
      <c r="E3635" s="5" t="str">
        <f>rawTransactionSheet!E3635</f>
        <v>ALTO</v>
      </c>
      <c r="F3635" s="5" t="str">
        <f>IFERROR(VLOOKUP(E3635,modelMapping,2,0),E3635)</f>
        <v>ALTO</v>
      </c>
      <c r="G3635" s="5" t="str">
        <f>rawTransactionSheet!F3635</f>
        <v>LXi BS-III</v>
      </c>
      <c r="H3635" s="1" t="str">
        <f t="shared" si="1"/>
        <v>LXi</v>
      </c>
      <c r="I3635" s="5" t="str">
        <f>rawTransactionSheet!G3635</f>
        <v>2008</v>
      </c>
      <c r="J3635" s="5" t="str">
        <f>rawTransactionSheet!H3635</f>
        <v>166500</v>
      </c>
      <c r="K3635" s="5" t="str">
        <f>rawTransactionSheet!I3635</f>
        <v>76652</v>
      </c>
      <c r="L3635" s="5" t="str">
        <f>rawTransactionSheet!J3635</f>
        <v>8</v>
      </c>
      <c r="M3635" s="5" t="str">
        <f>rawTransactionSheet!K3635</f>
        <v>1</v>
      </c>
      <c r="N3635" s="5" t="str">
        <f>rawTransactionSheet!L3635</f>
        <v>BANGALORE</v>
      </c>
      <c r="O3635" s="1" t="str">
        <f t="shared" si="146"/>
        <v>132274</v>
      </c>
      <c r="P3635" s="1" t="str">
        <f>MATCH(O3635,rawBidData!$A$2:$A$146,0)</f>
        <v>#N/A</v>
      </c>
    </row>
    <row r="3636">
      <c r="A3636" s="2">
        <v>42370.0</v>
      </c>
      <c r="B3636" s="5" t="str">
        <f>rawTransactionSheet!B3636</f>
        <v>NandiBid</v>
      </c>
      <c r="C3636" s="7" t="str">
        <f>rawTransactionSheet!C3636</f>
        <v>132256</v>
      </c>
      <c r="D3636" s="5" t="str">
        <f>rawTransactionSheet!D3636</f>
        <v>TATA</v>
      </c>
      <c r="E3636" s="5" t="str">
        <f>rawTransactionSheet!E3636</f>
        <v>MANZA</v>
      </c>
      <c r="F3636" s="5" t="str">
        <f>IFERROR(VLOOKUP(E3636,modelMapping,2,0),E3636)</f>
        <v>MANZA</v>
      </c>
      <c r="G3636" s="5" t="str">
        <f>rawTransactionSheet!F3636</f>
        <v>Aura (+) Safire BS-IV</v>
      </c>
      <c r="H3636" s="1" t="str">
        <f t="shared" si="1"/>
        <v>Aura (+) Safire</v>
      </c>
      <c r="I3636" s="5" t="str">
        <f>rawTransactionSheet!G3636</f>
        <v>2010</v>
      </c>
      <c r="J3636" s="5" t="str">
        <f>rawTransactionSheet!H3636</f>
        <v>166500</v>
      </c>
      <c r="K3636" s="5" t="str">
        <f>rawTransactionSheet!I3636</f>
        <v>33287</v>
      </c>
      <c r="L3636" s="5" t="str">
        <f>rawTransactionSheet!J3636</f>
        <v>6</v>
      </c>
      <c r="M3636" s="5" t="str">
        <f>rawTransactionSheet!K3636</f>
        <v>2</v>
      </c>
      <c r="N3636" s="5" t="str">
        <f>rawTransactionSheet!L3636</f>
        <v>BANGALORE</v>
      </c>
      <c r="O3636" s="1" t="str">
        <f t="shared" si="146"/>
        <v>132256</v>
      </c>
      <c r="P3636" s="1" t="str">
        <f>MATCH(O3636,rawBidData!$A$2:$A$146,0)</f>
        <v>#N/A</v>
      </c>
    </row>
    <row r="3637">
      <c r="A3637" s="2">
        <v>42370.0</v>
      </c>
      <c r="B3637" s="5" t="str">
        <f>rawTransactionSheet!B3637</f>
        <v>NandiBid</v>
      </c>
      <c r="C3637" s="7" t="str">
        <f>rawTransactionSheet!C3637</f>
        <v>133804</v>
      </c>
      <c r="D3637" s="5" t="str">
        <f>rawTransactionSheet!D3637</f>
        <v>FIAT</v>
      </c>
      <c r="E3637" s="5" t="str">
        <f>rawTransactionSheet!E3637</f>
        <v>PUNTO</v>
      </c>
      <c r="F3637" s="5" t="str">
        <f>IFERROR(VLOOKUP(E3637,modelMapping,2,0),E3637)</f>
        <v>PUNTO</v>
      </c>
      <c r="G3637" s="5" t="str">
        <f>rawTransactionSheet!F3637</f>
        <v>Emotion 1.2</v>
      </c>
      <c r="H3637" s="1" t="str">
        <f t="shared" si="1"/>
        <v>Emotion 1.2</v>
      </c>
      <c r="I3637" s="5" t="str">
        <f>rawTransactionSheet!G3637</f>
        <v>2011</v>
      </c>
      <c r="J3637" s="5" t="str">
        <f>rawTransactionSheet!H3637</f>
        <v>166500</v>
      </c>
      <c r="K3637" s="5" t="str">
        <f>rawTransactionSheet!I3637</f>
        <v>40855</v>
      </c>
      <c r="L3637" s="5" t="str">
        <f>rawTransactionSheet!J3637</f>
        <v>5</v>
      </c>
      <c r="M3637" s="5" t="str">
        <f>rawTransactionSheet!K3637</f>
        <v>1</v>
      </c>
      <c r="N3637" s="5" t="str">
        <f>rawTransactionSheet!L3637</f>
        <v>BANGALORE</v>
      </c>
      <c r="O3637" s="1" t="str">
        <f t="shared" si="146"/>
        <v>133804</v>
      </c>
      <c r="P3637" s="1" t="str">
        <f>MATCH(O3637,rawBidData!$A$2:$A$146,0)</f>
        <v>#N/A</v>
      </c>
    </row>
    <row r="3638">
      <c r="A3638" s="2">
        <v>42370.0</v>
      </c>
      <c r="B3638" s="5" t="str">
        <f>rawTransactionSheet!B3638</f>
        <v>NandiBid</v>
      </c>
      <c r="C3638" s="7" t="str">
        <f>rawTransactionSheet!C3638</f>
        <v>134557</v>
      </c>
      <c r="D3638" s="5" t="str">
        <f>rawTransactionSheet!D3638</f>
        <v>HYUNDAI</v>
      </c>
      <c r="E3638" s="5" t="str">
        <f>rawTransactionSheet!E3638</f>
        <v>GETZ PRIME</v>
      </c>
      <c r="F3638" s="5" t="str">
        <f>IFERROR(VLOOKUP(E3638,modelMapping,2,0),E3638)</f>
        <v>GETZ PRIME</v>
      </c>
      <c r="G3638" s="5" t="str">
        <f>rawTransactionSheet!F3638</f>
        <v>1.1 GLE</v>
      </c>
      <c r="H3638" s="1" t="str">
        <f t="shared" si="1"/>
        <v>1.1 GLE</v>
      </c>
      <c r="I3638" s="5" t="str">
        <f>rawTransactionSheet!G3638</f>
        <v>2007</v>
      </c>
      <c r="J3638" s="5" t="str">
        <f>rawTransactionSheet!H3638</f>
        <v>166500</v>
      </c>
      <c r="K3638" s="5" t="str">
        <f>rawTransactionSheet!I3638</f>
        <v>46448</v>
      </c>
      <c r="L3638" s="5" t="str">
        <f>rawTransactionSheet!J3638</f>
        <v>9</v>
      </c>
      <c r="M3638" s="5" t="str">
        <f>rawTransactionSheet!K3638</f>
        <v>2</v>
      </c>
      <c r="N3638" s="5" t="str">
        <f>rawTransactionSheet!L3638</f>
        <v>BANGALORE</v>
      </c>
      <c r="O3638" s="1" t="str">
        <f t="shared" si="146"/>
        <v>134557</v>
      </c>
      <c r="P3638" s="1" t="str">
        <f>MATCH(O3638,rawBidData!$A$2:$A$146,0)</f>
        <v>#N/A</v>
      </c>
    </row>
    <row r="3639">
      <c r="A3639" s="2">
        <v>42370.0</v>
      </c>
      <c r="B3639" s="5" t="str">
        <f>rawTransactionSheet!B3639</f>
        <v>NandiBid</v>
      </c>
      <c r="C3639" s="7" t="str">
        <f>rawTransactionSheet!C3639</f>
        <v>135749</v>
      </c>
      <c r="D3639" s="5" t="str">
        <f>rawTransactionSheet!D3639</f>
        <v>HYUNDAI</v>
      </c>
      <c r="E3639" s="5" t="str">
        <f>rawTransactionSheet!E3639</f>
        <v>I10</v>
      </c>
      <c r="F3639" s="5" t="str">
        <f>IFERROR(VLOOKUP(E3639,modelMapping,2,0),E3639)</f>
        <v>I10</v>
      </c>
      <c r="G3639" s="5" t="str">
        <f>rawTransactionSheet!F3639</f>
        <v>Era</v>
      </c>
      <c r="H3639" s="1" t="str">
        <f t="shared" si="1"/>
        <v>Era</v>
      </c>
      <c r="I3639" s="5" t="str">
        <f>rawTransactionSheet!G3639</f>
        <v>2007</v>
      </c>
      <c r="J3639" s="5" t="str">
        <f>rawTransactionSheet!H3639</f>
        <v>166500</v>
      </c>
      <c r="K3639" s="5" t="str">
        <f>rawTransactionSheet!I3639</f>
        <v>83454</v>
      </c>
      <c r="L3639" s="5" t="str">
        <f>rawTransactionSheet!J3639</f>
        <v>9</v>
      </c>
      <c r="M3639" s="5" t="str">
        <f>rawTransactionSheet!K3639</f>
        <v>1</v>
      </c>
      <c r="N3639" s="5" t="str">
        <f>rawTransactionSheet!L3639</f>
        <v>BANGALORE</v>
      </c>
      <c r="O3639" s="1" t="str">
        <f t="shared" si="146"/>
        <v>135749</v>
      </c>
      <c r="P3639" s="1" t="str">
        <f>MATCH(O3639,rawBidData!$A$2:$A$146,0)</f>
        <v>#N/A</v>
      </c>
    </row>
    <row r="3640">
      <c r="A3640" s="2">
        <v>42370.0</v>
      </c>
      <c r="B3640" s="5" t="str">
        <f>rawTransactionSheet!B3640</f>
        <v>NandiBid</v>
      </c>
      <c r="C3640" s="7" t="str">
        <f>rawTransactionSheet!C3640</f>
        <v>136854</v>
      </c>
      <c r="D3640" s="5" t="str">
        <f>rawTransactionSheet!D3640</f>
        <v>HYUNDAI</v>
      </c>
      <c r="E3640" s="5" t="str">
        <f>rawTransactionSheet!E3640</f>
        <v>SANTRO XING</v>
      </c>
      <c r="F3640" s="5" t="str">
        <f>IFERROR(VLOOKUP(E3640,modelMapping,2,0),E3640)</f>
        <v>SANTRO XING</v>
      </c>
      <c r="G3640" s="5" t="str">
        <f>rawTransactionSheet!F3640</f>
        <v>XG AT</v>
      </c>
      <c r="H3640" s="1" t="str">
        <f t="shared" si="1"/>
        <v>XG AT</v>
      </c>
      <c r="I3640" s="5" t="str">
        <f>rawTransactionSheet!G3640</f>
        <v>2005</v>
      </c>
      <c r="J3640" s="5" t="str">
        <f>rawTransactionSheet!H3640</f>
        <v>166500</v>
      </c>
      <c r="K3640" s="5" t="str">
        <f>rawTransactionSheet!I3640</f>
        <v>43639</v>
      </c>
      <c r="L3640" s="5" t="str">
        <f>rawTransactionSheet!J3640</f>
        <v>11</v>
      </c>
      <c r="M3640" s="5" t="str">
        <f>rawTransactionSheet!K3640</f>
        <v>2</v>
      </c>
      <c r="N3640" s="5" t="str">
        <f>rawTransactionSheet!L3640</f>
        <v>BANGALORE</v>
      </c>
      <c r="O3640" s="1" t="str">
        <f t="shared" si="146"/>
        <v>136854</v>
      </c>
      <c r="P3640" s="1" t="str">
        <f>MATCH(O3640,rawBidData!$A$2:$A$146,0)</f>
        <v>#N/A</v>
      </c>
    </row>
    <row r="3641">
      <c r="A3641" s="2">
        <v>42370.0</v>
      </c>
      <c r="B3641" s="5" t="str">
        <f>rawTransactionSheet!B3641</f>
        <v>NandiBid</v>
      </c>
      <c r="C3641" s="7" t="str">
        <f>rawTransactionSheet!C3641</f>
        <v>140650</v>
      </c>
      <c r="D3641" s="5" t="str">
        <f>rawTransactionSheet!D3641</f>
        <v>HYUNDAI</v>
      </c>
      <c r="E3641" s="5" t="str">
        <f>rawTransactionSheet!E3641</f>
        <v>GETZ</v>
      </c>
      <c r="F3641" s="5" t="str">
        <f>IFERROR(VLOOKUP(E3641,modelMapping,2,0),E3641)</f>
        <v>GETZ</v>
      </c>
      <c r="G3641" s="5" t="str">
        <f>rawTransactionSheet!F3641</f>
        <v>GVS</v>
      </c>
      <c r="H3641" s="1" t="str">
        <f t="shared" si="1"/>
        <v>GVS</v>
      </c>
      <c r="I3641" s="5" t="str">
        <f>rawTransactionSheet!G3641</f>
        <v>2007</v>
      </c>
      <c r="J3641" s="5" t="str">
        <f>rawTransactionSheet!H3641</f>
        <v>166500</v>
      </c>
      <c r="K3641" s="5" t="str">
        <f>rawTransactionSheet!I3641</f>
        <v>79647</v>
      </c>
      <c r="L3641" s="5" t="str">
        <f>rawTransactionSheet!J3641</f>
        <v>9</v>
      </c>
      <c r="M3641" s="5" t="str">
        <f>rawTransactionSheet!K3641</f>
        <v>3</v>
      </c>
      <c r="N3641" s="5" t="str">
        <f>rawTransactionSheet!L3641</f>
        <v>BANGALORE</v>
      </c>
      <c r="O3641" s="1" t="str">
        <f t="shared" si="146"/>
        <v>140650</v>
      </c>
      <c r="P3641" s="1" t="str">
        <f>MATCH(O3641,rawBidData!$A$2:$A$146,0)</f>
        <v>#N/A</v>
      </c>
    </row>
    <row r="3642">
      <c r="A3642" s="2">
        <v>42370.0</v>
      </c>
      <c r="B3642" s="5" t="str">
        <f>rawTransactionSheet!B3642</f>
        <v>NandiBid</v>
      </c>
      <c r="C3642" s="7" t="str">
        <f>rawTransactionSheet!C3642</f>
        <v>141036</v>
      </c>
      <c r="D3642" s="5" t="str">
        <f>rawTransactionSheet!D3642</f>
        <v>TATA</v>
      </c>
      <c r="E3642" s="5" t="str">
        <f>rawTransactionSheet!E3642</f>
        <v>INDIGO CS</v>
      </c>
      <c r="F3642" s="5" t="str">
        <f>IFERROR(VLOOKUP(E3642,modelMapping,2,0),E3642)</f>
        <v>INDIGO CS</v>
      </c>
      <c r="G3642" s="5" t="str">
        <f>rawTransactionSheet!F3642</f>
        <v>LE TDI</v>
      </c>
      <c r="H3642" s="1" t="str">
        <f t="shared" si="1"/>
        <v>LE TDI</v>
      </c>
      <c r="I3642" s="5" t="str">
        <f>rawTransactionSheet!G3642</f>
        <v>2005</v>
      </c>
      <c r="J3642" s="5" t="str">
        <f>rawTransactionSheet!H3642</f>
        <v>166500</v>
      </c>
      <c r="K3642" s="5" t="str">
        <f>rawTransactionSheet!I3642</f>
        <v>57462</v>
      </c>
      <c r="L3642" s="5" t="str">
        <f>rawTransactionSheet!J3642</f>
        <v>11</v>
      </c>
      <c r="M3642" s="5" t="str">
        <f>rawTransactionSheet!K3642</f>
        <v>1</v>
      </c>
      <c r="N3642" s="5" t="str">
        <f>rawTransactionSheet!L3642</f>
        <v>BANGALORE</v>
      </c>
      <c r="O3642" s="1" t="str">
        <f t="shared" si="146"/>
        <v>141036</v>
      </c>
      <c r="P3642" s="1" t="str">
        <f>MATCH(O3642,rawBidData!$A$2:$A$146,0)</f>
        <v>#N/A</v>
      </c>
    </row>
    <row r="3643">
      <c r="A3643" s="2">
        <v>42370.0</v>
      </c>
      <c r="B3643" s="5" t="str">
        <f>rawTransactionSheet!B3643</f>
        <v>PrasoonData</v>
      </c>
      <c r="C3643" s="5" t="str">
        <f>rawTransactionSheet!C3643</f>
        <v>Prasoon191</v>
      </c>
      <c r="D3643" s="5" t="str">
        <f>rawTransactionSheet!D3643</f>
        <v>MARUTI SUZUKI</v>
      </c>
      <c r="E3643" s="5" t="str">
        <f>rawTransactionSheet!E3643</f>
        <v>Swift</v>
      </c>
      <c r="F3643" s="5" t="str">
        <f>IFERROR(VLOOKUP(E3643,modelMapping,2,0),E3643)</f>
        <v>Swift</v>
      </c>
      <c r="G3643" s="5" t="str">
        <f>rawTransactionSheet!F3643</f>
        <v>LXI</v>
      </c>
      <c r="H3643" s="1" t="str">
        <f t="shared" si="1"/>
        <v>LXI</v>
      </c>
      <c r="I3643" s="5" t="str">
        <f>rawTransactionSheet!G3643</f>
        <v>2005</v>
      </c>
      <c r="J3643" s="5" t="str">
        <f>rawTransactionSheet!H3643</f>
        <v>166266.9817</v>
      </c>
      <c r="K3643" s="5" t="str">
        <f>rawTransactionSheet!I3643</f>
        <v>140000</v>
      </c>
      <c r="L3643" s="5" t="str">
        <f>rawTransactionSheet!J3643</f>
        <v>10</v>
      </c>
      <c r="M3643" s="5" t="str">
        <f>rawTransactionSheet!K3643</f>
        <v>1</v>
      </c>
      <c r="N3643" s="5" t="str">
        <f>rawTransactionSheet!L3643</f>
        <v>BANGALORE</v>
      </c>
    </row>
    <row r="3644">
      <c r="A3644" s="2">
        <v>42370.0</v>
      </c>
      <c r="B3644" s="5" t="str">
        <f>rawTransactionSheet!B3644</f>
        <v>Pratham</v>
      </c>
      <c r="C3644" s="5" t="str">
        <f>rawTransactionSheet!C3644</f>
        <v>568</v>
      </c>
      <c r="D3644" s="5" t="str">
        <f>rawTransactionSheet!D3644</f>
        <v>MARUTI SUZUKI</v>
      </c>
      <c r="E3644" s="5" t="str">
        <f>rawTransactionSheet!E3644</f>
        <v>Alto</v>
      </c>
      <c r="F3644" s="5" t="str">
        <f>IFERROR(VLOOKUP(E3644,modelMapping,2,0),E3644)</f>
        <v>Alto</v>
      </c>
      <c r="G3644" s="5" t="str">
        <f>rawTransactionSheet!F3644</f>
        <v>LXI</v>
      </c>
      <c r="H3644" s="1" t="str">
        <f t="shared" si="1"/>
        <v>LXI</v>
      </c>
      <c r="I3644" s="5" t="str">
        <f>rawTransactionSheet!G3644</f>
        <v>2007</v>
      </c>
      <c r="J3644" s="5" t="str">
        <f>rawTransactionSheet!H3644</f>
        <v>165820.68</v>
      </c>
      <c r="K3644" s="5" t="str">
        <f>rawTransactionSheet!I3644</f>
        <v>63737.16633</v>
      </c>
      <c r="L3644" s="5" t="str">
        <f>rawTransactionSheet!J3644</f>
        <v>7.967145791</v>
      </c>
      <c r="M3644" s="5" t="str">
        <f>rawTransactionSheet!K3644</f>
        <v>2</v>
      </c>
      <c r="N3644" s="5" t="str">
        <f>rawTransactionSheet!L3644</f>
        <v>BANGALORE</v>
      </c>
    </row>
    <row r="3645">
      <c r="A3645" s="2">
        <v>42370.0</v>
      </c>
      <c r="B3645" s="5" t="str">
        <f>rawTransactionSheet!B3645</f>
        <v>KALYANI MOTORS PVT LTD</v>
      </c>
      <c r="C3645" s="5" t="str">
        <f>rawTransactionSheet!C3645</f>
        <v>KA05MG1792</v>
      </c>
      <c r="D3645" s="5" t="str">
        <f>rawTransactionSheet!D3645</f>
        <v>MARUTI SUZUKI</v>
      </c>
      <c r="E3645" s="5" t="str">
        <f>rawTransactionSheet!E3645</f>
        <v>800</v>
      </c>
      <c r="F3645" s="5" t="str">
        <f>IFERROR(VLOOKUP(E3645,modelMapping,2,0),E3645)</f>
        <v>800</v>
      </c>
      <c r="G3645" s="5" t="str">
        <f>rawTransactionSheet!F3645</f>
        <v>AC</v>
      </c>
      <c r="H3645" s="1" t="str">
        <f t="shared" si="1"/>
        <v>AC</v>
      </c>
      <c r="I3645" s="5" t="str">
        <f>rawTransactionSheet!G3645</f>
        <v>2008</v>
      </c>
      <c r="J3645" s="5" t="str">
        <f>rawTransactionSheet!H3645</f>
        <v>165000</v>
      </c>
      <c r="K3645" s="5" t="str">
        <f>rawTransactionSheet!I3645</f>
        <v>40128</v>
      </c>
      <c r="L3645" s="5" t="str">
        <f>rawTransactionSheet!J3645</f>
        <v>7</v>
      </c>
      <c r="M3645" s="5" t="str">
        <f>rawTransactionSheet!K3645</f>
        <v>1</v>
      </c>
      <c r="N3645" s="5" t="str">
        <f>rawTransactionSheet!L3645</f>
        <v>BANGALORE</v>
      </c>
    </row>
    <row r="3646">
      <c r="A3646" s="2">
        <v>42370.0</v>
      </c>
      <c r="B3646" s="5" t="str">
        <f>rawTransactionSheet!B3646</f>
        <v>KALYANI MOTORS PVT LTD</v>
      </c>
      <c r="C3646" s="5" t="str">
        <f>rawTransactionSheet!C3646</f>
        <v>KA41M4197</v>
      </c>
      <c r="D3646" s="5" t="str">
        <f>rawTransactionSheet!D3646</f>
        <v>MARUTI SUZUKI</v>
      </c>
      <c r="E3646" s="5" t="str">
        <f>rawTransactionSheet!E3646</f>
        <v>Alto</v>
      </c>
      <c r="F3646" s="5" t="str">
        <f>IFERROR(VLOOKUP(E3646,modelMapping,2,0),E3646)</f>
        <v>Alto</v>
      </c>
      <c r="G3646" s="5" t="str">
        <f>rawTransactionSheet!F3646</f>
        <v>LXI</v>
      </c>
      <c r="H3646" s="1" t="str">
        <f t="shared" si="1"/>
        <v>LXI</v>
      </c>
      <c r="I3646" s="5" t="str">
        <f>rawTransactionSheet!G3646</f>
        <v>2007</v>
      </c>
      <c r="J3646" s="5" t="str">
        <f>rawTransactionSheet!H3646</f>
        <v>165000</v>
      </c>
      <c r="K3646" s="5" t="str">
        <f>rawTransactionSheet!I3646</f>
        <v>70960</v>
      </c>
      <c r="L3646" s="5" t="str">
        <f>rawTransactionSheet!J3646</f>
        <v>8</v>
      </c>
      <c r="M3646" s="5" t="str">
        <f>rawTransactionSheet!K3646</f>
        <v>2</v>
      </c>
      <c r="N3646" s="5" t="str">
        <f>rawTransactionSheet!L3646</f>
        <v>BANGALORE</v>
      </c>
    </row>
    <row r="3647">
      <c r="A3647" s="2">
        <v>42370.0</v>
      </c>
      <c r="B3647" s="5" t="str">
        <f>rawTransactionSheet!B3647</f>
        <v>Pratham</v>
      </c>
      <c r="C3647" s="5" t="str">
        <f>rawTransactionSheet!C3647</f>
        <v>440</v>
      </c>
      <c r="D3647" s="5" t="str">
        <f>rawTransactionSheet!D3647</f>
        <v>MARUTI SUZUKI</v>
      </c>
      <c r="E3647" s="5" t="str">
        <f>rawTransactionSheet!E3647</f>
        <v>Alto</v>
      </c>
      <c r="F3647" s="5" t="str">
        <f>IFERROR(VLOOKUP(E3647,modelMapping,2,0),E3647)</f>
        <v>Alto</v>
      </c>
      <c r="G3647" s="5" t="str">
        <f>rawTransactionSheet!F3647</f>
        <v>LXI</v>
      </c>
      <c r="H3647" s="1" t="str">
        <f t="shared" si="1"/>
        <v>LXI</v>
      </c>
      <c r="I3647" s="5" t="str">
        <f>rawTransactionSheet!G3647</f>
        <v>2008</v>
      </c>
      <c r="J3647" s="5" t="str">
        <f>rawTransactionSheet!H3647</f>
        <v>165000</v>
      </c>
      <c r="K3647" s="5" t="str">
        <f>rawTransactionSheet!I3647</f>
        <v>53946.61191</v>
      </c>
      <c r="L3647" s="5" t="str">
        <f>rawTransactionSheet!J3647</f>
        <v>6.743326489</v>
      </c>
      <c r="M3647" s="5" t="str">
        <f>rawTransactionSheet!K3647</f>
        <v>2</v>
      </c>
      <c r="N3647" s="5" t="str">
        <f>rawTransactionSheet!L3647</f>
        <v>BANGALORE</v>
      </c>
    </row>
    <row r="3648">
      <c r="A3648" s="2">
        <v>42370.0</v>
      </c>
      <c r="B3648" s="5" t="str">
        <f>rawTransactionSheet!B3648</f>
        <v>Pratham</v>
      </c>
      <c r="C3648" s="5" t="str">
        <f>rawTransactionSheet!C3648</f>
        <v>544</v>
      </c>
      <c r="D3648" s="5" t="str">
        <f>rawTransactionSheet!D3648</f>
        <v>MARUTI SUZUKI</v>
      </c>
      <c r="E3648" s="5" t="str">
        <f>rawTransactionSheet!E3648</f>
        <v>Alto</v>
      </c>
      <c r="F3648" s="5" t="str">
        <f>IFERROR(VLOOKUP(E3648,modelMapping,2,0),E3648)</f>
        <v>Alto</v>
      </c>
      <c r="G3648" s="5" t="str">
        <f>rawTransactionSheet!F3648</f>
        <v>LXI</v>
      </c>
      <c r="H3648" s="1" t="str">
        <f t="shared" si="1"/>
        <v>LXI</v>
      </c>
      <c r="I3648" s="5" t="str">
        <f>rawTransactionSheet!G3648</f>
        <v>2007</v>
      </c>
      <c r="J3648" s="5" t="str">
        <f>rawTransactionSheet!H3648</f>
        <v>165000</v>
      </c>
      <c r="K3648" s="5" t="str">
        <f>rawTransactionSheet!I3648</f>
        <v>62795.34566</v>
      </c>
      <c r="L3648" s="5" t="str">
        <f>rawTransactionSheet!J3648</f>
        <v>7.849418207</v>
      </c>
      <c r="M3648" s="5" t="str">
        <f>rawTransactionSheet!K3648</f>
        <v>2</v>
      </c>
      <c r="N3648" s="5" t="str">
        <f>rawTransactionSheet!L3648</f>
        <v>BANGALORE</v>
      </c>
    </row>
    <row r="3649">
      <c r="A3649" s="2">
        <v>42370.0</v>
      </c>
      <c r="B3649" s="5" t="str">
        <f>rawTransactionSheet!B3649</f>
        <v>RNS</v>
      </c>
      <c r="C3649" s="5" t="str">
        <f>rawTransactionSheet!C3649</f>
        <v>KA53M5953</v>
      </c>
      <c r="D3649" s="5" t="str">
        <f>rawTransactionSheet!D3649</f>
        <v>MARUTI SUZUKI</v>
      </c>
      <c r="E3649" s="5" t="str">
        <f>rawTransactionSheet!E3649</f>
        <v>Alto</v>
      </c>
      <c r="F3649" s="5" t="str">
        <f>IFERROR(VLOOKUP(E3649,modelMapping,2,0),E3649)</f>
        <v>Alto</v>
      </c>
      <c r="G3649" s="5" t="str">
        <f>rawTransactionSheet!F3649</f>
        <v>LXI</v>
      </c>
      <c r="H3649" s="1" t="str">
        <f t="shared" si="1"/>
        <v>LXI</v>
      </c>
      <c r="I3649" s="5" t="str">
        <f>rawTransactionSheet!G3649</f>
        <v>2007</v>
      </c>
      <c r="J3649" s="5" t="str">
        <f>rawTransactionSheet!H3649</f>
        <v>165000</v>
      </c>
      <c r="K3649" s="5" t="str">
        <f>rawTransactionSheet!I3649</f>
        <v>67195</v>
      </c>
      <c r="L3649" s="5" t="str">
        <f>rawTransactionSheet!J3649</f>
        <v>8.84109589</v>
      </c>
      <c r="M3649" s="5" t="str">
        <f>rawTransactionSheet!K3649</f>
        <v>2</v>
      </c>
      <c r="N3649" s="5" t="str">
        <f>rawTransactionSheet!L3649</f>
        <v>BANGALORE</v>
      </c>
    </row>
    <row r="3650">
      <c r="A3650" s="2">
        <v>42370.0</v>
      </c>
      <c r="B3650" s="5" t="str">
        <f>rawTransactionSheet!B3650</f>
        <v>RNS</v>
      </c>
      <c r="C3650" s="5" t="str">
        <f>rawTransactionSheet!C3650</f>
        <v>KA03MH6854</v>
      </c>
      <c r="D3650" s="5" t="str">
        <f>rawTransactionSheet!D3650</f>
        <v>MARUTI SUZUKI</v>
      </c>
      <c r="E3650" s="5" t="str">
        <f>rawTransactionSheet!E3650</f>
        <v>Alto</v>
      </c>
      <c r="F3650" s="5" t="str">
        <f>IFERROR(VLOOKUP(E3650,modelMapping,2,0),E3650)</f>
        <v>Alto</v>
      </c>
      <c r="G3650" s="5" t="str">
        <f>rawTransactionSheet!F3650</f>
        <v>LXI</v>
      </c>
      <c r="H3650" s="1" t="str">
        <f t="shared" si="1"/>
        <v>LXI</v>
      </c>
      <c r="I3650" s="5" t="str">
        <f>rawTransactionSheet!G3650</f>
        <v>2007</v>
      </c>
      <c r="J3650" s="5" t="str">
        <f>rawTransactionSheet!H3650</f>
        <v>165000</v>
      </c>
      <c r="K3650" s="5" t="str">
        <f>rawTransactionSheet!I3650</f>
        <v>53628</v>
      </c>
      <c r="L3650" s="5" t="str">
        <f>rawTransactionSheet!J3650</f>
        <v>8.947945205</v>
      </c>
      <c r="M3650" s="5" t="str">
        <f>rawTransactionSheet!K3650</f>
        <v>2</v>
      </c>
      <c r="N3650" s="5" t="str">
        <f>rawTransactionSheet!L3650</f>
        <v>BANGALORE</v>
      </c>
    </row>
    <row r="3651">
      <c r="A3651" s="2">
        <v>42370.0</v>
      </c>
      <c r="B3651" s="5" t="str">
        <f>rawTransactionSheet!B3651</f>
        <v>RNS</v>
      </c>
      <c r="C3651" s="5" t="str">
        <f>rawTransactionSheet!C3651</f>
        <v>KA51M6109</v>
      </c>
      <c r="D3651" s="5" t="str">
        <f>rawTransactionSheet!D3651</f>
        <v>MARUTI SUZUKI</v>
      </c>
      <c r="E3651" s="5" t="str">
        <f>rawTransactionSheet!E3651</f>
        <v>Alto</v>
      </c>
      <c r="F3651" s="5" t="str">
        <f>IFERROR(VLOOKUP(E3651,modelMapping,2,0),E3651)</f>
        <v>Alto</v>
      </c>
      <c r="G3651" s="5" t="str">
        <f>rawTransactionSheet!F3651</f>
        <v>LXI</v>
      </c>
      <c r="H3651" s="1" t="str">
        <f t="shared" si="1"/>
        <v>LXI</v>
      </c>
      <c r="I3651" s="5" t="str">
        <f>rawTransactionSheet!G3651</f>
        <v>2006</v>
      </c>
      <c r="J3651" s="5" t="str">
        <f>rawTransactionSheet!H3651</f>
        <v>165000</v>
      </c>
      <c r="K3651" s="5" t="str">
        <f>rawTransactionSheet!I3651</f>
        <v>51597</v>
      </c>
      <c r="L3651" s="5" t="str">
        <f>rawTransactionSheet!J3651</f>
        <v>9.657534247</v>
      </c>
      <c r="M3651" s="5" t="str">
        <f>rawTransactionSheet!K3651</f>
        <v>2</v>
      </c>
      <c r="N3651" s="5" t="str">
        <f>rawTransactionSheet!L3651</f>
        <v>BANGALORE</v>
      </c>
    </row>
    <row r="3652">
      <c r="A3652" s="2">
        <v>42370.0</v>
      </c>
      <c r="B3652" s="5" t="str">
        <f>rawTransactionSheet!B3652</f>
        <v>RNS</v>
      </c>
      <c r="C3652" s="5" t="str">
        <f>rawTransactionSheet!C3652</f>
        <v>KA04MJ2463</v>
      </c>
      <c r="D3652" s="5" t="str">
        <f>rawTransactionSheet!D3652</f>
        <v>MARUTI SUZUKI</v>
      </c>
      <c r="E3652" s="5" t="str">
        <f>rawTransactionSheet!E3652</f>
        <v>EECO</v>
      </c>
      <c r="F3652" s="5" t="str">
        <f>IFERROR(VLOOKUP(E3652,modelMapping,2,0),E3652)</f>
        <v>EECO</v>
      </c>
      <c r="G3652" s="5" t="str">
        <f>rawTransactionSheet!F3652</f>
        <v>5 STR</v>
      </c>
      <c r="H3652" s="1" t="str">
        <f t="shared" si="1"/>
        <v>5 STR</v>
      </c>
      <c r="I3652" s="5" t="str">
        <f>rawTransactionSheet!G3652</f>
        <v>2011</v>
      </c>
      <c r="J3652" s="5" t="str">
        <f>rawTransactionSheet!H3652</f>
        <v>165000</v>
      </c>
      <c r="K3652" s="5" t="str">
        <f>rawTransactionSheet!I3652</f>
        <v>141582</v>
      </c>
      <c r="L3652" s="5" t="str">
        <f>rawTransactionSheet!J3652</f>
        <v>4.97260274</v>
      </c>
      <c r="M3652" s="5" t="str">
        <f>rawTransactionSheet!K3652</f>
        <v>1</v>
      </c>
      <c r="N3652" s="5" t="str">
        <f>rawTransactionSheet!L3652</f>
        <v>BANGALORE</v>
      </c>
    </row>
    <row r="3653">
      <c r="A3653" s="2">
        <v>42370.0</v>
      </c>
      <c r="B3653" s="5" t="str">
        <f>rawTransactionSheet!B3653</f>
        <v>KALYANI MOTORS PVT LTD</v>
      </c>
      <c r="C3653" s="5" t="str">
        <f>rawTransactionSheet!C3653</f>
        <v>KA05MG6013</v>
      </c>
      <c r="D3653" s="5" t="str">
        <f>rawTransactionSheet!D3653</f>
        <v>MARUTI SUZUKI</v>
      </c>
      <c r="E3653" s="5" t="str">
        <f>rawTransactionSheet!E3653</f>
        <v>Omni</v>
      </c>
      <c r="F3653" s="5" t="str">
        <f>IFERROR(VLOOKUP(E3653,modelMapping,2,0),E3653)</f>
        <v>Omni</v>
      </c>
      <c r="G3653" s="5" t="str">
        <f>rawTransactionSheet!F3653</f>
        <v>5 STR</v>
      </c>
      <c r="H3653" s="1" t="str">
        <f t="shared" si="1"/>
        <v>5 STR</v>
      </c>
      <c r="I3653" s="5" t="str">
        <f>rawTransactionSheet!G3653</f>
        <v>2009</v>
      </c>
      <c r="J3653" s="5" t="str">
        <f>rawTransactionSheet!H3653</f>
        <v>165000</v>
      </c>
      <c r="K3653" s="5" t="str">
        <f>rawTransactionSheet!I3653</f>
        <v>58497</v>
      </c>
      <c r="L3653" s="5" t="str">
        <f>rawTransactionSheet!J3653</f>
        <v>6</v>
      </c>
      <c r="M3653" s="5" t="str">
        <f>rawTransactionSheet!K3653</f>
        <v>2</v>
      </c>
      <c r="N3653" s="5" t="str">
        <f>rawTransactionSheet!L3653</f>
        <v>BANGALORE</v>
      </c>
    </row>
    <row r="3654">
      <c r="A3654" s="2">
        <v>42370.0</v>
      </c>
      <c r="B3654" s="5" t="str">
        <f>rawTransactionSheet!B3654</f>
        <v>DelCalling</v>
      </c>
      <c r="C3654" s="5" t="str">
        <f>rawTransactionSheet!C3654</f>
        <v>20176</v>
      </c>
      <c r="D3654" s="5" t="str">
        <f>rawTransactionSheet!D3654</f>
        <v>MARUTI SUZUKI</v>
      </c>
      <c r="E3654" s="5" t="str">
        <f>rawTransactionSheet!E3654</f>
        <v>Swift</v>
      </c>
      <c r="F3654" s="5" t="str">
        <f>IFERROR(VLOOKUP(E3654,modelMapping,2,0),E3654)</f>
        <v>Swift</v>
      </c>
      <c r="G3654" s="5" t="str">
        <f>rawTransactionSheet!F3654</f>
        <v>VXI</v>
      </c>
      <c r="H3654" s="1" t="str">
        <f t="shared" si="1"/>
        <v>VXI</v>
      </c>
      <c r="I3654" s="5" t="str">
        <f>rawTransactionSheet!G3654</f>
        <v>2007</v>
      </c>
      <c r="J3654" s="5" t="str">
        <f>rawTransactionSheet!H3654</f>
        <v>165000</v>
      </c>
      <c r="K3654" s="5" t="str">
        <f>rawTransactionSheet!I3654</f>
        <v>60044</v>
      </c>
      <c r="L3654" s="5" t="str">
        <f>rawTransactionSheet!J3654</f>
        <v>8</v>
      </c>
      <c r="M3654" s="5" t="str">
        <f>rawTransactionSheet!K3654</f>
        <v>3</v>
      </c>
      <c r="N3654" s="5" t="str">
        <f>rawTransactionSheet!L3654</f>
        <v>DELHI</v>
      </c>
    </row>
    <row r="3655">
      <c r="A3655" s="2">
        <v>42370.0</v>
      </c>
      <c r="B3655" s="5" t="str">
        <f>rawTransactionSheet!B3655</f>
        <v>KALYANI MOTORS PVT LTD</v>
      </c>
      <c r="C3655" s="5" t="str">
        <f>rawTransactionSheet!C3655</f>
        <v>KA05MG6013</v>
      </c>
      <c r="D3655" s="5" t="str">
        <f>rawTransactionSheet!D3655</f>
        <v>MARUTI SUZUKI</v>
      </c>
      <c r="E3655" s="5" t="str">
        <f>rawTransactionSheet!E3655</f>
        <v>Omni</v>
      </c>
      <c r="F3655" s="5" t="str">
        <f>IFERROR(VLOOKUP(E3655,modelMapping,2,0),E3655)</f>
        <v>Omni</v>
      </c>
      <c r="G3655" s="5" t="str">
        <f>rawTransactionSheet!F3655</f>
        <v>5 STR</v>
      </c>
      <c r="H3655" s="1" t="str">
        <f t="shared" si="1"/>
        <v>5 STR</v>
      </c>
      <c r="I3655" s="5" t="str">
        <f>rawTransactionSheet!G3655</f>
        <v>2009</v>
      </c>
      <c r="J3655" s="5" t="str">
        <f>rawTransactionSheet!H3655</f>
        <v>164280</v>
      </c>
      <c r="K3655" s="5" t="str">
        <f>rawTransactionSheet!I3655</f>
        <v>58497</v>
      </c>
      <c r="L3655" s="5" t="str">
        <f>rawTransactionSheet!J3655</f>
        <v>6</v>
      </c>
      <c r="M3655" s="5" t="str">
        <f>rawTransactionSheet!K3655</f>
        <v>2</v>
      </c>
      <c r="N3655" s="5" t="str">
        <f>rawTransactionSheet!L3655</f>
        <v>BANGALORE</v>
      </c>
    </row>
    <row r="3656">
      <c r="A3656" s="2">
        <v>42370.0</v>
      </c>
      <c r="B3656" s="5" t="str">
        <f>rawTransactionSheet!B3656</f>
        <v>KALYANI MOTORS PVT LTD</v>
      </c>
      <c r="C3656" s="5" t="str">
        <f>rawTransactionSheet!C3656</f>
        <v>KA02MB9629</v>
      </c>
      <c r="D3656" s="5" t="str">
        <f>rawTransactionSheet!D3656</f>
        <v>MARUTI SUZUKI</v>
      </c>
      <c r="E3656" s="5" t="str">
        <f>rawTransactionSheet!E3656</f>
        <v>Alto</v>
      </c>
      <c r="F3656" s="5" t="str">
        <f>IFERROR(VLOOKUP(E3656,modelMapping,2,0),E3656)</f>
        <v>Alto</v>
      </c>
      <c r="G3656" s="5" t="str">
        <f>rawTransactionSheet!F3656</f>
        <v>LXI</v>
      </c>
      <c r="H3656" s="1" t="str">
        <f t="shared" si="1"/>
        <v>LXI</v>
      </c>
      <c r="I3656" s="5" t="str">
        <f>rawTransactionSheet!G3656</f>
        <v>2007</v>
      </c>
      <c r="J3656" s="5" t="str">
        <f>rawTransactionSheet!H3656</f>
        <v>164000</v>
      </c>
      <c r="K3656" s="5" t="str">
        <f>rawTransactionSheet!I3656</f>
        <v>21511</v>
      </c>
      <c r="L3656" s="5" t="str">
        <f>rawTransactionSheet!J3656</f>
        <v>8</v>
      </c>
      <c r="M3656" s="5" t="str">
        <f>rawTransactionSheet!K3656</f>
        <v>2</v>
      </c>
      <c r="N3656" s="5" t="str">
        <f>rawTransactionSheet!L3656</f>
        <v>BANGALORE</v>
      </c>
    </row>
    <row r="3657">
      <c r="A3657" s="2">
        <v>42370.0</v>
      </c>
      <c r="B3657" s="5" t="str">
        <f>rawTransactionSheet!B3657</f>
        <v>Pratham</v>
      </c>
      <c r="C3657" s="5" t="str">
        <f>rawTransactionSheet!C3657</f>
        <v>649</v>
      </c>
      <c r="D3657" s="5" t="str">
        <f>rawTransactionSheet!D3657</f>
        <v>MARUTI SUZUKI</v>
      </c>
      <c r="E3657" s="5" t="str">
        <f>rawTransactionSheet!E3657</f>
        <v>Alto</v>
      </c>
      <c r="F3657" s="5" t="str">
        <f>IFERROR(VLOOKUP(E3657,modelMapping,2,0),E3657)</f>
        <v>Alto</v>
      </c>
      <c r="G3657" s="5" t="str">
        <f>rawTransactionSheet!F3657</f>
        <v>LXI</v>
      </c>
      <c r="H3657" s="1" t="str">
        <f t="shared" si="1"/>
        <v>LXI</v>
      </c>
      <c r="I3657" s="5" t="str">
        <f>rawTransactionSheet!G3657</f>
        <v>2006</v>
      </c>
      <c r="J3657" s="5" t="str">
        <f>rawTransactionSheet!H3657</f>
        <v>163500</v>
      </c>
      <c r="K3657" s="5" t="str">
        <f>rawTransactionSheet!I3657</f>
        <v>70001.36893</v>
      </c>
      <c r="L3657" s="5" t="str">
        <f>rawTransactionSheet!J3657</f>
        <v>8.750171116</v>
      </c>
      <c r="M3657" s="5" t="str">
        <f>rawTransactionSheet!K3657</f>
        <v>2</v>
      </c>
      <c r="N3657" s="5" t="str">
        <f>rawTransactionSheet!L3657</f>
        <v>BANGALORE</v>
      </c>
    </row>
    <row r="3658">
      <c r="A3658" s="2">
        <v>42370.0</v>
      </c>
      <c r="B3658" s="5" t="str">
        <f>rawTransactionSheet!B3658</f>
        <v>Pratham</v>
      </c>
      <c r="C3658" s="5" t="str">
        <f>rawTransactionSheet!C3658</f>
        <v>569</v>
      </c>
      <c r="D3658" s="5" t="str">
        <f>rawTransactionSheet!D3658</f>
        <v>MARUTI SUZUKI</v>
      </c>
      <c r="E3658" s="5" t="str">
        <f>rawTransactionSheet!E3658</f>
        <v>Esteem</v>
      </c>
      <c r="F3658" s="5" t="str">
        <f>IFERROR(VLOOKUP(E3658,modelMapping,2,0),E3658)</f>
        <v>Esteem</v>
      </c>
      <c r="G3658" s="5" t="str">
        <f>rawTransactionSheet!F3658</f>
        <v>VXI</v>
      </c>
      <c r="H3658" s="1" t="str">
        <f t="shared" si="1"/>
        <v>VXI</v>
      </c>
      <c r="I3658" s="5" t="str">
        <f>rawTransactionSheet!G3658</f>
        <v>2007</v>
      </c>
      <c r="J3658" s="5" t="str">
        <f>rawTransactionSheet!H3658</f>
        <v>163500</v>
      </c>
      <c r="K3658" s="5" t="str">
        <f>rawTransactionSheet!I3658</f>
        <v>63824.77755</v>
      </c>
      <c r="L3658" s="5" t="str">
        <f>rawTransactionSheet!J3658</f>
        <v>7.978097194</v>
      </c>
      <c r="M3658" s="5" t="str">
        <f>rawTransactionSheet!K3658</f>
        <v>2</v>
      </c>
      <c r="N3658" s="5" t="str">
        <f>rawTransactionSheet!L3658</f>
        <v>BANGALORE</v>
      </c>
    </row>
    <row r="3659">
      <c r="A3659" s="2">
        <v>42370.0</v>
      </c>
      <c r="B3659" s="5" t="str">
        <f>rawTransactionSheet!B3659</f>
        <v>Pratham</v>
      </c>
      <c r="C3659" s="5" t="str">
        <f>rawTransactionSheet!C3659</f>
        <v>490</v>
      </c>
      <c r="D3659" s="5" t="str">
        <f>rawTransactionSheet!D3659</f>
        <v>MARUTI SUZUKI</v>
      </c>
      <c r="E3659" s="5" t="str">
        <f>rawTransactionSheet!E3659</f>
        <v>Alto</v>
      </c>
      <c r="F3659" s="5" t="str">
        <f>IFERROR(VLOOKUP(E3659,modelMapping,2,0),E3659)</f>
        <v>Alto</v>
      </c>
      <c r="G3659" s="5" t="str">
        <f>rawTransactionSheet!F3659</f>
        <v>LX</v>
      </c>
      <c r="H3659" s="1" t="str">
        <f t="shared" si="1"/>
        <v>LX</v>
      </c>
      <c r="I3659" s="5" t="str">
        <f>rawTransactionSheet!G3659</f>
        <v>2007</v>
      </c>
      <c r="J3659" s="5" t="str">
        <f>rawTransactionSheet!H3659</f>
        <v>163170</v>
      </c>
      <c r="K3659" s="5" t="str">
        <f>rawTransactionSheet!I3659</f>
        <v>58370.97878</v>
      </c>
      <c r="L3659" s="5" t="str">
        <f>rawTransactionSheet!J3659</f>
        <v>7.296372348</v>
      </c>
      <c r="M3659" s="5" t="str">
        <f>rawTransactionSheet!K3659</f>
        <v>2</v>
      </c>
      <c r="N3659" s="5" t="str">
        <f>rawTransactionSheet!L3659</f>
        <v>BANGALORE</v>
      </c>
    </row>
    <row r="3660">
      <c r="A3660" s="2">
        <v>42370.0</v>
      </c>
      <c r="B3660" s="5" t="str">
        <f>rawTransactionSheet!B3660</f>
        <v>RNS</v>
      </c>
      <c r="C3660" s="5" t="str">
        <f>rawTransactionSheet!C3660</f>
        <v>KA51MA5326</v>
      </c>
      <c r="D3660" s="5" t="str">
        <f>rawTransactionSheet!D3660</f>
        <v>MARUTI SUZUKI</v>
      </c>
      <c r="E3660" s="5" t="str">
        <f>rawTransactionSheet!E3660</f>
        <v>A-Star</v>
      </c>
      <c r="F3660" s="5" t="str">
        <f>IFERROR(VLOOKUP(E3660,modelMapping,2,0),E3660)</f>
        <v>A-Star</v>
      </c>
      <c r="G3660" s="5" t="str">
        <f>rawTransactionSheet!F3660</f>
        <v>VXI</v>
      </c>
      <c r="H3660" s="1" t="str">
        <f t="shared" si="1"/>
        <v>VXI</v>
      </c>
      <c r="I3660" s="5" t="str">
        <f>rawTransactionSheet!G3660</f>
        <v>2010</v>
      </c>
      <c r="J3660" s="5" t="str">
        <f>rawTransactionSheet!H3660</f>
        <v>163170</v>
      </c>
      <c r="K3660" s="5" t="str">
        <f>rawTransactionSheet!I3660</f>
        <v>72171</v>
      </c>
      <c r="L3660" s="5" t="str">
        <f>rawTransactionSheet!J3660</f>
        <v>5.687671233</v>
      </c>
      <c r="M3660" s="5" t="str">
        <f>rawTransactionSheet!K3660</f>
        <v>3</v>
      </c>
      <c r="N3660" s="5" t="str">
        <f>rawTransactionSheet!L3660</f>
        <v>BANGALORE</v>
      </c>
    </row>
    <row r="3661">
      <c r="A3661" s="2">
        <v>42370.0</v>
      </c>
      <c r="B3661" s="5" t="str">
        <f>rawTransactionSheet!B3661</f>
        <v>Pratham</v>
      </c>
      <c r="C3661" s="5" t="str">
        <f>rawTransactionSheet!C3661</f>
        <v>566</v>
      </c>
      <c r="D3661" s="5" t="str">
        <f>rawTransactionSheet!D3661</f>
        <v>HYUNDAI</v>
      </c>
      <c r="E3661" s="5" t="str">
        <f>rawTransactionSheet!E3661</f>
        <v>SANTRO XING</v>
      </c>
      <c r="F3661" s="5" t="str">
        <f>IFERROR(VLOOKUP(E3661,modelMapping,2,0),E3661)</f>
        <v>SANTRO XING</v>
      </c>
      <c r="G3661" s="5" t="str">
        <f>rawTransactionSheet!F3661</f>
        <v>GLS</v>
      </c>
      <c r="H3661" s="1" t="str">
        <f t="shared" si="1"/>
        <v>GLS</v>
      </c>
      <c r="I3661" s="5" t="str">
        <f>rawTransactionSheet!G3661</f>
        <v>2007</v>
      </c>
      <c r="J3661" s="5" t="str">
        <f>rawTransactionSheet!H3661</f>
        <v>163170</v>
      </c>
      <c r="K3661" s="5" t="str">
        <f>rawTransactionSheet!I3661</f>
        <v>63671.4579</v>
      </c>
      <c r="L3661" s="5" t="str">
        <f>rawTransactionSheet!J3661</f>
        <v>7.958932238</v>
      </c>
      <c r="M3661" s="5" t="str">
        <f>rawTransactionSheet!K3661</f>
        <v>2</v>
      </c>
      <c r="N3661" s="5" t="str">
        <f>rawTransactionSheet!L3661</f>
        <v>BANGALORE</v>
      </c>
    </row>
    <row r="3662">
      <c r="A3662" s="2">
        <v>42370.0</v>
      </c>
      <c r="B3662" s="5" t="str">
        <f>rawTransactionSheet!B3662</f>
        <v>RNS</v>
      </c>
      <c r="C3662" s="5" t="str">
        <f>rawTransactionSheet!C3662</f>
        <v>KA51N7944</v>
      </c>
      <c r="D3662" s="5" t="str">
        <f>rawTransactionSheet!D3662</f>
        <v>MARUTI SUZUKI</v>
      </c>
      <c r="E3662" s="5" t="str">
        <f>rawTransactionSheet!E3662</f>
        <v>Wagon R</v>
      </c>
      <c r="F3662" s="5" t="str">
        <f>IFERROR(VLOOKUP(E3662,modelMapping,2,0),E3662)</f>
        <v>Wagon R</v>
      </c>
      <c r="G3662" s="5" t="str">
        <f>rawTransactionSheet!F3662</f>
        <v>LXI</v>
      </c>
      <c r="H3662" s="1" t="str">
        <f t="shared" si="1"/>
        <v>LXI</v>
      </c>
      <c r="I3662" s="5" t="str">
        <f>rawTransactionSheet!G3662</f>
        <v>2007</v>
      </c>
      <c r="J3662" s="5" t="str">
        <f>rawTransactionSheet!H3662</f>
        <v>163170</v>
      </c>
      <c r="K3662" s="5" t="str">
        <f>rawTransactionSheet!I3662</f>
        <v>60493</v>
      </c>
      <c r="L3662" s="5" t="str">
        <f>rawTransactionSheet!J3662</f>
        <v>8.975342466</v>
      </c>
      <c r="M3662" s="5" t="str">
        <f>rawTransactionSheet!K3662</f>
        <v>2</v>
      </c>
      <c r="N3662" s="5" t="str">
        <f>rawTransactionSheet!L3662</f>
        <v>BANGALORE</v>
      </c>
    </row>
    <row r="3663">
      <c r="A3663" s="2">
        <v>42370.0</v>
      </c>
      <c r="B3663" s="5" t="str">
        <f>rawTransactionSheet!B3663</f>
        <v>Pratham</v>
      </c>
      <c r="C3663" s="5" t="str">
        <f>rawTransactionSheet!C3663</f>
        <v>750</v>
      </c>
      <c r="D3663" s="5" t="str">
        <f>rawTransactionSheet!D3663</f>
        <v>MARUTI SUZUKI</v>
      </c>
      <c r="E3663" s="5" t="str">
        <f>rawTransactionSheet!E3663</f>
        <v>Wagon R 1.0</v>
      </c>
      <c r="F3663" s="1" t="str">
        <f>IFERROR(VLOOKUP(E3663,modelMapping,2,0),E3663)</f>
        <v>Wagon R</v>
      </c>
      <c r="G3663" s="5" t="str">
        <f>rawTransactionSheet!F3663</f>
        <v>LXI</v>
      </c>
      <c r="H3663" s="1" t="str">
        <f t="shared" si="1"/>
        <v>LXI</v>
      </c>
      <c r="I3663" s="5" t="str">
        <f>rawTransactionSheet!G3663</f>
        <v>2005</v>
      </c>
      <c r="J3663" s="5" t="str">
        <f>rawTransactionSheet!H3663</f>
        <v>163170</v>
      </c>
      <c r="K3663" s="5" t="str">
        <f>rawTransactionSheet!I3663</f>
        <v>78806.29706</v>
      </c>
      <c r="L3663" s="5" t="str">
        <f>rawTransactionSheet!J3663</f>
        <v>9.850787132</v>
      </c>
      <c r="M3663" s="5" t="str">
        <f>rawTransactionSheet!K3663</f>
        <v>2</v>
      </c>
      <c r="N3663" s="5" t="str">
        <f>rawTransactionSheet!L3663</f>
        <v>BANGALORE</v>
      </c>
    </row>
    <row r="3664">
      <c r="A3664" s="2">
        <v>42370.0</v>
      </c>
      <c r="B3664" s="5" t="str">
        <f>rawTransactionSheet!B3664</f>
        <v>RNS</v>
      </c>
      <c r="C3664" s="5" t="str">
        <f>rawTransactionSheet!C3664</f>
        <v>KA01ME4926</v>
      </c>
      <c r="D3664" s="5" t="str">
        <f>rawTransactionSheet!D3664</f>
        <v>MARUTI SUZUKI</v>
      </c>
      <c r="E3664" s="5" t="str">
        <f>rawTransactionSheet!E3664</f>
        <v>Alto</v>
      </c>
      <c r="F3664" s="5" t="str">
        <f>IFERROR(VLOOKUP(E3664,modelMapping,2,0),E3664)</f>
        <v>Alto</v>
      </c>
      <c r="G3664" s="5" t="str">
        <f>rawTransactionSheet!F3664</f>
        <v>LX</v>
      </c>
      <c r="H3664" s="1" t="str">
        <f t="shared" si="1"/>
        <v>LX</v>
      </c>
      <c r="I3664" s="5" t="str">
        <f>rawTransactionSheet!G3664</f>
        <v>2009</v>
      </c>
      <c r="J3664" s="5" t="str">
        <f>rawTransactionSheet!H3664</f>
        <v>163000</v>
      </c>
      <c r="K3664" s="5" t="str">
        <f>rawTransactionSheet!I3664</f>
        <v>178895</v>
      </c>
      <c r="L3664" s="5" t="str">
        <f>rawTransactionSheet!J3664</f>
        <v>6.767123288</v>
      </c>
      <c r="M3664" s="5" t="str">
        <f>rawTransactionSheet!K3664</f>
        <v>2</v>
      </c>
      <c r="N3664" s="5" t="str">
        <f>rawTransactionSheet!L3664</f>
        <v>BANGALORE</v>
      </c>
    </row>
    <row r="3665">
      <c r="A3665" s="2">
        <v>42370.0</v>
      </c>
      <c r="B3665" s="5" t="str">
        <f>rawTransactionSheet!B3665</f>
        <v>KALYANI MOTORS PVT LTD</v>
      </c>
      <c r="C3665" s="5" t="str">
        <f>rawTransactionSheet!C3665</f>
        <v>KA05ME8115</v>
      </c>
      <c r="D3665" s="5" t="str">
        <f>rawTransactionSheet!D3665</f>
        <v>MARUTI SUZUKI</v>
      </c>
      <c r="E3665" s="5" t="str">
        <f>rawTransactionSheet!E3665</f>
        <v>Alto</v>
      </c>
      <c r="F3665" s="5" t="str">
        <f>IFERROR(VLOOKUP(E3665,modelMapping,2,0),E3665)</f>
        <v>Alto</v>
      </c>
      <c r="G3665" s="5" t="str">
        <f>rawTransactionSheet!F3665</f>
        <v>LXI</v>
      </c>
      <c r="H3665" s="1" t="str">
        <f t="shared" si="1"/>
        <v>LXI</v>
      </c>
      <c r="I3665" s="5" t="str">
        <f>rawTransactionSheet!G3665</f>
        <v>2007</v>
      </c>
      <c r="J3665" s="5" t="str">
        <f>rawTransactionSheet!H3665</f>
        <v>163000</v>
      </c>
      <c r="K3665" s="5" t="str">
        <f>rawTransactionSheet!I3665</f>
        <v>79473</v>
      </c>
      <c r="L3665" s="5" t="str">
        <f>rawTransactionSheet!J3665</f>
        <v>8</v>
      </c>
      <c r="M3665" s="5" t="str">
        <f>rawTransactionSheet!K3665</f>
        <v>2</v>
      </c>
      <c r="N3665" s="5" t="str">
        <f>rawTransactionSheet!L3665</f>
        <v>BANGALORE</v>
      </c>
    </row>
    <row r="3666">
      <c r="A3666" s="2">
        <v>42370.0</v>
      </c>
      <c r="B3666" s="5" t="str">
        <f>rawTransactionSheet!B3666</f>
        <v>Pratham</v>
      </c>
      <c r="C3666" s="5" t="str">
        <f>rawTransactionSheet!C3666</f>
        <v>605</v>
      </c>
      <c r="D3666" s="5" t="str">
        <f>rawTransactionSheet!D3666</f>
        <v>MARUTI SUZUKI</v>
      </c>
      <c r="E3666" s="5" t="str">
        <f>rawTransactionSheet!E3666</f>
        <v>Alto</v>
      </c>
      <c r="F3666" s="5" t="str">
        <f>IFERROR(VLOOKUP(E3666,modelMapping,2,0),E3666)</f>
        <v>Alto</v>
      </c>
      <c r="G3666" s="5" t="str">
        <f>rawTransactionSheet!F3666</f>
        <v>LXI</v>
      </c>
      <c r="H3666" s="1" t="str">
        <f t="shared" si="1"/>
        <v>LXI</v>
      </c>
      <c r="I3666" s="5" t="str">
        <f>rawTransactionSheet!G3666</f>
        <v>2006</v>
      </c>
      <c r="J3666" s="5" t="str">
        <f>rawTransactionSheet!H3666</f>
        <v>163000</v>
      </c>
      <c r="K3666" s="5" t="str">
        <f>rawTransactionSheet!I3666</f>
        <v>67942.50514</v>
      </c>
      <c r="L3666" s="5" t="str">
        <f>rawTransactionSheet!J3666</f>
        <v>8.492813142</v>
      </c>
      <c r="M3666" s="5" t="str">
        <f>rawTransactionSheet!K3666</f>
        <v>2</v>
      </c>
      <c r="N3666" s="5" t="str">
        <f>rawTransactionSheet!L3666</f>
        <v>BANGALORE</v>
      </c>
    </row>
    <row r="3667">
      <c r="A3667" s="2">
        <v>42370.0</v>
      </c>
      <c r="B3667" s="5" t="str">
        <f>rawTransactionSheet!B3667</f>
        <v>RNS</v>
      </c>
      <c r="C3667" s="5" t="str">
        <f>rawTransactionSheet!C3667</f>
        <v>KA 03MK4198</v>
      </c>
      <c r="D3667" s="5" t="str">
        <f>rawTransactionSheet!D3667</f>
        <v>MARUTI SUZUKI</v>
      </c>
      <c r="E3667" s="5" t="str">
        <f>rawTransactionSheet!E3667</f>
        <v>Alto</v>
      </c>
      <c r="F3667" s="5" t="str">
        <f>IFERROR(VLOOKUP(E3667,modelMapping,2,0),E3667)</f>
        <v>Alto</v>
      </c>
      <c r="G3667" s="5" t="str">
        <f>rawTransactionSheet!F3667</f>
        <v>LXI</v>
      </c>
      <c r="H3667" s="1" t="str">
        <f t="shared" si="1"/>
        <v>LXI</v>
      </c>
      <c r="I3667" s="5" t="str">
        <f>rawTransactionSheet!G3667</f>
        <v>2008</v>
      </c>
      <c r="J3667" s="5" t="str">
        <f>rawTransactionSheet!H3667</f>
        <v>163000</v>
      </c>
      <c r="K3667" s="5" t="str">
        <f>rawTransactionSheet!I3667</f>
        <v>68659</v>
      </c>
      <c r="L3667" s="5" t="str">
        <f>rawTransactionSheet!J3667</f>
        <v>7.619178082</v>
      </c>
      <c r="M3667" s="5" t="str">
        <f>rawTransactionSheet!K3667</f>
        <v>2</v>
      </c>
      <c r="N3667" s="5" t="str">
        <f>rawTransactionSheet!L3667</f>
        <v>BANGALORE</v>
      </c>
    </row>
    <row r="3668">
      <c r="A3668" s="2">
        <v>42370.0</v>
      </c>
      <c r="B3668" s="5" t="str">
        <f>rawTransactionSheet!B3668</f>
        <v>RNS</v>
      </c>
      <c r="C3668" s="5" t="str">
        <f>rawTransactionSheet!C3668</f>
        <v>KA03MD0204</v>
      </c>
      <c r="D3668" s="5" t="str">
        <f>rawTransactionSheet!D3668</f>
        <v>HYUNDAI</v>
      </c>
      <c r="E3668" s="5" t="str">
        <f>rawTransactionSheet!E3668</f>
        <v>SANTRO XING</v>
      </c>
      <c r="F3668" s="5" t="str">
        <f>IFERROR(VLOOKUP(E3668,modelMapping,2,0),E3668)</f>
        <v>SANTRO XING</v>
      </c>
      <c r="G3668" s="5" t="str">
        <f>rawTransactionSheet!F3668</f>
        <v>XS</v>
      </c>
      <c r="H3668" s="1" t="str">
        <f t="shared" si="1"/>
        <v>XS</v>
      </c>
      <c r="I3668" s="5" t="str">
        <f>rawTransactionSheet!G3668</f>
        <v>2004</v>
      </c>
      <c r="J3668" s="5" t="str">
        <f>rawTransactionSheet!H3668</f>
        <v>162000</v>
      </c>
      <c r="K3668" s="5" t="str">
        <f>rawTransactionSheet!I3668</f>
        <v>92130</v>
      </c>
      <c r="L3668" s="5" t="str">
        <f>rawTransactionSheet!J3668</f>
        <v>11.89589041</v>
      </c>
      <c r="M3668" s="5" t="str">
        <f>rawTransactionSheet!K3668</f>
        <v>2</v>
      </c>
      <c r="N3668" s="5" t="str">
        <f>rawTransactionSheet!L3668</f>
        <v>BANGALORE</v>
      </c>
    </row>
    <row r="3669">
      <c r="A3669" s="2">
        <v>42370.0</v>
      </c>
      <c r="B3669" s="5" t="str">
        <f>rawTransactionSheet!B3669</f>
        <v>Pratham</v>
      </c>
      <c r="C3669" s="5" t="str">
        <f>rawTransactionSheet!C3669</f>
        <v>726</v>
      </c>
      <c r="D3669" s="5" t="str">
        <f>rawTransactionSheet!D3669</f>
        <v>MARUTI SUZUKI</v>
      </c>
      <c r="E3669" s="5" t="str">
        <f>rawTransactionSheet!E3669</f>
        <v>Wagon R</v>
      </c>
      <c r="F3669" s="5" t="str">
        <f>IFERROR(VLOOKUP(E3669,modelMapping,2,0),E3669)</f>
        <v>Wagon R</v>
      </c>
      <c r="G3669" s="5" t="str">
        <f>rawTransactionSheet!F3669</f>
        <v>LXI</v>
      </c>
      <c r="H3669" s="1" t="str">
        <f t="shared" si="1"/>
        <v>LXI</v>
      </c>
      <c r="I3669" s="5" t="str">
        <f>rawTransactionSheet!G3669</f>
        <v>2005</v>
      </c>
      <c r="J3669" s="5" t="str">
        <f>rawTransactionSheet!H3669</f>
        <v>162000</v>
      </c>
      <c r="K3669" s="5" t="str">
        <f>rawTransactionSheet!I3669</f>
        <v>77579.7399</v>
      </c>
      <c r="L3669" s="5" t="str">
        <f>rawTransactionSheet!J3669</f>
        <v>9.697467488</v>
      </c>
      <c r="M3669" s="5" t="str">
        <f>rawTransactionSheet!K3669</f>
        <v>2</v>
      </c>
      <c r="N3669" s="5" t="str">
        <f>rawTransactionSheet!L3669</f>
        <v>BANGALORE</v>
      </c>
    </row>
    <row r="3670">
      <c r="A3670" s="2">
        <v>42370.0</v>
      </c>
      <c r="B3670" s="5" t="str">
        <f>rawTransactionSheet!B3670</f>
        <v>PrasoonData</v>
      </c>
      <c r="C3670" s="5" t="str">
        <f>rawTransactionSheet!C3670</f>
        <v>Prasoon192</v>
      </c>
      <c r="D3670" s="5" t="str">
        <f>rawTransactionSheet!D3670</f>
        <v>MARUTI SUZUKI</v>
      </c>
      <c r="E3670" s="5" t="str">
        <f>rawTransactionSheet!E3670</f>
        <v>Swift</v>
      </c>
      <c r="F3670" s="5" t="str">
        <f>IFERROR(VLOOKUP(E3670,modelMapping,2,0),E3670)</f>
        <v>Swift</v>
      </c>
      <c r="G3670" s="5" t="str">
        <f>rawTransactionSheet!F3670</f>
        <v>LXI</v>
      </c>
      <c r="H3670" s="1" t="str">
        <f t="shared" si="1"/>
        <v>LXI</v>
      </c>
      <c r="I3670" s="5" t="str">
        <f>rawTransactionSheet!G3670</f>
        <v>2005</v>
      </c>
      <c r="J3670" s="5" t="str">
        <f>rawTransactionSheet!H3670</f>
        <v>161278.9722</v>
      </c>
      <c r="K3670" s="5" t="str">
        <f>rawTransactionSheet!I3670</f>
        <v>150000</v>
      </c>
      <c r="L3670" s="5" t="str">
        <f>rawTransactionSheet!J3670</f>
        <v>10</v>
      </c>
      <c r="M3670" s="5" t="str">
        <f>rawTransactionSheet!K3670</f>
        <v>1</v>
      </c>
      <c r="N3670" s="5" t="str">
        <f>rawTransactionSheet!L3670</f>
        <v>BANGALORE</v>
      </c>
    </row>
    <row r="3671">
      <c r="A3671" s="2">
        <v>42370.0</v>
      </c>
      <c r="B3671" s="5" t="str">
        <f>rawTransactionSheet!B3671</f>
        <v>RNS</v>
      </c>
      <c r="C3671" s="5" t="str">
        <f>rawTransactionSheet!C3671</f>
        <v>KA51P5219</v>
      </c>
      <c r="D3671" s="5" t="str">
        <f>rawTransactionSheet!D3671</f>
        <v>MARUTI SUZUKI</v>
      </c>
      <c r="E3671" s="5" t="str">
        <f>rawTransactionSheet!E3671</f>
        <v>Alto</v>
      </c>
      <c r="F3671" s="5" t="str">
        <f>IFERROR(VLOOKUP(E3671,modelMapping,2,0),E3671)</f>
        <v>Alto</v>
      </c>
      <c r="G3671" s="5" t="str">
        <f>rawTransactionSheet!F3671</f>
        <v>LXI</v>
      </c>
      <c r="H3671" s="1" t="str">
        <f t="shared" si="1"/>
        <v>LXI</v>
      </c>
      <c r="I3671" s="5" t="str">
        <f>rawTransactionSheet!G3671</f>
        <v>2008</v>
      </c>
      <c r="J3671" s="5" t="str">
        <f>rawTransactionSheet!H3671</f>
        <v>161000</v>
      </c>
      <c r="K3671" s="5" t="str">
        <f>rawTransactionSheet!I3671</f>
        <v>94299</v>
      </c>
      <c r="L3671" s="5" t="str">
        <f>rawTransactionSheet!J3671</f>
        <v>7.931506849</v>
      </c>
      <c r="M3671" s="5" t="str">
        <f>rawTransactionSheet!K3671</f>
        <v>3</v>
      </c>
      <c r="N3671" s="5" t="str">
        <f>rawTransactionSheet!L3671</f>
        <v>BANGALORE</v>
      </c>
    </row>
    <row r="3672">
      <c r="A3672" s="2">
        <v>42370.0</v>
      </c>
      <c r="B3672" s="5" t="str">
        <f>rawTransactionSheet!B3672</f>
        <v>RNS</v>
      </c>
      <c r="C3672" s="5" t="str">
        <f>rawTransactionSheet!C3672</f>
        <v>KA04MF4497</v>
      </c>
      <c r="D3672" s="5" t="str">
        <f>rawTransactionSheet!D3672</f>
        <v>MARUTI SUZUKI</v>
      </c>
      <c r="E3672" s="5" t="str">
        <f>rawTransactionSheet!E3672</f>
        <v>Alto</v>
      </c>
      <c r="F3672" s="5" t="str">
        <f>IFERROR(VLOOKUP(E3672,modelMapping,2,0),E3672)</f>
        <v>Alto</v>
      </c>
      <c r="G3672" s="5" t="str">
        <f>rawTransactionSheet!F3672</f>
        <v>LX</v>
      </c>
      <c r="H3672" s="1" t="str">
        <f t="shared" si="1"/>
        <v>LX</v>
      </c>
      <c r="I3672" s="5" t="str">
        <f>rawTransactionSheet!G3672</f>
        <v>2008</v>
      </c>
      <c r="J3672" s="5" t="str">
        <f>rawTransactionSheet!H3672</f>
        <v>160950</v>
      </c>
      <c r="K3672" s="5" t="str">
        <f>rawTransactionSheet!I3672</f>
        <v>68920</v>
      </c>
      <c r="L3672" s="5" t="str">
        <f>rawTransactionSheet!J3672</f>
        <v>7.717808219</v>
      </c>
      <c r="M3672" s="5" t="str">
        <f>rawTransactionSheet!K3672</f>
        <v>1</v>
      </c>
      <c r="N3672" s="5" t="str">
        <f>rawTransactionSheet!L3672</f>
        <v>BANGALORE</v>
      </c>
    </row>
    <row r="3673">
      <c r="A3673" s="2">
        <v>42370.0</v>
      </c>
      <c r="B3673" s="5" t="str">
        <f>rawTransactionSheet!B3673</f>
        <v>Pratham</v>
      </c>
      <c r="C3673" s="5" t="str">
        <f>rawTransactionSheet!C3673</f>
        <v>400</v>
      </c>
      <c r="D3673" s="5" t="str">
        <f>rawTransactionSheet!D3673</f>
        <v>MARUTI SUZUKI</v>
      </c>
      <c r="E3673" s="5" t="str">
        <f>rawTransactionSheet!E3673</f>
        <v>Alto</v>
      </c>
      <c r="F3673" s="5" t="str">
        <f>IFERROR(VLOOKUP(E3673,modelMapping,2,0),E3673)</f>
        <v>Alto</v>
      </c>
      <c r="G3673" s="5" t="str">
        <f>rawTransactionSheet!F3673</f>
        <v>LXI</v>
      </c>
      <c r="H3673" s="1" t="str">
        <f t="shared" si="1"/>
        <v>LXI</v>
      </c>
      <c r="I3673" s="5" t="str">
        <f>rawTransactionSheet!G3673</f>
        <v>2008</v>
      </c>
      <c r="J3673" s="5" t="str">
        <f>rawTransactionSheet!H3673</f>
        <v>160950</v>
      </c>
      <c r="K3673" s="5" t="str">
        <f>rawTransactionSheet!I3673</f>
        <v>50748.80219</v>
      </c>
      <c r="L3673" s="5" t="str">
        <f>rawTransactionSheet!J3673</f>
        <v>6.343600274</v>
      </c>
      <c r="M3673" s="5" t="str">
        <f>rawTransactionSheet!K3673</f>
        <v>2</v>
      </c>
      <c r="N3673" s="5" t="str">
        <f>rawTransactionSheet!L3673</f>
        <v>BANGALORE</v>
      </c>
    </row>
    <row r="3674">
      <c r="A3674" s="2">
        <v>42370.0</v>
      </c>
      <c r="B3674" s="5" t="str">
        <f>rawTransactionSheet!B3674</f>
        <v>Pratham</v>
      </c>
      <c r="C3674" s="5" t="str">
        <f>rawTransactionSheet!C3674</f>
        <v>423</v>
      </c>
      <c r="D3674" s="5" t="str">
        <f>rawTransactionSheet!D3674</f>
        <v>MARUTI SUZUKI</v>
      </c>
      <c r="E3674" s="5" t="str">
        <f>rawTransactionSheet!E3674</f>
        <v>Alto</v>
      </c>
      <c r="F3674" s="5" t="str">
        <f>IFERROR(VLOOKUP(E3674,modelMapping,2,0),E3674)</f>
        <v>Alto</v>
      </c>
      <c r="G3674" s="5" t="str">
        <f>rawTransactionSheet!F3674</f>
        <v>LXI</v>
      </c>
      <c r="H3674" s="1" t="str">
        <f t="shared" si="1"/>
        <v>LXI</v>
      </c>
      <c r="I3674" s="5" t="str">
        <f>rawTransactionSheet!G3674</f>
        <v>2008</v>
      </c>
      <c r="J3674" s="5" t="str">
        <f>rawTransactionSheet!H3674</f>
        <v>160950</v>
      </c>
      <c r="K3674" s="5" t="str">
        <f>rawTransactionSheet!I3674</f>
        <v>53245.72211</v>
      </c>
      <c r="L3674" s="5" t="str">
        <f>rawTransactionSheet!J3674</f>
        <v>6.655715264</v>
      </c>
      <c r="M3674" s="5" t="str">
        <f>rawTransactionSheet!K3674</f>
        <v>2</v>
      </c>
      <c r="N3674" s="5" t="str">
        <f>rawTransactionSheet!L3674</f>
        <v>BANGALORE</v>
      </c>
    </row>
    <row r="3675">
      <c r="A3675" s="2">
        <v>42370.0</v>
      </c>
      <c r="B3675" s="5" t="str">
        <f>rawTransactionSheet!B3675</f>
        <v>Pratham</v>
      </c>
      <c r="C3675" s="5" t="str">
        <f>rawTransactionSheet!C3675</f>
        <v>439</v>
      </c>
      <c r="D3675" s="5" t="str">
        <f>rawTransactionSheet!D3675</f>
        <v>MARUTI SUZUKI</v>
      </c>
      <c r="E3675" s="5" t="str">
        <f>rawTransactionSheet!E3675</f>
        <v>Alto</v>
      </c>
      <c r="F3675" s="5" t="str">
        <f>IFERROR(VLOOKUP(E3675,modelMapping,2,0),E3675)</f>
        <v>Alto</v>
      </c>
      <c r="G3675" s="5" t="str">
        <f>rawTransactionSheet!F3675</f>
        <v>LXI</v>
      </c>
      <c r="H3675" s="1" t="str">
        <f t="shared" si="1"/>
        <v>LXI</v>
      </c>
      <c r="I3675" s="5" t="str">
        <f>rawTransactionSheet!G3675</f>
        <v>2008</v>
      </c>
      <c r="J3675" s="5" t="str">
        <f>rawTransactionSheet!H3675</f>
        <v>160950</v>
      </c>
      <c r="K3675" s="5" t="str">
        <f>rawTransactionSheet!I3675</f>
        <v>53946.61191</v>
      </c>
      <c r="L3675" s="5" t="str">
        <f>rawTransactionSheet!J3675</f>
        <v>6.743326489</v>
      </c>
      <c r="M3675" s="5" t="str">
        <f>rawTransactionSheet!K3675</f>
        <v>2</v>
      </c>
      <c r="N3675" s="5" t="str">
        <f>rawTransactionSheet!L3675</f>
        <v>BANGALORE</v>
      </c>
    </row>
    <row r="3676">
      <c r="A3676" s="2">
        <v>42370.0</v>
      </c>
      <c r="B3676" s="5" t="str">
        <f>rawTransactionSheet!B3676</f>
        <v>Pratham</v>
      </c>
      <c r="C3676" s="5" t="str">
        <f>rawTransactionSheet!C3676</f>
        <v>543</v>
      </c>
      <c r="D3676" s="5" t="str">
        <f>rawTransactionSheet!D3676</f>
        <v>MARUTI SUZUKI</v>
      </c>
      <c r="E3676" s="5" t="str">
        <f>rawTransactionSheet!E3676</f>
        <v>Alto</v>
      </c>
      <c r="F3676" s="5" t="str">
        <f>IFERROR(VLOOKUP(E3676,modelMapping,2,0),E3676)</f>
        <v>Alto</v>
      </c>
      <c r="G3676" s="5" t="str">
        <f>rawTransactionSheet!F3676</f>
        <v>LXI</v>
      </c>
      <c r="H3676" s="1" t="str">
        <f t="shared" si="1"/>
        <v>LXI</v>
      </c>
      <c r="I3676" s="5" t="str">
        <f>rawTransactionSheet!G3676</f>
        <v>2007</v>
      </c>
      <c r="J3676" s="5" t="str">
        <f>rawTransactionSheet!H3676</f>
        <v>160950</v>
      </c>
      <c r="K3676" s="5" t="str">
        <f>rawTransactionSheet!I3676</f>
        <v>62795.34566</v>
      </c>
      <c r="L3676" s="5" t="str">
        <f>rawTransactionSheet!J3676</f>
        <v>7.849418207</v>
      </c>
      <c r="M3676" s="5" t="str">
        <f>rawTransactionSheet!K3676</f>
        <v>2</v>
      </c>
      <c r="N3676" s="5" t="str">
        <f>rawTransactionSheet!L3676</f>
        <v>BANGALORE</v>
      </c>
    </row>
    <row r="3677">
      <c r="A3677" s="2">
        <v>42370.0</v>
      </c>
      <c r="B3677" s="5" t="str">
        <f>rawTransactionSheet!B3677</f>
        <v>Pratham</v>
      </c>
      <c r="C3677" s="5" t="str">
        <f>rawTransactionSheet!C3677</f>
        <v>586</v>
      </c>
      <c r="D3677" s="5" t="str">
        <f>rawTransactionSheet!D3677</f>
        <v>MARUTI SUZUKI</v>
      </c>
      <c r="E3677" s="5" t="str">
        <f>rawTransactionSheet!E3677</f>
        <v>Alto</v>
      </c>
      <c r="F3677" s="5" t="str">
        <f>IFERROR(VLOOKUP(E3677,modelMapping,2,0),E3677)</f>
        <v>Alto</v>
      </c>
      <c r="G3677" s="5" t="str">
        <f>rawTransactionSheet!F3677</f>
        <v>LXI</v>
      </c>
      <c r="H3677" s="1" t="str">
        <f t="shared" si="1"/>
        <v>LXI</v>
      </c>
      <c r="I3677" s="5" t="str">
        <f>rawTransactionSheet!G3677</f>
        <v>2006</v>
      </c>
      <c r="J3677" s="5" t="str">
        <f>rawTransactionSheet!H3677</f>
        <v>160950</v>
      </c>
      <c r="K3677" s="5" t="str">
        <f>rawTransactionSheet!I3677</f>
        <v>66584.53114</v>
      </c>
      <c r="L3677" s="5" t="str">
        <f>rawTransactionSheet!J3677</f>
        <v>8.323066393</v>
      </c>
      <c r="M3677" s="5" t="str">
        <f>rawTransactionSheet!K3677</f>
        <v>2</v>
      </c>
      <c r="N3677" s="5" t="str">
        <f>rawTransactionSheet!L3677</f>
        <v>BANGALORE</v>
      </c>
    </row>
    <row r="3678">
      <c r="A3678" s="2">
        <v>42370.0</v>
      </c>
      <c r="B3678" s="5" t="str">
        <f>rawTransactionSheet!B3678</f>
        <v>RNS</v>
      </c>
      <c r="C3678" s="5" t="str">
        <f>rawTransactionSheet!C3678</f>
        <v>KA53M5953</v>
      </c>
      <c r="D3678" s="5" t="str">
        <f>rawTransactionSheet!D3678</f>
        <v>MARUTI SUZUKI</v>
      </c>
      <c r="E3678" s="5" t="str">
        <f>rawTransactionSheet!E3678</f>
        <v>Alto</v>
      </c>
      <c r="F3678" s="5" t="str">
        <f>IFERROR(VLOOKUP(E3678,modelMapping,2,0),E3678)</f>
        <v>Alto</v>
      </c>
      <c r="G3678" s="5" t="str">
        <f>rawTransactionSheet!F3678</f>
        <v>LXI</v>
      </c>
      <c r="H3678" s="1" t="str">
        <f t="shared" si="1"/>
        <v>LXI</v>
      </c>
      <c r="I3678" s="5" t="str">
        <f>rawTransactionSheet!G3678</f>
        <v>2007</v>
      </c>
      <c r="J3678" s="5" t="str">
        <f>rawTransactionSheet!H3678</f>
        <v>160950</v>
      </c>
      <c r="K3678" s="5" t="str">
        <f>rawTransactionSheet!I3678</f>
        <v>67195</v>
      </c>
      <c r="L3678" s="5" t="str">
        <f>rawTransactionSheet!J3678</f>
        <v>8.84109589</v>
      </c>
      <c r="M3678" s="5" t="str">
        <f>rawTransactionSheet!K3678</f>
        <v>2</v>
      </c>
      <c r="N3678" s="5" t="str">
        <f>rawTransactionSheet!L3678</f>
        <v>BANGALORE</v>
      </c>
    </row>
    <row r="3679">
      <c r="A3679" s="2">
        <v>42370.0</v>
      </c>
      <c r="B3679" s="5" t="str">
        <f>rawTransactionSheet!B3679</f>
        <v>RNS</v>
      </c>
      <c r="C3679" s="5" t="str">
        <f>rawTransactionSheet!C3679</f>
        <v>KA52M978</v>
      </c>
      <c r="D3679" s="5" t="str">
        <f>rawTransactionSheet!D3679</f>
        <v>MARUTI SUZUKI</v>
      </c>
      <c r="E3679" s="5" t="str">
        <f>rawTransactionSheet!E3679</f>
        <v>Alto</v>
      </c>
      <c r="F3679" s="5" t="str">
        <f>IFERROR(VLOOKUP(E3679,modelMapping,2,0),E3679)</f>
        <v>Alto</v>
      </c>
      <c r="G3679" s="5" t="str">
        <f>rawTransactionSheet!F3679</f>
        <v>STD</v>
      </c>
      <c r="H3679" s="1" t="str">
        <f t="shared" si="1"/>
        <v>STD</v>
      </c>
      <c r="I3679" s="5" t="str">
        <f>rawTransactionSheet!G3679</f>
        <v>2009</v>
      </c>
      <c r="J3679" s="5" t="str">
        <f>rawTransactionSheet!H3679</f>
        <v>160950</v>
      </c>
      <c r="K3679" s="5" t="str">
        <f>rawTransactionSheet!I3679</f>
        <v>17619</v>
      </c>
      <c r="L3679" s="5" t="str">
        <f>rawTransactionSheet!J3679</f>
        <v>6.789041096</v>
      </c>
      <c r="M3679" s="5" t="str">
        <f>rawTransactionSheet!K3679</f>
        <v>1</v>
      </c>
      <c r="N3679" s="5" t="str">
        <f>rawTransactionSheet!L3679</f>
        <v>BANGALORE</v>
      </c>
    </row>
    <row r="3680">
      <c r="A3680" s="2">
        <v>42370.0</v>
      </c>
      <c r="B3680" s="5" t="str">
        <f>rawTransactionSheet!B3680</f>
        <v>RNS</v>
      </c>
      <c r="C3680" s="5" t="str">
        <f>rawTransactionSheet!C3680</f>
        <v>KA52M1843</v>
      </c>
      <c r="D3680" s="5" t="str">
        <f>rawTransactionSheet!D3680</f>
        <v>MARUTI SUZUKI</v>
      </c>
      <c r="E3680" s="5" t="str">
        <f>rawTransactionSheet!E3680</f>
        <v>EECO</v>
      </c>
      <c r="F3680" s="5" t="str">
        <f>IFERROR(VLOOKUP(E3680,modelMapping,2,0),E3680)</f>
        <v>EECO</v>
      </c>
      <c r="G3680" s="5" t="str">
        <f>rawTransactionSheet!F3680</f>
        <v>5 STR</v>
      </c>
      <c r="H3680" s="1" t="str">
        <f t="shared" si="1"/>
        <v>5 STR</v>
      </c>
      <c r="I3680" s="5" t="str">
        <f>rawTransactionSheet!G3680</f>
        <v>2011</v>
      </c>
      <c r="J3680" s="5" t="str">
        <f>rawTransactionSheet!H3680</f>
        <v>160950</v>
      </c>
      <c r="K3680" s="5" t="str">
        <f>rawTransactionSheet!I3680</f>
        <v>70110</v>
      </c>
      <c r="L3680" s="5" t="str">
        <f>rawTransactionSheet!J3680</f>
        <v>4.728767123</v>
      </c>
      <c r="M3680" s="5" t="str">
        <f>rawTransactionSheet!K3680</f>
        <v>2</v>
      </c>
      <c r="N3680" s="5" t="str">
        <f>rawTransactionSheet!L3680</f>
        <v>BANGALORE</v>
      </c>
    </row>
    <row r="3681">
      <c r="A3681" s="2">
        <v>42370.0</v>
      </c>
      <c r="B3681" s="5" t="str">
        <f>rawTransactionSheet!B3681</f>
        <v>NandiBid</v>
      </c>
      <c r="C3681" s="5" t="str">
        <f>rawTransactionSheet!C3681</f>
        <v>121954</v>
      </c>
      <c r="D3681" s="5" t="str">
        <f>rawTransactionSheet!D3681</f>
        <v>MARUTI SUZUKI</v>
      </c>
      <c r="E3681" s="5" t="str">
        <f>rawTransactionSheet!E3681</f>
        <v>Estilo</v>
      </c>
      <c r="F3681" s="5" t="str">
        <f>IFERROR(VLOOKUP(E3681,modelMapping,2,0),E3681)</f>
        <v>Estilo</v>
      </c>
      <c r="G3681" s="5" t="str">
        <f>rawTransactionSheet!F3681</f>
        <v>VXI</v>
      </c>
      <c r="H3681" s="1" t="str">
        <f t="shared" si="1"/>
        <v>VXI</v>
      </c>
      <c r="I3681" s="5" t="str">
        <f>rawTransactionSheet!G3681</f>
        <v>2010</v>
      </c>
      <c r="J3681" s="5" t="str">
        <f>rawTransactionSheet!H3681</f>
        <v>160950</v>
      </c>
      <c r="K3681" s="5" t="str">
        <f>rawTransactionSheet!I3681</f>
        <v>34742</v>
      </c>
      <c r="L3681" s="5" t="str">
        <f>rawTransactionSheet!J3681</f>
        <v>6</v>
      </c>
      <c r="M3681" s="5" t="str">
        <f>rawTransactionSheet!K3681</f>
        <v>2</v>
      </c>
      <c r="N3681" s="5" t="str">
        <f>rawTransactionSheet!L3681</f>
        <v>BANGALORE</v>
      </c>
      <c r="O3681" s="1" t="str">
        <f>VALUE(C3681)</f>
        <v>121954</v>
      </c>
      <c r="P3681" s="1" t="str">
        <f>MATCH(O3681,rawBidData!$A$2:$A$146,0)</f>
        <v>#N/A</v>
      </c>
    </row>
    <row r="3682">
      <c r="A3682" s="2">
        <v>42370.0</v>
      </c>
      <c r="B3682" s="5" t="str">
        <f>rawTransactionSheet!B3682</f>
        <v>Pratham</v>
      </c>
      <c r="C3682" s="5" t="str">
        <f>rawTransactionSheet!C3682</f>
        <v>737</v>
      </c>
      <c r="D3682" s="5" t="str">
        <f>rawTransactionSheet!D3682</f>
        <v>HYUNDAI</v>
      </c>
      <c r="E3682" s="5" t="str">
        <f>rawTransactionSheet!E3682</f>
        <v>Getz</v>
      </c>
      <c r="F3682" s="5" t="str">
        <f>IFERROR(VLOOKUP(E3682,modelMapping,2,0),E3682)</f>
        <v>Getz</v>
      </c>
      <c r="G3682" s="5" t="str">
        <f>rawTransactionSheet!F3682</f>
        <v>GLX</v>
      </c>
      <c r="H3682" s="1" t="str">
        <f t="shared" si="1"/>
        <v>GLX</v>
      </c>
      <c r="I3682" s="5" t="str">
        <f>rawTransactionSheet!G3682</f>
        <v>2005</v>
      </c>
      <c r="J3682" s="5" t="str">
        <f>rawTransactionSheet!H3682</f>
        <v>160950</v>
      </c>
      <c r="K3682" s="5" t="str">
        <f>rawTransactionSheet!I3682</f>
        <v>78127.31006</v>
      </c>
      <c r="L3682" s="5" t="str">
        <f>rawTransactionSheet!J3682</f>
        <v>9.765913758</v>
      </c>
      <c r="M3682" s="5" t="str">
        <f>rawTransactionSheet!K3682</f>
        <v>2</v>
      </c>
      <c r="N3682" s="5" t="str">
        <f>rawTransactionSheet!L3682</f>
        <v>BANGALORE</v>
      </c>
    </row>
    <row r="3683">
      <c r="A3683" s="2">
        <v>42370.0</v>
      </c>
      <c r="B3683" s="5" t="str">
        <f>rawTransactionSheet!B3683</f>
        <v>RNS</v>
      </c>
      <c r="C3683" s="5" t="str">
        <f>rawTransactionSheet!C3683</f>
        <v>KA03ME7025</v>
      </c>
      <c r="D3683" s="5" t="str">
        <f>rawTransactionSheet!D3683</f>
        <v>HYUNDAI</v>
      </c>
      <c r="E3683" s="5" t="str">
        <f>rawTransactionSheet!E3683</f>
        <v>SANTRO XING</v>
      </c>
      <c r="F3683" s="5" t="str">
        <f>IFERROR(VLOOKUP(E3683,modelMapping,2,0),E3683)</f>
        <v>SANTRO XING</v>
      </c>
      <c r="G3683" s="5" t="str">
        <f>rawTransactionSheet!F3683</f>
        <v>XG</v>
      </c>
      <c r="H3683" s="1" t="str">
        <f t="shared" si="1"/>
        <v>XG</v>
      </c>
      <c r="I3683" s="5" t="str">
        <f>rawTransactionSheet!G3683</f>
        <v>2005</v>
      </c>
      <c r="J3683" s="5" t="str">
        <f>rawTransactionSheet!H3683</f>
        <v>160950</v>
      </c>
      <c r="K3683" s="5" t="str">
        <f>rawTransactionSheet!I3683</f>
        <v>71918</v>
      </c>
      <c r="L3683" s="5" t="str">
        <f>rawTransactionSheet!J3683</f>
        <v>10.83013699</v>
      </c>
      <c r="M3683" s="5" t="str">
        <f>rawTransactionSheet!K3683</f>
        <v>2</v>
      </c>
      <c r="N3683" s="5" t="str">
        <f>rawTransactionSheet!L3683</f>
        <v>BANGALORE</v>
      </c>
    </row>
    <row r="3684">
      <c r="A3684" s="2">
        <v>42370.0</v>
      </c>
      <c r="B3684" s="5" t="str">
        <f>rawTransactionSheet!B3684</f>
        <v>Pratham</v>
      </c>
      <c r="C3684" s="5" t="str">
        <f>rawTransactionSheet!C3684</f>
        <v>405</v>
      </c>
      <c r="D3684" s="5" t="str">
        <f>rawTransactionSheet!D3684</f>
        <v>CHEVROLET</v>
      </c>
      <c r="E3684" s="5" t="str">
        <f>rawTransactionSheet!E3684</f>
        <v>Spark</v>
      </c>
      <c r="F3684" s="5" t="str">
        <f>IFERROR(VLOOKUP(E3684,modelMapping,2,0),E3684)</f>
        <v>Spark</v>
      </c>
      <c r="G3684" s="5" t="str">
        <f>rawTransactionSheet!F3684</f>
        <v>E 1.0</v>
      </c>
      <c r="H3684" s="1" t="str">
        <f t="shared" si="1"/>
        <v>E 1.0</v>
      </c>
      <c r="I3684" s="5" t="str">
        <f>rawTransactionSheet!G3684</f>
        <v>2008</v>
      </c>
      <c r="J3684" s="5" t="str">
        <f>rawTransactionSheet!H3684</f>
        <v>160950</v>
      </c>
      <c r="K3684" s="5" t="str">
        <f>rawTransactionSheet!I3684</f>
        <v>51405.88638</v>
      </c>
      <c r="L3684" s="5" t="str">
        <f>rawTransactionSheet!J3684</f>
        <v>6.425735797</v>
      </c>
      <c r="M3684" s="5" t="str">
        <f>rawTransactionSheet!K3684</f>
        <v>2</v>
      </c>
      <c r="N3684" s="5" t="str">
        <f>rawTransactionSheet!L3684</f>
        <v>BANGALORE</v>
      </c>
    </row>
    <row r="3685">
      <c r="A3685" s="2">
        <v>42370.0</v>
      </c>
      <c r="B3685" s="5" t="str">
        <f>rawTransactionSheet!B3685</f>
        <v>Pratham</v>
      </c>
      <c r="C3685" s="5" t="str">
        <f>rawTransactionSheet!C3685</f>
        <v>578</v>
      </c>
      <c r="D3685" s="5" t="str">
        <f>rawTransactionSheet!D3685</f>
        <v>MARUTI SUZUKI</v>
      </c>
      <c r="E3685" s="5" t="str">
        <f>rawTransactionSheet!E3685</f>
        <v>Zen</v>
      </c>
      <c r="F3685" s="5" t="str">
        <f>IFERROR(VLOOKUP(E3685,modelMapping,2,0),E3685)</f>
        <v>Zen</v>
      </c>
      <c r="G3685" s="5" t="str">
        <f>rawTransactionSheet!F3685</f>
        <v>VXI</v>
      </c>
      <c r="H3685" s="1" t="str">
        <f t="shared" si="1"/>
        <v>VXI</v>
      </c>
      <c r="I3685" s="5" t="str">
        <f>rawTransactionSheet!G3685</f>
        <v>2007</v>
      </c>
      <c r="J3685" s="5" t="str">
        <f>rawTransactionSheet!H3685</f>
        <v>160950</v>
      </c>
      <c r="K3685" s="5" t="str">
        <f>rawTransactionSheet!I3685</f>
        <v>63978.09719</v>
      </c>
      <c r="L3685" s="5" t="str">
        <f>rawTransactionSheet!J3685</f>
        <v>7.997262149</v>
      </c>
      <c r="M3685" s="5" t="str">
        <f>rawTransactionSheet!K3685</f>
        <v>2</v>
      </c>
      <c r="N3685" s="5" t="str">
        <f>rawTransactionSheet!L3685</f>
        <v>BANGALORE</v>
      </c>
    </row>
    <row r="3686">
      <c r="A3686" s="2">
        <v>42370.0</v>
      </c>
      <c r="B3686" s="5" t="str">
        <f>rawTransactionSheet!B3686</f>
        <v>RNS</v>
      </c>
      <c r="C3686" s="5" t="str">
        <f>rawTransactionSheet!C3686</f>
        <v>KA04MF4497</v>
      </c>
      <c r="D3686" s="5" t="str">
        <f>rawTransactionSheet!D3686</f>
        <v>MARUTI SUZUKI</v>
      </c>
      <c r="E3686" s="5" t="str">
        <f>rawTransactionSheet!E3686</f>
        <v>Alto</v>
      </c>
      <c r="F3686" s="5" t="str">
        <f>IFERROR(VLOOKUP(E3686,modelMapping,2,0),E3686)</f>
        <v>Alto</v>
      </c>
      <c r="G3686" s="5" t="str">
        <f>rawTransactionSheet!F3686</f>
        <v>LX</v>
      </c>
      <c r="H3686" s="1" t="str">
        <f t="shared" si="1"/>
        <v>LX</v>
      </c>
      <c r="I3686" s="5" t="str">
        <f>rawTransactionSheet!G3686</f>
        <v>2008</v>
      </c>
      <c r="J3686" s="5" t="str">
        <f>rawTransactionSheet!H3686</f>
        <v>160000</v>
      </c>
      <c r="K3686" s="5" t="str">
        <f>rawTransactionSheet!I3686</f>
        <v>68920</v>
      </c>
      <c r="L3686" s="5" t="str">
        <f>rawTransactionSheet!J3686</f>
        <v>7.717808219</v>
      </c>
      <c r="M3686" s="5" t="str">
        <f>rawTransactionSheet!K3686</f>
        <v>1</v>
      </c>
      <c r="N3686" s="5" t="str">
        <f>rawTransactionSheet!L3686</f>
        <v>BANGALORE</v>
      </c>
    </row>
    <row r="3687">
      <c r="A3687" s="2">
        <v>42370.0</v>
      </c>
      <c r="B3687" s="5" t="str">
        <f>rawTransactionSheet!B3687</f>
        <v>RNS</v>
      </c>
      <c r="C3687" s="5" t="str">
        <f>rawTransactionSheet!C3687</f>
        <v>KA44M1410</v>
      </c>
      <c r="D3687" s="5" t="str">
        <f>rawTransactionSheet!D3687</f>
        <v>MARUTI SUZUKI</v>
      </c>
      <c r="E3687" s="5" t="str">
        <f>rawTransactionSheet!E3687</f>
        <v>Alto</v>
      </c>
      <c r="F3687" s="5" t="str">
        <f>IFERROR(VLOOKUP(E3687,modelMapping,2,0),E3687)</f>
        <v>Alto</v>
      </c>
      <c r="G3687" s="5" t="str">
        <f>rawTransactionSheet!F3687</f>
        <v>LXI</v>
      </c>
      <c r="H3687" s="1" t="str">
        <f t="shared" si="1"/>
        <v>LXI</v>
      </c>
      <c r="I3687" s="5" t="str">
        <f>rawTransactionSheet!G3687</f>
        <v>2010</v>
      </c>
      <c r="J3687" s="5" t="str">
        <f>rawTransactionSheet!H3687</f>
        <v>160000</v>
      </c>
      <c r="K3687" s="5" t="str">
        <f>rawTransactionSheet!I3687</f>
        <v>192731</v>
      </c>
      <c r="L3687" s="5" t="str">
        <f>rawTransactionSheet!J3687</f>
        <v>5.97260274</v>
      </c>
      <c r="M3687" s="5" t="str">
        <f>rawTransactionSheet!K3687</f>
        <v>1</v>
      </c>
      <c r="N3687" s="5" t="str">
        <f>rawTransactionSheet!L3687</f>
        <v>BANGALORE</v>
      </c>
    </row>
    <row r="3688">
      <c r="A3688" s="2">
        <v>42370.0</v>
      </c>
      <c r="B3688" s="5" t="str">
        <f>rawTransactionSheet!B3688</f>
        <v>RNS</v>
      </c>
      <c r="C3688" s="5" t="str">
        <f>rawTransactionSheet!C3688</f>
        <v>KA51P1048</v>
      </c>
      <c r="D3688" s="5" t="str">
        <f>rawTransactionSheet!D3688</f>
        <v>MARUTI SUZUKI</v>
      </c>
      <c r="E3688" s="5" t="str">
        <f>rawTransactionSheet!E3688</f>
        <v>Alto</v>
      </c>
      <c r="F3688" s="5" t="str">
        <f>IFERROR(VLOOKUP(E3688,modelMapping,2,0),E3688)</f>
        <v>Alto</v>
      </c>
      <c r="G3688" s="5" t="str">
        <f>rawTransactionSheet!F3688</f>
        <v>LXI</v>
      </c>
      <c r="H3688" s="1" t="str">
        <f t="shared" si="1"/>
        <v>LXI</v>
      </c>
      <c r="I3688" s="5" t="str">
        <f>rawTransactionSheet!G3688</f>
        <v>2008</v>
      </c>
      <c r="J3688" s="5" t="str">
        <f>rawTransactionSheet!H3688</f>
        <v>160000</v>
      </c>
      <c r="K3688" s="5" t="str">
        <f>rawTransactionSheet!I3688</f>
        <v>110171</v>
      </c>
      <c r="L3688" s="5" t="str">
        <f>rawTransactionSheet!J3688</f>
        <v>7.805479452</v>
      </c>
      <c r="M3688" s="5" t="str">
        <f>rawTransactionSheet!K3688</f>
        <v>1</v>
      </c>
      <c r="N3688" s="5" t="str">
        <f>rawTransactionSheet!L3688</f>
        <v>BANGALORE</v>
      </c>
    </row>
    <row r="3689">
      <c r="A3689" s="2">
        <v>42370.0</v>
      </c>
      <c r="B3689" s="5" t="str">
        <f>rawTransactionSheet!B3689</f>
        <v>RNS</v>
      </c>
      <c r="C3689" s="5" t="str">
        <f>rawTransactionSheet!C3689</f>
        <v>KA03MD9053</v>
      </c>
      <c r="D3689" s="5" t="str">
        <f>rawTransactionSheet!D3689</f>
        <v>MARUTI SUZUKI</v>
      </c>
      <c r="E3689" s="5" t="str">
        <f>rawTransactionSheet!E3689</f>
        <v>Alto</v>
      </c>
      <c r="F3689" s="5" t="str">
        <f>IFERROR(VLOOKUP(E3689,modelMapping,2,0),E3689)</f>
        <v>Alto</v>
      </c>
      <c r="G3689" s="5" t="str">
        <f>rawTransactionSheet!F3689</f>
        <v>LXI</v>
      </c>
      <c r="H3689" s="1" t="str">
        <f t="shared" si="1"/>
        <v>LXI</v>
      </c>
      <c r="I3689" s="5" t="str">
        <f>rawTransactionSheet!G3689</f>
        <v>2005</v>
      </c>
      <c r="J3689" s="5" t="str">
        <f>rawTransactionSheet!H3689</f>
        <v>160000</v>
      </c>
      <c r="K3689" s="5" t="str">
        <f>rawTransactionSheet!I3689</f>
        <v>81829</v>
      </c>
      <c r="L3689" s="5" t="str">
        <f>rawTransactionSheet!J3689</f>
        <v>10.82739726</v>
      </c>
      <c r="M3689" s="5" t="str">
        <f>rawTransactionSheet!K3689</f>
        <v>2</v>
      </c>
      <c r="N3689" s="5" t="str">
        <f>rawTransactionSheet!L3689</f>
        <v>BANGALORE</v>
      </c>
    </row>
    <row r="3690">
      <c r="A3690" s="2">
        <v>42370.0</v>
      </c>
      <c r="B3690" s="5" t="str">
        <f>rawTransactionSheet!B3690</f>
        <v>RNS</v>
      </c>
      <c r="C3690" s="5" t="str">
        <f>rawTransactionSheet!C3690</f>
        <v>KA52M978</v>
      </c>
      <c r="D3690" s="5" t="str">
        <f>rawTransactionSheet!D3690</f>
        <v>MARUTI SUZUKI</v>
      </c>
      <c r="E3690" s="5" t="str">
        <f>rawTransactionSheet!E3690</f>
        <v>Alto</v>
      </c>
      <c r="F3690" s="5" t="str">
        <f>IFERROR(VLOOKUP(E3690,modelMapping,2,0),E3690)</f>
        <v>Alto</v>
      </c>
      <c r="G3690" s="5" t="str">
        <f>rawTransactionSheet!F3690</f>
        <v>STD</v>
      </c>
      <c r="H3690" s="1" t="str">
        <f t="shared" si="1"/>
        <v>STD</v>
      </c>
      <c r="I3690" s="5" t="str">
        <f>rawTransactionSheet!G3690</f>
        <v>2009</v>
      </c>
      <c r="J3690" s="5" t="str">
        <f>rawTransactionSheet!H3690</f>
        <v>160000</v>
      </c>
      <c r="K3690" s="5" t="str">
        <f>rawTransactionSheet!I3690</f>
        <v>17619</v>
      </c>
      <c r="L3690" s="5" t="str">
        <f>rawTransactionSheet!J3690</f>
        <v>6.789041096</v>
      </c>
      <c r="M3690" s="5" t="str">
        <f>rawTransactionSheet!K3690</f>
        <v>1</v>
      </c>
      <c r="N3690" s="5" t="str">
        <f>rawTransactionSheet!L3690</f>
        <v>BANGALORE</v>
      </c>
    </row>
    <row r="3691">
      <c r="A3691" s="2">
        <v>42370.0</v>
      </c>
      <c r="B3691" s="5" t="str">
        <f>rawTransactionSheet!B3691</f>
        <v>RNS</v>
      </c>
      <c r="C3691" s="5" t="str">
        <f>rawTransactionSheet!C3691</f>
        <v>KA03MD3819</v>
      </c>
      <c r="D3691" s="5" t="str">
        <f>rawTransactionSheet!D3691</f>
        <v>MARUTI SUZUKI</v>
      </c>
      <c r="E3691" s="5" t="str">
        <f>rawTransactionSheet!E3691</f>
        <v>Baleno</v>
      </c>
      <c r="F3691" s="5" t="str">
        <f>IFERROR(VLOOKUP(E3691,modelMapping,2,0),E3691)</f>
        <v>Baleno</v>
      </c>
      <c r="G3691" s="5" t="str">
        <f>rawTransactionSheet!F3691</f>
        <v>LXI</v>
      </c>
      <c r="H3691" s="1" t="str">
        <f t="shared" si="1"/>
        <v>LXI</v>
      </c>
      <c r="I3691" s="5" t="str">
        <f>rawTransactionSheet!G3691</f>
        <v>2005</v>
      </c>
      <c r="J3691" s="5" t="str">
        <f>rawTransactionSheet!H3691</f>
        <v>160000</v>
      </c>
      <c r="K3691" s="5" t="str">
        <f>rawTransactionSheet!I3691</f>
        <v>96999</v>
      </c>
      <c r="L3691" s="5" t="str">
        <f>rawTransactionSheet!J3691</f>
        <v>10.84657534</v>
      </c>
      <c r="M3691" s="5" t="str">
        <f>rawTransactionSheet!K3691</f>
        <v>2</v>
      </c>
      <c r="N3691" s="5" t="str">
        <f>rawTransactionSheet!L3691</f>
        <v>BANGALORE</v>
      </c>
    </row>
    <row r="3692">
      <c r="A3692" s="2">
        <v>42370.0</v>
      </c>
      <c r="B3692" s="5" t="str">
        <f>rawTransactionSheet!B3692</f>
        <v>DelCalling</v>
      </c>
      <c r="C3692" s="5" t="str">
        <f>rawTransactionSheet!C3692</f>
        <v>75600</v>
      </c>
      <c r="D3692" s="5" t="str">
        <f>rawTransactionSheet!D3692</f>
        <v>HYUNDAI</v>
      </c>
      <c r="E3692" s="5" t="str">
        <f>rawTransactionSheet!E3692</f>
        <v>i10</v>
      </c>
      <c r="F3692" s="5" t="str">
        <f>IFERROR(VLOOKUP(E3692,modelMapping,2,0),E3692)</f>
        <v>i10</v>
      </c>
      <c r="G3692" s="5" t="str">
        <f>rawTransactionSheet!F3692</f>
        <v>ERA</v>
      </c>
      <c r="H3692" s="1" t="str">
        <f t="shared" si="1"/>
        <v>ERA</v>
      </c>
      <c r="I3692" s="5" t="str">
        <f>rawTransactionSheet!G3692</f>
        <v>2008</v>
      </c>
      <c r="J3692" s="5" t="str">
        <f>rawTransactionSheet!H3692</f>
        <v>160000</v>
      </c>
      <c r="K3692" s="5" t="str">
        <f>rawTransactionSheet!I3692</f>
        <v>63392</v>
      </c>
      <c r="L3692" s="5" t="str">
        <f>rawTransactionSheet!J3692</f>
        <v>7</v>
      </c>
      <c r="M3692" s="5" t="str">
        <f>rawTransactionSheet!K3692</f>
        <v>1</v>
      </c>
      <c r="N3692" s="5" t="str">
        <f>rawTransactionSheet!L3692</f>
        <v>DELHI</v>
      </c>
    </row>
    <row r="3693">
      <c r="A3693" s="2">
        <v>42370.0</v>
      </c>
      <c r="B3693" s="5" t="str">
        <f>rawTransactionSheet!B3693</f>
        <v>DelCalling</v>
      </c>
      <c r="C3693" s="5" t="str">
        <f>rawTransactionSheet!C3693</f>
        <v>67057</v>
      </c>
      <c r="D3693" s="5" t="str">
        <f>rawTransactionSheet!D3693</f>
        <v>FIAT</v>
      </c>
      <c r="E3693" s="5" t="str">
        <f>rawTransactionSheet!E3693</f>
        <v>Palio D</v>
      </c>
      <c r="F3693" s="5" t="str">
        <f>IFERROR(VLOOKUP(E3693,modelMapping,2,0),E3693)</f>
        <v>Palio D</v>
      </c>
      <c r="G3693" s="5" t="str">
        <f>rawTransactionSheet!F3693</f>
        <v>ELX 1.9</v>
      </c>
      <c r="H3693" s="1" t="str">
        <f t="shared" si="1"/>
        <v>ELX 1.9</v>
      </c>
      <c r="I3693" s="5" t="str">
        <f>rawTransactionSheet!G3693</f>
        <v>2006</v>
      </c>
      <c r="J3693" s="5" t="str">
        <f>rawTransactionSheet!H3693</f>
        <v>160000</v>
      </c>
      <c r="K3693" s="5" t="str">
        <f>rawTransactionSheet!I3693</f>
        <v>100749</v>
      </c>
      <c r="L3693" s="5" t="str">
        <f>rawTransactionSheet!J3693</f>
        <v>9</v>
      </c>
      <c r="M3693" s="5" t="str">
        <f>rawTransactionSheet!K3693</f>
        <v>2</v>
      </c>
      <c r="N3693" s="5" t="str">
        <f>rawTransactionSheet!L3693</f>
        <v>BANGALORE</v>
      </c>
    </row>
    <row r="3694">
      <c r="A3694" s="2">
        <v>42370.0</v>
      </c>
      <c r="B3694" s="5" t="str">
        <f>rawTransactionSheet!B3694</f>
        <v>RNS</v>
      </c>
      <c r="C3694" s="5" t="str">
        <f>rawTransactionSheet!C3694</f>
        <v>KA03ME7025</v>
      </c>
      <c r="D3694" s="5" t="str">
        <f>rawTransactionSheet!D3694</f>
        <v>HYUNDAI</v>
      </c>
      <c r="E3694" s="5" t="str">
        <f>rawTransactionSheet!E3694</f>
        <v>SANTRO XING</v>
      </c>
      <c r="F3694" s="5" t="str">
        <f>IFERROR(VLOOKUP(E3694,modelMapping,2,0),E3694)</f>
        <v>SANTRO XING</v>
      </c>
      <c r="G3694" s="5" t="str">
        <f>rawTransactionSheet!F3694</f>
        <v>XG</v>
      </c>
      <c r="H3694" s="1" t="str">
        <f t="shared" si="1"/>
        <v>XG</v>
      </c>
      <c r="I3694" s="5" t="str">
        <f>rawTransactionSheet!G3694</f>
        <v>2005</v>
      </c>
      <c r="J3694" s="5" t="str">
        <f>rawTransactionSheet!H3694</f>
        <v>160000</v>
      </c>
      <c r="K3694" s="5" t="str">
        <f>rawTransactionSheet!I3694</f>
        <v>71918</v>
      </c>
      <c r="L3694" s="5" t="str">
        <f>rawTransactionSheet!J3694</f>
        <v>10.83013699</v>
      </c>
      <c r="M3694" s="5" t="str">
        <f>rawTransactionSheet!K3694</f>
        <v>2</v>
      </c>
      <c r="N3694" s="5" t="str">
        <f>rawTransactionSheet!L3694</f>
        <v>BANGALORE</v>
      </c>
    </row>
    <row r="3695">
      <c r="A3695" s="2">
        <v>42370.0</v>
      </c>
      <c r="B3695" s="5" t="str">
        <f>rawTransactionSheet!B3695</f>
        <v>RNS</v>
      </c>
      <c r="C3695" s="5" t="str">
        <f>rawTransactionSheet!C3695</f>
        <v>KA34M2380</v>
      </c>
      <c r="D3695" s="5" t="str">
        <f>rawTransactionSheet!D3695</f>
        <v>HYUNDAI</v>
      </c>
      <c r="E3695" s="5" t="str">
        <f>rawTransactionSheet!E3695</f>
        <v>SANTRO XING</v>
      </c>
      <c r="F3695" s="5" t="str">
        <f>IFERROR(VLOOKUP(E3695,modelMapping,2,0),E3695)</f>
        <v>SANTRO XING</v>
      </c>
      <c r="G3695" s="5" t="str">
        <f>rawTransactionSheet!F3695</f>
        <v>XS</v>
      </c>
      <c r="H3695" s="1" t="str">
        <f t="shared" si="1"/>
        <v>XS</v>
      </c>
      <c r="I3695" s="5" t="str">
        <f>rawTransactionSheet!G3695</f>
        <v>2005</v>
      </c>
      <c r="J3695" s="5" t="str">
        <f>rawTransactionSheet!H3695</f>
        <v>160000</v>
      </c>
      <c r="K3695" s="5" t="str">
        <f>rawTransactionSheet!I3695</f>
        <v>37799</v>
      </c>
      <c r="L3695" s="5" t="str">
        <f>rawTransactionSheet!J3695</f>
        <v>10.97534247</v>
      </c>
      <c r="M3695" s="5" t="str">
        <f>rawTransactionSheet!K3695</f>
        <v>2</v>
      </c>
      <c r="N3695" s="5" t="str">
        <f>rawTransactionSheet!L3695</f>
        <v>BANGALORE</v>
      </c>
    </row>
    <row r="3696">
      <c r="A3696" s="2">
        <v>42370.0</v>
      </c>
      <c r="B3696" s="5" t="str">
        <f>rawTransactionSheet!B3696</f>
        <v>Pratham</v>
      </c>
      <c r="C3696" s="5" t="str">
        <f>rawTransactionSheet!C3696</f>
        <v>358</v>
      </c>
      <c r="D3696" s="5" t="str">
        <f>rawTransactionSheet!D3696</f>
        <v>MARUTI SUZUKI</v>
      </c>
      <c r="E3696" s="5" t="str">
        <f>rawTransactionSheet!E3696</f>
        <v>SX4</v>
      </c>
      <c r="F3696" s="5" t="str">
        <f>IFERROR(VLOOKUP(E3696,modelMapping,2,0),E3696)</f>
        <v>SX4</v>
      </c>
      <c r="G3696" s="5" t="str">
        <f>rawTransactionSheet!F3696</f>
        <v>ZXI</v>
      </c>
      <c r="H3696" s="1" t="str">
        <f t="shared" si="1"/>
        <v>ZXI</v>
      </c>
      <c r="I3696" s="5" t="str">
        <f>rawTransactionSheet!G3696</f>
        <v>2009</v>
      </c>
      <c r="J3696" s="5" t="str">
        <f>rawTransactionSheet!H3696</f>
        <v>160000</v>
      </c>
      <c r="K3696" s="5" t="str">
        <f>rawTransactionSheet!I3696</f>
        <v>46959.6167</v>
      </c>
      <c r="L3696" s="5" t="str">
        <f>rawTransactionSheet!J3696</f>
        <v>5.869952088</v>
      </c>
      <c r="M3696" s="5" t="str">
        <f>rawTransactionSheet!K3696</f>
        <v>2</v>
      </c>
      <c r="N3696" s="5" t="str">
        <f>rawTransactionSheet!L3696</f>
        <v>BANGALORE</v>
      </c>
    </row>
    <row r="3697">
      <c r="A3697" s="2">
        <v>42370.0</v>
      </c>
      <c r="B3697" s="5" t="str">
        <f>rawTransactionSheet!B3697</f>
        <v>KALYANI MOTORS PVT LTD</v>
      </c>
      <c r="C3697" s="5" t="str">
        <f>rawTransactionSheet!C3697</f>
        <v>KA50M615</v>
      </c>
      <c r="D3697" s="5" t="str">
        <f>rawTransactionSheet!D3697</f>
        <v>MARUTI SUZUKI</v>
      </c>
      <c r="E3697" s="5" t="str">
        <f>rawTransactionSheet!E3697</f>
        <v>Wagon R</v>
      </c>
      <c r="F3697" s="5" t="str">
        <f>IFERROR(VLOOKUP(E3697,modelMapping,2,0),E3697)</f>
        <v>Wagon R</v>
      </c>
      <c r="G3697" s="5" t="str">
        <f>rawTransactionSheet!F3697</f>
        <v>LXI</v>
      </c>
      <c r="H3697" s="1" t="str">
        <f t="shared" si="1"/>
        <v>LXI</v>
      </c>
      <c r="I3697" s="5" t="str">
        <f>rawTransactionSheet!G3697</f>
        <v>2006</v>
      </c>
      <c r="J3697" s="5" t="str">
        <f>rawTransactionSheet!H3697</f>
        <v>160000</v>
      </c>
      <c r="K3697" s="5" t="str">
        <f>rawTransactionSheet!I3697</f>
        <v>81305</v>
      </c>
      <c r="L3697" s="5" t="str">
        <f>rawTransactionSheet!J3697</f>
        <v>9</v>
      </c>
      <c r="M3697" s="5" t="str">
        <f>rawTransactionSheet!K3697</f>
        <v>1</v>
      </c>
      <c r="N3697" s="5" t="str">
        <f>rawTransactionSheet!L3697</f>
        <v>BANGALORE</v>
      </c>
    </row>
    <row r="3698">
      <c r="A3698" s="2">
        <v>42370.0</v>
      </c>
      <c r="B3698" s="5" t="str">
        <f>rawTransactionSheet!B3698</f>
        <v>RNS</v>
      </c>
      <c r="C3698" s="5" t="str">
        <f>rawTransactionSheet!C3698</f>
        <v>KA02ME2340</v>
      </c>
      <c r="D3698" s="5" t="str">
        <f>rawTransactionSheet!D3698</f>
        <v>MARUTI SUZUKI</v>
      </c>
      <c r="E3698" s="5" t="str">
        <f>rawTransactionSheet!E3698</f>
        <v>Wagon R</v>
      </c>
      <c r="F3698" s="5" t="str">
        <f>IFERROR(VLOOKUP(E3698,modelMapping,2,0),E3698)</f>
        <v>Wagon R</v>
      </c>
      <c r="G3698" s="5" t="str">
        <f>rawTransactionSheet!F3698</f>
        <v>LXI</v>
      </c>
      <c r="H3698" s="1" t="str">
        <f t="shared" si="1"/>
        <v>LXI</v>
      </c>
      <c r="I3698" s="5" t="str">
        <f>rawTransactionSheet!G3698</f>
        <v>2004</v>
      </c>
      <c r="J3698" s="5" t="str">
        <f>rawTransactionSheet!H3698</f>
        <v>160000</v>
      </c>
      <c r="K3698" s="5" t="str">
        <f>rawTransactionSheet!I3698</f>
        <v>81599</v>
      </c>
      <c r="L3698" s="5" t="str">
        <f>rawTransactionSheet!J3698</f>
        <v>11.83561644</v>
      </c>
      <c r="M3698" s="5" t="str">
        <f>rawTransactionSheet!K3698</f>
        <v>2</v>
      </c>
      <c r="N3698" s="5" t="str">
        <f>rawTransactionSheet!L3698</f>
        <v>BANGALORE</v>
      </c>
    </row>
    <row r="3699">
      <c r="A3699" s="2">
        <v>42370.0</v>
      </c>
      <c r="B3699" s="5" t="str">
        <f>rawTransactionSheet!B3699</f>
        <v>RNS</v>
      </c>
      <c r="C3699" s="5" t="str">
        <f>rawTransactionSheet!C3699</f>
        <v>KA51MD4297</v>
      </c>
      <c r="D3699" s="5" t="str">
        <f>rawTransactionSheet!D3699</f>
        <v>MARUTI SUZUKI</v>
      </c>
      <c r="E3699" s="5" t="str">
        <f>rawTransactionSheet!E3699</f>
        <v>Wagon R</v>
      </c>
      <c r="F3699" s="5" t="str">
        <f>IFERROR(VLOOKUP(E3699,modelMapping,2,0),E3699)</f>
        <v>Wagon R</v>
      </c>
      <c r="G3699" s="5" t="str">
        <f>rawTransactionSheet!F3699</f>
        <v>VXI</v>
      </c>
      <c r="H3699" s="1" t="str">
        <f t="shared" si="1"/>
        <v>VXI</v>
      </c>
      <c r="I3699" s="5" t="str">
        <f>rawTransactionSheet!G3699</f>
        <v>2006</v>
      </c>
      <c r="J3699" s="5" t="str">
        <f>rawTransactionSheet!H3699</f>
        <v>160000</v>
      </c>
      <c r="K3699" s="5" t="str">
        <f>rawTransactionSheet!I3699</f>
        <v>132890</v>
      </c>
      <c r="L3699" s="5" t="str">
        <f>rawTransactionSheet!J3699</f>
        <v>9.942465753</v>
      </c>
      <c r="M3699" s="5" t="str">
        <f>rawTransactionSheet!K3699</f>
        <v>2</v>
      </c>
      <c r="N3699" s="5" t="str">
        <f>rawTransactionSheet!L3699</f>
        <v>BANGALORE</v>
      </c>
    </row>
    <row r="3700">
      <c r="A3700" s="2">
        <v>42370.0</v>
      </c>
      <c r="B3700" s="5" t="str">
        <f>rawTransactionSheet!B3700</f>
        <v>Pratham</v>
      </c>
      <c r="C3700" s="5" t="str">
        <f>rawTransactionSheet!C3700</f>
        <v>749</v>
      </c>
      <c r="D3700" s="5" t="str">
        <f>rawTransactionSheet!D3700</f>
        <v>MARUTI SUZUKI</v>
      </c>
      <c r="E3700" s="5" t="str">
        <f>rawTransactionSheet!E3700</f>
        <v>Wagon R 1.0</v>
      </c>
      <c r="F3700" s="1" t="str">
        <f>IFERROR(VLOOKUP(E3700,modelMapping,2,0),E3700)</f>
        <v>Wagon R</v>
      </c>
      <c r="G3700" s="5" t="str">
        <f>rawTransactionSheet!F3700</f>
        <v>LXI</v>
      </c>
      <c r="H3700" s="1" t="str">
        <f t="shared" si="1"/>
        <v>LXI</v>
      </c>
      <c r="I3700" s="5" t="str">
        <f>rawTransactionSheet!G3700</f>
        <v>2005</v>
      </c>
      <c r="J3700" s="5" t="str">
        <f>rawTransactionSheet!H3700</f>
        <v>160000</v>
      </c>
      <c r="K3700" s="5" t="str">
        <f>rawTransactionSheet!I3700</f>
        <v>78806.29706</v>
      </c>
      <c r="L3700" s="5" t="str">
        <f>rawTransactionSheet!J3700</f>
        <v>9.850787132</v>
      </c>
      <c r="M3700" s="5" t="str">
        <f>rawTransactionSheet!K3700</f>
        <v>2</v>
      </c>
      <c r="N3700" s="5" t="str">
        <f>rawTransactionSheet!L3700</f>
        <v>BANGALORE</v>
      </c>
    </row>
    <row r="3701">
      <c r="A3701" s="2">
        <v>42370.0</v>
      </c>
      <c r="B3701" s="5" t="str">
        <f>rawTransactionSheet!B3701</f>
        <v>RNS</v>
      </c>
      <c r="C3701" s="5" t="str">
        <f>rawTransactionSheet!C3701</f>
        <v>KA04ME3261</v>
      </c>
      <c r="D3701" s="5" t="str">
        <f>rawTransactionSheet!D3701</f>
        <v>MARUTI SUZUKI</v>
      </c>
      <c r="E3701" s="5" t="str">
        <f>rawTransactionSheet!E3701</f>
        <v>Zen</v>
      </c>
      <c r="F3701" s="5" t="str">
        <f>IFERROR(VLOOKUP(E3701,modelMapping,2,0),E3701)</f>
        <v>Zen</v>
      </c>
      <c r="G3701" s="5" t="str">
        <f>rawTransactionSheet!F3701</f>
        <v>LXI</v>
      </c>
      <c r="H3701" s="1" t="str">
        <f t="shared" si="1"/>
        <v>LXI</v>
      </c>
      <c r="I3701" s="5" t="str">
        <f>rawTransactionSheet!G3701</f>
        <v>2007</v>
      </c>
      <c r="J3701" s="5" t="str">
        <f>rawTransactionSheet!H3701</f>
        <v>160000</v>
      </c>
      <c r="K3701" s="5" t="str">
        <f>rawTransactionSheet!I3701</f>
        <v>97191</v>
      </c>
      <c r="L3701" s="5" t="str">
        <f>rawTransactionSheet!J3701</f>
        <v>8.668493151</v>
      </c>
      <c r="M3701" s="5" t="str">
        <f>rawTransactionSheet!K3701</f>
        <v>2</v>
      </c>
      <c r="N3701" s="5" t="str">
        <f>rawTransactionSheet!L3701</f>
        <v>BANGALORE</v>
      </c>
    </row>
    <row r="3702">
      <c r="A3702" s="2">
        <v>42370.0</v>
      </c>
      <c r="B3702" s="5" t="str">
        <f>rawTransactionSheet!B3702</f>
        <v>Pratham</v>
      </c>
      <c r="C3702" s="5" t="str">
        <f>rawTransactionSheet!C3702</f>
        <v>640</v>
      </c>
      <c r="D3702" s="5" t="str">
        <f>rawTransactionSheet!D3702</f>
        <v>MARUTI SUZUKI</v>
      </c>
      <c r="E3702" s="5" t="str">
        <f>rawTransactionSheet!E3702</f>
        <v>Alto</v>
      </c>
      <c r="F3702" s="5" t="str">
        <f>IFERROR(VLOOKUP(E3702,modelMapping,2,0),E3702)</f>
        <v>Alto</v>
      </c>
      <c r="G3702" s="5" t="str">
        <f>rawTransactionSheet!F3702</f>
        <v>LXI</v>
      </c>
      <c r="H3702" s="1" t="str">
        <f t="shared" si="1"/>
        <v>LXI</v>
      </c>
      <c r="I3702" s="5" t="str">
        <f>rawTransactionSheet!G3702</f>
        <v>2006</v>
      </c>
      <c r="J3702" s="5" t="str">
        <f>rawTransactionSheet!H3702</f>
        <v>159840</v>
      </c>
      <c r="K3702" s="5" t="str">
        <f>rawTransactionSheet!I3702</f>
        <v>69935.6605</v>
      </c>
      <c r="L3702" s="5" t="str">
        <f>rawTransactionSheet!J3702</f>
        <v>8.741957563</v>
      </c>
      <c r="M3702" s="5" t="str">
        <f>rawTransactionSheet!K3702</f>
        <v>2</v>
      </c>
      <c r="N3702" s="5" t="str">
        <f>rawTransactionSheet!L3702</f>
        <v>BANGALORE</v>
      </c>
    </row>
    <row r="3703">
      <c r="A3703" s="2">
        <v>42370.0</v>
      </c>
      <c r="B3703" s="5" t="str">
        <f>rawTransactionSheet!B3703</f>
        <v>RNS</v>
      </c>
      <c r="C3703" s="5" t="str">
        <f>rawTransactionSheet!C3703</f>
        <v>KA04MC8097</v>
      </c>
      <c r="D3703" s="5" t="str">
        <f>rawTransactionSheet!D3703</f>
        <v>MARUTI SUZUKI</v>
      </c>
      <c r="E3703" s="5" t="str">
        <f>rawTransactionSheet!E3703</f>
        <v>Alto 800</v>
      </c>
      <c r="F3703" s="1" t="str">
        <f>IFERROR(VLOOKUP(E3703,modelMapping,2,0),E3703)</f>
        <v>Alto</v>
      </c>
      <c r="G3703" s="5" t="str">
        <f>rawTransactionSheet!F3703</f>
        <v>LXI</v>
      </c>
      <c r="H3703" s="1" t="str">
        <f t="shared" si="1"/>
        <v>LXI</v>
      </c>
      <c r="I3703" s="5" t="str">
        <f>rawTransactionSheet!G3703</f>
        <v>2006</v>
      </c>
      <c r="J3703" s="5" t="str">
        <f>rawTransactionSheet!H3703</f>
        <v>159000</v>
      </c>
      <c r="K3703" s="5" t="str">
        <f>rawTransactionSheet!I3703</f>
        <v>178910</v>
      </c>
      <c r="L3703" s="5" t="str">
        <f>rawTransactionSheet!J3703</f>
        <v>9.77260274</v>
      </c>
      <c r="M3703" s="5" t="str">
        <f>rawTransactionSheet!K3703</f>
        <v>2</v>
      </c>
      <c r="N3703" s="5" t="str">
        <f>rawTransactionSheet!L3703</f>
        <v>BANGALORE</v>
      </c>
    </row>
    <row r="3704">
      <c r="A3704" s="2">
        <v>42370.0</v>
      </c>
      <c r="B3704" s="5" t="str">
        <f>rawTransactionSheet!B3704</f>
        <v>KALYANI MOTORS PVT LTD</v>
      </c>
      <c r="C3704" s="5" t="str">
        <f>rawTransactionSheet!C3704</f>
        <v>KA05ME8115</v>
      </c>
      <c r="D3704" s="5" t="str">
        <f>rawTransactionSheet!D3704</f>
        <v>MARUTI SUZUKI</v>
      </c>
      <c r="E3704" s="5" t="str">
        <f>rawTransactionSheet!E3704</f>
        <v>Alto</v>
      </c>
      <c r="F3704" s="5" t="str">
        <f>IFERROR(VLOOKUP(E3704,modelMapping,2,0),E3704)</f>
        <v>Alto</v>
      </c>
      <c r="G3704" s="5" t="str">
        <f>rawTransactionSheet!F3704</f>
        <v>LXI</v>
      </c>
      <c r="H3704" s="1" t="str">
        <f t="shared" si="1"/>
        <v>LXI</v>
      </c>
      <c r="I3704" s="5" t="str">
        <f>rawTransactionSheet!G3704</f>
        <v>2007</v>
      </c>
      <c r="J3704" s="5" t="str">
        <f>rawTransactionSheet!H3704</f>
        <v>158730</v>
      </c>
      <c r="K3704" s="5" t="str">
        <f>rawTransactionSheet!I3704</f>
        <v>79473</v>
      </c>
      <c r="L3704" s="5" t="str">
        <f>rawTransactionSheet!J3704</f>
        <v>8</v>
      </c>
      <c r="M3704" s="5" t="str">
        <f>rawTransactionSheet!K3704</f>
        <v>2</v>
      </c>
      <c r="N3704" s="5" t="str">
        <f>rawTransactionSheet!L3704</f>
        <v>BANGALORE</v>
      </c>
    </row>
    <row r="3705">
      <c r="A3705" s="2">
        <v>42370.0</v>
      </c>
      <c r="B3705" s="5" t="str">
        <f>rawTransactionSheet!B3705</f>
        <v>Pratham</v>
      </c>
      <c r="C3705" s="5" t="str">
        <f>rawTransactionSheet!C3705</f>
        <v>524</v>
      </c>
      <c r="D3705" s="5" t="str">
        <f>rawTransactionSheet!D3705</f>
        <v>HYUNDAI</v>
      </c>
      <c r="E3705" s="5" t="str">
        <f>rawTransactionSheet!E3705</f>
        <v>Getz</v>
      </c>
      <c r="F3705" s="5" t="str">
        <f>IFERROR(VLOOKUP(E3705,modelMapping,2,0),E3705)</f>
        <v>Getz</v>
      </c>
      <c r="G3705" s="5" t="str">
        <f>rawTransactionSheet!F3705</f>
        <v>GLE</v>
      </c>
      <c r="H3705" s="1" t="str">
        <f t="shared" si="1"/>
        <v>GLE</v>
      </c>
      <c r="I3705" s="5" t="str">
        <f>rawTransactionSheet!G3705</f>
        <v>2007</v>
      </c>
      <c r="J3705" s="5" t="str">
        <f>rawTransactionSheet!H3705</f>
        <v>158730</v>
      </c>
      <c r="K3705" s="5" t="str">
        <f>rawTransactionSheet!I3705</f>
        <v>61196.44079</v>
      </c>
      <c r="L3705" s="5" t="str">
        <f>rawTransactionSheet!J3705</f>
        <v>7.649555099</v>
      </c>
      <c r="M3705" s="5" t="str">
        <f>rawTransactionSheet!K3705</f>
        <v>2</v>
      </c>
      <c r="N3705" s="5" t="str">
        <f>rawTransactionSheet!L3705</f>
        <v>BANGALORE</v>
      </c>
    </row>
    <row r="3706">
      <c r="A3706" s="2">
        <v>42370.0</v>
      </c>
      <c r="B3706" s="5" t="str">
        <f>rawTransactionSheet!B3706</f>
        <v>Pratham</v>
      </c>
      <c r="C3706" s="5" t="str">
        <f>rawTransactionSheet!C3706</f>
        <v>812</v>
      </c>
      <c r="D3706" s="5" t="str">
        <f>rawTransactionSheet!D3706</f>
        <v>HYUNDAI</v>
      </c>
      <c r="E3706" s="5" t="str">
        <f>rawTransactionSheet!E3706</f>
        <v>SANTRO XING</v>
      </c>
      <c r="F3706" s="5" t="str">
        <f>IFERROR(VLOOKUP(E3706,modelMapping,2,0),E3706)</f>
        <v>SANTRO XING</v>
      </c>
      <c r="G3706" s="5" t="str">
        <f>rawTransactionSheet!F3706</f>
        <v>GLS</v>
      </c>
      <c r="H3706" s="1" t="str">
        <f t="shared" si="1"/>
        <v>GLS</v>
      </c>
      <c r="I3706" s="5" t="str">
        <f>rawTransactionSheet!G3706</f>
        <v>2004</v>
      </c>
      <c r="J3706" s="5" t="str">
        <f>rawTransactionSheet!H3706</f>
        <v>157620</v>
      </c>
      <c r="K3706" s="5" t="str">
        <f>rawTransactionSheet!I3706</f>
        <v>85837.09784</v>
      </c>
      <c r="L3706" s="5" t="str">
        <f>rawTransactionSheet!J3706</f>
        <v>10.72963723</v>
      </c>
      <c r="M3706" s="5" t="str">
        <f>rawTransactionSheet!K3706</f>
        <v>3</v>
      </c>
      <c r="N3706" s="5" t="str">
        <f>rawTransactionSheet!L3706</f>
        <v>BANGALORE</v>
      </c>
    </row>
    <row r="3707">
      <c r="A3707" s="2">
        <v>42370.0</v>
      </c>
      <c r="B3707" s="5" t="str">
        <f>rawTransactionSheet!B3707</f>
        <v>Pratham</v>
      </c>
      <c r="C3707" s="5" t="str">
        <f>rawTransactionSheet!C3707</f>
        <v>822</v>
      </c>
      <c r="D3707" s="5" t="str">
        <f>rawTransactionSheet!D3707</f>
        <v>HYUNDAI</v>
      </c>
      <c r="E3707" s="5" t="str">
        <f>rawTransactionSheet!E3707</f>
        <v>SANTRO XING</v>
      </c>
      <c r="F3707" s="5" t="str">
        <f>IFERROR(VLOOKUP(E3707,modelMapping,2,0),E3707)</f>
        <v>SANTRO XING</v>
      </c>
      <c r="G3707" s="5" t="str">
        <f>rawTransactionSheet!F3707</f>
        <v>GLS</v>
      </c>
      <c r="H3707" s="1" t="str">
        <f t="shared" si="1"/>
        <v>GLS</v>
      </c>
      <c r="I3707" s="5" t="str">
        <f>rawTransactionSheet!G3707</f>
        <v>2004</v>
      </c>
      <c r="J3707" s="5" t="str">
        <f>rawTransactionSheet!H3707</f>
        <v>157620</v>
      </c>
      <c r="K3707" s="5" t="str">
        <f>rawTransactionSheet!I3707</f>
        <v>86209.4456</v>
      </c>
      <c r="L3707" s="5" t="str">
        <f>rawTransactionSheet!J3707</f>
        <v>10.7761807</v>
      </c>
      <c r="M3707" s="5" t="str">
        <f>rawTransactionSheet!K3707</f>
        <v>3</v>
      </c>
      <c r="N3707" s="5" t="str">
        <f>rawTransactionSheet!L3707</f>
        <v>BANGALORE</v>
      </c>
    </row>
    <row r="3708">
      <c r="A3708" s="2">
        <v>42370.0</v>
      </c>
      <c r="B3708" s="5" t="str">
        <f>rawTransactionSheet!B3708</f>
        <v>Pratham</v>
      </c>
      <c r="C3708" s="5" t="str">
        <f>rawTransactionSheet!C3708</f>
        <v>741</v>
      </c>
      <c r="D3708" s="5" t="str">
        <f>rawTransactionSheet!D3708</f>
        <v>MARUTI SUZUKI</v>
      </c>
      <c r="E3708" s="5" t="str">
        <f>rawTransactionSheet!E3708</f>
        <v>Wagon R</v>
      </c>
      <c r="F3708" s="5" t="str">
        <f>IFERROR(VLOOKUP(E3708,modelMapping,2,0),E3708)</f>
        <v>Wagon R</v>
      </c>
      <c r="G3708" s="5" t="str">
        <f>rawTransactionSheet!F3708</f>
        <v>LXI</v>
      </c>
      <c r="H3708" s="1" t="str">
        <f t="shared" si="1"/>
        <v>LXI</v>
      </c>
      <c r="I3708" s="5" t="str">
        <f>rawTransactionSheet!G3708</f>
        <v>2005</v>
      </c>
      <c r="J3708" s="5" t="str">
        <f>rawTransactionSheet!H3708</f>
        <v>157500</v>
      </c>
      <c r="K3708" s="5" t="str">
        <f>rawTransactionSheet!I3708</f>
        <v>78412.04654</v>
      </c>
      <c r="L3708" s="5" t="str">
        <f>rawTransactionSheet!J3708</f>
        <v>9.801505818</v>
      </c>
      <c r="M3708" s="5" t="str">
        <f>rawTransactionSheet!K3708</f>
        <v>2</v>
      </c>
      <c r="N3708" s="5" t="str">
        <f>rawTransactionSheet!L3708</f>
        <v>BANGALORE</v>
      </c>
    </row>
    <row r="3709">
      <c r="A3709" s="2">
        <v>42370.0</v>
      </c>
      <c r="B3709" s="5" t="str">
        <f>rawTransactionSheet!B3709</f>
        <v>Pratham</v>
      </c>
      <c r="C3709" s="5" t="str">
        <f>rawTransactionSheet!C3709</f>
        <v>739</v>
      </c>
      <c r="D3709" s="5" t="str">
        <f>rawTransactionSheet!D3709</f>
        <v>HYUNDAI</v>
      </c>
      <c r="E3709" s="5" t="str">
        <f>rawTransactionSheet!E3709</f>
        <v>SANTRO XING</v>
      </c>
      <c r="F3709" s="5" t="str">
        <f>IFERROR(VLOOKUP(E3709,modelMapping,2,0),E3709)</f>
        <v>SANTRO XING</v>
      </c>
      <c r="G3709" s="5" t="str">
        <f>rawTransactionSheet!F3709</f>
        <v>GLS</v>
      </c>
      <c r="H3709" s="1" t="str">
        <f t="shared" si="1"/>
        <v>GLS</v>
      </c>
      <c r="I3709" s="5" t="str">
        <f>rawTransactionSheet!G3709</f>
        <v>2005</v>
      </c>
      <c r="J3709" s="5" t="str">
        <f>rawTransactionSheet!H3709</f>
        <v>157000</v>
      </c>
      <c r="K3709" s="5" t="str">
        <f>rawTransactionSheet!I3709</f>
        <v>78193.01848</v>
      </c>
      <c r="L3709" s="5" t="str">
        <f>rawTransactionSheet!J3709</f>
        <v>9.77412731</v>
      </c>
      <c r="M3709" s="5" t="str">
        <f>rawTransactionSheet!K3709</f>
        <v>2</v>
      </c>
      <c r="N3709" s="5" t="str">
        <f>rawTransactionSheet!L3709</f>
        <v>BANGALORE</v>
      </c>
    </row>
    <row r="3710">
      <c r="A3710" s="2">
        <v>42370.0</v>
      </c>
      <c r="B3710" s="5" t="str">
        <f>rawTransactionSheet!B3710</f>
        <v>RNS</v>
      </c>
      <c r="C3710" s="5" t="str">
        <f>rawTransactionSheet!C3710</f>
        <v>KA51N7944</v>
      </c>
      <c r="D3710" s="5" t="str">
        <f>rawTransactionSheet!D3710</f>
        <v>MARUTI SUZUKI</v>
      </c>
      <c r="E3710" s="5" t="str">
        <f>rawTransactionSheet!E3710</f>
        <v>Wagon R</v>
      </c>
      <c r="F3710" s="5" t="str">
        <f>IFERROR(VLOOKUP(E3710,modelMapping,2,0),E3710)</f>
        <v>Wagon R</v>
      </c>
      <c r="G3710" s="5" t="str">
        <f>rawTransactionSheet!F3710</f>
        <v>LXI</v>
      </c>
      <c r="H3710" s="1" t="str">
        <f t="shared" si="1"/>
        <v>LXI</v>
      </c>
      <c r="I3710" s="5" t="str">
        <f>rawTransactionSheet!G3710</f>
        <v>2007</v>
      </c>
      <c r="J3710" s="5" t="str">
        <f>rawTransactionSheet!H3710</f>
        <v>157000</v>
      </c>
      <c r="K3710" s="5" t="str">
        <f>rawTransactionSheet!I3710</f>
        <v>60493</v>
      </c>
      <c r="L3710" s="5" t="str">
        <f>rawTransactionSheet!J3710</f>
        <v>8.975342466</v>
      </c>
      <c r="M3710" s="5" t="str">
        <f>rawTransactionSheet!K3710</f>
        <v>2</v>
      </c>
      <c r="N3710" s="5" t="str">
        <f>rawTransactionSheet!L3710</f>
        <v>BANGALORE</v>
      </c>
    </row>
    <row r="3711">
      <c r="A3711" s="2">
        <v>42370.0</v>
      </c>
      <c r="B3711" s="5" t="str">
        <f>rawTransactionSheet!B3711</f>
        <v>RNS</v>
      </c>
      <c r="C3711" s="5" t="str">
        <f>rawTransactionSheet!C3711</f>
        <v>KA02Z0816</v>
      </c>
      <c r="D3711" s="5" t="str">
        <f>rawTransactionSheet!D3711</f>
        <v>MARUTI SUZUKI</v>
      </c>
      <c r="E3711" s="5" t="str">
        <f>rawTransactionSheet!E3711</f>
        <v>Wagon R</v>
      </c>
      <c r="F3711" s="5" t="str">
        <f>IFERROR(VLOOKUP(E3711,modelMapping,2,0),E3711)</f>
        <v>Wagon R</v>
      </c>
      <c r="G3711" s="5" t="str">
        <f>rawTransactionSheet!F3711</f>
        <v>LXI</v>
      </c>
      <c r="H3711" s="1" t="str">
        <f t="shared" si="1"/>
        <v>LXI</v>
      </c>
      <c r="I3711" s="5" t="str">
        <f>rawTransactionSheet!G3711</f>
        <v>2003</v>
      </c>
      <c r="J3711" s="5" t="str">
        <f>rawTransactionSheet!H3711</f>
        <v>155955</v>
      </c>
      <c r="K3711" s="5" t="str">
        <f>rawTransactionSheet!I3711</f>
        <v>0</v>
      </c>
      <c r="L3711" s="5" t="str">
        <f>rawTransactionSheet!J3711</f>
        <v>12.9890411</v>
      </c>
      <c r="M3711" s="5" t="str">
        <f>rawTransactionSheet!K3711</f>
        <v>2</v>
      </c>
      <c r="N3711" s="5" t="str">
        <f>rawTransactionSheet!L3711</f>
        <v>BANGALORE</v>
      </c>
    </row>
    <row r="3712">
      <c r="A3712" s="2">
        <v>42370.0</v>
      </c>
      <c r="B3712" s="5" t="str">
        <f>rawTransactionSheet!B3712</f>
        <v>KALYANI MOTORS PVT LTD</v>
      </c>
      <c r="C3712" s="5" t="str">
        <f>rawTransactionSheet!C3712</f>
        <v>KA05MG1792</v>
      </c>
      <c r="D3712" s="5" t="str">
        <f>rawTransactionSheet!D3712</f>
        <v>MARUTI SUZUKI</v>
      </c>
      <c r="E3712" s="5" t="str">
        <f>rawTransactionSheet!E3712</f>
        <v>800</v>
      </c>
      <c r="F3712" s="5" t="str">
        <f>IFERROR(VLOOKUP(E3712,modelMapping,2,0),E3712)</f>
        <v>800</v>
      </c>
      <c r="G3712" s="5" t="str">
        <f>rawTransactionSheet!F3712</f>
        <v>AC</v>
      </c>
      <c r="H3712" s="1" t="str">
        <f t="shared" si="1"/>
        <v>AC</v>
      </c>
      <c r="I3712" s="5" t="str">
        <f>rawTransactionSheet!G3712</f>
        <v>2008</v>
      </c>
      <c r="J3712" s="5" t="str">
        <f>rawTransactionSheet!H3712</f>
        <v>155400</v>
      </c>
      <c r="K3712" s="5" t="str">
        <f>rawTransactionSheet!I3712</f>
        <v>40128</v>
      </c>
      <c r="L3712" s="5" t="str">
        <f>rawTransactionSheet!J3712</f>
        <v>7</v>
      </c>
      <c r="M3712" s="5" t="str">
        <f>rawTransactionSheet!K3712</f>
        <v>1</v>
      </c>
      <c r="N3712" s="5" t="str">
        <f>rawTransactionSheet!L3712</f>
        <v>BANGALORE</v>
      </c>
    </row>
    <row r="3713">
      <c r="A3713" s="2">
        <v>42370.0</v>
      </c>
      <c r="B3713" s="5" t="str">
        <f>rawTransactionSheet!B3713</f>
        <v>KALYANI MOTORS PVT LTD</v>
      </c>
      <c r="C3713" s="5" t="str">
        <f>rawTransactionSheet!C3713</f>
        <v>KA05MH1517</v>
      </c>
      <c r="D3713" s="5" t="str">
        <f>rawTransactionSheet!D3713</f>
        <v>MARUTI SUZUKI</v>
      </c>
      <c r="E3713" s="5" t="str">
        <f>rawTransactionSheet!E3713</f>
        <v>Alto</v>
      </c>
      <c r="F3713" s="5" t="str">
        <f>IFERROR(VLOOKUP(E3713,modelMapping,2,0),E3713)</f>
        <v>Alto</v>
      </c>
      <c r="G3713" s="5" t="str">
        <f>rawTransactionSheet!F3713</f>
        <v>LX</v>
      </c>
      <c r="H3713" s="1" t="str">
        <f t="shared" si="1"/>
        <v>LX</v>
      </c>
      <c r="I3713" s="5" t="str">
        <f>rawTransactionSheet!G3713</f>
        <v>2009</v>
      </c>
      <c r="J3713" s="5" t="str">
        <f>rawTransactionSheet!H3713</f>
        <v>155400</v>
      </c>
      <c r="K3713" s="5" t="str">
        <f>rawTransactionSheet!I3713</f>
        <v>26974</v>
      </c>
      <c r="L3713" s="5" t="str">
        <f>rawTransactionSheet!J3713</f>
        <v>6</v>
      </c>
      <c r="M3713" s="5" t="str">
        <f>rawTransactionSheet!K3713</f>
        <v>1</v>
      </c>
      <c r="N3713" s="5" t="str">
        <f>rawTransactionSheet!L3713</f>
        <v>BANGALORE</v>
      </c>
    </row>
    <row r="3714">
      <c r="A3714" s="2">
        <v>42370.0</v>
      </c>
      <c r="B3714" s="5" t="str">
        <f>rawTransactionSheet!B3714</f>
        <v>KALYANI MOTORS PVT LTD</v>
      </c>
      <c r="C3714" s="5" t="str">
        <f>rawTransactionSheet!C3714</f>
        <v>KA17M6532</v>
      </c>
      <c r="D3714" s="5" t="str">
        <f>rawTransactionSheet!D3714</f>
        <v>MARUTI SUZUKI</v>
      </c>
      <c r="E3714" s="5" t="str">
        <f>rawTransactionSheet!E3714</f>
        <v>Alto</v>
      </c>
      <c r="F3714" s="5" t="str">
        <f>IFERROR(VLOOKUP(E3714,modelMapping,2,0),E3714)</f>
        <v>Alto</v>
      </c>
      <c r="G3714" s="5" t="str">
        <f>rawTransactionSheet!F3714</f>
        <v>LXI</v>
      </c>
      <c r="H3714" s="1" t="str">
        <f t="shared" si="1"/>
        <v>LXI</v>
      </c>
      <c r="I3714" s="5" t="str">
        <f>rawTransactionSheet!G3714</f>
        <v>2006</v>
      </c>
      <c r="J3714" s="5" t="str">
        <f>rawTransactionSheet!H3714</f>
        <v>155400</v>
      </c>
      <c r="K3714" s="5" t="str">
        <f>rawTransactionSheet!I3714</f>
        <v>75406</v>
      </c>
      <c r="L3714" s="5" t="str">
        <f>rawTransactionSheet!J3714</f>
        <v>9</v>
      </c>
      <c r="M3714" s="5" t="str">
        <f>rawTransactionSheet!K3714</f>
        <v>1</v>
      </c>
      <c r="N3714" s="5" t="str">
        <f>rawTransactionSheet!L3714</f>
        <v>BANGALORE</v>
      </c>
    </row>
    <row r="3715">
      <c r="A3715" s="2">
        <v>42370.0</v>
      </c>
      <c r="B3715" s="5" t="str">
        <f>rawTransactionSheet!B3715</f>
        <v>Pratham</v>
      </c>
      <c r="C3715" s="5" t="str">
        <f>rawTransactionSheet!C3715</f>
        <v>407</v>
      </c>
      <c r="D3715" s="5" t="str">
        <f>rawTransactionSheet!D3715</f>
        <v>MARUTI SUZUKI</v>
      </c>
      <c r="E3715" s="5" t="str">
        <f>rawTransactionSheet!E3715</f>
        <v>Alto</v>
      </c>
      <c r="F3715" s="5" t="str">
        <f>IFERROR(VLOOKUP(E3715,modelMapping,2,0),E3715)</f>
        <v>Alto</v>
      </c>
      <c r="G3715" s="5" t="str">
        <f>rawTransactionSheet!F3715</f>
        <v>LXI</v>
      </c>
      <c r="H3715" s="1" t="str">
        <f t="shared" si="1"/>
        <v>LXI</v>
      </c>
      <c r="I3715" s="5" t="str">
        <f>rawTransactionSheet!G3715</f>
        <v>2008</v>
      </c>
      <c r="J3715" s="5" t="str">
        <f>rawTransactionSheet!H3715</f>
        <v>155400</v>
      </c>
      <c r="K3715" s="5" t="str">
        <f>rawTransactionSheet!I3715</f>
        <v>51559.20602</v>
      </c>
      <c r="L3715" s="5" t="str">
        <f>rawTransactionSheet!J3715</f>
        <v>6.444900753</v>
      </c>
      <c r="M3715" s="5" t="str">
        <f>rawTransactionSheet!K3715</f>
        <v>2</v>
      </c>
      <c r="N3715" s="5" t="str">
        <f>rawTransactionSheet!L3715</f>
        <v>BANGALORE</v>
      </c>
    </row>
    <row r="3716">
      <c r="A3716" s="2">
        <v>42370.0</v>
      </c>
      <c r="B3716" s="5" t="str">
        <f>rawTransactionSheet!B3716</f>
        <v>Pratham</v>
      </c>
      <c r="C3716" s="5" t="str">
        <f>rawTransactionSheet!C3716</f>
        <v>655</v>
      </c>
      <c r="D3716" s="5" t="str">
        <f>rawTransactionSheet!D3716</f>
        <v>MARUTI SUZUKI</v>
      </c>
      <c r="E3716" s="5" t="str">
        <f>rawTransactionSheet!E3716</f>
        <v>Alto</v>
      </c>
      <c r="F3716" s="5" t="str">
        <f>IFERROR(VLOOKUP(E3716,modelMapping,2,0),E3716)</f>
        <v>Alto</v>
      </c>
      <c r="G3716" s="5" t="str">
        <f>rawTransactionSheet!F3716</f>
        <v>LXI</v>
      </c>
      <c r="H3716" s="1" t="str">
        <f t="shared" si="1"/>
        <v>LXI</v>
      </c>
      <c r="I3716" s="5" t="str">
        <f>rawTransactionSheet!G3716</f>
        <v>2006</v>
      </c>
      <c r="J3716" s="5" t="str">
        <f>rawTransactionSheet!H3716</f>
        <v>155400</v>
      </c>
      <c r="K3716" s="5" t="str">
        <f>rawTransactionSheet!I3716</f>
        <v>70264.2026</v>
      </c>
      <c r="L3716" s="5" t="str">
        <f>rawTransactionSheet!J3716</f>
        <v>8.783025325</v>
      </c>
      <c r="M3716" s="5" t="str">
        <f>rawTransactionSheet!K3716</f>
        <v>2</v>
      </c>
      <c r="N3716" s="5" t="str">
        <f>rawTransactionSheet!L3716</f>
        <v>BANGALORE</v>
      </c>
    </row>
    <row r="3717">
      <c r="A3717" s="2">
        <v>42370.0</v>
      </c>
      <c r="B3717" s="5" t="str">
        <f>rawTransactionSheet!B3717</f>
        <v>RNS</v>
      </c>
      <c r="C3717" s="5" t="str">
        <f>rawTransactionSheet!C3717</f>
        <v>KA06M9564</v>
      </c>
      <c r="D3717" s="5" t="str">
        <f>rawTransactionSheet!D3717</f>
        <v>MARUTI SUZUKI</v>
      </c>
      <c r="E3717" s="5" t="str">
        <f>rawTransactionSheet!E3717</f>
        <v>Alto</v>
      </c>
      <c r="F3717" s="5" t="str">
        <f>IFERROR(VLOOKUP(E3717,modelMapping,2,0),E3717)</f>
        <v>Alto</v>
      </c>
      <c r="G3717" s="5" t="str">
        <f>rawTransactionSheet!F3717</f>
        <v>LXI</v>
      </c>
      <c r="H3717" s="1" t="str">
        <f t="shared" si="1"/>
        <v>LXI</v>
      </c>
      <c r="I3717" s="5" t="str">
        <f>rawTransactionSheet!G3717</f>
        <v>2010</v>
      </c>
      <c r="J3717" s="5" t="str">
        <f>rawTransactionSheet!H3717</f>
        <v>155400</v>
      </c>
      <c r="K3717" s="5" t="str">
        <f>rawTransactionSheet!I3717</f>
        <v>31160</v>
      </c>
      <c r="L3717" s="5" t="str">
        <f>rawTransactionSheet!J3717</f>
        <v>5.915068493</v>
      </c>
      <c r="M3717" s="5" t="str">
        <f>rawTransactionSheet!K3717</f>
        <v>2</v>
      </c>
      <c r="N3717" s="5" t="str">
        <f>rawTransactionSheet!L3717</f>
        <v>BANGALORE</v>
      </c>
    </row>
    <row r="3718">
      <c r="A3718" s="2">
        <v>42370.0</v>
      </c>
      <c r="B3718" s="5" t="str">
        <f>rawTransactionSheet!B3718</f>
        <v>RNS</v>
      </c>
      <c r="C3718" s="5" t="str">
        <f>rawTransactionSheet!C3718</f>
        <v>KA52M0850</v>
      </c>
      <c r="D3718" s="5" t="str">
        <f>rawTransactionSheet!D3718</f>
        <v>MARUTI SUZUKI</v>
      </c>
      <c r="E3718" s="5" t="str">
        <f>rawTransactionSheet!E3718</f>
        <v>Alto</v>
      </c>
      <c r="F3718" s="5" t="str">
        <f>IFERROR(VLOOKUP(E3718,modelMapping,2,0),E3718)</f>
        <v>Alto</v>
      </c>
      <c r="G3718" s="5" t="str">
        <f>rawTransactionSheet!F3718</f>
        <v>LXI</v>
      </c>
      <c r="H3718" s="1" t="str">
        <f t="shared" si="1"/>
        <v>LXI</v>
      </c>
      <c r="I3718" s="5" t="str">
        <f>rawTransactionSheet!G3718</f>
        <v>2009</v>
      </c>
      <c r="J3718" s="5" t="str">
        <f>rawTransactionSheet!H3718</f>
        <v>155400</v>
      </c>
      <c r="K3718" s="5" t="str">
        <f>rawTransactionSheet!I3718</f>
        <v>103899</v>
      </c>
      <c r="L3718" s="5" t="str">
        <f>rawTransactionSheet!J3718</f>
        <v>6.794520548</v>
      </c>
      <c r="M3718" s="5" t="str">
        <f>rawTransactionSheet!K3718</f>
        <v>2</v>
      </c>
      <c r="N3718" s="5" t="str">
        <f>rawTransactionSheet!L3718</f>
        <v>BANGALORE</v>
      </c>
    </row>
    <row r="3719">
      <c r="A3719" s="2">
        <v>42370.0</v>
      </c>
      <c r="B3719" s="5" t="str">
        <f>rawTransactionSheet!B3719</f>
        <v>RNS</v>
      </c>
      <c r="C3719" s="5" t="str">
        <f>rawTransactionSheet!C3719</f>
        <v>KA51MA4883</v>
      </c>
      <c r="D3719" s="5" t="str">
        <f>rawTransactionSheet!D3719</f>
        <v>MARUTI SUZUKI</v>
      </c>
      <c r="E3719" s="5" t="str">
        <f>rawTransactionSheet!E3719</f>
        <v>Alto</v>
      </c>
      <c r="F3719" s="5" t="str">
        <f>IFERROR(VLOOKUP(E3719,modelMapping,2,0),E3719)</f>
        <v>Alto</v>
      </c>
      <c r="G3719" s="5" t="str">
        <f>rawTransactionSheet!F3719</f>
        <v>LXI</v>
      </c>
      <c r="H3719" s="1" t="str">
        <f t="shared" si="1"/>
        <v>LXI</v>
      </c>
      <c r="I3719" s="5" t="str">
        <f>rawTransactionSheet!G3719</f>
        <v>2005</v>
      </c>
      <c r="J3719" s="5" t="str">
        <f>rawTransactionSheet!H3719</f>
        <v>155400</v>
      </c>
      <c r="K3719" s="5" t="str">
        <f>rawTransactionSheet!I3719</f>
        <v>26845</v>
      </c>
      <c r="L3719" s="5" t="str">
        <f>rawTransactionSheet!J3719</f>
        <v>10.91780822</v>
      </c>
      <c r="M3719" s="5" t="str">
        <f>rawTransactionSheet!K3719</f>
        <v>2</v>
      </c>
      <c r="N3719" s="5" t="str">
        <f>rawTransactionSheet!L3719</f>
        <v>BANGALORE</v>
      </c>
    </row>
    <row r="3720">
      <c r="A3720" s="2">
        <v>42370.0</v>
      </c>
      <c r="B3720" s="5" t="str">
        <f>rawTransactionSheet!B3720</f>
        <v>RNS</v>
      </c>
      <c r="C3720" s="5" t="str">
        <f>rawTransactionSheet!C3720</f>
        <v>KA02MC2621</v>
      </c>
      <c r="D3720" s="5" t="str">
        <f>rawTransactionSheet!D3720</f>
        <v>MARUTI SUZUKI</v>
      </c>
      <c r="E3720" s="5" t="str">
        <f>rawTransactionSheet!E3720</f>
        <v>Alto</v>
      </c>
      <c r="F3720" s="5" t="str">
        <f>IFERROR(VLOOKUP(E3720,modelMapping,2,0),E3720)</f>
        <v>Alto</v>
      </c>
      <c r="G3720" s="5" t="str">
        <f>rawTransactionSheet!F3720</f>
        <v>STD</v>
      </c>
      <c r="H3720" s="1" t="str">
        <f t="shared" si="1"/>
        <v>STD</v>
      </c>
      <c r="I3720" s="5" t="str">
        <f>rawTransactionSheet!G3720</f>
        <v>2007</v>
      </c>
      <c r="J3720" s="5" t="str">
        <f>rawTransactionSheet!H3720</f>
        <v>155400</v>
      </c>
      <c r="K3720" s="5" t="str">
        <f>rawTransactionSheet!I3720</f>
        <v>22844</v>
      </c>
      <c r="L3720" s="5" t="str">
        <f>rawTransactionSheet!J3720</f>
        <v>8.936986301</v>
      </c>
      <c r="M3720" s="5" t="str">
        <f>rawTransactionSheet!K3720</f>
        <v>2</v>
      </c>
      <c r="N3720" s="5" t="str">
        <f>rawTransactionSheet!L3720</f>
        <v>BANGALORE</v>
      </c>
    </row>
    <row r="3721">
      <c r="A3721" s="2">
        <v>42370.0</v>
      </c>
      <c r="B3721" s="5" t="str">
        <f>rawTransactionSheet!B3721</f>
        <v>RNS</v>
      </c>
      <c r="C3721" s="5" t="str">
        <f>rawTransactionSheet!C3721</f>
        <v>KA04MC8097</v>
      </c>
      <c r="D3721" s="5" t="str">
        <f>rawTransactionSheet!D3721</f>
        <v>MARUTI SUZUKI</v>
      </c>
      <c r="E3721" s="5" t="str">
        <f>rawTransactionSheet!E3721</f>
        <v>Alto 800</v>
      </c>
      <c r="F3721" s="1" t="str">
        <f>IFERROR(VLOOKUP(E3721,modelMapping,2,0),E3721)</f>
        <v>Alto</v>
      </c>
      <c r="G3721" s="5" t="str">
        <f>rawTransactionSheet!F3721</f>
        <v>LXI</v>
      </c>
      <c r="H3721" s="1" t="str">
        <f t="shared" si="1"/>
        <v>LXI</v>
      </c>
      <c r="I3721" s="5" t="str">
        <f>rawTransactionSheet!G3721</f>
        <v>2006</v>
      </c>
      <c r="J3721" s="5" t="str">
        <f>rawTransactionSheet!H3721</f>
        <v>155400</v>
      </c>
      <c r="K3721" s="5" t="str">
        <f>rawTransactionSheet!I3721</f>
        <v>178910</v>
      </c>
      <c r="L3721" s="5" t="str">
        <f>rawTransactionSheet!J3721</f>
        <v>9.77260274</v>
      </c>
      <c r="M3721" s="5" t="str">
        <f>rawTransactionSheet!K3721</f>
        <v>2</v>
      </c>
      <c r="N3721" s="5" t="str">
        <f>rawTransactionSheet!L3721</f>
        <v>BANGALORE</v>
      </c>
    </row>
    <row r="3722">
      <c r="A3722" s="2">
        <v>42370.0</v>
      </c>
      <c r="B3722" s="5" t="str">
        <f>rawTransactionSheet!B3722</f>
        <v>Pratham</v>
      </c>
      <c r="C3722" s="5" t="str">
        <f>rawTransactionSheet!C3722</f>
        <v>840</v>
      </c>
      <c r="D3722" s="5" t="str">
        <f>rawTransactionSheet!D3722</f>
        <v>MARUTI SUZUKI</v>
      </c>
      <c r="E3722" s="5" t="str">
        <f>rawTransactionSheet!E3722</f>
        <v>Baleno</v>
      </c>
      <c r="F3722" s="5" t="str">
        <f>IFERROR(VLOOKUP(E3722,modelMapping,2,0),E3722)</f>
        <v>Baleno</v>
      </c>
      <c r="G3722" s="5" t="str">
        <f>rawTransactionSheet!F3722</f>
        <v>VXI</v>
      </c>
      <c r="H3722" s="1" t="str">
        <f t="shared" si="1"/>
        <v>VXI</v>
      </c>
      <c r="I3722" s="5" t="str">
        <f>rawTransactionSheet!G3722</f>
        <v>2003</v>
      </c>
      <c r="J3722" s="5" t="str">
        <f>rawTransactionSheet!H3722</f>
        <v>155400</v>
      </c>
      <c r="K3722" s="5" t="str">
        <f>rawTransactionSheet!I3722</f>
        <v>90611.90968</v>
      </c>
      <c r="L3722" s="5" t="str">
        <f>rawTransactionSheet!J3722</f>
        <v>11.32648871</v>
      </c>
      <c r="M3722" s="5" t="str">
        <f>rawTransactionSheet!K3722</f>
        <v>3</v>
      </c>
      <c r="N3722" s="5" t="str">
        <f>rawTransactionSheet!L3722</f>
        <v>BANGALORE</v>
      </c>
    </row>
    <row r="3723">
      <c r="A3723" s="2">
        <v>42370.0</v>
      </c>
      <c r="B3723" s="5" t="str">
        <f>rawTransactionSheet!B3723</f>
        <v>NandiBid</v>
      </c>
      <c r="C3723" s="5" t="str">
        <f>rawTransactionSheet!C3723</f>
        <v>122414</v>
      </c>
      <c r="D3723" s="5" t="str">
        <f>rawTransactionSheet!D3723</f>
        <v>MARUTI SUZUKI</v>
      </c>
      <c r="E3723" s="5" t="str">
        <f>rawTransactionSheet!E3723</f>
        <v>Eeco</v>
      </c>
      <c r="F3723" s="5" t="str">
        <f>IFERROR(VLOOKUP(E3723,modelMapping,2,0),E3723)</f>
        <v>Eeco</v>
      </c>
      <c r="G3723" s="5" t="str">
        <f>rawTransactionSheet!F3723</f>
        <v>5 STR</v>
      </c>
      <c r="H3723" s="1" t="str">
        <f t="shared" si="1"/>
        <v>5 STR</v>
      </c>
      <c r="I3723" s="5" t="str">
        <f>rawTransactionSheet!G3723</f>
        <v>2010</v>
      </c>
      <c r="J3723" s="5" t="str">
        <f>rawTransactionSheet!H3723</f>
        <v>155400</v>
      </c>
      <c r="K3723" s="5" t="str">
        <f>rawTransactionSheet!I3723</f>
        <v>40379</v>
      </c>
      <c r="L3723" s="5" t="str">
        <f>rawTransactionSheet!J3723</f>
        <v>6</v>
      </c>
      <c r="M3723" s="5" t="str">
        <f>rawTransactionSheet!K3723</f>
        <v>1</v>
      </c>
      <c r="N3723" s="5" t="str">
        <f>rawTransactionSheet!L3723</f>
        <v>BANGALORE</v>
      </c>
      <c r="O3723" s="1" t="str">
        <f t="shared" ref="O3723:O3724" si="147">VALUE(C3723)</f>
        <v>122414</v>
      </c>
      <c r="P3723" s="1" t="str">
        <f>MATCH(O3723,rawBidData!$A$2:$A$146,0)</f>
        <v>#N/A</v>
      </c>
    </row>
    <row r="3724">
      <c r="A3724" s="2">
        <v>42370.0</v>
      </c>
      <c r="B3724" s="5" t="str">
        <f>rawTransactionSheet!B3724</f>
        <v>NandiBid</v>
      </c>
      <c r="C3724" s="5" t="str">
        <f>rawTransactionSheet!C3724</f>
        <v>122414</v>
      </c>
      <c r="D3724" s="5" t="str">
        <f>rawTransactionSheet!D3724</f>
        <v>MARUTI SUZUKI</v>
      </c>
      <c r="E3724" s="5" t="str">
        <f>rawTransactionSheet!E3724</f>
        <v>Eeco</v>
      </c>
      <c r="F3724" s="5" t="str">
        <f>IFERROR(VLOOKUP(E3724,modelMapping,2,0),E3724)</f>
        <v>Eeco</v>
      </c>
      <c r="G3724" s="5" t="str">
        <f>rawTransactionSheet!F3724</f>
        <v>5 STR</v>
      </c>
      <c r="H3724" s="1" t="str">
        <f t="shared" si="1"/>
        <v>5 STR</v>
      </c>
      <c r="I3724" s="5" t="str">
        <f>rawTransactionSheet!G3724</f>
        <v>2010</v>
      </c>
      <c r="J3724" s="5" t="str">
        <f>rawTransactionSheet!H3724</f>
        <v>155400</v>
      </c>
      <c r="K3724" s="5" t="str">
        <f>rawTransactionSheet!I3724</f>
        <v>40379</v>
      </c>
      <c r="L3724" s="5" t="str">
        <f>rawTransactionSheet!J3724</f>
        <v>6</v>
      </c>
      <c r="M3724" s="5" t="str">
        <f>rawTransactionSheet!K3724</f>
        <v>1</v>
      </c>
      <c r="N3724" s="5" t="str">
        <f>rawTransactionSheet!L3724</f>
        <v>BANGALORE</v>
      </c>
      <c r="O3724" s="1" t="str">
        <f t="shared" si="147"/>
        <v>122414</v>
      </c>
      <c r="P3724" s="1" t="str">
        <f>MATCH(O3724,rawBidData!$A$2:$A$146,0)</f>
        <v>#N/A</v>
      </c>
    </row>
    <row r="3725">
      <c r="A3725" s="2">
        <v>42370.0</v>
      </c>
      <c r="B3725" s="5" t="str">
        <f>rawTransactionSheet!B3725</f>
        <v>RNS</v>
      </c>
      <c r="C3725" s="5" t="str">
        <f>rawTransactionSheet!C3725</f>
        <v>KA03MF6008</v>
      </c>
      <c r="D3725" s="5" t="str">
        <f>rawTransactionSheet!D3725</f>
        <v>MARUTI SUZUKI</v>
      </c>
      <c r="E3725" s="5" t="str">
        <f>rawTransactionSheet!E3725</f>
        <v>Esteem</v>
      </c>
      <c r="F3725" s="5" t="str">
        <f>IFERROR(VLOOKUP(E3725,modelMapping,2,0),E3725)</f>
        <v>Esteem</v>
      </c>
      <c r="G3725" s="5" t="str">
        <f>rawTransactionSheet!F3725</f>
        <v>LXI</v>
      </c>
      <c r="H3725" s="1" t="str">
        <f t="shared" si="1"/>
        <v>LXI</v>
      </c>
      <c r="I3725" s="5" t="str">
        <f>rawTransactionSheet!G3725</f>
        <v>2006</v>
      </c>
      <c r="J3725" s="5" t="str">
        <f>rawTransactionSheet!H3725</f>
        <v>155400</v>
      </c>
      <c r="K3725" s="5" t="str">
        <f>rawTransactionSheet!I3725</f>
        <v>99998</v>
      </c>
      <c r="L3725" s="5" t="str">
        <f>rawTransactionSheet!J3725</f>
        <v>8.550684932</v>
      </c>
      <c r="M3725" s="5" t="str">
        <f>rawTransactionSheet!K3725</f>
        <v>2</v>
      </c>
      <c r="N3725" s="5" t="str">
        <f>rawTransactionSheet!L3725</f>
        <v>BANGALORE</v>
      </c>
    </row>
    <row r="3726">
      <c r="A3726" s="2">
        <v>42370.0</v>
      </c>
      <c r="B3726" s="5" t="str">
        <f>rawTransactionSheet!B3726</f>
        <v>Pratham</v>
      </c>
      <c r="C3726" s="5" t="str">
        <f>rawTransactionSheet!C3726</f>
        <v>626</v>
      </c>
      <c r="D3726" s="5" t="str">
        <f>rawTransactionSheet!D3726</f>
        <v>MARUTI SUZUKI</v>
      </c>
      <c r="E3726" s="5" t="str">
        <f>rawTransactionSheet!E3726</f>
        <v>Esteem</v>
      </c>
      <c r="F3726" s="5" t="str">
        <f>IFERROR(VLOOKUP(E3726,modelMapping,2,0),E3726)</f>
        <v>Esteem</v>
      </c>
      <c r="G3726" s="5" t="str">
        <f>rawTransactionSheet!F3726</f>
        <v>VXI</v>
      </c>
      <c r="H3726" s="1" t="str">
        <f t="shared" si="1"/>
        <v>VXI</v>
      </c>
      <c r="I3726" s="5" t="str">
        <f>rawTransactionSheet!G3726</f>
        <v>2006</v>
      </c>
      <c r="J3726" s="5" t="str">
        <f>rawTransactionSheet!H3726</f>
        <v>155400</v>
      </c>
      <c r="K3726" s="5" t="str">
        <f>rawTransactionSheet!I3726</f>
        <v>69409.99315</v>
      </c>
      <c r="L3726" s="5" t="str">
        <f>rawTransactionSheet!J3726</f>
        <v>8.676249144</v>
      </c>
      <c r="M3726" s="5" t="str">
        <f>rawTransactionSheet!K3726</f>
        <v>2</v>
      </c>
      <c r="N3726" s="5" t="str">
        <f>rawTransactionSheet!L3726</f>
        <v>BANGALORE</v>
      </c>
    </row>
    <row r="3727">
      <c r="A3727" s="2">
        <v>42370.0</v>
      </c>
      <c r="B3727" s="5" t="str">
        <f>rawTransactionSheet!B3727</f>
        <v>NandiBid</v>
      </c>
      <c r="C3727" s="5" t="str">
        <f>rawTransactionSheet!C3727</f>
        <v>121467</v>
      </c>
      <c r="D3727" s="5" t="str">
        <f>rawTransactionSheet!D3727</f>
        <v>MARUTI SUZUKI</v>
      </c>
      <c r="E3727" s="5" t="str">
        <f>rawTransactionSheet!E3727</f>
        <v>ESTILO</v>
      </c>
      <c r="F3727" s="5" t="str">
        <f>IFERROR(VLOOKUP(E3727,modelMapping,2,0),E3727)</f>
        <v>ESTILO</v>
      </c>
      <c r="G3727" s="5" t="str">
        <f>rawTransactionSheet!F3727</f>
        <v>LXI</v>
      </c>
      <c r="H3727" s="1" t="str">
        <f t="shared" si="1"/>
        <v>LXI</v>
      </c>
      <c r="I3727" s="5" t="str">
        <f>rawTransactionSheet!G3727</f>
        <v>2008</v>
      </c>
      <c r="J3727" s="5" t="str">
        <f>rawTransactionSheet!H3727</f>
        <v>155400</v>
      </c>
      <c r="K3727" s="5" t="str">
        <f>rawTransactionSheet!I3727</f>
        <v>75499</v>
      </c>
      <c r="L3727" s="5" t="str">
        <f>rawTransactionSheet!J3727</f>
        <v>8</v>
      </c>
      <c r="M3727" s="5" t="str">
        <f>rawTransactionSheet!K3727</f>
        <v>1</v>
      </c>
      <c r="N3727" s="5" t="str">
        <f>rawTransactionSheet!L3727</f>
        <v>BANGALORE</v>
      </c>
      <c r="O3727" s="1" t="str">
        <f>VALUE(C3727)</f>
        <v>121467</v>
      </c>
      <c r="P3727" s="1" t="str">
        <f>MATCH(O3727,rawBidData!$A$2:$A$146,0)</f>
        <v>#N/A</v>
      </c>
    </row>
    <row r="3728">
      <c r="A3728" s="2">
        <v>42370.0</v>
      </c>
      <c r="B3728" s="5" t="str">
        <f>rawTransactionSheet!B3728</f>
        <v>Pratham</v>
      </c>
      <c r="C3728" s="5" t="str">
        <f>rawTransactionSheet!C3728</f>
        <v>676</v>
      </c>
      <c r="D3728" s="5" t="str">
        <f>rawTransactionSheet!D3728</f>
        <v>HYUNDAI</v>
      </c>
      <c r="E3728" s="5" t="str">
        <f>rawTransactionSheet!E3728</f>
        <v>Getz</v>
      </c>
      <c r="F3728" s="5" t="str">
        <f>IFERROR(VLOOKUP(E3728,modelMapping,2,0),E3728)</f>
        <v>Getz</v>
      </c>
      <c r="G3728" s="5" t="str">
        <f>rawTransactionSheet!F3728</f>
        <v>GLS</v>
      </c>
      <c r="H3728" s="1" t="str">
        <f t="shared" si="1"/>
        <v>GLS</v>
      </c>
      <c r="I3728" s="5" t="str">
        <f>rawTransactionSheet!G3728</f>
        <v>2006</v>
      </c>
      <c r="J3728" s="5" t="str">
        <f>rawTransactionSheet!H3728</f>
        <v>155400</v>
      </c>
      <c r="K3728" s="5" t="str">
        <f>rawTransactionSheet!I3728</f>
        <v>71468.85694</v>
      </c>
      <c r="L3728" s="5" t="str">
        <f>rawTransactionSheet!J3728</f>
        <v>8.933607118</v>
      </c>
      <c r="M3728" s="5" t="str">
        <f>rawTransactionSheet!K3728</f>
        <v>2</v>
      </c>
      <c r="N3728" s="5" t="str">
        <f>rawTransactionSheet!L3728</f>
        <v>BANGALORE</v>
      </c>
    </row>
    <row r="3729">
      <c r="A3729" s="2">
        <v>42370.0</v>
      </c>
      <c r="B3729" s="5" t="str">
        <f>rawTransactionSheet!B3729</f>
        <v>NandiBid</v>
      </c>
      <c r="C3729" s="5" t="str">
        <f>rawTransactionSheet!C3729</f>
        <v>116795</v>
      </c>
      <c r="D3729" s="5" t="str">
        <f>rawTransactionSheet!D3729</f>
        <v>HYUNDAI</v>
      </c>
      <c r="E3729" s="5" t="str">
        <f>rawTransactionSheet!E3729</f>
        <v>Getz Prime</v>
      </c>
      <c r="F3729" s="5" t="str">
        <f>IFERROR(VLOOKUP(E3729,modelMapping,2,0),E3729)</f>
        <v>Getz Prime</v>
      </c>
      <c r="G3729" s="5" t="str">
        <f>rawTransactionSheet!F3729</f>
        <v>1.3 GVS</v>
      </c>
      <c r="H3729" s="1" t="str">
        <f t="shared" si="1"/>
        <v>1.3 GVS</v>
      </c>
      <c r="I3729" s="5" t="str">
        <f>rawTransactionSheet!G3729</f>
        <v>2008</v>
      </c>
      <c r="J3729" s="5" t="str">
        <f>rawTransactionSheet!H3729</f>
        <v>155400</v>
      </c>
      <c r="K3729" s="5" t="str">
        <f>rawTransactionSheet!I3729</f>
        <v>94670</v>
      </c>
      <c r="L3729" s="5" t="str">
        <f>rawTransactionSheet!J3729</f>
        <v>8</v>
      </c>
      <c r="M3729" s="5" t="str">
        <f>rawTransactionSheet!K3729</f>
        <v>2</v>
      </c>
      <c r="N3729" s="5" t="str">
        <f>rawTransactionSheet!L3729</f>
        <v>BANGALORE</v>
      </c>
      <c r="O3729" s="1" t="str">
        <f>VALUE(C3729)</f>
        <v>116795</v>
      </c>
      <c r="P3729" s="1" t="str">
        <f>MATCH(O3729,rawBidData!$A$2:$A$146,0)</f>
        <v>#N/A</v>
      </c>
    </row>
    <row r="3730">
      <c r="A3730" s="2">
        <v>42370.0</v>
      </c>
      <c r="B3730" s="5" t="str">
        <f>rawTransactionSheet!B3730</f>
        <v>Pratham</v>
      </c>
      <c r="C3730" s="5" t="str">
        <f>rawTransactionSheet!C3730</f>
        <v>646</v>
      </c>
      <c r="D3730" s="5" t="str">
        <f>rawTransactionSheet!D3730</f>
        <v>TATA</v>
      </c>
      <c r="E3730" s="5" t="str">
        <f>rawTransactionSheet!E3730</f>
        <v>INDICA V2</v>
      </c>
      <c r="F3730" s="5" t="str">
        <f>IFERROR(VLOOKUP(E3730,modelMapping,2,0),E3730)</f>
        <v>INDICA V2</v>
      </c>
      <c r="G3730" s="5" t="str">
        <f>rawTransactionSheet!F3730</f>
        <v>DLS</v>
      </c>
      <c r="H3730" s="1" t="str">
        <f t="shared" si="1"/>
        <v>DLS</v>
      </c>
      <c r="I3730" s="5" t="str">
        <f>rawTransactionSheet!G3730</f>
        <v>2006</v>
      </c>
      <c r="J3730" s="5" t="str">
        <f>rawTransactionSheet!H3730</f>
        <v>155400</v>
      </c>
      <c r="K3730" s="5" t="str">
        <f>rawTransactionSheet!I3730</f>
        <v>104936.345</v>
      </c>
      <c r="L3730" s="5" t="str">
        <f>rawTransactionSheet!J3730</f>
        <v>8.744695414</v>
      </c>
      <c r="M3730" s="5" t="str">
        <f>rawTransactionSheet!K3730</f>
        <v>2</v>
      </c>
      <c r="N3730" s="5" t="str">
        <f>rawTransactionSheet!L3730</f>
        <v>BANGALORE</v>
      </c>
    </row>
    <row r="3731">
      <c r="A3731" s="2">
        <v>42370.0</v>
      </c>
      <c r="B3731" s="5" t="str">
        <f>rawTransactionSheet!B3731</f>
        <v>KALYANI MOTORS PVT LTD</v>
      </c>
      <c r="C3731" s="5" t="str">
        <f>rawTransactionSheet!C3731</f>
        <v>KA51Z5726</v>
      </c>
      <c r="D3731" s="5" t="str">
        <f>rawTransactionSheet!D3731</f>
        <v>MARUTI SUZUKI</v>
      </c>
      <c r="E3731" s="5" t="str">
        <f>rawTransactionSheet!E3731</f>
        <v>Omni</v>
      </c>
      <c r="F3731" s="5" t="str">
        <f>IFERROR(VLOOKUP(E3731,modelMapping,2,0),E3731)</f>
        <v>Omni</v>
      </c>
      <c r="G3731" s="5" t="str">
        <f>rawTransactionSheet!F3731</f>
        <v>CARGO LPG</v>
      </c>
      <c r="H3731" s="1" t="str">
        <f t="shared" si="1"/>
        <v>CARGO LPG</v>
      </c>
      <c r="I3731" s="5" t="str">
        <f>rawTransactionSheet!G3731</f>
        <v>2009</v>
      </c>
      <c r="J3731" s="5" t="str">
        <f>rawTransactionSheet!H3731</f>
        <v>155400</v>
      </c>
      <c r="K3731" s="5" t="str">
        <f>rawTransactionSheet!I3731</f>
        <v>71152</v>
      </c>
      <c r="L3731" s="5" t="str">
        <f>rawTransactionSheet!J3731</f>
        <v>6</v>
      </c>
      <c r="M3731" s="5" t="str">
        <f>rawTransactionSheet!K3731</f>
        <v>2</v>
      </c>
      <c r="N3731" s="5" t="str">
        <f>rawTransactionSheet!L3731</f>
        <v>BANGALORE</v>
      </c>
    </row>
    <row r="3732">
      <c r="A3732" s="2">
        <v>42370.0</v>
      </c>
      <c r="B3732" s="5" t="str">
        <f>rawTransactionSheet!B3732</f>
        <v>NandiBid</v>
      </c>
      <c r="C3732" s="5" t="str">
        <f>rawTransactionSheet!C3732</f>
        <v>120360</v>
      </c>
      <c r="D3732" s="5" t="str">
        <f>rawTransactionSheet!D3732</f>
        <v>TATA</v>
      </c>
      <c r="E3732" s="5" t="str">
        <f>rawTransactionSheet!E3732</f>
        <v>Safari</v>
      </c>
      <c r="F3732" s="5" t="str">
        <f>IFERROR(VLOOKUP(E3732,modelMapping,2,0),E3732)</f>
        <v>Safari</v>
      </c>
      <c r="G3732" s="5" t="str">
        <f>rawTransactionSheet!F3732</f>
        <v>4x2 VX DiCOR 2.2 VTT</v>
      </c>
      <c r="H3732" s="1" t="str">
        <f t="shared" si="1"/>
        <v>4x2 VX DiCOR 2.2 VTT</v>
      </c>
      <c r="I3732" s="5" t="str">
        <f>rawTransactionSheet!G3732</f>
        <v>2007</v>
      </c>
      <c r="J3732" s="5" t="str">
        <f>rawTransactionSheet!H3732</f>
        <v>155400</v>
      </c>
      <c r="K3732" s="5" t="str">
        <f>rawTransactionSheet!I3732</f>
        <v>96960</v>
      </c>
      <c r="L3732" s="5" t="str">
        <f>rawTransactionSheet!J3732</f>
        <v>9</v>
      </c>
      <c r="M3732" s="5" t="str">
        <f>rawTransactionSheet!K3732</f>
        <v>3</v>
      </c>
      <c r="N3732" s="5" t="str">
        <f>rawTransactionSheet!L3732</f>
        <v>BANGALORE</v>
      </c>
      <c r="O3732" s="1" t="str">
        <f t="shared" ref="O3732:O3736" si="148">VALUE(C3732)</f>
        <v>120360</v>
      </c>
      <c r="P3732" s="1" t="str">
        <f>MATCH(O3732,rawBidData!$A$2:$A$146,0)</f>
        <v>#N/A</v>
      </c>
    </row>
    <row r="3733">
      <c r="A3733" s="2">
        <v>42370.0</v>
      </c>
      <c r="B3733" s="5" t="str">
        <f>rawTransactionSheet!B3733</f>
        <v>NandiBid</v>
      </c>
      <c r="C3733" s="5" t="str">
        <f>rawTransactionSheet!C3733</f>
        <v>117535</v>
      </c>
      <c r="D3733" s="5" t="str">
        <f>rawTransactionSheet!D3733</f>
        <v>HYUNDAI</v>
      </c>
      <c r="E3733" s="5" t="str">
        <f>rawTransactionSheet!E3733</f>
        <v>SANTRO XING</v>
      </c>
      <c r="F3733" s="5" t="str">
        <f>IFERROR(VLOOKUP(E3733,modelMapping,2,0),E3733)</f>
        <v>SANTRO XING</v>
      </c>
      <c r="G3733" s="5" t="str">
        <f>rawTransactionSheet!F3733</f>
        <v>GLS</v>
      </c>
      <c r="H3733" s="1" t="str">
        <f t="shared" si="1"/>
        <v>GLS</v>
      </c>
      <c r="I3733" s="5" t="str">
        <f>rawTransactionSheet!G3733</f>
        <v>2007</v>
      </c>
      <c r="J3733" s="5" t="str">
        <f>rawTransactionSheet!H3733</f>
        <v>155400</v>
      </c>
      <c r="K3733" s="5" t="str">
        <f>rawTransactionSheet!I3733</f>
        <v>100842</v>
      </c>
      <c r="L3733" s="5" t="str">
        <f>rawTransactionSheet!J3733</f>
        <v>9</v>
      </c>
      <c r="M3733" s="5" t="str">
        <f>rawTransactionSheet!K3733</f>
        <v>1</v>
      </c>
      <c r="N3733" s="5" t="str">
        <f>rawTransactionSheet!L3733</f>
        <v>BANGALORE</v>
      </c>
      <c r="O3733" s="1" t="str">
        <f t="shared" si="148"/>
        <v>117535</v>
      </c>
      <c r="P3733" s="1" t="str">
        <f>MATCH(O3733,rawBidData!$A$2:$A$146,0)</f>
        <v>#N/A</v>
      </c>
    </row>
    <row r="3734">
      <c r="A3734" s="2">
        <v>42370.0</v>
      </c>
      <c r="B3734" s="5" t="str">
        <f>rawTransactionSheet!B3734</f>
        <v>NandiBid</v>
      </c>
      <c r="C3734" s="5" t="str">
        <f>rawTransactionSheet!C3734</f>
        <v>124182</v>
      </c>
      <c r="D3734" s="5" t="str">
        <f>rawTransactionSheet!D3734</f>
        <v>HYUNDAI</v>
      </c>
      <c r="E3734" s="5" t="str">
        <f>rawTransactionSheet!E3734</f>
        <v>SANTRO XING</v>
      </c>
      <c r="F3734" s="5" t="str">
        <f>IFERROR(VLOOKUP(E3734,modelMapping,2,0),E3734)</f>
        <v>SANTRO XING</v>
      </c>
      <c r="G3734" s="5" t="str">
        <f>rawTransactionSheet!F3734</f>
        <v>XL</v>
      </c>
      <c r="H3734" s="1" t="str">
        <f t="shared" si="1"/>
        <v>XL</v>
      </c>
      <c r="I3734" s="5" t="str">
        <f>rawTransactionSheet!G3734</f>
        <v>2006</v>
      </c>
      <c r="J3734" s="5" t="str">
        <f>rawTransactionSheet!H3734</f>
        <v>155400</v>
      </c>
      <c r="K3734" s="5" t="str">
        <f>rawTransactionSheet!I3734</f>
        <v>51596</v>
      </c>
      <c r="L3734" s="5" t="str">
        <f>rawTransactionSheet!J3734</f>
        <v>10</v>
      </c>
      <c r="M3734" s="5" t="str">
        <f>rawTransactionSheet!K3734</f>
        <v>2</v>
      </c>
      <c r="N3734" s="5" t="str">
        <f>rawTransactionSheet!L3734</f>
        <v>BANGALORE</v>
      </c>
      <c r="O3734" s="1" t="str">
        <f t="shared" si="148"/>
        <v>124182</v>
      </c>
      <c r="P3734" s="1" t="str">
        <f>MATCH(O3734,rawBidData!$A$2:$A$146,0)</f>
        <v>#N/A</v>
      </c>
    </row>
    <row r="3735">
      <c r="A3735" s="2">
        <v>42370.0</v>
      </c>
      <c r="B3735" s="5" t="str">
        <f>rawTransactionSheet!B3735</f>
        <v>NandiBid</v>
      </c>
      <c r="C3735" s="5" t="str">
        <f>rawTransactionSheet!C3735</f>
        <v>132323</v>
      </c>
      <c r="D3735" s="5" t="str">
        <f>rawTransactionSheet!D3735</f>
        <v>HYUNDAI</v>
      </c>
      <c r="E3735" s="5" t="str">
        <f>rawTransactionSheet!E3735</f>
        <v>SANTRO XING XING</v>
      </c>
      <c r="F3735" s="5" t="str">
        <f>IFERROR(VLOOKUP(E3735,modelMapping,2,0),E3735)</f>
        <v>SANTRO XING XING</v>
      </c>
      <c r="G3735" s="5" t="str">
        <f>rawTransactionSheet!F3735</f>
        <v>XO</v>
      </c>
      <c r="H3735" s="1" t="str">
        <f t="shared" si="1"/>
        <v>XO</v>
      </c>
      <c r="I3735" s="5" t="str">
        <f>rawTransactionSheet!G3735</f>
        <v>2005</v>
      </c>
      <c r="J3735" s="5" t="str">
        <f>rawTransactionSheet!H3735</f>
        <v>155400</v>
      </c>
      <c r="K3735" s="5" t="str">
        <f>rawTransactionSheet!I3735</f>
        <v>64649</v>
      </c>
      <c r="L3735" s="5" t="str">
        <f>rawTransactionSheet!J3735</f>
        <v>11</v>
      </c>
      <c r="M3735" s="5" t="str">
        <f>rawTransactionSheet!K3735</f>
        <v>1</v>
      </c>
      <c r="N3735" s="5" t="str">
        <f>rawTransactionSheet!L3735</f>
        <v>BANGALORE</v>
      </c>
      <c r="O3735" s="1" t="str">
        <f t="shared" si="148"/>
        <v>132323</v>
      </c>
      <c r="P3735" s="1" t="str">
        <f>MATCH(O3735,rawBidData!$A$2:$A$146,0)</f>
        <v>#N/A</v>
      </c>
    </row>
    <row r="3736">
      <c r="A3736" s="2">
        <v>42370.0</v>
      </c>
      <c r="B3736" s="5" t="str">
        <f>rawTransactionSheet!B3736</f>
        <v>NandiBid</v>
      </c>
      <c r="C3736" s="5" t="str">
        <f>rawTransactionSheet!C3736</f>
        <v>133489</v>
      </c>
      <c r="D3736" s="5" t="str">
        <f>rawTransactionSheet!D3736</f>
        <v>HYUNDAI</v>
      </c>
      <c r="E3736" s="5" t="str">
        <f>rawTransactionSheet!E3736</f>
        <v>SANTRO XING XING</v>
      </c>
      <c r="F3736" s="5" t="str">
        <f>IFERROR(VLOOKUP(E3736,modelMapping,2,0),E3736)</f>
        <v>SANTRO XING XING</v>
      </c>
      <c r="G3736" s="5" t="str">
        <f>rawTransactionSheet!F3736</f>
        <v>XO</v>
      </c>
      <c r="H3736" s="1" t="str">
        <f t="shared" si="1"/>
        <v>XO</v>
      </c>
      <c r="I3736" s="5" t="str">
        <f>rawTransactionSheet!G3736</f>
        <v>2006</v>
      </c>
      <c r="J3736" s="5" t="str">
        <f>rawTransactionSheet!H3736</f>
        <v>155400</v>
      </c>
      <c r="K3736" s="5" t="str">
        <f>rawTransactionSheet!I3736</f>
        <v>70961</v>
      </c>
      <c r="L3736" s="5" t="str">
        <f>rawTransactionSheet!J3736</f>
        <v>10</v>
      </c>
      <c r="M3736" s="5" t="str">
        <f>rawTransactionSheet!K3736</f>
        <v>3</v>
      </c>
      <c r="N3736" s="5" t="str">
        <f>rawTransactionSheet!L3736</f>
        <v>BANGALORE</v>
      </c>
      <c r="O3736" s="1" t="str">
        <f t="shared" si="148"/>
        <v>133489</v>
      </c>
      <c r="P3736" s="1" t="str">
        <f>MATCH(O3736,rawBidData!$A$2:$A$146,0)</f>
        <v>#N/A</v>
      </c>
    </row>
    <row r="3737">
      <c r="A3737" s="2">
        <v>42370.0</v>
      </c>
      <c r="B3737" s="5" t="str">
        <f>rawTransactionSheet!B3737</f>
        <v>Pratham</v>
      </c>
      <c r="C3737" s="5" t="str">
        <f>rawTransactionSheet!C3737</f>
        <v>547</v>
      </c>
      <c r="D3737" s="5" t="str">
        <f>rawTransactionSheet!D3737</f>
        <v>CHEVROLET</v>
      </c>
      <c r="E3737" s="5" t="str">
        <f>rawTransactionSheet!E3737</f>
        <v>Spark</v>
      </c>
      <c r="F3737" s="5" t="str">
        <f>IFERROR(VLOOKUP(E3737,modelMapping,2,0),E3737)</f>
        <v>Spark</v>
      </c>
      <c r="G3737" s="5" t="str">
        <f>rawTransactionSheet!F3737</f>
        <v>E 1.0</v>
      </c>
      <c r="H3737" s="1" t="str">
        <f t="shared" si="1"/>
        <v>E 1.0</v>
      </c>
      <c r="I3737" s="5" t="str">
        <f>rawTransactionSheet!G3737</f>
        <v>2007</v>
      </c>
      <c r="J3737" s="5" t="str">
        <f>rawTransactionSheet!H3737</f>
        <v>155400</v>
      </c>
      <c r="K3737" s="5" t="str">
        <f>rawTransactionSheet!I3737</f>
        <v>62882.95688</v>
      </c>
      <c r="L3737" s="5" t="str">
        <f>rawTransactionSheet!J3737</f>
        <v>7.86036961</v>
      </c>
      <c r="M3737" s="5" t="str">
        <f>rawTransactionSheet!K3737</f>
        <v>2</v>
      </c>
      <c r="N3737" s="5" t="str">
        <f>rawTransactionSheet!L3737</f>
        <v>BANGALORE</v>
      </c>
    </row>
    <row r="3738">
      <c r="A3738" s="2">
        <v>42370.0</v>
      </c>
      <c r="B3738" s="5" t="str">
        <f>rawTransactionSheet!B3738</f>
        <v>NandiBid</v>
      </c>
      <c r="C3738" s="5" t="str">
        <f>rawTransactionSheet!C3738</f>
        <v>128370</v>
      </c>
      <c r="D3738" s="5" t="str">
        <f>rawTransactionSheet!D3738</f>
        <v>HYUNDAI</v>
      </c>
      <c r="E3738" s="5" t="str">
        <f>rawTransactionSheet!E3738</f>
        <v>VERNA</v>
      </c>
      <c r="F3738" s="5" t="str">
        <f>IFERROR(VLOOKUP(E3738,modelMapping,2,0),E3738)</f>
        <v>VERNA</v>
      </c>
      <c r="G3738" s="5" t="str">
        <f>rawTransactionSheet!F3738</f>
        <v>CRDI VGT 1.5</v>
      </c>
      <c r="H3738" s="1" t="str">
        <f t="shared" si="1"/>
        <v>CRDI VGT 1.5</v>
      </c>
      <c r="I3738" s="5" t="str">
        <f>rawTransactionSheet!G3738</f>
        <v>2006</v>
      </c>
      <c r="J3738" s="5" t="str">
        <f>rawTransactionSheet!H3738</f>
        <v>155400</v>
      </c>
      <c r="K3738" s="5" t="str">
        <f>rawTransactionSheet!I3738</f>
        <v>99619</v>
      </c>
      <c r="L3738" s="5" t="str">
        <f>rawTransactionSheet!J3738</f>
        <v>10</v>
      </c>
      <c r="M3738" s="5" t="str">
        <f>rawTransactionSheet!K3738</f>
        <v>2</v>
      </c>
      <c r="N3738" s="5" t="str">
        <f>rawTransactionSheet!L3738</f>
        <v>BANGALORE</v>
      </c>
      <c r="O3738" s="1" t="str">
        <f>VALUE(C3738)</f>
        <v>128370</v>
      </c>
      <c r="P3738" s="1" t="str">
        <f>MATCH(O3738,rawBidData!$A$2:$A$146,0)</f>
        <v>#N/A</v>
      </c>
    </row>
    <row r="3739">
      <c r="A3739" s="2">
        <v>42370.0</v>
      </c>
      <c r="B3739" s="5" t="str">
        <f>rawTransactionSheet!B3739</f>
        <v>Pratham</v>
      </c>
      <c r="C3739" s="5" t="str">
        <f>rawTransactionSheet!C3739</f>
        <v>528</v>
      </c>
      <c r="D3739" s="5" t="str">
        <f>rawTransactionSheet!D3739</f>
        <v>MARUTI SUZUKI</v>
      </c>
      <c r="E3739" s="5" t="str">
        <f>rawTransactionSheet!E3739</f>
        <v>Wagon R</v>
      </c>
      <c r="F3739" s="5" t="str">
        <f>IFERROR(VLOOKUP(E3739,modelMapping,2,0),E3739)</f>
        <v>Wagon R</v>
      </c>
      <c r="G3739" s="5" t="str">
        <f>rawTransactionSheet!F3739</f>
        <v>LXI</v>
      </c>
      <c r="H3739" s="1" t="str">
        <f t="shared" si="1"/>
        <v>LXI</v>
      </c>
      <c r="I3739" s="5" t="str">
        <f>rawTransactionSheet!G3739</f>
        <v>2007</v>
      </c>
      <c r="J3739" s="5" t="str">
        <f>rawTransactionSheet!H3739</f>
        <v>155400</v>
      </c>
      <c r="K3739" s="5" t="str">
        <f>rawTransactionSheet!I3739</f>
        <v>61787.81656</v>
      </c>
      <c r="L3739" s="5" t="str">
        <f>rawTransactionSheet!J3739</f>
        <v>7.72347707</v>
      </c>
      <c r="M3739" s="5" t="str">
        <f>rawTransactionSheet!K3739</f>
        <v>2</v>
      </c>
      <c r="N3739" s="5" t="str">
        <f>rawTransactionSheet!L3739</f>
        <v>BANGALORE</v>
      </c>
    </row>
    <row r="3740">
      <c r="A3740" s="2">
        <v>42370.0</v>
      </c>
      <c r="B3740" s="5" t="str">
        <f>rawTransactionSheet!B3740</f>
        <v>RNS</v>
      </c>
      <c r="C3740" s="5" t="str">
        <f>rawTransactionSheet!C3740</f>
        <v>KA02ME2340</v>
      </c>
      <c r="D3740" s="5" t="str">
        <f>rawTransactionSheet!D3740</f>
        <v>MARUTI SUZUKI</v>
      </c>
      <c r="E3740" s="5" t="str">
        <f>rawTransactionSheet!E3740</f>
        <v>Wagon R</v>
      </c>
      <c r="F3740" s="5" t="str">
        <f>IFERROR(VLOOKUP(E3740,modelMapping,2,0),E3740)</f>
        <v>Wagon R</v>
      </c>
      <c r="G3740" s="5" t="str">
        <f>rawTransactionSheet!F3740</f>
        <v>LXI</v>
      </c>
      <c r="H3740" s="1" t="str">
        <f t="shared" si="1"/>
        <v>LXI</v>
      </c>
      <c r="I3740" s="5" t="str">
        <f>rawTransactionSheet!G3740</f>
        <v>2004</v>
      </c>
      <c r="J3740" s="5" t="str">
        <f>rawTransactionSheet!H3740</f>
        <v>155400</v>
      </c>
      <c r="K3740" s="5" t="str">
        <f>rawTransactionSheet!I3740</f>
        <v>81599</v>
      </c>
      <c r="L3740" s="5" t="str">
        <f>rawTransactionSheet!J3740</f>
        <v>11.83561644</v>
      </c>
      <c r="M3740" s="5" t="str">
        <f>rawTransactionSheet!K3740</f>
        <v>2</v>
      </c>
      <c r="N3740" s="5" t="str">
        <f>rawTransactionSheet!L3740</f>
        <v>BANGALORE</v>
      </c>
    </row>
    <row r="3741">
      <c r="A3741" s="2">
        <v>42370.0</v>
      </c>
      <c r="B3741" s="5" t="str">
        <f>rawTransactionSheet!B3741</f>
        <v>RNS</v>
      </c>
      <c r="C3741" s="5" t="str">
        <f>rawTransactionSheet!C3741</f>
        <v>KA02Z8975</v>
      </c>
      <c r="D3741" s="5" t="str">
        <f>rawTransactionSheet!D3741</f>
        <v>MARUTI SUZUKI</v>
      </c>
      <c r="E3741" s="5" t="str">
        <f>rawTransactionSheet!E3741</f>
        <v>Wagon R</v>
      </c>
      <c r="F3741" s="5" t="str">
        <f>IFERROR(VLOOKUP(E3741,modelMapping,2,0),E3741)</f>
        <v>Wagon R</v>
      </c>
      <c r="G3741" s="5" t="str">
        <f>rawTransactionSheet!F3741</f>
        <v>VXI</v>
      </c>
      <c r="H3741" s="1" t="str">
        <f t="shared" si="1"/>
        <v>VXI</v>
      </c>
      <c r="I3741" s="5" t="str">
        <f>rawTransactionSheet!G3741</f>
        <v>2005</v>
      </c>
      <c r="J3741" s="5" t="str">
        <f>rawTransactionSheet!H3741</f>
        <v>155400</v>
      </c>
      <c r="K3741" s="5" t="str">
        <f>rawTransactionSheet!I3741</f>
        <v>198421</v>
      </c>
      <c r="L3741" s="5" t="str">
        <f>rawTransactionSheet!J3741</f>
        <v>10.75068493</v>
      </c>
      <c r="M3741" s="5" t="str">
        <f>rawTransactionSheet!K3741</f>
        <v>2</v>
      </c>
      <c r="N3741" s="5" t="str">
        <f>rawTransactionSheet!L3741</f>
        <v>BANGALORE</v>
      </c>
    </row>
    <row r="3742">
      <c r="A3742" s="2">
        <v>42370.0</v>
      </c>
      <c r="B3742" s="5" t="str">
        <f>rawTransactionSheet!B3742</f>
        <v>Pratham</v>
      </c>
      <c r="C3742" s="5" t="str">
        <f>rawTransactionSheet!C3742</f>
        <v>522</v>
      </c>
      <c r="D3742" s="5" t="str">
        <f>rawTransactionSheet!D3742</f>
        <v>MARUTI SUZUKI</v>
      </c>
      <c r="E3742" s="5" t="str">
        <f>rawTransactionSheet!E3742</f>
        <v>Zen</v>
      </c>
      <c r="F3742" s="5" t="str">
        <f>IFERROR(VLOOKUP(E3742,modelMapping,2,0),E3742)</f>
        <v>Zen</v>
      </c>
      <c r="G3742" s="5" t="str">
        <f>rawTransactionSheet!F3742</f>
        <v>LXI</v>
      </c>
      <c r="H3742" s="1" t="str">
        <f t="shared" si="1"/>
        <v>LXI</v>
      </c>
      <c r="I3742" s="5" t="str">
        <f>rawTransactionSheet!G3742</f>
        <v>2007</v>
      </c>
      <c r="J3742" s="5" t="str">
        <f>rawTransactionSheet!H3742</f>
        <v>155400</v>
      </c>
      <c r="K3742" s="5" t="str">
        <f>rawTransactionSheet!I3742</f>
        <v>61174.53798</v>
      </c>
      <c r="L3742" s="5" t="str">
        <f>rawTransactionSheet!J3742</f>
        <v>7.646817248</v>
      </c>
      <c r="M3742" s="5" t="str">
        <f>rawTransactionSheet!K3742</f>
        <v>2</v>
      </c>
      <c r="N3742" s="5" t="str">
        <f>rawTransactionSheet!L3742</f>
        <v>BANGALORE</v>
      </c>
    </row>
    <row r="3743">
      <c r="A3743" s="2">
        <v>42370.0</v>
      </c>
      <c r="B3743" s="5" t="str">
        <f>rawTransactionSheet!B3743</f>
        <v>NandiBid</v>
      </c>
      <c r="C3743" s="7" t="str">
        <f>rawTransactionSheet!C3743</f>
        <v>132323</v>
      </c>
      <c r="D3743" s="5" t="str">
        <f>rawTransactionSheet!D3743</f>
        <v>HYUNDAI</v>
      </c>
      <c r="E3743" s="5" t="str">
        <f>rawTransactionSheet!E3743</f>
        <v>SANTRO XING</v>
      </c>
      <c r="F3743" s="5" t="str">
        <f>IFERROR(VLOOKUP(E3743,modelMapping,2,0),E3743)</f>
        <v>SANTRO XING</v>
      </c>
      <c r="G3743" s="5" t="str">
        <f>rawTransactionSheet!F3743</f>
        <v>XO eRLX - Euro III</v>
      </c>
      <c r="H3743" s="1" t="str">
        <f t="shared" si="1"/>
        <v>XO eRLX - Euro III</v>
      </c>
      <c r="I3743" s="5" t="str">
        <f>rawTransactionSheet!G3743</f>
        <v>2005</v>
      </c>
      <c r="J3743" s="5" t="str">
        <f>rawTransactionSheet!H3743</f>
        <v>155400</v>
      </c>
      <c r="K3743" s="5" t="str">
        <f>rawTransactionSheet!I3743</f>
        <v>64649</v>
      </c>
      <c r="L3743" s="5" t="str">
        <f>rawTransactionSheet!J3743</f>
        <v>11</v>
      </c>
      <c r="M3743" s="5" t="str">
        <f>rawTransactionSheet!K3743</f>
        <v>1</v>
      </c>
      <c r="N3743" s="5" t="str">
        <f>rawTransactionSheet!L3743</f>
        <v>BANGALORE</v>
      </c>
      <c r="O3743" s="1" t="str">
        <f t="shared" ref="O3743:O3747" si="149">VALUE(C3743)</f>
        <v>132323</v>
      </c>
      <c r="P3743" s="1" t="str">
        <f>MATCH(O3743,rawBidData!$A$2:$A$146,0)</f>
        <v>#N/A</v>
      </c>
    </row>
    <row r="3744">
      <c r="A3744" s="2">
        <v>42370.0</v>
      </c>
      <c r="B3744" s="5" t="str">
        <f>rawTransactionSheet!B3744</f>
        <v>NandiBid</v>
      </c>
      <c r="C3744" s="7" t="str">
        <f>rawTransactionSheet!C3744</f>
        <v>133489</v>
      </c>
      <c r="D3744" s="5" t="str">
        <f>rawTransactionSheet!D3744</f>
        <v>HYUNDAI</v>
      </c>
      <c r="E3744" s="5" t="str">
        <f>rawTransactionSheet!E3744</f>
        <v>SANTRO XING</v>
      </c>
      <c r="F3744" s="5" t="str">
        <f>IFERROR(VLOOKUP(E3744,modelMapping,2,0),E3744)</f>
        <v>SANTRO XING</v>
      </c>
      <c r="G3744" s="5" t="str">
        <f>rawTransactionSheet!F3744</f>
        <v>XO eRLX - Euro III</v>
      </c>
      <c r="H3744" s="1" t="str">
        <f t="shared" si="1"/>
        <v>XO eRLX - Euro III</v>
      </c>
      <c r="I3744" s="5" t="str">
        <f>rawTransactionSheet!G3744</f>
        <v>2006</v>
      </c>
      <c r="J3744" s="5" t="str">
        <f>rawTransactionSheet!H3744</f>
        <v>155400</v>
      </c>
      <c r="K3744" s="5" t="str">
        <f>rawTransactionSheet!I3744</f>
        <v>70961</v>
      </c>
      <c r="L3744" s="5" t="str">
        <f>rawTransactionSheet!J3744</f>
        <v>10</v>
      </c>
      <c r="M3744" s="5" t="str">
        <f>rawTransactionSheet!K3744</f>
        <v>3</v>
      </c>
      <c r="N3744" s="5" t="str">
        <f>rawTransactionSheet!L3744</f>
        <v>BANGALORE</v>
      </c>
      <c r="O3744" s="1" t="str">
        <f t="shared" si="149"/>
        <v>133489</v>
      </c>
      <c r="P3744" s="1" t="str">
        <f>MATCH(O3744,rawBidData!$A$2:$A$146,0)</f>
        <v>#N/A</v>
      </c>
    </row>
    <row r="3745">
      <c r="A3745" s="2">
        <v>42370.0</v>
      </c>
      <c r="B3745" s="5" t="str">
        <f>rawTransactionSheet!B3745</f>
        <v>NandiBid</v>
      </c>
      <c r="C3745" s="7" t="str">
        <f>rawTransactionSheet!C3745</f>
        <v>128370</v>
      </c>
      <c r="D3745" s="5" t="str">
        <f>rawTransactionSheet!D3745</f>
        <v>HYUNDAI</v>
      </c>
      <c r="E3745" s="5" t="str">
        <f>rawTransactionSheet!E3745</f>
        <v>VERNA</v>
      </c>
      <c r="F3745" s="5" t="str">
        <f>IFERROR(VLOOKUP(E3745,modelMapping,2,0),E3745)</f>
        <v>VERNA</v>
      </c>
      <c r="G3745" s="5" t="str">
        <f>rawTransactionSheet!F3745</f>
        <v>CRDI VGT 1.5</v>
      </c>
      <c r="H3745" s="1" t="str">
        <f t="shared" si="1"/>
        <v>CRDI VGT 1.5</v>
      </c>
      <c r="I3745" s="5" t="str">
        <f>rawTransactionSheet!G3745</f>
        <v>2006</v>
      </c>
      <c r="J3745" s="5" t="str">
        <f>rawTransactionSheet!H3745</f>
        <v>155400</v>
      </c>
      <c r="K3745" s="5" t="str">
        <f>rawTransactionSheet!I3745</f>
        <v>99619</v>
      </c>
      <c r="L3745" s="5" t="str">
        <f>rawTransactionSheet!J3745</f>
        <v>10</v>
      </c>
      <c r="M3745" s="5" t="str">
        <f>rawTransactionSheet!K3745</f>
        <v>2</v>
      </c>
      <c r="N3745" s="5" t="str">
        <f>rawTransactionSheet!L3745</f>
        <v>BANGALORE</v>
      </c>
      <c r="O3745" s="1" t="str">
        <f t="shared" si="149"/>
        <v>128370</v>
      </c>
      <c r="P3745" s="1" t="str">
        <f>MATCH(O3745,rawBidData!$A$2:$A$146,0)</f>
        <v>#N/A</v>
      </c>
    </row>
    <row r="3746">
      <c r="A3746" s="2">
        <v>42370.0</v>
      </c>
      <c r="B3746" s="5" t="str">
        <f>rawTransactionSheet!B3746</f>
        <v>NandiBid</v>
      </c>
      <c r="C3746" s="7" t="str">
        <f>rawTransactionSheet!C3746</f>
        <v>138848</v>
      </c>
      <c r="D3746" s="5" t="str">
        <f>rawTransactionSheet!D3746</f>
        <v>TATA</v>
      </c>
      <c r="E3746" s="5" t="str">
        <f>rawTransactionSheet!E3746</f>
        <v>INDICA VISTA</v>
      </c>
      <c r="F3746" s="5" t="str">
        <f>IFERROR(VLOOKUP(E3746,modelMapping,2,0),E3746)</f>
        <v>INDICA VISTA</v>
      </c>
      <c r="G3746" s="5" t="str">
        <f>rawTransactionSheet!F3746</f>
        <v>Aqua Safire BS-III</v>
      </c>
      <c r="H3746" s="1" t="str">
        <f t="shared" si="1"/>
        <v>Aqua Safire</v>
      </c>
      <c r="I3746" s="5" t="str">
        <f>rawTransactionSheet!G3746</f>
        <v>2009</v>
      </c>
      <c r="J3746" s="5" t="str">
        <f>rawTransactionSheet!H3746</f>
        <v>155400</v>
      </c>
      <c r="K3746" s="5" t="str">
        <f>rawTransactionSheet!I3746</f>
        <v>53623</v>
      </c>
      <c r="L3746" s="5" t="str">
        <f>rawTransactionSheet!J3746</f>
        <v>7</v>
      </c>
      <c r="M3746" s="5" t="str">
        <f>rawTransactionSheet!K3746</f>
        <v>1</v>
      </c>
      <c r="N3746" s="5" t="str">
        <f>rawTransactionSheet!L3746</f>
        <v>BANGALORE</v>
      </c>
      <c r="O3746" s="1" t="str">
        <f t="shared" si="149"/>
        <v>138848</v>
      </c>
      <c r="P3746" s="1" t="str">
        <f>MATCH(O3746,rawBidData!$A$2:$A$146,0)</f>
        <v>#N/A</v>
      </c>
    </row>
    <row r="3747">
      <c r="A3747" s="2">
        <v>42370.0</v>
      </c>
      <c r="B3747" s="5" t="str">
        <f>rawTransactionSheet!B3747</f>
        <v>NandiBid</v>
      </c>
      <c r="C3747" s="7" t="str">
        <f>rawTransactionSheet!C3747</f>
        <v>140778</v>
      </c>
      <c r="D3747" s="5" t="str">
        <f>rawTransactionSheet!D3747</f>
        <v>CHEVROLET</v>
      </c>
      <c r="E3747" s="5" t="str">
        <f>rawTransactionSheet!E3747</f>
        <v>SPARK</v>
      </c>
      <c r="F3747" s="5" t="str">
        <f>IFERROR(VLOOKUP(E3747,modelMapping,2,0),E3747)</f>
        <v>SPARK</v>
      </c>
      <c r="G3747" s="5" t="str">
        <f>rawTransactionSheet!F3747</f>
        <v>LT 1.0</v>
      </c>
      <c r="H3747" s="1" t="str">
        <f t="shared" si="1"/>
        <v>LT 1.0</v>
      </c>
      <c r="I3747" s="5" t="str">
        <f>rawTransactionSheet!G3747</f>
        <v>2009</v>
      </c>
      <c r="J3747" s="5" t="str">
        <f>rawTransactionSheet!H3747</f>
        <v>155400</v>
      </c>
      <c r="K3747" s="5" t="str">
        <f>rawTransactionSheet!I3747</f>
        <v>45428</v>
      </c>
      <c r="L3747" s="5" t="str">
        <f>rawTransactionSheet!J3747</f>
        <v>7</v>
      </c>
      <c r="M3747" s="5" t="str">
        <f>rawTransactionSheet!K3747</f>
        <v>1</v>
      </c>
      <c r="N3747" s="5" t="str">
        <f>rawTransactionSheet!L3747</f>
        <v>BANGALORE</v>
      </c>
      <c r="O3747" s="1" t="str">
        <f t="shared" si="149"/>
        <v>140778</v>
      </c>
      <c r="P3747" s="1" t="str">
        <f>MATCH(O3747,rawBidData!$A$2:$A$146,0)</f>
        <v>#N/A</v>
      </c>
    </row>
    <row r="3748">
      <c r="A3748" s="2">
        <v>42370.0</v>
      </c>
      <c r="B3748" s="5" t="str">
        <f>rawTransactionSheet!B3748</f>
        <v>RNS</v>
      </c>
      <c r="C3748" s="5" t="str">
        <f>rawTransactionSheet!C3748</f>
        <v>KA03MG5976</v>
      </c>
      <c r="D3748" s="5" t="str">
        <f>rawTransactionSheet!D3748</f>
        <v>MARUTI SUZUKI</v>
      </c>
      <c r="E3748" s="5" t="str">
        <f>rawTransactionSheet!E3748</f>
        <v>Alto</v>
      </c>
      <c r="F3748" s="5" t="str">
        <f>IFERROR(VLOOKUP(E3748,modelMapping,2,0),E3748)</f>
        <v>Alto</v>
      </c>
      <c r="G3748" s="5" t="str">
        <f>rawTransactionSheet!F3748</f>
        <v>LX</v>
      </c>
      <c r="H3748" s="1" t="str">
        <f t="shared" si="1"/>
        <v>LX</v>
      </c>
      <c r="I3748" s="5" t="str">
        <f>rawTransactionSheet!G3748</f>
        <v>2007</v>
      </c>
      <c r="J3748" s="5" t="str">
        <f>rawTransactionSheet!H3748</f>
        <v>155000</v>
      </c>
      <c r="K3748" s="5" t="str">
        <f>rawTransactionSheet!I3748</f>
        <v>50679</v>
      </c>
      <c r="L3748" s="5" t="str">
        <f>rawTransactionSheet!J3748</f>
        <v>8.446575342</v>
      </c>
      <c r="M3748" s="5" t="str">
        <f>rawTransactionSheet!K3748</f>
        <v>2</v>
      </c>
      <c r="N3748" s="5" t="str">
        <f>rawTransactionSheet!L3748</f>
        <v>BANGALORE</v>
      </c>
    </row>
    <row r="3749">
      <c r="A3749" s="2">
        <v>42370.0</v>
      </c>
      <c r="B3749" s="5" t="str">
        <f>rawTransactionSheet!B3749</f>
        <v>Pratham</v>
      </c>
      <c r="C3749" s="5" t="str">
        <f>rawTransactionSheet!C3749</f>
        <v>399</v>
      </c>
      <c r="D3749" s="5" t="str">
        <f>rawTransactionSheet!D3749</f>
        <v>MARUTI SUZUKI</v>
      </c>
      <c r="E3749" s="5" t="str">
        <f>rawTransactionSheet!E3749</f>
        <v>Alto</v>
      </c>
      <c r="F3749" s="5" t="str">
        <f>IFERROR(VLOOKUP(E3749,modelMapping,2,0),E3749)</f>
        <v>Alto</v>
      </c>
      <c r="G3749" s="5" t="str">
        <f>rawTransactionSheet!F3749</f>
        <v>LXI</v>
      </c>
      <c r="H3749" s="1" t="str">
        <f t="shared" si="1"/>
        <v>LXI</v>
      </c>
      <c r="I3749" s="5" t="str">
        <f>rawTransactionSheet!G3749</f>
        <v>2008</v>
      </c>
      <c r="J3749" s="5" t="str">
        <f>rawTransactionSheet!H3749</f>
        <v>155000</v>
      </c>
      <c r="K3749" s="5" t="str">
        <f>rawTransactionSheet!I3749</f>
        <v>50748.80219</v>
      </c>
      <c r="L3749" s="5" t="str">
        <f>rawTransactionSheet!J3749</f>
        <v>6.343600274</v>
      </c>
      <c r="M3749" s="5" t="str">
        <f>rawTransactionSheet!K3749</f>
        <v>2</v>
      </c>
      <c r="N3749" s="5" t="str">
        <f>rawTransactionSheet!L3749</f>
        <v>BANGALORE</v>
      </c>
    </row>
    <row r="3750">
      <c r="A3750" s="2">
        <v>42370.0</v>
      </c>
      <c r="B3750" s="5" t="str">
        <f>rawTransactionSheet!B3750</f>
        <v>Pratham</v>
      </c>
      <c r="C3750" s="5" t="str">
        <f>rawTransactionSheet!C3750</f>
        <v>567</v>
      </c>
      <c r="D3750" s="5" t="str">
        <f>rawTransactionSheet!D3750</f>
        <v>MARUTI SUZUKI</v>
      </c>
      <c r="E3750" s="5" t="str">
        <f>rawTransactionSheet!E3750</f>
        <v>Alto</v>
      </c>
      <c r="F3750" s="5" t="str">
        <f>IFERROR(VLOOKUP(E3750,modelMapping,2,0),E3750)</f>
        <v>Alto</v>
      </c>
      <c r="G3750" s="5" t="str">
        <f>rawTransactionSheet!F3750</f>
        <v>LXI</v>
      </c>
      <c r="H3750" s="1" t="str">
        <f t="shared" si="1"/>
        <v>LXI</v>
      </c>
      <c r="I3750" s="5" t="str">
        <f>rawTransactionSheet!G3750</f>
        <v>2007</v>
      </c>
      <c r="J3750" s="5" t="str">
        <f>rawTransactionSheet!H3750</f>
        <v>155000</v>
      </c>
      <c r="K3750" s="5" t="str">
        <f>rawTransactionSheet!I3750</f>
        <v>63737.16633</v>
      </c>
      <c r="L3750" s="5" t="str">
        <f>rawTransactionSheet!J3750</f>
        <v>7.967145791</v>
      </c>
      <c r="M3750" s="5" t="str">
        <f>rawTransactionSheet!K3750</f>
        <v>2</v>
      </c>
      <c r="N3750" s="5" t="str">
        <f>rawTransactionSheet!L3750</f>
        <v>BANGALORE</v>
      </c>
    </row>
    <row r="3751">
      <c r="A3751" s="2">
        <v>42370.0</v>
      </c>
      <c r="B3751" s="5" t="str">
        <f>rawTransactionSheet!B3751</f>
        <v>Pratham</v>
      </c>
      <c r="C3751" s="5" t="str">
        <f>rawTransactionSheet!C3751</f>
        <v>639</v>
      </c>
      <c r="D3751" s="5" t="str">
        <f>rawTransactionSheet!D3751</f>
        <v>MARUTI SUZUKI</v>
      </c>
      <c r="E3751" s="5" t="str">
        <f>rawTransactionSheet!E3751</f>
        <v>Alto</v>
      </c>
      <c r="F3751" s="5" t="str">
        <f>IFERROR(VLOOKUP(E3751,modelMapping,2,0),E3751)</f>
        <v>Alto</v>
      </c>
      <c r="G3751" s="5" t="str">
        <f>rawTransactionSheet!F3751</f>
        <v>LXI</v>
      </c>
      <c r="H3751" s="1" t="str">
        <f t="shared" si="1"/>
        <v>LXI</v>
      </c>
      <c r="I3751" s="5" t="str">
        <f>rawTransactionSheet!G3751</f>
        <v>2006</v>
      </c>
      <c r="J3751" s="5" t="str">
        <f>rawTransactionSheet!H3751</f>
        <v>155000</v>
      </c>
      <c r="K3751" s="5" t="str">
        <f>rawTransactionSheet!I3751</f>
        <v>69935.6605</v>
      </c>
      <c r="L3751" s="5" t="str">
        <f>rawTransactionSheet!J3751</f>
        <v>8.741957563</v>
      </c>
      <c r="M3751" s="5" t="str">
        <f>rawTransactionSheet!K3751</f>
        <v>2</v>
      </c>
      <c r="N3751" s="5" t="str">
        <f>rawTransactionSheet!L3751</f>
        <v>BANGALORE</v>
      </c>
    </row>
    <row r="3752">
      <c r="A3752" s="2">
        <v>42370.0</v>
      </c>
      <c r="B3752" s="5" t="str">
        <f>rawTransactionSheet!B3752</f>
        <v>Pratham</v>
      </c>
      <c r="C3752" s="5" t="str">
        <f>rawTransactionSheet!C3752</f>
        <v>625</v>
      </c>
      <c r="D3752" s="5" t="str">
        <f>rawTransactionSheet!D3752</f>
        <v>MARUTI SUZUKI</v>
      </c>
      <c r="E3752" s="5" t="str">
        <f>rawTransactionSheet!E3752</f>
        <v>Esteem</v>
      </c>
      <c r="F3752" s="5" t="str">
        <f>IFERROR(VLOOKUP(E3752,modelMapping,2,0),E3752)</f>
        <v>Esteem</v>
      </c>
      <c r="G3752" s="5" t="str">
        <f>rawTransactionSheet!F3752</f>
        <v>VXI</v>
      </c>
      <c r="H3752" s="1" t="str">
        <f t="shared" si="1"/>
        <v>VXI</v>
      </c>
      <c r="I3752" s="5" t="str">
        <f>rawTransactionSheet!G3752</f>
        <v>2006</v>
      </c>
      <c r="J3752" s="5" t="str">
        <f>rawTransactionSheet!H3752</f>
        <v>155000</v>
      </c>
      <c r="K3752" s="5" t="str">
        <f>rawTransactionSheet!I3752</f>
        <v>69409.99315</v>
      </c>
      <c r="L3752" s="5" t="str">
        <f>rawTransactionSheet!J3752</f>
        <v>8.676249144</v>
      </c>
      <c r="M3752" s="5" t="str">
        <f>rawTransactionSheet!K3752</f>
        <v>2</v>
      </c>
      <c r="N3752" s="5" t="str">
        <f>rawTransactionSheet!L3752</f>
        <v>BANGALORE</v>
      </c>
    </row>
    <row r="3753">
      <c r="A3753" s="2">
        <v>42370.0</v>
      </c>
      <c r="B3753" s="5" t="str">
        <f>rawTransactionSheet!B3753</f>
        <v>RNS</v>
      </c>
      <c r="C3753" s="5" t="str">
        <f>rawTransactionSheet!C3753</f>
        <v>KA02Z0816</v>
      </c>
      <c r="D3753" s="5" t="str">
        <f>rawTransactionSheet!D3753</f>
        <v>MARUTI SUZUKI</v>
      </c>
      <c r="E3753" s="5" t="str">
        <f>rawTransactionSheet!E3753</f>
        <v>Wagon R</v>
      </c>
      <c r="F3753" s="5" t="str">
        <f>IFERROR(VLOOKUP(E3753,modelMapping,2,0),E3753)</f>
        <v>Wagon R</v>
      </c>
      <c r="G3753" s="5" t="str">
        <f>rawTransactionSheet!F3753</f>
        <v>LXI</v>
      </c>
      <c r="H3753" s="1" t="str">
        <f t="shared" si="1"/>
        <v>LXI</v>
      </c>
      <c r="I3753" s="5" t="str">
        <f>rawTransactionSheet!G3753</f>
        <v>2003</v>
      </c>
      <c r="J3753" s="5" t="str">
        <f>rawTransactionSheet!H3753</f>
        <v>155000</v>
      </c>
      <c r="K3753" s="5" t="str">
        <f>rawTransactionSheet!I3753</f>
        <v>0</v>
      </c>
      <c r="L3753" s="5" t="str">
        <f>rawTransactionSheet!J3753</f>
        <v>12.9890411</v>
      </c>
      <c r="M3753" s="5" t="str">
        <f>rawTransactionSheet!K3753</f>
        <v>2</v>
      </c>
      <c r="N3753" s="5" t="str">
        <f>rawTransactionSheet!L3753</f>
        <v>BANGALORE</v>
      </c>
    </row>
    <row r="3754">
      <c r="A3754" s="2">
        <v>42370.0</v>
      </c>
      <c r="B3754" s="5" t="str">
        <f>rawTransactionSheet!B3754</f>
        <v>RNS</v>
      </c>
      <c r="C3754" s="5" t="str">
        <f>rawTransactionSheet!C3754</f>
        <v>KA02MD0627</v>
      </c>
      <c r="D3754" s="5" t="str">
        <f>rawTransactionSheet!D3754</f>
        <v>MARUTI SUZUKI</v>
      </c>
      <c r="E3754" s="5" t="str">
        <f>rawTransactionSheet!E3754</f>
        <v>Zen</v>
      </c>
      <c r="F3754" s="5" t="str">
        <f>IFERROR(VLOOKUP(E3754,modelMapping,2,0),E3754)</f>
        <v>Zen</v>
      </c>
      <c r="G3754" s="5" t="str">
        <f>rawTransactionSheet!F3754</f>
        <v>VXI</v>
      </c>
      <c r="H3754" s="1" t="str">
        <f t="shared" si="1"/>
        <v>VXI</v>
      </c>
      <c r="I3754" s="5" t="str">
        <f>rawTransactionSheet!G3754</f>
        <v>2008</v>
      </c>
      <c r="J3754" s="5" t="str">
        <f>rawTransactionSheet!H3754</f>
        <v>155000</v>
      </c>
      <c r="K3754" s="5" t="str">
        <f>rawTransactionSheet!I3754</f>
        <v>0</v>
      </c>
      <c r="L3754" s="5" t="str">
        <f>rawTransactionSheet!J3754</f>
        <v>7.646575342</v>
      </c>
      <c r="M3754" s="5" t="str">
        <f>rawTransactionSheet!K3754</f>
        <v>2</v>
      </c>
      <c r="N3754" s="5" t="str">
        <f>rawTransactionSheet!L3754</f>
        <v>BANGALORE</v>
      </c>
    </row>
    <row r="3755">
      <c r="A3755" s="2">
        <v>42370.0</v>
      </c>
      <c r="B3755" s="5" t="str">
        <f>rawTransactionSheet!B3755</f>
        <v>KALYANI MOTORS PVT LTD</v>
      </c>
      <c r="C3755" s="5" t="str">
        <f>rawTransactionSheet!C3755</f>
        <v>KA17M6532</v>
      </c>
      <c r="D3755" s="5" t="str">
        <f>rawTransactionSheet!D3755</f>
        <v>MARUTI SUZUKI</v>
      </c>
      <c r="E3755" s="5" t="str">
        <f>rawTransactionSheet!E3755</f>
        <v>Alto</v>
      </c>
      <c r="F3755" s="5" t="str">
        <f>IFERROR(VLOOKUP(E3755,modelMapping,2,0),E3755)</f>
        <v>Alto</v>
      </c>
      <c r="G3755" s="5" t="str">
        <f>rawTransactionSheet!F3755</f>
        <v>LXI</v>
      </c>
      <c r="H3755" s="1" t="str">
        <f t="shared" si="1"/>
        <v>LXI</v>
      </c>
      <c r="I3755" s="5" t="str">
        <f>rawTransactionSheet!G3755</f>
        <v>2006</v>
      </c>
      <c r="J3755" s="5" t="str">
        <f>rawTransactionSheet!H3755</f>
        <v>154000</v>
      </c>
      <c r="K3755" s="5" t="str">
        <f>rawTransactionSheet!I3755</f>
        <v>75406</v>
      </c>
      <c r="L3755" s="5" t="str">
        <f>rawTransactionSheet!J3755</f>
        <v>9</v>
      </c>
      <c r="M3755" s="5" t="str">
        <f>rawTransactionSheet!K3755</f>
        <v>1</v>
      </c>
      <c r="N3755" s="5" t="str">
        <f>rawTransactionSheet!L3755</f>
        <v>BANGALORE</v>
      </c>
    </row>
    <row r="3756">
      <c r="A3756" s="2">
        <v>42370.0</v>
      </c>
      <c r="B3756" s="5" t="str">
        <f>rawTransactionSheet!B3756</f>
        <v>Pratham</v>
      </c>
      <c r="C3756" s="5" t="str">
        <f>rawTransactionSheet!C3756</f>
        <v>821</v>
      </c>
      <c r="D3756" s="5" t="str">
        <f>rawTransactionSheet!D3756</f>
        <v>HYUNDAI</v>
      </c>
      <c r="E3756" s="5" t="str">
        <f>rawTransactionSheet!E3756</f>
        <v>SANTRO XING</v>
      </c>
      <c r="F3756" s="5" t="str">
        <f>IFERROR(VLOOKUP(E3756,modelMapping,2,0),E3756)</f>
        <v>SANTRO XING</v>
      </c>
      <c r="G3756" s="5" t="str">
        <f>rawTransactionSheet!F3756</f>
        <v>GLS</v>
      </c>
      <c r="H3756" s="1" t="str">
        <f t="shared" si="1"/>
        <v>GLS</v>
      </c>
      <c r="I3756" s="5" t="str">
        <f>rawTransactionSheet!G3756</f>
        <v>2004</v>
      </c>
      <c r="J3756" s="5" t="str">
        <f>rawTransactionSheet!H3756</f>
        <v>154000</v>
      </c>
      <c r="K3756" s="5" t="str">
        <f>rawTransactionSheet!I3756</f>
        <v>86209.4456</v>
      </c>
      <c r="L3756" s="5" t="str">
        <f>rawTransactionSheet!J3756</f>
        <v>10.7761807</v>
      </c>
      <c r="M3756" s="5" t="str">
        <f>rawTransactionSheet!K3756</f>
        <v>3</v>
      </c>
      <c r="N3756" s="5" t="str">
        <f>rawTransactionSheet!L3756</f>
        <v>BANGALORE</v>
      </c>
    </row>
    <row r="3757">
      <c r="A3757" s="2">
        <v>42370.0</v>
      </c>
      <c r="B3757" s="5" t="str">
        <f>rawTransactionSheet!B3757</f>
        <v>RNS</v>
      </c>
      <c r="C3757" s="5" t="str">
        <f>rawTransactionSheet!C3757</f>
        <v>KA03MG5976</v>
      </c>
      <c r="D3757" s="5" t="str">
        <f>rawTransactionSheet!D3757</f>
        <v>MARUTI SUZUKI</v>
      </c>
      <c r="E3757" s="5" t="str">
        <f>rawTransactionSheet!E3757</f>
        <v>Alto</v>
      </c>
      <c r="F3757" s="5" t="str">
        <f>IFERROR(VLOOKUP(E3757,modelMapping,2,0),E3757)</f>
        <v>Alto</v>
      </c>
      <c r="G3757" s="5" t="str">
        <f>rawTransactionSheet!F3757</f>
        <v>LX</v>
      </c>
      <c r="H3757" s="1" t="str">
        <f t="shared" si="1"/>
        <v>LX</v>
      </c>
      <c r="I3757" s="5" t="str">
        <f>rawTransactionSheet!G3757</f>
        <v>2007</v>
      </c>
      <c r="J3757" s="5" t="str">
        <f>rawTransactionSheet!H3757</f>
        <v>153180</v>
      </c>
      <c r="K3757" s="5" t="str">
        <f>rawTransactionSheet!I3757</f>
        <v>50679</v>
      </c>
      <c r="L3757" s="5" t="str">
        <f>rawTransactionSheet!J3757</f>
        <v>8.446575342</v>
      </c>
      <c r="M3757" s="5" t="str">
        <f>rawTransactionSheet!K3757</f>
        <v>2</v>
      </c>
      <c r="N3757" s="5" t="str">
        <f>rawTransactionSheet!L3757</f>
        <v>BANGALORE</v>
      </c>
    </row>
    <row r="3758">
      <c r="A3758" s="2">
        <v>42370.0</v>
      </c>
      <c r="B3758" s="5" t="str">
        <f>rawTransactionSheet!B3758</f>
        <v>Pratham</v>
      </c>
      <c r="C3758" s="5" t="str">
        <f>rawTransactionSheet!C3758</f>
        <v>592</v>
      </c>
      <c r="D3758" s="5" t="str">
        <f>rawTransactionSheet!D3758</f>
        <v>MARUTI SUZUKI</v>
      </c>
      <c r="E3758" s="5" t="str">
        <f>rawTransactionSheet!E3758</f>
        <v>Esteem</v>
      </c>
      <c r="F3758" s="5" t="str">
        <f>IFERROR(VLOOKUP(E3758,modelMapping,2,0),E3758)</f>
        <v>Esteem</v>
      </c>
      <c r="G3758" s="5" t="str">
        <f>rawTransactionSheet!F3758</f>
        <v>VXI</v>
      </c>
      <c r="H3758" s="1" t="str">
        <f t="shared" si="1"/>
        <v>VXI</v>
      </c>
      <c r="I3758" s="5" t="str">
        <f>rawTransactionSheet!G3758</f>
        <v>2006</v>
      </c>
      <c r="J3758" s="5" t="str">
        <f>rawTransactionSheet!H3758</f>
        <v>153180</v>
      </c>
      <c r="K3758" s="5" t="str">
        <f>rawTransactionSheet!I3758</f>
        <v>67022.58727</v>
      </c>
      <c r="L3758" s="5" t="str">
        <f>rawTransactionSheet!J3758</f>
        <v>8.377823409</v>
      </c>
      <c r="M3758" s="5" t="str">
        <f>rawTransactionSheet!K3758</f>
        <v>2</v>
      </c>
      <c r="N3758" s="5" t="str">
        <f>rawTransactionSheet!L3758</f>
        <v>BANGALORE</v>
      </c>
    </row>
    <row r="3759">
      <c r="A3759" s="2">
        <v>42370.0</v>
      </c>
      <c r="B3759" s="5" t="str">
        <f>rawTransactionSheet!B3759</f>
        <v>RNS</v>
      </c>
      <c r="C3759" s="5" t="str">
        <f>rawTransactionSheet!C3759</f>
        <v>KA03MG4187</v>
      </c>
      <c r="D3759" s="5" t="str">
        <f>rawTransactionSheet!D3759</f>
        <v>MARUTI SUZUKI</v>
      </c>
      <c r="E3759" s="5" t="str">
        <f>rawTransactionSheet!E3759</f>
        <v>Wagon R</v>
      </c>
      <c r="F3759" s="5" t="str">
        <f>IFERROR(VLOOKUP(E3759,modelMapping,2,0),E3759)</f>
        <v>Wagon R</v>
      </c>
      <c r="G3759" s="5" t="str">
        <f>rawTransactionSheet!F3759</f>
        <v>LXI</v>
      </c>
      <c r="H3759" s="1" t="str">
        <f t="shared" si="1"/>
        <v>LXI</v>
      </c>
      <c r="I3759" s="5" t="str">
        <f>rawTransactionSheet!G3759</f>
        <v>2006</v>
      </c>
      <c r="J3759" s="5" t="str">
        <f>rawTransactionSheet!H3759</f>
        <v>153180</v>
      </c>
      <c r="K3759" s="5" t="str">
        <f>rawTransactionSheet!I3759</f>
        <v>81180</v>
      </c>
      <c r="L3759" s="5" t="str">
        <f>rawTransactionSheet!J3759</f>
        <v>9.750684932</v>
      </c>
      <c r="M3759" s="5" t="str">
        <f>rawTransactionSheet!K3759</f>
        <v>2</v>
      </c>
      <c r="N3759" s="5" t="str">
        <f>rawTransactionSheet!L3759</f>
        <v>BANGALORE</v>
      </c>
    </row>
    <row r="3760">
      <c r="A3760" s="2">
        <v>42370.0</v>
      </c>
      <c r="B3760" s="5" t="str">
        <f>rawTransactionSheet!B3760</f>
        <v>Pratham</v>
      </c>
      <c r="C3760" s="5" t="str">
        <f>rawTransactionSheet!C3760</f>
        <v>585</v>
      </c>
      <c r="D3760" s="5" t="str">
        <f>rawTransactionSheet!D3760</f>
        <v>MARUTI SUZUKI</v>
      </c>
      <c r="E3760" s="5" t="str">
        <f>rawTransactionSheet!E3760</f>
        <v>Alto</v>
      </c>
      <c r="F3760" s="5" t="str">
        <f>IFERROR(VLOOKUP(E3760,modelMapping,2,0),E3760)</f>
        <v>Alto</v>
      </c>
      <c r="G3760" s="5" t="str">
        <f>rawTransactionSheet!F3760</f>
        <v>LXI</v>
      </c>
      <c r="H3760" s="1" t="str">
        <f t="shared" si="1"/>
        <v>LXI</v>
      </c>
      <c r="I3760" s="5" t="str">
        <f>rawTransactionSheet!G3760</f>
        <v>2006</v>
      </c>
      <c r="J3760" s="5" t="str">
        <f>rawTransactionSheet!H3760</f>
        <v>152500</v>
      </c>
      <c r="K3760" s="5" t="str">
        <f>rawTransactionSheet!I3760</f>
        <v>66584.53114</v>
      </c>
      <c r="L3760" s="5" t="str">
        <f>rawTransactionSheet!J3760</f>
        <v>8.323066393</v>
      </c>
      <c r="M3760" s="5" t="str">
        <f>rawTransactionSheet!K3760</f>
        <v>2</v>
      </c>
      <c r="N3760" s="5" t="str">
        <f>rawTransactionSheet!L3760</f>
        <v>BANGALORE</v>
      </c>
    </row>
    <row r="3761">
      <c r="A3761" s="2">
        <v>42370.0</v>
      </c>
      <c r="B3761" s="5" t="str">
        <f>rawTransactionSheet!B3761</f>
        <v>Pratham</v>
      </c>
      <c r="C3761" s="5" t="str">
        <f>rawTransactionSheet!C3761</f>
        <v>839</v>
      </c>
      <c r="D3761" s="5" t="str">
        <f>rawTransactionSheet!D3761</f>
        <v>MARUTI SUZUKI</v>
      </c>
      <c r="E3761" s="5" t="str">
        <f>rawTransactionSheet!E3761</f>
        <v>Baleno</v>
      </c>
      <c r="F3761" s="5" t="str">
        <f>IFERROR(VLOOKUP(E3761,modelMapping,2,0),E3761)</f>
        <v>Baleno</v>
      </c>
      <c r="G3761" s="5" t="str">
        <f>rawTransactionSheet!F3761</f>
        <v>VXI</v>
      </c>
      <c r="H3761" s="1" t="str">
        <f t="shared" si="1"/>
        <v>VXI</v>
      </c>
      <c r="I3761" s="5" t="str">
        <f>rawTransactionSheet!G3761</f>
        <v>2003</v>
      </c>
      <c r="J3761" s="5" t="str">
        <f>rawTransactionSheet!H3761</f>
        <v>152500</v>
      </c>
      <c r="K3761" s="5" t="str">
        <f>rawTransactionSheet!I3761</f>
        <v>90611.90968</v>
      </c>
      <c r="L3761" s="5" t="str">
        <f>rawTransactionSheet!J3761</f>
        <v>11.32648871</v>
      </c>
      <c r="M3761" s="5" t="str">
        <f>rawTransactionSheet!K3761</f>
        <v>3</v>
      </c>
      <c r="N3761" s="5" t="str">
        <f>rawTransactionSheet!L3761</f>
        <v>BANGALORE</v>
      </c>
    </row>
    <row r="3762">
      <c r="A3762" s="2">
        <v>42370.0</v>
      </c>
      <c r="B3762" s="5" t="str">
        <f>rawTransactionSheet!B3762</f>
        <v>RNS</v>
      </c>
      <c r="C3762" s="5" t="str">
        <f>rawTransactionSheet!C3762</f>
        <v>KA02MC4524</v>
      </c>
      <c r="D3762" s="5" t="str">
        <f>rawTransactionSheet!D3762</f>
        <v>MARUTI SUZUKI</v>
      </c>
      <c r="E3762" s="5" t="str">
        <f>rawTransactionSheet!E3762</f>
        <v>Zen</v>
      </c>
      <c r="F3762" s="5" t="str">
        <f>IFERROR(VLOOKUP(E3762,modelMapping,2,0),E3762)</f>
        <v>Zen</v>
      </c>
      <c r="G3762" s="5" t="str">
        <f>rawTransactionSheet!F3762</f>
        <v>VXI</v>
      </c>
      <c r="H3762" s="1" t="str">
        <f t="shared" si="1"/>
        <v>VXI</v>
      </c>
      <c r="I3762" s="5" t="str">
        <f>rawTransactionSheet!G3762</f>
        <v>2007</v>
      </c>
      <c r="J3762" s="5" t="str">
        <f>rawTransactionSheet!H3762</f>
        <v>152070</v>
      </c>
      <c r="K3762" s="5" t="str">
        <f>rawTransactionSheet!I3762</f>
        <v>104657</v>
      </c>
      <c r="L3762" s="5" t="str">
        <f>rawTransactionSheet!J3762</f>
        <v>8.698630137</v>
      </c>
      <c r="M3762" s="5" t="str">
        <f>rawTransactionSheet!K3762</f>
        <v>2</v>
      </c>
      <c r="N3762" s="5" t="str">
        <f>rawTransactionSheet!L3762</f>
        <v>BANGALORE</v>
      </c>
    </row>
    <row r="3763">
      <c r="A3763" s="2">
        <v>42370.0</v>
      </c>
      <c r="B3763" s="5" t="str">
        <f>rawTransactionSheet!B3763</f>
        <v>Pratham</v>
      </c>
      <c r="C3763" s="5" t="str">
        <f>rawTransactionSheet!C3763</f>
        <v>811</v>
      </c>
      <c r="D3763" s="5" t="str">
        <f>rawTransactionSheet!D3763</f>
        <v>HYUNDAI</v>
      </c>
      <c r="E3763" s="5" t="str">
        <f>rawTransactionSheet!E3763</f>
        <v>SANTRO XING</v>
      </c>
      <c r="F3763" s="5" t="str">
        <f>IFERROR(VLOOKUP(E3763,modelMapping,2,0),E3763)</f>
        <v>SANTRO XING</v>
      </c>
      <c r="G3763" s="5" t="str">
        <f>rawTransactionSheet!F3763</f>
        <v>GLS</v>
      </c>
      <c r="H3763" s="1" t="str">
        <f t="shared" si="1"/>
        <v>GLS</v>
      </c>
      <c r="I3763" s="5" t="str">
        <f>rawTransactionSheet!G3763</f>
        <v>2004</v>
      </c>
      <c r="J3763" s="5" t="str">
        <f>rawTransactionSheet!H3763</f>
        <v>152000</v>
      </c>
      <c r="K3763" s="5" t="str">
        <f>rawTransactionSheet!I3763</f>
        <v>85837.09784</v>
      </c>
      <c r="L3763" s="5" t="str">
        <f>rawTransactionSheet!J3763</f>
        <v>10.72963723</v>
      </c>
      <c r="M3763" s="5" t="str">
        <f>rawTransactionSheet!K3763</f>
        <v>3</v>
      </c>
      <c r="N3763" s="5" t="str">
        <f>rawTransactionSheet!L3763</f>
        <v>BANGALORE</v>
      </c>
    </row>
    <row r="3764">
      <c r="A3764" s="2">
        <v>42370.0</v>
      </c>
      <c r="B3764" s="5" t="str">
        <f>rawTransactionSheet!B3764</f>
        <v>Pratham</v>
      </c>
      <c r="C3764" s="5" t="str">
        <f>rawTransactionSheet!C3764</f>
        <v>645</v>
      </c>
      <c r="D3764" s="5" t="str">
        <f>rawTransactionSheet!D3764</f>
        <v>TATA</v>
      </c>
      <c r="E3764" s="5" t="str">
        <f>rawTransactionSheet!E3764</f>
        <v>INDICA V2</v>
      </c>
      <c r="F3764" s="5" t="str">
        <f>IFERROR(VLOOKUP(E3764,modelMapping,2,0),E3764)</f>
        <v>INDICA V2</v>
      </c>
      <c r="G3764" s="5" t="str">
        <f>rawTransactionSheet!F3764</f>
        <v>DLS</v>
      </c>
      <c r="H3764" s="1" t="str">
        <f t="shared" si="1"/>
        <v>DLS</v>
      </c>
      <c r="I3764" s="5" t="str">
        <f>rawTransactionSheet!G3764</f>
        <v>2006</v>
      </c>
      <c r="J3764" s="5" t="str">
        <f>rawTransactionSheet!H3764</f>
        <v>151000</v>
      </c>
      <c r="K3764" s="5" t="str">
        <f>rawTransactionSheet!I3764</f>
        <v>104936.345</v>
      </c>
      <c r="L3764" s="5" t="str">
        <f>rawTransactionSheet!J3764</f>
        <v>8.744695414</v>
      </c>
      <c r="M3764" s="5" t="str">
        <f>rawTransactionSheet!K3764</f>
        <v>2</v>
      </c>
      <c r="N3764" s="5" t="str">
        <f>rawTransactionSheet!L3764</f>
        <v>BANGALORE</v>
      </c>
    </row>
    <row r="3765">
      <c r="A3765" s="2">
        <v>42370.0</v>
      </c>
      <c r="B3765" s="5" t="str">
        <f>rawTransactionSheet!B3765</f>
        <v>RNS</v>
      </c>
      <c r="C3765" s="5" t="str">
        <f>rawTransactionSheet!C3765</f>
        <v>KA11M3946</v>
      </c>
      <c r="D3765" s="5" t="str">
        <f>rawTransactionSheet!D3765</f>
        <v>MARUTI SUZUKI</v>
      </c>
      <c r="E3765" s="5" t="str">
        <f>rawTransactionSheet!E3765</f>
        <v>800</v>
      </c>
      <c r="F3765" s="5" t="str">
        <f>IFERROR(VLOOKUP(E3765,modelMapping,2,0),E3765)</f>
        <v>800</v>
      </c>
      <c r="G3765" s="5" t="str">
        <f>rawTransactionSheet!F3765</f>
        <v>AC</v>
      </c>
      <c r="H3765" s="1" t="str">
        <f t="shared" si="1"/>
        <v>AC</v>
      </c>
      <c r="I3765" s="5" t="str">
        <f>rawTransactionSheet!G3765</f>
        <v>2011</v>
      </c>
      <c r="J3765" s="5" t="str">
        <f>rawTransactionSheet!H3765</f>
        <v>150000</v>
      </c>
      <c r="K3765" s="5" t="str">
        <f>rawTransactionSheet!I3765</f>
        <v>26358</v>
      </c>
      <c r="L3765" s="5" t="str">
        <f>rawTransactionSheet!J3765</f>
        <v>4.945205479</v>
      </c>
      <c r="M3765" s="5" t="str">
        <f>rawTransactionSheet!K3765</f>
        <v>2</v>
      </c>
      <c r="N3765" s="5" t="str">
        <f>rawTransactionSheet!L3765</f>
        <v>BANGALORE</v>
      </c>
    </row>
    <row r="3766">
      <c r="A3766" s="2">
        <v>42370.0</v>
      </c>
      <c r="B3766" s="5" t="str">
        <f>rawTransactionSheet!B3766</f>
        <v>RNS</v>
      </c>
      <c r="C3766" s="5" t="str">
        <f>rawTransactionSheet!C3766</f>
        <v>KA11M3946</v>
      </c>
      <c r="D3766" s="5" t="str">
        <f>rawTransactionSheet!D3766</f>
        <v>MARUTI SUZUKI</v>
      </c>
      <c r="E3766" s="5" t="str">
        <f>rawTransactionSheet!E3766</f>
        <v>800</v>
      </c>
      <c r="F3766" s="5" t="str">
        <f>IFERROR(VLOOKUP(E3766,modelMapping,2,0),E3766)</f>
        <v>800</v>
      </c>
      <c r="G3766" s="5" t="str">
        <f>rawTransactionSheet!F3766</f>
        <v>AC</v>
      </c>
      <c r="H3766" s="1" t="str">
        <f t="shared" si="1"/>
        <v>AC</v>
      </c>
      <c r="I3766" s="5" t="str">
        <f>rawTransactionSheet!G3766</f>
        <v>2011</v>
      </c>
      <c r="J3766" s="5" t="str">
        <f>rawTransactionSheet!H3766</f>
        <v>150000</v>
      </c>
      <c r="K3766" s="5" t="str">
        <f>rawTransactionSheet!I3766</f>
        <v>26358</v>
      </c>
      <c r="L3766" s="5" t="str">
        <f>rawTransactionSheet!J3766</f>
        <v>4.945205479</v>
      </c>
      <c r="M3766" s="5" t="str">
        <f>rawTransactionSheet!K3766</f>
        <v>2</v>
      </c>
      <c r="N3766" s="5" t="str">
        <f>rawTransactionSheet!L3766</f>
        <v>BANGALORE</v>
      </c>
    </row>
    <row r="3767">
      <c r="A3767" s="2">
        <v>42370.0</v>
      </c>
      <c r="B3767" s="5" t="str">
        <f>rawTransactionSheet!B3767</f>
        <v>RNS</v>
      </c>
      <c r="C3767" s="5" t="str">
        <f>rawTransactionSheet!C3767</f>
        <v>KA41M8781</v>
      </c>
      <c r="D3767" s="5" t="str">
        <f>rawTransactionSheet!D3767</f>
        <v>MARUTI SUZUKI</v>
      </c>
      <c r="E3767" s="5" t="str">
        <f>rawTransactionSheet!E3767</f>
        <v>800</v>
      </c>
      <c r="F3767" s="5" t="str">
        <f>IFERROR(VLOOKUP(E3767,modelMapping,2,0),E3767)</f>
        <v>800</v>
      </c>
      <c r="G3767" s="5" t="str">
        <f>rawTransactionSheet!F3767</f>
        <v>STD</v>
      </c>
      <c r="H3767" s="1" t="str">
        <f t="shared" si="1"/>
        <v>STD</v>
      </c>
      <c r="I3767" s="5" t="str">
        <f>rawTransactionSheet!G3767</f>
        <v>2009</v>
      </c>
      <c r="J3767" s="5" t="str">
        <f>rawTransactionSheet!H3767</f>
        <v>150000</v>
      </c>
      <c r="K3767" s="5" t="str">
        <f>rawTransactionSheet!I3767</f>
        <v>45893</v>
      </c>
      <c r="L3767" s="5" t="str">
        <f>rawTransactionSheet!J3767</f>
        <v>6.717808219</v>
      </c>
      <c r="M3767" s="5" t="str">
        <f>rawTransactionSheet!K3767</f>
        <v>2</v>
      </c>
      <c r="N3767" s="5" t="str">
        <f>rawTransactionSheet!L3767</f>
        <v>BANGALORE</v>
      </c>
    </row>
    <row r="3768">
      <c r="A3768" s="2">
        <v>42370.0</v>
      </c>
      <c r="B3768" s="5" t="str">
        <f>rawTransactionSheet!B3768</f>
        <v>KALYANI MOTORS PVT LTD</v>
      </c>
      <c r="C3768" s="5" t="str">
        <f>rawTransactionSheet!C3768</f>
        <v>KA05MH1517</v>
      </c>
      <c r="D3768" s="5" t="str">
        <f>rawTransactionSheet!D3768</f>
        <v>MARUTI SUZUKI</v>
      </c>
      <c r="E3768" s="5" t="str">
        <f>rawTransactionSheet!E3768</f>
        <v>Alto</v>
      </c>
      <c r="F3768" s="5" t="str">
        <f>IFERROR(VLOOKUP(E3768,modelMapping,2,0),E3768)</f>
        <v>Alto</v>
      </c>
      <c r="G3768" s="5" t="str">
        <f>rawTransactionSheet!F3768</f>
        <v>LX</v>
      </c>
      <c r="H3768" s="1" t="str">
        <f t="shared" si="1"/>
        <v>LX</v>
      </c>
      <c r="I3768" s="5" t="str">
        <f>rawTransactionSheet!G3768</f>
        <v>2009</v>
      </c>
      <c r="J3768" s="5" t="str">
        <f>rawTransactionSheet!H3768</f>
        <v>150000</v>
      </c>
      <c r="K3768" s="5" t="str">
        <f>rawTransactionSheet!I3768</f>
        <v>26974</v>
      </c>
      <c r="L3768" s="5" t="str">
        <f>rawTransactionSheet!J3768</f>
        <v>6</v>
      </c>
      <c r="M3768" s="5" t="str">
        <f>rawTransactionSheet!K3768</f>
        <v>1</v>
      </c>
      <c r="N3768" s="5" t="str">
        <f>rawTransactionSheet!L3768</f>
        <v>BANGALORE</v>
      </c>
    </row>
    <row r="3769">
      <c r="A3769" s="2">
        <v>42370.0</v>
      </c>
      <c r="B3769" s="5" t="str">
        <f>rawTransactionSheet!B3769</f>
        <v>Pratham</v>
      </c>
      <c r="C3769" s="5" t="str">
        <f>rawTransactionSheet!C3769</f>
        <v>489</v>
      </c>
      <c r="D3769" s="5" t="str">
        <f>rawTransactionSheet!D3769</f>
        <v>MARUTI SUZUKI</v>
      </c>
      <c r="E3769" s="5" t="str">
        <f>rawTransactionSheet!E3769</f>
        <v>Alto</v>
      </c>
      <c r="F3769" s="5" t="str">
        <f>IFERROR(VLOOKUP(E3769,modelMapping,2,0),E3769)</f>
        <v>Alto</v>
      </c>
      <c r="G3769" s="5" t="str">
        <f>rawTransactionSheet!F3769</f>
        <v>LX</v>
      </c>
      <c r="H3769" s="1" t="str">
        <f t="shared" si="1"/>
        <v>LX</v>
      </c>
      <c r="I3769" s="5" t="str">
        <f>rawTransactionSheet!G3769</f>
        <v>2007</v>
      </c>
      <c r="J3769" s="5" t="str">
        <f>rawTransactionSheet!H3769</f>
        <v>150000</v>
      </c>
      <c r="K3769" s="5" t="str">
        <f>rawTransactionSheet!I3769</f>
        <v>58370.97878</v>
      </c>
      <c r="L3769" s="5" t="str">
        <f>rawTransactionSheet!J3769</f>
        <v>7.296372348</v>
      </c>
      <c r="M3769" s="5" t="str">
        <f>rawTransactionSheet!K3769</f>
        <v>2</v>
      </c>
      <c r="N3769" s="5" t="str">
        <f>rawTransactionSheet!L3769</f>
        <v>BANGALORE</v>
      </c>
    </row>
    <row r="3770">
      <c r="A3770" s="2">
        <v>42370.0</v>
      </c>
      <c r="B3770" s="5" t="str">
        <f>rawTransactionSheet!B3770</f>
        <v>RNS</v>
      </c>
      <c r="C3770" s="5" t="str">
        <f>rawTransactionSheet!C3770</f>
        <v>KA02MB4368</v>
      </c>
      <c r="D3770" s="5" t="str">
        <f>rawTransactionSheet!D3770</f>
        <v>MARUTI SUZUKI</v>
      </c>
      <c r="E3770" s="5" t="str">
        <f>rawTransactionSheet!E3770</f>
        <v>Alto</v>
      </c>
      <c r="F3770" s="5" t="str">
        <f>IFERROR(VLOOKUP(E3770,modelMapping,2,0),E3770)</f>
        <v>Alto</v>
      </c>
      <c r="G3770" s="5" t="str">
        <f>rawTransactionSheet!F3770</f>
        <v>LX</v>
      </c>
      <c r="H3770" s="1" t="str">
        <f t="shared" si="1"/>
        <v>LX</v>
      </c>
      <c r="I3770" s="5" t="str">
        <f>rawTransactionSheet!G3770</f>
        <v>2006</v>
      </c>
      <c r="J3770" s="5" t="str">
        <f>rawTransactionSheet!H3770</f>
        <v>150000</v>
      </c>
      <c r="K3770" s="5" t="str">
        <f>rawTransactionSheet!I3770</f>
        <v>49186</v>
      </c>
      <c r="L3770" s="5" t="str">
        <f>rawTransactionSheet!J3770</f>
        <v>9.791780822</v>
      </c>
      <c r="M3770" s="5" t="str">
        <f>rawTransactionSheet!K3770</f>
        <v>2</v>
      </c>
      <c r="N3770" s="5" t="str">
        <f>rawTransactionSheet!L3770</f>
        <v>BANGALORE</v>
      </c>
    </row>
    <row r="3771">
      <c r="A3771" s="2">
        <v>42370.0</v>
      </c>
      <c r="B3771" s="5" t="str">
        <f>rawTransactionSheet!B3771</f>
        <v>RNS</v>
      </c>
      <c r="C3771" s="5" t="str">
        <f>rawTransactionSheet!C3771</f>
        <v>KA02MB4368</v>
      </c>
      <c r="D3771" s="5" t="str">
        <f>rawTransactionSheet!D3771</f>
        <v>MARUTI SUZUKI</v>
      </c>
      <c r="E3771" s="5" t="str">
        <f>rawTransactionSheet!E3771</f>
        <v>Alto</v>
      </c>
      <c r="F3771" s="5" t="str">
        <f>IFERROR(VLOOKUP(E3771,modelMapping,2,0),E3771)</f>
        <v>Alto</v>
      </c>
      <c r="G3771" s="5" t="str">
        <f>rawTransactionSheet!F3771</f>
        <v>LX</v>
      </c>
      <c r="H3771" s="1" t="str">
        <f t="shared" si="1"/>
        <v>LX</v>
      </c>
      <c r="I3771" s="5" t="str">
        <f>rawTransactionSheet!G3771</f>
        <v>2006</v>
      </c>
      <c r="J3771" s="5" t="str">
        <f>rawTransactionSheet!H3771</f>
        <v>150000</v>
      </c>
      <c r="K3771" s="5" t="str">
        <f>rawTransactionSheet!I3771</f>
        <v>49186</v>
      </c>
      <c r="L3771" s="5" t="str">
        <f>rawTransactionSheet!J3771</f>
        <v>9.791780822</v>
      </c>
      <c r="M3771" s="5" t="str">
        <f>rawTransactionSheet!K3771</f>
        <v>2</v>
      </c>
      <c r="N3771" s="5" t="str">
        <f>rawTransactionSheet!L3771</f>
        <v>BANGALORE</v>
      </c>
    </row>
    <row r="3772">
      <c r="A3772" s="2">
        <v>42370.0</v>
      </c>
      <c r="B3772" s="5" t="str">
        <f>rawTransactionSheet!B3772</f>
        <v>Pratham</v>
      </c>
      <c r="C3772" s="5" t="str">
        <f>rawTransactionSheet!C3772</f>
        <v>580</v>
      </c>
      <c r="D3772" s="5" t="str">
        <f>rawTransactionSheet!D3772</f>
        <v>MARUTI SUZUKI</v>
      </c>
      <c r="E3772" s="5" t="str">
        <f>rawTransactionSheet!E3772</f>
        <v>Alto</v>
      </c>
      <c r="F3772" s="5" t="str">
        <f>IFERROR(VLOOKUP(E3772,modelMapping,2,0),E3772)</f>
        <v>Alto</v>
      </c>
      <c r="G3772" s="5" t="str">
        <f>rawTransactionSheet!F3772</f>
        <v>LXI</v>
      </c>
      <c r="H3772" s="1" t="str">
        <f t="shared" si="1"/>
        <v>LXI</v>
      </c>
      <c r="I3772" s="5" t="str">
        <f>rawTransactionSheet!G3772</f>
        <v>2006</v>
      </c>
      <c r="J3772" s="5" t="str">
        <f>rawTransactionSheet!H3772</f>
        <v>150000</v>
      </c>
      <c r="K3772" s="5" t="str">
        <f>rawTransactionSheet!I3772</f>
        <v>66190.28063</v>
      </c>
      <c r="L3772" s="5" t="str">
        <f>rawTransactionSheet!J3772</f>
        <v>8.273785079</v>
      </c>
      <c r="M3772" s="5" t="str">
        <f>rawTransactionSheet!K3772</f>
        <v>2</v>
      </c>
      <c r="N3772" s="5" t="str">
        <f>rawTransactionSheet!L3772</f>
        <v>BANGALORE</v>
      </c>
    </row>
    <row r="3773">
      <c r="A3773" s="2">
        <v>42370.0</v>
      </c>
      <c r="B3773" s="5" t="str">
        <f>rawTransactionSheet!B3773</f>
        <v>Pratham</v>
      </c>
      <c r="C3773" s="5" t="str">
        <f>rawTransactionSheet!C3773</f>
        <v>756</v>
      </c>
      <c r="D3773" s="5" t="str">
        <f>rawTransactionSheet!D3773</f>
        <v>MARUTI SUZUKI</v>
      </c>
      <c r="E3773" s="5" t="str">
        <f>rawTransactionSheet!E3773</f>
        <v>Alto</v>
      </c>
      <c r="F3773" s="5" t="str">
        <f>IFERROR(VLOOKUP(E3773,modelMapping,2,0),E3773)</f>
        <v>Alto</v>
      </c>
      <c r="G3773" s="5" t="str">
        <f>rawTransactionSheet!F3773</f>
        <v>LXI</v>
      </c>
      <c r="H3773" s="1" t="str">
        <f t="shared" si="1"/>
        <v>LXI</v>
      </c>
      <c r="I3773" s="5" t="str">
        <f>rawTransactionSheet!G3773</f>
        <v>2005</v>
      </c>
      <c r="J3773" s="5" t="str">
        <f>rawTransactionSheet!H3773</f>
        <v>150000</v>
      </c>
      <c r="K3773" s="5" t="str">
        <f>rawTransactionSheet!I3773</f>
        <v>79266.25599</v>
      </c>
      <c r="L3773" s="5" t="str">
        <f>rawTransactionSheet!J3773</f>
        <v>9.908281999</v>
      </c>
      <c r="M3773" s="5" t="str">
        <f>rawTransactionSheet!K3773</f>
        <v>2</v>
      </c>
      <c r="N3773" s="5" t="str">
        <f>rawTransactionSheet!L3773</f>
        <v>BANGALORE</v>
      </c>
    </row>
    <row r="3774">
      <c r="A3774" s="2">
        <v>42370.0</v>
      </c>
      <c r="B3774" s="5" t="str">
        <f>rawTransactionSheet!B3774</f>
        <v>RNS</v>
      </c>
      <c r="C3774" s="5" t="str">
        <f>rawTransactionSheet!C3774</f>
        <v>KA02MC8975</v>
      </c>
      <c r="D3774" s="5" t="str">
        <f>rawTransactionSheet!D3774</f>
        <v>MARUTI SUZUKI</v>
      </c>
      <c r="E3774" s="5" t="str">
        <f>rawTransactionSheet!E3774</f>
        <v>Alto</v>
      </c>
      <c r="F3774" s="5" t="str">
        <f>IFERROR(VLOOKUP(E3774,modelMapping,2,0),E3774)</f>
        <v>Alto</v>
      </c>
      <c r="G3774" s="5" t="str">
        <f>rawTransactionSheet!F3774</f>
        <v>LXI</v>
      </c>
      <c r="H3774" s="1" t="str">
        <f t="shared" si="1"/>
        <v>LXI</v>
      </c>
      <c r="I3774" s="5" t="str">
        <f>rawTransactionSheet!G3774</f>
        <v>2008</v>
      </c>
      <c r="J3774" s="5" t="str">
        <f>rawTransactionSheet!H3774</f>
        <v>150000</v>
      </c>
      <c r="K3774" s="5" t="str">
        <f>rawTransactionSheet!I3774</f>
        <v>136142</v>
      </c>
      <c r="L3774" s="5" t="str">
        <f>rawTransactionSheet!J3774</f>
        <v>7.961643836</v>
      </c>
      <c r="M3774" s="5" t="str">
        <f>rawTransactionSheet!K3774</f>
        <v>1</v>
      </c>
      <c r="N3774" s="5" t="str">
        <f>rawTransactionSheet!L3774</f>
        <v>BANGALORE</v>
      </c>
    </row>
    <row r="3775">
      <c r="A3775" s="2">
        <v>42370.0</v>
      </c>
      <c r="B3775" s="5" t="str">
        <f>rawTransactionSheet!B3775</f>
        <v>RNS</v>
      </c>
      <c r="C3775" s="5" t="str">
        <f>rawTransactionSheet!C3775</f>
        <v>KA02MC8975</v>
      </c>
      <c r="D3775" s="5" t="str">
        <f>rawTransactionSheet!D3775</f>
        <v>MARUTI SUZUKI</v>
      </c>
      <c r="E3775" s="5" t="str">
        <f>rawTransactionSheet!E3775</f>
        <v>Alto</v>
      </c>
      <c r="F3775" s="5" t="str">
        <f>IFERROR(VLOOKUP(E3775,modelMapping,2,0),E3775)</f>
        <v>Alto</v>
      </c>
      <c r="G3775" s="5" t="str">
        <f>rawTransactionSheet!F3775</f>
        <v>LXI</v>
      </c>
      <c r="H3775" s="1" t="str">
        <f t="shared" si="1"/>
        <v>LXI</v>
      </c>
      <c r="I3775" s="5" t="str">
        <f>rawTransactionSheet!G3775</f>
        <v>2008</v>
      </c>
      <c r="J3775" s="5" t="str">
        <f>rawTransactionSheet!H3775</f>
        <v>150000</v>
      </c>
      <c r="K3775" s="5" t="str">
        <f>rawTransactionSheet!I3775</f>
        <v>136142</v>
      </c>
      <c r="L3775" s="5" t="str">
        <f>rawTransactionSheet!J3775</f>
        <v>7.961643836</v>
      </c>
      <c r="M3775" s="5" t="str">
        <f>rawTransactionSheet!K3775</f>
        <v>1</v>
      </c>
      <c r="N3775" s="5" t="str">
        <f>rawTransactionSheet!L3775</f>
        <v>BANGALORE</v>
      </c>
    </row>
    <row r="3776">
      <c r="A3776" s="2">
        <v>42370.0</v>
      </c>
      <c r="B3776" s="5" t="str">
        <f>rawTransactionSheet!B3776</f>
        <v>RNS</v>
      </c>
      <c r="C3776" s="5" t="str">
        <f>rawTransactionSheet!C3776</f>
        <v>KA06M9564</v>
      </c>
      <c r="D3776" s="5" t="str">
        <f>rawTransactionSheet!D3776</f>
        <v>MARUTI SUZUKI</v>
      </c>
      <c r="E3776" s="5" t="str">
        <f>rawTransactionSheet!E3776</f>
        <v>Alto</v>
      </c>
      <c r="F3776" s="5" t="str">
        <f>IFERROR(VLOOKUP(E3776,modelMapping,2,0),E3776)</f>
        <v>Alto</v>
      </c>
      <c r="G3776" s="5" t="str">
        <f>rawTransactionSheet!F3776</f>
        <v>LXI</v>
      </c>
      <c r="H3776" s="1" t="str">
        <f t="shared" si="1"/>
        <v>LXI</v>
      </c>
      <c r="I3776" s="5" t="str">
        <f>rawTransactionSheet!G3776</f>
        <v>2010</v>
      </c>
      <c r="J3776" s="5" t="str">
        <f>rawTransactionSheet!H3776</f>
        <v>150000</v>
      </c>
      <c r="K3776" s="5" t="str">
        <f>rawTransactionSheet!I3776</f>
        <v>31160</v>
      </c>
      <c r="L3776" s="5" t="str">
        <f>rawTransactionSheet!J3776</f>
        <v>5.915068493</v>
      </c>
      <c r="M3776" s="5" t="str">
        <f>rawTransactionSheet!K3776</f>
        <v>2</v>
      </c>
      <c r="N3776" s="5" t="str">
        <f>rawTransactionSheet!L3776</f>
        <v>BANGALORE</v>
      </c>
    </row>
    <row r="3777">
      <c r="A3777" s="2">
        <v>42370.0</v>
      </c>
      <c r="B3777" s="5" t="str">
        <f>rawTransactionSheet!B3777</f>
        <v>RNS</v>
      </c>
      <c r="C3777" s="5" t="str">
        <f>rawTransactionSheet!C3777</f>
        <v>KA52M0850</v>
      </c>
      <c r="D3777" s="5" t="str">
        <f>rawTransactionSheet!D3777</f>
        <v>MARUTI SUZUKI</v>
      </c>
      <c r="E3777" s="5" t="str">
        <f>rawTransactionSheet!E3777</f>
        <v>Alto</v>
      </c>
      <c r="F3777" s="5" t="str">
        <f>IFERROR(VLOOKUP(E3777,modelMapping,2,0),E3777)</f>
        <v>Alto</v>
      </c>
      <c r="G3777" s="5" t="str">
        <f>rawTransactionSheet!F3777</f>
        <v>LXI</v>
      </c>
      <c r="H3777" s="1" t="str">
        <f t="shared" si="1"/>
        <v>LXI</v>
      </c>
      <c r="I3777" s="5" t="str">
        <f>rawTransactionSheet!G3777</f>
        <v>2009</v>
      </c>
      <c r="J3777" s="5" t="str">
        <f>rawTransactionSheet!H3777</f>
        <v>150000</v>
      </c>
      <c r="K3777" s="5" t="str">
        <f>rawTransactionSheet!I3777</f>
        <v>103899</v>
      </c>
      <c r="L3777" s="5" t="str">
        <f>rawTransactionSheet!J3777</f>
        <v>6.794520548</v>
      </c>
      <c r="M3777" s="5" t="str">
        <f>rawTransactionSheet!K3777</f>
        <v>2</v>
      </c>
      <c r="N3777" s="5" t="str">
        <f>rawTransactionSheet!L3777</f>
        <v>BANGALORE</v>
      </c>
    </row>
    <row r="3778">
      <c r="A3778" s="2">
        <v>42370.0</v>
      </c>
      <c r="B3778" s="5" t="str">
        <f>rawTransactionSheet!B3778</f>
        <v>RNS</v>
      </c>
      <c r="C3778" s="5" t="str">
        <f>rawTransactionSheet!C3778</f>
        <v>KA51N6784</v>
      </c>
      <c r="D3778" s="5" t="str">
        <f>rawTransactionSheet!D3778</f>
        <v>MARUTI SUZUKI</v>
      </c>
      <c r="E3778" s="5" t="str">
        <f>rawTransactionSheet!E3778</f>
        <v>Alto</v>
      </c>
      <c r="F3778" s="5" t="str">
        <f>IFERROR(VLOOKUP(E3778,modelMapping,2,0),E3778)</f>
        <v>Alto</v>
      </c>
      <c r="G3778" s="5" t="str">
        <f>rawTransactionSheet!F3778</f>
        <v>LXI</v>
      </c>
      <c r="H3778" s="1" t="str">
        <f t="shared" si="1"/>
        <v>LXI</v>
      </c>
      <c r="I3778" s="5" t="str">
        <f>rawTransactionSheet!G3778</f>
        <v>2007</v>
      </c>
      <c r="J3778" s="5" t="str">
        <f>rawTransactionSheet!H3778</f>
        <v>150000</v>
      </c>
      <c r="K3778" s="5" t="str">
        <f>rawTransactionSheet!I3778</f>
        <v>54210</v>
      </c>
      <c r="L3778" s="5" t="str">
        <f>rawTransactionSheet!J3778</f>
        <v>8.750684932</v>
      </c>
      <c r="M3778" s="5" t="str">
        <f>rawTransactionSheet!K3778</f>
        <v>2</v>
      </c>
      <c r="N3778" s="5" t="str">
        <f>rawTransactionSheet!L3778</f>
        <v>BANGALORE</v>
      </c>
    </row>
    <row r="3779">
      <c r="A3779" s="2">
        <v>42370.0</v>
      </c>
      <c r="B3779" s="5" t="str">
        <f>rawTransactionSheet!B3779</f>
        <v>RNS</v>
      </c>
      <c r="C3779" s="5" t="str">
        <f>rawTransactionSheet!C3779</f>
        <v>KA51MA4883</v>
      </c>
      <c r="D3779" s="5" t="str">
        <f>rawTransactionSheet!D3779</f>
        <v>MARUTI SUZUKI</v>
      </c>
      <c r="E3779" s="5" t="str">
        <f>rawTransactionSheet!E3779</f>
        <v>Alto</v>
      </c>
      <c r="F3779" s="5" t="str">
        <f>IFERROR(VLOOKUP(E3779,modelMapping,2,0),E3779)</f>
        <v>Alto</v>
      </c>
      <c r="G3779" s="5" t="str">
        <f>rawTransactionSheet!F3779</f>
        <v>LXI</v>
      </c>
      <c r="H3779" s="1" t="str">
        <f t="shared" si="1"/>
        <v>LXI</v>
      </c>
      <c r="I3779" s="5" t="str">
        <f>rawTransactionSheet!G3779</f>
        <v>2005</v>
      </c>
      <c r="J3779" s="5" t="str">
        <f>rawTransactionSheet!H3779</f>
        <v>150000</v>
      </c>
      <c r="K3779" s="5" t="str">
        <f>rawTransactionSheet!I3779</f>
        <v>26845</v>
      </c>
      <c r="L3779" s="5" t="str">
        <f>rawTransactionSheet!J3779</f>
        <v>10.91780822</v>
      </c>
      <c r="M3779" s="5" t="str">
        <f>rawTransactionSheet!K3779</f>
        <v>2</v>
      </c>
      <c r="N3779" s="5" t="str">
        <f>rawTransactionSheet!L3779</f>
        <v>BANGALORE</v>
      </c>
    </row>
    <row r="3780">
      <c r="A3780" s="2">
        <v>42370.0</v>
      </c>
      <c r="B3780" s="5" t="str">
        <f>rawTransactionSheet!B3780</f>
        <v>RNS</v>
      </c>
      <c r="C3780" s="5" t="str">
        <f>rawTransactionSheet!C3780</f>
        <v>KA02MB9136</v>
      </c>
      <c r="D3780" s="5" t="str">
        <f>rawTransactionSheet!D3780</f>
        <v>MARUTI SUZUKI</v>
      </c>
      <c r="E3780" s="5" t="str">
        <f>rawTransactionSheet!E3780</f>
        <v>Alto</v>
      </c>
      <c r="F3780" s="5" t="str">
        <f>IFERROR(VLOOKUP(E3780,modelMapping,2,0),E3780)</f>
        <v>Alto</v>
      </c>
      <c r="G3780" s="5" t="str">
        <f>rawTransactionSheet!F3780</f>
        <v>STD</v>
      </c>
      <c r="H3780" s="1" t="str">
        <f t="shared" si="1"/>
        <v>STD</v>
      </c>
      <c r="I3780" s="5" t="str">
        <f>rawTransactionSheet!G3780</f>
        <v>2007</v>
      </c>
      <c r="J3780" s="5" t="str">
        <f>rawTransactionSheet!H3780</f>
        <v>150000</v>
      </c>
      <c r="K3780" s="5" t="str">
        <f>rawTransactionSheet!I3780</f>
        <v>61485</v>
      </c>
      <c r="L3780" s="5" t="str">
        <f>rawTransactionSheet!J3780</f>
        <v>8.884931507</v>
      </c>
      <c r="M3780" s="5" t="str">
        <f>rawTransactionSheet!K3780</f>
        <v>2</v>
      </c>
      <c r="N3780" s="5" t="str">
        <f>rawTransactionSheet!L3780</f>
        <v>BANGALORE</v>
      </c>
    </row>
    <row r="3781">
      <c r="A3781" s="2">
        <v>42370.0</v>
      </c>
      <c r="B3781" s="5" t="str">
        <f>rawTransactionSheet!B3781</f>
        <v>RNS</v>
      </c>
      <c r="C3781" s="5" t="str">
        <f>rawTransactionSheet!C3781</f>
        <v>KA02MC2621</v>
      </c>
      <c r="D3781" s="5" t="str">
        <f>rawTransactionSheet!D3781</f>
        <v>MARUTI SUZUKI</v>
      </c>
      <c r="E3781" s="5" t="str">
        <f>rawTransactionSheet!E3781</f>
        <v>Alto</v>
      </c>
      <c r="F3781" s="5" t="str">
        <f>IFERROR(VLOOKUP(E3781,modelMapping,2,0),E3781)</f>
        <v>Alto</v>
      </c>
      <c r="G3781" s="5" t="str">
        <f>rawTransactionSheet!F3781</f>
        <v>STD</v>
      </c>
      <c r="H3781" s="1" t="str">
        <f t="shared" si="1"/>
        <v>STD</v>
      </c>
      <c r="I3781" s="5" t="str">
        <f>rawTransactionSheet!G3781</f>
        <v>2007</v>
      </c>
      <c r="J3781" s="5" t="str">
        <f>rawTransactionSheet!H3781</f>
        <v>150000</v>
      </c>
      <c r="K3781" s="5" t="str">
        <f>rawTransactionSheet!I3781</f>
        <v>22844</v>
      </c>
      <c r="L3781" s="5" t="str">
        <f>rawTransactionSheet!J3781</f>
        <v>8.936986301</v>
      </c>
      <c r="M3781" s="5" t="str">
        <f>rawTransactionSheet!K3781</f>
        <v>2</v>
      </c>
      <c r="N3781" s="5" t="str">
        <f>rawTransactionSheet!L3781</f>
        <v>BANGALORE</v>
      </c>
    </row>
    <row r="3782">
      <c r="A3782" s="2">
        <v>42370.0</v>
      </c>
      <c r="B3782" s="5" t="str">
        <f>rawTransactionSheet!B3782</f>
        <v>Pratham</v>
      </c>
      <c r="C3782" s="5" t="str">
        <f>rawTransactionSheet!C3782</f>
        <v>620</v>
      </c>
      <c r="D3782" s="5" t="str">
        <f>rawTransactionSheet!D3782</f>
        <v>MARUTI SUZUKI</v>
      </c>
      <c r="E3782" s="5" t="str">
        <f>rawTransactionSheet!E3782</f>
        <v>Baleno</v>
      </c>
      <c r="F3782" s="5" t="str">
        <f>IFERROR(VLOOKUP(E3782,modelMapping,2,0),E3782)</f>
        <v>Baleno</v>
      </c>
      <c r="G3782" s="5" t="str">
        <f>rawTransactionSheet!F3782</f>
        <v>LXI</v>
      </c>
      <c r="H3782" s="1" t="str">
        <f t="shared" si="1"/>
        <v>LXI</v>
      </c>
      <c r="I3782" s="5" t="str">
        <f>rawTransactionSheet!G3782</f>
        <v>2006</v>
      </c>
      <c r="J3782" s="5" t="str">
        <f>rawTransactionSheet!H3782</f>
        <v>150000</v>
      </c>
      <c r="K3782" s="5" t="str">
        <f>rawTransactionSheet!I3782</f>
        <v>69344.28474</v>
      </c>
      <c r="L3782" s="5" t="str">
        <f>rawTransactionSheet!J3782</f>
        <v>8.668035592</v>
      </c>
      <c r="M3782" s="5" t="str">
        <f>rawTransactionSheet!K3782</f>
        <v>2</v>
      </c>
      <c r="N3782" s="5" t="str">
        <f>rawTransactionSheet!L3782</f>
        <v>BANGALORE</v>
      </c>
    </row>
    <row r="3783">
      <c r="A3783" s="2">
        <v>42370.0</v>
      </c>
      <c r="B3783" s="5" t="str">
        <f>rawTransactionSheet!B3783</f>
        <v>Pratham</v>
      </c>
      <c r="C3783" s="5" t="str">
        <f>rawTransactionSheet!C3783</f>
        <v>644</v>
      </c>
      <c r="D3783" s="5" t="str">
        <f>rawTransactionSheet!D3783</f>
        <v>MARUTI SUZUKI</v>
      </c>
      <c r="E3783" s="5" t="str">
        <f>rawTransactionSheet!E3783</f>
        <v>Esteem</v>
      </c>
      <c r="F3783" s="5" t="str">
        <f>IFERROR(VLOOKUP(E3783,modelMapping,2,0),E3783)</f>
        <v>Esteem</v>
      </c>
      <c r="G3783" s="5" t="str">
        <f>rawTransactionSheet!F3783</f>
        <v>VXI</v>
      </c>
      <c r="H3783" s="1" t="str">
        <f t="shared" si="1"/>
        <v>VXI</v>
      </c>
      <c r="I3783" s="5" t="str">
        <f>rawTransactionSheet!G3783</f>
        <v>2006</v>
      </c>
      <c r="J3783" s="5" t="str">
        <f>rawTransactionSheet!H3783</f>
        <v>150000</v>
      </c>
      <c r="K3783" s="5" t="str">
        <f>rawTransactionSheet!I3783</f>
        <v>69957.56331</v>
      </c>
      <c r="L3783" s="5" t="str">
        <f>rawTransactionSheet!J3783</f>
        <v>8.744695414</v>
      </c>
      <c r="M3783" s="5" t="str">
        <f>rawTransactionSheet!K3783</f>
        <v>2</v>
      </c>
      <c r="N3783" s="5" t="str">
        <f>rawTransactionSheet!L3783</f>
        <v>BANGALORE</v>
      </c>
    </row>
    <row r="3784">
      <c r="A3784" s="2">
        <v>42370.0</v>
      </c>
      <c r="B3784" s="5" t="str">
        <f>rawTransactionSheet!B3784</f>
        <v>Pratham</v>
      </c>
      <c r="C3784" s="5" t="str">
        <f>rawTransactionSheet!C3784</f>
        <v>696</v>
      </c>
      <c r="D3784" s="5" t="str">
        <f>rawTransactionSheet!D3784</f>
        <v>MARUTI SUZUKI</v>
      </c>
      <c r="E3784" s="5" t="str">
        <f>rawTransactionSheet!E3784</f>
        <v>Esteem</v>
      </c>
      <c r="F3784" s="5" t="str">
        <f>IFERROR(VLOOKUP(E3784,modelMapping,2,0),E3784)</f>
        <v>Esteem</v>
      </c>
      <c r="G3784" s="5" t="str">
        <f>rawTransactionSheet!F3784</f>
        <v>VXI</v>
      </c>
      <c r="H3784" s="1" t="str">
        <f t="shared" si="1"/>
        <v>VXI</v>
      </c>
      <c r="I3784" s="5" t="str">
        <f>rawTransactionSheet!G3784</f>
        <v>2005</v>
      </c>
      <c r="J3784" s="5" t="str">
        <f>rawTransactionSheet!H3784</f>
        <v>150000</v>
      </c>
      <c r="K3784" s="5" t="str">
        <f>rawTransactionSheet!I3784</f>
        <v>75082.81998</v>
      </c>
      <c r="L3784" s="5" t="str">
        <f>rawTransactionSheet!J3784</f>
        <v>9.385352498</v>
      </c>
      <c r="M3784" s="5" t="str">
        <f>rawTransactionSheet!K3784</f>
        <v>2</v>
      </c>
      <c r="N3784" s="5" t="str">
        <f>rawTransactionSheet!L3784</f>
        <v>BANGALORE</v>
      </c>
    </row>
    <row r="3785">
      <c r="A3785" s="2">
        <v>42370.0</v>
      </c>
      <c r="B3785" s="5" t="str">
        <f>rawTransactionSheet!B3785</f>
        <v>Pratham</v>
      </c>
      <c r="C3785" s="5" t="str">
        <f>rawTransactionSheet!C3785</f>
        <v>6</v>
      </c>
      <c r="D3785" s="5" t="str">
        <f>rawTransactionSheet!D3785</f>
        <v>TATA</v>
      </c>
      <c r="E3785" s="5" t="str">
        <f>rawTransactionSheet!E3785</f>
        <v>Nano</v>
      </c>
      <c r="F3785" s="5" t="str">
        <f>IFERROR(VLOOKUP(E3785,modelMapping,2,0),E3785)</f>
        <v>Nano</v>
      </c>
      <c r="G3785" s="5" t="str">
        <f>rawTransactionSheet!F3785</f>
        <v>TWIST XT</v>
      </c>
      <c r="H3785" s="1" t="str">
        <f t="shared" si="1"/>
        <v>TWIST XT</v>
      </c>
      <c r="I3785" s="5" t="str">
        <f>rawTransactionSheet!G3785</f>
        <v>2014</v>
      </c>
      <c r="J3785" s="5" t="str">
        <f>rawTransactionSheet!H3785</f>
        <v>150000</v>
      </c>
      <c r="K3785" s="5" t="str">
        <f>rawTransactionSheet!I3785</f>
        <v>7184.120464</v>
      </c>
      <c r="L3785" s="5" t="str">
        <f>rawTransactionSheet!J3785</f>
        <v>0.898015058</v>
      </c>
      <c r="M3785" s="5" t="str">
        <f>rawTransactionSheet!K3785</f>
        <v>1</v>
      </c>
      <c r="N3785" s="5" t="str">
        <f>rawTransactionSheet!L3785</f>
        <v>BANGALORE</v>
      </c>
    </row>
    <row r="3786">
      <c r="A3786" s="2">
        <v>42370.0</v>
      </c>
      <c r="B3786" s="5" t="str">
        <f>rawTransactionSheet!B3786</f>
        <v>KALYANI MOTORS PVT LTD</v>
      </c>
      <c r="C3786" s="5" t="str">
        <f>rawTransactionSheet!C3786</f>
        <v>KA51Z5726</v>
      </c>
      <c r="D3786" s="5" t="str">
        <f>rawTransactionSheet!D3786</f>
        <v>MARUTI SUZUKI</v>
      </c>
      <c r="E3786" s="5" t="str">
        <f>rawTransactionSheet!E3786</f>
        <v>Omni</v>
      </c>
      <c r="F3786" s="5" t="str">
        <f>IFERROR(VLOOKUP(E3786,modelMapping,2,0),E3786)</f>
        <v>Omni</v>
      </c>
      <c r="G3786" s="5" t="str">
        <f>rawTransactionSheet!F3786</f>
        <v>CARGO LPG</v>
      </c>
      <c r="H3786" s="1" t="str">
        <f t="shared" si="1"/>
        <v>CARGO LPG</v>
      </c>
      <c r="I3786" s="5" t="str">
        <f>rawTransactionSheet!G3786</f>
        <v>2009</v>
      </c>
      <c r="J3786" s="5" t="str">
        <f>rawTransactionSheet!H3786</f>
        <v>150000</v>
      </c>
      <c r="K3786" s="5" t="str">
        <f>rawTransactionSheet!I3786</f>
        <v>71152</v>
      </c>
      <c r="L3786" s="5" t="str">
        <f>rawTransactionSheet!J3786</f>
        <v>6</v>
      </c>
      <c r="M3786" s="5" t="str">
        <f>rawTransactionSheet!K3786</f>
        <v>2</v>
      </c>
      <c r="N3786" s="5" t="str">
        <f>rawTransactionSheet!L3786</f>
        <v>BANGALORE</v>
      </c>
    </row>
    <row r="3787">
      <c r="A3787" s="2">
        <v>42370.0</v>
      </c>
      <c r="B3787" s="5" t="str">
        <f>rawTransactionSheet!B3787</f>
        <v>KALYANI MOTORS PVT LTD</v>
      </c>
      <c r="C3787" s="5" t="str">
        <f>rawTransactionSheet!C3787</f>
        <v>KA05MH1805</v>
      </c>
      <c r="D3787" s="5" t="str">
        <f>rawTransactionSheet!D3787</f>
        <v>MARUTI SUZUKI</v>
      </c>
      <c r="E3787" s="5" t="str">
        <f>rawTransactionSheet!E3787</f>
        <v>Omni</v>
      </c>
      <c r="F3787" s="5" t="str">
        <f>IFERROR(VLOOKUP(E3787,modelMapping,2,0),E3787)</f>
        <v>Omni</v>
      </c>
      <c r="G3787" s="5" t="str">
        <f>rawTransactionSheet!F3787</f>
        <v>CARGO LPG</v>
      </c>
      <c r="H3787" s="1" t="str">
        <f t="shared" si="1"/>
        <v>CARGO LPG</v>
      </c>
      <c r="I3787" s="5" t="str">
        <f>rawTransactionSheet!G3787</f>
        <v>2009</v>
      </c>
      <c r="J3787" s="5" t="str">
        <f>rawTransactionSheet!H3787</f>
        <v>150000</v>
      </c>
      <c r="K3787" s="5" t="str">
        <f>rawTransactionSheet!I3787</f>
        <v>79464</v>
      </c>
      <c r="L3787" s="5" t="str">
        <f>rawTransactionSheet!J3787</f>
        <v>6</v>
      </c>
      <c r="M3787" s="5" t="str">
        <f>rawTransactionSheet!K3787</f>
        <v>2</v>
      </c>
      <c r="N3787" s="5" t="str">
        <f>rawTransactionSheet!L3787</f>
        <v>BANGALORE</v>
      </c>
    </row>
    <row r="3788">
      <c r="A3788" s="2">
        <v>42370.0</v>
      </c>
      <c r="B3788" s="5" t="str">
        <f>rawTransactionSheet!B3788</f>
        <v>DelCalling</v>
      </c>
      <c r="C3788" s="5" t="str">
        <f>rawTransactionSheet!C3788</f>
        <v>58985</v>
      </c>
      <c r="D3788" s="5" t="str">
        <f>rawTransactionSheet!D3788</f>
        <v>HYUNDAI</v>
      </c>
      <c r="E3788" s="5" t="str">
        <f>rawTransactionSheet!E3788</f>
        <v>SANTRO XING</v>
      </c>
      <c r="F3788" s="5" t="str">
        <f>IFERROR(VLOOKUP(E3788,modelMapping,2,0),E3788)</f>
        <v>SANTRO XING</v>
      </c>
      <c r="G3788" s="5" t="str">
        <f>rawTransactionSheet!F3788</f>
        <v>GL Plus</v>
      </c>
      <c r="H3788" s="1" t="str">
        <f t="shared" si="1"/>
        <v>GL Plus</v>
      </c>
      <c r="I3788" s="5" t="str">
        <f>rawTransactionSheet!G3788</f>
        <v>2004</v>
      </c>
      <c r="J3788" s="5" t="str">
        <f>rawTransactionSheet!H3788</f>
        <v>150000</v>
      </c>
      <c r="K3788" s="5" t="str">
        <f>rawTransactionSheet!I3788</f>
        <v>86230</v>
      </c>
      <c r="L3788" s="5" t="str">
        <f>rawTransactionSheet!J3788</f>
        <v>11</v>
      </c>
      <c r="M3788" s="5" t="str">
        <f>rawTransactionSheet!K3788</f>
        <v>3</v>
      </c>
      <c r="N3788" s="5" t="str">
        <f>rawTransactionSheet!L3788</f>
        <v>BANGALORE</v>
      </c>
    </row>
    <row r="3789">
      <c r="A3789" s="2">
        <v>42370.0</v>
      </c>
      <c r="B3789" s="5" t="str">
        <f>rawTransactionSheet!B3789</f>
        <v>Pratham</v>
      </c>
      <c r="C3789" s="5" t="str">
        <f>rawTransactionSheet!C3789</f>
        <v>565</v>
      </c>
      <c r="D3789" s="5" t="str">
        <f>rawTransactionSheet!D3789</f>
        <v>HYUNDAI</v>
      </c>
      <c r="E3789" s="5" t="str">
        <f>rawTransactionSheet!E3789</f>
        <v>SANTRO XING</v>
      </c>
      <c r="F3789" s="5" t="str">
        <f>IFERROR(VLOOKUP(E3789,modelMapping,2,0),E3789)</f>
        <v>SANTRO XING</v>
      </c>
      <c r="G3789" s="5" t="str">
        <f>rawTransactionSheet!F3789</f>
        <v>GLS</v>
      </c>
      <c r="H3789" s="1" t="str">
        <f t="shared" si="1"/>
        <v>GLS</v>
      </c>
      <c r="I3789" s="5" t="str">
        <f>rawTransactionSheet!G3789</f>
        <v>2007</v>
      </c>
      <c r="J3789" s="5" t="str">
        <f>rawTransactionSheet!H3789</f>
        <v>150000</v>
      </c>
      <c r="K3789" s="5" t="str">
        <f>rawTransactionSheet!I3789</f>
        <v>63671.4579</v>
      </c>
      <c r="L3789" s="5" t="str">
        <f>rawTransactionSheet!J3789</f>
        <v>7.958932238</v>
      </c>
      <c r="M3789" s="5" t="str">
        <f>rawTransactionSheet!K3789</f>
        <v>2</v>
      </c>
      <c r="N3789" s="5" t="str">
        <f>rawTransactionSheet!L3789</f>
        <v>BANGALORE</v>
      </c>
    </row>
    <row r="3790">
      <c r="A3790" s="2">
        <v>42370.0</v>
      </c>
      <c r="B3790" s="5" t="str">
        <f>rawTransactionSheet!B3790</f>
        <v>Pratham</v>
      </c>
      <c r="C3790" s="5" t="str">
        <f>rawTransactionSheet!C3790</f>
        <v>772</v>
      </c>
      <c r="D3790" s="5" t="str">
        <f>rawTransactionSheet!D3790</f>
        <v>HYUNDAI</v>
      </c>
      <c r="E3790" s="5" t="str">
        <f>rawTransactionSheet!E3790</f>
        <v>SANTRO XING</v>
      </c>
      <c r="F3790" s="5" t="str">
        <f>IFERROR(VLOOKUP(E3790,modelMapping,2,0),E3790)</f>
        <v>SANTRO XING</v>
      </c>
      <c r="G3790" s="5" t="str">
        <f>rawTransactionSheet!F3790</f>
        <v>GLS</v>
      </c>
      <c r="H3790" s="1" t="str">
        <f t="shared" si="1"/>
        <v>GLS</v>
      </c>
      <c r="I3790" s="5" t="str">
        <f>rawTransactionSheet!G3790</f>
        <v>2005</v>
      </c>
      <c r="J3790" s="5" t="str">
        <f>rawTransactionSheet!H3790</f>
        <v>150000</v>
      </c>
      <c r="K3790" s="5" t="str">
        <f>rawTransactionSheet!I3790</f>
        <v>79945.24298</v>
      </c>
      <c r="L3790" s="5" t="str">
        <f>rawTransactionSheet!J3790</f>
        <v>9.993155373</v>
      </c>
      <c r="M3790" s="5" t="str">
        <f>rawTransactionSheet!K3790</f>
        <v>2</v>
      </c>
      <c r="N3790" s="5" t="str">
        <f>rawTransactionSheet!L3790</f>
        <v>BANGALORE</v>
      </c>
    </row>
    <row r="3791">
      <c r="A3791" s="2">
        <v>42370.0</v>
      </c>
      <c r="B3791" s="5" t="str">
        <f>rawTransactionSheet!B3791</f>
        <v>Pratham</v>
      </c>
      <c r="C3791" s="5" t="str">
        <f>rawTransactionSheet!C3791</f>
        <v>862</v>
      </c>
      <c r="D3791" s="5" t="str">
        <f>rawTransactionSheet!D3791</f>
        <v>HYUNDAI</v>
      </c>
      <c r="E3791" s="5" t="str">
        <f>rawTransactionSheet!E3791</f>
        <v>SANTRO XING</v>
      </c>
      <c r="F3791" s="5" t="str">
        <f>IFERROR(VLOOKUP(E3791,modelMapping,2,0),E3791)</f>
        <v>SANTRO XING</v>
      </c>
      <c r="G3791" s="5" t="str">
        <f>rawTransactionSheet!F3791</f>
        <v>GLS</v>
      </c>
      <c r="H3791" s="1" t="str">
        <f t="shared" si="1"/>
        <v>GLS</v>
      </c>
      <c r="I3791" s="5" t="str">
        <f>rawTransactionSheet!G3791</f>
        <v>2003</v>
      </c>
      <c r="J3791" s="5" t="str">
        <f>rawTransactionSheet!H3791</f>
        <v>150000</v>
      </c>
      <c r="K3791" s="5" t="str">
        <f>rawTransactionSheet!I3791</f>
        <v>93371.66328</v>
      </c>
      <c r="L3791" s="5" t="str">
        <f>rawTransactionSheet!J3791</f>
        <v>11.67145791</v>
      </c>
      <c r="M3791" s="5" t="str">
        <f>rawTransactionSheet!K3791</f>
        <v>3</v>
      </c>
      <c r="N3791" s="5" t="str">
        <f>rawTransactionSheet!L3791</f>
        <v>BANGALORE</v>
      </c>
    </row>
    <row r="3792">
      <c r="A3792" s="2">
        <v>42370.0</v>
      </c>
      <c r="B3792" s="5" t="str">
        <f>rawTransactionSheet!B3792</f>
        <v>RNS</v>
      </c>
      <c r="C3792" s="5" t="str">
        <f>rawTransactionSheet!C3792</f>
        <v>KA04MC0835</v>
      </c>
      <c r="D3792" s="5" t="str">
        <f>rawTransactionSheet!D3792</f>
        <v>HYUNDAI</v>
      </c>
      <c r="E3792" s="5" t="str">
        <f>rawTransactionSheet!E3792</f>
        <v>SANTRO XING</v>
      </c>
      <c r="F3792" s="5" t="str">
        <f>IFERROR(VLOOKUP(E3792,modelMapping,2,0),E3792)</f>
        <v>SANTRO XING</v>
      </c>
      <c r="G3792" s="5" t="str">
        <f>rawTransactionSheet!F3792</f>
        <v>GLS</v>
      </c>
      <c r="H3792" s="1" t="str">
        <f t="shared" si="1"/>
        <v>GLS</v>
      </c>
      <c r="I3792" s="5" t="str">
        <f>rawTransactionSheet!G3792</f>
        <v>2005</v>
      </c>
      <c r="J3792" s="5" t="str">
        <f>rawTransactionSheet!H3792</f>
        <v>150000</v>
      </c>
      <c r="K3792" s="5" t="str">
        <f>rawTransactionSheet!I3792</f>
        <v>84190</v>
      </c>
      <c r="L3792" s="5" t="str">
        <f>rawTransactionSheet!J3792</f>
        <v>10.69041096</v>
      </c>
      <c r="M3792" s="5" t="str">
        <f>rawTransactionSheet!K3792</f>
        <v>1</v>
      </c>
      <c r="N3792" s="5" t="str">
        <f>rawTransactionSheet!L3792</f>
        <v>BANGALORE</v>
      </c>
    </row>
    <row r="3793">
      <c r="A3793" s="2">
        <v>42370.0</v>
      </c>
      <c r="B3793" s="5" t="str">
        <f>rawTransactionSheet!B3793</f>
        <v>NandiBid</v>
      </c>
      <c r="C3793" s="5" t="str">
        <f>rawTransactionSheet!C3793</f>
        <v>123554</v>
      </c>
      <c r="D3793" s="5" t="str">
        <f>rawTransactionSheet!D3793</f>
        <v>HYUNDAI</v>
      </c>
      <c r="E3793" s="5" t="str">
        <f>rawTransactionSheet!E3793</f>
        <v>SANTRO XING</v>
      </c>
      <c r="F3793" s="5" t="str">
        <f>IFERROR(VLOOKUP(E3793,modelMapping,2,0),E3793)</f>
        <v>SANTRO XING</v>
      </c>
      <c r="G3793" s="5" t="str">
        <f>rawTransactionSheet!F3793</f>
        <v>XL</v>
      </c>
      <c r="H3793" s="1" t="str">
        <f t="shared" si="1"/>
        <v>XL</v>
      </c>
      <c r="I3793" s="5" t="str">
        <f>rawTransactionSheet!G3793</f>
        <v>2005</v>
      </c>
      <c r="J3793" s="5" t="str">
        <f>rawTransactionSheet!H3793</f>
        <v>150000</v>
      </c>
      <c r="K3793" s="5" t="str">
        <f>rawTransactionSheet!I3793</f>
        <v>46264</v>
      </c>
      <c r="L3793" s="5" t="str">
        <f>rawTransactionSheet!J3793</f>
        <v>11</v>
      </c>
      <c r="M3793" s="5" t="str">
        <f>rawTransactionSheet!K3793</f>
        <v>1</v>
      </c>
      <c r="N3793" s="5" t="str">
        <f>rawTransactionSheet!L3793</f>
        <v>BANGALORE</v>
      </c>
      <c r="O3793" s="1" t="str">
        <f>VALUE(C3793)</f>
        <v>123554</v>
      </c>
      <c r="P3793" s="1" t="str">
        <f>MATCH(O3793,rawBidData!$A$2:$A$146,0)</f>
        <v>#N/A</v>
      </c>
    </row>
    <row r="3794">
      <c r="A3794" s="2">
        <v>42370.0</v>
      </c>
      <c r="B3794" s="5" t="str">
        <f>rawTransactionSheet!B3794</f>
        <v>RNS</v>
      </c>
      <c r="C3794" s="5" t="str">
        <f>rawTransactionSheet!C3794</f>
        <v>KA51M2161</v>
      </c>
      <c r="D3794" s="5" t="str">
        <f>rawTransactionSheet!D3794</f>
        <v>HYUNDAI</v>
      </c>
      <c r="E3794" s="5" t="str">
        <f>rawTransactionSheet!E3794</f>
        <v>SANTRO XING</v>
      </c>
      <c r="F3794" s="5" t="str">
        <f>IFERROR(VLOOKUP(E3794,modelMapping,2,0),E3794)</f>
        <v>SANTRO XING</v>
      </c>
      <c r="G3794" s="5" t="str">
        <f>rawTransactionSheet!F3794</f>
        <v>XO</v>
      </c>
      <c r="H3794" s="1" t="str">
        <f t="shared" si="1"/>
        <v>XO</v>
      </c>
      <c r="I3794" s="5" t="str">
        <f>rawTransactionSheet!G3794</f>
        <v>2005</v>
      </c>
      <c r="J3794" s="5" t="str">
        <f>rawTransactionSheet!H3794</f>
        <v>150000</v>
      </c>
      <c r="K3794" s="5" t="str">
        <f>rawTransactionSheet!I3794</f>
        <v>81621</v>
      </c>
      <c r="L3794" s="5" t="str">
        <f>rawTransactionSheet!J3794</f>
        <v>10.58356164</v>
      </c>
      <c r="M3794" s="5" t="str">
        <f>rawTransactionSheet!K3794</f>
        <v>2</v>
      </c>
      <c r="N3794" s="5" t="str">
        <f>rawTransactionSheet!L3794</f>
        <v>BANGALORE</v>
      </c>
    </row>
    <row r="3795">
      <c r="A3795" s="2">
        <v>42370.0</v>
      </c>
      <c r="B3795" s="5" t="str">
        <f>rawTransactionSheet!B3795</f>
        <v>Pratham</v>
      </c>
      <c r="C3795" s="5" t="str">
        <f>rawTransactionSheet!C3795</f>
        <v>728</v>
      </c>
      <c r="D3795" s="5" t="str">
        <f>rawTransactionSheet!D3795</f>
        <v>MARUTI SUZUKI</v>
      </c>
      <c r="E3795" s="5" t="str">
        <f>rawTransactionSheet!E3795</f>
        <v>Versa</v>
      </c>
      <c r="F3795" s="5" t="str">
        <f>IFERROR(VLOOKUP(E3795,modelMapping,2,0),E3795)</f>
        <v>Versa</v>
      </c>
      <c r="G3795" s="5" t="str">
        <f>rawTransactionSheet!F3795</f>
        <v>DX</v>
      </c>
      <c r="H3795" s="1" t="str">
        <f t="shared" si="1"/>
        <v>DX</v>
      </c>
      <c r="I3795" s="5" t="str">
        <f>rawTransactionSheet!G3795</f>
        <v>2005</v>
      </c>
      <c r="J3795" s="5" t="str">
        <f>rawTransactionSheet!H3795</f>
        <v>150000</v>
      </c>
      <c r="K3795" s="5" t="str">
        <f>rawTransactionSheet!I3795</f>
        <v>116599.5893</v>
      </c>
      <c r="L3795" s="5" t="str">
        <f>rawTransactionSheet!J3795</f>
        <v>9.716632444</v>
      </c>
      <c r="M3795" s="5" t="str">
        <f>rawTransactionSheet!K3795</f>
        <v>2</v>
      </c>
      <c r="N3795" s="5" t="str">
        <f>rawTransactionSheet!L3795</f>
        <v>BANGALORE</v>
      </c>
    </row>
    <row r="3796">
      <c r="A3796" s="2">
        <v>42370.0</v>
      </c>
      <c r="B3796" s="5" t="str">
        <f>rawTransactionSheet!B3796</f>
        <v>KALYANI MOTORS PVT LTD</v>
      </c>
      <c r="C3796" s="5" t="str">
        <f>rawTransactionSheet!C3796</f>
        <v>KA50M615</v>
      </c>
      <c r="D3796" s="5" t="str">
        <f>rawTransactionSheet!D3796</f>
        <v>MARUTI SUZUKI</v>
      </c>
      <c r="E3796" s="5" t="str">
        <f>rawTransactionSheet!E3796</f>
        <v>Wagon R</v>
      </c>
      <c r="F3796" s="5" t="str">
        <f>IFERROR(VLOOKUP(E3796,modelMapping,2,0),E3796)</f>
        <v>Wagon R</v>
      </c>
      <c r="G3796" s="5" t="str">
        <f>rawTransactionSheet!F3796</f>
        <v>LXI</v>
      </c>
      <c r="H3796" s="1" t="str">
        <f t="shared" si="1"/>
        <v>LXI</v>
      </c>
      <c r="I3796" s="5" t="str">
        <f>rawTransactionSheet!G3796</f>
        <v>2006</v>
      </c>
      <c r="J3796" s="5" t="str">
        <f>rawTransactionSheet!H3796</f>
        <v>150000</v>
      </c>
      <c r="K3796" s="5" t="str">
        <f>rawTransactionSheet!I3796</f>
        <v>81305</v>
      </c>
      <c r="L3796" s="5" t="str">
        <f>rawTransactionSheet!J3796</f>
        <v>9</v>
      </c>
      <c r="M3796" s="5" t="str">
        <f>rawTransactionSheet!K3796</f>
        <v>1</v>
      </c>
      <c r="N3796" s="5" t="str">
        <f>rawTransactionSheet!L3796</f>
        <v>BANGALORE</v>
      </c>
    </row>
    <row r="3797">
      <c r="A3797" s="2">
        <v>42370.0</v>
      </c>
      <c r="B3797" s="5" t="str">
        <f>rawTransactionSheet!B3797</f>
        <v>Pratham</v>
      </c>
      <c r="C3797" s="5" t="str">
        <f>rawTransactionSheet!C3797</f>
        <v>527</v>
      </c>
      <c r="D3797" s="5" t="str">
        <f>rawTransactionSheet!D3797</f>
        <v>MARUTI SUZUKI</v>
      </c>
      <c r="E3797" s="5" t="str">
        <f>rawTransactionSheet!E3797</f>
        <v>Wagon R</v>
      </c>
      <c r="F3797" s="5" t="str">
        <f>IFERROR(VLOOKUP(E3797,modelMapping,2,0),E3797)</f>
        <v>Wagon R</v>
      </c>
      <c r="G3797" s="5" t="str">
        <f>rawTransactionSheet!F3797</f>
        <v>LXI</v>
      </c>
      <c r="H3797" s="1" t="str">
        <f t="shared" si="1"/>
        <v>LXI</v>
      </c>
      <c r="I3797" s="5" t="str">
        <f>rawTransactionSheet!G3797</f>
        <v>2007</v>
      </c>
      <c r="J3797" s="5" t="str">
        <f>rawTransactionSheet!H3797</f>
        <v>150000</v>
      </c>
      <c r="K3797" s="5" t="str">
        <f>rawTransactionSheet!I3797</f>
        <v>61787.81656</v>
      </c>
      <c r="L3797" s="5" t="str">
        <f>rawTransactionSheet!J3797</f>
        <v>7.72347707</v>
      </c>
      <c r="M3797" s="5" t="str">
        <f>rawTransactionSheet!K3797</f>
        <v>2</v>
      </c>
      <c r="N3797" s="5" t="str">
        <f>rawTransactionSheet!L3797</f>
        <v>BANGALORE</v>
      </c>
    </row>
    <row r="3798">
      <c r="A3798" s="2">
        <v>42370.0</v>
      </c>
      <c r="B3798" s="5" t="str">
        <f>rawTransactionSheet!B3798</f>
        <v>RNS</v>
      </c>
      <c r="C3798" s="5" t="str">
        <f>rawTransactionSheet!C3798</f>
        <v>KA03MG4187</v>
      </c>
      <c r="D3798" s="5" t="str">
        <f>rawTransactionSheet!D3798</f>
        <v>MARUTI SUZUKI</v>
      </c>
      <c r="E3798" s="5" t="str">
        <f>rawTransactionSheet!E3798</f>
        <v>Wagon R</v>
      </c>
      <c r="F3798" s="5" t="str">
        <f>IFERROR(VLOOKUP(E3798,modelMapping,2,0),E3798)</f>
        <v>Wagon R</v>
      </c>
      <c r="G3798" s="5" t="str">
        <f>rawTransactionSheet!F3798</f>
        <v>LXI</v>
      </c>
      <c r="H3798" s="1" t="str">
        <f t="shared" si="1"/>
        <v>LXI</v>
      </c>
      <c r="I3798" s="5" t="str">
        <f>rawTransactionSheet!G3798</f>
        <v>2006</v>
      </c>
      <c r="J3798" s="5" t="str">
        <f>rawTransactionSheet!H3798</f>
        <v>150000</v>
      </c>
      <c r="K3798" s="5" t="str">
        <f>rawTransactionSheet!I3798</f>
        <v>81180</v>
      </c>
      <c r="L3798" s="5" t="str">
        <f>rawTransactionSheet!J3798</f>
        <v>9.750684932</v>
      </c>
      <c r="M3798" s="5" t="str">
        <f>rawTransactionSheet!K3798</f>
        <v>2</v>
      </c>
      <c r="N3798" s="5" t="str">
        <f>rawTransactionSheet!L3798</f>
        <v>BANGALORE</v>
      </c>
    </row>
    <row r="3799">
      <c r="A3799" s="2">
        <v>42370.0</v>
      </c>
      <c r="B3799" s="5" t="str">
        <f>rawTransactionSheet!B3799</f>
        <v>DelCalling</v>
      </c>
      <c r="C3799" s="5" t="str">
        <f>rawTransactionSheet!C3799</f>
        <v>85013</v>
      </c>
      <c r="D3799" s="5" t="str">
        <f>rawTransactionSheet!D3799</f>
        <v>MARUTI SUZUKI</v>
      </c>
      <c r="E3799" s="5" t="str">
        <f>rawTransactionSheet!E3799</f>
        <v>Wagon R</v>
      </c>
      <c r="F3799" s="5" t="str">
        <f>IFERROR(VLOOKUP(E3799,modelMapping,2,0),E3799)</f>
        <v>Wagon R</v>
      </c>
      <c r="G3799" s="5" t="str">
        <f>rawTransactionSheet!F3799</f>
        <v>LXi Minor</v>
      </c>
      <c r="H3799" s="1" t="str">
        <f t="shared" si="1"/>
        <v>LXi Minor</v>
      </c>
      <c r="I3799" s="5" t="str">
        <f>rawTransactionSheet!G3799</f>
        <v>2009</v>
      </c>
      <c r="J3799" s="5" t="str">
        <f>rawTransactionSheet!H3799</f>
        <v>150000</v>
      </c>
      <c r="K3799" s="5" t="str">
        <f>rawTransactionSheet!I3799</f>
        <v>51571</v>
      </c>
      <c r="L3799" s="5" t="str">
        <f>rawTransactionSheet!J3799</f>
        <v>6</v>
      </c>
      <c r="M3799" s="5" t="str">
        <f>rawTransactionSheet!K3799</f>
        <v>2</v>
      </c>
      <c r="N3799" s="5" t="str">
        <f>rawTransactionSheet!L3799</f>
        <v>MUMBAI</v>
      </c>
    </row>
    <row r="3800">
      <c r="A3800" s="2">
        <v>42370.0</v>
      </c>
      <c r="B3800" s="5" t="str">
        <f>rawTransactionSheet!B3800</f>
        <v>Pratham</v>
      </c>
      <c r="C3800" s="5" t="str">
        <f>rawTransactionSheet!C3800</f>
        <v>818</v>
      </c>
      <c r="D3800" s="5" t="str">
        <f>rawTransactionSheet!D3800</f>
        <v>MARUTI SUZUKI</v>
      </c>
      <c r="E3800" s="5" t="str">
        <f>rawTransactionSheet!E3800</f>
        <v>Wagon R</v>
      </c>
      <c r="F3800" s="5" t="str">
        <f>IFERROR(VLOOKUP(E3800,modelMapping,2,0),E3800)</f>
        <v>Wagon R</v>
      </c>
      <c r="G3800" s="5" t="str">
        <f>rawTransactionSheet!F3800</f>
        <v>VXI</v>
      </c>
      <c r="H3800" s="1" t="str">
        <f t="shared" si="1"/>
        <v>VXI</v>
      </c>
      <c r="I3800" s="5" t="str">
        <f>rawTransactionSheet!G3800</f>
        <v>2004</v>
      </c>
      <c r="J3800" s="5" t="str">
        <f>rawTransactionSheet!H3800</f>
        <v>150000</v>
      </c>
      <c r="K3800" s="5" t="str">
        <f>rawTransactionSheet!I3800</f>
        <v>85990.41752</v>
      </c>
      <c r="L3800" s="5" t="str">
        <f>rawTransactionSheet!J3800</f>
        <v>10.74880219</v>
      </c>
      <c r="M3800" s="5" t="str">
        <f>rawTransactionSheet!K3800</f>
        <v>3</v>
      </c>
      <c r="N3800" s="5" t="str">
        <f>rawTransactionSheet!L3800</f>
        <v>BANGALORE</v>
      </c>
    </row>
    <row r="3801">
      <c r="A3801" s="2">
        <v>42370.0</v>
      </c>
      <c r="B3801" s="5" t="str">
        <f>rawTransactionSheet!B3801</f>
        <v>RNS</v>
      </c>
      <c r="C3801" s="5" t="str">
        <f>rawTransactionSheet!C3801</f>
        <v>KA02MB1618</v>
      </c>
      <c r="D3801" s="5" t="str">
        <f>rawTransactionSheet!D3801</f>
        <v>MARUTI SUZUKI</v>
      </c>
      <c r="E3801" s="5" t="str">
        <f>rawTransactionSheet!E3801</f>
        <v>Wagon R</v>
      </c>
      <c r="F3801" s="5" t="str">
        <f>IFERROR(VLOOKUP(E3801,modelMapping,2,0),E3801)</f>
        <v>Wagon R</v>
      </c>
      <c r="G3801" s="5" t="str">
        <f>rawTransactionSheet!F3801</f>
        <v>VXI</v>
      </c>
      <c r="H3801" s="1" t="str">
        <f t="shared" si="1"/>
        <v>VXI</v>
      </c>
      <c r="I3801" s="5" t="str">
        <f>rawTransactionSheet!G3801</f>
        <v>2006</v>
      </c>
      <c r="J3801" s="5" t="str">
        <f>rawTransactionSheet!H3801</f>
        <v>150000</v>
      </c>
      <c r="K3801" s="5" t="str">
        <f>rawTransactionSheet!I3801</f>
        <v>46659</v>
      </c>
      <c r="L3801" s="5" t="str">
        <f>rawTransactionSheet!J3801</f>
        <v>9.523287671</v>
      </c>
      <c r="M3801" s="5" t="str">
        <f>rawTransactionSheet!K3801</f>
        <v>2</v>
      </c>
      <c r="N3801" s="5" t="str">
        <f>rawTransactionSheet!L3801</f>
        <v>BANGALORE</v>
      </c>
    </row>
    <row r="3802">
      <c r="A3802" s="2">
        <v>42370.0</v>
      </c>
      <c r="B3802" s="5" t="str">
        <f>rawTransactionSheet!B3802</f>
        <v>RNS</v>
      </c>
      <c r="C3802" s="5" t="str">
        <f>rawTransactionSheet!C3802</f>
        <v>KA02Z8975</v>
      </c>
      <c r="D3802" s="5" t="str">
        <f>rawTransactionSheet!D3802</f>
        <v>MARUTI SUZUKI</v>
      </c>
      <c r="E3802" s="5" t="str">
        <f>rawTransactionSheet!E3802</f>
        <v>Wagon R</v>
      </c>
      <c r="F3802" s="5" t="str">
        <f>IFERROR(VLOOKUP(E3802,modelMapping,2,0),E3802)</f>
        <v>Wagon R</v>
      </c>
      <c r="G3802" s="5" t="str">
        <f>rawTransactionSheet!F3802</f>
        <v>VXI</v>
      </c>
      <c r="H3802" s="1" t="str">
        <f t="shared" si="1"/>
        <v>VXI</v>
      </c>
      <c r="I3802" s="5" t="str">
        <f>rawTransactionSheet!G3802</f>
        <v>2005</v>
      </c>
      <c r="J3802" s="5" t="str">
        <f>rawTransactionSheet!H3802</f>
        <v>150000</v>
      </c>
      <c r="K3802" s="5" t="str">
        <f>rawTransactionSheet!I3802</f>
        <v>198421</v>
      </c>
      <c r="L3802" s="5" t="str">
        <f>rawTransactionSheet!J3802</f>
        <v>10.75068493</v>
      </c>
      <c r="M3802" s="5" t="str">
        <f>rawTransactionSheet!K3802</f>
        <v>2</v>
      </c>
      <c r="N3802" s="5" t="str">
        <f>rawTransactionSheet!L3802</f>
        <v>BANGALORE</v>
      </c>
    </row>
    <row r="3803">
      <c r="A3803" s="2">
        <v>42370.0</v>
      </c>
      <c r="B3803" s="5" t="str">
        <f>rawTransactionSheet!B3803</f>
        <v>RNS</v>
      </c>
      <c r="C3803" s="5" t="str">
        <f>rawTransactionSheet!C3803</f>
        <v>KA01MB0684</v>
      </c>
      <c r="D3803" s="5" t="str">
        <f>rawTransactionSheet!D3803</f>
        <v>MARUTI SUZUKI</v>
      </c>
      <c r="E3803" s="5" t="str">
        <f>rawTransactionSheet!E3803</f>
        <v>Wagon R</v>
      </c>
      <c r="F3803" s="5" t="str">
        <f>IFERROR(VLOOKUP(E3803,modelMapping,2,0),E3803)</f>
        <v>Wagon R</v>
      </c>
      <c r="G3803" s="5" t="str">
        <f>rawTransactionSheet!F3803</f>
        <v>VXI</v>
      </c>
      <c r="H3803" s="1" t="str">
        <f t="shared" si="1"/>
        <v>VXI</v>
      </c>
      <c r="I3803" s="5" t="str">
        <f>rawTransactionSheet!G3803</f>
        <v>2005</v>
      </c>
      <c r="J3803" s="5" t="str">
        <f>rawTransactionSheet!H3803</f>
        <v>150000</v>
      </c>
      <c r="K3803" s="5" t="str">
        <f>rawTransactionSheet!I3803</f>
        <v>51870</v>
      </c>
      <c r="L3803" s="5" t="str">
        <f>rawTransactionSheet!J3803</f>
        <v>10.74520548</v>
      </c>
      <c r="M3803" s="5" t="str">
        <f>rawTransactionSheet!K3803</f>
        <v>4</v>
      </c>
      <c r="N3803" s="5" t="str">
        <f>rawTransactionSheet!L3803</f>
        <v>BANGALORE</v>
      </c>
    </row>
    <row r="3804">
      <c r="A3804" s="2">
        <v>42370.0</v>
      </c>
      <c r="B3804" s="5" t="str">
        <f>rawTransactionSheet!B3804</f>
        <v>RNS</v>
      </c>
      <c r="C3804" s="5" t="str">
        <f>rawTransactionSheet!C3804</f>
        <v>KA01MB0684</v>
      </c>
      <c r="D3804" s="5" t="str">
        <f>rawTransactionSheet!D3804</f>
        <v>MARUTI SUZUKI</v>
      </c>
      <c r="E3804" s="5" t="str">
        <f>rawTransactionSheet!E3804</f>
        <v>Wagon R</v>
      </c>
      <c r="F3804" s="5" t="str">
        <f>IFERROR(VLOOKUP(E3804,modelMapping,2,0),E3804)</f>
        <v>Wagon R</v>
      </c>
      <c r="G3804" s="5" t="str">
        <f>rawTransactionSheet!F3804</f>
        <v>VXI</v>
      </c>
      <c r="H3804" s="1" t="str">
        <f t="shared" si="1"/>
        <v>VXI</v>
      </c>
      <c r="I3804" s="5" t="str">
        <f>rawTransactionSheet!G3804</f>
        <v>2005</v>
      </c>
      <c r="J3804" s="5" t="str">
        <f>rawTransactionSheet!H3804</f>
        <v>150000</v>
      </c>
      <c r="K3804" s="5" t="str">
        <f>rawTransactionSheet!I3804</f>
        <v>51870</v>
      </c>
      <c r="L3804" s="5" t="str">
        <f>rawTransactionSheet!J3804</f>
        <v>10.74520548</v>
      </c>
      <c r="M3804" s="5" t="str">
        <f>rawTransactionSheet!K3804</f>
        <v>4</v>
      </c>
      <c r="N3804" s="5" t="str">
        <f>rawTransactionSheet!L3804</f>
        <v>BANGALORE</v>
      </c>
    </row>
    <row r="3805">
      <c r="A3805" s="2">
        <v>42370.0</v>
      </c>
      <c r="B3805" s="5" t="str">
        <f>rawTransactionSheet!B3805</f>
        <v>Pratham</v>
      </c>
      <c r="C3805" s="5" t="str">
        <f>rawTransactionSheet!C3805</f>
        <v>521</v>
      </c>
      <c r="D3805" s="5" t="str">
        <f>rawTransactionSheet!D3805</f>
        <v>MARUTI SUZUKI</v>
      </c>
      <c r="E3805" s="5" t="str">
        <f>rawTransactionSheet!E3805</f>
        <v>Zen</v>
      </c>
      <c r="F3805" s="5" t="str">
        <f>IFERROR(VLOOKUP(E3805,modelMapping,2,0),E3805)</f>
        <v>Zen</v>
      </c>
      <c r="G3805" s="5" t="str">
        <f>rawTransactionSheet!F3805</f>
        <v>LXI</v>
      </c>
      <c r="H3805" s="1" t="str">
        <f t="shared" si="1"/>
        <v>LXI</v>
      </c>
      <c r="I3805" s="5" t="str">
        <f>rawTransactionSheet!G3805</f>
        <v>2007</v>
      </c>
      <c r="J3805" s="5" t="str">
        <f>rawTransactionSheet!H3805</f>
        <v>150000</v>
      </c>
      <c r="K3805" s="5" t="str">
        <f>rawTransactionSheet!I3805</f>
        <v>61174.53798</v>
      </c>
      <c r="L3805" s="5" t="str">
        <f>rawTransactionSheet!J3805</f>
        <v>7.646817248</v>
      </c>
      <c r="M3805" s="5" t="str">
        <f>rawTransactionSheet!K3805</f>
        <v>2</v>
      </c>
      <c r="N3805" s="5" t="str">
        <f>rawTransactionSheet!L3805</f>
        <v>BANGALORE</v>
      </c>
    </row>
    <row r="3806">
      <c r="A3806" s="2">
        <v>42370.0</v>
      </c>
      <c r="B3806" s="5" t="str">
        <f>rawTransactionSheet!B3806</f>
        <v>Pratham</v>
      </c>
      <c r="C3806" s="5" t="str">
        <f>rawTransactionSheet!C3806</f>
        <v>577</v>
      </c>
      <c r="D3806" s="5" t="str">
        <f>rawTransactionSheet!D3806</f>
        <v>MARUTI SUZUKI</v>
      </c>
      <c r="E3806" s="5" t="str">
        <f>rawTransactionSheet!E3806</f>
        <v>Zen</v>
      </c>
      <c r="F3806" s="5" t="str">
        <f>IFERROR(VLOOKUP(E3806,modelMapping,2,0),E3806)</f>
        <v>Zen</v>
      </c>
      <c r="G3806" s="5" t="str">
        <f>rawTransactionSheet!F3806</f>
        <v>VXI</v>
      </c>
      <c r="H3806" s="1" t="str">
        <f t="shared" si="1"/>
        <v>VXI</v>
      </c>
      <c r="I3806" s="5" t="str">
        <f>rawTransactionSheet!G3806</f>
        <v>2007</v>
      </c>
      <c r="J3806" s="5" t="str">
        <f>rawTransactionSheet!H3806</f>
        <v>150000</v>
      </c>
      <c r="K3806" s="5" t="str">
        <f>rawTransactionSheet!I3806</f>
        <v>63978.09719</v>
      </c>
      <c r="L3806" s="5" t="str">
        <f>rawTransactionSheet!J3806</f>
        <v>7.997262149</v>
      </c>
      <c r="M3806" s="5" t="str">
        <f>rawTransactionSheet!K3806</f>
        <v>2</v>
      </c>
      <c r="N3806" s="5" t="str">
        <f>rawTransactionSheet!L3806</f>
        <v>BANGALORE</v>
      </c>
    </row>
    <row r="3807">
      <c r="A3807" s="2">
        <v>42370.0</v>
      </c>
      <c r="B3807" s="5" t="str">
        <f>rawTransactionSheet!B3807</f>
        <v>RNS</v>
      </c>
      <c r="C3807" s="5" t="str">
        <f>rawTransactionSheet!C3807</f>
        <v>KA02MD0627</v>
      </c>
      <c r="D3807" s="5" t="str">
        <f>rawTransactionSheet!D3807</f>
        <v>MARUTI SUZUKI</v>
      </c>
      <c r="E3807" s="5" t="str">
        <f>rawTransactionSheet!E3807</f>
        <v>Zen</v>
      </c>
      <c r="F3807" s="5" t="str">
        <f>IFERROR(VLOOKUP(E3807,modelMapping,2,0),E3807)</f>
        <v>Zen</v>
      </c>
      <c r="G3807" s="5" t="str">
        <f>rawTransactionSheet!F3807</f>
        <v>VXI</v>
      </c>
      <c r="H3807" s="1" t="str">
        <f t="shared" si="1"/>
        <v>VXI</v>
      </c>
      <c r="I3807" s="5" t="str">
        <f>rawTransactionSheet!G3807</f>
        <v>2008</v>
      </c>
      <c r="J3807" s="5" t="str">
        <f>rawTransactionSheet!H3807</f>
        <v>150000</v>
      </c>
      <c r="K3807" s="5" t="str">
        <f>rawTransactionSheet!I3807</f>
        <v>0</v>
      </c>
      <c r="L3807" s="5" t="str">
        <f>rawTransactionSheet!J3807</f>
        <v>7.646575342</v>
      </c>
      <c r="M3807" s="5" t="str">
        <f>rawTransactionSheet!K3807</f>
        <v>2</v>
      </c>
      <c r="N3807" s="5" t="str">
        <f>rawTransactionSheet!L3807</f>
        <v>BANGALORE</v>
      </c>
    </row>
    <row r="3808">
      <c r="A3808" s="2">
        <v>42370.0</v>
      </c>
      <c r="B3808" s="5" t="str">
        <f>rawTransactionSheet!B3808</f>
        <v>DelCalling</v>
      </c>
      <c r="C3808" s="5" t="str">
        <f>rawTransactionSheet!C3808</f>
        <v>116171</v>
      </c>
      <c r="D3808" s="5" t="str">
        <f>rawTransactionSheet!D3808</f>
        <v>FORD</v>
      </c>
      <c r="E3808" s="5" t="str">
        <f>rawTransactionSheet!E3808</f>
        <v>IKON</v>
      </c>
      <c r="F3808" s="5" t="str">
        <f>IFERROR(VLOOKUP(E3808,modelMapping,2,0),E3808)</f>
        <v>IKON</v>
      </c>
      <c r="G3808" s="5" t="str">
        <f>rawTransactionSheet!F3808</f>
        <v>1.3 Flair</v>
      </c>
      <c r="H3808" s="1" t="str">
        <f t="shared" si="1"/>
        <v>1.3 Flair</v>
      </c>
      <c r="I3808" s="5" t="str">
        <f>rawTransactionSheet!G3808</f>
        <v>2006</v>
      </c>
      <c r="J3808" s="5" t="str">
        <f>rawTransactionSheet!H3808</f>
        <v>150000</v>
      </c>
      <c r="K3808" s="5" t="str">
        <f>rawTransactionSheet!I3808</f>
        <v>57920</v>
      </c>
      <c r="L3808" s="5" t="str">
        <f>rawTransactionSheet!J3808</f>
        <v>10</v>
      </c>
      <c r="M3808" s="5" t="str">
        <f>rawTransactionSheet!K3808</f>
        <v>2</v>
      </c>
      <c r="N3808" s="5" t="str">
        <f>rawTransactionSheet!L3808</f>
        <v>BANGALORE</v>
      </c>
    </row>
    <row r="3809">
      <c r="A3809" s="2">
        <v>42370.0</v>
      </c>
      <c r="B3809" s="5" t="str">
        <f>rawTransactionSheet!B3809</f>
        <v>DelCalling</v>
      </c>
      <c r="C3809" s="5" t="str">
        <f>rawTransactionSheet!C3809</f>
        <v>96441</v>
      </c>
      <c r="D3809" s="5" t="str">
        <f>rawTransactionSheet!D3809</f>
        <v>MARUTI SUZUKI</v>
      </c>
      <c r="E3809" s="5" t="str">
        <f>rawTransactionSheet!E3809</f>
        <v>ALTO</v>
      </c>
      <c r="F3809" s="5" t="str">
        <f>IFERROR(VLOOKUP(E3809,modelMapping,2,0),E3809)</f>
        <v>ALTO</v>
      </c>
      <c r="G3809" s="5" t="str">
        <f>rawTransactionSheet!F3809</f>
        <v>Std</v>
      </c>
      <c r="H3809" s="1" t="str">
        <f t="shared" si="1"/>
        <v>Std</v>
      </c>
      <c r="I3809" s="5" t="str">
        <f>rawTransactionSheet!G3809</f>
        <v>2006</v>
      </c>
      <c r="J3809" s="5" t="str">
        <f>rawTransactionSheet!H3809</f>
        <v>150000</v>
      </c>
      <c r="K3809" s="5" t="str">
        <f>rawTransactionSheet!I3809</f>
        <v>25091</v>
      </c>
      <c r="L3809" s="5" t="str">
        <f>rawTransactionSheet!J3809</f>
        <v>10</v>
      </c>
      <c r="M3809" s="5" t="str">
        <f>rawTransactionSheet!K3809</f>
        <v>2</v>
      </c>
      <c r="N3809" s="5" t="str">
        <f>rawTransactionSheet!L3809</f>
        <v>BANGALORE</v>
      </c>
    </row>
    <row r="3810">
      <c r="A3810" s="2">
        <v>42370.0</v>
      </c>
      <c r="B3810" s="5" t="str">
        <f>rawTransactionSheet!B3810</f>
        <v>Pratham</v>
      </c>
      <c r="C3810" s="5" t="str">
        <f>rawTransactionSheet!C3810</f>
        <v>202</v>
      </c>
      <c r="D3810" s="5" t="str">
        <f>rawTransactionSheet!D3810</f>
        <v>MARUTI SUZUKI</v>
      </c>
      <c r="E3810" s="5" t="str">
        <f>rawTransactionSheet!E3810</f>
        <v>800</v>
      </c>
      <c r="F3810" s="5" t="str">
        <f>IFERROR(VLOOKUP(E3810,modelMapping,2,0),E3810)</f>
        <v>800</v>
      </c>
      <c r="G3810" s="5" t="str">
        <f>rawTransactionSheet!F3810</f>
        <v>STD</v>
      </c>
      <c r="H3810" s="1" t="str">
        <f t="shared" si="1"/>
        <v>STD</v>
      </c>
      <c r="I3810" s="5" t="str">
        <f>rawTransactionSheet!G3810</f>
        <v>2010</v>
      </c>
      <c r="J3810" s="5" t="str">
        <f>rawTransactionSheet!H3810</f>
        <v>148000</v>
      </c>
      <c r="K3810" s="5" t="str">
        <f>rawTransactionSheet!I3810</f>
        <v>36665.29774</v>
      </c>
      <c r="L3810" s="5" t="str">
        <f>rawTransactionSheet!J3810</f>
        <v>4.583162218</v>
      </c>
      <c r="M3810" s="5" t="str">
        <f>rawTransactionSheet!K3810</f>
        <v>1</v>
      </c>
      <c r="N3810" s="5" t="str">
        <f>rawTransactionSheet!L3810</f>
        <v>BANGALORE</v>
      </c>
    </row>
    <row r="3811">
      <c r="A3811" s="2">
        <v>42370.0</v>
      </c>
      <c r="B3811" s="5" t="str">
        <f>rawTransactionSheet!B3811</f>
        <v>Pratham</v>
      </c>
      <c r="C3811" s="5" t="str">
        <f>rawTransactionSheet!C3811</f>
        <v>824</v>
      </c>
      <c r="D3811" s="5" t="str">
        <f>rawTransactionSheet!D3811</f>
        <v>MARUTI SUZUKI</v>
      </c>
      <c r="E3811" s="5" t="str">
        <f>rawTransactionSheet!E3811</f>
        <v>Alto</v>
      </c>
      <c r="F3811" s="5" t="str">
        <f>IFERROR(VLOOKUP(E3811,modelMapping,2,0),E3811)</f>
        <v>Alto</v>
      </c>
      <c r="G3811" s="5" t="str">
        <f>rawTransactionSheet!F3811</f>
        <v>LXI</v>
      </c>
      <c r="H3811" s="1" t="str">
        <f t="shared" si="1"/>
        <v>LXI</v>
      </c>
      <c r="I3811" s="5" t="str">
        <f>rawTransactionSheet!G3811</f>
        <v>2004</v>
      </c>
      <c r="J3811" s="5" t="str">
        <f>rawTransactionSheet!H3811</f>
        <v>148000</v>
      </c>
      <c r="K3811" s="5" t="str">
        <f>rawTransactionSheet!I3811</f>
        <v>86362.7652</v>
      </c>
      <c r="L3811" s="5" t="str">
        <f>rawTransactionSheet!J3811</f>
        <v>10.79534565</v>
      </c>
      <c r="M3811" s="5" t="str">
        <f>rawTransactionSheet!K3811</f>
        <v>3</v>
      </c>
      <c r="N3811" s="5" t="str">
        <f>rawTransactionSheet!L3811</f>
        <v>BANGALORE</v>
      </c>
    </row>
    <row r="3812">
      <c r="A3812" s="2">
        <v>42370.0</v>
      </c>
      <c r="B3812" s="5" t="str">
        <f>rawTransactionSheet!B3812</f>
        <v>Pratham</v>
      </c>
      <c r="C3812" s="5" t="str">
        <f>rawTransactionSheet!C3812</f>
        <v>523</v>
      </c>
      <c r="D3812" s="5" t="str">
        <f>rawTransactionSheet!D3812</f>
        <v>HYUNDAI</v>
      </c>
      <c r="E3812" s="5" t="str">
        <f>rawTransactionSheet!E3812</f>
        <v>Getz</v>
      </c>
      <c r="F3812" s="5" t="str">
        <f>IFERROR(VLOOKUP(E3812,modelMapping,2,0),E3812)</f>
        <v>Getz</v>
      </c>
      <c r="G3812" s="5" t="str">
        <f>rawTransactionSheet!F3812</f>
        <v>GLE</v>
      </c>
      <c r="H3812" s="1" t="str">
        <f t="shared" si="1"/>
        <v>GLE</v>
      </c>
      <c r="I3812" s="5" t="str">
        <f>rawTransactionSheet!G3812</f>
        <v>2007</v>
      </c>
      <c r="J3812" s="5" t="str">
        <f>rawTransactionSheet!H3812</f>
        <v>148000</v>
      </c>
      <c r="K3812" s="5" t="str">
        <f>rawTransactionSheet!I3812</f>
        <v>61196.44079</v>
      </c>
      <c r="L3812" s="5" t="str">
        <f>rawTransactionSheet!J3812</f>
        <v>7.649555099</v>
      </c>
      <c r="M3812" s="5" t="str">
        <f>rawTransactionSheet!K3812</f>
        <v>2</v>
      </c>
      <c r="N3812" s="5" t="str">
        <f>rawTransactionSheet!L3812</f>
        <v>BANGALORE</v>
      </c>
    </row>
    <row r="3813">
      <c r="A3813" s="2">
        <v>42370.0</v>
      </c>
      <c r="B3813" s="5" t="str">
        <f>rawTransactionSheet!B3813</f>
        <v>RNS</v>
      </c>
      <c r="C3813" s="5" t="str">
        <f>rawTransactionSheet!C3813</f>
        <v>KA03ME6031</v>
      </c>
      <c r="D3813" s="5" t="str">
        <f>rawTransactionSheet!D3813</f>
        <v>MARUTI SUZUKI</v>
      </c>
      <c r="E3813" s="5" t="str">
        <f>rawTransactionSheet!E3813</f>
        <v>Wagon R</v>
      </c>
      <c r="F3813" s="5" t="str">
        <f>IFERROR(VLOOKUP(E3813,modelMapping,2,0),E3813)</f>
        <v>Wagon R</v>
      </c>
      <c r="G3813" s="5" t="str">
        <f>rawTransactionSheet!F3813</f>
        <v>LX</v>
      </c>
      <c r="H3813" s="1" t="str">
        <f t="shared" si="1"/>
        <v>LX</v>
      </c>
      <c r="I3813" s="5" t="str">
        <f>rawTransactionSheet!G3813</f>
        <v>2005</v>
      </c>
      <c r="J3813" s="5" t="str">
        <f>rawTransactionSheet!H3813</f>
        <v>148000</v>
      </c>
      <c r="K3813" s="5" t="str">
        <f>rawTransactionSheet!I3813</f>
        <v>60236</v>
      </c>
      <c r="L3813" s="5" t="str">
        <f>rawTransactionSheet!J3813</f>
        <v>10.63013699</v>
      </c>
      <c r="M3813" s="5" t="str">
        <f>rawTransactionSheet!K3813</f>
        <v>2</v>
      </c>
      <c r="N3813" s="5" t="str">
        <f>rawTransactionSheet!L3813</f>
        <v>BANGALORE</v>
      </c>
    </row>
    <row r="3814">
      <c r="A3814" s="2">
        <v>42370.0</v>
      </c>
      <c r="B3814" s="5" t="str">
        <f>rawTransactionSheet!B3814</f>
        <v>Pratham</v>
      </c>
      <c r="C3814" s="5" t="str">
        <f>rawTransactionSheet!C3814</f>
        <v>692</v>
      </c>
      <c r="D3814" s="5" t="str">
        <f>rawTransactionSheet!D3814</f>
        <v>MARUTI SUZUKI</v>
      </c>
      <c r="E3814" s="5" t="str">
        <f>rawTransactionSheet!E3814</f>
        <v>Alto</v>
      </c>
      <c r="F3814" s="5" t="str">
        <f>IFERROR(VLOOKUP(E3814,modelMapping,2,0),E3814)</f>
        <v>Alto</v>
      </c>
      <c r="G3814" s="5" t="str">
        <f>rawTransactionSheet!F3814</f>
        <v>LXI</v>
      </c>
      <c r="H3814" s="1" t="str">
        <f t="shared" si="1"/>
        <v>LXI</v>
      </c>
      <c r="I3814" s="5" t="str">
        <f>rawTransactionSheet!G3814</f>
        <v>2006</v>
      </c>
      <c r="J3814" s="5" t="str">
        <f>rawTransactionSheet!H3814</f>
        <v>147000</v>
      </c>
      <c r="K3814" s="5" t="str">
        <f>rawTransactionSheet!I3814</f>
        <v>71950.71869</v>
      </c>
      <c r="L3814" s="5" t="str">
        <f>rawTransactionSheet!J3814</f>
        <v>8.993839836</v>
      </c>
      <c r="M3814" s="5" t="str">
        <f>rawTransactionSheet!K3814</f>
        <v>2</v>
      </c>
      <c r="N3814" s="5" t="str">
        <f>rawTransactionSheet!L3814</f>
        <v>BANGALORE</v>
      </c>
    </row>
    <row r="3815">
      <c r="A3815" s="2">
        <v>42370.0</v>
      </c>
      <c r="B3815" s="5" t="str">
        <f>rawTransactionSheet!B3815</f>
        <v>RNS</v>
      </c>
      <c r="C3815" s="5" t="str">
        <f>rawTransactionSheet!C3815</f>
        <v>KA04MC0835</v>
      </c>
      <c r="D3815" s="5" t="str">
        <f>rawTransactionSheet!D3815</f>
        <v>HYUNDAI</v>
      </c>
      <c r="E3815" s="5" t="str">
        <f>rawTransactionSheet!E3815</f>
        <v>SANTRO XING</v>
      </c>
      <c r="F3815" s="5" t="str">
        <f>IFERROR(VLOOKUP(E3815,modelMapping,2,0),E3815)</f>
        <v>SANTRO XING</v>
      </c>
      <c r="G3815" s="5" t="str">
        <f>rawTransactionSheet!F3815</f>
        <v>GLS</v>
      </c>
      <c r="H3815" s="1" t="str">
        <f t="shared" si="1"/>
        <v>GLS</v>
      </c>
      <c r="I3815" s="5" t="str">
        <f>rawTransactionSheet!G3815</f>
        <v>2005</v>
      </c>
      <c r="J3815" s="5" t="str">
        <f>rawTransactionSheet!H3815</f>
        <v>147000</v>
      </c>
      <c r="K3815" s="5" t="str">
        <f>rawTransactionSheet!I3815</f>
        <v>84190</v>
      </c>
      <c r="L3815" s="5" t="str">
        <f>rawTransactionSheet!J3815</f>
        <v>10.69041096</v>
      </c>
      <c r="M3815" s="5" t="str">
        <f>rawTransactionSheet!K3815</f>
        <v>1</v>
      </c>
      <c r="N3815" s="5" t="str">
        <f>rawTransactionSheet!L3815</f>
        <v>BANGALORE</v>
      </c>
    </row>
    <row r="3816">
      <c r="A3816" s="2">
        <v>42370.0</v>
      </c>
      <c r="B3816" s="5" t="str">
        <f>rawTransactionSheet!B3816</f>
        <v>Pratham</v>
      </c>
      <c r="C3816" s="5" t="str">
        <f>rawTransactionSheet!C3816</f>
        <v>725</v>
      </c>
      <c r="D3816" s="5" t="str">
        <f>rawTransactionSheet!D3816</f>
        <v>MARUTI SUZUKI</v>
      </c>
      <c r="E3816" s="5" t="str">
        <f>rawTransactionSheet!E3816</f>
        <v>Wagon R</v>
      </c>
      <c r="F3816" s="5" t="str">
        <f>IFERROR(VLOOKUP(E3816,modelMapping,2,0),E3816)</f>
        <v>Wagon R</v>
      </c>
      <c r="G3816" s="5" t="str">
        <f>rawTransactionSheet!F3816</f>
        <v>LXI</v>
      </c>
      <c r="H3816" s="1" t="str">
        <f t="shared" si="1"/>
        <v>LXI</v>
      </c>
      <c r="I3816" s="5" t="str">
        <f>rawTransactionSheet!G3816</f>
        <v>2005</v>
      </c>
      <c r="J3816" s="5" t="str">
        <f>rawTransactionSheet!H3816</f>
        <v>147000</v>
      </c>
      <c r="K3816" s="5" t="str">
        <f>rawTransactionSheet!I3816</f>
        <v>77579.7399</v>
      </c>
      <c r="L3816" s="5" t="str">
        <f>rawTransactionSheet!J3816</f>
        <v>9.697467488</v>
      </c>
      <c r="M3816" s="5" t="str">
        <f>rawTransactionSheet!K3816</f>
        <v>2</v>
      </c>
      <c r="N3816" s="5" t="str">
        <f>rawTransactionSheet!L3816</f>
        <v>BANGALORE</v>
      </c>
    </row>
    <row r="3817">
      <c r="A3817" s="2">
        <v>42370.0</v>
      </c>
      <c r="B3817" s="5" t="str">
        <f>rawTransactionSheet!B3817</f>
        <v>Pratham</v>
      </c>
      <c r="C3817" s="5" t="str">
        <f>rawTransactionSheet!C3817</f>
        <v>817</v>
      </c>
      <c r="D3817" s="5" t="str">
        <f>rawTransactionSheet!D3817</f>
        <v>MARUTI SUZUKI</v>
      </c>
      <c r="E3817" s="5" t="str">
        <f>rawTransactionSheet!E3817</f>
        <v>Wagon R</v>
      </c>
      <c r="F3817" s="5" t="str">
        <f>IFERROR(VLOOKUP(E3817,modelMapping,2,0),E3817)</f>
        <v>Wagon R</v>
      </c>
      <c r="G3817" s="5" t="str">
        <f>rawTransactionSheet!F3817</f>
        <v>VXI</v>
      </c>
      <c r="H3817" s="1" t="str">
        <f t="shared" si="1"/>
        <v>VXI</v>
      </c>
      <c r="I3817" s="5" t="str">
        <f>rawTransactionSheet!G3817</f>
        <v>2004</v>
      </c>
      <c r="J3817" s="5" t="str">
        <f>rawTransactionSheet!H3817</f>
        <v>147000</v>
      </c>
      <c r="K3817" s="5" t="str">
        <f>rawTransactionSheet!I3817</f>
        <v>85990.41752</v>
      </c>
      <c r="L3817" s="5" t="str">
        <f>rawTransactionSheet!J3817</f>
        <v>10.74880219</v>
      </c>
      <c r="M3817" s="5" t="str">
        <f>rawTransactionSheet!K3817</f>
        <v>3</v>
      </c>
      <c r="N3817" s="5" t="str">
        <f>rawTransactionSheet!L3817</f>
        <v>BANGALORE</v>
      </c>
    </row>
    <row r="3818">
      <c r="A3818" s="2">
        <v>42370.0</v>
      </c>
      <c r="B3818" s="5" t="str">
        <f>rawTransactionSheet!B3818</f>
        <v>RNS</v>
      </c>
      <c r="C3818" s="5" t="str">
        <f>rawTransactionSheet!C3818</f>
        <v>KA02MC4524</v>
      </c>
      <c r="D3818" s="5" t="str">
        <f>rawTransactionSheet!D3818</f>
        <v>MARUTI SUZUKI</v>
      </c>
      <c r="E3818" s="5" t="str">
        <f>rawTransactionSheet!E3818</f>
        <v>Zen</v>
      </c>
      <c r="F3818" s="5" t="str">
        <f>IFERROR(VLOOKUP(E3818,modelMapping,2,0),E3818)</f>
        <v>Zen</v>
      </c>
      <c r="G3818" s="5" t="str">
        <f>rawTransactionSheet!F3818</f>
        <v>VXI</v>
      </c>
      <c r="H3818" s="1" t="str">
        <f t="shared" si="1"/>
        <v>VXI</v>
      </c>
      <c r="I3818" s="5" t="str">
        <f>rawTransactionSheet!G3818</f>
        <v>2007</v>
      </c>
      <c r="J3818" s="5" t="str">
        <f>rawTransactionSheet!H3818</f>
        <v>147000</v>
      </c>
      <c r="K3818" s="5" t="str">
        <f>rawTransactionSheet!I3818</f>
        <v>104657</v>
      </c>
      <c r="L3818" s="5" t="str">
        <f>rawTransactionSheet!J3818</f>
        <v>8.698630137</v>
      </c>
      <c r="M3818" s="5" t="str">
        <f>rawTransactionSheet!K3818</f>
        <v>2</v>
      </c>
      <c r="N3818" s="5" t="str">
        <f>rawTransactionSheet!L3818</f>
        <v>BANGALORE</v>
      </c>
    </row>
    <row r="3819">
      <c r="A3819" s="2">
        <v>42370.0</v>
      </c>
      <c r="B3819" s="5" t="str">
        <f>rawTransactionSheet!B3819</f>
        <v>Pratham</v>
      </c>
      <c r="C3819" s="5" t="str">
        <f>rawTransactionSheet!C3819</f>
        <v>394</v>
      </c>
      <c r="D3819" s="5" t="str">
        <f>rawTransactionSheet!D3819</f>
        <v>MARUTI SUZUKI</v>
      </c>
      <c r="E3819" s="5" t="str">
        <f>rawTransactionSheet!E3819</f>
        <v>800</v>
      </c>
      <c r="F3819" s="5" t="str">
        <f>IFERROR(VLOOKUP(E3819,modelMapping,2,0),E3819)</f>
        <v>800</v>
      </c>
      <c r="G3819" s="5" t="str">
        <f>rawTransactionSheet!F3819</f>
        <v>AC</v>
      </c>
      <c r="H3819" s="1" t="str">
        <f t="shared" si="1"/>
        <v>AC</v>
      </c>
      <c r="I3819" s="5" t="str">
        <f>rawTransactionSheet!G3819</f>
        <v>2008</v>
      </c>
      <c r="J3819" s="5" t="str">
        <f>rawTransactionSheet!H3819</f>
        <v>145000</v>
      </c>
      <c r="K3819" s="5" t="str">
        <f>rawTransactionSheet!I3819</f>
        <v>50617.38535</v>
      </c>
      <c r="L3819" s="5" t="str">
        <f>rawTransactionSheet!J3819</f>
        <v>6.327173169</v>
      </c>
      <c r="M3819" s="5" t="str">
        <f>rawTransactionSheet!K3819</f>
        <v>2</v>
      </c>
      <c r="N3819" s="5" t="str">
        <f>rawTransactionSheet!L3819</f>
        <v>BANGALORE</v>
      </c>
    </row>
    <row r="3820">
      <c r="A3820" s="2">
        <v>42370.0</v>
      </c>
      <c r="B3820" s="5" t="str">
        <f>rawTransactionSheet!B3820</f>
        <v>RNS</v>
      </c>
      <c r="C3820" s="5" t="str">
        <f>rawTransactionSheet!C3820</f>
        <v>KA05MH1175</v>
      </c>
      <c r="D3820" s="5" t="str">
        <f>rawTransactionSheet!D3820</f>
        <v>MARUTI SUZUKI</v>
      </c>
      <c r="E3820" s="5" t="str">
        <f>rawTransactionSheet!E3820</f>
        <v>800</v>
      </c>
      <c r="F3820" s="5" t="str">
        <f>IFERROR(VLOOKUP(E3820,modelMapping,2,0),E3820)</f>
        <v>800</v>
      </c>
      <c r="G3820" s="5" t="str">
        <f>rawTransactionSheet!F3820</f>
        <v>STD</v>
      </c>
      <c r="H3820" s="1" t="str">
        <f t="shared" si="1"/>
        <v>STD</v>
      </c>
      <c r="I3820" s="5" t="str">
        <f>rawTransactionSheet!G3820</f>
        <v>2009</v>
      </c>
      <c r="J3820" s="5" t="str">
        <f>rawTransactionSheet!H3820</f>
        <v>145000</v>
      </c>
      <c r="K3820" s="5" t="str">
        <f>rawTransactionSheet!I3820</f>
        <v>45172</v>
      </c>
      <c r="L3820" s="5" t="str">
        <f>rawTransactionSheet!J3820</f>
        <v>6.484931507</v>
      </c>
      <c r="M3820" s="5" t="str">
        <f>rawTransactionSheet!K3820</f>
        <v>2</v>
      </c>
      <c r="N3820" s="5" t="str">
        <f>rawTransactionSheet!L3820</f>
        <v>BANGALORE</v>
      </c>
    </row>
    <row r="3821">
      <c r="A3821" s="2">
        <v>42370.0</v>
      </c>
      <c r="B3821" s="5" t="str">
        <f>rawTransactionSheet!B3821</f>
        <v>Pratham</v>
      </c>
      <c r="C3821" s="5" t="str">
        <f>rawTransactionSheet!C3821</f>
        <v>669</v>
      </c>
      <c r="D3821" s="5" t="str">
        <f>rawTransactionSheet!D3821</f>
        <v>MARUTI SUZUKI</v>
      </c>
      <c r="E3821" s="5" t="str">
        <f>rawTransactionSheet!E3821</f>
        <v>Alto</v>
      </c>
      <c r="F3821" s="5" t="str">
        <f>IFERROR(VLOOKUP(E3821,modelMapping,2,0),E3821)</f>
        <v>Alto</v>
      </c>
      <c r="G3821" s="5" t="str">
        <f>rawTransactionSheet!F3821</f>
        <v>LX</v>
      </c>
      <c r="H3821" s="1" t="str">
        <f t="shared" si="1"/>
        <v>LX</v>
      </c>
      <c r="I3821" s="5" t="str">
        <f>rawTransactionSheet!G3821</f>
        <v>2006</v>
      </c>
      <c r="J3821" s="5" t="str">
        <f>rawTransactionSheet!H3821</f>
        <v>145000</v>
      </c>
      <c r="K3821" s="5" t="str">
        <f>rawTransactionSheet!I3821</f>
        <v>70986.99521</v>
      </c>
      <c r="L3821" s="5" t="str">
        <f>rawTransactionSheet!J3821</f>
        <v>8.873374401</v>
      </c>
      <c r="M3821" s="5" t="str">
        <f>rawTransactionSheet!K3821</f>
        <v>2</v>
      </c>
      <c r="N3821" s="5" t="str">
        <f>rawTransactionSheet!L3821</f>
        <v>BANGALORE</v>
      </c>
    </row>
    <row r="3822">
      <c r="A3822" s="2">
        <v>42370.0</v>
      </c>
      <c r="B3822" s="5" t="str">
        <f>rawTransactionSheet!B3822</f>
        <v>Pratham</v>
      </c>
      <c r="C3822" s="5" t="str">
        <f>rawTransactionSheet!C3822</f>
        <v>670</v>
      </c>
      <c r="D3822" s="5" t="str">
        <f>rawTransactionSheet!D3822</f>
        <v>MARUTI SUZUKI</v>
      </c>
      <c r="E3822" s="5" t="str">
        <f>rawTransactionSheet!E3822</f>
        <v>Alto</v>
      </c>
      <c r="F3822" s="5" t="str">
        <f>IFERROR(VLOOKUP(E3822,modelMapping,2,0),E3822)</f>
        <v>Alto</v>
      </c>
      <c r="G3822" s="5" t="str">
        <f>rawTransactionSheet!F3822</f>
        <v>LX</v>
      </c>
      <c r="H3822" s="1" t="str">
        <f t="shared" si="1"/>
        <v>LX</v>
      </c>
      <c r="I3822" s="5" t="str">
        <f>rawTransactionSheet!G3822</f>
        <v>2006</v>
      </c>
      <c r="J3822" s="5" t="str">
        <f>rawTransactionSheet!H3822</f>
        <v>145000</v>
      </c>
      <c r="K3822" s="5" t="str">
        <f>rawTransactionSheet!I3822</f>
        <v>70986.99521</v>
      </c>
      <c r="L3822" s="5" t="str">
        <f>rawTransactionSheet!J3822</f>
        <v>8.873374401</v>
      </c>
      <c r="M3822" s="5" t="str">
        <f>rawTransactionSheet!K3822</f>
        <v>2</v>
      </c>
      <c r="N3822" s="5" t="str">
        <f>rawTransactionSheet!L3822</f>
        <v>BANGALORE</v>
      </c>
    </row>
    <row r="3823">
      <c r="A3823" s="2">
        <v>42370.0</v>
      </c>
      <c r="B3823" s="5" t="str">
        <f>rawTransactionSheet!B3823</f>
        <v>RNS</v>
      </c>
      <c r="C3823" s="5" t="str">
        <f>rawTransactionSheet!C3823</f>
        <v>KA03ME8834</v>
      </c>
      <c r="D3823" s="5" t="str">
        <f>rawTransactionSheet!D3823</f>
        <v>MARUTI SUZUKI</v>
      </c>
      <c r="E3823" s="5" t="str">
        <f>rawTransactionSheet!E3823</f>
        <v>Alto</v>
      </c>
      <c r="F3823" s="5" t="str">
        <f>IFERROR(VLOOKUP(E3823,modelMapping,2,0),E3823)</f>
        <v>Alto</v>
      </c>
      <c r="G3823" s="5" t="str">
        <f>rawTransactionSheet!F3823</f>
        <v>LX</v>
      </c>
      <c r="H3823" s="1" t="str">
        <f t="shared" si="1"/>
        <v>LX</v>
      </c>
      <c r="I3823" s="5" t="str">
        <f>rawTransactionSheet!G3823</f>
        <v>2006</v>
      </c>
      <c r="J3823" s="5" t="str">
        <f>rawTransactionSheet!H3823</f>
        <v>145000</v>
      </c>
      <c r="K3823" s="5" t="str">
        <f>rawTransactionSheet!I3823</f>
        <v>98649</v>
      </c>
      <c r="L3823" s="5" t="str">
        <f>rawTransactionSheet!J3823</f>
        <v>9.898630137</v>
      </c>
      <c r="M3823" s="5" t="str">
        <f>rawTransactionSheet!K3823</f>
        <v>2</v>
      </c>
      <c r="N3823" s="5" t="str">
        <f>rawTransactionSheet!L3823</f>
        <v>BANGALORE</v>
      </c>
    </row>
    <row r="3824">
      <c r="A3824" s="2">
        <v>42370.0</v>
      </c>
      <c r="B3824" s="5" t="str">
        <f>rawTransactionSheet!B3824</f>
        <v>KALYANI MOTORS PVT LTD</v>
      </c>
      <c r="C3824" s="5" t="str">
        <f>rawTransactionSheet!C3824</f>
        <v>KA53M6068</v>
      </c>
      <c r="D3824" s="5" t="str">
        <f>rawTransactionSheet!D3824</f>
        <v>MARUTI SUZUKI</v>
      </c>
      <c r="E3824" s="5" t="str">
        <f>rawTransactionSheet!E3824</f>
        <v>Alto</v>
      </c>
      <c r="F3824" s="5" t="str">
        <f>IFERROR(VLOOKUP(E3824,modelMapping,2,0),E3824)</f>
        <v>Alto</v>
      </c>
      <c r="G3824" s="5" t="str">
        <f>rawTransactionSheet!F3824</f>
        <v>LXI</v>
      </c>
      <c r="H3824" s="1" t="str">
        <f t="shared" si="1"/>
        <v>LXI</v>
      </c>
      <c r="I3824" s="5" t="str">
        <f>rawTransactionSheet!G3824</f>
        <v>2007</v>
      </c>
      <c r="J3824" s="5" t="str">
        <f>rawTransactionSheet!H3824</f>
        <v>145000</v>
      </c>
      <c r="K3824" s="5" t="str">
        <f>rawTransactionSheet!I3824</f>
        <v>117480</v>
      </c>
      <c r="L3824" s="5" t="str">
        <f>rawTransactionSheet!J3824</f>
        <v>8</v>
      </c>
      <c r="M3824" s="5" t="str">
        <f>rawTransactionSheet!K3824</f>
        <v>1</v>
      </c>
      <c r="N3824" s="5" t="str">
        <f>rawTransactionSheet!L3824</f>
        <v>BANGALORE</v>
      </c>
    </row>
    <row r="3825">
      <c r="A3825" s="2">
        <v>42370.0</v>
      </c>
      <c r="B3825" s="5" t="str">
        <f>rawTransactionSheet!B3825</f>
        <v>Pratham</v>
      </c>
      <c r="C3825" s="5" t="str">
        <f>rawTransactionSheet!C3825</f>
        <v>328</v>
      </c>
      <c r="D3825" s="5" t="str">
        <f>rawTransactionSheet!D3825</f>
        <v>MARUTI SUZUKI</v>
      </c>
      <c r="E3825" s="5" t="str">
        <f>rawTransactionSheet!E3825</f>
        <v>Alto</v>
      </c>
      <c r="F3825" s="5" t="str">
        <f>IFERROR(VLOOKUP(E3825,modelMapping,2,0),E3825)</f>
        <v>Alto</v>
      </c>
      <c r="G3825" s="5" t="str">
        <f>rawTransactionSheet!F3825</f>
        <v>LXI</v>
      </c>
      <c r="H3825" s="1" t="str">
        <f t="shared" si="1"/>
        <v>LXI</v>
      </c>
      <c r="I3825" s="5" t="str">
        <f>rawTransactionSheet!G3825</f>
        <v>2009</v>
      </c>
      <c r="J3825" s="5" t="str">
        <f>rawTransactionSheet!H3825</f>
        <v>145000</v>
      </c>
      <c r="K3825" s="5" t="str">
        <f>rawTransactionSheet!I3825</f>
        <v>45338.80903</v>
      </c>
      <c r="L3825" s="5" t="str">
        <f>rawTransactionSheet!J3825</f>
        <v>5.667351129</v>
      </c>
      <c r="M3825" s="5" t="str">
        <f>rawTransactionSheet!K3825</f>
        <v>2</v>
      </c>
      <c r="N3825" s="5" t="str">
        <f>rawTransactionSheet!L3825</f>
        <v>BANGALORE</v>
      </c>
    </row>
    <row r="3826">
      <c r="A3826" s="2">
        <v>42370.0</v>
      </c>
      <c r="B3826" s="5" t="str">
        <f>rawTransactionSheet!B3826</f>
        <v>Pratham</v>
      </c>
      <c r="C3826" s="5" t="str">
        <f>rawTransactionSheet!C3826</f>
        <v>587</v>
      </c>
      <c r="D3826" s="5" t="str">
        <f>rawTransactionSheet!D3826</f>
        <v>MARUTI SUZUKI</v>
      </c>
      <c r="E3826" s="5" t="str">
        <f>rawTransactionSheet!E3826</f>
        <v>Alto</v>
      </c>
      <c r="F3826" s="5" t="str">
        <f>IFERROR(VLOOKUP(E3826,modelMapping,2,0),E3826)</f>
        <v>Alto</v>
      </c>
      <c r="G3826" s="5" t="str">
        <f>rawTransactionSheet!F3826</f>
        <v>LXI</v>
      </c>
      <c r="H3826" s="1" t="str">
        <f t="shared" si="1"/>
        <v>LXI</v>
      </c>
      <c r="I3826" s="5" t="str">
        <f>rawTransactionSheet!G3826</f>
        <v>2006</v>
      </c>
      <c r="J3826" s="5" t="str">
        <f>rawTransactionSheet!H3826</f>
        <v>145000</v>
      </c>
      <c r="K3826" s="5" t="str">
        <f>rawTransactionSheet!I3826</f>
        <v>66825.46202</v>
      </c>
      <c r="L3826" s="5" t="str">
        <f>rawTransactionSheet!J3826</f>
        <v>8.353182752</v>
      </c>
      <c r="M3826" s="5" t="str">
        <f>rawTransactionSheet!K3826</f>
        <v>2</v>
      </c>
      <c r="N3826" s="5" t="str">
        <f>rawTransactionSheet!L3826</f>
        <v>BANGALORE</v>
      </c>
    </row>
    <row r="3827">
      <c r="A3827" s="2">
        <v>42370.0</v>
      </c>
      <c r="B3827" s="5" t="str">
        <f>rawTransactionSheet!B3827</f>
        <v>Pratham</v>
      </c>
      <c r="C3827" s="5" t="str">
        <f>rawTransactionSheet!C3827</f>
        <v>708</v>
      </c>
      <c r="D3827" s="5" t="str">
        <f>rawTransactionSheet!D3827</f>
        <v>MARUTI SUZUKI</v>
      </c>
      <c r="E3827" s="5" t="str">
        <f>rawTransactionSheet!E3827</f>
        <v>Alto</v>
      </c>
      <c r="F3827" s="5" t="str">
        <f>IFERROR(VLOOKUP(E3827,modelMapping,2,0),E3827)</f>
        <v>Alto</v>
      </c>
      <c r="G3827" s="5" t="str">
        <f>rawTransactionSheet!F3827</f>
        <v>LXI</v>
      </c>
      <c r="H3827" s="1" t="str">
        <f t="shared" si="1"/>
        <v>LXI</v>
      </c>
      <c r="I3827" s="5" t="str">
        <f>rawTransactionSheet!G3827</f>
        <v>2005</v>
      </c>
      <c r="J3827" s="5" t="str">
        <f>rawTransactionSheet!H3827</f>
        <v>145000</v>
      </c>
      <c r="K3827" s="5" t="str">
        <f>rawTransactionSheet!I3827</f>
        <v>76966.46133</v>
      </c>
      <c r="L3827" s="5" t="str">
        <f>rawTransactionSheet!J3827</f>
        <v>9.620807666</v>
      </c>
      <c r="M3827" s="5" t="str">
        <f>rawTransactionSheet!K3827</f>
        <v>2</v>
      </c>
      <c r="N3827" s="5" t="str">
        <f>rawTransactionSheet!L3827</f>
        <v>BANGALORE</v>
      </c>
    </row>
    <row r="3828">
      <c r="A3828" s="2">
        <v>42370.0</v>
      </c>
      <c r="B3828" s="5" t="str">
        <f>rawTransactionSheet!B3828</f>
        <v>RNS</v>
      </c>
      <c r="C3828" s="5" t="str">
        <f>rawTransactionSheet!C3828</f>
        <v>KA02MB4019</v>
      </c>
      <c r="D3828" s="5" t="str">
        <f>rawTransactionSheet!D3828</f>
        <v>MARUTI SUZUKI</v>
      </c>
      <c r="E3828" s="5" t="str">
        <f>rawTransactionSheet!E3828</f>
        <v>Alto</v>
      </c>
      <c r="F3828" s="5" t="str">
        <f>IFERROR(VLOOKUP(E3828,modelMapping,2,0),E3828)</f>
        <v>Alto</v>
      </c>
      <c r="G3828" s="5" t="str">
        <f>rawTransactionSheet!F3828</f>
        <v>LXI</v>
      </c>
      <c r="H3828" s="1" t="str">
        <f t="shared" si="1"/>
        <v>LXI</v>
      </c>
      <c r="I3828" s="5" t="str">
        <f>rawTransactionSheet!G3828</f>
        <v>2006</v>
      </c>
      <c r="J3828" s="5" t="str">
        <f>rawTransactionSheet!H3828</f>
        <v>145000</v>
      </c>
      <c r="K3828" s="5" t="str">
        <f>rawTransactionSheet!I3828</f>
        <v>151175</v>
      </c>
      <c r="L3828" s="5" t="str">
        <f>rawTransactionSheet!J3828</f>
        <v>9.945205479</v>
      </c>
      <c r="M3828" s="5" t="str">
        <f>rawTransactionSheet!K3828</f>
        <v>2</v>
      </c>
      <c r="N3828" s="5" t="str">
        <f>rawTransactionSheet!L3828</f>
        <v>BANGALORE</v>
      </c>
    </row>
    <row r="3829">
      <c r="A3829" s="2">
        <v>42370.0</v>
      </c>
      <c r="B3829" s="5" t="str">
        <f>rawTransactionSheet!B3829</f>
        <v>RNS</v>
      </c>
      <c r="C3829" s="5" t="str">
        <f>rawTransactionSheet!C3829</f>
        <v>KA04MC3405</v>
      </c>
      <c r="D3829" s="5" t="str">
        <f>rawTransactionSheet!D3829</f>
        <v>MARUTI SUZUKI</v>
      </c>
      <c r="E3829" s="5" t="str">
        <f>rawTransactionSheet!E3829</f>
        <v>Alto</v>
      </c>
      <c r="F3829" s="5" t="str">
        <f>IFERROR(VLOOKUP(E3829,modelMapping,2,0),E3829)</f>
        <v>Alto</v>
      </c>
      <c r="G3829" s="5" t="str">
        <f>rawTransactionSheet!F3829</f>
        <v>LXI</v>
      </c>
      <c r="H3829" s="1" t="str">
        <f t="shared" si="1"/>
        <v>LXI</v>
      </c>
      <c r="I3829" s="5" t="str">
        <f>rawTransactionSheet!G3829</f>
        <v>2004</v>
      </c>
      <c r="J3829" s="5" t="str">
        <f>rawTransactionSheet!H3829</f>
        <v>145000</v>
      </c>
      <c r="K3829" s="5" t="str">
        <f>rawTransactionSheet!I3829</f>
        <v>156110</v>
      </c>
      <c r="L3829" s="5" t="str">
        <f>rawTransactionSheet!J3829</f>
        <v>11.63561644</v>
      </c>
      <c r="M3829" s="5" t="str">
        <f>rawTransactionSheet!K3829</f>
        <v>2</v>
      </c>
      <c r="N3829" s="5" t="str">
        <f>rawTransactionSheet!L3829</f>
        <v>BANGALORE</v>
      </c>
    </row>
    <row r="3830">
      <c r="A3830" s="2">
        <v>42370.0</v>
      </c>
      <c r="B3830" s="5" t="str">
        <f>rawTransactionSheet!B3830</f>
        <v>Pratham</v>
      </c>
      <c r="C3830" s="5" t="str">
        <f>rawTransactionSheet!C3830</f>
        <v>460</v>
      </c>
      <c r="D3830" s="5" t="str">
        <f>rawTransactionSheet!D3830</f>
        <v>MARUTI SUZUKI</v>
      </c>
      <c r="E3830" s="5" t="str">
        <f>rawTransactionSheet!E3830</f>
        <v>Alto</v>
      </c>
      <c r="F3830" s="5" t="str">
        <f>IFERROR(VLOOKUP(E3830,modelMapping,2,0),E3830)</f>
        <v>Alto</v>
      </c>
      <c r="G3830" s="5" t="str">
        <f>rawTransactionSheet!F3830</f>
        <v>STD</v>
      </c>
      <c r="H3830" s="1" t="str">
        <f t="shared" si="1"/>
        <v>STD</v>
      </c>
      <c r="I3830" s="5" t="str">
        <f>rawTransactionSheet!G3830</f>
        <v>2008</v>
      </c>
      <c r="J3830" s="5" t="str">
        <f>rawTransactionSheet!H3830</f>
        <v>145000</v>
      </c>
      <c r="K3830" s="5" t="str">
        <f>rawTransactionSheet!I3830</f>
        <v>55589.32238</v>
      </c>
      <c r="L3830" s="5" t="str">
        <f>rawTransactionSheet!J3830</f>
        <v>6.948665298</v>
      </c>
      <c r="M3830" s="5" t="str">
        <f>rawTransactionSheet!K3830</f>
        <v>2</v>
      </c>
      <c r="N3830" s="5" t="str">
        <f>rawTransactionSheet!L3830</f>
        <v>BANGALORE</v>
      </c>
    </row>
    <row r="3831">
      <c r="A3831" s="2">
        <v>42370.0</v>
      </c>
      <c r="B3831" s="5" t="str">
        <f>rawTransactionSheet!B3831</f>
        <v>RNS</v>
      </c>
      <c r="C3831" s="5" t="str">
        <f>rawTransactionSheet!C3831</f>
        <v>KA02MB9136</v>
      </c>
      <c r="D3831" s="5" t="str">
        <f>rawTransactionSheet!D3831</f>
        <v>MARUTI SUZUKI</v>
      </c>
      <c r="E3831" s="5" t="str">
        <f>rawTransactionSheet!E3831</f>
        <v>Alto</v>
      </c>
      <c r="F3831" s="5" t="str">
        <f>IFERROR(VLOOKUP(E3831,modelMapping,2,0),E3831)</f>
        <v>Alto</v>
      </c>
      <c r="G3831" s="5" t="str">
        <f>rawTransactionSheet!F3831</f>
        <v>STD</v>
      </c>
      <c r="H3831" s="1" t="str">
        <f t="shared" si="1"/>
        <v>STD</v>
      </c>
      <c r="I3831" s="5" t="str">
        <f>rawTransactionSheet!G3831</f>
        <v>2007</v>
      </c>
      <c r="J3831" s="5" t="str">
        <f>rawTransactionSheet!H3831</f>
        <v>145000</v>
      </c>
      <c r="K3831" s="5" t="str">
        <f>rawTransactionSheet!I3831</f>
        <v>61485</v>
      </c>
      <c r="L3831" s="5" t="str">
        <f>rawTransactionSheet!J3831</f>
        <v>8.884931507</v>
      </c>
      <c r="M3831" s="5" t="str">
        <f>rawTransactionSheet!K3831</f>
        <v>2</v>
      </c>
      <c r="N3831" s="5" t="str">
        <f>rawTransactionSheet!L3831</f>
        <v>BANGALORE</v>
      </c>
    </row>
    <row r="3832">
      <c r="A3832" s="2">
        <v>42370.0</v>
      </c>
      <c r="B3832" s="5" t="str">
        <f>rawTransactionSheet!B3832</f>
        <v>RNS</v>
      </c>
      <c r="C3832" s="5" t="str">
        <f>rawTransactionSheet!C3832</f>
        <v>KA03MD3819</v>
      </c>
      <c r="D3832" s="5" t="str">
        <f>rawTransactionSheet!D3832</f>
        <v>MARUTI SUZUKI</v>
      </c>
      <c r="E3832" s="5" t="str">
        <f>rawTransactionSheet!E3832</f>
        <v>Baleno</v>
      </c>
      <c r="F3832" s="5" t="str">
        <f>IFERROR(VLOOKUP(E3832,modelMapping,2,0),E3832)</f>
        <v>Baleno</v>
      </c>
      <c r="G3832" s="5" t="str">
        <f>rawTransactionSheet!F3832</f>
        <v>LXI</v>
      </c>
      <c r="H3832" s="1" t="str">
        <f t="shared" si="1"/>
        <v>LXI</v>
      </c>
      <c r="I3832" s="5" t="str">
        <f>rawTransactionSheet!G3832</f>
        <v>2005</v>
      </c>
      <c r="J3832" s="5" t="str">
        <f>rawTransactionSheet!H3832</f>
        <v>145000</v>
      </c>
      <c r="K3832" s="5" t="str">
        <f>rawTransactionSheet!I3832</f>
        <v>96999</v>
      </c>
      <c r="L3832" s="5" t="str">
        <f>rawTransactionSheet!J3832</f>
        <v>10.84657534</v>
      </c>
      <c r="M3832" s="5" t="str">
        <f>rawTransactionSheet!K3832</f>
        <v>2</v>
      </c>
      <c r="N3832" s="5" t="str">
        <f>rawTransactionSheet!L3832</f>
        <v>BANGALORE</v>
      </c>
    </row>
    <row r="3833">
      <c r="A3833" s="2">
        <v>42370.0</v>
      </c>
      <c r="B3833" s="5" t="str">
        <f>rawTransactionSheet!B3833</f>
        <v>Pratham</v>
      </c>
      <c r="C3833" s="5" t="str">
        <f>rawTransactionSheet!C3833</f>
        <v>643</v>
      </c>
      <c r="D3833" s="5" t="str">
        <f>rawTransactionSheet!D3833</f>
        <v>MARUTI SUZUKI</v>
      </c>
      <c r="E3833" s="5" t="str">
        <f>rawTransactionSheet!E3833</f>
        <v>Esteem</v>
      </c>
      <c r="F3833" s="5" t="str">
        <f>IFERROR(VLOOKUP(E3833,modelMapping,2,0),E3833)</f>
        <v>Esteem</v>
      </c>
      <c r="G3833" s="5" t="str">
        <f>rawTransactionSheet!F3833</f>
        <v>VXI</v>
      </c>
      <c r="H3833" s="1" t="str">
        <f t="shared" si="1"/>
        <v>VXI</v>
      </c>
      <c r="I3833" s="5" t="str">
        <f>rawTransactionSheet!G3833</f>
        <v>2006</v>
      </c>
      <c r="J3833" s="5" t="str">
        <f>rawTransactionSheet!H3833</f>
        <v>145000</v>
      </c>
      <c r="K3833" s="5" t="str">
        <f>rawTransactionSheet!I3833</f>
        <v>69957.56331</v>
      </c>
      <c r="L3833" s="5" t="str">
        <f>rawTransactionSheet!J3833</f>
        <v>8.744695414</v>
      </c>
      <c r="M3833" s="5" t="str">
        <f>rawTransactionSheet!K3833</f>
        <v>2</v>
      </c>
      <c r="N3833" s="5" t="str">
        <f>rawTransactionSheet!L3833</f>
        <v>BANGALORE</v>
      </c>
    </row>
    <row r="3834">
      <c r="A3834" s="2">
        <v>42370.0</v>
      </c>
      <c r="B3834" s="5" t="str">
        <f>rawTransactionSheet!B3834</f>
        <v>Pratham</v>
      </c>
      <c r="C3834" s="5" t="str">
        <f>rawTransactionSheet!C3834</f>
        <v>695</v>
      </c>
      <c r="D3834" s="5" t="str">
        <f>rawTransactionSheet!D3834</f>
        <v>MARUTI SUZUKI</v>
      </c>
      <c r="E3834" s="5" t="str">
        <f>rawTransactionSheet!E3834</f>
        <v>Esteem</v>
      </c>
      <c r="F3834" s="5" t="str">
        <f>IFERROR(VLOOKUP(E3834,modelMapping,2,0),E3834)</f>
        <v>Esteem</v>
      </c>
      <c r="G3834" s="5" t="str">
        <f>rawTransactionSheet!F3834</f>
        <v>VXI</v>
      </c>
      <c r="H3834" s="1" t="str">
        <f t="shared" si="1"/>
        <v>VXI</v>
      </c>
      <c r="I3834" s="5" t="str">
        <f>rawTransactionSheet!G3834</f>
        <v>2005</v>
      </c>
      <c r="J3834" s="5" t="str">
        <f>rawTransactionSheet!H3834</f>
        <v>145000</v>
      </c>
      <c r="K3834" s="5" t="str">
        <f>rawTransactionSheet!I3834</f>
        <v>75082.81998</v>
      </c>
      <c r="L3834" s="5" t="str">
        <f>rawTransactionSheet!J3834</f>
        <v>9.385352498</v>
      </c>
      <c r="M3834" s="5" t="str">
        <f>rawTransactionSheet!K3834</f>
        <v>2</v>
      </c>
      <c r="N3834" s="5" t="str">
        <f>rawTransactionSheet!L3834</f>
        <v>BANGALORE</v>
      </c>
    </row>
    <row r="3835">
      <c r="A3835" s="2">
        <v>42370.0</v>
      </c>
      <c r="B3835" s="5" t="str">
        <f>rawTransactionSheet!B3835</f>
        <v>Pratham</v>
      </c>
      <c r="C3835" s="5" t="str">
        <f>rawTransactionSheet!C3835</f>
        <v>675</v>
      </c>
      <c r="D3835" s="5" t="str">
        <f>rawTransactionSheet!D3835</f>
        <v>HYUNDAI</v>
      </c>
      <c r="E3835" s="5" t="str">
        <f>rawTransactionSheet!E3835</f>
        <v>Getz</v>
      </c>
      <c r="F3835" s="5" t="str">
        <f>IFERROR(VLOOKUP(E3835,modelMapping,2,0),E3835)</f>
        <v>Getz</v>
      </c>
      <c r="G3835" s="5" t="str">
        <f>rawTransactionSheet!F3835</f>
        <v>GLS</v>
      </c>
      <c r="H3835" s="1" t="str">
        <f t="shared" si="1"/>
        <v>GLS</v>
      </c>
      <c r="I3835" s="5" t="str">
        <f>rawTransactionSheet!G3835</f>
        <v>2006</v>
      </c>
      <c r="J3835" s="5" t="str">
        <f>rawTransactionSheet!H3835</f>
        <v>145000</v>
      </c>
      <c r="K3835" s="5" t="str">
        <f>rawTransactionSheet!I3835</f>
        <v>71468.85694</v>
      </c>
      <c r="L3835" s="5" t="str">
        <f>rawTransactionSheet!J3835</f>
        <v>8.933607118</v>
      </c>
      <c r="M3835" s="5" t="str">
        <f>rawTransactionSheet!K3835</f>
        <v>2</v>
      </c>
      <c r="N3835" s="5" t="str">
        <f>rawTransactionSheet!L3835</f>
        <v>BANGALORE</v>
      </c>
    </row>
    <row r="3836">
      <c r="A3836" s="2">
        <v>42370.0</v>
      </c>
      <c r="B3836" s="5" t="str">
        <f>rawTransactionSheet!B3836</f>
        <v>NandiBid</v>
      </c>
      <c r="C3836" s="5" t="str">
        <f>rawTransactionSheet!C3836</f>
        <v>136098</v>
      </c>
      <c r="D3836" s="5" t="str">
        <f>rawTransactionSheet!D3836</f>
        <v>HYUNDAI</v>
      </c>
      <c r="E3836" s="5" t="str">
        <f>rawTransactionSheet!E3836</f>
        <v>GETZ PRIME</v>
      </c>
      <c r="F3836" s="5" t="str">
        <f>IFERROR(VLOOKUP(E3836,modelMapping,2,0),E3836)</f>
        <v>GETZ PRIME</v>
      </c>
      <c r="G3836" s="5" t="str">
        <f>rawTransactionSheet!F3836</f>
        <v>1.1 GVS</v>
      </c>
      <c r="H3836" s="1" t="str">
        <f t="shared" si="1"/>
        <v>1.1 GVS</v>
      </c>
      <c r="I3836" s="5" t="str">
        <f>rawTransactionSheet!G3836</f>
        <v>2007</v>
      </c>
      <c r="J3836" s="5" t="str">
        <f>rawTransactionSheet!H3836</f>
        <v>145000</v>
      </c>
      <c r="K3836" s="5" t="str">
        <f>rawTransactionSheet!I3836</f>
        <v>42586</v>
      </c>
      <c r="L3836" s="5" t="str">
        <f>rawTransactionSheet!J3836</f>
        <v>9</v>
      </c>
      <c r="M3836" s="5" t="str">
        <f>rawTransactionSheet!K3836</f>
        <v>3</v>
      </c>
      <c r="N3836" s="5" t="str">
        <f>rawTransactionSheet!L3836</f>
        <v>BANGALORE</v>
      </c>
      <c r="O3836" s="1" t="str">
        <f>VALUE(C3836)</f>
        <v>136098</v>
      </c>
      <c r="P3836" s="1" t="str">
        <f>MATCH(O3836,rawBidData!$A$2:$A$146,0)</f>
        <v>#N/A</v>
      </c>
    </row>
    <row r="3837">
      <c r="A3837" s="2">
        <v>42370.0</v>
      </c>
      <c r="B3837" s="5" t="str">
        <f>rawTransactionSheet!B3837</f>
        <v>KALYANI MOTORS PVT LTD</v>
      </c>
      <c r="C3837" s="5" t="str">
        <f>rawTransactionSheet!C3837</f>
        <v>KA41M2517</v>
      </c>
      <c r="D3837" s="5" t="str">
        <f>rawTransactionSheet!D3837</f>
        <v>MARUTI SUZUKI</v>
      </c>
      <c r="E3837" s="5" t="str">
        <f>rawTransactionSheet!E3837</f>
        <v>Omni</v>
      </c>
      <c r="F3837" s="5" t="str">
        <f>IFERROR(VLOOKUP(E3837,modelMapping,2,0),E3837)</f>
        <v>Omni</v>
      </c>
      <c r="G3837" s="5" t="str">
        <f>rawTransactionSheet!F3837</f>
        <v>CARGO LPG</v>
      </c>
      <c r="H3837" s="1" t="str">
        <f t="shared" si="1"/>
        <v>CARGO LPG</v>
      </c>
      <c r="I3837" s="5" t="str">
        <f>rawTransactionSheet!G3837</f>
        <v>2007</v>
      </c>
      <c r="J3837" s="5" t="str">
        <f>rawTransactionSheet!H3837</f>
        <v>145000</v>
      </c>
      <c r="K3837" s="5" t="str">
        <f>rawTransactionSheet!I3837</f>
        <v>41908</v>
      </c>
      <c r="L3837" s="5" t="str">
        <f>rawTransactionSheet!J3837</f>
        <v>8</v>
      </c>
      <c r="M3837" s="5" t="str">
        <f>rawTransactionSheet!K3837</f>
        <v>1</v>
      </c>
      <c r="N3837" s="5" t="str">
        <f>rawTransactionSheet!L3837</f>
        <v>BANGALORE</v>
      </c>
    </row>
    <row r="3838">
      <c r="A3838" s="2">
        <v>42370.0</v>
      </c>
      <c r="B3838" s="5" t="str">
        <f>rawTransactionSheet!B3838</f>
        <v>NandiBid</v>
      </c>
      <c r="C3838" s="5" t="str">
        <f>rawTransactionSheet!C3838</f>
        <v>117818</v>
      </c>
      <c r="D3838" s="5" t="str">
        <f>rawTransactionSheet!D3838</f>
        <v>HYUNDAI</v>
      </c>
      <c r="E3838" s="5" t="str">
        <f>rawTransactionSheet!E3838</f>
        <v>SANTRO XING</v>
      </c>
      <c r="F3838" s="5" t="str">
        <f>IFERROR(VLOOKUP(E3838,modelMapping,2,0),E3838)</f>
        <v>SANTRO XING</v>
      </c>
      <c r="G3838" s="5" t="str">
        <f>rawTransactionSheet!F3838</f>
        <v>XL</v>
      </c>
      <c r="H3838" s="1" t="str">
        <f t="shared" si="1"/>
        <v>XL</v>
      </c>
      <c r="I3838" s="5" t="str">
        <f>rawTransactionSheet!G3838</f>
        <v>2007</v>
      </c>
      <c r="J3838" s="5" t="str">
        <f>rawTransactionSheet!H3838</f>
        <v>145000</v>
      </c>
      <c r="K3838" s="5" t="str">
        <f>rawTransactionSheet!I3838</f>
        <v>40552</v>
      </c>
      <c r="L3838" s="5" t="str">
        <f>rawTransactionSheet!J3838</f>
        <v>9</v>
      </c>
      <c r="M3838" s="5" t="str">
        <f>rawTransactionSheet!K3838</f>
        <v>3</v>
      </c>
      <c r="N3838" s="5" t="str">
        <f>rawTransactionSheet!L3838</f>
        <v>BANGALORE</v>
      </c>
      <c r="O3838" s="1" t="str">
        <f>VALUE(C3838)</f>
        <v>117818</v>
      </c>
      <c r="P3838" s="1" t="str">
        <f>MATCH(O3838,rawBidData!$A$2:$A$146,0)</f>
        <v>#N/A</v>
      </c>
    </row>
    <row r="3839">
      <c r="A3839" s="2">
        <v>42370.0</v>
      </c>
      <c r="B3839" s="5" t="str">
        <f>rawTransactionSheet!B3839</f>
        <v>RNS</v>
      </c>
      <c r="C3839" s="5" t="str">
        <f>rawTransactionSheet!C3839</f>
        <v>KA05MC5136</v>
      </c>
      <c r="D3839" s="5" t="str">
        <f>rawTransactionSheet!D3839</f>
        <v>HYUNDAI</v>
      </c>
      <c r="E3839" s="5" t="str">
        <f>rawTransactionSheet!E3839</f>
        <v>SANTRO XING</v>
      </c>
      <c r="F3839" s="5" t="str">
        <f>IFERROR(VLOOKUP(E3839,modelMapping,2,0),E3839)</f>
        <v>SANTRO XING</v>
      </c>
      <c r="G3839" s="5" t="str">
        <f>rawTransactionSheet!F3839</f>
        <v>XP</v>
      </c>
      <c r="H3839" s="1" t="str">
        <f t="shared" si="1"/>
        <v>XP</v>
      </c>
      <c r="I3839" s="5" t="str">
        <f>rawTransactionSheet!G3839</f>
        <v>2005</v>
      </c>
      <c r="J3839" s="5" t="str">
        <f>rawTransactionSheet!H3839</f>
        <v>145000</v>
      </c>
      <c r="K3839" s="5" t="str">
        <f>rawTransactionSheet!I3839</f>
        <v>103399</v>
      </c>
      <c r="L3839" s="5" t="str">
        <f>rawTransactionSheet!J3839</f>
        <v>10.69041096</v>
      </c>
      <c r="M3839" s="5" t="str">
        <f>rawTransactionSheet!K3839</f>
        <v>3</v>
      </c>
      <c r="N3839" s="5" t="str">
        <f>rawTransactionSheet!L3839</f>
        <v>BANGALORE</v>
      </c>
    </row>
    <row r="3840">
      <c r="A3840" s="2">
        <v>42370.0</v>
      </c>
      <c r="B3840" s="5" t="str">
        <f>rawTransactionSheet!B3840</f>
        <v>Hiremath</v>
      </c>
      <c r="C3840" s="5" t="str">
        <f>rawTransactionSheet!C3840</f>
        <v>Hire018</v>
      </c>
      <c r="D3840" s="5" t="str">
        <f>rawTransactionSheet!D3840</f>
        <v>CHEVROLET</v>
      </c>
      <c r="E3840" s="5" t="str">
        <f>rawTransactionSheet!E3840</f>
        <v>Spark</v>
      </c>
      <c r="F3840" s="5" t="str">
        <f>IFERROR(VLOOKUP(E3840,modelMapping,2,0),E3840)</f>
        <v>Spark</v>
      </c>
      <c r="G3840" s="5" t="str">
        <f>rawTransactionSheet!F3840</f>
        <v>E 1.0</v>
      </c>
      <c r="H3840" s="1" t="str">
        <f t="shared" si="1"/>
        <v>E 1.0</v>
      </c>
      <c r="I3840" s="5" t="str">
        <f>rawTransactionSheet!G3840</f>
        <v>2008</v>
      </c>
      <c r="J3840" s="5" t="str">
        <f>rawTransactionSheet!H3840</f>
        <v>145000</v>
      </c>
      <c r="K3840" s="5" t="str">
        <f>rawTransactionSheet!I3840</f>
        <v>55000</v>
      </c>
      <c r="L3840" s="5" t="str">
        <f>rawTransactionSheet!J3840</f>
        <v>7</v>
      </c>
      <c r="M3840" s="5" t="str">
        <f>rawTransactionSheet!K3840</f>
        <v>2</v>
      </c>
      <c r="N3840" s="5" t="str">
        <f>rawTransactionSheet!L3840</f>
        <v>BANGALORE</v>
      </c>
    </row>
    <row r="3841">
      <c r="A3841" s="2">
        <v>42370.0</v>
      </c>
      <c r="B3841" s="5" t="str">
        <f>rawTransactionSheet!B3841</f>
        <v>RNS</v>
      </c>
      <c r="C3841" s="5" t="str">
        <f>rawTransactionSheet!C3841</f>
        <v>KA04MB6780</v>
      </c>
      <c r="D3841" s="5" t="str">
        <f>rawTransactionSheet!D3841</f>
        <v>MARUTI SUZUKI</v>
      </c>
      <c r="E3841" s="5" t="str">
        <f>rawTransactionSheet!E3841</f>
        <v>Wagon R</v>
      </c>
      <c r="F3841" s="5" t="str">
        <f>IFERROR(VLOOKUP(E3841,modelMapping,2,0),E3841)</f>
        <v>Wagon R</v>
      </c>
      <c r="G3841" s="5" t="str">
        <f>rawTransactionSheet!F3841</f>
        <v>VXI</v>
      </c>
      <c r="H3841" s="1" t="str">
        <f t="shared" si="1"/>
        <v>VXI</v>
      </c>
      <c r="I3841" s="5" t="str">
        <f>rawTransactionSheet!G3841</f>
        <v>2005</v>
      </c>
      <c r="J3841" s="5" t="str">
        <f>rawTransactionSheet!H3841</f>
        <v>145000</v>
      </c>
      <c r="K3841" s="5" t="str">
        <f>rawTransactionSheet!I3841</f>
        <v>96358</v>
      </c>
      <c r="L3841" s="5" t="str">
        <f>rawTransactionSheet!J3841</f>
        <v>10.96164384</v>
      </c>
      <c r="M3841" s="5" t="str">
        <f>rawTransactionSheet!K3841</f>
        <v>1</v>
      </c>
      <c r="N3841" s="5" t="str">
        <f>rawTransactionSheet!L3841</f>
        <v>BANGALORE</v>
      </c>
    </row>
    <row r="3842">
      <c r="A3842" s="2">
        <v>42370.0</v>
      </c>
      <c r="B3842" s="5" t="str">
        <f>rawTransactionSheet!B3842</f>
        <v>RNS</v>
      </c>
      <c r="C3842" s="5" t="str">
        <f>rawTransactionSheet!C3842</f>
        <v>KA02MB1618</v>
      </c>
      <c r="D3842" s="5" t="str">
        <f>rawTransactionSheet!D3842</f>
        <v>MARUTI SUZUKI</v>
      </c>
      <c r="E3842" s="5" t="str">
        <f>rawTransactionSheet!E3842</f>
        <v>Wagon R</v>
      </c>
      <c r="F3842" s="5" t="str">
        <f>IFERROR(VLOOKUP(E3842,modelMapping,2,0),E3842)</f>
        <v>Wagon R</v>
      </c>
      <c r="G3842" s="5" t="str">
        <f>rawTransactionSheet!F3842</f>
        <v>VXI</v>
      </c>
      <c r="H3842" s="1" t="str">
        <f t="shared" si="1"/>
        <v>VXI</v>
      </c>
      <c r="I3842" s="5" t="str">
        <f>rawTransactionSheet!G3842</f>
        <v>2006</v>
      </c>
      <c r="J3842" s="5" t="str">
        <f>rawTransactionSheet!H3842</f>
        <v>145000</v>
      </c>
      <c r="K3842" s="5" t="str">
        <f>rawTransactionSheet!I3842</f>
        <v>46659</v>
      </c>
      <c r="L3842" s="5" t="str">
        <f>rawTransactionSheet!J3842</f>
        <v>9.523287671</v>
      </c>
      <c r="M3842" s="5" t="str">
        <f>rawTransactionSheet!K3842</f>
        <v>2</v>
      </c>
      <c r="N3842" s="5" t="str">
        <f>rawTransactionSheet!L3842</f>
        <v>BANGALORE</v>
      </c>
    </row>
    <row r="3843">
      <c r="A3843" s="2">
        <v>42370.0</v>
      </c>
      <c r="B3843" s="5" t="str">
        <f>rawTransactionSheet!B3843</f>
        <v>RNS</v>
      </c>
      <c r="C3843" s="5" t="str">
        <f>rawTransactionSheet!C3843</f>
        <v>KA04MD1638</v>
      </c>
      <c r="D3843" s="5" t="str">
        <f>rawTransactionSheet!D3843</f>
        <v>MARUTI SUZUKI</v>
      </c>
      <c r="E3843" s="5" t="str">
        <f>rawTransactionSheet!E3843</f>
        <v>Wagon R</v>
      </c>
      <c r="F3843" s="5" t="str">
        <f>IFERROR(VLOOKUP(E3843,modelMapping,2,0),E3843)</f>
        <v>Wagon R</v>
      </c>
      <c r="G3843" s="5" t="str">
        <f>rawTransactionSheet!F3843</f>
        <v>VXI</v>
      </c>
      <c r="H3843" s="1" t="str">
        <f t="shared" si="1"/>
        <v>VXI</v>
      </c>
      <c r="I3843" s="5" t="str">
        <f>rawTransactionSheet!G3843</f>
        <v>2006</v>
      </c>
      <c r="J3843" s="5" t="str">
        <f>rawTransactionSheet!H3843</f>
        <v>145000</v>
      </c>
      <c r="K3843" s="5" t="str">
        <f>rawTransactionSheet!I3843</f>
        <v>64431</v>
      </c>
      <c r="L3843" s="5" t="str">
        <f>rawTransactionSheet!J3843</f>
        <v>9.898630137</v>
      </c>
      <c r="M3843" s="5" t="str">
        <f>rawTransactionSheet!K3843</f>
        <v>2</v>
      </c>
      <c r="N3843" s="5" t="str">
        <f>rawTransactionSheet!L3843</f>
        <v>BANGALORE</v>
      </c>
    </row>
    <row r="3844">
      <c r="A3844" s="2">
        <v>42370.0</v>
      </c>
      <c r="B3844" s="5" t="str">
        <f>rawTransactionSheet!B3844</f>
        <v>NandiBid</v>
      </c>
      <c r="C3844" s="5" t="str">
        <f>rawTransactionSheet!C3844</f>
        <v>118380</v>
      </c>
      <c r="D3844" s="5" t="str">
        <f>rawTransactionSheet!D3844</f>
        <v>MARUTI SUZUKI</v>
      </c>
      <c r="E3844" s="5" t="str">
        <f>rawTransactionSheet!E3844</f>
        <v>Zen</v>
      </c>
      <c r="F3844" s="5" t="str">
        <f>IFERROR(VLOOKUP(E3844,modelMapping,2,0),E3844)</f>
        <v>Zen</v>
      </c>
      <c r="G3844" s="5" t="str">
        <f>rawTransactionSheet!F3844</f>
        <v>LXI</v>
      </c>
      <c r="H3844" s="1" t="str">
        <f t="shared" si="1"/>
        <v>LXI</v>
      </c>
      <c r="I3844" s="5" t="str">
        <f>rawTransactionSheet!G3844</f>
        <v>2009</v>
      </c>
      <c r="J3844" s="5" t="str">
        <f>rawTransactionSheet!H3844</f>
        <v>145000</v>
      </c>
      <c r="K3844" s="5" t="str">
        <f>rawTransactionSheet!I3844</f>
        <v>46103</v>
      </c>
      <c r="L3844" s="5" t="str">
        <f>rawTransactionSheet!J3844</f>
        <v>7</v>
      </c>
      <c r="M3844" s="5" t="str">
        <f>rawTransactionSheet!K3844</f>
        <v>2</v>
      </c>
      <c r="N3844" s="5" t="str">
        <f>rawTransactionSheet!L3844</f>
        <v>BANGALORE</v>
      </c>
      <c r="O3844" s="1" t="str">
        <f>VALUE(C3844)</f>
        <v>118380</v>
      </c>
      <c r="P3844" s="1" t="str">
        <f>MATCH(O3844,rawBidData!$A$2:$A$146,0)</f>
        <v>#N/A</v>
      </c>
    </row>
    <row r="3845">
      <c r="A3845" s="2">
        <v>42370.0</v>
      </c>
      <c r="B3845" s="5" t="str">
        <f>rawTransactionSheet!B3845</f>
        <v>RNS</v>
      </c>
      <c r="C3845" s="5" t="str">
        <f>rawTransactionSheet!C3845</f>
        <v>KA04MB3779</v>
      </c>
      <c r="D3845" s="5" t="str">
        <f>rawTransactionSheet!D3845</f>
        <v>MARUTI SUZUKI</v>
      </c>
      <c r="E3845" s="5" t="str">
        <f>rawTransactionSheet!E3845</f>
        <v>Zen</v>
      </c>
      <c r="F3845" s="5" t="str">
        <f>IFERROR(VLOOKUP(E3845,modelMapping,2,0),E3845)</f>
        <v>Zen</v>
      </c>
      <c r="G3845" s="5" t="str">
        <f>rawTransactionSheet!F3845</f>
        <v>VXI</v>
      </c>
      <c r="H3845" s="1" t="str">
        <f t="shared" si="1"/>
        <v>VXI</v>
      </c>
      <c r="I3845" s="5" t="str">
        <f>rawTransactionSheet!G3845</f>
        <v>2005</v>
      </c>
      <c r="J3845" s="5" t="str">
        <f>rawTransactionSheet!H3845</f>
        <v>145000</v>
      </c>
      <c r="K3845" s="5" t="str">
        <f>rawTransactionSheet!I3845</f>
        <v>138652</v>
      </c>
      <c r="L3845" s="5" t="str">
        <f>rawTransactionSheet!J3845</f>
        <v>10.80821918</v>
      </c>
      <c r="M3845" s="5" t="str">
        <f>rawTransactionSheet!K3845</f>
        <v>2</v>
      </c>
      <c r="N3845" s="5" t="str">
        <f>rawTransactionSheet!L3845</f>
        <v>BANGALORE</v>
      </c>
    </row>
    <row r="3846">
      <c r="A3846" s="2">
        <v>42370.0</v>
      </c>
      <c r="B3846" s="5" t="str">
        <f>rawTransactionSheet!B3846</f>
        <v>NandiBid</v>
      </c>
      <c r="C3846" s="7" t="str">
        <f>rawTransactionSheet!C3846</f>
        <v>136098</v>
      </c>
      <c r="D3846" s="5" t="str">
        <f>rawTransactionSheet!D3846</f>
        <v>HYUNDAI</v>
      </c>
      <c r="E3846" s="5" t="str">
        <f>rawTransactionSheet!E3846</f>
        <v>GETZ PRIME</v>
      </c>
      <c r="F3846" s="5" t="str">
        <f>IFERROR(VLOOKUP(E3846,modelMapping,2,0),E3846)</f>
        <v>GETZ PRIME</v>
      </c>
      <c r="G3846" s="5" t="str">
        <f>rawTransactionSheet!F3846</f>
        <v>1.1 GVS</v>
      </c>
      <c r="H3846" s="1" t="str">
        <f t="shared" si="1"/>
        <v>1.1 GVS</v>
      </c>
      <c r="I3846" s="5" t="str">
        <f>rawTransactionSheet!G3846</f>
        <v>2007</v>
      </c>
      <c r="J3846" s="5" t="str">
        <f>rawTransactionSheet!H3846</f>
        <v>145000</v>
      </c>
      <c r="K3846" s="5" t="str">
        <f>rawTransactionSheet!I3846</f>
        <v>42586</v>
      </c>
      <c r="L3846" s="5" t="str">
        <f>rawTransactionSheet!J3846</f>
        <v>9</v>
      </c>
      <c r="M3846" s="5" t="str">
        <f>rawTransactionSheet!K3846</f>
        <v>3</v>
      </c>
      <c r="N3846" s="5" t="str">
        <f>rawTransactionSheet!L3846</f>
        <v>BANGALORE</v>
      </c>
      <c r="O3846" s="1" t="str">
        <f t="shared" ref="O3846:O3848" si="150">VALUE(C3846)</f>
        <v>136098</v>
      </c>
      <c r="P3846" s="1" t="str">
        <f>MATCH(O3846,rawBidData!$A$2:$A$146,0)</f>
        <v>#N/A</v>
      </c>
    </row>
    <row r="3847">
      <c r="A3847" s="2">
        <v>42370.0</v>
      </c>
      <c r="B3847" s="5" t="str">
        <f>rawTransactionSheet!B3847</f>
        <v>NandiBid</v>
      </c>
      <c r="C3847" s="7" t="str">
        <f>rawTransactionSheet!C3847</f>
        <v>132601</v>
      </c>
      <c r="D3847" s="5" t="str">
        <f>rawTransactionSheet!D3847</f>
        <v>HYUNDAI</v>
      </c>
      <c r="E3847" s="5" t="str">
        <f>rawTransactionSheet!E3847</f>
        <v>GETZ</v>
      </c>
      <c r="F3847" s="5" t="str">
        <f>IFERROR(VLOOKUP(E3847,modelMapping,2,0),E3847)</f>
        <v>GETZ</v>
      </c>
      <c r="G3847" s="5" t="str">
        <f>rawTransactionSheet!F3847</f>
        <v>GLS</v>
      </c>
      <c r="H3847" s="1" t="str">
        <f t="shared" si="1"/>
        <v>GLS</v>
      </c>
      <c r="I3847" s="5" t="str">
        <f>rawTransactionSheet!G3847</f>
        <v>2005</v>
      </c>
      <c r="J3847" s="5" t="str">
        <f>rawTransactionSheet!H3847</f>
        <v>145000</v>
      </c>
      <c r="K3847" s="5" t="str">
        <f>rawTransactionSheet!I3847</f>
        <v>59359</v>
      </c>
      <c r="L3847" s="5" t="str">
        <f>rawTransactionSheet!J3847</f>
        <v>11</v>
      </c>
      <c r="M3847" s="5" t="str">
        <f>rawTransactionSheet!K3847</f>
        <v>1</v>
      </c>
      <c r="N3847" s="5" t="str">
        <f>rawTransactionSheet!L3847</f>
        <v>BANGALORE</v>
      </c>
      <c r="O3847" s="1" t="str">
        <f t="shared" si="150"/>
        <v>132601</v>
      </c>
      <c r="P3847" s="1" t="str">
        <f>MATCH(O3847,rawBidData!$A$2:$A$146,0)</f>
        <v>106</v>
      </c>
    </row>
    <row r="3848">
      <c r="A3848" s="2">
        <v>42370.0</v>
      </c>
      <c r="B3848" s="5" t="str">
        <f>rawTransactionSheet!B3848</f>
        <v>NandiBid</v>
      </c>
      <c r="C3848" s="7" t="str">
        <f>rawTransactionSheet!C3848</f>
        <v>136811</v>
      </c>
      <c r="D3848" s="5" t="str">
        <f>rawTransactionSheet!D3848</f>
        <v>TATA</v>
      </c>
      <c r="E3848" s="5" t="str">
        <f>rawTransactionSheet!E3848</f>
        <v>INDICA VISTA</v>
      </c>
      <c r="F3848" s="5" t="str">
        <f>IFERROR(VLOOKUP(E3848,modelMapping,2,0),E3848)</f>
        <v>INDICA VISTA</v>
      </c>
      <c r="G3848" s="5" t="str">
        <f>rawTransactionSheet!F3848</f>
        <v>Terra TDI BS-III</v>
      </c>
      <c r="H3848" s="1" t="str">
        <f t="shared" si="1"/>
        <v>Terra TDI</v>
      </c>
      <c r="I3848" s="5" t="str">
        <f>rawTransactionSheet!G3848</f>
        <v>2009</v>
      </c>
      <c r="J3848" s="5" t="str">
        <f>rawTransactionSheet!H3848</f>
        <v>145000</v>
      </c>
      <c r="K3848" s="5" t="str">
        <f>rawTransactionSheet!I3848</f>
        <v>96318</v>
      </c>
      <c r="L3848" s="5" t="str">
        <f>rawTransactionSheet!J3848</f>
        <v>7</v>
      </c>
      <c r="M3848" s="5" t="str">
        <f>rawTransactionSheet!K3848</f>
        <v>1</v>
      </c>
      <c r="N3848" s="5" t="str">
        <f>rawTransactionSheet!L3848</f>
        <v>BANGALORE</v>
      </c>
      <c r="O3848" s="1" t="str">
        <f t="shared" si="150"/>
        <v>136811</v>
      </c>
      <c r="P3848" s="1" t="str">
        <f>MATCH(O3848,rawBidData!$A$2:$A$146,0)</f>
        <v>#N/A</v>
      </c>
    </row>
    <row r="3849">
      <c r="A3849" s="2">
        <v>42370.0</v>
      </c>
      <c r="B3849" s="5" t="str">
        <f>rawTransactionSheet!B3849</f>
        <v>Pratham</v>
      </c>
      <c r="C3849" s="5" t="str">
        <f>rawTransactionSheet!C3849</f>
        <v>716</v>
      </c>
      <c r="D3849" s="5" t="str">
        <f>rawTransactionSheet!D3849</f>
        <v>MARUTI SUZUKI</v>
      </c>
      <c r="E3849" s="5" t="str">
        <f>rawTransactionSheet!E3849</f>
        <v>Alto</v>
      </c>
      <c r="F3849" s="5" t="str">
        <f>IFERROR(VLOOKUP(E3849,modelMapping,2,0),E3849)</f>
        <v>Alto</v>
      </c>
      <c r="G3849" s="5" t="str">
        <f>rawTransactionSheet!F3849</f>
        <v>LX</v>
      </c>
      <c r="H3849" s="1" t="str">
        <f t="shared" si="1"/>
        <v>LX</v>
      </c>
      <c r="I3849" s="5" t="str">
        <f>rawTransactionSheet!G3849</f>
        <v>2005</v>
      </c>
      <c r="J3849" s="5" t="str">
        <f>rawTransactionSheet!H3849</f>
        <v>144000</v>
      </c>
      <c r="K3849" s="5" t="str">
        <f>rawTransactionSheet!I3849</f>
        <v>77316.90623</v>
      </c>
      <c r="L3849" s="5" t="str">
        <f>rawTransactionSheet!J3849</f>
        <v>9.664613279</v>
      </c>
      <c r="M3849" s="5" t="str">
        <f>rawTransactionSheet!K3849</f>
        <v>2</v>
      </c>
      <c r="N3849" s="5" t="str">
        <f>rawTransactionSheet!L3849</f>
        <v>BANGALORE</v>
      </c>
    </row>
    <row r="3850">
      <c r="A3850" s="2">
        <v>42370.0</v>
      </c>
      <c r="B3850" s="5" t="str">
        <f>rawTransactionSheet!B3850</f>
        <v>RNS</v>
      </c>
      <c r="C3850" s="5" t="str">
        <f>rawTransactionSheet!C3850</f>
        <v>KA02Z6968</v>
      </c>
      <c r="D3850" s="5" t="str">
        <f>rawTransactionSheet!D3850</f>
        <v>MARUTI SUZUKI</v>
      </c>
      <c r="E3850" s="5" t="str">
        <f>rawTransactionSheet!E3850</f>
        <v>Alto</v>
      </c>
      <c r="F3850" s="5" t="str">
        <f>IFERROR(VLOOKUP(E3850,modelMapping,2,0),E3850)</f>
        <v>Alto</v>
      </c>
      <c r="G3850" s="5" t="str">
        <f>rawTransactionSheet!F3850</f>
        <v>LXI</v>
      </c>
      <c r="H3850" s="1" t="str">
        <f t="shared" si="1"/>
        <v>LXI</v>
      </c>
      <c r="I3850" s="5" t="str">
        <f>rawTransactionSheet!G3850</f>
        <v>2004</v>
      </c>
      <c r="J3850" s="5" t="str">
        <f>rawTransactionSheet!H3850</f>
        <v>144000</v>
      </c>
      <c r="K3850" s="5" t="str">
        <f>rawTransactionSheet!I3850</f>
        <v>78310</v>
      </c>
      <c r="L3850" s="5" t="str">
        <f>rawTransactionSheet!J3850</f>
        <v>11.95890411</v>
      </c>
      <c r="M3850" s="5" t="str">
        <f>rawTransactionSheet!K3850</f>
        <v>1</v>
      </c>
      <c r="N3850" s="5" t="str">
        <f>rawTransactionSheet!L3850</f>
        <v>BANGALORE</v>
      </c>
    </row>
    <row r="3851">
      <c r="A3851" s="2">
        <v>42370.0</v>
      </c>
      <c r="B3851" s="5" t="str">
        <f>rawTransactionSheet!B3851</f>
        <v>RNS</v>
      </c>
      <c r="C3851" s="5" t="str">
        <f>rawTransactionSheet!C3851</f>
        <v>KA02MC3743</v>
      </c>
      <c r="D3851" s="5" t="str">
        <f>rawTransactionSheet!D3851</f>
        <v>TATA</v>
      </c>
      <c r="E3851" s="5" t="str">
        <f>rawTransactionSheet!E3851</f>
        <v>INDICAB</v>
      </c>
      <c r="F3851" s="5" t="str">
        <f>IFERROR(VLOOKUP(E3851,modelMapping,2,0),E3851)</f>
        <v>INDICAB</v>
      </c>
      <c r="G3851" s="5" t="str">
        <f>rawTransactionSheet!F3851</f>
        <v>DLX 1.5 DCI</v>
      </c>
      <c r="H3851" s="1" t="str">
        <f t="shared" si="1"/>
        <v>DLX 1.5 DCI</v>
      </c>
      <c r="I3851" s="5" t="str">
        <f>rawTransactionSheet!G3851</f>
        <v>2007</v>
      </c>
      <c r="J3851" s="5" t="str">
        <f>rawTransactionSheet!H3851</f>
        <v>144000</v>
      </c>
      <c r="K3851" s="5" t="str">
        <f>rawTransactionSheet!I3851</f>
        <v>92351</v>
      </c>
      <c r="L3851" s="5" t="str">
        <f>rawTransactionSheet!J3851</f>
        <v>8.515068493</v>
      </c>
      <c r="M3851" s="5" t="str">
        <f>rawTransactionSheet!K3851</f>
        <v>2</v>
      </c>
      <c r="N3851" s="5" t="str">
        <f>rawTransactionSheet!L3851</f>
        <v>BANGALORE</v>
      </c>
    </row>
    <row r="3852">
      <c r="A3852" s="2">
        <v>42370.0</v>
      </c>
      <c r="B3852" s="5" t="str">
        <f>rawTransactionSheet!B3852</f>
        <v>RNS</v>
      </c>
      <c r="C3852" s="5" t="str">
        <f>rawTransactionSheet!C3852</f>
        <v>KA02MC9512</v>
      </c>
      <c r="D3852" s="5" t="str">
        <f>rawTransactionSheet!D3852</f>
        <v>MARUTI SUZUKI</v>
      </c>
      <c r="E3852" s="5" t="str">
        <f>rawTransactionSheet!E3852</f>
        <v>800</v>
      </c>
      <c r="F3852" s="5" t="str">
        <f>IFERROR(VLOOKUP(E3852,modelMapping,2,0),E3852)</f>
        <v>800</v>
      </c>
      <c r="G3852" s="5" t="str">
        <f>rawTransactionSheet!F3852</f>
        <v>STD</v>
      </c>
      <c r="H3852" s="1" t="str">
        <f t="shared" si="1"/>
        <v>STD</v>
      </c>
      <c r="I3852" s="5" t="str">
        <f>rawTransactionSheet!G3852</f>
        <v>2008</v>
      </c>
      <c r="J3852" s="5" t="str">
        <f>rawTransactionSheet!H3852</f>
        <v>143500</v>
      </c>
      <c r="K3852" s="5" t="str">
        <f>rawTransactionSheet!I3852</f>
        <v>33597</v>
      </c>
      <c r="L3852" s="5" t="str">
        <f>rawTransactionSheet!J3852</f>
        <v>7.734246575</v>
      </c>
      <c r="M3852" s="5" t="str">
        <f>rawTransactionSheet!K3852</f>
        <v>2</v>
      </c>
      <c r="N3852" s="5" t="str">
        <f>rawTransactionSheet!L3852</f>
        <v>BANGALORE</v>
      </c>
    </row>
    <row r="3853">
      <c r="A3853" s="2">
        <v>42370.0</v>
      </c>
      <c r="B3853" s="5" t="str">
        <f>rawTransactionSheet!B3853</f>
        <v>RNS</v>
      </c>
      <c r="C3853" s="5" t="str">
        <f>rawTransactionSheet!C3853</f>
        <v>KA03ME8834</v>
      </c>
      <c r="D3853" s="5" t="str">
        <f>rawTransactionSheet!D3853</f>
        <v>MARUTI SUZUKI</v>
      </c>
      <c r="E3853" s="5" t="str">
        <f>rawTransactionSheet!E3853</f>
        <v>Alto</v>
      </c>
      <c r="F3853" s="5" t="str">
        <f>IFERROR(VLOOKUP(E3853,modelMapping,2,0),E3853)</f>
        <v>Alto</v>
      </c>
      <c r="G3853" s="5" t="str">
        <f>rawTransactionSheet!F3853</f>
        <v>LX</v>
      </c>
      <c r="H3853" s="1" t="str">
        <f t="shared" si="1"/>
        <v>LX</v>
      </c>
      <c r="I3853" s="5" t="str">
        <f>rawTransactionSheet!G3853</f>
        <v>2006</v>
      </c>
      <c r="J3853" s="5" t="str">
        <f>rawTransactionSheet!H3853</f>
        <v>143000</v>
      </c>
      <c r="K3853" s="5" t="str">
        <f>rawTransactionSheet!I3853</f>
        <v>98649</v>
      </c>
      <c r="L3853" s="5" t="str">
        <f>rawTransactionSheet!J3853</f>
        <v>9.898630137</v>
      </c>
      <c r="M3853" s="5" t="str">
        <f>rawTransactionSheet!K3853</f>
        <v>2</v>
      </c>
      <c r="N3853" s="5" t="str">
        <f>rawTransactionSheet!L3853</f>
        <v>BANGALORE</v>
      </c>
    </row>
    <row r="3854">
      <c r="A3854" s="2">
        <v>42370.0</v>
      </c>
      <c r="B3854" s="5" t="str">
        <f>rawTransactionSheet!B3854</f>
        <v>RNS</v>
      </c>
      <c r="C3854" s="5" t="str">
        <f>rawTransactionSheet!C3854</f>
        <v>KA02MS2277</v>
      </c>
      <c r="D3854" s="5" t="str">
        <f>rawTransactionSheet!D3854</f>
        <v>MARUTI SUZUKI</v>
      </c>
      <c r="E3854" s="5" t="str">
        <f>rawTransactionSheet!E3854</f>
        <v>Alto</v>
      </c>
      <c r="F3854" s="5" t="str">
        <f>IFERROR(VLOOKUP(E3854,modelMapping,2,0),E3854)</f>
        <v>Alto</v>
      </c>
      <c r="G3854" s="5" t="str">
        <f>rawTransactionSheet!F3854</f>
        <v>LX</v>
      </c>
      <c r="H3854" s="1" t="str">
        <f t="shared" si="1"/>
        <v>LX</v>
      </c>
      <c r="I3854" s="5" t="str">
        <f>rawTransactionSheet!G3854</f>
        <v>2005</v>
      </c>
      <c r="J3854" s="5" t="str">
        <f>rawTransactionSheet!H3854</f>
        <v>143000</v>
      </c>
      <c r="K3854" s="5" t="str">
        <f>rawTransactionSheet!I3854</f>
        <v>40394</v>
      </c>
      <c r="L3854" s="5" t="str">
        <f>rawTransactionSheet!J3854</f>
        <v>10.87945205</v>
      </c>
      <c r="M3854" s="5" t="str">
        <f>rawTransactionSheet!K3854</f>
        <v>2</v>
      </c>
      <c r="N3854" s="5" t="str">
        <f>rawTransactionSheet!L3854</f>
        <v>BANGALORE</v>
      </c>
    </row>
    <row r="3855">
      <c r="A3855" s="2">
        <v>42370.0</v>
      </c>
      <c r="B3855" s="5" t="str">
        <f>rawTransactionSheet!B3855</f>
        <v>RNS</v>
      </c>
      <c r="C3855" s="5" t="str">
        <f>rawTransactionSheet!C3855</f>
        <v>KA02MS2277</v>
      </c>
      <c r="D3855" s="5" t="str">
        <f>rawTransactionSheet!D3855</f>
        <v>MARUTI SUZUKI</v>
      </c>
      <c r="E3855" s="5" t="str">
        <f>rawTransactionSheet!E3855</f>
        <v>Alto</v>
      </c>
      <c r="F3855" s="5" t="str">
        <f>IFERROR(VLOOKUP(E3855,modelMapping,2,0),E3855)</f>
        <v>Alto</v>
      </c>
      <c r="G3855" s="5" t="str">
        <f>rawTransactionSheet!F3855</f>
        <v>LX</v>
      </c>
      <c r="H3855" s="1" t="str">
        <f t="shared" si="1"/>
        <v>LX</v>
      </c>
      <c r="I3855" s="5" t="str">
        <f>rawTransactionSheet!G3855</f>
        <v>2005</v>
      </c>
      <c r="J3855" s="5" t="str">
        <f>rawTransactionSheet!H3855</f>
        <v>143000</v>
      </c>
      <c r="K3855" s="5" t="str">
        <f>rawTransactionSheet!I3855</f>
        <v>40394</v>
      </c>
      <c r="L3855" s="5" t="str">
        <f>rawTransactionSheet!J3855</f>
        <v>10.87945205</v>
      </c>
      <c r="M3855" s="5" t="str">
        <f>rawTransactionSheet!K3855</f>
        <v>2</v>
      </c>
      <c r="N3855" s="5" t="str">
        <f>rawTransactionSheet!L3855</f>
        <v>BANGALORE</v>
      </c>
    </row>
    <row r="3856">
      <c r="A3856" s="2">
        <v>42370.0</v>
      </c>
      <c r="B3856" s="5" t="str">
        <f>rawTransactionSheet!B3856</f>
        <v>RNS</v>
      </c>
      <c r="C3856" s="5" t="str">
        <f>rawTransactionSheet!C3856</f>
        <v>KA02MB4019</v>
      </c>
      <c r="D3856" s="5" t="str">
        <f>rawTransactionSheet!D3856</f>
        <v>MARUTI SUZUKI</v>
      </c>
      <c r="E3856" s="5" t="str">
        <f>rawTransactionSheet!E3856</f>
        <v>Alto</v>
      </c>
      <c r="F3856" s="5" t="str">
        <f>IFERROR(VLOOKUP(E3856,modelMapping,2,0),E3856)</f>
        <v>Alto</v>
      </c>
      <c r="G3856" s="5" t="str">
        <f>rawTransactionSheet!F3856</f>
        <v>LXI</v>
      </c>
      <c r="H3856" s="1" t="str">
        <f t="shared" si="1"/>
        <v>LXI</v>
      </c>
      <c r="I3856" s="5" t="str">
        <f>rawTransactionSheet!G3856</f>
        <v>2006</v>
      </c>
      <c r="J3856" s="5" t="str">
        <f>rawTransactionSheet!H3856</f>
        <v>143000</v>
      </c>
      <c r="K3856" s="5" t="str">
        <f>rawTransactionSheet!I3856</f>
        <v>151175</v>
      </c>
      <c r="L3856" s="5" t="str">
        <f>rawTransactionSheet!J3856</f>
        <v>9.945205479</v>
      </c>
      <c r="M3856" s="5" t="str">
        <f>rawTransactionSheet!K3856</f>
        <v>2</v>
      </c>
      <c r="N3856" s="5" t="str">
        <f>rawTransactionSheet!L3856</f>
        <v>BANGALORE</v>
      </c>
    </row>
    <row r="3857">
      <c r="A3857" s="2">
        <v>42370.0</v>
      </c>
      <c r="B3857" s="5" t="str">
        <f>rawTransactionSheet!B3857</f>
        <v>RNS</v>
      </c>
      <c r="C3857" s="5" t="str">
        <f>rawTransactionSheet!C3857</f>
        <v>KA02Z5641</v>
      </c>
      <c r="D3857" s="5" t="str">
        <f>rawTransactionSheet!D3857</f>
        <v>MARUTI SUZUKI</v>
      </c>
      <c r="E3857" s="5" t="str">
        <f>rawTransactionSheet!E3857</f>
        <v>Alto</v>
      </c>
      <c r="F3857" s="5" t="str">
        <f>IFERROR(VLOOKUP(E3857,modelMapping,2,0),E3857)</f>
        <v>Alto</v>
      </c>
      <c r="G3857" s="5" t="str">
        <f>rawTransactionSheet!F3857</f>
        <v>LXI</v>
      </c>
      <c r="H3857" s="1" t="str">
        <f t="shared" si="1"/>
        <v>LXI</v>
      </c>
      <c r="I3857" s="5" t="str">
        <f>rawTransactionSheet!G3857</f>
        <v>2004</v>
      </c>
      <c r="J3857" s="5" t="str">
        <f>rawTransactionSheet!H3857</f>
        <v>143000</v>
      </c>
      <c r="K3857" s="5" t="str">
        <f>rawTransactionSheet!I3857</f>
        <v>72286</v>
      </c>
      <c r="L3857" s="5" t="str">
        <f>rawTransactionSheet!J3857</f>
        <v>11.69041096</v>
      </c>
      <c r="M3857" s="5" t="str">
        <f>rawTransactionSheet!K3857</f>
        <v>2</v>
      </c>
      <c r="N3857" s="5" t="str">
        <f>rawTransactionSheet!L3857</f>
        <v>BANGALORE</v>
      </c>
    </row>
    <row r="3858">
      <c r="A3858" s="2">
        <v>42370.0</v>
      </c>
      <c r="B3858" s="5" t="str">
        <f>rawTransactionSheet!B3858</f>
        <v>Pratham</v>
      </c>
      <c r="C3858" s="5" t="str">
        <f>rawTransactionSheet!C3858</f>
        <v>619</v>
      </c>
      <c r="D3858" s="5" t="str">
        <f>rawTransactionSheet!D3858</f>
        <v>MARUTI SUZUKI</v>
      </c>
      <c r="E3858" s="5" t="str">
        <f>rawTransactionSheet!E3858</f>
        <v>Baleno</v>
      </c>
      <c r="F3858" s="5" t="str">
        <f>IFERROR(VLOOKUP(E3858,modelMapping,2,0),E3858)</f>
        <v>Baleno</v>
      </c>
      <c r="G3858" s="5" t="str">
        <f>rawTransactionSheet!F3858</f>
        <v>LXI</v>
      </c>
      <c r="H3858" s="1" t="str">
        <f t="shared" si="1"/>
        <v>LXI</v>
      </c>
      <c r="I3858" s="5" t="str">
        <f>rawTransactionSheet!G3858</f>
        <v>2006</v>
      </c>
      <c r="J3858" s="5" t="str">
        <f>rawTransactionSheet!H3858</f>
        <v>143000</v>
      </c>
      <c r="K3858" s="5" t="str">
        <f>rawTransactionSheet!I3858</f>
        <v>69344.28474</v>
      </c>
      <c r="L3858" s="5" t="str">
        <f>rawTransactionSheet!J3858</f>
        <v>8.668035592</v>
      </c>
      <c r="M3858" s="5" t="str">
        <f>rawTransactionSheet!K3858</f>
        <v>2</v>
      </c>
      <c r="N3858" s="5" t="str">
        <f>rawTransactionSheet!L3858</f>
        <v>BANGALORE</v>
      </c>
    </row>
    <row r="3859">
      <c r="A3859" s="2">
        <v>42370.0</v>
      </c>
      <c r="B3859" s="5" t="str">
        <f>rawTransactionSheet!B3859</f>
        <v>Pratham</v>
      </c>
      <c r="C3859" s="5" t="str">
        <f>rawTransactionSheet!C3859</f>
        <v>591</v>
      </c>
      <c r="D3859" s="5" t="str">
        <f>rawTransactionSheet!D3859</f>
        <v>MARUTI SUZUKI</v>
      </c>
      <c r="E3859" s="5" t="str">
        <f>rawTransactionSheet!E3859</f>
        <v>Esteem</v>
      </c>
      <c r="F3859" s="5" t="str">
        <f>IFERROR(VLOOKUP(E3859,modelMapping,2,0),E3859)</f>
        <v>Esteem</v>
      </c>
      <c r="G3859" s="5" t="str">
        <f>rawTransactionSheet!F3859</f>
        <v>VXI</v>
      </c>
      <c r="H3859" s="1" t="str">
        <f t="shared" si="1"/>
        <v>VXI</v>
      </c>
      <c r="I3859" s="5" t="str">
        <f>rawTransactionSheet!G3859</f>
        <v>2006</v>
      </c>
      <c r="J3859" s="5" t="str">
        <f>rawTransactionSheet!H3859</f>
        <v>143000</v>
      </c>
      <c r="K3859" s="5" t="str">
        <f>rawTransactionSheet!I3859</f>
        <v>67022.58727</v>
      </c>
      <c r="L3859" s="5" t="str">
        <f>rawTransactionSheet!J3859</f>
        <v>8.377823409</v>
      </c>
      <c r="M3859" s="5" t="str">
        <f>rawTransactionSheet!K3859</f>
        <v>2</v>
      </c>
      <c r="N3859" s="5" t="str">
        <f>rawTransactionSheet!L3859</f>
        <v>BANGALORE</v>
      </c>
    </row>
    <row r="3860">
      <c r="A3860" s="2">
        <v>42370.0</v>
      </c>
      <c r="B3860" s="5" t="str">
        <f>rawTransactionSheet!B3860</f>
        <v>Pratham</v>
      </c>
      <c r="C3860" s="5" t="str">
        <f>rawTransactionSheet!C3860</f>
        <v>674</v>
      </c>
      <c r="D3860" s="5" t="str">
        <f>rawTransactionSheet!D3860</f>
        <v>MARUTI SUZUKI</v>
      </c>
      <c r="E3860" s="5" t="str">
        <f>rawTransactionSheet!E3860</f>
        <v>Esteem</v>
      </c>
      <c r="F3860" s="5" t="str">
        <f>IFERROR(VLOOKUP(E3860,modelMapping,2,0),E3860)</f>
        <v>Esteem</v>
      </c>
      <c r="G3860" s="5" t="str">
        <f>rawTransactionSheet!F3860</f>
        <v>VXI</v>
      </c>
      <c r="H3860" s="1" t="str">
        <f t="shared" si="1"/>
        <v>VXI</v>
      </c>
      <c r="I3860" s="5" t="str">
        <f>rawTransactionSheet!G3860</f>
        <v>2006</v>
      </c>
      <c r="J3860" s="5" t="str">
        <f>rawTransactionSheet!H3860</f>
        <v>143000</v>
      </c>
      <c r="K3860" s="5" t="str">
        <f>rawTransactionSheet!I3860</f>
        <v>71249.82889</v>
      </c>
      <c r="L3860" s="5" t="str">
        <f>rawTransactionSheet!J3860</f>
        <v>8.906228611</v>
      </c>
      <c r="M3860" s="5" t="str">
        <f>rawTransactionSheet!K3860</f>
        <v>2</v>
      </c>
      <c r="N3860" s="5" t="str">
        <f>rawTransactionSheet!L3860</f>
        <v>BANGALORE</v>
      </c>
    </row>
    <row r="3861">
      <c r="A3861" s="2">
        <v>42370.0</v>
      </c>
      <c r="B3861" s="5" t="str">
        <f>rawTransactionSheet!B3861</f>
        <v>RNS</v>
      </c>
      <c r="C3861" s="5" t="str">
        <f>rawTransactionSheet!C3861</f>
        <v>KA51M2161</v>
      </c>
      <c r="D3861" s="5" t="str">
        <f>rawTransactionSheet!D3861</f>
        <v>HYUNDAI</v>
      </c>
      <c r="E3861" s="5" t="str">
        <f>rawTransactionSheet!E3861</f>
        <v>SANTRO XING</v>
      </c>
      <c r="F3861" s="5" t="str">
        <f>IFERROR(VLOOKUP(E3861,modelMapping,2,0),E3861)</f>
        <v>SANTRO XING</v>
      </c>
      <c r="G3861" s="5" t="str">
        <f>rawTransactionSheet!F3861</f>
        <v>XO</v>
      </c>
      <c r="H3861" s="1" t="str">
        <f t="shared" si="1"/>
        <v>XO</v>
      </c>
      <c r="I3861" s="5" t="str">
        <f>rawTransactionSheet!G3861</f>
        <v>2005</v>
      </c>
      <c r="J3861" s="5" t="str">
        <f>rawTransactionSheet!H3861</f>
        <v>143000</v>
      </c>
      <c r="K3861" s="5" t="str">
        <f>rawTransactionSheet!I3861</f>
        <v>81621</v>
      </c>
      <c r="L3861" s="5" t="str">
        <f>rawTransactionSheet!J3861</f>
        <v>10.58356164</v>
      </c>
      <c r="M3861" s="5" t="str">
        <f>rawTransactionSheet!K3861</f>
        <v>2</v>
      </c>
      <c r="N3861" s="5" t="str">
        <f>rawTransactionSheet!L3861</f>
        <v>BANGALORE</v>
      </c>
    </row>
    <row r="3862">
      <c r="A3862" s="2">
        <v>42370.0</v>
      </c>
      <c r="B3862" s="5" t="str">
        <f>rawTransactionSheet!B3862</f>
        <v>RNS</v>
      </c>
      <c r="C3862" s="5" t="str">
        <f>rawTransactionSheet!C3862</f>
        <v>KA03ME6031</v>
      </c>
      <c r="D3862" s="5" t="str">
        <f>rawTransactionSheet!D3862</f>
        <v>MARUTI SUZUKI</v>
      </c>
      <c r="E3862" s="5" t="str">
        <f>rawTransactionSheet!E3862</f>
        <v>Wagon R</v>
      </c>
      <c r="F3862" s="5" t="str">
        <f>IFERROR(VLOOKUP(E3862,modelMapping,2,0),E3862)</f>
        <v>Wagon R</v>
      </c>
      <c r="G3862" s="5" t="str">
        <f>rawTransactionSheet!F3862</f>
        <v>LX</v>
      </c>
      <c r="H3862" s="1" t="str">
        <f t="shared" si="1"/>
        <v>LX</v>
      </c>
      <c r="I3862" s="5" t="str">
        <f>rawTransactionSheet!G3862</f>
        <v>2005</v>
      </c>
      <c r="J3862" s="5" t="str">
        <f>rawTransactionSheet!H3862</f>
        <v>143000</v>
      </c>
      <c r="K3862" s="5" t="str">
        <f>rawTransactionSheet!I3862</f>
        <v>60236</v>
      </c>
      <c r="L3862" s="5" t="str">
        <f>rawTransactionSheet!J3862</f>
        <v>10.63013699</v>
      </c>
      <c r="M3862" s="5" t="str">
        <f>rawTransactionSheet!K3862</f>
        <v>2</v>
      </c>
      <c r="N3862" s="5" t="str">
        <f>rawTransactionSheet!L3862</f>
        <v>BANGALORE</v>
      </c>
    </row>
    <row r="3863">
      <c r="A3863" s="2">
        <v>42370.0</v>
      </c>
      <c r="B3863" s="5" t="str">
        <f>rawTransactionSheet!B3863</f>
        <v>RNS</v>
      </c>
      <c r="C3863" s="5" t="str">
        <f>rawTransactionSheet!C3863</f>
        <v>KA02MF7866</v>
      </c>
      <c r="D3863" s="5" t="str">
        <f>rawTransactionSheet!D3863</f>
        <v>MARUTI SUZUKI</v>
      </c>
      <c r="E3863" s="5" t="str">
        <f>rawTransactionSheet!E3863</f>
        <v>Zen</v>
      </c>
      <c r="F3863" s="5" t="str">
        <f>IFERROR(VLOOKUP(E3863,modelMapping,2,0),E3863)</f>
        <v>Zen</v>
      </c>
      <c r="G3863" s="5" t="str">
        <f>rawTransactionSheet!F3863</f>
        <v>LXI</v>
      </c>
      <c r="H3863" s="1" t="str">
        <f t="shared" si="1"/>
        <v>LXI</v>
      </c>
      <c r="I3863" s="5" t="str">
        <f>rawTransactionSheet!G3863</f>
        <v>2004</v>
      </c>
      <c r="J3863" s="5" t="str">
        <f>rawTransactionSheet!H3863</f>
        <v>143000</v>
      </c>
      <c r="K3863" s="5" t="str">
        <f>rawTransactionSheet!I3863</f>
        <v>160121</v>
      </c>
      <c r="L3863" s="5" t="str">
        <f>rawTransactionSheet!J3863</f>
        <v>11.78630137</v>
      </c>
      <c r="M3863" s="5" t="str">
        <f>rawTransactionSheet!K3863</f>
        <v>1</v>
      </c>
      <c r="N3863" s="5" t="str">
        <f>rawTransactionSheet!L3863</f>
        <v>BANGALORE</v>
      </c>
    </row>
    <row r="3864">
      <c r="A3864" s="2">
        <v>42370.0</v>
      </c>
      <c r="B3864" s="5" t="str">
        <f>rawTransactionSheet!B3864</f>
        <v>RNS</v>
      </c>
      <c r="C3864" s="5" t="str">
        <f>rawTransactionSheet!C3864</f>
        <v>KA04MB3779</v>
      </c>
      <c r="D3864" s="5" t="str">
        <f>rawTransactionSheet!D3864</f>
        <v>MARUTI SUZUKI</v>
      </c>
      <c r="E3864" s="5" t="str">
        <f>rawTransactionSheet!E3864</f>
        <v>Zen</v>
      </c>
      <c r="F3864" s="5" t="str">
        <f>IFERROR(VLOOKUP(E3864,modelMapping,2,0),E3864)</f>
        <v>Zen</v>
      </c>
      <c r="G3864" s="5" t="str">
        <f>rawTransactionSheet!F3864</f>
        <v>VXI</v>
      </c>
      <c r="H3864" s="1" t="str">
        <f t="shared" si="1"/>
        <v>VXI</v>
      </c>
      <c r="I3864" s="5" t="str">
        <f>rawTransactionSheet!G3864</f>
        <v>2005</v>
      </c>
      <c r="J3864" s="5" t="str">
        <f>rawTransactionSheet!H3864</f>
        <v>143000</v>
      </c>
      <c r="K3864" s="5" t="str">
        <f>rawTransactionSheet!I3864</f>
        <v>138652</v>
      </c>
      <c r="L3864" s="5" t="str">
        <f>rawTransactionSheet!J3864</f>
        <v>10.80821918</v>
      </c>
      <c r="M3864" s="5" t="str">
        <f>rawTransactionSheet!K3864</f>
        <v>2</v>
      </c>
      <c r="N3864" s="5" t="str">
        <f>rawTransactionSheet!L3864</f>
        <v>BANGALORE</v>
      </c>
    </row>
    <row r="3865">
      <c r="A3865" s="2">
        <v>42370.0</v>
      </c>
      <c r="B3865" s="5" t="str">
        <f>rawTransactionSheet!B3865</f>
        <v>RNS</v>
      </c>
      <c r="C3865" s="5" t="str">
        <f>rawTransactionSheet!C3865</f>
        <v>KA02Z6968</v>
      </c>
      <c r="D3865" s="5" t="str">
        <f>rawTransactionSheet!D3865</f>
        <v>MARUTI SUZUKI</v>
      </c>
      <c r="E3865" s="5" t="str">
        <f>rawTransactionSheet!E3865</f>
        <v>Alto</v>
      </c>
      <c r="F3865" s="5" t="str">
        <f>IFERROR(VLOOKUP(E3865,modelMapping,2,0),E3865)</f>
        <v>Alto</v>
      </c>
      <c r="G3865" s="5" t="str">
        <f>rawTransactionSheet!F3865</f>
        <v>LXI</v>
      </c>
      <c r="H3865" s="1" t="str">
        <f t="shared" si="1"/>
        <v>LXI</v>
      </c>
      <c r="I3865" s="5" t="str">
        <f>rawTransactionSheet!G3865</f>
        <v>2004</v>
      </c>
      <c r="J3865" s="5" t="str">
        <f>rawTransactionSheet!H3865</f>
        <v>142000</v>
      </c>
      <c r="K3865" s="5" t="str">
        <f>rawTransactionSheet!I3865</f>
        <v>78310</v>
      </c>
      <c r="L3865" s="5" t="str">
        <f>rawTransactionSheet!J3865</f>
        <v>11.95890411</v>
      </c>
      <c r="M3865" s="5" t="str">
        <f>rawTransactionSheet!K3865</f>
        <v>1</v>
      </c>
      <c r="N3865" s="5" t="str">
        <f>rawTransactionSheet!L3865</f>
        <v>BANGALORE</v>
      </c>
    </row>
    <row r="3866">
      <c r="A3866" s="2">
        <v>42370.0</v>
      </c>
      <c r="B3866" s="5" t="str">
        <f>rawTransactionSheet!B3866</f>
        <v>RNS</v>
      </c>
      <c r="C3866" s="5" t="str">
        <f>rawTransactionSheet!C3866</f>
        <v>KA51N6784</v>
      </c>
      <c r="D3866" s="5" t="str">
        <f>rawTransactionSheet!D3866</f>
        <v>MARUTI SUZUKI</v>
      </c>
      <c r="E3866" s="5" t="str">
        <f>rawTransactionSheet!E3866</f>
        <v>Alto</v>
      </c>
      <c r="F3866" s="5" t="str">
        <f>IFERROR(VLOOKUP(E3866,modelMapping,2,0),E3866)</f>
        <v>Alto</v>
      </c>
      <c r="G3866" s="5" t="str">
        <f>rawTransactionSheet!F3866</f>
        <v>LXI</v>
      </c>
      <c r="H3866" s="1" t="str">
        <f t="shared" si="1"/>
        <v>LXI</v>
      </c>
      <c r="I3866" s="5" t="str">
        <f>rawTransactionSheet!G3866</f>
        <v>2007</v>
      </c>
      <c r="J3866" s="5" t="str">
        <f>rawTransactionSheet!H3866</f>
        <v>142000</v>
      </c>
      <c r="K3866" s="5" t="str">
        <f>rawTransactionSheet!I3866</f>
        <v>54210</v>
      </c>
      <c r="L3866" s="5" t="str">
        <f>rawTransactionSheet!J3866</f>
        <v>8.750684932</v>
      </c>
      <c r="M3866" s="5" t="str">
        <f>rawTransactionSheet!K3866</f>
        <v>2</v>
      </c>
      <c r="N3866" s="5" t="str">
        <f>rawTransactionSheet!L3866</f>
        <v>BANGALORE</v>
      </c>
    </row>
    <row r="3867">
      <c r="A3867" s="2">
        <v>42370.0</v>
      </c>
      <c r="B3867" s="5" t="str">
        <f>rawTransactionSheet!B3867</f>
        <v>KALYANI MOTORS PVT LTD</v>
      </c>
      <c r="C3867" s="5" t="str">
        <f>rawTransactionSheet!C3867</f>
        <v>KA41M2517</v>
      </c>
      <c r="D3867" s="5" t="str">
        <f>rawTransactionSheet!D3867</f>
        <v>MARUTI SUZUKI</v>
      </c>
      <c r="E3867" s="5" t="str">
        <f>rawTransactionSheet!E3867</f>
        <v>Omni</v>
      </c>
      <c r="F3867" s="5" t="str">
        <f>IFERROR(VLOOKUP(E3867,modelMapping,2,0),E3867)</f>
        <v>Omni</v>
      </c>
      <c r="G3867" s="5" t="str">
        <f>rawTransactionSheet!F3867</f>
        <v>CARGO LPG</v>
      </c>
      <c r="H3867" s="1" t="str">
        <f t="shared" si="1"/>
        <v>CARGO LPG</v>
      </c>
      <c r="I3867" s="5" t="str">
        <f>rawTransactionSheet!G3867</f>
        <v>2007</v>
      </c>
      <c r="J3867" s="5" t="str">
        <f>rawTransactionSheet!H3867</f>
        <v>142000</v>
      </c>
      <c r="K3867" s="5" t="str">
        <f>rawTransactionSheet!I3867</f>
        <v>41908</v>
      </c>
      <c r="L3867" s="5" t="str">
        <f>rawTransactionSheet!J3867</f>
        <v>8</v>
      </c>
      <c r="M3867" s="5" t="str">
        <f>rawTransactionSheet!K3867</f>
        <v>1</v>
      </c>
      <c r="N3867" s="5" t="str">
        <f>rawTransactionSheet!L3867</f>
        <v>BANGALORE</v>
      </c>
    </row>
    <row r="3868">
      <c r="A3868" s="2">
        <v>42370.0</v>
      </c>
      <c r="B3868" s="5" t="str">
        <f>rawTransactionSheet!B3868</f>
        <v>KALYANI MOTORS PVT LTD</v>
      </c>
      <c r="C3868" s="5" t="str">
        <f>rawTransactionSheet!C3868</f>
        <v>KA53M5007</v>
      </c>
      <c r="D3868" s="5" t="str">
        <f>rawTransactionSheet!D3868</f>
        <v>MARUTI SUZUKI</v>
      </c>
      <c r="E3868" s="5" t="str">
        <f>rawTransactionSheet!E3868</f>
        <v>Omni</v>
      </c>
      <c r="F3868" s="5" t="str">
        <f>IFERROR(VLOOKUP(E3868,modelMapping,2,0),E3868)</f>
        <v>Omni</v>
      </c>
      <c r="G3868" s="5" t="str">
        <f>rawTransactionSheet!F3868</f>
        <v>CARGO LPG</v>
      </c>
      <c r="H3868" s="1" t="str">
        <f t="shared" si="1"/>
        <v>CARGO LPG</v>
      </c>
      <c r="I3868" s="5" t="str">
        <f>rawTransactionSheet!G3868</f>
        <v>2007</v>
      </c>
      <c r="J3868" s="5" t="str">
        <f>rawTransactionSheet!H3868</f>
        <v>142000</v>
      </c>
      <c r="K3868" s="5" t="str">
        <f>rawTransactionSheet!I3868</f>
        <v>65678</v>
      </c>
      <c r="L3868" s="5" t="str">
        <f>rawTransactionSheet!J3868</f>
        <v>8</v>
      </c>
      <c r="M3868" s="5" t="str">
        <f>rawTransactionSheet!K3868</f>
        <v>1</v>
      </c>
      <c r="N3868" s="5" t="str">
        <f>rawTransactionSheet!L3868</f>
        <v>BANGALORE</v>
      </c>
    </row>
    <row r="3869">
      <c r="A3869" s="2">
        <v>42370.0</v>
      </c>
      <c r="B3869" s="5" t="str">
        <f>rawTransactionSheet!B3869</f>
        <v>RNS</v>
      </c>
      <c r="C3869" s="5" t="str">
        <f>rawTransactionSheet!C3869</f>
        <v>KA04MD87</v>
      </c>
      <c r="D3869" s="5" t="str">
        <f>rawTransactionSheet!D3869</f>
        <v>MARUTI SUZUKI</v>
      </c>
      <c r="E3869" s="5" t="str">
        <f>rawTransactionSheet!E3869</f>
        <v>Alto</v>
      </c>
      <c r="F3869" s="5" t="str">
        <f>IFERROR(VLOOKUP(E3869,modelMapping,2,0),E3869)</f>
        <v>Alto</v>
      </c>
      <c r="G3869" s="5" t="str">
        <f>rawTransactionSheet!F3869</f>
        <v>LXI</v>
      </c>
      <c r="H3869" s="1" t="str">
        <f t="shared" si="1"/>
        <v>LXI</v>
      </c>
      <c r="I3869" s="5" t="str">
        <f>rawTransactionSheet!G3869</f>
        <v>2006</v>
      </c>
      <c r="J3869" s="5" t="str">
        <f>rawTransactionSheet!H3869</f>
        <v>141000</v>
      </c>
      <c r="K3869" s="5" t="str">
        <f>rawTransactionSheet!I3869</f>
        <v>72652</v>
      </c>
      <c r="L3869" s="5" t="str">
        <f>rawTransactionSheet!J3869</f>
        <v>9.498630137</v>
      </c>
      <c r="M3869" s="5" t="str">
        <f>rawTransactionSheet!K3869</f>
        <v>2</v>
      </c>
      <c r="N3869" s="5" t="str">
        <f>rawTransactionSheet!L3869</f>
        <v>BANGALORE</v>
      </c>
    </row>
    <row r="3870">
      <c r="A3870" s="2">
        <v>42370.0</v>
      </c>
      <c r="B3870" s="5" t="str">
        <f>rawTransactionSheet!B3870</f>
        <v>Pratham</v>
      </c>
      <c r="C3870" s="5" t="str">
        <f>rawTransactionSheet!C3870</f>
        <v>710</v>
      </c>
      <c r="D3870" s="5" t="str">
        <f>rawTransactionSheet!D3870</f>
        <v>MARUTI SUZUKI</v>
      </c>
      <c r="E3870" s="5" t="str">
        <f>rawTransactionSheet!E3870</f>
        <v>Wagon R</v>
      </c>
      <c r="F3870" s="5" t="str">
        <f>IFERROR(VLOOKUP(E3870,modelMapping,2,0),E3870)</f>
        <v>Wagon R</v>
      </c>
      <c r="G3870" s="5" t="str">
        <f>rawTransactionSheet!F3870</f>
        <v>LXI</v>
      </c>
      <c r="H3870" s="1" t="str">
        <f t="shared" si="1"/>
        <v>LXI</v>
      </c>
      <c r="I3870" s="5" t="str">
        <f>rawTransactionSheet!G3870</f>
        <v>2005</v>
      </c>
      <c r="J3870" s="5" t="str">
        <f>rawTransactionSheet!H3870</f>
        <v>141000</v>
      </c>
      <c r="K3870" s="5" t="str">
        <f>rawTransactionSheet!I3870</f>
        <v>77010.26694</v>
      </c>
      <c r="L3870" s="5" t="str">
        <f>rawTransactionSheet!J3870</f>
        <v>9.626283368</v>
      </c>
      <c r="M3870" s="5" t="str">
        <f>rawTransactionSheet!K3870</f>
        <v>2</v>
      </c>
      <c r="N3870" s="5" t="str">
        <f>rawTransactionSheet!L3870</f>
        <v>BANGALORE</v>
      </c>
    </row>
    <row r="3871">
      <c r="A3871" s="2">
        <v>42370.0</v>
      </c>
      <c r="B3871" s="5" t="str">
        <f>rawTransactionSheet!B3871</f>
        <v>Pratham</v>
      </c>
      <c r="C3871" s="5" t="str">
        <f>rawTransactionSheet!C3871</f>
        <v>654</v>
      </c>
      <c r="D3871" s="5" t="str">
        <f>rawTransactionSheet!D3871</f>
        <v>MARUTI SUZUKI</v>
      </c>
      <c r="E3871" s="5" t="str">
        <f>rawTransactionSheet!E3871</f>
        <v>800</v>
      </c>
      <c r="F3871" s="5" t="str">
        <f>IFERROR(VLOOKUP(E3871,modelMapping,2,0),E3871)</f>
        <v>800</v>
      </c>
      <c r="G3871" s="5" t="str">
        <f>rawTransactionSheet!F3871</f>
        <v>AC</v>
      </c>
      <c r="H3871" s="1" t="str">
        <f t="shared" si="1"/>
        <v>AC</v>
      </c>
      <c r="I3871" s="5" t="str">
        <f>rawTransactionSheet!G3871</f>
        <v>2006</v>
      </c>
      <c r="J3871" s="5" t="str">
        <f>rawTransactionSheet!H3871</f>
        <v>140000</v>
      </c>
      <c r="K3871" s="5" t="str">
        <f>rawTransactionSheet!I3871</f>
        <v>70132.78576</v>
      </c>
      <c r="L3871" s="5" t="str">
        <f>rawTransactionSheet!J3871</f>
        <v>8.76659822</v>
      </c>
      <c r="M3871" s="5" t="str">
        <f>rawTransactionSheet!K3871</f>
        <v>2</v>
      </c>
      <c r="N3871" s="5" t="str">
        <f>rawTransactionSheet!L3871</f>
        <v>BANGALORE</v>
      </c>
    </row>
    <row r="3872">
      <c r="A3872" s="2">
        <v>42370.0</v>
      </c>
      <c r="B3872" s="5" t="str">
        <f>rawTransactionSheet!B3872</f>
        <v>RNS</v>
      </c>
      <c r="C3872" s="5" t="str">
        <f>rawTransactionSheet!C3872</f>
        <v>KA41M8781</v>
      </c>
      <c r="D3872" s="5" t="str">
        <f>rawTransactionSheet!D3872</f>
        <v>MARUTI SUZUKI</v>
      </c>
      <c r="E3872" s="5" t="str">
        <f>rawTransactionSheet!E3872</f>
        <v>800</v>
      </c>
      <c r="F3872" s="5" t="str">
        <f>IFERROR(VLOOKUP(E3872,modelMapping,2,0),E3872)</f>
        <v>800</v>
      </c>
      <c r="G3872" s="5" t="str">
        <f>rawTransactionSheet!F3872</f>
        <v>STD</v>
      </c>
      <c r="H3872" s="1" t="str">
        <f t="shared" si="1"/>
        <v>STD</v>
      </c>
      <c r="I3872" s="5" t="str">
        <f>rawTransactionSheet!G3872</f>
        <v>2009</v>
      </c>
      <c r="J3872" s="5" t="str">
        <f>rawTransactionSheet!H3872</f>
        <v>140000</v>
      </c>
      <c r="K3872" s="5" t="str">
        <f>rawTransactionSheet!I3872</f>
        <v>45893</v>
      </c>
      <c r="L3872" s="5" t="str">
        <f>rawTransactionSheet!J3872</f>
        <v>6.717808219</v>
      </c>
      <c r="M3872" s="5" t="str">
        <f>rawTransactionSheet!K3872</f>
        <v>2</v>
      </c>
      <c r="N3872" s="5" t="str">
        <f>rawTransactionSheet!L3872</f>
        <v>BANGALORE</v>
      </c>
    </row>
    <row r="3873">
      <c r="A3873" s="2">
        <v>42370.0</v>
      </c>
      <c r="B3873" s="5" t="str">
        <f>rawTransactionSheet!B3873</f>
        <v>DelCalling</v>
      </c>
      <c r="C3873" s="5" t="str">
        <f>rawTransactionSheet!C3873</f>
        <v>20383</v>
      </c>
      <c r="D3873" s="5" t="str">
        <f>rawTransactionSheet!D3873</f>
        <v>HYUNDAI</v>
      </c>
      <c r="E3873" s="5" t="str">
        <f>rawTransactionSheet!E3873</f>
        <v>Accent</v>
      </c>
      <c r="F3873" s="5" t="str">
        <f>IFERROR(VLOOKUP(E3873,modelMapping,2,0),E3873)</f>
        <v>Accent</v>
      </c>
      <c r="G3873" s="5" t="str">
        <f>rawTransactionSheet!F3873</f>
        <v>GLS 1.6</v>
      </c>
      <c r="H3873" s="1" t="str">
        <f t="shared" si="1"/>
        <v>GLS 1.6</v>
      </c>
      <c r="I3873" s="5" t="str">
        <f>rawTransactionSheet!G3873</f>
        <v>2009</v>
      </c>
      <c r="J3873" s="5" t="str">
        <f>rawTransactionSheet!H3873</f>
        <v>140000</v>
      </c>
      <c r="K3873" s="5" t="str">
        <f>rawTransactionSheet!I3873</f>
        <v>86218</v>
      </c>
      <c r="L3873" s="5" t="str">
        <f>rawTransactionSheet!J3873</f>
        <v>6</v>
      </c>
      <c r="M3873" s="5" t="str">
        <f>rawTransactionSheet!K3873</f>
        <v>1</v>
      </c>
      <c r="N3873" s="5" t="str">
        <f>rawTransactionSheet!L3873</f>
        <v>DELHI</v>
      </c>
    </row>
    <row r="3874">
      <c r="A3874" s="2">
        <v>42370.0</v>
      </c>
      <c r="B3874" s="5" t="str">
        <f>rawTransactionSheet!B3874</f>
        <v>Pratham</v>
      </c>
      <c r="C3874" s="5" t="str">
        <f>rawTransactionSheet!C3874</f>
        <v>582</v>
      </c>
      <c r="D3874" s="5" t="str">
        <f>rawTransactionSheet!D3874</f>
        <v>MARUTI SUZUKI</v>
      </c>
      <c r="E3874" s="5" t="str">
        <f>rawTransactionSheet!E3874</f>
        <v>Alto</v>
      </c>
      <c r="F3874" s="5" t="str">
        <f>IFERROR(VLOOKUP(E3874,modelMapping,2,0),E3874)</f>
        <v>Alto</v>
      </c>
      <c r="G3874" s="5" t="str">
        <f>rawTransactionSheet!F3874</f>
        <v>LX</v>
      </c>
      <c r="H3874" s="1" t="str">
        <f t="shared" si="1"/>
        <v>LX</v>
      </c>
      <c r="I3874" s="5" t="str">
        <f>rawTransactionSheet!G3874</f>
        <v>2006</v>
      </c>
      <c r="J3874" s="5" t="str">
        <f>rawTransactionSheet!H3874</f>
        <v>140000</v>
      </c>
      <c r="K3874" s="5" t="str">
        <f>rawTransactionSheet!I3874</f>
        <v>66277.89186</v>
      </c>
      <c r="L3874" s="5" t="str">
        <f>rawTransactionSheet!J3874</f>
        <v>8.284736482</v>
      </c>
      <c r="M3874" s="5" t="str">
        <f>rawTransactionSheet!K3874</f>
        <v>2</v>
      </c>
      <c r="N3874" s="5" t="str">
        <f>rawTransactionSheet!L3874</f>
        <v>BANGALORE</v>
      </c>
    </row>
    <row r="3875">
      <c r="A3875" s="2">
        <v>42370.0</v>
      </c>
      <c r="B3875" s="5" t="str">
        <f>rawTransactionSheet!B3875</f>
        <v>NandiBid</v>
      </c>
      <c r="C3875" s="5" t="str">
        <f>rawTransactionSheet!C3875</f>
        <v>120055</v>
      </c>
      <c r="D3875" s="5" t="str">
        <f>rawTransactionSheet!D3875</f>
        <v>MARUTI SUZUKI</v>
      </c>
      <c r="E3875" s="5" t="str">
        <f>rawTransactionSheet!E3875</f>
        <v>Alto</v>
      </c>
      <c r="F3875" s="5" t="str">
        <f>IFERROR(VLOOKUP(E3875,modelMapping,2,0),E3875)</f>
        <v>Alto</v>
      </c>
      <c r="G3875" s="5" t="str">
        <f>rawTransactionSheet!F3875</f>
        <v>LXI</v>
      </c>
      <c r="H3875" s="1" t="str">
        <f t="shared" si="1"/>
        <v>LXI</v>
      </c>
      <c r="I3875" s="5" t="str">
        <f>rawTransactionSheet!G3875</f>
        <v>2005</v>
      </c>
      <c r="J3875" s="5" t="str">
        <f>rawTransactionSheet!H3875</f>
        <v>140000</v>
      </c>
      <c r="K3875" s="5" t="str">
        <f>rawTransactionSheet!I3875</f>
        <v>71611</v>
      </c>
      <c r="L3875" s="5" t="str">
        <f>rawTransactionSheet!J3875</f>
        <v>11</v>
      </c>
      <c r="M3875" s="5" t="str">
        <f>rawTransactionSheet!K3875</f>
        <v>2</v>
      </c>
      <c r="N3875" s="5" t="str">
        <f>rawTransactionSheet!L3875</f>
        <v>BANGALORE</v>
      </c>
      <c r="O3875" s="1" t="str">
        <f>VALUE(C3875)</f>
        <v>120055</v>
      </c>
      <c r="P3875" s="1" t="str">
        <f>MATCH(O3875,rawBidData!$A$2:$A$146,0)</f>
        <v>#N/A</v>
      </c>
    </row>
    <row r="3876">
      <c r="A3876" s="2">
        <v>42370.0</v>
      </c>
      <c r="B3876" s="5" t="str">
        <f>rawTransactionSheet!B3876</f>
        <v>KALYANI MOTORS PVT LTD</v>
      </c>
      <c r="C3876" s="5" t="str">
        <f>rawTransactionSheet!C3876</f>
        <v>KA53M6068</v>
      </c>
      <c r="D3876" s="5" t="str">
        <f>rawTransactionSheet!D3876</f>
        <v>MARUTI SUZUKI</v>
      </c>
      <c r="E3876" s="5" t="str">
        <f>rawTransactionSheet!E3876</f>
        <v>Alto</v>
      </c>
      <c r="F3876" s="5" t="str">
        <f>IFERROR(VLOOKUP(E3876,modelMapping,2,0),E3876)</f>
        <v>Alto</v>
      </c>
      <c r="G3876" s="5" t="str">
        <f>rawTransactionSheet!F3876</f>
        <v>LXI</v>
      </c>
      <c r="H3876" s="1" t="str">
        <f t="shared" si="1"/>
        <v>LXI</v>
      </c>
      <c r="I3876" s="5" t="str">
        <f>rawTransactionSheet!G3876</f>
        <v>2007</v>
      </c>
      <c r="J3876" s="5" t="str">
        <f>rawTransactionSheet!H3876</f>
        <v>140000</v>
      </c>
      <c r="K3876" s="5" t="str">
        <f>rawTransactionSheet!I3876</f>
        <v>117480</v>
      </c>
      <c r="L3876" s="5" t="str">
        <f>rawTransactionSheet!J3876</f>
        <v>8</v>
      </c>
      <c r="M3876" s="5" t="str">
        <f>rawTransactionSheet!K3876</f>
        <v>1</v>
      </c>
      <c r="N3876" s="5" t="str">
        <f>rawTransactionSheet!L3876</f>
        <v>BANGALORE</v>
      </c>
    </row>
    <row r="3877">
      <c r="A3877" s="2">
        <v>42370.0</v>
      </c>
      <c r="B3877" s="5" t="str">
        <f>rawTransactionSheet!B3877</f>
        <v>KALYANI MOTORS PVT LTD</v>
      </c>
      <c r="C3877" s="5" t="str">
        <f>rawTransactionSheet!C3877</f>
        <v>KA14M6388</v>
      </c>
      <c r="D3877" s="5" t="str">
        <f>rawTransactionSheet!D3877</f>
        <v>MARUTI SUZUKI</v>
      </c>
      <c r="E3877" s="5" t="str">
        <f>rawTransactionSheet!E3877</f>
        <v>Alto</v>
      </c>
      <c r="F3877" s="5" t="str">
        <f>IFERROR(VLOOKUP(E3877,modelMapping,2,0),E3877)</f>
        <v>Alto</v>
      </c>
      <c r="G3877" s="5" t="str">
        <f>rawTransactionSheet!F3877</f>
        <v>LXI</v>
      </c>
      <c r="H3877" s="1" t="str">
        <f t="shared" si="1"/>
        <v>LXI</v>
      </c>
      <c r="I3877" s="5" t="str">
        <f>rawTransactionSheet!G3877</f>
        <v>2005</v>
      </c>
      <c r="J3877" s="5" t="str">
        <f>rawTransactionSheet!H3877</f>
        <v>140000</v>
      </c>
      <c r="K3877" s="5" t="str">
        <f>rawTransactionSheet!I3877</f>
        <v>2664</v>
      </c>
      <c r="L3877" s="5" t="str">
        <f>rawTransactionSheet!J3877</f>
        <v>10</v>
      </c>
      <c r="M3877" s="5" t="str">
        <f>rawTransactionSheet!K3877</f>
        <v>1</v>
      </c>
      <c r="N3877" s="5" t="str">
        <f>rawTransactionSheet!L3877</f>
        <v>BANGALORE</v>
      </c>
    </row>
    <row r="3878">
      <c r="A3878" s="2">
        <v>42370.0</v>
      </c>
      <c r="B3878" s="5" t="str">
        <f>rawTransactionSheet!B3878</f>
        <v>KALYANI MOTORS PVT LTD</v>
      </c>
      <c r="C3878" s="5" t="str">
        <f>rawTransactionSheet!C3878</f>
        <v>KA14M6388</v>
      </c>
      <c r="D3878" s="5" t="str">
        <f>rawTransactionSheet!D3878</f>
        <v>MARUTI SUZUKI</v>
      </c>
      <c r="E3878" s="5" t="str">
        <f>rawTransactionSheet!E3878</f>
        <v>Alto</v>
      </c>
      <c r="F3878" s="5" t="str">
        <f>IFERROR(VLOOKUP(E3878,modelMapping,2,0),E3878)</f>
        <v>Alto</v>
      </c>
      <c r="G3878" s="5" t="str">
        <f>rawTransactionSheet!F3878</f>
        <v>LXI</v>
      </c>
      <c r="H3878" s="1" t="str">
        <f t="shared" si="1"/>
        <v>LXI</v>
      </c>
      <c r="I3878" s="5" t="str">
        <f>rawTransactionSheet!G3878</f>
        <v>2005</v>
      </c>
      <c r="J3878" s="5" t="str">
        <f>rawTransactionSheet!H3878</f>
        <v>140000</v>
      </c>
      <c r="K3878" s="5" t="str">
        <f>rawTransactionSheet!I3878</f>
        <v>2664</v>
      </c>
      <c r="L3878" s="5" t="str">
        <f>rawTransactionSheet!J3878</f>
        <v>10</v>
      </c>
      <c r="M3878" s="5" t="str">
        <f>rawTransactionSheet!K3878</f>
        <v>1</v>
      </c>
      <c r="N3878" s="5" t="str">
        <f>rawTransactionSheet!L3878</f>
        <v>BANGALORE</v>
      </c>
    </row>
    <row r="3879">
      <c r="A3879" s="2">
        <v>42370.0</v>
      </c>
      <c r="B3879" s="5" t="str">
        <f>rawTransactionSheet!B3879</f>
        <v>Pratham</v>
      </c>
      <c r="C3879" s="5" t="str">
        <f>rawTransactionSheet!C3879</f>
        <v>327</v>
      </c>
      <c r="D3879" s="5" t="str">
        <f>rawTransactionSheet!D3879</f>
        <v>MARUTI SUZUKI</v>
      </c>
      <c r="E3879" s="5" t="str">
        <f>rawTransactionSheet!E3879</f>
        <v>Alto</v>
      </c>
      <c r="F3879" s="5" t="str">
        <f>IFERROR(VLOOKUP(E3879,modelMapping,2,0),E3879)</f>
        <v>Alto</v>
      </c>
      <c r="G3879" s="5" t="str">
        <f>rawTransactionSheet!F3879</f>
        <v>LXI</v>
      </c>
      <c r="H3879" s="1" t="str">
        <f t="shared" si="1"/>
        <v>LXI</v>
      </c>
      <c r="I3879" s="5" t="str">
        <f>rawTransactionSheet!G3879</f>
        <v>2009</v>
      </c>
      <c r="J3879" s="5" t="str">
        <f>rawTransactionSheet!H3879</f>
        <v>140000</v>
      </c>
      <c r="K3879" s="5" t="str">
        <f>rawTransactionSheet!I3879</f>
        <v>45338.80903</v>
      </c>
      <c r="L3879" s="5" t="str">
        <f>rawTransactionSheet!J3879</f>
        <v>5.667351129</v>
      </c>
      <c r="M3879" s="5" t="str">
        <f>rawTransactionSheet!K3879</f>
        <v>2</v>
      </c>
      <c r="N3879" s="5" t="str">
        <f>rawTransactionSheet!L3879</f>
        <v>BANGALORE</v>
      </c>
    </row>
    <row r="3880">
      <c r="A3880" s="2">
        <v>42370.0</v>
      </c>
      <c r="B3880" s="5" t="str">
        <f>rawTransactionSheet!B3880</f>
        <v>Pratham</v>
      </c>
      <c r="C3880" s="5" t="str">
        <f>rawTransactionSheet!C3880</f>
        <v>526</v>
      </c>
      <c r="D3880" s="5" t="str">
        <f>rawTransactionSheet!D3880</f>
        <v>MARUTI SUZUKI</v>
      </c>
      <c r="E3880" s="5" t="str">
        <f>rawTransactionSheet!E3880</f>
        <v>Alto</v>
      </c>
      <c r="F3880" s="5" t="str">
        <f>IFERROR(VLOOKUP(E3880,modelMapping,2,0),E3880)</f>
        <v>Alto</v>
      </c>
      <c r="G3880" s="5" t="str">
        <f>rawTransactionSheet!F3880</f>
        <v>LXI</v>
      </c>
      <c r="H3880" s="1" t="str">
        <f t="shared" si="1"/>
        <v>LXI</v>
      </c>
      <c r="I3880" s="5" t="str">
        <f>rawTransactionSheet!G3880</f>
        <v>2007</v>
      </c>
      <c r="J3880" s="5" t="str">
        <f>rawTransactionSheet!H3880</f>
        <v>140000</v>
      </c>
      <c r="K3880" s="5" t="str">
        <f>rawTransactionSheet!I3880</f>
        <v>61393.56605</v>
      </c>
      <c r="L3880" s="5" t="str">
        <f>rawTransactionSheet!J3880</f>
        <v>7.674195756</v>
      </c>
      <c r="M3880" s="5" t="str">
        <f>rawTransactionSheet!K3880</f>
        <v>2</v>
      </c>
      <c r="N3880" s="5" t="str">
        <f>rawTransactionSheet!L3880</f>
        <v>BANGALORE</v>
      </c>
    </row>
    <row r="3881">
      <c r="A3881" s="2">
        <v>42370.0</v>
      </c>
      <c r="B3881" s="5" t="str">
        <f>rawTransactionSheet!B3881</f>
        <v>Pratham</v>
      </c>
      <c r="C3881" s="5" t="str">
        <f>rawTransactionSheet!C3881</f>
        <v>579</v>
      </c>
      <c r="D3881" s="5" t="str">
        <f>rawTransactionSheet!D3881</f>
        <v>MARUTI SUZUKI</v>
      </c>
      <c r="E3881" s="5" t="str">
        <f>rawTransactionSheet!E3881</f>
        <v>Alto</v>
      </c>
      <c r="F3881" s="5" t="str">
        <f>IFERROR(VLOOKUP(E3881,modelMapping,2,0),E3881)</f>
        <v>Alto</v>
      </c>
      <c r="G3881" s="5" t="str">
        <f>rawTransactionSheet!F3881</f>
        <v>LXI</v>
      </c>
      <c r="H3881" s="1" t="str">
        <f t="shared" si="1"/>
        <v>LXI</v>
      </c>
      <c r="I3881" s="5" t="str">
        <f>rawTransactionSheet!G3881</f>
        <v>2006</v>
      </c>
      <c r="J3881" s="5" t="str">
        <f>rawTransactionSheet!H3881</f>
        <v>140000</v>
      </c>
      <c r="K3881" s="5" t="str">
        <f>rawTransactionSheet!I3881</f>
        <v>66190.28063</v>
      </c>
      <c r="L3881" s="5" t="str">
        <f>rawTransactionSheet!J3881</f>
        <v>8.273785079</v>
      </c>
      <c r="M3881" s="5" t="str">
        <f>rawTransactionSheet!K3881</f>
        <v>2</v>
      </c>
      <c r="N3881" s="5" t="str">
        <f>rawTransactionSheet!L3881</f>
        <v>BANGALORE</v>
      </c>
    </row>
    <row r="3882">
      <c r="A3882" s="2">
        <v>42370.0</v>
      </c>
      <c r="B3882" s="5" t="str">
        <f>rawTransactionSheet!B3882</f>
        <v>Pratham</v>
      </c>
      <c r="C3882" s="5" t="str">
        <f>rawTransactionSheet!C3882</f>
        <v>823</v>
      </c>
      <c r="D3882" s="5" t="str">
        <f>rawTransactionSheet!D3882</f>
        <v>MARUTI SUZUKI</v>
      </c>
      <c r="E3882" s="5" t="str">
        <f>rawTransactionSheet!E3882</f>
        <v>Alto</v>
      </c>
      <c r="F3882" s="5" t="str">
        <f>IFERROR(VLOOKUP(E3882,modelMapping,2,0),E3882)</f>
        <v>Alto</v>
      </c>
      <c r="G3882" s="5" t="str">
        <f>rawTransactionSheet!F3882</f>
        <v>LXI</v>
      </c>
      <c r="H3882" s="1" t="str">
        <f t="shared" si="1"/>
        <v>LXI</v>
      </c>
      <c r="I3882" s="5" t="str">
        <f>rawTransactionSheet!G3882</f>
        <v>2004</v>
      </c>
      <c r="J3882" s="5" t="str">
        <f>rawTransactionSheet!H3882</f>
        <v>140000</v>
      </c>
      <c r="K3882" s="5" t="str">
        <f>rawTransactionSheet!I3882</f>
        <v>86362.7652</v>
      </c>
      <c r="L3882" s="5" t="str">
        <f>rawTransactionSheet!J3882</f>
        <v>10.79534565</v>
      </c>
      <c r="M3882" s="5" t="str">
        <f>rawTransactionSheet!K3882</f>
        <v>3</v>
      </c>
      <c r="N3882" s="5" t="str">
        <f>rawTransactionSheet!L3882</f>
        <v>BANGALORE</v>
      </c>
    </row>
    <row r="3883">
      <c r="A3883" s="2">
        <v>42370.0</v>
      </c>
      <c r="B3883" s="5" t="str">
        <f>rawTransactionSheet!B3883</f>
        <v>RNS</v>
      </c>
      <c r="C3883" s="5" t="str">
        <f>rawTransactionSheet!C3883</f>
        <v>KA04MD87</v>
      </c>
      <c r="D3883" s="5" t="str">
        <f>rawTransactionSheet!D3883</f>
        <v>MARUTI SUZUKI</v>
      </c>
      <c r="E3883" s="5" t="str">
        <f>rawTransactionSheet!E3883</f>
        <v>Alto</v>
      </c>
      <c r="F3883" s="5" t="str">
        <f>IFERROR(VLOOKUP(E3883,modelMapping,2,0),E3883)</f>
        <v>Alto</v>
      </c>
      <c r="G3883" s="5" t="str">
        <f>rawTransactionSheet!F3883</f>
        <v>LXI</v>
      </c>
      <c r="H3883" s="1" t="str">
        <f t="shared" si="1"/>
        <v>LXI</v>
      </c>
      <c r="I3883" s="5" t="str">
        <f>rawTransactionSheet!G3883</f>
        <v>2006</v>
      </c>
      <c r="J3883" s="5" t="str">
        <f>rawTransactionSheet!H3883</f>
        <v>140000</v>
      </c>
      <c r="K3883" s="5" t="str">
        <f>rawTransactionSheet!I3883</f>
        <v>72652</v>
      </c>
      <c r="L3883" s="5" t="str">
        <f>rawTransactionSheet!J3883</f>
        <v>9.498630137</v>
      </c>
      <c r="M3883" s="5" t="str">
        <f>rawTransactionSheet!K3883</f>
        <v>2</v>
      </c>
      <c r="N3883" s="5" t="str">
        <f>rawTransactionSheet!L3883</f>
        <v>BANGALORE</v>
      </c>
    </row>
    <row r="3884">
      <c r="A3884" s="2">
        <v>42370.0</v>
      </c>
      <c r="B3884" s="5" t="str">
        <f>rawTransactionSheet!B3884</f>
        <v>RNS</v>
      </c>
      <c r="C3884" s="5" t="str">
        <f>rawTransactionSheet!C3884</f>
        <v>KA04MB9026</v>
      </c>
      <c r="D3884" s="5" t="str">
        <f>rawTransactionSheet!D3884</f>
        <v>MARUTI SUZUKI</v>
      </c>
      <c r="E3884" s="5" t="str">
        <f>rawTransactionSheet!E3884</f>
        <v>Alto</v>
      </c>
      <c r="F3884" s="5" t="str">
        <f>IFERROR(VLOOKUP(E3884,modelMapping,2,0),E3884)</f>
        <v>Alto</v>
      </c>
      <c r="G3884" s="5" t="str">
        <f>rawTransactionSheet!F3884</f>
        <v>LXI</v>
      </c>
      <c r="H3884" s="1" t="str">
        <f t="shared" si="1"/>
        <v>LXI</v>
      </c>
      <c r="I3884" s="5" t="str">
        <f>rawTransactionSheet!G3884</f>
        <v>2005</v>
      </c>
      <c r="J3884" s="5" t="str">
        <f>rawTransactionSheet!H3884</f>
        <v>140000</v>
      </c>
      <c r="K3884" s="5" t="str">
        <f>rawTransactionSheet!I3884</f>
        <v>84922</v>
      </c>
      <c r="L3884" s="5" t="str">
        <f>rawTransactionSheet!J3884</f>
        <v>10.87123288</v>
      </c>
      <c r="M3884" s="5" t="str">
        <f>rawTransactionSheet!K3884</f>
        <v>2</v>
      </c>
      <c r="N3884" s="5" t="str">
        <f>rawTransactionSheet!L3884</f>
        <v>BANGALORE</v>
      </c>
    </row>
    <row r="3885">
      <c r="A3885" s="2">
        <v>42370.0</v>
      </c>
      <c r="B3885" s="5" t="str">
        <f>rawTransactionSheet!B3885</f>
        <v>RNS</v>
      </c>
      <c r="C3885" s="5" t="str">
        <f>rawTransactionSheet!C3885</f>
        <v>KA04MB9026</v>
      </c>
      <c r="D3885" s="5" t="str">
        <f>rawTransactionSheet!D3885</f>
        <v>MARUTI SUZUKI</v>
      </c>
      <c r="E3885" s="5" t="str">
        <f>rawTransactionSheet!E3885</f>
        <v>Alto</v>
      </c>
      <c r="F3885" s="5" t="str">
        <f>IFERROR(VLOOKUP(E3885,modelMapping,2,0),E3885)</f>
        <v>Alto</v>
      </c>
      <c r="G3885" s="5" t="str">
        <f>rawTransactionSheet!F3885</f>
        <v>LXI</v>
      </c>
      <c r="H3885" s="1" t="str">
        <f t="shared" si="1"/>
        <v>LXI</v>
      </c>
      <c r="I3885" s="5" t="str">
        <f>rawTransactionSheet!G3885</f>
        <v>2005</v>
      </c>
      <c r="J3885" s="5" t="str">
        <f>rawTransactionSheet!H3885</f>
        <v>140000</v>
      </c>
      <c r="K3885" s="5" t="str">
        <f>rawTransactionSheet!I3885</f>
        <v>84922</v>
      </c>
      <c r="L3885" s="5" t="str">
        <f>rawTransactionSheet!J3885</f>
        <v>10.87123288</v>
      </c>
      <c r="M3885" s="5" t="str">
        <f>rawTransactionSheet!K3885</f>
        <v>2</v>
      </c>
      <c r="N3885" s="5" t="str">
        <f>rawTransactionSheet!L3885</f>
        <v>BANGALORE</v>
      </c>
    </row>
    <row r="3886">
      <c r="A3886" s="2">
        <v>42370.0</v>
      </c>
      <c r="B3886" s="5" t="str">
        <f>rawTransactionSheet!B3886</f>
        <v>Pratham</v>
      </c>
      <c r="C3886" s="5" t="str">
        <f>rawTransactionSheet!C3886</f>
        <v>774</v>
      </c>
      <c r="D3886" s="5" t="str">
        <f>rawTransactionSheet!D3886</f>
        <v>MARUTI SUZUKI</v>
      </c>
      <c r="E3886" s="5" t="str">
        <f>rawTransactionSheet!E3886</f>
        <v>Alto</v>
      </c>
      <c r="F3886" s="5" t="str">
        <f>IFERROR(VLOOKUP(E3886,modelMapping,2,0),E3886)</f>
        <v>Alto</v>
      </c>
      <c r="G3886" s="5" t="str">
        <f>rawTransactionSheet!F3886</f>
        <v>STD</v>
      </c>
      <c r="H3886" s="1" t="str">
        <f t="shared" si="1"/>
        <v>STD</v>
      </c>
      <c r="I3886" s="5" t="str">
        <f>rawTransactionSheet!G3886</f>
        <v>2005</v>
      </c>
      <c r="J3886" s="5" t="str">
        <f>rawTransactionSheet!H3886</f>
        <v>140000</v>
      </c>
      <c r="K3886" s="5" t="str">
        <f>rawTransactionSheet!I3886</f>
        <v>79967.14579</v>
      </c>
      <c r="L3886" s="5" t="str">
        <f>rawTransactionSheet!J3886</f>
        <v>9.995893224</v>
      </c>
      <c r="M3886" s="5" t="str">
        <f>rawTransactionSheet!K3886</f>
        <v>2</v>
      </c>
      <c r="N3886" s="5" t="str">
        <f>rawTransactionSheet!L3886</f>
        <v>BANGALORE</v>
      </c>
    </row>
    <row r="3887">
      <c r="A3887" s="2">
        <v>42370.0</v>
      </c>
      <c r="B3887" s="5" t="str">
        <f>rawTransactionSheet!B3887</f>
        <v>NandiBid</v>
      </c>
      <c r="C3887" s="5" t="str">
        <f>rawTransactionSheet!C3887</f>
        <v>124793</v>
      </c>
      <c r="D3887" s="5" t="str">
        <f>rawTransactionSheet!D3887</f>
        <v>CHEVROLET</v>
      </c>
      <c r="E3887" s="5" t="str">
        <f>rawTransactionSheet!E3887</f>
        <v>AVEO U-VA</v>
      </c>
      <c r="F3887" s="5" t="str">
        <f>IFERROR(VLOOKUP(E3887,modelMapping,2,0),E3887)</f>
        <v>AVEO U-VA</v>
      </c>
      <c r="G3887" s="5" t="str">
        <f>rawTransactionSheet!F3887</f>
        <v>LT 1.2</v>
      </c>
      <c r="H3887" s="1" t="str">
        <f t="shared" si="1"/>
        <v>LT 1.2</v>
      </c>
      <c r="I3887" s="5" t="str">
        <f>rawTransactionSheet!G3887</f>
        <v>2008</v>
      </c>
      <c r="J3887" s="5" t="str">
        <f>rawTransactionSheet!H3887</f>
        <v>140000</v>
      </c>
      <c r="K3887" s="5" t="str">
        <f>rawTransactionSheet!I3887</f>
        <v>63894</v>
      </c>
      <c r="L3887" s="5" t="str">
        <f>rawTransactionSheet!J3887</f>
        <v>8</v>
      </c>
      <c r="M3887" s="5" t="str">
        <f>rawTransactionSheet!K3887</f>
        <v>1</v>
      </c>
      <c r="N3887" s="5" t="str">
        <f>rawTransactionSheet!L3887</f>
        <v>BANGALORE</v>
      </c>
      <c r="O3887" s="1" t="str">
        <f t="shared" ref="O3887:O3888" si="151">VALUE(C3887)</f>
        <v>124793</v>
      </c>
      <c r="P3887" s="1" t="str">
        <f>MATCH(O3887,rawBidData!$A$2:$A$146,0)</f>
        <v>#N/A</v>
      </c>
    </row>
    <row r="3888">
      <c r="A3888" s="2">
        <v>42370.0</v>
      </c>
      <c r="B3888" s="5" t="str">
        <f>rawTransactionSheet!B3888</f>
        <v>NandiBid</v>
      </c>
      <c r="C3888" s="5" t="str">
        <f>rawTransactionSheet!C3888</f>
        <v>124257</v>
      </c>
      <c r="D3888" s="5" t="str">
        <f>rawTransactionSheet!D3888</f>
        <v>MARUTI SUZUKI</v>
      </c>
      <c r="E3888" s="5" t="str">
        <f>rawTransactionSheet!E3888</f>
        <v>BALENO</v>
      </c>
      <c r="F3888" s="5" t="str">
        <f>IFERROR(VLOOKUP(E3888,modelMapping,2,0),E3888)</f>
        <v>BALENO</v>
      </c>
      <c r="G3888" s="5" t="str">
        <f>rawTransactionSheet!F3888</f>
        <v>LXI</v>
      </c>
      <c r="H3888" s="1" t="str">
        <f t="shared" si="1"/>
        <v>LXI</v>
      </c>
      <c r="I3888" s="5" t="str">
        <f>rawTransactionSheet!G3888</f>
        <v>2006</v>
      </c>
      <c r="J3888" s="5" t="str">
        <f>rawTransactionSheet!H3888</f>
        <v>140000</v>
      </c>
      <c r="K3888" s="5" t="str">
        <f>rawTransactionSheet!I3888</f>
        <v>62074</v>
      </c>
      <c r="L3888" s="5" t="str">
        <f>rawTransactionSheet!J3888</f>
        <v>10</v>
      </c>
      <c r="M3888" s="5" t="str">
        <f>rawTransactionSheet!K3888</f>
        <v>2</v>
      </c>
      <c r="N3888" s="5" t="str">
        <f>rawTransactionSheet!L3888</f>
        <v>BANGALORE</v>
      </c>
      <c r="O3888" s="1" t="str">
        <f t="shared" si="151"/>
        <v>124257</v>
      </c>
      <c r="P3888" s="1" t="str">
        <f>MATCH(O3888,rawBidData!$A$2:$A$146,0)</f>
        <v>#N/A</v>
      </c>
    </row>
    <row r="3889">
      <c r="A3889" s="2">
        <v>42370.0</v>
      </c>
      <c r="B3889" s="5" t="str">
        <f>rawTransactionSheet!B3889</f>
        <v>KALYANI MOTORS PVT LTD</v>
      </c>
      <c r="C3889" s="5" t="str">
        <f>rawTransactionSheet!C3889</f>
        <v>KA01MD1514</v>
      </c>
      <c r="D3889" s="5" t="str">
        <f>rawTransactionSheet!D3889</f>
        <v>MARUTI SUZUKI</v>
      </c>
      <c r="E3889" s="5" t="str">
        <f>rawTransactionSheet!E3889</f>
        <v>Esteem</v>
      </c>
      <c r="F3889" s="5" t="str">
        <f>IFERROR(VLOOKUP(E3889,modelMapping,2,0),E3889)</f>
        <v>Esteem</v>
      </c>
      <c r="G3889" s="5" t="str">
        <f>rawTransactionSheet!F3889</f>
        <v>VXI</v>
      </c>
      <c r="H3889" s="1" t="str">
        <f t="shared" si="1"/>
        <v>VXI</v>
      </c>
      <c r="I3889" s="5" t="str">
        <f>rawTransactionSheet!G3889</f>
        <v>2007</v>
      </c>
      <c r="J3889" s="5" t="str">
        <f>rawTransactionSheet!H3889</f>
        <v>140000</v>
      </c>
      <c r="K3889" s="5" t="str">
        <f>rawTransactionSheet!I3889</f>
        <v>104206</v>
      </c>
      <c r="L3889" s="5" t="str">
        <f>rawTransactionSheet!J3889</f>
        <v>8</v>
      </c>
      <c r="M3889" s="5" t="str">
        <f>rawTransactionSheet!K3889</f>
        <v>2</v>
      </c>
      <c r="N3889" s="5" t="str">
        <f>rawTransactionSheet!L3889</f>
        <v>BANGALORE</v>
      </c>
    </row>
    <row r="3890">
      <c r="A3890" s="2">
        <v>42370.0</v>
      </c>
      <c r="B3890" s="5" t="str">
        <f>rawTransactionSheet!B3890</f>
        <v>Pratham</v>
      </c>
      <c r="C3890" s="5" t="str">
        <f>rawTransactionSheet!C3890</f>
        <v>794</v>
      </c>
      <c r="D3890" s="5" t="str">
        <f>rawTransactionSheet!D3890</f>
        <v>MARUTI SUZUKI</v>
      </c>
      <c r="E3890" s="5" t="str">
        <f>rawTransactionSheet!E3890</f>
        <v>Esteem</v>
      </c>
      <c r="F3890" s="5" t="str">
        <f>IFERROR(VLOOKUP(E3890,modelMapping,2,0),E3890)</f>
        <v>Esteem</v>
      </c>
      <c r="G3890" s="5" t="str">
        <f>rawTransactionSheet!F3890</f>
        <v>VXI</v>
      </c>
      <c r="H3890" s="1" t="str">
        <f t="shared" si="1"/>
        <v>VXI</v>
      </c>
      <c r="I3890" s="5" t="str">
        <f>rawTransactionSheet!G3890</f>
        <v>2004</v>
      </c>
      <c r="J3890" s="5" t="str">
        <f>rawTransactionSheet!H3890</f>
        <v>140000</v>
      </c>
      <c r="K3890" s="5" t="str">
        <f>rawTransactionSheet!I3890</f>
        <v>84041.06776</v>
      </c>
      <c r="L3890" s="5" t="str">
        <f>rawTransactionSheet!J3890</f>
        <v>10.50513347</v>
      </c>
      <c r="M3890" s="5" t="str">
        <f>rawTransactionSheet!K3890</f>
        <v>3</v>
      </c>
      <c r="N3890" s="5" t="str">
        <f>rawTransactionSheet!L3890</f>
        <v>BANGALORE</v>
      </c>
    </row>
    <row r="3891">
      <c r="A3891" s="2">
        <v>42370.0</v>
      </c>
      <c r="B3891" s="5" t="str">
        <f>rawTransactionSheet!B3891</f>
        <v>RNS</v>
      </c>
      <c r="C3891" s="5" t="str">
        <f>rawTransactionSheet!C3891</f>
        <v>KA04MC8560</v>
      </c>
      <c r="D3891" s="5" t="str">
        <f>rawTransactionSheet!D3891</f>
        <v>HYUNDAI</v>
      </c>
      <c r="E3891" s="5" t="str">
        <f>rawTransactionSheet!E3891</f>
        <v>Getz</v>
      </c>
      <c r="F3891" s="5" t="str">
        <f>IFERROR(VLOOKUP(E3891,modelMapping,2,0),E3891)</f>
        <v>Getz</v>
      </c>
      <c r="G3891" s="5" t="str">
        <f>rawTransactionSheet!F3891</f>
        <v>GLE</v>
      </c>
      <c r="H3891" s="1" t="str">
        <f t="shared" si="1"/>
        <v>GLE</v>
      </c>
      <c r="I3891" s="5" t="str">
        <f>rawTransactionSheet!G3891</f>
        <v>2006</v>
      </c>
      <c r="J3891" s="5" t="str">
        <f>rawTransactionSheet!H3891</f>
        <v>140000</v>
      </c>
      <c r="K3891" s="5" t="str">
        <f>rawTransactionSheet!I3891</f>
        <v>5392</v>
      </c>
      <c r="L3891" s="5" t="str">
        <f>rawTransactionSheet!J3891</f>
        <v>9.939726027</v>
      </c>
      <c r="M3891" s="5" t="str">
        <f>rawTransactionSheet!K3891</f>
        <v>1</v>
      </c>
      <c r="N3891" s="5" t="str">
        <f>rawTransactionSheet!L3891</f>
        <v>BANGALORE</v>
      </c>
    </row>
    <row r="3892">
      <c r="A3892" s="2">
        <v>42370.0</v>
      </c>
      <c r="B3892" s="5" t="str">
        <f>rawTransactionSheet!B3892</f>
        <v>NandiBid</v>
      </c>
      <c r="C3892" s="5" t="str">
        <f>rawTransactionSheet!C3892</f>
        <v>136319</v>
      </c>
      <c r="D3892" s="5" t="str">
        <f>rawTransactionSheet!D3892</f>
        <v>FORD</v>
      </c>
      <c r="E3892" s="5" t="str">
        <f>rawTransactionSheet!E3892</f>
        <v>IKON</v>
      </c>
      <c r="F3892" s="5" t="str">
        <f>IFERROR(VLOOKUP(E3892,modelMapping,2,0),E3892)</f>
        <v>IKON</v>
      </c>
      <c r="G3892" s="5" t="str">
        <f>rawTransactionSheet!F3892</f>
        <v>1.3 FLAIR</v>
      </c>
      <c r="H3892" s="1" t="str">
        <f t="shared" si="1"/>
        <v>1.3 FLAIR</v>
      </c>
      <c r="I3892" s="5" t="str">
        <f>rawTransactionSheet!G3892</f>
        <v>2008</v>
      </c>
      <c r="J3892" s="5" t="str">
        <f>rawTransactionSheet!H3892</f>
        <v>140000</v>
      </c>
      <c r="K3892" s="5" t="str">
        <f>rawTransactionSheet!I3892</f>
        <v>52622</v>
      </c>
      <c r="L3892" s="5" t="str">
        <f>rawTransactionSheet!J3892</f>
        <v>8</v>
      </c>
      <c r="M3892" s="5" t="str">
        <f>rawTransactionSheet!K3892</f>
        <v>1</v>
      </c>
      <c r="N3892" s="5" t="str">
        <f>rawTransactionSheet!L3892</f>
        <v>BANGALORE</v>
      </c>
      <c r="O3892" s="1" t="str">
        <f>VALUE(C3892)</f>
        <v>136319</v>
      </c>
      <c r="P3892" s="1" t="str">
        <f>MATCH(O3892,rawBidData!$A$2:$A$146,0)</f>
        <v>#N/A</v>
      </c>
    </row>
    <row r="3893">
      <c r="A3893" s="2">
        <v>42370.0</v>
      </c>
      <c r="B3893" s="5" t="str">
        <f>rawTransactionSheet!B3893</f>
        <v>KALYANI MOTORS PVT LTD</v>
      </c>
      <c r="C3893" s="5" t="str">
        <f>rawTransactionSheet!C3893</f>
        <v>KA03MJ1940</v>
      </c>
      <c r="D3893" s="5" t="str">
        <f>rawTransactionSheet!D3893</f>
        <v>TATA</v>
      </c>
      <c r="E3893" s="5" t="str">
        <f>rawTransactionSheet!E3893</f>
        <v>INDIGO</v>
      </c>
      <c r="F3893" s="5" t="str">
        <f>IFERROR(VLOOKUP(E3893,modelMapping,2,0),E3893)</f>
        <v>INDIGO</v>
      </c>
      <c r="G3893" s="5" t="str">
        <f>rawTransactionSheet!F3893</f>
        <v>LX</v>
      </c>
      <c r="H3893" s="1" t="str">
        <f t="shared" si="1"/>
        <v>LX</v>
      </c>
      <c r="I3893" s="5" t="str">
        <f>rawTransactionSheet!G3893</f>
        <v>2008</v>
      </c>
      <c r="J3893" s="5" t="str">
        <f>rawTransactionSheet!H3893</f>
        <v>140000</v>
      </c>
      <c r="K3893" s="5" t="str">
        <f>rawTransactionSheet!I3893</f>
        <v>25761</v>
      </c>
      <c r="L3893" s="5" t="str">
        <f>rawTransactionSheet!J3893</f>
        <v>7</v>
      </c>
      <c r="M3893" s="5" t="str">
        <f>rawTransactionSheet!K3893</f>
        <v>2</v>
      </c>
      <c r="N3893" s="5" t="str">
        <f>rawTransactionSheet!L3893</f>
        <v>BANGALORE</v>
      </c>
    </row>
    <row r="3894">
      <c r="A3894" s="2">
        <v>42370.0</v>
      </c>
      <c r="B3894" s="5" t="str">
        <f>rawTransactionSheet!B3894</f>
        <v>KALYANI MOTORS PVT LTD</v>
      </c>
      <c r="C3894" s="5" t="str">
        <f>rawTransactionSheet!C3894</f>
        <v>KA03MJ1940</v>
      </c>
      <c r="D3894" s="5" t="str">
        <f>rawTransactionSheet!D3894</f>
        <v>TATA</v>
      </c>
      <c r="E3894" s="5" t="str">
        <f>rawTransactionSheet!E3894</f>
        <v>INDIGO</v>
      </c>
      <c r="F3894" s="5" t="str">
        <f>IFERROR(VLOOKUP(E3894,modelMapping,2,0),E3894)</f>
        <v>INDIGO</v>
      </c>
      <c r="G3894" s="5" t="str">
        <f>rawTransactionSheet!F3894</f>
        <v>LX</v>
      </c>
      <c r="H3894" s="1" t="str">
        <f t="shared" si="1"/>
        <v>LX</v>
      </c>
      <c r="I3894" s="5" t="str">
        <f>rawTransactionSheet!G3894</f>
        <v>2008</v>
      </c>
      <c r="J3894" s="5" t="str">
        <f>rawTransactionSheet!H3894</f>
        <v>140000</v>
      </c>
      <c r="K3894" s="5" t="str">
        <f>rawTransactionSheet!I3894</f>
        <v>25761</v>
      </c>
      <c r="L3894" s="5" t="str">
        <f>rawTransactionSheet!J3894</f>
        <v>7</v>
      </c>
      <c r="M3894" s="5" t="str">
        <f>rawTransactionSheet!K3894</f>
        <v>2</v>
      </c>
      <c r="N3894" s="5" t="str">
        <f>rawTransactionSheet!L3894</f>
        <v>BANGALORE</v>
      </c>
    </row>
    <row r="3895">
      <c r="A3895" s="2">
        <v>42370.0</v>
      </c>
      <c r="B3895" s="5" t="str">
        <f>rawTransactionSheet!B3895</f>
        <v>NandiBid</v>
      </c>
      <c r="C3895" s="5" t="str">
        <f>rawTransactionSheet!C3895</f>
        <v>117872</v>
      </c>
      <c r="D3895" s="5" t="str">
        <f>rawTransactionSheet!D3895</f>
        <v>TATA</v>
      </c>
      <c r="E3895" s="5" t="str">
        <f>rawTransactionSheet!E3895</f>
        <v>Indigo CS</v>
      </c>
      <c r="F3895" s="5" t="str">
        <f>IFERROR(VLOOKUP(E3895,modelMapping,2,0),E3895)</f>
        <v>Indigo CS</v>
      </c>
      <c r="G3895" s="5" t="str">
        <f>rawTransactionSheet!F3895</f>
        <v>GLS</v>
      </c>
      <c r="H3895" s="1" t="str">
        <f t="shared" si="1"/>
        <v>GLS</v>
      </c>
      <c r="I3895" s="5" t="str">
        <f>rawTransactionSheet!G3895</f>
        <v>2008</v>
      </c>
      <c r="J3895" s="5" t="str">
        <f>rawTransactionSheet!H3895</f>
        <v>140000</v>
      </c>
      <c r="K3895" s="5" t="str">
        <f>rawTransactionSheet!I3895</f>
        <v>61399</v>
      </c>
      <c r="L3895" s="5" t="str">
        <f>rawTransactionSheet!J3895</f>
        <v>8</v>
      </c>
      <c r="M3895" s="5" t="str">
        <f>rawTransactionSheet!K3895</f>
        <v>2</v>
      </c>
      <c r="N3895" s="5" t="str">
        <f>rawTransactionSheet!L3895</f>
        <v>BANGALORE</v>
      </c>
      <c r="O3895" s="1" t="str">
        <f>VALUE(C3895)</f>
        <v>117872</v>
      </c>
      <c r="P3895" s="1" t="str">
        <f>MATCH(O3895,rawBidData!$A$2:$A$146,0)</f>
        <v>#N/A</v>
      </c>
    </row>
    <row r="3896">
      <c r="A3896" s="2">
        <v>42370.0</v>
      </c>
      <c r="B3896" s="5" t="str">
        <f>rawTransactionSheet!B3896</f>
        <v>Pratham</v>
      </c>
      <c r="C3896" s="5" t="str">
        <f>rawTransactionSheet!C3896</f>
        <v>5</v>
      </c>
      <c r="D3896" s="5" t="str">
        <f>rawTransactionSheet!D3896</f>
        <v>TATA</v>
      </c>
      <c r="E3896" s="5" t="str">
        <f>rawTransactionSheet!E3896</f>
        <v>Nano</v>
      </c>
      <c r="F3896" s="5" t="str">
        <f>IFERROR(VLOOKUP(E3896,modelMapping,2,0),E3896)</f>
        <v>Nano</v>
      </c>
      <c r="G3896" s="5" t="str">
        <f>rawTransactionSheet!F3896</f>
        <v>TWIST XT</v>
      </c>
      <c r="H3896" s="1" t="str">
        <f t="shared" si="1"/>
        <v>TWIST XT</v>
      </c>
      <c r="I3896" s="5" t="str">
        <f>rawTransactionSheet!G3896</f>
        <v>2014</v>
      </c>
      <c r="J3896" s="5" t="str">
        <f>rawTransactionSheet!H3896</f>
        <v>140000</v>
      </c>
      <c r="K3896" s="5" t="str">
        <f>rawTransactionSheet!I3896</f>
        <v>7184.120464</v>
      </c>
      <c r="L3896" s="5" t="str">
        <f>rawTransactionSheet!J3896</f>
        <v>0.898015058</v>
      </c>
      <c r="M3896" s="5" t="str">
        <f>rawTransactionSheet!K3896</f>
        <v>1</v>
      </c>
      <c r="N3896" s="5" t="str">
        <f>rawTransactionSheet!L3896</f>
        <v>BANGALORE</v>
      </c>
    </row>
    <row r="3897">
      <c r="A3897" s="2">
        <v>42370.0</v>
      </c>
      <c r="B3897" s="5" t="str">
        <f>rawTransactionSheet!B3897</f>
        <v>KALYANI MOTORS PVT LTD</v>
      </c>
      <c r="C3897" s="5" t="str">
        <f>rawTransactionSheet!C3897</f>
        <v>KA05MH1805</v>
      </c>
      <c r="D3897" s="5" t="str">
        <f>rawTransactionSheet!D3897</f>
        <v>MARUTI SUZUKI</v>
      </c>
      <c r="E3897" s="5" t="str">
        <f>rawTransactionSheet!E3897</f>
        <v>Omni</v>
      </c>
      <c r="F3897" s="5" t="str">
        <f>IFERROR(VLOOKUP(E3897,modelMapping,2,0),E3897)</f>
        <v>Omni</v>
      </c>
      <c r="G3897" s="5" t="str">
        <f>rawTransactionSheet!F3897</f>
        <v>CARGO LPG</v>
      </c>
      <c r="H3897" s="1" t="str">
        <f t="shared" si="1"/>
        <v>CARGO LPG</v>
      </c>
      <c r="I3897" s="5" t="str">
        <f>rawTransactionSheet!G3897</f>
        <v>2009</v>
      </c>
      <c r="J3897" s="5" t="str">
        <f>rawTransactionSheet!H3897</f>
        <v>140000</v>
      </c>
      <c r="K3897" s="5" t="str">
        <f>rawTransactionSheet!I3897</f>
        <v>79464</v>
      </c>
      <c r="L3897" s="5" t="str">
        <f>rawTransactionSheet!J3897</f>
        <v>6</v>
      </c>
      <c r="M3897" s="5" t="str">
        <f>rawTransactionSheet!K3897</f>
        <v>2</v>
      </c>
      <c r="N3897" s="5" t="str">
        <f>rawTransactionSheet!L3897</f>
        <v>BANGALORE</v>
      </c>
    </row>
    <row r="3898">
      <c r="A3898" s="2">
        <v>42370.0</v>
      </c>
      <c r="B3898" s="5" t="str">
        <f>rawTransactionSheet!B3898</f>
        <v>Pratham</v>
      </c>
      <c r="C3898" s="5" t="str">
        <f>rawTransactionSheet!C3898</f>
        <v>861</v>
      </c>
      <c r="D3898" s="5" t="str">
        <f>rawTransactionSheet!D3898</f>
        <v>HYUNDAI</v>
      </c>
      <c r="E3898" s="5" t="str">
        <f>rawTransactionSheet!E3898</f>
        <v>SANTRO XING</v>
      </c>
      <c r="F3898" s="5" t="str">
        <f>IFERROR(VLOOKUP(E3898,modelMapping,2,0),E3898)</f>
        <v>SANTRO XING</v>
      </c>
      <c r="G3898" s="5" t="str">
        <f>rawTransactionSheet!F3898</f>
        <v>GLS</v>
      </c>
      <c r="H3898" s="1" t="str">
        <f t="shared" si="1"/>
        <v>GLS</v>
      </c>
      <c r="I3898" s="5" t="str">
        <f>rawTransactionSheet!G3898</f>
        <v>2003</v>
      </c>
      <c r="J3898" s="5" t="str">
        <f>rawTransactionSheet!H3898</f>
        <v>140000</v>
      </c>
      <c r="K3898" s="5" t="str">
        <f>rawTransactionSheet!I3898</f>
        <v>93371.66328</v>
      </c>
      <c r="L3898" s="5" t="str">
        <f>rawTransactionSheet!J3898</f>
        <v>11.67145791</v>
      </c>
      <c r="M3898" s="5" t="str">
        <f>rawTransactionSheet!K3898</f>
        <v>3</v>
      </c>
      <c r="N3898" s="5" t="str">
        <f>rawTransactionSheet!L3898</f>
        <v>BANGALORE</v>
      </c>
    </row>
    <row r="3899">
      <c r="A3899" s="2">
        <v>42370.0</v>
      </c>
      <c r="B3899" s="5" t="str">
        <f>rawTransactionSheet!B3899</f>
        <v>Pratham</v>
      </c>
      <c r="C3899" s="5" t="str">
        <f>rawTransactionSheet!C3899</f>
        <v>614</v>
      </c>
      <c r="D3899" s="5" t="str">
        <f>rawTransactionSheet!D3899</f>
        <v>HYUNDAI</v>
      </c>
      <c r="E3899" s="5" t="str">
        <f>rawTransactionSheet!E3899</f>
        <v>SANTRO XING</v>
      </c>
      <c r="F3899" s="5" t="str">
        <f>IFERROR(VLOOKUP(E3899,modelMapping,2,0),E3899)</f>
        <v>SANTRO XING</v>
      </c>
      <c r="G3899" s="5" t="str">
        <f>rawTransactionSheet!F3899</f>
        <v>XG</v>
      </c>
      <c r="H3899" s="1" t="str">
        <f t="shared" si="1"/>
        <v>XG</v>
      </c>
      <c r="I3899" s="5" t="str">
        <f>rawTransactionSheet!G3899</f>
        <v>2006</v>
      </c>
      <c r="J3899" s="5" t="str">
        <f>rawTransactionSheet!H3899</f>
        <v>140000</v>
      </c>
      <c r="K3899" s="5" t="str">
        <f>rawTransactionSheet!I3899</f>
        <v>69103.35386</v>
      </c>
      <c r="L3899" s="5" t="str">
        <f>rawTransactionSheet!J3899</f>
        <v>8.637919233</v>
      </c>
      <c r="M3899" s="5" t="str">
        <f>rawTransactionSheet!K3899</f>
        <v>2</v>
      </c>
      <c r="N3899" s="5" t="str">
        <f>rawTransactionSheet!L3899</f>
        <v>BANGALORE</v>
      </c>
    </row>
    <row r="3900">
      <c r="A3900" s="2">
        <v>42370.0</v>
      </c>
      <c r="B3900" s="5" t="str">
        <f>rawTransactionSheet!B3900</f>
        <v>Pratham</v>
      </c>
      <c r="C3900" s="5" t="str">
        <f>rawTransactionSheet!C3900</f>
        <v>814</v>
      </c>
      <c r="D3900" s="5" t="str">
        <f>rawTransactionSheet!D3900</f>
        <v>HYUNDAI</v>
      </c>
      <c r="E3900" s="5" t="str">
        <f>rawTransactionSheet!E3900</f>
        <v>SANTRO XING</v>
      </c>
      <c r="F3900" s="5" t="str">
        <f>IFERROR(VLOOKUP(E3900,modelMapping,2,0),E3900)</f>
        <v>SANTRO XING</v>
      </c>
      <c r="G3900" s="5" t="str">
        <f>rawTransactionSheet!F3900</f>
        <v>XG</v>
      </c>
      <c r="H3900" s="1" t="str">
        <f t="shared" si="1"/>
        <v>XG</v>
      </c>
      <c r="I3900" s="5" t="str">
        <f>rawTransactionSheet!G3900</f>
        <v>2004</v>
      </c>
      <c r="J3900" s="5" t="str">
        <f>rawTransactionSheet!H3900</f>
        <v>140000</v>
      </c>
      <c r="K3900" s="5" t="str">
        <f>rawTransactionSheet!I3900</f>
        <v>85968.51472</v>
      </c>
      <c r="L3900" s="5" t="str">
        <f>rawTransactionSheet!J3900</f>
        <v>10.74606434</v>
      </c>
      <c r="M3900" s="5" t="str">
        <f>rawTransactionSheet!K3900</f>
        <v>3</v>
      </c>
      <c r="N3900" s="5" t="str">
        <f>rawTransactionSheet!L3900</f>
        <v>BANGALORE</v>
      </c>
    </row>
    <row r="3901">
      <c r="A3901" s="2">
        <v>42370.0</v>
      </c>
      <c r="B3901" s="5" t="str">
        <f>rawTransactionSheet!B3901</f>
        <v>DelCalling</v>
      </c>
      <c r="C3901" s="5" t="str">
        <f>rawTransactionSheet!C3901</f>
        <v>20308</v>
      </c>
      <c r="D3901" s="5" t="str">
        <f>rawTransactionSheet!D3901</f>
        <v>HYUNDAI</v>
      </c>
      <c r="E3901" s="5" t="str">
        <f>rawTransactionSheet!E3901</f>
        <v>SANTRO XING</v>
      </c>
      <c r="F3901" s="5" t="str">
        <f>IFERROR(VLOOKUP(E3901,modelMapping,2,0),E3901)</f>
        <v>SANTRO XING</v>
      </c>
      <c r="G3901" s="5" t="str">
        <f>rawTransactionSheet!F3901</f>
        <v>XL</v>
      </c>
      <c r="H3901" s="1" t="str">
        <f t="shared" si="1"/>
        <v>XL</v>
      </c>
      <c r="I3901" s="5" t="str">
        <f>rawTransactionSheet!G3901</f>
        <v>2005</v>
      </c>
      <c r="J3901" s="5" t="str">
        <f>rawTransactionSheet!H3901</f>
        <v>140000</v>
      </c>
      <c r="K3901" s="5" t="str">
        <f>rawTransactionSheet!I3901</f>
        <v>64535</v>
      </c>
      <c r="L3901" s="5" t="str">
        <f>rawTransactionSheet!J3901</f>
        <v>10</v>
      </c>
      <c r="M3901" s="5" t="str">
        <f>rawTransactionSheet!K3901</f>
        <v>1</v>
      </c>
      <c r="N3901" s="5" t="str">
        <f>rawTransactionSheet!L3901</f>
        <v>MUMBAI</v>
      </c>
    </row>
    <row r="3902">
      <c r="A3902" s="2">
        <v>42370.0</v>
      </c>
      <c r="B3902" s="5" t="str">
        <f>rawTransactionSheet!B3902</f>
        <v>RNS</v>
      </c>
      <c r="C3902" s="5" t="str">
        <f>rawTransactionSheet!C3902</f>
        <v>KA05MC5136</v>
      </c>
      <c r="D3902" s="5" t="str">
        <f>rawTransactionSheet!D3902</f>
        <v>HYUNDAI</v>
      </c>
      <c r="E3902" s="5" t="str">
        <f>rawTransactionSheet!E3902</f>
        <v>SANTRO XING</v>
      </c>
      <c r="F3902" s="5" t="str">
        <f>IFERROR(VLOOKUP(E3902,modelMapping,2,0),E3902)</f>
        <v>SANTRO XING</v>
      </c>
      <c r="G3902" s="5" t="str">
        <f>rawTransactionSheet!F3902</f>
        <v>XP</v>
      </c>
      <c r="H3902" s="1" t="str">
        <f t="shared" si="1"/>
        <v>XP</v>
      </c>
      <c r="I3902" s="5" t="str">
        <f>rawTransactionSheet!G3902</f>
        <v>2005</v>
      </c>
      <c r="J3902" s="5" t="str">
        <f>rawTransactionSheet!H3902</f>
        <v>140000</v>
      </c>
      <c r="K3902" s="5" t="str">
        <f>rawTransactionSheet!I3902</f>
        <v>103399</v>
      </c>
      <c r="L3902" s="5" t="str">
        <f>rawTransactionSheet!J3902</f>
        <v>10.69041096</v>
      </c>
      <c r="M3902" s="5" t="str">
        <f>rawTransactionSheet!K3902</f>
        <v>3</v>
      </c>
      <c r="N3902" s="5" t="str">
        <f>rawTransactionSheet!L3902</f>
        <v>BANGALORE</v>
      </c>
    </row>
    <row r="3903">
      <c r="A3903" s="2">
        <v>42370.0</v>
      </c>
      <c r="B3903" s="5" t="str">
        <f>rawTransactionSheet!B3903</f>
        <v>Pratham</v>
      </c>
      <c r="C3903" s="5" t="str">
        <f>rawTransactionSheet!C3903</f>
        <v>727</v>
      </c>
      <c r="D3903" s="5" t="str">
        <f>rawTransactionSheet!D3903</f>
        <v>MARUTI SUZUKI</v>
      </c>
      <c r="E3903" s="5" t="str">
        <f>rawTransactionSheet!E3903</f>
        <v>Versa</v>
      </c>
      <c r="F3903" s="5" t="str">
        <f>IFERROR(VLOOKUP(E3903,modelMapping,2,0),E3903)</f>
        <v>Versa</v>
      </c>
      <c r="G3903" s="5" t="str">
        <f>rawTransactionSheet!F3903</f>
        <v>DX</v>
      </c>
      <c r="H3903" s="1" t="str">
        <f t="shared" si="1"/>
        <v>DX</v>
      </c>
      <c r="I3903" s="5" t="str">
        <f>rawTransactionSheet!G3903</f>
        <v>2005</v>
      </c>
      <c r="J3903" s="5" t="str">
        <f>rawTransactionSheet!H3903</f>
        <v>140000</v>
      </c>
      <c r="K3903" s="5" t="str">
        <f>rawTransactionSheet!I3903</f>
        <v>116599.5893</v>
      </c>
      <c r="L3903" s="5" t="str">
        <f>rawTransactionSheet!J3903</f>
        <v>9.716632444</v>
      </c>
      <c r="M3903" s="5" t="str">
        <f>rawTransactionSheet!K3903</f>
        <v>2</v>
      </c>
      <c r="N3903" s="5" t="str">
        <f>rawTransactionSheet!L3903</f>
        <v>BANGALORE</v>
      </c>
    </row>
    <row r="3904">
      <c r="A3904" s="2">
        <v>42370.0</v>
      </c>
      <c r="B3904" s="5" t="str">
        <f>rawTransactionSheet!B3904</f>
        <v>Pratham</v>
      </c>
      <c r="C3904" s="5" t="str">
        <f>rawTransactionSheet!C3904</f>
        <v>832</v>
      </c>
      <c r="D3904" s="5" t="str">
        <f>rawTransactionSheet!D3904</f>
        <v>MARUTI SUZUKI</v>
      </c>
      <c r="E3904" s="5" t="str">
        <f>rawTransactionSheet!E3904</f>
        <v>Wagon R</v>
      </c>
      <c r="F3904" s="5" t="str">
        <f>IFERROR(VLOOKUP(E3904,modelMapping,2,0),E3904)</f>
        <v>Wagon R</v>
      </c>
      <c r="G3904" s="5" t="str">
        <f>rawTransactionSheet!F3904</f>
        <v>VXI</v>
      </c>
      <c r="H3904" s="1" t="str">
        <f t="shared" si="1"/>
        <v>VXI</v>
      </c>
      <c r="I3904" s="5" t="str">
        <f>rawTransactionSheet!G3904</f>
        <v>2004</v>
      </c>
      <c r="J3904" s="5" t="str">
        <f>rawTransactionSheet!H3904</f>
        <v>140000</v>
      </c>
      <c r="K3904" s="5" t="str">
        <f>rawTransactionSheet!I3904</f>
        <v>87545.5168</v>
      </c>
      <c r="L3904" s="5" t="str">
        <f>rawTransactionSheet!J3904</f>
        <v>10.9431896</v>
      </c>
      <c r="M3904" s="5" t="str">
        <f>rawTransactionSheet!K3904</f>
        <v>3</v>
      </c>
      <c r="N3904" s="5" t="str">
        <f>rawTransactionSheet!L3904</f>
        <v>BANGALORE</v>
      </c>
    </row>
    <row r="3905">
      <c r="A3905" s="2">
        <v>42370.0</v>
      </c>
      <c r="B3905" s="5" t="str">
        <f>rawTransactionSheet!B3905</f>
        <v>Pratham</v>
      </c>
      <c r="C3905" s="5" t="str">
        <f>rawTransactionSheet!C3905</f>
        <v>884</v>
      </c>
      <c r="D3905" s="5" t="str">
        <f>rawTransactionSheet!D3905</f>
        <v>MARUTI SUZUKI</v>
      </c>
      <c r="E3905" s="5" t="str">
        <f>rawTransactionSheet!E3905</f>
        <v>Wagon R</v>
      </c>
      <c r="F3905" s="5" t="str">
        <f>IFERROR(VLOOKUP(E3905,modelMapping,2,0),E3905)</f>
        <v>Wagon R</v>
      </c>
      <c r="G3905" s="5" t="str">
        <f>rawTransactionSheet!F3905</f>
        <v>VXI</v>
      </c>
      <c r="H3905" s="1" t="str">
        <f t="shared" si="1"/>
        <v>VXI</v>
      </c>
      <c r="I3905" s="5" t="str">
        <f>rawTransactionSheet!G3905</f>
        <v>2002</v>
      </c>
      <c r="J3905" s="5" t="str">
        <f>rawTransactionSheet!H3905</f>
        <v>140000</v>
      </c>
      <c r="K3905" s="5" t="str">
        <f>rawTransactionSheet!I3905</f>
        <v>99110.19848</v>
      </c>
      <c r="L3905" s="5" t="str">
        <f>rawTransactionSheet!J3905</f>
        <v>12.38877481</v>
      </c>
      <c r="M3905" s="5" t="str">
        <f>rawTransactionSheet!K3905</f>
        <v>3</v>
      </c>
      <c r="N3905" s="5" t="str">
        <f>rawTransactionSheet!L3905</f>
        <v>BANGALORE</v>
      </c>
    </row>
    <row r="3906">
      <c r="A3906" s="2">
        <v>42370.0</v>
      </c>
      <c r="B3906" s="5" t="str">
        <f>rawTransactionSheet!B3906</f>
        <v>RNS</v>
      </c>
      <c r="C3906" s="5" t="str">
        <f>rawTransactionSheet!C3906</f>
        <v>KA04MD1638</v>
      </c>
      <c r="D3906" s="5" t="str">
        <f>rawTransactionSheet!D3906</f>
        <v>MARUTI SUZUKI</v>
      </c>
      <c r="E3906" s="5" t="str">
        <f>rawTransactionSheet!E3906</f>
        <v>Wagon R</v>
      </c>
      <c r="F3906" s="5" t="str">
        <f>IFERROR(VLOOKUP(E3906,modelMapping,2,0),E3906)</f>
        <v>Wagon R</v>
      </c>
      <c r="G3906" s="5" t="str">
        <f>rawTransactionSheet!F3906</f>
        <v>VXI</v>
      </c>
      <c r="H3906" s="1" t="str">
        <f t="shared" si="1"/>
        <v>VXI</v>
      </c>
      <c r="I3906" s="5" t="str">
        <f>rawTransactionSheet!G3906</f>
        <v>2006</v>
      </c>
      <c r="J3906" s="5" t="str">
        <f>rawTransactionSheet!H3906</f>
        <v>140000</v>
      </c>
      <c r="K3906" s="5" t="str">
        <f>rawTransactionSheet!I3906</f>
        <v>64431</v>
      </c>
      <c r="L3906" s="5" t="str">
        <f>rawTransactionSheet!J3906</f>
        <v>9.898630137</v>
      </c>
      <c r="M3906" s="5" t="str">
        <f>rawTransactionSheet!K3906</f>
        <v>2</v>
      </c>
      <c r="N3906" s="5" t="str">
        <f>rawTransactionSheet!L3906</f>
        <v>BANGALORE</v>
      </c>
    </row>
    <row r="3907">
      <c r="A3907" s="2">
        <v>42370.0</v>
      </c>
      <c r="B3907" s="5" t="str">
        <f>rawTransactionSheet!B3907</f>
        <v>Pratham</v>
      </c>
      <c r="C3907" s="5" t="str">
        <f>rawTransactionSheet!C3907</f>
        <v>800</v>
      </c>
      <c r="D3907" s="5" t="str">
        <f>rawTransactionSheet!D3907</f>
        <v>MARUTI SUZUKI</v>
      </c>
      <c r="E3907" s="5" t="str">
        <f>rawTransactionSheet!E3907</f>
        <v>Zen</v>
      </c>
      <c r="F3907" s="5" t="str">
        <f>IFERROR(VLOOKUP(E3907,modelMapping,2,0),E3907)</f>
        <v>Zen</v>
      </c>
      <c r="G3907" s="5" t="str">
        <f>rawTransactionSheet!F3907</f>
        <v>LXI</v>
      </c>
      <c r="H3907" s="1" t="str">
        <f t="shared" si="1"/>
        <v>LXI</v>
      </c>
      <c r="I3907" s="5" t="str">
        <f>rawTransactionSheet!G3907</f>
        <v>2004</v>
      </c>
      <c r="J3907" s="5" t="str">
        <f>rawTransactionSheet!H3907</f>
        <v>140000</v>
      </c>
      <c r="K3907" s="5" t="str">
        <f>rawTransactionSheet!I3907</f>
        <v>85311.43056</v>
      </c>
      <c r="L3907" s="5" t="str">
        <f>rawTransactionSheet!J3907</f>
        <v>10.66392882</v>
      </c>
      <c r="M3907" s="5" t="str">
        <f>rawTransactionSheet!K3907</f>
        <v>3</v>
      </c>
      <c r="N3907" s="5" t="str">
        <f>rawTransactionSheet!L3907</f>
        <v>BANGALORE</v>
      </c>
    </row>
    <row r="3908">
      <c r="A3908" s="2">
        <v>42370.0</v>
      </c>
      <c r="B3908" s="5" t="str">
        <f>rawTransactionSheet!B3908</f>
        <v>RNS</v>
      </c>
      <c r="C3908" s="5" t="str">
        <f>rawTransactionSheet!C3908</f>
        <v>KA04MC8046</v>
      </c>
      <c r="D3908" s="5" t="str">
        <f>rawTransactionSheet!D3908</f>
        <v>MARUTI SUZUKI</v>
      </c>
      <c r="E3908" s="5" t="str">
        <f>rawTransactionSheet!E3908</f>
        <v>Zen</v>
      </c>
      <c r="F3908" s="5" t="str">
        <f>IFERROR(VLOOKUP(E3908,modelMapping,2,0),E3908)</f>
        <v>Zen</v>
      </c>
      <c r="G3908" s="5" t="str">
        <f>rawTransactionSheet!F3908</f>
        <v>LXI</v>
      </c>
      <c r="H3908" s="1" t="str">
        <f t="shared" si="1"/>
        <v>LXI</v>
      </c>
      <c r="I3908" s="5" t="str">
        <f>rawTransactionSheet!G3908</f>
        <v>2006</v>
      </c>
      <c r="J3908" s="5" t="str">
        <f>rawTransactionSheet!H3908</f>
        <v>140000</v>
      </c>
      <c r="K3908" s="5" t="str">
        <f>rawTransactionSheet!I3908</f>
        <v>15678</v>
      </c>
      <c r="L3908" s="5" t="str">
        <f>rawTransactionSheet!J3908</f>
        <v>9.695890411</v>
      </c>
      <c r="M3908" s="5" t="str">
        <f>rawTransactionSheet!K3908</f>
        <v>1</v>
      </c>
      <c r="N3908" s="5" t="str">
        <f>rawTransactionSheet!L3908</f>
        <v>BANGALORE</v>
      </c>
    </row>
    <row r="3909">
      <c r="A3909" s="2">
        <v>42370.0</v>
      </c>
      <c r="B3909" s="5" t="str">
        <f>rawTransactionSheet!B3909</f>
        <v>Pratham</v>
      </c>
      <c r="C3909" s="5" t="str">
        <f>rawTransactionSheet!C3909</f>
        <v>852</v>
      </c>
      <c r="D3909" s="5" t="str">
        <f>rawTransactionSheet!D3909</f>
        <v>MARUTI SUZUKI</v>
      </c>
      <c r="E3909" s="5" t="str">
        <f>rawTransactionSheet!E3909</f>
        <v>Zen</v>
      </c>
      <c r="F3909" s="5" t="str">
        <f>IFERROR(VLOOKUP(E3909,modelMapping,2,0),E3909)</f>
        <v>Zen</v>
      </c>
      <c r="G3909" s="5" t="str">
        <f>rawTransactionSheet!F3909</f>
        <v>VXI</v>
      </c>
      <c r="H3909" s="1" t="str">
        <f t="shared" si="1"/>
        <v>VXI</v>
      </c>
      <c r="I3909" s="5" t="str">
        <f>rawTransactionSheet!G3909</f>
        <v>2003</v>
      </c>
      <c r="J3909" s="5" t="str">
        <f>rawTransactionSheet!H3909</f>
        <v>140000</v>
      </c>
      <c r="K3909" s="5" t="str">
        <f>rawTransactionSheet!I3909</f>
        <v>92780.28744</v>
      </c>
      <c r="L3909" s="5" t="str">
        <f>rawTransactionSheet!J3909</f>
        <v>11.59753593</v>
      </c>
      <c r="M3909" s="5" t="str">
        <f>rawTransactionSheet!K3909</f>
        <v>3</v>
      </c>
      <c r="N3909" s="5" t="str">
        <f>rawTransactionSheet!L3909</f>
        <v>BANGALORE</v>
      </c>
    </row>
    <row r="3910">
      <c r="A3910" s="2">
        <v>42370.0</v>
      </c>
      <c r="B3910" s="5" t="str">
        <f>rawTransactionSheet!B3910</f>
        <v>RNS</v>
      </c>
      <c r="C3910" s="5" t="str">
        <f>rawTransactionSheet!C3910</f>
        <v>KA03MB7003</v>
      </c>
      <c r="D3910" s="5" t="str">
        <f>rawTransactionSheet!D3910</f>
        <v>MARUTI SUZUKI</v>
      </c>
      <c r="E3910" s="5" t="str">
        <f>rawTransactionSheet!E3910</f>
        <v>Zen</v>
      </c>
      <c r="F3910" s="5" t="str">
        <f>IFERROR(VLOOKUP(E3910,modelMapping,2,0),E3910)</f>
        <v>Zen</v>
      </c>
      <c r="G3910" s="5" t="str">
        <f>rawTransactionSheet!F3910</f>
        <v>VXI</v>
      </c>
      <c r="H3910" s="1" t="str">
        <f t="shared" si="1"/>
        <v>VXI</v>
      </c>
      <c r="I3910" s="5" t="str">
        <f>rawTransactionSheet!G3910</f>
        <v>2003</v>
      </c>
      <c r="J3910" s="5" t="str">
        <f>rawTransactionSheet!H3910</f>
        <v>140000</v>
      </c>
      <c r="K3910" s="5" t="str">
        <f>rawTransactionSheet!I3910</f>
        <v>86699</v>
      </c>
      <c r="L3910" s="5" t="str">
        <f>rawTransactionSheet!J3910</f>
        <v>12.70958904</v>
      </c>
      <c r="M3910" s="5" t="str">
        <f>rawTransactionSheet!K3910</f>
        <v>2</v>
      </c>
      <c r="N3910" s="5" t="str">
        <f>rawTransactionSheet!L3910</f>
        <v>BANGALORE</v>
      </c>
    </row>
    <row r="3911">
      <c r="A3911" s="2">
        <v>42370.0</v>
      </c>
      <c r="B3911" s="5" t="str">
        <f>rawTransactionSheet!B3911</f>
        <v>NandiBid</v>
      </c>
      <c r="C3911" s="7" t="str">
        <f>rawTransactionSheet!C3911</f>
        <v>136319</v>
      </c>
      <c r="D3911" s="5" t="str">
        <f>rawTransactionSheet!D3911</f>
        <v>FORD</v>
      </c>
      <c r="E3911" s="5" t="str">
        <f>rawTransactionSheet!E3911</f>
        <v>IKON</v>
      </c>
      <c r="F3911" s="5" t="str">
        <f>IFERROR(VLOOKUP(E3911,modelMapping,2,0),E3911)</f>
        <v>IKON</v>
      </c>
      <c r="G3911" s="5" t="str">
        <f>rawTransactionSheet!F3911</f>
        <v>1.3 Flair</v>
      </c>
      <c r="H3911" s="1" t="str">
        <f t="shared" si="1"/>
        <v>1.3 Flair</v>
      </c>
      <c r="I3911" s="5" t="str">
        <f>rawTransactionSheet!G3911</f>
        <v>2008</v>
      </c>
      <c r="J3911" s="5" t="str">
        <f>rawTransactionSheet!H3911</f>
        <v>140000</v>
      </c>
      <c r="K3911" s="5" t="str">
        <f>rawTransactionSheet!I3911</f>
        <v>52622</v>
      </c>
      <c r="L3911" s="5" t="str">
        <f>rawTransactionSheet!J3911</f>
        <v>8</v>
      </c>
      <c r="M3911" s="5" t="str">
        <f>rawTransactionSheet!K3911</f>
        <v>1</v>
      </c>
      <c r="N3911" s="5" t="str">
        <f>rawTransactionSheet!L3911</f>
        <v>BANGALORE</v>
      </c>
      <c r="O3911" s="1" t="str">
        <f t="shared" ref="O3911:O3912" si="152">VALUE(C3911)</f>
        <v>136319</v>
      </c>
      <c r="P3911" s="1" t="str">
        <f>MATCH(O3911,rawBidData!$A$2:$A$146,0)</f>
        <v>#N/A</v>
      </c>
    </row>
    <row r="3912">
      <c r="A3912" s="2">
        <v>42370.0</v>
      </c>
      <c r="B3912" s="5" t="str">
        <f>rawTransactionSheet!B3912</f>
        <v>NandiBid</v>
      </c>
      <c r="C3912" s="7" t="str">
        <f>rawTransactionSheet!C3912</f>
        <v>139244</v>
      </c>
      <c r="D3912" s="5" t="str">
        <f>rawTransactionSheet!D3912</f>
        <v>HYUNDAI</v>
      </c>
      <c r="E3912" s="5" t="str">
        <f>rawTransactionSheet!E3912</f>
        <v>GETZ</v>
      </c>
      <c r="F3912" s="5" t="str">
        <f>IFERROR(VLOOKUP(E3912,modelMapping,2,0),E3912)</f>
        <v>GETZ</v>
      </c>
      <c r="G3912" s="5" t="str">
        <f>rawTransactionSheet!F3912</f>
        <v>GLE</v>
      </c>
      <c r="H3912" s="1" t="str">
        <f t="shared" si="1"/>
        <v>GLE</v>
      </c>
      <c r="I3912" s="5" t="str">
        <f>rawTransactionSheet!G3912</f>
        <v>2006</v>
      </c>
      <c r="J3912" s="5" t="str">
        <f>rawTransactionSheet!H3912</f>
        <v>140000</v>
      </c>
      <c r="K3912" s="5" t="str">
        <f>rawTransactionSheet!I3912</f>
        <v>60389</v>
      </c>
      <c r="L3912" s="5" t="str">
        <f>rawTransactionSheet!J3912</f>
        <v>10</v>
      </c>
      <c r="M3912" s="5" t="str">
        <f>rawTransactionSheet!K3912</f>
        <v>2</v>
      </c>
      <c r="N3912" s="5" t="str">
        <f>rawTransactionSheet!L3912</f>
        <v>BANGALORE</v>
      </c>
      <c r="O3912" s="1" t="str">
        <f t="shared" si="152"/>
        <v>139244</v>
      </c>
      <c r="P3912" s="1" t="str">
        <f>MATCH(O3912,rawBidData!$A$2:$A$146,0)</f>
        <v>#N/A</v>
      </c>
    </row>
    <row r="3913">
      <c r="A3913" s="2">
        <v>42370.0</v>
      </c>
      <c r="B3913" s="5" t="str">
        <f>rawTransactionSheet!B3913</f>
        <v>DelCalling</v>
      </c>
      <c r="C3913" s="5" t="str">
        <f>rawTransactionSheet!C3913</f>
        <v>113688</v>
      </c>
      <c r="D3913" s="5" t="str">
        <f>rawTransactionSheet!D3913</f>
        <v>TATA</v>
      </c>
      <c r="E3913" s="5" t="str">
        <f>rawTransactionSheet!E3913</f>
        <v>NANO</v>
      </c>
      <c r="F3913" s="5" t="str">
        <f>IFERROR(VLOOKUP(E3913,modelMapping,2,0),E3913)</f>
        <v>NANO</v>
      </c>
      <c r="G3913" s="5" t="str">
        <f>rawTransactionSheet!F3913</f>
        <v>LX Special Edition</v>
      </c>
      <c r="H3913" s="1" t="str">
        <f t="shared" si="1"/>
        <v>LX Special Edition</v>
      </c>
      <c r="I3913" s="5" t="str">
        <f>rawTransactionSheet!G3913</f>
        <v>2013</v>
      </c>
      <c r="J3913" s="5" t="str">
        <f>rawTransactionSheet!H3913</f>
        <v>140000</v>
      </c>
      <c r="K3913" s="5" t="str">
        <f>rawTransactionSheet!I3913</f>
        <v>24418</v>
      </c>
      <c r="L3913" s="5" t="str">
        <f>rawTransactionSheet!J3913</f>
        <v>3</v>
      </c>
      <c r="M3913" s="5" t="str">
        <f>rawTransactionSheet!K3913</f>
        <v>2</v>
      </c>
      <c r="N3913" s="5" t="str">
        <f>rawTransactionSheet!L3913</f>
        <v>BANGALORE</v>
      </c>
    </row>
    <row r="3914">
      <c r="A3914" s="2">
        <v>42370.0</v>
      </c>
      <c r="B3914" s="5" t="str">
        <f>rawTransactionSheet!B3914</f>
        <v>DelCalling</v>
      </c>
      <c r="C3914" s="5" t="str">
        <f>rawTransactionSheet!C3914</f>
        <v>112278</v>
      </c>
      <c r="D3914" s="5" t="str">
        <f>rawTransactionSheet!D3914</f>
        <v>CHEVROLET</v>
      </c>
      <c r="E3914" s="5" t="str">
        <f>rawTransactionSheet!E3914</f>
        <v>AVEO</v>
      </c>
      <c r="F3914" s="5" t="str">
        <f>IFERROR(VLOOKUP(E3914,modelMapping,2,0),E3914)</f>
        <v>AVEO</v>
      </c>
      <c r="G3914" s="5" t="str">
        <f>rawTransactionSheet!F3914</f>
        <v>LS 1.4</v>
      </c>
      <c r="H3914" s="1" t="str">
        <f t="shared" si="1"/>
        <v>LS 1.4</v>
      </c>
      <c r="I3914" s="5" t="str">
        <f>rawTransactionSheet!G3914</f>
        <v>2006</v>
      </c>
      <c r="J3914" s="5" t="str">
        <f>rawTransactionSheet!H3914</f>
        <v>140000</v>
      </c>
      <c r="K3914" s="5" t="str">
        <f>rawTransactionSheet!I3914</f>
        <v>76556</v>
      </c>
      <c r="L3914" s="5" t="str">
        <f>rawTransactionSheet!J3914</f>
        <v>10</v>
      </c>
      <c r="M3914" s="5" t="str">
        <f>rawTransactionSheet!K3914</f>
        <v>2</v>
      </c>
      <c r="N3914" s="5" t="str">
        <f>rawTransactionSheet!L3914</f>
        <v>BANGALORE</v>
      </c>
    </row>
    <row r="3915">
      <c r="A3915" s="2">
        <v>42370.0</v>
      </c>
      <c r="B3915" s="5" t="str">
        <f>rawTransactionSheet!B3915</f>
        <v>DelCalling</v>
      </c>
      <c r="C3915" s="5" t="str">
        <f>rawTransactionSheet!C3915</f>
        <v>50506</v>
      </c>
      <c r="D3915" s="5" t="str">
        <f>rawTransactionSheet!D3915</f>
        <v>HYUNDAI</v>
      </c>
      <c r="E3915" s="5" t="str">
        <f>rawTransactionSheet!E3915</f>
        <v>SANTRO XING</v>
      </c>
      <c r="F3915" s="5" t="str">
        <f>IFERROR(VLOOKUP(E3915,modelMapping,2,0),E3915)</f>
        <v>SANTRO XING</v>
      </c>
      <c r="G3915" s="5" t="str">
        <f>rawTransactionSheet!F3915</f>
        <v>XK</v>
      </c>
      <c r="H3915" s="1" t="str">
        <f t="shared" si="1"/>
        <v>XK</v>
      </c>
      <c r="I3915" s="5" t="str">
        <f>rawTransactionSheet!G3915</f>
        <v>2007</v>
      </c>
      <c r="J3915" s="5" t="str">
        <f>rawTransactionSheet!H3915</f>
        <v>140000</v>
      </c>
      <c r="K3915" s="5" t="str">
        <f>rawTransactionSheet!I3915</f>
        <v>70488</v>
      </c>
      <c r="L3915" s="5" t="str">
        <f>rawTransactionSheet!J3915</f>
        <v>9</v>
      </c>
      <c r="M3915" s="5" t="str">
        <f>rawTransactionSheet!K3915</f>
        <v>3</v>
      </c>
      <c r="N3915" s="5" t="str">
        <f>rawTransactionSheet!L3915</f>
        <v>BANGALORE</v>
      </c>
    </row>
    <row r="3916">
      <c r="A3916" s="2">
        <v>42370.0</v>
      </c>
      <c r="B3916" s="5" t="str">
        <f>rawTransactionSheet!B3916</f>
        <v>RNS</v>
      </c>
      <c r="C3916" s="5" t="str">
        <f>rawTransactionSheet!C3916</f>
        <v>KA05MK8685</v>
      </c>
      <c r="D3916" s="5" t="str">
        <f>rawTransactionSheet!D3916</f>
        <v>MARUTI SUZUKI</v>
      </c>
      <c r="E3916" s="5" t="str">
        <f>rawTransactionSheet!E3916</f>
        <v>Baleno</v>
      </c>
      <c r="F3916" s="5" t="str">
        <f>IFERROR(VLOOKUP(E3916,modelMapping,2,0),E3916)</f>
        <v>Baleno</v>
      </c>
      <c r="G3916" s="5" t="str">
        <f>rawTransactionSheet!F3916</f>
        <v>LXI</v>
      </c>
      <c r="H3916" s="1" t="str">
        <f t="shared" si="1"/>
        <v>LXI</v>
      </c>
      <c r="I3916" s="5" t="str">
        <f>rawTransactionSheet!G3916</f>
        <v>2004</v>
      </c>
      <c r="J3916" s="5" t="str">
        <f>rawTransactionSheet!H3916</f>
        <v>139000</v>
      </c>
      <c r="K3916" s="5" t="str">
        <f>rawTransactionSheet!I3916</f>
        <v>77198</v>
      </c>
      <c r="L3916" s="5" t="str">
        <f>rawTransactionSheet!J3916</f>
        <v>11.48493151</v>
      </c>
      <c r="M3916" s="5" t="str">
        <f>rawTransactionSheet!K3916</f>
        <v>2</v>
      </c>
      <c r="N3916" s="5" t="str">
        <f>rawTransactionSheet!L3916</f>
        <v>BANGALORE</v>
      </c>
    </row>
    <row r="3917">
      <c r="A3917" s="2">
        <v>42370.0</v>
      </c>
      <c r="B3917" s="5" t="str">
        <f>rawTransactionSheet!B3917</f>
        <v>RNS</v>
      </c>
      <c r="C3917" s="5" t="str">
        <f>rawTransactionSheet!C3917</f>
        <v>KA02MC9512</v>
      </c>
      <c r="D3917" s="5" t="str">
        <f>rawTransactionSheet!D3917</f>
        <v>MARUTI SUZUKI</v>
      </c>
      <c r="E3917" s="5" t="str">
        <f>rawTransactionSheet!E3917</f>
        <v>800</v>
      </c>
      <c r="F3917" s="5" t="str">
        <f>IFERROR(VLOOKUP(E3917,modelMapping,2,0),E3917)</f>
        <v>800</v>
      </c>
      <c r="G3917" s="5" t="str">
        <f>rawTransactionSheet!F3917</f>
        <v>STD</v>
      </c>
      <c r="H3917" s="1" t="str">
        <f t="shared" si="1"/>
        <v>STD</v>
      </c>
      <c r="I3917" s="5" t="str">
        <f>rawTransactionSheet!G3917</f>
        <v>2008</v>
      </c>
      <c r="J3917" s="5" t="str">
        <f>rawTransactionSheet!H3917</f>
        <v>138000</v>
      </c>
      <c r="K3917" s="5" t="str">
        <f>rawTransactionSheet!I3917</f>
        <v>33597</v>
      </c>
      <c r="L3917" s="5" t="str">
        <f>rawTransactionSheet!J3917</f>
        <v>7.734246575</v>
      </c>
      <c r="M3917" s="5" t="str">
        <f>rawTransactionSheet!K3917</f>
        <v>2</v>
      </c>
      <c r="N3917" s="5" t="str">
        <f>rawTransactionSheet!L3917</f>
        <v>BANGALORE</v>
      </c>
    </row>
    <row r="3918">
      <c r="A3918" s="2">
        <v>42370.0</v>
      </c>
      <c r="B3918" s="5" t="str">
        <f>rawTransactionSheet!B3918</f>
        <v>KALYANI MOTORS PVT LTD</v>
      </c>
      <c r="C3918" s="5" t="str">
        <f>rawTransactionSheet!C3918</f>
        <v>KA05MB1835</v>
      </c>
      <c r="D3918" s="5" t="str">
        <f>rawTransactionSheet!D3918</f>
        <v>MARUTI SUZUKI</v>
      </c>
      <c r="E3918" s="5" t="str">
        <f>rawTransactionSheet!E3918</f>
        <v>Alto</v>
      </c>
      <c r="F3918" s="5" t="str">
        <f>IFERROR(VLOOKUP(E3918,modelMapping,2,0),E3918)</f>
        <v>Alto</v>
      </c>
      <c r="G3918" s="5" t="str">
        <f>rawTransactionSheet!F3918</f>
        <v>LXI</v>
      </c>
      <c r="H3918" s="1" t="str">
        <f t="shared" si="1"/>
        <v>LXI</v>
      </c>
      <c r="I3918" s="5" t="str">
        <f>rawTransactionSheet!G3918</f>
        <v>2004</v>
      </c>
      <c r="J3918" s="5" t="str">
        <f>rawTransactionSheet!H3918</f>
        <v>138000</v>
      </c>
      <c r="K3918" s="5" t="str">
        <f>rawTransactionSheet!I3918</f>
        <v>76538</v>
      </c>
      <c r="L3918" s="5" t="str">
        <f>rawTransactionSheet!J3918</f>
        <v>11</v>
      </c>
      <c r="M3918" s="5" t="str">
        <f>rawTransactionSheet!K3918</f>
        <v>2</v>
      </c>
      <c r="N3918" s="5" t="str">
        <f>rawTransactionSheet!L3918</f>
        <v>BANGALORE</v>
      </c>
    </row>
    <row r="3919">
      <c r="A3919" s="2">
        <v>42370.0</v>
      </c>
      <c r="B3919" s="5" t="str">
        <f>rawTransactionSheet!B3919</f>
        <v>KALYANI MOTORS PVT LTD</v>
      </c>
      <c r="C3919" s="5" t="str">
        <f>rawTransactionSheet!C3919</f>
        <v>KA05MB1835</v>
      </c>
      <c r="D3919" s="5" t="str">
        <f>rawTransactionSheet!D3919</f>
        <v>MARUTI SUZUKI</v>
      </c>
      <c r="E3919" s="5" t="str">
        <f>rawTransactionSheet!E3919</f>
        <v>Alto</v>
      </c>
      <c r="F3919" s="5" t="str">
        <f>IFERROR(VLOOKUP(E3919,modelMapping,2,0),E3919)</f>
        <v>Alto</v>
      </c>
      <c r="G3919" s="5" t="str">
        <f>rawTransactionSheet!F3919</f>
        <v>LXI</v>
      </c>
      <c r="H3919" s="1" t="str">
        <f t="shared" si="1"/>
        <v>LXI</v>
      </c>
      <c r="I3919" s="5" t="str">
        <f>rawTransactionSheet!G3919</f>
        <v>2004</v>
      </c>
      <c r="J3919" s="5" t="str">
        <f>rawTransactionSheet!H3919</f>
        <v>138000</v>
      </c>
      <c r="K3919" s="5" t="str">
        <f>rawTransactionSheet!I3919</f>
        <v>76538</v>
      </c>
      <c r="L3919" s="5" t="str">
        <f>rawTransactionSheet!J3919</f>
        <v>11</v>
      </c>
      <c r="M3919" s="5" t="str">
        <f>rawTransactionSheet!K3919</f>
        <v>2</v>
      </c>
      <c r="N3919" s="5" t="str">
        <f>rawTransactionSheet!L3919</f>
        <v>BANGALORE</v>
      </c>
    </row>
    <row r="3920">
      <c r="A3920" s="2">
        <v>42370.0</v>
      </c>
      <c r="B3920" s="5" t="str">
        <f>rawTransactionSheet!B3920</f>
        <v>Pratham</v>
      </c>
      <c r="C3920" s="5" t="str">
        <f>rawTransactionSheet!C3920</f>
        <v>755</v>
      </c>
      <c r="D3920" s="5" t="str">
        <f>rawTransactionSheet!D3920</f>
        <v>MARUTI SUZUKI</v>
      </c>
      <c r="E3920" s="5" t="str">
        <f>rawTransactionSheet!E3920</f>
        <v>Alto</v>
      </c>
      <c r="F3920" s="5" t="str">
        <f>IFERROR(VLOOKUP(E3920,modelMapping,2,0),E3920)</f>
        <v>Alto</v>
      </c>
      <c r="G3920" s="5" t="str">
        <f>rawTransactionSheet!F3920</f>
        <v>LXI</v>
      </c>
      <c r="H3920" s="1" t="str">
        <f t="shared" si="1"/>
        <v>LXI</v>
      </c>
      <c r="I3920" s="5" t="str">
        <f>rawTransactionSheet!G3920</f>
        <v>2005</v>
      </c>
      <c r="J3920" s="5" t="str">
        <f>rawTransactionSheet!H3920</f>
        <v>138000</v>
      </c>
      <c r="K3920" s="5" t="str">
        <f>rawTransactionSheet!I3920</f>
        <v>79266.25599</v>
      </c>
      <c r="L3920" s="5" t="str">
        <f>rawTransactionSheet!J3920</f>
        <v>9.908281999</v>
      </c>
      <c r="M3920" s="5" t="str">
        <f>rawTransactionSheet!K3920</f>
        <v>2</v>
      </c>
      <c r="N3920" s="5" t="str">
        <f>rawTransactionSheet!L3920</f>
        <v>BANGALORE</v>
      </c>
    </row>
    <row r="3921">
      <c r="A3921" s="2">
        <v>42370.0</v>
      </c>
      <c r="B3921" s="5" t="str">
        <f>rawTransactionSheet!B3921</f>
        <v>Pratham</v>
      </c>
      <c r="C3921" s="5" t="str">
        <f>rawTransactionSheet!C3921</f>
        <v>771</v>
      </c>
      <c r="D3921" s="5" t="str">
        <f>rawTransactionSheet!D3921</f>
        <v>HYUNDAI</v>
      </c>
      <c r="E3921" s="5" t="str">
        <f>rawTransactionSheet!E3921</f>
        <v>SANTRO XING</v>
      </c>
      <c r="F3921" s="5" t="str">
        <f>IFERROR(VLOOKUP(E3921,modelMapping,2,0),E3921)</f>
        <v>SANTRO XING</v>
      </c>
      <c r="G3921" s="5" t="str">
        <f>rawTransactionSheet!F3921</f>
        <v>GLS</v>
      </c>
      <c r="H3921" s="1" t="str">
        <f t="shared" si="1"/>
        <v>GLS</v>
      </c>
      <c r="I3921" s="5" t="str">
        <f>rawTransactionSheet!G3921</f>
        <v>2005</v>
      </c>
      <c r="J3921" s="5" t="str">
        <f>rawTransactionSheet!H3921</f>
        <v>138000</v>
      </c>
      <c r="K3921" s="5" t="str">
        <f>rawTransactionSheet!I3921</f>
        <v>79945.24298</v>
      </c>
      <c r="L3921" s="5" t="str">
        <f>rawTransactionSheet!J3921</f>
        <v>9.993155373</v>
      </c>
      <c r="M3921" s="5" t="str">
        <f>rawTransactionSheet!K3921</f>
        <v>2</v>
      </c>
      <c r="N3921" s="5" t="str">
        <f>rawTransactionSheet!L3921</f>
        <v>BANGALORE</v>
      </c>
    </row>
    <row r="3922">
      <c r="A3922" s="2">
        <v>42370.0</v>
      </c>
      <c r="B3922" s="5" t="str">
        <f>rawTransactionSheet!B3922</f>
        <v>Pratham</v>
      </c>
      <c r="C3922" s="5" t="str">
        <f>rawTransactionSheet!C3922</f>
        <v>831</v>
      </c>
      <c r="D3922" s="5" t="str">
        <f>rawTransactionSheet!D3922</f>
        <v>MARUTI SUZUKI</v>
      </c>
      <c r="E3922" s="5" t="str">
        <f>rawTransactionSheet!E3922</f>
        <v>Wagon R</v>
      </c>
      <c r="F3922" s="5" t="str">
        <f>IFERROR(VLOOKUP(E3922,modelMapping,2,0),E3922)</f>
        <v>Wagon R</v>
      </c>
      <c r="G3922" s="5" t="str">
        <f>rawTransactionSheet!F3922</f>
        <v>VXI</v>
      </c>
      <c r="H3922" s="1" t="str">
        <f t="shared" si="1"/>
        <v>VXI</v>
      </c>
      <c r="I3922" s="5" t="str">
        <f>rawTransactionSheet!G3922</f>
        <v>2004</v>
      </c>
      <c r="J3922" s="5" t="str">
        <f>rawTransactionSheet!H3922</f>
        <v>138000</v>
      </c>
      <c r="K3922" s="5" t="str">
        <f>rawTransactionSheet!I3922</f>
        <v>87545.5168</v>
      </c>
      <c r="L3922" s="5" t="str">
        <f>rawTransactionSheet!J3922</f>
        <v>10.9431896</v>
      </c>
      <c r="M3922" s="5" t="str">
        <f>rawTransactionSheet!K3922</f>
        <v>3</v>
      </c>
      <c r="N3922" s="5" t="str">
        <f>rawTransactionSheet!L3922</f>
        <v>BANGALORE</v>
      </c>
    </row>
    <row r="3923">
      <c r="A3923" s="2">
        <v>42370.0</v>
      </c>
      <c r="B3923" s="5" t="str">
        <f>rawTransactionSheet!B3923</f>
        <v>Pratham</v>
      </c>
      <c r="C3923" s="5" t="str">
        <f>rawTransactionSheet!C3923</f>
        <v>883</v>
      </c>
      <c r="D3923" s="5" t="str">
        <f>rawTransactionSheet!D3923</f>
        <v>MARUTI SUZUKI</v>
      </c>
      <c r="E3923" s="5" t="str">
        <f>rawTransactionSheet!E3923</f>
        <v>Wagon R</v>
      </c>
      <c r="F3923" s="5" t="str">
        <f>IFERROR(VLOOKUP(E3923,modelMapping,2,0),E3923)</f>
        <v>Wagon R</v>
      </c>
      <c r="G3923" s="5" t="str">
        <f>rawTransactionSheet!F3923</f>
        <v>VXI</v>
      </c>
      <c r="H3923" s="1" t="str">
        <f t="shared" si="1"/>
        <v>VXI</v>
      </c>
      <c r="I3923" s="5" t="str">
        <f>rawTransactionSheet!G3923</f>
        <v>2002</v>
      </c>
      <c r="J3923" s="5" t="str">
        <f>rawTransactionSheet!H3923</f>
        <v>138000</v>
      </c>
      <c r="K3923" s="5" t="str">
        <f>rawTransactionSheet!I3923</f>
        <v>99110.19848</v>
      </c>
      <c r="L3923" s="5" t="str">
        <f>rawTransactionSheet!J3923</f>
        <v>12.38877481</v>
      </c>
      <c r="M3923" s="5" t="str">
        <f>rawTransactionSheet!K3923</f>
        <v>3</v>
      </c>
      <c r="N3923" s="5" t="str">
        <f>rawTransactionSheet!L3923</f>
        <v>BANGALORE</v>
      </c>
    </row>
    <row r="3924">
      <c r="A3924" s="2">
        <v>42370.0</v>
      </c>
      <c r="B3924" s="5" t="str">
        <f>rawTransactionSheet!B3924</f>
        <v>Pratham</v>
      </c>
      <c r="C3924" s="5" t="str">
        <f>rawTransactionSheet!C3924</f>
        <v>393</v>
      </c>
      <c r="D3924" s="5" t="str">
        <f>rawTransactionSheet!D3924</f>
        <v>MARUTI SUZUKI</v>
      </c>
      <c r="E3924" s="5" t="str">
        <f>rawTransactionSheet!E3924</f>
        <v>800</v>
      </c>
      <c r="F3924" s="5" t="str">
        <f>IFERROR(VLOOKUP(E3924,modelMapping,2,0),E3924)</f>
        <v>800</v>
      </c>
      <c r="G3924" s="5" t="str">
        <f>rawTransactionSheet!F3924</f>
        <v>AC</v>
      </c>
      <c r="H3924" s="1" t="str">
        <f t="shared" si="1"/>
        <v>AC</v>
      </c>
      <c r="I3924" s="5" t="str">
        <f>rawTransactionSheet!G3924</f>
        <v>2008</v>
      </c>
      <c r="J3924" s="5" t="str">
        <f>rawTransactionSheet!H3924</f>
        <v>137500</v>
      </c>
      <c r="K3924" s="5" t="str">
        <f>rawTransactionSheet!I3924</f>
        <v>50617.38535</v>
      </c>
      <c r="L3924" s="5" t="str">
        <f>rawTransactionSheet!J3924</f>
        <v>6.327173169</v>
      </c>
      <c r="M3924" s="5" t="str">
        <f>rawTransactionSheet!K3924</f>
        <v>2</v>
      </c>
      <c r="N3924" s="5" t="str">
        <f>rawTransactionSheet!L3924</f>
        <v>BANGALORE</v>
      </c>
    </row>
    <row r="3925">
      <c r="A3925" s="2">
        <v>42370.0</v>
      </c>
      <c r="B3925" s="5" t="str">
        <f>rawTransactionSheet!B3925</f>
        <v>Pratham</v>
      </c>
      <c r="C3925" s="5" t="str">
        <f>rawTransactionSheet!C3925</f>
        <v>793</v>
      </c>
      <c r="D3925" s="5" t="str">
        <f>rawTransactionSheet!D3925</f>
        <v>MARUTI SUZUKI</v>
      </c>
      <c r="E3925" s="5" t="str">
        <f>rawTransactionSheet!E3925</f>
        <v>Esteem</v>
      </c>
      <c r="F3925" s="5" t="str">
        <f>IFERROR(VLOOKUP(E3925,modelMapping,2,0),E3925)</f>
        <v>Esteem</v>
      </c>
      <c r="G3925" s="5" t="str">
        <f>rawTransactionSheet!F3925</f>
        <v>VXI</v>
      </c>
      <c r="H3925" s="1" t="str">
        <f t="shared" si="1"/>
        <v>VXI</v>
      </c>
      <c r="I3925" s="5" t="str">
        <f>rawTransactionSheet!G3925</f>
        <v>2004</v>
      </c>
      <c r="J3925" s="5" t="str">
        <f>rawTransactionSheet!H3925</f>
        <v>137500</v>
      </c>
      <c r="K3925" s="5" t="str">
        <f>rawTransactionSheet!I3925</f>
        <v>84041.06776</v>
      </c>
      <c r="L3925" s="5" t="str">
        <f>rawTransactionSheet!J3925</f>
        <v>10.50513347</v>
      </c>
      <c r="M3925" s="5" t="str">
        <f>rawTransactionSheet!K3925</f>
        <v>3</v>
      </c>
      <c r="N3925" s="5" t="str">
        <f>rawTransactionSheet!L3925</f>
        <v>BANGALORE</v>
      </c>
    </row>
    <row r="3926">
      <c r="A3926" s="2">
        <v>42370.0</v>
      </c>
      <c r="B3926" s="5" t="str">
        <f>rawTransactionSheet!B3926</f>
        <v>Pratham</v>
      </c>
      <c r="C3926" s="5" t="str">
        <f>rawTransactionSheet!C3926</f>
        <v>851</v>
      </c>
      <c r="D3926" s="5" t="str">
        <f>rawTransactionSheet!D3926</f>
        <v>MARUTI SUZUKI</v>
      </c>
      <c r="E3926" s="5" t="str">
        <f>rawTransactionSheet!E3926</f>
        <v>Zen</v>
      </c>
      <c r="F3926" s="5" t="str">
        <f>IFERROR(VLOOKUP(E3926,modelMapping,2,0),E3926)</f>
        <v>Zen</v>
      </c>
      <c r="G3926" s="5" t="str">
        <f>rawTransactionSheet!F3926</f>
        <v>VXI</v>
      </c>
      <c r="H3926" s="1" t="str">
        <f t="shared" si="1"/>
        <v>VXI</v>
      </c>
      <c r="I3926" s="5" t="str">
        <f>rawTransactionSheet!G3926</f>
        <v>2003</v>
      </c>
      <c r="J3926" s="5" t="str">
        <f>rawTransactionSheet!H3926</f>
        <v>137500</v>
      </c>
      <c r="K3926" s="5" t="str">
        <f>rawTransactionSheet!I3926</f>
        <v>92780.28744</v>
      </c>
      <c r="L3926" s="5" t="str">
        <f>rawTransactionSheet!J3926</f>
        <v>11.59753593</v>
      </c>
      <c r="M3926" s="5" t="str">
        <f>rawTransactionSheet!K3926</f>
        <v>3</v>
      </c>
      <c r="N3926" s="5" t="str">
        <f>rawTransactionSheet!L3926</f>
        <v>BANGALORE</v>
      </c>
    </row>
    <row r="3927">
      <c r="A3927" s="2">
        <v>42370.0</v>
      </c>
      <c r="B3927" s="5" t="str">
        <f>rawTransactionSheet!B3927</f>
        <v>RNS</v>
      </c>
      <c r="C3927" s="5" t="str">
        <f>rawTransactionSheet!C3927</f>
        <v>KA04MA4748</v>
      </c>
      <c r="D3927" s="5" t="str">
        <f>rawTransactionSheet!D3927</f>
        <v>MARUTI SUZUKI</v>
      </c>
      <c r="E3927" s="5" t="str">
        <f>rawTransactionSheet!E3927</f>
        <v>Alto</v>
      </c>
      <c r="F3927" s="5" t="str">
        <f>IFERROR(VLOOKUP(E3927,modelMapping,2,0),E3927)</f>
        <v>Alto</v>
      </c>
      <c r="G3927" s="5" t="str">
        <f>rawTransactionSheet!F3927</f>
        <v>LX</v>
      </c>
      <c r="H3927" s="1" t="str">
        <f t="shared" si="1"/>
        <v>LX</v>
      </c>
      <c r="I3927" s="5" t="str">
        <f>rawTransactionSheet!G3927</f>
        <v>2003</v>
      </c>
      <c r="J3927" s="5" t="str">
        <f>rawTransactionSheet!H3927</f>
        <v>137000</v>
      </c>
      <c r="K3927" s="5" t="str">
        <f>rawTransactionSheet!I3927</f>
        <v>80670</v>
      </c>
      <c r="L3927" s="5" t="str">
        <f>rawTransactionSheet!J3927</f>
        <v>12.67123288</v>
      </c>
      <c r="M3927" s="5" t="str">
        <f>rawTransactionSheet!K3927</f>
        <v>1</v>
      </c>
      <c r="N3927" s="5" t="str">
        <f>rawTransactionSheet!L3927</f>
        <v>BANGALORE</v>
      </c>
    </row>
    <row r="3928">
      <c r="A3928" s="2">
        <v>42370.0</v>
      </c>
      <c r="B3928" s="5" t="str">
        <f>rawTransactionSheet!B3928</f>
        <v>KALYANI MOTORS PVT LTD</v>
      </c>
      <c r="C3928" s="5" t="str">
        <f>rawTransactionSheet!C3928</f>
        <v>KA05MC7403</v>
      </c>
      <c r="D3928" s="5" t="str">
        <f>rawTransactionSheet!D3928</f>
        <v>MARUTI SUZUKI</v>
      </c>
      <c r="E3928" s="5" t="str">
        <f>rawTransactionSheet!E3928</f>
        <v>Omni</v>
      </c>
      <c r="F3928" s="5" t="str">
        <f>IFERROR(VLOOKUP(E3928,modelMapping,2,0),E3928)</f>
        <v>Omni</v>
      </c>
      <c r="G3928" s="5" t="str">
        <f>rawTransactionSheet!F3928</f>
        <v>CARGO LPG</v>
      </c>
      <c r="H3928" s="1" t="str">
        <f t="shared" si="1"/>
        <v>CARGO LPG</v>
      </c>
      <c r="I3928" s="5" t="str">
        <f>rawTransactionSheet!G3928</f>
        <v>2005</v>
      </c>
      <c r="J3928" s="5" t="str">
        <f>rawTransactionSheet!H3928</f>
        <v>137000</v>
      </c>
      <c r="K3928" s="5" t="str">
        <f>rawTransactionSheet!I3928</f>
        <v>80453</v>
      </c>
      <c r="L3928" s="5" t="str">
        <f>rawTransactionSheet!J3928</f>
        <v>10</v>
      </c>
      <c r="M3928" s="5" t="str">
        <f>rawTransactionSheet!K3928</f>
        <v>1</v>
      </c>
      <c r="N3928" s="5" t="str">
        <f>rawTransactionSheet!L3928</f>
        <v>BANGALORE</v>
      </c>
    </row>
    <row r="3929">
      <c r="A3929" s="2">
        <v>42370.0</v>
      </c>
      <c r="B3929" s="5" t="str">
        <f>rawTransactionSheet!B3929</f>
        <v>Pratham</v>
      </c>
      <c r="C3929" s="5" t="str">
        <f>rawTransactionSheet!C3929</f>
        <v>896</v>
      </c>
      <c r="D3929" s="5" t="str">
        <f>rawTransactionSheet!D3929</f>
        <v>MARUTI SUZUKI</v>
      </c>
      <c r="E3929" s="5" t="str">
        <f>rawTransactionSheet!E3929</f>
        <v>Zen</v>
      </c>
      <c r="F3929" s="5" t="str">
        <f>IFERROR(VLOOKUP(E3929,modelMapping,2,0),E3929)</f>
        <v>Zen</v>
      </c>
      <c r="G3929" s="5" t="str">
        <f>rawTransactionSheet!F3929</f>
        <v>VXI</v>
      </c>
      <c r="H3929" s="1" t="str">
        <f t="shared" si="1"/>
        <v>VXI</v>
      </c>
      <c r="I3929" s="5" t="str">
        <f>rawTransactionSheet!G3929</f>
        <v>2002</v>
      </c>
      <c r="J3929" s="5" t="str">
        <f>rawTransactionSheet!H3929</f>
        <v>137000</v>
      </c>
      <c r="K3929" s="5" t="str">
        <f>rawTransactionSheet!I3929</f>
        <v>102417.5222</v>
      </c>
      <c r="L3929" s="5" t="str">
        <f>rawTransactionSheet!J3929</f>
        <v>12.80219028</v>
      </c>
      <c r="M3929" s="5" t="str">
        <f>rawTransactionSheet!K3929</f>
        <v>3</v>
      </c>
      <c r="N3929" s="5" t="str">
        <f>rawTransactionSheet!L3929</f>
        <v>BANGALORE</v>
      </c>
    </row>
    <row r="3930">
      <c r="A3930" s="2">
        <v>42370.0</v>
      </c>
      <c r="B3930" s="5" t="str">
        <f>rawTransactionSheet!B3930</f>
        <v>RNS</v>
      </c>
      <c r="C3930" s="5" t="str">
        <f>rawTransactionSheet!C3930</f>
        <v>KA03MB7003</v>
      </c>
      <c r="D3930" s="5" t="str">
        <f>rawTransactionSheet!D3930</f>
        <v>MARUTI SUZUKI</v>
      </c>
      <c r="E3930" s="5" t="str">
        <f>rawTransactionSheet!E3930</f>
        <v>Zen</v>
      </c>
      <c r="F3930" s="5" t="str">
        <f>IFERROR(VLOOKUP(E3930,modelMapping,2,0),E3930)</f>
        <v>Zen</v>
      </c>
      <c r="G3930" s="5" t="str">
        <f>rawTransactionSheet!F3930</f>
        <v>VXI</v>
      </c>
      <c r="H3930" s="1" t="str">
        <f t="shared" si="1"/>
        <v>VXI</v>
      </c>
      <c r="I3930" s="5" t="str">
        <f>rawTransactionSheet!G3930</f>
        <v>2003</v>
      </c>
      <c r="J3930" s="5" t="str">
        <f>rawTransactionSheet!H3930</f>
        <v>137000</v>
      </c>
      <c r="K3930" s="5" t="str">
        <f>rawTransactionSheet!I3930</f>
        <v>86699</v>
      </c>
      <c r="L3930" s="5" t="str">
        <f>rawTransactionSheet!J3930</f>
        <v>12.70958904</v>
      </c>
      <c r="M3930" s="5" t="str">
        <f>rawTransactionSheet!K3930</f>
        <v>2</v>
      </c>
      <c r="N3930" s="5" t="str">
        <f>rawTransactionSheet!L3930</f>
        <v>BANGALORE</v>
      </c>
    </row>
    <row r="3931">
      <c r="A3931" s="2">
        <v>42370.0</v>
      </c>
      <c r="B3931" s="5" t="str">
        <f>rawTransactionSheet!B3931</f>
        <v>RNS</v>
      </c>
      <c r="C3931" s="5" t="str">
        <f>rawTransactionSheet!C3931</f>
        <v>KA04MF8430</v>
      </c>
      <c r="D3931" s="5" t="str">
        <f>rawTransactionSheet!D3931</f>
        <v>MARUTI SUZUKI</v>
      </c>
      <c r="E3931" s="5" t="str">
        <f>rawTransactionSheet!E3931</f>
        <v>800</v>
      </c>
      <c r="F3931" s="5" t="str">
        <f>IFERROR(VLOOKUP(E3931,modelMapping,2,0),E3931)</f>
        <v>800</v>
      </c>
      <c r="G3931" s="5" t="str">
        <f>rawTransactionSheet!F3931</f>
        <v>AC</v>
      </c>
      <c r="H3931" s="1" t="str">
        <f t="shared" si="1"/>
        <v>AC</v>
      </c>
      <c r="I3931" s="5" t="str">
        <f>rawTransactionSheet!G3931</f>
        <v>2008</v>
      </c>
      <c r="J3931" s="5" t="str">
        <f>rawTransactionSheet!H3931</f>
        <v>135000</v>
      </c>
      <c r="K3931" s="5" t="str">
        <f>rawTransactionSheet!I3931</f>
        <v>24232</v>
      </c>
      <c r="L3931" s="5" t="str">
        <f>rawTransactionSheet!J3931</f>
        <v>7.84109589</v>
      </c>
      <c r="M3931" s="5" t="str">
        <f>rawTransactionSheet!K3931</f>
        <v>1</v>
      </c>
      <c r="N3931" s="5" t="str">
        <f>rawTransactionSheet!L3931</f>
        <v>BANGALORE</v>
      </c>
    </row>
    <row r="3932">
      <c r="A3932" s="2">
        <v>42370.0</v>
      </c>
      <c r="B3932" s="5" t="str">
        <f>rawTransactionSheet!B3932</f>
        <v>RNS</v>
      </c>
      <c r="C3932" s="5" t="str">
        <f>rawTransactionSheet!C3932</f>
        <v>KA04MF8430</v>
      </c>
      <c r="D3932" s="5" t="str">
        <f>rawTransactionSheet!D3932</f>
        <v>MARUTI SUZUKI</v>
      </c>
      <c r="E3932" s="5" t="str">
        <f>rawTransactionSheet!E3932</f>
        <v>800</v>
      </c>
      <c r="F3932" s="5" t="str">
        <f>IFERROR(VLOOKUP(E3932,modelMapping,2,0),E3932)</f>
        <v>800</v>
      </c>
      <c r="G3932" s="5" t="str">
        <f>rawTransactionSheet!F3932</f>
        <v>AC</v>
      </c>
      <c r="H3932" s="1" t="str">
        <f t="shared" si="1"/>
        <v>AC</v>
      </c>
      <c r="I3932" s="5" t="str">
        <f>rawTransactionSheet!G3932</f>
        <v>2008</v>
      </c>
      <c r="J3932" s="5" t="str">
        <f>rawTransactionSheet!H3932</f>
        <v>135000</v>
      </c>
      <c r="K3932" s="5" t="str">
        <f>rawTransactionSheet!I3932</f>
        <v>24232</v>
      </c>
      <c r="L3932" s="5" t="str">
        <f>rawTransactionSheet!J3932</f>
        <v>7.84109589</v>
      </c>
      <c r="M3932" s="5" t="str">
        <f>rawTransactionSheet!K3932</f>
        <v>1</v>
      </c>
      <c r="N3932" s="5" t="str">
        <f>rawTransactionSheet!L3932</f>
        <v>BANGALORE</v>
      </c>
    </row>
    <row r="3933">
      <c r="A3933" s="2">
        <v>42370.0</v>
      </c>
      <c r="B3933" s="5" t="str">
        <f>rawTransactionSheet!B3933</f>
        <v>NandiBid</v>
      </c>
      <c r="C3933" s="5" t="str">
        <f>rawTransactionSheet!C3933</f>
        <v>126091</v>
      </c>
      <c r="D3933" s="5" t="str">
        <f>rawTransactionSheet!D3933</f>
        <v>MARUTI SUZUKI</v>
      </c>
      <c r="E3933" s="5" t="str">
        <f>rawTransactionSheet!E3933</f>
        <v>800</v>
      </c>
      <c r="F3933" s="5" t="str">
        <f>IFERROR(VLOOKUP(E3933,modelMapping,2,0),E3933)</f>
        <v>800</v>
      </c>
      <c r="G3933" s="5" t="str">
        <f>rawTransactionSheet!F3933</f>
        <v>AC UNIQ</v>
      </c>
      <c r="H3933" s="1" t="str">
        <f t="shared" si="1"/>
        <v>AC UNIQ</v>
      </c>
      <c r="I3933" s="5" t="str">
        <f>rawTransactionSheet!G3933</f>
        <v>2010</v>
      </c>
      <c r="J3933" s="5" t="str">
        <f>rawTransactionSheet!H3933</f>
        <v>135000</v>
      </c>
      <c r="K3933" s="5" t="str">
        <f>rawTransactionSheet!I3933</f>
        <v>48742</v>
      </c>
      <c r="L3933" s="5" t="str">
        <f>rawTransactionSheet!J3933</f>
        <v>6</v>
      </c>
      <c r="M3933" s="5" t="str">
        <f>rawTransactionSheet!K3933</f>
        <v>2</v>
      </c>
      <c r="N3933" s="5" t="str">
        <f>rawTransactionSheet!L3933</f>
        <v>BANGALORE</v>
      </c>
      <c r="O3933" s="1" t="str">
        <f>VALUE(C3933)</f>
        <v>126091</v>
      </c>
      <c r="P3933" s="1" t="str">
        <f>MATCH(O3933,rawBidData!$A$2:$A$146,0)</f>
        <v>#N/A</v>
      </c>
    </row>
    <row r="3934">
      <c r="A3934" s="2">
        <v>42370.0</v>
      </c>
      <c r="B3934" s="5" t="str">
        <f>rawTransactionSheet!B3934</f>
        <v>RNS</v>
      </c>
      <c r="C3934" s="5" t="str">
        <f>rawTransactionSheet!C3934</f>
        <v>KA50M5791</v>
      </c>
      <c r="D3934" s="5" t="str">
        <f>rawTransactionSheet!D3934</f>
        <v>MARUTI SUZUKI</v>
      </c>
      <c r="E3934" s="5" t="str">
        <f>rawTransactionSheet!E3934</f>
        <v>800</v>
      </c>
      <c r="F3934" s="5" t="str">
        <f>IFERROR(VLOOKUP(E3934,modelMapping,2,0),E3934)</f>
        <v>800</v>
      </c>
      <c r="G3934" s="5" t="str">
        <f>rawTransactionSheet!F3934</f>
        <v>STD</v>
      </c>
      <c r="H3934" s="1" t="str">
        <f t="shared" si="1"/>
        <v>STD</v>
      </c>
      <c r="I3934" s="5" t="str">
        <f>rawTransactionSheet!G3934</f>
        <v>2009</v>
      </c>
      <c r="J3934" s="5" t="str">
        <f>rawTransactionSheet!H3934</f>
        <v>135000</v>
      </c>
      <c r="K3934" s="5" t="str">
        <f>rawTransactionSheet!I3934</f>
        <v>25299</v>
      </c>
      <c r="L3934" s="5" t="str">
        <f>rawTransactionSheet!J3934</f>
        <v>6.706849315</v>
      </c>
      <c r="M3934" s="5" t="str">
        <f>rawTransactionSheet!K3934</f>
        <v>1</v>
      </c>
      <c r="N3934" s="5" t="str">
        <f>rawTransactionSheet!L3934</f>
        <v>BANGALORE</v>
      </c>
    </row>
    <row r="3935">
      <c r="A3935" s="2">
        <v>42370.0</v>
      </c>
      <c r="B3935" s="5" t="str">
        <f>rawTransactionSheet!B3935</f>
        <v>RNS</v>
      </c>
      <c r="C3935" s="5" t="str">
        <f>rawTransactionSheet!C3935</f>
        <v>KA02MD5093</v>
      </c>
      <c r="D3935" s="5" t="str">
        <f>rawTransactionSheet!D3935</f>
        <v>MARUTI SUZUKI</v>
      </c>
      <c r="E3935" s="5" t="str">
        <f>rawTransactionSheet!E3935</f>
        <v>800</v>
      </c>
      <c r="F3935" s="5" t="str">
        <f>IFERROR(VLOOKUP(E3935,modelMapping,2,0),E3935)</f>
        <v>800</v>
      </c>
      <c r="G3935" s="5" t="str">
        <f>rawTransactionSheet!F3935</f>
        <v>STD</v>
      </c>
      <c r="H3935" s="1" t="str">
        <f t="shared" si="1"/>
        <v>STD</v>
      </c>
      <c r="I3935" s="5" t="str">
        <f>rawTransactionSheet!G3935</f>
        <v>2009</v>
      </c>
      <c r="J3935" s="5" t="str">
        <f>rawTransactionSheet!H3935</f>
        <v>135000</v>
      </c>
      <c r="K3935" s="5" t="str">
        <f>rawTransactionSheet!I3935</f>
        <v>41990</v>
      </c>
      <c r="L3935" s="5" t="str">
        <f>rawTransactionSheet!J3935</f>
        <v>6.578082192</v>
      </c>
      <c r="M3935" s="5" t="str">
        <f>rawTransactionSheet!K3935</f>
        <v>2</v>
      </c>
      <c r="N3935" s="5" t="str">
        <f>rawTransactionSheet!L3935</f>
        <v>BANGALORE</v>
      </c>
    </row>
    <row r="3936">
      <c r="A3936" s="2">
        <v>42370.0</v>
      </c>
      <c r="B3936" s="5" t="str">
        <f>rawTransactionSheet!B3936</f>
        <v>Pratham</v>
      </c>
      <c r="C3936" s="5" t="str">
        <f>rawTransactionSheet!C3936</f>
        <v>486</v>
      </c>
      <c r="D3936" s="5" t="str">
        <f>rawTransactionSheet!D3936</f>
        <v>MARUTI SUZUKI</v>
      </c>
      <c r="E3936" s="5" t="str">
        <f>rawTransactionSheet!E3936</f>
        <v>Alto</v>
      </c>
      <c r="F3936" s="5" t="str">
        <f>IFERROR(VLOOKUP(E3936,modelMapping,2,0),E3936)</f>
        <v>Alto</v>
      </c>
      <c r="G3936" s="5" t="str">
        <f>rawTransactionSheet!F3936</f>
        <v>LX</v>
      </c>
      <c r="H3936" s="1" t="str">
        <f t="shared" si="1"/>
        <v>LX</v>
      </c>
      <c r="I3936" s="5" t="str">
        <f>rawTransactionSheet!G3936</f>
        <v>2007</v>
      </c>
      <c r="J3936" s="5" t="str">
        <f>rawTransactionSheet!H3936</f>
        <v>135000</v>
      </c>
      <c r="K3936" s="5" t="str">
        <f>rawTransactionSheet!I3936</f>
        <v>58173.85353</v>
      </c>
      <c r="L3936" s="5" t="str">
        <f>rawTransactionSheet!J3936</f>
        <v>7.271731691</v>
      </c>
      <c r="M3936" s="5" t="str">
        <f>rawTransactionSheet!K3936</f>
        <v>2</v>
      </c>
      <c r="N3936" s="5" t="str">
        <f>rawTransactionSheet!L3936</f>
        <v>BANGALORE</v>
      </c>
    </row>
    <row r="3937">
      <c r="A3937" s="2">
        <v>42370.0</v>
      </c>
      <c r="B3937" s="5" t="str">
        <f>rawTransactionSheet!B3937</f>
        <v>Pratham</v>
      </c>
      <c r="C3937" s="5" t="str">
        <f>rawTransactionSheet!C3937</f>
        <v>612</v>
      </c>
      <c r="D3937" s="5" t="str">
        <f>rawTransactionSheet!D3937</f>
        <v>MARUTI SUZUKI</v>
      </c>
      <c r="E3937" s="5" t="str">
        <f>rawTransactionSheet!E3937</f>
        <v>Alto</v>
      </c>
      <c r="F3937" s="5" t="str">
        <f>IFERROR(VLOOKUP(E3937,modelMapping,2,0),E3937)</f>
        <v>Alto</v>
      </c>
      <c r="G3937" s="5" t="str">
        <f>rawTransactionSheet!F3937</f>
        <v>LX</v>
      </c>
      <c r="H3937" s="1" t="str">
        <f t="shared" si="1"/>
        <v>LX</v>
      </c>
      <c r="I3937" s="5" t="str">
        <f>rawTransactionSheet!G3937</f>
        <v>2006</v>
      </c>
      <c r="J3937" s="5" t="str">
        <f>rawTransactionSheet!H3937</f>
        <v>135000</v>
      </c>
      <c r="K3937" s="5" t="str">
        <f>rawTransactionSheet!I3937</f>
        <v>69081.45106</v>
      </c>
      <c r="L3937" s="5" t="str">
        <f>rawTransactionSheet!J3937</f>
        <v>8.635181383</v>
      </c>
      <c r="M3937" s="5" t="str">
        <f>rawTransactionSheet!K3937</f>
        <v>2</v>
      </c>
      <c r="N3937" s="5" t="str">
        <f>rawTransactionSheet!L3937</f>
        <v>BANGALORE</v>
      </c>
    </row>
    <row r="3938">
      <c r="A3938" s="2">
        <v>42370.0</v>
      </c>
      <c r="B3938" s="5" t="str">
        <f>rawTransactionSheet!B3938</f>
        <v>Pratham</v>
      </c>
      <c r="C3938" s="5" t="str">
        <f>rawTransactionSheet!C3938</f>
        <v>715</v>
      </c>
      <c r="D3938" s="5" t="str">
        <f>rawTransactionSheet!D3938</f>
        <v>MARUTI SUZUKI</v>
      </c>
      <c r="E3938" s="5" t="str">
        <f>rawTransactionSheet!E3938</f>
        <v>Alto</v>
      </c>
      <c r="F3938" s="5" t="str">
        <f>IFERROR(VLOOKUP(E3938,modelMapping,2,0),E3938)</f>
        <v>Alto</v>
      </c>
      <c r="G3938" s="5" t="str">
        <f>rawTransactionSheet!F3938</f>
        <v>LX</v>
      </c>
      <c r="H3938" s="1" t="str">
        <f t="shared" si="1"/>
        <v>LX</v>
      </c>
      <c r="I3938" s="5" t="str">
        <f>rawTransactionSheet!G3938</f>
        <v>2005</v>
      </c>
      <c r="J3938" s="5" t="str">
        <f>rawTransactionSheet!H3938</f>
        <v>135000</v>
      </c>
      <c r="K3938" s="5" t="str">
        <f>rawTransactionSheet!I3938</f>
        <v>77316.90623</v>
      </c>
      <c r="L3938" s="5" t="str">
        <f>rawTransactionSheet!J3938</f>
        <v>9.664613279</v>
      </c>
      <c r="M3938" s="5" t="str">
        <f>rawTransactionSheet!K3938</f>
        <v>2</v>
      </c>
      <c r="N3938" s="5" t="str">
        <f>rawTransactionSheet!L3938</f>
        <v>BANGALORE</v>
      </c>
    </row>
    <row r="3939">
      <c r="A3939" s="2">
        <v>42370.0</v>
      </c>
      <c r="B3939" s="5" t="str">
        <f>rawTransactionSheet!B3939</f>
        <v>Hiremath</v>
      </c>
      <c r="C3939" s="5" t="str">
        <f>rawTransactionSheet!C3939</f>
        <v>Hire024</v>
      </c>
      <c r="D3939" s="5" t="str">
        <f>rawTransactionSheet!D3939</f>
        <v>MARUTI SUZUKI</v>
      </c>
      <c r="E3939" s="5" t="str">
        <f>rawTransactionSheet!E3939</f>
        <v>Alto</v>
      </c>
      <c r="F3939" s="5" t="str">
        <f>IFERROR(VLOOKUP(E3939,modelMapping,2,0),E3939)</f>
        <v>Alto</v>
      </c>
      <c r="G3939" s="5" t="str">
        <f>rawTransactionSheet!F3939</f>
        <v>LXI</v>
      </c>
      <c r="H3939" s="1" t="str">
        <f t="shared" si="1"/>
        <v>LXI</v>
      </c>
      <c r="I3939" s="5" t="str">
        <f>rawTransactionSheet!G3939</f>
        <v>2003</v>
      </c>
      <c r="J3939" s="5" t="str">
        <f>rawTransactionSheet!H3939</f>
        <v>135000</v>
      </c>
      <c r="K3939" s="5" t="str">
        <f>rawTransactionSheet!I3939</f>
        <v>75000</v>
      </c>
      <c r="L3939" s="5" t="str">
        <f>rawTransactionSheet!J3939</f>
        <v>12</v>
      </c>
      <c r="M3939" s="5" t="str">
        <f>rawTransactionSheet!K3939</f>
        <v>2</v>
      </c>
      <c r="N3939" s="5" t="str">
        <f>rawTransactionSheet!L3939</f>
        <v>BANGALORE</v>
      </c>
    </row>
    <row r="3940">
      <c r="A3940" s="2">
        <v>42370.0</v>
      </c>
      <c r="B3940" s="5" t="str">
        <f>rawTransactionSheet!B3940</f>
        <v>Pratham</v>
      </c>
      <c r="C3940" s="5" t="str">
        <f>rawTransactionSheet!C3940</f>
        <v>691</v>
      </c>
      <c r="D3940" s="5" t="str">
        <f>rawTransactionSheet!D3940</f>
        <v>MARUTI SUZUKI</v>
      </c>
      <c r="E3940" s="5" t="str">
        <f>rawTransactionSheet!E3940</f>
        <v>Alto</v>
      </c>
      <c r="F3940" s="5" t="str">
        <f>IFERROR(VLOOKUP(E3940,modelMapping,2,0),E3940)</f>
        <v>Alto</v>
      </c>
      <c r="G3940" s="5" t="str">
        <f>rawTransactionSheet!F3940</f>
        <v>LXI</v>
      </c>
      <c r="H3940" s="1" t="str">
        <f t="shared" si="1"/>
        <v>LXI</v>
      </c>
      <c r="I3940" s="5" t="str">
        <f>rawTransactionSheet!G3940</f>
        <v>2006</v>
      </c>
      <c r="J3940" s="5" t="str">
        <f>rawTransactionSheet!H3940</f>
        <v>135000</v>
      </c>
      <c r="K3940" s="5" t="str">
        <f>rawTransactionSheet!I3940</f>
        <v>71950.71869</v>
      </c>
      <c r="L3940" s="5" t="str">
        <f>rawTransactionSheet!J3940</f>
        <v>8.993839836</v>
      </c>
      <c r="M3940" s="5" t="str">
        <f>rawTransactionSheet!K3940</f>
        <v>2</v>
      </c>
      <c r="N3940" s="5" t="str">
        <f>rawTransactionSheet!L3940</f>
        <v>BANGALORE</v>
      </c>
    </row>
    <row r="3941">
      <c r="A3941" s="2">
        <v>42370.0</v>
      </c>
      <c r="B3941" s="5" t="str">
        <f>rawTransactionSheet!B3941</f>
        <v>Pratham</v>
      </c>
      <c r="C3941" s="5" t="str">
        <f>rawTransactionSheet!C3941</f>
        <v>702</v>
      </c>
      <c r="D3941" s="5" t="str">
        <f>rawTransactionSheet!D3941</f>
        <v>MARUTI SUZUKI</v>
      </c>
      <c r="E3941" s="5" t="str">
        <f>rawTransactionSheet!E3941</f>
        <v>Alto</v>
      </c>
      <c r="F3941" s="5" t="str">
        <f>IFERROR(VLOOKUP(E3941,modelMapping,2,0),E3941)</f>
        <v>Alto</v>
      </c>
      <c r="G3941" s="5" t="str">
        <f>rawTransactionSheet!F3941</f>
        <v>LXI</v>
      </c>
      <c r="H3941" s="1" t="str">
        <f t="shared" si="1"/>
        <v>LXI</v>
      </c>
      <c r="I3941" s="5" t="str">
        <f>rawTransactionSheet!G3941</f>
        <v>2005</v>
      </c>
      <c r="J3941" s="5" t="str">
        <f>rawTransactionSheet!H3941</f>
        <v>135000</v>
      </c>
      <c r="K3941" s="5" t="str">
        <f>rawTransactionSheet!I3941</f>
        <v>75937.02943</v>
      </c>
      <c r="L3941" s="5" t="str">
        <f>rawTransactionSheet!J3941</f>
        <v>9.492128679</v>
      </c>
      <c r="M3941" s="5" t="str">
        <f>rawTransactionSheet!K3941</f>
        <v>2</v>
      </c>
      <c r="N3941" s="5" t="str">
        <f>rawTransactionSheet!L3941</f>
        <v>BANGALORE</v>
      </c>
    </row>
    <row r="3942">
      <c r="A3942" s="2">
        <v>42370.0</v>
      </c>
      <c r="B3942" s="5" t="str">
        <f>rawTransactionSheet!B3942</f>
        <v>Pratham</v>
      </c>
      <c r="C3942" s="5" t="str">
        <f>rawTransactionSheet!C3942</f>
        <v>707</v>
      </c>
      <c r="D3942" s="5" t="str">
        <f>rawTransactionSheet!D3942</f>
        <v>MARUTI SUZUKI</v>
      </c>
      <c r="E3942" s="5" t="str">
        <f>rawTransactionSheet!E3942</f>
        <v>Alto</v>
      </c>
      <c r="F3942" s="5" t="str">
        <f>IFERROR(VLOOKUP(E3942,modelMapping,2,0),E3942)</f>
        <v>Alto</v>
      </c>
      <c r="G3942" s="5" t="str">
        <f>rawTransactionSheet!F3942</f>
        <v>LXI</v>
      </c>
      <c r="H3942" s="1" t="str">
        <f t="shared" si="1"/>
        <v>LXI</v>
      </c>
      <c r="I3942" s="5" t="str">
        <f>rawTransactionSheet!G3942</f>
        <v>2005</v>
      </c>
      <c r="J3942" s="5" t="str">
        <f>rawTransactionSheet!H3942</f>
        <v>135000</v>
      </c>
      <c r="K3942" s="5" t="str">
        <f>rawTransactionSheet!I3942</f>
        <v>76966.46133</v>
      </c>
      <c r="L3942" s="5" t="str">
        <f>rawTransactionSheet!J3942</f>
        <v>9.620807666</v>
      </c>
      <c r="M3942" s="5" t="str">
        <f>rawTransactionSheet!K3942</f>
        <v>2</v>
      </c>
      <c r="N3942" s="5" t="str">
        <f>rawTransactionSheet!L3942</f>
        <v>BANGALORE</v>
      </c>
    </row>
    <row r="3943">
      <c r="A3943" s="2">
        <v>42370.0</v>
      </c>
      <c r="B3943" s="5" t="str">
        <f>rawTransactionSheet!B3943</f>
        <v>RNS</v>
      </c>
      <c r="C3943" s="5" t="str">
        <f>rawTransactionSheet!C3943</f>
        <v>KA02Z9058</v>
      </c>
      <c r="D3943" s="5" t="str">
        <f>rawTransactionSheet!D3943</f>
        <v>MARUTI SUZUKI</v>
      </c>
      <c r="E3943" s="5" t="str">
        <f>rawTransactionSheet!E3943</f>
        <v>Alto</v>
      </c>
      <c r="F3943" s="5" t="str">
        <f>IFERROR(VLOOKUP(E3943,modelMapping,2,0),E3943)</f>
        <v>Alto</v>
      </c>
      <c r="G3943" s="5" t="str">
        <f>rawTransactionSheet!F3943</f>
        <v>LXI</v>
      </c>
      <c r="H3943" s="1" t="str">
        <f t="shared" si="1"/>
        <v>LXI</v>
      </c>
      <c r="I3943" s="5" t="str">
        <f>rawTransactionSheet!G3943</f>
        <v>2005</v>
      </c>
      <c r="J3943" s="5" t="str">
        <f>rawTransactionSheet!H3943</f>
        <v>135000</v>
      </c>
      <c r="K3943" s="5" t="str">
        <f>rawTransactionSheet!I3943</f>
        <v>75560</v>
      </c>
      <c r="L3943" s="5" t="str">
        <f>rawTransactionSheet!J3943</f>
        <v>10.94520548</v>
      </c>
      <c r="M3943" s="5" t="str">
        <f>rawTransactionSheet!K3943</f>
        <v>2</v>
      </c>
      <c r="N3943" s="5" t="str">
        <f>rawTransactionSheet!L3943</f>
        <v>BANGALORE</v>
      </c>
    </row>
    <row r="3944">
      <c r="A3944" s="2">
        <v>42370.0</v>
      </c>
      <c r="B3944" s="5" t="str">
        <f>rawTransactionSheet!B3944</f>
        <v>RNS</v>
      </c>
      <c r="C3944" s="5" t="str">
        <f>rawTransactionSheet!C3944</f>
        <v>KA02Z5641</v>
      </c>
      <c r="D3944" s="5" t="str">
        <f>rawTransactionSheet!D3944</f>
        <v>MARUTI SUZUKI</v>
      </c>
      <c r="E3944" s="5" t="str">
        <f>rawTransactionSheet!E3944</f>
        <v>Alto</v>
      </c>
      <c r="F3944" s="5" t="str">
        <f>IFERROR(VLOOKUP(E3944,modelMapping,2,0),E3944)</f>
        <v>Alto</v>
      </c>
      <c r="G3944" s="5" t="str">
        <f>rawTransactionSheet!F3944</f>
        <v>LXI</v>
      </c>
      <c r="H3944" s="1" t="str">
        <f t="shared" si="1"/>
        <v>LXI</v>
      </c>
      <c r="I3944" s="5" t="str">
        <f>rawTransactionSheet!G3944</f>
        <v>2004</v>
      </c>
      <c r="J3944" s="5" t="str">
        <f>rawTransactionSheet!H3944</f>
        <v>135000</v>
      </c>
      <c r="K3944" s="5" t="str">
        <f>rawTransactionSheet!I3944</f>
        <v>72286</v>
      </c>
      <c r="L3944" s="5" t="str">
        <f>rawTransactionSheet!J3944</f>
        <v>11.69041096</v>
      </c>
      <c r="M3944" s="5" t="str">
        <f>rawTransactionSheet!K3944</f>
        <v>2</v>
      </c>
      <c r="N3944" s="5" t="str">
        <f>rawTransactionSheet!L3944</f>
        <v>BANGALORE</v>
      </c>
    </row>
    <row r="3945">
      <c r="A3945" s="2">
        <v>42370.0</v>
      </c>
      <c r="B3945" s="5" t="str">
        <f>rawTransactionSheet!B3945</f>
        <v>RNS</v>
      </c>
      <c r="C3945" s="5" t="str">
        <f>rawTransactionSheet!C3945</f>
        <v>KA03MC4293</v>
      </c>
      <c r="D3945" s="5" t="str">
        <f>rawTransactionSheet!D3945</f>
        <v>MARUTI SUZUKI</v>
      </c>
      <c r="E3945" s="5" t="str">
        <f>rawTransactionSheet!E3945</f>
        <v>Alto</v>
      </c>
      <c r="F3945" s="5" t="str">
        <f>IFERROR(VLOOKUP(E3945,modelMapping,2,0),E3945)</f>
        <v>Alto</v>
      </c>
      <c r="G3945" s="5" t="str">
        <f>rawTransactionSheet!F3945</f>
        <v>LXI</v>
      </c>
      <c r="H3945" s="1" t="str">
        <f t="shared" si="1"/>
        <v>LXI</v>
      </c>
      <c r="I3945" s="5" t="str">
        <f>rawTransactionSheet!G3945</f>
        <v>2004</v>
      </c>
      <c r="J3945" s="5" t="str">
        <f>rawTransactionSheet!H3945</f>
        <v>135000</v>
      </c>
      <c r="K3945" s="5" t="str">
        <f>rawTransactionSheet!I3945</f>
        <v>70394</v>
      </c>
      <c r="L3945" s="5" t="str">
        <f>rawTransactionSheet!J3945</f>
        <v>11.59726027</v>
      </c>
      <c r="M3945" s="5" t="str">
        <f>rawTransactionSheet!K3945</f>
        <v>4</v>
      </c>
      <c r="N3945" s="5" t="str">
        <f>rawTransactionSheet!L3945</f>
        <v>BANGALORE</v>
      </c>
    </row>
    <row r="3946">
      <c r="A3946" s="2">
        <v>42370.0</v>
      </c>
      <c r="B3946" s="5" t="str">
        <f>rawTransactionSheet!B3946</f>
        <v>RNS</v>
      </c>
      <c r="C3946" s="5" t="str">
        <f>rawTransactionSheet!C3946</f>
        <v>KA04MD6564</v>
      </c>
      <c r="D3946" s="5" t="str">
        <f>rawTransactionSheet!D3946</f>
        <v>MARUTI SUZUKI</v>
      </c>
      <c r="E3946" s="5" t="str">
        <f>rawTransactionSheet!E3946</f>
        <v>Alto</v>
      </c>
      <c r="F3946" s="5" t="str">
        <f>IFERROR(VLOOKUP(E3946,modelMapping,2,0),E3946)</f>
        <v>Alto</v>
      </c>
      <c r="G3946" s="5" t="str">
        <f>rawTransactionSheet!F3946</f>
        <v>STD</v>
      </c>
      <c r="H3946" s="1" t="str">
        <f t="shared" si="1"/>
        <v>STD</v>
      </c>
      <c r="I3946" s="5" t="str">
        <f>rawTransactionSheet!G3946</f>
        <v>2007</v>
      </c>
      <c r="J3946" s="5" t="str">
        <f>rawTransactionSheet!H3946</f>
        <v>135000</v>
      </c>
      <c r="K3946" s="5" t="str">
        <f>rawTransactionSheet!I3946</f>
        <v>34872</v>
      </c>
      <c r="L3946" s="5" t="str">
        <f>rawTransactionSheet!J3946</f>
        <v>8.728767123</v>
      </c>
      <c r="M3946" s="5" t="str">
        <f>rawTransactionSheet!K3946</f>
        <v>2</v>
      </c>
      <c r="N3946" s="5" t="str">
        <f>rawTransactionSheet!L3946</f>
        <v>BANGALORE</v>
      </c>
    </row>
    <row r="3947">
      <c r="A3947" s="2">
        <v>42370.0</v>
      </c>
      <c r="B3947" s="5" t="str">
        <f>rawTransactionSheet!B3947</f>
        <v>NandiBid</v>
      </c>
      <c r="C3947" s="5" t="str">
        <f>rawTransactionSheet!C3947</f>
        <v>117508</v>
      </c>
      <c r="D3947" s="5" t="str">
        <f>rawTransactionSheet!D3947</f>
        <v>CHEVROLET</v>
      </c>
      <c r="E3947" s="5" t="str">
        <f>rawTransactionSheet!E3947</f>
        <v>Aveo</v>
      </c>
      <c r="F3947" s="5" t="str">
        <f>IFERROR(VLOOKUP(E3947,modelMapping,2,0),E3947)</f>
        <v>Aveo</v>
      </c>
      <c r="G3947" s="5" t="str">
        <f>rawTransactionSheet!F3947</f>
        <v>1.4</v>
      </c>
      <c r="H3947" s="1" t="str">
        <f t="shared" si="1"/>
        <v>1.4</v>
      </c>
      <c r="I3947" s="5" t="str">
        <f>rawTransactionSheet!G3947</f>
        <v>2007</v>
      </c>
      <c r="J3947" s="5" t="str">
        <f>rawTransactionSheet!H3947</f>
        <v>135000</v>
      </c>
      <c r="K3947" s="5" t="str">
        <f>rawTransactionSheet!I3947</f>
        <v>48281</v>
      </c>
      <c r="L3947" s="5" t="str">
        <f>rawTransactionSheet!J3947</f>
        <v>9</v>
      </c>
      <c r="M3947" s="5" t="str">
        <f>rawTransactionSheet!K3947</f>
        <v>2</v>
      </c>
      <c r="N3947" s="5" t="str">
        <f>rawTransactionSheet!L3947</f>
        <v>BANGALORE</v>
      </c>
      <c r="O3947" s="1" t="str">
        <f t="shared" ref="O3947:O3952" si="153">VALUE(C3947)</f>
        <v>117508</v>
      </c>
      <c r="P3947" s="1" t="str">
        <f>MATCH(O3947,rawBidData!$A$2:$A$146,0)</f>
        <v>#N/A</v>
      </c>
    </row>
    <row r="3948">
      <c r="A3948" s="2">
        <v>42370.0</v>
      </c>
      <c r="B3948" s="5" t="str">
        <f>rawTransactionSheet!B3948</f>
        <v>NandiBid</v>
      </c>
      <c r="C3948" s="5" t="str">
        <f>rawTransactionSheet!C3948</f>
        <v>124764</v>
      </c>
      <c r="D3948" s="5" t="str">
        <f>rawTransactionSheet!D3948</f>
        <v>MARUTI SUZUKI</v>
      </c>
      <c r="E3948" s="5" t="str">
        <f>rawTransactionSheet!E3948</f>
        <v>BALENO</v>
      </c>
      <c r="F3948" s="5" t="str">
        <f>IFERROR(VLOOKUP(E3948,modelMapping,2,0),E3948)</f>
        <v>BALENO</v>
      </c>
      <c r="G3948" s="5" t="str">
        <f>rawTransactionSheet!F3948</f>
        <v>LXI</v>
      </c>
      <c r="H3948" s="1" t="str">
        <f t="shared" si="1"/>
        <v>LXI</v>
      </c>
      <c r="I3948" s="5" t="str">
        <f>rawTransactionSheet!G3948</f>
        <v>2004</v>
      </c>
      <c r="J3948" s="5" t="str">
        <f>rawTransactionSheet!H3948</f>
        <v>135000</v>
      </c>
      <c r="K3948" s="5" t="str">
        <f>rawTransactionSheet!I3948</f>
        <v>44741</v>
      </c>
      <c r="L3948" s="5" t="str">
        <f>rawTransactionSheet!J3948</f>
        <v>12</v>
      </c>
      <c r="M3948" s="5" t="str">
        <f>rawTransactionSheet!K3948</f>
        <v>1</v>
      </c>
      <c r="N3948" s="5" t="str">
        <f>rawTransactionSheet!L3948</f>
        <v>BANGALORE</v>
      </c>
      <c r="O3948" s="1" t="str">
        <f t="shared" si="153"/>
        <v>124764</v>
      </c>
      <c r="P3948" s="1" t="str">
        <f>MATCH(O3948,rawBidData!$A$2:$A$146,0)</f>
        <v>#N/A</v>
      </c>
    </row>
    <row r="3949">
      <c r="A3949" s="2">
        <v>42370.0</v>
      </c>
      <c r="B3949" s="5" t="str">
        <f>rawTransactionSheet!B3949</f>
        <v>NandiBid</v>
      </c>
      <c r="C3949" s="5" t="str">
        <f>rawTransactionSheet!C3949</f>
        <v>126453</v>
      </c>
      <c r="D3949" s="5" t="str">
        <f>rawTransactionSheet!D3949</f>
        <v>HYUNDAI</v>
      </c>
      <c r="E3949" s="5" t="str">
        <f>rawTransactionSheet!E3949</f>
        <v>GETZ</v>
      </c>
      <c r="F3949" s="5" t="str">
        <f>IFERROR(VLOOKUP(E3949,modelMapping,2,0),E3949)</f>
        <v>GETZ</v>
      </c>
      <c r="G3949" s="5" t="str">
        <f>rawTransactionSheet!F3949</f>
        <v>GLE</v>
      </c>
      <c r="H3949" s="1" t="str">
        <f t="shared" si="1"/>
        <v>GLE</v>
      </c>
      <c r="I3949" s="5" t="str">
        <f>rawTransactionSheet!G3949</f>
        <v>2006</v>
      </c>
      <c r="J3949" s="5" t="str">
        <f>rawTransactionSheet!H3949</f>
        <v>135000</v>
      </c>
      <c r="K3949" s="5" t="str">
        <f>rawTransactionSheet!I3949</f>
        <v>38796</v>
      </c>
      <c r="L3949" s="5" t="str">
        <f>rawTransactionSheet!J3949</f>
        <v>10</v>
      </c>
      <c r="M3949" s="5" t="str">
        <f>rawTransactionSheet!K3949</f>
        <v>1</v>
      </c>
      <c r="N3949" s="5" t="str">
        <f>rawTransactionSheet!L3949</f>
        <v>BANGALORE</v>
      </c>
      <c r="O3949" s="1" t="str">
        <f t="shared" si="153"/>
        <v>126453</v>
      </c>
      <c r="P3949" s="1" t="str">
        <f>MATCH(O3949,rawBidData!$A$2:$A$146,0)</f>
        <v>89</v>
      </c>
    </row>
    <row r="3950">
      <c r="A3950" s="2">
        <v>42370.0</v>
      </c>
      <c r="B3950" s="5" t="str">
        <f>rawTransactionSheet!B3950</f>
        <v>NandiBid</v>
      </c>
      <c r="C3950" s="5" t="str">
        <f>rawTransactionSheet!C3950</f>
        <v>124034</v>
      </c>
      <c r="D3950" s="5" t="str">
        <f>rawTransactionSheet!D3950</f>
        <v>FORD</v>
      </c>
      <c r="E3950" s="5" t="str">
        <f>rawTransactionSheet!E3950</f>
        <v>IKON</v>
      </c>
      <c r="F3950" s="5" t="str">
        <f>IFERROR(VLOOKUP(E3950,modelMapping,2,0),E3950)</f>
        <v>IKON</v>
      </c>
      <c r="G3950" s="5" t="str">
        <f>rawTransactionSheet!F3950</f>
        <v>1.3 FLAIR</v>
      </c>
      <c r="H3950" s="1" t="str">
        <f t="shared" si="1"/>
        <v>1.3 FLAIR</v>
      </c>
      <c r="I3950" s="5" t="str">
        <f>rawTransactionSheet!G3950</f>
        <v>2009</v>
      </c>
      <c r="J3950" s="5" t="str">
        <f>rawTransactionSheet!H3950</f>
        <v>135000</v>
      </c>
      <c r="K3950" s="5" t="str">
        <f>rawTransactionSheet!I3950</f>
        <v>63494</v>
      </c>
      <c r="L3950" s="5" t="str">
        <f>rawTransactionSheet!J3950</f>
        <v>7</v>
      </c>
      <c r="M3950" s="5" t="str">
        <f>rawTransactionSheet!K3950</f>
        <v>2</v>
      </c>
      <c r="N3950" s="5" t="str">
        <f>rawTransactionSheet!L3950</f>
        <v>BANGALORE</v>
      </c>
      <c r="O3950" s="1" t="str">
        <f t="shared" si="153"/>
        <v>124034</v>
      </c>
      <c r="P3950" s="1" t="str">
        <f>MATCH(O3950,rawBidData!$A$2:$A$146,0)</f>
        <v>#N/A</v>
      </c>
    </row>
    <row r="3951">
      <c r="A3951" s="2">
        <v>42370.0</v>
      </c>
      <c r="B3951" s="5" t="str">
        <f>rawTransactionSheet!B3951</f>
        <v>NandiBid</v>
      </c>
      <c r="C3951" s="5" t="str">
        <f>rawTransactionSheet!C3951</f>
        <v>129567</v>
      </c>
      <c r="D3951" s="5" t="str">
        <f>rawTransactionSheet!D3951</f>
        <v>TATA</v>
      </c>
      <c r="E3951" s="5" t="str">
        <f>rawTransactionSheet!E3951</f>
        <v>INDICA V2</v>
      </c>
      <c r="F3951" s="5" t="str">
        <f>IFERROR(VLOOKUP(E3951,modelMapping,2,0),E3951)</f>
        <v>INDICA V2</v>
      </c>
      <c r="G3951" s="5" t="str">
        <f>rawTransactionSheet!F3951</f>
        <v>DLG</v>
      </c>
      <c r="H3951" s="1" t="str">
        <f t="shared" si="1"/>
        <v>DLG</v>
      </c>
      <c r="I3951" s="5" t="str">
        <f>rawTransactionSheet!G3951</f>
        <v>2008</v>
      </c>
      <c r="J3951" s="5" t="str">
        <f>rawTransactionSheet!H3951</f>
        <v>135000</v>
      </c>
      <c r="K3951" s="5" t="str">
        <f>rawTransactionSheet!I3951</f>
        <v>86771</v>
      </c>
      <c r="L3951" s="5" t="str">
        <f>rawTransactionSheet!J3951</f>
        <v>8</v>
      </c>
      <c r="M3951" s="5" t="str">
        <f>rawTransactionSheet!K3951</f>
        <v>2</v>
      </c>
      <c r="N3951" s="5" t="str">
        <f>rawTransactionSheet!L3951</f>
        <v>BANGALORE</v>
      </c>
      <c r="O3951" s="1" t="str">
        <f t="shared" si="153"/>
        <v>129567</v>
      </c>
      <c r="P3951" s="1" t="str">
        <f>MATCH(O3951,rawBidData!$A$2:$A$146,0)</f>
        <v>99</v>
      </c>
    </row>
    <row r="3952">
      <c r="A3952" s="2">
        <v>42370.0</v>
      </c>
      <c r="B3952" s="5" t="str">
        <f>rawTransactionSheet!B3952</f>
        <v>NandiBid</v>
      </c>
      <c r="C3952" s="5" t="str">
        <f>rawTransactionSheet!C3952</f>
        <v>133038</v>
      </c>
      <c r="D3952" s="5" t="str">
        <f>rawTransactionSheet!D3952</f>
        <v>TATA</v>
      </c>
      <c r="E3952" s="5" t="str">
        <f>rawTransactionSheet!E3952</f>
        <v>MANZA</v>
      </c>
      <c r="F3952" s="5" t="str">
        <f>IFERROR(VLOOKUP(E3952,modelMapping,2,0),E3952)</f>
        <v>MANZA</v>
      </c>
      <c r="G3952" s="5" t="str">
        <f>rawTransactionSheet!F3952</f>
        <v>AURA ABS QUADRAJET</v>
      </c>
      <c r="H3952" s="1" t="str">
        <f t="shared" si="1"/>
        <v>AURA ABS QUADRAJET</v>
      </c>
      <c r="I3952" s="5" t="str">
        <f>rawTransactionSheet!G3952</f>
        <v>2010</v>
      </c>
      <c r="J3952" s="5" t="str">
        <f>rawTransactionSheet!H3952</f>
        <v>135000</v>
      </c>
      <c r="K3952" s="5" t="str">
        <f>rawTransactionSheet!I3952</f>
        <v>59380</v>
      </c>
      <c r="L3952" s="5" t="str">
        <f>rawTransactionSheet!J3952</f>
        <v>6</v>
      </c>
      <c r="M3952" s="5" t="str">
        <f>rawTransactionSheet!K3952</f>
        <v>2</v>
      </c>
      <c r="N3952" s="5" t="str">
        <f>rawTransactionSheet!L3952</f>
        <v>BANGALORE</v>
      </c>
      <c r="O3952" s="1" t="str">
        <f t="shared" si="153"/>
        <v>133038</v>
      </c>
      <c r="P3952" s="1" t="str">
        <f>MATCH(O3952,rawBidData!$A$2:$A$146,0)</f>
        <v>#N/A</v>
      </c>
    </row>
    <row r="3953">
      <c r="A3953" s="2">
        <v>42370.0</v>
      </c>
      <c r="B3953" s="5" t="str">
        <f>rawTransactionSheet!B3953</f>
        <v>KALYANI MOTORS PVT LTD</v>
      </c>
      <c r="C3953" s="5" t="str">
        <f>rawTransactionSheet!C3953</f>
        <v>KA05ME9363</v>
      </c>
      <c r="D3953" s="5" t="str">
        <f>rawTransactionSheet!D3953</f>
        <v>MARUTI SUZUKI</v>
      </c>
      <c r="E3953" s="5" t="str">
        <f>rawTransactionSheet!E3953</f>
        <v>Omni</v>
      </c>
      <c r="F3953" s="5" t="str">
        <f>IFERROR(VLOOKUP(E3953,modelMapping,2,0),E3953)</f>
        <v>Omni</v>
      </c>
      <c r="G3953" s="5" t="str">
        <f>rawTransactionSheet!F3953</f>
        <v>CARGO LPG</v>
      </c>
      <c r="H3953" s="1" t="str">
        <f t="shared" si="1"/>
        <v>CARGO LPG</v>
      </c>
      <c r="I3953" s="5" t="str">
        <f>rawTransactionSheet!G3953</f>
        <v>2007</v>
      </c>
      <c r="J3953" s="5" t="str">
        <f>rawTransactionSheet!H3953</f>
        <v>135000</v>
      </c>
      <c r="K3953" s="5" t="str">
        <f>rawTransactionSheet!I3953</f>
        <v>65973</v>
      </c>
      <c r="L3953" s="5" t="str">
        <f>rawTransactionSheet!J3953</f>
        <v>8</v>
      </c>
      <c r="M3953" s="5" t="str">
        <f>rawTransactionSheet!K3953</f>
        <v>1</v>
      </c>
      <c r="N3953" s="5" t="str">
        <f>rawTransactionSheet!L3953</f>
        <v>BANGALORE</v>
      </c>
    </row>
    <row r="3954">
      <c r="A3954" s="2">
        <v>42370.0</v>
      </c>
      <c r="B3954" s="5" t="str">
        <f>rawTransactionSheet!B3954</f>
        <v>KALYANI MOTORS PVT LTD</v>
      </c>
      <c r="C3954" s="5" t="str">
        <f>rawTransactionSheet!C3954</f>
        <v>KA05ME9363</v>
      </c>
      <c r="D3954" s="5" t="str">
        <f>rawTransactionSheet!D3954</f>
        <v>MARUTI SUZUKI</v>
      </c>
      <c r="E3954" s="5" t="str">
        <f>rawTransactionSheet!E3954</f>
        <v>Omni</v>
      </c>
      <c r="F3954" s="5" t="str">
        <f>IFERROR(VLOOKUP(E3954,modelMapping,2,0),E3954)</f>
        <v>Omni</v>
      </c>
      <c r="G3954" s="5" t="str">
        <f>rawTransactionSheet!F3954</f>
        <v>CARGO LPG</v>
      </c>
      <c r="H3954" s="1" t="str">
        <f t="shared" si="1"/>
        <v>CARGO LPG</v>
      </c>
      <c r="I3954" s="5" t="str">
        <f>rawTransactionSheet!G3954</f>
        <v>2007</v>
      </c>
      <c r="J3954" s="5" t="str">
        <f>rawTransactionSheet!H3954</f>
        <v>135000</v>
      </c>
      <c r="K3954" s="5" t="str">
        <f>rawTransactionSheet!I3954</f>
        <v>65973</v>
      </c>
      <c r="L3954" s="5" t="str">
        <f>rawTransactionSheet!J3954</f>
        <v>8</v>
      </c>
      <c r="M3954" s="5" t="str">
        <f>rawTransactionSheet!K3954</f>
        <v>1</v>
      </c>
      <c r="N3954" s="5" t="str">
        <f>rawTransactionSheet!L3954</f>
        <v>BANGALORE</v>
      </c>
    </row>
    <row r="3955">
      <c r="A3955" s="2">
        <v>42370.0</v>
      </c>
      <c r="B3955" s="5" t="str">
        <f>rawTransactionSheet!B3955</f>
        <v>KALYANI MOTORS PVT LTD</v>
      </c>
      <c r="C3955" s="5" t="str">
        <f>rawTransactionSheet!C3955</f>
        <v>KA53M5007</v>
      </c>
      <c r="D3955" s="5" t="str">
        <f>rawTransactionSheet!D3955</f>
        <v>MARUTI SUZUKI</v>
      </c>
      <c r="E3955" s="5" t="str">
        <f>rawTransactionSheet!E3955</f>
        <v>Omni</v>
      </c>
      <c r="F3955" s="5" t="str">
        <f>IFERROR(VLOOKUP(E3955,modelMapping,2,0),E3955)</f>
        <v>Omni</v>
      </c>
      <c r="G3955" s="5" t="str">
        <f>rawTransactionSheet!F3955</f>
        <v>CARGO LPG</v>
      </c>
      <c r="H3955" s="1" t="str">
        <f t="shared" si="1"/>
        <v>CARGO LPG</v>
      </c>
      <c r="I3955" s="5" t="str">
        <f>rawTransactionSheet!G3955</f>
        <v>2007</v>
      </c>
      <c r="J3955" s="5" t="str">
        <f>rawTransactionSheet!H3955</f>
        <v>135000</v>
      </c>
      <c r="K3955" s="5" t="str">
        <f>rawTransactionSheet!I3955</f>
        <v>65678</v>
      </c>
      <c r="L3955" s="5" t="str">
        <f>rawTransactionSheet!J3955</f>
        <v>8</v>
      </c>
      <c r="M3955" s="5" t="str">
        <f>rawTransactionSheet!K3955</f>
        <v>1</v>
      </c>
      <c r="N3955" s="5" t="str">
        <f>rawTransactionSheet!L3955</f>
        <v>BANGALORE</v>
      </c>
    </row>
    <row r="3956">
      <c r="A3956" s="2">
        <v>42370.0</v>
      </c>
      <c r="B3956" s="5" t="str">
        <f>rawTransactionSheet!B3956</f>
        <v>NandiBid</v>
      </c>
      <c r="C3956" s="5" t="str">
        <f>rawTransactionSheet!C3956</f>
        <v>124694</v>
      </c>
      <c r="D3956" s="5" t="str">
        <f>rawTransactionSheet!D3956</f>
        <v>CHEVROLET</v>
      </c>
      <c r="E3956" s="5" t="str">
        <f>rawTransactionSheet!E3956</f>
        <v>OPTRA</v>
      </c>
      <c r="F3956" s="5" t="str">
        <f>IFERROR(VLOOKUP(E3956,modelMapping,2,0),E3956)</f>
        <v>OPTRA</v>
      </c>
      <c r="G3956" s="5" t="str">
        <f>rawTransactionSheet!F3956</f>
        <v>LT 1.8</v>
      </c>
      <c r="H3956" s="1" t="str">
        <f t="shared" si="1"/>
        <v>LT 1.8</v>
      </c>
      <c r="I3956" s="5" t="str">
        <f>rawTransactionSheet!G3956</f>
        <v>2004</v>
      </c>
      <c r="J3956" s="5" t="str">
        <f>rawTransactionSheet!H3956</f>
        <v>135000</v>
      </c>
      <c r="K3956" s="5" t="str">
        <f>rawTransactionSheet!I3956</f>
        <v>32329</v>
      </c>
      <c r="L3956" s="5" t="str">
        <f>rawTransactionSheet!J3956</f>
        <v>12</v>
      </c>
      <c r="M3956" s="5" t="str">
        <f>rawTransactionSheet!K3956</f>
        <v>2</v>
      </c>
      <c r="N3956" s="5" t="str">
        <f>rawTransactionSheet!L3956</f>
        <v>BANGALORE</v>
      </c>
      <c r="O3956" s="1" t="str">
        <f>VALUE(C3956)</f>
        <v>124694</v>
      </c>
      <c r="P3956" s="1" t="str">
        <f>MATCH(O3956,rawBidData!$A$2:$A$146,0)</f>
        <v>#N/A</v>
      </c>
    </row>
    <row r="3957">
      <c r="A3957" s="2">
        <v>42370.0</v>
      </c>
      <c r="B3957" s="5" t="str">
        <f>rawTransactionSheet!B3957</f>
        <v>Pratham</v>
      </c>
      <c r="C3957" s="5" t="str">
        <f>rawTransactionSheet!C3957</f>
        <v>613</v>
      </c>
      <c r="D3957" s="5" t="str">
        <f>rawTransactionSheet!D3957</f>
        <v>HYUNDAI</v>
      </c>
      <c r="E3957" s="5" t="str">
        <f>rawTransactionSheet!E3957</f>
        <v>SANTRO XING</v>
      </c>
      <c r="F3957" s="5" t="str">
        <f>IFERROR(VLOOKUP(E3957,modelMapping,2,0),E3957)</f>
        <v>SANTRO XING</v>
      </c>
      <c r="G3957" s="5" t="str">
        <f>rawTransactionSheet!F3957</f>
        <v>XG</v>
      </c>
      <c r="H3957" s="1" t="str">
        <f t="shared" si="1"/>
        <v>XG</v>
      </c>
      <c r="I3957" s="5" t="str">
        <f>rawTransactionSheet!G3957</f>
        <v>2006</v>
      </c>
      <c r="J3957" s="5" t="str">
        <f>rawTransactionSheet!H3957</f>
        <v>135000</v>
      </c>
      <c r="K3957" s="5" t="str">
        <f>rawTransactionSheet!I3957</f>
        <v>69103.35386</v>
      </c>
      <c r="L3957" s="5" t="str">
        <f>rawTransactionSheet!J3957</f>
        <v>8.637919233</v>
      </c>
      <c r="M3957" s="5" t="str">
        <f>rawTransactionSheet!K3957</f>
        <v>2</v>
      </c>
      <c r="N3957" s="5" t="str">
        <f>rawTransactionSheet!L3957</f>
        <v>BANGALORE</v>
      </c>
    </row>
    <row r="3958">
      <c r="A3958" s="2">
        <v>42370.0</v>
      </c>
      <c r="B3958" s="5" t="str">
        <f>rawTransactionSheet!B3958</f>
        <v>RNS</v>
      </c>
      <c r="C3958" s="5" t="str">
        <f>rawTransactionSheet!C3958</f>
        <v>KA05MA4332</v>
      </c>
      <c r="D3958" s="5" t="str">
        <f>rawTransactionSheet!D3958</f>
        <v>MARUTI SUZUKI</v>
      </c>
      <c r="E3958" s="5" t="str">
        <f>rawTransactionSheet!E3958</f>
        <v>Wagon R</v>
      </c>
      <c r="F3958" s="5" t="str">
        <f>IFERROR(VLOOKUP(E3958,modelMapping,2,0),E3958)</f>
        <v>Wagon R</v>
      </c>
      <c r="G3958" s="5" t="str">
        <f>rawTransactionSheet!F3958</f>
        <v>LXI</v>
      </c>
      <c r="H3958" s="1" t="str">
        <f t="shared" si="1"/>
        <v>LXI</v>
      </c>
      <c r="I3958" s="5" t="str">
        <f>rawTransactionSheet!G3958</f>
        <v>2003</v>
      </c>
      <c r="J3958" s="5" t="str">
        <f>rawTransactionSheet!H3958</f>
        <v>135000</v>
      </c>
      <c r="K3958" s="5" t="str">
        <f>rawTransactionSheet!I3958</f>
        <v>175659</v>
      </c>
      <c r="L3958" s="5" t="str">
        <f>rawTransactionSheet!J3958</f>
        <v>12.60821918</v>
      </c>
      <c r="M3958" s="5" t="str">
        <f>rawTransactionSheet!K3958</f>
        <v>2</v>
      </c>
      <c r="N3958" s="5" t="str">
        <f>rawTransactionSheet!L3958</f>
        <v>BANGALORE</v>
      </c>
    </row>
    <row r="3959">
      <c r="A3959" s="2">
        <v>42370.0</v>
      </c>
      <c r="B3959" s="5" t="str">
        <f>rawTransactionSheet!B3959</f>
        <v>RNS</v>
      </c>
      <c r="C3959" s="5" t="str">
        <f>rawTransactionSheet!C3959</f>
        <v>KA05MA4332</v>
      </c>
      <c r="D3959" s="5" t="str">
        <f>rawTransactionSheet!D3959</f>
        <v>MARUTI SUZUKI</v>
      </c>
      <c r="E3959" s="5" t="str">
        <f>rawTransactionSheet!E3959</f>
        <v>Wagon R</v>
      </c>
      <c r="F3959" s="5" t="str">
        <f>IFERROR(VLOOKUP(E3959,modelMapping,2,0),E3959)</f>
        <v>Wagon R</v>
      </c>
      <c r="G3959" s="5" t="str">
        <f>rawTransactionSheet!F3959</f>
        <v>LXI</v>
      </c>
      <c r="H3959" s="1" t="str">
        <f t="shared" si="1"/>
        <v>LXI</v>
      </c>
      <c r="I3959" s="5" t="str">
        <f>rawTransactionSheet!G3959</f>
        <v>2003</v>
      </c>
      <c r="J3959" s="5" t="str">
        <f>rawTransactionSheet!H3959</f>
        <v>135000</v>
      </c>
      <c r="K3959" s="5" t="str">
        <f>rawTransactionSheet!I3959</f>
        <v>175659</v>
      </c>
      <c r="L3959" s="5" t="str">
        <f>rawTransactionSheet!J3959</f>
        <v>12.60821918</v>
      </c>
      <c r="M3959" s="5" t="str">
        <f>rawTransactionSheet!K3959</f>
        <v>2</v>
      </c>
      <c r="N3959" s="5" t="str">
        <f>rawTransactionSheet!L3959</f>
        <v>BANGALORE</v>
      </c>
    </row>
    <row r="3960">
      <c r="A3960" s="2">
        <v>42370.0</v>
      </c>
      <c r="B3960" s="5" t="str">
        <f>rawTransactionSheet!B3960</f>
        <v>Pratham</v>
      </c>
      <c r="C3960" s="5" t="str">
        <f>rawTransactionSheet!C3960</f>
        <v>865</v>
      </c>
      <c r="D3960" s="5" t="str">
        <f>rawTransactionSheet!D3960</f>
        <v>MARUTI SUZUKI</v>
      </c>
      <c r="E3960" s="5" t="str">
        <f>rawTransactionSheet!E3960</f>
        <v>Wagon R 1.0</v>
      </c>
      <c r="F3960" s="1" t="str">
        <f>IFERROR(VLOOKUP(E3960,modelMapping,2,0),E3960)</f>
        <v>Wagon R</v>
      </c>
      <c r="G3960" s="5" t="str">
        <f>rawTransactionSheet!F3960</f>
        <v>VXI</v>
      </c>
      <c r="H3960" s="1" t="str">
        <f t="shared" si="1"/>
        <v>VXI</v>
      </c>
      <c r="I3960" s="5" t="str">
        <f>rawTransactionSheet!G3960</f>
        <v>2003</v>
      </c>
      <c r="J3960" s="5" t="str">
        <f>rawTransactionSheet!H3960</f>
        <v>135000</v>
      </c>
      <c r="K3960" s="5" t="str">
        <f>rawTransactionSheet!I3960</f>
        <v>93787.81656</v>
      </c>
      <c r="L3960" s="5" t="str">
        <f>rawTransactionSheet!J3960</f>
        <v>11.72347707</v>
      </c>
      <c r="M3960" s="5" t="str">
        <f>rawTransactionSheet!K3960</f>
        <v>3</v>
      </c>
      <c r="N3960" s="5" t="str">
        <f>rawTransactionSheet!L3960</f>
        <v>BANGALORE</v>
      </c>
    </row>
    <row r="3961">
      <c r="A3961" s="2">
        <v>42370.0</v>
      </c>
      <c r="B3961" s="5" t="str">
        <f>rawTransactionSheet!B3961</f>
        <v>Pratham</v>
      </c>
      <c r="C3961" s="5" t="str">
        <f>rawTransactionSheet!C3961</f>
        <v>866</v>
      </c>
      <c r="D3961" s="5" t="str">
        <f>rawTransactionSheet!D3961</f>
        <v>MARUTI SUZUKI</v>
      </c>
      <c r="E3961" s="5" t="str">
        <f>rawTransactionSheet!E3961</f>
        <v>Wagon R 1.0</v>
      </c>
      <c r="F3961" s="1" t="str">
        <f>IFERROR(VLOOKUP(E3961,modelMapping,2,0),E3961)</f>
        <v>Wagon R</v>
      </c>
      <c r="G3961" s="5" t="str">
        <f>rawTransactionSheet!F3961</f>
        <v>VXI</v>
      </c>
      <c r="H3961" s="1" t="str">
        <f t="shared" si="1"/>
        <v>VXI</v>
      </c>
      <c r="I3961" s="5" t="str">
        <f>rawTransactionSheet!G3961</f>
        <v>2003</v>
      </c>
      <c r="J3961" s="5" t="str">
        <f>rawTransactionSheet!H3961</f>
        <v>135000</v>
      </c>
      <c r="K3961" s="5" t="str">
        <f>rawTransactionSheet!I3961</f>
        <v>93787.81656</v>
      </c>
      <c r="L3961" s="5" t="str">
        <f>rawTransactionSheet!J3961</f>
        <v>11.72347707</v>
      </c>
      <c r="M3961" s="5" t="str">
        <f>rawTransactionSheet!K3961</f>
        <v>3</v>
      </c>
      <c r="N3961" s="5" t="str">
        <f>rawTransactionSheet!L3961</f>
        <v>BANGALORE</v>
      </c>
    </row>
    <row r="3962">
      <c r="A3962" s="2">
        <v>42370.0</v>
      </c>
      <c r="B3962" s="5" t="str">
        <f>rawTransactionSheet!B3962</f>
        <v>KALYANI MOTORS PVT LTD</v>
      </c>
      <c r="C3962" s="5" t="str">
        <f>rawTransactionSheet!C3962</f>
        <v>KA02P9533</v>
      </c>
      <c r="D3962" s="5" t="str">
        <f>rawTransactionSheet!D3962</f>
        <v>MARUTI SUZUKI</v>
      </c>
      <c r="E3962" s="5" t="str">
        <f>rawTransactionSheet!E3962</f>
        <v>Zen</v>
      </c>
      <c r="F3962" s="5" t="str">
        <f>IFERROR(VLOOKUP(E3962,modelMapping,2,0),E3962)</f>
        <v>Zen</v>
      </c>
      <c r="G3962" s="5" t="str">
        <f>rawTransactionSheet!F3962</f>
        <v>LXI</v>
      </c>
      <c r="H3962" s="1" t="str">
        <f t="shared" si="1"/>
        <v>LXI</v>
      </c>
      <c r="I3962" s="5" t="str">
        <f>rawTransactionSheet!G3962</f>
        <v>2002</v>
      </c>
      <c r="J3962" s="5" t="str">
        <f>rawTransactionSheet!H3962</f>
        <v>135000</v>
      </c>
      <c r="K3962" s="5" t="str">
        <f>rawTransactionSheet!I3962</f>
        <v>70806</v>
      </c>
      <c r="L3962" s="5" t="str">
        <f>rawTransactionSheet!J3962</f>
        <v>13</v>
      </c>
      <c r="M3962" s="5" t="str">
        <f>rawTransactionSheet!K3962</f>
        <v>2</v>
      </c>
      <c r="N3962" s="5" t="str">
        <f>rawTransactionSheet!L3962</f>
        <v>BANGALORE</v>
      </c>
    </row>
    <row r="3963">
      <c r="A3963" s="2">
        <v>42370.0</v>
      </c>
      <c r="B3963" s="5" t="str">
        <f>rawTransactionSheet!B3963</f>
        <v>RNS</v>
      </c>
      <c r="C3963" s="5" t="str">
        <f>rawTransactionSheet!C3963</f>
        <v>KA02MF7866</v>
      </c>
      <c r="D3963" s="5" t="str">
        <f>rawTransactionSheet!D3963</f>
        <v>MARUTI SUZUKI</v>
      </c>
      <c r="E3963" s="5" t="str">
        <f>rawTransactionSheet!E3963</f>
        <v>Zen</v>
      </c>
      <c r="F3963" s="5" t="str">
        <f>IFERROR(VLOOKUP(E3963,modelMapping,2,0),E3963)</f>
        <v>Zen</v>
      </c>
      <c r="G3963" s="5" t="str">
        <f>rawTransactionSheet!F3963</f>
        <v>LXI</v>
      </c>
      <c r="H3963" s="1" t="str">
        <f t="shared" si="1"/>
        <v>LXI</v>
      </c>
      <c r="I3963" s="5" t="str">
        <f>rawTransactionSheet!G3963</f>
        <v>2004</v>
      </c>
      <c r="J3963" s="5" t="str">
        <f>rawTransactionSheet!H3963</f>
        <v>135000</v>
      </c>
      <c r="K3963" s="5" t="str">
        <f>rawTransactionSheet!I3963</f>
        <v>160121</v>
      </c>
      <c r="L3963" s="5" t="str">
        <f>rawTransactionSheet!J3963</f>
        <v>11.78630137</v>
      </c>
      <c r="M3963" s="5" t="str">
        <f>rawTransactionSheet!K3963</f>
        <v>1</v>
      </c>
      <c r="N3963" s="5" t="str">
        <f>rawTransactionSheet!L3963</f>
        <v>BANGALORE</v>
      </c>
    </row>
    <row r="3964">
      <c r="A3964" s="2">
        <v>42370.0</v>
      </c>
      <c r="B3964" s="5" t="str">
        <f>rawTransactionSheet!B3964</f>
        <v>RNS</v>
      </c>
      <c r="C3964" s="5" t="str">
        <f>rawTransactionSheet!C3964</f>
        <v>KA04MD7478</v>
      </c>
      <c r="D3964" s="5" t="str">
        <f>rawTransactionSheet!D3964</f>
        <v>MARUTI SUZUKI</v>
      </c>
      <c r="E3964" s="5" t="str">
        <f>rawTransactionSheet!E3964</f>
        <v>Zen</v>
      </c>
      <c r="F3964" s="5" t="str">
        <f>IFERROR(VLOOKUP(E3964,modelMapping,2,0),E3964)</f>
        <v>Zen</v>
      </c>
      <c r="G3964" s="5" t="str">
        <f>rawTransactionSheet!F3964</f>
        <v>LXI</v>
      </c>
      <c r="H3964" s="1" t="str">
        <f t="shared" si="1"/>
        <v>LXI</v>
      </c>
      <c r="I3964" s="5" t="str">
        <f>rawTransactionSheet!G3964</f>
        <v>2004</v>
      </c>
      <c r="J3964" s="5" t="str">
        <f>rawTransactionSheet!H3964</f>
        <v>135000</v>
      </c>
      <c r="K3964" s="5" t="str">
        <f>rawTransactionSheet!I3964</f>
        <v>82659</v>
      </c>
      <c r="L3964" s="5" t="str">
        <f>rawTransactionSheet!J3964</f>
        <v>11.87671233</v>
      </c>
      <c r="M3964" s="5" t="str">
        <f>rawTransactionSheet!K3964</f>
        <v>2</v>
      </c>
      <c r="N3964" s="5" t="str">
        <f>rawTransactionSheet!L3964</f>
        <v>BANGALORE</v>
      </c>
    </row>
    <row r="3965">
      <c r="A3965" s="2">
        <v>42370.0</v>
      </c>
      <c r="B3965" s="5" t="str">
        <f>rawTransactionSheet!B3965</f>
        <v>NandiBid</v>
      </c>
      <c r="C3965" s="7" t="str">
        <f>rawTransactionSheet!C3965</f>
        <v>133038</v>
      </c>
      <c r="D3965" s="5" t="str">
        <f>rawTransactionSheet!D3965</f>
        <v>TATA</v>
      </c>
      <c r="E3965" s="5" t="str">
        <f>rawTransactionSheet!E3965</f>
        <v>MANZA</v>
      </c>
      <c r="F3965" s="5" t="str">
        <f>IFERROR(VLOOKUP(E3965,modelMapping,2,0),E3965)</f>
        <v>MANZA</v>
      </c>
      <c r="G3965" s="5" t="str">
        <f>rawTransactionSheet!F3965</f>
        <v>Aura ABS Quadrajet BS-IV</v>
      </c>
      <c r="H3965" s="1" t="str">
        <f t="shared" si="1"/>
        <v>Aura ABS Quadrajet</v>
      </c>
      <c r="I3965" s="5" t="str">
        <f>rawTransactionSheet!G3965</f>
        <v>2010</v>
      </c>
      <c r="J3965" s="5" t="str">
        <f>rawTransactionSheet!H3965</f>
        <v>135000</v>
      </c>
      <c r="K3965" s="5" t="str">
        <f>rawTransactionSheet!I3965</f>
        <v>59380</v>
      </c>
      <c r="L3965" s="5" t="str">
        <f>rawTransactionSheet!J3965</f>
        <v>6</v>
      </c>
      <c r="M3965" s="5" t="str">
        <f>rawTransactionSheet!K3965</f>
        <v>2</v>
      </c>
      <c r="N3965" s="5" t="str">
        <f>rawTransactionSheet!L3965</f>
        <v>BANGALORE</v>
      </c>
      <c r="O3965" s="1" t="str">
        <f>VALUE(C3965)</f>
        <v>133038</v>
      </c>
      <c r="P3965" s="1" t="str">
        <f>MATCH(O3965,rawBidData!$A$2:$A$146,0)</f>
        <v>#N/A</v>
      </c>
    </row>
    <row r="3966">
      <c r="A3966" s="2">
        <v>42370.0</v>
      </c>
      <c r="B3966" s="5" t="str">
        <f>rawTransactionSheet!B3966</f>
        <v>DelCalling</v>
      </c>
      <c r="C3966" s="5" t="str">
        <f>rawTransactionSheet!C3966</f>
        <v>65322</v>
      </c>
      <c r="D3966" s="5" t="str">
        <f>rawTransactionSheet!D3966</f>
        <v>FORD</v>
      </c>
      <c r="E3966" s="5" t="str">
        <f>rawTransactionSheet!E3966</f>
        <v>IKON</v>
      </c>
      <c r="F3966" s="5" t="str">
        <f>IFERROR(VLOOKUP(E3966,modelMapping,2,0),E3966)</f>
        <v>IKON</v>
      </c>
      <c r="G3966" s="5" t="str">
        <f>rawTransactionSheet!F3966</f>
        <v>1.3 Flair</v>
      </c>
      <c r="H3966" s="1" t="str">
        <f t="shared" si="1"/>
        <v>1.3 Flair</v>
      </c>
      <c r="I3966" s="5" t="str">
        <f>rawTransactionSheet!G3966</f>
        <v>2005</v>
      </c>
      <c r="J3966" s="5" t="str">
        <f>rawTransactionSheet!H3966</f>
        <v>135000</v>
      </c>
      <c r="K3966" s="5" t="str">
        <f>rawTransactionSheet!I3966</f>
        <v>82880</v>
      </c>
      <c r="L3966" s="5" t="str">
        <f>rawTransactionSheet!J3966</f>
        <v>11</v>
      </c>
      <c r="M3966" s="5" t="str">
        <f>rawTransactionSheet!K3966</f>
        <v>2</v>
      </c>
      <c r="N3966" s="5" t="str">
        <f>rawTransactionSheet!L3966</f>
        <v>BANGALORE</v>
      </c>
    </row>
    <row r="3967">
      <c r="A3967" s="2">
        <v>42370.0</v>
      </c>
      <c r="B3967" s="5" t="str">
        <f>rawTransactionSheet!B3967</f>
        <v>KALYANI MOTORS PVT LTD</v>
      </c>
      <c r="C3967" s="5" t="str">
        <f>rawTransactionSheet!C3967</f>
        <v>KA01Z9444</v>
      </c>
      <c r="D3967" s="5" t="str">
        <f>rawTransactionSheet!D3967</f>
        <v>MARUTI SUZUKI</v>
      </c>
      <c r="E3967" s="5" t="str">
        <f>rawTransactionSheet!E3967</f>
        <v>Baleno</v>
      </c>
      <c r="F3967" s="5" t="str">
        <f>IFERROR(VLOOKUP(E3967,modelMapping,2,0),E3967)</f>
        <v>Baleno</v>
      </c>
      <c r="G3967" s="5" t="str">
        <f>rawTransactionSheet!F3967</f>
        <v>LXI</v>
      </c>
      <c r="H3967" s="1" t="str">
        <f t="shared" si="1"/>
        <v>LXI</v>
      </c>
      <c r="I3967" s="5" t="str">
        <f>rawTransactionSheet!G3967</f>
        <v>2004</v>
      </c>
      <c r="J3967" s="5" t="str">
        <f>rawTransactionSheet!H3967</f>
        <v>133500</v>
      </c>
      <c r="K3967" s="5" t="str">
        <f>rawTransactionSheet!I3967</f>
        <v>138892</v>
      </c>
      <c r="L3967" s="5" t="str">
        <f>rawTransactionSheet!J3967</f>
        <v>11</v>
      </c>
      <c r="M3967" s="5" t="str">
        <f>rawTransactionSheet!K3967</f>
        <v>1</v>
      </c>
      <c r="N3967" s="5" t="str">
        <f>rawTransactionSheet!L3967</f>
        <v>BANGALORE</v>
      </c>
    </row>
    <row r="3968">
      <c r="A3968" s="2">
        <v>42370.0</v>
      </c>
      <c r="B3968" s="5" t="str">
        <f>rawTransactionSheet!B3968</f>
        <v>RNS</v>
      </c>
      <c r="C3968" s="5" t="str">
        <f>rawTransactionSheet!C3968</f>
        <v>KA04MA4748</v>
      </c>
      <c r="D3968" s="5" t="str">
        <f>rawTransactionSheet!D3968</f>
        <v>MARUTI SUZUKI</v>
      </c>
      <c r="E3968" s="5" t="str">
        <f>rawTransactionSheet!E3968</f>
        <v>Alto</v>
      </c>
      <c r="F3968" s="5" t="str">
        <f>IFERROR(VLOOKUP(E3968,modelMapping,2,0),E3968)</f>
        <v>Alto</v>
      </c>
      <c r="G3968" s="5" t="str">
        <f>rawTransactionSheet!F3968</f>
        <v>LX</v>
      </c>
      <c r="H3968" s="1" t="str">
        <f t="shared" si="1"/>
        <v>LX</v>
      </c>
      <c r="I3968" s="5" t="str">
        <f>rawTransactionSheet!G3968</f>
        <v>2003</v>
      </c>
      <c r="J3968" s="5" t="str">
        <f>rawTransactionSheet!H3968</f>
        <v>133000</v>
      </c>
      <c r="K3968" s="5" t="str">
        <f>rawTransactionSheet!I3968</f>
        <v>80670</v>
      </c>
      <c r="L3968" s="5" t="str">
        <f>rawTransactionSheet!J3968</f>
        <v>12.67123288</v>
      </c>
      <c r="M3968" s="5" t="str">
        <f>rawTransactionSheet!K3968</f>
        <v>1</v>
      </c>
      <c r="N3968" s="5" t="str">
        <f>rawTransactionSheet!L3968</f>
        <v>BANGALORE</v>
      </c>
    </row>
    <row r="3969">
      <c r="A3969" s="2">
        <v>42370.0</v>
      </c>
      <c r="B3969" s="5" t="str">
        <f>rawTransactionSheet!B3969</f>
        <v>KALYANI MOTORS PVT LTD</v>
      </c>
      <c r="C3969" s="5" t="str">
        <f>rawTransactionSheet!C3969</f>
        <v>KA07M2310</v>
      </c>
      <c r="D3969" s="5" t="str">
        <f>rawTransactionSheet!D3969</f>
        <v>MARUTI SUZUKI</v>
      </c>
      <c r="E3969" s="5" t="str">
        <f>rawTransactionSheet!E3969</f>
        <v>Omni</v>
      </c>
      <c r="F3969" s="5" t="str">
        <f>IFERROR(VLOOKUP(E3969,modelMapping,2,0),E3969)</f>
        <v>Omni</v>
      </c>
      <c r="G3969" s="5" t="str">
        <f>rawTransactionSheet!F3969</f>
        <v>CARGO LPG</v>
      </c>
      <c r="H3969" s="1" t="str">
        <f t="shared" si="1"/>
        <v>CARGO LPG</v>
      </c>
      <c r="I3969" s="5" t="str">
        <f>rawTransactionSheet!G3969</f>
        <v>2008</v>
      </c>
      <c r="J3969" s="5" t="str">
        <f>rawTransactionSheet!H3969</f>
        <v>133000</v>
      </c>
      <c r="K3969" s="5" t="str">
        <f>rawTransactionSheet!I3969</f>
        <v>55698</v>
      </c>
      <c r="L3969" s="5" t="str">
        <f>rawTransactionSheet!J3969</f>
        <v>7</v>
      </c>
      <c r="M3969" s="5" t="str">
        <f>rawTransactionSheet!K3969</f>
        <v>1</v>
      </c>
      <c r="N3969" s="5" t="str">
        <f>rawTransactionSheet!L3969</f>
        <v>BANGALORE</v>
      </c>
    </row>
    <row r="3970">
      <c r="A3970" s="2">
        <v>42370.0</v>
      </c>
      <c r="B3970" s="5" t="str">
        <f>rawTransactionSheet!B3970</f>
        <v>RNS</v>
      </c>
      <c r="C3970" s="5" t="str">
        <f>rawTransactionSheet!C3970</f>
        <v>KA02MB5217</v>
      </c>
      <c r="D3970" s="5" t="str">
        <f>rawTransactionSheet!D3970</f>
        <v>MARUTI SUZUKI</v>
      </c>
      <c r="E3970" s="5" t="str">
        <f>rawTransactionSheet!E3970</f>
        <v>Omni</v>
      </c>
      <c r="F3970" s="5" t="str">
        <f>IFERROR(VLOOKUP(E3970,modelMapping,2,0),E3970)</f>
        <v>Omni</v>
      </c>
      <c r="G3970" s="5" t="str">
        <f>rawTransactionSheet!F3970</f>
        <v>LPG</v>
      </c>
      <c r="H3970" s="1" t="str">
        <f t="shared" si="1"/>
        <v>LPG</v>
      </c>
      <c r="I3970" s="5" t="str">
        <f>rawTransactionSheet!G3970</f>
        <v>2006</v>
      </c>
      <c r="J3970" s="5" t="str">
        <f>rawTransactionSheet!H3970</f>
        <v>132500</v>
      </c>
      <c r="K3970" s="5" t="str">
        <f>rawTransactionSheet!I3970</f>
        <v>102826</v>
      </c>
      <c r="L3970" s="5" t="str">
        <f>rawTransactionSheet!J3970</f>
        <v>9.520547945</v>
      </c>
      <c r="M3970" s="5" t="str">
        <f>rawTransactionSheet!K3970</f>
        <v>1</v>
      </c>
      <c r="N3970" s="5" t="str">
        <f>rawTransactionSheet!L3970</f>
        <v>BANGALORE</v>
      </c>
    </row>
    <row r="3971">
      <c r="A3971" s="2">
        <v>42370.0</v>
      </c>
      <c r="B3971" s="5" t="str">
        <f>rawTransactionSheet!B3971</f>
        <v>Pratham</v>
      </c>
      <c r="C3971" s="5" t="str">
        <f>rawTransactionSheet!C3971</f>
        <v>780</v>
      </c>
      <c r="D3971" s="5" t="str">
        <f>rawTransactionSheet!D3971</f>
        <v>MARUTI SUZUKI</v>
      </c>
      <c r="E3971" s="5" t="str">
        <f>rawTransactionSheet!E3971</f>
        <v>Alto</v>
      </c>
      <c r="F3971" s="5" t="str">
        <f>IFERROR(VLOOKUP(E3971,modelMapping,2,0),E3971)</f>
        <v>Alto</v>
      </c>
      <c r="G3971" s="5" t="str">
        <f>rawTransactionSheet!F3971</f>
        <v>LX</v>
      </c>
      <c r="H3971" s="1" t="str">
        <f t="shared" si="1"/>
        <v>LX</v>
      </c>
      <c r="I3971" s="5" t="str">
        <f>rawTransactionSheet!G3971</f>
        <v>2004</v>
      </c>
      <c r="J3971" s="5" t="str">
        <f>rawTransactionSheet!H3971</f>
        <v>132000</v>
      </c>
      <c r="K3971" s="5" t="str">
        <f>rawTransactionSheet!I3971</f>
        <v>82529.77416</v>
      </c>
      <c r="L3971" s="5" t="str">
        <f>rawTransactionSheet!J3971</f>
        <v>10.31622177</v>
      </c>
      <c r="M3971" s="5" t="str">
        <f>rawTransactionSheet!K3971</f>
        <v>3</v>
      </c>
      <c r="N3971" s="5" t="str">
        <f>rawTransactionSheet!L3971</f>
        <v>BANGALORE</v>
      </c>
    </row>
    <row r="3972">
      <c r="A3972" s="2">
        <v>42370.0</v>
      </c>
      <c r="B3972" s="5" t="str">
        <f>rawTransactionSheet!B3972</f>
        <v>RNS</v>
      </c>
      <c r="C3972" s="5" t="str">
        <f>rawTransactionSheet!C3972</f>
        <v>KA02Z7374</v>
      </c>
      <c r="D3972" s="5" t="str">
        <f>rawTransactionSheet!D3972</f>
        <v>MARUTI SUZUKI</v>
      </c>
      <c r="E3972" s="5" t="str">
        <f>rawTransactionSheet!E3972</f>
        <v>Alto</v>
      </c>
      <c r="F3972" s="5" t="str">
        <f>IFERROR(VLOOKUP(E3972,modelMapping,2,0),E3972)</f>
        <v>Alto</v>
      </c>
      <c r="G3972" s="5" t="str">
        <f>rawTransactionSheet!F3972</f>
        <v>LX</v>
      </c>
      <c r="H3972" s="1" t="str">
        <f t="shared" si="1"/>
        <v>LX</v>
      </c>
      <c r="I3972" s="5" t="str">
        <f>rawTransactionSheet!G3972</f>
        <v>2004</v>
      </c>
      <c r="J3972" s="5" t="str">
        <f>rawTransactionSheet!H3972</f>
        <v>132000</v>
      </c>
      <c r="K3972" s="5" t="str">
        <f>rawTransactionSheet!I3972</f>
        <v>72642</v>
      </c>
      <c r="L3972" s="5" t="str">
        <f>rawTransactionSheet!J3972</f>
        <v>11.51780822</v>
      </c>
      <c r="M3972" s="5" t="str">
        <f>rawTransactionSheet!K3972</f>
        <v>2</v>
      </c>
      <c r="N3972" s="5" t="str">
        <f>rawTransactionSheet!L3972</f>
        <v>BANGALORE</v>
      </c>
    </row>
    <row r="3973">
      <c r="A3973" s="2">
        <v>42370.0</v>
      </c>
      <c r="B3973" s="5" t="str">
        <f>rawTransactionSheet!B3973</f>
        <v>Pratham</v>
      </c>
      <c r="C3973" s="5" t="str">
        <f>rawTransactionSheet!C3973</f>
        <v>842</v>
      </c>
      <c r="D3973" s="5" t="str">
        <f>rawTransactionSheet!D3973</f>
        <v>MARUTI SUZUKI</v>
      </c>
      <c r="E3973" s="5" t="str">
        <f>rawTransactionSheet!E3973</f>
        <v>Alto</v>
      </c>
      <c r="F3973" s="5" t="str">
        <f>IFERROR(VLOOKUP(E3973,modelMapping,2,0),E3973)</f>
        <v>Alto</v>
      </c>
      <c r="G3973" s="5" t="str">
        <f>rawTransactionSheet!F3973</f>
        <v>LXI</v>
      </c>
      <c r="H3973" s="1" t="str">
        <f t="shared" si="1"/>
        <v>LXI</v>
      </c>
      <c r="I3973" s="5" t="str">
        <f>rawTransactionSheet!G3973</f>
        <v>2003</v>
      </c>
      <c r="J3973" s="5" t="str">
        <f>rawTransactionSheet!H3973</f>
        <v>132000</v>
      </c>
      <c r="K3973" s="5" t="str">
        <f>rawTransactionSheet!I3973</f>
        <v>90962.35456</v>
      </c>
      <c r="L3973" s="5" t="str">
        <f>rawTransactionSheet!J3973</f>
        <v>11.37029432</v>
      </c>
      <c r="M3973" s="5" t="str">
        <f>rawTransactionSheet!K3973</f>
        <v>3</v>
      </c>
      <c r="N3973" s="5" t="str">
        <f>rawTransactionSheet!L3973</f>
        <v>BANGALORE</v>
      </c>
    </row>
    <row r="3974">
      <c r="A3974" s="2">
        <v>42370.0</v>
      </c>
      <c r="B3974" s="5" t="str">
        <f>rawTransactionSheet!B3974</f>
        <v>Pratham</v>
      </c>
      <c r="C3974" s="5" t="str">
        <f>rawTransactionSheet!C3974</f>
        <v>854</v>
      </c>
      <c r="D3974" s="5" t="str">
        <f>rawTransactionSheet!D3974</f>
        <v>MARUTI SUZUKI</v>
      </c>
      <c r="E3974" s="5" t="str">
        <f>rawTransactionSheet!E3974</f>
        <v>Alto</v>
      </c>
      <c r="F3974" s="5" t="str">
        <f>IFERROR(VLOOKUP(E3974,modelMapping,2,0),E3974)</f>
        <v>Alto</v>
      </c>
      <c r="G3974" s="5" t="str">
        <f>rawTransactionSheet!F3974</f>
        <v>LXI</v>
      </c>
      <c r="H3974" s="1" t="str">
        <f t="shared" si="1"/>
        <v>LXI</v>
      </c>
      <c r="I3974" s="5" t="str">
        <f>rawTransactionSheet!G3974</f>
        <v>2003</v>
      </c>
      <c r="J3974" s="5" t="str">
        <f>rawTransactionSheet!H3974</f>
        <v>132000</v>
      </c>
      <c r="K3974" s="5" t="str">
        <f>rawTransactionSheet!I3974</f>
        <v>92802.19032</v>
      </c>
      <c r="L3974" s="5" t="str">
        <f>rawTransactionSheet!J3974</f>
        <v>11.60027379</v>
      </c>
      <c r="M3974" s="5" t="str">
        <f>rawTransactionSheet!K3974</f>
        <v>3</v>
      </c>
      <c r="N3974" s="5" t="str">
        <f>rawTransactionSheet!L3974</f>
        <v>BANGALORE</v>
      </c>
    </row>
    <row r="3975">
      <c r="A3975" s="2">
        <v>42370.0</v>
      </c>
      <c r="B3975" s="5" t="str">
        <f>rawTransactionSheet!B3975</f>
        <v>RNS</v>
      </c>
      <c r="C3975" s="5" t="str">
        <f>rawTransactionSheet!C3975</f>
        <v>KA02Z9058</v>
      </c>
      <c r="D3975" s="5" t="str">
        <f>rawTransactionSheet!D3975</f>
        <v>MARUTI SUZUKI</v>
      </c>
      <c r="E3975" s="5" t="str">
        <f>rawTransactionSheet!E3975</f>
        <v>Alto</v>
      </c>
      <c r="F3975" s="5" t="str">
        <f>IFERROR(VLOOKUP(E3975,modelMapping,2,0),E3975)</f>
        <v>Alto</v>
      </c>
      <c r="G3975" s="5" t="str">
        <f>rawTransactionSheet!F3975</f>
        <v>LXI</v>
      </c>
      <c r="H3975" s="1" t="str">
        <f t="shared" si="1"/>
        <v>LXI</v>
      </c>
      <c r="I3975" s="5" t="str">
        <f>rawTransactionSheet!G3975</f>
        <v>2005</v>
      </c>
      <c r="J3975" s="5" t="str">
        <f>rawTransactionSheet!H3975</f>
        <v>132000</v>
      </c>
      <c r="K3975" s="5" t="str">
        <f>rawTransactionSheet!I3975</f>
        <v>75560</v>
      </c>
      <c r="L3975" s="5" t="str">
        <f>rawTransactionSheet!J3975</f>
        <v>10.94520548</v>
      </c>
      <c r="M3975" s="5" t="str">
        <f>rawTransactionSheet!K3975</f>
        <v>2</v>
      </c>
      <c r="N3975" s="5" t="str">
        <f>rawTransactionSheet!L3975</f>
        <v>BANGALORE</v>
      </c>
    </row>
    <row r="3976">
      <c r="A3976" s="2">
        <v>42370.0</v>
      </c>
      <c r="B3976" s="5" t="str">
        <f>rawTransactionSheet!B3976</f>
        <v>Pratham</v>
      </c>
      <c r="C3976" s="5" t="str">
        <f>rawTransactionSheet!C3976</f>
        <v>459</v>
      </c>
      <c r="D3976" s="5" t="str">
        <f>rawTransactionSheet!D3976</f>
        <v>MARUTI SUZUKI</v>
      </c>
      <c r="E3976" s="5" t="str">
        <f>rawTransactionSheet!E3976</f>
        <v>Alto</v>
      </c>
      <c r="F3976" s="5" t="str">
        <f>IFERROR(VLOOKUP(E3976,modelMapping,2,0),E3976)</f>
        <v>Alto</v>
      </c>
      <c r="G3976" s="5" t="str">
        <f>rawTransactionSheet!F3976</f>
        <v>STD</v>
      </c>
      <c r="H3976" s="1" t="str">
        <f t="shared" si="1"/>
        <v>STD</v>
      </c>
      <c r="I3976" s="5" t="str">
        <f>rawTransactionSheet!G3976</f>
        <v>2008</v>
      </c>
      <c r="J3976" s="5" t="str">
        <f>rawTransactionSheet!H3976</f>
        <v>132000</v>
      </c>
      <c r="K3976" s="5" t="str">
        <f>rawTransactionSheet!I3976</f>
        <v>55589.32238</v>
      </c>
      <c r="L3976" s="5" t="str">
        <f>rawTransactionSheet!J3976</f>
        <v>6.948665298</v>
      </c>
      <c r="M3976" s="5" t="str">
        <f>rawTransactionSheet!K3976</f>
        <v>2</v>
      </c>
      <c r="N3976" s="5" t="str">
        <f>rawTransactionSheet!L3976</f>
        <v>BANGALORE</v>
      </c>
    </row>
    <row r="3977">
      <c r="A3977" s="2">
        <v>42370.0</v>
      </c>
      <c r="B3977" s="5" t="str">
        <f>rawTransactionSheet!B3977</f>
        <v>KALYANI MOTORS PVT LTD</v>
      </c>
      <c r="C3977" s="5" t="str">
        <f>rawTransactionSheet!C3977</f>
        <v>KA05MC7403</v>
      </c>
      <c r="D3977" s="5" t="str">
        <f>rawTransactionSheet!D3977</f>
        <v>MARUTI SUZUKI</v>
      </c>
      <c r="E3977" s="5" t="str">
        <f>rawTransactionSheet!E3977</f>
        <v>Omni</v>
      </c>
      <c r="F3977" s="5" t="str">
        <f>IFERROR(VLOOKUP(E3977,modelMapping,2,0),E3977)</f>
        <v>Omni</v>
      </c>
      <c r="G3977" s="5" t="str">
        <f>rawTransactionSheet!F3977</f>
        <v>CARGO LPG</v>
      </c>
      <c r="H3977" s="1" t="str">
        <f t="shared" si="1"/>
        <v>CARGO LPG</v>
      </c>
      <c r="I3977" s="5" t="str">
        <f>rawTransactionSheet!G3977</f>
        <v>2005</v>
      </c>
      <c r="J3977" s="5" t="str">
        <f>rawTransactionSheet!H3977</f>
        <v>132000</v>
      </c>
      <c r="K3977" s="5" t="str">
        <f>rawTransactionSheet!I3977</f>
        <v>80453</v>
      </c>
      <c r="L3977" s="5" t="str">
        <f>rawTransactionSheet!J3977</f>
        <v>10</v>
      </c>
      <c r="M3977" s="5" t="str">
        <f>rawTransactionSheet!K3977</f>
        <v>1</v>
      </c>
      <c r="N3977" s="5" t="str">
        <f>rawTransactionSheet!L3977</f>
        <v>BANGALORE</v>
      </c>
    </row>
    <row r="3978">
      <c r="A3978" s="2">
        <v>42370.0</v>
      </c>
      <c r="B3978" s="5" t="str">
        <f>rawTransactionSheet!B3978</f>
        <v>RNS</v>
      </c>
      <c r="C3978" s="5" t="str">
        <f>rawTransactionSheet!C3978</f>
        <v>KA04MC8046</v>
      </c>
      <c r="D3978" s="5" t="str">
        <f>rawTransactionSheet!D3978</f>
        <v>MARUTI SUZUKI</v>
      </c>
      <c r="E3978" s="5" t="str">
        <f>rawTransactionSheet!E3978</f>
        <v>Zen</v>
      </c>
      <c r="F3978" s="5" t="str">
        <f>IFERROR(VLOOKUP(E3978,modelMapping,2,0),E3978)</f>
        <v>Zen</v>
      </c>
      <c r="G3978" s="5" t="str">
        <f>rawTransactionSheet!F3978</f>
        <v>LXI</v>
      </c>
      <c r="H3978" s="1" t="str">
        <f t="shared" si="1"/>
        <v>LXI</v>
      </c>
      <c r="I3978" s="5" t="str">
        <f>rawTransactionSheet!G3978</f>
        <v>2006</v>
      </c>
      <c r="J3978" s="5" t="str">
        <f>rawTransactionSheet!H3978</f>
        <v>132000</v>
      </c>
      <c r="K3978" s="5" t="str">
        <f>rawTransactionSheet!I3978</f>
        <v>15678</v>
      </c>
      <c r="L3978" s="5" t="str">
        <f>rawTransactionSheet!J3978</f>
        <v>9.695890411</v>
      </c>
      <c r="M3978" s="5" t="str">
        <f>rawTransactionSheet!K3978</f>
        <v>1</v>
      </c>
      <c r="N3978" s="5" t="str">
        <f>rawTransactionSheet!L3978</f>
        <v>BANGALORE</v>
      </c>
    </row>
    <row r="3979">
      <c r="A3979" s="2">
        <v>42370.0</v>
      </c>
      <c r="B3979" s="5" t="str">
        <f>rawTransactionSheet!B3979</f>
        <v>DelCalling</v>
      </c>
      <c r="C3979" s="5" t="str">
        <f>rawTransactionSheet!C3979</f>
        <v>109904</v>
      </c>
      <c r="D3979" s="5" t="str">
        <f>rawTransactionSheet!D3979</f>
        <v>HYUNDAI</v>
      </c>
      <c r="E3979" s="5" t="str">
        <f>rawTransactionSheet!E3979</f>
        <v>SANTRO XING</v>
      </c>
      <c r="F3979" s="5" t="str">
        <f>IFERROR(VLOOKUP(E3979,modelMapping,2,0),E3979)</f>
        <v>SANTRO XING</v>
      </c>
      <c r="G3979" s="5" t="str">
        <f>rawTransactionSheet!F3979</f>
        <v>XP</v>
      </c>
      <c r="H3979" s="1" t="str">
        <f t="shared" si="1"/>
        <v>XP</v>
      </c>
      <c r="I3979" s="5" t="str">
        <f>rawTransactionSheet!G3979</f>
        <v>2004</v>
      </c>
      <c r="J3979" s="5" t="str">
        <f>rawTransactionSheet!H3979</f>
        <v>132000</v>
      </c>
      <c r="K3979" s="5" t="str">
        <f>rawTransactionSheet!I3979</f>
        <v>140895</v>
      </c>
      <c r="L3979" s="5" t="str">
        <f>rawTransactionSheet!J3979</f>
        <v>12</v>
      </c>
      <c r="M3979" s="5" t="str">
        <f>rawTransactionSheet!K3979</f>
        <v>1</v>
      </c>
      <c r="N3979" s="5" t="str">
        <f>rawTransactionSheet!L3979</f>
        <v>BANGALORE</v>
      </c>
    </row>
    <row r="3980">
      <c r="A3980" s="2">
        <v>42370.0</v>
      </c>
      <c r="B3980" s="5" t="str">
        <f>rawTransactionSheet!B3980</f>
        <v>DelCalling</v>
      </c>
      <c r="C3980" s="5" t="str">
        <f>rawTransactionSheet!C3980</f>
        <v>117335</v>
      </c>
      <c r="D3980" s="5" t="str">
        <f>rawTransactionSheet!D3980</f>
        <v>MARUTI SUZUKI</v>
      </c>
      <c r="E3980" s="5" t="str">
        <f>rawTransactionSheet!E3980</f>
        <v>ALTO</v>
      </c>
      <c r="F3980" s="5" t="str">
        <f>IFERROR(VLOOKUP(E3980,modelMapping,2,0),E3980)</f>
        <v>ALTO</v>
      </c>
      <c r="G3980" s="5" t="str">
        <f>rawTransactionSheet!F3980</f>
        <v>LXi BS-III</v>
      </c>
      <c r="H3980" s="1" t="str">
        <f t="shared" si="1"/>
        <v>LXi</v>
      </c>
      <c r="I3980" s="5" t="str">
        <f>rawTransactionSheet!G3980</f>
        <v>2005</v>
      </c>
      <c r="J3980" s="5" t="str">
        <f>rawTransactionSheet!H3980</f>
        <v>132000</v>
      </c>
      <c r="K3980" s="5" t="str">
        <f>rawTransactionSheet!I3980</f>
        <v>90462</v>
      </c>
      <c r="L3980" s="5" t="str">
        <f>rawTransactionSheet!J3980</f>
        <v>11</v>
      </c>
      <c r="M3980" s="5" t="str">
        <f>rawTransactionSheet!K3980</f>
        <v>3</v>
      </c>
      <c r="N3980" s="5" t="str">
        <f>rawTransactionSheet!L3980</f>
        <v>BANGALORE</v>
      </c>
    </row>
    <row r="3981">
      <c r="A3981" s="2">
        <v>42370.0</v>
      </c>
      <c r="B3981" s="5" t="str">
        <f>rawTransactionSheet!B3981</f>
        <v>RNS</v>
      </c>
      <c r="C3981" s="5" t="str">
        <f>rawTransactionSheet!C3981</f>
        <v>KA02MB9384</v>
      </c>
      <c r="D3981" s="5" t="str">
        <f>rawTransactionSheet!D3981</f>
        <v>MARUTI SUZUKI</v>
      </c>
      <c r="E3981" s="5" t="str">
        <f>rawTransactionSheet!E3981</f>
        <v>Alto</v>
      </c>
      <c r="F3981" s="5" t="str">
        <f>IFERROR(VLOOKUP(E3981,modelMapping,2,0),E3981)</f>
        <v>Alto</v>
      </c>
      <c r="G3981" s="5" t="str">
        <f>rawTransactionSheet!F3981</f>
        <v>STD</v>
      </c>
      <c r="H3981" s="1" t="str">
        <f t="shared" si="1"/>
        <v>STD</v>
      </c>
      <c r="I3981" s="5" t="str">
        <f>rawTransactionSheet!G3981</f>
        <v>2007</v>
      </c>
      <c r="J3981" s="5" t="str">
        <f>rawTransactionSheet!H3981</f>
        <v>131000</v>
      </c>
      <c r="K3981" s="5" t="str">
        <f>rawTransactionSheet!I3981</f>
        <v>111759</v>
      </c>
      <c r="L3981" s="5" t="str">
        <f>rawTransactionSheet!J3981</f>
        <v>8.923287671</v>
      </c>
      <c r="M3981" s="5" t="str">
        <f>rawTransactionSheet!K3981</f>
        <v>1</v>
      </c>
      <c r="N3981" s="5" t="str">
        <f>rawTransactionSheet!L3981</f>
        <v>BANGALORE</v>
      </c>
    </row>
    <row r="3982">
      <c r="A3982" s="2">
        <v>42370.0</v>
      </c>
      <c r="B3982" s="5" t="str">
        <f>rawTransactionSheet!B3982</f>
        <v>Pratham</v>
      </c>
      <c r="C3982" s="5" t="str">
        <f>rawTransactionSheet!C3982</f>
        <v>673</v>
      </c>
      <c r="D3982" s="5" t="str">
        <f>rawTransactionSheet!D3982</f>
        <v>MARUTI SUZUKI</v>
      </c>
      <c r="E3982" s="5" t="str">
        <f>rawTransactionSheet!E3982</f>
        <v>Esteem</v>
      </c>
      <c r="F3982" s="5" t="str">
        <f>IFERROR(VLOOKUP(E3982,modelMapping,2,0),E3982)</f>
        <v>Esteem</v>
      </c>
      <c r="G3982" s="5" t="str">
        <f>rawTransactionSheet!F3982</f>
        <v>VXI</v>
      </c>
      <c r="H3982" s="1" t="str">
        <f t="shared" si="1"/>
        <v>VXI</v>
      </c>
      <c r="I3982" s="5" t="str">
        <f>rawTransactionSheet!G3982</f>
        <v>2006</v>
      </c>
      <c r="J3982" s="5" t="str">
        <f>rawTransactionSheet!H3982</f>
        <v>131000</v>
      </c>
      <c r="K3982" s="5" t="str">
        <f>rawTransactionSheet!I3982</f>
        <v>71249.82889</v>
      </c>
      <c r="L3982" s="5" t="str">
        <f>rawTransactionSheet!J3982</f>
        <v>8.906228611</v>
      </c>
      <c r="M3982" s="5" t="str">
        <f>rawTransactionSheet!K3982</f>
        <v>2</v>
      </c>
      <c r="N3982" s="5" t="str">
        <f>rawTransactionSheet!L3982</f>
        <v>BANGALORE</v>
      </c>
    </row>
    <row r="3983">
      <c r="A3983" s="2">
        <v>42370.0</v>
      </c>
      <c r="B3983" s="5" t="str">
        <f>rawTransactionSheet!B3983</f>
        <v>Pratham</v>
      </c>
      <c r="C3983" s="5" t="str">
        <f>rawTransactionSheet!C3983</f>
        <v>709</v>
      </c>
      <c r="D3983" s="5" t="str">
        <f>rawTransactionSheet!D3983</f>
        <v>MARUTI SUZUKI</v>
      </c>
      <c r="E3983" s="5" t="str">
        <f>rawTransactionSheet!E3983</f>
        <v>Wagon R</v>
      </c>
      <c r="F3983" s="5" t="str">
        <f>IFERROR(VLOOKUP(E3983,modelMapping,2,0),E3983)</f>
        <v>Wagon R</v>
      </c>
      <c r="G3983" s="5" t="str">
        <f>rawTransactionSheet!F3983</f>
        <v>LXI</v>
      </c>
      <c r="H3983" s="1" t="str">
        <f t="shared" si="1"/>
        <v>LXI</v>
      </c>
      <c r="I3983" s="5" t="str">
        <f>rawTransactionSheet!G3983</f>
        <v>2005</v>
      </c>
      <c r="J3983" s="5" t="str">
        <f>rawTransactionSheet!H3983</f>
        <v>131000</v>
      </c>
      <c r="K3983" s="5" t="str">
        <f>rawTransactionSheet!I3983</f>
        <v>77010.26694</v>
      </c>
      <c r="L3983" s="5" t="str">
        <f>rawTransactionSheet!J3983</f>
        <v>9.626283368</v>
      </c>
      <c r="M3983" s="5" t="str">
        <f>rawTransactionSheet!K3983</f>
        <v>2</v>
      </c>
      <c r="N3983" s="5" t="str">
        <f>rawTransactionSheet!L3983</f>
        <v>BANGALORE</v>
      </c>
    </row>
    <row r="3984">
      <c r="A3984" s="2">
        <v>42370.0</v>
      </c>
      <c r="B3984" s="5" t="str">
        <f>rawTransactionSheet!B3984</f>
        <v>Pratham</v>
      </c>
      <c r="C3984" s="5" t="str">
        <f>rawTransactionSheet!C3984</f>
        <v>310</v>
      </c>
      <c r="D3984" s="5" t="str">
        <f>rawTransactionSheet!D3984</f>
        <v>MARUTI SUZUKI</v>
      </c>
      <c r="E3984" s="5" t="str">
        <f>rawTransactionSheet!E3984</f>
        <v>800</v>
      </c>
      <c r="F3984" s="5" t="str">
        <f>IFERROR(VLOOKUP(E3984,modelMapping,2,0),E3984)</f>
        <v>800</v>
      </c>
      <c r="G3984" s="5" t="str">
        <f>rawTransactionSheet!F3984</f>
        <v>AC</v>
      </c>
      <c r="H3984" s="1" t="str">
        <f t="shared" si="1"/>
        <v>AC</v>
      </c>
      <c r="I3984" s="5" t="str">
        <f>rawTransactionSheet!G3984</f>
        <v>2009</v>
      </c>
      <c r="J3984" s="5" t="str">
        <f>rawTransactionSheet!H3984</f>
        <v>130000</v>
      </c>
      <c r="K3984" s="5" t="str">
        <f>rawTransactionSheet!I3984</f>
        <v>43893.22382</v>
      </c>
      <c r="L3984" s="5" t="str">
        <f>rawTransactionSheet!J3984</f>
        <v>5.486652977</v>
      </c>
      <c r="M3984" s="5" t="str">
        <f>rawTransactionSheet!K3984</f>
        <v>2</v>
      </c>
      <c r="N3984" s="5" t="str">
        <f>rawTransactionSheet!L3984</f>
        <v>BANGALORE</v>
      </c>
    </row>
    <row r="3985">
      <c r="A3985" s="2">
        <v>42370.0</v>
      </c>
      <c r="B3985" s="5" t="str">
        <f>rawTransactionSheet!B3985</f>
        <v>Pratham</v>
      </c>
      <c r="C3985" s="5" t="str">
        <f>rawTransactionSheet!C3985</f>
        <v>653</v>
      </c>
      <c r="D3985" s="5" t="str">
        <f>rawTransactionSheet!D3985</f>
        <v>MARUTI SUZUKI</v>
      </c>
      <c r="E3985" s="5" t="str">
        <f>rawTransactionSheet!E3985</f>
        <v>800</v>
      </c>
      <c r="F3985" s="5" t="str">
        <f>IFERROR(VLOOKUP(E3985,modelMapping,2,0),E3985)</f>
        <v>800</v>
      </c>
      <c r="G3985" s="5" t="str">
        <f>rawTransactionSheet!F3985</f>
        <v>AC</v>
      </c>
      <c r="H3985" s="1" t="str">
        <f t="shared" si="1"/>
        <v>AC</v>
      </c>
      <c r="I3985" s="5" t="str">
        <f>rawTransactionSheet!G3985</f>
        <v>2006</v>
      </c>
      <c r="J3985" s="5" t="str">
        <f>rawTransactionSheet!H3985</f>
        <v>130000</v>
      </c>
      <c r="K3985" s="5" t="str">
        <f>rawTransactionSheet!I3985</f>
        <v>70132.78576</v>
      </c>
      <c r="L3985" s="5" t="str">
        <f>rawTransactionSheet!J3985</f>
        <v>8.76659822</v>
      </c>
      <c r="M3985" s="5" t="str">
        <f>rawTransactionSheet!K3985</f>
        <v>2</v>
      </c>
      <c r="N3985" s="5" t="str">
        <f>rawTransactionSheet!L3985</f>
        <v>BANGALORE</v>
      </c>
    </row>
    <row r="3986">
      <c r="A3986" s="2">
        <v>42370.0</v>
      </c>
      <c r="B3986" s="5" t="str">
        <f>rawTransactionSheet!B3986</f>
        <v>RNS</v>
      </c>
      <c r="C3986" s="5" t="str">
        <f>rawTransactionSheet!C3986</f>
        <v>KA02MB7762</v>
      </c>
      <c r="D3986" s="5" t="str">
        <f>rawTransactionSheet!D3986</f>
        <v>MARUTI SUZUKI</v>
      </c>
      <c r="E3986" s="5" t="str">
        <f>rawTransactionSheet!E3986</f>
        <v>800</v>
      </c>
      <c r="F3986" s="5" t="str">
        <f>IFERROR(VLOOKUP(E3986,modelMapping,2,0),E3986)</f>
        <v>800</v>
      </c>
      <c r="G3986" s="5" t="str">
        <f>rawTransactionSheet!F3986</f>
        <v>AC</v>
      </c>
      <c r="H3986" s="1" t="str">
        <f t="shared" si="1"/>
        <v>AC</v>
      </c>
      <c r="I3986" s="5" t="str">
        <f>rawTransactionSheet!G3986</f>
        <v>2007</v>
      </c>
      <c r="J3986" s="5" t="str">
        <f>rawTransactionSheet!H3986</f>
        <v>130000</v>
      </c>
      <c r="K3986" s="5" t="str">
        <f>rawTransactionSheet!I3986</f>
        <v>50910</v>
      </c>
      <c r="L3986" s="5" t="str">
        <f>rawTransactionSheet!J3986</f>
        <v>8.583561644</v>
      </c>
      <c r="M3986" s="5" t="str">
        <f>rawTransactionSheet!K3986</f>
        <v>2</v>
      </c>
      <c r="N3986" s="5" t="str">
        <f>rawTransactionSheet!L3986</f>
        <v>BANGALORE</v>
      </c>
    </row>
    <row r="3987">
      <c r="A3987" s="2">
        <v>42370.0</v>
      </c>
      <c r="B3987" s="5" t="str">
        <f>rawTransactionSheet!B3987</f>
        <v>DelCalling</v>
      </c>
      <c r="C3987" s="5" t="str">
        <f>rawTransactionSheet!C3987</f>
        <v>71384</v>
      </c>
      <c r="D3987" s="5" t="str">
        <f>rawTransactionSheet!D3987</f>
        <v>MARUTI SUZUKI</v>
      </c>
      <c r="E3987" s="5" t="str">
        <f>rawTransactionSheet!E3987</f>
        <v>800</v>
      </c>
      <c r="F3987" s="5" t="str">
        <f>IFERROR(VLOOKUP(E3987,modelMapping,2,0),E3987)</f>
        <v>800</v>
      </c>
      <c r="G3987" s="5" t="str">
        <f>rawTransactionSheet!F3987</f>
        <v>AC</v>
      </c>
      <c r="H3987" s="1" t="str">
        <f t="shared" si="1"/>
        <v>AC</v>
      </c>
      <c r="I3987" s="5" t="str">
        <f>rawTransactionSheet!G3987</f>
        <v>2008</v>
      </c>
      <c r="J3987" s="5" t="str">
        <f>rawTransactionSheet!H3987</f>
        <v>130000</v>
      </c>
      <c r="K3987" s="5" t="str">
        <f>rawTransactionSheet!I3987</f>
        <v>26911</v>
      </c>
      <c r="L3987" s="5" t="str">
        <f>rawTransactionSheet!J3987</f>
        <v>7</v>
      </c>
      <c r="M3987" s="5" t="str">
        <f>rawTransactionSheet!K3987</f>
        <v>1</v>
      </c>
      <c r="N3987" s="5" t="str">
        <f>rawTransactionSheet!L3987</f>
        <v>BANGALORE</v>
      </c>
    </row>
    <row r="3988">
      <c r="A3988" s="2">
        <v>42370.0</v>
      </c>
      <c r="B3988" s="5" t="str">
        <f>rawTransactionSheet!B3988</f>
        <v>Pratham</v>
      </c>
      <c r="C3988" s="5" t="str">
        <f>rawTransactionSheet!C3988</f>
        <v>201</v>
      </c>
      <c r="D3988" s="5" t="str">
        <f>rawTransactionSheet!D3988</f>
        <v>MARUTI SUZUKI</v>
      </c>
      <c r="E3988" s="5" t="str">
        <f>rawTransactionSheet!E3988</f>
        <v>800</v>
      </c>
      <c r="F3988" s="5" t="str">
        <f>IFERROR(VLOOKUP(E3988,modelMapping,2,0),E3988)</f>
        <v>800</v>
      </c>
      <c r="G3988" s="5" t="str">
        <f>rawTransactionSheet!F3988</f>
        <v>STD</v>
      </c>
      <c r="H3988" s="1" t="str">
        <f t="shared" si="1"/>
        <v>STD</v>
      </c>
      <c r="I3988" s="5" t="str">
        <f>rawTransactionSheet!G3988</f>
        <v>2010</v>
      </c>
      <c r="J3988" s="5" t="str">
        <f>rawTransactionSheet!H3988</f>
        <v>130000</v>
      </c>
      <c r="K3988" s="5" t="str">
        <f>rawTransactionSheet!I3988</f>
        <v>36665.29774</v>
      </c>
      <c r="L3988" s="5" t="str">
        <f>rawTransactionSheet!J3988</f>
        <v>4.583162218</v>
      </c>
      <c r="M3988" s="5" t="str">
        <f>rawTransactionSheet!K3988</f>
        <v>1</v>
      </c>
      <c r="N3988" s="5" t="str">
        <f>rawTransactionSheet!L3988</f>
        <v>BANGALORE</v>
      </c>
    </row>
    <row r="3989">
      <c r="A3989" s="2">
        <v>42370.0</v>
      </c>
      <c r="B3989" s="5" t="str">
        <f>rawTransactionSheet!B3989</f>
        <v>RNS</v>
      </c>
      <c r="C3989" s="5" t="str">
        <f>rawTransactionSheet!C3989</f>
        <v>KA06M7023</v>
      </c>
      <c r="D3989" s="5" t="str">
        <f>rawTransactionSheet!D3989</f>
        <v>MARUTI SUZUKI</v>
      </c>
      <c r="E3989" s="5" t="str">
        <f>rawTransactionSheet!E3989</f>
        <v>800</v>
      </c>
      <c r="F3989" s="5" t="str">
        <f>IFERROR(VLOOKUP(E3989,modelMapping,2,0),E3989)</f>
        <v>800</v>
      </c>
      <c r="G3989" s="5" t="str">
        <f>rawTransactionSheet!F3989</f>
        <v>STD</v>
      </c>
      <c r="H3989" s="1" t="str">
        <f t="shared" si="1"/>
        <v>STD</v>
      </c>
      <c r="I3989" s="5" t="str">
        <f>rawTransactionSheet!G3989</f>
        <v>2008</v>
      </c>
      <c r="J3989" s="5" t="str">
        <f>rawTransactionSheet!H3989</f>
        <v>130000</v>
      </c>
      <c r="K3989" s="5" t="str">
        <f>rawTransactionSheet!I3989</f>
        <v>46465</v>
      </c>
      <c r="L3989" s="5" t="str">
        <f>rawTransactionSheet!J3989</f>
        <v>7.997260274</v>
      </c>
      <c r="M3989" s="5" t="str">
        <f>rawTransactionSheet!K3989</f>
        <v>1</v>
      </c>
      <c r="N3989" s="5" t="str">
        <f>rawTransactionSheet!L3989</f>
        <v>BANGALORE</v>
      </c>
    </row>
    <row r="3990">
      <c r="A3990" s="2">
        <v>42370.0</v>
      </c>
      <c r="B3990" s="5" t="str">
        <f>rawTransactionSheet!B3990</f>
        <v>RNS</v>
      </c>
      <c r="C3990" s="5" t="str">
        <f>rawTransactionSheet!C3990</f>
        <v>KA02MD5093</v>
      </c>
      <c r="D3990" s="5" t="str">
        <f>rawTransactionSheet!D3990</f>
        <v>MARUTI SUZUKI</v>
      </c>
      <c r="E3990" s="5" t="str">
        <f>rawTransactionSheet!E3990</f>
        <v>800</v>
      </c>
      <c r="F3990" s="5" t="str">
        <f>IFERROR(VLOOKUP(E3990,modelMapping,2,0),E3990)</f>
        <v>800</v>
      </c>
      <c r="G3990" s="5" t="str">
        <f>rawTransactionSheet!F3990</f>
        <v>STD</v>
      </c>
      <c r="H3990" s="1" t="str">
        <f t="shared" si="1"/>
        <v>STD</v>
      </c>
      <c r="I3990" s="5" t="str">
        <f>rawTransactionSheet!G3990</f>
        <v>2009</v>
      </c>
      <c r="J3990" s="5" t="str">
        <f>rawTransactionSheet!H3990</f>
        <v>130000</v>
      </c>
      <c r="K3990" s="5" t="str">
        <f>rawTransactionSheet!I3990</f>
        <v>41990</v>
      </c>
      <c r="L3990" s="5" t="str">
        <f>rawTransactionSheet!J3990</f>
        <v>6.578082192</v>
      </c>
      <c r="M3990" s="5" t="str">
        <f>rawTransactionSheet!K3990</f>
        <v>2</v>
      </c>
      <c r="N3990" s="5" t="str">
        <f>rawTransactionSheet!L3990</f>
        <v>BANGALORE</v>
      </c>
    </row>
    <row r="3991">
      <c r="A3991" s="2">
        <v>42370.0</v>
      </c>
      <c r="B3991" s="5" t="str">
        <f>rawTransactionSheet!B3991</f>
        <v>RNS</v>
      </c>
      <c r="C3991" s="5" t="str">
        <f>rawTransactionSheet!C3991</f>
        <v>KA04ME0411</v>
      </c>
      <c r="D3991" s="5" t="str">
        <f>rawTransactionSheet!D3991</f>
        <v>MARUTI SUZUKI</v>
      </c>
      <c r="E3991" s="5" t="str">
        <f>rawTransactionSheet!E3991</f>
        <v>800</v>
      </c>
      <c r="F3991" s="5" t="str">
        <f>IFERROR(VLOOKUP(E3991,modelMapping,2,0),E3991)</f>
        <v>800</v>
      </c>
      <c r="G3991" s="5" t="str">
        <f>rawTransactionSheet!F3991</f>
        <v>STD</v>
      </c>
      <c r="H3991" s="1" t="str">
        <f t="shared" si="1"/>
        <v>STD</v>
      </c>
      <c r="I3991" s="5" t="str">
        <f>rawTransactionSheet!G3991</f>
        <v>2007</v>
      </c>
      <c r="J3991" s="5" t="str">
        <f>rawTransactionSheet!H3991</f>
        <v>130000</v>
      </c>
      <c r="K3991" s="5" t="str">
        <f>rawTransactionSheet!I3991</f>
        <v>38627</v>
      </c>
      <c r="L3991" s="5" t="str">
        <f>rawTransactionSheet!J3991</f>
        <v>8.638356164</v>
      </c>
      <c r="M3991" s="5" t="str">
        <f>rawTransactionSheet!K3991</f>
        <v>2</v>
      </c>
      <c r="N3991" s="5" t="str">
        <f>rawTransactionSheet!L3991</f>
        <v>BANGALORE</v>
      </c>
    </row>
    <row r="3992">
      <c r="A3992" s="2">
        <v>42370.0</v>
      </c>
      <c r="B3992" s="5" t="str">
        <f>rawTransactionSheet!B3992</f>
        <v>RNS</v>
      </c>
      <c r="C3992" s="5" t="str">
        <f>rawTransactionSheet!C3992</f>
        <v>KA04ME0411</v>
      </c>
      <c r="D3992" s="5" t="str">
        <f>rawTransactionSheet!D3992</f>
        <v>MARUTI SUZUKI</v>
      </c>
      <c r="E3992" s="5" t="str">
        <f>rawTransactionSheet!E3992</f>
        <v>800</v>
      </c>
      <c r="F3992" s="5" t="str">
        <f>IFERROR(VLOOKUP(E3992,modelMapping,2,0),E3992)</f>
        <v>800</v>
      </c>
      <c r="G3992" s="5" t="str">
        <f>rawTransactionSheet!F3992</f>
        <v>STD</v>
      </c>
      <c r="H3992" s="1" t="str">
        <f t="shared" si="1"/>
        <v>STD</v>
      </c>
      <c r="I3992" s="5" t="str">
        <f>rawTransactionSheet!G3992</f>
        <v>2007</v>
      </c>
      <c r="J3992" s="5" t="str">
        <f>rawTransactionSheet!H3992</f>
        <v>130000</v>
      </c>
      <c r="K3992" s="5" t="str">
        <f>rawTransactionSheet!I3992</f>
        <v>38627</v>
      </c>
      <c r="L3992" s="5" t="str">
        <f>rawTransactionSheet!J3992</f>
        <v>8.638356164</v>
      </c>
      <c r="M3992" s="5" t="str">
        <f>rawTransactionSheet!K3992</f>
        <v>2</v>
      </c>
      <c r="N3992" s="5" t="str">
        <f>rawTransactionSheet!L3992</f>
        <v>BANGALORE</v>
      </c>
    </row>
    <row r="3993">
      <c r="A3993" s="2">
        <v>42370.0</v>
      </c>
      <c r="B3993" s="5" t="str">
        <f>rawTransactionSheet!B3993</f>
        <v>KALYANI MOTORS PVT LTD</v>
      </c>
      <c r="C3993" s="5" t="str">
        <f>rawTransactionSheet!C3993</f>
        <v>KA18M7972</v>
      </c>
      <c r="D3993" s="5" t="str">
        <f>rawTransactionSheet!D3993</f>
        <v>MARUTI SUZUKI</v>
      </c>
      <c r="E3993" s="5" t="str">
        <f>rawTransactionSheet!E3993</f>
        <v>Alto</v>
      </c>
      <c r="F3993" s="5" t="str">
        <f>IFERROR(VLOOKUP(E3993,modelMapping,2,0),E3993)</f>
        <v>Alto</v>
      </c>
      <c r="G3993" s="5" t="str">
        <f>rawTransactionSheet!F3993</f>
        <v>LX</v>
      </c>
      <c r="H3993" s="1" t="str">
        <f t="shared" si="1"/>
        <v>LX</v>
      </c>
      <c r="I3993" s="5" t="str">
        <f>rawTransactionSheet!G3993</f>
        <v>2006</v>
      </c>
      <c r="J3993" s="5" t="str">
        <f>rawTransactionSheet!H3993</f>
        <v>130000</v>
      </c>
      <c r="K3993" s="5" t="str">
        <f>rawTransactionSheet!I3993</f>
        <v>79233</v>
      </c>
      <c r="L3993" s="5" t="str">
        <f>rawTransactionSheet!J3993</f>
        <v>9</v>
      </c>
      <c r="M3993" s="5" t="str">
        <f>rawTransactionSheet!K3993</f>
        <v>2</v>
      </c>
      <c r="N3993" s="5" t="str">
        <f>rawTransactionSheet!L3993</f>
        <v>BANGALORE</v>
      </c>
    </row>
    <row r="3994">
      <c r="A3994" s="2">
        <v>42370.0</v>
      </c>
      <c r="B3994" s="5" t="str">
        <f>rawTransactionSheet!B3994</f>
        <v>KALYANI MOTORS PVT LTD</v>
      </c>
      <c r="C3994" s="5" t="str">
        <f>rawTransactionSheet!C3994</f>
        <v>KA18M7972</v>
      </c>
      <c r="D3994" s="5" t="str">
        <f>rawTransactionSheet!D3994</f>
        <v>MARUTI SUZUKI</v>
      </c>
      <c r="E3994" s="5" t="str">
        <f>rawTransactionSheet!E3994</f>
        <v>Alto</v>
      </c>
      <c r="F3994" s="5" t="str">
        <f>IFERROR(VLOOKUP(E3994,modelMapping,2,0),E3994)</f>
        <v>Alto</v>
      </c>
      <c r="G3994" s="5" t="str">
        <f>rawTransactionSheet!F3994</f>
        <v>LX</v>
      </c>
      <c r="H3994" s="1" t="str">
        <f t="shared" si="1"/>
        <v>LX</v>
      </c>
      <c r="I3994" s="5" t="str">
        <f>rawTransactionSheet!G3994</f>
        <v>2006</v>
      </c>
      <c r="J3994" s="5" t="str">
        <f>rawTransactionSheet!H3994</f>
        <v>130000</v>
      </c>
      <c r="K3994" s="5" t="str">
        <f>rawTransactionSheet!I3994</f>
        <v>79233</v>
      </c>
      <c r="L3994" s="5" t="str">
        <f>rawTransactionSheet!J3994</f>
        <v>9</v>
      </c>
      <c r="M3994" s="5" t="str">
        <f>rawTransactionSheet!K3994</f>
        <v>2</v>
      </c>
      <c r="N3994" s="5" t="str">
        <f>rawTransactionSheet!L3994</f>
        <v>BANGALORE</v>
      </c>
    </row>
    <row r="3995">
      <c r="A3995" s="2">
        <v>42370.0</v>
      </c>
      <c r="B3995" s="5" t="str">
        <f>rawTransactionSheet!B3995</f>
        <v>RNS</v>
      </c>
      <c r="C3995" s="5" t="str">
        <f>rawTransactionSheet!C3995</f>
        <v>KA02Z7374</v>
      </c>
      <c r="D3995" s="5" t="str">
        <f>rawTransactionSheet!D3995</f>
        <v>MARUTI SUZUKI</v>
      </c>
      <c r="E3995" s="5" t="str">
        <f>rawTransactionSheet!E3995</f>
        <v>Alto</v>
      </c>
      <c r="F3995" s="5" t="str">
        <f>IFERROR(VLOOKUP(E3995,modelMapping,2,0),E3995)</f>
        <v>Alto</v>
      </c>
      <c r="G3995" s="5" t="str">
        <f>rawTransactionSheet!F3995</f>
        <v>LX</v>
      </c>
      <c r="H3995" s="1" t="str">
        <f t="shared" si="1"/>
        <v>LX</v>
      </c>
      <c r="I3995" s="5" t="str">
        <f>rawTransactionSheet!G3995</f>
        <v>2004</v>
      </c>
      <c r="J3995" s="5" t="str">
        <f>rawTransactionSheet!H3995</f>
        <v>130000</v>
      </c>
      <c r="K3995" s="5" t="str">
        <f>rawTransactionSheet!I3995</f>
        <v>72642</v>
      </c>
      <c r="L3995" s="5" t="str">
        <f>rawTransactionSheet!J3995</f>
        <v>11.51780822</v>
      </c>
      <c r="M3995" s="5" t="str">
        <f>rawTransactionSheet!K3995</f>
        <v>2</v>
      </c>
      <c r="N3995" s="5" t="str">
        <f>rawTransactionSheet!L3995</f>
        <v>BANGALORE</v>
      </c>
    </row>
    <row r="3996">
      <c r="A3996" s="2">
        <v>42370.0</v>
      </c>
      <c r="B3996" s="5" t="str">
        <f>rawTransactionSheet!B3996</f>
        <v>Pratham</v>
      </c>
      <c r="C3996" s="5" t="str">
        <f>rawTransactionSheet!C3996</f>
        <v>660</v>
      </c>
      <c r="D3996" s="5" t="str">
        <f>rawTransactionSheet!D3996</f>
        <v>MARUTI SUZUKI</v>
      </c>
      <c r="E3996" s="5" t="str">
        <f>rawTransactionSheet!E3996</f>
        <v>Alto</v>
      </c>
      <c r="F3996" s="5" t="str">
        <f>IFERROR(VLOOKUP(E3996,modelMapping,2,0),E3996)</f>
        <v>Alto</v>
      </c>
      <c r="G3996" s="5" t="str">
        <f>rawTransactionSheet!F3996</f>
        <v>LXI</v>
      </c>
      <c r="H3996" s="1" t="str">
        <f t="shared" si="1"/>
        <v>LXI</v>
      </c>
      <c r="I3996" s="5" t="str">
        <f>rawTransactionSheet!G3996</f>
        <v>2006</v>
      </c>
      <c r="J3996" s="5" t="str">
        <f>rawTransactionSheet!H3996</f>
        <v>130000</v>
      </c>
      <c r="K3996" s="5" t="str">
        <f>rawTransactionSheet!I3996</f>
        <v>70439.42505</v>
      </c>
      <c r="L3996" s="5" t="str">
        <f>rawTransactionSheet!J3996</f>
        <v>8.804928131</v>
      </c>
      <c r="M3996" s="5" t="str">
        <f>rawTransactionSheet!K3996</f>
        <v>2</v>
      </c>
      <c r="N3996" s="5" t="str">
        <f>rawTransactionSheet!L3996</f>
        <v>BANGALORE</v>
      </c>
    </row>
    <row r="3997">
      <c r="A3997" s="2">
        <v>42370.0</v>
      </c>
      <c r="B3997" s="5" t="str">
        <f>rawTransactionSheet!B3997</f>
        <v>Pratham</v>
      </c>
      <c r="C3997" s="5" t="str">
        <f>rawTransactionSheet!C3997</f>
        <v>711</v>
      </c>
      <c r="D3997" s="5" t="str">
        <f>rawTransactionSheet!D3997</f>
        <v>MARUTI SUZUKI</v>
      </c>
      <c r="E3997" s="5" t="str">
        <f>rawTransactionSheet!E3997</f>
        <v>Alto</v>
      </c>
      <c r="F3997" s="5" t="str">
        <f>IFERROR(VLOOKUP(E3997,modelMapping,2,0),E3997)</f>
        <v>Alto</v>
      </c>
      <c r="G3997" s="5" t="str">
        <f>rawTransactionSheet!F3997</f>
        <v>LXI</v>
      </c>
      <c r="H3997" s="1" t="str">
        <f t="shared" si="1"/>
        <v>LXI</v>
      </c>
      <c r="I3997" s="5" t="str">
        <f>rawTransactionSheet!G3997</f>
        <v>2005</v>
      </c>
      <c r="J3997" s="5" t="str">
        <f>rawTransactionSheet!H3997</f>
        <v>130000</v>
      </c>
      <c r="K3997" s="5" t="str">
        <f>rawTransactionSheet!I3997</f>
        <v>77097.87817</v>
      </c>
      <c r="L3997" s="5" t="str">
        <f>rawTransactionSheet!J3997</f>
        <v>9.637234771</v>
      </c>
      <c r="M3997" s="5" t="str">
        <f>rawTransactionSheet!K3997</f>
        <v>2</v>
      </c>
      <c r="N3997" s="5" t="str">
        <f>rawTransactionSheet!L3997</f>
        <v>BANGALORE</v>
      </c>
    </row>
    <row r="3998">
      <c r="A3998" s="2">
        <v>42370.0</v>
      </c>
      <c r="B3998" s="5" t="str">
        <f>rawTransactionSheet!B3998</f>
        <v>Pratham</v>
      </c>
      <c r="C3998" s="5" t="str">
        <f>rawTransactionSheet!C3998</f>
        <v>712</v>
      </c>
      <c r="D3998" s="5" t="str">
        <f>rawTransactionSheet!D3998</f>
        <v>MARUTI SUZUKI</v>
      </c>
      <c r="E3998" s="5" t="str">
        <f>rawTransactionSheet!E3998</f>
        <v>Alto</v>
      </c>
      <c r="F3998" s="5" t="str">
        <f>IFERROR(VLOOKUP(E3998,modelMapping,2,0),E3998)</f>
        <v>Alto</v>
      </c>
      <c r="G3998" s="5" t="str">
        <f>rawTransactionSheet!F3998</f>
        <v>LXI</v>
      </c>
      <c r="H3998" s="1" t="str">
        <f t="shared" si="1"/>
        <v>LXI</v>
      </c>
      <c r="I3998" s="5" t="str">
        <f>rawTransactionSheet!G3998</f>
        <v>2005</v>
      </c>
      <c r="J3998" s="5" t="str">
        <f>rawTransactionSheet!H3998</f>
        <v>130000</v>
      </c>
      <c r="K3998" s="5" t="str">
        <f>rawTransactionSheet!I3998</f>
        <v>77097.87817</v>
      </c>
      <c r="L3998" s="5" t="str">
        <f>rawTransactionSheet!J3998</f>
        <v>9.637234771</v>
      </c>
      <c r="M3998" s="5" t="str">
        <f>rawTransactionSheet!K3998</f>
        <v>2</v>
      </c>
      <c r="N3998" s="5" t="str">
        <f>rawTransactionSheet!L3998</f>
        <v>BANGALORE</v>
      </c>
    </row>
    <row r="3999">
      <c r="A3999" s="2">
        <v>42370.0</v>
      </c>
      <c r="B3999" s="5" t="str">
        <f>rawTransactionSheet!B3999</f>
        <v>Pratham</v>
      </c>
      <c r="C3999" s="5" t="str">
        <f>rawTransactionSheet!C3999</f>
        <v>758</v>
      </c>
      <c r="D3999" s="5" t="str">
        <f>rawTransactionSheet!D3999</f>
        <v>MARUTI SUZUKI</v>
      </c>
      <c r="E3999" s="5" t="str">
        <f>rawTransactionSheet!E3999</f>
        <v>Alto</v>
      </c>
      <c r="F3999" s="5" t="str">
        <f>IFERROR(VLOOKUP(E3999,modelMapping,2,0),E3999)</f>
        <v>Alto</v>
      </c>
      <c r="G3999" s="5" t="str">
        <f>rawTransactionSheet!F3999</f>
        <v>LXI</v>
      </c>
      <c r="H3999" s="1" t="str">
        <f t="shared" si="1"/>
        <v>LXI</v>
      </c>
      <c r="I3999" s="5" t="str">
        <f>rawTransactionSheet!G3999</f>
        <v>2005</v>
      </c>
      <c r="J3999" s="5" t="str">
        <f>rawTransactionSheet!H3999</f>
        <v>130000</v>
      </c>
      <c r="K3999" s="5" t="str">
        <f>rawTransactionSheet!I3999</f>
        <v>79288.15879</v>
      </c>
      <c r="L3999" s="5" t="str">
        <f>rawTransactionSheet!J3999</f>
        <v>9.911019849</v>
      </c>
      <c r="M3999" s="5" t="str">
        <f>rawTransactionSheet!K3999</f>
        <v>2</v>
      </c>
      <c r="N3999" s="5" t="str">
        <f>rawTransactionSheet!L3999</f>
        <v>BANGALORE</v>
      </c>
    </row>
    <row r="4000">
      <c r="A4000" s="2">
        <v>42370.0</v>
      </c>
      <c r="B4000" s="5" t="str">
        <f>rawTransactionSheet!B4000</f>
        <v>Pratham</v>
      </c>
      <c r="C4000" s="5" t="str">
        <f>rawTransactionSheet!C4000</f>
        <v>864</v>
      </c>
      <c r="D4000" s="5" t="str">
        <f>rawTransactionSheet!D4000</f>
        <v>MARUTI SUZUKI</v>
      </c>
      <c r="E4000" s="5" t="str">
        <f>rawTransactionSheet!E4000</f>
        <v>Alto</v>
      </c>
      <c r="F4000" s="5" t="str">
        <f>IFERROR(VLOOKUP(E4000,modelMapping,2,0),E4000)</f>
        <v>Alto</v>
      </c>
      <c r="G4000" s="5" t="str">
        <f>rawTransactionSheet!F4000</f>
        <v>LXI</v>
      </c>
      <c r="H4000" s="1" t="str">
        <f t="shared" si="1"/>
        <v>LXI</v>
      </c>
      <c r="I4000" s="5" t="str">
        <f>rawTransactionSheet!G4000</f>
        <v>2003</v>
      </c>
      <c r="J4000" s="5" t="str">
        <f>rawTransactionSheet!H4000</f>
        <v>130000</v>
      </c>
      <c r="K4000" s="5" t="str">
        <f>rawTransactionSheet!I4000</f>
        <v>93393.56608</v>
      </c>
      <c r="L4000" s="5" t="str">
        <f>rawTransactionSheet!J4000</f>
        <v>11.67419576</v>
      </c>
      <c r="M4000" s="5" t="str">
        <f>rawTransactionSheet!K4000</f>
        <v>3</v>
      </c>
      <c r="N4000" s="5" t="str">
        <f>rawTransactionSheet!L4000</f>
        <v>BANGALORE</v>
      </c>
    </row>
    <row r="4001">
      <c r="A4001" s="2">
        <v>42370.0</v>
      </c>
      <c r="B4001" s="5" t="str">
        <f>rawTransactionSheet!B4001</f>
        <v>RNS</v>
      </c>
      <c r="C4001" s="5" t="str">
        <f>rawTransactionSheet!C4001</f>
        <v>KA41M0334</v>
      </c>
      <c r="D4001" s="5" t="str">
        <f>rawTransactionSheet!D4001</f>
        <v>MARUTI SUZUKI</v>
      </c>
      <c r="E4001" s="5" t="str">
        <f>rawTransactionSheet!E4001</f>
        <v>Alto</v>
      </c>
      <c r="F4001" s="5" t="str">
        <f>IFERROR(VLOOKUP(E4001,modelMapping,2,0),E4001)</f>
        <v>Alto</v>
      </c>
      <c r="G4001" s="5" t="str">
        <f>rawTransactionSheet!F4001</f>
        <v>LXI</v>
      </c>
      <c r="H4001" s="1" t="str">
        <f t="shared" si="1"/>
        <v>LXI</v>
      </c>
      <c r="I4001" s="5" t="str">
        <f>rawTransactionSheet!G4001</f>
        <v>2006</v>
      </c>
      <c r="J4001" s="5" t="str">
        <f>rawTransactionSheet!H4001</f>
        <v>130000</v>
      </c>
      <c r="K4001" s="5" t="str">
        <f>rawTransactionSheet!I4001</f>
        <v>156583</v>
      </c>
      <c r="L4001" s="5" t="str">
        <f>rawTransactionSheet!J4001</f>
        <v>9.794520548</v>
      </c>
      <c r="M4001" s="5" t="str">
        <f>rawTransactionSheet!K4001</f>
        <v>2</v>
      </c>
      <c r="N4001" s="5" t="str">
        <f>rawTransactionSheet!L4001</f>
        <v>BANGALORE</v>
      </c>
    </row>
    <row r="4002">
      <c r="A4002" s="2">
        <v>42370.0</v>
      </c>
      <c r="B4002" s="5" t="str">
        <f>rawTransactionSheet!B4002</f>
        <v>DelCalling</v>
      </c>
      <c r="C4002" s="5" t="str">
        <f>rawTransactionSheet!C4002</f>
        <v>18233</v>
      </c>
      <c r="D4002" s="5" t="str">
        <f>rawTransactionSheet!D4002</f>
        <v>MARUTI SUZUKI</v>
      </c>
      <c r="E4002" s="5" t="str">
        <f>rawTransactionSheet!E4002</f>
        <v>Alto</v>
      </c>
      <c r="F4002" s="5" t="str">
        <f>IFERROR(VLOOKUP(E4002,modelMapping,2,0),E4002)</f>
        <v>Alto</v>
      </c>
      <c r="G4002" s="5" t="str">
        <f>rawTransactionSheet!F4002</f>
        <v>LXi CNG</v>
      </c>
      <c r="H4002" s="1" t="str">
        <f t="shared" si="1"/>
        <v>LXi CNG</v>
      </c>
      <c r="I4002" s="5" t="str">
        <f>rawTransactionSheet!G4002</f>
        <v>2010</v>
      </c>
      <c r="J4002" s="5" t="str">
        <f>rawTransactionSheet!H4002</f>
        <v>130000</v>
      </c>
      <c r="K4002" s="5" t="str">
        <f>rawTransactionSheet!I4002</f>
        <v>71317</v>
      </c>
      <c r="L4002" s="5" t="str">
        <f>rawTransactionSheet!J4002</f>
        <v>5</v>
      </c>
      <c r="M4002" s="5" t="str">
        <f>rawTransactionSheet!K4002</f>
        <v>1</v>
      </c>
      <c r="N4002" s="5" t="str">
        <f>rawTransactionSheet!L4002</f>
        <v>DELHI</v>
      </c>
    </row>
    <row r="4003">
      <c r="A4003" s="2">
        <v>42370.0</v>
      </c>
      <c r="B4003" s="5" t="str">
        <f>rawTransactionSheet!B4003</f>
        <v>Pratham</v>
      </c>
      <c r="C4003" s="5" t="str">
        <f>rawTransactionSheet!C4003</f>
        <v>773</v>
      </c>
      <c r="D4003" s="5" t="str">
        <f>rawTransactionSheet!D4003</f>
        <v>MARUTI SUZUKI</v>
      </c>
      <c r="E4003" s="5" t="str">
        <f>rawTransactionSheet!E4003</f>
        <v>Alto</v>
      </c>
      <c r="F4003" s="5" t="str">
        <f>IFERROR(VLOOKUP(E4003,modelMapping,2,0),E4003)</f>
        <v>Alto</v>
      </c>
      <c r="G4003" s="5" t="str">
        <f>rawTransactionSheet!F4003</f>
        <v>STD</v>
      </c>
      <c r="H4003" s="1" t="str">
        <f t="shared" si="1"/>
        <v>STD</v>
      </c>
      <c r="I4003" s="5" t="str">
        <f>rawTransactionSheet!G4003</f>
        <v>2005</v>
      </c>
      <c r="J4003" s="5" t="str">
        <f>rawTransactionSheet!H4003</f>
        <v>130000</v>
      </c>
      <c r="K4003" s="5" t="str">
        <f>rawTransactionSheet!I4003</f>
        <v>79967.14579</v>
      </c>
      <c r="L4003" s="5" t="str">
        <f>rawTransactionSheet!J4003</f>
        <v>9.995893224</v>
      </c>
      <c r="M4003" s="5" t="str">
        <f>rawTransactionSheet!K4003</f>
        <v>2</v>
      </c>
      <c r="N4003" s="5" t="str">
        <f>rawTransactionSheet!L4003</f>
        <v>BANGALORE</v>
      </c>
    </row>
    <row r="4004">
      <c r="A4004" s="2">
        <v>42370.0</v>
      </c>
      <c r="B4004" s="5" t="str">
        <f>rawTransactionSheet!B4004</f>
        <v>RNS</v>
      </c>
      <c r="C4004" s="5" t="str">
        <f>rawTransactionSheet!C4004</f>
        <v>KA04MD6564</v>
      </c>
      <c r="D4004" s="5" t="str">
        <f>rawTransactionSheet!D4004</f>
        <v>MARUTI SUZUKI</v>
      </c>
      <c r="E4004" s="5" t="str">
        <f>rawTransactionSheet!E4004</f>
        <v>Alto</v>
      </c>
      <c r="F4004" s="5" t="str">
        <f>IFERROR(VLOOKUP(E4004,modelMapping,2,0),E4004)</f>
        <v>Alto</v>
      </c>
      <c r="G4004" s="5" t="str">
        <f>rawTransactionSheet!F4004</f>
        <v>STD</v>
      </c>
      <c r="H4004" s="1" t="str">
        <f t="shared" si="1"/>
        <v>STD</v>
      </c>
      <c r="I4004" s="5" t="str">
        <f>rawTransactionSheet!G4004</f>
        <v>2007</v>
      </c>
      <c r="J4004" s="5" t="str">
        <f>rawTransactionSheet!H4004</f>
        <v>130000</v>
      </c>
      <c r="K4004" s="5" t="str">
        <f>rawTransactionSheet!I4004</f>
        <v>34872</v>
      </c>
      <c r="L4004" s="5" t="str">
        <f>rawTransactionSheet!J4004</f>
        <v>8.728767123</v>
      </c>
      <c r="M4004" s="5" t="str">
        <f>rawTransactionSheet!K4004</f>
        <v>2</v>
      </c>
      <c r="N4004" s="5" t="str">
        <f>rawTransactionSheet!L4004</f>
        <v>BANGALORE</v>
      </c>
    </row>
    <row r="4005">
      <c r="A4005" s="2">
        <v>42370.0</v>
      </c>
      <c r="B4005" s="5" t="str">
        <f>rawTransactionSheet!B4005</f>
        <v>Pratham</v>
      </c>
      <c r="C4005" s="5" t="str">
        <f>rawTransactionSheet!C4005</f>
        <v>904</v>
      </c>
      <c r="D4005" s="5" t="str">
        <f>rawTransactionSheet!D4005</f>
        <v>MARUTI SUZUKI</v>
      </c>
      <c r="E4005" s="5" t="str">
        <f>rawTransactionSheet!E4005</f>
        <v>Alto</v>
      </c>
      <c r="F4005" s="5" t="str">
        <f>IFERROR(VLOOKUP(E4005,modelMapping,2,0),E4005)</f>
        <v>Alto</v>
      </c>
      <c r="G4005" s="5" t="str">
        <f>rawTransactionSheet!F4005</f>
        <v>VXI</v>
      </c>
      <c r="H4005" s="1" t="str">
        <f t="shared" si="1"/>
        <v>VXI</v>
      </c>
      <c r="I4005" s="5" t="str">
        <f>rawTransactionSheet!G4005</f>
        <v>2002</v>
      </c>
      <c r="J4005" s="5" t="str">
        <f>rawTransactionSheet!H4005</f>
        <v>130000</v>
      </c>
      <c r="K4005" s="5" t="str">
        <f>rawTransactionSheet!I4005</f>
        <v>102899.384</v>
      </c>
      <c r="L4005" s="5" t="str">
        <f>rawTransactionSheet!J4005</f>
        <v>12.862423</v>
      </c>
      <c r="M4005" s="5" t="str">
        <f>rawTransactionSheet!K4005</f>
        <v>3</v>
      </c>
      <c r="N4005" s="5" t="str">
        <f>rawTransactionSheet!L4005</f>
        <v>BANGALORE</v>
      </c>
    </row>
    <row r="4006">
      <c r="A4006" s="2">
        <v>42370.0</v>
      </c>
      <c r="B4006" s="5" t="str">
        <f>rawTransactionSheet!B4006</f>
        <v>KALYANI MOTORS PVT LTD</v>
      </c>
      <c r="C4006" s="5" t="str">
        <f>rawTransactionSheet!C4006</f>
        <v>KA01Z9444</v>
      </c>
      <c r="D4006" s="5" t="str">
        <f>rawTransactionSheet!D4006</f>
        <v>MARUTI SUZUKI</v>
      </c>
      <c r="E4006" s="5" t="str">
        <f>rawTransactionSheet!E4006</f>
        <v>Baleno</v>
      </c>
      <c r="F4006" s="5" t="str">
        <f>IFERROR(VLOOKUP(E4006,modelMapping,2,0),E4006)</f>
        <v>Baleno</v>
      </c>
      <c r="G4006" s="5" t="str">
        <f>rawTransactionSheet!F4006</f>
        <v>LXI</v>
      </c>
      <c r="H4006" s="1" t="str">
        <f t="shared" si="1"/>
        <v>LXI</v>
      </c>
      <c r="I4006" s="5" t="str">
        <f>rawTransactionSheet!G4006</f>
        <v>2004</v>
      </c>
      <c r="J4006" s="5" t="str">
        <f>rawTransactionSheet!H4006</f>
        <v>130000</v>
      </c>
      <c r="K4006" s="5" t="str">
        <f>rawTransactionSheet!I4006</f>
        <v>138892</v>
      </c>
      <c r="L4006" s="5" t="str">
        <f>rawTransactionSheet!J4006</f>
        <v>11</v>
      </c>
      <c r="M4006" s="5" t="str">
        <f>rawTransactionSheet!K4006</f>
        <v>1</v>
      </c>
      <c r="N4006" s="5" t="str">
        <f>rawTransactionSheet!L4006</f>
        <v>BANGALORE</v>
      </c>
    </row>
    <row r="4007">
      <c r="A4007" s="2">
        <v>42370.0</v>
      </c>
      <c r="B4007" s="5" t="str">
        <f>rawTransactionSheet!B4007</f>
        <v>Pratham</v>
      </c>
      <c r="C4007" s="5" t="str">
        <f>rawTransactionSheet!C4007</f>
        <v>662</v>
      </c>
      <c r="D4007" s="5" t="str">
        <f>rawTransactionSheet!D4007</f>
        <v>MARUTI SUZUKI</v>
      </c>
      <c r="E4007" s="5" t="str">
        <f>rawTransactionSheet!E4007</f>
        <v>Esteem</v>
      </c>
      <c r="F4007" s="5" t="str">
        <f>IFERROR(VLOOKUP(E4007,modelMapping,2,0),E4007)</f>
        <v>Esteem</v>
      </c>
      <c r="G4007" s="5" t="str">
        <f>rawTransactionSheet!F4007</f>
        <v>VXI</v>
      </c>
      <c r="H4007" s="1" t="str">
        <f t="shared" si="1"/>
        <v>VXI</v>
      </c>
      <c r="I4007" s="5" t="str">
        <f>rawTransactionSheet!G4007</f>
        <v>2006</v>
      </c>
      <c r="J4007" s="5" t="str">
        <f>rawTransactionSheet!H4007</f>
        <v>130000</v>
      </c>
      <c r="K4007" s="5" t="str">
        <f>rawTransactionSheet!I4007</f>
        <v>70548.93908</v>
      </c>
      <c r="L4007" s="5" t="str">
        <f>rawTransactionSheet!J4007</f>
        <v>8.818617385</v>
      </c>
      <c r="M4007" s="5" t="str">
        <f>rawTransactionSheet!K4007</f>
        <v>2</v>
      </c>
      <c r="N4007" s="5" t="str">
        <f>rawTransactionSheet!L4007</f>
        <v>BANGALORE</v>
      </c>
    </row>
    <row r="4008">
      <c r="A4008" s="2">
        <v>42370.0</v>
      </c>
      <c r="B4008" s="5" t="str">
        <f>rawTransactionSheet!B4008</f>
        <v>NandiBid</v>
      </c>
      <c r="C4008" s="5" t="str">
        <f>rawTransactionSheet!C4008</f>
        <v>116596</v>
      </c>
      <c r="D4008" s="5" t="str">
        <f>rawTransactionSheet!D4008</f>
        <v>FORD</v>
      </c>
      <c r="E4008" s="5" t="str">
        <f>rawTransactionSheet!E4008</f>
        <v>Fiesta</v>
      </c>
      <c r="F4008" s="5" t="str">
        <f>IFERROR(VLOOKUP(E4008,modelMapping,2,0),E4008)</f>
        <v>Fiesta</v>
      </c>
      <c r="G4008" s="5" t="str">
        <f>rawTransactionSheet!F4008</f>
        <v>S 1.6</v>
      </c>
      <c r="H4008" s="1" t="str">
        <f t="shared" si="1"/>
        <v>S 1.6</v>
      </c>
      <c r="I4008" s="5" t="str">
        <f>rawTransactionSheet!G4008</f>
        <v>2006</v>
      </c>
      <c r="J4008" s="5" t="str">
        <f>rawTransactionSheet!H4008</f>
        <v>130000</v>
      </c>
      <c r="K4008" s="5" t="str">
        <f>rawTransactionSheet!I4008</f>
        <v>84233</v>
      </c>
      <c r="L4008" s="5" t="str">
        <f>rawTransactionSheet!J4008</f>
        <v>10</v>
      </c>
      <c r="M4008" s="5" t="str">
        <f>rawTransactionSheet!K4008</f>
        <v>2</v>
      </c>
      <c r="N4008" s="5" t="str">
        <f>rawTransactionSheet!L4008</f>
        <v>BANGALORE</v>
      </c>
      <c r="O4008" s="1" t="str">
        <f>VALUE(C4008)</f>
        <v>116596</v>
      </c>
      <c r="P4008" s="1" t="str">
        <f>MATCH(O4008,rawBidData!$A$2:$A$146,0)</f>
        <v>#N/A</v>
      </c>
    </row>
    <row r="4009">
      <c r="A4009" s="2">
        <v>42370.0</v>
      </c>
      <c r="B4009" s="5" t="str">
        <f>rawTransactionSheet!B4009</f>
        <v>Pratham</v>
      </c>
      <c r="C4009" s="5" t="str">
        <f>rawTransactionSheet!C4009</f>
        <v>807</v>
      </c>
      <c r="D4009" s="5" t="str">
        <f>rawTransactionSheet!D4009</f>
        <v>HYUNDAI</v>
      </c>
      <c r="E4009" s="5" t="str">
        <f>rawTransactionSheet!E4009</f>
        <v>Getz</v>
      </c>
      <c r="F4009" s="5" t="str">
        <f>IFERROR(VLOOKUP(E4009,modelMapping,2,0),E4009)</f>
        <v>Getz</v>
      </c>
      <c r="G4009" s="5" t="str">
        <f>rawTransactionSheet!F4009</f>
        <v>GLS</v>
      </c>
      <c r="H4009" s="1" t="str">
        <f t="shared" si="1"/>
        <v>GLS</v>
      </c>
      <c r="I4009" s="5" t="str">
        <f>rawTransactionSheet!G4009</f>
        <v>2004</v>
      </c>
      <c r="J4009" s="5" t="str">
        <f>rawTransactionSheet!H4009</f>
        <v>130000</v>
      </c>
      <c r="K4009" s="5" t="str">
        <f>rawTransactionSheet!I4009</f>
        <v>85793.29224</v>
      </c>
      <c r="L4009" s="5" t="str">
        <f>rawTransactionSheet!J4009</f>
        <v>10.72416153</v>
      </c>
      <c r="M4009" s="5" t="str">
        <f>rawTransactionSheet!K4009</f>
        <v>3</v>
      </c>
      <c r="N4009" s="5" t="str">
        <f>rawTransactionSheet!L4009</f>
        <v>BANGALORE</v>
      </c>
    </row>
    <row r="4010">
      <c r="A4010" s="2">
        <v>42370.0</v>
      </c>
      <c r="B4010" s="5" t="str">
        <f>rawTransactionSheet!B4010</f>
        <v>DelCalling</v>
      </c>
      <c r="C4010" s="5" t="str">
        <f>rawTransactionSheet!C4010</f>
        <v>53077</v>
      </c>
      <c r="D4010" s="5" t="str">
        <f>rawTransactionSheet!D4010</f>
        <v>HYUNDAI</v>
      </c>
      <c r="E4010" s="5" t="str">
        <f>rawTransactionSheet!E4010</f>
        <v>SANTRO XING</v>
      </c>
      <c r="F4010" s="5" t="str">
        <f>IFERROR(VLOOKUP(E4010,modelMapping,2,0),E4010)</f>
        <v>SANTRO XING</v>
      </c>
      <c r="G4010" s="5" t="str">
        <f>rawTransactionSheet!F4010</f>
        <v>GL</v>
      </c>
      <c r="H4010" s="1" t="str">
        <f t="shared" si="1"/>
        <v>GL</v>
      </c>
      <c r="I4010" s="5" t="str">
        <f>rawTransactionSheet!G4010</f>
        <v>2009</v>
      </c>
      <c r="J4010" s="5" t="str">
        <f>rawTransactionSheet!H4010</f>
        <v>130000</v>
      </c>
      <c r="K4010" s="5" t="str">
        <f>rawTransactionSheet!I4010</f>
        <v>62667</v>
      </c>
      <c r="L4010" s="5" t="str">
        <f>rawTransactionSheet!J4010</f>
        <v>6</v>
      </c>
      <c r="M4010" s="5" t="str">
        <f>rawTransactionSheet!K4010</f>
        <v>1</v>
      </c>
      <c r="N4010" s="5" t="str">
        <f>rawTransactionSheet!L4010</f>
        <v>DELHI</v>
      </c>
    </row>
    <row r="4011">
      <c r="A4011" s="2">
        <v>42370.0</v>
      </c>
      <c r="B4011" s="5" t="str">
        <f>rawTransactionSheet!B4011</f>
        <v>Hiremath</v>
      </c>
      <c r="C4011" s="5" t="str">
        <f>rawTransactionSheet!C4011</f>
        <v>Hire022</v>
      </c>
      <c r="D4011" s="5" t="str">
        <f>rawTransactionSheet!D4011</f>
        <v>HYUNDAI</v>
      </c>
      <c r="E4011" s="5" t="str">
        <f>rawTransactionSheet!E4011</f>
        <v>SANTRO XING</v>
      </c>
      <c r="F4011" s="5" t="str">
        <f>IFERROR(VLOOKUP(E4011,modelMapping,2,0),E4011)</f>
        <v>SANTRO XING</v>
      </c>
      <c r="G4011" s="5" t="str">
        <f>rawTransactionSheet!F4011</f>
        <v>XG</v>
      </c>
      <c r="H4011" s="1" t="str">
        <f t="shared" si="1"/>
        <v>XG</v>
      </c>
      <c r="I4011" s="5" t="str">
        <f>rawTransactionSheet!G4011</f>
        <v>2004</v>
      </c>
      <c r="J4011" s="5" t="str">
        <f>rawTransactionSheet!H4011</f>
        <v>130000</v>
      </c>
      <c r="K4011" s="5" t="str">
        <f>rawTransactionSheet!I4011</f>
        <v>50000</v>
      </c>
      <c r="L4011" s="5" t="str">
        <f>rawTransactionSheet!J4011</f>
        <v>11</v>
      </c>
      <c r="M4011" s="5" t="str">
        <f>rawTransactionSheet!K4011</f>
        <v>2</v>
      </c>
      <c r="N4011" s="5" t="str">
        <f>rawTransactionSheet!L4011</f>
        <v>BANGALORE</v>
      </c>
    </row>
    <row r="4012">
      <c r="A4012" s="2">
        <v>42370.0</v>
      </c>
      <c r="B4012" s="5" t="str">
        <f>rawTransactionSheet!B4012</f>
        <v>Pratham</v>
      </c>
      <c r="C4012" s="5" t="str">
        <f>rawTransactionSheet!C4012</f>
        <v>813</v>
      </c>
      <c r="D4012" s="5" t="str">
        <f>rawTransactionSheet!D4012</f>
        <v>HYUNDAI</v>
      </c>
      <c r="E4012" s="5" t="str">
        <f>rawTransactionSheet!E4012</f>
        <v>SANTRO XING</v>
      </c>
      <c r="F4012" s="5" t="str">
        <f>IFERROR(VLOOKUP(E4012,modelMapping,2,0),E4012)</f>
        <v>SANTRO XING</v>
      </c>
      <c r="G4012" s="5" t="str">
        <f>rawTransactionSheet!F4012</f>
        <v>XG</v>
      </c>
      <c r="H4012" s="1" t="str">
        <f t="shared" si="1"/>
        <v>XG</v>
      </c>
      <c r="I4012" s="5" t="str">
        <f>rawTransactionSheet!G4012</f>
        <v>2004</v>
      </c>
      <c r="J4012" s="5" t="str">
        <f>rawTransactionSheet!H4012</f>
        <v>130000</v>
      </c>
      <c r="K4012" s="5" t="str">
        <f>rawTransactionSheet!I4012</f>
        <v>85968.51472</v>
      </c>
      <c r="L4012" s="5" t="str">
        <f>rawTransactionSheet!J4012</f>
        <v>10.74606434</v>
      </c>
      <c r="M4012" s="5" t="str">
        <f>rawTransactionSheet!K4012</f>
        <v>3</v>
      </c>
      <c r="N4012" s="5" t="str">
        <f>rawTransactionSheet!L4012</f>
        <v>BANGALORE</v>
      </c>
    </row>
    <row r="4013">
      <c r="A4013" s="2">
        <v>42370.0</v>
      </c>
      <c r="B4013" s="5" t="str">
        <f>rawTransactionSheet!B4013</f>
        <v>DelCalling</v>
      </c>
      <c r="C4013" s="5" t="str">
        <f>rawTransactionSheet!C4013</f>
        <v>76245</v>
      </c>
      <c r="D4013" s="5" t="str">
        <f>rawTransactionSheet!D4013</f>
        <v>HYUNDAI</v>
      </c>
      <c r="E4013" s="5" t="str">
        <f>rawTransactionSheet!E4013</f>
        <v>SANTRO XING</v>
      </c>
      <c r="F4013" s="5" t="str">
        <f>IFERROR(VLOOKUP(E4013,modelMapping,2,0),E4013)</f>
        <v>SANTRO XING</v>
      </c>
      <c r="G4013" s="5" t="str">
        <f>rawTransactionSheet!F4013</f>
        <v>XO</v>
      </c>
      <c r="H4013" s="1" t="str">
        <f t="shared" si="1"/>
        <v>XO</v>
      </c>
      <c r="I4013" s="5" t="str">
        <f>rawTransactionSheet!G4013</f>
        <v>2006</v>
      </c>
      <c r="J4013" s="5" t="str">
        <f>rawTransactionSheet!H4013</f>
        <v>130000</v>
      </c>
      <c r="K4013" s="5" t="str">
        <f>rawTransactionSheet!I4013</f>
        <v>62279</v>
      </c>
      <c r="L4013" s="5" t="str">
        <f>rawTransactionSheet!J4013</f>
        <v>9</v>
      </c>
      <c r="M4013" s="5" t="str">
        <f>rawTransactionSheet!K4013</f>
        <v>1</v>
      </c>
      <c r="N4013" s="5" t="str">
        <f>rawTransactionSheet!L4013</f>
        <v>PUNE</v>
      </c>
    </row>
    <row r="4014">
      <c r="A4014" s="2">
        <v>42370.0</v>
      </c>
      <c r="B4014" s="5" t="str">
        <f>rawTransactionSheet!B4014</f>
        <v>RNS</v>
      </c>
      <c r="C4014" s="5" t="str">
        <f>rawTransactionSheet!C4014</f>
        <v>KA04MB4488</v>
      </c>
      <c r="D4014" s="5" t="str">
        <f>rawTransactionSheet!D4014</f>
        <v>HYUNDAI</v>
      </c>
      <c r="E4014" s="5" t="str">
        <f>rawTransactionSheet!E4014</f>
        <v>SANTRO XING</v>
      </c>
      <c r="F4014" s="5" t="str">
        <f>IFERROR(VLOOKUP(E4014,modelMapping,2,0),E4014)</f>
        <v>SANTRO XING</v>
      </c>
      <c r="G4014" s="5" t="str">
        <f>rawTransactionSheet!F4014</f>
        <v>XS</v>
      </c>
      <c r="H4014" s="1" t="str">
        <f t="shared" si="1"/>
        <v>XS</v>
      </c>
      <c r="I4014" s="5" t="str">
        <f>rawTransactionSheet!G4014</f>
        <v>2003</v>
      </c>
      <c r="J4014" s="5" t="str">
        <f>rawTransactionSheet!H4014</f>
        <v>130000</v>
      </c>
      <c r="K4014" s="5" t="str">
        <f>rawTransactionSheet!I4014</f>
        <v>56180</v>
      </c>
      <c r="L4014" s="5" t="str">
        <f>rawTransactionSheet!J4014</f>
        <v>12.70410959</v>
      </c>
      <c r="M4014" s="5" t="str">
        <f>rawTransactionSheet!K4014</f>
        <v>2</v>
      </c>
      <c r="N4014" s="5" t="str">
        <f>rawTransactionSheet!L4014</f>
        <v>BANGALORE</v>
      </c>
    </row>
    <row r="4015">
      <c r="A4015" s="2">
        <v>42370.0</v>
      </c>
      <c r="B4015" s="5" t="str">
        <f>rawTransactionSheet!B4015</f>
        <v>Hiremath</v>
      </c>
      <c r="C4015" s="5" t="str">
        <f>rawTransactionSheet!C4015</f>
        <v>Hire023</v>
      </c>
      <c r="D4015" s="5" t="str">
        <f>rawTransactionSheet!D4015</f>
        <v>MARUTI SUZUKI</v>
      </c>
      <c r="E4015" s="5" t="str">
        <f>rawTransactionSheet!E4015</f>
        <v>Wagon R</v>
      </c>
      <c r="F4015" s="5" t="str">
        <f>IFERROR(VLOOKUP(E4015,modelMapping,2,0),E4015)</f>
        <v>Wagon R</v>
      </c>
      <c r="G4015" s="5" t="str">
        <f>rawTransactionSheet!F4015</f>
        <v>LXI</v>
      </c>
      <c r="H4015" s="1" t="str">
        <f t="shared" si="1"/>
        <v>LXI</v>
      </c>
      <c r="I4015" s="5" t="str">
        <f>rawTransactionSheet!G4015</f>
        <v>2004</v>
      </c>
      <c r="J4015" s="5" t="str">
        <f>rawTransactionSheet!H4015</f>
        <v>130000</v>
      </c>
      <c r="K4015" s="5" t="str">
        <f>rawTransactionSheet!I4015</f>
        <v>65000</v>
      </c>
      <c r="L4015" s="5" t="str">
        <f>rawTransactionSheet!J4015</f>
        <v>11</v>
      </c>
      <c r="M4015" s="5" t="str">
        <f>rawTransactionSheet!K4015</f>
        <v>2</v>
      </c>
      <c r="N4015" s="5" t="str">
        <f>rawTransactionSheet!L4015</f>
        <v>BANGALORE</v>
      </c>
    </row>
    <row r="4016">
      <c r="A4016" s="2">
        <v>42370.0</v>
      </c>
      <c r="B4016" s="5" t="str">
        <f>rawTransactionSheet!B4016</f>
        <v>Pratham</v>
      </c>
      <c r="C4016" s="5" t="str">
        <f>rawTransactionSheet!C4016</f>
        <v>825</v>
      </c>
      <c r="D4016" s="5" t="str">
        <f>rawTransactionSheet!D4016</f>
        <v>MARUTI SUZUKI</v>
      </c>
      <c r="E4016" s="5" t="str">
        <f>rawTransactionSheet!E4016</f>
        <v>Wagon R</v>
      </c>
      <c r="F4016" s="5" t="str">
        <f>IFERROR(VLOOKUP(E4016,modelMapping,2,0),E4016)</f>
        <v>Wagon R</v>
      </c>
      <c r="G4016" s="5" t="str">
        <f>rawTransactionSheet!F4016</f>
        <v>VXI</v>
      </c>
      <c r="H4016" s="1" t="str">
        <f t="shared" si="1"/>
        <v>VXI</v>
      </c>
      <c r="I4016" s="5" t="str">
        <f>rawTransactionSheet!G4016</f>
        <v>2004</v>
      </c>
      <c r="J4016" s="5" t="str">
        <f>rawTransactionSheet!H4016</f>
        <v>130000</v>
      </c>
      <c r="K4016" s="5" t="str">
        <f>rawTransactionSheet!I4016</f>
        <v>86516.08488</v>
      </c>
      <c r="L4016" s="5" t="str">
        <f>rawTransactionSheet!J4016</f>
        <v>10.81451061</v>
      </c>
      <c r="M4016" s="5" t="str">
        <f>rawTransactionSheet!K4016</f>
        <v>3</v>
      </c>
      <c r="N4016" s="5" t="str">
        <f>rawTransactionSheet!L4016</f>
        <v>BANGALORE</v>
      </c>
    </row>
    <row r="4017">
      <c r="A4017" s="2">
        <v>42370.0</v>
      </c>
      <c r="B4017" s="5" t="str">
        <f>rawTransactionSheet!B4017</f>
        <v>Pratham</v>
      </c>
      <c r="C4017" s="5" t="str">
        <f>rawTransactionSheet!C4017</f>
        <v>826</v>
      </c>
      <c r="D4017" s="5" t="str">
        <f>rawTransactionSheet!D4017</f>
        <v>MARUTI SUZUKI</v>
      </c>
      <c r="E4017" s="5" t="str">
        <f>rawTransactionSheet!E4017</f>
        <v>Wagon R</v>
      </c>
      <c r="F4017" s="5" t="str">
        <f>IFERROR(VLOOKUP(E4017,modelMapping,2,0),E4017)</f>
        <v>Wagon R</v>
      </c>
      <c r="G4017" s="5" t="str">
        <f>rawTransactionSheet!F4017</f>
        <v>VXI</v>
      </c>
      <c r="H4017" s="1" t="str">
        <f t="shared" si="1"/>
        <v>VXI</v>
      </c>
      <c r="I4017" s="5" t="str">
        <f>rawTransactionSheet!G4017</f>
        <v>2004</v>
      </c>
      <c r="J4017" s="5" t="str">
        <f>rawTransactionSheet!H4017</f>
        <v>130000</v>
      </c>
      <c r="K4017" s="5" t="str">
        <f>rawTransactionSheet!I4017</f>
        <v>86516.08488</v>
      </c>
      <c r="L4017" s="5" t="str">
        <f>rawTransactionSheet!J4017</f>
        <v>10.81451061</v>
      </c>
      <c r="M4017" s="5" t="str">
        <f>rawTransactionSheet!K4017</f>
        <v>3</v>
      </c>
      <c r="N4017" s="5" t="str">
        <f>rawTransactionSheet!L4017</f>
        <v>BANGALORE</v>
      </c>
    </row>
    <row r="4018">
      <c r="A4018" s="2">
        <v>42370.0</v>
      </c>
      <c r="B4018" s="5" t="str">
        <f>rawTransactionSheet!B4018</f>
        <v>RNS</v>
      </c>
      <c r="C4018" s="5" t="str">
        <f>rawTransactionSheet!C4018</f>
        <v>KA04MB6780</v>
      </c>
      <c r="D4018" s="5" t="str">
        <f>rawTransactionSheet!D4018</f>
        <v>MARUTI SUZUKI</v>
      </c>
      <c r="E4018" s="5" t="str">
        <f>rawTransactionSheet!E4018</f>
        <v>Wagon R</v>
      </c>
      <c r="F4018" s="5" t="str">
        <f>IFERROR(VLOOKUP(E4018,modelMapping,2,0),E4018)</f>
        <v>Wagon R</v>
      </c>
      <c r="G4018" s="5" t="str">
        <f>rawTransactionSheet!F4018</f>
        <v>VXI</v>
      </c>
      <c r="H4018" s="1" t="str">
        <f t="shared" si="1"/>
        <v>VXI</v>
      </c>
      <c r="I4018" s="5" t="str">
        <f>rawTransactionSheet!G4018</f>
        <v>2005</v>
      </c>
      <c r="J4018" s="5" t="str">
        <f>rawTransactionSheet!H4018</f>
        <v>130000</v>
      </c>
      <c r="K4018" s="5" t="str">
        <f>rawTransactionSheet!I4018</f>
        <v>96358</v>
      </c>
      <c r="L4018" s="5" t="str">
        <f>rawTransactionSheet!J4018</f>
        <v>10.96164384</v>
      </c>
      <c r="M4018" s="5" t="str">
        <f>rawTransactionSheet!K4018</f>
        <v>1</v>
      </c>
      <c r="N4018" s="5" t="str">
        <f>rawTransactionSheet!L4018</f>
        <v>BANGALORE</v>
      </c>
    </row>
    <row r="4019">
      <c r="A4019" s="2">
        <v>42370.0</v>
      </c>
      <c r="B4019" s="5" t="str">
        <f>rawTransactionSheet!B4019</f>
        <v>KALYANI MOTORS PVT LTD</v>
      </c>
      <c r="C4019" s="5" t="str">
        <f>rawTransactionSheet!C4019</f>
        <v>KA04MA6397</v>
      </c>
      <c r="D4019" s="5" t="str">
        <f>rawTransactionSheet!D4019</f>
        <v>MARUTI SUZUKI</v>
      </c>
      <c r="E4019" s="5" t="str">
        <f>rawTransactionSheet!E4019</f>
        <v>Zen</v>
      </c>
      <c r="F4019" s="5" t="str">
        <f>IFERROR(VLOOKUP(E4019,modelMapping,2,0),E4019)</f>
        <v>Zen</v>
      </c>
      <c r="G4019" s="5" t="str">
        <f>rawTransactionSheet!F4019</f>
        <v>LXI</v>
      </c>
      <c r="H4019" s="1" t="str">
        <f t="shared" si="1"/>
        <v>LXI</v>
      </c>
      <c r="I4019" s="5" t="str">
        <f>rawTransactionSheet!G4019</f>
        <v>2001</v>
      </c>
      <c r="J4019" s="5" t="str">
        <f>rawTransactionSheet!H4019</f>
        <v>130000</v>
      </c>
      <c r="K4019" s="5" t="str">
        <f>rawTransactionSheet!I4019</f>
        <v>129303</v>
      </c>
      <c r="L4019" s="5" t="str">
        <f>rawTransactionSheet!J4019</f>
        <v>14</v>
      </c>
      <c r="M4019" s="5" t="str">
        <f>rawTransactionSheet!K4019</f>
        <v>2</v>
      </c>
      <c r="N4019" s="5" t="str">
        <f>rawTransactionSheet!L4019</f>
        <v>BANGALORE</v>
      </c>
    </row>
    <row r="4020">
      <c r="A4020" s="2">
        <v>42370.0</v>
      </c>
      <c r="B4020" s="5" t="str">
        <f>rawTransactionSheet!B4020</f>
        <v>Pratham</v>
      </c>
      <c r="C4020" s="5" t="str">
        <f>rawTransactionSheet!C4020</f>
        <v>850</v>
      </c>
      <c r="D4020" s="5" t="str">
        <f>rawTransactionSheet!D4020</f>
        <v>MARUTI SUZUKI</v>
      </c>
      <c r="E4020" s="5" t="str">
        <f>rawTransactionSheet!E4020</f>
        <v>Zen</v>
      </c>
      <c r="F4020" s="5" t="str">
        <f>IFERROR(VLOOKUP(E4020,modelMapping,2,0),E4020)</f>
        <v>Zen</v>
      </c>
      <c r="G4020" s="5" t="str">
        <f>rawTransactionSheet!F4020</f>
        <v>LXI</v>
      </c>
      <c r="H4020" s="1" t="str">
        <f t="shared" si="1"/>
        <v>LXI</v>
      </c>
      <c r="I4020" s="5" t="str">
        <f>rawTransactionSheet!G4020</f>
        <v>2003</v>
      </c>
      <c r="J4020" s="5" t="str">
        <f>rawTransactionSheet!H4020</f>
        <v>130000</v>
      </c>
      <c r="K4020" s="5" t="str">
        <f>rawTransactionSheet!I4020</f>
        <v>91685.14712</v>
      </c>
      <c r="L4020" s="5" t="str">
        <f>rawTransactionSheet!J4020</f>
        <v>11.46064339</v>
      </c>
      <c r="M4020" s="5" t="str">
        <f>rawTransactionSheet!K4020</f>
        <v>3</v>
      </c>
      <c r="N4020" s="5" t="str">
        <f>rawTransactionSheet!L4020</f>
        <v>BANGALORE</v>
      </c>
    </row>
    <row r="4021">
      <c r="A4021" s="2">
        <v>42370.0</v>
      </c>
      <c r="B4021" s="5" t="str">
        <f>rawTransactionSheet!B4021</f>
        <v>RNS</v>
      </c>
      <c r="C4021" s="5" t="str">
        <f>rawTransactionSheet!C4021</f>
        <v>KA04MD7478</v>
      </c>
      <c r="D4021" s="5" t="str">
        <f>rawTransactionSheet!D4021</f>
        <v>MARUTI SUZUKI</v>
      </c>
      <c r="E4021" s="5" t="str">
        <f>rawTransactionSheet!E4021</f>
        <v>Zen</v>
      </c>
      <c r="F4021" s="5" t="str">
        <f>IFERROR(VLOOKUP(E4021,modelMapping,2,0),E4021)</f>
        <v>Zen</v>
      </c>
      <c r="G4021" s="5" t="str">
        <f>rawTransactionSheet!F4021</f>
        <v>LXI</v>
      </c>
      <c r="H4021" s="1" t="str">
        <f t="shared" si="1"/>
        <v>LXI</v>
      </c>
      <c r="I4021" s="5" t="str">
        <f>rawTransactionSheet!G4021</f>
        <v>2004</v>
      </c>
      <c r="J4021" s="5" t="str">
        <f>rawTransactionSheet!H4021</f>
        <v>130000</v>
      </c>
      <c r="K4021" s="5" t="str">
        <f>rawTransactionSheet!I4021</f>
        <v>82659</v>
      </c>
      <c r="L4021" s="5" t="str">
        <f>rawTransactionSheet!J4021</f>
        <v>11.87671233</v>
      </c>
      <c r="M4021" s="5" t="str">
        <f>rawTransactionSheet!K4021</f>
        <v>2</v>
      </c>
      <c r="N4021" s="5" t="str">
        <f>rawTransactionSheet!L4021</f>
        <v>BANGALORE</v>
      </c>
    </row>
    <row r="4022">
      <c r="A4022" s="2">
        <v>42370.0</v>
      </c>
      <c r="B4022" s="5" t="str">
        <f>rawTransactionSheet!B4022</f>
        <v>Pratham</v>
      </c>
      <c r="C4022" s="5" t="str">
        <f>rawTransactionSheet!C4022</f>
        <v>895</v>
      </c>
      <c r="D4022" s="5" t="str">
        <f>rawTransactionSheet!D4022</f>
        <v>MARUTI SUZUKI</v>
      </c>
      <c r="E4022" s="5" t="str">
        <f>rawTransactionSheet!E4022</f>
        <v>Zen</v>
      </c>
      <c r="F4022" s="5" t="str">
        <f>IFERROR(VLOOKUP(E4022,modelMapping,2,0),E4022)</f>
        <v>Zen</v>
      </c>
      <c r="G4022" s="5" t="str">
        <f>rawTransactionSheet!F4022</f>
        <v>VXI</v>
      </c>
      <c r="H4022" s="1" t="str">
        <f t="shared" si="1"/>
        <v>VXI</v>
      </c>
      <c r="I4022" s="5" t="str">
        <f>rawTransactionSheet!G4022</f>
        <v>2002</v>
      </c>
      <c r="J4022" s="5" t="str">
        <f>rawTransactionSheet!H4022</f>
        <v>130000</v>
      </c>
      <c r="K4022" s="5" t="str">
        <f>rawTransactionSheet!I4022</f>
        <v>102417.5222</v>
      </c>
      <c r="L4022" s="5" t="str">
        <f>rawTransactionSheet!J4022</f>
        <v>12.80219028</v>
      </c>
      <c r="M4022" s="5" t="str">
        <f>rawTransactionSheet!K4022</f>
        <v>3</v>
      </c>
      <c r="N4022" s="5" t="str">
        <f>rawTransactionSheet!L4022</f>
        <v>BANGALORE</v>
      </c>
    </row>
    <row r="4023">
      <c r="A4023" s="2">
        <v>42370.0</v>
      </c>
      <c r="B4023" s="5" t="str">
        <f>rawTransactionSheet!B4023</f>
        <v>DelCalling</v>
      </c>
      <c r="C4023" s="5" t="str">
        <f>rawTransactionSheet!C4023</f>
        <v>61447</v>
      </c>
      <c r="D4023" s="5" t="str">
        <f>rawTransactionSheet!D4023</f>
        <v>TATA</v>
      </c>
      <c r="E4023" s="5" t="str">
        <f>rawTransactionSheet!E4023</f>
        <v>INDIGO MARINA</v>
      </c>
      <c r="F4023" s="5" t="str">
        <f>IFERROR(VLOOKUP(E4023,modelMapping,2,0),E4023)</f>
        <v>INDIGO MARINA</v>
      </c>
      <c r="G4023" s="5" t="str">
        <f>rawTransactionSheet!F4023</f>
        <v>LS BS-II</v>
      </c>
      <c r="H4023" s="1" t="str">
        <f t="shared" si="1"/>
        <v>LS</v>
      </c>
      <c r="I4023" s="5" t="str">
        <f>rawTransactionSheet!G4023</f>
        <v>2006</v>
      </c>
      <c r="J4023" s="5" t="str">
        <f>rawTransactionSheet!H4023</f>
        <v>130000</v>
      </c>
      <c r="K4023" s="5" t="str">
        <f>rawTransactionSheet!I4023</f>
        <v>116184</v>
      </c>
      <c r="L4023" s="5" t="str">
        <f>rawTransactionSheet!J4023</f>
        <v>10</v>
      </c>
      <c r="M4023" s="5" t="str">
        <f>rawTransactionSheet!K4023</f>
        <v>1</v>
      </c>
      <c r="N4023" s="5" t="str">
        <f>rawTransactionSheet!L4023</f>
        <v>BANGALORE</v>
      </c>
    </row>
    <row r="4024">
      <c r="A4024" s="2">
        <v>42370.0</v>
      </c>
      <c r="B4024" s="5" t="str">
        <f>rawTransactionSheet!B4024</f>
        <v>Pratham</v>
      </c>
      <c r="C4024" s="5" t="str">
        <f>rawTransactionSheet!C4024</f>
        <v>581</v>
      </c>
      <c r="D4024" s="5" t="str">
        <f>rawTransactionSheet!D4024</f>
        <v>MARUTI SUZUKI</v>
      </c>
      <c r="E4024" s="5" t="str">
        <f>rawTransactionSheet!E4024</f>
        <v>Alto</v>
      </c>
      <c r="F4024" s="5" t="str">
        <f>IFERROR(VLOOKUP(E4024,modelMapping,2,0),E4024)</f>
        <v>Alto</v>
      </c>
      <c r="G4024" s="5" t="str">
        <f>rawTransactionSheet!F4024</f>
        <v>LX</v>
      </c>
      <c r="H4024" s="1" t="str">
        <f t="shared" si="1"/>
        <v>LX</v>
      </c>
      <c r="I4024" s="5" t="str">
        <f>rawTransactionSheet!G4024</f>
        <v>2006</v>
      </c>
      <c r="J4024" s="5" t="str">
        <f>rawTransactionSheet!H4024</f>
        <v>129000</v>
      </c>
      <c r="K4024" s="5" t="str">
        <f>rawTransactionSheet!I4024</f>
        <v>66277.89186</v>
      </c>
      <c r="L4024" s="5" t="str">
        <f>rawTransactionSheet!J4024</f>
        <v>8.284736482</v>
      </c>
      <c r="M4024" s="5" t="str">
        <f>rawTransactionSheet!K4024</f>
        <v>2</v>
      </c>
      <c r="N4024" s="5" t="str">
        <f>rawTransactionSheet!L4024</f>
        <v>BANGALORE</v>
      </c>
    </row>
    <row r="4025">
      <c r="A4025" s="2">
        <v>42370.0</v>
      </c>
      <c r="B4025" s="5" t="str">
        <f>rawTransactionSheet!B4025</f>
        <v>Pratham</v>
      </c>
      <c r="C4025" s="5" t="str">
        <f>rawTransactionSheet!C4025</f>
        <v>757</v>
      </c>
      <c r="D4025" s="5" t="str">
        <f>rawTransactionSheet!D4025</f>
        <v>MARUTI SUZUKI</v>
      </c>
      <c r="E4025" s="5" t="str">
        <f>rawTransactionSheet!E4025</f>
        <v>Alto</v>
      </c>
      <c r="F4025" s="5" t="str">
        <f>IFERROR(VLOOKUP(E4025,modelMapping,2,0),E4025)</f>
        <v>Alto</v>
      </c>
      <c r="G4025" s="5" t="str">
        <f>rawTransactionSheet!F4025</f>
        <v>LXI</v>
      </c>
      <c r="H4025" s="1" t="str">
        <f t="shared" si="1"/>
        <v>LXI</v>
      </c>
      <c r="I4025" s="5" t="str">
        <f>rawTransactionSheet!G4025</f>
        <v>2005</v>
      </c>
      <c r="J4025" s="5" t="str">
        <f>rawTransactionSheet!H4025</f>
        <v>129000</v>
      </c>
      <c r="K4025" s="5" t="str">
        <f>rawTransactionSheet!I4025</f>
        <v>79288.15879</v>
      </c>
      <c r="L4025" s="5" t="str">
        <f>rawTransactionSheet!J4025</f>
        <v>9.911019849</v>
      </c>
      <c r="M4025" s="5" t="str">
        <f>rawTransactionSheet!K4025</f>
        <v>2</v>
      </c>
      <c r="N4025" s="5" t="str">
        <f>rawTransactionSheet!L4025</f>
        <v>BANGALORE</v>
      </c>
    </row>
    <row r="4026">
      <c r="A4026" s="2">
        <v>42370.0</v>
      </c>
      <c r="B4026" s="5" t="str">
        <f>rawTransactionSheet!B4026</f>
        <v>Pratham</v>
      </c>
      <c r="C4026" s="5" t="str">
        <f>rawTransactionSheet!C4026</f>
        <v>853</v>
      </c>
      <c r="D4026" s="5" t="str">
        <f>rawTransactionSheet!D4026</f>
        <v>MARUTI SUZUKI</v>
      </c>
      <c r="E4026" s="5" t="str">
        <f>rawTransactionSheet!E4026</f>
        <v>Alto</v>
      </c>
      <c r="F4026" s="5" t="str">
        <f>IFERROR(VLOOKUP(E4026,modelMapping,2,0),E4026)</f>
        <v>Alto</v>
      </c>
      <c r="G4026" s="5" t="str">
        <f>rawTransactionSheet!F4026</f>
        <v>LXI</v>
      </c>
      <c r="H4026" s="1" t="str">
        <f t="shared" si="1"/>
        <v>LXI</v>
      </c>
      <c r="I4026" s="5" t="str">
        <f>rawTransactionSheet!G4026</f>
        <v>2003</v>
      </c>
      <c r="J4026" s="5" t="str">
        <f>rawTransactionSheet!H4026</f>
        <v>129000</v>
      </c>
      <c r="K4026" s="5" t="str">
        <f>rawTransactionSheet!I4026</f>
        <v>92802.19032</v>
      </c>
      <c r="L4026" s="5" t="str">
        <f>rawTransactionSheet!J4026</f>
        <v>11.60027379</v>
      </c>
      <c r="M4026" s="5" t="str">
        <f>rawTransactionSheet!K4026</f>
        <v>3</v>
      </c>
      <c r="N4026" s="5" t="str">
        <f>rawTransactionSheet!L4026</f>
        <v>BANGALORE</v>
      </c>
    </row>
    <row r="4027">
      <c r="A4027" s="2">
        <v>42370.0</v>
      </c>
      <c r="B4027" s="5" t="str">
        <f>rawTransactionSheet!B4027</f>
        <v>RNS</v>
      </c>
      <c r="C4027" s="5" t="str">
        <f>rawTransactionSheet!C4027</f>
        <v>KA03MC4293</v>
      </c>
      <c r="D4027" s="5" t="str">
        <f>rawTransactionSheet!D4027</f>
        <v>MARUTI SUZUKI</v>
      </c>
      <c r="E4027" s="5" t="str">
        <f>rawTransactionSheet!E4027</f>
        <v>Alto</v>
      </c>
      <c r="F4027" s="5" t="str">
        <f>IFERROR(VLOOKUP(E4027,modelMapping,2,0),E4027)</f>
        <v>Alto</v>
      </c>
      <c r="G4027" s="5" t="str">
        <f>rawTransactionSheet!F4027</f>
        <v>LXI</v>
      </c>
      <c r="H4027" s="1" t="str">
        <f t="shared" si="1"/>
        <v>LXI</v>
      </c>
      <c r="I4027" s="5" t="str">
        <f>rawTransactionSheet!G4027</f>
        <v>2004</v>
      </c>
      <c r="J4027" s="5" t="str">
        <f>rawTransactionSheet!H4027</f>
        <v>129000</v>
      </c>
      <c r="K4027" s="5" t="str">
        <f>rawTransactionSheet!I4027</f>
        <v>70394</v>
      </c>
      <c r="L4027" s="5" t="str">
        <f>rawTransactionSheet!J4027</f>
        <v>11.59726027</v>
      </c>
      <c r="M4027" s="5" t="str">
        <f>rawTransactionSheet!K4027</f>
        <v>4</v>
      </c>
      <c r="N4027" s="5" t="str">
        <f>rawTransactionSheet!L4027</f>
        <v>BANGALORE</v>
      </c>
    </row>
    <row r="4028">
      <c r="A4028" s="2">
        <v>42370.0</v>
      </c>
      <c r="B4028" s="5" t="str">
        <f>rawTransactionSheet!B4028</f>
        <v>RNS</v>
      </c>
      <c r="C4028" s="5" t="str">
        <f>rawTransactionSheet!C4028</f>
        <v>KA02MB7762</v>
      </c>
      <c r="D4028" s="5" t="str">
        <f>rawTransactionSheet!D4028</f>
        <v>MARUTI SUZUKI</v>
      </c>
      <c r="E4028" s="5" t="str">
        <f>rawTransactionSheet!E4028</f>
        <v>800</v>
      </c>
      <c r="F4028" s="5" t="str">
        <f>IFERROR(VLOOKUP(E4028,modelMapping,2,0),E4028)</f>
        <v>800</v>
      </c>
      <c r="G4028" s="5" t="str">
        <f>rawTransactionSheet!F4028</f>
        <v>AC</v>
      </c>
      <c r="H4028" s="1" t="str">
        <f t="shared" si="1"/>
        <v>AC</v>
      </c>
      <c r="I4028" s="5" t="str">
        <f>rawTransactionSheet!G4028</f>
        <v>2007</v>
      </c>
      <c r="J4028" s="5" t="str">
        <f>rawTransactionSheet!H4028</f>
        <v>128000</v>
      </c>
      <c r="K4028" s="5" t="str">
        <f>rawTransactionSheet!I4028</f>
        <v>50910</v>
      </c>
      <c r="L4028" s="5" t="str">
        <f>rawTransactionSheet!J4028</f>
        <v>8.583561644</v>
      </c>
      <c r="M4028" s="5" t="str">
        <f>rawTransactionSheet!K4028</f>
        <v>2</v>
      </c>
      <c r="N4028" s="5" t="str">
        <f>rawTransactionSheet!L4028</f>
        <v>BANGALORE</v>
      </c>
    </row>
    <row r="4029">
      <c r="A4029" s="2">
        <v>42370.0</v>
      </c>
      <c r="B4029" s="5" t="str">
        <f>rawTransactionSheet!B4029</f>
        <v>Pratham</v>
      </c>
      <c r="C4029" s="5" t="str">
        <f>rawTransactionSheet!C4029</f>
        <v>485</v>
      </c>
      <c r="D4029" s="5" t="str">
        <f>rawTransactionSheet!D4029</f>
        <v>MARUTI SUZUKI</v>
      </c>
      <c r="E4029" s="5" t="str">
        <f>rawTransactionSheet!E4029</f>
        <v>Alto</v>
      </c>
      <c r="F4029" s="5" t="str">
        <f>IFERROR(VLOOKUP(E4029,modelMapping,2,0),E4029)</f>
        <v>Alto</v>
      </c>
      <c r="G4029" s="5" t="str">
        <f>rawTransactionSheet!F4029</f>
        <v>LX</v>
      </c>
      <c r="H4029" s="1" t="str">
        <f t="shared" si="1"/>
        <v>LX</v>
      </c>
      <c r="I4029" s="5" t="str">
        <f>rawTransactionSheet!G4029</f>
        <v>2007</v>
      </c>
      <c r="J4029" s="5" t="str">
        <f>rawTransactionSheet!H4029</f>
        <v>128000</v>
      </c>
      <c r="K4029" s="5" t="str">
        <f>rawTransactionSheet!I4029</f>
        <v>58173.85353</v>
      </c>
      <c r="L4029" s="5" t="str">
        <f>rawTransactionSheet!J4029</f>
        <v>7.271731691</v>
      </c>
      <c r="M4029" s="5" t="str">
        <f>rawTransactionSheet!K4029</f>
        <v>2</v>
      </c>
      <c r="N4029" s="5" t="str">
        <f>rawTransactionSheet!L4029</f>
        <v>BANGALORE</v>
      </c>
    </row>
    <row r="4030">
      <c r="A4030" s="2">
        <v>42370.0</v>
      </c>
      <c r="B4030" s="5" t="str">
        <f>rawTransactionSheet!B4030</f>
        <v>RNS</v>
      </c>
      <c r="C4030" s="5" t="str">
        <f>rawTransactionSheet!C4030</f>
        <v>KA02Z5191</v>
      </c>
      <c r="D4030" s="5" t="str">
        <f>rawTransactionSheet!D4030</f>
        <v>MARUTI SUZUKI</v>
      </c>
      <c r="E4030" s="5" t="str">
        <f>rawTransactionSheet!E4030</f>
        <v>Alto</v>
      </c>
      <c r="F4030" s="5" t="str">
        <f>IFERROR(VLOOKUP(E4030,modelMapping,2,0),E4030)</f>
        <v>Alto</v>
      </c>
      <c r="G4030" s="5" t="str">
        <f>rawTransactionSheet!F4030</f>
        <v>LX</v>
      </c>
      <c r="H4030" s="1" t="str">
        <f t="shared" si="1"/>
        <v>LX</v>
      </c>
      <c r="I4030" s="5" t="str">
        <f>rawTransactionSheet!G4030</f>
        <v>2004</v>
      </c>
      <c r="J4030" s="5" t="str">
        <f>rawTransactionSheet!H4030</f>
        <v>128000</v>
      </c>
      <c r="K4030" s="5" t="str">
        <f>rawTransactionSheet!I4030</f>
        <v>93335</v>
      </c>
      <c r="L4030" s="5" t="str">
        <f>rawTransactionSheet!J4030</f>
        <v>11.72328767</v>
      </c>
      <c r="M4030" s="5" t="str">
        <f>rawTransactionSheet!K4030</f>
        <v>1</v>
      </c>
      <c r="N4030" s="5" t="str">
        <f>rawTransactionSheet!L4030</f>
        <v>BANGALORE</v>
      </c>
    </row>
    <row r="4031">
      <c r="A4031" s="2">
        <v>42370.0</v>
      </c>
      <c r="B4031" s="5" t="str">
        <f>rawTransactionSheet!B4031</f>
        <v>KALYANI MOTORS PVT LTD</v>
      </c>
      <c r="C4031" s="5" t="str">
        <f>rawTransactionSheet!C4031</f>
        <v>KA01MF5404</v>
      </c>
      <c r="D4031" s="5" t="str">
        <f>rawTransactionSheet!D4031</f>
        <v>MARUTI SUZUKI</v>
      </c>
      <c r="E4031" s="5" t="str">
        <f>rawTransactionSheet!E4031</f>
        <v>Alto</v>
      </c>
      <c r="F4031" s="5" t="str">
        <f>IFERROR(VLOOKUP(E4031,modelMapping,2,0),E4031)</f>
        <v>Alto</v>
      </c>
      <c r="G4031" s="5" t="str">
        <f>rawTransactionSheet!F4031</f>
        <v>LXI</v>
      </c>
      <c r="H4031" s="1" t="str">
        <f t="shared" si="1"/>
        <v>LXI</v>
      </c>
      <c r="I4031" s="5" t="str">
        <f>rawTransactionSheet!G4031</f>
        <v>2007</v>
      </c>
      <c r="J4031" s="5" t="str">
        <f>rawTransactionSheet!H4031</f>
        <v>128000</v>
      </c>
      <c r="K4031" s="5" t="str">
        <f>rawTransactionSheet!I4031</f>
        <v>63403</v>
      </c>
      <c r="L4031" s="5" t="str">
        <f>rawTransactionSheet!J4031</f>
        <v>8</v>
      </c>
      <c r="M4031" s="5" t="str">
        <f>rawTransactionSheet!K4031</f>
        <v>2</v>
      </c>
      <c r="N4031" s="5" t="str">
        <f>rawTransactionSheet!L4031</f>
        <v>BANGALORE</v>
      </c>
    </row>
    <row r="4032">
      <c r="A4032" s="2">
        <v>42370.0</v>
      </c>
      <c r="B4032" s="5" t="str">
        <f>rawTransactionSheet!B4032</f>
        <v>KALYANI MOTORS PVT LTD</v>
      </c>
      <c r="C4032" s="5" t="str">
        <f>rawTransactionSheet!C4032</f>
        <v>KA01MF5404</v>
      </c>
      <c r="D4032" s="5" t="str">
        <f>rawTransactionSheet!D4032</f>
        <v>MARUTI SUZUKI</v>
      </c>
      <c r="E4032" s="5" t="str">
        <f>rawTransactionSheet!E4032</f>
        <v>Alto</v>
      </c>
      <c r="F4032" s="5" t="str">
        <f>IFERROR(VLOOKUP(E4032,modelMapping,2,0),E4032)</f>
        <v>Alto</v>
      </c>
      <c r="G4032" s="5" t="str">
        <f>rawTransactionSheet!F4032</f>
        <v>LXI</v>
      </c>
      <c r="H4032" s="1" t="str">
        <f t="shared" si="1"/>
        <v>LXI</v>
      </c>
      <c r="I4032" s="5" t="str">
        <f>rawTransactionSheet!G4032</f>
        <v>2007</v>
      </c>
      <c r="J4032" s="5" t="str">
        <f>rawTransactionSheet!H4032</f>
        <v>128000</v>
      </c>
      <c r="K4032" s="5" t="str">
        <f>rawTransactionSheet!I4032</f>
        <v>63403</v>
      </c>
      <c r="L4032" s="5" t="str">
        <f>rawTransactionSheet!J4032</f>
        <v>8</v>
      </c>
      <c r="M4032" s="5" t="str">
        <f>rawTransactionSheet!K4032</f>
        <v>2</v>
      </c>
      <c r="N4032" s="5" t="str">
        <f>rawTransactionSheet!L4032</f>
        <v>BANGALORE</v>
      </c>
    </row>
    <row r="4033">
      <c r="A4033" s="2">
        <v>42370.0</v>
      </c>
      <c r="B4033" s="5" t="str">
        <f>rawTransactionSheet!B4033</f>
        <v>RNS</v>
      </c>
      <c r="C4033" s="5" t="str">
        <f>rawTransactionSheet!C4033</f>
        <v>KA02P9820</v>
      </c>
      <c r="D4033" s="5" t="str">
        <f>rawTransactionSheet!D4033</f>
        <v>MARUTI SUZUKI</v>
      </c>
      <c r="E4033" s="5" t="str">
        <f>rawTransactionSheet!E4033</f>
        <v>Alto</v>
      </c>
      <c r="F4033" s="5" t="str">
        <f>IFERROR(VLOOKUP(E4033,modelMapping,2,0),E4033)</f>
        <v>Alto</v>
      </c>
      <c r="G4033" s="5" t="str">
        <f>rawTransactionSheet!F4033</f>
        <v>LXI</v>
      </c>
      <c r="H4033" s="1" t="str">
        <f t="shared" si="1"/>
        <v>LXI</v>
      </c>
      <c r="I4033" s="5" t="str">
        <f>rawTransactionSheet!G4033</f>
        <v>2002</v>
      </c>
      <c r="J4033" s="5" t="str">
        <f>rawTransactionSheet!H4033</f>
        <v>128000</v>
      </c>
      <c r="K4033" s="5" t="str">
        <f>rawTransactionSheet!I4033</f>
        <v>55310</v>
      </c>
      <c r="L4033" s="5" t="str">
        <f>rawTransactionSheet!J4033</f>
        <v>13.6630137</v>
      </c>
      <c r="M4033" s="5" t="str">
        <f>rawTransactionSheet!K4033</f>
        <v>2</v>
      </c>
      <c r="N4033" s="5" t="str">
        <f>rawTransactionSheet!L4033</f>
        <v>BANGALORE</v>
      </c>
    </row>
    <row r="4034">
      <c r="A4034" s="2">
        <v>42370.0</v>
      </c>
      <c r="B4034" s="5" t="str">
        <f>rawTransactionSheet!B4034</f>
        <v>RNS</v>
      </c>
      <c r="C4034" s="5" t="str">
        <f>rawTransactionSheet!C4034</f>
        <v>KA04MC4735</v>
      </c>
      <c r="D4034" s="5" t="str">
        <f>rawTransactionSheet!D4034</f>
        <v>MARUTI SUZUKI</v>
      </c>
      <c r="E4034" s="5" t="str">
        <f>rawTransactionSheet!E4034</f>
        <v>Alto</v>
      </c>
      <c r="F4034" s="5" t="str">
        <f>IFERROR(VLOOKUP(E4034,modelMapping,2,0),E4034)</f>
        <v>Alto</v>
      </c>
      <c r="G4034" s="5" t="str">
        <f>rawTransactionSheet!F4034</f>
        <v>STD</v>
      </c>
      <c r="H4034" s="1" t="str">
        <f t="shared" si="1"/>
        <v>STD</v>
      </c>
      <c r="I4034" s="5" t="str">
        <f>rawTransactionSheet!G4034</f>
        <v>2006</v>
      </c>
      <c r="J4034" s="5" t="str">
        <f>rawTransactionSheet!H4034</f>
        <v>128000</v>
      </c>
      <c r="K4034" s="5" t="str">
        <f>rawTransactionSheet!I4034</f>
        <v>34720</v>
      </c>
      <c r="L4034" s="5" t="str">
        <f>rawTransactionSheet!J4034</f>
        <v>9.802739726</v>
      </c>
      <c r="M4034" s="5" t="str">
        <f>rawTransactionSheet!K4034</f>
        <v>2</v>
      </c>
      <c r="N4034" s="5" t="str">
        <f>rawTransactionSheet!L4034</f>
        <v>BANGALORE</v>
      </c>
    </row>
    <row r="4035">
      <c r="A4035" s="2">
        <v>42370.0</v>
      </c>
      <c r="B4035" s="5" t="str">
        <f>rawTransactionSheet!B4035</f>
        <v>KALYANI MOTORS PVT LTD</v>
      </c>
      <c r="C4035" s="5" t="str">
        <f>rawTransactionSheet!C4035</f>
        <v>KA07M2310</v>
      </c>
      <c r="D4035" s="5" t="str">
        <f>rawTransactionSheet!D4035</f>
        <v>MARUTI SUZUKI</v>
      </c>
      <c r="E4035" s="5" t="str">
        <f>rawTransactionSheet!E4035</f>
        <v>Omni</v>
      </c>
      <c r="F4035" s="5" t="str">
        <f>IFERROR(VLOOKUP(E4035,modelMapping,2,0),E4035)</f>
        <v>Omni</v>
      </c>
      <c r="G4035" s="5" t="str">
        <f>rawTransactionSheet!F4035</f>
        <v>CARGO LPG</v>
      </c>
      <c r="H4035" s="1" t="str">
        <f t="shared" si="1"/>
        <v>CARGO LPG</v>
      </c>
      <c r="I4035" s="5" t="str">
        <f>rawTransactionSheet!G4035</f>
        <v>2008</v>
      </c>
      <c r="J4035" s="5" t="str">
        <f>rawTransactionSheet!H4035</f>
        <v>128000</v>
      </c>
      <c r="K4035" s="5" t="str">
        <f>rawTransactionSheet!I4035</f>
        <v>55698</v>
      </c>
      <c r="L4035" s="5" t="str">
        <f>rawTransactionSheet!J4035</f>
        <v>7</v>
      </c>
      <c r="M4035" s="5" t="str">
        <f>rawTransactionSheet!K4035</f>
        <v>1</v>
      </c>
      <c r="N4035" s="5" t="str">
        <f>rawTransactionSheet!L4035</f>
        <v>BANGALORE</v>
      </c>
    </row>
    <row r="4036">
      <c r="A4036" s="2">
        <v>42370.0</v>
      </c>
      <c r="B4036" s="5" t="str">
        <f>rawTransactionSheet!B4036</f>
        <v>RNS</v>
      </c>
      <c r="C4036" s="5" t="str">
        <f>rawTransactionSheet!C4036</f>
        <v>KA02MB5217</v>
      </c>
      <c r="D4036" s="5" t="str">
        <f>rawTransactionSheet!D4036</f>
        <v>MARUTI SUZUKI</v>
      </c>
      <c r="E4036" s="5" t="str">
        <f>rawTransactionSheet!E4036</f>
        <v>Omni</v>
      </c>
      <c r="F4036" s="5" t="str">
        <f>IFERROR(VLOOKUP(E4036,modelMapping,2,0),E4036)</f>
        <v>Omni</v>
      </c>
      <c r="G4036" s="5" t="str">
        <f>rawTransactionSheet!F4036</f>
        <v>LPG</v>
      </c>
      <c r="H4036" s="1" t="str">
        <f t="shared" si="1"/>
        <v>LPG</v>
      </c>
      <c r="I4036" s="5" t="str">
        <f>rawTransactionSheet!G4036</f>
        <v>2006</v>
      </c>
      <c r="J4036" s="5" t="str">
        <f>rawTransactionSheet!H4036</f>
        <v>127500</v>
      </c>
      <c r="K4036" s="5" t="str">
        <f>rawTransactionSheet!I4036</f>
        <v>102826</v>
      </c>
      <c r="L4036" s="5" t="str">
        <f>rawTransactionSheet!J4036</f>
        <v>9.520547945</v>
      </c>
      <c r="M4036" s="5" t="str">
        <f>rawTransactionSheet!K4036</f>
        <v>1</v>
      </c>
      <c r="N4036" s="5" t="str">
        <f>rawTransactionSheet!L4036</f>
        <v>BANGALORE</v>
      </c>
    </row>
    <row r="4037">
      <c r="A4037" s="2">
        <v>42370.0</v>
      </c>
      <c r="B4037" s="5" t="str">
        <f>rawTransactionSheet!B4037</f>
        <v>Pratham</v>
      </c>
      <c r="C4037" s="5" t="str">
        <f>rawTransactionSheet!C4037</f>
        <v>611</v>
      </c>
      <c r="D4037" s="5" t="str">
        <f>rawTransactionSheet!D4037</f>
        <v>MARUTI SUZUKI</v>
      </c>
      <c r="E4037" s="5" t="str">
        <f>rawTransactionSheet!E4037</f>
        <v>Alto</v>
      </c>
      <c r="F4037" s="5" t="str">
        <f>IFERROR(VLOOKUP(E4037,modelMapping,2,0),E4037)</f>
        <v>Alto</v>
      </c>
      <c r="G4037" s="5" t="str">
        <f>rawTransactionSheet!F4037</f>
        <v>LX</v>
      </c>
      <c r="H4037" s="1" t="str">
        <f t="shared" si="1"/>
        <v>LX</v>
      </c>
      <c r="I4037" s="5" t="str">
        <f>rawTransactionSheet!G4037</f>
        <v>2006</v>
      </c>
      <c r="J4037" s="5" t="str">
        <f>rawTransactionSheet!H4037</f>
        <v>127000</v>
      </c>
      <c r="K4037" s="5" t="str">
        <f>rawTransactionSheet!I4037</f>
        <v>69081.45106</v>
      </c>
      <c r="L4037" s="5" t="str">
        <f>rawTransactionSheet!J4037</f>
        <v>8.635181383</v>
      </c>
      <c r="M4037" s="5" t="str">
        <f>rawTransactionSheet!K4037</f>
        <v>2</v>
      </c>
      <c r="N4037" s="5" t="str">
        <f>rawTransactionSheet!L4037</f>
        <v>BANGALORE</v>
      </c>
    </row>
    <row r="4038">
      <c r="A4038" s="2">
        <v>42370.0</v>
      </c>
      <c r="B4038" s="5" t="str">
        <f>rawTransactionSheet!B4038</f>
        <v>RNS</v>
      </c>
      <c r="C4038" s="5" t="str">
        <f>rawTransactionSheet!C4038</f>
        <v>KA02MB9384</v>
      </c>
      <c r="D4038" s="5" t="str">
        <f>rawTransactionSheet!D4038</f>
        <v>MARUTI SUZUKI</v>
      </c>
      <c r="E4038" s="5" t="str">
        <f>rawTransactionSheet!E4038</f>
        <v>Alto</v>
      </c>
      <c r="F4038" s="5" t="str">
        <f>IFERROR(VLOOKUP(E4038,modelMapping,2,0),E4038)</f>
        <v>Alto</v>
      </c>
      <c r="G4038" s="5" t="str">
        <f>rawTransactionSheet!F4038</f>
        <v>STD</v>
      </c>
      <c r="H4038" s="1" t="str">
        <f t="shared" si="1"/>
        <v>STD</v>
      </c>
      <c r="I4038" s="5" t="str">
        <f>rawTransactionSheet!G4038</f>
        <v>2007</v>
      </c>
      <c r="J4038" s="5" t="str">
        <f>rawTransactionSheet!H4038</f>
        <v>127000</v>
      </c>
      <c r="K4038" s="5" t="str">
        <f>rawTransactionSheet!I4038</f>
        <v>111759</v>
      </c>
      <c r="L4038" s="5" t="str">
        <f>rawTransactionSheet!J4038</f>
        <v>8.923287671</v>
      </c>
      <c r="M4038" s="5" t="str">
        <f>rawTransactionSheet!K4038</f>
        <v>1</v>
      </c>
      <c r="N4038" s="5" t="str">
        <f>rawTransactionSheet!L4038</f>
        <v>BANGALORE</v>
      </c>
    </row>
    <row r="4039">
      <c r="A4039" s="2">
        <v>42370.0</v>
      </c>
      <c r="B4039" s="5" t="str">
        <f>rawTransactionSheet!B4039</f>
        <v>Pratham</v>
      </c>
      <c r="C4039" s="5" t="str">
        <f>rawTransactionSheet!C4039</f>
        <v>700</v>
      </c>
      <c r="D4039" s="5" t="str">
        <f>rawTransactionSheet!D4039</f>
        <v>TATA</v>
      </c>
      <c r="E4039" s="5" t="str">
        <f>rawTransactionSheet!E4039</f>
        <v>INDICA V2</v>
      </c>
      <c r="F4039" s="5" t="str">
        <f>IFERROR(VLOOKUP(E4039,modelMapping,2,0),E4039)</f>
        <v>INDICA V2</v>
      </c>
      <c r="G4039" s="5" t="str">
        <f>rawTransactionSheet!F4039</f>
        <v>DL</v>
      </c>
      <c r="H4039" s="1" t="str">
        <f t="shared" si="1"/>
        <v>DL</v>
      </c>
      <c r="I4039" s="5" t="str">
        <f>rawTransactionSheet!G4039</f>
        <v>2005</v>
      </c>
      <c r="J4039" s="5" t="str">
        <f>rawTransactionSheet!H4039</f>
        <v>127000</v>
      </c>
      <c r="K4039" s="5" t="str">
        <f>rawTransactionSheet!I4039</f>
        <v>112919.9179</v>
      </c>
      <c r="L4039" s="5" t="str">
        <f>rawTransactionSheet!J4039</f>
        <v>9.409993155</v>
      </c>
      <c r="M4039" s="5" t="str">
        <f>rawTransactionSheet!K4039</f>
        <v>2</v>
      </c>
      <c r="N4039" s="5" t="str">
        <f>rawTransactionSheet!L4039</f>
        <v>BANGALORE</v>
      </c>
    </row>
    <row r="4040">
      <c r="A4040" s="2">
        <v>42370.0</v>
      </c>
      <c r="B4040" s="5" t="str">
        <f>rawTransactionSheet!B4040</f>
        <v>KALYANI MOTORS PVT LTD</v>
      </c>
      <c r="C4040" s="5" t="str">
        <f>rawTransactionSheet!C4040</f>
        <v>KA04MA6397</v>
      </c>
      <c r="D4040" s="5" t="str">
        <f>rawTransactionSheet!D4040</f>
        <v>MARUTI SUZUKI</v>
      </c>
      <c r="E4040" s="5" t="str">
        <f>rawTransactionSheet!E4040</f>
        <v>Zen</v>
      </c>
      <c r="F4040" s="5" t="str">
        <f>IFERROR(VLOOKUP(E4040,modelMapping,2,0),E4040)</f>
        <v>Zen</v>
      </c>
      <c r="G4040" s="5" t="str">
        <f>rawTransactionSheet!F4040</f>
        <v>LXI</v>
      </c>
      <c r="H4040" s="1" t="str">
        <f t="shared" si="1"/>
        <v>LXI</v>
      </c>
      <c r="I4040" s="5" t="str">
        <f>rawTransactionSheet!G4040</f>
        <v>2001</v>
      </c>
      <c r="J4040" s="5" t="str">
        <f>rawTransactionSheet!H4040</f>
        <v>127000</v>
      </c>
      <c r="K4040" s="5" t="str">
        <f>rawTransactionSheet!I4040</f>
        <v>129303</v>
      </c>
      <c r="L4040" s="5" t="str">
        <f>rawTransactionSheet!J4040</f>
        <v>14</v>
      </c>
      <c r="M4040" s="5" t="str">
        <f>rawTransactionSheet!K4040</f>
        <v>2</v>
      </c>
      <c r="N4040" s="5" t="str">
        <f>rawTransactionSheet!L4040</f>
        <v>BANGALORE</v>
      </c>
    </row>
    <row r="4041">
      <c r="A4041" s="2">
        <v>42370.0</v>
      </c>
      <c r="B4041" s="5" t="str">
        <f>rawTransactionSheet!B4041</f>
        <v>RNS</v>
      </c>
      <c r="C4041" s="5" t="str">
        <f>rawTransactionSheet!C4041</f>
        <v>KA05MH1175</v>
      </c>
      <c r="D4041" s="5" t="str">
        <f>rawTransactionSheet!D4041</f>
        <v>MARUTI SUZUKI</v>
      </c>
      <c r="E4041" s="5" t="str">
        <f>rawTransactionSheet!E4041</f>
        <v>800</v>
      </c>
      <c r="F4041" s="5" t="str">
        <f>IFERROR(VLOOKUP(E4041,modelMapping,2,0),E4041)</f>
        <v>800</v>
      </c>
      <c r="G4041" s="5" t="str">
        <f>rawTransactionSheet!F4041</f>
        <v>STD</v>
      </c>
      <c r="H4041" s="1" t="str">
        <f t="shared" si="1"/>
        <v>STD</v>
      </c>
      <c r="I4041" s="5" t="str">
        <f>rawTransactionSheet!G4041</f>
        <v>2009</v>
      </c>
      <c r="J4041" s="5" t="str">
        <f>rawTransactionSheet!H4041</f>
        <v>126000</v>
      </c>
      <c r="K4041" s="5" t="str">
        <f>rawTransactionSheet!I4041</f>
        <v>45172</v>
      </c>
      <c r="L4041" s="5" t="str">
        <f>rawTransactionSheet!J4041</f>
        <v>6.484931507</v>
      </c>
      <c r="M4041" s="5" t="str">
        <f>rawTransactionSheet!K4041</f>
        <v>2</v>
      </c>
      <c r="N4041" s="5" t="str">
        <f>rawTransactionSheet!L4041</f>
        <v>BANGALORE</v>
      </c>
    </row>
    <row r="4042">
      <c r="A4042" s="2">
        <v>42370.0</v>
      </c>
      <c r="B4042" s="5" t="str">
        <f>rawTransactionSheet!B4042</f>
        <v>RNS</v>
      </c>
      <c r="C4042" s="5" t="str">
        <f>rawTransactionSheet!C4042</f>
        <v>KA02Z5191</v>
      </c>
      <c r="D4042" s="5" t="str">
        <f>rawTransactionSheet!D4042</f>
        <v>MARUTI SUZUKI</v>
      </c>
      <c r="E4042" s="5" t="str">
        <f>rawTransactionSheet!E4042</f>
        <v>Alto</v>
      </c>
      <c r="F4042" s="5" t="str">
        <f>IFERROR(VLOOKUP(E4042,modelMapping,2,0),E4042)</f>
        <v>Alto</v>
      </c>
      <c r="G4042" s="5" t="str">
        <f>rawTransactionSheet!F4042</f>
        <v>LX</v>
      </c>
      <c r="H4042" s="1" t="str">
        <f t="shared" si="1"/>
        <v>LX</v>
      </c>
      <c r="I4042" s="5" t="str">
        <f>rawTransactionSheet!G4042</f>
        <v>2004</v>
      </c>
      <c r="J4042" s="5" t="str">
        <f>rawTransactionSheet!H4042</f>
        <v>126000</v>
      </c>
      <c r="K4042" s="5" t="str">
        <f>rawTransactionSheet!I4042</f>
        <v>93335</v>
      </c>
      <c r="L4042" s="5" t="str">
        <f>rawTransactionSheet!J4042</f>
        <v>11.72328767</v>
      </c>
      <c r="M4042" s="5" t="str">
        <f>rawTransactionSheet!K4042</f>
        <v>1</v>
      </c>
      <c r="N4042" s="5" t="str">
        <f>rawTransactionSheet!L4042</f>
        <v>BANGALORE</v>
      </c>
    </row>
    <row r="4043">
      <c r="A4043" s="2">
        <v>42370.0</v>
      </c>
      <c r="B4043" s="5" t="str">
        <f>rawTransactionSheet!B4043</f>
        <v>KALYANI MOTORS PVT LTD</v>
      </c>
      <c r="C4043" s="5" t="str">
        <f>rawTransactionSheet!C4043</f>
        <v>KA41M6062</v>
      </c>
      <c r="D4043" s="5" t="str">
        <f>rawTransactionSheet!D4043</f>
        <v>MARUTI SUZUKI</v>
      </c>
      <c r="E4043" s="5" t="str">
        <f>rawTransactionSheet!E4043</f>
        <v>ESTILO</v>
      </c>
      <c r="F4043" s="5" t="str">
        <f>IFERROR(VLOOKUP(E4043,modelMapping,2,0),E4043)</f>
        <v>ESTILO</v>
      </c>
      <c r="G4043" s="5" t="str">
        <f>rawTransactionSheet!F4043</f>
        <v>VXI</v>
      </c>
      <c r="H4043" s="1" t="str">
        <f t="shared" si="1"/>
        <v>VXI</v>
      </c>
      <c r="I4043" s="5" t="str">
        <f>rawTransactionSheet!G4043</f>
        <v>2008</v>
      </c>
      <c r="J4043" s="5" t="str">
        <f>rawTransactionSheet!H4043</f>
        <v>125100</v>
      </c>
      <c r="K4043" s="5" t="str">
        <f>rawTransactionSheet!I4043</f>
        <v>136298</v>
      </c>
      <c r="L4043" s="5" t="str">
        <f>rawTransactionSheet!J4043</f>
        <v>7</v>
      </c>
      <c r="M4043" s="5" t="str">
        <f>rawTransactionSheet!K4043</f>
        <v>1</v>
      </c>
      <c r="N4043" s="5" t="str">
        <f>rawTransactionSheet!L4043</f>
        <v>BANGALORE</v>
      </c>
    </row>
    <row r="4044">
      <c r="A4044" s="2">
        <v>42370.0</v>
      </c>
      <c r="B4044" s="5" t="str">
        <f>rawTransactionSheet!B4044</f>
        <v>KALYANI MOTORS PVT LTD</v>
      </c>
      <c r="C4044" s="5" t="str">
        <f>rawTransactionSheet!C4044</f>
        <v>KA04MF5268</v>
      </c>
      <c r="D4044" s="5" t="str">
        <f>rawTransactionSheet!D4044</f>
        <v>MARUTI SUZUKI</v>
      </c>
      <c r="E4044" s="5" t="str">
        <f>rawTransactionSheet!E4044</f>
        <v>800</v>
      </c>
      <c r="F4044" s="5" t="str">
        <f>IFERROR(VLOOKUP(E4044,modelMapping,2,0),E4044)</f>
        <v>800</v>
      </c>
      <c r="G4044" s="5" t="str">
        <f>rawTransactionSheet!F4044</f>
        <v>AC</v>
      </c>
      <c r="H4044" s="1" t="str">
        <f t="shared" si="1"/>
        <v>AC</v>
      </c>
      <c r="I4044" s="5" t="str">
        <f>rawTransactionSheet!G4044</f>
        <v>2008</v>
      </c>
      <c r="J4044" s="5" t="str">
        <f>rawTransactionSheet!H4044</f>
        <v>125000</v>
      </c>
      <c r="K4044" s="5" t="str">
        <f>rawTransactionSheet!I4044</f>
        <v>14625</v>
      </c>
      <c r="L4044" s="5" t="str">
        <f>rawTransactionSheet!J4044</f>
        <v>7</v>
      </c>
      <c r="M4044" s="5" t="str">
        <f>rawTransactionSheet!K4044</f>
        <v>1</v>
      </c>
      <c r="N4044" s="5" t="str">
        <f>rawTransactionSheet!L4044</f>
        <v>BANGALORE</v>
      </c>
    </row>
    <row r="4045">
      <c r="A4045" s="2">
        <v>42370.0</v>
      </c>
      <c r="B4045" s="5" t="str">
        <f>rawTransactionSheet!B4045</f>
        <v>KALYANI MOTORS PVT LTD</v>
      </c>
      <c r="C4045" s="5" t="str">
        <f>rawTransactionSheet!C4045</f>
        <v>KA04MF5268</v>
      </c>
      <c r="D4045" s="5" t="str">
        <f>rawTransactionSheet!D4045</f>
        <v>MARUTI SUZUKI</v>
      </c>
      <c r="E4045" s="5" t="str">
        <f>rawTransactionSheet!E4045</f>
        <v>800</v>
      </c>
      <c r="F4045" s="5" t="str">
        <f>IFERROR(VLOOKUP(E4045,modelMapping,2,0),E4045)</f>
        <v>800</v>
      </c>
      <c r="G4045" s="5" t="str">
        <f>rawTransactionSheet!F4045</f>
        <v>AC</v>
      </c>
      <c r="H4045" s="1" t="str">
        <f t="shared" si="1"/>
        <v>AC</v>
      </c>
      <c r="I4045" s="5" t="str">
        <f>rawTransactionSheet!G4045</f>
        <v>2008</v>
      </c>
      <c r="J4045" s="5" t="str">
        <f>rawTransactionSheet!H4045</f>
        <v>125000</v>
      </c>
      <c r="K4045" s="5" t="str">
        <f>rawTransactionSheet!I4045</f>
        <v>14625</v>
      </c>
      <c r="L4045" s="5" t="str">
        <f>rawTransactionSheet!J4045</f>
        <v>7</v>
      </c>
      <c r="M4045" s="5" t="str">
        <f>rawTransactionSheet!K4045</f>
        <v>1</v>
      </c>
      <c r="N4045" s="5" t="str">
        <f>rawTransactionSheet!L4045</f>
        <v>BANGALORE</v>
      </c>
    </row>
    <row r="4046">
      <c r="A4046" s="2">
        <v>42370.0</v>
      </c>
      <c r="B4046" s="5" t="str">
        <f>rawTransactionSheet!B4046</f>
        <v>Pratham</v>
      </c>
      <c r="C4046" s="5" t="str">
        <f>rawTransactionSheet!C4046</f>
        <v>309</v>
      </c>
      <c r="D4046" s="5" t="str">
        <f>rawTransactionSheet!D4046</f>
        <v>MARUTI SUZUKI</v>
      </c>
      <c r="E4046" s="5" t="str">
        <f>rawTransactionSheet!E4046</f>
        <v>800</v>
      </c>
      <c r="F4046" s="5" t="str">
        <f>IFERROR(VLOOKUP(E4046,modelMapping,2,0),E4046)</f>
        <v>800</v>
      </c>
      <c r="G4046" s="5" t="str">
        <f>rawTransactionSheet!F4046</f>
        <v>AC</v>
      </c>
      <c r="H4046" s="1" t="str">
        <f t="shared" si="1"/>
        <v>AC</v>
      </c>
      <c r="I4046" s="5" t="str">
        <f>rawTransactionSheet!G4046</f>
        <v>2009</v>
      </c>
      <c r="J4046" s="5" t="str">
        <f>rawTransactionSheet!H4046</f>
        <v>125000</v>
      </c>
      <c r="K4046" s="5" t="str">
        <f>rawTransactionSheet!I4046</f>
        <v>43893.22382</v>
      </c>
      <c r="L4046" s="5" t="str">
        <f>rawTransactionSheet!J4046</f>
        <v>5.486652977</v>
      </c>
      <c r="M4046" s="5" t="str">
        <f>rawTransactionSheet!K4046</f>
        <v>2</v>
      </c>
      <c r="N4046" s="5" t="str">
        <f>rawTransactionSheet!L4046</f>
        <v>BANGALORE</v>
      </c>
    </row>
    <row r="4047">
      <c r="A4047" s="2">
        <v>42370.0</v>
      </c>
      <c r="B4047" s="5" t="str">
        <f>rawTransactionSheet!B4047</f>
        <v>Pratham</v>
      </c>
      <c r="C4047" s="5" t="str">
        <f>rawTransactionSheet!C4047</f>
        <v>344</v>
      </c>
      <c r="D4047" s="5" t="str">
        <f>rawTransactionSheet!D4047</f>
        <v>MARUTI SUZUKI</v>
      </c>
      <c r="E4047" s="5" t="str">
        <f>rawTransactionSheet!E4047</f>
        <v>800</v>
      </c>
      <c r="F4047" s="5" t="str">
        <f>IFERROR(VLOOKUP(E4047,modelMapping,2,0),E4047)</f>
        <v>800</v>
      </c>
      <c r="G4047" s="5" t="str">
        <f>rawTransactionSheet!F4047</f>
        <v>AC</v>
      </c>
      <c r="H4047" s="1" t="str">
        <f t="shared" si="1"/>
        <v>AC</v>
      </c>
      <c r="I4047" s="5" t="str">
        <f>rawTransactionSheet!G4047</f>
        <v>2009</v>
      </c>
      <c r="J4047" s="5" t="str">
        <f>rawTransactionSheet!H4047</f>
        <v>125000</v>
      </c>
      <c r="K4047" s="5" t="str">
        <f>rawTransactionSheet!I4047</f>
        <v>46631.07461</v>
      </c>
      <c r="L4047" s="5" t="str">
        <f>rawTransactionSheet!J4047</f>
        <v>5.828884326</v>
      </c>
      <c r="M4047" s="5" t="str">
        <f>rawTransactionSheet!K4047</f>
        <v>2</v>
      </c>
      <c r="N4047" s="5" t="str">
        <f>rawTransactionSheet!L4047</f>
        <v>BANGALORE</v>
      </c>
    </row>
    <row r="4048">
      <c r="A4048" s="2">
        <v>42370.0</v>
      </c>
      <c r="B4048" s="5" t="str">
        <f>rawTransactionSheet!B4048</f>
        <v>Pratham</v>
      </c>
      <c r="C4048" s="5" t="str">
        <f>rawTransactionSheet!C4048</f>
        <v>572</v>
      </c>
      <c r="D4048" s="5" t="str">
        <f>rawTransactionSheet!D4048</f>
        <v>MARUTI SUZUKI</v>
      </c>
      <c r="E4048" s="5" t="str">
        <f>rawTransactionSheet!E4048</f>
        <v>800</v>
      </c>
      <c r="F4048" s="5" t="str">
        <f>IFERROR(VLOOKUP(E4048,modelMapping,2,0),E4048)</f>
        <v>800</v>
      </c>
      <c r="G4048" s="5" t="str">
        <f>rawTransactionSheet!F4048</f>
        <v>AC</v>
      </c>
      <c r="H4048" s="1" t="str">
        <f t="shared" si="1"/>
        <v>AC</v>
      </c>
      <c r="I4048" s="5" t="str">
        <f>rawTransactionSheet!G4048</f>
        <v>2007</v>
      </c>
      <c r="J4048" s="5" t="str">
        <f>rawTransactionSheet!H4048</f>
        <v>125000</v>
      </c>
      <c r="K4048" s="5" t="str">
        <f>rawTransactionSheet!I4048</f>
        <v>63890.48597</v>
      </c>
      <c r="L4048" s="5" t="str">
        <f>rawTransactionSheet!J4048</f>
        <v>7.986310746</v>
      </c>
      <c r="M4048" s="5" t="str">
        <f>rawTransactionSheet!K4048</f>
        <v>2</v>
      </c>
      <c r="N4048" s="5" t="str">
        <f>rawTransactionSheet!L4048</f>
        <v>BANGALORE</v>
      </c>
    </row>
    <row r="4049">
      <c r="A4049" s="2">
        <v>42370.0</v>
      </c>
      <c r="B4049" s="5" t="str">
        <f>rawTransactionSheet!B4049</f>
        <v>RNS</v>
      </c>
      <c r="C4049" s="5" t="str">
        <f>rawTransactionSheet!C4049</f>
        <v>KA06M7023</v>
      </c>
      <c r="D4049" s="5" t="str">
        <f>rawTransactionSheet!D4049</f>
        <v>MARUTI SUZUKI</v>
      </c>
      <c r="E4049" s="5" t="str">
        <f>rawTransactionSheet!E4049</f>
        <v>800</v>
      </c>
      <c r="F4049" s="5" t="str">
        <f>IFERROR(VLOOKUP(E4049,modelMapping,2,0),E4049)</f>
        <v>800</v>
      </c>
      <c r="G4049" s="5" t="str">
        <f>rawTransactionSheet!F4049</f>
        <v>STD</v>
      </c>
      <c r="H4049" s="1" t="str">
        <f t="shared" si="1"/>
        <v>STD</v>
      </c>
      <c r="I4049" s="5" t="str">
        <f>rawTransactionSheet!G4049</f>
        <v>2008</v>
      </c>
      <c r="J4049" s="5" t="str">
        <f>rawTransactionSheet!H4049</f>
        <v>125000</v>
      </c>
      <c r="K4049" s="5" t="str">
        <f>rawTransactionSheet!I4049</f>
        <v>46465</v>
      </c>
      <c r="L4049" s="5" t="str">
        <f>rawTransactionSheet!J4049</f>
        <v>7.997260274</v>
      </c>
      <c r="M4049" s="5" t="str">
        <f>rawTransactionSheet!K4049</f>
        <v>1</v>
      </c>
      <c r="N4049" s="5" t="str">
        <f>rawTransactionSheet!L4049</f>
        <v>BANGALORE</v>
      </c>
    </row>
    <row r="4050">
      <c r="A4050" s="2">
        <v>42370.0</v>
      </c>
      <c r="B4050" s="5" t="str">
        <f>rawTransactionSheet!B4050</f>
        <v>RNS</v>
      </c>
      <c r="C4050" s="5" t="str">
        <f>rawTransactionSheet!C4050</f>
        <v>KA04MC7930</v>
      </c>
      <c r="D4050" s="5" t="str">
        <f>rawTransactionSheet!D4050</f>
        <v>MARUTI SUZUKI</v>
      </c>
      <c r="E4050" s="5" t="str">
        <f>rawTransactionSheet!E4050</f>
        <v>800</v>
      </c>
      <c r="F4050" s="5" t="str">
        <f>IFERROR(VLOOKUP(E4050,modelMapping,2,0),E4050)</f>
        <v>800</v>
      </c>
      <c r="G4050" s="5" t="str">
        <f>rawTransactionSheet!F4050</f>
        <v>STD</v>
      </c>
      <c r="H4050" s="1" t="str">
        <f t="shared" si="1"/>
        <v>STD</v>
      </c>
      <c r="I4050" s="5" t="str">
        <f>rawTransactionSheet!G4050</f>
        <v>2006</v>
      </c>
      <c r="J4050" s="5" t="str">
        <f>rawTransactionSheet!H4050</f>
        <v>125000</v>
      </c>
      <c r="K4050" s="5" t="str">
        <f>rawTransactionSheet!I4050</f>
        <v>29160</v>
      </c>
      <c r="L4050" s="5" t="str">
        <f>rawTransactionSheet!J4050</f>
        <v>9.706849315</v>
      </c>
      <c r="M4050" s="5" t="str">
        <f>rawTransactionSheet!K4050</f>
        <v>2</v>
      </c>
      <c r="N4050" s="5" t="str">
        <f>rawTransactionSheet!L4050</f>
        <v>BANGALORE</v>
      </c>
    </row>
    <row r="4051">
      <c r="A4051" s="2">
        <v>42370.0</v>
      </c>
      <c r="B4051" s="5" t="str">
        <f>rawTransactionSheet!B4051</f>
        <v>RNS</v>
      </c>
      <c r="C4051" s="5" t="str">
        <f>rawTransactionSheet!C4051</f>
        <v>KA04MC7930</v>
      </c>
      <c r="D4051" s="5" t="str">
        <f>rawTransactionSheet!D4051</f>
        <v>MARUTI SUZUKI</v>
      </c>
      <c r="E4051" s="5" t="str">
        <f>rawTransactionSheet!E4051</f>
        <v>800</v>
      </c>
      <c r="F4051" s="5" t="str">
        <f>IFERROR(VLOOKUP(E4051,modelMapping,2,0),E4051)</f>
        <v>800</v>
      </c>
      <c r="G4051" s="5" t="str">
        <f>rawTransactionSheet!F4051</f>
        <v>STD</v>
      </c>
      <c r="H4051" s="1" t="str">
        <f t="shared" si="1"/>
        <v>STD</v>
      </c>
      <c r="I4051" s="5" t="str">
        <f>rawTransactionSheet!G4051</f>
        <v>2006</v>
      </c>
      <c r="J4051" s="5" t="str">
        <f>rawTransactionSheet!H4051</f>
        <v>125000</v>
      </c>
      <c r="K4051" s="5" t="str">
        <f>rawTransactionSheet!I4051</f>
        <v>29160</v>
      </c>
      <c r="L4051" s="5" t="str">
        <f>rawTransactionSheet!J4051</f>
        <v>9.706849315</v>
      </c>
      <c r="M4051" s="5" t="str">
        <f>rawTransactionSheet!K4051</f>
        <v>2</v>
      </c>
      <c r="N4051" s="5" t="str">
        <f>rawTransactionSheet!L4051</f>
        <v>BANGALORE</v>
      </c>
    </row>
    <row r="4052">
      <c r="A4052" s="2">
        <v>42370.0</v>
      </c>
      <c r="B4052" s="5" t="str">
        <f>rawTransactionSheet!B4052</f>
        <v>NandiBid</v>
      </c>
      <c r="C4052" s="5" t="str">
        <f>rawTransactionSheet!C4052</f>
        <v>122700</v>
      </c>
      <c r="D4052" s="5" t="str">
        <f>rawTransactionSheet!D4052</f>
        <v>HYUNDAI</v>
      </c>
      <c r="E4052" s="5" t="str">
        <f>rawTransactionSheet!E4052</f>
        <v>Accent</v>
      </c>
      <c r="F4052" s="5" t="str">
        <f>IFERROR(VLOOKUP(E4052,modelMapping,2,0),E4052)</f>
        <v>Accent</v>
      </c>
      <c r="G4052" s="5" t="str">
        <f>rawTransactionSheet!F4052</f>
        <v>GLE</v>
      </c>
      <c r="H4052" s="1" t="str">
        <f t="shared" si="1"/>
        <v>GLE</v>
      </c>
      <c r="I4052" s="5" t="str">
        <f>rawTransactionSheet!G4052</f>
        <v>2005</v>
      </c>
      <c r="J4052" s="5" t="str">
        <f>rawTransactionSheet!H4052</f>
        <v>125000</v>
      </c>
      <c r="K4052" s="5" t="str">
        <f>rawTransactionSheet!I4052</f>
        <v>81531</v>
      </c>
      <c r="L4052" s="5" t="str">
        <f>rawTransactionSheet!J4052</f>
        <v>11</v>
      </c>
      <c r="M4052" s="5" t="str">
        <f>rawTransactionSheet!K4052</f>
        <v>2</v>
      </c>
      <c r="N4052" s="5" t="str">
        <f>rawTransactionSheet!L4052</f>
        <v>BANGALORE</v>
      </c>
      <c r="O4052" s="1" t="str">
        <f>VALUE(C4052)</f>
        <v>122700</v>
      </c>
      <c r="P4052" s="1" t="str">
        <f>MATCH(O4052,rawBidData!$A$2:$A$146,0)</f>
        <v>#N/A</v>
      </c>
    </row>
    <row r="4053">
      <c r="A4053" s="2">
        <v>42370.0</v>
      </c>
      <c r="B4053" s="5" t="str">
        <f>rawTransactionSheet!B4053</f>
        <v>Pratham</v>
      </c>
      <c r="C4053" s="5" t="str">
        <f>rawTransactionSheet!C4053</f>
        <v>810</v>
      </c>
      <c r="D4053" s="5" t="str">
        <f>rawTransactionSheet!D4053</f>
        <v>HYUNDAI</v>
      </c>
      <c r="E4053" s="5" t="str">
        <f>rawTransactionSheet!E4053</f>
        <v>Accent Viva</v>
      </c>
      <c r="F4053" s="5" t="str">
        <f>IFERROR(VLOOKUP(E4053,modelMapping,2,0),E4053)</f>
        <v>Accent Viva</v>
      </c>
      <c r="G4053" s="5" t="str">
        <f>rawTransactionSheet!F4053</f>
        <v>BASE</v>
      </c>
      <c r="H4053" s="1" t="str">
        <f t="shared" si="1"/>
        <v>BASE</v>
      </c>
      <c r="I4053" s="5" t="str">
        <f>rawTransactionSheet!G4053</f>
        <v>2004</v>
      </c>
      <c r="J4053" s="5" t="str">
        <f>rawTransactionSheet!H4053</f>
        <v>125000</v>
      </c>
      <c r="K4053" s="5" t="str">
        <f>rawTransactionSheet!I4053</f>
        <v>85815.19504</v>
      </c>
      <c r="L4053" s="5" t="str">
        <f>rawTransactionSheet!J4053</f>
        <v>10.72689938</v>
      </c>
      <c r="M4053" s="5" t="str">
        <f>rawTransactionSheet!K4053</f>
        <v>3</v>
      </c>
      <c r="N4053" s="5" t="str">
        <f>rawTransactionSheet!L4053</f>
        <v>BANGALORE</v>
      </c>
    </row>
    <row r="4054">
      <c r="A4054" s="2">
        <v>42370.0</v>
      </c>
      <c r="B4054" s="5" t="str">
        <f>rawTransactionSheet!B4054</f>
        <v>Pratham</v>
      </c>
      <c r="C4054" s="5" t="str">
        <f>rawTransactionSheet!C4054</f>
        <v>622</v>
      </c>
      <c r="D4054" s="5" t="str">
        <f>rawTransactionSheet!D4054</f>
        <v>MARUTI SUZUKI</v>
      </c>
      <c r="E4054" s="5" t="str">
        <f>rawTransactionSheet!E4054</f>
        <v>Alto</v>
      </c>
      <c r="F4054" s="5" t="str">
        <f>IFERROR(VLOOKUP(E4054,modelMapping,2,0),E4054)</f>
        <v>Alto</v>
      </c>
      <c r="G4054" s="5" t="str">
        <f>rawTransactionSheet!F4054</f>
        <v>LX</v>
      </c>
      <c r="H4054" s="1" t="str">
        <f t="shared" si="1"/>
        <v>LX</v>
      </c>
      <c r="I4054" s="5" t="str">
        <f>rawTransactionSheet!G4054</f>
        <v>2006</v>
      </c>
      <c r="J4054" s="5" t="str">
        <f>rawTransactionSheet!H4054</f>
        <v>125000</v>
      </c>
      <c r="K4054" s="5" t="str">
        <f>rawTransactionSheet!I4054</f>
        <v>69366.18754</v>
      </c>
      <c r="L4054" s="5" t="str">
        <f>rawTransactionSheet!J4054</f>
        <v>8.670773443</v>
      </c>
      <c r="M4054" s="5" t="str">
        <f>rawTransactionSheet!K4054</f>
        <v>2</v>
      </c>
      <c r="N4054" s="5" t="str">
        <f>rawTransactionSheet!L4054</f>
        <v>BANGALORE</v>
      </c>
    </row>
    <row r="4055">
      <c r="A4055" s="2">
        <v>42370.0</v>
      </c>
      <c r="B4055" s="5" t="str">
        <f>rawTransactionSheet!B4055</f>
        <v>Pratham</v>
      </c>
      <c r="C4055" s="5" t="str">
        <f>rawTransactionSheet!C4055</f>
        <v>576</v>
      </c>
      <c r="D4055" s="5" t="str">
        <f>rawTransactionSheet!D4055</f>
        <v>MARUTI SUZUKI</v>
      </c>
      <c r="E4055" s="5" t="str">
        <f>rawTransactionSheet!E4055</f>
        <v>Alto</v>
      </c>
      <c r="F4055" s="5" t="str">
        <f>IFERROR(VLOOKUP(E4055,modelMapping,2,0),E4055)</f>
        <v>Alto</v>
      </c>
      <c r="G4055" s="5" t="str">
        <f>rawTransactionSheet!F4055</f>
        <v>LXI</v>
      </c>
      <c r="H4055" s="1" t="str">
        <f t="shared" si="1"/>
        <v>LXI</v>
      </c>
      <c r="I4055" s="5" t="str">
        <f>rawTransactionSheet!G4055</f>
        <v>2007</v>
      </c>
      <c r="J4055" s="5" t="str">
        <f>rawTransactionSheet!H4055</f>
        <v>125000</v>
      </c>
      <c r="K4055" s="5" t="str">
        <f>rawTransactionSheet!I4055</f>
        <v>63956.19438</v>
      </c>
      <c r="L4055" s="5" t="str">
        <f>rawTransactionSheet!J4055</f>
        <v>7.994524298</v>
      </c>
      <c r="M4055" s="5" t="str">
        <f>rawTransactionSheet!K4055</f>
        <v>2</v>
      </c>
      <c r="N4055" s="5" t="str">
        <f>rawTransactionSheet!L4055</f>
        <v>BANGALORE</v>
      </c>
    </row>
    <row r="4056">
      <c r="A4056" s="2">
        <v>42370.0</v>
      </c>
      <c r="B4056" s="5" t="str">
        <f>rawTransactionSheet!B4056</f>
        <v>Pratham</v>
      </c>
      <c r="C4056" s="5" t="str">
        <f>rawTransactionSheet!C4056</f>
        <v>659</v>
      </c>
      <c r="D4056" s="5" t="str">
        <f>rawTransactionSheet!D4056</f>
        <v>MARUTI SUZUKI</v>
      </c>
      <c r="E4056" s="5" t="str">
        <f>rawTransactionSheet!E4056</f>
        <v>Alto</v>
      </c>
      <c r="F4056" s="5" t="str">
        <f>IFERROR(VLOOKUP(E4056,modelMapping,2,0),E4056)</f>
        <v>Alto</v>
      </c>
      <c r="G4056" s="5" t="str">
        <f>rawTransactionSheet!F4056</f>
        <v>LXI</v>
      </c>
      <c r="H4056" s="1" t="str">
        <f t="shared" si="1"/>
        <v>LXI</v>
      </c>
      <c r="I4056" s="5" t="str">
        <f>rawTransactionSheet!G4056</f>
        <v>2006</v>
      </c>
      <c r="J4056" s="5" t="str">
        <f>rawTransactionSheet!H4056</f>
        <v>125000</v>
      </c>
      <c r="K4056" s="5" t="str">
        <f>rawTransactionSheet!I4056</f>
        <v>70439.42505</v>
      </c>
      <c r="L4056" s="5" t="str">
        <f>rawTransactionSheet!J4056</f>
        <v>8.804928131</v>
      </c>
      <c r="M4056" s="5" t="str">
        <f>rawTransactionSheet!K4056</f>
        <v>2</v>
      </c>
      <c r="N4056" s="5" t="str">
        <f>rawTransactionSheet!L4056</f>
        <v>BANGALORE</v>
      </c>
    </row>
    <row r="4057">
      <c r="A4057" s="2">
        <v>42370.0</v>
      </c>
      <c r="B4057" s="5" t="str">
        <f>rawTransactionSheet!B4057</f>
        <v>Pratham</v>
      </c>
      <c r="C4057" s="5" t="str">
        <f>rawTransactionSheet!C4057</f>
        <v>863</v>
      </c>
      <c r="D4057" s="5" t="str">
        <f>rawTransactionSheet!D4057</f>
        <v>MARUTI SUZUKI</v>
      </c>
      <c r="E4057" s="5" t="str">
        <f>rawTransactionSheet!E4057</f>
        <v>Alto</v>
      </c>
      <c r="F4057" s="5" t="str">
        <f>IFERROR(VLOOKUP(E4057,modelMapping,2,0),E4057)</f>
        <v>Alto</v>
      </c>
      <c r="G4057" s="5" t="str">
        <f>rawTransactionSheet!F4057</f>
        <v>LXI</v>
      </c>
      <c r="H4057" s="1" t="str">
        <f t="shared" si="1"/>
        <v>LXI</v>
      </c>
      <c r="I4057" s="5" t="str">
        <f>rawTransactionSheet!G4057</f>
        <v>2003</v>
      </c>
      <c r="J4057" s="5" t="str">
        <f>rawTransactionSheet!H4057</f>
        <v>125000</v>
      </c>
      <c r="K4057" s="5" t="str">
        <f>rawTransactionSheet!I4057</f>
        <v>93393.56608</v>
      </c>
      <c r="L4057" s="5" t="str">
        <f>rawTransactionSheet!J4057</f>
        <v>11.67419576</v>
      </c>
      <c r="M4057" s="5" t="str">
        <f>rawTransactionSheet!K4057</f>
        <v>3</v>
      </c>
      <c r="N4057" s="5" t="str">
        <f>rawTransactionSheet!L4057</f>
        <v>BANGALORE</v>
      </c>
    </row>
    <row r="4058">
      <c r="A4058" s="2">
        <v>42370.0</v>
      </c>
      <c r="B4058" s="5" t="str">
        <f>rawTransactionSheet!B4058</f>
        <v>RNS</v>
      </c>
      <c r="C4058" s="5" t="str">
        <f>rawTransactionSheet!C4058</f>
        <v>KA41M0334</v>
      </c>
      <c r="D4058" s="5" t="str">
        <f>rawTransactionSheet!D4058</f>
        <v>MARUTI SUZUKI</v>
      </c>
      <c r="E4058" s="5" t="str">
        <f>rawTransactionSheet!E4058</f>
        <v>Alto</v>
      </c>
      <c r="F4058" s="5" t="str">
        <f>IFERROR(VLOOKUP(E4058,modelMapping,2,0),E4058)</f>
        <v>Alto</v>
      </c>
      <c r="G4058" s="5" t="str">
        <f>rawTransactionSheet!F4058</f>
        <v>LXI</v>
      </c>
      <c r="H4058" s="1" t="str">
        <f t="shared" si="1"/>
        <v>LXI</v>
      </c>
      <c r="I4058" s="5" t="str">
        <f>rawTransactionSheet!G4058</f>
        <v>2006</v>
      </c>
      <c r="J4058" s="5" t="str">
        <f>rawTransactionSheet!H4058</f>
        <v>125000</v>
      </c>
      <c r="K4058" s="5" t="str">
        <f>rawTransactionSheet!I4058</f>
        <v>156583</v>
      </c>
      <c r="L4058" s="5" t="str">
        <f>rawTransactionSheet!J4058</f>
        <v>9.794520548</v>
      </c>
      <c r="M4058" s="5" t="str">
        <f>rawTransactionSheet!K4058</f>
        <v>2</v>
      </c>
      <c r="N4058" s="5" t="str">
        <f>rawTransactionSheet!L4058</f>
        <v>BANGALORE</v>
      </c>
    </row>
    <row r="4059">
      <c r="A4059" s="2">
        <v>42370.0</v>
      </c>
      <c r="B4059" s="5" t="str">
        <f>rawTransactionSheet!B4059</f>
        <v>RNS</v>
      </c>
      <c r="C4059" s="5" t="str">
        <f>rawTransactionSheet!C4059</f>
        <v>KA04MC3405</v>
      </c>
      <c r="D4059" s="5" t="str">
        <f>rawTransactionSheet!D4059</f>
        <v>MARUTI SUZUKI</v>
      </c>
      <c r="E4059" s="5" t="str">
        <f>rawTransactionSheet!E4059</f>
        <v>Alto</v>
      </c>
      <c r="F4059" s="5" t="str">
        <f>IFERROR(VLOOKUP(E4059,modelMapping,2,0),E4059)</f>
        <v>Alto</v>
      </c>
      <c r="G4059" s="5" t="str">
        <f>rawTransactionSheet!F4059</f>
        <v>LXI</v>
      </c>
      <c r="H4059" s="1" t="str">
        <f t="shared" si="1"/>
        <v>LXI</v>
      </c>
      <c r="I4059" s="5" t="str">
        <f>rawTransactionSheet!G4059</f>
        <v>2004</v>
      </c>
      <c r="J4059" s="5" t="str">
        <f>rawTransactionSheet!H4059</f>
        <v>125000</v>
      </c>
      <c r="K4059" s="5" t="str">
        <f>rawTransactionSheet!I4059</f>
        <v>156110</v>
      </c>
      <c r="L4059" s="5" t="str">
        <f>rawTransactionSheet!J4059</f>
        <v>11.63561644</v>
      </c>
      <c r="M4059" s="5" t="str">
        <f>rawTransactionSheet!K4059</f>
        <v>2</v>
      </c>
      <c r="N4059" s="5" t="str">
        <f>rawTransactionSheet!L4059</f>
        <v>BANGALORE</v>
      </c>
    </row>
    <row r="4060">
      <c r="A4060" s="2">
        <v>42370.0</v>
      </c>
      <c r="B4060" s="5" t="str">
        <f>rawTransactionSheet!B4060</f>
        <v>RNS</v>
      </c>
      <c r="C4060" s="5" t="str">
        <f>rawTransactionSheet!C4060</f>
        <v>KA02P9820</v>
      </c>
      <c r="D4060" s="5" t="str">
        <f>rawTransactionSheet!D4060</f>
        <v>MARUTI SUZUKI</v>
      </c>
      <c r="E4060" s="5" t="str">
        <f>rawTransactionSheet!E4060</f>
        <v>Alto</v>
      </c>
      <c r="F4060" s="5" t="str">
        <f>IFERROR(VLOOKUP(E4060,modelMapping,2,0),E4060)</f>
        <v>Alto</v>
      </c>
      <c r="G4060" s="5" t="str">
        <f>rawTransactionSheet!F4060</f>
        <v>LXI</v>
      </c>
      <c r="H4060" s="1" t="str">
        <f t="shared" si="1"/>
        <v>LXI</v>
      </c>
      <c r="I4060" s="5" t="str">
        <f>rawTransactionSheet!G4060</f>
        <v>2002</v>
      </c>
      <c r="J4060" s="5" t="str">
        <f>rawTransactionSheet!H4060</f>
        <v>125000</v>
      </c>
      <c r="K4060" s="5" t="str">
        <f>rawTransactionSheet!I4060</f>
        <v>55310</v>
      </c>
      <c r="L4060" s="5" t="str">
        <f>rawTransactionSheet!J4060</f>
        <v>13.6630137</v>
      </c>
      <c r="M4060" s="5" t="str">
        <f>rawTransactionSheet!K4060</f>
        <v>2</v>
      </c>
      <c r="N4060" s="5" t="str">
        <f>rawTransactionSheet!L4060</f>
        <v>BANGALORE</v>
      </c>
    </row>
    <row r="4061">
      <c r="A4061" s="2">
        <v>42370.0</v>
      </c>
      <c r="B4061" s="5" t="str">
        <f>rawTransactionSheet!B4061</f>
        <v>Pratham</v>
      </c>
      <c r="C4061" s="5" t="str">
        <f>rawTransactionSheet!C4061</f>
        <v>488</v>
      </c>
      <c r="D4061" s="5" t="str">
        <f>rawTransactionSheet!D4061</f>
        <v>MARUTI SUZUKI</v>
      </c>
      <c r="E4061" s="5" t="str">
        <f>rawTransactionSheet!E4061</f>
        <v>Alto</v>
      </c>
      <c r="F4061" s="5" t="str">
        <f>IFERROR(VLOOKUP(E4061,modelMapping,2,0),E4061)</f>
        <v>Alto</v>
      </c>
      <c r="G4061" s="5" t="str">
        <f>rawTransactionSheet!F4061</f>
        <v>STD</v>
      </c>
      <c r="H4061" s="1" t="str">
        <f t="shared" si="1"/>
        <v>STD</v>
      </c>
      <c r="I4061" s="5" t="str">
        <f>rawTransactionSheet!G4061</f>
        <v>2007</v>
      </c>
      <c r="J4061" s="5" t="str">
        <f>rawTransactionSheet!H4061</f>
        <v>125000</v>
      </c>
      <c r="K4061" s="5" t="str">
        <f>rawTransactionSheet!I4061</f>
        <v>58283.36756</v>
      </c>
      <c r="L4061" s="5" t="str">
        <f>rawTransactionSheet!J4061</f>
        <v>7.285420945</v>
      </c>
      <c r="M4061" s="5" t="str">
        <f>rawTransactionSheet!K4061</f>
        <v>2</v>
      </c>
      <c r="N4061" s="5" t="str">
        <f>rawTransactionSheet!L4061</f>
        <v>BANGALORE</v>
      </c>
    </row>
    <row r="4062">
      <c r="A4062" s="2">
        <v>42370.0</v>
      </c>
      <c r="B4062" s="5" t="str">
        <f>rawTransactionSheet!B4062</f>
        <v>NandiBid</v>
      </c>
      <c r="C4062" s="5" t="str">
        <f>rawTransactionSheet!C4062</f>
        <v>121152</v>
      </c>
      <c r="D4062" s="5" t="str">
        <f>rawTransactionSheet!D4062</f>
        <v>MARUTI SUZUKI</v>
      </c>
      <c r="E4062" s="5" t="str">
        <f>rawTransactionSheet!E4062</f>
        <v>Baleno</v>
      </c>
      <c r="F4062" s="5" t="str">
        <f>IFERROR(VLOOKUP(E4062,modelMapping,2,0),E4062)</f>
        <v>Baleno</v>
      </c>
      <c r="G4062" s="5" t="str">
        <f>rawTransactionSheet!F4062</f>
        <v>LXI</v>
      </c>
      <c r="H4062" s="1" t="str">
        <f t="shared" si="1"/>
        <v>LXI</v>
      </c>
      <c r="I4062" s="5" t="str">
        <f>rawTransactionSheet!G4062</f>
        <v>2005</v>
      </c>
      <c r="J4062" s="5" t="str">
        <f>rawTransactionSheet!H4062</f>
        <v>125000</v>
      </c>
      <c r="K4062" s="5" t="str">
        <f>rawTransactionSheet!I4062</f>
        <v>88934</v>
      </c>
      <c r="L4062" s="5" t="str">
        <f>rawTransactionSheet!J4062</f>
        <v>11</v>
      </c>
      <c r="M4062" s="5" t="str">
        <f>rawTransactionSheet!K4062</f>
        <v>2</v>
      </c>
      <c r="N4062" s="5" t="str">
        <f>rawTransactionSheet!L4062</f>
        <v>BANGALORE</v>
      </c>
      <c r="O4062" s="1" t="str">
        <f>VALUE(C4062)</f>
        <v>121152</v>
      </c>
      <c r="P4062" s="1" t="str">
        <f>MATCH(O4062,rawBidData!$A$2:$A$146,0)</f>
        <v>#N/A</v>
      </c>
    </row>
    <row r="4063">
      <c r="A4063" s="2">
        <v>42370.0</v>
      </c>
      <c r="B4063" s="5" t="str">
        <f>rawTransactionSheet!B4063</f>
        <v>RNS</v>
      </c>
      <c r="C4063" s="5" t="str">
        <f>rawTransactionSheet!C4063</f>
        <v>KA04MC8560</v>
      </c>
      <c r="D4063" s="5" t="str">
        <f>rawTransactionSheet!D4063</f>
        <v>HYUNDAI</v>
      </c>
      <c r="E4063" s="5" t="str">
        <f>rawTransactionSheet!E4063</f>
        <v>Getz</v>
      </c>
      <c r="F4063" s="5" t="str">
        <f>IFERROR(VLOOKUP(E4063,modelMapping,2,0),E4063)</f>
        <v>Getz</v>
      </c>
      <c r="G4063" s="5" t="str">
        <f>rawTransactionSheet!F4063</f>
        <v>GLE</v>
      </c>
      <c r="H4063" s="1" t="str">
        <f t="shared" si="1"/>
        <v>GLE</v>
      </c>
      <c r="I4063" s="5" t="str">
        <f>rawTransactionSheet!G4063</f>
        <v>2006</v>
      </c>
      <c r="J4063" s="5" t="str">
        <f>rawTransactionSheet!H4063</f>
        <v>125000</v>
      </c>
      <c r="K4063" s="5" t="str">
        <f>rawTransactionSheet!I4063</f>
        <v>5392</v>
      </c>
      <c r="L4063" s="5" t="str">
        <f>rawTransactionSheet!J4063</f>
        <v>9.939726027</v>
      </c>
      <c r="M4063" s="5" t="str">
        <f>rawTransactionSheet!K4063</f>
        <v>1</v>
      </c>
      <c r="N4063" s="5" t="str">
        <f>rawTransactionSheet!L4063</f>
        <v>BANGALORE</v>
      </c>
    </row>
    <row r="4064">
      <c r="A4064" s="2">
        <v>42370.0</v>
      </c>
      <c r="B4064" s="5" t="str">
        <f>rawTransactionSheet!B4064</f>
        <v>RNS</v>
      </c>
      <c r="C4064" s="5" t="str">
        <f>rawTransactionSheet!C4064</f>
        <v>KA04MC2661</v>
      </c>
      <c r="D4064" s="5" t="str">
        <f>rawTransactionSheet!D4064</f>
        <v>TATA</v>
      </c>
      <c r="E4064" s="5" t="str">
        <f>rawTransactionSheet!E4064</f>
        <v>INDICA V2</v>
      </c>
      <c r="F4064" s="5" t="str">
        <f>IFERROR(VLOOKUP(E4064,modelMapping,2,0),E4064)</f>
        <v>INDICA V2</v>
      </c>
      <c r="G4064" s="5" t="str">
        <f>rawTransactionSheet!F4064</f>
        <v>DLG</v>
      </c>
      <c r="H4064" s="1" t="str">
        <f t="shared" si="1"/>
        <v>DLG</v>
      </c>
      <c r="I4064" s="5" t="str">
        <f>rawTransactionSheet!G4064</f>
        <v>2005</v>
      </c>
      <c r="J4064" s="5" t="str">
        <f>rawTransactionSheet!H4064</f>
        <v>125000</v>
      </c>
      <c r="K4064" s="5" t="str">
        <f>rawTransactionSheet!I4064</f>
        <v>81235</v>
      </c>
      <c r="L4064" s="5" t="str">
        <f>rawTransactionSheet!J4064</f>
        <v>10.63561644</v>
      </c>
      <c r="M4064" s="5" t="str">
        <f>rawTransactionSheet!K4064</f>
        <v>3</v>
      </c>
      <c r="N4064" s="5" t="str">
        <f>rawTransactionSheet!L4064</f>
        <v>BANGALORE</v>
      </c>
    </row>
    <row r="4065">
      <c r="A4065" s="2">
        <v>42370.0</v>
      </c>
      <c r="B4065" s="5" t="str">
        <f>rawTransactionSheet!B4065</f>
        <v>Pratham</v>
      </c>
      <c r="C4065" s="5" t="str">
        <f>rawTransactionSheet!C4065</f>
        <v>384</v>
      </c>
      <c r="D4065" s="5" t="str">
        <f>rawTransactionSheet!D4065</f>
        <v>HYUNDAI</v>
      </c>
      <c r="E4065" s="5" t="str">
        <f>rawTransactionSheet!E4065</f>
        <v>SANTRO XING</v>
      </c>
      <c r="F4065" s="5" t="str">
        <f>IFERROR(VLOOKUP(E4065,modelMapping,2,0),E4065)</f>
        <v>SANTRO XING</v>
      </c>
      <c r="G4065" s="5" t="str">
        <f>rawTransactionSheet!F4065</f>
        <v>GLS</v>
      </c>
      <c r="H4065" s="1" t="str">
        <f t="shared" si="1"/>
        <v>GLS</v>
      </c>
      <c r="I4065" s="5" t="str">
        <f>rawTransactionSheet!G4065</f>
        <v>2009</v>
      </c>
      <c r="J4065" s="5" t="str">
        <f>rawTransactionSheet!H4065</f>
        <v>125000</v>
      </c>
      <c r="K4065" s="5" t="str">
        <f>rawTransactionSheet!I4065</f>
        <v>47923.34018</v>
      </c>
      <c r="L4065" s="5" t="str">
        <f>rawTransactionSheet!J4065</f>
        <v>5.990417522</v>
      </c>
      <c r="M4065" s="5" t="str">
        <f>rawTransactionSheet!K4065</f>
        <v>2</v>
      </c>
      <c r="N4065" s="5" t="str">
        <f>rawTransactionSheet!L4065</f>
        <v>BANGALORE</v>
      </c>
    </row>
    <row r="4066">
      <c r="A4066" s="2">
        <v>42370.0</v>
      </c>
      <c r="B4066" s="5" t="str">
        <f>rawTransactionSheet!B4066</f>
        <v>RNS</v>
      </c>
      <c r="C4066" s="5" t="str">
        <f>rawTransactionSheet!C4066</f>
        <v>KA04MB4034</v>
      </c>
      <c r="D4066" s="5" t="str">
        <f>rawTransactionSheet!D4066</f>
        <v>HYUNDAI</v>
      </c>
      <c r="E4066" s="5" t="str">
        <f>rawTransactionSheet!E4066</f>
        <v>SANTRO XING</v>
      </c>
      <c r="F4066" s="5" t="str">
        <f>IFERROR(VLOOKUP(E4066,modelMapping,2,0),E4066)</f>
        <v>SANTRO XING</v>
      </c>
      <c r="G4066" s="5" t="str">
        <f>rawTransactionSheet!F4066</f>
        <v>XS</v>
      </c>
      <c r="H4066" s="1" t="str">
        <f t="shared" si="1"/>
        <v>XS</v>
      </c>
      <c r="I4066" s="5" t="str">
        <f>rawTransactionSheet!G4066</f>
        <v>2005</v>
      </c>
      <c r="J4066" s="5" t="str">
        <f>rawTransactionSheet!H4066</f>
        <v>125000</v>
      </c>
      <c r="K4066" s="5" t="str">
        <f>rawTransactionSheet!I4066</f>
        <v>69656</v>
      </c>
      <c r="L4066" s="5" t="str">
        <f>rawTransactionSheet!J4066</f>
        <v>10.83287671</v>
      </c>
      <c r="M4066" s="5" t="str">
        <f>rawTransactionSheet!K4066</f>
        <v>1</v>
      </c>
      <c r="N4066" s="5" t="str">
        <f>rawTransactionSheet!L4066</f>
        <v>BANGALORE</v>
      </c>
    </row>
    <row r="4067">
      <c r="A4067" s="2">
        <v>42370.0</v>
      </c>
      <c r="B4067" s="5" t="str">
        <f>rawTransactionSheet!B4067</f>
        <v>RNS</v>
      </c>
      <c r="C4067" s="5" t="str">
        <f>rawTransactionSheet!C4067</f>
        <v>KA04MB4488</v>
      </c>
      <c r="D4067" s="5" t="str">
        <f>rawTransactionSheet!D4067</f>
        <v>HYUNDAI</v>
      </c>
      <c r="E4067" s="5" t="str">
        <f>rawTransactionSheet!E4067</f>
        <v>SANTRO XING</v>
      </c>
      <c r="F4067" s="5" t="str">
        <f>IFERROR(VLOOKUP(E4067,modelMapping,2,0),E4067)</f>
        <v>SANTRO XING</v>
      </c>
      <c r="G4067" s="5" t="str">
        <f>rawTransactionSheet!F4067</f>
        <v>XS</v>
      </c>
      <c r="H4067" s="1" t="str">
        <f t="shared" si="1"/>
        <v>XS</v>
      </c>
      <c r="I4067" s="5" t="str">
        <f>rawTransactionSheet!G4067</f>
        <v>2003</v>
      </c>
      <c r="J4067" s="5" t="str">
        <f>rawTransactionSheet!H4067</f>
        <v>125000</v>
      </c>
      <c r="K4067" s="5" t="str">
        <f>rawTransactionSheet!I4067</f>
        <v>56180</v>
      </c>
      <c r="L4067" s="5" t="str">
        <f>rawTransactionSheet!J4067</f>
        <v>12.70410959</v>
      </c>
      <c r="M4067" s="5" t="str">
        <f>rawTransactionSheet!K4067</f>
        <v>2</v>
      </c>
      <c r="N4067" s="5" t="str">
        <f>rawTransactionSheet!L4067</f>
        <v>BANGALORE</v>
      </c>
    </row>
    <row r="4068">
      <c r="A4068" s="2">
        <v>42370.0</v>
      </c>
      <c r="B4068" s="5" t="str">
        <f>rawTransactionSheet!B4068</f>
        <v>Pratham</v>
      </c>
      <c r="C4068" s="5" t="str">
        <f>rawTransactionSheet!C4068</f>
        <v>834</v>
      </c>
      <c r="D4068" s="5" t="str">
        <f>rawTransactionSheet!D4068</f>
        <v>MARUTI SUZUKI</v>
      </c>
      <c r="E4068" s="5" t="str">
        <f>rawTransactionSheet!E4068</f>
        <v>Wagon R</v>
      </c>
      <c r="F4068" s="5" t="str">
        <f>IFERROR(VLOOKUP(E4068,modelMapping,2,0),E4068)</f>
        <v>Wagon R</v>
      </c>
      <c r="G4068" s="5" t="str">
        <f>rawTransactionSheet!F4068</f>
        <v>LXI</v>
      </c>
      <c r="H4068" s="1" t="str">
        <f t="shared" si="1"/>
        <v>LXI</v>
      </c>
      <c r="I4068" s="5" t="str">
        <f>rawTransactionSheet!G4068</f>
        <v>2004</v>
      </c>
      <c r="J4068" s="5" t="str">
        <f>rawTransactionSheet!H4068</f>
        <v>125000</v>
      </c>
      <c r="K4068" s="5" t="str">
        <f>rawTransactionSheet!I4068</f>
        <v>87808.35048</v>
      </c>
      <c r="L4068" s="5" t="str">
        <f>rawTransactionSheet!J4068</f>
        <v>10.97604381</v>
      </c>
      <c r="M4068" s="5" t="str">
        <f>rawTransactionSheet!K4068</f>
        <v>3</v>
      </c>
      <c r="N4068" s="5" t="str">
        <f>rawTransactionSheet!L4068</f>
        <v>BANGALORE</v>
      </c>
    </row>
    <row r="4069">
      <c r="A4069" s="2">
        <v>42370.0</v>
      </c>
      <c r="B4069" s="5" t="str">
        <f>rawTransactionSheet!B4069</f>
        <v>RNS</v>
      </c>
      <c r="C4069" s="5" t="str">
        <f>rawTransactionSheet!C4069</f>
        <v>KA02Z4531</v>
      </c>
      <c r="D4069" s="5" t="str">
        <f>rawTransactionSheet!D4069</f>
        <v>MARUTI SUZUKI</v>
      </c>
      <c r="E4069" s="5" t="str">
        <f>rawTransactionSheet!E4069</f>
        <v>Wagon R</v>
      </c>
      <c r="F4069" s="5" t="str">
        <f>IFERROR(VLOOKUP(E4069,modelMapping,2,0),E4069)</f>
        <v>Wagon R</v>
      </c>
      <c r="G4069" s="5" t="str">
        <f>rawTransactionSheet!F4069</f>
        <v>VXI</v>
      </c>
      <c r="H4069" s="1" t="str">
        <f t="shared" si="1"/>
        <v>VXI</v>
      </c>
      <c r="I4069" s="5" t="str">
        <f>rawTransactionSheet!G4069</f>
        <v>2004</v>
      </c>
      <c r="J4069" s="5" t="str">
        <f>rawTransactionSheet!H4069</f>
        <v>125000</v>
      </c>
      <c r="K4069" s="5" t="str">
        <f>rawTransactionSheet!I4069</f>
        <v>173498</v>
      </c>
      <c r="L4069" s="5" t="str">
        <f>rawTransactionSheet!J4069</f>
        <v>11.35342466</v>
      </c>
      <c r="M4069" s="5" t="str">
        <f>rawTransactionSheet!K4069</f>
        <v>2</v>
      </c>
      <c r="N4069" s="5" t="str">
        <f>rawTransactionSheet!L4069</f>
        <v>BANGALORE</v>
      </c>
    </row>
    <row r="4070">
      <c r="A4070" s="2">
        <v>42370.0</v>
      </c>
      <c r="B4070" s="5" t="str">
        <f>rawTransactionSheet!B4070</f>
        <v>RNS</v>
      </c>
      <c r="C4070" s="5" t="str">
        <f>rawTransactionSheet!C4070</f>
        <v>KA03MC1496</v>
      </c>
      <c r="D4070" s="5" t="str">
        <f>rawTransactionSheet!D4070</f>
        <v>MARUTI SUZUKI</v>
      </c>
      <c r="E4070" s="5" t="str">
        <f>rawTransactionSheet!E4070</f>
        <v>Wagon R</v>
      </c>
      <c r="F4070" s="5" t="str">
        <f>IFERROR(VLOOKUP(E4070,modelMapping,2,0),E4070)</f>
        <v>Wagon R</v>
      </c>
      <c r="G4070" s="5" t="str">
        <f>rawTransactionSheet!F4070</f>
        <v>VXI</v>
      </c>
      <c r="H4070" s="1" t="str">
        <f t="shared" si="1"/>
        <v>VXI</v>
      </c>
      <c r="I4070" s="5" t="str">
        <f>rawTransactionSheet!G4070</f>
        <v>2003</v>
      </c>
      <c r="J4070" s="5" t="str">
        <f>rawTransactionSheet!H4070</f>
        <v>125000</v>
      </c>
      <c r="K4070" s="5" t="str">
        <f>rawTransactionSheet!I4070</f>
        <v>57745</v>
      </c>
      <c r="L4070" s="5" t="str">
        <f>rawTransactionSheet!J4070</f>
        <v>12.81917808</v>
      </c>
      <c r="M4070" s="5" t="str">
        <f>rawTransactionSheet!K4070</f>
        <v>2</v>
      </c>
      <c r="N4070" s="5" t="str">
        <f>rawTransactionSheet!L4070</f>
        <v>BANGALORE</v>
      </c>
    </row>
    <row r="4071">
      <c r="A4071" s="2">
        <v>42370.0</v>
      </c>
      <c r="B4071" s="5" t="str">
        <f>rawTransactionSheet!B4071</f>
        <v>Pratham</v>
      </c>
      <c r="C4071" s="5" t="str">
        <f>rawTransactionSheet!C4071</f>
        <v>770</v>
      </c>
      <c r="D4071" s="5" t="str">
        <f>rawTransactionSheet!D4071</f>
        <v>MARUTI SUZUKI</v>
      </c>
      <c r="E4071" s="5" t="str">
        <f>rawTransactionSheet!E4071</f>
        <v>Wagon R 1.0</v>
      </c>
      <c r="F4071" s="1" t="str">
        <f>IFERROR(VLOOKUP(E4071,modelMapping,2,0),E4071)</f>
        <v>Wagon R</v>
      </c>
      <c r="G4071" s="5" t="str">
        <f>rawTransactionSheet!F4071</f>
        <v>VXI</v>
      </c>
      <c r="H4071" s="1" t="str">
        <f t="shared" si="1"/>
        <v>VXI</v>
      </c>
      <c r="I4071" s="5" t="str">
        <f>rawTransactionSheet!G4071</f>
        <v>2005</v>
      </c>
      <c r="J4071" s="5" t="str">
        <f>rawTransactionSheet!H4071</f>
        <v>125000</v>
      </c>
      <c r="K4071" s="5" t="str">
        <f>rawTransactionSheet!I4071</f>
        <v>79923.34018</v>
      </c>
      <c r="L4071" s="5" t="str">
        <f>rawTransactionSheet!J4071</f>
        <v>9.990417522</v>
      </c>
      <c r="M4071" s="5" t="str">
        <f>rawTransactionSheet!K4071</f>
        <v>2</v>
      </c>
      <c r="N4071" s="5" t="str">
        <f>rawTransactionSheet!L4071</f>
        <v>BANGALORE</v>
      </c>
    </row>
    <row r="4072">
      <c r="A4072" s="2">
        <v>42370.0</v>
      </c>
      <c r="B4072" s="5" t="str">
        <f>rawTransactionSheet!B4072</f>
        <v>RNS</v>
      </c>
      <c r="C4072" s="5" t="str">
        <f>rawTransactionSheet!C4072</f>
        <v>KA03MF4169</v>
      </c>
      <c r="D4072" s="5" t="str">
        <f>rawTransactionSheet!D4072</f>
        <v>MARUTI SUZUKI</v>
      </c>
      <c r="E4072" s="5" t="str">
        <f>rawTransactionSheet!E4072</f>
        <v>Zen</v>
      </c>
      <c r="F4072" s="5" t="str">
        <f>IFERROR(VLOOKUP(E4072,modelMapping,2,0),E4072)</f>
        <v>Zen</v>
      </c>
      <c r="G4072" s="5" t="str">
        <f>rawTransactionSheet!F4072</f>
        <v>LX</v>
      </c>
      <c r="H4072" s="1" t="str">
        <f t="shared" si="1"/>
        <v>LX</v>
      </c>
      <c r="I4072" s="5" t="str">
        <f>rawTransactionSheet!G4072</f>
        <v>2002</v>
      </c>
      <c r="J4072" s="5" t="str">
        <f>rawTransactionSheet!H4072</f>
        <v>125000</v>
      </c>
      <c r="K4072" s="5" t="str">
        <f>rawTransactionSheet!I4072</f>
        <v>88142</v>
      </c>
      <c r="L4072" s="5" t="str">
        <f>rawTransactionSheet!J4072</f>
        <v>13.79452055</v>
      </c>
      <c r="M4072" s="5" t="str">
        <f>rawTransactionSheet!K4072</f>
        <v>2</v>
      </c>
      <c r="N4072" s="5" t="str">
        <f>rawTransactionSheet!L4072</f>
        <v>BANGALORE</v>
      </c>
    </row>
    <row r="4073">
      <c r="A4073" s="2">
        <v>42370.0</v>
      </c>
      <c r="B4073" s="5" t="str">
        <f>rawTransactionSheet!B4073</f>
        <v>RNS</v>
      </c>
      <c r="C4073" s="5" t="str">
        <f>rawTransactionSheet!C4073</f>
        <v>KA16MA6336</v>
      </c>
      <c r="D4073" s="5" t="str">
        <f>rawTransactionSheet!D4073</f>
        <v>MARUTI SUZUKI</v>
      </c>
      <c r="E4073" s="5" t="str">
        <f>rawTransactionSheet!E4073</f>
        <v>Zen</v>
      </c>
      <c r="F4073" s="5" t="str">
        <f>IFERROR(VLOOKUP(E4073,modelMapping,2,0),E4073)</f>
        <v>Zen</v>
      </c>
      <c r="G4073" s="5" t="str">
        <f>rawTransactionSheet!F4073</f>
        <v>LX</v>
      </c>
      <c r="H4073" s="1" t="str">
        <f t="shared" si="1"/>
        <v>LX</v>
      </c>
      <c r="I4073" s="5" t="str">
        <f>rawTransactionSheet!G4073</f>
        <v>2003</v>
      </c>
      <c r="J4073" s="5" t="str">
        <f>rawTransactionSheet!H4073</f>
        <v>125000</v>
      </c>
      <c r="K4073" s="5" t="str">
        <f>rawTransactionSheet!I4073</f>
        <v>106355</v>
      </c>
      <c r="L4073" s="5" t="str">
        <f>rawTransactionSheet!J4073</f>
        <v>11.66027397</v>
      </c>
      <c r="M4073" s="5" t="str">
        <f>rawTransactionSheet!K4073</f>
        <v>4</v>
      </c>
      <c r="N4073" s="5" t="str">
        <f>rawTransactionSheet!L4073</f>
        <v>BANGALORE</v>
      </c>
    </row>
    <row r="4074">
      <c r="A4074" s="2">
        <v>42370.0</v>
      </c>
      <c r="B4074" s="5" t="str">
        <f>rawTransactionSheet!B4074</f>
        <v>Pratham</v>
      </c>
      <c r="C4074" s="5" t="str">
        <f>rawTransactionSheet!C4074</f>
        <v>784</v>
      </c>
      <c r="D4074" s="5" t="str">
        <f>rawTransactionSheet!D4074</f>
        <v>MARUTI SUZUKI</v>
      </c>
      <c r="E4074" s="5" t="str">
        <f>rawTransactionSheet!E4074</f>
        <v>Zen</v>
      </c>
      <c r="F4074" s="5" t="str">
        <f>IFERROR(VLOOKUP(E4074,modelMapping,2,0),E4074)</f>
        <v>Zen</v>
      </c>
      <c r="G4074" s="5" t="str">
        <f>rawTransactionSheet!F4074</f>
        <v>LXI</v>
      </c>
      <c r="H4074" s="1" t="str">
        <f t="shared" si="1"/>
        <v>LXI</v>
      </c>
      <c r="I4074" s="5" t="str">
        <f>rawTransactionSheet!G4074</f>
        <v>2004</v>
      </c>
      <c r="J4074" s="5" t="str">
        <f>rawTransactionSheet!H4074</f>
        <v>125000</v>
      </c>
      <c r="K4074" s="5" t="str">
        <f>rawTransactionSheet!I4074</f>
        <v>83055.44144</v>
      </c>
      <c r="L4074" s="5" t="str">
        <f>rawTransactionSheet!J4074</f>
        <v>10.38193018</v>
      </c>
      <c r="M4074" s="5" t="str">
        <f>rawTransactionSheet!K4074</f>
        <v>3</v>
      </c>
      <c r="N4074" s="5" t="str">
        <f>rawTransactionSheet!L4074</f>
        <v>BANGALORE</v>
      </c>
    </row>
    <row r="4075">
      <c r="A4075" s="2">
        <v>42370.0</v>
      </c>
      <c r="B4075" s="5" t="str">
        <f>rawTransactionSheet!B4075</f>
        <v>Pratham</v>
      </c>
      <c r="C4075" s="5" t="str">
        <f>rawTransactionSheet!C4075</f>
        <v>799</v>
      </c>
      <c r="D4075" s="5" t="str">
        <f>rawTransactionSheet!D4075</f>
        <v>MARUTI SUZUKI</v>
      </c>
      <c r="E4075" s="5" t="str">
        <f>rawTransactionSheet!E4075</f>
        <v>Zen</v>
      </c>
      <c r="F4075" s="5" t="str">
        <f>IFERROR(VLOOKUP(E4075,modelMapping,2,0),E4075)</f>
        <v>Zen</v>
      </c>
      <c r="G4075" s="5" t="str">
        <f>rawTransactionSheet!F4075</f>
        <v>LXI</v>
      </c>
      <c r="H4075" s="1" t="str">
        <f t="shared" si="1"/>
        <v>LXI</v>
      </c>
      <c r="I4075" s="5" t="str">
        <f>rawTransactionSheet!G4075</f>
        <v>2004</v>
      </c>
      <c r="J4075" s="5" t="str">
        <f>rawTransactionSheet!H4075</f>
        <v>125000</v>
      </c>
      <c r="K4075" s="5" t="str">
        <f>rawTransactionSheet!I4075</f>
        <v>85311.43056</v>
      </c>
      <c r="L4075" s="5" t="str">
        <f>rawTransactionSheet!J4075</f>
        <v>10.66392882</v>
      </c>
      <c r="M4075" s="5" t="str">
        <f>rawTransactionSheet!K4075</f>
        <v>3</v>
      </c>
      <c r="N4075" s="5" t="str">
        <f>rawTransactionSheet!L4075</f>
        <v>BANGALORE</v>
      </c>
    </row>
    <row r="4076">
      <c r="A4076" s="2">
        <v>42370.0</v>
      </c>
      <c r="B4076" s="5" t="str">
        <f>rawTransactionSheet!B4076</f>
        <v>RNS</v>
      </c>
      <c r="C4076" s="5" t="str">
        <f>rawTransactionSheet!C4076</f>
        <v>KA04Z8183</v>
      </c>
      <c r="D4076" s="5" t="str">
        <f>rawTransactionSheet!D4076</f>
        <v>MARUTI SUZUKI</v>
      </c>
      <c r="E4076" s="5" t="str">
        <f>rawTransactionSheet!E4076</f>
        <v>Zen</v>
      </c>
      <c r="F4076" s="5" t="str">
        <f>IFERROR(VLOOKUP(E4076,modelMapping,2,0),E4076)</f>
        <v>Zen</v>
      </c>
      <c r="G4076" s="5" t="str">
        <f>rawTransactionSheet!F4076</f>
        <v>LXI</v>
      </c>
      <c r="H4076" s="1" t="str">
        <f t="shared" si="1"/>
        <v>LXI</v>
      </c>
      <c r="I4076" s="5" t="str">
        <f>rawTransactionSheet!G4076</f>
        <v>2002</v>
      </c>
      <c r="J4076" s="5" t="str">
        <f>rawTransactionSheet!H4076</f>
        <v>125000</v>
      </c>
      <c r="K4076" s="5" t="str">
        <f>rawTransactionSheet!I4076</f>
        <v>106228</v>
      </c>
      <c r="L4076" s="5" t="str">
        <f>rawTransactionSheet!J4076</f>
        <v>13.90684932</v>
      </c>
      <c r="M4076" s="5" t="str">
        <f>rawTransactionSheet!K4076</f>
        <v>2</v>
      </c>
      <c r="N4076" s="5" t="str">
        <f>rawTransactionSheet!L4076</f>
        <v>BANGALORE</v>
      </c>
    </row>
    <row r="4077">
      <c r="A4077" s="2">
        <v>42370.0</v>
      </c>
      <c r="B4077" s="5" t="str">
        <f>rawTransactionSheet!B4077</f>
        <v>RNS</v>
      </c>
      <c r="C4077" s="5" t="str">
        <f>rawTransactionSheet!C4077</f>
        <v>KA04Z8183</v>
      </c>
      <c r="D4077" s="5" t="str">
        <f>rawTransactionSheet!D4077</f>
        <v>MARUTI SUZUKI</v>
      </c>
      <c r="E4077" s="5" t="str">
        <f>rawTransactionSheet!E4077</f>
        <v>Zen</v>
      </c>
      <c r="F4077" s="5" t="str">
        <f>IFERROR(VLOOKUP(E4077,modelMapping,2,0),E4077)</f>
        <v>Zen</v>
      </c>
      <c r="G4077" s="5" t="str">
        <f>rawTransactionSheet!F4077</f>
        <v>LXI</v>
      </c>
      <c r="H4077" s="1" t="str">
        <f t="shared" si="1"/>
        <v>LXI</v>
      </c>
      <c r="I4077" s="5" t="str">
        <f>rawTransactionSheet!G4077</f>
        <v>2002</v>
      </c>
      <c r="J4077" s="5" t="str">
        <f>rawTransactionSheet!H4077</f>
        <v>125000</v>
      </c>
      <c r="K4077" s="5" t="str">
        <f>rawTransactionSheet!I4077</f>
        <v>106228</v>
      </c>
      <c r="L4077" s="5" t="str">
        <f>rawTransactionSheet!J4077</f>
        <v>13.90684932</v>
      </c>
      <c r="M4077" s="5" t="str">
        <f>rawTransactionSheet!K4077</f>
        <v>2</v>
      </c>
      <c r="N4077" s="5" t="str">
        <f>rawTransactionSheet!L4077</f>
        <v>BANGALORE</v>
      </c>
    </row>
    <row r="4078">
      <c r="A4078" s="2">
        <v>42370.0</v>
      </c>
      <c r="B4078" s="5" t="str">
        <f>rawTransactionSheet!B4078</f>
        <v>RNS</v>
      </c>
      <c r="C4078" s="5" t="str">
        <f>rawTransactionSheet!C4078</f>
        <v>KA25N83</v>
      </c>
      <c r="D4078" s="5" t="str">
        <f>rawTransactionSheet!D4078</f>
        <v>MARUTI SUZUKI</v>
      </c>
      <c r="E4078" s="5" t="str">
        <f>rawTransactionSheet!E4078</f>
        <v>Zen</v>
      </c>
      <c r="F4078" s="5" t="str">
        <f>IFERROR(VLOOKUP(E4078,modelMapping,2,0),E4078)</f>
        <v>Zen</v>
      </c>
      <c r="G4078" s="5" t="str">
        <f>rawTransactionSheet!F4078</f>
        <v>LXI</v>
      </c>
      <c r="H4078" s="1" t="str">
        <f t="shared" si="1"/>
        <v>LXI</v>
      </c>
      <c r="I4078" s="5" t="str">
        <f>rawTransactionSheet!G4078</f>
        <v>2003</v>
      </c>
      <c r="J4078" s="5" t="str">
        <f>rawTransactionSheet!H4078</f>
        <v>125000</v>
      </c>
      <c r="K4078" s="5" t="str">
        <f>rawTransactionSheet!I4078</f>
        <v>97910</v>
      </c>
      <c r="L4078" s="5" t="str">
        <f>rawTransactionSheet!J4078</f>
        <v>12.44383562</v>
      </c>
      <c r="M4078" s="5" t="str">
        <f>rawTransactionSheet!K4078</f>
        <v>3</v>
      </c>
      <c r="N4078" s="5" t="str">
        <f>rawTransactionSheet!L4078</f>
        <v>BANGALORE</v>
      </c>
    </row>
    <row r="4079">
      <c r="A4079" s="2">
        <v>42370.0</v>
      </c>
      <c r="B4079" s="5" t="str">
        <f>rawTransactionSheet!B4079</f>
        <v>RNS</v>
      </c>
      <c r="C4079" s="5" t="str">
        <f>rawTransactionSheet!C4079</f>
        <v>KA01Z9516</v>
      </c>
      <c r="D4079" s="5" t="str">
        <f>rawTransactionSheet!D4079</f>
        <v>MARUTI SUZUKI</v>
      </c>
      <c r="E4079" s="5" t="str">
        <f>rawTransactionSheet!E4079</f>
        <v>Zen</v>
      </c>
      <c r="F4079" s="5" t="str">
        <f>IFERROR(VLOOKUP(E4079,modelMapping,2,0),E4079)</f>
        <v>Zen</v>
      </c>
      <c r="G4079" s="5" t="str">
        <f>rawTransactionSheet!F4079</f>
        <v>VXI</v>
      </c>
      <c r="H4079" s="1" t="str">
        <f t="shared" si="1"/>
        <v>VXI</v>
      </c>
      <c r="I4079" s="5" t="str">
        <f>rawTransactionSheet!G4079</f>
        <v>2004</v>
      </c>
      <c r="J4079" s="5" t="str">
        <f>rawTransactionSheet!H4079</f>
        <v>125000</v>
      </c>
      <c r="K4079" s="5" t="str">
        <f>rawTransactionSheet!I4079</f>
        <v>88378</v>
      </c>
      <c r="L4079" s="5" t="str">
        <f>rawTransactionSheet!J4079</f>
        <v>11.73424658</v>
      </c>
      <c r="M4079" s="5" t="str">
        <f>rawTransactionSheet!K4079</f>
        <v>3</v>
      </c>
      <c r="N4079" s="5" t="str">
        <f>rawTransactionSheet!L4079</f>
        <v>BANGALORE</v>
      </c>
    </row>
    <row r="4080">
      <c r="A4080" s="2">
        <v>42370.0</v>
      </c>
      <c r="B4080" s="5" t="str">
        <f>rawTransactionSheet!B4080</f>
        <v>RNS</v>
      </c>
      <c r="C4080" s="5" t="str">
        <f>rawTransactionSheet!C4080</f>
        <v>KA04MD8250</v>
      </c>
      <c r="D4080" s="5" t="str">
        <f>rawTransactionSheet!D4080</f>
        <v>MARUTI SUZUKI</v>
      </c>
      <c r="E4080" s="5" t="str">
        <f>rawTransactionSheet!E4080</f>
        <v>800</v>
      </c>
      <c r="F4080" s="5" t="str">
        <f>IFERROR(VLOOKUP(E4080,modelMapping,2,0),E4080)</f>
        <v>800</v>
      </c>
      <c r="G4080" s="5" t="str">
        <f>rawTransactionSheet!F4080</f>
        <v>AC</v>
      </c>
      <c r="H4080" s="1" t="str">
        <f t="shared" si="1"/>
        <v>AC</v>
      </c>
      <c r="I4080" s="5" t="str">
        <f>rawTransactionSheet!G4080</f>
        <v>2007</v>
      </c>
      <c r="J4080" s="5" t="str">
        <f>rawTransactionSheet!H4080</f>
        <v>124000</v>
      </c>
      <c r="K4080" s="5" t="str">
        <f>rawTransactionSheet!I4080</f>
        <v>46010</v>
      </c>
      <c r="L4080" s="5" t="str">
        <f>rawTransactionSheet!J4080</f>
        <v>8.630136986</v>
      </c>
      <c r="M4080" s="5" t="str">
        <f>rawTransactionSheet!K4080</f>
        <v>2</v>
      </c>
      <c r="N4080" s="5" t="str">
        <f>rawTransactionSheet!L4080</f>
        <v>BANGALORE</v>
      </c>
    </row>
    <row r="4081">
      <c r="A4081" s="2">
        <v>42370.0</v>
      </c>
      <c r="B4081" s="5" t="str">
        <f>rawTransactionSheet!B4081</f>
        <v>Pratham</v>
      </c>
      <c r="C4081" s="5" t="str">
        <f>rawTransactionSheet!C4081</f>
        <v>779</v>
      </c>
      <c r="D4081" s="5" t="str">
        <f>rawTransactionSheet!D4081</f>
        <v>MARUTI SUZUKI</v>
      </c>
      <c r="E4081" s="5" t="str">
        <f>rawTransactionSheet!E4081</f>
        <v>Alto</v>
      </c>
      <c r="F4081" s="5" t="str">
        <f>IFERROR(VLOOKUP(E4081,modelMapping,2,0),E4081)</f>
        <v>Alto</v>
      </c>
      <c r="G4081" s="5" t="str">
        <f>rawTransactionSheet!F4081</f>
        <v>LX</v>
      </c>
      <c r="H4081" s="1" t="str">
        <f t="shared" si="1"/>
        <v>LX</v>
      </c>
      <c r="I4081" s="5" t="str">
        <f>rawTransactionSheet!G4081</f>
        <v>2004</v>
      </c>
      <c r="J4081" s="5" t="str">
        <f>rawTransactionSheet!H4081</f>
        <v>124000</v>
      </c>
      <c r="K4081" s="5" t="str">
        <f>rawTransactionSheet!I4081</f>
        <v>82529.77416</v>
      </c>
      <c r="L4081" s="5" t="str">
        <f>rawTransactionSheet!J4081</f>
        <v>10.31622177</v>
      </c>
      <c r="M4081" s="5" t="str">
        <f>rawTransactionSheet!K4081</f>
        <v>3</v>
      </c>
      <c r="N4081" s="5" t="str">
        <f>rawTransactionSheet!L4081</f>
        <v>BANGALORE</v>
      </c>
    </row>
    <row r="4082">
      <c r="A4082" s="2">
        <v>42370.0</v>
      </c>
      <c r="B4082" s="5" t="str">
        <f>rawTransactionSheet!B4082</f>
        <v>Pratham</v>
      </c>
      <c r="C4082" s="5" t="str">
        <f>rawTransactionSheet!C4082</f>
        <v>783</v>
      </c>
      <c r="D4082" s="5" t="str">
        <f>rawTransactionSheet!D4082</f>
        <v>MARUTI SUZUKI</v>
      </c>
      <c r="E4082" s="5" t="str">
        <f>rawTransactionSheet!E4082</f>
        <v>Zen</v>
      </c>
      <c r="F4082" s="5" t="str">
        <f>IFERROR(VLOOKUP(E4082,modelMapping,2,0),E4082)</f>
        <v>Zen</v>
      </c>
      <c r="G4082" s="5" t="str">
        <f>rawTransactionSheet!F4082</f>
        <v>LXI</v>
      </c>
      <c r="H4082" s="1" t="str">
        <f t="shared" si="1"/>
        <v>LXI</v>
      </c>
      <c r="I4082" s="5" t="str">
        <f>rawTransactionSheet!G4082</f>
        <v>2004</v>
      </c>
      <c r="J4082" s="5" t="str">
        <f>rawTransactionSheet!H4082</f>
        <v>124000</v>
      </c>
      <c r="K4082" s="5" t="str">
        <f>rawTransactionSheet!I4082</f>
        <v>83055.44144</v>
      </c>
      <c r="L4082" s="5" t="str">
        <f>rawTransactionSheet!J4082</f>
        <v>10.38193018</v>
      </c>
      <c r="M4082" s="5" t="str">
        <f>rawTransactionSheet!K4082</f>
        <v>3</v>
      </c>
      <c r="N4082" s="5" t="str">
        <f>rawTransactionSheet!L4082</f>
        <v>BANGALORE</v>
      </c>
    </row>
    <row r="4083">
      <c r="A4083" s="2">
        <v>42370.0</v>
      </c>
      <c r="B4083" s="5" t="str">
        <f>rawTransactionSheet!B4083</f>
        <v>Pratham</v>
      </c>
      <c r="C4083" s="5" t="str">
        <f>rawTransactionSheet!C4083</f>
        <v>849</v>
      </c>
      <c r="D4083" s="5" t="str">
        <f>rawTransactionSheet!D4083</f>
        <v>MARUTI SUZUKI</v>
      </c>
      <c r="E4083" s="5" t="str">
        <f>rawTransactionSheet!E4083</f>
        <v>Zen</v>
      </c>
      <c r="F4083" s="5" t="str">
        <f>IFERROR(VLOOKUP(E4083,modelMapping,2,0),E4083)</f>
        <v>Zen</v>
      </c>
      <c r="G4083" s="5" t="str">
        <f>rawTransactionSheet!F4083</f>
        <v>LXI</v>
      </c>
      <c r="H4083" s="1" t="str">
        <f t="shared" si="1"/>
        <v>LXI</v>
      </c>
      <c r="I4083" s="5" t="str">
        <f>rawTransactionSheet!G4083</f>
        <v>2003</v>
      </c>
      <c r="J4083" s="5" t="str">
        <f>rawTransactionSheet!H4083</f>
        <v>123000</v>
      </c>
      <c r="K4083" s="5" t="str">
        <f>rawTransactionSheet!I4083</f>
        <v>91685.14712</v>
      </c>
      <c r="L4083" s="5" t="str">
        <f>rawTransactionSheet!J4083</f>
        <v>11.46064339</v>
      </c>
      <c r="M4083" s="5" t="str">
        <f>rawTransactionSheet!K4083</f>
        <v>3</v>
      </c>
      <c r="N4083" s="5" t="str">
        <f>rawTransactionSheet!L4083</f>
        <v>BANGALORE</v>
      </c>
    </row>
    <row r="4084">
      <c r="A4084" s="2">
        <v>42370.0</v>
      </c>
      <c r="B4084" s="5" t="str">
        <f>rawTransactionSheet!B4084</f>
        <v>Pratham</v>
      </c>
      <c r="C4084" s="5" t="str">
        <f>rawTransactionSheet!C4084</f>
        <v>661</v>
      </c>
      <c r="D4084" s="5" t="str">
        <f>rawTransactionSheet!D4084</f>
        <v>MARUTI SUZUKI</v>
      </c>
      <c r="E4084" s="5" t="str">
        <f>rawTransactionSheet!E4084</f>
        <v>Esteem</v>
      </c>
      <c r="F4084" s="5" t="str">
        <f>IFERROR(VLOOKUP(E4084,modelMapping,2,0),E4084)</f>
        <v>Esteem</v>
      </c>
      <c r="G4084" s="5" t="str">
        <f>rawTransactionSheet!F4084</f>
        <v>VXI</v>
      </c>
      <c r="H4084" s="1" t="str">
        <f t="shared" si="1"/>
        <v>VXI</v>
      </c>
      <c r="I4084" s="5" t="str">
        <f>rawTransactionSheet!G4084</f>
        <v>2006</v>
      </c>
      <c r="J4084" s="5" t="str">
        <f>rawTransactionSheet!H4084</f>
        <v>122500</v>
      </c>
      <c r="K4084" s="5" t="str">
        <f>rawTransactionSheet!I4084</f>
        <v>70548.93908</v>
      </c>
      <c r="L4084" s="5" t="str">
        <f>rawTransactionSheet!J4084</f>
        <v>8.818617385</v>
      </c>
      <c r="M4084" s="5" t="str">
        <f>rawTransactionSheet!K4084</f>
        <v>2</v>
      </c>
      <c r="N4084" s="5" t="str">
        <f>rawTransactionSheet!L4084</f>
        <v>BANGALORE</v>
      </c>
    </row>
    <row r="4085">
      <c r="A4085" s="2">
        <v>42370.0</v>
      </c>
      <c r="B4085" s="5" t="str">
        <f>rawTransactionSheet!B4085</f>
        <v>Pratham</v>
      </c>
      <c r="C4085" s="5" t="str">
        <f>rawTransactionSheet!C4085</f>
        <v>638</v>
      </c>
      <c r="D4085" s="5" t="str">
        <f>rawTransactionSheet!D4085</f>
        <v>MARUTI SUZUKI</v>
      </c>
      <c r="E4085" s="5" t="str">
        <f>rawTransactionSheet!E4085</f>
        <v>800</v>
      </c>
      <c r="F4085" s="5" t="str">
        <f>IFERROR(VLOOKUP(E4085,modelMapping,2,0),E4085)</f>
        <v>800</v>
      </c>
      <c r="G4085" s="5" t="str">
        <f>rawTransactionSheet!F4085</f>
        <v>AC</v>
      </c>
      <c r="H4085" s="1" t="str">
        <f t="shared" si="1"/>
        <v>AC</v>
      </c>
      <c r="I4085" s="5" t="str">
        <f>rawTransactionSheet!G4085</f>
        <v>2006</v>
      </c>
      <c r="J4085" s="5" t="str">
        <f>rawTransactionSheet!H4085</f>
        <v>122000</v>
      </c>
      <c r="K4085" s="5" t="str">
        <f>rawTransactionSheet!I4085</f>
        <v>69826.14647</v>
      </c>
      <c r="L4085" s="5" t="str">
        <f>rawTransactionSheet!J4085</f>
        <v>8.728268309</v>
      </c>
      <c r="M4085" s="5" t="str">
        <f>rawTransactionSheet!K4085</f>
        <v>2</v>
      </c>
      <c r="N4085" s="5" t="str">
        <f>rawTransactionSheet!L4085</f>
        <v>BANGALORE</v>
      </c>
    </row>
    <row r="4086">
      <c r="A4086" s="2">
        <v>42370.0</v>
      </c>
      <c r="B4086" s="5" t="str">
        <f>rawTransactionSheet!B4086</f>
        <v>Pratham</v>
      </c>
      <c r="C4086" s="5" t="str">
        <f>rawTransactionSheet!C4086</f>
        <v>699</v>
      </c>
      <c r="D4086" s="5" t="str">
        <f>rawTransactionSheet!D4086</f>
        <v>MARUTI SUZUKI</v>
      </c>
      <c r="E4086" s="5" t="str">
        <f>rawTransactionSheet!E4086</f>
        <v>Esteem</v>
      </c>
      <c r="F4086" s="5" t="str">
        <f>IFERROR(VLOOKUP(E4086,modelMapping,2,0),E4086)</f>
        <v>Esteem</v>
      </c>
      <c r="G4086" s="5" t="str">
        <f>rawTransactionSheet!F4086</f>
        <v>VXI</v>
      </c>
      <c r="H4086" s="1" t="str">
        <f t="shared" si="1"/>
        <v>VXI</v>
      </c>
      <c r="I4086" s="5" t="str">
        <f>rawTransactionSheet!G4086</f>
        <v>2005</v>
      </c>
      <c r="J4086" s="5" t="str">
        <f>rawTransactionSheet!H4086</f>
        <v>122000</v>
      </c>
      <c r="K4086" s="5" t="str">
        <f>rawTransactionSheet!I4086</f>
        <v>75279.94524</v>
      </c>
      <c r="L4086" s="5" t="str">
        <f>rawTransactionSheet!J4086</f>
        <v>9.409993155</v>
      </c>
      <c r="M4086" s="5" t="str">
        <f>rawTransactionSheet!K4086</f>
        <v>2</v>
      </c>
      <c r="N4086" s="5" t="str">
        <f>rawTransactionSheet!L4086</f>
        <v>BANGALORE</v>
      </c>
    </row>
    <row r="4087">
      <c r="A4087" s="2">
        <v>42370.0</v>
      </c>
      <c r="B4087" s="5" t="str">
        <f>rawTransactionSheet!B4087</f>
        <v>RNS</v>
      </c>
      <c r="C4087" s="5" t="str">
        <f>rawTransactionSheet!C4087</f>
        <v>KA04MD1359</v>
      </c>
      <c r="D4087" s="5" t="str">
        <f>rawTransactionSheet!D4087</f>
        <v>MARUTI SUZUKI</v>
      </c>
      <c r="E4087" s="5" t="str">
        <f>rawTransactionSheet!E4087</f>
        <v>Zen</v>
      </c>
      <c r="F4087" s="5" t="str">
        <f>IFERROR(VLOOKUP(E4087,modelMapping,2,0),E4087)</f>
        <v>Zen</v>
      </c>
      <c r="G4087" s="5" t="str">
        <f>rawTransactionSheet!F4087</f>
        <v>VXI</v>
      </c>
      <c r="H4087" s="1" t="str">
        <f t="shared" si="1"/>
        <v>VXI</v>
      </c>
      <c r="I4087" s="5" t="str">
        <f>rawTransactionSheet!G4087</f>
        <v>2002</v>
      </c>
      <c r="J4087" s="5" t="str">
        <f>rawTransactionSheet!H4087</f>
        <v>122000</v>
      </c>
      <c r="K4087" s="5" t="str">
        <f>rawTransactionSheet!I4087</f>
        <v>137159</v>
      </c>
      <c r="L4087" s="5" t="str">
        <f>rawTransactionSheet!J4087</f>
        <v>13.5260274</v>
      </c>
      <c r="M4087" s="5" t="str">
        <f>rawTransactionSheet!K4087</f>
        <v>2</v>
      </c>
      <c r="N4087" s="5" t="str">
        <f>rawTransactionSheet!L4087</f>
        <v>BANGALORE</v>
      </c>
    </row>
    <row r="4088">
      <c r="A4088" s="2">
        <v>42370.0</v>
      </c>
      <c r="B4088" s="5" t="str">
        <f>rawTransactionSheet!B4088</f>
        <v>RNS</v>
      </c>
      <c r="C4088" s="5" t="str">
        <f>rawTransactionSheet!C4088</f>
        <v>KA01Z9516</v>
      </c>
      <c r="D4088" s="5" t="str">
        <f>rawTransactionSheet!D4088</f>
        <v>MARUTI SUZUKI</v>
      </c>
      <c r="E4088" s="5" t="str">
        <f>rawTransactionSheet!E4088</f>
        <v>Zen</v>
      </c>
      <c r="F4088" s="5" t="str">
        <f>IFERROR(VLOOKUP(E4088,modelMapping,2,0),E4088)</f>
        <v>Zen</v>
      </c>
      <c r="G4088" s="5" t="str">
        <f>rawTransactionSheet!F4088</f>
        <v>VXI</v>
      </c>
      <c r="H4088" s="1" t="str">
        <f t="shared" si="1"/>
        <v>VXI</v>
      </c>
      <c r="I4088" s="5" t="str">
        <f>rawTransactionSheet!G4088</f>
        <v>2004</v>
      </c>
      <c r="J4088" s="5" t="str">
        <f>rawTransactionSheet!H4088</f>
        <v>122000</v>
      </c>
      <c r="K4088" s="5" t="str">
        <f>rawTransactionSheet!I4088</f>
        <v>88378</v>
      </c>
      <c r="L4088" s="5" t="str">
        <f>rawTransactionSheet!J4088</f>
        <v>11.73424658</v>
      </c>
      <c r="M4088" s="5" t="str">
        <f>rawTransactionSheet!K4088</f>
        <v>3</v>
      </c>
      <c r="N4088" s="5" t="str">
        <f>rawTransactionSheet!L4088</f>
        <v>BANGALORE</v>
      </c>
    </row>
    <row r="4089">
      <c r="A4089" s="2">
        <v>42370.0</v>
      </c>
      <c r="B4089" s="5" t="str">
        <f>rawTransactionSheet!B4089</f>
        <v>Pratham</v>
      </c>
      <c r="C4089" s="5" t="str">
        <f>rawTransactionSheet!C4089</f>
        <v>520</v>
      </c>
      <c r="D4089" s="5" t="str">
        <f>rawTransactionSheet!D4089</f>
        <v>MARUTI SUZUKI</v>
      </c>
      <c r="E4089" s="5" t="str">
        <f>rawTransactionSheet!E4089</f>
        <v>800</v>
      </c>
      <c r="F4089" s="5" t="str">
        <f>IFERROR(VLOOKUP(E4089,modelMapping,2,0),E4089)</f>
        <v>800</v>
      </c>
      <c r="G4089" s="5" t="str">
        <f>rawTransactionSheet!F4089</f>
        <v>AC</v>
      </c>
      <c r="H4089" s="1" t="str">
        <f t="shared" si="1"/>
        <v>AC</v>
      </c>
      <c r="I4089" s="5" t="str">
        <f>rawTransactionSheet!G4089</f>
        <v>2007</v>
      </c>
      <c r="J4089" s="5" t="str">
        <f>rawTransactionSheet!H4089</f>
        <v>120000</v>
      </c>
      <c r="K4089" s="5" t="str">
        <f>rawTransactionSheet!I4089</f>
        <v>61108.82957</v>
      </c>
      <c r="L4089" s="5" t="str">
        <f>rawTransactionSheet!J4089</f>
        <v>7.638603696</v>
      </c>
      <c r="M4089" s="5" t="str">
        <f>rawTransactionSheet!K4089</f>
        <v>2</v>
      </c>
      <c r="N4089" s="5" t="str">
        <f>rawTransactionSheet!L4089</f>
        <v>BANGALORE</v>
      </c>
    </row>
    <row r="4090">
      <c r="A4090" s="2">
        <v>42370.0</v>
      </c>
      <c r="B4090" s="5" t="str">
        <f>rawTransactionSheet!B4090</f>
        <v>Pratham</v>
      </c>
      <c r="C4090" s="5" t="str">
        <f>rawTransactionSheet!C4090</f>
        <v>637</v>
      </c>
      <c r="D4090" s="5" t="str">
        <f>rawTransactionSheet!D4090</f>
        <v>MARUTI SUZUKI</v>
      </c>
      <c r="E4090" s="5" t="str">
        <f>rawTransactionSheet!E4090</f>
        <v>800</v>
      </c>
      <c r="F4090" s="5" t="str">
        <f>IFERROR(VLOOKUP(E4090,modelMapping,2,0),E4090)</f>
        <v>800</v>
      </c>
      <c r="G4090" s="5" t="str">
        <f>rawTransactionSheet!F4090</f>
        <v>AC</v>
      </c>
      <c r="H4090" s="1" t="str">
        <f t="shared" si="1"/>
        <v>AC</v>
      </c>
      <c r="I4090" s="5" t="str">
        <f>rawTransactionSheet!G4090</f>
        <v>2006</v>
      </c>
      <c r="J4090" s="5" t="str">
        <f>rawTransactionSheet!H4090</f>
        <v>120000</v>
      </c>
      <c r="K4090" s="5" t="str">
        <f>rawTransactionSheet!I4090</f>
        <v>69826.14647</v>
      </c>
      <c r="L4090" s="5" t="str">
        <f>rawTransactionSheet!J4090</f>
        <v>8.728268309</v>
      </c>
      <c r="M4090" s="5" t="str">
        <f>rawTransactionSheet!K4090</f>
        <v>2</v>
      </c>
      <c r="N4090" s="5" t="str">
        <f>rawTransactionSheet!L4090</f>
        <v>BANGALORE</v>
      </c>
    </row>
    <row r="4091">
      <c r="A4091" s="2">
        <v>42370.0</v>
      </c>
      <c r="B4091" s="5" t="str">
        <f>rawTransactionSheet!B4091</f>
        <v>Pratham</v>
      </c>
      <c r="C4091" s="5" t="str">
        <f>rawTransactionSheet!C4091</f>
        <v>694</v>
      </c>
      <c r="D4091" s="5" t="str">
        <f>rawTransactionSheet!D4091</f>
        <v>MARUTI SUZUKI</v>
      </c>
      <c r="E4091" s="5" t="str">
        <f>rawTransactionSheet!E4091</f>
        <v>800</v>
      </c>
      <c r="F4091" s="5" t="str">
        <f>IFERROR(VLOOKUP(E4091,modelMapping,2,0),E4091)</f>
        <v>800</v>
      </c>
      <c r="G4091" s="5" t="str">
        <f>rawTransactionSheet!F4091</f>
        <v>AC</v>
      </c>
      <c r="H4091" s="1" t="str">
        <f t="shared" si="1"/>
        <v>AC</v>
      </c>
      <c r="I4091" s="5" t="str">
        <f>rawTransactionSheet!G4091</f>
        <v>2005</v>
      </c>
      <c r="J4091" s="5" t="str">
        <f>rawTransactionSheet!H4091</f>
        <v>120000</v>
      </c>
      <c r="K4091" s="5" t="str">
        <f>rawTransactionSheet!I4091</f>
        <v>73921.97126</v>
      </c>
      <c r="L4091" s="5" t="str">
        <f>rawTransactionSheet!J4091</f>
        <v>9.240246407</v>
      </c>
      <c r="M4091" s="5" t="str">
        <f>rawTransactionSheet!K4091</f>
        <v>2</v>
      </c>
      <c r="N4091" s="5" t="str">
        <f>rawTransactionSheet!L4091</f>
        <v>BANGALORE</v>
      </c>
    </row>
    <row r="4092">
      <c r="A4092" s="2">
        <v>42370.0</v>
      </c>
      <c r="B4092" s="5" t="str">
        <f>rawTransactionSheet!B4092</f>
        <v>RNS</v>
      </c>
      <c r="C4092" s="5" t="str">
        <f>rawTransactionSheet!C4092</f>
        <v>KA04MD8250</v>
      </c>
      <c r="D4092" s="5" t="str">
        <f>rawTransactionSheet!D4092</f>
        <v>MARUTI SUZUKI</v>
      </c>
      <c r="E4092" s="5" t="str">
        <f>rawTransactionSheet!E4092</f>
        <v>800</v>
      </c>
      <c r="F4092" s="5" t="str">
        <f>IFERROR(VLOOKUP(E4092,modelMapping,2,0),E4092)</f>
        <v>800</v>
      </c>
      <c r="G4092" s="5" t="str">
        <f>rawTransactionSheet!F4092</f>
        <v>AC</v>
      </c>
      <c r="H4092" s="1" t="str">
        <f t="shared" si="1"/>
        <v>AC</v>
      </c>
      <c r="I4092" s="5" t="str">
        <f>rawTransactionSheet!G4092</f>
        <v>2007</v>
      </c>
      <c r="J4092" s="5" t="str">
        <f>rawTransactionSheet!H4092</f>
        <v>120000</v>
      </c>
      <c r="K4092" s="5" t="str">
        <f>rawTransactionSheet!I4092</f>
        <v>46010</v>
      </c>
      <c r="L4092" s="5" t="str">
        <f>rawTransactionSheet!J4092</f>
        <v>8.630136986</v>
      </c>
      <c r="M4092" s="5" t="str">
        <f>rawTransactionSheet!K4092</f>
        <v>2</v>
      </c>
      <c r="N4092" s="5" t="str">
        <f>rawTransactionSheet!L4092</f>
        <v>BANGALORE</v>
      </c>
    </row>
    <row r="4093">
      <c r="A4093" s="2">
        <v>42370.0</v>
      </c>
      <c r="B4093" s="5" t="str">
        <f>rawTransactionSheet!B4093</f>
        <v>RNS</v>
      </c>
      <c r="C4093" s="5" t="str">
        <f>rawTransactionSheet!C4093</f>
        <v>KA02MA6981</v>
      </c>
      <c r="D4093" s="5" t="str">
        <f>rawTransactionSheet!D4093</f>
        <v>MARUTI SUZUKI</v>
      </c>
      <c r="E4093" s="5" t="str">
        <f>rawTransactionSheet!E4093</f>
        <v>800</v>
      </c>
      <c r="F4093" s="5" t="str">
        <f>IFERROR(VLOOKUP(E4093,modelMapping,2,0),E4093)</f>
        <v>800</v>
      </c>
      <c r="G4093" s="5" t="str">
        <f>rawTransactionSheet!F4093</f>
        <v>AC</v>
      </c>
      <c r="H4093" s="1" t="str">
        <f t="shared" si="1"/>
        <v>AC</v>
      </c>
      <c r="I4093" s="5" t="str">
        <f>rawTransactionSheet!G4093</f>
        <v>2006</v>
      </c>
      <c r="J4093" s="5" t="str">
        <f>rawTransactionSheet!H4093</f>
        <v>120000</v>
      </c>
      <c r="K4093" s="5" t="str">
        <f>rawTransactionSheet!I4093</f>
        <v>74028</v>
      </c>
      <c r="L4093" s="5" t="str">
        <f>rawTransactionSheet!J4093</f>
        <v>9.967123288</v>
      </c>
      <c r="M4093" s="5" t="str">
        <f>rawTransactionSheet!K4093</f>
        <v>2</v>
      </c>
      <c r="N4093" s="5" t="str">
        <f>rawTransactionSheet!L4093</f>
        <v>BANGALORE</v>
      </c>
    </row>
    <row r="4094">
      <c r="A4094" s="2">
        <v>42370.0</v>
      </c>
      <c r="B4094" s="5" t="str">
        <f>rawTransactionSheet!B4094</f>
        <v>NandiBid</v>
      </c>
      <c r="C4094" s="5" t="str">
        <f>rawTransactionSheet!C4094</f>
        <v>116788</v>
      </c>
      <c r="D4094" s="5" t="str">
        <f>rawTransactionSheet!D4094</f>
        <v>MARUTI SUZUKI</v>
      </c>
      <c r="E4094" s="5" t="str">
        <f>rawTransactionSheet!E4094</f>
        <v>800</v>
      </c>
      <c r="F4094" s="5" t="str">
        <f>IFERROR(VLOOKUP(E4094,modelMapping,2,0),E4094)</f>
        <v>800</v>
      </c>
      <c r="G4094" s="5" t="str">
        <f>rawTransactionSheet!F4094</f>
        <v>AC</v>
      </c>
      <c r="H4094" s="1" t="str">
        <f t="shared" si="1"/>
        <v>AC</v>
      </c>
      <c r="I4094" s="5" t="str">
        <f>rawTransactionSheet!G4094</f>
        <v>2008</v>
      </c>
      <c r="J4094" s="5" t="str">
        <f>rawTransactionSheet!H4094</f>
        <v>120000</v>
      </c>
      <c r="K4094" s="5" t="str">
        <f>rawTransactionSheet!I4094</f>
        <v>46070</v>
      </c>
      <c r="L4094" s="5" t="str">
        <f>rawTransactionSheet!J4094</f>
        <v>8</v>
      </c>
      <c r="M4094" s="5" t="str">
        <f>rawTransactionSheet!K4094</f>
        <v>1</v>
      </c>
      <c r="N4094" s="5" t="str">
        <f>rawTransactionSheet!L4094</f>
        <v>BANGALORE</v>
      </c>
      <c r="O4094" s="1" t="str">
        <f>VALUE(C4094)</f>
        <v>116788</v>
      </c>
      <c r="P4094" s="1" t="str">
        <f>MATCH(O4094,rawBidData!$A$2:$A$146,0)</f>
        <v>#N/A</v>
      </c>
    </row>
    <row r="4095">
      <c r="A4095" s="2">
        <v>42370.0</v>
      </c>
      <c r="B4095" s="5" t="str">
        <f>rawTransactionSheet!B4095</f>
        <v>Pratham</v>
      </c>
      <c r="C4095" s="5" t="str">
        <f>rawTransactionSheet!C4095</f>
        <v>362</v>
      </c>
      <c r="D4095" s="5" t="str">
        <f>rawTransactionSheet!D4095</f>
        <v>MARUTI SUZUKI</v>
      </c>
      <c r="E4095" s="5" t="str">
        <f>rawTransactionSheet!E4095</f>
        <v>800</v>
      </c>
      <c r="F4095" s="5" t="str">
        <f>IFERROR(VLOOKUP(E4095,modelMapping,2,0),E4095)</f>
        <v>800</v>
      </c>
      <c r="G4095" s="5" t="str">
        <f>rawTransactionSheet!F4095</f>
        <v>STD</v>
      </c>
      <c r="H4095" s="1" t="str">
        <f t="shared" si="1"/>
        <v>STD</v>
      </c>
      <c r="I4095" s="5" t="str">
        <f>rawTransactionSheet!G4095</f>
        <v>2009</v>
      </c>
      <c r="J4095" s="5" t="str">
        <f>rawTransactionSheet!H4095</f>
        <v>120000</v>
      </c>
      <c r="K4095" s="5" t="str">
        <f>rawTransactionSheet!I4095</f>
        <v>47025.32512</v>
      </c>
      <c r="L4095" s="5" t="str">
        <f>rawTransactionSheet!J4095</f>
        <v>5.87816564</v>
      </c>
      <c r="M4095" s="5" t="str">
        <f>rawTransactionSheet!K4095</f>
        <v>2</v>
      </c>
      <c r="N4095" s="5" t="str">
        <f>rawTransactionSheet!L4095</f>
        <v>BANGALORE</v>
      </c>
    </row>
    <row r="4096">
      <c r="A4096" s="2">
        <v>42370.0</v>
      </c>
      <c r="B4096" s="5" t="str">
        <f>rawTransactionSheet!B4096</f>
        <v>Pratham</v>
      </c>
      <c r="C4096" s="5" t="str">
        <f>rawTransactionSheet!C4096</f>
        <v>686</v>
      </c>
      <c r="D4096" s="5" t="str">
        <f>rawTransactionSheet!D4096</f>
        <v>MARUTI SUZUKI</v>
      </c>
      <c r="E4096" s="5" t="str">
        <f>rawTransactionSheet!E4096</f>
        <v>800</v>
      </c>
      <c r="F4096" s="5" t="str">
        <f>IFERROR(VLOOKUP(E4096,modelMapping,2,0),E4096)</f>
        <v>800</v>
      </c>
      <c r="G4096" s="5" t="str">
        <f>rawTransactionSheet!F4096</f>
        <v>STD</v>
      </c>
      <c r="H4096" s="1" t="str">
        <f t="shared" si="1"/>
        <v>STD</v>
      </c>
      <c r="I4096" s="5" t="str">
        <f>rawTransactionSheet!G4096</f>
        <v>2006</v>
      </c>
      <c r="J4096" s="5" t="str">
        <f>rawTransactionSheet!H4096</f>
        <v>120000</v>
      </c>
      <c r="K4096" s="5" t="str">
        <f>rawTransactionSheet!I4096</f>
        <v>71928.81588</v>
      </c>
      <c r="L4096" s="5" t="str">
        <f>rawTransactionSheet!J4096</f>
        <v>8.991101985</v>
      </c>
      <c r="M4096" s="5" t="str">
        <f>rawTransactionSheet!K4096</f>
        <v>2</v>
      </c>
      <c r="N4096" s="5" t="str">
        <f>rawTransactionSheet!L4096</f>
        <v>BANGALORE</v>
      </c>
    </row>
    <row r="4097">
      <c r="A4097" s="2">
        <v>42370.0</v>
      </c>
      <c r="B4097" s="5" t="str">
        <f>rawTransactionSheet!B4097</f>
        <v>RNS</v>
      </c>
      <c r="C4097" s="5" t="str">
        <f>rawTransactionSheet!C4097</f>
        <v>KA50M5791</v>
      </c>
      <c r="D4097" s="5" t="str">
        <f>rawTransactionSheet!D4097</f>
        <v>MARUTI SUZUKI</v>
      </c>
      <c r="E4097" s="5" t="str">
        <f>rawTransactionSheet!E4097</f>
        <v>800</v>
      </c>
      <c r="F4097" s="5" t="str">
        <f>IFERROR(VLOOKUP(E4097,modelMapping,2,0),E4097)</f>
        <v>800</v>
      </c>
      <c r="G4097" s="5" t="str">
        <f>rawTransactionSheet!F4097</f>
        <v>STD</v>
      </c>
      <c r="H4097" s="1" t="str">
        <f t="shared" si="1"/>
        <v>STD</v>
      </c>
      <c r="I4097" s="5" t="str">
        <f>rawTransactionSheet!G4097</f>
        <v>2009</v>
      </c>
      <c r="J4097" s="5" t="str">
        <f>rawTransactionSheet!H4097</f>
        <v>120000</v>
      </c>
      <c r="K4097" s="5" t="str">
        <f>rawTransactionSheet!I4097</f>
        <v>25299</v>
      </c>
      <c r="L4097" s="5" t="str">
        <f>rawTransactionSheet!J4097</f>
        <v>6.706849315</v>
      </c>
      <c r="M4097" s="5" t="str">
        <f>rawTransactionSheet!K4097</f>
        <v>1</v>
      </c>
      <c r="N4097" s="5" t="str">
        <f>rawTransactionSheet!L4097</f>
        <v>BANGALORE</v>
      </c>
    </row>
    <row r="4098">
      <c r="A4098" s="2">
        <v>42370.0</v>
      </c>
      <c r="B4098" s="5" t="str">
        <f>rawTransactionSheet!B4098</f>
        <v>RNS</v>
      </c>
      <c r="C4098" s="5" t="str">
        <f>rawTransactionSheet!C4098</f>
        <v>KA03MJ4404</v>
      </c>
      <c r="D4098" s="5" t="str">
        <f>rawTransactionSheet!D4098</f>
        <v>MARUTI SUZUKI</v>
      </c>
      <c r="E4098" s="5" t="str">
        <f>rawTransactionSheet!E4098</f>
        <v>800</v>
      </c>
      <c r="F4098" s="5" t="str">
        <f>IFERROR(VLOOKUP(E4098,modelMapping,2,0),E4098)</f>
        <v>800</v>
      </c>
      <c r="G4098" s="5" t="str">
        <f>rawTransactionSheet!F4098</f>
        <v>STD</v>
      </c>
      <c r="H4098" s="1" t="str">
        <f t="shared" si="1"/>
        <v>STD</v>
      </c>
      <c r="I4098" s="5" t="str">
        <f>rawTransactionSheet!G4098</f>
        <v>2008</v>
      </c>
      <c r="J4098" s="5" t="str">
        <f>rawTransactionSheet!H4098</f>
        <v>120000</v>
      </c>
      <c r="K4098" s="5" t="str">
        <f>rawTransactionSheet!I4098</f>
        <v>54798</v>
      </c>
      <c r="L4098" s="5" t="str">
        <f>rawTransactionSheet!J4098</f>
        <v>7.498630137</v>
      </c>
      <c r="M4098" s="5" t="str">
        <f>rawTransactionSheet!K4098</f>
        <v>2</v>
      </c>
      <c r="N4098" s="5" t="str">
        <f>rawTransactionSheet!L4098</f>
        <v>BANGALORE</v>
      </c>
    </row>
    <row r="4099">
      <c r="A4099" s="2">
        <v>42370.0</v>
      </c>
      <c r="B4099" s="5" t="str">
        <f>rawTransactionSheet!B4099</f>
        <v>RNS</v>
      </c>
      <c r="C4099" s="5" t="str">
        <f>rawTransactionSheet!C4099</f>
        <v>KA05MD3248</v>
      </c>
      <c r="D4099" s="5" t="str">
        <f>rawTransactionSheet!D4099</f>
        <v>MARUTI SUZUKI</v>
      </c>
      <c r="E4099" s="5" t="str">
        <f>rawTransactionSheet!E4099</f>
        <v>800</v>
      </c>
      <c r="F4099" s="5" t="str">
        <f>IFERROR(VLOOKUP(E4099,modelMapping,2,0),E4099)</f>
        <v>800</v>
      </c>
      <c r="G4099" s="5" t="str">
        <f>rawTransactionSheet!F4099</f>
        <v>STD</v>
      </c>
      <c r="H4099" s="1" t="str">
        <f t="shared" si="1"/>
        <v>STD</v>
      </c>
      <c r="I4099" s="5" t="str">
        <f>rawTransactionSheet!G4099</f>
        <v>2006</v>
      </c>
      <c r="J4099" s="5" t="str">
        <f>rawTransactionSheet!H4099</f>
        <v>120000</v>
      </c>
      <c r="K4099" s="5" t="str">
        <f>rawTransactionSheet!I4099</f>
        <v>45372</v>
      </c>
      <c r="L4099" s="5" t="str">
        <f>rawTransactionSheet!J4099</f>
        <v>9.24109589</v>
      </c>
      <c r="M4099" s="5" t="str">
        <f>rawTransactionSheet!K4099</f>
        <v>2</v>
      </c>
      <c r="N4099" s="5" t="str">
        <f>rawTransactionSheet!L4099</f>
        <v>BANGALORE</v>
      </c>
    </row>
    <row r="4100">
      <c r="A4100" s="2">
        <v>42370.0</v>
      </c>
      <c r="B4100" s="5" t="str">
        <f>rawTransactionSheet!B4100</f>
        <v>DelCalling</v>
      </c>
      <c r="C4100" s="5" t="str">
        <f>rawTransactionSheet!C4100</f>
        <v>20134</v>
      </c>
      <c r="D4100" s="5" t="str">
        <f>rawTransactionSheet!D4100</f>
        <v>HYUNDAI</v>
      </c>
      <c r="E4100" s="5" t="str">
        <f>rawTransactionSheet!E4100</f>
        <v>Accent</v>
      </c>
      <c r="F4100" s="5" t="str">
        <f>IFERROR(VLOOKUP(E4100,modelMapping,2,0),E4100)</f>
        <v>Accent</v>
      </c>
      <c r="G4100" s="5" t="str">
        <f>rawTransactionSheet!F4100</f>
        <v>GLE</v>
      </c>
      <c r="H4100" s="1" t="str">
        <f t="shared" si="1"/>
        <v>GLE</v>
      </c>
      <c r="I4100" s="5" t="str">
        <f>rawTransactionSheet!G4100</f>
        <v>2005</v>
      </c>
      <c r="J4100" s="5" t="str">
        <f>rawTransactionSheet!H4100</f>
        <v>120000</v>
      </c>
      <c r="K4100" s="5" t="str">
        <f>rawTransactionSheet!I4100</f>
        <v>79417</v>
      </c>
      <c r="L4100" s="5" t="str">
        <f>rawTransactionSheet!J4100</f>
        <v>10</v>
      </c>
      <c r="M4100" s="5" t="str">
        <f>rawTransactionSheet!K4100</f>
        <v>1</v>
      </c>
      <c r="N4100" s="5" t="str">
        <f>rawTransactionSheet!L4100</f>
        <v>DELHI</v>
      </c>
    </row>
    <row r="4101">
      <c r="A4101" s="2">
        <v>42370.0</v>
      </c>
      <c r="B4101" s="5" t="str">
        <f>rawTransactionSheet!B4101</f>
        <v>Pratham</v>
      </c>
      <c r="C4101" s="5" t="str">
        <f>rawTransactionSheet!C4101</f>
        <v>621</v>
      </c>
      <c r="D4101" s="5" t="str">
        <f>rawTransactionSheet!D4101</f>
        <v>MARUTI SUZUKI</v>
      </c>
      <c r="E4101" s="5" t="str">
        <f>rawTransactionSheet!E4101</f>
        <v>Alto</v>
      </c>
      <c r="F4101" s="5" t="str">
        <f>IFERROR(VLOOKUP(E4101,modelMapping,2,0),E4101)</f>
        <v>Alto</v>
      </c>
      <c r="G4101" s="5" t="str">
        <f>rawTransactionSheet!F4101</f>
        <v>LX</v>
      </c>
      <c r="H4101" s="1" t="str">
        <f t="shared" si="1"/>
        <v>LX</v>
      </c>
      <c r="I4101" s="5" t="str">
        <f>rawTransactionSheet!G4101</f>
        <v>2006</v>
      </c>
      <c r="J4101" s="5" t="str">
        <f>rawTransactionSheet!H4101</f>
        <v>120000</v>
      </c>
      <c r="K4101" s="5" t="str">
        <f>rawTransactionSheet!I4101</f>
        <v>69366.18754</v>
      </c>
      <c r="L4101" s="5" t="str">
        <f>rawTransactionSheet!J4101</f>
        <v>8.670773443</v>
      </c>
      <c r="M4101" s="5" t="str">
        <f>rawTransactionSheet!K4101</f>
        <v>2</v>
      </c>
      <c r="N4101" s="5" t="str">
        <f>rawTransactionSheet!L4101</f>
        <v>BANGALORE</v>
      </c>
    </row>
    <row r="4102">
      <c r="A4102" s="2">
        <v>42370.0</v>
      </c>
      <c r="B4102" s="5" t="str">
        <f>rawTransactionSheet!B4102</f>
        <v>Pratham</v>
      </c>
      <c r="C4102" s="5" t="str">
        <f>rawTransactionSheet!C4102</f>
        <v>778</v>
      </c>
      <c r="D4102" s="5" t="str">
        <f>rawTransactionSheet!D4102</f>
        <v>MARUTI SUZUKI</v>
      </c>
      <c r="E4102" s="5" t="str">
        <f>rawTransactionSheet!E4102</f>
        <v>Alto</v>
      </c>
      <c r="F4102" s="5" t="str">
        <f>IFERROR(VLOOKUP(E4102,modelMapping,2,0),E4102)</f>
        <v>Alto</v>
      </c>
      <c r="G4102" s="5" t="str">
        <f>rawTransactionSheet!F4102</f>
        <v>LX</v>
      </c>
      <c r="H4102" s="1" t="str">
        <f t="shared" si="1"/>
        <v>LX</v>
      </c>
      <c r="I4102" s="5" t="str">
        <f>rawTransactionSheet!G4102</f>
        <v>2004</v>
      </c>
      <c r="J4102" s="5" t="str">
        <f>rawTransactionSheet!H4102</f>
        <v>120000</v>
      </c>
      <c r="K4102" s="5" t="str">
        <f>rawTransactionSheet!I4102</f>
        <v>82354.55168</v>
      </c>
      <c r="L4102" s="5" t="str">
        <f>rawTransactionSheet!J4102</f>
        <v>10.29431896</v>
      </c>
      <c r="M4102" s="5" t="str">
        <f>rawTransactionSheet!K4102</f>
        <v>3</v>
      </c>
      <c r="N4102" s="5" t="str">
        <f>rawTransactionSheet!L4102</f>
        <v>BANGALORE</v>
      </c>
    </row>
    <row r="4103">
      <c r="A4103" s="2">
        <v>42370.0</v>
      </c>
      <c r="B4103" s="5" t="str">
        <f>rawTransactionSheet!B4103</f>
        <v>Pratham</v>
      </c>
      <c r="C4103" s="5" t="str">
        <f>rawTransactionSheet!C4103</f>
        <v>701</v>
      </c>
      <c r="D4103" s="5" t="str">
        <f>rawTransactionSheet!D4103</f>
        <v>MARUTI SUZUKI</v>
      </c>
      <c r="E4103" s="5" t="str">
        <f>rawTransactionSheet!E4103</f>
        <v>Alto</v>
      </c>
      <c r="F4103" s="5" t="str">
        <f>IFERROR(VLOOKUP(E4103,modelMapping,2,0),E4103)</f>
        <v>Alto</v>
      </c>
      <c r="G4103" s="5" t="str">
        <f>rawTransactionSheet!F4103</f>
        <v>LXI</v>
      </c>
      <c r="H4103" s="1" t="str">
        <f t="shared" si="1"/>
        <v>LXI</v>
      </c>
      <c r="I4103" s="5" t="str">
        <f>rawTransactionSheet!G4103</f>
        <v>2005</v>
      </c>
      <c r="J4103" s="5" t="str">
        <f>rawTransactionSheet!H4103</f>
        <v>120000</v>
      </c>
      <c r="K4103" s="5" t="str">
        <f>rawTransactionSheet!I4103</f>
        <v>75937.02943</v>
      </c>
      <c r="L4103" s="5" t="str">
        <f>rawTransactionSheet!J4103</f>
        <v>9.492128679</v>
      </c>
      <c r="M4103" s="5" t="str">
        <f>rawTransactionSheet!K4103</f>
        <v>2</v>
      </c>
      <c r="N4103" s="5" t="str">
        <f>rawTransactionSheet!L4103</f>
        <v>BANGALORE</v>
      </c>
    </row>
    <row r="4104">
      <c r="A4104" s="2">
        <v>42370.0</v>
      </c>
      <c r="B4104" s="5" t="str">
        <f>rawTransactionSheet!B4104</f>
        <v>Pratham</v>
      </c>
      <c r="C4104" s="5" t="str">
        <f>rawTransactionSheet!C4104</f>
        <v>841</v>
      </c>
      <c r="D4104" s="5" t="str">
        <f>rawTransactionSheet!D4104</f>
        <v>MARUTI SUZUKI</v>
      </c>
      <c r="E4104" s="5" t="str">
        <f>rawTransactionSheet!E4104</f>
        <v>Alto</v>
      </c>
      <c r="F4104" s="5" t="str">
        <f>IFERROR(VLOOKUP(E4104,modelMapping,2,0),E4104)</f>
        <v>Alto</v>
      </c>
      <c r="G4104" s="5" t="str">
        <f>rawTransactionSheet!F4104</f>
        <v>LXI</v>
      </c>
      <c r="H4104" s="1" t="str">
        <f t="shared" si="1"/>
        <v>LXI</v>
      </c>
      <c r="I4104" s="5" t="str">
        <f>rawTransactionSheet!G4104</f>
        <v>2003</v>
      </c>
      <c r="J4104" s="5" t="str">
        <f>rawTransactionSheet!H4104</f>
        <v>120000</v>
      </c>
      <c r="K4104" s="5" t="str">
        <f>rawTransactionSheet!I4104</f>
        <v>90962.35456</v>
      </c>
      <c r="L4104" s="5" t="str">
        <f>rawTransactionSheet!J4104</f>
        <v>11.37029432</v>
      </c>
      <c r="M4104" s="5" t="str">
        <f>rawTransactionSheet!K4104</f>
        <v>3</v>
      </c>
      <c r="N4104" s="5" t="str">
        <f>rawTransactionSheet!L4104</f>
        <v>BANGALORE</v>
      </c>
    </row>
    <row r="4105">
      <c r="A4105" s="2">
        <v>42370.0</v>
      </c>
      <c r="B4105" s="5" t="str">
        <f>rawTransactionSheet!B4105</f>
        <v>RNS</v>
      </c>
      <c r="C4105" s="5" t="str">
        <f>rawTransactionSheet!C4105</f>
        <v>KA01MC0965</v>
      </c>
      <c r="D4105" s="5" t="str">
        <f>rawTransactionSheet!D4105</f>
        <v>MARUTI SUZUKI</v>
      </c>
      <c r="E4105" s="5" t="str">
        <f>rawTransactionSheet!E4105</f>
        <v>Alto</v>
      </c>
      <c r="F4105" s="5" t="str">
        <f>IFERROR(VLOOKUP(E4105,modelMapping,2,0),E4105)</f>
        <v>Alto</v>
      </c>
      <c r="G4105" s="5" t="str">
        <f>rawTransactionSheet!F4105</f>
        <v>LXI</v>
      </c>
      <c r="H4105" s="1" t="str">
        <f t="shared" si="1"/>
        <v>LXI</v>
      </c>
      <c r="I4105" s="5" t="str">
        <f>rawTransactionSheet!G4105</f>
        <v>2006</v>
      </c>
      <c r="J4105" s="5" t="str">
        <f>rawTransactionSheet!H4105</f>
        <v>120000</v>
      </c>
      <c r="K4105" s="5" t="str">
        <f>rawTransactionSheet!I4105</f>
        <v>208619</v>
      </c>
      <c r="L4105" s="5" t="str">
        <f>rawTransactionSheet!J4105</f>
        <v>9.775342466</v>
      </c>
      <c r="M4105" s="5" t="str">
        <f>rawTransactionSheet!K4105</f>
        <v>1</v>
      </c>
      <c r="N4105" s="5" t="str">
        <f>rawTransactionSheet!L4105</f>
        <v>BANGALORE</v>
      </c>
    </row>
    <row r="4106">
      <c r="A4106" s="2">
        <v>42370.0</v>
      </c>
      <c r="B4106" s="5" t="str">
        <f>rawTransactionSheet!B4106</f>
        <v>RNS</v>
      </c>
      <c r="C4106" s="5" t="str">
        <f>rawTransactionSheet!C4106</f>
        <v>KA03MB1401</v>
      </c>
      <c r="D4106" s="5" t="str">
        <f>rawTransactionSheet!D4106</f>
        <v>MARUTI SUZUKI</v>
      </c>
      <c r="E4106" s="5" t="str">
        <f>rawTransactionSheet!E4106</f>
        <v>Alto</v>
      </c>
      <c r="F4106" s="5" t="str">
        <f>IFERROR(VLOOKUP(E4106,modelMapping,2,0),E4106)</f>
        <v>Alto</v>
      </c>
      <c r="G4106" s="5" t="str">
        <f>rawTransactionSheet!F4106</f>
        <v>LXI</v>
      </c>
      <c r="H4106" s="1" t="str">
        <f t="shared" si="1"/>
        <v>LXI</v>
      </c>
      <c r="I4106" s="5" t="str">
        <f>rawTransactionSheet!G4106</f>
        <v>2002</v>
      </c>
      <c r="J4106" s="5" t="str">
        <f>rawTransactionSheet!H4106</f>
        <v>120000</v>
      </c>
      <c r="K4106" s="5" t="str">
        <f>rawTransactionSheet!I4106</f>
        <v>105988</v>
      </c>
      <c r="L4106" s="5" t="str">
        <f>rawTransactionSheet!J4106</f>
        <v>13.83013699</v>
      </c>
      <c r="M4106" s="5" t="str">
        <f>rawTransactionSheet!K4106</f>
        <v>4</v>
      </c>
      <c r="N4106" s="5" t="str">
        <f>rawTransactionSheet!L4106</f>
        <v>BANGALORE</v>
      </c>
    </row>
    <row r="4107">
      <c r="A4107" s="2">
        <v>42370.0</v>
      </c>
      <c r="B4107" s="5" t="str">
        <f>rawTransactionSheet!B4107</f>
        <v>Pratham</v>
      </c>
      <c r="C4107" s="5" t="str">
        <f>rawTransactionSheet!C4107</f>
        <v>736</v>
      </c>
      <c r="D4107" s="5" t="str">
        <f>rawTransactionSheet!D4107</f>
        <v>MARUTI SUZUKI</v>
      </c>
      <c r="E4107" s="5" t="str">
        <f>rawTransactionSheet!E4107</f>
        <v>Alto</v>
      </c>
      <c r="F4107" s="5" t="str">
        <f>IFERROR(VLOOKUP(E4107,modelMapping,2,0),E4107)</f>
        <v>Alto</v>
      </c>
      <c r="G4107" s="5" t="str">
        <f>rawTransactionSheet!F4107</f>
        <v>STD</v>
      </c>
      <c r="H4107" s="1" t="str">
        <f t="shared" si="1"/>
        <v>STD</v>
      </c>
      <c r="I4107" s="5" t="str">
        <f>rawTransactionSheet!G4107</f>
        <v>2005</v>
      </c>
      <c r="J4107" s="5" t="str">
        <f>rawTransactionSheet!H4107</f>
        <v>120000</v>
      </c>
      <c r="K4107" s="5" t="str">
        <f>rawTransactionSheet!I4107</f>
        <v>77973.99042</v>
      </c>
      <c r="L4107" s="5" t="str">
        <f>rawTransactionSheet!J4107</f>
        <v>9.746748802</v>
      </c>
      <c r="M4107" s="5" t="str">
        <f>rawTransactionSheet!K4107</f>
        <v>2</v>
      </c>
      <c r="N4107" s="5" t="str">
        <f>rawTransactionSheet!L4107</f>
        <v>BANGALORE</v>
      </c>
    </row>
    <row r="4108">
      <c r="A4108" s="2">
        <v>42370.0</v>
      </c>
      <c r="B4108" s="5" t="str">
        <f>rawTransactionSheet!B4108</f>
        <v>RNS</v>
      </c>
      <c r="C4108" s="5" t="str">
        <f>rawTransactionSheet!C4108</f>
        <v>KA04MC4735</v>
      </c>
      <c r="D4108" s="5" t="str">
        <f>rawTransactionSheet!D4108</f>
        <v>MARUTI SUZUKI</v>
      </c>
      <c r="E4108" s="5" t="str">
        <f>rawTransactionSheet!E4108</f>
        <v>Alto</v>
      </c>
      <c r="F4108" s="5" t="str">
        <f>IFERROR(VLOOKUP(E4108,modelMapping,2,0),E4108)</f>
        <v>Alto</v>
      </c>
      <c r="G4108" s="5" t="str">
        <f>rawTransactionSheet!F4108</f>
        <v>STD</v>
      </c>
      <c r="H4108" s="1" t="str">
        <f t="shared" si="1"/>
        <v>STD</v>
      </c>
      <c r="I4108" s="5" t="str">
        <f>rawTransactionSheet!G4108</f>
        <v>2006</v>
      </c>
      <c r="J4108" s="5" t="str">
        <f>rawTransactionSheet!H4108</f>
        <v>120000</v>
      </c>
      <c r="K4108" s="5" t="str">
        <f>rawTransactionSheet!I4108</f>
        <v>34720</v>
      </c>
      <c r="L4108" s="5" t="str">
        <f>rawTransactionSheet!J4108</f>
        <v>9.802739726</v>
      </c>
      <c r="M4108" s="5" t="str">
        <f>rawTransactionSheet!K4108</f>
        <v>2</v>
      </c>
      <c r="N4108" s="5" t="str">
        <f>rawTransactionSheet!L4108</f>
        <v>BANGALORE</v>
      </c>
    </row>
    <row r="4109">
      <c r="A4109" s="2">
        <v>42370.0</v>
      </c>
      <c r="B4109" s="5" t="str">
        <f>rawTransactionSheet!B4109</f>
        <v>Pratham</v>
      </c>
      <c r="C4109" s="5" t="str">
        <f>rawTransactionSheet!C4109</f>
        <v>903</v>
      </c>
      <c r="D4109" s="5" t="str">
        <f>rawTransactionSheet!D4109</f>
        <v>MARUTI SUZUKI</v>
      </c>
      <c r="E4109" s="5" t="str">
        <f>rawTransactionSheet!E4109</f>
        <v>Alto</v>
      </c>
      <c r="F4109" s="5" t="str">
        <f>IFERROR(VLOOKUP(E4109,modelMapping,2,0),E4109)</f>
        <v>Alto</v>
      </c>
      <c r="G4109" s="5" t="str">
        <f>rawTransactionSheet!F4109</f>
        <v>VXI</v>
      </c>
      <c r="H4109" s="1" t="str">
        <f t="shared" si="1"/>
        <v>VXI</v>
      </c>
      <c r="I4109" s="5" t="str">
        <f>rawTransactionSheet!G4109</f>
        <v>2002</v>
      </c>
      <c r="J4109" s="5" t="str">
        <f>rawTransactionSheet!H4109</f>
        <v>120000</v>
      </c>
      <c r="K4109" s="5" t="str">
        <f>rawTransactionSheet!I4109</f>
        <v>102899.384</v>
      </c>
      <c r="L4109" s="5" t="str">
        <f>rawTransactionSheet!J4109</f>
        <v>12.862423</v>
      </c>
      <c r="M4109" s="5" t="str">
        <f>rawTransactionSheet!K4109</f>
        <v>3</v>
      </c>
      <c r="N4109" s="5" t="str">
        <f>rawTransactionSheet!L4109</f>
        <v>BANGALORE</v>
      </c>
    </row>
    <row r="4110">
      <c r="A4110" s="2">
        <v>42370.0</v>
      </c>
      <c r="B4110" s="5" t="str">
        <f>rawTransactionSheet!B4110</f>
        <v>RNS</v>
      </c>
      <c r="C4110" s="5" t="str">
        <f>rawTransactionSheet!C4110</f>
        <v>KA02MA7247</v>
      </c>
      <c r="D4110" s="5" t="str">
        <f>rawTransactionSheet!D4110</f>
        <v>MARUTI SUZUKI</v>
      </c>
      <c r="E4110" s="5" t="str">
        <f>rawTransactionSheet!E4110</f>
        <v>Esteem</v>
      </c>
      <c r="F4110" s="5" t="str">
        <f>IFERROR(VLOOKUP(E4110,modelMapping,2,0),E4110)</f>
        <v>Esteem</v>
      </c>
      <c r="G4110" s="5" t="str">
        <f>rawTransactionSheet!F4110</f>
        <v>VXI</v>
      </c>
      <c r="H4110" s="1" t="str">
        <f t="shared" si="1"/>
        <v>VXI</v>
      </c>
      <c r="I4110" s="5" t="str">
        <f>rawTransactionSheet!G4110</f>
        <v>2006</v>
      </c>
      <c r="J4110" s="5" t="str">
        <f>rawTransactionSheet!H4110</f>
        <v>120000</v>
      </c>
      <c r="K4110" s="5" t="str">
        <f>rawTransactionSheet!I4110</f>
        <v>118770</v>
      </c>
      <c r="L4110" s="5" t="str">
        <f>rawTransactionSheet!J4110</f>
        <v>9.495890411</v>
      </c>
      <c r="M4110" s="5" t="str">
        <f>rawTransactionSheet!K4110</f>
        <v>2</v>
      </c>
      <c r="N4110" s="5" t="str">
        <f>rawTransactionSheet!L4110</f>
        <v>BANGALORE</v>
      </c>
    </row>
    <row r="4111">
      <c r="A4111" s="2">
        <v>42370.0</v>
      </c>
      <c r="B4111" s="5" t="str">
        <f>rawTransactionSheet!B4111</f>
        <v>RNS</v>
      </c>
      <c r="C4111" s="5" t="str">
        <f>rawTransactionSheet!C4111</f>
        <v>KA02MA7247</v>
      </c>
      <c r="D4111" s="5" t="str">
        <f>rawTransactionSheet!D4111</f>
        <v>MARUTI SUZUKI</v>
      </c>
      <c r="E4111" s="5" t="str">
        <f>rawTransactionSheet!E4111</f>
        <v>Esteem</v>
      </c>
      <c r="F4111" s="5" t="str">
        <f>IFERROR(VLOOKUP(E4111,modelMapping,2,0),E4111)</f>
        <v>Esteem</v>
      </c>
      <c r="G4111" s="5" t="str">
        <f>rawTransactionSheet!F4111</f>
        <v>VXI</v>
      </c>
      <c r="H4111" s="1" t="str">
        <f t="shared" si="1"/>
        <v>VXI</v>
      </c>
      <c r="I4111" s="5" t="str">
        <f>rawTransactionSheet!G4111</f>
        <v>2006</v>
      </c>
      <c r="J4111" s="5" t="str">
        <f>rawTransactionSheet!H4111</f>
        <v>120000</v>
      </c>
      <c r="K4111" s="5" t="str">
        <f>rawTransactionSheet!I4111</f>
        <v>118770</v>
      </c>
      <c r="L4111" s="5" t="str">
        <f>rawTransactionSheet!J4111</f>
        <v>9.495890411</v>
      </c>
      <c r="M4111" s="5" t="str">
        <f>rawTransactionSheet!K4111</f>
        <v>2</v>
      </c>
      <c r="N4111" s="5" t="str">
        <f>rawTransactionSheet!L4111</f>
        <v>BANGALORE</v>
      </c>
    </row>
    <row r="4112">
      <c r="A4112" s="2">
        <v>42370.0</v>
      </c>
      <c r="B4112" s="5" t="str">
        <f>rawTransactionSheet!B4112</f>
        <v>KALYANI MOTORS PVT LTD</v>
      </c>
      <c r="C4112" s="5" t="str">
        <f>rawTransactionSheet!C4112</f>
        <v>KA41M6062</v>
      </c>
      <c r="D4112" s="5" t="str">
        <f>rawTransactionSheet!D4112</f>
        <v>MARUTI SUZUKI</v>
      </c>
      <c r="E4112" s="5" t="str">
        <f>rawTransactionSheet!E4112</f>
        <v>ESTILO</v>
      </c>
      <c r="F4112" s="5" t="str">
        <f>IFERROR(VLOOKUP(E4112,modelMapping,2,0),E4112)</f>
        <v>ESTILO</v>
      </c>
      <c r="G4112" s="5" t="str">
        <f>rawTransactionSheet!F4112</f>
        <v>VXI</v>
      </c>
      <c r="H4112" s="1" t="str">
        <f t="shared" si="1"/>
        <v>VXI</v>
      </c>
      <c r="I4112" s="5" t="str">
        <f>rawTransactionSheet!G4112</f>
        <v>2008</v>
      </c>
      <c r="J4112" s="5" t="str">
        <f>rawTransactionSheet!H4112</f>
        <v>120000</v>
      </c>
      <c r="K4112" s="5" t="str">
        <f>rawTransactionSheet!I4112</f>
        <v>136298</v>
      </c>
      <c r="L4112" s="5" t="str">
        <f>rawTransactionSheet!J4112</f>
        <v>7</v>
      </c>
      <c r="M4112" s="5" t="str">
        <f>rawTransactionSheet!K4112</f>
        <v>1</v>
      </c>
      <c r="N4112" s="5" t="str">
        <f>rawTransactionSheet!L4112</f>
        <v>BANGALORE</v>
      </c>
    </row>
    <row r="4113">
      <c r="A4113" s="2">
        <v>42370.0</v>
      </c>
      <c r="B4113" s="5" t="str">
        <f>rawTransactionSheet!B4113</f>
        <v>DelCalling</v>
      </c>
      <c r="C4113" s="5" t="str">
        <f>rawTransactionSheet!C4113</f>
        <v>84931</v>
      </c>
      <c r="D4113" s="5" t="str">
        <f>rawTransactionSheet!D4113</f>
        <v>FORD</v>
      </c>
      <c r="E4113" s="5" t="str">
        <f>rawTransactionSheet!E4113</f>
        <v>Ikon</v>
      </c>
      <c r="F4113" s="5" t="str">
        <f>IFERROR(VLOOKUP(E4113,modelMapping,2,0),E4113)</f>
        <v>Ikon</v>
      </c>
      <c r="G4113" s="5" t="str">
        <f>rawTransactionSheet!F4113</f>
        <v>1.6 Exi Nxt</v>
      </c>
      <c r="H4113" s="1" t="str">
        <f t="shared" si="1"/>
        <v>1.6 Exi Nxt</v>
      </c>
      <c r="I4113" s="5" t="str">
        <f>rawTransactionSheet!G4113</f>
        <v>2004</v>
      </c>
      <c r="J4113" s="5" t="str">
        <f>rawTransactionSheet!H4113</f>
        <v>120000</v>
      </c>
      <c r="K4113" s="5" t="str">
        <f>rawTransactionSheet!I4113</f>
        <v>84060</v>
      </c>
      <c r="L4113" s="5" t="str">
        <f>rawTransactionSheet!J4113</f>
        <v>11</v>
      </c>
      <c r="M4113" s="5" t="str">
        <f>rawTransactionSheet!K4113</f>
        <v>2</v>
      </c>
      <c r="N4113" s="5" t="str">
        <f>rawTransactionSheet!L4113</f>
        <v>BANGALORE</v>
      </c>
    </row>
    <row r="4114">
      <c r="A4114" s="2">
        <v>42370.0</v>
      </c>
      <c r="B4114" s="5" t="str">
        <f>rawTransactionSheet!B4114</f>
        <v>Pratham</v>
      </c>
      <c r="C4114" s="5" t="str">
        <f>rawTransactionSheet!C4114</f>
        <v>502</v>
      </c>
      <c r="D4114" s="5" t="str">
        <f>rawTransactionSheet!D4114</f>
        <v>TATA</v>
      </c>
      <c r="E4114" s="5" t="str">
        <f>rawTransactionSheet!E4114</f>
        <v>INDICA V2</v>
      </c>
      <c r="F4114" s="5" t="str">
        <f>IFERROR(VLOOKUP(E4114,modelMapping,2,0),E4114)</f>
        <v>INDICA V2</v>
      </c>
      <c r="G4114" s="5" t="str">
        <f>rawTransactionSheet!F4114</f>
        <v>DL</v>
      </c>
      <c r="H4114" s="1" t="str">
        <f t="shared" si="1"/>
        <v>DL</v>
      </c>
      <c r="I4114" s="5" t="str">
        <f>rawTransactionSheet!G4114</f>
        <v>2007</v>
      </c>
      <c r="J4114" s="5" t="str">
        <f>rawTransactionSheet!H4114</f>
        <v>120000</v>
      </c>
      <c r="K4114" s="5" t="str">
        <f>rawTransactionSheet!I4114</f>
        <v>89133.47022</v>
      </c>
      <c r="L4114" s="5" t="str">
        <f>rawTransactionSheet!J4114</f>
        <v>7.427789185</v>
      </c>
      <c r="M4114" s="5" t="str">
        <f>rawTransactionSheet!K4114</f>
        <v>2</v>
      </c>
      <c r="N4114" s="5" t="str">
        <f>rawTransactionSheet!L4114</f>
        <v>BANGALORE</v>
      </c>
    </row>
    <row r="4115">
      <c r="A4115" s="2">
        <v>42370.0</v>
      </c>
      <c r="B4115" s="5" t="str">
        <f>rawTransactionSheet!B4115</f>
        <v>RNS</v>
      </c>
      <c r="C4115" s="5" t="str">
        <f>rawTransactionSheet!C4115</f>
        <v>KA02MC3743</v>
      </c>
      <c r="D4115" s="5" t="str">
        <f>rawTransactionSheet!D4115</f>
        <v>TATA</v>
      </c>
      <c r="E4115" s="5" t="str">
        <f>rawTransactionSheet!E4115</f>
        <v>INDICAB</v>
      </c>
      <c r="F4115" s="5" t="str">
        <f>IFERROR(VLOOKUP(E4115,modelMapping,2,0),E4115)</f>
        <v>INDICAB</v>
      </c>
      <c r="G4115" s="5" t="str">
        <f>rawTransactionSheet!F4115</f>
        <v>DLX 1.5 DCI</v>
      </c>
      <c r="H4115" s="1" t="str">
        <f t="shared" si="1"/>
        <v>DLX 1.5 DCI</v>
      </c>
      <c r="I4115" s="5" t="str">
        <f>rawTransactionSheet!G4115</f>
        <v>2007</v>
      </c>
      <c r="J4115" s="5" t="str">
        <f>rawTransactionSheet!H4115</f>
        <v>120000</v>
      </c>
      <c r="K4115" s="5" t="str">
        <f>rawTransactionSheet!I4115</f>
        <v>92351</v>
      </c>
      <c r="L4115" s="5" t="str">
        <f>rawTransactionSheet!J4115</f>
        <v>8.515068493</v>
      </c>
      <c r="M4115" s="5" t="str">
        <f>rawTransactionSheet!K4115</f>
        <v>2</v>
      </c>
      <c r="N4115" s="5" t="str">
        <f>rawTransactionSheet!L4115</f>
        <v>BANGALORE</v>
      </c>
    </row>
    <row r="4116">
      <c r="A4116" s="2">
        <v>42370.0</v>
      </c>
      <c r="B4116" s="5" t="str">
        <f>rawTransactionSheet!B4116</f>
        <v>KALYANI MOTORS PVT LTD</v>
      </c>
      <c r="C4116" s="5" t="str">
        <f>rawTransactionSheet!C4116</f>
        <v>KA04MD1336</v>
      </c>
      <c r="D4116" s="5" t="str">
        <f>rawTransactionSheet!D4116</f>
        <v>MARUTI SUZUKI</v>
      </c>
      <c r="E4116" s="5" t="str">
        <f>rawTransactionSheet!E4116</f>
        <v>Omni</v>
      </c>
      <c r="F4116" s="5" t="str">
        <f>IFERROR(VLOOKUP(E4116,modelMapping,2,0),E4116)</f>
        <v>Omni</v>
      </c>
      <c r="G4116" s="5" t="str">
        <f>rawTransactionSheet!F4116</f>
        <v>CARGO LPG</v>
      </c>
      <c r="H4116" s="1" t="str">
        <f t="shared" si="1"/>
        <v>CARGO LPG</v>
      </c>
      <c r="I4116" s="5" t="str">
        <f>rawTransactionSheet!G4116</f>
        <v>2006</v>
      </c>
      <c r="J4116" s="5" t="str">
        <f>rawTransactionSheet!H4116</f>
        <v>120000</v>
      </c>
      <c r="K4116" s="5" t="str">
        <f>rawTransactionSheet!I4116</f>
        <v>113782</v>
      </c>
      <c r="L4116" s="5" t="str">
        <f>rawTransactionSheet!J4116</f>
        <v>9</v>
      </c>
      <c r="M4116" s="5" t="str">
        <f>rawTransactionSheet!K4116</f>
        <v>2</v>
      </c>
      <c r="N4116" s="5" t="str">
        <f>rawTransactionSheet!L4116</f>
        <v>BANGALORE</v>
      </c>
    </row>
    <row r="4117">
      <c r="A4117" s="2">
        <v>42370.0</v>
      </c>
      <c r="B4117" s="5" t="str">
        <f>rawTransactionSheet!B4117</f>
        <v>RNS</v>
      </c>
      <c r="C4117" s="5" t="str">
        <f>rawTransactionSheet!C4117</f>
        <v>KA02Z1266</v>
      </c>
      <c r="D4117" s="5" t="str">
        <f>rawTransactionSheet!D4117</f>
        <v>HYUNDAI</v>
      </c>
      <c r="E4117" s="5" t="str">
        <f>rawTransactionSheet!E4117</f>
        <v>SANTRO XING</v>
      </c>
      <c r="F4117" s="5" t="str">
        <f>IFERROR(VLOOKUP(E4117,modelMapping,2,0),E4117)</f>
        <v>SANTRO XING</v>
      </c>
      <c r="G4117" s="5" t="str">
        <f>rawTransactionSheet!F4117</f>
        <v>GLS</v>
      </c>
      <c r="H4117" s="1" t="str">
        <f t="shared" si="1"/>
        <v>GLS</v>
      </c>
      <c r="I4117" s="5" t="str">
        <f>rawTransactionSheet!G4117</f>
        <v>2003</v>
      </c>
      <c r="J4117" s="5" t="str">
        <f>rawTransactionSheet!H4117</f>
        <v>120000</v>
      </c>
      <c r="K4117" s="5" t="str">
        <f>rawTransactionSheet!I4117</f>
        <v>102422</v>
      </c>
      <c r="L4117" s="5" t="str">
        <f>rawTransactionSheet!J4117</f>
        <v>12.83561644</v>
      </c>
      <c r="M4117" s="5" t="str">
        <f>rawTransactionSheet!K4117</f>
        <v>2</v>
      </c>
      <c r="N4117" s="5" t="str">
        <f>rawTransactionSheet!L4117</f>
        <v>BANGALORE</v>
      </c>
    </row>
    <row r="4118">
      <c r="A4118" s="2">
        <v>42370.0</v>
      </c>
      <c r="B4118" s="5" t="str">
        <f>rawTransactionSheet!B4118</f>
        <v>DelCalling</v>
      </c>
      <c r="C4118" s="5" t="str">
        <f>rawTransactionSheet!C4118</f>
        <v>64034</v>
      </c>
      <c r="D4118" s="5" t="str">
        <f>rawTransactionSheet!D4118</f>
        <v>HYUNDAI</v>
      </c>
      <c r="E4118" s="5" t="str">
        <f>rawTransactionSheet!E4118</f>
        <v>SANTRO XING</v>
      </c>
      <c r="F4118" s="5" t="str">
        <f>IFERROR(VLOOKUP(E4118,modelMapping,2,0),E4118)</f>
        <v>SANTRO XING</v>
      </c>
      <c r="G4118" s="5" t="str">
        <f>rawTransactionSheet!F4118</f>
        <v>XL</v>
      </c>
      <c r="H4118" s="1" t="str">
        <f t="shared" si="1"/>
        <v>XL</v>
      </c>
      <c r="I4118" s="5" t="str">
        <f>rawTransactionSheet!G4118</f>
        <v>2005</v>
      </c>
      <c r="J4118" s="5" t="str">
        <f>rawTransactionSheet!H4118</f>
        <v>120000</v>
      </c>
      <c r="K4118" s="5" t="str">
        <f>rawTransactionSheet!I4118</f>
        <v>137476</v>
      </c>
      <c r="L4118" s="5" t="str">
        <f>rawTransactionSheet!J4118</f>
        <v>10</v>
      </c>
      <c r="M4118" s="5" t="str">
        <f>rawTransactionSheet!K4118</f>
        <v>1</v>
      </c>
      <c r="N4118" s="5" t="str">
        <f>rawTransactionSheet!L4118</f>
        <v>PUNE</v>
      </c>
    </row>
    <row r="4119">
      <c r="A4119" s="2">
        <v>42370.0</v>
      </c>
      <c r="B4119" s="5" t="str">
        <f>rawTransactionSheet!B4119</f>
        <v>RNS</v>
      </c>
      <c r="C4119" s="5" t="str">
        <f>rawTransactionSheet!C4119</f>
        <v>KA04MB4034</v>
      </c>
      <c r="D4119" s="5" t="str">
        <f>rawTransactionSheet!D4119</f>
        <v>HYUNDAI</v>
      </c>
      <c r="E4119" s="5" t="str">
        <f>rawTransactionSheet!E4119</f>
        <v>SANTRO XING</v>
      </c>
      <c r="F4119" s="5" t="str">
        <f>IFERROR(VLOOKUP(E4119,modelMapping,2,0),E4119)</f>
        <v>SANTRO XING</v>
      </c>
      <c r="G4119" s="5" t="str">
        <f>rawTransactionSheet!F4119</f>
        <v>XS</v>
      </c>
      <c r="H4119" s="1" t="str">
        <f t="shared" si="1"/>
        <v>XS</v>
      </c>
      <c r="I4119" s="5" t="str">
        <f>rawTransactionSheet!G4119</f>
        <v>2005</v>
      </c>
      <c r="J4119" s="5" t="str">
        <f>rawTransactionSheet!H4119</f>
        <v>120000</v>
      </c>
      <c r="K4119" s="5" t="str">
        <f>rawTransactionSheet!I4119</f>
        <v>69656</v>
      </c>
      <c r="L4119" s="5" t="str">
        <f>rawTransactionSheet!J4119</f>
        <v>10.83287671</v>
      </c>
      <c r="M4119" s="5" t="str">
        <f>rawTransactionSheet!K4119</f>
        <v>1</v>
      </c>
      <c r="N4119" s="5" t="str">
        <f>rawTransactionSheet!L4119</f>
        <v>BANGALORE</v>
      </c>
    </row>
    <row r="4120">
      <c r="A4120" s="2">
        <v>42370.0</v>
      </c>
      <c r="B4120" s="5" t="str">
        <f>rawTransactionSheet!B4120</f>
        <v>Pratham</v>
      </c>
      <c r="C4120" s="5" t="str">
        <f>rawTransactionSheet!C4120</f>
        <v>833</v>
      </c>
      <c r="D4120" s="5" t="str">
        <f>rawTransactionSheet!D4120</f>
        <v>MARUTI SUZUKI</v>
      </c>
      <c r="E4120" s="5" t="str">
        <f>rawTransactionSheet!E4120</f>
        <v>Wagon R</v>
      </c>
      <c r="F4120" s="5" t="str">
        <f>IFERROR(VLOOKUP(E4120,modelMapping,2,0),E4120)</f>
        <v>Wagon R</v>
      </c>
      <c r="G4120" s="5" t="str">
        <f>rawTransactionSheet!F4120</f>
        <v>LXI</v>
      </c>
      <c r="H4120" s="1" t="str">
        <f t="shared" si="1"/>
        <v>LXI</v>
      </c>
      <c r="I4120" s="5" t="str">
        <f>rawTransactionSheet!G4120</f>
        <v>2004</v>
      </c>
      <c r="J4120" s="5" t="str">
        <f>rawTransactionSheet!H4120</f>
        <v>120000</v>
      </c>
      <c r="K4120" s="5" t="str">
        <f>rawTransactionSheet!I4120</f>
        <v>87808.35048</v>
      </c>
      <c r="L4120" s="5" t="str">
        <f>rawTransactionSheet!J4120</f>
        <v>10.97604381</v>
      </c>
      <c r="M4120" s="5" t="str">
        <f>rawTransactionSheet!K4120</f>
        <v>3</v>
      </c>
      <c r="N4120" s="5" t="str">
        <f>rawTransactionSheet!L4120</f>
        <v>BANGALORE</v>
      </c>
    </row>
    <row r="4121">
      <c r="A4121" s="2">
        <v>42370.0</v>
      </c>
      <c r="B4121" s="5" t="str">
        <f>rawTransactionSheet!B4121</f>
        <v>Pratham</v>
      </c>
      <c r="C4121" s="5" t="str">
        <f>rawTransactionSheet!C4121</f>
        <v>908</v>
      </c>
      <c r="D4121" s="5" t="str">
        <f>rawTransactionSheet!D4121</f>
        <v>MARUTI SUZUKI</v>
      </c>
      <c r="E4121" s="5" t="str">
        <f>rawTransactionSheet!E4121</f>
        <v>Wagon R</v>
      </c>
      <c r="F4121" s="5" t="str">
        <f>IFERROR(VLOOKUP(E4121,modelMapping,2,0),E4121)</f>
        <v>Wagon R</v>
      </c>
      <c r="G4121" s="5" t="str">
        <f>rawTransactionSheet!F4121</f>
        <v>VXI</v>
      </c>
      <c r="H4121" s="1" t="str">
        <f t="shared" si="1"/>
        <v>VXI</v>
      </c>
      <c r="I4121" s="5" t="str">
        <f>rawTransactionSheet!G4121</f>
        <v>2001</v>
      </c>
      <c r="J4121" s="5" t="str">
        <f>rawTransactionSheet!H4121</f>
        <v>120000</v>
      </c>
      <c r="K4121" s="5" t="str">
        <f>rawTransactionSheet!I4121</f>
        <v>106403.833</v>
      </c>
      <c r="L4121" s="5" t="str">
        <f>rawTransactionSheet!J4121</f>
        <v>13.30047912</v>
      </c>
      <c r="M4121" s="5" t="str">
        <f>rawTransactionSheet!K4121</f>
        <v>3</v>
      </c>
      <c r="N4121" s="5" t="str">
        <f>rawTransactionSheet!L4121</f>
        <v>BANGALORE</v>
      </c>
    </row>
    <row r="4122">
      <c r="A4122" s="2">
        <v>42370.0</v>
      </c>
      <c r="B4122" s="5" t="str">
        <f>rawTransactionSheet!B4122</f>
        <v>Pratham</v>
      </c>
      <c r="C4122" s="5" t="str">
        <f>rawTransactionSheet!C4122</f>
        <v>859</v>
      </c>
      <c r="D4122" s="5" t="str">
        <f>rawTransactionSheet!D4122</f>
        <v>MARUTI SUZUKI</v>
      </c>
      <c r="E4122" s="5" t="str">
        <f>rawTransactionSheet!E4122</f>
        <v>Zen</v>
      </c>
      <c r="F4122" s="5" t="str">
        <f>IFERROR(VLOOKUP(E4122,modelMapping,2,0),E4122)</f>
        <v>Zen</v>
      </c>
      <c r="G4122" s="5" t="str">
        <f>rawTransactionSheet!F4122</f>
        <v>LXI</v>
      </c>
      <c r="H4122" s="1" t="str">
        <f t="shared" si="1"/>
        <v>LXI</v>
      </c>
      <c r="I4122" s="5" t="str">
        <f>rawTransactionSheet!G4122</f>
        <v>2003</v>
      </c>
      <c r="J4122" s="5" t="str">
        <f>rawTransactionSheet!H4122</f>
        <v>120000</v>
      </c>
      <c r="K4122" s="5" t="str">
        <f>rawTransactionSheet!I4122</f>
        <v>93240.2464</v>
      </c>
      <c r="L4122" s="5" t="str">
        <f>rawTransactionSheet!J4122</f>
        <v>11.6550308</v>
      </c>
      <c r="M4122" s="5" t="str">
        <f>rawTransactionSheet!K4122</f>
        <v>3</v>
      </c>
      <c r="N4122" s="5" t="str">
        <f>rawTransactionSheet!L4122</f>
        <v>BANGALORE</v>
      </c>
    </row>
    <row r="4123">
      <c r="A4123" s="2">
        <v>42370.0</v>
      </c>
      <c r="B4123" s="5" t="str">
        <f>rawTransactionSheet!B4123</f>
        <v>Pratham</v>
      </c>
      <c r="C4123" s="5" t="str">
        <f>rawTransactionSheet!C4123</f>
        <v>860</v>
      </c>
      <c r="D4123" s="5" t="str">
        <f>rawTransactionSheet!D4123</f>
        <v>MARUTI SUZUKI</v>
      </c>
      <c r="E4123" s="5" t="str">
        <f>rawTransactionSheet!E4123</f>
        <v>Zen</v>
      </c>
      <c r="F4123" s="5" t="str">
        <f>IFERROR(VLOOKUP(E4123,modelMapping,2,0),E4123)</f>
        <v>Zen</v>
      </c>
      <c r="G4123" s="5" t="str">
        <f>rawTransactionSheet!F4123</f>
        <v>LXI</v>
      </c>
      <c r="H4123" s="1" t="str">
        <f t="shared" si="1"/>
        <v>LXI</v>
      </c>
      <c r="I4123" s="5" t="str">
        <f>rawTransactionSheet!G4123</f>
        <v>2003</v>
      </c>
      <c r="J4123" s="5" t="str">
        <f>rawTransactionSheet!H4123</f>
        <v>120000</v>
      </c>
      <c r="K4123" s="5" t="str">
        <f>rawTransactionSheet!I4123</f>
        <v>93240.2464</v>
      </c>
      <c r="L4123" s="5" t="str">
        <f>rawTransactionSheet!J4123</f>
        <v>11.6550308</v>
      </c>
      <c r="M4123" s="5" t="str">
        <f>rawTransactionSheet!K4123</f>
        <v>3</v>
      </c>
      <c r="N4123" s="5" t="str">
        <f>rawTransactionSheet!L4123</f>
        <v>BANGALORE</v>
      </c>
    </row>
    <row r="4124">
      <c r="A4124" s="2">
        <v>42370.0</v>
      </c>
      <c r="B4124" s="5" t="str">
        <f>rawTransactionSheet!B4124</f>
        <v>RNS</v>
      </c>
      <c r="C4124" s="5" t="str">
        <f>rawTransactionSheet!C4124</f>
        <v>KA13M5914</v>
      </c>
      <c r="D4124" s="5" t="str">
        <f>rawTransactionSheet!D4124</f>
        <v>MARUTI SUZUKI</v>
      </c>
      <c r="E4124" s="5" t="str">
        <f>rawTransactionSheet!E4124</f>
        <v>Zen</v>
      </c>
      <c r="F4124" s="5" t="str">
        <f>IFERROR(VLOOKUP(E4124,modelMapping,2,0),E4124)</f>
        <v>Zen</v>
      </c>
      <c r="G4124" s="5" t="str">
        <f>rawTransactionSheet!F4124</f>
        <v>LXI</v>
      </c>
      <c r="H4124" s="1" t="str">
        <f t="shared" si="1"/>
        <v>LXI</v>
      </c>
      <c r="I4124" s="5" t="str">
        <f>rawTransactionSheet!G4124</f>
        <v>1999</v>
      </c>
      <c r="J4124" s="5" t="str">
        <f>rawTransactionSheet!H4124</f>
        <v>120000</v>
      </c>
      <c r="K4124" s="5" t="str">
        <f>rawTransactionSheet!I4124</f>
        <v>94596</v>
      </c>
      <c r="L4124" s="5" t="str">
        <f>rawTransactionSheet!J4124</f>
        <v>16.54794521</v>
      </c>
      <c r="M4124" s="5" t="str">
        <f>rawTransactionSheet!K4124</f>
        <v>4</v>
      </c>
      <c r="N4124" s="5" t="str">
        <f>rawTransactionSheet!L4124</f>
        <v>BANGALORE</v>
      </c>
    </row>
    <row r="4125">
      <c r="A4125" s="2">
        <v>42370.0</v>
      </c>
      <c r="B4125" s="5" t="str">
        <f>rawTransactionSheet!B4125</f>
        <v>DelCalling</v>
      </c>
      <c r="C4125" s="5" t="str">
        <f>rawTransactionSheet!C4125</f>
        <v>105921</v>
      </c>
      <c r="D4125" s="5" t="str">
        <f>rawTransactionSheet!D4125</f>
        <v>TATA</v>
      </c>
      <c r="E4125" s="5" t="str">
        <f>rawTransactionSheet!E4125</f>
        <v>NANO</v>
      </c>
      <c r="F4125" s="5" t="str">
        <f>IFERROR(VLOOKUP(E4125,modelMapping,2,0),E4125)</f>
        <v>NANO</v>
      </c>
      <c r="G4125" s="5" t="str">
        <f>rawTransactionSheet!F4125</f>
        <v>LX Special Edition</v>
      </c>
      <c r="H4125" s="1" t="str">
        <f t="shared" si="1"/>
        <v>LX Special Edition</v>
      </c>
      <c r="I4125" s="5" t="str">
        <f>rawTransactionSheet!G4125</f>
        <v>2012</v>
      </c>
      <c r="J4125" s="5" t="str">
        <f>rawTransactionSheet!H4125</f>
        <v>120000</v>
      </c>
      <c r="K4125" s="5" t="str">
        <f>rawTransactionSheet!I4125</f>
        <v>22775</v>
      </c>
      <c r="L4125" s="5" t="str">
        <f>rawTransactionSheet!J4125</f>
        <v>4</v>
      </c>
      <c r="M4125" s="5" t="str">
        <f>rawTransactionSheet!K4125</f>
        <v>2</v>
      </c>
      <c r="N4125" s="5" t="str">
        <f>rawTransactionSheet!L4125</f>
        <v>BANGALORE</v>
      </c>
    </row>
    <row r="4126">
      <c r="A4126" s="2">
        <v>42370.0</v>
      </c>
      <c r="B4126" s="5" t="str">
        <f>rawTransactionSheet!B4126</f>
        <v>DelCalling</v>
      </c>
      <c r="C4126" s="5" t="str">
        <f>rawTransactionSheet!C4126</f>
        <v>97873</v>
      </c>
      <c r="D4126" s="5" t="str">
        <f>rawTransactionSheet!D4126</f>
        <v>FORD</v>
      </c>
      <c r="E4126" s="5" t="str">
        <f>rawTransactionSheet!E4126</f>
        <v>IKON</v>
      </c>
      <c r="F4126" s="5" t="str">
        <f>IFERROR(VLOOKUP(E4126,modelMapping,2,0),E4126)</f>
        <v>IKON</v>
      </c>
      <c r="G4126" s="5" t="str">
        <f>rawTransactionSheet!F4126</f>
        <v>1.3 Flair</v>
      </c>
      <c r="H4126" s="1" t="str">
        <f t="shared" si="1"/>
        <v>1.3 Flair</v>
      </c>
      <c r="I4126" s="5" t="str">
        <f>rawTransactionSheet!G4126</f>
        <v>2004</v>
      </c>
      <c r="J4126" s="5" t="str">
        <f>rawTransactionSheet!H4126</f>
        <v>120000</v>
      </c>
      <c r="K4126" s="5" t="str">
        <f>rawTransactionSheet!I4126</f>
        <v>72348</v>
      </c>
      <c r="L4126" s="5" t="str">
        <f>rawTransactionSheet!J4126</f>
        <v>12</v>
      </c>
      <c r="M4126" s="5" t="str">
        <f>rawTransactionSheet!K4126</f>
        <v>3</v>
      </c>
      <c r="N4126" s="5" t="str">
        <f>rawTransactionSheet!L4126</f>
        <v>BANGALORE</v>
      </c>
    </row>
    <row r="4127">
      <c r="A4127" s="2">
        <v>42370.0</v>
      </c>
      <c r="B4127" s="5" t="str">
        <f>rawTransactionSheet!B4127</f>
        <v>DelCalling</v>
      </c>
      <c r="C4127" s="5" t="str">
        <f>rawTransactionSheet!C4127</f>
        <v>100216</v>
      </c>
      <c r="D4127" s="5" t="str">
        <f>rawTransactionSheet!D4127</f>
        <v>TATA</v>
      </c>
      <c r="E4127" s="5" t="str">
        <f>rawTransactionSheet!E4127</f>
        <v>INDICA V2</v>
      </c>
      <c r="F4127" s="5" t="str">
        <f>IFERROR(VLOOKUP(E4127,modelMapping,2,0),E4127)</f>
        <v>INDICA V2</v>
      </c>
      <c r="G4127" s="5" t="str">
        <f>rawTransactionSheet!F4127</f>
        <v>Xeta GLG BS-III</v>
      </c>
      <c r="H4127" s="1" t="str">
        <f t="shared" si="1"/>
        <v>Xeta GLG</v>
      </c>
      <c r="I4127" s="5" t="str">
        <f>rawTransactionSheet!G4127</f>
        <v>2007</v>
      </c>
      <c r="J4127" s="5" t="str">
        <f>rawTransactionSheet!H4127</f>
        <v>120000</v>
      </c>
      <c r="K4127" s="5" t="str">
        <f>rawTransactionSheet!I4127</f>
        <v>42500</v>
      </c>
      <c r="L4127" s="5" t="str">
        <f>rawTransactionSheet!J4127</f>
        <v>9</v>
      </c>
      <c r="M4127" s="5" t="str">
        <f>rawTransactionSheet!K4127</f>
        <v>2</v>
      </c>
      <c r="N4127" s="5" t="str">
        <f>rawTransactionSheet!L4127</f>
        <v>BANGALORE</v>
      </c>
    </row>
    <row r="4128">
      <c r="A4128" s="2">
        <v>42370.0</v>
      </c>
      <c r="B4128" s="5" t="str">
        <f>rawTransactionSheet!B4128</f>
        <v>Pratham</v>
      </c>
      <c r="C4128" s="5" t="str">
        <f>rawTransactionSheet!C4128</f>
        <v>357</v>
      </c>
      <c r="D4128" s="5" t="str">
        <f>rawTransactionSheet!D4128</f>
        <v>MARUTI SUZUKI</v>
      </c>
      <c r="E4128" s="5" t="str">
        <f>rawTransactionSheet!E4128</f>
        <v>SX4</v>
      </c>
      <c r="F4128" s="5" t="str">
        <f>IFERROR(VLOOKUP(E4128,modelMapping,2,0),E4128)</f>
        <v>SX4</v>
      </c>
      <c r="G4128" s="5" t="str">
        <f>rawTransactionSheet!F4128</f>
        <v>ZXI</v>
      </c>
      <c r="H4128" s="1" t="str">
        <f t="shared" si="1"/>
        <v>ZXI</v>
      </c>
      <c r="I4128" s="5" t="str">
        <f>rawTransactionSheet!G4128</f>
        <v>2009</v>
      </c>
      <c r="J4128" s="5" t="str">
        <f>rawTransactionSheet!H4128</f>
        <v>119500</v>
      </c>
      <c r="K4128" s="5" t="str">
        <f>rawTransactionSheet!I4128</f>
        <v>46959.6167</v>
      </c>
      <c r="L4128" s="5" t="str">
        <f>rawTransactionSheet!J4128</f>
        <v>5.869952088</v>
      </c>
      <c r="M4128" s="5" t="str">
        <f>rawTransactionSheet!K4128</f>
        <v>2</v>
      </c>
      <c r="N4128" s="5" t="str">
        <f>rawTransactionSheet!L4128</f>
        <v>BANGALORE</v>
      </c>
    </row>
    <row r="4129">
      <c r="A4129" s="2">
        <v>42370.0</v>
      </c>
      <c r="B4129" s="5" t="str">
        <f>rawTransactionSheet!B4129</f>
        <v>Pratham</v>
      </c>
      <c r="C4129" s="5" t="str">
        <f>rawTransactionSheet!C4129</f>
        <v>685</v>
      </c>
      <c r="D4129" s="5" t="str">
        <f>rawTransactionSheet!D4129</f>
        <v>MARUTI SUZUKI</v>
      </c>
      <c r="E4129" s="5" t="str">
        <f>rawTransactionSheet!E4129</f>
        <v>800</v>
      </c>
      <c r="F4129" s="5" t="str">
        <f>IFERROR(VLOOKUP(E4129,modelMapping,2,0),E4129)</f>
        <v>800</v>
      </c>
      <c r="G4129" s="5" t="str">
        <f>rawTransactionSheet!F4129</f>
        <v>STD</v>
      </c>
      <c r="H4129" s="1" t="str">
        <f t="shared" si="1"/>
        <v>STD</v>
      </c>
      <c r="I4129" s="5" t="str">
        <f>rawTransactionSheet!G4129</f>
        <v>2006</v>
      </c>
      <c r="J4129" s="5" t="str">
        <f>rawTransactionSheet!H4129</f>
        <v>119000</v>
      </c>
      <c r="K4129" s="5" t="str">
        <f>rawTransactionSheet!I4129</f>
        <v>71928.81588</v>
      </c>
      <c r="L4129" s="5" t="str">
        <f>rawTransactionSheet!J4129</f>
        <v>8.991101985</v>
      </c>
      <c r="M4129" s="5" t="str">
        <f>rawTransactionSheet!K4129</f>
        <v>2</v>
      </c>
      <c r="N4129" s="5" t="str">
        <f>rawTransactionSheet!L4129</f>
        <v>BANGALORE</v>
      </c>
    </row>
    <row r="4130">
      <c r="A4130" s="2">
        <v>42370.0</v>
      </c>
      <c r="B4130" s="5" t="str">
        <f>rawTransactionSheet!B4130</f>
        <v>KALYANI MOTORS PVT LTD</v>
      </c>
      <c r="C4130" s="5" t="str">
        <f>rawTransactionSheet!C4130</f>
        <v>KA01MB5453</v>
      </c>
      <c r="D4130" s="5" t="str">
        <f>rawTransactionSheet!D4130</f>
        <v>MARUTI SUZUKI</v>
      </c>
      <c r="E4130" s="5" t="str">
        <f>rawTransactionSheet!E4130</f>
        <v>800</v>
      </c>
      <c r="F4130" s="5" t="str">
        <f>IFERROR(VLOOKUP(E4130,modelMapping,2,0),E4130)</f>
        <v>800</v>
      </c>
      <c r="G4130" s="5" t="str">
        <f>rawTransactionSheet!F4130</f>
        <v>STD</v>
      </c>
      <c r="H4130" s="1" t="str">
        <f t="shared" si="1"/>
        <v>STD</v>
      </c>
      <c r="I4130" s="5" t="str">
        <f>rawTransactionSheet!G4130</f>
        <v>2006</v>
      </c>
      <c r="J4130" s="5" t="str">
        <f>rawTransactionSheet!H4130</f>
        <v>118000</v>
      </c>
      <c r="K4130" s="5" t="str">
        <f>rawTransactionSheet!I4130</f>
        <v>60170</v>
      </c>
      <c r="L4130" s="5" t="str">
        <f>rawTransactionSheet!J4130</f>
        <v>9</v>
      </c>
      <c r="M4130" s="5" t="str">
        <f>rawTransactionSheet!K4130</f>
        <v>2</v>
      </c>
      <c r="N4130" s="5" t="str">
        <f>rawTransactionSheet!L4130</f>
        <v>BANGALORE</v>
      </c>
    </row>
    <row r="4131">
      <c r="A4131" s="2">
        <v>42370.0</v>
      </c>
      <c r="B4131" s="5" t="str">
        <f>rawTransactionSheet!B4131</f>
        <v>RNS</v>
      </c>
      <c r="C4131" s="5" t="str">
        <f>rawTransactionSheet!C4131</f>
        <v>KA51MG7745</v>
      </c>
      <c r="D4131" s="5" t="str">
        <f>rawTransactionSheet!D4131</f>
        <v>MARUTI SUZUKI</v>
      </c>
      <c r="E4131" s="5" t="str">
        <f>rawTransactionSheet!E4131</f>
        <v>800</v>
      </c>
      <c r="F4131" s="5" t="str">
        <f>IFERROR(VLOOKUP(E4131,modelMapping,2,0),E4131)</f>
        <v>800</v>
      </c>
      <c r="G4131" s="5" t="str">
        <f>rawTransactionSheet!F4131</f>
        <v>STD</v>
      </c>
      <c r="H4131" s="1" t="str">
        <f t="shared" si="1"/>
        <v>STD</v>
      </c>
      <c r="I4131" s="5" t="str">
        <f>rawTransactionSheet!G4131</f>
        <v>2008</v>
      </c>
      <c r="J4131" s="5" t="str">
        <f>rawTransactionSheet!H4131</f>
        <v>118000</v>
      </c>
      <c r="K4131" s="5" t="str">
        <f>rawTransactionSheet!I4131</f>
        <v>64075</v>
      </c>
      <c r="L4131" s="5" t="str">
        <f>rawTransactionSheet!J4131</f>
        <v>7.668493151</v>
      </c>
      <c r="M4131" s="5" t="str">
        <f>rawTransactionSheet!K4131</f>
        <v>2</v>
      </c>
      <c r="N4131" s="5" t="str">
        <f>rawTransactionSheet!L4131</f>
        <v>BANGALORE</v>
      </c>
    </row>
    <row r="4132">
      <c r="A4132" s="2">
        <v>42370.0</v>
      </c>
      <c r="B4132" s="5" t="str">
        <f>rawTransactionSheet!B4132</f>
        <v>KALYANI MOTORS PVT LTD</v>
      </c>
      <c r="C4132" s="5" t="str">
        <f>rawTransactionSheet!C4132</f>
        <v>KA01MK1550</v>
      </c>
      <c r="D4132" s="5" t="str">
        <f>rawTransactionSheet!D4132</f>
        <v>MARUTI SUZUKI</v>
      </c>
      <c r="E4132" s="5" t="str">
        <f>rawTransactionSheet!E4132</f>
        <v>Alto 800</v>
      </c>
      <c r="F4132" s="1" t="str">
        <f>IFERROR(VLOOKUP(E4132,modelMapping,2,0),E4132)</f>
        <v>Alto</v>
      </c>
      <c r="G4132" s="5" t="str">
        <f>rawTransactionSheet!F4132</f>
        <v>LX</v>
      </c>
      <c r="H4132" s="1" t="str">
        <f t="shared" si="1"/>
        <v>LX</v>
      </c>
      <c r="I4132" s="5" t="str">
        <f>rawTransactionSheet!G4132</f>
        <v>2004</v>
      </c>
      <c r="J4132" s="5" t="str">
        <f>rawTransactionSheet!H4132</f>
        <v>118000</v>
      </c>
      <c r="K4132" s="5" t="str">
        <f>rawTransactionSheet!I4132</f>
        <v>89457</v>
      </c>
      <c r="L4132" s="5" t="str">
        <f>rawTransactionSheet!J4132</f>
        <v>11</v>
      </c>
      <c r="M4132" s="5" t="str">
        <f>rawTransactionSheet!K4132</f>
        <v>1</v>
      </c>
      <c r="N4132" s="5" t="str">
        <f>rawTransactionSheet!L4132</f>
        <v>BANGALORE</v>
      </c>
    </row>
    <row r="4133">
      <c r="A4133" s="2">
        <v>42370.0</v>
      </c>
      <c r="B4133" s="5" t="str">
        <f>rawTransactionSheet!B4133</f>
        <v>Pratham</v>
      </c>
      <c r="C4133" s="5" t="str">
        <f>rawTransactionSheet!C4133</f>
        <v>858</v>
      </c>
      <c r="D4133" s="5" t="str">
        <f>rawTransactionSheet!D4133</f>
        <v>HYUNDAI</v>
      </c>
      <c r="E4133" s="5" t="str">
        <f>rawTransactionSheet!E4133</f>
        <v>SANTRO XING</v>
      </c>
      <c r="F4133" s="5" t="str">
        <f>IFERROR(VLOOKUP(E4133,modelMapping,2,0),E4133)</f>
        <v>SANTRO XING</v>
      </c>
      <c r="G4133" s="5" t="str">
        <f>rawTransactionSheet!F4133</f>
        <v>XP</v>
      </c>
      <c r="H4133" s="1" t="str">
        <f t="shared" si="1"/>
        <v>XP</v>
      </c>
      <c r="I4133" s="5" t="str">
        <f>rawTransactionSheet!G4133</f>
        <v>2003</v>
      </c>
      <c r="J4133" s="5" t="str">
        <f>rawTransactionSheet!H4133</f>
        <v>118000</v>
      </c>
      <c r="K4133" s="5" t="str">
        <f>rawTransactionSheet!I4133</f>
        <v>93196.4408</v>
      </c>
      <c r="L4133" s="5" t="str">
        <f>rawTransactionSheet!J4133</f>
        <v>11.6495551</v>
      </c>
      <c r="M4133" s="5" t="str">
        <f>rawTransactionSheet!K4133</f>
        <v>3</v>
      </c>
      <c r="N4133" s="5" t="str">
        <f>rawTransactionSheet!L4133</f>
        <v>BANGALORE</v>
      </c>
    </row>
    <row r="4134">
      <c r="A4134" s="2">
        <v>42370.0</v>
      </c>
      <c r="B4134" s="5" t="str">
        <f>rawTransactionSheet!B4134</f>
        <v>Pratham</v>
      </c>
      <c r="C4134" s="5" t="str">
        <f>rawTransactionSheet!C4134</f>
        <v>912</v>
      </c>
      <c r="D4134" s="5" t="str">
        <f>rawTransactionSheet!D4134</f>
        <v>MARUTI SUZUKI</v>
      </c>
      <c r="E4134" s="5" t="str">
        <f>rawTransactionSheet!E4134</f>
        <v>Zen</v>
      </c>
      <c r="F4134" s="5" t="str">
        <f>IFERROR(VLOOKUP(E4134,modelMapping,2,0),E4134)</f>
        <v>Zen</v>
      </c>
      <c r="G4134" s="5" t="str">
        <f>rawTransactionSheet!F4134</f>
        <v>LX</v>
      </c>
      <c r="H4134" s="1" t="str">
        <f t="shared" si="1"/>
        <v>LX</v>
      </c>
      <c r="I4134" s="5" t="str">
        <f>rawTransactionSheet!G4134</f>
        <v>2001</v>
      </c>
      <c r="J4134" s="5" t="str">
        <f>rawTransactionSheet!H4134</f>
        <v>118000</v>
      </c>
      <c r="K4134" s="5" t="str">
        <f>rawTransactionSheet!I4134</f>
        <v>109163.5866</v>
      </c>
      <c r="L4134" s="5" t="str">
        <f>rawTransactionSheet!J4134</f>
        <v>13.64544832</v>
      </c>
      <c r="M4134" s="5" t="str">
        <f>rawTransactionSheet!K4134</f>
        <v>3</v>
      </c>
      <c r="N4134" s="5" t="str">
        <f>rawTransactionSheet!L4134</f>
        <v>BANGALORE</v>
      </c>
    </row>
    <row r="4135">
      <c r="A4135" s="2">
        <v>42370.0</v>
      </c>
      <c r="B4135" s="5" t="str">
        <f>rawTransactionSheet!B4135</f>
        <v>RNS</v>
      </c>
      <c r="C4135" s="5" t="str">
        <f>rawTransactionSheet!C4135</f>
        <v>KA25N83</v>
      </c>
      <c r="D4135" s="5" t="str">
        <f>rawTransactionSheet!D4135</f>
        <v>MARUTI SUZUKI</v>
      </c>
      <c r="E4135" s="5" t="str">
        <f>rawTransactionSheet!E4135</f>
        <v>Zen</v>
      </c>
      <c r="F4135" s="5" t="str">
        <f>IFERROR(VLOOKUP(E4135,modelMapping,2,0),E4135)</f>
        <v>Zen</v>
      </c>
      <c r="G4135" s="5" t="str">
        <f>rawTransactionSheet!F4135</f>
        <v>LXI</v>
      </c>
      <c r="H4135" s="1" t="str">
        <f t="shared" si="1"/>
        <v>LXI</v>
      </c>
      <c r="I4135" s="5" t="str">
        <f>rawTransactionSheet!G4135</f>
        <v>2003</v>
      </c>
      <c r="J4135" s="5" t="str">
        <f>rawTransactionSheet!H4135</f>
        <v>118000</v>
      </c>
      <c r="K4135" s="5" t="str">
        <f>rawTransactionSheet!I4135</f>
        <v>97910</v>
      </c>
      <c r="L4135" s="5" t="str">
        <f>rawTransactionSheet!J4135</f>
        <v>12.44383562</v>
      </c>
      <c r="M4135" s="5" t="str">
        <f>rawTransactionSheet!K4135</f>
        <v>3</v>
      </c>
      <c r="N4135" s="5" t="str">
        <f>rawTransactionSheet!L4135</f>
        <v>BANGALORE</v>
      </c>
    </row>
    <row r="4136">
      <c r="A4136" s="2">
        <v>42370.0</v>
      </c>
      <c r="B4136" s="5" t="str">
        <f>rawTransactionSheet!B4136</f>
        <v>RNS</v>
      </c>
      <c r="C4136" s="5" t="str">
        <f>rawTransactionSheet!C4136</f>
        <v>KA04MD1359</v>
      </c>
      <c r="D4136" s="5" t="str">
        <f>rawTransactionSheet!D4136</f>
        <v>MARUTI SUZUKI</v>
      </c>
      <c r="E4136" s="5" t="str">
        <f>rawTransactionSheet!E4136</f>
        <v>Zen</v>
      </c>
      <c r="F4136" s="5" t="str">
        <f>IFERROR(VLOOKUP(E4136,modelMapping,2,0),E4136)</f>
        <v>Zen</v>
      </c>
      <c r="G4136" s="5" t="str">
        <f>rawTransactionSheet!F4136</f>
        <v>VXI</v>
      </c>
      <c r="H4136" s="1" t="str">
        <f t="shared" si="1"/>
        <v>VXI</v>
      </c>
      <c r="I4136" s="5" t="str">
        <f>rawTransactionSheet!G4136</f>
        <v>2002</v>
      </c>
      <c r="J4136" s="5" t="str">
        <f>rawTransactionSheet!H4136</f>
        <v>118000</v>
      </c>
      <c r="K4136" s="5" t="str">
        <f>rawTransactionSheet!I4136</f>
        <v>137159</v>
      </c>
      <c r="L4136" s="5" t="str">
        <f>rawTransactionSheet!J4136</f>
        <v>13.5260274</v>
      </c>
      <c r="M4136" s="5" t="str">
        <f>rawTransactionSheet!K4136</f>
        <v>2</v>
      </c>
      <c r="N4136" s="5" t="str">
        <f>rawTransactionSheet!L4136</f>
        <v>BANGALORE</v>
      </c>
    </row>
    <row r="4137">
      <c r="A4137" s="2">
        <v>42370.0</v>
      </c>
      <c r="B4137" s="5" t="str">
        <f>rawTransactionSheet!B4137</f>
        <v>Pratham</v>
      </c>
      <c r="C4137" s="5" t="str">
        <f>rawTransactionSheet!C4137</f>
        <v>604</v>
      </c>
      <c r="D4137" s="5" t="str">
        <f>rawTransactionSheet!D4137</f>
        <v>MARUTI SUZUKI</v>
      </c>
      <c r="E4137" s="5" t="str">
        <f>rawTransactionSheet!E4137</f>
        <v>800</v>
      </c>
      <c r="F4137" s="5" t="str">
        <f>IFERROR(VLOOKUP(E4137,modelMapping,2,0),E4137)</f>
        <v>800</v>
      </c>
      <c r="G4137" s="5" t="str">
        <f>rawTransactionSheet!F4137</f>
        <v>AC</v>
      </c>
      <c r="H4137" s="1" t="str">
        <f t="shared" si="1"/>
        <v>AC</v>
      </c>
      <c r="I4137" s="5" t="str">
        <f>rawTransactionSheet!G4137</f>
        <v>2006</v>
      </c>
      <c r="J4137" s="5" t="str">
        <f>rawTransactionSheet!H4137</f>
        <v>117000</v>
      </c>
      <c r="K4137" s="5" t="str">
        <f>rawTransactionSheet!I4137</f>
        <v>67657.76865</v>
      </c>
      <c r="L4137" s="5" t="str">
        <f>rawTransactionSheet!J4137</f>
        <v>8.457221081</v>
      </c>
      <c r="M4137" s="5" t="str">
        <f>rawTransactionSheet!K4137</f>
        <v>2</v>
      </c>
      <c r="N4137" s="5" t="str">
        <f>rawTransactionSheet!L4137</f>
        <v>BANGALORE</v>
      </c>
    </row>
    <row r="4138">
      <c r="A4138" s="2">
        <v>42370.0</v>
      </c>
      <c r="B4138" s="5" t="str">
        <f>rawTransactionSheet!B4138</f>
        <v>Pratham</v>
      </c>
      <c r="C4138" s="5" t="str">
        <f>rawTransactionSheet!C4138</f>
        <v>525</v>
      </c>
      <c r="D4138" s="5" t="str">
        <f>rawTransactionSheet!D4138</f>
        <v>MARUTI SUZUKI</v>
      </c>
      <c r="E4138" s="5" t="str">
        <f>rawTransactionSheet!E4138</f>
        <v>Alto</v>
      </c>
      <c r="F4138" s="5" t="str">
        <f>IFERROR(VLOOKUP(E4138,modelMapping,2,0),E4138)</f>
        <v>Alto</v>
      </c>
      <c r="G4138" s="5" t="str">
        <f>rawTransactionSheet!F4138</f>
        <v>LXI</v>
      </c>
      <c r="H4138" s="1" t="str">
        <f t="shared" si="1"/>
        <v>LXI</v>
      </c>
      <c r="I4138" s="5" t="str">
        <f>rawTransactionSheet!G4138</f>
        <v>2007</v>
      </c>
      <c r="J4138" s="5" t="str">
        <f>rawTransactionSheet!H4138</f>
        <v>117000</v>
      </c>
      <c r="K4138" s="5" t="str">
        <f>rawTransactionSheet!I4138</f>
        <v>61393.56605</v>
      </c>
      <c r="L4138" s="5" t="str">
        <f>rawTransactionSheet!J4138</f>
        <v>7.674195756</v>
      </c>
      <c r="M4138" s="5" t="str">
        <f>rawTransactionSheet!K4138</f>
        <v>2</v>
      </c>
      <c r="N4138" s="5" t="str">
        <f>rawTransactionSheet!L4138</f>
        <v>BANGALORE</v>
      </c>
    </row>
    <row r="4139">
      <c r="A4139" s="2">
        <v>42370.0</v>
      </c>
      <c r="B4139" s="5" t="str">
        <f>rawTransactionSheet!B4139</f>
        <v>KALYANI MOTORS PVT LTD</v>
      </c>
      <c r="C4139" s="5" t="str">
        <f>rawTransactionSheet!C4139</f>
        <v>KA04MD1336</v>
      </c>
      <c r="D4139" s="5" t="str">
        <f>rawTransactionSheet!D4139</f>
        <v>MARUTI SUZUKI</v>
      </c>
      <c r="E4139" s="5" t="str">
        <f>rawTransactionSheet!E4139</f>
        <v>Omni</v>
      </c>
      <c r="F4139" s="5" t="str">
        <f>IFERROR(VLOOKUP(E4139,modelMapping,2,0),E4139)</f>
        <v>Omni</v>
      </c>
      <c r="G4139" s="5" t="str">
        <f>rawTransactionSheet!F4139</f>
        <v>CARGO LPG</v>
      </c>
      <c r="H4139" s="1" t="str">
        <f t="shared" si="1"/>
        <v>CARGO LPG</v>
      </c>
      <c r="I4139" s="5" t="str">
        <f>rawTransactionSheet!G4139</f>
        <v>2006</v>
      </c>
      <c r="J4139" s="5" t="str">
        <f>rawTransactionSheet!H4139</f>
        <v>117000</v>
      </c>
      <c r="K4139" s="5" t="str">
        <f>rawTransactionSheet!I4139</f>
        <v>113782</v>
      </c>
      <c r="L4139" s="5" t="str">
        <f>rawTransactionSheet!J4139</f>
        <v>9</v>
      </c>
      <c r="M4139" s="5" t="str">
        <f>rawTransactionSheet!K4139</f>
        <v>2</v>
      </c>
      <c r="N4139" s="5" t="str">
        <f>rawTransactionSheet!L4139</f>
        <v>BANGALORE</v>
      </c>
    </row>
    <row r="4140">
      <c r="A4140" s="2">
        <v>42370.0</v>
      </c>
      <c r="B4140" s="5" t="str">
        <f>rawTransactionSheet!B4140</f>
        <v>Pratham</v>
      </c>
      <c r="C4140" s="5" t="str">
        <f>rawTransactionSheet!C4140</f>
        <v>878</v>
      </c>
      <c r="D4140" s="5" t="str">
        <f>rawTransactionSheet!D4140</f>
        <v>MARUTI SUZUKI</v>
      </c>
      <c r="E4140" s="5" t="str">
        <f>rawTransactionSheet!E4140</f>
        <v>Zen</v>
      </c>
      <c r="F4140" s="5" t="str">
        <f>IFERROR(VLOOKUP(E4140,modelMapping,2,0),E4140)</f>
        <v>Zen</v>
      </c>
      <c r="G4140" s="5" t="str">
        <f>rawTransactionSheet!F4140</f>
        <v>LXI</v>
      </c>
      <c r="H4140" s="1" t="str">
        <f t="shared" si="1"/>
        <v>LXI</v>
      </c>
      <c r="I4140" s="5" t="str">
        <f>rawTransactionSheet!G4140</f>
        <v>2003</v>
      </c>
      <c r="J4140" s="5" t="str">
        <f>rawTransactionSheet!H4140</f>
        <v>117000</v>
      </c>
      <c r="K4140" s="5" t="str">
        <f>rawTransactionSheet!I4140</f>
        <v>95802.87472</v>
      </c>
      <c r="L4140" s="5" t="str">
        <f>rawTransactionSheet!J4140</f>
        <v>11.97535934</v>
      </c>
      <c r="M4140" s="5" t="str">
        <f>rawTransactionSheet!K4140</f>
        <v>3</v>
      </c>
      <c r="N4140" s="5" t="str">
        <f>rawTransactionSheet!L4140</f>
        <v>BANGALORE</v>
      </c>
    </row>
    <row r="4141">
      <c r="A4141" s="2">
        <v>42370.0</v>
      </c>
      <c r="B4141" s="5" t="str">
        <f>rawTransactionSheet!B4141</f>
        <v>Pratham</v>
      </c>
      <c r="C4141" s="5" t="str">
        <f>rawTransactionSheet!C4141</f>
        <v>693</v>
      </c>
      <c r="D4141" s="5" t="str">
        <f>rawTransactionSheet!D4141</f>
        <v>MARUTI SUZUKI</v>
      </c>
      <c r="E4141" s="5" t="str">
        <f>rawTransactionSheet!E4141</f>
        <v>800</v>
      </c>
      <c r="F4141" s="5" t="str">
        <f>IFERROR(VLOOKUP(E4141,modelMapping,2,0),E4141)</f>
        <v>800</v>
      </c>
      <c r="G4141" s="5" t="str">
        <f>rawTransactionSheet!F4141</f>
        <v>AC</v>
      </c>
      <c r="H4141" s="1" t="str">
        <f t="shared" si="1"/>
        <v>AC</v>
      </c>
      <c r="I4141" s="5" t="str">
        <f>rawTransactionSheet!G4141</f>
        <v>2005</v>
      </c>
      <c r="J4141" s="5" t="str">
        <f>rawTransactionSheet!H4141</f>
        <v>116500</v>
      </c>
      <c r="K4141" s="5" t="str">
        <f>rawTransactionSheet!I4141</f>
        <v>73921.97126</v>
      </c>
      <c r="L4141" s="5" t="str">
        <f>rawTransactionSheet!J4141</f>
        <v>9.240246407</v>
      </c>
      <c r="M4141" s="5" t="str">
        <f>rawTransactionSheet!K4141</f>
        <v>2</v>
      </c>
      <c r="N4141" s="5" t="str">
        <f>rawTransactionSheet!L4141</f>
        <v>BANGALORE</v>
      </c>
    </row>
    <row r="4142">
      <c r="A4142" s="2">
        <v>42370.0</v>
      </c>
      <c r="B4142" s="5" t="str">
        <f>rawTransactionSheet!B4142</f>
        <v>RNS</v>
      </c>
      <c r="C4142" s="5" t="str">
        <f>rawTransactionSheet!C4142</f>
        <v>KA03MJ4404</v>
      </c>
      <c r="D4142" s="5" t="str">
        <f>rawTransactionSheet!D4142</f>
        <v>MARUTI SUZUKI</v>
      </c>
      <c r="E4142" s="5" t="str">
        <f>rawTransactionSheet!E4142</f>
        <v>800</v>
      </c>
      <c r="F4142" s="5" t="str">
        <f>IFERROR(VLOOKUP(E4142,modelMapping,2,0),E4142)</f>
        <v>800</v>
      </c>
      <c r="G4142" s="5" t="str">
        <f>rawTransactionSheet!F4142</f>
        <v>STD</v>
      </c>
      <c r="H4142" s="1" t="str">
        <f t="shared" si="1"/>
        <v>STD</v>
      </c>
      <c r="I4142" s="5" t="str">
        <f>rawTransactionSheet!G4142</f>
        <v>2008</v>
      </c>
      <c r="J4142" s="5" t="str">
        <f>rawTransactionSheet!H4142</f>
        <v>116000</v>
      </c>
      <c r="K4142" s="5" t="str">
        <f>rawTransactionSheet!I4142</f>
        <v>54798</v>
      </c>
      <c r="L4142" s="5" t="str">
        <f>rawTransactionSheet!J4142</f>
        <v>7.498630137</v>
      </c>
      <c r="M4142" s="5" t="str">
        <f>rawTransactionSheet!K4142</f>
        <v>2</v>
      </c>
      <c r="N4142" s="5" t="str">
        <f>rawTransactionSheet!L4142</f>
        <v>BANGALORE</v>
      </c>
    </row>
    <row r="4143">
      <c r="A4143" s="2">
        <v>42370.0</v>
      </c>
      <c r="B4143" s="5" t="str">
        <f>rawTransactionSheet!B4143</f>
        <v>RNS</v>
      </c>
      <c r="C4143" s="5" t="str">
        <f>rawTransactionSheet!C4143</f>
        <v>KA04MC2661</v>
      </c>
      <c r="D4143" s="5" t="str">
        <f>rawTransactionSheet!D4143</f>
        <v>TATA</v>
      </c>
      <c r="E4143" s="5" t="str">
        <f>rawTransactionSheet!E4143</f>
        <v>INDICA V2</v>
      </c>
      <c r="F4143" s="5" t="str">
        <f>IFERROR(VLOOKUP(E4143,modelMapping,2,0),E4143)</f>
        <v>INDICA V2</v>
      </c>
      <c r="G4143" s="5" t="str">
        <f>rawTransactionSheet!F4143</f>
        <v>DLG</v>
      </c>
      <c r="H4143" s="1" t="str">
        <f t="shared" si="1"/>
        <v>DLG</v>
      </c>
      <c r="I4143" s="5" t="str">
        <f>rawTransactionSheet!G4143</f>
        <v>2005</v>
      </c>
      <c r="J4143" s="5" t="str">
        <f>rawTransactionSheet!H4143</f>
        <v>116000</v>
      </c>
      <c r="K4143" s="5" t="str">
        <f>rawTransactionSheet!I4143</f>
        <v>81235</v>
      </c>
      <c r="L4143" s="5" t="str">
        <f>rawTransactionSheet!J4143</f>
        <v>10.63561644</v>
      </c>
      <c r="M4143" s="5" t="str">
        <f>rawTransactionSheet!K4143</f>
        <v>3</v>
      </c>
      <c r="N4143" s="5" t="str">
        <f>rawTransactionSheet!L4143</f>
        <v>BANGALORE</v>
      </c>
    </row>
    <row r="4144">
      <c r="A4144" s="2">
        <v>42370.0</v>
      </c>
      <c r="B4144" s="5" t="str">
        <f>rawTransactionSheet!B4144</f>
        <v>Pratham</v>
      </c>
      <c r="C4144" s="5" t="str">
        <f>rawTransactionSheet!C4144</f>
        <v>343</v>
      </c>
      <c r="D4144" s="5" t="str">
        <f>rawTransactionSheet!D4144</f>
        <v>MARUTI SUZUKI</v>
      </c>
      <c r="E4144" s="5" t="str">
        <f>rawTransactionSheet!E4144</f>
        <v>800</v>
      </c>
      <c r="F4144" s="5" t="str">
        <f>IFERROR(VLOOKUP(E4144,modelMapping,2,0),E4144)</f>
        <v>800</v>
      </c>
      <c r="G4144" s="5" t="str">
        <f>rawTransactionSheet!F4144</f>
        <v>AC</v>
      </c>
      <c r="H4144" s="1" t="str">
        <f t="shared" si="1"/>
        <v>AC</v>
      </c>
      <c r="I4144" s="5" t="str">
        <f>rawTransactionSheet!G4144</f>
        <v>2009</v>
      </c>
      <c r="J4144" s="5" t="str">
        <f>rawTransactionSheet!H4144</f>
        <v>115000</v>
      </c>
      <c r="K4144" s="5" t="str">
        <f>rawTransactionSheet!I4144</f>
        <v>46631.07461</v>
      </c>
      <c r="L4144" s="5" t="str">
        <f>rawTransactionSheet!J4144</f>
        <v>5.828884326</v>
      </c>
      <c r="M4144" s="5" t="str">
        <f>rawTransactionSheet!K4144</f>
        <v>2</v>
      </c>
      <c r="N4144" s="5" t="str">
        <f>rawTransactionSheet!L4144</f>
        <v>BANGALORE</v>
      </c>
    </row>
    <row r="4145">
      <c r="A4145" s="2">
        <v>42370.0</v>
      </c>
      <c r="B4145" s="5" t="str">
        <f>rawTransactionSheet!B4145</f>
        <v>Pratham</v>
      </c>
      <c r="C4145" s="5" t="str">
        <f>rawTransactionSheet!C4145</f>
        <v>564</v>
      </c>
      <c r="D4145" s="5" t="str">
        <f>rawTransactionSheet!D4145</f>
        <v>MARUTI SUZUKI</v>
      </c>
      <c r="E4145" s="5" t="str">
        <f>rawTransactionSheet!E4145</f>
        <v>800</v>
      </c>
      <c r="F4145" s="5" t="str">
        <f>IFERROR(VLOOKUP(E4145,modelMapping,2,0),E4145)</f>
        <v>800</v>
      </c>
      <c r="G4145" s="5" t="str">
        <f>rawTransactionSheet!F4145</f>
        <v>AC</v>
      </c>
      <c r="H4145" s="1" t="str">
        <f t="shared" si="1"/>
        <v>AC</v>
      </c>
      <c r="I4145" s="5" t="str">
        <f>rawTransactionSheet!G4145</f>
        <v>2007</v>
      </c>
      <c r="J4145" s="5" t="str">
        <f>rawTransactionSheet!H4145</f>
        <v>115000</v>
      </c>
      <c r="K4145" s="5" t="str">
        <f>rawTransactionSheet!I4145</f>
        <v>63540.04106</v>
      </c>
      <c r="L4145" s="5" t="str">
        <f>rawTransactionSheet!J4145</f>
        <v>7.942505133</v>
      </c>
      <c r="M4145" s="5" t="str">
        <f>rawTransactionSheet!K4145</f>
        <v>2</v>
      </c>
      <c r="N4145" s="5" t="str">
        <f>rawTransactionSheet!L4145</f>
        <v>BANGALORE</v>
      </c>
    </row>
    <row r="4146">
      <c r="A4146" s="2">
        <v>42370.0</v>
      </c>
      <c r="B4146" s="5" t="str">
        <f>rawTransactionSheet!B4146</f>
        <v>Pratham</v>
      </c>
      <c r="C4146" s="5" t="str">
        <f>rawTransactionSheet!C4146</f>
        <v>608</v>
      </c>
      <c r="D4146" s="5" t="str">
        <f>rawTransactionSheet!D4146</f>
        <v>MARUTI SUZUKI</v>
      </c>
      <c r="E4146" s="5" t="str">
        <f>rawTransactionSheet!E4146</f>
        <v>800</v>
      </c>
      <c r="F4146" s="5" t="str">
        <f>IFERROR(VLOOKUP(E4146,modelMapping,2,0),E4146)</f>
        <v>800</v>
      </c>
      <c r="G4146" s="5" t="str">
        <f>rawTransactionSheet!F4146</f>
        <v>AC</v>
      </c>
      <c r="H4146" s="1" t="str">
        <f t="shared" si="1"/>
        <v>AC</v>
      </c>
      <c r="I4146" s="5" t="str">
        <f>rawTransactionSheet!G4146</f>
        <v>2006</v>
      </c>
      <c r="J4146" s="5" t="str">
        <f>rawTransactionSheet!H4146</f>
        <v>115000</v>
      </c>
      <c r="K4146" s="5" t="str">
        <f>rawTransactionSheet!I4146</f>
        <v>68818.61738</v>
      </c>
      <c r="L4146" s="5" t="str">
        <f>rawTransactionSheet!J4146</f>
        <v>8.602327173</v>
      </c>
      <c r="M4146" s="5" t="str">
        <f>rawTransactionSheet!K4146</f>
        <v>2</v>
      </c>
      <c r="N4146" s="5" t="str">
        <f>rawTransactionSheet!L4146</f>
        <v>BANGALORE</v>
      </c>
    </row>
    <row r="4147">
      <c r="A4147" s="2">
        <v>42370.0</v>
      </c>
      <c r="B4147" s="5" t="str">
        <f>rawTransactionSheet!B4147</f>
        <v>Pratham</v>
      </c>
      <c r="C4147" s="5" t="str">
        <f>rawTransactionSheet!C4147</f>
        <v>720</v>
      </c>
      <c r="D4147" s="5" t="str">
        <f>rawTransactionSheet!D4147</f>
        <v>MARUTI SUZUKI</v>
      </c>
      <c r="E4147" s="5" t="str">
        <f>rawTransactionSheet!E4147</f>
        <v>800</v>
      </c>
      <c r="F4147" s="5" t="str">
        <f>IFERROR(VLOOKUP(E4147,modelMapping,2,0),E4147)</f>
        <v>800</v>
      </c>
      <c r="G4147" s="5" t="str">
        <f>rawTransactionSheet!F4147</f>
        <v>AC</v>
      </c>
      <c r="H4147" s="1" t="str">
        <f t="shared" si="1"/>
        <v>AC</v>
      </c>
      <c r="I4147" s="5" t="str">
        <f>rawTransactionSheet!G4147</f>
        <v>2005</v>
      </c>
      <c r="J4147" s="5" t="str">
        <f>rawTransactionSheet!H4147</f>
        <v>115000</v>
      </c>
      <c r="K4147" s="5" t="str">
        <f>rawTransactionSheet!I4147</f>
        <v>77470.22587</v>
      </c>
      <c r="L4147" s="5" t="str">
        <f>rawTransactionSheet!J4147</f>
        <v>9.683778234</v>
      </c>
      <c r="M4147" s="5" t="str">
        <f>rawTransactionSheet!K4147</f>
        <v>2</v>
      </c>
      <c r="N4147" s="5" t="str">
        <f>rawTransactionSheet!L4147</f>
        <v>BANGALORE</v>
      </c>
    </row>
    <row r="4148">
      <c r="A4148" s="2">
        <v>42370.0</v>
      </c>
      <c r="B4148" s="5" t="str">
        <f>rawTransactionSheet!B4148</f>
        <v>RNS</v>
      </c>
      <c r="C4148" s="5" t="str">
        <f>rawTransactionSheet!C4148</f>
        <v>KA02MA6981</v>
      </c>
      <c r="D4148" s="5" t="str">
        <f>rawTransactionSheet!D4148</f>
        <v>MARUTI SUZUKI</v>
      </c>
      <c r="E4148" s="5" t="str">
        <f>rawTransactionSheet!E4148</f>
        <v>800</v>
      </c>
      <c r="F4148" s="5" t="str">
        <f>IFERROR(VLOOKUP(E4148,modelMapping,2,0),E4148)</f>
        <v>800</v>
      </c>
      <c r="G4148" s="5" t="str">
        <f>rawTransactionSheet!F4148</f>
        <v>AC</v>
      </c>
      <c r="H4148" s="1" t="str">
        <f t="shared" si="1"/>
        <v>AC</v>
      </c>
      <c r="I4148" s="5" t="str">
        <f>rawTransactionSheet!G4148</f>
        <v>2006</v>
      </c>
      <c r="J4148" s="5" t="str">
        <f>rawTransactionSheet!H4148</f>
        <v>115000</v>
      </c>
      <c r="K4148" s="5" t="str">
        <f>rawTransactionSheet!I4148</f>
        <v>74028</v>
      </c>
      <c r="L4148" s="5" t="str">
        <f>rawTransactionSheet!J4148</f>
        <v>9.967123288</v>
      </c>
      <c r="M4148" s="5" t="str">
        <f>rawTransactionSheet!K4148</f>
        <v>2</v>
      </c>
      <c r="N4148" s="5" t="str">
        <f>rawTransactionSheet!L4148</f>
        <v>BANGALORE</v>
      </c>
    </row>
    <row r="4149">
      <c r="A4149" s="2">
        <v>42370.0</v>
      </c>
      <c r="B4149" s="5" t="str">
        <f>rawTransactionSheet!B4149</f>
        <v>Pratham</v>
      </c>
      <c r="C4149" s="5" t="str">
        <f>rawTransactionSheet!C4149</f>
        <v>361</v>
      </c>
      <c r="D4149" s="5" t="str">
        <f>rawTransactionSheet!D4149</f>
        <v>MARUTI SUZUKI</v>
      </c>
      <c r="E4149" s="5" t="str">
        <f>rawTransactionSheet!E4149</f>
        <v>800</v>
      </c>
      <c r="F4149" s="5" t="str">
        <f>IFERROR(VLOOKUP(E4149,modelMapping,2,0),E4149)</f>
        <v>800</v>
      </c>
      <c r="G4149" s="5" t="str">
        <f>rawTransactionSheet!F4149</f>
        <v>STD</v>
      </c>
      <c r="H4149" s="1" t="str">
        <f t="shared" si="1"/>
        <v>STD</v>
      </c>
      <c r="I4149" s="5" t="str">
        <f>rawTransactionSheet!G4149</f>
        <v>2009</v>
      </c>
      <c r="J4149" s="5" t="str">
        <f>rawTransactionSheet!H4149</f>
        <v>115000</v>
      </c>
      <c r="K4149" s="5" t="str">
        <f>rawTransactionSheet!I4149</f>
        <v>47025.32512</v>
      </c>
      <c r="L4149" s="5" t="str">
        <f>rawTransactionSheet!J4149</f>
        <v>5.87816564</v>
      </c>
      <c r="M4149" s="5" t="str">
        <f>rawTransactionSheet!K4149</f>
        <v>2</v>
      </c>
      <c r="N4149" s="5" t="str">
        <f>rawTransactionSheet!L4149</f>
        <v>BANGALORE</v>
      </c>
    </row>
    <row r="4150">
      <c r="A4150" s="2">
        <v>42370.0</v>
      </c>
      <c r="B4150" s="5" t="str">
        <f>rawTransactionSheet!B4150</f>
        <v>RNS</v>
      </c>
      <c r="C4150" s="5" t="str">
        <f>rawTransactionSheet!C4150</f>
        <v>KA02MA5068</v>
      </c>
      <c r="D4150" s="5" t="str">
        <f>rawTransactionSheet!D4150</f>
        <v>MARUTI SUZUKI</v>
      </c>
      <c r="E4150" s="5" t="str">
        <f>rawTransactionSheet!E4150</f>
        <v>800</v>
      </c>
      <c r="F4150" s="5" t="str">
        <f>IFERROR(VLOOKUP(E4150,modelMapping,2,0),E4150)</f>
        <v>800</v>
      </c>
      <c r="G4150" s="5" t="str">
        <f>rawTransactionSheet!F4150</f>
        <v>STD</v>
      </c>
      <c r="H4150" s="1" t="str">
        <f t="shared" si="1"/>
        <v>STD</v>
      </c>
      <c r="I4150" s="5" t="str">
        <f>rawTransactionSheet!G4150</f>
        <v>2005</v>
      </c>
      <c r="J4150" s="5" t="str">
        <f>rawTransactionSheet!H4150</f>
        <v>115000</v>
      </c>
      <c r="K4150" s="5" t="str">
        <f>rawTransactionSheet!I4150</f>
        <v>66910</v>
      </c>
      <c r="L4150" s="5" t="str">
        <f>rawTransactionSheet!J4150</f>
        <v>10.7260274</v>
      </c>
      <c r="M4150" s="5" t="str">
        <f>rawTransactionSheet!K4150</f>
        <v>1</v>
      </c>
      <c r="N4150" s="5" t="str">
        <f>rawTransactionSheet!L4150</f>
        <v>BANGALORE</v>
      </c>
    </row>
    <row r="4151">
      <c r="A4151" s="2">
        <v>42370.0</v>
      </c>
      <c r="B4151" s="5" t="str">
        <f>rawTransactionSheet!B4151</f>
        <v>RNS</v>
      </c>
      <c r="C4151" s="5" t="str">
        <f>rawTransactionSheet!C4151</f>
        <v>KA04MD4917</v>
      </c>
      <c r="D4151" s="5" t="str">
        <f>rawTransactionSheet!D4151</f>
        <v>MARUTI SUZUKI</v>
      </c>
      <c r="E4151" s="5" t="str">
        <f>rawTransactionSheet!E4151</f>
        <v>800</v>
      </c>
      <c r="F4151" s="5" t="str">
        <f>IFERROR(VLOOKUP(E4151,modelMapping,2,0),E4151)</f>
        <v>800</v>
      </c>
      <c r="G4151" s="5" t="str">
        <f>rawTransactionSheet!F4151</f>
        <v>STD</v>
      </c>
      <c r="H4151" s="1" t="str">
        <f t="shared" si="1"/>
        <v>STD</v>
      </c>
      <c r="I4151" s="5" t="str">
        <f>rawTransactionSheet!G4151</f>
        <v>2007</v>
      </c>
      <c r="J4151" s="5" t="str">
        <f>rawTransactionSheet!H4151</f>
        <v>115000</v>
      </c>
      <c r="K4151" s="5" t="str">
        <f>rawTransactionSheet!I4151</f>
        <v>35597</v>
      </c>
      <c r="L4151" s="5" t="str">
        <f>rawTransactionSheet!J4151</f>
        <v>8.909589041</v>
      </c>
      <c r="M4151" s="5" t="str">
        <f>rawTransactionSheet!K4151</f>
        <v>2</v>
      </c>
      <c r="N4151" s="5" t="str">
        <f>rawTransactionSheet!L4151</f>
        <v>BANGALORE</v>
      </c>
    </row>
    <row r="4152">
      <c r="A4152" s="2">
        <v>42370.0</v>
      </c>
      <c r="B4152" s="5" t="str">
        <f>rawTransactionSheet!B4152</f>
        <v>RNS</v>
      </c>
      <c r="C4152" s="5" t="str">
        <f>rawTransactionSheet!C4152</f>
        <v>KA04MD4917</v>
      </c>
      <c r="D4152" s="5" t="str">
        <f>rawTransactionSheet!D4152</f>
        <v>MARUTI SUZUKI</v>
      </c>
      <c r="E4152" s="5" t="str">
        <f>rawTransactionSheet!E4152</f>
        <v>800</v>
      </c>
      <c r="F4152" s="5" t="str">
        <f>IFERROR(VLOOKUP(E4152,modelMapping,2,0),E4152)</f>
        <v>800</v>
      </c>
      <c r="G4152" s="5" t="str">
        <f>rawTransactionSheet!F4152</f>
        <v>STD</v>
      </c>
      <c r="H4152" s="1" t="str">
        <f t="shared" si="1"/>
        <v>STD</v>
      </c>
      <c r="I4152" s="5" t="str">
        <f>rawTransactionSheet!G4152</f>
        <v>2007</v>
      </c>
      <c r="J4152" s="5" t="str">
        <f>rawTransactionSheet!H4152</f>
        <v>115000</v>
      </c>
      <c r="K4152" s="5" t="str">
        <f>rawTransactionSheet!I4152</f>
        <v>35597</v>
      </c>
      <c r="L4152" s="5" t="str">
        <f>rawTransactionSheet!J4152</f>
        <v>8.909589041</v>
      </c>
      <c r="M4152" s="5" t="str">
        <f>rawTransactionSheet!K4152</f>
        <v>2</v>
      </c>
      <c r="N4152" s="5" t="str">
        <f>rawTransactionSheet!L4152</f>
        <v>BANGALORE</v>
      </c>
    </row>
    <row r="4153">
      <c r="A4153" s="2">
        <v>42370.0</v>
      </c>
      <c r="B4153" s="5" t="str">
        <f>rawTransactionSheet!B4153</f>
        <v>RNS</v>
      </c>
      <c r="C4153" s="5" t="str">
        <f>rawTransactionSheet!C4153</f>
        <v>KA04MC5879</v>
      </c>
      <c r="D4153" s="5" t="str">
        <f>rawTransactionSheet!D4153</f>
        <v>MARUTI SUZUKI</v>
      </c>
      <c r="E4153" s="5" t="str">
        <f>rawTransactionSheet!E4153</f>
        <v>800</v>
      </c>
      <c r="F4153" s="5" t="str">
        <f>IFERROR(VLOOKUP(E4153,modelMapping,2,0),E4153)</f>
        <v>800</v>
      </c>
      <c r="G4153" s="5" t="str">
        <f>rawTransactionSheet!F4153</f>
        <v>STD</v>
      </c>
      <c r="H4153" s="1" t="str">
        <f t="shared" si="1"/>
        <v>STD</v>
      </c>
      <c r="I4153" s="5" t="str">
        <f>rawTransactionSheet!G4153</f>
        <v>2006</v>
      </c>
      <c r="J4153" s="5" t="str">
        <f>rawTransactionSheet!H4153</f>
        <v>115000</v>
      </c>
      <c r="K4153" s="5" t="str">
        <f>rawTransactionSheet!I4153</f>
        <v>42120</v>
      </c>
      <c r="L4153" s="5" t="str">
        <f>rawTransactionSheet!J4153</f>
        <v>9.846575342</v>
      </c>
      <c r="M4153" s="5" t="str">
        <f>rawTransactionSheet!K4153</f>
        <v>2</v>
      </c>
      <c r="N4153" s="5" t="str">
        <f>rawTransactionSheet!L4153</f>
        <v>BANGALORE</v>
      </c>
    </row>
    <row r="4154">
      <c r="A4154" s="2">
        <v>42370.0</v>
      </c>
      <c r="B4154" s="5" t="str">
        <f>rawTransactionSheet!B4154</f>
        <v>Pratham</v>
      </c>
      <c r="C4154" s="5" t="str">
        <f>rawTransactionSheet!C4154</f>
        <v>809</v>
      </c>
      <c r="D4154" s="5" t="str">
        <f>rawTransactionSheet!D4154</f>
        <v>HYUNDAI</v>
      </c>
      <c r="E4154" s="5" t="str">
        <f>rawTransactionSheet!E4154</f>
        <v>Accent Viva</v>
      </c>
      <c r="F4154" s="5" t="str">
        <f>IFERROR(VLOOKUP(E4154,modelMapping,2,0),E4154)</f>
        <v>Accent Viva</v>
      </c>
      <c r="G4154" s="5" t="str">
        <f>rawTransactionSheet!F4154</f>
        <v>BASE</v>
      </c>
      <c r="H4154" s="1" t="str">
        <f t="shared" si="1"/>
        <v>BASE</v>
      </c>
      <c r="I4154" s="5" t="str">
        <f>rawTransactionSheet!G4154</f>
        <v>2004</v>
      </c>
      <c r="J4154" s="5" t="str">
        <f>rawTransactionSheet!H4154</f>
        <v>115000</v>
      </c>
      <c r="K4154" s="5" t="str">
        <f>rawTransactionSheet!I4154</f>
        <v>85815.19504</v>
      </c>
      <c r="L4154" s="5" t="str">
        <f>rawTransactionSheet!J4154</f>
        <v>10.72689938</v>
      </c>
      <c r="M4154" s="5" t="str">
        <f>rawTransactionSheet!K4154</f>
        <v>3</v>
      </c>
      <c r="N4154" s="5" t="str">
        <f>rawTransactionSheet!L4154</f>
        <v>BANGALORE</v>
      </c>
    </row>
    <row r="4155">
      <c r="A4155" s="2">
        <v>42370.0</v>
      </c>
      <c r="B4155" s="5" t="str">
        <f>rawTransactionSheet!B4155</f>
        <v>Pratham</v>
      </c>
      <c r="C4155" s="5" t="str">
        <f>rawTransactionSheet!C4155</f>
        <v>575</v>
      </c>
      <c r="D4155" s="5" t="str">
        <f>rawTransactionSheet!D4155</f>
        <v>MARUTI SUZUKI</v>
      </c>
      <c r="E4155" s="5" t="str">
        <f>rawTransactionSheet!E4155</f>
        <v>Alto</v>
      </c>
      <c r="F4155" s="5" t="str">
        <f>IFERROR(VLOOKUP(E4155,modelMapping,2,0),E4155)</f>
        <v>Alto</v>
      </c>
      <c r="G4155" s="5" t="str">
        <f>rawTransactionSheet!F4155</f>
        <v>LXI</v>
      </c>
      <c r="H4155" s="1" t="str">
        <f t="shared" si="1"/>
        <v>LXI</v>
      </c>
      <c r="I4155" s="5" t="str">
        <f>rawTransactionSheet!G4155</f>
        <v>2007</v>
      </c>
      <c r="J4155" s="5" t="str">
        <f>rawTransactionSheet!H4155</f>
        <v>115000</v>
      </c>
      <c r="K4155" s="5" t="str">
        <f>rawTransactionSheet!I4155</f>
        <v>63956.19438</v>
      </c>
      <c r="L4155" s="5" t="str">
        <f>rawTransactionSheet!J4155</f>
        <v>7.994524298</v>
      </c>
      <c r="M4155" s="5" t="str">
        <f>rawTransactionSheet!K4155</f>
        <v>2</v>
      </c>
      <c r="N4155" s="5" t="str">
        <f>rawTransactionSheet!L4155</f>
        <v>BANGALORE</v>
      </c>
    </row>
    <row r="4156">
      <c r="A4156" s="2">
        <v>42370.0</v>
      </c>
      <c r="B4156" s="5" t="str">
        <f>rawTransactionSheet!B4156</f>
        <v>Pratham</v>
      </c>
      <c r="C4156" s="5" t="str">
        <f>rawTransactionSheet!C4156</f>
        <v>816</v>
      </c>
      <c r="D4156" s="5" t="str">
        <f>rawTransactionSheet!D4156</f>
        <v>MARUTI SUZUKI</v>
      </c>
      <c r="E4156" s="5" t="str">
        <f>rawTransactionSheet!E4156</f>
        <v>Alto</v>
      </c>
      <c r="F4156" s="5" t="str">
        <f>IFERROR(VLOOKUP(E4156,modelMapping,2,0),E4156)</f>
        <v>Alto</v>
      </c>
      <c r="G4156" s="5" t="str">
        <f>rawTransactionSheet!F4156</f>
        <v>LXI</v>
      </c>
      <c r="H4156" s="1" t="str">
        <f t="shared" si="1"/>
        <v>LXI</v>
      </c>
      <c r="I4156" s="5" t="str">
        <f>rawTransactionSheet!G4156</f>
        <v>2004</v>
      </c>
      <c r="J4156" s="5" t="str">
        <f>rawTransactionSheet!H4156</f>
        <v>115000</v>
      </c>
      <c r="K4156" s="5" t="str">
        <f>rawTransactionSheet!I4156</f>
        <v>85990.41752</v>
      </c>
      <c r="L4156" s="5" t="str">
        <f>rawTransactionSheet!J4156</f>
        <v>10.74880219</v>
      </c>
      <c r="M4156" s="5" t="str">
        <f>rawTransactionSheet!K4156</f>
        <v>3</v>
      </c>
      <c r="N4156" s="5" t="str">
        <f>rawTransactionSheet!L4156</f>
        <v>BANGALORE</v>
      </c>
    </row>
    <row r="4157">
      <c r="A4157" s="2">
        <v>42370.0</v>
      </c>
      <c r="B4157" s="5" t="str">
        <f>rawTransactionSheet!B4157</f>
        <v>RNS</v>
      </c>
      <c r="C4157" s="5" t="str">
        <f>rawTransactionSheet!C4157</f>
        <v>KA01MC0965</v>
      </c>
      <c r="D4157" s="5" t="str">
        <f>rawTransactionSheet!D4157</f>
        <v>MARUTI SUZUKI</v>
      </c>
      <c r="E4157" s="5" t="str">
        <f>rawTransactionSheet!E4157</f>
        <v>Alto</v>
      </c>
      <c r="F4157" s="5" t="str">
        <f>IFERROR(VLOOKUP(E4157,modelMapping,2,0),E4157)</f>
        <v>Alto</v>
      </c>
      <c r="G4157" s="5" t="str">
        <f>rawTransactionSheet!F4157</f>
        <v>LXI</v>
      </c>
      <c r="H4157" s="1" t="str">
        <f t="shared" si="1"/>
        <v>LXI</v>
      </c>
      <c r="I4157" s="5" t="str">
        <f>rawTransactionSheet!G4157</f>
        <v>2006</v>
      </c>
      <c r="J4157" s="5" t="str">
        <f>rawTransactionSheet!H4157</f>
        <v>115000</v>
      </c>
      <c r="K4157" s="5" t="str">
        <f>rawTransactionSheet!I4157</f>
        <v>208619</v>
      </c>
      <c r="L4157" s="5" t="str">
        <f>rawTransactionSheet!J4157</f>
        <v>9.775342466</v>
      </c>
      <c r="M4157" s="5" t="str">
        <f>rawTransactionSheet!K4157</f>
        <v>1</v>
      </c>
      <c r="N4157" s="5" t="str">
        <f>rawTransactionSheet!L4157</f>
        <v>BANGALORE</v>
      </c>
    </row>
    <row r="4158">
      <c r="A4158" s="2">
        <v>42370.0</v>
      </c>
      <c r="B4158" s="5" t="str">
        <f>rawTransactionSheet!B4158</f>
        <v>RNS</v>
      </c>
      <c r="C4158" s="5" t="str">
        <f>rawTransactionSheet!C4158</f>
        <v>KA04MD0124</v>
      </c>
      <c r="D4158" s="5" t="str">
        <f>rawTransactionSheet!D4158</f>
        <v>MARUTI SUZUKI</v>
      </c>
      <c r="E4158" s="5" t="str">
        <f>rawTransactionSheet!E4158</f>
        <v>Alto</v>
      </c>
      <c r="F4158" s="5" t="str">
        <f>IFERROR(VLOOKUP(E4158,modelMapping,2,0),E4158)</f>
        <v>Alto</v>
      </c>
      <c r="G4158" s="5" t="str">
        <f>rawTransactionSheet!F4158</f>
        <v>LXI</v>
      </c>
      <c r="H4158" s="1" t="str">
        <f t="shared" si="1"/>
        <v>LXI</v>
      </c>
      <c r="I4158" s="5" t="str">
        <f>rawTransactionSheet!G4158</f>
        <v>2002</v>
      </c>
      <c r="J4158" s="5" t="str">
        <f>rawTransactionSheet!H4158</f>
        <v>115000</v>
      </c>
      <c r="K4158" s="5" t="str">
        <f>rawTransactionSheet!I4158</f>
        <v>56510</v>
      </c>
      <c r="L4158" s="5" t="str">
        <f>rawTransactionSheet!J4158</f>
        <v>13.96164384</v>
      </c>
      <c r="M4158" s="5" t="str">
        <f>rawTransactionSheet!K4158</f>
        <v>1</v>
      </c>
      <c r="N4158" s="5" t="str">
        <f>rawTransactionSheet!L4158</f>
        <v>BANGALORE</v>
      </c>
    </row>
    <row r="4159">
      <c r="A4159" s="2">
        <v>42370.0</v>
      </c>
      <c r="B4159" s="5" t="str">
        <f>rawTransactionSheet!B4159</f>
        <v>RNS</v>
      </c>
      <c r="C4159" s="5" t="str">
        <f>rawTransactionSheet!C4159</f>
        <v>KA04MD0124</v>
      </c>
      <c r="D4159" s="5" t="str">
        <f>rawTransactionSheet!D4159</f>
        <v>MARUTI SUZUKI</v>
      </c>
      <c r="E4159" s="5" t="str">
        <f>rawTransactionSheet!E4159</f>
        <v>Alto</v>
      </c>
      <c r="F4159" s="5" t="str">
        <f>IFERROR(VLOOKUP(E4159,modelMapping,2,0),E4159)</f>
        <v>Alto</v>
      </c>
      <c r="G4159" s="5" t="str">
        <f>rawTransactionSheet!F4159</f>
        <v>LXI</v>
      </c>
      <c r="H4159" s="1" t="str">
        <f t="shared" si="1"/>
        <v>LXI</v>
      </c>
      <c r="I4159" s="5" t="str">
        <f>rawTransactionSheet!G4159</f>
        <v>2002</v>
      </c>
      <c r="J4159" s="5" t="str">
        <f>rawTransactionSheet!H4159</f>
        <v>115000</v>
      </c>
      <c r="K4159" s="5" t="str">
        <f>rawTransactionSheet!I4159</f>
        <v>56510</v>
      </c>
      <c r="L4159" s="5" t="str">
        <f>rawTransactionSheet!J4159</f>
        <v>13.96164384</v>
      </c>
      <c r="M4159" s="5" t="str">
        <f>rawTransactionSheet!K4159</f>
        <v>1</v>
      </c>
      <c r="N4159" s="5" t="str">
        <f>rawTransactionSheet!L4159</f>
        <v>BANGALORE</v>
      </c>
    </row>
    <row r="4160">
      <c r="A4160" s="2">
        <v>42370.0</v>
      </c>
      <c r="B4160" s="5" t="str">
        <f>rawTransactionSheet!B4160</f>
        <v>RNS</v>
      </c>
      <c r="C4160" s="5" t="str">
        <f>rawTransactionSheet!C4160</f>
        <v>KA03MB1401</v>
      </c>
      <c r="D4160" s="5" t="str">
        <f>rawTransactionSheet!D4160</f>
        <v>MARUTI SUZUKI</v>
      </c>
      <c r="E4160" s="5" t="str">
        <f>rawTransactionSheet!E4160</f>
        <v>Alto</v>
      </c>
      <c r="F4160" s="5" t="str">
        <f>IFERROR(VLOOKUP(E4160,modelMapping,2,0),E4160)</f>
        <v>Alto</v>
      </c>
      <c r="G4160" s="5" t="str">
        <f>rawTransactionSheet!F4160</f>
        <v>LXI</v>
      </c>
      <c r="H4160" s="1" t="str">
        <f t="shared" si="1"/>
        <v>LXI</v>
      </c>
      <c r="I4160" s="5" t="str">
        <f>rawTransactionSheet!G4160</f>
        <v>2002</v>
      </c>
      <c r="J4160" s="5" t="str">
        <f>rawTransactionSheet!H4160</f>
        <v>115000</v>
      </c>
      <c r="K4160" s="5" t="str">
        <f>rawTransactionSheet!I4160</f>
        <v>105988</v>
      </c>
      <c r="L4160" s="5" t="str">
        <f>rawTransactionSheet!J4160</f>
        <v>13.83013699</v>
      </c>
      <c r="M4160" s="5" t="str">
        <f>rawTransactionSheet!K4160</f>
        <v>4</v>
      </c>
      <c r="N4160" s="5" t="str">
        <f>rawTransactionSheet!L4160</f>
        <v>BANGALORE</v>
      </c>
    </row>
    <row r="4161">
      <c r="A4161" s="2">
        <v>42370.0</v>
      </c>
      <c r="B4161" s="5" t="str">
        <f>rawTransactionSheet!B4161</f>
        <v>RNS</v>
      </c>
      <c r="C4161" s="5" t="str">
        <f>rawTransactionSheet!C4161</f>
        <v>KA06M4855</v>
      </c>
      <c r="D4161" s="5" t="str">
        <f>rawTransactionSheet!D4161</f>
        <v>MARUTI SUZUKI</v>
      </c>
      <c r="E4161" s="5" t="str">
        <f>rawTransactionSheet!E4161</f>
        <v>Alto</v>
      </c>
      <c r="F4161" s="5" t="str">
        <f>IFERROR(VLOOKUP(E4161,modelMapping,2,0),E4161)</f>
        <v>Alto</v>
      </c>
      <c r="G4161" s="5" t="str">
        <f>rawTransactionSheet!F4161</f>
        <v>STD</v>
      </c>
      <c r="H4161" s="1" t="str">
        <f t="shared" si="1"/>
        <v>STD</v>
      </c>
      <c r="I4161" s="5" t="str">
        <f>rawTransactionSheet!G4161</f>
        <v>2005</v>
      </c>
      <c r="J4161" s="5" t="str">
        <f>rawTransactionSheet!H4161</f>
        <v>115000</v>
      </c>
      <c r="K4161" s="5" t="str">
        <f>rawTransactionSheet!I4161</f>
        <v>110937</v>
      </c>
      <c r="L4161" s="5" t="str">
        <f>rawTransactionSheet!J4161</f>
        <v>10.48219178</v>
      </c>
      <c r="M4161" s="5" t="str">
        <f>rawTransactionSheet!K4161</f>
        <v>1</v>
      </c>
      <c r="N4161" s="5" t="str">
        <f>rawTransactionSheet!L4161</f>
        <v>BANGALORE</v>
      </c>
    </row>
    <row r="4162">
      <c r="A4162" s="2">
        <v>42370.0</v>
      </c>
      <c r="B4162" s="5" t="str">
        <f>rawTransactionSheet!B4162</f>
        <v>RNS</v>
      </c>
      <c r="C4162" s="5" t="str">
        <f>rawTransactionSheet!C4162</f>
        <v>KA03MF6008</v>
      </c>
      <c r="D4162" s="5" t="str">
        <f>rawTransactionSheet!D4162</f>
        <v>MARUTI SUZUKI</v>
      </c>
      <c r="E4162" s="5" t="str">
        <f>rawTransactionSheet!E4162</f>
        <v>Esteem</v>
      </c>
      <c r="F4162" s="5" t="str">
        <f>IFERROR(VLOOKUP(E4162,modelMapping,2,0),E4162)</f>
        <v>Esteem</v>
      </c>
      <c r="G4162" s="5" t="str">
        <f>rawTransactionSheet!F4162</f>
        <v>LXI</v>
      </c>
      <c r="H4162" s="1" t="str">
        <f t="shared" si="1"/>
        <v>LXI</v>
      </c>
      <c r="I4162" s="5" t="str">
        <f>rawTransactionSheet!G4162</f>
        <v>2006</v>
      </c>
      <c r="J4162" s="5" t="str">
        <f>rawTransactionSheet!H4162</f>
        <v>115000</v>
      </c>
      <c r="K4162" s="5" t="str">
        <f>rawTransactionSheet!I4162</f>
        <v>99998</v>
      </c>
      <c r="L4162" s="5" t="str">
        <f>rawTransactionSheet!J4162</f>
        <v>8.550684932</v>
      </c>
      <c r="M4162" s="5" t="str">
        <f>rawTransactionSheet!K4162</f>
        <v>2</v>
      </c>
      <c r="N4162" s="5" t="str">
        <f>rawTransactionSheet!L4162</f>
        <v>BANGALORE</v>
      </c>
    </row>
    <row r="4163">
      <c r="A4163" s="2">
        <v>42370.0</v>
      </c>
      <c r="B4163" s="5" t="str">
        <f>rawTransactionSheet!B4163</f>
        <v>NandiBid</v>
      </c>
      <c r="C4163" s="5" t="str">
        <f>rawTransactionSheet!C4163</f>
        <v>117433</v>
      </c>
      <c r="D4163" s="5" t="str">
        <f>rawTransactionSheet!D4163</f>
        <v>MARUTI SUZUKI</v>
      </c>
      <c r="E4163" s="5" t="str">
        <f>rawTransactionSheet!E4163</f>
        <v>Esteem</v>
      </c>
      <c r="F4163" s="5" t="str">
        <f>IFERROR(VLOOKUP(E4163,modelMapping,2,0),E4163)</f>
        <v>Esteem</v>
      </c>
      <c r="G4163" s="5" t="str">
        <f>rawTransactionSheet!F4163</f>
        <v>VXI</v>
      </c>
      <c r="H4163" s="1" t="str">
        <f t="shared" si="1"/>
        <v>VXI</v>
      </c>
      <c r="I4163" s="5" t="str">
        <f>rawTransactionSheet!G4163</f>
        <v>2007</v>
      </c>
      <c r="J4163" s="5" t="str">
        <f>rawTransactionSheet!H4163</f>
        <v>115000</v>
      </c>
      <c r="K4163" s="5" t="str">
        <f>rawTransactionSheet!I4163</f>
        <v>54081</v>
      </c>
      <c r="L4163" s="5" t="str">
        <f>rawTransactionSheet!J4163</f>
        <v>9</v>
      </c>
      <c r="M4163" s="5" t="str">
        <f>rawTransactionSheet!K4163</f>
        <v>2</v>
      </c>
      <c r="N4163" s="5" t="str">
        <f>rawTransactionSheet!L4163</f>
        <v>BANGALORE</v>
      </c>
      <c r="O4163" s="1" t="str">
        <f>VALUE(C4163)</f>
        <v>117433</v>
      </c>
      <c r="P4163" s="1" t="str">
        <f>MATCH(O4163,rawBidData!$A$2:$A$146,0)</f>
        <v>#N/A</v>
      </c>
    </row>
    <row r="4164">
      <c r="A4164" s="2">
        <v>42370.0</v>
      </c>
      <c r="B4164" s="5" t="str">
        <f>rawTransactionSheet!B4164</f>
        <v>Pratham</v>
      </c>
      <c r="C4164" s="5" t="str">
        <f>rawTransactionSheet!C4164</f>
        <v>697</v>
      </c>
      <c r="D4164" s="5" t="str">
        <f>rawTransactionSheet!D4164</f>
        <v>MARUTI SUZUKI</v>
      </c>
      <c r="E4164" s="5" t="str">
        <f>rawTransactionSheet!E4164</f>
        <v>Esteem</v>
      </c>
      <c r="F4164" s="5" t="str">
        <f>IFERROR(VLOOKUP(E4164,modelMapping,2,0),E4164)</f>
        <v>Esteem</v>
      </c>
      <c r="G4164" s="5" t="str">
        <f>rawTransactionSheet!F4164</f>
        <v>VXI</v>
      </c>
      <c r="H4164" s="1" t="str">
        <f t="shared" si="1"/>
        <v>VXI</v>
      </c>
      <c r="I4164" s="5" t="str">
        <f>rawTransactionSheet!G4164</f>
        <v>2005</v>
      </c>
      <c r="J4164" s="5" t="str">
        <f>rawTransactionSheet!H4164</f>
        <v>115000</v>
      </c>
      <c r="K4164" s="5" t="str">
        <f>rawTransactionSheet!I4164</f>
        <v>75279.94524</v>
      </c>
      <c r="L4164" s="5" t="str">
        <f>rawTransactionSheet!J4164</f>
        <v>9.409993155</v>
      </c>
      <c r="M4164" s="5" t="str">
        <f>rawTransactionSheet!K4164</f>
        <v>2</v>
      </c>
      <c r="N4164" s="5" t="str">
        <f>rawTransactionSheet!L4164</f>
        <v>BANGALORE</v>
      </c>
    </row>
    <row r="4165">
      <c r="A4165" s="2">
        <v>42370.0</v>
      </c>
      <c r="B4165" s="5" t="str">
        <f>rawTransactionSheet!B4165</f>
        <v>KALYANI MOTORS PVT LTD</v>
      </c>
      <c r="C4165" s="5" t="str">
        <f>rawTransactionSheet!C4165</f>
        <v>KA01Z8920</v>
      </c>
      <c r="D4165" s="5" t="str">
        <f>rawTransactionSheet!D4165</f>
        <v>MARUTI SUZUKI</v>
      </c>
      <c r="E4165" s="5" t="str">
        <f>rawTransactionSheet!E4165</f>
        <v>ESTILO</v>
      </c>
      <c r="F4165" s="5" t="str">
        <f>IFERROR(VLOOKUP(E4165,modelMapping,2,0),E4165)</f>
        <v>ESTILO</v>
      </c>
      <c r="G4165" s="5" t="str">
        <f>rawTransactionSheet!F4165</f>
        <v>VXI</v>
      </c>
      <c r="H4165" s="1" t="str">
        <f t="shared" si="1"/>
        <v>VXI</v>
      </c>
      <c r="I4165" s="5" t="str">
        <f>rawTransactionSheet!G4165</f>
        <v>2003</v>
      </c>
      <c r="J4165" s="5" t="str">
        <f>rawTransactionSheet!H4165</f>
        <v>115000</v>
      </c>
      <c r="K4165" s="5" t="str">
        <f>rawTransactionSheet!I4165</f>
        <v>87936</v>
      </c>
      <c r="L4165" s="5" t="str">
        <f>rawTransactionSheet!J4165</f>
        <v>12</v>
      </c>
      <c r="M4165" s="5" t="str">
        <f>rawTransactionSheet!K4165</f>
        <v>2</v>
      </c>
      <c r="N4165" s="5" t="str">
        <f>rawTransactionSheet!L4165</f>
        <v>BANGALORE</v>
      </c>
    </row>
    <row r="4166">
      <c r="A4166" s="2">
        <v>42370.0</v>
      </c>
      <c r="B4166" s="5" t="str">
        <f>rawTransactionSheet!B4166</f>
        <v>NandiBid</v>
      </c>
      <c r="C4166" s="5" t="str">
        <f>rawTransactionSheet!C4166</f>
        <v>126980</v>
      </c>
      <c r="D4166" s="5" t="str">
        <f>rawTransactionSheet!D4166</f>
        <v>HYUNDAI</v>
      </c>
      <c r="E4166" s="5" t="str">
        <f>rawTransactionSheet!E4166</f>
        <v>GETZ</v>
      </c>
      <c r="F4166" s="5" t="str">
        <f>IFERROR(VLOOKUP(E4166,modelMapping,2,0),E4166)</f>
        <v>GETZ</v>
      </c>
      <c r="G4166" s="5" t="str">
        <f>rawTransactionSheet!F4166</f>
        <v>GL</v>
      </c>
      <c r="H4166" s="1" t="str">
        <f t="shared" si="1"/>
        <v>GL</v>
      </c>
      <c r="I4166" s="5" t="str">
        <f>rawTransactionSheet!G4166</f>
        <v>2005</v>
      </c>
      <c r="J4166" s="5" t="str">
        <f>rawTransactionSheet!H4166</f>
        <v>115000</v>
      </c>
      <c r="K4166" s="5" t="str">
        <f>rawTransactionSheet!I4166</f>
        <v>67231</v>
      </c>
      <c r="L4166" s="5" t="str">
        <f>rawTransactionSheet!J4166</f>
        <v>11</v>
      </c>
      <c r="M4166" s="5" t="str">
        <f>rawTransactionSheet!K4166</f>
        <v>2</v>
      </c>
      <c r="N4166" s="5" t="str">
        <f>rawTransactionSheet!L4166</f>
        <v>BANGALORE</v>
      </c>
      <c r="O4166" s="1" t="str">
        <f>VALUE(C4166)</f>
        <v>126980</v>
      </c>
      <c r="P4166" s="1" t="str">
        <f>MATCH(O4166,rawBidData!$A$2:$A$146,0)</f>
        <v>#N/A</v>
      </c>
    </row>
    <row r="4167">
      <c r="A4167" s="2">
        <v>42370.0</v>
      </c>
      <c r="B4167" s="5" t="str">
        <f>rawTransactionSheet!B4167</f>
        <v>Pratham</v>
      </c>
      <c r="C4167" s="5" t="str">
        <f>rawTransactionSheet!C4167</f>
        <v>721</v>
      </c>
      <c r="D4167" s="5" t="str">
        <f>rawTransactionSheet!D4167</f>
        <v>HYUNDAI</v>
      </c>
      <c r="E4167" s="5" t="str">
        <f>rawTransactionSheet!E4167</f>
        <v>Getz</v>
      </c>
      <c r="F4167" s="5" t="str">
        <f>IFERROR(VLOOKUP(E4167,modelMapping,2,0),E4167)</f>
        <v>Getz</v>
      </c>
      <c r="G4167" s="5" t="str">
        <f>rawTransactionSheet!F4167</f>
        <v>GLS</v>
      </c>
      <c r="H4167" s="1" t="str">
        <f t="shared" si="1"/>
        <v>GLS</v>
      </c>
      <c r="I4167" s="5" t="str">
        <f>rawTransactionSheet!G4167</f>
        <v>2005</v>
      </c>
      <c r="J4167" s="5" t="str">
        <f>rawTransactionSheet!H4167</f>
        <v>115000</v>
      </c>
      <c r="K4167" s="5" t="str">
        <f>rawTransactionSheet!I4167</f>
        <v>77492.12868</v>
      </c>
      <c r="L4167" s="5" t="str">
        <f>rawTransactionSheet!J4167</f>
        <v>9.686516085</v>
      </c>
      <c r="M4167" s="5" t="str">
        <f>rawTransactionSheet!K4167</f>
        <v>2</v>
      </c>
      <c r="N4167" s="5" t="str">
        <f>rawTransactionSheet!L4167</f>
        <v>BANGALORE</v>
      </c>
    </row>
    <row r="4168">
      <c r="A4168" s="2">
        <v>42370.0</v>
      </c>
      <c r="B4168" s="5" t="str">
        <f>rawTransactionSheet!B4168</f>
        <v>Pratham</v>
      </c>
      <c r="C4168" s="5" t="str">
        <f>rawTransactionSheet!C4168</f>
        <v>722</v>
      </c>
      <c r="D4168" s="5" t="str">
        <f>rawTransactionSheet!D4168</f>
        <v>HYUNDAI</v>
      </c>
      <c r="E4168" s="5" t="str">
        <f>rawTransactionSheet!E4168</f>
        <v>Getz</v>
      </c>
      <c r="F4168" s="5" t="str">
        <f>IFERROR(VLOOKUP(E4168,modelMapping,2,0),E4168)</f>
        <v>Getz</v>
      </c>
      <c r="G4168" s="5" t="str">
        <f>rawTransactionSheet!F4168</f>
        <v>GLS</v>
      </c>
      <c r="H4168" s="1" t="str">
        <f t="shared" si="1"/>
        <v>GLS</v>
      </c>
      <c r="I4168" s="5" t="str">
        <f>rawTransactionSheet!G4168</f>
        <v>2005</v>
      </c>
      <c r="J4168" s="5" t="str">
        <f>rawTransactionSheet!H4168</f>
        <v>115000</v>
      </c>
      <c r="K4168" s="5" t="str">
        <f>rawTransactionSheet!I4168</f>
        <v>77492.12868</v>
      </c>
      <c r="L4168" s="5" t="str">
        <f>rawTransactionSheet!J4168</f>
        <v>9.686516085</v>
      </c>
      <c r="M4168" s="5" t="str">
        <f>rawTransactionSheet!K4168</f>
        <v>2</v>
      </c>
      <c r="N4168" s="5" t="str">
        <f>rawTransactionSheet!L4168</f>
        <v>BANGALORE</v>
      </c>
    </row>
    <row r="4169">
      <c r="A4169" s="2">
        <v>42370.0</v>
      </c>
      <c r="B4169" s="5" t="str">
        <f>rawTransactionSheet!B4169</f>
        <v>KALYANI MOTORS PVT LTD</v>
      </c>
      <c r="C4169" s="5" t="str">
        <f>rawTransactionSheet!C4169</f>
        <v>KA05MC9802</v>
      </c>
      <c r="D4169" s="5" t="str">
        <f>rawTransactionSheet!D4169</f>
        <v>FORD</v>
      </c>
      <c r="E4169" s="5" t="str">
        <f>rawTransactionSheet!E4169</f>
        <v>IKON</v>
      </c>
      <c r="F4169" s="5" t="str">
        <f>IFERROR(VLOOKUP(E4169,modelMapping,2,0),E4169)</f>
        <v>IKON</v>
      </c>
      <c r="G4169" s="5" t="str">
        <f>rawTransactionSheet!F4169</f>
        <v>1.3 FLAIR</v>
      </c>
      <c r="H4169" s="1" t="str">
        <f t="shared" si="1"/>
        <v>1.3 FLAIR</v>
      </c>
      <c r="I4169" s="5" t="str">
        <f>rawTransactionSheet!G4169</f>
        <v>2005</v>
      </c>
      <c r="J4169" s="5" t="str">
        <f>rawTransactionSheet!H4169</f>
        <v>115000</v>
      </c>
      <c r="K4169" s="5" t="str">
        <f>rawTransactionSheet!I4169</f>
        <v>58804</v>
      </c>
      <c r="L4169" s="5" t="str">
        <f>rawTransactionSheet!J4169</f>
        <v>10</v>
      </c>
      <c r="M4169" s="5" t="str">
        <f>rawTransactionSheet!K4169</f>
        <v>1</v>
      </c>
      <c r="N4169" s="5" t="str">
        <f>rawTransactionSheet!L4169</f>
        <v>BANGALORE</v>
      </c>
    </row>
    <row r="4170">
      <c r="A4170" s="2">
        <v>42370.0</v>
      </c>
      <c r="B4170" s="5" t="str">
        <f>rawTransactionSheet!B4170</f>
        <v>RNS</v>
      </c>
      <c r="C4170" s="5" t="str">
        <f>rawTransactionSheet!C4170</f>
        <v>KA51M6254</v>
      </c>
      <c r="D4170" s="5" t="str">
        <f>rawTransactionSheet!D4170</f>
        <v>TATA</v>
      </c>
      <c r="E4170" s="5" t="str">
        <f>rawTransactionSheet!E4170</f>
        <v>INDICA EV2</v>
      </c>
      <c r="F4170" s="5" t="str">
        <f>IFERROR(VLOOKUP(E4170,modelMapping,2,0),E4170)</f>
        <v>INDICA EV2</v>
      </c>
      <c r="G4170" s="5" t="str">
        <f>rawTransactionSheet!F4170</f>
        <v>GLS</v>
      </c>
      <c r="H4170" s="1" t="str">
        <f t="shared" si="1"/>
        <v>GLS</v>
      </c>
      <c r="I4170" s="5" t="str">
        <f>rawTransactionSheet!G4170</f>
        <v>2006</v>
      </c>
      <c r="J4170" s="5" t="str">
        <f>rawTransactionSheet!H4170</f>
        <v>115000</v>
      </c>
      <c r="K4170" s="5" t="str">
        <f>rawTransactionSheet!I4170</f>
        <v>51538</v>
      </c>
      <c r="L4170" s="5" t="str">
        <f>rawTransactionSheet!J4170</f>
        <v>9.6</v>
      </c>
      <c r="M4170" s="5" t="str">
        <f>rawTransactionSheet!K4170</f>
        <v>2</v>
      </c>
      <c r="N4170" s="5" t="str">
        <f>rawTransactionSheet!L4170</f>
        <v>BANGALORE</v>
      </c>
    </row>
    <row r="4171">
      <c r="A4171" s="2">
        <v>42370.0</v>
      </c>
      <c r="B4171" s="5" t="str">
        <f>rawTransactionSheet!B4171</f>
        <v>Pratham</v>
      </c>
      <c r="C4171" s="5" t="str">
        <f>rawTransactionSheet!C4171</f>
        <v>698</v>
      </c>
      <c r="D4171" s="5" t="str">
        <f>rawTransactionSheet!D4171</f>
        <v>TATA</v>
      </c>
      <c r="E4171" s="5" t="str">
        <f>rawTransactionSheet!E4171</f>
        <v>INDICA V2</v>
      </c>
      <c r="F4171" s="5" t="str">
        <f>IFERROR(VLOOKUP(E4171,modelMapping,2,0),E4171)</f>
        <v>INDICA V2</v>
      </c>
      <c r="G4171" s="5" t="str">
        <f>rawTransactionSheet!F4171</f>
        <v>DL</v>
      </c>
      <c r="H4171" s="1" t="str">
        <f t="shared" si="1"/>
        <v>DL</v>
      </c>
      <c r="I4171" s="5" t="str">
        <f>rawTransactionSheet!G4171</f>
        <v>2005</v>
      </c>
      <c r="J4171" s="5" t="str">
        <f>rawTransactionSheet!H4171</f>
        <v>115000</v>
      </c>
      <c r="K4171" s="5" t="str">
        <f>rawTransactionSheet!I4171</f>
        <v>112919.9179</v>
      </c>
      <c r="L4171" s="5" t="str">
        <f>rawTransactionSheet!J4171</f>
        <v>9.409993155</v>
      </c>
      <c r="M4171" s="5" t="str">
        <f>rawTransactionSheet!K4171</f>
        <v>2</v>
      </c>
      <c r="N4171" s="5" t="str">
        <f>rawTransactionSheet!L4171</f>
        <v>BANGALORE</v>
      </c>
    </row>
    <row r="4172">
      <c r="A4172" s="2">
        <v>42370.0</v>
      </c>
      <c r="B4172" s="5" t="str">
        <f>rawTransactionSheet!B4172</f>
        <v>NandiBid</v>
      </c>
      <c r="C4172" s="5" t="str">
        <f>rawTransactionSheet!C4172</f>
        <v>135561</v>
      </c>
      <c r="D4172" s="5" t="str">
        <f>rawTransactionSheet!D4172</f>
        <v>TATA</v>
      </c>
      <c r="E4172" s="5" t="str">
        <f>rawTransactionSheet!E4172</f>
        <v>INDICA V2</v>
      </c>
      <c r="F4172" s="5" t="str">
        <f>IFERROR(VLOOKUP(E4172,modelMapping,2,0),E4172)</f>
        <v>INDICA V2</v>
      </c>
      <c r="G4172" s="5" t="str">
        <f>rawTransactionSheet!F4172</f>
        <v>DLS</v>
      </c>
      <c r="H4172" s="1" t="str">
        <f t="shared" si="1"/>
        <v>DLS</v>
      </c>
      <c r="I4172" s="5" t="str">
        <f>rawTransactionSheet!G4172</f>
        <v>2006</v>
      </c>
      <c r="J4172" s="5" t="str">
        <f>rawTransactionSheet!H4172</f>
        <v>115000</v>
      </c>
      <c r="K4172" s="5" t="str">
        <f>rawTransactionSheet!I4172</f>
        <v>77724</v>
      </c>
      <c r="L4172" s="5" t="str">
        <f>rawTransactionSheet!J4172</f>
        <v>10</v>
      </c>
      <c r="M4172" s="5" t="str">
        <f>rawTransactionSheet!K4172</f>
        <v>2</v>
      </c>
      <c r="N4172" s="5" t="str">
        <f>rawTransactionSheet!L4172</f>
        <v>BANGALORE</v>
      </c>
      <c r="O4172" s="1" t="str">
        <f t="shared" ref="O4172:O4173" si="154">VALUE(C4172)</f>
        <v>135561</v>
      </c>
      <c r="P4172" s="1" t="str">
        <f>MATCH(O4172,rawBidData!$A$2:$A$146,0)</f>
        <v>#N/A</v>
      </c>
    </row>
    <row r="4173">
      <c r="A4173" s="2">
        <v>42370.0</v>
      </c>
      <c r="B4173" s="5" t="str">
        <f>rawTransactionSheet!B4173</f>
        <v>NandiBid</v>
      </c>
      <c r="C4173" s="5" t="str">
        <f>rawTransactionSheet!C4173</f>
        <v>118629</v>
      </c>
      <c r="D4173" s="5" t="str">
        <f>rawTransactionSheet!D4173</f>
        <v>MAHINDRA RENAULT</v>
      </c>
      <c r="E4173" s="5" t="str">
        <f>rawTransactionSheet!E4173</f>
        <v>Logan</v>
      </c>
      <c r="F4173" s="5" t="str">
        <f>IFERROR(VLOOKUP(E4173,modelMapping,2,0),E4173)</f>
        <v>Logan</v>
      </c>
      <c r="G4173" s="5" t="str">
        <f>rawTransactionSheet!F4173</f>
        <v>GLX 1.4</v>
      </c>
      <c r="H4173" s="1" t="str">
        <f t="shared" si="1"/>
        <v>GLX 1.4</v>
      </c>
      <c r="I4173" s="5" t="str">
        <f>rawTransactionSheet!G4173</f>
        <v>2007</v>
      </c>
      <c r="J4173" s="5" t="str">
        <f>rawTransactionSheet!H4173</f>
        <v>115000</v>
      </c>
      <c r="K4173" s="5" t="str">
        <f>rawTransactionSheet!I4173</f>
        <v>42903</v>
      </c>
      <c r="L4173" s="5" t="str">
        <f>rawTransactionSheet!J4173</f>
        <v>9</v>
      </c>
      <c r="M4173" s="5" t="str">
        <f>rawTransactionSheet!K4173</f>
        <v>2</v>
      </c>
      <c r="N4173" s="5" t="str">
        <f>rawTransactionSheet!L4173</f>
        <v>BANGALORE</v>
      </c>
      <c r="O4173" s="1" t="str">
        <f t="shared" si="154"/>
        <v>118629</v>
      </c>
      <c r="P4173" s="1" t="str">
        <f>MATCH(O4173,rawBidData!$A$2:$A$146,0)</f>
        <v>#N/A</v>
      </c>
    </row>
    <row r="4174">
      <c r="A4174" s="2">
        <v>42370.0</v>
      </c>
      <c r="B4174" s="5" t="str">
        <f>rawTransactionSheet!B4174</f>
        <v>Pratham</v>
      </c>
      <c r="C4174" s="5" t="str">
        <f>rawTransactionSheet!C4174</f>
        <v>383</v>
      </c>
      <c r="D4174" s="5" t="str">
        <f>rawTransactionSheet!D4174</f>
        <v>HYUNDAI</v>
      </c>
      <c r="E4174" s="5" t="str">
        <f>rawTransactionSheet!E4174</f>
        <v>SANTRO XING</v>
      </c>
      <c r="F4174" s="5" t="str">
        <f>IFERROR(VLOOKUP(E4174,modelMapping,2,0),E4174)</f>
        <v>SANTRO XING</v>
      </c>
      <c r="G4174" s="5" t="str">
        <f>rawTransactionSheet!F4174</f>
        <v>GLS</v>
      </c>
      <c r="H4174" s="1" t="str">
        <f t="shared" si="1"/>
        <v>GLS</v>
      </c>
      <c r="I4174" s="5" t="str">
        <f>rawTransactionSheet!G4174</f>
        <v>2009</v>
      </c>
      <c r="J4174" s="5" t="str">
        <f>rawTransactionSheet!H4174</f>
        <v>115000</v>
      </c>
      <c r="K4174" s="5" t="str">
        <f>rawTransactionSheet!I4174</f>
        <v>47923.34018</v>
      </c>
      <c r="L4174" s="5" t="str">
        <f>rawTransactionSheet!J4174</f>
        <v>5.990417522</v>
      </c>
      <c r="M4174" s="5" t="str">
        <f>rawTransactionSheet!K4174</f>
        <v>2</v>
      </c>
      <c r="N4174" s="5" t="str">
        <f>rawTransactionSheet!L4174</f>
        <v>BANGALORE</v>
      </c>
    </row>
    <row r="4175">
      <c r="A4175" s="2">
        <v>42370.0</v>
      </c>
      <c r="B4175" s="5" t="str">
        <f>rawTransactionSheet!B4175</f>
        <v>Pratham</v>
      </c>
      <c r="C4175" s="5" t="str">
        <f>rawTransactionSheet!C4175</f>
        <v>868</v>
      </c>
      <c r="D4175" s="5" t="str">
        <f>rawTransactionSheet!D4175</f>
        <v>HYUNDAI</v>
      </c>
      <c r="E4175" s="5" t="str">
        <f>rawTransactionSheet!E4175</f>
        <v>SANTRO XING</v>
      </c>
      <c r="F4175" s="5" t="str">
        <f>IFERROR(VLOOKUP(E4175,modelMapping,2,0),E4175)</f>
        <v>SANTRO XING</v>
      </c>
      <c r="G4175" s="5" t="str">
        <f>rawTransactionSheet!F4175</f>
        <v>GLS</v>
      </c>
      <c r="H4175" s="1" t="str">
        <f t="shared" si="1"/>
        <v>GLS</v>
      </c>
      <c r="I4175" s="5" t="str">
        <f>rawTransactionSheet!G4175</f>
        <v>2003</v>
      </c>
      <c r="J4175" s="5" t="str">
        <f>rawTransactionSheet!H4175</f>
        <v>115000</v>
      </c>
      <c r="K4175" s="5" t="str">
        <f>rawTransactionSheet!I4175</f>
        <v>93897.33056</v>
      </c>
      <c r="L4175" s="5" t="str">
        <f>rawTransactionSheet!J4175</f>
        <v>11.73716632</v>
      </c>
      <c r="M4175" s="5" t="str">
        <f>rawTransactionSheet!K4175</f>
        <v>3</v>
      </c>
      <c r="N4175" s="5" t="str">
        <f>rawTransactionSheet!L4175</f>
        <v>BANGALORE</v>
      </c>
    </row>
    <row r="4176">
      <c r="A4176" s="2">
        <v>42370.0</v>
      </c>
      <c r="B4176" s="5" t="str">
        <f>rawTransactionSheet!B4176</f>
        <v>RNS</v>
      </c>
      <c r="C4176" s="5" t="str">
        <f>rawTransactionSheet!C4176</f>
        <v>KA02Z1266</v>
      </c>
      <c r="D4176" s="5" t="str">
        <f>rawTransactionSheet!D4176</f>
        <v>HYUNDAI</v>
      </c>
      <c r="E4176" s="5" t="str">
        <f>rawTransactionSheet!E4176</f>
        <v>SANTRO XING</v>
      </c>
      <c r="F4176" s="5" t="str">
        <f>IFERROR(VLOOKUP(E4176,modelMapping,2,0),E4176)</f>
        <v>SANTRO XING</v>
      </c>
      <c r="G4176" s="5" t="str">
        <f>rawTransactionSheet!F4176</f>
        <v>GLS</v>
      </c>
      <c r="H4176" s="1" t="str">
        <f t="shared" si="1"/>
        <v>GLS</v>
      </c>
      <c r="I4176" s="5" t="str">
        <f>rawTransactionSheet!G4176</f>
        <v>2003</v>
      </c>
      <c r="J4176" s="5" t="str">
        <f>rawTransactionSheet!H4176</f>
        <v>115000</v>
      </c>
      <c r="K4176" s="5" t="str">
        <f>rawTransactionSheet!I4176</f>
        <v>102422</v>
      </c>
      <c r="L4176" s="5" t="str">
        <f>rawTransactionSheet!J4176</f>
        <v>12.83561644</v>
      </c>
      <c r="M4176" s="5" t="str">
        <f>rawTransactionSheet!K4176</f>
        <v>2</v>
      </c>
      <c r="N4176" s="5" t="str">
        <f>rawTransactionSheet!L4176</f>
        <v>BANGALORE</v>
      </c>
    </row>
    <row r="4177">
      <c r="A4177" s="2">
        <v>42370.0</v>
      </c>
      <c r="B4177" s="5" t="str">
        <f>rawTransactionSheet!B4177</f>
        <v>Pratham</v>
      </c>
      <c r="C4177" s="5" t="str">
        <f>rawTransactionSheet!C4177</f>
        <v>857</v>
      </c>
      <c r="D4177" s="5" t="str">
        <f>rawTransactionSheet!D4177</f>
        <v>HYUNDAI</v>
      </c>
      <c r="E4177" s="5" t="str">
        <f>rawTransactionSheet!E4177</f>
        <v>SANTRO XING</v>
      </c>
      <c r="F4177" s="5" t="str">
        <f>IFERROR(VLOOKUP(E4177,modelMapping,2,0),E4177)</f>
        <v>SANTRO XING</v>
      </c>
      <c r="G4177" s="5" t="str">
        <f>rawTransactionSheet!F4177</f>
        <v>XP</v>
      </c>
      <c r="H4177" s="1" t="str">
        <f t="shared" si="1"/>
        <v>XP</v>
      </c>
      <c r="I4177" s="5" t="str">
        <f>rawTransactionSheet!G4177</f>
        <v>2003</v>
      </c>
      <c r="J4177" s="5" t="str">
        <f>rawTransactionSheet!H4177</f>
        <v>115000</v>
      </c>
      <c r="K4177" s="5" t="str">
        <f>rawTransactionSheet!I4177</f>
        <v>93196.4408</v>
      </c>
      <c r="L4177" s="5" t="str">
        <f>rawTransactionSheet!J4177</f>
        <v>11.6495551</v>
      </c>
      <c r="M4177" s="5" t="str">
        <f>rawTransactionSheet!K4177</f>
        <v>3</v>
      </c>
      <c r="N4177" s="5" t="str">
        <f>rawTransactionSheet!L4177</f>
        <v>BANGALORE</v>
      </c>
    </row>
    <row r="4178">
      <c r="A4178" s="2">
        <v>42370.0</v>
      </c>
      <c r="B4178" s="5" t="str">
        <f>rawTransactionSheet!B4178</f>
        <v>NandiBid</v>
      </c>
      <c r="C4178" s="5" t="str">
        <f>rawTransactionSheet!C4178</f>
        <v>129005</v>
      </c>
      <c r="D4178" s="5" t="str">
        <f>rawTransactionSheet!D4178</f>
        <v>HYUNDAI</v>
      </c>
      <c r="E4178" s="5" t="str">
        <f>rawTransactionSheet!E4178</f>
        <v>SANTRO XING XING</v>
      </c>
      <c r="F4178" s="5" t="str">
        <f>IFERROR(VLOOKUP(E4178,modelMapping,2,0),E4178)</f>
        <v>SANTRO XING XING</v>
      </c>
      <c r="G4178" s="5" t="str">
        <f>rawTransactionSheet!F4178</f>
        <v>XK</v>
      </c>
      <c r="H4178" s="1" t="str">
        <f t="shared" si="1"/>
        <v>XK</v>
      </c>
      <c r="I4178" s="5" t="str">
        <f>rawTransactionSheet!G4178</f>
        <v>2006</v>
      </c>
      <c r="J4178" s="5" t="str">
        <f>rawTransactionSheet!H4178</f>
        <v>115000</v>
      </c>
      <c r="K4178" s="5" t="str">
        <f>rawTransactionSheet!I4178</f>
        <v>59629</v>
      </c>
      <c r="L4178" s="5" t="str">
        <f>rawTransactionSheet!J4178</f>
        <v>10</v>
      </c>
      <c r="M4178" s="5" t="str">
        <f>rawTransactionSheet!K4178</f>
        <v>1</v>
      </c>
      <c r="N4178" s="5" t="str">
        <f>rawTransactionSheet!L4178</f>
        <v>BANGALORE</v>
      </c>
      <c r="O4178" s="1" t="str">
        <f>VALUE(C4178)</f>
        <v>129005</v>
      </c>
      <c r="P4178" s="1" t="str">
        <f>MATCH(O4178,rawBidData!$A$2:$A$146,0)</f>
        <v>#N/A</v>
      </c>
    </row>
    <row r="4179">
      <c r="A4179" s="2">
        <v>42370.0</v>
      </c>
      <c r="B4179" s="5" t="str">
        <f>rawTransactionSheet!B4179</f>
        <v>Pratham</v>
      </c>
      <c r="C4179" s="5" t="str">
        <f>rawTransactionSheet!C4179</f>
        <v>744</v>
      </c>
      <c r="D4179" s="5" t="str">
        <f>rawTransactionSheet!D4179</f>
        <v>MARUTI SUZUKI</v>
      </c>
      <c r="E4179" s="5" t="str">
        <f>rawTransactionSheet!E4179</f>
        <v>Wagon R</v>
      </c>
      <c r="F4179" s="5" t="str">
        <f>IFERROR(VLOOKUP(E4179,modelMapping,2,0),E4179)</f>
        <v>Wagon R</v>
      </c>
      <c r="G4179" s="5" t="str">
        <f>rawTransactionSheet!F4179</f>
        <v>LXI</v>
      </c>
      <c r="H4179" s="1" t="str">
        <f t="shared" si="1"/>
        <v>LXI</v>
      </c>
      <c r="I4179" s="5" t="str">
        <f>rawTransactionSheet!G4179</f>
        <v>2005</v>
      </c>
      <c r="J4179" s="5" t="str">
        <f>rawTransactionSheet!H4179</f>
        <v>115000</v>
      </c>
      <c r="K4179" s="5" t="str">
        <f>rawTransactionSheet!I4179</f>
        <v>78499.65777</v>
      </c>
      <c r="L4179" s="5" t="str">
        <f>rawTransactionSheet!J4179</f>
        <v>9.812457221</v>
      </c>
      <c r="M4179" s="5" t="str">
        <f>rawTransactionSheet!K4179</f>
        <v>2</v>
      </c>
      <c r="N4179" s="5" t="str">
        <f>rawTransactionSheet!L4179</f>
        <v>BANGALORE</v>
      </c>
    </row>
    <row r="4180">
      <c r="A4180" s="2">
        <v>42370.0</v>
      </c>
      <c r="B4180" s="5" t="str">
        <f>rawTransactionSheet!B4180</f>
        <v>RNS</v>
      </c>
      <c r="C4180" s="5" t="str">
        <f>rawTransactionSheet!C4180</f>
        <v>KA09M9565</v>
      </c>
      <c r="D4180" s="5" t="str">
        <f>rawTransactionSheet!D4180</f>
        <v>MARUTI SUZUKI</v>
      </c>
      <c r="E4180" s="5" t="str">
        <f>rawTransactionSheet!E4180</f>
        <v>Wagon R</v>
      </c>
      <c r="F4180" s="5" t="str">
        <f>IFERROR(VLOOKUP(E4180,modelMapping,2,0),E4180)</f>
        <v>Wagon R</v>
      </c>
      <c r="G4180" s="5" t="str">
        <f>rawTransactionSheet!F4180</f>
        <v>LXI</v>
      </c>
      <c r="H4180" s="1" t="str">
        <f t="shared" si="1"/>
        <v>LXI</v>
      </c>
      <c r="I4180" s="5" t="str">
        <f>rawTransactionSheet!G4180</f>
        <v>2001</v>
      </c>
      <c r="J4180" s="5" t="str">
        <f>rawTransactionSheet!H4180</f>
        <v>115000</v>
      </c>
      <c r="K4180" s="5" t="str">
        <f>rawTransactionSheet!I4180</f>
        <v>67451</v>
      </c>
      <c r="L4180" s="5" t="str">
        <f>rawTransactionSheet!J4180</f>
        <v>14.58082192</v>
      </c>
      <c r="M4180" s="5" t="str">
        <f>rawTransactionSheet!K4180</f>
        <v>3</v>
      </c>
      <c r="N4180" s="5" t="str">
        <f>rawTransactionSheet!L4180</f>
        <v>BANGALORE</v>
      </c>
    </row>
    <row r="4181">
      <c r="A4181" s="2">
        <v>42370.0</v>
      </c>
      <c r="B4181" s="5" t="str">
        <f>rawTransactionSheet!B4181</f>
        <v>Pratham</v>
      </c>
      <c r="C4181" s="5" t="str">
        <f>rawTransactionSheet!C4181</f>
        <v>926</v>
      </c>
      <c r="D4181" s="5" t="str">
        <f>rawTransactionSheet!D4181</f>
        <v>MARUTI SUZUKI</v>
      </c>
      <c r="E4181" s="5" t="str">
        <f>rawTransactionSheet!E4181</f>
        <v>Wagon R</v>
      </c>
      <c r="F4181" s="5" t="str">
        <f>IFERROR(VLOOKUP(E4181,modelMapping,2,0),E4181)</f>
        <v>Wagon R</v>
      </c>
      <c r="G4181" s="5" t="str">
        <f>rawTransactionSheet!F4181</f>
        <v>VXI</v>
      </c>
      <c r="H4181" s="1" t="str">
        <f t="shared" si="1"/>
        <v>VXI</v>
      </c>
      <c r="I4181" s="5" t="str">
        <f>rawTransactionSheet!G4181</f>
        <v>2000</v>
      </c>
      <c r="J4181" s="5" t="str">
        <f>rawTransactionSheet!H4181</f>
        <v>115000</v>
      </c>
      <c r="K4181" s="5" t="str">
        <f>rawTransactionSheet!I4181</f>
        <v>119983.5729</v>
      </c>
      <c r="L4181" s="5" t="str">
        <f>rawTransactionSheet!J4181</f>
        <v>14.99794661</v>
      </c>
      <c r="M4181" s="5" t="str">
        <f>rawTransactionSheet!K4181</f>
        <v>3</v>
      </c>
      <c r="N4181" s="5" t="str">
        <f>rawTransactionSheet!L4181</f>
        <v>BANGALORE</v>
      </c>
    </row>
    <row r="4182">
      <c r="A4182" s="2">
        <v>42370.0</v>
      </c>
      <c r="B4182" s="5" t="str">
        <f>rawTransactionSheet!B4182</f>
        <v>RNS</v>
      </c>
      <c r="C4182" s="5" t="str">
        <f>rawTransactionSheet!C4182</f>
        <v>KA03MC1496</v>
      </c>
      <c r="D4182" s="5" t="str">
        <f>rawTransactionSheet!D4182</f>
        <v>MARUTI SUZUKI</v>
      </c>
      <c r="E4182" s="5" t="str">
        <f>rawTransactionSheet!E4182</f>
        <v>Wagon R</v>
      </c>
      <c r="F4182" s="5" t="str">
        <f>IFERROR(VLOOKUP(E4182,modelMapping,2,0),E4182)</f>
        <v>Wagon R</v>
      </c>
      <c r="G4182" s="5" t="str">
        <f>rawTransactionSheet!F4182</f>
        <v>VXI</v>
      </c>
      <c r="H4182" s="1" t="str">
        <f t="shared" si="1"/>
        <v>VXI</v>
      </c>
      <c r="I4182" s="5" t="str">
        <f>rawTransactionSheet!G4182</f>
        <v>2003</v>
      </c>
      <c r="J4182" s="5" t="str">
        <f>rawTransactionSheet!H4182</f>
        <v>115000</v>
      </c>
      <c r="K4182" s="5" t="str">
        <f>rawTransactionSheet!I4182</f>
        <v>57745</v>
      </c>
      <c r="L4182" s="5" t="str">
        <f>rawTransactionSheet!J4182</f>
        <v>12.81917808</v>
      </c>
      <c r="M4182" s="5" t="str">
        <f>rawTransactionSheet!K4182</f>
        <v>2</v>
      </c>
      <c r="N4182" s="5" t="str">
        <f>rawTransactionSheet!L4182</f>
        <v>BANGALORE</v>
      </c>
    </row>
    <row r="4183">
      <c r="A4183" s="2">
        <v>42370.0</v>
      </c>
      <c r="B4183" s="5" t="str">
        <f>rawTransactionSheet!B4183</f>
        <v>RNS</v>
      </c>
      <c r="C4183" s="5" t="str">
        <f>rawTransactionSheet!C4183</f>
        <v>KA01MB1179</v>
      </c>
      <c r="D4183" s="5" t="str">
        <f>rawTransactionSheet!D4183</f>
        <v>MARUTI SUZUKI</v>
      </c>
      <c r="E4183" s="5" t="str">
        <f>rawTransactionSheet!E4183</f>
        <v>Wagon R</v>
      </c>
      <c r="F4183" s="5" t="str">
        <f>IFERROR(VLOOKUP(E4183,modelMapping,2,0),E4183)</f>
        <v>Wagon R</v>
      </c>
      <c r="G4183" s="5" t="str">
        <f>rawTransactionSheet!F4183</f>
        <v>VXI</v>
      </c>
      <c r="H4183" s="1" t="str">
        <f t="shared" si="1"/>
        <v>VXI</v>
      </c>
      <c r="I4183" s="5" t="str">
        <f>rawTransactionSheet!G4183</f>
        <v>2001</v>
      </c>
      <c r="J4183" s="5" t="str">
        <f>rawTransactionSheet!H4183</f>
        <v>115000</v>
      </c>
      <c r="K4183" s="5" t="str">
        <f>rawTransactionSheet!I4183</f>
        <v>72098</v>
      </c>
      <c r="L4183" s="5" t="str">
        <f>rawTransactionSheet!J4183</f>
        <v>14.69041096</v>
      </c>
      <c r="M4183" s="5" t="str">
        <f>rawTransactionSheet!K4183</f>
        <v>2</v>
      </c>
      <c r="N4183" s="5" t="str">
        <f>rawTransactionSheet!L4183</f>
        <v>BANGALORE</v>
      </c>
    </row>
    <row r="4184">
      <c r="A4184" s="2">
        <v>42370.0</v>
      </c>
      <c r="B4184" s="5" t="str">
        <f>rawTransactionSheet!B4184</f>
        <v>RNS</v>
      </c>
      <c r="C4184" s="5" t="str">
        <f>rawTransactionSheet!C4184</f>
        <v>KA01MB1179</v>
      </c>
      <c r="D4184" s="5" t="str">
        <f>rawTransactionSheet!D4184</f>
        <v>MARUTI SUZUKI</v>
      </c>
      <c r="E4184" s="5" t="str">
        <f>rawTransactionSheet!E4184</f>
        <v>Wagon R</v>
      </c>
      <c r="F4184" s="5" t="str">
        <f>IFERROR(VLOOKUP(E4184,modelMapping,2,0),E4184)</f>
        <v>Wagon R</v>
      </c>
      <c r="G4184" s="5" t="str">
        <f>rawTransactionSheet!F4184</f>
        <v>VXI</v>
      </c>
      <c r="H4184" s="1" t="str">
        <f t="shared" si="1"/>
        <v>VXI</v>
      </c>
      <c r="I4184" s="5" t="str">
        <f>rawTransactionSheet!G4184</f>
        <v>2001</v>
      </c>
      <c r="J4184" s="5" t="str">
        <f>rawTransactionSheet!H4184</f>
        <v>115000</v>
      </c>
      <c r="K4184" s="5" t="str">
        <f>rawTransactionSheet!I4184</f>
        <v>72098</v>
      </c>
      <c r="L4184" s="5" t="str">
        <f>rawTransactionSheet!J4184</f>
        <v>14.69041096</v>
      </c>
      <c r="M4184" s="5" t="str">
        <f>rawTransactionSheet!K4184</f>
        <v>2</v>
      </c>
      <c r="N4184" s="5" t="str">
        <f>rawTransactionSheet!L4184</f>
        <v>BANGALORE</v>
      </c>
    </row>
    <row r="4185">
      <c r="A4185" s="2">
        <v>42370.0</v>
      </c>
      <c r="B4185" s="5" t="str">
        <f>rawTransactionSheet!B4185</f>
        <v>Pratham</v>
      </c>
      <c r="C4185" s="5" t="str">
        <f>rawTransactionSheet!C4185</f>
        <v>769</v>
      </c>
      <c r="D4185" s="5" t="str">
        <f>rawTransactionSheet!D4185</f>
        <v>MARUTI SUZUKI</v>
      </c>
      <c r="E4185" s="5" t="str">
        <f>rawTransactionSheet!E4185</f>
        <v>Wagon R 1.0</v>
      </c>
      <c r="F4185" s="1" t="str">
        <f>IFERROR(VLOOKUP(E4185,modelMapping,2,0),E4185)</f>
        <v>Wagon R</v>
      </c>
      <c r="G4185" s="5" t="str">
        <f>rawTransactionSheet!F4185</f>
        <v>VXI</v>
      </c>
      <c r="H4185" s="1" t="str">
        <f t="shared" si="1"/>
        <v>VXI</v>
      </c>
      <c r="I4185" s="5" t="str">
        <f>rawTransactionSheet!G4185</f>
        <v>2005</v>
      </c>
      <c r="J4185" s="5" t="str">
        <f>rawTransactionSheet!H4185</f>
        <v>115000</v>
      </c>
      <c r="K4185" s="5" t="str">
        <f>rawTransactionSheet!I4185</f>
        <v>79923.34018</v>
      </c>
      <c r="L4185" s="5" t="str">
        <f>rawTransactionSheet!J4185</f>
        <v>9.990417522</v>
      </c>
      <c r="M4185" s="5" t="str">
        <f>rawTransactionSheet!K4185</f>
        <v>2</v>
      </c>
      <c r="N4185" s="5" t="str">
        <f>rawTransactionSheet!L4185</f>
        <v>BANGALORE</v>
      </c>
    </row>
    <row r="4186">
      <c r="A4186" s="2">
        <v>42370.0</v>
      </c>
      <c r="B4186" s="5" t="str">
        <f>rawTransactionSheet!B4186</f>
        <v>RNS</v>
      </c>
      <c r="C4186" s="5" t="str">
        <f>rawTransactionSheet!C4186</f>
        <v>KA13M5914</v>
      </c>
      <c r="D4186" s="5" t="str">
        <f>rawTransactionSheet!D4186</f>
        <v>MARUTI SUZUKI</v>
      </c>
      <c r="E4186" s="5" t="str">
        <f>rawTransactionSheet!E4186</f>
        <v>Zen</v>
      </c>
      <c r="F4186" s="5" t="str">
        <f>IFERROR(VLOOKUP(E4186,modelMapping,2,0),E4186)</f>
        <v>Zen</v>
      </c>
      <c r="G4186" s="5" t="str">
        <f>rawTransactionSheet!F4186</f>
        <v>LXI</v>
      </c>
      <c r="H4186" s="1" t="str">
        <f t="shared" si="1"/>
        <v>LXI</v>
      </c>
      <c r="I4186" s="5" t="str">
        <f>rawTransactionSheet!G4186</f>
        <v>1999</v>
      </c>
      <c r="J4186" s="5" t="str">
        <f>rawTransactionSheet!H4186</f>
        <v>115000</v>
      </c>
      <c r="K4186" s="5" t="str">
        <f>rawTransactionSheet!I4186</f>
        <v>94596</v>
      </c>
      <c r="L4186" s="5" t="str">
        <f>rawTransactionSheet!J4186</f>
        <v>16.54794521</v>
      </c>
      <c r="M4186" s="5" t="str">
        <f>rawTransactionSheet!K4186</f>
        <v>4</v>
      </c>
      <c r="N4186" s="5" t="str">
        <f>rawTransactionSheet!L4186</f>
        <v>BANGALORE</v>
      </c>
    </row>
    <row r="4187">
      <c r="A4187" s="2">
        <v>42370.0</v>
      </c>
      <c r="B4187" s="5" t="str">
        <f>rawTransactionSheet!B4187</f>
        <v>NandiBid</v>
      </c>
      <c r="C4187" s="7" t="str">
        <f>rawTransactionSheet!C4187</f>
        <v>129005</v>
      </c>
      <c r="D4187" s="5" t="str">
        <f>rawTransactionSheet!D4187</f>
        <v>HYUNDAI</v>
      </c>
      <c r="E4187" s="5" t="str">
        <f>rawTransactionSheet!E4187</f>
        <v>SANTRO XING</v>
      </c>
      <c r="F4187" s="5" t="str">
        <f>IFERROR(VLOOKUP(E4187,modelMapping,2,0),E4187)</f>
        <v>SANTRO XING</v>
      </c>
      <c r="G4187" s="5" t="str">
        <f>rawTransactionSheet!F4187</f>
        <v>XK eRLX - Euro III</v>
      </c>
      <c r="H4187" s="1" t="str">
        <f t="shared" si="1"/>
        <v>XK eRLX - Euro III</v>
      </c>
      <c r="I4187" s="5" t="str">
        <f>rawTransactionSheet!G4187</f>
        <v>2006</v>
      </c>
      <c r="J4187" s="5" t="str">
        <f>rawTransactionSheet!H4187</f>
        <v>115000</v>
      </c>
      <c r="K4187" s="5" t="str">
        <f>rawTransactionSheet!I4187</f>
        <v>59629</v>
      </c>
      <c r="L4187" s="5" t="str">
        <f>rawTransactionSheet!J4187</f>
        <v>10</v>
      </c>
      <c r="M4187" s="5" t="str">
        <f>rawTransactionSheet!K4187</f>
        <v>1</v>
      </c>
      <c r="N4187" s="5" t="str">
        <f>rawTransactionSheet!L4187</f>
        <v>BANGALORE</v>
      </c>
      <c r="O4187" s="1" t="str">
        <f t="shared" ref="O4187:O4190" si="155">VALUE(C4187)</f>
        <v>129005</v>
      </c>
      <c r="P4187" s="1" t="str">
        <f>MATCH(O4187,rawBidData!$A$2:$A$146,0)</f>
        <v>#N/A</v>
      </c>
    </row>
    <row r="4188">
      <c r="A4188" s="2">
        <v>42370.0</v>
      </c>
      <c r="B4188" s="5" t="str">
        <f>rawTransactionSheet!B4188</f>
        <v>NandiBid</v>
      </c>
      <c r="C4188" s="7" t="str">
        <f>rawTransactionSheet!C4188</f>
        <v>135561</v>
      </c>
      <c r="D4188" s="5" t="str">
        <f>rawTransactionSheet!D4188</f>
        <v>TATA</v>
      </c>
      <c r="E4188" s="5" t="str">
        <f>rawTransactionSheet!E4188</f>
        <v>INDICA V2</v>
      </c>
      <c r="F4188" s="5" t="str">
        <f>IFERROR(VLOOKUP(E4188,modelMapping,2,0),E4188)</f>
        <v>INDICA V2</v>
      </c>
      <c r="G4188" s="5" t="str">
        <f>rawTransactionSheet!F4188</f>
        <v>DLS BS-III</v>
      </c>
      <c r="H4188" s="1" t="str">
        <f t="shared" si="1"/>
        <v>DLS</v>
      </c>
      <c r="I4188" s="5" t="str">
        <f>rawTransactionSheet!G4188</f>
        <v>2006</v>
      </c>
      <c r="J4188" s="5" t="str">
        <f>rawTransactionSheet!H4188</f>
        <v>115000</v>
      </c>
      <c r="K4188" s="5" t="str">
        <f>rawTransactionSheet!I4188</f>
        <v>77724</v>
      </c>
      <c r="L4188" s="5" t="str">
        <f>rawTransactionSheet!J4188</f>
        <v>10</v>
      </c>
      <c r="M4188" s="5" t="str">
        <f>rawTransactionSheet!K4188</f>
        <v>2</v>
      </c>
      <c r="N4188" s="5" t="str">
        <f>rawTransactionSheet!L4188</f>
        <v>BANGALORE</v>
      </c>
      <c r="O4188" s="1" t="str">
        <f t="shared" si="155"/>
        <v>135561</v>
      </c>
      <c r="P4188" s="1" t="str">
        <f>MATCH(O4188,rawBidData!$A$2:$A$146,0)</f>
        <v>#N/A</v>
      </c>
    </row>
    <row r="4189">
      <c r="A4189" s="2">
        <v>42370.0</v>
      </c>
      <c r="B4189" s="5" t="str">
        <f>rawTransactionSheet!B4189</f>
        <v>NandiBid</v>
      </c>
      <c r="C4189" s="7" t="str">
        <f>rawTransactionSheet!C4189</f>
        <v>139058</v>
      </c>
      <c r="D4189" s="5" t="str">
        <f>rawTransactionSheet!D4189</f>
        <v>HYUNDAI</v>
      </c>
      <c r="E4189" s="5" t="str">
        <f>rawTransactionSheet!E4189</f>
        <v>ACCENT</v>
      </c>
      <c r="F4189" s="5" t="str">
        <f>IFERROR(VLOOKUP(E4189,modelMapping,2,0),E4189)</f>
        <v>ACCENT</v>
      </c>
      <c r="G4189" s="5" t="str">
        <f>rawTransactionSheet!F4189</f>
        <v>GLE</v>
      </c>
      <c r="H4189" s="1" t="str">
        <f t="shared" si="1"/>
        <v>GLE</v>
      </c>
      <c r="I4189" s="5" t="str">
        <f>rawTransactionSheet!G4189</f>
        <v>2005</v>
      </c>
      <c r="J4189" s="5" t="str">
        <f>rawTransactionSheet!H4189</f>
        <v>115000</v>
      </c>
      <c r="K4189" s="5" t="str">
        <f>rawTransactionSheet!I4189</f>
        <v>96855</v>
      </c>
      <c r="L4189" s="5" t="str">
        <f>rawTransactionSheet!J4189</f>
        <v>11</v>
      </c>
      <c r="M4189" s="5" t="str">
        <f>rawTransactionSheet!K4189</f>
        <v>3</v>
      </c>
      <c r="N4189" s="5" t="str">
        <f>rawTransactionSheet!L4189</f>
        <v>BANGALORE</v>
      </c>
      <c r="O4189" s="1" t="str">
        <f t="shared" si="155"/>
        <v>139058</v>
      </c>
      <c r="P4189" s="1" t="str">
        <f>MATCH(O4189,rawBidData!$A$2:$A$146,0)</f>
        <v>123</v>
      </c>
    </row>
    <row r="4190">
      <c r="A4190" s="2">
        <v>42370.0</v>
      </c>
      <c r="B4190" s="5" t="str">
        <f>rawTransactionSheet!B4190</f>
        <v>NandiBid</v>
      </c>
      <c r="C4190" s="7" t="str">
        <f>rawTransactionSheet!C4190</f>
        <v>140026</v>
      </c>
      <c r="D4190" s="5" t="str">
        <f>rawTransactionSheet!D4190</f>
        <v>HYUNDAI</v>
      </c>
      <c r="E4190" s="5" t="str">
        <f>rawTransactionSheet!E4190</f>
        <v>GETZ</v>
      </c>
      <c r="F4190" s="5" t="str">
        <f>IFERROR(VLOOKUP(E4190,modelMapping,2,0),E4190)</f>
        <v>GETZ</v>
      </c>
      <c r="G4190" s="5" t="str">
        <f>rawTransactionSheet!F4190</f>
        <v>GLS</v>
      </c>
      <c r="H4190" s="1" t="str">
        <f t="shared" si="1"/>
        <v>GLS</v>
      </c>
      <c r="I4190" s="5" t="str">
        <f>rawTransactionSheet!G4190</f>
        <v>2005</v>
      </c>
      <c r="J4190" s="5" t="str">
        <f>rawTransactionSheet!H4190</f>
        <v>115000</v>
      </c>
      <c r="K4190" s="5" t="str">
        <f>rawTransactionSheet!I4190</f>
        <v>54052</v>
      </c>
      <c r="L4190" s="5" t="str">
        <f>rawTransactionSheet!J4190</f>
        <v>11</v>
      </c>
      <c r="M4190" s="5" t="str">
        <f>rawTransactionSheet!K4190</f>
        <v>3</v>
      </c>
      <c r="N4190" s="5" t="str">
        <f>rawTransactionSheet!L4190</f>
        <v>BANGALORE</v>
      </c>
      <c r="O4190" s="1" t="str">
        <f t="shared" si="155"/>
        <v>140026</v>
      </c>
      <c r="P4190" s="1" t="str">
        <f>MATCH(O4190,rawBidData!$A$2:$A$146,0)</f>
        <v>#N/A</v>
      </c>
    </row>
    <row r="4191">
      <c r="A4191" s="2">
        <v>42370.0</v>
      </c>
      <c r="B4191" s="5" t="str">
        <f>rawTransactionSheet!B4191</f>
        <v>Pratham</v>
      </c>
      <c r="C4191" s="5" t="str">
        <f>rawTransactionSheet!C4191</f>
        <v>719</v>
      </c>
      <c r="D4191" s="5" t="str">
        <f>rawTransactionSheet!D4191</f>
        <v>MARUTI SUZUKI</v>
      </c>
      <c r="E4191" s="5" t="str">
        <f>rawTransactionSheet!E4191</f>
        <v>800</v>
      </c>
      <c r="F4191" s="5" t="str">
        <f>IFERROR(VLOOKUP(E4191,modelMapping,2,0),E4191)</f>
        <v>800</v>
      </c>
      <c r="G4191" s="5" t="str">
        <f>rawTransactionSheet!F4191</f>
        <v>AC</v>
      </c>
      <c r="H4191" s="1" t="str">
        <f t="shared" si="1"/>
        <v>AC</v>
      </c>
      <c r="I4191" s="5" t="str">
        <f>rawTransactionSheet!G4191</f>
        <v>2005</v>
      </c>
      <c r="J4191" s="5" t="str">
        <f>rawTransactionSheet!H4191</f>
        <v>113500</v>
      </c>
      <c r="K4191" s="5" t="str">
        <f>rawTransactionSheet!I4191</f>
        <v>77470.22587</v>
      </c>
      <c r="L4191" s="5" t="str">
        <f>rawTransactionSheet!J4191</f>
        <v>9.683778234</v>
      </c>
      <c r="M4191" s="5" t="str">
        <f>rawTransactionSheet!K4191</f>
        <v>2</v>
      </c>
      <c r="N4191" s="5" t="str">
        <f>rawTransactionSheet!L4191</f>
        <v>BANGALORE</v>
      </c>
    </row>
    <row r="4192">
      <c r="A4192" s="2">
        <v>42370.0</v>
      </c>
      <c r="B4192" s="5" t="str">
        <f>rawTransactionSheet!B4192</f>
        <v>Pratham</v>
      </c>
      <c r="C4192" s="5" t="str">
        <f>rawTransactionSheet!C4192</f>
        <v>501</v>
      </c>
      <c r="D4192" s="5" t="str">
        <f>rawTransactionSheet!D4192</f>
        <v>TATA</v>
      </c>
      <c r="E4192" s="5" t="str">
        <f>rawTransactionSheet!E4192</f>
        <v>INDICA V2</v>
      </c>
      <c r="F4192" s="5" t="str">
        <f>IFERROR(VLOOKUP(E4192,modelMapping,2,0),E4192)</f>
        <v>INDICA V2</v>
      </c>
      <c r="G4192" s="5" t="str">
        <f>rawTransactionSheet!F4192</f>
        <v>DL</v>
      </c>
      <c r="H4192" s="1" t="str">
        <f t="shared" si="1"/>
        <v>DL</v>
      </c>
      <c r="I4192" s="5" t="str">
        <f>rawTransactionSheet!G4192</f>
        <v>2007</v>
      </c>
      <c r="J4192" s="5" t="str">
        <f>rawTransactionSheet!H4192</f>
        <v>113500</v>
      </c>
      <c r="K4192" s="5" t="str">
        <f>rawTransactionSheet!I4192</f>
        <v>89133.47022</v>
      </c>
      <c r="L4192" s="5" t="str">
        <f>rawTransactionSheet!J4192</f>
        <v>7.427789185</v>
      </c>
      <c r="M4192" s="5" t="str">
        <f>rawTransactionSheet!K4192</f>
        <v>2</v>
      </c>
      <c r="N4192" s="5" t="str">
        <f>rawTransactionSheet!L4192</f>
        <v>BANGALORE</v>
      </c>
    </row>
    <row r="4193">
      <c r="A4193" s="2">
        <v>42370.0</v>
      </c>
      <c r="B4193" s="5" t="str">
        <f>rawTransactionSheet!B4193</f>
        <v>KALYANI MOTORS PVT LTD</v>
      </c>
      <c r="C4193" s="5" t="str">
        <f>rawTransactionSheet!C4193</f>
        <v>KA01MB5453</v>
      </c>
      <c r="D4193" s="5" t="str">
        <f>rawTransactionSheet!D4193</f>
        <v>MARUTI SUZUKI</v>
      </c>
      <c r="E4193" s="5" t="str">
        <f>rawTransactionSheet!E4193</f>
        <v>800</v>
      </c>
      <c r="F4193" s="5" t="str">
        <f>IFERROR(VLOOKUP(E4193,modelMapping,2,0),E4193)</f>
        <v>800</v>
      </c>
      <c r="G4193" s="5" t="str">
        <f>rawTransactionSheet!F4193</f>
        <v>STD</v>
      </c>
      <c r="H4193" s="1" t="str">
        <f t="shared" si="1"/>
        <v>STD</v>
      </c>
      <c r="I4193" s="5" t="str">
        <f>rawTransactionSheet!G4193</f>
        <v>2006</v>
      </c>
      <c r="J4193" s="5" t="str">
        <f>rawTransactionSheet!H4193</f>
        <v>113000</v>
      </c>
      <c r="K4193" s="5" t="str">
        <f>rawTransactionSheet!I4193</f>
        <v>60170</v>
      </c>
      <c r="L4193" s="5" t="str">
        <f>rawTransactionSheet!J4193</f>
        <v>9</v>
      </c>
      <c r="M4193" s="5" t="str">
        <f>rawTransactionSheet!K4193</f>
        <v>2</v>
      </c>
      <c r="N4193" s="5" t="str">
        <f>rawTransactionSheet!L4193</f>
        <v>BANGALORE</v>
      </c>
    </row>
    <row r="4194">
      <c r="A4194" s="2">
        <v>42370.0</v>
      </c>
      <c r="B4194" s="5" t="str">
        <f>rawTransactionSheet!B4194</f>
        <v>Pratham</v>
      </c>
      <c r="C4194" s="5" t="str">
        <f>rawTransactionSheet!C4194</f>
        <v>777</v>
      </c>
      <c r="D4194" s="5" t="str">
        <f>rawTransactionSheet!D4194</f>
        <v>MARUTI SUZUKI</v>
      </c>
      <c r="E4194" s="5" t="str">
        <f>rawTransactionSheet!E4194</f>
        <v>Alto</v>
      </c>
      <c r="F4194" s="5" t="str">
        <f>IFERROR(VLOOKUP(E4194,modelMapping,2,0),E4194)</f>
        <v>Alto</v>
      </c>
      <c r="G4194" s="5" t="str">
        <f>rawTransactionSheet!F4194</f>
        <v>LX</v>
      </c>
      <c r="H4194" s="1" t="str">
        <f t="shared" si="1"/>
        <v>LX</v>
      </c>
      <c r="I4194" s="5" t="str">
        <f>rawTransactionSheet!G4194</f>
        <v>2004</v>
      </c>
      <c r="J4194" s="5" t="str">
        <f>rawTransactionSheet!H4194</f>
        <v>113000</v>
      </c>
      <c r="K4194" s="5" t="str">
        <f>rawTransactionSheet!I4194</f>
        <v>82354.55168</v>
      </c>
      <c r="L4194" s="5" t="str">
        <f>rawTransactionSheet!J4194</f>
        <v>10.29431896</v>
      </c>
      <c r="M4194" s="5" t="str">
        <f>rawTransactionSheet!K4194</f>
        <v>3</v>
      </c>
      <c r="N4194" s="5" t="str">
        <f>rawTransactionSheet!L4194</f>
        <v>BANGALORE</v>
      </c>
    </row>
    <row r="4195">
      <c r="A4195" s="2">
        <v>42370.0</v>
      </c>
      <c r="B4195" s="5" t="str">
        <f>rawTransactionSheet!B4195</f>
        <v>Pratham</v>
      </c>
      <c r="C4195" s="5" t="str">
        <f>rawTransactionSheet!C4195</f>
        <v>830</v>
      </c>
      <c r="D4195" s="5" t="str">
        <f>rawTransactionSheet!D4195</f>
        <v>MARUTI SUZUKI</v>
      </c>
      <c r="E4195" s="5" t="str">
        <f>rawTransactionSheet!E4195</f>
        <v>Alto</v>
      </c>
      <c r="F4195" s="5" t="str">
        <f>IFERROR(VLOOKUP(E4195,modelMapping,2,0),E4195)</f>
        <v>Alto</v>
      </c>
      <c r="G4195" s="5" t="str">
        <f>rawTransactionSheet!F4195</f>
        <v>VXI</v>
      </c>
      <c r="H4195" s="1" t="str">
        <f t="shared" si="1"/>
        <v>VXI</v>
      </c>
      <c r="I4195" s="5" t="str">
        <f>rawTransactionSheet!G4195</f>
        <v>2004</v>
      </c>
      <c r="J4195" s="5" t="str">
        <f>rawTransactionSheet!H4195</f>
        <v>113000</v>
      </c>
      <c r="K4195" s="5" t="str">
        <f>rawTransactionSheet!I4195</f>
        <v>87195.07184</v>
      </c>
      <c r="L4195" s="5" t="str">
        <f>rawTransactionSheet!J4195</f>
        <v>10.89938398</v>
      </c>
      <c r="M4195" s="5" t="str">
        <f>rawTransactionSheet!K4195</f>
        <v>3</v>
      </c>
      <c r="N4195" s="5" t="str">
        <f>rawTransactionSheet!L4195</f>
        <v>BANGALORE</v>
      </c>
    </row>
    <row r="4196">
      <c r="A4196" s="2">
        <v>42370.0</v>
      </c>
      <c r="B4196" s="5" t="str">
        <f>rawTransactionSheet!B4196</f>
        <v>KALYANI MOTORS PVT LTD</v>
      </c>
      <c r="C4196" s="5" t="str">
        <f>rawTransactionSheet!C4196</f>
        <v>KA01MK1550</v>
      </c>
      <c r="D4196" s="5" t="str">
        <f>rawTransactionSheet!D4196</f>
        <v>MARUTI SUZUKI</v>
      </c>
      <c r="E4196" s="5" t="str">
        <f>rawTransactionSheet!E4196</f>
        <v>Alto 800</v>
      </c>
      <c r="F4196" s="1" t="str">
        <f>IFERROR(VLOOKUP(E4196,modelMapping,2,0),E4196)</f>
        <v>Alto</v>
      </c>
      <c r="G4196" s="5" t="str">
        <f>rawTransactionSheet!F4196</f>
        <v>LX</v>
      </c>
      <c r="H4196" s="1" t="str">
        <f t="shared" si="1"/>
        <v>LX</v>
      </c>
      <c r="I4196" s="5" t="str">
        <f>rawTransactionSheet!G4196</f>
        <v>2004</v>
      </c>
      <c r="J4196" s="5" t="str">
        <f>rawTransactionSheet!H4196</f>
        <v>113000</v>
      </c>
      <c r="K4196" s="5" t="str">
        <f>rawTransactionSheet!I4196</f>
        <v>89457</v>
      </c>
      <c r="L4196" s="5" t="str">
        <f>rawTransactionSheet!J4196</f>
        <v>11</v>
      </c>
      <c r="M4196" s="5" t="str">
        <f>rawTransactionSheet!K4196</f>
        <v>1</v>
      </c>
      <c r="N4196" s="5" t="str">
        <f>rawTransactionSheet!L4196</f>
        <v>BANGALORE</v>
      </c>
    </row>
    <row r="4197">
      <c r="A4197" s="2">
        <v>42370.0</v>
      </c>
      <c r="B4197" s="5" t="str">
        <f>rawTransactionSheet!B4197</f>
        <v>RNS</v>
      </c>
      <c r="C4197" s="5" t="str">
        <f>rawTransactionSheet!C4197</f>
        <v>KA53N4353</v>
      </c>
      <c r="D4197" s="5" t="str">
        <f>rawTransactionSheet!D4197</f>
        <v>MARUTI SUZUKI</v>
      </c>
      <c r="E4197" s="5" t="str">
        <f>rawTransactionSheet!E4197</f>
        <v>Swift Dzire</v>
      </c>
      <c r="F4197" s="5" t="str">
        <f>IFERROR(VLOOKUP(E4197,modelMapping,2,0),E4197)</f>
        <v>Swift Dzire</v>
      </c>
      <c r="G4197" s="5" t="str">
        <f>rawTransactionSheet!F4197</f>
        <v>LDi</v>
      </c>
      <c r="H4197" s="1" t="str">
        <f t="shared" si="1"/>
        <v>LDi</v>
      </c>
      <c r="I4197" s="5" t="str">
        <f>rawTransactionSheet!G4197</f>
        <v>2009</v>
      </c>
      <c r="J4197" s="5" t="str">
        <f>rawTransactionSheet!H4197</f>
        <v>112543</v>
      </c>
      <c r="K4197" s="5" t="str">
        <f>rawTransactionSheet!I4197</f>
        <v>180358</v>
      </c>
      <c r="L4197" s="5" t="str">
        <f>rawTransactionSheet!J4197</f>
        <v>6.654794521</v>
      </c>
      <c r="M4197" s="5" t="str">
        <f>rawTransactionSheet!K4197</f>
        <v>2</v>
      </c>
      <c r="N4197" s="5" t="str">
        <f>rawTransactionSheet!L4197</f>
        <v>BANGALORE</v>
      </c>
    </row>
    <row r="4198">
      <c r="A4198" s="2">
        <v>42370.0</v>
      </c>
      <c r="B4198" s="5" t="str">
        <f>rawTransactionSheet!B4198</f>
        <v>RNS</v>
      </c>
      <c r="C4198" s="5" t="str">
        <f>rawTransactionSheet!C4198</f>
        <v>KA04MC5879</v>
      </c>
      <c r="D4198" s="5" t="str">
        <f>rawTransactionSheet!D4198</f>
        <v>MARUTI SUZUKI</v>
      </c>
      <c r="E4198" s="5" t="str">
        <f>rawTransactionSheet!E4198</f>
        <v>800</v>
      </c>
      <c r="F4198" s="5" t="str">
        <f>IFERROR(VLOOKUP(E4198,modelMapping,2,0),E4198)</f>
        <v>800</v>
      </c>
      <c r="G4198" s="5" t="str">
        <f>rawTransactionSheet!F4198</f>
        <v>STD</v>
      </c>
      <c r="H4198" s="1" t="str">
        <f t="shared" si="1"/>
        <v>STD</v>
      </c>
      <c r="I4198" s="5" t="str">
        <f>rawTransactionSheet!G4198</f>
        <v>2006</v>
      </c>
      <c r="J4198" s="5" t="str">
        <f>rawTransactionSheet!H4198</f>
        <v>112000</v>
      </c>
      <c r="K4198" s="5" t="str">
        <f>rawTransactionSheet!I4198</f>
        <v>42120</v>
      </c>
      <c r="L4198" s="5" t="str">
        <f>rawTransactionSheet!J4198</f>
        <v>9.846575342</v>
      </c>
      <c r="M4198" s="5" t="str">
        <f>rawTransactionSheet!K4198</f>
        <v>2</v>
      </c>
      <c r="N4198" s="5" t="str">
        <f>rawTransactionSheet!L4198</f>
        <v>BANGALORE</v>
      </c>
    </row>
    <row r="4199">
      <c r="A4199" s="2">
        <v>42370.0</v>
      </c>
      <c r="B4199" s="5" t="str">
        <f>rawTransactionSheet!B4199</f>
        <v>RNS</v>
      </c>
      <c r="C4199" s="5" t="str">
        <f>rawTransactionSheet!C4199</f>
        <v>KA04MC0051</v>
      </c>
      <c r="D4199" s="5" t="str">
        <f>rawTransactionSheet!D4199</f>
        <v>MARUTI SUZUKI</v>
      </c>
      <c r="E4199" s="5" t="str">
        <f>rawTransactionSheet!E4199</f>
        <v>Alto</v>
      </c>
      <c r="F4199" s="5" t="str">
        <f>IFERROR(VLOOKUP(E4199,modelMapping,2,0),E4199)</f>
        <v>Alto</v>
      </c>
      <c r="G4199" s="5" t="str">
        <f>rawTransactionSheet!F4199</f>
        <v>STD</v>
      </c>
      <c r="H4199" s="1" t="str">
        <f t="shared" si="1"/>
        <v>STD</v>
      </c>
      <c r="I4199" s="5" t="str">
        <f>rawTransactionSheet!G4199</f>
        <v>2005</v>
      </c>
      <c r="J4199" s="5" t="str">
        <f>rawTransactionSheet!H4199</f>
        <v>112000</v>
      </c>
      <c r="K4199" s="5" t="str">
        <f>rawTransactionSheet!I4199</f>
        <v>65095</v>
      </c>
      <c r="L4199" s="5" t="str">
        <f>rawTransactionSheet!J4199</f>
        <v>10.95890411</v>
      </c>
      <c r="M4199" s="5" t="str">
        <f>rawTransactionSheet!K4199</f>
        <v>1</v>
      </c>
      <c r="N4199" s="5" t="str">
        <f>rawTransactionSheet!L4199</f>
        <v>BANGALORE</v>
      </c>
    </row>
    <row r="4200">
      <c r="A4200" s="2">
        <v>42370.0</v>
      </c>
      <c r="B4200" s="5" t="str">
        <f>rawTransactionSheet!B4200</f>
        <v>RNS</v>
      </c>
      <c r="C4200" s="5" t="str">
        <f>rawTransactionSheet!C4200</f>
        <v>KA04MC0051</v>
      </c>
      <c r="D4200" s="5" t="str">
        <f>rawTransactionSheet!D4200</f>
        <v>MARUTI SUZUKI</v>
      </c>
      <c r="E4200" s="5" t="str">
        <f>rawTransactionSheet!E4200</f>
        <v>Alto</v>
      </c>
      <c r="F4200" s="5" t="str">
        <f>IFERROR(VLOOKUP(E4200,modelMapping,2,0),E4200)</f>
        <v>Alto</v>
      </c>
      <c r="G4200" s="5" t="str">
        <f>rawTransactionSheet!F4200</f>
        <v>STD</v>
      </c>
      <c r="H4200" s="1" t="str">
        <f t="shared" si="1"/>
        <v>STD</v>
      </c>
      <c r="I4200" s="5" t="str">
        <f>rawTransactionSheet!G4200</f>
        <v>2005</v>
      </c>
      <c r="J4200" s="5" t="str">
        <f>rawTransactionSheet!H4200</f>
        <v>112000</v>
      </c>
      <c r="K4200" s="5" t="str">
        <f>rawTransactionSheet!I4200</f>
        <v>65095</v>
      </c>
      <c r="L4200" s="5" t="str">
        <f>rawTransactionSheet!J4200</f>
        <v>10.95890411</v>
      </c>
      <c r="M4200" s="5" t="str">
        <f>rawTransactionSheet!K4200</f>
        <v>1</v>
      </c>
      <c r="N4200" s="5" t="str">
        <f>rawTransactionSheet!L4200</f>
        <v>BANGALORE</v>
      </c>
    </row>
    <row r="4201">
      <c r="A4201" s="2">
        <v>42370.0</v>
      </c>
      <c r="B4201" s="5" t="str">
        <f>rawTransactionSheet!B4201</f>
        <v>Pratham</v>
      </c>
      <c r="C4201" s="5" t="str">
        <f>rawTransactionSheet!C4201</f>
        <v>714</v>
      </c>
      <c r="D4201" s="5" t="str">
        <f>rawTransactionSheet!D4201</f>
        <v>FORD</v>
      </c>
      <c r="E4201" s="5" t="str">
        <f>rawTransactionSheet!E4201</f>
        <v>Ikon</v>
      </c>
      <c r="F4201" s="5" t="str">
        <f>IFERROR(VLOOKUP(E4201,modelMapping,2,0),E4201)</f>
        <v>Ikon</v>
      </c>
      <c r="G4201" s="5" t="str">
        <f>rawTransactionSheet!F4201</f>
        <v>1.3 FLAIR</v>
      </c>
      <c r="H4201" s="1" t="str">
        <f t="shared" si="1"/>
        <v>1.3 FLAIR</v>
      </c>
      <c r="I4201" s="5" t="str">
        <f>rawTransactionSheet!G4201</f>
        <v>2005</v>
      </c>
      <c r="J4201" s="5" t="str">
        <f>rawTransactionSheet!H4201</f>
        <v>112000</v>
      </c>
      <c r="K4201" s="5" t="str">
        <f>rawTransactionSheet!I4201</f>
        <v>77229.295</v>
      </c>
      <c r="L4201" s="5" t="str">
        <f>rawTransactionSheet!J4201</f>
        <v>9.653661875</v>
      </c>
      <c r="M4201" s="5" t="str">
        <f>rawTransactionSheet!K4201</f>
        <v>2</v>
      </c>
      <c r="N4201" s="5" t="str">
        <f>rawTransactionSheet!L4201</f>
        <v>BANGALORE</v>
      </c>
    </row>
    <row r="4202">
      <c r="A4202" s="2">
        <v>42370.0</v>
      </c>
      <c r="B4202" s="5" t="str">
        <f>rawTransactionSheet!B4202</f>
        <v>RNS</v>
      </c>
      <c r="C4202" s="5" t="str">
        <f>rawTransactionSheet!C4202</f>
        <v>KA51ME8738</v>
      </c>
      <c r="D4202" s="5" t="str">
        <f>rawTransactionSheet!D4202</f>
        <v>TATA</v>
      </c>
      <c r="E4202" s="5" t="str">
        <f>rawTransactionSheet!E4202</f>
        <v>Nano</v>
      </c>
      <c r="F4202" s="5" t="str">
        <f>IFERROR(VLOOKUP(E4202,modelMapping,2,0),E4202)</f>
        <v>Nano</v>
      </c>
      <c r="G4202" s="5" t="str">
        <f>rawTransactionSheet!F4202</f>
        <v>LX</v>
      </c>
      <c r="H4202" s="1" t="str">
        <f t="shared" si="1"/>
        <v>LX</v>
      </c>
      <c r="I4202" s="5" t="str">
        <f>rawTransactionSheet!G4202</f>
        <v>2013</v>
      </c>
      <c r="J4202" s="5" t="str">
        <f>rawTransactionSheet!H4202</f>
        <v>112000</v>
      </c>
      <c r="K4202" s="5" t="str">
        <f>rawTransactionSheet!I4202</f>
        <v>16171</v>
      </c>
      <c r="L4202" s="5" t="str">
        <f>rawTransactionSheet!J4202</f>
        <v>2.712328767</v>
      </c>
      <c r="M4202" s="5" t="str">
        <f>rawTransactionSheet!K4202</f>
        <v>2</v>
      </c>
      <c r="N4202" s="5" t="str">
        <f>rawTransactionSheet!L4202</f>
        <v>BANGALORE</v>
      </c>
    </row>
    <row r="4203">
      <c r="A4203" s="2">
        <v>42370.0</v>
      </c>
      <c r="B4203" s="5" t="str">
        <f>rawTransactionSheet!B4203</f>
        <v>RNS</v>
      </c>
      <c r="C4203" s="5" t="str">
        <f>rawTransactionSheet!C4203</f>
        <v>KA04P8056</v>
      </c>
      <c r="D4203" s="5" t="str">
        <f>rawTransactionSheet!D4203</f>
        <v>MARUTI SUZUKI</v>
      </c>
      <c r="E4203" s="5" t="str">
        <f>rawTransactionSheet!E4203</f>
        <v>Zen</v>
      </c>
      <c r="F4203" s="5" t="str">
        <f>IFERROR(VLOOKUP(E4203,modelMapping,2,0),E4203)</f>
        <v>Zen</v>
      </c>
      <c r="G4203" s="5" t="str">
        <f>rawTransactionSheet!F4203</f>
        <v>VXI</v>
      </c>
      <c r="H4203" s="1" t="str">
        <f t="shared" si="1"/>
        <v>VXI</v>
      </c>
      <c r="I4203" s="5" t="str">
        <f>rawTransactionSheet!G4203</f>
        <v>2000</v>
      </c>
      <c r="J4203" s="5" t="str">
        <f>rawTransactionSheet!H4203</f>
        <v>111000</v>
      </c>
      <c r="K4203" s="5" t="str">
        <f>rawTransactionSheet!I4203</f>
        <v>111673</v>
      </c>
      <c r="L4203" s="5" t="str">
        <f>rawTransactionSheet!J4203</f>
        <v>15.48767123</v>
      </c>
      <c r="M4203" s="5" t="str">
        <f>rawTransactionSheet!K4203</f>
        <v>2</v>
      </c>
      <c r="N4203" s="5" t="str">
        <f>rawTransactionSheet!L4203</f>
        <v>BANGALORE</v>
      </c>
    </row>
    <row r="4204">
      <c r="A4204" s="2">
        <v>42370.0</v>
      </c>
      <c r="B4204" s="5" t="str">
        <f>rawTransactionSheet!B4204</f>
        <v>Pratham</v>
      </c>
      <c r="C4204" s="5" t="str">
        <f>rawTransactionSheet!C4204</f>
        <v>690</v>
      </c>
      <c r="D4204" s="5" t="str">
        <f>rawTransactionSheet!D4204</f>
        <v>MARUTI SUZUKI</v>
      </c>
      <c r="E4204" s="5" t="str">
        <f>rawTransactionSheet!E4204</f>
        <v>Alto</v>
      </c>
      <c r="F4204" s="5" t="str">
        <f>IFERROR(VLOOKUP(E4204,modelMapping,2,0),E4204)</f>
        <v>Alto</v>
      </c>
      <c r="G4204" s="5" t="str">
        <f>rawTransactionSheet!F4204</f>
        <v>LXI</v>
      </c>
      <c r="H4204" s="1" t="str">
        <f t="shared" si="1"/>
        <v>LXI</v>
      </c>
      <c r="I4204" s="5" t="str">
        <f>rawTransactionSheet!G4204</f>
        <v>2006</v>
      </c>
      <c r="J4204" s="5" t="str">
        <f>rawTransactionSheet!H4204</f>
        <v>110500</v>
      </c>
      <c r="K4204" s="5" t="str">
        <f>rawTransactionSheet!I4204</f>
        <v>71950.71869</v>
      </c>
      <c r="L4204" s="5" t="str">
        <f>rawTransactionSheet!J4204</f>
        <v>8.993839836</v>
      </c>
      <c r="M4204" s="5" t="str">
        <f>rawTransactionSheet!K4204</f>
        <v>2</v>
      </c>
      <c r="N4204" s="5" t="str">
        <f>rawTransactionSheet!L4204</f>
        <v>BANGALORE</v>
      </c>
    </row>
    <row r="4205">
      <c r="A4205" s="2">
        <v>42370.0</v>
      </c>
      <c r="B4205" s="5" t="str">
        <f>rawTransactionSheet!B4205</f>
        <v>DelCalling</v>
      </c>
      <c r="C4205" s="5" t="str">
        <f>rawTransactionSheet!C4205</f>
        <v>100548</v>
      </c>
      <c r="D4205" s="5" t="str">
        <f>rawTransactionSheet!D4205</f>
        <v>OPEL</v>
      </c>
      <c r="E4205" s="5" t="str">
        <f>rawTransactionSheet!E4205</f>
        <v>CORSA</v>
      </c>
      <c r="F4205" s="5" t="str">
        <f>IFERROR(VLOOKUP(E4205,modelMapping,2,0),E4205)</f>
        <v>CORSA</v>
      </c>
      <c r="G4205" s="5" t="str">
        <f>rawTransactionSheet!F4205</f>
        <v>Sail 1.6</v>
      </c>
      <c r="H4205" s="1" t="str">
        <f t="shared" si="1"/>
        <v>Sail 1.6</v>
      </c>
      <c r="I4205" s="5" t="str">
        <f>rawTransactionSheet!G4205</f>
        <v>2004</v>
      </c>
      <c r="J4205" s="5" t="str">
        <f>rawTransactionSheet!H4205</f>
        <v>110000</v>
      </c>
      <c r="K4205" s="5" t="str">
        <f>rawTransactionSheet!I4205</f>
        <v>58178</v>
      </c>
      <c r="L4205" s="5" t="str">
        <f>rawTransactionSheet!J4205</f>
        <v>12</v>
      </c>
      <c r="M4205" s="5" t="str">
        <f>rawTransactionSheet!K4205</f>
        <v>2</v>
      </c>
      <c r="N4205" s="5" t="str">
        <f>rawTransactionSheet!L4205</f>
        <v>BANGALORE</v>
      </c>
    </row>
    <row r="4206">
      <c r="A4206" s="2">
        <v>42370.0</v>
      </c>
      <c r="B4206" s="5" t="str">
        <f>rawTransactionSheet!B4206</f>
        <v>DelCalling</v>
      </c>
      <c r="C4206" s="5" t="str">
        <f>rawTransactionSheet!C4206</f>
        <v>88197</v>
      </c>
      <c r="D4206" s="5" t="str">
        <f>rawTransactionSheet!D4206</f>
        <v>TATA</v>
      </c>
      <c r="E4206" s="5" t="str">
        <f>rawTransactionSheet!E4206</f>
        <v>NANO</v>
      </c>
      <c r="F4206" s="5" t="str">
        <f>IFERROR(VLOOKUP(E4206,modelMapping,2,0),E4206)</f>
        <v>NANO</v>
      </c>
      <c r="G4206" s="5" t="str">
        <f>rawTransactionSheet!F4206</f>
        <v>LX</v>
      </c>
      <c r="H4206" s="1" t="str">
        <f t="shared" si="1"/>
        <v>LX</v>
      </c>
      <c r="I4206" s="5" t="str">
        <f>rawTransactionSheet!G4206</f>
        <v>2012</v>
      </c>
      <c r="J4206" s="5" t="str">
        <f>rawTransactionSheet!H4206</f>
        <v>110000</v>
      </c>
      <c r="K4206" s="5" t="str">
        <f>rawTransactionSheet!I4206</f>
        <v>30334</v>
      </c>
      <c r="L4206" s="5" t="str">
        <f>rawTransactionSheet!J4206</f>
        <v>4</v>
      </c>
      <c r="M4206" s="5" t="str">
        <f>rawTransactionSheet!K4206</f>
        <v>2</v>
      </c>
      <c r="N4206" s="5" t="str">
        <f>rawTransactionSheet!L4206</f>
        <v>BANGALORE</v>
      </c>
    </row>
    <row r="4207">
      <c r="A4207" s="2">
        <v>42370.0</v>
      </c>
      <c r="B4207" s="5" t="str">
        <f>rawTransactionSheet!B4207</f>
        <v>KALYANI MOTORS PVT LTD</v>
      </c>
      <c r="C4207" s="5" t="str">
        <f>rawTransactionSheet!C4207</f>
        <v>KA16M4032</v>
      </c>
      <c r="D4207" s="5" t="str">
        <f>rawTransactionSheet!D4207</f>
        <v>MARUTI SUZUKI</v>
      </c>
      <c r="E4207" s="5" t="str">
        <f>rawTransactionSheet!E4207</f>
        <v>800</v>
      </c>
      <c r="F4207" s="5" t="str">
        <f>IFERROR(VLOOKUP(E4207,modelMapping,2,0),E4207)</f>
        <v>800</v>
      </c>
      <c r="G4207" s="5" t="str">
        <f>rawTransactionSheet!F4207</f>
        <v>AC</v>
      </c>
      <c r="H4207" s="1" t="str">
        <f t="shared" si="1"/>
        <v>AC</v>
      </c>
      <c r="I4207" s="5" t="str">
        <f>rawTransactionSheet!G4207</f>
        <v>2008</v>
      </c>
      <c r="J4207" s="5" t="str">
        <f>rawTransactionSheet!H4207</f>
        <v>110000</v>
      </c>
      <c r="K4207" s="5" t="str">
        <f>rawTransactionSheet!I4207</f>
        <v>61820</v>
      </c>
      <c r="L4207" s="5" t="str">
        <f>rawTransactionSheet!J4207</f>
        <v>7</v>
      </c>
      <c r="M4207" s="5" t="str">
        <f>rawTransactionSheet!K4207</f>
        <v>2</v>
      </c>
      <c r="N4207" s="5" t="str">
        <f>rawTransactionSheet!L4207</f>
        <v>BANGALORE</v>
      </c>
    </row>
    <row r="4208">
      <c r="A4208" s="2">
        <v>42370.0</v>
      </c>
      <c r="B4208" s="5" t="str">
        <f>rawTransactionSheet!B4208</f>
        <v>Pratham</v>
      </c>
      <c r="C4208" s="5" t="str">
        <f>rawTransactionSheet!C4208</f>
        <v>571</v>
      </c>
      <c r="D4208" s="5" t="str">
        <f>rawTransactionSheet!D4208</f>
        <v>MARUTI SUZUKI</v>
      </c>
      <c r="E4208" s="5" t="str">
        <f>rawTransactionSheet!E4208</f>
        <v>800</v>
      </c>
      <c r="F4208" s="5" t="str">
        <f>IFERROR(VLOOKUP(E4208,modelMapping,2,0),E4208)</f>
        <v>800</v>
      </c>
      <c r="G4208" s="5" t="str">
        <f>rawTransactionSheet!F4208</f>
        <v>AC</v>
      </c>
      <c r="H4208" s="1" t="str">
        <f t="shared" si="1"/>
        <v>AC</v>
      </c>
      <c r="I4208" s="5" t="str">
        <f>rawTransactionSheet!G4208</f>
        <v>2007</v>
      </c>
      <c r="J4208" s="5" t="str">
        <f>rawTransactionSheet!H4208</f>
        <v>110000</v>
      </c>
      <c r="K4208" s="5" t="str">
        <f>rawTransactionSheet!I4208</f>
        <v>63890.48597</v>
      </c>
      <c r="L4208" s="5" t="str">
        <f>rawTransactionSheet!J4208</f>
        <v>7.986310746</v>
      </c>
      <c r="M4208" s="5" t="str">
        <f>rawTransactionSheet!K4208</f>
        <v>2</v>
      </c>
      <c r="N4208" s="5" t="str">
        <f>rawTransactionSheet!L4208</f>
        <v>BANGALORE</v>
      </c>
    </row>
    <row r="4209">
      <c r="A4209" s="2">
        <v>42370.0</v>
      </c>
      <c r="B4209" s="5" t="str">
        <f>rawTransactionSheet!B4209</f>
        <v>Pratham</v>
      </c>
      <c r="C4209" s="5" t="str">
        <f>rawTransactionSheet!C4209</f>
        <v>519</v>
      </c>
      <c r="D4209" s="5" t="str">
        <f>rawTransactionSheet!D4209</f>
        <v>MARUTI SUZUKI</v>
      </c>
      <c r="E4209" s="5" t="str">
        <f>rawTransactionSheet!E4209</f>
        <v>800</v>
      </c>
      <c r="F4209" s="5" t="str">
        <f>IFERROR(VLOOKUP(E4209,modelMapping,2,0),E4209)</f>
        <v>800</v>
      </c>
      <c r="G4209" s="5" t="str">
        <f>rawTransactionSheet!F4209</f>
        <v>STD</v>
      </c>
      <c r="H4209" s="1" t="str">
        <f t="shared" si="1"/>
        <v>STD</v>
      </c>
      <c r="I4209" s="5" t="str">
        <f>rawTransactionSheet!G4209</f>
        <v>2007</v>
      </c>
      <c r="J4209" s="5" t="str">
        <f>rawTransactionSheet!H4209</f>
        <v>110000</v>
      </c>
      <c r="K4209" s="5" t="str">
        <f>rawTransactionSheet!I4209</f>
        <v>61108.82957</v>
      </c>
      <c r="L4209" s="5" t="str">
        <f>rawTransactionSheet!J4209</f>
        <v>7.638603696</v>
      </c>
      <c r="M4209" s="5" t="str">
        <f>rawTransactionSheet!K4209</f>
        <v>2</v>
      </c>
      <c r="N4209" s="5" t="str">
        <f>rawTransactionSheet!L4209</f>
        <v>BANGALORE</v>
      </c>
    </row>
    <row r="4210">
      <c r="A4210" s="2">
        <v>42370.0</v>
      </c>
      <c r="B4210" s="5" t="str">
        <f>rawTransactionSheet!B4210</f>
        <v>RNS</v>
      </c>
      <c r="C4210" s="5" t="str">
        <f>rawTransactionSheet!C4210</f>
        <v>KA02MA5068</v>
      </c>
      <c r="D4210" s="5" t="str">
        <f>rawTransactionSheet!D4210</f>
        <v>MARUTI SUZUKI</v>
      </c>
      <c r="E4210" s="5" t="str">
        <f>rawTransactionSheet!E4210</f>
        <v>800</v>
      </c>
      <c r="F4210" s="5" t="str">
        <f>IFERROR(VLOOKUP(E4210,modelMapping,2,0),E4210)</f>
        <v>800</v>
      </c>
      <c r="G4210" s="5" t="str">
        <f>rawTransactionSheet!F4210</f>
        <v>STD</v>
      </c>
      <c r="H4210" s="1" t="str">
        <f t="shared" si="1"/>
        <v>STD</v>
      </c>
      <c r="I4210" s="5" t="str">
        <f>rawTransactionSheet!G4210</f>
        <v>2005</v>
      </c>
      <c r="J4210" s="5" t="str">
        <f>rawTransactionSheet!H4210</f>
        <v>110000</v>
      </c>
      <c r="K4210" s="5" t="str">
        <f>rawTransactionSheet!I4210</f>
        <v>66910</v>
      </c>
      <c r="L4210" s="5" t="str">
        <f>rawTransactionSheet!J4210</f>
        <v>10.7260274</v>
      </c>
      <c r="M4210" s="5" t="str">
        <f>rawTransactionSheet!K4210</f>
        <v>1</v>
      </c>
      <c r="N4210" s="5" t="str">
        <f>rawTransactionSheet!L4210</f>
        <v>BANGALORE</v>
      </c>
    </row>
    <row r="4211">
      <c r="A4211" s="2">
        <v>42370.0</v>
      </c>
      <c r="B4211" s="5" t="str">
        <f>rawTransactionSheet!B4211</f>
        <v>RNS</v>
      </c>
      <c r="C4211" s="5" t="str">
        <f>rawTransactionSheet!C4211</f>
        <v>KA05MD3248</v>
      </c>
      <c r="D4211" s="5" t="str">
        <f>rawTransactionSheet!D4211</f>
        <v>MARUTI SUZUKI</v>
      </c>
      <c r="E4211" s="5" t="str">
        <f>rawTransactionSheet!E4211</f>
        <v>800</v>
      </c>
      <c r="F4211" s="5" t="str">
        <f>IFERROR(VLOOKUP(E4211,modelMapping,2,0),E4211)</f>
        <v>800</v>
      </c>
      <c r="G4211" s="5" t="str">
        <f>rawTransactionSheet!F4211</f>
        <v>STD</v>
      </c>
      <c r="H4211" s="1" t="str">
        <f t="shared" si="1"/>
        <v>STD</v>
      </c>
      <c r="I4211" s="5" t="str">
        <f>rawTransactionSheet!G4211</f>
        <v>2006</v>
      </c>
      <c r="J4211" s="5" t="str">
        <f>rawTransactionSheet!H4211</f>
        <v>110000</v>
      </c>
      <c r="K4211" s="5" t="str">
        <f>rawTransactionSheet!I4211</f>
        <v>45372</v>
      </c>
      <c r="L4211" s="5" t="str">
        <f>rawTransactionSheet!J4211</f>
        <v>9.24109589</v>
      </c>
      <c r="M4211" s="5" t="str">
        <f>rawTransactionSheet!K4211</f>
        <v>2</v>
      </c>
      <c r="N4211" s="5" t="str">
        <f>rawTransactionSheet!L4211</f>
        <v>BANGALORE</v>
      </c>
    </row>
    <row r="4212">
      <c r="A4212" s="2">
        <v>42370.0</v>
      </c>
      <c r="B4212" s="5" t="str">
        <f>rawTransactionSheet!B4212</f>
        <v>RNS</v>
      </c>
      <c r="C4212" s="5" t="str">
        <f>rawTransactionSheet!C4212</f>
        <v>KA01MC6815</v>
      </c>
      <c r="D4212" s="5" t="str">
        <f>rawTransactionSheet!D4212</f>
        <v>MARUTI SUZUKI</v>
      </c>
      <c r="E4212" s="5" t="str">
        <f>rawTransactionSheet!E4212</f>
        <v>800</v>
      </c>
      <c r="F4212" s="5" t="str">
        <f>IFERROR(VLOOKUP(E4212,modelMapping,2,0),E4212)</f>
        <v>800</v>
      </c>
      <c r="G4212" s="5" t="str">
        <f>rawTransactionSheet!F4212</f>
        <v>STD</v>
      </c>
      <c r="H4212" s="1" t="str">
        <f t="shared" si="1"/>
        <v>STD</v>
      </c>
      <c r="I4212" s="5" t="str">
        <f>rawTransactionSheet!G4212</f>
        <v>2007</v>
      </c>
      <c r="J4212" s="5" t="str">
        <f>rawTransactionSheet!H4212</f>
        <v>110000</v>
      </c>
      <c r="K4212" s="5" t="str">
        <f>rawTransactionSheet!I4212</f>
        <v>68117</v>
      </c>
      <c r="L4212" s="5" t="str">
        <f>rawTransactionSheet!J4212</f>
        <v>8.657534247</v>
      </c>
      <c r="M4212" s="5" t="str">
        <f>rawTransactionSheet!K4212</f>
        <v>3</v>
      </c>
      <c r="N4212" s="5" t="str">
        <f>rawTransactionSheet!L4212</f>
        <v>BANGALORE</v>
      </c>
    </row>
    <row r="4213">
      <c r="A4213" s="2">
        <v>42370.0</v>
      </c>
      <c r="B4213" s="5" t="str">
        <f>rawTransactionSheet!B4213</f>
        <v>DelCalling</v>
      </c>
      <c r="C4213" s="5" t="str">
        <f>rawTransactionSheet!C4213</f>
        <v>84746</v>
      </c>
      <c r="D4213" s="5" t="str">
        <f>rawTransactionSheet!D4213</f>
        <v>HYUNDAI</v>
      </c>
      <c r="E4213" s="5" t="str">
        <f>rawTransactionSheet!E4213</f>
        <v>Accent</v>
      </c>
      <c r="F4213" s="5" t="str">
        <f>IFERROR(VLOOKUP(E4213,modelMapping,2,0),E4213)</f>
        <v>Accent</v>
      </c>
      <c r="G4213" s="5" t="str">
        <f>rawTransactionSheet!F4213</f>
        <v>CRDi</v>
      </c>
      <c r="H4213" s="1" t="str">
        <f t="shared" si="1"/>
        <v>CRDi</v>
      </c>
      <c r="I4213" s="5" t="str">
        <f>rawTransactionSheet!G4213</f>
        <v>2005</v>
      </c>
      <c r="J4213" s="5" t="str">
        <f>rawTransactionSheet!H4213</f>
        <v>110000</v>
      </c>
      <c r="K4213" s="5" t="str">
        <f>rawTransactionSheet!I4213</f>
        <v>96237</v>
      </c>
      <c r="L4213" s="5" t="str">
        <f>rawTransactionSheet!J4213</f>
        <v>10</v>
      </c>
      <c r="M4213" s="5" t="str">
        <f>rawTransactionSheet!K4213</f>
        <v>3</v>
      </c>
      <c r="N4213" s="5" t="str">
        <f>rawTransactionSheet!L4213</f>
        <v>BANGALORE</v>
      </c>
    </row>
    <row r="4214">
      <c r="A4214" s="2">
        <v>42370.0</v>
      </c>
      <c r="B4214" s="5" t="str">
        <f>rawTransactionSheet!B4214</f>
        <v>DelCalling</v>
      </c>
      <c r="C4214" s="5" t="str">
        <f>rawTransactionSheet!C4214</f>
        <v>70438</v>
      </c>
      <c r="D4214" s="5" t="str">
        <f>rawTransactionSheet!D4214</f>
        <v>MARUTI SUZUKI</v>
      </c>
      <c r="E4214" s="5" t="str">
        <f>rawTransactionSheet!E4214</f>
        <v>Alto</v>
      </c>
      <c r="F4214" s="5" t="str">
        <f>IFERROR(VLOOKUP(E4214,modelMapping,2,0),E4214)</f>
        <v>Alto</v>
      </c>
      <c r="G4214" s="5" t="str">
        <f>rawTransactionSheet!F4214</f>
        <v>LX</v>
      </c>
      <c r="H4214" s="1" t="str">
        <f t="shared" si="1"/>
        <v>LX</v>
      </c>
      <c r="I4214" s="5" t="str">
        <f>rawTransactionSheet!G4214</f>
        <v>2008</v>
      </c>
      <c r="J4214" s="5" t="str">
        <f>rawTransactionSheet!H4214</f>
        <v>110000</v>
      </c>
      <c r="K4214" s="5" t="str">
        <f>rawTransactionSheet!I4214</f>
        <v>68333</v>
      </c>
      <c r="L4214" s="5" t="str">
        <f>rawTransactionSheet!J4214</f>
        <v>7</v>
      </c>
      <c r="M4214" s="5" t="str">
        <f>rawTransactionSheet!K4214</f>
        <v>2</v>
      </c>
      <c r="N4214" s="5" t="str">
        <f>rawTransactionSheet!L4214</f>
        <v>DELHI</v>
      </c>
    </row>
    <row r="4215">
      <c r="A4215" s="2">
        <v>42370.0</v>
      </c>
      <c r="B4215" s="5" t="str">
        <f>rawTransactionSheet!B4215</f>
        <v>Pratham</v>
      </c>
      <c r="C4215" s="5" t="str">
        <f>rawTransactionSheet!C4215</f>
        <v>844</v>
      </c>
      <c r="D4215" s="5" t="str">
        <f>rawTransactionSheet!D4215</f>
        <v>MARUTI SUZUKI</v>
      </c>
      <c r="E4215" s="5" t="str">
        <f>rawTransactionSheet!E4215</f>
        <v>Alto</v>
      </c>
      <c r="F4215" s="5" t="str">
        <f>IFERROR(VLOOKUP(E4215,modelMapping,2,0),E4215)</f>
        <v>Alto</v>
      </c>
      <c r="G4215" s="5" t="str">
        <f>rawTransactionSheet!F4215</f>
        <v>LX</v>
      </c>
      <c r="H4215" s="1" t="str">
        <f t="shared" si="1"/>
        <v>LX</v>
      </c>
      <c r="I4215" s="5" t="str">
        <f>rawTransactionSheet!G4215</f>
        <v>2003</v>
      </c>
      <c r="J4215" s="5" t="str">
        <f>rawTransactionSheet!H4215</f>
        <v>110000</v>
      </c>
      <c r="K4215" s="5" t="str">
        <f>rawTransactionSheet!I4215</f>
        <v>91028.06296</v>
      </c>
      <c r="L4215" s="5" t="str">
        <f>rawTransactionSheet!J4215</f>
        <v>11.37850787</v>
      </c>
      <c r="M4215" s="5" t="str">
        <f>rawTransactionSheet!K4215</f>
        <v>3</v>
      </c>
      <c r="N4215" s="5" t="str">
        <f>rawTransactionSheet!L4215</f>
        <v>BANGALORE</v>
      </c>
    </row>
    <row r="4216">
      <c r="A4216" s="2">
        <v>42370.0</v>
      </c>
      <c r="B4216" s="5" t="str">
        <f>rawTransactionSheet!B4216</f>
        <v>RNS</v>
      </c>
      <c r="C4216" s="5" t="str">
        <f>rawTransactionSheet!C4216</f>
        <v>KA04MM2974</v>
      </c>
      <c r="D4216" s="5" t="str">
        <f>rawTransactionSheet!D4216</f>
        <v>MARUTI SUZUKI</v>
      </c>
      <c r="E4216" s="5" t="str">
        <f>rawTransactionSheet!E4216</f>
        <v>Alto</v>
      </c>
      <c r="F4216" s="5" t="str">
        <f>IFERROR(VLOOKUP(E4216,modelMapping,2,0),E4216)</f>
        <v>Alto</v>
      </c>
      <c r="G4216" s="5" t="str">
        <f>rawTransactionSheet!F4216</f>
        <v>LX</v>
      </c>
      <c r="H4216" s="1" t="str">
        <f t="shared" si="1"/>
        <v>LX</v>
      </c>
      <c r="I4216" s="5" t="str">
        <f>rawTransactionSheet!G4216</f>
        <v>2005</v>
      </c>
      <c r="J4216" s="5" t="str">
        <f>rawTransactionSheet!H4216</f>
        <v>110000</v>
      </c>
      <c r="K4216" s="5" t="str">
        <f>rawTransactionSheet!I4216</f>
        <v>57798</v>
      </c>
      <c r="L4216" s="5" t="str">
        <f>rawTransactionSheet!J4216</f>
        <v>10.80547945</v>
      </c>
      <c r="M4216" s="5" t="str">
        <f>rawTransactionSheet!K4216</f>
        <v>2</v>
      </c>
      <c r="N4216" s="5" t="str">
        <f>rawTransactionSheet!L4216</f>
        <v>BANGALORE</v>
      </c>
    </row>
    <row r="4217">
      <c r="A4217" s="2">
        <v>42370.0</v>
      </c>
      <c r="B4217" s="5" t="str">
        <f>rawTransactionSheet!B4217</f>
        <v>KALYANI MOTORS PVT LTD</v>
      </c>
      <c r="C4217" s="5" t="str">
        <f>rawTransactionSheet!C4217</f>
        <v>KA01Z7877</v>
      </c>
      <c r="D4217" s="5" t="str">
        <f>rawTransactionSheet!D4217</f>
        <v>MARUTI SUZUKI</v>
      </c>
      <c r="E4217" s="5" t="str">
        <f>rawTransactionSheet!E4217</f>
        <v>Alto</v>
      </c>
      <c r="F4217" s="5" t="str">
        <f>IFERROR(VLOOKUP(E4217,modelMapping,2,0),E4217)</f>
        <v>Alto</v>
      </c>
      <c r="G4217" s="5" t="str">
        <f>rawTransactionSheet!F4217</f>
        <v>LXI</v>
      </c>
      <c r="H4217" s="1" t="str">
        <f t="shared" si="1"/>
        <v>LXI</v>
      </c>
      <c r="I4217" s="5" t="str">
        <f>rawTransactionSheet!G4217</f>
        <v>2003</v>
      </c>
      <c r="J4217" s="5" t="str">
        <f>rawTransactionSheet!H4217</f>
        <v>110000</v>
      </c>
      <c r="K4217" s="5" t="str">
        <f>rawTransactionSheet!I4217</f>
        <v>115769</v>
      </c>
      <c r="L4217" s="5" t="str">
        <f>rawTransactionSheet!J4217</f>
        <v>12</v>
      </c>
      <c r="M4217" s="5" t="str">
        <f>rawTransactionSheet!K4217</f>
        <v>2</v>
      </c>
      <c r="N4217" s="5" t="str">
        <f>rawTransactionSheet!L4217</f>
        <v>BANGALORE</v>
      </c>
    </row>
    <row r="4218">
      <c r="A4218" s="2">
        <v>42370.0</v>
      </c>
      <c r="B4218" s="5" t="str">
        <f>rawTransactionSheet!B4218</f>
        <v>Pratham</v>
      </c>
      <c r="C4218" s="5" t="str">
        <f>rawTransactionSheet!C4218</f>
        <v>900</v>
      </c>
      <c r="D4218" s="5" t="str">
        <f>rawTransactionSheet!D4218</f>
        <v>MARUTI SUZUKI</v>
      </c>
      <c r="E4218" s="5" t="str">
        <f>rawTransactionSheet!E4218</f>
        <v>Alto</v>
      </c>
      <c r="F4218" s="5" t="str">
        <f>IFERROR(VLOOKUP(E4218,modelMapping,2,0),E4218)</f>
        <v>Alto</v>
      </c>
      <c r="G4218" s="5" t="str">
        <f>rawTransactionSheet!F4218</f>
        <v>LXI</v>
      </c>
      <c r="H4218" s="1" t="str">
        <f t="shared" si="1"/>
        <v>LXI</v>
      </c>
      <c r="I4218" s="5" t="str">
        <f>rawTransactionSheet!G4218</f>
        <v>2002</v>
      </c>
      <c r="J4218" s="5" t="str">
        <f>rawTransactionSheet!H4218</f>
        <v>110000</v>
      </c>
      <c r="K4218" s="5" t="str">
        <f>rawTransactionSheet!I4218</f>
        <v>102505.1334</v>
      </c>
      <c r="L4218" s="5" t="str">
        <f>rawTransactionSheet!J4218</f>
        <v>12.81314168</v>
      </c>
      <c r="M4218" s="5" t="str">
        <f>rawTransactionSheet!K4218</f>
        <v>3</v>
      </c>
      <c r="N4218" s="5" t="str">
        <f>rawTransactionSheet!L4218</f>
        <v>BANGALORE</v>
      </c>
    </row>
    <row r="4219">
      <c r="A4219" s="2">
        <v>42370.0</v>
      </c>
      <c r="B4219" s="5" t="str">
        <f>rawTransactionSheet!B4219</f>
        <v>Pratham</v>
      </c>
      <c r="C4219" s="5" t="str">
        <f>rawTransactionSheet!C4219</f>
        <v>487</v>
      </c>
      <c r="D4219" s="5" t="str">
        <f>rawTransactionSheet!D4219</f>
        <v>MARUTI SUZUKI</v>
      </c>
      <c r="E4219" s="5" t="str">
        <f>rawTransactionSheet!E4219</f>
        <v>Alto</v>
      </c>
      <c r="F4219" s="5" t="str">
        <f>IFERROR(VLOOKUP(E4219,modelMapping,2,0),E4219)</f>
        <v>Alto</v>
      </c>
      <c r="G4219" s="5" t="str">
        <f>rawTransactionSheet!F4219</f>
        <v>STD</v>
      </c>
      <c r="H4219" s="1" t="str">
        <f t="shared" si="1"/>
        <v>STD</v>
      </c>
      <c r="I4219" s="5" t="str">
        <f>rawTransactionSheet!G4219</f>
        <v>2007</v>
      </c>
      <c r="J4219" s="5" t="str">
        <f>rawTransactionSheet!H4219</f>
        <v>110000</v>
      </c>
      <c r="K4219" s="5" t="str">
        <f>rawTransactionSheet!I4219</f>
        <v>58283.36756</v>
      </c>
      <c r="L4219" s="5" t="str">
        <f>rawTransactionSheet!J4219</f>
        <v>7.285420945</v>
      </c>
      <c r="M4219" s="5" t="str">
        <f>rawTransactionSheet!K4219</f>
        <v>2</v>
      </c>
      <c r="N4219" s="5" t="str">
        <f>rawTransactionSheet!L4219</f>
        <v>BANGALORE</v>
      </c>
    </row>
    <row r="4220">
      <c r="A4220" s="2">
        <v>42370.0</v>
      </c>
      <c r="B4220" s="5" t="str">
        <f>rawTransactionSheet!B4220</f>
        <v>Pratham</v>
      </c>
      <c r="C4220" s="5" t="str">
        <f>rawTransactionSheet!C4220</f>
        <v>735</v>
      </c>
      <c r="D4220" s="5" t="str">
        <f>rawTransactionSheet!D4220</f>
        <v>MARUTI SUZUKI</v>
      </c>
      <c r="E4220" s="5" t="str">
        <f>rawTransactionSheet!E4220</f>
        <v>Alto</v>
      </c>
      <c r="F4220" s="5" t="str">
        <f>IFERROR(VLOOKUP(E4220,modelMapping,2,0),E4220)</f>
        <v>Alto</v>
      </c>
      <c r="G4220" s="5" t="str">
        <f>rawTransactionSheet!F4220</f>
        <v>STD</v>
      </c>
      <c r="H4220" s="1" t="str">
        <f t="shared" si="1"/>
        <v>STD</v>
      </c>
      <c r="I4220" s="5" t="str">
        <f>rawTransactionSheet!G4220</f>
        <v>2005</v>
      </c>
      <c r="J4220" s="5" t="str">
        <f>rawTransactionSheet!H4220</f>
        <v>110000</v>
      </c>
      <c r="K4220" s="5" t="str">
        <f>rawTransactionSheet!I4220</f>
        <v>77973.99042</v>
      </c>
      <c r="L4220" s="5" t="str">
        <f>rawTransactionSheet!J4220</f>
        <v>9.746748802</v>
      </c>
      <c r="M4220" s="5" t="str">
        <f>rawTransactionSheet!K4220</f>
        <v>2</v>
      </c>
      <c r="N4220" s="5" t="str">
        <f>rawTransactionSheet!L4220</f>
        <v>BANGALORE</v>
      </c>
    </row>
    <row r="4221">
      <c r="A4221" s="2">
        <v>42370.0</v>
      </c>
      <c r="B4221" s="5" t="str">
        <f>rawTransactionSheet!B4221</f>
        <v>Pratham</v>
      </c>
      <c r="C4221" s="5" t="str">
        <f>rawTransactionSheet!C4221</f>
        <v>796</v>
      </c>
      <c r="D4221" s="5" t="str">
        <f>rawTransactionSheet!D4221</f>
        <v>MARUTI SUZUKI</v>
      </c>
      <c r="E4221" s="5" t="str">
        <f>rawTransactionSheet!E4221</f>
        <v>Alto</v>
      </c>
      <c r="F4221" s="5" t="str">
        <f>IFERROR(VLOOKUP(E4221,modelMapping,2,0),E4221)</f>
        <v>Alto</v>
      </c>
      <c r="G4221" s="5" t="str">
        <f>rawTransactionSheet!F4221</f>
        <v>STD</v>
      </c>
      <c r="H4221" s="1" t="str">
        <f t="shared" si="1"/>
        <v>STD</v>
      </c>
      <c r="I4221" s="5" t="str">
        <f>rawTransactionSheet!G4221</f>
        <v>2004</v>
      </c>
      <c r="J4221" s="5" t="str">
        <f>rawTransactionSheet!H4221</f>
        <v>110000</v>
      </c>
      <c r="K4221" s="5" t="str">
        <f>rawTransactionSheet!I4221</f>
        <v>85180.01368</v>
      </c>
      <c r="L4221" s="5" t="str">
        <f>rawTransactionSheet!J4221</f>
        <v>10.64750171</v>
      </c>
      <c r="M4221" s="5" t="str">
        <f>rawTransactionSheet!K4221</f>
        <v>3</v>
      </c>
      <c r="N4221" s="5" t="str">
        <f>rawTransactionSheet!L4221</f>
        <v>BANGALORE</v>
      </c>
    </row>
    <row r="4222">
      <c r="A4222" s="2">
        <v>42370.0</v>
      </c>
      <c r="B4222" s="5" t="str">
        <f>rawTransactionSheet!B4222</f>
        <v>RNS</v>
      </c>
      <c r="C4222" s="5" t="str">
        <f>rawTransactionSheet!C4222</f>
        <v>KA04MC3580</v>
      </c>
      <c r="D4222" s="5" t="str">
        <f>rawTransactionSheet!D4222</f>
        <v>MARUTI SUZUKI</v>
      </c>
      <c r="E4222" s="5" t="str">
        <f>rawTransactionSheet!E4222</f>
        <v>Alto</v>
      </c>
      <c r="F4222" s="5" t="str">
        <f>IFERROR(VLOOKUP(E4222,modelMapping,2,0),E4222)</f>
        <v>Alto</v>
      </c>
      <c r="G4222" s="5" t="str">
        <f>rawTransactionSheet!F4222</f>
        <v>STD</v>
      </c>
      <c r="H4222" s="1" t="str">
        <f t="shared" si="1"/>
        <v>STD</v>
      </c>
      <c r="I4222" s="5" t="str">
        <f>rawTransactionSheet!G4222</f>
        <v>2005</v>
      </c>
      <c r="J4222" s="5" t="str">
        <f>rawTransactionSheet!H4222</f>
        <v>110000</v>
      </c>
      <c r="K4222" s="5" t="str">
        <f>rawTransactionSheet!I4222</f>
        <v>138010</v>
      </c>
      <c r="L4222" s="5" t="str">
        <f>rawTransactionSheet!J4222</f>
        <v>10.65205479</v>
      </c>
      <c r="M4222" s="5" t="str">
        <f>rawTransactionSheet!K4222</f>
        <v>2</v>
      </c>
      <c r="N4222" s="5" t="str">
        <f>rawTransactionSheet!L4222</f>
        <v>BANGALORE</v>
      </c>
    </row>
    <row r="4223">
      <c r="A4223" s="2">
        <v>42370.0</v>
      </c>
      <c r="B4223" s="5" t="str">
        <f>rawTransactionSheet!B4223</f>
        <v>RNS</v>
      </c>
      <c r="C4223" s="5" t="str">
        <f>rawTransactionSheet!C4223</f>
        <v>KA03MD6344</v>
      </c>
      <c r="D4223" s="5" t="str">
        <f>rawTransactionSheet!D4223</f>
        <v>MARUTI SUZUKI</v>
      </c>
      <c r="E4223" s="5" t="str">
        <f>rawTransactionSheet!E4223</f>
        <v>Alto</v>
      </c>
      <c r="F4223" s="5" t="str">
        <f>IFERROR(VLOOKUP(E4223,modelMapping,2,0),E4223)</f>
        <v>Alto</v>
      </c>
      <c r="G4223" s="5" t="str">
        <f>rawTransactionSheet!F4223</f>
        <v>STD</v>
      </c>
      <c r="H4223" s="1" t="str">
        <f t="shared" si="1"/>
        <v>STD</v>
      </c>
      <c r="I4223" s="5" t="str">
        <f>rawTransactionSheet!G4223</f>
        <v>2005</v>
      </c>
      <c r="J4223" s="5" t="str">
        <f>rawTransactionSheet!H4223</f>
        <v>110000</v>
      </c>
      <c r="K4223" s="5" t="str">
        <f>rawTransactionSheet!I4223</f>
        <v>51210</v>
      </c>
      <c r="L4223" s="5" t="str">
        <f>rawTransactionSheet!J4223</f>
        <v>10.96986301</v>
      </c>
      <c r="M4223" s="5" t="str">
        <f>rawTransactionSheet!K4223</f>
        <v>2</v>
      </c>
      <c r="N4223" s="5" t="str">
        <f>rawTransactionSheet!L4223</f>
        <v>BANGALORE</v>
      </c>
    </row>
    <row r="4224">
      <c r="A4224" s="2">
        <v>42370.0</v>
      </c>
      <c r="B4224" s="5" t="str">
        <f>rawTransactionSheet!B4224</f>
        <v>RNS</v>
      </c>
      <c r="C4224" s="5" t="str">
        <f>rawTransactionSheet!C4224</f>
        <v>KA04MG9333</v>
      </c>
      <c r="D4224" s="5" t="str">
        <f>rawTransactionSheet!D4224</f>
        <v>MARUTI SUZUKI</v>
      </c>
      <c r="E4224" s="5" t="str">
        <f>rawTransactionSheet!E4224</f>
        <v>Alto</v>
      </c>
      <c r="F4224" s="5" t="str">
        <f>IFERROR(VLOOKUP(E4224,modelMapping,2,0),E4224)</f>
        <v>Alto</v>
      </c>
      <c r="G4224" s="5" t="str">
        <f>rawTransactionSheet!F4224</f>
        <v>STD</v>
      </c>
      <c r="H4224" s="1" t="str">
        <f t="shared" si="1"/>
        <v>STD</v>
      </c>
      <c r="I4224" s="5" t="str">
        <f>rawTransactionSheet!G4224</f>
        <v>2004</v>
      </c>
      <c r="J4224" s="5" t="str">
        <f>rawTransactionSheet!H4224</f>
        <v>110000</v>
      </c>
      <c r="K4224" s="5" t="str">
        <f>rawTransactionSheet!I4224</f>
        <v>48691</v>
      </c>
      <c r="L4224" s="5" t="str">
        <f>rawTransactionSheet!J4224</f>
        <v>11.83287671</v>
      </c>
      <c r="M4224" s="5" t="str">
        <f>rawTransactionSheet!K4224</f>
        <v>2</v>
      </c>
      <c r="N4224" s="5" t="str">
        <f>rawTransactionSheet!L4224</f>
        <v>BANGALORE</v>
      </c>
    </row>
    <row r="4225">
      <c r="A4225" s="2">
        <v>42370.0</v>
      </c>
      <c r="B4225" s="5" t="str">
        <f>rawTransactionSheet!B4225</f>
        <v>RNS</v>
      </c>
      <c r="C4225" s="5" t="str">
        <f>rawTransactionSheet!C4225</f>
        <v>KA04MB2508</v>
      </c>
      <c r="D4225" s="5" t="str">
        <f>rawTransactionSheet!D4225</f>
        <v>MARUTI SUZUKI</v>
      </c>
      <c r="E4225" s="5" t="str">
        <f>rawTransactionSheet!E4225</f>
        <v>Alto</v>
      </c>
      <c r="F4225" s="5" t="str">
        <f>IFERROR(VLOOKUP(E4225,modelMapping,2,0),E4225)</f>
        <v>Alto</v>
      </c>
      <c r="G4225" s="5" t="str">
        <f>rawTransactionSheet!F4225</f>
        <v>STD</v>
      </c>
      <c r="H4225" s="1" t="str">
        <f t="shared" si="1"/>
        <v>STD</v>
      </c>
      <c r="I4225" s="5" t="str">
        <f>rawTransactionSheet!G4225</f>
        <v>2005</v>
      </c>
      <c r="J4225" s="5" t="str">
        <f>rawTransactionSheet!H4225</f>
        <v>110000</v>
      </c>
      <c r="K4225" s="5" t="str">
        <f>rawTransactionSheet!I4225</f>
        <v>77360</v>
      </c>
      <c r="L4225" s="5" t="str">
        <f>rawTransactionSheet!J4225</f>
        <v>10.70958904</v>
      </c>
      <c r="M4225" s="5" t="str">
        <f>rawTransactionSheet!K4225</f>
        <v>3</v>
      </c>
      <c r="N4225" s="5" t="str">
        <f>rawTransactionSheet!L4225</f>
        <v>BANGALORE</v>
      </c>
    </row>
    <row r="4226">
      <c r="A4226" s="2">
        <v>42370.0</v>
      </c>
      <c r="B4226" s="5" t="str">
        <f>rawTransactionSheet!B4226</f>
        <v>RNS</v>
      </c>
      <c r="C4226" s="5" t="str">
        <f>rawTransactionSheet!C4226</f>
        <v>KA04MB2508</v>
      </c>
      <c r="D4226" s="5" t="str">
        <f>rawTransactionSheet!D4226</f>
        <v>MARUTI SUZUKI</v>
      </c>
      <c r="E4226" s="5" t="str">
        <f>rawTransactionSheet!E4226</f>
        <v>Alto</v>
      </c>
      <c r="F4226" s="5" t="str">
        <f>IFERROR(VLOOKUP(E4226,modelMapping,2,0),E4226)</f>
        <v>Alto</v>
      </c>
      <c r="G4226" s="5" t="str">
        <f>rawTransactionSheet!F4226</f>
        <v>STD</v>
      </c>
      <c r="H4226" s="1" t="str">
        <f t="shared" si="1"/>
        <v>STD</v>
      </c>
      <c r="I4226" s="5" t="str">
        <f>rawTransactionSheet!G4226</f>
        <v>2005</v>
      </c>
      <c r="J4226" s="5" t="str">
        <f>rawTransactionSheet!H4226</f>
        <v>110000</v>
      </c>
      <c r="K4226" s="5" t="str">
        <f>rawTransactionSheet!I4226</f>
        <v>77360</v>
      </c>
      <c r="L4226" s="5" t="str">
        <f>rawTransactionSheet!J4226</f>
        <v>10.70958904</v>
      </c>
      <c r="M4226" s="5" t="str">
        <f>rawTransactionSheet!K4226</f>
        <v>3</v>
      </c>
      <c r="N4226" s="5" t="str">
        <f>rawTransactionSheet!L4226</f>
        <v>BANGALORE</v>
      </c>
    </row>
    <row r="4227">
      <c r="A4227" s="2">
        <v>42370.0</v>
      </c>
      <c r="B4227" s="5" t="str">
        <f>rawTransactionSheet!B4227</f>
        <v>KALYANI MOTORS PVT LTD</v>
      </c>
      <c r="C4227" s="5" t="str">
        <f>rawTransactionSheet!C4227</f>
        <v>KA01Z8920</v>
      </c>
      <c r="D4227" s="5" t="str">
        <f>rawTransactionSheet!D4227</f>
        <v>MARUTI SUZUKI</v>
      </c>
      <c r="E4227" s="5" t="str">
        <f>rawTransactionSheet!E4227</f>
        <v>ESTILO</v>
      </c>
      <c r="F4227" s="5" t="str">
        <f>IFERROR(VLOOKUP(E4227,modelMapping,2,0),E4227)</f>
        <v>ESTILO</v>
      </c>
      <c r="G4227" s="5" t="str">
        <f>rawTransactionSheet!F4227</f>
        <v>VXI</v>
      </c>
      <c r="H4227" s="1" t="str">
        <f t="shared" si="1"/>
        <v>VXI</v>
      </c>
      <c r="I4227" s="5" t="str">
        <f>rawTransactionSheet!G4227</f>
        <v>2003</v>
      </c>
      <c r="J4227" s="5" t="str">
        <f>rawTransactionSheet!H4227</f>
        <v>110000</v>
      </c>
      <c r="K4227" s="5" t="str">
        <f>rawTransactionSheet!I4227</f>
        <v>87936</v>
      </c>
      <c r="L4227" s="5" t="str">
        <f>rawTransactionSheet!J4227</f>
        <v>12</v>
      </c>
      <c r="M4227" s="5" t="str">
        <f>rawTransactionSheet!K4227</f>
        <v>2</v>
      </c>
      <c r="N4227" s="5" t="str">
        <f>rawTransactionSheet!L4227</f>
        <v>BANGALORE</v>
      </c>
    </row>
    <row r="4228">
      <c r="A4228" s="2">
        <v>42370.0</v>
      </c>
      <c r="B4228" s="5" t="str">
        <f>rawTransactionSheet!B4228</f>
        <v>KALYANI MOTORS PVT LTD</v>
      </c>
      <c r="C4228" s="5" t="str">
        <f>rawTransactionSheet!C4228</f>
        <v>KA05MC9802</v>
      </c>
      <c r="D4228" s="5" t="str">
        <f>rawTransactionSheet!D4228</f>
        <v>FORD</v>
      </c>
      <c r="E4228" s="5" t="str">
        <f>rawTransactionSheet!E4228</f>
        <v>IKON</v>
      </c>
      <c r="F4228" s="5" t="str">
        <f>IFERROR(VLOOKUP(E4228,modelMapping,2,0),E4228)</f>
        <v>IKON</v>
      </c>
      <c r="G4228" s="5" t="str">
        <f>rawTransactionSheet!F4228</f>
        <v>1.3 FLAIR</v>
      </c>
      <c r="H4228" s="1" t="str">
        <f t="shared" si="1"/>
        <v>1.3 FLAIR</v>
      </c>
      <c r="I4228" s="5" t="str">
        <f>rawTransactionSheet!G4228</f>
        <v>2005</v>
      </c>
      <c r="J4228" s="5" t="str">
        <f>rawTransactionSheet!H4228</f>
        <v>110000</v>
      </c>
      <c r="K4228" s="5" t="str">
        <f>rawTransactionSheet!I4228</f>
        <v>58804</v>
      </c>
      <c r="L4228" s="5" t="str">
        <f>rawTransactionSheet!J4228</f>
        <v>10</v>
      </c>
      <c r="M4228" s="5" t="str">
        <f>rawTransactionSheet!K4228</f>
        <v>1</v>
      </c>
      <c r="N4228" s="5" t="str">
        <f>rawTransactionSheet!L4228</f>
        <v>BANGALORE</v>
      </c>
    </row>
    <row r="4229">
      <c r="A4229" s="2">
        <v>42370.0</v>
      </c>
      <c r="B4229" s="5" t="str">
        <f>rawTransactionSheet!B4229</f>
        <v>Pratham</v>
      </c>
      <c r="C4229" s="5" t="str">
        <f>rawTransactionSheet!C4229</f>
        <v>798</v>
      </c>
      <c r="D4229" s="5" t="str">
        <f>rawTransactionSheet!D4229</f>
        <v>TATA</v>
      </c>
      <c r="E4229" s="5" t="str">
        <f>rawTransactionSheet!E4229</f>
        <v>INDICA V2</v>
      </c>
      <c r="F4229" s="5" t="str">
        <f>IFERROR(VLOOKUP(E4229,modelMapping,2,0),E4229)</f>
        <v>INDICA V2</v>
      </c>
      <c r="G4229" s="5" t="str">
        <f>rawTransactionSheet!F4229</f>
        <v>DL</v>
      </c>
      <c r="H4229" s="1" t="str">
        <f t="shared" si="1"/>
        <v>DL</v>
      </c>
      <c r="I4229" s="5" t="str">
        <f>rawTransactionSheet!G4229</f>
        <v>2004</v>
      </c>
      <c r="J4229" s="5" t="str">
        <f>rawTransactionSheet!H4229</f>
        <v>110000</v>
      </c>
      <c r="K4229" s="5" t="str">
        <f>rawTransactionSheet!I4229</f>
        <v>127835.7289</v>
      </c>
      <c r="L4229" s="5" t="str">
        <f>rawTransactionSheet!J4229</f>
        <v>10.65297741</v>
      </c>
      <c r="M4229" s="5" t="str">
        <f>rawTransactionSheet!K4229</f>
        <v>3</v>
      </c>
      <c r="N4229" s="5" t="str">
        <f>rawTransactionSheet!L4229</f>
        <v>BANGALORE</v>
      </c>
    </row>
    <row r="4230">
      <c r="A4230" s="2">
        <v>42370.0</v>
      </c>
      <c r="B4230" s="5" t="str">
        <f>rawTransactionSheet!B4230</f>
        <v>RNS</v>
      </c>
      <c r="C4230" s="5" t="str">
        <f>rawTransactionSheet!C4230</f>
        <v>KA04MD6397</v>
      </c>
      <c r="D4230" s="5" t="str">
        <f>rawTransactionSheet!D4230</f>
        <v>MARUTI SUZUKI</v>
      </c>
      <c r="E4230" s="5" t="str">
        <f>rawTransactionSheet!E4230</f>
        <v>Omni</v>
      </c>
      <c r="F4230" s="5" t="str">
        <f>IFERROR(VLOOKUP(E4230,modelMapping,2,0),E4230)</f>
        <v>Omni</v>
      </c>
      <c r="G4230" s="5" t="str">
        <f>rawTransactionSheet!F4230</f>
        <v>LPG</v>
      </c>
      <c r="H4230" s="1" t="str">
        <f t="shared" si="1"/>
        <v>LPG</v>
      </c>
      <c r="I4230" s="5" t="str">
        <f>rawTransactionSheet!G4230</f>
        <v>2007</v>
      </c>
      <c r="J4230" s="5" t="str">
        <f>rawTransactionSheet!H4230</f>
        <v>110000</v>
      </c>
      <c r="K4230" s="5" t="str">
        <f>rawTransactionSheet!I4230</f>
        <v>80334</v>
      </c>
      <c r="L4230" s="5" t="str">
        <f>rawTransactionSheet!J4230</f>
        <v>8.942465753</v>
      </c>
      <c r="M4230" s="5" t="str">
        <f>rawTransactionSheet!K4230</f>
        <v>2</v>
      </c>
      <c r="N4230" s="5" t="str">
        <f>rawTransactionSheet!L4230</f>
        <v>BANGALORE</v>
      </c>
    </row>
    <row r="4231">
      <c r="A4231" s="2">
        <v>42370.0</v>
      </c>
      <c r="B4231" s="5" t="str">
        <f>rawTransactionSheet!B4231</f>
        <v>Pratham</v>
      </c>
      <c r="C4231" s="5" t="str">
        <f>rawTransactionSheet!C4231</f>
        <v>867</v>
      </c>
      <c r="D4231" s="5" t="str">
        <f>rawTransactionSheet!D4231</f>
        <v>HYUNDAI</v>
      </c>
      <c r="E4231" s="5" t="str">
        <f>rawTransactionSheet!E4231</f>
        <v>SANTRO XING</v>
      </c>
      <c r="F4231" s="5" t="str">
        <f>IFERROR(VLOOKUP(E4231,modelMapping,2,0),E4231)</f>
        <v>SANTRO XING</v>
      </c>
      <c r="G4231" s="5" t="str">
        <f>rawTransactionSheet!F4231</f>
        <v>GLS</v>
      </c>
      <c r="H4231" s="1" t="str">
        <f t="shared" si="1"/>
        <v>GLS</v>
      </c>
      <c r="I4231" s="5" t="str">
        <f>rawTransactionSheet!G4231</f>
        <v>2003</v>
      </c>
      <c r="J4231" s="5" t="str">
        <f>rawTransactionSheet!H4231</f>
        <v>110000</v>
      </c>
      <c r="K4231" s="5" t="str">
        <f>rawTransactionSheet!I4231</f>
        <v>93897.33056</v>
      </c>
      <c r="L4231" s="5" t="str">
        <f>rawTransactionSheet!J4231</f>
        <v>11.73716632</v>
      </c>
      <c r="M4231" s="5" t="str">
        <f>rawTransactionSheet!K4231</f>
        <v>3</v>
      </c>
      <c r="N4231" s="5" t="str">
        <f>rawTransactionSheet!L4231</f>
        <v>BANGALORE</v>
      </c>
    </row>
    <row r="4232">
      <c r="A4232" s="2">
        <v>42370.0</v>
      </c>
      <c r="B4232" s="5" t="str">
        <f>rawTransactionSheet!B4232</f>
        <v>Pratham</v>
      </c>
      <c r="C4232" s="5" t="str">
        <f>rawTransactionSheet!C4232</f>
        <v>468</v>
      </c>
      <c r="D4232" s="5" t="str">
        <f>rawTransactionSheet!D4232</f>
        <v>MARUTI SUZUKI</v>
      </c>
      <c r="E4232" s="5" t="str">
        <f>rawTransactionSheet!E4232</f>
        <v>Swift Dzire</v>
      </c>
      <c r="F4232" s="5" t="str">
        <f>IFERROR(VLOOKUP(E4232,modelMapping,2,0),E4232)</f>
        <v>Swift Dzire</v>
      </c>
      <c r="G4232" s="5" t="str">
        <f>rawTransactionSheet!F4232</f>
        <v>VDI</v>
      </c>
      <c r="H4232" s="1" t="str">
        <f t="shared" si="1"/>
        <v>VDI</v>
      </c>
      <c r="I4232" s="5" t="str">
        <f>rawTransactionSheet!G4232</f>
        <v>2008</v>
      </c>
      <c r="J4232" s="5" t="str">
        <f>rawTransactionSheet!H4232</f>
        <v>110000</v>
      </c>
      <c r="K4232" s="5" t="str">
        <f>rawTransactionSheet!I4232</f>
        <v>83581.10882</v>
      </c>
      <c r="L4232" s="5" t="str">
        <f>rawTransactionSheet!J4232</f>
        <v>6.965092402</v>
      </c>
      <c r="M4232" s="5" t="str">
        <f>rawTransactionSheet!K4232</f>
        <v>2</v>
      </c>
      <c r="N4232" s="5" t="str">
        <f>rawTransactionSheet!L4232</f>
        <v>BANGALORE</v>
      </c>
    </row>
    <row r="4233">
      <c r="A4233" s="2">
        <v>42370.0</v>
      </c>
      <c r="B4233" s="5" t="str">
        <f>rawTransactionSheet!B4233</f>
        <v>Pratham</v>
      </c>
      <c r="C4233" s="5" t="str">
        <f>rawTransactionSheet!C4233</f>
        <v>743</v>
      </c>
      <c r="D4233" s="5" t="str">
        <f>rawTransactionSheet!D4233</f>
        <v>MARUTI SUZUKI</v>
      </c>
      <c r="E4233" s="5" t="str">
        <f>rawTransactionSheet!E4233</f>
        <v>Wagon R</v>
      </c>
      <c r="F4233" s="5" t="str">
        <f>IFERROR(VLOOKUP(E4233,modelMapping,2,0),E4233)</f>
        <v>Wagon R</v>
      </c>
      <c r="G4233" s="5" t="str">
        <f>rawTransactionSheet!F4233</f>
        <v>LXI</v>
      </c>
      <c r="H4233" s="1" t="str">
        <f t="shared" si="1"/>
        <v>LXI</v>
      </c>
      <c r="I4233" s="5" t="str">
        <f>rawTransactionSheet!G4233</f>
        <v>2005</v>
      </c>
      <c r="J4233" s="5" t="str">
        <f>rawTransactionSheet!H4233</f>
        <v>110000</v>
      </c>
      <c r="K4233" s="5" t="str">
        <f>rawTransactionSheet!I4233</f>
        <v>78499.65777</v>
      </c>
      <c r="L4233" s="5" t="str">
        <f>rawTransactionSheet!J4233</f>
        <v>9.812457221</v>
      </c>
      <c r="M4233" s="5" t="str">
        <f>rawTransactionSheet!K4233</f>
        <v>2</v>
      </c>
      <c r="N4233" s="5" t="str">
        <f>rawTransactionSheet!L4233</f>
        <v>BANGALORE</v>
      </c>
    </row>
    <row r="4234">
      <c r="A4234" s="2">
        <v>42370.0</v>
      </c>
      <c r="B4234" s="5" t="str">
        <f>rawTransactionSheet!B4234</f>
        <v>RNS</v>
      </c>
      <c r="C4234" s="5" t="str">
        <f>rawTransactionSheet!C4234</f>
        <v>KA09M9565</v>
      </c>
      <c r="D4234" s="5" t="str">
        <f>rawTransactionSheet!D4234</f>
        <v>MARUTI SUZUKI</v>
      </c>
      <c r="E4234" s="5" t="str">
        <f>rawTransactionSheet!E4234</f>
        <v>Wagon R</v>
      </c>
      <c r="F4234" s="5" t="str">
        <f>IFERROR(VLOOKUP(E4234,modelMapping,2,0),E4234)</f>
        <v>Wagon R</v>
      </c>
      <c r="G4234" s="5" t="str">
        <f>rawTransactionSheet!F4234</f>
        <v>LXI</v>
      </c>
      <c r="H4234" s="1" t="str">
        <f t="shared" si="1"/>
        <v>LXI</v>
      </c>
      <c r="I4234" s="5" t="str">
        <f>rawTransactionSheet!G4234</f>
        <v>2001</v>
      </c>
      <c r="J4234" s="5" t="str">
        <f>rawTransactionSheet!H4234</f>
        <v>110000</v>
      </c>
      <c r="K4234" s="5" t="str">
        <f>rawTransactionSheet!I4234</f>
        <v>67451</v>
      </c>
      <c r="L4234" s="5" t="str">
        <f>rawTransactionSheet!J4234</f>
        <v>14.58082192</v>
      </c>
      <c r="M4234" s="5" t="str">
        <f>rawTransactionSheet!K4234</f>
        <v>3</v>
      </c>
      <c r="N4234" s="5" t="str">
        <f>rawTransactionSheet!L4234</f>
        <v>BANGALORE</v>
      </c>
    </row>
    <row r="4235">
      <c r="A4235" s="2">
        <v>42370.0</v>
      </c>
      <c r="B4235" s="5" t="str">
        <f>rawTransactionSheet!B4235</f>
        <v>Pratham</v>
      </c>
      <c r="C4235" s="5" t="str">
        <f>rawTransactionSheet!C4235</f>
        <v>792</v>
      </c>
      <c r="D4235" s="5" t="str">
        <f>rawTransactionSheet!D4235</f>
        <v>MARUTI SUZUKI</v>
      </c>
      <c r="E4235" s="5" t="str">
        <f>rawTransactionSheet!E4235</f>
        <v>Wagon R</v>
      </c>
      <c r="F4235" s="5" t="str">
        <f>IFERROR(VLOOKUP(E4235,modelMapping,2,0),E4235)</f>
        <v>Wagon R</v>
      </c>
      <c r="G4235" s="5" t="str">
        <f>rawTransactionSheet!F4235</f>
        <v>VXI</v>
      </c>
      <c r="H4235" s="1" t="str">
        <f t="shared" si="1"/>
        <v>VXI</v>
      </c>
      <c r="I4235" s="5" t="str">
        <f>rawTransactionSheet!G4235</f>
        <v>2004</v>
      </c>
      <c r="J4235" s="5" t="str">
        <f>rawTransactionSheet!H4235</f>
        <v>110000</v>
      </c>
      <c r="K4235" s="5" t="str">
        <f>rawTransactionSheet!I4235</f>
        <v>83953.45656</v>
      </c>
      <c r="L4235" s="5" t="str">
        <f>rawTransactionSheet!J4235</f>
        <v>10.49418207</v>
      </c>
      <c r="M4235" s="5" t="str">
        <f>rawTransactionSheet!K4235</f>
        <v>3</v>
      </c>
      <c r="N4235" s="5" t="str">
        <f>rawTransactionSheet!L4235</f>
        <v>BANGALORE</v>
      </c>
    </row>
    <row r="4236">
      <c r="A4236" s="2">
        <v>42370.0</v>
      </c>
      <c r="B4236" s="5" t="str">
        <f>rawTransactionSheet!B4236</f>
        <v>Pratham</v>
      </c>
      <c r="C4236" s="5" t="str">
        <f>rawTransactionSheet!C4236</f>
        <v>907</v>
      </c>
      <c r="D4236" s="5" t="str">
        <f>rawTransactionSheet!D4236</f>
        <v>MARUTI SUZUKI</v>
      </c>
      <c r="E4236" s="5" t="str">
        <f>rawTransactionSheet!E4236</f>
        <v>Wagon R</v>
      </c>
      <c r="F4236" s="5" t="str">
        <f>IFERROR(VLOOKUP(E4236,modelMapping,2,0),E4236)</f>
        <v>Wagon R</v>
      </c>
      <c r="G4236" s="5" t="str">
        <f>rawTransactionSheet!F4236</f>
        <v>VXI</v>
      </c>
      <c r="H4236" s="1" t="str">
        <f t="shared" si="1"/>
        <v>VXI</v>
      </c>
      <c r="I4236" s="5" t="str">
        <f>rawTransactionSheet!G4236</f>
        <v>2001</v>
      </c>
      <c r="J4236" s="5" t="str">
        <f>rawTransactionSheet!H4236</f>
        <v>110000</v>
      </c>
      <c r="K4236" s="5" t="str">
        <f>rawTransactionSheet!I4236</f>
        <v>106403.833</v>
      </c>
      <c r="L4236" s="5" t="str">
        <f>rawTransactionSheet!J4236</f>
        <v>13.30047912</v>
      </c>
      <c r="M4236" s="5" t="str">
        <f>rawTransactionSheet!K4236</f>
        <v>3</v>
      </c>
      <c r="N4236" s="5" t="str">
        <f>rawTransactionSheet!L4236</f>
        <v>BANGALORE</v>
      </c>
    </row>
    <row r="4237">
      <c r="A4237" s="2">
        <v>42370.0</v>
      </c>
      <c r="B4237" s="5" t="str">
        <f>rawTransactionSheet!B4237</f>
        <v>RNS</v>
      </c>
      <c r="C4237" s="5" t="str">
        <f>rawTransactionSheet!C4237</f>
        <v>KA02Z4531</v>
      </c>
      <c r="D4237" s="5" t="str">
        <f>rawTransactionSheet!D4237</f>
        <v>MARUTI SUZUKI</v>
      </c>
      <c r="E4237" s="5" t="str">
        <f>rawTransactionSheet!E4237</f>
        <v>Wagon R</v>
      </c>
      <c r="F4237" s="5" t="str">
        <f>IFERROR(VLOOKUP(E4237,modelMapping,2,0),E4237)</f>
        <v>Wagon R</v>
      </c>
      <c r="G4237" s="5" t="str">
        <f>rawTransactionSheet!F4237</f>
        <v>VXI</v>
      </c>
      <c r="H4237" s="1" t="str">
        <f t="shared" si="1"/>
        <v>VXI</v>
      </c>
      <c r="I4237" s="5" t="str">
        <f>rawTransactionSheet!G4237</f>
        <v>2004</v>
      </c>
      <c r="J4237" s="5" t="str">
        <f>rawTransactionSheet!H4237</f>
        <v>110000</v>
      </c>
      <c r="K4237" s="5" t="str">
        <f>rawTransactionSheet!I4237</f>
        <v>173498</v>
      </c>
      <c r="L4237" s="5" t="str">
        <f>rawTransactionSheet!J4237</f>
        <v>11.35342466</v>
      </c>
      <c r="M4237" s="5" t="str">
        <f>rawTransactionSheet!K4237</f>
        <v>2</v>
      </c>
      <c r="N4237" s="5" t="str">
        <f>rawTransactionSheet!L4237</f>
        <v>BANGALORE</v>
      </c>
    </row>
    <row r="4238">
      <c r="A4238" s="2">
        <v>42370.0</v>
      </c>
      <c r="B4238" s="5" t="str">
        <f>rawTransactionSheet!B4238</f>
        <v>Pratham</v>
      </c>
      <c r="C4238" s="5" t="str">
        <f>rawTransactionSheet!C4238</f>
        <v>762</v>
      </c>
      <c r="D4238" s="5" t="str">
        <f>rawTransactionSheet!D4238</f>
        <v>MARUTI SUZUKI</v>
      </c>
      <c r="E4238" s="5" t="str">
        <f>rawTransactionSheet!E4238</f>
        <v>Zen</v>
      </c>
      <c r="F4238" s="5" t="str">
        <f>IFERROR(VLOOKUP(E4238,modelMapping,2,0),E4238)</f>
        <v>Zen</v>
      </c>
      <c r="G4238" s="5" t="str">
        <f>rawTransactionSheet!F4238</f>
        <v>LXI</v>
      </c>
      <c r="H4238" s="1" t="str">
        <f t="shared" si="1"/>
        <v>LXI</v>
      </c>
      <c r="I4238" s="5" t="str">
        <f>rawTransactionSheet!G4238</f>
        <v>2005</v>
      </c>
      <c r="J4238" s="5" t="str">
        <f>rawTransactionSheet!H4238</f>
        <v>110000</v>
      </c>
      <c r="K4238" s="5" t="str">
        <f>rawTransactionSheet!I4238</f>
        <v>79704.31211</v>
      </c>
      <c r="L4238" s="5" t="str">
        <f>rawTransactionSheet!J4238</f>
        <v>9.963039014</v>
      </c>
      <c r="M4238" s="5" t="str">
        <f>rawTransactionSheet!K4238</f>
        <v>2</v>
      </c>
      <c r="N4238" s="5" t="str">
        <f>rawTransactionSheet!L4238</f>
        <v>BANGALORE</v>
      </c>
    </row>
    <row r="4239">
      <c r="A4239" s="2">
        <v>42370.0</v>
      </c>
      <c r="B4239" s="5" t="str">
        <f>rawTransactionSheet!B4239</f>
        <v>Pratham</v>
      </c>
      <c r="C4239" s="5" t="str">
        <f>rawTransactionSheet!C4239</f>
        <v>877</v>
      </c>
      <c r="D4239" s="5" t="str">
        <f>rawTransactionSheet!D4239</f>
        <v>MARUTI SUZUKI</v>
      </c>
      <c r="E4239" s="5" t="str">
        <f>rawTransactionSheet!E4239</f>
        <v>Zen</v>
      </c>
      <c r="F4239" s="5" t="str">
        <f>IFERROR(VLOOKUP(E4239,modelMapping,2,0),E4239)</f>
        <v>Zen</v>
      </c>
      <c r="G4239" s="5" t="str">
        <f>rawTransactionSheet!F4239</f>
        <v>LXI</v>
      </c>
      <c r="H4239" s="1" t="str">
        <f t="shared" si="1"/>
        <v>LXI</v>
      </c>
      <c r="I4239" s="5" t="str">
        <f>rawTransactionSheet!G4239</f>
        <v>2003</v>
      </c>
      <c r="J4239" s="5" t="str">
        <f>rawTransactionSheet!H4239</f>
        <v>110000</v>
      </c>
      <c r="K4239" s="5" t="str">
        <f>rawTransactionSheet!I4239</f>
        <v>95802.87472</v>
      </c>
      <c r="L4239" s="5" t="str">
        <f>rawTransactionSheet!J4239</f>
        <v>11.97535934</v>
      </c>
      <c r="M4239" s="5" t="str">
        <f>rawTransactionSheet!K4239</f>
        <v>3</v>
      </c>
      <c r="N4239" s="5" t="str">
        <f>rawTransactionSheet!L4239</f>
        <v>BANGALORE</v>
      </c>
    </row>
    <row r="4240">
      <c r="A4240" s="2">
        <v>42370.0</v>
      </c>
      <c r="B4240" s="5" t="str">
        <f>rawTransactionSheet!B4240</f>
        <v>RNS</v>
      </c>
      <c r="C4240" s="5" t="str">
        <f>rawTransactionSheet!C4240</f>
        <v>KA04P8056</v>
      </c>
      <c r="D4240" s="5" t="str">
        <f>rawTransactionSheet!D4240</f>
        <v>MARUTI SUZUKI</v>
      </c>
      <c r="E4240" s="5" t="str">
        <f>rawTransactionSheet!E4240</f>
        <v>Zen</v>
      </c>
      <c r="F4240" s="5" t="str">
        <f>IFERROR(VLOOKUP(E4240,modelMapping,2,0),E4240)</f>
        <v>Zen</v>
      </c>
      <c r="G4240" s="5" t="str">
        <f>rawTransactionSheet!F4240</f>
        <v>VXI</v>
      </c>
      <c r="H4240" s="1" t="str">
        <f t="shared" si="1"/>
        <v>VXI</v>
      </c>
      <c r="I4240" s="5" t="str">
        <f>rawTransactionSheet!G4240</f>
        <v>2000</v>
      </c>
      <c r="J4240" s="5" t="str">
        <f>rawTransactionSheet!H4240</f>
        <v>110000</v>
      </c>
      <c r="K4240" s="5" t="str">
        <f>rawTransactionSheet!I4240</f>
        <v>111673</v>
      </c>
      <c r="L4240" s="5" t="str">
        <f>rawTransactionSheet!J4240</f>
        <v>15.48767123</v>
      </c>
      <c r="M4240" s="5" t="str">
        <f>rawTransactionSheet!K4240</f>
        <v>2</v>
      </c>
      <c r="N4240" s="5" t="str">
        <f>rawTransactionSheet!L4240</f>
        <v>BANGALORE</v>
      </c>
    </row>
    <row r="4241">
      <c r="A4241" s="2">
        <v>42370.0</v>
      </c>
      <c r="B4241" s="5" t="str">
        <f>rawTransactionSheet!B4241</f>
        <v>RNS</v>
      </c>
      <c r="C4241" s="5" t="str">
        <f>rawTransactionSheet!C4241</f>
        <v>KA01MB207</v>
      </c>
      <c r="D4241" s="5" t="str">
        <f>rawTransactionSheet!D4241</f>
        <v>MARUTI SUZUKI</v>
      </c>
      <c r="E4241" s="5" t="str">
        <f>rawTransactionSheet!E4241</f>
        <v>Zen</v>
      </c>
      <c r="F4241" s="5" t="str">
        <f>IFERROR(VLOOKUP(E4241,modelMapping,2,0),E4241)</f>
        <v>Zen</v>
      </c>
      <c r="G4241" s="5" t="str">
        <f>rawTransactionSheet!F4241</f>
        <v>VXI</v>
      </c>
      <c r="H4241" s="1" t="str">
        <f t="shared" si="1"/>
        <v>VXI</v>
      </c>
      <c r="I4241" s="5" t="str">
        <f>rawTransactionSheet!G4241</f>
        <v>2000</v>
      </c>
      <c r="J4241" s="5" t="str">
        <f>rawTransactionSheet!H4241</f>
        <v>110000</v>
      </c>
      <c r="K4241" s="5" t="str">
        <f>rawTransactionSheet!I4241</f>
        <v>82699</v>
      </c>
      <c r="L4241" s="5" t="str">
        <f>rawTransactionSheet!J4241</f>
        <v>15.6739726</v>
      </c>
      <c r="M4241" s="5" t="str">
        <f>rawTransactionSheet!K4241</f>
        <v>2</v>
      </c>
      <c r="N4241" s="5" t="str">
        <f>rawTransactionSheet!L4241</f>
        <v>BANGALORE</v>
      </c>
    </row>
    <row r="4242">
      <c r="A4242" s="2">
        <v>42370.0</v>
      </c>
      <c r="B4242" s="5" t="str">
        <f>rawTransactionSheet!B4242</f>
        <v>Pratham</v>
      </c>
      <c r="C4242" s="5" t="str">
        <f>rawTransactionSheet!C4242</f>
        <v>518</v>
      </c>
      <c r="D4242" s="5" t="str">
        <f>rawTransactionSheet!D4242</f>
        <v>MARUTI SUZUKI</v>
      </c>
      <c r="E4242" s="5" t="str">
        <f>rawTransactionSheet!E4242</f>
        <v>800</v>
      </c>
      <c r="F4242" s="5" t="str">
        <f>IFERROR(VLOOKUP(E4242,modelMapping,2,0),E4242)</f>
        <v>800</v>
      </c>
      <c r="G4242" s="5" t="str">
        <f>rawTransactionSheet!F4242</f>
        <v>AC</v>
      </c>
      <c r="H4242" s="1" t="str">
        <f t="shared" si="1"/>
        <v>AC</v>
      </c>
      <c r="I4242" s="5" t="str">
        <f>rawTransactionSheet!G4242</f>
        <v>2007</v>
      </c>
      <c r="J4242" s="5" t="str">
        <f>rawTransactionSheet!H4242</f>
        <v>108000</v>
      </c>
      <c r="K4242" s="5" t="str">
        <f>rawTransactionSheet!I4242</f>
        <v>61108.82957</v>
      </c>
      <c r="L4242" s="5" t="str">
        <f>rawTransactionSheet!J4242</f>
        <v>7.638603696</v>
      </c>
      <c r="M4242" s="5" t="str">
        <f>rawTransactionSheet!K4242</f>
        <v>2</v>
      </c>
      <c r="N4242" s="5" t="str">
        <f>rawTransactionSheet!L4242</f>
        <v>BANGALORE</v>
      </c>
    </row>
    <row r="4243">
      <c r="A4243" s="2">
        <v>42370.0</v>
      </c>
      <c r="B4243" s="5" t="str">
        <f>rawTransactionSheet!B4243</f>
        <v>KALYANI MOTORS PVT LTD</v>
      </c>
      <c r="C4243" s="5" t="str">
        <f>rawTransactionSheet!C4243</f>
        <v>KA02MC9902</v>
      </c>
      <c r="D4243" s="5" t="str">
        <f>rawTransactionSheet!D4243</f>
        <v>MARUTI SUZUKI</v>
      </c>
      <c r="E4243" s="5" t="str">
        <f>rawTransactionSheet!E4243</f>
        <v>800</v>
      </c>
      <c r="F4243" s="5" t="str">
        <f>IFERROR(VLOOKUP(E4243,modelMapping,2,0),E4243)</f>
        <v>800</v>
      </c>
      <c r="G4243" s="5" t="str">
        <f>rawTransactionSheet!F4243</f>
        <v>STD</v>
      </c>
      <c r="H4243" s="1" t="str">
        <f t="shared" si="1"/>
        <v>STD</v>
      </c>
      <c r="I4243" s="5" t="str">
        <f>rawTransactionSheet!G4243</f>
        <v>2008</v>
      </c>
      <c r="J4243" s="5" t="str">
        <f>rawTransactionSheet!H4243</f>
        <v>108000</v>
      </c>
      <c r="K4243" s="5" t="str">
        <f>rawTransactionSheet!I4243</f>
        <v>68317</v>
      </c>
      <c r="L4243" s="5" t="str">
        <f>rawTransactionSheet!J4243</f>
        <v>7</v>
      </c>
      <c r="M4243" s="5" t="str">
        <f>rawTransactionSheet!K4243</f>
        <v>2</v>
      </c>
      <c r="N4243" s="5" t="str">
        <f>rawTransactionSheet!L4243</f>
        <v>BANGALORE</v>
      </c>
    </row>
    <row r="4244">
      <c r="A4244" s="2">
        <v>42370.0</v>
      </c>
      <c r="B4244" s="5" t="str">
        <f>rawTransactionSheet!B4244</f>
        <v>RNS</v>
      </c>
      <c r="C4244" s="5" t="str">
        <f>rawTransactionSheet!C4244</f>
        <v>KA01MC6815</v>
      </c>
      <c r="D4244" s="5" t="str">
        <f>rawTransactionSheet!D4244</f>
        <v>MARUTI SUZUKI</v>
      </c>
      <c r="E4244" s="5" t="str">
        <f>rawTransactionSheet!E4244</f>
        <v>800</v>
      </c>
      <c r="F4244" s="5" t="str">
        <f>IFERROR(VLOOKUP(E4244,modelMapping,2,0),E4244)</f>
        <v>800</v>
      </c>
      <c r="G4244" s="5" t="str">
        <f>rawTransactionSheet!F4244</f>
        <v>STD</v>
      </c>
      <c r="H4244" s="1" t="str">
        <f t="shared" si="1"/>
        <v>STD</v>
      </c>
      <c r="I4244" s="5" t="str">
        <f>rawTransactionSheet!G4244</f>
        <v>2007</v>
      </c>
      <c r="J4244" s="5" t="str">
        <f>rawTransactionSheet!H4244</f>
        <v>108000</v>
      </c>
      <c r="K4244" s="5" t="str">
        <f>rawTransactionSheet!I4244</f>
        <v>68117</v>
      </c>
      <c r="L4244" s="5" t="str">
        <f>rawTransactionSheet!J4244</f>
        <v>8.657534247</v>
      </c>
      <c r="M4244" s="5" t="str">
        <f>rawTransactionSheet!K4244</f>
        <v>3</v>
      </c>
      <c r="N4244" s="5" t="str">
        <f>rawTransactionSheet!L4244</f>
        <v>BANGALORE</v>
      </c>
    </row>
    <row r="4245">
      <c r="A4245" s="2">
        <v>42370.0</v>
      </c>
      <c r="B4245" s="5" t="str">
        <f>rawTransactionSheet!B4245</f>
        <v>RNS</v>
      </c>
      <c r="C4245" s="5" t="str">
        <f>rawTransactionSheet!C4245</f>
        <v>KA04MC3580</v>
      </c>
      <c r="D4245" s="5" t="str">
        <f>rawTransactionSheet!D4245</f>
        <v>MARUTI SUZUKI</v>
      </c>
      <c r="E4245" s="5" t="str">
        <f>rawTransactionSheet!E4245</f>
        <v>Alto</v>
      </c>
      <c r="F4245" s="5" t="str">
        <f>IFERROR(VLOOKUP(E4245,modelMapping,2,0),E4245)</f>
        <v>Alto</v>
      </c>
      <c r="G4245" s="5" t="str">
        <f>rawTransactionSheet!F4245</f>
        <v>STD</v>
      </c>
      <c r="H4245" s="1" t="str">
        <f t="shared" si="1"/>
        <v>STD</v>
      </c>
      <c r="I4245" s="5" t="str">
        <f>rawTransactionSheet!G4245</f>
        <v>2005</v>
      </c>
      <c r="J4245" s="5" t="str">
        <f>rawTransactionSheet!H4245</f>
        <v>108000</v>
      </c>
      <c r="K4245" s="5" t="str">
        <f>rawTransactionSheet!I4245</f>
        <v>138010</v>
      </c>
      <c r="L4245" s="5" t="str">
        <f>rawTransactionSheet!J4245</f>
        <v>10.65205479</v>
      </c>
      <c r="M4245" s="5" t="str">
        <f>rawTransactionSheet!K4245</f>
        <v>2</v>
      </c>
      <c r="N4245" s="5" t="str">
        <f>rawTransactionSheet!L4245</f>
        <v>BANGALORE</v>
      </c>
    </row>
    <row r="4246">
      <c r="A4246" s="2">
        <v>42370.0</v>
      </c>
      <c r="B4246" s="5" t="str">
        <f>rawTransactionSheet!B4246</f>
        <v>RNS</v>
      </c>
      <c r="C4246" s="5" t="str">
        <f>rawTransactionSheet!C4246</f>
        <v>KA51M1570</v>
      </c>
      <c r="D4246" s="5" t="str">
        <f>rawTransactionSheet!D4246</f>
        <v>MARUTI SUZUKI</v>
      </c>
      <c r="E4246" s="5" t="str">
        <f>rawTransactionSheet!E4246</f>
        <v>Alto</v>
      </c>
      <c r="F4246" s="5" t="str">
        <f>IFERROR(VLOOKUP(E4246,modelMapping,2,0),E4246)</f>
        <v>Alto</v>
      </c>
      <c r="G4246" s="5" t="str">
        <f>rawTransactionSheet!F4246</f>
        <v>STD</v>
      </c>
      <c r="H4246" s="1" t="str">
        <f t="shared" si="1"/>
        <v>STD</v>
      </c>
      <c r="I4246" s="5" t="str">
        <f>rawTransactionSheet!G4246</f>
        <v>2005</v>
      </c>
      <c r="J4246" s="5" t="str">
        <f>rawTransactionSheet!H4246</f>
        <v>108000</v>
      </c>
      <c r="K4246" s="5" t="str">
        <f>rawTransactionSheet!I4246</f>
        <v>108610</v>
      </c>
      <c r="L4246" s="5" t="str">
        <f>rawTransactionSheet!J4246</f>
        <v>10.65205479</v>
      </c>
      <c r="M4246" s="5" t="str">
        <f>rawTransactionSheet!K4246</f>
        <v>2</v>
      </c>
      <c r="N4246" s="5" t="str">
        <f>rawTransactionSheet!L4246</f>
        <v>BANGALORE</v>
      </c>
    </row>
    <row r="4247">
      <c r="A4247" s="2">
        <v>42370.0</v>
      </c>
      <c r="B4247" s="5" t="str">
        <f>rawTransactionSheet!B4247</f>
        <v>RNS</v>
      </c>
      <c r="C4247" s="5" t="str">
        <f>rawTransactionSheet!C4247</f>
        <v>KA02Z6612</v>
      </c>
      <c r="D4247" s="5" t="str">
        <f>rawTransactionSheet!D4247</f>
        <v>MARUTI SUZUKI</v>
      </c>
      <c r="E4247" s="5" t="str">
        <f>rawTransactionSheet!E4247</f>
        <v>Alto</v>
      </c>
      <c r="F4247" s="5" t="str">
        <f>IFERROR(VLOOKUP(E4247,modelMapping,2,0),E4247)</f>
        <v>Alto</v>
      </c>
      <c r="G4247" s="5" t="str">
        <f>rawTransactionSheet!F4247</f>
        <v>STD</v>
      </c>
      <c r="H4247" s="1" t="str">
        <f t="shared" si="1"/>
        <v>STD</v>
      </c>
      <c r="I4247" s="5" t="str">
        <f>rawTransactionSheet!G4247</f>
        <v>2004</v>
      </c>
      <c r="J4247" s="5" t="str">
        <f>rawTransactionSheet!H4247</f>
        <v>108000</v>
      </c>
      <c r="K4247" s="5" t="str">
        <f>rawTransactionSheet!I4247</f>
        <v>125127</v>
      </c>
      <c r="L4247" s="5" t="str">
        <f>rawTransactionSheet!J4247</f>
        <v>11.80821918</v>
      </c>
      <c r="M4247" s="5" t="str">
        <f>rawTransactionSheet!K4247</f>
        <v>2</v>
      </c>
      <c r="N4247" s="5" t="str">
        <f>rawTransactionSheet!L4247</f>
        <v>BANGALORE</v>
      </c>
    </row>
    <row r="4248">
      <c r="A4248" s="2">
        <v>42370.0</v>
      </c>
      <c r="B4248" s="5" t="str">
        <f>rawTransactionSheet!B4248</f>
        <v>Pratham</v>
      </c>
      <c r="C4248" s="5" t="str">
        <f>rawTransactionSheet!C4248</f>
        <v>829</v>
      </c>
      <c r="D4248" s="5" t="str">
        <f>rawTransactionSheet!D4248</f>
        <v>MARUTI SUZUKI</v>
      </c>
      <c r="E4248" s="5" t="str">
        <f>rawTransactionSheet!E4248</f>
        <v>Alto</v>
      </c>
      <c r="F4248" s="5" t="str">
        <f>IFERROR(VLOOKUP(E4248,modelMapping,2,0),E4248)</f>
        <v>Alto</v>
      </c>
      <c r="G4248" s="5" t="str">
        <f>rawTransactionSheet!F4248</f>
        <v>VXI</v>
      </c>
      <c r="H4248" s="1" t="str">
        <f t="shared" si="1"/>
        <v>VXI</v>
      </c>
      <c r="I4248" s="5" t="str">
        <f>rawTransactionSheet!G4248</f>
        <v>2004</v>
      </c>
      <c r="J4248" s="5" t="str">
        <f>rawTransactionSheet!H4248</f>
        <v>108000</v>
      </c>
      <c r="K4248" s="5" t="str">
        <f>rawTransactionSheet!I4248</f>
        <v>87195.07184</v>
      </c>
      <c r="L4248" s="5" t="str">
        <f>rawTransactionSheet!J4248</f>
        <v>10.89938398</v>
      </c>
      <c r="M4248" s="5" t="str">
        <f>rawTransactionSheet!K4248</f>
        <v>3</v>
      </c>
      <c r="N4248" s="5" t="str">
        <f>rawTransactionSheet!L4248</f>
        <v>BANGALORE</v>
      </c>
    </row>
    <row r="4249">
      <c r="A4249" s="2">
        <v>42370.0</v>
      </c>
      <c r="B4249" s="5" t="str">
        <f>rawTransactionSheet!B4249</f>
        <v>RNS</v>
      </c>
      <c r="C4249" s="5" t="str">
        <f>rawTransactionSheet!C4249</f>
        <v>KA05MJ9308</v>
      </c>
      <c r="D4249" s="5" t="str">
        <f>rawTransactionSheet!D4249</f>
        <v>TATA</v>
      </c>
      <c r="E4249" s="5" t="str">
        <f>rawTransactionSheet!E4249</f>
        <v>Nano</v>
      </c>
      <c r="F4249" s="5" t="str">
        <f>IFERROR(VLOOKUP(E4249,modelMapping,2,0),E4249)</f>
        <v>Nano</v>
      </c>
      <c r="G4249" s="5" t="str">
        <f>rawTransactionSheet!F4249</f>
        <v>LX</v>
      </c>
      <c r="H4249" s="1" t="str">
        <f t="shared" si="1"/>
        <v>LX</v>
      </c>
      <c r="I4249" s="5" t="str">
        <f>rawTransactionSheet!G4249</f>
        <v>2011</v>
      </c>
      <c r="J4249" s="5" t="str">
        <f>rawTransactionSheet!H4249</f>
        <v>108000</v>
      </c>
      <c r="K4249" s="5" t="str">
        <f>rawTransactionSheet!I4249</f>
        <v>8627</v>
      </c>
      <c r="L4249" s="5" t="str">
        <f>rawTransactionSheet!J4249</f>
        <v>4.594520548</v>
      </c>
      <c r="M4249" s="5" t="str">
        <f>rawTransactionSheet!K4249</f>
        <v>1</v>
      </c>
      <c r="N4249" s="5" t="str">
        <f>rawTransactionSheet!L4249</f>
        <v>BANGALORE</v>
      </c>
    </row>
    <row r="4250">
      <c r="A4250" s="2">
        <v>42370.0</v>
      </c>
      <c r="B4250" s="5" t="str">
        <f>rawTransactionSheet!B4250</f>
        <v>Pratham</v>
      </c>
      <c r="C4250" s="5" t="str">
        <f>rawTransactionSheet!C4250</f>
        <v>838</v>
      </c>
      <c r="D4250" s="5" t="str">
        <f>rawTransactionSheet!D4250</f>
        <v>MARUTI SUZUKI</v>
      </c>
      <c r="E4250" s="5" t="str">
        <f>rawTransactionSheet!E4250</f>
        <v>800</v>
      </c>
      <c r="F4250" s="5" t="str">
        <f>IFERROR(VLOOKUP(E4250,modelMapping,2,0),E4250)</f>
        <v>800</v>
      </c>
      <c r="G4250" s="5" t="str">
        <f>rawTransactionSheet!F4250</f>
        <v>STD</v>
      </c>
      <c r="H4250" s="1" t="str">
        <f t="shared" si="1"/>
        <v>STD</v>
      </c>
      <c r="I4250" s="5" t="str">
        <f>rawTransactionSheet!G4250</f>
        <v>2003</v>
      </c>
      <c r="J4250" s="5" t="str">
        <f>rawTransactionSheet!H4250</f>
        <v>107500</v>
      </c>
      <c r="K4250" s="5" t="str">
        <f>rawTransactionSheet!I4250</f>
        <v>90611.90968</v>
      </c>
      <c r="L4250" s="5" t="str">
        <f>rawTransactionSheet!J4250</f>
        <v>11.32648871</v>
      </c>
      <c r="M4250" s="5" t="str">
        <f>rawTransactionSheet!K4250</f>
        <v>3</v>
      </c>
      <c r="N4250" s="5" t="str">
        <f>rawTransactionSheet!L4250</f>
        <v>BANGALORE</v>
      </c>
    </row>
    <row r="4251">
      <c r="A4251" s="2">
        <v>42370.0</v>
      </c>
      <c r="B4251" s="5" t="str">
        <f>rawTransactionSheet!B4251</f>
        <v>Pratham</v>
      </c>
      <c r="C4251" s="5" t="str">
        <f>rawTransactionSheet!C4251</f>
        <v>382</v>
      </c>
      <c r="D4251" s="5" t="str">
        <f>rawTransactionSheet!D4251</f>
        <v>MARUTI SUZUKI</v>
      </c>
      <c r="E4251" s="5" t="str">
        <f>rawTransactionSheet!E4251</f>
        <v>Alto</v>
      </c>
      <c r="F4251" s="5" t="str">
        <f>IFERROR(VLOOKUP(E4251,modelMapping,2,0),E4251)</f>
        <v>Alto</v>
      </c>
      <c r="G4251" s="5" t="str">
        <f>rawTransactionSheet!F4251</f>
        <v>LXI</v>
      </c>
      <c r="H4251" s="1" t="str">
        <f t="shared" si="1"/>
        <v>LXI</v>
      </c>
      <c r="I4251" s="5" t="str">
        <f>rawTransactionSheet!G4251</f>
        <v>2009</v>
      </c>
      <c r="J4251" s="5" t="str">
        <f>rawTransactionSheet!H4251</f>
        <v>107500</v>
      </c>
      <c r="K4251" s="5" t="str">
        <f>rawTransactionSheet!I4251</f>
        <v>47923.34018</v>
      </c>
      <c r="L4251" s="5" t="str">
        <f>rawTransactionSheet!J4251</f>
        <v>5.990417522</v>
      </c>
      <c r="M4251" s="5" t="str">
        <f>rawTransactionSheet!K4251</f>
        <v>2</v>
      </c>
      <c r="N4251" s="5" t="str">
        <f>rawTransactionSheet!L4251</f>
        <v>BANGALORE</v>
      </c>
    </row>
    <row r="4252">
      <c r="A4252" s="2">
        <v>42370.0</v>
      </c>
      <c r="B4252" s="5" t="str">
        <f>rawTransactionSheet!B4252</f>
        <v>Pratham</v>
      </c>
      <c r="C4252" s="5" t="str">
        <f>rawTransactionSheet!C4252</f>
        <v>678</v>
      </c>
      <c r="D4252" s="5" t="str">
        <f>rawTransactionSheet!D4252</f>
        <v>MARUTI SUZUKI</v>
      </c>
      <c r="E4252" s="5" t="str">
        <f>rawTransactionSheet!E4252</f>
        <v>Alto</v>
      </c>
      <c r="F4252" s="5" t="str">
        <f>IFERROR(VLOOKUP(E4252,modelMapping,2,0),E4252)</f>
        <v>Alto</v>
      </c>
      <c r="G4252" s="5" t="str">
        <f>rawTransactionSheet!F4252</f>
        <v>LXI</v>
      </c>
      <c r="H4252" s="1" t="str">
        <f t="shared" si="1"/>
        <v>LXI</v>
      </c>
      <c r="I4252" s="5" t="str">
        <f>rawTransactionSheet!G4252</f>
        <v>2006</v>
      </c>
      <c r="J4252" s="5" t="str">
        <f>rawTransactionSheet!H4252</f>
        <v>107500</v>
      </c>
      <c r="K4252" s="5" t="str">
        <f>rawTransactionSheet!I4252</f>
        <v>71644.0794</v>
      </c>
      <c r="L4252" s="5" t="str">
        <f>rawTransactionSheet!J4252</f>
        <v>8.955509925</v>
      </c>
      <c r="M4252" s="5" t="str">
        <f>rawTransactionSheet!K4252</f>
        <v>2</v>
      </c>
      <c r="N4252" s="5" t="str">
        <f>rawTransactionSheet!L4252</f>
        <v>BANGALORE</v>
      </c>
    </row>
    <row r="4253">
      <c r="A4253" s="2">
        <v>42370.0</v>
      </c>
      <c r="B4253" s="5" t="str">
        <f>rawTransactionSheet!B4253</f>
        <v>Pratham</v>
      </c>
      <c r="C4253" s="5" t="str">
        <f>rawTransactionSheet!C4253</f>
        <v>563</v>
      </c>
      <c r="D4253" s="5" t="str">
        <f>rawTransactionSheet!D4253</f>
        <v>MARUTI SUZUKI</v>
      </c>
      <c r="E4253" s="5" t="str">
        <f>rawTransactionSheet!E4253</f>
        <v>800</v>
      </c>
      <c r="F4253" s="5" t="str">
        <f>IFERROR(VLOOKUP(E4253,modelMapping,2,0),E4253)</f>
        <v>800</v>
      </c>
      <c r="G4253" s="5" t="str">
        <f>rawTransactionSheet!F4253</f>
        <v>AC</v>
      </c>
      <c r="H4253" s="1" t="str">
        <f t="shared" si="1"/>
        <v>AC</v>
      </c>
      <c r="I4253" s="5" t="str">
        <f>rawTransactionSheet!G4253</f>
        <v>2007</v>
      </c>
      <c r="J4253" s="5" t="str">
        <f>rawTransactionSheet!H4253</f>
        <v>107000</v>
      </c>
      <c r="K4253" s="5" t="str">
        <f>rawTransactionSheet!I4253</f>
        <v>63540.04106</v>
      </c>
      <c r="L4253" s="5" t="str">
        <f>rawTransactionSheet!J4253</f>
        <v>7.942505133</v>
      </c>
      <c r="M4253" s="5" t="str">
        <f>rawTransactionSheet!K4253</f>
        <v>2</v>
      </c>
      <c r="N4253" s="5" t="str">
        <f>rawTransactionSheet!L4253</f>
        <v>BANGALORE</v>
      </c>
    </row>
    <row r="4254">
      <c r="A4254" s="2">
        <v>42370.0</v>
      </c>
      <c r="B4254" s="5" t="str">
        <f>rawTransactionSheet!B4254</f>
        <v>Pratham</v>
      </c>
      <c r="C4254" s="5" t="str">
        <f>rawTransactionSheet!C4254</f>
        <v>802</v>
      </c>
      <c r="D4254" s="5" t="str">
        <f>rawTransactionSheet!D4254</f>
        <v>MARUTI SUZUKI</v>
      </c>
      <c r="E4254" s="5" t="str">
        <f>rawTransactionSheet!E4254</f>
        <v>800</v>
      </c>
      <c r="F4254" s="5" t="str">
        <f>IFERROR(VLOOKUP(E4254,modelMapping,2,0),E4254)</f>
        <v>800</v>
      </c>
      <c r="G4254" s="5" t="str">
        <f>rawTransactionSheet!F4254</f>
        <v>STD</v>
      </c>
      <c r="H4254" s="1" t="str">
        <f t="shared" si="1"/>
        <v>STD</v>
      </c>
      <c r="I4254" s="5" t="str">
        <f>rawTransactionSheet!G4254</f>
        <v>2004</v>
      </c>
      <c r="J4254" s="5" t="str">
        <f>rawTransactionSheet!H4254</f>
        <v>107000</v>
      </c>
      <c r="K4254" s="5" t="str">
        <f>rawTransactionSheet!I4254</f>
        <v>85355.23616</v>
      </c>
      <c r="L4254" s="5" t="str">
        <f>rawTransactionSheet!J4254</f>
        <v>10.66940452</v>
      </c>
      <c r="M4254" s="5" t="str">
        <f>rawTransactionSheet!K4254</f>
        <v>3</v>
      </c>
      <c r="N4254" s="5" t="str">
        <f>rawTransactionSheet!L4254</f>
        <v>BANGALORE</v>
      </c>
    </row>
    <row r="4255">
      <c r="A4255" s="2">
        <v>42370.0</v>
      </c>
      <c r="B4255" s="5" t="str">
        <f>rawTransactionSheet!B4255</f>
        <v>Pratham</v>
      </c>
      <c r="C4255" s="5" t="str">
        <f>rawTransactionSheet!C4255</f>
        <v>790</v>
      </c>
      <c r="D4255" s="5" t="str">
        <f>rawTransactionSheet!D4255</f>
        <v>MARUTI SUZUKI</v>
      </c>
      <c r="E4255" s="5" t="str">
        <f>rawTransactionSheet!E4255</f>
        <v>Alto</v>
      </c>
      <c r="F4255" s="5" t="str">
        <f>IFERROR(VLOOKUP(E4255,modelMapping,2,0),E4255)</f>
        <v>Alto</v>
      </c>
      <c r="G4255" s="5" t="str">
        <f>rawTransactionSheet!F4255</f>
        <v>LX</v>
      </c>
      <c r="H4255" s="1" t="str">
        <f t="shared" si="1"/>
        <v>LX</v>
      </c>
      <c r="I4255" s="5" t="str">
        <f>rawTransactionSheet!G4255</f>
        <v>2004</v>
      </c>
      <c r="J4255" s="5" t="str">
        <f>rawTransactionSheet!H4255</f>
        <v>107000</v>
      </c>
      <c r="K4255" s="5" t="str">
        <f>rawTransactionSheet!I4255</f>
        <v>83865.84528</v>
      </c>
      <c r="L4255" s="5" t="str">
        <f>rawTransactionSheet!J4255</f>
        <v>10.48323066</v>
      </c>
      <c r="M4255" s="5" t="str">
        <f>rawTransactionSheet!K4255</f>
        <v>3</v>
      </c>
      <c r="N4255" s="5" t="str">
        <f>rawTransactionSheet!L4255</f>
        <v>BANGALORE</v>
      </c>
    </row>
    <row r="4256">
      <c r="A4256" s="2">
        <v>42370.0</v>
      </c>
      <c r="B4256" s="5" t="str">
        <f>rawTransactionSheet!B4256</f>
        <v>RNS</v>
      </c>
      <c r="C4256" s="5" t="str">
        <f>rawTransactionSheet!C4256</f>
        <v>KA05MJ9308</v>
      </c>
      <c r="D4256" s="5" t="str">
        <f>rawTransactionSheet!D4256</f>
        <v>TATA</v>
      </c>
      <c r="E4256" s="5" t="str">
        <f>rawTransactionSheet!E4256</f>
        <v>Nano</v>
      </c>
      <c r="F4256" s="5" t="str">
        <f>IFERROR(VLOOKUP(E4256,modelMapping,2,0),E4256)</f>
        <v>Nano</v>
      </c>
      <c r="G4256" s="5" t="str">
        <f>rawTransactionSheet!F4256</f>
        <v>LX</v>
      </c>
      <c r="H4256" s="1" t="str">
        <f t="shared" si="1"/>
        <v>LX</v>
      </c>
      <c r="I4256" s="5" t="str">
        <f>rawTransactionSheet!G4256</f>
        <v>2011</v>
      </c>
      <c r="J4256" s="5" t="str">
        <f>rawTransactionSheet!H4256</f>
        <v>107000</v>
      </c>
      <c r="K4256" s="5" t="str">
        <f>rawTransactionSheet!I4256</f>
        <v>8627</v>
      </c>
      <c r="L4256" s="5" t="str">
        <f>rawTransactionSheet!J4256</f>
        <v>4.594520548</v>
      </c>
      <c r="M4256" s="5" t="str">
        <f>rawTransactionSheet!K4256</f>
        <v>1</v>
      </c>
      <c r="N4256" s="5" t="str">
        <f>rawTransactionSheet!L4256</f>
        <v>BANGALORE</v>
      </c>
    </row>
    <row r="4257">
      <c r="A4257" s="2">
        <v>42370.0</v>
      </c>
      <c r="B4257" s="5" t="str">
        <f>rawTransactionSheet!B4257</f>
        <v>RNS</v>
      </c>
      <c r="C4257" s="5" t="str">
        <f>rawTransactionSheet!C4257</f>
        <v>KA01MH7810</v>
      </c>
      <c r="D4257" s="5" t="str">
        <f>rawTransactionSheet!D4257</f>
        <v>TATA</v>
      </c>
      <c r="E4257" s="5" t="str">
        <f>rawTransactionSheet!E4257</f>
        <v>Nano</v>
      </c>
      <c r="F4257" s="5" t="str">
        <f>IFERROR(VLOOKUP(E4257,modelMapping,2,0),E4257)</f>
        <v>Nano</v>
      </c>
      <c r="G4257" s="5" t="str">
        <f>rawTransactionSheet!F4257</f>
        <v>LX</v>
      </c>
      <c r="H4257" s="1" t="str">
        <f t="shared" si="1"/>
        <v>LX</v>
      </c>
      <c r="I4257" s="5" t="str">
        <f>rawTransactionSheet!G4257</f>
        <v>2012</v>
      </c>
      <c r="J4257" s="5" t="str">
        <f>rawTransactionSheet!H4257</f>
        <v>107000</v>
      </c>
      <c r="K4257" s="5" t="str">
        <f>rawTransactionSheet!I4257</f>
        <v>19072</v>
      </c>
      <c r="L4257" s="5" t="str">
        <f>rawTransactionSheet!J4257</f>
        <v>3.578082192</v>
      </c>
      <c r="M4257" s="5" t="str">
        <f>rawTransactionSheet!K4257</f>
        <v>2</v>
      </c>
      <c r="N4257" s="5" t="str">
        <f>rawTransactionSheet!L4257</f>
        <v>BANGALORE</v>
      </c>
    </row>
    <row r="4258">
      <c r="A4258" s="2">
        <v>42370.0</v>
      </c>
      <c r="B4258" s="5" t="str">
        <f>rawTransactionSheet!B4258</f>
        <v>KALYANI MOTORS PVT LTD</v>
      </c>
      <c r="C4258" s="5" t="str">
        <f>rawTransactionSheet!C4258</f>
        <v>KA04Z1388</v>
      </c>
      <c r="D4258" s="5" t="str">
        <f>rawTransactionSheet!D4258</f>
        <v>MARUTI SUZUKI</v>
      </c>
      <c r="E4258" s="5" t="str">
        <f>rawTransactionSheet!E4258</f>
        <v>Zen</v>
      </c>
      <c r="F4258" s="5" t="str">
        <f>IFERROR(VLOOKUP(E4258,modelMapping,2,0),E4258)</f>
        <v>Zen</v>
      </c>
      <c r="G4258" s="5" t="str">
        <f>rawTransactionSheet!F4258</f>
        <v>LX</v>
      </c>
      <c r="H4258" s="1" t="str">
        <f t="shared" si="1"/>
        <v>LX</v>
      </c>
      <c r="I4258" s="5" t="str">
        <f>rawTransactionSheet!G4258</f>
        <v>2001</v>
      </c>
      <c r="J4258" s="5" t="str">
        <f>rawTransactionSheet!H4258</f>
        <v>107000</v>
      </c>
      <c r="K4258" s="5" t="str">
        <f>rawTransactionSheet!I4258</f>
        <v>78302</v>
      </c>
      <c r="L4258" s="5" t="str">
        <f>rawTransactionSheet!J4258</f>
        <v>14</v>
      </c>
      <c r="M4258" s="5" t="str">
        <f>rawTransactionSheet!K4258</f>
        <v>1</v>
      </c>
      <c r="N4258" s="5" t="str">
        <f>rawTransactionSheet!L4258</f>
        <v>BANGALORE</v>
      </c>
    </row>
    <row r="4259">
      <c r="A4259" s="2">
        <v>42370.0</v>
      </c>
      <c r="B4259" s="5" t="str">
        <f>rawTransactionSheet!B4259</f>
        <v>KALYANI MOTORS PVT LTD</v>
      </c>
      <c r="C4259" s="5" t="str">
        <f>rawTransactionSheet!C4259</f>
        <v>KA04Z1388</v>
      </c>
      <c r="D4259" s="5" t="str">
        <f>rawTransactionSheet!D4259</f>
        <v>MARUTI SUZUKI</v>
      </c>
      <c r="E4259" s="5" t="str">
        <f>rawTransactionSheet!E4259</f>
        <v>Zen</v>
      </c>
      <c r="F4259" s="5" t="str">
        <f>IFERROR(VLOOKUP(E4259,modelMapping,2,0),E4259)</f>
        <v>Zen</v>
      </c>
      <c r="G4259" s="5" t="str">
        <f>rawTransactionSheet!F4259</f>
        <v>LX</v>
      </c>
      <c r="H4259" s="1" t="str">
        <f t="shared" si="1"/>
        <v>LX</v>
      </c>
      <c r="I4259" s="5" t="str">
        <f>rawTransactionSheet!G4259</f>
        <v>2001</v>
      </c>
      <c r="J4259" s="5" t="str">
        <f>rawTransactionSheet!H4259</f>
        <v>107000</v>
      </c>
      <c r="K4259" s="5" t="str">
        <f>rawTransactionSheet!I4259</f>
        <v>78302</v>
      </c>
      <c r="L4259" s="5" t="str">
        <f>rawTransactionSheet!J4259</f>
        <v>14</v>
      </c>
      <c r="M4259" s="5" t="str">
        <f>rawTransactionSheet!K4259</f>
        <v>1</v>
      </c>
      <c r="N4259" s="5" t="str">
        <f>rawTransactionSheet!L4259</f>
        <v>BANGALORE</v>
      </c>
    </row>
    <row r="4260">
      <c r="A4260" s="2">
        <v>42370.0</v>
      </c>
      <c r="B4260" s="5" t="str">
        <f>rawTransactionSheet!B4260</f>
        <v>Pratham</v>
      </c>
      <c r="C4260" s="5" t="str">
        <f>rawTransactionSheet!C4260</f>
        <v>603</v>
      </c>
      <c r="D4260" s="5" t="str">
        <f>rawTransactionSheet!D4260</f>
        <v>MARUTI SUZUKI</v>
      </c>
      <c r="E4260" s="5" t="str">
        <f>rawTransactionSheet!E4260</f>
        <v>800</v>
      </c>
      <c r="F4260" s="5" t="str">
        <f>IFERROR(VLOOKUP(E4260,modelMapping,2,0),E4260)</f>
        <v>800</v>
      </c>
      <c r="G4260" s="5" t="str">
        <f>rawTransactionSheet!F4260</f>
        <v>AC</v>
      </c>
      <c r="H4260" s="1" t="str">
        <f t="shared" si="1"/>
        <v>AC</v>
      </c>
      <c r="I4260" s="5" t="str">
        <f>rawTransactionSheet!G4260</f>
        <v>2006</v>
      </c>
      <c r="J4260" s="5" t="str">
        <f>rawTransactionSheet!H4260</f>
        <v>106000</v>
      </c>
      <c r="K4260" s="5" t="str">
        <f>rawTransactionSheet!I4260</f>
        <v>67657.76865</v>
      </c>
      <c r="L4260" s="5" t="str">
        <f>rawTransactionSheet!J4260</f>
        <v>8.457221081</v>
      </c>
      <c r="M4260" s="5" t="str">
        <f>rawTransactionSheet!K4260</f>
        <v>2</v>
      </c>
      <c r="N4260" s="5" t="str">
        <f>rawTransactionSheet!L4260</f>
        <v>BANGALORE</v>
      </c>
    </row>
    <row r="4261">
      <c r="A4261" s="2">
        <v>42370.0</v>
      </c>
      <c r="B4261" s="5" t="str">
        <f>rawTransactionSheet!B4261</f>
        <v>Pratham</v>
      </c>
      <c r="C4261" s="5" t="str">
        <f>rawTransactionSheet!C4261</f>
        <v>607</v>
      </c>
      <c r="D4261" s="5" t="str">
        <f>rawTransactionSheet!D4261</f>
        <v>MARUTI SUZUKI</v>
      </c>
      <c r="E4261" s="5" t="str">
        <f>rawTransactionSheet!E4261</f>
        <v>800</v>
      </c>
      <c r="F4261" s="5" t="str">
        <f>IFERROR(VLOOKUP(E4261,modelMapping,2,0),E4261)</f>
        <v>800</v>
      </c>
      <c r="G4261" s="5" t="str">
        <f>rawTransactionSheet!F4261</f>
        <v>AC</v>
      </c>
      <c r="H4261" s="1" t="str">
        <f t="shared" si="1"/>
        <v>AC</v>
      </c>
      <c r="I4261" s="5" t="str">
        <f>rawTransactionSheet!G4261</f>
        <v>2006</v>
      </c>
      <c r="J4261" s="5" t="str">
        <f>rawTransactionSheet!H4261</f>
        <v>106000</v>
      </c>
      <c r="K4261" s="5" t="str">
        <f>rawTransactionSheet!I4261</f>
        <v>68818.61738</v>
      </c>
      <c r="L4261" s="5" t="str">
        <f>rawTransactionSheet!J4261</f>
        <v>8.602327173</v>
      </c>
      <c r="M4261" s="5" t="str">
        <f>rawTransactionSheet!K4261</f>
        <v>2</v>
      </c>
      <c r="N4261" s="5" t="str">
        <f>rawTransactionSheet!L4261</f>
        <v>BANGALORE</v>
      </c>
    </row>
    <row r="4262">
      <c r="A4262" s="2">
        <v>42370.0</v>
      </c>
      <c r="B4262" s="5" t="str">
        <f>rawTransactionSheet!B4262</f>
        <v>RNS</v>
      </c>
      <c r="C4262" s="5" t="str">
        <f>rawTransactionSheet!C4262</f>
        <v>KA02Z5231</v>
      </c>
      <c r="D4262" s="5" t="str">
        <f>rawTransactionSheet!D4262</f>
        <v>MARUTI SUZUKI</v>
      </c>
      <c r="E4262" s="5" t="str">
        <f>rawTransactionSheet!E4262</f>
        <v>800</v>
      </c>
      <c r="F4262" s="5" t="str">
        <f>IFERROR(VLOOKUP(E4262,modelMapping,2,0),E4262)</f>
        <v>800</v>
      </c>
      <c r="G4262" s="5" t="str">
        <f>rawTransactionSheet!F4262</f>
        <v>AC</v>
      </c>
      <c r="H4262" s="1" t="str">
        <f t="shared" si="1"/>
        <v>AC</v>
      </c>
      <c r="I4262" s="5" t="str">
        <f>rawTransactionSheet!G4262</f>
        <v>2004</v>
      </c>
      <c r="J4262" s="5" t="str">
        <f>rawTransactionSheet!H4262</f>
        <v>106000</v>
      </c>
      <c r="K4262" s="5" t="str">
        <f>rawTransactionSheet!I4262</f>
        <v>63881</v>
      </c>
      <c r="L4262" s="5" t="str">
        <f>rawTransactionSheet!J4262</f>
        <v>11.50136986</v>
      </c>
      <c r="M4262" s="5" t="str">
        <f>rawTransactionSheet!K4262</f>
        <v>2</v>
      </c>
      <c r="N4262" s="5" t="str">
        <f>rawTransactionSheet!L4262</f>
        <v>BANGALORE</v>
      </c>
    </row>
    <row r="4263">
      <c r="A4263" s="2">
        <v>42370.0</v>
      </c>
      <c r="B4263" s="5" t="str">
        <f>rawTransactionSheet!B4263</f>
        <v>KALYANI MOTORS PVT LTD</v>
      </c>
      <c r="C4263" s="5" t="str">
        <f>rawTransactionSheet!C4263</f>
        <v>KA04MA7573</v>
      </c>
      <c r="D4263" s="5" t="str">
        <f>rawTransactionSheet!D4263</f>
        <v>MARUTI SUZUKI</v>
      </c>
      <c r="E4263" s="5" t="str">
        <f>rawTransactionSheet!E4263</f>
        <v>800</v>
      </c>
      <c r="F4263" s="5" t="str">
        <f>IFERROR(VLOOKUP(E4263,modelMapping,2,0),E4263)</f>
        <v>800</v>
      </c>
      <c r="G4263" s="5" t="str">
        <f>rawTransactionSheet!F4263</f>
        <v>AC</v>
      </c>
      <c r="H4263" s="1" t="str">
        <f t="shared" si="1"/>
        <v>AC</v>
      </c>
      <c r="I4263" s="5" t="str">
        <f>rawTransactionSheet!G4263</f>
        <v>2004</v>
      </c>
      <c r="J4263" s="5" t="str">
        <f>rawTransactionSheet!H4263</f>
        <v>105000</v>
      </c>
      <c r="K4263" s="5" t="str">
        <f>rawTransactionSheet!I4263</f>
        <v>22746</v>
      </c>
      <c r="L4263" s="5" t="str">
        <f>rawTransactionSheet!J4263</f>
        <v>11</v>
      </c>
      <c r="M4263" s="5" t="str">
        <f>rawTransactionSheet!K4263</f>
        <v>1</v>
      </c>
      <c r="N4263" s="5" t="str">
        <f>rawTransactionSheet!L4263</f>
        <v>BANGALORE</v>
      </c>
    </row>
    <row r="4264">
      <c r="A4264" s="2">
        <v>42370.0</v>
      </c>
      <c r="B4264" s="5" t="str">
        <f>rawTransactionSheet!B4264</f>
        <v>Pratham</v>
      </c>
      <c r="C4264" s="5" t="str">
        <f>rawTransactionSheet!C4264</f>
        <v>538</v>
      </c>
      <c r="D4264" s="5" t="str">
        <f>rawTransactionSheet!D4264</f>
        <v>MARUTI SUZUKI</v>
      </c>
      <c r="E4264" s="5" t="str">
        <f>rawTransactionSheet!E4264</f>
        <v>800</v>
      </c>
      <c r="F4264" s="5" t="str">
        <f>IFERROR(VLOOKUP(E4264,modelMapping,2,0),E4264)</f>
        <v>800</v>
      </c>
      <c r="G4264" s="5" t="str">
        <f>rawTransactionSheet!F4264</f>
        <v>AC</v>
      </c>
      <c r="H4264" s="1" t="str">
        <f t="shared" si="1"/>
        <v>AC</v>
      </c>
      <c r="I4264" s="5" t="str">
        <f>rawTransactionSheet!G4264</f>
        <v>2007</v>
      </c>
      <c r="J4264" s="5" t="str">
        <f>rawTransactionSheet!H4264</f>
        <v>105000</v>
      </c>
      <c r="K4264" s="5" t="str">
        <f>rawTransactionSheet!I4264</f>
        <v>62422.99794</v>
      </c>
      <c r="L4264" s="5" t="str">
        <f>rawTransactionSheet!J4264</f>
        <v>7.802874743</v>
      </c>
      <c r="M4264" s="5" t="str">
        <f>rawTransactionSheet!K4264</f>
        <v>2</v>
      </c>
      <c r="N4264" s="5" t="str">
        <f>rawTransactionSheet!L4264</f>
        <v>BANGALORE</v>
      </c>
    </row>
    <row r="4265">
      <c r="A4265" s="2">
        <v>42370.0</v>
      </c>
      <c r="B4265" s="5" t="str">
        <f>rawTransactionSheet!B4265</f>
        <v>Pratham</v>
      </c>
      <c r="C4265" s="5" t="str">
        <f>rawTransactionSheet!C4265</f>
        <v>634</v>
      </c>
      <c r="D4265" s="5" t="str">
        <f>rawTransactionSheet!D4265</f>
        <v>MARUTI SUZUKI</v>
      </c>
      <c r="E4265" s="5" t="str">
        <f>rawTransactionSheet!E4265</f>
        <v>800</v>
      </c>
      <c r="F4265" s="5" t="str">
        <f>IFERROR(VLOOKUP(E4265,modelMapping,2,0),E4265)</f>
        <v>800</v>
      </c>
      <c r="G4265" s="5" t="str">
        <f>rawTransactionSheet!F4265</f>
        <v>AC</v>
      </c>
      <c r="H4265" s="1" t="str">
        <f t="shared" si="1"/>
        <v>AC</v>
      </c>
      <c r="I4265" s="5" t="str">
        <f>rawTransactionSheet!G4265</f>
        <v>2006</v>
      </c>
      <c r="J4265" s="5" t="str">
        <f>rawTransactionSheet!H4265</f>
        <v>105000</v>
      </c>
      <c r="K4265" s="5" t="str">
        <f>rawTransactionSheet!I4265</f>
        <v>69738.53525</v>
      </c>
      <c r="L4265" s="5" t="str">
        <f>rawTransactionSheet!J4265</f>
        <v>8.717316906</v>
      </c>
      <c r="M4265" s="5" t="str">
        <f>rawTransactionSheet!K4265</f>
        <v>2</v>
      </c>
      <c r="N4265" s="5" t="str">
        <f>rawTransactionSheet!L4265</f>
        <v>BANGALORE</v>
      </c>
    </row>
    <row r="4266">
      <c r="A4266" s="2">
        <v>42370.0</v>
      </c>
      <c r="B4266" s="5" t="str">
        <f>rawTransactionSheet!B4266</f>
        <v>Pratham</v>
      </c>
      <c r="C4266" s="5" t="str">
        <f>rawTransactionSheet!C4266</f>
        <v>718</v>
      </c>
      <c r="D4266" s="5" t="str">
        <f>rawTransactionSheet!D4266</f>
        <v>MARUTI SUZUKI</v>
      </c>
      <c r="E4266" s="5" t="str">
        <f>rawTransactionSheet!E4266</f>
        <v>800</v>
      </c>
      <c r="F4266" s="5" t="str">
        <f>IFERROR(VLOOKUP(E4266,modelMapping,2,0),E4266)</f>
        <v>800</v>
      </c>
      <c r="G4266" s="5" t="str">
        <f>rawTransactionSheet!F4266</f>
        <v>AC</v>
      </c>
      <c r="H4266" s="1" t="str">
        <f t="shared" si="1"/>
        <v>AC</v>
      </c>
      <c r="I4266" s="5" t="str">
        <f>rawTransactionSheet!G4266</f>
        <v>2005</v>
      </c>
      <c r="J4266" s="5" t="str">
        <f>rawTransactionSheet!H4266</f>
        <v>105000</v>
      </c>
      <c r="K4266" s="5" t="str">
        <f>rawTransactionSheet!I4266</f>
        <v>77404.51746</v>
      </c>
      <c r="L4266" s="5" t="str">
        <f>rawTransactionSheet!J4266</f>
        <v>9.675564682</v>
      </c>
      <c r="M4266" s="5" t="str">
        <f>rawTransactionSheet!K4266</f>
        <v>2</v>
      </c>
      <c r="N4266" s="5" t="str">
        <f>rawTransactionSheet!L4266</f>
        <v>BANGALORE</v>
      </c>
    </row>
    <row r="4267">
      <c r="A4267" s="2">
        <v>42370.0</v>
      </c>
      <c r="B4267" s="5" t="str">
        <f>rawTransactionSheet!B4267</f>
        <v>Pratham</v>
      </c>
      <c r="C4267" s="5" t="str">
        <f>rawTransactionSheet!C4267</f>
        <v>764</v>
      </c>
      <c r="D4267" s="5" t="str">
        <f>rawTransactionSheet!D4267</f>
        <v>MARUTI SUZUKI</v>
      </c>
      <c r="E4267" s="5" t="str">
        <f>rawTransactionSheet!E4267</f>
        <v>800</v>
      </c>
      <c r="F4267" s="5" t="str">
        <f>IFERROR(VLOOKUP(E4267,modelMapping,2,0),E4267)</f>
        <v>800</v>
      </c>
      <c r="G4267" s="5" t="str">
        <f>rawTransactionSheet!F4267</f>
        <v>AC</v>
      </c>
      <c r="H4267" s="1" t="str">
        <f t="shared" si="1"/>
        <v>AC</v>
      </c>
      <c r="I4267" s="5" t="str">
        <f>rawTransactionSheet!G4267</f>
        <v>2005</v>
      </c>
      <c r="J4267" s="5" t="str">
        <f>rawTransactionSheet!H4267</f>
        <v>105000</v>
      </c>
      <c r="K4267" s="5" t="str">
        <f>rawTransactionSheet!I4267</f>
        <v>79726.21492</v>
      </c>
      <c r="L4267" s="5" t="str">
        <f>rawTransactionSheet!J4267</f>
        <v>9.965776865</v>
      </c>
      <c r="M4267" s="5" t="str">
        <f>rawTransactionSheet!K4267</f>
        <v>2</v>
      </c>
      <c r="N4267" s="5" t="str">
        <f>rawTransactionSheet!L4267</f>
        <v>BANGALORE</v>
      </c>
    </row>
    <row r="4268">
      <c r="A4268" s="2">
        <v>42370.0</v>
      </c>
      <c r="B4268" s="5" t="str">
        <f>rawTransactionSheet!B4268</f>
        <v>KALYANI MOTORS PVT LTD</v>
      </c>
      <c r="C4268" s="5" t="str">
        <f>rawTransactionSheet!C4268</f>
        <v>KA02MC9902</v>
      </c>
      <c r="D4268" s="5" t="str">
        <f>rawTransactionSheet!D4268</f>
        <v>MARUTI SUZUKI</v>
      </c>
      <c r="E4268" s="5" t="str">
        <f>rawTransactionSheet!E4268</f>
        <v>800</v>
      </c>
      <c r="F4268" s="5" t="str">
        <f>IFERROR(VLOOKUP(E4268,modelMapping,2,0),E4268)</f>
        <v>800</v>
      </c>
      <c r="G4268" s="5" t="str">
        <f>rawTransactionSheet!F4268</f>
        <v>STD</v>
      </c>
      <c r="H4268" s="1" t="str">
        <f t="shared" si="1"/>
        <v>STD</v>
      </c>
      <c r="I4268" s="5" t="str">
        <f>rawTransactionSheet!G4268</f>
        <v>2008</v>
      </c>
      <c r="J4268" s="5" t="str">
        <f>rawTransactionSheet!H4268</f>
        <v>105000</v>
      </c>
      <c r="K4268" s="5" t="str">
        <f>rawTransactionSheet!I4268</f>
        <v>68317</v>
      </c>
      <c r="L4268" s="5" t="str">
        <f>rawTransactionSheet!J4268</f>
        <v>7</v>
      </c>
      <c r="M4268" s="5" t="str">
        <f>rawTransactionSheet!K4268</f>
        <v>2</v>
      </c>
      <c r="N4268" s="5" t="str">
        <f>rawTransactionSheet!L4268</f>
        <v>BANGALORE</v>
      </c>
    </row>
    <row r="4269">
      <c r="A4269" s="2">
        <v>42370.0</v>
      </c>
      <c r="B4269" s="5" t="str">
        <f>rawTransactionSheet!B4269</f>
        <v>KALYANI MOTORS PVT LTD</v>
      </c>
      <c r="C4269" s="5" t="str">
        <f>rawTransactionSheet!C4269</f>
        <v>KA05MD6483</v>
      </c>
      <c r="D4269" s="5" t="str">
        <f>rawTransactionSheet!D4269</f>
        <v>MARUTI SUZUKI</v>
      </c>
      <c r="E4269" s="5" t="str">
        <f>rawTransactionSheet!E4269</f>
        <v>800</v>
      </c>
      <c r="F4269" s="5" t="str">
        <f>IFERROR(VLOOKUP(E4269,modelMapping,2,0),E4269)</f>
        <v>800</v>
      </c>
      <c r="G4269" s="5" t="str">
        <f>rawTransactionSheet!F4269</f>
        <v>STD</v>
      </c>
      <c r="H4269" s="1" t="str">
        <f t="shared" si="1"/>
        <v>STD</v>
      </c>
      <c r="I4269" s="5" t="str">
        <f>rawTransactionSheet!G4269</f>
        <v>2006</v>
      </c>
      <c r="J4269" s="5" t="str">
        <f>rawTransactionSheet!H4269</f>
        <v>105000</v>
      </c>
      <c r="K4269" s="5" t="str">
        <f>rawTransactionSheet!I4269</f>
        <v>64965</v>
      </c>
      <c r="L4269" s="5" t="str">
        <f>rawTransactionSheet!J4269</f>
        <v>9</v>
      </c>
      <c r="M4269" s="5" t="str">
        <f>rawTransactionSheet!K4269</f>
        <v>2</v>
      </c>
      <c r="N4269" s="5" t="str">
        <f>rawTransactionSheet!L4269</f>
        <v>BANGALORE</v>
      </c>
    </row>
    <row r="4270">
      <c r="A4270" s="2">
        <v>42370.0</v>
      </c>
      <c r="B4270" s="5" t="str">
        <f>rawTransactionSheet!B4270</f>
        <v>Pratham</v>
      </c>
      <c r="C4270" s="5" t="str">
        <f>rawTransactionSheet!C4270</f>
        <v>630</v>
      </c>
      <c r="D4270" s="5" t="str">
        <f>rawTransactionSheet!D4270</f>
        <v>MARUTI SUZUKI</v>
      </c>
      <c r="E4270" s="5" t="str">
        <f>rawTransactionSheet!E4270</f>
        <v>800</v>
      </c>
      <c r="F4270" s="5" t="str">
        <f>IFERROR(VLOOKUP(E4270,modelMapping,2,0),E4270)</f>
        <v>800</v>
      </c>
      <c r="G4270" s="5" t="str">
        <f>rawTransactionSheet!F4270</f>
        <v>STD</v>
      </c>
      <c r="H4270" s="1" t="str">
        <f t="shared" si="1"/>
        <v>STD</v>
      </c>
      <c r="I4270" s="5" t="str">
        <f>rawTransactionSheet!G4270</f>
        <v>2006</v>
      </c>
      <c r="J4270" s="5" t="str">
        <f>rawTransactionSheet!H4270</f>
        <v>105000</v>
      </c>
      <c r="K4270" s="5" t="str">
        <f>rawTransactionSheet!I4270</f>
        <v>69475.70158</v>
      </c>
      <c r="L4270" s="5" t="str">
        <f>rawTransactionSheet!J4270</f>
        <v>8.684462697</v>
      </c>
      <c r="M4270" s="5" t="str">
        <f>rawTransactionSheet!K4270</f>
        <v>2</v>
      </c>
      <c r="N4270" s="5" t="str">
        <f>rawTransactionSheet!L4270</f>
        <v>BANGALORE</v>
      </c>
    </row>
    <row r="4271">
      <c r="A4271" s="2">
        <v>42370.0</v>
      </c>
      <c r="B4271" s="5" t="str">
        <f>rawTransactionSheet!B4271</f>
        <v>RNS</v>
      </c>
      <c r="C4271" s="5" t="str">
        <f>rawTransactionSheet!C4271</f>
        <v>KA51MG7745</v>
      </c>
      <c r="D4271" s="5" t="str">
        <f>rawTransactionSheet!D4271</f>
        <v>MARUTI SUZUKI</v>
      </c>
      <c r="E4271" s="5" t="str">
        <f>rawTransactionSheet!E4271</f>
        <v>800</v>
      </c>
      <c r="F4271" s="5" t="str">
        <f>IFERROR(VLOOKUP(E4271,modelMapping,2,0),E4271)</f>
        <v>800</v>
      </c>
      <c r="G4271" s="5" t="str">
        <f>rawTransactionSheet!F4271</f>
        <v>STD</v>
      </c>
      <c r="H4271" s="1" t="str">
        <f t="shared" si="1"/>
        <v>STD</v>
      </c>
      <c r="I4271" s="5" t="str">
        <f>rawTransactionSheet!G4271</f>
        <v>2008</v>
      </c>
      <c r="J4271" s="5" t="str">
        <f>rawTransactionSheet!H4271</f>
        <v>105000</v>
      </c>
      <c r="K4271" s="5" t="str">
        <f>rawTransactionSheet!I4271</f>
        <v>64075</v>
      </c>
      <c r="L4271" s="5" t="str">
        <f>rawTransactionSheet!J4271</f>
        <v>7.668493151</v>
      </c>
      <c r="M4271" s="5" t="str">
        <f>rawTransactionSheet!K4271</f>
        <v>2</v>
      </c>
      <c r="N4271" s="5" t="str">
        <f>rawTransactionSheet!L4271</f>
        <v>BANGALORE</v>
      </c>
    </row>
    <row r="4272">
      <c r="A4272" s="2">
        <v>42370.0</v>
      </c>
      <c r="B4272" s="5" t="str">
        <f>rawTransactionSheet!B4272</f>
        <v>RNS</v>
      </c>
      <c r="C4272" s="5" t="str">
        <f>rawTransactionSheet!C4272</f>
        <v>KA04MC7464</v>
      </c>
      <c r="D4272" s="5" t="str">
        <f>rawTransactionSheet!D4272</f>
        <v>MARUTI SUZUKI</v>
      </c>
      <c r="E4272" s="5" t="str">
        <f>rawTransactionSheet!E4272</f>
        <v>800</v>
      </c>
      <c r="F4272" s="5" t="str">
        <f>IFERROR(VLOOKUP(E4272,modelMapping,2,0),E4272)</f>
        <v>800</v>
      </c>
      <c r="G4272" s="5" t="str">
        <f>rawTransactionSheet!F4272</f>
        <v>STD</v>
      </c>
      <c r="H4272" s="1" t="str">
        <f t="shared" si="1"/>
        <v>STD</v>
      </c>
      <c r="I4272" s="5" t="str">
        <f>rawTransactionSheet!G4272</f>
        <v>2006</v>
      </c>
      <c r="J4272" s="5" t="str">
        <f>rawTransactionSheet!H4272</f>
        <v>105000</v>
      </c>
      <c r="K4272" s="5" t="str">
        <f>rawTransactionSheet!I4272</f>
        <v>50430</v>
      </c>
      <c r="L4272" s="5" t="str">
        <f>rawTransactionSheet!J4272</f>
        <v>9.945205479</v>
      </c>
      <c r="M4272" s="5" t="str">
        <f>rawTransactionSheet!K4272</f>
        <v>2</v>
      </c>
      <c r="N4272" s="5" t="str">
        <f>rawTransactionSheet!L4272</f>
        <v>BANGALORE</v>
      </c>
    </row>
    <row r="4273">
      <c r="A4273" s="2">
        <v>42370.0</v>
      </c>
      <c r="B4273" s="5" t="str">
        <f>rawTransactionSheet!B4273</f>
        <v>RNS</v>
      </c>
      <c r="C4273" s="5" t="str">
        <f>rawTransactionSheet!C4273</f>
        <v>KA04MC7464</v>
      </c>
      <c r="D4273" s="5" t="str">
        <f>rawTransactionSheet!D4273</f>
        <v>MARUTI SUZUKI</v>
      </c>
      <c r="E4273" s="5" t="str">
        <f>rawTransactionSheet!E4273</f>
        <v>800</v>
      </c>
      <c r="F4273" s="5" t="str">
        <f>IFERROR(VLOOKUP(E4273,modelMapping,2,0),E4273)</f>
        <v>800</v>
      </c>
      <c r="G4273" s="5" t="str">
        <f>rawTransactionSheet!F4273</f>
        <v>STD</v>
      </c>
      <c r="H4273" s="1" t="str">
        <f t="shared" si="1"/>
        <v>STD</v>
      </c>
      <c r="I4273" s="5" t="str">
        <f>rawTransactionSheet!G4273</f>
        <v>2006</v>
      </c>
      <c r="J4273" s="5" t="str">
        <f>rawTransactionSheet!H4273</f>
        <v>105000</v>
      </c>
      <c r="K4273" s="5" t="str">
        <f>rawTransactionSheet!I4273</f>
        <v>50430</v>
      </c>
      <c r="L4273" s="5" t="str">
        <f>rawTransactionSheet!J4273</f>
        <v>9.945205479</v>
      </c>
      <c r="M4273" s="5" t="str">
        <f>rawTransactionSheet!K4273</f>
        <v>2</v>
      </c>
      <c r="N4273" s="5" t="str">
        <f>rawTransactionSheet!L4273</f>
        <v>BANGALORE</v>
      </c>
    </row>
    <row r="4274">
      <c r="A4274" s="2">
        <v>42370.0</v>
      </c>
      <c r="B4274" s="5" t="str">
        <f>rawTransactionSheet!B4274</f>
        <v>RNS</v>
      </c>
      <c r="C4274" s="5" t="str">
        <f>rawTransactionSheet!C4274</f>
        <v>KA02MB1705</v>
      </c>
      <c r="D4274" s="5" t="str">
        <f>rawTransactionSheet!D4274</f>
        <v>MARUTI SUZUKI</v>
      </c>
      <c r="E4274" s="5" t="str">
        <f>rawTransactionSheet!E4274</f>
        <v>800</v>
      </c>
      <c r="F4274" s="5" t="str">
        <f>IFERROR(VLOOKUP(E4274,modelMapping,2,0),E4274)</f>
        <v>800</v>
      </c>
      <c r="G4274" s="5" t="str">
        <f>rawTransactionSheet!F4274</f>
        <v>STD</v>
      </c>
      <c r="H4274" s="1" t="str">
        <f t="shared" si="1"/>
        <v>STD</v>
      </c>
      <c r="I4274" s="5" t="str">
        <f>rawTransactionSheet!G4274</f>
        <v>2006</v>
      </c>
      <c r="J4274" s="5" t="str">
        <f>rawTransactionSheet!H4274</f>
        <v>105000</v>
      </c>
      <c r="K4274" s="5" t="str">
        <f>rawTransactionSheet!I4274</f>
        <v>63698</v>
      </c>
      <c r="L4274" s="5" t="str">
        <f>rawTransactionSheet!J4274</f>
        <v>9.967123288</v>
      </c>
      <c r="M4274" s="5" t="str">
        <f>rawTransactionSheet!K4274</f>
        <v>2</v>
      </c>
      <c r="N4274" s="5" t="str">
        <f>rawTransactionSheet!L4274</f>
        <v>BANGALORE</v>
      </c>
    </row>
    <row r="4275">
      <c r="A4275" s="2">
        <v>42370.0</v>
      </c>
      <c r="B4275" s="5" t="str">
        <f>rawTransactionSheet!B4275</f>
        <v>RNS</v>
      </c>
      <c r="C4275" s="5" t="str">
        <f>rawTransactionSheet!C4275</f>
        <v>KA02Z7481</v>
      </c>
      <c r="D4275" s="5" t="str">
        <f>rawTransactionSheet!D4275</f>
        <v>MARUTI SUZUKI</v>
      </c>
      <c r="E4275" s="5" t="str">
        <f>rawTransactionSheet!E4275</f>
        <v>800</v>
      </c>
      <c r="F4275" s="5" t="str">
        <f>IFERROR(VLOOKUP(E4275,modelMapping,2,0),E4275)</f>
        <v>800</v>
      </c>
      <c r="G4275" s="5" t="str">
        <f>rawTransactionSheet!F4275</f>
        <v>STD</v>
      </c>
      <c r="H4275" s="1" t="str">
        <f t="shared" si="1"/>
        <v>STD</v>
      </c>
      <c r="I4275" s="5" t="str">
        <f>rawTransactionSheet!G4275</f>
        <v>2004</v>
      </c>
      <c r="J4275" s="5" t="str">
        <f>rawTransactionSheet!H4275</f>
        <v>105000</v>
      </c>
      <c r="K4275" s="5" t="str">
        <f>rawTransactionSheet!I4275</f>
        <v>84082</v>
      </c>
      <c r="L4275" s="5" t="str">
        <f>rawTransactionSheet!J4275</f>
        <v>11.88767123</v>
      </c>
      <c r="M4275" s="5" t="str">
        <f>rawTransactionSheet!K4275</f>
        <v>2</v>
      </c>
      <c r="N4275" s="5" t="str">
        <f>rawTransactionSheet!L4275</f>
        <v>BANGALORE</v>
      </c>
    </row>
    <row r="4276">
      <c r="A4276" s="2">
        <v>42370.0</v>
      </c>
      <c r="B4276" s="5" t="str">
        <f>rawTransactionSheet!B4276</f>
        <v>RNS</v>
      </c>
      <c r="C4276" s="5" t="str">
        <f>rawTransactionSheet!C4276</f>
        <v>KA20N2924</v>
      </c>
      <c r="D4276" s="5" t="str">
        <f>rawTransactionSheet!D4276</f>
        <v>MARUTI SUZUKI</v>
      </c>
      <c r="E4276" s="5" t="str">
        <f>rawTransactionSheet!E4276</f>
        <v>800</v>
      </c>
      <c r="F4276" s="5" t="str">
        <f>IFERROR(VLOOKUP(E4276,modelMapping,2,0),E4276)</f>
        <v>800</v>
      </c>
      <c r="G4276" s="5" t="str">
        <f>rawTransactionSheet!F4276</f>
        <v>STD</v>
      </c>
      <c r="H4276" s="1" t="str">
        <f t="shared" si="1"/>
        <v>STD</v>
      </c>
      <c r="I4276" s="5" t="str">
        <f>rawTransactionSheet!G4276</f>
        <v>2007</v>
      </c>
      <c r="J4276" s="5" t="str">
        <f>rawTransactionSheet!H4276</f>
        <v>105000</v>
      </c>
      <c r="K4276" s="5" t="str">
        <f>rawTransactionSheet!I4276</f>
        <v>72189</v>
      </c>
      <c r="L4276" s="5" t="str">
        <f>rawTransactionSheet!J4276</f>
        <v>8.712328767</v>
      </c>
      <c r="M4276" s="5" t="str">
        <f>rawTransactionSheet!K4276</f>
        <v>3</v>
      </c>
      <c r="N4276" s="5" t="str">
        <f>rawTransactionSheet!L4276</f>
        <v>BANGALORE</v>
      </c>
    </row>
    <row r="4277">
      <c r="A4277" s="2">
        <v>42370.0</v>
      </c>
      <c r="B4277" s="5" t="str">
        <f>rawTransactionSheet!B4277</f>
        <v>RNS</v>
      </c>
      <c r="C4277" s="5" t="str">
        <f>rawTransactionSheet!C4277</f>
        <v>KA04MC6687</v>
      </c>
      <c r="D4277" s="5" t="str">
        <f>rawTransactionSheet!D4277</f>
        <v>HYUNDAI</v>
      </c>
      <c r="E4277" s="5" t="str">
        <f>rawTransactionSheet!E4277</f>
        <v>Accent</v>
      </c>
      <c r="F4277" s="5" t="str">
        <f>IFERROR(VLOOKUP(E4277,modelMapping,2,0),E4277)</f>
        <v>Accent</v>
      </c>
      <c r="G4277" s="5" t="str">
        <f>rawTransactionSheet!F4277</f>
        <v>CRDi</v>
      </c>
      <c r="H4277" s="1" t="str">
        <f t="shared" si="1"/>
        <v>CRDi</v>
      </c>
      <c r="I4277" s="5" t="str">
        <f>rawTransactionSheet!G4277</f>
        <v>2006</v>
      </c>
      <c r="J4277" s="5" t="str">
        <f>rawTransactionSheet!H4277</f>
        <v>105000</v>
      </c>
      <c r="K4277" s="5" t="str">
        <f>rawTransactionSheet!I4277</f>
        <v>101390</v>
      </c>
      <c r="L4277" s="5" t="str">
        <f>rawTransactionSheet!J4277</f>
        <v>9.980821918</v>
      </c>
      <c r="M4277" s="5" t="str">
        <f>rawTransactionSheet!K4277</f>
        <v>2</v>
      </c>
      <c r="N4277" s="5" t="str">
        <f>rawTransactionSheet!L4277</f>
        <v>BANGALORE</v>
      </c>
    </row>
    <row r="4278">
      <c r="A4278" s="2">
        <v>42370.0</v>
      </c>
      <c r="B4278" s="5" t="str">
        <f>rawTransactionSheet!B4278</f>
        <v>NandiBid</v>
      </c>
      <c r="C4278" s="5" t="str">
        <f>rawTransactionSheet!C4278</f>
        <v>122700</v>
      </c>
      <c r="D4278" s="5" t="str">
        <f>rawTransactionSheet!D4278</f>
        <v>HYUNDAI</v>
      </c>
      <c r="E4278" s="5" t="str">
        <f>rawTransactionSheet!E4278</f>
        <v>Accent</v>
      </c>
      <c r="F4278" s="5" t="str">
        <f>IFERROR(VLOOKUP(E4278,modelMapping,2,0),E4278)</f>
        <v>Accent</v>
      </c>
      <c r="G4278" s="5" t="str">
        <f>rawTransactionSheet!F4278</f>
        <v>GLE</v>
      </c>
      <c r="H4278" s="1" t="str">
        <f t="shared" si="1"/>
        <v>GLE</v>
      </c>
      <c r="I4278" s="5" t="str">
        <f>rawTransactionSheet!G4278</f>
        <v>2005</v>
      </c>
      <c r="J4278" s="5" t="str">
        <f>rawTransactionSheet!H4278</f>
        <v>105000</v>
      </c>
      <c r="K4278" s="5" t="str">
        <f>rawTransactionSheet!I4278</f>
        <v>81531</v>
      </c>
      <c r="L4278" s="5" t="str">
        <f>rawTransactionSheet!J4278</f>
        <v>11</v>
      </c>
      <c r="M4278" s="5" t="str">
        <f>rawTransactionSheet!K4278</f>
        <v>2</v>
      </c>
      <c r="N4278" s="5" t="str">
        <f>rawTransactionSheet!L4278</f>
        <v>BANGALORE</v>
      </c>
      <c r="O4278" s="1" t="str">
        <f>VALUE(C4278)</f>
        <v>122700</v>
      </c>
      <c r="P4278" s="1" t="str">
        <f>MATCH(O4278,rawBidData!$A$2:$A$146,0)</f>
        <v>#N/A</v>
      </c>
    </row>
    <row r="4279">
      <c r="A4279" s="2">
        <v>42370.0</v>
      </c>
      <c r="B4279" s="5" t="str">
        <f>rawTransactionSheet!B4279</f>
        <v>Pratham</v>
      </c>
      <c r="C4279" s="5" t="str">
        <f>rawTransactionSheet!C4279</f>
        <v>636</v>
      </c>
      <c r="D4279" s="5" t="str">
        <f>rawTransactionSheet!D4279</f>
        <v>MARUTI SUZUKI</v>
      </c>
      <c r="E4279" s="5" t="str">
        <f>rawTransactionSheet!E4279</f>
        <v>Alto</v>
      </c>
      <c r="F4279" s="5" t="str">
        <f>IFERROR(VLOOKUP(E4279,modelMapping,2,0),E4279)</f>
        <v>Alto</v>
      </c>
      <c r="G4279" s="5" t="str">
        <f>rawTransactionSheet!F4279</f>
        <v>LX</v>
      </c>
      <c r="H4279" s="1" t="str">
        <f t="shared" si="1"/>
        <v>LX</v>
      </c>
      <c r="I4279" s="5" t="str">
        <f>rawTransactionSheet!G4279</f>
        <v>2006</v>
      </c>
      <c r="J4279" s="5" t="str">
        <f>rawTransactionSheet!H4279</f>
        <v>105000</v>
      </c>
      <c r="K4279" s="5" t="str">
        <f>rawTransactionSheet!I4279</f>
        <v>69804.24367</v>
      </c>
      <c r="L4279" s="5" t="str">
        <f>rawTransactionSheet!J4279</f>
        <v>8.725530459</v>
      </c>
      <c r="M4279" s="5" t="str">
        <f>rawTransactionSheet!K4279</f>
        <v>2</v>
      </c>
      <c r="N4279" s="5" t="str">
        <f>rawTransactionSheet!L4279</f>
        <v>BANGALORE</v>
      </c>
    </row>
    <row r="4280">
      <c r="A4280" s="2">
        <v>42370.0</v>
      </c>
      <c r="B4280" s="5" t="str">
        <f>rawTransactionSheet!B4280</f>
        <v>Pratham</v>
      </c>
      <c r="C4280" s="5" t="str">
        <f>rawTransactionSheet!C4280</f>
        <v>789</v>
      </c>
      <c r="D4280" s="5" t="str">
        <f>rawTransactionSheet!D4280</f>
        <v>MARUTI SUZUKI</v>
      </c>
      <c r="E4280" s="5" t="str">
        <f>rawTransactionSheet!E4280</f>
        <v>Alto</v>
      </c>
      <c r="F4280" s="5" t="str">
        <f>IFERROR(VLOOKUP(E4280,modelMapping,2,0),E4280)</f>
        <v>Alto</v>
      </c>
      <c r="G4280" s="5" t="str">
        <f>rawTransactionSheet!F4280</f>
        <v>LX</v>
      </c>
      <c r="H4280" s="1" t="str">
        <f t="shared" si="1"/>
        <v>LX</v>
      </c>
      <c r="I4280" s="5" t="str">
        <f>rawTransactionSheet!G4280</f>
        <v>2004</v>
      </c>
      <c r="J4280" s="5" t="str">
        <f>rawTransactionSheet!H4280</f>
        <v>105000</v>
      </c>
      <c r="K4280" s="5" t="str">
        <f>rawTransactionSheet!I4280</f>
        <v>83865.84528</v>
      </c>
      <c r="L4280" s="5" t="str">
        <f>rawTransactionSheet!J4280</f>
        <v>10.48323066</v>
      </c>
      <c r="M4280" s="5" t="str">
        <f>rawTransactionSheet!K4280</f>
        <v>3</v>
      </c>
      <c r="N4280" s="5" t="str">
        <f>rawTransactionSheet!L4280</f>
        <v>BANGALORE</v>
      </c>
    </row>
    <row r="4281">
      <c r="A4281" s="2">
        <v>42370.0</v>
      </c>
      <c r="B4281" s="5" t="str">
        <f>rawTransactionSheet!B4281</f>
        <v>Pratham</v>
      </c>
      <c r="C4281" s="5" t="str">
        <f>rawTransactionSheet!C4281</f>
        <v>843</v>
      </c>
      <c r="D4281" s="5" t="str">
        <f>rawTransactionSheet!D4281</f>
        <v>MARUTI SUZUKI</v>
      </c>
      <c r="E4281" s="5" t="str">
        <f>rawTransactionSheet!E4281</f>
        <v>Alto</v>
      </c>
      <c r="F4281" s="5" t="str">
        <f>IFERROR(VLOOKUP(E4281,modelMapping,2,0),E4281)</f>
        <v>Alto</v>
      </c>
      <c r="G4281" s="5" t="str">
        <f>rawTransactionSheet!F4281</f>
        <v>LX</v>
      </c>
      <c r="H4281" s="1" t="str">
        <f t="shared" si="1"/>
        <v>LX</v>
      </c>
      <c r="I4281" s="5" t="str">
        <f>rawTransactionSheet!G4281</f>
        <v>2003</v>
      </c>
      <c r="J4281" s="5" t="str">
        <f>rawTransactionSheet!H4281</f>
        <v>105000</v>
      </c>
      <c r="K4281" s="5" t="str">
        <f>rawTransactionSheet!I4281</f>
        <v>91028.06296</v>
      </c>
      <c r="L4281" s="5" t="str">
        <f>rawTransactionSheet!J4281</f>
        <v>11.37850787</v>
      </c>
      <c r="M4281" s="5" t="str">
        <f>rawTransactionSheet!K4281</f>
        <v>3</v>
      </c>
      <c r="N4281" s="5" t="str">
        <f>rawTransactionSheet!L4281</f>
        <v>BANGALORE</v>
      </c>
    </row>
    <row r="4282">
      <c r="A4282" s="2">
        <v>42370.0</v>
      </c>
      <c r="B4282" s="5" t="str">
        <f>rawTransactionSheet!B4282</f>
        <v>Pratham</v>
      </c>
      <c r="C4282" s="5" t="str">
        <f>rawTransactionSheet!C4282</f>
        <v>898</v>
      </c>
      <c r="D4282" s="5" t="str">
        <f>rawTransactionSheet!D4282</f>
        <v>MARUTI SUZUKI</v>
      </c>
      <c r="E4282" s="5" t="str">
        <f>rawTransactionSheet!E4282</f>
        <v>Alto</v>
      </c>
      <c r="F4282" s="5" t="str">
        <f>IFERROR(VLOOKUP(E4282,modelMapping,2,0),E4282)</f>
        <v>Alto</v>
      </c>
      <c r="G4282" s="5" t="str">
        <f>rawTransactionSheet!F4282</f>
        <v>LX</v>
      </c>
      <c r="H4282" s="1" t="str">
        <f t="shared" si="1"/>
        <v>LX</v>
      </c>
      <c r="I4282" s="5" t="str">
        <f>rawTransactionSheet!G4282</f>
        <v>2002</v>
      </c>
      <c r="J4282" s="5" t="str">
        <f>rawTransactionSheet!H4282</f>
        <v>105000</v>
      </c>
      <c r="K4282" s="5" t="str">
        <f>rawTransactionSheet!I4282</f>
        <v>102439.425</v>
      </c>
      <c r="L4282" s="5" t="str">
        <f>rawTransactionSheet!J4282</f>
        <v>12.80492813</v>
      </c>
      <c r="M4282" s="5" t="str">
        <f>rawTransactionSheet!K4282</f>
        <v>3</v>
      </c>
      <c r="N4282" s="5" t="str">
        <f>rawTransactionSheet!L4282</f>
        <v>BANGALORE</v>
      </c>
    </row>
    <row r="4283">
      <c r="A4283" s="2">
        <v>42370.0</v>
      </c>
      <c r="B4283" s="5" t="str">
        <f>rawTransactionSheet!B4283</f>
        <v>RNS</v>
      </c>
      <c r="C4283" s="5" t="str">
        <f>rawTransactionSheet!C4283</f>
        <v>KA04MM2974</v>
      </c>
      <c r="D4283" s="5" t="str">
        <f>rawTransactionSheet!D4283</f>
        <v>MARUTI SUZUKI</v>
      </c>
      <c r="E4283" s="5" t="str">
        <f>rawTransactionSheet!E4283</f>
        <v>Alto</v>
      </c>
      <c r="F4283" s="5" t="str">
        <f>IFERROR(VLOOKUP(E4283,modelMapping,2,0),E4283)</f>
        <v>Alto</v>
      </c>
      <c r="G4283" s="5" t="str">
        <f>rawTransactionSheet!F4283</f>
        <v>LX</v>
      </c>
      <c r="H4283" s="1" t="str">
        <f t="shared" si="1"/>
        <v>LX</v>
      </c>
      <c r="I4283" s="5" t="str">
        <f>rawTransactionSheet!G4283</f>
        <v>2005</v>
      </c>
      <c r="J4283" s="5" t="str">
        <f>rawTransactionSheet!H4283</f>
        <v>105000</v>
      </c>
      <c r="K4283" s="5" t="str">
        <f>rawTransactionSheet!I4283</f>
        <v>57798</v>
      </c>
      <c r="L4283" s="5" t="str">
        <f>rawTransactionSheet!J4283</f>
        <v>10.80547945</v>
      </c>
      <c r="M4283" s="5" t="str">
        <f>rawTransactionSheet!K4283</f>
        <v>2</v>
      </c>
      <c r="N4283" s="5" t="str">
        <f>rawTransactionSheet!L4283</f>
        <v>BANGALORE</v>
      </c>
    </row>
    <row r="4284">
      <c r="A4284" s="2">
        <v>42370.0</v>
      </c>
      <c r="B4284" s="5" t="str">
        <f>rawTransactionSheet!B4284</f>
        <v>RNS</v>
      </c>
      <c r="C4284" s="5" t="str">
        <f>rawTransactionSheet!C4284</f>
        <v>KA04MG6806</v>
      </c>
      <c r="D4284" s="5" t="str">
        <f>rawTransactionSheet!D4284</f>
        <v>MARUTI SUZUKI</v>
      </c>
      <c r="E4284" s="5" t="str">
        <f>rawTransactionSheet!E4284</f>
        <v>Alto</v>
      </c>
      <c r="F4284" s="5" t="str">
        <f>IFERROR(VLOOKUP(E4284,modelMapping,2,0),E4284)</f>
        <v>Alto</v>
      </c>
      <c r="G4284" s="5" t="str">
        <f>rawTransactionSheet!F4284</f>
        <v>LX</v>
      </c>
      <c r="H4284" s="1" t="str">
        <f t="shared" si="1"/>
        <v>LX</v>
      </c>
      <c r="I4284" s="5" t="str">
        <f>rawTransactionSheet!G4284</f>
        <v>2002</v>
      </c>
      <c r="J4284" s="5" t="str">
        <f>rawTransactionSheet!H4284</f>
        <v>105000</v>
      </c>
      <c r="K4284" s="5" t="str">
        <f>rawTransactionSheet!I4284</f>
        <v>57623</v>
      </c>
      <c r="L4284" s="5" t="str">
        <f>rawTransactionSheet!J4284</f>
        <v>13.94246575</v>
      </c>
      <c r="M4284" s="5" t="str">
        <f>rawTransactionSheet!K4284</f>
        <v>2</v>
      </c>
      <c r="N4284" s="5" t="str">
        <f>rawTransactionSheet!L4284</f>
        <v>BANGALORE</v>
      </c>
    </row>
    <row r="4285">
      <c r="A4285" s="2">
        <v>42370.0</v>
      </c>
      <c r="B4285" s="5" t="str">
        <f>rawTransactionSheet!B4285</f>
        <v>KALYANI MOTORS PVT LTD</v>
      </c>
      <c r="C4285" s="5" t="str">
        <f>rawTransactionSheet!C4285</f>
        <v>KA01Z7877</v>
      </c>
      <c r="D4285" s="5" t="str">
        <f>rawTransactionSheet!D4285</f>
        <v>MARUTI SUZUKI</v>
      </c>
      <c r="E4285" s="5" t="str">
        <f>rawTransactionSheet!E4285</f>
        <v>Alto</v>
      </c>
      <c r="F4285" s="5" t="str">
        <f>IFERROR(VLOOKUP(E4285,modelMapping,2,0),E4285)</f>
        <v>Alto</v>
      </c>
      <c r="G4285" s="5" t="str">
        <f>rawTransactionSheet!F4285</f>
        <v>LXI</v>
      </c>
      <c r="H4285" s="1" t="str">
        <f t="shared" si="1"/>
        <v>LXI</v>
      </c>
      <c r="I4285" s="5" t="str">
        <f>rawTransactionSheet!G4285</f>
        <v>2003</v>
      </c>
      <c r="J4285" s="5" t="str">
        <f>rawTransactionSheet!H4285</f>
        <v>105000</v>
      </c>
      <c r="K4285" s="5" t="str">
        <f>rawTransactionSheet!I4285</f>
        <v>115769</v>
      </c>
      <c r="L4285" s="5" t="str">
        <f>rawTransactionSheet!J4285</f>
        <v>12</v>
      </c>
      <c r="M4285" s="5" t="str">
        <f>rawTransactionSheet!K4285</f>
        <v>2</v>
      </c>
      <c r="N4285" s="5" t="str">
        <f>rawTransactionSheet!L4285</f>
        <v>BANGALORE</v>
      </c>
    </row>
    <row r="4286">
      <c r="A4286" s="2">
        <v>42370.0</v>
      </c>
      <c r="B4286" s="5" t="str">
        <f>rawTransactionSheet!B4286</f>
        <v>Pratham</v>
      </c>
      <c r="C4286" s="5" t="str">
        <f>rawTransactionSheet!C4286</f>
        <v>599</v>
      </c>
      <c r="D4286" s="5" t="str">
        <f>rawTransactionSheet!D4286</f>
        <v>MARUTI SUZUKI</v>
      </c>
      <c r="E4286" s="5" t="str">
        <f>rawTransactionSheet!E4286</f>
        <v>Alto</v>
      </c>
      <c r="F4286" s="5" t="str">
        <f>IFERROR(VLOOKUP(E4286,modelMapping,2,0),E4286)</f>
        <v>Alto</v>
      </c>
      <c r="G4286" s="5" t="str">
        <f>rawTransactionSheet!F4286</f>
        <v>LXI</v>
      </c>
      <c r="H4286" s="1" t="str">
        <f t="shared" si="1"/>
        <v>LXI</v>
      </c>
      <c r="I4286" s="5" t="str">
        <f>rawTransactionSheet!G4286</f>
        <v>2006</v>
      </c>
      <c r="J4286" s="5" t="str">
        <f>rawTransactionSheet!H4286</f>
        <v>105000</v>
      </c>
      <c r="K4286" s="5" t="str">
        <f>rawTransactionSheet!I4286</f>
        <v>67285.42094</v>
      </c>
      <c r="L4286" s="5" t="str">
        <f>rawTransactionSheet!J4286</f>
        <v>8.410677618</v>
      </c>
      <c r="M4286" s="5" t="str">
        <f>rawTransactionSheet!K4286</f>
        <v>2</v>
      </c>
      <c r="N4286" s="5" t="str">
        <f>rawTransactionSheet!L4286</f>
        <v>BANGALORE</v>
      </c>
    </row>
    <row r="4287">
      <c r="A4287" s="2">
        <v>42370.0</v>
      </c>
      <c r="B4287" s="5" t="str">
        <f>rawTransactionSheet!B4287</f>
        <v>Pratham</v>
      </c>
      <c r="C4287" s="5" t="str">
        <f>rawTransactionSheet!C4287</f>
        <v>600</v>
      </c>
      <c r="D4287" s="5" t="str">
        <f>rawTransactionSheet!D4287</f>
        <v>MARUTI SUZUKI</v>
      </c>
      <c r="E4287" s="5" t="str">
        <f>rawTransactionSheet!E4287</f>
        <v>Alto</v>
      </c>
      <c r="F4287" s="5" t="str">
        <f>IFERROR(VLOOKUP(E4287,modelMapping,2,0),E4287)</f>
        <v>Alto</v>
      </c>
      <c r="G4287" s="5" t="str">
        <f>rawTransactionSheet!F4287</f>
        <v>LXI</v>
      </c>
      <c r="H4287" s="1" t="str">
        <f t="shared" si="1"/>
        <v>LXI</v>
      </c>
      <c r="I4287" s="5" t="str">
        <f>rawTransactionSheet!G4287</f>
        <v>2006</v>
      </c>
      <c r="J4287" s="5" t="str">
        <f>rawTransactionSheet!H4287</f>
        <v>105000</v>
      </c>
      <c r="K4287" s="5" t="str">
        <f>rawTransactionSheet!I4287</f>
        <v>67285.42094</v>
      </c>
      <c r="L4287" s="5" t="str">
        <f>rawTransactionSheet!J4287</f>
        <v>8.410677618</v>
      </c>
      <c r="M4287" s="5" t="str">
        <f>rawTransactionSheet!K4287</f>
        <v>2</v>
      </c>
      <c r="N4287" s="5" t="str">
        <f>rawTransactionSheet!L4287</f>
        <v>BANGALORE</v>
      </c>
    </row>
    <row r="4288">
      <c r="A4288" s="2">
        <v>42370.0</v>
      </c>
      <c r="B4288" s="5" t="str">
        <f>rawTransactionSheet!B4288</f>
        <v>Pratham</v>
      </c>
      <c r="C4288" s="5" t="str">
        <f>rawTransactionSheet!C4288</f>
        <v>815</v>
      </c>
      <c r="D4288" s="5" t="str">
        <f>rawTransactionSheet!D4288</f>
        <v>MARUTI SUZUKI</v>
      </c>
      <c r="E4288" s="5" t="str">
        <f>rawTransactionSheet!E4288</f>
        <v>Alto</v>
      </c>
      <c r="F4288" s="5" t="str">
        <f>IFERROR(VLOOKUP(E4288,modelMapping,2,0),E4288)</f>
        <v>Alto</v>
      </c>
      <c r="G4288" s="5" t="str">
        <f>rawTransactionSheet!F4288</f>
        <v>LXI</v>
      </c>
      <c r="H4288" s="1" t="str">
        <f t="shared" si="1"/>
        <v>LXI</v>
      </c>
      <c r="I4288" s="5" t="str">
        <f>rawTransactionSheet!G4288</f>
        <v>2004</v>
      </c>
      <c r="J4288" s="5" t="str">
        <f>rawTransactionSheet!H4288</f>
        <v>105000</v>
      </c>
      <c r="K4288" s="5" t="str">
        <f>rawTransactionSheet!I4288</f>
        <v>85990.41752</v>
      </c>
      <c r="L4288" s="5" t="str">
        <f>rawTransactionSheet!J4288</f>
        <v>10.74880219</v>
      </c>
      <c r="M4288" s="5" t="str">
        <f>rawTransactionSheet!K4288</f>
        <v>3</v>
      </c>
      <c r="N4288" s="5" t="str">
        <f>rawTransactionSheet!L4288</f>
        <v>BANGALORE</v>
      </c>
    </row>
    <row r="4289">
      <c r="A4289" s="2">
        <v>42370.0</v>
      </c>
      <c r="B4289" s="5" t="str">
        <f>rawTransactionSheet!B4289</f>
        <v>RNS</v>
      </c>
      <c r="C4289" s="5" t="str">
        <f>rawTransactionSheet!C4289</f>
        <v>KA06M4855</v>
      </c>
      <c r="D4289" s="5" t="str">
        <f>rawTransactionSheet!D4289</f>
        <v>MARUTI SUZUKI</v>
      </c>
      <c r="E4289" s="5" t="str">
        <f>rawTransactionSheet!E4289</f>
        <v>Alto</v>
      </c>
      <c r="F4289" s="5" t="str">
        <f>IFERROR(VLOOKUP(E4289,modelMapping,2,0),E4289)</f>
        <v>Alto</v>
      </c>
      <c r="G4289" s="5" t="str">
        <f>rawTransactionSheet!F4289</f>
        <v>STD</v>
      </c>
      <c r="H4289" s="1" t="str">
        <f t="shared" si="1"/>
        <v>STD</v>
      </c>
      <c r="I4289" s="5" t="str">
        <f>rawTransactionSheet!G4289</f>
        <v>2005</v>
      </c>
      <c r="J4289" s="5" t="str">
        <f>rawTransactionSheet!H4289</f>
        <v>105000</v>
      </c>
      <c r="K4289" s="5" t="str">
        <f>rawTransactionSheet!I4289</f>
        <v>110937</v>
      </c>
      <c r="L4289" s="5" t="str">
        <f>rawTransactionSheet!J4289</f>
        <v>10.48219178</v>
      </c>
      <c r="M4289" s="5" t="str">
        <f>rawTransactionSheet!K4289</f>
        <v>1</v>
      </c>
      <c r="N4289" s="5" t="str">
        <f>rawTransactionSheet!L4289</f>
        <v>BANGALORE</v>
      </c>
    </row>
    <row r="4290">
      <c r="A4290" s="2">
        <v>42370.0</v>
      </c>
      <c r="B4290" s="5" t="str">
        <f>rawTransactionSheet!B4290</f>
        <v>RNS</v>
      </c>
      <c r="C4290" s="5" t="str">
        <f>rawTransactionSheet!C4290</f>
        <v>KA51M1570</v>
      </c>
      <c r="D4290" s="5" t="str">
        <f>rawTransactionSheet!D4290</f>
        <v>MARUTI SUZUKI</v>
      </c>
      <c r="E4290" s="5" t="str">
        <f>rawTransactionSheet!E4290</f>
        <v>Alto</v>
      </c>
      <c r="F4290" s="5" t="str">
        <f>IFERROR(VLOOKUP(E4290,modelMapping,2,0),E4290)</f>
        <v>Alto</v>
      </c>
      <c r="G4290" s="5" t="str">
        <f>rawTransactionSheet!F4290</f>
        <v>STD</v>
      </c>
      <c r="H4290" s="1" t="str">
        <f t="shared" si="1"/>
        <v>STD</v>
      </c>
      <c r="I4290" s="5" t="str">
        <f>rawTransactionSheet!G4290</f>
        <v>2005</v>
      </c>
      <c r="J4290" s="5" t="str">
        <f>rawTransactionSheet!H4290</f>
        <v>105000</v>
      </c>
      <c r="K4290" s="5" t="str">
        <f>rawTransactionSheet!I4290</f>
        <v>108610</v>
      </c>
      <c r="L4290" s="5" t="str">
        <f>rawTransactionSheet!J4290</f>
        <v>10.65205479</v>
      </c>
      <c r="M4290" s="5" t="str">
        <f>rawTransactionSheet!K4290</f>
        <v>2</v>
      </c>
      <c r="N4290" s="5" t="str">
        <f>rawTransactionSheet!L4290</f>
        <v>BANGALORE</v>
      </c>
    </row>
    <row r="4291">
      <c r="A4291" s="2">
        <v>42370.0</v>
      </c>
      <c r="B4291" s="5" t="str">
        <f>rawTransactionSheet!B4291</f>
        <v>RNS</v>
      </c>
      <c r="C4291" s="5" t="str">
        <f>rawTransactionSheet!C4291</f>
        <v>KA04MB9071</v>
      </c>
      <c r="D4291" s="5" t="str">
        <f>rawTransactionSheet!D4291</f>
        <v>MARUTI SUZUKI</v>
      </c>
      <c r="E4291" s="5" t="str">
        <f>rawTransactionSheet!E4291</f>
        <v>Alto</v>
      </c>
      <c r="F4291" s="5" t="str">
        <f>IFERROR(VLOOKUP(E4291,modelMapping,2,0),E4291)</f>
        <v>Alto</v>
      </c>
      <c r="G4291" s="5" t="str">
        <f>rawTransactionSheet!F4291</f>
        <v>STD</v>
      </c>
      <c r="H4291" s="1" t="str">
        <f t="shared" si="1"/>
        <v>STD</v>
      </c>
      <c r="I4291" s="5" t="str">
        <f>rawTransactionSheet!G4291</f>
        <v>2005</v>
      </c>
      <c r="J4291" s="5" t="str">
        <f>rawTransactionSheet!H4291</f>
        <v>105000</v>
      </c>
      <c r="K4291" s="5" t="str">
        <f>rawTransactionSheet!I4291</f>
        <v>56381</v>
      </c>
      <c r="L4291" s="5" t="str">
        <f>rawTransactionSheet!J4291</f>
        <v>10.73424658</v>
      </c>
      <c r="M4291" s="5" t="str">
        <f>rawTransactionSheet!K4291</f>
        <v>2</v>
      </c>
      <c r="N4291" s="5" t="str">
        <f>rawTransactionSheet!L4291</f>
        <v>BANGALORE</v>
      </c>
    </row>
    <row r="4292">
      <c r="A4292" s="2">
        <v>42370.0</v>
      </c>
      <c r="B4292" s="5" t="str">
        <f>rawTransactionSheet!B4292</f>
        <v>RNS</v>
      </c>
      <c r="C4292" s="5" t="str">
        <f>rawTransactionSheet!C4292</f>
        <v>KA02Z6612</v>
      </c>
      <c r="D4292" s="5" t="str">
        <f>rawTransactionSheet!D4292</f>
        <v>MARUTI SUZUKI</v>
      </c>
      <c r="E4292" s="5" t="str">
        <f>rawTransactionSheet!E4292</f>
        <v>Alto</v>
      </c>
      <c r="F4292" s="5" t="str">
        <f>IFERROR(VLOOKUP(E4292,modelMapping,2,0),E4292)</f>
        <v>Alto</v>
      </c>
      <c r="G4292" s="5" t="str">
        <f>rawTransactionSheet!F4292</f>
        <v>STD</v>
      </c>
      <c r="H4292" s="1" t="str">
        <f t="shared" si="1"/>
        <v>STD</v>
      </c>
      <c r="I4292" s="5" t="str">
        <f>rawTransactionSheet!G4292</f>
        <v>2004</v>
      </c>
      <c r="J4292" s="5" t="str">
        <f>rawTransactionSheet!H4292</f>
        <v>105000</v>
      </c>
      <c r="K4292" s="5" t="str">
        <f>rawTransactionSheet!I4292</f>
        <v>125127</v>
      </c>
      <c r="L4292" s="5" t="str">
        <f>rawTransactionSheet!J4292</f>
        <v>11.80821918</v>
      </c>
      <c r="M4292" s="5" t="str">
        <f>rawTransactionSheet!K4292</f>
        <v>2</v>
      </c>
      <c r="N4292" s="5" t="str">
        <f>rawTransactionSheet!L4292</f>
        <v>BANGALORE</v>
      </c>
    </row>
    <row r="4293">
      <c r="A4293" s="2">
        <v>42370.0</v>
      </c>
      <c r="B4293" s="5" t="str">
        <f>rawTransactionSheet!B4293</f>
        <v>RNS</v>
      </c>
      <c r="C4293" s="5" t="str">
        <f>rawTransactionSheet!C4293</f>
        <v>KA52M4230</v>
      </c>
      <c r="D4293" s="5" t="str">
        <f>rawTransactionSheet!D4293</f>
        <v>MARUTI SUZUKI</v>
      </c>
      <c r="E4293" s="5" t="str">
        <f>rawTransactionSheet!E4293</f>
        <v>Ertiga</v>
      </c>
      <c r="F4293" s="5" t="str">
        <f>IFERROR(VLOOKUP(E4293,modelMapping,2,0),E4293)</f>
        <v>Ertiga</v>
      </c>
      <c r="G4293" s="5" t="str">
        <f>rawTransactionSheet!F4293</f>
        <v>VXI</v>
      </c>
      <c r="H4293" s="1" t="str">
        <f t="shared" si="1"/>
        <v>VXI</v>
      </c>
      <c r="I4293" s="5" t="str">
        <f>rawTransactionSheet!G4293</f>
        <v>2014</v>
      </c>
      <c r="J4293" s="5" t="str">
        <f>rawTransactionSheet!H4293</f>
        <v>105000</v>
      </c>
      <c r="K4293" s="5" t="str">
        <f>rawTransactionSheet!I4293</f>
        <v>136421</v>
      </c>
      <c r="L4293" s="5" t="str">
        <f>rawTransactionSheet!J4293</f>
        <v>1.624657534</v>
      </c>
      <c r="M4293" s="5" t="str">
        <f>rawTransactionSheet!K4293</f>
        <v>2</v>
      </c>
      <c r="N4293" s="5" t="str">
        <f>rawTransactionSheet!L4293</f>
        <v>BANGALORE</v>
      </c>
    </row>
    <row r="4294">
      <c r="A4294" s="2">
        <v>42370.0</v>
      </c>
      <c r="B4294" s="5" t="str">
        <f>rawTransactionSheet!B4294</f>
        <v>NandiBid</v>
      </c>
      <c r="C4294" s="5" t="str">
        <f>rawTransactionSheet!C4294</f>
        <v>133385</v>
      </c>
      <c r="D4294" s="5" t="str">
        <f>rawTransactionSheet!D4294</f>
        <v>FORD</v>
      </c>
      <c r="E4294" s="5" t="str">
        <f>rawTransactionSheet!E4294</f>
        <v>IKON</v>
      </c>
      <c r="F4294" s="5" t="str">
        <f>IFERROR(VLOOKUP(E4294,modelMapping,2,0),E4294)</f>
        <v>IKON</v>
      </c>
      <c r="G4294" s="5" t="str">
        <f>rawTransactionSheet!F4294</f>
        <v>1.3 FLAIR</v>
      </c>
      <c r="H4294" s="1" t="str">
        <f t="shared" si="1"/>
        <v>1.3 FLAIR</v>
      </c>
      <c r="I4294" s="5" t="str">
        <f>rawTransactionSheet!G4294</f>
        <v>2006</v>
      </c>
      <c r="J4294" s="5" t="str">
        <f>rawTransactionSheet!H4294</f>
        <v>105000</v>
      </c>
      <c r="K4294" s="5" t="str">
        <f>rawTransactionSheet!I4294</f>
        <v>12681</v>
      </c>
      <c r="L4294" s="5" t="str">
        <f>rawTransactionSheet!J4294</f>
        <v>10</v>
      </c>
      <c r="M4294" s="5" t="str">
        <f>rawTransactionSheet!K4294</f>
        <v>2</v>
      </c>
      <c r="N4294" s="5" t="str">
        <f>rawTransactionSheet!L4294</f>
        <v>BANGALORE</v>
      </c>
      <c r="O4294" s="1" t="str">
        <f>VALUE(C4294)</f>
        <v>133385</v>
      </c>
      <c r="P4294" s="1" t="str">
        <f>MATCH(O4294,rawBidData!$A$2:$A$146,0)</f>
        <v>#N/A</v>
      </c>
    </row>
    <row r="4295">
      <c r="A4295" s="2">
        <v>42370.0</v>
      </c>
      <c r="B4295" s="5" t="str">
        <f>rawTransactionSheet!B4295</f>
        <v>Pratham</v>
      </c>
      <c r="C4295" s="5" t="str">
        <f>rawTransactionSheet!C4295</f>
        <v>797</v>
      </c>
      <c r="D4295" s="5" t="str">
        <f>rawTransactionSheet!D4295</f>
        <v>TATA</v>
      </c>
      <c r="E4295" s="5" t="str">
        <f>rawTransactionSheet!E4295</f>
        <v>INDICA V2</v>
      </c>
      <c r="F4295" s="5" t="str">
        <f>IFERROR(VLOOKUP(E4295,modelMapping,2,0),E4295)</f>
        <v>INDICA V2</v>
      </c>
      <c r="G4295" s="5" t="str">
        <f>rawTransactionSheet!F4295</f>
        <v>DL</v>
      </c>
      <c r="H4295" s="1" t="str">
        <f t="shared" si="1"/>
        <v>DL</v>
      </c>
      <c r="I4295" s="5" t="str">
        <f>rawTransactionSheet!G4295</f>
        <v>2004</v>
      </c>
      <c r="J4295" s="5" t="str">
        <f>rawTransactionSheet!H4295</f>
        <v>105000</v>
      </c>
      <c r="K4295" s="5" t="str">
        <f>rawTransactionSheet!I4295</f>
        <v>127835.7289</v>
      </c>
      <c r="L4295" s="5" t="str">
        <f>rawTransactionSheet!J4295</f>
        <v>10.65297741</v>
      </c>
      <c r="M4295" s="5" t="str">
        <f>rawTransactionSheet!K4295</f>
        <v>3</v>
      </c>
      <c r="N4295" s="5" t="str">
        <f>rawTransactionSheet!L4295</f>
        <v>BANGALORE</v>
      </c>
    </row>
    <row r="4296">
      <c r="A4296" s="2">
        <v>42370.0</v>
      </c>
      <c r="B4296" s="5" t="str">
        <f>rawTransactionSheet!B4296</f>
        <v>Pratham</v>
      </c>
      <c r="C4296" s="5" t="str">
        <f>rawTransactionSheet!C4296</f>
        <v>760</v>
      </c>
      <c r="D4296" s="5" t="str">
        <f>rawTransactionSheet!D4296</f>
        <v>TATA</v>
      </c>
      <c r="E4296" s="5" t="str">
        <f>rawTransactionSheet!E4296</f>
        <v>INDIGO</v>
      </c>
      <c r="F4296" s="5" t="str">
        <f>IFERROR(VLOOKUP(E4296,modelMapping,2,0),E4296)</f>
        <v>INDIGO</v>
      </c>
      <c r="G4296" s="5" t="str">
        <f>rawTransactionSheet!F4296</f>
        <v>GLX 1.6</v>
      </c>
      <c r="H4296" s="1" t="str">
        <f t="shared" si="1"/>
        <v>GLX 1.6</v>
      </c>
      <c r="I4296" s="5" t="str">
        <f>rawTransactionSheet!G4296</f>
        <v>2005</v>
      </c>
      <c r="J4296" s="5" t="str">
        <f>rawTransactionSheet!H4296</f>
        <v>105000</v>
      </c>
      <c r="K4296" s="5" t="str">
        <f>rawTransactionSheet!I4296</f>
        <v>79572.89528</v>
      </c>
      <c r="L4296" s="5" t="str">
        <f>rawTransactionSheet!J4296</f>
        <v>9.94661191</v>
      </c>
      <c r="M4296" s="5" t="str">
        <f>rawTransactionSheet!K4296</f>
        <v>2</v>
      </c>
      <c r="N4296" s="5" t="str">
        <f>rawTransactionSheet!L4296</f>
        <v>BANGALORE</v>
      </c>
    </row>
    <row r="4297">
      <c r="A4297" s="2">
        <v>42370.0</v>
      </c>
      <c r="B4297" s="5" t="str">
        <f>rawTransactionSheet!B4297</f>
        <v>DelCalling</v>
      </c>
      <c r="C4297" s="5" t="str">
        <f>rawTransactionSheet!C4297</f>
        <v>70895</v>
      </c>
      <c r="D4297" s="5" t="str">
        <f>rawTransactionSheet!D4297</f>
        <v>TATA</v>
      </c>
      <c r="E4297" s="5" t="str">
        <f>rawTransactionSheet!E4297</f>
        <v>Nano</v>
      </c>
      <c r="F4297" s="5" t="str">
        <f>IFERROR(VLOOKUP(E4297,modelMapping,2,0),E4297)</f>
        <v>Nano</v>
      </c>
      <c r="G4297" s="5" t="str">
        <f>rawTransactionSheet!F4297</f>
        <v>CX</v>
      </c>
      <c r="H4297" s="1" t="str">
        <f t="shared" si="1"/>
        <v>CX</v>
      </c>
      <c r="I4297" s="5" t="str">
        <f>rawTransactionSheet!G4297</f>
        <v>2012</v>
      </c>
      <c r="J4297" s="5" t="str">
        <f>rawTransactionSheet!H4297</f>
        <v>105000</v>
      </c>
      <c r="K4297" s="5" t="str">
        <f>rawTransactionSheet!I4297</f>
        <v>9088</v>
      </c>
      <c r="L4297" s="5" t="str">
        <f>rawTransactionSheet!J4297</f>
        <v>3</v>
      </c>
      <c r="M4297" s="5" t="str">
        <f>rawTransactionSheet!K4297</f>
        <v>1</v>
      </c>
      <c r="N4297" s="5" t="str">
        <f>rawTransactionSheet!L4297</f>
        <v>BANGALORE</v>
      </c>
    </row>
    <row r="4298">
      <c r="A4298" s="2">
        <v>42370.0</v>
      </c>
      <c r="B4298" s="5" t="str">
        <f>rawTransactionSheet!B4298</f>
        <v>NandiBid</v>
      </c>
      <c r="C4298" s="5" t="str">
        <f>rawTransactionSheet!C4298</f>
        <v>116035</v>
      </c>
      <c r="D4298" s="5" t="str">
        <f>rawTransactionSheet!D4298</f>
        <v>TATA</v>
      </c>
      <c r="E4298" s="5" t="str">
        <f>rawTransactionSheet!E4298</f>
        <v>NANO</v>
      </c>
      <c r="F4298" s="5" t="str">
        <f>IFERROR(VLOOKUP(E4298,modelMapping,2,0),E4298)</f>
        <v>NANO</v>
      </c>
      <c r="G4298" s="5" t="str">
        <f>rawTransactionSheet!F4298</f>
        <v>LX</v>
      </c>
      <c r="H4298" s="1" t="str">
        <f t="shared" si="1"/>
        <v>LX</v>
      </c>
      <c r="I4298" s="5" t="str">
        <f>rawTransactionSheet!G4298</f>
        <v>2013</v>
      </c>
      <c r="J4298" s="5" t="str">
        <f>rawTransactionSheet!H4298</f>
        <v>105000</v>
      </c>
      <c r="K4298" s="5" t="str">
        <f>rawTransactionSheet!I4298</f>
        <v>26255</v>
      </c>
      <c r="L4298" s="5" t="str">
        <f>rawTransactionSheet!J4298</f>
        <v>3</v>
      </c>
      <c r="M4298" s="5" t="str">
        <f>rawTransactionSheet!K4298</f>
        <v>1</v>
      </c>
      <c r="N4298" s="5" t="str">
        <f>rawTransactionSheet!L4298</f>
        <v>BANGALORE</v>
      </c>
      <c r="O4298" s="1" t="str">
        <f>VALUE(C4298)</f>
        <v>116035</v>
      </c>
      <c r="P4298" s="1" t="str">
        <f>MATCH(O4298,rawBidData!$A$2:$A$146,0)</f>
        <v>#N/A</v>
      </c>
    </row>
    <row r="4299">
      <c r="A4299" s="2">
        <v>42370.0</v>
      </c>
      <c r="B4299" s="5" t="str">
        <f>rawTransactionSheet!B4299</f>
        <v>Pratham</v>
      </c>
      <c r="C4299" s="5" t="str">
        <f>rawTransactionSheet!C4299</f>
        <v>240</v>
      </c>
      <c r="D4299" s="5" t="str">
        <f>rawTransactionSheet!D4299</f>
        <v>TATA</v>
      </c>
      <c r="E4299" s="5" t="str">
        <f>rawTransactionSheet!E4299</f>
        <v>Nano</v>
      </c>
      <c r="F4299" s="5" t="str">
        <f>IFERROR(VLOOKUP(E4299,modelMapping,2,0),E4299)</f>
        <v>Nano</v>
      </c>
      <c r="G4299" s="5" t="str">
        <f>rawTransactionSheet!F4299</f>
        <v>LX</v>
      </c>
      <c r="H4299" s="1" t="str">
        <f t="shared" si="1"/>
        <v>LX</v>
      </c>
      <c r="I4299" s="5" t="str">
        <f>rawTransactionSheet!G4299</f>
        <v>2010</v>
      </c>
      <c r="J4299" s="5" t="str">
        <f>rawTransactionSheet!H4299</f>
        <v>105000</v>
      </c>
      <c r="K4299" s="5" t="str">
        <f>rawTransactionSheet!I4299</f>
        <v>38636.55031</v>
      </c>
      <c r="L4299" s="5" t="str">
        <f>rawTransactionSheet!J4299</f>
        <v>4.829568789</v>
      </c>
      <c r="M4299" s="5" t="str">
        <f>rawTransactionSheet!K4299</f>
        <v>1</v>
      </c>
      <c r="N4299" s="5" t="str">
        <f>rawTransactionSheet!L4299</f>
        <v>BANGALORE</v>
      </c>
    </row>
    <row r="4300">
      <c r="A4300" s="2">
        <v>42370.0</v>
      </c>
      <c r="B4300" s="5" t="str">
        <f>rawTransactionSheet!B4300</f>
        <v>RNS</v>
      </c>
      <c r="C4300" s="5" t="str">
        <f>rawTransactionSheet!C4300</f>
        <v>KA51ME8738</v>
      </c>
      <c r="D4300" s="5" t="str">
        <f>rawTransactionSheet!D4300</f>
        <v>TATA</v>
      </c>
      <c r="E4300" s="5" t="str">
        <f>rawTransactionSheet!E4300</f>
        <v>Nano</v>
      </c>
      <c r="F4300" s="5" t="str">
        <f>IFERROR(VLOOKUP(E4300,modelMapping,2,0),E4300)</f>
        <v>Nano</v>
      </c>
      <c r="G4300" s="5" t="str">
        <f>rawTransactionSheet!F4300</f>
        <v>LX</v>
      </c>
      <c r="H4300" s="1" t="str">
        <f t="shared" si="1"/>
        <v>LX</v>
      </c>
      <c r="I4300" s="5" t="str">
        <f>rawTransactionSheet!G4300</f>
        <v>2013</v>
      </c>
      <c r="J4300" s="5" t="str">
        <f>rawTransactionSheet!H4300</f>
        <v>105000</v>
      </c>
      <c r="K4300" s="5" t="str">
        <f>rawTransactionSheet!I4300</f>
        <v>16171</v>
      </c>
      <c r="L4300" s="5" t="str">
        <f>rawTransactionSheet!J4300</f>
        <v>2.712328767</v>
      </c>
      <c r="M4300" s="5" t="str">
        <f>rawTransactionSheet!K4300</f>
        <v>2</v>
      </c>
      <c r="N4300" s="5" t="str">
        <f>rawTransactionSheet!L4300</f>
        <v>BANGALORE</v>
      </c>
    </row>
    <row r="4301">
      <c r="A4301" s="2">
        <v>42370.0</v>
      </c>
      <c r="B4301" s="5" t="str">
        <f>rawTransactionSheet!B4301</f>
        <v>Pratham</v>
      </c>
      <c r="C4301" s="5" t="str">
        <f>rawTransactionSheet!C4301</f>
        <v>836</v>
      </c>
      <c r="D4301" s="5" t="str">
        <f>rawTransactionSheet!D4301</f>
        <v>MARUTI SUZUKI</v>
      </c>
      <c r="E4301" s="5" t="str">
        <f>rawTransactionSheet!E4301</f>
        <v>Versa</v>
      </c>
      <c r="F4301" s="5" t="str">
        <f>IFERROR(VLOOKUP(E4301,modelMapping,2,0),E4301)</f>
        <v>Versa</v>
      </c>
      <c r="G4301" s="5" t="str">
        <f>rawTransactionSheet!F4301</f>
        <v>DX</v>
      </c>
      <c r="H4301" s="1" t="str">
        <f t="shared" si="1"/>
        <v>DX</v>
      </c>
      <c r="I4301" s="5" t="str">
        <f>rawTransactionSheet!G4301</f>
        <v>2004</v>
      </c>
      <c r="J4301" s="5" t="str">
        <f>rawTransactionSheet!H4301</f>
        <v>105000</v>
      </c>
      <c r="K4301" s="5" t="str">
        <f>rawTransactionSheet!I4301</f>
        <v>131745.3799</v>
      </c>
      <c r="L4301" s="5" t="str">
        <f>rawTransactionSheet!J4301</f>
        <v>10.97878166</v>
      </c>
      <c r="M4301" s="5" t="str">
        <f>rawTransactionSheet!K4301</f>
        <v>3</v>
      </c>
      <c r="N4301" s="5" t="str">
        <f>rawTransactionSheet!L4301</f>
        <v>BANGALORE</v>
      </c>
    </row>
    <row r="4302">
      <c r="A4302" s="2">
        <v>42370.0</v>
      </c>
      <c r="B4302" s="5" t="str">
        <f>rawTransactionSheet!B4302</f>
        <v>KALYANI MOTORS PVT LTD</v>
      </c>
      <c r="C4302" s="5" t="str">
        <f>rawTransactionSheet!C4302</f>
        <v>KA05Z8799</v>
      </c>
      <c r="D4302" s="5" t="str">
        <f>rawTransactionSheet!D4302</f>
        <v>MARUTI SUZUKI</v>
      </c>
      <c r="E4302" s="5" t="str">
        <f>rawTransactionSheet!E4302</f>
        <v>Wagon R</v>
      </c>
      <c r="F4302" s="5" t="str">
        <f>IFERROR(VLOOKUP(E4302,modelMapping,2,0),E4302)</f>
        <v>Wagon R</v>
      </c>
      <c r="G4302" s="5" t="str">
        <f>rawTransactionSheet!F4302</f>
        <v>LX</v>
      </c>
      <c r="H4302" s="1" t="str">
        <f t="shared" si="1"/>
        <v>LX</v>
      </c>
      <c r="I4302" s="5" t="str">
        <f>rawTransactionSheet!G4302</f>
        <v>2002</v>
      </c>
      <c r="J4302" s="5" t="str">
        <f>rawTransactionSheet!H4302</f>
        <v>105000</v>
      </c>
      <c r="K4302" s="5" t="str">
        <f>rawTransactionSheet!I4302</f>
        <v>150256</v>
      </c>
      <c r="L4302" s="5" t="str">
        <f>rawTransactionSheet!J4302</f>
        <v>13</v>
      </c>
      <c r="M4302" s="5" t="str">
        <f>rawTransactionSheet!K4302</f>
        <v>2</v>
      </c>
      <c r="N4302" s="5" t="str">
        <f>rawTransactionSheet!L4302</f>
        <v>BANGALORE</v>
      </c>
    </row>
    <row r="4303">
      <c r="A4303" s="2">
        <v>42370.0</v>
      </c>
      <c r="B4303" s="5" t="str">
        <f>rawTransactionSheet!B4303</f>
        <v>KALYANI MOTORS PVT LTD</v>
      </c>
      <c r="C4303" s="5" t="str">
        <f>rawTransactionSheet!C4303</f>
        <v>KA05Z8799</v>
      </c>
      <c r="D4303" s="5" t="str">
        <f>rawTransactionSheet!D4303</f>
        <v>MARUTI SUZUKI</v>
      </c>
      <c r="E4303" s="5" t="str">
        <f>rawTransactionSheet!E4303</f>
        <v>Wagon R</v>
      </c>
      <c r="F4303" s="5" t="str">
        <f>IFERROR(VLOOKUP(E4303,modelMapping,2,0),E4303)</f>
        <v>Wagon R</v>
      </c>
      <c r="G4303" s="5" t="str">
        <f>rawTransactionSheet!F4303</f>
        <v>LX</v>
      </c>
      <c r="H4303" s="1" t="str">
        <f t="shared" si="1"/>
        <v>LX</v>
      </c>
      <c r="I4303" s="5" t="str">
        <f>rawTransactionSheet!G4303</f>
        <v>2002</v>
      </c>
      <c r="J4303" s="5" t="str">
        <f>rawTransactionSheet!H4303</f>
        <v>105000</v>
      </c>
      <c r="K4303" s="5" t="str">
        <f>rawTransactionSheet!I4303</f>
        <v>150256</v>
      </c>
      <c r="L4303" s="5" t="str">
        <f>rawTransactionSheet!J4303</f>
        <v>13</v>
      </c>
      <c r="M4303" s="5" t="str">
        <f>rawTransactionSheet!K4303</f>
        <v>2</v>
      </c>
      <c r="N4303" s="5" t="str">
        <f>rawTransactionSheet!L4303</f>
        <v>BANGALORE</v>
      </c>
    </row>
    <row r="4304">
      <c r="A4304" s="2">
        <v>42370.0</v>
      </c>
      <c r="B4304" s="5" t="str">
        <f>rawTransactionSheet!B4304</f>
        <v>Pratham</v>
      </c>
      <c r="C4304" s="5" t="str">
        <f>rawTransactionSheet!C4304</f>
        <v>791</v>
      </c>
      <c r="D4304" s="5" t="str">
        <f>rawTransactionSheet!D4304</f>
        <v>MARUTI SUZUKI</v>
      </c>
      <c r="E4304" s="5" t="str">
        <f>rawTransactionSheet!E4304</f>
        <v>Wagon R</v>
      </c>
      <c r="F4304" s="5" t="str">
        <f>IFERROR(VLOOKUP(E4304,modelMapping,2,0),E4304)</f>
        <v>Wagon R</v>
      </c>
      <c r="G4304" s="5" t="str">
        <f>rawTransactionSheet!F4304</f>
        <v>VXI</v>
      </c>
      <c r="H4304" s="1" t="str">
        <f t="shared" si="1"/>
        <v>VXI</v>
      </c>
      <c r="I4304" s="5" t="str">
        <f>rawTransactionSheet!G4304</f>
        <v>2004</v>
      </c>
      <c r="J4304" s="5" t="str">
        <f>rawTransactionSheet!H4304</f>
        <v>105000</v>
      </c>
      <c r="K4304" s="5" t="str">
        <f>rawTransactionSheet!I4304</f>
        <v>83953.45656</v>
      </c>
      <c r="L4304" s="5" t="str">
        <f>rawTransactionSheet!J4304</f>
        <v>10.49418207</v>
      </c>
      <c r="M4304" s="5" t="str">
        <f>rawTransactionSheet!K4304</f>
        <v>3</v>
      </c>
      <c r="N4304" s="5" t="str">
        <f>rawTransactionSheet!L4304</f>
        <v>BANGALORE</v>
      </c>
    </row>
    <row r="4305">
      <c r="A4305" s="2">
        <v>42370.0</v>
      </c>
      <c r="B4305" s="5" t="str">
        <f>rawTransactionSheet!B4305</f>
        <v>Pratham</v>
      </c>
      <c r="C4305" s="5" t="str">
        <f>rawTransactionSheet!C4305</f>
        <v>911</v>
      </c>
      <c r="D4305" s="5" t="str">
        <f>rawTransactionSheet!D4305</f>
        <v>MARUTI SUZUKI</v>
      </c>
      <c r="E4305" s="5" t="str">
        <f>rawTransactionSheet!E4305</f>
        <v>Zen</v>
      </c>
      <c r="F4305" s="5" t="str">
        <f>IFERROR(VLOOKUP(E4305,modelMapping,2,0),E4305)</f>
        <v>Zen</v>
      </c>
      <c r="G4305" s="5" t="str">
        <f>rawTransactionSheet!F4305</f>
        <v>LX</v>
      </c>
      <c r="H4305" s="1" t="str">
        <f t="shared" si="1"/>
        <v>LX</v>
      </c>
      <c r="I4305" s="5" t="str">
        <f>rawTransactionSheet!G4305</f>
        <v>2001</v>
      </c>
      <c r="J4305" s="5" t="str">
        <f>rawTransactionSheet!H4305</f>
        <v>105000</v>
      </c>
      <c r="K4305" s="5" t="str">
        <f>rawTransactionSheet!I4305</f>
        <v>109163.5866</v>
      </c>
      <c r="L4305" s="5" t="str">
        <f>rawTransactionSheet!J4305</f>
        <v>13.64544832</v>
      </c>
      <c r="M4305" s="5" t="str">
        <f>rawTransactionSheet!K4305</f>
        <v>3</v>
      </c>
      <c r="N4305" s="5" t="str">
        <f>rawTransactionSheet!L4305</f>
        <v>BANGALORE</v>
      </c>
    </row>
    <row r="4306">
      <c r="A4306" s="2">
        <v>42370.0</v>
      </c>
      <c r="B4306" s="5" t="str">
        <f>rawTransactionSheet!B4306</f>
        <v>RNS</v>
      </c>
      <c r="C4306" s="5" t="str">
        <f>rawTransactionSheet!C4306</f>
        <v>KA03MF4169</v>
      </c>
      <c r="D4306" s="5" t="str">
        <f>rawTransactionSheet!D4306</f>
        <v>MARUTI SUZUKI</v>
      </c>
      <c r="E4306" s="5" t="str">
        <f>rawTransactionSheet!E4306</f>
        <v>Zen</v>
      </c>
      <c r="F4306" s="5" t="str">
        <f>IFERROR(VLOOKUP(E4306,modelMapping,2,0),E4306)</f>
        <v>Zen</v>
      </c>
      <c r="G4306" s="5" t="str">
        <f>rawTransactionSheet!F4306</f>
        <v>LX</v>
      </c>
      <c r="H4306" s="1" t="str">
        <f t="shared" si="1"/>
        <v>LX</v>
      </c>
      <c r="I4306" s="5" t="str">
        <f>rawTransactionSheet!G4306</f>
        <v>2002</v>
      </c>
      <c r="J4306" s="5" t="str">
        <f>rawTransactionSheet!H4306</f>
        <v>105000</v>
      </c>
      <c r="K4306" s="5" t="str">
        <f>rawTransactionSheet!I4306</f>
        <v>88142</v>
      </c>
      <c r="L4306" s="5" t="str">
        <f>rawTransactionSheet!J4306</f>
        <v>13.79452055</v>
      </c>
      <c r="M4306" s="5" t="str">
        <f>rawTransactionSheet!K4306</f>
        <v>2</v>
      </c>
      <c r="N4306" s="5" t="str">
        <f>rawTransactionSheet!L4306</f>
        <v>BANGALORE</v>
      </c>
    </row>
    <row r="4307">
      <c r="A4307" s="2">
        <v>42370.0</v>
      </c>
      <c r="B4307" s="5" t="str">
        <f>rawTransactionSheet!B4307</f>
        <v>RNS</v>
      </c>
      <c r="C4307" s="5" t="str">
        <f>rawTransactionSheet!C4307</f>
        <v>KA03MF4189</v>
      </c>
      <c r="D4307" s="5" t="str">
        <f>rawTransactionSheet!D4307</f>
        <v>MARUTI SUZUKI</v>
      </c>
      <c r="E4307" s="5" t="str">
        <f>rawTransactionSheet!E4307</f>
        <v>Zen</v>
      </c>
      <c r="F4307" s="5" t="str">
        <f>IFERROR(VLOOKUP(E4307,modelMapping,2,0),E4307)</f>
        <v>Zen</v>
      </c>
      <c r="G4307" s="5" t="str">
        <f>rawTransactionSheet!F4307</f>
        <v>LXI</v>
      </c>
      <c r="H4307" s="1" t="str">
        <f t="shared" si="1"/>
        <v>LXI</v>
      </c>
      <c r="I4307" s="5" t="str">
        <f>rawTransactionSheet!G4307</f>
        <v>2006</v>
      </c>
      <c r="J4307" s="5" t="str">
        <f>rawTransactionSheet!H4307</f>
        <v>105000</v>
      </c>
      <c r="K4307" s="5" t="str">
        <f>rawTransactionSheet!I4307</f>
        <v>83621</v>
      </c>
      <c r="L4307" s="5" t="str">
        <f>rawTransactionSheet!J4307</f>
        <v>9.728767123</v>
      </c>
      <c r="M4307" s="5" t="str">
        <f>rawTransactionSheet!K4307</f>
        <v>3</v>
      </c>
      <c r="N4307" s="5" t="str">
        <f>rawTransactionSheet!L4307</f>
        <v>BANGALORE</v>
      </c>
    </row>
    <row r="4308">
      <c r="A4308" s="2">
        <v>42370.0</v>
      </c>
      <c r="B4308" s="5" t="str">
        <f>rawTransactionSheet!B4308</f>
        <v>RNS</v>
      </c>
      <c r="C4308" s="5" t="str">
        <f>rawTransactionSheet!C4308</f>
        <v>KA02Z6806</v>
      </c>
      <c r="D4308" s="5" t="str">
        <f>rawTransactionSheet!D4308</f>
        <v>MARUTI SUZUKI</v>
      </c>
      <c r="E4308" s="5" t="str">
        <f>rawTransactionSheet!E4308</f>
        <v>Zen</v>
      </c>
      <c r="F4308" s="5" t="str">
        <f>IFERROR(VLOOKUP(E4308,modelMapping,2,0),E4308)</f>
        <v>Zen</v>
      </c>
      <c r="G4308" s="5" t="str">
        <f>rawTransactionSheet!F4308</f>
        <v>VXI</v>
      </c>
      <c r="H4308" s="1" t="str">
        <f t="shared" si="1"/>
        <v>VXI</v>
      </c>
      <c r="I4308" s="5" t="str">
        <f>rawTransactionSheet!G4308</f>
        <v>2004</v>
      </c>
      <c r="J4308" s="5" t="str">
        <f>rawTransactionSheet!H4308</f>
        <v>105000</v>
      </c>
      <c r="K4308" s="5" t="str">
        <f>rawTransactionSheet!I4308</f>
        <v>104220</v>
      </c>
      <c r="L4308" s="5" t="str">
        <f>rawTransactionSheet!J4308</f>
        <v>11.62465753</v>
      </c>
      <c r="M4308" s="5" t="str">
        <f>rawTransactionSheet!K4308</f>
        <v>2</v>
      </c>
      <c r="N4308" s="5" t="str">
        <f>rawTransactionSheet!L4308</f>
        <v>BANGALORE</v>
      </c>
    </row>
    <row r="4309">
      <c r="A4309" s="2">
        <v>42370.0</v>
      </c>
      <c r="B4309" s="5" t="str">
        <f>rawTransactionSheet!B4309</f>
        <v>NandiBid</v>
      </c>
      <c r="C4309" s="7" t="str">
        <f>rawTransactionSheet!C4309</f>
        <v>133385</v>
      </c>
      <c r="D4309" s="5" t="str">
        <f>rawTransactionSheet!D4309</f>
        <v>FORD</v>
      </c>
      <c r="E4309" s="5" t="str">
        <f>rawTransactionSheet!E4309</f>
        <v>IKON</v>
      </c>
      <c r="F4309" s="5" t="str">
        <f>IFERROR(VLOOKUP(E4309,modelMapping,2,0),E4309)</f>
        <v>IKON</v>
      </c>
      <c r="G4309" s="5" t="str">
        <f>rawTransactionSheet!F4309</f>
        <v>1.3 Flair</v>
      </c>
      <c r="H4309" s="1" t="str">
        <f t="shared" si="1"/>
        <v>1.3 Flair</v>
      </c>
      <c r="I4309" s="5" t="str">
        <f>rawTransactionSheet!G4309</f>
        <v>2006</v>
      </c>
      <c r="J4309" s="5" t="str">
        <f>rawTransactionSheet!H4309</f>
        <v>105000</v>
      </c>
      <c r="K4309" s="5" t="str">
        <f>rawTransactionSheet!I4309</f>
        <v>12681</v>
      </c>
      <c r="L4309" s="5" t="str">
        <f>rawTransactionSheet!J4309</f>
        <v>10</v>
      </c>
      <c r="M4309" s="5" t="str">
        <f>rawTransactionSheet!K4309</f>
        <v>2</v>
      </c>
      <c r="N4309" s="5" t="str">
        <f>rawTransactionSheet!L4309</f>
        <v>BANGALORE</v>
      </c>
      <c r="O4309" s="1" t="str">
        <f>VALUE(C4309)</f>
        <v>133385</v>
      </c>
      <c r="P4309" s="1" t="str">
        <f>MATCH(O4309,rawBidData!$A$2:$A$146,0)</f>
        <v>#N/A</v>
      </c>
    </row>
    <row r="4310">
      <c r="A4310" s="2">
        <v>42370.0</v>
      </c>
      <c r="B4310" s="5" t="str">
        <f>rawTransactionSheet!B4310</f>
        <v>DelCalling</v>
      </c>
      <c r="C4310" s="5" t="str">
        <f>rawTransactionSheet!C4310</f>
        <v>120630</v>
      </c>
      <c r="D4310" s="5" t="str">
        <f>rawTransactionSheet!D4310</f>
        <v>TATA</v>
      </c>
      <c r="E4310" s="5" t="str">
        <f>rawTransactionSheet!E4310</f>
        <v>NANO</v>
      </c>
      <c r="F4310" s="5" t="str">
        <f>IFERROR(VLOOKUP(E4310,modelMapping,2,0),E4310)</f>
        <v>NANO</v>
      </c>
      <c r="G4310" s="5" t="str">
        <f>rawTransactionSheet!F4310</f>
        <v>LX</v>
      </c>
      <c r="H4310" s="1" t="str">
        <f t="shared" si="1"/>
        <v>LX</v>
      </c>
      <c r="I4310" s="5" t="str">
        <f>rawTransactionSheet!G4310</f>
        <v>2012</v>
      </c>
      <c r="J4310" s="5" t="str">
        <f>rawTransactionSheet!H4310</f>
        <v>105000</v>
      </c>
      <c r="K4310" s="5" t="str">
        <f>rawTransactionSheet!I4310</f>
        <v>13003</v>
      </c>
      <c r="L4310" s="5" t="str">
        <f>rawTransactionSheet!J4310</f>
        <v>4</v>
      </c>
      <c r="M4310" s="5" t="str">
        <f>rawTransactionSheet!K4310</f>
        <v>2</v>
      </c>
      <c r="N4310" s="5" t="str">
        <f>rawTransactionSheet!L4310</f>
        <v>BANGALORE</v>
      </c>
    </row>
    <row r="4311">
      <c r="A4311" s="2">
        <v>42370.0</v>
      </c>
      <c r="B4311" s="5" t="str">
        <f>rawTransactionSheet!B4311</f>
        <v>Pratham</v>
      </c>
      <c r="C4311" s="5" t="str">
        <f>rawTransactionSheet!C4311</f>
        <v>837</v>
      </c>
      <c r="D4311" s="5" t="str">
        <f>rawTransactionSheet!D4311</f>
        <v>MARUTI SUZUKI</v>
      </c>
      <c r="E4311" s="5" t="str">
        <f>rawTransactionSheet!E4311</f>
        <v>800</v>
      </c>
      <c r="F4311" s="5" t="str">
        <f>IFERROR(VLOOKUP(E4311,modelMapping,2,0),E4311)</f>
        <v>800</v>
      </c>
      <c r="G4311" s="5" t="str">
        <f>rawTransactionSheet!F4311</f>
        <v>STD</v>
      </c>
      <c r="H4311" s="1" t="str">
        <f t="shared" si="1"/>
        <v>STD</v>
      </c>
      <c r="I4311" s="5" t="str">
        <f>rawTransactionSheet!G4311</f>
        <v>2003</v>
      </c>
      <c r="J4311" s="5" t="str">
        <f>rawTransactionSheet!H4311</f>
        <v>103000</v>
      </c>
      <c r="K4311" s="5" t="str">
        <f>rawTransactionSheet!I4311</f>
        <v>90611.90968</v>
      </c>
      <c r="L4311" s="5" t="str">
        <f>rawTransactionSheet!J4311</f>
        <v>11.32648871</v>
      </c>
      <c r="M4311" s="5" t="str">
        <f>rawTransactionSheet!K4311</f>
        <v>3</v>
      </c>
      <c r="N4311" s="5" t="str">
        <f>rawTransactionSheet!L4311</f>
        <v>BANGALORE</v>
      </c>
    </row>
    <row r="4312">
      <c r="A4312" s="2">
        <v>42370.0</v>
      </c>
      <c r="B4312" s="5" t="str">
        <f>rawTransactionSheet!B4312</f>
        <v>RNS</v>
      </c>
      <c r="C4312" s="5" t="str">
        <f>rawTransactionSheet!C4312</f>
        <v>KA04MR4050</v>
      </c>
      <c r="D4312" s="5" t="str">
        <f>rawTransactionSheet!D4312</f>
        <v>MARUTI SUZUKI</v>
      </c>
      <c r="E4312" s="5" t="str">
        <f>rawTransactionSheet!E4312</f>
        <v>Alto</v>
      </c>
      <c r="F4312" s="5" t="str">
        <f>IFERROR(VLOOKUP(E4312,modelMapping,2,0),E4312)</f>
        <v>Alto</v>
      </c>
      <c r="G4312" s="5" t="str">
        <f>rawTransactionSheet!F4312</f>
        <v>STD</v>
      </c>
      <c r="H4312" s="1" t="str">
        <f t="shared" si="1"/>
        <v>STD</v>
      </c>
      <c r="I4312" s="5" t="str">
        <f>rawTransactionSheet!G4312</f>
        <v>2004</v>
      </c>
      <c r="J4312" s="5" t="str">
        <f>rawTransactionSheet!H4312</f>
        <v>103000</v>
      </c>
      <c r="K4312" s="5" t="str">
        <f>rawTransactionSheet!I4312</f>
        <v>111164</v>
      </c>
      <c r="L4312" s="5" t="str">
        <f>rawTransactionSheet!J4312</f>
        <v>11.56712329</v>
      </c>
      <c r="M4312" s="5" t="str">
        <f>rawTransactionSheet!K4312</f>
        <v>2</v>
      </c>
      <c r="N4312" s="5" t="str">
        <f>rawTransactionSheet!L4312</f>
        <v>BANGALORE</v>
      </c>
    </row>
    <row r="4313">
      <c r="A4313" s="2">
        <v>42370.0</v>
      </c>
      <c r="B4313" s="5" t="str">
        <f>rawTransactionSheet!B4313</f>
        <v>RNS</v>
      </c>
      <c r="C4313" s="5" t="str">
        <f>rawTransactionSheet!C4313</f>
        <v>KA04MG9333</v>
      </c>
      <c r="D4313" s="5" t="str">
        <f>rawTransactionSheet!D4313</f>
        <v>MARUTI SUZUKI</v>
      </c>
      <c r="E4313" s="5" t="str">
        <f>rawTransactionSheet!E4313</f>
        <v>Alto</v>
      </c>
      <c r="F4313" s="5" t="str">
        <f>IFERROR(VLOOKUP(E4313,modelMapping,2,0),E4313)</f>
        <v>Alto</v>
      </c>
      <c r="G4313" s="5" t="str">
        <f>rawTransactionSheet!F4313</f>
        <v>STD</v>
      </c>
      <c r="H4313" s="1" t="str">
        <f t="shared" si="1"/>
        <v>STD</v>
      </c>
      <c r="I4313" s="5" t="str">
        <f>rawTransactionSheet!G4313</f>
        <v>2004</v>
      </c>
      <c r="J4313" s="5" t="str">
        <f>rawTransactionSheet!H4313</f>
        <v>103000</v>
      </c>
      <c r="K4313" s="5" t="str">
        <f>rawTransactionSheet!I4313</f>
        <v>48691</v>
      </c>
      <c r="L4313" s="5" t="str">
        <f>rawTransactionSheet!J4313</f>
        <v>11.83287671</v>
      </c>
      <c r="M4313" s="5" t="str">
        <f>rawTransactionSheet!K4313</f>
        <v>2</v>
      </c>
      <c r="N4313" s="5" t="str">
        <f>rawTransactionSheet!L4313</f>
        <v>BANGALORE</v>
      </c>
    </row>
    <row r="4314">
      <c r="A4314" s="2">
        <v>42370.0</v>
      </c>
      <c r="B4314" s="5" t="str">
        <f>rawTransactionSheet!B4314</f>
        <v>Pratham</v>
      </c>
      <c r="C4314" s="5" t="str">
        <f>rawTransactionSheet!C4314</f>
        <v>894</v>
      </c>
      <c r="D4314" s="5" t="str">
        <f>rawTransactionSheet!D4314</f>
        <v>MARUTI SUZUKI</v>
      </c>
      <c r="E4314" s="5" t="str">
        <f>rawTransactionSheet!E4314</f>
        <v>Alto</v>
      </c>
      <c r="F4314" s="5" t="str">
        <f>IFERROR(VLOOKUP(E4314,modelMapping,2,0),E4314)</f>
        <v>Alto</v>
      </c>
      <c r="G4314" s="5" t="str">
        <f>rawTransactionSheet!F4314</f>
        <v>LXI</v>
      </c>
      <c r="H4314" s="1" t="str">
        <f t="shared" si="1"/>
        <v>LXI</v>
      </c>
      <c r="I4314" s="5" t="str">
        <f>rawTransactionSheet!G4314</f>
        <v>2002</v>
      </c>
      <c r="J4314" s="5" t="str">
        <f>rawTransactionSheet!H4314</f>
        <v>102500</v>
      </c>
      <c r="K4314" s="5" t="str">
        <f>rawTransactionSheet!I4314</f>
        <v>102417.5222</v>
      </c>
      <c r="L4314" s="5" t="str">
        <f>rawTransactionSheet!J4314</f>
        <v>12.80219028</v>
      </c>
      <c r="M4314" s="5" t="str">
        <f>rawTransactionSheet!K4314</f>
        <v>3</v>
      </c>
      <c r="N4314" s="5" t="str">
        <f>rawTransactionSheet!L4314</f>
        <v>BANGALORE</v>
      </c>
    </row>
    <row r="4315">
      <c r="A4315" s="2">
        <v>42370.0</v>
      </c>
      <c r="B4315" s="5" t="str">
        <f>rawTransactionSheet!B4315</f>
        <v>Pratham</v>
      </c>
      <c r="C4315" s="5" t="str">
        <f>rawTransactionSheet!C4315</f>
        <v>713</v>
      </c>
      <c r="D4315" s="5" t="str">
        <f>rawTransactionSheet!D4315</f>
        <v>FORD</v>
      </c>
      <c r="E4315" s="5" t="str">
        <f>rawTransactionSheet!E4315</f>
        <v>Ikon</v>
      </c>
      <c r="F4315" s="5" t="str">
        <f>IFERROR(VLOOKUP(E4315,modelMapping,2,0),E4315)</f>
        <v>Ikon</v>
      </c>
      <c r="G4315" s="5" t="str">
        <f>rawTransactionSheet!F4315</f>
        <v>1.3 FLAIR</v>
      </c>
      <c r="H4315" s="1" t="str">
        <f t="shared" si="1"/>
        <v>1.3 FLAIR</v>
      </c>
      <c r="I4315" s="5" t="str">
        <f>rawTransactionSheet!G4315</f>
        <v>2005</v>
      </c>
      <c r="J4315" s="5" t="str">
        <f>rawTransactionSheet!H4315</f>
        <v>102500</v>
      </c>
      <c r="K4315" s="5" t="str">
        <f>rawTransactionSheet!I4315</f>
        <v>77229.295</v>
      </c>
      <c r="L4315" s="5" t="str">
        <f>rawTransactionSheet!J4315</f>
        <v>9.653661875</v>
      </c>
      <c r="M4315" s="5" t="str">
        <f>rawTransactionSheet!K4315</f>
        <v>2</v>
      </c>
      <c r="N4315" s="5" t="str">
        <f>rawTransactionSheet!L4315</f>
        <v>BANGALORE</v>
      </c>
    </row>
    <row r="4316">
      <c r="A4316" s="2">
        <v>42370.0</v>
      </c>
      <c r="B4316" s="5" t="str">
        <f>rawTransactionSheet!B4316</f>
        <v>RNS</v>
      </c>
      <c r="C4316" s="5" t="str">
        <f>rawTransactionSheet!C4316</f>
        <v>KA50M5297</v>
      </c>
      <c r="D4316" s="5" t="str">
        <f>rawTransactionSheet!D4316</f>
        <v>MARUTI SUZUKI</v>
      </c>
      <c r="E4316" s="5" t="str">
        <f>rawTransactionSheet!E4316</f>
        <v>Swift</v>
      </c>
      <c r="F4316" s="5" t="str">
        <f>IFERROR(VLOOKUP(E4316,modelMapping,2,0),E4316)</f>
        <v>Swift</v>
      </c>
      <c r="G4316" s="5" t="str">
        <f>rawTransactionSheet!F4316</f>
        <v>VDI</v>
      </c>
      <c r="H4316" s="1" t="str">
        <f t="shared" si="1"/>
        <v>VDI</v>
      </c>
      <c r="I4316" s="5" t="str">
        <f>rawTransactionSheet!G4316</f>
        <v>2009</v>
      </c>
      <c r="J4316" s="5" t="str">
        <f>rawTransactionSheet!H4316</f>
        <v>102500</v>
      </c>
      <c r="K4316" s="5" t="str">
        <f>rawTransactionSheet!I4316</f>
        <v>80151</v>
      </c>
      <c r="L4316" s="5" t="str">
        <f>rawTransactionSheet!J4316</f>
        <v>6.646575342</v>
      </c>
      <c r="M4316" s="5" t="str">
        <f>rawTransactionSheet!K4316</f>
        <v>2</v>
      </c>
      <c r="N4316" s="5" t="str">
        <f>rawTransactionSheet!L4316</f>
        <v>BANGALORE</v>
      </c>
    </row>
    <row r="4317">
      <c r="A4317" s="2">
        <v>42370.0</v>
      </c>
      <c r="B4317" s="5" t="str">
        <f>rawTransactionSheet!B4317</f>
        <v>RNS</v>
      </c>
      <c r="C4317" s="5" t="str">
        <f>rawTransactionSheet!C4317</f>
        <v>KA02Z5231</v>
      </c>
      <c r="D4317" s="5" t="str">
        <f>rawTransactionSheet!D4317</f>
        <v>MARUTI SUZUKI</v>
      </c>
      <c r="E4317" s="5" t="str">
        <f>rawTransactionSheet!E4317</f>
        <v>800</v>
      </c>
      <c r="F4317" s="5" t="str">
        <f>IFERROR(VLOOKUP(E4317,modelMapping,2,0),E4317)</f>
        <v>800</v>
      </c>
      <c r="G4317" s="5" t="str">
        <f>rawTransactionSheet!F4317</f>
        <v>AC</v>
      </c>
      <c r="H4317" s="1" t="str">
        <f t="shared" si="1"/>
        <v>AC</v>
      </c>
      <c r="I4317" s="5" t="str">
        <f>rawTransactionSheet!G4317</f>
        <v>2004</v>
      </c>
      <c r="J4317" s="5" t="str">
        <f>rawTransactionSheet!H4317</f>
        <v>102000</v>
      </c>
      <c r="K4317" s="5" t="str">
        <f>rawTransactionSheet!I4317</f>
        <v>63881</v>
      </c>
      <c r="L4317" s="5" t="str">
        <f>rawTransactionSheet!J4317</f>
        <v>11.50136986</v>
      </c>
      <c r="M4317" s="5" t="str">
        <f>rawTransactionSheet!K4317</f>
        <v>2</v>
      </c>
      <c r="N4317" s="5" t="str">
        <f>rawTransactionSheet!L4317</f>
        <v>BANGALORE</v>
      </c>
    </row>
    <row r="4318">
      <c r="A4318" s="2">
        <v>42370.0</v>
      </c>
      <c r="B4318" s="5" t="str">
        <f>rawTransactionSheet!B4318</f>
        <v>RNS</v>
      </c>
      <c r="C4318" s="5" t="str">
        <f>rawTransactionSheet!C4318</f>
        <v>KA02MB1705</v>
      </c>
      <c r="D4318" s="5" t="str">
        <f>rawTransactionSheet!D4318</f>
        <v>MARUTI SUZUKI</v>
      </c>
      <c r="E4318" s="5" t="str">
        <f>rawTransactionSheet!E4318</f>
        <v>800</v>
      </c>
      <c r="F4318" s="5" t="str">
        <f>IFERROR(VLOOKUP(E4318,modelMapping,2,0),E4318)</f>
        <v>800</v>
      </c>
      <c r="G4318" s="5" t="str">
        <f>rawTransactionSheet!F4318</f>
        <v>STD</v>
      </c>
      <c r="H4318" s="1" t="str">
        <f t="shared" si="1"/>
        <v>STD</v>
      </c>
      <c r="I4318" s="5" t="str">
        <f>rawTransactionSheet!G4318</f>
        <v>2006</v>
      </c>
      <c r="J4318" s="5" t="str">
        <f>rawTransactionSheet!H4318</f>
        <v>102000</v>
      </c>
      <c r="K4318" s="5" t="str">
        <f>rawTransactionSheet!I4318</f>
        <v>63698</v>
      </c>
      <c r="L4318" s="5" t="str">
        <f>rawTransactionSheet!J4318</f>
        <v>9.967123288</v>
      </c>
      <c r="M4318" s="5" t="str">
        <f>rawTransactionSheet!K4318</f>
        <v>2</v>
      </c>
      <c r="N4318" s="5" t="str">
        <f>rawTransactionSheet!L4318</f>
        <v>BANGALORE</v>
      </c>
    </row>
    <row r="4319">
      <c r="A4319" s="2">
        <v>42370.0</v>
      </c>
      <c r="B4319" s="5" t="str">
        <f>rawTransactionSheet!B4319</f>
        <v>RNS</v>
      </c>
      <c r="C4319" s="5" t="str">
        <f>rawTransactionSheet!C4319</f>
        <v>KA53P1382</v>
      </c>
      <c r="D4319" s="5" t="str">
        <f>rawTransactionSheet!D4319</f>
        <v>MARUTI SUZUKI</v>
      </c>
      <c r="E4319" s="5" t="str">
        <f>rawTransactionSheet!E4319</f>
        <v>800</v>
      </c>
      <c r="F4319" s="5" t="str">
        <f>IFERROR(VLOOKUP(E4319,modelMapping,2,0),E4319)</f>
        <v>800</v>
      </c>
      <c r="G4319" s="5" t="str">
        <f>rawTransactionSheet!F4319</f>
        <v>STD</v>
      </c>
      <c r="H4319" s="1" t="str">
        <f t="shared" si="1"/>
        <v>STD</v>
      </c>
      <c r="I4319" s="5" t="str">
        <f>rawTransactionSheet!G4319</f>
        <v>2005</v>
      </c>
      <c r="J4319" s="5" t="str">
        <f>rawTransactionSheet!H4319</f>
        <v>102000</v>
      </c>
      <c r="K4319" s="5" t="str">
        <f>rawTransactionSheet!I4319</f>
        <v>69270</v>
      </c>
      <c r="L4319" s="5" t="str">
        <f>rawTransactionSheet!J4319</f>
        <v>10.56712329</v>
      </c>
      <c r="M4319" s="5" t="str">
        <f>rawTransactionSheet!K4319</f>
        <v>3</v>
      </c>
      <c r="N4319" s="5" t="str">
        <f>rawTransactionSheet!L4319</f>
        <v>BANGALORE</v>
      </c>
    </row>
    <row r="4320">
      <c r="A4320" s="2">
        <v>42370.0</v>
      </c>
      <c r="B4320" s="5" t="str">
        <f>rawTransactionSheet!B4320</f>
        <v>RNS</v>
      </c>
      <c r="C4320" s="5" t="str">
        <f>rawTransactionSheet!C4320</f>
        <v>KA04MR4050</v>
      </c>
      <c r="D4320" s="5" t="str">
        <f>rawTransactionSheet!D4320</f>
        <v>MARUTI SUZUKI</v>
      </c>
      <c r="E4320" s="5" t="str">
        <f>rawTransactionSheet!E4320</f>
        <v>Alto</v>
      </c>
      <c r="F4320" s="5" t="str">
        <f>IFERROR(VLOOKUP(E4320,modelMapping,2,0),E4320)</f>
        <v>Alto</v>
      </c>
      <c r="G4320" s="5" t="str">
        <f>rawTransactionSheet!F4320</f>
        <v>STD</v>
      </c>
      <c r="H4320" s="1" t="str">
        <f t="shared" si="1"/>
        <v>STD</v>
      </c>
      <c r="I4320" s="5" t="str">
        <f>rawTransactionSheet!G4320</f>
        <v>2004</v>
      </c>
      <c r="J4320" s="5" t="str">
        <f>rawTransactionSheet!H4320</f>
        <v>102000</v>
      </c>
      <c r="K4320" s="5" t="str">
        <f>rawTransactionSheet!I4320</f>
        <v>111164</v>
      </c>
      <c r="L4320" s="5" t="str">
        <f>rawTransactionSheet!J4320</f>
        <v>11.56712329</v>
      </c>
      <c r="M4320" s="5" t="str">
        <f>rawTransactionSheet!K4320</f>
        <v>2</v>
      </c>
      <c r="N4320" s="5" t="str">
        <f>rawTransactionSheet!L4320</f>
        <v>BANGALORE</v>
      </c>
    </row>
    <row r="4321">
      <c r="A4321" s="2">
        <v>42370.0</v>
      </c>
      <c r="B4321" s="5" t="str">
        <f>rawTransactionSheet!B4321</f>
        <v>Pratham</v>
      </c>
      <c r="C4321" s="5" t="str">
        <f>rawTransactionSheet!C4321</f>
        <v>239</v>
      </c>
      <c r="D4321" s="5" t="str">
        <f>rawTransactionSheet!D4321</f>
        <v>TATA</v>
      </c>
      <c r="E4321" s="5" t="str">
        <f>rawTransactionSheet!E4321</f>
        <v>Nano</v>
      </c>
      <c r="F4321" s="5" t="str">
        <f>IFERROR(VLOOKUP(E4321,modelMapping,2,0),E4321)</f>
        <v>Nano</v>
      </c>
      <c r="G4321" s="5" t="str">
        <f>rawTransactionSheet!F4321</f>
        <v>LX</v>
      </c>
      <c r="H4321" s="1" t="str">
        <f t="shared" si="1"/>
        <v>LX</v>
      </c>
      <c r="I4321" s="5" t="str">
        <f>rawTransactionSheet!G4321</f>
        <v>2010</v>
      </c>
      <c r="J4321" s="5" t="str">
        <f>rawTransactionSheet!H4321</f>
        <v>102000</v>
      </c>
      <c r="K4321" s="5" t="str">
        <f>rawTransactionSheet!I4321</f>
        <v>38636.55031</v>
      </c>
      <c r="L4321" s="5" t="str">
        <f>rawTransactionSheet!J4321</f>
        <v>4.829568789</v>
      </c>
      <c r="M4321" s="5" t="str">
        <f>rawTransactionSheet!K4321</f>
        <v>1</v>
      </c>
      <c r="N4321" s="5" t="str">
        <f>rawTransactionSheet!L4321</f>
        <v>BANGALORE</v>
      </c>
    </row>
    <row r="4322">
      <c r="A4322" s="2">
        <v>42370.0</v>
      </c>
      <c r="B4322" s="5" t="str">
        <f>rawTransactionSheet!B4322</f>
        <v>RNS</v>
      </c>
      <c r="C4322" s="5" t="str">
        <f>rawTransactionSheet!C4322</f>
        <v>KA05ME27</v>
      </c>
      <c r="D4322" s="5" t="str">
        <f>rawTransactionSheet!D4322</f>
        <v>HYUNDAI</v>
      </c>
      <c r="E4322" s="5" t="str">
        <f>rawTransactionSheet!E4322</f>
        <v>SANTRO XING</v>
      </c>
      <c r="F4322" s="5" t="str">
        <f>IFERROR(VLOOKUP(E4322,modelMapping,2,0),E4322)</f>
        <v>SANTRO XING</v>
      </c>
      <c r="G4322" s="5" t="str">
        <f>rawTransactionSheet!F4322</f>
        <v>GLS</v>
      </c>
      <c r="H4322" s="1" t="str">
        <f t="shared" si="1"/>
        <v>GLS</v>
      </c>
      <c r="I4322" s="5" t="str">
        <f>rawTransactionSheet!G4322</f>
        <v>2002</v>
      </c>
      <c r="J4322" s="5" t="str">
        <f>rawTransactionSheet!H4322</f>
        <v>102000</v>
      </c>
      <c r="K4322" s="5" t="str">
        <f>rawTransactionSheet!I4322</f>
        <v>102421</v>
      </c>
      <c r="L4322" s="5" t="str">
        <f>rawTransactionSheet!J4322</f>
        <v>13.70958904</v>
      </c>
      <c r="M4322" s="5" t="str">
        <f>rawTransactionSheet!K4322</f>
        <v>2</v>
      </c>
      <c r="N4322" s="5" t="str">
        <f>rawTransactionSheet!L4322</f>
        <v>BANGALORE</v>
      </c>
    </row>
    <row r="4323">
      <c r="A4323" s="2">
        <v>42370.0</v>
      </c>
      <c r="B4323" s="5" t="str">
        <f>rawTransactionSheet!B4323</f>
        <v>Pratham</v>
      </c>
      <c r="C4323" s="5" t="str">
        <f>rawTransactionSheet!C4323</f>
        <v>920</v>
      </c>
      <c r="D4323" s="5" t="str">
        <f>rawTransactionSheet!D4323</f>
        <v>MARUTI SUZUKI</v>
      </c>
      <c r="E4323" s="5" t="str">
        <f>rawTransactionSheet!E4323</f>
        <v>Swift</v>
      </c>
      <c r="F4323" s="5" t="str">
        <f>IFERROR(VLOOKUP(E4323,modelMapping,2,0),E4323)</f>
        <v>Swift</v>
      </c>
      <c r="G4323" s="5" t="str">
        <f>rawTransactionSheet!F4323</f>
        <v>LXI</v>
      </c>
      <c r="H4323" s="1" t="str">
        <f t="shared" si="1"/>
        <v>LXI</v>
      </c>
      <c r="I4323" s="5" t="str">
        <f>rawTransactionSheet!G4323</f>
        <v>2000</v>
      </c>
      <c r="J4323" s="5" t="str">
        <f>rawTransactionSheet!H4323</f>
        <v>102000</v>
      </c>
      <c r="K4323" s="5" t="str">
        <f>rawTransactionSheet!I4323</f>
        <v>119260.7803</v>
      </c>
      <c r="L4323" s="5" t="str">
        <f>rawTransactionSheet!J4323</f>
        <v>14.90759754</v>
      </c>
      <c r="M4323" s="5" t="str">
        <f>rawTransactionSheet!K4323</f>
        <v>3</v>
      </c>
      <c r="N4323" s="5" t="str">
        <f>rawTransactionSheet!L4323</f>
        <v>BANGALORE</v>
      </c>
    </row>
    <row r="4324">
      <c r="A4324" s="2">
        <v>42370.0</v>
      </c>
      <c r="B4324" s="5" t="str">
        <f>rawTransactionSheet!B4324</f>
        <v>Pratham</v>
      </c>
      <c r="C4324" s="5" t="str">
        <f>rawTransactionSheet!C4324</f>
        <v>925</v>
      </c>
      <c r="D4324" s="5" t="str">
        <f>rawTransactionSheet!D4324</f>
        <v>MARUTI SUZUKI</v>
      </c>
      <c r="E4324" s="5" t="str">
        <f>rawTransactionSheet!E4324</f>
        <v>Wagon R</v>
      </c>
      <c r="F4324" s="5" t="str">
        <f>IFERROR(VLOOKUP(E4324,modelMapping,2,0),E4324)</f>
        <v>Wagon R</v>
      </c>
      <c r="G4324" s="5" t="str">
        <f>rawTransactionSheet!F4324</f>
        <v>VXI</v>
      </c>
      <c r="H4324" s="1" t="str">
        <f t="shared" si="1"/>
        <v>VXI</v>
      </c>
      <c r="I4324" s="5" t="str">
        <f>rawTransactionSheet!G4324</f>
        <v>2000</v>
      </c>
      <c r="J4324" s="5" t="str">
        <f>rawTransactionSheet!H4324</f>
        <v>102000</v>
      </c>
      <c r="K4324" s="5" t="str">
        <f>rawTransactionSheet!I4324</f>
        <v>119983.5729</v>
      </c>
      <c r="L4324" s="5" t="str">
        <f>rawTransactionSheet!J4324</f>
        <v>14.99794661</v>
      </c>
      <c r="M4324" s="5" t="str">
        <f>rawTransactionSheet!K4324</f>
        <v>3</v>
      </c>
      <c r="N4324" s="5" t="str">
        <f>rawTransactionSheet!L4324</f>
        <v>BANGALORE</v>
      </c>
    </row>
    <row r="4325">
      <c r="A4325" s="2">
        <v>42370.0</v>
      </c>
      <c r="B4325" s="5" t="str">
        <f>rawTransactionSheet!B4325</f>
        <v>Pratham</v>
      </c>
      <c r="C4325" s="5" t="str">
        <f>rawTransactionSheet!C4325</f>
        <v>874</v>
      </c>
      <c r="D4325" s="5" t="str">
        <f>rawTransactionSheet!D4325</f>
        <v>MARUTI SUZUKI</v>
      </c>
      <c r="E4325" s="5" t="str">
        <f>rawTransactionSheet!E4325</f>
        <v>Wagon R</v>
      </c>
      <c r="F4325" s="5" t="str">
        <f>IFERROR(VLOOKUP(E4325,modelMapping,2,0),E4325)</f>
        <v>Wagon R</v>
      </c>
      <c r="G4325" s="5" t="str">
        <f>rawTransactionSheet!F4325</f>
        <v>LXI</v>
      </c>
      <c r="H4325" s="1" t="str">
        <f t="shared" si="1"/>
        <v>LXI</v>
      </c>
      <c r="I4325" s="5" t="str">
        <f>rawTransactionSheet!G4325</f>
        <v>2003</v>
      </c>
      <c r="J4325" s="5" t="str">
        <f>rawTransactionSheet!H4325</f>
        <v>101485</v>
      </c>
      <c r="K4325" s="5" t="str">
        <f>rawTransactionSheet!I4325</f>
        <v>95583.84672</v>
      </c>
      <c r="L4325" s="5" t="str">
        <f>rawTransactionSheet!J4325</f>
        <v>11.94798084</v>
      </c>
      <c r="M4325" s="5" t="str">
        <f>rawTransactionSheet!K4325</f>
        <v>3</v>
      </c>
      <c r="N4325" s="5" t="str">
        <f>rawTransactionSheet!L4325</f>
        <v>BANGALORE</v>
      </c>
    </row>
    <row r="4326">
      <c r="A4326" s="2">
        <v>42370.0</v>
      </c>
      <c r="B4326" s="5" t="str">
        <f>rawTransactionSheet!B4326</f>
        <v>RNS</v>
      </c>
      <c r="C4326" s="5" t="str">
        <f>rawTransactionSheet!C4326</f>
        <v>KA53N4353</v>
      </c>
      <c r="D4326" s="5" t="str">
        <f>rawTransactionSheet!D4326</f>
        <v>MARUTI SUZUKI</v>
      </c>
      <c r="E4326" s="5" t="str">
        <f>rawTransactionSheet!E4326</f>
        <v>Swift Dzire</v>
      </c>
      <c r="F4326" s="5" t="str">
        <f>IFERROR(VLOOKUP(E4326,modelMapping,2,0),E4326)</f>
        <v>Swift Dzire</v>
      </c>
      <c r="G4326" s="5" t="str">
        <f>rawTransactionSheet!F4326</f>
        <v>LDi</v>
      </c>
      <c r="H4326" s="1" t="str">
        <f t="shared" si="1"/>
        <v>LDi</v>
      </c>
      <c r="I4326" s="5" t="str">
        <f>rawTransactionSheet!G4326</f>
        <v>2009</v>
      </c>
      <c r="J4326" s="5" t="str">
        <f>rawTransactionSheet!H4326</f>
        <v>100543</v>
      </c>
      <c r="K4326" s="5" t="str">
        <f>rawTransactionSheet!I4326</f>
        <v>180358</v>
      </c>
      <c r="L4326" s="5" t="str">
        <f>rawTransactionSheet!J4326</f>
        <v>6.654794521</v>
      </c>
      <c r="M4326" s="5" t="str">
        <f>rawTransactionSheet!K4326</f>
        <v>2</v>
      </c>
      <c r="N4326" s="5" t="str">
        <f>rawTransactionSheet!L4326</f>
        <v>BANGALORE</v>
      </c>
    </row>
    <row r="4327">
      <c r="A4327" s="2">
        <v>42370.0</v>
      </c>
      <c r="B4327" s="5" t="str">
        <f>rawTransactionSheet!B4327</f>
        <v>KALYANI MOTORS PVT LTD</v>
      </c>
      <c r="C4327" s="5" t="str">
        <f>rawTransactionSheet!C4327</f>
        <v>KA04MA7573</v>
      </c>
      <c r="D4327" s="5" t="str">
        <f>rawTransactionSheet!D4327</f>
        <v>MARUTI SUZUKI</v>
      </c>
      <c r="E4327" s="5" t="str">
        <f>rawTransactionSheet!E4327</f>
        <v>800</v>
      </c>
      <c r="F4327" s="5" t="str">
        <f>IFERROR(VLOOKUP(E4327,modelMapping,2,0),E4327)</f>
        <v>800</v>
      </c>
      <c r="G4327" s="5" t="str">
        <f>rawTransactionSheet!F4327</f>
        <v>AC</v>
      </c>
      <c r="H4327" s="1" t="str">
        <f t="shared" si="1"/>
        <v>AC</v>
      </c>
      <c r="I4327" s="5" t="str">
        <f>rawTransactionSheet!G4327</f>
        <v>2004</v>
      </c>
      <c r="J4327" s="5" t="str">
        <f>rawTransactionSheet!H4327</f>
        <v>100000</v>
      </c>
      <c r="K4327" s="5" t="str">
        <f>rawTransactionSheet!I4327</f>
        <v>22746</v>
      </c>
      <c r="L4327" s="5" t="str">
        <f>rawTransactionSheet!J4327</f>
        <v>11</v>
      </c>
      <c r="M4327" s="5" t="str">
        <f>rawTransactionSheet!K4327</f>
        <v>1</v>
      </c>
      <c r="N4327" s="5" t="str">
        <f>rawTransactionSheet!L4327</f>
        <v>BANGALORE</v>
      </c>
    </row>
    <row r="4328">
      <c r="A4328" s="2">
        <v>42370.0</v>
      </c>
      <c r="B4328" s="5" t="str">
        <f>rawTransactionSheet!B4328</f>
        <v>Pratham</v>
      </c>
      <c r="C4328" s="5" t="str">
        <f>rawTransactionSheet!C4328</f>
        <v>734</v>
      </c>
      <c r="D4328" s="5" t="str">
        <f>rawTransactionSheet!D4328</f>
        <v>MARUTI SUZUKI</v>
      </c>
      <c r="E4328" s="5" t="str">
        <f>rawTransactionSheet!E4328</f>
        <v>800</v>
      </c>
      <c r="F4328" s="5" t="str">
        <f>IFERROR(VLOOKUP(E4328,modelMapping,2,0),E4328)</f>
        <v>800</v>
      </c>
      <c r="G4328" s="5" t="str">
        <f>rawTransactionSheet!F4328</f>
        <v>AC</v>
      </c>
      <c r="H4328" s="1" t="str">
        <f t="shared" si="1"/>
        <v>AC</v>
      </c>
      <c r="I4328" s="5" t="str">
        <f>rawTransactionSheet!G4328</f>
        <v>2005</v>
      </c>
      <c r="J4328" s="5" t="str">
        <f>rawTransactionSheet!H4328</f>
        <v>100000</v>
      </c>
      <c r="K4328" s="5" t="str">
        <f>rawTransactionSheet!I4328</f>
        <v>77952.08761</v>
      </c>
      <c r="L4328" s="5" t="str">
        <f>rawTransactionSheet!J4328</f>
        <v>9.744010951</v>
      </c>
      <c r="M4328" s="5" t="str">
        <f>rawTransactionSheet!K4328</f>
        <v>2</v>
      </c>
      <c r="N4328" s="5" t="str">
        <f>rawTransactionSheet!L4328</f>
        <v>BANGALORE</v>
      </c>
    </row>
    <row r="4329">
      <c r="A4329" s="2">
        <v>42370.0</v>
      </c>
      <c r="B4329" s="5" t="str">
        <f>rawTransactionSheet!B4329</f>
        <v>KALYANI MOTORS PVT LTD</v>
      </c>
      <c r="C4329" s="5" t="str">
        <f>rawTransactionSheet!C4329</f>
        <v>KA03MC5097</v>
      </c>
      <c r="D4329" s="5" t="str">
        <f>rawTransactionSheet!D4329</f>
        <v>MARUTI SUZUKI</v>
      </c>
      <c r="E4329" s="5" t="str">
        <f>rawTransactionSheet!E4329</f>
        <v>800</v>
      </c>
      <c r="F4329" s="5" t="str">
        <f>IFERROR(VLOOKUP(E4329,modelMapping,2,0),E4329)</f>
        <v>800</v>
      </c>
      <c r="G4329" s="5" t="str">
        <f>rawTransactionSheet!F4329</f>
        <v>STD</v>
      </c>
      <c r="H4329" s="1" t="str">
        <f t="shared" si="1"/>
        <v>STD</v>
      </c>
      <c r="I4329" s="5" t="str">
        <f>rawTransactionSheet!G4329</f>
        <v>2004</v>
      </c>
      <c r="J4329" s="5" t="str">
        <f>rawTransactionSheet!H4329</f>
        <v>100000</v>
      </c>
      <c r="K4329" s="5" t="str">
        <f>rawTransactionSheet!I4329</f>
        <v>34891</v>
      </c>
      <c r="L4329" s="5" t="str">
        <f>rawTransactionSheet!J4329</f>
        <v>11</v>
      </c>
      <c r="M4329" s="5" t="str">
        <f>rawTransactionSheet!K4329</f>
        <v>1</v>
      </c>
      <c r="N4329" s="5" t="str">
        <f>rawTransactionSheet!L4329</f>
        <v>BANGALORE</v>
      </c>
    </row>
    <row r="4330">
      <c r="A4330" s="2">
        <v>42370.0</v>
      </c>
      <c r="B4330" s="5" t="str">
        <f>rawTransactionSheet!B4330</f>
        <v>KALYANI MOTORS PVT LTD</v>
      </c>
      <c r="C4330" s="5" t="str">
        <f>rawTransactionSheet!C4330</f>
        <v>KA03MC5097</v>
      </c>
      <c r="D4330" s="5" t="str">
        <f>rawTransactionSheet!D4330</f>
        <v>MARUTI SUZUKI</v>
      </c>
      <c r="E4330" s="5" t="str">
        <f>rawTransactionSheet!E4330</f>
        <v>800</v>
      </c>
      <c r="F4330" s="5" t="str">
        <f>IFERROR(VLOOKUP(E4330,modelMapping,2,0),E4330)</f>
        <v>800</v>
      </c>
      <c r="G4330" s="5" t="str">
        <f>rawTransactionSheet!F4330</f>
        <v>STD</v>
      </c>
      <c r="H4330" s="1" t="str">
        <f t="shared" si="1"/>
        <v>STD</v>
      </c>
      <c r="I4330" s="5" t="str">
        <f>rawTransactionSheet!G4330</f>
        <v>2004</v>
      </c>
      <c r="J4330" s="5" t="str">
        <f>rawTransactionSheet!H4330</f>
        <v>100000</v>
      </c>
      <c r="K4330" s="5" t="str">
        <f>rawTransactionSheet!I4330</f>
        <v>34891</v>
      </c>
      <c r="L4330" s="5" t="str">
        <f>rawTransactionSheet!J4330</f>
        <v>11</v>
      </c>
      <c r="M4330" s="5" t="str">
        <f>rawTransactionSheet!K4330</f>
        <v>1</v>
      </c>
      <c r="N4330" s="5" t="str">
        <f>rawTransactionSheet!L4330</f>
        <v>BANGALORE</v>
      </c>
    </row>
    <row r="4331">
      <c r="A4331" s="2">
        <v>42370.0</v>
      </c>
      <c r="B4331" s="5" t="str">
        <f>rawTransactionSheet!B4331</f>
        <v>KALYANI MOTORS PVT LTD</v>
      </c>
      <c r="C4331" s="5" t="str">
        <f>rawTransactionSheet!C4331</f>
        <v>KA05MD6483</v>
      </c>
      <c r="D4331" s="5" t="str">
        <f>rawTransactionSheet!D4331</f>
        <v>MARUTI SUZUKI</v>
      </c>
      <c r="E4331" s="5" t="str">
        <f>rawTransactionSheet!E4331</f>
        <v>800</v>
      </c>
      <c r="F4331" s="5" t="str">
        <f>IFERROR(VLOOKUP(E4331,modelMapping,2,0),E4331)</f>
        <v>800</v>
      </c>
      <c r="G4331" s="5" t="str">
        <f>rawTransactionSheet!F4331</f>
        <v>STD</v>
      </c>
      <c r="H4331" s="1" t="str">
        <f t="shared" si="1"/>
        <v>STD</v>
      </c>
      <c r="I4331" s="5" t="str">
        <f>rawTransactionSheet!G4331</f>
        <v>2006</v>
      </c>
      <c r="J4331" s="5" t="str">
        <f>rawTransactionSheet!H4331</f>
        <v>100000</v>
      </c>
      <c r="K4331" s="5" t="str">
        <f>rawTransactionSheet!I4331</f>
        <v>64965</v>
      </c>
      <c r="L4331" s="5" t="str">
        <f>rawTransactionSheet!J4331</f>
        <v>9</v>
      </c>
      <c r="M4331" s="5" t="str">
        <f>rawTransactionSheet!K4331</f>
        <v>2</v>
      </c>
      <c r="N4331" s="5" t="str">
        <f>rawTransactionSheet!L4331</f>
        <v>BANGALORE</v>
      </c>
    </row>
    <row r="4332">
      <c r="A4332" s="2">
        <v>42370.0</v>
      </c>
      <c r="B4332" s="5" t="str">
        <f>rawTransactionSheet!B4332</f>
        <v>Pratham</v>
      </c>
      <c r="C4332" s="5" t="str">
        <f>rawTransactionSheet!C4332</f>
        <v>517</v>
      </c>
      <c r="D4332" s="5" t="str">
        <f>rawTransactionSheet!D4332</f>
        <v>MARUTI SUZUKI</v>
      </c>
      <c r="E4332" s="5" t="str">
        <f>rawTransactionSheet!E4332</f>
        <v>800</v>
      </c>
      <c r="F4332" s="5" t="str">
        <f>IFERROR(VLOOKUP(E4332,modelMapping,2,0),E4332)</f>
        <v>800</v>
      </c>
      <c r="G4332" s="5" t="str">
        <f>rawTransactionSheet!F4332</f>
        <v>STD</v>
      </c>
      <c r="H4332" s="1" t="str">
        <f t="shared" si="1"/>
        <v>STD</v>
      </c>
      <c r="I4332" s="5" t="str">
        <f>rawTransactionSheet!G4332</f>
        <v>2007</v>
      </c>
      <c r="J4332" s="5" t="str">
        <f>rawTransactionSheet!H4332</f>
        <v>100000</v>
      </c>
      <c r="K4332" s="5" t="str">
        <f>rawTransactionSheet!I4332</f>
        <v>61108.82957</v>
      </c>
      <c r="L4332" s="5" t="str">
        <f>rawTransactionSheet!J4332</f>
        <v>7.638603696</v>
      </c>
      <c r="M4332" s="5" t="str">
        <f>rawTransactionSheet!K4332</f>
        <v>2</v>
      </c>
      <c r="N4332" s="5" t="str">
        <f>rawTransactionSheet!L4332</f>
        <v>BANGALORE</v>
      </c>
    </row>
    <row r="4333">
      <c r="A4333" s="2">
        <v>42370.0</v>
      </c>
      <c r="B4333" s="5" t="str">
        <f>rawTransactionSheet!B4333</f>
        <v>Pratham</v>
      </c>
      <c r="C4333" s="5" t="str">
        <f>rawTransactionSheet!C4333</f>
        <v>748</v>
      </c>
      <c r="D4333" s="5" t="str">
        <f>rawTransactionSheet!D4333</f>
        <v>MARUTI SUZUKI</v>
      </c>
      <c r="E4333" s="5" t="str">
        <f>rawTransactionSheet!E4333</f>
        <v>800</v>
      </c>
      <c r="F4333" s="5" t="str">
        <f>IFERROR(VLOOKUP(E4333,modelMapping,2,0),E4333)</f>
        <v>800</v>
      </c>
      <c r="G4333" s="5" t="str">
        <f>rawTransactionSheet!F4333</f>
        <v>STD</v>
      </c>
      <c r="H4333" s="1" t="str">
        <f t="shared" si="1"/>
        <v>STD</v>
      </c>
      <c r="I4333" s="5" t="str">
        <f>rawTransactionSheet!G4333</f>
        <v>2005</v>
      </c>
      <c r="J4333" s="5" t="str">
        <f>rawTransactionSheet!H4333</f>
        <v>100000</v>
      </c>
      <c r="K4333" s="5" t="str">
        <f>rawTransactionSheet!I4333</f>
        <v>78631.07461</v>
      </c>
      <c r="L4333" s="5" t="str">
        <f>rawTransactionSheet!J4333</f>
        <v>9.828884326</v>
      </c>
      <c r="M4333" s="5" t="str">
        <f>rawTransactionSheet!K4333</f>
        <v>2</v>
      </c>
      <c r="N4333" s="5" t="str">
        <f>rawTransactionSheet!L4333</f>
        <v>BANGALORE</v>
      </c>
    </row>
    <row r="4334">
      <c r="A4334" s="2">
        <v>42370.0</v>
      </c>
      <c r="B4334" s="5" t="str">
        <f>rawTransactionSheet!B4334</f>
        <v>Pratham</v>
      </c>
      <c r="C4334" s="5" t="str">
        <f>rawTransactionSheet!C4334</f>
        <v>801</v>
      </c>
      <c r="D4334" s="5" t="str">
        <f>rawTransactionSheet!D4334</f>
        <v>MARUTI SUZUKI</v>
      </c>
      <c r="E4334" s="5" t="str">
        <f>rawTransactionSheet!E4334</f>
        <v>800</v>
      </c>
      <c r="F4334" s="5" t="str">
        <f>IFERROR(VLOOKUP(E4334,modelMapping,2,0),E4334)</f>
        <v>800</v>
      </c>
      <c r="G4334" s="5" t="str">
        <f>rawTransactionSheet!F4334</f>
        <v>STD</v>
      </c>
      <c r="H4334" s="1" t="str">
        <f t="shared" si="1"/>
        <v>STD</v>
      </c>
      <c r="I4334" s="5" t="str">
        <f>rawTransactionSheet!G4334</f>
        <v>2004</v>
      </c>
      <c r="J4334" s="5" t="str">
        <f>rawTransactionSheet!H4334</f>
        <v>100000</v>
      </c>
      <c r="K4334" s="5" t="str">
        <f>rawTransactionSheet!I4334</f>
        <v>85355.23616</v>
      </c>
      <c r="L4334" s="5" t="str">
        <f>rawTransactionSheet!J4334</f>
        <v>10.66940452</v>
      </c>
      <c r="M4334" s="5" t="str">
        <f>rawTransactionSheet!K4334</f>
        <v>3</v>
      </c>
      <c r="N4334" s="5" t="str">
        <f>rawTransactionSheet!L4334</f>
        <v>BANGALORE</v>
      </c>
    </row>
    <row r="4335">
      <c r="A4335" s="2">
        <v>42370.0</v>
      </c>
      <c r="B4335" s="5" t="str">
        <f>rawTransactionSheet!B4335</f>
        <v>RNS</v>
      </c>
      <c r="C4335" s="5" t="str">
        <f>rawTransactionSheet!C4335</f>
        <v>KA04MG7543</v>
      </c>
      <c r="D4335" s="5" t="str">
        <f>rawTransactionSheet!D4335</f>
        <v>MARUTI SUZUKI</v>
      </c>
      <c r="E4335" s="5" t="str">
        <f>rawTransactionSheet!E4335</f>
        <v>800</v>
      </c>
      <c r="F4335" s="5" t="str">
        <f>IFERROR(VLOOKUP(E4335,modelMapping,2,0),E4335)</f>
        <v>800</v>
      </c>
      <c r="G4335" s="5" t="str">
        <f>rawTransactionSheet!F4335</f>
        <v>STD</v>
      </c>
      <c r="H4335" s="1" t="str">
        <f t="shared" si="1"/>
        <v>STD</v>
      </c>
      <c r="I4335" s="5" t="str">
        <f>rawTransactionSheet!G4335</f>
        <v>2004</v>
      </c>
      <c r="J4335" s="5" t="str">
        <f>rawTransactionSheet!H4335</f>
        <v>100000</v>
      </c>
      <c r="K4335" s="5" t="str">
        <f>rawTransactionSheet!I4335</f>
        <v>45744</v>
      </c>
      <c r="L4335" s="5" t="str">
        <f>rawTransactionSheet!J4335</f>
        <v>11.90958904</v>
      </c>
      <c r="M4335" s="5" t="str">
        <f>rawTransactionSheet!K4335</f>
        <v>1</v>
      </c>
      <c r="N4335" s="5" t="str">
        <f>rawTransactionSheet!L4335</f>
        <v>BANGALORE</v>
      </c>
    </row>
    <row r="4336">
      <c r="A4336" s="2">
        <v>42370.0</v>
      </c>
      <c r="B4336" s="5" t="str">
        <f>rawTransactionSheet!B4336</f>
        <v>RNS</v>
      </c>
      <c r="C4336" s="5" t="str">
        <f>rawTransactionSheet!C4336</f>
        <v>KA04ME9834</v>
      </c>
      <c r="D4336" s="5" t="str">
        <f>rawTransactionSheet!D4336</f>
        <v>MARUTI SUZUKI</v>
      </c>
      <c r="E4336" s="5" t="str">
        <f>rawTransactionSheet!E4336</f>
        <v>800</v>
      </c>
      <c r="F4336" s="5" t="str">
        <f>IFERROR(VLOOKUP(E4336,modelMapping,2,0),E4336)</f>
        <v>800</v>
      </c>
      <c r="G4336" s="5" t="str">
        <f>rawTransactionSheet!F4336</f>
        <v>STD</v>
      </c>
      <c r="H4336" s="1" t="str">
        <f t="shared" si="1"/>
        <v>STD</v>
      </c>
      <c r="I4336" s="5" t="str">
        <f>rawTransactionSheet!G4336</f>
        <v>2008</v>
      </c>
      <c r="J4336" s="5" t="str">
        <f>rawTransactionSheet!H4336</f>
        <v>100000</v>
      </c>
      <c r="K4336" s="5" t="str">
        <f>rawTransactionSheet!I4336</f>
        <v>102310</v>
      </c>
      <c r="L4336" s="5" t="str">
        <f>rawTransactionSheet!J4336</f>
        <v>7.791780822</v>
      </c>
      <c r="M4336" s="5" t="str">
        <f>rawTransactionSheet!K4336</f>
        <v>3</v>
      </c>
      <c r="N4336" s="5" t="str">
        <f>rawTransactionSheet!L4336</f>
        <v>BANGALORE</v>
      </c>
    </row>
    <row r="4337">
      <c r="A4337" s="2">
        <v>42370.0</v>
      </c>
      <c r="B4337" s="5" t="str">
        <f>rawTransactionSheet!B4337</f>
        <v>RNS</v>
      </c>
      <c r="C4337" s="5" t="str">
        <f>rawTransactionSheet!C4337</f>
        <v>KA20N2924</v>
      </c>
      <c r="D4337" s="5" t="str">
        <f>rawTransactionSheet!D4337</f>
        <v>MARUTI SUZUKI</v>
      </c>
      <c r="E4337" s="5" t="str">
        <f>rawTransactionSheet!E4337</f>
        <v>800</v>
      </c>
      <c r="F4337" s="5" t="str">
        <f>IFERROR(VLOOKUP(E4337,modelMapping,2,0),E4337)</f>
        <v>800</v>
      </c>
      <c r="G4337" s="5" t="str">
        <f>rawTransactionSheet!F4337</f>
        <v>STD</v>
      </c>
      <c r="H4337" s="1" t="str">
        <f t="shared" si="1"/>
        <v>STD</v>
      </c>
      <c r="I4337" s="5" t="str">
        <f>rawTransactionSheet!G4337</f>
        <v>2007</v>
      </c>
      <c r="J4337" s="5" t="str">
        <f>rawTransactionSheet!H4337</f>
        <v>100000</v>
      </c>
      <c r="K4337" s="5" t="str">
        <f>rawTransactionSheet!I4337</f>
        <v>72189</v>
      </c>
      <c r="L4337" s="5" t="str">
        <f>rawTransactionSheet!J4337</f>
        <v>8.712328767</v>
      </c>
      <c r="M4337" s="5" t="str">
        <f>rawTransactionSheet!K4337</f>
        <v>3</v>
      </c>
      <c r="N4337" s="5" t="str">
        <f>rawTransactionSheet!L4337</f>
        <v>BANGALORE</v>
      </c>
    </row>
    <row r="4338">
      <c r="A4338" s="2">
        <v>42370.0</v>
      </c>
      <c r="B4338" s="5" t="str">
        <f>rawTransactionSheet!B4338</f>
        <v>DelCalling</v>
      </c>
      <c r="C4338" s="5" t="str">
        <f>rawTransactionSheet!C4338</f>
        <v>58592</v>
      </c>
      <c r="D4338" s="5" t="str">
        <f>rawTransactionSheet!D4338</f>
        <v>HYUNDAI</v>
      </c>
      <c r="E4338" s="5" t="str">
        <f>rawTransactionSheet!E4338</f>
        <v>Accent</v>
      </c>
      <c r="F4338" s="5" t="str">
        <f>IFERROR(VLOOKUP(E4338,modelMapping,2,0),E4338)</f>
        <v>Accent</v>
      </c>
      <c r="G4338" s="5" t="str">
        <f>rawTransactionSheet!F4338</f>
        <v>CRDi</v>
      </c>
      <c r="H4338" s="1" t="str">
        <f t="shared" si="1"/>
        <v>CRDi</v>
      </c>
      <c r="I4338" s="5" t="str">
        <f>rawTransactionSheet!G4338</f>
        <v>2006</v>
      </c>
      <c r="J4338" s="5" t="str">
        <f>rawTransactionSheet!H4338</f>
        <v>100000</v>
      </c>
      <c r="K4338" s="5" t="str">
        <f>rawTransactionSheet!I4338</f>
        <v>122007</v>
      </c>
      <c r="L4338" s="5" t="str">
        <f>rawTransactionSheet!J4338</f>
        <v>9</v>
      </c>
      <c r="M4338" s="5" t="str">
        <f>rawTransactionSheet!K4338</f>
        <v>3</v>
      </c>
      <c r="N4338" s="5" t="str">
        <f>rawTransactionSheet!L4338</f>
        <v>MUMBAI</v>
      </c>
    </row>
    <row r="4339">
      <c r="A4339" s="2">
        <v>42370.0</v>
      </c>
      <c r="B4339" s="5" t="str">
        <f>rawTransactionSheet!B4339</f>
        <v>RNS</v>
      </c>
      <c r="C4339" s="5" t="str">
        <f>rawTransactionSheet!C4339</f>
        <v>KA04MC6687</v>
      </c>
      <c r="D4339" s="5" t="str">
        <f>rawTransactionSheet!D4339</f>
        <v>HYUNDAI</v>
      </c>
      <c r="E4339" s="5" t="str">
        <f>rawTransactionSheet!E4339</f>
        <v>Accent</v>
      </c>
      <c r="F4339" s="5" t="str">
        <f>IFERROR(VLOOKUP(E4339,modelMapping,2,0),E4339)</f>
        <v>Accent</v>
      </c>
      <c r="G4339" s="5" t="str">
        <f>rawTransactionSheet!F4339</f>
        <v>CRDi</v>
      </c>
      <c r="H4339" s="1" t="str">
        <f t="shared" si="1"/>
        <v>CRDi</v>
      </c>
      <c r="I4339" s="5" t="str">
        <f>rawTransactionSheet!G4339</f>
        <v>2006</v>
      </c>
      <c r="J4339" s="5" t="str">
        <f>rawTransactionSheet!H4339</f>
        <v>100000</v>
      </c>
      <c r="K4339" s="5" t="str">
        <f>rawTransactionSheet!I4339</f>
        <v>101390</v>
      </c>
      <c r="L4339" s="5" t="str">
        <f>rawTransactionSheet!J4339</f>
        <v>9.980821918</v>
      </c>
      <c r="M4339" s="5" t="str">
        <f>rawTransactionSheet!K4339</f>
        <v>2</v>
      </c>
      <c r="N4339" s="5" t="str">
        <f>rawTransactionSheet!L4339</f>
        <v>BANGALORE</v>
      </c>
    </row>
    <row r="4340">
      <c r="A4340" s="2">
        <v>42370.0</v>
      </c>
      <c r="B4340" s="5" t="str">
        <f>rawTransactionSheet!B4340</f>
        <v>Pratham</v>
      </c>
      <c r="C4340" s="5" t="str">
        <f>rawTransactionSheet!C4340</f>
        <v>635</v>
      </c>
      <c r="D4340" s="5" t="str">
        <f>rawTransactionSheet!D4340</f>
        <v>MARUTI SUZUKI</v>
      </c>
      <c r="E4340" s="5" t="str">
        <f>rawTransactionSheet!E4340</f>
        <v>Alto</v>
      </c>
      <c r="F4340" s="5" t="str">
        <f>IFERROR(VLOOKUP(E4340,modelMapping,2,0),E4340)</f>
        <v>Alto</v>
      </c>
      <c r="G4340" s="5" t="str">
        <f>rawTransactionSheet!F4340</f>
        <v>LX</v>
      </c>
      <c r="H4340" s="1" t="str">
        <f t="shared" si="1"/>
        <v>LX</v>
      </c>
      <c r="I4340" s="5" t="str">
        <f>rawTransactionSheet!G4340</f>
        <v>2006</v>
      </c>
      <c r="J4340" s="5" t="str">
        <f>rawTransactionSheet!H4340</f>
        <v>100000</v>
      </c>
      <c r="K4340" s="5" t="str">
        <f>rawTransactionSheet!I4340</f>
        <v>69804.24367</v>
      </c>
      <c r="L4340" s="5" t="str">
        <f>rawTransactionSheet!J4340</f>
        <v>8.725530459</v>
      </c>
      <c r="M4340" s="5" t="str">
        <f>rawTransactionSheet!K4340</f>
        <v>2</v>
      </c>
      <c r="N4340" s="5" t="str">
        <f>rawTransactionSheet!L4340</f>
        <v>BANGALORE</v>
      </c>
    </row>
    <row r="4341">
      <c r="A4341" s="2">
        <v>42370.0</v>
      </c>
      <c r="B4341" s="5" t="str">
        <f>rawTransactionSheet!B4341</f>
        <v>Pratham</v>
      </c>
      <c r="C4341" s="5" t="str">
        <f>rawTransactionSheet!C4341</f>
        <v>897</v>
      </c>
      <c r="D4341" s="5" t="str">
        <f>rawTransactionSheet!D4341</f>
        <v>MARUTI SUZUKI</v>
      </c>
      <c r="E4341" s="5" t="str">
        <f>rawTransactionSheet!E4341</f>
        <v>Alto</v>
      </c>
      <c r="F4341" s="5" t="str">
        <f>IFERROR(VLOOKUP(E4341,modelMapping,2,0),E4341)</f>
        <v>Alto</v>
      </c>
      <c r="G4341" s="5" t="str">
        <f>rawTransactionSheet!F4341</f>
        <v>LX</v>
      </c>
      <c r="H4341" s="1" t="str">
        <f t="shared" si="1"/>
        <v>LX</v>
      </c>
      <c r="I4341" s="5" t="str">
        <f>rawTransactionSheet!G4341</f>
        <v>2002</v>
      </c>
      <c r="J4341" s="5" t="str">
        <f>rawTransactionSheet!H4341</f>
        <v>100000</v>
      </c>
      <c r="K4341" s="5" t="str">
        <f>rawTransactionSheet!I4341</f>
        <v>102439.425</v>
      </c>
      <c r="L4341" s="5" t="str">
        <f>rawTransactionSheet!J4341</f>
        <v>12.80492813</v>
      </c>
      <c r="M4341" s="5" t="str">
        <f>rawTransactionSheet!K4341</f>
        <v>3</v>
      </c>
      <c r="N4341" s="5" t="str">
        <f>rawTransactionSheet!L4341</f>
        <v>BANGALORE</v>
      </c>
    </row>
    <row r="4342">
      <c r="A4342" s="2">
        <v>42370.0</v>
      </c>
      <c r="B4342" s="5" t="str">
        <f>rawTransactionSheet!B4342</f>
        <v>RNS</v>
      </c>
      <c r="C4342" s="5" t="str">
        <f>rawTransactionSheet!C4342</f>
        <v>KA04MG6806</v>
      </c>
      <c r="D4342" s="5" t="str">
        <f>rawTransactionSheet!D4342</f>
        <v>MARUTI SUZUKI</v>
      </c>
      <c r="E4342" s="5" t="str">
        <f>rawTransactionSheet!E4342</f>
        <v>Alto</v>
      </c>
      <c r="F4342" s="5" t="str">
        <f>IFERROR(VLOOKUP(E4342,modelMapping,2,0),E4342)</f>
        <v>Alto</v>
      </c>
      <c r="G4342" s="5" t="str">
        <f>rawTransactionSheet!F4342</f>
        <v>LX</v>
      </c>
      <c r="H4342" s="1" t="str">
        <f t="shared" si="1"/>
        <v>LX</v>
      </c>
      <c r="I4342" s="5" t="str">
        <f>rawTransactionSheet!G4342</f>
        <v>2002</v>
      </c>
      <c r="J4342" s="5" t="str">
        <f>rawTransactionSheet!H4342</f>
        <v>100000</v>
      </c>
      <c r="K4342" s="5" t="str">
        <f>rawTransactionSheet!I4342</f>
        <v>57623</v>
      </c>
      <c r="L4342" s="5" t="str">
        <f>rawTransactionSheet!J4342</f>
        <v>13.94246575</v>
      </c>
      <c r="M4342" s="5" t="str">
        <f>rawTransactionSheet!K4342</f>
        <v>2</v>
      </c>
      <c r="N4342" s="5" t="str">
        <f>rawTransactionSheet!L4342</f>
        <v>BANGALORE</v>
      </c>
    </row>
    <row r="4343">
      <c r="A4343" s="2">
        <v>42370.0</v>
      </c>
      <c r="B4343" s="5" t="str">
        <f>rawTransactionSheet!B4343</f>
        <v>Pratham</v>
      </c>
      <c r="C4343" s="5" t="str">
        <f>rawTransactionSheet!C4343</f>
        <v>381</v>
      </c>
      <c r="D4343" s="5" t="str">
        <f>rawTransactionSheet!D4343</f>
        <v>MARUTI SUZUKI</v>
      </c>
      <c r="E4343" s="5" t="str">
        <f>rawTransactionSheet!E4343</f>
        <v>Alto</v>
      </c>
      <c r="F4343" s="5" t="str">
        <f>IFERROR(VLOOKUP(E4343,modelMapping,2,0),E4343)</f>
        <v>Alto</v>
      </c>
      <c r="G4343" s="5" t="str">
        <f>rawTransactionSheet!F4343</f>
        <v>LXI</v>
      </c>
      <c r="H4343" s="1" t="str">
        <f t="shared" si="1"/>
        <v>LXI</v>
      </c>
      <c r="I4343" s="5" t="str">
        <f>rawTransactionSheet!G4343</f>
        <v>2009</v>
      </c>
      <c r="J4343" s="5" t="str">
        <f>rawTransactionSheet!H4343</f>
        <v>100000</v>
      </c>
      <c r="K4343" s="5" t="str">
        <f>rawTransactionSheet!I4343</f>
        <v>47923.34018</v>
      </c>
      <c r="L4343" s="5" t="str">
        <f>rawTransactionSheet!J4343</f>
        <v>5.990417522</v>
      </c>
      <c r="M4343" s="5" t="str">
        <f>rawTransactionSheet!K4343</f>
        <v>2</v>
      </c>
      <c r="N4343" s="5" t="str">
        <f>rawTransactionSheet!L4343</f>
        <v>BANGALORE</v>
      </c>
    </row>
    <row r="4344">
      <c r="A4344" s="2">
        <v>42370.0</v>
      </c>
      <c r="B4344" s="5" t="str">
        <f>rawTransactionSheet!B4344</f>
        <v>Pratham</v>
      </c>
      <c r="C4344" s="5" t="str">
        <f>rawTransactionSheet!C4344</f>
        <v>677</v>
      </c>
      <c r="D4344" s="5" t="str">
        <f>rawTransactionSheet!D4344</f>
        <v>MARUTI SUZUKI</v>
      </c>
      <c r="E4344" s="5" t="str">
        <f>rawTransactionSheet!E4344</f>
        <v>Alto</v>
      </c>
      <c r="F4344" s="5" t="str">
        <f>IFERROR(VLOOKUP(E4344,modelMapping,2,0),E4344)</f>
        <v>Alto</v>
      </c>
      <c r="G4344" s="5" t="str">
        <f>rawTransactionSheet!F4344</f>
        <v>LXI</v>
      </c>
      <c r="H4344" s="1" t="str">
        <f t="shared" si="1"/>
        <v>LXI</v>
      </c>
      <c r="I4344" s="5" t="str">
        <f>rawTransactionSheet!G4344</f>
        <v>2006</v>
      </c>
      <c r="J4344" s="5" t="str">
        <f>rawTransactionSheet!H4344</f>
        <v>100000</v>
      </c>
      <c r="K4344" s="5" t="str">
        <f>rawTransactionSheet!I4344</f>
        <v>71644.0794</v>
      </c>
      <c r="L4344" s="5" t="str">
        <f>rawTransactionSheet!J4344</f>
        <v>8.955509925</v>
      </c>
      <c r="M4344" s="5" t="str">
        <f>rawTransactionSheet!K4344</f>
        <v>2</v>
      </c>
      <c r="N4344" s="5" t="str">
        <f>rawTransactionSheet!L4344</f>
        <v>BANGALORE</v>
      </c>
    </row>
    <row r="4345">
      <c r="A4345" s="2">
        <v>42370.0</v>
      </c>
      <c r="B4345" s="5" t="str">
        <f>rawTransactionSheet!B4345</f>
        <v>Pratham</v>
      </c>
      <c r="C4345" s="5" t="str">
        <f>rawTransactionSheet!C4345</f>
        <v>689</v>
      </c>
      <c r="D4345" s="5" t="str">
        <f>rawTransactionSheet!D4345</f>
        <v>MARUTI SUZUKI</v>
      </c>
      <c r="E4345" s="5" t="str">
        <f>rawTransactionSheet!E4345</f>
        <v>Alto</v>
      </c>
      <c r="F4345" s="5" t="str">
        <f>IFERROR(VLOOKUP(E4345,modelMapping,2,0),E4345)</f>
        <v>Alto</v>
      </c>
      <c r="G4345" s="5" t="str">
        <f>rawTransactionSheet!F4345</f>
        <v>LXI</v>
      </c>
      <c r="H4345" s="1" t="str">
        <f t="shared" si="1"/>
        <v>LXI</v>
      </c>
      <c r="I4345" s="5" t="str">
        <f>rawTransactionSheet!G4345</f>
        <v>2006</v>
      </c>
      <c r="J4345" s="5" t="str">
        <f>rawTransactionSheet!H4345</f>
        <v>100000</v>
      </c>
      <c r="K4345" s="5" t="str">
        <f>rawTransactionSheet!I4345</f>
        <v>71950.71869</v>
      </c>
      <c r="L4345" s="5" t="str">
        <f>rawTransactionSheet!J4345</f>
        <v>8.993839836</v>
      </c>
      <c r="M4345" s="5" t="str">
        <f>rawTransactionSheet!K4345</f>
        <v>2</v>
      </c>
      <c r="N4345" s="5" t="str">
        <f>rawTransactionSheet!L4345</f>
        <v>BANGALORE</v>
      </c>
    </row>
    <row r="4346">
      <c r="A4346" s="2">
        <v>42370.0</v>
      </c>
      <c r="B4346" s="5" t="str">
        <f>rawTransactionSheet!B4346</f>
        <v>Pratham</v>
      </c>
      <c r="C4346" s="5" t="str">
        <f>rawTransactionSheet!C4346</f>
        <v>890</v>
      </c>
      <c r="D4346" s="5" t="str">
        <f>rawTransactionSheet!D4346</f>
        <v>MARUTI SUZUKI</v>
      </c>
      <c r="E4346" s="5" t="str">
        <f>rawTransactionSheet!E4346</f>
        <v>Alto</v>
      </c>
      <c r="F4346" s="5" t="str">
        <f>IFERROR(VLOOKUP(E4346,modelMapping,2,0),E4346)</f>
        <v>Alto</v>
      </c>
      <c r="G4346" s="5" t="str">
        <f>rawTransactionSheet!F4346</f>
        <v>LXI</v>
      </c>
      <c r="H4346" s="1" t="str">
        <f t="shared" si="1"/>
        <v>LXI</v>
      </c>
      <c r="I4346" s="5" t="str">
        <f>rawTransactionSheet!G4346</f>
        <v>2002</v>
      </c>
      <c r="J4346" s="5" t="str">
        <f>rawTransactionSheet!H4346</f>
        <v>100000</v>
      </c>
      <c r="K4346" s="5" t="str">
        <f>rawTransactionSheet!I4346</f>
        <v>101957.5633</v>
      </c>
      <c r="L4346" s="5" t="str">
        <f>rawTransactionSheet!J4346</f>
        <v>12.74469541</v>
      </c>
      <c r="M4346" s="5" t="str">
        <f>rawTransactionSheet!K4346</f>
        <v>3</v>
      </c>
      <c r="N4346" s="5" t="str">
        <f>rawTransactionSheet!L4346</f>
        <v>BANGALORE</v>
      </c>
    </row>
    <row r="4347">
      <c r="A4347" s="2">
        <v>42370.0</v>
      </c>
      <c r="B4347" s="5" t="str">
        <f>rawTransactionSheet!B4347</f>
        <v>Pratham</v>
      </c>
      <c r="C4347" s="5" t="str">
        <f>rawTransactionSheet!C4347</f>
        <v>899</v>
      </c>
      <c r="D4347" s="5" t="str">
        <f>rawTransactionSheet!D4347</f>
        <v>MARUTI SUZUKI</v>
      </c>
      <c r="E4347" s="5" t="str">
        <f>rawTransactionSheet!E4347</f>
        <v>Alto</v>
      </c>
      <c r="F4347" s="5" t="str">
        <f>IFERROR(VLOOKUP(E4347,modelMapping,2,0),E4347)</f>
        <v>Alto</v>
      </c>
      <c r="G4347" s="5" t="str">
        <f>rawTransactionSheet!F4347</f>
        <v>LXI</v>
      </c>
      <c r="H4347" s="1" t="str">
        <f t="shared" si="1"/>
        <v>LXI</v>
      </c>
      <c r="I4347" s="5" t="str">
        <f>rawTransactionSheet!G4347</f>
        <v>2002</v>
      </c>
      <c r="J4347" s="5" t="str">
        <f>rawTransactionSheet!H4347</f>
        <v>100000</v>
      </c>
      <c r="K4347" s="5" t="str">
        <f>rawTransactionSheet!I4347</f>
        <v>102505.1334</v>
      </c>
      <c r="L4347" s="5" t="str">
        <f>rawTransactionSheet!J4347</f>
        <v>12.81314168</v>
      </c>
      <c r="M4347" s="5" t="str">
        <f>rawTransactionSheet!K4347</f>
        <v>3</v>
      </c>
      <c r="N4347" s="5" t="str">
        <f>rawTransactionSheet!L4347</f>
        <v>BANGALORE</v>
      </c>
    </row>
    <row r="4348">
      <c r="A4348" s="2">
        <v>42370.0</v>
      </c>
      <c r="B4348" s="5" t="str">
        <f>rawTransactionSheet!B4348</f>
        <v>Pratham</v>
      </c>
      <c r="C4348" s="5" t="str">
        <f>rawTransactionSheet!C4348</f>
        <v>795</v>
      </c>
      <c r="D4348" s="5" t="str">
        <f>rawTransactionSheet!D4348</f>
        <v>MARUTI SUZUKI</v>
      </c>
      <c r="E4348" s="5" t="str">
        <f>rawTransactionSheet!E4348</f>
        <v>Alto</v>
      </c>
      <c r="F4348" s="5" t="str">
        <f>IFERROR(VLOOKUP(E4348,modelMapping,2,0),E4348)</f>
        <v>Alto</v>
      </c>
      <c r="G4348" s="5" t="str">
        <f>rawTransactionSheet!F4348</f>
        <v>STD</v>
      </c>
      <c r="H4348" s="1" t="str">
        <f t="shared" si="1"/>
        <v>STD</v>
      </c>
      <c r="I4348" s="5" t="str">
        <f>rawTransactionSheet!G4348</f>
        <v>2004</v>
      </c>
      <c r="J4348" s="5" t="str">
        <f>rawTransactionSheet!H4348</f>
        <v>100000</v>
      </c>
      <c r="K4348" s="5" t="str">
        <f>rawTransactionSheet!I4348</f>
        <v>85180.01368</v>
      </c>
      <c r="L4348" s="5" t="str">
        <f>rawTransactionSheet!J4348</f>
        <v>10.64750171</v>
      </c>
      <c r="M4348" s="5" t="str">
        <f>rawTransactionSheet!K4348</f>
        <v>3</v>
      </c>
      <c r="N4348" s="5" t="str">
        <f>rawTransactionSheet!L4348</f>
        <v>BANGALORE</v>
      </c>
    </row>
    <row r="4349">
      <c r="A4349" s="2">
        <v>42370.0</v>
      </c>
      <c r="B4349" s="5" t="str">
        <f>rawTransactionSheet!B4349</f>
        <v>RNS</v>
      </c>
      <c r="C4349" s="5" t="str">
        <f>rawTransactionSheet!C4349</f>
        <v>KA04MB9071</v>
      </c>
      <c r="D4349" s="5" t="str">
        <f>rawTransactionSheet!D4349</f>
        <v>MARUTI SUZUKI</v>
      </c>
      <c r="E4349" s="5" t="str">
        <f>rawTransactionSheet!E4349</f>
        <v>Alto</v>
      </c>
      <c r="F4349" s="5" t="str">
        <f>IFERROR(VLOOKUP(E4349,modelMapping,2,0),E4349)</f>
        <v>Alto</v>
      </c>
      <c r="G4349" s="5" t="str">
        <f>rawTransactionSheet!F4349</f>
        <v>STD</v>
      </c>
      <c r="H4349" s="1" t="str">
        <f t="shared" si="1"/>
        <v>STD</v>
      </c>
      <c r="I4349" s="5" t="str">
        <f>rawTransactionSheet!G4349</f>
        <v>2005</v>
      </c>
      <c r="J4349" s="5" t="str">
        <f>rawTransactionSheet!H4349</f>
        <v>100000</v>
      </c>
      <c r="K4349" s="5" t="str">
        <f>rawTransactionSheet!I4349</f>
        <v>56381</v>
      </c>
      <c r="L4349" s="5" t="str">
        <f>rawTransactionSheet!J4349</f>
        <v>10.73424658</v>
      </c>
      <c r="M4349" s="5" t="str">
        <f>rawTransactionSheet!K4349</f>
        <v>2</v>
      </c>
      <c r="N4349" s="5" t="str">
        <f>rawTransactionSheet!L4349</f>
        <v>BANGALORE</v>
      </c>
    </row>
    <row r="4350">
      <c r="A4350" s="2">
        <v>42370.0</v>
      </c>
      <c r="B4350" s="5" t="str">
        <f>rawTransactionSheet!B4350</f>
        <v>RNS</v>
      </c>
      <c r="C4350" s="5" t="str">
        <f>rawTransactionSheet!C4350</f>
        <v>KA52M4230</v>
      </c>
      <c r="D4350" s="5" t="str">
        <f>rawTransactionSheet!D4350</f>
        <v>MARUTI SUZUKI</v>
      </c>
      <c r="E4350" s="5" t="str">
        <f>rawTransactionSheet!E4350</f>
        <v>Ertiga</v>
      </c>
      <c r="F4350" s="5" t="str">
        <f>IFERROR(VLOOKUP(E4350,modelMapping,2,0),E4350)</f>
        <v>Ertiga</v>
      </c>
      <c r="G4350" s="5" t="str">
        <f>rawTransactionSheet!F4350</f>
        <v>VXI</v>
      </c>
      <c r="H4350" s="1" t="str">
        <f t="shared" si="1"/>
        <v>VXI</v>
      </c>
      <c r="I4350" s="5" t="str">
        <f>rawTransactionSheet!G4350</f>
        <v>2014</v>
      </c>
      <c r="J4350" s="5" t="str">
        <f>rawTransactionSheet!H4350</f>
        <v>100000</v>
      </c>
      <c r="K4350" s="5" t="str">
        <f>rawTransactionSheet!I4350</f>
        <v>136421</v>
      </c>
      <c r="L4350" s="5" t="str">
        <f>rawTransactionSheet!J4350</f>
        <v>1.624657534</v>
      </c>
      <c r="M4350" s="5" t="str">
        <f>rawTransactionSheet!K4350</f>
        <v>2</v>
      </c>
      <c r="N4350" s="5" t="str">
        <f>rawTransactionSheet!L4350</f>
        <v>BANGALORE</v>
      </c>
    </row>
    <row r="4351">
      <c r="A4351" s="2">
        <v>42370.0</v>
      </c>
      <c r="B4351" s="5" t="str">
        <f>rawTransactionSheet!B4351</f>
        <v>KALYANI MOTORS PVT LTD</v>
      </c>
      <c r="C4351" s="5" t="str">
        <f>rawTransactionSheet!C4351</f>
        <v>KA02MA3516</v>
      </c>
      <c r="D4351" s="5" t="str">
        <f>rawTransactionSheet!D4351</f>
        <v>MARUTI SUZUKI</v>
      </c>
      <c r="E4351" s="5" t="str">
        <f>rawTransactionSheet!E4351</f>
        <v>Esteem</v>
      </c>
      <c r="F4351" s="5" t="str">
        <f>IFERROR(VLOOKUP(E4351,modelMapping,2,0),E4351)</f>
        <v>Esteem</v>
      </c>
      <c r="G4351" s="5" t="str">
        <f>rawTransactionSheet!F4351</f>
        <v>VXI</v>
      </c>
      <c r="H4351" s="1" t="str">
        <f t="shared" si="1"/>
        <v>VXI</v>
      </c>
      <c r="I4351" s="5" t="str">
        <f>rawTransactionSheet!G4351</f>
        <v>2002</v>
      </c>
      <c r="J4351" s="5" t="str">
        <f>rawTransactionSheet!H4351</f>
        <v>100000</v>
      </c>
      <c r="K4351" s="5" t="str">
        <f>rawTransactionSheet!I4351</f>
        <v>113860</v>
      </c>
      <c r="L4351" s="5" t="str">
        <f>rawTransactionSheet!J4351</f>
        <v>13</v>
      </c>
      <c r="M4351" s="5" t="str">
        <f>rawTransactionSheet!K4351</f>
        <v>2</v>
      </c>
      <c r="N4351" s="5" t="str">
        <f>rawTransactionSheet!L4351</f>
        <v>BANGALORE</v>
      </c>
    </row>
    <row r="4352">
      <c r="A4352" s="2">
        <v>42370.0</v>
      </c>
      <c r="B4352" s="5" t="str">
        <f>rawTransactionSheet!B4352</f>
        <v>KALYANI MOTORS PVT LTD</v>
      </c>
      <c r="C4352" s="5" t="str">
        <f>rawTransactionSheet!C4352</f>
        <v>KA02MA3516</v>
      </c>
      <c r="D4352" s="5" t="str">
        <f>rawTransactionSheet!D4352</f>
        <v>MARUTI SUZUKI</v>
      </c>
      <c r="E4352" s="5" t="str">
        <f>rawTransactionSheet!E4352</f>
        <v>Esteem</v>
      </c>
      <c r="F4352" s="5" t="str">
        <f>IFERROR(VLOOKUP(E4352,modelMapping,2,0),E4352)</f>
        <v>Esteem</v>
      </c>
      <c r="G4352" s="5" t="str">
        <f>rawTransactionSheet!F4352</f>
        <v>VXI</v>
      </c>
      <c r="H4352" s="1" t="str">
        <f t="shared" si="1"/>
        <v>VXI</v>
      </c>
      <c r="I4352" s="5" t="str">
        <f>rawTransactionSheet!G4352</f>
        <v>2002</v>
      </c>
      <c r="J4352" s="5" t="str">
        <f>rawTransactionSheet!H4352</f>
        <v>100000</v>
      </c>
      <c r="K4352" s="5" t="str">
        <f>rawTransactionSheet!I4352</f>
        <v>113860</v>
      </c>
      <c r="L4352" s="5" t="str">
        <f>rawTransactionSheet!J4352</f>
        <v>13</v>
      </c>
      <c r="M4352" s="5" t="str">
        <f>rawTransactionSheet!K4352</f>
        <v>2</v>
      </c>
      <c r="N4352" s="5" t="str">
        <f>rawTransactionSheet!L4352</f>
        <v>BANGALORE</v>
      </c>
    </row>
    <row r="4353">
      <c r="A4353" s="2">
        <v>42370.0</v>
      </c>
      <c r="B4353" s="5" t="str">
        <f>rawTransactionSheet!B4353</f>
        <v>Pratham</v>
      </c>
      <c r="C4353" s="5" t="str">
        <f>rawTransactionSheet!C4353</f>
        <v>924</v>
      </c>
      <c r="D4353" s="5" t="str">
        <f>rawTransactionSheet!D4353</f>
        <v>FORD</v>
      </c>
      <c r="E4353" s="5" t="str">
        <f>rawTransactionSheet!E4353</f>
        <v>Ikon</v>
      </c>
      <c r="F4353" s="5" t="str">
        <f>IFERROR(VLOOKUP(E4353,modelMapping,2,0),E4353)</f>
        <v>Ikon</v>
      </c>
      <c r="G4353" s="5" t="str">
        <f>rawTransactionSheet!F4353</f>
        <v>1.3 FLAIR</v>
      </c>
      <c r="H4353" s="1" t="str">
        <f t="shared" si="1"/>
        <v>1.3 FLAIR</v>
      </c>
      <c r="I4353" s="5" t="str">
        <f>rawTransactionSheet!G4353</f>
        <v>2000</v>
      </c>
      <c r="J4353" s="5" t="str">
        <f>rawTransactionSheet!H4353</f>
        <v>100000</v>
      </c>
      <c r="K4353" s="5" t="str">
        <f>rawTransactionSheet!I4353</f>
        <v>119611.2252</v>
      </c>
      <c r="L4353" s="5" t="str">
        <f>rawTransactionSheet!J4353</f>
        <v>14.95140315</v>
      </c>
      <c r="M4353" s="5" t="str">
        <f>rawTransactionSheet!K4353</f>
        <v>3</v>
      </c>
      <c r="N4353" s="5" t="str">
        <f>rawTransactionSheet!L4353</f>
        <v>BANGALORE</v>
      </c>
    </row>
    <row r="4354">
      <c r="A4354" s="2">
        <v>42370.0</v>
      </c>
      <c r="B4354" s="5" t="str">
        <f>rawTransactionSheet!B4354</f>
        <v>Pratham</v>
      </c>
      <c r="C4354" s="5" t="str">
        <f>rawTransactionSheet!C4354</f>
        <v>730</v>
      </c>
      <c r="D4354" s="5" t="str">
        <f>rawTransactionSheet!D4354</f>
        <v>FORD</v>
      </c>
      <c r="E4354" s="5" t="str">
        <f>rawTransactionSheet!E4354</f>
        <v>Ikon</v>
      </c>
      <c r="F4354" s="5" t="str">
        <f>IFERROR(VLOOKUP(E4354,modelMapping,2,0),E4354)</f>
        <v>Ikon</v>
      </c>
      <c r="G4354" s="5" t="str">
        <f>rawTransactionSheet!F4354</f>
        <v>1.6 Exi Nxt</v>
      </c>
      <c r="H4354" s="1" t="str">
        <f t="shared" si="1"/>
        <v>1.6 Exi Nxt</v>
      </c>
      <c r="I4354" s="5" t="str">
        <f>rawTransactionSheet!G4354</f>
        <v>2005</v>
      </c>
      <c r="J4354" s="5" t="str">
        <f>rawTransactionSheet!H4354</f>
        <v>100000</v>
      </c>
      <c r="K4354" s="5" t="str">
        <f>rawTransactionSheet!I4354</f>
        <v>77886.37919</v>
      </c>
      <c r="L4354" s="5" t="str">
        <f>rawTransactionSheet!J4354</f>
        <v>9.735797399</v>
      </c>
      <c r="M4354" s="5" t="str">
        <f>rawTransactionSheet!K4354</f>
        <v>2</v>
      </c>
      <c r="N4354" s="5" t="str">
        <f>rawTransactionSheet!L4354</f>
        <v>BANGALORE</v>
      </c>
    </row>
    <row r="4355">
      <c r="A4355" s="2">
        <v>42370.0</v>
      </c>
      <c r="B4355" s="5" t="str">
        <f>rawTransactionSheet!B4355</f>
        <v>Pratham</v>
      </c>
      <c r="C4355" s="5" t="str">
        <f>rawTransactionSheet!C4355</f>
        <v>768</v>
      </c>
      <c r="D4355" s="5" t="str">
        <f>rawTransactionSheet!D4355</f>
        <v>FORD</v>
      </c>
      <c r="E4355" s="5" t="str">
        <f>rawTransactionSheet!E4355</f>
        <v>Ikon</v>
      </c>
      <c r="F4355" s="5" t="str">
        <f>IFERROR(VLOOKUP(E4355,modelMapping,2,0),E4355)</f>
        <v>Ikon</v>
      </c>
      <c r="G4355" s="5" t="str">
        <f>rawTransactionSheet!F4355</f>
        <v>1.6 Exi Nxt</v>
      </c>
      <c r="H4355" s="1" t="str">
        <f t="shared" si="1"/>
        <v>1.6 Exi Nxt</v>
      </c>
      <c r="I4355" s="5" t="str">
        <f>rawTransactionSheet!G4355</f>
        <v>2005</v>
      </c>
      <c r="J4355" s="5" t="str">
        <f>rawTransactionSheet!H4355</f>
        <v>100000</v>
      </c>
      <c r="K4355" s="5" t="str">
        <f>rawTransactionSheet!I4355</f>
        <v>79857.63176</v>
      </c>
      <c r="L4355" s="5" t="str">
        <f>rawTransactionSheet!J4355</f>
        <v>9.98220397</v>
      </c>
      <c r="M4355" s="5" t="str">
        <f>rawTransactionSheet!K4355</f>
        <v>2</v>
      </c>
      <c r="N4355" s="5" t="str">
        <f>rawTransactionSheet!L4355</f>
        <v>BANGALORE</v>
      </c>
    </row>
    <row r="4356">
      <c r="A4356" s="2">
        <v>42370.0</v>
      </c>
      <c r="B4356" s="5" t="str">
        <f>rawTransactionSheet!B4356</f>
        <v>Hiremath</v>
      </c>
      <c r="C4356" s="5" t="str">
        <f>rawTransactionSheet!C4356</f>
        <v>Hire004</v>
      </c>
      <c r="D4356" s="5" t="str">
        <f>rawTransactionSheet!D4356</f>
        <v>TATA</v>
      </c>
      <c r="E4356" s="5" t="str">
        <f>rawTransactionSheet!E4356</f>
        <v>Nano</v>
      </c>
      <c r="F4356" s="5" t="str">
        <f>IFERROR(VLOOKUP(E4356,modelMapping,2,0),E4356)</f>
        <v>Nano</v>
      </c>
      <c r="G4356" s="5" t="str">
        <f>rawTransactionSheet!F4356</f>
        <v>BASE</v>
      </c>
      <c r="H4356" s="1" t="str">
        <f t="shared" si="1"/>
        <v>BASE</v>
      </c>
      <c r="I4356" s="5" t="str">
        <f>rawTransactionSheet!G4356</f>
        <v>2012</v>
      </c>
      <c r="J4356" s="5" t="str">
        <f>rawTransactionSheet!H4356</f>
        <v>100000</v>
      </c>
      <c r="K4356" s="5" t="str">
        <f>rawTransactionSheet!I4356</f>
        <v>8000</v>
      </c>
      <c r="L4356" s="5" t="str">
        <f>rawTransactionSheet!J4356</f>
        <v>3</v>
      </c>
      <c r="M4356" s="5" t="str">
        <f>rawTransactionSheet!K4356</f>
        <v>1</v>
      </c>
      <c r="N4356" s="5" t="str">
        <f>rawTransactionSheet!L4356</f>
        <v>BANGALORE</v>
      </c>
    </row>
    <row r="4357">
      <c r="A4357" s="2">
        <v>42370.0</v>
      </c>
      <c r="B4357" s="5" t="str">
        <f>rawTransactionSheet!B4357</f>
        <v>RNS</v>
      </c>
      <c r="C4357" s="5" t="str">
        <f>rawTransactionSheet!C4357</f>
        <v>KA04MD6397</v>
      </c>
      <c r="D4357" s="5" t="str">
        <f>rawTransactionSheet!D4357</f>
        <v>MARUTI SUZUKI</v>
      </c>
      <c r="E4357" s="5" t="str">
        <f>rawTransactionSheet!E4357</f>
        <v>Omni</v>
      </c>
      <c r="F4357" s="5" t="str">
        <f>IFERROR(VLOOKUP(E4357,modelMapping,2,0),E4357)</f>
        <v>Omni</v>
      </c>
      <c r="G4357" s="5" t="str">
        <f>rawTransactionSheet!F4357</f>
        <v>LPG</v>
      </c>
      <c r="H4357" s="1" t="str">
        <f t="shared" si="1"/>
        <v>LPG</v>
      </c>
      <c r="I4357" s="5" t="str">
        <f>rawTransactionSheet!G4357</f>
        <v>2007</v>
      </c>
      <c r="J4357" s="5" t="str">
        <f>rawTransactionSheet!H4357</f>
        <v>100000</v>
      </c>
      <c r="K4357" s="5" t="str">
        <f>rawTransactionSheet!I4357</f>
        <v>80334</v>
      </c>
      <c r="L4357" s="5" t="str">
        <f>rawTransactionSheet!J4357</f>
        <v>8.942465753</v>
      </c>
      <c r="M4357" s="5" t="str">
        <f>rawTransactionSheet!K4357</f>
        <v>2</v>
      </c>
      <c r="N4357" s="5" t="str">
        <f>rawTransactionSheet!L4357</f>
        <v>BANGALORE</v>
      </c>
    </row>
    <row r="4358">
      <c r="A4358" s="2">
        <v>42370.0</v>
      </c>
      <c r="B4358" s="5" t="str">
        <f>rawTransactionSheet!B4358</f>
        <v>RNS</v>
      </c>
      <c r="C4358" s="5" t="str">
        <f>rawTransactionSheet!C4358</f>
        <v>KA05Z9163</v>
      </c>
      <c r="D4358" s="5" t="str">
        <f>rawTransactionSheet!D4358</f>
        <v>HYUNDAI</v>
      </c>
      <c r="E4358" s="5" t="str">
        <f>rawTransactionSheet!E4358</f>
        <v>SANTRO XING</v>
      </c>
      <c r="F4358" s="5" t="str">
        <f>IFERROR(VLOOKUP(E4358,modelMapping,2,0),E4358)</f>
        <v>SANTRO XING</v>
      </c>
      <c r="G4358" s="5" t="str">
        <f>rawTransactionSheet!F4358</f>
        <v>GLS</v>
      </c>
      <c r="H4358" s="1" t="str">
        <f t="shared" si="1"/>
        <v>GLS</v>
      </c>
      <c r="I4358" s="5" t="str">
        <f>rawTransactionSheet!G4358</f>
        <v>2002</v>
      </c>
      <c r="J4358" s="5" t="str">
        <f>rawTransactionSheet!H4358</f>
        <v>100000</v>
      </c>
      <c r="K4358" s="5" t="str">
        <f>rawTransactionSheet!I4358</f>
        <v>101321</v>
      </c>
      <c r="L4358" s="5" t="str">
        <f>rawTransactionSheet!J4358</f>
        <v>13.95890411</v>
      </c>
      <c r="M4358" s="5" t="str">
        <f>rawTransactionSheet!K4358</f>
        <v>1</v>
      </c>
      <c r="N4358" s="5" t="str">
        <f>rawTransactionSheet!L4358</f>
        <v>BANGALORE</v>
      </c>
    </row>
    <row r="4359">
      <c r="A4359" s="2">
        <v>42370.0</v>
      </c>
      <c r="B4359" s="5" t="str">
        <f>rawTransactionSheet!B4359</f>
        <v>RNS</v>
      </c>
      <c r="C4359" s="5" t="str">
        <f>rawTransactionSheet!C4359</f>
        <v>KA05ME27</v>
      </c>
      <c r="D4359" s="5" t="str">
        <f>rawTransactionSheet!D4359</f>
        <v>HYUNDAI</v>
      </c>
      <c r="E4359" s="5" t="str">
        <f>rawTransactionSheet!E4359</f>
        <v>SANTRO XING</v>
      </c>
      <c r="F4359" s="5" t="str">
        <f>IFERROR(VLOOKUP(E4359,modelMapping,2,0),E4359)</f>
        <v>SANTRO XING</v>
      </c>
      <c r="G4359" s="5" t="str">
        <f>rawTransactionSheet!F4359</f>
        <v>GLS</v>
      </c>
      <c r="H4359" s="1" t="str">
        <f t="shared" si="1"/>
        <v>GLS</v>
      </c>
      <c r="I4359" s="5" t="str">
        <f>rawTransactionSheet!G4359</f>
        <v>2002</v>
      </c>
      <c r="J4359" s="5" t="str">
        <f>rawTransactionSheet!H4359</f>
        <v>100000</v>
      </c>
      <c r="K4359" s="5" t="str">
        <f>rawTransactionSheet!I4359</f>
        <v>102421</v>
      </c>
      <c r="L4359" s="5" t="str">
        <f>rawTransactionSheet!J4359</f>
        <v>13.70958904</v>
      </c>
      <c r="M4359" s="5" t="str">
        <f>rawTransactionSheet!K4359</f>
        <v>2</v>
      </c>
      <c r="N4359" s="5" t="str">
        <f>rawTransactionSheet!L4359</f>
        <v>BANGALORE</v>
      </c>
    </row>
    <row r="4360">
      <c r="A4360" s="2">
        <v>42370.0</v>
      </c>
      <c r="B4360" s="5" t="str">
        <f>rawTransactionSheet!B4360</f>
        <v>RNS</v>
      </c>
      <c r="C4360" s="5" t="str">
        <f>rawTransactionSheet!C4360</f>
        <v>KA50M5297</v>
      </c>
      <c r="D4360" s="5" t="str">
        <f>rawTransactionSheet!D4360</f>
        <v>MARUTI SUZUKI</v>
      </c>
      <c r="E4360" s="5" t="str">
        <f>rawTransactionSheet!E4360</f>
        <v>Swift</v>
      </c>
      <c r="F4360" s="5" t="str">
        <f>IFERROR(VLOOKUP(E4360,modelMapping,2,0),E4360)</f>
        <v>Swift</v>
      </c>
      <c r="G4360" s="5" t="str">
        <f>rawTransactionSheet!F4360</f>
        <v>VDI</v>
      </c>
      <c r="H4360" s="1" t="str">
        <f t="shared" si="1"/>
        <v>VDI</v>
      </c>
      <c r="I4360" s="5" t="str">
        <f>rawTransactionSheet!G4360</f>
        <v>2009</v>
      </c>
      <c r="J4360" s="5" t="str">
        <f>rawTransactionSheet!H4360</f>
        <v>100000</v>
      </c>
      <c r="K4360" s="5" t="str">
        <f>rawTransactionSheet!I4360</f>
        <v>80151</v>
      </c>
      <c r="L4360" s="5" t="str">
        <f>rawTransactionSheet!J4360</f>
        <v>6.646575342</v>
      </c>
      <c r="M4360" s="5" t="str">
        <f>rawTransactionSheet!K4360</f>
        <v>2</v>
      </c>
      <c r="N4360" s="5" t="str">
        <f>rawTransactionSheet!L4360</f>
        <v>BANGALORE</v>
      </c>
    </row>
    <row r="4361">
      <c r="A4361" s="2">
        <v>42370.0</v>
      </c>
      <c r="B4361" s="5" t="str">
        <f>rawTransactionSheet!B4361</f>
        <v>Pratham</v>
      </c>
      <c r="C4361" s="5" t="str">
        <f>rawTransactionSheet!C4361</f>
        <v>467</v>
      </c>
      <c r="D4361" s="5" t="str">
        <f>rawTransactionSheet!D4361</f>
        <v>MARUTI SUZUKI</v>
      </c>
      <c r="E4361" s="5" t="str">
        <f>rawTransactionSheet!E4361</f>
        <v>Swift Dzire</v>
      </c>
      <c r="F4361" s="5" t="str">
        <f>IFERROR(VLOOKUP(E4361,modelMapping,2,0),E4361)</f>
        <v>Swift Dzire</v>
      </c>
      <c r="G4361" s="5" t="str">
        <f>rawTransactionSheet!F4361</f>
        <v>VDI</v>
      </c>
      <c r="H4361" s="1" t="str">
        <f t="shared" si="1"/>
        <v>VDI</v>
      </c>
      <c r="I4361" s="5" t="str">
        <f>rawTransactionSheet!G4361</f>
        <v>2008</v>
      </c>
      <c r="J4361" s="5" t="str">
        <f>rawTransactionSheet!H4361</f>
        <v>100000</v>
      </c>
      <c r="K4361" s="5" t="str">
        <f>rawTransactionSheet!I4361</f>
        <v>83581.10882</v>
      </c>
      <c r="L4361" s="5" t="str">
        <f>rawTransactionSheet!J4361</f>
        <v>6.965092402</v>
      </c>
      <c r="M4361" s="5" t="str">
        <f>rawTransactionSheet!K4361</f>
        <v>2</v>
      </c>
      <c r="N4361" s="5" t="str">
        <f>rawTransactionSheet!L4361</f>
        <v>BANGALORE</v>
      </c>
    </row>
    <row r="4362">
      <c r="A4362" s="2">
        <v>42370.0</v>
      </c>
      <c r="B4362" s="5" t="str">
        <f>rawTransactionSheet!B4362</f>
        <v>KALYANI MOTORS PVT LTD</v>
      </c>
      <c r="C4362" s="5" t="str">
        <f>rawTransactionSheet!C4362</f>
        <v>KA34M2571</v>
      </c>
      <c r="D4362" s="5" t="str">
        <f>rawTransactionSheet!D4362</f>
        <v>MARUTI SUZUKI</v>
      </c>
      <c r="E4362" s="5" t="str">
        <f>rawTransactionSheet!E4362</f>
        <v>Wagon R</v>
      </c>
      <c r="F4362" s="5" t="str">
        <f>IFERROR(VLOOKUP(E4362,modelMapping,2,0),E4362)</f>
        <v>Wagon R</v>
      </c>
      <c r="G4362" s="5" t="str">
        <f>rawTransactionSheet!F4362</f>
        <v>LXI</v>
      </c>
      <c r="H4362" s="1" t="str">
        <f t="shared" si="1"/>
        <v>LXI</v>
      </c>
      <c r="I4362" s="5" t="str">
        <f>rawTransactionSheet!G4362</f>
        <v>2005</v>
      </c>
      <c r="J4362" s="5" t="str">
        <f>rawTransactionSheet!H4362</f>
        <v>100000</v>
      </c>
      <c r="K4362" s="5" t="str">
        <f>rawTransactionSheet!I4362</f>
        <v>68777</v>
      </c>
      <c r="L4362" s="5" t="str">
        <f>rawTransactionSheet!J4362</f>
        <v>10</v>
      </c>
      <c r="M4362" s="5" t="str">
        <f>rawTransactionSheet!K4362</f>
        <v>2</v>
      </c>
      <c r="N4362" s="5" t="str">
        <f>rawTransactionSheet!L4362</f>
        <v>BANGALORE</v>
      </c>
    </row>
    <row r="4363">
      <c r="A4363" s="2">
        <v>42370.0</v>
      </c>
      <c r="B4363" s="5" t="str">
        <f>rawTransactionSheet!B4363</f>
        <v>Pratham</v>
      </c>
      <c r="C4363" s="5" t="str">
        <f>rawTransactionSheet!C4363</f>
        <v>761</v>
      </c>
      <c r="D4363" s="5" t="str">
        <f>rawTransactionSheet!D4363</f>
        <v>MARUTI SUZUKI</v>
      </c>
      <c r="E4363" s="5" t="str">
        <f>rawTransactionSheet!E4363</f>
        <v>Zen</v>
      </c>
      <c r="F4363" s="5" t="str">
        <f>IFERROR(VLOOKUP(E4363,modelMapping,2,0),E4363)</f>
        <v>Zen</v>
      </c>
      <c r="G4363" s="5" t="str">
        <f>rawTransactionSheet!F4363</f>
        <v>LXI</v>
      </c>
      <c r="H4363" s="1" t="str">
        <f t="shared" si="1"/>
        <v>LXI</v>
      </c>
      <c r="I4363" s="5" t="str">
        <f>rawTransactionSheet!G4363</f>
        <v>2005</v>
      </c>
      <c r="J4363" s="5" t="str">
        <f>rawTransactionSheet!H4363</f>
        <v>100000</v>
      </c>
      <c r="K4363" s="5" t="str">
        <f>rawTransactionSheet!I4363</f>
        <v>79704.31211</v>
      </c>
      <c r="L4363" s="5" t="str">
        <f>rawTransactionSheet!J4363</f>
        <v>9.963039014</v>
      </c>
      <c r="M4363" s="5" t="str">
        <f>rawTransactionSheet!K4363</f>
        <v>2</v>
      </c>
      <c r="N4363" s="5" t="str">
        <f>rawTransactionSheet!L4363</f>
        <v>BANGALORE</v>
      </c>
    </row>
    <row r="4364">
      <c r="A4364" s="2">
        <v>42370.0</v>
      </c>
      <c r="B4364" s="5" t="str">
        <f>rawTransactionSheet!B4364</f>
        <v>Pratham</v>
      </c>
      <c r="C4364" s="5" t="str">
        <f>rawTransactionSheet!C4364</f>
        <v>918</v>
      </c>
      <c r="D4364" s="5" t="str">
        <f>rawTransactionSheet!D4364</f>
        <v>MARUTI SUZUKI</v>
      </c>
      <c r="E4364" s="5" t="str">
        <f>rawTransactionSheet!E4364</f>
        <v>Zen</v>
      </c>
      <c r="F4364" s="5" t="str">
        <f>IFERROR(VLOOKUP(E4364,modelMapping,2,0),E4364)</f>
        <v>Zen</v>
      </c>
      <c r="G4364" s="5" t="str">
        <f>rawTransactionSheet!F4364</f>
        <v>VXI</v>
      </c>
      <c r="H4364" s="1" t="str">
        <f t="shared" si="1"/>
        <v>VXI</v>
      </c>
      <c r="I4364" s="5" t="str">
        <f>rawTransactionSheet!G4364</f>
        <v>2000</v>
      </c>
      <c r="J4364" s="5" t="str">
        <f>rawTransactionSheet!H4364</f>
        <v>100000</v>
      </c>
      <c r="K4364" s="5" t="str">
        <f>rawTransactionSheet!I4364</f>
        <v>117815.195</v>
      </c>
      <c r="L4364" s="5" t="str">
        <f>rawTransactionSheet!J4364</f>
        <v>14.72689938</v>
      </c>
      <c r="M4364" s="5" t="str">
        <f>rawTransactionSheet!K4364</f>
        <v>3</v>
      </c>
      <c r="N4364" s="5" t="str">
        <f>rawTransactionSheet!L4364</f>
        <v>BANGALORE</v>
      </c>
    </row>
    <row r="4365">
      <c r="A4365" s="2">
        <v>42370.0</v>
      </c>
      <c r="B4365" s="5" t="str">
        <f>rawTransactionSheet!B4365</f>
        <v>RNS</v>
      </c>
      <c r="C4365" s="5" t="str">
        <f>rawTransactionSheet!C4365</f>
        <v>KA02Z6806</v>
      </c>
      <c r="D4365" s="5" t="str">
        <f>rawTransactionSheet!D4365</f>
        <v>MARUTI SUZUKI</v>
      </c>
      <c r="E4365" s="5" t="str">
        <f>rawTransactionSheet!E4365</f>
        <v>Zen</v>
      </c>
      <c r="F4365" s="5" t="str">
        <f>IFERROR(VLOOKUP(E4365,modelMapping,2,0),E4365)</f>
        <v>Zen</v>
      </c>
      <c r="G4365" s="5" t="str">
        <f>rawTransactionSheet!F4365</f>
        <v>VXI</v>
      </c>
      <c r="H4365" s="1" t="str">
        <f t="shared" si="1"/>
        <v>VXI</v>
      </c>
      <c r="I4365" s="5" t="str">
        <f>rawTransactionSheet!G4365</f>
        <v>2004</v>
      </c>
      <c r="J4365" s="5" t="str">
        <f>rawTransactionSheet!H4365</f>
        <v>100000</v>
      </c>
      <c r="K4365" s="5" t="str">
        <f>rawTransactionSheet!I4365</f>
        <v>104220</v>
      </c>
      <c r="L4365" s="5" t="str">
        <f>rawTransactionSheet!J4365</f>
        <v>11.62465753</v>
      </c>
      <c r="M4365" s="5" t="str">
        <f>rawTransactionSheet!K4365</f>
        <v>2</v>
      </c>
      <c r="N4365" s="5" t="str">
        <f>rawTransactionSheet!L4365</f>
        <v>BANGALORE</v>
      </c>
    </row>
    <row r="4366">
      <c r="A4366" s="2">
        <v>42370.0</v>
      </c>
      <c r="B4366" s="5" t="str">
        <f>rawTransactionSheet!B4366</f>
        <v>RNS</v>
      </c>
      <c r="C4366" s="5" t="str">
        <f>rawTransactionSheet!C4366</f>
        <v>KA01MB207</v>
      </c>
      <c r="D4366" s="5" t="str">
        <f>rawTransactionSheet!D4366</f>
        <v>MARUTI SUZUKI</v>
      </c>
      <c r="E4366" s="5" t="str">
        <f>rawTransactionSheet!E4366</f>
        <v>Zen</v>
      </c>
      <c r="F4366" s="5" t="str">
        <f>IFERROR(VLOOKUP(E4366,modelMapping,2,0),E4366)</f>
        <v>Zen</v>
      </c>
      <c r="G4366" s="5" t="str">
        <f>rawTransactionSheet!F4366</f>
        <v>VXI</v>
      </c>
      <c r="H4366" s="1" t="str">
        <f t="shared" si="1"/>
        <v>VXI</v>
      </c>
      <c r="I4366" s="5" t="str">
        <f>rawTransactionSheet!G4366</f>
        <v>2000</v>
      </c>
      <c r="J4366" s="5" t="str">
        <f>rawTransactionSheet!H4366</f>
        <v>100000</v>
      </c>
      <c r="K4366" s="5" t="str">
        <f>rawTransactionSheet!I4366</f>
        <v>82699</v>
      </c>
      <c r="L4366" s="5" t="str">
        <f>rawTransactionSheet!J4366</f>
        <v>15.6739726</v>
      </c>
      <c r="M4366" s="5" t="str">
        <f>rawTransactionSheet!K4366</f>
        <v>2</v>
      </c>
      <c r="N4366" s="5" t="str">
        <f>rawTransactionSheet!L4366</f>
        <v>BANGALORE</v>
      </c>
    </row>
    <row r="4367">
      <c r="A4367" s="2">
        <v>42370.0</v>
      </c>
      <c r="B4367" s="5" t="str">
        <f>rawTransactionSheet!B4367</f>
        <v>DelCalling</v>
      </c>
      <c r="C4367" s="5" t="str">
        <f>rawTransactionSheet!C4367</f>
        <v>136679</v>
      </c>
      <c r="D4367" s="5" t="str">
        <f>rawTransactionSheet!D4367</f>
        <v>FORD</v>
      </c>
      <c r="E4367" s="5" t="str">
        <f>rawTransactionSheet!E4367</f>
        <v>IKON</v>
      </c>
      <c r="F4367" s="5" t="str">
        <f>IFERROR(VLOOKUP(E4367,modelMapping,2,0),E4367)</f>
        <v>IKON</v>
      </c>
      <c r="G4367" s="5" t="str">
        <f>rawTransactionSheet!F4367</f>
        <v>1.6 Exi Nxt</v>
      </c>
      <c r="H4367" s="1" t="str">
        <f t="shared" si="1"/>
        <v>1.6 Exi Nxt</v>
      </c>
      <c r="I4367" s="5" t="str">
        <f>rawTransactionSheet!G4367</f>
        <v>2004</v>
      </c>
      <c r="J4367" s="5" t="str">
        <f>rawTransactionSheet!H4367</f>
        <v>100000</v>
      </c>
      <c r="K4367" s="5" t="str">
        <f>rawTransactionSheet!I4367</f>
        <v>84769</v>
      </c>
      <c r="L4367" s="5" t="str">
        <f>rawTransactionSheet!J4367</f>
        <v>12</v>
      </c>
      <c r="M4367" s="5" t="str">
        <f>rawTransactionSheet!K4367</f>
        <v>2</v>
      </c>
      <c r="N4367" s="5" t="str">
        <f>rawTransactionSheet!L4367</f>
        <v>BANGALORE</v>
      </c>
    </row>
    <row r="4368">
      <c r="A4368" s="2">
        <v>42370.0</v>
      </c>
      <c r="B4368" s="5" t="str">
        <f>rawTransactionSheet!B4368</f>
        <v>DelCalling</v>
      </c>
      <c r="C4368" s="5" t="str">
        <f>rawTransactionSheet!C4368</f>
        <v>99002</v>
      </c>
      <c r="D4368" s="5" t="str">
        <f>rawTransactionSheet!D4368</f>
        <v>FORD</v>
      </c>
      <c r="E4368" s="5" t="str">
        <f>rawTransactionSheet!E4368</f>
        <v>IKON</v>
      </c>
      <c r="F4368" s="5" t="str">
        <f>IFERROR(VLOOKUP(E4368,modelMapping,2,0),E4368)</f>
        <v>IKON</v>
      </c>
      <c r="G4368" s="5" t="str">
        <f>rawTransactionSheet!F4368</f>
        <v>1.3 Flair</v>
      </c>
      <c r="H4368" s="1" t="str">
        <f t="shared" si="1"/>
        <v>1.3 Flair</v>
      </c>
      <c r="I4368" s="5" t="str">
        <f>rawTransactionSheet!G4368</f>
        <v>2004</v>
      </c>
      <c r="J4368" s="5" t="str">
        <f>rawTransactionSheet!H4368</f>
        <v>100000</v>
      </c>
      <c r="K4368" s="5" t="str">
        <f>rawTransactionSheet!I4368</f>
        <v>95703</v>
      </c>
      <c r="L4368" s="5" t="str">
        <f>rawTransactionSheet!J4368</f>
        <v>12</v>
      </c>
      <c r="M4368" s="5" t="str">
        <f>rawTransactionSheet!K4368</f>
        <v>3</v>
      </c>
      <c r="N4368" s="5" t="str">
        <f>rawTransactionSheet!L4368</f>
        <v>BANGALORE</v>
      </c>
    </row>
    <row r="4369">
      <c r="A4369" s="2">
        <v>42370.0</v>
      </c>
      <c r="B4369" s="5" t="str">
        <f>rawTransactionSheet!B4369</f>
        <v>RNS</v>
      </c>
      <c r="C4369" s="5" t="str">
        <f>rawTransactionSheet!C4369</f>
        <v>KA04MD3650</v>
      </c>
      <c r="D4369" s="5" t="str">
        <f>rawTransactionSheet!D4369</f>
        <v>MARUTI SUZUKI</v>
      </c>
      <c r="E4369" s="5" t="str">
        <f>rawTransactionSheet!E4369</f>
        <v>800</v>
      </c>
      <c r="F4369" s="5" t="str">
        <f>IFERROR(VLOOKUP(E4369,modelMapping,2,0),E4369)</f>
        <v>800</v>
      </c>
      <c r="G4369" s="5" t="str">
        <f>rawTransactionSheet!F4369</f>
        <v>STD</v>
      </c>
      <c r="H4369" s="1" t="str">
        <f t="shared" si="1"/>
        <v>STD</v>
      </c>
      <c r="I4369" s="5" t="str">
        <f>rawTransactionSheet!G4369</f>
        <v>2006</v>
      </c>
      <c r="J4369" s="5" t="str">
        <f>rawTransactionSheet!H4369</f>
        <v>99000</v>
      </c>
      <c r="K4369" s="5" t="str">
        <f>rawTransactionSheet!I4369</f>
        <v>37593</v>
      </c>
      <c r="L4369" s="5" t="str">
        <f>rawTransactionSheet!J4369</f>
        <v>9.978082192</v>
      </c>
      <c r="M4369" s="5" t="str">
        <f>rawTransactionSheet!K4369</f>
        <v>1</v>
      </c>
      <c r="N4369" s="5" t="str">
        <f>rawTransactionSheet!L4369</f>
        <v>BANGALORE</v>
      </c>
    </row>
    <row r="4370">
      <c r="A4370" s="2">
        <v>42370.0</v>
      </c>
      <c r="B4370" s="5" t="str">
        <f>rawTransactionSheet!B4370</f>
        <v>RNS</v>
      </c>
      <c r="C4370" s="5" t="str">
        <f>rawTransactionSheet!C4370</f>
        <v>KA04ME9834</v>
      </c>
      <c r="D4370" s="5" t="str">
        <f>rawTransactionSheet!D4370</f>
        <v>MARUTI SUZUKI</v>
      </c>
      <c r="E4370" s="5" t="str">
        <f>rawTransactionSheet!E4370</f>
        <v>800</v>
      </c>
      <c r="F4370" s="5" t="str">
        <f>IFERROR(VLOOKUP(E4370,modelMapping,2,0),E4370)</f>
        <v>800</v>
      </c>
      <c r="G4370" s="5" t="str">
        <f>rawTransactionSheet!F4370</f>
        <v>STD</v>
      </c>
      <c r="H4370" s="1" t="str">
        <f t="shared" si="1"/>
        <v>STD</v>
      </c>
      <c r="I4370" s="5" t="str">
        <f>rawTransactionSheet!G4370</f>
        <v>2008</v>
      </c>
      <c r="J4370" s="5" t="str">
        <f>rawTransactionSheet!H4370</f>
        <v>99000</v>
      </c>
      <c r="K4370" s="5" t="str">
        <f>rawTransactionSheet!I4370</f>
        <v>102310</v>
      </c>
      <c r="L4370" s="5" t="str">
        <f>rawTransactionSheet!J4370</f>
        <v>7.791780822</v>
      </c>
      <c r="M4370" s="5" t="str">
        <f>rawTransactionSheet!K4370</f>
        <v>3</v>
      </c>
      <c r="N4370" s="5" t="str">
        <f>rawTransactionSheet!L4370</f>
        <v>BANGALORE</v>
      </c>
    </row>
    <row r="4371">
      <c r="A4371" s="2">
        <v>42370.0</v>
      </c>
      <c r="B4371" s="5" t="str">
        <f>rawTransactionSheet!B4371</f>
        <v>Pratham</v>
      </c>
      <c r="C4371" s="5" t="str">
        <f>rawTransactionSheet!C4371</f>
        <v>788</v>
      </c>
      <c r="D4371" s="5" t="str">
        <f>rawTransactionSheet!D4371</f>
        <v>MARUTI SUZUKI</v>
      </c>
      <c r="E4371" s="5" t="str">
        <f>rawTransactionSheet!E4371</f>
        <v>800</v>
      </c>
      <c r="F4371" s="5" t="str">
        <f>IFERROR(VLOOKUP(E4371,modelMapping,2,0),E4371)</f>
        <v>800</v>
      </c>
      <c r="G4371" s="5" t="str">
        <f>rawTransactionSheet!F4371</f>
        <v>AC</v>
      </c>
      <c r="H4371" s="1" t="str">
        <f t="shared" si="1"/>
        <v>AC</v>
      </c>
      <c r="I4371" s="5" t="str">
        <f>rawTransactionSheet!G4371</f>
        <v>2004</v>
      </c>
      <c r="J4371" s="5" t="str">
        <f>rawTransactionSheet!H4371</f>
        <v>98000</v>
      </c>
      <c r="K4371" s="5" t="str">
        <f>rawTransactionSheet!I4371</f>
        <v>83822.03968</v>
      </c>
      <c r="L4371" s="5" t="str">
        <f>rawTransactionSheet!J4371</f>
        <v>10.47775496</v>
      </c>
      <c r="M4371" s="5" t="str">
        <f>rawTransactionSheet!K4371</f>
        <v>3</v>
      </c>
      <c r="N4371" s="5" t="str">
        <f>rawTransactionSheet!L4371</f>
        <v>BANGALORE</v>
      </c>
    </row>
    <row r="4372">
      <c r="A4372" s="2">
        <v>42370.0</v>
      </c>
      <c r="B4372" s="5" t="str">
        <f>rawTransactionSheet!B4372</f>
        <v>RNS</v>
      </c>
      <c r="C4372" s="5" t="str">
        <f>rawTransactionSheet!C4372</f>
        <v>KA53P1382</v>
      </c>
      <c r="D4372" s="5" t="str">
        <f>rawTransactionSheet!D4372</f>
        <v>MARUTI SUZUKI</v>
      </c>
      <c r="E4372" s="5" t="str">
        <f>rawTransactionSheet!E4372</f>
        <v>800</v>
      </c>
      <c r="F4372" s="5" t="str">
        <f>IFERROR(VLOOKUP(E4372,modelMapping,2,0),E4372)</f>
        <v>800</v>
      </c>
      <c r="G4372" s="5" t="str">
        <f>rawTransactionSheet!F4372</f>
        <v>STD</v>
      </c>
      <c r="H4372" s="1" t="str">
        <f t="shared" si="1"/>
        <v>STD</v>
      </c>
      <c r="I4372" s="5" t="str">
        <f>rawTransactionSheet!G4372</f>
        <v>2005</v>
      </c>
      <c r="J4372" s="5" t="str">
        <f>rawTransactionSheet!H4372</f>
        <v>98000</v>
      </c>
      <c r="K4372" s="5" t="str">
        <f>rawTransactionSheet!I4372</f>
        <v>69270</v>
      </c>
      <c r="L4372" s="5" t="str">
        <f>rawTransactionSheet!J4372</f>
        <v>10.56712329</v>
      </c>
      <c r="M4372" s="5" t="str">
        <f>rawTransactionSheet!K4372</f>
        <v>3</v>
      </c>
      <c r="N4372" s="5" t="str">
        <f>rawTransactionSheet!L4372</f>
        <v>BANGALORE</v>
      </c>
    </row>
    <row r="4373">
      <c r="A4373" s="2">
        <v>42370.0</v>
      </c>
      <c r="B4373" s="5" t="str">
        <f>rawTransactionSheet!B4373</f>
        <v>RNS</v>
      </c>
      <c r="C4373" s="5" t="str">
        <f>rawTransactionSheet!C4373</f>
        <v>KA02Z7652</v>
      </c>
      <c r="D4373" s="5" t="str">
        <f>rawTransactionSheet!D4373</f>
        <v>MARUTI SUZUKI</v>
      </c>
      <c r="E4373" s="5" t="str">
        <f>rawTransactionSheet!E4373</f>
        <v>Alto</v>
      </c>
      <c r="F4373" s="5" t="str">
        <f>IFERROR(VLOOKUP(E4373,modelMapping,2,0),E4373)</f>
        <v>Alto</v>
      </c>
      <c r="G4373" s="5" t="str">
        <f>rawTransactionSheet!F4373</f>
        <v>LXI</v>
      </c>
      <c r="H4373" s="1" t="str">
        <f t="shared" si="1"/>
        <v>LXI</v>
      </c>
      <c r="I4373" s="5" t="str">
        <f>rawTransactionSheet!G4373</f>
        <v>2004</v>
      </c>
      <c r="J4373" s="5" t="str">
        <f>rawTransactionSheet!H4373</f>
        <v>98000</v>
      </c>
      <c r="K4373" s="5" t="str">
        <f>rawTransactionSheet!I4373</f>
        <v>60052</v>
      </c>
      <c r="L4373" s="5" t="str">
        <f>rawTransactionSheet!J4373</f>
        <v>11.49315068</v>
      </c>
      <c r="M4373" s="5" t="str">
        <f>rawTransactionSheet!K4373</f>
        <v>2</v>
      </c>
      <c r="N4373" s="5" t="str">
        <f>rawTransactionSheet!L4373</f>
        <v>BANGALORE</v>
      </c>
    </row>
    <row r="4374">
      <c r="A4374" s="2">
        <v>42370.0</v>
      </c>
      <c r="B4374" s="5" t="str">
        <f>rawTransactionSheet!B4374</f>
        <v>RNS</v>
      </c>
      <c r="C4374" s="5" t="str">
        <f>rawTransactionSheet!C4374</f>
        <v>KA03MD6344</v>
      </c>
      <c r="D4374" s="5" t="str">
        <f>rawTransactionSheet!D4374</f>
        <v>MARUTI SUZUKI</v>
      </c>
      <c r="E4374" s="5" t="str">
        <f>rawTransactionSheet!E4374</f>
        <v>Alto</v>
      </c>
      <c r="F4374" s="5" t="str">
        <f>IFERROR(VLOOKUP(E4374,modelMapping,2,0),E4374)</f>
        <v>Alto</v>
      </c>
      <c r="G4374" s="5" t="str">
        <f>rawTransactionSheet!F4374</f>
        <v>STD</v>
      </c>
      <c r="H4374" s="1" t="str">
        <f t="shared" si="1"/>
        <v>STD</v>
      </c>
      <c r="I4374" s="5" t="str">
        <f>rawTransactionSheet!G4374</f>
        <v>2005</v>
      </c>
      <c r="J4374" s="5" t="str">
        <f>rawTransactionSheet!H4374</f>
        <v>98000</v>
      </c>
      <c r="K4374" s="5" t="str">
        <f>rawTransactionSheet!I4374</f>
        <v>51210</v>
      </c>
      <c r="L4374" s="5" t="str">
        <f>rawTransactionSheet!J4374</f>
        <v>10.96986301</v>
      </c>
      <c r="M4374" s="5" t="str">
        <f>rawTransactionSheet!K4374</f>
        <v>2</v>
      </c>
      <c r="N4374" s="5" t="str">
        <f>rawTransactionSheet!L4374</f>
        <v>BANGALORE</v>
      </c>
    </row>
    <row r="4375">
      <c r="A4375" s="2">
        <v>42370.0</v>
      </c>
      <c r="B4375" s="5" t="str">
        <f>rawTransactionSheet!B4375</f>
        <v>RNS</v>
      </c>
      <c r="C4375" s="5" t="str">
        <f>rawTransactionSheet!C4375</f>
        <v>KA01MH7810</v>
      </c>
      <c r="D4375" s="5" t="str">
        <f>rawTransactionSheet!D4375</f>
        <v>TATA</v>
      </c>
      <c r="E4375" s="5" t="str">
        <f>rawTransactionSheet!E4375</f>
        <v>Nano</v>
      </c>
      <c r="F4375" s="5" t="str">
        <f>IFERROR(VLOOKUP(E4375,modelMapping,2,0),E4375)</f>
        <v>Nano</v>
      </c>
      <c r="G4375" s="5" t="str">
        <f>rawTransactionSheet!F4375</f>
        <v>LX</v>
      </c>
      <c r="H4375" s="1" t="str">
        <f t="shared" si="1"/>
        <v>LX</v>
      </c>
      <c r="I4375" s="5" t="str">
        <f>rawTransactionSheet!G4375</f>
        <v>2012</v>
      </c>
      <c r="J4375" s="5" t="str">
        <f>rawTransactionSheet!H4375</f>
        <v>98000</v>
      </c>
      <c r="K4375" s="5" t="str">
        <f>rawTransactionSheet!I4375</f>
        <v>19072</v>
      </c>
      <c r="L4375" s="5" t="str">
        <f>rawTransactionSheet!J4375</f>
        <v>3.578082192</v>
      </c>
      <c r="M4375" s="5" t="str">
        <f>rawTransactionSheet!K4375</f>
        <v>2</v>
      </c>
      <c r="N4375" s="5" t="str">
        <f>rawTransactionSheet!L4375</f>
        <v>BANGALORE</v>
      </c>
    </row>
    <row r="4376">
      <c r="A4376" s="2">
        <v>42370.0</v>
      </c>
      <c r="B4376" s="5" t="str">
        <f>rawTransactionSheet!B4376</f>
        <v>Pratham</v>
      </c>
      <c r="C4376" s="5" t="str">
        <f>rawTransactionSheet!C4376</f>
        <v>892</v>
      </c>
      <c r="D4376" s="5" t="str">
        <f>rawTransactionSheet!D4376</f>
        <v>MARUTI SUZUKI</v>
      </c>
      <c r="E4376" s="5" t="str">
        <f>rawTransactionSheet!E4376</f>
        <v>Zen</v>
      </c>
      <c r="F4376" s="5" t="str">
        <f>IFERROR(VLOOKUP(E4376,modelMapping,2,0),E4376)</f>
        <v>Zen</v>
      </c>
      <c r="G4376" s="5" t="str">
        <f>rawTransactionSheet!F4376</f>
        <v>LX</v>
      </c>
      <c r="H4376" s="1" t="str">
        <f t="shared" si="1"/>
        <v>LX</v>
      </c>
      <c r="I4376" s="5" t="str">
        <f>rawTransactionSheet!G4376</f>
        <v>2002</v>
      </c>
      <c r="J4376" s="5" t="str">
        <f>rawTransactionSheet!H4376</f>
        <v>98000</v>
      </c>
      <c r="K4376" s="5" t="str">
        <f>rawTransactionSheet!I4376</f>
        <v>102198.4942</v>
      </c>
      <c r="L4376" s="5" t="str">
        <f>rawTransactionSheet!J4376</f>
        <v>12.77481177</v>
      </c>
      <c r="M4376" s="5" t="str">
        <f>rawTransactionSheet!K4376</f>
        <v>3</v>
      </c>
      <c r="N4376" s="5" t="str">
        <f>rawTransactionSheet!L4376</f>
        <v>BANGALORE</v>
      </c>
    </row>
    <row r="4377">
      <c r="A4377" s="2">
        <v>42370.0</v>
      </c>
      <c r="B4377" s="5" t="str">
        <f>rawTransactionSheet!B4377</f>
        <v>DelCalling</v>
      </c>
      <c r="C4377" s="5" t="str">
        <f>rawTransactionSheet!C4377</f>
        <v>99925</v>
      </c>
      <c r="D4377" s="5" t="str">
        <f>rawTransactionSheet!D4377</f>
        <v>TATA</v>
      </c>
      <c r="E4377" s="5" t="str">
        <f>rawTransactionSheet!E4377</f>
        <v>NANO</v>
      </c>
      <c r="F4377" s="5" t="str">
        <f>IFERROR(VLOOKUP(E4377,modelMapping,2,0),E4377)</f>
        <v>NANO</v>
      </c>
      <c r="G4377" s="5" t="str">
        <f>rawTransactionSheet!F4377</f>
        <v>CX</v>
      </c>
      <c r="H4377" s="1" t="str">
        <f t="shared" si="1"/>
        <v>CX</v>
      </c>
      <c r="I4377" s="5" t="str">
        <f>rawTransactionSheet!G4377</f>
        <v>2012</v>
      </c>
      <c r="J4377" s="5" t="str">
        <f>rawTransactionSheet!H4377</f>
        <v>98000</v>
      </c>
      <c r="K4377" s="5" t="str">
        <f>rawTransactionSheet!I4377</f>
        <v>26526</v>
      </c>
      <c r="L4377" s="5" t="str">
        <f>rawTransactionSheet!J4377</f>
        <v>4</v>
      </c>
      <c r="M4377" s="5" t="str">
        <f>rawTransactionSheet!K4377</f>
        <v>1</v>
      </c>
      <c r="N4377" s="5" t="str">
        <f>rawTransactionSheet!L4377</f>
        <v>BANGALORE</v>
      </c>
    </row>
    <row r="4378">
      <c r="A4378" s="2">
        <v>42370.0</v>
      </c>
      <c r="B4378" s="5" t="str">
        <f>rawTransactionSheet!B4378</f>
        <v>Pratham</v>
      </c>
      <c r="C4378" s="5" t="str">
        <f>rawTransactionSheet!C4378</f>
        <v>537</v>
      </c>
      <c r="D4378" s="5" t="str">
        <f>rawTransactionSheet!D4378</f>
        <v>MARUTI SUZUKI</v>
      </c>
      <c r="E4378" s="5" t="str">
        <f>rawTransactionSheet!E4378</f>
        <v>800</v>
      </c>
      <c r="F4378" s="5" t="str">
        <f>IFERROR(VLOOKUP(E4378,modelMapping,2,0),E4378)</f>
        <v>800</v>
      </c>
      <c r="G4378" s="5" t="str">
        <f>rawTransactionSheet!F4378</f>
        <v>AC</v>
      </c>
      <c r="H4378" s="1" t="str">
        <f t="shared" si="1"/>
        <v>AC</v>
      </c>
      <c r="I4378" s="5" t="str">
        <f>rawTransactionSheet!G4378</f>
        <v>2007</v>
      </c>
      <c r="J4378" s="5" t="str">
        <f>rawTransactionSheet!H4378</f>
        <v>97000</v>
      </c>
      <c r="K4378" s="5" t="str">
        <f>rawTransactionSheet!I4378</f>
        <v>62422.99794</v>
      </c>
      <c r="L4378" s="5" t="str">
        <f>rawTransactionSheet!J4378</f>
        <v>7.802874743</v>
      </c>
      <c r="M4378" s="5" t="str">
        <f>rawTransactionSheet!K4378</f>
        <v>2</v>
      </c>
      <c r="N4378" s="5" t="str">
        <f>rawTransactionSheet!L4378</f>
        <v>BANGALORE</v>
      </c>
    </row>
    <row r="4379">
      <c r="A4379" s="2">
        <v>42370.0</v>
      </c>
      <c r="B4379" s="5" t="str">
        <f>rawTransactionSheet!B4379</f>
        <v>Pratham</v>
      </c>
      <c r="C4379" s="5" t="str">
        <f>rawTransactionSheet!C4379</f>
        <v>893</v>
      </c>
      <c r="D4379" s="5" t="str">
        <f>rawTransactionSheet!D4379</f>
        <v>MARUTI SUZUKI</v>
      </c>
      <c r="E4379" s="5" t="str">
        <f>rawTransactionSheet!E4379</f>
        <v>Alto</v>
      </c>
      <c r="F4379" s="5" t="str">
        <f>IFERROR(VLOOKUP(E4379,modelMapping,2,0),E4379)</f>
        <v>Alto</v>
      </c>
      <c r="G4379" s="5" t="str">
        <f>rawTransactionSheet!F4379</f>
        <v>LXI</v>
      </c>
      <c r="H4379" s="1" t="str">
        <f t="shared" si="1"/>
        <v>LXI</v>
      </c>
      <c r="I4379" s="5" t="str">
        <f>rawTransactionSheet!G4379</f>
        <v>2002</v>
      </c>
      <c r="J4379" s="5" t="str">
        <f>rawTransactionSheet!H4379</f>
        <v>97000</v>
      </c>
      <c r="K4379" s="5" t="str">
        <f>rawTransactionSheet!I4379</f>
        <v>102417.5222</v>
      </c>
      <c r="L4379" s="5" t="str">
        <f>rawTransactionSheet!J4379</f>
        <v>12.80219028</v>
      </c>
      <c r="M4379" s="5" t="str">
        <f>rawTransactionSheet!K4379</f>
        <v>3</v>
      </c>
      <c r="N4379" s="5" t="str">
        <f>rawTransactionSheet!L4379</f>
        <v>BANGALORE</v>
      </c>
    </row>
    <row r="4380">
      <c r="A4380" s="2">
        <v>42370.0</v>
      </c>
      <c r="B4380" s="5" t="str">
        <f>rawTransactionSheet!B4380</f>
        <v>RNS</v>
      </c>
      <c r="C4380" s="5" t="str">
        <f>rawTransactionSheet!C4380</f>
        <v>KA02Z7652</v>
      </c>
      <c r="D4380" s="5" t="str">
        <f>rawTransactionSheet!D4380</f>
        <v>MARUTI SUZUKI</v>
      </c>
      <c r="E4380" s="5" t="str">
        <f>rawTransactionSheet!E4380</f>
        <v>Alto</v>
      </c>
      <c r="F4380" s="5" t="str">
        <f>IFERROR(VLOOKUP(E4380,modelMapping,2,0),E4380)</f>
        <v>Alto</v>
      </c>
      <c r="G4380" s="5" t="str">
        <f>rawTransactionSheet!F4380</f>
        <v>LXI</v>
      </c>
      <c r="H4380" s="1" t="str">
        <f t="shared" si="1"/>
        <v>LXI</v>
      </c>
      <c r="I4380" s="5" t="str">
        <f>rawTransactionSheet!G4380</f>
        <v>2004</v>
      </c>
      <c r="J4380" s="5" t="str">
        <f>rawTransactionSheet!H4380</f>
        <v>97000</v>
      </c>
      <c r="K4380" s="5" t="str">
        <f>rawTransactionSheet!I4380</f>
        <v>60052</v>
      </c>
      <c r="L4380" s="5" t="str">
        <f>rawTransactionSheet!J4380</f>
        <v>11.49315068</v>
      </c>
      <c r="M4380" s="5" t="str">
        <f>rawTransactionSheet!K4380</f>
        <v>2</v>
      </c>
      <c r="N4380" s="5" t="str">
        <f>rawTransactionSheet!L4380</f>
        <v>BANGALORE</v>
      </c>
    </row>
    <row r="4381">
      <c r="A4381" s="2">
        <v>42370.0</v>
      </c>
      <c r="B4381" s="5" t="str">
        <f>rawTransactionSheet!B4381</f>
        <v>Pratham</v>
      </c>
      <c r="C4381" s="5" t="str">
        <f>rawTransactionSheet!C4381</f>
        <v>835</v>
      </c>
      <c r="D4381" s="5" t="str">
        <f>rawTransactionSheet!D4381</f>
        <v>MARUTI SUZUKI</v>
      </c>
      <c r="E4381" s="5" t="str">
        <f>rawTransactionSheet!E4381</f>
        <v>Versa</v>
      </c>
      <c r="F4381" s="5" t="str">
        <f>IFERROR(VLOOKUP(E4381,modelMapping,2,0),E4381)</f>
        <v>Versa</v>
      </c>
      <c r="G4381" s="5" t="str">
        <f>rawTransactionSheet!F4381</f>
        <v>DX</v>
      </c>
      <c r="H4381" s="1" t="str">
        <f t="shared" si="1"/>
        <v>DX</v>
      </c>
      <c r="I4381" s="5" t="str">
        <f>rawTransactionSheet!G4381</f>
        <v>2004</v>
      </c>
      <c r="J4381" s="5" t="str">
        <f>rawTransactionSheet!H4381</f>
        <v>96000</v>
      </c>
      <c r="K4381" s="5" t="str">
        <f>rawTransactionSheet!I4381</f>
        <v>131745.3799</v>
      </c>
      <c r="L4381" s="5" t="str">
        <f>rawTransactionSheet!J4381</f>
        <v>10.97878166</v>
      </c>
      <c r="M4381" s="5" t="str">
        <f>rawTransactionSheet!K4381</f>
        <v>3</v>
      </c>
      <c r="N4381" s="5" t="str">
        <f>rawTransactionSheet!L4381</f>
        <v>BANGALORE</v>
      </c>
    </row>
    <row r="4382">
      <c r="A4382" s="2">
        <v>42370.0</v>
      </c>
      <c r="B4382" s="5" t="str">
        <f>rawTransactionSheet!B4382</f>
        <v>Pratham</v>
      </c>
      <c r="C4382" s="5" t="str">
        <f>rawTransactionSheet!C4382</f>
        <v>668</v>
      </c>
      <c r="D4382" s="5" t="str">
        <f>rawTransactionSheet!D4382</f>
        <v>MARUTI SUZUKI</v>
      </c>
      <c r="E4382" s="5" t="str">
        <f>rawTransactionSheet!E4382</f>
        <v>800</v>
      </c>
      <c r="F4382" s="5" t="str">
        <f>IFERROR(VLOOKUP(E4382,modelMapping,2,0),E4382)</f>
        <v>800</v>
      </c>
      <c r="G4382" s="5" t="str">
        <f>rawTransactionSheet!F4382</f>
        <v>AC</v>
      </c>
      <c r="H4382" s="1" t="str">
        <f t="shared" si="1"/>
        <v>AC</v>
      </c>
      <c r="I4382" s="5" t="str">
        <f>rawTransactionSheet!G4382</f>
        <v>2006</v>
      </c>
      <c r="J4382" s="5" t="str">
        <f>rawTransactionSheet!H4382</f>
        <v>95000</v>
      </c>
      <c r="K4382" s="5" t="str">
        <f>rawTransactionSheet!I4382</f>
        <v>70636.55031</v>
      </c>
      <c r="L4382" s="5" t="str">
        <f>rawTransactionSheet!J4382</f>
        <v>8.829568789</v>
      </c>
      <c r="M4382" s="5" t="str">
        <f>rawTransactionSheet!K4382</f>
        <v>2</v>
      </c>
      <c r="N4382" s="5" t="str">
        <f>rawTransactionSheet!L4382</f>
        <v>BANGALORE</v>
      </c>
    </row>
    <row r="4383">
      <c r="A4383" s="2">
        <v>42370.0</v>
      </c>
      <c r="B4383" s="5" t="str">
        <f>rawTransactionSheet!B4383</f>
        <v>Pratham</v>
      </c>
      <c r="C4383" s="5" t="str">
        <f>rawTransactionSheet!C4383</f>
        <v>717</v>
      </c>
      <c r="D4383" s="5" t="str">
        <f>rawTransactionSheet!D4383</f>
        <v>MARUTI SUZUKI</v>
      </c>
      <c r="E4383" s="5" t="str">
        <f>rawTransactionSheet!E4383</f>
        <v>800</v>
      </c>
      <c r="F4383" s="5" t="str">
        <f>IFERROR(VLOOKUP(E4383,modelMapping,2,0),E4383)</f>
        <v>800</v>
      </c>
      <c r="G4383" s="5" t="str">
        <f>rawTransactionSheet!F4383</f>
        <v>AC</v>
      </c>
      <c r="H4383" s="1" t="str">
        <f t="shared" si="1"/>
        <v>AC</v>
      </c>
      <c r="I4383" s="5" t="str">
        <f>rawTransactionSheet!G4383</f>
        <v>2005</v>
      </c>
      <c r="J4383" s="5" t="str">
        <f>rawTransactionSheet!H4383</f>
        <v>95000</v>
      </c>
      <c r="K4383" s="5" t="str">
        <f>rawTransactionSheet!I4383</f>
        <v>77404.51746</v>
      </c>
      <c r="L4383" s="5" t="str">
        <f>rawTransactionSheet!J4383</f>
        <v>9.675564682</v>
      </c>
      <c r="M4383" s="5" t="str">
        <f>rawTransactionSheet!K4383</f>
        <v>2</v>
      </c>
      <c r="N4383" s="5" t="str">
        <f>rawTransactionSheet!L4383</f>
        <v>BANGALORE</v>
      </c>
    </row>
    <row r="4384">
      <c r="A4384" s="2">
        <v>42370.0</v>
      </c>
      <c r="B4384" s="5" t="str">
        <f>rawTransactionSheet!B4384</f>
        <v>Pratham</v>
      </c>
      <c r="C4384" s="5" t="str">
        <f>rawTransactionSheet!C4384</f>
        <v>763</v>
      </c>
      <c r="D4384" s="5" t="str">
        <f>rawTransactionSheet!D4384</f>
        <v>MARUTI SUZUKI</v>
      </c>
      <c r="E4384" s="5" t="str">
        <f>rawTransactionSheet!E4384</f>
        <v>800</v>
      </c>
      <c r="F4384" s="5" t="str">
        <f>IFERROR(VLOOKUP(E4384,modelMapping,2,0),E4384)</f>
        <v>800</v>
      </c>
      <c r="G4384" s="5" t="str">
        <f>rawTransactionSheet!F4384</f>
        <v>AC</v>
      </c>
      <c r="H4384" s="1" t="str">
        <f t="shared" si="1"/>
        <v>AC</v>
      </c>
      <c r="I4384" s="5" t="str">
        <f>rawTransactionSheet!G4384</f>
        <v>2005</v>
      </c>
      <c r="J4384" s="5" t="str">
        <f>rawTransactionSheet!H4384</f>
        <v>95000</v>
      </c>
      <c r="K4384" s="5" t="str">
        <f>rawTransactionSheet!I4384</f>
        <v>79726.21492</v>
      </c>
      <c r="L4384" s="5" t="str">
        <f>rawTransactionSheet!J4384</f>
        <v>9.965776865</v>
      </c>
      <c r="M4384" s="5" t="str">
        <f>rawTransactionSheet!K4384</f>
        <v>2</v>
      </c>
      <c r="N4384" s="5" t="str">
        <f>rawTransactionSheet!L4384</f>
        <v>BANGALORE</v>
      </c>
    </row>
    <row r="4385">
      <c r="A4385" s="2">
        <v>42370.0</v>
      </c>
      <c r="B4385" s="5" t="str">
        <f>rawTransactionSheet!B4385</f>
        <v>Pratham</v>
      </c>
      <c r="C4385" s="5" t="str">
        <f>rawTransactionSheet!C4385</f>
        <v>629</v>
      </c>
      <c r="D4385" s="5" t="str">
        <f>rawTransactionSheet!D4385</f>
        <v>MARUTI SUZUKI</v>
      </c>
      <c r="E4385" s="5" t="str">
        <f>rawTransactionSheet!E4385</f>
        <v>800</v>
      </c>
      <c r="F4385" s="5" t="str">
        <f>IFERROR(VLOOKUP(E4385,modelMapping,2,0),E4385)</f>
        <v>800</v>
      </c>
      <c r="G4385" s="5" t="str">
        <f>rawTransactionSheet!F4385</f>
        <v>STD</v>
      </c>
      <c r="H4385" s="1" t="str">
        <f t="shared" si="1"/>
        <v>STD</v>
      </c>
      <c r="I4385" s="5" t="str">
        <f>rawTransactionSheet!G4385</f>
        <v>2006</v>
      </c>
      <c r="J4385" s="5" t="str">
        <f>rawTransactionSheet!H4385</f>
        <v>95000</v>
      </c>
      <c r="K4385" s="5" t="str">
        <f>rawTransactionSheet!I4385</f>
        <v>69475.70158</v>
      </c>
      <c r="L4385" s="5" t="str">
        <f>rawTransactionSheet!J4385</f>
        <v>8.684462697</v>
      </c>
      <c r="M4385" s="5" t="str">
        <f>rawTransactionSheet!K4385</f>
        <v>2</v>
      </c>
      <c r="N4385" s="5" t="str">
        <f>rawTransactionSheet!L4385</f>
        <v>BANGALORE</v>
      </c>
    </row>
    <row r="4386">
      <c r="A4386" s="2">
        <v>42370.0</v>
      </c>
      <c r="B4386" s="5" t="str">
        <f>rawTransactionSheet!B4386</f>
        <v>Pratham</v>
      </c>
      <c r="C4386" s="5" t="str">
        <f>rawTransactionSheet!C4386</f>
        <v>658</v>
      </c>
      <c r="D4386" s="5" t="str">
        <f>rawTransactionSheet!D4386</f>
        <v>MARUTI SUZUKI</v>
      </c>
      <c r="E4386" s="5" t="str">
        <f>rawTransactionSheet!E4386</f>
        <v>800</v>
      </c>
      <c r="F4386" s="5" t="str">
        <f>IFERROR(VLOOKUP(E4386,modelMapping,2,0),E4386)</f>
        <v>800</v>
      </c>
      <c r="G4386" s="5" t="str">
        <f>rawTransactionSheet!F4386</f>
        <v>STD</v>
      </c>
      <c r="H4386" s="1" t="str">
        <f t="shared" si="1"/>
        <v>STD</v>
      </c>
      <c r="I4386" s="5" t="str">
        <f>rawTransactionSheet!G4386</f>
        <v>2006</v>
      </c>
      <c r="J4386" s="5" t="str">
        <f>rawTransactionSheet!H4386</f>
        <v>95000</v>
      </c>
      <c r="K4386" s="5" t="str">
        <f>rawTransactionSheet!I4386</f>
        <v>70329.91102</v>
      </c>
      <c r="L4386" s="5" t="str">
        <f>rawTransactionSheet!J4386</f>
        <v>8.791238877</v>
      </c>
      <c r="M4386" s="5" t="str">
        <f>rawTransactionSheet!K4386</f>
        <v>2</v>
      </c>
      <c r="N4386" s="5" t="str">
        <f>rawTransactionSheet!L4386</f>
        <v>BANGALORE</v>
      </c>
    </row>
    <row r="4387">
      <c r="A4387" s="2">
        <v>42370.0</v>
      </c>
      <c r="B4387" s="5" t="str">
        <f>rawTransactionSheet!B4387</f>
        <v>Pratham</v>
      </c>
      <c r="C4387" s="5" t="str">
        <f>rawTransactionSheet!C4387</f>
        <v>688</v>
      </c>
      <c r="D4387" s="5" t="str">
        <f>rawTransactionSheet!D4387</f>
        <v>MARUTI SUZUKI</v>
      </c>
      <c r="E4387" s="5" t="str">
        <f>rawTransactionSheet!E4387</f>
        <v>800</v>
      </c>
      <c r="F4387" s="5" t="str">
        <f>IFERROR(VLOOKUP(E4387,modelMapping,2,0),E4387)</f>
        <v>800</v>
      </c>
      <c r="G4387" s="5" t="str">
        <f>rawTransactionSheet!F4387</f>
        <v>STD</v>
      </c>
      <c r="H4387" s="1" t="str">
        <f t="shared" si="1"/>
        <v>STD</v>
      </c>
      <c r="I4387" s="5" t="str">
        <f>rawTransactionSheet!G4387</f>
        <v>2006</v>
      </c>
      <c r="J4387" s="5" t="str">
        <f>rawTransactionSheet!H4387</f>
        <v>95000</v>
      </c>
      <c r="K4387" s="5" t="str">
        <f>rawTransactionSheet!I4387</f>
        <v>71950.71869</v>
      </c>
      <c r="L4387" s="5" t="str">
        <f>rawTransactionSheet!J4387</f>
        <v>8.993839836</v>
      </c>
      <c r="M4387" s="5" t="str">
        <f>rawTransactionSheet!K4387</f>
        <v>2</v>
      </c>
      <c r="N4387" s="5" t="str">
        <f>rawTransactionSheet!L4387</f>
        <v>BANGALORE</v>
      </c>
    </row>
    <row r="4388">
      <c r="A4388" s="2">
        <v>42370.0</v>
      </c>
      <c r="B4388" s="5" t="str">
        <f>rawTransactionSheet!B4388</f>
        <v>RNS</v>
      </c>
      <c r="C4388" s="5" t="str">
        <f>rawTransactionSheet!C4388</f>
        <v>KA08M0801</v>
      </c>
      <c r="D4388" s="5" t="str">
        <f>rawTransactionSheet!D4388</f>
        <v>MARUTI SUZUKI</v>
      </c>
      <c r="E4388" s="5" t="str">
        <f>rawTransactionSheet!E4388</f>
        <v>800</v>
      </c>
      <c r="F4388" s="5" t="str">
        <f>IFERROR(VLOOKUP(E4388,modelMapping,2,0),E4388)</f>
        <v>800</v>
      </c>
      <c r="G4388" s="5" t="str">
        <f>rawTransactionSheet!F4388</f>
        <v>STD</v>
      </c>
      <c r="H4388" s="1" t="str">
        <f t="shared" si="1"/>
        <v>STD</v>
      </c>
      <c r="I4388" s="5" t="str">
        <f>rawTransactionSheet!G4388</f>
        <v>2006</v>
      </c>
      <c r="J4388" s="5" t="str">
        <f>rawTransactionSheet!H4388</f>
        <v>95000</v>
      </c>
      <c r="K4388" s="5" t="str">
        <f>rawTransactionSheet!I4388</f>
        <v>82479</v>
      </c>
      <c r="L4388" s="5" t="str">
        <f>rawTransactionSheet!J4388</f>
        <v>9.82739726</v>
      </c>
      <c r="M4388" s="5" t="str">
        <f>rawTransactionSheet!K4388</f>
        <v>1</v>
      </c>
      <c r="N4388" s="5" t="str">
        <f>rawTransactionSheet!L4388</f>
        <v>BANGALORE</v>
      </c>
    </row>
    <row r="4389">
      <c r="A4389" s="2">
        <v>42370.0</v>
      </c>
      <c r="B4389" s="5" t="str">
        <f>rawTransactionSheet!B4389</f>
        <v>RNS</v>
      </c>
      <c r="C4389" s="5" t="str">
        <f>rawTransactionSheet!C4389</f>
        <v>KA08M0801</v>
      </c>
      <c r="D4389" s="5" t="str">
        <f>rawTransactionSheet!D4389</f>
        <v>MARUTI SUZUKI</v>
      </c>
      <c r="E4389" s="5" t="str">
        <f>rawTransactionSheet!E4389</f>
        <v>800</v>
      </c>
      <c r="F4389" s="5" t="str">
        <f>IFERROR(VLOOKUP(E4389,modelMapping,2,0),E4389)</f>
        <v>800</v>
      </c>
      <c r="G4389" s="5" t="str">
        <f>rawTransactionSheet!F4389</f>
        <v>STD</v>
      </c>
      <c r="H4389" s="1" t="str">
        <f t="shared" si="1"/>
        <v>STD</v>
      </c>
      <c r="I4389" s="5" t="str">
        <f>rawTransactionSheet!G4389</f>
        <v>2006</v>
      </c>
      <c r="J4389" s="5" t="str">
        <f>rawTransactionSheet!H4389</f>
        <v>95000</v>
      </c>
      <c r="K4389" s="5" t="str">
        <f>rawTransactionSheet!I4389</f>
        <v>82479</v>
      </c>
      <c r="L4389" s="5" t="str">
        <f>rawTransactionSheet!J4389</f>
        <v>9.82739726</v>
      </c>
      <c r="M4389" s="5" t="str">
        <f>rawTransactionSheet!K4389</f>
        <v>1</v>
      </c>
      <c r="N4389" s="5" t="str">
        <f>rawTransactionSheet!L4389</f>
        <v>BANGALORE</v>
      </c>
    </row>
    <row r="4390">
      <c r="A4390" s="2">
        <v>42370.0</v>
      </c>
      <c r="B4390" s="5" t="str">
        <f>rawTransactionSheet!B4390</f>
        <v>RNS</v>
      </c>
      <c r="C4390" s="5" t="str">
        <f>rawTransactionSheet!C4390</f>
        <v>KA04MD3650</v>
      </c>
      <c r="D4390" s="5" t="str">
        <f>rawTransactionSheet!D4390</f>
        <v>MARUTI SUZUKI</v>
      </c>
      <c r="E4390" s="5" t="str">
        <f>rawTransactionSheet!E4390</f>
        <v>800</v>
      </c>
      <c r="F4390" s="5" t="str">
        <f>IFERROR(VLOOKUP(E4390,modelMapping,2,0),E4390)</f>
        <v>800</v>
      </c>
      <c r="G4390" s="5" t="str">
        <f>rawTransactionSheet!F4390</f>
        <v>STD</v>
      </c>
      <c r="H4390" s="1" t="str">
        <f t="shared" si="1"/>
        <v>STD</v>
      </c>
      <c r="I4390" s="5" t="str">
        <f>rawTransactionSheet!G4390</f>
        <v>2006</v>
      </c>
      <c r="J4390" s="5" t="str">
        <f>rawTransactionSheet!H4390</f>
        <v>95000</v>
      </c>
      <c r="K4390" s="5" t="str">
        <f>rawTransactionSheet!I4390</f>
        <v>37593</v>
      </c>
      <c r="L4390" s="5" t="str">
        <f>rawTransactionSheet!J4390</f>
        <v>9.978082192</v>
      </c>
      <c r="M4390" s="5" t="str">
        <f>rawTransactionSheet!K4390</f>
        <v>1</v>
      </c>
      <c r="N4390" s="5" t="str">
        <f>rawTransactionSheet!L4390</f>
        <v>BANGALORE</v>
      </c>
    </row>
    <row r="4391">
      <c r="A4391" s="2">
        <v>42370.0</v>
      </c>
      <c r="B4391" s="5" t="str">
        <f>rawTransactionSheet!B4391</f>
        <v>RNS</v>
      </c>
      <c r="C4391" s="5" t="str">
        <f>rawTransactionSheet!C4391</f>
        <v>KA04MG7543</v>
      </c>
      <c r="D4391" s="5" t="str">
        <f>rawTransactionSheet!D4391</f>
        <v>MARUTI SUZUKI</v>
      </c>
      <c r="E4391" s="5" t="str">
        <f>rawTransactionSheet!E4391</f>
        <v>800</v>
      </c>
      <c r="F4391" s="5" t="str">
        <f>IFERROR(VLOOKUP(E4391,modelMapping,2,0),E4391)</f>
        <v>800</v>
      </c>
      <c r="G4391" s="5" t="str">
        <f>rawTransactionSheet!F4391</f>
        <v>STD</v>
      </c>
      <c r="H4391" s="1" t="str">
        <f t="shared" si="1"/>
        <v>STD</v>
      </c>
      <c r="I4391" s="5" t="str">
        <f>rawTransactionSheet!G4391</f>
        <v>2004</v>
      </c>
      <c r="J4391" s="5" t="str">
        <f>rawTransactionSheet!H4391</f>
        <v>95000</v>
      </c>
      <c r="K4391" s="5" t="str">
        <f>rawTransactionSheet!I4391</f>
        <v>45744</v>
      </c>
      <c r="L4391" s="5" t="str">
        <f>rawTransactionSheet!J4391</f>
        <v>11.90958904</v>
      </c>
      <c r="M4391" s="5" t="str">
        <f>rawTransactionSheet!K4391</f>
        <v>1</v>
      </c>
      <c r="N4391" s="5" t="str">
        <f>rawTransactionSheet!L4391</f>
        <v>BANGALORE</v>
      </c>
    </row>
    <row r="4392">
      <c r="A4392" s="2">
        <v>42370.0</v>
      </c>
      <c r="B4392" s="5" t="str">
        <f>rawTransactionSheet!B4392</f>
        <v>RNS</v>
      </c>
      <c r="C4392" s="5" t="str">
        <f>rawTransactionSheet!C4392</f>
        <v>KA03MD6528</v>
      </c>
      <c r="D4392" s="5" t="str">
        <f>rawTransactionSheet!D4392</f>
        <v>MARUTI SUZUKI</v>
      </c>
      <c r="E4392" s="5" t="str">
        <f>rawTransactionSheet!E4392</f>
        <v>800</v>
      </c>
      <c r="F4392" s="5" t="str">
        <f>IFERROR(VLOOKUP(E4392,modelMapping,2,0),E4392)</f>
        <v>800</v>
      </c>
      <c r="G4392" s="5" t="str">
        <f>rawTransactionSheet!F4392</f>
        <v>STD</v>
      </c>
      <c r="H4392" s="1" t="str">
        <f t="shared" si="1"/>
        <v>STD</v>
      </c>
      <c r="I4392" s="5" t="str">
        <f>rawTransactionSheet!G4392</f>
        <v>2001</v>
      </c>
      <c r="J4392" s="5" t="str">
        <f>rawTransactionSheet!H4392</f>
        <v>95000</v>
      </c>
      <c r="K4392" s="5" t="str">
        <f>rawTransactionSheet!I4392</f>
        <v>86557</v>
      </c>
      <c r="L4392" s="5" t="str">
        <f>rawTransactionSheet!J4392</f>
        <v>14.67123288</v>
      </c>
      <c r="M4392" s="5" t="str">
        <f>rawTransactionSheet!K4392</f>
        <v>2</v>
      </c>
      <c r="N4392" s="5" t="str">
        <f>rawTransactionSheet!L4392</f>
        <v>BANGALORE</v>
      </c>
    </row>
    <row r="4393">
      <c r="A4393" s="2">
        <v>42370.0</v>
      </c>
      <c r="B4393" s="5" t="str">
        <f>rawTransactionSheet!B4393</f>
        <v>RNS</v>
      </c>
      <c r="C4393" s="5" t="str">
        <f>rawTransactionSheet!C4393</f>
        <v>KA01B1168</v>
      </c>
      <c r="D4393" s="5" t="str">
        <f>rawTransactionSheet!D4393</f>
        <v>HYUNDAI</v>
      </c>
      <c r="E4393" s="5" t="str">
        <f>rawTransactionSheet!E4393</f>
        <v>Accent</v>
      </c>
      <c r="F4393" s="5" t="str">
        <f>IFERROR(VLOOKUP(E4393,modelMapping,2,0),E4393)</f>
        <v>Accent</v>
      </c>
      <c r="G4393" s="5" t="str">
        <f>rawTransactionSheet!F4393</f>
        <v>GLE</v>
      </c>
      <c r="H4393" s="1" t="str">
        <f t="shared" si="1"/>
        <v>GLE</v>
      </c>
      <c r="I4393" s="5" t="str">
        <f>rawTransactionSheet!G4393</f>
        <v>2004</v>
      </c>
      <c r="J4393" s="5" t="str">
        <f>rawTransactionSheet!H4393</f>
        <v>95000</v>
      </c>
      <c r="K4393" s="5" t="str">
        <f>rawTransactionSheet!I4393</f>
        <v>0</v>
      </c>
      <c r="L4393" s="5" t="str">
        <f>rawTransactionSheet!J4393</f>
        <v>11.80821918</v>
      </c>
      <c r="M4393" s="5" t="str">
        <f>rawTransactionSheet!K4393</f>
        <v>4</v>
      </c>
      <c r="N4393" s="5" t="str">
        <f>rawTransactionSheet!L4393</f>
        <v>BANGALORE</v>
      </c>
    </row>
    <row r="4394">
      <c r="A4394" s="2">
        <v>42370.0</v>
      </c>
      <c r="B4394" s="5" t="str">
        <f>rawTransactionSheet!B4394</f>
        <v>RNS</v>
      </c>
      <c r="C4394" s="5" t="str">
        <f>rawTransactionSheet!C4394</f>
        <v>KA01Z479</v>
      </c>
      <c r="D4394" s="5" t="str">
        <f>rawTransactionSheet!D4394</f>
        <v>MARUTI SUZUKI</v>
      </c>
      <c r="E4394" s="5" t="str">
        <f>rawTransactionSheet!E4394</f>
        <v>Esteem</v>
      </c>
      <c r="F4394" s="5" t="str">
        <f>IFERROR(VLOOKUP(E4394,modelMapping,2,0),E4394)</f>
        <v>Esteem</v>
      </c>
      <c r="G4394" s="5" t="str">
        <f>rawTransactionSheet!F4394</f>
        <v>VXI</v>
      </c>
      <c r="H4394" s="1" t="str">
        <f t="shared" si="1"/>
        <v>VXI</v>
      </c>
      <c r="I4394" s="5" t="str">
        <f>rawTransactionSheet!G4394</f>
        <v>2001</v>
      </c>
      <c r="J4394" s="5" t="str">
        <f>rawTransactionSheet!H4394</f>
        <v>95000</v>
      </c>
      <c r="K4394" s="5" t="str">
        <f>rawTransactionSheet!I4394</f>
        <v>79644</v>
      </c>
      <c r="L4394" s="5" t="str">
        <f>rawTransactionSheet!J4394</f>
        <v>14.35342466</v>
      </c>
      <c r="M4394" s="5" t="str">
        <f>rawTransactionSheet!K4394</f>
        <v>2</v>
      </c>
      <c r="N4394" s="5" t="str">
        <f>rawTransactionSheet!L4394</f>
        <v>BANGALORE</v>
      </c>
    </row>
    <row r="4395">
      <c r="A4395" s="2">
        <v>42370.0</v>
      </c>
      <c r="B4395" s="5" t="str">
        <f>rawTransactionSheet!B4395</f>
        <v>DelCalling</v>
      </c>
      <c r="C4395" s="5" t="str">
        <f>rawTransactionSheet!C4395</f>
        <v>18224</v>
      </c>
      <c r="D4395" s="5" t="str">
        <f>rawTransactionSheet!D4395</f>
        <v>HYUNDAI</v>
      </c>
      <c r="E4395" s="5" t="str">
        <f>rawTransactionSheet!E4395</f>
        <v>Getz</v>
      </c>
      <c r="F4395" s="5" t="str">
        <f>IFERROR(VLOOKUP(E4395,modelMapping,2,0),E4395)</f>
        <v>Getz</v>
      </c>
      <c r="G4395" s="5" t="str">
        <f>rawTransactionSheet!F4395</f>
        <v>GLE</v>
      </c>
      <c r="H4395" s="1" t="str">
        <f t="shared" si="1"/>
        <v>GLE</v>
      </c>
      <c r="I4395" s="5" t="str">
        <f>rawTransactionSheet!G4395</f>
        <v>2007</v>
      </c>
      <c r="J4395" s="5" t="str">
        <f>rawTransactionSheet!H4395</f>
        <v>95000</v>
      </c>
      <c r="K4395" s="5" t="str">
        <f>rawTransactionSheet!I4395</f>
        <v>62179</v>
      </c>
      <c r="L4395" s="5" t="str">
        <f>rawTransactionSheet!J4395</f>
        <v>8</v>
      </c>
      <c r="M4395" s="5" t="str">
        <f>rawTransactionSheet!K4395</f>
        <v>2</v>
      </c>
      <c r="N4395" s="5" t="str">
        <f>rawTransactionSheet!L4395</f>
        <v>MUMBAI</v>
      </c>
    </row>
    <row r="4396">
      <c r="A4396" s="2">
        <v>42370.0</v>
      </c>
      <c r="B4396" s="5" t="str">
        <f>rawTransactionSheet!B4396</f>
        <v>Pratham</v>
      </c>
      <c r="C4396" s="5" t="str">
        <f>rawTransactionSheet!C4396</f>
        <v>767</v>
      </c>
      <c r="D4396" s="5" t="str">
        <f>rawTransactionSheet!D4396</f>
        <v>FORD</v>
      </c>
      <c r="E4396" s="5" t="str">
        <f>rawTransactionSheet!E4396</f>
        <v>Ikon</v>
      </c>
      <c r="F4396" s="5" t="str">
        <f>IFERROR(VLOOKUP(E4396,modelMapping,2,0),E4396)</f>
        <v>Ikon</v>
      </c>
      <c r="G4396" s="5" t="str">
        <f>rawTransactionSheet!F4396</f>
        <v>1.6 Exi Nxt</v>
      </c>
      <c r="H4396" s="1" t="str">
        <f t="shared" si="1"/>
        <v>1.6 Exi Nxt</v>
      </c>
      <c r="I4396" s="5" t="str">
        <f>rawTransactionSheet!G4396</f>
        <v>2005</v>
      </c>
      <c r="J4396" s="5" t="str">
        <f>rawTransactionSheet!H4396</f>
        <v>95000</v>
      </c>
      <c r="K4396" s="5" t="str">
        <f>rawTransactionSheet!I4396</f>
        <v>79857.63176</v>
      </c>
      <c r="L4396" s="5" t="str">
        <f>rawTransactionSheet!J4396</f>
        <v>9.98220397</v>
      </c>
      <c r="M4396" s="5" t="str">
        <f>rawTransactionSheet!K4396</f>
        <v>2</v>
      </c>
      <c r="N4396" s="5" t="str">
        <f>rawTransactionSheet!L4396</f>
        <v>BANGALORE</v>
      </c>
    </row>
    <row r="4397">
      <c r="A4397" s="2">
        <v>42370.0</v>
      </c>
      <c r="B4397" s="5" t="str">
        <f>rawTransactionSheet!B4397</f>
        <v>RNS</v>
      </c>
      <c r="C4397" s="5" t="str">
        <f>rawTransactionSheet!C4397</f>
        <v>KA51M6254</v>
      </c>
      <c r="D4397" s="5" t="str">
        <f>rawTransactionSheet!D4397</f>
        <v>TATA</v>
      </c>
      <c r="E4397" s="5" t="str">
        <f>rawTransactionSheet!E4397</f>
        <v>INDICA EV2</v>
      </c>
      <c r="F4397" s="5" t="str">
        <f>IFERROR(VLOOKUP(E4397,modelMapping,2,0),E4397)</f>
        <v>INDICA EV2</v>
      </c>
      <c r="G4397" s="5" t="str">
        <f>rawTransactionSheet!F4397</f>
        <v>GLS</v>
      </c>
      <c r="H4397" s="1" t="str">
        <f t="shared" si="1"/>
        <v>GLS</v>
      </c>
      <c r="I4397" s="5" t="str">
        <f>rawTransactionSheet!G4397</f>
        <v>2006</v>
      </c>
      <c r="J4397" s="5" t="str">
        <f>rawTransactionSheet!H4397</f>
        <v>95000</v>
      </c>
      <c r="K4397" s="5" t="str">
        <f>rawTransactionSheet!I4397</f>
        <v>51538</v>
      </c>
      <c r="L4397" s="5" t="str">
        <f>rawTransactionSheet!J4397</f>
        <v>9.6</v>
      </c>
      <c r="M4397" s="5" t="str">
        <f>rawTransactionSheet!K4397</f>
        <v>2</v>
      </c>
      <c r="N4397" s="5" t="str">
        <f>rawTransactionSheet!L4397</f>
        <v>BANGALORE</v>
      </c>
    </row>
    <row r="4398">
      <c r="A4398" s="2">
        <v>42370.0</v>
      </c>
      <c r="B4398" s="5" t="str">
        <f>rawTransactionSheet!B4398</f>
        <v>Pratham</v>
      </c>
      <c r="C4398" s="5" t="str">
        <f>rawTransactionSheet!C4398</f>
        <v>759</v>
      </c>
      <c r="D4398" s="5" t="str">
        <f>rawTransactionSheet!D4398</f>
        <v>TATA</v>
      </c>
      <c r="E4398" s="5" t="str">
        <f>rawTransactionSheet!E4398</f>
        <v>INDIGO</v>
      </c>
      <c r="F4398" s="5" t="str">
        <f>IFERROR(VLOOKUP(E4398,modelMapping,2,0),E4398)</f>
        <v>INDIGO</v>
      </c>
      <c r="G4398" s="5" t="str">
        <f>rawTransactionSheet!F4398</f>
        <v>GLX 1.6</v>
      </c>
      <c r="H4398" s="1" t="str">
        <f t="shared" si="1"/>
        <v>GLX 1.6</v>
      </c>
      <c r="I4398" s="5" t="str">
        <f>rawTransactionSheet!G4398</f>
        <v>2005</v>
      </c>
      <c r="J4398" s="5" t="str">
        <f>rawTransactionSheet!H4398</f>
        <v>95000</v>
      </c>
      <c r="K4398" s="5" t="str">
        <f>rawTransactionSheet!I4398</f>
        <v>79572.89528</v>
      </c>
      <c r="L4398" s="5" t="str">
        <f>rawTransactionSheet!J4398</f>
        <v>9.94661191</v>
      </c>
      <c r="M4398" s="5" t="str">
        <f>rawTransactionSheet!K4398</f>
        <v>2</v>
      </c>
      <c r="N4398" s="5" t="str">
        <f>rawTransactionSheet!L4398</f>
        <v>BANGALORE</v>
      </c>
    </row>
    <row r="4399">
      <c r="A4399" s="2">
        <v>42370.0</v>
      </c>
      <c r="B4399" s="5" t="str">
        <f>rawTransactionSheet!B4399</f>
        <v>NandiBid</v>
      </c>
      <c r="C4399" s="5" t="str">
        <f>rawTransactionSheet!C4399</f>
        <v>120630</v>
      </c>
      <c r="D4399" s="5" t="str">
        <f>rawTransactionSheet!D4399</f>
        <v>TATA</v>
      </c>
      <c r="E4399" s="5" t="str">
        <f>rawTransactionSheet!E4399</f>
        <v>Nano</v>
      </c>
      <c r="F4399" s="5" t="str">
        <f>IFERROR(VLOOKUP(E4399,modelMapping,2,0),E4399)</f>
        <v>Nano</v>
      </c>
      <c r="G4399" s="5" t="str">
        <f>rawTransactionSheet!F4399</f>
        <v>LX</v>
      </c>
      <c r="H4399" s="1" t="str">
        <f t="shared" si="1"/>
        <v>LX</v>
      </c>
      <c r="I4399" s="5" t="str">
        <f>rawTransactionSheet!G4399</f>
        <v>2012</v>
      </c>
      <c r="J4399" s="5" t="str">
        <f>rawTransactionSheet!H4399</f>
        <v>95000</v>
      </c>
      <c r="K4399" s="5" t="str">
        <f>rawTransactionSheet!I4399</f>
        <v>13003</v>
      </c>
      <c r="L4399" s="5" t="str">
        <f>rawTransactionSheet!J4399</f>
        <v>4</v>
      </c>
      <c r="M4399" s="5" t="str">
        <f>rawTransactionSheet!K4399</f>
        <v>2</v>
      </c>
      <c r="N4399" s="5" t="str">
        <f>rawTransactionSheet!L4399</f>
        <v>BANGALORE</v>
      </c>
      <c r="O4399" s="1" t="str">
        <f t="shared" ref="O4399:O4400" si="156">VALUE(C4399)</f>
        <v>120630</v>
      </c>
      <c r="P4399" s="1" t="str">
        <f>MATCH(O4399,rawBidData!$A$2:$A$146,0)</f>
        <v>#N/A</v>
      </c>
    </row>
    <row r="4400">
      <c r="A4400" s="2">
        <v>42370.0</v>
      </c>
      <c r="B4400" s="5" t="str">
        <f>rawTransactionSheet!B4400</f>
        <v>NandiBid</v>
      </c>
      <c r="C4400" s="5" t="str">
        <f>rawTransactionSheet!C4400</f>
        <v>120158</v>
      </c>
      <c r="D4400" s="5" t="str">
        <f>rawTransactionSheet!D4400</f>
        <v>TATA</v>
      </c>
      <c r="E4400" s="5" t="str">
        <f>rawTransactionSheet!E4400</f>
        <v>Nano</v>
      </c>
      <c r="F4400" s="5" t="str">
        <f>IFERROR(VLOOKUP(E4400,modelMapping,2,0),E4400)</f>
        <v>Nano</v>
      </c>
      <c r="G4400" s="5" t="str">
        <f>rawTransactionSheet!F4400</f>
        <v>LX</v>
      </c>
      <c r="H4400" s="1" t="str">
        <f t="shared" si="1"/>
        <v>LX</v>
      </c>
      <c r="I4400" s="5" t="str">
        <f>rawTransactionSheet!G4400</f>
        <v>2012</v>
      </c>
      <c r="J4400" s="5" t="str">
        <f>rawTransactionSheet!H4400</f>
        <v>95000</v>
      </c>
      <c r="K4400" s="5" t="str">
        <f>rawTransactionSheet!I4400</f>
        <v>16299</v>
      </c>
      <c r="L4400" s="5" t="str">
        <f>rawTransactionSheet!J4400</f>
        <v>4</v>
      </c>
      <c r="M4400" s="5" t="str">
        <f>rawTransactionSheet!K4400</f>
        <v>2</v>
      </c>
      <c r="N4400" s="5" t="str">
        <f>rawTransactionSheet!L4400</f>
        <v>BANGALORE</v>
      </c>
      <c r="O4400" s="1" t="str">
        <f t="shared" si="156"/>
        <v>120158</v>
      </c>
      <c r="P4400" s="1" t="str">
        <f>MATCH(O4400,rawBidData!$A$2:$A$146,0)</f>
        <v>#N/A</v>
      </c>
    </row>
    <row r="4401">
      <c r="A4401" s="2">
        <v>42370.0</v>
      </c>
      <c r="B4401" s="5" t="str">
        <f>rawTransactionSheet!B4401</f>
        <v>Pratham</v>
      </c>
      <c r="C4401" s="5" t="str">
        <f>rawTransactionSheet!C4401</f>
        <v>128</v>
      </c>
      <c r="D4401" s="5" t="str">
        <f>rawTransactionSheet!D4401</f>
        <v>TATA</v>
      </c>
      <c r="E4401" s="5" t="str">
        <f>rawTransactionSheet!E4401</f>
        <v>Nano</v>
      </c>
      <c r="F4401" s="5" t="str">
        <f>IFERROR(VLOOKUP(E4401,modelMapping,2,0),E4401)</f>
        <v>Nano</v>
      </c>
      <c r="G4401" s="5" t="str">
        <f>rawTransactionSheet!F4401</f>
        <v>LX</v>
      </c>
      <c r="H4401" s="1" t="str">
        <f t="shared" si="1"/>
        <v>LX</v>
      </c>
      <c r="I4401" s="5" t="str">
        <f>rawTransactionSheet!G4401</f>
        <v>2011</v>
      </c>
      <c r="J4401" s="5" t="str">
        <f>rawTransactionSheet!H4401</f>
        <v>95000</v>
      </c>
      <c r="K4401" s="5" t="str">
        <f>rawTransactionSheet!I4401</f>
        <v>31540.04106</v>
      </c>
      <c r="L4401" s="5" t="str">
        <f>rawTransactionSheet!J4401</f>
        <v>3.942505133</v>
      </c>
      <c r="M4401" s="5" t="str">
        <f>rawTransactionSheet!K4401</f>
        <v>1</v>
      </c>
      <c r="N4401" s="5" t="str">
        <f>rawTransactionSheet!L4401</f>
        <v>BANGALORE</v>
      </c>
    </row>
    <row r="4402">
      <c r="A4402" s="2">
        <v>42370.0</v>
      </c>
      <c r="B4402" s="5" t="str">
        <f>rawTransactionSheet!B4402</f>
        <v>KALYANI MOTORS PVT LTD</v>
      </c>
      <c r="C4402" s="5" t="str">
        <f>rawTransactionSheet!C4402</f>
        <v>KA05Z4123</v>
      </c>
      <c r="D4402" s="5" t="str">
        <f>rawTransactionSheet!D4402</f>
        <v>MARUTI SUZUKI</v>
      </c>
      <c r="E4402" s="5" t="str">
        <f>rawTransactionSheet!E4402</f>
        <v>Omni</v>
      </c>
      <c r="F4402" s="5" t="str">
        <f>IFERROR(VLOOKUP(E4402,modelMapping,2,0),E4402)</f>
        <v>Omni</v>
      </c>
      <c r="G4402" s="5" t="str">
        <f>rawTransactionSheet!F4402</f>
        <v>5 STR</v>
      </c>
      <c r="H4402" s="1" t="str">
        <f t="shared" si="1"/>
        <v>5 STR</v>
      </c>
      <c r="I4402" s="5" t="str">
        <f>rawTransactionSheet!G4402</f>
        <v>2001</v>
      </c>
      <c r="J4402" s="5" t="str">
        <f>rawTransactionSheet!H4402</f>
        <v>95000</v>
      </c>
      <c r="K4402" s="5" t="str">
        <f>rawTransactionSheet!I4402</f>
        <v>21421</v>
      </c>
      <c r="L4402" s="5" t="str">
        <f>rawTransactionSheet!J4402</f>
        <v>14</v>
      </c>
      <c r="M4402" s="5" t="str">
        <f>rawTransactionSheet!K4402</f>
        <v>2</v>
      </c>
      <c r="N4402" s="5" t="str">
        <f>rawTransactionSheet!L4402</f>
        <v>BANGALORE</v>
      </c>
    </row>
    <row r="4403">
      <c r="A4403" s="2">
        <v>42370.0</v>
      </c>
      <c r="B4403" s="5" t="str">
        <f>rawTransactionSheet!B4403</f>
        <v>RNS</v>
      </c>
      <c r="C4403" s="5" t="str">
        <f>rawTransactionSheet!C4403</f>
        <v>KA05Z9163</v>
      </c>
      <c r="D4403" s="5" t="str">
        <f>rawTransactionSheet!D4403</f>
        <v>HYUNDAI</v>
      </c>
      <c r="E4403" s="5" t="str">
        <f>rawTransactionSheet!E4403</f>
        <v>SANTRO XING</v>
      </c>
      <c r="F4403" s="5" t="str">
        <f>IFERROR(VLOOKUP(E4403,modelMapping,2,0),E4403)</f>
        <v>SANTRO XING</v>
      </c>
      <c r="G4403" s="5" t="str">
        <f>rawTransactionSheet!F4403</f>
        <v>GLS</v>
      </c>
      <c r="H4403" s="1" t="str">
        <f t="shared" si="1"/>
        <v>GLS</v>
      </c>
      <c r="I4403" s="5" t="str">
        <f>rawTransactionSheet!G4403</f>
        <v>2002</v>
      </c>
      <c r="J4403" s="5" t="str">
        <f>rawTransactionSheet!H4403</f>
        <v>95000</v>
      </c>
      <c r="K4403" s="5" t="str">
        <f>rawTransactionSheet!I4403</f>
        <v>101321</v>
      </c>
      <c r="L4403" s="5" t="str">
        <f>rawTransactionSheet!J4403</f>
        <v>13.95890411</v>
      </c>
      <c r="M4403" s="5" t="str">
        <f>rawTransactionSheet!K4403</f>
        <v>1</v>
      </c>
      <c r="N4403" s="5" t="str">
        <f>rawTransactionSheet!L4403</f>
        <v>BANGALORE</v>
      </c>
    </row>
    <row r="4404">
      <c r="A4404" s="2">
        <v>42370.0</v>
      </c>
      <c r="B4404" s="5" t="str">
        <f>rawTransactionSheet!B4404</f>
        <v>KALYANI MOTORS PVT LTD</v>
      </c>
      <c r="C4404" s="5" t="str">
        <f>rawTransactionSheet!C4404</f>
        <v>KA34M2571</v>
      </c>
      <c r="D4404" s="5" t="str">
        <f>rawTransactionSheet!D4404</f>
        <v>MARUTI SUZUKI</v>
      </c>
      <c r="E4404" s="5" t="str">
        <f>rawTransactionSheet!E4404</f>
        <v>Wagon R</v>
      </c>
      <c r="F4404" s="5" t="str">
        <f>IFERROR(VLOOKUP(E4404,modelMapping,2,0),E4404)</f>
        <v>Wagon R</v>
      </c>
      <c r="G4404" s="5" t="str">
        <f>rawTransactionSheet!F4404</f>
        <v>LXI</v>
      </c>
      <c r="H4404" s="1" t="str">
        <f t="shared" si="1"/>
        <v>LXI</v>
      </c>
      <c r="I4404" s="5" t="str">
        <f>rawTransactionSheet!G4404</f>
        <v>2005</v>
      </c>
      <c r="J4404" s="5" t="str">
        <f>rawTransactionSheet!H4404</f>
        <v>95000</v>
      </c>
      <c r="K4404" s="5" t="str">
        <f>rawTransactionSheet!I4404</f>
        <v>68777</v>
      </c>
      <c r="L4404" s="5" t="str">
        <f>rawTransactionSheet!J4404</f>
        <v>10</v>
      </c>
      <c r="M4404" s="5" t="str">
        <f>rawTransactionSheet!K4404</f>
        <v>2</v>
      </c>
      <c r="N4404" s="5" t="str">
        <f>rawTransactionSheet!L4404</f>
        <v>BANGALORE</v>
      </c>
    </row>
    <row r="4405">
      <c r="A4405" s="2">
        <v>42370.0</v>
      </c>
      <c r="B4405" s="5" t="str">
        <f>rawTransactionSheet!B4405</f>
        <v>NandiBid</v>
      </c>
      <c r="C4405" s="7" t="str">
        <f>rawTransactionSheet!C4405</f>
        <v>139464</v>
      </c>
      <c r="D4405" s="5" t="str">
        <f>rawTransactionSheet!D4405</f>
        <v>TATA</v>
      </c>
      <c r="E4405" s="5" t="str">
        <f>rawTransactionSheet!E4405</f>
        <v>INDIGO ECS</v>
      </c>
      <c r="F4405" s="5" t="str">
        <f>IFERROR(VLOOKUP(E4405,modelMapping,2,0),E4405)</f>
        <v>INDIGO ECS</v>
      </c>
      <c r="G4405" s="5" t="str">
        <f>rawTransactionSheet!F4405</f>
        <v>GLX</v>
      </c>
      <c r="H4405" s="1" t="str">
        <f t="shared" si="1"/>
        <v>GLX</v>
      </c>
      <c r="I4405" s="5" t="str">
        <f>rawTransactionSheet!G4405</f>
        <v>2005</v>
      </c>
      <c r="J4405" s="5" t="str">
        <f>rawTransactionSheet!H4405</f>
        <v>95000</v>
      </c>
      <c r="K4405" s="5" t="str">
        <f>rawTransactionSheet!I4405</f>
        <v>63977</v>
      </c>
      <c r="L4405" s="5" t="str">
        <f>rawTransactionSheet!J4405</f>
        <v>11</v>
      </c>
      <c r="M4405" s="5" t="str">
        <f>rawTransactionSheet!K4405</f>
        <v>2</v>
      </c>
      <c r="N4405" s="5" t="str">
        <f>rawTransactionSheet!L4405</f>
        <v>BANGALORE</v>
      </c>
      <c r="O4405" s="1" t="str">
        <f>VALUE(C4405)</f>
        <v>139464</v>
      </c>
      <c r="P4405" s="1" t="str">
        <f>MATCH(O4405,rawBidData!$A$2:$A$146,0)</f>
        <v>#N/A</v>
      </c>
    </row>
    <row r="4406">
      <c r="A4406" s="2">
        <v>42370.0</v>
      </c>
      <c r="B4406" s="5" t="str">
        <f>rawTransactionSheet!B4406</f>
        <v>Pratham</v>
      </c>
      <c r="C4406" s="5" t="str">
        <f>rawTransactionSheet!C4406</f>
        <v>873</v>
      </c>
      <c r="D4406" s="5" t="str">
        <f>rawTransactionSheet!D4406</f>
        <v>MARUTI SUZUKI</v>
      </c>
      <c r="E4406" s="5" t="str">
        <f>rawTransactionSheet!E4406</f>
        <v>Wagon R</v>
      </c>
      <c r="F4406" s="5" t="str">
        <f>IFERROR(VLOOKUP(E4406,modelMapping,2,0),E4406)</f>
        <v>Wagon R</v>
      </c>
      <c r="G4406" s="5" t="str">
        <f>rawTransactionSheet!F4406</f>
        <v>LXI</v>
      </c>
      <c r="H4406" s="1" t="str">
        <f t="shared" si="1"/>
        <v>LXI</v>
      </c>
      <c r="I4406" s="5" t="str">
        <f>rawTransactionSheet!G4406</f>
        <v>2003</v>
      </c>
      <c r="J4406" s="5" t="str">
        <f>rawTransactionSheet!H4406</f>
        <v>93985</v>
      </c>
      <c r="K4406" s="5" t="str">
        <f>rawTransactionSheet!I4406</f>
        <v>95583.84672</v>
      </c>
      <c r="L4406" s="5" t="str">
        <f>rawTransactionSheet!J4406</f>
        <v>11.94798084</v>
      </c>
      <c r="M4406" s="5" t="str">
        <f>rawTransactionSheet!K4406</f>
        <v>3</v>
      </c>
      <c r="N4406" s="5" t="str">
        <f>rawTransactionSheet!L4406</f>
        <v>BANGALORE</v>
      </c>
    </row>
    <row r="4407">
      <c r="A4407" s="2">
        <v>42370.0</v>
      </c>
      <c r="B4407" s="5" t="str">
        <f>rawTransactionSheet!B4407</f>
        <v>Pratham</v>
      </c>
      <c r="C4407" s="5" t="str">
        <f>rawTransactionSheet!C4407</f>
        <v>657</v>
      </c>
      <c r="D4407" s="5" t="str">
        <f>rawTransactionSheet!D4407</f>
        <v>MARUTI SUZUKI</v>
      </c>
      <c r="E4407" s="5" t="str">
        <f>rawTransactionSheet!E4407</f>
        <v>800</v>
      </c>
      <c r="F4407" s="5" t="str">
        <f>IFERROR(VLOOKUP(E4407,modelMapping,2,0),E4407)</f>
        <v>800</v>
      </c>
      <c r="G4407" s="5" t="str">
        <f>rawTransactionSheet!F4407</f>
        <v>STD</v>
      </c>
      <c r="H4407" s="1" t="str">
        <f t="shared" si="1"/>
        <v>STD</v>
      </c>
      <c r="I4407" s="5" t="str">
        <f>rawTransactionSheet!G4407</f>
        <v>2006</v>
      </c>
      <c r="J4407" s="5" t="str">
        <f>rawTransactionSheet!H4407</f>
        <v>93000</v>
      </c>
      <c r="K4407" s="5" t="str">
        <f>rawTransactionSheet!I4407</f>
        <v>70329.91102</v>
      </c>
      <c r="L4407" s="5" t="str">
        <f>rawTransactionSheet!J4407</f>
        <v>8.791238877</v>
      </c>
      <c r="M4407" s="5" t="str">
        <f>rawTransactionSheet!K4407</f>
        <v>2</v>
      </c>
      <c r="N4407" s="5" t="str">
        <f>rawTransactionSheet!L4407</f>
        <v>BANGALORE</v>
      </c>
    </row>
    <row r="4408">
      <c r="A4408" s="2">
        <v>42370.0</v>
      </c>
      <c r="B4408" s="5" t="str">
        <f>rawTransactionSheet!B4408</f>
        <v>RNS</v>
      </c>
      <c r="C4408" s="5" t="str">
        <f>rawTransactionSheet!C4408</f>
        <v>KA03MD1571</v>
      </c>
      <c r="D4408" s="5" t="str">
        <f>rawTransactionSheet!D4408</f>
        <v>MARUTI SUZUKI</v>
      </c>
      <c r="E4408" s="5" t="str">
        <f>rawTransactionSheet!E4408</f>
        <v>800</v>
      </c>
      <c r="F4408" s="5" t="str">
        <f>IFERROR(VLOOKUP(E4408,modelMapping,2,0),E4408)</f>
        <v>800</v>
      </c>
      <c r="G4408" s="5" t="str">
        <f>rawTransactionSheet!F4408</f>
        <v>STD</v>
      </c>
      <c r="H4408" s="1" t="str">
        <f t="shared" si="1"/>
        <v>STD</v>
      </c>
      <c r="I4408" s="5" t="str">
        <f>rawTransactionSheet!G4408</f>
        <v>2004</v>
      </c>
      <c r="J4408" s="5" t="str">
        <f>rawTransactionSheet!H4408</f>
        <v>93000</v>
      </c>
      <c r="K4408" s="5" t="str">
        <f>rawTransactionSheet!I4408</f>
        <v>82678</v>
      </c>
      <c r="L4408" s="5" t="str">
        <f>rawTransactionSheet!J4408</f>
        <v>11.64931507</v>
      </c>
      <c r="M4408" s="5" t="str">
        <f>rawTransactionSheet!K4408</f>
        <v>3</v>
      </c>
      <c r="N4408" s="5" t="str">
        <f>rawTransactionSheet!L4408</f>
        <v>BANGALORE</v>
      </c>
    </row>
    <row r="4409">
      <c r="A4409" s="2">
        <v>42370.0</v>
      </c>
      <c r="B4409" s="5" t="str">
        <f>rawTransactionSheet!B4409</f>
        <v>RNS</v>
      </c>
      <c r="C4409" s="5" t="str">
        <f>rawTransactionSheet!C4409</f>
        <v>KA06M4689</v>
      </c>
      <c r="D4409" s="5" t="str">
        <f>rawTransactionSheet!D4409</f>
        <v>MARUTI SUZUKI</v>
      </c>
      <c r="E4409" s="5" t="str">
        <f>rawTransactionSheet!E4409</f>
        <v>Zen</v>
      </c>
      <c r="F4409" s="5" t="str">
        <f>IFERROR(VLOOKUP(E4409,modelMapping,2,0),E4409)</f>
        <v>Zen</v>
      </c>
      <c r="G4409" s="5" t="str">
        <f>rawTransactionSheet!F4409</f>
        <v>VXI</v>
      </c>
      <c r="H4409" s="1" t="str">
        <f t="shared" si="1"/>
        <v>VXI</v>
      </c>
      <c r="I4409" s="5" t="str">
        <f>rawTransactionSheet!G4409</f>
        <v>2000</v>
      </c>
      <c r="J4409" s="5" t="str">
        <f>rawTransactionSheet!H4409</f>
        <v>93000</v>
      </c>
      <c r="K4409" s="5" t="str">
        <f>rawTransactionSheet!I4409</f>
        <v>105010</v>
      </c>
      <c r="L4409" s="5" t="str">
        <f>rawTransactionSheet!J4409</f>
        <v>15.6630137</v>
      </c>
      <c r="M4409" s="5" t="str">
        <f>rawTransactionSheet!K4409</f>
        <v>2</v>
      </c>
      <c r="N4409" s="5" t="str">
        <f>rawTransactionSheet!L4409</f>
        <v>BANGALORE</v>
      </c>
    </row>
    <row r="4410">
      <c r="A4410" s="2">
        <v>42370.0</v>
      </c>
      <c r="B4410" s="5" t="str">
        <f>rawTransactionSheet!B4410</f>
        <v>Pratham</v>
      </c>
      <c r="C4410" s="5" t="str">
        <f>rawTransactionSheet!C4410</f>
        <v>633</v>
      </c>
      <c r="D4410" s="5" t="str">
        <f>rawTransactionSheet!D4410</f>
        <v>MARUTI SUZUKI</v>
      </c>
      <c r="E4410" s="5" t="str">
        <f>rawTransactionSheet!E4410</f>
        <v>800</v>
      </c>
      <c r="F4410" s="5" t="str">
        <f>IFERROR(VLOOKUP(E4410,modelMapping,2,0),E4410)</f>
        <v>800</v>
      </c>
      <c r="G4410" s="5" t="str">
        <f>rawTransactionSheet!F4410</f>
        <v>AC</v>
      </c>
      <c r="H4410" s="1" t="str">
        <f t="shared" si="1"/>
        <v>AC</v>
      </c>
      <c r="I4410" s="5" t="str">
        <f>rawTransactionSheet!G4410</f>
        <v>2006</v>
      </c>
      <c r="J4410" s="5" t="str">
        <f>rawTransactionSheet!H4410</f>
        <v>92000</v>
      </c>
      <c r="K4410" s="5" t="str">
        <f>rawTransactionSheet!I4410</f>
        <v>69738.53525</v>
      </c>
      <c r="L4410" s="5" t="str">
        <f>rawTransactionSheet!J4410</f>
        <v>8.717316906</v>
      </c>
      <c r="M4410" s="5" t="str">
        <f>rawTransactionSheet!K4410</f>
        <v>2</v>
      </c>
      <c r="N4410" s="5" t="str">
        <f>rawTransactionSheet!L4410</f>
        <v>BANGALORE</v>
      </c>
    </row>
    <row r="4411">
      <c r="A4411" s="2">
        <v>42370.0</v>
      </c>
      <c r="B4411" s="5" t="str">
        <f>rawTransactionSheet!B4411</f>
        <v>RNS</v>
      </c>
      <c r="C4411" s="5" t="str">
        <f>rawTransactionSheet!C4411</f>
        <v>KA02Z7481</v>
      </c>
      <c r="D4411" s="5" t="str">
        <f>rawTransactionSheet!D4411</f>
        <v>MARUTI SUZUKI</v>
      </c>
      <c r="E4411" s="5" t="str">
        <f>rawTransactionSheet!E4411</f>
        <v>800</v>
      </c>
      <c r="F4411" s="5" t="str">
        <f>IFERROR(VLOOKUP(E4411,modelMapping,2,0),E4411)</f>
        <v>800</v>
      </c>
      <c r="G4411" s="5" t="str">
        <f>rawTransactionSheet!F4411</f>
        <v>STD</v>
      </c>
      <c r="H4411" s="1" t="str">
        <f t="shared" si="1"/>
        <v>STD</v>
      </c>
      <c r="I4411" s="5" t="str">
        <f>rawTransactionSheet!G4411</f>
        <v>2004</v>
      </c>
      <c r="J4411" s="5" t="str">
        <f>rawTransactionSheet!H4411</f>
        <v>92000</v>
      </c>
      <c r="K4411" s="5" t="str">
        <f>rawTransactionSheet!I4411</f>
        <v>84082</v>
      </c>
      <c r="L4411" s="5" t="str">
        <f>rawTransactionSheet!J4411</f>
        <v>11.88767123</v>
      </c>
      <c r="M4411" s="5" t="str">
        <f>rawTransactionSheet!K4411</f>
        <v>2</v>
      </c>
      <c r="N4411" s="5" t="str">
        <f>rawTransactionSheet!L4411</f>
        <v>BANGALORE</v>
      </c>
    </row>
    <row r="4412">
      <c r="A4412" s="2">
        <v>42370.0</v>
      </c>
      <c r="B4412" s="5" t="str">
        <f>rawTransactionSheet!B4412</f>
        <v>RNS</v>
      </c>
      <c r="C4412" s="5" t="str">
        <f>rawTransactionSheet!C4412</f>
        <v>KA02Z0634</v>
      </c>
      <c r="D4412" s="5" t="str">
        <f>rawTransactionSheet!D4412</f>
        <v>MARUTI SUZUKI</v>
      </c>
      <c r="E4412" s="5" t="str">
        <f>rawTransactionSheet!E4412</f>
        <v>800</v>
      </c>
      <c r="F4412" s="5" t="str">
        <f>IFERROR(VLOOKUP(E4412,modelMapping,2,0),E4412)</f>
        <v>800</v>
      </c>
      <c r="G4412" s="5" t="str">
        <f>rawTransactionSheet!F4412</f>
        <v>STD</v>
      </c>
      <c r="H4412" s="1" t="str">
        <f t="shared" si="1"/>
        <v>STD</v>
      </c>
      <c r="I4412" s="5" t="str">
        <f>rawTransactionSheet!G4412</f>
        <v>2003</v>
      </c>
      <c r="J4412" s="5" t="str">
        <f>rawTransactionSheet!H4412</f>
        <v>92000</v>
      </c>
      <c r="K4412" s="5" t="str">
        <f>rawTransactionSheet!I4412</f>
        <v>79798</v>
      </c>
      <c r="L4412" s="5" t="str">
        <f>rawTransactionSheet!J4412</f>
        <v>12.71232877</v>
      </c>
      <c r="M4412" s="5" t="str">
        <f>rawTransactionSheet!K4412</f>
        <v>2</v>
      </c>
      <c r="N4412" s="5" t="str">
        <f>rawTransactionSheet!L4412</f>
        <v>BANGALORE</v>
      </c>
    </row>
    <row r="4413">
      <c r="A4413" s="2">
        <v>42370.0</v>
      </c>
      <c r="B4413" s="5" t="str">
        <f>rawTransactionSheet!B4413</f>
        <v>RNS</v>
      </c>
      <c r="C4413" s="5" t="str">
        <f>rawTransactionSheet!C4413</f>
        <v>KA02MB3057</v>
      </c>
      <c r="D4413" s="5" t="str">
        <f>rawTransactionSheet!D4413</f>
        <v>HYUNDAI</v>
      </c>
      <c r="E4413" s="5" t="str">
        <f>rawTransactionSheet!E4413</f>
        <v>SANTRO XING</v>
      </c>
      <c r="F4413" s="5" t="str">
        <f>IFERROR(VLOOKUP(E4413,modelMapping,2,0),E4413)</f>
        <v>SANTRO XING</v>
      </c>
      <c r="G4413" s="5" t="str">
        <f>rawTransactionSheet!F4413</f>
        <v>XG</v>
      </c>
      <c r="H4413" s="1" t="str">
        <f t="shared" si="1"/>
        <v>XG</v>
      </c>
      <c r="I4413" s="5" t="str">
        <f>rawTransactionSheet!G4413</f>
        <v>2006</v>
      </c>
      <c r="J4413" s="5" t="str">
        <f>rawTransactionSheet!H4413</f>
        <v>92000</v>
      </c>
      <c r="K4413" s="5" t="str">
        <f>rawTransactionSheet!I4413</f>
        <v>80198</v>
      </c>
      <c r="L4413" s="5" t="str">
        <f>rawTransactionSheet!J4413</f>
        <v>9.583561644</v>
      </c>
      <c r="M4413" s="5" t="str">
        <f>rawTransactionSheet!K4413</f>
        <v>1</v>
      </c>
      <c r="N4413" s="5" t="str">
        <f>rawTransactionSheet!L4413</f>
        <v>BANGALORE</v>
      </c>
    </row>
    <row r="4414">
      <c r="A4414" s="2">
        <v>42370.0</v>
      </c>
      <c r="B4414" s="5" t="str">
        <f>rawTransactionSheet!B4414</f>
        <v>RNS</v>
      </c>
      <c r="C4414" s="5" t="str">
        <f>rawTransactionSheet!C4414</f>
        <v>KA01P8022</v>
      </c>
      <c r="D4414" s="5" t="str">
        <f>rawTransactionSheet!D4414</f>
        <v>MARUTI SUZUKI</v>
      </c>
      <c r="E4414" s="5" t="str">
        <f>rawTransactionSheet!E4414</f>
        <v>Wagon R</v>
      </c>
      <c r="F4414" s="5" t="str">
        <f>IFERROR(VLOOKUP(E4414,modelMapping,2,0),E4414)</f>
        <v>Wagon R</v>
      </c>
      <c r="G4414" s="5" t="str">
        <f>rawTransactionSheet!F4414</f>
        <v>LXI</v>
      </c>
      <c r="H4414" s="1" t="str">
        <f t="shared" si="1"/>
        <v>LXI</v>
      </c>
      <c r="I4414" s="5" t="str">
        <f>rawTransactionSheet!G4414</f>
        <v>2001</v>
      </c>
      <c r="J4414" s="5" t="str">
        <f>rawTransactionSheet!H4414</f>
        <v>92000</v>
      </c>
      <c r="K4414" s="5" t="str">
        <f>rawTransactionSheet!I4414</f>
        <v>68310</v>
      </c>
      <c r="L4414" s="5" t="str">
        <f>rawTransactionSheet!J4414</f>
        <v>14.96438356</v>
      </c>
      <c r="M4414" s="5" t="str">
        <f>rawTransactionSheet!K4414</f>
        <v>2</v>
      </c>
      <c r="N4414" s="5" t="str">
        <f>rawTransactionSheet!L4414</f>
        <v>BANGALORE</v>
      </c>
    </row>
    <row r="4415">
      <c r="A4415" s="2">
        <v>42370.0</v>
      </c>
      <c r="B4415" s="5" t="str">
        <f>rawTransactionSheet!B4415</f>
        <v>RNS</v>
      </c>
      <c r="C4415" s="5" t="str">
        <f>rawTransactionSheet!C4415</f>
        <v>KA02Z6043</v>
      </c>
      <c r="D4415" s="5" t="str">
        <f>rawTransactionSheet!D4415</f>
        <v>MARUTI SUZUKI</v>
      </c>
      <c r="E4415" s="5" t="str">
        <f>rawTransactionSheet!E4415</f>
        <v>800</v>
      </c>
      <c r="F4415" s="5" t="str">
        <f>IFERROR(VLOOKUP(E4415,modelMapping,2,0),E4415)</f>
        <v>800</v>
      </c>
      <c r="G4415" s="5" t="str">
        <f>rawTransactionSheet!F4415</f>
        <v>STD</v>
      </c>
      <c r="H4415" s="1" t="str">
        <f t="shared" si="1"/>
        <v>STD</v>
      </c>
      <c r="I4415" s="5" t="str">
        <f>rawTransactionSheet!G4415</f>
        <v>2004</v>
      </c>
      <c r="J4415" s="5" t="str">
        <f>rawTransactionSheet!H4415</f>
        <v>91000</v>
      </c>
      <c r="K4415" s="5" t="str">
        <f>rawTransactionSheet!I4415</f>
        <v>71378</v>
      </c>
      <c r="L4415" s="5" t="str">
        <f>rawTransactionSheet!J4415</f>
        <v>11.57534247</v>
      </c>
      <c r="M4415" s="5" t="str">
        <f>rawTransactionSheet!K4415</f>
        <v>2</v>
      </c>
      <c r="N4415" s="5" t="str">
        <f>rawTransactionSheet!L4415</f>
        <v>BANGALORE</v>
      </c>
    </row>
    <row r="4416">
      <c r="A4416" s="2">
        <v>42370.0</v>
      </c>
      <c r="B4416" s="5" t="str">
        <f>rawTransactionSheet!B4416</f>
        <v>Pratham</v>
      </c>
      <c r="C4416" s="5" t="str">
        <f>rawTransactionSheet!C4416</f>
        <v>733</v>
      </c>
      <c r="D4416" s="5" t="str">
        <f>rawTransactionSheet!D4416</f>
        <v>MARUTI SUZUKI</v>
      </c>
      <c r="E4416" s="5" t="str">
        <f>rawTransactionSheet!E4416</f>
        <v>800</v>
      </c>
      <c r="F4416" s="5" t="str">
        <f>IFERROR(VLOOKUP(E4416,modelMapping,2,0),E4416)</f>
        <v>800</v>
      </c>
      <c r="G4416" s="5" t="str">
        <f>rawTransactionSheet!F4416</f>
        <v>AC</v>
      </c>
      <c r="H4416" s="1" t="str">
        <f t="shared" si="1"/>
        <v>AC</v>
      </c>
      <c r="I4416" s="5" t="str">
        <f>rawTransactionSheet!G4416</f>
        <v>2005</v>
      </c>
      <c r="J4416" s="5" t="str">
        <f>rawTransactionSheet!H4416</f>
        <v>90000</v>
      </c>
      <c r="K4416" s="5" t="str">
        <f>rawTransactionSheet!I4416</f>
        <v>77952.08761</v>
      </c>
      <c r="L4416" s="5" t="str">
        <f>rawTransactionSheet!J4416</f>
        <v>9.744010951</v>
      </c>
      <c r="M4416" s="5" t="str">
        <f>rawTransactionSheet!K4416</f>
        <v>2</v>
      </c>
      <c r="N4416" s="5" t="str">
        <f>rawTransactionSheet!L4416</f>
        <v>BANGALORE</v>
      </c>
    </row>
    <row r="4417">
      <c r="A4417" s="2">
        <v>42370.0</v>
      </c>
      <c r="B4417" s="5" t="str">
        <f>rawTransactionSheet!B4417</f>
        <v>KALYANI MOTORS PVT LTD</v>
      </c>
      <c r="C4417" s="5" t="str">
        <f>rawTransactionSheet!C4417</f>
        <v>KA03MJ6300</v>
      </c>
      <c r="D4417" s="5" t="str">
        <f>rawTransactionSheet!D4417</f>
        <v>MARUTI SUZUKI</v>
      </c>
      <c r="E4417" s="5" t="str">
        <f>rawTransactionSheet!E4417</f>
        <v>800</v>
      </c>
      <c r="F4417" s="5" t="str">
        <f>IFERROR(VLOOKUP(E4417,modelMapping,2,0),E4417)</f>
        <v>800</v>
      </c>
      <c r="G4417" s="5" t="str">
        <f>rawTransactionSheet!F4417</f>
        <v>STD</v>
      </c>
      <c r="H4417" s="1" t="str">
        <f t="shared" si="1"/>
        <v>STD</v>
      </c>
      <c r="I4417" s="5" t="str">
        <f>rawTransactionSheet!G4417</f>
        <v>2004</v>
      </c>
      <c r="J4417" s="5" t="str">
        <f>rawTransactionSheet!H4417</f>
        <v>90000</v>
      </c>
      <c r="K4417" s="5" t="str">
        <f>rawTransactionSheet!I4417</f>
        <v>46948</v>
      </c>
      <c r="L4417" s="5" t="str">
        <f>rawTransactionSheet!J4417</f>
        <v>11</v>
      </c>
      <c r="M4417" s="5" t="str">
        <f>rawTransactionSheet!K4417</f>
        <v>2</v>
      </c>
      <c r="N4417" s="5" t="str">
        <f>rawTransactionSheet!L4417</f>
        <v>BANGALORE</v>
      </c>
    </row>
    <row r="4418">
      <c r="A4418" s="2">
        <v>42370.0</v>
      </c>
      <c r="B4418" s="5" t="str">
        <f>rawTransactionSheet!B4418</f>
        <v>Pratham</v>
      </c>
      <c r="C4418" s="5" t="str">
        <f>rawTransactionSheet!C4418</f>
        <v>747</v>
      </c>
      <c r="D4418" s="5" t="str">
        <f>rawTransactionSheet!D4418</f>
        <v>MARUTI SUZUKI</v>
      </c>
      <c r="E4418" s="5" t="str">
        <f>rawTransactionSheet!E4418</f>
        <v>800</v>
      </c>
      <c r="F4418" s="5" t="str">
        <f>IFERROR(VLOOKUP(E4418,modelMapping,2,0),E4418)</f>
        <v>800</v>
      </c>
      <c r="G4418" s="5" t="str">
        <f>rawTransactionSheet!F4418</f>
        <v>STD</v>
      </c>
      <c r="H4418" s="1" t="str">
        <f t="shared" si="1"/>
        <v>STD</v>
      </c>
      <c r="I4418" s="5" t="str">
        <f>rawTransactionSheet!G4418</f>
        <v>2005</v>
      </c>
      <c r="J4418" s="5" t="str">
        <f>rawTransactionSheet!H4418</f>
        <v>90000</v>
      </c>
      <c r="K4418" s="5" t="str">
        <f>rawTransactionSheet!I4418</f>
        <v>78631.07461</v>
      </c>
      <c r="L4418" s="5" t="str">
        <f>rawTransactionSheet!J4418</f>
        <v>9.828884326</v>
      </c>
      <c r="M4418" s="5" t="str">
        <f>rawTransactionSheet!K4418</f>
        <v>2</v>
      </c>
      <c r="N4418" s="5" t="str">
        <f>rawTransactionSheet!L4418</f>
        <v>BANGALORE</v>
      </c>
    </row>
    <row r="4419">
      <c r="A4419" s="2">
        <v>42370.0</v>
      </c>
      <c r="B4419" s="5" t="str">
        <f>rawTransactionSheet!B4419</f>
        <v>Pratham</v>
      </c>
      <c r="C4419" s="5" t="str">
        <f>rawTransactionSheet!C4419</f>
        <v>910</v>
      </c>
      <c r="D4419" s="5" t="str">
        <f>rawTransactionSheet!D4419</f>
        <v>MARUTI SUZUKI</v>
      </c>
      <c r="E4419" s="5" t="str">
        <f>rawTransactionSheet!E4419</f>
        <v>800</v>
      </c>
      <c r="F4419" s="5" t="str">
        <f>IFERROR(VLOOKUP(E4419,modelMapping,2,0),E4419)</f>
        <v>800</v>
      </c>
      <c r="G4419" s="5" t="str">
        <f>rawTransactionSheet!F4419</f>
        <v>STD</v>
      </c>
      <c r="H4419" s="1" t="str">
        <f t="shared" si="1"/>
        <v>STD</v>
      </c>
      <c r="I4419" s="5" t="str">
        <f>rawTransactionSheet!G4419</f>
        <v>2001</v>
      </c>
      <c r="J4419" s="5" t="str">
        <f>rawTransactionSheet!H4419</f>
        <v>90000</v>
      </c>
      <c r="K4419" s="5" t="str">
        <f>rawTransactionSheet!I4419</f>
        <v>106907.5975</v>
      </c>
      <c r="L4419" s="5" t="str">
        <f>rawTransactionSheet!J4419</f>
        <v>13.36344969</v>
      </c>
      <c r="M4419" s="5" t="str">
        <f>rawTransactionSheet!K4419</f>
        <v>3</v>
      </c>
      <c r="N4419" s="5" t="str">
        <f>rawTransactionSheet!L4419</f>
        <v>BANGALORE</v>
      </c>
    </row>
    <row r="4420">
      <c r="A4420" s="2">
        <v>42370.0</v>
      </c>
      <c r="B4420" s="5" t="str">
        <f>rawTransactionSheet!B4420</f>
        <v>RNS</v>
      </c>
      <c r="C4420" s="5" t="str">
        <f>rawTransactionSheet!C4420</f>
        <v>KA02MA4672</v>
      </c>
      <c r="D4420" s="5" t="str">
        <f>rawTransactionSheet!D4420</f>
        <v>MARUTI SUZUKI</v>
      </c>
      <c r="E4420" s="5" t="str">
        <f>rawTransactionSheet!E4420</f>
        <v>800</v>
      </c>
      <c r="F4420" s="5" t="str">
        <f>IFERROR(VLOOKUP(E4420,modelMapping,2,0),E4420)</f>
        <v>800</v>
      </c>
      <c r="G4420" s="5" t="str">
        <f>rawTransactionSheet!F4420</f>
        <v>STD</v>
      </c>
      <c r="H4420" s="1" t="str">
        <f t="shared" si="1"/>
        <v>STD</v>
      </c>
      <c r="I4420" s="5" t="str">
        <f>rawTransactionSheet!G4420</f>
        <v>2005</v>
      </c>
      <c r="J4420" s="5" t="str">
        <f>rawTransactionSheet!H4420</f>
        <v>90000</v>
      </c>
      <c r="K4420" s="5" t="str">
        <f>rawTransactionSheet!I4420</f>
        <v>71398</v>
      </c>
      <c r="L4420" s="5" t="str">
        <f>rawTransactionSheet!J4420</f>
        <v>10.85205479</v>
      </c>
      <c r="M4420" s="5" t="str">
        <f>rawTransactionSheet!K4420</f>
        <v>1</v>
      </c>
      <c r="N4420" s="5" t="str">
        <f>rawTransactionSheet!L4420</f>
        <v>BANGALORE</v>
      </c>
    </row>
    <row r="4421">
      <c r="A4421" s="2">
        <v>42370.0</v>
      </c>
      <c r="B4421" s="5" t="str">
        <f>rawTransactionSheet!B4421</f>
        <v>RNS</v>
      </c>
      <c r="C4421" s="5" t="str">
        <f>rawTransactionSheet!C4421</f>
        <v>KA03MC5988</v>
      </c>
      <c r="D4421" s="5" t="str">
        <f>rawTransactionSheet!D4421</f>
        <v>MARUTI SUZUKI</v>
      </c>
      <c r="E4421" s="5" t="str">
        <f>rawTransactionSheet!E4421</f>
        <v>800</v>
      </c>
      <c r="F4421" s="5" t="str">
        <f>IFERROR(VLOOKUP(E4421,modelMapping,2,0),E4421)</f>
        <v>800</v>
      </c>
      <c r="G4421" s="5" t="str">
        <f>rawTransactionSheet!F4421</f>
        <v>STD</v>
      </c>
      <c r="H4421" s="1" t="str">
        <f t="shared" si="1"/>
        <v>STD</v>
      </c>
      <c r="I4421" s="5" t="str">
        <f>rawTransactionSheet!G4421</f>
        <v>2004</v>
      </c>
      <c r="J4421" s="5" t="str">
        <f>rawTransactionSheet!H4421</f>
        <v>90000</v>
      </c>
      <c r="K4421" s="5" t="str">
        <f>rawTransactionSheet!I4421</f>
        <v>118530</v>
      </c>
      <c r="L4421" s="5" t="str">
        <f>rawTransactionSheet!J4421</f>
        <v>11.51780822</v>
      </c>
      <c r="M4421" s="5" t="str">
        <f>rawTransactionSheet!K4421</f>
        <v>1</v>
      </c>
      <c r="N4421" s="5" t="str">
        <f>rawTransactionSheet!L4421</f>
        <v>BANGALORE</v>
      </c>
    </row>
    <row r="4422">
      <c r="A4422" s="2">
        <v>42370.0</v>
      </c>
      <c r="B4422" s="5" t="str">
        <f>rawTransactionSheet!B4422</f>
        <v>RNS</v>
      </c>
      <c r="C4422" s="5" t="str">
        <f>rawTransactionSheet!C4422</f>
        <v>KA02Z1003</v>
      </c>
      <c r="D4422" s="5" t="str">
        <f>rawTransactionSheet!D4422</f>
        <v>MARUTI SUZUKI</v>
      </c>
      <c r="E4422" s="5" t="str">
        <f>rawTransactionSheet!E4422</f>
        <v>800</v>
      </c>
      <c r="F4422" s="5" t="str">
        <f>IFERROR(VLOOKUP(E4422,modelMapping,2,0),E4422)</f>
        <v>800</v>
      </c>
      <c r="G4422" s="5" t="str">
        <f>rawTransactionSheet!F4422</f>
        <v>STD</v>
      </c>
      <c r="H4422" s="1" t="str">
        <f t="shared" si="1"/>
        <v>STD</v>
      </c>
      <c r="I4422" s="5" t="str">
        <f>rawTransactionSheet!G4422</f>
        <v>2003</v>
      </c>
      <c r="J4422" s="5" t="str">
        <f>rawTransactionSheet!H4422</f>
        <v>90000</v>
      </c>
      <c r="K4422" s="5" t="str">
        <f>rawTransactionSheet!I4422</f>
        <v>85431</v>
      </c>
      <c r="L4422" s="5" t="str">
        <f>rawTransactionSheet!J4422</f>
        <v>12.8630137</v>
      </c>
      <c r="M4422" s="5" t="str">
        <f>rawTransactionSheet!K4422</f>
        <v>1</v>
      </c>
      <c r="N4422" s="5" t="str">
        <f>rawTransactionSheet!L4422</f>
        <v>BANGALORE</v>
      </c>
    </row>
    <row r="4423">
      <c r="A4423" s="2">
        <v>42370.0</v>
      </c>
      <c r="B4423" s="5" t="str">
        <f>rawTransactionSheet!B4423</f>
        <v>RNS</v>
      </c>
      <c r="C4423" s="5" t="str">
        <f>rawTransactionSheet!C4423</f>
        <v>KA52M336</v>
      </c>
      <c r="D4423" s="5" t="str">
        <f>rawTransactionSheet!D4423</f>
        <v>MARUTI SUZUKI</v>
      </c>
      <c r="E4423" s="5" t="str">
        <f>rawTransactionSheet!E4423</f>
        <v>800</v>
      </c>
      <c r="F4423" s="5" t="str">
        <f>IFERROR(VLOOKUP(E4423,modelMapping,2,0),E4423)</f>
        <v>800</v>
      </c>
      <c r="G4423" s="5" t="str">
        <f>rawTransactionSheet!F4423</f>
        <v>STD</v>
      </c>
      <c r="H4423" s="1" t="str">
        <f t="shared" si="1"/>
        <v>STD</v>
      </c>
      <c r="I4423" s="5" t="str">
        <f>rawTransactionSheet!G4423</f>
        <v>2007</v>
      </c>
      <c r="J4423" s="5" t="str">
        <f>rawTransactionSheet!H4423</f>
        <v>90000</v>
      </c>
      <c r="K4423" s="5" t="str">
        <f>rawTransactionSheet!I4423</f>
        <v>87130</v>
      </c>
      <c r="L4423" s="5" t="str">
        <f>rawTransactionSheet!J4423</f>
        <v>8.591780822</v>
      </c>
      <c r="M4423" s="5" t="str">
        <f>rawTransactionSheet!K4423</f>
        <v>2</v>
      </c>
      <c r="N4423" s="5" t="str">
        <f>rawTransactionSheet!L4423</f>
        <v>BANGALORE</v>
      </c>
    </row>
    <row r="4424">
      <c r="A4424" s="2">
        <v>42370.0</v>
      </c>
      <c r="B4424" s="5" t="str">
        <f>rawTransactionSheet!B4424</f>
        <v>RNS</v>
      </c>
      <c r="C4424" s="5" t="str">
        <f>rawTransactionSheet!C4424</f>
        <v>KA03MC8947</v>
      </c>
      <c r="D4424" s="5" t="str">
        <f>rawTransactionSheet!D4424</f>
        <v>MARUTI SUZUKI</v>
      </c>
      <c r="E4424" s="5" t="str">
        <f>rawTransactionSheet!E4424</f>
        <v>800</v>
      </c>
      <c r="F4424" s="5" t="str">
        <f>IFERROR(VLOOKUP(E4424,modelMapping,2,0),E4424)</f>
        <v>800</v>
      </c>
      <c r="G4424" s="5" t="str">
        <f>rawTransactionSheet!F4424</f>
        <v>STD</v>
      </c>
      <c r="H4424" s="1" t="str">
        <f t="shared" si="1"/>
        <v>STD</v>
      </c>
      <c r="I4424" s="5" t="str">
        <f>rawTransactionSheet!G4424</f>
        <v>2004</v>
      </c>
      <c r="J4424" s="5" t="str">
        <f>rawTransactionSheet!H4424</f>
        <v>90000</v>
      </c>
      <c r="K4424" s="5" t="str">
        <f>rawTransactionSheet!I4424</f>
        <v>50030</v>
      </c>
      <c r="L4424" s="5" t="str">
        <f>rawTransactionSheet!J4424</f>
        <v>11.70958904</v>
      </c>
      <c r="M4424" s="5" t="str">
        <f>rawTransactionSheet!K4424</f>
        <v>2</v>
      </c>
      <c r="N4424" s="5" t="str">
        <f>rawTransactionSheet!L4424</f>
        <v>BANGALORE</v>
      </c>
    </row>
    <row r="4425">
      <c r="A4425" s="2">
        <v>42370.0</v>
      </c>
      <c r="B4425" s="5" t="str">
        <f>rawTransactionSheet!B4425</f>
        <v>RNS</v>
      </c>
      <c r="C4425" s="5" t="str">
        <f>rawTransactionSheet!C4425</f>
        <v>KA04MA3822</v>
      </c>
      <c r="D4425" s="5" t="str">
        <f>rawTransactionSheet!D4425</f>
        <v>MARUTI SUZUKI</v>
      </c>
      <c r="E4425" s="5" t="str">
        <f>rawTransactionSheet!E4425</f>
        <v>800</v>
      </c>
      <c r="F4425" s="5" t="str">
        <f>IFERROR(VLOOKUP(E4425,modelMapping,2,0),E4425)</f>
        <v>800</v>
      </c>
      <c r="G4425" s="5" t="str">
        <f>rawTransactionSheet!F4425</f>
        <v>STD</v>
      </c>
      <c r="H4425" s="1" t="str">
        <f t="shared" si="1"/>
        <v>STD</v>
      </c>
      <c r="I4425" s="5" t="str">
        <f>rawTransactionSheet!G4425</f>
        <v>2003</v>
      </c>
      <c r="J4425" s="5" t="str">
        <f>rawTransactionSheet!H4425</f>
        <v>90000</v>
      </c>
      <c r="K4425" s="5" t="str">
        <f>rawTransactionSheet!I4425</f>
        <v>23783</v>
      </c>
      <c r="L4425" s="5" t="str">
        <f>rawTransactionSheet!J4425</f>
        <v>12.83835616</v>
      </c>
      <c r="M4425" s="5" t="str">
        <f>rawTransactionSheet!K4425</f>
        <v>2</v>
      </c>
      <c r="N4425" s="5" t="str">
        <f>rawTransactionSheet!L4425</f>
        <v>BANGALORE</v>
      </c>
    </row>
    <row r="4426">
      <c r="A4426" s="2">
        <v>42370.0</v>
      </c>
      <c r="B4426" s="5" t="str">
        <f>rawTransactionSheet!B4426</f>
        <v>RNS</v>
      </c>
      <c r="C4426" s="5" t="str">
        <f>rawTransactionSheet!C4426</f>
        <v>KA04MA3822</v>
      </c>
      <c r="D4426" s="5" t="str">
        <f>rawTransactionSheet!D4426</f>
        <v>MARUTI SUZUKI</v>
      </c>
      <c r="E4426" s="5" t="str">
        <f>rawTransactionSheet!E4426</f>
        <v>800</v>
      </c>
      <c r="F4426" s="5" t="str">
        <f>IFERROR(VLOOKUP(E4426,modelMapping,2,0),E4426)</f>
        <v>800</v>
      </c>
      <c r="G4426" s="5" t="str">
        <f>rawTransactionSheet!F4426</f>
        <v>STD</v>
      </c>
      <c r="H4426" s="1" t="str">
        <f t="shared" si="1"/>
        <v>STD</v>
      </c>
      <c r="I4426" s="5" t="str">
        <f>rawTransactionSheet!G4426</f>
        <v>2003</v>
      </c>
      <c r="J4426" s="5" t="str">
        <f>rawTransactionSheet!H4426</f>
        <v>90000</v>
      </c>
      <c r="K4426" s="5" t="str">
        <f>rawTransactionSheet!I4426</f>
        <v>23783</v>
      </c>
      <c r="L4426" s="5" t="str">
        <f>rawTransactionSheet!J4426</f>
        <v>12.83835616</v>
      </c>
      <c r="M4426" s="5" t="str">
        <f>rawTransactionSheet!K4426</f>
        <v>2</v>
      </c>
      <c r="N4426" s="5" t="str">
        <f>rawTransactionSheet!L4426</f>
        <v>BANGALORE</v>
      </c>
    </row>
    <row r="4427">
      <c r="A4427" s="2">
        <v>42370.0</v>
      </c>
      <c r="B4427" s="5" t="str">
        <f>rawTransactionSheet!B4427</f>
        <v>RNS</v>
      </c>
      <c r="C4427" s="5" t="str">
        <f>rawTransactionSheet!C4427</f>
        <v>KA02P6119</v>
      </c>
      <c r="D4427" s="5" t="str">
        <f>rawTransactionSheet!D4427</f>
        <v>MARUTI SUZUKI</v>
      </c>
      <c r="E4427" s="5" t="str">
        <f>rawTransactionSheet!E4427</f>
        <v>800</v>
      </c>
      <c r="F4427" s="5" t="str">
        <f>IFERROR(VLOOKUP(E4427,modelMapping,2,0),E4427)</f>
        <v>800</v>
      </c>
      <c r="G4427" s="5" t="str">
        <f>rawTransactionSheet!F4427</f>
        <v>STD</v>
      </c>
      <c r="H4427" s="1" t="str">
        <f t="shared" si="1"/>
        <v>STD</v>
      </c>
      <c r="I4427" s="5" t="str">
        <f>rawTransactionSheet!G4427</f>
        <v>2001</v>
      </c>
      <c r="J4427" s="5" t="str">
        <f>rawTransactionSheet!H4427</f>
        <v>90000</v>
      </c>
      <c r="K4427" s="5" t="str">
        <f>rawTransactionSheet!I4427</f>
        <v>95168</v>
      </c>
      <c r="L4427" s="5" t="str">
        <f>rawTransactionSheet!J4427</f>
        <v>14.6630137</v>
      </c>
      <c r="M4427" s="5" t="str">
        <f>rawTransactionSheet!K4427</f>
        <v>2</v>
      </c>
      <c r="N4427" s="5" t="str">
        <f>rawTransactionSheet!L4427</f>
        <v>BANGALORE</v>
      </c>
    </row>
    <row r="4428">
      <c r="A4428" s="2">
        <v>42370.0</v>
      </c>
      <c r="B4428" s="5" t="str">
        <f>rawTransactionSheet!B4428</f>
        <v>RNS</v>
      </c>
      <c r="C4428" s="5" t="str">
        <f>rawTransactionSheet!C4428</f>
        <v>KA03MD6528</v>
      </c>
      <c r="D4428" s="5" t="str">
        <f>rawTransactionSheet!D4428</f>
        <v>MARUTI SUZUKI</v>
      </c>
      <c r="E4428" s="5" t="str">
        <f>rawTransactionSheet!E4428</f>
        <v>800</v>
      </c>
      <c r="F4428" s="5" t="str">
        <f>IFERROR(VLOOKUP(E4428,modelMapping,2,0),E4428)</f>
        <v>800</v>
      </c>
      <c r="G4428" s="5" t="str">
        <f>rawTransactionSheet!F4428</f>
        <v>STD</v>
      </c>
      <c r="H4428" s="1" t="str">
        <f t="shared" si="1"/>
        <v>STD</v>
      </c>
      <c r="I4428" s="5" t="str">
        <f>rawTransactionSheet!G4428</f>
        <v>2001</v>
      </c>
      <c r="J4428" s="5" t="str">
        <f>rawTransactionSheet!H4428</f>
        <v>90000</v>
      </c>
      <c r="K4428" s="5" t="str">
        <f>rawTransactionSheet!I4428</f>
        <v>86557</v>
      </c>
      <c r="L4428" s="5" t="str">
        <f>rawTransactionSheet!J4428</f>
        <v>14.67123288</v>
      </c>
      <c r="M4428" s="5" t="str">
        <f>rawTransactionSheet!K4428</f>
        <v>2</v>
      </c>
      <c r="N4428" s="5" t="str">
        <f>rawTransactionSheet!L4428</f>
        <v>BANGALORE</v>
      </c>
    </row>
    <row r="4429">
      <c r="A4429" s="2">
        <v>42370.0</v>
      </c>
      <c r="B4429" s="5" t="str">
        <f>rawTransactionSheet!B4429</f>
        <v>RNS</v>
      </c>
      <c r="C4429" s="5" t="str">
        <f>rawTransactionSheet!C4429</f>
        <v>KA02MD3540</v>
      </c>
      <c r="D4429" s="5" t="str">
        <f>rawTransactionSheet!D4429</f>
        <v>MARUTI SUZUKI</v>
      </c>
      <c r="E4429" s="5" t="str">
        <f>rawTransactionSheet!E4429</f>
        <v>800</v>
      </c>
      <c r="F4429" s="5" t="str">
        <f>IFERROR(VLOOKUP(E4429,modelMapping,2,0),E4429)</f>
        <v>800</v>
      </c>
      <c r="G4429" s="5" t="str">
        <f>rawTransactionSheet!F4429</f>
        <v>STD</v>
      </c>
      <c r="H4429" s="1" t="str">
        <f t="shared" si="1"/>
        <v>STD</v>
      </c>
      <c r="I4429" s="5" t="str">
        <f>rawTransactionSheet!G4429</f>
        <v>2008</v>
      </c>
      <c r="J4429" s="5" t="str">
        <f>rawTransactionSheet!H4429</f>
        <v>90000</v>
      </c>
      <c r="K4429" s="5" t="str">
        <f>rawTransactionSheet!I4429</f>
        <v>42234</v>
      </c>
      <c r="L4429" s="5" t="str">
        <f>rawTransactionSheet!J4429</f>
        <v>7.975342466</v>
      </c>
      <c r="M4429" s="5" t="str">
        <f>rawTransactionSheet!K4429</f>
        <v>4</v>
      </c>
      <c r="N4429" s="5" t="str">
        <f>rawTransactionSheet!L4429</f>
        <v>BANGALORE</v>
      </c>
    </row>
    <row r="4430">
      <c r="A4430" s="2">
        <v>42370.0</v>
      </c>
      <c r="B4430" s="5" t="str">
        <f>rawTransactionSheet!B4430</f>
        <v>Pratham</v>
      </c>
      <c r="C4430" s="5" t="str">
        <f>rawTransactionSheet!C4430</f>
        <v>889</v>
      </c>
      <c r="D4430" s="5" t="str">
        <f>rawTransactionSheet!D4430</f>
        <v>MARUTI SUZUKI</v>
      </c>
      <c r="E4430" s="5" t="str">
        <f>rawTransactionSheet!E4430</f>
        <v>Alto</v>
      </c>
      <c r="F4430" s="5" t="str">
        <f>IFERROR(VLOOKUP(E4430,modelMapping,2,0),E4430)</f>
        <v>Alto</v>
      </c>
      <c r="G4430" s="5" t="str">
        <f>rawTransactionSheet!F4430</f>
        <v>LXI</v>
      </c>
      <c r="H4430" s="1" t="str">
        <f t="shared" si="1"/>
        <v>LXI</v>
      </c>
      <c r="I4430" s="5" t="str">
        <f>rawTransactionSheet!G4430</f>
        <v>2002</v>
      </c>
      <c r="J4430" s="5" t="str">
        <f>rawTransactionSheet!H4430</f>
        <v>90000</v>
      </c>
      <c r="K4430" s="5" t="str">
        <f>rawTransactionSheet!I4430</f>
        <v>101957.5633</v>
      </c>
      <c r="L4430" s="5" t="str">
        <f>rawTransactionSheet!J4430</f>
        <v>12.74469541</v>
      </c>
      <c r="M4430" s="5" t="str">
        <f>rawTransactionSheet!K4430</f>
        <v>3</v>
      </c>
      <c r="N4430" s="5" t="str">
        <f>rawTransactionSheet!L4430</f>
        <v>BANGALORE</v>
      </c>
    </row>
    <row r="4431">
      <c r="A4431" s="2">
        <v>42370.0</v>
      </c>
      <c r="B4431" s="5" t="str">
        <f>rawTransactionSheet!B4431</f>
        <v>Pratham</v>
      </c>
      <c r="C4431" s="5" t="str">
        <f>rawTransactionSheet!C4431</f>
        <v>882</v>
      </c>
      <c r="D4431" s="5" t="str">
        <f>rawTransactionSheet!D4431</f>
        <v>MARUTI SUZUKI</v>
      </c>
      <c r="E4431" s="5" t="str">
        <f>rawTransactionSheet!E4431</f>
        <v>Alto 800</v>
      </c>
      <c r="F4431" s="1" t="str">
        <f>IFERROR(VLOOKUP(E4431,modelMapping,2,0),E4431)</f>
        <v>Alto</v>
      </c>
      <c r="G4431" s="5" t="str">
        <f>rawTransactionSheet!F4431</f>
        <v>STD</v>
      </c>
      <c r="H4431" s="1" t="str">
        <f t="shared" si="1"/>
        <v>STD</v>
      </c>
      <c r="I4431" s="5" t="str">
        <f>rawTransactionSheet!G4431</f>
        <v>2002</v>
      </c>
      <c r="J4431" s="5" t="str">
        <f>rawTransactionSheet!H4431</f>
        <v>90000</v>
      </c>
      <c r="K4431" s="5" t="str">
        <f>rawTransactionSheet!I4431</f>
        <v>98387.40592</v>
      </c>
      <c r="L4431" s="5" t="str">
        <f>rawTransactionSheet!J4431</f>
        <v>12.29842574</v>
      </c>
      <c r="M4431" s="5" t="str">
        <f>rawTransactionSheet!K4431</f>
        <v>3</v>
      </c>
      <c r="N4431" s="5" t="str">
        <f>rawTransactionSheet!L4431</f>
        <v>BANGALORE</v>
      </c>
    </row>
    <row r="4432">
      <c r="A4432" s="2">
        <v>42370.0</v>
      </c>
      <c r="B4432" s="5" t="str">
        <f>rawTransactionSheet!B4432</f>
        <v>Pratham</v>
      </c>
      <c r="C4432" s="5" t="str">
        <f>rawTransactionSheet!C4432</f>
        <v>923</v>
      </c>
      <c r="D4432" s="5" t="str">
        <f>rawTransactionSheet!D4432</f>
        <v>FORD</v>
      </c>
      <c r="E4432" s="5" t="str">
        <f>rawTransactionSheet!E4432</f>
        <v>Ikon</v>
      </c>
      <c r="F4432" s="5" t="str">
        <f>IFERROR(VLOOKUP(E4432,modelMapping,2,0),E4432)</f>
        <v>Ikon</v>
      </c>
      <c r="G4432" s="5" t="str">
        <f>rawTransactionSheet!F4432</f>
        <v>1.3 FLAIR</v>
      </c>
      <c r="H4432" s="1" t="str">
        <f t="shared" si="1"/>
        <v>1.3 FLAIR</v>
      </c>
      <c r="I4432" s="5" t="str">
        <f>rawTransactionSheet!G4432</f>
        <v>2000</v>
      </c>
      <c r="J4432" s="5" t="str">
        <f>rawTransactionSheet!H4432</f>
        <v>90000</v>
      </c>
      <c r="K4432" s="5" t="str">
        <f>rawTransactionSheet!I4432</f>
        <v>119611.2252</v>
      </c>
      <c r="L4432" s="5" t="str">
        <f>rawTransactionSheet!J4432</f>
        <v>14.95140315</v>
      </c>
      <c r="M4432" s="5" t="str">
        <f>rawTransactionSheet!K4432</f>
        <v>3</v>
      </c>
      <c r="N4432" s="5" t="str">
        <f>rawTransactionSheet!L4432</f>
        <v>BANGALORE</v>
      </c>
    </row>
    <row r="4433">
      <c r="A4433" s="2">
        <v>42370.0</v>
      </c>
      <c r="B4433" s="5" t="str">
        <f>rawTransactionSheet!B4433</f>
        <v>Pratham</v>
      </c>
      <c r="C4433" s="5" t="str">
        <f>rawTransactionSheet!C4433</f>
        <v>729</v>
      </c>
      <c r="D4433" s="5" t="str">
        <f>rawTransactionSheet!D4433</f>
        <v>FORD</v>
      </c>
      <c r="E4433" s="5" t="str">
        <f>rawTransactionSheet!E4433</f>
        <v>Ikon</v>
      </c>
      <c r="F4433" s="5" t="str">
        <f>IFERROR(VLOOKUP(E4433,modelMapping,2,0),E4433)</f>
        <v>Ikon</v>
      </c>
      <c r="G4433" s="5" t="str">
        <f>rawTransactionSheet!F4433</f>
        <v>1.6 Exi Nxt</v>
      </c>
      <c r="H4433" s="1" t="str">
        <f t="shared" si="1"/>
        <v>1.6 Exi Nxt</v>
      </c>
      <c r="I4433" s="5" t="str">
        <f>rawTransactionSheet!G4433</f>
        <v>2005</v>
      </c>
      <c r="J4433" s="5" t="str">
        <f>rawTransactionSheet!H4433</f>
        <v>90000</v>
      </c>
      <c r="K4433" s="5" t="str">
        <f>rawTransactionSheet!I4433</f>
        <v>77886.37919</v>
      </c>
      <c r="L4433" s="5" t="str">
        <f>rawTransactionSheet!J4433</f>
        <v>9.735797399</v>
      </c>
      <c r="M4433" s="5" t="str">
        <f>rawTransactionSheet!K4433</f>
        <v>2</v>
      </c>
      <c r="N4433" s="5" t="str">
        <f>rawTransactionSheet!L4433</f>
        <v>BANGALORE</v>
      </c>
    </row>
    <row r="4434">
      <c r="A4434" s="2">
        <v>42370.0</v>
      </c>
      <c r="B4434" s="5" t="str">
        <f>rawTransactionSheet!B4434</f>
        <v>Pratham</v>
      </c>
      <c r="C4434" s="5" t="str">
        <f>rawTransactionSheet!C4434</f>
        <v>594</v>
      </c>
      <c r="D4434" s="5" t="str">
        <f>rawTransactionSheet!D4434</f>
        <v>TATA</v>
      </c>
      <c r="E4434" s="5" t="str">
        <f>rawTransactionSheet!E4434</f>
        <v>INDICA V2</v>
      </c>
      <c r="F4434" s="5" t="str">
        <f>IFERROR(VLOOKUP(E4434,modelMapping,2,0),E4434)</f>
        <v>INDICA V2</v>
      </c>
      <c r="G4434" s="5" t="str">
        <f>rawTransactionSheet!F4434</f>
        <v>DL</v>
      </c>
      <c r="H4434" s="1" t="str">
        <f t="shared" si="1"/>
        <v>DL</v>
      </c>
      <c r="I4434" s="5" t="str">
        <f>rawTransactionSheet!G4434</f>
        <v>2006</v>
      </c>
      <c r="J4434" s="5" t="str">
        <f>rawTransactionSheet!H4434</f>
        <v>90000</v>
      </c>
      <c r="K4434" s="5" t="str">
        <f>rawTransactionSheet!I4434</f>
        <v>100665.2977</v>
      </c>
      <c r="L4434" s="5" t="str">
        <f>rawTransactionSheet!J4434</f>
        <v>8.388774812</v>
      </c>
      <c r="M4434" s="5" t="str">
        <f>rawTransactionSheet!K4434</f>
        <v>2</v>
      </c>
      <c r="N4434" s="5" t="str">
        <f>rawTransactionSheet!L4434</f>
        <v>BANGALORE</v>
      </c>
    </row>
    <row r="4435">
      <c r="A4435" s="2">
        <v>42370.0</v>
      </c>
      <c r="B4435" s="5" t="str">
        <f>rawTransactionSheet!B4435</f>
        <v>Pratham</v>
      </c>
      <c r="C4435" s="5" t="str">
        <f>rawTransactionSheet!C4435</f>
        <v>872</v>
      </c>
      <c r="D4435" s="5" t="str">
        <f>rawTransactionSheet!D4435</f>
        <v>TATA</v>
      </c>
      <c r="E4435" s="5" t="str">
        <f>rawTransactionSheet!E4435</f>
        <v>INDICA V2</v>
      </c>
      <c r="F4435" s="5" t="str">
        <f>IFERROR(VLOOKUP(E4435,modelMapping,2,0),E4435)</f>
        <v>INDICA V2</v>
      </c>
      <c r="G4435" s="5" t="str">
        <f>rawTransactionSheet!F4435</f>
        <v>DLS</v>
      </c>
      <c r="H4435" s="1" t="str">
        <f t="shared" si="1"/>
        <v>DLS</v>
      </c>
      <c r="I4435" s="5" t="str">
        <f>rawTransactionSheet!G4435</f>
        <v>2003</v>
      </c>
      <c r="J4435" s="5" t="str">
        <f>rawTransactionSheet!H4435</f>
        <v>90000</v>
      </c>
      <c r="K4435" s="5" t="str">
        <f>rawTransactionSheet!I4435</f>
        <v>142915.811</v>
      </c>
      <c r="L4435" s="5" t="str">
        <f>rawTransactionSheet!J4435</f>
        <v>11.90965092</v>
      </c>
      <c r="M4435" s="5" t="str">
        <f>rawTransactionSheet!K4435</f>
        <v>3</v>
      </c>
      <c r="N4435" s="5" t="str">
        <f>rawTransactionSheet!L4435</f>
        <v>BANGALORE</v>
      </c>
    </row>
    <row r="4436">
      <c r="A4436" s="2">
        <v>42370.0</v>
      </c>
      <c r="B4436" s="5" t="str">
        <f>rawTransactionSheet!B4436</f>
        <v>Hiremath</v>
      </c>
      <c r="C4436" s="5" t="str">
        <f>rawTransactionSheet!C4436</f>
        <v>Hire019</v>
      </c>
      <c r="D4436" s="5" t="str">
        <f>rawTransactionSheet!D4436</f>
        <v>TATA</v>
      </c>
      <c r="E4436" s="5" t="str">
        <f>rawTransactionSheet!E4436</f>
        <v>INDICA V2</v>
      </c>
      <c r="F4436" s="5" t="str">
        <f>IFERROR(VLOOKUP(E4436,modelMapping,2,0),E4436)</f>
        <v>INDICA V2</v>
      </c>
      <c r="G4436" s="5" t="str">
        <f>rawTransactionSheet!F4436</f>
        <v>XETA GLS</v>
      </c>
      <c r="H4436" s="1" t="str">
        <f t="shared" si="1"/>
        <v>XETA GLS</v>
      </c>
      <c r="I4436" s="5" t="str">
        <f>rawTransactionSheet!G4436</f>
        <v>2007</v>
      </c>
      <c r="J4436" s="5" t="str">
        <f>rawTransactionSheet!H4436</f>
        <v>90000</v>
      </c>
      <c r="K4436" s="5" t="str">
        <f>rawTransactionSheet!I4436</f>
        <v>55000</v>
      </c>
      <c r="L4436" s="5" t="str">
        <f>rawTransactionSheet!J4436</f>
        <v>8</v>
      </c>
      <c r="M4436" s="5" t="str">
        <f>rawTransactionSheet!K4436</f>
        <v>2</v>
      </c>
      <c r="N4436" s="5" t="str">
        <f>rawTransactionSheet!L4436</f>
        <v>BANGALORE</v>
      </c>
    </row>
    <row r="4437">
      <c r="A4437" s="2">
        <v>42370.0</v>
      </c>
      <c r="B4437" s="5" t="str">
        <f>rawTransactionSheet!B4437</f>
        <v>NandiBid</v>
      </c>
      <c r="C4437" s="5" t="str">
        <f>rawTransactionSheet!C4437</f>
        <v>131402</v>
      </c>
      <c r="D4437" s="5" t="str">
        <f>rawTransactionSheet!D4437</f>
        <v>TATA</v>
      </c>
      <c r="E4437" s="5" t="str">
        <f>rawTransactionSheet!E4437</f>
        <v>NANO</v>
      </c>
      <c r="F4437" s="5" t="str">
        <f>IFERROR(VLOOKUP(E4437,modelMapping,2,0),E4437)</f>
        <v>NANO</v>
      </c>
      <c r="G4437" s="5" t="str">
        <f>rawTransactionSheet!F4437</f>
        <v>CX</v>
      </c>
      <c r="H4437" s="1" t="str">
        <f t="shared" si="1"/>
        <v>CX</v>
      </c>
      <c r="I4437" s="5" t="str">
        <f>rawTransactionSheet!G4437</f>
        <v>2013</v>
      </c>
      <c r="J4437" s="5" t="str">
        <f>rawTransactionSheet!H4437</f>
        <v>90000</v>
      </c>
      <c r="K4437" s="5" t="str">
        <f>rawTransactionSheet!I4437</f>
        <v>3665</v>
      </c>
      <c r="L4437" s="5" t="str">
        <f>rawTransactionSheet!J4437</f>
        <v>3</v>
      </c>
      <c r="M4437" s="5" t="str">
        <f>rawTransactionSheet!K4437</f>
        <v>2</v>
      </c>
      <c r="N4437" s="5" t="str">
        <f>rawTransactionSheet!L4437</f>
        <v>BANGALORE</v>
      </c>
      <c r="O4437" s="1" t="str">
        <f t="shared" ref="O4437:O4439" si="157">VALUE(C4437)</f>
        <v>131402</v>
      </c>
      <c r="P4437" s="1" t="str">
        <f>MATCH(O4437,rawBidData!$A$2:$A$146,0)</f>
        <v>#N/A</v>
      </c>
    </row>
    <row r="4438">
      <c r="A4438" s="2">
        <v>42370.0</v>
      </c>
      <c r="B4438" s="5" t="str">
        <f>rawTransactionSheet!B4438</f>
        <v>NandiBid</v>
      </c>
      <c r="C4438" s="5" t="str">
        <f>rawTransactionSheet!C4438</f>
        <v>114639</v>
      </c>
      <c r="D4438" s="5" t="str">
        <f>rawTransactionSheet!D4438</f>
        <v>TATA</v>
      </c>
      <c r="E4438" s="5" t="str">
        <f>rawTransactionSheet!E4438</f>
        <v>Nano</v>
      </c>
      <c r="F4438" s="5" t="str">
        <f>IFERROR(VLOOKUP(E4438,modelMapping,2,0),E4438)</f>
        <v>Nano</v>
      </c>
      <c r="G4438" s="5" t="str">
        <f>rawTransactionSheet!F4438</f>
        <v>LX</v>
      </c>
      <c r="H4438" s="1" t="str">
        <f t="shared" si="1"/>
        <v>LX</v>
      </c>
      <c r="I4438" s="5" t="str">
        <f>rawTransactionSheet!G4438</f>
        <v>2012</v>
      </c>
      <c r="J4438" s="5" t="str">
        <f>rawTransactionSheet!H4438</f>
        <v>90000</v>
      </c>
      <c r="K4438" s="5" t="str">
        <f>rawTransactionSheet!I4438</f>
        <v>11560</v>
      </c>
      <c r="L4438" s="5" t="str">
        <f>rawTransactionSheet!J4438</f>
        <v>4</v>
      </c>
      <c r="M4438" s="5" t="str">
        <f>rawTransactionSheet!K4438</f>
        <v>1</v>
      </c>
      <c r="N4438" s="5" t="str">
        <f>rawTransactionSheet!L4438</f>
        <v>BANGALORE</v>
      </c>
      <c r="O4438" s="1" t="str">
        <f t="shared" si="157"/>
        <v>114639</v>
      </c>
      <c r="P4438" s="1" t="str">
        <f>MATCH(O4438,rawBidData!$A$2:$A$146,0)</f>
        <v>#N/A</v>
      </c>
    </row>
    <row r="4439">
      <c r="A4439" s="2">
        <v>42370.0</v>
      </c>
      <c r="B4439" s="5" t="str">
        <f>rawTransactionSheet!B4439</f>
        <v>NandiBid</v>
      </c>
      <c r="C4439" s="5" t="str">
        <f>rawTransactionSheet!C4439</f>
        <v>116926</v>
      </c>
      <c r="D4439" s="5" t="str">
        <f>rawTransactionSheet!D4439</f>
        <v>TATA</v>
      </c>
      <c r="E4439" s="5" t="str">
        <f>rawTransactionSheet!E4439</f>
        <v>Nano</v>
      </c>
      <c r="F4439" s="5" t="str">
        <f>IFERROR(VLOOKUP(E4439,modelMapping,2,0),E4439)</f>
        <v>Nano</v>
      </c>
      <c r="G4439" s="5" t="str">
        <f>rawTransactionSheet!F4439</f>
        <v>LX</v>
      </c>
      <c r="H4439" s="1" t="str">
        <f t="shared" si="1"/>
        <v>LX</v>
      </c>
      <c r="I4439" s="5" t="str">
        <f>rawTransactionSheet!G4439</f>
        <v>2012</v>
      </c>
      <c r="J4439" s="5" t="str">
        <f>rawTransactionSheet!H4439</f>
        <v>90000</v>
      </c>
      <c r="K4439" s="5" t="str">
        <f>rawTransactionSheet!I4439</f>
        <v>47304</v>
      </c>
      <c r="L4439" s="5" t="str">
        <f>rawTransactionSheet!J4439</f>
        <v>4</v>
      </c>
      <c r="M4439" s="5" t="str">
        <f>rawTransactionSheet!K4439</f>
        <v>1</v>
      </c>
      <c r="N4439" s="5" t="str">
        <f>rawTransactionSheet!L4439</f>
        <v>BANGALORE</v>
      </c>
      <c r="O4439" s="1" t="str">
        <f t="shared" si="157"/>
        <v>116926</v>
      </c>
      <c r="P4439" s="1" t="str">
        <f>MATCH(O4439,rawBidData!$A$2:$A$146,0)</f>
        <v>#N/A</v>
      </c>
    </row>
    <row r="4440">
      <c r="A4440" s="2">
        <v>42370.0</v>
      </c>
      <c r="B4440" s="5" t="str">
        <f>rawTransactionSheet!B4440</f>
        <v>RNS</v>
      </c>
      <c r="C4440" s="5" t="str">
        <f>rawTransactionSheet!C4440</f>
        <v>KA02MB3057</v>
      </c>
      <c r="D4440" s="5" t="str">
        <f>rawTransactionSheet!D4440</f>
        <v>HYUNDAI</v>
      </c>
      <c r="E4440" s="5" t="str">
        <f>rawTransactionSheet!E4440</f>
        <v>SANTRO XING</v>
      </c>
      <c r="F4440" s="5" t="str">
        <f>IFERROR(VLOOKUP(E4440,modelMapping,2,0),E4440)</f>
        <v>SANTRO XING</v>
      </c>
      <c r="G4440" s="5" t="str">
        <f>rawTransactionSheet!F4440</f>
        <v>XG</v>
      </c>
      <c r="H4440" s="1" t="str">
        <f t="shared" si="1"/>
        <v>XG</v>
      </c>
      <c r="I4440" s="5" t="str">
        <f>rawTransactionSheet!G4440</f>
        <v>2006</v>
      </c>
      <c r="J4440" s="5" t="str">
        <f>rawTransactionSheet!H4440</f>
        <v>90000</v>
      </c>
      <c r="K4440" s="5" t="str">
        <f>rawTransactionSheet!I4440</f>
        <v>80198</v>
      </c>
      <c r="L4440" s="5" t="str">
        <f>rawTransactionSheet!J4440</f>
        <v>9.583561644</v>
      </c>
      <c r="M4440" s="5" t="str">
        <f>rawTransactionSheet!K4440</f>
        <v>1</v>
      </c>
      <c r="N4440" s="5" t="str">
        <f>rawTransactionSheet!L4440</f>
        <v>BANGALORE</v>
      </c>
    </row>
    <row r="4441">
      <c r="A4441" s="2">
        <v>42370.0</v>
      </c>
      <c r="B4441" s="5" t="str">
        <f>rawTransactionSheet!B4441</f>
        <v>NandiBid</v>
      </c>
      <c r="C4441" s="5" t="str">
        <f>rawTransactionSheet!C4441</f>
        <v>116642</v>
      </c>
      <c r="D4441" s="5" t="str">
        <f>rawTransactionSheet!D4441</f>
        <v>HYUNDAI</v>
      </c>
      <c r="E4441" s="5" t="str">
        <f>rawTransactionSheet!E4441</f>
        <v>SANTRO XING</v>
      </c>
      <c r="F4441" s="5" t="str">
        <f>IFERROR(VLOOKUP(E4441,modelMapping,2,0),E4441)</f>
        <v>SANTRO XING</v>
      </c>
      <c r="G4441" s="5" t="str">
        <f>rawTransactionSheet!F4441</f>
        <v>XK</v>
      </c>
      <c r="H4441" s="1" t="str">
        <f t="shared" si="1"/>
        <v>XK</v>
      </c>
      <c r="I4441" s="5" t="str">
        <f>rawTransactionSheet!G4441</f>
        <v>2006</v>
      </c>
      <c r="J4441" s="5" t="str">
        <f>rawTransactionSheet!H4441</f>
        <v>90000</v>
      </c>
      <c r="K4441" s="5" t="str">
        <f>rawTransactionSheet!I4441</f>
        <v>67516</v>
      </c>
      <c r="L4441" s="5" t="str">
        <f>rawTransactionSheet!J4441</f>
        <v>10</v>
      </c>
      <c r="M4441" s="5" t="str">
        <f>rawTransactionSheet!K4441</f>
        <v>2</v>
      </c>
      <c r="N4441" s="5" t="str">
        <f>rawTransactionSheet!L4441</f>
        <v>BANGALORE</v>
      </c>
      <c r="O4441" s="1" t="str">
        <f>VALUE(C4441)</f>
        <v>116642</v>
      </c>
      <c r="P4441" s="1" t="str">
        <f>MATCH(O4441,rawBidData!$A$2:$A$146,0)</f>
        <v>#N/A</v>
      </c>
    </row>
    <row r="4442">
      <c r="A4442" s="2">
        <v>42370.0</v>
      </c>
      <c r="B4442" s="5" t="str">
        <f>rawTransactionSheet!B4442</f>
        <v>Pratham</v>
      </c>
      <c r="C4442" s="5" t="str">
        <f>rawTransactionSheet!C4442</f>
        <v>919</v>
      </c>
      <c r="D4442" s="5" t="str">
        <f>rawTransactionSheet!D4442</f>
        <v>MARUTI SUZUKI</v>
      </c>
      <c r="E4442" s="5" t="str">
        <f>rawTransactionSheet!E4442</f>
        <v>Swift</v>
      </c>
      <c r="F4442" s="5" t="str">
        <f>IFERROR(VLOOKUP(E4442,modelMapping,2,0),E4442)</f>
        <v>Swift</v>
      </c>
      <c r="G4442" s="5" t="str">
        <f>rawTransactionSheet!F4442</f>
        <v>LXI</v>
      </c>
      <c r="H4442" s="1" t="str">
        <f t="shared" si="1"/>
        <v>LXI</v>
      </c>
      <c r="I4442" s="5" t="str">
        <f>rawTransactionSheet!G4442</f>
        <v>2000</v>
      </c>
      <c r="J4442" s="5" t="str">
        <f>rawTransactionSheet!H4442</f>
        <v>90000</v>
      </c>
      <c r="K4442" s="5" t="str">
        <f>rawTransactionSheet!I4442</f>
        <v>119260.7803</v>
      </c>
      <c r="L4442" s="5" t="str">
        <f>rawTransactionSheet!J4442</f>
        <v>14.90759754</v>
      </c>
      <c r="M4442" s="5" t="str">
        <f>rawTransactionSheet!K4442</f>
        <v>3</v>
      </c>
      <c r="N4442" s="5" t="str">
        <f>rawTransactionSheet!L4442</f>
        <v>BANGALORE</v>
      </c>
    </row>
    <row r="4443">
      <c r="A4443" s="2">
        <v>42370.0</v>
      </c>
      <c r="B4443" s="5" t="str">
        <f>rawTransactionSheet!B4443</f>
        <v>Pratham</v>
      </c>
      <c r="C4443" s="5" t="str">
        <f>rawTransactionSheet!C4443</f>
        <v>891</v>
      </c>
      <c r="D4443" s="5" t="str">
        <f>rawTransactionSheet!D4443</f>
        <v>MARUTI SUZUKI</v>
      </c>
      <c r="E4443" s="5" t="str">
        <f>rawTransactionSheet!E4443</f>
        <v>Zen</v>
      </c>
      <c r="F4443" s="5" t="str">
        <f>IFERROR(VLOOKUP(E4443,modelMapping,2,0),E4443)</f>
        <v>Zen</v>
      </c>
      <c r="G4443" s="5" t="str">
        <f>rawTransactionSheet!F4443</f>
        <v>LX</v>
      </c>
      <c r="H4443" s="1" t="str">
        <f t="shared" si="1"/>
        <v>LX</v>
      </c>
      <c r="I4443" s="5" t="str">
        <f>rawTransactionSheet!G4443</f>
        <v>2002</v>
      </c>
      <c r="J4443" s="5" t="str">
        <f>rawTransactionSheet!H4443</f>
        <v>90000</v>
      </c>
      <c r="K4443" s="5" t="str">
        <f>rawTransactionSheet!I4443</f>
        <v>102198.4942</v>
      </c>
      <c r="L4443" s="5" t="str">
        <f>rawTransactionSheet!J4443</f>
        <v>12.77481177</v>
      </c>
      <c r="M4443" s="5" t="str">
        <f>rawTransactionSheet!K4443</f>
        <v>3</v>
      </c>
      <c r="N4443" s="5" t="str">
        <f>rawTransactionSheet!L4443</f>
        <v>BANGALORE</v>
      </c>
    </row>
    <row r="4444">
      <c r="A4444" s="2">
        <v>42370.0</v>
      </c>
      <c r="B4444" s="5" t="str">
        <f>rawTransactionSheet!B4444</f>
        <v>RNS</v>
      </c>
      <c r="C4444" s="5" t="str">
        <f>rawTransactionSheet!C4444</f>
        <v>KA16MA6336</v>
      </c>
      <c r="D4444" s="5" t="str">
        <f>rawTransactionSheet!D4444</f>
        <v>MARUTI SUZUKI</v>
      </c>
      <c r="E4444" s="5" t="str">
        <f>rawTransactionSheet!E4444</f>
        <v>Zen</v>
      </c>
      <c r="F4444" s="5" t="str">
        <f>IFERROR(VLOOKUP(E4444,modelMapping,2,0),E4444)</f>
        <v>Zen</v>
      </c>
      <c r="G4444" s="5" t="str">
        <f>rawTransactionSheet!F4444</f>
        <v>LX</v>
      </c>
      <c r="H4444" s="1" t="str">
        <f t="shared" si="1"/>
        <v>LX</v>
      </c>
      <c r="I4444" s="5" t="str">
        <f>rawTransactionSheet!G4444</f>
        <v>2003</v>
      </c>
      <c r="J4444" s="5" t="str">
        <f>rawTransactionSheet!H4444</f>
        <v>90000</v>
      </c>
      <c r="K4444" s="5" t="str">
        <f>rawTransactionSheet!I4444</f>
        <v>106355</v>
      </c>
      <c r="L4444" s="5" t="str">
        <f>rawTransactionSheet!J4444</f>
        <v>11.66027397</v>
      </c>
      <c r="M4444" s="5" t="str">
        <f>rawTransactionSheet!K4444</f>
        <v>4</v>
      </c>
      <c r="N4444" s="5" t="str">
        <f>rawTransactionSheet!L4444</f>
        <v>BANGALORE</v>
      </c>
    </row>
    <row r="4445">
      <c r="A4445" s="2">
        <v>42370.0</v>
      </c>
      <c r="B4445" s="5" t="str">
        <f>rawTransactionSheet!B4445</f>
        <v>RNS</v>
      </c>
      <c r="C4445" s="5" t="str">
        <f>rawTransactionSheet!C4445</f>
        <v>KA03MF4189</v>
      </c>
      <c r="D4445" s="5" t="str">
        <f>rawTransactionSheet!D4445</f>
        <v>MARUTI SUZUKI</v>
      </c>
      <c r="E4445" s="5" t="str">
        <f>rawTransactionSheet!E4445</f>
        <v>Zen</v>
      </c>
      <c r="F4445" s="5" t="str">
        <f>IFERROR(VLOOKUP(E4445,modelMapping,2,0),E4445)</f>
        <v>Zen</v>
      </c>
      <c r="G4445" s="5" t="str">
        <f>rawTransactionSheet!F4445</f>
        <v>LXI</v>
      </c>
      <c r="H4445" s="1" t="str">
        <f t="shared" si="1"/>
        <v>LXI</v>
      </c>
      <c r="I4445" s="5" t="str">
        <f>rawTransactionSheet!G4445</f>
        <v>2006</v>
      </c>
      <c r="J4445" s="5" t="str">
        <f>rawTransactionSheet!H4445</f>
        <v>90000</v>
      </c>
      <c r="K4445" s="5" t="str">
        <f>rawTransactionSheet!I4445</f>
        <v>83621</v>
      </c>
      <c r="L4445" s="5" t="str">
        <f>rawTransactionSheet!J4445</f>
        <v>9.728767123</v>
      </c>
      <c r="M4445" s="5" t="str">
        <f>rawTransactionSheet!K4445</f>
        <v>3</v>
      </c>
      <c r="N4445" s="5" t="str">
        <f>rawTransactionSheet!L4445</f>
        <v>BANGALORE</v>
      </c>
    </row>
    <row r="4446">
      <c r="A4446" s="2">
        <v>42370.0</v>
      </c>
      <c r="B4446" s="5" t="str">
        <f>rawTransactionSheet!B4446</f>
        <v>RNS</v>
      </c>
      <c r="C4446" s="5" t="str">
        <f>rawTransactionSheet!C4446</f>
        <v>TN04AZ2025</v>
      </c>
      <c r="D4446" s="5" t="str">
        <f>rawTransactionSheet!D4446</f>
        <v>MARUTI SUZUKI</v>
      </c>
      <c r="E4446" s="5" t="str">
        <f>rawTransactionSheet!E4446</f>
        <v>Zen</v>
      </c>
      <c r="F4446" s="5" t="str">
        <f>IFERROR(VLOOKUP(E4446,modelMapping,2,0),E4446)</f>
        <v>Zen</v>
      </c>
      <c r="G4446" s="5" t="str">
        <f>rawTransactionSheet!F4446</f>
        <v>VXI</v>
      </c>
      <c r="H4446" s="1" t="str">
        <f t="shared" si="1"/>
        <v>VXI</v>
      </c>
      <c r="I4446" s="5" t="str">
        <f>rawTransactionSheet!G4446</f>
        <v>2007</v>
      </c>
      <c r="J4446" s="5" t="str">
        <f>rawTransactionSheet!H4446</f>
        <v>90000</v>
      </c>
      <c r="K4446" s="5" t="str">
        <f>rawTransactionSheet!I4446</f>
        <v>51195</v>
      </c>
      <c r="L4446" s="5" t="str">
        <f>rawTransactionSheet!J4446</f>
        <v>8.731506849</v>
      </c>
      <c r="M4446" s="5" t="str">
        <f>rawTransactionSheet!K4446</f>
        <v>2</v>
      </c>
      <c r="N4446" s="5" t="str">
        <f>rawTransactionSheet!L4446</f>
        <v>BANGALORE</v>
      </c>
    </row>
    <row r="4447">
      <c r="A4447" s="2">
        <v>42370.0</v>
      </c>
      <c r="B4447" s="5" t="str">
        <f>rawTransactionSheet!B4447</f>
        <v>NandiBid</v>
      </c>
      <c r="C4447" s="7" t="str">
        <f>rawTransactionSheet!C4447</f>
        <v>131402</v>
      </c>
      <c r="D4447" s="5" t="str">
        <f>rawTransactionSheet!D4447</f>
        <v>TATA</v>
      </c>
      <c r="E4447" s="5" t="str">
        <f>rawTransactionSheet!E4447</f>
        <v>NANO</v>
      </c>
      <c r="F4447" s="5" t="str">
        <f>IFERROR(VLOOKUP(E4447,modelMapping,2,0),E4447)</f>
        <v>NANO</v>
      </c>
      <c r="G4447" s="5" t="str">
        <f>rawTransactionSheet!F4447</f>
        <v>CX</v>
      </c>
      <c r="H4447" s="1" t="str">
        <f t="shared" si="1"/>
        <v>CX</v>
      </c>
      <c r="I4447" s="5" t="str">
        <f>rawTransactionSheet!G4447</f>
        <v>2013</v>
      </c>
      <c r="J4447" s="5" t="str">
        <f>rawTransactionSheet!H4447</f>
        <v>90000</v>
      </c>
      <c r="K4447" s="5" t="str">
        <f>rawTransactionSheet!I4447</f>
        <v>3665</v>
      </c>
      <c r="L4447" s="5" t="str">
        <f>rawTransactionSheet!J4447</f>
        <v>3</v>
      </c>
      <c r="M4447" s="5" t="str">
        <f>rawTransactionSheet!K4447</f>
        <v>2</v>
      </c>
      <c r="N4447" s="5" t="str">
        <f>rawTransactionSheet!L4447</f>
        <v>BANGALORE</v>
      </c>
      <c r="O4447" s="1" t="str">
        <f>VALUE(C4447)</f>
        <v>131402</v>
      </c>
      <c r="P4447" s="1" t="str">
        <f>MATCH(O4447,rawBidData!$A$2:$A$146,0)</f>
        <v>#N/A</v>
      </c>
    </row>
    <row r="4448">
      <c r="A4448" s="2">
        <v>42370.0</v>
      </c>
      <c r="B4448" s="5" t="str">
        <f>rawTransactionSheet!B4448</f>
        <v>Pratham</v>
      </c>
      <c r="C4448" s="5" t="str">
        <f>rawTransactionSheet!C4448</f>
        <v>787</v>
      </c>
      <c r="D4448" s="5" t="str">
        <f>rawTransactionSheet!D4448</f>
        <v>MARUTI SUZUKI</v>
      </c>
      <c r="E4448" s="5" t="str">
        <f>rawTransactionSheet!E4448</f>
        <v>800</v>
      </c>
      <c r="F4448" s="5" t="str">
        <f>IFERROR(VLOOKUP(E4448,modelMapping,2,0),E4448)</f>
        <v>800</v>
      </c>
      <c r="G4448" s="5" t="str">
        <f>rawTransactionSheet!F4448</f>
        <v>AC</v>
      </c>
      <c r="H4448" s="1" t="str">
        <f t="shared" si="1"/>
        <v>AC</v>
      </c>
      <c r="I4448" s="5" t="str">
        <f>rawTransactionSheet!G4448</f>
        <v>2004</v>
      </c>
      <c r="J4448" s="5" t="str">
        <f>rawTransactionSheet!H4448</f>
        <v>89000</v>
      </c>
      <c r="K4448" s="5" t="str">
        <f>rawTransactionSheet!I4448</f>
        <v>83822.03968</v>
      </c>
      <c r="L4448" s="5" t="str">
        <f>rawTransactionSheet!J4448</f>
        <v>10.47775496</v>
      </c>
      <c r="M4448" s="5" t="str">
        <f>rawTransactionSheet!K4448</f>
        <v>3</v>
      </c>
      <c r="N4448" s="5" t="str">
        <f>rawTransactionSheet!L4448</f>
        <v>BANGALORE</v>
      </c>
    </row>
    <row r="4449">
      <c r="A4449" s="2">
        <v>42370.0</v>
      </c>
      <c r="B4449" s="5" t="str">
        <f>rawTransactionSheet!B4449</f>
        <v>KALYANI MOTORS PVT LTD</v>
      </c>
      <c r="C4449" s="5" t="str">
        <f>rawTransactionSheet!C4449</f>
        <v>KA42M272</v>
      </c>
      <c r="D4449" s="5" t="str">
        <f>rawTransactionSheet!D4449</f>
        <v>MARUTI SUZUKI</v>
      </c>
      <c r="E4449" s="5" t="str">
        <f>rawTransactionSheet!E4449</f>
        <v>Omni</v>
      </c>
      <c r="F4449" s="5" t="str">
        <f>IFERROR(VLOOKUP(E4449,modelMapping,2,0),E4449)</f>
        <v>Omni</v>
      </c>
      <c r="G4449" s="5" t="str">
        <f>rawTransactionSheet!F4449</f>
        <v>CARGO LPG</v>
      </c>
      <c r="H4449" s="1" t="str">
        <f t="shared" si="1"/>
        <v>CARGO LPG</v>
      </c>
      <c r="I4449" s="5" t="str">
        <f>rawTransactionSheet!G4449</f>
        <v>2005</v>
      </c>
      <c r="J4449" s="5" t="str">
        <f>rawTransactionSheet!H4449</f>
        <v>89000</v>
      </c>
      <c r="K4449" s="5" t="str">
        <f>rawTransactionSheet!I4449</f>
        <v>107443</v>
      </c>
      <c r="L4449" s="5" t="str">
        <f>rawTransactionSheet!J4449</f>
        <v>10</v>
      </c>
      <c r="M4449" s="5" t="str">
        <f>rawTransactionSheet!K4449</f>
        <v>1</v>
      </c>
      <c r="N4449" s="5" t="str">
        <f>rawTransactionSheet!L4449</f>
        <v>BANGALORE</v>
      </c>
    </row>
    <row r="4450">
      <c r="A4450" s="2">
        <v>42370.0</v>
      </c>
      <c r="B4450" s="5" t="str">
        <f>rawTransactionSheet!B4450</f>
        <v>RNS</v>
      </c>
      <c r="C4450" s="5" t="str">
        <f>rawTransactionSheet!C4450</f>
        <v>KA04MB1562</v>
      </c>
      <c r="D4450" s="5" t="str">
        <f>rawTransactionSheet!D4450</f>
        <v>MARUTI SUZUKI</v>
      </c>
      <c r="E4450" s="5" t="str">
        <f>rawTransactionSheet!E4450</f>
        <v>800</v>
      </c>
      <c r="F4450" s="5" t="str">
        <f>IFERROR(VLOOKUP(E4450,modelMapping,2,0),E4450)</f>
        <v>800</v>
      </c>
      <c r="G4450" s="5" t="str">
        <f>rawTransactionSheet!F4450</f>
        <v>AC</v>
      </c>
      <c r="H4450" s="1" t="str">
        <f t="shared" si="1"/>
        <v>AC</v>
      </c>
      <c r="I4450" s="5" t="str">
        <f>rawTransactionSheet!G4450</f>
        <v>2004</v>
      </c>
      <c r="J4450" s="5" t="str">
        <f>rawTransactionSheet!H4450</f>
        <v>88000</v>
      </c>
      <c r="K4450" s="5" t="str">
        <f>rawTransactionSheet!I4450</f>
        <v>56145</v>
      </c>
      <c r="L4450" s="5" t="str">
        <f>rawTransactionSheet!J4450</f>
        <v>11.66849315</v>
      </c>
      <c r="M4450" s="5" t="str">
        <f>rawTransactionSheet!K4450</f>
        <v>2</v>
      </c>
      <c r="N4450" s="5" t="str">
        <f>rawTransactionSheet!L4450</f>
        <v>BANGALORE</v>
      </c>
    </row>
    <row r="4451">
      <c r="A4451" s="2">
        <v>42370.0</v>
      </c>
      <c r="B4451" s="5" t="str">
        <f>rawTransactionSheet!B4451</f>
        <v>RNS</v>
      </c>
      <c r="C4451" s="5" t="str">
        <f>rawTransactionSheet!C4451</f>
        <v>KA02P6119</v>
      </c>
      <c r="D4451" s="5" t="str">
        <f>rawTransactionSheet!D4451</f>
        <v>MARUTI SUZUKI</v>
      </c>
      <c r="E4451" s="5" t="str">
        <f>rawTransactionSheet!E4451</f>
        <v>800</v>
      </c>
      <c r="F4451" s="5" t="str">
        <f>IFERROR(VLOOKUP(E4451,modelMapping,2,0),E4451)</f>
        <v>800</v>
      </c>
      <c r="G4451" s="5" t="str">
        <f>rawTransactionSheet!F4451</f>
        <v>STD</v>
      </c>
      <c r="H4451" s="1" t="str">
        <f t="shared" si="1"/>
        <v>STD</v>
      </c>
      <c r="I4451" s="5" t="str">
        <f>rawTransactionSheet!G4451</f>
        <v>2001</v>
      </c>
      <c r="J4451" s="5" t="str">
        <f>rawTransactionSheet!H4451</f>
        <v>88000</v>
      </c>
      <c r="K4451" s="5" t="str">
        <f>rawTransactionSheet!I4451</f>
        <v>95168</v>
      </c>
      <c r="L4451" s="5" t="str">
        <f>rawTransactionSheet!J4451</f>
        <v>14.6630137</v>
      </c>
      <c r="M4451" s="5" t="str">
        <f>rawTransactionSheet!K4451</f>
        <v>2</v>
      </c>
      <c r="N4451" s="5" t="str">
        <f>rawTransactionSheet!L4451</f>
        <v>BANGALORE</v>
      </c>
    </row>
    <row r="4452">
      <c r="A4452" s="2">
        <v>42370.0</v>
      </c>
      <c r="B4452" s="5" t="str">
        <f>rawTransactionSheet!B4452</f>
        <v>RNS</v>
      </c>
      <c r="C4452" s="5" t="str">
        <f>rawTransactionSheet!C4452</f>
        <v>KA01B1168</v>
      </c>
      <c r="D4452" s="5" t="str">
        <f>rawTransactionSheet!D4452</f>
        <v>HYUNDAI</v>
      </c>
      <c r="E4452" s="5" t="str">
        <f>rawTransactionSheet!E4452</f>
        <v>Accent</v>
      </c>
      <c r="F4452" s="5" t="str">
        <f>IFERROR(VLOOKUP(E4452,modelMapping,2,0),E4452)</f>
        <v>Accent</v>
      </c>
      <c r="G4452" s="5" t="str">
        <f>rawTransactionSheet!F4452</f>
        <v>GLE</v>
      </c>
      <c r="H4452" s="1" t="str">
        <f t="shared" si="1"/>
        <v>GLE</v>
      </c>
      <c r="I4452" s="5" t="str">
        <f>rawTransactionSheet!G4452</f>
        <v>2004</v>
      </c>
      <c r="J4452" s="5" t="str">
        <f>rawTransactionSheet!H4452</f>
        <v>88000</v>
      </c>
      <c r="K4452" s="5" t="str">
        <f>rawTransactionSheet!I4452</f>
        <v>0</v>
      </c>
      <c r="L4452" s="5" t="str">
        <f>rawTransactionSheet!J4452</f>
        <v>11.80821918</v>
      </c>
      <c r="M4452" s="5" t="str">
        <f>rawTransactionSheet!K4452</f>
        <v>4</v>
      </c>
      <c r="N4452" s="5" t="str">
        <f>rawTransactionSheet!L4452</f>
        <v>BANGALORE</v>
      </c>
    </row>
    <row r="4453">
      <c r="A4453" s="2">
        <v>42370.0</v>
      </c>
      <c r="B4453" s="5" t="str">
        <f>rawTransactionSheet!B4453</f>
        <v>RNS</v>
      </c>
      <c r="C4453" s="5" t="str">
        <f>rawTransactionSheet!C4453</f>
        <v>KA04MB1562</v>
      </c>
      <c r="D4453" s="5" t="str">
        <f>rawTransactionSheet!D4453</f>
        <v>MARUTI SUZUKI</v>
      </c>
      <c r="E4453" s="5" t="str">
        <f>rawTransactionSheet!E4453</f>
        <v>800</v>
      </c>
      <c r="F4453" s="5" t="str">
        <f>IFERROR(VLOOKUP(E4453,modelMapping,2,0),E4453)</f>
        <v>800</v>
      </c>
      <c r="G4453" s="5" t="str">
        <f>rawTransactionSheet!F4453</f>
        <v>AC</v>
      </c>
      <c r="H4453" s="1" t="str">
        <f t="shared" si="1"/>
        <v>AC</v>
      </c>
      <c r="I4453" s="5" t="str">
        <f>rawTransactionSheet!G4453</f>
        <v>2004</v>
      </c>
      <c r="J4453" s="5" t="str">
        <f>rawTransactionSheet!H4453</f>
        <v>87000</v>
      </c>
      <c r="K4453" s="5" t="str">
        <f>rawTransactionSheet!I4453</f>
        <v>56145</v>
      </c>
      <c r="L4453" s="5" t="str">
        <f>rawTransactionSheet!J4453</f>
        <v>11.66849315</v>
      </c>
      <c r="M4453" s="5" t="str">
        <f>rawTransactionSheet!K4453</f>
        <v>2</v>
      </c>
      <c r="N4453" s="5" t="str">
        <f>rawTransactionSheet!L4453</f>
        <v>BANGALORE</v>
      </c>
    </row>
    <row r="4454">
      <c r="A4454" s="2">
        <v>42370.0</v>
      </c>
      <c r="B4454" s="5" t="str">
        <f>rawTransactionSheet!B4454</f>
        <v>RNS</v>
      </c>
      <c r="C4454" s="5" t="str">
        <f>rawTransactionSheet!C4454</f>
        <v>KA06M4057</v>
      </c>
      <c r="D4454" s="5" t="str">
        <f>rawTransactionSheet!D4454</f>
        <v>MARUTI SUZUKI</v>
      </c>
      <c r="E4454" s="5" t="str">
        <f>rawTransactionSheet!E4454</f>
        <v>800</v>
      </c>
      <c r="F4454" s="5" t="str">
        <f>IFERROR(VLOOKUP(E4454,modelMapping,2,0),E4454)</f>
        <v>800</v>
      </c>
      <c r="G4454" s="5" t="str">
        <f>rawTransactionSheet!F4454</f>
        <v>STD</v>
      </c>
      <c r="H4454" s="1" t="str">
        <f t="shared" si="1"/>
        <v>STD</v>
      </c>
      <c r="I4454" s="5" t="str">
        <f>rawTransactionSheet!G4454</f>
        <v>2005</v>
      </c>
      <c r="J4454" s="5" t="str">
        <f>rawTransactionSheet!H4454</f>
        <v>87000</v>
      </c>
      <c r="K4454" s="5" t="str">
        <f>rawTransactionSheet!I4454</f>
        <v>100066</v>
      </c>
      <c r="L4454" s="5" t="str">
        <f>rawTransactionSheet!J4454</f>
        <v>10.45753425</v>
      </c>
      <c r="M4454" s="5" t="str">
        <f>rawTransactionSheet!K4454</f>
        <v>3</v>
      </c>
      <c r="N4454" s="5" t="str">
        <f>rawTransactionSheet!L4454</f>
        <v>BANGALORE</v>
      </c>
    </row>
    <row r="4455">
      <c r="A4455" s="2">
        <v>42370.0</v>
      </c>
      <c r="B4455" s="5" t="str">
        <f>rawTransactionSheet!B4455</f>
        <v>RNS</v>
      </c>
      <c r="C4455" s="5" t="str">
        <f>rawTransactionSheet!C4455</f>
        <v>KA03MB34</v>
      </c>
      <c r="D4455" s="5" t="str">
        <f>rawTransactionSheet!D4455</f>
        <v>MARUTI SUZUKI</v>
      </c>
      <c r="E4455" s="5" t="str">
        <f>rawTransactionSheet!E4455</f>
        <v>Esteem</v>
      </c>
      <c r="F4455" s="5" t="str">
        <f>IFERROR(VLOOKUP(E4455,modelMapping,2,0),E4455)</f>
        <v>Esteem</v>
      </c>
      <c r="G4455" s="5" t="str">
        <f>rawTransactionSheet!F4455</f>
        <v>VXI</v>
      </c>
      <c r="H4455" s="1" t="str">
        <f t="shared" si="1"/>
        <v>VXI</v>
      </c>
      <c r="I4455" s="5" t="str">
        <f>rawTransactionSheet!G4455</f>
        <v>2000</v>
      </c>
      <c r="J4455" s="5" t="str">
        <f>rawTransactionSheet!H4455</f>
        <v>87000</v>
      </c>
      <c r="K4455" s="5" t="str">
        <f>rawTransactionSheet!I4455</f>
        <v>61851</v>
      </c>
      <c r="L4455" s="5" t="str">
        <f>rawTransactionSheet!J4455</f>
        <v>15.52876712</v>
      </c>
      <c r="M4455" s="5" t="str">
        <f>rawTransactionSheet!K4455</f>
        <v>3</v>
      </c>
      <c r="N4455" s="5" t="str">
        <f>rawTransactionSheet!L4455</f>
        <v>BANGALORE</v>
      </c>
    </row>
    <row r="4456">
      <c r="A4456" s="2">
        <v>42370.0</v>
      </c>
      <c r="B4456" s="5" t="str">
        <f>rawTransactionSheet!B4456</f>
        <v>RNS</v>
      </c>
      <c r="C4456" s="5" t="str">
        <f>rawTransactionSheet!C4456</f>
        <v>KA01P8022</v>
      </c>
      <c r="D4456" s="5" t="str">
        <f>rawTransactionSheet!D4456</f>
        <v>MARUTI SUZUKI</v>
      </c>
      <c r="E4456" s="5" t="str">
        <f>rawTransactionSheet!E4456</f>
        <v>Wagon R</v>
      </c>
      <c r="F4456" s="5" t="str">
        <f>IFERROR(VLOOKUP(E4456,modelMapping,2,0),E4456)</f>
        <v>Wagon R</v>
      </c>
      <c r="G4456" s="5" t="str">
        <f>rawTransactionSheet!F4456</f>
        <v>LXI</v>
      </c>
      <c r="H4456" s="1" t="str">
        <f t="shared" si="1"/>
        <v>LXI</v>
      </c>
      <c r="I4456" s="5" t="str">
        <f>rawTransactionSheet!G4456</f>
        <v>2001</v>
      </c>
      <c r="J4456" s="5" t="str">
        <f>rawTransactionSheet!H4456</f>
        <v>87000</v>
      </c>
      <c r="K4456" s="5" t="str">
        <f>rawTransactionSheet!I4456</f>
        <v>68310</v>
      </c>
      <c r="L4456" s="5" t="str">
        <f>rawTransactionSheet!J4456</f>
        <v>14.96438356</v>
      </c>
      <c r="M4456" s="5" t="str">
        <f>rawTransactionSheet!K4456</f>
        <v>2</v>
      </c>
      <c r="N4456" s="5" t="str">
        <f>rawTransactionSheet!L4456</f>
        <v>BANGALORE</v>
      </c>
    </row>
    <row r="4457">
      <c r="A4457" s="2">
        <v>42370.0</v>
      </c>
      <c r="B4457" s="5" t="str">
        <f>rawTransactionSheet!B4457</f>
        <v>Pratham</v>
      </c>
      <c r="C4457" s="5" t="str">
        <f>rawTransactionSheet!C4457</f>
        <v>917</v>
      </c>
      <c r="D4457" s="5" t="str">
        <f>rawTransactionSheet!D4457</f>
        <v>MARUTI SUZUKI</v>
      </c>
      <c r="E4457" s="5" t="str">
        <f>rawTransactionSheet!E4457</f>
        <v>Zen</v>
      </c>
      <c r="F4457" s="5" t="str">
        <f>IFERROR(VLOOKUP(E4457,modelMapping,2,0),E4457)</f>
        <v>Zen</v>
      </c>
      <c r="G4457" s="5" t="str">
        <f>rawTransactionSheet!F4457</f>
        <v>VXI</v>
      </c>
      <c r="H4457" s="1" t="str">
        <f t="shared" si="1"/>
        <v>VXI</v>
      </c>
      <c r="I4457" s="5" t="str">
        <f>rawTransactionSheet!G4457</f>
        <v>2000</v>
      </c>
      <c r="J4457" s="5" t="str">
        <f>rawTransactionSheet!H4457</f>
        <v>87000</v>
      </c>
      <c r="K4457" s="5" t="str">
        <f>rawTransactionSheet!I4457</f>
        <v>117815.195</v>
      </c>
      <c r="L4457" s="5" t="str">
        <f>rawTransactionSheet!J4457</f>
        <v>14.72689938</v>
      </c>
      <c r="M4457" s="5" t="str">
        <f>rawTransactionSheet!K4457</f>
        <v>3</v>
      </c>
      <c r="N4457" s="5" t="str">
        <f>rawTransactionSheet!L4457</f>
        <v>BANGALORE</v>
      </c>
    </row>
    <row r="4458">
      <c r="A4458" s="2">
        <v>42370.0</v>
      </c>
      <c r="B4458" s="5" t="str">
        <f>rawTransactionSheet!B4458</f>
        <v>RNS</v>
      </c>
      <c r="C4458" s="5" t="str">
        <f>rawTransactionSheet!C4458</f>
        <v>KA02Z6193</v>
      </c>
      <c r="D4458" s="5" t="str">
        <f>rawTransactionSheet!D4458</f>
        <v>MARUTI SUZUKI</v>
      </c>
      <c r="E4458" s="5" t="str">
        <f>rawTransactionSheet!E4458</f>
        <v>800</v>
      </c>
      <c r="F4458" s="5" t="str">
        <f>IFERROR(VLOOKUP(E4458,modelMapping,2,0),E4458)</f>
        <v>800</v>
      </c>
      <c r="G4458" s="5" t="str">
        <f>rawTransactionSheet!F4458</f>
        <v>STD</v>
      </c>
      <c r="H4458" s="1" t="str">
        <f t="shared" si="1"/>
        <v>STD</v>
      </c>
      <c r="I4458" s="5" t="str">
        <f>rawTransactionSheet!G4458</f>
        <v>2004</v>
      </c>
      <c r="J4458" s="5" t="str">
        <f>rawTransactionSheet!H4458</f>
        <v>86000</v>
      </c>
      <c r="K4458" s="5" t="str">
        <f>rawTransactionSheet!I4458</f>
        <v>20862</v>
      </c>
      <c r="L4458" s="5" t="str">
        <f>rawTransactionSheet!J4458</f>
        <v>11.71506849</v>
      </c>
      <c r="M4458" s="5" t="str">
        <f>rawTransactionSheet!K4458</f>
        <v>2</v>
      </c>
      <c r="N4458" s="5" t="str">
        <f>rawTransactionSheet!L4458</f>
        <v>BANGALORE</v>
      </c>
    </row>
    <row r="4459">
      <c r="A4459" s="2">
        <v>42370.0</v>
      </c>
      <c r="B4459" s="5" t="str">
        <f>rawTransactionSheet!B4459</f>
        <v>RNS</v>
      </c>
      <c r="C4459" s="5" t="str">
        <f>rawTransactionSheet!C4459</f>
        <v>KA03MD1571</v>
      </c>
      <c r="D4459" s="5" t="str">
        <f>rawTransactionSheet!D4459</f>
        <v>MARUTI SUZUKI</v>
      </c>
      <c r="E4459" s="5" t="str">
        <f>rawTransactionSheet!E4459</f>
        <v>800</v>
      </c>
      <c r="F4459" s="5" t="str">
        <f>IFERROR(VLOOKUP(E4459,modelMapping,2,0),E4459)</f>
        <v>800</v>
      </c>
      <c r="G4459" s="5" t="str">
        <f>rawTransactionSheet!F4459</f>
        <v>STD</v>
      </c>
      <c r="H4459" s="1" t="str">
        <f t="shared" si="1"/>
        <v>STD</v>
      </c>
      <c r="I4459" s="5" t="str">
        <f>rawTransactionSheet!G4459</f>
        <v>2004</v>
      </c>
      <c r="J4459" s="5" t="str">
        <f>rawTransactionSheet!H4459</f>
        <v>86000</v>
      </c>
      <c r="K4459" s="5" t="str">
        <f>rawTransactionSheet!I4459</f>
        <v>82678</v>
      </c>
      <c r="L4459" s="5" t="str">
        <f>rawTransactionSheet!J4459</f>
        <v>11.64931507</v>
      </c>
      <c r="M4459" s="5" t="str">
        <f>rawTransactionSheet!K4459</f>
        <v>3</v>
      </c>
      <c r="N4459" s="5" t="str">
        <f>rawTransactionSheet!L4459</f>
        <v>BANGALORE</v>
      </c>
    </row>
    <row r="4460">
      <c r="A4460" s="2">
        <v>42370.0</v>
      </c>
      <c r="B4460" s="5" t="str">
        <f>rawTransactionSheet!B4460</f>
        <v>RNS</v>
      </c>
      <c r="C4460" s="5" t="str">
        <f>rawTransactionSheet!C4460</f>
        <v>KA04Z6089</v>
      </c>
      <c r="D4460" s="5" t="str">
        <f>rawTransactionSheet!D4460</f>
        <v>MARUTI SUZUKI</v>
      </c>
      <c r="E4460" s="5" t="str">
        <f>rawTransactionSheet!E4460</f>
        <v>800</v>
      </c>
      <c r="F4460" s="5" t="str">
        <f>IFERROR(VLOOKUP(E4460,modelMapping,2,0),E4460)</f>
        <v>800</v>
      </c>
      <c r="G4460" s="5" t="str">
        <f>rawTransactionSheet!F4460</f>
        <v>STD</v>
      </c>
      <c r="H4460" s="1" t="str">
        <f t="shared" si="1"/>
        <v>STD</v>
      </c>
      <c r="I4460" s="5" t="str">
        <f>rawTransactionSheet!G4460</f>
        <v>2002</v>
      </c>
      <c r="J4460" s="5" t="str">
        <f>rawTransactionSheet!H4460</f>
        <v>85500</v>
      </c>
      <c r="K4460" s="5" t="str">
        <f>rawTransactionSheet!I4460</f>
        <v>38697</v>
      </c>
      <c r="L4460" s="5" t="str">
        <f>rawTransactionSheet!J4460</f>
        <v>13.65753425</v>
      </c>
      <c r="M4460" s="5" t="str">
        <f>rawTransactionSheet!K4460</f>
        <v>2</v>
      </c>
      <c r="N4460" s="5" t="str">
        <f>rawTransactionSheet!L4460</f>
        <v>BANGALORE</v>
      </c>
    </row>
    <row r="4461">
      <c r="A4461" s="2">
        <v>42370.0</v>
      </c>
      <c r="B4461" s="5" t="str">
        <f>rawTransactionSheet!B4461</f>
        <v>RNS</v>
      </c>
      <c r="C4461" s="5" t="str">
        <f>rawTransactionSheet!C4461</f>
        <v>KA03MB4010</v>
      </c>
      <c r="D4461" s="5" t="str">
        <f>rawTransactionSheet!D4461</f>
        <v>MARUTI SUZUKI</v>
      </c>
      <c r="E4461" s="5" t="str">
        <f>rawTransactionSheet!E4461</f>
        <v>800</v>
      </c>
      <c r="F4461" s="5" t="str">
        <f>IFERROR(VLOOKUP(E4461,modelMapping,2,0),E4461)</f>
        <v>800</v>
      </c>
      <c r="G4461" s="5" t="str">
        <f>rawTransactionSheet!F4461</f>
        <v>AC</v>
      </c>
      <c r="H4461" s="1" t="str">
        <f t="shared" si="1"/>
        <v>AC</v>
      </c>
      <c r="I4461" s="5" t="str">
        <f>rawTransactionSheet!G4461</f>
        <v>2002</v>
      </c>
      <c r="J4461" s="5" t="str">
        <f>rawTransactionSheet!H4461</f>
        <v>85000</v>
      </c>
      <c r="K4461" s="5" t="str">
        <f>rawTransactionSheet!I4461</f>
        <v>68394</v>
      </c>
      <c r="L4461" s="5" t="str">
        <f>rawTransactionSheet!J4461</f>
        <v>13.63287671</v>
      </c>
      <c r="M4461" s="5" t="str">
        <f>rawTransactionSheet!K4461</f>
        <v>2</v>
      </c>
      <c r="N4461" s="5" t="str">
        <f>rawTransactionSheet!L4461</f>
        <v>BANGALORE</v>
      </c>
    </row>
    <row r="4462">
      <c r="A4462" s="2">
        <v>42370.0</v>
      </c>
      <c r="B4462" s="5" t="str">
        <f>rawTransactionSheet!B4462</f>
        <v>KALYANI MOTORS PVT LTD</v>
      </c>
      <c r="C4462" s="5" t="str">
        <f>rawTransactionSheet!C4462</f>
        <v>KA05MA9266</v>
      </c>
      <c r="D4462" s="5" t="str">
        <f>rawTransactionSheet!D4462</f>
        <v>MARUTI SUZUKI</v>
      </c>
      <c r="E4462" s="5" t="str">
        <f>rawTransactionSheet!E4462</f>
        <v>800</v>
      </c>
      <c r="F4462" s="5" t="str">
        <f>IFERROR(VLOOKUP(E4462,modelMapping,2,0),E4462)</f>
        <v>800</v>
      </c>
      <c r="G4462" s="5" t="str">
        <f>rawTransactionSheet!F4462</f>
        <v>STD</v>
      </c>
      <c r="H4462" s="1" t="str">
        <f t="shared" si="1"/>
        <v>STD</v>
      </c>
      <c r="I4462" s="5" t="str">
        <f>rawTransactionSheet!G4462</f>
        <v>2003</v>
      </c>
      <c r="J4462" s="5" t="str">
        <f>rawTransactionSheet!H4462</f>
        <v>85000</v>
      </c>
      <c r="K4462" s="5" t="str">
        <f>rawTransactionSheet!I4462</f>
        <v>47799</v>
      </c>
      <c r="L4462" s="5" t="str">
        <f>rawTransactionSheet!J4462</f>
        <v>12</v>
      </c>
      <c r="M4462" s="5" t="str">
        <f>rawTransactionSheet!K4462</f>
        <v>1</v>
      </c>
      <c r="N4462" s="5" t="str">
        <f>rawTransactionSheet!L4462</f>
        <v>BANGALORE</v>
      </c>
    </row>
    <row r="4463">
      <c r="A4463" s="2">
        <v>42370.0</v>
      </c>
      <c r="B4463" s="5" t="str">
        <f>rawTransactionSheet!B4463</f>
        <v>KALYANI MOTORS PVT LTD</v>
      </c>
      <c r="C4463" s="5" t="str">
        <f>rawTransactionSheet!C4463</f>
        <v>KA03MJ6300</v>
      </c>
      <c r="D4463" s="5" t="str">
        <f>rawTransactionSheet!D4463</f>
        <v>MARUTI SUZUKI</v>
      </c>
      <c r="E4463" s="5" t="str">
        <f>rawTransactionSheet!E4463</f>
        <v>800</v>
      </c>
      <c r="F4463" s="5" t="str">
        <f>IFERROR(VLOOKUP(E4463,modelMapping,2,0),E4463)</f>
        <v>800</v>
      </c>
      <c r="G4463" s="5" t="str">
        <f>rawTransactionSheet!F4463</f>
        <v>STD</v>
      </c>
      <c r="H4463" s="1" t="str">
        <f t="shared" si="1"/>
        <v>STD</v>
      </c>
      <c r="I4463" s="5" t="str">
        <f>rawTransactionSheet!G4463</f>
        <v>2004</v>
      </c>
      <c r="J4463" s="5" t="str">
        <f>rawTransactionSheet!H4463</f>
        <v>85000</v>
      </c>
      <c r="K4463" s="5" t="str">
        <f>rawTransactionSheet!I4463</f>
        <v>46948</v>
      </c>
      <c r="L4463" s="5" t="str">
        <f>rawTransactionSheet!J4463</f>
        <v>11</v>
      </c>
      <c r="M4463" s="5" t="str">
        <f>rawTransactionSheet!K4463</f>
        <v>2</v>
      </c>
      <c r="N4463" s="5" t="str">
        <f>rawTransactionSheet!L4463</f>
        <v>BANGALORE</v>
      </c>
    </row>
    <row r="4464">
      <c r="A4464" s="2">
        <v>42370.0</v>
      </c>
      <c r="B4464" s="5" t="str">
        <f>rawTransactionSheet!B4464</f>
        <v>Pratham</v>
      </c>
      <c r="C4464" s="5" t="str">
        <f>rawTransactionSheet!C4464</f>
        <v>687</v>
      </c>
      <c r="D4464" s="5" t="str">
        <f>rawTransactionSheet!D4464</f>
        <v>MARUTI SUZUKI</v>
      </c>
      <c r="E4464" s="5" t="str">
        <f>rawTransactionSheet!E4464</f>
        <v>800</v>
      </c>
      <c r="F4464" s="5" t="str">
        <f>IFERROR(VLOOKUP(E4464,modelMapping,2,0),E4464)</f>
        <v>800</v>
      </c>
      <c r="G4464" s="5" t="str">
        <f>rawTransactionSheet!F4464</f>
        <v>STD</v>
      </c>
      <c r="H4464" s="1" t="str">
        <f t="shared" si="1"/>
        <v>STD</v>
      </c>
      <c r="I4464" s="5" t="str">
        <f>rawTransactionSheet!G4464</f>
        <v>2006</v>
      </c>
      <c r="J4464" s="5" t="str">
        <f>rawTransactionSheet!H4464</f>
        <v>85000</v>
      </c>
      <c r="K4464" s="5" t="str">
        <f>rawTransactionSheet!I4464</f>
        <v>71950.71869</v>
      </c>
      <c r="L4464" s="5" t="str">
        <f>rawTransactionSheet!J4464</f>
        <v>8.993839836</v>
      </c>
      <c r="M4464" s="5" t="str">
        <f>rawTransactionSheet!K4464</f>
        <v>2</v>
      </c>
      <c r="N4464" s="5" t="str">
        <f>rawTransactionSheet!L4464</f>
        <v>BANGALORE</v>
      </c>
    </row>
    <row r="4465">
      <c r="A4465" s="2">
        <v>42370.0</v>
      </c>
      <c r="B4465" s="5" t="str">
        <f>rawTransactionSheet!B4465</f>
        <v>RNS</v>
      </c>
      <c r="C4465" s="5" t="str">
        <f>rawTransactionSheet!C4465</f>
        <v>KA03MC5988</v>
      </c>
      <c r="D4465" s="5" t="str">
        <f>rawTransactionSheet!D4465</f>
        <v>MARUTI SUZUKI</v>
      </c>
      <c r="E4465" s="5" t="str">
        <f>rawTransactionSheet!E4465</f>
        <v>800</v>
      </c>
      <c r="F4465" s="5" t="str">
        <f>IFERROR(VLOOKUP(E4465,modelMapping,2,0),E4465)</f>
        <v>800</v>
      </c>
      <c r="G4465" s="5" t="str">
        <f>rawTransactionSheet!F4465</f>
        <v>STD</v>
      </c>
      <c r="H4465" s="1" t="str">
        <f t="shared" si="1"/>
        <v>STD</v>
      </c>
      <c r="I4465" s="5" t="str">
        <f>rawTransactionSheet!G4465</f>
        <v>2004</v>
      </c>
      <c r="J4465" s="5" t="str">
        <f>rawTransactionSheet!H4465</f>
        <v>85000</v>
      </c>
      <c r="K4465" s="5" t="str">
        <f>rawTransactionSheet!I4465</f>
        <v>118530</v>
      </c>
      <c r="L4465" s="5" t="str">
        <f>rawTransactionSheet!J4465</f>
        <v>11.51780822</v>
      </c>
      <c r="M4465" s="5" t="str">
        <f>rawTransactionSheet!K4465</f>
        <v>1</v>
      </c>
      <c r="N4465" s="5" t="str">
        <f>rawTransactionSheet!L4465</f>
        <v>BANGALORE</v>
      </c>
    </row>
    <row r="4466">
      <c r="A4466" s="2">
        <v>42370.0</v>
      </c>
      <c r="B4466" s="5" t="str">
        <f>rawTransactionSheet!B4466</f>
        <v>RNS</v>
      </c>
      <c r="C4466" s="5" t="str">
        <f>rawTransactionSheet!C4466</f>
        <v>KA05Z5413</v>
      </c>
      <c r="D4466" s="5" t="str">
        <f>rawTransactionSheet!D4466</f>
        <v>MARUTI SUZUKI</v>
      </c>
      <c r="E4466" s="5" t="str">
        <f>rawTransactionSheet!E4466</f>
        <v>800</v>
      </c>
      <c r="F4466" s="5" t="str">
        <f>IFERROR(VLOOKUP(E4466,modelMapping,2,0),E4466)</f>
        <v>800</v>
      </c>
      <c r="G4466" s="5" t="str">
        <f>rawTransactionSheet!F4466</f>
        <v>STD</v>
      </c>
      <c r="H4466" s="1" t="str">
        <f t="shared" si="1"/>
        <v>STD</v>
      </c>
      <c r="I4466" s="5" t="str">
        <f>rawTransactionSheet!G4466</f>
        <v>2001</v>
      </c>
      <c r="J4466" s="5" t="str">
        <f>rawTransactionSheet!H4466</f>
        <v>85000</v>
      </c>
      <c r="K4466" s="5" t="str">
        <f>rawTransactionSheet!I4466</f>
        <v>20095</v>
      </c>
      <c r="L4466" s="5" t="str">
        <f>rawTransactionSheet!J4466</f>
        <v>14.65479452</v>
      </c>
      <c r="M4466" s="5" t="str">
        <f>rawTransactionSheet!K4466</f>
        <v>1</v>
      </c>
      <c r="N4466" s="5" t="str">
        <f>rawTransactionSheet!L4466</f>
        <v>BANGALORE</v>
      </c>
    </row>
    <row r="4467">
      <c r="A4467" s="2">
        <v>42370.0</v>
      </c>
      <c r="B4467" s="5" t="str">
        <f>rawTransactionSheet!B4467</f>
        <v>RNS</v>
      </c>
      <c r="C4467" s="5" t="str">
        <f>rawTransactionSheet!C4467</f>
        <v>KA05Z5413</v>
      </c>
      <c r="D4467" s="5" t="str">
        <f>rawTransactionSheet!D4467</f>
        <v>MARUTI SUZUKI</v>
      </c>
      <c r="E4467" s="5" t="str">
        <f>rawTransactionSheet!E4467</f>
        <v>800</v>
      </c>
      <c r="F4467" s="5" t="str">
        <f>IFERROR(VLOOKUP(E4467,modelMapping,2,0),E4467)</f>
        <v>800</v>
      </c>
      <c r="G4467" s="5" t="str">
        <f>rawTransactionSheet!F4467</f>
        <v>STD</v>
      </c>
      <c r="H4467" s="1" t="str">
        <f t="shared" si="1"/>
        <v>STD</v>
      </c>
      <c r="I4467" s="5" t="str">
        <f>rawTransactionSheet!G4467</f>
        <v>2001</v>
      </c>
      <c r="J4467" s="5" t="str">
        <f>rawTransactionSheet!H4467</f>
        <v>85000</v>
      </c>
      <c r="K4467" s="5" t="str">
        <f>rawTransactionSheet!I4467</f>
        <v>20095</v>
      </c>
      <c r="L4467" s="5" t="str">
        <f>rawTransactionSheet!J4467</f>
        <v>14.65479452</v>
      </c>
      <c r="M4467" s="5" t="str">
        <f>rawTransactionSheet!K4467</f>
        <v>1</v>
      </c>
      <c r="N4467" s="5" t="str">
        <f>rawTransactionSheet!L4467</f>
        <v>BANGALORE</v>
      </c>
    </row>
    <row r="4468">
      <c r="A4468" s="2">
        <v>42370.0</v>
      </c>
      <c r="B4468" s="5" t="str">
        <f>rawTransactionSheet!B4468</f>
        <v>RNS</v>
      </c>
      <c r="C4468" s="5" t="str">
        <f>rawTransactionSheet!C4468</f>
        <v>KA52M336</v>
      </c>
      <c r="D4468" s="5" t="str">
        <f>rawTransactionSheet!D4468</f>
        <v>MARUTI SUZUKI</v>
      </c>
      <c r="E4468" s="5" t="str">
        <f>rawTransactionSheet!E4468</f>
        <v>800</v>
      </c>
      <c r="F4468" s="5" t="str">
        <f>IFERROR(VLOOKUP(E4468,modelMapping,2,0),E4468)</f>
        <v>800</v>
      </c>
      <c r="G4468" s="5" t="str">
        <f>rawTransactionSheet!F4468</f>
        <v>STD</v>
      </c>
      <c r="H4468" s="1" t="str">
        <f t="shared" si="1"/>
        <v>STD</v>
      </c>
      <c r="I4468" s="5" t="str">
        <f>rawTransactionSheet!G4468</f>
        <v>2007</v>
      </c>
      <c r="J4468" s="5" t="str">
        <f>rawTransactionSheet!H4468</f>
        <v>85000</v>
      </c>
      <c r="K4468" s="5" t="str">
        <f>rawTransactionSheet!I4468</f>
        <v>87130</v>
      </c>
      <c r="L4468" s="5" t="str">
        <f>rawTransactionSheet!J4468</f>
        <v>8.591780822</v>
      </c>
      <c r="M4468" s="5" t="str">
        <f>rawTransactionSheet!K4468</f>
        <v>2</v>
      </c>
      <c r="N4468" s="5" t="str">
        <f>rawTransactionSheet!L4468</f>
        <v>BANGALORE</v>
      </c>
    </row>
    <row r="4469">
      <c r="A4469" s="2">
        <v>42370.0</v>
      </c>
      <c r="B4469" s="5" t="str">
        <f>rawTransactionSheet!B4469</f>
        <v>RNS</v>
      </c>
      <c r="C4469" s="5" t="str">
        <f>rawTransactionSheet!C4469</f>
        <v>KA02Z6193</v>
      </c>
      <c r="D4469" s="5" t="str">
        <f>rawTransactionSheet!D4469</f>
        <v>MARUTI SUZUKI</v>
      </c>
      <c r="E4469" s="5" t="str">
        <f>rawTransactionSheet!E4469</f>
        <v>800</v>
      </c>
      <c r="F4469" s="5" t="str">
        <f>IFERROR(VLOOKUP(E4469,modelMapping,2,0),E4469)</f>
        <v>800</v>
      </c>
      <c r="G4469" s="5" t="str">
        <f>rawTransactionSheet!F4469</f>
        <v>STD</v>
      </c>
      <c r="H4469" s="1" t="str">
        <f t="shared" si="1"/>
        <v>STD</v>
      </c>
      <c r="I4469" s="5" t="str">
        <f>rawTransactionSheet!G4469</f>
        <v>2004</v>
      </c>
      <c r="J4469" s="5" t="str">
        <f>rawTransactionSheet!H4469</f>
        <v>85000</v>
      </c>
      <c r="K4469" s="5" t="str">
        <f>rawTransactionSheet!I4469</f>
        <v>20862</v>
      </c>
      <c r="L4469" s="5" t="str">
        <f>rawTransactionSheet!J4469</f>
        <v>11.71506849</v>
      </c>
      <c r="M4469" s="5" t="str">
        <f>rawTransactionSheet!K4469</f>
        <v>2</v>
      </c>
      <c r="N4469" s="5" t="str">
        <f>rawTransactionSheet!L4469</f>
        <v>BANGALORE</v>
      </c>
    </row>
    <row r="4470">
      <c r="A4470" s="2">
        <v>42370.0</v>
      </c>
      <c r="B4470" s="5" t="str">
        <f>rawTransactionSheet!B4470</f>
        <v>RNS</v>
      </c>
      <c r="C4470" s="5" t="str">
        <f>rawTransactionSheet!C4470</f>
        <v>KA02ME0455</v>
      </c>
      <c r="D4470" s="5" t="str">
        <f>rawTransactionSheet!D4470</f>
        <v>MARUTI SUZUKI</v>
      </c>
      <c r="E4470" s="5" t="str">
        <f>rawTransactionSheet!E4470</f>
        <v>800</v>
      </c>
      <c r="F4470" s="5" t="str">
        <f>IFERROR(VLOOKUP(E4470,modelMapping,2,0),E4470)</f>
        <v>800</v>
      </c>
      <c r="G4470" s="5" t="str">
        <f>rawTransactionSheet!F4470</f>
        <v>STD</v>
      </c>
      <c r="H4470" s="1" t="str">
        <f t="shared" si="1"/>
        <v>STD</v>
      </c>
      <c r="I4470" s="5" t="str">
        <f>rawTransactionSheet!G4470</f>
        <v>2003</v>
      </c>
      <c r="J4470" s="5" t="str">
        <f>rawTransactionSheet!H4470</f>
        <v>85000</v>
      </c>
      <c r="K4470" s="5" t="str">
        <f>rawTransactionSheet!I4470</f>
        <v>73151</v>
      </c>
      <c r="L4470" s="5" t="str">
        <f>rawTransactionSheet!J4470</f>
        <v>12.72876712</v>
      </c>
      <c r="M4470" s="5" t="str">
        <f>rawTransactionSheet!K4470</f>
        <v>2</v>
      </c>
      <c r="N4470" s="5" t="str">
        <f>rawTransactionSheet!L4470</f>
        <v>BANGALORE</v>
      </c>
    </row>
    <row r="4471">
      <c r="A4471" s="2">
        <v>42370.0</v>
      </c>
      <c r="B4471" s="5" t="str">
        <f>rawTransactionSheet!B4471</f>
        <v>RNS</v>
      </c>
      <c r="C4471" s="5" t="str">
        <f>rawTransactionSheet!C4471</f>
        <v>KA02ME0455</v>
      </c>
      <c r="D4471" s="5" t="str">
        <f>rawTransactionSheet!D4471</f>
        <v>MARUTI SUZUKI</v>
      </c>
      <c r="E4471" s="5" t="str">
        <f>rawTransactionSheet!E4471</f>
        <v>800</v>
      </c>
      <c r="F4471" s="5" t="str">
        <f>IFERROR(VLOOKUP(E4471,modelMapping,2,0),E4471)</f>
        <v>800</v>
      </c>
      <c r="G4471" s="5" t="str">
        <f>rawTransactionSheet!F4471</f>
        <v>STD</v>
      </c>
      <c r="H4471" s="1" t="str">
        <f t="shared" si="1"/>
        <v>STD</v>
      </c>
      <c r="I4471" s="5" t="str">
        <f>rawTransactionSheet!G4471</f>
        <v>2003</v>
      </c>
      <c r="J4471" s="5" t="str">
        <f>rawTransactionSheet!H4471</f>
        <v>85000</v>
      </c>
      <c r="K4471" s="5" t="str">
        <f>rawTransactionSheet!I4471</f>
        <v>73151</v>
      </c>
      <c r="L4471" s="5" t="str">
        <f>rawTransactionSheet!J4471</f>
        <v>12.72876712</v>
      </c>
      <c r="M4471" s="5" t="str">
        <f>rawTransactionSheet!K4471</f>
        <v>2</v>
      </c>
      <c r="N4471" s="5" t="str">
        <f>rawTransactionSheet!L4471</f>
        <v>BANGALORE</v>
      </c>
    </row>
    <row r="4472">
      <c r="A4472" s="2">
        <v>42370.0</v>
      </c>
      <c r="B4472" s="5" t="str">
        <f>rawTransactionSheet!B4472</f>
        <v>RNS</v>
      </c>
      <c r="C4472" s="5" t="str">
        <f>rawTransactionSheet!C4472</f>
        <v>KA02ME0455</v>
      </c>
      <c r="D4472" s="5" t="str">
        <f>rawTransactionSheet!D4472</f>
        <v>MARUTI SUZUKI</v>
      </c>
      <c r="E4472" s="5" t="str">
        <f>rawTransactionSheet!E4472</f>
        <v>800</v>
      </c>
      <c r="F4472" s="5" t="str">
        <f>IFERROR(VLOOKUP(E4472,modelMapping,2,0),E4472)</f>
        <v>800</v>
      </c>
      <c r="G4472" s="5" t="str">
        <f>rawTransactionSheet!F4472</f>
        <v>STD</v>
      </c>
      <c r="H4472" s="1" t="str">
        <f t="shared" si="1"/>
        <v>STD</v>
      </c>
      <c r="I4472" s="5" t="str">
        <f>rawTransactionSheet!G4472</f>
        <v>2003</v>
      </c>
      <c r="J4472" s="5" t="str">
        <f>rawTransactionSheet!H4472</f>
        <v>85000</v>
      </c>
      <c r="K4472" s="5" t="str">
        <f>rawTransactionSheet!I4472</f>
        <v>74510</v>
      </c>
      <c r="L4472" s="5" t="str">
        <f>rawTransactionSheet!J4472</f>
        <v>12.91780822</v>
      </c>
      <c r="M4472" s="5" t="str">
        <f>rawTransactionSheet!K4472</f>
        <v>2</v>
      </c>
      <c r="N4472" s="5" t="str">
        <f>rawTransactionSheet!L4472</f>
        <v>BANGALORE</v>
      </c>
    </row>
    <row r="4473">
      <c r="A4473" s="2">
        <v>42370.0</v>
      </c>
      <c r="B4473" s="5" t="str">
        <f>rawTransactionSheet!B4473</f>
        <v>RNS</v>
      </c>
      <c r="C4473" s="5" t="str">
        <f>rawTransactionSheet!C4473</f>
        <v>KA02ME0455</v>
      </c>
      <c r="D4473" s="5" t="str">
        <f>rawTransactionSheet!D4473</f>
        <v>MARUTI SUZUKI</v>
      </c>
      <c r="E4473" s="5" t="str">
        <f>rawTransactionSheet!E4473</f>
        <v>800</v>
      </c>
      <c r="F4473" s="5" t="str">
        <f>IFERROR(VLOOKUP(E4473,modelMapping,2,0),E4473)</f>
        <v>800</v>
      </c>
      <c r="G4473" s="5" t="str">
        <f>rawTransactionSheet!F4473</f>
        <v>STD</v>
      </c>
      <c r="H4473" s="1" t="str">
        <f t="shared" si="1"/>
        <v>STD</v>
      </c>
      <c r="I4473" s="5" t="str">
        <f>rawTransactionSheet!G4473</f>
        <v>2003</v>
      </c>
      <c r="J4473" s="5" t="str">
        <f>rawTransactionSheet!H4473</f>
        <v>85000</v>
      </c>
      <c r="K4473" s="5" t="str">
        <f>rawTransactionSheet!I4473</f>
        <v>74510</v>
      </c>
      <c r="L4473" s="5" t="str">
        <f>rawTransactionSheet!J4473</f>
        <v>12.91780822</v>
      </c>
      <c r="M4473" s="5" t="str">
        <f>rawTransactionSheet!K4473</f>
        <v>2</v>
      </c>
      <c r="N4473" s="5" t="str">
        <f>rawTransactionSheet!L4473</f>
        <v>BANGALORE</v>
      </c>
    </row>
    <row r="4474">
      <c r="A4474" s="2">
        <v>42370.0</v>
      </c>
      <c r="B4474" s="5" t="str">
        <f>rawTransactionSheet!B4474</f>
        <v>RNS</v>
      </c>
      <c r="C4474" s="5" t="str">
        <f>rawTransactionSheet!C4474</f>
        <v>KA04Z8262</v>
      </c>
      <c r="D4474" s="5" t="str">
        <f>rawTransactionSheet!D4474</f>
        <v>MARUTI SUZUKI</v>
      </c>
      <c r="E4474" s="5" t="str">
        <f>rawTransactionSheet!E4474</f>
        <v>800</v>
      </c>
      <c r="F4474" s="5" t="str">
        <f>IFERROR(VLOOKUP(E4474,modelMapping,2,0),E4474)</f>
        <v>800</v>
      </c>
      <c r="G4474" s="5" t="str">
        <f>rawTransactionSheet!F4474</f>
        <v>STD</v>
      </c>
      <c r="H4474" s="1" t="str">
        <f t="shared" si="1"/>
        <v>STD</v>
      </c>
      <c r="I4474" s="5" t="str">
        <f>rawTransactionSheet!G4474</f>
        <v>2002</v>
      </c>
      <c r="J4474" s="5" t="str">
        <f>rawTransactionSheet!H4474</f>
        <v>85000</v>
      </c>
      <c r="K4474" s="5" t="str">
        <f>rawTransactionSheet!I4474</f>
        <v>27157</v>
      </c>
      <c r="L4474" s="5" t="str">
        <f>rawTransactionSheet!J4474</f>
        <v>13.50684932</v>
      </c>
      <c r="M4474" s="5" t="str">
        <f>rawTransactionSheet!K4474</f>
        <v>2</v>
      </c>
      <c r="N4474" s="5" t="str">
        <f>rawTransactionSheet!L4474</f>
        <v>BANGALORE</v>
      </c>
    </row>
    <row r="4475">
      <c r="A4475" s="2">
        <v>42370.0</v>
      </c>
      <c r="B4475" s="5" t="str">
        <f>rawTransactionSheet!B4475</f>
        <v>RNS</v>
      </c>
      <c r="C4475" s="5" t="str">
        <f>rawTransactionSheet!C4475</f>
        <v>KA04Z8262</v>
      </c>
      <c r="D4475" s="5" t="str">
        <f>rawTransactionSheet!D4475</f>
        <v>MARUTI SUZUKI</v>
      </c>
      <c r="E4475" s="5" t="str">
        <f>rawTransactionSheet!E4475</f>
        <v>800</v>
      </c>
      <c r="F4475" s="5" t="str">
        <f>IFERROR(VLOOKUP(E4475,modelMapping,2,0),E4475)</f>
        <v>800</v>
      </c>
      <c r="G4475" s="5" t="str">
        <f>rawTransactionSheet!F4475</f>
        <v>STD</v>
      </c>
      <c r="H4475" s="1" t="str">
        <f t="shared" si="1"/>
        <v>STD</v>
      </c>
      <c r="I4475" s="5" t="str">
        <f>rawTransactionSheet!G4475</f>
        <v>2002</v>
      </c>
      <c r="J4475" s="5" t="str">
        <f>rawTransactionSheet!H4475</f>
        <v>85000</v>
      </c>
      <c r="K4475" s="5" t="str">
        <f>rawTransactionSheet!I4475</f>
        <v>27157</v>
      </c>
      <c r="L4475" s="5" t="str">
        <f>rawTransactionSheet!J4475</f>
        <v>13.50684932</v>
      </c>
      <c r="M4475" s="5" t="str">
        <f>rawTransactionSheet!K4475</f>
        <v>2</v>
      </c>
      <c r="N4475" s="5" t="str">
        <f>rawTransactionSheet!L4475</f>
        <v>BANGALORE</v>
      </c>
    </row>
    <row r="4476">
      <c r="A4476" s="2">
        <v>42370.0</v>
      </c>
      <c r="B4476" s="5" t="str">
        <f>rawTransactionSheet!B4476</f>
        <v>RNS</v>
      </c>
      <c r="C4476" s="5" t="str">
        <f>rawTransactionSheet!C4476</f>
        <v>KA02P7679</v>
      </c>
      <c r="D4476" s="5" t="str">
        <f>rawTransactionSheet!D4476</f>
        <v>MARUTI SUZUKI</v>
      </c>
      <c r="E4476" s="5" t="str">
        <f>rawTransactionSheet!E4476</f>
        <v>800</v>
      </c>
      <c r="F4476" s="5" t="str">
        <f>IFERROR(VLOOKUP(E4476,modelMapping,2,0),E4476)</f>
        <v>800</v>
      </c>
      <c r="G4476" s="5" t="str">
        <f>rawTransactionSheet!F4476</f>
        <v>STD</v>
      </c>
      <c r="H4476" s="1" t="str">
        <f t="shared" si="1"/>
        <v>STD</v>
      </c>
      <c r="I4476" s="5" t="str">
        <f>rawTransactionSheet!G4476</f>
        <v>2002</v>
      </c>
      <c r="J4476" s="5" t="str">
        <f>rawTransactionSheet!H4476</f>
        <v>85000</v>
      </c>
      <c r="K4476" s="5" t="str">
        <f>rawTransactionSheet!I4476</f>
        <v>40494</v>
      </c>
      <c r="L4476" s="5" t="str">
        <f>rawTransactionSheet!J4476</f>
        <v>13.83013699</v>
      </c>
      <c r="M4476" s="5" t="str">
        <f>rawTransactionSheet!K4476</f>
        <v>2</v>
      </c>
      <c r="N4476" s="5" t="str">
        <f>rawTransactionSheet!L4476</f>
        <v>BANGALORE</v>
      </c>
    </row>
    <row r="4477">
      <c r="A4477" s="2">
        <v>42370.0</v>
      </c>
      <c r="B4477" s="5" t="str">
        <f>rawTransactionSheet!B4477</f>
        <v>RNS</v>
      </c>
      <c r="C4477" s="5" t="str">
        <f>rawTransactionSheet!C4477</f>
        <v>KA03ME3174</v>
      </c>
      <c r="D4477" s="5" t="str">
        <f>rawTransactionSheet!D4477</f>
        <v>MARUTI SUZUKI</v>
      </c>
      <c r="E4477" s="5" t="str">
        <f>rawTransactionSheet!E4477</f>
        <v>800</v>
      </c>
      <c r="F4477" s="5" t="str">
        <f>IFERROR(VLOOKUP(E4477,modelMapping,2,0),E4477)</f>
        <v>800</v>
      </c>
      <c r="G4477" s="5" t="str">
        <f>rawTransactionSheet!F4477</f>
        <v>STD</v>
      </c>
      <c r="H4477" s="1" t="str">
        <f t="shared" si="1"/>
        <v>STD</v>
      </c>
      <c r="I4477" s="5" t="str">
        <f>rawTransactionSheet!G4477</f>
        <v>2005</v>
      </c>
      <c r="J4477" s="5" t="str">
        <f>rawTransactionSheet!H4477</f>
        <v>85000</v>
      </c>
      <c r="K4477" s="5" t="str">
        <f>rawTransactionSheet!I4477</f>
        <v>27444</v>
      </c>
      <c r="L4477" s="5" t="str">
        <f>rawTransactionSheet!J4477</f>
        <v>10.90410959</v>
      </c>
      <c r="M4477" s="5" t="str">
        <f>rawTransactionSheet!K4477</f>
        <v>3</v>
      </c>
      <c r="N4477" s="5" t="str">
        <f>rawTransactionSheet!L4477</f>
        <v>BANGALORE</v>
      </c>
    </row>
    <row r="4478">
      <c r="A4478" s="2">
        <v>42370.0</v>
      </c>
      <c r="B4478" s="5" t="str">
        <f>rawTransactionSheet!B4478</f>
        <v>RNS</v>
      </c>
      <c r="C4478" s="5" t="str">
        <f>rawTransactionSheet!C4478</f>
        <v>KA02MD3540</v>
      </c>
      <c r="D4478" s="5" t="str">
        <f>rawTransactionSheet!D4478</f>
        <v>MARUTI SUZUKI</v>
      </c>
      <c r="E4478" s="5" t="str">
        <f>rawTransactionSheet!E4478</f>
        <v>800</v>
      </c>
      <c r="F4478" s="5" t="str">
        <f>IFERROR(VLOOKUP(E4478,modelMapping,2,0),E4478)</f>
        <v>800</v>
      </c>
      <c r="G4478" s="5" t="str">
        <f>rawTransactionSheet!F4478</f>
        <v>STD</v>
      </c>
      <c r="H4478" s="1" t="str">
        <f t="shared" si="1"/>
        <v>STD</v>
      </c>
      <c r="I4478" s="5" t="str">
        <f>rawTransactionSheet!G4478</f>
        <v>2008</v>
      </c>
      <c r="J4478" s="5" t="str">
        <f>rawTransactionSheet!H4478</f>
        <v>85000</v>
      </c>
      <c r="K4478" s="5" t="str">
        <f>rawTransactionSheet!I4478</f>
        <v>42234</v>
      </c>
      <c r="L4478" s="5" t="str">
        <f>rawTransactionSheet!J4478</f>
        <v>7.975342466</v>
      </c>
      <c r="M4478" s="5" t="str">
        <f>rawTransactionSheet!K4478</f>
        <v>4</v>
      </c>
      <c r="N4478" s="5" t="str">
        <f>rawTransactionSheet!L4478</f>
        <v>BANGALORE</v>
      </c>
    </row>
    <row r="4479">
      <c r="A4479" s="2">
        <v>42370.0</v>
      </c>
      <c r="B4479" s="5" t="str">
        <f>rawTransactionSheet!B4479</f>
        <v>RNS</v>
      </c>
      <c r="C4479" s="5" t="str">
        <f>rawTransactionSheet!C4479</f>
        <v>KA01Z6294</v>
      </c>
      <c r="D4479" s="5" t="str">
        <f>rawTransactionSheet!D4479</f>
        <v>MARUTI SUZUKI</v>
      </c>
      <c r="E4479" s="5" t="str">
        <f>rawTransactionSheet!E4479</f>
        <v>Alto</v>
      </c>
      <c r="F4479" s="5" t="str">
        <f>IFERROR(VLOOKUP(E4479,modelMapping,2,0),E4479)</f>
        <v>Alto</v>
      </c>
      <c r="G4479" s="5" t="str">
        <f>rawTransactionSheet!F4479</f>
        <v>LX</v>
      </c>
      <c r="H4479" s="1" t="str">
        <f t="shared" si="1"/>
        <v>LX</v>
      </c>
      <c r="I4479" s="5" t="str">
        <f>rawTransactionSheet!G4479</f>
        <v>2003</v>
      </c>
      <c r="J4479" s="5" t="str">
        <f>rawTransactionSheet!H4479</f>
        <v>85000</v>
      </c>
      <c r="K4479" s="5" t="str">
        <f>rawTransactionSheet!I4479</f>
        <v>47069</v>
      </c>
      <c r="L4479" s="5" t="str">
        <f>rawTransactionSheet!J4479</f>
        <v>12.66027397</v>
      </c>
      <c r="M4479" s="5" t="str">
        <f>rawTransactionSheet!K4479</f>
        <v>3</v>
      </c>
      <c r="N4479" s="5" t="str">
        <f>rawTransactionSheet!L4479</f>
        <v>BANGALORE</v>
      </c>
    </row>
    <row r="4480">
      <c r="A4480" s="2">
        <v>42370.0</v>
      </c>
      <c r="B4480" s="5" t="str">
        <f>rawTransactionSheet!B4480</f>
        <v>Pratham</v>
      </c>
      <c r="C4480" s="5" t="str">
        <f>rawTransactionSheet!C4480</f>
        <v>442</v>
      </c>
      <c r="D4480" s="5" t="str">
        <f>rawTransactionSheet!D4480</f>
        <v>MAHINDRA</v>
      </c>
      <c r="E4480" s="5" t="str">
        <f>rawTransactionSheet!E4480</f>
        <v>Bolero</v>
      </c>
      <c r="F4480" s="5" t="str">
        <f>IFERROR(VLOOKUP(E4480,modelMapping,2,0),E4480)</f>
        <v>Bolero</v>
      </c>
      <c r="G4480" s="5" t="str">
        <f>rawTransactionSheet!F4480</f>
        <v>SLX 2WD</v>
      </c>
      <c r="H4480" s="1" t="str">
        <f t="shared" si="1"/>
        <v>SLX 2WD</v>
      </c>
      <c r="I4480" s="5" t="str">
        <f>rawTransactionSheet!G4480</f>
        <v>2008</v>
      </c>
      <c r="J4480" s="5" t="str">
        <f>rawTransactionSheet!H4480</f>
        <v>85000</v>
      </c>
      <c r="K4480" s="5" t="str">
        <f>rawTransactionSheet!I4480</f>
        <v>53968.51471</v>
      </c>
      <c r="L4480" s="5" t="str">
        <f>rawTransactionSheet!J4480</f>
        <v>6.746064339</v>
      </c>
      <c r="M4480" s="5" t="str">
        <f>rawTransactionSheet!K4480</f>
        <v>2</v>
      </c>
      <c r="N4480" s="5" t="str">
        <f>rawTransactionSheet!L4480</f>
        <v>BANGALORE</v>
      </c>
    </row>
    <row r="4481">
      <c r="A4481" s="2">
        <v>42370.0</v>
      </c>
      <c r="B4481" s="5" t="str">
        <f>rawTransactionSheet!B4481</f>
        <v>NandiBid</v>
      </c>
      <c r="C4481" s="5" t="str">
        <f>rawTransactionSheet!C4481</f>
        <v>124009</v>
      </c>
      <c r="D4481" s="5" t="str">
        <f>rawTransactionSheet!D4481</f>
        <v>TATA</v>
      </c>
      <c r="E4481" s="5" t="str">
        <f>rawTransactionSheet!E4481</f>
        <v>INDICA V2</v>
      </c>
      <c r="F4481" s="5" t="str">
        <f>IFERROR(VLOOKUP(E4481,modelMapping,2,0),E4481)</f>
        <v>INDICA V2</v>
      </c>
      <c r="G4481" s="5" t="str">
        <f>rawTransactionSheet!F4481</f>
        <v>XETA GLX</v>
      </c>
      <c r="H4481" s="1" t="str">
        <f t="shared" si="1"/>
        <v>XETA GLX</v>
      </c>
      <c r="I4481" s="5" t="str">
        <f>rawTransactionSheet!G4481</f>
        <v>2007</v>
      </c>
      <c r="J4481" s="5" t="str">
        <f>rawTransactionSheet!H4481</f>
        <v>85000</v>
      </c>
      <c r="K4481" s="5" t="str">
        <f>rawTransactionSheet!I4481</f>
        <v>64114</v>
      </c>
      <c r="L4481" s="5" t="str">
        <f>rawTransactionSheet!J4481</f>
        <v>9</v>
      </c>
      <c r="M4481" s="5" t="str">
        <f>rawTransactionSheet!K4481</f>
        <v>1</v>
      </c>
      <c r="N4481" s="5" t="str">
        <f>rawTransactionSheet!L4481</f>
        <v>BANGALORE</v>
      </c>
      <c r="O4481" s="1" t="str">
        <f>VALUE(C4481)</f>
        <v>124009</v>
      </c>
      <c r="P4481" s="1" t="str">
        <f>MATCH(O4481,rawBidData!$A$2:$A$146,0)</f>
        <v>#N/A</v>
      </c>
    </row>
    <row r="4482">
      <c r="A4482" s="2">
        <v>42370.0</v>
      </c>
      <c r="B4482" s="5" t="str">
        <f>rawTransactionSheet!B4482</f>
        <v>KALYANI MOTORS PVT LTD</v>
      </c>
      <c r="C4482" s="5" t="str">
        <f>rawTransactionSheet!C4482</f>
        <v>KA05ML4589</v>
      </c>
      <c r="D4482" s="5" t="str">
        <f>rawTransactionSheet!D4482</f>
        <v>TATA</v>
      </c>
      <c r="E4482" s="5" t="str">
        <f>rawTransactionSheet!E4482</f>
        <v>NANO</v>
      </c>
      <c r="F4482" s="5" t="str">
        <f>IFERROR(VLOOKUP(E4482,modelMapping,2,0),E4482)</f>
        <v>NANO</v>
      </c>
      <c r="G4482" s="5" t="str">
        <f>rawTransactionSheet!F4482</f>
        <v>CX</v>
      </c>
      <c r="H4482" s="1" t="str">
        <f t="shared" si="1"/>
        <v>CX</v>
      </c>
      <c r="I4482" s="5" t="str">
        <f>rawTransactionSheet!G4482</f>
        <v>2011</v>
      </c>
      <c r="J4482" s="5" t="str">
        <f>rawTransactionSheet!H4482</f>
        <v>85000</v>
      </c>
      <c r="K4482" s="5" t="str">
        <f>rawTransactionSheet!I4482</f>
        <v>39417</v>
      </c>
      <c r="L4482" s="5" t="str">
        <f>rawTransactionSheet!J4482</f>
        <v>4</v>
      </c>
      <c r="M4482" s="5" t="str">
        <f>rawTransactionSheet!K4482</f>
        <v>1</v>
      </c>
      <c r="N4482" s="5" t="str">
        <f>rawTransactionSheet!L4482</f>
        <v>BANGALORE</v>
      </c>
    </row>
    <row r="4483">
      <c r="A4483" s="2">
        <v>42370.0</v>
      </c>
      <c r="B4483" s="5" t="str">
        <f>rawTransactionSheet!B4483</f>
        <v>KALYANI MOTORS PVT LTD</v>
      </c>
      <c r="C4483" s="5" t="str">
        <f>rawTransactionSheet!C4483</f>
        <v>KA28N5099</v>
      </c>
      <c r="D4483" s="5" t="str">
        <f>rawTransactionSheet!D4483</f>
        <v>TATA</v>
      </c>
      <c r="E4483" s="5" t="str">
        <f>rawTransactionSheet!E4483</f>
        <v>NANO</v>
      </c>
      <c r="F4483" s="5" t="str">
        <f>IFERROR(VLOOKUP(E4483,modelMapping,2,0),E4483)</f>
        <v>NANO</v>
      </c>
      <c r="G4483" s="5" t="str">
        <f>rawTransactionSheet!F4483</f>
        <v>LX</v>
      </c>
      <c r="H4483" s="1" t="str">
        <f t="shared" si="1"/>
        <v>LX</v>
      </c>
      <c r="I4483" s="5" t="str">
        <f>rawTransactionSheet!G4483</f>
        <v>2011</v>
      </c>
      <c r="J4483" s="5" t="str">
        <f>rawTransactionSheet!H4483</f>
        <v>85000</v>
      </c>
      <c r="K4483" s="5" t="str">
        <f>rawTransactionSheet!I4483</f>
        <v>21500</v>
      </c>
      <c r="L4483" s="5" t="str">
        <f>rawTransactionSheet!J4483</f>
        <v>4</v>
      </c>
      <c r="M4483" s="5" t="str">
        <f>rawTransactionSheet!K4483</f>
        <v>2</v>
      </c>
      <c r="N4483" s="5" t="str">
        <f>rawTransactionSheet!L4483</f>
        <v>BANGALORE</v>
      </c>
    </row>
    <row r="4484">
      <c r="A4484" s="2">
        <v>42370.0</v>
      </c>
      <c r="B4484" s="5" t="str">
        <f>rawTransactionSheet!B4484</f>
        <v>Pratham</v>
      </c>
      <c r="C4484" s="5" t="str">
        <f>rawTransactionSheet!C4484</f>
        <v>127</v>
      </c>
      <c r="D4484" s="5" t="str">
        <f>rawTransactionSheet!D4484</f>
        <v>TATA</v>
      </c>
      <c r="E4484" s="5" t="str">
        <f>rawTransactionSheet!E4484</f>
        <v>Nano</v>
      </c>
      <c r="F4484" s="5" t="str">
        <f>IFERROR(VLOOKUP(E4484,modelMapping,2,0),E4484)</f>
        <v>Nano</v>
      </c>
      <c r="G4484" s="5" t="str">
        <f>rawTransactionSheet!F4484</f>
        <v>LX</v>
      </c>
      <c r="H4484" s="1" t="str">
        <f t="shared" si="1"/>
        <v>LX</v>
      </c>
      <c r="I4484" s="5" t="str">
        <f>rawTransactionSheet!G4484</f>
        <v>2011</v>
      </c>
      <c r="J4484" s="5" t="str">
        <f>rawTransactionSheet!H4484</f>
        <v>85000</v>
      </c>
      <c r="K4484" s="5" t="str">
        <f>rawTransactionSheet!I4484</f>
        <v>31540.04106</v>
      </c>
      <c r="L4484" s="5" t="str">
        <f>rawTransactionSheet!J4484</f>
        <v>3.942505133</v>
      </c>
      <c r="M4484" s="5" t="str">
        <f>rawTransactionSheet!K4484</f>
        <v>1</v>
      </c>
      <c r="N4484" s="5" t="str">
        <f>rawTransactionSheet!L4484</f>
        <v>BANGALORE</v>
      </c>
    </row>
    <row r="4485">
      <c r="A4485" s="2">
        <v>42370.0</v>
      </c>
      <c r="B4485" s="5" t="str">
        <f>rawTransactionSheet!B4485</f>
        <v>RNS</v>
      </c>
      <c r="C4485" s="5" t="str">
        <f>rawTransactionSheet!C4485</f>
        <v>KA51MC5446</v>
      </c>
      <c r="D4485" s="5" t="str">
        <f>rawTransactionSheet!D4485</f>
        <v>TATA</v>
      </c>
      <c r="E4485" s="5" t="str">
        <f>rawTransactionSheet!E4485</f>
        <v>Nano</v>
      </c>
      <c r="F4485" s="5" t="str">
        <f>IFERROR(VLOOKUP(E4485,modelMapping,2,0),E4485)</f>
        <v>Nano</v>
      </c>
      <c r="G4485" s="5" t="str">
        <f>rawTransactionSheet!F4485</f>
        <v>LX</v>
      </c>
      <c r="H4485" s="1" t="str">
        <f t="shared" si="1"/>
        <v>LX</v>
      </c>
      <c r="I4485" s="5" t="str">
        <f>rawTransactionSheet!G4485</f>
        <v>2012</v>
      </c>
      <c r="J4485" s="5" t="str">
        <f>rawTransactionSheet!H4485</f>
        <v>85000</v>
      </c>
      <c r="K4485" s="5" t="str">
        <f>rawTransactionSheet!I4485</f>
        <v>8221</v>
      </c>
      <c r="L4485" s="5" t="str">
        <f>rawTransactionSheet!J4485</f>
        <v>3.550684932</v>
      </c>
      <c r="M4485" s="5" t="str">
        <f>rawTransactionSheet!K4485</f>
        <v>2</v>
      </c>
      <c r="N4485" s="5" t="str">
        <f>rawTransactionSheet!L4485</f>
        <v>BANGALORE</v>
      </c>
    </row>
    <row r="4486">
      <c r="A4486" s="2">
        <v>42370.0</v>
      </c>
      <c r="B4486" s="5" t="str">
        <f>rawTransactionSheet!B4486</f>
        <v>RNS</v>
      </c>
      <c r="C4486" s="5" t="str">
        <f>rawTransactionSheet!C4486</f>
        <v>KA02ME8543</v>
      </c>
      <c r="D4486" s="5" t="str">
        <f>rawTransactionSheet!D4486</f>
        <v>TATA</v>
      </c>
      <c r="E4486" s="5" t="str">
        <f>rawTransactionSheet!E4486</f>
        <v>Nano</v>
      </c>
      <c r="F4486" s="5" t="str">
        <f>IFERROR(VLOOKUP(E4486,modelMapping,2,0),E4486)</f>
        <v>Nano</v>
      </c>
      <c r="G4486" s="5" t="str">
        <f>rawTransactionSheet!F4486</f>
        <v>LX</v>
      </c>
      <c r="H4486" s="1" t="str">
        <f t="shared" si="1"/>
        <v>LX</v>
      </c>
      <c r="I4486" s="5" t="str">
        <f>rawTransactionSheet!G4486</f>
        <v>2010</v>
      </c>
      <c r="J4486" s="5" t="str">
        <f>rawTransactionSheet!H4486</f>
        <v>85000</v>
      </c>
      <c r="K4486" s="5" t="str">
        <f>rawTransactionSheet!I4486</f>
        <v>46242</v>
      </c>
      <c r="L4486" s="5" t="str">
        <f>rawTransactionSheet!J4486</f>
        <v>5.684931507</v>
      </c>
      <c r="M4486" s="5" t="str">
        <f>rawTransactionSheet!K4486</f>
        <v>2</v>
      </c>
      <c r="N4486" s="5" t="str">
        <f>rawTransactionSheet!L4486</f>
        <v>BANGALORE</v>
      </c>
    </row>
    <row r="4487">
      <c r="A4487" s="2">
        <v>42370.0</v>
      </c>
      <c r="B4487" s="5" t="str">
        <f>rawTransactionSheet!B4487</f>
        <v>NandiBid</v>
      </c>
      <c r="C4487" s="5" t="str">
        <f>rawTransactionSheet!C4487</f>
        <v>131265</v>
      </c>
      <c r="D4487" s="5" t="str">
        <f>rawTransactionSheet!D4487</f>
        <v>TATA</v>
      </c>
      <c r="E4487" s="5" t="str">
        <f>rawTransactionSheet!E4487</f>
        <v>NANO</v>
      </c>
      <c r="F4487" s="5" t="str">
        <f>IFERROR(VLOOKUP(E4487,modelMapping,2,0),E4487)</f>
        <v>NANO</v>
      </c>
      <c r="G4487" s="5" t="str">
        <f>rawTransactionSheet!F4487</f>
        <v>LX</v>
      </c>
      <c r="H4487" s="1" t="str">
        <f t="shared" si="1"/>
        <v>LX</v>
      </c>
      <c r="I4487" s="5" t="str">
        <f>rawTransactionSheet!G4487</f>
        <v>2012</v>
      </c>
      <c r="J4487" s="5" t="str">
        <f>rawTransactionSheet!H4487</f>
        <v>85000</v>
      </c>
      <c r="K4487" s="5" t="str">
        <f>rawTransactionSheet!I4487</f>
        <v>18125</v>
      </c>
      <c r="L4487" s="5" t="str">
        <f>rawTransactionSheet!J4487</f>
        <v>4</v>
      </c>
      <c r="M4487" s="5" t="str">
        <f>rawTransactionSheet!K4487</f>
        <v>1</v>
      </c>
      <c r="N4487" s="5" t="str">
        <f>rawTransactionSheet!L4487</f>
        <v>BANGALORE</v>
      </c>
      <c r="O4487" s="1" t="str">
        <f t="shared" ref="O4487:O4488" si="158">VALUE(C4487)</f>
        <v>131265</v>
      </c>
      <c r="P4487" s="1" t="str">
        <f>MATCH(O4487,rawBidData!$A$2:$A$146,0)</f>
        <v>#N/A</v>
      </c>
    </row>
    <row r="4488">
      <c r="A4488" s="2">
        <v>42370.0</v>
      </c>
      <c r="B4488" s="5" t="str">
        <f>rawTransactionSheet!B4488</f>
        <v>NandiBid</v>
      </c>
      <c r="C4488" s="5" t="str">
        <f>rawTransactionSheet!C4488</f>
        <v>132220</v>
      </c>
      <c r="D4488" s="5" t="str">
        <f>rawTransactionSheet!D4488</f>
        <v>TATA</v>
      </c>
      <c r="E4488" s="5" t="str">
        <f>rawTransactionSheet!E4488</f>
        <v>NANO</v>
      </c>
      <c r="F4488" s="5" t="str">
        <f>IFERROR(VLOOKUP(E4488,modelMapping,2,0),E4488)</f>
        <v>NANO</v>
      </c>
      <c r="G4488" s="5" t="str">
        <f>rawTransactionSheet!F4488</f>
        <v>LX</v>
      </c>
      <c r="H4488" s="1" t="str">
        <f t="shared" si="1"/>
        <v>LX</v>
      </c>
      <c r="I4488" s="5" t="str">
        <f>rawTransactionSheet!G4488</f>
        <v>2012</v>
      </c>
      <c r="J4488" s="5" t="str">
        <f>rawTransactionSheet!H4488</f>
        <v>85000</v>
      </c>
      <c r="K4488" s="5" t="str">
        <f>rawTransactionSheet!I4488</f>
        <v>12681</v>
      </c>
      <c r="L4488" s="5" t="str">
        <f>rawTransactionSheet!J4488</f>
        <v>4</v>
      </c>
      <c r="M4488" s="5" t="str">
        <f>rawTransactionSheet!K4488</f>
        <v>2</v>
      </c>
      <c r="N4488" s="5" t="str">
        <f>rawTransactionSheet!L4488</f>
        <v>BANGALORE</v>
      </c>
      <c r="O4488" s="1" t="str">
        <f t="shared" si="158"/>
        <v>132220</v>
      </c>
      <c r="P4488" s="1" t="str">
        <f>MATCH(O4488,rawBidData!$A$2:$A$146,0)</f>
        <v>#N/A</v>
      </c>
    </row>
    <row r="4489">
      <c r="A4489" s="2">
        <v>42370.0</v>
      </c>
      <c r="B4489" s="5" t="str">
        <f>rawTransactionSheet!B4489</f>
        <v>KALYANI MOTORS PVT LTD</v>
      </c>
      <c r="C4489" s="5" t="str">
        <f>rawTransactionSheet!C4489</f>
        <v>KA02MG6866</v>
      </c>
      <c r="D4489" s="5" t="str">
        <f>rawTransactionSheet!D4489</f>
        <v>MARUTI SUZUKI</v>
      </c>
      <c r="E4489" s="5" t="str">
        <f>rawTransactionSheet!E4489</f>
        <v>Omni</v>
      </c>
      <c r="F4489" s="5" t="str">
        <f>IFERROR(VLOOKUP(E4489,modelMapping,2,0),E4489)</f>
        <v>Omni</v>
      </c>
      <c r="G4489" s="5" t="str">
        <f>rawTransactionSheet!F4489</f>
        <v>5 STR</v>
      </c>
      <c r="H4489" s="1" t="str">
        <f t="shared" si="1"/>
        <v>5 STR</v>
      </c>
      <c r="I4489" s="5" t="str">
        <f>rawTransactionSheet!G4489</f>
        <v>2004</v>
      </c>
      <c r="J4489" s="5" t="str">
        <f>rawTransactionSheet!H4489</f>
        <v>85000</v>
      </c>
      <c r="K4489" s="5" t="str">
        <f>rawTransactionSheet!I4489</f>
        <v>72493</v>
      </c>
      <c r="L4489" s="5" t="str">
        <f>rawTransactionSheet!J4489</f>
        <v>11</v>
      </c>
      <c r="M4489" s="5" t="str">
        <f>rawTransactionSheet!K4489</f>
        <v>2</v>
      </c>
      <c r="N4489" s="5" t="str">
        <f>rawTransactionSheet!L4489</f>
        <v>BANGALORE</v>
      </c>
    </row>
    <row r="4490">
      <c r="A4490" s="2">
        <v>42370.0</v>
      </c>
      <c r="B4490" s="5" t="str">
        <f>rawTransactionSheet!B4490</f>
        <v>KALYANI MOTORS PVT LTD</v>
      </c>
      <c r="C4490" s="5" t="str">
        <f>rawTransactionSheet!C4490</f>
        <v>KA05MB56</v>
      </c>
      <c r="D4490" s="5" t="str">
        <f>rawTransactionSheet!D4490</f>
        <v>MARUTI SUZUKI</v>
      </c>
      <c r="E4490" s="5" t="str">
        <f>rawTransactionSheet!E4490</f>
        <v>Omni</v>
      </c>
      <c r="F4490" s="5" t="str">
        <f>IFERROR(VLOOKUP(E4490,modelMapping,2,0),E4490)</f>
        <v>Omni</v>
      </c>
      <c r="G4490" s="5" t="str">
        <f>rawTransactionSheet!F4490</f>
        <v>5 STR</v>
      </c>
      <c r="H4490" s="1" t="str">
        <f t="shared" si="1"/>
        <v>5 STR</v>
      </c>
      <c r="I4490" s="5" t="str">
        <f>rawTransactionSheet!G4490</f>
        <v>2003</v>
      </c>
      <c r="J4490" s="5" t="str">
        <f>rawTransactionSheet!H4490</f>
        <v>85000</v>
      </c>
      <c r="K4490" s="5" t="str">
        <f>rawTransactionSheet!I4490</f>
        <v>34910</v>
      </c>
      <c r="L4490" s="5" t="str">
        <f>rawTransactionSheet!J4490</f>
        <v>12</v>
      </c>
      <c r="M4490" s="5" t="str">
        <f>rawTransactionSheet!K4490</f>
        <v>1</v>
      </c>
      <c r="N4490" s="5" t="str">
        <f>rawTransactionSheet!L4490</f>
        <v>BANGALORE</v>
      </c>
    </row>
    <row r="4491">
      <c r="A4491" s="2">
        <v>42370.0</v>
      </c>
      <c r="B4491" s="5" t="str">
        <f>rawTransactionSheet!B4491</f>
        <v>KALYANI MOTORS PVT LTD</v>
      </c>
      <c r="C4491" s="5" t="str">
        <f>rawTransactionSheet!C4491</f>
        <v>KA05Z4123</v>
      </c>
      <c r="D4491" s="5" t="str">
        <f>rawTransactionSheet!D4491</f>
        <v>MARUTI SUZUKI</v>
      </c>
      <c r="E4491" s="5" t="str">
        <f>rawTransactionSheet!E4491</f>
        <v>Omni</v>
      </c>
      <c r="F4491" s="5" t="str">
        <f>IFERROR(VLOOKUP(E4491,modelMapping,2,0),E4491)</f>
        <v>Omni</v>
      </c>
      <c r="G4491" s="5" t="str">
        <f>rawTransactionSheet!F4491</f>
        <v>5 STR</v>
      </c>
      <c r="H4491" s="1" t="str">
        <f t="shared" si="1"/>
        <v>5 STR</v>
      </c>
      <c r="I4491" s="5" t="str">
        <f>rawTransactionSheet!G4491</f>
        <v>2001</v>
      </c>
      <c r="J4491" s="5" t="str">
        <f>rawTransactionSheet!H4491</f>
        <v>85000</v>
      </c>
      <c r="K4491" s="5" t="str">
        <f>rawTransactionSheet!I4491</f>
        <v>21421</v>
      </c>
      <c r="L4491" s="5" t="str">
        <f>rawTransactionSheet!J4491</f>
        <v>14</v>
      </c>
      <c r="M4491" s="5" t="str">
        <f>rawTransactionSheet!K4491</f>
        <v>2</v>
      </c>
      <c r="N4491" s="5" t="str">
        <f>rawTransactionSheet!L4491</f>
        <v>BANGALORE</v>
      </c>
    </row>
    <row r="4492">
      <c r="A4492" s="2">
        <v>42370.0</v>
      </c>
      <c r="B4492" s="5" t="str">
        <f>rawTransactionSheet!B4492</f>
        <v>Pratham</v>
      </c>
      <c r="C4492" s="5" t="str">
        <f>rawTransactionSheet!C4492</f>
        <v>905</v>
      </c>
      <c r="D4492" s="5" t="str">
        <f>rawTransactionSheet!D4492</f>
        <v>HYUNDAI</v>
      </c>
      <c r="E4492" s="5" t="str">
        <f>rawTransactionSheet!E4492</f>
        <v>SANTRO XING</v>
      </c>
      <c r="F4492" s="5" t="str">
        <f>IFERROR(VLOOKUP(E4492,modelMapping,2,0),E4492)</f>
        <v>SANTRO XING</v>
      </c>
      <c r="G4492" s="5" t="str">
        <f>rawTransactionSheet!F4492</f>
        <v>GLS</v>
      </c>
      <c r="H4492" s="1" t="str">
        <f t="shared" si="1"/>
        <v>GLS</v>
      </c>
      <c r="I4492" s="5" t="str">
        <f>rawTransactionSheet!G4492</f>
        <v>2002</v>
      </c>
      <c r="J4492" s="5" t="str">
        <f>rawTransactionSheet!H4492</f>
        <v>85000</v>
      </c>
      <c r="K4492" s="5" t="str">
        <f>rawTransactionSheet!I4492</f>
        <v>103950.7187</v>
      </c>
      <c r="L4492" s="5" t="str">
        <f>rawTransactionSheet!J4492</f>
        <v>12.99383984</v>
      </c>
      <c r="M4492" s="5" t="str">
        <f>rawTransactionSheet!K4492</f>
        <v>3</v>
      </c>
      <c r="N4492" s="5" t="str">
        <f>rawTransactionSheet!L4492</f>
        <v>BANGALORE</v>
      </c>
    </row>
    <row r="4493">
      <c r="A4493" s="2">
        <v>42370.0</v>
      </c>
      <c r="B4493" s="5" t="str">
        <f>rawTransactionSheet!B4493</f>
        <v>Pratham</v>
      </c>
      <c r="C4493" s="5" t="str">
        <f>rawTransactionSheet!C4493</f>
        <v>906</v>
      </c>
      <c r="D4493" s="5" t="str">
        <f>rawTransactionSheet!D4493</f>
        <v>HYUNDAI</v>
      </c>
      <c r="E4493" s="5" t="str">
        <f>rawTransactionSheet!E4493</f>
        <v>SANTRO XING</v>
      </c>
      <c r="F4493" s="5" t="str">
        <f>IFERROR(VLOOKUP(E4493,modelMapping,2,0),E4493)</f>
        <v>SANTRO XING</v>
      </c>
      <c r="G4493" s="5" t="str">
        <f>rawTransactionSheet!F4493</f>
        <v>GLS</v>
      </c>
      <c r="H4493" s="1" t="str">
        <f t="shared" si="1"/>
        <v>GLS</v>
      </c>
      <c r="I4493" s="5" t="str">
        <f>rawTransactionSheet!G4493</f>
        <v>2002</v>
      </c>
      <c r="J4493" s="5" t="str">
        <f>rawTransactionSheet!H4493</f>
        <v>85000</v>
      </c>
      <c r="K4493" s="5" t="str">
        <f>rawTransactionSheet!I4493</f>
        <v>103950.7187</v>
      </c>
      <c r="L4493" s="5" t="str">
        <f>rawTransactionSheet!J4493</f>
        <v>12.99383984</v>
      </c>
      <c r="M4493" s="5" t="str">
        <f>rawTransactionSheet!K4493</f>
        <v>3</v>
      </c>
      <c r="N4493" s="5" t="str">
        <f>rawTransactionSheet!L4493</f>
        <v>BANGALORE</v>
      </c>
    </row>
    <row r="4494">
      <c r="A4494" s="2">
        <v>42370.0</v>
      </c>
      <c r="B4494" s="5" t="str">
        <f>rawTransactionSheet!B4494</f>
        <v>NandiBid</v>
      </c>
      <c r="C4494" s="7" t="str">
        <f>rawTransactionSheet!C4494</f>
        <v>132220</v>
      </c>
      <c r="D4494" s="5" t="str">
        <f>rawTransactionSheet!D4494</f>
        <v>TATA</v>
      </c>
      <c r="E4494" s="5" t="str">
        <f>rawTransactionSheet!E4494</f>
        <v>NANO</v>
      </c>
      <c r="F4494" s="5" t="str">
        <f>IFERROR(VLOOKUP(E4494,modelMapping,2,0),E4494)</f>
        <v>NANO</v>
      </c>
      <c r="G4494" s="5" t="str">
        <f>rawTransactionSheet!F4494</f>
        <v>LX</v>
      </c>
      <c r="H4494" s="1" t="str">
        <f t="shared" si="1"/>
        <v>LX</v>
      </c>
      <c r="I4494" s="5" t="str">
        <f>rawTransactionSheet!G4494</f>
        <v>2012</v>
      </c>
      <c r="J4494" s="5" t="str">
        <f>rawTransactionSheet!H4494</f>
        <v>85000</v>
      </c>
      <c r="K4494" s="5" t="str">
        <f>rawTransactionSheet!I4494</f>
        <v>12681</v>
      </c>
      <c r="L4494" s="5" t="str">
        <f>rawTransactionSheet!J4494</f>
        <v>4</v>
      </c>
      <c r="M4494" s="5" t="str">
        <f>rawTransactionSheet!K4494</f>
        <v>2</v>
      </c>
      <c r="N4494" s="5" t="str">
        <f>rawTransactionSheet!L4494</f>
        <v>BANGALORE</v>
      </c>
      <c r="O4494" s="1" t="str">
        <f t="shared" ref="O4494:O4496" si="159">VALUE(C4494)</f>
        <v>132220</v>
      </c>
      <c r="P4494" s="1" t="str">
        <f>MATCH(O4494,rawBidData!$A$2:$A$146,0)</f>
        <v>#N/A</v>
      </c>
    </row>
    <row r="4495">
      <c r="A4495" s="2">
        <v>42370.0</v>
      </c>
      <c r="B4495" s="5" t="str">
        <f>rawTransactionSheet!B4495</f>
        <v>NandiBid</v>
      </c>
      <c r="C4495" s="7" t="str">
        <f>rawTransactionSheet!C4495</f>
        <v>131265</v>
      </c>
      <c r="D4495" s="5" t="str">
        <f>rawTransactionSheet!D4495</f>
        <v>TATA</v>
      </c>
      <c r="E4495" s="5" t="str">
        <f>rawTransactionSheet!E4495</f>
        <v>NANO</v>
      </c>
      <c r="F4495" s="5" t="str">
        <f>IFERROR(VLOOKUP(E4495,modelMapping,2,0),E4495)</f>
        <v>NANO</v>
      </c>
      <c r="G4495" s="5" t="str">
        <f>rawTransactionSheet!F4495</f>
        <v>LX</v>
      </c>
      <c r="H4495" s="1" t="str">
        <f t="shared" si="1"/>
        <v>LX</v>
      </c>
      <c r="I4495" s="5" t="str">
        <f>rawTransactionSheet!G4495</f>
        <v>2012</v>
      </c>
      <c r="J4495" s="5" t="str">
        <f>rawTransactionSheet!H4495</f>
        <v>85000</v>
      </c>
      <c r="K4495" s="5" t="str">
        <f>rawTransactionSheet!I4495</f>
        <v>18125</v>
      </c>
      <c r="L4495" s="5" t="str">
        <f>rawTransactionSheet!J4495</f>
        <v>4</v>
      </c>
      <c r="M4495" s="5" t="str">
        <f>rawTransactionSheet!K4495</f>
        <v>1</v>
      </c>
      <c r="N4495" s="5" t="str">
        <f>rawTransactionSheet!L4495</f>
        <v>BANGALORE</v>
      </c>
      <c r="O4495" s="1" t="str">
        <f t="shared" si="159"/>
        <v>131265</v>
      </c>
      <c r="P4495" s="1" t="str">
        <f>MATCH(O4495,rawBidData!$A$2:$A$146,0)</f>
        <v>#N/A</v>
      </c>
    </row>
    <row r="4496">
      <c r="A4496" s="2">
        <v>42370.0</v>
      </c>
      <c r="B4496" s="5" t="str">
        <f>rawTransactionSheet!B4496</f>
        <v>NandiBid</v>
      </c>
      <c r="C4496" s="7" t="str">
        <f>rawTransactionSheet!C4496</f>
        <v>139901</v>
      </c>
      <c r="D4496" s="5" t="str">
        <f>rawTransactionSheet!D4496</f>
        <v>TATA</v>
      </c>
      <c r="E4496" s="5" t="str">
        <f>rawTransactionSheet!E4496</f>
        <v>NANO</v>
      </c>
      <c r="F4496" s="5" t="str">
        <f>IFERROR(VLOOKUP(E4496,modelMapping,2,0),E4496)</f>
        <v>NANO</v>
      </c>
      <c r="G4496" s="5" t="str">
        <f>rawTransactionSheet!F4496</f>
        <v>LX</v>
      </c>
      <c r="H4496" s="1" t="str">
        <f t="shared" si="1"/>
        <v>LX</v>
      </c>
      <c r="I4496" s="5" t="str">
        <f>rawTransactionSheet!G4496</f>
        <v>2012</v>
      </c>
      <c r="J4496" s="5" t="str">
        <f>rawTransactionSheet!H4496</f>
        <v>85000</v>
      </c>
      <c r="K4496" s="5" t="str">
        <f>rawTransactionSheet!I4496</f>
        <v>25551</v>
      </c>
      <c r="L4496" s="5" t="str">
        <f>rawTransactionSheet!J4496</f>
        <v>4</v>
      </c>
      <c r="M4496" s="5" t="str">
        <f>rawTransactionSheet!K4496</f>
        <v>1</v>
      </c>
      <c r="N4496" s="5" t="str">
        <f>rawTransactionSheet!L4496</f>
        <v>BANGALORE</v>
      </c>
      <c r="O4496" s="1" t="str">
        <f t="shared" si="159"/>
        <v>139901</v>
      </c>
      <c r="P4496" s="1" t="str">
        <f>MATCH(O4496,rawBidData!$A$2:$A$146,0)</f>
        <v>#N/A</v>
      </c>
    </row>
    <row r="4497">
      <c r="A4497" s="2">
        <v>42370.0</v>
      </c>
      <c r="B4497" s="5" t="str">
        <f>rawTransactionSheet!B4497</f>
        <v>DelCalling</v>
      </c>
      <c r="C4497" s="5" t="str">
        <f>rawTransactionSheet!C4497</f>
        <v>111063</v>
      </c>
      <c r="D4497" s="5" t="str">
        <f>rawTransactionSheet!D4497</f>
        <v>TATA</v>
      </c>
      <c r="E4497" s="5" t="str">
        <f>rawTransactionSheet!E4497</f>
        <v>NANO</v>
      </c>
      <c r="F4497" s="5" t="str">
        <f>IFERROR(VLOOKUP(E4497,modelMapping,2,0),E4497)</f>
        <v>NANO</v>
      </c>
      <c r="G4497" s="5" t="str">
        <f>rawTransactionSheet!F4497</f>
        <v>LX</v>
      </c>
      <c r="H4497" s="1" t="str">
        <f t="shared" si="1"/>
        <v>LX</v>
      </c>
      <c r="I4497" s="5" t="str">
        <f>rawTransactionSheet!G4497</f>
        <v>2012</v>
      </c>
      <c r="J4497" s="5" t="str">
        <f>rawTransactionSheet!H4497</f>
        <v>85000</v>
      </c>
      <c r="K4497" s="5" t="str">
        <f>rawTransactionSheet!I4497</f>
        <v>21867</v>
      </c>
      <c r="L4497" s="5" t="str">
        <f>rawTransactionSheet!J4497</f>
        <v>4</v>
      </c>
      <c r="M4497" s="5" t="str">
        <f>rawTransactionSheet!K4497</f>
        <v>3</v>
      </c>
      <c r="N4497" s="5" t="str">
        <f>rawTransactionSheet!L4497</f>
        <v>BANGALORE</v>
      </c>
    </row>
    <row r="4498">
      <c r="A4498" s="2">
        <v>42370.0</v>
      </c>
      <c r="B4498" s="5" t="str">
        <f>rawTransactionSheet!B4498</f>
        <v>Pratham</v>
      </c>
      <c r="C4498" s="5" t="str">
        <f>rawTransactionSheet!C4498</f>
        <v>888</v>
      </c>
      <c r="D4498" s="5" t="str">
        <f>rawTransactionSheet!D4498</f>
        <v>MARUTI SUZUKI</v>
      </c>
      <c r="E4498" s="5" t="str">
        <f>rawTransactionSheet!E4498</f>
        <v>800</v>
      </c>
      <c r="F4498" s="5" t="str">
        <f>IFERROR(VLOOKUP(E4498,modelMapping,2,0),E4498)</f>
        <v>800</v>
      </c>
      <c r="G4498" s="5" t="str">
        <f>rawTransactionSheet!F4498</f>
        <v>AC</v>
      </c>
      <c r="H4498" s="1" t="str">
        <f t="shared" si="1"/>
        <v>AC</v>
      </c>
      <c r="I4498" s="5" t="str">
        <f>rawTransactionSheet!G4498</f>
        <v>2002</v>
      </c>
      <c r="J4498" s="5" t="str">
        <f>rawTransactionSheet!H4498</f>
        <v>83000</v>
      </c>
      <c r="K4498" s="5" t="str">
        <f>rawTransactionSheet!I4498</f>
        <v>101957.5633</v>
      </c>
      <c r="L4498" s="5" t="str">
        <f>rawTransactionSheet!J4498</f>
        <v>12.74469541</v>
      </c>
      <c r="M4498" s="5" t="str">
        <f>rawTransactionSheet!K4498</f>
        <v>3</v>
      </c>
      <c r="N4498" s="5" t="str">
        <f>rawTransactionSheet!L4498</f>
        <v>BANGALORE</v>
      </c>
    </row>
    <row r="4499">
      <c r="A4499" s="2">
        <v>42370.0</v>
      </c>
      <c r="B4499" s="5" t="str">
        <f>rawTransactionSheet!B4499</f>
        <v>RNS</v>
      </c>
      <c r="C4499" s="5" t="str">
        <f>rawTransactionSheet!C4499</f>
        <v>KA02Z6043</v>
      </c>
      <c r="D4499" s="5" t="str">
        <f>rawTransactionSheet!D4499</f>
        <v>MARUTI SUZUKI</v>
      </c>
      <c r="E4499" s="5" t="str">
        <f>rawTransactionSheet!E4499</f>
        <v>800</v>
      </c>
      <c r="F4499" s="5" t="str">
        <f>IFERROR(VLOOKUP(E4499,modelMapping,2,0),E4499)</f>
        <v>800</v>
      </c>
      <c r="G4499" s="5" t="str">
        <f>rawTransactionSheet!F4499</f>
        <v>STD</v>
      </c>
      <c r="H4499" s="1" t="str">
        <f t="shared" si="1"/>
        <v>STD</v>
      </c>
      <c r="I4499" s="5" t="str">
        <f>rawTransactionSheet!G4499</f>
        <v>2004</v>
      </c>
      <c r="J4499" s="5" t="str">
        <f>rawTransactionSheet!H4499</f>
        <v>83000</v>
      </c>
      <c r="K4499" s="5" t="str">
        <f>rawTransactionSheet!I4499</f>
        <v>71378</v>
      </c>
      <c r="L4499" s="5" t="str">
        <f>rawTransactionSheet!J4499</f>
        <v>11.57534247</v>
      </c>
      <c r="M4499" s="5" t="str">
        <f>rawTransactionSheet!K4499</f>
        <v>2</v>
      </c>
      <c r="N4499" s="5" t="str">
        <f>rawTransactionSheet!L4499</f>
        <v>BANGALORE</v>
      </c>
    </row>
    <row r="4500">
      <c r="A4500" s="2">
        <v>42370.0</v>
      </c>
      <c r="B4500" s="5" t="str">
        <f>rawTransactionSheet!B4500</f>
        <v>RNS</v>
      </c>
      <c r="C4500" s="5" t="str">
        <f>rawTransactionSheet!C4500</f>
        <v>KA03ME3174</v>
      </c>
      <c r="D4500" s="5" t="str">
        <f>rawTransactionSheet!D4500</f>
        <v>MARUTI SUZUKI</v>
      </c>
      <c r="E4500" s="5" t="str">
        <f>rawTransactionSheet!E4500</f>
        <v>800</v>
      </c>
      <c r="F4500" s="5" t="str">
        <f>IFERROR(VLOOKUP(E4500,modelMapping,2,0),E4500)</f>
        <v>800</v>
      </c>
      <c r="G4500" s="5" t="str">
        <f>rawTransactionSheet!F4500</f>
        <v>STD</v>
      </c>
      <c r="H4500" s="1" t="str">
        <f t="shared" si="1"/>
        <v>STD</v>
      </c>
      <c r="I4500" s="5" t="str">
        <f>rawTransactionSheet!G4500</f>
        <v>2005</v>
      </c>
      <c r="J4500" s="5" t="str">
        <f>rawTransactionSheet!H4500</f>
        <v>83000</v>
      </c>
      <c r="K4500" s="5" t="str">
        <f>rawTransactionSheet!I4500</f>
        <v>27444</v>
      </c>
      <c r="L4500" s="5" t="str">
        <f>rawTransactionSheet!J4500</f>
        <v>10.90410959</v>
      </c>
      <c r="M4500" s="5" t="str">
        <f>rawTransactionSheet!K4500</f>
        <v>3</v>
      </c>
      <c r="N4500" s="5" t="str">
        <f>rawTransactionSheet!L4500</f>
        <v>BANGALORE</v>
      </c>
    </row>
    <row r="4501">
      <c r="A4501" s="2">
        <v>42370.0</v>
      </c>
      <c r="B4501" s="5" t="str">
        <f>rawTransactionSheet!B4501</f>
        <v>Pratham</v>
      </c>
      <c r="C4501" s="5" t="str">
        <f>rawTransactionSheet!C4501</f>
        <v>881</v>
      </c>
      <c r="D4501" s="5" t="str">
        <f>rawTransactionSheet!D4501</f>
        <v>MARUTI SUZUKI</v>
      </c>
      <c r="E4501" s="5" t="str">
        <f>rawTransactionSheet!E4501</f>
        <v>Alto 800</v>
      </c>
      <c r="F4501" s="1" t="str">
        <f>IFERROR(VLOOKUP(E4501,modelMapping,2,0),E4501)</f>
        <v>Alto</v>
      </c>
      <c r="G4501" s="5" t="str">
        <f>rawTransactionSheet!F4501</f>
        <v>STD</v>
      </c>
      <c r="H4501" s="1" t="str">
        <f t="shared" si="1"/>
        <v>STD</v>
      </c>
      <c r="I4501" s="5" t="str">
        <f>rawTransactionSheet!G4501</f>
        <v>2002</v>
      </c>
      <c r="J4501" s="5" t="str">
        <f>rawTransactionSheet!H4501</f>
        <v>83000</v>
      </c>
      <c r="K4501" s="5" t="str">
        <f>rawTransactionSheet!I4501</f>
        <v>98387.40592</v>
      </c>
      <c r="L4501" s="5" t="str">
        <f>rawTransactionSheet!J4501</f>
        <v>12.29842574</v>
      </c>
      <c r="M4501" s="5" t="str">
        <f>rawTransactionSheet!K4501</f>
        <v>3</v>
      </c>
      <c r="N4501" s="5" t="str">
        <f>rawTransactionSheet!L4501</f>
        <v>BANGALORE</v>
      </c>
    </row>
    <row r="4502">
      <c r="A4502" s="2">
        <v>42370.0</v>
      </c>
      <c r="B4502" s="5" t="str">
        <f>rawTransactionSheet!B4502</f>
        <v>RNS</v>
      </c>
      <c r="C4502" s="5" t="str">
        <f>rawTransactionSheet!C4502</f>
        <v>KA04P2469</v>
      </c>
      <c r="D4502" s="5" t="str">
        <f>rawTransactionSheet!D4502</f>
        <v>MARUTI SUZUKI</v>
      </c>
      <c r="E4502" s="5" t="str">
        <f>rawTransactionSheet!E4502</f>
        <v>Zen</v>
      </c>
      <c r="F4502" s="5" t="str">
        <f>IFERROR(VLOOKUP(E4502,modelMapping,2,0),E4502)</f>
        <v>Zen</v>
      </c>
      <c r="G4502" s="5" t="str">
        <f>rawTransactionSheet!F4502</f>
        <v>LX</v>
      </c>
      <c r="H4502" s="1" t="str">
        <f t="shared" si="1"/>
        <v>LX</v>
      </c>
      <c r="I4502" s="5" t="str">
        <f>rawTransactionSheet!G4502</f>
        <v>1999</v>
      </c>
      <c r="J4502" s="5" t="str">
        <f>rawTransactionSheet!H4502</f>
        <v>83000</v>
      </c>
      <c r="K4502" s="5" t="str">
        <f>rawTransactionSheet!I4502</f>
        <v>78064</v>
      </c>
      <c r="L4502" s="5" t="str">
        <f>rawTransactionSheet!J4502</f>
        <v>16.80273973</v>
      </c>
      <c r="M4502" s="5" t="str">
        <f>rawTransactionSheet!K4502</f>
        <v>3</v>
      </c>
      <c r="N4502" s="5" t="str">
        <f>rawTransactionSheet!L4502</f>
        <v>BANGALORE</v>
      </c>
    </row>
    <row r="4503">
      <c r="A4503" s="2">
        <v>42370.0</v>
      </c>
      <c r="B4503" s="5" t="str">
        <f>rawTransactionSheet!B4503</f>
        <v>KALYANI MOTORS PVT LTD</v>
      </c>
      <c r="C4503" s="5" t="str">
        <f>rawTransactionSheet!C4503</f>
        <v>AP28DA2798</v>
      </c>
      <c r="D4503" s="5" t="str">
        <f>rawTransactionSheet!D4503</f>
        <v>MARUTI SUZUKI</v>
      </c>
      <c r="E4503" s="5" t="str">
        <f>rawTransactionSheet!E4503</f>
        <v>800</v>
      </c>
      <c r="F4503" s="5" t="str">
        <f>IFERROR(VLOOKUP(E4503,modelMapping,2,0),E4503)</f>
        <v>800</v>
      </c>
      <c r="G4503" s="5" t="str">
        <f>rawTransactionSheet!F4503</f>
        <v>STD</v>
      </c>
      <c r="H4503" s="1" t="str">
        <f t="shared" si="1"/>
        <v>STD</v>
      </c>
      <c r="I4503" s="5" t="str">
        <f>rawTransactionSheet!G4503</f>
        <v>2008</v>
      </c>
      <c r="J4503" s="5" t="str">
        <f>rawTransactionSheet!H4503</f>
        <v>82500</v>
      </c>
      <c r="K4503" s="5" t="str">
        <f>rawTransactionSheet!I4503</f>
        <v>78265</v>
      </c>
      <c r="L4503" s="5" t="str">
        <f>rawTransactionSheet!J4503</f>
        <v>7</v>
      </c>
      <c r="M4503" s="5" t="str">
        <f>rawTransactionSheet!K4503</f>
        <v>2</v>
      </c>
      <c r="N4503" s="5" t="str">
        <f>rawTransactionSheet!L4503</f>
        <v>BANGALORE</v>
      </c>
    </row>
    <row r="4504">
      <c r="A4504" s="2">
        <v>42370.0</v>
      </c>
      <c r="B4504" s="5" t="str">
        <f>rawTransactionSheet!B4504</f>
        <v>KALYANI MOTORS PVT LTD</v>
      </c>
      <c r="C4504" s="5" t="str">
        <f>rawTransactionSheet!C4504</f>
        <v>AP28DA2798</v>
      </c>
      <c r="D4504" s="5" t="str">
        <f>rawTransactionSheet!D4504</f>
        <v>MARUTI SUZUKI</v>
      </c>
      <c r="E4504" s="5" t="str">
        <f>rawTransactionSheet!E4504</f>
        <v>800</v>
      </c>
      <c r="F4504" s="5" t="str">
        <f>IFERROR(VLOOKUP(E4504,modelMapping,2,0),E4504)</f>
        <v>800</v>
      </c>
      <c r="G4504" s="5" t="str">
        <f>rawTransactionSheet!F4504</f>
        <v>STD</v>
      </c>
      <c r="H4504" s="1" t="str">
        <f t="shared" si="1"/>
        <v>STD</v>
      </c>
      <c r="I4504" s="5" t="str">
        <f>rawTransactionSheet!G4504</f>
        <v>2008</v>
      </c>
      <c r="J4504" s="5" t="str">
        <f>rawTransactionSheet!H4504</f>
        <v>82500</v>
      </c>
      <c r="K4504" s="5" t="str">
        <f>rawTransactionSheet!I4504</f>
        <v>78265</v>
      </c>
      <c r="L4504" s="5" t="str">
        <f>rawTransactionSheet!J4504</f>
        <v>7</v>
      </c>
      <c r="M4504" s="5" t="str">
        <f>rawTransactionSheet!K4504</f>
        <v>2</v>
      </c>
      <c r="N4504" s="5" t="str">
        <f>rawTransactionSheet!L4504</f>
        <v>BANGALORE</v>
      </c>
    </row>
    <row r="4505">
      <c r="A4505" s="2">
        <v>42370.0</v>
      </c>
      <c r="B4505" s="5" t="str">
        <f>rawTransactionSheet!B4505</f>
        <v>Pratham</v>
      </c>
      <c r="C4505" s="5" t="str">
        <f>rawTransactionSheet!C4505</f>
        <v>667</v>
      </c>
      <c r="D4505" s="5" t="str">
        <f>rawTransactionSheet!D4505</f>
        <v>MARUTI SUZUKI</v>
      </c>
      <c r="E4505" s="5" t="str">
        <f>rawTransactionSheet!E4505</f>
        <v>800</v>
      </c>
      <c r="F4505" s="5" t="str">
        <f>IFERROR(VLOOKUP(E4505,modelMapping,2,0),E4505)</f>
        <v>800</v>
      </c>
      <c r="G4505" s="5" t="str">
        <f>rawTransactionSheet!F4505</f>
        <v>AC</v>
      </c>
      <c r="H4505" s="1" t="str">
        <f t="shared" si="1"/>
        <v>AC</v>
      </c>
      <c r="I4505" s="5" t="str">
        <f>rawTransactionSheet!G4505</f>
        <v>2006</v>
      </c>
      <c r="J4505" s="5" t="str">
        <f>rawTransactionSheet!H4505</f>
        <v>82000</v>
      </c>
      <c r="K4505" s="5" t="str">
        <f>rawTransactionSheet!I4505</f>
        <v>70636.55031</v>
      </c>
      <c r="L4505" s="5" t="str">
        <f>rawTransactionSheet!J4505</f>
        <v>8.829568789</v>
      </c>
      <c r="M4505" s="5" t="str">
        <f>rawTransactionSheet!K4505</f>
        <v>2</v>
      </c>
      <c r="N4505" s="5" t="str">
        <f>rawTransactionSheet!L4505</f>
        <v>BANGALORE</v>
      </c>
    </row>
    <row r="4506">
      <c r="A4506" s="2">
        <v>42370.0</v>
      </c>
      <c r="B4506" s="5" t="str">
        <f>rawTransactionSheet!B4506</f>
        <v>Pratham</v>
      </c>
      <c r="C4506" s="5" t="str">
        <f>rawTransactionSheet!C4506</f>
        <v>754</v>
      </c>
      <c r="D4506" s="5" t="str">
        <f>rawTransactionSheet!D4506</f>
        <v>MARUTI SUZUKI</v>
      </c>
      <c r="E4506" s="5" t="str">
        <f>rawTransactionSheet!E4506</f>
        <v>800</v>
      </c>
      <c r="F4506" s="5" t="str">
        <f>IFERROR(VLOOKUP(E4506,modelMapping,2,0),E4506)</f>
        <v>800</v>
      </c>
      <c r="G4506" s="5" t="str">
        <f>rawTransactionSheet!F4506</f>
        <v>AC</v>
      </c>
      <c r="H4506" s="1" t="str">
        <f t="shared" si="1"/>
        <v>AC</v>
      </c>
      <c r="I4506" s="5" t="str">
        <f>rawTransactionSheet!G4506</f>
        <v>2005</v>
      </c>
      <c r="J4506" s="5" t="str">
        <f>rawTransactionSheet!H4506</f>
        <v>82000</v>
      </c>
      <c r="K4506" s="5" t="str">
        <f>rawTransactionSheet!I4506</f>
        <v>79178.64476</v>
      </c>
      <c r="L4506" s="5" t="str">
        <f>rawTransactionSheet!J4506</f>
        <v>9.897330595</v>
      </c>
      <c r="M4506" s="5" t="str">
        <f>rawTransactionSheet!K4506</f>
        <v>2</v>
      </c>
      <c r="N4506" s="5" t="str">
        <f>rawTransactionSheet!L4506</f>
        <v>BANGALORE</v>
      </c>
    </row>
    <row r="4507">
      <c r="A4507" s="2">
        <v>42370.0</v>
      </c>
      <c r="B4507" s="5" t="str">
        <f>rawTransactionSheet!B4507</f>
        <v>RNS</v>
      </c>
      <c r="C4507" s="5" t="str">
        <f>rawTransactionSheet!C4507</f>
        <v>KA03MA7341</v>
      </c>
      <c r="D4507" s="5" t="str">
        <f>rawTransactionSheet!D4507</f>
        <v>MARUTI SUZUKI</v>
      </c>
      <c r="E4507" s="5" t="str">
        <f>rawTransactionSheet!E4507</f>
        <v>800</v>
      </c>
      <c r="F4507" s="5" t="str">
        <f>IFERROR(VLOOKUP(E4507,modelMapping,2,0),E4507)</f>
        <v>800</v>
      </c>
      <c r="G4507" s="5" t="str">
        <f>rawTransactionSheet!F4507</f>
        <v>AC</v>
      </c>
      <c r="H4507" s="1" t="str">
        <f t="shared" si="1"/>
        <v>AC</v>
      </c>
      <c r="I4507" s="5" t="str">
        <f>rawTransactionSheet!G4507</f>
        <v>2001</v>
      </c>
      <c r="J4507" s="5" t="str">
        <f>rawTransactionSheet!H4507</f>
        <v>82000</v>
      </c>
      <c r="K4507" s="5" t="str">
        <f>rawTransactionSheet!I4507</f>
        <v>48910</v>
      </c>
      <c r="L4507" s="5" t="str">
        <f>rawTransactionSheet!J4507</f>
        <v>14.6630137</v>
      </c>
      <c r="M4507" s="5" t="str">
        <f>rawTransactionSheet!K4507</f>
        <v>1</v>
      </c>
      <c r="N4507" s="5" t="str">
        <f>rawTransactionSheet!L4507</f>
        <v>BANGALORE</v>
      </c>
    </row>
    <row r="4508">
      <c r="A4508" s="2">
        <v>42370.0</v>
      </c>
      <c r="B4508" s="5" t="str">
        <f>rawTransactionSheet!B4508</f>
        <v>Pratham</v>
      </c>
      <c r="C4508" s="5" t="str">
        <f>rawTransactionSheet!C4508</f>
        <v>909</v>
      </c>
      <c r="D4508" s="5" t="str">
        <f>rawTransactionSheet!D4508</f>
        <v>MARUTI SUZUKI</v>
      </c>
      <c r="E4508" s="5" t="str">
        <f>rawTransactionSheet!E4508</f>
        <v>800</v>
      </c>
      <c r="F4508" s="5" t="str">
        <f>IFERROR(VLOOKUP(E4508,modelMapping,2,0),E4508)</f>
        <v>800</v>
      </c>
      <c r="G4508" s="5" t="str">
        <f>rawTransactionSheet!F4508</f>
        <v>STD</v>
      </c>
      <c r="H4508" s="1" t="str">
        <f t="shared" si="1"/>
        <v>STD</v>
      </c>
      <c r="I4508" s="5" t="str">
        <f>rawTransactionSheet!G4508</f>
        <v>2001</v>
      </c>
      <c r="J4508" s="5" t="str">
        <f>rawTransactionSheet!H4508</f>
        <v>82000</v>
      </c>
      <c r="K4508" s="5" t="str">
        <f>rawTransactionSheet!I4508</f>
        <v>106907.5975</v>
      </c>
      <c r="L4508" s="5" t="str">
        <f>rawTransactionSheet!J4508</f>
        <v>13.36344969</v>
      </c>
      <c r="M4508" s="5" t="str">
        <f>rawTransactionSheet!K4508</f>
        <v>3</v>
      </c>
      <c r="N4508" s="5" t="str">
        <f>rawTransactionSheet!L4508</f>
        <v>BANGALORE</v>
      </c>
    </row>
    <row r="4509">
      <c r="A4509" s="2">
        <v>42370.0</v>
      </c>
      <c r="B4509" s="5" t="str">
        <f>rawTransactionSheet!B4509</f>
        <v>RNS</v>
      </c>
      <c r="C4509" s="5" t="str">
        <f>rawTransactionSheet!C4509</f>
        <v>KA52M110</v>
      </c>
      <c r="D4509" s="5" t="str">
        <f>rawTransactionSheet!D4509</f>
        <v>MARUTI SUZUKI</v>
      </c>
      <c r="E4509" s="5" t="str">
        <f>rawTransactionSheet!E4509</f>
        <v>800</v>
      </c>
      <c r="F4509" s="5" t="str">
        <f>IFERROR(VLOOKUP(E4509,modelMapping,2,0),E4509)</f>
        <v>800</v>
      </c>
      <c r="G4509" s="5" t="str">
        <f>rawTransactionSheet!F4509</f>
        <v>STD</v>
      </c>
      <c r="H4509" s="1" t="str">
        <f t="shared" si="1"/>
        <v>STD</v>
      </c>
      <c r="I4509" s="5" t="str">
        <f>rawTransactionSheet!G4509</f>
        <v>2006</v>
      </c>
      <c r="J4509" s="5" t="str">
        <f>rawTransactionSheet!H4509</f>
        <v>82000</v>
      </c>
      <c r="K4509" s="5" t="str">
        <f>rawTransactionSheet!I4509</f>
        <v>17996</v>
      </c>
      <c r="L4509" s="5" t="str">
        <f>rawTransactionSheet!J4509</f>
        <v>9.482191781</v>
      </c>
      <c r="M4509" s="5" t="str">
        <f>rawTransactionSheet!K4509</f>
        <v>2</v>
      </c>
      <c r="N4509" s="5" t="str">
        <f>rawTransactionSheet!L4509</f>
        <v>BANGALORE</v>
      </c>
    </row>
    <row r="4510">
      <c r="A4510" s="2">
        <v>42370.0</v>
      </c>
      <c r="B4510" s="5" t="str">
        <f>rawTransactionSheet!B4510</f>
        <v>Pratham</v>
      </c>
      <c r="C4510" s="5" t="str">
        <f>rawTransactionSheet!C4510</f>
        <v>593</v>
      </c>
      <c r="D4510" s="5" t="str">
        <f>rawTransactionSheet!D4510</f>
        <v>TATA</v>
      </c>
      <c r="E4510" s="5" t="str">
        <f>rawTransactionSheet!E4510</f>
        <v>INDICA V2</v>
      </c>
      <c r="F4510" s="5" t="str">
        <f>IFERROR(VLOOKUP(E4510,modelMapping,2,0),E4510)</f>
        <v>INDICA V2</v>
      </c>
      <c r="G4510" s="5" t="str">
        <f>rawTransactionSheet!F4510</f>
        <v>DL</v>
      </c>
      <c r="H4510" s="1" t="str">
        <f t="shared" si="1"/>
        <v>DL</v>
      </c>
      <c r="I4510" s="5" t="str">
        <f>rawTransactionSheet!G4510</f>
        <v>2006</v>
      </c>
      <c r="J4510" s="5" t="str">
        <f>rawTransactionSheet!H4510</f>
        <v>82000</v>
      </c>
      <c r="K4510" s="5" t="str">
        <f>rawTransactionSheet!I4510</f>
        <v>100665.2977</v>
      </c>
      <c r="L4510" s="5" t="str">
        <f>rawTransactionSheet!J4510</f>
        <v>8.388774812</v>
      </c>
      <c r="M4510" s="5" t="str">
        <f>rawTransactionSheet!K4510</f>
        <v>2</v>
      </c>
      <c r="N4510" s="5" t="str">
        <f>rawTransactionSheet!L4510</f>
        <v>BANGALORE</v>
      </c>
    </row>
    <row r="4511">
      <c r="A4511" s="2">
        <v>42370.0</v>
      </c>
      <c r="B4511" s="5" t="str">
        <f>rawTransactionSheet!B4511</f>
        <v>KALYANI MOTORS PVT LTD</v>
      </c>
      <c r="C4511" s="5" t="str">
        <f>rawTransactionSheet!C4511</f>
        <v>KA42M272</v>
      </c>
      <c r="D4511" s="5" t="str">
        <f>rawTransactionSheet!D4511</f>
        <v>MARUTI SUZUKI</v>
      </c>
      <c r="E4511" s="5" t="str">
        <f>rawTransactionSheet!E4511</f>
        <v>Omni</v>
      </c>
      <c r="F4511" s="5" t="str">
        <f>IFERROR(VLOOKUP(E4511,modelMapping,2,0),E4511)</f>
        <v>Omni</v>
      </c>
      <c r="G4511" s="5" t="str">
        <f>rawTransactionSheet!F4511</f>
        <v>CARGO LPG</v>
      </c>
      <c r="H4511" s="1" t="str">
        <f t="shared" si="1"/>
        <v>CARGO LPG</v>
      </c>
      <c r="I4511" s="5" t="str">
        <f>rawTransactionSheet!G4511</f>
        <v>2005</v>
      </c>
      <c r="J4511" s="5" t="str">
        <f>rawTransactionSheet!H4511</f>
        <v>82000</v>
      </c>
      <c r="K4511" s="5" t="str">
        <f>rawTransactionSheet!I4511</f>
        <v>107443</v>
      </c>
      <c r="L4511" s="5" t="str">
        <f>rawTransactionSheet!J4511</f>
        <v>10</v>
      </c>
      <c r="M4511" s="5" t="str">
        <f>rawTransactionSheet!K4511</f>
        <v>1</v>
      </c>
      <c r="N4511" s="5" t="str">
        <f>rawTransactionSheet!L4511</f>
        <v>BANGALORE</v>
      </c>
    </row>
    <row r="4512">
      <c r="A4512" s="2">
        <v>42370.0</v>
      </c>
      <c r="B4512" s="5" t="str">
        <f>rawTransactionSheet!B4512</f>
        <v>RNS</v>
      </c>
      <c r="C4512" s="5" t="str">
        <f>rawTransactionSheet!C4512</f>
        <v>KA06M4689</v>
      </c>
      <c r="D4512" s="5" t="str">
        <f>rawTransactionSheet!D4512</f>
        <v>MARUTI SUZUKI</v>
      </c>
      <c r="E4512" s="5" t="str">
        <f>rawTransactionSheet!E4512</f>
        <v>Zen</v>
      </c>
      <c r="F4512" s="5" t="str">
        <f>IFERROR(VLOOKUP(E4512,modelMapping,2,0),E4512)</f>
        <v>Zen</v>
      </c>
      <c r="G4512" s="5" t="str">
        <f>rawTransactionSheet!F4512</f>
        <v>VXI</v>
      </c>
      <c r="H4512" s="1" t="str">
        <f t="shared" si="1"/>
        <v>VXI</v>
      </c>
      <c r="I4512" s="5" t="str">
        <f>rawTransactionSheet!G4512</f>
        <v>2000</v>
      </c>
      <c r="J4512" s="5" t="str">
        <f>rawTransactionSheet!H4512</f>
        <v>82000</v>
      </c>
      <c r="K4512" s="5" t="str">
        <f>rawTransactionSheet!I4512</f>
        <v>105010</v>
      </c>
      <c r="L4512" s="5" t="str">
        <f>rawTransactionSheet!J4512</f>
        <v>15.6630137</v>
      </c>
      <c r="M4512" s="5" t="str">
        <f>rawTransactionSheet!K4512</f>
        <v>2</v>
      </c>
      <c r="N4512" s="5" t="str">
        <f>rawTransactionSheet!L4512</f>
        <v>BANGALORE</v>
      </c>
    </row>
    <row r="4513">
      <c r="A4513" s="2">
        <v>42370.0</v>
      </c>
      <c r="B4513" s="5" t="str">
        <f>rawTransactionSheet!B4513</f>
        <v>RNS</v>
      </c>
      <c r="C4513" s="5" t="str">
        <f>rawTransactionSheet!C4513</f>
        <v>KA01Z6294</v>
      </c>
      <c r="D4513" s="5" t="str">
        <f>rawTransactionSheet!D4513</f>
        <v>MARUTI SUZUKI</v>
      </c>
      <c r="E4513" s="5" t="str">
        <f>rawTransactionSheet!E4513</f>
        <v>Alto</v>
      </c>
      <c r="F4513" s="5" t="str">
        <f>IFERROR(VLOOKUP(E4513,modelMapping,2,0),E4513)</f>
        <v>Alto</v>
      </c>
      <c r="G4513" s="5" t="str">
        <f>rawTransactionSheet!F4513</f>
        <v>LX</v>
      </c>
      <c r="H4513" s="1" t="str">
        <f t="shared" si="1"/>
        <v>LX</v>
      </c>
      <c r="I4513" s="5" t="str">
        <f>rawTransactionSheet!G4513</f>
        <v>2003</v>
      </c>
      <c r="J4513" s="5" t="str">
        <f>rawTransactionSheet!H4513</f>
        <v>81000</v>
      </c>
      <c r="K4513" s="5" t="str">
        <f>rawTransactionSheet!I4513</f>
        <v>47069</v>
      </c>
      <c r="L4513" s="5" t="str">
        <f>rawTransactionSheet!J4513</f>
        <v>12.66027397</v>
      </c>
      <c r="M4513" s="5" t="str">
        <f>rawTransactionSheet!K4513</f>
        <v>3</v>
      </c>
      <c r="N4513" s="5" t="str">
        <f>rawTransactionSheet!L4513</f>
        <v>BANGALORE</v>
      </c>
    </row>
    <row r="4514">
      <c r="A4514" s="2">
        <v>42370.0</v>
      </c>
      <c r="B4514" s="5" t="str">
        <f>rawTransactionSheet!B4514</f>
        <v>Hiremath</v>
      </c>
      <c r="C4514" s="5" t="str">
        <f>rawTransactionSheet!C4514</f>
        <v>Hire020</v>
      </c>
      <c r="D4514" s="5" t="str">
        <f>rawTransactionSheet!D4514</f>
        <v>MARUTI SUZUKI</v>
      </c>
      <c r="E4514" s="5" t="str">
        <f>rawTransactionSheet!E4514</f>
        <v>800</v>
      </c>
      <c r="F4514" s="5" t="str">
        <f>IFERROR(VLOOKUP(E4514,modelMapping,2,0),E4514)</f>
        <v>800</v>
      </c>
      <c r="G4514" s="5" t="str">
        <f>rawTransactionSheet!F4514</f>
        <v>STD</v>
      </c>
      <c r="H4514" s="1" t="str">
        <f t="shared" si="1"/>
        <v>STD</v>
      </c>
      <c r="I4514" s="5" t="str">
        <f>rawTransactionSheet!G4514</f>
        <v>2006</v>
      </c>
      <c r="J4514" s="5" t="str">
        <f>rawTransactionSheet!H4514</f>
        <v>80000</v>
      </c>
      <c r="K4514" s="5" t="str">
        <f>rawTransactionSheet!I4514</f>
        <v>63000</v>
      </c>
      <c r="L4514" s="5" t="str">
        <f>rawTransactionSheet!J4514</f>
        <v>9</v>
      </c>
      <c r="M4514" s="5" t="str">
        <f>rawTransactionSheet!K4514</f>
        <v>2</v>
      </c>
      <c r="N4514" s="5" t="str">
        <f>rawTransactionSheet!L4514</f>
        <v>BANGALORE</v>
      </c>
    </row>
    <row r="4515">
      <c r="A4515" s="2">
        <v>42370.0</v>
      </c>
      <c r="B4515" s="5" t="str">
        <f>rawTransactionSheet!B4515</f>
        <v>KALYANI MOTORS PVT LTD</v>
      </c>
      <c r="C4515" s="5" t="str">
        <f>rawTransactionSheet!C4515</f>
        <v>KA4MA6511</v>
      </c>
      <c r="D4515" s="5" t="str">
        <f>rawTransactionSheet!D4515</f>
        <v>MARUTI SUZUKI</v>
      </c>
      <c r="E4515" s="5" t="str">
        <f>rawTransactionSheet!E4515</f>
        <v>800</v>
      </c>
      <c r="F4515" s="5" t="str">
        <f>IFERROR(VLOOKUP(E4515,modelMapping,2,0),E4515)</f>
        <v>800</v>
      </c>
      <c r="G4515" s="5" t="str">
        <f>rawTransactionSheet!F4515</f>
        <v>STD</v>
      </c>
      <c r="H4515" s="1" t="str">
        <f t="shared" si="1"/>
        <v>STD</v>
      </c>
      <c r="I4515" s="5" t="str">
        <f>rawTransactionSheet!G4515</f>
        <v>2004</v>
      </c>
      <c r="J4515" s="5" t="str">
        <f>rawTransactionSheet!H4515</f>
        <v>80000</v>
      </c>
      <c r="K4515" s="5" t="str">
        <f>rawTransactionSheet!I4515</f>
        <v>55343</v>
      </c>
      <c r="L4515" s="5" t="str">
        <f>rawTransactionSheet!J4515</f>
        <v>11</v>
      </c>
      <c r="M4515" s="5" t="str">
        <f>rawTransactionSheet!K4515</f>
        <v>1</v>
      </c>
      <c r="N4515" s="5" t="str">
        <f>rawTransactionSheet!L4515</f>
        <v>BANGALORE</v>
      </c>
    </row>
    <row r="4516">
      <c r="A4516" s="2">
        <v>42370.0</v>
      </c>
      <c r="B4516" s="5" t="str">
        <f>rawTransactionSheet!B4516</f>
        <v>KALYANI MOTORS PVT LTD</v>
      </c>
      <c r="C4516" s="5" t="str">
        <f>rawTransactionSheet!C4516</f>
        <v>KA05MA9266</v>
      </c>
      <c r="D4516" s="5" t="str">
        <f>rawTransactionSheet!D4516</f>
        <v>MARUTI SUZUKI</v>
      </c>
      <c r="E4516" s="5" t="str">
        <f>rawTransactionSheet!E4516</f>
        <v>800</v>
      </c>
      <c r="F4516" s="5" t="str">
        <f>IFERROR(VLOOKUP(E4516,modelMapping,2,0),E4516)</f>
        <v>800</v>
      </c>
      <c r="G4516" s="5" t="str">
        <f>rawTransactionSheet!F4516</f>
        <v>STD</v>
      </c>
      <c r="H4516" s="1" t="str">
        <f t="shared" si="1"/>
        <v>STD</v>
      </c>
      <c r="I4516" s="5" t="str">
        <f>rawTransactionSheet!G4516</f>
        <v>2003</v>
      </c>
      <c r="J4516" s="5" t="str">
        <f>rawTransactionSheet!H4516</f>
        <v>80000</v>
      </c>
      <c r="K4516" s="5" t="str">
        <f>rawTransactionSheet!I4516</f>
        <v>47799</v>
      </c>
      <c r="L4516" s="5" t="str">
        <f>rawTransactionSheet!J4516</f>
        <v>12</v>
      </c>
      <c r="M4516" s="5" t="str">
        <f>rawTransactionSheet!K4516</f>
        <v>1</v>
      </c>
      <c r="N4516" s="5" t="str">
        <f>rawTransactionSheet!L4516</f>
        <v>BANGALORE</v>
      </c>
    </row>
    <row r="4517">
      <c r="A4517" s="2">
        <v>42370.0</v>
      </c>
      <c r="B4517" s="5" t="str">
        <f>rawTransactionSheet!B4517</f>
        <v>Pratham</v>
      </c>
      <c r="C4517" s="5" t="str">
        <f>rawTransactionSheet!C4517</f>
        <v>902</v>
      </c>
      <c r="D4517" s="5" t="str">
        <f>rawTransactionSheet!D4517</f>
        <v>MARUTI SUZUKI</v>
      </c>
      <c r="E4517" s="5" t="str">
        <f>rawTransactionSheet!E4517</f>
        <v>800</v>
      </c>
      <c r="F4517" s="5" t="str">
        <f>IFERROR(VLOOKUP(E4517,modelMapping,2,0),E4517)</f>
        <v>800</v>
      </c>
      <c r="G4517" s="5" t="str">
        <f>rawTransactionSheet!F4517</f>
        <v>STD</v>
      </c>
      <c r="H4517" s="1" t="str">
        <f t="shared" si="1"/>
        <v>STD</v>
      </c>
      <c r="I4517" s="5" t="str">
        <f>rawTransactionSheet!G4517</f>
        <v>2002</v>
      </c>
      <c r="J4517" s="5" t="str">
        <f>rawTransactionSheet!H4517</f>
        <v>80000</v>
      </c>
      <c r="K4517" s="5" t="str">
        <f>rawTransactionSheet!I4517</f>
        <v>102570.8419</v>
      </c>
      <c r="L4517" s="5" t="str">
        <f>rawTransactionSheet!J4517</f>
        <v>12.82135524</v>
      </c>
      <c r="M4517" s="5" t="str">
        <f>rawTransactionSheet!K4517</f>
        <v>3</v>
      </c>
      <c r="N4517" s="5" t="str">
        <f>rawTransactionSheet!L4517</f>
        <v>BANGALORE</v>
      </c>
    </row>
    <row r="4518">
      <c r="A4518" s="2">
        <v>42370.0</v>
      </c>
      <c r="B4518" s="5" t="str">
        <f>rawTransactionSheet!B4518</f>
        <v>Pratham</v>
      </c>
      <c r="C4518" s="5" t="str">
        <f>rawTransactionSheet!C4518</f>
        <v>916</v>
      </c>
      <c r="D4518" s="5" t="str">
        <f>rawTransactionSheet!D4518</f>
        <v>MARUTI SUZUKI</v>
      </c>
      <c r="E4518" s="5" t="str">
        <f>rawTransactionSheet!E4518</f>
        <v>800</v>
      </c>
      <c r="F4518" s="5" t="str">
        <f>IFERROR(VLOOKUP(E4518,modelMapping,2,0),E4518)</f>
        <v>800</v>
      </c>
      <c r="G4518" s="5" t="str">
        <f>rawTransactionSheet!F4518</f>
        <v>STD</v>
      </c>
      <c r="H4518" s="1" t="str">
        <f t="shared" si="1"/>
        <v>STD</v>
      </c>
      <c r="I4518" s="5" t="str">
        <f>rawTransactionSheet!G4518</f>
        <v>2000</v>
      </c>
      <c r="J4518" s="5" t="str">
        <f>rawTransactionSheet!H4518</f>
        <v>80000</v>
      </c>
      <c r="K4518" s="5" t="str">
        <f>rawTransactionSheet!I4518</f>
        <v>115405.8864</v>
      </c>
      <c r="L4518" s="5" t="str">
        <f>rawTransactionSheet!J4518</f>
        <v>14.4257358</v>
      </c>
      <c r="M4518" s="5" t="str">
        <f>rawTransactionSheet!K4518</f>
        <v>3</v>
      </c>
      <c r="N4518" s="5" t="str">
        <f>rawTransactionSheet!L4518</f>
        <v>BANGALORE</v>
      </c>
    </row>
    <row r="4519">
      <c r="A4519" s="2">
        <v>42370.0</v>
      </c>
      <c r="B4519" s="5" t="str">
        <f>rawTransactionSheet!B4519</f>
        <v>RNS</v>
      </c>
      <c r="C4519" s="5" t="str">
        <f>rawTransactionSheet!C4519</f>
        <v>KA02MA4672</v>
      </c>
      <c r="D4519" s="5" t="str">
        <f>rawTransactionSheet!D4519</f>
        <v>MARUTI SUZUKI</v>
      </c>
      <c r="E4519" s="5" t="str">
        <f>rawTransactionSheet!E4519</f>
        <v>800</v>
      </c>
      <c r="F4519" s="5" t="str">
        <f>IFERROR(VLOOKUP(E4519,modelMapping,2,0),E4519)</f>
        <v>800</v>
      </c>
      <c r="G4519" s="5" t="str">
        <f>rawTransactionSheet!F4519</f>
        <v>STD</v>
      </c>
      <c r="H4519" s="1" t="str">
        <f t="shared" si="1"/>
        <v>STD</v>
      </c>
      <c r="I4519" s="5" t="str">
        <f>rawTransactionSheet!G4519</f>
        <v>2005</v>
      </c>
      <c r="J4519" s="5" t="str">
        <f>rawTransactionSheet!H4519</f>
        <v>80000</v>
      </c>
      <c r="K4519" s="5" t="str">
        <f>rawTransactionSheet!I4519</f>
        <v>71398</v>
      </c>
      <c r="L4519" s="5" t="str">
        <f>rawTransactionSheet!J4519</f>
        <v>10.85205479</v>
      </c>
      <c r="M4519" s="5" t="str">
        <f>rawTransactionSheet!K4519</f>
        <v>1</v>
      </c>
      <c r="N4519" s="5" t="str">
        <f>rawTransactionSheet!L4519</f>
        <v>BANGALORE</v>
      </c>
    </row>
    <row r="4520">
      <c r="A4520" s="2">
        <v>42370.0</v>
      </c>
      <c r="B4520" s="5" t="str">
        <f>rawTransactionSheet!B4520</f>
        <v>RNS</v>
      </c>
      <c r="C4520" s="5" t="str">
        <f>rawTransactionSheet!C4520</f>
        <v>KA02Z1003</v>
      </c>
      <c r="D4520" s="5" t="str">
        <f>rawTransactionSheet!D4520</f>
        <v>MARUTI SUZUKI</v>
      </c>
      <c r="E4520" s="5" t="str">
        <f>rawTransactionSheet!E4520</f>
        <v>800</v>
      </c>
      <c r="F4520" s="5" t="str">
        <f>IFERROR(VLOOKUP(E4520,modelMapping,2,0),E4520)</f>
        <v>800</v>
      </c>
      <c r="G4520" s="5" t="str">
        <f>rawTransactionSheet!F4520</f>
        <v>STD</v>
      </c>
      <c r="H4520" s="1" t="str">
        <f t="shared" si="1"/>
        <v>STD</v>
      </c>
      <c r="I4520" s="5" t="str">
        <f>rawTransactionSheet!G4520</f>
        <v>2003</v>
      </c>
      <c r="J4520" s="5" t="str">
        <f>rawTransactionSheet!H4520</f>
        <v>80000</v>
      </c>
      <c r="K4520" s="5" t="str">
        <f>rawTransactionSheet!I4520</f>
        <v>85431</v>
      </c>
      <c r="L4520" s="5" t="str">
        <f>rawTransactionSheet!J4520</f>
        <v>12.8630137</v>
      </c>
      <c r="M4520" s="5" t="str">
        <f>rawTransactionSheet!K4520</f>
        <v>1</v>
      </c>
      <c r="N4520" s="5" t="str">
        <f>rawTransactionSheet!L4520</f>
        <v>BANGALORE</v>
      </c>
    </row>
    <row r="4521">
      <c r="A4521" s="2">
        <v>42370.0</v>
      </c>
      <c r="B4521" s="5" t="str">
        <f>rawTransactionSheet!B4521</f>
        <v>RNS</v>
      </c>
      <c r="C4521" s="5" t="str">
        <f>rawTransactionSheet!C4521</f>
        <v>KA02Z1448</v>
      </c>
      <c r="D4521" s="5" t="str">
        <f>rawTransactionSheet!D4521</f>
        <v>MARUTI SUZUKI</v>
      </c>
      <c r="E4521" s="5" t="str">
        <f>rawTransactionSheet!E4521</f>
        <v>800</v>
      </c>
      <c r="F4521" s="5" t="str">
        <f>IFERROR(VLOOKUP(E4521,modelMapping,2,0),E4521)</f>
        <v>800</v>
      </c>
      <c r="G4521" s="5" t="str">
        <f>rawTransactionSheet!F4521</f>
        <v>STD</v>
      </c>
      <c r="H4521" s="1" t="str">
        <f t="shared" si="1"/>
        <v>STD</v>
      </c>
      <c r="I4521" s="5" t="str">
        <f>rawTransactionSheet!G4521</f>
        <v>2003</v>
      </c>
      <c r="J4521" s="5" t="str">
        <f>rawTransactionSheet!H4521</f>
        <v>80000</v>
      </c>
      <c r="K4521" s="5" t="str">
        <f>rawTransactionSheet!I4521</f>
        <v>49991</v>
      </c>
      <c r="L4521" s="5" t="str">
        <f>rawTransactionSheet!J4521</f>
        <v>12.94246575</v>
      </c>
      <c r="M4521" s="5" t="str">
        <f>rawTransactionSheet!K4521</f>
        <v>1</v>
      </c>
      <c r="N4521" s="5" t="str">
        <f>rawTransactionSheet!L4521</f>
        <v>BANGALORE</v>
      </c>
    </row>
    <row r="4522">
      <c r="A4522" s="2">
        <v>42370.0</v>
      </c>
      <c r="B4522" s="5" t="str">
        <f>rawTransactionSheet!B4522</f>
        <v>RNS</v>
      </c>
      <c r="C4522" s="5" t="str">
        <f>rawTransactionSheet!C4522</f>
        <v>KA25M8927</v>
      </c>
      <c r="D4522" s="5" t="str">
        <f>rawTransactionSheet!D4522</f>
        <v>MARUTI SUZUKI</v>
      </c>
      <c r="E4522" s="5" t="str">
        <f>rawTransactionSheet!E4522</f>
        <v>800</v>
      </c>
      <c r="F4522" s="5" t="str">
        <f>IFERROR(VLOOKUP(E4522,modelMapping,2,0),E4522)</f>
        <v>800</v>
      </c>
      <c r="G4522" s="5" t="str">
        <f>rawTransactionSheet!F4522</f>
        <v>STD</v>
      </c>
      <c r="H4522" s="1" t="str">
        <f t="shared" si="1"/>
        <v>STD</v>
      </c>
      <c r="I4522" s="5" t="str">
        <f>rawTransactionSheet!G4522</f>
        <v>2002</v>
      </c>
      <c r="J4522" s="5" t="str">
        <f>rawTransactionSheet!H4522</f>
        <v>80000</v>
      </c>
      <c r="K4522" s="5" t="str">
        <f>rawTransactionSheet!I4522</f>
        <v>0</v>
      </c>
      <c r="L4522" s="5" t="str">
        <f>rawTransactionSheet!J4522</f>
        <v>13.83835616</v>
      </c>
      <c r="M4522" s="5" t="str">
        <f>rawTransactionSheet!K4522</f>
        <v>1</v>
      </c>
      <c r="N4522" s="5" t="str">
        <f>rawTransactionSheet!L4522</f>
        <v>BANGALORE</v>
      </c>
    </row>
    <row r="4523">
      <c r="A4523" s="2">
        <v>42370.0</v>
      </c>
      <c r="B4523" s="5" t="str">
        <f>rawTransactionSheet!B4523</f>
        <v>RNS</v>
      </c>
      <c r="C4523" s="5" t="str">
        <f>rawTransactionSheet!C4523</f>
        <v>KA02Z0634</v>
      </c>
      <c r="D4523" s="5" t="str">
        <f>rawTransactionSheet!D4523</f>
        <v>MARUTI SUZUKI</v>
      </c>
      <c r="E4523" s="5" t="str">
        <f>rawTransactionSheet!E4523</f>
        <v>800</v>
      </c>
      <c r="F4523" s="5" t="str">
        <f>IFERROR(VLOOKUP(E4523,modelMapping,2,0),E4523)</f>
        <v>800</v>
      </c>
      <c r="G4523" s="5" t="str">
        <f>rawTransactionSheet!F4523</f>
        <v>STD</v>
      </c>
      <c r="H4523" s="1" t="str">
        <f t="shared" si="1"/>
        <v>STD</v>
      </c>
      <c r="I4523" s="5" t="str">
        <f>rawTransactionSheet!G4523</f>
        <v>2003</v>
      </c>
      <c r="J4523" s="5" t="str">
        <f>rawTransactionSheet!H4523</f>
        <v>80000</v>
      </c>
      <c r="K4523" s="5" t="str">
        <f>rawTransactionSheet!I4523</f>
        <v>79798</v>
      </c>
      <c r="L4523" s="5" t="str">
        <f>rawTransactionSheet!J4523</f>
        <v>12.71232877</v>
      </c>
      <c r="M4523" s="5" t="str">
        <f>rawTransactionSheet!K4523</f>
        <v>2</v>
      </c>
      <c r="N4523" s="5" t="str">
        <f>rawTransactionSheet!L4523</f>
        <v>BANGALORE</v>
      </c>
    </row>
    <row r="4524">
      <c r="A4524" s="2">
        <v>42370.0</v>
      </c>
      <c r="B4524" s="5" t="str">
        <f>rawTransactionSheet!B4524</f>
        <v>RNS</v>
      </c>
      <c r="C4524" s="5" t="str">
        <f>rawTransactionSheet!C4524</f>
        <v>KA04Z6089</v>
      </c>
      <c r="D4524" s="5" t="str">
        <f>rawTransactionSheet!D4524</f>
        <v>MARUTI SUZUKI</v>
      </c>
      <c r="E4524" s="5" t="str">
        <f>rawTransactionSheet!E4524</f>
        <v>800</v>
      </c>
      <c r="F4524" s="5" t="str">
        <f>IFERROR(VLOOKUP(E4524,modelMapping,2,0),E4524)</f>
        <v>800</v>
      </c>
      <c r="G4524" s="5" t="str">
        <f>rawTransactionSheet!F4524</f>
        <v>STD</v>
      </c>
      <c r="H4524" s="1" t="str">
        <f t="shared" si="1"/>
        <v>STD</v>
      </c>
      <c r="I4524" s="5" t="str">
        <f>rawTransactionSheet!G4524</f>
        <v>2002</v>
      </c>
      <c r="J4524" s="5" t="str">
        <f>rawTransactionSheet!H4524</f>
        <v>80000</v>
      </c>
      <c r="K4524" s="5" t="str">
        <f>rawTransactionSheet!I4524</f>
        <v>38697</v>
      </c>
      <c r="L4524" s="5" t="str">
        <f>rawTransactionSheet!J4524</f>
        <v>13.65753425</v>
      </c>
      <c r="M4524" s="5" t="str">
        <f>rawTransactionSheet!K4524</f>
        <v>2</v>
      </c>
      <c r="N4524" s="5" t="str">
        <f>rawTransactionSheet!L4524</f>
        <v>BANGALORE</v>
      </c>
    </row>
    <row r="4525">
      <c r="A4525" s="2">
        <v>42370.0</v>
      </c>
      <c r="B4525" s="5" t="str">
        <f>rawTransactionSheet!B4525</f>
        <v>RNS</v>
      </c>
      <c r="C4525" s="5" t="str">
        <f>rawTransactionSheet!C4525</f>
        <v>KA02P1232</v>
      </c>
      <c r="D4525" s="5" t="str">
        <f>rawTransactionSheet!D4525</f>
        <v>MARUTI SUZUKI</v>
      </c>
      <c r="E4525" s="5" t="str">
        <f>rawTransactionSheet!E4525</f>
        <v>800</v>
      </c>
      <c r="F4525" s="5" t="str">
        <f>IFERROR(VLOOKUP(E4525,modelMapping,2,0),E4525)</f>
        <v>800</v>
      </c>
      <c r="G4525" s="5" t="str">
        <f>rawTransactionSheet!F4525</f>
        <v>STD</v>
      </c>
      <c r="H4525" s="1" t="str">
        <f t="shared" si="1"/>
        <v>STD</v>
      </c>
      <c r="I4525" s="5" t="str">
        <f>rawTransactionSheet!G4525</f>
        <v>2000</v>
      </c>
      <c r="J4525" s="5" t="str">
        <f>rawTransactionSheet!H4525</f>
        <v>80000</v>
      </c>
      <c r="K4525" s="5" t="str">
        <f>rawTransactionSheet!I4525</f>
        <v>44127</v>
      </c>
      <c r="L4525" s="5" t="str">
        <f>rawTransactionSheet!J4525</f>
        <v>15.96712329</v>
      </c>
      <c r="M4525" s="5" t="str">
        <f>rawTransactionSheet!K4525</f>
        <v>2</v>
      </c>
      <c r="N4525" s="5" t="str">
        <f>rawTransactionSheet!L4525</f>
        <v>BANGALORE</v>
      </c>
    </row>
    <row r="4526">
      <c r="A4526" s="2">
        <v>42370.0</v>
      </c>
      <c r="B4526" s="5" t="str">
        <f>rawTransactionSheet!B4526</f>
        <v>RNS</v>
      </c>
      <c r="C4526" s="5" t="str">
        <f>rawTransactionSheet!C4526</f>
        <v>KA04Z2176</v>
      </c>
      <c r="D4526" s="5" t="str">
        <f>rawTransactionSheet!D4526</f>
        <v>MARUTI SUZUKI</v>
      </c>
      <c r="E4526" s="5" t="str">
        <f>rawTransactionSheet!E4526</f>
        <v>800</v>
      </c>
      <c r="F4526" s="5" t="str">
        <f>IFERROR(VLOOKUP(E4526,modelMapping,2,0),E4526)</f>
        <v>800</v>
      </c>
      <c r="G4526" s="5" t="str">
        <f>rawTransactionSheet!F4526</f>
        <v>STD</v>
      </c>
      <c r="H4526" s="1" t="str">
        <f t="shared" si="1"/>
        <v>STD</v>
      </c>
      <c r="I4526" s="5" t="str">
        <f>rawTransactionSheet!G4526</f>
        <v>2001</v>
      </c>
      <c r="J4526" s="5" t="str">
        <f>rawTransactionSheet!H4526</f>
        <v>80000</v>
      </c>
      <c r="K4526" s="5" t="str">
        <f>rawTransactionSheet!I4526</f>
        <v>41171</v>
      </c>
      <c r="L4526" s="5" t="str">
        <f>rawTransactionSheet!J4526</f>
        <v>14.93424658</v>
      </c>
      <c r="M4526" s="5" t="str">
        <f>rawTransactionSheet!K4526</f>
        <v>4</v>
      </c>
      <c r="N4526" s="5" t="str">
        <f>rawTransactionSheet!L4526</f>
        <v>BANGALORE</v>
      </c>
    </row>
    <row r="4527">
      <c r="A4527" s="2">
        <v>42370.0</v>
      </c>
      <c r="B4527" s="5" t="str">
        <f>rawTransactionSheet!B4527</f>
        <v>RNS</v>
      </c>
      <c r="C4527" s="5" t="str">
        <f>rawTransactionSheet!C4527</f>
        <v>KA04N8956</v>
      </c>
      <c r="D4527" s="5" t="str">
        <f>rawTransactionSheet!D4527</f>
        <v>MARUTI SUZUKI</v>
      </c>
      <c r="E4527" s="5" t="str">
        <f>rawTransactionSheet!E4527</f>
        <v>Esteem</v>
      </c>
      <c r="F4527" s="5" t="str">
        <f>IFERROR(VLOOKUP(E4527,modelMapping,2,0),E4527)</f>
        <v>Esteem</v>
      </c>
      <c r="G4527" s="5" t="str">
        <f>rawTransactionSheet!F4527</f>
        <v>VXI</v>
      </c>
      <c r="H4527" s="1" t="str">
        <f t="shared" si="1"/>
        <v>VXI</v>
      </c>
      <c r="I4527" s="5" t="str">
        <f>rawTransactionSheet!G4527</f>
        <v>1998</v>
      </c>
      <c r="J4527" s="5" t="str">
        <f>rawTransactionSheet!H4527</f>
        <v>80000</v>
      </c>
      <c r="K4527" s="5" t="str">
        <f>rawTransactionSheet!I4527</f>
        <v>42850</v>
      </c>
      <c r="L4527" s="5" t="str">
        <f>rawTransactionSheet!J4527</f>
        <v>17.71506849</v>
      </c>
      <c r="M4527" s="5" t="str">
        <f>rawTransactionSheet!K4527</f>
        <v>1</v>
      </c>
      <c r="N4527" s="5" t="str">
        <f>rawTransactionSheet!L4527</f>
        <v>BANGALORE</v>
      </c>
    </row>
    <row r="4528">
      <c r="A4528" s="2">
        <v>42370.0</v>
      </c>
      <c r="B4528" s="5" t="str">
        <f>rawTransactionSheet!B4528</f>
        <v>RNS</v>
      </c>
      <c r="C4528" s="5" t="str">
        <f>rawTransactionSheet!C4528</f>
        <v>KA03MB34</v>
      </c>
      <c r="D4528" s="5" t="str">
        <f>rawTransactionSheet!D4528</f>
        <v>MARUTI SUZUKI</v>
      </c>
      <c r="E4528" s="5" t="str">
        <f>rawTransactionSheet!E4528</f>
        <v>Esteem</v>
      </c>
      <c r="F4528" s="5" t="str">
        <f>IFERROR(VLOOKUP(E4528,modelMapping,2,0),E4528)</f>
        <v>Esteem</v>
      </c>
      <c r="G4528" s="5" t="str">
        <f>rawTransactionSheet!F4528</f>
        <v>VXI</v>
      </c>
      <c r="H4528" s="1" t="str">
        <f t="shared" si="1"/>
        <v>VXI</v>
      </c>
      <c r="I4528" s="5" t="str">
        <f>rawTransactionSheet!G4528</f>
        <v>2000</v>
      </c>
      <c r="J4528" s="5" t="str">
        <f>rawTransactionSheet!H4528</f>
        <v>80000</v>
      </c>
      <c r="K4528" s="5" t="str">
        <f>rawTransactionSheet!I4528</f>
        <v>61851</v>
      </c>
      <c r="L4528" s="5" t="str">
        <f>rawTransactionSheet!J4528</f>
        <v>15.52876712</v>
      </c>
      <c r="M4528" s="5" t="str">
        <f>rawTransactionSheet!K4528</f>
        <v>3</v>
      </c>
      <c r="N4528" s="5" t="str">
        <f>rawTransactionSheet!L4528</f>
        <v>BANGALORE</v>
      </c>
    </row>
    <row r="4529">
      <c r="A4529" s="2">
        <v>42370.0</v>
      </c>
      <c r="B4529" s="5" t="str">
        <f>rawTransactionSheet!B4529</f>
        <v>Pratham</v>
      </c>
      <c r="C4529" s="5" t="str">
        <f>rawTransactionSheet!C4529</f>
        <v>856</v>
      </c>
      <c r="D4529" s="5" t="str">
        <f>rawTransactionSheet!D4529</f>
        <v>TATA</v>
      </c>
      <c r="E4529" s="5" t="str">
        <f>rawTransactionSheet!E4529</f>
        <v>INDICA EV2</v>
      </c>
      <c r="F4529" s="5" t="str">
        <f>IFERROR(VLOOKUP(E4529,modelMapping,2,0),E4529)</f>
        <v>INDICA EV2</v>
      </c>
      <c r="G4529" s="5" t="str">
        <f>rawTransactionSheet!F4529</f>
        <v>L</v>
      </c>
      <c r="H4529" s="1" t="str">
        <f t="shared" si="1"/>
        <v>L</v>
      </c>
      <c r="I4529" s="5" t="str">
        <f>rawTransactionSheet!G4529</f>
        <v>2003</v>
      </c>
      <c r="J4529" s="5" t="str">
        <f>rawTransactionSheet!H4529</f>
        <v>80000</v>
      </c>
      <c r="K4529" s="5" t="str">
        <f>rawTransactionSheet!I4529</f>
        <v>93086.9268</v>
      </c>
      <c r="L4529" s="5" t="str">
        <f>rawTransactionSheet!J4529</f>
        <v>11.63586585</v>
      </c>
      <c r="M4529" s="5" t="str">
        <f>rawTransactionSheet!K4529</f>
        <v>3</v>
      </c>
      <c r="N4529" s="5" t="str">
        <f>rawTransactionSheet!L4529</f>
        <v>BANGALORE</v>
      </c>
    </row>
    <row r="4530">
      <c r="A4530" s="2">
        <v>42370.0</v>
      </c>
      <c r="B4530" s="5" t="str">
        <f>rawTransactionSheet!B4530</f>
        <v>Hiremath</v>
      </c>
      <c r="C4530" s="5" t="str">
        <f>rawTransactionSheet!C4530</f>
        <v>Hire017</v>
      </c>
      <c r="D4530" s="5" t="str">
        <f>rawTransactionSheet!D4530</f>
        <v>TATA</v>
      </c>
      <c r="E4530" s="5" t="str">
        <f>rawTransactionSheet!E4530</f>
        <v>INDICA V2</v>
      </c>
      <c r="F4530" s="5" t="str">
        <f>IFERROR(VLOOKUP(E4530,modelMapping,2,0),E4530)</f>
        <v>INDICA V2</v>
      </c>
      <c r="G4530" s="5" t="str">
        <f>rawTransactionSheet!F4530</f>
        <v>DLG</v>
      </c>
      <c r="H4530" s="1" t="str">
        <f t="shared" si="1"/>
        <v>DLG</v>
      </c>
      <c r="I4530" s="5" t="str">
        <f>rawTransactionSheet!G4530</f>
        <v>2008</v>
      </c>
      <c r="J4530" s="5" t="str">
        <f>rawTransactionSheet!H4530</f>
        <v>80000</v>
      </c>
      <c r="K4530" s="5" t="str">
        <f>rawTransactionSheet!I4530</f>
        <v>100000</v>
      </c>
      <c r="L4530" s="5" t="str">
        <f>rawTransactionSheet!J4530</f>
        <v>7</v>
      </c>
      <c r="M4530" s="5" t="str">
        <f>rawTransactionSheet!K4530</f>
        <v>2</v>
      </c>
      <c r="N4530" s="5" t="str">
        <f>rawTransactionSheet!L4530</f>
        <v>BANGALORE</v>
      </c>
    </row>
    <row r="4531">
      <c r="A4531" s="2">
        <v>42370.0</v>
      </c>
      <c r="B4531" s="5" t="str">
        <f>rawTransactionSheet!B4531</f>
        <v>Pratham</v>
      </c>
      <c r="C4531" s="5" t="str">
        <f>rawTransactionSheet!C4531</f>
        <v>871</v>
      </c>
      <c r="D4531" s="5" t="str">
        <f>rawTransactionSheet!D4531</f>
        <v>TATA</v>
      </c>
      <c r="E4531" s="5" t="str">
        <f>rawTransactionSheet!E4531</f>
        <v>INDICA V2</v>
      </c>
      <c r="F4531" s="5" t="str">
        <f>IFERROR(VLOOKUP(E4531,modelMapping,2,0),E4531)</f>
        <v>INDICA V2</v>
      </c>
      <c r="G4531" s="5" t="str">
        <f>rawTransactionSheet!F4531</f>
        <v>DLS</v>
      </c>
      <c r="H4531" s="1" t="str">
        <f t="shared" si="1"/>
        <v>DLS</v>
      </c>
      <c r="I4531" s="5" t="str">
        <f>rawTransactionSheet!G4531</f>
        <v>2003</v>
      </c>
      <c r="J4531" s="5" t="str">
        <f>rawTransactionSheet!H4531</f>
        <v>80000</v>
      </c>
      <c r="K4531" s="5" t="str">
        <f>rawTransactionSheet!I4531</f>
        <v>142915.811</v>
      </c>
      <c r="L4531" s="5" t="str">
        <f>rawTransactionSheet!J4531</f>
        <v>11.90965092</v>
      </c>
      <c r="M4531" s="5" t="str">
        <f>rawTransactionSheet!K4531</f>
        <v>3</v>
      </c>
      <c r="N4531" s="5" t="str">
        <f>rawTransactionSheet!L4531</f>
        <v>BANGALORE</v>
      </c>
    </row>
    <row r="4532">
      <c r="A4532" s="2">
        <v>42370.0</v>
      </c>
      <c r="B4532" s="5" t="str">
        <f>rawTransactionSheet!B4532</f>
        <v>RNS</v>
      </c>
      <c r="C4532" s="5" t="str">
        <f>rawTransactionSheet!C4532</f>
        <v>KA02MB4649</v>
      </c>
      <c r="D4532" s="5" t="str">
        <f>rawTransactionSheet!D4532</f>
        <v>TATA</v>
      </c>
      <c r="E4532" s="5" t="str">
        <f>rawTransactionSheet!E4532</f>
        <v>INDICAB</v>
      </c>
      <c r="F4532" s="5" t="str">
        <f>IFERROR(VLOOKUP(E4532,modelMapping,2,0),E4532)</f>
        <v>INDICAB</v>
      </c>
      <c r="G4532" s="5" t="str">
        <f>rawTransactionSheet!F4532</f>
        <v>DLX</v>
      </c>
      <c r="H4532" s="1" t="str">
        <f t="shared" si="1"/>
        <v>DLX</v>
      </c>
      <c r="I4532" s="5" t="str">
        <f>rawTransactionSheet!G4532</f>
        <v>2006</v>
      </c>
      <c r="J4532" s="5" t="str">
        <f>rawTransactionSheet!H4532</f>
        <v>80000</v>
      </c>
      <c r="K4532" s="5" t="str">
        <f>rawTransactionSheet!I4532</f>
        <v>220010</v>
      </c>
      <c r="L4532" s="5" t="str">
        <f>rawTransactionSheet!J4532</f>
        <v>9.936986301</v>
      </c>
      <c r="M4532" s="5" t="str">
        <f>rawTransactionSheet!K4532</f>
        <v>1</v>
      </c>
      <c r="N4532" s="5" t="str">
        <f>rawTransactionSheet!L4532</f>
        <v>BANGALORE</v>
      </c>
    </row>
    <row r="4533">
      <c r="A4533" s="2">
        <v>42370.0</v>
      </c>
      <c r="B4533" s="5" t="str">
        <f>rawTransactionSheet!B4533</f>
        <v>KALYANI MOTORS PVT LTD</v>
      </c>
      <c r="C4533" s="5" t="str">
        <f>rawTransactionSheet!C4533</f>
        <v>KA05ML4589</v>
      </c>
      <c r="D4533" s="5" t="str">
        <f>rawTransactionSheet!D4533</f>
        <v>TATA</v>
      </c>
      <c r="E4533" s="5" t="str">
        <f>rawTransactionSheet!E4533</f>
        <v>NANO</v>
      </c>
      <c r="F4533" s="5" t="str">
        <f>IFERROR(VLOOKUP(E4533,modelMapping,2,0),E4533)</f>
        <v>NANO</v>
      </c>
      <c r="G4533" s="5" t="str">
        <f>rawTransactionSheet!F4533</f>
        <v>CX</v>
      </c>
      <c r="H4533" s="1" t="str">
        <f t="shared" si="1"/>
        <v>CX</v>
      </c>
      <c r="I4533" s="5" t="str">
        <f>rawTransactionSheet!G4533</f>
        <v>2011</v>
      </c>
      <c r="J4533" s="5" t="str">
        <f>rawTransactionSheet!H4533</f>
        <v>80000</v>
      </c>
      <c r="K4533" s="5" t="str">
        <f>rawTransactionSheet!I4533</f>
        <v>39417</v>
      </c>
      <c r="L4533" s="5" t="str">
        <f>rawTransactionSheet!J4533</f>
        <v>4</v>
      </c>
      <c r="M4533" s="5" t="str">
        <f>rawTransactionSheet!K4533</f>
        <v>1</v>
      </c>
      <c r="N4533" s="5" t="str">
        <f>rawTransactionSheet!L4533</f>
        <v>BANGALORE</v>
      </c>
    </row>
    <row r="4534">
      <c r="A4534" s="2">
        <v>42370.0</v>
      </c>
      <c r="B4534" s="5" t="str">
        <f>rawTransactionSheet!B4534</f>
        <v>RNS</v>
      </c>
      <c r="C4534" s="5" t="str">
        <f>rawTransactionSheet!C4534</f>
        <v>KA51MC5446</v>
      </c>
      <c r="D4534" s="5" t="str">
        <f>rawTransactionSheet!D4534</f>
        <v>TATA</v>
      </c>
      <c r="E4534" s="5" t="str">
        <f>rawTransactionSheet!E4534</f>
        <v>Nano</v>
      </c>
      <c r="F4534" s="5" t="str">
        <f>IFERROR(VLOOKUP(E4534,modelMapping,2,0),E4534)</f>
        <v>Nano</v>
      </c>
      <c r="G4534" s="5" t="str">
        <f>rawTransactionSheet!F4534</f>
        <v>LX</v>
      </c>
      <c r="H4534" s="1" t="str">
        <f t="shared" si="1"/>
        <v>LX</v>
      </c>
      <c r="I4534" s="5" t="str">
        <f>rawTransactionSheet!G4534</f>
        <v>2012</v>
      </c>
      <c r="J4534" s="5" t="str">
        <f>rawTransactionSheet!H4534</f>
        <v>80000</v>
      </c>
      <c r="K4534" s="5" t="str">
        <f>rawTransactionSheet!I4534</f>
        <v>8221</v>
      </c>
      <c r="L4534" s="5" t="str">
        <f>rawTransactionSheet!J4534</f>
        <v>3.550684932</v>
      </c>
      <c r="M4534" s="5" t="str">
        <f>rawTransactionSheet!K4534</f>
        <v>2</v>
      </c>
      <c r="N4534" s="5" t="str">
        <f>rawTransactionSheet!L4534</f>
        <v>BANGALORE</v>
      </c>
    </row>
    <row r="4535">
      <c r="A4535" s="2">
        <v>42370.0</v>
      </c>
      <c r="B4535" s="5" t="str">
        <f>rawTransactionSheet!B4535</f>
        <v>Hiremath</v>
      </c>
      <c r="C4535" s="5" t="str">
        <f>rawTransactionSheet!C4535</f>
        <v>Hire021</v>
      </c>
      <c r="D4535" s="5" t="str">
        <f>rawTransactionSheet!D4535</f>
        <v>MARUTI SUZUKI</v>
      </c>
      <c r="E4535" s="5" t="str">
        <f>rawTransactionSheet!E4535</f>
        <v>Omni</v>
      </c>
      <c r="F4535" s="5" t="str">
        <f>IFERROR(VLOOKUP(E4535,modelMapping,2,0),E4535)</f>
        <v>Omni</v>
      </c>
      <c r="G4535" s="5" t="str">
        <f>rawTransactionSheet!F4535</f>
        <v>5 STR</v>
      </c>
      <c r="H4535" s="1" t="str">
        <f t="shared" si="1"/>
        <v>5 STR</v>
      </c>
      <c r="I4535" s="5" t="str">
        <f>rawTransactionSheet!G4535</f>
        <v>2006</v>
      </c>
      <c r="J4535" s="5" t="str">
        <f>rawTransactionSheet!H4535</f>
        <v>80000</v>
      </c>
      <c r="K4535" s="5" t="str">
        <f>rawTransactionSheet!I4535</f>
        <v>100000</v>
      </c>
      <c r="L4535" s="5" t="str">
        <f>rawTransactionSheet!J4535</f>
        <v>9</v>
      </c>
      <c r="M4535" s="5" t="str">
        <f>rawTransactionSheet!K4535</f>
        <v>2</v>
      </c>
      <c r="N4535" s="5" t="str">
        <f>rawTransactionSheet!L4535</f>
        <v>BANGALORE</v>
      </c>
    </row>
    <row r="4536">
      <c r="A4536" s="2">
        <v>42370.0</v>
      </c>
      <c r="B4536" s="5" t="str">
        <f>rawTransactionSheet!B4536</f>
        <v>KALYANI MOTORS PVT LTD</v>
      </c>
      <c r="C4536" s="5" t="str">
        <f>rawTransactionSheet!C4536</f>
        <v>KA02MG6866</v>
      </c>
      <c r="D4536" s="5" t="str">
        <f>rawTransactionSheet!D4536</f>
        <v>MARUTI SUZUKI</v>
      </c>
      <c r="E4536" s="5" t="str">
        <f>rawTransactionSheet!E4536</f>
        <v>Omni</v>
      </c>
      <c r="F4536" s="5" t="str">
        <f>IFERROR(VLOOKUP(E4536,modelMapping,2,0),E4536)</f>
        <v>Omni</v>
      </c>
      <c r="G4536" s="5" t="str">
        <f>rawTransactionSheet!F4536</f>
        <v>5 STR</v>
      </c>
      <c r="H4536" s="1" t="str">
        <f t="shared" si="1"/>
        <v>5 STR</v>
      </c>
      <c r="I4536" s="5" t="str">
        <f>rawTransactionSheet!G4536</f>
        <v>2004</v>
      </c>
      <c r="J4536" s="5" t="str">
        <f>rawTransactionSheet!H4536</f>
        <v>80000</v>
      </c>
      <c r="K4536" s="5" t="str">
        <f>rawTransactionSheet!I4536</f>
        <v>72493</v>
      </c>
      <c r="L4536" s="5" t="str">
        <f>rawTransactionSheet!J4536</f>
        <v>11</v>
      </c>
      <c r="M4536" s="5" t="str">
        <f>rawTransactionSheet!K4536</f>
        <v>2</v>
      </c>
      <c r="N4536" s="5" t="str">
        <f>rawTransactionSheet!L4536</f>
        <v>BANGALORE</v>
      </c>
    </row>
    <row r="4537">
      <c r="A4537" s="2">
        <v>42370.0</v>
      </c>
      <c r="B4537" s="5" t="str">
        <f>rawTransactionSheet!B4537</f>
        <v>KALYANI MOTORS PVT LTD</v>
      </c>
      <c r="C4537" s="5" t="str">
        <f>rawTransactionSheet!C4537</f>
        <v>KA05MB56</v>
      </c>
      <c r="D4537" s="5" t="str">
        <f>rawTransactionSheet!D4537</f>
        <v>MARUTI SUZUKI</v>
      </c>
      <c r="E4537" s="5" t="str">
        <f>rawTransactionSheet!E4537</f>
        <v>Omni</v>
      </c>
      <c r="F4537" s="5" t="str">
        <f>IFERROR(VLOOKUP(E4537,modelMapping,2,0),E4537)</f>
        <v>Omni</v>
      </c>
      <c r="G4537" s="5" t="str">
        <f>rawTransactionSheet!F4537</f>
        <v>5 STR</v>
      </c>
      <c r="H4537" s="1" t="str">
        <f t="shared" si="1"/>
        <v>5 STR</v>
      </c>
      <c r="I4537" s="5" t="str">
        <f>rawTransactionSheet!G4537</f>
        <v>2003</v>
      </c>
      <c r="J4537" s="5" t="str">
        <f>rawTransactionSheet!H4537</f>
        <v>80000</v>
      </c>
      <c r="K4537" s="5" t="str">
        <f>rawTransactionSheet!I4537</f>
        <v>34910</v>
      </c>
      <c r="L4537" s="5" t="str">
        <f>rawTransactionSheet!J4537</f>
        <v>12</v>
      </c>
      <c r="M4537" s="5" t="str">
        <f>rawTransactionSheet!K4537</f>
        <v>1</v>
      </c>
      <c r="N4537" s="5" t="str">
        <f>rawTransactionSheet!L4537</f>
        <v>BANGALORE</v>
      </c>
    </row>
    <row r="4538">
      <c r="A4538" s="2">
        <v>42370.0</v>
      </c>
      <c r="B4538" s="5" t="str">
        <f>rawTransactionSheet!B4538</f>
        <v>KALYANI MOTORS PVT LTD</v>
      </c>
      <c r="C4538" s="5" t="str">
        <f>rawTransactionSheet!C4538</f>
        <v>KA51MG7498</v>
      </c>
      <c r="D4538" s="5" t="str">
        <f>rawTransactionSheet!D4538</f>
        <v>MARUTI SUZUKI</v>
      </c>
      <c r="E4538" s="5" t="str">
        <f>rawTransactionSheet!E4538</f>
        <v>Omni</v>
      </c>
      <c r="F4538" s="5" t="str">
        <f>IFERROR(VLOOKUP(E4538,modelMapping,2,0),E4538)</f>
        <v>Omni</v>
      </c>
      <c r="G4538" s="5" t="str">
        <f>rawTransactionSheet!F4538</f>
        <v>5 STR</v>
      </c>
      <c r="H4538" s="1" t="str">
        <f t="shared" si="1"/>
        <v>5 STR</v>
      </c>
      <c r="I4538" s="5" t="str">
        <f>rawTransactionSheet!G4538</f>
        <v>2003</v>
      </c>
      <c r="J4538" s="5" t="str">
        <f>rawTransactionSheet!H4538</f>
        <v>80000</v>
      </c>
      <c r="K4538" s="5" t="str">
        <f>rawTransactionSheet!I4538</f>
        <v>51451</v>
      </c>
      <c r="L4538" s="5" t="str">
        <f>rawTransactionSheet!J4538</f>
        <v>12</v>
      </c>
      <c r="M4538" s="5" t="str">
        <f>rawTransactionSheet!K4538</f>
        <v>2</v>
      </c>
      <c r="N4538" s="5" t="str">
        <f>rawTransactionSheet!L4538</f>
        <v>BANGALORE</v>
      </c>
    </row>
    <row r="4539">
      <c r="A4539" s="2">
        <v>42370.0</v>
      </c>
      <c r="B4539" s="5" t="str">
        <f>rawTransactionSheet!B4539</f>
        <v>KALYANI MOTORS PVT LTD</v>
      </c>
      <c r="C4539" s="5" t="str">
        <f>rawTransactionSheet!C4539</f>
        <v>KA51MG7498</v>
      </c>
      <c r="D4539" s="5" t="str">
        <f>rawTransactionSheet!D4539</f>
        <v>MARUTI SUZUKI</v>
      </c>
      <c r="E4539" s="5" t="str">
        <f>rawTransactionSheet!E4539</f>
        <v>Omni</v>
      </c>
      <c r="F4539" s="5" t="str">
        <f>IFERROR(VLOOKUP(E4539,modelMapping,2,0),E4539)</f>
        <v>Omni</v>
      </c>
      <c r="G4539" s="5" t="str">
        <f>rawTransactionSheet!F4539</f>
        <v>5 STR</v>
      </c>
      <c r="H4539" s="1" t="str">
        <f t="shared" si="1"/>
        <v>5 STR</v>
      </c>
      <c r="I4539" s="5" t="str">
        <f>rawTransactionSheet!G4539</f>
        <v>2003</v>
      </c>
      <c r="J4539" s="5" t="str">
        <f>rawTransactionSheet!H4539</f>
        <v>80000</v>
      </c>
      <c r="K4539" s="5" t="str">
        <f>rawTransactionSheet!I4539</f>
        <v>51451</v>
      </c>
      <c r="L4539" s="5" t="str">
        <f>rawTransactionSheet!J4539</f>
        <v>12</v>
      </c>
      <c r="M4539" s="5" t="str">
        <f>rawTransactionSheet!K4539</f>
        <v>2</v>
      </c>
      <c r="N4539" s="5" t="str">
        <f>rawTransactionSheet!L4539</f>
        <v>BANGALORE</v>
      </c>
    </row>
    <row r="4540">
      <c r="A4540" s="2">
        <v>42370.0</v>
      </c>
      <c r="B4540" s="5" t="str">
        <f>rawTransactionSheet!B4540</f>
        <v>Pratham</v>
      </c>
      <c r="C4540" s="5" t="str">
        <f>rawTransactionSheet!C4540</f>
        <v>846</v>
      </c>
      <c r="D4540" s="5" t="str">
        <f>rawTransactionSheet!D4540</f>
        <v>HYUNDAI</v>
      </c>
      <c r="E4540" s="5" t="str">
        <f>rawTransactionSheet!E4540</f>
        <v>SANTRO XING</v>
      </c>
      <c r="F4540" s="5" t="str">
        <f>IFERROR(VLOOKUP(E4540,modelMapping,2,0),E4540)</f>
        <v>SANTRO XING</v>
      </c>
      <c r="G4540" s="5" t="str">
        <f>rawTransactionSheet!F4540</f>
        <v>GLS</v>
      </c>
      <c r="H4540" s="1" t="str">
        <f t="shared" si="1"/>
        <v>GLS</v>
      </c>
      <c r="I4540" s="5" t="str">
        <f>rawTransactionSheet!G4540</f>
        <v>2003</v>
      </c>
      <c r="J4540" s="5" t="str">
        <f>rawTransactionSheet!H4540</f>
        <v>80000</v>
      </c>
      <c r="K4540" s="5" t="str">
        <f>rawTransactionSheet!I4540</f>
        <v>91181.38264</v>
      </c>
      <c r="L4540" s="5" t="str">
        <f>rawTransactionSheet!J4540</f>
        <v>11.39767283</v>
      </c>
      <c r="M4540" s="5" t="str">
        <f>rawTransactionSheet!K4540</f>
        <v>3</v>
      </c>
      <c r="N4540" s="5" t="str">
        <f>rawTransactionSheet!L4540</f>
        <v>BANGALORE</v>
      </c>
    </row>
    <row r="4541">
      <c r="A4541" s="2">
        <v>42370.0</v>
      </c>
      <c r="B4541" s="5" t="str">
        <f>rawTransactionSheet!B4541</f>
        <v>RNS</v>
      </c>
      <c r="C4541" s="5" t="str">
        <f>rawTransactionSheet!C4541</f>
        <v>KA04P2469</v>
      </c>
      <c r="D4541" s="5" t="str">
        <f>rawTransactionSheet!D4541</f>
        <v>MARUTI SUZUKI</v>
      </c>
      <c r="E4541" s="5" t="str">
        <f>rawTransactionSheet!E4541</f>
        <v>Zen</v>
      </c>
      <c r="F4541" s="5" t="str">
        <f>IFERROR(VLOOKUP(E4541,modelMapping,2,0),E4541)</f>
        <v>Zen</v>
      </c>
      <c r="G4541" s="5" t="str">
        <f>rawTransactionSheet!F4541</f>
        <v>LX</v>
      </c>
      <c r="H4541" s="1" t="str">
        <f t="shared" si="1"/>
        <v>LX</v>
      </c>
      <c r="I4541" s="5" t="str">
        <f>rawTransactionSheet!G4541</f>
        <v>1999</v>
      </c>
      <c r="J4541" s="5" t="str">
        <f>rawTransactionSheet!H4541</f>
        <v>80000</v>
      </c>
      <c r="K4541" s="5" t="str">
        <f>rawTransactionSheet!I4541</f>
        <v>78064</v>
      </c>
      <c r="L4541" s="5" t="str">
        <f>rawTransactionSheet!J4541</f>
        <v>16.80273973</v>
      </c>
      <c r="M4541" s="5" t="str">
        <f>rawTransactionSheet!K4541</f>
        <v>3</v>
      </c>
      <c r="N4541" s="5" t="str">
        <f>rawTransactionSheet!L4541</f>
        <v>BANGALORE</v>
      </c>
    </row>
    <row r="4542">
      <c r="A4542" s="2">
        <v>42370.0</v>
      </c>
      <c r="B4542" s="5" t="str">
        <f>rawTransactionSheet!B4542</f>
        <v>RNS</v>
      </c>
      <c r="C4542" s="5" t="str">
        <f>rawTransactionSheet!C4542</f>
        <v>TN04AZ2025</v>
      </c>
      <c r="D4542" s="5" t="str">
        <f>rawTransactionSheet!D4542</f>
        <v>MARUTI SUZUKI</v>
      </c>
      <c r="E4542" s="5" t="str">
        <f>rawTransactionSheet!E4542</f>
        <v>Zen</v>
      </c>
      <c r="F4542" s="5" t="str">
        <f>IFERROR(VLOOKUP(E4542,modelMapping,2,0),E4542)</f>
        <v>Zen</v>
      </c>
      <c r="G4542" s="5" t="str">
        <f>rawTransactionSheet!F4542</f>
        <v>VXI</v>
      </c>
      <c r="H4542" s="1" t="str">
        <f t="shared" si="1"/>
        <v>VXI</v>
      </c>
      <c r="I4542" s="5" t="str">
        <f>rawTransactionSheet!G4542</f>
        <v>2007</v>
      </c>
      <c r="J4542" s="5" t="str">
        <f>rawTransactionSheet!H4542</f>
        <v>80000</v>
      </c>
      <c r="K4542" s="5" t="str">
        <f>rawTransactionSheet!I4542</f>
        <v>51195</v>
      </c>
      <c r="L4542" s="5" t="str">
        <f>rawTransactionSheet!J4542</f>
        <v>8.731506849</v>
      </c>
      <c r="M4542" s="5" t="str">
        <f>rawTransactionSheet!K4542</f>
        <v>2</v>
      </c>
      <c r="N4542" s="5" t="str">
        <f>rawTransactionSheet!L4542</f>
        <v>BANGALORE</v>
      </c>
    </row>
    <row r="4543">
      <c r="A4543" s="2">
        <v>42370.0</v>
      </c>
      <c r="B4543" s="5" t="str">
        <f>rawTransactionSheet!B4543</f>
        <v>NandiBid</v>
      </c>
      <c r="C4543" s="7" t="str">
        <f>rawTransactionSheet!C4543</f>
        <v>140289</v>
      </c>
      <c r="D4543" s="5" t="str">
        <f>rawTransactionSheet!D4543</f>
        <v>TATA</v>
      </c>
      <c r="E4543" s="5" t="str">
        <f>rawTransactionSheet!E4543</f>
        <v>NANO</v>
      </c>
      <c r="F4543" s="5" t="str">
        <f>IFERROR(VLOOKUP(E4543,modelMapping,2,0),E4543)</f>
        <v>NANO</v>
      </c>
      <c r="G4543" s="5" t="str">
        <f>rawTransactionSheet!F4543</f>
        <v>LX</v>
      </c>
      <c r="H4543" s="1" t="str">
        <f t="shared" si="1"/>
        <v>LX</v>
      </c>
      <c r="I4543" s="5" t="str">
        <f>rawTransactionSheet!G4543</f>
        <v>2012</v>
      </c>
      <c r="J4543" s="5" t="str">
        <f>rawTransactionSheet!H4543</f>
        <v>80000</v>
      </c>
      <c r="K4543" s="5" t="str">
        <f>rawTransactionSheet!I4543</f>
        <v>29113</v>
      </c>
      <c r="L4543" s="5" t="str">
        <f>rawTransactionSheet!J4543</f>
        <v>4</v>
      </c>
      <c r="M4543" s="5" t="str">
        <f>rawTransactionSheet!K4543</f>
        <v>1</v>
      </c>
      <c r="N4543" s="5" t="str">
        <f>rawTransactionSheet!L4543</f>
        <v>BANGALORE</v>
      </c>
      <c r="O4543" s="1" t="str">
        <f>VALUE(C4543)</f>
        <v>140289</v>
      </c>
      <c r="P4543" s="1" t="str">
        <f>MATCH(O4543,rawBidData!$A$2:$A$146,0)</f>
        <v>#N/A</v>
      </c>
    </row>
    <row r="4544">
      <c r="A4544" s="2">
        <v>42370.0</v>
      </c>
      <c r="B4544" s="5" t="str">
        <f>rawTransactionSheet!B4544</f>
        <v>DelCalling</v>
      </c>
      <c r="C4544" s="5" t="str">
        <f>rawTransactionSheet!C4544</f>
        <v>127289</v>
      </c>
      <c r="D4544" s="5" t="str">
        <f>rawTransactionSheet!D4544</f>
        <v>TATA</v>
      </c>
      <c r="E4544" s="5" t="str">
        <f>rawTransactionSheet!E4544</f>
        <v>NANO</v>
      </c>
      <c r="F4544" s="5" t="str">
        <f>IFERROR(VLOOKUP(E4544,modelMapping,2,0),E4544)</f>
        <v>NANO</v>
      </c>
      <c r="G4544" s="5" t="str">
        <f>rawTransactionSheet!F4544</f>
        <v>LX</v>
      </c>
      <c r="H4544" s="1" t="str">
        <f t="shared" si="1"/>
        <v>LX</v>
      </c>
      <c r="I4544" s="5" t="str">
        <f>rawTransactionSheet!G4544</f>
        <v>2012</v>
      </c>
      <c r="J4544" s="5" t="str">
        <f>rawTransactionSheet!H4544</f>
        <v>80000</v>
      </c>
      <c r="K4544" s="5" t="str">
        <f>rawTransactionSheet!I4544</f>
        <v>38953</v>
      </c>
      <c r="L4544" s="5" t="str">
        <f>rawTransactionSheet!J4544</f>
        <v>4</v>
      </c>
      <c r="M4544" s="5" t="str">
        <f>rawTransactionSheet!K4544</f>
        <v>2</v>
      </c>
      <c r="N4544" s="5" t="str">
        <f>rawTransactionSheet!L4544</f>
        <v>BANGALORE</v>
      </c>
    </row>
    <row r="4545">
      <c r="A4545" s="2">
        <v>42370.0</v>
      </c>
      <c r="B4545" s="5" t="str">
        <f>rawTransactionSheet!B4545</f>
        <v>RNS</v>
      </c>
      <c r="C4545" s="5" t="str">
        <f>rawTransactionSheet!C4545</f>
        <v>KA03MB4010</v>
      </c>
      <c r="D4545" s="5" t="str">
        <f>rawTransactionSheet!D4545</f>
        <v>MARUTI SUZUKI</v>
      </c>
      <c r="E4545" s="5" t="str">
        <f>rawTransactionSheet!E4545</f>
        <v>800</v>
      </c>
      <c r="F4545" s="5" t="str">
        <f>IFERROR(VLOOKUP(E4545,modelMapping,2,0),E4545)</f>
        <v>800</v>
      </c>
      <c r="G4545" s="5" t="str">
        <f>rawTransactionSheet!F4545</f>
        <v>AC</v>
      </c>
      <c r="H4545" s="1" t="str">
        <f t="shared" si="1"/>
        <v>AC</v>
      </c>
      <c r="I4545" s="5" t="str">
        <f>rawTransactionSheet!G4545</f>
        <v>2002</v>
      </c>
      <c r="J4545" s="5" t="str">
        <f>rawTransactionSheet!H4545</f>
        <v>79000</v>
      </c>
      <c r="K4545" s="5" t="str">
        <f>rawTransactionSheet!I4545</f>
        <v>68394</v>
      </c>
      <c r="L4545" s="5" t="str">
        <f>rawTransactionSheet!J4545</f>
        <v>13.63287671</v>
      </c>
      <c r="M4545" s="5" t="str">
        <f>rawTransactionSheet!K4545</f>
        <v>2</v>
      </c>
      <c r="N4545" s="5" t="str">
        <f>rawTransactionSheet!L4545</f>
        <v>BANGALORE</v>
      </c>
    </row>
    <row r="4546">
      <c r="A4546" s="2">
        <v>42370.0</v>
      </c>
      <c r="B4546" s="5" t="str">
        <f>rawTransactionSheet!B4546</f>
        <v>RNS</v>
      </c>
      <c r="C4546" s="5" t="str">
        <f>rawTransactionSheet!C4546</f>
        <v>KA01Z5917</v>
      </c>
      <c r="D4546" s="5" t="str">
        <f>rawTransactionSheet!D4546</f>
        <v>MARUTI SUZUKI</v>
      </c>
      <c r="E4546" s="5" t="str">
        <f>rawTransactionSheet!E4546</f>
        <v>Esteem</v>
      </c>
      <c r="F4546" s="5" t="str">
        <f>IFERROR(VLOOKUP(E4546,modelMapping,2,0),E4546)</f>
        <v>Esteem</v>
      </c>
      <c r="G4546" s="5" t="str">
        <f>rawTransactionSheet!F4546</f>
        <v>LXI</v>
      </c>
      <c r="H4546" s="1" t="str">
        <f t="shared" si="1"/>
        <v>LXI</v>
      </c>
      <c r="I4546" s="5" t="str">
        <f>rawTransactionSheet!G4546</f>
        <v>2003</v>
      </c>
      <c r="J4546" s="5" t="str">
        <f>rawTransactionSheet!H4546</f>
        <v>79000</v>
      </c>
      <c r="K4546" s="5" t="str">
        <f>rawTransactionSheet!I4546</f>
        <v>24292</v>
      </c>
      <c r="L4546" s="5" t="str">
        <f>rawTransactionSheet!J4546</f>
        <v>12.49315068</v>
      </c>
      <c r="M4546" s="5" t="str">
        <f>rawTransactionSheet!K4546</f>
        <v>3</v>
      </c>
      <c r="N4546" s="5" t="str">
        <f>rawTransactionSheet!L4546</f>
        <v>BANGALORE</v>
      </c>
    </row>
    <row r="4547">
      <c r="A4547" s="2">
        <v>42370.0</v>
      </c>
      <c r="B4547" s="5" t="str">
        <f>rawTransactionSheet!B4547</f>
        <v>KALYANI MOTORS PVT LTD</v>
      </c>
      <c r="C4547" s="5" t="str">
        <f>rawTransactionSheet!C4547</f>
        <v>KA05N9815</v>
      </c>
      <c r="D4547" s="5" t="str">
        <f>rawTransactionSheet!D4547</f>
        <v>MARUTI SUZUKI</v>
      </c>
      <c r="E4547" s="5" t="str">
        <f>rawTransactionSheet!E4547</f>
        <v>800</v>
      </c>
      <c r="F4547" s="5" t="str">
        <f>IFERROR(VLOOKUP(E4547,modelMapping,2,0),E4547)</f>
        <v>800</v>
      </c>
      <c r="G4547" s="5" t="str">
        <f>rawTransactionSheet!F4547</f>
        <v>STD</v>
      </c>
      <c r="H4547" s="1" t="str">
        <f t="shared" si="1"/>
        <v>STD</v>
      </c>
      <c r="I4547" s="5" t="str">
        <f>rawTransactionSheet!G4547</f>
        <v>1998</v>
      </c>
      <c r="J4547" s="5" t="str">
        <f>rawTransactionSheet!H4547</f>
        <v>78000</v>
      </c>
      <c r="K4547" s="5" t="str">
        <f>rawTransactionSheet!I4547</f>
        <v>66800</v>
      </c>
      <c r="L4547" s="5" t="str">
        <f>rawTransactionSheet!J4547</f>
        <v>17</v>
      </c>
      <c r="M4547" s="5" t="str">
        <f>rawTransactionSheet!K4547</f>
        <v>2</v>
      </c>
      <c r="N4547" s="5" t="str">
        <f>rawTransactionSheet!L4547</f>
        <v>BANGALORE</v>
      </c>
    </row>
    <row r="4548">
      <c r="A4548" s="2">
        <v>42370.0</v>
      </c>
      <c r="B4548" s="5" t="str">
        <f>rawTransactionSheet!B4548</f>
        <v>RNS</v>
      </c>
      <c r="C4548" s="5" t="str">
        <f>rawTransactionSheet!C4548</f>
        <v>KA02P7679</v>
      </c>
      <c r="D4548" s="5" t="str">
        <f>rawTransactionSheet!D4548</f>
        <v>MARUTI SUZUKI</v>
      </c>
      <c r="E4548" s="5" t="str">
        <f>rawTransactionSheet!E4548</f>
        <v>800</v>
      </c>
      <c r="F4548" s="5" t="str">
        <f>IFERROR(VLOOKUP(E4548,modelMapping,2,0),E4548)</f>
        <v>800</v>
      </c>
      <c r="G4548" s="5" t="str">
        <f>rawTransactionSheet!F4548</f>
        <v>STD</v>
      </c>
      <c r="H4548" s="1" t="str">
        <f t="shared" si="1"/>
        <v>STD</v>
      </c>
      <c r="I4548" s="5" t="str">
        <f>rawTransactionSheet!G4548</f>
        <v>2002</v>
      </c>
      <c r="J4548" s="5" t="str">
        <f>rawTransactionSheet!H4548</f>
        <v>78000</v>
      </c>
      <c r="K4548" s="5" t="str">
        <f>rawTransactionSheet!I4548</f>
        <v>40494</v>
      </c>
      <c r="L4548" s="5" t="str">
        <f>rawTransactionSheet!J4548</f>
        <v>13.83013699</v>
      </c>
      <c r="M4548" s="5" t="str">
        <f>rawTransactionSheet!K4548</f>
        <v>2</v>
      </c>
      <c r="N4548" s="5" t="str">
        <f>rawTransactionSheet!L4548</f>
        <v>BANGALORE</v>
      </c>
    </row>
    <row r="4549">
      <c r="A4549" s="2">
        <v>42370.0</v>
      </c>
      <c r="B4549" s="5" t="str">
        <f>rawTransactionSheet!B4549</f>
        <v>RNS</v>
      </c>
      <c r="C4549" s="5" t="str">
        <f>rawTransactionSheet!C4549</f>
        <v>KA417489</v>
      </c>
      <c r="D4549" s="5" t="str">
        <f>rawTransactionSheet!D4549</f>
        <v>MARUTI SUZUKI</v>
      </c>
      <c r="E4549" s="5" t="str">
        <f>rawTransactionSheet!E4549</f>
        <v>Omni</v>
      </c>
      <c r="F4549" s="5" t="str">
        <f>IFERROR(VLOOKUP(E4549,modelMapping,2,0),E4549)</f>
        <v>Omni</v>
      </c>
      <c r="G4549" s="5" t="str">
        <f>rawTransactionSheet!F4549</f>
        <v>LPG</v>
      </c>
      <c r="H4549" s="1" t="str">
        <f t="shared" si="1"/>
        <v>LPG</v>
      </c>
      <c r="I4549" s="5" t="str">
        <f>rawTransactionSheet!G4549</f>
        <v>2006</v>
      </c>
      <c r="J4549" s="5" t="str">
        <f>rawTransactionSheet!H4549</f>
        <v>78000</v>
      </c>
      <c r="K4549" s="5" t="str">
        <f>rawTransactionSheet!I4549</f>
        <v>139720</v>
      </c>
      <c r="L4549" s="5" t="str">
        <f>rawTransactionSheet!J4549</f>
        <v>9.61369863</v>
      </c>
      <c r="M4549" s="5" t="str">
        <f>rawTransactionSheet!K4549</f>
        <v>2</v>
      </c>
      <c r="N4549" s="5" t="str">
        <f>rawTransactionSheet!L4549</f>
        <v>BANGALORE</v>
      </c>
    </row>
    <row r="4550">
      <c r="A4550" s="2">
        <v>42370.0</v>
      </c>
      <c r="B4550" s="5" t="str">
        <f>rawTransactionSheet!B4550</f>
        <v>KALYANI MOTORS PVT LTD</v>
      </c>
      <c r="C4550" s="5" t="str">
        <f>rawTransactionSheet!C4550</f>
        <v>KA05MA5099</v>
      </c>
      <c r="D4550" s="5" t="str">
        <f>rawTransactionSheet!D4550</f>
        <v>MARUTI SUZUKI</v>
      </c>
      <c r="E4550" s="5" t="str">
        <f>rawTransactionSheet!E4550</f>
        <v>Zen</v>
      </c>
      <c r="F4550" s="5" t="str">
        <f>IFERROR(VLOOKUP(E4550,modelMapping,2,0),E4550)</f>
        <v>Zen</v>
      </c>
      <c r="G4550" s="5" t="str">
        <f>rawTransactionSheet!F4550</f>
        <v>LX</v>
      </c>
      <c r="H4550" s="1" t="str">
        <f t="shared" si="1"/>
        <v>LX</v>
      </c>
      <c r="I4550" s="5" t="str">
        <f>rawTransactionSheet!G4550</f>
        <v>2000</v>
      </c>
      <c r="J4550" s="5" t="str">
        <f>rawTransactionSheet!H4550</f>
        <v>78000</v>
      </c>
      <c r="K4550" s="5" t="str">
        <f>rawTransactionSheet!I4550</f>
        <v>67493</v>
      </c>
      <c r="L4550" s="5" t="str">
        <f>rawTransactionSheet!J4550</f>
        <v>15</v>
      </c>
      <c r="M4550" s="5" t="str">
        <f>rawTransactionSheet!K4550</f>
        <v>2</v>
      </c>
      <c r="N4550" s="5" t="str">
        <f>rawTransactionSheet!L4550</f>
        <v>BANGALORE</v>
      </c>
    </row>
    <row r="4551">
      <c r="A4551" s="2">
        <v>42370.0</v>
      </c>
      <c r="B4551" s="5" t="str">
        <f>rawTransactionSheet!B4551</f>
        <v>RNS</v>
      </c>
      <c r="C4551" s="5" t="str">
        <f>rawTransactionSheet!C4551</f>
        <v>KA03MC5106</v>
      </c>
      <c r="D4551" s="5" t="str">
        <f>rawTransactionSheet!D4551</f>
        <v>MARUTI SUZUKI</v>
      </c>
      <c r="E4551" s="5" t="str">
        <f>rawTransactionSheet!E4551</f>
        <v>800</v>
      </c>
      <c r="F4551" s="5" t="str">
        <f>IFERROR(VLOOKUP(E4551,modelMapping,2,0),E4551)</f>
        <v>800</v>
      </c>
      <c r="G4551" s="5" t="str">
        <f>rawTransactionSheet!F4551</f>
        <v>STD</v>
      </c>
      <c r="H4551" s="1" t="str">
        <f t="shared" si="1"/>
        <v>STD</v>
      </c>
      <c r="I4551" s="5" t="str">
        <f>rawTransactionSheet!G4551</f>
        <v>2004</v>
      </c>
      <c r="J4551" s="5" t="str">
        <f>rawTransactionSheet!H4551</f>
        <v>77500</v>
      </c>
      <c r="K4551" s="5" t="str">
        <f>rawTransactionSheet!I4551</f>
        <v>30146</v>
      </c>
      <c r="L4551" s="5" t="str">
        <f>rawTransactionSheet!J4551</f>
        <v>11.56438356</v>
      </c>
      <c r="M4551" s="5" t="str">
        <f>rawTransactionSheet!K4551</f>
        <v>2</v>
      </c>
      <c r="N4551" s="5" t="str">
        <f>rawTransactionSheet!L4551</f>
        <v>BANGALORE</v>
      </c>
    </row>
    <row r="4552">
      <c r="A4552" s="2">
        <v>42370.0</v>
      </c>
      <c r="B4552" s="5" t="str">
        <f>rawTransactionSheet!B4552</f>
        <v>RNS</v>
      </c>
      <c r="C4552" s="5" t="str">
        <f>rawTransactionSheet!C4552</f>
        <v>KA04N8956</v>
      </c>
      <c r="D4552" s="5" t="str">
        <f>rawTransactionSheet!D4552</f>
        <v>MARUTI SUZUKI</v>
      </c>
      <c r="E4552" s="5" t="str">
        <f>rawTransactionSheet!E4552</f>
        <v>Esteem</v>
      </c>
      <c r="F4552" s="5" t="str">
        <f>IFERROR(VLOOKUP(E4552,modelMapping,2,0),E4552)</f>
        <v>Esteem</v>
      </c>
      <c r="G4552" s="5" t="str">
        <f>rawTransactionSheet!F4552</f>
        <v>VXI</v>
      </c>
      <c r="H4552" s="1" t="str">
        <f t="shared" si="1"/>
        <v>VXI</v>
      </c>
      <c r="I4552" s="5" t="str">
        <f>rawTransactionSheet!G4552</f>
        <v>1998</v>
      </c>
      <c r="J4552" s="5" t="str">
        <f>rawTransactionSheet!H4552</f>
        <v>77500</v>
      </c>
      <c r="K4552" s="5" t="str">
        <f>rawTransactionSheet!I4552</f>
        <v>42850</v>
      </c>
      <c r="L4552" s="5" t="str">
        <f>rawTransactionSheet!J4552</f>
        <v>17.71506849</v>
      </c>
      <c r="M4552" s="5" t="str">
        <f>rawTransactionSheet!K4552</f>
        <v>1</v>
      </c>
      <c r="N4552" s="5" t="str">
        <f>rawTransactionSheet!L4552</f>
        <v>BANGALORE</v>
      </c>
    </row>
    <row r="4553">
      <c r="A4553" s="2">
        <v>42370.0</v>
      </c>
      <c r="B4553" s="5" t="str">
        <f>rawTransactionSheet!B4553</f>
        <v>Pratham</v>
      </c>
      <c r="C4553" s="5" t="str">
        <f>rawTransactionSheet!C4553</f>
        <v>870</v>
      </c>
      <c r="D4553" s="5" t="str">
        <f>rawTransactionSheet!D4553</f>
        <v>MARUTI SUZUKI</v>
      </c>
      <c r="E4553" s="5" t="str">
        <f>rawTransactionSheet!E4553</f>
        <v>800</v>
      </c>
      <c r="F4553" s="5" t="str">
        <f>IFERROR(VLOOKUP(E4553,modelMapping,2,0),E4553)</f>
        <v>800</v>
      </c>
      <c r="G4553" s="5" t="str">
        <f>rawTransactionSheet!F4553</f>
        <v>STD</v>
      </c>
      <c r="H4553" s="1" t="str">
        <f t="shared" si="1"/>
        <v>STD</v>
      </c>
      <c r="I4553" s="5" t="str">
        <f>rawTransactionSheet!G4553</f>
        <v>2003</v>
      </c>
      <c r="J4553" s="5" t="str">
        <f>rawTransactionSheet!H4553</f>
        <v>77000</v>
      </c>
      <c r="K4553" s="5" t="str">
        <f>rawTransactionSheet!I4553</f>
        <v>94203.96992</v>
      </c>
      <c r="L4553" s="5" t="str">
        <f>rawTransactionSheet!J4553</f>
        <v>11.77549624</v>
      </c>
      <c r="M4553" s="5" t="str">
        <f>rawTransactionSheet!K4553</f>
        <v>3</v>
      </c>
      <c r="N4553" s="5" t="str">
        <f>rawTransactionSheet!L4553</f>
        <v>BANGALORE</v>
      </c>
    </row>
    <row r="4554">
      <c r="A4554" s="2">
        <v>42370.0</v>
      </c>
      <c r="B4554" s="5" t="str">
        <f>rawTransactionSheet!B4554</f>
        <v>RNS</v>
      </c>
      <c r="C4554" s="5" t="str">
        <f>rawTransactionSheet!C4554</f>
        <v>KA25M8927</v>
      </c>
      <c r="D4554" s="5" t="str">
        <f>rawTransactionSheet!D4554</f>
        <v>MARUTI SUZUKI</v>
      </c>
      <c r="E4554" s="5" t="str">
        <f>rawTransactionSheet!E4554</f>
        <v>800</v>
      </c>
      <c r="F4554" s="5" t="str">
        <f>IFERROR(VLOOKUP(E4554,modelMapping,2,0),E4554)</f>
        <v>800</v>
      </c>
      <c r="G4554" s="5" t="str">
        <f>rawTransactionSheet!F4554</f>
        <v>STD</v>
      </c>
      <c r="H4554" s="1" t="str">
        <f t="shared" si="1"/>
        <v>STD</v>
      </c>
      <c r="I4554" s="5" t="str">
        <f>rawTransactionSheet!G4554</f>
        <v>2002</v>
      </c>
      <c r="J4554" s="5" t="str">
        <f>rawTransactionSheet!H4554</f>
        <v>77000</v>
      </c>
      <c r="K4554" s="5" t="str">
        <f>rawTransactionSheet!I4554</f>
        <v>0</v>
      </c>
      <c r="L4554" s="5" t="str">
        <f>rawTransactionSheet!J4554</f>
        <v>13.83835616</v>
      </c>
      <c r="M4554" s="5" t="str">
        <f>rawTransactionSheet!K4554</f>
        <v>1</v>
      </c>
      <c r="N4554" s="5" t="str">
        <f>rawTransactionSheet!L4554</f>
        <v>BANGALORE</v>
      </c>
    </row>
    <row r="4555">
      <c r="A4555" s="2">
        <v>42370.0</v>
      </c>
      <c r="B4555" s="5" t="str">
        <f>rawTransactionSheet!B4555</f>
        <v>RNS</v>
      </c>
      <c r="C4555" s="5" t="str">
        <f>rawTransactionSheet!C4555</f>
        <v>KA02P1232</v>
      </c>
      <c r="D4555" s="5" t="str">
        <f>rawTransactionSheet!D4555</f>
        <v>MARUTI SUZUKI</v>
      </c>
      <c r="E4555" s="5" t="str">
        <f>rawTransactionSheet!E4555</f>
        <v>800</v>
      </c>
      <c r="F4555" s="5" t="str">
        <f>IFERROR(VLOOKUP(E4555,modelMapping,2,0),E4555)</f>
        <v>800</v>
      </c>
      <c r="G4555" s="5" t="str">
        <f>rawTransactionSheet!F4555</f>
        <v>STD</v>
      </c>
      <c r="H4555" s="1" t="str">
        <f t="shared" si="1"/>
        <v>STD</v>
      </c>
      <c r="I4555" s="5" t="str">
        <f>rawTransactionSheet!G4555</f>
        <v>2000</v>
      </c>
      <c r="J4555" s="5" t="str">
        <f>rawTransactionSheet!H4555</f>
        <v>77000</v>
      </c>
      <c r="K4555" s="5" t="str">
        <f>rawTransactionSheet!I4555</f>
        <v>44127</v>
      </c>
      <c r="L4555" s="5" t="str">
        <f>rawTransactionSheet!J4555</f>
        <v>15.96712329</v>
      </c>
      <c r="M4555" s="5" t="str">
        <f>rawTransactionSheet!K4555</f>
        <v>2</v>
      </c>
      <c r="N4555" s="5" t="str">
        <f>rawTransactionSheet!L4555</f>
        <v>BANGALORE</v>
      </c>
    </row>
    <row r="4556">
      <c r="A4556" s="2">
        <v>42370.0</v>
      </c>
      <c r="B4556" s="5" t="str">
        <f>rawTransactionSheet!B4556</f>
        <v>RNS</v>
      </c>
      <c r="C4556" s="5" t="str">
        <f>rawTransactionSheet!C4556</f>
        <v>KA04Z2176</v>
      </c>
      <c r="D4556" s="5" t="str">
        <f>rawTransactionSheet!D4556</f>
        <v>MARUTI SUZUKI</v>
      </c>
      <c r="E4556" s="5" t="str">
        <f>rawTransactionSheet!E4556</f>
        <v>800</v>
      </c>
      <c r="F4556" s="5" t="str">
        <f>IFERROR(VLOOKUP(E4556,modelMapping,2,0),E4556)</f>
        <v>800</v>
      </c>
      <c r="G4556" s="5" t="str">
        <f>rawTransactionSheet!F4556</f>
        <v>STD</v>
      </c>
      <c r="H4556" s="1" t="str">
        <f t="shared" si="1"/>
        <v>STD</v>
      </c>
      <c r="I4556" s="5" t="str">
        <f>rawTransactionSheet!G4556</f>
        <v>2001</v>
      </c>
      <c r="J4556" s="5" t="str">
        <f>rawTransactionSheet!H4556</f>
        <v>77000</v>
      </c>
      <c r="K4556" s="5" t="str">
        <f>rawTransactionSheet!I4556</f>
        <v>41171</v>
      </c>
      <c r="L4556" s="5" t="str">
        <f>rawTransactionSheet!J4556</f>
        <v>14.93424658</v>
      </c>
      <c r="M4556" s="5" t="str">
        <f>rawTransactionSheet!K4556</f>
        <v>4</v>
      </c>
      <c r="N4556" s="5" t="str">
        <f>rawTransactionSheet!L4556</f>
        <v>BANGALORE</v>
      </c>
    </row>
    <row r="4557">
      <c r="A4557" s="2">
        <v>42370.0</v>
      </c>
      <c r="B4557" s="5" t="str">
        <f>rawTransactionSheet!B4557</f>
        <v>KALYANI MOTORS PVT LTD</v>
      </c>
      <c r="C4557" s="5" t="str">
        <f>rawTransactionSheet!C4557</f>
        <v>KA03MD1176</v>
      </c>
      <c r="D4557" s="5" t="str">
        <f>rawTransactionSheet!D4557</f>
        <v>MARUTI SUZUKI</v>
      </c>
      <c r="E4557" s="5" t="str">
        <f>rawTransactionSheet!E4557</f>
        <v>Alto</v>
      </c>
      <c r="F4557" s="5" t="str">
        <f>IFERROR(VLOOKUP(E4557,modelMapping,2,0),E4557)</f>
        <v>Alto</v>
      </c>
      <c r="G4557" s="5" t="str">
        <f>rawTransactionSheet!F4557</f>
        <v>LX</v>
      </c>
      <c r="H4557" s="1" t="str">
        <f t="shared" si="1"/>
        <v>LX</v>
      </c>
      <c r="I4557" s="5" t="str">
        <f>rawTransactionSheet!G4557</f>
        <v>2004</v>
      </c>
      <c r="J4557" s="5" t="str">
        <f>rawTransactionSheet!H4557</f>
        <v>77000</v>
      </c>
      <c r="K4557" s="5" t="str">
        <f>rawTransactionSheet!I4557</f>
        <v>102558</v>
      </c>
      <c r="L4557" s="5" t="str">
        <f>rawTransactionSheet!J4557</f>
        <v>11</v>
      </c>
      <c r="M4557" s="5" t="str">
        <f>rawTransactionSheet!K4557</f>
        <v>2</v>
      </c>
      <c r="N4557" s="5" t="str">
        <f>rawTransactionSheet!L4557</f>
        <v>BANGALORE</v>
      </c>
    </row>
    <row r="4558">
      <c r="A4558" s="2">
        <v>42370.0</v>
      </c>
      <c r="B4558" s="5" t="str">
        <f>rawTransactionSheet!B4558</f>
        <v>RNS</v>
      </c>
      <c r="C4558" s="5" t="str">
        <f>rawTransactionSheet!C4558</f>
        <v>KA03P3968</v>
      </c>
      <c r="D4558" s="5" t="str">
        <f>rawTransactionSheet!D4558</f>
        <v>MARUTI SUZUKI</v>
      </c>
      <c r="E4558" s="5" t="str">
        <f>rawTransactionSheet!E4558</f>
        <v>Alto</v>
      </c>
      <c r="F4558" s="5" t="str">
        <f>IFERROR(VLOOKUP(E4558,modelMapping,2,0),E4558)</f>
        <v>Alto</v>
      </c>
      <c r="G4558" s="5" t="str">
        <f>rawTransactionSheet!F4558</f>
        <v>LX</v>
      </c>
      <c r="H4558" s="1" t="str">
        <f t="shared" si="1"/>
        <v>LX</v>
      </c>
      <c r="I4558" s="5" t="str">
        <f>rawTransactionSheet!G4558</f>
        <v>1997</v>
      </c>
      <c r="J4558" s="5" t="str">
        <f>rawTransactionSheet!H4558</f>
        <v>77000</v>
      </c>
      <c r="K4558" s="5" t="str">
        <f>rawTransactionSheet!I4558</f>
        <v>55230</v>
      </c>
      <c r="L4558" s="5" t="str">
        <f>rawTransactionSheet!J4558</f>
        <v>18.72054795</v>
      </c>
      <c r="M4558" s="5" t="str">
        <f>rawTransactionSheet!K4558</f>
        <v>2</v>
      </c>
      <c r="N4558" s="5" t="str">
        <f>rawTransactionSheet!L4558</f>
        <v>BANGALORE</v>
      </c>
    </row>
    <row r="4559">
      <c r="A4559" s="2">
        <v>42370.0</v>
      </c>
      <c r="B4559" s="5" t="str">
        <f>rawTransactionSheet!B4559</f>
        <v>Pratham</v>
      </c>
      <c r="C4559" s="5" t="str">
        <f>rawTransactionSheet!C4559</f>
        <v>786</v>
      </c>
      <c r="D4559" s="5" t="str">
        <f>rawTransactionSheet!D4559</f>
        <v>MARUTI SUZUKI</v>
      </c>
      <c r="E4559" s="5" t="str">
        <f>rawTransactionSheet!E4559</f>
        <v>800</v>
      </c>
      <c r="F4559" s="5" t="str">
        <f>IFERROR(VLOOKUP(E4559,modelMapping,2,0),E4559)</f>
        <v>800</v>
      </c>
      <c r="G4559" s="5" t="str">
        <f>rawTransactionSheet!F4559</f>
        <v>STD</v>
      </c>
      <c r="H4559" s="1" t="str">
        <f t="shared" si="1"/>
        <v>STD</v>
      </c>
      <c r="I4559" s="5" t="str">
        <f>rawTransactionSheet!G4559</f>
        <v>2004</v>
      </c>
      <c r="J4559" s="5" t="str">
        <f>rawTransactionSheet!H4559</f>
        <v>76500</v>
      </c>
      <c r="K4559" s="5" t="str">
        <f>rawTransactionSheet!I4559</f>
        <v>83756.33128</v>
      </c>
      <c r="L4559" s="5" t="str">
        <f>rawTransactionSheet!J4559</f>
        <v>10.46954141</v>
      </c>
      <c r="M4559" s="5" t="str">
        <f>rawTransactionSheet!K4559</f>
        <v>3</v>
      </c>
      <c r="N4559" s="5" t="str">
        <f>rawTransactionSheet!L4559</f>
        <v>BANGALORE</v>
      </c>
    </row>
    <row r="4560">
      <c r="A4560" s="2">
        <v>42370.0</v>
      </c>
      <c r="B4560" s="5" t="str">
        <f>rawTransactionSheet!B4560</f>
        <v>RNS</v>
      </c>
      <c r="C4560" s="5" t="str">
        <f>rawTransactionSheet!C4560</f>
        <v>KA03MA7341</v>
      </c>
      <c r="D4560" s="5" t="str">
        <f>rawTransactionSheet!D4560</f>
        <v>MARUTI SUZUKI</v>
      </c>
      <c r="E4560" s="5" t="str">
        <f>rawTransactionSheet!E4560</f>
        <v>800</v>
      </c>
      <c r="F4560" s="5" t="str">
        <f>IFERROR(VLOOKUP(E4560,modelMapping,2,0),E4560)</f>
        <v>800</v>
      </c>
      <c r="G4560" s="5" t="str">
        <f>rawTransactionSheet!F4560</f>
        <v>AC</v>
      </c>
      <c r="H4560" s="1" t="str">
        <f t="shared" si="1"/>
        <v>AC</v>
      </c>
      <c r="I4560" s="5" t="str">
        <f>rawTransactionSheet!G4560</f>
        <v>2001</v>
      </c>
      <c r="J4560" s="5" t="str">
        <f>rawTransactionSheet!H4560</f>
        <v>75000</v>
      </c>
      <c r="K4560" s="5" t="str">
        <f>rawTransactionSheet!I4560</f>
        <v>48910</v>
      </c>
      <c r="L4560" s="5" t="str">
        <f>rawTransactionSheet!J4560</f>
        <v>14.6630137</v>
      </c>
      <c r="M4560" s="5" t="str">
        <f>rawTransactionSheet!K4560</f>
        <v>1</v>
      </c>
      <c r="N4560" s="5" t="str">
        <f>rawTransactionSheet!L4560</f>
        <v>BANGALORE</v>
      </c>
    </row>
    <row r="4561">
      <c r="A4561" s="2">
        <v>42370.0</v>
      </c>
      <c r="B4561" s="5" t="str">
        <f>rawTransactionSheet!B4561</f>
        <v>Hiremath</v>
      </c>
      <c r="C4561" s="5" t="str">
        <f>rawTransactionSheet!C4561</f>
        <v>Hire026</v>
      </c>
      <c r="D4561" s="5" t="str">
        <f>rawTransactionSheet!D4561</f>
        <v>MARUTI SUZUKI</v>
      </c>
      <c r="E4561" s="5" t="str">
        <f>rawTransactionSheet!E4561</f>
        <v>800</v>
      </c>
      <c r="F4561" s="5" t="str">
        <f>IFERROR(VLOOKUP(E4561,modelMapping,2,0),E4561)</f>
        <v>800</v>
      </c>
      <c r="G4561" s="5" t="str">
        <f>rawTransactionSheet!F4561</f>
        <v>STD</v>
      </c>
      <c r="H4561" s="1" t="str">
        <f t="shared" si="1"/>
        <v>STD</v>
      </c>
      <c r="I4561" s="5" t="str">
        <f>rawTransactionSheet!G4561</f>
        <v>2003</v>
      </c>
      <c r="J4561" s="5" t="str">
        <f>rawTransactionSheet!H4561</f>
        <v>75000</v>
      </c>
      <c r="K4561" s="5" t="str">
        <f>rawTransactionSheet!I4561</f>
        <v>70000</v>
      </c>
      <c r="L4561" s="5" t="str">
        <f>rawTransactionSheet!J4561</f>
        <v>12</v>
      </c>
      <c r="M4561" s="5" t="str">
        <f>rawTransactionSheet!K4561</f>
        <v>3</v>
      </c>
      <c r="N4561" s="5" t="str">
        <f>rawTransactionSheet!L4561</f>
        <v>BANGALORE</v>
      </c>
    </row>
    <row r="4562">
      <c r="A4562" s="2">
        <v>42370.0</v>
      </c>
      <c r="B4562" s="5" t="str">
        <f>rawTransactionSheet!B4562</f>
        <v>KALYANI MOTORS PVT LTD</v>
      </c>
      <c r="C4562" s="5" t="str">
        <f>rawTransactionSheet!C4562</f>
        <v>KA02P9785</v>
      </c>
      <c r="D4562" s="5" t="str">
        <f>rawTransactionSheet!D4562</f>
        <v>MARUTI SUZUKI</v>
      </c>
      <c r="E4562" s="5" t="str">
        <f>rawTransactionSheet!E4562</f>
        <v>800</v>
      </c>
      <c r="F4562" s="5" t="str">
        <f>IFERROR(VLOOKUP(E4562,modelMapping,2,0),E4562)</f>
        <v>800</v>
      </c>
      <c r="G4562" s="5" t="str">
        <f>rawTransactionSheet!F4562</f>
        <v>STD</v>
      </c>
      <c r="H4562" s="1" t="str">
        <f t="shared" si="1"/>
        <v>STD</v>
      </c>
      <c r="I4562" s="5" t="str">
        <f>rawTransactionSheet!G4562</f>
        <v>2002</v>
      </c>
      <c r="J4562" s="5" t="str">
        <f>rawTransactionSheet!H4562</f>
        <v>75000</v>
      </c>
      <c r="K4562" s="5" t="str">
        <f>rawTransactionSheet!I4562</f>
        <v>48646</v>
      </c>
      <c r="L4562" s="5" t="str">
        <f>rawTransactionSheet!J4562</f>
        <v>13</v>
      </c>
      <c r="M4562" s="5" t="str">
        <f>rawTransactionSheet!K4562</f>
        <v>1</v>
      </c>
      <c r="N4562" s="5" t="str">
        <f>rawTransactionSheet!L4562</f>
        <v>BANGALORE</v>
      </c>
    </row>
    <row r="4563">
      <c r="A4563" s="2">
        <v>42370.0</v>
      </c>
      <c r="B4563" s="5" t="str">
        <f>rawTransactionSheet!B4563</f>
        <v>KALYANI MOTORS PVT LTD</v>
      </c>
      <c r="C4563" s="5" t="str">
        <f>rawTransactionSheet!C4563</f>
        <v>KA02P9785</v>
      </c>
      <c r="D4563" s="5" t="str">
        <f>rawTransactionSheet!D4563</f>
        <v>MARUTI SUZUKI</v>
      </c>
      <c r="E4563" s="5" t="str">
        <f>rawTransactionSheet!E4563</f>
        <v>800</v>
      </c>
      <c r="F4563" s="5" t="str">
        <f>IFERROR(VLOOKUP(E4563,modelMapping,2,0),E4563)</f>
        <v>800</v>
      </c>
      <c r="G4563" s="5" t="str">
        <f>rawTransactionSheet!F4563</f>
        <v>STD</v>
      </c>
      <c r="H4563" s="1" t="str">
        <f t="shared" si="1"/>
        <v>STD</v>
      </c>
      <c r="I4563" s="5" t="str">
        <f>rawTransactionSheet!G4563</f>
        <v>2002</v>
      </c>
      <c r="J4563" s="5" t="str">
        <f>rawTransactionSheet!H4563</f>
        <v>75000</v>
      </c>
      <c r="K4563" s="5" t="str">
        <f>rawTransactionSheet!I4563</f>
        <v>48646</v>
      </c>
      <c r="L4563" s="5" t="str">
        <f>rawTransactionSheet!J4563</f>
        <v>13</v>
      </c>
      <c r="M4563" s="5" t="str">
        <f>rawTransactionSheet!K4563</f>
        <v>1</v>
      </c>
      <c r="N4563" s="5" t="str">
        <f>rawTransactionSheet!L4563</f>
        <v>BANGALORE</v>
      </c>
    </row>
    <row r="4564">
      <c r="A4564" s="2">
        <v>42370.0</v>
      </c>
      <c r="B4564" s="5" t="str">
        <f>rawTransactionSheet!B4564</f>
        <v>KALYANI MOTORS PVT LTD</v>
      </c>
      <c r="C4564" s="5" t="str">
        <f>rawTransactionSheet!C4564</f>
        <v>KA4MA6511</v>
      </c>
      <c r="D4564" s="5" t="str">
        <f>rawTransactionSheet!D4564</f>
        <v>MARUTI SUZUKI</v>
      </c>
      <c r="E4564" s="5" t="str">
        <f>rawTransactionSheet!E4564</f>
        <v>800</v>
      </c>
      <c r="F4564" s="5" t="str">
        <f>IFERROR(VLOOKUP(E4564,modelMapping,2,0),E4564)</f>
        <v>800</v>
      </c>
      <c r="G4564" s="5" t="str">
        <f>rawTransactionSheet!F4564</f>
        <v>STD</v>
      </c>
      <c r="H4564" s="1" t="str">
        <f t="shared" si="1"/>
        <v>STD</v>
      </c>
      <c r="I4564" s="5" t="str">
        <f>rawTransactionSheet!G4564</f>
        <v>2004</v>
      </c>
      <c r="J4564" s="5" t="str">
        <f>rawTransactionSheet!H4564</f>
        <v>75000</v>
      </c>
      <c r="K4564" s="5" t="str">
        <f>rawTransactionSheet!I4564</f>
        <v>55343</v>
      </c>
      <c r="L4564" s="5" t="str">
        <f>rawTransactionSheet!J4564</f>
        <v>11</v>
      </c>
      <c r="M4564" s="5" t="str">
        <f>rawTransactionSheet!K4564</f>
        <v>1</v>
      </c>
      <c r="N4564" s="5" t="str">
        <f>rawTransactionSheet!L4564</f>
        <v>BANGALORE</v>
      </c>
    </row>
    <row r="4565">
      <c r="A4565" s="2">
        <v>42370.0</v>
      </c>
      <c r="B4565" s="5" t="str">
        <f>rawTransactionSheet!B4565</f>
        <v>Pratham</v>
      </c>
      <c r="C4565" s="5" t="str">
        <f>rawTransactionSheet!C4565</f>
        <v>782</v>
      </c>
      <c r="D4565" s="5" t="str">
        <f>rawTransactionSheet!D4565</f>
        <v>MARUTI SUZUKI</v>
      </c>
      <c r="E4565" s="5" t="str">
        <f>rawTransactionSheet!E4565</f>
        <v>800</v>
      </c>
      <c r="F4565" s="5" t="str">
        <f>IFERROR(VLOOKUP(E4565,modelMapping,2,0),E4565)</f>
        <v>800</v>
      </c>
      <c r="G4565" s="5" t="str">
        <f>rawTransactionSheet!F4565</f>
        <v>STD</v>
      </c>
      <c r="H4565" s="1" t="str">
        <f t="shared" si="1"/>
        <v>STD</v>
      </c>
      <c r="I4565" s="5" t="str">
        <f>rawTransactionSheet!G4565</f>
        <v>2004</v>
      </c>
      <c r="J4565" s="5" t="str">
        <f>rawTransactionSheet!H4565</f>
        <v>75000</v>
      </c>
      <c r="K4565" s="5" t="str">
        <f>rawTransactionSheet!I4565</f>
        <v>82880.21904</v>
      </c>
      <c r="L4565" s="5" t="str">
        <f>rawTransactionSheet!J4565</f>
        <v>10.36002738</v>
      </c>
      <c r="M4565" s="5" t="str">
        <f>rawTransactionSheet!K4565</f>
        <v>3</v>
      </c>
      <c r="N4565" s="5" t="str">
        <f>rawTransactionSheet!L4565</f>
        <v>BANGALORE</v>
      </c>
    </row>
    <row r="4566">
      <c r="A4566" s="2">
        <v>42370.0</v>
      </c>
      <c r="B4566" s="5" t="str">
        <f>rawTransactionSheet!B4566</f>
        <v>Pratham</v>
      </c>
      <c r="C4566" s="5" t="str">
        <f>rawTransactionSheet!C4566</f>
        <v>869</v>
      </c>
      <c r="D4566" s="5" t="str">
        <f>rawTransactionSheet!D4566</f>
        <v>MARUTI SUZUKI</v>
      </c>
      <c r="E4566" s="5" t="str">
        <f>rawTransactionSheet!E4566</f>
        <v>800</v>
      </c>
      <c r="F4566" s="5" t="str">
        <f>IFERROR(VLOOKUP(E4566,modelMapping,2,0),E4566)</f>
        <v>800</v>
      </c>
      <c r="G4566" s="5" t="str">
        <f>rawTransactionSheet!F4566</f>
        <v>STD</v>
      </c>
      <c r="H4566" s="1" t="str">
        <f t="shared" si="1"/>
        <v>STD</v>
      </c>
      <c r="I4566" s="5" t="str">
        <f>rawTransactionSheet!G4566</f>
        <v>2003</v>
      </c>
      <c r="J4566" s="5" t="str">
        <f>rawTransactionSheet!H4566</f>
        <v>75000</v>
      </c>
      <c r="K4566" s="5" t="str">
        <f>rawTransactionSheet!I4566</f>
        <v>94203.96992</v>
      </c>
      <c r="L4566" s="5" t="str">
        <f>rawTransactionSheet!J4566</f>
        <v>11.77549624</v>
      </c>
      <c r="M4566" s="5" t="str">
        <f>rawTransactionSheet!K4566</f>
        <v>3</v>
      </c>
      <c r="N4566" s="5" t="str">
        <f>rawTransactionSheet!L4566</f>
        <v>BANGALORE</v>
      </c>
    </row>
    <row r="4567">
      <c r="A4567" s="2">
        <v>42370.0</v>
      </c>
      <c r="B4567" s="5" t="str">
        <f>rawTransactionSheet!B4567</f>
        <v>Pratham</v>
      </c>
      <c r="C4567" s="5" t="str">
        <f>rawTransactionSheet!C4567</f>
        <v>876</v>
      </c>
      <c r="D4567" s="5" t="str">
        <f>rawTransactionSheet!D4567</f>
        <v>MARUTI SUZUKI</v>
      </c>
      <c r="E4567" s="5" t="str">
        <f>rawTransactionSheet!E4567</f>
        <v>800</v>
      </c>
      <c r="F4567" s="5" t="str">
        <f>IFERROR(VLOOKUP(E4567,modelMapping,2,0),E4567)</f>
        <v>800</v>
      </c>
      <c r="G4567" s="5" t="str">
        <f>rawTransactionSheet!F4567</f>
        <v>STD</v>
      </c>
      <c r="H4567" s="1" t="str">
        <f t="shared" si="1"/>
        <v>STD</v>
      </c>
      <c r="I4567" s="5" t="str">
        <f>rawTransactionSheet!G4567</f>
        <v>2003</v>
      </c>
      <c r="J4567" s="5" t="str">
        <f>rawTransactionSheet!H4567</f>
        <v>75000</v>
      </c>
      <c r="K4567" s="5" t="str">
        <f>rawTransactionSheet!I4567</f>
        <v>95737.16632</v>
      </c>
      <c r="L4567" s="5" t="str">
        <f>rawTransactionSheet!J4567</f>
        <v>11.96714579</v>
      </c>
      <c r="M4567" s="5" t="str">
        <f>rawTransactionSheet!K4567</f>
        <v>3</v>
      </c>
      <c r="N4567" s="5" t="str">
        <f>rawTransactionSheet!L4567</f>
        <v>BANGALORE</v>
      </c>
    </row>
    <row r="4568">
      <c r="A4568" s="2">
        <v>42370.0</v>
      </c>
      <c r="B4568" s="5" t="str">
        <f>rawTransactionSheet!B4568</f>
        <v>Pratham</v>
      </c>
      <c r="C4568" s="5" t="str">
        <f>rawTransactionSheet!C4568</f>
        <v>914</v>
      </c>
      <c r="D4568" s="5" t="str">
        <f>rawTransactionSheet!D4568</f>
        <v>MARUTI SUZUKI</v>
      </c>
      <c r="E4568" s="5" t="str">
        <f>rawTransactionSheet!E4568</f>
        <v>800</v>
      </c>
      <c r="F4568" s="5" t="str">
        <f>IFERROR(VLOOKUP(E4568,modelMapping,2,0),E4568)</f>
        <v>800</v>
      </c>
      <c r="G4568" s="5" t="str">
        <f>rawTransactionSheet!F4568</f>
        <v>STD</v>
      </c>
      <c r="H4568" s="1" t="str">
        <f t="shared" si="1"/>
        <v>STD</v>
      </c>
      <c r="I4568" s="5" t="str">
        <f>rawTransactionSheet!G4568</f>
        <v>2000</v>
      </c>
      <c r="J4568" s="5" t="str">
        <f>rawTransactionSheet!H4568</f>
        <v>75000</v>
      </c>
      <c r="K4568" s="5" t="str">
        <f>rawTransactionSheet!I4568</f>
        <v>114617.3854</v>
      </c>
      <c r="L4568" s="5" t="str">
        <f>rawTransactionSheet!J4568</f>
        <v>14.32717317</v>
      </c>
      <c r="M4568" s="5" t="str">
        <f>rawTransactionSheet!K4568</f>
        <v>3</v>
      </c>
      <c r="N4568" s="5" t="str">
        <f>rawTransactionSheet!L4568</f>
        <v>BANGALORE</v>
      </c>
    </row>
    <row r="4569">
      <c r="A4569" s="2">
        <v>42370.0</v>
      </c>
      <c r="B4569" s="5" t="str">
        <f>rawTransactionSheet!B4569</f>
        <v>RNS</v>
      </c>
      <c r="C4569" s="5" t="str">
        <f>rawTransactionSheet!C4569</f>
        <v>KA01MA4595</v>
      </c>
      <c r="D4569" s="5" t="str">
        <f>rawTransactionSheet!D4569</f>
        <v>MARUTI SUZUKI</v>
      </c>
      <c r="E4569" s="5" t="str">
        <f>rawTransactionSheet!E4569</f>
        <v>800</v>
      </c>
      <c r="F4569" s="5" t="str">
        <f>IFERROR(VLOOKUP(E4569,modelMapping,2,0),E4569)</f>
        <v>800</v>
      </c>
      <c r="G4569" s="5" t="str">
        <f>rawTransactionSheet!F4569</f>
        <v>STD</v>
      </c>
      <c r="H4569" s="1" t="str">
        <f t="shared" si="1"/>
        <v>STD</v>
      </c>
      <c r="I4569" s="5" t="str">
        <f>rawTransactionSheet!G4569</f>
        <v>2005</v>
      </c>
      <c r="J4569" s="5" t="str">
        <f>rawTransactionSheet!H4569</f>
        <v>75000</v>
      </c>
      <c r="K4569" s="5" t="str">
        <f>rawTransactionSheet!I4569</f>
        <v>52371</v>
      </c>
      <c r="L4569" s="5" t="str">
        <f>rawTransactionSheet!J4569</f>
        <v>10.86027397</v>
      </c>
      <c r="M4569" s="5" t="str">
        <f>rawTransactionSheet!K4569</f>
        <v>1</v>
      </c>
      <c r="N4569" s="5" t="str">
        <f>rawTransactionSheet!L4569</f>
        <v>BANGALORE</v>
      </c>
    </row>
    <row r="4570">
      <c r="A4570" s="2">
        <v>42370.0</v>
      </c>
      <c r="B4570" s="5" t="str">
        <f>rawTransactionSheet!B4570</f>
        <v>RNS</v>
      </c>
      <c r="C4570" s="5" t="str">
        <f>rawTransactionSheet!C4570</f>
        <v>KA52M110</v>
      </c>
      <c r="D4570" s="5" t="str">
        <f>rawTransactionSheet!D4570</f>
        <v>MARUTI SUZUKI</v>
      </c>
      <c r="E4570" s="5" t="str">
        <f>rawTransactionSheet!E4570</f>
        <v>800</v>
      </c>
      <c r="F4570" s="5" t="str">
        <f>IFERROR(VLOOKUP(E4570,modelMapping,2,0),E4570)</f>
        <v>800</v>
      </c>
      <c r="G4570" s="5" t="str">
        <f>rawTransactionSheet!F4570</f>
        <v>STD</v>
      </c>
      <c r="H4570" s="1" t="str">
        <f t="shared" si="1"/>
        <v>STD</v>
      </c>
      <c r="I4570" s="5" t="str">
        <f>rawTransactionSheet!G4570</f>
        <v>2006</v>
      </c>
      <c r="J4570" s="5" t="str">
        <f>rawTransactionSheet!H4570</f>
        <v>75000</v>
      </c>
      <c r="K4570" s="5" t="str">
        <f>rawTransactionSheet!I4570</f>
        <v>17996</v>
      </c>
      <c r="L4570" s="5" t="str">
        <f>rawTransactionSheet!J4570</f>
        <v>9.482191781</v>
      </c>
      <c r="M4570" s="5" t="str">
        <f>rawTransactionSheet!K4570</f>
        <v>2</v>
      </c>
      <c r="N4570" s="5" t="str">
        <f>rawTransactionSheet!L4570</f>
        <v>BANGALORE</v>
      </c>
    </row>
    <row r="4571">
      <c r="A4571" s="2">
        <v>42370.0</v>
      </c>
      <c r="B4571" s="5" t="str">
        <f>rawTransactionSheet!B4571</f>
        <v>RNS</v>
      </c>
      <c r="C4571" s="5" t="str">
        <f>rawTransactionSheet!C4571</f>
        <v>KA03MC8947</v>
      </c>
      <c r="D4571" s="5" t="str">
        <f>rawTransactionSheet!D4571</f>
        <v>MARUTI SUZUKI</v>
      </c>
      <c r="E4571" s="5" t="str">
        <f>rawTransactionSheet!E4571</f>
        <v>800</v>
      </c>
      <c r="F4571" s="5" t="str">
        <f>IFERROR(VLOOKUP(E4571,modelMapping,2,0),E4571)</f>
        <v>800</v>
      </c>
      <c r="G4571" s="5" t="str">
        <f>rawTransactionSheet!F4571</f>
        <v>STD</v>
      </c>
      <c r="H4571" s="1" t="str">
        <f t="shared" si="1"/>
        <v>STD</v>
      </c>
      <c r="I4571" s="5" t="str">
        <f>rawTransactionSheet!G4571</f>
        <v>2004</v>
      </c>
      <c r="J4571" s="5" t="str">
        <f>rawTransactionSheet!H4571</f>
        <v>75000</v>
      </c>
      <c r="K4571" s="5" t="str">
        <f>rawTransactionSheet!I4571</f>
        <v>50030</v>
      </c>
      <c r="L4571" s="5" t="str">
        <f>rawTransactionSheet!J4571</f>
        <v>11.70958904</v>
      </c>
      <c r="M4571" s="5" t="str">
        <f>rawTransactionSheet!K4571</f>
        <v>2</v>
      </c>
      <c r="N4571" s="5" t="str">
        <f>rawTransactionSheet!L4571</f>
        <v>BANGALORE</v>
      </c>
    </row>
    <row r="4572">
      <c r="A4572" s="2">
        <v>42370.0</v>
      </c>
      <c r="B4572" s="5" t="str">
        <f>rawTransactionSheet!B4572</f>
        <v>RNS</v>
      </c>
      <c r="C4572" s="5" t="str">
        <f>rawTransactionSheet!C4572</f>
        <v>KA03MB2440</v>
      </c>
      <c r="D4572" s="5" t="str">
        <f>rawTransactionSheet!D4572</f>
        <v>MARUTI SUZUKI</v>
      </c>
      <c r="E4572" s="5" t="str">
        <f>rawTransactionSheet!E4572</f>
        <v>800</v>
      </c>
      <c r="F4572" s="5" t="str">
        <f>IFERROR(VLOOKUP(E4572,modelMapping,2,0),E4572)</f>
        <v>800</v>
      </c>
      <c r="G4572" s="5" t="str">
        <f>rawTransactionSheet!F4572</f>
        <v>STD</v>
      </c>
      <c r="H4572" s="1" t="str">
        <f t="shared" si="1"/>
        <v>STD</v>
      </c>
      <c r="I4572" s="5" t="str">
        <f>rawTransactionSheet!G4572</f>
        <v>2002</v>
      </c>
      <c r="J4572" s="5" t="str">
        <f>rawTransactionSheet!H4572</f>
        <v>75000</v>
      </c>
      <c r="K4572" s="5" t="str">
        <f>rawTransactionSheet!I4572</f>
        <v>59810</v>
      </c>
      <c r="L4572" s="5" t="str">
        <f>rawTransactionSheet!J4572</f>
        <v>13.95890411</v>
      </c>
      <c r="M4572" s="5" t="str">
        <f>rawTransactionSheet!K4572</f>
        <v>2</v>
      </c>
      <c r="N4572" s="5" t="str">
        <f>rawTransactionSheet!L4572</f>
        <v>BANGALORE</v>
      </c>
    </row>
    <row r="4573">
      <c r="A4573" s="2">
        <v>42370.0</v>
      </c>
      <c r="B4573" s="5" t="str">
        <f>rawTransactionSheet!B4573</f>
        <v>RNS</v>
      </c>
      <c r="C4573" s="5" t="str">
        <f>rawTransactionSheet!C4573</f>
        <v>KA04Z1488</v>
      </c>
      <c r="D4573" s="5" t="str">
        <f>rawTransactionSheet!D4573</f>
        <v>MARUTI SUZUKI</v>
      </c>
      <c r="E4573" s="5" t="str">
        <f>rawTransactionSheet!E4573</f>
        <v>800</v>
      </c>
      <c r="F4573" s="5" t="str">
        <f>IFERROR(VLOOKUP(E4573,modelMapping,2,0),E4573)</f>
        <v>800</v>
      </c>
      <c r="G4573" s="5" t="str">
        <f>rawTransactionSheet!F4573</f>
        <v>STD</v>
      </c>
      <c r="H4573" s="1" t="str">
        <f t="shared" si="1"/>
        <v>STD</v>
      </c>
      <c r="I4573" s="5" t="str">
        <f>rawTransactionSheet!G4573</f>
        <v>2001</v>
      </c>
      <c r="J4573" s="5" t="str">
        <f>rawTransactionSheet!H4573</f>
        <v>75000</v>
      </c>
      <c r="K4573" s="5" t="str">
        <f>rawTransactionSheet!I4573</f>
        <v>50282</v>
      </c>
      <c r="L4573" s="5" t="str">
        <f>rawTransactionSheet!J4573</f>
        <v>14.83013699</v>
      </c>
      <c r="M4573" s="5" t="str">
        <f>rawTransactionSheet!K4573</f>
        <v>2</v>
      </c>
      <c r="N4573" s="5" t="str">
        <f>rawTransactionSheet!L4573</f>
        <v>BANGALORE</v>
      </c>
    </row>
    <row r="4574">
      <c r="A4574" s="2">
        <v>42370.0</v>
      </c>
      <c r="B4574" s="5" t="str">
        <f>rawTransactionSheet!B4574</f>
        <v>RNS</v>
      </c>
      <c r="C4574" s="5" t="str">
        <f>rawTransactionSheet!C4574</f>
        <v>KA02N8581</v>
      </c>
      <c r="D4574" s="5" t="str">
        <f>rawTransactionSheet!D4574</f>
        <v>MARUTI SUZUKI</v>
      </c>
      <c r="E4574" s="5" t="str">
        <f>rawTransactionSheet!E4574</f>
        <v>800</v>
      </c>
      <c r="F4574" s="5" t="str">
        <f>IFERROR(VLOOKUP(E4574,modelMapping,2,0),E4574)</f>
        <v>800</v>
      </c>
      <c r="G4574" s="5" t="str">
        <f>rawTransactionSheet!F4574</f>
        <v>STD</v>
      </c>
      <c r="H4574" s="1" t="str">
        <f t="shared" si="1"/>
        <v>STD</v>
      </c>
      <c r="I4574" s="5" t="str">
        <f>rawTransactionSheet!G4574</f>
        <v>1999</v>
      </c>
      <c r="J4574" s="5" t="str">
        <f>rawTransactionSheet!H4574</f>
        <v>75000</v>
      </c>
      <c r="K4574" s="5" t="str">
        <f>rawTransactionSheet!I4574</f>
        <v>17051</v>
      </c>
      <c r="L4574" s="5" t="str">
        <f>rawTransactionSheet!J4574</f>
        <v>16.63561644</v>
      </c>
      <c r="M4574" s="5" t="str">
        <f>rawTransactionSheet!K4574</f>
        <v>2</v>
      </c>
      <c r="N4574" s="5" t="str">
        <f>rawTransactionSheet!L4574</f>
        <v>BANGALORE</v>
      </c>
    </row>
    <row r="4575">
      <c r="A4575" s="2">
        <v>42370.0</v>
      </c>
      <c r="B4575" s="5" t="str">
        <f>rawTransactionSheet!B4575</f>
        <v>RNS</v>
      </c>
      <c r="C4575" s="5" t="str">
        <f>rawTransactionSheet!C4575</f>
        <v>KA03ME4419</v>
      </c>
      <c r="D4575" s="5" t="str">
        <f>rawTransactionSheet!D4575</f>
        <v>MARUTI SUZUKI</v>
      </c>
      <c r="E4575" s="5" t="str">
        <f>rawTransactionSheet!E4575</f>
        <v>800</v>
      </c>
      <c r="F4575" s="5" t="str">
        <f>IFERROR(VLOOKUP(E4575,modelMapping,2,0),E4575)</f>
        <v>800</v>
      </c>
      <c r="G4575" s="5" t="str">
        <f>rawTransactionSheet!F4575</f>
        <v>STD</v>
      </c>
      <c r="H4575" s="1" t="str">
        <f t="shared" si="1"/>
        <v>STD</v>
      </c>
      <c r="I4575" s="5" t="str">
        <f>rawTransactionSheet!G4575</f>
        <v>2004</v>
      </c>
      <c r="J4575" s="5" t="str">
        <f>rawTransactionSheet!H4575</f>
        <v>75000</v>
      </c>
      <c r="K4575" s="5" t="str">
        <f>rawTransactionSheet!I4575</f>
        <v>123822</v>
      </c>
      <c r="L4575" s="5" t="str">
        <f>rawTransactionSheet!J4575</f>
        <v>11.99726027</v>
      </c>
      <c r="M4575" s="5" t="str">
        <f>rawTransactionSheet!K4575</f>
        <v>5</v>
      </c>
      <c r="N4575" s="5" t="str">
        <f>rawTransactionSheet!L4575</f>
        <v>BANGALORE</v>
      </c>
    </row>
    <row r="4576">
      <c r="A4576" s="2">
        <v>42370.0</v>
      </c>
      <c r="B4576" s="5" t="str">
        <f>rawTransactionSheet!B4576</f>
        <v>KALYANI MOTORS PVT LTD</v>
      </c>
      <c r="C4576" s="5" t="str">
        <f>rawTransactionSheet!C4576</f>
        <v>KA03MD1176</v>
      </c>
      <c r="D4576" s="5" t="str">
        <f>rawTransactionSheet!D4576</f>
        <v>MARUTI SUZUKI</v>
      </c>
      <c r="E4576" s="5" t="str">
        <f>rawTransactionSheet!E4576</f>
        <v>Alto</v>
      </c>
      <c r="F4576" s="5" t="str">
        <f>IFERROR(VLOOKUP(E4576,modelMapping,2,0),E4576)</f>
        <v>Alto</v>
      </c>
      <c r="G4576" s="5" t="str">
        <f>rawTransactionSheet!F4576</f>
        <v>LX</v>
      </c>
      <c r="H4576" s="1" t="str">
        <f t="shared" si="1"/>
        <v>LX</v>
      </c>
      <c r="I4576" s="5" t="str">
        <f>rawTransactionSheet!G4576</f>
        <v>2004</v>
      </c>
      <c r="J4576" s="5" t="str">
        <f>rawTransactionSheet!H4576</f>
        <v>75000</v>
      </c>
      <c r="K4576" s="5" t="str">
        <f>rawTransactionSheet!I4576</f>
        <v>102558</v>
      </c>
      <c r="L4576" s="5" t="str">
        <f>rawTransactionSheet!J4576</f>
        <v>11</v>
      </c>
      <c r="M4576" s="5" t="str">
        <f>rawTransactionSheet!K4576</f>
        <v>2</v>
      </c>
      <c r="N4576" s="5" t="str">
        <f>rawTransactionSheet!L4576</f>
        <v>BANGALORE</v>
      </c>
    </row>
    <row r="4577">
      <c r="A4577" s="2">
        <v>42370.0</v>
      </c>
      <c r="B4577" s="5" t="str">
        <f>rawTransactionSheet!B4577</f>
        <v>DelCalling</v>
      </c>
      <c r="C4577" s="5" t="str">
        <f>rawTransactionSheet!C4577</f>
        <v>19417</v>
      </c>
      <c r="D4577" s="5" t="str">
        <f>rawTransactionSheet!D4577</f>
        <v>CHEVROLET</v>
      </c>
      <c r="E4577" s="5" t="str">
        <f>rawTransactionSheet!E4577</f>
        <v>Aveo U-VA</v>
      </c>
      <c r="F4577" s="5" t="str">
        <f>IFERROR(VLOOKUP(E4577,modelMapping,2,0),E4577)</f>
        <v>Aveo U-VA</v>
      </c>
      <c r="G4577" s="5" t="str">
        <f>rawTransactionSheet!F4577</f>
        <v>LS 1.2</v>
      </c>
      <c r="H4577" s="1" t="str">
        <f t="shared" si="1"/>
        <v>LS 1.2</v>
      </c>
      <c r="I4577" s="5" t="str">
        <f>rawTransactionSheet!G4577</f>
        <v>2007</v>
      </c>
      <c r="J4577" s="5" t="str">
        <f>rawTransactionSheet!H4577</f>
        <v>75000</v>
      </c>
      <c r="K4577" s="5" t="str">
        <f>rawTransactionSheet!I4577</f>
        <v>101252</v>
      </c>
      <c r="L4577" s="5" t="str">
        <f>rawTransactionSheet!J4577</f>
        <v>8</v>
      </c>
      <c r="M4577" s="5" t="str">
        <f>rawTransactionSheet!K4577</f>
        <v>1</v>
      </c>
      <c r="N4577" s="5" t="str">
        <f>rawTransactionSheet!L4577</f>
        <v>MUMBAI</v>
      </c>
    </row>
    <row r="4578">
      <c r="A4578" s="2">
        <v>42370.0</v>
      </c>
      <c r="B4578" s="5" t="str">
        <f>rawTransactionSheet!B4578</f>
        <v>Pratham</v>
      </c>
      <c r="C4578" s="5" t="str">
        <f>rawTransactionSheet!C4578</f>
        <v>441</v>
      </c>
      <c r="D4578" s="5" t="str">
        <f>rawTransactionSheet!D4578</f>
        <v>MAHINDRA</v>
      </c>
      <c r="E4578" s="5" t="str">
        <f>rawTransactionSheet!E4578</f>
        <v>Bolero</v>
      </c>
      <c r="F4578" s="5" t="str">
        <f>IFERROR(VLOOKUP(E4578,modelMapping,2,0),E4578)</f>
        <v>Bolero</v>
      </c>
      <c r="G4578" s="5" t="str">
        <f>rawTransactionSheet!F4578</f>
        <v>SLX 2WD</v>
      </c>
      <c r="H4578" s="1" t="str">
        <f t="shared" si="1"/>
        <v>SLX 2WD</v>
      </c>
      <c r="I4578" s="5" t="str">
        <f>rawTransactionSheet!G4578</f>
        <v>2008</v>
      </c>
      <c r="J4578" s="5" t="str">
        <f>rawTransactionSheet!H4578</f>
        <v>75000</v>
      </c>
      <c r="K4578" s="5" t="str">
        <f>rawTransactionSheet!I4578</f>
        <v>53968.51471</v>
      </c>
      <c r="L4578" s="5" t="str">
        <f>rawTransactionSheet!J4578</f>
        <v>6.746064339</v>
      </c>
      <c r="M4578" s="5" t="str">
        <f>rawTransactionSheet!K4578</f>
        <v>2</v>
      </c>
      <c r="N4578" s="5" t="str">
        <f>rawTransactionSheet!L4578</f>
        <v>BANGALORE</v>
      </c>
    </row>
    <row r="4579">
      <c r="A4579" s="2">
        <v>42370.0</v>
      </c>
      <c r="B4579" s="5" t="str">
        <f>rawTransactionSheet!B4579</f>
        <v>RNS</v>
      </c>
      <c r="C4579" s="5" t="str">
        <f>rawTransactionSheet!C4579</f>
        <v>KA01Z5917</v>
      </c>
      <c r="D4579" s="5" t="str">
        <f>rawTransactionSheet!D4579</f>
        <v>MARUTI SUZUKI</v>
      </c>
      <c r="E4579" s="5" t="str">
        <f>rawTransactionSheet!E4579</f>
        <v>Esteem</v>
      </c>
      <c r="F4579" s="5" t="str">
        <f>IFERROR(VLOOKUP(E4579,modelMapping,2,0),E4579)</f>
        <v>Esteem</v>
      </c>
      <c r="G4579" s="5" t="str">
        <f>rawTransactionSheet!F4579</f>
        <v>LXI</v>
      </c>
      <c r="H4579" s="1" t="str">
        <f t="shared" si="1"/>
        <v>LXI</v>
      </c>
      <c r="I4579" s="5" t="str">
        <f>rawTransactionSheet!G4579</f>
        <v>2003</v>
      </c>
      <c r="J4579" s="5" t="str">
        <f>rawTransactionSheet!H4579</f>
        <v>75000</v>
      </c>
      <c r="K4579" s="5" t="str">
        <f>rawTransactionSheet!I4579</f>
        <v>24292</v>
      </c>
      <c r="L4579" s="5" t="str">
        <f>rawTransactionSheet!J4579</f>
        <v>12.49315068</v>
      </c>
      <c r="M4579" s="5" t="str">
        <f>rawTransactionSheet!K4579</f>
        <v>3</v>
      </c>
      <c r="N4579" s="5" t="str">
        <f>rawTransactionSheet!L4579</f>
        <v>BANGALORE</v>
      </c>
    </row>
    <row r="4580">
      <c r="A4580" s="2">
        <v>42370.0</v>
      </c>
      <c r="B4580" s="5" t="str">
        <f>rawTransactionSheet!B4580</f>
        <v>NandiBid</v>
      </c>
      <c r="C4580" s="5" t="str">
        <f>rawTransactionSheet!C4580</f>
        <v>136679</v>
      </c>
      <c r="D4580" s="5" t="str">
        <f>rawTransactionSheet!D4580</f>
        <v>FORD</v>
      </c>
      <c r="E4580" s="5" t="str">
        <f>rawTransactionSheet!E4580</f>
        <v>IKON</v>
      </c>
      <c r="F4580" s="5" t="str">
        <f>IFERROR(VLOOKUP(E4580,modelMapping,2,0),E4580)</f>
        <v>IKON</v>
      </c>
      <c r="G4580" s="5" t="str">
        <f>rawTransactionSheet!F4580</f>
        <v>1.6 EXI NXT</v>
      </c>
      <c r="H4580" s="1" t="str">
        <f t="shared" si="1"/>
        <v>1.6 EXI NXT</v>
      </c>
      <c r="I4580" s="5" t="str">
        <f>rawTransactionSheet!G4580</f>
        <v>2004</v>
      </c>
      <c r="J4580" s="5" t="str">
        <f>rawTransactionSheet!H4580</f>
        <v>75000</v>
      </c>
      <c r="K4580" s="5" t="str">
        <f>rawTransactionSheet!I4580</f>
        <v>84769</v>
      </c>
      <c r="L4580" s="5" t="str">
        <f>rawTransactionSheet!J4580</f>
        <v>12</v>
      </c>
      <c r="M4580" s="5" t="str">
        <f>rawTransactionSheet!K4580</f>
        <v>2</v>
      </c>
      <c r="N4580" s="5" t="str">
        <f>rawTransactionSheet!L4580</f>
        <v>BANGALORE</v>
      </c>
      <c r="O4580" s="1" t="str">
        <f>VALUE(C4580)</f>
        <v>136679</v>
      </c>
      <c r="P4580" s="1" t="str">
        <f>MATCH(O4580,rawBidData!$A$2:$A$146,0)</f>
        <v>#N/A</v>
      </c>
    </row>
    <row r="4581">
      <c r="A4581" s="2">
        <v>42370.0</v>
      </c>
      <c r="B4581" s="5" t="str">
        <f>rawTransactionSheet!B4581</f>
        <v>Pratham</v>
      </c>
      <c r="C4581" s="5" t="str">
        <f>rawTransactionSheet!C4581</f>
        <v>776</v>
      </c>
      <c r="D4581" s="5" t="str">
        <f>rawTransactionSheet!D4581</f>
        <v>TATA</v>
      </c>
      <c r="E4581" s="5" t="str">
        <f>rawTransactionSheet!E4581</f>
        <v>INDICA V2</v>
      </c>
      <c r="F4581" s="5" t="str">
        <f>IFERROR(VLOOKUP(E4581,modelMapping,2,0),E4581)</f>
        <v>INDICA V2</v>
      </c>
      <c r="G4581" s="5" t="str">
        <f>rawTransactionSheet!F4581</f>
        <v>DLS</v>
      </c>
      <c r="H4581" s="1" t="str">
        <f t="shared" si="1"/>
        <v>DLS</v>
      </c>
      <c r="I4581" s="5" t="str">
        <f>rawTransactionSheet!G4581</f>
        <v>2004</v>
      </c>
      <c r="J4581" s="5" t="str">
        <f>rawTransactionSheet!H4581</f>
        <v>75000</v>
      </c>
      <c r="K4581" s="5" t="str">
        <f>rawTransactionSheet!I4581</f>
        <v>123334.7022</v>
      </c>
      <c r="L4581" s="5" t="str">
        <f>rawTransactionSheet!J4581</f>
        <v>10.27789185</v>
      </c>
      <c r="M4581" s="5" t="str">
        <f>rawTransactionSheet!K4581</f>
        <v>3</v>
      </c>
      <c r="N4581" s="5" t="str">
        <f>rawTransactionSheet!L4581</f>
        <v>BANGALORE</v>
      </c>
    </row>
    <row r="4582">
      <c r="A4582" s="2">
        <v>42370.0</v>
      </c>
      <c r="B4582" s="5" t="str">
        <f>rawTransactionSheet!B4582</f>
        <v>KALYANI MOTORS PVT LTD</v>
      </c>
      <c r="C4582" s="5" t="str">
        <f>rawTransactionSheet!C4582</f>
        <v>KA41516</v>
      </c>
      <c r="D4582" s="5" t="str">
        <f>rawTransactionSheet!D4582</f>
        <v>TATA</v>
      </c>
      <c r="E4582" s="5" t="str">
        <f>rawTransactionSheet!E4582</f>
        <v>INDICAB</v>
      </c>
      <c r="F4582" s="5" t="str">
        <f>IFERROR(VLOOKUP(E4582,modelMapping,2,0),E4582)</f>
        <v>INDICAB</v>
      </c>
      <c r="G4582" s="5" t="str">
        <f>rawTransactionSheet!F4582</f>
        <v>DLE</v>
      </c>
      <c r="H4582" s="1" t="str">
        <f t="shared" si="1"/>
        <v>DLE</v>
      </c>
      <c r="I4582" s="5" t="str">
        <f>rawTransactionSheet!G4582</f>
        <v>2005</v>
      </c>
      <c r="J4582" s="5" t="str">
        <f>rawTransactionSheet!H4582</f>
        <v>75000</v>
      </c>
      <c r="K4582" s="5" t="str">
        <f>rawTransactionSheet!I4582</f>
        <v>127106</v>
      </c>
      <c r="L4582" s="5" t="str">
        <f>rawTransactionSheet!J4582</f>
        <v>10</v>
      </c>
      <c r="M4582" s="5" t="str">
        <f>rawTransactionSheet!K4582</f>
        <v>1</v>
      </c>
      <c r="N4582" s="5" t="str">
        <f>rawTransactionSheet!L4582</f>
        <v>BANGALORE</v>
      </c>
    </row>
    <row r="4583">
      <c r="A4583" s="2">
        <v>42370.0</v>
      </c>
      <c r="B4583" s="5" t="str">
        <f>rawTransactionSheet!B4583</f>
        <v>Pratham</v>
      </c>
      <c r="C4583" s="5" t="str">
        <f>rawTransactionSheet!C4583</f>
        <v>632</v>
      </c>
      <c r="D4583" s="5" t="str">
        <f>rawTransactionSheet!D4583</f>
        <v>TATA</v>
      </c>
      <c r="E4583" s="5" t="str">
        <f>rawTransactionSheet!E4583</f>
        <v>INDICAB</v>
      </c>
      <c r="F4583" s="5" t="str">
        <f>IFERROR(VLOOKUP(E4583,modelMapping,2,0),E4583)</f>
        <v>INDICAB</v>
      </c>
      <c r="G4583" s="5" t="str">
        <f>rawTransactionSheet!F4583</f>
        <v>DLE</v>
      </c>
      <c r="H4583" s="1" t="str">
        <f t="shared" si="1"/>
        <v>DLE</v>
      </c>
      <c r="I4583" s="5" t="str">
        <f>rawTransactionSheet!G4583</f>
        <v>2006</v>
      </c>
      <c r="J4583" s="5" t="str">
        <f>rawTransactionSheet!H4583</f>
        <v>75000</v>
      </c>
      <c r="K4583" s="5" t="str">
        <f>rawTransactionSheet!I4583</f>
        <v>104542.0945</v>
      </c>
      <c r="L4583" s="5" t="str">
        <f>rawTransactionSheet!J4583</f>
        <v>8.711841205</v>
      </c>
      <c r="M4583" s="5" t="str">
        <f>rawTransactionSheet!K4583</f>
        <v>2</v>
      </c>
      <c r="N4583" s="5" t="str">
        <f>rawTransactionSheet!L4583</f>
        <v>BANGALORE</v>
      </c>
    </row>
    <row r="4584">
      <c r="A4584" s="2">
        <v>42370.0</v>
      </c>
      <c r="B4584" s="5" t="str">
        <f>rawTransactionSheet!B4584</f>
        <v>RNS</v>
      </c>
      <c r="C4584" s="5" t="str">
        <f>rawTransactionSheet!C4584</f>
        <v>KA02MB4649</v>
      </c>
      <c r="D4584" s="5" t="str">
        <f>rawTransactionSheet!D4584</f>
        <v>TATA</v>
      </c>
      <c r="E4584" s="5" t="str">
        <f>rawTransactionSheet!E4584</f>
        <v>INDICAB</v>
      </c>
      <c r="F4584" s="5" t="str">
        <f>IFERROR(VLOOKUP(E4584,modelMapping,2,0),E4584)</f>
        <v>INDICAB</v>
      </c>
      <c r="G4584" s="5" t="str">
        <f>rawTransactionSheet!F4584</f>
        <v>DLX</v>
      </c>
      <c r="H4584" s="1" t="str">
        <f t="shared" si="1"/>
        <v>DLX</v>
      </c>
      <c r="I4584" s="5" t="str">
        <f>rawTransactionSheet!G4584</f>
        <v>2006</v>
      </c>
      <c r="J4584" s="5" t="str">
        <f>rawTransactionSheet!H4584</f>
        <v>75000</v>
      </c>
      <c r="K4584" s="5" t="str">
        <f>rawTransactionSheet!I4584</f>
        <v>220010</v>
      </c>
      <c r="L4584" s="5" t="str">
        <f>rawTransactionSheet!J4584</f>
        <v>9.936986301</v>
      </c>
      <c r="M4584" s="5" t="str">
        <f>rawTransactionSheet!K4584</f>
        <v>1</v>
      </c>
      <c r="N4584" s="5" t="str">
        <f>rawTransactionSheet!L4584</f>
        <v>BANGALORE</v>
      </c>
    </row>
    <row r="4585">
      <c r="A4585" s="2">
        <v>42370.0</v>
      </c>
      <c r="B4585" s="5" t="str">
        <f>rawTransactionSheet!B4585</f>
        <v>NandiBid</v>
      </c>
      <c r="C4585" s="5" t="str">
        <f>rawTransactionSheet!C4585</f>
        <v>130501</v>
      </c>
      <c r="D4585" s="5" t="str">
        <f>rawTransactionSheet!D4585</f>
        <v>TATA</v>
      </c>
      <c r="E4585" s="5" t="str">
        <f>rawTransactionSheet!E4585</f>
        <v>NANO</v>
      </c>
      <c r="F4585" s="5" t="str">
        <f>IFERROR(VLOOKUP(E4585,modelMapping,2,0),E4585)</f>
        <v>NANO</v>
      </c>
      <c r="G4585" s="5" t="str">
        <f>rawTransactionSheet!F4585</f>
        <v>CX</v>
      </c>
      <c r="H4585" s="1" t="str">
        <f t="shared" si="1"/>
        <v>CX</v>
      </c>
      <c r="I4585" s="5" t="str">
        <f>rawTransactionSheet!G4585</f>
        <v>2012</v>
      </c>
      <c r="J4585" s="5" t="str">
        <f>rawTransactionSheet!H4585</f>
        <v>75000</v>
      </c>
      <c r="K4585" s="5" t="str">
        <f>rawTransactionSheet!I4585</f>
        <v>10920</v>
      </c>
      <c r="L4585" s="5" t="str">
        <f>rawTransactionSheet!J4585</f>
        <v>4</v>
      </c>
      <c r="M4585" s="5" t="str">
        <f>rawTransactionSheet!K4585</f>
        <v>1</v>
      </c>
      <c r="N4585" s="5" t="str">
        <f>rawTransactionSheet!L4585</f>
        <v>BANGALORE</v>
      </c>
      <c r="O4585" s="1" t="str">
        <f t="shared" ref="O4585:O4588" si="160">VALUE(C4585)</f>
        <v>130501</v>
      </c>
      <c r="P4585" s="1" t="str">
        <f>MATCH(O4585,rawBidData!$A$2:$A$146,0)</f>
        <v>#N/A</v>
      </c>
    </row>
    <row r="4586">
      <c r="A4586" s="2">
        <v>42370.0</v>
      </c>
      <c r="B4586" s="5" t="str">
        <f>rawTransactionSheet!B4586</f>
        <v>NandiBid</v>
      </c>
      <c r="C4586" s="5" t="str">
        <f>rawTransactionSheet!C4586</f>
        <v>119324</v>
      </c>
      <c r="D4586" s="5" t="str">
        <f>rawTransactionSheet!D4586</f>
        <v>TATA</v>
      </c>
      <c r="E4586" s="5" t="str">
        <f>rawTransactionSheet!E4586</f>
        <v>Nano</v>
      </c>
      <c r="F4586" s="5" t="str">
        <f>IFERROR(VLOOKUP(E4586,modelMapping,2,0),E4586)</f>
        <v>Nano</v>
      </c>
      <c r="G4586" s="5" t="str">
        <f>rawTransactionSheet!F4586</f>
        <v>LX</v>
      </c>
      <c r="H4586" s="1" t="str">
        <f t="shared" si="1"/>
        <v>LX</v>
      </c>
      <c r="I4586" s="5" t="str">
        <f>rawTransactionSheet!G4586</f>
        <v>2011</v>
      </c>
      <c r="J4586" s="5" t="str">
        <f>rawTransactionSheet!H4586</f>
        <v>75000</v>
      </c>
      <c r="K4586" s="5" t="str">
        <f>rawTransactionSheet!I4586</f>
        <v>17873</v>
      </c>
      <c r="L4586" s="5" t="str">
        <f>rawTransactionSheet!J4586</f>
        <v>5</v>
      </c>
      <c r="M4586" s="5" t="str">
        <f>rawTransactionSheet!K4586</f>
        <v>2</v>
      </c>
      <c r="N4586" s="5" t="str">
        <f>rawTransactionSheet!L4586</f>
        <v>BANGALORE</v>
      </c>
      <c r="O4586" s="1" t="str">
        <f t="shared" si="160"/>
        <v>119324</v>
      </c>
      <c r="P4586" s="1" t="str">
        <f>MATCH(O4586,rawBidData!$A$2:$A$146,0)</f>
        <v>#N/A</v>
      </c>
    </row>
    <row r="4587">
      <c r="A4587" s="2">
        <v>42370.0</v>
      </c>
      <c r="B4587" s="5" t="str">
        <f>rawTransactionSheet!B4587</f>
        <v>NandiBid</v>
      </c>
      <c r="C4587" s="5" t="str">
        <f>rawTransactionSheet!C4587</f>
        <v>121658</v>
      </c>
      <c r="D4587" s="5" t="str">
        <f>rawTransactionSheet!D4587</f>
        <v>TATA</v>
      </c>
      <c r="E4587" s="5" t="str">
        <f>rawTransactionSheet!E4587</f>
        <v>NANO</v>
      </c>
      <c r="F4587" s="5" t="str">
        <f>IFERROR(VLOOKUP(E4587,modelMapping,2,0),E4587)</f>
        <v>NANO</v>
      </c>
      <c r="G4587" s="5" t="str">
        <f>rawTransactionSheet!F4587</f>
        <v>LX</v>
      </c>
      <c r="H4587" s="1" t="str">
        <f t="shared" si="1"/>
        <v>LX</v>
      </c>
      <c r="I4587" s="5" t="str">
        <f>rawTransactionSheet!G4587</f>
        <v>2011</v>
      </c>
      <c r="J4587" s="5" t="str">
        <f>rawTransactionSheet!H4587</f>
        <v>75000</v>
      </c>
      <c r="K4587" s="5" t="str">
        <f>rawTransactionSheet!I4587</f>
        <v>15432</v>
      </c>
      <c r="L4587" s="5" t="str">
        <f>rawTransactionSheet!J4587</f>
        <v>5</v>
      </c>
      <c r="M4587" s="5" t="str">
        <f>rawTransactionSheet!K4587</f>
        <v>1</v>
      </c>
      <c r="N4587" s="5" t="str">
        <f>rawTransactionSheet!L4587</f>
        <v>BANGALORE</v>
      </c>
      <c r="O4587" s="1" t="str">
        <f t="shared" si="160"/>
        <v>121658</v>
      </c>
      <c r="P4587" s="1" t="str">
        <f>MATCH(O4587,rawBidData!$A$2:$A$146,0)</f>
        <v>#N/A</v>
      </c>
    </row>
    <row r="4588">
      <c r="A4588" s="2">
        <v>42370.0</v>
      </c>
      <c r="B4588" s="5" t="str">
        <f>rawTransactionSheet!B4588</f>
        <v>NandiBid</v>
      </c>
      <c r="C4588" s="5" t="str">
        <f>rawTransactionSheet!C4588</f>
        <v>127289</v>
      </c>
      <c r="D4588" s="5" t="str">
        <f>rawTransactionSheet!D4588</f>
        <v>TATA</v>
      </c>
      <c r="E4588" s="5" t="str">
        <f>rawTransactionSheet!E4588</f>
        <v>NANO</v>
      </c>
      <c r="F4588" s="5" t="str">
        <f>IFERROR(VLOOKUP(E4588,modelMapping,2,0),E4588)</f>
        <v>NANO</v>
      </c>
      <c r="G4588" s="5" t="str">
        <f>rawTransactionSheet!F4588</f>
        <v>LX</v>
      </c>
      <c r="H4588" s="1" t="str">
        <f t="shared" si="1"/>
        <v>LX</v>
      </c>
      <c r="I4588" s="5" t="str">
        <f>rawTransactionSheet!G4588</f>
        <v>2012</v>
      </c>
      <c r="J4588" s="5" t="str">
        <f>rawTransactionSheet!H4588</f>
        <v>75000</v>
      </c>
      <c r="K4588" s="5" t="str">
        <f>rawTransactionSheet!I4588</f>
        <v>38953</v>
      </c>
      <c r="L4588" s="5" t="str">
        <f>rawTransactionSheet!J4588</f>
        <v>4</v>
      </c>
      <c r="M4588" s="5" t="str">
        <f>rawTransactionSheet!K4588</f>
        <v>2</v>
      </c>
      <c r="N4588" s="5" t="str">
        <f>rawTransactionSheet!L4588</f>
        <v>BANGALORE</v>
      </c>
      <c r="O4588" s="1" t="str">
        <f t="shared" si="160"/>
        <v>127289</v>
      </c>
      <c r="P4588" s="1" t="str">
        <f>MATCH(O4588,rawBidData!$A$2:$A$146,0)</f>
        <v>#N/A</v>
      </c>
    </row>
    <row r="4589">
      <c r="A4589" s="2">
        <v>42370.0</v>
      </c>
      <c r="B4589" s="5" t="str">
        <f>rawTransactionSheet!B4589</f>
        <v>KALYANI MOTORS PVT LTD</v>
      </c>
      <c r="C4589" s="5" t="str">
        <f>rawTransactionSheet!C4589</f>
        <v>KA01MF2685</v>
      </c>
      <c r="D4589" s="5" t="str">
        <f>rawTransactionSheet!D4589</f>
        <v>TATA</v>
      </c>
      <c r="E4589" s="5" t="str">
        <f>rawTransactionSheet!E4589</f>
        <v>NANO</v>
      </c>
      <c r="F4589" s="5" t="str">
        <f>IFERROR(VLOOKUP(E4589,modelMapping,2,0),E4589)</f>
        <v>NANO</v>
      </c>
      <c r="G4589" s="5" t="str">
        <f>rawTransactionSheet!F4589</f>
        <v>LX</v>
      </c>
      <c r="H4589" s="1" t="str">
        <f t="shared" si="1"/>
        <v>LX</v>
      </c>
      <c r="I4589" s="5" t="str">
        <f>rawTransactionSheet!G4589</f>
        <v>2009</v>
      </c>
      <c r="J4589" s="5" t="str">
        <f>rawTransactionSheet!H4589</f>
        <v>75000</v>
      </c>
      <c r="K4589" s="5" t="str">
        <f>rawTransactionSheet!I4589</f>
        <v>48962</v>
      </c>
      <c r="L4589" s="5" t="str">
        <f>rawTransactionSheet!J4589</f>
        <v>6</v>
      </c>
      <c r="M4589" s="5" t="str">
        <f>rawTransactionSheet!K4589</f>
        <v>1</v>
      </c>
      <c r="N4589" s="5" t="str">
        <f>rawTransactionSheet!L4589</f>
        <v>BANGALORE</v>
      </c>
    </row>
    <row r="4590">
      <c r="A4590" s="2">
        <v>42370.0</v>
      </c>
      <c r="B4590" s="5" t="str">
        <f>rawTransactionSheet!B4590</f>
        <v>KALYANI MOTORS PVT LTD</v>
      </c>
      <c r="C4590" s="5" t="str">
        <f>rawTransactionSheet!C4590</f>
        <v>KA28N5099</v>
      </c>
      <c r="D4590" s="5" t="str">
        <f>rawTransactionSheet!D4590</f>
        <v>TATA</v>
      </c>
      <c r="E4590" s="5" t="str">
        <f>rawTransactionSheet!E4590</f>
        <v>NANO</v>
      </c>
      <c r="F4590" s="5" t="str">
        <f>IFERROR(VLOOKUP(E4590,modelMapping,2,0),E4590)</f>
        <v>NANO</v>
      </c>
      <c r="G4590" s="5" t="str">
        <f>rawTransactionSheet!F4590</f>
        <v>LX</v>
      </c>
      <c r="H4590" s="1" t="str">
        <f t="shared" si="1"/>
        <v>LX</v>
      </c>
      <c r="I4590" s="5" t="str">
        <f>rawTransactionSheet!G4590</f>
        <v>2011</v>
      </c>
      <c r="J4590" s="5" t="str">
        <f>rawTransactionSheet!H4590</f>
        <v>75000</v>
      </c>
      <c r="K4590" s="5" t="str">
        <f>rawTransactionSheet!I4590</f>
        <v>21500</v>
      </c>
      <c r="L4590" s="5" t="str">
        <f>rawTransactionSheet!J4590</f>
        <v>4</v>
      </c>
      <c r="M4590" s="5" t="str">
        <f>rawTransactionSheet!K4590</f>
        <v>2</v>
      </c>
      <c r="N4590" s="5" t="str">
        <f>rawTransactionSheet!L4590</f>
        <v>BANGALORE</v>
      </c>
    </row>
    <row r="4591">
      <c r="A4591" s="2">
        <v>42370.0</v>
      </c>
      <c r="B4591" s="5" t="str">
        <f>rawTransactionSheet!B4591</f>
        <v>NandiBid</v>
      </c>
      <c r="C4591" s="5" t="str">
        <f>rawTransactionSheet!C4591</f>
        <v>134352</v>
      </c>
      <c r="D4591" s="5" t="str">
        <f>rawTransactionSheet!D4591</f>
        <v>TATA</v>
      </c>
      <c r="E4591" s="5" t="str">
        <f>rawTransactionSheet!E4591</f>
        <v>NANO</v>
      </c>
      <c r="F4591" s="5" t="str">
        <f>IFERROR(VLOOKUP(E4591,modelMapping,2,0),E4591)</f>
        <v>NANO</v>
      </c>
      <c r="G4591" s="5" t="str">
        <f>rawTransactionSheet!F4591</f>
        <v>LX</v>
      </c>
      <c r="H4591" s="1" t="str">
        <f t="shared" si="1"/>
        <v>LX</v>
      </c>
      <c r="I4591" s="5" t="str">
        <f>rawTransactionSheet!G4591</f>
        <v>2012</v>
      </c>
      <c r="J4591" s="5" t="str">
        <f>rawTransactionSheet!H4591</f>
        <v>75000</v>
      </c>
      <c r="K4591" s="5" t="str">
        <f>rawTransactionSheet!I4591</f>
        <v>9180</v>
      </c>
      <c r="L4591" s="5" t="str">
        <f>rawTransactionSheet!J4591</f>
        <v>4</v>
      </c>
      <c r="M4591" s="5" t="str">
        <f>rawTransactionSheet!K4591</f>
        <v>2</v>
      </c>
      <c r="N4591" s="5" t="str">
        <f>rawTransactionSheet!L4591</f>
        <v>BANGALORE</v>
      </c>
      <c r="O4591" s="1" t="str">
        <f t="shared" ref="O4591:O4592" si="161">VALUE(C4591)</f>
        <v>134352</v>
      </c>
      <c r="P4591" s="1" t="str">
        <f>MATCH(O4591,rawBidData!$A$2:$A$146,0)</f>
        <v>#N/A</v>
      </c>
    </row>
    <row r="4592">
      <c r="A4592" s="2">
        <v>42370.0</v>
      </c>
      <c r="B4592" s="5" t="str">
        <f>rawTransactionSheet!B4592</f>
        <v>NandiBid</v>
      </c>
      <c r="C4592" s="5" t="str">
        <f>rawTransactionSheet!C4592</f>
        <v>118861</v>
      </c>
      <c r="D4592" s="5" t="str">
        <f>rawTransactionSheet!D4592</f>
        <v>TATA</v>
      </c>
      <c r="E4592" s="5" t="str">
        <f>rawTransactionSheet!E4592</f>
        <v>Nano</v>
      </c>
      <c r="F4592" s="5" t="str">
        <f>IFERROR(VLOOKUP(E4592,modelMapping,2,0),E4592)</f>
        <v>Nano</v>
      </c>
      <c r="G4592" s="5" t="str">
        <f>rawTransactionSheet!F4592</f>
        <v>LX Special Edition</v>
      </c>
      <c r="H4592" s="1" t="str">
        <f t="shared" si="1"/>
        <v>LX Special Edition</v>
      </c>
      <c r="I4592" s="5" t="str">
        <f>rawTransactionSheet!G4592</f>
        <v>2012</v>
      </c>
      <c r="J4592" s="5" t="str">
        <f>rawTransactionSheet!H4592</f>
        <v>75000</v>
      </c>
      <c r="K4592" s="5" t="str">
        <f>rawTransactionSheet!I4592</f>
        <v>17508</v>
      </c>
      <c r="L4592" s="5" t="str">
        <f>rawTransactionSheet!J4592</f>
        <v>4</v>
      </c>
      <c r="M4592" s="5" t="str">
        <f>rawTransactionSheet!K4592</f>
        <v>1</v>
      </c>
      <c r="N4592" s="5" t="str">
        <f>rawTransactionSheet!L4592</f>
        <v>BANGALORE</v>
      </c>
      <c r="O4592" s="1" t="str">
        <f t="shared" si="161"/>
        <v>118861</v>
      </c>
      <c r="P4592" s="1" t="str">
        <f>MATCH(O4592,rawBidData!$A$2:$A$146,0)</f>
        <v>#N/A</v>
      </c>
    </row>
    <row r="4593">
      <c r="A4593" s="2">
        <v>42370.0</v>
      </c>
      <c r="B4593" s="5" t="str">
        <f>rawTransactionSheet!B4593</f>
        <v>Pratham</v>
      </c>
      <c r="C4593" s="5" t="str">
        <f>rawTransactionSheet!C4593</f>
        <v>845</v>
      </c>
      <c r="D4593" s="5" t="str">
        <f>rawTransactionSheet!D4593</f>
        <v>HYUNDAI</v>
      </c>
      <c r="E4593" s="5" t="str">
        <f>rawTransactionSheet!E4593</f>
        <v>SANTRO XING</v>
      </c>
      <c r="F4593" s="5" t="str">
        <f>IFERROR(VLOOKUP(E4593,modelMapping,2,0),E4593)</f>
        <v>SANTRO XING</v>
      </c>
      <c r="G4593" s="5" t="str">
        <f>rawTransactionSheet!F4593</f>
        <v>GLS</v>
      </c>
      <c r="H4593" s="1" t="str">
        <f t="shared" si="1"/>
        <v>GLS</v>
      </c>
      <c r="I4593" s="5" t="str">
        <f>rawTransactionSheet!G4593</f>
        <v>2003</v>
      </c>
      <c r="J4593" s="5" t="str">
        <f>rawTransactionSheet!H4593</f>
        <v>75000</v>
      </c>
      <c r="K4593" s="5" t="str">
        <f>rawTransactionSheet!I4593</f>
        <v>91181.38264</v>
      </c>
      <c r="L4593" s="5" t="str">
        <f>rawTransactionSheet!J4593</f>
        <v>11.39767283</v>
      </c>
      <c r="M4593" s="5" t="str">
        <f>rawTransactionSheet!K4593</f>
        <v>3</v>
      </c>
      <c r="N4593" s="5" t="str">
        <f>rawTransactionSheet!L4593</f>
        <v>BANGALORE</v>
      </c>
    </row>
    <row r="4594">
      <c r="A4594" s="2">
        <v>42370.0</v>
      </c>
      <c r="B4594" s="5" t="str">
        <f>rawTransactionSheet!B4594</f>
        <v>NandiBid</v>
      </c>
      <c r="C4594" s="7" t="str">
        <f>rawTransactionSheet!C4594</f>
        <v>130501</v>
      </c>
      <c r="D4594" s="5" t="str">
        <f>rawTransactionSheet!D4594</f>
        <v>TATA</v>
      </c>
      <c r="E4594" s="5" t="str">
        <f>rawTransactionSheet!E4594</f>
        <v>NANO</v>
      </c>
      <c r="F4594" s="5" t="str">
        <f>IFERROR(VLOOKUP(E4594,modelMapping,2,0),E4594)</f>
        <v>NANO</v>
      </c>
      <c r="G4594" s="5" t="str">
        <f>rawTransactionSheet!F4594</f>
        <v>CX</v>
      </c>
      <c r="H4594" s="1" t="str">
        <f t="shared" si="1"/>
        <v>CX</v>
      </c>
      <c r="I4594" s="5" t="str">
        <f>rawTransactionSheet!G4594</f>
        <v>2012</v>
      </c>
      <c r="J4594" s="5" t="str">
        <f>rawTransactionSheet!H4594</f>
        <v>75000</v>
      </c>
      <c r="K4594" s="5" t="str">
        <f>rawTransactionSheet!I4594</f>
        <v>10920</v>
      </c>
      <c r="L4594" s="5" t="str">
        <f>rawTransactionSheet!J4594</f>
        <v>4</v>
      </c>
      <c r="M4594" s="5" t="str">
        <f>rawTransactionSheet!K4594</f>
        <v>1</v>
      </c>
      <c r="N4594" s="5" t="str">
        <f>rawTransactionSheet!L4594</f>
        <v>BANGALORE</v>
      </c>
      <c r="O4594" s="1" t="str">
        <f t="shared" ref="O4594:O4597" si="162">VALUE(C4594)</f>
        <v>130501</v>
      </c>
      <c r="P4594" s="1" t="str">
        <f>MATCH(O4594,rawBidData!$A$2:$A$146,0)</f>
        <v>#N/A</v>
      </c>
    </row>
    <row r="4595">
      <c r="A4595" s="2">
        <v>42370.0</v>
      </c>
      <c r="B4595" s="5" t="str">
        <f>rawTransactionSheet!B4595</f>
        <v>NandiBid</v>
      </c>
      <c r="C4595" s="7" t="str">
        <f>rawTransactionSheet!C4595</f>
        <v>134352</v>
      </c>
      <c r="D4595" s="5" t="str">
        <f>rawTransactionSheet!D4595</f>
        <v>TATA</v>
      </c>
      <c r="E4595" s="5" t="str">
        <f>rawTransactionSheet!E4595</f>
        <v>NANO</v>
      </c>
      <c r="F4595" s="5" t="str">
        <f>IFERROR(VLOOKUP(E4595,modelMapping,2,0),E4595)</f>
        <v>NANO</v>
      </c>
      <c r="G4595" s="5" t="str">
        <f>rawTransactionSheet!F4595</f>
        <v>LX</v>
      </c>
      <c r="H4595" s="1" t="str">
        <f t="shared" si="1"/>
        <v>LX</v>
      </c>
      <c r="I4595" s="5" t="str">
        <f>rawTransactionSheet!G4595</f>
        <v>2012</v>
      </c>
      <c r="J4595" s="5" t="str">
        <f>rawTransactionSheet!H4595</f>
        <v>75000</v>
      </c>
      <c r="K4595" s="5" t="str">
        <f>rawTransactionSheet!I4595</f>
        <v>9180</v>
      </c>
      <c r="L4595" s="5" t="str">
        <f>rawTransactionSheet!J4595</f>
        <v>4</v>
      </c>
      <c r="M4595" s="5" t="str">
        <f>rawTransactionSheet!K4595</f>
        <v>2</v>
      </c>
      <c r="N4595" s="5" t="str">
        <f>rawTransactionSheet!L4595</f>
        <v>BANGALORE</v>
      </c>
      <c r="O4595" s="1" t="str">
        <f t="shared" si="162"/>
        <v>134352</v>
      </c>
      <c r="P4595" s="1" t="str">
        <f>MATCH(O4595,rawBidData!$A$2:$A$146,0)</f>
        <v>#N/A</v>
      </c>
    </row>
    <row r="4596">
      <c r="A4596" s="2">
        <v>42370.0</v>
      </c>
      <c r="B4596" s="5" t="str">
        <f>rawTransactionSheet!B4596</f>
        <v>NandiBid</v>
      </c>
      <c r="C4596" s="7" t="str">
        <f>rawTransactionSheet!C4596</f>
        <v>136679</v>
      </c>
      <c r="D4596" s="5" t="str">
        <f>rawTransactionSheet!D4596</f>
        <v>FORD</v>
      </c>
      <c r="E4596" s="5" t="str">
        <f>rawTransactionSheet!E4596</f>
        <v>IKON</v>
      </c>
      <c r="F4596" s="5" t="str">
        <f>IFERROR(VLOOKUP(E4596,modelMapping,2,0),E4596)</f>
        <v>IKON</v>
      </c>
      <c r="G4596" s="5" t="str">
        <f>rawTransactionSheet!F4596</f>
        <v>1.6 Exi Nxt</v>
      </c>
      <c r="H4596" s="1" t="str">
        <f t="shared" si="1"/>
        <v>1.6 Exi Nxt</v>
      </c>
      <c r="I4596" s="5" t="str">
        <f>rawTransactionSheet!G4596</f>
        <v>2004</v>
      </c>
      <c r="J4596" s="5" t="str">
        <f>rawTransactionSheet!H4596</f>
        <v>75000</v>
      </c>
      <c r="K4596" s="5" t="str">
        <f>rawTransactionSheet!I4596</f>
        <v>84769</v>
      </c>
      <c r="L4596" s="5" t="str">
        <f>rawTransactionSheet!J4596</f>
        <v>12</v>
      </c>
      <c r="M4596" s="5" t="str">
        <f>rawTransactionSheet!K4596</f>
        <v>2</v>
      </c>
      <c r="N4596" s="5" t="str">
        <f>rawTransactionSheet!L4596</f>
        <v>BANGALORE</v>
      </c>
      <c r="O4596" s="1" t="str">
        <f t="shared" si="162"/>
        <v>136679</v>
      </c>
      <c r="P4596" s="1" t="str">
        <f>MATCH(O4596,rawBidData!$A$2:$A$146,0)</f>
        <v>#N/A</v>
      </c>
    </row>
    <row r="4597">
      <c r="A4597" s="2">
        <v>42370.0</v>
      </c>
      <c r="B4597" s="5" t="str">
        <f>rawTransactionSheet!B4597</f>
        <v>NandiBid</v>
      </c>
      <c r="C4597" s="7" t="str">
        <f>rawTransactionSheet!C4597</f>
        <v>136905</v>
      </c>
      <c r="D4597" s="5" t="str">
        <f>rawTransactionSheet!D4597</f>
        <v>TATA</v>
      </c>
      <c r="E4597" s="5" t="str">
        <f>rawTransactionSheet!E4597</f>
        <v>NANO</v>
      </c>
      <c r="F4597" s="5" t="str">
        <f>IFERROR(VLOOKUP(E4597,modelMapping,2,0),E4597)</f>
        <v>NANO</v>
      </c>
      <c r="G4597" s="5" t="str">
        <f>rawTransactionSheet!F4597</f>
        <v>LX</v>
      </c>
      <c r="H4597" s="1" t="str">
        <f t="shared" si="1"/>
        <v>LX</v>
      </c>
      <c r="I4597" s="5" t="str">
        <f>rawTransactionSheet!G4597</f>
        <v>2011</v>
      </c>
      <c r="J4597" s="5" t="str">
        <f>rawTransactionSheet!H4597</f>
        <v>75000</v>
      </c>
      <c r="K4597" s="5" t="str">
        <f>rawTransactionSheet!I4597</f>
        <v>9324</v>
      </c>
      <c r="L4597" s="5" t="str">
        <f>rawTransactionSheet!J4597</f>
        <v>5</v>
      </c>
      <c r="M4597" s="5" t="str">
        <f>rawTransactionSheet!K4597</f>
        <v>1</v>
      </c>
      <c r="N4597" s="5" t="str">
        <f>rawTransactionSheet!L4597</f>
        <v>BANGALORE</v>
      </c>
      <c r="O4597" s="1" t="str">
        <f t="shared" si="162"/>
        <v>136905</v>
      </c>
      <c r="P4597" s="1" t="str">
        <f>MATCH(O4597,rawBidData!$A$2:$A$146,0)</f>
        <v>#N/A</v>
      </c>
    </row>
    <row r="4598">
      <c r="A4598" s="2">
        <v>42370.0</v>
      </c>
      <c r="B4598" s="5" t="str">
        <f>rawTransactionSheet!B4598</f>
        <v>DelCalling</v>
      </c>
      <c r="C4598" s="5" t="str">
        <f>rawTransactionSheet!C4598</f>
        <v>98215</v>
      </c>
      <c r="D4598" s="5" t="str">
        <f>rawTransactionSheet!D4598</f>
        <v>FORD</v>
      </c>
      <c r="E4598" s="5" t="str">
        <f>rawTransactionSheet!E4598</f>
        <v>IKON</v>
      </c>
      <c r="F4598" s="5" t="str">
        <f>IFERROR(VLOOKUP(E4598,modelMapping,2,0),E4598)</f>
        <v>IKON</v>
      </c>
      <c r="G4598" s="5" t="str">
        <f>rawTransactionSheet!F4598</f>
        <v>1.3 Flair</v>
      </c>
      <c r="H4598" s="1" t="str">
        <f t="shared" si="1"/>
        <v>1.3 Flair</v>
      </c>
      <c r="I4598" s="5" t="str">
        <f>rawTransactionSheet!G4598</f>
        <v>2004</v>
      </c>
      <c r="J4598" s="5" t="str">
        <f>rawTransactionSheet!H4598</f>
        <v>75000</v>
      </c>
      <c r="K4598" s="5" t="str">
        <f>rawTransactionSheet!I4598</f>
        <v>48942</v>
      </c>
      <c r="L4598" s="5" t="str">
        <f>rawTransactionSheet!J4598</f>
        <v>12</v>
      </c>
      <c r="M4598" s="5" t="str">
        <f>rawTransactionSheet!K4598</f>
        <v>3</v>
      </c>
      <c r="N4598" s="5" t="str">
        <f>rawTransactionSheet!L4598</f>
        <v>BANGALORE</v>
      </c>
    </row>
    <row r="4599">
      <c r="A4599" s="2">
        <v>42370.0</v>
      </c>
      <c r="B4599" s="5" t="str">
        <f>rawTransactionSheet!B4599</f>
        <v>KALYANI MOTORS PVT LTD</v>
      </c>
      <c r="C4599" s="5" t="str">
        <f>rawTransactionSheet!C4599</f>
        <v>KA01MF2685</v>
      </c>
      <c r="D4599" s="5" t="str">
        <f>rawTransactionSheet!D4599</f>
        <v>TATA</v>
      </c>
      <c r="E4599" s="5" t="str">
        <f>rawTransactionSheet!E4599</f>
        <v>NANO</v>
      </c>
      <c r="F4599" s="5" t="str">
        <f>IFERROR(VLOOKUP(E4599,modelMapping,2,0),E4599)</f>
        <v>NANO</v>
      </c>
      <c r="G4599" s="5" t="str">
        <f>rawTransactionSheet!F4599</f>
        <v>LX</v>
      </c>
      <c r="H4599" s="1" t="str">
        <f t="shared" si="1"/>
        <v>LX</v>
      </c>
      <c r="I4599" s="5" t="str">
        <f>rawTransactionSheet!G4599</f>
        <v>2009</v>
      </c>
      <c r="J4599" s="5" t="str">
        <f>rawTransactionSheet!H4599</f>
        <v>74500</v>
      </c>
      <c r="K4599" s="5" t="str">
        <f>rawTransactionSheet!I4599</f>
        <v>48962</v>
      </c>
      <c r="L4599" s="5" t="str">
        <f>rawTransactionSheet!J4599</f>
        <v>6</v>
      </c>
      <c r="M4599" s="5" t="str">
        <f>rawTransactionSheet!K4599</f>
        <v>1</v>
      </c>
      <c r="N4599" s="5" t="str">
        <f>rawTransactionSheet!L4599</f>
        <v>BANGALORE</v>
      </c>
    </row>
    <row r="4600">
      <c r="A4600" s="2">
        <v>42370.0</v>
      </c>
      <c r="B4600" s="5" t="str">
        <f>rawTransactionSheet!B4600</f>
        <v>RNS</v>
      </c>
      <c r="C4600" s="5" t="str">
        <f>rawTransactionSheet!C4600</f>
        <v>KA02Z1448</v>
      </c>
      <c r="D4600" s="5" t="str">
        <f>rawTransactionSheet!D4600</f>
        <v>MARUTI SUZUKI</v>
      </c>
      <c r="E4600" s="5" t="str">
        <f>rawTransactionSheet!E4600</f>
        <v>800</v>
      </c>
      <c r="F4600" s="5" t="str">
        <f>IFERROR(VLOOKUP(E4600,modelMapping,2,0),E4600)</f>
        <v>800</v>
      </c>
      <c r="G4600" s="5" t="str">
        <f>rawTransactionSheet!F4600</f>
        <v>STD</v>
      </c>
      <c r="H4600" s="1" t="str">
        <f t="shared" si="1"/>
        <v>STD</v>
      </c>
      <c r="I4600" s="5" t="str">
        <f>rawTransactionSheet!G4600</f>
        <v>2003</v>
      </c>
      <c r="J4600" s="5" t="str">
        <f>rawTransactionSheet!H4600</f>
        <v>74000</v>
      </c>
      <c r="K4600" s="5" t="str">
        <f>rawTransactionSheet!I4600</f>
        <v>49991</v>
      </c>
      <c r="L4600" s="5" t="str">
        <f>rawTransactionSheet!J4600</f>
        <v>12.94246575</v>
      </c>
      <c r="M4600" s="5" t="str">
        <f>rawTransactionSheet!K4600</f>
        <v>1</v>
      </c>
      <c r="N4600" s="5" t="str">
        <f>rawTransactionSheet!L4600</f>
        <v>BANGALORE</v>
      </c>
    </row>
    <row r="4601">
      <c r="A4601" s="2">
        <v>42370.0</v>
      </c>
      <c r="B4601" s="5" t="str">
        <f>rawTransactionSheet!B4601</f>
        <v>RNS</v>
      </c>
      <c r="C4601" s="5" t="str">
        <f>rawTransactionSheet!C4601</f>
        <v>KA04Z1488</v>
      </c>
      <c r="D4601" s="5" t="str">
        <f>rawTransactionSheet!D4601</f>
        <v>MARUTI SUZUKI</v>
      </c>
      <c r="E4601" s="5" t="str">
        <f>rawTransactionSheet!E4601</f>
        <v>800</v>
      </c>
      <c r="F4601" s="5" t="str">
        <f>IFERROR(VLOOKUP(E4601,modelMapping,2,0),E4601)</f>
        <v>800</v>
      </c>
      <c r="G4601" s="5" t="str">
        <f>rawTransactionSheet!F4601</f>
        <v>STD</v>
      </c>
      <c r="H4601" s="1" t="str">
        <f t="shared" si="1"/>
        <v>STD</v>
      </c>
      <c r="I4601" s="5" t="str">
        <f>rawTransactionSheet!G4601</f>
        <v>2001</v>
      </c>
      <c r="J4601" s="5" t="str">
        <f>rawTransactionSheet!H4601</f>
        <v>74000</v>
      </c>
      <c r="K4601" s="5" t="str">
        <f>rawTransactionSheet!I4601</f>
        <v>50282</v>
      </c>
      <c r="L4601" s="5" t="str">
        <f>rawTransactionSheet!J4601</f>
        <v>14.83013699</v>
      </c>
      <c r="M4601" s="5" t="str">
        <f>rawTransactionSheet!K4601</f>
        <v>2</v>
      </c>
      <c r="N4601" s="5" t="str">
        <f>rawTransactionSheet!L4601</f>
        <v>BANGALORE</v>
      </c>
    </row>
    <row r="4602">
      <c r="A4602" s="2">
        <v>42370.0</v>
      </c>
      <c r="B4602" s="5" t="str">
        <f>rawTransactionSheet!B4602</f>
        <v>KALYANI MOTORS PVT LTD</v>
      </c>
      <c r="C4602" s="5" t="str">
        <f>rawTransactionSheet!C4602</f>
        <v>KA05Z3452</v>
      </c>
      <c r="D4602" s="5" t="str">
        <f>rawTransactionSheet!D4602</f>
        <v>MARUTI SUZUKI</v>
      </c>
      <c r="E4602" s="5" t="str">
        <f>rawTransactionSheet!E4602</f>
        <v>800</v>
      </c>
      <c r="F4602" s="5" t="str">
        <f>IFERROR(VLOOKUP(E4602,modelMapping,2,0),E4602)</f>
        <v>800</v>
      </c>
      <c r="G4602" s="5" t="str">
        <f>rawTransactionSheet!F4602</f>
        <v>STD</v>
      </c>
      <c r="H4602" s="1" t="str">
        <f t="shared" si="1"/>
        <v>STD</v>
      </c>
      <c r="I4602" s="5" t="str">
        <f>rawTransactionSheet!G4602</f>
        <v>2001</v>
      </c>
      <c r="J4602" s="5" t="str">
        <f>rawTransactionSheet!H4602</f>
        <v>73000</v>
      </c>
      <c r="K4602" s="5" t="str">
        <f>rawTransactionSheet!I4602</f>
        <v>12309</v>
      </c>
      <c r="L4602" s="5" t="str">
        <f>rawTransactionSheet!J4602</f>
        <v>14</v>
      </c>
      <c r="M4602" s="5" t="str">
        <f>rawTransactionSheet!K4602</f>
        <v>2</v>
      </c>
      <c r="N4602" s="5" t="str">
        <f>rawTransactionSheet!L4602</f>
        <v>BANGALORE</v>
      </c>
    </row>
    <row r="4603">
      <c r="A4603" s="2">
        <v>42370.0</v>
      </c>
      <c r="B4603" s="5" t="str">
        <f>rawTransactionSheet!B4603</f>
        <v>RNS</v>
      </c>
      <c r="C4603" s="5" t="str">
        <f>rawTransactionSheet!C4603</f>
        <v>KA02Z3962</v>
      </c>
      <c r="D4603" s="5" t="str">
        <f>rawTransactionSheet!D4603</f>
        <v>MARUTI SUZUKI</v>
      </c>
      <c r="E4603" s="5" t="str">
        <f>rawTransactionSheet!E4603</f>
        <v>800</v>
      </c>
      <c r="F4603" s="5" t="str">
        <f>IFERROR(VLOOKUP(E4603,modelMapping,2,0),E4603)</f>
        <v>800</v>
      </c>
      <c r="G4603" s="5" t="str">
        <f>rawTransactionSheet!F4603</f>
        <v>STD</v>
      </c>
      <c r="H4603" s="1" t="str">
        <f t="shared" si="1"/>
        <v>STD</v>
      </c>
      <c r="I4603" s="5" t="str">
        <f>rawTransactionSheet!G4603</f>
        <v>2003</v>
      </c>
      <c r="J4603" s="5" t="str">
        <f>rawTransactionSheet!H4603</f>
        <v>73000</v>
      </c>
      <c r="K4603" s="5" t="str">
        <f>rawTransactionSheet!I4603</f>
        <v>52784</v>
      </c>
      <c r="L4603" s="5" t="str">
        <f>rawTransactionSheet!J4603</f>
        <v>12.80821918</v>
      </c>
      <c r="M4603" s="5" t="str">
        <f>rawTransactionSheet!K4603</f>
        <v>1</v>
      </c>
      <c r="N4603" s="5" t="str">
        <f>rawTransactionSheet!L4603</f>
        <v>BANGALORE</v>
      </c>
    </row>
    <row r="4604">
      <c r="A4604" s="2">
        <v>42370.0</v>
      </c>
      <c r="B4604" s="5" t="str">
        <f>rawTransactionSheet!B4604</f>
        <v>RNS</v>
      </c>
      <c r="C4604" s="5" t="str">
        <f>rawTransactionSheet!C4604</f>
        <v>KA05Z1497</v>
      </c>
      <c r="D4604" s="5" t="str">
        <f>rawTransactionSheet!D4604</f>
        <v>MARUTI SUZUKI</v>
      </c>
      <c r="E4604" s="5" t="str">
        <f>rawTransactionSheet!E4604</f>
        <v>800</v>
      </c>
      <c r="F4604" s="5" t="str">
        <f>IFERROR(VLOOKUP(E4604,modelMapping,2,0),E4604)</f>
        <v>800</v>
      </c>
      <c r="G4604" s="5" t="str">
        <f>rawTransactionSheet!F4604</f>
        <v>STD</v>
      </c>
      <c r="H4604" s="1" t="str">
        <f t="shared" si="1"/>
        <v>STD</v>
      </c>
      <c r="I4604" s="5" t="str">
        <f>rawTransactionSheet!G4604</f>
        <v>2000</v>
      </c>
      <c r="J4604" s="5" t="str">
        <f>rawTransactionSheet!H4604</f>
        <v>73000</v>
      </c>
      <c r="K4604" s="5" t="str">
        <f>rawTransactionSheet!I4604</f>
        <v>86188</v>
      </c>
      <c r="L4604" s="5" t="str">
        <f>rawTransactionSheet!J4604</f>
        <v>15.52876712</v>
      </c>
      <c r="M4604" s="5" t="str">
        <f>rawTransactionSheet!K4604</f>
        <v>2</v>
      </c>
      <c r="N4604" s="5" t="str">
        <f>rawTransactionSheet!L4604</f>
        <v>BANGALORE</v>
      </c>
    </row>
    <row r="4605">
      <c r="A4605" s="2">
        <v>42370.0</v>
      </c>
      <c r="B4605" s="5" t="str">
        <f>rawTransactionSheet!B4605</f>
        <v>RNS</v>
      </c>
      <c r="C4605" s="5" t="str">
        <f>rawTransactionSheet!C4605</f>
        <v>KA05P4966</v>
      </c>
      <c r="D4605" s="5" t="str">
        <f>rawTransactionSheet!D4605</f>
        <v>MARUTI SUZUKI</v>
      </c>
      <c r="E4605" s="5" t="str">
        <f>rawTransactionSheet!E4605</f>
        <v>800</v>
      </c>
      <c r="F4605" s="5" t="str">
        <f>IFERROR(VLOOKUP(E4605,modelMapping,2,0),E4605)</f>
        <v>800</v>
      </c>
      <c r="G4605" s="5" t="str">
        <f>rawTransactionSheet!F4605</f>
        <v>STD</v>
      </c>
      <c r="H4605" s="1" t="str">
        <f t="shared" si="1"/>
        <v>STD</v>
      </c>
      <c r="I4605" s="5" t="str">
        <f>rawTransactionSheet!G4605</f>
        <v>1999</v>
      </c>
      <c r="J4605" s="5" t="str">
        <f>rawTransactionSheet!H4605</f>
        <v>73000</v>
      </c>
      <c r="K4605" s="5" t="str">
        <f>rawTransactionSheet!I4605</f>
        <v>53401</v>
      </c>
      <c r="L4605" s="5" t="str">
        <f>rawTransactionSheet!J4605</f>
        <v>16.7890411</v>
      </c>
      <c r="M4605" s="5" t="str">
        <f>rawTransactionSheet!K4605</f>
        <v>2</v>
      </c>
      <c r="N4605" s="5" t="str">
        <f>rawTransactionSheet!L4605</f>
        <v>BANGALORE</v>
      </c>
    </row>
    <row r="4606">
      <c r="A4606" s="2">
        <v>42370.0</v>
      </c>
      <c r="B4606" s="5" t="str">
        <f>rawTransactionSheet!B4606</f>
        <v>RNS</v>
      </c>
      <c r="C4606" s="5" t="str">
        <f>rawTransactionSheet!C4606</f>
        <v>KA06M4057</v>
      </c>
      <c r="D4606" s="5" t="str">
        <f>rawTransactionSheet!D4606</f>
        <v>MARUTI SUZUKI</v>
      </c>
      <c r="E4606" s="5" t="str">
        <f>rawTransactionSheet!E4606</f>
        <v>800</v>
      </c>
      <c r="F4606" s="5" t="str">
        <f>IFERROR(VLOOKUP(E4606,modelMapping,2,0),E4606)</f>
        <v>800</v>
      </c>
      <c r="G4606" s="5" t="str">
        <f>rawTransactionSheet!F4606</f>
        <v>STD</v>
      </c>
      <c r="H4606" s="1" t="str">
        <f t="shared" si="1"/>
        <v>STD</v>
      </c>
      <c r="I4606" s="5" t="str">
        <f>rawTransactionSheet!G4606</f>
        <v>2005</v>
      </c>
      <c r="J4606" s="5" t="str">
        <f>rawTransactionSheet!H4606</f>
        <v>73000</v>
      </c>
      <c r="K4606" s="5" t="str">
        <f>rawTransactionSheet!I4606</f>
        <v>100066</v>
      </c>
      <c r="L4606" s="5" t="str">
        <f>rawTransactionSheet!J4606</f>
        <v>10.45753425</v>
      </c>
      <c r="M4606" s="5" t="str">
        <f>rawTransactionSheet!K4606</f>
        <v>3</v>
      </c>
      <c r="N4606" s="5" t="str">
        <f>rawTransactionSheet!L4606</f>
        <v>BANGALORE</v>
      </c>
    </row>
    <row r="4607">
      <c r="A4607" s="2">
        <v>42370.0</v>
      </c>
      <c r="B4607" s="5" t="str">
        <f>rawTransactionSheet!B4607</f>
        <v>RNS</v>
      </c>
      <c r="C4607" s="5" t="str">
        <f>rawTransactionSheet!C4607</f>
        <v>KA03MA4452</v>
      </c>
      <c r="D4607" s="5" t="str">
        <f>rawTransactionSheet!D4607</f>
        <v>MARUTI SUZUKI</v>
      </c>
      <c r="E4607" s="5" t="str">
        <f>rawTransactionSheet!E4607</f>
        <v>800</v>
      </c>
      <c r="F4607" s="5" t="str">
        <f>IFERROR(VLOOKUP(E4607,modelMapping,2,0),E4607)</f>
        <v>800</v>
      </c>
      <c r="G4607" s="5" t="str">
        <f>rawTransactionSheet!F4607</f>
        <v>STD</v>
      </c>
      <c r="H4607" s="1" t="str">
        <f t="shared" si="1"/>
        <v>STD</v>
      </c>
      <c r="I4607" s="5" t="str">
        <f>rawTransactionSheet!G4607</f>
        <v>2001</v>
      </c>
      <c r="J4607" s="5" t="str">
        <f>rawTransactionSheet!H4607</f>
        <v>73000</v>
      </c>
      <c r="K4607" s="5" t="str">
        <f>rawTransactionSheet!I4607</f>
        <v>59862</v>
      </c>
      <c r="L4607" s="5" t="str">
        <f>rawTransactionSheet!J4607</f>
        <v>14.85205479</v>
      </c>
      <c r="M4607" s="5" t="str">
        <f>rawTransactionSheet!K4607</f>
        <v>4</v>
      </c>
      <c r="N4607" s="5" t="str">
        <f>rawTransactionSheet!L4607</f>
        <v>BANGALORE</v>
      </c>
    </row>
    <row r="4608">
      <c r="A4608" s="2">
        <v>42370.0</v>
      </c>
      <c r="B4608" s="5" t="str">
        <f>rawTransactionSheet!B4608</f>
        <v>RNS</v>
      </c>
      <c r="C4608" s="5" t="str">
        <f>rawTransactionSheet!C4608</f>
        <v>KA03P3968</v>
      </c>
      <c r="D4608" s="5" t="str">
        <f>rawTransactionSheet!D4608</f>
        <v>MARUTI SUZUKI</v>
      </c>
      <c r="E4608" s="5" t="str">
        <f>rawTransactionSheet!E4608</f>
        <v>Alto</v>
      </c>
      <c r="F4608" s="5" t="str">
        <f>IFERROR(VLOOKUP(E4608,modelMapping,2,0),E4608)</f>
        <v>Alto</v>
      </c>
      <c r="G4608" s="5" t="str">
        <f>rawTransactionSheet!F4608</f>
        <v>LX</v>
      </c>
      <c r="H4608" s="1" t="str">
        <f t="shared" si="1"/>
        <v>LX</v>
      </c>
      <c r="I4608" s="5" t="str">
        <f>rawTransactionSheet!G4608</f>
        <v>1997</v>
      </c>
      <c r="J4608" s="5" t="str">
        <f>rawTransactionSheet!H4608</f>
        <v>73000</v>
      </c>
      <c r="K4608" s="5" t="str">
        <f>rawTransactionSheet!I4608</f>
        <v>55230</v>
      </c>
      <c r="L4608" s="5" t="str">
        <f>rawTransactionSheet!J4608</f>
        <v>18.72054795</v>
      </c>
      <c r="M4608" s="5" t="str">
        <f>rawTransactionSheet!K4608</f>
        <v>2</v>
      </c>
      <c r="N4608" s="5" t="str">
        <f>rawTransactionSheet!L4608</f>
        <v>BANGALORE</v>
      </c>
    </row>
    <row r="4609">
      <c r="A4609" s="2">
        <v>42370.0</v>
      </c>
      <c r="B4609" s="5" t="str">
        <f>rawTransactionSheet!B4609</f>
        <v>RNS</v>
      </c>
      <c r="C4609" s="5" t="str">
        <f>rawTransactionSheet!C4609</f>
        <v>KA01Z479</v>
      </c>
      <c r="D4609" s="5" t="str">
        <f>rawTransactionSheet!D4609</f>
        <v>MARUTI SUZUKI</v>
      </c>
      <c r="E4609" s="5" t="str">
        <f>rawTransactionSheet!E4609</f>
        <v>Esteem</v>
      </c>
      <c r="F4609" s="5" t="str">
        <f>IFERROR(VLOOKUP(E4609,modelMapping,2,0),E4609)</f>
        <v>Esteem</v>
      </c>
      <c r="G4609" s="5" t="str">
        <f>rawTransactionSheet!F4609</f>
        <v>VXI</v>
      </c>
      <c r="H4609" s="1" t="str">
        <f t="shared" si="1"/>
        <v>VXI</v>
      </c>
      <c r="I4609" s="5" t="str">
        <f>rawTransactionSheet!G4609</f>
        <v>2001</v>
      </c>
      <c r="J4609" s="5" t="str">
        <f>rawTransactionSheet!H4609</f>
        <v>73000</v>
      </c>
      <c r="K4609" s="5" t="str">
        <f>rawTransactionSheet!I4609</f>
        <v>79644</v>
      </c>
      <c r="L4609" s="5" t="str">
        <f>rawTransactionSheet!J4609</f>
        <v>14.35342466</v>
      </c>
      <c r="M4609" s="5" t="str">
        <f>rawTransactionSheet!K4609</f>
        <v>2</v>
      </c>
      <c r="N4609" s="5" t="str">
        <f>rawTransactionSheet!L4609</f>
        <v>BANGALORE</v>
      </c>
    </row>
    <row r="4610">
      <c r="A4610" s="2">
        <v>42370.0</v>
      </c>
      <c r="B4610" s="5" t="str">
        <f>rawTransactionSheet!B4610</f>
        <v>KALYANI MOTORS PVT LTD</v>
      </c>
      <c r="C4610" s="5" t="str">
        <f>rawTransactionSheet!C4610</f>
        <v>KA05MA5099</v>
      </c>
      <c r="D4610" s="5" t="str">
        <f>rawTransactionSheet!D4610</f>
        <v>MARUTI SUZUKI</v>
      </c>
      <c r="E4610" s="5" t="str">
        <f>rawTransactionSheet!E4610</f>
        <v>Zen</v>
      </c>
      <c r="F4610" s="5" t="str">
        <f>IFERROR(VLOOKUP(E4610,modelMapping,2,0),E4610)</f>
        <v>Zen</v>
      </c>
      <c r="G4610" s="5" t="str">
        <f>rawTransactionSheet!F4610</f>
        <v>LX</v>
      </c>
      <c r="H4610" s="1" t="str">
        <f t="shared" si="1"/>
        <v>LX</v>
      </c>
      <c r="I4610" s="5" t="str">
        <f>rawTransactionSheet!G4610</f>
        <v>2000</v>
      </c>
      <c r="J4610" s="5" t="str">
        <f>rawTransactionSheet!H4610</f>
        <v>73000</v>
      </c>
      <c r="K4610" s="5" t="str">
        <f>rawTransactionSheet!I4610</f>
        <v>67493</v>
      </c>
      <c r="L4610" s="5" t="str">
        <f>rawTransactionSheet!J4610</f>
        <v>15</v>
      </c>
      <c r="M4610" s="5" t="str">
        <f>rawTransactionSheet!K4610</f>
        <v>2</v>
      </c>
      <c r="N4610" s="5" t="str">
        <f>rawTransactionSheet!L4610</f>
        <v>BANGALORE</v>
      </c>
    </row>
    <row r="4611">
      <c r="A4611" s="2">
        <v>42370.0</v>
      </c>
      <c r="B4611" s="5" t="str">
        <f>rawTransactionSheet!B4611</f>
        <v>Pratham</v>
      </c>
      <c r="C4611" s="5" t="str">
        <f>rawTransactionSheet!C4611</f>
        <v>753</v>
      </c>
      <c r="D4611" s="5" t="str">
        <f>rawTransactionSheet!D4611</f>
        <v>MARUTI SUZUKI</v>
      </c>
      <c r="E4611" s="5" t="str">
        <f>rawTransactionSheet!E4611</f>
        <v>800</v>
      </c>
      <c r="F4611" s="5" t="str">
        <f>IFERROR(VLOOKUP(E4611,modelMapping,2,0),E4611)</f>
        <v>800</v>
      </c>
      <c r="G4611" s="5" t="str">
        <f>rawTransactionSheet!F4611</f>
        <v>AC</v>
      </c>
      <c r="H4611" s="1" t="str">
        <f t="shared" si="1"/>
        <v>AC</v>
      </c>
      <c r="I4611" s="5" t="str">
        <f>rawTransactionSheet!G4611</f>
        <v>2005</v>
      </c>
      <c r="J4611" s="5" t="str">
        <f>rawTransactionSheet!H4611</f>
        <v>72000</v>
      </c>
      <c r="K4611" s="5" t="str">
        <f>rawTransactionSheet!I4611</f>
        <v>79178.64476</v>
      </c>
      <c r="L4611" s="5" t="str">
        <f>rawTransactionSheet!J4611</f>
        <v>9.897330595</v>
      </c>
      <c r="M4611" s="5" t="str">
        <f>rawTransactionSheet!K4611</f>
        <v>2</v>
      </c>
      <c r="N4611" s="5" t="str">
        <f>rawTransactionSheet!L4611</f>
        <v>BANGALORE</v>
      </c>
    </row>
    <row r="4612">
      <c r="A4612" s="2">
        <v>42370.0</v>
      </c>
      <c r="B4612" s="5" t="str">
        <f>rawTransactionSheet!B4612</f>
        <v>Pratham</v>
      </c>
      <c r="C4612" s="5" t="str">
        <f>rawTransactionSheet!C4612</f>
        <v>887</v>
      </c>
      <c r="D4612" s="5" t="str">
        <f>rawTransactionSheet!D4612</f>
        <v>MARUTI SUZUKI</v>
      </c>
      <c r="E4612" s="5" t="str">
        <f>rawTransactionSheet!E4612</f>
        <v>800</v>
      </c>
      <c r="F4612" s="5" t="str">
        <f>IFERROR(VLOOKUP(E4612,modelMapping,2,0),E4612)</f>
        <v>800</v>
      </c>
      <c r="G4612" s="5" t="str">
        <f>rawTransactionSheet!F4612</f>
        <v>AC</v>
      </c>
      <c r="H4612" s="1" t="str">
        <f t="shared" si="1"/>
        <v>AC</v>
      </c>
      <c r="I4612" s="5" t="str">
        <f>rawTransactionSheet!G4612</f>
        <v>2002</v>
      </c>
      <c r="J4612" s="5" t="str">
        <f>rawTransactionSheet!H4612</f>
        <v>72000</v>
      </c>
      <c r="K4612" s="5" t="str">
        <f>rawTransactionSheet!I4612</f>
        <v>101957.5633</v>
      </c>
      <c r="L4612" s="5" t="str">
        <f>rawTransactionSheet!J4612</f>
        <v>12.74469541</v>
      </c>
      <c r="M4612" s="5" t="str">
        <f>rawTransactionSheet!K4612</f>
        <v>3</v>
      </c>
      <c r="N4612" s="5" t="str">
        <f>rawTransactionSheet!L4612</f>
        <v>BANGALORE</v>
      </c>
    </row>
    <row r="4613">
      <c r="A4613" s="2">
        <v>42370.0</v>
      </c>
      <c r="B4613" s="5" t="str">
        <f>rawTransactionSheet!B4613</f>
        <v>RNS</v>
      </c>
      <c r="C4613" s="5" t="str">
        <f>rawTransactionSheet!C4613</f>
        <v>KA01MA4595</v>
      </c>
      <c r="D4613" s="5" t="str">
        <f>rawTransactionSheet!D4613</f>
        <v>MARUTI SUZUKI</v>
      </c>
      <c r="E4613" s="5" t="str">
        <f>rawTransactionSheet!E4613</f>
        <v>800</v>
      </c>
      <c r="F4613" s="5" t="str">
        <f>IFERROR(VLOOKUP(E4613,modelMapping,2,0),E4613)</f>
        <v>800</v>
      </c>
      <c r="G4613" s="5" t="str">
        <f>rawTransactionSheet!F4613</f>
        <v>STD</v>
      </c>
      <c r="H4613" s="1" t="str">
        <f t="shared" si="1"/>
        <v>STD</v>
      </c>
      <c r="I4613" s="5" t="str">
        <f>rawTransactionSheet!G4613</f>
        <v>2005</v>
      </c>
      <c r="J4613" s="5" t="str">
        <f>rawTransactionSheet!H4613</f>
        <v>72000</v>
      </c>
      <c r="K4613" s="5" t="str">
        <f>rawTransactionSheet!I4613</f>
        <v>52371</v>
      </c>
      <c r="L4613" s="5" t="str">
        <f>rawTransactionSheet!J4613</f>
        <v>10.86027397</v>
      </c>
      <c r="M4613" s="5" t="str">
        <f>rawTransactionSheet!K4613</f>
        <v>1</v>
      </c>
      <c r="N4613" s="5" t="str">
        <f>rawTransactionSheet!L4613</f>
        <v>BANGALORE</v>
      </c>
    </row>
    <row r="4614">
      <c r="A4614" s="2">
        <v>42370.0</v>
      </c>
      <c r="B4614" s="5" t="str">
        <f>rawTransactionSheet!B4614</f>
        <v>RNS</v>
      </c>
      <c r="C4614" s="5" t="str">
        <f>rawTransactionSheet!C4614</f>
        <v>KA05P4966</v>
      </c>
      <c r="D4614" s="5" t="str">
        <f>rawTransactionSheet!D4614</f>
        <v>MARUTI SUZUKI</v>
      </c>
      <c r="E4614" s="5" t="str">
        <f>rawTransactionSheet!E4614</f>
        <v>800</v>
      </c>
      <c r="F4614" s="5" t="str">
        <f>IFERROR(VLOOKUP(E4614,modelMapping,2,0),E4614)</f>
        <v>800</v>
      </c>
      <c r="G4614" s="5" t="str">
        <f>rawTransactionSheet!F4614</f>
        <v>STD</v>
      </c>
      <c r="H4614" s="1" t="str">
        <f t="shared" si="1"/>
        <v>STD</v>
      </c>
      <c r="I4614" s="5" t="str">
        <f>rawTransactionSheet!G4614</f>
        <v>1999</v>
      </c>
      <c r="J4614" s="5" t="str">
        <f>rawTransactionSheet!H4614</f>
        <v>72000</v>
      </c>
      <c r="K4614" s="5" t="str">
        <f>rawTransactionSheet!I4614</f>
        <v>53401</v>
      </c>
      <c r="L4614" s="5" t="str">
        <f>rawTransactionSheet!J4614</f>
        <v>16.7890411</v>
      </c>
      <c r="M4614" s="5" t="str">
        <f>rawTransactionSheet!K4614</f>
        <v>2</v>
      </c>
      <c r="N4614" s="5" t="str">
        <f>rawTransactionSheet!L4614</f>
        <v>BANGALORE</v>
      </c>
    </row>
    <row r="4615">
      <c r="A4615" s="2">
        <v>42370.0</v>
      </c>
      <c r="B4615" s="5" t="str">
        <f>rawTransactionSheet!B4615</f>
        <v>RNS</v>
      </c>
      <c r="C4615" s="5" t="str">
        <f>rawTransactionSheet!C4615</f>
        <v>KA04MC0345</v>
      </c>
      <c r="D4615" s="5" t="str">
        <f>rawTransactionSheet!D4615</f>
        <v>MARUTI SUZUKI</v>
      </c>
      <c r="E4615" s="5" t="str">
        <f>rawTransactionSheet!E4615</f>
        <v>800</v>
      </c>
      <c r="F4615" s="5" t="str">
        <f>IFERROR(VLOOKUP(E4615,modelMapping,2,0),E4615)</f>
        <v>800</v>
      </c>
      <c r="G4615" s="5" t="str">
        <f>rawTransactionSheet!F4615</f>
        <v>STD</v>
      </c>
      <c r="H4615" s="1" t="str">
        <f t="shared" si="1"/>
        <v>STD</v>
      </c>
      <c r="I4615" s="5" t="str">
        <f>rawTransactionSheet!G4615</f>
        <v>2002</v>
      </c>
      <c r="J4615" s="5" t="str">
        <f>rawTransactionSheet!H4615</f>
        <v>71000</v>
      </c>
      <c r="K4615" s="5" t="str">
        <f>rawTransactionSheet!I4615</f>
        <v>54361</v>
      </c>
      <c r="L4615" s="5" t="str">
        <f>rawTransactionSheet!J4615</f>
        <v>13.93972603</v>
      </c>
      <c r="M4615" s="5" t="str">
        <f>rawTransactionSheet!K4615</f>
        <v>1</v>
      </c>
      <c r="N4615" s="5" t="str">
        <f>rawTransactionSheet!L4615</f>
        <v>BANGALORE</v>
      </c>
    </row>
    <row r="4616">
      <c r="A4616" s="2">
        <v>42370.0</v>
      </c>
      <c r="B4616" s="5" t="str">
        <f>rawTransactionSheet!B4616</f>
        <v>Pratham</v>
      </c>
      <c r="C4616" s="5" t="str">
        <f>rawTransactionSheet!C4616</f>
        <v>785</v>
      </c>
      <c r="D4616" s="5" t="str">
        <f>rawTransactionSheet!D4616</f>
        <v>MARUTI SUZUKI</v>
      </c>
      <c r="E4616" s="5" t="str">
        <f>rawTransactionSheet!E4616</f>
        <v>800</v>
      </c>
      <c r="F4616" s="5" t="str">
        <f>IFERROR(VLOOKUP(E4616,modelMapping,2,0),E4616)</f>
        <v>800</v>
      </c>
      <c r="G4616" s="5" t="str">
        <f>rawTransactionSheet!F4616</f>
        <v>STD</v>
      </c>
      <c r="H4616" s="1" t="str">
        <f t="shared" si="1"/>
        <v>STD</v>
      </c>
      <c r="I4616" s="5" t="str">
        <f>rawTransactionSheet!G4616</f>
        <v>2004</v>
      </c>
      <c r="J4616" s="5" t="str">
        <f>rawTransactionSheet!H4616</f>
        <v>70000</v>
      </c>
      <c r="K4616" s="5" t="str">
        <f>rawTransactionSheet!I4616</f>
        <v>83756.33128</v>
      </c>
      <c r="L4616" s="5" t="str">
        <f>rawTransactionSheet!J4616</f>
        <v>10.46954141</v>
      </c>
      <c r="M4616" s="5" t="str">
        <f>rawTransactionSheet!K4616</f>
        <v>3</v>
      </c>
      <c r="N4616" s="5" t="str">
        <f>rawTransactionSheet!L4616</f>
        <v>BANGALORE</v>
      </c>
    </row>
    <row r="4617">
      <c r="A4617" s="2">
        <v>42370.0</v>
      </c>
      <c r="B4617" s="5" t="str">
        <f>rawTransactionSheet!B4617</f>
        <v>Pratham</v>
      </c>
      <c r="C4617" s="5" t="str">
        <f>rawTransactionSheet!C4617</f>
        <v>875</v>
      </c>
      <c r="D4617" s="5" t="str">
        <f>rawTransactionSheet!D4617</f>
        <v>MARUTI SUZUKI</v>
      </c>
      <c r="E4617" s="5" t="str">
        <f>rawTransactionSheet!E4617</f>
        <v>800</v>
      </c>
      <c r="F4617" s="5" t="str">
        <f>IFERROR(VLOOKUP(E4617,modelMapping,2,0),E4617)</f>
        <v>800</v>
      </c>
      <c r="G4617" s="5" t="str">
        <f>rawTransactionSheet!F4617</f>
        <v>STD</v>
      </c>
      <c r="H4617" s="1" t="str">
        <f t="shared" si="1"/>
        <v>STD</v>
      </c>
      <c r="I4617" s="5" t="str">
        <f>rawTransactionSheet!G4617</f>
        <v>2003</v>
      </c>
      <c r="J4617" s="5" t="str">
        <f>rawTransactionSheet!H4617</f>
        <v>70000</v>
      </c>
      <c r="K4617" s="5" t="str">
        <f>rawTransactionSheet!I4617</f>
        <v>95737.16632</v>
      </c>
      <c r="L4617" s="5" t="str">
        <f>rawTransactionSheet!J4617</f>
        <v>11.96714579</v>
      </c>
      <c r="M4617" s="5" t="str">
        <f>rawTransactionSheet!K4617</f>
        <v>3</v>
      </c>
      <c r="N4617" s="5" t="str">
        <f>rawTransactionSheet!L4617</f>
        <v>BANGALORE</v>
      </c>
    </row>
    <row r="4618">
      <c r="A4618" s="2">
        <v>42370.0</v>
      </c>
      <c r="B4618" s="5" t="str">
        <f>rawTransactionSheet!B4618</f>
        <v>Pratham</v>
      </c>
      <c r="C4618" s="5" t="str">
        <f>rawTransactionSheet!C4618</f>
        <v>915</v>
      </c>
      <c r="D4618" s="5" t="str">
        <f>rawTransactionSheet!D4618</f>
        <v>MARUTI SUZUKI</v>
      </c>
      <c r="E4618" s="5" t="str">
        <f>rawTransactionSheet!E4618</f>
        <v>800</v>
      </c>
      <c r="F4618" s="5" t="str">
        <f>IFERROR(VLOOKUP(E4618,modelMapping,2,0),E4618)</f>
        <v>800</v>
      </c>
      <c r="G4618" s="5" t="str">
        <f>rawTransactionSheet!F4618</f>
        <v>STD</v>
      </c>
      <c r="H4618" s="1" t="str">
        <f t="shared" si="1"/>
        <v>STD</v>
      </c>
      <c r="I4618" s="5" t="str">
        <f>rawTransactionSheet!G4618</f>
        <v>2000</v>
      </c>
      <c r="J4618" s="5" t="str">
        <f>rawTransactionSheet!H4618</f>
        <v>70000</v>
      </c>
      <c r="K4618" s="5" t="str">
        <f>rawTransactionSheet!I4618</f>
        <v>115405.8864</v>
      </c>
      <c r="L4618" s="5" t="str">
        <f>rawTransactionSheet!J4618</f>
        <v>14.4257358</v>
      </c>
      <c r="M4618" s="5" t="str">
        <f>rawTransactionSheet!K4618</f>
        <v>3</v>
      </c>
      <c r="N4618" s="5" t="str">
        <f>rawTransactionSheet!L4618</f>
        <v>BANGALORE</v>
      </c>
    </row>
    <row r="4619">
      <c r="A4619" s="2">
        <v>42370.0</v>
      </c>
      <c r="B4619" s="5" t="str">
        <f>rawTransactionSheet!B4619</f>
        <v>RNS</v>
      </c>
      <c r="C4619" s="5" t="str">
        <f>rawTransactionSheet!C4619</f>
        <v>KA02Z3962</v>
      </c>
      <c r="D4619" s="5" t="str">
        <f>rawTransactionSheet!D4619</f>
        <v>MARUTI SUZUKI</v>
      </c>
      <c r="E4619" s="5" t="str">
        <f>rawTransactionSheet!E4619</f>
        <v>800</v>
      </c>
      <c r="F4619" s="5" t="str">
        <f>IFERROR(VLOOKUP(E4619,modelMapping,2,0),E4619)</f>
        <v>800</v>
      </c>
      <c r="G4619" s="5" t="str">
        <f>rawTransactionSheet!F4619</f>
        <v>STD</v>
      </c>
      <c r="H4619" s="1" t="str">
        <f t="shared" si="1"/>
        <v>STD</v>
      </c>
      <c r="I4619" s="5" t="str">
        <f>rawTransactionSheet!G4619</f>
        <v>2003</v>
      </c>
      <c r="J4619" s="5" t="str">
        <f>rawTransactionSheet!H4619</f>
        <v>70000</v>
      </c>
      <c r="K4619" s="5" t="str">
        <f>rawTransactionSheet!I4619</f>
        <v>52784</v>
      </c>
      <c r="L4619" s="5" t="str">
        <f>rawTransactionSheet!J4619</f>
        <v>12.80821918</v>
      </c>
      <c r="M4619" s="5" t="str">
        <f>rawTransactionSheet!K4619</f>
        <v>1</v>
      </c>
      <c r="N4619" s="5" t="str">
        <f>rawTransactionSheet!L4619</f>
        <v>BANGALORE</v>
      </c>
    </row>
    <row r="4620">
      <c r="A4620" s="2">
        <v>42370.0</v>
      </c>
      <c r="B4620" s="5" t="str">
        <f>rawTransactionSheet!B4620</f>
        <v>RNS</v>
      </c>
      <c r="C4620" s="5" t="str">
        <f>rawTransactionSheet!C4620</f>
        <v>KA04MA2684</v>
      </c>
      <c r="D4620" s="5" t="str">
        <f>rawTransactionSheet!D4620</f>
        <v>MARUTI SUZUKI</v>
      </c>
      <c r="E4620" s="5" t="str">
        <f>rawTransactionSheet!E4620</f>
        <v>800</v>
      </c>
      <c r="F4620" s="5" t="str">
        <f>IFERROR(VLOOKUP(E4620,modelMapping,2,0),E4620)</f>
        <v>800</v>
      </c>
      <c r="G4620" s="5" t="str">
        <f>rawTransactionSheet!F4620</f>
        <v>STD</v>
      </c>
      <c r="H4620" s="1" t="str">
        <f t="shared" si="1"/>
        <v>STD</v>
      </c>
      <c r="I4620" s="5" t="str">
        <f>rawTransactionSheet!G4620</f>
        <v>2003</v>
      </c>
      <c r="J4620" s="5" t="str">
        <f>rawTransactionSheet!H4620</f>
        <v>70000</v>
      </c>
      <c r="K4620" s="5" t="str">
        <f>rawTransactionSheet!I4620</f>
        <v>44910</v>
      </c>
      <c r="L4620" s="5" t="str">
        <f>rawTransactionSheet!J4620</f>
        <v>12.94794521</v>
      </c>
      <c r="M4620" s="5" t="str">
        <f>rawTransactionSheet!K4620</f>
        <v>2</v>
      </c>
      <c r="N4620" s="5" t="str">
        <f>rawTransactionSheet!L4620</f>
        <v>BANGALORE</v>
      </c>
    </row>
    <row r="4621">
      <c r="A4621" s="2">
        <v>42370.0</v>
      </c>
      <c r="B4621" s="5" t="str">
        <f>rawTransactionSheet!B4621</f>
        <v>RNS</v>
      </c>
      <c r="C4621" s="5" t="str">
        <f>rawTransactionSheet!C4621</f>
        <v>KA05Z1497</v>
      </c>
      <c r="D4621" s="5" t="str">
        <f>rawTransactionSheet!D4621</f>
        <v>MARUTI SUZUKI</v>
      </c>
      <c r="E4621" s="5" t="str">
        <f>rawTransactionSheet!E4621</f>
        <v>800</v>
      </c>
      <c r="F4621" s="5" t="str">
        <f>IFERROR(VLOOKUP(E4621,modelMapping,2,0),E4621)</f>
        <v>800</v>
      </c>
      <c r="G4621" s="5" t="str">
        <f>rawTransactionSheet!F4621</f>
        <v>STD</v>
      </c>
      <c r="H4621" s="1" t="str">
        <f t="shared" si="1"/>
        <v>STD</v>
      </c>
      <c r="I4621" s="5" t="str">
        <f>rawTransactionSheet!G4621</f>
        <v>2000</v>
      </c>
      <c r="J4621" s="5" t="str">
        <f>rawTransactionSheet!H4621</f>
        <v>70000</v>
      </c>
      <c r="K4621" s="5" t="str">
        <f>rawTransactionSheet!I4621</f>
        <v>86188</v>
      </c>
      <c r="L4621" s="5" t="str">
        <f>rawTransactionSheet!J4621</f>
        <v>15.52876712</v>
      </c>
      <c r="M4621" s="5" t="str">
        <f>rawTransactionSheet!K4621</f>
        <v>2</v>
      </c>
      <c r="N4621" s="5" t="str">
        <f>rawTransactionSheet!L4621</f>
        <v>BANGALORE</v>
      </c>
    </row>
    <row r="4622">
      <c r="A4622" s="2">
        <v>42370.0</v>
      </c>
      <c r="B4622" s="5" t="str">
        <f>rawTransactionSheet!B4622</f>
        <v>RNS</v>
      </c>
      <c r="C4622" s="5" t="str">
        <f>rawTransactionSheet!C4622</f>
        <v>KA02N8581</v>
      </c>
      <c r="D4622" s="5" t="str">
        <f>rawTransactionSheet!D4622</f>
        <v>MARUTI SUZUKI</v>
      </c>
      <c r="E4622" s="5" t="str">
        <f>rawTransactionSheet!E4622</f>
        <v>800</v>
      </c>
      <c r="F4622" s="5" t="str">
        <f>IFERROR(VLOOKUP(E4622,modelMapping,2,0),E4622)</f>
        <v>800</v>
      </c>
      <c r="G4622" s="5" t="str">
        <f>rawTransactionSheet!F4622</f>
        <v>STD</v>
      </c>
      <c r="H4622" s="1" t="str">
        <f t="shared" si="1"/>
        <v>STD</v>
      </c>
      <c r="I4622" s="5" t="str">
        <f>rawTransactionSheet!G4622</f>
        <v>1999</v>
      </c>
      <c r="J4622" s="5" t="str">
        <f>rawTransactionSheet!H4622</f>
        <v>70000</v>
      </c>
      <c r="K4622" s="5" t="str">
        <f>rawTransactionSheet!I4622</f>
        <v>17051</v>
      </c>
      <c r="L4622" s="5" t="str">
        <f>rawTransactionSheet!J4622</f>
        <v>16.63561644</v>
      </c>
      <c r="M4622" s="5" t="str">
        <f>rawTransactionSheet!K4622</f>
        <v>2</v>
      </c>
      <c r="N4622" s="5" t="str">
        <f>rawTransactionSheet!L4622</f>
        <v>BANGALORE</v>
      </c>
    </row>
    <row r="4623">
      <c r="A4623" s="2">
        <v>42370.0</v>
      </c>
      <c r="B4623" s="5" t="str">
        <f>rawTransactionSheet!B4623</f>
        <v>RNS</v>
      </c>
      <c r="C4623" s="5" t="str">
        <f>rawTransactionSheet!C4623</f>
        <v>KA05P8647</v>
      </c>
      <c r="D4623" s="5" t="str">
        <f>rawTransactionSheet!D4623</f>
        <v>MARUTI SUZUKI</v>
      </c>
      <c r="E4623" s="5" t="str">
        <f>rawTransactionSheet!E4623</f>
        <v>800</v>
      </c>
      <c r="F4623" s="5" t="str">
        <f>IFERROR(VLOOKUP(E4623,modelMapping,2,0),E4623)</f>
        <v>800</v>
      </c>
      <c r="G4623" s="5" t="str">
        <f>rawTransactionSheet!F4623</f>
        <v>STD</v>
      </c>
      <c r="H4623" s="1" t="str">
        <f t="shared" si="1"/>
        <v>STD</v>
      </c>
      <c r="I4623" s="5" t="str">
        <f>rawTransactionSheet!G4623</f>
        <v>2000</v>
      </c>
      <c r="J4623" s="5" t="str">
        <f>rawTransactionSheet!H4623</f>
        <v>70000</v>
      </c>
      <c r="K4623" s="5" t="str">
        <f>rawTransactionSheet!I4623</f>
        <v>64134</v>
      </c>
      <c r="L4623" s="5" t="str">
        <f>rawTransactionSheet!J4623</f>
        <v>15.79178082</v>
      </c>
      <c r="M4623" s="5" t="str">
        <f>rawTransactionSheet!K4623</f>
        <v>3</v>
      </c>
      <c r="N4623" s="5" t="str">
        <f>rawTransactionSheet!L4623</f>
        <v>BANGALORE</v>
      </c>
    </row>
    <row r="4624">
      <c r="A4624" s="2">
        <v>42370.0</v>
      </c>
      <c r="B4624" s="5" t="str">
        <f>rawTransactionSheet!B4624</f>
        <v>RNS</v>
      </c>
      <c r="C4624" s="5" t="str">
        <f>rawTransactionSheet!C4624</f>
        <v>KA03ME4419</v>
      </c>
      <c r="D4624" s="5" t="str">
        <f>rawTransactionSheet!D4624</f>
        <v>MARUTI SUZUKI</v>
      </c>
      <c r="E4624" s="5" t="str">
        <f>rawTransactionSheet!E4624</f>
        <v>800</v>
      </c>
      <c r="F4624" s="5" t="str">
        <f>IFERROR(VLOOKUP(E4624,modelMapping,2,0),E4624)</f>
        <v>800</v>
      </c>
      <c r="G4624" s="5" t="str">
        <f>rawTransactionSheet!F4624</f>
        <v>STD</v>
      </c>
      <c r="H4624" s="1" t="str">
        <f t="shared" si="1"/>
        <v>STD</v>
      </c>
      <c r="I4624" s="5" t="str">
        <f>rawTransactionSheet!G4624</f>
        <v>2004</v>
      </c>
      <c r="J4624" s="5" t="str">
        <f>rawTransactionSheet!H4624</f>
        <v>70000</v>
      </c>
      <c r="K4624" s="5" t="str">
        <f>rawTransactionSheet!I4624</f>
        <v>123822</v>
      </c>
      <c r="L4624" s="5" t="str">
        <f>rawTransactionSheet!J4624</f>
        <v>11.99726027</v>
      </c>
      <c r="M4624" s="5" t="str">
        <f>rawTransactionSheet!K4624</f>
        <v>5</v>
      </c>
      <c r="N4624" s="5" t="str">
        <f>rawTransactionSheet!L4624</f>
        <v>BANGALORE</v>
      </c>
    </row>
    <row r="4625">
      <c r="A4625" s="2">
        <v>42370.0</v>
      </c>
      <c r="B4625" s="5" t="str">
        <f>rawTransactionSheet!B4625</f>
        <v>RNS</v>
      </c>
      <c r="C4625" s="5" t="str">
        <f>rawTransactionSheet!C4625</f>
        <v>KA03MD7478</v>
      </c>
      <c r="D4625" s="5" t="str">
        <f>rawTransactionSheet!D4625</f>
        <v>MARUTI SUZUKI</v>
      </c>
      <c r="E4625" s="5" t="str">
        <f>rawTransactionSheet!E4625</f>
        <v>Alto</v>
      </c>
      <c r="F4625" s="5" t="str">
        <f>IFERROR(VLOOKUP(E4625,modelMapping,2,0),E4625)</f>
        <v>Alto</v>
      </c>
      <c r="G4625" s="5" t="str">
        <f>rawTransactionSheet!F4625</f>
        <v>LX</v>
      </c>
      <c r="H4625" s="1" t="str">
        <f t="shared" si="1"/>
        <v>LX</v>
      </c>
      <c r="I4625" s="5" t="str">
        <f>rawTransactionSheet!G4625</f>
        <v>2005</v>
      </c>
      <c r="J4625" s="5" t="str">
        <f>rawTransactionSheet!H4625</f>
        <v>70000</v>
      </c>
      <c r="K4625" s="5" t="str">
        <f>rawTransactionSheet!I4625</f>
        <v>86861</v>
      </c>
      <c r="L4625" s="5" t="str">
        <f>rawTransactionSheet!J4625</f>
        <v>10.64931507</v>
      </c>
      <c r="M4625" s="5" t="str">
        <f>rawTransactionSheet!K4625</f>
        <v>3</v>
      </c>
      <c r="N4625" s="5" t="str">
        <f>rawTransactionSheet!L4625</f>
        <v>BANGALORE</v>
      </c>
    </row>
    <row r="4626">
      <c r="A4626" s="2">
        <v>42370.0</v>
      </c>
      <c r="B4626" s="5" t="str">
        <f>rawTransactionSheet!B4626</f>
        <v>RNS</v>
      </c>
      <c r="C4626" s="5" t="str">
        <f>rawTransactionSheet!C4626</f>
        <v>MH12DY5074</v>
      </c>
      <c r="D4626" s="5" t="str">
        <f>rawTransactionSheet!D4626</f>
        <v>FORD</v>
      </c>
      <c r="E4626" s="5" t="str">
        <f>rawTransactionSheet!E4626</f>
        <v>Ikon</v>
      </c>
      <c r="F4626" s="5" t="str">
        <f>IFERROR(VLOOKUP(E4626,modelMapping,2,0),E4626)</f>
        <v>Ikon</v>
      </c>
      <c r="G4626" s="5" t="str">
        <f>rawTransactionSheet!F4626</f>
        <v>1.3 FLAIR</v>
      </c>
      <c r="H4626" s="1" t="str">
        <f t="shared" si="1"/>
        <v>1.3 FLAIR</v>
      </c>
      <c r="I4626" s="5" t="str">
        <f>rawTransactionSheet!G4626</f>
        <v>2007</v>
      </c>
      <c r="J4626" s="5" t="str">
        <f>rawTransactionSheet!H4626</f>
        <v>70000</v>
      </c>
      <c r="K4626" s="5" t="str">
        <f>rawTransactionSheet!I4626</f>
        <v>36491</v>
      </c>
      <c r="L4626" s="5" t="str">
        <f>rawTransactionSheet!J4626</f>
        <v>8.498630137</v>
      </c>
      <c r="M4626" s="5" t="str">
        <f>rawTransactionSheet!K4626</f>
        <v>2</v>
      </c>
      <c r="N4626" s="5" t="str">
        <f>rawTransactionSheet!L4626</f>
        <v>BANGALORE</v>
      </c>
    </row>
    <row r="4627">
      <c r="A4627" s="2">
        <v>42370.0</v>
      </c>
      <c r="B4627" s="5" t="str">
        <f>rawTransactionSheet!B4627</f>
        <v>Pratham</v>
      </c>
      <c r="C4627" s="5" t="str">
        <f>rawTransactionSheet!C4627</f>
        <v>450</v>
      </c>
      <c r="D4627" s="5" t="str">
        <f>rawTransactionSheet!D4627</f>
        <v>TATA</v>
      </c>
      <c r="E4627" s="5" t="str">
        <f>rawTransactionSheet!E4627</f>
        <v>INDICA V2</v>
      </c>
      <c r="F4627" s="5" t="str">
        <f>IFERROR(VLOOKUP(E4627,modelMapping,2,0),E4627)</f>
        <v>INDICA V2</v>
      </c>
      <c r="G4627" s="5" t="str">
        <f>rawTransactionSheet!F4627</f>
        <v>DL</v>
      </c>
      <c r="H4627" s="1" t="str">
        <f t="shared" si="1"/>
        <v>DL</v>
      </c>
      <c r="I4627" s="5" t="str">
        <f>rawTransactionSheet!G4627</f>
        <v>2008</v>
      </c>
      <c r="J4627" s="5" t="str">
        <f>rawTransactionSheet!H4627</f>
        <v>70000</v>
      </c>
      <c r="K4627" s="5" t="str">
        <f>rawTransactionSheet!I4627</f>
        <v>82365.50308</v>
      </c>
      <c r="L4627" s="5" t="str">
        <f>rawTransactionSheet!J4627</f>
        <v>6.863791923</v>
      </c>
      <c r="M4627" s="5" t="str">
        <f>rawTransactionSheet!K4627</f>
        <v>2</v>
      </c>
      <c r="N4627" s="5" t="str">
        <f>rawTransactionSheet!L4627</f>
        <v>BANGALORE</v>
      </c>
    </row>
    <row r="4628">
      <c r="A4628" s="2">
        <v>42370.0</v>
      </c>
      <c r="B4628" s="5" t="str">
        <f>rawTransactionSheet!B4628</f>
        <v>KALYANI MOTORS PVT LTD</v>
      </c>
      <c r="C4628" s="5" t="str">
        <f>rawTransactionSheet!C4628</f>
        <v>KA41516</v>
      </c>
      <c r="D4628" s="5" t="str">
        <f>rawTransactionSheet!D4628</f>
        <v>TATA</v>
      </c>
      <c r="E4628" s="5" t="str">
        <f>rawTransactionSheet!E4628</f>
        <v>INDICAB</v>
      </c>
      <c r="F4628" s="5" t="str">
        <f>IFERROR(VLOOKUP(E4628,modelMapping,2,0),E4628)</f>
        <v>INDICAB</v>
      </c>
      <c r="G4628" s="5" t="str">
        <f>rawTransactionSheet!F4628</f>
        <v>DLE</v>
      </c>
      <c r="H4628" s="1" t="str">
        <f t="shared" si="1"/>
        <v>DLE</v>
      </c>
      <c r="I4628" s="5" t="str">
        <f>rawTransactionSheet!G4628</f>
        <v>2005</v>
      </c>
      <c r="J4628" s="5" t="str">
        <f>rawTransactionSheet!H4628</f>
        <v>70000</v>
      </c>
      <c r="K4628" s="5" t="str">
        <f>rawTransactionSheet!I4628</f>
        <v>127106</v>
      </c>
      <c r="L4628" s="5" t="str">
        <f>rawTransactionSheet!J4628</f>
        <v>10</v>
      </c>
      <c r="M4628" s="5" t="str">
        <f>rawTransactionSheet!K4628</f>
        <v>1</v>
      </c>
      <c r="N4628" s="5" t="str">
        <f>rawTransactionSheet!L4628</f>
        <v>BANGALORE</v>
      </c>
    </row>
    <row r="4629">
      <c r="A4629" s="2">
        <v>42370.0</v>
      </c>
      <c r="B4629" s="5" t="str">
        <f>rawTransactionSheet!B4629</f>
        <v>RNS</v>
      </c>
      <c r="C4629" s="5" t="str">
        <f>rawTransactionSheet!C4629</f>
        <v>KA02MG104</v>
      </c>
      <c r="D4629" s="5" t="str">
        <f>rawTransactionSheet!D4629</f>
        <v>TATA</v>
      </c>
      <c r="E4629" s="5" t="str">
        <f>rawTransactionSheet!E4629</f>
        <v>INDIGO</v>
      </c>
      <c r="F4629" s="5" t="str">
        <f>IFERROR(VLOOKUP(E4629,modelMapping,2,0),E4629)</f>
        <v>INDIGO</v>
      </c>
      <c r="G4629" s="5" t="str">
        <f>rawTransactionSheet!F4629</f>
        <v>GLX</v>
      </c>
      <c r="H4629" s="1" t="str">
        <f t="shared" si="1"/>
        <v>GLX</v>
      </c>
      <c r="I4629" s="5" t="str">
        <f>rawTransactionSheet!G4629</f>
        <v>2003</v>
      </c>
      <c r="J4629" s="5" t="str">
        <f>rawTransactionSheet!H4629</f>
        <v>70000</v>
      </c>
      <c r="K4629" s="5" t="str">
        <f>rawTransactionSheet!I4629</f>
        <v>74851</v>
      </c>
      <c r="L4629" s="5" t="str">
        <f>rawTransactionSheet!J4629</f>
        <v>12.50958904</v>
      </c>
      <c r="M4629" s="5" t="str">
        <f>rawTransactionSheet!K4629</f>
        <v>2</v>
      </c>
      <c r="N4629" s="5" t="str">
        <f>rawTransactionSheet!L4629</f>
        <v>BANGALORE</v>
      </c>
    </row>
    <row r="4630">
      <c r="A4630" s="2">
        <v>42370.0</v>
      </c>
      <c r="B4630" s="5" t="str">
        <f>rawTransactionSheet!B4630</f>
        <v>KALYANI MOTORS PVT LTD</v>
      </c>
      <c r="C4630" s="5" t="str">
        <f>rawTransactionSheet!C4630</f>
        <v>KA42M3263</v>
      </c>
      <c r="D4630" s="5" t="str">
        <f>rawTransactionSheet!D4630</f>
        <v>TATA</v>
      </c>
      <c r="E4630" s="5" t="str">
        <f>rawTransactionSheet!E4630</f>
        <v>NANO</v>
      </c>
      <c r="F4630" s="5" t="str">
        <f>IFERROR(VLOOKUP(E4630,modelMapping,2,0),E4630)</f>
        <v>NANO</v>
      </c>
      <c r="G4630" s="5" t="str">
        <f>rawTransactionSheet!F4630</f>
        <v>LX</v>
      </c>
      <c r="H4630" s="1" t="str">
        <f t="shared" si="1"/>
        <v>LX</v>
      </c>
      <c r="I4630" s="5" t="str">
        <f>rawTransactionSheet!G4630</f>
        <v>2011</v>
      </c>
      <c r="J4630" s="5" t="str">
        <f>rawTransactionSheet!H4630</f>
        <v>70000</v>
      </c>
      <c r="K4630" s="5" t="str">
        <f>rawTransactionSheet!I4630</f>
        <v>20686</v>
      </c>
      <c r="L4630" s="5" t="str">
        <f>rawTransactionSheet!J4630</f>
        <v>4</v>
      </c>
      <c r="M4630" s="5" t="str">
        <f>rawTransactionSheet!K4630</f>
        <v>1</v>
      </c>
      <c r="N4630" s="5" t="str">
        <f>rawTransactionSheet!L4630</f>
        <v>BANGALORE</v>
      </c>
    </row>
    <row r="4631">
      <c r="A4631" s="2">
        <v>42370.0</v>
      </c>
      <c r="B4631" s="5" t="str">
        <f>rawTransactionSheet!B4631</f>
        <v>RNS</v>
      </c>
      <c r="C4631" s="5" t="str">
        <f>rawTransactionSheet!C4631</f>
        <v>KA02ME8543</v>
      </c>
      <c r="D4631" s="5" t="str">
        <f>rawTransactionSheet!D4631</f>
        <v>TATA</v>
      </c>
      <c r="E4631" s="5" t="str">
        <f>rawTransactionSheet!E4631</f>
        <v>Nano</v>
      </c>
      <c r="F4631" s="5" t="str">
        <f>IFERROR(VLOOKUP(E4631,modelMapping,2,0),E4631)</f>
        <v>Nano</v>
      </c>
      <c r="G4631" s="5" t="str">
        <f>rawTransactionSheet!F4631</f>
        <v>LX</v>
      </c>
      <c r="H4631" s="1" t="str">
        <f t="shared" si="1"/>
        <v>LX</v>
      </c>
      <c r="I4631" s="5" t="str">
        <f>rawTransactionSheet!G4631</f>
        <v>2010</v>
      </c>
      <c r="J4631" s="5" t="str">
        <f>rawTransactionSheet!H4631</f>
        <v>70000</v>
      </c>
      <c r="K4631" s="5" t="str">
        <f>rawTransactionSheet!I4631</f>
        <v>46242</v>
      </c>
      <c r="L4631" s="5" t="str">
        <f>rawTransactionSheet!J4631</f>
        <v>5.684931507</v>
      </c>
      <c r="M4631" s="5" t="str">
        <f>rawTransactionSheet!K4631</f>
        <v>2</v>
      </c>
      <c r="N4631" s="5" t="str">
        <f>rawTransactionSheet!L4631</f>
        <v>BANGALORE</v>
      </c>
    </row>
    <row r="4632">
      <c r="A4632" s="2">
        <v>42370.0</v>
      </c>
      <c r="B4632" s="5" t="str">
        <f>rawTransactionSheet!B4632</f>
        <v>RNS</v>
      </c>
      <c r="C4632" s="5" t="str">
        <f>rawTransactionSheet!C4632</f>
        <v>KA417489</v>
      </c>
      <c r="D4632" s="5" t="str">
        <f>rawTransactionSheet!D4632</f>
        <v>MARUTI SUZUKI</v>
      </c>
      <c r="E4632" s="5" t="str">
        <f>rawTransactionSheet!E4632</f>
        <v>Omni</v>
      </c>
      <c r="F4632" s="5" t="str">
        <f>IFERROR(VLOOKUP(E4632,modelMapping,2,0),E4632)</f>
        <v>Omni</v>
      </c>
      <c r="G4632" s="5" t="str">
        <f>rawTransactionSheet!F4632</f>
        <v>LPG</v>
      </c>
      <c r="H4632" s="1" t="str">
        <f t="shared" si="1"/>
        <v>LPG</v>
      </c>
      <c r="I4632" s="5" t="str">
        <f>rawTransactionSheet!G4632</f>
        <v>2006</v>
      </c>
      <c r="J4632" s="5" t="str">
        <f>rawTransactionSheet!H4632</f>
        <v>70000</v>
      </c>
      <c r="K4632" s="5" t="str">
        <f>rawTransactionSheet!I4632</f>
        <v>139720</v>
      </c>
      <c r="L4632" s="5" t="str">
        <f>rawTransactionSheet!J4632</f>
        <v>9.61369863</v>
      </c>
      <c r="M4632" s="5" t="str">
        <f>rawTransactionSheet!K4632</f>
        <v>2</v>
      </c>
      <c r="N4632" s="5" t="str">
        <f>rawTransactionSheet!L4632</f>
        <v>BANGALORE</v>
      </c>
    </row>
    <row r="4633">
      <c r="A4633" s="2">
        <v>42370.0</v>
      </c>
      <c r="B4633" s="5" t="str">
        <f>rawTransactionSheet!B4633</f>
        <v>RNS</v>
      </c>
      <c r="C4633" s="5" t="str">
        <f>rawTransactionSheet!C4633</f>
        <v>KA03MA6719</v>
      </c>
      <c r="D4633" s="5" t="str">
        <f>rawTransactionSheet!D4633</f>
        <v>MARUTI SUZUKI</v>
      </c>
      <c r="E4633" s="5" t="str">
        <f>rawTransactionSheet!E4633</f>
        <v>Versa</v>
      </c>
      <c r="F4633" s="5" t="str">
        <f>IFERROR(VLOOKUP(E4633,modelMapping,2,0),E4633)</f>
        <v>Versa</v>
      </c>
      <c r="G4633" s="5" t="str">
        <f>rawTransactionSheet!F4633</f>
        <v>DX</v>
      </c>
      <c r="H4633" s="1" t="str">
        <f t="shared" si="1"/>
        <v>DX</v>
      </c>
      <c r="I4633" s="5" t="str">
        <f>rawTransactionSheet!G4633</f>
        <v>2011</v>
      </c>
      <c r="J4633" s="5" t="str">
        <f>rawTransactionSheet!H4633</f>
        <v>70000</v>
      </c>
      <c r="K4633" s="5" t="str">
        <f>rawTransactionSheet!I4633</f>
        <v>82791</v>
      </c>
      <c r="L4633" s="5" t="str">
        <f>rawTransactionSheet!J4633</f>
        <v>4.578082192</v>
      </c>
      <c r="M4633" s="5" t="str">
        <f>rawTransactionSheet!K4633</f>
        <v>3</v>
      </c>
      <c r="N4633" s="5" t="str">
        <f>rawTransactionSheet!L4633</f>
        <v>BANGALORE</v>
      </c>
    </row>
    <row r="4634">
      <c r="A4634" s="2">
        <v>42370.0</v>
      </c>
      <c r="B4634" s="5" t="str">
        <f>rawTransactionSheet!B4634</f>
        <v>KALYANI MOTORS PVT LTD</v>
      </c>
      <c r="C4634" s="5" t="str">
        <f>rawTransactionSheet!C4634</f>
        <v>KA05Z3452</v>
      </c>
      <c r="D4634" s="5" t="str">
        <f>rawTransactionSheet!D4634</f>
        <v>MARUTI SUZUKI</v>
      </c>
      <c r="E4634" s="5" t="str">
        <f>rawTransactionSheet!E4634</f>
        <v>800</v>
      </c>
      <c r="F4634" s="5" t="str">
        <f>IFERROR(VLOOKUP(E4634,modelMapping,2,0),E4634)</f>
        <v>800</v>
      </c>
      <c r="G4634" s="5" t="str">
        <f>rawTransactionSheet!F4634</f>
        <v>STD</v>
      </c>
      <c r="H4634" s="1" t="str">
        <f t="shared" si="1"/>
        <v>STD</v>
      </c>
      <c r="I4634" s="5" t="str">
        <f>rawTransactionSheet!G4634</f>
        <v>2001</v>
      </c>
      <c r="J4634" s="5" t="str">
        <f>rawTransactionSheet!H4634</f>
        <v>68000</v>
      </c>
      <c r="K4634" s="5" t="str">
        <f>rawTransactionSheet!I4634</f>
        <v>12309</v>
      </c>
      <c r="L4634" s="5" t="str">
        <f>rawTransactionSheet!J4634</f>
        <v>14</v>
      </c>
      <c r="M4634" s="5" t="str">
        <f>rawTransactionSheet!K4634</f>
        <v>2</v>
      </c>
      <c r="N4634" s="5" t="str">
        <f>rawTransactionSheet!L4634</f>
        <v>BANGALORE</v>
      </c>
    </row>
    <row r="4635">
      <c r="A4635" s="2">
        <v>42370.0</v>
      </c>
      <c r="B4635" s="5" t="str">
        <f>rawTransactionSheet!B4635</f>
        <v>Pratham</v>
      </c>
      <c r="C4635" s="5" t="str">
        <f>rawTransactionSheet!C4635</f>
        <v>901</v>
      </c>
      <c r="D4635" s="5" t="str">
        <f>rawTransactionSheet!D4635</f>
        <v>MARUTI SUZUKI</v>
      </c>
      <c r="E4635" s="5" t="str">
        <f>rawTransactionSheet!E4635</f>
        <v>800</v>
      </c>
      <c r="F4635" s="5" t="str">
        <f>IFERROR(VLOOKUP(E4635,modelMapping,2,0),E4635)</f>
        <v>800</v>
      </c>
      <c r="G4635" s="5" t="str">
        <f>rawTransactionSheet!F4635</f>
        <v>STD</v>
      </c>
      <c r="H4635" s="1" t="str">
        <f t="shared" si="1"/>
        <v>STD</v>
      </c>
      <c r="I4635" s="5" t="str">
        <f>rawTransactionSheet!G4635</f>
        <v>2002</v>
      </c>
      <c r="J4635" s="5" t="str">
        <f>rawTransactionSheet!H4635</f>
        <v>68000</v>
      </c>
      <c r="K4635" s="5" t="str">
        <f>rawTransactionSheet!I4635</f>
        <v>102570.8419</v>
      </c>
      <c r="L4635" s="5" t="str">
        <f>rawTransactionSheet!J4635</f>
        <v>12.82135524</v>
      </c>
      <c r="M4635" s="5" t="str">
        <f>rawTransactionSheet!K4635</f>
        <v>3</v>
      </c>
      <c r="N4635" s="5" t="str">
        <f>rawTransactionSheet!L4635</f>
        <v>BANGALORE</v>
      </c>
    </row>
    <row r="4636">
      <c r="A4636" s="2">
        <v>42370.0</v>
      </c>
      <c r="B4636" s="5" t="str">
        <f>rawTransactionSheet!B4636</f>
        <v>RNS</v>
      </c>
      <c r="C4636" s="5" t="str">
        <f>rawTransactionSheet!C4636</f>
        <v>KA03MB2440</v>
      </c>
      <c r="D4636" s="5" t="str">
        <f>rawTransactionSheet!D4636</f>
        <v>MARUTI SUZUKI</v>
      </c>
      <c r="E4636" s="5" t="str">
        <f>rawTransactionSheet!E4636</f>
        <v>800</v>
      </c>
      <c r="F4636" s="5" t="str">
        <f>IFERROR(VLOOKUP(E4636,modelMapping,2,0),E4636)</f>
        <v>800</v>
      </c>
      <c r="G4636" s="5" t="str">
        <f>rawTransactionSheet!F4636</f>
        <v>STD</v>
      </c>
      <c r="H4636" s="1" t="str">
        <f t="shared" si="1"/>
        <v>STD</v>
      </c>
      <c r="I4636" s="5" t="str">
        <f>rawTransactionSheet!G4636</f>
        <v>2002</v>
      </c>
      <c r="J4636" s="5" t="str">
        <f>rawTransactionSheet!H4636</f>
        <v>68000</v>
      </c>
      <c r="K4636" s="5" t="str">
        <f>rawTransactionSheet!I4636</f>
        <v>59810</v>
      </c>
      <c r="L4636" s="5" t="str">
        <f>rawTransactionSheet!J4636</f>
        <v>13.95890411</v>
      </c>
      <c r="M4636" s="5" t="str">
        <f>rawTransactionSheet!K4636</f>
        <v>2</v>
      </c>
      <c r="N4636" s="5" t="str">
        <f>rawTransactionSheet!L4636</f>
        <v>BANGALORE</v>
      </c>
    </row>
    <row r="4637">
      <c r="A4637" s="2">
        <v>42370.0</v>
      </c>
      <c r="B4637" s="5" t="str">
        <f>rawTransactionSheet!B4637</f>
        <v>RNS</v>
      </c>
      <c r="C4637" s="5" t="str">
        <f>rawTransactionSheet!C4637</f>
        <v>KA02MG104</v>
      </c>
      <c r="D4637" s="5" t="str">
        <f>rawTransactionSheet!D4637</f>
        <v>TATA</v>
      </c>
      <c r="E4637" s="5" t="str">
        <f>rawTransactionSheet!E4637</f>
        <v>INDIGO</v>
      </c>
      <c r="F4637" s="5" t="str">
        <f>IFERROR(VLOOKUP(E4637,modelMapping,2,0),E4637)</f>
        <v>INDIGO</v>
      </c>
      <c r="G4637" s="5" t="str">
        <f>rawTransactionSheet!F4637</f>
        <v>GLX</v>
      </c>
      <c r="H4637" s="1" t="str">
        <f t="shared" si="1"/>
        <v>GLX</v>
      </c>
      <c r="I4637" s="5" t="str">
        <f>rawTransactionSheet!G4637</f>
        <v>2003</v>
      </c>
      <c r="J4637" s="5" t="str">
        <f>rawTransactionSheet!H4637</f>
        <v>68000</v>
      </c>
      <c r="K4637" s="5" t="str">
        <f>rawTransactionSheet!I4637</f>
        <v>74851</v>
      </c>
      <c r="L4637" s="5" t="str">
        <f>rawTransactionSheet!J4637</f>
        <v>12.50958904</v>
      </c>
      <c r="M4637" s="5" t="str">
        <f>rawTransactionSheet!K4637</f>
        <v>2</v>
      </c>
      <c r="N4637" s="5" t="str">
        <f>rawTransactionSheet!L4637</f>
        <v>BANGALORE</v>
      </c>
    </row>
    <row r="4638">
      <c r="A4638" s="2">
        <v>42370.0</v>
      </c>
      <c r="B4638" s="5" t="str">
        <f>rawTransactionSheet!B4638</f>
        <v>RNS</v>
      </c>
      <c r="C4638" s="5" t="str">
        <f>rawTransactionSheet!C4638</f>
        <v>KA25M5559</v>
      </c>
      <c r="D4638" s="5" t="str">
        <f>rawTransactionSheet!D4638</f>
        <v>MARUTI SUZUKI</v>
      </c>
      <c r="E4638" s="5" t="str">
        <f>rawTransactionSheet!E4638</f>
        <v>800</v>
      </c>
      <c r="F4638" s="5" t="str">
        <f>IFERROR(VLOOKUP(E4638,modelMapping,2,0),E4638)</f>
        <v>800</v>
      </c>
      <c r="G4638" s="5" t="str">
        <f>rawTransactionSheet!F4638</f>
        <v>STD</v>
      </c>
      <c r="H4638" s="1" t="str">
        <f t="shared" si="1"/>
        <v>STD</v>
      </c>
      <c r="I4638" s="5" t="str">
        <f>rawTransactionSheet!G4638</f>
        <v>1999</v>
      </c>
      <c r="J4638" s="5" t="str">
        <f>rawTransactionSheet!H4638</f>
        <v>67000</v>
      </c>
      <c r="K4638" s="5" t="str">
        <f>rawTransactionSheet!I4638</f>
        <v>65799</v>
      </c>
      <c r="L4638" s="5" t="str">
        <f>rawTransactionSheet!J4638</f>
        <v>16.87945205</v>
      </c>
      <c r="M4638" s="5" t="str">
        <f>rawTransactionSheet!K4638</f>
        <v>1</v>
      </c>
      <c r="N4638" s="5" t="str">
        <f>rawTransactionSheet!L4638</f>
        <v>BANGALORE</v>
      </c>
    </row>
    <row r="4639">
      <c r="A4639" s="2">
        <v>42370.0</v>
      </c>
      <c r="B4639" s="5" t="str">
        <f>rawTransactionSheet!B4639</f>
        <v>RNS</v>
      </c>
      <c r="C4639" s="5" t="str">
        <f>rawTransactionSheet!C4639</f>
        <v>KA04P3514</v>
      </c>
      <c r="D4639" s="5" t="str">
        <f>rawTransactionSheet!D4639</f>
        <v>MARUTI SUZUKI</v>
      </c>
      <c r="E4639" s="5" t="str">
        <f>rawTransactionSheet!E4639</f>
        <v>800</v>
      </c>
      <c r="F4639" s="5" t="str">
        <f>IFERROR(VLOOKUP(E4639,modelMapping,2,0),E4639)</f>
        <v>800</v>
      </c>
      <c r="G4639" s="5" t="str">
        <f>rawTransactionSheet!F4639</f>
        <v>STD</v>
      </c>
      <c r="H4639" s="1" t="str">
        <f t="shared" si="1"/>
        <v>STD</v>
      </c>
      <c r="I4639" s="5" t="str">
        <f>rawTransactionSheet!G4639</f>
        <v>1999</v>
      </c>
      <c r="J4639" s="5" t="str">
        <f>rawTransactionSheet!H4639</f>
        <v>67000</v>
      </c>
      <c r="K4639" s="5" t="str">
        <f>rawTransactionSheet!I4639</f>
        <v>47815</v>
      </c>
      <c r="L4639" s="5" t="str">
        <f>rawTransactionSheet!J4639</f>
        <v>16.87123288</v>
      </c>
      <c r="M4639" s="5" t="str">
        <f>rawTransactionSheet!K4639</f>
        <v>2</v>
      </c>
      <c r="N4639" s="5" t="str">
        <f>rawTransactionSheet!L4639</f>
        <v>BANGALORE</v>
      </c>
    </row>
    <row r="4640">
      <c r="A4640" s="2">
        <v>42370.0</v>
      </c>
      <c r="B4640" s="5" t="str">
        <f>rawTransactionSheet!B4640</f>
        <v>KALYANI MOTORS PVT LTD</v>
      </c>
      <c r="C4640" s="5" t="str">
        <f>rawTransactionSheet!C4640</f>
        <v>KA42M3263</v>
      </c>
      <c r="D4640" s="5" t="str">
        <f>rawTransactionSheet!D4640</f>
        <v>TATA</v>
      </c>
      <c r="E4640" s="5" t="str">
        <f>rawTransactionSheet!E4640</f>
        <v>NANO</v>
      </c>
      <c r="F4640" s="5" t="str">
        <f>IFERROR(VLOOKUP(E4640,modelMapping,2,0),E4640)</f>
        <v>NANO</v>
      </c>
      <c r="G4640" s="5" t="str">
        <f>rawTransactionSheet!F4640</f>
        <v>LX</v>
      </c>
      <c r="H4640" s="1" t="str">
        <f t="shared" si="1"/>
        <v>LX</v>
      </c>
      <c r="I4640" s="5" t="str">
        <f>rawTransactionSheet!G4640</f>
        <v>2011</v>
      </c>
      <c r="J4640" s="5" t="str">
        <f>rawTransactionSheet!H4640</f>
        <v>67000</v>
      </c>
      <c r="K4640" s="5" t="str">
        <f>rawTransactionSheet!I4640</f>
        <v>20686</v>
      </c>
      <c r="L4640" s="5" t="str">
        <f>rawTransactionSheet!J4640</f>
        <v>4</v>
      </c>
      <c r="M4640" s="5" t="str">
        <f>rawTransactionSheet!K4640</f>
        <v>1</v>
      </c>
      <c r="N4640" s="5" t="str">
        <f>rawTransactionSheet!L4640</f>
        <v>BANGALORE</v>
      </c>
    </row>
    <row r="4641">
      <c r="A4641" s="2">
        <v>42370.0</v>
      </c>
      <c r="B4641" s="5" t="str">
        <f>rawTransactionSheet!B4641</f>
        <v>RNS</v>
      </c>
      <c r="C4641" s="5" t="str">
        <f>rawTransactionSheet!C4641</f>
        <v>KA04N6755</v>
      </c>
      <c r="D4641" s="5" t="str">
        <f>rawTransactionSheet!D4641</f>
        <v>MARUTI SUZUKI</v>
      </c>
      <c r="E4641" s="5" t="str">
        <f>rawTransactionSheet!E4641</f>
        <v>Zen</v>
      </c>
      <c r="F4641" s="5" t="str">
        <f>IFERROR(VLOOKUP(E4641,modelMapping,2,0),E4641)</f>
        <v>Zen</v>
      </c>
      <c r="G4641" s="5" t="str">
        <f>rawTransactionSheet!F4641</f>
        <v>LX</v>
      </c>
      <c r="H4641" s="1" t="str">
        <f t="shared" si="1"/>
        <v>LX</v>
      </c>
      <c r="I4641" s="5" t="str">
        <f>rawTransactionSheet!G4641</f>
        <v>1997</v>
      </c>
      <c r="J4641" s="5" t="str">
        <f>rawTransactionSheet!H4641</f>
        <v>67000</v>
      </c>
      <c r="K4641" s="5" t="str">
        <f>rawTransactionSheet!I4641</f>
        <v>80685</v>
      </c>
      <c r="L4641" s="5" t="str">
        <f>rawTransactionSheet!J4641</f>
        <v>18.73972603</v>
      </c>
      <c r="M4641" s="5" t="str">
        <f>rawTransactionSheet!K4641</f>
        <v>4</v>
      </c>
      <c r="N4641" s="5" t="str">
        <f>rawTransactionSheet!L4641</f>
        <v>BANGALORE</v>
      </c>
    </row>
    <row r="4642">
      <c r="A4642" s="2">
        <v>42370.0</v>
      </c>
      <c r="B4642" s="5" t="str">
        <f>rawTransactionSheet!B4642</f>
        <v>Pratham</v>
      </c>
      <c r="C4642" s="5" t="str">
        <f>rawTransactionSheet!C4642</f>
        <v>944</v>
      </c>
      <c r="D4642" s="5" t="str">
        <f>rawTransactionSheet!D4642</f>
        <v>MARUTI SUZUKI</v>
      </c>
      <c r="E4642" s="5" t="str">
        <f>rawTransactionSheet!E4642</f>
        <v>800</v>
      </c>
      <c r="F4642" s="5" t="str">
        <f>IFERROR(VLOOKUP(E4642,modelMapping,2,0),E4642)</f>
        <v>800</v>
      </c>
      <c r="G4642" s="5" t="str">
        <f>rawTransactionSheet!F4642</f>
        <v>AC</v>
      </c>
      <c r="H4642" s="1" t="str">
        <f t="shared" si="1"/>
        <v>AC</v>
      </c>
      <c r="I4642" s="5" t="str">
        <f>rawTransactionSheet!G4642</f>
        <v>1998</v>
      </c>
      <c r="J4642" s="5" t="str">
        <f>rawTransactionSheet!H4642</f>
        <v>65000</v>
      </c>
      <c r="K4642" s="5" t="str">
        <f>rawTransactionSheet!I4642</f>
        <v>134636.5503</v>
      </c>
      <c r="L4642" s="5" t="str">
        <f>rawTransactionSheet!J4642</f>
        <v>16.82956879</v>
      </c>
      <c r="M4642" s="5" t="str">
        <f>rawTransactionSheet!K4642</f>
        <v>4</v>
      </c>
      <c r="N4642" s="5" t="str">
        <f>rawTransactionSheet!L4642</f>
        <v>BANGALORE</v>
      </c>
    </row>
    <row r="4643">
      <c r="A4643" s="2">
        <v>42370.0</v>
      </c>
      <c r="B4643" s="5" t="str">
        <f>rawTransactionSheet!B4643</f>
        <v>Pratham</v>
      </c>
      <c r="C4643" s="5" t="str">
        <f>rawTransactionSheet!C4643</f>
        <v>781</v>
      </c>
      <c r="D4643" s="5" t="str">
        <f>rawTransactionSheet!D4643</f>
        <v>MARUTI SUZUKI</v>
      </c>
      <c r="E4643" s="5" t="str">
        <f>rawTransactionSheet!E4643</f>
        <v>800</v>
      </c>
      <c r="F4643" s="5" t="str">
        <f>IFERROR(VLOOKUP(E4643,modelMapping,2,0),E4643)</f>
        <v>800</v>
      </c>
      <c r="G4643" s="5" t="str">
        <f>rawTransactionSheet!F4643</f>
        <v>STD</v>
      </c>
      <c r="H4643" s="1" t="str">
        <f t="shared" si="1"/>
        <v>STD</v>
      </c>
      <c r="I4643" s="5" t="str">
        <f>rawTransactionSheet!G4643</f>
        <v>2004</v>
      </c>
      <c r="J4643" s="5" t="str">
        <f>rawTransactionSheet!H4643</f>
        <v>65000</v>
      </c>
      <c r="K4643" s="5" t="str">
        <f>rawTransactionSheet!I4643</f>
        <v>82880.21904</v>
      </c>
      <c r="L4643" s="5" t="str">
        <f>rawTransactionSheet!J4643</f>
        <v>10.36002738</v>
      </c>
      <c r="M4643" s="5" t="str">
        <f>rawTransactionSheet!K4643</f>
        <v>3</v>
      </c>
      <c r="N4643" s="5" t="str">
        <f>rawTransactionSheet!L4643</f>
        <v>BANGALORE</v>
      </c>
    </row>
    <row r="4644">
      <c r="A4644" s="2">
        <v>42370.0</v>
      </c>
      <c r="B4644" s="5" t="str">
        <f>rawTransactionSheet!B4644</f>
        <v>Pratham</v>
      </c>
      <c r="C4644" s="5" t="str">
        <f>rawTransactionSheet!C4644</f>
        <v>940</v>
      </c>
      <c r="D4644" s="5" t="str">
        <f>rawTransactionSheet!D4644</f>
        <v>MARUTI SUZUKI</v>
      </c>
      <c r="E4644" s="5" t="str">
        <f>rawTransactionSheet!E4644</f>
        <v>800</v>
      </c>
      <c r="F4644" s="5" t="str">
        <f>IFERROR(VLOOKUP(E4644,modelMapping,2,0),E4644)</f>
        <v>800</v>
      </c>
      <c r="G4644" s="5" t="str">
        <f>rawTransactionSheet!F4644</f>
        <v>STD</v>
      </c>
      <c r="H4644" s="1" t="str">
        <f t="shared" si="1"/>
        <v>STD</v>
      </c>
      <c r="I4644" s="5" t="str">
        <f>rawTransactionSheet!G4644</f>
        <v>1998</v>
      </c>
      <c r="J4644" s="5" t="str">
        <f>rawTransactionSheet!H4644</f>
        <v>65000</v>
      </c>
      <c r="K4644" s="5" t="str">
        <f>rawTransactionSheet!I4644</f>
        <v>134439.425</v>
      </c>
      <c r="L4644" s="5" t="str">
        <f>rawTransactionSheet!J4644</f>
        <v>16.80492813</v>
      </c>
      <c r="M4644" s="5" t="str">
        <f>rawTransactionSheet!K4644</f>
        <v>4</v>
      </c>
      <c r="N4644" s="5" t="str">
        <f>rawTransactionSheet!L4644</f>
        <v>BANGALORE</v>
      </c>
    </row>
    <row r="4645">
      <c r="A4645" s="2">
        <v>42370.0</v>
      </c>
      <c r="B4645" s="5" t="str">
        <f>rawTransactionSheet!B4645</f>
        <v>RNS</v>
      </c>
      <c r="C4645" s="5" t="str">
        <f>rawTransactionSheet!C4645</f>
        <v>KA03MC5106</v>
      </c>
      <c r="D4645" s="5" t="str">
        <f>rawTransactionSheet!D4645</f>
        <v>MARUTI SUZUKI</v>
      </c>
      <c r="E4645" s="5" t="str">
        <f>rawTransactionSheet!E4645</f>
        <v>800</v>
      </c>
      <c r="F4645" s="5" t="str">
        <f>IFERROR(VLOOKUP(E4645,modelMapping,2,0),E4645)</f>
        <v>800</v>
      </c>
      <c r="G4645" s="5" t="str">
        <f>rawTransactionSheet!F4645</f>
        <v>STD</v>
      </c>
      <c r="H4645" s="1" t="str">
        <f t="shared" si="1"/>
        <v>STD</v>
      </c>
      <c r="I4645" s="5" t="str">
        <f>rawTransactionSheet!G4645</f>
        <v>2004</v>
      </c>
      <c r="J4645" s="5" t="str">
        <f>rawTransactionSheet!H4645</f>
        <v>65000</v>
      </c>
      <c r="K4645" s="5" t="str">
        <f>rawTransactionSheet!I4645</f>
        <v>30146</v>
      </c>
      <c r="L4645" s="5" t="str">
        <f>rawTransactionSheet!J4645</f>
        <v>11.56438356</v>
      </c>
      <c r="M4645" s="5" t="str">
        <f>rawTransactionSheet!K4645</f>
        <v>2</v>
      </c>
      <c r="N4645" s="5" t="str">
        <f>rawTransactionSheet!L4645</f>
        <v>BANGALORE</v>
      </c>
    </row>
    <row r="4646">
      <c r="A4646" s="2">
        <v>42370.0</v>
      </c>
      <c r="B4646" s="5" t="str">
        <f>rawTransactionSheet!B4646</f>
        <v>RNS</v>
      </c>
      <c r="C4646" s="5" t="str">
        <f>rawTransactionSheet!C4646</f>
        <v>KA04MA2684</v>
      </c>
      <c r="D4646" s="5" t="str">
        <f>rawTransactionSheet!D4646</f>
        <v>MARUTI SUZUKI</v>
      </c>
      <c r="E4646" s="5" t="str">
        <f>rawTransactionSheet!E4646</f>
        <v>800</v>
      </c>
      <c r="F4646" s="5" t="str">
        <f>IFERROR(VLOOKUP(E4646,modelMapping,2,0),E4646)</f>
        <v>800</v>
      </c>
      <c r="G4646" s="5" t="str">
        <f>rawTransactionSheet!F4646</f>
        <v>STD</v>
      </c>
      <c r="H4646" s="1" t="str">
        <f t="shared" si="1"/>
        <v>STD</v>
      </c>
      <c r="I4646" s="5" t="str">
        <f>rawTransactionSheet!G4646</f>
        <v>2003</v>
      </c>
      <c r="J4646" s="5" t="str">
        <f>rawTransactionSheet!H4646</f>
        <v>65000</v>
      </c>
      <c r="K4646" s="5" t="str">
        <f>rawTransactionSheet!I4646</f>
        <v>44910</v>
      </c>
      <c r="L4646" s="5" t="str">
        <f>rawTransactionSheet!J4646</f>
        <v>12.94794521</v>
      </c>
      <c r="M4646" s="5" t="str">
        <f>rawTransactionSheet!K4646</f>
        <v>2</v>
      </c>
      <c r="N4646" s="5" t="str">
        <f>rawTransactionSheet!L4646</f>
        <v>BANGALORE</v>
      </c>
    </row>
    <row r="4647">
      <c r="A4647" s="2">
        <v>42370.0</v>
      </c>
      <c r="B4647" s="5" t="str">
        <f>rawTransactionSheet!B4647</f>
        <v>RNS</v>
      </c>
      <c r="C4647" s="5" t="str">
        <f>rawTransactionSheet!C4647</f>
        <v>KA02P4042</v>
      </c>
      <c r="D4647" s="5" t="str">
        <f>rawTransactionSheet!D4647</f>
        <v>MARUTI SUZUKI</v>
      </c>
      <c r="E4647" s="5" t="str">
        <f>rawTransactionSheet!E4647</f>
        <v>800</v>
      </c>
      <c r="F4647" s="5" t="str">
        <f>IFERROR(VLOOKUP(E4647,modelMapping,2,0),E4647)</f>
        <v>800</v>
      </c>
      <c r="G4647" s="5" t="str">
        <f>rawTransactionSheet!F4647</f>
        <v>STD</v>
      </c>
      <c r="H4647" s="1" t="str">
        <f t="shared" si="1"/>
        <v>STD</v>
      </c>
      <c r="I4647" s="5" t="str">
        <f>rawTransactionSheet!G4647</f>
        <v>2001</v>
      </c>
      <c r="J4647" s="5" t="str">
        <f>rawTransactionSheet!H4647</f>
        <v>65000</v>
      </c>
      <c r="K4647" s="5" t="str">
        <f>rawTransactionSheet!I4647</f>
        <v>39375</v>
      </c>
      <c r="L4647" s="5" t="str">
        <f>rawTransactionSheet!J4647</f>
        <v>14.96164384</v>
      </c>
      <c r="M4647" s="5" t="str">
        <f>rawTransactionSheet!K4647</f>
        <v>2</v>
      </c>
      <c r="N4647" s="5" t="str">
        <f>rawTransactionSheet!L4647</f>
        <v>BANGALORE</v>
      </c>
    </row>
    <row r="4648">
      <c r="A4648" s="2">
        <v>42370.0</v>
      </c>
      <c r="B4648" s="5" t="str">
        <f>rawTransactionSheet!B4648</f>
        <v>RNS</v>
      </c>
      <c r="C4648" s="5" t="str">
        <f>rawTransactionSheet!C4648</f>
        <v>KA02P3254</v>
      </c>
      <c r="D4648" s="5" t="str">
        <f>rawTransactionSheet!D4648</f>
        <v>MARUTI SUZUKI</v>
      </c>
      <c r="E4648" s="5" t="str">
        <f>rawTransactionSheet!E4648</f>
        <v>800</v>
      </c>
      <c r="F4648" s="5" t="str">
        <f>IFERROR(VLOOKUP(E4648,modelMapping,2,0),E4648)</f>
        <v>800</v>
      </c>
      <c r="G4648" s="5" t="str">
        <f>rawTransactionSheet!F4648</f>
        <v>STD</v>
      </c>
      <c r="H4648" s="1" t="str">
        <f t="shared" si="1"/>
        <v>STD</v>
      </c>
      <c r="I4648" s="5" t="str">
        <f>rawTransactionSheet!G4648</f>
        <v>2000</v>
      </c>
      <c r="J4648" s="5" t="str">
        <f>rawTransactionSheet!H4648</f>
        <v>65000</v>
      </c>
      <c r="K4648" s="5" t="str">
        <f>rawTransactionSheet!I4648</f>
        <v>34310</v>
      </c>
      <c r="L4648" s="5" t="str">
        <f>rawTransactionSheet!J4648</f>
        <v>15.73150685</v>
      </c>
      <c r="M4648" s="5" t="str">
        <f>rawTransactionSheet!K4648</f>
        <v>2</v>
      </c>
      <c r="N4648" s="5" t="str">
        <f>rawTransactionSheet!L4648</f>
        <v>BANGALORE</v>
      </c>
    </row>
    <row r="4649">
      <c r="A4649" s="2">
        <v>42370.0</v>
      </c>
      <c r="B4649" s="5" t="str">
        <f>rawTransactionSheet!B4649</f>
        <v>RNS</v>
      </c>
      <c r="C4649" s="5" t="str">
        <f>rawTransactionSheet!C4649</f>
        <v>KA02P38</v>
      </c>
      <c r="D4649" s="5" t="str">
        <f>rawTransactionSheet!D4649</f>
        <v>MARUTI SUZUKI</v>
      </c>
      <c r="E4649" s="5" t="str">
        <f>rawTransactionSheet!E4649</f>
        <v>800</v>
      </c>
      <c r="F4649" s="5" t="str">
        <f>IFERROR(VLOOKUP(E4649,modelMapping,2,0),E4649)</f>
        <v>800</v>
      </c>
      <c r="G4649" s="5" t="str">
        <f>rawTransactionSheet!F4649</f>
        <v>STD</v>
      </c>
      <c r="H4649" s="1" t="str">
        <f t="shared" si="1"/>
        <v>STD</v>
      </c>
      <c r="I4649" s="5" t="str">
        <f>rawTransactionSheet!G4649</f>
        <v>1999</v>
      </c>
      <c r="J4649" s="5" t="str">
        <f>rawTransactionSheet!H4649</f>
        <v>65000</v>
      </c>
      <c r="K4649" s="5" t="str">
        <f>rawTransactionSheet!I4649</f>
        <v>63588</v>
      </c>
      <c r="L4649" s="5" t="str">
        <f>rawTransactionSheet!J4649</f>
        <v>16.64657534</v>
      </c>
      <c r="M4649" s="5" t="str">
        <f>rawTransactionSheet!K4649</f>
        <v>2</v>
      </c>
      <c r="N4649" s="5" t="str">
        <f>rawTransactionSheet!L4649</f>
        <v>BANGALORE</v>
      </c>
    </row>
    <row r="4650">
      <c r="A4650" s="2">
        <v>42370.0</v>
      </c>
      <c r="B4650" s="5" t="str">
        <f>rawTransactionSheet!B4650</f>
        <v>RNS</v>
      </c>
      <c r="C4650" s="5" t="str">
        <f>rawTransactionSheet!C4650</f>
        <v>KA02N9406</v>
      </c>
      <c r="D4650" s="5" t="str">
        <f>rawTransactionSheet!D4650</f>
        <v>MARUTI SUZUKI</v>
      </c>
      <c r="E4650" s="5" t="str">
        <f>rawTransactionSheet!E4650</f>
        <v>800</v>
      </c>
      <c r="F4650" s="5" t="str">
        <f>IFERROR(VLOOKUP(E4650,modelMapping,2,0),E4650)</f>
        <v>800</v>
      </c>
      <c r="G4650" s="5" t="str">
        <f>rawTransactionSheet!F4650</f>
        <v>STD</v>
      </c>
      <c r="H4650" s="1" t="str">
        <f t="shared" si="1"/>
        <v>STD</v>
      </c>
      <c r="I4650" s="5" t="str">
        <f>rawTransactionSheet!G4650</f>
        <v>1999</v>
      </c>
      <c r="J4650" s="5" t="str">
        <f>rawTransactionSheet!H4650</f>
        <v>65000</v>
      </c>
      <c r="K4650" s="5" t="str">
        <f>rawTransactionSheet!I4650</f>
        <v>55980</v>
      </c>
      <c r="L4650" s="5" t="str">
        <f>rawTransactionSheet!J4650</f>
        <v>16.96164384</v>
      </c>
      <c r="M4650" s="5" t="str">
        <f>rawTransactionSheet!K4650</f>
        <v>2</v>
      </c>
      <c r="N4650" s="5" t="str">
        <f>rawTransactionSheet!L4650</f>
        <v>BANGALORE</v>
      </c>
    </row>
    <row r="4651">
      <c r="A4651" s="2">
        <v>42370.0</v>
      </c>
      <c r="B4651" s="5" t="str">
        <f>rawTransactionSheet!B4651</f>
        <v>RNS</v>
      </c>
      <c r="C4651" s="5" t="str">
        <f>rawTransactionSheet!C4651</f>
        <v>KA03P3319</v>
      </c>
      <c r="D4651" s="5" t="str">
        <f>rawTransactionSheet!D4651</f>
        <v>MARUTI SUZUKI</v>
      </c>
      <c r="E4651" s="5" t="str">
        <f>rawTransactionSheet!E4651</f>
        <v>800</v>
      </c>
      <c r="F4651" s="5" t="str">
        <f>IFERROR(VLOOKUP(E4651,modelMapping,2,0),E4651)</f>
        <v>800</v>
      </c>
      <c r="G4651" s="5" t="str">
        <f>rawTransactionSheet!F4651</f>
        <v>STD</v>
      </c>
      <c r="H4651" s="1" t="str">
        <f t="shared" si="1"/>
        <v>STD</v>
      </c>
      <c r="I4651" s="5" t="str">
        <f>rawTransactionSheet!G4651</f>
        <v>1997</v>
      </c>
      <c r="J4651" s="5" t="str">
        <f>rawTransactionSheet!H4651</f>
        <v>65000</v>
      </c>
      <c r="K4651" s="5" t="str">
        <f>rawTransactionSheet!I4651</f>
        <v>118930</v>
      </c>
      <c r="L4651" s="5" t="str">
        <f>rawTransactionSheet!J4651</f>
        <v>18.87945205</v>
      </c>
      <c r="M4651" s="5" t="str">
        <f>rawTransactionSheet!K4651</f>
        <v>3</v>
      </c>
      <c r="N4651" s="5" t="str">
        <f>rawTransactionSheet!L4651</f>
        <v>BANGALORE</v>
      </c>
    </row>
    <row r="4652">
      <c r="A4652" s="2">
        <v>42370.0</v>
      </c>
      <c r="B4652" s="5" t="str">
        <f>rawTransactionSheet!B4652</f>
        <v>RNS</v>
      </c>
      <c r="C4652" s="5" t="str">
        <f>rawTransactionSheet!C4652</f>
        <v>KA03MA4452</v>
      </c>
      <c r="D4652" s="5" t="str">
        <f>rawTransactionSheet!D4652</f>
        <v>MARUTI SUZUKI</v>
      </c>
      <c r="E4652" s="5" t="str">
        <f>rawTransactionSheet!E4652</f>
        <v>800</v>
      </c>
      <c r="F4652" s="5" t="str">
        <f>IFERROR(VLOOKUP(E4652,modelMapping,2,0),E4652)</f>
        <v>800</v>
      </c>
      <c r="G4652" s="5" t="str">
        <f>rawTransactionSheet!F4652</f>
        <v>STD</v>
      </c>
      <c r="H4652" s="1" t="str">
        <f t="shared" si="1"/>
        <v>STD</v>
      </c>
      <c r="I4652" s="5" t="str">
        <f>rawTransactionSheet!G4652</f>
        <v>2001</v>
      </c>
      <c r="J4652" s="5" t="str">
        <f>rawTransactionSheet!H4652</f>
        <v>65000</v>
      </c>
      <c r="K4652" s="5" t="str">
        <f>rawTransactionSheet!I4652</f>
        <v>59862</v>
      </c>
      <c r="L4652" s="5" t="str">
        <f>rawTransactionSheet!J4652</f>
        <v>14.85205479</v>
      </c>
      <c r="M4652" s="5" t="str">
        <f>rawTransactionSheet!K4652</f>
        <v>4</v>
      </c>
      <c r="N4652" s="5" t="str">
        <f>rawTransactionSheet!L4652</f>
        <v>BANGALORE</v>
      </c>
    </row>
    <row r="4653">
      <c r="A4653" s="2">
        <v>42370.0</v>
      </c>
      <c r="B4653" s="5" t="str">
        <f>rawTransactionSheet!B4653</f>
        <v>RNS</v>
      </c>
      <c r="C4653" s="5" t="str">
        <f>rawTransactionSheet!C4653</f>
        <v>KA02P5271</v>
      </c>
      <c r="D4653" s="5" t="str">
        <f>rawTransactionSheet!D4653</f>
        <v>MARUTI SUZUKI</v>
      </c>
      <c r="E4653" s="5" t="str">
        <f>rawTransactionSheet!E4653</f>
        <v>800</v>
      </c>
      <c r="F4653" s="5" t="str">
        <f>IFERROR(VLOOKUP(E4653,modelMapping,2,0),E4653)</f>
        <v>800</v>
      </c>
      <c r="G4653" s="5" t="str">
        <f>rawTransactionSheet!F4653</f>
        <v>STD</v>
      </c>
      <c r="H4653" s="1" t="str">
        <f t="shared" si="1"/>
        <v>STD</v>
      </c>
      <c r="I4653" s="5" t="str">
        <f>rawTransactionSheet!G4653</f>
        <v>2001</v>
      </c>
      <c r="J4653" s="5" t="str">
        <f>rawTransactionSheet!H4653</f>
        <v>65000</v>
      </c>
      <c r="K4653" s="5" t="str">
        <f>rawTransactionSheet!I4653</f>
        <v>70791</v>
      </c>
      <c r="L4653" s="5" t="str">
        <f>rawTransactionSheet!J4653</f>
        <v>14.99726027</v>
      </c>
      <c r="M4653" s="5" t="str">
        <f>rawTransactionSheet!K4653</f>
        <v>4</v>
      </c>
      <c r="N4653" s="5" t="str">
        <f>rawTransactionSheet!L4653</f>
        <v>BANGALORE</v>
      </c>
    </row>
    <row r="4654">
      <c r="A4654" s="2">
        <v>42370.0</v>
      </c>
      <c r="B4654" s="5" t="str">
        <f>rawTransactionSheet!B4654</f>
        <v>RNS</v>
      </c>
      <c r="C4654" s="5" t="str">
        <f>rawTransactionSheet!C4654</f>
        <v>KA03MD4159</v>
      </c>
      <c r="D4654" s="5" t="str">
        <f>rawTransactionSheet!D4654</f>
        <v>MARUTI SUZUKI</v>
      </c>
      <c r="E4654" s="5" t="str">
        <f>rawTransactionSheet!E4654</f>
        <v>Alto</v>
      </c>
      <c r="F4654" s="5" t="str">
        <f>IFERROR(VLOOKUP(E4654,modelMapping,2,0),E4654)</f>
        <v>Alto</v>
      </c>
      <c r="G4654" s="5" t="str">
        <f>rawTransactionSheet!F4654</f>
        <v>STD</v>
      </c>
      <c r="H4654" s="1" t="str">
        <f t="shared" si="1"/>
        <v>STD</v>
      </c>
      <c r="I4654" s="5" t="str">
        <f>rawTransactionSheet!G4654</f>
        <v>2005</v>
      </c>
      <c r="J4654" s="5" t="str">
        <f>rawTransactionSheet!H4654</f>
        <v>65000</v>
      </c>
      <c r="K4654" s="5" t="str">
        <f>rawTransactionSheet!I4654</f>
        <v>89098</v>
      </c>
      <c r="L4654" s="5" t="str">
        <f>rawTransactionSheet!J4654</f>
        <v>10.55890411</v>
      </c>
      <c r="M4654" s="5" t="str">
        <f>rawTransactionSheet!K4654</f>
        <v>2</v>
      </c>
      <c r="N4654" s="5" t="str">
        <f>rawTransactionSheet!L4654</f>
        <v>BANGALORE</v>
      </c>
    </row>
    <row r="4655">
      <c r="A4655" s="2">
        <v>42370.0</v>
      </c>
      <c r="B4655" s="5" t="str">
        <f>rawTransactionSheet!B4655</f>
        <v>RNS</v>
      </c>
      <c r="C4655" s="5" t="str">
        <f>rawTransactionSheet!C4655</f>
        <v>KA02MC5577</v>
      </c>
      <c r="D4655" s="5" t="str">
        <f>rawTransactionSheet!D4655</f>
        <v>FORD</v>
      </c>
      <c r="E4655" s="5" t="str">
        <f>rawTransactionSheet!E4655</f>
        <v>Ikon</v>
      </c>
      <c r="F4655" s="5" t="str">
        <f>IFERROR(VLOOKUP(E4655,modelMapping,2,0),E4655)</f>
        <v>Ikon</v>
      </c>
      <c r="G4655" s="5" t="str">
        <f>rawTransactionSheet!F4655</f>
        <v>1.3 FLAIR</v>
      </c>
      <c r="H4655" s="1" t="str">
        <f t="shared" si="1"/>
        <v>1.3 FLAIR</v>
      </c>
      <c r="I4655" s="5" t="str">
        <f>rawTransactionSheet!G4655</f>
        <v>2001</v>
      </c>
      <c r="J4655" s="5" t="str">
        <f>rawTransactionSheet!H4655</f>
        <v>65000</v>
      </c>
      <c r="K4655" s="5" t="str">
        <f>rawTransactionSheet!I4655</f>
        <v>94187</v>
      </c>
      <c r="L4655" s="5" t="str">
        <f>rawTransactionSheet!J4655</f>
        <v>14.57534247</v>
      </c>
      <c r="M4655" s="5" t="str">
        <f>rawTransactionSheet!K4655</f>
        <v>1</v>
      </c>
      <c r="N4655" s="5" t="str">
        <f>rawTransactionSheet!L4655</f>
        <v>BANGALORE</v>
      </c>
    </row>
    <row r="4656">
      <c r="A4656" s="2">
        <v>42370.0</v>
      </c>
      <c r="B4656" s="5" t="str">
        <f>rawTransactionSheet!B4656</f>
        <v>RNS</v>
      </c>
      <c r="C4656" s="5" t="str">
        <f>rawTransactionSheet!C4656</f>
        <v>KA02MC5577</v>
      </c>
      <c r="D4656" s="5" t="str">
        <f>rawTransactionSheet!D4656</f>
        <v>FORD</v>
      </c>
      <c r="E4656" s="5" t="str">
        <f>rawTransactionSheet!E4656</f>
        <v>Ikon</v>
      </c>
      <c r="F4656" s="5" t="str">
        <f>IFERROR(VLOOKUP(E4656,modelMapping,2,0),E4656)</f>
        <v>Ikon</v>
      </c>
      <c r="G4656" s="5" t="str">
        <f>rawTransactionSheet!F4656</f>
        <v>1.3 FLAIR</v>
      </c>
      <c r="H4656" s="1" t="str">
        <f t="shared" si="1"/>
        <v>1.3 FLAIR</v>
      </c>
      <c r="I4656" s="5" t="str">
        <f>rawTransactionSheet!G4656</f>
        <v>2001</v>
      </c>
      <c r="J4656" s="5" t="str">
        <f>rawTransactionSheet!H4656</f>
        <v>65000</v>
      </c>
      <c r="K4656" s="5" t="str">
        <f>rawTransactionSheet!I4656</f>
        <v>94187</v>
      </c>
      <c r="L4656" s="5" t="str">
        <f>rawTransactionSheet!J4656</f>
        <v>14.57534247</v>
      </c>
      <c r="M4656" s="5" t="str">
        <f>rawTransactionSheet!K4656</f>
        <v>1</v>
      </c>
      <c r="N4656" s="5" t="str">
        <f>rawTransactionSheet!L4656</f>
        <v>BANGALORE</v>
      </c>
    </row>
    <row r="4657">
      <c r="A4657" s="2">
        <v>42370.0</v>
      </c>
      <c r="B4657" s="5" t="str">
        <f>rawTransactionSheet!B4657</f>
        <v>RNS</v>
      </c>
      <c r="C4657" s="5" t="str">
        <f>rawTransactionSheet!C4657</f>
        <v>MH12DY5074</v>
      </c>
      <c r="D4657" s="5" t="str">
        <f>rawTransactionSheet!D4657</f>
        <v>FORD</v>
      </c>
      <c r="E4657" s="5" t="str">
        <f>rawTransactionSheet!E4657</f>
        <v>Ikon</v>
      </c>
      <c r="F4657" s="5" t="str">
        <f>IFERROR(VLOOKUP(E4657,modelMapping,2,0),E4657)</f>
        <v>Ikon</v>
      </c>
      <c r="G4657" s="5" t="str">
        <f>rawTransactionSheet!F4657</f>
        <v>1.3 FLAIR</v>
      </c>
      <c r="H4657" s="1" t="str">
        <f t="shared" si="1"/>
        <v>1.3 FLAIR</v>
      </c>
      <c r="I4657" s="5" t="str">
        <f>rawTransactionSheet!G4657</f>
        <v>2007</v>
      </c>
      <c r="J4657" s="5" t="str">
        <f>rawTransactionSheet!H4657</f>
        <v>65000</v>
      </c>
      <c r="K4657" s="5" t="str">
        <f>rawTransactionSheet!I4657</f>
        <v>36491</v>
      </c>
      <c r="L4657" s="5" t="str">
        <f>rawTransactionSheet!J4657</f>
        <v>8.498630137</v>
      </c>
      <c r="M4657" s="5" t="str">
        <f>rawTransactionSheet!K4657</f>
        <v>2</v>
      </c>
      <c r="N4657" s="5" t="str">
        <f>rawTransactionSheet!L4657</f>
        <v>BANGALORE</v>
      </c>
    </row>
    <row r="4658">
      <c r="A4658" s="2">
        <v>42370.0</v>
      </c>
      <c r="B4658" s="5" t="str">
        <f>rawTransactionSheet!B4658</f>
        <v>Pratham</v>
      </c>
      <c r="C4658" s="5" t="str">
        <f>rawTransactionSheet!C4658</f>
        <v>855</v>
      </c>
      <c r="D4658" s="5" t="str">
        <f>rawTransactionSheet!D4658</f>
        <v>TATA</v>
      </c>
      <c r="E4658" s="5" t="str">
        <f>rawTransactionSheet!E4658</f>
        <v>INDICA EV2</v>
      </c>
      <c r="F4658" s="5" t="str">
        <f>IFERROR(VLOOKUP(E4658,modelMapping,2,0),E4658)</f>
        <v>INDICA EV2</v>
      </c>
      <c r="G4658" s="5" t="str">
        <f>rawTransactionSheet!F4658</f>
        <v>L</v>
      </c>
      <c r="H4658" s="1" t="str">
        <f t="shared" si="1"/>
        <v>L</v>
      </c>
      <c r="I4658" s="5" t="str">
        <f>rawTransactionSheet!G4658</f>
        <v>2003</v>
      </c>
      <c r="J4658" s="5" t="str">
        <f>rawTransactionSheet!H4658</f>
        <v>65000</v>
      </c>
      <c r="K4658" s="5" t="str">
        <f>rawTransactionSheet!I4658</f>
        <v>93086.9268</v>
      </c>
      <c r="L4658" s="5" t="str">
        <f>rawTransactionSheet!J4658</f>
        <v>11.63586585</v>
      </c>
      <c r="M4658" s="5" t="str">
        <f>rawTransactionSheet!K4658</f>
        <v>3</v>
      </c>
      <c r="N4658" s="5" t="str">
        <f>rawTransactionSheet!L4658</f>
        <v>BANGALORE</v>
      </c>
    </row>
    <row r="4659">
      <c r="A4659" s="2">
        <v>42370.0</v>
      </c>
      <c r="B4659" s="5" t="str">
        <f>rawTransactionSheet!B4659</f>
        <v>Pratham</v>
      </c>
      <c r="C4659" s="5" t="str">
        <f>rawTransactionSheet!C4659</f>
        <v>32</v>
      </c>
      <c r="D4659" s="5" t="str">
        <f>rawTransactionSheet!D4659</f>
        <v>TATA</v>
      </c>
      <c r="E4659" s="5" t="str">
        <f>rawTransactionSheet!E4659</f>
        <v>Nano</v>
      </c>
      <c r="F4659" s="5" t="str">
        <f>IFERROR(VLOOKUP(E4659,modelMapping,2,0),E4659)</f>
        <v>Nano</v>
      </c>
      <c r="G4659" s="5" t="str">
        <f>rawTransactionSheet!F4659</f>
        <v>CX</v>
      </c>
      <c r="H4659" s="1" t="str">
        <f t="shared" si="1"/>
        <v>CX</v>
      </c>
      <c r="I4659" s="5" t="str">
        <f>rawTransactionSheet!G4659</f>
        <v>2012</v>
      </c>
      <c r="J4659" s="5" t="str">
        <f>rawTransactionSheet!H4659</f>
        <v>65000</v>
      </c>
      <c r="K4659" s="5" t="str">
        <f>rawTransactionSheet!I4659</f>
        <v>21837.09788</v>
      </c>
      <c r="L4659" s="5" t="str">
        <f>rawTransactionSheet!J4659</f>
        <v>2.729637235</v>
      </c>
      <c r="M4659" s="5" t="str">
        <f>rawTransactionSheet!K4659</f>
        <v>1</v>
      </c>
      <c r="N4659" s="5" t="str">
        <f>rawTransactionSheet!L4659</f>
        <v>BANGALORE</v>
      </c>
    </row>
    <row r="4660">
      <c r="A4660" s="2">
        <v>42370.0</v>
      </c>
      <c r="B4660" s="5" t="str">
        <f>rawTransactionSheet!B4660</f>
        <v>RNS</v>
      </c>
      <c r="C4660" s="5" t="str">
        <f>rawTransactionSheet!C4660</f>
        <v>KA03MA6719</v>
      </c>
      <c r="D4660" s="5" t="str">
        <f>rawTransactionSheet!D4660</f>
        <v>MARUTI SUZUKI</v>
      </c>
      <c r="E4660" s="5" t="str">
        <f>rawTransactionSheet!E4660</f>
        <v>Versa</v>
      </c>
      <c r="F4660" s="5" t="str">
        <f>IFERROR(VLOOKUP(E4660,modelMapping,2,0),E4660)</f>
        <v>Versa</v>
      </c>
      <c r="G4660" s="5" t="str">
        <f>rawTransactionSheet!F4660</f>
        <v>DX</v>
      </c>
      <c r="H4660" s="1" t="str">
        <f t="shared" si="1"/>
        <v>DX</v>
      </c>
      <c r="I4660" s="5" t="str">
        <f>rawTransactionSheet!G4660</f>
        <v>2011</v>
      </c>
      <c r="J4660" s="5" t="str">
        <f>rawTransactionSheet!H4660</f>
        <v>65000</v>
      </c>
      <c r="K4660" s="5" t="str">
        <f>rawTransactionSheet!I4660</f>
        <v>82791</v>
      </c>
      <c r="L4660" s="5" t="str">
        <f>rawTransactionSheet!J4660</f>
        <v>4.578082192</v>
      </c>
      <c r="M4660" s="5" t="str">
        <f>rawTransactionSheet!K4660</f>
        <v>3</v>
      </c>
      <c r="N4660" s="5" t="str">
        <f>rawTransactionSheet!L4660</f>
        <v>BANGALORE</v>
      </c>
    </row>
    <row r="4661">
      <c r="A4661" s="2">
        <v>42370.0</v>
      </c>
      <c r="B4661" s="5" t="str">
        <f>rawTransactionSheet!B4661</f>
        <v>RNS</v>
      </c>
      <c r="C4661" s="5" t="str">
        <f>rawTransactionSheet!C4661</f>
        <v>KA05N6737</v>
      </c>
      <c r="D4661" s="5" t="str">
        <f>rawTransactionSheet!D4661</f>
        <v>MARUTI SUZUKI</v>
      </c>
      <c r="E4661" s="5" t="str">
        <f>rawTransactionSheet!E4661</f>
        <v>Zen</v>
      </c>
      <c r="F4661" s="5" t="str">
        <f>IFERROR(VLOOKUP(E4661,modelMapping,2,0),E4661)</f>
        <v>Zen</v>
      </c>
      <c r="G4661" s="5" t="str">
        <f>rawTransactionSheet!F4661</f>
        <v>LX</v>
      </c>
      <c r="H4661" s="1" t="str">
        <f t="shared" si="1"/>
        <v>LX</v>
      </c>
      <c r="I4661" s="5" t="str">
        <f>rawTransactionSheet!G4661</f>
        <v>1997</v>
      </c>
      <c r="J4661" s="5" t="str">
        <f>rawTransactionSheet!H4661</f>
        <v>65000</v>
      </c>
      <c r="K4661" s="5" t="str">
        <f>rawTransactionSheet!I4661</f>
        <v>78310</v>
      </c>
      <c r="L4661" s="5" t="str">
        <f>rawTransactionSheet!J4661</f>
        <v>18.76438356</v>
      </c>
      <c r="M4661" s="5" t="str">
        <f>rawTransactionSheet!K4661</f>
        <v>1</v>
      </c>
      <c r="N4661" s="5" t="str">
        <f>rawTransactionSheet!L4661</f>
        <v>BANGALORE</v>
      </c>
    </row>
    <row r="4662">
      <c r="A4662" s="2">
        <v>42370.0</v>
      </c>
      <c r="B4662" s="5" t="str">
        <f>rawTransactionSheet!B4662</f>
        <v>RNS</v>
      </c>
      <c r="C4662" s="5" t="str">
        <f>rawTransactionSheet!C4662</f>
        <v>KA04N6755</v>
      </c>
      <c r="D4662" s="5" t="str">
        <f>rawTransactionSheet!D4662</f>
        <v>MARUTI SUZUKI</v>
      </c>
      <c r="E4662" s="5" t="str">
        <f>rawTransactionSheet!E4662</f>
        <v>Zen</v>
      </c>
      <c r="F4662" s="5" t="str">
        <f>IFERROR(VLOOKUP(E4662,modelMapping,2,0),E4662)</f>
        <v>Zen</v>
      </c>
      <c r="G4662" s="5" t="str">
        <f>rawTransactionSheet!F4662</f>
        <v>LX</v>
      </c>
      <c r="H4662" s="1" t="str">
        <f t="shared" si="1"/>
        <v>LX</v>
      </c>
      <c r="I4662" s="5" t="str">
        <f>rawTransactionSheet!G4662</f>
        <v>1997</v>
      </c>
      <c r="J4662" s="5" t="str">
        <f>rawTransactionSheet!H4662</f>
        <v>65000</v>
      </c>
      <c r="K4662" s="5" t="str">
        <f>rawTransactionSheet!I4662</f>
        <v>80685</v>
      </c>
      <c r="L4662" s="5" t="str">
        <f>rawTransactionSheet!J4662</f>
        <v>18.73972603</v>
      </c>
      <c r="M4662" s="5" t="str">
        <f>rawTransactionSheet!K4662</f>
        <v>4</v>
      </c>
      <c r="N4662" s="5" t="str">
        <f>rawTransactionSheet!L4662</f>
        <v>BANGALORE</v>
      </c>
    </row>
    <row r="4663">
      <c r="A4663" s="2">
        <v>42370.0</v>
      </c>
      <c r="B4663" s="5" t="str">
        <f>rawTransactionSheet!B4663</f>
        <v>RNS</v>
      </c>
      <c r="C4663" s="5" t="str">
        <f>rawTransactionSheet!C4663</f>
        <v>KA05P9462</v>
      </c>
      <c r="D4663" s="5" t="str">
        <f>rawTransactionSheet!D4663</f>
        <v>MARUTI SUZUKI</v>
      </c>
      <c r="E4663" s="5" t="str">
        <f>rawTransactionSheet!E4663</f>
        <v>800</v>
      </c>
      <c r="F4663" s="5" t="str">
        <f>IFERROR(VLOOKUP(E4663,modelMapping,2,0),E4663)</f>
        <v>800</v>
      </c>
      <c r="G4663" s="5" t="str">
        <f>rawTransactionSheet!F4663</f>
        <v>STD</v>
      </c>
      <c r="H4663" s="1" t="str">
        <f t="shared" si="1"/>
        <v>STD</v>
      </c>
      <c r="I4663" s="5" t="str">
        <f>rawTransactionSheet!G4663</f>
        <v>2000</v>
      </c>
      <c r="J4663" s="5" t="str">
        <f>rawTransactionSheet!H4663</f>
        <v>64000</v>
      </c>
      <c r="K4663" s="5" t="str">
        <f>rawTransactionSheet!I4663</f>
        <v>47942</v>
      </c>
      <c r="L4663" s="5" t="str">
        <f>rawTransactionSheet!J4663</f>
        <v>15.70410959</v>
      </c>
      <c r="M4663" s="5" t="str">
        <f>rawTransactionSheet!K4663</f>
        <v>1</v>
      </c>
      <c r="N4663" s="5" t="str">
        <f>rawTransactionSheet!L4663</f>
        <v>BANGALORE</v>
      </c>
    </row>
    <row r="4664">
      <c r="A4664" s="2">
        <v>42370.0</v>
      </c>
      <c r="B4664" s="5" t="str">
        <f>rawTransactionSheet!B4664</f>
        <v>Pratham</v>
      </c>
      <c r="C4664" s="5" t="str">
        <f>rawTransactionSheet!C4664</f>
        <v>631</v>
      </c>
      <c r="D4664" s="5" t="str">
        <f>rawTransactionSheet!D4664</f>
        <v>TATA</v>
      </c>
      <c r="E4664" s="5" t="str">
        <f>rawTransactionSheet!E4664</f>
        <v>INDICAB</v>
      </c>
      <c r="F4664" s="5" t="str">
        <f>IFERROR(VLOOKUP(E4664,modelMapping,2,0),E4664)</f>
        <v>INDICAB</v>
      </c>
      <c r="G4664" s="5" t="str">
        <f>rawTransactionSheet!F4664</f>
        <v>DLE</v>
      </c>
      <c r="H4664" s="1" t="str">
        <f t="shared" si="1"/>
        <v>DLE</v>
      </c>
      <c r="I4664" s="5" t="str">
        <f>rawTransactionSheet!G4664</f>
        <v>2006</v>
      </c>
      <c r="J4664" s="5" t="str">
        <f>rawTransactionSheet!H4664</f>
        <v>64000</v>
      </c>
      <c r="K4664" s="5" t="str">
        <f>rawTransactionSheet!I4664</f>
        <v>104542.0945</v>
      </c>
      <c r="L4664" s="5" t="str">
        <f>rawTransactionSheet!J4664</f>
        <v>8.711841205</v>
      </c>
      <c r="M4664" s="5" t="str">
        <f>rawTransactionSheet!K4664</f>
        <v>2</v>
      </c>
      <c r="N4664" s="5" t="str">
        <f>rawTransactionSheet!L4664</f>
        <v>BANGALORE</v>
      </c>
    </row>
    <row r="4665">
      <c r="A4665" s="2">
        <v>42370.0</v>
      </c>
      <c r="B4665" s="5" t="str">
        <f>rawTransactionSheet!B4665</f>
        <v>KALYANI MOTORS PVT LTD</v>
      </c>
      <c r="C4665" s="5" t="str">
        <f>rawTransactionSheet!C4665</f>
        <v>KA05N9815</v>
      </c>
      <c r="D4665" s="5" t="str">
        <f>rawTransactionSheet!D4665</f>
        <v>MARUTI SUZUKI</v>
      </c>
      <c r="E4665" s="5" t="str">
        <f>rawTransactionSheet!E4665</f>
        <v>800</v>
      </c>
      <c r="F4665" s="5" t="str">
        <f>IFERROR(VLOOKUP(E4665,modelMapping,2,0),E4665)</f>
        <v>800</v>
      </c>
      <c r="G4665" s="5" t="str">
        <f>rawTransactionSheet!F4665</f>
        <v>STD</v>
      </c>
      <c r="H4665" s="1" t="str">
        <f t="shared" si="1"/>
        <v>STD</v>
      </c>
      <c r="I4665" s="5" t="str">
        <f>rawTransactionSheet!G4665</f>
        <v>1998</v>
      </c>
      <c r="J4665" s="5" t="str">
        <f>rawTransactionSheet!H4665</f>
        <v>63000</v>
      </c>
      <c r="K4665" s="5" t="str">
        <f>rawTransactionSheet!I4665</f>
        <v>66800</v>
      </c>
      <c r="L4665" s="5" t="str">
        <f>rawTransactionSheet!J4665</f>
        <v>17</v>
      </c>
      <c r="M4665" s="5" t="str">
        <f>rawTransactionSheet!K4665</f>
        <v>2</v>
      </c>
      <c r="N4665" s="5" t="str">
        <f>rawTransactionSheet!L4665</f>
        <v>BANGALORE</v>
      </c>
    </row>
    <row r="4666">
      <c r="A4666" s="2">
        <v>42370.0</v>
      </c>
      <c r="B4666" s="5" t="str">
        <f>rawTransactionSheet!B4666</f>
        <v>Pratham</v>
      </c>
      <c r="C4666" s="5" t="str">
        <f>rawTransactionSheet!C4666</f>
        <v>913</v>
      </c>
      <c r="D4666" s="5" t="str">
        <f>rawTransactionSheet!D4666</f>
        <v>MARUTI SUZUKI</v>
      </c>
      <c r="E4666" s="5" t="str">
        <f>rawTransactionSheet!E4666</f>
        <v>800</v>
      </c>
      <c r="F4666" s="5" t="str">
        <f>IFERROR(VLOOKUP(E4666,modelMapping,2,0),E4666)</f>
        <v>800</v>
      </c>
      <c r="G4666" s="5" t="str">
        <f>rawTransactionSheet!F4666</f>
        <v>STD</v>
      </c>
      <c r="H4666" s="1" t="str">
        <f t="shared" si="1"/>
        <v>STD</v>
      </c>
      <c r="I4666" s="5" t="str">
        <f>rawTransactionSheet!G4666</f>
        <v>2000</v>
      </c>
      <c r="J4666" s="5" t="str">
        <f>rawTransactionSheet!H4666</f>
        <v>63000</v>
      </c>
      <c r="K4666" s="5" t="str">
        <f>rawTransactionSheet!I4666</f>
        <v>114617.3854</v>
      </c>
      <c r="L4666" s="5" t="str">
        <f>rawTransactionSheet!J4666</f>
        <v>14.32717317</v>
      </c>
      <c r="M4666" s="5" t="str">
        <f>rawTransactionSheet!K4666</f>
        <v>3</v>
      </c>
      <c r="N4666" s="5" t="str">
        <f>rawTransactionSheet!L4666</f>
        <v>BANGALORE</v>
      </c>
    </row>
    <row r="4667">
      <c r="A4667" s="2">
        <v>42370.0</v>
      </c>
      <c r="B4667" s="5" t="str">
        <f>rawTransactionSheet!B4667</f>
        <v>RNS</v>
      </c>
      <c r="C4667" s="5" t="str">
        <f>rawTransactionSheet!C4667</f>
        <v>KA03Z3116</v>
      </c>
      <c r="D4667" s="5" t="str">
        <f>rawTransactionSheet!D4667</f>
        <v>MARUTI SUZUKI</v>
      </c>
      <c r="E4667" s="5" t="str">
        <f>rawTransactionSheet!E4667</f>
        <v>800</v>
      </c>
      <c r="F4667" s="5" t="str">
        <f>IFERROR(VLOOKUP(E4667,modelMapping,2,0),E4667)</f>
        <v>800</v>
      </c>
      <c r="G4667" s="5" t="str">
        <f>rawTransactionSheet!F4667</f>
        <v>STD</v>
      </c>
      <c r="H4667" s="1" t="str">
        <f t="shared" si="1"/>
        <v>STD</v>
      </c>
      <c r="I4667" s="5" t="str">
        <f>rawTransactionSheet!G4667</f>
        <v>1999</v>
      </c>
      <c r="J4667" s="5" t="str">
        <f>rawTransactionSheet!H4667</f>
        <v>63000</v>
      </c>
      <c r="K4667" s="5" t="str">
        <f>rawTransactionSheet!I4667</f>
        <v>82496</v>
      </c>
      <c r="L4667" s="5" t="str">
        <f>rawTransactionSheet!J4667</f>
        <v>16.49315068</v>
      </c>
      <c r="M4667" s="5" t="str">
        <f>rawTransactionSheet!K4667</f>
        <v>2</v>
      </c>
      <c r="N4667" s="5" t="str">
        <f>rawTransactionSheet!L4667</f>
        <v>BANGALORE</v>
      </c>
    </row>
    <row r="4668">
      <c r="A4668" s="2">
        <v>42370.0</v>
      </c>
      <c r="B4668" s="5" t="str">
        <f>rawTransactionSheet!B4668</f>
        <v>RNS</v>
      </c>
      <c r="C4668" s="5" t="str">
        <f>rawTransactionSheet!C4668</f>
        <v>KA06N2277</v>
      </c>
      <c r="D4668" s="5" t="str">
        <f>rawTransactionSheet!D4668</f>
        <v>MARUTI SUZUKI</v>
      </c>
      <c r="E4668" s="5" t="str">
        <f>rawTransactionSheet!E4668</f>
        <v>Zen</v>
      </c>
      <c r="F4668" s="5" t="str">
        <f>IFERROR(VLOOKUP(E4668,modelMapping,2,0),E4668)</f>
        <v>Zen</v>
      </c>
      <c r="G4668" s="5" t="str">
        <f>rawTransactionSheet!F4668</f>
        <v>LX</v>
      </c>
      <c r="H4668" s="1" t="str">
        <f t="shared" si="1"/>
        <v>LX</v>
      </c>
      <c r="I4668" s="5" t="str">
        <f>rawTransactionSheet!G4668</f>
        <v>1996</v>
      </c>
      <c r="J4668" s="5" t="str">
        <f>rawTransactionSheet!H4668</f>
        <v>62500</v>
      </c>
      <c r="K4668" s="5" t="str">
        <f>rawTransactionSheet!I4668</f>
        <v>89659</v>
      </c>
      <c r="L4668" s="5" t="str">
        <f>rawTransactionSheet!J4668</f>
        <v>19.89041096</v>
      </c>
      <c r="M4668" s="5" t="str">
        <f>rawTransactionSheet!K4668</f>
        <v>5</v>
      </c>
      <c r="N4668" s="5" t="str">
        <f>rawTransactionSheet!L4668</f>
        <v>BANGALORE</v>
      </c>
    </row>
    <row r="4669">
      <c r="A4669" s="2">
        <v>42370.0</v>
      </c>
      <c r="B4669" s="5" t="str">
        <f>rawTransactionSheet!B4669</f>
        <v>RNS</v>
      </c>
      <c r="C4669" s="5" t="str">
        <f>rawTransactionSheet!C4669</f>
        <v>KA25M5559</v>
      </c>
      <c r="D4669" s="5" t="str">
        <f>rawTransactionSheet!D4669</f>
        <v>MARUTI SUZUKI</v>
      </c>
      <c r="E4669" s="5" t="str">
        <f>rawTransactionSheet!E4669</f>
        <v>800</v>
      </c>
      <c r="F4669" s="5" t="str">
        <f>IFERROR(VLOOKUP(E4669,modelMapping,2,0),E4669)</f>
        <v>800</v>
      </c>
      <c r="G4669" s="5" t="str">
        <f>rawTransactionSheet!F4669</f>
        <v>STD</v>
      </c>
      <c r="H4669" s="1" t="str">
        <f t="shared" si="1"/>
        <v>STD</v>
      </c>
      <c r="I4669" s="5" t="str">
        <f>rawTransactionSheet!G4669</f>
        <v>1999</v>
      </c>
      <c r="J4669" s="5" t="str">
        <f>rawTransactionSheet!H4669</f>
        <v>62000</v>
      </c>
      <c r="K4669" s="5" t="str">
        <f>rawTransactionSheet!I4669</f>
        <v>65799</v>
      </c>
      <c r="L4669" s="5" t="str">
        <f>rawTransactionSheet!J4669</f>
        <v>16.87945205</v>
      </c>
      <c r="M4669" s="5" t="str">
        <f>rawTransactionSheet!K4669</f>
        <v>1</v>
      </c>
      <c r="N4669" s="5" t="str">
        <f>rawTransactionSheet!L4669</f>
        <v>BANGALORE</v>
      </c>
    </row>
    <row r="4670">
      <c r="A4670" s="2">
        <v>42370.0</v>
      </c>
      <c r="B4670" s="5" t="str">
        <f>rawTransactionSheet!B4670</f>
        <v>RNS</v>
      </c>
      <c r="C4670" s="5" t="str">
        <f>rawTransactionSheet!C4670</f>
        <v>KA05MC0787</v>
      </c>
      <c r="D4670" s="5" t="str">
        <f>rawTransactionSheet!D4670</f>
        <v>MARUTI SUZUKI</v>
      </c>
      <c r="E4670" s="5" t="str">
        <f>rawTransactionSheet!E4670</f>
        <v>800</v>
      </c>
      <c r="F4670" s="5" t="str">
        <f>IFERROR(VLOOKUP(E4670,modelMapping,2,0),E4670)</f>
        <v>800</v>
      </c>
      <c r="G4670" s="5" t="str">
        <f>rawTransactionSheet!F4670</f>
        <v>STD</v>
      </c>
      <c r="H4670" s="1" t="str">
        <f t="shared" si="1"/>
        <v>STD</v>
      </c>
      <c r="I4670" s="5" t="str">
        <f>rawTransactionSheet!G4670</f>
        <v>2001</v>
      </c>
      <c r="J4670" s="5" t="str">
        <f>rawTransactionSheet!H4670</f>
        <v>62000</v>
      </c>
      <c r="K4670" s="5" t="str">
        <f>rawTransactionSheet!I4670</f>
        <v>91998</v>
      </c>
      <c r="L4670" s="5" t="str">
        <f>rawTransactionSheet!J4670</f>
        <v>14.96986301</v>
      </c>
      <c r="M4670" s="5" t="str">
        <f>rawTransactionSheet!K4670</f>
        <v>2</v>
      </c>
      <c r="N4670" s="5" t="str">
        <f>rawTransactionSheet!L4670</f>
        <v>BANGALORE</v>
      </c>
    </row>
    <row r="4671">
      <c r="A4671" s="2">
        <v>42370.0</v>
      </c>
      <c r="B4671" s="5" t="str">
        <f>rawTransactionSheet!B4671</f>
        <v>RNS</v>
      </c>
      <c r="C4671" s="5" t="str">
        <f>rawTransactionSheet!C4671</f>
        <v>KA02P4710</v>
      </c>
      <c r="D4671" s="5" t="str">
        <f>rawTransactionSheet!D4671</f>
        <v>MARUTI SUZUKI</v>
      </c>
      <c r="E4671" s="5" t="str">
        <f>rawTransactionSheet!E4671</f>
        <v>800</v>
      </c>
      <c r="F4671" s="5" t="str">
        <f>IFERROR(VLOOKUP(E4671,modelMapping,2,0),E4671)</f>
        <v>800</v>
      </c>
      <c r="G4671" s="5" t="str">
        <f>rawTransactionSheet!F4671</f>
        <v>STD</v>
      </c>
      <c r="H4671" s="1" t="str">
        <f t="shared" si="1"/>
        <v>STD</v>
      </c>
      <c r="I4671" s="5" t="str">
        <f>rawTransactionSheet!G4671</f>
        <v>2001</v>
      </c>
      <c r="J4671" s="5" t="str">
        <f>rawTransactionSheet!H4671</f>
        <v>62000</v>
      </c>
      <c r="K4671" s="5" t="str">
        <f>rawTransactionSheet!I4671</f>
        <v>30238</v>
      </c>
      <c r="L4671" s="5" t="str">
        <f>rawTransactionSheet!J4671</f>
        <v>14.72876712</v>
      </c>
      <c r="M4671" s="5" t="str">
        <f>rawTransactionSheet!K4671</f>
        <v>4</v>
      </c>
      <c r="N4671" s="5" t="str">
        <f>rawTransactionSheet!L4671</f>
        <v>BANGALORE</v>
      </c>
    </row>
    <row r="4672">
      <c r="A4672" s="2">
        <v>42370.0</v>
      </c>
      <c r="B4672" s="5" t="str">
        <f>rawTransactionSheet!B4672</f>
        <v>RNS</v>
      </c>
      <c r="C4672" s="5" t="str">
        <f>rawTransactionSheet!C4672</f>
        <v>KA05Z1865</v>
      </c>
      <c r="D4672" s="5" t="str">
        <f>rawTransactionSheet!D4672</f>
        <v>MARUTI SUZUKI</v>
      </c>
      <c r="E4672" s="5" t="str">
        <f>rawTransactionSheet!E4672</f>
        <v>800</v>
      </c>
      <c r="F4672" s="5" t="str">
        <f>IFERROR(VLOOKUP(E4672,modelMapping,2,0),E4672)</f>
        <v>800</v>
      </c>
      <c r="G4672" s="5" t="str">
        <f>rawTransactionSheet!F4672</f>
        <v>STD</v>
      </c>
      <c r="H4672" s="1" t="str">
        <f t="shared" si="1"/>
        <v>STD</v>
      </c>
      <c r="I4672" s="5" t="str">
        <f>rawTransactionSheet!G4672</f>
        <v>2000</v>
      </c>
      <c r="J4672" s="5" t="str">
        <f>rawTransactionSheet!H4672</f>
        <v>62000</v>
      </c>
      <c r="K4672" s="5" t="str">
        <f>rawTransactionSheet!I4672</f>
        <v>85275</v>
      </c>
      <c r="L4672" s="5" t="str">
        <f>rawTransactionSheet!J4672</f>
        <v>15.54794521</v>
      </c>
      <c r="M4672" s="5" t="str">
        <f>rawTransactionSheet!K4672</f>
        <v>6</v>
      </c>
      <c r="N4672" s="5" t="str">
        <f>rawTransactionSheet!L4672</f>
        <v>BANGALORE</v>
      </c>
    </row>
    <row r="4673">
      <c r="A4673" s="2">
        <v>42370.0</v>
      </c>
      <c r="B4673" s="5" t="str">
        <f>rawTransactionSheet!B4673</f>
        <v>RNS</v>
      </c>
      <c r="C4673" s="5" t="str">
        <f>rawTransactionSheet!C4673</f>
        <v>KA03MD7478</v>
      </c>
      <c r="D4673" s="5" t="str">
        <f>rawTransactionSheet!D4673</f>
        <v>MARUTI SUZUKI</v>
      </c>
      <c r="E4673" s="5" t="str">
        <f>rawTransactionSheet!E4673</f>
        <v>Alto</v>
      </c>
      <c r="F4673" s="5" t="str">
        <f>IFERROR(VLOOKUP(E4673,modelMapping,2,0),E4673)</f>
        <v>Alto</v>
      </c>
      <c r="G4673" s="5" t="str">
        <f>rawTransactionSheet!F4673</f>
        <v>LX</v>
      </c>
      <c r="H4673" s="1" t="str">
        <f t="shared" si="1"/>
        <v>LX</v>
      </c>
      <c r="I4673" s="5" t="str">
        <f>rawTransactionSheet!G4673</f>
        <v>2005</v>
      </c>
      <c r="J4673" s="5" t="str">
        <f>rawTransactionSheet!H4673</f>
        <v>62000</v>
      </c>
      <c r="K4673" s="5" t="str">
        <f>rawTransactionSheet!I4673</f>
        <v>86861</v>
      </c>
      <c r="L4673" s="5" t="str">
        <f>rawTransactionSheet!J4673</f>
        <v>10.64931507</v>
      </c>
      <c r="M4673" s="5" t="str">
        <f>rawTransactionSheet!K4673</f>
        <v>3</v>
      </c>
      <c r="N4673" s="5" t="str">
        <f>rawTransactionSheet!L4673</f>
        <v>BANGALORE</v>
      </c>
    </row>
    <row r="4674">
      <c r="A4674" s="2">
        <v>42370.0</v>
      </c>
      <c r="B4674" s="5" t="str">
        <f>rawTransactionSheet!B4674</f>
        <v>KALYANI MOTORS PVT LTD</v>
      </c>
      <c r="C4674" s="5" t="str">
        <f>rawTransactionSheet!C4674</f>
        <v>KA04N5961</v>
      </c>
      <c r="D4674" s="5" t="str">
        <f>rawTransactionSheet!D4674</f>
        <v>MARUTI SUZUKI</v>
      </c>
      <c r="E4674" s="5" t="str">
        <f>rawTransactionSheet!E4674</f>
        <v>Esteem</v>
      </c>
      <c r="F4674" s="5" t="str">
        <f>IFERROR(VLOOKUP(E4674,modelMapping,2,0),E4674)</f>
        <v>Esteem</v>
      </c>
      <c r="G4674" s="5" t="str">
        <f>rawTransactionSheet!F4674</f>
        <v>VXI</v>
      </c>
      <c r="H4674" s="1" t="str">
        <f t="shared" si="1"/>
        <v>VXI</v>
      </c>
      <c r="I4674" s="5" t="str">
        <f>rawTransactionSheet!G4674</f>
        <v>1996</v>
      </c>
      <c r="J4674" s="5" t="str">
        <f>rawTransactionSheet!H4674</f>
        <v>62000</v>
      </c>
      <c r="K4674" s="5" t="str">
        <f>rawTransactionSheet!I4674</f>
        <v>68644</v>
      </c>
      <c r="L4674" s="5" t="str">
        <f>rawTransactionSheet!J4674</f>
        <v>19</v>
      </c>
      <c r="M4674" s="5" t="str">
        <f>rawTransactionSheet!K4674</f>
        <v>3</v>
      </c>
      <c r="N4674" s="5" t="str">
        <f>rawTransactionSheet!L4674</f>
        <v>BANGALORE</v>
      </c>
    </row>
    <row r="4675">
      <c r="A4675" s="2">
        <v>42370.0</v>
      </c>
      <c r="B4675" s="5" t="str">
        <f>rawTransactionSheet!B4675</f>
        <v>KALYANI MOTORS PVT LTD</v>
      </c>
      <c r="C4675" s="5" t="str">
        <f>rawTransactionSheet!C4675</f>
        <v>KA05MA4407</v>
      </c>
      <c r="D4675" s="5" t="str">
        <f>rawTransactionSheet!D4675</f>
        <v>TATA</v>
      </c>
      <c r="E4675" s="5" t="str">
        <f>rawTransactionSheet!E4675</f>
        <v>INDICAB</v>
      </c>
      <c r="F4675" s="5" t="str">
        <f>IFERROR(VLOOKUP(E4675,modelMapping,2,0),E4675)</f>
        <v>INDICAB</v>
      </c>
      <c r="G4675" s="5" t="str">
        <f>rawTransactionSheet!F4675</f>
        <v>DLE</v>
      </c>
      <c r="H4675" s="1" t="str">
        <f t="shared" si="1"/>
        <v>DLE</v>
      </c>
      <c r="I4675" s="5" t="str">
        <f>rawTransactionSheet!G4675</f>
        <v>2003</v>
      </c>
      <c r="J4675" s="5" t="str">
        <f>rawTransactionSheet!H4675</f>
        <v>62000</v>
      </c>
      <c r="K4675" s="5" t="str">
        <f>rawTransactionSheet!I4675</f>
        <v>64006</v>
      </c>
      <c r="L4675" s="5" t="str">
        <f>rawTransactionSheet!J4675</f>
        <v>12</v>
      </c>
      <c r="M4675" s="5" t="str">
        <f>rawTransactionSheet!K4675</f>
        <v>2</v>
      </c>
      <c r="N4675" s="5" t="str">
        <f>rawTransactionSheet!L4675</f>
        <v>BANGALORE</v>
      </c>
    </row>
    <row r="4676">
      <c r="A4676" s="2">
        <v>42370.0</v>
      </c>
      <c r="B4676" s="5" t="str">
        <f>rawTransactionSheet!B4676</f>
        <v>KALYANI MOTORS PVT LTD</v>
      </c>
      <c r="C4676" s="5" t="str">
        <f>rawTransactionSheet!C4676</f>
        <v>KA05MA4407</v>
      </c>
      <c r="D4676" s="5" t="str">
        <f>rawTransactionSheet!D4676</f>
        <v>TATA</v>
      </c>
      <c r="E4676" s="5" t="str">
        <f>rawTransactionSheet!E4676</f>
        <v>INDICAB</v>
      </c>
      <c r="F4676" s="5" t="str">
        <f>IFERROR(VLOOKUP(E4676,modelMapping,2,0),E4676)</f>
        <v>INDICAB</v>
      </c>
      <c r="G4676" s="5" t="str">
        <f>rawTransactionSheet!F4676</f>
        <v>DLE</v>
      </c>
      <c r="H4676" s="1" t="str">
        <f t="shared" si="1"/>
        <v>DLE</v>
      </c>
      <c r="I4676" s="5" t="str">
        <f>rawTransactionSheet!G4676</f>
        <v>2003</v>
      </c>
      <c r="J4676" s="5" t="str">
        <f>rawTransactionSheet!H4676</f>
        <v>62000</v>
      </c>
      <c r="K4676" s="5" t="str">
        <f>rawTransactionSheet!I4676</f>
        <v>64006</v>
      </c>
      <c r="L4676" s="5" t="str">
        <f>rawTransactionSheet!J4676</f>
        <v>12</v>
      </c>
      <c r="M4676" s="5" t="str">
        <f>rawTransactionSheet!K4676</f>
        <v>2</v>
      </c>
      <c r="N4676" s="5" t="str">
        <f>rawTransactionSheet!L4676</f>
        <v>BANGALORE</v>
      </c>
    </row>
    <row r="4677">
      <c r="A4677" s="2">
        <v>42370.0</v>
      </c>
      <c r="B4677" s="5" t="str">
        <f>rawTransactionSheet!B4677</f>
        <v>RNS</v>
      </c>
      <c r="C4677" s="5" t="str">
        <f>rawTransactionSheet!C4677</f>
        <v>KA04P7020</v>
      </c>
      <c r="D4677" s="5" t="str">
        <f>rawTransactionSheet!D4677</f>
        <v>MARUTI SUZUKI</v>
      </c>
      <c r="E4677" s="5" t="str">
        <f>rawTransactionSheet!E4677</f>
        <v>800</v>
      </c>
      <c r="F4677" s="5" t="str">
        <f>IFERROR(VLOOKUP(E4677,modelMapping,2,0),E4677)</f>
        <v>800</v>
      </c>
      <c r="G4677" s="5" t="str">
        <f>rawTransactionSheet!F4677</f>
        <v>STD</v>
      </c>
      <c r="H4677" s="1" t="str">
        <f t="shared" si="1"/>
        <v>STD</v>
      </c>
      <c r="I4677" s="5" t="str">
        <f>rawTransactionSheet!G4677</f>
        <v>1997</v>
      </c>
      <c r="J4677" s="5" t="str">
        <f>rawTransactionSheet!H4677</f>
        <v>61000</v>
      </c>
      <c r="K4677" s="5" t="str">
        <f>rawTransactionSheet!I4677</f>
        <v>87810</v>
      </c>
      <c r="L4677" s="5" t="str">
        <f>rawTransactionSheet!J4677</f>
        <v>18.71506849</v>
      </c>
      <c r="M4677" s="5" t="str">
        <f>rawTransactionSheet!K4677</f>
        <v>2</v>
      </c>
      <c r="N4677" s="5" t="str">
        <f>rawTransactionSheet!L4677</f>
        <v>BANGALORE</v>
      </c>
    </row>
    <row r="4678">
      <c r="A4678" s="2">
        <v>42370.0</v>
      </c>
      <c r="B4678" s="5" t="str">
        <f>rawTransactionSheet!B4678</f>
        <v>RNS</v>
      </c>
      <c r="C4678" s="5" t="str">
        <f>rawTransactionSheet!C4678</f>
        <v>KA03MD4159</v>
      </c>
      <c r="D4678" s="5" t="str">
        <f>rawTransactionSheet!D4678</f>
        <v>MARUTI SUZUKI</v>
      </c>
      <c r="E4678" s="5" t="str">
        <f>rawTransactionSheet!E4678</f>
        <v>Alto</v>
      </c>
      <c r="F4678" s="5" t="str">
        <f>IFERROR(VLOOKUP(E4678,modelMapping,2,0),E4678)</f>
        <v>Alto</v>
      </c>
      <c r="G4678" s="5" t="str">
        <f>rawTransactionSheet!F4678</f>
        <v>STD</v>
      </c>
      <c r="H4678" s="1" t="str">
        <f t="shared" si="1"/>
        <v>STD</v>
      </c>
      <c r="I4678" s="5" t="str">
        <f>rawTransactionSheet!G4678</f>
        <v>2005</v>
      </c>
      <c r="J4678" s="5" t="str">
        <f>rawTransactionSheet!H4678</f>
        <v>61000</v>
      </c>
      <c r="K4678" s="5" t="str">
        <f>rawTransactionSheet!I4678</f>
        <v>89098</v>
      </c>
      <c r="L4678" s="5" t="str">
        <f>rawTransactionSheet!J4678</f>
        <v>10.55890411</v>
      </c>
      <c r="M4678" s="5" t="str">
        <f>rawTransactionSheet!K4678</f>
        <v>2</v>
      </c>
      <c r="N4678" s="5" t="str">
        <f>rawTransactionSheet!L4678</f>
        <v>BANGALORE</v>
      </c>
    </row>
    <row r="4679">
      <c r="A4679" s="2">
        <v>42370.0</v>
      </c>
      <c r="B4679" s="5" t="str">
        <f>rawTransactionSheet!B4679</f>
        <v>RNS</v>
      </c>
      <c r="C4679" s="5" t="str">
        <f>rawTransactionSheet!C4679</f>
        <v>KA03MF7882</v>
      </c>
      <c r="D4679" s="5" t="str">
        <f>rawTransactionSheet!D4679</f>
        <v>MARUTI SUZUKI</v>
      </c>
      <c r="E4679" s="5" t="str">
        <f>rawTransactionSheet!E4679</f>
        <v>800</v>
      </c>
      <c r="F4679" s="5" t="str">
        <f>IFERROR(VLOOKUP(E4679,modelMapping,2,0),E4679)</f>
        <v>800</v>
      </c>
      <c r="G4679" s="5" t="str">
        <f>rawTransactionSheet!F4679</f>
        <v>AC</v>
      </c>
      <c r="H4679" s="1" t="str">
        <f t="shared" si="1"/>
        <v>AC</v>
      </c>
      <c r="I4679" s="5" t="str">
        <f>rawTransactionSheet!G4679</f>
        <v>2006</v>
      </c>
      <c r="J4679" s="5" t="str">
        <f>rawTransactionSheet!H4679</f>
        <v>60000</v>
      </c>
      <c r="K4679" s="5" t="str">
        <f>rawTransactionSheet!I4679</f>
        <v>44570</v>
      </c>
      <c r="L4679" s="5" t="str">
        <f>rawTransactionSheet!J4679</f>
        <v>9.6</v>
      </c>
      <c r="M4679" s="5" t="str">
        <f>rawTransactionSheet!K4679</f>
        <v>4</v>
      </c>
      <c r="N4679" s="5" t="str">
        <f>rawTransactionSheet!L4679</f>
        <v>BANGALORE</v>
      </c>
    </row>
    <row r="4680">
      <c r="A4680" s="2">
        <v>42370.0</v>
      </c>
      <c r="B4680" s="5" t="str">
        <f>rawTransactionSheet!B4680</f>
        <v>Pratham</v>
      </c>
      <c r="C4680" s="5" t="str">
        <f>rawTransactionSheet!C4680</f>
        <v>932</v>
      </c>
      <c r="D4680" s="5" t="str">
        <f>rawTransactionSheet!D4680</f>
        <v>MARUTI SUZUKI</v>
      </c>
      <c r="E4680" s="5" t="str">
        <f>rawTransactionSheet!E4680</f>
        <v>800</v>
      </c>
      <c r="F4680" s="5" t="str">
        <f>IFERROR(VLOOKUP(E4680,modelMapping,2,0),E4680)</f>
        <v>800</v>
      </c>
      <c r="G4680" s="5" t="str">
        <f>rawTransactionSheet!F4680</f>
        <v>STD</v>
      </c>
      <c r="H4680" s="1" t="str">
        <f t="shared" si="1"/>
        <v>STD</v>
      </c>
      <c r="I4680" s="5" t="str">
        <f>rawTransactionSheet!G4680</f>
        <v>1999</v>
      </c>
      <c r="J4680" s="5" t="str">
        <f>rawTransactionSheet!H4680</f>
        <v>60000</v>
      </c>
      <c r="K4680" s="5" t="str">
        <f>rawTransactionSheet!I4680</f>
        <v>122611.9097</v>
      </c>
      <c r="L4680" s="5" t="str">
        <f>rawTransactionSheet!J4680</f>
        <v>15.32648871</v>
      </c>
      <c r="M4680" s="5" t="str">
        <f>rawTransactionSheet!K4680</f>
        <v>4</v>
      </c>
      <c r="N4680" s="5" t="str">
        <f>rawTransactionSheet!L4680</f>
        <v>BANGALORE</v>
      </c>
    </row>
    <row r="4681">
      <c r="A4681" s="2">
        <v>42370.0</v>
      </c>
      <c r="B4681" s="5" t="str">
        <f>rawTransactionSheet!B4681</f>
        <v>Pratham</v>
      </c>
      <c r="C4681" s="5" t="str">
        <f>rawTransactionSheet!C4681</f>
        <v>952</v>
      </c>
      <c r="D4681" s="5" t="str">
        <f>rawTransactionSheet!D4681</f>
        <v>MARUTI SUZUKI</v>
      </c>
      <c r="E4681" s="5" t="str">
        <f>rawTransactionSheet!E4681</f>
        <v>800</v>
      </c>
      <c r="F4681" s="5" t="str">
        <f>IFERROR(VLOOKUP(E4681,modelMapping,2,0),E4681)</f>
        <v>800</v>
      </c>
      <c r="G4681" s="5" t="str">
        <f>rawTransactionSheet!F4681</f>
        <v>STD</v>
      </c>
      <c r="H4681" s="1" t="str">
        <f t="shared" si="1"/>
        <v>STD</v>
      </c>
      <c r="I4681" s="5" t="str">
        <f>rawTransactionSheet!G4681</f>
        <v>1997</v>
      </c>
      <c r="J4681" s="5" t="str">
        <f>rawTransactionSheet!H4681</f>
        <v>60000</v>
      </c>
      <c r="K4681" s="5" t="str">
        <f>rawTransactionSheet!I4681</f>
        <v>143945.243</v>
      </c>
      <c r="L4681" s="5" t="str">
        <f>rawTransactionSheet!J4681</f>
        <v>17.99315537</v>
      </c>
      <c r="M4681" s="5" t="str">
        <f>rawTransactionSheet!K4681</f>
        <v>4</v>
      </c>
      <c r="N4681" s="5" t="str">
        <f>rawTransactionSheet!L4681</f>
        <v>BANGALORE</v>
      </c>
    </row>
    <row r="4682">
      <c r="A4682" s="2">
        <v>42370.0</v>
      </c>
      <c r="B4682" s="5" t="str">
        <f>rawTransactionSheet!B4682</f>
        <v>RNS</v>
      </c>
      <c r="C4682" s="5" t="str">
        <f>rawTransactionSheet!C4682</f>
        <v>KA04Z3543</v>
      </c>
      <c r="D4682" s="5" t="str">
        <f>rawTransactionSheet!D4682</f>
        <v>MARUTI SUZUKI</v>
      </c>
      <c r="E4682" s="5" t="str">
        <f>rawTransactionSheet!E4682</f>
        <v>800</v>
      </c>
      <c r="F4682" s="5" t="str">
        <f>IFERROR(VLOOKUP(E4682,modelMapping,2,0),E4682)</f>
        <v>800</v>
      </c>
      <c r="G4682" s="5" t="str">
        <f>rawTransactionSheet!F4682</f>
        <v>STD</v>
      </c>
      <c r="H4682" s="1" t="str">
        <f t="shared" si="1"/>
        <v>STD</v>
      </c>
      <c r="I4682" s="5" t="str">
        <f>rawTransactionSheet!G4682</f>
        <v>2001</v>
      </c>
      <c r="J4682" s="5" t="str">
        <f>rawTransactionSheet!H4682</f>
        <v>60000</v>
      </c>
      <c r="K4682" s="5" t="str">
        <f>rawTransactionSheet!I4682</f>
        <v>86927</v>
      </c>
      <c r="L4682" s="5" t="str">
        <f>rawTransactionSheet!J4682</f>
        <v>14.71506849</v>
      </c>
      <c r="M4682" s="5" t="str">
        <f>rawTransactionSheet!K4682</f>
        <v>1</v>
      </c>
      <c r="N4682" s="5" t="str">
        <f>rawTransactionSheet!L4682</f>
        <v>BANGALORE</v>
      </c>
    </row>
    <row r="4683">
      <c r="A4683" s="2">
        <v>42370.0</v>
      </c>
      <c r="B4683" s="5" t="str">
        <f>rawTransactionSheet!B4683</f>
        <v>RNS</v>
      </c>
      <c r="C4683" s="5" t="str">
        <f>rawTransactionSheet!C4683</f>
        <v>KA04MF6466</v>
      </c>
      <c r="D4683" s="5" t="str">
        <f>rawTransactionSheet!D4683</f>
        <v>MARUTI SUZUKI</v>
      </c>
      <c r="E4683" s="5" t="str">
        <f>rawTransactionSheet!E4683</f>
        <v>800</v>
      </c>
      <c r="F4683" s="5" t="str">
        <f>IFERROR(VLOOKUP(E4683,modelMapping,2,0),E4683)</f>
        <v>800</v>
      </c>
      <c r="G4683" s="5" t="str">
        <f>rawTransactionSheet!F4683</f>
        <v>STD</v>
      </c>
      <c r="H4683" s="1" t="str">
        <f t="shared" si="1"/>
        <v>STD</v>
      </c>
      <c r="I4683" s="5" t="str">
        <f>rawTransactionSheet!G4683</f>
        <v>2008</v>
      </c>
      <c r="J4683" s="5" t="str">
        <f>rawTransactionSheet!H4683</f>
        <v>60000</v>
      </c>
      <c r="K4683" s="5" t="str">
        <f>rawTransactionSheet!I4683</f>
        <v>71098</v>
      </c>
      <c r="L4683" s="5" t="str">
        <f>rawTransactionSheet!J4683</f>
        <v>7.490410959</v>
      </c>
      <c r="M4683" s="5" t="str">
        <f>rawTransactionSheet!K4683</f>
        <v>2</v>
      </c>
      <c r="N4683" s="5" t="str">
        <f>rawTransactionSheet!L4683</f>
        <v>BANGALORE</v>
      </c>
    </row>
    <row r="4684">
      <c r="A4684" s="2">
        <v>42370.0</v>
      </c>
      <c r="B4684" s="5" t="str">
        <f>rawTransactionSheet!B4684</f>
        <v>RNS</v>
      </c>
      <c r="C4684" s="5" t="str">
        <f>rawTransactionSheet!C4684</f>
        <v>KA02P4042</v>
      </c>
      <c r="D4684" s="5" t="str">
        <f>rawTransactionSheet!D4684</f>
        <v>MARUTI SUZUKI</v>
      </c>
      <c r="E4684" s="5" t="str">
        <f>rawTransactionSheet!E4684</f>
        <v>800</v>
      </c>
      <c r="F4684" s="5" t="str">
        <f>IFERROR(VLOOKUP(E4684,modelMapping,2,0),E4684)</f>
        <v>800</v>
      </c>
      <c r="G4684" s="5" t="str">
        <f>rawTransactionSheet!F4684</f>
        <v>STD</v>
      </c>
      <c r="H4684" s="1" t="str">
        <f t="shared" si="1"/>
        <v>STD</v>
      </c>
      <c r="I4684" s="5" t="str">
        <f>rawTransactionSheet!G4684</f>
        <v>2001</v>
      </c>
      <c r="J4684" s="5" t="str">
        <f>rawTransactionSheet!H4684</f>
        <v>60000</v>
      </c>
      <c r="K4684" s="5" t="str">
        <f>rawTransactionSheet!I4684</f>
        <v>39375</v>
      </c>
      <c r="L4684" s="5" t="str">
        <f>rawTransactionSheet!J4684</f>
        <v>14.96164384</v>
      </c>
      <c r="M4684" s="5" t="str">
        <f>rawTransactionSheet!K4684</f>
        <v>2</v>
      </c>
      <c r="N4684" s="5" t="str">
        <f>rawTransactionSheet!L4684</f>
        <v>BANGALORE</v>
      </c>
    </row>
    <row r="4685">
      <c r="A4685" s="2">
        <v>42370.0</v>
      </c>
      <c r="B4685" s="5" t="str">
        <f>rawTransactionSheet!B4685</f>
        <v>RNS</v>
      </c>
      <c r="C4685" s="5" t="str">
        <f>rawTransactionSheet!C4685</f>
        <v>KA02P3254</v>
      </c>
      <c r="D4685" s="5" t="str">
        <f>rawTransactionSheet!D4685</f>
        <v>MARUTI SUZUKI</v>
      </c>
      <c r="E4685" s="5" t="str">
        <f>rawTransactionSheet!E4685</f>
        <v>800</v>
      </c>
      <c r="F4685" s="5" t="str">
        <f>IFERROR(VLOOKUP(E4685,modelMapping,2,0),E4685)</f>
        <v>800</v>
      </c>
      <c r="G4685" s="5" t="str">
        <f>rawTransactionSheet!F4685</f>
        <v>STD</v>
      </c>
      <c r="H4685" s="1" t="str">
        <f t="shared" si="1"/>
        <v>STD</v>
      </c>
      <c r="I4685" s="5" t="str">
        <f>rawTransactionSheet!G4685</f>
        <v>2000</v>
      </c>
      <c r="J4685" s="5" t="str">
        <f>rawTransactionSheet!H4685</f>
        <v>60000</v>
      </c>
      <c r="K4685" s="5" t="str">
        <f>rawTransactionSheet!I4685</f>
        <v>34310</v>
      </c>
      <c r="L4685" s="5" t="str">
        <f>rawTransactionSheet!J4685</f>
        <v>15.73150685</v>
      </c>
      <c r="M4685" s="5" t="str">
        <f>rawTransactionSheet!K4685</f>
        <v>2</v>
      </c>
      <c r="N4685" s="5" t="str">
        <f>rawTransactionSheet!L4685</f>
        <v>BANGALORE</v>
      </c>
    </row>
    <row r="4686">
      <c r="A4686" s="2">
        <v>42370.0</v>
      </c>
      <c r="B4686" s="5" t="str">
        <f>rawTransactionSheet!B4686</f>
        <v>RNS</v>
      </c>
      <c r="C4686" s="5" t="str">
        <f>rawTransactionSheet!C4686</f>
        <v>KA02P38</v>
      </c>
      <c r="D4686" s="5" t="str">
        <f>rawTransactionSheet!D4686</f>
        <v>MARUTI SUZUKI</v>
      </c>
      <c r="E4686" s="5" t="str">
        <f>rawTransactionSheet!E4686</f>
        <v>800</v>
      </c>
      <c r="F4686" s="5" t="str">
        <f>IFERROR(VLOOKUP(E4686,modelMapping,2,0),E4686)</f>
        <v>800</v>
      </c>
      <c r="G4686" s="5" t="str">
        <f>rawTransactionSheet!F4686</f>
        <v>STD</v>
      </c>
      <c r="H4686" s="1" t="str">
        <f t="shared" si="1"/>
        <v>STD</v>
      </c>
      <c r="I4686" s="5" t="str">
        <f>rawTransactionSheet!G4686</f>
        <v>1999</v>
      </c>
      <c r="J4686" s="5" t="str">
        <f>rawTransactionSheet!H4686</f>
        <v>60000</v>
      </c>
      <c r="K4686" s="5" t="str">
        <f>rawTransactionSheet!I4686</f>
        <v>63588</v>
      </c>
      <c r="L4686" s="5" t="str">
        <f>rawTransactionSheet!J4686</f>
        <v>16.64657534</v>
      </c>
      <c r="M4686" s="5" t="str">
        <f>rawTransactionSheet!K4686</f>
        <v>2</v>
      </c>
      <c r="N4686" s="5" t="str">
        <f>rawTransactionSheet!L4686</f>
        <v>BANGALORE</v>
      </c>
    </row>
    <row r="4687">
      <c r="A4687" s="2">
        <v>42370.0</v>
      </c>
      <c r="B4687" s="5" t="str">
        <f>rawTransactionSheet!B4687</f>
        <v>RNS</v>
      </c>
      <c r="C4687" s="5" t="str">
        <f>rawTransactionSheet!C4687</f>
        <v>KA02N6538</v>
      </c>
      <c r="D4687" s="5" t="str">
        <f>rawTransactionSheet!D4687</f>
        <v>MARUTI SUZUKI</v>
      </c>
      <c r="E4687" s="5" t="str">
        <f>rawTransactionSheet!E4687</f>
        <v>800</v>
      </c>
      <c r="F4687" s="5" t="str">
        <f>IFERROR(VLOOKUP(E4687,modelMapping,2,0),E4687)</f>
        <v>800</v>
      </c>
      <c r="G4687" s="5" t="str">
        <f>rawTransactionSheet!F4687</f>
        <v>STD</v>
      </c>
      <c r="H4687" s="1" t="str">
        <f t="shared" si="1"/>
        <v>STD</v>
      </c>
      <c r="I4687" s="5" t="str">
        <f>rawTransactionSheet!G4687</f>
        <v>1998</v>
      </c>
      <c r="J4687" s="5" t="str">
        <f>rawTransactionSheet!H4687</f>
        <v>60000</v>
      </c>
      <c r="K4687" s="5" t="str">
        <f>rawTransactionSheet!I4687</f>
        <v>69552</v>
      </c>
      <c r="L4687" s="5" t="str">
        <f>rawTransactionSheet!J4687</f>
        <v>17.76986301</v>
      </c>
      <c r="M4687" s="5" t="str">
        <f>rawTransactionSheet!K4687</f>
        <v>2</v>
      </c>
      <c r="N4687" s="5" t="str">
        <f>rawTransactionSheet!L4687</f>
        <v>BANGALORE</v>
      </c>
    </row>
    <row r="4688">
      <c r="A4688" s="2">
        <v>42370.0</v>
      </c>
      <c r="B4688" s="5" t="str">
        <f>rawTransactionSheet!B4688</f>
        <v>RNS</v>
      </c>
      <c r="C4688" s="5" t="str">
        <f>rawTransactionSheet!C4688</f>
        <v>KA05P8647</v>
      </c>
      <c r="D4688" s="5" t="str">
        <f>rawTransactionSheet!D4688</f>
        <v>MARUTI SUZUKI</v>
      </c>
      <c r="E4688" s="5" t="str">
        <f>rawTransactionSheet!E4688</f>
        <v>800</v>
      </c>
      <c r="F4688" s="5" t="str">
        <f>IFERROR(VLOOKUP(E4688,modelMapping,2,0),E4688)</f>
        <v>800</v>
      </c>
      <c r="G4688" s="5" t="str">
        <f>rawTransactionSheet!F4688</f>
        <v>STD</v>
      </c>
      <c r="H4688" s="1" t="str">
        <f t="shared" si="1"/>
        <v>STD</v>
      </c>
      <c r="I4688" s="5" t="str">
        <f>rawTransactionSheet!G4688</f>
        <v>2000</v>
      </c>
      <c r="J4688" s="5" t="str">
        <f>rawTransactionSheet!H4688</f>
        <v>60000</v>
      </c>
      <c r="K4688" s="5" t="str">
        <f>rawTransactionSheet!I4688</f>
        <v>64134</v>
      </c>
      <c r="L4688" s="5" t="str">
        <f>rawTransactionSheet!J4688</f>
        <v>15.79178082</v>
      </c>
      <c r="M4688" s="5" t="str">
        <f>rawTransactionSheet!K4688</f>
        <v>3</v>
      </c>
      <c r="N4688" s="5" t="str">
        <f>rawTransactionSheet!L4688</f>
        <v>BANGALORE</v>
      </c>
    </row>
    <row r="4689">
      <c r="A4689" s="2">
        <v>42370.0</v>
      </c>
      <c r="B4689" s="5" t="str">
        <f>rawTransactionSheet!B4689</f>
        <v>RNS</v>
      </c>
      <c r="C4689" s="5" t="str">
        <f>rawTransactionSheet!C4689</f>
        <v>KA03Z2126</v>
      </c>
      <c r="D4689" s="5" t="str">
        <f>rawTransactionSheet!D4689</f>
        <v>MARUTI SUZUKI</v>
      </c>
      <c r="E4689" s="5" t="str">
        <f>rawTransactionSheet!E4689</f>
        <v>800</v>
      </c>
      <c r="F4689" s="5" t="str">
        <f>IFERROR(VLOOKUP(E4689,modelMapping,2,0),E4689)</f>
        <v>800</v>
      </c>
      <c r="G4689" s="5" t="str">
        <f>rawTransactionSheet!F4689</f>
        <v>STD</v>
      </c>
      <c r="H4689" s="1" t="str">
        <f t="shared" si="1"/>
        <v>STD</v>
      </c>
      <c r="I4689" s="5" t="str">
        <f>rawTransactionSheet!G4689</f>
        <v>1999</v>
      </c>
      <c r="J4689" s="5" t="str">
        <f>rawTransactionSheet!H4689</f>
        <v>60000</v>
      </c>
      <c r="K4689" s="5" t="str">
        <f>rawTransactionSheet!I4689</f>
        <v>45910</v>
      </c>
      <c r="L4689" s="5" t="str">
        <f>rawTransactionSheet!J4689</f>
        <v>16.91506849</v>
      </c>
      <c r="M4689" s="5" t="str">
        <f>rawTransactionSheet!K4689</f>
        <v>3</v>
      </c>
      <c r="N4689" s="5" t="str">
        <f>rawTransactionSheet!L4689</f>
        <v>BANGALORE</v>
      </c>
    </row>
    <row r="4690">
      <c r="A4690" s="2">
        <v>42370.0</v>
      </c>
      <c r="B4690" s="5" t="str">
        <f>rawTransactionSheet!B4690</f>
        <v>RNS</v>
      </c>
      <c r="C4690" s="5" t="str">
        <f>rawTransactionSheet!C4690</f>
        <v>KA04MD9528</v>
      </c>
      <c r="D4690" s="5" t="str">
        <f>rawTransactionSheet!D4690</f>
        <v>MARUTI SUZUKI</v>
      </c>
      <c r="E4690" s="5" t="str">
        <f>rawTransactionSheet!E4690</f>
        <v>Alto</v>
      </c>
      <c r="F4690" s="5" t="str">
        <f>IFERROR(VLOOKUP(E4690,modelMapping,2,0),E4690)</f>
        <v>Alto</v>
      </c>
      <c r="G4690" s="5" t="str">
        <f>rawTransactionSheet!F4690</f>
        <v>LX</v>
      </c>
      <c r="H4690" s="1" t="str">
        <f t="shared" si="1"/>
        <v>LX</v>
      </c>
      <c r="I4690" s="5" t="str">
        <f>rawTransactionSheet!G4690</f>
        <v>2007</v>
      </c>
      <c r="J4690" s="5" t="str">
        <f>rawTransactionSheet!H4690</f>
        <v>60000</v>
      </c>
      <c r="K4690" s="5" t="str">
        <f>rawTransactionSheet!I4690</f>
        <v>101821</v>
      </c>
      <c r="L4690" s="5" t="str">
        <f>rawTransactionSheet!J4690</f>
        <v>8.893150685</v>
      </c>
      <c r="M4690" s="5" t="str">
        <f>rawTransactionSheet!K4690</f>
        <v>2</v>
      </c>
      <c r="N4690" s="5" t="str">
        <f>rawTransactionSheet!L4690</f>
        <v>BANGALORE</v>
      </c>
    </row>
    <row r="4691">
      <c r="A4691" s="2">
        <v>42370.0</v>
      </c>
      <c r="B4691" s="5" t="str">
        <f>rawTransactionSheet!B4691</f>
        <v>Pratham</v>
      </c>
      <c r="C4691" s="5" t="str">
        <f>rawTransactionSheet!C4691</f>
        <v>775</v>
      </c>
      <c r="D4691" s="5" t="str">
        <f>rawTransactionSheet!D4691</f>
        <v>TATA</v>
      </c>
      <c r="E4691" s="5" t="str">
        <f>rawTransactionSheet!E4691</f>
        <v>INDICA V2</v>
      </c>
      <c r="F4691" s="5" t="str">
        <f>IFERROR(VLOOKUP(E4691,modelMapping,2,0),E4691)</f>
        <v>INDICA V2</v>
      </c>
      <c r="G4691" s="5" t="str">
        <f>rawTransactionSheet!F4691</f>
        <v>DLS</v>
      </c>
      <c r="H4691" s="1" t="str">
        <f t="shared" si="1"/>
        <v>DLS</v>
      </c>
      <c r="I4691" s="5" t="str">
        <f>rawTransactionSheet!G4691</f>
        <v>2004</v>
      </c>
      <c r="J4691" s="5" t="str">
        <f>rawTransactionSheet!H4691</f>
        <v>60000</v>
      </c>
      <c r="K4691" s="5" t="str">
        <f>rawTransactionSheet!I4691</f>
        <v>123334.7022</v>
      </c>
      <c r="L4691" s="5" t="str">
        <f>rawTransactionSheet!J4691</f>
        <v>10.27789185</v>
      </c>
      <c r="M4691" s="5" t="str">
        <f>rawTransactionSheet!K4691</f>
        <v>3</v>
      </c>
      <c r="N4691" s="5" t="str">
        <f>rawTransactionSheet!L4691</f>
        <v>BANGALORE</v>
      </c>
    </row>
    <row r="4692">
      <c r="A4692" s="2">
        <v>42370.0</v>
      </c>
      <c r="B4692" s="5" t="str">
        <f>rawTransactionSheet!B4692</f>
        <v>KALYANI MOTORS PVT LTD</v>
      </c>
      <c r="C4692" s="5" t="str">
        <f>rawTransactionSheet!C4692</f>
        <v>KA05M513</v>
      </c>
      <c r="D4692" s="5" t="str">
        <f>rawTransactionSheet!D4692</f>
        <v>MARUTI SUZUKI</v>
      </c>
      <c r="E4692" s="5" t="str">
        <f>rawTransactionSheet!E4692</f>
        <v>Omni</v>
      </c>
      <c r="F4692" s="5" t="str">
        <f>IFERROR(VLOOKUP(E4692,modelMapping,2,0),E4692)</f>
        <v>Omni</v>
      </c>
      <c r="G4692" s="5" t="str">
        <f>rawTransactionSheet!F4692</f>
        <v>5 STR</v>
      </c>
      <c r="H4692" s="1" t="str">
        <f t="shared" si="1"/>
        <v>5 STR</v>
      </c>
      <c r="I4692" s="5" t="str">
        <f>rawTransactionSheet!G4692</f>
        <v>1993</v>
      </c>
      <c r="J4692" s="5" t="str">
        <f>rawTransactionSheet!H4692</f>
        <v>60000</v>
      </c>
      <c r="K4692" s="5" t="str">
        <f>rawTransactionSheet!I4692</f>
        <v>116774</v>
      </c>
      <c r="L4692" s="5" t="str">
        <f>rawTransactionSheet!J4692</f>
        <v>22</v>
      </c>
      <c r="M4692" s="5" t="str">
        <f>rawTransactionSheet!K4692</f>
        <v>2</v>
      </c>
      <c r="N4692" s="5" t="str">
        <f>rawTransactionSheet!L4692</f>
        <v>BANGALORE</v>
      </c>
    </row>
    <row r="4693">
      <c r="A4693" s="2">
        <v>42370.0</v>
      </c>
      <c r="B4693" s="5" t="str">
        <f>rawTransactionSheet!B4693</f>
        <v>RNS</v>
      </c>
      <c r="C4693" s="5" t="str">
        <f>rawTransactionSheet!C4693</f>
        <v>KA04B6716</v>
      </c>
      <c r="D4693" s="5" t="str">
        <f>rawTransactionSheet!D4693</f>
        <v>MARUTI SUZUKI</v>
      </c>
      <c r="E4693" s="5" t="str">
        <f>rawTransactionSheet!E4693</f>
        <v>Omni</v>
      </c>
      <c r="F4693" s="5" t="str">
        <f>IFERROR(VLOOKUP(E4693,modelMapping,2,0),E4693)</f>
        <v>Omni</v>
      </c>
      <c r="G4693" s="5" t="str">
        <f>rawTransactionSheet!F4693</f>
        <v>CARGO LPG</v>
      </c>
      <c r="H4693" s="1" t="str">
        <f t="shared" si="1"/>
        <v>CARGO LPG</v>
      </c>
      <c r="I4693" s="5" t="str">
        <f>rawTransactionSheet!G4693</f>
        <v>2006</v>
      </c>
      <c r="J4693" s="5" t="str">
        <f>rawTransactionSheet!H4693</f>
        <v>60000</v>
      </c>
      <c r="K4693" s="5" t="str">
        <f>rawTransactionSheet!I4693</f>
        <v>169574</v>
      </c>
      <c r="L4693" s="5" t="str">
        <f>rawTransactionSheet!J4693</f>
        <v>9.923287671</v>
      </c>
      <c r="M4693" s="5" t="str">
        <f>rawTransactionSheet!K4693</f>
        <v>1</v>
      </c>
      <c r="N4693" s="5" t="str">
        <f>rawTransactionSheet!L4693</f>
        <v>BANGALORE</v>
      </c>
    </row>
    <row r="4694">
      <c r="A4694" s="2">
        <v>42370.0</v>
      </c>
      <c r="B4694" s="5" t="str">
        <f>rawTransactionSheet!B4694</f>
        <v>RNS</v>
      </c>
      <c r="C4694" s="5" t="str">
        <f>rawTransactionSheet!C4694</f>
        <v>KA03Z7754</v>
      </c>
      <c r="D4694" s="5" t="str">
        <f>rawTransactionSheet!D4694</f>
        <v>MARUTI SUZUKI</v>
      </c>
      <c r="E4694" s="5" t="str">
        <f>rawTransactionSheet!E4694</f>
        <v>Zen</v>
      </c>
      <c r="F4694" s="5" t="str">
        <f>IFERROR(VLOOKUP(E4694,modelMapping,2,0),E4694)</f>
        <v>Zen</v>
      </c>
      <c r="G4694" s="5" t="str">
        <f>rawTransactionSheet!F4694</f>
        <v>LX</v>
      </c>
      <c r="H4694" s="1" t="str">
        <f t="shared" si="1"/>
        <v>LX</v>
      </c>
      <c r="I4694" s="5" t="str">
        <f>rawTransactionSheet!G4694</f>
        <v>1996</v>
      </c>
      <c r="J4694" s="5" t="str">
        <f>rawTransactionSheet!H4694</f>
        <v>60000</v>
      </c>
      <c r="K4694" s="5" t="str">
        <f>rawTransactionSheet!I4694</f>
        <v>101225</v>
      </c>
      <c r="L4694" s="5" t="str">
        <f>rawTransactionSheet!J4694</f>
        <v>19.89315068</v>
      </c>
      <c r="M4694" s="5" t="str">
        <f>rawTransactionSheet!K4694</f>
        <v>2</v>
      </c>
      <c r="N4694" s="5" t="str">
        <f>rawTransactionSheet!L4694</f>
        <v>BANGALORE</v>
      </c>
    </row>
    <row r="4695">
      <c r="A4695" s="2">
        <v>42370.0</v>
      </c>
      <c r="B4695" s="5" t="str">
        <f>rawTransactionSheet!B4695</f>
        <v>Pratham</v>
      </c>
      <c r="C4695" s="5" t="str">
        <f>rawTransactionSheet!C4695</f>
        <v>970</v>
      </c>
      <c r="D4695" s="5" t="str">
        <f>rawTransactionSheet!D4695</f>
        <v>MARUTI SUZUKI</v>
      </c>
      <c r="E4695" s="5" t="str">
        <f>rawTransactionSheet!E4695</f>
        <v>800</v>
      </c>
      <c r="F4695" s="5" t="str">
        <f>IFERROR(VLOOKUP(E4695,modelMapping,2,0),E4695)</f>
        <v>800</v>
      </c>
      <c r="G4695" s="5" t="str">
        <f>rawTransactionSheet!F4695</f>
        <v>STD</v>
      </c>
      <c r="H4695" s="1" t="str">
        <f t="shared" si="1"/>
        <v>STD</v>
      </c>
      <c r="I4695" s="5" t="str">
        <f>rawTransactionSheet!G4695</f>
        <v>1996</v>
      </c>
      <c r="J4695" s="5" t="str">
        <f>rawTransactionSheet!H4695</f>
        <v>58000</v>
      </c>
      <c r="K4695" s="5" t="str">
        <f>rawTransactionSheet!I4695</f>
        <v>151282.6831</v>
      </c>
      <c r="L4695" s="5" t="str">
        <f>rawTransactionSheet!J4695</f>
        <v>18.91033539</v>
      </c>
      <c r="M4695" s="5" t="str">
        <f>rawTransactionSheet!K4695</f>
        <v>4</v>
      </c>
      <c r="N4695" s="5" t="str">
        <f>rawTransactionSheet!L4695</f>
        <v>BANGALORE</v>
      </c>
    </row>
    <row r="4696">
      <c r="A4696" s="2">
        <v>42370.0</v>
      </c>
      <c r="B4696" s="5" t="str">
        <f>rawTransactionSheet!B4696</f>
        <v>RNS</v>
      </c>
      <c r="C4696" s="5" t="str">
        <f>rawTransactionSheet!C4696</f>
        <v>KA05P9462</v>
      </c>
      <c r="D4696" s="5" t="str">
        <f>rawTransactionSheet!D4696</f>
        <v>MARUTI SUZUKI</v>
      </c>
      <c r="E4696" s="5" t="str">
        <f>rawTransactionSheet!E4696</f>
        <v>800</v>
      </c>
      <c r="F4696" s="5" t="str">
        <f>IFERROR(VLOOKUP(E4696,modelMapping,2,0),E4696)</f>
        <v>800</v>
      </c>
      <c r="G4696" s="5" t="str">
        <f>rawTransactionSheet!F4696</f>
        <v>STD</v>
      </c>
      <c r="H4696" s="1" t="str">
        <f t="shared" si="1"/>
        <v>STD</v>
      </c>
      <c r="I4696" s="5" t="str">
        <f>rawTransactionSheet!G4696</f>
        <v>2000</v>
      </c>
      <c r="J4696" s="5" t="str">
        <f>rawTransactionSheet!H4696</f>
        <v>58000</v>
      </c>
      <c r="K4696" s="5" t="str">
        <f>rawTransactionSheet!I4696</f>
        <v>47942</v>
      </c>
      <c r="L4696" s="5" t="str">
        <f>rawTransactionSheet!J4696</f>
        <v>15.70410959</v>
      </c>
      <c r="M4696" s="5" t="str">
        <f>rawTransactionSheet!K4696</f>
        <v>1</v>
      </c>
      <c r="N4696" s="5" t="str">
        <f>rawTransactionSheet!L4696</f>
        <v>BANGALORE</v>
      </c>
    </row>
    <row r="4697">
      <c r="A4697" s="2">
        <v>42370.0</v>
      </c>
      <c r="B4697" s="5" t="str">
        <f>rawTransactionSheet!B4697</f>
        <v>RNS</v>
      </c>
      <c r="C4697" s="5" t="str">
        <f>rawTransactionSheet!C4697</f>
        <v>KA04MD9981</v>
      </c>
      <c r="D4697" s="5" t="str">
        <f>rawTransactionSheet!D4697</f>
        <v>MARUTI SUZUKI</v>
      </c>
      <c r="E4697" s="5" t="str">
        <f>rawTransactionSheet!E4697</f>
        <v>800</v>
      </c>
      <c r="F4697" s="5" t="str">
        <f>IFERROR(VLOOKUP(E4697,modelMapping,2,0),E4697)</f>
        <v>800</v>
      </c>
      <c r="G4697" s="5" t="str">
        <f>rawTransactionSheet!F4697</f>
        <v>STD</v>
      </c>
      <c r="H4697" s="1" t="str">
        <f t="shared" si="1"/>
        <v>STD</v>
      </c>
      <c r="I4697" s="5" t="str">
        <f>rawTransactionSheet!G4697</f>
        <v>2002</v>
      </c>
      <c r="J4697" s="5" t="str">
        <f>rawTransactionSheet!H4697</f>
        <v>58000</v>
      </c>
      <c r="K4697" s="5" t="str">
        <f>rawTransactionSheet!I4697</f>
        <v>86491</v>
      </c>
      <c r="L4697" s="5" t="str">
        <f>rawTransactionSheet!J4697</f>
        <v>13.51232877</v>
      </c>
      <c r="M4697" s="5" t="str">
        <f>rawTransactionSheet!K4697</f>
        <v>2</v>
      </c>
      <c r="N4697" s="5" t="str">
        <f>rawTransactionSheet!L4697</f>
        <v>BANGALORE</v>
      </c>
    </row>
    <row r="4698">
      <c r="A4698" s="2">
        <v>42370.0</v>
      </c>
      <c r="B4698" s="5" t="str">
        <f>rawTransactionSheet!B4698</f>
        <v>RNS</v>
      </c>
      <c r="C4698" s="5" t="str">
        <f>rawTransactionSheet!C4698</f>
        <v>KA03Z3116</v>
      </c>
      <c r="D4698" s="5" t="str">
        <f>rawTransactionSheet!D4698</f>
        <v>MARUTI SUZUKI</v>
      </c>
      <c r="E4698" s="5" t="str">
        <f>rawTransactionSheet!E4698</f>
        <v>800</v>
      </c>
      <c r="F4698" s="5" t="str">
        <f>IFERROR(VLOOKUP(E4698,modelMapping,2,0),E4698)</f>
        <v>800</v>
      </c>
      <c r="G4698" s="5" t="str">
        <f>rawTransactionSheet!F4698</f>
        <v>STD</v>
      </c>
      <c r="H4698" s="1" t="str">
        <f t="shared" si="1"/>
        <v>STD</v>
      </c>
      <c r="I4698" s="5" t="str">
        <f>rawTransactionSheet!G4698</f>
        <v>1999</v>
      </c>
      <c r="J4698" s="5" t="str">
        <f>rawTransactionSheet!H4698</f>
        <v>58000</v>
      </c>
      <c r="K4698" s="5" t="str">
        <f>rawTransactionSheet!I4698</f>
        <v>82496</v>
      </c>
      <c r="L4698" s="5" t="str">
        <f>rawTransactionSheet!J4698</f>
        <v>16.49315068</v>
      </c>
      <c r="M4698" s="5" t="str">
        <f>rawTransactionSheet!K4698</f>
        <v>2</v>
      </c>
      <c r="N4698" s="5" t="str">
        <f>rawTransactionSheet!L4698</f>
        <v>BANGALORE</v>
      </c>
    </row>
    <row r="4699">
      <c r="A4699" s="2">
        <v>42370.0</v>
      </c>
      <c r="B4699" s="5" t="str">
        <f>rawTransactionSheet!B4699</f>
        <v>RNS</v>
      </c>
      <c r="C4699" s="5" t="str">
        <f>rawTransactionSheet!C4699</f>
        <v>KA04P3514</v>
      </c>
      <c r="D4699" s="5" t="str">
        <f>rawTransactionSheet!D4699</f>
        <v>MARUTI SUZUKI</v>
      </c>
      <c r="E4699" s="5" t="str">
        <f>rawTransactionSheet!E4699</f>
        <v>800</v>
      </c>
      <c r="F4699" s="5" t="str">
        <f>IFERROR(VLOOKUP(E4699,modelMapping,2,0),E4699)</f>
        <v>800</v>
      </c>
      <c r="G4699" s="5" t="str">
        <f>rawTransactionSheet!F4699</f>
        <v>STD</v>
      </c>
      <c r="H4699" s="1" t="str">
        <f t="shared" si="1"/>
        <v>STD</v>
      </c>
      <c r="I4699" s="5" t="str">
        <f>rawTransactionSheet!G4699</f>
        <v>1999</v>
      </c>
      <c r="J4699" s="5" t="str">
        <f>rawTransactionSheet!H4699</f>
        <v>58000</v>
      </c>
      <c r="K4699" s="5" t="str">
        <f>rawTransactionSheet!I4699</f>
        <v>47815</v>
      </c>
      <c r="L4699" s="5" t="str">
        <f>rawTransactionSheet!J4699</f>
        <v>16.87123288</v>
      </c>
      <c r="M4699" s="5" t="str">
        <f>rawTransactionSheet!K4699</f>
        <v>2</v>
      </c>
      <c r="N4699" s="5" t="str">
        <f>rawTransactionSheet!L4699</f>
        <v>BANGALORE</v>
      </c>
    </row>
    <row r="4700">
      <c r="A4700" s="2">
        <v>42370.0</v>
      </c>
      <c r="B4700" s="5" t="str">
        <f>rawTransactionSheet!B4700</f>
        <v>RNS</v>
      </c>
      <c r="C4700" s="5" t="str">
        <f>rawTransactionSheet!C4700</f>
        <v>KA03Z2126</v>
      </c>
      <c r="D4700" s="5" t="str">
        <f>rawTransactionSheet!D4700</f>
        <v>MARUTI SUZUKI</v>
      </c>
      <c r="E4700" s="5" t="str">
        <f>rawTransactionSheet!E4700</f>
        <v>800</v>
      </c>
      <c r="F4700" s="5" t="str">
        <f>IFERROR(VLOOKUP(E4700,modelMapping,2,0),E4700)</f>
        <v>800</v>
      </c>
      <c r="G4700" s="5" t="str">
        <f>rawTransactionSheet!F4700</f>
        <v>STD</v>
      </c>
      <c r="H4700" s="1" t="str">
        <f t="shared" si="1"/>
        <v>STD</v>
      </c>
      <c r="I4700" s="5" t="str">
        <f>rawTransactionSheet!G4700</f>
        <v>1999</v>
      </c>
      <c r="J4700" s="5" t="str">
        <f>rawTransactionSheet!H4700</f>
        <v>58000</v>
      </c>
      <c r="K4700" s="5" t="str">
        <f>rawTransactionSheet!I4700</f>
        <v>45910</v>
      </c>
      <c r="L4700" s="5" t="str">
        <f>rawTransactionSheet!J4700</f>
        <v>16.91506849</v>
      </c>
      <c r="M4700" s="5" t="str">
        <f>rawTransactionSheet!K4700</f>
        <v>3</v>
      </c>
      <c r="N4700" s="5" t="str">
        <f>rawTransactionSheet!L4700</f>
        <v>BANGALORE</v>
      </c>
    </row>
    <row r="4701">
      <c r="A4701" s="2">
        <v>42370.0</v>
      </c>
      <c r="B4701" s="5" t="str">
        <f>rawTransactionSheet!B4701</f>
        <v>RNS</v>
      </c>
      <c r="C4701" s="5" t="str">
        <f>rawTransactionSheet!C4701</f>
        <v>KA05N6737</v>
      </c>
      <c r="D4701" s="5" t="str">
        <f>rawTransactionSheet!D4701</f>
        <v>MARUTI SUZUKI</v>
      </c>
      <c r="E4701" s="5" t="str">
        <f>rawTransactionSheet!E4701</f>
        <v>Zen</v>
      </c>
      <c r="F4701" s="5" t="str">
        <f>IFERROR(VLOOKUP(E4701,modelMapping,2,0),E4701)</f>
        <v>Zen</v>
      </c>
      <c r="G4701" s="5" t="str">
        <f>rawTransactionSheet!F4701</f>
        <v>LX</v>
      </c>
      <c r="H4701" s="1" t="str">
        <f t="shared" si="1"/>
        <v>LX</v>
      </c>
      <c r="I4701" s="5" t="str">
        <f>rawTransactionSheet!G4701</f>
        <v>1997</v>
      </c>
      <c r="J4701" s="5" t="str">
        <f>rawTransactionSheet!H4701</f>
        <v>58000</v>
      </c>
      <c r="K4701" s="5" t="str">
        <f>rawTransactionSheet!I4701</f>
        <v>78310</v>
      </c>
      <c r="L4701" s="5" t="str">
        <f>rawTransactionSheet!J4701</f>
        <v>18.76438356</v>
      </c>
      <c r="M4701" s="5" t="str">
        <f>rawTransactionSheet!K4701</f>
        <v>1</v>
      </c>
      <c r="N4701" s="5" t="str">
        <f>rawTransactionSheet!L4701</f>
        <v>BANGALORE</v>
      </c>
    </row>
    <row r="4702">
      <c r="A4702" s="2">
        <v>42370.0</v>
      </c>
      <c r="B4702" s="5" t="str">
        <f>rawTransactionSheet!B4702</f>
        <v>RNS</v>
      </c>
      <c r="C4702" s="5" t="str">
        <f>rawTransactionSheet!C4702</f>
        <v>KA04MC0345</v>
      </c>
      <c r="D4702" s="5" t="str">
        <f>rawTransactionSheet!D4702</f>
        <v>MARUTI SUZUKI</v>
      </c>
      <c r="E4702" s="5" t="str">
        <f>rawTransactionSheet!E4702</f>
        <v>800</v>
      </c>
      <c r="F4702" s="5" t="str">
        <f>IFERROR(VLOOKUP(E4702,modelMapping,2,0),E4702)</f>
        <v>800</v>
      </c>
      <c r="G4702" s="5" t="str">
        <f>rawTransactionSheet!F4702</f>
        <v>STD</v>
      </c>
      <c r="H4702" s="1" t="str">
        <f t="shared" si="1"/>
        <v>STD</v>
      </c>
      <c r="I4702" s="5" t="str">
        <f>rawTransactionSheet!G4702</f>
        <v>2002</v>
      </c>
      <c r="J4702" s="5" t="str">
        <f>rawTransactionSheet!H4702</f>
        <v>57500</v>
      </c>
      <c r="K4702" s="5" t="str">
        <f>rawTransactionSheet!I4702</f>
        <v>54361</v>
      </c>
      <c r="L4702" s="5" t="str">
        <f>rawTransactionSheet!J4702</f>
        <v>13.93972603</v>
      </c>
      <c r="M4702" s="5" t="str">
        <f>rawTransactionSheet!K4702</f>
        <v>1</v>
      </c>
      <c r="N4702" s="5" t="str">
        <f>rawTransactionSheet!L4702</f>
        <v>BANGALORE</v>
      </c>
    </row>
    <row r="4703">
      <c r="A4703" s="2">
        <v>42370.0</v>
      </c>
      <c r="B4703" s="5" t="str">
        <f>rawTransactionSheet!B4703</f>
        <v>Pratham</v>
      </c>
      <c r="C4703" s="5" t="str">
        <f>rawTransactionSheet!C4703</f>
        <v>31</v>
      </c>
      <c r="D4703" s="5" t="str">
        <f>rawTransactionSheet!D4703</f>
        <v>TATA</v>
      </c>
      <c r="E4703" s="5" t="str">
        <f>rawTransactionSheet!E4703</f>
        <v>Nano</v>
      </c>
      <c r="F4703" s="5" t="str">
        <f>IFERROR(VLOOKUP(E4703,modelMapping,2,0),E4703)</f>
        <v>Nano</v>
      </c>
      <c r="G4703" s="5" t="str">
        <f>rawTransactionSheet!F4703</f>
        <v>CX</v>
      </c>
      <c r="H4703" s="1" t="str">
        <f t="shared" si="1"/>
        <v>CX</v>
      </c>
      <c r="I4703" s="5" t="str">
        <f>rawTransactionSheet!G4703</f>
        <v>2012</v>
      </c>
      <c r="J4703" s="5" t="str">
        <f>rawTransactionSheet!H4703</f>
        <v>57500</v>
      </c>
      <c r="K4703" s="5" t="str">
        <f>rawTransactionSheet!I4703</f>
        <v>21837.09788</v>
      </c>
      <c r="L4703" s="5" t="str">
        <f>rawTransactionSheet!J4703</f>
        <v>2.729637235</v>
      </c>
      <c r="M4703" s="5" t="str">
        <f>rawTransactionSheet!K4703</f>
        <v>1</v>
      </c>
      <c r="N4703" s="5" t="str">
        <f>rawTransactionSheet!L4703</f>
        <v>BANGALORE</v>
      </c>
    </row>
    <row r="4704">
      <c r="A4704" s="2">
        <v>42370.0</v>
      </c>
      <c r="B4704" s="5" t="str">
        <f>rawTransactionSheet!B4704</f>
        <v>RNS</v>
      </c>
      <c r="C4704" s="5" t="str">
        <f>rawTransactionSheet!C4704</f>
        <v>KA03MF7882</v>
      </c>
      <c r="D4704" s="5" t="str">
        <f>rawTransactionSheet!D4704</f>
        <v>MARUTI SUZUKI</v>
      </c>
      <c r="E4704" s="5" t="str">
        <f>rawTransactionSheet!E4704</f>
        <v>800</v>
      </c>
      <c r="F4704" s="5" t="str">
        <f>IFERROR(VLOOKUP(E4704,modelMapping,2,0),E4704)</f>
        <v>800</v>
      </c>
      <c r="G4704" s="5" t="str">
        <f>rawTransactionSheet!F4704</f>
        <v>AC</v>
      </c>
      <c r="H4704" s="1" t="str">
        <f t="shared" si="1"/>
        <v>AC</v>
      </c>
      <c r="I4704" s="5" t="str">
        <f>rawTransactionSheet!G4704</f>
        <v>2006</v>
      </c>
      <c r="J4704" s="5" t="str">
        <f>rawTransactionSheet!H4704</f>
        <v>57000</v>
      </c>
      <c r="K4704" s="5" t="str">
        <f>rawTransactionSheet!I4704</f>
        <v>44570</v>
      </c>
      <c r="L4704" s="5" t="str">
        <f>rawTransactionSheet!J4704</f>
        <v>9.6</v>
      </c>
      <c r="M4704" s="5" t="str">
        <f>rawTransactionSheet!K4704</f>
        <v>4</v>
      </c>
      <c r="N4704" s="5" t="str">
        <f>rawTransactionSheet!L4704</f>
        <v>BANGALORE</v>
      </c>
    </row>
    <row r="4705">
      <c r="A4705" s="2">
        <v>42370.0</v>
      </c>
      <c r="B4705" s="5" t="str">
        <f>rawTransactionSheet!B4705</f>
        <v>RNS</v>
      </c>
      <c r="C4705" s="5" t="str">
        <f>rawTransactionSheet!C4705</f>
        <v>KA05MC0787</v>
      </c>
      <c r="D4705" s="5" t="str">
        <f>rawTransactionSheet!D4705</f>
        <v>MARUTI SUZUKI</v>
      </c>
      <c r="E4705" s="5" t="str">
        <f>rawTransactionSheet!E4705</f>
        <v>800</v>
      </c>
      <c r="F4705" s="5" t="str">
        <f>IFERROR(VLOOKUP(E4705,modelMapping,2,0),E4705)</f>
        <v>800</v>
      </c>
      <c r="G4705" s="5" t="str">
        <f>rawTransactionSheet!F4705</f>
        <v>STD</v>
      </c>
      <c r="H4705" s="1" t="str">
        <f t="shared" si="1"/>
        <v>STD</v>
      </c>
      <c r="I4705" s="5" t="str">
        <f>rawTransactionSheet!G4705</f>
        <v>2001</v>
      </c>
      <c r="J4705" s="5" t="str">
        <f>rawTransactionSheet!H4705</f>
        <v>57000</v>
      </c>
      <c r="K4705" s="5" t="str">
        <f>rawTransactionSheet!I4705</f>
        <v>91998</v>
      </c>
      <c r="L4705" s="5" t="str">
        <f>rawTransactionSheet!J4705</f>
        <v>14.96986301</v>
      </c>
      <c r="M4705" s="5" t="str">
        <f>rawTransactionSheet!K4705</f>
        <v>2</v>
      </c>
      <c r="N4705" s="5" t="str">
        <f>rawTransactionSheet!L4705</f>
        <v>BANGALORE</v>
      </c>
    </row>
    <row r="4706">
      <c r="A4706" s="2">
        <v>42370.0</v>
      </c>
      <c r="B4706" s="5" t="str">
        <f>rawTransactionSheet!B4706</f>
        <v>RNS</v>
      </c>
      <c r="C4706" s="5" t="str">
        <f>rawTransactionSheet!C4706</f>
        <v>KA02P5271</v>
      </c>
      <c r="D4706" s="5" t="str">
        <f>rawTransactionSheet!D4706</f>
        <v>MARUTI SUZUKI</v>
      </c>
      <c r="E4706" s="5" t="str">
        <f>rawTransactionSheet!E4706</f>
        <v>800</v>
      </c>
      <c r="F4706" s="5" t="str">
        <f>IFERROR(VLOOKUP(E4706,modelMapping,2,0),E4706)</f>
        <v>800</v>
      </c>
      <c r="G4706" s="5" t="str">
        <f>rawTransactionSheet!F4706</f>
        <v>STD</v>
      </c>
      <c r="H4706" s="1" t="str">
        <f t="shared" si="1"/>
        <v>STD</v>
      </c>
      <c r="I4706" s="5" t="str">
        <f>rawTransactionSheet!G4706</f>
        <v>2001</v>
      </c>
      <c r="J4706" s="5" t="str">
        <f>rawTransactionSheet!H4706</f>
        <v>57000</v>
      </c>
      <c r="K4706" s="5" t="str">
        <f>rawTransactionSheet!I4706</f>
        <v>70791</v>
      </c>
      <c r="L4706" s="5" t="str">
        <f>rawTransactionSheet!J4706</f>
        <v>14.99726027</v>
      </c>
      <c r="M4706" s="5" t="str">
        <f>rawTransactionSheet!K4706</f>
        <v>4</v>
      </c>
      <c r="N4706" s="5" t="str">
        <f>rawTransactionSheet!L4706</f>
        <v>BANGALORE</v>
      </c>
    </row>
    <row r="4707">
      <c r="A4707" s="2">
        <v>42370.0</v>
      </c>
      <c r="B4707" s="5" t="str">
        <f>rawTransactionSheet!B4707</f>
        <v>RNS</v>
      </c>
      <c r="C4707" s="5" t="str">
        <f>rawTransactionSheet!C4707</f>
        <v>KA03P3319</v>
      </c>
      <c r="D4707" s="5" t="str">
        <f>rawTransactionSheet!D4707</f>
        <v>MARUTI SUZUKI</v>
      </c>
      <c r="E4707" s="5" t="str">
        <f>rawTransactionSheet!E4707</f>
        <v>800</v>
      </c>
      <c r="F4707" s="5" t="str">
        <f>IFERROR(VLOOKUP(E4707,modelMapping,2,0),E4707)</f>
        <v>800</v>
      </c>
      <c r="G4707" s="5" t="str">
        <f>rawTransactionSheet!F4707</f>
        <v>STD</v>
      </c>
      <c r="H4707" s="1" t="str">
        <f t="shared" si="1"/>
        <v>STD</v>
      </c>
      <c r="I4707" s="5" t="str">
        <f>rawTransactionSheet!G4707</f>
        <v>1997</v>
      </c>
      <c r="J4707" s="5" t="str">
        <f>rawTransactionSheet!H4707</f>
        <v>56000</v>
      </c>
      <c r="K4707" s="5" t="str">
        <f>rawTransactionSheet!I4707</f>
        <v>118930</v>
      </c>
      <c r="L4707" s="5" t="str">
        <f>rawTransactionSheet!J4707</f>
        <v>18.87945205</v>
      </c>
      <c r="M4707" s="5" t="str">
        <f>rawTransactionSheet!K4707</f>
        <v>3</v>
      </c>
      <c r="N4707" s="5" t="str">
        <f>rawTransactionSheet!L4707</f>
        <v>BANGALORE</v>
      </c>
    </row>
    <row r="4708">
      <c r="A4708" s="2">
        <v>42370.0</v>
      </c>
      <c r="B4708" s="5" t="str">
        <f>rawTransactionSheet!B4708</f>
        <v>RNS</v>
      </c>
      <c r="C4708" s="5" t="str">
        <f>rawTransactionSheet!C4708</f>
        <v>KA02P4710</v>
      </c>
      <c r="D4708" s="5" t="str">
        <f>rawTransactionSheet!D4708</f>
        <v>MARUTI SUZUKI</v>
      </c>
      <c r="E4708" s="5" t="str">
        <f>rawTransactionSheet!E4708</f>
        <v>800</v>
      </c>
      <c r="F4708" s="5" t="str">
        <f>IFERROR(VLOOKUP(E4708,modelMapping,2,0),E4708)</f>
        <v>800</v>
      </c>
      <c r="G4708" s="5" t="str">
        <f>rawTransactionSheet!F4708</f>
        <v>STD</v>
      </c>
      <c r="H4708" s="1" t="str">
        <f t="shared" si="1"/>
        <v>STD</v>
      </c>
      <c r="I4708" s="5" t="str">
        <f>rawTransactionSheet!G4708</f>
        <v>2001</v>
      </c>
      <c r="J4708" s="5" t="str">
        <f>rawTransactionSheet!H4708</f>
        <v>56000</v>
      </c>
      <c r="K4708" s="5" t="str">
        <f>rawTransactionSheet!I4708</f>
        <v>30238</v>
      </c>
      <c r="L4708" s="5" t="str">
        <f>rawTransactionSheet!J4708</f>
        <v>14.72876712</v>
      </c>
      <c r="M4708" s="5" t="str">
        <f>rawTransactionSheet!K4708</f>
        <v>4</v>
      </c>
      <c r="N4708" s="5" t="str">
        <f>rawTransactionSheet!L4708</f>
        <v>BANGALORE</v>
      </c>
    </row>
    <row r="4709">
      <c r="A4709" s="2">
        <v>42370.0</v>
      </c>
      <c r="B4709" s="5" t="str">
        <f>rawTransactionSheet!B4709</f>
        <v>RNS</v>
      </c>
      <c r="C4709" s="5" t="str">
        <f>rawTransactionSheet!C4709</f>
        <v>KA04B6716</v>
      </c>
      <c r="D4709" s="5" t="str">
        <f>rawTransactionSheet!D4709</f>
        <v>MARUTI SUZUKI</v>
      </c>
      <c r="E4709" s="5" t="str">
        <f>rawTransactionSheet!E4709</f>
        <v>Omni</v>
      </c>
      <c r="F4709" s="5" t="str">
        <f>IFERROR(VLOOKUP(E4709,modelMapping,2,0),E4709)</f>
        <v>Omni</v>
      </c>
      <c r="G4709" s="5" t="str">
        <f>rawTransactionSheet!F4709</f>
        <v>CARGO LPG</v>
      </c>
      <c r="H4709" s="1" t="str">
        <f t="shared" si="1"/>
        <v>CARGO LPG</v>
      </c>
      <c r="I4709" s="5" t="str">
        <f>rawTransactionSheet!G4709</f>
        <v>2006</v>
      </c>
      <c r="J4709" s="5" t="str">
        <f>rawTransactionSheet!H4709</f>
        <v>56000</v>
      </c>
      <c r="K4709" s="5" t="str">
        <f>rawTransactionSheet!I4709</f>
        <v>169574</v>
      </c>
      <c r="L4709" s="5" t="str">
        <f>rawTransactionSheet!J4709</f>
        <v>9.923287671</v>
      </c>
      <c r="M4709" s="5" t="str">
        <f>rawTransactionSheet!K4709</f>
        <v>1</v>
      </c>
      <c r="N4709" s="5" t="str">
        <f>rawTransactionSheet!L4709</f>
        <v>BANGALORE</v>
      </c>
    </row>
    <row r="4710">
      <c r="A4710" s="2">
        <v>42370.0</v>
      </c>
      <c r="B4710" s="5" t="str">
        <f>rawTransactionSheet!B4710</f>
        <v>RNS</v>
      </c>
      <c r="C4710" s="5" t="str">
        <f>rawTransactionSheet!C4710</f>
        <v>KA03Z7754</v>
      </c>
      <c r="D4710" s="5" t="str">
        <f>rawTransactionSheet!D4710</f>
        <v>MARUTI SUZUKI</v>
      </c>
      <c r="E4710" s="5" t="str">
        <f>rawTransactionSheet!E4710</f>
        <v>Zen</v>
      </c>
      <c r="F4710" s="5" t="str">
        <f>IFERROR(VLOOKUP(E4710,modelMapping,2,0),E4710)</f>
        <v>Zen</v>
      </c>
      <c r="G4710" s="5" t="str">
        <f>rawTransactionSheet!F4710</f>
        <v>LX</v>
      </c>
      <c r="H4710" s="1" t="str">
        <f t="shared" si="1"/>
        <v>LX</v>
      </c>
      <c r="I4710" s="5" t="str">
        <f>rawTransactionSheet!G4710</f>
        <v>1996</v>
      </c>
      <c r="J4710" s="5" t="str">
        <f>rawTransactionSheet!H4710</f>
        <v>56000</v>
      </c>
      <c r="K4710" s="5" t="str">
        <f>rawTransactionSheet!I4710</f>
        <v>101225</v>
      </c>
      <c r="L4710" s="5" t="str">
        <f>rawTransactionSheet!J4710</f>
        <v>19.89315068</v>
      </c>
      <c r="M4710" s="5" t="str">
        <f>rawTransactionSheet!K4710</f>
        <v>2</v>
      </c>
      <c r="N4710" s="5" t="str">
        <f>rawTransactionSheet!L4710</f>
        <v>BANGALORE</v>
      </c>
    </row>
    <row r="4711">
      <c r="A4711" s="2">
        <v>42370.0</v>
      </c>
      <c r="B4711" s="5" t="str">
        <f>rawTransactionSheet!B4711</f>
        <v>Pratham</v>
      </c>
      <c r="C4711" s="5" t="str">
        <f>rawTransactionSheet!C4711</f>
        <v>960</v>
      </c>
      <c r="D4711" s="5" t="str">
        <f>rawTransactionSheet!D4711</f>
        <v>MARUTI SUZUKI</v>
      </c>
      <c r="E4711" s="5" t="str">
        <f>rawTransactionSheet!E4711</f>
        <v>800</v>
      </c>
      <c r="F4711" s="5" t="str">
        <f>IFERROR(VLOOKUP(E4711,modelMapping,2,0),E4711)</f>
        <v>800</v>
      </c>
      <c r="G4711" s="5" t="str">
        <f>rawTransactionSheet!F4711</f>
        <v>AC</v>
      </c>
      <c r="H4711" s="1" t="str">
        <f t="shared" si="1"/>
        <v>AC</v>
      </c>
      <c r="I4711" s="5" t="str">
        <f>rawTransactionSheet!G4711</f>
        <v>1996</v>
      </c>
      <c r="J4711" s="5" t="str">
        <f>rawTransactionSheet!H4711</f>
        <v>55000</v>
      </c>
      <c r="K4711" s="5" t="str">
        <f>rawTransactionSheet!I4711</f>
        <v>149683.7782</v>
      </c>
      <c r="L4711" s="5" t="str">
        <f>rawTransactionSheet!J4711</f>
        <v>18.71047228</v>
      </c>
      <c r="M4711" s="5" t="str">
        <f>rawTransactionSheet!K4711</f>
        <v>4</v>
      </c>
      <c r="N4711" s="5" t="str">
        <f>rawTransactionSheet!L4711</f>
        <v>BANGALORE</v>
      </c>
    </row>
    <row r="4712">
      <c r="A4712" s="2">
        <v>42370.0</v>
      </c>
      <c r="B4712" s="5" t="str">
        <f>rawTransactionSheet!B4712</f>
        <v>Pratham</v>
      </c>
      <c r="C4712" s="5" t="str">
        <f>rawTransactionSheet!C4712</f>
        <v>962</v>
      </c>
      <c r="D4712" s="5" t="str">
        <f>rawTransactionSheet!D4712</f>
        <v>MARUTI SUZUKI</v>
      </c>
      <c r="E4712" s="5" t="str">
        <f>rawTransactionSheet!E4712</f>
        <v>800</v>
      </c>
      <c r="F4712" s="5" t="str">
        <f>IFERROR(VLOOKUP(E4712,modelMapping,2,0),E4712)</f>
        <v>800</v>
      </c>
      <c r="G4712" s="5" t="str">
        <f>rawTransactionSheet!F4712</f>
        <v>AC</v>
      </c>
      <c r="H4712" s="1" t="str">
        <f t="shared" si="1"/>
        <v>AC</v>
      </c>
      <c r="I4712" s="5" t="str">
        <f>rawTransactionSheet!G4712</f>
        <v>1996</v>
      </c>
      <c r="J4712" s="5" t="str">
        <f>rawTransactionSheet!H4712</f>
        <v>55000</v>
      </c>
      <c r="K4712" s="5" t="str">
        <f>rawTransactionSheet!I4712</f>
        <v>150516.0849</v>
      </c>
      <c r="L4712" s="5" t="str">
        <f>rawTransactionSheet!J4712</f>
        <v>18.81451061</v>
      </c>
      <c r="M4712" s="5" t="str">
        <f>rawTransactionSheet!K4712</f>
        <v>4</v>
      </c>
      <c r="N4712" s="5" t="str">
        <f>rawTransactionSheet!L4712</f>
        <v>BANGALORE</v>
      </c>
    </row>
    <row r="4713">
      <c r="A4713" s="2">
        <v>42370.0</v>
      </c>
      <c r="B4713" s="5" t="str">
        <f>rawTransactionSheet!B4713</f>
        <v>KALYANI MOTORS PVT LTD</v>
      </c>
      <c r="C4713" s="5" t="str">
        <f>rawTransactionSheet!C4713</f>
        <v>KA05N9301</v>
      </c>
      <c r="D4713" s="5" t="str">
        <f>rawTransactionSheet!D4713</f>
        <v>MARUTI SUZUKI</v>
      </c>
      <c r="E4713" s="5" t="str">
        <f>rawTransactionSheet!E4713</f>
        <v>800</v>
      </c>
      <c r="F4713" s="5" t="str">
        <f>IFERROR(VLOOKUP(E4713,modelMapping,2,0),E4713)</f>
        <v>800</v>
      </c>
      <c r="G4713" s="5" t="str">
        <f>rawTransactionSheet!F4713</f>
        <v>STD</v>
      </c>
      <c r="H4713" s="1" t="str">
        <f t="shared" si="1"/>
        <v>STD</v>
      </c>
      <c r="I4713" s="5" t="str">
        <f>rawTransactionSheet!G4713</f>
        <v>1998</v>
      </c>
      <c r="J4713" s="5" t="str">
        <f>rawTransactionSheet!H4713</f>
        <v>55000</v>
      </c>
      <c r="K4713" s="5" t="str">
        <f>rawTransactionSheet!I4713</f>
        <v>58711</v>
      </c>
      <c r="L4713" s="5" t="str">
        <f>rawTransactionSheet!J4713</f>
        <v>17</v>
      </c>
      <c r="M4713" s="5" t="str">
        <f>rawTransactionSheet!K4713</f>
        <v>1</v>
      </c>
      <c r="N4713" s="5" t="str">
        <f>rawTransactionSheet!L4713</f>
        <v>BANGALORE</v>
      </c>
    </row>
    <row r="4714">
      <c r="A4714" s="2">
        <v>42370.0</v>
      </c>
      <c r="B4714" s="5" t="str">
        <f>rawTransactionSheet!B4714</f>
        <v>Pratham</v>
      </c>
      <c r="C4714" s="5" t="str">
        <f>rawTransactionSheet!C4714</f>
        <v>930</v>
      </c>
      <c r="D4714" s="5" t="str">
        <f>rawTransactionSheet!D4714</f>
        <v>MARUTI SUZUKI</v>
      </c>
      <c r="E4714" s="5" t="str">
        <f>rawTransactionSheet!E4714</f>
        <v>800</v>
      </c>
      <c r="F4714" s="5" t="str">
        <f>IFERROR(VLOOKUP(E4714,modelMapping,2,0),E4714)</f>
        <v>800</v>
      </c>
      <c r="G4714" s="5" t="str">
        <f>rawTransactionSheet!F4714</f>
        <v>STD</v>
      </c>
      <c r="H4714" s="1" t="str">
        <f t="shared" si="1"/>
        <v>STD</v>
      </c>
      <c r="I4714" s="5" t="str">
        <f>rawTransactionSheet!G4714</f>
        <v>1999</v>
      </c>
      <c r="J4714" s="5" t="str">
        <f>rawTransactionSheet!H4714</f>
        <v>55000</v>
      </c>
      <c r="K4714" s="5" t="str">
        <f>rawTransactionSheet!I4714</f>
        <v>122611.9097</v>
      </c>
      <c r="L4714" s="5" t="str">
        <f>rawTransactionSheet!J4714</f>
        <v>15.32648871</v>
      </c>
      <c r="M4714" s="5" t="str">
        <f>rawTransactionSheet!K4714</f>
        <v>4</v>
      </c>
      <c r="N4714" s="5" t="str">
        <f>rawTransactionSheet!L4714</f>
        <v>BANGALORE</v>
      </c>
    </row>
    <row r="4715">
      <c r="A4715" s="2">
        <v>42370.0</v>
      </c>
      <c r="B4715" s="5" t="str">
        <f>rawTransactionSheet!B4715</f>
        <v>RNS</v>
      </c>
      <c r="C4715" s="5" t="str">
        <f>rawTransactionSheet!C4715</f>
        <v>KA37P666</v>
      </c>
      <c r="D4715" s="5" t="str">
        <f>rawTransactionSheet!D4715</f>
        <v>MARUTI SUZUKI</v>
      </c>
      <c r="E4715" s="5" t="str">
        <f>rawTransactionSheet!E4715</f>
        <v>800</v>
      </c>
      <c r="F4715" s="5" t="str">
        <f>IFERROR(VLOOKUP(E4715,modelMapping,2,0),E4715)</f>
        <v>800</v>
      </c>
      <c r="G4715" s="5" t="str">
        <f>rawTransactionSheet!F4715</f>
        <v>STD</v>
      </c>
      <c r="H4715" s="1" t="str">
        <f t="shared" si="1"/>
        <v>STD</v>
      </c>
      <c r="I4715" s="5" t="str">
        <f>rawTransactionSheet!G4715</f>
        <v>1999</v>
      </c>
      <c r="J4715" s="5" t="str">
        <f>rawTransactionSheet!H4715</f>
        <v>55000</v>
      </c>
      <c r="K4715" s="5" t="str">
        <f>rawTransactionSheet!I4715</f>
        <v>42783</v>
      </c>
      <c r="L4715" s="5" t="str">
        <f>rawTransactionSheet!J4715</f>
        <v>16.65479452</v>
      </c>
      <c r="M4715" s="5" t="str">
        <f>rawTransactionSheet!K4715</f>
        <v>2</v>
      </c>
      <c r="N4715" s="5" t="str">
        <f>rawTransactionSheet!L4715</f>
        <v>BANGALORE</v>
      </c>
    </row>
    <row r="4716">
      <c r="A4716" s="2">
        <v>42370.0</v>
      </c>
      <c r="B4716" s="5" t="str">
        <f>rawTransactionSheet!B4716</f>
        <v>RNS</v>
      </c>
      <c r="C4716" s="5" t="str">
        <f>rawTransactionSheet!C4716</f>
        <v>KA04P0367</v>
      </c>
      <c r="D4716" s="5" t="str">
        <f>rawTransactionSheet!D4716</f>
        <v>MARUTI SUZUKI</v>
      </c>
      <c r="E4716" s="5" t="str">
        <f>rawTransactionSheet!E4716</f>
        <v>800</v>
      </c>
      <c r="F4716" s="5" t="str">
        <f>IFERROR(VLOOKUP(E4716,modelMapping,2,0),E4716)</f>
        <v>800</v>
      </c>
      <c r="G4716" s="5" t="str">
        <f>rawTransactionSheet!F4716</f>
        <v>STD</v>
      </c>
      <c r="H4716" s="1" t="str">
        <f t="shared" si="1"/>
        <v>STD</v>
      </c>
      <c r="I4716" s="5" t="str">
        <f>rawTransactionSheet!G4716</f>
        <v>1998</v>
      </c>
      <c r="J4716" s="5" t="str">
        <f>rawTransactionSheet!H4716</f>
        <v>55000</v>
      </c>
      <c r="K4716" s="5" t="str">
        <f>rawTransactionSheet!I4716</f>
        <v>49510</v>
      </c>
      <c r="L4716" s="5" t="str">
        <f>rawTransactionSheet!J4716</f>
        <v>17.84657534</v>
      </c>
      <c r="M4716" s="5" t="str">
        <f>rawTransactionSheet!K4716</f>
        <v>2</v>
      </c>
      <c r="N4716" s="5" t="str">
        <f>rawTransactionSheet!L4716</f>
        <v>BANGALORE</v>
      </c>
    </row>
    <row r="4717">
      <c r="A4717" s="2">
        <v>42370.0</v>
      </c>
      <c r="B4717" s="5" t="str">
        <f>rawTransactionSheet!B4717</f>
        <v>RNS</v>
      </c>
      <c r="C4717" s="5" t="str">
        <f>rawTransactionSheet!C4717</f>
        <v>KA25M3247</v>
      </c>
      <c r="D4717" s="5" t="str">
        <f>rawTransactionSheet!D4717</f>
        <v>MARUTI SUZUKI</v>
      </c>
      <c r="E4717" s="5" t="str">
        <f>rawTransactionSheet!E4717</f>
        <v>800</v>
      </c>
      <c r="F4717" s="5" t="str">
        <f>IFERROR(VLOOKUP(E4717,modelMapping,2,0),E4717)</f>
        <v>800</v>
      </c>
      <c r="G4717" s="5" t="str">
        <f>rawTransactionSheet!F4717</f>
        <v>STD</v>
      </c>
      <c r="H4717" s="1" t="str">
        <f t="shared" si="1"/>
        <v>STD</v>
      </c>
      <c r="I4717" s="5" t="str">
        <f>rawTransactionSheet!G4717</f>
        <v>1996</v>
      </c>
      <c r="J4717" s="5" t="str">
        <f>rawTransactionSheet!H4717</f>
        <v>55000</v>
      </c>
      <c r="K4717" s="5" t="str">
        <f>rawTransactionSheet!I4717</f>
        <v>86657</v>
      </c>
      <c r="L4717" s="5" t="str">
        <f>rawTransactionSheet!J4717</f>
        <v>19.59178082</v>
      </c>
      <c r="M4717" s="5" t="str">
        <f>rawTransactionSheet!K4717</f>
        <v>2</v>
      </c>
      <c r="N4717" s="5" t="str">
        <f>rawTransactionSheet!L4717</f>
        <v>BANGALORE</v>
      </c>
    </row>
    <row r="4718">
      <c r="A4718" s="2">
        <v>42370.0</v>
      </c>
      <c r="B4718" s="5" t="str">
        <f>rawTransactionSheet!B4718</f>
        <v>RNS</v>
      </c>
      <c r="C4718" s="5" t="str">
        <f>rawTransactionSheet!C4718</f>
        <v>KA01M2265</v>
      </c>
      <c r="D4718" s="5" t="str">
        <f>rawTransactionSheet!D4718</f>
        <v>MARUTI SUZUKI</v>
      </c>
      <c r="E4718" s="5" t="str">
        <f>rawTransactionSheet!E4718</f>
        <v>800</v>
      </c>
      <c r="F4718" s="5" t="str">
        <f>IFERROR(VLOOKUP(E4718,modelMapping,2,0),E4718)</f>
        <v>800</v>
      </c>
      <c r="G4718" s="5" t="str">
        <f>rawTransactionSheet!F4718</f>
        <v>STD</v>
      </c>
      <c r="H4718" s="1" t="str">
        <f t="shared" si="1"/>
        <v>STD</v>
      </c>
      <c r="I4718" s="5" t="str">
        <f>rawTransactionSheet!G4718</f>
        <v>1991</v>
      </c>
      <c r="J4718" s="5" t="str">
        <f>rawTransactionSheet!H4718</f>
        <v>55000</v>
      </c>
      <c r="K4718" s="5" t="str">
        <f>rawTransactionSheet!I4718</f>
        <v>68874</v>
      </c>
      <c r="L4718" s="5" t="str">
        <f>rawTransactionSheet!J4718</f>
        <v>24.73150685</v>
      </c>
      <c r="M4718" s="5" t="str">
        <f>rawTransactionSheet!K4718</f>
        <v>2</v>
      </c>
      <c r="N4718" s="5" t="str">
        <f>rawTransactionSheet!L4718</f>
        <v>BANGALORE</v>
      </c>
    </row>
    <row r="4719">
      <c r="A4719" s="2">
        <v>42370.0</v>
      </c>
      <c r="B4719" s="5" t="str">
        <f>rawTransactionSheet!B4719</f>
        <v>RNS</v>
      </c>
      <c r="C4719" s="5" t="str">
        <f>rawTransactionSheet!C4719</f>
        <v>KA03P4467</v>
      </c>
      <c r="D4719" s="5" t="str">
        <f>rawTransactionSheet!D4719</f>
        <v>MARUTI SUZUKI</v>
      </c>
      <c r="E4719" s="5" t="str">
        <f>rawTransactionSheet!E4719</f>
        <v>800</v>
      </c>
      <c r="F4719" s="5" t="str">
        <f>IFERROR(VLOOKUP(E4719,modelMapping,2,0),E4719)</f>
        <v>800</v>
      </c>
      <c r="G4719" s="5" t="str">
        <f>rawTransactionSheet!F4719</f>
        <v>STD</v>
      </c>
      <c r="H4719" s="1" t="str">
        <f t="shared" si="1"/>
        <v>STD</v>
      </c>
      <c r="I4719" s="5" t="str">
        <f>rawTransactionSheet!G4719</f>
        <v>1999</v>
      </c>
      <c r="J4719" s="5" t="str">
        <f>rawTransactionSheet!H4719</f>
        <v>55000</v>
      </c>
      <c r="K4719" s="5" t="str">
        <f>rawTransactionSheet!I4719</f>
        <v>6510</v>
      </c>
      <c r="L4719" s="5" t="str">
        <f>rawTransactionSheet!J4719</f>
        <v>16.41369863</v>
      </c>
      <c r="M4719" s="5" t="str">
        <f>rawTransactionSheet!K4719</f>
        <v>4</v>
      </c>
      <c r="N4719" s="5" t="str">
        <f>rawTransactionSheet!L4719</f>
        <v>BANGALORE</v>
      </c>
    </row>
    <row r="4720">
      <c r="A4720" s="2">
        <v>42370.0</v>
      </c>
      <c r="B4720" s="5" t="str">
        <f>rawTransactionSheet!B4720</f>
        <v>Pratham</v>
      </c>
      <c r="C4720" s="5" t="str">
        <f>rawTransactionSheet!C4720</f>
        <v>931</v>
      </c>
      <c r="D4720" s="5" t="str">
        <f>rawTransactionSheet!D4720</f>
        <v>MARUTI SUZUKI</v>
      </c>
      <c r="E4720" s="5" t="str">
        <f>rawTransactionSheet!E4720</f>
        <v>Alto 800</v>
      </c>
      <c r="F4720" s="1" t="str">
        <f>IFERROR(VLOOKUP(E4720,modelMapping,2,0),E4720)</f>
        <v>Alto</v>
      </c>
      <c r="G4720" s="5" t="str">
        <f>rawTransactionSheet!F4720</f>
        <v>STD</v>
      </c>
      <c r="H4720" s="1" t="str">
        <f t="shared" si="1"/>
        <v>STD</v>
      </c>
      <c r="I4720" s="5" t="str">
        <f>rawTransactionSheet!G4720</f>
        <v>1999</v>
      </c>
      <c r="J4720" s="5" t="str">
        <f>rawTransactionSheet!H4720</f>
        <v>55000</v>
      </c>
      <c r="K4720" s="5" t="str">
        <f>rawTransactionSheet!I4720</f>
        <v>122611.9097</v>
      </c>
      <c r="L4720" s="5" t="str">
        <f>rawTransactionSheet!J4720</f>
        <v>15.32648871</v>
      </c>
      <c r="M4720" s="5" t="str">
        <f>rawTransactionSheet!K4720</f>
        <v>4</v>
      </c>
      <c r="N4720" s="5" t="str">
        <f>rawTransactionSheet!L4720</f>
        <v>BANGALORE</v>
      </c>
    </row>
    <row r="4721">
      <c r="A4721" s="2">
        <v>42370.0</v>
      </c>
      <c r="B4721" s="5" t="str">
        <f>rawTransactionSheet!B4721</f>
        <v>Pratham</v>
      </c>
      <c r="C4721" s="5" t="str">
        <f>rawTransactionSheet!C4721</f>
        <v>956</v>
      </c>
      <c r="D4721" s="5" t="str">
        <f>rawTransactionSheet!D4721</f>
        <v>MARUTI SUZUKI</v>
      </c>
      <c r="E4721" s="5" t="str">
        <f>rawTransactionSheet!E4721</f>
        <v>Alto 800</v>
      </c>
      <c r="F4721" s="1" t="str">
        <f>IFERROR(VLOOKUP(E4721,modelMapping,2,0),E4721)</f>
        <v>Alto</v>
      </c>
      <c r="G4721" s="5" t="str">
        <f>rawTransactionSheet!F4721</f>
        <v>STD</v>
      </c>
      <c r="H4721" s="1" t="str">
        <f t="shared" si="1"/>
        <v>STD</v>
      </c>
      <c r="I4721" s="5" t="str">
        <f>rawTransactionSheet!G4721</f>
        <v>1996</v>
      </c>
      <c r="J4721" s="5" t="str">
        <f>rawTransactionSheet!H4721</f>
        <v>55000</v>
      </c>
      <c r="K4721" s="5" t="str">
        <f>rawTransactionSheet!I4721</f>
        <v>146617.3854</v>
      </c>
      <c r="L4721" s="5" t="str">
        <f>rawTransactionSheet!J4721</f>
        <v>18.32717317</v>
      </c>
      <c r="M4721" s="5" t="str">
        <f>rawTransactionSheet!K4721</f>
        <v>4</v>
      </c>
      <c r="N4721" s="5" t="str">
        <f>rawTransactionSheet!L4721</f>
        <v>BANGALORE</v>
      </c>
    </row>
    <row r="4722">
      <c r="A4722" s="2">
        <v>42370.0</v>
      </c>
      <c r="B4722" s="5" t="str">
        <f>rawTransactionSheet!B4722</f>
        <v>RNS</v>
      </c>
      <c r="C4722" s="5" t="str">
        <f>rawTransactionSheet!C4722</f>
        <v>KA05MB4549</v>
      </c>
      <c r="D4722" s="5" t="str">
        <f>rawTransactionSheet!D4722</f>
        <v>MARUTI SUZUKI</v>
      </c>
      <c r="E4722" s="5" t="str">
        <f>rawTransactionSheet!E4722</f>
        <v>Esteem</v>
      </c>
      <c r="F4722" s="5" t="str">
        <f>IFERROR(VLOOKUP(E4722,modelMapping,2,0),E4722)</f>
        <v>Esteem</v>
      </c>
      <c r="G4722" s="5" t="str">
        <f>rawTransactionSheet!F4722</f>
        <v>LXI</v>
      </c>
      <c r="H4722" s="1" t="str">
        <f t="shared" si="1"/>
        <v>LXI</v>
      </c>
      <c r="I4722" s="5" t="str">
        <f>rawTransactionSheet!G4722</f>
        <v>2001</v>
      </c>
      <c r="J4722" s="5" t="str">
        <f>rawTransactionSheet!H4722</f>
        <v>55000</v>
      </c>
      <c r="K4722" s="5" t="str">
        <f>rawTransactionSheet!I4722</f>
        <v>112110</v>
      </c>
      <c r="L4722" s="5" t="str">
        <f>rawTransactionSheet!J4722</f>
        <v>14.62191781</v>
      </c>
      <c r="M4722" s="5" t="str">
        <f>rawTransactionSheet!K4722</f>
        <v>4</v>
      </c>
      <c r="N4722" s="5" t="str">
        <f>rawTransactionSheet!L4722</f>
        <v>BANGALORE</v>
      </c>
    </row>
    <row r="4723">
      <c r="A4723" s="2">
        <v>42370.0</v>
      </c>
      <c r="B4723" s="5" t="str">
        <f>rawTransactionSheet!B4723</f>
        <v>RNS</v>
      </c>
      <c r="C4723" s="5" t="str">
        <f>rawTransactionSheet!C4723</f>
        <v>KA04Z1800</v>
      </c>
      <c r="D4723" s="5" t="str">
        <f>rawTransactionSheet!D4723</f>
        <v>MARUTI SUZUKI</v>
      </c>
      <c r="E4723" s="5" t="str">
        <f>rawTransactionSheet!E4723</f>
        <v>Esteem</v>
      </c>
      <c r="F4723" s="5" t="str">
        <f>IFERROR(VLOOKUP(E4723,modelMapping,2,0),E4723)</f>
        <v>Esteem</v>
      </c>
      <c r="G4723" s="5" t="str">
        <f>rawTransactionSheet!F4723</f>
        <v>VXI</v>
      </c>
      <c r="H4723" s="1" t="str">
        <f t="shared" si="1"/>
        <v>VXI</v>
      </c>
      <c r="I4723" s="5" t="str">
        <f>rawTransactionSheet!G4723</f>
        <v>1998</v>
      </c>
      <c r="J4723" s="5" t="str">
        <f>rawTransactionSheet!H4723</f>
        <v>55000</v>
      </c>
      <c r="K4723" s="5" t="str">
        <f>rawTransactionSheet!I4723</f>
        <v>82738</v>
      </c>
      <c r="L4723" s="5" t="str">
        <f>rawTransactionSheet!J4723</f>
        <v>17.6739726</v>
      </c>
      <c r="M4723" s="5" t="str">
        <f>rawTransactionSheet!K4723</f>
        <v>4</v>
      </c>
      <c r="N4723" s="5" t="str">
        <f>rawTransactionSheet!L4723</f>
        <v>BANGALORE</v>
      </c>
    </row>
    <row r="4724">
      <c r="A4724" s="2">
        <v>42370.0</v>
      </c>
      <c r="B4724" s="5" t="str">
        <f>rawTransactionSheet!B4724</f>
        <v>KALYANI MOTORS PVT LTD</v>
      </c>
      <c r="C4724" s="5" t="str">
        <f>rawTransactionSheet!C4724</f>
        <v>KA05Z9772</v>
      </c>
      <c r="D4724" s="5" t="str">
        <f>rawTransactionSheet!D4724</f>
        <v>FORD</v>
      </c>
      <c r="E4724" s="5" t="str">
        <f>rawTransactionSheet!E4724</f>
        <v>IKON</v>
      </c>
      <c r="F4724" s="5" t="str">
        <f>IFERROR(VLOOKUP(E4724,modelMapping,2,0),E4724)</f>
        <v>IKON</v>
      </c>
      <c r="G4724" s="5" t="str">
        <f>rawTransactionSheet!F4724</f>
        <v>1.3 FLAIR</v>
      </c>
      <c r="H4724" s="1" t="str">
        <f t="shared" si="1"/>
        <v>1.3 FLAIR</v>
      </c>
      <c r="I4724" s="5" t="str">
        <f>rawTransactionSheet!G4724</f>
        <v>2002</v>
      </c>
      <c r="J4724" s="5" t="str">
        <f>rawTransactionSheet!H4724</f>
        <v>55000</v>
      </c>
      <c r="K4724" s="5" t="str">
        <f>rawTransactionSheet!I4724</f>
        <v>14249</v>
      </c>
      <c r="L4724" s="5" t="str">
        <f>rawTransactionSheet!J4724</f>
        <v>13</v>
      </c>
      <c r="M4724" s="5" t="str">
        <f>rawTransactionSheet!K4724</f>
        <v>2</v>
      </c>
      <c r="N4724" s="5" t="str">
        <f>rawTransactionSheet!L4724</f>
        <v>BANGALORE</v>
      </c>
    </row>
    <row r="4725">
      <c r="A4725" s="2">
        <v>42370.0</v>
      </c>
      <c r="B4725" s="5" t="str">
        <f>rawTransactionSheet!B4725</f>
        <v>RNS</v>
      </c>
      <c r="C4725" s="5" t="str">
        <f>rawTransactionSheet!C4725</f>
        <v>KA05MB4673</v>
      </c>
      <c r="D4725" s="5" t="str">
        <f>rawTransactionSheet!D4725</f>
        <v>TATA</v>
      </c>
      <c r="E4725" s="5" t="str">
        <f>rawTransactionSheet!E4725</f>
        <v>INDICA V2</v>
      </c>
      <c r="F4725" s="5" t="str">
        <f>IFERROR(VLOOKUP(E4725,modelMapping,2,0),E4725)</f>
        <v>INDICA V2</v>
      </c>
      <c r="G4725" s="5" t="str">
        <f>rawTransactionSheet!F4725</f>
        <v>DLX</v>
      </c>
      <c r="H4725" s="1" t="str">
        <f t="shared" si="1"/>
        <v>DLX</v>
      </c>
      <c r="I4725" s="5" t="str">
        <f>rawTransactionSheet!G4725</f>
        <v>2004</v>
      </c>
      <c r="J4725" s="5" t="str">
        <f>rawTransactionSheet!H4725</f>
        <v>55000</v>
      </c>
      <c r="K4725" s="5" t="str">
        <f>rawTransactionSheet!I4725</f>
        <v>133855</v>
      </c>
      <c r="L4725" s="5" t="str">
        <f>rawTransactionSheet!J4725</f>
        <v>11.79452055</v>
      </c>
      <c r="M4725" s="5" t="str">
        <f>rawTransactionSheet!K4725</f>
        <v>1</v>
      </c>
      <c r="N4725" s="5" t="str">
        <f>rawTransactionSheet!L4725</f>
        <v>BANGALORE</v>
      </c>
    </row>
    <row r="4726">
      <c r="A4726" s="2">
        <v>42370.0</v>
      </c>
      <c r="B4726" s="5" t="str">
        <f>rawTransactionSheet!B4726</f>
        <v>NandiBid</v>
      </c>
      <c r="C4726" s="5" t="str">
        <f>rawTransactionSheet!C4726</f>
        <v>121416</v>
      </c>
      <c r="D4726" s="5" t="str">
        <f>rawTransactionSheet!D4726</f>
        <v>TATA</v>
      </c>
      <c r="E4726" s="5" t="str">
        <f>rawTransactionSheet!E4726</f>
        <v>Indica V2</v>
      </c>
      <c r="F4726" s="5" t="str">
        <f>IFERROR(VLOOKUP(E4726,modelMapping,2,0),E4726)</f>
        <v>Indica V2</v>
      </c>
      <c r="G4726" s="5" t="str">
        <f>rawTransactionSheet!F4726</f>
        <v>LS</v>
      </c>
      <c r="H4726" s="1" t="str">
        <f t="shared" si="1"/>
        <v>LS</v>
      </c>
      <c r="I4726" s="5" t="str">
        <f>rawTransactionSheet!G4726</f>
        <v>2004</v>
      </c>
      <c r="J4726" s="5" t="str">
        <f>rawTransactionSheet!H4726</f>
        <v>55000</v>
      </c>
      <c r="K4726" s="5" t="str">
        <f>rawTransactionSheet!I4726</f>
        <v>42248</v>
      </c>
      <c r="L4726" s="5" t="str">
        <f>rawTransactionSheet!J4726</f>
        <v>12</v>
      </c>
      <c r="M4726" s="5" t="str">
        <f>rawTransactionSheet!K4726</f>
        <v>2</v>
      </c>
      <c r="N4726" s="5" t="str">
        <f>rawTransactionSheet!L4726</f>
        <v>BANGALORE</v>
      </c>
      <c r="O4726" s="1" t="str">
        <f t="shared" ref="O4726:O4728" si="163">VALUE(C4726)</f>
        <v>121416</v>
      </c>
      <c r="P4726" s="1" t="str">
        <f>MATCH(O4726,rawBidData!$A$2:$A$146,0)</f>
        <v>#N/A</v>
      </c>
    </row>
    <row r="4727">
      <c r="A4727" s="2">
        <v>42370.0</v>
      </c>
      <c r="B4727" s="5" t="str">
        <f>rawTransactionSheet!B4727</f>
        <v>NandiBid</v>
      </c>
      <c r="C4727" s="5" t="str">
        <f>rawTransactionSheet!C4727</f>
        <v>121416</v>
      </c>
      <c r="D4727" s="5" t="str">
        <f>rawTransactionSheet!D4727</f>
        <v>TATA</v>
      </c>
      <c r="E4727" s="5" t="str">
        <f>rawTransactionSheet!E4727</f>
        <v>Indica V2</v>
      </c>
      <c r="F4727" s="5" t="str">
        <f>IFERROR(VLOOKUP(E4727,modelMapping,2,0),E4727)</f>
        <v>Indica V2</v>
      </c>
      <c r="G4727" s="5" t="str">
        <f>rawTransactionSheet!F4727</f>
        <v>LS</v>
      </c>
      <c r="H4727" s="1" t="str">
        <f t="shared" si="1"/>
        <v>LS</v>
      </c>
      <c r="I4727" s="5" t="str">
        <f>rawTransactionSheet!G4727</f>
        <v>2004</v>
      </c>
      <c r="J4727" s="5" t="str">
        <f>rawTransactionSheet!H4727</f>
        <v>55000</v>
      </c>
      <c r="K4727" s="5" t="str">
        <f>rawTransactionSheet!I4727</f>
        <v>42248</v>
      </c>
      <c r="L4727" s="5" t="str">
        <f>rawTransactionSheet!J4727</f>
        <v>12</v>
      </c>
      <c r="M4727" s="5" t="str">
        <f>rawTransactionSheet!K4727</f>
        <v>2</v>
      </c>
      <c r="N4727" s="5" t="str">
        <f>rawTransactionSheet!L4727</f>
        <v>BANGALORE</v>
      </c>
      <c r="O4727" s="1" t="str">
        <f t="shared" si="163"/>
        <v>121416</v>
      </c>
      <c r="P4727" s="1" t="str">
        <f>MATCH(O4727,rawBidData!$A$2:$A$146,0)</f>
        <v>#N/A</v>
      </c>
    </row>
    <row r="4728">
      <c r="A4728" s="2">
        <v>42370.0</v>
      </c>
      <c r="B4728" s="5" t="str">
        <f>rawTransactionSheet!B4728</f>
        <v>NandiBid</v>
      </c>
      <c r="C4728" s="5" t="str">
        <f>rawTransactionSheet!C4728</f>
        <v>118794</v>
      </c>
      <c r="D4728" s="5" t="str">
        <f>rawTransactionSheet!D4728</f>
        <v>TATA</v>
      </c>
      <c r="E4728" s="5" t="str">
        <f>rawTransactionSheet!E4728</f>
        <v>Nano</v>
      </c>
      <c r="F4728" s="5" t="str">
        <f>IFERROR(VLOOKUP(E4728,modelMapping,2,0),E4728)</f>
        <v>Nano</v>
      </c>
      <c r="G4728" s="5" t="str">
        <f>rawTransactionSheet!F4728</f>
        <v>CX</v>
      </c>
      <c r="H4728" s="1" t="str">
        <f t="shared" si="1"/>
        <v>CX</v>
      </c>
      <c r="I4728" s="5" t="str">
        <f>rawTransactionSheet!G4728</f>
        <v>2011</v>
      </c>
      <c r="J4728" s="5" t="str">
        <f>rawTransactionSheet!H4728</f>
        <v>55000</v>
      </c>
      <c r="K4728" s="5" t="str">
        <f>rawTransactionSheet!I4728</f>
        <v>42539</v>
      </c>
      <c r="L4728" s="5" t="str">
        <f>rawTransactionSheet!J4728</f>
        <v>5</v>
      </c>
      <c r="M4728" s="5" t="str">
        <f>rawTransactionSheet!K4728</f>
        <v>1</v>
      </c>
      <c r="N4728" s="5" t="str">
        <f>rawTransactionSheet!L4728</f>
        <v>BANGALORE</v>
      </c>
      <c r="O4728" s="1" t="str">
        <f t="shared" si="163"/>
        <v>118794</v>
      </c>
      <c r="P4728" s="1" t="str">
        <f>MATCH(O4728,rawBidData!$A$2:$A$146,0)</f>
        <v>#N/A</v>
      </c>
    </row>
    <row r="4729">
      <c r="A4729" s="2">
        <v>42370.0</v>
      </c>
      <c r="B4729" s="5" t="str">
        <f>rawTransactionSheet!B4729</f>
        <v>KALYANI MOTORS PVT LTD</v>
      </c>
      <c r="C4729" s="5" t="str">
        <f>rawTransactionSheet!C4729</f>
        <v>KA05M513</v>
      </c>
      <c r="D4729" s="5" t="str">
        <f>rawTransactionSheet!D4729</f>
        <v>MARUTI SUZUKI</v>
      </c>
      <c r="E4729" s="5" t="str">
        <f>rawTransactionSheet!E4729</f>
        <v>Omni</v>
      </c>
      <c r="F4729" s="5" t="str">
        <f>IFERROR(VLOOKUP(E4729,modelMapping,2,0),E4729)</f>
        <v>Omni</v>
      </c>
      <c r="G4729" s="5" t="str">
        <f>rawTransactionSheet!F4729</f>
        <v>5 STR</v>
      </c>
      <c r="H4729" s="1" t="str">
        <f t="shared" si="1"/>
        <v>5 STR</v>
      </c>
      <c r="I4729" s="5" t="str">
        <f>rawTransactionSheet!G4729</f>
        <v>1993</v>
      </c>
      <c r="J4729" s="5" t="str">
        <f>rawTransactionSheet!H4729</f>
        <v>55000</v>
      </c>
      <c r="K4729" s="5" t="str">
        <f>rawTransactionSheet!I4729</f>
        <v>116774</v>
      </c>
      <c r="L4729" s="5" t="str">
        <f>rawTransactionSheet!J4729</f>
        <v>22</v>
      </c>
      <c r="M4729" s="5" t="str">
        <f>rawTransactionSheet!K4729</f>
        <v>2</v>
      </c>
      <c r="N4729" s="5" t="str">
        <f>rawTransactionSheet!L4729</f>
        <v>BANGALORE</v>
      </c>
    </row>
    <row r="4730">
      <c r="A4730" s="2">
        <v>42370.0</v>
      </c>
      <c r="B4730" s="5" t="str">
        <f>rawTransactionSheet!B4730</f>
        <v>RNS</v>
      </c>
      <c r="C4730" s="5" t="str">
        <f>rawTransactionSheet!C4730</f>
        <v>KA51M3285</v>
      </c>
      <c r="D4730" s="5" t="str">
        <f>rawTransactionSheet!D4730</f>
        <v>MARUTI SUZUKI</v>
      </c>
      <c r="E4730" s="5" t="str">
        <f>rawTransactionSheet!E4730</f>
        <v>Wagon R</v>
      </c>
      <c r="F4730" s="5" t="str">
        <f>IFERROR(VLOOKUP(E4730,modelMapping,2,0),E4730)</f>
        <v>Wagon R</v>
      </c>
      <c r="G4730" s="5" t="str">
        <f>rawTransactionSheet!F4730</f>
        <v>VXI</v>
      </c>
      <c r="H4730" s="1" t="str">
        <f t="shared" si="1"/>
        <v>VXI</v>
      </c>
      <c r="I4730" s="5" t="str">
        <f>rawTransactionSheet!G4730</f>
        <v>2006</v>
      </c>
      <c r="J4730" s="5" t="str">
        <f>rawTransactionSheet!H4730</f>
        <v>55000</v>
      </c>
      <c r="K4730" s="5" t="str">
        <f>rawTransactionSheet!I4730</f>
        <v>58330</v>
      </c>
      <c r="L4730" s="5" t="str">
        <f>rawTransactionSheet!J4730</f>
        <v>9.526027397</v>
      </c>
      <c r="M4730" s="5" t="str">
        <f>rawTransactionSheet!K4730</f>
        <v>5</v>
      </c>
      <c r="N4730" s="5" t="str">
        <f>rawTransactionSheet!L4730</f>
        <v>BANGALORE</v>
      </c>
    </row>
    <row r="4731">
      <c r="A4731" s="2">
        <v>42370.0</v>
      </c>
      <c r="B4731" s="5" t="str">
        <f>rawTransactionSheet!B4731</f>
        <v>RNS</v>
      </c>
      <c r="C4731" s="5" t="str">
        <f>rawTransactionSheet!C4731</f>
        <v>KA06N2277</v>
      </c>
      <c r="D4731" s="5" t="str">
        <f>rawTransactionSheet!D4731</f>
        <v>MARUTI SUZUKI</v>
      </c>
      <c r="E4731" s="5" t="str">
        <f>rawTransactionSheet!E4731</f>
        <v>Zen</v>
      </c>
      <c r="F4731" s="5" t="str">
        <f>IFERROR(VLOOKUP(E4731,modelMapping,2,0),E4731)</f>
        <v>Zen</v>
      </c>
      <c r="G4731" s="5" t="str">
        <f>rawTransactionSheet!F4731</f>
        <v>LX</v>
      </c>
      <c r="H4731" s="1" t="str">
        <f t="shared" si="1"/>
        <v>LX</v>
      </c>
      <c r="I4731" s="5" t="str">
        <f>rawTransactionSheet!G4731</f>
        <v>1996</v>
      </c>
      <c r="J4731" s="5" t="str">
        <f>rawTransactionSheet!H4731</f>
        <v>55000</v>
      </c>
      <c r="K4731" s="5" t="str">
        <f>rawTransactionSheet!I4731</f>
        <v>89659</v>
      </c>
      <c r="L4731" s="5" t="str">
        <f>rawTransactionSheet!J4731</f>
        <v>19.89041096</v>
      </c>
      <c r="M4731" s="5" t="str">
        <f>rawTransactionSheet!K4731</f>
        <v>5</v>
      </c>
      <c r="N4731" s="5" t="str">
        <f>rawTransactionSheet!L4731</f>
        <v>BANGALORE</v>
      </c>
    </row>
    <row r="4732">
      <c r="A4732" s="2">
        <v>42370.0</v>
      </c>
      <c r="B4732" s="5" t="str">
        <f>rawTransactionSheet!B4732</f>
        <v>Pratham</v>
      </c>
      <c r="C4732" s="5" t="str">
        <f>rawTransactionSheet!C4732</f>
        <v>943</v>
      </c>
      <c r="D4732" s="5" t="str">
        <f>rawTransactionSheet!D4732</f>
        <v>MARUTI SUZUKI</v>
      </c>
      <c r="E4732" s="5" t="str">
        <f>rawTransactionSheet!E4732</f>
        <v>800</v>
      </c>
      <c r="F4732" s="5" t="str">
        <f>IFERROR(VLOOKUP(E4732,modelMapping,2,0),E4732)</f>
        <v>800</v>
      </c>
      <c r="G4732" s="5" t="str">
        <f>rawTransactionSheet!F4732</f>
        <v>AC</v>
      </c>
      <c r="H4732" s="1" t="str">
        <f t="shared" si="1"/>
        <v>AC</v>
      </c>
      <c r="I4732" s="5" t="str">
        <f>rawTransactionSheet!G4732</f>
        <v>1998</v>
      </c>
      <c r="J4732" s="5" t="str">
        <f>rawTransactionSheet!H4732</f>
        <v>54000</v>
      </c>
      <c r="K4732" s="5" t="str">
        <f>rawTransactionSheet!I4732</f>
        <v>134636.5503</v>
      </c>
      <c r="L4732" s="5" t="str">
        <f>rawTransactionSheet!J4732</f>
        <v>16.82956879</v>
      </c>
      <c r="M4732" s="5" t="str">
        <f>rawTransactionSheet!K4732</f>
        <v>4</v>
      </c>
      <c r="N4732" s="5" t="str">
        <f>rawTransactionSheet!L4732</f>
        <v>BANGALORE</v>
      </c>
    </row>
    <row r="4733">
      <c r="A4733" s="2">
        <v>42370.0</v>
      </c>
      <c r="B4733" s="5" t="str">
        <f>rawTransactionSheet!B4733</f>
        <v>Pratham</v>
      </c>
      <c r="C4733" s="5" t="str">
        <f>rawTransactionSheet!C4733</f>
        <v>939</v>
      </c>
      <c r="D4733" s="5" t="str">
        <f>rawTransactionSheet!D4733</f>
        <v>MARUTI SUZUKI</v>
      </c>
      <c r="E4733" s="5" t="str">
        <f>rawTransactionSheet!E4733</f>
        <v>800</v>
      </c>
      <c r="F4733" s="5" t="str">
        <f>IFERROR(VLOOKUP(E4733,modelMapping,2,0),E4733)</f>
        <v>800</v>
      </c>
      <c r="G4733" s="5" t="str">
        <f>rawTransactionSheet!F4733</f>
        <v>STD</v>
      </c>
      <c r="H4733" s="1" t="str">
        <f t="shared" si="1"/>
        <v>STD</v>
      </c>
      <c r="I4733" s="5" t="str">
        <f>rawTransactionSheet!G4733</f>
        <v>1998</v>
      </c>
      <c r="J4733" s="5" t="str">
        <f>rawTransactionSheet!H4733</f>
        <v>54000</v>
      </c>
      <c r="K4733" s="5" t="str">
        <f>rawTransactionSheet!I4733</f>
        <v>134439.425</v>
      </c>
      <c r="L4733" s="5" t="str">
        <f>rawTransactionSheet!J4733</f>
        <v>16.80492813</v>
      </c>
      <c r="M4733" s="5" t="str">
        <f>rawTransactionSheet!K4733</f>
        <v>4</v>
      </c>
      <c r="N4733" s="5" t="str">
        <f>rawTransactionSheet!L4733</f>
        <v>BANGALORE</v>
      </c>
    </row>
    <row r="4734">
      <c r="A4734" s="2">
        <v>42370.0</v>
      </c>
      <c r="B4734" s="5" t="str">
        <f>rawTransactionSheet!B4734</f>
        <v>RNS</v>
      </c>
      <c r="C4734" s="5" t="str">
        <f>rawTransactionSheet!C4734</f>
        <v>KA02N9406</v>
      </c>
      <c r="D4734" s="5" t="str">
        <f>rawTransactionSheet!D4734</f>
        <v>MARUTI SUZUKI</v>
      </c>
      <c r="E4734" s="5" t="str">
        <f>rawTransactionSheet!E4734</f>
        <v>800</v>
      </c>
      <c r="F4734" s="5" t="str">
        <f>IFERROR(VLOOKUP(E4734,modelMapping,2,0),E4734)</f>
        <v>800</v>
      </c>
      <c r="G4734" s="5" t="str">
        <f>rawTransactionSheet!F4734</f>
        <v>STD</v>
      </c>
      <c r="H4734" s="1" t="str">
        <f t="shared" si="1"/>
        <v>STD</v>
      </c>
      <c r="I4734" s="5" t="str">
        <f>rawTransactionSheet!G4734</f>
        <v>1999</v>
      </c>
      <c r="J4734" s="5" t="str">
        <f>rawTransactionSheet!H4734</f>
        <v>54000</v>
      </c>
      <c r="K4734" s="5" t="str">
        <f>rawTransactionSheet!I4734</f>
        <v>55980</v>
      </c>
      <c r="L4734" s="5" t="str">
        <f>rawTransactionSheet!J4734</f>
        <v>16.96164384</v>
      </c>
      <c r="M4734" s="5" t="str">
        <f>rawTransactionSheet!K4734</f>
        <v>2</v>
      </c>
      <c r="N4734" s="5" t="str">
        <f>rawTransactionSheet!L4734</f>
        <v>BANGALORE</v>
      </c>
    </row>
    <row r="4735">
      <c r="A4735" s="2">
        <v>42370.0</v>
      </c>
      <c r="B4735" s="5" t="str">
        <f>rawTransactionSheet!B4735</f>
        <v>RNS</v>
      </c>
      <c r="C4735" s="5" t="str">
        <f>rawTransactionSheet!C4735</f>
        <v>KA04Z1800</v>
      </c>
      <c r="D4735" s="5" t="str">
        <f>rawTransactionSheet!D4735</f>
        <v>MARUTI SUZUKI</v>
      </c>
      <c r="E4735" s="5" t="str">
        <f>rawTransactionSheet!E4735</f>
        <v>Esteem</v>
      </c>
      <c r="F4735" s="5" t="str">
        <f>IFERROR(VLOOKUP(E4735,modelMapping,2,0),E4735)</f>
        <v>Esteem</v>
      </c>
      <c r="G4735" s="5" t="str">
        <f>rawTransactionSheet!F4735</f>
        <v>VXI</v>
      </c>
      <c r="H4735" s="1" t="str">
        <f t="shared" si="1"/>
        <v>VXI</v>
      </c>
      <c r="I4735" s="5" t="str">
        <f>rawTransactionSheet!G4735</f>
        <v>1998</v>
      </c>
      <c r="J4735" s="5" t="str">
        <f>rawTransactionSheet!H4735</f>
        <v>54000</v>
      </c>
      <c r="K4735" s="5" t="str">
        <f>rawTransactionSheet!I4735</f>
        <v>82738</v>
      </c>
      <c r="L4735" s="5" t="str">
        <f>rawTransactionSheet!J4735</f>
        <v>17.6739726</v>
      </c>
      <c r="M4735" s="5" t="str">
        <f>rawTransactionSheet!K4735</f>
        <v>4</v>
      </c>
      <c r="N4735" s="5" t="str">
        <f>rawTransactionSheet!L4735</f>
        <v>BANGALORE</v>
      </c>
    </row>
    <row r="4736">
      <c r="A4736" s="2">
        <v>42370.0</v>
      </c>
      <c r="B4736" s="5" t="str">
        <f>rawTransactionSheet!B4736</f>
        <v>RNS</v>
      </c>
      <c r="C4736" s="5" t="str">
        <f>rawTransactionSheet!C4736</f>
        <v>KA04N7975</v>
      </c>
      <c r="D4736" s="5" t="str">
        <f>rawTransactionSheet!D4736</f>
        <v>MARUTI SUZUKI</v>
      </c>
      <c r="E4736" s="5" t="str">
        <f>rawTransactionSheet!E4736</f>
        <v>800</v>
      </c>
      <c r="F4736" s="5" t="str">
        <f>IFERROR(VLOOKUP(E4736,modelMapping,2,0),E4736)</f>
        <v>800</v>
      </c>
      <c r="G4736" s="5" t="str">
        <f>rawTransactionSheet!F4736</f>
        <v>STD</v>
      </c>
      <c r="H4736" s="1" t="str">
        <f t="shared" si="1"/>
        <v>STD</v>
      </c>
      <c r="I4736" s="5" t="str">
        <f>rawTransactionSheet!G4736</f>
        <v>1997</v>
      </c>
      <c r="J4736" s="5" t="str">
        <f>rawTransactionSheet!H4736</f>
        <v>53000</v>
      </c>
      <c r="K4736" s="5" t="str">
        <f>rawTransactionSheet!I4736</f>
        <v>101544</v>
      </c>
      <c r="L4736" s="5" t="str">
        <f>rawTransactionSheet!J4736</f>
        <v>18.71506849</v>
      </c>
      <c r="M4736" s="5" t="str">
        <f>rawTransactionSheet!K4736</f>
        <v>5</v>
      </c>
      <c r="N4736" s="5" t="str">
        <f>rawTransactionSheet!L4736</f>
        <v>BANGALORE</v>
      </c>
    </row>
    <row r="4737">
      <c r="A4737" s="2">
        <v>42370.0</v>
      </c>
      <c r="B4737" s="5" t="str">
        <f>rawTransactionSheet!B4737</f>
        <v>RNS</v>
      </c>
      <c r="C4737" s="5" t="str">
        <f>rawTransactionSheet!C4737</f>
        <v>KA05Z1865</v>
      </c>
      <c r="D4737" s="5" t="str">
        <f>rawTransactionSheet!D4737</f>
        <v>MARUTI SUZUKI</v>
      </c>
      <c r="E4737" s="5" t="str">
        <f>rawTransactionSheet!E4737</f>
        <v>800</v>
      </c>
      <c r="F4737" s="5" t="str">
        <f>IFERROR(VLOOKUP(E4737,modelMapping,2,0),E4737)</f>
        <v>800</v>
      </c>
      <c r="G4737" s="5" t="str">
        <f>rawTransactionSheet!F4737</f>
        <v>STD</v>
      </c>
      <c r="H4737" s="1" t="str">
        <f t="shared" si="1"/>
        <v>STD</v>
      </c>
      <c r="I4737" s="5" t="str">
        <f>rawTransactionSheet!G4737</f>
        <v>2000</v>
      </c>
      <c r="J4737" s="5" t="str">
        <f>rawTransactionSheet!H4737</f>
        <v>53000</v>
      </c>
      <c r="K4737" s="5" t="str">
        <f>rawTransactionSheet!I4737</f>
        <v>85275</v>
      </c>
      <c r="L4737" s="5" t="str">
        <f>rawTransactionSheet!J4737</f>
        <v>15.54794521</v>
      </c>
      <c r="M4737" s="5" t="str">
        <f>rawTransactionSheet!K4737</f>
        <v>6</v>
      </c>
      <c r="N4737" s="5" t="str">
        <f>rawTransactionSheet!L4737</f>
        <v>BANGALORE</v>
      </c>
    </row>
    <row r="4738">
      <c r="A4738" s="2">
        <v>42370.0</v>
      </c>
      <c r="B4738" s="5" t="str">
        <f>rawTransactionSheet!B4738</f>
        <v>RNS</v>
      </c>
      <c r="C4738" s="5" t="str">
        <f>rawTransactionSheet!C4738</f>
        <v>KA03N1698</v>
      </c>
      <c r="D4738" s="5" t="str">
        <f>rawTransactionSheet!D4738</f>
        <v>MARUTI SUZUKI</v>
      </c>
      <c r="E4738" s="5" t="str">
        <f>rawTransactionSheet!E4738</f>
        <v>800</v>
      </c>
      <c r="F4738" s="5" t="str">
        <f>IFERROR(VLOOKUP(E4738,modelMapping,2,0),E4738)</f>
        <v>800</v>
      </c>
      <c r="G4738" s="5" t="str">
        <f>rawTransactionSheet!F4738</f>
        <v>STD</v>
      </c>
      <c r="H4738" s="1" t="str">
        <f t="shared" si="1"/>
        <v>STD</v>
      </c>
      <c r="I4738" s="5" t="str">
        <f>rawTransactionSheet!G4738</f>
        <v>1995</v>
      </c>
      <c r="J4738" s="5" t="str">
        <f>rawTransactionSheet!H4738</f>
        <v>53000</v>
      </c>
      <c r="K4738" s="5" t="str">
        <f>rawTransactionSheet!I4738</f>
        <v>99873</v>
      </c>
      <c r="L4738" s="5" t="str">
        <f>rawTransactionSheet!J4738</f>
        <v>20.74246575</v>
      </c>
      <c r="M4738" s="5" t="str">
        <f>rawTransactionSheet!K4738</f>
        <v>6</v>
      </c>
      <c r="N4738" s="5" t="str">
        <f>rawTransactionSheet!L4738</f>
        <v>BANGALORE</v>
      </c>
    </row>
    <row r="4739">
      <c r="A4739" s="2">
        <v>42370.0</v>
      </c>
      <c r="B4739" s="5" t="str">
        <f>rawTransactionSheet!B4739</f>
        <v>KALYANI MOTORS PVT LTD</v>
      </c>
      <c r="C4739" s="5" t="str">
        <f>rawTransactionSheet!C4739</f>
        <v>KA05N9301</v>
      </c>
      <c r="D4739" s="5" t="str">
        <f>rawTransactionSheet!D4739</f>
        <v>MARUTI SUZUKI</v>
      </c>
      <c r="E4739" s="5" t="str">
        <f>rawTransactionSheet!E4739</f>
        <v>800</v>
      </c>
      <c r="F4739" s="5" t="str">
        <f>IFERROR(VLOOKUP(E4739,modelMapping,2,0),E4739)</f>
        <v>800</v>
      </c>
      <c r="G4739" s="5" t="str">
        <f>rawTransactionSheet!F4739</f>
        <v>STD</v>
      </c>
      <c r="H4739" s="1" t="str">
        <f t="shared" si="1"/>
        <v>STD</v>
      </c>
      <c r="I4739" s="5" t="str">
        <f>rawTransactionSheet!G4739</f>
        <v>1998</v>
      </c>
      <c r="J4739" s="5" t="str">
        <f>rawTransactionSheet!H4739</f>
        <v>52000</v>
      </c>
      <c r="K4739" s="5" t="str">
        <f>rawTransactionSheet!I4739</f>
        <v>58711</v>
      </c>
      <c r="L4739" s="5" t="str">
        <f>rawTransactionSheet!J4739</f>
        <v>17</v>
      </c>
      <c r="M4739" s="5" t="str">
        <f>rawTransactionSheet!K4739</f>
        <v>1</v>
      </c>
      <c r="N4739" s="5" t="str">
        <f>rawTransactionSheet!L4739</f>
        <v>BANGALORE</v>
      </c>
    </row>
    <row r="4740">
      <c r="A4740" s="2">
        <v>42370.0</v>
      </c>
      <c r="B4740" s="5" t="str">
        <f>rawTransactionSheet!B4740</f>
        <v>RNS</v>
      </c>
      <c r="C4740" s="5" t="str">
        <f>rawTransactionSheet!C4740</f>
        <v>KA04Z3543</v>
      </c>
      <c r="D4740" s="5" t="str">
        <f>rawTransactionSheet!D4740</f>
        <v>MARUTI SUZUKI</v>
      </c>
      <c r="E4740" s="5" t="str">
        <f>rawTransactionSheet!E4740</f>
        <v>800</v>
      </c>
      <c r="F4740" s="5" t="str">
        <f>IFERROR(VLOOKUP(E4740,modelMapping,2,0),E4740)</f>
        <v>800</v>
      </c>
      <c r="G4740" s="5" t="str">
        <f>rawTransactionSheet!F4740</f>
        <v>STD</v>
      </c>
      <c r="H4740" s="1" t="str">
        <f t="shared" si="1"/>
        <v>STD</v>
      </c>
      <c r="I4740" s="5" t="str">
        <f>rawTransactionSheet!G4740</f>
        <v>2001</v>
      </c>
      <c r="J4740" s="5" t="str">
        <f>rawTransactionSheet!H4740</f>
        <v>52000</v>
      </c>
      <c r="K4740" s="5" t="str">
        <f>rawTransactionSheet!I4740</f>
        <v>86927</v>
      </c>
      <c r="L4740" s="5" t="str">
        <f>rawTransactionSheet!J4740</f>
        <v>14.71506849</v>
      </c>
      <c r="M4740" s="5" t="str">
        <f>rawTransactionSheet!K4740</f>
        <v>1</v>
      </c>
      <c r="N4740" s="5" t="str">
        <f>rawTransactionSheet!L4740</f>
        <v>BANGALORE</v>
      </c>
    </row>
    <row r="4741">
      <c r="A4741" s="2">
        <v>42370.0</v>
      </c>
      <c r="B4741" s="5" t="str">
        <f>rawTransactionSheet!B4741</f>
        <v>KALYANI MOTORS PVT LTD</v>
      </c>
      <c r="C4741" s="5" t="str">
        <f>rawTransactionSheet!C4741</f>
        <v>KA04N5961</v>
      </c>
      <c r="D4741" s="5" t="str">
        <f>rawTransactionSheet!D4741</f>
        <v>MARUTI SUZUKI</v>
      </c>
      <c r="E4741" s="5" t="str">
        <f>rawTransactionSheet!E4741</f>
        <v>Esteem</v>
      </c>
      <c r="F4741" s="5" t="str">
        <f>IFERROR(VLOOKUP(E4741,modelMapping,2,0),E4741)</f>
        <v>Esteem</v>
      </c>
      <c r="G4741" s="5" t="str">
        <f>rawTransactionSheet!F4741</f>
        <v>VXI</v>
      </c>
      <c r="H4741" s="1" t="str">
        <f t="shared" si="1"/>
        <v>VXI</v>
      </c>
      <c r="I4741" s="5" t="str">
        <f>rawTransactionSheet!G4741</f>
        <v>1996</v>
      </c>
      <c r="J4741" s="5" t="str">
        <f>rawTransactionSheet!H4741</f>
        <v>52000</v>
      </c>
      <c r="K4741" s="5" t="str">
        <f>rawTransactionSheet!I4741</f>
        <v>68644</v>
      </c>
      <c r="L4741" s="5" t="str">
        <f>rawTransactionSheet!J4741</f>
        <v>19</v>
      </c>
      <c r="M4741" s="5" t="str">
        <f>rawTransactionSheet!K4741</f>
        <v>3</v>
      </c>
      <c r="N4741" s="5" t="str">
        <f>rawTransactionSheet!L4741</f>
        <v>BANGALORE</v>
      </c>
    </row>
    <row r="4742">
      <c r="A4742" s="2">
        <v>42370.0</v>
      </c>
      <c r="B4742" s="5" t="str">
        <f>rawTransactionSheet!B4742</f>
        <v>Pratham</v>
      </c>
      <c r="C4742" s="5" t="str">
        <f>rawTransactionSheet!C4742</f>
        <v>964</v>
      </c>
      <c r="D4742" s="5" t="str">
        <f>rawTransactionSheet!D4742</f>
        <v>MARUTI SUZUKI</v>
      </c>
      <c r="E4742" s="5" t="str">
        <f>rawTransactionSheet!E4742</f>
        <v>800</v>
      </c>
      <c r="F4742" s="5" t="str">
        <f>IFERROR(VLOOKUP(E4742,modelMapping,2,0),E4742)</f>
        <v>800</v>
      </c>
      <c r="G4742" s="5" t="str">
        <f>rawTransactionSheet!F4742</f>
        <v>STD</v>
      </c>
      <c r="H4742" s="1" t="str">
        <f t="shared" si="1"/>
        <v>STD</v>
      </c>
      <c r="I4742" s="5" t="str">
        <f>rawTransactionSheet!G4742</f>
        <v>1996</v>
      </c>
      <c r="J4742" s="5" t="str">
        <f>rawTransactionSheet!H4742</f>
        <v>51500</v>
      </c>
      <c r="K4742" s="5" t="str">
        <f>rawTransactionSheet!I4742</f>
        <v>150647.5017</v>
      </c>
      <c r="L4742" s="5" t="str">
        <f>rawTransactionSheet!J4742</f>
        <v>18.83093771</v>
      </c>
      <c r="M4742" s="5" t="str">
        <f>rawTransactionSheet!K4742</f>
        <v>4</v>
      </c>
      <c r="N4742" s="5" t="str">
        <f>rawTransactionSheet!L4742</f>
        <v>BANGALORE</v>
      </c>
    </row>
    <row r="4743">
      <c r="A4743" s="2">
        <v>42370.0</v>
      </c>
      <c r="B4743" s="5" t="str">
        <f>rawTransactionSheet!B4743</f>
        <v>RNS</v>
      </c>
      <c r="C4743" s="5" t="str">
        <f>rawTransactionSheet!C4743</f>
        <v>KA04MD9981</v>
      </c>
      <c r="D4743" s="5" t="str">
        <f>rawTransactionSheet!D4743</f>
        <v>MARUTI SUZUKI</v>
      </c>
      <c r="E4743" s="5" t="str">
        <f>rawTransactionSheet!E4743</f>
        <v>800</v>
      </c>
      <c r="F4743" s="5" t="str">
        <f>IFERROR(VLOOKUP(E4743,modelMapping,2,0),E4743)</f>
        <v>800</v>
      </c>
      <c r="G4743" s="5" t="str">
        <f>rawTransactionSheet!F4743</f>
        <v>STD</v>
      </c>
      <c r="H4743" s="1" t="str">
        <f t="shared" si="1"/>
        <v>STD</v>
      </c>
      <c r="I4743" s="5" t="str">
        <f>rawTransactionSheet!G4743</f>
        <v>2002</v>
      </c>
      <c r="J4743" s="5" t="str">
        <f>rawTransactionSheet!H4743</f>
        <v>51000</v>
      </c>
      <c r="K4743" s="5" t="str">
        <f>rawTransactionSheet!I4743</f>
        <v>86491</v>
      </c>
      <c r="L4743" s="5" t="str">
        <f>rawTransactionSheet!J4743</f>
        <v>13.51232877</v>
      </c>
      <c r="M4743" s="5" t="str">
        <f>rawTransactionSheet!K4743</f>
        <v>2</v>
      </c>
      <c r="N4743" s="5" t="str">
        <f>rawTransactionSheet!L4743</f>
        <v>BANGALORE</v>
      </c>
    </row>
    <row r="4744">
      <c r="A4744" s="2">
        <v>42370.0</v>
      </c>
      <c r="B4744" s="5" t="str">
        <f>rawTransactionSheet!B4744</f>
        <v>Pratham</v>
      </c>
      <c r="C4744" s="5" t="str">
        <f>rawTransactionSheet!C4744</f>
        <v>966</v>
      </c>
      <c r="D4744" s="5" t="str">
        <f>rawTransactionSheet!D4744</f>
        <v>MARUTI SUZUKI</v>
      </c>
      <c r="E4744" s="5" t="str">
        <f>rawTransactionSheet!E4744</f>
        <v>800</v>
      </c>
      <c r="F4744" s="5" t="str">
        <f>IFERROR(VLOOKUP(E4744,modelMapping,2,0),E4744)</f>
        <v>800</v>
      </c>
      <c r="G4744" s="5" t="str">
        <f>rawTransactionSheet!F4744</f>
        <v>AC</v>
      </c>
      <c r="H4744" s="1" t="str">
        <f t="shared" si="1"/>
        <v>AC</v>
      </c>
      <c r="I4744" s="5" t="str">
        <f>rawTransactionSheet!G4744</f>
        <v>1996</v>
      </c>
      <c r="J4744" s="5" t="str">
        <f>rawTransactionSheet!H4744</f>
        <v>50000</v>
      </c>
      <c r="K4744" s="5" t="str">
        <f>rawTransactionSheet!I4744</f>
        <v>151195.0718</v>
      </c>
      <c r="L4744" s="5" t="str">
        <f>rawTransactionSheet!J4744</f>
        <v>18.89938398</v>
      </c>
      <c r="M4744" s="5" t="str">
        <f>rawTransactionSheet!K4744</f>
        <v>4</v>
      </c>
      <c r="N4744" s="5" t="str">
        <f>rawTransactionSheet!L4744</f>
        <v>BANGALORE</v>
      </c>
    </row>
    <row r="4745">
      <c r="A4745" s="2">
        <v>42370.0</v>
      </c>
      <c r="B4745" s="5" t="str">
        <f>rawTransactionSheet!B4745</f>
        <v>Pratham</v>
      </c>
      <c r="C4745" s="5" t="str">
        <f>rawTransactionSheet!C4745</f>
        <v>934</v>
      </c>
      <c r="D4745" s="5" t="str">
        <f>rawTransactionSheet!D4745</f>
        <v>MARUTI SUZUKI</v>
      </c>
      <c r="E4745" s="5" t="str">
        <f>rawTransactionSheet!E4745</f>
        <v>800</v>
      </c>
      <c r="F4745" s="5" t="str">
        <f>IFERROR(VLOOKUP(E4745,modelMapping,2,0),E4745)</f>
        <v>800</v>
      </c>
      <c r="G4745" s="5" t="str">
        <f>rawTransactionSheet!F4745</f>
        <v>STD</v>
      </c>
      <c r="H4745" s="1" t="str">
        <f t="shared" si="1"/>
        <v>STD</v>
      </c>
      <c r="I4745" s="5" t="str">
        <f>rawTransactionSheet!G4745</f>
        <v>1999</v>
      </c>
      <c r="J4745" s="5" t="str">
        <f>rawTransactionSheet!H4745</f>
        <v>50000</v>
      </c>
      <c r="K4745" s="5" t="str">
        <f>rawTransactionSheet!I4745</f>
        <v>123663.2443</v>
      </c>
      <c r="L4745" s="5" t="str">
        <f>rawTransactionSheet!J4745</f>
        <v>15.45790554</v>
      </c>
      <c r="M4745" s="5" t="str">
        <f>rawTransactionSheet!K4745</f>
        <v>4</v>
      </c>
      <c r="N4745" s="5" t="str">
        <f>rawTransactionSheet!L4745</f>
        <v>BANGALORE</v>
      </c>
    </row>
    <row r="4746">
      <c r="A4746" s="2">
        <v>42370.0</v>
      </c>
      <c r="B4746" s="5" t="str">
        <f>rawTransactionSheet!B4746</f>
        <v>Pratham</v>
      </c>
      <c r="C4746" s="5" t="str">
        <f>rawTransactionSheet!C4746</f>
        <v>936</v>
      </c>
      <c r="D4746" s="5" t="str">
        <f>rawTransactionSheet!D4746</f>
        <v>MARUTI SUZUKI</v>
      </c>
      <c r="E4746" s="5" t="str">
        <f>rawTransactionSheet!E4746</f>
        <v>800</v>
      </c>
      <c r="F4746" s="5" t="str">
        <f>IFERROR(VLOOKUP(E4746,modelMapping,2,0),E4746)</f>
        <v>800</v>
      </c>
      <c r="G4746" s="5" t="str">
        <f>rawTransactionSheet!F4746</f>
        <v>STD</v>
      </c>
      <c r="H4746" s="1" t="str">
        <f t="shared" si="1"/>
        <v>STD</v>
      </c>
      <c r="I4746" s="5" t="str">
        <f>rawTransactionSheet!G4746</f>
        <v>1998</v>
      </c>
      <c r="J4746" s="5" t="str">
        <f>rawTransactionSheet!H4746</f>
        <v>50000</v>
      </c>
      <c r="K4746" s="5" t="str">
        <f>rawTransactionSheet!I4746</f>
        <v>131219.7126</v>
      </c>
      <c r="L4746" s="5" t="str">
        <f>rawTransactionSheet!J4746</f>
        <v>16.40246407</v>
      </c>
      <c r="M4746" s="5" t="str">
        <f>rawTransactionSheet!K4746</f>
        <v>4</v>
      </c>
      <c r="N4746" s="5" t="str">
        <f>rawTransactionSheet!L4746</f>
        <v>BANGALORE</v>
      </c>
    </row>
    <row r="4747">
      <c r="A4747" s="2">
        <v>42370.0</v>
      </c>
      <c r="B4747" s="5" t="str">
        <f>rawTransactionSheet!B4747</f>
        <v>Pratham</v>
      </c>
      <c r="C4747" s="5" t="str">
        <f>rawTransactionSheet!C4747</f>
        <v>946</v>
      </c>
      <c r="D4747" s="5" t="str">
        <f>rawTransactionSheet!D4747</f>
        <v>MARUTI SUZUKI</v>
      </c>
      <c r="E4747" s="5" t="str">
        <f>rawTransactionSheet!E4747</f>
        <v>800</v>
      </c>
      <c r="F4747" s="5" t="str">
        <f>IFERROR(VLOOKUP(E4747,modelMapping,2,0),E4747)</f>
        <v>800</v>
      </c>
      <c r="G4747" s="5" t="str">
        <f>rawTransactionSheet!F4747</f>
        <v>STD</v>
      </c>
      <c r="H4747" s="1" t="str">
        <f t="shared" si="1"/>
        <v>STD</v>
      </c>
      <c r="I4747" s="5" t="str">
        <f>rawTransactionSheet!G4747</f>
        <v>1997</v>
      </c>
      <c r="J4747" s="5" t="str">
        <f>rawTransactionSheet!H4747</f>
        <v>50000</v>
      </c>
      <c r="K4747" s="5" t="str">
        <f>rawTransactionSheet!I4747</f>
        <v>141930.1848</v>
      </c>
      <c r="L4747" s="5" t="str">
        <f>rawTransactionSheet!J4747</f>
        <v>17.7412731</v>
      </c>
      <c r="M4747" s="5" t="str">
        <f>rawTransactionSheet!K4747</f>
        <v>4</v>
      </c>
      <c r="N4747" s="5" t="str">
        <f>rawTransactionSheet!L4747</f>
        <v>BANGALORE</v>
      </c>
    </row>
    <row r="4748">
      <c r="A4748" s="2">
        <v>42370.0</v>
      </c>
      <c r="B4748" s="5" t="str">
        <f>rawTransactionSheet!B4748</f>
        <v>Pratham</v>
      </c>
      <c r="C4748" s="5" t="str">
        <f>rawTransactionSheet!C4748</f>
        <v>948</v>
      </c>
      <c r="D4748" s="5" t="str">
        <f>rawTransactionSheet!D4748</f>
        <v>MARUTI SUZUKI</v>
      </c>
      <c r="E4748" s="5" t="str">
        <f>rawTransactionSheet!E4748</f>
        <v>800</v>
      </c>
      <c r="F4748" s="5" t="str">
        <f>IFERROR(VLOOKUP(E4748,modelMapping,2,0),E4748)</f>
        <v>800</v>
      </c>
      <c r="G4748" s="5" t="str">
        <f>rawTransactionSheet!F4748</f>
        <v>STD</v>
      </c>
      <c r="H4748" s="1" t="str">
        <f t="shared" si="1"/>
        <v>STD</v>
      </c>
      <c r="I4748" s="5" t="str">
        <f>rawTransactionSheet!G4748</f>
        <v>1997</v>
      </c>
      <c r="J4748" s="5" t="str">
        <f>rawTransactionSheet!H4748</f>
        <v>50000</v>
      </c>
      <c r="K4748" s="5" t="str">
        <f>rawTransactionSheet!I4748</f>
        <v>142499.6578</v>
      </c>
      <c r="L4748" s="5" t="str">
        <f>rawTransactionSheet!J4748</f>
        <v>17.81245722</v>
      </c>
      <c r="M4748" s="5" t="str">
        <f>rawTransactionSheet!K4748</f>
        <v>4</v>
      </c>
      <c r="N4748" s="5" t="str">
        <f>rawTransactionSheet!L4748</f>
        <v>BANGALORE</v>
      </c>
    </row>
    <row r="4749">
      <c r="A4749" s="2">
        <v>42370.0</v>
      </c>
      <c r="B4749" s="5" t="str">
        <f>rawTransactionSheet!B4749</f>
        <v>RNS</v>
      </c>
      <c r="C4749" s="5" t="str">
        <f>rawTransactionSheet!C4749</f>
        <v>KA04MF6466</v>
      </c>
      <c r="D4749" s="5" t="str">
        <f>rawTransactionSheet!D4749</f>
        <v>MARUTI SUZUKI</v>
      </c>
      <c r="E4749" s="5" t="str">
        <f>rawTransactionSheet!E4749</f>
        <v>800</v>
      </c>
      <c r="F4749" s="5" t="str">
        <f>IFERROR(VLOOKUP(E4749,modelMapping,2,0),E4749)</f>
        <v>800</v>
      </c>
      <c r="G4749" s="5" t="str">
        <f>rawTransactionSheet!F4749</f>
        <v>STD</v>
      </c>
      <c r="H4749" s="1" t="str">
        <f t="shared" si="1"/>
        <v>STD</v>
      </c>
      <c r="I4749" s="5" t="str">
        <f>rawTransactionSheet!G4749</f>
        <v>2008</v>
      </c>
      <c r="J4749" s="5" t="str">
        <f>rawTransactionSheet!H4749</f>
        <v>50000</v>
      </c>
      <c r="K4749" s="5" t="str">
        <f>rawTransactionSheet!I4749</f>
        <v>71098</v>
      </c>
      <c r="L4749" s="5" t="str">
        <f>rawTransactionSheet!J4749</f>
        <v>7.490410959</v>
      </c>
      <c r="M4749" s="5" t="str">
        <f>rawTransactionSheet!K4749</f>
        <v>2</v>
      </c>
      <c r="N4749" s="5" t="str">
        <f>rawTransactionSheet!L4749</f>
        <v>BANGALORE</v>
      </c>
    </row>
    <row r="4750">
      <c r="A4750" s="2">
        <v>42370.0</v>
      </c>
      <c r="B4750" s="5" t="str">
        <f>rawTransactionSheet!B4750</f>
        <v>RNS</v>
      </c>
      <c r="C4750" s="5" t="str">
        <f>rawTransactionSheet!C4750</f>
        <v>KA02N8772</v>
      </c>
      <c r="D4750" s="5" t="str">
        <f>rawTransactionSheet!D4750</f>
        <v>MARUTI SUZUKI</v>
      </c>
      <c r="E4750" s="5" t="str">
        <f>rawTransactionSheet!E4750</f>
        <v>800</v>
      </c>
      <c r="F4750" s="5" t="str">
        <f>IFERROR(VLOOKUP(E4750,modelMapping,2,0),E4750)</f>
        <v>800</v>
      </c>
      <c r="G4750" s="5" t="str">
        <f>rawTransactionSheet!F4750</f>
        <v>STD</v>
      </c>
      <c r="H4750" s="1" t="str">
        <f t="shared" si="1"/>
        <v>STD</v>
      </c>
      <c r="I4750" s="5" t="str">
        <f>rawTransactionSheet!G4750</f>
        <v>1999</v>
      </c>
      <c r="J4750" s="5" t="str">
        <f>rawTransactionSheet!H4750</f>
        <v>50000</v>
      </c>
      <c r="K4750" s="5" t="str">
        <f>rawTransactionSheet!I4750</f>
        <v>70212</v>
      </c>
      <c r="L4750" s="5" t="str">
        <f>rawTransactionSheet!J4750</f>
        <v>16.98630137</v>
      </c>
      <c r="M4750" s="5" t="str">
        <f>rawTransactionSheet!K4750</f>
        <v>2</v>
      </c>
      <c r="N4750" s="5" t="str">
        <f>rawTransactionSheet!L4750</f>
        <v>BANGALORE</v>
      </c>
    </row>
    <row r="4751">
      <c r="A4751" s="2">
        <v>42370.0</v>
      </c>
      <c r="B4751" s="5" t="str">
        <f>rawTransactionSheet!B4751</f>
        <v>RNS</v>
      </c>
      <c r="C4751" s="5" t="str">
        <f>rawTransactionSheet!C4751</f>
        <v>KA02N6538</v>
      </c>
      <c r="D4751" s="5" t="str">
        <f>rawTransactionSheet!D4751</f>
        <v>MARUTI SUZUKI</v>
      </c>
      <c r="E4751" s="5" t="str">
        <f>rawTransactionSheet!E4751</f>
        <v>800</v>
      </c>
      <c r="F4751" s="5" t="str">
        <f>IFERROR(VLOOKUP(E4751,modelMapping,2,0),E4751)</f>
        <v>800</v>
      </c>
      <c r="G4751" s="5" t="str">
        <f>rawTransactionSheet!F4751</f>
        <v>STD</v>
      </c>
      <c r="H4751" s="1" t="str">
        <f t="shared" si="1"/>
        <v>STD</v>
      </c>
      <c r="I4751" s="5" t="str">
        <f>rawTransactionSheet!G4751</f>
        <v>1998</v>
      </c>
      <c r="J4751" s="5" t="str">
        <f>rawTransactionSheet!H4751</f>
        <v>50000</v>
      </c>
      <c r="K4751" s="5" t="str">
        <f>rawTransactionSheet!I4751</f>
        <v>69552</v>
      </c>
      <c r="L4751" s="5" t="str">
        <f>rawTransactionSheet!J4751</f>
        <v>17.76986301</v>
      </c>
      <c r="M4751" s="5" t="str">
        <f>rawTransactionSheet!K4751</f>
        <v>2</v>
      </c>
      <c r="N4751" s="5" t="str">
        <f>rawTransactionSheet!L4751</f>
        <v>BANGALORE</v>
      </c>
    </row>
    <row r="4752">
      <c r="A4752" s="2">
        <v>42370.0</v>
      </c>
      <c r="B4752" s="5" t="str">
        <f>rawTransactionSheet!B4752</f>
        <v>RNS</v>
      </c>
      <c r="C4752" s="5" t="str">
        <f>rawTransactionSheet!C4752</f>
        <v>KA04P0367</v>
      </c>
      <c r="D4752" s="5" t="str">
        <f>rawTransactionSheet!D4752</f>
        <v>MARUTI SUZUKI</v>
      </c>
      <c r="E4752" s="5" t="str">
        <f>rawTransactionSheet!E4752</f>
        <v>800</v>
      </c>
      <c r="F4752" s="5" t="str">
        <f>IFERROR(VLOOKUP(E4752,modelMapping,2,0),E4752)</f>
        <v>800</v>
      </c>
      <c r="G4752" s="5" t="str">
        <f>rawTransactionSheet!F4752</f>
        <v>STD</v>
      </c>
      <c r="H4752" s="1" t="str">
        <f t="shared" si="1"/>
        <v>STD</v>
      </c>
      <c r="I4752" s="5" t="str">
        <f>rawTransactionSheet!G4752</f>
        <v>1998</v>
      </c>
      <c r="J4752" s="5" t="str">
        <f>rawTransactionSheet!H4752</f>
        <v>50000</v>
      </c>
      <c r="K4752" s="5" t="str">
        <f>rawTransactionSheet!I4752</f>
        <v>49510</v>
      </c>
      <c r="L4752" s="5" t="str">
        <f>rawTransactionSheet!J4752</f>
        <v>17.84657534</v>
      </c>
      <c r="M4752" s="5" t="str">
        <f>rawTransactionSheet!K4752</f>
        <v>2</v>
      </c>
      <c r="N4752" s="5" t="str">
        <f>rawTransactionSheet!L4752</f>
        <v>BANGALORE</v>
      </c>
    </row>
    <row r="4753">
      <c r="A4753" s="2">
        <v>42370.0</v>
      </c>
      <c r="B4753" s="5" t="str">
        <f>rawTransactionSheet!B4753</f>
        <v>RNS</v>
      </c>
      <c r="C4753" s="5" t="str">
        <f>rawTransactionSheet!C4753</f>
        <v>KA01M2265</v>
      </c>
      <c r="D4753" s="5" t="str">
        <f>rawTransactionSheet!D4753</f>
        <v>MARUTI SUZUKI</v>
      </c>
      <c r="E4753" s="5" t="str">
        <f>rawTransactionSheet!E4753</f>
        <v>800</v>
      </c>
      <c r="F4753" s="5" t="str">
        <f>IFERROR(VLOOKUP(E4753,modelMapping,2,0),E4753)</f>
        <v>800</v>
      </c>
      <c r="G4753" s="5" t="str">
        <f>rawTransactionSheet!F4753</f>
        <v>STD</v>
      </c>
      <c r="H4753" s="1" t="str">
        <f t="shared" si="1"/>
        <v>STD</v>
      </c>
      <c r="I4753" s="5" t="str">
        <f>rawTransactionSheet!G4753</f>
        <v>1991</v>
      </c>
      <c r="J4753" s="5" t="str">
        <f>rawTransactionSheet!H4753</f>
        <v>50000</v>
      </c>
      <c r="K4753" s="5" t="str">
        <f>rawTransactionSheet!I4753</f>
        <v>68874</v>
      </c>
      <c r="L4753" s="5" t="str">
        <f>rawTransactionSheet!J4753</f>
        <v>24.73150685</v>
      </c>
      <c r="M4753" s="5" t="str">
        <f>rawTransactionSheet!K4753</f>
        <v>2</v>
      </c>
      <c r="N4753" s="5" t="str">
        <f>rawTransactionSheet!L4753</f>
        <v>BANGALORE</v>
      </c>
    </row>
    <row r="4754">
      <c r="A4754" s="2">
        <v>42370.0</v>
      </c>
      <c r="B4754" s="5" t="str">
        <f>rawTransactionSheet!B4754</f>
        <v>RNS</v>
      </c>
      <c r="C4754" s="5" t="str">
        <f>rawTransactionSheet!C4754</f>
        <v>KA04N0386</v>
      </c>
      <c r="D4754" s="5" t="str">
        <f>rawTransactionSheet!D4754</f>
        <v>MARUTI SUZUKI</v>
      </c>
      <c r="E4754" s="5" t="str">
        <f>rawTransactionSheet!E4754</f>
        <v>800</v>
      </c>
      <c r="F4754" s="5" t="str">
        <f>IFERROR(VLOOKUP(E4754,modelMapping,2,0),E4754)</f>
        <v>800</v>
      </c>
      <c r="G4754" s="5" t="str">
        <f>rawTransactionSheet!F4754</f>
        <v>STD</v>
      </c>
      <c r="H4754" s="1" t="str">
        <f t="shared" si="1"/>
        <v>STD</v>
      </c>
      <c r="I4754" s="5" t="str">
        <f>rawTransactionSheet!G4754</f>
        <v>1995</v>
      </c>
      <c r="J4754" s="5" t="str">
        <f>rawTransactionSheet!H4754</f>
        <v>50000</v>
      </c>
      <c r="K4754" s="5" t="str">
        <f>rawTransactionSheet!I4754</f>
        <v>82778</v>
      </c>
      <c r="L4754" s="5" t="str">
        <f>rawTransactionSheet!J4754</f>
        <v>20.67671233</v>
      </c>
      <c r="M4754" s="5" t="str">
        <f>rawTransactionSheet!K4754</f>
        <v>4</v>
      </c>
      <c r="N4754" s="5" t="str">
        <f>rawTransactionSheet!L4754</f>
        <v>BANGALORE</v>
      </c>
    </row>
    <row r="4755">
      <c r="A4755" s="2">
        <v>42370.0</v>
      </c>
      <c r="B4755" s="5" t="str">
        <f>rawTransactionSheet!B4755</f>
        <v>RNS</v>
      </c>
      <c r="C4755" s="5" t="str">
        <f>rawTransactionSheet!C4755</f>
        <v>KA05M3821</v>
      </c>
      <c r="D4755" s="5" t="str">
        <f>rawTransactionSheet!D4755</f>
        <v>MARUTI SUZUKI</v>
      </c>
      <c r="E4755" s="5" t="str">
        <f>rawTransactionSheet!E4755</f>
        <v>800</v>
      </c>
      <c r="F4755" s="5" t="str">
        <f>IFERROR(VLOOKUP(E4755,modelMapping,2,0),E4755)</f>
        <v>800</v>
      </c>
      <c r="G4755" s="5" t="str">
        <f>rawTransactionSheet!F4755</f>
        <v>STD</v>
      </c>
      <c r="H4755" s="1" t="str">
        <f t="shared" si="1"/>
        <v>STD</v>
      </c>
      <c r="I4755" s="5" t="str">
        <f>rawTransactionSheet!G4755</f>
        <v>1992</v>
      </c>
      <c r="J4755" s="5" t="str">
        <f>rawTransactionSheet!H4755</f>
        <v>50000</v>
      </c>
      <c r="K4755" s="5" t="str">
        <f>rawTransactionSheet!I4755</f>
        <v>112431</v>
      </c>
      <c r="L4755" s="5" t="str">
        <f>rawTransactionSheet!J4755</f>
        <v>23.50958904</v>
      </c>
      <c r="M4755" s="5" t="str">
        <f>rawTransactionSheet!K4755</f>
        <v>5</v>
      </c>
      <c r="N4755" s="5" t="str">
        <f>rawTransactionSheet!L4755</f>
        <v>BANGALORE</v>
      </c>
    </row>
    <row r="4756">
      <c r="A4756" s="2">
        <v>42370.0</v>
      </c>
      <c r="B4756" s="5" t="str">
        <f>rawTransactionSheet!B4756</f>
        <v>RNS</v>
      </c>
      <c r="C4756" s="5" t="str">
        <f>rawTransactionSheet!C4756</f>
        <v>KA02N5314</v>
      </c>
      <c r="D4756" s="5" t="str">
        <f>rawTransactionSheet!D4756</f>
        <v>MARUTI SUZUKI</v>
      </c>
      <c r="E4756" s="5" t="str">
        <f>rawTransactionSheet!E4756</f>
        <v>800</v>
      </c>
      <c r="F4756" s="5" t="str">
        <f>IFERROR(VLOOKUP(E4756,modelMapping,2,0),E4756)</f>
        <v>800</v>
      </c>
      <c r="G4756" s="5" t="str">
        <f>rawTransactionSheet!F4756</f>
        <v>STD</v>
      </c>
      <c r="H4756" s="1" t="str">
        <f t="shared" si="1"/>
        <v>STD</v>
      </c>
      <c r="I4756" s="5" t="str">
        <f>rawTransactionSheet!G4756</f>
        <v>1998</v>
      </c>
      <c r="J4756" s="5" t="str">
        <f>rawTransactionSheet!H4756</f>
        <v>50000</v>
      </c>
      <c r="K4756" s="5" t="str">
        <f>rawTransactionSheet!I4756</f>
        <v>20744</v>
      </c>
      <c r="L4756" s="5" t="str">
        <f>rawTransactionSheet!J4756</f>
        <v>17.69315068</v>
      </c>
      <c r="M4756" s="5" t="str">
        <f>rawTransactionSheet!K4756</f>
        <v>8</v>
      </c>
      <c r="N4756" s="5" t="str">
        <f>rawTransactionSheet!L4756</f>
        <v>BANGALORE</v>
      </c>
    </row>
    <row r="4757">
      <c r="A4757" s="2">
        <v>42370.0</v>
      </c>
      <c r="B4757" s="5" t="str">
        <f>rawTransactionSheet!B4757</f>
        <v>RNS</v>
      </c>
      <c r="C4757" s="5" t="str">
        <f>rawTransactionSheet!C4757</f>
        <v>KA04MD9528</v>
      </c>
      <c r="D4757" s="5" t="str">
        <f>rawTransactionSheet!D4757</f>
        <v>MARUTI SUZUKI</v>
      </c>
      <c r="E4757" s="5" t="str">
        <f>rawTransactionSheet!E4757</f>
        <v>Alto</v>
      </c>
      <c r="F4757" s="5" t="str">
        <f>IFERROR(VLOOKUP(E4757,modelMapping,2,0),E4757)</f>
        <v>Alto</v>
      </c>
      <c r="G4757" s="5" t="str">
        <f>rawTransactionSheet!F4757</f>
        <v>LX</v>
      </c>
      <c r="H4757" s="1" t="str">
        <f t="shared" si="1"/>
        <v>LX</v>
      </c>
      <c r="I4757" s="5" t="str">
        <f>rawTransactionSheet!G4757</f>
        <v>2007</v>
      </c>
      <c r="J4757" s="5" t="str">
        <f>rawTransactionSheet!H4757</f>
        <v>50000</v>
      </c>
      <c r="K4757" s="5" t="str">
        <f>rawTransactionSheet!I4757</f>
        <v>101821</v>
      </c>
      <c r="L4757" s="5" t="str">
        <f>rawTransactionSheet!J4757</f>
        <v>8.893150685</v>
      </c>
      <c r="M4757" s="5" t="str">
        <f>rawTransactionSheet!K4757</f>
        <v>2</v>
      </c>
      <c r="N4757" s="5" t="str">
        <f>rawTransactionSheet!L4757</f>
        <v>BANGALORE</v>
      </c>
    </row>
    <row r="4758">
      <c r="A4758" s="2">
        <v>42370.0</v>
      </c>
      <c r="B4758" s="5" t="str">
        <f>rawTransactionSheet!B4758</f>
        <v>RNS</v>
      </c>
      <c r="C4758" s="5" t="str">
        <f>rawTransactionSheet!C4758</f>
        <v>KA05MB4549</v>
      </c>
      <c r="D4758" s="5" t="str">
        <f>rawTransactionSheet!D4758</f>
        <v>MARUTI SUZUKI</v>
      </c>
      <c r="E4758" s="5" t="str">
        <f>rawTransactionSheet!E4758</f>
        <v>Esteem</v>
      </c>
      <c r="F4758" s="5" t="str">
        <f>IFERROR(VLOOKUP(E4758,modelMapping,2,0),E4758)</f>
        <v>Esteem</v>
      </c>
      <c r="G4758" s="5" t="str">
        <f>rawTransactionSheet!F4758</f>
        <v>LXI</v>
      </c>
      <c r="H4758" s="1" t="str">
        <f t="shared" si="1"/>
        <v>LXI</v>
      </c>
      <c r="I4758" s="5" t="str">
        <f>rawTransactionSheet!G4758</f>
        <v>2001</v>
      </c>
      <c r="J4758" s="5" t="str">
        <f>rawTransactionSheet!H4758</f>
        <v>50000</v>
      </c>
      <c r="K4758" s="5" t="str">
        <f>rawTransactionSheet!I4758</f>
        <v>112110</v>
      </c>
      <c r="L4758" s="5" t="str">
        <f>rawTransactionSheet!J4758</f>
        <v>14.62191781</v>
      </c>
      <c r="M4758" s="5" t="str">
        <f>rawTransactionSheet!K4758</f>
        <v>4</v>
      </c>
      <c r="N4758" s="5" t="str">
        <f>rawTransactionSheet!L4758</f>
        <v>BANGALORE</v>
      </c>
    </row>
    <row r="4759">
      <c r="A4759" s="2">
        <v>42370.0</v>
      </c>
      <c r="B4759" s="5" t="str">
        <f>rawTransactionSheet!B4759</f>
        <v>Pratham</v>
      </c>
      <c r="C4759" s="5" t="str">
        <f>rawTransactionSheet!C4759</f>
        <v>449</v>
      </c>
      <c r="D4759" s="5" t="str">
        <f>rawTransactionSheet!D4759</f>
        <v>TATA</v>
      </c>
      <c r="E4759" s="5" t="str">
        <f>rawTransactionSheet!E4759</f>
        <v>INDICA V2</v>
      </c>
      <c r="F4759" s="5" t="str">
        <f>IFERROR(VLOOKUP(E4759,modelMapping,2,0),E4759)</f>
        <v>INDICA V2</v>
      </c>
      <c r="G4759" s="5" t="str">
        <f>rawTransactionSheet!F4759</f>
        <v>DL</v>
      </c>
      <c r="H4759" s="1" t="str">
        <f t="shared" si="1"/>
        <v>DL</v>
      </c>
      <c r="I4759" s="5" t="str">
        <f>rawTransactionSheet!G4759</f>
        <v>2008</v>
      </c>
      <c r="J4759" s="5" t="str">
        <f>rawTransactionSheet!H4759</f>
        <v>50000</v>
      </c>
      <c r="K4759" s="5" t="str">
        <f>rawTransactionSheet!I4759</f>
        <v>82365.50308</v>
      </c>
      <c r="L4759" s="5" t="str">
        <f>rawTransactionSheet!J4759</f>
        <v>6.863791923</v>
      </c>
      <c r="M4759" s="5" t="str">
        <f>rawTransactionSheet!K4759</f>
        <v>2</v>
      </c>
      <c r="N4759" s="5" t="str">
        <f>rawTransactionSheet!L4759</f>
        <v>BANGALORE</v>
      </c>
    </row>
    <row r="4760">
      <c r="A4760" s="2">
        <v>42370.0</v>
      </c>
      <c r="B4760" s="5" t="str">
        <f>rawTransactionSheet!B4760</f>
        <v>Hiremath</v>
      </c>
      <c r="C4760" s="5" t="str">
        <f>rawTransactionSheet!C4760</f>
        <v>Hire025</v>
      </c>
      <c r="D4760" s="5" t="str">
        <f>rawTransactionSheet!D4760</f>
        <v>TATA</v>
      </c>
      <c r="E4760" s="5" t="str">
        <f>rawTransactionSheet!E4760</f>
        <v>INDICA V2</v>
      </c>
      <c r="F4760" s="5" t="str">
        <f>IFERROR(VLOOKUP(E4760,modelMapping,2,0),E4760)</f>
        <v>INDICA V2</v>
      </c>
      <c r="G4760" s="5" t="str">
        <f>rawTransactionSheet!F4760</f>
        <v>DLS</v>
      </c>
      <c r="H4760" s="1" t="str">
        <f t="shared" si="1"/>
        <v>DLS</v>
      </c>
      <c r="I4760" s="5" t="str">
        <f>rawTransactionSheet!G4760</f>
        <v>2005</v>
      </c>
      <c r="J4760" s="5" t="str">
        <f>rawTransactionSheet!H4760</f>
        <v>50000</v>
      </c>
      <c r="K4760" s="5" t="str">
        <f>rawTransactionSheet!I4760</f>
        <v>100000</v>
      </c>
      <c r="L4760" s="5" t="str">
        <f>rawTransactionSheet!J4760</f>
        <v>10</v>
      </c>
      <c r="M4760" s="5" t="str">
        <f>rawTransactionSheet!K4760</f>
        <v>3</v>
      </c>
      <c r="N4760" s="5" t="str">
        <f>rawTransactionSheet!L4760</f>
        <v>BANGALORE</v>
      </c>
    </row>
    <row r="4761">
      <c r="A4761" s="2">
        <v>42370.0</v>
      </c>
      <c r="B4761" s="5" t="str">
        <f>rawTransactionSheet!B4761</f>
        <v>Pratham</v>
      </c>
      <c r="C4761" s="5" t="str">
        <f>rawTransactionSheet!C4761</f>
        <v>804</v>
      </c>
      <c r="D4761" s="5" t="str">
        <f>rawTransactionSheet!D4761</f>
        <v>FIAT</v>
      </c>
      <c r="E4761" s="5" t="str">
        <f>rawTransactionSheet!E4761</f>
        <v>Palio</v>
      </c>
      <c r="F4761" s="5" t="str">
        <f>IFERROR(VLOOKUP(E4761,modelMapping,2,0),E4761)</f>
        <v>Palio</v>
      </c>
      <c r="G4761" s="5" t="str">
        <f>rawTransactionSheet!F4761</f>
        <v>1.6 GTX</v>
      </c>
      <c r="H4761" s="1" t="str">
        <f t="shared" si="1"/>
        <v>1.6 GTX</v>
      </c>
      <c r="I4761" s="5" t="str">
        <f>rawTransactionSheet!G4761</f>
        <v>2004</v>
      </c>
      <c r="J4761" s="5" t="str">
        <f>rawTransactionSheet!H4761</f>
        <v>50000</v>
      </c>
      <c r="K4761" s="5" t="str">
        <f>rawTransactionSheet!I4761</f>
        <v>85486.65296</v>
      </c>
      <c r="L4761" s="5" t="str">
        <f>rawTransactionSheet!J4761</f>
        <v>10.68583162</v>
      </c>
      <c r="M4761" s="5" t="str">
        <f>rawTransactionSheet!K4761</f>
        <v>3</v>
      </c>
      <c r="N4761" s="5" t="str">
        <f>rawTransactionSheet!L4761</f>
        <v>BANGALORE</v>
      </c>
    </row>
    <row r="4762">
      <c r="A4762" s="2">
        <v>42370.0</v>
      </c>
      <c r="B4762" s="5" t="str">
        <f>rawTransactionSheet!B4762</f>
        <v>RNS</v>
      </c>
      <c r="C4762" s="5" t="str">
        <f>rawTransactionSheet!C4762</f>
        <v>KA51M3285</v>
      </c>
      <c r="D4762" s="5" t="str">
        <f>rawTransactionSheet!D4762</f>
        <v>MARUTI SUZUKI</v>
      </c>
      <c r="E4762" s="5" t="str">
        <f>rawTransactionSheet!E4762</f>
        <v>Wagon R</v>
      </c>
      <c r="F4762" s="5" t="str">
        <f>IFERROR(VLOOKUP(E4762,modelMapping,2,0),E4762)</f>
        <v>Wagon R</v>
      </c>
      <c r="G4762" s="5" t="str">
        <f>rawTransactionSheet!F4762</f>
        <v>VXI</v>
      </c>
      <c r="H4762" s="1" t="str">
        <f t="shared" si="1"/>
        <v>VXI</v>
      </c>
      <c r="I4762" s="5" t="str">
        <f>rawTransactionSheet!G4762</f>
        <v>2006</v>
      </c>
      <c r="J4762" s="5" t="str">
        <f>rawTransactionSheet!H4762</f>
        <v>50000</v>
      </c>
      <c r="K4762" s="5" t="str">
        <f>rawTransactionSheet!I4762</f>
        <v>58330</v>
      </c>
      <c r="L4762" s="5" t="str">
        <f>rawTransactionSheet!J4762</f>
        <v>9.526027397</v>
      </c>
      <c r="M4762" s="5" t="str">
        <f>rawTransactionSheet!K4762</f>
        <v>5</v>
      </c>
      <c r="N4762" s="5" t="str">
        <f>rawTransactionSheet!L4762</f>
        <v>BANGALORE</v>
      </c>
    </row>
    <row r="4763">
      <c r="A4763" s="2">
        <v>42370.0</v>
      </c>
      <c r="B4763" s="5" t="str">
        <f>rawTransactionSheet!B4763</f>
        <v>Pratham</v>
      </c>
      <c r="C4763" s="5" t="str">
        <f>rawTransactionSheet!C4763</f>
        <v>954</v>
      </c>
      <c r="D4763" s="5" t="str">
        <f>rawTransactionSheet!D4763</f>
        <v>MARUTI SUZUKI</v>
      </c>
      <c r="E4763" s="5" t="str">
        <f>rawTransactionSheet!E4763</f>
        <v>Zen</v>
      </c>
      <c r="F4763" s="5" t="str">
        <f>IFERROR(VLOOKUP(E4763,modelMapping,2,0),E4763)</f>
        <v>Zen</v>
      </c>
      <c r="G4763" s="5" t="str">
        <f>rawTransactionSheet!F4763</f>
        <v>LX</v>
      </c>
      <c r="H4763" s="1" t="str">
        <f t="shared" si="1"/>
        <v>LX</v>
      </c>
      <c r="I4763" s="5" t="str">
        <f>rawTransactionSheet!G4763</f>
        <v>1996</v>
      </c>
      <c r="J4763" s="5" t="str">
        <f>rawTransactionSheet!H4763</f>
        <v>50000</v>
      </c>
      <c r="K4763" s="5" t="str">
        <f>rawTransactionSheet!I4763</f>
        <v>146069.8152</v>
      </c>
      <c r="L4763" s="5" t="str">
        <f>rawTransactionSheet!J4763</f>
        <v>18.2587269</v>
      </c>
      <c r="M4763" s="5" t="str">
        <f>rawTransactionSheet!K4763</f>
        <v>4</v>
      </c>
      <c r="N4763" s="5" t="str">
        <f>rawTransactionSheet!L4763</f>
        <v>BANGALORE</v>
      </c>
    </row>
    <row r="4764">
      <c r="A4764" s="2">
        <v>42370.0</v>
      </c>
      <c r="B4764" s="5" t="str">
        <f>rawTransactionSheet!B4764</f>
        <v>Pratham</v>
      </c>
      <c r="C4764" s="5" t="str">
        <f>rawTransactionSheet!C4764</f>
        <v>929</v>
      </c>
      <c r="D4764" s="5" t="str">
        <f>rawTransactionSheet!D4764</f>
        <v>MARUTI SUZUKI</v>
      </c>
      <c r="E4764" s="5" t="str">
        <f>rawTransactionSheet!E4764</f>
        <v>800</v>
      </c>
      <c r="F4764" s="5" t="str">
        <f>IFERROR(VLOOKUP(E4764,modelMapping,2,0),E4764)</f>
        <v>800</v>
      </c>
      <c r="G4764" s="5" t="str">
        <f>rawTransactionSheet!F4764</f>
        <v>STD</v>
      </c>
      <c r="H4764" s="1" t="str">
        <f t="shared" si="1"/>
        <v>STD</v>
      </c>
      <c r="I4764" s="5" t="str">
        <f>rawTransactionSheet!G4764</f>
        <v>1999</v>
      </c>
      <c r="J4764" s="5" t="str">
        <f>rawTransactionSheet!H4764</f>
        <v>49000</v>
      </c>
      <c r="K4764" s="5" t="str">
        <f>rawTransactionSheet!I4764</f>
        <v>122611.9097</v>
      </c>
      <c r="L4764" s="5" t="str">
        <f>rawTransactionSheet!J4764</f>
        <v>15.32648871</v>
      </c>
      <c r="M4764" s="5" t="str">
        <f>rawTransactionSheet!K4764</f>
        <v>4</v>
      </c>
      <c r="N4764" s="5" t="str">
        <f>rawTransactionSheet!L4764</f>
        <v>BANGALORE</v>
      </c>
    </row>
    <row r="4765">
      <c r="A4765" s="2">
        <v>42370.0</v>
      </c>
      <c r="B4765" s="5" t="str">
        <f>rawTransactionSheet!B4765</f>
        <v>RNS</v>
      </c>
      <c r="C4765" s="5" t="str">
        <f>rawTransactionSheet!C4765</f>
        <v>KA37P666</v>
      </c>
      <c r="D4765" s="5" t="str">
        <f>rawTransactionSheet!D4765</f>
        <v>MARUTI SUZUKI</v>
      </c>
      <c r="E4765" s="5" t="str">
        <f>rawTransactionSheet!E4765</f>
        <v>800</v>
      </c>
      <c r="F4765" s="5" t="str">
        <f>IFERROR(VLOOKUP(E4765,modelMapping,2,0),E4765)</f>
        <v>800</v>
      </c>
      <c r="G4765" s="5" t="str">
        <f>rawTransactionSheet!F4765</f>
        <v>STD</v>
      </c>
      <c r="H4765" s="1" t="str">
        <f t="shared" si="1"/>
        <v>STD</v>
      </c>
      <c r="I4765" s="5" t="str">
        <f>rawTransactionSheet!G4765</f>
        <v>1999</v>
      </c>
      <c r="J4765" s="5" t="str">
        <f>rawTransactionSheet!H4765</f>
        <v>49000</v>
      </c>
      <c r="K4765" s="5" t="str">
        <f>rawTransactionSheet!I4765</f>
        <v>42783</v>
      </c>
      <c r="L4765" s="5" t="str">
        <f>rawTransactionSheet!J4765</f>
        <v>16.65479452</v>
      </c>
      <c r="M4765" s="5" t="str">
        <f>rawTransactionSheet!K4765</f>
        <v>2</v>
      </c>
      <c r="N4765" s="5" t="str">
        <f>rawTransactionSheet!L4765</f>
        <v>BANGALORE</v>
      </c>
    </row>
    <row r="4766">
      <c r="A4766" s="2">
        <v>42370.0</v>
      </c>
      <c r="B4766" s="5" t="str">
        <f>rawTransactionSheet!B4766</f>
        <v>RNS</v>
      </c>
      <c r="C4766" s="5" t="str">
        <f>rawTransactionSheet!C4766</f>
        <v>KA04N0386</v>
      </c>
      <c r="D4766" s="5" t="str">
        <f>rawTransactionSheet!D4766</f>
        <v>MARUTI SUZUKI</v>
      </c>
      <c r="E4766" s="5" t="str">
        <f>rawTransactionSheet!E4766</f>
        <v>800</v>
      </c>
      <c r="F4766" s="5" t="str">
        <f>IFERROR(VLOOKUP(E4766,modelMapping,2,0),E4766)</f>
        <v>800</v>
      </c>
      <c r="G4766" s="5" t="str">
        <f>rawTransactionSheet!F4766</f>
        <v>STD</v>
      </c>
      <c r="H4766" s="1" t="str">
        <f t="shared" si="1"/>
        <v>STD</v>
      </c>
      <c r="I4766" s="5" t="str">
        <f>rawTransactionSheet!G4766</f>
        <v>1995</v>
      </c>
      <c r="J4766" s="5" t="str">
        <f>rawTransactionSheet!H4766</f>
        <v>48500</v>
      </c>
      <c r="K4766" s="5" t="str">
        <f>rawTransactionSheet!I4766</f>
        <v>82778</v>
      </c>
      <c r="L4766" s="5" t="str">
        <f>rawTransactionSheet!J4766</f>
        <v>20.67671233</v>
      </c>
      <c r="M4766" s="5" t="str">
        <f>rawTransactionSheet!K4766</f>
        <v>4</v>
      </c>
      <c r="N4766" s="5" t="str">
        <f>rawTransactionSheet!L4766</f>
        <v>BANGALORE</v>
      </c>
    </row>
    <row r="4767">
      <c r="A4767" s="2">
        <v>42370.0</v>
      </c>
      <c r="B4767" s="5" t="str">
        <f>rawTransactionSheet!B4767</f>
        <v>Pratham</v>
      </c>
      <c r="C4767" s="5" t="str">
        <f>rawTransactionSheet!C4767</f>
        <v>938</v>
      </c>
      <c r="D4767" s="5" t="str">
        <f>rawTransactionSheet!D4767</f>
        <v>MARUTI SUZUKI</v>
      </c>
      <c r="E4767" s="5" t="str">
        <f>rawTransactionSheet!E4767</f>
        <v>800</v>
      </c>
      <c r="F4767" s="5" t="str">
        <f>IFERROR(VLOOKUP(E4767,modelMapping,2,0),E4767)</f>
        <v>800</v>
      </c>
      <c r="G4767" s="5" t="str">
        <f>rawTransactionSheet!F4767</f>
        <v>STD</v>
      </c>
      <c r="H4767" s="1" t="str">
        <f t="shared" si="1"/>
        <v>STD</v>
      </c>
      <c r="I4767" s="5" t="str">
        <f>rawTransactionSheet!G4767</f>
        <v>1998</v>
      </c>
      <c r="J4767" s="5" t="str">
        <f>rawTransactionSheet!H4767</f>
        <v>48000</v>
      </c>
      <c r="K4767" s="5" t="str">
        <f>rawTransactionSheet!I4767</f>
        <v>131811.0883</v>
      </c>
      <c r="L4767" s="5" t="str">
        <f>rawTransactionSheet!J4767</f>
        <v>16.47638604</v>
      </c>
      <c r="M4767" s="5" t="str">
        <f>rawTransactionSheet!K4767</f>
        <v>4</v>
      </c>
      <c r="N4767" s="5" t="str">
        <f>rawTransactionSheet!L4767</f>
        <v>BANGALORE</v>
      </c>
    </row>
    <row r="4768">
      <c r="A4768" s="2">
        <v>42370.0</v>
      </c>
      <c r="B4768" s="5" t="str">
        <f>rawTransactionSheet!B4768</f>
        <v>RNS</v>
      </c>
      <c r="C4768" s="5" t="str">
        <f>rawTransactionSheet!C4768</f>
        <v>KA04P7020</v>
      </c>
      <c r="D4768" s="5" t="str">
        <f>rawTransactionSheet!D4768</f>
        <v>MARUTI SUZUKI</v>
      </c>
      <c r="E4768" s="5" t="str">
        <f>rawTransactionSheet!E4768</f>
        <v>800</v>
      </c>
      <c r="F4768" s="5" t="str">
        <f>IFERROR(VLOOKUP(E4768,modelMapping,2,0),E4768)</f>
        <v>800</v>
      </c>
      <c r="G4768" s="5" t="str">
        <f>rawTransactionSheet!F4768</f>
        <v>STD</v>
      </c>
      <c r="H4768" s="1" t="str">
        <f t="shared" si="1"/>
        <v>STD</v>
      </c>
      <c r="I4768" s="5" t="str">
        <f>rawTransactionSheet!G4768</f>
        <v>1997</v>
      </c>
      <c r="J4768" s="5" t="str">
        <f>rawTransactionSheet!H4768</f>
        <v>48000</v>
      </c>
      <c r="K4768" s="5" t="str">
        <f>rawTransactionSheet!I4768</f>
        <v>87810</v>
      </c>
      <c r="L4768" s="5" t="str">
        <f>rawTransactionSheet!J4768</f>
        <v>18.71506849</v>
      </c>
      <c r="M4768" s="5" t="str">
        <f>rawTransactionSheet!K4768</f>
        <v>2</v>
      </c>
      <c r="N4768" s="5" t="str">
        <f>rawTransactionSheet!L4768</f>
        <v>BANGALORE</v>
      </c>
    </row>
    <row r="4769">
      <c r="A4769" s="2">
        <v>42370.0</v>
      </c>
      <c r="B4769" s="5" t="str">
        <f>rawTransactionSheet!B4769</f>
        <v>Pratham</v>
      </c>
      <c r="C4769" s="5" t="str">
        <f>rawTransactionSheet!C4769</f>
        <v>666</v>
      </c>
      <c r="D4769" s="5" t="str">
        <f>rawTransactionSheet!D4769</f>
        <v>TATA</v>
      </c>
      <c r="E4769" s="5" t="str">
        <f>rawTransactionSheet!E4769</f>
        <v>INDICA V2</v>
      </c>
      <c r="F4769" s="5" t="str">
        <f>IFERROR(VLOOKUP(E4769,modelMapping,2,0),E4769)</f>
        <v>INDICA V2</v>
      </c>
      <c r="G4769" s="5" t="str">
        <f>rawTransactionSheet!F4769</f>
        <v>DLE</v>
      </c>
      <c r="H4769" s="1" t="str">
        <f t="shared" si="1"/>
        <v>DLE</v>
      </c>
      <c r="I4769" s="5" t="str">
        <f>rawTransactionSheet!G4769</f>
        <v>2006</v>
      </c>
      <c r="J4769" s="5" t="str">
        <f>rawTransactionSheet!H4769</f>
        <v>48000</v>
      </c>
      <c r="K4769" s="5" t="str">
        <f>rawTransactionSheet!I4769</f>
        <v>105954.8255</v>
      </c>
      <c r="L4769" s="5" t="str">
        <f>rawTransactionSheet!J4769</f>
        <v>8.829568789</v>
      </c>
      <c r="M4769" s="5" t="str">
        <f>rawTransactionSheet!K4769</f>
        <v>2</v>
      </c>
      <c r="N4769" s="5" t="str">
        <f>rawTransactionSheet!L4769</f>
        <v>BANGALORE</v>
      </c>
    </row>
    <row r="4770">
      <c r="A4770" s="2">
        <v>42370.0</v>
      </c>
      <c r="B4770" s="5" t="str">
        <f>rawTransactionSheet!B4770</f>
        <v>Pratham</v>
      </c>
      <c r="C4770" s="5" t="str">
        <f>rawTransactionSheet!C4770</f>
        <v>972</v>
      </c>
      <c r="D4770" s="5" t="str">
        <f>rawTransactionSheet!D4770</f>
        <v>MARUTI SUZUKI</v>
      </c>
      <c r="E4770" s="5" t="str">
        <f>rawTransactionSheet!E4770</f>
        <v>800</v>
      </c>
      <c r="F4770" s="5" t="str">
        <f>IFERROR(VLOOKUP(E4770,modelMapping,2,0),E4770)</f>
        <v>800</v>
      </c>
      <c r="G4770" s="5" t="str">
        <f>rawTransactionSheet!F4770</f>
        <v>STD</v>
      </c>
      <c r="H4770" s="1" t="str">
        <f t="shared" si="1"/>
        <v>STD</v>
      </c>
      <c r="I4770" s="5" t="str">
        <f>rawTransactionSheet!G4770</f>
        <v>1996</v>
      </c>
      <c r="J4770" s="5" t="str">
        <f>rawTransactionSheet!H4770</f>
        <v>47000</v>
      </c>
      <c r="K4770" s="5" t="str">
        <f>rawTransactionSheet!I4770</f>
        <v>151808.3505</v>
      </c>
      <c r="L4770" s="5" t="str">
        <f>rawTransactionSheet!J4770</f>
        <v>18.97604381</v>
      </c>
      <c r="M4770" s="5" t="str">
        <f>rawTransactionSheet!K4770</f>
        <v>4</v>
      </c>
      <c r="N4770" s="5" t="str">
        <f>rawTransactionSheet!L4770</f>
        <v>BANGALORE</v>
      </c>
    </row>
    <row r="4771">
      <c r="A4771" s="2">
        <v>42370.0</v>
      </c>
      <c r="B4771" s="5" t="str">
        <f>rawTransactionSheet!B4771</f>
        <v>RNS</v>
      </c>
      <c r="C4771" s="5" t="str">
        <f>rawTransactionSheet!C4771</f>
        <v>KA25M3247</v>
      </c>
      <c r="D4771" s="5" t="str">
        <f>rawTransactionSheet!D4771</f>
        <v>MARUTI SUZUKI</v>
      </c>
      <c r="E4771" s="5" t="str">
        <f>rawTransactionSheet!E4771</f>
        <v>800</v>
      </c>
      <c r="F4771" s="5" t="str">
        <f>IFERROR(VLOOKUP(E4771,modelMapping,2,0),E4771)</f>
        <v>800</v>
      </c>
      <c r="G4771" s="5" t="str">
        <f>rawTransactionSheet!F4771</f>
        <v>STD</v>
      </c>
      <c r="H4771" s="1" t="str">
        <f t="shared" si="1"/>
        <v>STD</v>
      </c>
      <c r="I4771" s="5" t="str">
        <f>rawTransactionSheet!G4771</f>
        <v>1996</v>
      </c>
      <c r="J4771" s="5" t="str">
        <f>rawTransactionSheet!H4771</f>
        <v>47000</v>
      </c>
      <c r="K4771" s="5" t="str">
        <f>rawTransactionSheet!I4771</f>
        <v>86657</v>
      </c>
      <c r="L4771" s="5" t="str">
        <f>rawTransactionSheet!J4771</f>
        <v>19.59178082</v>
      </c>
      <c r="M4771" s="5" t="str">
        <f>rawTransactionSheet!K4771</f>
        <v>2</v>
      </c>
      <c r="N4771" s="5" t="str">
        <f>rawTransactionSheet!L4771</f>
        <v>BANGALORE</v>
      </c>
    </row>
    <row r="4772">
      <c r="A4772" s="2">
        <v>42370.0</v>
      </c>
      <c r="B4772" s="5" t="str">
        <f>rawTransactionSheet!B4772</f>
        <v>Pratham</v>
      </c>
      <c r="C4772" s="5" t="str">
        <f>rawTransactionSheet!C4772</f>
        <v>880</v>
      </c>
      <c r="D4772" s="5" t="str">
        <f>rawTransactionSheet!D4772</f>
        <v>TATA</v>
      </c>
      <c r="E4772" s="5" t="str">
        <f>rawTransactionSheet!E4772</f>
        <v>INDICAB</v>
      </c>
      <c r="F4772" s="5" t="str">
        <f>IFERROR(VLOOKUP(E4772,modelMapping,2,0),E4772)</f>
        <v>INDICAB</v>
      </c>
      <c r="G4772" s="5" t="str">
        <f>rawTransactionSheet!F4772</f>
        <v>LX</v>
      </c>
      <c r="H4772" s="1" t="str">
        <f t="shared" si="1"/>
        <v>LX</v>
      </c>
      <c r="I4772" s="5" t="str">
        <f>rawTransactionSheet!G4772</f>
        <v>2003</v>
      </c>
      <c r="J4772" s="5" t="str">
        <f>rawTransactionSheet!H4772</f>
        <v>47000</v>
      </c>
      <c r="K4772" s="5" t="str">
        <f>rawTransactionSheet!I4772</f>
        <v>95890.486</v>
      </c>
      <c r="L4772" s="5" t="str">
        <f>rawTransactionSheet!J4772</f>
        <v>11.98631075</v>
      </c>
      <c r="M4772" s="5" t="str">
        <f>rawTransactionSheet!K4772</f>
        <v>3</v>
      </c>
      <c r="N4772" s="5" t="str">
        <f>rawTransactionSheet!L4772</f>
        <v>BANGALORE</v>
      </c>
    </row>
    <row r="4773">
      <c r="A4773" s="2">
        <v>42370.0</v>
      </c>
      <c r="B4773" s="5" t="str">
        <f>rawTransactionSheet!B4773</f>
        <v>Pratham</v>
      </c>
      <c r="C4773" s="5" t="str">
        <f>rawTransactionSheet!C4773</f>
        <v>958</v>
      </c>
      <c r="D4773" s="5" t="str">
        <f>rawTransactionSheet!D4773</f>
        <v>MARUTI SUZUKI</v>
      </c>
      <c r="E4773" s="5" t="str">
        <f>rawTransactionSheet!E4773</f>
        <v>800</v>
      </c>
      <c r="F4773" s="5" t="str">
        <f>IFERROR(VLOOKUP(E4773,modelMapping,2,0),E4773)</f>
        <v>800</v>
      </c>
      <c r="G4773" s="5" t="str">
        <f>rawTransactionSheet!F4773</f>
        <v>STD</v>
      </c>
      <c r="H4773" s="1" t="str">
        <f t="shared" si="1"/>
        <v>STD</v>
      </c>
      <c r="I4773" s="5" t="str">
        <f>rawTransactionSheet!G4773</f>
        <v>1996</v>
      </c>
      <c r="J4773" s="5" t="str">
        <f>rawTransactionSheet!H4773</f>
        <v>46000</v>
      </c>
      <c r="K4773" s="5" t="str">
        <f>rawTransactionSheet!I4773</f>
        <v>146726.8994</v>
      </c>
      <c r="L4773" s="5" t="str">
        <f>rawTransactionSheet!J4773</f>
        <v>18.34086242</v>
      </c>
      <c r="M4773" s="5" t="str">
        <f>rawTransactionSheet!K4773</f>
        <v>4</v>
      </c>
      <c r="N4773" s="5" t="str">
        <f>rawTransactionSheet!L4773</f>
        <v>BANGALORE</v>
      </c>
    </row>
    <row r="4774">
      <c r="A4774" s="2">
        <v>42370.0</v>
      </c>
      <c r="B4774" s="5" t="str">
        <f>rawTransactionSheet!B4774</f>
        <v>Pratham</v>
      </c>
      <c r="C4774" s="5" t="str">
        <f>rawTransactionSheet!C4774</f>
        <v>886</v>
      </c>
      <c r="D4774" s="5" t="str">
        <f>rawTransactionSheet!D4774</f>
        <v>MARUTI SUZUKI</v>
      </c>
      <c r="E4774" s="5" t="str">
        <f>rawTransactionSheet!E4774</f>
        <v>800</v>
      </c>
      <c r="F4774" s="5" t="str">
        <f>IFERROR(VLOOKUP(E4774,modelMapping,2,0),E4774)</f>
        <v>800</v>
      </c>
      <c r="G4774" s="5" t="str">
        <f>rawTransactionSheet!F4774</f>
        <v>STD</v>
      </c>
      <c r="H4774" s="1" t="str">
        <f t="shared" si="1"/>
        <v>STD</v>
      </c>
      <c r="I4774" s="5" t="str">
        <f>rawTransactionSheet!G4774</f>
        <v>2002</v>
      </c>
      <c r="J4774" s="5" t="str">
        <f>rawTransactionSheet!H4774</f>
        <v>45000</v>
      </c>
      <c r="K4774" s="5" t="str">
        <f>rawTransactionSheet!I4774</f>
        <v>101037.6454</v>
      </c>
      <c r="L4774" s="5" t="str">
        <f>rawTransactionSheet!J4774</f>
        <v>12.62970568</v>
      </c>
      <c r="M4774" s="5" t="str">
        <f>rawTransactionSheet!K4774</f>
        <v>3</v>
      </c>
      <c r="N4774" s="5" t="str">
        <f>rawTransactionSheet!L4774</f>
        <v>BANGALORE</v>
      </c>
    </row>
    <row r="4775">
      <c r="A4775" s="2">
        <v>42370.0</v>
      </c>
      <c r="B4775" s="5" t="str">
        <f>rawTransactionSheet!B4775</f>
        <v>Pratham</v>
      </c>
      <c r="C4775" s="5" t="str">
        <f>rawTransactionSheet!C4775</f>
        <v>927</v>
      </c>
      <c r="D4775" s="5" t="str">
        <f>rawTransactionSheet!D4775</f>
        <v>MARUTI SUZUKI</v>
      </c>
      <c r="E4775" s="5" t="str">
        <f>rawTransactionSheet!E4775</f>
        <v>800</v>
      </c>
      <c r="F4775" s="5" t="str">
        <f>IFERROR(VLOOKUP(E4775,modelMapping,2,0),E4775)</f>
        <v>800</v>
      </c>
      <c r="G4775" s="5" t="str">
        <f>rawTransactionSheet!F4775</f>
        <v>STD</v>
      </c>
      <c r="H4775" s="1" t="str">
        <f t="shared" si="1"/>
        <v>STD</v>
      </c>
      <c r="I4775" s="5" t="str">
        <f>rawTransactionSheet!G4775</f>
        <v>1999</v>
      </c>
      <c r="J4775" s="5" t="str">
        <f>rawTransactionSheet!H4775</f>
        <v>45000</v>
      </c>
      <c r="K4775" s="5" t="str">
        <f>rawTransactionSheet!I4775</f>
        <v>122611.9097</v>
      </c>
      <c r="L4775" s="5" t="str">
        <f>rawTransactionSheet!J4775</f>
        <v>15.32648871</v>
      </c>
      <c r="M4775" s="5" t="str">
        <f>rawTransactionSheet!K4775</f>
        <v>4</v>
      </c>
      <c r="N4775" s="5" t="str">
        <f>rawTransactionSheet!L4775</f>
        <v>BANGALORE</v>
      </c>
    </row>
    <row r="4776">
      <c r="A4776" s="2">
        <v>42370.0</v>
      </c>
      <c r="B4776" s="5" t="str">
        <f>rawTransactionSheet!B4776</f>
        <v>Pratham</v>
      </c>
      <c r="C4776" s="5" t="str">
        <f>rawTransactionSheet!C4776</f>
        <v>933</v>
      </c>
      <c r="D4776" s="5" t="str">
        <f>rawTransactionSheet!D4776</f>
        <v>MARUTI SUZUKI</v>
      </c>
      <c r="E4776" s="5" t="str">
        <f>rawTransactionSheet!E4776</f>
        <v>800</v>
      </c>
      <c r="F4776" s="5" t="str">
        <f>IFERROR(VLOOKUP(E4776,modelMapping,2,0),E4776)</f>
        <v>800</v>
      </c>
      <c r="G4776" s="5" t="str">
        <f>rawTransactionSheet!F4776</f>
        <v>STD</v>
      </c>
      <c r="H4776" s="1" t="str">
        <f t="shared" si="1"/>
        <v>STD</v>
      </c>
      <c r="I4776" s="5" t="str">
        <f>rawTransactionSheet!G4776</f>
        <v>1999</v>
      </c>
      <c r="J4776" s="5" t="str">
        <f>rawTransactionSheet!H4776</f>
        <v>45000</v>
      </c>
      <c r="K4776" s="5" t="str">
        <f>rawTransactionSheet!I4776</f>
        <v>123663.2443</v>
      </c>
      <c r="L4776" s="5" t="str">
        <f>rawTransactionSheet!J4776</f>
        <v>15.45790554</v>
      </c>
      <c r="M4776" s="5" t="str">
        <f>rawTransactionSheet!K4776</f>
        <v>4</v>
      </c>
      <c r="N4776" s="5" t="str">
        <f>rawTransactionSheet!L4776</f>
        <v>BANGALORE</v>
      </c>
    </row>
    <row r="4777">
      <c r="A4777" s="2">
        <v>42370.0</v>
      </c>
      <c r="B4777" s="5" t="str">
        <f>rawTransactionSheet!B4777</f>
        <v>Pratham</v>
      </c>
      <c r="C4777" s="5" t="str">
        <f>rawTransactionSheet!C4777</f>
        <v>942</v>
      </c>
      <c r="D4777" s="5" t="str">
        <f>rawTransactionSheet!D4777</f>
        <v>MARUTI SUZUKI</v>
      </c>
      <c r="E4777" s="5" t="str">
        <f>rawTransactionSheet!E4777</f>
        <v>800</v>
      </c>
      <c r="F4777" s="5" t="str">
        <f>IFERROR(VLOOKUP(E4777,modelMapping,2,0),E4777)</f>
        <v>800</v>
      </c>
      <c r="G4777" s="5" t="str">
        <f>rawTransactionSheet!F4777</f>
        <v>STD</v>
      </c>
      <c r="H4777" s="1" t="str">
        <f t="shared" si="1"/>
        <v>STD</v>
      </c>
      <c r="I4777" s="5" t="str">
        <f>rawTransactionSheet!G4777</f>
        <v>1998</v>
      </c>
      <c r="J4777" s="5" t="str">
        <f>rawTransactionSheet!H4777</f>
        <v>45000</v>
      </c>
      <c r="K4777" s="5" t="str">
        <f>rawTransactionSheet!I4777</f>
        <v>134505.1334</v>
      </c>
      <c r="L4777" s="5" t="str">
        <f>rawTransactionSheet!J4777</f>
        <v>16.81314168</v>
      </c>
      <c r="M4777" s="5" t="str">
        <f>rawTransactionSheet!K4777</f>
        <v>4</v>
      </c>
      <c r="N4777" s="5" t="str">
        <f>rawTransactionSheet!L4777</f>
        <v>BANGALORE</v>
      </c>
    </row>
    <row r="4778">
      <c r="A4778" s="2">
        <v>42370.0</v>
      </c>
      <c r="B4778" s="5" t="str">
        <f>rawTransactionSheet!B4778</f>
        <v>Pratham</v>
      </c>
      <c r="C4778" s="5" t="str">
        <f>rawTransactionSheet!C4778</f>
        <v>950</v>
      </c>
      <c r="D4778" s="5" t="str">
        <f>rawTransactionSheet!D4778</f>
        <v>MARUTI SUZUKI</v>
      </c>
      <c r="E4778" s="5" t="str">
        <f>rawTransactionSheet!E4778</f>
        <v>800</v>
      </c>
      <c r="F4778" s="5" t="str">
        <f>IFERROR(VLOOKUP(E4778,modelMapping,2,0),E4778)</f>
        <v>800</v>
      </c>
      <c r="G4778" s="5" t="str">
        <f>rawTransactionSheet!F4778</f>
        <v>STD</v>
      </c>
      <c r="H4778" s="1" t="str">
        <f t="shared" si="1"/>
        <v>STD</v>
      </c>
      <c r="I4778" s="5" t="str">
        <f>rawTransactionSheet!G4778</f>
        <v>1997</v>
      </c>
      <c r="J4778" s="5" t="str">
        <f>rawTransactionSheet!H4778</f>
        <v>45000</v>
      </c>
      <c r="K4778" s="5" t="str">
        <f>rawTransactionSheet!I4778</f>
        <v>143266.256</v>
      </c>
      <c r="L4778" s="5" t="str">
        <f>rawTransactionSheet!J4778</f>
        <v>17.908282</v>
      </c>
      <c r="M4778" s="5" t="str">
        <f>rawTransactionSheet!K4778</f>
        <v>4</v>
      </c>
      <c r="N4778" s="5" t="str">
        <f>rawTransactionSheet!L4778</f>
        <v>BANGALORE</v>
      </c>
    </row>
    <row r="4779">
      <c r="A4779" s="2">
        <v>42370.0</v>
      </c>
      <c r="B4779" s="5" t="str">
        <f>rawTransactionSheet!B4779</f>
        <v>RNS</v>
      </c>
      <c r="C4779" s="5" t="str">
        <f>rawTransactionSheet!C4779</f>
        <v>KA02N3341</v>
      </c>
      <c r="D4779" s="5" t="str">
        <f>rawTransactionSheet!D4779</f>
        <v>MARUTI SUZUKI</v>
      </c>
      <c r="E4779" s="5" t="str">
        <f>rawTransactionSheet!E4779</f>
        <v>800</v>
      </c>
      <c r="F4779" s="5" t="str">
        <f>IFERROR(VLOOKUP(E4779,modelMapping,2,0),E4779)</f>
        <v>800</v>
      </c>
      <c r="G4779" s="5" t="str">
        <f>rawTransactionSheet!F4779</f>
        <v>STD</v>
      </c>
      <c r="H4779" s="1" t="str">
        <f t="shared" si="1"/>
        <v>STD</v>
      </c>
      <c r="I4779" s="5" t="str">
        <f>rawTransactionSheet!G4779</f>
        <v>1997</v>
      </c>
      <c r="J4779" s="5" t="str">
        <f>rawTransactionSheet!H4779</f>
        <v>45000</v>
      </c>
      <c r="K4779" s="5" t="str">
        <f>rawTransactionSheet!I4779</f>
        <v>51165</v>
      </c>
      <c r="L4779" s="5" t="str">
        <f>rawTransactionSheet!J4779</f>
        <v>18.96712329</v>
      </c>
      <c r="M4779" s="5" t="str">
        <f>rawTransactionSheet!K4779</f>
        <v>3</v>
      </c>
      <c r="N4779" s="5" t="str">
        <f>rawTransactionSheet!L4779</f>
        <v>BANGALORE</v>
      </c>
    </row>
    <row r="4780">
      <c r="A4780" s="2">
        <v>42370.0</v>
      </c>
      <c r="B4780" s="5" t="str">
        <f>rawTransactionSheet!B4780</f>
        <v>RNS</v>
      </c>
      <c r="C4780" s="5" t="str">
        <f>rawTransactionSheet!C4780</f>
        <v>KA04N7975</v>
      </c>
      <c r="D4780" s="5" t="str">
        <f>rawTransactionSheet!D4780</f>
        <v>MARUTI SUZUKI</v>
      </c>
      <c r="E4780" s="5" t="str">
        <f>rawTransactionSheet!E4780</f>
        <v>800</v>
      </c>
      <c r="F4780" s="5" t="str">
        <f>IFERROR(VLOOKUP(E4780,modelMapping,2,0),E4780)</f>
        <v>800</v>
      </c>
      <c r="G4780" s="5" t="str">
        <f>rawTransactionSheet!F4780</f>
        <v>STD</v>
      </c>
      <c r="H4780" s="1" t="str">
        <f t="shared" si="1"/>
        <v>STD</v>
      </c>
      <c r="I4780" s="5" t="str">
        <f>rawTransactionSheet!G4780</f>
        <v>1997</v>
      </c>
      <c r="J4780" s="5" t="str">
        <f>rawTransactionSheet!H4780</f>
        <v>45000</v>
      </c>
      <c r="K4780" s="5" t="str">
        <f>rawTransactionSheet!I4780</f>
        <v>101544</v>
      </c>
      <c r="L4780" s="5" t="str">
        <f>rawTransactionSheet!J4780</f>
        <v>18.71506849</v>
      </c>
      <c r="M4780" s="5" t="str">
        <f>rawTransactionSheet!K4780</f>
        <v>5</v>
      </c>
      <c r="N4780" s="5" t="str">
        <f>rawTransactionSheet!L4780</f>
        <v>BANGALORE</v>
      </c>
    </row>
    <row r="4781">
      <c r="A4781" s="2">
        <v>42370.0</v>
      </c>
      <c r="B4781" s="5" t="str">
        <f>rawTransactionSheet!B4781</f>
        <v>RNS</v>
      </c>
      <c r="C4781" s="5" t="str">
        <f>rawTransactionSheet!C4781</f>
        <v>KA05M3821</v>
      </c>
      <c r="D4781" s="5" t="str">
        <f>rawTransactionSheet!D4781</f>
        <v>MARUTI SUZUKI</v>
      </c>
      <c r="E4781" s="5" t="str">
        <f>rawTransactionSheet!E4781</f>
        <v>800</v>
      </c>
      <c r="F4781" s="5" t="str">
        <f>IFERROR(VLOOKUP(E4781,modelMapping,2,0),E4781)</f>
        <v>800</v>
      </c>
      <c r="G4781" s="5" t="str">
        <f>rawTransactionSheet!F4781</f>
        <v>STD</v>
      </c>
      <c r="H4781" s="1" t="str">
        <f t="shared" si="1"/>
        <v>STD</v>
      </c>
      <c r="I4781" s="5" t="str">
        <f>rawTransactionSheet!G4781</f>
        <v>1992</v>
      </c>
      <c r="J4781" s="5" t="str">
        <f>rawTransactionSheet!H4781</f>
        <v>45000</v>
      </c>
      <c r="K4781" s="5" t="str">
        <f>rawTransactionSheet!I4781</f>
        <v>112431</v>
      </c>
      <c r="L4781" s="5" t="str">
        <f>rawTransactionSheet!J4781</f>
        <v>23.50958904</v>
      </c>
      <c r="M4781" s="5" t="str">
        <f>rawTransactionSheet!K4781</f>
        <v>5</v>
      </c>
      <c r="N4781" s="5" t="str">
        <f>rawTransactionSheet!L4781</f>
        <v>BANGALORE</v>
      </c>
    </row>
    <row r="4782">
      <c r="A4782" s="2">
        <v>42370.0</v>
      </c>
      <c r="B4782" s="5" t="str">
        <f>rawTransactionSheet!B4782</f>
        <v>Pratham</v>
      </c>
      <c r="C4782" s="5" t="str">
        <f>rawTransactionSheet!C4782</f>
        <v>928</v>
      </c>
      <c r="D4782" s="5" t="str">
        <f>rawTransactionSheet!D4782</f>
        <v>MARUTI SUZUKI</v>
      </c>
      <c r="E4782" s="5" t="str">
        <f>rawTransactionSheet!E4782</f>
        <v>Alto 800</v>
      </c>
      <c r="F4782" s="1" t="str">
        <f>IFERROR(VLOOKUP(E4782,modelMapping,2,0),E4782)</f>
        <v>Alto</v>
      </c>
      <c r="G4782" s="5" t="str">
        <f>rawTransactionSheet!F4782</f>
        <v>STD</v>
      </c>
      <c r="H4782" s="1" t="str">
        <f t="shared" si="1"/>
        <v>STD</v>
      </c>
      <c r="I4782" s="5" t="str">
        <f>rawTransactionSheet!G4782</f>
        <v>1999</v>
      </c>
      <c r="J4782" s="5" t="str">
        <f>rawTransactionSheet!H4782</f>
        <v>45000</v>
      </c>
      <c r="K4782" s="5" t="str">
        <f>rawTransactionSheet!I4782</f>
        <v>122611.9097</v>
      </c>
      <c r="L4782" s="5" t="str">
        <f>rawTransactionSheet!J4782</f>
        <v>15.32648871</v>
      </c>
      <c r="M4782" s="5" t="str">
        <f>rawTransactionSheet!K4782</f>
        <v>4</v>
      </c>
      <c r="N4782" s="5" t="str">
        <f>rawTransactionSheet!L4782</f>
        <v>BANGALORE</v>
      </c>
    </row>
    <row r="4783">
      <c r="A4783" s="2">
        <v>42370.0</v>
      </c>
      <c r="B4783" s="5" t="str">
        <f>rawTransactionSheet!B4783</f>
        <v>RNS</v>
      </c>
      <c r="C4783" s="5" t="str">
        <f>rawTransactionSheet!C4783</f>
        <v>KA532836</v>
      </c>
      <c r="D4783" s="5" t="str">
        <f>rawTransactionSheet!D4783</f>
        <v>TATA</v>
      </c>
      <c r="E4783" s="5" t="str">
        <f>rawTransactionSheet!E4783</f>
        <v>INDICA V2</v>
      </c>
      <c r="F4783" s="5" t="str">
        <f>IFERROR(VLOOKUP(E4783,modelMapping,2,0),E4783)</f>
        <v>INDICA V2</v>
      </c>
      <c r="G4783" s="5" t="str">
        <f>rawTransactionSheet!F4783</f>
        <v>DLE</v>
      </c>
      <c r="H4783" s="1" t="str">
        <f t="shared" si="1"/>
        <v>DLE</v>
      </c>
      <c r="I4783" s="5" t="str">
        <f>rawTransactionSheet!G4783</f>
        <v>2006</v>
      </c>
      <c r="J4783" s="5" t="str">
        <f>rawTransactionSheet!H4783</f>
        <v>45000</v>
      </c>
      <c r="K4783" s="5" t="str">
        <f>rawTransactionSheet!I4783</f>
        <v>238650</v>
      </c>
      <c r="L4783" s="5" t="str">
        <f>rawTransactionSheet!J4783</f>
        <v>9.912328767</v>
      </c>
      <c r="M4783" s="5" t="str">
        <f>rawTransactionSheet!K4783</f>
        <v>2</v>
      </c>
      <c r="N4783" s="5" t="str">
        <f>rawTransactionSheet!L4783</f>
        <v>BANGALORE</v>
      </c>
    </row>
    <row r="4784">
      <c r="A4784" s="2">
        <v>42370.0</v>
      </c>
      <c r="B4784" s="5" t="str">
        <f>rawTransactionSheet!B4784</f>
        <v>RNS</v>
      </c>
      <c r="C4784" s="5" t="str">
        <f>rawTransactionSheet!C4784</f>
        <v>KA05MB4673</v>
      </c>
      <c r="D4784" s="5" t="str">
        <f>rawTransactionSheet!D4784</f>
        <v>TATA</v>
      </c>
      <c r="E4784" s="5" t="str">
        <f>rawTransactionSheet!E4784</f>
        <v>INDICA V2</v>
      </c>
      <c r="F4784" s="5" t="str">
        <f>IFERROR(VLOOKUP(E4784,modelMapping,2,0),E4784)</f>
        <v>INDICA V2</v>
      </c>
      <c r="G4784" s="5" t="str">
        <f>rawTransactionSheet!F4784</f>
        <v>DLX</v>
      </c>
      <c r="H4784" s="1" t="str">
        <f t="shared" si="1"/>
        <v>DLX</v>
      </c>
      <c r="I4784" s="5" t="str">
        <f>rawTransactionSheet!G4784</f>
        <v>2004</v>
      </c>
      <c r="J4784" s="5" t="str">
        <f>rawTransactionSheet!H4784</f>
        <v>45000</v>
      </c>
      <c r="K4784" s="5" t="str">
        <f>rawTransactionSheet!I4784</f>
        <v>133855</v>
      </c>
      <c r="L4784" s="5" t="str">
        <f>rawTransactionSheet!J4784</f>
        <v>11.79452055</v>
      </c>
      <c r="M4784" s="5" t="str">
        <f>rawTransactionSheet!K4784</f>
        <v>1</v>
      </c>
      <c r="N4784" s="5" t="str">
        <f>rawTransactionSheet!L4784</f>
        <v>BANGALORE</v>
      </c>
    </row>
    <row r="4785">
      <c r="A4785" s="2">
        <v>42370.0</v>
      </c>
      <c r="B4785" s="5" t="str">
        <f>rawTransactionSheet!B4785</f>
        <v>Pratham</v>
      </c>
      <c r="C4785" s="5" t="str">
        <f>rawTransactionSheet!C4785</f>
        <v>803</v>
      </c>
      <c r="D4785" s="5" t="str">
        <f>rawTransactionSheet!D4785</f>
        <v>FIAT</v>
      </c>
      <c r="E4785" s="5" t="str">
        <f>rawTransactionSheet!E4785</f>
        <v>Palio</v>
      </c>
      <c r="F4785" s="5" t="str">
        <f>IFERROR(VLOOKUP(E4785,modelMapping,2,0),E4785)</f>
        <v>Palio</v>
      </c>
      <c r="G4785" s="5" t="str">
        <f>rawTransactionSheet!F4785</f>
        <v>1.6 GTX</v>
      </c>
      <c r="H4785" s="1" t="str">
        <f t="shared" si="1"/>
        <v>1.6 GTX</v>
      </c>
      <c r="I4785" s="5" t="str">
        <f>rawTransactionSheet!G4785</f>
        <v>2004</v>
      </c>
      <c r="J4785" s="5" t="str">
        <f>rawTransactionSheet!H4785</f>
        <v>45000</v>
      </c>
      <c r="K4785" s="5" t="str">
        <f>rawTransactionSheet!I4785</f>
        <v>85486.65296</v>
      </c>
      <c r="L4785" s="5" t="str">
        <f>rawTransactionSheet!J4785</f>
        <v>10.68583162</v>
      </c>
      <c r="M4785" s="5" t="str">
        <f>rawTransactionSheet!K4785</f>
        <v>3</v>
      </c>
      <c r="N4785" s="5" t="str">
        <f>rawTransactionSheet!L4785</f>
        <v>BANGALORE</v>
      </c>
    </row>
    <row r="4786">
      <c r="A4786" s="2">
        <v>42370.0</v>
      </c>
      <c r="B4786" s="5" t="str">
        <f>rawTransactionSheet!B4786</f>
        <v>RNS</v>
      </c>
      <c r="C4786" s="5" t="str">
        <f>rawTransactionSheet!C4786</f>
        <v>KA02N8772</v>
      </c>
      <c r="D4786" s="5" t="str">
        <f>rawTransactionSheet!D4786</f>
        <v>MARUTI SUZUKI</v>
      </c>
      <c r="E4786" s="5" t="str">
        <f>rawTransactionSheet!E4786</f>
        <v>800</v>
      </c>
      <c r="F4786" s="5" t="str">
        <f>IFERROR(VLOOKUP(E4786,modelMapping,2,0),E4786)</f>
        <v>800</v>
      </c>
      <c r="G4786" s="5" t="str">
        <f>rawTransactionSheet!F4786</f>
        <v>STD</v>
      </c>
      <c r="H4786" s="1" t="str">
        <f t="shared" si="1"/>
        <v>STD</v>
      </c>
      <c r="I4786" s="5" t="str">
        <f>rawTransactionSheet!G4786</f>
        <v>1999</v>
      </c>
      <c r="J4786" s="5" t="str">
        <f>rawTransactionSheet!H4786</f>
        <v>44000</v>
      </c>
      <c r="K4786" s="5" t="str">
        <f>rawTransactionSheet!I4786</f>
        <v>70212</v>
      </c>
      <c r="L4786" s="5" t="str">
        <f>rawTransactionSheet!J4786</f>
        <v>16.98630137</v>
      </c>
      <c r="M4786" s="5" t="str">
        <f>rawTransactionSheet!K4786</f>
        <v>2</v>
      </c>
      <c r="N4786" s="5" t="str">
        <f>rawTransactionSheet!L4786</f>
        <v>BANGALORE</v>
      </c>
    </row>
    <row r="4787">
      <c r="A4787" s="2">
        <v>42370.0</v>
      </c>
      <c r="B4787" s="5" t="str">
        <f>rawTransactionSheet!B4787</f>
        <v>RNS</v>
      </c>
      <c r="C4787" s="5" t="str">
        <f>rawTransactionSheet!C4787</f>
        <v>KA05N8659</v>
      </c>
      <c r="D4787" s="5" t="str">
        <f>rawTransactionSheet!D4787</f>
        <v>MARUTI SUZUKI</v>
      </c>
      <c r="E4787" s="5" t="str">
        <f>rawTransactionSheet!E4787</f>
        <v>800</v>
      </c>
      <c r="F4787" s="5" t="str">
        <f>IFERROR(VLOOKUP(E4787,modelMapping,2,0),E4787)</f>
        <v>800</v>
      </c>
      <c r="G4787" s="5" t="str">
        <f>rawTransactionSheet!F4787</f>
        <v>STD</v>
      </c>
      <c r="H4787" s="1" t="str">
        <f t="shared" si="1"/>
        <v>STD</v>
      </c>
      <c r="I4787" s="5" t="str">
        <f>rawTransactionSheet!G4787</f>
        <v>1997</v>
      </c>
      <c r="J4787" s="5" t="str">
        <f>rawTransactionSheet!H4787</f>
        <v>44000</v>
      </c>
      <c r="K4787" s="5" t="str">
        <f>rawTransactionSheet!I4787</f>
        <v>87672</v>
      </c>
      <c r="L4787" s="5" t="str">
        <f>rawTransactionSheet!J4787</f>
        <v>19.00273973</v>
      </c>
      <c r="M4787" s="5" t="str">
        <f>rawTransactionSheet!K4787</f>
        <v>2</v>
      </c>
      <c r="N4787" s="5" t="str">
        <f>rawTransactionSheet!L4787</f>
        <v>BANGALORE</v>
      </c>
    </row>
    <row r="4788">
      <c r="A4788" s="2">
        <v>42370.0</v>
      </c>
      <c r="B4788" s="5" t="str">
        <f>rawTransactionSheet!B4788</f>
        <v>RNS</v>
      </c>
      <c r="C4788" s="5" t="str">
        <f>rawTransactionSheet!C4788</f>
        <v>KA02N5314</v>
      </c>
      <c r="D4788" s="5" t="str">
        <f>rawTransactionSheet!D4788</f>
        <v>MARUTI SUZUKI</v>
      </c>
      <c r="E4788" s="5" t="str">
        <f>rawTransactionSheet!E4788</f>
        <v>800</v>
      </c>
      <c r="F4788" s="5" t="str">
        <f>IFERROR(VLOOKUP(E4788,modelMapping,2,0),E4788)</f>
        <v>800</v>
      </c>
      <c r="G4788" s="5" t="str">
        <f>rawTransactionSheet!F4788</f>
        <v>STD</v>
      </c>
      <c r="H4788" s="1" t="str">
        <f t="shared" si="1"/>
        <v>STD</v>
      </c>
      <c r="I4788" s="5" t="str">
        <f>rawTransactionSheet!G4788</f>
        <v>1998</v>
      </c>
      <c r="J4788" s="5" t="str">
        <f>rawTransactionSheet!H4788</f>
        <v>44000</v>
      </c>
      <c r="K4788" s="5" t="str">
        <f>rawTransactionSheet!I4788</f>
        <v>20744</v>
      </c>
      <c r="L4788" s="5" t="str">
        <f>rawTransactionSheet!J4788</f>
        <v>17.69315068</v>
      </c>
      <c r="M4788" s="5" t="str">
        <f>rawTransactionSheet!K4788</f>
        <v>8</v>
      </c>
      <c r="N4788" s="5" t="str">
        <f>rawTransactionSheet!L4788</f>
        <v>BANGALORE</v>
      </c>
    </row>
    <row r="4789">
      <c r="A4789" s="2">
        <v>42370.0</v>
      </c>
      <c r="B4789" s="5" t="str">
        <f>rawTransactionSheet!B4789</f>
        <v>Pratham</v>
      </c>
      <c r="C4789" s="5" t="str">
        <f>rawTransactionSheet!C4789</f>
        <v>969</v>
      </c>
      <c r="D4789" s="5" t="str">
        <f>rawTransactionSheet!D4789</f>
        <v>MARUTI SUZUKI</v>
      </c>
      <c r="E4789" s="5" t="str">
        <f>rawTransactionSheet!E4789</f>
        <v>800</v>
      </c>
      <c r="F4789" s="5" t="str">
        <f>IFERROR(VLOOKUP(E4789,modelMapping,2,0),E4789)</f>
        <v>800</v>
      </c>
      <c r="G4789" s="5" t="str">
        <f>rawTransactionSheet!F4789</f>
        <v>STD</v>
      </c>
      <c r="H4789" s="1" t="str">
        <f t="shared" si="1"/>
        <v>STD</v>
      </c>
      <c r="I4789" s="5" t="str">
        <f>rawTransactionSheet!G4789</f>
        <v>1996</v>
      </c>
      <c r="J4789" s="5" t="str">
        <f>rawTransactionSheet!H4789</f>
        <v>43000</v>
      </c>
      <c r="K4789" s="5" t="str">
        <f>rawTransactionSheet!I4789</f>
        <v>151282.6831</v>
      </c>
      <c r="L4789" s="5" t="str">
        <f>rawTransactionSheet!J4789</f>
        <v>18.91033539</v>
      </c>
      <c r="M4789" s="5" t="str">
        <f>rawTransactionSheet!K4789</f>
        <v>4</v>
      </c>
      <c r="N4789" s="5" t="str">
        <f>rawTransactionSheet!L4789</f>
        <v>BANGALORE</v>
      </c>
    </row>
    <row r="4790">
      <c r="A4790" s="2">
        <v>42370.0</v>
      </c>
      <c r="B4790" s="5" t="str">
        <f>rawTransactionSheet!B4790</f>
        <v>RNS</v>
      </c>
      <c r="C4790" s="5" t="str">
        <f>rawTransactionSheet!C4790</f>
        <v>KA03P4467</v>
      </c>
      <c r="D4790" s="5" t="str">
        <f>rawTransactionSheet!D4790</f>
        <v>MARUTI SUZUKI</v>
      </c>
      <c r="E4790" s="5" t="str">
        <f>rawTransactionSheet!E4790</f>
        <v>800</v>
      </c>
      <c r="F4790" s="5" t="str">
        <f>IFERROR(VLOOKUP(E4790,modelMapping,2,0),E4790)</f>
        <v>800</v>
      </c>
      <c r="G4790" s="5" t="str">
        <f>rawTransactionSheet!F4790</f>
        <v>STD</v>
      </c>
      <c r="H4790" s="1" t="str">
        <f t="shared" si="1"/>
        <v>STD</v>
      </c>
      <c r="I4790" s="5" t="str">
        <f>rawTransactionSheet!G4790</f>
        <v>1999</v>
      </c>
      <c r="J4790" s="5" t="str">
        <f>rawTransactionSheet!H4790</f>
        <v>43000</v>
      </c>
      <c r="K4790" s="5" t="str">
        <f>rawTransactionSheet!I4790</f>
        <v>6510</v>
      </c>
      <c r="L4790" s="5" t="str">
        <f>rawTransactionSheet!J4790</f>
        <v>16.41369863</v>
      </c>
      <c r="M4790" s="5" t="str">
        <f>rawTransactionSheet!K4790</f>
        <v>4</v>
      </c>
      <c r="N4790" s="5" t="str">
        <f>rawTransactionSheet!L4790</f>
        <v>BANGALORE</v>
      </c>
    </row>
    <row r="4791">
      <c r="A4791" s="2">
        <v>42370.0</v>
      </c>
      <c r="B4791" s="5" t="str">
        <f>rawTransactionSheet!B4791</f>
        <v>RNS</v>
      </c>
      <c r="C4791" s="5" t="str">
        <f>rawTransactionSheet!C4791</f>
        <v>KA03N7410</v>
      </c>
      <c r="D4791" s="5" t="str">
        <f>rawTransactionSheet!D4791</f>
        <v>MARUTI SUZUKI</v>
      </c>
      <c r="E4791" s="5" t="str">
        <f>rawTransactionSheet!E4791</f>
        <v>800</v>
      </c>
      <c r="F4791" s="5" t="str">
        <f>IFERROR(VLOOKUP(E4791,modelMapping,2,0),E4791)</f>
        <v>800</v>
      </c>
      <c r="G4791" s="5" t="str">
        <f>rawTransactionSheet!F4791</f>
        <v>STD</v>
      </c>
      <c r="H4791" s="1" t="str">
        <f t="shared" si="1"/>
        <v>STD</v>
      </c>
      <c r="I4791" s="5" t="str">
        <f>rawTransactionSheet!G4791</f>
        <v>1996</v>
      </c>
      <c r="J4791" s="5" t="str">
        <f>rawTransactionSheet!H4791</f>
        <v>43000</v>
      </c>
      <c r="K4791" s="5" t="str">
        <f>rawTransactionSheet!I4791</f>
        <v>109157</v>
      </c>
      <c r="L4791" s="5" t="str">
        <f>rawTransactionSheet!J4791</f>
        <v>19.63835616</v>
      </c>
      <c r="M4791" s="5" t="str">
        <f>rawTransactionSheet!K4791</f>
        <v>7</v>
      </c>
      <c r="N4791" s="5" t="str">
        <f>rawTransactionSheet!L4791</f>
        <v>BANGALORE</v>
      </c>
    </row>
    <row r="4792">
      <c r="A4792" s="2">
        <v>42370.0</v>
      </c>
      <c r="B4792" s="5" t="str">
        <f>rawTransactionSheet!B4792</f>
        <v>RNS</v>
      </c>
      <c r="C4792" s="5" t="str">
        <f>rawTransactionSheet!C4792</f>
        <v>KA02N2474</v>
      </c>
      <c r="D4792" s="5" t="str">
        <f>rawTransactionSheet!D4792</f>
        <v>MARUTI SUZUKI</v>
      </c>
      <c r="E4792" s="5" t="str">
        <f>rawTransactionSheet!E4792</f>
        <v>800</v>
      </c>
      <c r="F4792" s="5" t="str">
        <f>IFERROR(VLOOKUP(E4792,modelMapping,2,0),E4792)</f>
        <v>800</v>
      </c>
      <c r="G4792" s="5" t="str">
        <f>rawTransactionSheet!F4792</f>
        <v>STD</v>
      </c>
      <c r="H4792" s="1" t="str">
        <f t="shared" si="1"/>
        <v>STD</v>
      </c>
      <c r="I4792" s="5" t="str">
        <f>rawTransactionSheet!G4792</f>
        <v>1997</v>
      </c>
      <c r="J4792" s="5" t="str">
        <f>rawTransactionSheet!H4792</f>
        <v>42500</v>
      </c>
      <c r="K4792" s="5" t="str">
        <f>rawTransactionSheet!I4792</f>
        <v>123050</v>
      </c>
      <c r="L4792" s="5" t="str">
        <f>rawTransactionSheet!J4792</f>
        <v>18.69315068</v>
      </c>
      <c r="M4792" s="5" t="str">
        <f>rawTransactionSheet!K4792</f>
        <v>2</v>
      </c>
      <c r="N4792" s="5" t="str">
        <f>rawTransactionSheet!L4792</f>
        <v>BANGALORE</v>
      </c>
    </row>
    <row r="4793">
      <c r="A4793" s="2">
        <v>42370.0</v>
      </c>
      <c r="B4793" s="5" t="str">
        <f>rawTransactionSheet!B4793</f>
        <v>Pratham</v>
      </c>
      <c r="C4793" s="5" t="str">
        <f>rawTransactionSheet!C4793</f>
        <v>959</v>
      </c>
      <c r="D4793" s="5" t="str">
        <f>rawTransactionSheet!D4793</f>
        <v>MARUTI SUZUKI</v>
      </c>
      <c r="E4793" s="5" t="str">
        <f>rawTransactionSheet!E4793</f>
        <v>800</v>
      </c>
      <c r="F4793" s="5" t="str">
        <f>IFERROR(VLOOKUP(E4793,modelMapping,2,0),E4793)</f>
        <v>800</v>
      </c>
      <c r="G4793" s="5" t="str">
        <f>rawTransactionSheet!F4793</f>
        <v>AC</v>
      </c>
      <c r="H4793" s="1" t="str">
        <f t="shared" si="1"/>
        <v>AC</v>
      </c>
      <c r="I4793" s="5" t="str">
        <f>rawTransactionSheet!G4793</f>
        <v>1996</v>
      </c>
      <c r="J4793" s="5" t="str">
        <f>rawTransactionSheet!H4793</f>
        <v>42000</v>
      </c>
      <c r="K4793" s="5" t="str">
        <f>rawTransactionSheet!I4793</f>
        <v>149683.7782</v>
      </c>
      <c r="L4793" s="5" t="str">
        <f>rawTransactionSheet!J4793</f>
        <v>18.71047228</v>
      </c>
      <c r="M4793" s="5" t="str">
        <f>rawTransactionSheet!K4793</f>
        <v>4</v>
      </c>
      <c r="N4793" s="5" t="str">
        <f>rawTransactionSheet!L4793</f>
        <v>BANGALORE</v>
      </c>
    </row>
    <row r="4794">
      <c r="A4794" s="2">
        <v>42370.0</v>
      </c>
      <c r="B4794" s="5" t="str">
        <f>rawTransactionSheet!B4794</f>
        <v>Pratham</v>
      </c>
      <c r="C4794" s="5" t="str">
        <f>rawTransactionSheet!C4794</f>
        <v>968</v>
      </c>
      <c r="D4794" s="5" t="str">
        <f>rawTransactionSheet!D4794</f>
        <v>MARUTI SUZUKI</v>
      </c>
      <c r="E4794" s="5" t="str">
        <f>rawTransactionSheet!E4794</f>
        <v>800</v>
      </c>
      <c r="F4794" s="5" t="str">
        <f>IFERROR(VLOOKUP(E4794,modelMapping,2,0),E4794)</f>
        <v>800</v>
      </c>
      <c r="G4794" s="5" t="str">
        <f>rawTransactionSheet!F4794</f>
        <v>STD</v>
      </c>
      <c r="H4794" s="1" t="str">
        <f t="shared" si="1"/>
        <v>STD</v>
      </c>
      <c r="I4794" s="5" t="str">
        <f>rawTransactionSheet!G4794</f>
        <v>1996</v>
      </c>
      <c r="J4794" s="5" t="str">
        <f>rawTransactionSheet!H4794</f>
        <v>42000</v>
      </c>
      <c r="K4794" s="5" t="str">
        <f>rawTransactionSheet!I4794</f>
        <v>151260.7803</v>
      </c>
      <c r="L4794" s="5" t="str">
        <f>rawTransactionSheet!J4794</f>
        <v>18.90759754</v>
      </c>
      <c r="M4794" s="5" t="str">
        <f>rawTransactionSheet!K4794</f>
        <v>4</v>
      </c>
      <c r="N4794" s="5" t="str">
        <f>rawTransactionSheet!L4794</f>
        <v>BANGALORE</v>
      </c>
    </row>
    <row r="4795">
      <c r="A4795" s="2">
        <v>42370.0</v>
      </c>
      <c r="B4795" s="5" t="str">
        <f>rawTransactionSheet!B4795</f>
        <v>RNS</v>
      </c>
      <c r="C4795" s="5" t="str">
        <f>rawTransactionSheet!C4795</f>
        <v>KA01M3890</v>
      </c>
      <c r="D4795" s="5" t="str">
        <f>rawTransactionSheet!D4795</f>
        <v>MARUTI SUZUKI</v>
      </c>
      <c r="E4795" s="5" t="str">
        <f>rawTransactionSheet!E4795</f>
        <v>800</v>
      </c>
      <c r="F4795" s="5" t="str">
        <f>IFERROR(VLOOKUP(E4795,modelMapping,2,0),E4795)</f>
        <v>800</v>
      </c>
      <c r="G4795" s="5" t="str">
        <f>rawTransactionSheet!F4795</f>
        <v>STD</v>
      </c>
      <c r="H4795" s="1" t="str">
        <f t="shared" si="1"/>
        <v>STD</v>
      </c>
      <c r="I4795" s="5" t="str">
        <f>rawTransactionSheet!G4795</f>
        <v>1991</v>
      </c>
      <c r="J4795" s="5" t="str">
        <f>rawTransactionSheet!H4795</f>
        <v>42000</v>
      </c>
      <c r="K4795" s="5" t="str">
        <f>rawTransactionSheet!I4795</f>
        <v>98454</v>
      </c>
      <c r="L4795" s="5" t="str">
        <f>rawTransactionSheet!J4795</f>
        <v>24.5890411</v>
      </c>
      <c r="M4795" s="5" t="str">
        <f>rawTransactionSheet!K4795</f>
        <v>3</v>
      </c>
      <c r="N4795" s="5" t="str">
        <f>rawTransactionSheet!L4795</f>
        <v>BANGALORE</v>
      </c>
    </row>
    <row r="4796">
      <c r="A4796" s="2">
        <v>42370.0</v>
      </c>
      <c r="B4796" s="5" t="str">
        <f>rawTransactionSheet!B4796</f>
        <v>RNS</v>
      </c>
      <c r="C4796" s="5" t="str">
        <f>rawTransactionSheet!C4796</f>
        <v>KA03N1698</v>
      </c>
      <c r="D4796" s="5" t="str">
        <f>rawTransactionSheet!D4796</f>
        <v>MARUTI SUZUKI</v>
      </c>
      <c r="E4796" s="5" t="str">
        <f>rawTransactionSheet!E4796</f>
        <v>800</v>
      </c>
      <c r="F4796" s="5" t="str">
        <f>IFERROR(VLOOKUP(E4796,modelMapping,2,0),E4796)</f>
        <v>800</v>
      </c>
      <c r="G4796" s="5" t="str">
        <f>rawTransactionSheet!F4796</f>
        <v>STD</v>
      </c>
      <c r="H4796" s="1" t="str">
        <f t="shared" si="1"/>
        <v>STD</v>
      </c>
      <c r="I4796" s="5" t="str">
        <f>rawTransactionSheet!G4796</f>
        <v>1995</v>
      </c>
      <c r="J4796" s="5" t="str">
        <f>rawTransactionSheet!H4796</f>
        <v>42000</v>
      </c>
      <c r="K4796" s="5" t="str">
        <f>rawTransactionSheet!I4796</f>
        <v>99873</v>
      </c>
      <c r="L4796" s="5" t="str">
        <f>rawTransactionSheet!J4796</f>
        <v>20.74246575</v>
      </c>
      <c r="M4796" s="5" t="str">
        <f>rawTransactionSheet!K4796</f>
        <v>6</v>
      </c>
      <c r="N4796" s="5" t="str">
        <f>rawTransactionSheet!L4796</f>
        <v>BANGALORE</v>
      </c>
    </row>
    <row r="4797">
      <c r="A4797" s="2">
        <v>42370.0</v>
      </c>
      <c r="B4797" s="5" t="str">
        <f>rawTransactionSheet!B4797</f>
        <v>Pratham</v>
      </c>
      <c r="C4797" s="5" t="str">
        <f>rawTransactionSheet!C4797</f>
        <v>922</v>
      </c>
      <c r="D4797" s="5" t="str">
        <f>rawTransactionSheet!D4797</f>
        <v>FORD</v>
      </c>
      <c r="E4797" s="5" t="str">
        <f>rawTransactionSheet!E4797</f>
        <v>Ikon</v>
      </c>
      <c r="F4797" s="5" t="str">
        <f>IFERROR(VLOOKUP(E4797,modelMapping,2,0),E4797)</f>
        <v>Ikon</v>
      </c>
      <c r="G4797" s="5" t="str">
        <f>rawTransactionSheet!F4797</f>
        <v>1.6 Exi Nxt</v>
      </c>
      <c r="H4797" s="1" t="str">
        <f t="shared" si="1"/>
        <v>1.6 Exi Nxt</v>
      </c>
      <c r="I4797" s="5" t="str">
        <f>rawTransactionSheet!G4797</f>
        <v>2000</v>
      </c>
      <c r="J4797" s="5" t="str">
        <f>rawTransactionSheet!H4797</f>
        <v>42000</v>
      </c>
      <c r="K4797" s="5" t="str">
        <f>rawTransactionSheet!I4797</f>
        <v>119304.5859</v>
      </c>
      <c r="L4797" s="5" t="str">
        <f>rawTransactionSheet!J4797</f>
        <v>14.91307324</v>
      </c>
      <c r="M4797" s="5" t="str">
        <f>rawTransactionSheet!K4797</f>
        <v>3</v>
      </c>
      <c r="N4797" s="5" t="str">
        <f>rawTransactionSheet!L4797</f>
        <v>BANGALORE</v>
      </c>
    </row>
    <row r="4798">
      <c r="A4798" s="2">
        <v>42370.0</v>
      </c>
      <c r="B4798" s="5" t="str">
        <f>rawTransactionSheet!B4798</f>
        <v>RNS</v>
      </c>
      <c r="C4798" s="5" t="str">
        <f>rawTransactionSheet!C4798</f>
        <v>KA521089</v>
      </c>
      <c r="D4798" s="5" t="str">
        <f>rawTransactionSheet!D4798</f>
        <v>TATA</v>
      </c>
      <c r="E4798" s="5" t="str">
        <f>rawTransactionSheet!E4798</f>
        <v>INDICA V2</v>
      </c>
      <c r="F4798" s="5" t="str">
        <f>IFERROR(VLOOKUP(E4798,modelMapping,2,0),E4798)</f>
        <v>INDICA V2</v>
      </c>
      <c r="G4798" s="5" t="str">
        <f>rawTransactionSheet!F4798</f>
        <v>DL</v>
      </c>
      <c r="H4798" s="1" t="str">
        <f t="shared" si="1"/>
        <v>DL</v>
      </c>
      <c r="I4798" s="5" t="str">
        <f>rawTransactionSheet!G4798</f>
        <v>2006</v>
      </c>
      <c r="J4798" s="5" t="str">
        <f>rawTransactionSheet!H4798</f>
        <v>42000</v>
      </c>
      <c r="K4798" s="5" t="str">
        <f>rawTransactionSheet!I4798</f>
        <v>101312</v>
      </c>
      <c r="L4798" s="5" t="str">
        <f>rawTransactionSheet!J4798</f>
        <v>9.75890411</v>
      </c>
      <c r="M4798" s="5" t="str">
        <f>rawTransactionSheet!K4798</f>
        <v>2</v>
      </c>
      <c r="N4798" s="5" t="str">
        <f>rawTransactionSheet!L4798</f>
        <v>BANGALORE</v>
      </c>
    </row>
    <row r="4799">
      <c r="A4799" s="2">
        <v>42370.0</v>
      </c>
      <c r="B4799" s="5" t="str">
        <f>rawTransactionSheet!B4799</f>
        <v>RNS</v>
      </c>
      <c r="C4799" s="5" t="str">
        <f>rawTransactionSheet!C4799</f>
        <v>KA03P2351</v>
      </c>
      <c r="D4799" s="5" t="str">
        <f>rawTransactionSheet!D4799</f>
        <v>MARUTI SUZUKI</v>
      </c>
      <c r="E4799" s="5" t="str">
        <f>rawTransactionSheet!E4799</f>
        <v>800</v>
      </c>
      <c r="F4799" s="5" t="str">
        <f>IFERROR(VLOOKUP(E4799,modelMapping,2,0),E4799)</f>
        <v>800</v>
      </c>
      <c r="G4799" s="5" t="str">
        <f>rawTransactionSheet!F4799</f>
        <v>STD</v>
      </c>
      <c r="H4799" s="1" t="str">
        <f t="shared" si="1"/>
        <v>STD</v>
      </c>
      <c r="I4799" s="5" t="str">
        <f>rawTransactionSheet!G4799</f>
        <v>1997</v>
      </c>
      <c r="J4799" s="5" t="str">
        <f>rawTransactionSheet!H4799</f>
        <v>41500</v>
      </c>
      <c r="K4799" s="5" t="str">
        <f>rawTransactionSheet!I4799</f>
        <v>56151</v>
      </c>
      <c r="L4799" s="5" t="str">
        <f>rawTransactionSheet!J4799</f>
        <v>18.6739726</v>
      </c>
      <c r="M4799" s="5" t="str">
        <f>rawTransactionSheet!K4799</f>
        <v>5</v>
      </c>
      <c r="N4799" s="5" t="str">
        <f>rawTransactionSheet!L4799</f>
        <v>BANGALORE</v>
      </c>
    </row>
    <row r="4800">
      <c r="A4800" s="2">
        <v>42370.0</v>
      </c>
      <c r="B4800" s="5" t="str">
        <f>rawTransactionSheet!B4800</f>
        <v>Pratham</v>
      </c>
      <c r="C4800" s="5" t="str">
        <f>rawTransactionSheet!C4800</f>
        <v>955</v>
      </c>
      <c r="D4800" s="5" t="str">
        <f>rawTransactionSheet!D4800</f>
        <v>MARUTI SUZUKI</v>
      </c>
      <c r="E4800" s="5" t="str">
        <f>rawTransactionSheet!E4800</f>
        <v>Alto 800</v>
      </c>
      <c r="F4800" s="1" t="str">
        <f>IFERROR(VLOOKUP(E4800,modelMapping,2,0),E4800)</f>
        <v>Alto</v>
      </c>
      <c r="G4800" s="5" t="str">
        <f>rawTransactionSheet!F4800</f>
        <v>STD</v>
      </c>
      <c r="H4800" s="1" t="str">
        <f t="shared" si="1"/>
        <v>STD</v>
      </c>
      <c r="I4800" s="5" t="str">
        <f>rawTransactionSheet!G4800</f>
        <v>1996</v>
      </c>
      <c r="J4800" s="5" t="str">
        <f>rawTransactionSheet!H4800</f>
        <v>41000</v>
      </c>
      <c r="K4800" s="5" t="str">
        <f>rawTransactionSheet!I4800</f>
        <v>146617.3854</v>
      </c>
      <c r="L4800" s="5" t="str">
        <f>rawTransactionSheet!J4800</f>
        <v>18.32717317</v>
      </c>
      <c r="M4800" s="5" t="str">
        <f>rawTransactionSheet!K4800</f>
        <v>4</v>
      </c>
      <c r="N4800" s="5" t="str">
        <f>rawTransactionSheet!L4800</f>
        <v>BANGALORE</v>
      </c>
    </row>
    <row r="4801">
      <c r="A4801" s="2">
        <v>42370.0</v>
      </c>
      <c r="B4801" s="5" t="str">
        <f>rawTransactionSheet!B4801</f>
        <v>Pratham</v>
      </c>
      <c r="C4801" s="5" t="str">
        <f>rawTransactionSheet!C4801</f>
        <v>935</v>
      </c>
      <c r="D4801" s="5" t="str">
        <f>rawTransactionSheet!D4801</f>
        <v>MARUTI SUZUKI</v>
      </c>
      <c r="E4801" s="5" t="str">
        <f>rawTransactionSheet!E4801</f>
        <v>800</v>
      </c>
      <c r="F4801" s="5" t="str">
        <f>IFERROR(VLOOKUP(E4801,modelMapping,2,0),E4801)</f>
        <v>800</v>
      </c>
      <c r="G4801" s="5" t="str">
        <f>rawTransactionSheet!F4801</f>
        <v>STD</v>
      </c>
      <c r="H4801" s="1" t="str">
        <f t="shared" si="1"/>
        <v>STD</v>
      </c>
      <c r="I4801" s="5" t="str">
        <f>rawTransactionSheet!G4801</f>
        <v>1998</v>
      </c>
      <c r="J4801" s="5" t="str">
        <f>rawTransactionSheet!H4801</f>
        <v>40000</v>
      </c>
      <c r="K4801" s="5" t="str">
        <f>rawTransactionSheet!I4801</f>
        <v>131219.7126</v>
      </c>
      <c r="L4801" s="5" t="str">
        <f>rawTransactionSheet!J4801</f>
        <v>16.40246407</v>
      </c>
      <c r="M4801" s="5" t="str">
        <f>rawTransactionSheet!K4801</f>
        <v>4</v>
      </c>
      <c r="N4801" s="5" t="str">
        <f>rawTransactionSheet!L4801</f>
        <v>BANGALORE</v>
      </c>
    </row>
    <row r="4802">
      <c r="A4802" s="2">
        <v>42370.0</v>
      </c>
      <c r="B4802" s="5" t="str">
        <f>rawTransactionSheet!B4802</f>
        <v>Pratham</v>
      </c>
      <c r="C4802" s="5" t="str">
        <f>rawTransactionSheet!C4802</f>
        <v>937</v>
      </c>
      <c r="D4802" s="5" t="str">
        <f>rawTransactionSheet!D4802</f>
        <v>MARUTI SUZUKI</v>
      </c>
      <c r="E4802" s="5" t="str">
        <f>rawTransactionSheet!E4802</f>
        <v>800</v>
      </c>
      <c r="F4802" s="5" t="str">
        <f>IFERROR(VLOOKUP(E4802,modelMapping,2,0),E4802)</f>
        <v>800</v>
      </c>
      <c r="G4802" s="5" t="str">
        <f>rawTransactionSheet!F4802</f>
        <v>STD</v>
      </c>
      <c r="H4802" s="1" t="str">
        <f t="shared" si="1"/>
        <v>STD</v>
      </c>
      <c r="I4802" s="5" t="str">
        <f>rawTransactionSheet!G4802</f>
        <v>1998</v>
      </c>
      <c r="J4802" s="5" t="str">
        <f>rawTransactionSheet!H4802</f>
        <v>40000</v>
      </c>
      <c r="K4802" s="5" t="str">
        <f>rawTransactionSheet!I4802</f>
        <v>131811.0883</v>
      </c>
      <c r="L4802" s="5" t="str">
        <f>rawTransactionSheet!J4802</f>
        <v>16.47638604</v>
      </c>
      <c r="M4802" s="5" t="str">
        <f>rawTransactionSheet!K4802</f>
        <v>4</v>
      </c>
      <c r="N4802" s="5" t="str">
        <f>rawTransactionSheet!L4802</f>
        <v>BANGALORE</v>
      </c>
    </row>
    <row r="4803">
      <c r="A4803" s="2">
        <v>42370.0</v>
      </c>
      <c r="B4803" s="5" t="str">
        <f>rawTransactionSheet!B4803</f>
        <v>Pratham</v>
      </c>
      <c r="C4803" s="5" t="str">
        <f>rawTransactionSheet!C4803</f>
        <v>947</v>
      </c>
      <c r="D4803" s="5" t="str">
        <f>rawTransactionSheet!D4803</f>
        <v>MARUTI SUZUKI</v>
      </c>
      <c r="E4803" s="5" t="str">
        <f>rawTransactionSheet!E4803</f>
        <v>800</v>
      </c>
      <c r="F4803" s="5" t="str">
        <f>IFERROR(VLOOKUP(E4803,modelMapping,2,0),E4803)</f>
        <v>800</v>
      </c>
      <c r="G4803" s="5" t="str">
        <f>rawTransactionSheet!F4803</f>
        <v>STD</v>
      </c>
      <c r="H4803" s="1" t="str">
        <f t="shared" si="1"/>
        <v>STD</v>
      </c>
      <c r="I4803" s="5" t="str">
        <f>rawTransactionSheet!G4803</f>
        <v>1997</v>
      </c>
      <c r="J4803" s="5" t="str">
        <f>rawTransactionSheet!H4803</f>
        <v>40000</v>
      </c>
      <c r="K4803" s="5" t="str">
        <f>rawTransactionSheet!I4803</f>
        <v>142499.6578</v>
      </c>
      <c r="L4803" s="5" t="str">
        <f>rawTransactionSheet!J4803</f>
        <v>17.81245722</v>
      </c>
      <c r="M4803" s="5" t="str">
        <f>rawTransactionSheet!K4803</f>
        <v>4</v>
      </c>
      <c r="N4803" s="5" t="str">
        <f>rawTransactionSheet!L4803</f>
        <v>BANGALORE</v>
      </c>
    </row>
    <row r="4804">
      <c r="A4804" s="2">
        <v>42370.0</v>
      </c>
      <c r="B4804" s="5" t="str">
        <f>rawTransactionSheet!B4804</f>
        <v>Pratham</v>
      </c>
      <c r="C4804" s="5" t="str">
        <f>rawTransactionSheet!C4804</f>
        <v>963</v>
      </c>
      <c r="D4804" s="5" t="str">
        <f>rawTransactionSheet!D4804</f>
        <v>MARUTI SUZUKI</v>
      </c>
      <c r="E4804" s="5" t="str">
        <f>rawTransactionSheet!E4804</f>
        <v>800</v>
      </c>
      <c r="F4804" s="5" t="str">
        <f>IFERROR(VLOOKUP(E4804,modelMapping,2,0),E4804)</f>
        <v>800</v>
      </c>
      <c r="G4804" s="5" t="str">
        <f>rawTransactionSheet!F4804</f>
        <v>STD</v>
      </c>
      <c r="H4804" s="1" t="str">
        <f t="shared" si="1"/>
        <v>STD</v>
      </c>
      <c r="I4804" s="5" t="str">
        <f>rawTransactionSheet!G4804</f>
        <v>1996</v>
      </c>
      <c r="J4804" s="5" t="str">
        <f>rawTransactionSheet!H4804</f>
        <v>40000</v>
      </c>
      <c r="K4804" s="5" t="str">
        <f>rawTransactionSheet!I4804</f>
        <v>150647.5017</v>
      </c>
      <c r="L4804" s="5" t="str">
        <f>rawTransactionSheet!J4804</f>
        <v>18.83093771</v>
      </c>
      <c r="M4804" s="5" t="str">
        <f>rawTransactionSheet!K4804</f>
        <v>4</v>
      </c>
      <c r="N4804" s="5" t="str">
        <f>rawTransactionSheet!L4804</f>
        <v>BANGALORE</v>
      </c>
    </row>
    <row r="4805">
      <c r="A4805" s="2">
        <v>42370.0</v>
      </c>
      <c r="B4805" s="5" t="str">
        <f>rawTransactionSheet!B4805</f>
        <v>Pratham</v>
      </c>
      <c r="C4805" s="5" t="str">
        <f>rawTransactionSheet!C4805</f>
        <v>978</v>
      </c>
      <c r="D4805" s="5" t="str">
        <f>rawTransactionSheet!D4805</f>
        <v>MARUTI SUZUKI</v>
      </c>
      <c r="E4805" s="5" t="str">
        <f>rawTransactionSheet!E4805</f>
        <v>800</v>
      </c>
      <c r="F4805" s="5" t="str">
        <f>IFERROR(VLOOKUP(E4805,modelMapping,2,0),E4805)</f>
        <v>800</v>
      </c>
      <c r="G4805" s="5" t="str">
        <f>rawTransactionSheet!F4805</f>
        <v>STD</v>
      </c>
      <c r="H4805" s="1" t="str">
        <f t="shared" si="1"/>
        <v>STD</v>
      </c>
      <c r="I4805" s="5" t="str">
        <f>rawTransactionSheet!G4805</f>
        <v>1991</v>
      </c>
      <c r="J4805" s="5" t="str">
        <f>rawTransactionSheet!H4805</f>
        <v>40000</v>
      </c>
      <c r="K4805" s="5" t="str">
        <f>rawTransactionSheet!I4805</f>
        <v>187816.564</v>
      </c>
      <c r="L4805" s="5" t="str">
        <f>rawTransactionSheet!J4805</f>
        <v>23.4770705</v>
      </c>
      <c r="M4805" s="5" t="str">
        <f>rawTransactionSheet!K4805</f>
        <v>5</v>
      </c>
      <c r="N4805" s="5" t="str">
        <f>rawTransactionSheet!L4805</f>
        <v>BANGALORE</v>
      </c>
    </row>
    <row r="4806">
      <c r="A4806" s="2">
        <v>42370.0</v>
      </c>
      <c r="B4806" s="5" t="str">
        <f>rawTransactionSheet!B4806</f>
        <v>RNS</v>
      </c>
      <c r="C4806" s="5" t="str">
        <f>rawTransactionSheet!C4806</f>
        <v>KA02N2474</v>
      </c>
      <c r="D4806" s="5" t="str">
        <f>rawTransactionSheet!D4806</f>
        <v>MARUTI SUZUKI</v>
      </c>
      <c r="E4806" s="5" t="str">
        <f>rawTransactionSheet!E4806</f>
        <v>800</v>
      </c>
      <c r="F4806" s="5" t="str">
        <f>IFERROR(VLOOKUP(E4806,modelMapping,2,0),E4806)</f>
        <v>800</v>
      </c>
      <c r="G4806" s="5" t="str">
        <f>rawTransactionSheet!F4806</f>
        <v>STD</v>
      </c>
      <c r="H4806" s="1" t="str">
        <f t="shared" si="1"/>
        <v>STD</v>
      </c>
      <c r="I4806" s="5" t="str">
        <f>rawTransactionSheet!G4806</f>
        <v>1997</v>
      </c>
      <c r="J4806" s="5" t="str">
        <f>rawTransactionSheet!H4806</f>
        <v>40000</v>
      </c>
      <c r="K4806" s="5" t="str">
        <f>rawTransactionSheet!I4806</f>
        <v>123050</v>
      </c>
      <c r="L4806" s="5" t="str">
        <f>rawTransactionSheet!J4806</f>
        <v>18.69315068</v>
      </c>
      <c r="M4806" s="5" t="str">
        <f>rawTransactionSheet!K4806</f>
        <v>2</v>
      </c>
      <c r="N4806" s="5" t="str">
        <f>rawTransactionSheet!L4806</f>
        <v>BANGALORE</v>
      </c>
    </row>
    <row r="4807">
      <c r="A4807" s="2">
        <v>42370.0</v>
      </c>
      <c r="B4807" s="5" t="str">
        <f>rawTransactionSheet!B4807</f>
        <v>RNS</v>
      </c>
      <c r="C4807" s="5" t="str">
        <f>rawTransactionSheet!C4807</f>
        <v>KA30M448</v>
      </c>
      <c r="D4807" s="5" t="str">
        <f>rawTransactionSheet!D4807</f>
        <v>MARUTI SUZUKI</v>
      </c>
      <c r="E4807" s="5" t="str">
        <f>rawTransactionSheet!E4807</f>
        <v>800</v>
      </c>
      <c r="F4807" s="5" t="str">
        <f>IFERROR(VLOOKUP(E4807,modelMapping,2,0),E4807)</f>
        <v>800</v>
      </c>
      <c r="G4807" s="5" t="str">
        <f>rawTransactionSheet!F4807</f>
        <v>STD</v>
      </c>
      <c r="H4807" s="1" t="str">
        <f t="shared" si="1"/>
        <v>STD</v>
      </c>
      <c r="I4807" s="5" t="str">
        <f>rawTransactionSheet!G4807</f>
        <v>1993</v>
      </c>
      <c r="J4807" s="5" t="str">
        <f>rawTransactionSheet!H4807</f>
        <v>40000</v>
      </c>
      <c r="K4807" s="5" t="str">
        <f>rawTransactionSheet!I4807</f>
        <v>88462</v>
      </c>
      <c r="L4807" s="5" t="str">
        <f>rawTransactionSheet!J4807</f>
        <v>22.69589041</v>
      </c>
      <c r="M4807" s="5" t="str">
        <f>rawTransactionSheet!K4807</f>
        <v>2</v>
      </c>
      <c r="N4807" s="5" t="str">
        <f>rawTransactionSheet!L4807</f>
        <v>BANGALORE</v>
      </c>
    </row>
    <row r="4808">
      <c r="A4808" s="2">
        <v>42370.0</v>
      </c>
      <c r="B4808" s="5" t="str">
        <f>rawTransactionSheet!B4808</f>
        <v>RNS</v>
      </c>
      <c r="C4808" s="5" t="str">
        <f>rawTransactionSheet!C4808</f>
        <v>KA01P2582</v>
      </c>
      <c r="D4808" s="5" t="str">
        <f>rawTransactionSheet!D4808</f>
        <v>MARUTI SUZUKI</v>
      </c>
      <c r="E4808" s="5" t="str">
        <f>rawTransactionSheet!E4808</f>
        <v>800</v>
      </c>
      <c r="F4808" s="5" t="str">
        <f>IFERROR(VLOOKUP(E4808,modelMapping,2,0),E4808)</f>
        <v>800</v>
      </c>
      <c r="G4808" s="5" t="str">
        <f>rawTransactionSheet!F4808</f>
        <v>STD</v>
      </c>
      <c r="H4808" s="1" t="str">
        <f t="shared" si="1"/>
        <v>STD</v>
      </c>
      <c r="I4808" s="5" t="str">
        <f>rawTransactionSheet!G4808</f>
        <v>1998</v>
      </c>
      <c r="J4808" s="5" t="str">
        <f>rawTransactionSheet!H4808</f>
        <v>40000</v>
      </c>
      <c r="K4808" s="5" t="str">
        <f>rawTransactionSheet!I4808</f>
        <v>46621</v>
      </c>
      <c r="L4808" s="5" t="str">
        <f>rawTransactionSheet!J4808</f>
        <v>17.50410959</v>
      </c>
      <c r="M4808" s="5" t="str">
        <f>rawTransactionSheet!K4808</f>
        <v>3</v>
      </c>
      <c r="N4808" s="5" t="str">
        <f>rawTransactionSheet!L4808</f>
        <v>BANGALORE</v>
      </c>
    </row>
    <row r="4809">
      <c r="A4809" s="2">
        <v>42370.0</v>
      </c>
      <c r="B4809" s="5" t="str">
        <f>rawTransactionSheet!B4809</f>
        <v>RNS</v>
      </c>
      <c r="C4809" s="5" t="str">
        <f>rawTransactionSheet!C4809</f>
        <v>KA04M1769</v>
      </c>
      <c r="D4809" s="5" t="str">
        <f>rawTransactionSheet!D4809</f>
        <v>MARUTI SUZUKI</v>
      </c>
      <c r="E4809" s="5" t="str">
        <f>rawTransactionSheet!E4809</f>
        <v>800</v>
      </c>
      <c r="F4809" s="5" t="str">
        <f>IFERROR(VLOOKUP(E4809,modelMapping,2,0),E4809)</f>
        <v>800</v>
      </c>
      <c r="G4809" s="5" t="str">
        <f>rawTransactionSheet!F4809</f>
        <v>STD</v>
      </c>
      <c r="H4809" s="1" t="str">
        <f t="shared" si="1"/>
        <v>STD</v>
      </c>
      <c r="I4809" s="5" t="str">
        <f>rawTransactionSheet!G4809</f>
        <v>1990</v>
      </c>
      <c r="J4809" s="5" t="str">
        <f>rawTransactionSheet!H4809</f>
        <v>40000</v>
      </c>
      <c r="K4809" s="5" t="str">
        <f>rawTransactionSheet!I4809</f>
        <v>82658</v>
      </c>
      <c r="L4809" s="5" t="str">
        <f>rawTransactionSheet!J4809</f>
        <v>25.58356164</v>
      </c>
      <c r="M4809" s="5" t="str">
        <f>rawTransactionSheet!K4809</f>
        <v>5</v>
      </c>
      <c r="N4809" s="5" t="str">
        <f>rawTransactionSheet!L4809</f>
        <v>BANGALORE</v>
      </c>
    </row>
    <row r="4810">
      <c r="A4810" s="2">
        <v>42370.0</v>
      </c>
      <c r="B4810" s="5" t="str">
        <f>rawTransactionSheet!B4810</f>
        <v>RNS</v>
      </c>
      <c r="C4810" s="5" t="str">
        <f>rawTransactionSheet!C4810</f>
        <v>KA03N7410</v>
      </c>
      <c r="D4810" s="5" t="str">
        <f>rawTransactionSheet!D4810</f>
        <v>MARUTI SUZUKI</v>
      </c>
      <c r="E4810" s="5" t="str">
        <f>rawTransactionSheet!E4810</f>
        <v>800</v>
      </c>
      <c r="F4810" s="5" t="str">
        <f>IFERROR(VLOOKUP(E4810,modelMapping,2,0),E4810)</f>
        <v>800</v>
      </c>
      <c r="G4810" s="5" t="str">
        <f>rawTransactionSheet!F4810</f>
        <v>STD</v>
      </c>
      <c r="H4810" s="1" t="str">
        <f t="shared" si="1"/>
        <v>STD</v>
      </c>
      <c r="I4810" s="5" t="str">
        <f>rawTransactionSheet!G4810</f>
        <v>1996</v>
      </c>
      <c r="J4810" s="5" t="str">
        <f>rawTransactionSheet!H4810</f>
        <v>40000</v>
      </c>
      <c r="K4810" s="5" t="str">
        <f>rawTransactionSheet!I4810</f>
        <v>109157</v>
      </c>
      <c r="L4810" s="5" t="str">
        <f>rawTransactionSheet!J4810</f>
        <v>19.63835616</v>
      </c>
      <c r="M4810" s="5" t="str">
        <f>rawTransactionSheet!K4810</f>
        <v>7</v>
      </c>
      <c r="N4810" s="5" t="str">
        <f>rawTransactionSheet!L4810</f>
        <v>BANGALORE</v>
      </c>
    </row>
    <row r="4811">
      <c r="A4811" s="2">
        <v>42370.0</v>
      </c>
      <c r="B4811" s="5" t="str">
        <f>rawTransactionSheet!B4811</f>
        <v>RNS</v>
      </c>
      <c r="C4811" s="5" t="str">
        <f>rawTransactionSheet!C4811</f>
        <v>MH01MA3552</v>
      </c>
      <c r="D4811" s="5" t="str">
        <f>rawTransactionSheet!D4811</f>
        <v>MARUTI SUZUKI</v>
      </c>
      <c r="E4811" s="5" t="str">
        <f>rawTransactionSheet!E4811</f>
        <v>Esteem</v>
      </c>
      <c r="F4811" s="5" t="str">
        <f>IFERROR(VLOOKUP(E4811,modelMapping,2,0),E4811)</f>
        <v>Esteem</v>
      </c>
      <c r="G4811" s="5" t="str">
        <f>rawTransactionSheet!F4811</f>
        <v>LXI</v>
      </c>
      <c r="H4811" s="1" t="str">
        <f t="shared" si="1"/>
        <v>LXI</v>
      </c>
      <c r="I4811" s="5" t="str">
        <f>rawTransactionSheet!G4811</f>
        <v>2003</v>
      </c>
      <c r="J4811" s="5" t="str">
        <f>rawTransactionSheet!H4811</f>
        <v>40000</v>
      </c>
      <c r="K4811" s="5" t="str">
        <f>rawTransactionSheet!I4811</f>
        <v>100010</v>
      </c>
      <c r="L4811" s="5" t="str">
        <f>rawTransactionSheet!J4811</f>
        <v>12.92054795</v>
      </c>
      <c r="M4811" s="5" t="str">
        <f>rawTransactionSheet!K4811</f>
        <v>3</v>
      </c>
      <c r="N4811" s="5" t="str">
        <f>rawTransactionSheet!L4811</f>
        <v>BANGALORE</v>
      </c>
    </row>
    <row r="4812">
      <c r="A4812" s="2">
        <v>42370.0</v>
      </c>
      <c r="B4812" s="5" t="str">
        <f>rawTransactionSheet!B4812</f>
        <v>KALYANI MOTORS PVT LTD</v>
      </c>
      <c r="C4812" s="5" t="str">
        <f>rawTransactionSheet!C4812</f>
        <v>KA05Z9772</v>
      </c>
      <c r="D4812" s="5" t="str">
        <f>rawTransactionSheet!D4812</f>
        <v>FORD</v>
      </c>
      <c r="E4812" s="5" t="str">
        <f>rawTransactionSheet!E4812</f>
        <v>IKON</v>
      </c>
      <c r="F4812" s="5" t="str">
        <f>IFERROR(VLOOKUP(E4812,modelMapping,2,0),E4812)</f>
        <v>IKON</v>
      </c>
      <c r="G4812" s="5" t="str">
        <f>rawTransactionSheet!F4812</f>
        <v>1.3 FLAIR</v>
      </c>
      <c r="H4812" s="1" t="str">
        <f t="shared" si="1"/>
        <v>1.3 FLAIR</v>
      </c>
      <c r="I4812" s="5" t="str">
        <f>rawTransactionSheet!G4812</f>
        <v>2002</v>
      </c>
      <c r="J4812" s="5" t="str">
        <f>rawTransactionSheet!H4812</f>
        <v>40000</v>
      </c>
      <c r="K4812" s="5" t="str">
        <f>rawTransactionSheet!I4812</f>
        <v>14249</v>
      </c>
      <c r="L4812" s="5" t="str">
        <f>rawTransactionSheet!J4812</f>
        <v>13</v>
      </c>
      <c r="M4812" s="5" t="str">
        <f>rawTransactionSheet!K4812</f>
        <v>2</v>
      </c>
      <c r="N4812" s="5" t="str">
        <f>rawTransactionSheet!L4812</f>
        <v>BANGALORE</v>
      </c>
    </row>
    <row r="4813">
      <c r="A4813" s="2">
        <v>42370.0</v>
      </c>
      <c r="B4813" s="5" t="str">
        <f>rawTransactionSheet!B4813</f>
        <v>RNS</v>
      </c>
      <c r="C4813" s="5" t="str">
        <f>rawTransactionSheet!C4813</f>
        <v>KA05P4217</v>
      </c>
      <c r="D4813" s="5" t="str">
        <f>rawTransactionSheet!D4813</f>
        <v>DAEWOO</v>
      </c>
      <c r="E4813" s="5" t="str">
        <f>rawTransactionSheet!E4813</f>
        <v>Matiz</v>
      </c>
      <c r="F4813" s="5" t="str">
        <f>IFERROR(VLOOKUP(E4813,modelMapping,2,0),E4813)</f>
        <v>Matiz</v>
      </c>
      <c r="G4813" s="5" t="str">
        <f>rawTransactionSheet!F4813</f>
        <v>DLX</v>
      </c>
      <c r="H4813" s="1" t="str">
        <f t="shared" si="1"/>
        <v>DLX</v>
      </c>
      <c r="I4813" s="5" t="str">
        <f>rawTransactionSheet!G4813</f>
        <v>1999</v>
      </c>
      <c r="J4813" s="5" t="str">
        <f>rawTransactionSheet!H4813</f>
        <v>40000</v>
      </c>
      <c r="K4813" s="5" t="str">
        <f>rawTransactionSheet!I4813</f>
        <v>108085</v>
      </c>
      <c r="L4813" s="5" t="str">
        <f>rawTransactionSheet!J4813</f>
        <v>16.85205479</v>
      </c>
      <c r="M4813" s="5" t="str">
        <f>rawTransactionSheet!K4813</f>
        <v>2</v>
      </c>
      <c r="N4813" s="5" t="str">
        <f>rawTransactionSheet!L4813</f>
        <v>BANGALORE</v>
      </c>
    </row>
    <row r="4814">
      <c r="A4814" s="2">
        <v>42370.0</v>
      </c>
      <c r="B4814" s="5" t="str">
        <f>rawTransactionSheet!B4814</f>
        <v>Hiremath</v>
      </c>
      <c r="C4814" s="5" t="str">
        <f>rawTransactionSheet!C4814</f>
        <v>Hire027</v>
      </c>
      <c r="D4814" s="5" t="str">
        <f>rawTransactionSheet!D4814</f>
        <v>MARUTI SUZUKI</v>
      </c>
      <c r="E4814" s="5" t="str">
        <f>rawTransactionSheet!E4814</f>
        <v>Omni</v>
      </c>
      <c r="F4814" s="5" t="str">
        <f>IFERROR(VLOOKUP(E4814,modelMapping,2,0),E4814)</f>
        <v>Omni</v>
      </c>
      <c r="G4814" s="5" t="str">
        <f>rawTransactionSheet!F4814</f>
        <v>5 STR</v>
      </c>
      <c r="H4814" s="1" t="str">
        <f t="shared" si="1"/>
        <v>5 STR</v>
      </c>
      <c r="I4814" s="5" t="str">
        <f>rawTransactionSheet!G4814</f>
        <v>2003</v>
      </c>
      <c r="J4814" s="5" t="str">
        <f>rawTransactionSheet!H4814</f>
        <v>40000</v>
      </c>
      <c r="K4814" s="5" t="str">
        <f>rawTransactionSheet!I4814</f>
        <v>80000</v>
      </c>
      <c r="L4814" s="5" t="str">
        <f>rawTransactionSheet!J4814</f>
        <v>12</v>
      </c>
      <c r="M4814" s="5" t="str">
        <f>rawTransactionSheet!K4814</f>
        <v>4</v>
      </c>
      <c r="N4814" s="5" t="str">
        <f>rawTransactionSheet!L4814</f>
        <v>BANGALORE</v>
      </c>
    </row>
    <row r="4815">
      <c r="A4815" s="2">
        <v>42370.0</v>
      </c>
      <c r="B4815" s="5" t="str">
        <f>rawTransactionSheet!B4815</f>
        <v>Pratham</v>
      </c>
      <c r="C4815" s="5" t="str">
        <f>rawTransactionSheet!C4815</f>
        <v>953</v>
      </c>
      <c r="D4815" s="5" t="str">
        <f>rawTransactionSheet!D4815</f>
        <v>MARUTI SUZUKI</v>
      </c>
      <c r="E4815" s="5" t="str">
        <f>rawTransactionSheet!E4815</f>
        <v>Zen</v>
      </c>
      <c r="F4815" s="5" t="str">
        <f>IFERROR(VLOOKUP(E4815,modelMapping,2,0),E4815)</f>
        <v>Zen</v>
      </c>
      <c r="G4815" s="5" t="str">
        <f>rawTransactionSheet!F4815</f>
        <v>LX</v>
      </c>
      <c r="H4815" s="1" t="str">
        <f t="shared" si="1"/>
        <v>LX</v>
      </c>
      <c r="I4815" s="5" t="str">
        <f>rawTransactionSheet!G4815</f>
        <v>1996</v>
      </c>
      <c r="J4815" s="5" t="str">
        <f>rawTransactionSheet!H4815</f>
        <v>40000</v>
      </c>
      <c r="K4815" s="5" t="str">
        <f>rawTransactionSheet!I4815</f>
        <v>146069.8152</v>
      </c>
      <c r="L4815" s="5" t="str">
        <f>rawTransactionSheet!J4815</f>
        <v>18.2587269</v>
      </c>
      <c r="M4815" s="5" t="str">
        <f>rawTransactionSheet!K4815</f>
        <v>4</v>
      </c>
      <c r="N4815" s="5" t="str">
        <f>rawTransactionSheet!L4815</f>
        <v>BANGALORE</v>
      </c>
    </row>
    <row r="4816">
      <c r="A4816" s="2">
        <v>42370.0</v>
      </c>
      <c r="B4816" s="5" t="str">
        <f>rawTransactionSheet!B4816</f>
        <v>KALYANI MOTORS PVT LTD</v>
      </c>
      <c r="C4816" s="5" t="str">
        <f>rawTransactionSheet!C4816</f>
        <v>KA19M7201</v>
      </c>
      <c r="D4816" s="5" t="str">
        <f>rawTransactionSheet!D4816</f>
        <v>MARUTI SUZUKI</v>
      </c>
      <c r="E4816" s="5" t="str">
        <f>rawTransactionSheet!E4816</f>
        <v>Zen</v>
      </c>
      <c r="F4816" s="5" t="str">
        <f>IFERROR(VLOOKUP(E4816,modelMapping,2,0),E4816)</f>
        <v>Zen</v>
      </c>
      <c r="G4816" s="5" t="str">
        <f>rawTransactionSheet!F4816</f>
        <v>LXI</v>
      </c>
      <c r="H4816" s="1" t="str">
        <f t="shared" si="1"/>
        <v>LXI</v>
      </c>
      <c r="I4816" s="5" t="str">
        <f>rawTransactionSheet!G4816</f>
        <v>1995</v>
      </c>
      <c r="J4816" s="5" t="str">
        <f>rawTransactionSheet!H4816</f>
        <v>40000</v>
      </c>
      <c r="K4816" s="5" t="str">
        <f>rawTransactionSheet!I4816</f>
        <v>95683</v>
      </c>
      <c r="L4816" s="5" t="str">
        <f>rawTransactionSheet!J4816</f>
        <v>20</v>
      </c>
      <c r="M4816" s="5" t="str">
        <f>rawTransactionSheet!K4816</f>
        <v>7</v>
      </c>
      <c r="N4816" s="5" t="str">
        <f>rawTransactionSheet!L4816</f>
        <v>BANGALORE</v>
      </c>
    </row>
    <row r="4817">
      <c r="A4817" s="2">
        <v>42370.0</v>
      </c>
      <c r="B4817" s="5" t="str">
        <f>rawTransactionSheet!B4817</f>
        <v>RNS</v>
      </c>
      <c r="C4817" s="5" t="str">
        <f>rawTransactionSheet!C4817</f>
        <v>KA05N8659</v>
      </c>
      <c r="D4817" s="5" t="str">
        <f>rawTransactionSheet!D4817</f>
        <v>MARUTI SUZUKI</v>
      </c>
      <c r="E4817" s="5" t="str">
        <f>rawTransactionSheet!E4817</f>
        <v>800</v>
      </c>
      <c r="F4817" s="5" t="str">
        <f>IFERROR(VLOOKUP(E4817,modelMapping,2,0),E4817)</f>
        <v>800</v>
      </c>
      <c r="G4817" s="5" t="str">
        <f>rawTransactionSheet!F4817</f>
        <v>STD</v>
      </c>
      <c r="H4817" s="1" t="str">
        <f t="shared" si="1"/>
        <v>STD</v>
      </c>
      <c r="I4817" s="5" t="str">
        <f>rawTransactionSheet!G4817</f>
        <v>1997</v>
      </c>
      <c r="J4817" s="5" t="str">
        <f>rawTransactionSheet!H4817</f>
        <v>39000</v>
      </c>
      <c r="K4817" s="5" t="str">
        <f>rawTransactionSheet!I4817</f>
        <v>87672</v>
      </c>
      <c r="L4817" s="5" t="str">
        <f>rawTransactionSheet!J4817</f>
        <v>19.00273973</v>
      </c>
      <c r="M4817" s="5" t="str">
        <f>rawTransactionSheet!K4817</f>
        <v>2</v>
      </c>
      <c r="N4817" s="5" t="str">
        <f>rawTransactionSheet!L4817</f>
        <v>BANGALORE</v>
      </c>
    </row>
    <row r="4818">
      <c r="A4818" s="2">
        <v>42370.0</v>
      </c>
      <c r="B4818" s="5" t="str">
        <f>rawTransactionSheet!B4818</f>
        <v>Pratham</v>
      </c>
      <c r="C4818" s="5" t="str">
        <f>rawTransactionSheet!C4818</f>
        <v>885</v>
      </c>
      <c r="D4818" s="5" t="str">
        <f>rawTransactionSheet!D4818</f>
        <v>MARUTI SUZUKI</v>
      </c>
      <c r="E4818" s="5" t="str">
        <f>rawTransactionSheet!E4818</f>
        <v>800</v>
      </c>
      <c r="F4818" s="5" t="str">
        <f>IFERROR(VLOOKUP(E4818,modelMapping,2,0),E4818)</f>
        <v>800</v>
      </c>
      <c r="G4818" s="5" t="str">
        <f>rawTransactionSheet!F4818</f>
        <v>STD</v>
      </c>
      <c r="H4818" s="1" t="str">
        <f t="shared" si="1"/>
        <v>STD</v>
      </c>
      <c r="I4818" s="5" t="str">
        <f>rawTransactionSheet!G4818</f>
        <v>2002</v>
      </c>
      <c r="J4818" s="5" t="str">
        <f>rawTransactionSheet!H4818</f>
        <v>38000</v>
      </c>
      <c r="K4818" s="5" t="str">
        <f>rawTransactionSheet!I4818</f>
        <v>101037.6454</v>
      </c>
      <c r="L4818" s="5" t="str">
        <f>rawTransactionSheet!J4818</f>
        <v>12.62970568</v>
      </c>
      <c r="M4818" s="5" t="str">
        <f>rawTransactionSheet!K4818</f>
        <v>3</v>
      </c>
      <c r="N4818" s="5" t="str">
        <f>rawTransactionSheet!L4818</f>
        <v>BANGALORE</v>
      </c>
    </row>
    <row r="4819">
      <c r="A4819" s="2">
        <v>42370.0</v>
      </c>
      <c r="B4819" s="5" t="str">
        <f>rawTransactionSheet!B4819</f>
        <v>Pratham</v>
      </c>
      <c r="C4819" s="5" t="str">
        <f>rawTransactionSheet!C4819</f>
        <v>945</v>
      </c>
      <c r="D4819" s="5" t="str">
        <f>rawTransactionSheet!D4819</f>
        <v>MARUTI SUZUKI</v>
      </c>
      <c r="E4819" s="5" t="str">
        <f>rawTransactionSheet!E4819</f>
        <v>800</v>
      </c>
      <c r="F4819" s="5" t="str">
        <f>IFERROR(VLOOKUP(E4819,modelMapping,2,0),E4819)</f>
        <v>800</v>
      </c>
      <c r="G4819" s="5" t="str">
        <f>rawTransactionSheet!F4819</f>
        <v>STD</v>
      </c>
      <c r="H4819" s="1" t="str">
        <f t="shared" si="1"/>
        <v>STD</v>
      </c>
      <c r="I4819" s="5" t="str">
        <f>rawTransactionSheet!G4819</f>
        <v>1997</v>
      </c>
      <c r="J4819" s="5" t="str">
        <f>rawTransactionSheet!H4819</f>
        <v>38000</v>
      </c>
      <c r="K4819" s="5" t="str">
        <f>rawTransactionSheet!I4819</f>
        <v>141930.1848</v>
      </c>
      <c r="L4819" s="5" t="str">
        <f>rawTransactionSheet!J4819</f>
        <v>17.7412731</v>
      </c>
      <c r="M4819" s="5" t="str">
        <f>rawTransactionSheet!K4819</f>
        <v>4</v>
      </c>
      <c r="N4819" s="5" t="str">
        <f>rawTransactionSheet!L4819</f>
        <v>BANGALORE</v>
      </c>
    </row>
    <row r="4820">
      <c r="A4820" s="2">
        <v>42370.0</v>
      </c>
      <c r="B4820" s="5" t="str">
        <f>rawTransactionSheet!B4820</f>
        <v>Pratham</v>
      </c>
      <c r="C4820" s="5" t="str">
        <f>rawTransactionSheet!C4820</f>
        <v>665</v>
      </c>
      <c r="D4820" s="5" t="str">
        <f>rawTransactionSheet!D4820</f>
        <v>TATA</v>
      </c>
      <c r="E4820" s="5" t="str">
        <f>rawTransactionSheet!E4820</f>
        <v>INDICA V2</v>
      </c>
      <c r="F4820" s="5" t="str">
        <f>IFERROR(VLOOKUP(E4820,modelMapping,2,0),E4820)</f>
        <v>INDICA V2</v>
      </c>
      <c r="G4820" s="5" t="str">
        <f>rawTransactionSheet!F4820</f>
        <v>DLE</v>
      </c>
      <c r="H4820" s="1" t="str">
        <f t="shared" si="1"/>
        <v>DLE</v>
      </c>
      <c r="I4820" s="5" t="str">
        <f>rawTransactionSheet!G4820</f>
        <v>2006</v>
      </c>
      <c r="J4820" s="5" t="str">
        <f>rawTransactionSheet!H4820</f>
        <v>38000</v>
      </c>
      <c r="K4820" s="5" t="str">
        <f>rawTransactionSheet!I4820</f>
        <v>105954.8255</v>
      </c>
      <c r="L4820" s="5" t="str">
        <f>rawTransactionSheet!J4820</f>
        <v>8.829568789</v>
      </c>
      <c r="M4820" s="5" t="str">
        <f>rawTransactionSheet!K4820</f>
        <v>2</v>
      </c>
      <c r="N4820" s="5" t="str">
        <f>rawTransactionSheet!L4820</f>
        <v>BANGALORE</v>
      </c>
    </row>
    <row r="4821">
      <c r="A4821" s="2">
        <v>42370.0</v>
      </c>
      <c r="B4821" s="5" t="str">
        <f>rawTransactionSheet!B4821</f>
        <v>RNS</v>
      </c>
      <c r="C4821" s="5" t="str">
        <f>rawTransactionSheet!C4821</f>
        <v>KA532836</v>
      </c>
      <c r="D4821" s="5" t="str">
        <f>rawTransactionSheet!D4821</f>
        <v>TATA</v>
      </c>
      <c r="E4821" s="5" t="str">
        <f>rawTransactionSheet!E4821</f>
        <v>INDICA V2</v>
      </c>
      <c r="F4821" s="5" t="str">
        <f>IFERROR(VLOOKUP(E4821,modelMapping,2,0),E4821)</f>
        <v>INDICA V2</v>
      </c>
      <c r="G4821" s="5" t="str">
        <f>rawTransactionSheet!F4821</f>
        <v>DLE</v>
      </c>
      <c r="H4821" s="1" t="str">
        <f t="shared" si="1"/>
        <v>DLE</v>
      </c>
      <c r="I4821" s="5" t="str">
        <f>rawTransactionSheet!G4821</f>
        <v>2006</v>
      </c>
      <c r="J4821" s="5" t="str">
        <f>rawTransactionSheet!H4821</f>
        <v>38000</v>
      </c>
      <c r="K4821" s="5" t="str">
        <f>rawTransactionSheet!I4821</f>
        <v>238650</v>
      </c>
      <c r="L4821" s="5" t="str">
        <f>rawTransactionSheet!J4821</f>
        <v>9.912328767</v>
      </c>
      <c r="M4821" s="5" t="str">
        <f>rawTransactionSheet!K4821</f>
        <v>2</v>
      </c>
      <c r="N4821" s="5" t="str">
        <f>rawTransactionSheet!L4821</f>
        <v>BANGALORE</v>
      </c>
    </row>
    <row r="4822">
      <c r="A4822" s="2">
        <v>42370.0</v>
      </c>
      <c r="B4822" s="5" t="str">
        <f>rawTransactionSheet!B4822</f>
        <v>Pratham</v>
      </c>
      <c r="C4822" s="5" t="str">
        <f>rawTransactionSheet!C4822</f>
        <v>951</v>
      </c>
      <c r="D4822" s="5" t="str">
        <f>rawTransactionSheet!D4822</f>
        <v>MARUTI SUZUKI</v>
      </c>
      <c r="E4822" s="5" t="str">
        <f>rawTransactionSheet!E4822</f>
        <v>800</v>
      </c>
      <c r="F4822" s="5" t="str">
        <f>IFERROR(VLOOKUP(E4822,modelMapping,2,0),E4822)</f>
        <v>800</v>
      </c>
      <c r="G4822" s="5" t="str">
        <f>rawTransactionSheet!F4822</f>
        <v>STD</v>
      </c>
      <c r="H4822" s="1" t="str">
        <f t="shared" si="1"/>
        <v>STD</v>
      </c>
      <c r="I4822" s="5" t="str">
        <f>rawTransactionSheet!G4822</f>
        <v>1997</v>
      </c>
      <c r="J4822" s="5" t="str">
        <f>rawTransactionSheet!H4822</f>
        <v>37000</v>
      </c>
      <c r="K4822" s="5" t="str">
        <f>rawTransactionSheet!I4822</f>
        <v>143945.243</v>
      </c>
      <c r="L4822" s="5" t="str">
        <f>rawTransactionSheet!J4822</f>
        <v>17.99315537</v>
      </c>
      <c r="M4822" s="5" t="str">
        <f>rawTransactionSheet!K4822</f>
        <v>4</v>
      </c>
      <c r="N4822" s="5" t="str">
        <f>rawTransactionSheet!L4822</f>
        <v>BANGALORE</v>
      </c>
    </row>
    <row r="4823">
      <c r="A4823" s="2">
        <v>42370.0</v>
      </c>
      <c r="B4823" s="5" t="str">
        <f>rawTransactionSheet!B4823</f>
        <v>Pratham</v>
      </c>
      <c r="C4823" s="5" t="str">
        <f>rawTransactionSheet!C4823</f>
        <v>974</v>
      </c>
      <c r="D4823" s="5" t="str">
        <f>rawTransactionSheet!D4823</f>
        <v>MARUTI SUZUKI</v>
      </c>
      <c r="E4823" s="5" t="str">
        <f>rawTransactionSheet!E4823</f>
        <v>800</v>
      </c>
      <c r="F4823" s="5" t="str">
        <f>IFERROR(VLOOKUP(E4823,modelMapping,2,0),E4823)</f>
        <v>800</v>
      </c>
      <c r="G4823" s="5" t="str">
        <f>rawTransactionSheet!F4823</f>
        <v>STD</v>
      </c>
      <c r="H4823" s="1" t="str">
        <f t="shared" si="1"/>
        <v>STD</v>
      </c>
      <c r="I4823" s="5" t="str">
        <f>rawTransactionSheet!G4823</f>
        <v>1994</v>
      </c>
      <c r="J4823" s="5" t="str">
        <f>rawTransactionSheet!H4823</f>
        <v>37000</v>
      </c>
      <c r="K4823" s="5" t="str">
        <f>rawTransactionSheet!I4823</f>
        <v>167184.1205</v>
      </c>
      <c r="L4823" s="5" t="str">
        <f>rawTransactionSheet!J4823</f>
        <v>20.89801506</v>
      </c>
      <c r="M4823" s="5" t="str">
        <f>rawTransactionSheet!K4823</f>
        <v>5</v>
      </c>
      <c r="N4823" s="5" t="str">
        <f>rawTransactionSheet!L4823</f>
        <v>BANGALORE</v>
      </c>
    </row>
    <row r="4824">
      <c r="A4824" s="2">
        <v>42370.0</v>
      </c>
      <c r="B4824" s="5" t="str">
        <f>rawTransactionSheet!B4824</f>
        <v>KALYANI MOTORS PVT LTD</v>
      </c>
      <c r="C4824" s="5" t="str">
        <f>rawTransactionSheet!C4824</f>
        <v>KA19M7201</v>
      </c>
      <c r="D4824" s="5" t="str">
        <f>rawTransactionSheet!D4824</f>
        <v>MARUTI SUZUKI</v>
      </c>
      <c r="E4824" s="5" t="str">
        <f>rawTransactionSheet!E4824</f>
        <v>Zen</v>
      </c>
      <c r="F4824" s="5" t="str">
        <f>IFERROR(VLOOKUP(E4824,modelMapping,2,0),E4824)</f>
        <v>Zen</v>
      </c>
      <c r="G4824" s="5" t="str">
        <f>rawTransactionSheet!F4824</f>
        <v>LXI</v>
      </c>
      <c r="H4824" s="1" t="str">
        <f t="shared" si="1"/>
        <v>LXI</v>
      </c>
      <c r="I4824" s="5" t="str">
        <f>rawTransactionSheet!G4824</f>
        <v>1995</v>
      </c>
      <c r="J4824" s="5" t="str">
        <f>rawTransactionSheet!H4824</f>
        <v>37000</v>
      </c>
      <c r="K4824" s="5" t="str">
        <f>rawTransactionSheet!I4824</f>
        <v>95683</v>
      </c>
      <c r="L4824" s="5" t="str">
        <f>rawTransactionSheet!J4824</f>
        <v>20</v>
      </c>
      <c r="M4824" s="5" t="str">
        <f>rawTransactionSheet!K4824</f>
        <v>7</v>
      </c>
      <c r="N4824" s="5" t="str">
        <f>rawTransactionSheet!L4824</f>
        <v>BANGALORE</v>
      </c>
    </row>
    <row r="4825">
      <c r="A4825" s="2">
        <v>42370.0</v>
      </c>
      <c r="B4825" s="5" t="str">
        <f>rawTransactionSheet!B4825</f>
        <v>RNS</v>
      </c>
      <c r="C4825" s="5" t="str">
        <f>rawTransactionSheet!C4825</f>
        <v>KA02N3341</v>
      </c>
      <c r="D4825" s="5" t="str">
        <f>rawTransactionSheet!D4825</f>
        <v>MARUTI SUZUKI</v>
      </c>
      <c r="E4825" s="5" t="str">
        <f>rawTransactionSheet!E4825</f>
        <v>800</v>
      </c>
      <c r="F4825" s="5" t="str">
        <f>IFERROR(VLOOKUP(E4825,modelMapping,2,0),E4825)</f>
        <v>800</v>
      </c>
      <c r="G4825" s="5" t="str">
        <f>rawTransactionSheet!F4825</f>
        <v>STD</v>
      </c>
      <c r="H4825" s="1" t="str">
        <f t="shared" si="1"/>
        <v>STD</v>
      </c>
      <c r="I4825" s="5" t="str">
        <f>rawTransactionSheet!G4825</f>
        <v>1997</v>
      </c>
      <c r="J4825" s="5" t="str">
        <f>rawTransactionSheet!H4825</f>
        <v>36000</v>
      </c>
      <c r="K4825" s="5" t="str">
        <f>rawTransactionSheet!I4825</f>
        <v>51165</v>
      </c>
      <c r="L4825" s="5" t="str">
        <f>rawTransactionSheet!J4825</f>
        <v>18.96712329</v>
      </c>
      <c r="M4825" s="5" t="str">
        <f>rawTransactionSheet!K4825</f>
        <v>3</v>
      </c>
      <c r="N4825" s="5" t="str">
        <f>rawTransactionSheet!L4825</f>
        <v>BANGALORE</v>
      </c>
    </row>
    <row r="4826">
      <c r="A4826" s="2">
        <v>42370.0</v>
      </c>
      <c r="B4826" s="5" t="str">
        <f>rawTransactionSheet!B4826</f>
        <v>RNS</v>
      </c>
      <c r="C4826" s="5" t="str">
        <f>rawTransactionSheet!C4826</f>
        <v>KA521089</v>
      </c>
      <c r="D4826" s="5" t="str">
        <f>rawTransactionSheet!D4826</f>
        <v>TATA</v>
      </c>
      <c r="E4826" s="5" t="str">
        <f>rawTransactionSheet!E4826</f>
        <v>INDICA V2</v>
      </c>
      <c r="F4826" s="5" t="str">
        <f>IFERROR(VLOOKUP(E4826,modelMapping,2,0),E4826)</f>
        <v>INDICA V2</v>
      </c>
      <c r="G4826" s="5" t="str">
        <f>rawTransactionSheet!F4826</f>
        <v>DL</v>
      </c>
      <c r="H4826" s="1" t="str">
        <f t="shared" si="1"/>
        <v>DL</v>
      </c>
      <c r="I4826" s="5" t="str">
        <f>rawTransactionSheet!G4826</f>
        <v>2006</v>
      </c>
      <c r="J4826" s="5" t="str">
        <f>rawTransactionSheet!H4826</f>
        <v>36000</v>
      </c>
      <c r="K4826" s="5" t="str">
        <f>rawTransactionSheet!I4826</f>
        <v>101312</v>
      </c>
      <c r="L4826" s="5" t="str">
        <f>rawTransactionSheet!J4826</f>
        <v>9.75890411</v>
      </c>
      <c r="M4826" s="5" t="str">
        <f>rawTransactionSheet!K4826</f>
        <v>2</v>
      </c>
      <c r="N4826" s="5" t="str">
        <f>rawTransactionSheet!L4826</f>
        <v>BANGALORE</v>
      </c>
    </row>
    <row r="4827">
      <c r="A4827" s="2">
        <v>42370.0</v>
      </c>
      <c r="B4827" s="5" t="str">
        <f>rawTransactionSheet!B4827</f>
        <v>KALYANI MOTORS PVT LTD</v>
      </c>
      <c r="C4827" s="5" t="str">
        <f>rawTransactionSheet!C4827</f>
        <v>KA01M9241</v>
      </c>
      <c r="D4827" s="5" t="str">
        <f>rawTransactionSheet!D4827</f>
        <v>MARUTI SUZUKI</v>
      </c>
      <c r="E4827" s="5" t="str">
        <f>rawTransactionSheet!E4827</f>
        <v>800</v>
      </c>
      <c r="F4827" s="5" t="str">
        <f>IFERROR(VLOOKUP(E4827,modelMapping,2,0),E4827)</f>
        <v>800</v>
      </c>
      <c r="G4827" s="5" t="str">
        <f>rawTransactionSheet!F4827</f>
        <v>AC</v>
      </c>
      <c r="H4827" s="1" t="str">
        <f t="shared" si="1"/>
        <v>AC</v>
      </c>
      <c r="I4827" s="5" t="str">
        <f>rawTransactionSheet!G4827</f>
        <v>1993</v>
      </c>
      <c r="J4827" s="5" t="str">
        <f>rawTransactionSheet!H4827</f>
        <v>35000</v>
      </c>
      <c r="K4827" s="5" t="str">
        <f>rawTransactionSheet!I4827</f>
        <v>78245</v>
      </c>
      <c r="L4827" s="5" t="str">
        <f>rawTransactionSheet!J4827</f>
        <v>22</v>
      </c>
      <c r="M4827" s="5" t="str">
        <f>rawTransactionSheet!K4827</f>
        <v>3</v>
      </c>
      <c r="N4827" s="5" t="str">
        <f>rawTransactionSheet!L4827</f>
        <v>BANGALORE</v>
      </c>
    </row>
    <row r="4828">
      <c r="A4828" s="2">
        <v>42370.0</v>
      </c>
      <c r="B4828" s="5" t="str">
        <f>rawTransactionSheet!B4828</f>
        <v>Pratham</v>
      </c>
      <c r="C4828" s="5" t="str">
        <f>rawTransactionSheet!C4828</f>
        <v>961</v>
      </c>
      <c r="D4828" s="5" t="str">
        <f>rawTransactionSheet!D4828</f>
        <v>MARUTI SUZUKI</v>
      </c>
      <c r="E4828" s="5" t="str">
        <f>rawTransactionSheet!E4828</f>
        <v>800</v>
      </c>
      <c r="F4828" s="5" t="str">
        <f>IFERROR(VLOOKUP(E4828,modelMapping,2,0),E4828)</f>
        <v>800</v>
      </c>
      <c r="G4828" s="5" t="str">
        <f>rawTransactionSheet!F4828</f>
        <v>AC</v>
      </c>
      <c r="H4828" s="1" t="str">
        <f t="shared" si="1"/>
        <v>AC</v>
      </c>
      <c r="I4828" s="5" t="str">
        <f>rawTransactionSheet!G4828</f>
        <v>1996</v>
      </c>
      <c r="J4828" s="5" t="str">
        <f>rawTransactionSheet!H4828</f>
        <v>35000</v>
      </c>
      <c r="K4828" s="5" t="str">
        <f>rawTransactionSheet!I4828</f>
        <v>150516.0849</v>
      </c>
      <c r="L4828" s="5" t="str">
        <f>rawTransactionSheet!J4828</f>
        <v>18.81451061</v>
      </c>
      <c r="M4828" s="5" t="str">
        <f>rawTransactionSheet!K4828</f>
        <v>4</v>
      </c>
      <c r="N4828" s="5" t="str">
        <f>rawTransactionSheet!L4828</f>
        <v>BANGALORE</v>
      </c>
    </row>
    <row r="4829">
      <c r="A4829" s="2">
        <v>42370.0</v>
      </c>
      <c r="B4829" s="5" t="str">
        <f>rawTransactionSheet!B4829</f>
        <v>Pratham</v>
      </c>
      <c r="C4829" s="5" t="str">
        <f>rawTransactionSheet!C4829</f>
        <v>965</v>
      </c>
      <c r="D4829" s="5" t="str">
        <f>rawTransactionSheet!D4829</f>
        <v>MARUTI SUZUKI</v>
      </c>
      <c r="E4829" s="5" t="str">
        <f>rawTransactionSheet!E4829</f>
        <v>800</v>
      </c>
      <c r="F4829" s="5" t="str">
        <f>IFERROR(VLOOKUP(E4829,modelMapping,2,0),E4829)</f>
        <v>800</v>
      </c>
      <c r="G4829" s="5" t="str">
        <f>rawTransactionSheet!F4829</f>
        <v>AC</v>
      </c>
      <c r="H4829" s="1" t="str">
        <f t="shared" si="1"/>
        <v>AC</v>
      </c>
      <c r="I4829" s="5" t="str">
        <f>rawTransactionSheet!G4829</f>
        <v>1996</v>
      </c>
      <c r="J4829" s="5" t="str">
        <f>rawTransactionSheet!H4829</f>
        <v>35000</v>
      </c>
      <c r="K4829" s="5" t="str">
        <f>rawTransactionSheet!I4829</f>
        <v>151195.0718</v>
      </c>
      <c r="L4829" s="5" t="str">
        <f>rawTransactionSheet!J4829</f>
        <v>18.89938398</v>
      </c>
      <c r="M4829" s="5" t="str">
        <f>rawTransactionSheet!K4829</f>
        <v>4</v>
      </c>
      <c r="N4829" s="5" t="str">
        <f>rawTransactionSheet!L4829</f>
        <v>BANGALORE</v>
      </c>
    </row>
    <row r="4830">
      <c r="A4830" s="2">
        <v>42370.0</v>
      </c>
      <c r="B4830" s="5" t="str">
        <f>rawTransactionSheet!B4830</f>
        <v>Pratham</v>
      </c>
      <c r="C4830" s="5" t="str">
        <f>rawTransactionSheet!C4830</f>
        <v>971</v>
      </c>
      <c r="D4830" s="5" t="str">
        <f>rawTransactionSheet!D4830</f>
        <v>MARUTI SUZUKI</v>
      </c>
      <c r="E4830" s="5" t="str">
        <f>rawTransactionSheet!E4830</f>
        <v>800</v>
      </c>
      <c r="F4830" s="5" t="str">
        <f>IFERROR(VLOOKUP(E4830,modelMapping,2,0),E4830)</f>
        <v>800</v>
      </c>
      <c r="G4830" s="5" t="str">
        <f>rawTransactionSheet!F4830</f>
        <v>STD</v>
      </c>
      <c r="H4830" s="1" t="str">
        <f t="shared" si="1"/>
        <v>STD</v>
      </c>
      <c r="I4830" s="5" t="str">
        <f>rawTransactionSheet!G4830</f>
        <v>1996</v>
      </c>
      <c r="J4830" s="5" t="str">
        <f>rawTransactionSheet!H4830</f>
        <v>35000</v>
      </c>
      <c r="K4830" s="5" t="str">
        <f>rawTransactionSheet!I4830</f>
        <v>151808.3505</v>
      </c>
      <c r="L4830" s="5" t="str">
        <f>rawTransactionSheet!J4830</f>
        <v>18.97604381</v>
      </c>
      <c r="M4830" s="5" t="str">
        <f>rawTransactionSheet!K4830</f>
        <v>4</v>
      </c>
      <c r="N4830" s="5" t="str">
        <f>rawTransactionSheet!L4830</f>
        <v>BANGALORE</v>
      </c>
    </row>
    <row r="4831">
      <c r="A4831" s="2">
        <v>42370.0</v>
      </c>
      <c r="B4831" s="5" t="str">
        <f>rawTransactionSheet!B4831</f>
        <v>Pratham</v>
      </c>
      <c r="C4831" s="5" t="str">
        <f>rawTransactionSheet!C4831</f>
        <v>976</v>
      </c>
      <c r="D4831" s="5" t="str">
        <f>rawTransactionSheet!D4831</f>
        <v>MARUTI SUZUKI</v>
      </c>
      <c r="E4831" s="5" t="str">
        <f>rawTransactionSheet!E4831</f>
        <v>800</v>
      </c>
      <c r="F4831" s="5" t="str">
        <f>IFERROR(VLOOKUP(E4831,modelMapping,2,0),E4831)</f>
        <v>800</v>
      </c>
      <c r="G4831" s="5" t="str">
        <f>rawTransactionSheet!F4831</f>
        <v>STD</v>
      </c>
      <c r="H4831" s="1" t="str">
        <f t="shared" si="1"/>
        <v>STD</v>
      </c>
      <c r="I4831" s="5" t="str">
        <f>rawTransactionSheet!G4831</f>
        <v>1992</v>
      </c>
      <c r="J4831" s="5" t="str">
        <f>rawTransactionSheet!H4831</f>
        <v>35000</v>
      </c>
      <c r="K4831" s="5" t="str">
        <f>rawTransactionSheet!I4831</f>
        <v>183808.3505</v>
      </c>
      <c r="L4831" s="5" t="str">
        <f>rawTransactionSheet!J4831</f>
        <v>22.97604381</v>
      </c>
      <c r="M4831" s="5" t="str">
        <f>rawTransactionSheet!K4831</f>
        <v>5</v>
      </c>
      <c r="N4831" s="5" t="str">
        <f>rawTransactionSheet!L4831</f>
        <v>BANGALORE</v>
      </c>
    </row>
    <row r="4832">
      <c r="A4832" s="2">
        <v>42370.0</v>
      </c>
      <c r="B4832" s="5" t="str">
        <f>rawTransactionSheet!B4832</f>
        <v>RNS</v>
      </c>
      <c r="C4832" s="5" t="str">
        <f>rawTransactionSheet!C4832</f>
        <v>KA04N3511</v>
      </c>
      <c r="D4832" s="5" t="str">
        <f>rawTransactionSheet!D4832</f>
        <v>MARUTI SUZUKI</v>
      </c>
      <c r="E4832" s="5" t="str">
        <f>rawTransactionSheet!E4832</f>
        <v>800</v>
      </c>
      <c r="F4832" s="5" t="str">
        <f>IFERROR(VLOOKUP(E4832,modelMapping,2,0),E4832)</f>
        <v>800</v>
      </c>
      <c r="G4832" s="5" t="str">
        <f>rawTransactionSheet!F4832</f>
        <v>STD</v>
      </c>
      <c r="H4832" s="1" t="str">
        <f t="shared" si="1"/>
        <v>STD</v>
      </c>
      <c r="I4832" s="5" t="str">
        <f>rawTransactionSheet!G4832</f>
        <v>1996</v>
      </c>
      <c r="J4832" s="5" t="str">
        <f>rawTransactionSheet!H4832</f>
        <v>35000</v>
      </c>
      <c r="K4832" s="5" t="str">
        <f>rawTransactionSheet!I4832</f>
        <v>88116</v>
      </c>
      <c r="L4832" s="5" t="str">
        <f>rawTransactionSheet!J4832</f>
        <v>19.53150685</v>
      </c>
      <c r="M4832" s="5" t="str">
        <f>rawTransactionSheet!K4832</f>
        <v>2</v>
      </c>
      <c r="N4832" s="5" t="str">
        <f>rawTransactionSheet!L4832</f>
        <v>BANGALORE</v>
      </c>
    </row>
    <row r="4833">
      <c r="A4833" s="2">
        <v>42370.0</v>
      </c>
      <c r="B4833" s="5" t="str">
        <f>rawTransactionSheet!B4833</f>
        <v>RNS</v>
      </c>
      <c r="C4833" s="5" t="str">
        <f>rawTransactionSheet!C4833</f>
        <v>KA30M448</v>
      </c>
      <c r="D4833" s="5" t="str">
        <f>rawTransactionSheet!D4833</f>
        <v>MARUTI SUZUKI</v>
      </c>
      <c r="E4833" s="5" t="str">
        <f>rawTransactionSheet!E4833</f>
        <v>800</v>
      </c>
      <c r="F4833" s="5" t="str">
        <f>IFERROR(VLOOKUP(E4833,modelMapping,2,0),E4833)</f>
        <v>800</v>
      </c>
      <c r="G4833" s="5" t="str">
        <f>rawTransactionSheet!F4833</f>
        <v>STD</v>
      </c>
      <c r="H4833" s="1" t="str">
        <f t="shared" si="1"/>
        <v>STD</v>
      </c>
      <c r="I4833" s="5" t="str">
        <f>rawTransactionSheet!G4833</f>
        <v>1993</v>
      </c>
      <c r="J4833" s="5" t="str">
        <f>rawTransactionSheet!H4833</f>
        <v>35000</v>
      </c>
      <c r="K4833" s="5" t="str">
        <f>rawTransactionSheet!I4833</f>
        <v>88462</v>
      </c>
      <c r="L4833" s="5" t="str">
        <f>rawTransactionSheet!J4833</f>
        <v>22.69589041</v>
      </c>
      <c r="M4833" s="5" t="str">
        <f>rawTransactionSheet!K4833</f>
        <v>2</v>
      </c>
      <c r="N4833" s="5" t="str">
        <f>rawTransactionSheet!L4833</f>
        <v>BANGALORE</v>
      </c>
    </row>
    <row r="4834">
      <c r="A4834" s="2">
        <v>42370.0</v>
      </c>
      <c r="B4834" s="5" t="str">
        <f>rawTransactionSheet!B4834</f>
        <v>RNS</v>
      </c>
      <c r="C4834" s="5" t="str">
        <f>rawTransactionSheet!C4834</f>
        <v>KA04N3473</v>
      </c>
      <c r="D4834" s="5" t="str">
        <f>rawTransactionSheet!D4834</f>
        <v>MARUTI SUZUKI</v>
      </c>
      <c r="E4834" s="5" t="str">
        <f>rawTransactionSheet!E4834</f>
        <v>800</v>
      </c>
      <c r="F4834" s="5" t="str">
        <f>IFERROR(VLOOKUP(E4834,modelMapping,2,0),E4834)</f>
        <v>800</v>
      </c>
      <c r="G4834" s="5" t="str">
        <f>rawTransactionSheet!F4834</f>
        <v>STD</v>
      </c>
      <c r="H4834" s="1" t="str">
        <f t="shared" si="1"/>
        <v>STD</v>
      </c>
      <c r="I4834" s="5" t="str">
        <f>rawTransactionSheet!G4834</f>
        <v>1996</v>
      </c>
      <c r="J4834" s="5" t="str">
        <f>rawTransactionSheet!H4834</f>
        <v>35000</v>
      </c>
      <c r="K4834" s="5" t="str">
        <f>rawTransactionSheet!I4834</f>
        <v>184171</v>
      </c>
      <c r="L4834" s="5" t="str">
        <f>rawTransactionSheet!J4834</f>
        <v>19.54246575</v>
      </c>
      <c r="M4834" s="5" t="str">
        <f>rawTransactionSheet!K4834</f>
        <v>3</v>
      </c>
      <c r="N4834" s="5" t="str">
        <f>rawTransactionSheet!L4834</f>
        <v>BANGALORE</v>
      </c>
    </row>
    <row r="4835">
      <c r="A4835" s="2">
        <v>42370.0</v>
      </c>
      <c r="B4835" s="5" t="str">
        <f>rawTransactionSheet!B4835</f>
        <v>RNS</v>
      </c>
      <c r="C4835" s="5" t="str">
        <f>rawTransactionSheet!C4835</f>
        <v>KA03P2351</v>
      </c>
      <c r="D4835" s="5" t="str">
        <f>rawTransactionSheet!D4835</f>
        <v>MARUTI SUZUKI</v>
      </c>
      <c r="E4835" s="5" t="str">
        <f>rawTransactionSheet!E4835</f>
        <v>800</v>
      </c>
      <c r="F4835" s="5" t="str">
        <f>IFERROR(VLOOKUP(E4835,modelMapping,2,0),E4835)</f>
        <v>800</v>
      </c>
      <c r="G4835" s="5" t="str">
        <f>rawTransactionSheet!F4835</f>
        <v>STD</v>
      </c>
      <c r="H4835" s="1" t="str">
        <f t="shared" si="1"/>
        <v>STD</v>
      </c>
      <c r="I4835" s="5" t="str">
        <f>rawTransactionSheet!G4835</f>
        <v>1997</v>
      </c>
      <c r="J4835" s="5" t="str">
        <f>rawTransactionSheet!H4835</f>
        <v>35000</v>
      </c>
      <c r="K4835" s="5" t="str">
        <f>rawTransactionSheet!I4835</f>
        <v>56151</v>
      </c>
      <c r="L4835" s="5" t="str">
        <f>rawTransactionSheet!J4835</f>
        <v>18.6739726</v>
      </c>
      <c r="M4835" s="5" t="str">
        <f>rawTransactionSheet!K4835</f>
        <v>5</v>
      </c>
      <c r="N4835" s="5" t="str">
        <f>rawTransactionSheet!L4835</f>
        <v>BANGALORE</v>
      </c>
    </row>
    <row r="4836">
      <c r="A4836" s="2">
        <v>42370.0</v>
      </c>
      <c r="B4836" s="5" t="str">
        <f>rawTransactionSheet!B4836</f>
        <v>RNS</v>
      </c>
      <c r="C4836" s="5" t="str">
        <f>rawTransactionSheet!C4836</f>
        <v>KA01M2652</v>
      </c>
      <c r="D4836" s="5" t="str">
        <f>rawTransactionSheet!D4836</f>
        <v>MARUTI SUZUKI</v>
      </c>
      <c r="E4836" s="5" t="str">
        <f>rawTransactionSheet!E4836</f>
        <v>800</v>
      </c>
      <c r="F4836" s="5" t="str">
        <f>IFERROR(VLOOKUP(E4836,modelMapping,2,0),E4836)</f>
        <v>800</v>
      </c>
      <c r="G4836" s="5" t="str">
        <f>rawTransactionSheet!F4836</f>
        <v>STD</v>
      </c>
      <c r="H4836" s="1" t="str">
        <f t="shared" si="1"/>
        <v>STD</v>
      </c>
      <c r="I4836" s="5" t="str">
        <f>rawTransactionSheet!G4836</f>
        <v>1991</v>
      </c>
      <c r="J4836" s="5" t="str">
        <f>rawTransactionSheet!H4836</f>
        <v>35000</v>
      </c>
      <c r="K4836" s="5" t="str">
        <f>rawTransactionSheet!I4836</f>
        <v>106163</v>
      </c>
      <c r="L4836" s="5" t="str">
        <f>rawTransactionSheet!J4836</f>
        <v>24.67945205</v>
      </c>
      <c r="M4836" s="5" t="str">
        <f>rawTransactionSheet!K4836</f>
        <v>6</v>
      </c>
      <c r="N4836" s="5" t="str">
        <f>rawTransactionSheet!L4836</f>
        <v>BANGALORE</v>
      </c>
    </row>
    <row r="4837">
      <c r="A4837" s="2">
        <v>42370.0</v>
      </c>
      <c r="B4837" s="5" t="str">
        <f>rawTransactionSheet!B4837</f>
        <v>RNS</v>
      </c>
      <c r="C4837" s="5" t="str">
        <f>rawTransactionSheet!C4837</f>
        <v>KA14M5454</v>
      </c>
      <c r="D4837" s="5" t="str">
        <f>rawTransactionSheet!D4837</f>
        <v>MARUTI SUZUKI</v>
      </c>
      <c r="E4837" s="5" t="str">
        <f>rawTransactionSheet!E4837</f>
        <v>800</v>
      </c>
      <c r="F4837" s="5" t="str">
        <f>IFERROR(VLOOKUP(E4837,modelMapping,2,0),E4837)</f>
        <v>800</v>
      </c>
      <c r="G4837" s="5" t="str">
        <f>rawTransactionSheet!F4837</f>
        <v>STD</v>
      </c>
      <c r="H4837" s="1" t="str">
        <f t="shared" si="1"/>
        <v>STD</v>
      </c>
      <c r="I4837" s="5" t="str">
        <f>rawTransactionSheet!G4837</f>
        <v>1994</v>
      </c>
      <c r="J4837" s="5" t="str">
        <f>rawTransactionSheet!H4837</f>
        <v>35000</v>
      </c>
      <c r="K4837" s="5" t="str">
        <f>rawTransactionSheet!I4837</f>
        <v>88143</v>
      </c>
      <c r="L4837" s="5" t="str">
        <f>rawTransactionSheet!J4837</f>
        <v>21.55068493</v>
      </c>
      <c r="M4837" s="5" t="str">
        <f>rawTransactionSheet!K4837</f>
        <v>8</v>
      </c>
      <c r="N4837" s="5" t="str">
        <f>rawTransactionSheet!L4837</f>
        <v>BANGALORE</v>
      </c>
    </row>
    <row r="4838">
      <c r="A4838" s="2">
        <v>42370.0</v>
      </c>
      <c r="B4838" s="5" t="str">
        <f>rawTransactionSheet!B4838</f>
        <v>Pratham</v>
      </c>
      <c r="C4838" s="5" t="str">
        <f>rawTransactionSheet!C4838</f>
        <v>921</v>
      </c>
      <c r="D4838" s="5" t="str">
        <f>rawTransactionSheet!D4838</f>
        <v>FORD</v>
      </c>
      <c r="E4838" s="5" t="str">
        <f>rawTransactionSheet!E4838</f>
        <v>Ikon</v>
      </c>
      <c r="F4838" s="5" t="str">
        <f>IFERROR(VLOOKUP(E4838,modelMapping,2,0),E4838)</f>
        <v>Ikon</v>
      </c>
      <c r="G4838" s="5" t="str">
        <f>rawTransactionSheet!F4838</f>
        <v>1.6 Exi Nxt</v>
      </c>
      <c r="H4838" s="1" t="str">
        <f t="shared" si="1"/>
        <v>1.6 Exi Nxt</v>
      </c>
      <c r="I4838" s="5" t="str">
        <f>rawTransactionSheet!G4838</f>
        <v>2000</v>
      </c>
      <c r="J4838" s="5" t="str">
        <f>rawTransactionSheet!H4838</f>
        <v>35000</v>
      </c>
      <c r="K4838" s="5" t="str">
        <f>rawTransactionSheet!I4838</f>
        <v>119304.5859</v>
      </c>
      <c r="L4838" s="5" t="str">
        <f>rawTransactionSheet!J4838</f>
        <v>14.91307324</v>
      </c>
      <c r="M4838" s="5" t="str">
        <f>rawTransactionSheet!K4838</f>
        <v>3</v>
      </c>
      <c r="N4838" s="5" t="str">
        <f>rawTransactionSheet!L4838</f>
        <v>BANGALORE</v>
      </c>
    </row>
    <row r="4839">
      <c r="A4839" s="2">
        <v>42370.0</v>
      </c>
      <c r="B4839" s="5" t="str">
        <f>rawTransactionSheet!B4839</f>
        <v>Pratham</v>
      </c>
      <c r="C4839" s="5" t="str">
        <f>rawTransactionSheet!C4839</f>
        <v>879</v>
      </c>
      <c r="D4839" s="5" t="str">
        <f>rawTransactionSheet!D4839</f>
        <v>TATA</v>
      </c>
      <c r="E4839" s="5" t="str">
        <f>rawTransactionSheet!E4839</f>
        <v>INDICAB</v>
      </c>
      <c r="F4839" s="5" t="str">
        <f>IFERROR(VLOOKUP(E4839,modelMapping,2,0),E4839)</f>
        <v>INDICAB</v>
      </c>
      <c r="G4839" s="5" t="str">
        <f>rawTransactionSheet!F4839</f>
        <v>LX</v>
      </c>
      <c r="H4839" s="1" t="str">
        <f t="shared" si="1"/>
        <v>LX</v>
      </c>
      <c r="I4839" s="5" t="str">
        <f>rawTransactionSheet!G4839</f>
        <v>2003</v>
      </c>
      <c r="J4839" s="5" t="str">
        <f>rawTransactionSheet!H4839</f>
        <v>35000</v>
      </c>
      <c r="K4839" s="5" t="str">
        <f>rawTransactionSheet!I4839</f>
        <v>95890.486</v>
      </c>
      <c r="L4839" s="5" t="str">
        <f>rawTransactionSheet!J4839</f>
        <v>11.98631075</v>
      </c>
      <c r="M4839" s="5" t="str">
        <f>rawTransactionSheet!K4839</f>
        <v>3</v>
      </c>
      <c r="N4839" s="5" t="str">
        <f>rawTransactionSheet!L4839</f>
        <v>BANGALORE</v>
      </c>
    </row>
    <row r="4840">
      <c r="A4840" s="2">
        <v>42370.0</v>
      </c>
      <c r="B4840" s="5" t="str">
        <f>rawTransactionSheet!B4840</f>
        <v>Hiremath</v>
      </c>
      <c r="C4840" s="5" t="str">
        <f>rawTransactionSheet!C4840</f>
        <v>Hire028</v>
      </c>
      <c r="D4840" s="5" t="str">
        <f>rawTransactionSheet!D4840</f>
        <v>MARUTI SUZUKI</v>
      </c>
      <c r="E4840" s="5" t="str">
        <f>rawTransactionSheet!E4840</f>
        <v>Omni</v>
      </c>
      <c r="F4840" s="5" t="str">
        <f>IFERROR(VLOOKUP(E4840,modelMapping,2,0),E4840)</f>
        <v>Omni</v>
      </c>
      <c r="G4840" s="5" t="str">
        <f>rawTransactionSheet!F4840</f>
        <v>5 STR</v>
      </c>
      <c r="H4840" s="1" t="str">
        <f t="shared" si="1"/>
        <v>5 STR</v>
      </c>
      <c r="I4840" s="5" t="str">
        <f>rawTransactionSheet!G4840</f>
        <v>1996</v>
      </c>
      <c r="J4840" s="5" t="str">
        <f>rawTransactionSheet!H4840</f>
        <v>35000</v>
      </c>
      <c r="K4840" s="5" t="str">
        <f>rawTransactionSheet!I4840</f>
        <v>100000</v>
      </c>
      <c r="L4840" s="5" t="str">
        <f>rawTransactionSheet!J4840</f>
        <v>19</v>
      </c>
      <c r="M4840" s="5" t="str">
        <f>rawTransactionSheet!K4840</f>
        <v>5</v>
      </c>
      <c r="N4840" s="5" t="str">
        <f>rawTransactionSheet!L4840</f>
        <v>BANGALORE</v>
      </c>
    </row>
    <row r="4841">
      <c r="A4841" s="2">
        <v>42370.0</v>
      </c>
      <c r="B4841" s="5" t="str">
        <f>rawTransactionSheet!B4841</f>
        <v>Pratham</v>
      </c>
      <c r="C4841" s="5" t="str">
        <f>rawTransactionSheet!C4841</f>
        <v>949</v>
      </c>
      <c r="D4841" s="5" t="str">
        <f>rawTransactionSheet!D4841</f>
        <v>MARUTI SUZUKI</v>
      </c>
      <c r="E4841" s="5" t="str">
        <f>rawTransactionSheet!E4841</f>
        <v>800</v>
      </c>
      <c r="F4841" s="5" t="str">
        <f>IFERROR(VLOOKUP(E4841,modelMapping,2,0),E4841)</f>
        <v>800</v>
      </c>
      <c r="G4841" s="5" t="str">
        <f>rawTransactionSheet!F4841</f>
        <v>STD</v>
      </c>
      <c r="H4841" s="1" t="str">
        <f t="shared" si="1"/>
        <v>STD</v>
      </c>
      <c r="I4841" s="5" t="str">
        <f>rawTransactionSheet!G4841</f>
        <v>1997</v>
      </c>
      <c r="J4841" s="5" t="str">
        <f>rawTransactionSheet!H4841</f>
        <v>34000</v>
      </c>
      <c r="K4841" s="5" t="str">
        <f>rawTransactionSheet!I4841</f>
        <v>143266.256</v>
      </c>
      <c r="L4841" s="5" t="str">
        <f>rawTransactionSheet!J4841</f>
        <v>17.908282</v>
      </c>
      <c r="M4841" s="5" t="str">
        <f>rawTransactionSheet!K4841</f>
        <v>4</v>
      </c>
      <c r="N4841" s="5" t="str">
        <f>rawTransactionSheet!L4841</f>
        <v>BANGALORE</v>
      </c>
    </row>
    <row r="4842">
      <c r="A4842" s="2">
        <v>42370.0</v>
      </c>
      <c r="B4842" s="5" t="str">
        <f>rawTransactionSheet!B4842</f>
        <v>Pratham</v>
      </c>
      <c r="C4842" s="5" t="str">
        <f>rawTransactionSheet!C4842</f>
        <v>957</v>
      </c>
      <c r="D4842" s="5" t="str">
        <f>rawTransactionSheet!D4842</f>
        <v>MARUTI SUZUKI</v>
      </c>
      <c r="E4842" s="5" t="str">
        <f>rawTransactionSheet!E4842</f>
        <v>800</v>
      </c>
      <c r="F4842" s="5" t="str">
        <f>IFERROR(VLOOKUP(E4842,modelMapping,2,0),E4842)</f>
        <v>800</v>
      </c>
      <c r="G4842" s="5" t="str">
        <f>rawTransactionSheet!F4842</f>
        <v>STD</v>
      </c>
      <c r="H4842" s="1" t="str">
        <f t="shared" si="1"/>
        <v>STD</v>
      </c>
      <c r="I4842" s="5" t="str">
        <f>rawTransactionSheet!G4842</f>
        <v>1996</v>
      </c>
      <c r="J4842" s="5" t="str">
        <f>rawTransactionSheet!H4842</f>
        <v>34000</v>
      </c>
      <c r="K4842" s="5" t="str">
        <f>rawTransactionSheet!I4842</f>
        <v>146726.8994</v>
      </c>
      <c r="L4842" s="5" t="str">
        <f>rawTransactionSheet!J4842</f>
        <v>18.34086242</v>
      </c>
      <c r="M4842" s="5" t="str">
        <f>rawTransactionSheet!K4842</f>
        <v>4</v>
      </c>
      <c r="N4842" s="5" t="str">
        <f>rawTransactionSheet!L4842</f>
        <v>BANGALORE</v>
      </c>
    </row>
    <row r="4843">
      <c r="A4843" s="2">
        <v>42370.0</v>
      </c>
      <c r="B4843" s="5" t="str">
        <f>rawTransactionSheet!B4843</f>
        <v>RNS</v>
      </c>
      <c r="C4843" s="5" t="str">
        <f>rawTransactionSheet!C4843</f>
        <v>KA01P2582</v>
      </c>
      <c r="D4843" s="5" t="str">
        <f>rawTransactionSheet!D4843</f>
        <v>MARUTI SUZUKI</v>
      </c>
      <c r="E4843" s="5" t="str">
        <f>rawTransactionSheet!E4843</f>
        <v>800</v>
      </c>
      <c r="F4843" s="5" t="str">
        <f>IFERROR(VLOOKUP(E4843,modelMapping,2,0),E4843)</f>
        <v>800</v>
      </c>
      <c r="G4843" s="5" t="str">
        <f>rawTransactionSheet!F4843</f>
        <v>STD</v>
      </c>
      <c r="H4843" s="1" t="str">
        <f t="shared" si="1"/>
        <v>STD</v>
      </c>
      <c r="I4843" s="5" t="str">
        <f>rawTransactionSheet!G4843</f>
        <v>1998</v>
      </c>
      <c r="J4843" s="5" t="str">
        <f>rawTransactionSheet!H4843</f>
        <v>34000</v>
      </c>
      <c r="K4843" s="5" t="str">
        <f>rawTransactionSheet!I4843</f>
        <v>46621</v>
      </c>
      <c r="L4843" s="5" t="str">
        <f>rawTransactionSheet!J4843</f>
        <v>17.50410959</v>
      </c>
      <c r="M4843" s="5" t="str">
        <f>rawTransactionSheet!K4843</f>
        <v>3</v>
      </c>
      <c r="N4843" s="5" t="str">
        <f>rawTransactionSheet!L4843</f>
        <v>BANGALORE</v>
      </c>
    </row>
    <row r="4844">
      <c r="A4844" s="2">
        <v>42370.0</v>
      </c>
      <c r="B4844" s="5" t="str">
        <f>rawTransactionSheet!B4844</f>
        <v>RNS</v>
      </c>
      <c r="C4844" s="5" t="str">
        <f>rawTransactionSheet!C4844</f>
        <v>KA15A956</v>
      </c>
      <c r="D4844" s="5" t="str">
        <f>rawTransactionSheet!D4844</f>
        <v>TATA</v>
      </c>
      <c r="E4844" s="5" t="str">
        <f>rawTransactionSheet!E4844</f>
        <v>INDICA V2</v>
      </c>
      <c r="F4844" s="5" t="str">
        <f>IFERROR(VLOOKUP(E4844,modelMapping,2,0),E4844)</f>
        <v>INDICA V2</v>
      </c>
      <c r="G4844" s="5" t="str">
        <f>rawTransactionSheet!F4844</f>
        <v>DL</v>
      </c>
      <c r="H4844" s="1" t="str">
        <f t="shared" si="1"/>
        <v>DL</v>
      </c>
      <c r="I4844" s="5" t="str">
        <f>rawTransactionSheet!G4844</f>
        <v>2015</v>
      </c>
      <c r="J4844" s="5" t="str">
        <f>rawTransactionSheet!H4844</f>
        <v>32500</v>
      </c>
      <c r="K4844" s="5" t="str">
        <f>rawTransactionSheet!I4844</f>
        <v>82627</v>
      </c>
      <c r="L4844" s="5" t="str">
        <f>rawTransactionSheet!J4844</f>
        <v>0.624657534</v>
      </c>
      <c r="M4844" s="5" t="str">
        <f>rawTransactionSheet!K4844</f>
        <v>1</v>
      </c>
      <c r="N4844" s="5" t="str">
        <f>rawTransactionSheet!L4844</f>
        <v>BANGALORE</v>
      </c>
    </row>
    <row r="4845">
      <c r="A4845" s="2">
        <v>42370.0</v>
      </c>
      <c r="B4845" s="5" t="str">
        <f>rawTransactionSheet!B4845</f>
        <v>KALYANI MOTORS PVT LTD</v>
      </c>
      <c r="C4845" s="5" t="str">
        <f>rawTransactionSheet!C4845</f>
        <v>KA01M9241</v>
      </c>
      <c r="D4845" s="5" t="str">
        <f>rawTransactionSheet!D4845</f>
        <v>MARUTI SUZUKI</v>
      </c>
      <c r="E4845" s="5" t="str">
        <f>rawTransactionSheet!E4845</f>
        <v>800</v>
      </c>
      <c r="F4845" s="5" t="str">
        <f>IFERROR(VLOOKUP(E4845,modelMapping,2,0),E4845)</f>
        <v>800</v>
      </c>
      <c r="G4845" s="5" t="str">
        <f>rawTransactionSheet!F4845</f>
        <v>AC</v>
      </c>
      <c r="H4845" s="1" t="str">
        <f t="shared" si="1"/>
        <v>AC</v>
      </c>
      <c r="I4845" s="5" t="str">
        <f>rawTransactionSheet!G4845</f>
        <v>1993</v>
      </c>
      <c r="J4845" s="5" t="str">
        <f>rawTransactionSheet!H4845</f>
        <v>32000</v>
      </c>
      <c r="K4845" s="5" t="str">
        <f>rawTransactionSheet!I4845</f>
        <v>78245</v>
      </c>
      <c r="L4845" s="5" t="str">
        <f>rawTransactionSheet!J4845</f>
        <v>22</v>
      </c>
      <c r="M4845" s="5" t="str">
        <f>rawTransactionSheet!K4845</f>
        <v>3</v>
      </c>
      <c r="N4845" s="5" t="str">
        <f>rawTransactionSheet!L4845</f>
        <v>BANGALORE</v>
      </c>
    </row>
    <row r="4846">
      <c r="A4846" s="2">
        <v>42370.0</v>
      </c>
      <c r="B4846" s="5" t="str">
        <f>rawTransactionSheet!B4846</f>
        <v>RNS</v>
      </c>
      <c r="C4846" s="5" t="str">
        <f>rawTransactionSheet!C4846</f>
        <v>KA03M7260</v>
      </c>
      <c r="D4846" s="5" t="str">
        <f>rawTransactionSheet!D4846</f>
        <v>MARUTI SUZUKI</v>
      </c>
      <c r="E4846" s="5" t="str">
        <f>rawTransactionSheet!E4846</f>
        <v>800</v>
      </c>
      <c r="F4846" s="5" t="str">
        <f>IFERROR(VLOOKUP(E4846,modelMapping,2,0),E4846)</f>
        <v>800</v>
      </c>
      <c r="G4846" s="5" t="str">
        <f>rawTransactionSheet!F4846</f>
        <v>STD</v>
      </c>
      <c r="H4846" s="1" t="str">
        <f t="shared" si="1"/>
        <v>STD</v>
      </c>
      <c r="I4846" s="5" t="str">
        <f>rawTransactionSheet!G4846</f>
        <v>1993</v>
      </c>
      <c r="J4846" s="5" t="str">
        <f>rawTransactionSheet!H4846</f>
        <v>32000</v>
      </c>
      <c r="K4846" s="5" t="str">
        <f>rawTransactionSheet!I4846</f>
        <v>51497</v>
      </c>
      <c r="L4846" s="5" t="str">
        <f>rawTransactionSheet!J4846</f>
        <v>22.74246575</v>
      </c>
      <c r="M4846" s="5" t="str">
        <f>rawTransactionSheet!K4846</f>
        <v>2</v>
      </c>
      <c r="N4846" s="5" t="str">
        <f>rawTransactionSheet!L4846</f>
        <v>BANGALORE</v>
      </c>
    </row>
    <row r="4847">
      <c r="A4847" s="2">
        <v>42370.0</v>
      </c>
      <c r="B4847" s="5" t="str">
        <f>rawTransactionSheet!B4847</f>
        <v>RNS</v>
      </c>
      <c r="C4847" s="5" t="str">
        <f>rawTransactionSheet!C4847</f>
        <v>KA14M5454</v>
      </c>
      <c r="D4847" s="5" t="str">
        <f>rawTransactionSheet!D4847</f>
        <v>MARUTI SUZUKI</v>
      </c>
      <c r="E4847" s="5" t="str">
        <f>rawTransactionSheet!E4847</f>
        <v>800</v>
      </c>
      <c r="F4847" s="5" t="str">
        <f>IFERROR(VLOOKUP(E4847,modelMapping,2,0),E4847)</f>
        <v>800</v>
      </c>
      <c r="G4847" s="5" t="str">
        <f>rawTransactionSheet!F4847</f>
        <v>STD</v>
      </c>
      <c r="H4847" s="1" t="str">
        <f t="shared" si="1"/>
        <v>STD</v>
      </c>
      <c r="I4847" s="5" t="str">
        <f>rawTransactionSheet!G4847</f>
        <v>1994</v>
      </c>
      <c r="J4847" s="5" t="str">
        <f>rawTransactionSheet!H4847</f>
        <v>32000</v>
      </c>
      <c r="K4847" s="5" t="str">
        <f>rawTransactionSheet!I4847</f>
        <v>88143</v>
      </c>
      <c r="L4847" s="5" t="str">
        <f>rawTransactionSheet!J4847</f>
        <v>21.55068493</v>
      </c>
      <c r="M4847" s="5" t="str">
        <f>rawTransactionSheet!K4847</f>
        <v>8</v>
      </c>
      <c r="N4847" s="5" t="str">
        <f>rawTransactionSheet!L4847</f>
        <v>BANGALORE</v>
      </c>
    </row>
    <row r="4848">
      <c r="A4848" s="2">
        <v>42370.0</v>
      </c>
      <c r="B4848" s="5" t="str">
        <f>rawTransactionSheet!B4848</f>
        <v>RNS</v>
      </c>
      <c r="C4848" s="5" t="str">
        <f>rawTransactionSheet!C4848</f>
        <v>KA05P4217</v>
      </c>
      <c r="D4848" s="5" t="str">
        <f>rawTransactionSheet!D4848</f>
        <v>DAEWOO</v>
      </c>
      <c r="E4848" s="5" t="str">
        <f>rawTransactionSheet!E4848</f>
        <v>Matiz</v>
      </c>
      <c r="F4848" s="5" t="str">
        <f>IFERROR(VLOOKUP(E4848,modelMapping,2,0),E4848)</f>
        <v>Matiz</v>
      </c>
      <c r="G4848" s="5" t="str">
        <f>rawTransactionSheet!F4848</f>
        <v>DLX</v>
      </c>
      <c r="H4848" s="1" t="str">
        <f t="shared" si="1"/>
        <v>DLX</v>
      </c>
      <c r="I4848" s="5" t="str">
        <f>rawTransactionSheet!G4848</f>
        <v>1999</v>
      </c>
      <c r="J4848" s="5" t="str">
        <f>rawTransactionSheet!H4848</f>
        <v>32000</v>
      </c>
      <c r="K4848" s="5" t="str">
        <f>rawTransactionSheet!I4848</f>
        <v>108085</v>
      </c>
      <c r="L4848" s="5" t="str">
        <f>rawTransactionSheet!J4848</f>
        <v>16.85205479</v>
      </c>
      <c r="M4848" s="5" t="str">
        <f>rawTransactionSheet!K4848</f>
        <v>2</v>
      </c>
      <c r="N4848" s="5" t="str">
        <f>rawTransactionSheet!L4848</f>
        <v>BANGALORE</v>
      </c>
    </row>
    <row r="4849">
      <c r="A4849" s="2">
        <v>42370.0</v>
      </c>
      <c r="B4849" s="5" t="str">
        <f>rawTransactionSheet!B4849</f>
        <v>Pratham</v>
      </c>
      <c r="C4849" s="5" t="str">
        <f>rawTransactionSheet!C4849</f>
        <v>941</v>
      </c>
      <c r="D4849" s="5" t="str">
        <f>rawTransactionSheet!D4849</f>
        <v>MARUTI SUZUKI</v>
      </c>
      <c r="E4849" s="5" t="str">
        <f>rawTransactionSheet!E4849</f>
        <v>800</v>
      </c>
      <c r="F4849" s="5" t="str">
        <f>IFERROR(VLOOKUP(E4849,modelMapping,2,0),E4849)</f>
        <v>800</v>
      </c>
      <c r="G4849" s="5" t="str">
        <f>rawTransactionSheet!F4849</f>
        <v>STD</v>
      </c>
      <c r="H4849" s="1" t="str">
        <f t="shared" si="1"/>
        <v>STD</v>
      </c>
      <c r="I4849" s="5" t="str">
        <f>rawTransactionSheet!G4849</f>
        <v>1998</v>
      </c>
      <c r="J4849" s="5" t="str">
        <f>rawTransactionSheet!H4849</f>
        <v>31000</v>
      </c>
      <c r="K4849" s="5" t="str">
        <f>rawTransactionSheet!I4849</f>
        <v>134505.1334</v>
      </c>
      <c r="L4849" s="5" t="str">
        <f>rawTransactionSheet!J4849</f>
        <v>16.81314168</v>
      </c>
      <c r="M4849" s="5" t="str">
        <f>rawTransactionSheet!K4849</f>
        <v>4</v>
      </c>
      <c r="N4849" s="5" t="str">
        <f>rawTransactionSheet!L4849</f>
        <v>BANGALORE</v>
      </c>
    </row>
    <row r="4850">
      <c r="A4850" s="2">
        <v>42370.0</v>
      </c>
      <c r="B4850" s="5" t="str">
        <f>rawTransactionSheet!B4850</f>
        <v>RNS</v>
      </c>
      <c r="C4850" s="5" t="str">
        <f>rawTransactionSheet!C4850</f>
        <v>KA04N3473</v>
      </c>
      <c r="D4850" s="5" t="str">
        <f>rawTransactionSheet!D4850</f>
        <v>MARUTI SUZUKI</v>
      </c>
      <c r="E4850" s="5" t="str">
        <f>rawTransactionSheet!E4850</f>
        <v>800</v>
      </c>
      <c r="F4850" s="5" t="str">
        <f>IFERROR(VLOOKUP(E4850,modelMapping,2,0),E4850)</f>
        <v>800</v>
      </c>
      <c r="G4850" s="5" t="str">
        <f>rawTransactionSheet!F4850</f>
        <v>STD</v>
      </c>
      <c r="H4850" s="1" t="str">
        <f t="shared" si="1"/>
        <v>STD</v>
      </c>
      <c r="I4850" s="5" t="str">
        <f>rawTransactionSheet!G4850</f>
        <v>1996</v>
      </c>
      <c r="J4850" s="5" t="str">
        <f>rawTransactionSheet!H4850</f>
        <v>31000</v>
      </c>
      <c r="K4850" s="5" t="str">
        <f>rawTransactionSheet!I4850</f>
        <v>184171</v>
      </c>
      <c r="L4850" s="5" t="str">
        <f>rawTransactionSheet!J4850</f>
        <v>19.54246575</v>
      </c>
      <c r="M4850" s="5" t="str">
        <f>rawTransactionSheet!K4850</f>
        <v>3</v>
      </c>
      <c r="N4850" s="5" t="str">
        <f>rawTransactionSheet!L4850</f>
        <v>BANGALORE</v>
      </c>
    </row>
    <row r="4851">
      <c r="A4851" s="2">
        <v>42370.0</v>
      </c>
      <c r="B4851" s="5" t="str">
        <f>rawTransactionSheet!B4851</f>
        <v>RNS</v>
      </c>
      <c r="C4851" s="5" t="str">
        <f>rawTransactionSheet!C4851</f>
        <v>KA01M3890</v>
      </c>
      <c r="D4851" s="5" t="str">
        <f>rawTransactionSheet!D4851</f>
        <v>MARUTI SUZUKI</v>
      </c>
      <c r="E4851" s="5" t="str">
        <f>rawTransactionSheet!E4851</f>
        <v>800</v>
      </c>
      <c r="F4851" s="5" t="str">
        <f>IFERROR(VLOOKUP(E4851,modelMapping,2,0),E4851)</f>
        <v>800</v>
      </c>
      <c r="G4851" s="5" t="str">
        <f>rawTransactionSheet!F4851</f>
        <v>STD</v>
      </c>
      <c r="H4851" s="1" t="str">
        <f t="shared" si="1"/>
        <v>STD</v>
      </c>
      <c r="I4851" s="5" t="str">
        <f>rawTransactionSheet!G4851</f>
        <v>1991</v>
      </c>
      <c r="J4851" s="5" t="str">
        <f>rawTransactionSheet!H4851</f>
        <v>31000</v>
      </c>
      <c r="K4851" s="5" t="str">
        <f>rawTransactionSheet!I4851</f>
        <v>98454</v>
      </c>
      <c r="L4851" s="5" t="str">
        <f>rawTransactionSheet!J4851</f>
        <v>24.5890411</v>
      </c>
      <c r="M4851" s="5" t="str">
        <f>rawTransactionSheet!K4851</f>
        <v>3</v>
      </c>
      <c r="N4851" s="5" t="str">
        <f>rawTransactionSheet!L4851</f>
        <v>BANGALORE</v>
      </c>
    </row>
    <row r="4852">
      <c r="A4852" s="2">
        <v>42370.0</v>
      </c>
      <c r="B4852" s="5" t="str">
        <f>rawTransactionSheet!B4852</f>
        <v>KALYANI MOTORS PVT LTD</v>
      </c>
      <c r="C4852" s="5" t="str">
        <f>rawTransactionSheet!C4852</f>
        <v>KA04P8433</v>
      </c>
      <c r="D4852" s="5" t="str">
        <f>rawTransactionSheet!D4852</f>
        <v>DAEWOO</v>
      </c>
      <c r="E4852" s="5" t="str">
        <f>rawTransactionSheet!E4852</f>
        <v>Matiz</v>
      </c>
      <c r="F4852" s="5" t="str">
        <f>IFERROR(VLOOKUP(E4852,modelMapping,2,0),E4852)</f>
        <v>Matiz</v>
      </c>
      <c r="G4852" s="5" t="str">
        <f>rawTransactionSheet!F4852</f>
        <v>DLX</v>
      </c>
      <c r="H4852" s="1" t="str">
        <f t="shared" si="1"/>
        <v>DLX</v>
      </c>
      <c r="I4852" s="5" t="str">
        <f>rawTransactionSheet!G4852</f>
        <v>2000</v>
      </c>
      <c r="J4852" s="5" t="str">
        <f>rawTransactionSheet!H4852</f>
        <v>31000</v>
      </c>
      <c r="K4852" s="5" t="str">
        <f>rawTransactionSheet!I4852</f>
        <v>81481</v>
      </c>
      <c r="L4852" s="5" t="str">
        <f>rawTransactionSheet!J4852</f>
        <v>15</v>
      </c>
      <c r="M4852" s="5" t="str">
        <f>rawTransactionSheet!K4852</f>
        <v>3</v>
      </c>
      <c r="N4852" s="5" t="str">
        <f>rawTransactionSheet!L4852</f>
        <v>BANGALORE</v>
      </c>
    </row>
    <row r="4853">
      <c r="A4853" s="2">
        <v>42370.0</v>
      </c>
      <c r="B4853" s="5" t="str">
        <f>rawTransactionSheet!B4853</f>
        <v>KALYANI MOTORS PVT LTD</v>
      </c>
      <c r="C4853" s="5" t="str">
        <f>rawTransactionSheet!C4853</f>
        <v>KA04P8433</v>
      </c>
      <c r="D4853" s="5" t="str">
        <f>rawTransactionSheet!D4853</f>
        <v>DAEWOO</v>
      </c>
      <c r="E4853" s="5" t="str">
        <f>rawTransactionSheet!E4853</f>
        <v>Matiz</v>
      </c>
      <c r="F4853" s="5" t="str">
        <f>IFERROR(VLOOKUP(E4853,modelMapping,2,0),E4853)</f>
        <v>Matiz</v>
      </c>
      <c r="G4853" s="5" t="str">
        <f>rawTransactionSheet!F4853</f>
        <v>DLX</v>
      </c>
      <c r="H4853" s="1" t="str">
        <f t="shared" si="1"/>
        <v>DLX</v>
      </c>
      <c r="I4853" s="5" t="str">
        <f>rawTransactionSheet!G4853</f>
        <v>2000</v>
      </c>
      <c r="J4853" s="5" t="str">
        <f>rawTransactionSheet!H4853</f>
        <v>31000</v>
      </c>
      <c r="K4853" s="5" t="str">
        <f>rawTransactionSheet!I4853</f>
        <v>81481</v>
      </c>
      <c r="L4853" s="5" t="str">
        <f>rawTransactionSheet!J4853</f>
        <v>15</v>
      </c>
      <c r="M4853" s="5" t="str">
        <f>rawTransactionSheet!K4853</f>
        <v>3</v>
      </c>
      <c r="N4853" s="5" t="str">
        <f>rawTransactionSheet!L4853</f>
        <v>BANGALORE</v>
      </c>
    </row>
    <row r="4854">
      <c r="A4854" s="2">
        <v>42370.0</v>
      </c>
      <c r="B4854" s="5" t="str">
        <f>rawTransactionSheet!B4854</f>
        <v>Pratham</v>
      </c>
      <c r="C4854" s="5" t="str">
        <f>rawTransactionSheet!C4854</f>
        <v>967</v>
      </c>
      <c r="D4854" s="5" t="str">
        <f>rawTransactionSheet!D4854</f>
        <v>MARUTI SUZUKI</v>
      </c>
      <c r="E4854" s="5" t="str">
        <f>rawTransactionSheet!E4854</f>
        <v>800</v>
      </c>
      <c r="F4854" s="5" t="str">
        <f>IFERROR(VLOOKUP(E4854,modelMapping,2,0),E4854)</f>
        <v>800</v>
      </c>
      <c r="G4854" s="5" t="str">
        <f>rawTransactionSheet!F4854</f>
        <v>STD</v>
      </c>
      <c r="H4854" s="1" t="str">
        <f t="shared" si="1"/>
        <v>STD</v>
      </c>
      <c r="I4854" s="5" t="str">
        <f>rawTransactionSheet!G4854</f>
        <v>1996</v>
      </c>
      <c r="J4854" s="5" t="str">
        <f>rawTransactionSheet!H4854</f>
        <v>30000</v>
      </c>
      <c r="K4854" s="5" t="str">
        <f>rawTransactionSheet!I4854</f>
        <v>151260.7803</v>
      </c>
      <c r="L4854" s="5" t="str">
        <f>rawTransactionSheet!J4854</f>
        <v>18.90759754</v>
      </c>
      <c r="M4854" s="5" t="str">
        <f>rawTransactionSheet!K4854</f>
        <v>4</v>
      </c>
      <c r="N4854" s="5" t="str">
        <f>rawTransactionSheet!L4854</f>
        <v>BANGALORE</v>
      </c>
    </row>
    <row r="4855">
      <c r="A4855" s="2">
        <v>42370.0</v>
      </c>
      <c r="B4855" s="5" t="str">
        <f>rawTransactionSheet!B4855</f>
        <v>RNS</v>
      </c>
      <c r="C4855" s="5" t="str">
        <f>rawTransactionSheet!C4855</f>
        <v>KA01M54</v>
      </c>
      <c r="D4855" s="5" t="str">
        <f>rawTransactionSheet!D4855</f>
        <v>MARUTI SUZUKI</v>
      </c>
      <c r="E4855" s="5" t="str">
        <f>rawTransactionSheet!E4855</f>
        <v>800</v>
      </c>
      <c r="F4855" s="5" t="str">
        <f>IFERROR(VLOOKUP(E4855,modelMapping,2,0),E4855)</f>
        <v>800</v>
      </c>
      <c r="G4855" s="5" t="str">
        <f>rawTransactionSheet!F4855</f>
        <v>STD</v>
      </c>
      <c r="H4855" s="1" t="str">
        <f t="shared" si="1"/>
        <v>STD</v>
      </c>
      <c r="I4855" s="5" t="str">
        <f>rawTransactionSheet!G4855</f>
        <v>1990</v>
      </c>
      <c r="J4855" s="5" t="str">
        <f>rawTransactionSheet!H4855</f>
        <v>30000</v>
      </c>
      <c r="K4855" s="5" t="str">
        <f>rawTransactionSheet!I4855</f>
        <v>164227</v>
      </c>
      <c r="L4855" s="5" t="str">
        <f>rawTransactionSheet!J4855</f>
        <v>25.58356164</v>
      </c>
      <c r="M4855" s="5" t="str">
        <f>rawTransactionSheet!K4855</f>
        <v>1</v>
      </c>
      <c r="N4855" s="5" t="str">
        <f>rawTransactionSheet!L4855</f>
        <v>BANGALORE</v>
      </c>
    </row>
    <row r="4856">
      <c r="A4856" s="2">
        <v>42370.0</v>
      </c>
      <c r="B4856" s="5" t="str">
        <f>rawTransactionSheet!B4856</f>
        <v>RNS</v>
      </c>
      <c r="C4856" s="5" t="str">
        <f>rawTransactionSheet!C4856</f>
        <v>KA01M54</v>
      </c>
      <c r="D4856" s="5" t="str">
        <f>rawTransactionSheet!D4856</f>
        <v>MARUTI SUZUKI</v>
      </c>
      <c r="E4856" s="5" t="str">
        <f>rawTransactionSheet!E4856</f>
        <v>800</v>
      </c>
      <c r="F4856" s="5" t="str">
        <f>IFERROR(VLOOKUP(E4856,modelMapping,2,0),E4856)</f>
        <v>800</v>
      </c>
      <c r="G4856" s="5" t="str">
        <f>rawTransactionSheet!F4856</f>
        <v>STD</v>
      </c>
      <c r="H4856" s="1" t="str">
        <f t="shared" si="1"/>
        <v>STD</v>
      </c>
      <c r="I4856" s="5" t="str">
        <f>rawTransactionSheet!G4856</f>
        <v>1990</v>
      </c>
      <c r="J4856" s="5" t="str">
        <f>rawTransactionSheet!H4856</f>
        <v>30000</v>
      </c>
      <c r="K4856" s="5" t="str">
        <f>rawTransactionSheet!I4856</f>
        <v>164227</v>
      </c>
      <c r="L4856" s="5" t="str">
        <f>rawTransactionSheet!J4856</f>
        <v>25.58356164</v>
      </c>
      <c r="M4856" s="5" t="str">
        <f>rawTransactionSheet!K4856</f>
        <v>1</v>
      </c>
      <c r="N4856" s="5" t="str">
        <f>rawTransactionSheet!L4856</f>
        <v>BANGALORE</v>
      </c>
    </row>
    <row r="4857">
      <c r="A4857" s="2">
        <v>42370.0</v>
      </c>
      <c r="B4857" s="5" t="str">
        <f>rawTransactionSheet!B4857</f>
        <v>RNS</v>
      </c>
      <c r="C4857" s="5" t="str">
        <f>rawTransactionSheet!C4857</f>
        <v>KA02M4591</v>
      </c>
      <c r="D4857" s="5" t="str">
        <f>rawTransactionSheet!D4857</f>
        <v>MARUTI SUZUKI</v>
      </c>
      <c r="E4857" s="5" t="str">
        <f>rawTransactionSheet!E4857</f>
        <v>800</v>
      </c>
      <c r="F4857" s="5" t="str">
        <f>IFERROR(VLOOKUP(E4857,modelMapping,2,0),E4857)</f>
        <v>800</v>
      </c>
      <c r="G4857" s="5" t="str">
        <f>rawTransactionSheet!F4857</f>
        <v>STD</v>
      </c>
      <c r="H4857" s="1" t="str">
        <f t="shared" si="1"/>
        <v>STD</v>
      </c>
      <c r="I4857" s="5" t="str">
        <f>rawTransactionSheet!G4857</f>
        <v>1993</v>
      </c>
      <c r="J4857" s="5" t="str">
        <f>rawTransactionSheet!H4857</f>
        <v>30000</v>
      </c>
      <c r="K4857" s="5" t="str">
        <f>rawTransactionSheet!I4857</f>
        <v>19171</v>
      </c>
      <c r="L4857" s="5" t="str">
        <f>rawTransactionSheet!J4857</f>
        <v>22.81369863</v>
      </c>
      <c r="M4857" s="5" t="str">
        <f>rawTransactionSheet!K4857</f>
        <v>4</v>
      </c>
      <c r="N4857" s="5" t="str">
        <f>rawTransactionSheet!L4857</f>
        <v>BANGALORE</v>
      </c>
    </row>
    <row r="4858">
      <c r="A4858" s="2">
        <v>42370.0</v>
      </c>
      <c r="B4858" s="5" t="str">
        <f>rawTransactionSheet!B4858</f>
        <v>RNS</v>
      </c>
      <c r="C4858" s="5" t="str">
        <f>rawTransactionSheet!C4858</f>
        <v>MH01MA3552</v>
      </c>
      <c r="D4858" s="5" t="str">
        <f>rawTransactionSheet!D4858</f>
        <v>MARUTI SUZUKI</v>
      </c>
      <c r="E4858" s="5" t="str">
        <f>rawTransactionSheet!E4858</f>
        <v>Esteem</v>
      </c>
      <c r="F4858" s="5" t="str">
        <f>IFERROR(VLOOKUP(E4858,modelMapping,2,0),E4858)</f>
        <v>Esteem</v>
      </c>
      <c r="G4858" s="5" t="str">
        <f>rawTransactionSheet!F4858</f>
        <v>LXI</v>
      </c>
      <c r="H4858" s="1" t="str">
        <f t="shared" si="1"/>
        <v>LXI</v>
      </c>
      <c r="I4858" s="5" t="str">
        <f>rawTransactionSheet!G4858</f>
        <v>2003</v>
      </c>
      <c r="J4858" s="5" t="str">
        <f>rawTransactionSheet!H4858</f>
        <v>30000</v>
      </c>
      <c r="K4858" s="5" t="str">
        <f>rawTransactionSheet!I4858</f>
        <v>100010</v>
      </c>
      <c r="L4858" s="5" t="str">
        <f>rawTransactionSheet!J4858</f>
        <v>12.92054795</v>
      </c>
      <c r="M4858" s="5" t="str">
        <f>rawTransactionSheet!K4858</f>
        <v>3</v>
      </c>
      <c r="N4858" s="5" t="str">
        <f>rawTransactionSheet!L4858</f>
        <v>BANGALORE</v>
      </c>
    </row>
    <row r="4859">
      <c r="A4859" s="2">
        <v>42370.0</v>
      </c>
      <c r="B4859" s="5" t="str">
        <f>rawTransactionSheet!B4859</f>
        <v>RNS</v>
      </c>
      <c r="C4859" s="5" t="str">
        <f>rawTransactionSheet!C4859</f>
        <v>KA15A956</v>
      </c>
      <c r="D4859" s="5" t="str">
        <f>rawTransactionSheet!D4859</f>
        <v>TATA</v>
      </c>
      <c r="E4859" s="5" t="str">
        <f>rawTransactionSheet!E4859</f>
        <v>INDICA V2</v>
      </c>
      <c r="F4859" s="5" t="str">
        <f>IFERROR(VLOOKUP(E4859,modelMapping,2,0),E4859)</f>
        <v>INDICA V2</v>
      </c>
      <c r="G4859" s="5" t="str">
        <f>rawTransactionSheet!F4859</f>
        <v>DL</v>
      </c>
      <c r="H4859" s="1" t="str">
        <f t="shared" si="1"/>
        <v>DL</v>
      </c>
      <c r="I4859" s="5" t="str">
        <f>rawTransactionSheet!G4859</f>
        <v>2015</v>
      </c>
      <c r="J4859" s="5" t="str">
        <f>rawTransactionSheet!H4859</f>
        <v>30000</v>
      </c>
      <c r="K4859" s="5" t="str">
        <f>rawTransactionSheet!I4859</f>
        <v>82627</v>
      </c>
      <c r="L4859" s="5" t="str">
        <f>rawTransactionSheet!J4859</f>
        <v>0.624657534</v>
      </c>
      <c r="M4859" s="5" t="str">
        <f>rawTransactionSheet!K4859</f>
        <v>1</v>
      </c>
      <c r="N4859" s="5" t="str">
        <f>rawTransactionSheet!L4859</f>
        <v>BANGALORE</v>
      </c>
    </row>
    <row r="4860">
      <c r="A4860" s="2">
        <v>42370.0</v>
      </c>
      <c r="B4860" s="5" t="str">
        <f>rawTransactionSheet!B4860</f>
        <v>RNS</v>
      </c>
      <c r="C4860" s="5" t="str">
        <f>rawTransactionSheet!C4860</f>
        <v>KA04M1769</v>
      </c>
      <c r="D4860" s="5" t="str">
        <f>rawTransactionSheet!D4860</f>
        <v>MARUTI SUZUKI</v>
      </c>
      <c r="E4860" s="5" t="str">
        <f>rawTransactionSheet!E4860</f>
        <v>800</v>
      </c>
      <c r="F4860" s="5" t="str">
        <f>IFERROR(VLOOKUP(E4860,modelMapping,2,0),E4860)</f>
        <v>800</v>
      </c>
      <c r="G4860" s="5" t="str">
        <f>rawTransactionSheet!F4860</f>
        <v>STD</v>
      </c>
      <c r="H4860" s="1" t="str">
        <f t="shared" si="1"/>
        <v>STD</v>
      </c>
      <c r="I4860" s="5" t="str">
        <f>rawTransactionSheet!G4860</f>
        <v>1990</v>
      </c>
      <c r="J4860" s="5" t="str">
        <f>rawTransactionSheet!H4860</f>
        <v>29000</v>
      </c>
      <c r="K4860" s="5" t="str">
        <f>rawTransactionSheet!I4860</f>
        <v>82658</v>
      </c>
      <c r="L4860" s="5" t="str">
        <f>rawTransactionSheet!J4860</f>
        <v>25.58356164</v>
      </c>
      <c r="M4860" s="5" t="str">
        <f>rawTransactionSheet!K4860</f>
        <v>5</v>
      </c>
      <c r="N4860" s="5" t="str">
        <f>rawTransactionSheet!L4860</f>
        <v>BANGALORE</v>
      </c>
    </row>
    <row r="4861">
      <c r="A4861" s="2">
        <v>42370.0</v>
      </c>
      <c r="B4861" s="5" t="str">
        <f>rawTransactionSheet!B4861</f>
        <v>Pratham</v>
      </c>
      <c r="C4861" s="5" t="str">
        <f>rawTransactionSheet!C4861</f>
        <v>977</v>
      </c>
      <c r="D4861" s="5" t="str">
        <f>rawTransactionSheet!D4861</f>
        <v>MARUTI SUZUKI</v>
      </c>
      <c r="E4861" s="5" t="str">
        <f>rawTransactionSheet!E4861</f>
        <v>800</v>
      </c>
      <c r="F4861" s="5" t="str">
        <f>IFERROR(VLOOKUP(E4861,modelMapping,2,0),E4861)</f>
        <v>800</v>
      </c>
      <c r="G4861" s="5" t="str">
        <f>rawTransactionSheet!F4861</f>
        <v>STD</v>
      </c>
      <c r="H4861" s="1" t="str">
        <f t="shared" si="1"/>
        <v>STD</v>
      </c>
      <c r="I4861" s="5" t="str">
        <f>rawTransactionSheet!G4861</f>
        <v>1991</v>
      </c>
      <c r="J4861" s="5" t="str">
        <f>rawTransactionSheet!H4861</f>
        <v>28000</v>
      </c>
      <c r="K4861" s="5" t="str">
        <f>rawTransactionSheet!I4861</f>
        <v>187816.564</v>
      </c>
      <c r="L4861" s="5" t="str">
        <f>rawTransactionSheet!J4861</f>
        <v>23.4770705</v>
      </c>
      <c r="M4861" s="5" t="str">
        <f>rawTransactionSheet!K4861</f>
        <v>5</v>
      </c>
      <c r="N4861" s="5" t="str">
        <f>rawTransactionSheet!L4861</f>
        <v>BANGALORE</v>
      </c>
    </row>
    <row r="4862">
      <c r="A4862" s="2">
        <v>42370.0</v>
      </c>
      <c r="B4862" s="5" t="str">
        <f>rawTransactionSheet!B4862</f>
        <v>Pratham</v>
      </c>
      <c r="C4862" s="5" t="str">
        <f>rawTransactionSheet!C4862</f>
        <v>973</v>
      </c>
      <c r="D4862" s="5" t="str">
        <f>rawTransactionSheet!D4862</f>
        <v>MARUTI SUZUKI</v>
      </c>
      <c r="E4862" s="5" t="str">
        <f>rawTransactionSheet!E4862</f>
        <v>800</v>
      </c>
      <c r="F4862" s="5" t="str">
        <f>IFERROR(VLOOKUP(E4862,modelMapping,2,0),E4862)</f>
        <v>800</v>
      </c>
      <c r="G4862" s="5" t="str">
        <f>rawTransactionSheet!F4862</f>
        <v>STD</v>
      </c>
      <c r="H4862" s="1" t="str">
        <f t="shared" si="1"/>
        <v>STD</v>
      </c>
      <c r="I4862" s="5" t="str">
        <f>rawTransactionSheet!G4862</f>
        <v>1994</v>
      </c>
      <c r="J4862" s="5" t="str">
        <f>rawTransactionSheet!H4862</f>
        <v>27000</v>
      </c>
      <c r="K4862" s="5" t="str">
        <f>rawTransactionSheet!I4862</f>
        <v>167184.1205</v>
      </c>
      <c r="L4862" s="5" t="str">
        <f>rawTransactionSheet!J4862</f>
        <v>20.89801506</v>
      </c>
      <c r="M4862" s="5" t="str">
        <f>rawTransactionSheet!K4862</f>
        <v>5</v>
      </c>
      <c r="N4862" s="5" t="str">
        <f>rawTransactionSheet!L4862</f>
        <v>BANGALORE</v>
      </c>
    </row>
    <row r="4863">
      <c r="A4863" s="2">
        <v>42370.0</v>
      </c>
      <c r="B4863" s="5" t="str">
        <f>rawTransactionSheet!B4863</f>
        <v>RNS</v>
      </c>
      <c r="C4863" s="5" t="str">
        <f>rawTransactionSheet!C4863</f>
        <v>KA04N3511</v>
      </c>
      <c r="D4863" s="5" t="str">
        <f>rawTransactionSheet!D4863</f>
        <v>MARUTI SUZUKI</v>
      </c>
      <c r="E4863" s="5" t="str">
        <f>rawTransactionSheet!E4863</f>
        <v>800</v>
      </c>
      <c r="F4863" s="5" t="str">
        <f>IFERROR(VLOOKUP(E4863,modelMapping,2,0),E4863)</f>
        <v>800</v>
      </c>
      <c r="G4863" s="5" t="str">
        <f>rawTransactionSheet!F4863</f>
        <v>STD</v>
      </c>
      <c r="H4863" s="1" t="str">
        <f t="shared" si="1"/>
        <v>STD</v>
      </c>
      <c r="I4863" s="5" t="str">
        <f>rawTransactionSheet!G4863</f>
        <v>1996</v>
      </c>
      <c r="J4863" s="5" t="str">
        <f>rawTransactionSheet!H4863</f>
        <v>27000</v>
      </c>
      <c r="K4863" s="5" t="str">
        <f>rawTransactionSheet!I4863</f>
        <v>88116</v>
      </c>
      <c r="L4863" s="5" t="str">
        <f>rawTransactionSheet!J4863</f>
        <v>19.53150685</v>
      </c>
      <c r="M4863" s="5" t="str">
        <f>rawTransactionSheet!K4863</f>
        <v>2</v>
      </c>
      <c r="N4863" s="5" t="str">
        <f>rawTransactionSheet!L4863</f>
        <v>BANGALORE</v>
      </c>
    </row>
    <row r="4864">
      <c r="A4864" s="2">
        <v>42370.0</v>
      </c>
      <c r="B4864" s="5" t="str">
        <f>rawTransactionSheet!B4864</f>
        <v>RNS</v>
      </c>
      <c r="C4864" s="5" t="str">
        <f>rawTransactionSheet!C4864</f>
        <v>KA01M2652</v>
      </c>
      <c r="D4864" s="5" t="str">
        <f>rawTransactionSheet!D4864</f>
        <v>MARUTI SUZUKI</v>
      </c>
      <c r="E4864" s="5" t="str">
        <f>rawTransactionSheet!E4864</f>
        <v>800</v>
      </c>
      <c r="F4864" s="5" t="str">
        <f>IFERROR(VLOOKUP(E4864,modelMapping,2,0),E4864)</f>
        <v>800</v>
      </c>
      <c r="G4864" s="5" t="str">
        <f>rawTransactionSheet!F4864</f>
        <v>STD</v>
      </c>
      <c r="H4864" s="1" t="str">
        <f t="shared" si="1"/>
        <v>STD</v>
      </c>
      <c r="I4864" s="5" t="str">
        <f>rawTransactionSheet!G4864</f>
        <v>1991</v>
      </c>
      <c r="J4864" s="5" t="str">
        <f>rawTransactionSheet!H4864</f>
        <v>27000</v>
      </c>
      <c r="K4864" s="5" t="str">
        <f>rawTransactionSheet!I4864</f>
        <v>106163</v>
      </c>
      <c r="L4864" s="5" t="str">
        <f>rawTransactionSheet!J4864</f>
        <v>24.67945205</v>
      </c>
      <c r="M4864" s="5" t="str">
        <f>rawTransactionSheet!K4864</f>
        <v>6</v>
      </c>
      <c r="N4864" s="5" t="str">
        <f>rawTransactionSheet!L4864</f>
        <v>BANGALORE</v>
      </c>
    </row>
    <row r="4865">
      <c r="A4865" s="2">
        <v>42370.0</v>
      </c>
      <c r="B4865" s="5" t="str">
        <f>rawTransactionSheet!B4865</f>
        <v>Pratham</v>
      </c>
      <c r="C4865" s="5" t="str">
        <f>rawTransactionSheet!C4865</f>
        <v>975</v>
      </c>
      <c r="D4865" s="5" t="str">
        <f>rawTransactionSheet!D4865</f>
        <v>MARUTI SUZUKI</v>
      </c>
      <c r="E4865" s="5" t="str">
        <f>rawTransactionSheet!E4865</f>
        <v>800</v>
      </c>
      <c r="F4865" s="5" t="str">
        <f>IFERROR(VLOOKUP(E4865,modelMapping,2,0),E4865)</f>
        <v>800</v>
      </c>
      <c r="G4865" s="5" t="str">
        <f>rawTransactionSheet!F4865</f>
        <v>STD</v>
      </c>
      <c r="H4865" s="1" t="str">
        <f t="shared" si="1"/>
        <v>STD</v>
      </c>
      <c r="I4865" s="5" t="str">
        <f>rawTransactionSheet!G4865</f>
        <v>1992</v>
      </c>
      <c r="J4865" s="5" t="str">
        <f>rawTransactionSheet!H4865</f>
        <v>25000</v>
      </c>
      <c r="K4865" s="5" t="str">
        <f>rawTransactionSheet!I4865</f>
        <v>183808.3505</v>
      </c>
      <c r="L4865" s="5" t="str">
        <f>rawTransactionSheet!J4865</f>
        <v>22.97604381</v>
      </c>
      <c r="M4865" s="5" t="str">
        <f>rawTransactionSheet!K4865</f>
        <v>5</v>
      </c>
      <c r="N4865" s="5" t="str">
        <f>rawTransactionSheet!L4865</f>
        <v>BANGALORE</v>
      </c>
    </row>
    <row r="4866">
      <c r="A4866" s="2">
        <v>42370.0</v>
      </c>
      <c r="B4866" s="5" t="str">
        <f>rawTransactionSheet!B4866</f>
        <v>RNS</v>
      </c>
      <c r="C4866" s="5" t="str">
        <f>rawTransactionSheet!C4866</f>
        <v>KA03M7260</v>
      </c>
      <c r="D4866" s="5" t="str">
        <f>rawTransactionSheet!D4866</f>
        <v>MARUTI SUZUKI</v>
      </c>
      <c r="E4866" s="5" t="str">
        <f>rawTransactionSheet!E4866</f>
        <v>800</v>
      </c>
      <c r="F4866" s="5" t="str">
        <f>IFERROR(VLOOKUP(E4866,modelMapping,2,0),E4866)</f>
        <v>800</v>
      </c>
      <c r="G4866" s="5" t="str">
        <f>rawTransactionSheet!F4866</f>
        <v>STD</v>
      </c>
      <c r="H4866" s="1" t="str">
        <f t="shared" si="1"/>
        <v>STD</v>
      </c>
      <c r="I4866" s="5" t="str">
        <f>rawTransactionSheet!G4866</f>
        <v>1993</v>
      </c>
      <c r="J4866" s="5" t="str">
        <f>rawTransactionSheet!H4866</f>
        <v>24000</v>
      </c>
      <c r="K4866" s="5" t="str">
        <f>rawTransactionSheet!I4866</f>
        <v>51497</v>
      </c>
      <c r="L4866" s="5" t="str">
        <f>rawTransactionSheet!J4866</f>
        <v>22.74246575</v>
      </c>
      <c r="M4866" s="5" t="str">
        <f>rawTransactionSheet!K4866</f>
        <v>2</v>
      </c>
      <c r="N4866" s="5" t="str">
        <f>rawTransactionSheet!L4866</f>
        <v>BANGALORE</v>
      </c>
    </row>
    <row r="4867">
      <c r="A4867" s="2">
        <v>42370.0</v>
      </c>
      <c r="B4867" s="5" t="str">
        <f>rawTransactionSheet!B4867</f>
        <v>RNS</v>
      </c>
      <c r="C4867" s="5" t="str">
        <f>rawTransactionSheet!C4867</f>
        <v>KA02M4591</v>
      </c>
      <c r="D4867" s="5" t="str">
        <f>rawTransactionSheet!D4867</f>
        <v>MARUTI SUZUKI</v>
      </c>
      <c r="E4867" s="5" t="str">
        <f>rawTransactionSheet!E4867</f>
        <v>800</v>
      </c>
      <c r="F4867" s="5" t="str">
        <f>IFERROR(VLOOKUP(E4867,modelMapping,2,0),E4867)</f>
        <v>800</v>
      </c>
      <c r="G4867" s="5" t="str">
        <f>rawTransactionSheet!F4867</f>
        <v>STD</v>
      </c>
      <c r="H4867" s="1" t="str">
        <f t="shared" si="1"/>
        <v>STD</v>
      </c>
      <c r="I4867" s="5" t="str">
        <f>rawTransactionSheet!G4867</f>
        <v>1993</v>
      </c>
      <c r="J4867" s="5" t="str">
        <f>rawTransactionSheet!H4867</f>
        <v>20500</v>
      </c>
      <c r="K4867" s="5" t="str">
        <f>rawTransactionSheet!I4867</f>
        <v>19171</v>
      </c>
      <c r="L4867" s="5" t="str">
        <f>rawTransactionSheet!J4867</f>
        <v>22.81369863</v>
      </c>
      <c r="M4867" s="5" t="str">
        <f>rawTransactionSheet!K4867</f>
        <v>4</v>
      </c>
      <c r="N4867" s="5" t="str">
        <f>rawTransactionSheet!L4867</f>
        <v>BANGALORE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7.63"/>
    <col customWidth="1" min="2" max="2" width="15.0"/>
    <col customWidth="1" min="3" max="3" width="13.75"/>
    <col customWidth="1" min="4" max="4" width="10.0"/>
    <col customWidth="1" min="5" max="5" width="12.13"/>
    <col customWidth="1" min="6" max="6" width="8.75"/>
    <col customWidth="1" min="7" max="9" width="7.63"/>
    <col customWidth="1" min="10" max="10" width="8.25"/>
    <col customWidth="1" min="11" max="11" width="9.75"/>
    <col customWidth="1" min="12" max="12" width="7.63"/>
    <col customWidth="1" min="13" max="13" width="11.0"/>
    <col customWidth="1" min="14" max="17" width="7.63"/>
    <col customWidth="1" min="18" max="18" width="10.5"/>
    <col customWidth="1" min="19" max="20" width="7.63"/>
    <col customWidth="1" min="21" max="21" width="17.63"/>
    <col customWidth="1" min="22" max="34" width="7.63"/>
  </cols>
  <sheetData>
    <row r="1">
      <c r="A1" s="9" t="s">
        <v>2679</v>
      </c>
      <c r="B1" s="9" t="s">
        <v>2680</v>
      </c>
      <c r="C1" s="9" t="s">
        <v>2681</v>
      </c>
      <c r="D1" s="9" t="s">
        <v>2682</v>
      </c>
      <c r="E1" s="9" t="s">
        <v>2683</v>
      </c>
      <c r="F1" s="10" t="str">
        <f>'All details for all cars'!C1</f>
        <v>published_on</v>
      </c>
      <c r="G1" s="10" t="str">
        <f>'All details for all cars'!D1</f>
        <v>make_upper</v>
      </c>
      <c r="H1" s="10" t="str">
        <f>'All details for all cars'!E1</f>
        <v>model_upper</v>
      </c>
      <c r="I1" s="10" t="str">
        <f>'All details for all cars'!F1</f>
        <v>version</v>
      </c>
      <c r="J1" s="10" t="str">
        <f>'All details for all cars'!G1</f>
        <v>year</v>
      </c>
      <c r="K1" s="10" t="str">
        <f>'All details for all cars'!H1</f>
        <v>mileage</v>
      </c>
      <c r="L1" s="10" t="str">
        <f>'All details for all cars'!I1</f>
        <v>owners_number</v>
      </c>
      <c r="M1" s="10" t="str">
        <f>'All details for all cars'!J1</f>
        <v>price</v>
      </c>
      <c r="N1" s="10" t="str">
        <f>'All details for all cars'!K1</f>
        <v>seller_reason</v>
      </c>
      <c r="O1" s="10" t="str">
        <f>'All details for all cars'!L1</f>
        <v>rating</v>
      </c>
      <c r="P1" s="10" t="str">
        <f>'All details for all cars'!M1</f>
        <v>state</v>
      </c>
      <c r="Q1" s="10" t="str">
        <f>'All details for all cars'!N1</f>
        <v>gbb</v>
      </c>
      <c r="R1" s="10" t="str">
        <f>'All details for all cars'!O1</f>
        <v>cw</v>
      </c>
      <c r="S1" s="11" t="s">
        <v>2684</v>
      </c>
      <c r="U1" s="12" t="s">
        <v>0</v>
      </c>
      <c r="V1" s="12" t="s">
        <v>1</v>
      </c>
      <c r="W1" s="12" t="s">
        <v>2</v>
      </c>
      <c r="X1" s="12" t="s">
        <v>3</v>
      </c>
      <c r="Y1" s="12" t="s">
        <v>4</v>
      </c>
      <c r="Z1" s="12" t="s">
        <v>2675</v>
      </c>
      <c r="AA1" s="12" t="s">
        <v>5</v>
      </c>
      <c r="AB1" s="12" t="s">
        <v>2676</v>
      </c>
      <c r="AC1" s="12" t="s">
        <v>6</v>
      </c>
      <c r="AD1" s="12" t="s">
        <v>7</v>
      </c>
      <c r="AE1" s="12" t="s">
        <v>8</v>
      </c>
      <c r="AF1" s="12" t="s">
        <v>9</v>
      </c>
      <c r="AG1" s="12" t="s">
        <v>10</v>
      </c>
      <c r="AH1" s="12" t="s">
        <v>11</v>
      </c>
    </row>
    <row r="2">
      <c r="A2" s="13">
        <v>72029.0</v>
      </c>
      <c r="B2" s="14">
        <v>42441.0</v>
      </c>
      <c r="C2" s="13">
        <v>275000.0</v>
      </c>
      <c r="D2" s="13">
        <v>300000.0</v>
      </c>
      <c r="E2" s="9" t="s">
        <v>2685</v>
      </c>
      <c r="F2" s="2" t="str">
        <f>VLOOKUP($A2,'All details for all cars'!$A:$O,COLUMN()-COLUMN($C:$C),0)</f>
        <v>16-Nov-15</v>
      </c>
      <c r="G2" s="2" t="str">
        <f>VLOOKUP($A2,'All details for all cars'!$A:$O,COLUMN()-COLUMN($C:$C),0)</f>
        <v>HYUNDAI</v>
      </c>
      <c r="H2" s="2" t="str">
        <f>VLOOKUP($A2,'All details for all cars'!$A:$O,COLUMN()-COLUMN($C:$C),0)</f>
        <v>SANTRO XING</v>
      </c>
      <c r="I2" s="2" t="str">
        <f>VLOOKUP($A2,'All details for all cars'!$A:$O,COLUMN()-COLUMN($C:$C),0)</f>
        <v>GLS</v>
      </c>
      <c r="J2" s="15" t="str">
        <f>VLOOKUP($A2,'All details for all cars'!$A:$O,COLUMN()-COLUMN($C:$C),0)</f>
        <v>2009</v>
      </c>
      <c r="K2" s="15" t="str">
        <f>VLOOKUP($A2,'All details for all cars'!$A:$O,COLUMN()-COLUMN($C:$C),0)</f>
        <v>65072</v>
      </c>
      <c r="L2" s="15" t="str">
        <f>VLOOKUP($A2,'All details for all cars'!$A:$O,COLUMN()-COLUMN($C:$C),0)</f>
        <v>2</v>
      </c>
      <c r="M2" s="15" t="str">
        <f>VLOOKUP($A2,'All details for all cars'!$A:$O,COLUMN()-COLUMN($C:$C),0)</f>
        <v>275000</v>
      </c>
      <c r="N2" s="2" t="str">
        <f>VLOOKUP($A2,'All details for all cars'!$A:$O,COLUMN()-COLUMN($C:$C),0)</f>
        <v>Upgrading to a new car</v>
      </c>
      <c r="O2" s="15" t="str">
        <f>VLOOKUP($A2,'All details for all cars'!$A:$O,COLUMN()-COLUMN($C:$C),0)</f>
        <v>3.5</v>
      </c>
      <c r="P2" s="2" t="str">
        <f>VLOOKUP($A2,'All details for all cars'!$A:$O,COLUMN()-COLUMN($C:$C),0)</f>
        <v>live_content_not_done</v>
      </c>
      <c r="Q2" s="15" t="str">
        <f>VLOOKUP($A2,'All details for all cars'!$A:$O,COLUMN()-COLUMN($C:$C),0)</f>
        <v>211946</v>
      </c>
      <c r="R2" s="15" t="str">
        <f>VLOOKUP($A2,'All details for all cars'!$A:$O,COLUMN()-COLUMN($C:$C),0)</f>
        <v>201510</v>
      </c>
      <c r="S2" s="16" t="str">
        <f t="shared" ref="S2:S146" si="2">IF(Q2=0,"",(Q2-MAX(D2*1.11,D2+15000))/MAX(D2*1.11,D2+15000))</f>
        <v>-36%</v>
      </c>
      <c r="U2" s="17" t="str">
        <f t="shared" ref="U2:U219" si="3">B2</f>
        <v>3/12/2016</v>
      </c>
      <c r="V2" s="18" t="s">
        <v>2686</v>
      </c>
      <c r="W2" s="19" t="str">
        <f t="shared" ref="W2:W219" si="4">A2</f>
        <v>72029</v>
      </c>
      <c r="X2" s="20" t="str">
        <f t="shared" ref="X2:Y2" si="1">G2</f>
        <v>HYUNDAI</v>
      </c>
      <c r="Y2" s="20" t="str">
        <f t="shared" si="1"/>
        <v>SANTRO XING</v>
      </c>
      <c r="Z2" s="21" t="str">
        <f>IFERROR(VLOOKUP(Y2,modelMapping,2,0),Y2)</f>
        <v>SANTRO XING</v>
      </c>
      <c r="AA2" s="20" t="str">
        <f t="shared" ref="AA2:AA219" si="6">I2</f>
        <v>GLS</v>
      </c>
      <c r="AB2" s="22" t="str">
        <f t="shared" ref="AB2:AB219" si="7">SUBSTITUTE(SUBSTITUTE(SUBSTITUTE(SUBSTITUTE(SUBSTITUTE(SUBSTITUTE(SUBSTITUTE(AA2," BS IV","")," BS-IV","")," - BS III","")," BS-III","")," BS-II","")," BS II","")," BS III","")</f>
        <v>GLS</v>
      </c>
      <c r="AC2" s="19" t="str">
        <f t="shared" ref="AC2:AC219" si="8">J2</f>
        <v>2009</v>
      </c>
      <c r="AD2" s="19" t="str">
        <f t="shared" ref="AD2:AD219" si="9">MAX(D2*1.11,D2+15000)</f>
        <v>333000</v>
      </c>
      <c r="AE2" s="19" t="str">
        <f t="shared" ref="AE2:AE219" si="10">K2</f>
        <v>65072</v>
      </c>
      <c r="AF2" s="19" t="str">
        <f t="shared" ref="AF2:AF219" si="11">YEAR(today())-AC2</f>
        <v>7</v>
      </c>
      <c r="AG2" s="19" t="str">
        <f t="shared" ref="AG2:AG219" si="12">L2</f>
        <v>2</v>
      </c>
      <c r="AH2" s="12" t="s">
        <v>16</v>
      </c>
    </row>
    <row r="3">
      <c r="A3" s="13">
        <v>74168.0</v>
      </c>
      <c r="B3" s="14">
        <v>42441.0</v>
      </c>
      <c r="C3" s="13">
        <v>380000.0</v>
      </c>
      <c r="D3" s="13">
        <v>350000.0</v>
      </c>
      <c r="E3" s="9" t="s">
        <v>2687</v>
      </c>
      <c r="F3" s="2" t="str">
        <f>VLOOKUP($A3,'All details for all cars'!$A:$O,COLUMN()-COLUMN($C:$C),0)</f>
        <v>19-Nov-15</v>
      </c>
      <c r="G3" s="2" t="str">
        <f>VLOOKUP($A3,'All details for all cars'!$A:$O,COLUMN()-COLUMN($C:$C),0)</f>
        <v>FORD</v>
      </c>
      <c r="H3" s="2" t="str">
        <f>VLOOKUP($A3,'All details for all cars'!$A:$O,COLUMN()-COLUMN($C:$C),0)</f>
        <v>IKON</v>
      </c>
      <c r="I3" s="2" t="str">
        <f>VLOOKUP($A3,'All details for all cars'!$A:$O,COLUMN()-COLUMN($C:$C),0)</f>
        <v>Rocam 1.3</v>
      </c>
      <c r="J3" s="15" t="str">
        <f>VLOOKUP($A3,'All details for all cars'!$A:$O,COLUMN()-COLUMN($C:$C),0)</f>
        <v>2009</v>
      </c>
      <c r="K3" s="15" t="str">
        <f>VLOOKUP($A3,'All details for all cars'!$A:$O,COLUMN()-COLUMN($C:$C),0)</f>
        <v>19232</v>
      </c>
      <c r="L3" s="15" t="str">
        <f>VLOOKUP($A3,'All details for all cars'!$A:$O,COLUMN()-COLUMN($C:$C),0)</f>
        <v>1</v>
      </c>
      <c r="M3" s="15" t="str">
        <f>VLOOKUP($A3,'All details for all cars'!$A:$O,COLUMN()-COLUMN($C:$C),0)</f>
        <v>380000</v>
      </c>
      <c r="N3" s="2" t="str">
        <f>VLOOKUP($A3,'All details for all cars'!$A:$O,COLUMN()-COLUMN($C:$C),0)</f>
        <v>Upgrading to a new car</v>
      </c>
      <c r="O3" s="15" t="str">
        <f>VLOOKUP($A3,'All details for all cars'!$A:$O,COLUMN()-COLUMN($C:$C),0)</f>
        <v>3.5</v>
      </c>
      <c r="P3" s="2" t="str">
        <f>VLOOKUP($A3,'All details for all cars'!$A:$O,COLUMN()-COLUMN($C:$C),0)</f>
        <v>live_content_not_done</v>
      </c>
      <c r="Q3" s="15" t="str">
        <f>VLOOKUP($A3,'All details for all cars'!$A:$O,COLUMN()-COLUMN($C:$C),0)</f>
        <v/>
      </c>
      <c r="R3" s="15" t="str">
        <f>VLOOKUP($A3,'All details for all cars'!$A:$O,COLUMN()-COLUMN($C:$C),0)</f>
        <v>213500</v>
      </c>
      <c r="S3" s="1" t="str">
        <f t="shared" si="2"/>
        <v/>
      </c>
      <c r="U3" s="17" t="str">
        <f t="shared" si="3"/>
        <v>3/12/2016</v>
      </c>
      <c r="V3" s="18" t="s">
        <v>2686</v>
      </c>
      <c r="W3" s="19" t="str">
        <f t="shared" si="4"/>
        <v>74168</v>
      </c>
      <c r="X3" s="20" t="str">
        <f t="shared" ref="X3:Y3" si="5">G3</f>
        <v>FORD</v>
      </c>
      <c r="Y3" s="20" t="str">
        <f t="shared" si="5"/>
        <v>IKON</v>
      </c>
      <c r="Z3" s="21" t="str">
        <f>IFERROR(VLOOKUP(Y3,modelMapping,2,0),Y3)</f>
        <v>IKON</v>
      </c>
      <c r="AA3" s="20" t="str">
        <f t="shared" si="6"/>
        <v>Rocam 1.3</v>
      </c>
      <c r="AB3" s="22" t="str">
        <f t="shared" si="7"/>
        <v>Rocam 1.3</v>
      </c>
      <c r="AC3" s="19" t="str">
        <f t="shared" si="8"/>
        <v>2009</v>
      </c>
      <c r="AD3" s="19" t="str">
        <f t="shared" si="9"/>
        <v>388500</v>
      </c>
      <c r="AE3" s="19" t="str">
        <f t="shared" si="10"/>
        <v>19232</v>
      </c>
      <c r="AF3" s="19" t="str">
        <f t="shared" si="11"/>
        <v>7</v>
      </c>
      <c r="AG3" s="19" t="str">
        <f t="shared" si="12"/>
        <v>1</v>
      </c>
      <c r="AH3" s="12" t="s">
        <v>16</v>
      </c>
    </row>
    <row r="4">
      <c r="A4" s="13">
        <v>76498.0</v>
      </c>
      <c r="B4" s="14">
        <v>42441.0</v>
      </c>
      <c r="C4" s="13">
        <v>435000.0</v>
      </c>
      <c r="D4" s="13">
        <v>250000.0</v>
      </c>
      <c r="E4" s="9" t="s">
        <v>2688</v>
      </c>
      <c r="F4" s="2" t="str">
        <f>VLOOKUP($A4,'All details for all cars'!$A:$O,COLUMN()-COLUMN($C:$C),0)</f>
        <v>16-Dec-15</v>
      </c>
      <c r="G4" s="2" t="str">
        <f>VLOOKUP($A4,'All details for all cars'!$A:$O,COLUMN()-COLUMN($C:$C),0)</f>
        <v>MARUTI SUZUKI</v>
      </c>
      <c r="H4" s="2" t="str">
        <f>VLOOKUP($A4,'All details for all cars'!$A:$O,COLUMN()-COLUMN($C:$C),0)</f>
        <v>A-STAR</v>
      </c>
      <c r="I4" s="2" t="str">
        <f>VLOOKUP($A4,'All details for all cars'!$A:$O,COLUMN()-COLUMN($C:$C),0)</f>
        <v>Vxi (ABS) AT</v>
      </c>
      <c r="J4" s="15" t="str">
        <f>VLOOKUP($A4,'All details for all cars'!$A:$O,COLUMN()-COLUMN($C:$C),0)</f>
        <v>2013</v>
      </c>
      <c r="K4" s="15" t="str">
        <f>VLOOKUP($A4,'All details for all cars'!$A:$O,COLUMN()-COLUMN($C:$C),0)</f>
        <v>7180</v>
      </c>
      <c r="L4" s="15" t="str">
        <f>VLOOKUP($A4,'All details for all cars'!$A:$O,COLUMN()-COLUMN($C:$C),0)</f>
        <v>3</v>
      </c>
      <c r="M4" s="15" t="str">
        <f>VLOOKUP($A4,'All details for all cars'!$A:$O,COLUMN()-COLUMN($C:$C),0)</f>
        <v>435000</v>
      </c>
      <c r="N4" s="2" t="str">
        <f>VLOOKUP($A4,'All details for all cars'!$A:$O,COLUMN()-COLUMN($C:$C),0)</f>
        <v>Going abroad</v>
      </c>
      <c r="O4" s="15" t="str">
        <f>VLOOKUP($A4,'All details for all cars'!$A:$O,COLUMN()-COLUMN($C:$C),0)</f>
        <v>4.2</v>
      </c>
      <c r="P4" s="2" t="str">
        <f>VLOOKUP($A4,'All details for all cars'!$A:$O,COLUMN()-COLUMN($C:$C),0)</f>
        <v>live_content_not_done</v>
      </c>
      <c r="Q4" s="15" t="str">
        <f>VLOOKUP($A4,'All details for all cars'!$A:$O,COLUMN()-COLUMN($C:$C),0)</f>
        <v/>
      </c>
      <c r="R4" s="15" t="str">
        <f>VLOOKUP($A4,'All details for all cars'!$A:$O,COLUMN()-COLUMN($C:$C),0)</f>
        <v/>
      </c>
      <c r="S4" s="1" t="str">
        <f t="shared" si="2"/>
        <v/>
      </c>
      <c r="U4" s="17" t="str">
        <f t="shared" si="3"/>
        <v>3/12/2016</v>
      </c>
      <c r="V4" s="18" t="s">
        <v>2686</v>
      </c>
      <c r="W4" s="19" t="str">
        <f t="shared" si="4"/>
        <v>76498</v>
      </c>
      <c r="X4" s="20" t="str">
        <f t="shared" ref="X4:Y4" si="13">G4</f>
        <v>MARUTI SUZUKI</v>
      </c>
      <c r="Y4" s="20" t="str">
        <f t="shared" si="13"/>
        <v>A-STAR</v>
      </c>
      <c r="Z4" s="21" t="str">
        <f>IFERROR(VLOOKUP(Y4,modelMapping,2,0),Y4)</f>
        <v>A-STAR</v>
      </c>
      <c r="AA4" s="20" t="str">
        <f t="shared" si="6"/>
        <v>Vxi (ABS) AT</v>
      </c>
      <c r="AB4" s="22" t="str">
        <f t="shared" si="7"/>
        <v>Vxi (ABS) AT</v>
      </c>
      <c r="AC4" s="19" t="str">
        <f t="shared" si="8"/>
        <v>2013</v>
      </c>
      <c r="AD4" s="19" t="str">
        <f t="shared" si="9"/>
        <v>277500</v>
      </c>
      <c r="AE4" s="19" t="str">
        <f t="shared" si="10"/>
        <v>7180</v>
      </c>
      <c r="AF4" s="19" t="str">
        <f t="shared" si="11"/>
        <v>3</v>
      </c>
      <c r="AG4" s="19" t="str">
        <f t="shared" si="12"/>
        <v>3</v>
      </c>
      <c r="AH4" s="12" t="s">
        <v>16</v>
      </c>
    </row>
    <row r="5">
      <c r="A5" s="13">
        <v>81401.0</v>
      </c>
      <c r="B5" s="14">
        <v>42441.0</v>
      </c>
      <c r="C5" s="13">
        <v>950000.0</v>
      </c>
      <c r="D5" s="13">
        <v>700000.0</v>
      </c>
      <c r="E5" s="9" t="s">
        <v>2688</v>
      </c>
      <c r="F5" s="2" t="str">
        <f>VLOOKUP($A5,'All details for all cars'!$A:$O,COLUMN()-COLUMN($C:$C),0)</f>
        <v>16-Dec-15</v>
      </c>
      <c r="G5" s="2" t="str">
        <f>VLOOKUP($A5,'All details for all cars'!$A:$O,COLUMN()-COLUMN($C:$C),0)</f>
        <v>RENAULT</v>
      </c>
      <c r="H5" s="2" t="str">
        <f>VLOOKUP($A5,'All details for all cars'!$A:$O,COLUMN()-COLUMN($C:$C),0)</f>
        <v>FLUENCE</v>
      </c>
      <c r="I5" s="2" t="str">
        <f>VLOOKUP($A5,'All details for all cars'!$A:$O,COLUMN()-COLUMN($C:$C),0)</f>
        <v>E4</v>
      </c>
      <c r="J5" s="15" t="str">
        <f>VLOOKUP($A5,'All details for all cars'!$A:$O,COLUMN()-COLUMN($C:$C),0)</f>
        <v>2012</v>
      </c>
      <c r="K5" s="15" t="str">
        <f>VLOOKUP($A5,'All details for all cars'!$A:$O,COLUMN()-COLUMN($C:$C),0)</f>
        <v>23651</v>
      </c>
      <c r="L5" s="15" t="str">
        <f>VLOOKUP($A5,'All details for all cars'!$A:$O,COLUMN()-COLUMN($C:$C),0)</f>
        <v>1</v>
      </c>
      <c r="M5" s="15" t="str">
        <f>VLOOKUP($A5,'All details for all cars'!$A:$O,COLUMN()-COLUMN($C:$C),0)</f>
        <v>950000</v>
      </c>
      <c r="N5" s="2" t="str">
        <f>VLOOKUP($A5,'All details for all cars'!$A:$O,COLUMN()-COLUMN($C:$C),0)</f>
        <v>Upgrading to a new car</v>
      </c>
      <c r="O5" s="15" t="str">
        <f>VLOOKUP($A5,'All details for all cars'!$A:$O,COLUMN()-COLUMN($C:$C),0)</f>
        <v>4.2</v>
      </c>
      <c r="P5" s="2" t="str">
        <f>VLOOKUP($A5,'All details for all cars'!$A:$O,COLUMN()-COLUMN($C:$C),0)</f>
        <v>live_content_not_done</v>
      </c>
      <c r="Q5" s="15" t="str">
        <f>VLOOKUP($A5,'All details for all cars'!$A:$O,COLUMN()-COLUMN($C:$C),0)</f>
        <v/>
      </c>
      <c r="R5" s="15" t="str">
        <f>VLOOKUP($A5,'All details for all cars'!$A:$O,COLUMN()-COLUMN($C:$C),0)</f>
        <v/>
      </c>
      <c r="S5" s="1" t="str">
        <f t="shared" si="2"/>
        <v/>
      </c>
      <c r="U5" s="17" t="str">
        <f t="shared" si="3"/>
        <v>3/12/2016</v>
      </c>
      <c r="V5" s="18" t="s">
        <v>2686</v>
      </c>
      <c r="W5" s="19" t="str">
        <f t="shared" si="4"/>
        <v>81401</v>
      </c>
      <c r="X5" s="20" t="str">
        <f t="shared" ref="X5:Y5" si="14">G5</f>
        <v>RENAULT</v>
      </c>
      <c r="Y5" s="20" t="str">
        <f t="shared" si="14"/>
        <v>FLUENCE</v>
      </c>
      <c r="Z5" s="21" t="str">
        <f>IFERROR(VLOOKUP(Y5,modelMapping,2,0),Y5)</f>
        <v>FLUENCE</v>
      </c>
      <c r="AA5" s="20" t="str">
        <f t="shared" si="6"/>
        <v>E4</v>
      </c>
      <c r="AB5" s="22" t="str">
        <f t="shared" si="7"/>
        <v>E4</v>
      </c>
      <c r="AC5" s="19" t="str">
        <f t="shared" si="8"/>
        <v>2012</v>
      </c>
      <c r="AD5" s="19" t="str">
        <f t="shared" si="9"/>
        <v>777000</v>
      </c>
      <c r="AE5" s="19" t="str">
        <f t="shared" si="10"/>
        <v>23651</v>
      </c>
      <c r="AF5" s="19" t="str">
        <f t="shared" si="11"/>
        <v>4</v>
      </c>
      <c r="AG5" s="19" t="str">
        <f t="shared" si="12"/>
        <v>1</v>
      </c>
      <c r="AH5" s="12" t="s">
        <v>16</v>
      </c>
    </row>
    <row r="6">
      <c r="A6" s="13">
        <v>81718.0</v>
      </c>
      <c r="B6" s="14">
        <v>42446.0</v>
      </c>
      <c r="C6" s="13">
        <v>825000.0</v>
      </c>
      <c r="D6" s="13">
        <v>510000.0</v>
      </c>
      <c r="E6" s="9" t="s">
        <v>2688</v>
      </c>
      <c r="F6" s="2" t="str">
        <f>VLOOKUP($A6,'All details for all cars'!$A:$O,COLUMN()-COLUMN($C:$C),0)</f>
        <v>5-Dec-15</v>
      </c>
      <c r="G6" s="2" t="str">
        <f>VLOOKUP($A6,'All details for all cars'!$A:$O,COLUMN()-COLUMN($C:$C),0)</f>
        <v>VOLKSWAGEN</v>
      </c>
      <c r="H6" s="2" t="str">
        <f>VLOOKUP($A6,'All details for all cars'!$A:$O,COLUMN()-COLUMN($C:$C),0)</f>
        <v>VENTO</v>
      </c>
      <c r="I6" s="2" t="str">
        <f>VLOOKUP($A6,'All details for all cars'!$A:$O,COLUMN()-COLUMN($C:$C),0)</f>
        <v>Highline Diesel</v>
      </c>
      <c r="J6" s="15" t="str">
        <f>VLOOKUP($A6,'All details for all cars'!$A:$O,COLUMN()-COLUMN($C:$C),0)</f>
        <v>2012</v>
      </c>
      <c r="K6" s="15" t="str">
        <f>VLOOKUP($A6,'All details for all cars'!$A:$O,COLUMN()-COLUMN($C:$C),0)</f>
        <v>45722</v>
      </c>
      <c r="L6" s="15" t="str">
        <f>VLOOKUP($A6,'All details for all cars'!$A:$O,COLUMN()-COLUMN($C:$C),0)</f>
        <v>1</v>
      </c>
      <c r="M6" s="15" t="str">
        <f>VLOOKUP($A6,'All details for all cars'!$A:$O,COLUMN()-COLUMN($C:$C),0)</f>
        <v>825000</v>
      </c>
      <c r="N6" s="2" t="str">
        <f>VLOOKUP($A6,'All details for all cars'!$A:$O,COLUMN()-COLUMN($C:$C),0)</f>
        <v>Upgrading to a new car</v>
      </c>
      <c r="O6" s="15" t="str">
        <f>VLOOKUP($A6,'All details for all cars'!$A:$O,COLUMN()-COLUMN($C:$C),0)</f>
        <v>4</v>
      </c>
      <c r="P6" s="2" t="str">
        <f>VLOOKUP($A6,'All details for all cars'!$A:$O,COLUMN()-COLUMN($C:$C),0)</f>
        <v>live_content_not_done</v>
      </c>
      <c r="Q6" s="15" t="str">
        <f>VLOOKUP($A6,'All details for all cars'!$A:$O,COLUMN()-COLUMN($C:$C),0)</f>
        <v/>
      </c>
      <c r="R6" s="15" t="str">
        <f>VLOOKUP($A6,'All details for all cars'!$A:$O,COLUMN()-COLUMN($C:$C),0)</f>
        <v>756600</v>
      </c>
      <c r="S6" s="1" t="str">
        <f t="shared" si="2"/>
        <v/>
      </c>
      <c r="U6" s="17" t="str">
        <f t="shared" si="3"/>
        <v>3/17/2016</v>
      </c>
      <c r="V6" s="18" t="s">
        <v>2686</v>
      </c>
      <c r="W6" s="19" t="str">
        <f t="shared" si="4"/>
        <v>81718</v>
      </c>
      <c r="X6" s="20" t="str">
        <f t="shared" ref="X6:Y6" si="15">G6</f>
        <v>VOLKSWAGEN</v>
      </c>
      <c r="Y6" s="20" t="str">
        <f t="shared" si="15"/>
        <v>VENTO</v>
      </c>
      <c r="Z6" s="21" t="str">
        <f>IFERROR(VLOOKUP(Y6,modelMapping,2,0),Y6)</f>
        <v>VENTO</v>
      </c>
      <c r="AA6" s="20" t="str">
        <f t="shared" si="6"/>
        <v>Highline Diesel</v>
      </c>
      <c r="AB6" s="22" t="str">
        <f t="shared" si="7"/>
        <v>Highline Diesel</v>
      </c>
      <c r="AC6" s="19" t="str">
        <f t="shared" si="8"/>
        <v>2012</v>
      </c>
      <c r="AD6" s="19" t="str">
        <f t="shared" si="9"/>
        <v>566100</v>
      </c>
      <c r="AE6" s="19" t="str">
        <f t="shared" si="10"/>
        <v>45722</v>
      </c>
      <c r="AF6" s="19" t="str">
        <f t="shared" si="11"/>
        <v>4</v>
      </c>
      <c r="AG6" s="19" t="str">
        <f t="shared" si="12"/>
        <v>1</v>
      </c>
      <c r="AH6" s="12" t="s">
        <v>16</v>
      </c>
    </row>
    <row r="7">
      <c r="A7" s="13">
        <v>85380.0</v>
      </c>
      <c r="B7" s="14">
        <v>42445.0</v>
      </c>
      <c r="C7" s="13">
        <v>375000.0</v>
      </c>
      <c r="D7" s="13">
        <v>275000.0</v>
      </c>
      <c r="E7" s="9" t="s">
        <v>2689</v>
      </c>
      <c r="F7" s="2" t="str">
        <f>VLOOKUP($A7,'All details for all cars'!$A:$O,COLUMN()-COLUMN($C:$C),0)</f>
        <v>5-Dec-15</v>
      </c>
      <c r="G7" s="2" t="str">
        <f>VLOOKUP($A7,'All details for all cars'!$A:$O,COLUMN()-COLUMN($C:$C),0)</f>
        <v>HYUNDAI</v>
      </c>
      <c r="H7" s="2" t="str">
        <f>VLOOKUP($A7,'All details for all cars'!$A:$O,COLUMN()-COLUMN($C:$C),0)</f>
        <v>I10</v>
      </c>
      <c r="I7" s="2" t="str">
        <f>VLOOKUP($A7,'All details for all cars'!$A:$O,COLUMN()-COLUMN($C:$C),0)</f>
        <v>Sportz 1.2</v>
      </c>
      <c r="J7" s="15" t="str">
        <f>VLOOKUP($A7,'All details for all cars'!$A:$O,COLUMN()-COLUMN($C:$C),0)</f>
        <v>2010</v>
      </c>
      <c r="K7" s="15" t="str">
        <f>VLOOKUP($A7,'All details for all cars'!$A:$O,COLUMN()-COLUMN($C:$C),0)</f>
        <v>21555</v>
      </c>
      <c r="L7" s="15" t="str">
        <f>VLOOKUP($A7,'All details for all cars'!$A:$O,COLUMN()-COLUMN($C:$C),0)</f>
        <v>2</v>
      </c>
      <c r="M7" s="15" t="str">
        <f>VLOOKUP($A7,'All details for all cars'!$A:$O,COLUMN()-COLUMN($C:$C),0)</f>
        <v>375000</v>
      </c>
      <c r="N7" s="2" t="str">
        <f>VLOOKUP($A7,'All details for all cars'!$A:$O,COLUMN()-COLUMN($C:$C),0)</f>
        <v>Upgrading to a new car</v>
      </c>
      <c r="O7" s="15" t="str">
        <f>VLOOKUP($A7,'All details for all cars'!$A:$O,COLUMN()-COLUMN($C:$C),0)</f>
        <v>3.9</v>
      </c>
      <c r="P7" s="2" t="str">
        <f>VLOOKUP($A7,'All details for all cars'!$A:$O,COLUMN()-COLUMN($C:$C),0)</f>
        <v>live_content_not_done</v>
      </c>
      <c r="Q7" s="15" t="str">
        <f>VLOOKUP($A7,'All details for all cars'!$A:$O,COLUMN()-COLUMN($C:$C),0)</f>
        <v>295031</v>
      </c>
      <c r="R7" s="15" t="str">
        <f>VLOOKUP($A7,'All details for all cars'!$A:$O,COLUMN()-COLUMN($C:$C),0)</f>
        <v>287910</v>
      </c>
      <c r="S7" s="16" t="str">
        <f t="shared" si="2"/>
        <v>-3%</v>
      </c>
      <c r="U7" s="17" t="str">
        <f t="shared" si="3"/>
        <v>3/16/2016</v>
      </c>
      <c r="V7" s="18" t="s">
        <v>2686</v>
      </c>
      <c r="W7" s="19" t="str">
        <f t="shared" si="4"/>
        <v>85380</v>
      </c>
      <c r="X7" s="20" t="str">
        <f t="shared" ref="X7:Y7" si="16">G7</f>
        <v>HYUNDAI</v>
      </c>
      <c r="Y7" s="20" t="str">
        <f t="shared" si="16"/>
        <v>I10</v>
      </c>
      <c r="Z7" s="21" t="str">
        <f>IFERROR(VLOOKUP(Y7,modelMapping,2,0),Y7)</f>
        <v>I10</v>
      </c>
      <c r="AA7" s="20" t="str">
        <f t="shared" si="6"/>
        <v>Sportz 1.2</v>
      </c>
      <c r="AB7" s="22" t="str">
        <f t="shared" si="7"/>
        <v>Sportz 1.2</v>
      </c>
      <c r="AC7" s="19" t="str">
        <f t="shared" si="8"/>
        <v>2010</v>
      </c>
      <c r="AD7" s="19" t="str">
        <f t="shared" si="9"/>
        <v>305250</v>
      </c>
      <c r="AE7" s="19" t="str">
        <f t="shared" si="10"/>
        <v>21555</v>
      </c>
      <c r="AF7" s="19" t="str">
        <f t="shared" si="11"/>
        <v>6</v>
      </c>
      <c r="AG7" s="19" t="str">
        <f t="shared" si="12"/>
        <v>2</v>
      </c>
      <c r="AH7" s="12" t="s">
        <v>16</v>
      </c>
    </row>
    <row r="8">
      <c r="A8" s="13">
        <v>86411.0</v>
      </c>
      <c r="B8" s="14">
        <v>42445.0</v>
      </c>
      <c r="C8" s="13">
        <v>950000.0</v>
      </c>
      <c r="D8" s="13">
        <v>675000.0</v>
      </c>
      <c r="E8" s="9" t="s">
        <v>2685</v>
      </c>
      <c r="F8" s="2" t="str">
        <f>VLOOKUP($A8,'All details for all cars'!$A:$O,COLUMN()-COLUMN($C:$C),0)</f>
        <v>5-Dec-15</v>
      </c>
      <c r="G8" s="2" t="str">
        <f>VLOOKUP($A8,'All details for all cars'!$A:$O,COLUMN()-COLUMN($C:$C),0)</f>
        <v>FORD</v>
      </c>
      <c r="H8" s="2" t="str">
        <f>VLOOKUP($A8,'All details for all cars'!$A:$O,COLUMN()-COLUMN($C:$C),0)</f>
        <v>ECOSPORT</v>
      </c>
      <c r="I8" s="2" t="str">
        <f>VLOOKUP($A8,'All details for all cars'!$A:$O,COLUMN()-COLUMN($C:$C),0)</f>
        <v>Titanium 1.5 TDCi</v>
      </c>
      <c r="J8" s="15" t="str">
        <f>VLOOKUP($A8,'All details for all cars'!$A:$O,COLUMN()-COLUMN($C:$C),0)</f>
        <v>2013</v>
      </c>
      <c r="K8" s="15" t="str">
        <f>VLOOKUP($A8,'All details for all cars'!$A:$O,COLUMN()-COLUMN($C:$C),0)</f>
        <v>30634</v>
      </c>
      <c r="L8" s="15" t="str">
        <f>VLOOKUP($A8,'All details for all cars'!$A:$O,COLUMN()-COLUMN($C:$C),0)</f>
        <v>1</v>
      </c>
      <c r="M8" s="15" t="str">
        <f>VLOOKUP($A8,'All details for all cars'!$A:$O,COLUMN()-COLUMN($C:$C),0)</f>
        <v>950000</v>
      </c>
      <c r="N8" s="2" t="str">
        <f>VLOOKUP($A8,'All details for all cars'!$A:$O,COLUMN()-COLUMN($C:$C),0)</f>
        <v>Upgrading to a new car</v>
      </c>
      <c r="O8" s="15" t="str">
        <f>VLOOKUP($A8,'All details for all cars'!$A:$O,COLUMN()-COLUMN($C:$C),0)</f>
        <v>4.5</v>
      </c>
      <c r="P8" s="2" t="str">
        <f>VLOOKUP($A8,'All details for all cars'!$A:$O,COLUMN()-COLUMN($C:$C),0)</f>
        <v>dead_after_live</v>
      </c>
      <c r="Q8" s="15" t="str">
        <f>VLOOKUP($A8,'All details for all cars'!$A:$O,COLUMN()-COLUMN($C:$C),0)</f>
        <v/>
      </c>
      <c r="R8" s="15" t="str">
        <f>VLOOKUP($A8,'All details for all cars'!$A:$O,COLUMN()-COLUMN($C:$C),0)</f>
        <v>859900</v>
      </c>
      <c r="S8" s="1" t="str">
        <f t="shared" si="2"/>
        <v/>
      </c>
      <c r="U8" s="17" t="str">
        <f t="shared" si="3"/>
        <v>3/16/2016</v>
      </c>
      <c r="V8" s="18" t="s">
        <v>2686</v>
      </c>
      <c r="W8" s="19" t="str">
        <f t="shared" si="4"/>
        <v>86411</v>
      </c>
      <c r="X8" s="20" t="str">
        <f t="shared" ref="X8:Y8" si="17">G8</f>
        <v>FORD</v>
      </c>
      <c r="Y8" s="20" t="str">
        <f t="shared" si="17"/>
        <v>ECOSPORT</v>
      </c>
      <c r="Z8" s="21" t="str">
        <f>IFERROR(VLOOKUP(Y8,modelMapping,2,0),Y8)</f>
        <v>ECOSPORT</v>
      </c>
      <c r="AA8" s="20" t="str">
        <f t="shared" si="6"/>
        <v>Titanium 1.5 TDCi</v>
      </c>
      <c r="AB8" s="22" t="str">
        <f t="shared" si="7"/>
        <v>Titanium 1.5 TDCi</v>
      </c>
      <c r="AC8" s="19" t="str">
        <f t="shared" si="8"/>
        <v>2013</v>
      </c>
      <c r="AD8" s="19" t="str">
        <f t="shared" si="9"/>
        <v>749250</v>
      </c>
      <c r="AE8" s="19" t="str">
        <f t="shared" si="10"/>
        <v>30634</v>
      </c>
      <c r="AF8" s="19" t="str">
        <f t="shared" si="11"/>
        <v>3</v>
      </c>
      <c r="AG8" s="19" t="str">
        <f t="shared" si="12"/>
        <v>1</v>
      </c>
      <c r="AH8" s="12" t="s">
        <v>16</v>
      </c>
    </row>
    <row r="9">
      <c r="A9" s="13">
        <v>87712.0</v>
      </c>
      <c r="B9" s="14">
        <v>42445.0</v>
      </c>
      <c r="C9" s="13">
        <v>449000.0</v>
      </c>
      <c r="D9" s="13">
        <v>225000.0</v>
      </c>
      <c r="E9" s="9" t="s">
        <v>2688</v>
      </c>
      <c r="F9" s="2" t="str">
        <f>VLOOKUP($A9,'All details for all cars'!$A:$O,COLUMN()-COLUMN($C:$C),0)</f>
        <v>11-Dec-15</v>
      </c>
      <c r="G9" s="2" t="str">
        <f>VLOOKUP($A9,'All details for all cars'!$A:$O,COLUMN()-COLUMN($C:$C),0)</f>
        <v>HYUNDAI</v>
      </c>
      <c r="H9" s="2" t="str">
        <f>VLOOKUP($A9,'All details for all cars'!$A:$O,COLUMN()-COLUMN($C:$C),0)</f>
        <v>EON</v>
      </c>
      <c r="I9" s="2" t="str">
        <f>VLOOKUP($A9,'All details for all cars'!$A:$O,COLUMN()-COLUMN($C:$C),0)</f>
        <v>Magna</v>
      </c>
      <c r="J9" s="15" t="str">
        <f>VLOOKUP($A9,'All details for all cars'!$A:$O,COLUMN()-COLUMN($C:$C),0)</f>
        <v>2012</v>
      </c>
      <c r="K9" s="15" t="str">
        <f>VLOOKUP($A9,'All details for all cars'!$A:$O,COLUMN()-COLUMN($C:$C),0)</f>
        <v>6591</v>
      </c>
      <c r="L9" s="15" t="str">
        <f>VLOOKUP($A9,'All details for all cars'!$A:$O,COLUMN()-COLUMN($C:$C),0)</f>
        <v>1</v>
      </c>
      <c r="M9" s="15" t="str">
        <f>VLOOKUP($A9,'All details for all cars'!$A:$O,COLUMN()-COLUMN($C:$C),0)</f>
        <v>449000</v>
      </c>
      <c r="N9" s="2" t="str">
        <f>VLOOKUP($A9,'All details for all cars'!$A:$O,COLUMN()-COLUMN($C:$C),0)</f>
        <v>Upgrading to a new car</v>
      </c>
      <c r="O9" s="15" t="str">
        <f>VLOOKUP($A9,'All details for all cars'!$A:$O,COLUMN()-COLUMN($C:$C),0)</f>
        <v>4.3</v>
      </c>
      <c r="P9" s="2" t="str">
        <f>VLOOKUP($A9,'All details for all cars'!$A:$O,COLUMN()-COLUMN($C:$C),0)</f>
        <v>live_content_not_done</v>
      </c>
      <c r="Q9" s="15" t="str">
        <f>VLOOKUP($A9,'All details for all cars'!$A:$O,COLUMN()-COLUMN($C:$C),0)</f>
        <v/>
      </c>
      <c r="R9" s="15" t="str">
        <f>VLOOKUP($A9,'All details for all cars'!$A:$O,COLUMN()-COLUMN($C:$C),0)</f>
        <v/>
      </c>
      <c r="S9" s="1" t="str">
        <f t="shared" si="2"/>
        <v/>
      </c>
      <c r="U9" s="17" t="str">
        <f t="shared" si="3"/>
        <v>3/16/2016</v>
      </c>
      <c r="V9" s="18" t="s">
        <v>2686</v>
      </c>
      <c r="W9" s="19" t="str">
        <f t="shared" si="4"/>
        <v>87712</v>
      </c>
      <c r="X9" s="20" t="str">
        <f t="shared" ref="X9:Y9" si="18">G9</f>
        <v>HYUNDAI</v>
      </c>
      <c r="Y9" s="20" t="str">
        <f t="shared" si="18"/>
        <v>EON</v>
      </c>
      <c r="Z9" s="21" t="str">
        <f>IFERROR(VLOOKUP(Y9,modelMapping,2,0),Y9)</f>
        <v>EON</v>
      </c>
      <c r="AA9" s="20" t="str">
        <f t="shared" si="6"/>
        <v>Magna</v>
      </c>
      <c r="AB9" s="22" t="str">
        <f t="shared" si="7"/>
        <v>Magna</v>
      </c>
      <c r="AC9" s="19" t="str">
        <f t="shared" si="8"/>
        <v>2012</v>
      </c>
      <c r="AD9" s="19" t="str">
        <f t="shared" si="9"/>
        <v>249750</v>
      </c>
      <c r="AE9" s="19" t="str">
        <f t="shared" si="10"/>
        <v>6591</v>
      </c>
      <c r="AF9" s="19" t="str">
        <f t="shared" si="11"/>
        <v>4</v>
      </c>
      <c r="AG9" s="19" t="str">
        <f t="shared" si="12"/>
        <v>1</v>
      </c>
      <c r="AH9" s="12" t="s">
        <v>16</v>
      </c>
    </row>
    <row r="10">
      <c r="A10" s="13">
        <v>89004.0</v>
      </c>
      <c r="B10" s="14">
        <v>42445.0</v>
      </c>
      <c r="C10" s="13">
        <v>460000.0</v>
      </c>
      <c r="D10" s="13">
        <v>340000.0</v>
      </c>
      <c r="E10" s="9" t="s">
        <v>2688</v>
      </c>
      <c r="F10" s="2" t="str">
        <f>VLOOKUP($A10,'All details for all cars'!$A:$O,COLUMN()-COLUMN($C:$C),0)</f>
        <v>7-Dec-15</v>
      </c>
      <c r="G10" s="2" t="str">
        <f>VLOOKUP($A10,'All details for all cars'!$A:$O,COLUMN()-COLUMN($C:$C),0)</f>
        <v>HYUNDAI</v>
      </c>
      <c r="H10" s="2" t="str">
        <f>VLOOKUP($A10,'All details for all cars'!$A:$O,COLUMN()-COLUMN($C:$C),0)</f>
        <v>I10</v>
      </c>
      <c r="I10" s="2" t="str">
        <f>VLOOKUP($A10,'All details for all cars'!$A:$O,COLUMN()-COLUMN($C:$C),0)</f>
        <v>Sportz 1.2 AT Kappa2</v>
      </c>
      <c r="J10" s="15" t="str">
        <f>VLOOKUP($A10,'All details for all cars'!$A:$O,COLUMN()-COLUMN($C:$C),0)</f>
        <v>2010</v>
      </c>
      <c r="K10" s="15" t="str">
        <f>VLOOKUP($A10,'All details for all cars'!$A:$O,COLUMN()-COLUMN($C:$C),0)</f>
        <v>39969</v>
      </c>
      <c r="L10" s="15" t="str">
        <f>VLOOKUP($A10,'All details for all cars'!$A:$O,COLUMN()-COLUMN($C:$C),0)</f>
        <v>1</v>
      </c>
      <c r="M10" s="15" t="str">
        <f>VLOOKUP($A10,'All details for all cars'!$A:$O,COLUMN()-COLUMN($C:$C),0)</f>
        <v>460000</v>
      </c>
      <c r="N10" s="2" t="str">
        <f>VLOOKUP($A10,'All details for all cars'!$A:$O,COLUMN()-COLUMN($C:$C),0)</f>
        <v>Upgrading to a new car</v>
      </c>
      <c r="O10" s="15" t="str">
        <f>VLOOKUP($A10,'All details for all cars'!$A:$O,COLUMN()-COLUMN($C:$C),0)</f>
        <v>3.7</v>
      </c>
      <c r="P10" s="2" t="str">
        <f>VLOOKUP($A10,'All details for all cars'!$A:$O,COLUMN()-COLUMN($C:$C),0)</f>
        <v>live_content_not_done</v>
      </c>
      <c r="Q10" s="15" t="str">
        <f>VLOOKUP($A10,'All details for all cars'!$A:$O,COLUMN()-COLUMN($C:$C),0)</f>
        <v/>
      </c>
      <c r="R10" s="15" t="str">
        <f>VLOOKUP($A10,'All details for all cars'!$A:$O,COLUMN()-COLUMN($C:$C),0)</f>
        <v>353200</v>
      </c>
      <c r="S10" s="1" t="str">
        <f t="shared" si="2"/>
        <v/>
      </c>
      <c r="U10" s="17" t="str">
        <f t="shared" si="3"/>
        <v>3/16/2016</v>
      </c>
      <c r="V10" s="18" t="s">
        <v>2686</v>
      </c>
      <c r="W10" s="19" t="str">
        <f t="shared" si="4"/>
        <v>89004</v>
      </c>
      <c r="X10" s="20" t="str">
        <f t="shared" ref="X10:Y10" si="19">G10</f>
        <v>HYUNDAI</v>
      </c>
      <c r="Y10" s="20" t="str">
        <f t="shared" si="19"/>
        <v>I10</v>
      </c>
      <c r="Z10" s="21" t="str">
        <f>IFERROR(VLOOKUP(Y10,modelMapping,2,0),Y10)</f>
        <v>I10</v>
      </c>
      <c r="AA10" s="20" t="str">
        <f t="shared" si="6"/>
        <v>Sportz 1.2 AT Kappa2</v>
      </c>
      <c r="AB10" s="22" t="str">
        <f t="shared" si="7"/>
        <v>Sportz 1.2 AT Kappa2</v>
      </c>
      <c r="AC10" s="19" t="str">
        <f t="shared" si="8"/>
        <v>2010</v>
      </c>
      <c r="AD10" s="19" t="str">
        <f t="shared" si="9"/>
        <v>377400</v>
      </c>
      <c r="AE10" s="19" t="str">
        <f t="shared" si="10"/>
        <v>39969</v>
      </c>
      <c r="AF10" s="19" t="str">
        <f t="shared" si="11"/>
        <v>6</v>
      </c>
      <c r="AG10" s="19" t="str">
        <f t="shared" si="12"/>
        <v>1</v>
      </c>
      <c r="AH10" s="12" t="s">
        <v>16</v>
      </c>
    </row>
    <row r="11">
      <c r="A11" s="13">
        <v>90510.0</v>
      </c>
      <c r="B11" s="14">
        <v>42445.0</v>
      </c>
      <c r="C11" s="13">
        <v>360000.0</v>
      </c>
      <c r="D11" s="13">
        <v>255000.0</v>
      </c>
      <c r="E11" s="9" t="s">
        <v>2690</v>
      </c>
      <c r="F11" s="2" t="str">
        <f>VLOOKUP($A11,'All details for all cars'!$A:$O,COLUMN()-COLUMN($C:$C),0)</f>
        <v>5-Dec-15</v>
      </c>
      <c r="G11" s="2" t="str">
        <f>VLOOKUP($A11,'All details for all cars'!$A:$O,COLUMN()-COLUMN($C:$C),0)</f>
        <v>MARUTI SUZUKI</v>
      </c>
      <c r="H11" s="2" t="str">
        <f>VLOOKUP($A11,'All details for all cars'!$A:$O,COLUMN()-COLUMN($C:$C),0)</f>
        <v>SWIFT</v>
      </c>
      <c r="I11" s="2" t="str">
        <f>VLOOKUP($A11,'All details for all cars'!$A:$O,COLUMN()-COLUMN($C:$C),0)</f>
        <v>VXi</v>
      </c>
      <c r="J11" s="15" t="str">
        <f>VLOOKUP($A11,'All details for all cars'!$A:$O,COLUMN()-COLUMN($C:$C),0)</f>
        <v>2008</v>
      </c>
      <c r="K11" s="15" t="str">
        <f>VLOOKUP($A11,'All details for all cars'!$A:$O,COLUMN()-COLUMN($C:$C),0)</f>
        <v>57815</v>
      </c>
      <c r="L11" s="15" t="str">
        <f>VLOOKUP($A11,'All details for all cars'!$A:$O,COLUMN()-COLUMN($C:$C),0)</f>
        <v>2</v>
      </c>
      <c r="M11" s="15" t="str">
        <f>VLOOKUP($A11,'All details for all cars'!$A:$O,COLUMN()-COLUMN($C:$C),0)</f>
        <v>360000</v>
      </c>
      <c r="N11" s="2" t="str">
        <f>VLOOKUP($A11,'All details for all cars'!$A:$O,COLUMN()-COLUMN($C:$C),0)</f>
        <v>Parking issue</v>
      </c>
      <c r="O11" s="15" t="str">
        <f>VLOOKUP($A11,'All details for all cars'!$A:$O,COLUMN()-COLUMN($C:$C),0)</f>
        <v>3.3</v>
      </c>
      <c r="P11" s="2" t="str">
        <f>VLOOKUP($A11,'All details for all cars'!$A:$O,COLUMN()-COLUMN($C:$C),0)</f>
        <v>live_content_not_done</v>
      </c>
      <c r="Q11" s="15" t="str">
        <f>VLOOKUP($A11,'All details for all cars'!$A:$O,COLUMN()-COLUMN($C:$C),0)</f>
        <v>279349</v>
      </c>
      <c r="R11" s="15" t="str">
        <f>VLOOKUP($A11,'All details for all cars'!$A:$O,COLUMN()-COLUMN($C:$C),0)</f>
        <v>245880</v>
      </c>
      <c r="S11" s="16" t="str">
        <f t="shared" si="2"/>
        <v>-1%</v>
      </c>
      <c r="U11" s="17" t="str">
        <f t="shared" si="3"/>
        <v>3/16/2016</v>
      </c>
      <c r="V11" s="18" t="s">
        <v>2686</v>
      </c>
      <c r="W11" s="19" t="str">
        <f t="shared" si="4"/>
        <v>90510</v>
      </c>
      <c r="X11" s="20" t="str">
        <f t="shared" ref="X11:Y11" si="20">G11</f>
        <v>MARUTI SUZUKI</v>
      </c>
      <c r="Y11" s="20" t="str">
        <f t="shared" si="20"/>
        <v>SWIFT</v>
      </c>
      <c r="Z11" s="21" t="str">
        <f>IFERROR(VLOOKUP(Y11,modelMapping,2,0),Y11)</f>
        <v>SWIFT</v>
      </c>
      <c r="AA11" s="20" t="str">
        <f t="shared" si="6"/>
        <v>VXi</v>
      </c>
      <c r="AB11" s="22" t="str">
        <f t="shared" si="7"/>
        <v>VXi</v>
      </c>
      <c r="AC11" s="19" t="str">
        <f t="shared" si="8"/>
        <v>2008</v>
      </c>
      <c r="AD11" s="19" t="str">
        <f t="shared" si="9"/>
        <v>283050</v>
      </c>
      <c r="AE11" s="19" t="str">
        <f t="shared" si="10"/>
        <v>57815</v>
      </c>
      <c r="AF11" s="19" t="str">
        <f t="shared" si="11"/>
        <v>8</v>
      </c>
      <c r="AG11" s="19" t="str">
        <f t="shared" si="12"/>
        <v>2</v>
      </c>
      <c r="AH11" s="12" t="s">
        <v>16</v>
      </c>
    </row>
    <row r="12">
      <c r="A12" s="13">
        <v>91633.0</v>
      </c>
      <c r="B12" s="14">
        <v>42445.0</v>
      </c>
      <c r="C12" s="13">
        <v>720000.0</v>
      </c>
      <c r="D12" s="13">
        <v>500000.0</v>
      </c>
      <c r="E12" s="9" t="s">
        <v>2691</v>
      </c>
      <c r="F12" s="2" t="str">
        <f>VLOOKUP($A12,'All details for all cars'!$A:$O,COLUMN()-COLUMN($C:$C),0)</f>
        <v>4-Dec-15</v>
      </c>
      <c r="G12" s="2" t="str">
        <f>VLOOKUP($A12,'All details for all cars'!$A:$O,COLUMN()-COLUMN($C:$C),0)</f>
        <v>HYUNDAI</v>
      </c>
      <c r="H12" s="2" t="str">
        <f>VLOOKUP($A12,'All details for all cars'!$A:$O,COLUMN()-COLUMN($C:$C),0)</f>
        <v>GRAND I10</v>
      </c>
      <c r="I12" s="2" t="str">
        <f>VLOOKUP($A12,'All details for all cars'!$A:$O,COLUMN()-COLUMN($C:$C),0)</f>
        <v>Asta AT 1.2 Kappa VTVT</v>
      </c>
      <c r="J12" s="15" t="str">
        <f>VLOOKUP($A12,'All details for all cars'!$A:$O,COLUMN()-COLUMN($C:$C),0)</f>
        <v>2015</v>
      </c>
      <c r="K12" s="15" t="str">
        <f>VLOOKUP($A12,'All details for all cars'!$A:$O,COLUMN()-COLUMN($C:$C),0)</f>
        <v>5517</v>
      </c>
      <c r="L12" s="15" t="str">
        <f>VLOOKUP($A12,'All details for all cars'!$A:$O,COLUMN()-COLUMN($C:$C),0)</f>
        <v>1</v>
      </c>
      <c r="M12" s="15" t="str">
        <f>VLOOKUP($A12,'All details for all cars'!$A:$O,COLUMN()-COLUMN($C:$C),0)</f>
        <v>720000</v>
      </c>
      <c r="N12" s="2" t="str">
        <f>VLOOKUP($A12,'All details for all cars'!$A:$O,COLUMN()-COLUMN($C:$C),0)</f>
        <v>Moving out of City</v>
      </c>
      <c r="O12" s="15" t="str">
        <f>VLOOKUP($A12,'All details for all cars'!$A:$O,COLUMN()-COLUMN($C:$C),0)</f>
        <v>4.9</v>
      </c>
      <c r="P12" s="2" t="str">
        <f>VLOOKUP($A12,'All details for all cars'!$A:$O,COLUMN()-COLUMN($C:$C),0)</f>
        <v>live_content_not_done</v>
      </c>
      <c r="Q12" s="15" t="str">
        <f>VLOOKUP($A12,'All details for all cars'!$A:$O,COLUMN()-COLUMN($C:$C),0)</f>
        <v/>
      </c>
      <c r="R12" s="15" t="str">
        <f>VLOOKUP($A12,'All details for all cars'!$A:$O,COLUMN()-COLUMN($C:$C),0)</f>
        <v/>
      </c>
      <c r="S12" s="1" t="str">
        <f t="shared" si="2"/>
        <v/>
      </c>
      <c r="U12" s="17" t="str">
        <f t="shared" si="3"/>
        <v>3/16/2016</v>
      </c>
      <c r="V12" s="18" t="s">
        <v>2686</v>
      </c>
      <c r="W12" s="19" t="str">
        <f t="shared" si="4"/>
        <v>91633</v>
      </c>
      <c r="X12" s="20" t="str">
        <f t="shared" ref="X12:Y12" si="21">G12</f>
        <v>HYUNDAI</v>
      </c>
      <c r="Y12" s="20" t="str">
        <f t="shared" si="21"/>
        <v>GRAND I10</v>
      </c>
      <c r="Z12" s="21" t="str">
        <f>IFERROR(VLOOKUP(Y12,modelMapping,2,0),Y12)</f>
        <v>GRAND I10</v>
      </c>
      <c r="AA12" s="20" t="str">
        <f t="shared" si="6"/>
        <v>Asta AT 1.2 Kappa VTVT</v>
      </c>
      <c r="AB12" s="22" t="str">
        <f t="shared" si="7"/>
        <v>Asta AT 1.2 Kappa VTVT</v>
      </c>
      <c r="AC12" s="19" t="str">
        <f t="shared" si="8"/>
        <v>2015</v>
      </c>
      <c r="AD12" s="19" t="str">
        <f t="shared" si="9"/>
        <v>555000</v>
      </c>
      <c r="AE12" s="19" t="str">
        <f t="shared" si="10"/>
        <v>5517</v>
      </c>
      <c r="AF12" s="19" t="str">
        <f t="shared" si="11"/>
        <v>1</v>
      </c>
      <c r="AG12" s="19" t="str">
        <f t="shared" si="12"/>
        <v>1</v>
      </c>
      <c r="AH12" s="12" t="s">
        <v>16</v>
      </c>
    </row>
    <row r="13">
      <c r="A13" s="13">
        <v>91788.0</v>
      </c>
      <c r="B13" s="14">
        <v>42446.0</v>
      </c>
      <c r="C13" s="13">
        <v>500000.0</v>
      </c>
      <c r="D13" s="13">
        <v>382000.0</v>
      </c>
      <c r="E13" s="9" t="s">
        <v>2692</v>
      </c>
      <c r="F13" s="2" t="str">
        <f>VLOOKUP($A13,'All details for all cars'!$A:$O,COLUMN()-COLUMN($C:$C),0)</f>
        <v>5-Dec-15</v>
      </c>
      <c r="G13" s="2" t="str">
        <f>VLOOKUP($A13,'All details for all cars'!$A:$O,COLUMN()-COLUMN($C:$C),0)</f>
        <v>MARUTI SUZUKI</v>
      </c>
      <c r="H13" s="2" t="str">
        <f>VLOOKUP($A13,'All details for all cars'!$A:$O,COLUMN()-COLUMN($C:$C),0)</f>
        <v>RITZ</v>
      </c>
      <c r="I13" s="2" t="str">
        <f>VLOOKUP($A13,'All details for all cars'!$A:$O,COLUMN()-COLUMN($C:$C),0)</f>
        <v>Vdi BS-IV</v>
      </c>
      <c r="J13" s="15" t="str">
        <f>VLOOKUP($A13,'All details for all cars'!$A:$O,COLUMN()-COLUMN($C:$C),0)</f>
        <v>2012</v>
      </c>
      <c r="K13" s="15" t="str">
        <f>VLOOKUP($A13,'All details for all cars'!$A:$O,COLUMN()-COLUMN($C:$C),0)</f>
        <v>19167</v>
      </c>
      <c r="L13" s="15" t="str">
        <f>VLOOKUP($A13,'All details for all cars'!$A:$O,COLUMN()-COLUMN($C:$C),0)</f>
        <v>1</v>
      </c>
      <c r="M13" s="15" t="str">
        <f>VLOOKUP($A13,'All details for all cars'!$A:$O,COLUMN()-COLUMN($C:$C),0)</f>
        <v>500000</v>
      </c>
      <c r="N13" s="2" t="str">
        <f>VLOOKUP($A13,'All details for all cars'!$A:$O,COLUMN()-COLUMN($C:$C),0)</f>
        <v>Going abroad</v>
      </c>
      <c r="O13" s="15" t="str">
        <f>VLOOKUP($A13,'All details for all cars'!$A:$O,COLUMN()-COLUMN($C:$C),0)</f>
        <v>3.7</v>
      </c>
      <c r="P13" s="2" t="str">
        <f>VLOOKUP($A13,'All details for all cars'!$A:$O,COLUMN()-COLUMN($C:$C),0)</f>
        <v>live_content_not_done</v>
      </c>
      <c r="Q13" s="15" t="str">
        <f>VLOOKUP($A13,'All details for all cars'!$A:$O,COLUMN()-COLUMN($C:$C),0)</f>
        <v>447067</v>
      </c>
      <c r="R13" s="15" t="str">
        <f>VLOOKUP($A13,'All details for all cars'!$A:$O,COLUMN()-COLUMN($C:$C),0)</f>
        <v>476700</v>
      </c>
      <c r="S13" s="16" t="str">
        <f t="shared" si="2"/>
        <v>5%</v>
      </c>
      <c r="U13" s="17" t="str">
        <f t="shared" si="3"/>
        <v>3/17/2016</v>
      </c>
      <c r="V13" s="18" t="s">
        <v>2686</v>
      </c>
      <c r="W13" s="19" t="str">
        <f t="shared" si="4"/>
        <v>91788</v>
      </c>
      <c r="X13" s="20" t="str">
        <f t="shared" ref="X13:Y13" si="22">G13</f>
        <v>MARUTI SUZUKI</v>
      </c>
      <c r="Y13" s="20" t="str">
        <f t="shared" si="22"/>
        <v>RITZ</v>
      </c>
      <c r="Z13" s="21" t="str">
        <f>IFERROR(VLOOKUP(Y13,modelMapping,2,0),Y13)</f>
        <v>RITZ</v>
      </c>
      <c r="AA13" s="20" t="str">
        <f t="shared" si="6"/>
        <v>Vdi BS-IV</v>
      </c>
      <c r="AB13" s="22" t="str">
        <f t="shared" si="7"/>
        <v>Vdi</v>
      </c>
      <c r="AC13" s="19" t="str">
        <f t="shared" si="8"/>
        <v>2012</v>
      </c>
      <c r="AD13" s="19" t="str">
        <f t="shared" si="9"/>
        <v>424020</v>
      </c>
      <c r="AE13" s="19" t="str">
        <f t="shared" si="10"/>
        <v>19167</v>
      </c>
      <c r="AF13" s="19" t="str">
        <f t="shared" si="11"/>
        <v>4</v>
      </c>
      <c r="AG13" s="19" t="str">
        <f t="shared" si="12"/>
        <v>1</v>
      </c>
      <c r="AH13" s="12" t="s">
        <v>16</v>
      </c>
    </row>
    <row r="14">
      <c r="A14" s="13">
        <v>91851.0</v>
      </c>
      <c r="B14" s="14">
        <v>42448.0</v>
      </c>
      <c r="C14" s="13">
        <v>350000.0</v>
      </c>
      <c r="D14" s="13">
        <v>256000.0</v>
      </c>
      <c r="E14" s="9" t="s">
        <v>2685</v>
      </c>
      <c r="F14" s="2" t="str">
        <f>VLOOKUP($A14,'All details for all cars'!$A:$O,COLUMN()-COLUMN($C:$C),0)</f>
        <v>6-Dec-15</v>
      </c>
      <c r="G14" s="2" t="str">
        <f>VLOOKUP($A14,'All details for all cars'!$A:$O,COLUMN()-COLUMN($C:$C),0)</f>
        <v>HYUNDAI</v>
      </c>
      <c r="H14" s="2" t="str">
        <f>VLOOKUP($A14,'All details for all cars'!$A:$O,COLUMN()-COLUMN($C:$C),0)</f>
        <v>I10</v>
      </c>
      <c r="I14" s="2" t="str">
        <f>VLOOKUP($A14,'All details for all cars'!$A:$O,COLUMN()-COLUMN($C:$C),0)</f>
        <v>Asta 1.2 with Sunroof</v>
      </c>
      <c r="J14" s="15" t="str">
        <f>VLOOKUP($A14,'All details for all cars'!$A:$O,COLUMN()-COLUMN($C:$C),0)</f>
        <v>2009</v>
      </c>
      <c r="K14" s="15" t="str">
        <f>VLOOKUP($A14,'All details for all cars'!$A:$O,COLUMN()-COLUMN($C:$C),0)</f>
        <v>66474</v>
      </c>
      <c r="L14" s="15" t="str">
        <f>VLOOKUP($A14,'All details for all cars'!$A:$O,COLUMN()-COLUMN($C:$C),0)</f>
        <v>1</v>
      </c>
      <c r="M14" s="15" t="str">
        <f>VLOOKUP($A14,'All details for all cars'!$A:$O,COLUMN()-COLUMN($C:$C),0)</f>
        <v>350000</v>
      </c>
      <c r="N14" s="2" t="str">
        <f>VLOOKUP($A14,'All details for all cars'!$A:$O,COLUMN()-COLUMN($C:$C),0)</f>
        <v>Upgrading to a new car</v>
      </c>
      <c r="O14" s="15" t="str">
        <f>VLOOKUP($A14,'All details for all cars'!$A:$O,COLUMN()-COLUMN($C:$C),0)</f>
        <v>3.4</v>
      </c>
      <c r="P14" s="2" t="str">
        <f>VLOOKUP($A14,'All details for all cars'!$A:$O,COLUMN()-COLUMN($C:$C),0)</f>
        <v>live_content_not_done</v>
      </c>
      <c r="Q14" s="15" t="str">
        <f>VLOOKUP($A14,'All details for all cars'!$A:$O,COLUMN()-COLUMN($C:$C),0)</f>
        <v/>
      </c>
      <c r="R14" s="15" t="str">
        <f>VLOOKUP($A14,'All details for all cars'!$A:$O,COLUMN()-COLUMN($C:$C),0)</f>
        <v>314600</v>
      </c>
      <c r="S14" s="1" t="str">
        <f t="shared" si="2"/>
        <v/>
      </c>
      <c r="U14" s="17" t="str">
        <f t="shared" si="3"/>
        <v>3/19/2016</v>
      </c>
      <c r="V14" s="18" t="s">
        <v>2686</v>
      </c>
      <c r="W14" s="19" t="str">
        <f t="shared" si="4"/>
        <v>91851</v>
      </c>
      <c r="X14" s="20" t="str">
        <f t="shared" ref="X14:Y14" si="23">G14</f>
        <v>HYUNDAI</v>
      </c>
      <c r="Y14" s="20" t="str">
        <f t="shared" si="23"/>
        <v>I10</v>
      </c>
      <c r="Z14" s="21" t="str">
        <f>IFERROR(VLOOKUP(Y14,modelMapping,2,0),Y14)</f>
        <v>I10</v>
      </c>
      <c r="AA14" s="20" t="str">
        <f t="shared" si="6"/>
        <v>Asta 1.2 with Sunroof</v>
      </c>
      <c r="AB14" s="22" t="str">
        <f t="shared" si="7"/>
        <v>Asta 1.2 with Sunroof</v>
      </c>
      <c r="AC14" s="19" t="str">
        <f t="shared" si="8"/>
        <v>2009</v>
      </c>
      <c r="AD14" s="19" t="str">
        <f t="shared" si="9"/>
        <v>284160</v>
      </c>
      <c r="AE14" s="19" t="str">
        <f t="shared" si="10"/>
        <v>66474</v>
      </c>
      <c r="AF14" s="19" t="str">
        <f t="shared" si="11"/>
        <v>7</v>
      </c>
      <c r="AG14" s="19" t="str">
        <f t="shared" si="12"/>
        <v>1</v>
      </c>
      <c r="AH14" s="12" t="s">
        <v>16</v>
      </c>
    </row>
    <row r="15">
      <c r="A15" s="13">
        <v>92866.0</v>
      </c>
      <c r="B15" s="14">
        <v>42446.0</v>
      </c>
      <c r="C15" s="13">
        <v>625000.0</v>
      </c>
      <c r="D15" s="13">
        <v>485000.0</v>
      </c>
      <c r="E15" s="9" t="s">
        <v>2693</v>
      </c>
      <c r="F15" s="2" t="str">
        <f>VLOOKUP($A15,'All details for all cars'!$A:$O,COLUMN()-COLUMN($C:$C),0)</f>
        <v>6-Dec-15</v>
      </c>
      <c r="G15" s="2" t="str">
        <f>VLOOKUP($A15,'All details for all cars'!$A:$O,COLUMN()-COLUMN($C:$C),0)</f>
        <v>HYUNDAI</v>
      </c>
      <c r="H15" s="2" t="str">
        <f>VLOOKUP($A15,'All details for all cars'!$A:$O,COLUMN()-COLUMN($C:$C),0)</f>
        <v>I20</v>
      </c>
      <c r="I15" s="2" t="str">
        <f>VLOOKUP($A15,'All details for all cars'!$A:$O,COLUMN()-COLUMN($C:$C),0)</f>
        <v>Asta 1.4 CRDI</v>
      </c>
      <c r="J15" s="15" t="str">
        <f>VLOOKUP($A15,'All details for all cars'!$A:$O,COLUMN()-COLUMN($C:$C),0)</f>
        <v>2013</v>
      </c>
      <c r="K15" s="15" t="str">
        <f>VLOOKUP($A15,'All details for all cars'!$A:$O,COLUMN()-COLUMN($C:$C),0)</f>
        <v>24890</v>
      </c>
      <c r="L15" s="15" t="str">
        <f>VLOOKUP($A15,'All details for all cars'!$A:$O,COLUMN()-COLUMN($C:$C),0)</f>
        <v>1</v>
      </c>
      <c r="M15" s="15" t="str">
        <f>VLOOKUP($A15,'All details for all cars'!$A:$O,COLUMN()-COLUMN($C:$C),0)</f>
        <v>625000</v>
      </c>
      <c r="N15" s="2" t="str">
        <f>VLOOKUP($A15,'All details for all cars'!$A:$O,COLUMN()-COLUMN($C:$C),0)</f>
        <v>Upgrading to a new car</v>
      </c>
      <c r="O15" s="15" t="str">
        <f>VLOOKUP($A15,'All details for all cars'!$A:$O,COLUMN()-COLUMN($C:$C),0)</f>
        <v>4.5</v>
      </c>
      <c r="P15" s="2" t="str">
        <f>VLOOKUP($A15,'All details for all cars'!$A:$O,COLUMN()-COLUMN($C:$C),0)</f>
        <v>dead_after_live</v>
      </c>
      <c r="Q15" s="15" t="str">
        <f>VLOOKUP($A15,'All details for all cars'!$A:$O,COLUMN()-COLUMN($C:$C),0)</f>
        <v/>
      </c>
      <c r="R15" s="15" t="str">
        <f>VLOOKUP($A15,'All details for all cars'!$A:$O,COLUMN()-COLUMN($C:$C),0)</f>
        <v>752500</v>
      </c>
      <c r="S15" s="1" t="str">
        <f t="shared" si="2"/>
        <v/>
      </c>
      <c r="U15" s="17" t="str">
        <f t="shared" si="3"/>
        <v>3/17/2016</v>
      </c>
      <c r="V15" s="18" t="s">
        <v>2686</v>
      </c>
      <c r="W15" s="19" t="str">
        <f t="shared" si="4"/>
        <v>92866</v>
      </c>
      <c r="X15" s="20" t="str">
        <f t="shared" ref="X15:Y15" si="24">G15</f>
        <v>HYUNDAI</v>
      </c>
      <c r="Y15" s="20" t="str">
        <f t="shared" si="24"/>
        <v>I20</v>
      </c>
      <c r="Z15" s="21" t="str">
        <f>IFERROR(VLOOKUP(Y15,modelMapping,2,0),Y15)</f>
        <v>I20</v>
      </c>
      <c r="AA15" s="20" t="str">
        <f t="shared" si="6"/>
        <v>Asta 1.4 CRDI</v>
      </c>
      <c r="AB15" s="22" t="str">
        <f t="shared" si="7"/>
        <v>Asta 1.4 CRDI</v>
      </c>
      <c r="AC15" s="19" t="str">
        <f t="shared" si="8"/>
        <v>2013</v>
      </c>
      <c r="AD15" s="19" t="str">
        <f t="shared" si="9"/>
        <v>538350</v>
      </c>
      <c r="AE15" s="19" t="str">
        <f t="shared" si="10"/>
        <v>24890</v>
      </c>
      <c r="AF15" s="19" t="str">
        <f t="shared" si="11"/>
        <v>3</v>
      </c>
      <c r="AG15" s="19" t="str">
        <f t="shared" si="12"/>
        <v>1</v>
      </c>
      <c r="AH15" s="12" t="s">
        <v>16</v>
      </c>
    </row>
    <row r="16">
      <c r="A16" s="13">
        <v>94481.0</v>
      </c>
      <c r="B16" s="14">
        <v>42450.0</v>
      </c>
      <c r="C16" s="13">
        <v>380000.0</v>
      </c>
      <c r="D16" s="13">
        <v>268000.0</v>
      </c>
      <c r="E16" s="9" t="s">
        <v>2689</v>
      </c>
      <c r="F16" s="2" t="str">
        <f>VLOOKUP($A16,'All details for all cars'!$A:$O,COLUMN()-COLUMN($C:$C),0)</f>
        <v>7-Dec-15</v>
      </c>
      <c r="G16" s="2" t="str">
        <f>VLOOKUP($A16,'All details for all cars'!$A:$O,COLUMN()-COLUMN($C:$C),0)</f>
        <v>HONDA</v>
      </c>
      <c r="H16" s="2" t="str">
        <f>VLOOKUP($A16,'All details for all cars'!$A:$O,COLUMN()-COLUMN($C:$C),0)</f>
        <v>CIVIC</v>
      </c>
      <c r="I16" s="2" t="str">
        <f>VLOOKUP($A16,'All details for all cars'!$A:$O,COLUMN()-COLUMN($C:$C),0)</f>
        <v>1.8S MT</v>
      </c>
      <c r="J16" s="15" t="str">
        <f>VLOOKUP($A16,'All details for all cars'!$A:$O,COLUMN()-COLUMN($C:$C),0)</f>
        <v>2006</v>
      </c>
      <c r="K16" s="15" t="str">
        <f>VLOOKUP($A16,'All details for all cars'!$A:$O,COLUMN()-COLUMN($C:$C),0)</f>
        <v>40076</v>
      </c>
      <c r="L16" s="15" t="str">
        <f>VLOOKUP($A16,'All details for all cars'!$A:$O,COLUMN()-COLUMN($C:$C),0)</f>
        <v>2</v>
      </c>
      <c r="M16" s="15" t="str">
        <f>VLOOKUP($A16,'All details for all cars'!$A:$O,COLUMN()-COLUMN($C:$C),0)</f>
        <v>380000</v>
      </c>
      <c r="N16" s="2" t="str">
        <f>VLOOKUP($A16,'All details for all cars'!$A:$O,COLUMN()-COLUMN($C:$C),0)</f>
        <v>Upgrading to a new car</v>
      </c>
      <c r="O16" s="15" t="str">
        <f>VLOOKUP($A16,'All details for all cars'!$A:$O,COLUMN()-COLUMN($C:$C),0)</f>
        <v>2.9</v>
      </c>
      <c r="P16" s="2" t="str">
        <f>VLOOKUP($A16,'All details for all cars'!$A:$O,COLUMN()-COLUMN($C:$C),0)</f>
        <v>live_content_not_done</v>
      </c>
      <c r="Q16" s="15" t="str">
        <f>VLOOKUP($A16,'All details for all cars'!$A:$O,COLUMN()-COLUMN($C:$C),0)</f>
        <v/>
      </c>
      <c r="R16" s="15" t="str">
        <f>VLOOKUP($A16,'All details for all cars'!$A:$O,COLUMN()-COLUMN($C:$C),0)</f>
        <v>365580</v>
      </c>
      <c r="S16" s="1" t="str">
        <f t="shared" si="2"/>
        <v/>
      </c>
      <c r="U16" s="17" t="str">
        <f t="shared" si="3"/>
        <v>3/21/2016</v>
      </c>
      <c r="V16" s="18" t="s">
        <v>2686</v>
      </c>
      <c r="W16" s="19" t="str">
        <f t="shared" si="4"/>
        <v>94481</v>
      </c>
      <c r="X16" s="20" t="str">
        <f t="shared" ref="X16:Y16" si="25">G16</f>
        <v>HONDA</v>
      </c>
      <c r="Y16" s="20" t="str">
        <f t="shared" si="25"/>
        <v>CIVIC</v>
      </c>
      <c r="Z16" s="21" t="str">
        <f>IFERROR(VLOOKUP(Y16,modelMapping,2,0),Y16)</f>
        <v>CIVIC</v>
      </c>
      <c r="AA16" s="20" t="str">
        <f t="shared" si="6"/>
        <v>1.8S MT</v>
      </c>
      <c r="AB16" s="22" t="str">
        <f t="shared" si="7"/>
        <v>1.8S MT</v>
      </c>
      <c r="AC16" s="19" t="str">
        <f t="shared" si="8"/>
        <v>2006</v>
      </c>
      <c r="AD16" s="19" t="str">
        <f t="shared" si="9"/>
        <v>297480</v>
      </c>
      <c r="AE16" s="19" t="str">
        <f t="shared" si="10"/>
        <v>40076</v>
      </c>
      <c r="AF16" s="19" t="str">
        <f t="shared" si="11"/>
        <v>10</v>
      </c>
      <c r="AG16" s="19" t="str">
        <f t="shared" si="12"/>
        <v>2</v>
      </c>
      <c r="AH16" s="12" t="s">
        <v>16</v>
      </c>
    </row>
    <row r="17">
      <c r="A17" s="13">
        <v>94528.0</v>
      </c>
      <c r="B17" s="14">
        <v>42450.0</v>
      </c>
      <c r="C17" s="13">
        <v>260000.0</v>
      </c>
      <c r="D17" s="13">
        <v>192000.0</v>
      </c>
      <c r="E17" s="9" t="s">
        <v>2692</v>
      </c>
      <c r="F17" s="2" t="str">
        <f>VLOOKUP($A17,'All details for all cars'!$A:$O,COLUMN()-COLUMN($C:$C),0)</f>
        <v>10-Dec-15</v>
      </c>
      <c r="G17" s="2" t="str">
        <f>VLOOKUP($A17,'All details for all cars'!$A:$O,COLUMN()-COLUMN($C:$C),0)</f>
        <v>HYUNDAI</v>
      </c>
      <c r="H17" s="2" t="str">
        <f>VLOOKUP($A17,'All details for all cars'!$A:$O,COLUMN()-COLUMN($C:$C),0)</f>
        <v>SANTRO XING</v>
      </c>
      <c r="I17" s="2" t="str">
        <f>VLOOKUP($A17,'All details for all cars'!$A:$O,COLUMN()-COLUMN($C:$C),0)</f>
        <v>GLS</v>
      </c>
      <c r="J17" s="15" t="str">
        <f>VLOOKUP($A17,'All details for all cars'!$A:$O,COLUMN()-COLUMN($C:$C),0)</f>
        <v>2008</v>
      </c>
      <c r="K17" s="15" t="str">
        <f>VLOOKUP($A17,'All details for all cars'!$A:$O,COLUMN()-COLUMN($C:$C),0)</f>
        <v>68783</v>
      </c>
      <c r="L17" s="15" t="str">
        <f>VLOOKUP($A17,'All details for all cars'!$A:$O,COLUMN()-COLUMN($C:$C),0)</f>
        <v>2</v>
      </c>
      <c r="M17" s="15" t="str">
        <f>VLOOKUP($A17,'All details for all cars'!$A:$O,COLUMN()-COLUMN($C:$C),0)</f>
        <v>260000</v>
      </c>
      <c r="N17" s="2" t="str">
        <f>VLOOKUP($A17,'All details for all cars'!$A:$O,COLUMN()-COLUMN($C:$C),0)</f>
        <v>Upgrading to a new car</v>
      </c>
      <c r="O17" s="15" t="str">
        <f>VLOOKUP($A17,'All details for all cars'!$A:$O,COLUMN()-COLUMN($C:$C),0)</f>
        <v>3.4</v>
      </c>
      <c r="P17" s="2" t="str">
        <f>VLOOKUP($A17,'All details for all cars'!$A:$O,COLUMN()-COLUMN($C:$C),0)</f>
        <v>live_content_not_done</v>
      </c>
      <c r="Q17" s="15" t="str">
        <f>VLOOKUP($A17,'All details for all cars'!$A:$O,COLUMN()-COLUMN($C:$C),0)</f>
        <v>198593</v>
      </c>
      <c r="R17" s="15" t="str">
        <f>VLOOKUP($A17,'All details for all cars'!$A:$O,COLUMN()-COLUMN($C:$C),0)</f>
        <v>177210</v>
      </c>
      <c r="S17" s="16" t="str">
        <f t="shared" si="2"/>
        <v>-7%</v>
      </c>
      <c r="U17" s="17" t="str">
        <f t="shared" si="3"/>
        <v>3/21/2016</v>
      </c>
      <c r="V17" s="18" t="s">
        <v>2686</v>
      </c>
      <c r="W17" s="19" t="str">
        <f t="shared" si="4"/>
        <v>94528</v>
      </c>
      <c r="X17" s="20" t="str">
        <f t="shared" ref="X17:Y17" si="26">G17</f>
        <v>HYUNDAI</v>
      </c>
      <c r="Y17" s="20" t="str">
        <f t="shared" si="26"/>
        <v>SANTRO XING</v>
      </c>
      <c r="Z17" s="21" t="str">
        <f>IFERROR(VLOOKUP(Y17,modelMapping,2,0),Y17)</f>
        <v>SANTRO XING</v>
      </c>
      <c r="AA17" s="20" t="str">
        <f t="shared" si="6"/>
        <v>GLS</v>
      </c>
      <c r="AB17" s="22" t="str">
        <f t="shared" si="7"/>
        <v>GLS</v>
      </c>
      <c r="AC17" s="19" t="str">
        <f t="shared" si="8"/>
        <v>2008</v>
      </c>
      <c r="AD17" s="19" t="str">
        <f t="shared" si="9"/>
        <v>213120</v>
      </c>
      <c r="AE17" s="19" t="str">
        <f t="shared" si="10"/>
        <v>68783</v>
      </c>
      <c r="AF17" s="19" t="str">
        <f t="shared" si="11"/>
        <v>8</v>
      </c>
      <c r="AG17" s="19" t="str">
        <f t="shared" si="12"/>
        <v>2</v>
      </c>
      <c r="AH17" s="12" t="s">
        <v>16</v>
      </c>
    </row>
    <row r="18">
      <c r="A18" s="13">
        <v>95257.0</v>
      </c>
      <c r="B18" s="14">
        <v>42448.0</v>
      </c>
      <c r="C18" s="13">
        <v>360000.0</v>
      </c>
      <c r="D18" s="13">
        <v>285000.0</v>
      </c>
      <c r="E18" s="9" t="s">
        <v>2694</v>
      </c>
      <c r="F18" s="2" t="str">
        <f>VLOOKUP($A18,'All details for all cars'!$A:$O,COLUMN()-COLUMN($C:$C),0)</f>
        <v>19-Dec-15</v>
      </c>
      <c r="G18" s="2" t="str">
        <f>VLOOKUP($A18,'All details for all cars'!$A:$O,COLUMN()-COLUMN($C:$C),0)</f>
        <v>HYUNDAI</v>
      </c>
      <c r="H18" s="2" t="str">
        <f>VLOOKUP($A18,'All details for all cars'!$A:$O,COLUMN()-COLUMN($C:$C),0)</f>
        <v>I20</v>
      </c>
      <c r="I18" s="2" t="str">
        <f>VLOOKUP($A18,'All details for all cars'!$A:$O,COLUMN()-COLUMN($C:$C),0)</f>
        <v>Magna 1.2</v>
      </c>
      <c r="J18" s="15" t="str">
        <f>VLOOKUP($A18,'All details for all cars'!$A:$O,COLUMN()-COLUMN($C:$C),0)</f>
        <v>2010</v>
      </c>
      <c r="K18" s="15" t="str">
        <f>VLOOKUP($A18,'All details for all cars'!$A:$O,COLUMN()-COLUMN($C:$C),0)</f>
        <v>97916</v>
      </c>
      <c r="L18" s="15" t="str">
        <f>VLOOKUP($A18,'All details for all cars'!$A:$O,COLUMN()-COLUMN($C:$C),0)</f>
        <v>2</v>
      </c>
      <c r="M18" s="15" t="str">
        <f>VLOOKUP($A18,'All details for all cars'!$A:$O,COLUMN()-COLUMN($C:$C),0)</f>
        <v>360000</v>
      </c>
      <c r="N18" s="2" t="str">
        <f>VLOOKUP($A18,'All details for all cars'!$A:$O,COLUMN()-COLUMN($C:$C),0)</f>
        <v>Upgrading to a new car</v>
      </c>
      <c r="O18" s="15" t="str">
        <f>VLOOKUP($A18,'All details for all cars'!$A:$O,COLUMN()-COLUMN($C:$C),0)</f>
        <v>3.7</v>
      </c>
      <c r="P18" s="2" t="str">
        <f>VLOOKUP($A18,'All details for all cars'!$A:$O,COLUMN()-COLUMN($C:$C),0)</f>
        <v>live_content_not_done</v>
      </c>
      <c r="Q18" s="15" t="str">
        <f>VLOOKUP($A18,'All details for all cars'!$A:$O,COLUMN()-COLUMN($C:$C),0)</f>
        <v/>
      </c>
      <c r="R18" s="15" t="str">
        <f>VLOOKUP($A18,'All details for all cars'!$A:$O,COLUMN()-COLUMN($C:$C),0)</f>
        <v>277740</v>
      </c>
      <c r="S18" s="1" t="str">
        <f t="shared" si="2"/>
        <v/>
      </c>
      <c r="U18" s="17" t="str">
        <f t="shared" si="3"/>
        <v>3/19/2016</v>
      </c>
      <c r="V18" s="18" t="s">
        <v>2686</v>
      </c>
      <c r="W18" s="19" t="str">
        <f t="shared" si="4"/>
        <v>95257</v>
      </c>
      <c r="X18" s="20" t="str">
        <f t="shared" ref="X18:Y18" si="27">G18</f>
        <v>HYUNDAI</v>
      </c>
      <c r="Y18" s="20" t="str">
        <f t="shared" si="27"/>
        <v>I20</v>
      </c>
      <c r="Z18" s="21" t="str">
        <f>IFERROR(VLOOKUP(Y18,modelMapping,2,0),Y18)</f>
        <v>I20</v>
      </c>
      <c r="AA18" s="20" t="str">
        <f t="shared" si="6"/>
        <v>Magna 1.2</v>
      </c>
      <c r="AB18" s="22" t="str">
        <f t="shared" si="7"/>
        <v>Magna 1.2</v>
      </c>
      <c r="AC18" s="19" t="str">
        <f t="shared" si="8"/>
        <v>2010</v>
      </c>
      <c r="AD18" s="19" t="str">
        <f t="shared" si="9"/>
        <v>316350</v>
      </c>
      <c r="AE18" s="19" t="str">
        <f t="shared" si="10"/>
        <v>97916</v>
      </c>
      <c r="AF18" s="19" t="str">
        <f t="shared" si="11"/>
        <v>6</v>
      </c>
      <c r="AG18" s="19" t="str">
        <f t="shared" si="12"/>
        <v>2</v>
      </c>
      <c r="AH18" s="12" t="s">
        <v>16</v>
      </c>
    </row>
    <row r="19">
      <c r="A19" s="13">
        <v>95708.0</v>
      </c>
      <c r="B19" s="14">
        <v>42446.0</v>
      </c>
      <c r="C19" s="13">
        <v>330000.0</v>
      </c>
      <c r="D19" s="13">
        <v>245000.0</v>
      </c>
      <c r="E19" s="9" t="s">
        <v>2695</v>
      </c>
      <c r="F19" s="2" t="str">
        <f>VLOOKUP($A19,'All details for all cars'!$A:$O,COLUMN()-COLUMN($C:$C),0)</f>
        <v>16-Dec-15</v>
      </c>
      <c r="G19" s="2" t="str">
        <f>VLOOKUP($A19,'All details for all cars'!$A:$O,COLUMN()-COLUMN($C:$C),0)</f>
        <v>HYUNDAI</v>
      </c>
      <c r="H19" s="2" t="str">
        <f>VLOOKUP($A19,'All details for all cars'!$A:$O,COLUMN()-COLUMN($C:$C),0)</f>
        <v>I10</v>
      </c>
      <c r="I19" s="2" t="str">
        <f>VLOOKUP($A19,'All details for all cars'!$A:$O,COLUMN()-COLUMN($C:$C),0)</f>
        <v>Sportz 1.2 Kappa2</v>
      </c>
      <c r="J19" s="15" t="str">
        <f>VLOOKUP($A19,'All details for all cars'!$A:$O,COLUMN()-COLUMN($C:$C),0)</f>
        <v>2009</v>
      </c>
      <c r="K19" s="15" t="str">
        <f>VLOOKUP($A19,'All details for all cars'!$A:$O,COLUMN()-COLUMN($C:$C),0)</f>
        <v>49421</v>
      </c>
      <c r="L19" s="15" t="str">
        <f>VLOOKUP($A19,'All details for all cars'!$A:$O,COLUMN()-COLUMN($C:$C),0)</f>
        <v>2</v>
      </c>
      <c r="M19" s="15" t="str">
        <f>VLOOKUP($A19,'All details for all cars'!$A:$O,COLUMN()-COLUMN($C:$C),0)</f>
        <v>330000</v>
      </c>
      <c r="N19" s="2" t="str">
        <f>VLOOKUP($A19,'All details for all cars'!$A:$O,COLUMN()-COLUMN($C:$C),0)</f>
        <v>Upgrading to a new car</v>
      </c>
      <c r="O19" s="15" t="str">
        <f>VLOOKUP($A19,'All details for all cars'!$A:$O,COLUMN()-COLUMN($C:$C),0)</f>
        <v>3.8</v>
      </c>
      <c r="P19" s="2" t="str">
        <f>VLOOKUP($A19,'All details for all cars'!$A:$O,COLUMN()-COLUMN($C:$C),0)</f>
        <v>live_content_not_done</v>
      </c>
      <c r="Q19" s="15" t="str">
        <f>VLOOKUP($A19,'All details for all cars'!$A:$O,COLUMN()-COLUMN($C:$C),0)</f>
        <v>257992</v>
      </c>
      <c r="R19" s="15" t="str">
        <f>VLOOKUP($A19,'All details for all cars'!$A:$O,COLUMN()-COLUMN($C:$C),0)</f>
        <v/>
      </c>
      <c r="S19" s="16" t="str">
        <f t="shared" si="2"/>
        <v>-5%</v>
      </c>
      <c r="U19" s="17" t="str">
        <f t="shared" si="3"/>
        <v>3/17/2016</v>
      </c>
      <c r="V19" s="18" t="s">
        <v>2686</v>
      </c>
      <c r="W19" s="19" t="str">
        <f t="shared" si="4"/>
        <v>95708</v>
      </c>
      <c r="X19" s="20" t="str">
        <f t="shared" ref="X19:Y19" si="28">G19</f>
        <v>HYUNDAI</v>
      </c>
      <c r="Y19" s="20" t="str">
        <f t="shared" si="28"/>
        <v>I10</v>
      </c>
      <c r="Z19" s="21" t="str">
        <f>IFERROR(VLOOKUP(Y19,modelMapping,2,0),Y19)</f>
        <v>I10</v>
      </c>
      <c r="AA19" s="20" t="str">
        <f t="shared" si="6"/>
        <v>Sportz 1.2 Kappa2</v>
      </c>
      <c r="AB19" s="22" t="str">
        <f t="shared" si="7"/>
        <v>Sportz 1.2 Kappa2</v>
      </c>
      <c r="AC19" s="19" t="str">
        <f t="shared" si="8"/>
        <v>2009</v>
      </c>
      <c r="AD19" s="19" t="str">
        <f t="shared" si="9"/>
        <v>271950</v>
      </c>
      <c r="AE19" s="19" t="str">
        <f t="shared" si="10"/>
        <v>49421</v>
      </c>
      <c r="AF19" s="19" t="str">
        <f t="shared" si="11"/>
        <v>7</v>
      </c>
      <c r="AG19" s="19" t="str">
        <f t="shared" si="12"/>
        <v>2</v>
      </c>
      <c r="AH19" s="12" t="s">
        <v>16</v>
      </c>
    </row>
    <row r="20">
      <c r="A20" s="13">
        <v>96521.0</v>
      </c>
      <c r="B20" s="14">
        <v>42445.0</v>
      </c>
      <c r="C20" s="13">
        <v>950000.0</v>
      </c>
      <c r="D20" s="13">
        <v>800000.0</v>
      </c>
      <c r="E20" s="9" t="s">
        <v>2688</v>
      </c>
      <c r="F20" s="2" t="str">
        <f>VLOOKUP($A20,'All details for all cars'!$A:$O,COLUMN()-COLUMN($C:$C),0)</f>
        <v>16-Dec-15</v>
      </c>
      <c r="G20" s="2" t="str">
        <f>VLOOKUP($A20,'All details for all cars'!$A:$O,COLUMN()-COLUMN($C:$C),0)</f>
        <v>HYUNDAI</v>
      </c>
      <c r="H20" s="2" t="str">
        <f>VLOOKUP($A20,'All details for all cars'!$A:$O,COLUMN()-COLUMN($C:$C),0)</f>
        <v>VERNA</v>
      </c>
      <c r="I20" s="2" t="str">
        <f>VLOOKUP($A20,'All details for all cars'!$A:$O,COLUMN()-COLUMN($C:$C),0)</f>
        <v>Fluidic 1.6 CRDI SX AT</v>
      </c>
      <c r="J20" s="15" t="str">
        <f>VLOOKUP($A20,'All details for all cars'!$A:$O,COLUMN()-COLUMN($C:$C),0)</f>
        <v>2013</v>
      </c>
      <c r="K20" s="15" t="str">
        <f>VLOOKUP($A20,'All details for all cars'!$A:$O,COLUMN()-COLUMN($C:$C),0)</f>
        <v>18481</v>
      </c>
      <c r="L20" s="15" t="str">
        <f>VLOOKUP($A20,'All details for all cars'!$A:$O,COLUMN()-COLUMN($C:$C),0)</f>
        <v>1</v>
      </c>
      <c r="M20" s="15" t="str">
        <f>VLOOKUP($A20,'All details for all cars'!$A:$O,COLUMN()-COLUMN($C:$C),0)</f>
        <v>950000</v>
      </c>
      <c r="N20" s="2" t="str">
        <f>VLOOKUP($A20,'All details for all cars'!$A:$O,COLUMN()-COLUMN($C:$C),0)</f>
        <v>Going abroad</v>
      </c>
      <c r="O20" s="15" t="str">
        <f>VLOOKUP($A20,'All details for all cars'!$A:$O,COLUMN()-COLUMN($C:$C),0)</f>
        <v>4.2</v>
      </c>
      <c r="P20" s="2" t="str">
        <f>VLOOKUP($A20,'All details for all cars'!$A:$O,COLUMN()-COLUMN($C:$C),0)</f>
        <v>live_content_not_done</v>
      </c>
      <c r="Q20" s="15" t="str">
        <f>VLOOKUP($A20,'All details for all cars'!$A:$O,COLUMN()-COLUMN($C:$C),0)</f>
        <v/>
      </c>
      <c r="R20" s="15" t="str">
        <f>VLOOKUP($A20,'All details for all cars'!$A:$O,COLUMN()-COLUMN($C:$C),0)</f>
        <v/>
      </c>
      <c r="S20" s="1" t="str">
        <f t="shared" si="2"/>
        <v/>
      </c>
      <c r="U20" s="17" t="str">
        <f t="shared" si="3"/>
        <v>3/16/2016</v>
      </c>
      <c r="V20" s="18" t="s">
        <v>2686</v>
      </c>
      <c r="W20" s="19" t="str">
        <f t="shared" si="4"/>
        <v>96521</v>
      </c>
      <c r="X20" s="20" t="str">
        <f t="shared" ref="X20:Y20" si="29">G20</f>
        <v>HYUNDAI</v>
      </c>
      <c r="Y20" s="20" t="str">
        <f t="shared" si="29"/>
        <v>VERNA</v>
      </c>
      <c r="Z20" s="21" t="str">
        <f>IFERROR(VLOOKUP(Y20,modelMapping,2,0),Y20)</f>
        <v>VERNA</v>
      </c>
      <c r="AA20" s="20" t="str">
        <f t="shared" si="6"/>
        <v>Fluidic 1.6 CRDI SX AT</v>
      </c>
      <c r="AB20" s="22" t="str">
        <f t="shared" si="7"/>
        <v>Fluidic 1.6 CRDI SX AT</v>
      </c>
      <c r="AC20" s="19" t="str">
        <f t="shared" si="8"/>
        <v>2013</v>
      </c>
      <c r="AD20" s="19" t="str">
        <f t="shared" si="9"/>
        <v>888000</v>
      </c>
      <c r="AE20" s="19" t="str">
        <f t="shared" si="10"/>
        <v>18481</v>
      </c>
      <c r="AF20" s="19" t="str">
        <f t="shared" si="11"/>
        <v>3</v>
      </c>
      <c r="AG20" s="19" t="str">
        <f t="shared" si="12"/>
        <v>1</v>
      </c>
      <c r="AH20" s="12" t="s">
        <v>16</v>
      </c>
    </row>
    <row r="21">
      <c r="A21" s="13">
        <v>96852.0</v>
      </c>
      <c r="B21" s="14">
        <v>42446.0</v>
      </c>
      <c r="C21" s="13">
        <v>250000.0</v>
      </c>
      <c r="D21" s="13">
        <v>205000.0</v>
      </c>
      <c r="E21" s="9" t="s">
        <v>2695</v>
      </c>
      <c r="F21" s="2" t="str">
        <f>VLOOKUP($A21,'All details for all cars'!$A:$O,COLUMN()-COLUMN($C:$C),0)</f>
        <v>16-Dec-15</v>
      </c>
      <c r="G21" s="2" t="str">
        <f>VLOOKUP($A21,'All details for all cars'!$A:$O,COLUMN()-COLUMN($C:$C),0)</f>
        <v>CHEVROLET</v>
      </c>
      <c r="H21" s="2" t="str">
        <f>VLOOKUP($A21,'All details for all cars'!$A:$O,COLUMN()-COLUMN($C:$C),0)</f>
        <v>BEAT</v>
      </c>
      <c r="I21" s="2" t="str">
        <f>VLOOKUP($A21,'All details for all cars'!$A:$O,COLUMN()-COLUMN($C:$C),0)</f>
        <v>LT Petrol</v>
      </c>
      <c r="J21" s="15" t="str">
        <f>VLOOKUP($A21,'All details for all cars'!$A:$O,COLUMN()-COLUMN($C:$C),0)</f>
        <v>2010</v>
      </c>
      <c r="K21" s="15" t="str">
        <f>VLOOKUP($A21,'All details for all cars'!$A:$O,COLUMN()-COLUMN($C:$C),0)</f>
        <v>114741</v>
      </c>
      <c r="L21" s="15" t="str">
        <f>VLOOKUP($A21,'All details for all cars'!$A:$O,COLUMN()-COLUMN($C:$C),0)</f>
        <v>2</v>
      </c>
      <c r="M21" s="15" t="str">
        <f>VLOOKUP($A21,'All details for all cars'!$A:$O,COLUMN()-COLUMN($C:$C),0)</f>
        <v>250000</v>
      </c>
      <c r="N21" s="2" t="str">
        <f>VLOOKUP($A21,'All details for all cars'!$A:$O,COLUMN()-COLUMN($C:$C),0)</f>
        <v>Have another car</v>
      </c>
      <c r="O21" s="15" t="str">
        <f>VLOOKUP($A21,'All details for all cars'!$A:$O,COLUMN()-COLUMN($C:$C),0)</f>
        <v>2.1</v>
      </c>
      <c r="P21" s="2" t="str">
        <f>VLOOKUP($A21,'All details for all cars'!$A:$O,COLUMN()-COLUMN($C:$C),0)</f>
        <v>live_content_not_done</v>
      </c>
      <c r="Q21" s="15" t="str">
        <f>VLOOKUP($A21,'All details for all cars'!$A:$O,COLUMN()-COLUMN($C:$C),0)</f>
        <v/>
      </c>
      <c r="R21" s="15" t="str">
        <f>VLOOKUP($A21,'All details for all cars'!$A:$O,COLUMN()-COLUMN($C:$C),0)</f>
        <v>204840</v>
      </c>
      <c r="S21" s="1" t="str">
        <f t="shared" si="2"/>
        <v/>
      </c>
      <c r="U21" s="17" t="str">
        <f t="shared" si="3"/>
        <v>3/17/2016</v>
      </c>
      <c r="V21" s="18" t="s">
        <v>2686</v>
      </c>
      <c r="W21" s="19" t="str">
        <f t="shared" si="4"/>
        <v>96852</v>
      </c>
      <c r="X21" s="20" t="str">
        <f t="shared" ref="X21:Y21" si="30">G21</f>
        <v>CHEVROLET</v>
      </c>
      <c r="Y21" s="20" t="str">
        <f t="shared" si="30"/>
        <v>BEAT</v>
      </c>
      <c r="Z21" s="21" t="str">
        <f>IFERROR(VLOOKUP(Y21,modelMapping,2,0),Y21)</f>
        <v>BEAT</v>
      </c>
      <c r="AA21" s="20" t="str">
        <f t="shared" si="6"/>
        <v>LT Petrol</v>
      </c>
      <c r="AB21" s="22" t="str">
        <f t="shared" si="7"/>
        <v>LT Petrol</v>
      </c>
      <c r="AC21" s="19" t="str">
        <f t="shared" si="8"/>
        <v>2010</v>
      </c>
      <c r="AD21" s="19" t="str">
        <f t="shared" si="9"/>
        <v>227550</v>
      </c>
      <c r="AE21" s="19" t="str">
        <f t="shared" si="10"/>
        <v>114741</v>
      </c>
      <c r="AF21" s="19" t="str">
        <f t="shared" si="11"/>
        <v>6</v>
      </c>
      <c r="AG21" s="19" t="str">
        <f t="shared" si="12"/>
        <v>2</v>
      </c>
      <c r="AH21" s="12" t="s">
        <v>16</v>
      </c>
    </row>
    <row r="22">
      <c r="A22" s="13">
        <v>97150.0</v>
      </c>
      <c r="B22" s="14">
        <v>42445.0</v>
      </c>
      <c r="C22" s="13">
        <v>360000.0</v>
      </c>
      <c r="D22" s="13">
        <v>291000.0</v>
      </c>
      <c r="E22" s="9" t="s">
        <v>2689</v>
      </c>
      <c r="F22" s="2" t="str">
        <f>VLOOKUP($A22,'All details for all cars'!$A:$O,COLUMN()-COLUMN($C:$C),0)</f>
        <v>9-Jan-16</v>
      </c>
      <c r="G22" s="2" t="str">
        <f>VLOOKUP($A22,'All details for all cars'!$A:$O,COLUMN()-COLUMN($C:$C),0)</f>
        <v>HYUNDAI</v>
      </c>
      <c r="H22" s="2" t="str">
        <f>VLOOKUP($A22,'All details for all cars'!$A:$O,COLUMN()-COLUMN($C:$C),0)</f>
        <v>I10</v>
      </c>
      <c r="I22" s="2" t="str">
        <f>VLOOKUP($A22,'All details for all cars'!$A:$O,COLUMN()-COLUMN($C:$C),0)</f>
        <v>Sportz 1.2</v>
      </c>
      <c r="J22" s="15" t="str">
        <f>VLOOKUP($A22,'All details for all cars'!$A:$O,COLUMN()-COLUMN($C:$C),0)</f>
        <v>2011</v>
      </c>
      <c r="K22" s="15" t="str">
        <f>VLOOKUP($A22,'All details for all cars'!$A:$O,COLUMN()-COLUMN($C:$C),0)</f>
        <v>49399</v>
      </c>
      <c r="L22" s="15" t="str">
        <f>VLOOKUP($A22,'All details for all cars'!$A:$O,COLUMN()-COLUMN($C:$C),0)</f>
        <v>2</v>
      </c>
      <c r="M22" s="15" t="str">
        <f>VLOOKUP($A22,'All details for all cars'!$A:$O,COLUMN()-COLUMN($C:$C),0)</f>
        <v>360000</v>
      </c>
      <c r="N22" s="2" t="str">
        <f>VLOOKUP($A22,'All details for all cars'!$A:$O,COLUMN()-COLUMN($C:$C),0)</f>
        <v>Have another car</v>
      </c>
      <c r="O22" s="15" t="str">
        <f>VLOOKUP($A22,'All details for all cars'!$A:$O,COLUMN()-COLUMN($C:$C),0)</f>
        <v>3.5</v>
      </c>
      <c r="P22" s="2" t="str">
        <f>VLOOKUP($A22,'All details for all cars'!$A:$O,COLUMN()-COLUMN($C:$C),0)</f>
        <v>live_content_not_done</v>
      </c>
      <c r="Q22" s="15" t="str">
        <f>VLOOKUP($A22,'All details for all cars'!$A:$O,COLUMN()-COLUMN($C:$C),0)</f>
        <v>291678</v>
      </c>
      <c r="R22" s="15" t="str">
        <f>VLOOKUP($A22,'All details for all cars'!$A:$O,COLUMN()-COLUMN($C:$C),0)</f>
        <v/>
      </c>
      <c r="S22" s="16" t="str">
        <f t="shared" si="2"/>
        <v>-10%</v>
      </c>
      <c r="U22" s="17" t="str">
        <f t="shared" si="3"/>
        <v>3/16/2016</v>
      </c>
      <c r="V22" s="18" t="s">
        <v>2686</v>
      </c>
      <c r="W22" s="19" t="str">
        <f t="shared" si="4"/>
        <v>97150</v>
      </c>
      <c r="X22" s="20" t="str">
        <f t="shared" ref="X22:Y22" si="31">G22</f>
        <v>HYUNDAI</v>
      </c>
      <c r="Y22" s="20" t="str">
        <f t="shared" si="31"/>
        <v>I10</v>
      </c>
      <c r="Z22" s="21" t="str">
        <f>IFERROR(VLOOKUP(Y22,modelMapping,2,0),Y22)</f>
        <v>I10</v>
      </c>
      <c r="AA22" s="20" t="str">
        <f t="shared" si="6"/>
        <v>Sportz 1.2</v>
      </c>
      <c r="AB22" s="22" t="str">
        <f t="shared" si="7"/>
        <v>Sportz 1.2</v>
      </c>
      <c r="AC22" s="19" t="str">
        <f t="shared" si="8"/>
        <v>2011</v>
      </c>
      <c r="AD22" s="19" t="str">
        <f t="shared" si="9"/>
        <v>323010</v>
      </c>
      <c r="AE22" s="19" t="str">
        <f t="shared" si="10"/>
        <v>49399</v>
      </c>
      <c r="AF22" s="19" t="str">
        <f t="shared" si="11"/>
        <v>5</v>
      </c>
      <c r="AG22" s="19" t="str">
        <f t="shared" si="12"/>
        <v>2</v>
      </c>
      <c r="AH22" s="12" t="s">
        <v>16</v>
      </c>
    </row>
    <row r="23">
      <c r="A23" s="13">
        <v>97920.0</v>
      </c>
      <c r="B23" s="14">
        <v>42446.0</v>
      </c>
      <c r="C23" s="13">
        <v>700000.0</v>
      </c>
      <c r="D23" s="13">
        <v>425000.0</v>
      </c>
      <c r="E23" s="9" t="s">
        <v>2687</v>
      </c>
      <c r="F23" s="2" t="str">
        <f>VLOOKUP($A23,'All details for all cars'!$A:$O,COLUMN()-COLUMN($C:$C),0)</f>
        <v>15-Dec-15</v>
      </c>
      <c r="G23" s="2" t="str">
        <f>VLOOKUP($A23,'All details for all cars'!$A:$O,COLUMN()-COLUMN($C:$C),0)</f>
        <v>TOYOTA</v>
      </c>
      <c r="H23" s="2" t="str">
        <f>VLOOKUP($A23,'All details for all cars'!$A:$O,COLUMN()-COLUMN($C:$C),0)</f>
        <v>COROLLA ALTIS</v>
      </c>
      <c r="I23" s="2" t="str">
        <f>VLOOKUP($A23,'All details for all cars'!$A:$O,COLUMN()-COLUMN($C:$C),0)</f>
        <v>1.8 G</v>
      </c>
      <c r="J23" s="15" t="str">
        <f>VLOOKUP($A23,'All details for all cars'!$A:$O,COLUMN()-COLUMN($C:$C),0)</f>
        <v>2008</v>
      </c>
      <c r="K23" s="15" t="str">
        <f>VLOOKUP($A23,'All details for all cars'!$A:$O,COLUMN()-COLUMN($C:$C),0)</f>
        <v>28705</v>
      </c>
      <c r="L23" s="15" t="str">
        <f>VLOOKUP($A23,'All details for all cars'!$A:$O,COLUMN()-COLUMN($C:$C),0)</f>
        <v>1</v>
      </c>
      <c r="M23" s="15" t="str">
        <f>VLOOKUP($A23,'All details for all cars'!$A:$O,COLUMN()-COLUMN($C:$C),0)</f>
        <v>700000</v>
      </c>
      <c r="N23" s="2" t="str">
        <f>VLOOKUP($A23,'All details for all cars'!$A:$O,COLUMN()-COLUMN($C:$C),0)</f>
        <v>Other</v>
      </c>
      <c r="O23" s="15" t="str">
        <f>VLOOKUP($A23,'All details for all cars'!$A:$O,COLUMN()-COLUMN($C:$C),0)</f>
        <v>3.6</v>
      </c>
      <c r="P23" s="2" t="str">
        <f>VLOOKUP($A23,'All details for all cars'!$A:$O,COLUMN()-COLUMN($C:$C),0)</f>
        <v>live_content_not_done</v>
      </c>
      <c r="Q23" s="15" t="str">
        <f>VLOOKUP($A23,'All details for all cars'!$A:$O,COLUMN()-COLUMN($C:$C),0)</f>
        <v/>
      </c>
      <c r="R23" s="15" t="str">
        <f>VLOOKUP($A23,'All details for all cars'!$A:$O,COLUMN()-COLUMN($C:$C),0)</f>
        <v>450600</v>
      </c>
      <c r="S23" s="1" t="str">
        <f t="shared" si="2"/>
        <v/>
      </c>
      <c r="U23" s="17" t="str">
        <f t="shared" si="3"/>
        <v>3/17/2016</v>
      </c>
      <c r="V23" s="18" t="s">
        <v>2686</v>
      </c>
      <c r="W23" s="19" t="str">
        <f t="shared" si="4"/>
        <v>97920</v>
      </c>
      <c r="X23" s="20" t="str">
        <f t="shared" ref="X23:Y23" si="32">G23</f>
        <v>TOYOTA</v>
      </c>
      <c r="Y23" s="20" t="str">
        <f t="shared" si="32"/>
        <v>COROLLA ALTIS</v>
      </c>
      <c r="Z23" s="21" t="str">
        <f>IFERROR(VLOOKUP(Y23,modelMapping,2,0),Y23)</f>
        <v>COROLLA ALTIS</v>
      </c>
      <c r="AA23" s="20" t="str">
        <f t="shared" si="6"/>
        <v>1.8 G</v>
      </c>
      <c r="AB23" s="22" t="str">
        <f t="shared" si="7"/>
        <v>1.8 G</v>
      </c>
      <c r="AC23" s="19" t="str">
        <f t="shared" si="8"/>
        <v>2008</v>
      </c>
      <c r="AD23" s="19" t="str">
        <f t="shared" si="9"/>
        <v>471750</v>
      </c>
      <c r="AE23" s="19" t="str">
        <f t="shared" si="10"/>
        <v>28705</v>
      </c>
      <c r="AF23" s="19" t="str">
        <f t="shared" si="11"/>
        <v>8</v>
      </c>
      <c r="AG23" s="19" t="str">
        <f t="shared" si="12"/>
        <v>1</v>
      </c>
      <c r="AH23" s="12" t="s">
        <v>16</v>
      </c>
    </row>
    <row r="24">
      <c r="A24" s="13">
        <v>98797.0</v>
      </c>
      <c r="B24" s="14">
        <v>42445.0</v>
      </c>
      <c r="C24" s="13">
        <v>380000.0</v>
      </c>
      <c r="D24" s="13">
        <v>306000.0</v>
      </c>
      <c r="E24" s="9" t="s">
        <v>2692</v>
      </c>
      <c r="F24" s="2" t="str">
        <f>VLOOKUP($A24,'All details for all cars'!$A:$O,COLUMN()-COLUMN($C:$C),0)</f>
        <v>3-Jan-16</v>
      </c>
      <c r="G24" s="2" t="str">
        <f>VLOOKUP($A24,'All details for all cars'!$A:$O,COLUMN()-COLUMN($C:$C),0)</f>
        <v>FORD</v>
      </c>
      <c r="H24" s="2" t="str">
        <f>VLOOKUP($A24,'All details for all cars'!$A:$O,COLUMN()-COLUMN($C:$C),0)</f>
        <v>FIGO</v>
      </c>
      <c r="I24" s="2" t="str">
        <f>VLOOKUP($A24,'All details for all cars'!$A:$O,COLUMN()-COLUMN($C:$C),0)</f>
        <v>Duratorq Diesel LXI 1.4</v>
      </c>
      <c r="J24" s="15" t="str">
        <f>VLOOKUP($A24,'All details for all cars'!$A:$O,COLUMN()-COLUMN($C:$C),0)</f>
        <v>2012</v>
      </c>
      <c r="K24" s="15" t="str">
        <f>VLOOKUP($A24,'All details for all cars'!$A:$O,COLUMN()-COLUMN($C:$C),0)</f>
        <v>36452</v>
      </c>
      <c r="L24" s="15" t="str">
        <f>VLOOKUP($A24,'All details for all cars'!$A:$O,COLUMN()-COLUMN($C:$C),0)</f>
        <v>1</v>
      </c>
      <c r="M24" s="15" t="str">
        <f>VLOOKUP($A24,'All details for all cars'!$A:$O,COLUMN()-COLUMN($C:$C),0)</f>
        <v>380000</v>
      </c>
      <c r="N24" s="2" t="str">
        <f>VLOOKUP($A24,'All details for all cars'!$A:$O,COLUMN()-COLUMN($C:$C),0)</f>
        <v>Upgrading to a new car</v>
      </c>
      <c r="O24" s="15" t="str">
        <f>VLOOKUP($A24,'All details for all cars'!$A:$O,COLUMN()-COLUMN($C:$C),0)</f>
        <v>3.8</v>
      </c>
      <c r="P24" s="2" t="str">
        <f>VLOOKUP($A24,'All details for all cars'!$A:$O,COLUMN()-COLUMN($C:$C),0)</f>
        <v>live_content_not_done</v>
      </c>
      <c r="Q24" s="15" t="str">
        <f>VLOOKUP($A24,'All details for all cars'!$A:$O,COLUMN()-COLUMN($C:$C),0)</f>
        <v/>
      </c>
      <c r="R24" s="15" t="str">
        <f>VLOOKUP($A24,'All details for all cars'!$A:$O,COLUMN()-COLUMN($C:$C),0)</f>
        <v>348300</v>
      </c>
      <c r="S24" s="1" t="str">
        <f t="shared" si="2"/>
        <v/>
      </c>
      <c r="U24" s="17" t="str">
        <f t="shared" si="3"/>
        <v>3/16/2016</v>
      </c>
      <c r="V24" s="18" t="s">
        <v>2686</v>
      </c>
      <c r="W24" s="19" t="str">
        <f t="shared" si="4"/>
        <v>98797</v>
      </c>
      <c r="X24" s="20" t="str">
        <f t="shared" ref="X24:Y24" si="33">G24</f>
        <v>FORD</v>
      </c>
      <c r="Y24" s="20" t="str">
        <f t="shared" si="33"/>
        <v>FIGO</v>
      </c>
      <c r="Z24" s="21" t="str">
        <f>IFERROR(VLOOKUP(Y24,modelMapping,2,0),Y24)</f>
        <v>FIGO</v>
      </c>
      <c r="AA24" s="20" t="str">
        <f t="shared" si="6"/>
        <v>Duratorq Diesel LXI 1.4</v>
      </c>
      <c r="AB24" s="22" t="str">
        <f t="shared" si="7"/>
        <v>Duratorq Diesel LXI 1.4</v>
      </c>
      <c r="AC24" s="19" t="str">
        <f t="shared" si="8"/>
        <v>2012</v>
      </c>
      <c r="AD24" s="19" t="str">
        <f t="shared" si="9"/>
        <v>339660</v>
      </c>
      <c r="AE24" s="19" t="str">
        <f t="shared" si="10"/>
        <v>36452</v>
      </c>
      <c r="AF24" s="19" t="str">
        <f t="shared" si="11"/>
        <v>4</v>
      </c>
      <c r="AG24" s="19" t="str">
        <f t="shared" si="12"/>
        <v>1</v>
      </c>
      <c r="AH24" s="12" t="s">
        <v>16</v>
      </c>
    </row>
    <row r="25">
      <c r="A25" s="13">
        <v>99640.0</v>
      </c>
      <c r="B25" s="14">
        <v>42448.0</v>
      </c>
      <c r="C25" s="13">
        <v>400000.0</v>
      </c>
      <c r="D25" s="13">
        <v>335000.0</v>
      </c>
      <c r="E25" s="9" t="s">
        <v>2693</v>
      </c>
      <c r="F25" s="2" t="str">
        <f>VLOOKUP($A25,'All details for all cars'!$A:$O,COLUMN()-COLUMN($C:$C),0)</f>
        <v>23-Dec-15</v>
      </c>
      <c r="G25" s="2" t="str">
        <f>VLOOKUP($A25,'All details for all cars'!$A:$O,COLUMN()-COLUMN($C:$C),0)</f>
        <v>MARUTI SUZUKI</v>
      </c>
      <c r="H25" s="2" t="str">
        <f>VLOOKUP($A25,'All details for all cars'!$A:$O,COLUMN()-COLUMN($C:$C),0)</f>
        <v>SWIFT DZIRE</v>
      </c>
      <c r="I25" s="2" t="str">
        <f>VLOOKUP($A25,'All details for all cars'!$A:$O,COLUMN()-COLUMN($C:$C),0)</f>
        <v>LDI</v>
      </c>
      <c r="J25" s="15" t="str">
        <f>VLOOKUP($A25,'All details for all cars'!$A:$O,COLUMN()-COLUMN($C:$C),0)</f>
        <v>2010</v>
      </c>
      <c r="K25" s="15" t="str">
        <f>VLOOKUP($A25,'All details for all cars'!$A:$O,COLUMN()-COLUMN($C:$C),0)</f>
        <v>54406</v>
      </c>
      <c r="L25" s="15" t="str">
        <f>VLOOKUP($A25,'All details for all cars'!$A:$O,COLUMN()-COLUMN($C:$C),0)</f>
        <v>2</v>
      </c>
      <c r="M25" s="15" t="str">
        <f>VLOOKUP($A25,'All details for all cars'!$A:$O,COLUMN()-COLUMN($C:$C),0)</f>
        <v>400000</v>
      </c>
      <c r="N25" s="2" t="str">
        <f>VLOOKUP($A25,'All details for all cars'!$A:$O,COLUMN()-COLUMN($C:$C),0)</f>
        <v>Upgrading to a new car</v>
      </c>
      <c r="O25" s="15" t="str">
        <f>VLOOKUP($A25,'All details for all cars'!$A:$O,COLUMN()-COLUMN($C:$C),0)</f>
        <v>3.4</v>
      </c>
      <c r="P25" s="2" t="str">
        <f>VLOOKUP($A25,'All details for all cars'!$A:$O,COLUMN()-COLUMN($C:$C),0)</f>
        <v>live_content_not_done</v>
      </c>
      <c r="Q25" s="15" t="str">
        <f>VLOOKUP($A25,'All details for all cars'!$A:$O,COLUMN()-COLUMN($C:$C),0)</f>
        <v/>
      </c>
      <c r="R25" s="15" t="str">
        <f>VLOOKUP($A25,'All details for all cars'!$A:$O,COLUMN()-COLUMN($C:$C),0)</f>
        <v>380610</v>
      </c>
      <c r="S25" s="1" t="str">
        <f t="shared" si="2"/>
        <v/>
      </c>
      <c r="U25" s="17" t="str">
        <f t="shared" si="3"/>
        <v>3/19/2016</v>
      </c>
      <c r="V25" s="18" t="s">
        <v>2686</v>
      </c>
      <c r="W25" s="19" t="str">
        <f t="shared" si="4"/>
        <v>99640</v>
      </c>
      <c r="X25" s="20" t="str">
        <f t="shared" ref="X25:Y25" si="34">G25</f>
        <v>MARUTI SUZUKI</v>
      </c>
      <c r="Y25" s="20" t="str">
        <f t="shared" si="34"/>
        <v>SWIFT DZIRE</v>
      </c>
      <c r="Z25" s="21" t="str">
        <f>IFERROR(VLOOKUP(Y25,modelMapping,2,0),Y25)</f>
        <v>SWIFT DZIRE</v>
      </c>
      <c r="AA25" s="20" t="str">
        <f t="shared" si="6"/>
        <v>LDI</v>
      </c>
      <c r="AB25" s="22" t="str">
        <f t="shared" si="7"/>
        <v>LDI</v>
      </c>
      <c r="AC25" s="19" t="str">
        <f t="shared" si="8"/>
        <v>2010</v>
      </c>
      <c r="AD25" s="19" t="str">
        <f t="shared" si="9"/>
        <v>371850</v>
      </c>
      <c r="AE25" s="19" t="str">
        <f t="shared" si="10"/>
        <v>54406</v>
      </c>
      <c r="AF25" s="19" t="str">
        <f t="shared" si="11"/>
        <v>6</v>
      </c>
      <c r="AG25" s="19" t="str">
        <f t="shared" si="12"/>
        <v>2</v>
      </c>
      <c r="AH25" s="12" t="s">
        <v>16</v>
      </c>
    </row>
    <row r="26">
      <c r="A26" s="13">
        <v>100116.0</v>
      </c>
      <c r="B26" s="14">
        <v>42448.0</v>
      </c>
      <c r="C26" s="13">
        <v>450000.0</v>
      </c>
      <c r="D26" s="13">
        <v>305000.0</v>
      </c>
      <c r="E26" s="9" t="s">
        <v>2693</v>
      </c>
      <c r="F26" s="2" t="str">
        <f>VLOOKUP($A26,'All details for all cars'!$A:$O,COLUMN()-COLUMN($C:$C),0)</f>
        <v>19-Dec-15</v>
      </c>
      <c r="G26" s="2" t="str">
        <f>VLOOKUP($A26,'All details for all cars'!$A:$O,COLUMN()-COLUMN($C:$C),0)</f>
        <v>MARUTI SUZUKI</v>
      </c>
      <c r="H26" s="2" t="str">
        <f>VLOOKUP($A26,'All details for all cars'!$A:$O,COLUMN()-COLUMN($C:$C),0)</f>
        <v>SWIFT</v>
      </c>
      <c r="I26" s="2" t="str">
        <f>VLOOKUP($A26,'All details for all cars'!$A:$O,COLUMN()-COLUMN($C:$C),0)</f>
        <v>VDi</v>
      </c>
      <c r="J26" s="15" t="str">
        <f>VLOOKUP($A26,'All details for all cars'!$A:$O,COLUMN()-COLUMN($C:$C),0)</f>
        <v>2009</v>
      </c>
      <c r="K26" s="15" t="str">
        <f>VLOOKUP($A26,'All details for all cars'!$A:$O,COLUMN()-COLUMN($C:$C),0)</f>
        <v>74610</v>
      </c>
      <c r="L26" s="15" t="str">
        <f>VLOOKUP($A26,'All details for all cars'!$A:$O,COLUMN()-COLUMN($C:$C),0)</f>
        <v>1</v>
      </c>
      <c r="M26" s="15" t="str">
        <f>VLOOKUP($A26,'All details for all cars'!$A:$O,COLUMN()-COLUMN($C:$C),0)</f>
        <v>450000</v>
      </c>
      <c r="N26" s="2" t="str">
        <f>VLOOKUP($A26,'All details for all cars'!$A:$O,COLUMN()-COLUMN($C:$C),0)</f>
        <v>Moving out of City</v>
      </c>
      <c r="O26" s="15" t="str">
        <f>VLOOKUP($A26,'All details for all cars'!$A:$O,COLUMN()-COLUMN($C:$C),0)</f>
        <v>3.6</v>
      </c>
      <c r="P26" s="2" t="str">
        <f>VLOOKUP($A26,'All details for all cars'!$A:$O,COLUMN()-COLUMN($C:$C),0)</f>
        <v>live_content_not_done</v>
      </c>
      <c r="Q26" s="15" t="str">
        <f>VLOOKUP($A26,'All details for all cars'!$A:$O,COLUMN()-COLUMN($C:$C),0)</f>
        <v>368270</v>
      </c>
      <c r="R26" s="15" t="str">
        <f>VLOOKUP($A26,'All details for all cars'!$A:$O,COLUMN()-COLUMN($C:$C),0)</f>
        <v>361800</v>
      </c>
      <c r="S26" s="16" t="str">
        <f t="shared" si="2"/>
        <v>9%</v>
      </c>
      <c r="U26" s="17" t="str">
        <f t="shared" si="3"/>
        <v>3/19/2016</v>
      </c>
      <c r="V26" s="18" t="s">
        <v>2686</v>
      </c>
      <c r="W26" s="19" t="str">
        <f t="shared" si="4"/>
        <v>100116</v>
      </c>
      <c r="X26" s="20" t="str">
        <f t="shared" ref="X26:Y26" si="35">G26</f>
        <v>MARUTI SUZUKI</v>
      </c>
      <c r="Y26" s="20" t="str">
        <f t="shared" si="35"/>
        <v>SWIFT</v>
      </c>
      <c r="Z26" s="21" t="str">
        <f>IFERROR(VLOOKUP(Y26,modelMapping,2,0),Y26)</f>
        <v>SWIFT</v>
      </c>
      <c r="AA26" s="20" t="str">
        <f t="shared" si="6"/>
        <v>VDi</v>
      </c>
      <c r="AB26" s="22" t="str">
        <f t="shared" si="7"/>
        <v>VDi</v>
      </c>
      <c r="AC26" s="19" t="str">
        <f t="shared" si="8"/>
        <v>2009</v>
      </c>
      <c r="AD26" s="19" t="str">
        <f t="shared" si="9"/>
        <v>338550</v>
      </c>
      <c r="AE26" s="19" t="str">
        <f t="shared" si="10"/>
        <v>74610</v>
      </c>
      <c r="AF26" s="19" t="str">
        <f t="shared" si="11"/>
        <v>7</v>
      </c>
      <c r="AG26" s="19" t="str">
        <f t="shared" si="12"/>
        <v>1</v>
      </c>
      <c r="AH26" s="12" t="s">
        <v>16</v>
      </c>
    </row>
    <row r="27">
      <c r="A27" s="13">
        <v>100210.0</v>
      </c>
      <c r="B27" s="14">
        <v>42448.0</v>
      </c>
      <c r="C27" s="13">
        <v>160000.0</v>
      </c>
      <c r="D27" s="13">
        <v>115000.0</v>
      </c>
      <c r="E27" s="9" t="s">
        <v>2685</v>
      </c>
      <c r="F27" s="2" t="str">
        <f>VLOOKUP($A27,'All details for all cars'!$A:$O,COLUMN()-COLUMN($C:$C),0)</f>
        <v>19-Dec-15</v>
      </c>
      <c r="G27" s="2" t="str">
        <f>VLOOKUP($A27,'All details for all cars'!$A:$O,COLUMN()-COLUMN($C:$C),0)</f>
        <v>MARUTI SUZUKI</v>
      </c>
      <c r="H27" s="2" t="str">
        <f>VLOOKUP($A27,'All details for all cars'!$A:$O,COLUMN()-COLUMN($C:$C),0)</f>
        <v>ALTO</v>
      </c>
      <c r="I27" s="2" t="str">
        <f>VLOOKUP($A27,'All details for all cars'!$A:$O,COLUMN()-COLUMN($C:$C),0)</f>
        <v>LXi BS-III</v>
      </c>
      <c r="J27" s="15" t="str">
        <f>VLOOKUP($A27,'All details for all cars'!$A:$O,COLUMN()-COLUMN($C:$C),0)</f>
        <v>2004</v>
      </c>
      <c r="K27" s="15" t="str">
        <f>VLOOKUP($A27,'All details for all cars'!$A:$O,COLUMN()-COLUMN($C:$C),0)</f>
        <v>85256</v>
      </c>
      <c r="L27" s="15" t="str">
        <f>VLOOKUP($A27,'All details for all cars'!$A:$O,COLUMN()-COLUMN($C:$C),0)</f>
        <v>2</v>
      </c>
      <c r="M27" s="15" t="str">
        <f>VLOOKUP($A27,'All details for all cars'!$A:$O,COLUMN()-COLUMN($C:$C),0)</f>
        <v>160000</v>
      </c>
      <c r="N27" s="2" t="str">
        <f>VLOOKUP($A27,'All details for all cars'!$A:$O,COLUMN()-COLUMN($C:$C),0)</f>
        <v>Upgrading to a new car</v>
      </c>
      <c r="O27" s="15" t="str">
        <f>VLOOKUP($A27,'All details for all cars'!$A:$O,COLUMN()-COLUMN($C:$C),0)</f>
        <v>2.3</v>
      </c>
      <c r="P27" s="2" t="str">
        <f>VLOOKUP($A27,'All details for all cars'!$A:$O,COLUMN()-COLUMN($C:$C),0)</f>
        <v>live_content_not_done</v>
      </c>
      <c r="Q27" s="15" t="str">
        <f>VLOOKUP($A27,'All details for all cars'!$A:$O,COLUMN()-COLUMN($C:$C),0)</f>
        <v>125354</v>
      </c>
      <c r="R27" s="15" t="str">
        <f>VLOOKUP($A27,'All details for all cars'!$A:$O,COLUMN()-COLUMN($C:$C),0)</f>
        <v/>
      </c>
      <c r="S27" s="16" t="str">
        <f t="shared" si="2"/>
        <v>-4%</v>
      </c>
      <c r="U27" s="17" t="str">
        <f t="shared" si="3"/>
        <v>3/19/2016</v>
      </c>
      <c r="V27" s="18" t="s">
        <v>2686</v>
      </c>
      <c r="W27" s="19" t="str">
        <f t="shared" si="4"/>
        <v>100210</v>
      </c>
      <c r="X27" s="20" t="str">
        <f t="shared" ref="X27:Y27" si="36">G27</f>
        <v>MARUTI SUZUKI</v>
      </c>
      <c r="Y27" s="20" t="str">
        <f t="shared" si="36"/>
        <v>ALTO</v>
      </c>
      <c r="Z27" s="21" t="str">
        <f>IFERROR(VLOOKUP(Y27,modelMapping,2,0),Y27)</f>
        <v>ALTO</v>
      </c>
      <c r="AA27" s="20" t="str">
        <f t="shared" si="6"/>
        <v>LXi BS-III</v>
      </c>
      <c r="AB27" s="22" t="str">
        <f t="shared" si="7"/>
        <v>LXi</v>
      </c>
      <c r="AC27" s="19" t="str">
        <f t="shared" si="8"/>
        <v>2004</v>
      </c>
      <c r="AD27" s="19" t="str">
        <f t="shared" si="9"/>
        <v>130000</v>
      </c>
      <c r="AE27" s="19" t="str">
        <f t="shared" si="10"/>
        <v>85256</v>
      </c>
      <c r="AF27" s="19" t="str">
        <f t="shared" si="11"/>
        <v>12</v>
      </c>
      <c r="AG27" s="19" t="str">
        <f t="shared" si="12"/>
        <v>2</v>
      </c>
      <c r="AH27" s="12" t="s">
        <v>16</v>
      </c>
    </row>
    <row r="28">
      <c r="A28" s="13">
        <v>100538.0</v>
      </c>
      <c r="B28" s="14">
        <v>42446.0</v>
      </c>
      <c r="C28" s="13">
        <v>505000.0</v>
      </c>
      <c r="D28" s="13">
        <v>336000.0</v>
      </c>
      <c r="E28" s="9" t="s">
        <v>2693</v>
      </c>
      <c r="F28" s="2" t="str">
        <f>VLOOKUP($A28,'All details for all cars'!$A:$O,COLUMN()-COLUMN($C:$C),0)</f>
        <v>20-Dec-15</v>
      </c>
      <c r="G28" s="2" t="str">
        <f>VLOOKUP($A28,'All details for all cars'!$A:$O,COLUMN()-COLUMN($C:$C),0)</f>
        <v>MAHINDRA</v>
      </c>
      <c r="H28" s="2" t="str">
        <f>VLOOKUP($A28,'All details for all cars'!$A:$O,COLUMN()-COLUMN($C:$C),0)</f>
        <v>XYLO</v>
      </c>
      <c r="I28" s="2" t="str">
        <f>VLOOKUP($A28,'All details for all cars'!$A:$O,COLUMN()-COLUMN($C:$C),0)</f>
        <v>E8 BS-IV</v>
      </c>
      <c r="J28" s="15" t="str">
        <f>VLOOKUP($A28,'All details for all cars'!$A:$O,COLUMN()-COLUMN($C:$C),0)</f>
        <v>2009</v>
      </c>
      <c r="K28" s="15" t="str">
        <f>VLOOKUP($A28,'All details for all cars'!$A:$O,COLUMN()-COLUMN($C:$C),0)</f>
        <v>59648</v>
      </c>
      <c r="L28" s="15" t="str">
        <f>VLOOKUP($A28,'All details for all cars'!$A:$O,COLUMN()-COLUMN($C:$C),0)</f>
        <v>2</v>
      </c>
      <c r="M28" s="15" t="str">
        <f>VLOOKUP($A28,'All details for all cars'!$A:$O,COLUMN()-COLUMN($C:$C),0)</f>
        <v>505000</v>
      </c>
      <c r="N28" s="2" t="str">
        <f>VLOOKUP($A28,'All details for all cars'!$A:$O,COLUMN()-COLUMN($C:$C),0)</f>
        <v>Upgrading to a new car</v>
      </c>
      <c r="O28" s="15" t="str">
        <f>VLOOKUP($A28,'All details for all cars'!$A:$O,COLUMN()-COLUMN($C:$C),0)</f>
        <v>3.5</v>
      </c>
      <c r="P28" s="2" t="str">
        <f>VLOOKUP($A28,'All details for all cars'!$A:$O,COLUMN()-COLUMN($C:$C),0)</f>
        <v>live_content_not_done</v>
      </c>
      <c r="Q28" s="15" t="str">
        <f>VLOOKUP($A28,'All details for all cars'!$A:$O,COLUMN()-COLUMN($C:$C),0)</f>
        <v/>
      </c>
      <c r="R28" s="15" t="str">
        <f>VLOOKUP($A28,'All details for all cars'!$A:$O,COLUMN()-COLUMN($C:$C),0)</f>
        <v>410850</v>
      </c>
      <c r="S28" s="1" t="str">
        <f t="shared" si="2"/>
        <v/>
      </c>
      <c r="U28" s="17" t="str">
        <f t="shared" si="3"/>
        <v>3/17/2016</v>
      </c>
      <c r="V28" s="18" t="s">
        <v>2686</v>
      </c>
      <c r="W28" s="19" t="str">
        <f t="shared" si="4"/>
        <v>100538</v>
      </c>
      <c r="X28" s="20" t="str">
        <f t="shared" ref="X28:Y28" si="37">G28</f>
        <v>MAHINDRA</v>
      </c>
      <c r="Y28" s="20" t="str">
        <f t="shared" si="37"/>
        <v>XYLO</v>
      </c>
      <c r="Z28" s="21" t="str">
        <f>IFERROR(VLOOKUP(Y28,modelMapping,2,0),Y28)</f>
        <v>XYLO</v>
      </c>
      <c r="AA28" s="20" t="str">
        <f t="shared" si="6"/>
        <v>E8 BS-IV</v>
      </c>
      <c r="AB28" s="22" t="str">
        <f t="shared" si="7"/>
        <v>E8</v>
      </c>
      <c r="AC28" s="19" t="str">
        <f t="shared" si="8"/>
        <v>2009</v>
      </c>
      <c r="AD28" s="19" t="str">
        <f t="shared" si="9"/>
        <v>372960</v>
      </c>
      <c r="AE28" s="19" t="str">
        <f t="shared" si="10"/>
        <v>59648</v>
      </c>
      <c r="AF28" s="19" t="str">
        <f t="shared" si="11"/>
        <v>7</v>
      </c>
      <c r="AG28" s="19" t="str">
        <f t="shared" si="12"/>
        <v>2</v>
      </c>
      <c r="AH28" s="12" t="s">
        <v>16</v>
      </c>
    </row>
    <row r="29">
      <c r="A29" s="13">
        <v>100654.0</v>
      </c>
      <c r="B29" s="14">
        <v>42448.0</v>
      </c>
      <c r="C29" s="13">
        <v>415000.0</v>
      </c>
      <c r="D29" s="13">
        <v>270000.0</v>
      </c>
      <c r="E29" s="9" t="s">
        <v>2696</v>
      </c>
      <c r="F29" s="2" t="str">
        <f>VLOOKUP($A29,'All details for all cars'!$A:$O,COLUMN()-COLUMN($C:$C),0)</f>
        <v>20-Dec-15</v>
      </c>
      <c r="G29" s="2" t="str">
        <f>VLOOKUP($A29,'All details for all cars'!$A:$O,COLUMN()-COLUMN($C:$C),0)</f>
        <v>MARUTI SUZUKI</v>
      </c>
      <c r="H29" s="2" t="str">
        <f>VLOOKUP($A29,'All details for all cars'!$A:$O,COLUMN()-COLUMN($C:$C),0)</f>
        <v>SWIFT</v>
      </c>
      <c r="I29" s="2" t="str">
        <f>VLOOKUP($A29,'All details for all cars'!$A:$O,COLUMN()-COLUMN($C:$C),0)</f>
        <v>VDi</v>
      </c>
      <c r="J29" s="15" t="str">
        <f>VLOOKUP($A29,'All details for all cars'!$A:$O,COLUMN()-COLUMN($C:$C),0)</f>
        <v>2008</v>
      </c>
      <c r="K29" s="15" t="str">
        <f>VLOOKUP($A29,'All details for all cars'!$A:$O,COLUMN()-COLUMN($C:$C),0)</f>
        <v>47304</v>
      </c>
      <c r="L29" s="15" t="str">
        <f>VLOOKUP($A29,'All details for all cars'!$A:$O,COLUMN()-COLUMN($C:$C),0)</f>
        <v>1</v>
      </c>
      <c r="M29" s="15" t="str">
        <f>VLOOKUP($A29,'All details for all cars'!$A:$O,COLUMN()-COLUMN($C:$C),0)</f>
        <v>415000</v>
      </c>
      <c r="N29" s="2" t="str">
        <f>VLOOKUP($A29,'All details for all cars'!$A:$O,COLUMN()-COLUMN($C:$C),0)</f>
        <v>Upgrading to a new car</v>
      </c>
      <c r="O29" s="15" t="str">
        <f>VLOOKUP($A29,'All details for all cars'!$A:$O,COLUMN()-COLUMN($C:$C),0)</f>
        <v>2.5</v>
      </c>
      <c r="P29" s="2" t="str">
        <f>VLOOKUP($A29,'All details for all cars'!$A:$O,COLUMN()-COLUMN($C:$C),0)</f>
        <v>live_content_not_done</v>
      </c>
      <c r="Q29" s="15" t="str">
        <f>VLOOKUP($A29,'All details for all cars'!$A:$O,COLUMN()-COLUMN($C:$C),0)</f>
        <v>388990</v>
      </c>
      <c r="R29" s="15" t="str">
        <f>VLOOKUP($A29,'All details for all cars'!$A:$O,COLUMN()-COLUMN($C:$C),0)</f>
        <v>343700</v>
      </c>
      <c r="S29" s="16" t="str">
        <f t="shared" si="2"/>
        <v>30%</v>
      </c>
      <c r="U29" s="17" t="str">
        <f t="shared" si="3"/>
        <v>3/19/2016</v>
      </c>
      <c r="V29" s="18" t="s">
        <v>2686</v>
      </c>
      <c r="W29" s="19" t="str">
        <f t="shared" si="4"/>
        <v>100654</v>
      </c>
      <c r="X29" s="20" t="str">
        <f t="shared" ref="X29:Y29" si="38">G29</f>
        <v>MARUTI SUZUKI</v>
      </c>
      <c r="Y29" s="20" t="str">
        <f t="shared" si="38"/>
        <v>SWIFT</v>
      </c>
      <c r="Z29" s="21" t="str">
        <f>IFERROR(VLOOKUP(Y29,modelMapping,2,0),Y29)</f>
        <v>SWIFT</v>
      </c>
      <c r="AA29" s="20" t="str">
        <f t="shared" si="6"/>
        <v>VDi</v>
      </c>
      <c r="AB29" s="22" t="str">
        <f t="shared" si="7"/>
        <v>VDi</v>
      </c>
      <c r="AC29" s="19" t="str">
        <f t="shared" si="8"/>
        <v>2008</v>
      </c>
      <c r="AD29" s="19" t="str">
        <f t="shared" si="9"/>
        <v>299700</v>
      </c>
      <c r="AE29" s="19" t="str">
        <f t="shared" si="10"/>
        <v>47304</v>
      </c>
      <c r="AF29" s="19" t="str">
        <f t="shared" si="11"/>
        <v>8</v>
      </c>
      <c r="AG29" s="19" t="str">
        <f t="shared" si="12"/>
        <v>1</v>
      </c>
      <c r="AH29" s="12" t="s">
        <v>16</v>
      </c>
    </row>
    <row r="30">
      <c r="A30" s="13">
        <v>100842.0</v>
      </c>
      <c r="B30" s="14">
        <v>42445.0</v>
      </c>
      <c r="C30" s="13">
        <v>620000.0</v>
      </c>
      <c r="D30" s="13">
        <v>552000.0</v>
      </c>
      <c r="E30" s="9" t="s">
        <v>2689</v>
      </c>
      <c r="F30" s="2" t="str">
        <f>VLOOKUP($A30,'All details for all cars'!$A:$O,COLUMN()-COLUMN($C:$C),0)</f>
        <v>7-Jan-16</v>
      </c>
      <c r="G30" s="2" t="str">
        <f>VLOOKUP($A30,'All details for all cars'!$A:$O,COLUMN()-COLUMN($C:$C),0)</f>
        <v>TOYOTA</v>
      </c>
      <c r="H30" s="2" t="str">
        <f>VLOOKUP($A30,'All details for all cars'!$A:$O,COLUMN()-COLUMN($C:$C),0)</f>
        <v>INNOVA</v>
      </c>
      <c r="I30" s="2" t="str">
        <f>VLOOKUP($A30,'All details for all cars'!$A:$O,COLUMN()-COLUMN($C:$C),0)</f>
        <v>2.5 G 8 STR BS-III</v>
      </c>
      <c r="J30" s="15" t="str">
        <f>VLOOKUP($A30,'All details for all cars'!$A:$O,COLUMN()-COLUMN($C:$C),0)</f>
        <v>2005</v>
      </c>
      <c r="K30" s="15" t="str">
        <f>VLOOKUP($A30,'All details for all cars'!$A:$O,COLUMN()-COLUMN($C:$C),0)</f>
        <v>113602</v>
      </c>
      <c r="L30" s="15" t="str">
        <f>VLOOKUP($A30,'All details for all cars'!$A:$O,COLUMN()-COLUMN($C:$C),0)</f>
        <v>1</v>
      </c>
      <c r="M30" s="15" t="str">
        <f>VLOOKUP($A30,'All details for all cars'!$A:$O,COLUMN()-COLUMN($C:$C),0)</f>
        <v>620000</v>
      </c>
      <c r="N30" s="2" t="str">
        <f>VLOOKUP($A30,'All details for all cars'!$A:$O,COLUMN()-COLUMN($C:$C),0)</f>
        <v>Going abroad</v>
      </c>
      <c r="O30" s="15" t="str">
        <f>VLOOKUP($A30,'All details for all cars'!$A:$O,COLUMN()-COLUMN($C:$C),0)</f>
        <v>2.9</v>
      </c>
      <c r="P30" s="2" t="str">
        <f>VLOOKUP($A30,'All details for all cars'!$A:$O,COLUMN()-COLUMN($C:$C),0)</f>
        <v>dead_after_live</v>
      </c>
      <c r="Q30" s="15" t="str">
        <f>VLOOKUP($A30,'All details for all cars'!$A:$O,COLUMN()-COLUMN($C:$C),0)</f>
        <v/>
      </c>
      <c r="R30" s="15" t="str">
        <f>VLOOKUP($A30,'All details for all cars'!$A:$O,COLUMN()-COLUMN($C:$C),0)</f>
        <v/>
      </c>
      <c r="S30" s="1" t="str">
        <f t="shared" si="2"/>
        <v/>
      </c>
      <c r="U30" s="17" t="str">
        <f t="shared" si="3"/>
        <v>3/16/2016</v>
      </c>
      <c r="V30" s="18" t="s">
        <v>2686</v>
      </c>
      <c r="W30" s="19" t="str">
        <f t="shared" si="4"/>
        <v>100842</v>
      </c>
      <c r="X30" s="20" t="str">
        <f t="shared" ref="X30:Y30" si="39">G30</f>
        <v>TOYOTA</v>
      </c>
      <c r="Y30" s="20" t="str">
        <f t="shared" si="39"/>
        <v>INNOVA</v>
      </c>
      <c r="Z30" s="21" t="str">
        <f>IFERROR(VLOOKUP(Y30,modelMapping,2,0),Y30)</f>
        <v>INNOVA</v>
      </c>
      <c r="AA30" s="20" t="str">
        <f t="shared" si="6"/>
        <v>2.5 G 8 STR BS-III</v>
      </c>
      <c r="AB30" s="22" t="str">
        <f t="shared" si="7"/>
        <v>2.5 G 8 STR</v>
      </c>
      <c r="AC30" s="19" t="str">
        <f t="shared" si="8"/>
        <v>2005</v>
      </c>
      <c r="AD30" s="19" t="str">
        <f t="shared" si="9"/>
        <v>612720</v>
      </c>
      <c r="AE30" s="19" t="str">
        <f t="shared" si="10"/>
        <v>113602</v>
      </c>
      <c r="AF30" s="19" t="str">
        <f t="shared" si="11"/>
        <v>11</v>
      </c>
      <c r="AG30" s="19" t="str">
        <f t="shared" si="12"/>
        <v>1</v>
      </c>
      <c r="AH30" s="12" t="s">
        <v>16</v>
      </c>
    </row>
    <row r="31">
      <c r="A31" s="13">
        <v>101175.0</v>
      </c>
      <c r="B31" s="14">
        <v>42446.0</v>
      </c>
      <c r="C31" s="13">
        <v>360000.0</v>
      </c>
      <c r="D31" s="13">
        <v>245000.0</v>
      </c>
      <c r="E31" s="9" t="s">
        <v>2692</v>
      </c>
      <c r="F31" s="2" t="str">
        <f>VLOOKUP($A31,'All details for all cars'!$A:$O,COLUMN()-COLUMN($C:$C),0)</f>
        <v>21-Dec-15</v>
      </c>
      <c r="G31" s="2" t="str">
        <f>VLOOKUP($A31,'All details for all cars'!$A:$O,COLUMN()-COLUMN($C:$C),0)</f>
        <v>FORD</v>
      </c>
      <c r="H31" s="2" t="str">
        <f>VLOOKUP($A31,'All details for all cars'!$A:$O,COLUMN()-COLUMN($C:$C),0)</f>
        <v>FIGO</v>
      </c>
      <c r="I31" s="2" t="str">
        <f>VLOOKUP($A31,'All details for all cars'!$A:$O,COLUMN()-COLUMN($C:$C),0)</f>
        <v>Duratorq Diesel Titanium 1.4</v>
      </c>
      <c r="J31" s="15" t="str">
        <f>VLOOKUP($A31,'All details for all cars'!$A:$O,COLUMN()-COLUMN($C:$C),0)</f>
        <v>2010</v>
      </c>
      <c r="K31" s="15" t="str">
        <f>VLOOKUP($A31,'All details for all cars'!$A:$O,COLUMN()-COLUMN($C:$C),0)</f>
        <v>86727</v>
      </c>
      <c r="L31" s="15" t="str">
        <f>VLOOKUP($A31,'All details for all cars'!$A:$O,COLUMN()-COLUMN($C:$C),0)</f>
        <v>2</v>
      </c>
      <c r="M31" s="15" t="str">
        <f>VLOOKUP($A31,'All details for all cars'!$A:$O,COLUMN()-COLUMN($C:$C),0)</f>
        <v>360000</v>
      </c>
      <c r="N31" s="2" t="str">
        <f>VLOOKUP($A31,'All details for all cars'!$A:$O,COLUMN()-COLUMN($C:$C),0)</f>
        <v>Have another car</v>
      </c>
      <c r="O31" s="15" t="str">
        <f>VLOOKUP($A31,'All details for all cars'!$A:$O,COLUMN()-COLUMN($C:$C),0)</f>
        <v>3.7</v>
      </c>
      <c r="P31" s="2" t="str">
        <f>VLOOKUP($A31,'All details for all cars'!$A:$O,COLUMN()-COLUMN($C:$C),0)</f>
        <v>live_content_not_done</v>
      </c>
      <c r="Q31" s="15" t="str">
        <f>VLOOKUP($A31,'All details for all cars'!$A:$O,COLUMN()-COLUMN($C:$C),0)</f>
        <v/>
      </c>
      <c r="R31" s="15" t="str">
        <f>VLOOKUP($A31,'All details for all cars'!$A:$O,COLUMN()-COLUMN($C:$C),0)</f>
        <v>308610</v>
      </c>
      <c r="S31" s="1" t="str">
        <f t="shared" si="2"/>
        <v/>
      </c>
      <c r="U31" s="17" t="str">
        <f t="shared" si="3"/>
        <v>3/17/2016</v>
      </c>
      <c r="V31" s="18" t="s">
        <v>2686</v>
      </c>
      <c r="W31" s="19" t="str">
        <f t="shared" si="4"/>
        <v>101175</v>
      </c>
      <c r="X31" s="20" t="str">
        <f t="shared" ref="X31:Y31" si="40">G31</f>
        <v>FORD</v>
      </c>
      <c r="Y31" s="20" t="str">
        <f t="shared" si="40"/>
        <v>FIGO</v>
      </c>
      <c r="Z31" s="21" t="str">
        <f>IFERROR(VLOOKUP(Y31,modelMapping,2,0),Y31)</f>
        <v>FIGO</v>
      </c>
      <c r="AA31" s="20" t="str">
        <f t="shared" si="6"/>
        <v>Duratorq Diesel Titanium 1.4</v>
      </c>
      <c r="AB31" s="22" t="str">
        <f t="shared" si="7"/>
        <v>Duratorq Diesel Titanium 1.4</v>
      </c>
      <c r="AC31" s="19" t="str">
        <f t="shared" si="8"/>
        <v>2010</v>
      </c>
      <c r="AD31" s="19" t="str">
        <f t="shared" si="9"/>
        <v>271950</v>
      </c>
      <c r="AE31" s="19" t="str">
        <f t="shared" si="10"/>
        <v>86727</v>
      </c>
      <c r="AF31" s="19" t="str">
        <f t="shared" si="11"/>
        <v>6</v>
      </c>
      <c r="AG31" s="19" t="str">
        <f t="shared" si="12"/>
        <v>2</v>
      </c>
      <c r="AH31" s="12" t="s">
        <v>16</v>
      </c>
    </row>
    <row r="32">
      <c r="A32" s="13">
        <v>101218.0</v>
      </c>
      <c r="B32" s="14">
        <v>42448.0</v>
      </c>
      <c r="C32" s="13">
        <v>580000.0</v>
      </c>
      <c r="D32" s="13">
        <v>475000.0</v>
      </c>
      <c r="E32" s="9" t="s">
        <v>2691</v>
      </c>
      <c r="F32" s="2" t="str">
        <f>VLOOKUP($A32,'All details for all cars'!$A:$O,COLUMN()-COLUMN($C:$C),0)</f>
        <v>21-Dec-15</v>
      </c>
      <c r="G32" s="2" t="str">
        <f>VLOOKUP($A32,'All details for all cars'!$A:$O,COLUMN()-COLUMN($C:$C),0)</f>
        <v>HONDA</v>
      </c>
      <c r="H32" s="2" t="str">
        <f>VLOOKUP($A32,'All details for all cars'!$A:$O,COLUMN()-COLUMN($C:$C),0)</f>
        <v>CITY</v>
      </c>
      <c r="I32" s="2" t="str">
        <f>VLOOKUP($A32,'All details for all cars'!$A:$O,COLUMN()-COLUMN($C:$C),0)</f>
        <v>1.5 S MT</v>
      </c>
      <c r="J32" s="15" t="str">
        <f>VLOOKUP($A32,'All details for all cars'!$A:$O,COLUMN()-COLUMN($C:$C),0)</f>
        <v>2010</v>
      </c>
      <c r="K32" s="15" t="str">
        <f>VLOOKUP($A32,'All details for all cars'!$A:$O,COLUMN()-COLUMN($C:$C),0)</f>
        <v>21865</v>
      </c>
      <c r="L32" s="15" t="str">
        <f>VLOOKUP($A32,'All details for all cars'!$A:$O,COLUMN()-COLUMN($C:$C),0)</f>
        <v>2</v>
      </c>
      <c r="M32" s="15" t="str">
        <f>VLOOKUP($A32,'All details for all cars'!$A:$O,COLUMN()-COLUMN($C:$C),0)</f>
        <v>580000</v>
      </c>
      <c r="N32" s="2" t="str">
        <f>VLOOKUP($A32,'All details for all cars'!$A:$O,COLUMN()-COLUMN($C:$C),0)</f>
        <v/>
      </c>
      <c r="O32" s="15" t="str">
        <f>VLOOKUP($A32,'All details for all cars'!$A:$O,COLUMN()-COLUMN($C:$C),0)</f>
        <v>4</v>
      </c>
      <c r="P32" s="2" t="str">
        <f>VLOOKUP($A32,'All details for all cars'!$A:$O,COLUMN()-COLUMN($C:$C),0)</f>
        <v>live_content_not_done</v>
      </c>
      <c r="Q32" s="15" t="str">
        <f>VLOOKUP($A32,'All details for all cars'!$A:$O,COLUMN()-COLUMN($C:$C),0)</f>
        <v/>
      </c>
      <c r="R32" s="15" t="str">
        <f>VLOOKUP($A32,'All details for all cars'!$A:$O,COLUMN()-COLUMN($C:$C),0)</f>
        <v>464310</v>
      </c>
      <c r="S32" s="1" t="str">
        <f t="shared" si="2"/>
        <v/>
      </c>
      <c r="U32" s="17" t="str">
        <f t="shared" si="3"/>
        <v>3/19/2016</v>
      </c>
      <c r="V32" s="18" t="s">
        <v>2686</v>
      </c>
      <c r="W32" s="19" t="str">
        <f t="shared" si="4"/>
        <v>101218</v>
      </c>
      <c r="X32" s="20" t="str">
        <f t="shared" ref="X32:Y32" si="41">G32</f>
        <v>HONDA</v>
      </c>
      <c r="Y32" s="20" t="str">
        <f t="shared" si="41"/>
        <v>CITY</v>
      </c>
      <c r="Z32" s="21" t="str">
        <f>IFERROR(VLOOKUP(Y32,modelMapping,2,0),Y32)</f>
        <v>CITY</v>
      </c>
      <c r="AA32" s="20" t="str">
        <f t="shared" si="6"/>
        <v>1.5 S MT</v>
      </c>
      <c r="AB32" s="22" t="str">
        <f t="shared" si="7"/>
        <v>1.5 S MT</v>
      </c>
      <c r="AC32" s="19" t="str">
        <f t="shared" si="8"/>
        <v>2010</v>
      </c>
      <c r="AD32" s="19" t="str">
        <f t="shared" si="9"/>
        <v>527250</v>
      </c>
      <c r="AE32" s="19" t="str">
        <f t="shared" si="10"/>
        <v>21865</v>
      </c>
      <c r="AF32" s="19" t="str">
        <f t="shared" si="11"/>
        <v>6</v>
      </c>
      <c r="AG32" s="19" t="str">
        <f t="shared" si="12"/>
        <v>2</v>
      </c>
      <c r="AH32" s="12" t="s">
        <v>16</v>
      </c>
    </row>
    <row r="33">
      <c r="A33" s="13">
        <v>101604.0</v>
      </c>
      <c r="B33" s="14">
        <v>42448.0</v>
      </c>
      <c r="C33" s="13">
        <v>490000.0</v>
      </c>
      <c r="D33" s="13">
        <v>350000.0</v>
      </c>
      <c r="E33" s="9" t="s">
        <v>2694</v>
      </c>
      <c r="F33" s="2" t="str">
        <f>VLOOKUP($A33,'All details for all cars'!$A:$O,COLUMN()-COLUMN($C:$C),0)</f>
        <v>22-Dec-15</v>
      </c>
      <c r="G33" s="2" t="str">
        <f>VLOOKUP($A33,'All details for all cars'!$A:$O,COLUMN()-COLUMN($C:$C),0)</f>
        <v>MARUTI SUZUKI</v>
      </c>
      <c r="H33" s="2" t="str">
        <f>VLOOKUP($A33,'All details for all cars'!$A:$O,COLUMN()-COLUMN($C:$C),0)</f>
        <v>SWIFT</v>
      </c>
      <c r="I33" s="2" t="str">
        <f>VLOOKUP($A33,'All details for all cars'!$A:$O,COLUMN()-COLUMN($C:$C),0)</f>
        <v>VDi</v>
      </c>
      <c r="J33" s="15" t="str">
        <f>VLOOKUP($A33,'All details for all cars'!$A:$O,COLUMN()-COLUMN($C:$C),0)</f>
        <v>2010</v>
      </c>
      <c r="K33" s="15" t="str">
        <f>VLOOKUP($A33,'All details for all cars'!$A:$O,COLUMN()-COLUMN($C:$C),0)</f>
        <v>92406</v>
      </c>
      <c r="L33" s="15" t="str">
        <f>VLOOKUP($A33,'All details for all cars'!$A:$O,COLUMN()-COLUMN($C:$C),0)</f>
        <v>1</v>
      </c>
      <c r="M33" s="15" t="str">
        <f>VLOOKUP($A33,'All details for all cars'!$A:$O,COLUMN()-COLUMN($C:$C),0)</f>
        <v>490000</v>
      </c>
      <c r="N33" s="2" t="str">
        <f>VLOOKUP($A33,'All details for all cars'!$A:$O,COLUMN()-COLUMN($C:$C),0)</f>
        <v>Upgrading to a new car</v>
      </c>
      <c r="O33" s="15" t="str">
        <f>VLOOKUP($A33,'All details for all cars'!$A:$O,COLUMN()-COLUMN($C:$C),0)</f>
        <v>3.6</v>
      </c>
      <c r="P33" s="2" t="str">
        <f>VLOOKUP($A33,'All details for all cars'!$A:$O,COLUMN()-COLUMN($C:$C),0)</f>
        <v>live_content_not_done</v>
      </c>
      <c r="Q33" s="15" t="str">
        <f>VLOOKUP($A33,'All details for all cars'!$A:$O,COLUMN()-COLUMN($C:$C),0)</f>
        <v>370958</v>
      </c>
      <c r="R33" s="15" t="str">
        <f>VLOOKUP($A33,'All details for all cars'!$A:$O,COLUMN()-COLUMN($C:$C),0)</f>
        <v>378500</v>
      </c>
      <c r="S33" s="16" t="str">
        <f t="shared" si="2"/>
        <v>-5%</v>
      </c>
      <c r="U33" s="17" t="str">
        <f t="shared" si="3"/>
        <v>3/19/2016</v>
      </c>
      <c r="V33" s="18" t="s">
        <v>2686</v>
      </c>
      <c r="W33" s="19" t="str">
        <f t="shared" si="4"/>
        <v>101604</v>
      </c>
      <c r="X33" s="20" t="str">
        <f t="shared" ref="X33:Y33" si="42">G33</f>
        <v>MARUTI SUZUKI</v>
      </c>
      <c r="Y33" s="20" t="str">
        <f t="shared" si="42"/>
        <v>SWIFT</v>
      </c>
      <c r="Z33" s="21" t="str">
        <f>IFERROR(VLOOKUP(Y33,modelMapping,2,0),Y33)</f>
        <v>SWIFT</v>
      </c>
      <c r="AA33" s="20" t="str">
        <f t="shared" si="6"/>
        <v>VDi</v>
      </c>
      <c r="AB33" s="22" t="str">
        <f t="shared" si="7"/>
        <v>VDi</v>
      </c>
      <c r="AC33" s="19" t="str">
        <f t="shared" si="8"/>
        <v>2010</v>
      </c>
      <c r="AD33" s="19" t="str">
        <f t="shared" si="9"/>
        <v>388500</v>
      </c>
      <c r="AE33" s="19" t="str">
        <f t="shared" si="10"/>
        <v>92406</v>
      </c>
      <c r="AF33" s="19" t="str">
        <f t="shared" si="11"/>
        <v>6</v>
      </c>
      <c r="AG33" s="19" t="str">
        <f t="shared" si="12"/>
        <v>1</v>
      </c>
      <c r="AH33" s="12" t="s">
        <v>16</v>
      </c>
    </row>
    <row r="34">
      <c r="A34" s="13">
        <v>102827.0</v>
      </c>
      <c r="B34" s="14">
        <v>42446.0</v>
      </c>
      <c r="C34" s="13">
        <v>390000.0</v>
      </c>
      <c r="D34" s="13">
        <v>245000.0</v>
      </c>
      <c r="E34" s="9" t="s">
        <v>2695</v>
      </c>
      <c r="F34" s="2" t="str">
        <f>VLOOKUP($A34,'All details for all cars'!$A:$O,COLUMN()-COLUMN($C:$C),0)</f>
        <v>24-Dec-15</v>
      </c>
      <c r="G34" s="2" t="str">
        <f>VLOOKUP($A34,'All details for all cars'!$A:$O,COLUMN()-COLUMN($C:$C),0)</f>
        <v>HONDA</v>
      </c>
      <c r="H34" s="2" t="str">
        <f>VLOOKUP($A34,'All details for all cars'!$A:$O,COLUMN()-COLUMN($C:$C),0)</f>
        <v>CITY ZX</v>
      </c>
      <c r="I34" s="2" t="str">
        <f>VLOOKUP($A34,'All details for all cars'!$A:$O,COLUMN()-COLUMN($C:$C),0)</f>
        <v>GXi</v>
      </c>
      <c r="J34" s="15" t="str">
        <f>VLOOKUP($A34,'All details for all cars'!$A:$O,COLUMN()-COLUMN($C:$C),0)</f>
        <v>2008</v>
      </c>
      <c r="K34" s="15" t="str">
        <f>VLOOKUP($A34,'All details for all cars'!$A:$O,COLUMN()-COLUMN($C:$C),0)</f>
        <v>85591</v>
      </c>
      <c r="L34" s="15" t="str">
        <f>VLOOKUP($A34,'All details for all cars'!$A:$O,COLUMN()-COLUMN($C:$C),0)</f>
        <v>2</v>
      </c>
      <c r="M34" s="15" t="str">
        <f>VLOOKUP($A34,'All details for all cars'!$A:$O,COLUMN()-COLUMN($C:$C),0)</f>
        <v>390000</v>
      </c>
      <c r="N34" s="2" t="str">
        <f>VLOOKUP($A34,'All details for all cars'!$A:$O,COLUMN()-COLUMN($C:$C),0)</f>
        <v>Upgrading to a new car</v>
      </c>
      <c r="O34" s="15" t="str">
        <f>VLOOKUP($A34,'All details for all cars'!$A:$O,COLUMN()-COLUMN($C:$C),0)</f>
        <v>2.5</v>
      </c>
      <c r="P34" s="2" t="str">
        <f>VLOOKUP($A34,'All details for all cars'!$A:$O,COLUMN()-COLUMN($C:$C),0)</f>
        <v>live_content_not_done</v>
      </c>
      <c r="Q34" s="15" t="str">
        <f>VLOOKUP($A34,'All details for all cars'!$A:$O,COLUMN()-COLUMN($C:$C),0)</f>
        <v/>
      </c>
      <c r="R34" s="15" t="str">
        <f>VLOOKUP($A34,'All details for all cars'!$A:$O,COLUMN()-COLUMN($C:$C),0)</f>
        <v>289890</v>
      </c>
      <c r="S34" s="1" t="str">
        <f t="shared" si="2"/>
        <v/>
      </c>
      <c r="U34" s="17" t="str">
        <f t="shared" si="3"/>
        <v>3/17/2016</v>
      </c>
      <c r="V34" s="18" t="s">
        <v>2686</v>
      </c>
      <c r="W34" s="19" t="str">
        <f t="shared" si="4"/>
        <v>102827</v>
      </c>
      <c r="X34" s="20" t="str">
        <f t="shared" ref="X34:Y34" si="43">G34</f>
        <v>HONDA</v>
      </c>
      <c r="Y34" s="20" t="str">
        <f t="shared" si="43"/>
        <v>CITY ZX</v>
      </c>
      <c r="Z34" s="21" t="str">
        <f>IFERROR(VLOOKUP(Y34,modelMapping,2,0),Y34)</f>
        <v>CITY ZX</v>
      </c>
      <c r="AA34" s="20" t="str">
        <f t="shared" si="6"/>
        <v>GXi</v>
      </c>
      <c r="AB34" s="22" t="str">
        <f t="shared" si="7"/>
        <v>GXi</v>
      </c>
      <c r="AC34" s="19" t="str">
        <f t="shared" si="8"/>
        <v>2008</v>
      </c>
      <c r="AD34" s="19" t="str">
        <f t="shared" si="9"/>
        <v>271950</v>
      </c>
      <c r="AE34" s="19" t="str">
        <f t="shared" si="10"/>
        <v>85591</v>
      </c>
      <c r="AF34" s="19" t="str">
        <f t="shared" si="11"/>
        <v>8</v>
      </c>
      <c r="AG34" s="19" t="str">
        <f t="shared" si="12"/>
        <v>2</v>
      </c>
      <c r="AH34" s="12" t="s">
        <v>16</v>
      </c>
    </row>
    <row r="35">
      <c r="A35" s="13">
        <v>102857.0</v>
      </c>
      <c r="B35" s="14">
        <v>42446.0</v>
      </c>
      <c r="C35" s="13">
        <v>499500.0</v>
      </c>
      <c r="D35" s="13">
        <v>326000.0</v>
      </c>
      <c r="E35" s="9" t="s">
        <v>2685</v>
      </c>
      <c r="F35" s="2" t="str">
        <f>VLOOKUP($A35,'All details for all cars'!$A:$O,COLUMN()-COLUMN($C:$C),0)</f>
        <v>26-Dec-15</v>
      </c>
      <c r="G35" s="2" t="str">
        <f>VLOOKUP($A35,'All details for all cars'!$A:$O,COLUMN()-COLUMN($C:$C),0)</f>
        <v>HYUNDAI</v>
      </c>
      <c r="H35" s="2" t="str">
        <f>VLOOKUP($A35,'All details for all cars'!$A:$O,COLUMN()-COLUMN($C:$C),0)</f>
        <v>VERNA</v>
      </c>
      <c r="I35" s="2" t="str">
        <f>VLOOKUP($A35,'All details for all cars'!$A:$O,COLUMN()-COLUMN($C:$C),0)</f>
        <v>VTVT SX 1.6</v>
      </c>
      <c r="J35" s="15" t="str">
        <f>VLOOKUP($A35,'All details for all cars'!$A:$O,COLUMN()-COLUMN($C:$C),0)</f>
        <v>2010</v>
      </c>
      <c r="K35" s="15" t="str">
        <f>VLOOKUP($A35,'All details for all cars'!$A:$O,COLUMN()-COLUMN($C:$C),0)</f>
        <v>22886</v>
      </c>
      <c r="L35" s="15" t="str">
        <f>VLOOKUP($A35,'All details for all cars'!$A:$O,COLUMN()-COLUMN($C:$C),0)</f>
        <v>1</v>
      </c>
      <c r="M35" s="15" t="str">
        <f>VLOOKUP($A35,'All details for all cars'!$A:$O,COLUMN()-COLUMN($C:$C),0)</f>
        <v>499500</v>
      </c>
      <c r="N35" s="2" t="str">
        <f>VLOOKUP($A35,'All details for all cars'!$A:$O,COLUMN()-COLUMN($C:$C),0)</f>
        <v>Upgrading to a new car</v>
      </c>
      <c r="O35" s="15" t="str">
        <f>VLOOKUP($A35,'All details for all cars'!$A:$O,COLUMN()-COLUMN($C:$C),0)</f>
        <v>3.8</v>
      </c>
      <c r="P35" s="2" t="str">
        <f>VLOOKUP($A35,'All details for all cars'!$A:$O,COLUMN()-COLUMN($C:$C),0)</f>
        <v>dead_after_live</v>
      </c>
      <c r="Q35" s="15" t="str">
        <f>VLOOKUP($A35,'All details for all cars'!$A:$O,COLUMN()-COLUMN($C:$C),0)</f>
        <v/>
      </c>
      <c r="R35" s="15" t="str">
        <f>VLOOKUP($A35,'All details for all cars'!$A:$O,COLUMN()-COLUMN($C:$C),0)</f>
        <v>420800</v>
      </c>
      <c r="S35" s="1" t="str">
        <f t="shared" si="2"/>
        <v/>
      </c>
      <c r="U35" s="17" t="str">
        <f t="shared" si="3"/>
        <v>3/17/2016</v>
      </c>
      <c r="V35" s="18" t="s">
        <v>2686</v>
      </c>
      <c r="W35" s="19" t="str">
        <f t="shared" si="4"/>
        <v>102857</v>
      </c>
      <c r="X35" s="20" t="str">
        <f t="shared" ref="X35:Y35" si="44">G35</f>
        <v>HYUNDAI</v>
      </c>
      <c r="Y35" s="20" t="str">
        <f t="shared" si="44"/>
        <v>VERNA</v>
      </c>
      <c r="Z35" s="21" t="str">
        <f>IFERROR(VLOOKUP(Y35,modelMapping,2,0),Y35)</f>
        <v>VERNA</v>
      </c>
      <c r="AA35" s="20" t="str">
        <f t="shared" si="6"/>
        <v>VTVT SX 1.6</v>
      </c>
      <c r="AB35" s="22" t="str">
        <f t="shared" si="7"/>
        <v>VTVT SX 1.6</v>
      </c>
      <c r="AC35" s="19" t="str">
        <f t="shared" si="8"/>
        <v>2010</v>
      </c>
      <c r="AD35" s="19" t="str">
        <f t="shared" si="9"/>
        <v>361860</v>
      </c>
      <c r="AE35" s="19" t="str">
        <f t="shared" si="10"/>
        <v>22886</v>
      </c>
      <c r="AF35" s="19" t="str">
        <f t="shared" si="11"/>
        <v>6</v>
      </c>
      <c r="AG35" s="19" t="str">
        <f t="shared" si="12"/>
        <v>1</v>
      </c>
      <c r="AH35" s="12" t="s">
        <v>16</v>
      </c>
    </row>
    <row r="36">
      <c r="A36" s="13">
        <v>103053.0</v>
      </c>
      <c r="B36" s="14">
        <v>42445.0</v>
      </c>
      <c r="C36" s="13">
        <v>875000.0</v>
      </c>
      <c r="D36" s="13">
        <v>555000.0</v>
      </c>
      <c r="E36" s="9" t="s">
        <v>2685</v>
      </c>
      <c r="F36" s="2" t="str">
        <f>VLOOKUP($A36,'All details for all cars'!$A:$O,COLUMN()-COLUMN($C:$C),0)</f>
        <v>29-Dec-15</v>
      </c>
      <c r="G36" s="2" t="str">
        <f>VLOOKUP($A36,'All details for all cars'!$A:$O,COLUMN()-COLUMN($C:$C),0)</f>
        <v>VOLKSWAGEN</v>
      </c>
      <c r="H36" s="2" t="str">
        <f>VLOOKUP($A36,'All details for all cars'!$A:$O,COLUMN()-COLUMN($C:$C),0)</f>
        <v>POLO</v>
      </c>
      <c r="I36" s="2" t="str">
        <f>VLOOKUP($A36,'All details for all cars'!$A:$O,COLUMN()-COLUMN($C:$C),0)</f>
        <v>Highline(D)</v>
      </c>
      <c r="J36" s="15" t="str">
        <f>VLOOKUP($A36,'All details for all cars'!$A:$O,COLUMN()-COLUMN($C:$C),0)</f>
        <v>2015</v>
      </c>
      <c r="K36" s="15" t="str">
        <f>VLOOKUP($A36,'All details for all cars'!$A:$O,COLUMN()-COLUMN($C:$C),0)</f>
        <v>18243</v>
      </c>
      <c r="L36" s="15" t="str">
        <f>VLOOKUP($A36,'All details for all cars'!$A:$O,COLUMN()-COLUMN($C:$C),0)</f>
        <v>1</v>
      </c>
      <c r="M36" s="15" t="str">
        <f>VLOOKUP($A36,'All details for all cars'!$A:$O,COLUMN()-COLUMN($C:$C),0)</f>
        <v>875000</v>
      </c>
      <c r="N36" s="2" t="str">
        <f>VLOOKUP($A36,'All details for all cars'!$A:$O,COLUMN()-COLUMN($C:$C),0)</f>
        <v>Upgrading to a new car</v>
      </c>
      <c r="O36" s="15" t="str">
        <f>VLOOKUP($A36,'All details for all cars'!$A:$O,COLUMN()-COLUMN($C:$C),0)</f>
        <v>4.6</v>
      </c>
      <c r="P36" s="2" t="str">
        <f>VLOOKUP($A36,'All details for all cars'!$A:$O,COLUMN()-COLUMN($C:$C),0)</f>
        <v>live_content_not_done</v>
      </c>
      <c r="Q36" s="15" t="str">
        <f>VLOOKUP($A36,'All details for all cars'!$A:$O,COLUMN()-COLUMN($C:$C),0)</f>
        <v/>
      </c>
      <c r="R36" s="15" t="str">
        <f>VLOOKUP($A36,'All details for all cars'!$A:$O,COLUMN()-COLUMN($C:$C),0)</f>
        <v/>
      </c>
      <c r="S36" s="1" t="str">
        <f t="shared" si="2"/>
        <v/>
      </c>
      <c r="U36" s="17" t="str">
        <f t="shared" si="3"/>
        <v>3/16/2016</v>
      </c>
      <c r="V36" s="18" t="s">
        <v>2686</v>
      </c>
      <c r="W36" s="19" t="str">
        <f t="shared" si="4"/>
        <v>103053</v>
      </c>
      <c r="X36" s="20" t="str">
        <f t="shared" ref="X36:Y36" si="45">G36</f>
        <v>VOLKSWAGEN</v>
      </c>
      <c r="Y36" s="20" t="str">
        <f t="shared" si="45"/>
        <v>POLO</v>
      </c>
      <c r="Z36" s="21" t="str">
        <f>IFERROR(VLOOKUP(Y36,modelMapping,2,0),Y36)</f>
        <v>POLO</v>
      </c>
      <c r="AA36" s="20" t="str">
        <f t="shared" si="6"/>
        <v>Highline(D)</v>
      </c>
      <c r="AB36" s="22" t="str">
        <f t="shared" si="7"/>
        <v>Highline(D)</v>
      </c>
      <c r="AC36" s="19" t="str">
        <f t="shared" si="8"/>
        <v>2015</v>
      </c>
      <c r="AD36" s="19" t="str">
        <f t="shared" si="9"/>
        <v>616050</v>
      </c>
      <c r="AE36" s="19" t="str">
        <f t="shared" si="10"/>
        <v>18243</v>
      </c>
      <c r="AF36" s="19" t="str">
        <f t="shared" si="11"/>
        <v>1</v>
      </c>
      <c r="AG36" s="19" t="str">
        <f t="shared" si="12"/>
        <v>1</v>
      </c>
      <c r="AH36" s="12" t="s">
        <v>16</v>
      </c>
    </row>
    <row r="37">
      <c r="A37" s="13">
        <v>103435.0</v>
      </c>
      <c r="B37" s="14">
        <v>42446.0</v>
      </c>
      <c r="C37" s="13">
        <v>400000.0</v>
      </c>
      <c r="D37" s="13">
        <v>281000.0</v>
      </c>
      <c r="E37" s="9" t="s">
        <v>2685</v>
      </c>
      <c r="F37" s="2" t="str">
        <f>VLOOKUP($A37,'All details for all cars'!$A:$O,COLUMN()-COLUMN($C:$C),0)</f>
        <v>26-Dec-15</v>
      </c>
      <c r="G37" s="2" t="str">
        <f>VLOOKUP($A37,'All details for all cars'!$A:$O,COLUMN()-COLUMN($C:$C),0)</f>
        <v>HYUNDAI</v>
      </c>
      <c r="H37" s="2" t="str">
        <f>VLOOKUP($A37,'All details for all cars'!$A:$O,COLUMN()-COLUMN($C:$C),0)</f>
        <v>EON</v>
      </c>
      <c r="I37" s="2" t="str">
        <f>VLOOKUP($A37,'All details for all cars'!$A:$O,COLUMN()-COLUMN($C:$C),0)</f>
        <v>Magna +</v>
      </c>
      <c r="J37" s="15" t="str">
        <f>VLOOKUP($A37,'All details for all cars'!$A:$O,COLUMN()-COLUMN($C:$C),0)</f>
        <v>2014</v>
      </c>
      <c r="K37" s="15" t="str">
        <f>VLOOKUP($A37,'All details for all cars'!$A:$O,COLUMN()-COLUMN($C:$C),0)</f>
        <v>7892</v>
      </c>
      <c r="L37" s="15" t="str">
        <f>VLOOKUP($A37,'All details for all cars'!$A:$O,COLUMN()-COLUMN($C:$C),0)</f>
        <v>1</v>
      </c>
      <c r="M37" s="15" t="str">
        <f>VLOOKUP($A37,'All details for all cars'!$A:$O,COLUMN()-COLUMN($C:$C),0)</f>
        <v>400000</v>
      </c>
      <c r="N37" s="2" t="str">
        <f>VLOOKUP($A37,'All details for all cars'!$A:$O,COLUMN()-COLUMN($C:$C),0)</f>
        <v>Upgrading to a new car</v>
      </c>
      <c r="O37" s="15" t="str">
        <f>VLOOKUP($A37,'All details for all cars'!$A:$O,COLUMN()-COLUMN($C:$C),0)</f>
        <v>4.6</v>
      </c>
      <c r="P37" s="2" t="str">
        <f>VLOOKUP($A37,'All details for all cars'!$A:$O,COLUMN()-COLUMN($C:$C),0)</f>
        <v>dead_after_live</v>
      </c>
      <c r="Q37" s="15" t="str">
        <f>VLOOKUP($A37,'All details for all cars'!$A:$O,COLUMN()-COLUMN($C:$C),0)</f>
        <v/>
      </c>
      <c r="R37" s="15" t="str">
        <f>VLOOKUP($A37,'All details for all cars'!$A:$O,COLUMN()-COLUMN($C:$C),0)</f>
        <v/>
      </c>
      <c r="S37" s="1" t="str">
        <f t="shared" si="2"/>
        <v/>
      </c>
      <c r="U37" s="17" t="str">
        <f t="shared" si="3"/>
        <v>3/17/2016</v>
      </c>
      <c r="V37" s="18" t="s">
        <v>2686</v>
      </c>
      <c r="W37" s="19" t="str">
        <f t="shared" si="4"/>
        <v>103435</v>
      </c>
      <c r="X37" s="20" t="str">
        <f t="shared" ref="X37:Y37" si="46">G37</f>
        <v>HYUNDAI</v>
      </c>
      <c r="Y37" s="20" t="str">
        <f t="shared" si="46"/>
        <v>EON</v>
      </c>
      <c r="Z37" s="21" t="str">
        <f>IFERROR(VLOOKUP(Y37,modelMapping,2,0),Y37)</f>
        <v>EON</v>
      </c>
      <c r="AA37" s="20" t="str">
        <f t="shared" si="6"/>
        <v>Magna +</v>
      </c>
      <c r="AB37" s="22" t="str">
        <f t="shared" si="7"/>
        <v>Magna +</v>
      </c>
      <c r="AC37" s="19" t="str">
        <f t="shared" si="8"/>
        <v>2014</v>
      </c>
      <c r="AD37" s="19" t="str">
        <f t="shared" si="9"/>
        <v>311910</v>
      </c>
      <c r="AE37" s="19" t="str">
        <f t="shared" si="10"/>
        <v>7892</v>
      </c>
      <c r="AF37" s="19" t="str">
        <f t="shared" si="11"/>
        <v>2</v>
      </c>
      <c r="AG37" s="19" t="str">
        <f t="shared" si="12"/>
        <v>1</v>
      </c>
      <c r="AH37" s="12" t="s">
        <v>16</v>
      </c>
    </row>
    <row r="38">
      <c r="A38" s="13">
        <v>103859.0</v>
      </c>
      <c r="B38" s="14">
        <v>42450.0</v>
      </c>
      <c r="C38" s="13">
        <v>265000.0</v>
      </c>
      <c r="D38" s="13">
        <v>190000.0</v>
      </c>
      <c r="E38" s="9" t="s">
        <v>2689</v>
      </c>
      <c r="F38" s="2" t="str">
        <f>VLOOKUP($A38,'All details for all cars'!$A:$O,COLUMN()-COLUMN($C:$C),0)</f>
        <v>29-Dec-15</v>
      </c>
      <c r="G38" s="2" t="str">
        <f>VLOOKUP($A38,'All details for all cars'!$A:$O,COLUMN()-COLUMN($C:$C),0)</f>
        <v>MARUTI SUZUKI</v>
      </c>
      <c r="H38" s="2" t="str">
        <f>VLOOKUP($A38,'All details for all cars'!$A:$O,COLUMN()-COLUMN($C:$C),0)</f>
        <v>SWIFT</v>
      </c>
      <c r="I38" s="2" t="str">
        <f>VLOOKUP($A38,'All details for all cars'!$A:$O,COLUMN()-COLUMN($C:$C),0)</f>
        <v>VXi</v>
      </c>
      <c r="J38" s="15" t="str">
        <f>VLOOKUP($A38,'All details for all cars'!$A:$O,COLUMN()-COLUMN($C:$C),0)</f>
        <v>2006</v>
      </c>
      <c r="K38" s="15" t="str">
        <f>VLOOKUP($A38,'All details for all cars'!$A:$O,COLUMN()-COLUMN($C:$C),0)</f>
        <v>52341</v>
      </c>
      <c r="L38" s="15" t="str">
        <f>VLOOKUP($A38,'All details for all cars'!$A:$O,COLUMN()-COLUMN($C:$C),0)</f>
        <v>3</v>
      </c>
      <c r="M38" s="15" t="str">
        <f>VLOOKUP($A38,'All details for all cars'!$A:$O,COLUMN()-COLUMN($C:$C),0)</f>
        <v>265000</v>
      </c>
      <c r="N38" s="2" t="str">
        <f>VLOOKUP($A38,'All details for all cars'!$A:$O,COLUMN()-COLUMN($C:$C),0)</f>
        <v>Have another car</v>
      </c>
      <c r="O38" s="15" t="str">
        <f>VLOOKUP($A38,'All details for all cars'!$A:$O,COLUMN()-COLUMN($C:$C),0)</f>
        <v>2.6</v>
      </c>
      <c r="P38" s="2" t="str">
        <f>VLOOKUP($A38,'All details for all cars'!$A:$O,COLUMN()-COLUMN($C:$C),0)</f>
        <v>live_content_not_done</v>
      </c>
      <c r="Q38" s="15" t="str">
        <f>VLOOKUP($A38,'All details for all cars'!$A:$O,COLUMN()-COLUMN($C:$C),0)</f>
        <v>228707</v>
      </c>
      <c r="R38" s="15" t="str">
        <f>VLOOKUP($A38,'All details for all cars'!$A:$O,COLUMN()-COLUMN($C:$C),0)</f>
        <v>197795</v>
      </c>
      <c r="S38" s="16" t="str">
        <f t="shared" si="2"/>
        <v>8%</v>
      </c>
      <c r="U38" s="17" t="str">
        <f t="shared" si="3"/>
        <v>3/21/2016</v>
      </c>
      <c r="V38" s="18" t="s">
        <v>2686</v>
      </c>
      <c r="W38" s="19" t="str">
        <f t="shared" si="4"/>
        <v>103859</v>
      </c>
      <c r="X38" s="20" t="str">
        <f t="shared" ref="X38:Y38" si="47">G38</f>
        <v>MARUTI SUZUKI</v>
      </c>
      <c r="Y38" s="20" t="str">
        <f t="shared" si="47"/>
        <v>SWIFT</v>
      </c>
      <c r="Z38" s="21" t="str">
        <f>IFERROR(VLOOKUP(Y38,modelMapping,2,0),Y38)</f>
        <v>SWIFT</v>
      </c>
      <c r="AA38" s="20" t="str">
        <f t="shared" si="6"/>
        <v>VXi</v>
      </c>
      <c r="AB38" s="22" t="str">
        <f t="shared" si="7"/>
        <v>VXi</v>
      </c>
      <c r="AC38" s="19" t="str">
        <f t="shared" si="8"/>
        <v>2006</v>
      </c>
      <c r="AD38" s="19" t="str">
        <f t="shared" si="9"/>
        <v>210900</v>
      </c>
      <c r="AE38" s="19" t="str">
        <f t="shared" si="10"/>
        <v>52341</v>
      </c>
      <c r="AF38" s="19" t="str">
        <f t="shared" si="11"/>
        <v>10</v>
      </c>
      <c r="AG38" s="19" t="str">
        <f t="shared" si="12"/>
        <v>3</v>
      </c>
      <c r="AH38" s="12" t="s">
        <v>16</v>
      </c>
    </row>
    <row r="39">
      <c r="A39" s="13">
        <v>104613.0</v>
      </c>
      <c r="B39" s="14">
        <v>42450.0</v>
      </c>
      <c r="C39" s="13">
        <v>675000.0</v>
      </c>
      <c r="D39" s="13">
        <v>400000.0</v>
      </c>
      <c r="E39" s="9" t="s">
        <v>2694</v>
      </c>
      <c r="F39" s="2" t="str">
        <f>VLOOKUP($A39,'All details for all cars'!$A:$O,COLUMN()-COLUMN($C:$C),0)</f>
        <v>29-Dec-15</v>
      </c>
      <c r="G39" s="2" t="str">
        <f>VLOOKUP($A39,'All details for all cars'!$A:$O,COLUMN()-COLUMN($C:$C),0)</f>
        <v>HONDA</v>
      </c>
      <c r="H39" s="2" t="str">
        <f>VLOOKUP($A39,'All details for all cars'!$A:$O,COLUMN()-COLUMN($C:$C),0)</f>
        <v>CIVIC</v>
      </c>
      <c r="I39" s="2" t="str">
        <f>VLOOKUP($A39,'All details for all cars'!$A:$O,COLUMN()-COLUMN($C:$C),0)</f>
        <v>1.8V MT</v>
      </c>
      <c r="J39" s="15" t="str">
        <f>VLOOKUP($A39,'All details for all cars'!$A:$O,COLUMN()-COLUMN($C:$C),0)</f>
        <v>2010</v>
      </c>
      <c r="K39" s="15" t="str">
        <f>VLOOKUP($A39,'All details for all cars'!$A:$O,COLUMN()-COLUMN($C:$C),0)</f>
        <v>90573</v>
      </c>
      <c r="L39" s="15" t="str">
        <f>VLOOKUP($A39,'All details for all cars'!$A:$O,COLUMN()-COLUMN($C:$C),0)</f>
        <v>1</v>
      </c>
      <c r="M39" s="15" t="str">
        <f>VLOOKUP($A39,'All details for all cars'!$A:$O,COLUMN()-COLUMN($C:$C),0)</f>
        <v>675000</v>
      </c>
      <c r="N39" s="2" t="str">
        <f>VLOOKUP($A39,'All details for all cars'!$A:$O,COLUMN()-COLUMN($C:$C),0)</f>
        <v>Upgrading to a new car</v>
      </c>
      <c r="O39" s="15" t="str">
        <f>VLOOKUP($A39,'All details for all cars'!$A:$O,COLUMN()-COLUMN($C:$C),0)</f>
        <v>2.8</v>
      </c>
      <c r="P39" s="2" t="str">
        <f>VLOOKUP($A39,'All details for all cars'!$A:$O,COLUMN()-COLUMN($C:$C),0)</f>
        <v>live_content_not_done</v>
      </c>
      <c r="Q39" s="15" t="str">
        <f>VLOOKUP($A39,'All details for all cars'!$A:$O,COLUMN()-COLUMN($C:$C),0)</f>
        <v/>
      </c>
      <c r="R39" s="15" t="str">
        <f>VLOOKUP($A39,'All details for all cars'!$A:$O,COLUMN()-COLUMN($C:$C),0)</f>
        <v>651000</v>
      </c>
      <c r="S39" s="1" t="str">
        <f t="shared" si="2"/>
        <v/>
      </c>
      <c r="U39" s="17" t="str">
        <f t="shared" si="3"/>
        <v>3/21/2016</v>
      </c>
      <c r="V39" s="18" t="s">
        <v>2686</v>
      </c>
      <c r="W39" s="19" t="str">
        <f t="shared" si="4"/>
        <v>104613</v>
      </c>
      <c r="X39" s="20" t="str">
        <f t="shared" ref="X39:Y39" si="48">G39</f>
        <v>HONDA</v>
      </c>
      <c r="Y39" s="20" t="str">
        <f t="shared" si="48"/>
        <v>CIVIC</v>
      </c>
      <c r="Z39" s="21" t="str">
        <f>IFERROR(VLOOKUP(Y39,modelMapping,2,0),Y39)</f>
        <v>CIVIC</v>
      </c>
      <c r="AA39" s="20" t="str">
        <f t="shared" si="6"/>
        <v>1.8V MT</v>
      </c>
      <c r="AB39" s="22" t="str">
        <f t="shared" si="7"/>
        <v>1.8V MT</v>
      </c>
      <c r="AC39" s="19" t="str">
        <f t="shared" si="8"/>
        <v>2010</v>
      </c>
      <c r="AD39" s="19" t="str">
        <f t="shared" si="9"/>
        <v>444000</v>
      </c>
      <c r="AE39" s="19" t="str">
        <f t="shared" si="10"/>
        <v>90573</v>
      </c>
      <c r="AF39" s="19" t="str">
        <f t="shared" si="11"/>
        <v>6</v>
      </c>
      <c r="AG39" s="19" t="str">
        <f t="shared" si="12"/>
        <v>1</v>
      </c>
      <c r="AH39" s="12" t="s">
        <v>16</v>
      </c>
    </row>
    <row r="40">
      <c r="A40" s="13">
        <v>105110.0</v>
      </c>
      <c r="B40" s="14">
        <v>42450.0</v>
      </c>
      <c r="C40" s="13">
        <v>355000.0</v>
      </c>
      <c r="D40" s="13">
        <v>275000.0</v>
      </c>
      <c r="E40" s="9" t="s">
        <v>2689</v>
      </c>
      <c r="F40" s="2" t="str">
        <f>VLOOKUP($A40,'All details for all cars'!$A:$O,COLUMN()-COLUMN($C:$C),0)</f>
        <v>29-Dec-15</v>
      </c>
      <c r="G40" s="2" t="str">
        <f>VLOOKUP($A40,'All details for all cars'!$A:$O,COLUMN()-COLUMN($C:$C),0)</f>
        <v>MARUTI SUZUKI</v>
      </c>
      <c r="H40" s="2" t="str">
        <f>VLOOKUP($A40,'All details for all cars'!$A:$O,COLUMN()-COLUMN($C:$C),0)</f>
        <v>RITZ</v>
      </c>
      <c r="I40" s="2" t="str">
        <f>VLOOKUP($A40,'All details for all cars'!$A:$O,COLUMN()-COLUMN($C:$C),0)</f>
        <v>Vdi BS-IV</v>
      </c>
      <c r="J40" s="15" t="str">
        <f>VLOOKUP($A40,'All details for all cars'!$A:$O,COLUMN()-COLUMN($C:$C),0)</f>
        <v>2010</v>
      </c>
      <c r="K40" s="15" t="str">
        <f>VLOOKUP($A40,'All details for all cars'!$A:$O,COLUMN()-COLUMN($C:$C),0)</f>
        <v>111432</v>
      </c>
      <c r="L40" s="15" t="str">
        <f>VLOOKUP($A40,'All details for all cars'!$A:$O,COLUMN()-COLUMN($C:$C),0)</f>
        <v>2</v>
      </c>
      <c r="M40" s="15" t="str">
        <f>VLOOKUP($A40,'All details for all cars'!$A:$O,COLUMN()-COLUMN($C:$C),0)</f>
        <v>355000</v>
      </c>
      <c r="N40" s="2" t="str">
        <f>VLOOKUP($A40,'All details for all cars'!$A:$O,COLUMN()-COLUMN($C:$C),0)</f>
        <v>Upgrading to a new car</v>
      </c>
      <c r="O40" s="15" t="str">
        <f>VLOOKUP($A40,'All details for all cars'!$A:$O,COLUMN()-COLUMN($C:$C),0)</f>
        <v>2.9</v>
      </c>
      <c r="P40" s="2" t="str">
        <f>VLOOKUP($A40,'All details for all cars'!$A:$O,COLUMN()-COLUMN($C:$C),0)</f>
        <v>live_content_not_done</v>
      </c>
      <c r="Q40" s="15" t="str">
        <f>VLOOKUP($A40,'All details for all cars'!$A:$O,COLUMN()-COLUMN($C:$C),0)</f>
        <v>306211</v>
      </c>
      <c r="R40" s="15" t="str">
        <f>VLOOKUP($A40,'All details for all cars'!$A:$O,COLUMN()-COLUMN($C:$C),0)</f>
        <v>330660</v>
      </c>
      <c r="S40" s="16" t="str">
        <f t="shared" si="2"/>
        <v>0%</v>
      </c>
      <c r="U40" s="17" t="str">
        <f t="shared" si="3"/>
        <v>3/21/2016</v>
      </c>
      <c r="V40" s="18" t="s">
        <v>2686</v>
      </c>
      <c r="W40" s="19" t="str">
        <f t="shared" si="4"/>
        <v>105110</v>
      </c>
      <c r="X40" s="20" t="str">
        <f t="shared" ref="X40:Y40" si="49">G40</f>
        <v>MARUTI SUZUKI</v>
      </c>
      <c r="Y40" s="20" t="str">
        <f t="shared" si="49"/>
        <v>RITZ</v>
      </c>
      <c r="Z40" s="21" t="str">
        <f>IFERROR(VLOOKUP(Y40,modelMapping,2,0),Y40)</f>
        <v>RITZ</v>
      </c>
      <c r="AA40" s="20" t="str">
        <f t="shared" si="6"/>
        <v>Vdi BS-IV</v>
      </c>
      <c r="AB40" s="22" t="str">
        <f t="shared" si="7"/>
        <v>Vdi</v>
      </c>
      <c r="AC40" s="19" t="str">
        <f t="shared" si="8"/>
        <v>2010</v>
      </c>
      <c r="AD40" s="19" t="str">
        <f t="shared" si="9"/>
        <v>305250</v>
      </c>
      <c r="AE40" s="19" t="str">
        <f t="shared" si="10"/>
        <v>111432</v>
      </c>
      <c r="AF40" s="19" t="str">
        <f t="shared" si="11"/>
        <v>6</v>
      </c>
      <c r="AG40" s="19" t="str">
        <f t="shared" si="12"/>
        <v>2</v>
      </c>
      <c r="AH40" s="12" t="s">
        <v>16</v>
      </c>
    </row>
    <row r="41">
      <c r="A41" s="13">
        <v>105195.0</v>
      </c>
      <c r="B41" s="14">
        <v>42446.0</v>
      </c>
      <c r="C41" s="13">
        <v>350000.0</v>
      </c>
      <c r="D41" s="13">
        <v>290000.0</v>
      </c>
      <c r="E41" s="9" t="s">
        <v>2695</v>
      </c>
      <c r="F41" s="2" t="str">
        <f>VLOOKUP($A41,'All details for all cars'!$A:$O,COLUMN()-COLUMN($C:$C),0)</f>
        <v>29-Dec-15</v>
      </c>
      <c r="G41" s="2" t="str">
        <f>VLOOKUP($A41,'All details for all cars'!$A:$O,COLUMN()-COLUMN($C:$C),0)</f>
        <v>HYUNDAI</v>
      </c>
      <c r="H41" s="2" t="str">
        <f>VLOOKUP($A41,'All details for all cars'!$A:$O,COLUMN()-COLUMN($C:$C),0)</f>
        <v>I10</v>
      </c>
      <c r="I41" s="2" t="str">
        <f>VLOOKUP($A41,'All details for all cars'!$A:$O,COLUMN()-COLUMN($C:$C),0)</f>
        <v>Magna</v>
      </c>
      <c r="J41" s="15" t="str">
        <f>VLOOKUP($A41,'All details for all cars'!$A:$O,COLUMN()-COLUMN($C:$C),0)</f>
        <v>2011</v>
      </c>
      <c r="K41" s="15" t="str">
        <f>VLOOKUP($A41,'All details for all cars'!$A:$O,COLUMN()-COLUMN($C:$C),0)</f>
        <v>71743</v>
      </c>
      <c r="L41" s="15" t="str">
        <f>VLOOKUP($A41,'All details for all cars'!$A:$O,COLUMN()-COLUMN($C:$C),0)</f>
        <v>2</v>
      </c>
      <c r="M41" s="15" t="str">
        <f>VLOOKUP($A41,'All details for all cars'!$A:$O,COLUMN()-COLUMN($C:$C),0)</f>
        <v>350000</v>
      </c>
      <c r="N41" s="2" t="str">
        <f>VLOOKUP($A41,'All details for all cars'!$A:$O,COLUMN()-COLUMN($C:$C),0)</f>
        <v>Upgrading to a new car</v>
      </c>
      <c r="O41" s="15" t="str">
        <f>VLOOKUP($A41,'All details for all cars'!$A:$O,COLUMN()-COLUMN($C:$C),0)</f>
        <v>3.7</v>
      </c>
      <c r="P41" s="2" t="str">
        <f>VLOOKUP($A41,'All details for all cars'!$A:$O,COLUMN()-COLUMN($C:$C),0)</f>
        <v>dead_after_live</v>
      </c>
      <c r="Q41" s="15" t="str">
        <f>VLOOKUP($A41,'All details for all cars'!$A:$O,COLUMN()-COLUMN($C:$C),0)</f>
        <v>269512</v>
      </c>
      <c r="R41" s="15" t="str">
        <f>VLOOKUP($A41,'All details for all cars'!$A:$O,COLUMN()-COLUMN($C:$C),0)</f>
        <v/>
      </c>
      <c r="S41" s="16" t="str">
        <f t="shared" si="2"/>
        <v>-16%</v>
      </c>
      <c r="U41" s="17" t="str">
        <f t="shared" si="3"/>
        <v>3/17/2016</v>
      </c>
      <c r="V41" s="18" t="s">
        <v>2686</v>
      </c>
      <c r="W41" s="19" t="str">
        <f t="shared" si="4"/>
        <v>105195</v>
      </c>
      <c r="X41" s="20" t="str">
        <f t="shared" ref="X41:Y41" si="50">G41</f>
        <v>HYUNDAI</v>
      </c>
      <c r="Y41" s="20" t="str">
        <f t="shared" si="50"/>
        <v>I10</v>
      </c>
      <c r="Z41" s="21" t="str">
        <f>IFERROR(VLOOKUP(Y41,modelMapping,2,0),Y41)</f>
        <v>I10</v>
      </c>
      <c r="AA41" s="20" t="str">
        <f t="shared" si="6"/>
        <v>Magna</v>
      </c>
      <c r="AB41" s="22" t="str">
        <f t="shared" si="7"/>
        <v>Magna</v>
      </c>
      <c r="AC41" s="19" t="str">
        <f t="shared" si="8"/>
        <v>2011</v>
      </c>
      <c r="AD41" s="19" t="str">
        <f t="shared" si="9"/>
        <v>321900</v>
      </c>
      <c r="AE41" s="19" t="str">
        <f t="shared" si="10"/>
        <v>71743</v>
      </c>
      <c r="AF41" s="19" t="str">
        <f t="shared" si="11"/>
        <v>5</v>
      </c>
      <c r="AG41" s="19" t="str">
        <f t="shared" si="12"/>
        <v>2</v>
      </c>
      <c r="AH41" s="12" t="s">
        <v>16</v>
      </c>
    </row>
    <row r="42">
      <c r="A42" s="13">
        <v>105296.0</v>
      </c>
      <c r="B42" s="14">
        <v>42445.0</v>
      </c>
      <c r="C42" s="13">
        <v>450000.0</v>
      </c>
      <c r="D42" s="13">
        <v>390000.0</v>
      </c>
      <c r="E42" s="9" t="s">
        <v>2687</v>
      </c>
      <c r="F42" s="2" t="str">
        <f>VLOOKUP($A42,'All details for all cars'!$A:$O,COLUMN()-COLUMN($C:$C),0)</f>
        <v>7-Jan-16</v>
      </c>
      <c r="G42" s="2" t="str">
        <f>VLOOKUP($A42,'All details for all cars'!$A:$O,COLUMN()-COLUMN($C:$C),0)</f>
        <v>HYUNDAI</v>
      </c>
      <c r="H42" s="2" t="str">
        <f>VLOOKUP($A42,'All details for all cars'!$A:$O,COLUMN()-COLUMN($C:$C),0)</f>
        <v>I20</v>
      </c>
      <c r="I42" s="2" t="str">
        <f>VLOOKUP($A42,'All details for all cars'!$A:$O,COLUMN()-COLUMN($C:$C),0)</f>
        <v>Asta 1.2</v>
      </c>
      <c r="J42" s="15" t="str">
        <f>VLOOKUP($A42,'All details for all cars'!$A:$O,COLUMN()-COLUMN($C:$C),0)</f>
        <v>2011</v>
      </c>
      <c r="K42" s="15" t="str">
        <f>VLOOKUP($A42,'All details for all cars'!$A:$O,COLUMN()-COLUMN($C:$C),0)</f>
        <v>53188</v>
      </c>
      <c r="L42" s="15" t="str">
        <f>VLOOKUP($A42,'All details for all cars'!$A:$O,COLUMN()-COLUMN($C:$C),0)</f>
        <v>2</v>
      </c>
      <c r="M42" s="15" t="str">
        <f>VLOOKUP($A42,'All details for all cars'!$A:$O,COLUMN()-COLUMN($C:$C),0)</f>
        <v>450000</v>
      </c>
      <c r="N42" s="2" t="str">
        <f>VLOOKUP($A42,'All details for all cars'!$A:$O,COLUMN()-COLUMN($C:$C),0)</f>
        <v>Other</v>
      </c>
      <c r="O42" s="15" t="str">
        <f>VLOOKUP($A42,'All details for all cars'!$A:$O,COLUMN()-COLUMN($C:$C),0)</f>
        <v>3.7</v>
      </c>
      <c r="P42" s="2" t="str">
        <f>VLOOKUP($A42,'All details for all cars'!$A:$O,COLUMN()-COLUMN($C:$C),0)</f>
        <v>live_content_not_done</v>
      </c>
      <c r="Q42" s="15" t="str">
        <f>VLOOKUP($A42,'All details for all cars'!$A:$O,COLUMN()-COLUMN($C:$C),0)</f>
        <v/>
      </c>
      <c r="R42" s="15" t="str">
        <f>VLOOKUP($A42,'All details for all cars'!$A:$O,COLUMN()-COLUMN($C:$C),0)</f>
        <v>412560</v>
      </c>
      <c r="S42" s="1" t="str">
        <f t="shared" si="2"/>
        <v/>
      </c>
      <c r="U42" s="17" t="str">
        <f t="shared" si="3"/>
        <v>3/16/2016</v>
      </c>
      <c r="V42" s="18" t="s">
        <v>2686</v>
      </c>
      <c r="W42" s="19" t="str">
        <f t="shared" si="4"/>
        <v>105296</v>
      </c>
      <c r="X42" s="20" t="str">
        <f t="shared" ref="X42:Y42" si="51">G42</f>
        <v>HYUNDAI</v>
      </c>
      <c r="Y42" s="20" t="str">
        <f t="shared" si="51"/>
        <v>I20</v>
      </c>
      <c r="Z42" s="21" t="str">
        <f>IFERROR(VLOOKUP(Y42,modelMapping,2,0),Y42)</f>
        <v>I20</v>
      </c>
      <c r="AA42" s="20" t="str">
        <f t="shared" si="6"/>
        <v>Asta 1.2</v>
      </c>
      <c r="AB42" s="22" t="str">
        <f t="shared" si="7"/>
        <v>Asta 1.2</v>
      </c>
      <c r="AC42" s="19" t="str">
        <f t="shared" si="8"/>
        <v>2011</v>
      </c>
      <c r="AD42" s="19" t="str">
        <f t="shared" si="9"/>
        <v>432900</v>
      </c>
      <c r="AE42" s="19" t="str">
        <f t="shared" si="10"/>
        <v>53188</v>
      </c>
      <c r="AF42" s="19" t="str">
        <f t="shared" si="11"/>
        <v>5</v>
      </c>
      <c r="AG42" s="19" t="str">
        <f t="shared" si="12"/>
        <v>2</v>
      </c>
      <c r="AH42" s="12" t="s">
        <v>16</v>
      </c>
    </row>
    <row r="43">
      <c r="A43" s="13">
        <v>105507.0</v>
      </c>
      <c r="B43" s="14">
        <v>42446.0</v>
      </c>
      <c r="C43" s="13">
        <v>520000.0</v>
      </c>
      <c r="D43" s="13">
        <v>410000.0</v>
      </c>
      <c r="E43" s="9" t="s">
        <v>2685</v>
      </c>
      <c r="F43" s="2" t="str">
        <f>VLOOKUP($A43,'All details for all cars'!$A:$O,COLUMN()-COLUMN($C:$C),0)</f>
        <v>30-Dec-15</v>
      </c>
      <c r="G43" s="2" t="str">
        <f>VLOOKUP($A43,'All details for all cars'!$A:$O,COLUMN()-COLUMN($C:$C),0)</f>
        <v>HONDA</v>
      </c>
      <c r="H43" s="2" t="str">
        <f>VLOOKUP($A43,'All details for all cars'!$A:$O,COLUMN()-COLUMN($C:$C),0)</f>
        <v>AMAZE</v>
      </c>
      <c r="I43" s="2" t="str">
        <f>VLOOKUP($A43,'All details for all cars'!$A:$O,COLUMN()-COLUMN($C:$C),0)</f>
        <v>1.5 S i-DTEC</v>
      </c>
      <c r="J43" s="15" t="str">
        <f>VLOOKUP($A43,'All details for all cars'!$A:$O,COLUMN()-COLUMN($C:$C),0)</f>
        <v>2013</v>
      </c>
      <c r="K43" s="15" t="str">
        <f>VLOOKUP($A43,'All details for all cars'!$A:$O,COLUMN()-COLUMN($C:$C),0)</f>
        <v>17681</v>
      </c>
      <c r="L43" s="15" t="str">
        <f>VLOOKUP($A43,'All details for all cars'!$A:$O,COLUMN()-COLUMN($C:$C),0)</f>
        <v>1</v>
      </c>
      <c r="M43" s="15" t="str">
        <f>VLOOKUP($A43,'All details for all cars'!$A:$O,COLUMN()-COLUMN($C:$C),0)</f>
        <v>520000</v>
      </c>
      <c r="N43" s="2" t="str">
        <f>VLOOKUP($A43,'All details for all cars'!$A:$O,COLUMN()-COLUMN($C:$C),0)</f>
        <v>Upgrading to a new car</v>
      </c>
      <c r="O43" s="15" t="str">
        <f>VLOOKUP($A43,'All details for all cars'!$A:$O,COLUMN()-COLUMN($C:$C),0)</f>
        <v>4.4</v>
      </c>
      <c r="P43" s="2" t="str">
        <f>VLOOKUP($A43,'All details for all cars'!$A:$O,COLUMN()-COLUMN($C:$C),0)</f>
        <v>live_content_not_done</v>
      </c>
      <c r="Q43" s="15" t="str">
        <f>VLOOKUP($A43,'All details for all cars'!$A:$O,COLUMN()-COLUMN($C:$C),0)</f>
        <v/>
      </c>
      <c r="R43" s="15" t="str">
        <f>VLOOKUP($A43,'All details for all cars'!$A:$O,COLUMN()-COLUMN($C:$C),0)</f>
        <v>667800</v>
      </c>
      <c r="S43" s="1" t="str">
        <f t="shared" si="2"/>
        <v/>
      </c>
      <c r="U43" s="17" t="str">
        <f t="shared" si="3"/>
        <v>3/17/2016</v>
      </c>
      <c r="V43" s="18" t="s">
        <v>2686</v>
      </c>
      <c r="W43" s="19" t="str">
        <f t="shared" si="4"/>
        <v>105507</v>
      </c>
      <c r="X43" s="20" t="str">
        <f t="shared" ref="X43:Y43" si="52">G43</f>
        <v>HONDA</v>
      </c>
      <c r="Y43" s="20" t="str">
        <f t="shared" si="52"/>
        <v>AMAZE</v>
      </c>
      <c r="Z43" s="21" t="str">
        <f>IFERROR(VLOOKUP(Y43,modelMapping,2,0),Y43)</f>
        <v>AMAZE</v>
      </c>
      <c r="AA43" s="20" t="str">
        <f t="shared" si="6"/>
        <v>1.5 S i-DTEC</v>
      </c>
      <c r="AB43" s="22" t="str">
        <f t="shared" si="7"/>
        <v>1.5 S i-DTEC</v>
      </c>
      <c r="AC43" s="19" t="str">
        <f t="shared" si="8"/>
        <v>2013</v>
      </c>
      <c r="AD43" s="19" t="str">
        <f t="shared" si="9"/>
        <v>455100</v>
      </c>
      <c r="AE43" s="19" t="str">
        <f t="shared" si="10"/>
        <v>17681</v>
      </c>
      <c r="AF43" s="19" t="str">
        <f t="shared" si="11"/>
        <v>3</v>
      </c>
      <c r="AG43" s="19" t="str">
        <f t="shared" si="12"/>
        <v>1</v>
      </c>
      <c r="AH43" s="12" t="s">
        <v>16</v>
      </c>
    </row>
    <row r="44">
      <c r="A44" s="13">
        <v>106314.0</v>
      </c>
      <c r="B44" s="14">
        <v>42450.0</v>
      </c>
      <c r="C44" s="13">
        <v>525000.0</v>
      </c>
      <c r="D44" s="13">
        <v>335000.0</v>
      </c>
      <c r="E44" s="9" t="s">
        <v>2689</v>
      </c>
      <c r="F44" s="2" t="str">
        <f>VLOOKUP($A44,'All details for all cars'!$A:$O,COLUMN()-COLUMN($C:$C),0)</f>
        <v>6-Jan-16</v>
      </c>
      <c r="G44" s="2" t="str">
        <f>VLOOKUP($A44,'All details for all cars'!$A:$O,COLUMN()-COLUMN($C:$C),0)</f>
        <v>HONDA</v>
      </c>
      <c r="H44" s="2" t="str">
        <f>VLOOKUP($A44,'All details for all cars'!$A:$O,COLUMN()-COLUMN($C:$C),0)</f>
        <v>CIVIC</v>
      </c>
      <c r="I44" s="2" t="str">
        <f>VLOOKUP($A44,'All details for all cars'!$A:$O,COLUMN()-COLUMN($C:$C),0)</f>
        <v>1.8S MT</v>
      </c>
      <c r="J44" s="15" t="str">
        <f>VLOOKUP($A44,'All details for all cars'!$A:$O,COLUMN()-COLUMN($C:$C),0)</f>
        <v>2007</v>
      </c>
      <c r="K44" s="15" t="str">
        <f>VLOOKUP($A44,'All details for all cars'!$A:$O,COLUMN()-COLUMN($C:$C),0)</f>
        <v>59770</v>
      </c>
      <c r="L44" s="15" t="str">
        <f>VLOOKUP($A44,'All details for all cars'!$A:$O,COLUMN()-COLUMN($C:$C),0)</f>
        <v>2</v>
      </c>
      <c r="M44" s="15" t="str">
        <f>VLOOKUP($A44,'All details for all cars'!$A:$O,COLUMN()-COLUMN($C:$C),0)</f>
        <v>525000</v>
      </c>
      <c r="N44" s="2" t="str">
        <f>VLOOKUP($A44,'All details for all cars'!$A:$O,COLUMN()-COLUMN($C:$C),0)</f>
        <v>Upgrading to a new car</v>
      </c>
      <c r="O44" s="15" t="str">
        <f>VLOOKUP($A44,'All details for all cars'!$A:$O,COLUMN()-COLUMN($C:$C),0)</f>
        <v>2.9</v>
      </c>
      <c r="P44" s="2" t="str">
        <f>VLOOKUP($A44,'All details for all cars'!$A:$O,COLUMN()-COLUMN($C:$C),0)</f>
        <v>live_content_not_done</v>
      </c>
      <c r="Q44" s="15" t="str">
        <f>VLOOKUP($A44,'All details for all cars'!$A:$O,COLUMN()-COLUMN($C:$C),0)</f>
        <v/>
      </c>
      <c r="R44" s="15" t="str">
        <f>VLOOKUP($A44,'All details for all cars'!$A:$O,COLUMN()-COLUMN($C:$C),0)</f>
        <v>393120</v>
      </c>
      <c r="S44" s="1" t="str">
        <f t="shared" si="2"/>
        <v/>
      </c>
      <c r="U44" s="17" t="str">
        <f t="shared" si="3"/>
        <v>3/21/2016</v>
      </c>
      <c r="V44" s="18" t="s">
        <v>2686</v>
      </c>
      <c r="W44" s="19" t="str">
        <f t="shared" si="4"/>
        <v>106314</v>
      </c>
      <c r="X44" s="20" t="str">
        <f t="shared" ref="X44:Y44" si="53">G44</f>
        <v>HONDA</v>
      </c>
      <c r="Y44" s="20" t="str">
        <f t="shared" si="53"/>
        <v>CIVIC</v>
      </c>
      <c r="Z44" s="21" t="str">
        <f>IFERROR(VLOOKUP(Y44,modelMapping,2,0),Y44)</f>
        <v>CIVIC</v>
      </c>
      <c r="AA44" s="20" t="str">
        <f t="shared" si="6"/>
        <v>1.8S MT</v>
      </c>
      <c r="AB44" s="22" t="str">
        <f t="shared" si="7"/>
        <v>1.8S MT</v>
      </c>
      <c r="AC44" s="19" t="str">
        <f t="shared" si="8"/>
        <v>2007</v>
      </c>
      <c r="AD44" s="19" t="str">
        <f t="shared" si="9"/>
        <v>371850</v>
      </c>
      <c r="AE44" s="19" t="str">
        <f t="shared" si="10"/>
        <v>59770</v>
      </c>
      <c r="AF44" s="19" t="str">
        <f t="shared" si="11"/>
        <v>9</v>
      </c>
      <c r="AG44" s="19" t="str">
        <f t="shared" si="12"/>
        <v>2</v>
      </c>
      <c r="AH44" s="12" t="s">
        <v>16</v>
      </c>
    </row>
    <row r="45">
      <c r="A45" s="13">
        <v>106464.0</v>
      </c>
      <c r="B45" s="14">
        <v>42447.0</v>
      </c>
      <c r="C45" s="13">
        <v>180000.0</v>
      </c>
      <c r="D45" s="13">
        <v>127000.0</v>
      </c>
      <c r="E45" s="9" t="s">
        <v>2697</v>
      </c>
      <c r="F45" s="2" t="str">
        <f>VLOOKUP($A45,'All details for all cars'!$A:$O,COLUMN()-COLUMN($C:$C),0)</f>
        <v>3-Jan-16</v>
      </c>
      <c r="G45" s="2" t="str">
        <f>VLOOKUP($A45,'All details for all cars'!$A:$O,COLUMN()-COLUMN($C:$C),0)</f>
        <v>MARUTI SUZUKI</v>
      </c>
      <c r="H45" s="2" t="str">
        <f>VLOOKUP($A45,'All details for all cars'!$A:$O,COLUMN()-COLUMN($C:$C),0)</f>
        <v>WAGON R</v>
      </c>
      <c r="I45" s="2" t="str">
        <f>VLOOKUP($A45,'All details for all cars'!$A:$O,COLUMN()-COLUMN($C:$C),0)</f>
        <v>LXi Minor</v>
      </c>
      <c r="J45" s="15" t="str">
        <f>VLOOKUP($A45,'All details for all cars'!$A:$O,COLUMN()-COLUMN($C:$C),0)</f>
        <v>2004</v>
      </c>
      <c r="K45" s="15" t="str">
        <f>VLOOKUP($A45,'All details for all cars'!$A:$O,COLUMN()-COLUMN($C:$C),0)</f>
        <v>88059</v>
      </c>
      <c r="L45" s="15" t="str">
        <f>VLOOKUP($A45,'All details for all cars'!$A:$O,COLUMN()-COLUMN($C:$C),0)</f>
        <v>2</v>
      </c>
      <c r="M45" s="15" t="str">
        <f>VLOOKUP($A45,'All details for all cars'!$A:$O,COLUMN()-COLUMN($C:$C),0)</f>
        <v>180000</v>
      </c>
      <c r="N45" s="2" t="str">
        <f>VLOOKUP($A45,'All details for all cars'!$A:$O,COLUMN()-COLUMN($C:$C),0)</f>
        <v>Other</v>
      </c>
      <c r="O45" s="15" t="str">
        <f>VLOOKUP($A45,'All details for all cars'!$A:$O,COLUMN()-COLUMN($C:$C),0)</f>
        <v>2.1</v>
      </c>
      <c r="P45" s="2" t="str">
        <f>VLOOKUP($A45,'All details for all cars'!$A:$O,COLUMN()-COLUMN($C:$C),0)</f>
        <v>live_content_not_done</v>
      </c>
      <c r="Q45" s="15" t="str">
        <f>VLOOKUP($A45,'All details for all cars'!$A:$O,COLUMN()-COLUMN($C:$C),0)</f>
        <v/>
      </c>
      <c r="R45" s="15" t="str">
        <f>VLOOKUP($A45,'All details for all cars'!$A:$O,COLUMN()-COLUMN($C:$C),0)</f>
        <v/>
      </c>
      <c r="S45" s="1" t="str">
        <f t="shared" si="2"/>
        <v/>
      </c>
      <c r="U45" s="17" t="str">
        <f t="shared" si="3"/>
        <v>3/18/2016</v>
      </c>
      <c r="V45" s="18" t="s">
        <v>2686</v>
      </c>
      <c r="W45" s="19" t="str">
        <f t="shared" si="4"/>
        <v>106464</v>
      </c>
      <c r="X45" s="20" t="str">
        <f t="shared" ref="X45:Y45" si="54">G45</f>
        <v>MARUTI SUZUKI</v>
      </c>
      <c r="Y45" s="20" t="str">
        <f t="shared" si="54"/>
        <v>WAGON R</v>
      </c>
      <c r="Z45" s="21" t="str">
        <f>IFERROR(VLOOKUP(Y45,modelMapping,2,0),Y45)</f>
        <v>WAGON R</v>
      </c>
      <c r="AA45" s="20" t="str">
        <f t="shared" si="6"/>
        <v>LXi Minor</v>
      </c>
      <c r="AB45" s="22" t="str">
        <f t="shared" si="7"/>
        <v>LXi Minor</v>
      </c>
      <c r="AC45" s="19" t="str">
        <f t="shared" si="8"/>
        <v>2004</v>
      </c>
      <c r="AD45" s="19" t="str">
        <f t="shared" si="9"/>
        <v>142000</v>
      </c>
      <c r="AE45" s="19" t="str">
        <f t="shared" si="10"/>
        <v>88059</v>
      </c>
      <c r="AF45" s="19" t="str">
        <f t="shared" si="11"/>
        <v>12</v>
      </c>
      <c r="AG45" s="19" t="str">
        <f t="shared" si="12"/>
        <v>2</v>
      </c>
      <c r="AH45" s="12" t="s">
        <v>16</v>
      </c>
    </row>
    <row r="46">
      <c r="A46" s="13">
        <v>107384.0</v>
      </c>
      <c r="B46" s="14">
        <v>42447.0</v>
      </c>
      <c r="C46" s="13">
        <v>180000.0</v>
      </c>
      <c r="D46" s="13">
        <v>143000.0</v>
      </c>
      <c r="E46" s="9" t="s">
        <v>2698</v>
      </c>
      <c r="F46" s="2" t="str">
        <f>VLOOKUP($A46,'All details for all cars'!$A:$O,COLUMN()-COLUMN($C:$C),0)</f>
        <v>4-Jan-16</v>
      </c>
      <c r="G46" s="2" t="str">
        <f>VLOOKUP($A46,'All details for all cars'!$A:$O,COLUMN()-COLUMN($C:$C),0)</f>
        <v>MARUTI SUZUKI</v>
      </c>
      <c r="H46" s="2" t="str">
        <f>VLOOKUP($A46,'All details for all cars'!$A:$O,COLUMN()-COLUMN($C:$C),0)</f>
        <v>WAGON R</v>
      </c>
      <c r="I46" s="2" t="str">
        <f>VLOOKUP($A46,'All details for all cars'!$A:$O,COLUMN()-COLUMN($C:$C),0)</f>
        <v>LX BS-III</v>
      </c>
      <c r="J46" s="15" t="str">
        <f>VLOOKUP($A46,'All details for all cars'!$A:$O,COLUMN()-COLUMN($C:$C),0)</f>
        <v>2007</v>
      </c>
      <c r="K46" s="15" t="str">
        <f>VLOOKUP($A46,'All details for all cars'!$A:$O,COLUMN()-COLUMN($C:$C),0)</f>
        <v>68649</v>
      </c>
      <c r="L46" s="15" t="str">
        <f>VLOOKUP($A46,'All details for all cars'!$A:$O,COLUMN()-COLUMN($C:$C),0)</f>
        <v>1</v>
      </c>
      <c r="M46" s="15" t="str">
        <f>VLOOKUP($A46,'All details for all cars'!$A:$O,COLUMN()-COLUMN($C:$C),0)</f>
        <v>180000</v>
      </c>
      <c r="N46" s="2" t="str">
        <f>VLOOKUP($A46,'All details for all cars'!$A:$O,COLUMN()-COLUMN($C:$C),0)</f>
        <v>Have another car</v>
      </c>
      <c r="O46" s="15" t="str">
        <f>VLOOKUP($A46,'All details for all cars'!$A:$O,COLUMN()-COLUMN($C:$C),0)</f>
        <v>2.1</v>
      </c>
      <c r="P46" s="2" t="str">
        <f>VLOOKUP($A46,'All details for all cars'!$A:$O,COLUMN()-COLUMN($C:$C),0)</f>
        <v>live_content_not_done</v>
      </c>
      <c r="Q46" s="15" t="str">
        <f>VLOOKUP($A46,'All details for all cars'!$A:$O,COLUMN()-COLUMN($C:$C),0)</f>
        <v/>
      </c>
      <c r="R46" s="15" t="str">
        <f>VLOOKUP($A46,'All details for all cars'!$A:$O,COLUMN()-COLUMN($C:$C),0)</f>
        <v/>
      </c>
      <c r="S46" s="1" t="str">
        <f t="shared" si="2"/>
        <v/>
      </c>
      <c r="U46" s="17" t="str">
        <f t="shared" si="3"/>
        <v>3/18/2016</v>
      </c>
      <c r="V46" s="18" t="s">
        <v>2686</v>
      </c>
      <c r="W46" s="19" t="str">
        <f t="shared" si="4"/>
        <v>107384</v>
      </c>
      <c r="X46" s="20" t="str">
        <f t="shared" ref="X46:Y46" si="55">G46</f>
        <v>MARUTI SUZUKI</v>
      </c>
      <c r="Y46" s="20" t="str">
        <f t="shared" si="55"/>
        <v>WAGON R</v>
      </c>
      <c r="Z46" s="21" t="str">
        <f>IFERROR(VLOOKUP(Y46,modelMapping,2,0),Y46)</f>
        <v>WAGON R</v>
      </c>
      <c r="AA46" s="20" t="str">
        <f t="shared" si="6"/>
        <v>LX BS-III</v>
      </c>
      <c r="AB46" s="22" t="str">
        <f t="shared" si="7"/>
        <v>LX</v>
      </c>
      <c r="AC46" s="19" t="str">
        <f t="shared" si="8"/>
        <v>2007</v>
      </c>
      <c r="AD46" s="19" t="str">
        <f t="shared" si="9"/>
        <v>158730</v>
      </c>
      <c r="AE46" s="19" t="str">
        <f t="shared" si="10"/>
        <v>68649</v>
      </c>
      <c r="AF46" s="19" t="str">
        <f t="shared" si="11"/>
        <v>9</v>
      </c>
      <c r="AG46" s="19" t="str">
        <f t="shared" si="12"/>
        <v>1</v>
      </c>
      <c r="AH46" s="12" t="s">
        <v>16</v>
      </c>
    </row>
    <row r="47">
      <c r="A47" s="13">
        <v>107540.0</v>
      </c>
      <c r="B47" s="14">
        <v>42450.0</v>
      </c>
      <c r="C47" s="13">
        <v>330000.0</v>
      </c>
      <c r="D47" s="13">
        <v>230000.0</v>
      </c>
      <c r="E47" s="9" t="s">
        <v>2698</v>
      </c>
      <c r="F47" s="2" t="str">
        <f>VLOOKUP($A47,'All details for all cars'!$A:$O,COLUMN()-COLUMN($C:$C),0)</f>
        <v>5-Jan-16</v>
      </c>
      <c r="G47" s="2" t="str">
        <f>VLOOKUP($A47,'All details for all cars'!$A:$O,COLUMN()-COLUMN($C:$C),0)</f>
        <v>MARUTI SUZUKI</v>
      </c>
      <c r="H47" s="2" t="str">
        <f>VLOOKUP($A47,'All details for all cars'!$A:$O,COLUMN()-COLUMN($C:$C),0)</f>
        <v>SWIFT</v>
      </c>
      <c r="I47" s="2" t="str">
        <f>VLOOKUP($A47,'All details for all cars'!$A:$O,COLUMN()-COLUMN($C:$C),0)</f>
        <v>LDi</v>
      </c>
      <c r="J47" s="15" t="str">
        <f>VLOOKUP($A47,'All details for all cars'!$A:$O,COLUMN()-COLUMN($C:$C),0)</f>
        <v>2007</v>
      </c>
      <c r="K47" s="15" t="str">
        <f>VLOOKUP($A47,'All details for all cars'!$A:$O,COLUMN()-COLUMN($C:$C),0)</f>
        <v>99084</v>
      </c>
      <c r="L47" s="15" t="str">
        <f>VLOOKUP($A47,'All details for all cars'!$A:$O,COLUMN()-COLUMN($C:$C),0)</f>
        <v>1</v>
      </c>
      <c r="M47" s="15" t="str">
        <f>VLOOKUP($A47,'All details for all cars'!$A:$O,COLUMN()-COLUMN($C:$C),0)</f>
        <v>330000</v>
      </c>
      <c r="N47" s="2" t="str">
        <f>VLOOKUP($A47,'All details for all cars'!$A:$O,COLUMN()-COLUMN($C:$C),0)</f>
        <v>Upgrading to a new car</v>
      </c>
      <c r="O47" s="15" t="str">
        <f>VLOOKUP($A47,'All details for all cars'!$A:$O,COLUMN()-COLUMN($C:$C),0)</f>
        <v>2.1</v>
      </c>
      <c r="P47" s="2" t="str">
        <f>VLOOKUP($A47,'All details for all cars'!$A:$O,COLUMN()-COLUMN($C:$C),0)</f>
        <v>live_content_not_done</v>
      </c>
      <c r="Q47" s="15" t="str">
        <f>VLOOKUP($A47,'All details for all cars'!$A:$O,COLUMN()-COLUMN($C:$C),0)</f>
        <v>273740</v>
      </c>
      <c r="R47" s="15" t="str">
        <f>VLOOKUP($A47,'All details for all cars'!$A:$O,COLUMN()-COLUMN($C:$C),0)</f>
        <v>299400</v>
      </c>
      <c r="S47" s="16" t="str">
        <f t="shared" si="2"/>
        <v>7%</v>
      </c>
      <c r="U47" s="17" t="str">
        <f t="shared" si="3"/>
        <v>3/21/2016</v>
      </c>
      <c r="V47" s="18" t="s">
        <v>2686</v>
      </c>
      <c r="W47" s="19" t="str">
        <f t="shared" si="4"/>
        <v>107540</v>
      </c>
      <c r="X47" s="20" t="str">
        <f t="shared" ref="X47:Y47" si="56">G47</f>
        <v>MARUTI SUZUKI</v>
      </c>
      <c r="Y47" s="20" t="str">
        <f t="shared" si="56"/>
        <v>SWIFT</v>
      </c>
      <c r="Z47" s="21" t="str">
        <f>IFERROR(VLOOKUP(Y47,modelMapping,2,0),Y47)</f>
        <v>SWIFT</v>
      </c>
      <c r="AA47" s="20" t="str">
        <f t="shared" si="6"/>
        <v>LDi</v>
      </c>
      <c r="AB47" s="22" t="str">
        <f t="shared" si="7"/>
        <v>LDi</v>
      </c>
      <c r="AC47" s="19" t="str">
        <f t="shared" si="8"/>
        <v>2007</v>
      </c>
      <c r="AD47" s="19" t="str">
        <f t="shared" si="9"/>
        <v>255300</v>
      </c>
      <c r="AE47" s="19" t="str">
        <f t="shared" si="10"/>
        <v>99084</v>
      </c>
      <c r="AF47" s="19" t="str">
        <f t="shared" si="11"/>
        <v>9</v>
      </c>
      <c r="AG47" s="19" t="str">
        <f t="shared" si="12"/>
        <v>1</v>
      </c>
      <c r="AH47" s="12" t="s">
        <v>16</v>
      </c>
    </row>
    <row r="48">
      <c r="A48" s="13">
        <v>108323.0</v>
      </c>
      <c r="B48" s="14">
        <v>42452.0</v>
      </c>
      <c r="C48" s="13">
        <v>190000.0</v>
      </c>
      <c r="D48" s="13">
        <v>116000.0</v>
      </c>
      <c r="E48" s="9" t="s">
        <v>2685</v>
      </c>
      <c r="F48" s="2" t="str">
        <f>VLOOKUP($A48,'All details for all cars'!$A:$O,COLUMN()-COLUMN($C:$C),0)</f>
        <v>9-Jan-16</v>
      </c>
      <c r="G48" s="2" t="str">
        <f>VLOOKUP($A48,'All details for all cars'!$A:$O,COLUMN()-COLUMN($C:$C),0)</f>
        <v>HYUNDAI</v>
      </c>
      <c r="H48" s="2" t="str">
        <f>VLOOKUP($A48,'All details for all cars'!$A:$O,COLUMN()-COLUMN($C:$C),0)</f>
        <v>SANTRO XING</v>
      </c>
      <c r="I48" s="2" t="str">
        <f>VLOOKUP($A48,'All details for all cars'!$A:$O,COLUMN()-COLUMN($C:$C),0)</f>
        <v>XK</v>
      </c>
      <c r="J48" s="15" t="str">
        <f>VLOOKUP($A48,'All details for all cars'!$A:$O,COLUMN()-COLUMN($C:$C),0)</f>
        <v>2006</v>
      </c>
      <c r="K48" s="15" t="str">
        <f>VLOOKUP($A48,'All details for all cars'!$A:$O,COLUMN()-COLUMN($C:$C),0)</f>
        <v>23168</v>
      </c>
      <c r="L48" s="15" t="str">
        <f>VLOOKUP($A48,'All details for all cars'!$A:$O,COLUMN()-COLUMN($C:$C),0)</f>
        <v>2</v>
      </c>
      <c r="M48" s="15" t="str">
        <f>VLOOKUP($A48,'All details for all cars'!$A:$O,COLUMN()-COLUMN($C:$C),0)</f>
        <v>190000</v>
      </c>
      <c r="N48" s="2" t="str">
        <f>VLOOKUP($A48,'All details for all cars'!$A:$O,COLUMN()-COLUMN($C:$C),0)</f>
        <v>Have another car</v>
      </c>
      <c r="O48" s="15" t="str">
        <f>VLOOKUP($A48,'All details for all cars'!$A:$O,COLUMN()-COLUMN($C:$C),0)</f>
        <v>2.9</v>
      </c>
      <c r="P48" s="2" t="str">
        <f>VLOOKUP($A48,'All details for all cars'!$A:$O,COLUMN()-COLUMN($C:$C),0)</f>
        <v>dead_after_live</v>
      </c>
      <c r="Q48" s="15" t="str">
        <f>VLOOKUP($A48,'All details for all cars'!$A:$O,COLUMN()-COLUMN($C:$C),0)</f>
        <v/>
      </c>
      <c r="R48" s="15" t="str">
        <f>VLOOKUP($A48,'All details for all cars'!$A:$O,COLUMN()-COLUMN($C:$C),0)</f>
        <v/>
      </c>
      <c r="S48" s="1" t="str">
        <f t="shared" si="2"/>
        <v/>
      </c>
      <c r="U48" s="17" t="str">
        <f t="shared" si="3"/>
        <v>3/23/2016</v>
      </c>
      <c r="V48" s="18" t="s">
        <v>2686</v>
      </c>
      <c r="W48" s="19" t="str">
        <f t="shared" si="4"/>
        <v>108323</v>
      </c>
      <c r="X48" s="20" t="str">
        <f t="shared" ref="X48:Y48" si="57">G48</f>
        <v>HYUNDAI</v>
      </c>
      <c r="Y48" s="20" t="str">
        <f t="shared" si="57"/>
        <v>SANTRO XING</v>
      </c>
      <c r="Z48" s="21" t="str">
        <f>IFERROR(VLOOKUP(Y48,modelMapping,2,0),Y48)</f>
        <v>SANTRO XING</v>
      </c>
      <c r="AA48" s="20" t="str">
        <f t="shared" si="6"/>
        <v>XK</v>
      </c>
      <c r="AB48" s="22" t="str">
        <f t="shared" si="7"/>
        <v>XK</v>
      </c>
      <c r="AC48" s="19" t="str">
        <f t="shared" si="8"/>
        <v>2006</v>
      </c>
      <c r="AD48" s="19" t="str">
        <f t="shared" si="9"/>
        <v>131000</v>
      </c>
      <c r="AE48" s="19" t="str">
        <f t="shared" si="10"/>
        <v>23168</v>
      </c>
      <c r="AF48" s="19" t="str">
        <f t="shared" si="11"/>
        <v>10</v>
      </c>
      <c r="AG48" s="19" t="str">
        <f t="shared" si="12"/>
        <v>2</v>
      </c>
      <c r="AH48" s="12" t="s">
        <v>16</v>
      </c>
    </row>
    <row r="49">
      <c r="A49" s="13">
        <v>110238.0</v>
      </c>
      <c r="B49" s="14">
        <v>42448.0</v>
      </c>
      <c r="C49" s="13">
        <v>525000.0</v>
      </c>
      <c r="D49" s="13">
        <v>340000.0</v>
      </c>
      <c r="E49" s="9" t="s">
        <v>2688</v>
      </c>
      <c r="F49" s="2" t="str">
        <f>VLOOKUP($A49,'All details for all cars'!$A:$O,COLUMN()-COLUMN($C:$C),0)</f>
        <v>11-Jan-16</v>
      </c>
      <c r="G49" s="2" t="str">
        <f>VLOOKUP($A49,'All details for all cars'!$A:$O,COLUMN()-COLUMN($C:$C),0)</f>
        <v>HONDA</v>
      </c>
      <c r="H49" s="2" t="str">
        <f>VLOOKUP($A49,'All details for all cars'!$A:$O,COLUMN()-COLUMN($C:$C),0)</f>
        <v>CIVIC</v>
      </c>
      <c r="I49" s="2" t="str">
        <f>VLOOKUP($A49,'All details for all cars'!$A:$O,COLUMN()-COLUMN($C:$C),0)</f>
        <v>1.8S MT</v>
      </c>
      <c r="J49" s="15" t="str">
        <f>VLOOKUP($A49,'All details for all cars'!$A:$O,COLUMN()-COLUMN($C:$C),0)</f>
        <v>2008</v>
      </c>
      <c r="K49" s="15" t="str">
        <f>VLOOKUP($A49,'All details for all cars'!$A:$O,COLUMN()-COLUMN($C:$C),0)</f>
        <v>59786</v>
      </c>
      <c r="L49" s="15" t="str">
        <f>VLOOKUP($A49,'All details for all cars'!$A:$O,COLUMN()-COLUMN($C:$C),0)</f>
        <v>2</v>
      </c>
      <c r="M49" s="15" t="str">
        <f>VLOOKUP($A49,'All details for all cars'!$A:$O,COLUMN()-COLUMN($C:$C),0)</f>
        <v>525000</v>
      </c>
      <c r="N49" s="2" t="str">
        <f>VLOOKUP($A49,'All details for all cars'!$A:$O,COLUMN()-COLUMN($C:$C),0)</f>
        <v>Have another car</v>
      </c>
      <c r="O49" s="15" t="str">
        <f>VLOOKUP($A49,'All details for all cars'!$A:$O,COLUMN()-COLUMN($C:$C),0)</f>
        <v>3.2</v>
      </c>
      <c r="P49" s="2" t="str">
        <f>VLOOKUP($A49,'All details for all cars'!$A:$O,COLUMN()-COLUMN($C:$C),0)</f>
        <v>live_content_not_done</v>
      </c>
      <c r="Q49" s="15" t="str">
        <f>VLOOKUP($A49,'All details for all cars'!$A:$O,COLUMN()-COLUMN($C:$C),0)</f>
        <v/>
      </c>
      <c r="R49" s="15" t="str">
        <f>VLOOKUP($A49,'All details for all cars'!$A:$O,COLUMN()-COLUMN($C:$C),0)</f>
        <v>437040</v>
      </c>
      <c r="S49" s="1" t="str">
        <f t="shared" si="2"/>
        <v/>
      </c>
      <c r="U49" s="17" t="str">
        <f t="shared" si="3"/>
        <v>3/19/2016</v>
      </c>
      <c r="V49" s="18" t="s">
        <v>2686</v>
      </c>
      <c r="W49" s="19" t="str">
        <f t="shared" si="4"/>
        <v>110238</v>
      </c>
      <c r="X49" s="20" t="str">
        <f t="shared" ref="X49:Y49" si="58">G49</f>
        <v>HONDA</v>
      </c>
      <c r="Y49" s="20" t="str">
        <f t="shared" si="58"/>
        <v>CIVIC</v>
      </c>
      <c r="Z49" s="21" t="str">
        <f>IFERROR(VLOOKUP(Y49,modelMapping,2,0),Y49)</f>
        <v>CIVIC</v>
      </c>
      <c r="AA49" s="20" t="str">
        <f t="shared" si="6"/>
        <v>1.8S MT</v>
      </c>
      <c r="AB49" s="22" t="str">
        <f t="shared" si="7"/>
        <v>1.8S MT</v>
      </c>
      <c r="AC49" s="19" t="str">
        <f t="shared" si="8"/>
        <v>2008</v>
      </c>
      <c r="AD49" s="19" t="str">
        <f t="shared" si="9"/>
        <v>377400</v>
      </c>
      <c r="AE49" s="19" t="str">
        <f t="shared" si="10"/>
        <v>59786</v>
      </c>
      <c r="AF49" s="19" t="str">
        <f t="shared" si="11"/>
        <v>8</v>
      </c>
      <c r="AG49" s="19" t="str">
        <f t="shared" si="12"/>
        <v>2</v>
      </c>
      <c r="AH49" s="12" t="s">
        <v>16</v>
      </c>
    </row>
    <row r="50">
      <c r="A50" s="13">
        <v>110338.0</v>
      </c>
      <c r="B50" s="14">
        <v>42448.0</v>
      </c>
      <c r="C50" s="13">
        <v>320000.0</v>
      </c>
      <c r="D50" s="13">
        <v>230000.0</v>
      </c>
      <c r="E50" s="9" t="s">
        <v>2689</v>
      </c>
      <c r="F50" s="2" t="str">
        <f>VLOOKUP($A50,'All details for all cars'!$A:$O,COLUMN()-COLUMN($C:$C),0)</f>
        <v>12-Jan-16</v>
      </c>
      <c r="G50" s="2" t="str">
        <f>VLOOKUP($A50,'All details for all cars'!$A:$O,COLUMN()-COLUMN($C:$C),0)</f>
        <v>HONDA</v>
      </c>
      <c r="H50" s="2" t="str">
        <f>VLOOKUP($A50,'All details for all cars'!$A:$O,COLUMN()-COLUMN($C:$C),0)</f>
        <v>CITY ZX</v>
      </c>
      <c r="I50" s="2" t="str">
        <f>VLOOKUP($A50,'All details for all cars'!$A:$O,COLUMN()-COLUMN($C:$C),0)</f>
        <v>GXi</v>
      </c>
      <c r="J50" s="15" t="str">
        <f>VLOOKUP($A50,'All details for all cars'!$A:$O,COLUMN()-COLUMN($C:$C),0)</f>
        <v>2006</v>
      </c>
      <c r="K50" s="15" t="str">
        <f>VLOOKUP($A50,'All details for all cars'!$A:$O,COLUMN()-COLUMN($C:$C),0)</f>
        <v>97246</v>
      </c>
      <c r="L50" s="15" t="str">
        <f>VLOOKUP($A50,'All details for all cars'!$A:$O,COLUMN()-COLUMN($C:$C),0)</f>
        <v>1</v>
      </c>
      <c r="M50" s="15" t="str">
        <f>VLOOKUP($A50,'All details for all cars'!$A:$O,COLUMN()-COLUMN($C:$C),0)</f>
        <v>320000</v>
      </c>
      <c r="N50" s="2" t="str">
        <f>VLOOKUP($A50,'All details for all cars'!$A:$O,COLUMN()-COLUMN($C:$C),0)</f>
        <v>Other</v>
      </c>
      <c r="O50" s="15" t="str">
        <f>VLOOKUP($A50,'All details for all cars'!$A:$O,COLUMN()-COLUMN($C:$C),0)</f>
        <v>2.6</v>
      </c>
      <c r="P50" s="2" t="str">
        <f>VLOOKUP($A50,'All details for all cars'!$A:$O,COLUMN()-COLUMN($C:$C),0)</f>
        <v>live_content_not_done</v>
      </c>
      <c r="Q50" s="15" t="str">
        <f>VLOOKUP($A50,'All details for all cars'!$A:$O,COLUMN()-COLUMN($C:$C),0)</f>
        <v/>
      </c>
      <c r="R50" s="15" t="str">
        <f>VLOOKUP($A50,'All details for all cars'!$A:$O,COLUMN()-COLUMN($C:$C),0)</f>
        <v>234300</v>
      </c>
      <c r="S50" s="1" t="str">
        <f t="shared" si="2"/>
        <v/>
      </c>
      <c r="U50" s="17" t="str">
        <f t="shared" si="3"/>
        <v>3/19/2016</v>
      </c>
      <c r="V50" s="18" t="s">
        <v>2686</v>
      </c>
      <c r="W50" s="19" t="str">
        <f t="shared" si="4"/>
        <v>110338</v>
      </c>
      <c r="X50" s="20" t="str">
        <f t="shared" ref="X50:Y50" si="59">G50</f>
        <v>HONDA</v>
      </c>
      <c r="Y50" s="20" t="str">
        <f t="shared" si="59"/>
        <v>CITY ZX</v>
      </c>
      <c r="Z50" s="21" t="str">
        <f>IFERROR(VLOOKUP(Y50,modelMapping,2,0),Y50)</f>
        <v>CITY ZX</v>
      </c>
      <c r="AA50" s="20" t="str">
        <f t="shared" si="6"/>
        <v>GXi</v>
      </c>
      <c r="AB50" s="22" t="str">
        <f t="shared" si="7"/>
        <v>GXi</v>
      </c>
      <c r="AC50" s="19" t="str">
        <f t="shared" si="8"/>
        <v>2006</v>
      </c>
      <c r="AD50" s="19" t="str">
        <f t="shared" si="9"/>
        <v>255300</v>
      </c>
      <c r="AE50" s="19" t="str">
        <f t="shared" si="10"/>
        <v>97246</v>
      </c>
      <c r="AF50" s="19" t="str">
        <f t="shared" si="11"/>
        <v>10</v>
      </c>
      <c r="AG50" s="19" t="str">
        <f t="shared" si="12"/>
        <v>1</v>
      </c>
      <c r="AH50" s="12" t="s">
        <v>16</v>
      </c>
    </row>
    <row r="51">
      <c r="A51" s="13">
        <v>111117.0</v>
      </c>
      <c r="B51" s="14">
        <v>42447.0</v>
      </c>
      <c r="C51" s="13">
        <v>350000.0</v>
      </c>
      <c r="D51" s="13">
        <v>230000.0</v>
      </c>
      <c r="E51" s="9" t="s">
        <v>2689</v>
      </c>
      <c r="F51" s="2" t="str">
        <f>VLOOKUP($A51,'All details for all cars'!$A:$O,COLUMN()-COLUMN($C:$C),0)</f>
        <v>12-Jan-16</v>
      </c>
      <c r="G51" s="2" t="str">
        <f>VLOOKUP($A51,'All details for all cars'!$A:$O,COLUMN()-COLUMN($C:$C),0)</f>
        <v>MARUTI SUZUKI</v>
      </c>
      <c r="H51" s="2" t="str">
        <f>VLOOKUP($A51,'All details for all cars'!$A:$O,COLUMN()-COLUMN($C:$C),0)</f>
        <v>ALTO K10</v>
      </c>
      <c r="I51" s="2" t="str">
        <f>VLOOKUP($A51,'All details for all cars'!$A:$O,COLUMN()-COLUMN($C:$C),0)</f>
        <v>VXi</v>
      </c>
      <c r="J51" s="15" t="str">
        <f>VLOOKUP($A51,'All details for all cars'!$A:$O,COLUMN()-COLUMN($C:$C),0)</f>
        <v>2010</v>
      </c>
      <c r="K51" s="15" t="str">
        <f>VLOOKUP($A51,'All details for all cars'!$A:$O,COLUMN()-COLUMN($C:$C),0)</f>
        <v>4367</v>
      </c>
      <c r="L51" s="15" t="str">
        <f>VLOOKUP($A51,'All details for all cars'!$A:$O,COLUMN()-COLUMN($C:$C),0)</f>
        <v>2</v>
      </c>
      <c r="M51" s="15" t="str">
        <f>VLOOKUP($A51,'All details for all cars'!$A:$O,COLUMN()-COLUMN($C:$C),0)</f>
        <v>350000</v>
      </c>
      <c r="N51" s="2" t="str">
        <f>VLOOKUP($A51,'All details for all cars'!$A:$O,COLUMN()-COLUMN($C:$C),0)</f>
        <v>Other</v>
      </c>
      <c r="O51" s="15" t="str">
        <f>VLOOKUP($A51,'All details for all cars'!$A:$O,COLUMN()-COLUMN($C:$C),0)</f>
        <v>3.7</v>
      </c>
      <c r="P51" s="2" t="str">
        <f>VLOOKUP($A51,'All details for all cars'!$A:$O,COLUMN()-COLUMN($C:$C),0)</f>
        <v>live_content_not_done</v>
      </c>
      <c r="Q51" s="15" t="str">
        <f>VLOOKUP($A51,'All details for all cars'!$A:$O,COLUMN()-COLUMN($C:$C),0)</f>
        <v/>
      </c>
      <c r="R51" s="15" t="str">
        <f>VLOOKUP($A51,'All details for all cars'!$A:$O,COLUMN()-COLUMN($C:$C),0)</f>
        <v/>
      </c>
      <c r="S51" s="1" t="str">
        <f t="shared" si="2"/>
        <v/>
      </c>
      <c r="U51" s="17" t="str">
        <f t="shared" si="3"/>
        <v>3/18/2016</v>
      </c>
      <c r="V51" s="18" t="s">
        <v>2686</v>
      </c>
      <c r="W51" s="19" t="str">
        <f t="shared" si="4"/>
        <v>111117</v>
      </c>
      <c r="X51" s="20" t="str">
        <f t="shared" ref="X51:Y51" si="60">G51</f>
        <v>MARUTI SUZUKI</v>
      </c>
      <c r="Y51" s="20" t="str">
        <f t="shared" si="60"/>
        <v>ALTO K10</v>
      </c>
      <c r="Z51" s="21" t="str">
        <f>IFERROR(VLOOKUP(Y51,modelMapping,2,0),Y51)</f>
        <v>ALTO K10</v>
      </c>
      <c r="AA51" s="20" t="str">
        <f t="shared" si="6"/>
        <v>VXi</v>
      </c>
      <c r="AB51" s="22" t="str">
        <f t="shared" si="7"/>
        <v>VXi</v>
      </c>
      <c r="AC51" s="19" t="str">
        <f t="shared" si="8"/>
        <v>2010</v>
      </c>
      <c r="AD51" s="19" t="str">
        <f t="shared" si="9"/>
        <v>255300</v>
      </c>
      <c r="AE51" s="19" t="str">
        <f t="shared" si="10"/>
        <v>4367</v>
      </c>
      <c r="AF51" s="19" t="str">
        <f t="shared" si="11"/>
        <v>6</v>
      </c>
      <c r="AG51" s="19" t="str">
        <f t="shared" si="12"/>
        <v>2</v>
      </c>
      <c r="AH51" s="12" t="s">
        <v>16</v>
      </c>
    </row>
    <row r="52">
      <c r="A52" s="13">
        <v>111120.0</v>
      </c>
      <c r="B52" s="14">
        <v>42452.0</v>
      </c>
      <c r="C52" s="13">
        <v>200000.0</v>
      </c>
      <c r="D52" s="13">
        <v>90000.0</v>
      </c>
      <c r="E52" s="9" t="s">
        <v>2689</v>
      </c>
      <c r="F52" s="2" t="str">
        <f>VLOOKUP($A52,'All details for all cars'!$A:$O,COLUMN()-COLUMN($C:$C),0)</f>
        <v>16-Jan-16</v>
      </c>
      <c r="G52" s="2" t="str">
        <f>VLOOKUP($A52,'All details for all cars'!$A:$O,COLUMN()-COLUMN($C:$C),0)</f>
        <v>MARUTI SUZUKI</v>
      </c>
      <c r="H52" s="2" t="str">
        <f>VLOOKUP($A52,'All details for all cars'!$A:$O,COLUMN()-COLUMN($C:$C),0)</f>
        <v>WAGON R</v>
      </c>
      <c r="I52" s="2" t="str">
        <f>VLOOKUP($A52,'All details for all cars'!$A:$O,COLUMN()-COLUMN($C:$C),0)</f>
        <v>VXi Minor</v>
      </c>
      <c r="J52" s="15" t="str">
        <f>VLOOKUP($A52,'All details for all cars'!$A:$O,COLUMN()-COLUMN($C:$C),0)</f>
        <v>2004</v>
      </c>
      <c r="K52" s="15" t="str">
        <f>VLOOKUP($A52,'All details for all cars'!$A:$O,COLUMN()-COLUMN($C:$C),0)</f>
        <v>99699</v>
      </c>
      <c r="L52" s="15" t="str">
        <f>VLOOKUP($A52,'All details for all cars'!$A:$O,COLUMN()-COLUMN($C:$C),0)</f>
        <v>2</v>
      </c>
      <c r="M52" s="15" t="str">
        <f>VLOOKUP($A52,'All details for all cars'!$A:$O,COLUMN()-COLUMN($C:$C),0)</f>
        <v>200000</v>
      </c>
      <c r="N52" s="2" t="str">
        <f>VLOOKUP($A52,'All details for all cars'!$A:$O,COLUMN()-COLUMN($C:$C),0)</f>
        <v>Other</v>
      </c>
      <c r="O52" s="15" t="str">
        <f>VLOOKUP($A52,'All details for all cars'!$A:$O,COLUMN()-COLUMN($C:$C),0)</f>
        <v>2.4</v>
      </c>
      <c r="P52" s="2" t="str">
        <f>VLOOKUP($A52,'All details for all cars'!$A:$O,COLUMN()-COLUMN($C:$C),0)</f>
        <v>live_content_not_done</v>
      </c>
      <c r="Q52" s="15" t="str">
        <f>VLOOKUP($A52,'All details for all cars'!$A:$O,COLUMN()-COLUMN($C:$C),0)</f>
        <v/>
      </c>
      <c r="R52" s="15" t="str">
        <f>VLOOKUP($A52,'All details for all cars'!$A:$O,COLUMN()-COLUMN($C:$C),0)</f>
        <v/>
      </c>
      <c r="S52" s="16" t="str">
        <f t="shared" si="2"/>
        <v/>
      </c>
      <c r="U52" s="17" t="str">
        <f t="shared" si="3"/>
        <v>3/23/2016</v>
      </c>
      <c r="V52" s="18" t="s">
        <v>2686</v>
      </c>
      <c r="W52" s="19" t="str">
        <f t="shared" si="4"/>
        <v>111120</v>
      </c>
      <c r="X52" s="20" t="str">
        <f t="shared" ref="X52:Y52" si="61">G52</f>
        <v>MARUTI SUZUKI</v>
      </c>
      <c r="Y52" s="20" t="str">
        <f t="shared" si="61"/>
        <v>WAGON R</v>
      </c>
      <c r="Z52" s="21" t="str">
        <f>IFERROR(VLOOKUP(Y52,modelMapping,2,0),Y52)</f>
        <v>WAGON R</v>
      </c>
      <c r="AA52" s="20" t="str">
        <f t="shared" si="6"/>
        <v>VXi Minor</v>
      </c>
      <c r="AB52" s="22" t="str">
        <f t="shared" si="7"/>
        <v>VXi Minor</v>
      </c>
      <c r="AC52" s="19" t="str">
        <f t="shared" si="8"/>
        <v>2004</v>
      </c>
      <c r="AD52" s="19" t="str">
        <f t="shared" si="9"/>
        <v>105000</v>
      </c>
      <c r="AE52" s="19" t="str">
        <f t="shared" si="10"/>
        <v>99699</v>
      </c>
      <c r="AF52" s="19" t="str">
        <f t="shared" si="11"/>
        <v>12</v>
      </c>
      <c r="AG52" s="19" t="str">
        <f t="shared" si="12"/>
        <v>2</v>
      </c>
      <c r="AH52" s="12" t="s">
        <v>16</v>
      </c>
    </row>
    <row r="53">
      <c r="A53" s="13">
        <v>111499.0</v>
      </c>
      <c r="B53" s="14">
        <v>42448.0</v>
      </c>
      <c r="C53" s="13">
        <v>450000.0</v>
      </c>
      <c r="D53" s="13">
        <v>325000.0</v>
      </c>
      <c r="E53" s="9" t="s">
        <v>2694</v>
      </c>
      <c r="F53" s="2" t="str">
        <f>VLOOKUP($A53,'All details for all cars'!$A:$O,COLUMN()-COLUMN($C:$C),0)</f>
        <v>12-Jan-16</v>
      </c>
      <c r="G53" s="2" t="str">
        <f>VLOOKUP($A53,'All details for all cars'!$A:$O,COLUMN()-COLUMN($C:$C),0)</f>
        <v>MARUTI SUZUKI</v>
      </c>
      <c r="H53" s="2" t="str">
        <f>VLOOKUP($A53,'All details for all cars'!$A:$O,COLUMN()-COLUMN($C:$C),0)</f>
        <v>SWIFT</v>
      </c>
      <c r="I53" s="2" t="str">
        <f>VLOOKUP($A53,'All details for all cars'!$A:$O,COLUMN()-COLUMN($C:$C),0)</f>
        <v>VDi ABS BS-IV</v>
      </c>
      <c r="J53" s="15" t="str">
        <f>VLOOKUP($A53,'All details for all cars'!$A:$O,COLUMN()-COLUMN($C:$C),0)</f>
        <v>2010</v>
      </c>
      <c r="K53" s="15" t="str">
        <f>VLOOKUP($A53,'All details for all cars'!$A:$O,COLUMN()-COLUMN($C:$C),0)</f>
        <v>96463</v>
      </c>
      <c r="L53" s="15" t="str">
        <f>VLOOKUP($A53,'All details for all cars'!$A:$O,COLUMN()-COLUMN($C:$C),0)</f>
        <v>1</v>
      </c>
      <c r="M53" s="15" t="str">
        <f>VLOOKUP($A53,'All details for all cars'!$A:$O,COLUMN()-COLUMN($C:$C),0)</f>
        <v>450000</v>
      </c>
      <c r="N53" s="2" t="str">
        <f>VLOOKUP($A53,'All details for all cars'!$A:$O,COLUMN()-COLUMN($C:$C),0)</f>
        <v>Other</v>
      </c>
      <c r="O53" s="15" t="str">
        <f>VLOOKUP($A53,'All details for all cars'!$A:$O,COLUMN()-COLUMN($C:$C),0)</f>
        <v>3.2</v>
      </c>
      <c r="P53" s="2" t="str">
        <f>VLOOKUP($A53,'All details for all cars'!$A:$O,COLUMN()-COLUMN($C:$C),0)</f>
        <v>dead_after_live</v>
      </c>
      <c r="Q53" s="15" t="str">
        <f>VLOOKUP($A53,'All details for all cars'!$A:$O,COLUMN()-COLUMN($C:$C),0)</f>
        <v/>
      </c>
      <c r="R53" s="15" t="str">
        <f>VLOOKUP($A53,'All details for all cars'!$A:$O,COLUMN()-COLUMN($C:$C),0)</f>
        <v>422800</v>
      </c>
      <c r="S53" s="16" t="str">
        <f t="shared" si="2"/>
        <v/>
      </c>
      <c r="U53" s="17" t="str">
        <f t="shared" si="3"/>
        <v>3/19/2016</v>
      </c>
      <c r="V53" s="18" t="s">
        <v>2686</v>
      </c>
      <c r="W53" s="19" t="str">
        <f t="shared" si="4"/>
        <v>111499</v>
      </c>
      <c r="X53" s="20" t="str">
        <f t="shared" ref="X53:Y53" si="62">G53</f>
        <v>MARUTI SUZUKI</v>
      </c>
      <c r="Y53" s="20" t="str">
        <f t="shared" si="62"/>
        <v>SWIFT</v>
      </c>
      <c r="Z53" s="21" t="str">
        <f>IFERROR(VLOOKUP(Y53,modelMapping,2,0),Y53)</f>
        <v>SWIFT</v>
      </c>
      <c r="AA53" s="20" t="str">
        <f t="shared" si="6"/>
        <v>VDi ABS BS-IV</v>
      </c>
      <c r="AB53" s="22" t="str">
        <f t="shared" si="7"/>
        <v>VDi ABS</v>
      </c>
      <c r="AC53" s="19" t="str">
        <f t="shared" si="8"/>
        <v>2010</v>
      </c>
      <c r="AD53" s="19" t="str">
        <f t="shared" si="9"/>
        <v>360750</v>
      </c>
      <c r="AE53" s="19" t="str">
        <f t="shared" si="10"/>
        <v>96463</v>
      </c>
      <c r="AF53" s="19" t="str">
        <f t="shared" si="11"/>
        <v>6</v>
      </c>
      <c r="AG53" s="19" t="str">
        <f t="shared" si="12"/>
        <v>1</v>
      </c>
      <c r="AH53" s="12" t="s">
        <v>16</v>
      </c>
    </row>
    <row r="54">
      <c r="A54" s="13">
        <v>111512.0</v>
      </c>
      <c r="B54" s="14">
        <v>42448.0</v>
      </c>
      <c r="C54" s="13">
        <v>450000.0</v>
      </c>
      <c r="D54" s="13">
        <v>330000.0</v>
      </c>
      <c r="E54" s="9" t="s">
        <v>2688</v>
      </c>
      <c r="F54" s="2" t="str">
        <f>VLOOKUP($A54,'All details for all cars'!$A:$O,COLUMN()-COLUMN($C:$C),0)</f>
        <v>16-Jan-16</v>
      </c>
      <c r="G54" s="2" t="str">
        <f>VLOOKUP($A54,'All details for all cars'!$A:$O,COLUMN()-COLUMN($C:$C),0)</f>
        <v>MARUTI SUZUKI</v>
      </c>
      <c r="H54" s="2" t="str">
        <f>VLOOKUP($A54,'All details for all cars'!$A:$O,COLUMN()-COLUMN($C:$C),0)</f>
        <v>SWIFT</v>
      </c>
      <c r="I54" s="2" t="str">
        <f>VLOOKUP($A54,'All details for all cars'!$A:$O,COLUMN()-COLUMN($C:$C),0)</f>
        <v>VDi</v>
      </c>
      <c r="J54" s="15" t="str">
        <f>VLOOKUP($A54,'All details for all cars'!$A:$O,COLUMN()-COLUMN($C:$C),0)</f>
        <v>2009</v>
      </c>
      <c r="K54" s="15" t="str">
        <f>VLOOKUP($A54,'All details for all cars'!$A:$O,COLUMN()-COLUMN($C:$C),0)</f>
        <v>36180</v>
      </c>
      <c r="L54" s="15" t="str">
        <f>VLOOKUP($A54,'All details for all cars'!$A:$O,COLUMN()-COLUMN($C:$C),0)</f>
        <v>1</v>
      </c>
      <c r="M54" s="15" t="str">
        <f>VLOOKUP($A54,'All details for all cars'!$A:$O,COLUMN()-COLUMN($C:$C),0)</f>
        <v>450000</v>
      </c>
      <c r="N54" s="2" t="str">
        <f>VLOOKUP($A54,'All details for all cars'!$A:$O,COLUMN()-COLUMN($C:$C),0)</f>
        <v>Other</v>
      </c>
      <c r="O54" s="15" t="str">
        <f>VLOOKUP($A54,'All details for all cars'!$A:$O,COLUMN()-COLUMN($C:$C),0)</f>
        <v>3.4</v>
      </c>
      <c r="P54" s="2" t="str">
        <f>VLOOKUP($A54,'All details for all cars'!$A:$O,COLUMN()-COLUMN($C:$C),0)</f>
        <v>live_content_not_done</v>
      </c>
      <c r="Q54" s="15" t="str">
        <f>VLOOKUP($A54,'All details for all cars'!$A:$O,COLUMN()-COLUMN($C:$C),0)</f>
        <v>397482</v>
      </c>
      <c r="R54" s="15" t="str">
        <f>VLOOKUP($A54,'All details for all cars'!$A:$O,COLUMN()-COLUMN($C:$C),0)</f>
        <v>370800</v>
      </c>
      <c r="S54" s="5" t="str">
        <f t="shared" si="2"/>
        <v>0.08512694513</v>
      </c>
      <c r="U54" s="17" t="str">
        <f t="shared" si="3"/>
        <v>3/19/2016</v>
      </c>
      <c r="V54" s="18" t="s">
        <v>2686</v>
      </c>
      <c r="W54" s="19" t="str">
        <f t="shared" si="4"/>
        <v>111512</v>
      </c>
      <c r="X54" s="20" t="str">
        <f t="shared" ref="X54:Y54" si="63">G54</f>
        <v>MARUTI SUZUKI</v>
      </c>
      <c r="Y54" s="20" t="str">
        <f t="shared" si="63"/>
        <v>SWIFT</v>
      </c>
      <c r="Z54" s="21" t="str">
        <f>IFERROR(VLOOKUP(Y54,modelMapping,2,0),Y54)</f>
        <v>SWIFT</v>
      </c>
      <c r="AA54" s="20" t="str">
        <f t="shared" si="6"/>
        <v>VDi</v>
      </c>
      <c r="AB54" s="22" t="str">
        <f t="shared" si="7"/>
        <v>VDi</v>
      </c>
      <c r="AC54" s="19" t="str">
        <f t="shared" si="8"/>
        <v>2009</v>
      </c>
      <c r="AD54" s="19" t="str">
        <f t="shared" si="9"/>
        <v>366300</v>
      </c>
      <c r="AE54" s="19" t="str">
        <f t="shared" si="10"/>
        <v>36180</v>
      </c>
      <c r="AF54" s="19" t="str">
        <f t="shared" si="11"/>
        <v>7</v>
      </c>
      <c r="AG54" s="19" t="str">
        <f t="shared" si="12"/>
        <v>1</v>
      </c>
      <c r="AH54" s="12" t="s">
        <v>16</v>
      </c>
    </row>
    <row r="55">
      <c r="A55" s="13">
        <v>112053.0</v>
      </c>
      <c r="B55" s="14">
        <v>42447.0</v>
      </c>
      <c r="C55" s="13">
        <v>150000.0</v>
      </c>
      <c r="D55" s="13">
        <v>103000.0</v>
      </c>
      <c r="E55" s="9" t="s">
        <v>2692</v>
      </c>
      <c r="F55" s="2" t="str">
        <f>VLOOKUP($A55,'All details for all cars'!$A:$O,COLUMN()-COLUMN($C:$C),0)</f>
        <v>13-Jan-16</v>
      </c>
      <c r="G55" s="2" t="str">
        <f>VLOOKUP($A55,'All details for all cars'!$A:$O,COLUMN()-COLUMN($C:$C),0)</f>
        <v>MARUTI SUZUKI</v>
      </c>
      <c r="H55" s="2" t="str">
        <f>VLOOKUP($A55,'All details for all cars'!$A:$O,COLUMN()-COLUMN($C:$C),0)</f>
        <v>ALTO</v>
      </c>
      <c r="I55" s="2" t="str">
        <f>VLOOKUP($A55,'All details for all cars'!$A:$O,COLUMN()-COLUMN($C:$C),0)</f>
        <v>Std</v>
      </c>
      <c r="J55" s="15" t="str">
        <f>VLOOKUP($A55,'All details for all cars'!$A:$O,COLUMN()-COLUMN($C:$C),0)</f>
        <v>2005</v>
      </c>
      <c r="K55" s="15" t="str">
        <f>VLOOKUP($A55,'All details for all cars'!$A:$O,COLUMN()-COLUMN($C:$C),0)</f>
        <v>61458</v>
      </c>
      <c r="L55" s="15" t="str">
        <f>VLOOKUP($A55,'All details for all cars'!$A:$O,COLUMN()-COLUMN($C:$C),0)</f>
        <v>2</v>
      </c>
      <c r="M55" s="15" t="str">
        <f>VLOOKUP($A55,'All details for all cars'!$A:$O,COLUMN()-COLUMN($C:$C),0)</f>
        <v>150000</v>
      </c>
      <c r="N55" s="2" t="str">
        <f>VLOOKUP($A55,'All details for all cars'!$A:$O,COLUMN()-COLUMN($C:$C),0)</f>
        <v>Other</v>
      </c>
      <c r="O55" s="15" t="str">
        <f>VLOOKUP($A55,'All details for all cars'!$A:$O,COLUMN()-COLUMN($C:$C),0)</f>
        <v>2.2</v>
      </c>
      <c r="P55" s="2" t="str">
        <f>VLOOKUP($A55,'All details for all cars'!$A:$O,COLUMN()-COLUMN($C:$C),0)</f>
        <v>live_content_not_done</v>
      </c>
      <c r="Q55" s="15" t="str">
        <f>VLOOKUP($A55,'All details for all cars'!$A:$O,COLUMN()-COLUMN($C:$C),0)</f>
        <v>103563</v>
      </c>
      <c r="R55" s="15" t="str">
        <f>VLOOKUP($A55,'All details for all cars'!$A:$O,COLUMN()-COLUMN($C:$C),0)</f>
        <v>92880</v>
      </c>
      <c r="S55" s="16" t="str">
        <f t="shared" si="2"/>
        <v>-12%</v>
      </c>
      <c r="U55" s="17" t="str">
        <f t="shared" si="3"/>
        <v>3/18/2016</v>
      </c>
      <c r="V55" s="18" t="s">
        <v>2686</v>
      </c>
      <c r="W55" s="19" t="str">
        <f t="shared" si="4"/>
        <v>112053</v>
      </c>
      <c r="X55" s="20" t="str">
        <f t="shared" ref="X55:Y55" si="64">G55</f>
        <v>MARUTI SUZUKI</v>
      </c>
      <c r="Y55" s="20" t="str">
        <f t="shared" si="64"/>
        <v>ALTO</v>
      </c>
      <c r="Z55" s="21" t="str">
        <f>IFERROR(VLOOKUP(Y55,modelMapping,2,0),Y55)</f>
        <v>ALTO</v>
      </c>
      <c r="AA55" s="20" t="str">
        <f t="shared" si="6"/>
        <v>Std</v>
      </c>
      <c r="AB55" s="22" t="str">
        <f t="shared" si="7"/>
        <v>Std</v>
      </c>
      <c r="AC55" s="19" t="str">
        <f t="shared" si="8"/>
        <v>2005</v>
      </c>
      <c r="AD55" s="19" t="str">
        <f t="shared" si="9"/>
        <v>118000</v>
      </c>
      <c r="AE55" s="19" t="str">
        <f t="shared" si="10"/>
        <v>61458</v>
      </c>
      <c r="AF55" s="19" t="str">
        <f t="shared" si="11"/>
        <v>11</v>
      </c>
      <c r="AG55" s="19" t="str">
        <f t="shared" si="12"/>
        <v>2</v>
      </c>
      <c r="AH55" s="12" t="s">
        <v>16</v>
      </c>
    </row>
    <row r="56">
      <c r="A56" s="13">
        <v>113645.0</v>
      </c>
      <c r="B56" s="14">
        <v>42448.0</v>
      </c>
      <c r="C56" s="13">
        <v>365000.0</v>
      </c>
      <c r="D56" s="13">
        <v>277000.0</v>
      </c>
      <c r="E56" s="9" t="s">
        <v>2689</v>
      </c>
      <c r="F56" s="2" t="str">
        <f>VLOOKUP($A56,'All details for all cars'!$A:$O,COLUMN()-COLUMN($C:$C),0)</f>
        <v>17-Jan-16</v>
      </c>
      <c r="G56" s="2" t="str">
        <f>VLOOKUP($A56,'All details for all cars'!$A:$O,COLUMN()-COLUMN($C:$C),0)</f>
        <v>HONDA</v>
      </c>
      <c r="H56" s="2" t="str">
        <f>VLOOKUP($A56,'All details for all cars'!$A:$O,COLUMN()-COLUMN($C:$C),0)</f>
        <v>CITY ZX</v>
      </c>
      <c r="I56" s="2" t="str">
        <f>VLOOKUP($A56,'All details for all cars'!$A:$O,COLUMN()-COLUMN($C:$C),0)</f>
        <v>GXi</v>
      </c>
      <c r="J56" s="15" t="str">
        <f>VLOOKUP($A56,'All details for all cars'!$A:$O,COLUMN()-COLUMN($C:$C),0)</f>
        <v>2007</v>
      </c>
      <c r="K56" s="15" t="str">
        <f>VLOOKUP($A56,'All details for all cars'!$A:$O,COLUMN()-COLUMN($C:$C),0)</f>
        <v>47271</v>
      </c>
      <c r="L56" s="15" t="str">
        <f>VLOOKUP($A56,'All details for all cars'!$A:$O,COLUMN()-COLUMN($C:$C),0)</f>
        <v>2</v>
      </c>
      <c r="M56" s="15" t="str">
        <f>VLOOKUP($A56,'All details for all cars'!$A:$O,COLUMN()-COLUMN($C:$C),0)</f>
        <v>365000</v>
      </c>
      <c r="N56" s="2" t="str">
        <f>VLOOKUP($A56,'All details for all cars'!$A:$O,COLUMN()-COLUMN($C:$C),0)</f>
        <v>Upgrading to a new car</v>
      </c>
      <c r="O56" s="15" t="str">
        <f>VLOOKUP($A56,'All details for all cars'!$A:$O,COLUMN()-COLUMN($C:$C),0)</f>
        <v>3.1</v>
      </c>
      <c r="P56" s="2" t="str">
        <f>VLOOKUP($A56,'All details for all cars'!$A:$O,COLUMN()-COLUMN($C:$C),0)</f>
        <v>live_content_not_done</v>
      </c>
      <c r="Q56" s="15" t="str">
        <f>VLOOKUP($A56,'All details for all cars'!$A:$O,COLUMN()-COLUMN($C:$C),0)</f>
        <v/>
      </c>
      <c r="R56" s="15" t="str">
        <f>VLOOKUP($A56,'All details for all cars'!$A:$O,COLUMN()-COLUMN($C:$C),0)</f>
        <v>253080</v>
      </c>
      <c r="S56" s="1" t="str">
        <f t="shared" si="2"/>
        <v/>
      </c>
      <c r="U56" s="17" t="str">
        <f t="shared" si="3"/>
        <v>3/19/2016</v>
      </c>
      <c r="V56" s="18" t="s">
        <v>2686</v>
      </c>
      <c r="W56" s="19" t="str">
        <f t="shared" si="4"/>
        <v>113645</v>
      </c>
      <c r="X56" s="20" t="str">
        <f t="shared" ref="X56:Y56" si="65">G56</f>
        <v>HONDA</v>
      </c>
      <c r="Y56" s="20" t="str">
        <f t="shared" si="65"/>
        <v>CITY ZX</v>
      </c>
      <c r="Z56" s="21" t="str">
        <f>IFERROR(VLOOKUP(Y56,modelMapping,2,0),Y56)</f>
        <v>CITY ZX</v>
      </c>
      <c r="AA56" s="20" t="str">
        <f t="shared" si="6"/>
        <v>GXi</v>
      </c>
      <c r="AB56" s="22" t="str">
        <f t="shared" si="7"/>
        <v>GXi</v>
      </c>
      <c r="AC56" s="19" t="str">
        <f t="shared" si="8"/>
        <v>2007</v>
      </c>
      <c r="AD56" s="19" t="str">
        <f t="shared" si="9"/>
        <v>307470</v>
      </c>
      <c r="AE56" s="19" t="str">
        <f t="shared" si="10"/>
        <v>47271</v>
      </c>
      <c r="AF56" s="19" t="str">
        <f t="shared" si="11"/>
        <v>9</v>
      </c>
      <c r="AG56" s="19" t="str">
        <f t="shared" si="12"/>
        <v>2</v>
      </c>
      <c r="AH56" s="12" t="s">
        <v>16</v>
      </c>
    </row>
    <row r="57">
      <c r="A57" s="13">
        <v>113896.0</v>
      </c>
      <c r="B57" s="14">
        <v>42447.0</v>
      </c>
      <c r="C57" s="13">
        <v>250000.0</v>
      </c>
      <c r="D57" s="13">
        <v>145000.0</v>
      </c>
      <c r="E57" s="9" t="s">
        <v>2698</v>
      </c>
      <c r="F57" s="2" t="str">
        <f>VLOOKUP($A57,'All details for all cars'!$A:$O,COLUMN()-COLUMN($C:$C),0)</f>
        <v>19-Jan-16</v>
      </c>
      <c r="G57" s="2" t="str">
        <f>VLOOKUP($A57,'All details for all cars'!$A:$O,COLUMN()-COLUMN($C:$C),0)</f>
        <v>MARUTI SUZUKI</v>
      </c>
      <c r="H57" s="2" t="str">
        <f>VLOOKUP($A57,'All details for all cars'!$A:$O,COLUMN()-COLUMN($C:$C),0)</f>
        <v>ALTO</v>
      </c>
      <c r="I57" s="2" t="str">
        <f>VLOOKUP($A57,'All details for all cars'!$A:$O,COLUMN()-COLUMN($C:$C),0)</f>
        <v>LXi BS-III</v>
      </c>
      <c r="J57" s="15" t="str">
        <f>VLOOKUP($A57,'All details for all cars'!$A:$O,COLUMN()-COLUMN($C:$C),0)</f>
        <v>2007</v>
      </c>
      <c r="K57" s="15" t="str">
        <f>VLOOKUP($A57,'All details for all cars'!$A:$O,COLUMN()-COLUMN($C:$C),0)</f>
        <v>38630</v>
      </c>
      <c r="L57" s="15" t="str">
        <f>VLOOKUP($A57,'All details for all cars'!$A:$O,COLUMN()-COLUMN($C:$C),0)</f>
        <v>2</v>
      </c>
      <c r="M57" s="15" t="str">
        <f>VLOOKUP($A57,'All details for all cars'!$A:$O,COLUMN()-COLUMN($C:$C),0)</f>
        <v>250000</v>
      </c>
      <c r="N57" s="2" t="str">
        <f>VLOOKUP($A57,'All details for all cars'!$A:$O,COLUMN()-COLUMN($C:$C),0)</f>
        <v>Upgrading to a new car</v>
      </c>
      <c r="O57" s="15" t="str">
        <f>VLOOKUP($A57,'All details for all cars'!$A:$O,COLUMN()-COLUMN($C:$C),0)</f>
        <v>2.9</v>
      </c>
      <c r="P57" s="2" t="str">
        <f>VLOOKUP($A57,'All details for all cars'!$A:$O,COLUMN()-COLUMN($C:$C),0)</f>
        <v>live_content_not_done</v>
      </c>
      <c r="Q57" s="15" t="str">
        <f>VLOOKUP($A57,'All details for all cars'!$A:$O,COLUMN()-COLUMN($C:$C),0)</f>
        <v>154711</v>
      </c>
      <c r="R57" s="15" t="str">
        <f>VLOOKUP($A57,'All details for all cars'!$A:$O,COLUMN()-COLUMN($C:$C),0)</f>
        <v>137340</v>
      </c>
      <c r="S57" s="16" t="str">
        <f t="shared" si="2"/>
        <v>-4%</v>
      </c>
      <c r="U57" s="17" t="str">
        <f t="shared" si="3"/>
        <v>3/18/2016</v>
      </c>
      <c r="V57" s="18" t="s">
        <v>2686</v>
      </c>
      <c r="W57" s="19" t="str">
        <f t="shared" si="4"/>
        <v>113896</v>
      </c>
      <c r="X57" s="20" t="str">
        <f t="shared" ref="X57:Y57" si="66">G57</f>
        <v>MARUTI SUZUKI</v>
      </c>
      <c r="Y57" s="20" t="str">
        <f t="shared" si="66"/>
        <v>ALTO</v>
      </c>
      <c r="Z57" s="21" t="str">
        <f>IFERROR(VLOOKUP(Y57,modelMapping,2,0),Y57)</f>
        <v>ALTO</v>
      </c>
      <c r="AA57" s="20" t="str">
        <f t="shared" si="6"/>
        <v>LXi BS-III</v>
      </c>
      <c r="AB57" s="22" t="str">
        <f t="shared" si="7"/>
        <v>LXi</v>
      </c>
      <c r="AC57" s="19" t="str">
        <f t="shared" si="8"/>
        <v>2007</v>
      </c>
      <c r="AD57" s="19" t="str">
        <f t="shared" si="9"/>
        <v>160950</v>
      </c>
      <c r="AE57" s="19" t="str">
        <f t="shared" si="10"/>
        <v>38630</v>
      </c>
      <c r="AF57" s="19" t="str">
        <f t="shared" si="11"/>
        <v>9</v>
      </c>
      <c r="AG57" s="19" t="str">
        <f t="shared" si="12"/>
        <v>2</v>
      </c>
      <c r="AH57" s="12" t="s">
        <v>16</v>
      </c>
    </row>
    <row r="58">
      <c r="A58" s="13">
        <v>113932.0</v>
      </c>
      <c r="B58" s="14">
        <v>42444.0</v>
      </c>
      <c r="C58" s="13">
        <v>410000.0</v>
      </c>
      <c r="D58" s="13">
        <v>346000.0</v>
      </c>
      <c r="E58" s="9" t="s">
        <v>2696</v>
      </c>
      <c r="F58" s="2" t="str">
        <f>VLOOKUP($A58,'All details for all cars'!$A:$O,COLUMN()-COLUMN($C:$C),0)</f>
        <v>20-Jan-16</v>
      </c>
      <c r="G58" s="2" t="str">
        <f>VLOOKUP($A58,'All details for all cars'!$A:$O,COLUMN()-COLUMN($C:$C),0)</f>
        <v>MARUTI SUZUKI</v>
      </c>
      <c r="H58" s="2" t="str">
        <f>VLOOKUP($A58,'All details for all cars'!$A:$O,COLUMN()-COLUMN($C:$C),0)</f>
        <v>SWIFT DZIRE</v>
      </c>
      <c r="I58" s="2" t="str">
        <f>VLOOKUP($A58,'All details for all cars'!$A:$O,COLUMN()-COLUMN($C:$C),0)</f>
        <v>LXI</v>
      </c>
      <c r="J58" s="15" t="str">
        <f>VLOOKUP($A58,'All details for all cars'!$A:$O,COLUMN()-COLUMN($C:$C),0)</f>
        <v>2010</v>
      </c>
      <c r="K58" s="15" t="str">
        <f>VLOOKUP($A58,'All details for all cars'!$A:$O,COLUMN()-COLUMN($C:$C),0)</f>
        <v>55772</v>
      </c>
      <c r="L58" s="15" t="str">
        <f>VLOOKUP($A58,'All details for all cars'!$A:$O,COLUMN()-COLUMN($C:$C),0)</f>
        <v>1</v>
      </c>
      <c r="M58" s="15" t="str">
        <f>VLOOKUP($A58,'All details for all cars'!$A:$O,COLUMN()-COLUMN($C:$C),0)</f>
        <v>410000</v>
      </c>
      <c r="N58" s="2" t="str">
        <f>VLOOKUP($A58,'All details for all cars'!$A:$O,COLUMN()-COLUMN($C:$C),0)</f>
        <v>Going abroad</v>
      </c>
      <c r="O58" s="15" t="str">
        <f>VLOOKUP($A58,'All details for all cars'!$A:$O,COLUMN()-COLUMN($C:$C),0)</f>
        <v>3.4</v>
      </c>
      <c r="P58" s="2" t="str">
        <f>VLOOKUP($A58,'All details for all cars'!$A:$O,COLUMN()-COLUMN($C:$C),0)</f>
        <v>live_content_done</v>
      </c>
      <c r="Q58" s="15" t="str">
        <f>VLOOKUP($A58,'All details for all cars'!$A:$O,COLUMN()-COLUMN($C:$C),0)</f>
        <v/>
      </c>
      <c r="R58" s="15" t="str">
        <f>VLOOKUP($A58,'All details for all cars'!$A:$O,COLUMN()-COLUMN($C:$C),0)</f>
        <v>321700</v>
      </c>
      <c r="S58" s="1" t="str">
        <f t="shared" si="2"/>
        <v/>
      </c>
      <c r="U58" s="17" t="str">
        <f t="shared" si="3"/>
        <v>3/15/2016</v>
      </c>
      <c r="V58" s="18" t="s">
        <v>2686</v>
      </c>
      <c r="W58" s="19" t="str">
        <f t="shared" si="4"/>
        <v>113932</v>
      </c>
      <c r="X58" s="20" t="str">
        <f t="shared" ref="X58:Y58" si="67">G58</f>
        <v>MARUTI SUZUKI</v>
      </c>
      <c r="Y58" s="20" t="str">
        <f t="shared" si="67"/>
        <v>SWIFT DZIRE</v>
      </c>
      <c r="Z58" s="21" t="str">
        <f>IFERROR(VLOOKUP(Y58,modelMapping,2,0),Y58)</f>
        <v>SWIFT DZIRE</v>
      </c>
      <c r="AA58" s="20" t="str">
        <f t="shared" si="6"/>
        <v>LXI</v>
      </c>
      <c r="AB58" s="22" t="str">
        <f t="shared" si="7"/>
        <v>LXI</v>
      </c>
      <c r="AC58" s="19" t="str">
        <f t="shared" si="8"/>
        <v>2010</v>
      </c>
      <c r="AD58" s="19" t="str">
        <f t="shared" si="9"/>
        <v>384060</v>
      </c>
      <c r="AE58" s="19" t="str">
        <f t="shared" si="10"/>
        <v>55772</v>
      </c>
      <c r="AF58" s="19" t="str">
        <f t="shared" si="11"/>
        <v>6</v>
      </c>
      <c r="AG58" s="19" t="str">
        <f t="shared" si="12"/>
        <v>1</v>
      </c>
      <c r="AH58" s="12" t="s">
        <v>16</v>
      </c>
    </row>
    <row r="59">
      <c r="A59" s="13">
        <v>113992.0</v>
      </c>
      <c r="B59" s="14">
        <v>42447.0</v>
      </c>
      <c r="C59" s="13">
        <v>280000.0</v>
      </c>
      <c r="D59" s="13">
        <v>210000.0</v>
      </c>
      <c r="E59" s="9" t="s">
        <v>2689</v>
      </c>
      <c r="F59" s="2" t="str">
        <f>VLOOKUP($A59,'All details for all cars'!$A:$O,COLUMN()-COLUMN($C:$C),0)</f>
        <v>17-Jan-16</v>
      </c>
      <c r="G59" s="2" t="str">
        <f>VLOOKUP($A59,'All details for all cars'!$A:$O,COLUMN()-COLUMN($C:$C),0)</f>
        <v>HYUNDAI</v>
      </c>
      <c r="H59" s="2" t="str">
        <f>VLOOKUP($A59,'All details for all cars'!$A:$O,COLUMN()-COLUMN($C:$C),0)</f>
        <v>I10</v>
      </c>
      <c r="I59" s="2" t="str">
        <f>VLOOKUP($A59,'All details for all cars'!$A:$O,COLUMN()-COLUMN($C:$C),0)</f>
        <v>Magna</v>
      </c>
      <c r="J59" s="15" t="str">
        <f>VLOOKUP($A59,'All details for all cars'!$A:$O,COLUMN()-COLUMN($C:$C),0)</f>
        <v>2008</v>
      </c>
      <c r="K59" s="15" t="str">
        <f>VLOOKUP($A59,'All details for all cars'!$A:$O,COLUMN()-COLUMN($C:$C),0)</f>
        <v>54448</v>
      </c>
      <c r="L59" s="15" t="str">
        <f>VLOOKUP($A59,'All details for all cars'!$A:$O,COLUMN()-COLUMN($C:$C),0)</f>
        <v>3</v>
      </c>
      <c r="M59" s="15" t="str">
        <f>VLOOKUP($A59,'All details for all cars'!$A:$O,COLUMN()-COLUMN($C:$C),0)</f>
        <v>280000</v>
      </c>
      <c r="N59" s="2" t="str">
        <f>VLOOKUP($A59,'All details for all cars'!$A:$O,COLUMN()-COLUMN($C:$C),0)</f>
        <v/>
      </c>
      <c r="O59" s="15" t="str">
        <f>VLOOKUP($A59,'All details for all cars'!$A:$O,COLUMN()-COLUMN($C:$C),0)</f>
        <v>3</v>
      </c>
      <c r="P59" s="2" t="str">
        <f>VLOOKUP($A59,'All details for all cars'!$A:$O,COLUMN()-COLUMN($C:$C),0)</f>
        <v>live_content_not_done</v>
      </c>
      <c r="Q59" s="15" t="str">
        <f>VLOOKUP($A59,'All details for all cars'!$A:$O,COLUMN()-COLUMN($C:$C),0)</f>
        <v>221361</v>
      </c>
      <c r="R59" s="15" t="str">
        <f>VLOOKUP($A59,'All details for all cars'!$A:$O,COLUMN()-COLUMN($C:$C),0)</f>
        <v>185725</v>
      </c>
      <c r="S59" s="5" t="str">
        <f t="shared" si="2"/>
        <v>-0.05036036036</v>
      </c>
      <c r="U59" s="17" t="str">
        <f t="shared" si="3"/>
        <v>3/18/2016</v>
      </c>
      <c r="V59" s="18" t="s">
        <v>2686</v>
      </c>
      <c r="W59" s="19" t="str">
        <f t="shared" si="4"/>
        <v>113992</v>
      </c>
      <c r="X59" s="20" t="str">
        <f t="shared" ref="X59:Y59" si="68">G59</f>
        <v>HYUNDAI</v>
      </c>
      <c r="Y59" s="20" t="str">
        <f t="shared" si="68"/>
        <v>I10</v>
      </c>
      <c r="Z59" s="21" t="str">
        <f>IFERROR(VLOOKUP(Y59,modelMapping,2,0),Y59)</f>
        <v>I10</v>
      </c>
      <c r="AA59" s="20" t="str">
        <f t="shared" si="6"/>
        <v>Magna</v>
      </c>
      <c r="AB59" s="22" t="str">
        <f t="shared" si="7"/>
        <v>Magna</v>
      </c>
      <c r="AC59" s="19" t="str">
        <f t="shared" si="8"/>
        <v>2008</v>
      </c>
      <c r="AD59" s="19" t="str">
        <f t="shared" si="9"/>
        <v>233100</v>
      </c>
      <c r="AE59" s="19" t="str">
        <f t="shared" si="10"/>
        <v>54448</v>
      </c>
      <c r="AF59" s="19" t="str">
        <f t="shared" si="11"/>
        <v>8</v>
      </c>
      <c r="AG59" s="19" t="str">
        <f t="shared" si="12"/>
        <v>3</v>
      </c>
      <c r="AH59" s="12" t="s">
        <v>16</v>
      </c>
    </row>
    <row r="60">
      <c r="A60" s="13">
        <v>114097.0</v>
      </c>
      <c r="B60" s="14">
        <v>42445.0</v>
      </c>
      <c r="C60" s="13">
        <v>1850000.0</v>
      </c>
      <c r="D60" s="13">
        <v>1150000.0</v>
      </c>
      <c r="E60" s="9" t="s">
        <v>2685</v>
      </c>
      <c r="F60" s="2" t="str">
        <f>VLOOKUP($A60,'All details for all cars'!$A:$O,COLUMN()-COLUMN($C:$C),0)</f>
        <v>18-Jan-16</v>
      </c>
      <c r="G60" s="2" t="str">
        <f>VLOOKUP($A60,'All details for all cars'!$A:$O,COLUMN()-COLUMN($C:$C),0)</f>
        <v>TOYOTA</v>
      </c>
      <c r="H60" s="2" t="str">
        <f>VLOOKUP($A60,'All details for all cars'!$A:$O,COLUMN()-COLUMN($C:$C),0)</f>
        <v>FORTUNER</v>
      </c>
      <c r="I60" s="2" t="str">
        <f>VLOOKUP($A60,'All details for all cars'!$A:$O,COLUMN()-COLUMN($C:$C),0)</f>
        <v>4x4 MT Limited Edition</v>
      </c>
      <c r="J60" s="15" t="str">
        <f>VLOOKUP($A60,'All details for all cars'!$A:$O,COLUMN()-COLUMN($C:$C),0)</f>
        <v>2011</v>
      </c>
      <c r="K60" s="15" t="str">
        <f>VLOOKUP($A60,'All details for all cars'!$A:$O,COLUMN()-COLUMN($C:$C),0)</f>
        <v>89136</v>
      </c>
      <c r="L60" s="15" t="str">
        <f>VLOOKUP($A60,'All details for all cars'!$A:$O,COLUMN()-COLUMN($C:$C),0)</f>
        <v>2</v>
      </c>
      <c r="M60" s="15" t="str">
        <f>VLOOKUP($A60,'All details for all cars'!$A:$O,COLUMN()-COLUMN($C:$C),0)</f>
        <v>1850000</v>
      </c>
      <c r="N60" s="2" t="str">
        <f>VLOOKUP($A60,'All details for all cars'!$A:$O,COLUMN()-COLUMN($C:$C),0)</f>
        <v>Upgrading to a new car</v>
      </c>
      <c r="O60" s="15" t="str">
        <f>VLOOKUP($A60,'All details for all cars'!$A:$O,COLUMN()-COLUMN($C:$C),0)</f>
        <v>3.9</v>
      </c>
      <c r="P60" s="2" t="str">
        <f>VLOOKUP($A60,'All details for all cars'!$A:$O,COLUMN()-COLUMN($C:$C),0)</f>
        <v>live_content_not_done</v>
      </c>
      <c r="Q60" s="15" t="str">
        <f>VLOOKUP($A60,'All details for all cars'!$A:$O,COLUMN()-COLUMN($C:$C),0)</f>
        <v/>
      </c>
      <c r="R60" s="15" t="str">
        <f>VLOOKUP($A60,'All details for all cars'!$A:$O,COLUMN()-COLUMN($C:$C),0)</f>
        <v/>
      </c>
      <c r="S60" s="16" t="str">
        <f t="shared" si="2"/>
        <v/>
      </c>
      <c r="U60" s="17" t="str">
        <f t="shared" si="3"/>
        <v>3/16/2016</v>
      </c>
      <c r="V60" s="18" t="s">
        <v>2686</v>
      </c>
      <c r="W60" s="19" t="str">
        <f t="shared" si="4"/>
        <v>114097</v>
      </c>
      <c r="X60" s="20" t="str">
        <f t="shared" ref="X60:Y60" si="69">G60</f>
        <v>TOYOTA</v>
      </c>
      <c r="Y60" s="20" t="str">
        <f t="shared" si="69"/>
        <v>FORTUNER</v>
      </c>
      <c r="Z60" s="21" t="str">
        <f>IFERROR(VLOOKUP(Y60,modelMapping,2,0),Y60)</f>
        <v>FORTUNER</v>
      </c>
      <c r="AA60" s="20" t="str">
        <f t="shared" si="6"/>
        <v>4x4 MT Limited Edition</v>
      </c>
      <c r="AB60" s="22" t="str">
        <f t="shared" si="7"/>
        <v>4x4 MT Limited Edition</v>
      </c>
      <c r="AC60" s="19" t="str">
        <f t="shared" si="8"/>
        <v>2011</v>
      </c>
      <c r="AD60" s="19" t="str">
        <f t="shared" si="9"/>
        <v>1276500</v>
      </c>
      <c r="AE60" s="19" t="str">
        <f t="shared" si="10"/>
        <v>89136</v>
      </c>
      <c r="AF60" s="19" t="str">
        <f t="shared" si="11"/>
        <v>5</v>
      </c>
      <c r="AG60" s="19" t="str">
        <f t="shared" si="12"/>
        <v>2</v>
      </c>
      <c r="AH60" s="12" t="s">
        <v>16</v>
      </c>
    </row>
    <row r="61">
      <c r="A61" s="13">
        <v>114171.0</v>
      </c>
      <c r="B61" s="14">
        <v>42452.0</v>
      </c>
      <c r="C61" s="13">
        <v>220000.0</v>
      </c>
      <c r="D61" s="13">
        <v>160000.0</v>
      </c>
      <c r="E61" s="9" t="s">
        <v>2688</v>
      </c>
      <c r="F61" s="2" t="str">
        <f>VLOOKUP($A61,'All details for all cars'!$A:$O,COLUMN()-COLUMN($C:$C),0)</f>
        <v>20-Jan-16</v>
      </c>
      <c r="G61" s="2" t="str">
        <f>VLOOKUP($A61,'All details for all cars'!$A:$O,COLUMN()-COLUMN($C:$C),0)</f>
        <v>MARUTI SUZUKI</v>
      </c>
      <c r="H61" s="2" t="str">
        <f>VLOOKUP($A61,'All details for all cars'!$A:$O,COLUMN()-COLUMN($C:$C),0)</f>
        <v>ALTO</v>
      </c>
      <c r="I61" s="2" t="str">
        <f>VLOOKUP($A61,'All details for all cars'!$A:$O,COLUMN()-COLUMN($C:$C),0)</f>
        <v>LXi BS-III</v>
      </c>
      <c r="J61" s="15" t="str">
        <f>VLOOKUP($A61,'All details for all cars'!$A:$O,COLUMN()-COLUMN($C:$C),0)</f>
        <v>2008</v>
      </c>
      <c r="K61" s="15" t="str">
        <f>VLOOKUP($A61,'All details for all cars'!$A:$O,COLUMN()-COLUMN($C:$C),0)</f>
        <v>33639</v>
      </c>
      <c r="L61" s="15" t="str">
        <f>VLOOKUP($A61,'All details for all cars'!$A:$O,COLUMN()-COLUMN($C:$C),0)</f>
        <v>1</v>
      </c>
      <c r="M61" s="15" t="str">
        <f>VLOOKUP($A61,'All details for all cars'!$A:$O,COLUMN()-COLUMN($C:$C),0)</f>
        <v>220000</v>
      </c>
      <c r="N61" s="2" t="str">
        <f>VLOOKUP($A61,'All details for all cars'!$A:$O,COLUMN()-COLUMN($C:$C),0)</f>
        <v>Moving out of City</v>
      </c>
      <c r="O61" s="15" t="str">
        <f>VLOOKUP($A61,'All details for all cars'!$A:$O,COLUMN()-COLUMN($C:$C),0)</f>
        <v>2.1</v>
      </c>
      <c r="P61" s="2" t="str">
        <f>VLOOKUP($A61,'All details for all cars'!$A:$O,COLUMN()-COLUMN($C:$C),0)</f>
        <v>live_content_not_done</v>
      </c>
      <c r="Q61" s="15" t="str">
        <f>VLOOKUP($A61,'All details for all cars'!$A:$O,COLUMN()-COLUMN($C:$C),0)</f>
        <v>189312</v>
      </c>
      <c r="R61" s="15" t="str">
        <f>VLOOKUP($A61,'All details for all cars'!$A:$O,COLUMN()-COLUMN($C:$C),0)</f>
        <v>163500</v>
      </c>
      <c r="S61" s="5" t="str">
        <f t="shared" si="2"/>
        <v>0.06594594595</v>
      </c>
      <c r="U61" s="17" t="str">
        <f t="shared" si="3"/>
        <v>3/23/2016</v>
      </c>
      <c r="V61" s="18" t="s">
        <v>2686</v>
      </c>
      <c r="W61" s="19" t="str">
        <f t="shared" si="4"/>
        <v>114171</v>
      </c>
      <c r="X61" s="20" t="str">
        <f t="shared" ref="X61:Y61" si="70">G61</f>
        <v>MARUTI SUZUKI</v>
      </c>
      <c r="Y61" s="20" t="str">
        <f t="shared" si="70"/>
        <v>ALTO</v>
      </c>
      <c r="Z61" s="21" t="str">
        <f>IFERROR(VLOOKUP(Y61,modelMapping,2,0),Y61)</f>
        <v>ALTO</v>
      </c>
      <c r="AA61" s="20" t="str">
        <f t="shared" si="6"/>
        <v>LXi BS-III</v>
      </c>
      <c r="AB61" s="22" t="str">
        <f t="shared" si="7"/>
        <v>LXi</v>
      </c>
      <c r="AC61" s="19" t="str">
        <f t="shared" si="8"/>
        <v>2008</v>
      </c>
      <c r="AD61" s="19" t="str">
        <f t="shared" si="9"/>
        <v>177600</v>
      </c>
      <c r="AE61" s="19" t="str">
        <f t="shared" si="10"/>
        <v>33639</v>
      </c>
      <c r="AF61" s="19" t="str">
        <f t="shared" si="11"/>
        <v>8</v>
      </c>
      <c r="AG61" s="19" t="str">
        <f t="shared" si="12"/>
        <v>1</v>
      </c>
      <c r="AH61" s="12" t="s">
        <v>16</v>
      </c>
    </row>
    <row r="62">
      <c r="A62" s="13">
        <v>114674.0</v>
      </c>
      <c r="B62" s="14">
        <v>42447.0</v>
      </c>
      <c r="C62" s="13">
        <v>235000.0</v>
      </c>
      <c r="D62" s="13">
        <v>171000.0</v>
      </c>
      <c r="E62" s="9" t="s">
        <v>2689</v>
      </c>
      <c r="F62" s="2" t="str">
        <f>VLOOKUP($A62,'All details for all cars'!$A:$O,COLUMN()-COLUMN($C:$C),0)</f>
        <v>20-Jan-16</v>
      </c>
      <c r="G62" s="2" t="str">
        <f>VLOOKUP($A62,'All details for all cars'!$A:$O,COLUMN()-COLUMN($C:$C),0)</f>
        <v>HYUNDAI</v>
      </c>
      <c r="H62" s="2" t="str">
        <f>VLOOKUP($A62,'All details for all cars'!$A:$O,COLUMN()-COLUMN($C:$C),0)</f>
        <v>SANTRO XING</v>
      </c>
      <c r="I62" s="2" t="str">
        <f>VLOOKUP($A62,'All details for all cars'!$A:$O,COLUMN()-COLUMN($C:$C),0)</f>
        <v>GL</v>
      </c>
      <c r="J62" s="15" t="str">
        <f>VLOOKUP($A62,'All details for all cars'!$A:$O,COLUMN()-COLUMN($C:$C),0)</f>
        <v>2008</v>
      </c>
      <c r="K62" s="15" t="str">
        <f>VLOOKUP($A62,'All details for all cars'!$A:$O,COLUMN()-COLUMN($C:$C),0)</f>
        <v>50658</v>
      </c>
      <c r="L62" s="15" t="str">
        <f>VLOOKUP($A62,'All details for all cars'!$A:$O,COLUMN()-COLUMN($C:$C),0)</f>
        <v>3</v>
      </c>
      <c r="M62" s="15" t="str">
        <f>VLOOKUP($A62,'All details for all cars'!$A:$O,COLUMN()-COLUMN($C:$C),0)</f>
        <v>235000</v>
      </c>
      <c r="N62" s="2" t="str">
        <f>VLOOKUP($A62,'All details for all cars'!$A:$O,COLUMN()-COLUMN($C:$C),0)</f>
        <v>Have another car</v>
      </c>
      <c r="O62" s="15" t="str">
        <f>VLOOKUP($A62,'All details for all cars'!$A:$O,COLUMN()-COLUMN($C:$C),0)</f>
        <v>3.2</v>
      </c>
      <c r="P62" s="2" t="str">
        <f>VLOOKUP($A62,'All details for all cars'!$A:$O,COLUMN()-COLUMN($C:$C),0)</f>
        <v>dead_after_live</v>
      </c>
      <c r="Q62" s="15" t="str">
        <f>VLOOKUP($A62,'All details for all cars'!$A:$O,COLUMN()-COLUMN($C:$C),0)</f>
        <v/>
      </c>
      <c r="R62" s="15" t="str">
        <f>VLOOKUP($A62,'All details for all cars'!$A:$O,COLUMN()-COLUMN($C:$C),0)</f>
        <v>139570</v>
      </c>
      <c r="S62" s="16" t="str">
        <f t="shared" si="2"/>
        <v/>
      </c>
      <c r="U62" s="17" t="str">
        <f t="shared" si="3"/>
        <v>3/18/2016</v>
      </c>
      <c r="V62" s="18" t="s">
        <v>2686</v>
      </c>
      <c r="W62" s="19" t="str">
        <f t="shared" si="4"/>
        <v>114674</v>
      </c>
      <c r="X62" s="20" t="str">
        <f t="shared" ref="X62:Y62" si="71">G62</f>
        <v>HYUNDAI</v>
      </c>
      <c r="Y62" s="20" t="str">
        <f t="shared" si="71"/>
        <v>SANTRO XING</v>
      </c>
      <c r="Z62" s="21" t="str">
        <f>IFERROR(VLOOKUP(Y62,modelMapping,2,0),Y62)</f>
        <v>SANTRO XING</v>
      </c>
      <c r="AA62" s="20" t="str">
        <f t="shared" si="6"/>
        <v>GL</v>
      </c>
      <c r="AB62" s="22" t="str">
        <f t="shared" si="7"/>
        <v>GL</v>
      </c>
      <c r="AC62" s="19" t="str">
        <f t="shared" si="8"/>
        <v>2008</v>
      </c>
      <c r="AD62" s="19" t="str">
        <f t="shared" si="9"/>
        <v>189810</v>
      </c>
      <c r="AE62" s="19" t="str">
        <f t="shared" si="10"/>
        <v>50658</v>
      </c>
      <c r="AF62" s="19" t="str">
        <f t="shared" si="11"/>
        <v>8</v>
      </c>
      <c r="AG62" s="19" t="str">
        <f t="shared" si="12"/>
        <v>3</v>
      </c>
      <c r="AH62" s="12" t="s">
        <v>16</v>
      </c>
    </row>
    <row r="63">
      <c r="A63" s="13">
        <v>114758.0</v>
      </c>
      <c r="B63" s="14">
        <v>42448.0</v>
      </c>
      <c r="C63" s="13">
        <v>360000.0</v>
      </c>
      <c r="D63" s="13">
        <v>300000.0</v>
      </c>
      <c r="E63" s="9" t="s">
        <v>2689</v>
      </c>
      <c r="F63" s="2" t="str">
        <f>VLOOKUP($A63,'All details for all cars'!$A:$O,COLUMN()-COLUMN($C:$C),0)</f>
        <v>18-Jan-16</v>
      </c>
      <c r="G63" s="2" t="str">
        <f>VLOOKUP($A63,'All details for all cars'!$A:$O,COLUMN()-COLUMN($C:$C),0)</f>
        <v>HYUNDAI</v>
      </c>
      <c r="H63" s="2" t="str">
        <f>VLOOKUP($A63,'All details for all cars'!$A:$O,COLUMN()-COLUMN($C:$C),0)</f>
        <v>I10</v>
      </c>
      <c r="I63" s="2" t="str">
        <f>VLOOKUP($A63,'All details for all cars'!$A:$O,COLUMN()-COLUMN($C:$C),0)</f>
        <v>Magna 1.2 Kappa2</v>
      </c>
      <c r="J63" s="15" t="str">
        <f>VLOOKUP($A63,'All details for all cars'!$A:$O,COLUMN()-COLUMN($C:$C),0)</f>
        <v>2009</v>
      </c>
      <c r="K63" s="15" t="str">
        <f>VLOOKUP($A63,'All details for all cars'!$A:$O,COLUMN()-COLUMN($C:$C),0)</f>
        <v>15572</v>
      </c>
      <c r="L63" s="15" t="str">
        <f>VLOOKUP($A63,'All details for all cars'!$A:$O,COLUMN()-COLUMN($C:$C),0)</f>
        <v>1</v>
      </c>
      <c r="M63" s="15" t="str">
        <f>VLOOKUP($A63,'All details for all cars'!$A:$O,COLUMN()-COLUMN($C:$C),0)</f>
        <v>360000</v>
      </c>
      <c r="N63" s="2" t="str">
        <f>VLOOKUP($A63,'All details for all cars'!$A:$O,COLUMN()-COLUMN($C:$C),0)</f>
        <v>Other</v>
      </c>
      <c r="O63" s="15" t="str">
        <f>VLOOKUP($A63,'All details for all cars'!$A:$O,COLUMN()-COLUMN($C:$C),0)</f>
        <v>3.6</v>
      </c>
      <c r="P63" s="2" t="str">
        <f>VLOOKUP($A63,'All details for all cars'!$A:$O,COLUMN()-COLUMN($C:$C),0)</f>
        <v>live_content_not_done</v>
      </c>
      <c r="Q63" s="15" t="str">
        <f>VLOOKUP($A63,'All details for all cars'!$A:$O,COLUMN()-COLUMN($C:$C),0)</f>
        <v>268508</v>
      </c>
      <c r="R63" s="15" t="str">
        <f>VLOOKUP($A63,'All details for all cars'!$A:$O,COLUMN()-COLUMN($C:$C),0)</f>
        <v/>
      </c>
      <c r="S63" s="16" t="str">
        <f t="shared" si="2"/>
        <v>-19%</v>
      </c>
      <c r="U63" s="17" t="str">
        <f t="shared" si="3"/>
        <v>3/19/2016</v>
      </c>
      <c r="V63" s="18" t="s">
        <v>2686</v>
      </c>
      <c r="W63" s="19" t="str">
        <f t="shared" si="4"/>
        <v>114758</v>
      </c>
      <c r="X63" s="20" t="str">
        <f t="shared" ref="X63:Y63" si="72">G63</f>
        <v>HYUNDAI</v>
      </c>
      <c r="Y63" s="20" t="str">
        <f t="shared" si="72"/>
        <v>I10</v>
      </c>
      <c r="Z63" s="21" t="str">
        <f>IFERROR(VLOOKUP(Y63,modelMapping,2,0),Y63)</f>
        <v>I10</v>
      </c>
      <c r="AA63" s="20" t="str">
        <f t="shared" si="6"/>
        <v>Magna 1.2 Kappa2</v>
      </c>
      <c r="AB63" s="22" t="str">
        <f t="shared" si="7"/>
        <v>Magna 1.2 Kappa2</v>
      </c>
      <c r="AC63" s="19" t="str">
        <f t="shared" si="8"/>
        <v>2009</v>
      </c>
      <c r="AD63" s="19" t="str">
        <f t="shared" si="9"/>
        <v>333000</v>
      </c>
      <c r="AE63" s="19" t="str">
        <f t="shared" si="10"/>
        <v>15572</v>
      </c>
      <c r="AF63" s="19" t="str">
        <f t="shared" si="11"/>
        <v>7</v>
      </c>
      <c r="AG63" s="19" t="str">
        <f t="shared" si="12"/>
        <v>1</v>
      </c>
      <c r="AH63" s="12" t="s">
        <v>16</v>
      </c>
    </row>
    <row r="64">
      <c r="A64" s="13">
        <v>115102.0</v>
      </c>
      <c r="B64" s="14">
        <v>42445.0</v>
      </c>
      <c r="C64" s="13">
        <v>1000000.0</v>
      </c>
      <c r="D64" s="13">
        <v>650000.0</v>
      </c>
      <c r="E64" s="9" t="s">
        <v>2688</v>
      </c>
      <c r="F64" s="2" t="str">
        <f>VLOOKUP($A64,'All details for all cars'!$A:$O,COLUMN()-COLUMN($C:$C),0)</f>
        <v>27-Jan-16</v>
      </c>
      <c r="G64" s="2" t="str">
        <f>VLOOKUP($A64,'All details for all cars'!$A:$O,COLUMN()-COLUMN($C:$C),0)</f>
        <v>TOYOTA</v>
      </c>
      <c r="H64" s="2" t="str">
        <f>VLOOKUP($A64,'All details for all cars'!$A:$O,COLUMN()-COLUMN($C:$C),0)</f>
        <v>ETIOS</v>
      </c>
      <c r="I64" s="2" t="str">
        <f>VLOOKUP($A64,'All details for all cars'!$A:$O,COLUMN()-COLUMN($C:$C),0)</f>
        <v>VX-D</v>
      </c>
      <c r="J64" s="15" t="str">
        <f>VLOOKUP($A64,'All details for all cars'!$A:$O,COLUMN()-COLUMN($C:$C),0)</f>
        <v>2015</v>
      </c>
      <c r="K64" s="15" t="str">
        <f>VLOOKUP($A64,'All details for all cars'!$A:$O,COLUMN()-COLUMN($C:$C),0)</f>
        <v>4125</v>
      </c>
      <c r="L64" s="15" t="str">
        <f>VLOOKUP($A64,'All details for all cars'!$A:$O,COLUMN()-COLUMN($C:$C),0)</f>
        <v>1</v>
      </c>
      <c r="M64" s="15" t="str">
        <f>VLOOKUP($A64,'All details for all cars'!$A:$O,COLUMN()-COLUMN($C:$C),0)</f>
        <v>1000000</v>
      </c>
      <c r="N64" s="2" t="str">
        <f>VLOOKUP($A64,'All details for all cars'!$A:$O,COLUMN()-COLUMN($C:$C),0)</f>
        <v>Have another car</v>
      </c>
      <c r="O64" s="15" t="str">
        <f>VLOOKUP($A64,'All details for all cars'!$A:$O,COLUMN()-COLUMN($C:$C),0)</f>
        <v>4.7</v>
      </c>
      <c r="P64" s="2" t="str">
        <f>VLOOKUP($A64,'All details for all cars'!$A:$O,COLUMN()-COLUMN($C:$C),0)</f>
        <v>live_content_not_done</v>
      </c>
      <c r="Q64" s="15" t="str">
        <f>VLOOKUP($A64,'All details for all cars'!$A:$O,COLUMN()-COLUMN($C:$C),0)</f>
        <v/>
      </c>
      <c r="R64" s="15" t="str">
        <f>VLOOKUP($A64,'All details for all cars'!$A:$O,COLUMN()-COLUMN($C:$C),0)</f>
        <v/>
      </c>
      <c r="S64" s="1" t="str">
        <f t="shared" si="2"/>
        <v/>
      </c>
      <c r="U64" s="17" t="str">
        <f t="shared" si="3"/>
        <v>3/16/2016</v>
      </c>
      <c r="V64" s="18" t="s">
        <v>2686</v>
      </c>
      <c r="W64" s="19" t="str">
        <f t="shared" si="4"/>
        <v>115102</v>
      </c>
      <c r="X64" s="20" t="str">
        <f t="shared" ref="X64:Y64" si="73">G64</f>
        <v>TOYOTA</v>
      </c>
      <c r="Y64" s="20" t="str">
        <f t="shared" si="73"/>
        <v>ETIOS</v>
      </c>
      <c r="Z64" s="21" t="str">
        <f>IFERROR(VLOOKUP(Y64,modelMapping,2,0),Y64)</f>
        <v>ETIOS</v>
      </c>
      <c r="AA64" s="20" t="str">
        <f t="shared" si="6"/>
        <v>VX-D</v>
      </c>
      <c r="AB64" s="22" t="str">
        <f t="shared" si="7"/>
        <v>VX-D</v>
      </c>
      <c r="AC64" s="19" t="str">
        <f t="shared" si="8"/>
        <v>2015</v>
      </c>
      <c r="AD64" s="19" t="str">
        <f t="shared" si="9"/>
        <v>721500</v>
      </c>
      <c r="AE64" s="19" t="str">
        <f t="shared" si="10"/>
        <v>4125</v>
      </c>
      <c r="AF64" s="19" t="str">
        <f t="shared" si="11"/>
        <v>1</v>
      </c>
      <c r="AG64" s="19" t="str">
        <f t="shared" si="12"/>
        <v>1</v>
      </c>
      <c r="AH64" s="12" t="s">
        <v>16</v>
      </c>
    </row>
    <row r="65">
      <c r="A65" s="13">
        <v>115481.0</v>
      </c>
      <c r="B65" s="14">
        <v>42447.0</v>
      </c>
      <c r="C65" s="13">
        <v>360000.0</v>
      </c>
      <c r="D65" s="13">
        <v>290000.0</v>
      </c>
      <c r="E65" s="9" t="s">
        <v>2685</v>
      </c>
      <c r="F65" s="2" t="str">
        <f>VLOOKUP($A65,'All details for all cars'!$A:$O,COLUMN()-COLUMN($C:$C),0)</f>
        <v>22-Jan-16</v>
      </c>
      <c r="G65" s="2" t="str">
        <f>VLOOKUP($A65,'All details for all cars'!$A:$O,COLUMN()-COLUMN($C:$C),0)</f>
        <v>MARUTI SUZUKI</v>
      </c>
      <c r="H65" s="2" t="str">
        <f>VLOOKUP($A65,'All details for all cars'!$A:$O,COLUMN()-COLUMN($C:$C),0)</f>
        <v>RITZ</v>
      </c>
      <c r="I65" s="2" t="str">
        <f>VLOOKUP($A65,'All details for all cars'!$A:$O,COLUMN()-COLUMN($C:$C),0)</f>
        <v>Vdi BS-IV</v>
      </c>
      <c r="J65" s="15" t="str">
        <f>VLOOKUP($A65,'All details for all cars'!$A:$O,COLUMN()-COLUMN($C:$C),0)</f>
        <v>2009</v>
      </c>
      <c r="K65" s="15" t="str">
        <f>VLOOKUP($A65,'All details for all cars'!$A:$O,COLUMN()-COLUMN($C:$C),0)</f>
        <v>71893</v>
      </c>
      <c r="L65" s="15" t="str">
        <f>VLOOKUP($A65,'All details for all cars'!$A:$O,COLUMN()-COLUMN($C:$C),0)</f>
        <v>2</v>
      </c>
      <c r="M65" s="15" t="str">
        <f>VLOOKUP($A65,'All details for all cars'!$A:$O,COLUMN()-COLUMN($C:$C),0)</f>
        <v>360000</v>
      </c>
      <c r="N65" s="2" t="str">
        <f>VLOOKUP($A65,'All details for all cars'!$A:$O,COLUMN()-COLUMN($C:$C),0)</f>
        <v>Upgrading to a new car</v>
      </c>
      <c r="O65" s="15" t="str">
        <f>VLOOKUP($A65,'All details for all cars'!$A:$O,COLUMN()-COLUMN($C:$C),0)</f>
        <v>3.6</v>
      </c>
      <c r="P65" s="2" t="str">
        <f>VLOOKUP($A65,'All details for all cars'!$A:$O,COLUMN()-COLUMN($C:$C),0)</f>
        <v>live_content_not_done</v>
      </c>
      <c r="Q65" s="15" t="str">
        <f>VLOOKUP($A65,'All details for all cars'!$A:$O,COLUMN()-COLUMN($C:$C),0)</f>
        <v>339836</v>
      </c>
      <c r="R65" s="15" t="str">
        <f>VLOOKUP($A65,'All details for all cars'!$A:$O,COLUMN()-COLUMN($C:$C),0)</f>
        <v>311940</v>
      </c>
      <c r="S65" s="16" t="str">
        <f t="shared" si="2"/>
        <v>6%</v>
      </c>
      <c r="U65" s="17" t="str">
        <f t="shared" si="3"/>
        <v>3/18/2016</v>
      </c>
      <c r="V65" s="18" t="s">
        <v>2686</v>
      </c>
      <c r="W65" s="19" t="str">
        <f t="shared" si="4"/>
        <v>115481</v>
      </c>
      <c r="X65" s="20" t="str">
        <f t="shared" ref="X65:Y65" si="74">G65</f>
        <v>MARUTI SUZUKI</v>
      </c>
      <c r="Y65" s="20" t="str">
        <f t="shared" si="74"/>
        <v>RITZ</v>
      </c>
      <c r="Z65" s="21" t="str">
        <f>IFERROR(VLOOKUP(Y65,modelMapping,2,0),Y65)</f>
        <v>RITZ</v>
      </c>
      <c r="AA65" s="20" t="str">
        <f t="shared" si="6"/>
        <v>Vdi BS-IV</v>
      </c>
      <c r="AB65" s="22" t="str">
        <f t="shared" si="7"/>
        <v>Vdi</v>
      </c>
      <c r="AC65" s="19" t="str">
        <f t="shared" si="8"/>
        <v>2009</v>
      </c>
      <c r="AD65" s="19" t="str">
        <f t="shared" si="9"/>
        <v>321900</v>
      </c>
      <c r="AE65" s="19" t="str">
        <f t="shared" si="10"/>
        <v>71893</v>
      </c>
      <c r="AF65" s="19" t="str">
        <f t="shared" si="11"/>
        <v>7</v>
      </c>
      <c r="AG65" s="19" t="str">
        <f t="shared" si="12"/>
        <v>2</v>
      </c>
      <c r="AH65" s="12" t="s">
        <v>16</v>
      </c>
    </row>
    <row r="66">
      <c r="A66" s="13">
        <v>115533.0</v>
      </c>
      <c r="B66" s="14">
        <v>42444.0</v>
      </c>
      <c r="C66" s="13">
        <v>530000.0</v>
      </c>
      <c r="D66" s="13">
        <v>432000.0</v>
      </c>
      <c r="E66" s="9" t="s">
        <v>2687</v>
      </c>
      <c r="F66" s="2" t="str">
        <f>VLOOKUP($A66,'All details for all cars'!$A:$O,COLUMN()-COLUMN($C:$C),0)</f>
        <v>20-Jan-16</v>
      </c>
      <c r="G66" s="2" t="str">
        <f>VLOOKUP($A66,'All details for all cars'!$A:$O,COLUMN()-COLUMN($C:$C),0)</f>
        <v>MARUTI SUZUKI</v>
      </c>
      <c r="H66" s="2" t="str">
        <f>VLOOKUP($A66,'All details for all cars'!$A:$O,COLUMN()-COLUMN($C:$C),0)</f>
        <v>RITZ</v>
      </c>
      <c r="I66" s="2" t="str">
        <f>VLOOKUP($A66,'All details for all cars'!$A:$O,COLUMN()-COLUMN($C:$C),0)</f>
        <v>Vdi BS-IV</v>
      </c>
      <c r="J66" s="15" t="str">
        <f>VLOOKUP($A66,'All details for all cars'!$A:$O,COLUMN()-COLUMN($C:$C),0)</f>
        <v>2014</v>
      </c>
      <c r="K66" s="15" t="str">
        <f>VLOOKUP($A66,'All details for all cars'!$A:$O,COLUMN()-COLUMN($C:$C),0)</f>
        <v>60425</v>
      </c>
      <c r="L66" s="15" t="str">
        <f>VLOOKUP($A66,'All details for all cars'!$A:$O,COLUMN()-COLUMN($C:$C),0)</f>
        <v>1</v>
      </c>
      <c r="M66" s="15" t="str">
        <f>VLOOKUP($A66,'All details for all cars'!$A:$O,COLUMN()-COLUMN($C:$C),0)</f>
        <v>530000</v>
      </c>
      <c r="N66" s="2" t="str">
        <f>VLOOKUP($A66,'All details for all cars'!$A:$O,COLUMN()-COLUMN($C:$C),0)</f>
        <v>Other</v>
      </c>
      <c r="O66" s="15" t="str">
        <f>VLOOKUP($A66,'All details for all cars'!$A:$O,COLUMN()-COLUMN($C:$C),0)</f>
        <v>3.9</v>
      </c>
      <c r="P66" s="2" t="str">
        <f>VLOOKUP($A66,'All details for all cars'!$A:$O,COLUMN()-COLUMN($C:$C),0)</f>
        <v>live_content_not_done</v>
      </c>
      <c r="Q66" s="15" t="str">
        <f>VLOOKUP($A66,'All details for all cars'!$A:$O,COLUMN()-COLUMN($C:$C),0)</f>
        <v>463652</v>
      </c>
      <c r="R66" s="15" t="str">
        <f>VLOOKUP($A66,'All details for all cars'!$A:$O,COLUMN()-COLUMN($C:$C),0)</f>
        <v>510600</v>
      </c>
      <c r="S66" s="5" t="str">
        <f t="shared" si="2"/>
        <v>-0.03309142476</v>
      </c>
      <c r="U66" s="17" t="str">
        <f t="shared" si="3"/>
        <v>3/15/2016</v>
      </c>
      <c r="V66" s="18" t="s">
        <v>2686</v>
      </c>
      <c r="W66" s="19" t="str">
        <f t="shared" si="4"/>
        <v>115533</v>
      </c>
      <c r="X66" s="20" t="str">
        <f t="shared" ref="X66:Y66" si="75">G66</f>
        <v>MARUTI SUZUKI</v>
      </c>
      <c r="Y66" s="20" t="str">
        <f t="shared" si="75"/>
        <v>RITZ</v>
      </c>
      <c r="Z66" s="21" t="str">
        <f>IFERROR(VLOOKUP(Y66,modelMapping,2,0),Y66)</f>
        <v>RITZ</v>
      </c>
      <c r="AA66" s="20" t="str">
        <f t="shared" si="6"/>
        <v>Vdi BS-IV</v>
      </c>
      <c r="AB66" s="22" t="str">
        <f t="shared" si="7"/>
        <v>Vdi</v>
      </c>
      <c r="AC66" s="19" t="str">
        <f t="shared" si="8"/>
        <v>2014</v>
      </c>
      <c r="AD66" s="19" t="str">
        <f t="shared" si="9"/>
        <v>479520</v>
      </c>
      <c r="AE66" s="19" t="str">
        <f t="shared" si="10"/>
        <v>60425</v>
      </c>
      <c r="AF66" s="19" t="str">
        <f t="shared" si="11"/>
        <v>2</v>
      </c>
      <c r="AG66" s="19" t="str">
        <f t="shared" si="12"/>
        <v>1</v>
      </c>
      <c r="AH66" s="12" t="s">
        <v>16</v>
      </c>
    </row>
    <row r="67">
      <c r="A67" s="13">
        <v>115975.0</v>
      </c>
      <c r="B67" s="14">
        <v>42445.0</v>
      </c>
      <c r="C67" s="13">
        <v>1400000.0</v>
      </c>
      <c r="D67" s="13">
        <v>850000.0</v>
      </c>
      <c r="E67" s="9" t="s">
        <v>2685</v>
      </c>
      <c r="F67" s="2" t="str">
        <f>VLOOKUP($A67,'All details for all cars'!$A:$O,COLUMN()-COLUMN($C:$C),0)</f>
        <v>21-Jan-16</v>
      </c>
      <c r="G67" s="2" t="str">
        <f>VLOOKUP($A67,'All details for all cars'!$A:$O,COLUMN()-COLUMN($C:$C),0)</f>
        <v>MAHINDRA</v>
      </c>
      <c r="H67" s="2" t="str">
        <f>VLOOKUP($A67,'All details for all cars'!$A:$O,COLUMN()-COLUMN($C:$C),0)</f>
        <v>XUV500</v>
      </c>
      <c r="I67" s="2" t="str">
        <f>VLOOKUP($A67,'All details for all cars'!$A:$O,COLUMN()-COLUMN($C:$C),0)</f>
        <v>W6</v>
      </c>
      <c r="J67" s="15" t="str">
        <f>VLOOKUP($A67,'All details for all cars'!$A:$O,COLUMN()-COLUMN($C:$C),0)</f>
        <v>2014</v>
      </c>
      <c r="K67" s="15" t="str">
        <f>VLOOKUP($A67,'All details for all cars'!$A:$O,COLUMN()-COLUMN($C:$C),0)</f>
        <v>47112</v>
      </c>
      <c r="L67" s="15" t="str">
        <f>VLOOKUP($A67,'All details for all cars'!$A:$O,COLUMN()-COLUMN($C:$C),0)</f>
        <v>1</v>
      </c>
      <c r="M67" s="15" t="str">
        <f>VLOOKUP($A67,'All details for all cars'!$A:$O,COLUMN()-COLUMN($C:$C),0)</f>
        <v>1400000</v>
      </c>
      <c r="N67" s="2" t="str">
        <f>VLOOKUP($A67,'All details for all cars'!$A:$O,COLUMN()-COLUMN($C:$C),0)</f>
        <v>Other</v>
      </c>
      <c r="O67" s="15" t="str">
        <f>VLOOKUP($A67,'All details for all cars'!$A:$O,COLUMN()-COLUMN($C:$C),0)</f>
        <v>4</v>
      </c>
      <c r="P67" s="2" t="str">
        <f>VLOOKUP($A67,'All details for all cars'!$A:$O,COLUMN()-COLUMN($C:$C),0)</f>
        <v>live_content_not_done</v>
      </c>
      <c r="Q67" s="15" t="str">
        <f>VLOOKUP($A67,'All details for all cars'!$A:$O,COLUMN()-COLUMN($C:$C),0)</f>
        <v/>
      </c>
      <c r="R67" s="15" t="str">
        <f>VLOOKUP($A67,'All details for all cars'!$A:$O,COLUMN()-COLUMN($C:$C),0)</f>
        <v>1160100</v>
      </c>
      <c r="S67" s="1" t="str">
        <f t="shared" si="2"/>
        <v/>
      </c>
      <c r="U67" s="17" t="str">
        <f t="shared" si="3"/>
        <v>3/16/2016</v>
      </c>
      <c r="V67" s="18" t="s">
        <v>2686</v>
      </c>
      <c r="W67" s="19" t="str">
        <f t="shared" si="4"/>
        <v>115975</v>
      </c>
      <c r="X67" s="20" t="str">
        <f t="shared" ref="X67:Y67" si="76">G67</f>
        <v>MAHINDRA</v>
      </c>
      <c r="Y67" s="20" t="str">
        <f t="shared" si="76"/>
        <v>XUV500</v>
      </c>
      <c r="Z67" s="21" t="str">
        <f>IFERROR(VLOOKUP(Y67,modelMapping,2,0),Y67)</f>
        <v>XUV500</v>
      </c>
      <c r="AA67" s="20" t="str">
        <f t="shared" si="6"/>
        <v>W6</v>
      </c>
      <c r="AB67" s="22" t="str">
        <f t="shared" si="7"/>
        <v>W6</v>
      </c>
      <c r="AC67" s="19" t="str">
        <f t="shared" si="8"/>
        <v>2014</v>
      </c>
      <c r="AD67" s="19" t="str">
        <f t="shared" si="9"/>
        <v>943500</v>
      </c>
      <c r="AE67" s="19" t="str">
        <f t="shared" si="10"/>
        <v>47112</v>
      </c>
      <c r="AF67" s="19" t="str">
        <f t="shared" si="11"/>
        <v>2</v>
      </c>
      <c r="AG67" s="19" t="str">
        <f t="shared" si="12"/>
        <v>1</v>
      </c>
      <c r="AH67" s="12" t="s">
        <v>16</v>
      </c>
    </row>
    <row r="68">
      <c r="A68" s="13">
        <v>116118.0</v>
      </c>
      <c r="B68" s="14">
        <v>42447.0</v>
      </c>
      <c r="C68" s="13">
        <v>350000.0</v>
      </c>
      <c r="D68" s="13">
        <v>252000.0</v>
      </c>
      <c r="E68" s="9" t="s">
        <v>2697</v>
      </c>
      <c r="F68" s="2" t="str">
        <f>VLOOKUP($A68,'All details for all cars'!$A:$O,COLUMN()-COLUMN($C:$C),0)</f>
        <v>23-Jan-16</v>
      </c>
      <c r="G68" s="2" t="str">
        <f>VLOOKUP($A68,'All details for all cars'!$A:$O,COLUMN()-COLUMN($C:$C),0)</f>
        <v>HYUNDAI</v>
      </c>
      <c r="H68" s="2" t="str">
        <f>VLOOKUP($A68,'All details for all cars'!$A:$O,COLUMN()-COLUMN($C:$C),0)</f>
        <v>SANTRO XING</v>
      </c>
      <c r="I68" s="2" t="str">
        <f>VLOOKUP($A68,'All details for all cars'!$A:$O,COLUMN()-COLUMN($C:$C),0)</f>
        <v>GLS</v>
      </c>
      <c r="J68" s="15" t="str">
        <f>VLOOKUP($A68,'All details for all cars'!$A:$O,COLUMN()-COLUMN($C:$C),0)</f>
        <v>2010</v>
      </c>
      <c r="K68" s="15" t="str">
        <f>VLOOKUP($A68,'All details for all cars'!$A:$O,COLUMN()-COLUMN($C:$C),0)</f>
        <v>36635</v>
      </c>
      <c r="L68" s="15" t="str">
        <f>VLOOKUP($A68,'All details for all cars'!$A:$O,COLUMN()-COLUMN($C:$C),0)</f>
        <v>1</v>
      </c>
      <c r="M68" s="15" t="str">
        <f>VLOOKUP($A68,'All details for all cars'!$A:$O,COLUMN()-COLUMN($C:$C),0)</f>
        <v>350000</v>
      </c>
      <c r="N68" s="2" t="str">
        <f>VLOOKUP($A68,'All details for all cars'!$A:$O,COLUMN()-COLUMN($C:$C),0)</f>
        <v>Upgrading to a new car</v>
      </c>
      <c r="O68" s="15" t="str">
        <f>VLOOKUP($A68,'All details for all cars'!$A:$O,COLUMN()-COLUMN($C:$C),0)</f>
        <v>3.5</v>
      </c>
      <c r="P68" s="2" t="str">
        <f>VLOOKUP($A68,'All details for all cars'!$A:$O,COLUMN()-COLUMN($C:$C),0)</f>
        <v>dead_after_live</v>
      </c>
      <c r="Q68" s="15" t="str">
        <f>VLOOKUP($A68,'All details for all cars'!$A:$O,COLUMN()-COLUMN($C:$C),0)</f>
        <v>264588</v>
      </c>
      <c r="R68" s="15" t="str">
        <f>VLOOKUP($A68,'All details for all cars'!$A:$O,COLUMN()-COLUMN($C:$C),0)</f>
        <v>262100</v>
      </c>
      <c r="S68" s="16" t="str">
        <f t="shared" si="2"/>
        <v>-5%</v>
      </c>
      <c r="U68" s="17" t="str">
        <f t="shared" si="3"/>
        <v>3/18/2016</v>
      </c>
      <c r="V68" s="18" t="s">
        <v>2686</v>
      </c>
      <c r="W68" s="19" t="str">
        <f t="shared" si="4"/>
        <v>116118</v>
      </c>
      <c r="X68" s="20" t="str">
        <f t="shared" ref="X68:Y68" si="77">G68</f>
        <v>HYUNDAI</v>
      </c>
      <c r="Y68" s="20" t="str">
        <f t="shared" si="77"/>
        <v>SANTRO XING</v>
      </c>
      <c r="Z68" s="21" t="str">
        <f>IFERROR(VLOOKUP(Y68,modelMapping,2,0),Y68)</f>
        <v>SANTRO XING</v>
      </c>
      <c r="AA68" s="20" t="str">
        <f t="shared" si="6"/>
        <v>GLS</v>
      </c>
      <c r="AB68" s="22" t="str">
        <f t="shared" si="7"/>
        <v>GLS</v>
      </c>
      <c r="AC68" s="19" t="str">
        <f t="shared" si="8"/>
        <v>2010</v>
      </c>
      <c r="AD68" s="19" t="str">
        <f t="shared" si="9"/>
        <v>279720</v>
      </c>
      <c r="AE68" s="19" t="str">
        <f t="shared" si="10"/>
        <v>36635</v>
      </c>
      <c r="AF68" s="19" t="str">
        <f t="shared" si="11"/>
        <v>6</v>
      </c>
      <c r="AG68" s="19" t="str">
        <f t="shared" si="12"/>
        <v>1</v>
      </c>
      <c r="AH68" s="12" t="s">
        <v>16</v>
      </c>
    </row>
    <row r="69">
      <c r="A69" s="13">
        <v>116622.0</v>
      </c>
      <c r="B69" s="14">
        <v>42453.0</v>
      </c>
      <c r="C69" s="13">
        <v>600000.0</v>
      </c>
      <c r="D69" s="13">
        <v>275000.0</v>
      </c>
      <c r="E69" s="9" t="s">
        <v>2691</v>
      </c>
      <c r="F69" s="2" t="str">
        <f>VLOOKUP($A69,'All details for all cars'!$A:$O,COLUMN()-COLUMN($C:$C),0)</f>
        <v>28-Jan-16</v>
      </c>
      <c r="G69" s="2" t="str">
        <f>VLOOKUP($A69,'All details for all cars'!$A:$O,COLUMN()-COLUMN($C:$C),0)</f>
        <v>HONDA</v>
      </c>
      <c r="H69" s="2" t="str">
        <f>VLOOKUP($A69,'All details for all cars'!$A:$O,COLUMN()-COLUMN($C:$C),0)</f>
        <v>CR-V</v>
      </c>
      <c r="I69" s="2" t="str">
        <f>VLOOKUP($A69,'All details for all cars'!$A:$O,COLUMN()-COLUMN($C:$C),0)</f>
        <v>RVSi</v>
      </c>
      <c r="J69" s="15" t="str">
        <f>VLOOKUP($A69,'All details for all cars'!$A:$O,COLUMN()-COLUMN($C:$C),0)</f>
        <v>2006</v>
      </c>
      <c r="K69" s="15" t="str">
        <f>VLOOKUP($A69,'All details for all cars'!$A:$O,COLUMN()-COLUMN($C:$C),0)</f>
        <v>87259</v>
      </c>
      <c r="L69" s="15" t="str">
        <f>VLOOKUP($A69,'All details for all cars'!$A:$O,COLUMN()-COLUMN($C:$C),0)</f>
        <v>2</v>
      </c>
      <c r="M69" s="15" t="str">
        <f>VLOOKUP($A69,'All details for all cars'!$A:$O,COLUMN()-COLUMN($C:$C),0)</f>
        <v>600000</v>
      </c>
      <c r="N69" s="2" t="str">
        <f>VLOOKUP($A69,'All details for all cars'!$A:$O,COLUMN()-COLUMN($C:$C),0)</f>
        <v>Upgrading to a new car</v>
      </c>
      <c r="O69" s="15" t="str">
        <f>VLOOKUP($A69,'All details for all cars'!$A:$O,COLUMN()-COLUMN($C:$C),0)</f>
        <v>3.1</v>
      </c>
      <c r="P69" s="2" t="str">
        <f>VLOOKUP($A69,'All details for all cars'!$A:$O,COLUMN()-COLUMN($C:$C),0)</f>
        <v>live_content_not_done</v>
      </c>
      <c r="Q69" s="15" t="str">
        <f>VLOOKUP($A69,'All details for all cars'!$A:$O,COLUMN()-COLUMN($C:$C),0)</f>
        <v/>
      </c>
      <c r="R69" s="15" t="str">
        <f>VLOOKUP($A69,'All details for all cars'!$A:$O,COLUMN()-COLUMN($C:$C),0)</f>
        <v/>
      </c>
      <c r="S69" s="1" t="str">
        <f t="shared" si="2"/>
        <v/>
      </c>
      <c r="U69" s="17" t="str">
        <f t="shared" si="3"/>
        <v>3/24/2016</v>
      </c>
      <c r="V69" s="18" t="s">
        <v>2686</v>
      </c>
      <c r="W69" s="19" t="str">
        <f t="shared" si="4"/>
        <v>116622</v>
      </c>
      <c r="X69" s="20" t="str">
        <f t="shared" ref="X69:Y69" si="78">G69</f>
        <v>HONDA</v>
      </c>
      <c r="Y69" s="20" t="str">
        <f t="shared" si="78"/>
        <v>CR-V</v>
      </c>
      <c r="Z69" s="21" t="str">
        <f>IFERROR(VLOOKUP(Y69,modelMapping,2,0),Y69)</f>
        <v>CR-V</v>
      </c>
      <c r="AA69" s="20" t="str">
        <f t="shared" si="6"/>
        <v>RVSi</v>
      </c>
      <c r="AB69" s="22" t="str">
        <f t="shared" si="7"/>
        <v>RVSi</v>
      </c>
      <c r="AC69" s="19" t="str">
        <f t="shared" si="8"/>
        <v>2006</v>
      </c>
      <c r="AD69" s="19" t="str">
        <f t="shared" si="9"/>
        <v>305250</v>
      </c>
      <c r="AE69" s="19" t="str">
        <f t="shared" si="10"/>
        <v>87259</v>
      </c>
      <c r="AF69" s="19" t="str">
        <f t="shared" si="11"/>
        <v>10</v>
      </c>
      <c r="AG69" s="19" t="str">
        <f t="shared" si="12"/>
        <v>2</v>
      </c>
      <c r="AH69" s="12" t="s">
        <v>16</v>
      </c>
    </row>
    <row r="70">
      <c r="A70" s="13">
        <v>116701.0</v>
      </c>
      <c r="B70" s="14">
        <v>42450.0</v>
      </c>
      <c r="C70" s="13">
        <v>475000.0</v>
      </c>
      <c r="D70" s="13">
        <v>317000.0</v>
      </c>
      <c r="E70" s="9" t="s">
        <v>2698</v>
      </c>
      <c r="F70" s="2" t="str">
        <f>VLOOKUP($A70,'All details for all cars'!$A:$O,COLUMN()-COLUMN($C:$C),0)</f>
        <v>25-Jan-16</v>
      </c>
      <c r="G70" s="2" t="str">
        <f>VLOOKUP($A70,'All details for all cars'!$A:$O,COLUMN()-COLUMN($C:$C),0)</f>
        <v>HONDA</v>
      </c>
      <c r="H70" s="2" t="str">
        <f>VLOOKUP($A70,'All details for all cars'!$A:$O,COLUMN()-COLUMN($C:$C),0)</f>
        <v>CIVIC</v>
      </c>
      <c r="I70" s="2" t="str">
        <f>VLOOKUP($A70,'All details for all cars'!$A:$O,COLUMN()-COLUMN($C:$C),0)</f>
        <v>1.8S MT</v>
      </c>
      <c r="J70" s="15" t="str">
        <f>VLOOKUP($A70,'All details for all cars'!$A:$O,COLUMN()-COLUMN($C:$C),0)</f>
        <v>2006</v>
      </c>
      <c r="K70" s="15" t="str">
        <f>VLOOKUP($A70,'All details for all cars'!$A:$O,COLUMN()-COLUMN($C:$C),0)</f>
        <v>21962</v>
      </c>
      <c r="L70" s="15" t="str">
        <f>VLOOKUP($A70,'All details for all cars'!$A:$O,COLUMN()-COLUMN($C:$C),0)</f>
        <v>1</v>
      </c>
      <c r="M70" s="15" t="str">
        <f>VLOOKUP($A70,'All details for all cars'!$A:$O,COLUMN()-COLUMN($C:$C),0)</f>
        <v>475000</v>
      </c>
      <c r="N70" s="2" t="str">
        <f>VLOOKUP($A70,'All details for all cars'!$A:$O,COLUMN()-COLUMN($C:$C),0)</f>
        <v>Other</v>
      </c>
      <c r="O70" s="15" t="str">
        <f>VLOOKUP($A70,'All details for all cars'!$A:$O,COLUMN()-COLUMN($C:$C),0)</f>
        <v>2.9</v>
      </c>
      <c r="P70" s="2" t="str">
        <f>VLOOKUP($A70,'All details for all cars'!$A:$O,COLUMN()-COLUMN($C:$C),0)</f>
        <v>dead_after_live</v>
      </c>
      <c r="Q70" s="15" t="str">
        <f>VLOOKUP($A70,'All details for all cars'!$A:$O,COLUMN()-COLUMN($C:$C),0)</f>
        <v/>
      </c>
      <c r="R70" s="15" t="str">
        <f>VLOOKUP($A70,'All details for all cars'!$A:$O,COLUMN()-COLUMN($C:$C),0)</f>
        <v>411400</v>
      </c>
      <c r="S70" s="1" t="str">
        <f t="shared" si="2"/>
        <v/>
      </c>
      <c r="U70" s="17" t="str">
        <f t="shared" si="3"/>
        <v>3/21/2016</v>
      </c>
      <c r="V70" s="18" t="s">
        <v>2686</v>
      </c>
      <c r="W70" s="19" t="str">
        <f t="shared" si="4"/>
        <v>116701</v>
      </c>
      <c r="X70" s="20" t="str">
        <f t="shared" ref="X70:Y70" si="79">G70</f>
        <v>HONDA</v>
      </c>
      <c r="Y70" s="20" t="str">
        <f t="shared" si="79"/>
        <v>CIVIC</v>
      </c>
      <c r="Z70" s="21" t="str">
        <f>IFERROR(VLOOKUP(Y70,modelMapping,2,0),Y70)</f>
        <v>CIVIC</v>
      </c>
      <c r="AA70" s="20" t="str">
        <f t="shared" si="6"/>
        <v>1.8S MT</v>
      </c>
      <c r="AB70" s="22" t="str">
        <f t="shared" si="7"/>
        <v>1.8S MT</v>
      </c>
      <c r="AC70" s="19" t="str">
        <f t="shared" si="8"/>
        <v>2006</v>
      </c>
      <c r="AD70" s="19" t="str">
        <f t="shared" si="9"/>
        <v>351870</v>
      </c>
      <c r="AE70" s="19" t="str">
        <f t="shared" si="10"/>
        <v>21962</v>
      </c>
      <c r="AF70" s="19" t="str">
        <f t="shared" si="11"/>
        <v>10</v>
      </c>
      <c r="AG70" s="19" t="str">
        <f t="shared" si="12"/>
        <v>1</v>
      </c>
      <c r="AH70" s="12" t="s">
        <v>16</v>
      </c>
    </row>
    <row r="71">
      <c r="A71" s="13">
        <v>116732.0</v>
      </c>
      <c r="B71" s="14">
        <v>42444.0</v>
      </c>
      <c r="C71" s="13">
        <v>235000.0</v>
      </c>
      <c r="D71" s="13">
        <v>130000.0</v>
      </c>
      <c r="E71" s="9" t="s">
        <v>2698</v>
      </c>
      <c r="F71" s="2" t="str">
        <f>VLOOKUP($A71,'All details for all cars'!$A:$O,COLUMN()-COLUMN($C:$C),0)</f>
        <v>27-Jan-16</v>
      </c>
      <c r="G71" s="2" t="str">
        <f>VLOOKUP($A71,'All details for all cars'!$A:$O,COLUMN()-COLUMN($C:$C),0)</f>
        <v>TATA</v>
      </c>
      <c r="H71" s="2" t="str">
        <f>VLOOKUP($A71,'All details for all cars'!$A:$O,COLUMN()-COLUMN($C:$C),0)</f>
        <v>INDICA VISTA</v>
      </c>
      <c r="I71" s="2" t="str">
        <f>VLOOKUP($A71,'All details for all cars'!$A:$O,COLUMN()-COLUMN($C:$C),0)</f>
        <v>Aura + Safire BS-III</v>
      </c>
      <c r="J71" s="15" t="str">
        <f>VLOOKUP($A71,'All details for all cars'!$A:$O,COLUMN()-COLUMN($C:$C),0)</f>
        <v>2009</v>
      </c>
      <c r="K71" s="15" t="str">
        <f>VLOOKUP($A71,'All details for all cars'!$A:$O,COLUMN()-COLUMN($C:$C),0)</f>
        <v>39431</v>
      </c>
      <c r="L71" s="15" t="str">
        <f>VLOOKUP($A71,'All details for all cars'!$A:$O,COLUMN()-COLUMN($C:$C),0)</f>
        <v>2</v>
      </c>
      <c r="M71" s="15" t="str">
        <f>VLOOKUP($A71,'All details for all cars'!$A:$O,COLUMN()-COLUMN($C:$C),0)</f>
        <v>235000</v>
      </c>
      <c r="N71" s="2" t="str">
        <f>VLOOKUP($A71,'All details for all cars'!$A:$O,COLUMN()-COLUMN($C:$C),0)</f>
        <v>Have another car</v>
      </c>
      <c r="O71" s="15" t="str">
        <f>VLOOKUP($A71,'All details for all cars'!$A:$O,COLUMN()-COLUMN($C:$C),0)</f>
        <v>3.2</v>
      </c>
      <c r="P71" s="2" t="str">
        <f>VLOOKUP($A71,'All details for all cars'!$A:$O,COLUMN()-COLUMN($C:$C),0)</f>
        <v>dead_after_live</v>
      </c>
      <c r="Q71" s="15" t="str">
        <f>VLOOKUP($A71,'All details for all cars'!$A:$O,COLUMN()-COLUMN($C:$C),0)</f>
        <v/>
      </c>
      <c r="R71" s="15" t="str">
        <f>VLOOKUP($A71,'All details for all cars'!$A:$O,COLUMN()-COLUMN($C:$C),0)</f>
        <v>170010</v>
      </c>
      <c r="S71" s="1" t="str">
        <f t="shared" si="2"/>
        <v/>
      </c>
      <c r="U71" s="17" t="str">
        <f t="shared" si="3"/>
        <v>3/15/2016</v>
      </c>
      <c r="V71" s="18" t="s">
        <v>2686</v>
      </c>
      <c r="W71" s="19" t="str">
        <f t="shared" si="4"/>
        <v>116732</v>
      </c>
      <c r="X71" s="20" t="str">
        <f t="shared" ref="X71:Y71" si="80">G71</f>
        <v>TATA</v>
      </c>
      <c r="Y71" s="20" t="str">
        <f t="shared" si="80"/>
        <v>INDICA VISTA</v>
      </c>
      <c r="Z71" s="21" t="str">
        <f>IFERROR(VLOOKUP(Y71,modelMapping,2,0),Y71)</f>
        <v>INDICA VISTA</v>
      </c>
      <c r="AA71" s="20" t="str">
        <f t="shared" si="6"/>
        <v>Aura + Safire BS-III</v>
      </c>
      <c r="AB71" s="22" t="str">
        <f t="shared" si="7"/>
        <v>Aura + Safire</v>
      </c>
      <c r="AC71" s="19" t="str">
        <f t="shared" si="8"/>
        <v>2009</v>
      </c>
      <c r="AD71" s="19" t="str">
        <f t="shared" si="9"/>
        <v>145000</v>
      </c>
      <c r="AE71" s="19" t="str">
        <f t="shared" si="10"/>
        <v>39431</v>
      </c>
      <c r="AF71" s="19" t="str">
        <f t="shared" si="11"/>
        <v>7</v>
      </c>
      <c r="AG71" s="19" t="str">
        <f t="shared" si="12"/>
        <v>2</v>
      </c>
      <c r="AH71" s="12" t="s">
        <v>16</v>
      </c>
    </row>
    <row r="72">
      <c r="A72" s="13">
        <v>117379.0</v>
      </c>
      <c r="B72" s="14">
        <v>42447.0</v>
      </c>
      <c r="C72" s="13">
        <v>310000.0</v>
      </c>
      <c r="D72" s="13">
        <v>255000.0</v>
      </c>
      <c r="E72" s="9" t="s">
        <v>2689</v>
      </c>
      <c r="F72" s="2" t="str">
        <f>VLOOKUP($A72,'All details for all cars'!$A:$O,COLUMN()-COLUMN($C:$C),0)</f>
        <v>24-Jan-16</v>
      </c>
      <c r="G72" s="2" t="str">
        <f>VLOOKUP($A72,'All details for all cars'!$A:$O,COLUMN()-COLUMN($C:$C),0)</f>
        <v>MARUTI SUZUKI</v>
      </c>
      <c r="H72" s="2" t="str">
        <f>VLOOKUP($A72,'All details for all cars'!$A:$O,COLUMN()-COLUMN($C:$C),0)</f>
        <v>SWIFT</v>
      </c>
      <c r="I72" s="2" t="str">
        <f>VLOOKUP($A72,'All details for all cars'!$A:$O,COLUMN()-COLUMN($C:$C),0)</f>
        <v>VXi</v>
      </c>
      <c r="J72" s="15" t="str">
        <f>VLOOKUP($A72,'All details for all cars'!$A:$O,COLUMN()-COLUMN($C:$C),0)</f>
        <v>2007</v>
      </c>
      <c r="K72" s="15" t="str">
        <f>VLOOKUP($A72,'All details for all cars'!$A:$O,COLUMN()-COLUMN($C:$C),0)</f>
        <v>72187</v>
      </c>
      <c r="L72" s="15" t="str">
        <f>VLOOKUP($A72,'All details for all cars'!$A:$O,COLUMN()-COLUMN($C:$C),0)</f>
        <v>2</v>
      </c>
      <c r="M72" s="15" t="str">
        <f>VLOOKUP($A72,'All details for all cars'!$A:$O,COLUMN()-COLUMN($C:$C),0)</f>
        <v>310000</v>
      </c>
      <c r="N72" s="2" t="str">
        <f>VLOOKUP($A72,'All details for all cars'!$A:$O,COLUMN()-COLUMN($C:$C),0)</f>
        <v>Other</v>
      </c>
      <c r="O72" s="15" t="str">
        <f>VLOOKUP($A72,'All details for all cars'!$A:$O,COLUMN()-COLUMN($C:$C),0)</f>
        <v>2.1</v>
      </c>
      <c r="P72" s="2" t="str">
        <f>VLOOKUP($A72,'All details for all cars'!$A:$O,COLUMN()-COLUMN($C:$C),0)</f>
        <v>live_content_not_done</v>
      </c>
      <c r="Q72" s="15" t="str">
        <f>VLOOKUP($A72,'All details for all cars'!$A:$O,COLUMN()-COLUMN($C:$C),0)</f>
        <v>245013</v>
      </c>
      <c r="R72" s="15" t="str">
        <f>VLOOKUP($A72,'All details for all cars'!$A:$O,COLUMN()-COLUMN($C:$C),0)</f>
        <v>226440</v>
      </c>
      <c r="S72" s="5" t="str">
        <f t="shared" si="2"/>
        <v>-0.1343826179</v>
      </c>
      <c r="U72" s="17" t="str">
        <f t="shared" si="3"/>
        <v>3/18/2016</v>
      </c>
      <c r="V72" s="18" t="s">
        <v>2686</v>
      </c>
      <c r="W72" s="19" t="str">
        <f t="shared" si="4"/>
        <v>117379</v>
      </c>
      <c r="X72" s="20" t="str">
        <f t="shared" ref="X72:Y72" si="81">G72</f>
        <v>MARUTI SUZUKI</v>
      </c>
      <c r="Y72" s="20" t="str">
        <f t="shared" si="81"/>
        <v>SWIFT</v>
      </c>
      <c r="Z72" s="21" t="str">
        <f>IFERROR(VLOOKUP(Y72,modelMapping,2,0),Y72)</f>
        <v>SWIFT</v>
      </c>
      <c r="AA72" s="20" t="str">
        <f t="shared" si="6"/>
        <v>VXi</v>
      </c>
      <c r="AB72" s="22" t="str">
        <f t="shared" si="7"/>
        <v>VXi</v>
      </c>
      <c r="AC72" s="19" t="str">
        <f t="shared" si="8"/>
        <v>2007</v>
      </c>
      <c r="AD72" s="19" t="str">
        <f t="shared" si="9"/>
        <v>283050</v>
      </c>
      <c r="AE72" s="19" t="str">
        <f t="shared" si="10"/>
        <v>72187</v>
      </c>
      <c r="AF72" s="19" t="str">
        <f t="shared" si="11"/>
        <v>9</v>
      </c>
      <c r="AG72" s="19" t="str">
        <f t="shared" si="12"/>
        <v>2</v>
      </c>
      <c r="AH72" s="12" t="s">
        <v>16</v>
      </c>
    </row>
    <row r="73">
      <c r="A73" s="13">
        <v>117474.0</v>
      </c>
      <c r="B73" s="14">
        <v>42447.0</v>
      </c>
      <c r="C73" s="13">
        <v>385000.0</v>
      </c>
      <c r="D73" s="13">
        <v>283000.0</v>
      </c>
      <c r="E73" s="9" t="s">
        <v>2692</v>
      </c>
      <c r="F73" s="2" t="str">
        <f>VLOOKUP($A73,'All details for all cars'!$A:$O,COLUMN()-COLUMN($C:$C),0)</f>
        <v>25-Jan-16</v>
      </c>
      <c r="G73" s="2" t="str">
        <f>VLOOKUP($A73,'All details for all cars'!$A:$O,COLUMN()-COLUMN($C:$C),0)</f>
        <v>MARUTI SUZUKI</v>
      </c>
      <c r="H73" s="2" t="str">
        <f>VLOOKUP($A73,'All details for all cars'!$A:$O,COLUMN()-COLUMN($C:$C),0)</f>
        <v>RITZ</v>
      </c>
      <c r="I73" s="2" t="str">
        <f>VLOOKUP($A73,'All details for all cars'!$A:$O,COLUMN()-COLUMN($C:$C),0)</f>
        <v>GENUS VXI</v>
      </c>
      <c r="J73" s="15" t="str">
        <f>VLOOKUP($A73,'All details for all cars'!$A:$O,COLUMN()-COLUMN($C:$C),0)</f>
        <v>2009</v>
      </c>
      <c r="K73" s="15" t="str">
        <f>VLOOKUP($A73,'All details for all cars'!$A:$O,COLUMN()-COLUMN($C:$C),0)</f>
        <v>18589</v>
      </c>
      <c r="L73" s="15" t="str">
        <f>VLOOKUP($A73,'All details for all cars'!$A:$O,COLUMN()-COLUMN($C:$C),0)</f>
        <v>1</v>
      </c>
      <c r="M73" s="15" t="str">
        <f>VLOOKUP($A73,'All details for all cars'!$A:$O,COLUMN()-COLUMN($C:$C),0)</f>
        <v>385000</v>
      </c>
      <c r="N73" s="2" t="str">
        <f>VLOOKUP($A73,'All details for all cars'!$A:$O,COLUMN()-COLUMN($C:$C),0)</f>
        <v>Other</v>
      </c>
      <c r="O73" s="15" t="str">
        <f>VLOOKUP($A73,'All details for all cars'!$A:$O,COLUMN()-COLUMN($C:$C),0)</f>
        <v>3.4</v>
      </c>
      <c r="P73" s="2" t="str">
        <f>VLOOKUP($A73,'All details for all cars'!$A:$O,COLUMN()-COLUMN($C:$C),0)</f>
        <v>live_content_not_done</v>
      </c>
      <c r="Q73" s="15" t="str">
        <f>VLOOKUP($A73,'All details for all cars'!$A:$O,COLUMN()-COLUMN($C:$C),0)</f>
        <v/>
      </c>
      <c r="R73" s="15" t="str">
        <f>VLOOKUP($A73,'All details for all cars'!$A:$O,COLUMN()-COLUMN($C:$C),0)</f>
        <v/>
      </c>
      <c r="S73" s="1" t="str">
        <f t="shared" si="2"/>
        <v/>
      </c>
      <c r="U73" s="17" t="str">
        <f t="shared" si="3"/>
        <v>3/18/2016</v>
      </c>
      <c r="V73" s="18" t="s">
        <v>2686</v>
      </c>
      <c r="W73" s="19" t="str">
        <f t="shared" si="4"/>
        <v>117474</v>
      </c>
      <c r="X73" s="20" t="str">
        <f t="shared" ref="X73:Y73" si="82">G73</f>
        <v>MARUTI SUZUKI</v>
      </c>
      <c r="Y73" s="20" t="str">
        <f t="shared" si="82"/>
        <v>RITZ</v>
      </c>
      <c r="Z73" s="21" t="str">
        <f>IFERROR(VLOOKUP(Y73,modelMapping,2,0),Y73)</f>
        <v>RITZ</v>
      </c>
      <c r="AA73" s="20" t="str">
        <f t="shared" si="6"/>
        <v>GENUS VXI</v>
      </c>
      <c r="AB73" s="22" t="str">
        <f t="shared" si="7"/>
        <v>GENUS VXI</v>
      </c>
      <c r="AC73" s="19" t="str">
        <f t="shared" si="8"/>
        <v>2009</v>
      </c>
      <c r="AD73" s="19" t="str">
        <f t="shared" si="9"/>
        <v>314130</v>
      </c>
      <c r="AE73" s="19" t="str">
        <f t="shared" si="10"/>
        <v>18589</v>
      </c>
      <c r="AF73" s="19" t="str">
        <f t="shared" si="11"/>
        <v>7</v>
      </c>
      <c r="AG73" s="19" t="str">
        <f t="shared" si="12"/>
        <v>1</v>
      </c>
      <c r="AH73" s="12" t="s">
        <v>16</v>
      </c>
    </row>
    <row r="74">
      <c r="A74" s="13">
        <v>117571.0</v>
      </c>
      <c r="B74" s="14">
        <v>42447.0</v>
      </c>
      <c r="C74" s="13">
        <v>345000.0</v>
      </c>
      <c r="D74" s="13">
        <v>278000.0</v>
      </c>
      <c r="E74" s="9" t="s">
        <v>2685</v>
      </c>
      <c r="F74" s="2" t="str">
        <f>VLOOKUP($A74,'All details for all cars'!$A:$O,COLUMN()-COLUMN($C:$C),0)</f>
        <v>24-Jan-16</v>
      </c>
      <c r="G74" s="2" t="str">
        <f>VLOOKUP($A74,'All details for all cars'!$A:$O,COLUMN()-COLUMN($C:$C),0)</f>
        <v>MARUTI SUZUKI</v>
      </c>
      <c r="H74" s="2" t="str">
        <f>VLOOKUP($A74,'All details for all cars'!$A:$O,COLUMN()-COLUMN($C:$C),0)</f>
        <v>RITZ</v>
      </c>
      <c r="I74" s="2" t="str">
        <f>VLOOKUP($A74,'All details for all cars'!$A:$O,COLUMN()-COLUMN($C:$C),0)</f>
        <v>GENUS VXI</v>
      </c>
      <c r="J74" s="15" t="str">
        <f>VLOOKUP($A74,'All details for all cars'!$A:$O,COLUMN()-COLUMN($C:$C),0)</f>
        <v>2010</v>
      </c>
      <c r="K74" s="15" t="str">
        <f>VLOOKUP($A74,'All details for all cars'!$A:$O,COLUMN()-COLUMN($C:$C),0)</f>
        <v>87622</v>
      </c>
      <c r="L74" s="15" t="str">
        <f>VLOOKUP($A74,'All details for all cars'!$A:$O,COLUMN()-COLUMN($C:$C),0)</f>
        <v>1</v>
      </c>
      <c r="M74" s="15" t="str">
        <f>VLOOKUP($A74,'All details for all cars'!$A:$O,COLUMN()-COLUMN($C:$C),0)</f>
        <v>345000</v>
      </c>
      <c r="N74" s="2" t="str">
        <f>VLOOKUP($A74,'All details for all cars'!$A:$O,COLUMN()-COLUMN($C:$C),0)</f>
        <v>Upgrading to a new car</v>
      </c>
      <c r="O74" s="15" t="str">
        <f>VLOOKUP($A74,'All details for all cars'!$A:$O,COLUMN()-COLUMN($C:$C),0)</f>
        <v>2.4</v>
      </c>
      <c r="P74" s="2" t="str">
        <f>VLOOKUP($A74,'All details for all cars'!$A:$O,COLUMN()-COLUMN($C:$C),0)</f>
        <v>dead_after_live</v>
      </c>
      <c r="Q74" s="15" t="str">
        <f>VLOOKUP($A74,'All details for all cars'!$A:$O,COLUMN()-COLUMN($C:$C),0)</f>
        <v/>
      </c>
      <c r="R74" s="15" t="str">
        <f>VLOOKUP($A74,'All details for all cars'!$A:$O,COLUMN()-COLUMN($C:$C),0)</f>
        <v>268900</v>
      </c>
      <c r="S74" s="16" t="str">
        <f t="shared" si="2"/>
        <v/>
      </c>
      <c r="U74" s="17" t="str">
        <f t="shared" si="3"/>
        <v>3/18/2016</v>
      </c>
      <c r="V74" s="18" t="s">
        <v>2686</v>
      </c>
      <c r="W74" s="19" t="str">
        <f t="shared" si="4"/>
        <v>117571</v>
      </c>
      <c r="X74" s="20" t="str">
        <f t="shared" ref="X74:Y74" si="83">G74</f>
        <v>MARUTI SUZUKI</v>
      </c>
      <c r="Y74" s="20" t="str">
        <f t="shared" si="83"/>
        <v>RITZ</v>
      </c>
      <c r="Z74" s="21" t="str">
        <f>IFERROR(VLOOKUP(Y74,modelMapping,2,0),Y74)</f>
        <v>RITZ</v>
      </c>
      <c r="AA74" s="20" t="str">
        <f t="shared" si="6"/>
        <v>GENUS VXI</v>
      </c>
      <c r="AB74" s="22" t="str">
        <f t="shared" si="7"/>
        <v>GENUS VXI</v>
      </c>
      <c r="AC74" s="19" t="str">
        <f t="shared" si="8"/>
        <v>2010</v>
      </c>
      <c r="AD74" s="19" t="str">
        <f t="shared" si="9"/>
        <v>308580</v>
      </c>
      <c r="AE74" s="19" t="str">
        <f t="shared" si="10"/>
        <v>87622</v>
      </c>
      <c r="AF74" s="19" t="str">
        <f t="shared" si="11"/>
        <v>6</v>
      </c>
      <c r="AG74" s="19" t="str">
        <f t="shared" si="12"/>
        <v>1</v>
      </c>
      <c r="AH74" s="12" t="s">
        <v>16</v>
      </c>
    </row>
    <row r="75">
      <c r="A75" s="13">
        <v>118456.0</v>
      </c>
      <c r="B75" s="14">
        <v>42450.0</v>
      </c>
      <c r="C75" s="13">
        <v>480000.0</v>
      </c>
      <c r="D75" s="13">
        <v>345000.0</v>
      </c>
      <c r="E75" s="9" t="s">
        <v>2689</v>
      </c>
      <c r="F75" s="2" t="str">
        <f>VLOOKUP($A75,'All details for all cars'!$A:$O,COLUMN()-COLUMN($C:$C),0)</f>
        <v>30-Jan-16</v>
      </c>
      <c r="G75" s="2" t="str">
        <f>VLOOKUP($A75,'All details for all cars'!$A:$O,COLUMN()-COLUMN($C:$C),0)</f>
        <v>HONDA</v>
      </c>
      <c r="H75" s="2" t="str">
        <f>VLOOKUP($A75,'All details for all cars'!$A:$O,COLUMN()-COLUMN($C:$C),0)</f>
        <v>CIVIC</v>
      </c>
      <c r="I75" s="2" t="str">
        <f>VLOOKUP($A75,'All details for all cars'!$A:$O,COLUMN()-COLUMN($C:$C),0)</f>
        <v>1.8V MT</v>
      </c>
      <c r="J75" s="15" t="str">
        <f>VLOOKUP($A75,'All details for all cars'!$A:$O,COLUMN()-COLUMN($C:$C),0)</f>
        <v>2008</v>
      </c>
      <c r="K75" s="15" t="str">
        <f>VLOOKUP($A75,'All details for all cars'!$A:$O,COLUMN()-COLUMN($C:$C),0)</f>
        <v>87070</v>
      </c>
      <c r="L75" s="15" t="str">
        <f>VLOOKUP($A75,'All details for all cars'!$A:$O,COLUMN()-COLUMN($C:$C),0)</f>
        <v>2</v>
      </c>
      <c r="M75" s="15" t="str">
        <f>VLOOKUP($A75,'All details for all cars'!$A:$O,COLUMN()-COLUMN($C:$C),0)</f>
        <v>480000</v>
      </c>
      <c r="N75" s="2" t="str">
        <f>VLOOKUP($A75,'All details for all cars'!$A:$O,COLUMN()-COLUMN($C:$C),0)</f>
        <v>Other</v>
      </c>
      <c r="O75" s="15" t="str">
        <f>VLOOKUP($A75,'All details for all cars'!$A:$O,COLUMN()-COLUMN($C:$C),0)</f>
        <v>3.2</v>
      </c>
      <c r="P75" s="2" t="str">
        <f>VLOOKUP($A75,'All details for all cars'!$A:$O,COLUMN()-COLUMN($C:$C),0)</f>
        <v>live_content_not_done</v>
      </c>
      <c r="Q75" s="15" t="str">
        <f>VLOOKUP($A75,'All details for all cars'!$A:$O,COLUMN()-COLUMN($C:$C),0)</f>
        <v/>
      </c>
      <c r="R75" s="15" t="str">
        <f>VLOOKUP($A75,'All details for all cars'!$A:$O,COLUMN()-COLUMN($C:$C),0)</f>
        <v>466290</v>
      </c>
      <c r="S75" s="16" t="str">
        <f t="shared" si="2"/>
        <v/>
      </c>
      <c r="U75" s="17" t="str">
        <f t="shared" si="3"/>
        <v>3/21/2016</v>
      </c>
      <c r="V75" s="18" t="s">
        <v>2686</v>
      </c>
      <c r="W75" s="19" t="str">
        <f t="shared" si="4"/>
        <v>118456</v>
      </c>
      <c r="X75" s="20" t="str">
        <f t="shared" ref="X75:Y75" si="84">G75</f>
        <v>HONDA</v>
      </c>
      <c r="Y75" s="20" t="str">
        <f t="shared" si="84"/>
        <v>CIVIC</v>
      </c>
      <c r="Z75" s="21" t="str">
        <f>IFERROR(VLOOKUP(Y75,modelMapping,2,0),Y75)</f>
        <v>CIVIC</v>
      </c>
      <c r="AA75" s="20" t="str">
        <f t="shared" si="6"/>
        <v>1.8V MT</v>
      </c>
      <c r="AB75" s="22" t="str">
        <f t="shared" si="7"/>
        <v>1.8V MT</v>
      </c>
      <c r="AC75" s="19" t="str">
        <f t="shared" si="8"/>
        <v>2008</v>
      </c>
      <c r="AD75" s="19" t="str">
        <f t="shared" si="9"/>
        <v>382950</v>
      </c>
      <c r="AE75" s="19" t="str">
        <f t="shared" si="10"/>
        <v>87070</v>
      </c>
      <c r="AF75" s="19" t="str">
        <f t="shared" si="11"/>
        <v>8</v>
      </c>
      <c r="AG75" s="19" t="str">
        <f t="shared" si="12"/>
        <v>2</v>
      </c>
      <c r="AH75" s="12" t="s">
        <v>16</v>
      </c>
    </row>
    <row r="76">
      <c r="A76" s="13">
        <v>118560.0</v>
      </c>
      <c r="B76" s="14">
        <v>42452.0</v>
      </c>
      <c r="C76" s="13">
        <v>300000.0</v>
      </c>
      <c r="D76" s="13">
        <v>215000.0</v>
      </c>
      <c r="E76" s="9" t="s">
        <v>2692</v>
      </c>
      <c r="F76" s="2" t="str">
        <f>VLOOKUP($A76,'All details for all cars'!$A:$O,COLUMN()-COLUMN($C:$C),0)</f>
        <v>29-Jan-16</v>
      </c>
      <c r="G76" s="2" t="str">
        <f>VLOOKUP($A76,'All details for all cars'!$A:$O,COLUMN()-COLUMN($C:$C),0)</f>
        <v>MARUTI SUZUKI</v>
      </c>
      <c r="H76" s="2" t="str">
        <f>VLOOKUP($A76,'All details for all cars'!$A:$O,COLUMN()-COLUMN($C:$C),0)</f>
        <v>ALTO K10</v>
      </c>
      <c r="I76" s="2" t="str">
        <f>VLOOKUP($A76,'All details for all cars'!$A:$O,COLUMN()-COLUMN($C:$C),0)</f>
        <v>VXi</v>
      </c>
      <c r="J76" s="15" t="str">
        <f>VLOOKUP($A76,'All details for all cars'!$A:$O,COLUMN()-COLUMN($C:$C),0)</f>
        <v>2010</v>
      </c>
      <c r="K76" s="15" t="str">
        <f>VLOOKUP($A76,'All details for all cars'!$A:$O,COLUMN()-COLUMN($C:$C),0)</f>
        <v>7786</v>
      </c>
      <c r="L76" s="15" t="str">
        <f>VLOOKUP($A76,'All details for all cars'!$A:$O,COLUMN()-COLUMN($C:$C),0)</f>
        <v>1</v>
      </c>
      <c r="M76" s="15" t="str">
        <f>VLOOKUP($A76,'All details for all cars'!$A:$O,COLUMN()-COLUMN($C:$C),0)</f>
        <v>300000</v>
      </c>
      <c r="N76" s="2" t="str">
        <f>VLOOKUP($A76,'All details for all cars'!$A:$O,COLUMN()-COLUMN($C:$C),0)</f>
        <v>Going abroad</v>
      </c>
      <c r="O76" s="15" t="str">
        <f>VLOOKUP($A76,'All details for all cars'!$A:$O,COLUMN()-COLUMN($C:$C),0)</f>
        <v>3.4</v>
      </c>
      <c r="P76" s="2" t="str">
        <f>VLOOKUP($A76,'All details for all cars'!$A:$O,COLUMN()-COLUMN($C:$C),0)</f>
        <v>live_content_not_done</v>
      </c>
      <c r="Q76" s="15" t="str">
        <f>VLOOKUP($A76,'All details for all cars'!$A:$O,COLUMN()-COLUMN($C:$C),0)</f>
        <v/>
      </c>
      <c r="R76" s="15" t="str">
        <f>VLOOKUP($A76,'All details for all cars'!$A:$O,COLUMN()-COLUMN($C:$C),0)</f>
        <v/>
      </c>
      <c r="S76" s="1" t="str">
        <f t="shared" si="2"/>
        <v/>
      </c>
      <c r="U76" s="17" t="str">
        <f t="shared" si="3"/>
        <v>3/23/2016</v>
      </c>
      <c r="V76" s="18" t="s">
        <v>2686</v>
      </c>
      <c r="W76" s="19" t="str">
        <f t="shared" si="4"/>
        <v>118560</v>
      </c>
      <c r="X76" s="20" t="str">
        <f t="shared" ref="X76:Y76" si="85">G76</f>
        <v>MARUTI SUZUKI</v>
      </c>
      <c r="Y76" s="20" t="str">
        <f t="shared" si="85"/>
        <v>ALTO K10</v>
      </c>
      <c r="Z76" s="21" t="str">
        <f>IFERROR(VLOOKUP(Y76,modelMapping,2,0),Y76)</f>
        <v>ALTO K10</v>
      </c>
      <c r="AA76" s="20" t="str">
        <f t="shared" si="6"/>
        <v>VXi</v>
      </c>
      <c r="AB76" s="22" t="str">
        <f t="shared" si="7"/>
        <v>VXi</v>
      </c>
      <c r="AC76" s="19" t="str">
        <f t="shared" si="8"/>
        <v>2010</v>
      </c>
      <c r="AD76" s="19" t="str">
        <f t="shared" si="9"/>
        <v>238650</v>
      </c>
      <c r="AE76" s="19" t="str">
        <f t="shared" si="10"/>
        <v>7786</v>
      </c>
      <c r="AF76" s="19" t="str">
        <f t="shared" si="11"/>
        <v>6</v>
      </c>
      <c r="AG76" s="19" t="str">
        <f t="shared" si="12"/>
        <v>1</v>
      </c>
      <c r="AH76" s="12" t="s">
        <v>16</v>
      </c>
    </row>
    <row r="77">
      <c r="A77" s="13">
        <v>118628.0</v>
      </c>
      <c r="B77" s="14">
        <v>42447.0</v>
      </c>
      <c r="C77" s="13">
        <v>475000.0</v>
      </c>
      <c r="D77" s="13">
        <v>345000.0</v>
      </c>
      <c r="E77" s="9" t="s">
        <v>2692</v>
      </c>
      <c r="F77" s="2" t="str">
        <f>VLOOKUP($A77,'All details for all cars'!$A:$O,COLUMN()-COLUMN($C:$C),0)</f>
        <v>27-Jan-16</v>
      </c>
      <c r="G77" s="2" t="str">
        <f>VLOOKUP($A77,'All details for all cars'!$A:$O,COLUMN()-COLUMN($C:$C),0)</f>
        <v>HYUNDAI</v>
      </c>
      <c r="H77" s="2" t="str">
        <f>VLOOKUP($A77,'All details for all cars'!$A:$O,COLUMN()-COLUMN($C:$C),0)</f>
        <v>I20</v>
      </c>
      <c r="I77" s="2" t="str">
        <f>VLOOKUP($A77,'All details for all cars'!$A:$O,COLUMN()-COLUMN($C:$C),0)</f>
        <v>Asta 1.2</v>
      </c>
      <c r="J77" s="15" t="str">
        <f>VLOOKUP($A77,'All details for all cars'!$A:$O,COLUMN()-COLUMN($C:$C),0)</f>
        <v>2010</v>
      </c>
      <c r="K77" s="15" t="str">
        <f>VLOOKUP($A77,'All details for all cars'!$A:$O,COLUMN()-COLUMN($C:$C),0)</f>
        <v>34773</v>
      </c>
      <c r="L77" s="15" t="str">
        <f>VLOOKUP($A77,'All details for all cars'!$A:$O,COLUMN()-COLUMN($C:$C),0)</f>
        <v>1</v>
      </c>
      <c r="M77" s="15" t="str">
        <f>VLOOKUP($A77,'All details for all cars'!$A:$O,COLUMN()-COLUMN($C:$C),0)</f>
        <v>475000</v>
      </c>
      <c r="N77" s="2" t="str">
        <f>VLOOKUP($A77,'All details for all cars'!$A:$O,COLUMN()-COLUMN($C:$C),0)</f>
        <v>Other</v>
      </c>
      <c r="O77" s="15" t="str">
        <f>VLOOKUP($A77,'All details for all cars'!$A:$O,COLUMN()-COLUMN($C:$C),0)</f>
        <v>3.7</v>
      </c>
      <c r="P77" s="2" t="str">
        <f>VLOOKUP($A77,'All details for all cars'!$A:$O,COLUMN()-COLUMN($C:$C),0)</f>
        <v>dead_after_live</v>
      </c>
      <c r="Q77" s="15" t="str">
        <f>VLOOKUP($A77,'All details for all cars'!$A:$O,COLUMN()-COLUMN($C:$C),0)</f>
        <v/>
      </c>
      <c r="R77" s="15" t="str">
        <f>VLOOKUP($A77,'All details for all cars'!$A:$O,COLUMN()-COLUMN($C:$C),0)</f>
        <v>412400</v>
      </c>
      <c r="S77" s="1" t="str">
        <f t="shared" si="2"/>
        <v/>
      </c>
      <c r="U77" s="17" t="str">
        <f t="shared" si="3"/>
        <v>3/18/2016</v>
      </c>
      <c r="V77" s="18" t="s">
        <v>2686</v>
      </c>
      <c r="W77" s="19" t="str">
        <f t="shared" si="4"/>
        <v>118628</v>
      </c>
      <c r="X77" s="20" t="str">
        <f t="shared" ref="X77:Y77" si="86">G77</f>
        <v>HYUNDAI</v>
      </c>
      <c r="Y77" s="20" t="str">
        <f t="shared" si="86"/>
        <v>I20</v>
      </c>
      <c r="Z77" s="21" t="str">
        <f>IFERROR(VLOOKUP(Y77,modelMapping,2,0),Y77)</f>
        <v>I20</v>
      </c>
      <c r="AA77" s="20" t="str">
        <f t="shared" si="6"/>
        <v>Asta 1.2</v>
      </c>
      <c r="AB77" s="22" t="str">
        <f t="shared" si="7"/>
        <v>Asta 1.2</v>
      </c>
      <c r="AC77" s="19" t="str">
        <f t="shared" si="8"/>
        <v>2010</v>
      </c>
      <c r="AD77" s="19" t="str">
        <f t="shared" si="9"/>
        <v>382950</v>
      </c>
      <c r="AE77" s="19" t="str">
        <f t="shared" si="10"/>
        <v>34773</v>
      </c>
      <c r="AF77" s="19" t="str">
        <f t="shared" si="11"/>
        <v>6</v>
      </c>
      <c r="AG77" s="19" t="str">
        <f t="shared" si="12"/>
        <v>1</v>
      </c>
      <c r="AH77" s="12" t="s">
        <v>16</v>
      </c>
    </row>
    <row r="78">
      <c r="A78" s="13">
        <v>119035.0</v>
      </c>
      <c r="B78" s="14">
        <v>42452.0</v>
      </c>
      <c r="C78" s="13">
        <v>400000.0</v>
      </c>
      <c r="D78" s="13">
        <v>270000.0</v>
      </c>
      <c r="E78" s="9" t="s">
        <v>2688</v>
      </c>
      <c r="F78" s="2" t="str">
        <f>VLOOKUP($A78,'All details for all cars'!$A:$O,COLUMN()-COLUMN($C:$C),0)</f>
        <v>29-Jan-16</v>
      </c>
      <c r="G78" s="2" t="str">
        <f>VLOOKUP($A78,'All details for all cars'!$A:$O,COLUMN()-COLUMN($C:$C),0)</f>
        <v>MARUTI SUZUKI</v>
      </c>
      <c r="H78" s="2" t="str">
        <f>VLOOKUP($A78,'All details for all cars'!$A:$O,COLUMN()-COLUMN($C:$C),0)</f>
        <v>SWIFT</v>
      </c>
      <c r="I78" s="2" t="str">
        <f>VLOOKUP($A78,'All details for all cars'!$A:$O,COLUMN()-COLUMN($C:$C),0)</f>
        <v>VDi ABS</v>
      </c>
      <c r="J78" s="15" t="str">
        <f>VLOOKUP($A78,'All details for all cars'!$A:$O,COLUMN()-COLUMN($C:$C),0)</f>
        <v>2009</v>
      </c>
      <c r="K78" s="15" t="str">
        <f>VLOOKUP($A78,'All details for all cars'!$A:$O,COLUMN()-COLUMN($C:$C),0)</f>
        <v>107248</v>
      </c>
      <c r="L78" s="15" t="str">
        <f>VLOOKUP($A78,'All details for all cars'!$A:$O,COLUMN()-COLUMN($C:$C),0)</f>
        <v>2</v>
      </c>
      <c r="M78" s="15" t="str">
        <f>VLOOKUP($A78,'All details for all cars'!$A:$O,COLUMN()-COLUMN($C:$C),0)</f>
        <v>400000</v>
      </c>
      <c r="N78" s="2" t="str">
        <f>VLOOKUP($A78,'All details for all cars'!$A:$O,COLUMN()-COLUMN($C:$C),0)</f>
        <v>Upgrading to a new car</v>
      </c>
      <c r="O78" s="15" t="str">
        <f>VLOOKUP($A78,'All details for all cars'!$A:$O,COLUMN()-COLUMN($C:$C),0)</f>
        <v>3.6</v>
      </c>
      <c r="P78" s="2" t="str">
        <f>VLOOKUP($A78,'All details for all cars'!$A:$O,COLUMN()-COLUMN($C:$C),0)</f>
        <v>live_content_not_done</v>
      </c>
      <c r="Q78" s="15" t="str">
        <f>VLOOKUP($A78,'All details for all cars'!$A:$O,COLUMN()-COLUMN($C:$C),0)</f>
        <v/>
      </c>
      <c r="R78" s="15" t="str">
        <f>VLOOKUP($A78,'All details for all cars'!$A:$O,COLUMN()-COLUMN($C:$C),0)</f>
        <v>322380</v>
      </c>
      <c r="S78" s="1" t="str">
        <f t="shared" si="2"/>
        <v/>
      </c>
      <c r="U78" s="17" t="str">
        <f t="shared" si="3"/>
        <v>3/23/2016</v>
      </c>
      <c r="V78" s="18" t="s">
        <v>2686</v>
      </c>
      <c r="W78" s="19" t="str">
        <f t="shared" si="4"/>
        <v>119035</v>
      </c>
      <c r="X78" s="20" t="str">
        <f t="shared" ref="X78:Y78" si="87">G78</f>
        <v>MARUTI SUZUKI</v>
      </c>
      <c r="Y78" s="20" t="str">
        <f t="shared" si="87"/>
        <v>SWIFT</v>
      </c>
      <c r="Z78" s="21" t="str">
        <f>IFERROR(VLOOKUP(Y78,modelMapping,2,0),Y78)</f>
        <v>SWIFT</v>
      </c>
      <c r="AA78" s="20" t="str">
        <f t="shared" si="6"/>
        <v>VDi ABS</v>
      </c>
      <c r="AB78" s="22" t="str">
        <f t="shared" si="7"/>
        <v>VDi ABS</v>
      </c>
      <c r="AC78" s="19" t="str">
        <f t="shared" si="8"/>
        <v>2009</v>
      </c>
      <c r="AD78" s="19" t="str">
        <f t="shared" si="9"/>
        <v>299700</v>
      </c>
      <c r="AE78" s="19" t="str">
        <f t="shared" si="10"/>
        <v>107248</v>
      </c>
      <c r="AF78" s="19" t="str">
        <f t="shared" si="11"/>
        <v>7</v>
      </c>
      <c r="AG78" s="19" t="str">
        <f t="shared" si="12"/>
        <v>2</v>
      </c>
      <c r="AH78" s="12" t="s">
        <v>16</v>
      </c>
    </row>
    <row r="79">
      <c r="A79" s="13">
        <v>120121.0</v>
      </c>
      <c r="B79" s="14">
        <v>42445.0</v>
      </c>
      <c r="C79" s="13">
        <v>450000.0</v>
      </c>
      <c r="D79" s="13">
        <v>350000.0</v>
      </c>
      <c r="E79" s="9" t="s">
        <v>2692</v>
      </c>
      <c r="F79" s="2" t="str">
        <f>VLOOKUP($A79,'All details for all cars'!$A:$O,COLUMN()-COLUMN($C:$C),0)</f>
        <v>30-Jan-16</v>
      </c>
      <c r="G79" s="2" t="str">
        <f>VLOOKUP($A79,'All details for all cars'!$A:$O,COLUMN()-COLUMN($C:$C),0)</f>
        <v>FORD</v>
      </c>
      <c r="H79" s="2" t="str">
        <f>VLOOKUP($A79,'All details for all cars'!$A:$O,COLUMN()-COLUMN($C:$C),0)</f>
        <v>FIGO</v>
      </c>
      <c r="I79" s="2" t="str">
        <f>VLOOKUP($A79,'All details for all cars'!$A:$O,COLUMN()-COLUMN($C:$C),0)</f>
        <v>Duratorq Diesel Titanium 1.4</v>
      </c>
      <c r="J79" s="15" t="str">
        <f>VLOOKUP($A79,'All details for all cars'!$A:$O,COLUMN()-COLUMN($C:$C),0)</f>
        <v>2012</v>
      </c>
      <c r="K79" s="15" t="str">
        <f>VLOOKUP($A79,'All details for all cars'!$A:$O,COLUMN()-COLUMN($C:$C),0)</f>
        <v>33535</v>
      </c>
      <c r="L79" s="15" t="str">
        <f>VLOOKUP($A79,'All details for all cars'!$A:$O,COLUMN()-COLUMN($C:$C),0)</f>
        <v>1</v>
      </c>
      <c r="M79" s="15" t="str">
        <f>VLOOKUP($A79,'All details for all cars'!$A:$O,COLUMN()-COLUMN($C:$C),0)</f>
        <v>450000</v>
      </c>
      <c r="N79" s="2" t="str">
        <f>VLOOKUP($A79,'All details for all cars'!$A:$O,COLUMN()-COLUMN($C:$C),0)</f>
        <v>Upgrading to a new car</v>
      </c>
      <c r="O79" s="15" t="str">
        <f>VLOOKUP($A79,'All details for all cars'!$A:$O,COLUMN()-COLUMN($C:$C),0)</f>
        <v>3.9</v>
      </c>
      <c r="P79" s="2" t="str">
        <f>VLOOKUP($A79,'All details for all cars'!$A:$O,COLUMN()-COLUMN($C:$C),0)</f>
        <v>dead_after_live</v>
      </c>
      <c r="Q79" s="15" t="str">
        <f>VLOOKUP($A79,'All details for all cars'!$A:$O,COLUMN()-COLUMN($C:$C),0)</f>
        <v/>
      </c>
      <c r="R79" s="15" t="str">
        <f>VLOOKUP($A79,'All details for all cars'!$A:$O,COLUMN()-COLUMN($C:$C),0)</f>
        <v>437800</v>
      </c>
      <c r="S79" s="16" t="str">
        <f t="shared" si="2"/>
        <v/>
      </c>
      <c r="U79" s="17" t="str">
        <f t="shared" si="3"/>
        <v>3/16/2016</v>
      </c>
      <c r="V79" s="18" t="s">
        <v>2686</v>
      </c>
      <c r="W79" s="19" t="str">
        <f t="shared" si="4"/>
        <v>120121</v>
      </c>
      <c r="X79" s="20" t="str">
        <f t="shared" ref="X79:Y79" si="88">G79</f>
        <v>FORD</v>
      </c>
      <c r="Y79" s="20" t="str">
        <f t="shared" si="88"/>
        <v>FIGO</v>
      </c>
      <c r="Z79" s="21" t="str">
        <f>IFERROR(VLOOKUP(Y79,modelMapping,2,0),Y79)</f>
        <v>FIGO</v>
      </c>
      <c r="AA79" s="20" t="str">
        <f t="shared" si="6"/>
        <v>Duratorq Diesel Titanium 1.4</v>
      </c>
      <c r="AB79" s="22" t="str">
        <f t="shared" si="7"/>
        <v>Duratorq Diesel Titanium 1.4</v>
      </c>
      <c r="AC79" s="19" t="str">
        <f t="shared" si="8"/>
        <v>2012</v>
      </c>
      <c r="AD79" s="19" t="str">
        <f t="shared" si="9"/>
        <v>388500</v>
      </c>
      <c r="AE79" s="19" t="str">
        <f t="shared" si="10"/>
        <v>33535</v>
      </c>
      <c r="AF79" s="19" t="str">
        <f t="shared" si="11"/>
        <v>4</v>
      </c>
      <c r="AG79" s="19" t="str">
        <f t="shared" si="12"/>
        <v>1</v>
      </c>
      <c r="AH79" s="12" t="s">
        <v>16</v>
      </c>
    </row>
    <row r="80">
      <c r="A80" s="13">
        <v>121974.0</v>
      </c>
      <c r="B80" s="14">
        <v>42446.0</v>
      </c>
      <c r="C80" s="13">
        <v>450000.0</v>
      </c>
      <c r="D80" s="13">
        <v>335000.0</v>
      </c>
      <c r="E80" s="9" t="s">
        <v>2687</v>
      </c>
      <c r="F80" s="2" t="str">
        <f>VLOOKUP($A80,'All details for all cars'!$A:$O,COLUMN()-COLUMN($C:$C),0)</f>
        <v>2-Feb-16</v>
      </c>
      <c r="G80" s="2" t="str">
        <f>VLOOKUP($A80,'All details for all cars'!$A:$O,COLUMN()-COLUMN($C:$C),0)</f>
        <v>MARUTI SUZUKI</v>
      </c>
      <c r="H80" s="2" t="str">
        <f>VLOOKUP($A80,'All details for all cars'!$A:$O,COLUMN()-COLUMN($C:$C),0)</f>
        <v>SX4</v>
      </c>
      <c r="I80" s="2" t="str">
        <f>VLOOKUP($A80,'All details for all cars'!$A:$O,COLUMN()-COLUMN($C:$C),0)</f>
        <v>ZXI MT BS-IV</v>
      </c>
      <c r="J80" s="15" t="str">
        <f>VLOOKUP($A80,'All details for all cars'!$A:$O,COLUMN()-COLUMN($C:$C),0)</f>
        <v>2011</v>
      </c>
      <c r="K80" s="15" t="str">
        <f>VLOOKUP($A80,'All details for all cars'!$A:$O,COLUMN()-COLUMN($C:$C),0)</f>
        <v>47639</v>
      </c>
      <c r="L80" s="15" t="str">
        <f>VLOOKUP($A80,'All details for all cars'!$A:$O,COLUMN()-COLUMN($C:$C),0)</f>
        <v>1</v>
      </c>
      <c r="M80" s="15" t="str">
        <f>VLOOKUP($A80,'All details for all cars'!$A:$O,COLUMN()-COLUMN($C:$C),0)</f>
        <v>450000</v>
      </c>
      <c r="N80" s="2" t="str">
        <f>VLOOKUP($A80,'All details for all cars'!$A:$O,COLUMN()-COLUMN($C:$C),0)</f>
        <v>Going abroad</v>
      </c>
      <c r="O80" s="15" t="str">
        <f>VLOOKUP($A80,'All details for all cars'!$A:$O,COLUMN()-COLUMN($C:$C),0)</f>
        <v>3.9</v>
      </c>
      <c r="P80" s="2" t="str">
        <f>VLOOKUP($A80,'All details for all cars'!$A:$O,COLUMN()-COLUMN($C:$C),0)</f>
        <v>dead_after_live</v>
      </c>
      <c r="Q80" s="15" t="str">
        <f>VLOOKUP($A80,'All details for all cars'!$A:$O,COLUMN()-COLUMN($C:$C),0)</f>
        <v>393802</v>
      </c>
      <c r="R80" s="15" t="str">
        <f>VLOOKUP($A80,'All details for all cars'!$A:$O,COLUMN()-COLUMN($C:$C),0)</f>
        <v>454700</v>
      </c>
      <c r="S80" s="5" t="str">
        <f t="shared" si="2"/>
        <v>0.05903455695</v>
      </c>
      <c r="U80" s="17" t="str">
        <f t="shared" si="3"/>
        <v>3/17/2016</v>
      </c>
      <c r="V80" s="18" t="s">
        <v>2686</v>
      </c>
      <c r="W80" s="19" t="str">
        <f t="shared" si="4"/>
        <v>121974</v>
      </c>
      <c r="X80" s="20" t="str">
        <f t="shared" ref="X80:Y80" si="89">G80</f>
        <v>MARUTI SUZUKI</v>
      </c>
      <c r="Y80" s="20" t="str">
        <f t="shared" si="89"/>
        <v>SX4</v>
      </c>
      <c r="Z80" s="21" t="str">
        <f>IFERROR(VLOOKUP(Y80,modelMapping,2,0),Y80)</f>
        <v>SX4</v>
      </c>
      <c r="AA80" s="20" t="str">
        <f t="shared" si="6"/>
        <v>ZXI MT BS-IV</v>
      </c>
      <c r="AB80" s="22" t="str">
        <f t="shared" si="7"/>
        <v>ZXI MT</v>
      </c>
      <c r="AC80" s="19" t="str">
        <f t="shared" si="8"/>
        <v>2011</v>
      </c>
      <c r="AD80" s="19" t="str">
        <f t="shared" si="9"/>
        <v>371850</v>
      </c>
      <c r="AE80" s="19" t="str">
        <f t="shared" si="10"/>
        <v>47639</v>
      </c>
      <c r="AF80" s="19" t="str">
        <f t="shared" si="11"/>
        <v>5</v>
      </c>
      <c r="AG80" s="19" t="str">
        <f t="shared" si="12"/>
        <v>1</v>
      </c>
      <c r="AH80" s="12" t="s">
        <v>16</v>
      </c>
    </row>
    <row r="81">
      <c r="A81" s="13">
        <v>122563.0</v>
      </c>
      <c r="B81" s="14">
        <v>42450.0</v>
      </c>
      <c r="C81" s="13">
        <v>365000.0</v>
      </c>
      <c r="D81" s="13">
        <v>300000.0</v>
      </c>
      <c r="E81" s="9" t="s">
        <v>2698</v>
      </c>
      <c r="F81" s="2" t="str">
        <f>VLOOKUP($A81,'All details for all cars'!$A:$O,COLUMN()-COLUMN($C:$C),0)</f>
        <v>3-Feb-16</v>
      </c>
      <c r="G81" s="2" t="str">
        <f>VLOOKUP($A81,'All details for all cars'!$A:$O,COLUMN()-COLUMN($C:$C),0)</f>
        <v>MARUTI SUZUKI</v>
      </c>
      <c r="H81" s="2" t="str">
        <f>VLOOKUP($A81,'All details for all cars'!$A:$O,COLUMN()-COLUMN($C:$C),0)</f>
        <v>SWIFT</v>
      </c>
      <c r="I81" s="2" t="str">
        <f>VLOOKUP($A81,'All details for all cars'!$A:$O,COLUMN()-COLUMN($C:$C),0)</f>
        <v>LDi</v>
      </c>
      <c r="J81" s="15" t="str">
        <f>VLOOKUP($A81,'All details for all cars'!$A:$O,COLUMN()-COLUMN($C:$C),0)</f>
        <v>2008</v>
      </c>
      <c r="K81" s="15" t="str">
        <f>VLOOKUP($A81,'All details for all cars'!$A:$O,COLUMN()-COLUMN($C:$C),0)</f>
        <v>65203</v>
      </c>
      <c r="L81" s="15" t="str">
        <f>VLOOKUP($A81,'All details for all cars'!$A:$O,COLUMN()-COLUMN($C:$C),0)</f>
        <v>1</v>
      </c>
      <c r="M81" s="15" t="str">
        <f>VLOOKUP($A81,'All details for all cars'!$A:$O,COLUMN()-COLUMN($C:$C),0)</f>
        <v>365000</v>
      </c>
      <c r="N81" s="2" t="str">
        <f>VLOOKUP($A81,'All details for all cars'!$A:$O,COLUMN()-COLUMN($C:$C),0)</f>
        <v>Upgrading to a new car</v>
      </c>
      <c r="O81" s="15" t="str">
        <f>VLOOKUP($A81,'All details for all cars'!$A:$O,COLUMN()-COLUMN($C:$C),0)</f>
        <v>2.9</v>
      </c>
      <c r="P81" s="2" t="str">
        <f>VLOOKUP($A81,'All details for all cars'!$A:$O,COLUMN()-COLUMN($C:$C),0)</f>
        <v>live_content_not_done</v>
      </c>
      <c r="Q81" s="15" t="str">
        <f>VLOOKUP($A81,'All details for all cars'!$A:$O,COLUMN()-COLUMN($C:$C),0)</f>
        <v>312126</v>
      </c>
      <c r="R81" s="15" t="str">
        <f>VLOOKUP($A81,'All details for all cars'!$A:$O,COLUMN()-COLUMN($C:$C),0)</f>
        <v>329100</v>
      </c>
      <c r="S81" s="5" t="str">
        <f t="shared" si="2"/>
        <v>-0.06268468468</v>
      </c>
      <c r="U81" s="17" t="str">
        <f t="shared" si="3"/>
        <v>3/21/2016</v>
      </c>
      <c r="V81" s="18" t="s">
        <v>2686</v>
      </c>
      <c r="W81" s="19" t="str">
        <f t="shared" si="4"/>
        <v>122563</v>
      </c>
      <c r="X81" s="20" t="str">
        <f t="shared" ref="X81:Y81" si="90">G81</f>
        <v>MARUTI SUZUKI</v>
      </c>
      <c r="Y81" s="20" t="str">
        <f t="shared" si="90"/>
        <v>SWIFT</v>
      </c>
      <c r="Z81" s="21" t="str">
        <f>IFERROR(VLOOKUP(Y81,modelMapping,2,0),Y81)</f>
        <v>SWIFT</v>
      </c>
      <c r="AA81" s="20" t="str">
        <f t="shared" si="6"/>
        <v>LDi</v>
      </c>
      <c r="AB81" s="22" t="str">
        <f t="shared" si="7"/>
        <v>LDi</v>
      </c>
      <c r="AC81" s="19" t="str">
        <f t="shared" si="8"/>
        <v>2008</v>
      </c>
      <c r="AD81" s="19" t="str">
        <f t="shared" si="9"/>
        <v>333000</v>
      </c>
      <c r="AE81" s="19" t="str">
        <f t="shared" si="10"/>
        <v>65203</v>
      </c>
      <c r="AF81" s="19" t="str">
        <f t="shared" si="11"/>
        <v>8</v>
      </c>
      <c r="AG81" s="19" t="str">
        <f t="shared" si="12"/>
        <v>1</v>
      </c>
      <c r="AH81" s="12" t="s">
        <v>16</v>
      </c>
    </row>
    <row r="82">
      <c r="A82" s="13">
        <v>124615.0</v>
      </c>
      <c r="B82" s="14">
        <v>42443.0</v>
      </c>
      <c r="C82" s="13">
        <v>380000.0</v>
      </c>
      <c r="D82" s="13">
        <v>240000.0</v>
      </c>
      <c r="E82" s="9" t="s">
        <v>2688</v>
      </c>
      <c r="F82" s="2" t="str">
        <f>VLOOKUP($A82,'All details for all cars'!$A:$O,COLUMN()-COLUMN($C:$C),0)</f>
        <v>13-Feb-16</v>
      </c>
      <c r="G82" s="2" t="str">
        <f>VLOOKUP($A82,'All details for all cars'!$A:$O,COLUMN()-COLUMN($C:$C),0)</f>
        <v>HONDA</v>
      </c>
      <c r="H82" s="2" t="str">
        <f>VLOOKUP($A82,'All details for all cars'!$A:$O,COLUMN()-COLUMN($C:$C),0)</f>
        <v>CIVIC</v>
      </c>
      <c r="I82" s="2" t="str">
        <f>VLOOKUP($A82,'All details for all cars'!$A:$O,COLUMN()-COLUMN($C:$C),0)</f>
        <v>1.8S MT</v>
      </c>
      <c r="J82" s="15" t="str">
        <f>VLOOKUP($A82,'All details for all cars'!$A:$O,COLUMN()-COLUMN($C:$C),0)</f>
        <v>2007</v>
      </c>
      <c r="K82" s="15" t="str">
        <f>VLOOKUP($A82,'All details for all cars'!$A:$O,COLUMN()-COLUMN($C:$C),0)</f>
        <v>39799</v>
      </c>
      <c r="L82" s="15" t="str">
        <f>VLOOKUP($A82,'All details for all cars'!$A:$O,COLUMN()-COLUMN($C:$C),0)</f>
        <v>3</v>
      </c>
      <c r="M82" s="15" t="str">
        <f>VLOOKUP($A82,'All details for all cars'!$A:$O,COLUMN()-COLUMN($C:$C),0)</f>
        <v>380000</v>
      </c>
      <c r="N82" s="2" t="str">
        <f>VLOOKUP($A82,'All details for all cars'!$A:$O,COLUMN()-COLUMN($C:$C),0)</f>
        <v>Upgrading to a new car</v>
      </c>
      <c r="O82" s="15" t="str">
        <f>VLOOKUP($A82,'All details for all cars'!$A:$O,COLUMN()-COLUMN($C:$C),0)</f>
        <v>2.4</v>
      </c>
      <c r="P82" s="2" t="str">
        <f>VLOOKUP($A82,'All details for all cars'!$A:$O,COLUMN()-COLUMN($C:$C),0)</f>
        <v>live_content_not_done</v>
      </c>
      <c r="Q82" s="15" t="str">
        <f>VLOOKUP($A82,'All details for all cars'!$A:$O,COLUMN()-COLUMN($C:$C),0)</f>
        <v/>
      </c>
      <c r="R82" s="15" t="str">
        <f>VLOOKUP($A82,'All details for all cars'!$A:$O,COLUMN()-COLUMN($C:$C),0)</f>
        <v>376040</v>
      </c>
      <c r="S82" s="16" t="str">
        <f t="shared" si="2"/>
        <v/>
      </c>
      <c r="U82" s="17" t="str">
        <f t="shared" si="3"/>
        <v>3/14/2016</v>
      </c>
      <c r="V82" s="18" t="s">
        <v>2686</v>
      </c>
      <c r="W82" s="19" t="str">
        <f t="shared" si="4"/>
        <v>124615</v>
      </c>
      <c r="X82" s="20" t="str">
        <f t="shared" ref="X82:Y82" si="91">G82</f>
        <v>HONDA</v>
      </c>
      <c r="Y82" s="20" t="str">
        <f t="shared" si="91"/>
        <v>CIVIC</v>
      </c>
      <c r="Z82" s="21" t="str">
        <f>IFERROR(VLOOKUP(Y82,modelMapping,2,0),Y82)</f>
        <v>CIVIC</v>
      </c>
      <c r="AA82" s="20" t="str">
        <f t="shared" si="6"/>
        <v>1.8S MT</v>
      </c>
      <c r="AB82" s="22" t="str">
        <f t="shared" si="7"/>
        <v>1.8S MT</v>
      </c>
      <c r="AC82" s="19" t="str">
        <f t="shared" si="8"/>
        <v>2007</v>
      </c>
      <c r="AD82" s="19" t="str">
        <f t="shared" si="9"/>
        <v>266400</v>
      </c>
      <c r="AE82" s="19" t="str">
        <f t="shared" si="10"/>
        <v>39799</v>
      </c>
      <c r="AF82" s="19" t="str">
        <f t="shared" si="11"/>
        <v>9</v>
      </c>
      <c r="AG82" s="19" t="str">
        <f t="shared" si="12"/>
        <v>3</v>
      </c>
      <c r="AH82" s="12" t="s">
        <v>16</v>
      </c>
    </row>
    <row r="83">
      <c r="A83" s="13">
        <v>124886.0</v>
      </c>
      <c r="B83" s="14">
        <v>42446.0</v>
      </c>
      <c r="C83" s="13">
        <v>380000.0</v>
      </c>
      <c r="D83" s="13">
        <v>235000.0</v>
      </c>
      <c r="E83" s="9" t="s">
        <v>2694</v>
      </c>
      <c r="F83" s="2" t="str">
        <f>VLOOKUP($A83,'All details for all cars'!$A:$O,COLUMN()-COLUMN($C:$C),0)</f>
        <v>16-Feb-16</v>
      </c>
      <c r="G83" s="2" t="str">
        <f>VLOOKUP($A83,'All details for all cars'!$A:$O,COLUMN()-COLUMN($C:$C),0)</f>
        <v>FORD</v>
      </c>
      <c r="H83" s="2" t="str">
        <f>VLOOKUP($A83,'All details for all cars'!$A:$O,COLUMN()-COLUMN($C:$C),0)</f>
        <v>FIGO</v>
      </c>
      <c r="I83" s="2" t="str">
        <f>VLOOKUP($A83,'All details for all cars'!$A:$O,COLUMN()-COLUMN($C:$C),0)</f>
        <v>Duratec Petrol ZXI 1.2</v>
      </c>
      <c r="J83" s="15" t="str">
        <f>VLOOKUP($A83,'All details for all cars'!$A:$O,COLUMN()-COLUMN($C:$C),0)</f>
        <v>2010</v>
      </c>
      <c r="K83" s="15" t="str">
        <f>VLOOKUP($A83,'All details for all cars'!$A:$O,COLUMN()-COLUMN($C:$C),0)</f>
        <v>32119</v>
      </c>
      <c r="L83" s="15" t="str">
        <f>VLOOKUP($A83,'All details for all cars'!$A:$O,COLUMN()-COLUMN($C:$C),0)</f>
        <v>1</v>
      </c>
      <c r="M83" s="15" t="str">
        <f>VLOOKUP($A83,'All details for all cars'!$A:$O,COLUMN()-COLUMN($C:$C),0)</f>
        <v>380000</v>
      </c>
      <c r="N83" s="2" t="str">
        <f>VLOOKUP($A83,'All details for all cars'!$A:$O,COLUMN()-COLUMN($C:$C),0)</f>
        <v>Upgrading to a new car</v>
      </c>
      <c r="O83" s="15" t="str">
        <f>VLOOKUP($A83,'All details for all cars'!$A:$O,COLUMN()-COLUMN($C:$C),0)</f>
        <v>3.7</v>
      </c>
      <c r="P83" s="2" t="str">
        <f>VLOOKUP($A83,'All details for all cars'!$A:$O,COLUMN()-COLUMN($C:$C),0)</f>
        <v>dead_after_live</v>
      </c>
      <c r="Q83" s="15" t="str">
        <f>VLOOKUP($A83,'All details for all cars'!$A:$O,COLUMN()-COLUMN($C:$C),0)</f>
        <v/>
      </c>
      <c r="R83" s="15" t="str">
        <f>VLOOKUP($A83,'All details for all cars'!$A:$O,COLUMN()-COLUMN($C:$C),0)</f>
        <v>254700</v>
      </c>
      <c r="S83" s="1" t="str">
        <f t="shared" si="2"/>
        <v/>
      </c>
      <c r="U83" s="17" t="str">
        <f t="shared" si="3"/>
        <v>3/17/2016</v>
      </c>
      <c r="V83" s="18" t="s">
        <v>2686</v>
      </c>
      <c r="W83" s="19" t="str">
        <f t="shared" si="4"/>
        <v>124886</v>
      </c>
      <c r="X83" s="20" t="str">
        <f t="shared" ref="X83:Y83" si="92">G83</f>
        <v>FORD</v>
      </c>
      <c r="Y83" s="20" t="str">
        <f t="shared" si="92"/>
        <v>FIGO</v>
      </c>
      <c r="Z83" s="21" t="str">
        <f>IFERROR(VLOOKUP(Y83,modelMapping,2,0),Y83)</f>
        <v>FIGO</v>
      </c>
      <c r="AA83" s="20" t="str">
        <f t="shared" si="6"/>
        <v>Duratec Petrol ZXI 1.2</v>
      </c>
      <c r="AB83" s="22" t="str">
        <f t="shared" si="7"/>
        <v>Duratec Petrol ZXI 1.2</v>
      </c>
      <c r="AC83" s="19" t="str">
        <f t="shared" si="8"/>
        <v>2010</v>
      </c>
      <c r="AD83" s="19" t="str">
        <f t="shared" si="9"/>
        <v>260850</v>
      </c>
      <c r="AE83" s="19" t="str">
        <f t="shared" si="10"/>
        <v>32119</v>
      </c>
      <c r="AF83" s="19" t="str">
        <f t="shared" si="11"/>
        <v>6</v>
      </c>
      <c r="AG83" s="19" t="str">
        <f t="shared" si="12"/>
        <v>1</v>
      </c>
      <c r="AH83" s="12" t="s">
        <v>16</v>
      </c>
    </row>
    <row r="84">
      <c r="A84" s="13">
        <v>125050.0</v>
      </c>
      <c r="B84" s="14">
        <v>42450.0</v>
      </c>
      <c r="C84" s="13">
        <v>725000.0</v>
      </c>
      <c r="D84" s="13">
        <v>455000.0</v>
      </c>
      <c r="E84" s="9" t="s">
        <v>2689</v>
      </c>
      <c r="F84" s="2" t="str">
        <f>VLOOKUP($A84,'All details for all cars'!$A:$O,COLUMN()-COLUMN($C:$C),0)</f>
        <v>7-Feb-16</v>
      </c>
      <c r="G84" s="2" t="str">
        <f>VLOOKUP($A84,'All details for all cars'!$A:$O,COLUMN()-COLUMN($C:$C),0)</f>
        <v>HONDA</v>
      </c>
      <c r="H84" s="2" t="str">
        <f>VLOOKUP($A84,'All details for all cars'!$A:$O,COLUMN()-COLUMN($C:$C),0)</f>
        <v>CITY</v>
      </c>
      <c r="I84" s="2" t="str">
        <f>VLOOKUP($A84,'All details for all cars'!$A:$O,COLUMN()-COLUMN($C:$C),0)</f>
        <v>1.5 V AT</v>
      </c>
      <c r="J84" s="15" t="str">
        <f>VLOOKUP($A84,'All details for all cars'!$A:$O,COLUMN()-COLUMN($C:$C),0)</f>
        <v>2010</v>
      </c>
      <c r="K84" s="15" t="str">
        <f>VLOOKUP($A84,'All details for all cars'!$A:$O,COLUMN()-COLUMN($C:$C),0)</f>
        <v>96643</v>
      </c>
      <c r="L84" s="15" t="str">
        <f>VLOOKUP($A84,'All details for all cars'!$A:$O,COLUMN()-COLUMN($C:$C),0)</f>
        <v>1</v>
      </c>
      <c r="M84" s="15" t="str">
        <f>VLOOKUP($A84,'All details for all cars'!$A:$O,COLUMN()-COLUMN($C:$C),0)</f>
        <v>725000</v>
      </c>
      <c r="N84" s="2" t="str">
        <f>VLOOKUP($A84,'All details for all cars'!$A:$O,COLUMN()-COLUMN($C:$C),0)</f>
        <v>Upgrading to a new car</v>
      </c>
      <c r="O84" s="15" t="str">
        <f>VLOOKUP($A84,'All details for all cars'!$A:$O,COLUMN()-COLUMN($C:$C),0)</f>
        <v>3</v>
      </c>
      <c r="P84" s="2" t="str">
        <f>VLOOKUP($A84,'All details for all cars'!$A:$O,COLUMN()-COLUMN($C:$C),0)</f>
        <v>dead_after_live</v>
      </c>
      <c r="Q84" s="15" t="str">
        <f>VLOOKUP($A84,'All details for all cars'!$A:$O,COLUMN()-COLUMN($C:$C),0)</f>
        <v/>
      </c>
      <c r="R84" s="15" t="str">
        <f>VLOOKUP($A84,'All details for all cars'!$A:$O,COLUMN()-COLUMN($C:$C),0)</f>
        <v>572800</v>
      </c>
      <c r="S84" s="16" t="str">
        <f t="shared" si="2"/>
        <v/>
      </c>
      <c r="U84" s="17" t="str">
        <f t="shared" si="3"/>
        <v>3/21/2016</v>
      </c>
      <c r="V84" s="18" t="s">
        <v>2686</v>
      </c>
      <c r="W84" s="19" t="str">
        <f t="shared" si="4"/>
        <v>125050</v>
      </c>
      <c r="X84" s="20" t="str">
        <f t="shared" ref="X84:Y84" si="93">G84</f>
        <v>HONDA</v>
      </c>
      <c r="Y84" s="20" t="str">
        <f t="shared" si="93"/>
        <v>CITY</v>
      </c>
      <c r="Z84" s="21" t="str">
        <f>IFERROR(VLOOKUP(Y84,modelMapping,2,0),Y84)</f>
        <v>CITY</v>
      </c>
      <c r="AA84" s="20" t="str">
        <f t="shared" si="6"/>
        <v>1.5 V AT</v>
      </c>
      <c r="AB84" s="22" t="str">
        <f t="shared" si="7"/>
        <v>1.5 V AT</v>
      </c>
      <c r="AC84" s="19" t="str">
        <f t="shared" si="8"/>
        <v>2010</v>
      </c>
      <c r="AD84" s="19" t="str">
        <f t="shared" si="9"/>
        <v>505050</v>
      </c>
      <c r="AE84" s="19" t="str">
        <f t="shared" si="10"/>
        <v>96643</v>
      </c>
      <c r="AF84" s="19" t="str">
        <f t="shared" si="11"/>
        <v>6</v>
      </c>
      <c r="AG84" s="19" t="str">
        <f t="shared" si="12"/>
        <v>1</v>
      </c>
      <c r="AH84" s="12" t="s">
        <v>16</v>
      </c>
    </row>
    <row r="85">
      <c r="A85" s="13">
        <v>125366.0</v>
      </c>
      <c r="B85" s="14">
        <v>42443.0</v>
      </c>
      <c r="C85" s="13">
        <v>280000.0</v>
      </c>
      <c r="D85" s="13">
        <v>230000.0</v>
      </c>
      <c r="E85" s="9" t="s">
        <v>2688</v>
      </c>
      <c r="F85" s="2" t="str">
        <f>VLOOKUP($A85,'All details for all cars'!$A:$O,COLUMN()-COLUMN($C:$C),0)</f>
        <v>7-Feb-16</v>
      </c>
      <c r="G85" s="2" t="str">
        <f>VLOOKUP($A85,'All details for all cars'!$A:$O,COLUMN()-COLUMN($C:$C),0)</f>
        <v>HYUNDAI</v>
      </c>
      <c r="H85" s="2" t="str">
        <f>VLOOKUP($A85,'All details for all cars'!$A:$O,COLUMN()-COLUMN($C:$C),0)</f>
        <v>I10</v>
      </c>
      <c r="I85" s="2" t="str">
        <f>VLOOKUP($A85,'All details for all cars'!$A:$O,COLUMN()-COLUMN($C:$C),0)</f>
        <v>Era</v>
      </c>
      <c r="J85" s="15" t="str">
        <f>VLOOKUP($A85,'All details for all cars'!$A:$O,COLUMN()-COLUMN($C:$C),0)</f>
        <v>2011</v>
      </c>
      <c r="K85" s="15" t="str">
        <f>VLOOKUP($A85,'All details for all cars'!$A:$O,COLUMN()-COLUMN($C:$C),0)</f>
        <v>36330</v>
      </c>
      <c r="L85" s="15" t="str">
        <f>VLOOKUP($A85,'All details for all cars'!$A:$O,COLUMN()-COLUMN($C:$C),0)</f>
        <v>1</v>
      </c>
      <c r="M85" s="15" t="str">
        <f>VLOOKUP($A85,'All details for all cars'!$A:$O,COLUMN()-COLUMN($C:$C),0)</f>
        <v>280000</v>
      </c>
      <c r="N85" s="2" t="str">
        <f>VLOOKUP($A85,'All details for all cars'!$A:$O,COLUMN()-COLUMN($C:$C),0)</f>
        <v>Upgrading to a new car</v>
      </c>
      <c r="O85" s="15" t="str">
        <f>VLOOKUP($A85,'All details for all cars'!$A:$O,COLUMN()-COLUMN($C:$C),0)</f>
        <v>2.8</v>
      </c>
      <c r="P85" s="2" t="str">
        <f>VLOOKUP($A85,'All details for all cars'!$A:$O,COLUMN()-COLUMN($C:$C),0)</f>
        <v>live_content_not_done</v>
      </c>
      <c r="Q85" s="15" t="str">
        <f>VLOOKUP($A85,'All details for all cars'!$A:$O,COLUMN()-COLUMN($C:$C),0)</f>
        <v>262664</v>
      </c>
      <c r="R85" s="15" t="str">
        <f>VLOOKUP($A85,'All details for all cars'!$A:$O,COLUMN()-COLUMN($C:$C),0)</f>
        <v/>
      </c>
      <c r="S85" s="5" t="str">
        <f t="shared" si="2"/>
        <v>0.02884449667</v>
      </c>
      <c r="U85" s="17" t="str">
        <f t="shared" si="3"/>
        <v>3/14/2016</v>
      </c>
      <c r="V85" s="18" t="s">
        <v>2686</v>
      </c>
      <c r="W85" s="19" t="str">
        <f t="shared" si="4"/>
        <v>125366</v>
      </c>
      <c r="X85" s="20" t="str">
        <f t="shared" ref="X85:Y85" si="94">G85</f>
        <v>HYUNDAI</v>
      </c>
      <c r="Y85" s="20" t="str">
        <f t="shared" si="94"/>
        <v>I10</v>
      </c>
      <c r="Z85" s="21" t="str">
        <f>IFERROR(VLOOKUP(Y85,modelMapping,2,0),Y85)</f>
        <v>I10</v>
      </c>
      <c r="AA85" s="20" t="str">
        <f t="shared" si="6"/>
        <v>Era</v>
      </c>
      <c r="AB85" s="22" t="str">
        <f t="shared" si="7"/>
        <v>Era</v>
      </c>
      <c r="AC85" s="19" t="str">
        <f t="shared" si="8"/>
        <v>2011</v>
      </c>
      <c r="AD85" s="19" t="str">
        <f t="shared" si="9"/>
        <v>255300</v>
      </c>
      <c r="AE85" s="19" t="str">
        <f t="shared" si="10"/>
        <v>36330</v>
      </c>
      <c r="AF85" s="19" t="str">
        <f t="shared" si="11"/>
        <v>5</v>
      </c>
      <c r="AG85" s="19" t="str">
        <f t="shared" si="12"/>
        <v>1</v>
      </c>
      <c r="AH85" s="12" t="s">
        <v>16</v>
      </c>
    </row>
    <row r="86">
      <c r="A86" s="13">
        <v>125530.0</v>
      </c>
      <c r="B86" s="14">
        <v>42452.0</v>
      </c>
      <c r="C86" s="13">
        <v>750000.0</v>
      </c>
      <c r="D86" s="13">
        <v>422000.0</v>
      </c>
      <c r="E86" s="9" t="s">
        <v>2699</v>
      </c>
      <c r="F86" s="2" t="str">
        <f>VLOOKUP($A86,'All details for all cars'!$A:$O,COLUMN()-COLUMN($C:$C),0)</f>
        <v>10-Feb-16</v>
      </c>
      <c r="G86" s="2" t="str">
        <f>VLOOKUP($A86,'All details for all cars'!$A:$O,COLUMN()-COLUMN($C:$C),0)</f>
        <v>HONDA</v>
      </c>
      <c r="H86" s="2" t="str">
        <f>VLOOKUP($A86,'All details for all cars'!$A:$O,COLUMN()-COLUMN($C:$C),0)</f>
        <v>CITY</v>
      </c>
      <c r="I86" s="2" t="str">
        <f>VLOOKUP($A86,'All details for all cars'!$A:$O,COLUMN()-COLUMN($C:$C),0)</f>
        <v>1.5 S AT</v>
      </c>
      <c r="J86" s="15" t="str">
        <f>VLOOKUP($A86,'All details for all cars'!$A:$O,COLUMN()-COLUMN($C:$C),0)</f>
        <v>2009</v>
      </c>
      <c r="K86" s="15" t="str">
        <f>VLOOKUP($A86,'All details for all cars'!$A:$O,COLUMN()-COLUMN($C:$C),0)</f>
        <v>63950</v>
      </c>
      <c r="L86" s="15" t="str">
        <f>VLOOKUP($A86,'All details for all cars'!$A:$O,COLUMN()-COLUMN($C:$C),0)</f>
        <v>2</v>
      </c>
      <c r="M86" s="15" t="str">
        <f>VLOOKUP($A86,'All details for all cars'!$A:$O,COLUMN()-COLUMN($C:$C),0)</f>
        <v>750000</v>
      </c>
      <c r="N86" s="2" t="str">
        <f>VLOOKUP($A86,'All details for all cars'!$A:$O,COLUMN()-COLUMN($C:$C),0)</f>
        <v>Upgrading to a new car</v>
      </c>
      <c r="O86" s="15" t="str">
        <f>VLOOKUP($A86,'All details for all cars'!$A:$O,COLUMN()-COLUMN($C:$C),0)</f>
        <v>2.8</v>
      </c>
      <c r="P86" s="2" t="str">
        <f>VLOOKUP($A86,'All details for all cars'!$A:$O,COLUMN()-COLUMN($C:$C),0)</f>
        <v>live_content_not_done</v>
      </c>
      <c r="Q86" s="15" t="str">
        <f>VLOOKUP($A86,'All details for all cars'!$A:$O,COLUMN()-COLUMN($C:$C),0)</f>
        <v/>
      </c>
      <c r="R86" s="15" t="str">
        <f>VLOOKUP($A86,'All details for all cars'!$A:$O,COLUMN()-COLUMN($C:$C),0)</f>
        <v>473670</v>
      </c>
      <c r="S86" s="1" t="str">
        <f t="shared" si="2"/>
        <v/>
      </c>
      <c r="U86" s="17" t="str">
        <f t="shared" si="3"/>
        <v>3/23/2016</v>
      </c>
      <c r="V86" s="18" t="s">
        <v>2686</v>
      </c>
      <c r="W86" s="19" t="str">
        <f t="shared" si="4"/>
        <v>125530</v>
      </c>
      <c r="X86" s="20" t="str">
        <f t="shared" ref="X86:Y86" si="95">G86</f>
        <v>HONDA</v>
      </c>
      <c r="Y86" s="20" t="str">
        <f t="shared" si="95"/>
        <v>CITY</v>
      </c>
      <c r="Z86" s="21" t="str">
        <f>IFERROR(VLOOKUP(Y86,modelMapping,2,0),Y86)</f>
        <v>CITY</v>
      </c>
      <c r="AA86" s="20" t="str">
        <f t="shared" si="6"/>
        <v>1.5 S AT</v>
      </c>
      <c r="AB86" s="22" t="str">
        <f t="shared" si="7"/>
        <v>1.5 S AT</v>
      </c>
      <c r="AC86" s="19" t="str">
        <f t="shared" si="8"/>
        <v>2009</v>
      </c>
      <c r="AD86" s="19" t="str">
        <f t="shared" si="9"/>
        <v>468420</v>
      </c>
      <c r="AE86" s="19" t="str">
        <f t="shared" si="10"/>
        <v>63950</v>
      </c>
      <c r="AF86" s="19" t="str">
        <f t="shared" si="11"/>
        <v>7</v>
      </c>
      <c r="AG86" s="19" t="str">
        <f t="shared" si="12"/>
        <v>2</v>
      </c>
      <c r="AH86" s="12" t="s">
        <v>16</v>
      </c>
    </row>
    <row r="87">
      <c r="A87" s="13">
        <v>126092.0</v>
      </c>
      <c r="B87" s="14">
        <v>42443.0</v>
      </c>
      <c r="C87" s="13">
        <v>380000.0</v>
      </c>
      <c r="D87" s="13">
        <v>315000.0</v>
      </c>
      <c r="E87" s="9" t="s">
        <v>2688</v>
      </c>
      <c r="F87" s="2" t="str">
        <f>VLOOKUP($A87,'All details for all cars'!$A:$O,COLUMN()-COLUMN($C:$C),0)</f>
        <v>10-Feb-16</v>
      </c>
      <c r="G87" s="2" t="str">
        <f>VLOOKUP($A87,'All details for all cars'!$A:$O,COLUMN()-COLUMN($C:$C),0)</f>
        <v>MARUTI SUZUKI</v>
      </c>
      <c r="H87" s="2" t="str">
        <f>VLOOKUP($A87,'All details for all cars'!$A:$O,COLUMN()-COLUMN($C:$C),0)</f>
        <v>SWIFT</v>
      </c>
      <c r="I87" s="2" t="str">
        <f>VLOOKUP($A87,'All details for all cars'!$A:$O,COLUMN()-COLUMN($C:$C),0)</f>
        <v>VDi ABS BS-IV</v>
      </c>
      <c r="J87" s="15" t="str">
        <f>VLOOKUP($A87,'All details for all cars'!$A:$O,COLUMN()-COLUMN($C:$C),0)</f>
        <v>2009</v>
      </c>
      <c r="K87" s="15" t="str">
        <f>VLOOKUP($A87,'All details for all cars'!$A:$O,COLUMN()-COLUMN($C:$C),0)</f>
        <v>83374</v>
      </c>
      <c r="L87" s="15" t="str">
        <f>VLOOKUP($A87,'All details for all cars'!$A:$O,COLUMN()-COLUMN($C:$C),0)</f>
        <v>1</v>
      </c>
      <c r="M87" s="15" t="str">
        <f>VLOOKUP($A87,'All details for all cars'!$A:$O,COLUMN()-COLUMN($C:$C),0)</f>
        <v>380000</v>
      </c>
      <c r="N87" s="2" t="str">
        <f>VLOOKUP($A87,'All details for all cars'!$A:$O,COLUMN()-COLUMN($C:$C),0)</f>
        <v>Upgrading to a new car</v>
      </c>
      <c r="O87" s="15" t="str">
        <f>VLOOKUP($A87,'All details for all cars'!$A:$O,COLUMN()-COLUMN($C:$C),0)</f>
        <v>3.3</v>
      </c>
      <c r="P87" s="2" t="str">
        <f>VLOOKUP($A87,'All details for all cars'!$A:$O,COLUMN()-COLUMN($C:$C),0)</f>
        <v>live_content_not_done</v>
      </c>
      <c r="Q87" s="15" t="str">
        <f>VLOOKUP($A87,'All details for all cars'!$A:$O,COLUMN()-COLUMN($C:$C),0)</f>
        <v/>
      </c>
      <c r="R87" s="15" t="str">
        <f>VLOOKUP($A87,'All details for all cars'!$A:$O,COLUMN()-COLUMN($C:$C),0)</f>
        <v/>
      </c>
      <c r="S87" s="1" t="str">
        <f t="shared" si="2"/>
        <v/>
      </c>
      <c r="U87" s="17" t="str">
        <f t="shared" si="3"/>
        <v>3/14/2016</v>
      </c>
      <c r="V87" s="18" t="s">
        <v>2686</v>
      </c>
      <c r="W87" s="19" t="str">
        <f t="shared" si="4"/>
        <v>126092</v>
      </c>
      <c r="X87" s="20" t="str">
        <f t="shared" ref="X87:Y87" si="96">G87</f>
        <v>MARUTI SUZUKI</v>
      </c>
      <c r="Y87" s="20" t="str">
        <f t="shared" si="96"/>
        <v>SWIFT</v>
      </c>
      <c r="Z87" s="21" t="str">
        <f>IFERROR(VLOOKUP(Y87,modelMapping,2,0),Y87)</f>
        <v>SWIFT</v>
      </c>
      <c r="AA87" s="20" t="str">
        <f t="shared" si="6"/>
        <v>VDi ABS BS-IV</v>
      </c>
      <c r="AB87" s="22" t="str">
        <f t="shared" si="7"/>
        <v>VDi ABS</v>
      </c>
      <c r="AC87" s="19" t="str">
        <f t="shared" si="8"/>
        <v>2009</v>
      </c>
      <c r="AD87" s="19" t="str">
        <f t="shared" si="9"/>
        <v>349650</v>
      </c>
      <c r="AE87" s="19" t="str">
        <f t="shared" si="10"/>
        <v>83374</v>
      </c>
      <c r="AF87" s="19" t="str">
        <f t="shared" si="11"/>
        <v>7</v>
      </c>
      <c r="AG87" s="19" t="str">
        <f t="shared" si="12"/>
        <v>1</v>
      </c>
      <c r="AH87" s="12" t="s">
        <v>16</v>
      </c>
    </row>
    <row r="88">
      <c r="A88" s="13">
        <v>126215.0</v>
      </c>
      <c r="B88" s="14">
        <v>42442.0</v>
      </c>
      <c r="C88" s="13">
        <v>1120000.0</v>
      </c>
      <c r="D88" s="13">
        <v>725000.0</v>
      </c>
      <c r="E88" s="9" t="s">
        <v>2688</v>
      </c>
      <c r="F88" s="2" t="str">
        <f>VLOOKUP($A88,'All details for all cars'!$A:$O,COLUMN()-COLUMN($C:$C),0)</f>
        <v>9-Feb-16</v>
      </c>
      <c r="G88" s="2" t="str">
        <f>VLOOKUP($A88,'All details for all cars'!$A:$O,COLUMN()-COLUMN($C:$C),0)</f>
        <v>FORD</v>
      </c>
      <c r="H88" s="2" t="str">
        <f>VLOOKUP($A88,'All details for all cars'!$A:$O,COLUMN()-COLUMN($C:$C),0)</f>
        <v>ECOSPORT</v>
      </c>
      <c r="I88" s="2" t="str">
        <f>VLOOKUP($A88,'All details for all cars'!$A:$O,COLUMN()-COLUMN($C:$C),0)</f>
        <v>Titanium 1.5 Ti-VCT AT</v>
      </c>
      <c r="J88" s="15" t="str">
        <f>VLOOKUP($A88,'All details for all cars'!$A:$O,COLUMN()-COLUMN($C:$C),0)</f>
        <v>2015</v>
      </c>
      <c r="K88" s="15" t="str">
        <f>VLOOKUP($A88,'All details for all cars'!$A:$O,COLUMN()-COLUMN($C:$C),0)</f>
        <v>765</v>
      </c>
      <c r="L88" s="15" t="str">
        <f>VLOOKUP($A88,'All details for all cars'!$A:$O,COLUMN()-COLUMN($C:$C),0)</f>
        <v>1</v>
      </c>
      <c r="M88" s="15" t="str">
        <f>VLOOKUP($A88,'All details for all cars'!$A:$O,COLUMN()-COLUMN($C:$C),0)</f>
        <v>1120000</v>
      </c>
      <c r="N88" s="2" t="str">
        <f>VLOOKUP($A88,'All details for all cars'!$A:$O,COLUMN()-COLUMN($C:$C),0)</f>
        <v>Moving out of City</v>
      </c>
      <c r="O88" s="15" t="str">
        <f>VLOOKUP($A88,'All details for all cars'!$A:$O,COLUMN()-COLUMN($C:$C),0)</f>
        <v>4.7</v>
      </c>
      <c r="P88" s="2" t="str">
        <f>VLOOKUP($A88,'All details for all cars'!$A:$O,COLUMN()-COLUMN($C:$C),0)</f>
        <v>dead_after_live</v>
      </c>
      <c r="Q88" s="15" t="str">
        <f>VLOOKUP($A88,'All details for all cars'!$A:$O,COLUMN()-COLUMN($C:$C),0)</f>
        <v/>
      </c>
      <c r="R88" s="15" t="str">
        <f>VLOOKUP($A88,'All details for all cars'!$A:$O,COLUMN()-COLUMN($C:$C),0)</f>
        <v/>
      </c>
      <c r="S88" s="1" t="str">
        <f t="shared" si="2"/>
        <v/>
      </c>
      <c r="U88" s="17" t="str">
        <f t="shared" si="3"/>
        <v>3/13/2016</v>
      </c>
      <c r="V88" s="18" t="s">
        <v>2686</v>
      </c>
      <c r="W88" s="19" t="str">
        <f t="shared" si="4"/>
        <v>126215</v>
      </c>
      <c r="X88" s="20" t="str">
        <f t="shared" ref="X88:Y88" si="97">G88</f>
        <v>FORD</v>
      </c>
      <c r="Y88" s="20" t="str">
        <f t="shared" si="97"/>
        <v>ECOSPORT</v>
      </c>
      <c r="Z88" s="21" t="str">
        <f>IFERROR(VLOOKUP(Y88,modelMapping,2,0),Y88)</f>
        <v>ECOSPORT</v>
      </c>
      <c r="AA88" s="20" t="str">
        <f t="shared" si="6"/>
        <v>Titanium 1.5 Ti-VCT AT</v>
      </c>
      <c r="AB88" s="22" t="str">
        <f t="shared" si="7"/>
        <v>Titanium 1.5 Ti-VCT AT</v>
      </c>
      <c r="AC88" s="19" t="str">
        <f t="shared" si="8"/>
        <v>2015</v>
      </c>
      <c r="AD88" s="19" t="str">
        <f t="shared" si="9"/>
        <v>804750</v>
      </c>
      <c r="AE88" s="19" t="str">
        <f t="shared" si="10"/>
        <v>765</v>
      </c>
      <c r="AF88" s="19" t="str">
        <f t="shared" si="11"/>
        <v>1</v>
      </c>
      <c r="AG88" s="19" t="str">
        <f t="shared" si="12"/>
        <v>1</v>
      </c>
      <c r="AH88" s="12" t="s">
        <v>16</v>
      </c>
    </row>
    <row r="89">
      <c r="A89" s="13">
        <v>126374.0</v>
      </c>
      <c r="B89" s="14">
        <v>42451.0</v>
      </c>
      <c r="C89" s="13">
        <v>290000.0</v>
      </c>
      <c r="D89" s="13">
        <v>265000.0</v>
      </c>
      <c r="E89" s="9" t="s">
        <v>2688</v>
      </c>
      <c r="F89" s="2" t="str">
        <f>VLOOKUP($A89,'All details for all cars'!$A:$O,COLUMN()-COLUMN($C:$C),0)</f>
        <v>9-Feb-16</v>
      </c>
      <c r="G89" s="2" t="str">
        <f>VLOOKUP($A89,'All details for all cars'!$A:$O,COLUMN()-COLUMN($C:$C),0)</f>
        <v>HYUNDAI</v>
      </c>
      <c r="H89" s="2" t="str">
        <f>VLOOKUP($A89,'All details for all cars'!$A:$O,COLUMN()-COLUMN($C:$C),0)</f>
        <v>I10</v>
      </c>
      <c r="I89" s="2" t="str">
        <f>VLOOKUP($A89,'All details for all cars'!$A:$O,COLUMN()-COLUMN($C:$C),0)</f>
        <v>Sportz 1.2</v>
      </c>
      <c r="J89" s="15" t="str">
        <f>VLOOKUP($A89,'All details for all cars'!$A:$O,COLUMN()-COLUMN($C:$C),0)</f>
        <v>2010</v>
      </c>
      <c r="K89" s="15" t="str">
        <f>VLOOKUP($A89,'All details for all cars'!$A:$O,COLUMN()-COLUMN($C:$C),0)</f>
        <v>78586</v>
      </c>
      <c r="L89" s="15" t="str">
        <f>VLOOKUP($A89,'All details for all cars'!$A:$O,COLUMN()-COLUMN($C:$C),0)</f>
        <v>2</v>
      </c>
      <c r="M89" s="15" t="str">
        <f>VLOOKUP($A89,'All details for all cars'!$A:$O,COLUMN()-COLUMN($C:$C),0)</f>
        <v>290000</v>
      </c>
      <c r="N89" s="2" t="str">
        <f>VLOOKUP($A89,'All details for all cars'!$A:$O,COLUMN()-COLUMN($C:$C),0)</f>
        <v>Upgrading to a new car</v>
      </c>
      <c r="O89" s="15" t="str">
        <f>VLOOKUP($A89,'All details for all cars'!$A:$O,COLUMN()-COLUMN($C:$C),0)</f>
        <v>2.9</v>
      </c>
      <c r="P89" s="2" t="str">
        <f>VLOOKUP($A89,'All details for all cars'!$A:$O,COLUMN()-COLUMN($C:$C),0)</f>
        <v>live_content_not_done</v>
      </c>
      <c r="Q89" s="15" t="str">
        <f>VLOOKUP($A89,'All details for all cars'!$A:$O,COLUMN()-COLUMN($C:$C),0)</f>
        <v>270242</v>
      </c>
      <c r="R89" s="15" t="str">
        <f>VLOOKUP($A89,'All details for all cars'!$A:$O,COLUMN()-COLUMN($C:$C),0)</f>
        <v>273240</v>
      </c>
      <c r="S89" s="5" t="str">
        <f t="shared" si="2"/>
        <v>-0.08127825939</v>
      </c>
      <c r="U89" s="17" t="str">
        <f t="shared" si="3"/>
        <v>3/22/2016</v>
      </c>
      <c r="V89" s="18" t="s">
        <v>2686</v>
      </c>
      <c r="W89" s="19" t="str">
        <f t="shared" si="4"/>
        <v>126374</v>
      </c>
      <c r="X89" s="20" t="str">
        <f t="shared" ref="X89:Y89" si="98">G89</f>
        <v>HYUNDAI</v>
      </c>
      <c r="Y89" s="20" t="str">
        <f t="shared" si="98"/>
        <v>I10</v>
      </c>
      <c r="Z89" s="21" t="str">
        <f>IFERROR(VLOOKUP(Y89,modelMapping,2,0),Y89)</f>
        <v>I10</v>
      </c>
      <c r="AA89" s="20" t="str">
        <f t="shared" si="6"/>
        <v>Sportz 1.2</v>
      </c>
      <c r="AB89" s="22" t="str">
        <f t="shared" si="7"/>
        <v>Sportz 1.2</v>
      </c>
      <c r="AC89" s="19" t="str">
        <f t="shared" si="8"/>
        <v>2010</v>
      </c>
      <c r="AD89" s="19" t="str">
        <f t="shared" si="9"/>
        <v>294150</v>
      </c>
      <c r="AE89" s="19" t="str">
        <f t="shared" si="10"/>
        <v>78586</v>
      </c>
      <c r="AF89" s="19" t="str">
        <f t="shared" si="11"/>
        <v>6</v>
      </c>
      <c r="AG89" s="19" t="str">
        <f t="shared" si="12"/>
        <v>2</v>
      </c>
      <c r="AH89" s="12" t="s">
        <v>16</v>
      </c>
    </row>
    <row r="90">
      <c r="A90" s="13">
        <v>126453.0</v>
      </c>
      <c r="B90" s="14">
        <v>42447.0</v>
      </c>
      <c r="C90" s="13">
        <v>200000.0</v>
      </c>
      <c r="D90" s="13">
        <v>255000.0</v>
      </c>
      <c r="E90" s="9" t="s">
        <v>2700</v>
      </c>
      <c r="F90" s="2" t="str">
        <f>VLOOKUP($A90,'All details for all cars'!$A:$O,COLUMN()-COLUMN($C:$C),0)</f>
        <v>9-Feb-16</v>
      </c>
      <c r="G90" s="2" t="str">
        <f>VLOOKUP($A90,'All details for all cars'!$A:$O,COLUMN()-COLUMN($C:$C),0)</f>
        <v>HYUNDAI</v>
      </c>
      <c r="H90" s="2" t="str">
        <f>VLOOKUP($A90,'All details for all cars'!$A:$O,COLUMN()-COLUMN($C:$C),0)</f>
        <v>GETZ</v>
      </c>
      <c r="I90" s="2" t="str">
        <f>VLOOKUP($A90,'All details for all cars'!$A:$O,COLUMN()-COLUMN($C:$C),0)</f>
        <v>GLE</v>
      </c>
      <c r="J90" s="15" t="str">
        <f>VLOOKUP($A90,'All details for all cars'!$A:$O,COLUMN()-COLUMN($C:$C),0)</f>
        <v>2006</v>
      </c>
      <c r="K90" s="15" t="str">
        <f>VLOOKUP($A90,'All details for all cars'!$A:$O,COLUMN()-COLUMN($C:$C),0)</f>
        <v>38796</v>
      </c>
      <c r="L90" s="15" t="str">
        <f>VLOOKUP($A90,'All details for all cars'!$A:$O,COLUMN()-COLUMN($C:$C),0)</f>
        <v>1</v>
      </c>
      <c r="M90" s="15" t="str">
        <f>VLOOKUP($A90,'All details for all cars'!$A:$O,COLUMN()-COLUMN($C:$C),0)</f>
        <v>200000</v>
      </c>
      <c r="N90" s="2" t="str">
        <f>VLOOKUP($A90,'All details for all cars'!$A:$O,COLUMN()-COLUMN($C:$C),0)</f>
        <v>Upgrading to a new car</v>
      </c>
      <c r="O90" s="15" t="str">
        <f>VLOOKUP($A90,'All details for all cars'!$A:$O,COLUMN()-COLUMN($C:$C),0)</f>
        <v>3.1</v>
      </c>
      <c r="P90" s="2" t="str">
        <f>VLOOKUP($A90,'All details for all cars'!$A:$O,COLUMN()-COLUMN($C:$C),0)</f>
        <v>dead_after_live</v>
      </c>
      <c r="Q90" s="15" t="str">
        <f>VLOOKUP($A90,'All details for all cars'!$A:$O,COLUMN()-COLUMN($C:$C),0)</f>
        <v/>
      </c>
      <c r="R90" s="15" t="str">
        <f>VLOOKUP($A90,'All details for all cars'!$A:$O,COLUMN()-COLUMN($C:$C),0)</f>
        <v>139700</v>
      </c>
      <c r="S90" s="1" t="str">
        <f t="shared" si="2"/>
        <v/>
      </c>
      <c r="U90" s="17" t="str">
        <f t="shared" si="3"/>
        <v>3/18/2016</v>
      </c>
      <c r="V90" s="18" t="s">
        <v>2686</v>
      </c>
      <c r="W90" s="19" t="str">
        <f t="shared" si="4"/>
        <v>126453</v>
      </c>
      <c r="X90" s="20" t="str">
        <f t="shared" ref="X90:Y90" si="99">G90</f>
        <v>HYUNDAI</v>
      </c>
      <c r="Y90" s="20" t="str">
        <f t="shared" si="99"/>
        <v>GETZ</v>
      </c>
      <c r="Z90" s="21" t="str">
        <f>IFERROR(VLOOKUP(Y90,modelMapping,2,0),Y90)</f>
        <v>GETZ</v>
      </c>
      <c r="AA90" s="20" t="str">
        <f t="shared" si="6"/>
        <v>GLE</v>
      </c>
      <c r="AB90" s="22" t="str">
        <f t="shared" si="7"/>
        <v>GLE</v>
      </c>
      <c r="AC90" s="19" t="str">
        <f t="shared" si="8"/>
        <v>2006</v>
      </c>
      <c r="AD90" s="19" t="str">
        <f t="shared" si="9"/>
        <v>283050</v>
      </c>
      <c r="AE90" s="19" t="str">
        <f t="shared" si="10"/>
        <v>38796</v>
      </c>
      <c r="AF90" s="19" t="str">
        <f t="shared" si="11"/>
        <v>10</v>
      </c>
      <c r="AG90" s="19" t="str">
        <f t="shared" si="12"/>
        <v>1</v>
      </c>
      <c r="AH90" s="12" t="s">
        <v>16</v>
      </c>
    </row>
    <row r="91">
      <c r="A91" s="13">
        <v>126783.0</v>
      </c>
      <c r="B91" s="14">
        <v>42442.0</v>
      </c>
      <c r="C91" s="13">
        <v>570000.0</v>
      </c>
      <c r="D91" s="13">
        <v>455000.0</v>
      </c>
      <c r="E91" s="9" t="s">
        <v>2688</v>
      </c>
      <c r="F91" s="2" t="str">
        <f>VLOOKUP($A91,'All details for all cars'!$A:$O,COLUMN()-COLUMN($C:$C),0)</f>
        <v>15-Feb-16</v>
      </c>
      <c r="G91" s="2" t="str">
        <f>VLOOKUP($A91,'All details for all cars'!$A:$O,COLUMN()-COLUMN($C:$C),0)</f>
        <v>MARUTI SUZUKI</v>
      </c>
      <c r="H91" s="2" t="str">
        <f>VLOOKUP($A91,'All details for all cars'!$A:$O,COLUMN()-COLUMN($C:$C),0)</f>
        <v>SWIFT DZIRE</v>
      </c>
      <c r="I91" s="2" t="str">
        <f>VLOOKUP($A91,'All details for all cars'!$A:$O,COLUMN()-COLUMN($C:$C),0)</f>
        <v>VXi 1.2 BS-IV</v>
      </c>
      <c r="J91" s="15" t="str">
        <f>VLOOKUP($A91,'All details for all cars'!$A:$O,COLUMN()-COLUMN($C:$C),0)</f>
        <v>2014</v>
      </c>
      <c r="K91" s="15" t="str">
        <f>VLOOKUP($A91,'All details for all cars'!$A:$O,COLUMN()-COLUMN($C:$C),0)</f>
        <v>20339</v>
      </c>
      <c r="L91" s="15" t="str">
        <f>VLOOKUP($A91,'All details for all cars'!$A:$O,COLUMN()-COLUMN($C:$C),0)</f>
        <v>2</v>
      </c>
      <c r="M91" s="15" t="str">
        <f>VLOOKUP($A91,'All details for all cars'!$A:$O,COLUMN()-COLUMN($C:$C),0)</f>
        <v>570000</v>
      </c>
      <c r="N91" s="2" t="str">
        <f>VLOOKUP($A91,'All details for all cars'!$A:$O,COLUMN()-COLUMN($C:$C),0)</f>
        <v>Upgrading to a new car</v>
      </c>
      <c r="O91" s="15" t="str">
        <f>VLOOKUP($A91,'All details for all cars'!$A:$O,COLUMN()-COLUMN($C:$C),0)</f>
        <v>4.5</v>
      </c>
      <c r="P91" s="2" t="str">
        <f>VLOOKUP($A91,'All details for all cars'!$A:$O,COLUMN()-COLUMN($C:$C),0)</f>
        <v>live_content_not_done</v>
      </c>
      <c r="Q91" s="15" t="str">
        <f>VLOOKUP($A91,'All details for all cars'!$A:$O,COLUMN()-COLUMN($C:$C),0)</f>
        <v>447297</v>
      </c>
      <c r="R91" s="15" t="str">
        <f>VLOOKUP($A91,'All details for all cars'!$A:$O,COLUMN()-COLUMN($C:$C),0)</f>
        <v/>
      </c>
      <c r="S91" s="5" t="str">
        <f t="shared" si="2"/>
        <v>-0.1143510544</v>
      </c>
      <c r="U91" s="17" t="str">
        <f t="shared" si="3"/>
        <v>3/13/2016</v>
      </c>
      <c r="V91" s="18" t="s">
        <v>2686</v>
      </c>
      <c r="W91" s="19" t="str">
        <f t="shared" si="4"/>
        <v>126783</v>
      </c>
      <c r="X91" s="20" t="str">
        <f t="shared" ref="X91:Y91" si="100">G91</f>
        <v>MARUTI SUZUKI</v>
      </c>
      <c r="Y91" s="20" t="str">
        <f t="shared" si="100"/>
        <v>SWIFT DZIRE</v>
      </c>
      <c r="Z91" s="21" t="str">
        <f>IFERROR(VLOOKUP(Y91,modelMapping,2,0),Y91)</f>
        <v>SWIFT DZIRE</v>
      </c>
      <c r="AA91" s="20" t="str">
        <f t="shared" si="6"/>
        <v>VXi 1.2 BS-IV</v>
      </c>
      <c r="AB91" s="22" t="str">
        <f t="shared" si="7"/>
        <v>VXi 1.2</v>
      </c>
      <c r="AC91" s="19" t="str">
        <f t="shared" si="8"/>
        <v>2014</v>
      </c>
      <c r="AD91" s="19" t="str">
        <f t="shared" si="9"/>
        <v>505050</v>
      </c>
      <c r="AE91" s="19" t="str">
        <f t="shared" si="10"/>
        <v>20339</v>
      </c>
      <c r="AF91" s="19" t="str">
        <f t="shared" si="11"/>
        <v>2</v>
      </c>
      <c r="AG91" s="19" t="str">
        <f t="shared" si="12"/>
        <v>2</v>
      </c>
      <c r="AH91" s="12" t="s">
        <v>16</v>
      </c>
    </row>
    <row r="92">
      <c r="A92" s="13">
        <v>126800.0</v>
      </c>
      <c r="B92" s="14">
        <v>42446.0</v>
      </c>
      <c r="C92" s="13">
        <v>580000.0</v>
      </c>
      <c r="D92" s="13">
        <v>440000.0</v>
      </c>
      <c r="E92" s="9" t="s">
        <v>2687</v>
      </c>
      <c r="F92" s="2" t="str">
        <f>VLOOKUP($A92,'All details for all cars'!$A:$O,COLUMN()-COLUMN($C:$C),0)</f>
        <v>9-Feb-16</v>
      </c>
      <c r="G92" s="2" t="str">
        <f>VLOOKUP($A92,'All details for all cars'!$A:$O,COLUMN()-COLUMN($C:$C),0)</f>
        <v>HONDA</v>
      </c>
      <c r="H92" s="2" t="str">
        <f>VLOOKUP($A92,'All details for all cars'!$A:$O,COLUMN()-COLUMN($C:$C),0)</f>
        <v>BRIO</v>
      </c>
      <c r="I92" s="2" t="str">
        <f>VLOOKUP($A92,'All details for all cars'!$A:$O,COLUMN()-COLUMN($C:$C),0)</f>
        <v>VX AT</v>
      </c>
      <c r="J92" s="15" t="str">
        <f>VLOOKUP($A92,'All details for all cars'!$A:$O,COLUMN()-COLUMN($C:$C),0)</f>
        <v>2013</v>
      </c>
      <c r="K92" s="15" t="str">
        <f>VLOOKUP($A92,'All details for all cars'!$A:$O,COLUMN()-COLUMN($C:$C),0)</f>
        <v>26833</v>
      </c>
      <c r="L92" s="15" t="str">
        <f>VLOOKUP($A92,'All details for all cars'!$A:$O,COLUMN()-COLUMN($C:$C),0)</f>
        <v>1</v>
      </c>
      <c r="M92" s="15" t="str">
        <f>VLOOKUP($A92,'All details for all cars'!$A:$O,COLUMN()-COLUMN($C:$C),0)</f>
        <v>580000</v>
      </c>
      <c r="N92" s="2" t="str">
        <f>VLOOKUP($A92,'All details for all cars'!$A:$O,COLUMN()-COLUMN($C:$C),0)</f>
        <v>Upgrading to a new car</v>
      </c>
      <c r="O92" s="15" t="str">
        <f>VLOOKUP($A92,'All details for all cars'!$A:$O,COLUMN()-COLUMN($C:$C),0)</f>
        <v>4.1</v>
      </c>
      <c r="P92" s="2" t="str">
        <f>VLOOKUP($A92,'All details for all cars'!$A:$O,COLUMN()-COLUMN($C:$C),0)</f>
        <v>live_content_not_done</v>
      </c>
      <c r="Q92" s="15" t="str">
        <f>VLOOKUP($A92,'All details for all cars'!$A:$O,COLUMN()-COLUMN($C:$C),0)</f>
        <v/>
      </c>
      <c r="R92" s="15" t="str">
        <f>VLOOKUP($A92,'All details for all cars'!$A:$O,COLUMN()-COLUMN($C:$C),0)</f>
        <v>548200</v>
      </c>
      <c r="S92" s="1" t="str">
        <f t="shared" si="2"/>
        <v/>
      </c>
      <c r="U92" s="17" t="str">
        <f t="shared" si="3"/>
        <v>3/17/2016</v>
      </c>
      <c r="V92" s="18" t="s">
        <v>2686</v>
      </c>
      <c r="W92" s="19" t="str">
        <f t="shared" si="4"/>
        <v>126800</v>
      </c>
      <c r="X92" s="20" t="str">
        <f t="shared" ref="X92:Y92" si="101">G92</f>
        <v>HONDA</v>
      </c>
      <c r="Y92" s="20" t="str">
        <f t="shared" si="101"/>
        <v>BRIO</v>
      </c>
      <c r="Z92" s="21" t="str">
        <f>IFERROR(VLOOKUP(Y92,modelMapping,2,0),Y92)</f>
        <v>BRIO</v>
      </c>
      <c r="AA92" s="20" t="str">
        <f t="shared" si="6"/>
        <v>VX AT</v>
      </c>
      <c r="AB92" s="22" t="str">
        <f t="shared" si="7"/>
        <v>VX AT</v>
      </c>
      <c r="AC92" s="19" t="str">
        <f t="shared" si="8"/>
        <v>2013</v>
      </c>
      <c r="AD92" s="19" t="str">
        <f t="shared" si="9"/>
        <v>488400</v>
      </c>
      <c r="AE92" s="19" t="str">
        <f t="shared" si="10"/>
        <v>26833</v>
      </c>
      <c r="AF92" s="19" t="str">
        <f t="shared" si="11"/>
        <v>3</v>
      </c>
      <c r="AG92" s="19" t="str">
        <f t="shared" si="12"/>
        <v>1</v>
      </c>
      <c r="AH92" s="12" t="s">
        <v>16</v>
      </c>
    </row>
    <row r="93">
      <c r="A93" s="13">
        <v>127458.0</v>
      </c>
      <c r="B93" s="14">
        <v>42443.0</v>
      </c>
      <c r="C93" s="13">
        <v>545000.0</v>
      </c>
      <c r="D93" s="13">
        <v>400000.0</v>
      </c>
      <c r="E93" s="9" t="s">
        <v>2688</v>
      </c>
      <c r="F93" s="2" t="str">
        <f>VLOOKUP($A93,'All details for all cars'!$A:$O,COLUMN()-COLUMN($C:$C),0)</f>
        <v>11-Feb-16</v>
      </c>
      <c r="G93" s="2" t="str">
        <f>VLOOKUP($A93,'All details for all cars'!$A:$O,COLUMN()-COLUMN($C:$C),0)</f>
        <v>HONDA</v>
      </c>
      <c r="H93" s="2" t="str">
        <f>VLOOKUP($A93,'All details for all cars'!$A:$O,COLUMN()-COLUMN($C:$C),0)</f>
        <v>AMAZE</v>
      </c>
      <c r="I93" s="2" t="str">
        <f>VLOOKUP($A93,'All details for all cars'!$A:$O,COLUMN()-COLUMN($C:$C),0)</f>
        <v>1.5 S i-DTEC</v>
      </c>
      <c r="J93" s="15" t="str">
        <f>VLOOKUP($A93,'All details for all cars'!$A:$O,COLUMN()-COLUMN($C:$C),0)</f>
        <v>2013</v>
      </c>
      <c r="K93" s="15" t="str">
        <f>VLOOKUP($A93,'All details for all cars'!$A:$O,COLUMN()-COLUMN($C:$C),0)</f>
        <v>27258</v>
      </c>
      <c r="L93" s="15" t="str">
        <f>VLOOKUP($A93,'All details for all cars'!$A:$O,COLUMN()-COLUMN($C:$C),0)</f>
        <v>1</v>
      </c>
      <c r="M93" s="15" t="str">
        <f>VLOOKUP($A93,'All details for all cars'!$A:$O,COLUMN()-COLUMN($C:$C),0)</f>
        <v>545000</v>
      </c>
      <c r="N93" s="2" t="str">
        <f>VLOOKUP($A93,'All details for all cars'!$A:$O,COLUMN()-COLUMN($C:$C),0)</f>
        <v>Upgrading to a new car</v>
      </c>
      <c r="O93" s="15" t="str">
        <f>VLOOKUP($A93,'All details for all cars'!$A:$O,COLUMN()-COLUMN($C:$C),0)</f>
        <v>4.2</v>
      </c>
      <c r="P93" s="2" t="str">
        <f>VLOOKUP($A93,'All details for all cars'!$A:$O,COLUMN()-COLUMN($C:$C),0)</f>
        <v>live_content_not_done</v>
      </c>
      <c r="Q93" s="15" t="str">
        <f>VLOOKUP($A93,'All details for all cars'!$A:$O,COLUMN()-COLUMN($C:$C),0)</f>
        <v/>
      </c>
      <c r="R93" s="15" t="str">
        <f>VLOOKUP($A93,'All details for all cars'!$A:$O,COLUMN()-COLUMN($C:$C),0)</f>
        <v>656500</v>
      </c>
      <c r="S93" s="1" t="str">
        <f t="shared" si="2"/>
        <v/>
      </c>
      <c r="U93" s="17" t="str">
        <f t="shared" si="3"/>
        <v>3/14/2016</v>
      </c>
      <c r="V93" s="18" t="s">
        <v>2686</v>
      </c>
      <c r="W93" s="19" t="str">
        <f t="shared" si="4"/>
        <v>127458</v>
      </c>
      <c r="X93" s="20" t="str">
        <f t="shared" ref="X93:Y93" si="102">G93</f>
        <v>HONDA</v>
      </c>
      <c r="Y93" s="20" t="str">
        <f t="shared" si="102"/>
        <v>AMAZE</v>
      </c>
      <c r="Z93" s="21" t="str">
        <f>IFERROR(VLOOKUP(Y93,modelMapping,2,0),Y93)</f>
        <v>AMAZE</v>
      </c>
      <c r="AA93" s="20" t="str">
        <f t="shared" si="6"/>
        <v>1.5 S i-DTEC</v>
      </c>
      <c r="AB93" s="22" t="str">
        <f t="shared" si="7"/>
        <v>1.5 S i-DTEC</v>
      </c>
      <c r="AC93" s="19" t="str">
        <f t="shared" si="8"/>
        <v>2013</v>
      </c>
      <c r="AD93" s="19" t="str">
        <f t="shared" si="9"/>
        <v>444000</v>
      </c>
      <c r="AE93" s="19" t="str">
        <f t="shared" si="10"/>
        <v>27258</v>
      </c>
      <c r="AF93" s="19" t="str">
        <f t="shared" si="11"/>
        <v>3</v>
      </c>
      <c r="AG93" s="19" t="str">
        <f t="shared" si="12"/>
        <v>1</v>
      </c>
      <c r="AH93" s="12" t="s">
        <v>16</v>
      </c>
    </row>
    <row r="94">
      <c r="A94" s="13">
        <v>127522.0</v>
      </c>
      <c r="B94" s="14">
        <v>42446.0</v>
      </c>
      <c r="C94" s="13">
        <v>550000.0</v>
      </c>
      <c r="D94" s="13">
        <v>305000.0</v>
      </c>
      <c r="E94" s="9" t="s">
        <v>2692</v>
      </c>
      <c r="F94" s="2" t="str">
        <f>VLOOKUP($A94,'All details for all cars'!$A:$O,COLUMN()-COLUMN($C:$C),0)</f>
        <v>11-Feb-16</v>
      </c>
      <c r="G94" s="2" t="str">
        <f>VLOOKUP($A94,'All details for all cars'!$A:$O,COLUMN()-COLUMN($C:$C),0)</f>
        <v>VOLKSWAGEN</v>
      </c>
      <c r="H94" s="2" t="str">
        <f>VLOOKUP($A94,'All details for all cars'!$A:$O,COLUMN()-COLUMN($C:$C),0)</f>
        <v>POLO</v>
      </c>
      <c r="I94" s="2" t="str">
        <f>VLOOKUP($A94,'All details for all cars'!$A:$O,COLUMN()-COLUMN($C:$C),0)</f>
        <v>Highline1.2L (D)</v>
      </c>
      <c r="J94" s="15" t="str">
        <f>VLOOKUP($A94,'All details for all cars'!$A:$O,COLUMN()-COLUMN($C:$C),0)</f>
        <v>2011</v>
      </c>
      <c r="K94" s="15" t="str">
        <f>VLOOKUP($A94,'All details for all cars'!$A:$O,COLUMN()-COLUMN($C:$C),0)</f>
        <v>91165</v>
      </c>
      <c r="L94" s="15" t="str">
        <f>VLOOKUP($A94,'All details for all cars'!$A:$O,COLUMN()-COLUMN($C:$C),0)</f>
        <v>1</v>
      </c>
      <c r="M94" s="15" t="str">
        <f>VLOOKUP($A94,'All details for all cars'!$A:$O,COLUMN()-COLUMN($C:$C),0)</f>
        <v>550000</v>
      </c>
      <c r="N94" s="2" t="str">
        <f>VLOOKUP($A94,'All details for all cars'!$A:$O,COLUMN()-COLUMN($C:$C),0)</f>
        <v>Upgrading to a new car</v>
      </c>
      <c r="O94" s="15" t="str">
        <f>VLOOKUP($A94,'All details for all cars'!$A:$O,COLUMN()-COLUMN($C:$C),0)</f>
        <v>3.6</v>
      </c>
      <c r="P94" s="2" t="str">
        <f>VLOOKUP($A94,'All details for all cars'!$A:$O,COLUMN()-COLUMN($C:$C),0)</f>
        <v>live_content_not_done</v>
      </c>
      <c r="Q94" s="15" t="str">
        <f>VLOOKUP($A94,'All details for all cars'!$A:$O,COLUMN()-COLUMN($C:$C),0)</f>
        <v/>
      </c>
      <c r="R94" s="15" t="str">
        <f>VLOOKUP($A94,'All details for all cars'!$A:$O,COLUMN()-COLUMN($C:$C),0)</f>
        <v/>
      </c>
      <c r="S94" s="1" t="str">
        <f t="shared" si="2"/>
        <v/>
      </c>
      <c r="U94" s="17" t="str">
        <f t="shared" si="3"/>
        <v>3/17/2016</v>
      </c>
      <c r="V94" s="18" t="s">
        <v>2686</v>
      </c>
      <c r="W94" s="19" t="str">
        <f t="shared" si="4"/>
        <v>127522</v>
      </c>
      <c r="X94" s="20" t="str">
        <f t="shared" ref="X94:Y94" si="103">G94</f>
        <v>VOLKSWAGEN</v>
      </c>
      <c r="Y94" s="20" t="str">
        <f t="shared" si="103"/>
        <v>POLO</v>
      </c>
      <c r="Z94" s="21" t="str">
        <f>IFERROR(VLOOKUP(Y94,modelMapping,2,0),Y94)</f>
        <v>POLO</v>
      </c>
      <c r="AA94" s="20" t="str">
        <f t="shared" si="6"/>
        <v>Highline1.2L (D)</v>
      </c>
      <c r="AB94" s="22" t="str">
        <f t="shared" si="7"/>
        <v>Highline1.2L (D)</v>
      </c>
      <c r="AC94" s="19" t="str">
        <f t="shared" si="8"/>
        <v>2011</v>
      </c>
      <c r="AD94" s="19" t="str">
        <f t="shared" si="9"/>
        <v>338550</v>
      </c>
      <c r="AE94" s="19" t="str">
        <f t="shared" si="10"/>
        <v>91165</v>
      </c>
      <c r="AF94" s="19" t="str">
        <f t="shared" si="11"/>
        <v>5</v>
      </c>
      <c r="AG94" s="19" t="str">
        <f t="shared" si="12"/>
        <v>1</v>
      </c>
      <c r="AH94" s="12" t="s">
        <v>16</v>
      </c>
    </row>
    <row r="95">
      <c r="A95" s="13">
        <v>127624.0</v>
      </c>
      <c r="B95" s="14">
        <v>42443.0</v>
      </c>
      <c r="C95" s="13">
        <v>1100000.0</v>
      </c>
      <c r="D95" s="13">
        <v>955000.0</v>
      </c>
      <c r="E95" s="9" t="s">
        <v>2701</v>
      </c>
      <c r="F95" s="2" t="str">
        <f>VLOOKUP($A95,'All details for all cars'!$A:$O,COLUMN()-COLUMN($C:$C),0)</f>
        <v>11-Feb-16</v>
      </c>
      <c r="G95" s="2" t="str">
        <f>VLOOKUP($A95,'All details for all cars'!$A:$O,COLUMN()-COLUMN($C:$C),0)</f>
        <v>TOYOTA</v>
      </c>
      <c r="H95" s="2" t="str">
        <f>VLOOKUP($A95,'All details for all cars'!$A:$O,COLUMN()-COLUMN($C:$C),0)</f>
        <v>INNOVA</v>
      </c>
      <c r="I95" s="2" t="str">
        <f>VLOOKUP($A95,'All details for all cars'!$A:$O,COLUMN()-COLUMN($C:$C),0)</f>
        <v>2.5 G 8 STR BS-IV</v>
      </c>
      <c r="J95" s="15" t="str">
        <f>VLOOKUP($A95,'All details for all cars'!$A:$O,COLUMN()-COLUMN($C:$C),0)</f>
        <v>2012</v>
      </c>
      <c r="K95" s="15" t="str">
        <f>VLOOKUP($A95,'All details for all cars'!$A:$O,COLUMN()-COLUMN($C:$C),0)</f>
        <v>53574</v>
      </c>
      <c r="L95" s="15" t="str">
        <f>VLOOKUP($A95,'All details for all cars'!$A:$O,COLUMN()-COLUMN($C:$C),0)</f>
        <v>1</v>
      </c>
      <c r="M95" s="15" t="str">
        <f>VLOOKUP($A95,'All details for all cars'!$A:$O,COLUMN()-COLUMN($C:$C),0)</f>
        <v>1100000</v>
      </c>
      <c r="N95" s="2" t="str">
        <f>VLOOKUP($A95,'All details for all cars'!$A:$O,COLUMN()-COLUMN($C:$C),0)</f>
        <v>Moving out of City</v>
      </c>
      <c r="O95" s="15" t="str">
        <f>VLOOKUP($A95,'All details for all cars'!$A:$O,COLUMN()-COLUMN($C:$C),0)</f>
        <v>3.9</v>
      </c>
      <c r="P95" s="2" t="str">
        <f>VLOOKUP($A95,'All details for all cars'!$A:$O,COLUMN()-COLUMN($C:$C),0)</f>
        <v>dead_after_live</v>
      </c>
      <c r="Q95" s="15" t="str">
        <f>VLOOKUP($A95,'All details for all cars'!$A:$O,COLUMN()-COLUMN($C:$C),0)</f>
        <v/>
      </c>
      <c r="R95" s="15" t="str">
        <f>VLOOKUP($A95,'All details for all cars'!$A:$O,COLUMN()-COLUMN($C:$C),0)</f>
        <v>982200</v>
      </c>
      <c r="S95" s="1" t="str">
        <f t="shared" si="2"/>
        <v/>
      </c>
      <c r="U95" s="17" t="str">
        <f t="shared" si="3"/>
        <v>3/14/2016</v>
      </c>
      <c r="V95" s="18" t="s">
        <v>2686</v>
      </c>
      <c r="W95" s="19" t="str">
        <f t="shared" si="4"/>
        <v>127624</v>
      </c>
      <c r="X95" s="20" t="str">
        <f t="shared" ref="X95:Y95" si="104">G95</f>
        <v>TOYOTA</v>
      </c>
      <c r="Y95" s="20" t="str">
        <f t="shared" si="104"/>
        <v>INNOVA</v>
      </c>
      <c r="Z95" s="21" t="str">
        <f>IFERROR(VLOOKUP(Y95,modelMapping,2,0),Y95)</f>
        <v>INNOVA</v>
      </c>
      <c r="AA95" s="20" t="str">
        <f t="shared" si="6"/>
        <v>2.5 G 8 STR BS-IV</v>
      </c>
      <c r="AB95" s="22" t="str">
        <f t="shared" si="7"/>
        <v>2.5 G 8 STR</v>
      </c>
      <c r="AC95" s="19" t="str">
        <f t="shared" si="8"/>
        <v>2012</v>
      </c>
      <c r="AD95" s="19" t="str">
        <f t="shared" si="9"/>
        <v>1060050</v>
      </c>
      <c r="AE95" s="19" t="str">
        <f t="shared" si="10"/>
        <v>53574</v>
      </c>
      <c r="AF95" s="19" t="str">
        <f t="shared" si="11"/>
        <v>4</v>
      </c>
      <c r="AG95" s="19" t="str">
        <f t="shared" si="12"/>
        <v>1</v>
      </c>
      <c r="AH95" s="12" t="s">
        <v>16</v>
      </c>
    </row>
    <row r="96">
      <c r="A96" s="13">
        <v>127647.0</v>
      </c>
      <c r="B96" s="14">
        <v>42450.0</v>
      </c>
      <c r="C96" s="13">
        <v>325000.0</v>
      </c>
      <c r="D96" s="13">
        <v>235000.0</v>
      </c>
      <c r="E96" s="9" t="s">
        <v>2702</v>
      </c>
      <c r="F96" s="2" t="str">
        <f>VLOOKUP($A96,'All details for all cars'!$A:$O,COLUMN()-COLUMN($C:$C),0)</f>
        <v>12-Feb-16</v>
      </c>
      <c r="G96" s="2" t="str">
        <f>VLOOKUP($A96,'All details for all cars'!$A:$O,COLUMN()-COLUMN($C:$C),0)</f>
        <v>FORD</v>
      </c>
      <c r="H96" s="2" t="str">
        <f>VLOOKUP($A96,'All details for all cars'!$A:$O,COLUMN()-COLUMN($C:$C),0)</f>
        <v>FIGO</v>
      </c>
      <c r="I96" s="2" t="str">
        <f>VLOOKUP($A96,'All details for all cars'!$A:$O,COLUMN()-COLUMN($C:$C),0)</f>
        <v>Duratec Petrol EXI 1.2</v>
      </c>
      <c r="J96" s="15" t="str">
        <f>VLOOKUP($A96,'All details for all cars'!$A:$O,COLUMN()-COLUMN($C:$C),0)</f>
        <v>2010</v>
      </c>
      <c r="K96" s="15" t="str">
        <f>VLOOKUP($A96,'All details for all cars'!$A:$O,COLUMN()-COLUMN($C:$C),0)</f>
        <v>45151</v>
      </c>
      <c r="L96" s="15" t="str">
        <f>VLOOKUP($A96,'All details for all cars'!$A:$O,COLUMN()-COLUMN($C:$C),0)</f>
        <v>2</v>
      </c>
      <c r="M96" s="15" t="str">
        <f>VLOOKUP($A96,'All details for all cars'!$A:$O,COLUMN()-COLUMN($C:$C),0)</f>
        <v>325000</v>
      </c>
      <c r="N96" s="2" t="str">
        <f>VLOOKUP($A96,'All details for all cars'!$A:$O,COLUMN()-COLUMN($C:$C),0)</f>
        <v>Upgrading to a new car</v>
      </c>
      <c r="O96" s="15" t="str">
        <f>VLOOKUP($A96,'All details for all cars'!$A:$O,COLUMN()-COLUMN($C:$C),0)</f>
        <v>3.7</v>
      </c>
      <c r="P96" s="2" t="str">
        <f>VLOOKUP($A96,'All details for all cars'!$A:$O,COLUMN()-COLUMN($C:$C),0)</f>
        <v>live_content_not_done</v>
      </c>
      <c r="Q96" s="15" t="str">
        <f>VLOOKUP($A96,'All details for all cars'!$A:$O,COLUMN()-COLUMN($C:$C),0)</f>
        <v/>
      </c>
      <c r="R96" s="15" t="str">
        <f>VLOOKUP($A96,'All details for all cars'!$A:$O,COLUMN()-COLUMN($C:$C),0)</f>
        <v>210600</v>
      </c>
      <c r="S96" s="16" t="str">
        <f t="shared" si="2"/>
        <v/>
      </c>
      <c r="U96" s="17" t="str">
        <f t="shared" si="3"/>
        <v>3/21/2016</v>
      </c>
      <c r="V96" s="18" t="s">
        <v>2686</v>
      </c>
      <c r="W96" s="19" t="str">
        <f t="shared" si="4"/>
        <v>127647</v>
      </c>
      <c r="X96" s="20" t="str">
        <f t="shared" ref="X96:Y96" si="105">G96</f>
        <v>FORD</v>
      </c>
      <c r="Y96" s="20" t="str">
        <f t="shared" si="105"/>
        <v>FIGO</v>
      </c>
      <c r="Z96" s="21" t="str">
        <f>IFERROR(VLOOKUP(Y96,modelMapping,2,0),Y96)</f>
        <v>FIGO</v>
      </c>
      <c r="AA96" s="20" t="str">
        <f t="shared" si="6"/>
        <v>Duratec Petrol EXI 1.2</v>
      </c>
      <c r="AB96" s="22" t="str">
        <f t="shared" si="7"/>
        <v>Duratec Petrol EXI 1.2</v>
      </c>
      <c r="AC96" s="19" t="str">
        <f t="shared" si="8"/>
        <v>2010</v>
      </c>
      <c r="AD96" s="19" t="str">
        <f t="shared" si="9"/>
        <v>260850</v>
      </c>
      <c r="AE96" s="19" t="str">
        <f t="shared" si="10"/>
        <v>45151</v>
      </c>
      <c r="AF96" s="19" t="str">
        <f t="shared" si="11"/>
        <v>6</v>
      </c>
      <c r="AG96" s="19" t="str">
        <f t="shared" si="12"/>
        <v>2</v>
      </c>
      <c r="AH96" s="12" t="s">
        <v>16</v>
      </c>
    </row>
    <row r="97">
      <c r="A97" s="13">
        <v>127913.0</v>
      </c>
      <c r="B97" s="14">
        <v>42443.0</v>
      </c>
      <c r="C97" s="13">
        <v>380000.0</v>
      </c>
      <c r="D97" s="13">
        <v>235000.0</v>
      </c>
      <c r="E97" s="9" t="s">
        <v>2685</v>
      </c>
      <c r="F97" s="2" t="str">
        <f>VLOOKUP($A97,'All details for all cars'!$A:$O,COLUMN()-COLUMN($C:$C),0)</f>
        <v>11-Feb-16</v>
      </c>
      <c r="G97" s="2" t="str">
        <f>VLOOKUP($A97,'All details for all cars'!$A:$O,COLUMN()-COLUMN($C:$C),0)</f>
        <v>CHEVROLET</v>
      </c>
      <c r="H97" s="2" t="str">
        <f>VLOOKUP($A97,'All details for all cars'!$A:$O,COLUMN()-COLUMN($C:$C),0)</f>
        <v>BEAT</v>
      </c>
      <c r="I97" s="2" t="str">
        <f>VLOOKUP($A97,'All details for all cars'!$A:$O,COLUMN()-COLUMN($C:$C),0)</f>
        <v>LS Diesel</v>
      </c>
      <c r="J97" s="15" t="str">
        <f>VLOOKUP($A97,'All details for all cars'!$A:$O,COLUMN()-COLUMN($C:$C),0)</f>
        <v>2012</v>
      </c>
      <c r="K97" s="15" t="str">
        <f>VLOOKUP($A97,'All details for all cars'!$A:$O,COLUMN()-COLUMN($C:$C),0)</f>
        <v>62168</v>
      </c>
      <c r="L97" s="15" t="str">
        <f>VLOOKUP($A97,'All details for all cars'!$A:$O,COLUMN()-COLUMN($C:$C),0)</f>
        <v>1</v>
      </c>
      <c r="M97" s="15" t="str">
        <f>VLOOKUP($A97,'All details for all cars'!$A:$O,COLUMN()-COLUMN($C:$C),0)</f>
        <v>380000</v>
      </c>
      <c r="N97" s="2" t="str">
        <f>VLOOKUP($A97,'All details for all cars'!$A:$O,COLUMN()-COLUMN($C:$C),0)</f>
        <v>Going abroad</v>
      </c>
      <c r="O97" s="15" t="str">
        <f>VLOOKUP($A97,'All details for all cars'!$A:$O,COLUMN()-COLUMN($C:$C),0)</f>
        <v>3.3</v>
      </c>
      <c r="P97" s="2" t="str">
        <f>VLOOKUP($A97,'All details for all cars'!$A:$O,COLUMN()-COLUMN($C:$C),0)</f>
        <v>dead_after_live</v>
      </c>
      <c r="Q97" s="15" t="str">
        <f>VLOOKUP($A97,'All details for all cars'!$A:$O,COLUMN()-COLUMN($C:$C),0)</f>
        <v/>
      </c>
      <c r="R97" s="15" t="str">
        <f>VLOOKUP($A97,'All details for all cars'!$A:$O,COLUMN()-COLUMN($C:$C),0)</f>
        <v>386300</v>
      </c>
      <c r="S97" s="1" t="str">
        <f t="shared" si="2"/>
        <v/>
      </c>
      <c r="U97" s="17" t="str">
        <f t="shared" si="3"/>
        <v>3/14/2016</v>
      </c>
      <c r="V97" s="18" t="s">
        <v>2686</v>
      </c>
      <c r="W97" s="19" t="str">
        <f t="shared" si="4"/>
        <v>127913</v>
      </c>
      <c r="X97" s="20" t="str">
        <f t="shared" ref="X97:Y97" si="106">G97</f>
        <v>CHEVROLET</v>
      </c>
      <c r="Y97" s="20" t="str">
        <f t="shared" si="106"/>
        <v>BEAT</v>
      </c>
      <c r="Z97" s="21" t="str">
        <f>IFERROR(VLOOKUP(Y97,modelMapping,2,0),Y97)</f>
        <v>BEAT</v>
      </c>
      <c r="AA97" s="20" t="str">
        <f t="shared" si="6"/>
        <v>LS Diesel</v>
      </c>
      <c r="AB97" s="22" t="str">
        <f t="shared" si="7"/>
        <v>LS Diesel</v>
      </c>
      <c r="AC97" s="19" t="str">
        <f t="shared" si="8"/>
        <v>2012</v>
      </c>
      <c r="AD97" s="19" t="str">
        <f t="shared" si="9"/>
        <v>260850</v>
      </c>
      <c r="AE97" s="19" t="str">
        <f t="shared" si="10"/>
        <v>62168</v>
      </c>
      <c r="AF97" s="19" t="str">
        <f t="shared" si="11"/>
        <v>4</v>
      </c>
      <c r="AG97" s="19" t="str">
        <f t="shared" si="12"/>
        <v>1</v>
      </c>
      <c r="AH97" s="12" t="s">
        <v>16</v>
      </c>
    </row>
    <row r="98">
      <c r="A98" s="13">
        <v>128228.0</v>
      </c>
      <c r="B98" s="14">
        <v>42443.0</v>
      </c>
      <c r="C98" s="13">
        <v>500000.0</v>
      </c>
      <c r="D98" s="13">
        <v>430000.0</v>
      </c>
      <c r="E98" s="9" t="s">
        <v>2688</v>
      </c>
      <c r="F98" s="2" t="str">
        <f>VLOOKUP($A98,'All details for all cars'!$A:$O,COLUMN()-COLUMN($C:$C),0)</f>
        <v>16-Feb-16</v>
      </c>
      <c r="G98" s="2" t="str">
        <f>VLOOKUP($A98,'All details for all cars'!$A:$O,COLUMN()-COLUMN($C:$C),0)</f>
        <v>HONDA</v>
      </c>
      <c r="H98" s="2" t="str">
        <f>VLOOKUP($A98,'All details for all cars'!$A:$O,COLUMN()-COLUMN($C:$C),0)</f>
        <v>CITY</v>
      </c>
      <c r="I98" s="2" t="str">
        <f>VLOOKUP($A98,'All details for all cars'!$A:$O,COLUMN()-COLUMN($C:$C),0)</f>
        <v>1.5 S MT</v>
      </c>
      <c r="J98" s="15" t="str">
        <f>VLOOKUP($A98,'All details for all cars'!$A:$O,COLUMN()-COLUMN($C:$C),0)</f>
        <v>2009</v>
      </c>
      <c r="K98" s="15" t="str">
        <f>VLOOKUP($A98,'All details for all cars'!$A:$O,COLUMN()-COLUMN($C:$C),0)</f>
        <v>66498</v>
      </c>
      <c r="L98" s="15" t="str">
        <f>VLOOKUP($A98,'All details for all cars'!$A:$O,COLUMN()-COLUMN($C:$C),0)</f>
        <v>1</v>
      </c>
      <c r="M98" s="15" t="str">
        <f>VLOOKUP($A98,'All details for all cars'!$A:$O,COLUMN()-COLUMN($C:$C),0)</f>
        <v>500000</v>
      </c>
      <c r="N98" s="2" t="str">
        <f>VLOOKUP($A98,'All details for all cars'!$A:$O,COLUMN()-COLUMN($C:$C),0)</f>
        <v>Have another car</v>
      </c>
      <c r="O98" s="15" t="str">
        <f>VLOOKUP($A98,'All details for all cars'!$A:$O,COLUMN()-COLUMN($C:$C),0)</f>
        <v>3.5</v>
      </c>
      <c r="P98" s="2" t="str">
        <f>VLOOKUP($A98,'All details for all cars'!$A:$O,COLUMN()-COLUMN($C:$C),0)</f>
        <v>dead_after_live</v>
      </c>
      <c r="Q98" s="15" t="str">
        <f>VLOOKUP($A98,'All details for all cars'!$A:$O,COLUMN()-COLUMN($C:$C),0)</f>
        <v/>
      </c>
      <c r="R98" s="15" t="str">
        <f>VLOOKUP($A98,'All details for all cars'!$A:$O,COLUMN()-COLUMN($C:$C),0)</f>
        <v>449800</v>
      </c>
      <c r="S98" s="1" t="str">
        <f t="shared" si="2"/>
        <v/>
      </c>
      <c r="U98" s="17" t="str">
        <f t="shared" si="3"/>
        <v>3/14/2016</v>
      </c>
      <c r="V98" s="18" t="s">
        <v>2686</v>
      </c>
      <c r="W98" s="19" t="str">
        <f t="shared" si="4"/>
        <v>128228</v>
      </c>
      <c r="X98" s="20" t="str">
        <f t="shared" ref="X98:Y98" si="107">G98</f>
        <v>HONDA</v>
      </c>
      <c r="Y98" s="20" t="str">
        <f t="shared" si="107"/>
        <v>CITY</v>
      </c>
      <c r="Z98" s="21" t="str">
        <f>IFERROR(VLOOKUP(Y98,modelMapping,2,0),Y98)</f>
        <v>CITY</v>
      </c>
      <c r="AA98" s="20" t="str">
        <f t="shared" si="6"/>
        <v>1.5 S MT</v>
      </c>
      <c r="AB98" s="22" t="str">
        <f t="shared" si="7"/>
        <v>1.5 S MT</v>
      </c>
      <c r="AC98" s="19" t="str">
        <f t="shared" si="8"/>
        <v>2009</v>
      </c>
      <c r="AD98" s="19" t="str">
        <f t="shared" si="9"/>
        <v>477300</v>
      </c>
      <c r="AE98" s="19" t="str">
        <f t="shared" si="10"/>
        <v>66498</v>
      </c>
      <c r="AF98" s="19" t="str">
        <f t="shared" si="11"/>
        <v>7</v>
      </c>
      <c r="AG98" s="19" t="str">
        <f t="shared" si="12"/>
        <v>1</v>
      </c>
      <c r="AH98" s="12" t="s">
        <v>16</v>
      </c>
    </row>
    <row r="99">
      <c r="A99" s="13">
        <v>129212.0</v>
      </c>
      <c r="B99" s="14">
        <v>42443.0</v>
      </c>
      <c r="C99" s="13">
        <v>650000.0</v>
      </c>
      <c r="D99" s="13">
        <v>470000.0</v>
      </c>
      <c r="E99" s="9" t="s">
        <v>2688</v>
      </c>
      <c r="F99" s="2" t="str">
        <f>VLOOKUP($A99,'All details for all cars'!$A:$O,COLUMN()-COLUMN($C:$C),0)</f>
        <v>14-Feb-16</v>
      </c>
      <c r="G99" s="2" t="str">
        <f>VLOOKUP($A99,'All details for all cars'!$A:$O,COLUMN()-COLUMN($C:$C),0)</f>
        <v>HYUNDAI</v>
      </c>
      <c r="H99" s="2" t="str">
        <f>VLOOKUP($A99,'All details for all cars'!$A:$O,COLUMN()-COLUMN($C:$C),0)</f>
        <v>GRAND I10</v>
      </c>
      <c r="I99" s="2" t="str">
        <f>VLOOKUP($A99,'All details for all cars'!$A:$O,COLUMN()-COLUMN($C:$C),0)</f>
        <v>Asta 1.2 Kappa VTVT (O)</v>
      </c>
      <c r="J99" s="15" t="str">
        <f>VLOOKUP($A99,'All details for all cars'!$A:$O,COLUMN()-COLUMN($C:$C),0)</f>
        <v>2015</v>
      </c>
      <c r="K99" s="15" t="str">
        <f>VLOOKUP($A99,'All details for all cars'!$A:$O,COLUMN()-COLUMN($C:$C),0)</f>
        <v>6185</v>
      </c>
      <c r="L99" s="15" t="str">
        <f>VLOOKUP($A99,'All details for all cars'!$A:$O,COLUMN()-COLUMN($C:$C),0)</f>
        <v>1</v>
      </c>
      <c r="M99" s="15" t="str">
        <f>VLOOKUP($A99,'All details for all cars'!$A:$O,COLUMN()-COLUMN($C:$C),0)</f>
        <v>650000</v>
      </c>
      <c r="N99" s="2" t="str">
        <f>VLOOKUP($A99,'All details for all cars'!$A:$O,COLUMN()-COLUMN($C:$C),0)</f>
        <v>Upgrading to a new car</v>
      </c>
      <c r="O99" s="15" t="str">
        <f>VLOOKUP($A99,'All details for all cars'!$A:$O,COLUMN()-COLUMN($C:$C),0)</f>
        <v>4.4</v>
      </c>
      <c r="P99" s="2" t="str">
        <f>VLOOKUP($A99,'All details for all cars'!$A:$O,COLUMN()-COLUMN($C:$C),0)</f>
        <v>live_content_not_done</v>
      </c>
      <c r="Q99" s="15" t="str">
        <f>VLOOKUP($A99,'All details for all cars'!$A:$O,COLUMN()-COLUMN($C:$C),0)</f>
        <v/>
      </c>
      <c r="R99" s="15" t="str">
        <f>VLOOKUP($A99,'All details for all cars'!$A:$O,COLUMN()-COLUMN($C:$C),0)</f>
        <v/>
      </c>
      <c r="S99" s="1" t="str">
        <f t="shared" si="2"/>
        <v/>
      </c>
      <c r="U99" s="17" t="str">
        <f t="shared" si="3"/>
        <v>3/14/2016</v>
      </c>
      <c r="V99" s="18" t="s">
        <v>2686</v>
      </c>
      <c r="W99" s="19" t="str">
        <f t="shared" si="4"/>
        <v>129212</v>
      </c>
      <c r="X99" s="20" t="str">
        <f t="shared" ref="X99:Y99" si="108">G99</f>
        <v>HYUNDAI</v>
      </c>
      <c r="Y99" s="20" t="str">
        <f t="shared" si="108"/>
        <v>GRAND I10</v>
      </c>
      <c r="Z99" s="21" t="str">
        <f>IFERROR(VLOOKUP(Y99,modelMapping,2,0),Y99)</f>
        <v>GRAND I10</v>
      </c>
      <c r="AA99" s="20" t="str">
        <f t="shared" si="6"/>
        <v>Asta 1.2 Kappa VTVT (O)</v>
      </c>
      <c r="AB99" s="22" t="str">
        <f t="shared" si="7"/>
        <v>Asta 1.2 Kappa VTVT (O)</v>
      </c>
      <c r="AC99" s="19" t="str">
        <f t="shared" si="8"/>
        <v>2015</v>
      </c>
      <c r="AD99" s="19" t="str">
        <f t="shared" si="9"/>
        <v>521700</v>
      </c>
      <c r="AE99" s="19" t="str">
        <f t="shared" si="10"/>
        <v>6185</v>
      </c>
      <c r="AF99" s="19" t="str">
        <f t="shared" si="11"/>
        <v>1</v>
      </c>
      <c r="AG99" s="19" t="str">
        <f t="shared" si="12"/>
        <v>1</v>
      </c>
      <c r="AH99" s="12" t="s">
        <v>16</v>
      </c>
    </row>
    <row r="100">
      <c r="A100" s="13">
        <v>129567.0</v>
      </c>
      <c r="B100" s="14">
        <v>42443.0</v>
      </c>
      <c r="C100" s="13">
        <v>180000.0</v>
      </c>
      <c r="D100" s="13">
        <v>105000.0</v>
      </c>
      <c r="E100" s="9" t="s">
        <v>2685</v>
      </c>
      <c r="F100" s="2" t="str">
        <f>VLOOKUP($A100,'All details for all cars'!$A:$O,COLUMN()-COLUMN($C:$C),0)</f>
        <v>13-Feb-16</v>
      </c>
      <c r="G100" s="2" t="str">
        <f>VLOOKUP($A100,'All details for all cars'!$A:$O,COLUMN()-COLUMN($C:$C),0)</f>
        <v>TATA</v>
      </c>
      <c r="H100" s="2" t="str">
        <f>VLOOKUP($A100,'All details for all cars'!$A:$O,COLUMN()-COLUMN($C:$C),0)</f>
        <v>INDICA V2</v>
      </c>
      <c r="I100" s="2" t="str">
        <f>VLOOKUP($A100,'All details for all cars'!$A:$O,COLUMN()-COLUMN($C:$C),0)</f>
        <v>DLG BS-III</v>
      </c>
      <c r="J100" s="15" t="str">
        <f>VLOOKUP($A100,'All details for all cars'!$A:$O,COLUMN()-COLUMN($C:$C),0)</f>
        <v>2008</v>
      </c>
      <c r="K100" s="15" t="str">
        <f>VLOOKUP($A100,'All details for all cars'!$A:$O,COLUMN()-COLUMN($C:$C),0)</f>
        <v>86771</v>
      </c>
      <c r="L100" s="15" t="str">
        <f>VLOOKUP($A100,'All details for all cars'!$A:$O,COLUMN()-COLUMN($C:$C),0)</f>
        <v>2</v>
      </c>
      <c r="M100" s="15" t="str">
        <f>VLOOKUP($A100,'All details for all cars'!$A:$O,COLUMN()-COLUMN($C:$C),0)</f>
        <v>180000</v>
      </c>
      <c r="N100" s="2" t="str">
        <f>VLOOKUP($A100,'All details for all cars'!$A:$O,COLUMN()-COLUMN($C:$C),0)</f>
        <v>Upgrading to a new car</v>
      </c>
      <c r="O100" s="15" t="str">
        <f>VLOOKUP($A100,'All details for all cars'!$A:$O,COLUMN()-COLUMN($C:$C),0)</f>
        <v>3.3</v>
      </c>
      <c r="P100" s="2" t="str">
        <f>VLOOKUP($A100,'All details for all cars'!$A:$O,COLUMN()-COLUMN($C:$C),0)</f>
        <v>live_content_not_done</v>
      </c>
      <c r="Q100" s="15" t="str">
        <f>VLOOKUP($A100,'All details for all cars'!$A:$O,COLUMN()-COLUMN($C:$C),0)</f>
        <v/>
      </c>
      <c r="R100" s="15" t="str">
        <f>VLOOKUP($A100,'All details for all cars'!$A:$O,COLUMN()-COLUMN($C:$C),0)</f>
        <v/>
      </c>
      <c r="S100" s="16" t="str">
        <f t="shared" si="2"/>
        <v/>
      </c>
      <c r="U100" s="17" t="str">
        <f t="shared" si="3"/>
        <v>3/14/2016</v>
      </c>
      <c r="V100" s="18" t="s">
        <v>2686</v>
      </c>
      <c r="W100" s="19" t="str">
        <f t="shared" si="4"/>
        <v>129567</v>
      </c>
      <c r="X100" s="20" t="str">
        <f t="shared" ref="X100:Y100" si="109">G100</f>
        <v>TATA</v>
      </c>
      <c r="Y100" s="20" t="str">
        <f t="shared" si="109"/>
        <v>INDICA V2</v>
      </c>
      <c r="Z100" s="21" t="str">
        <f>IFERROR(VLOOKUP(Y100,modelMapping,2,0),Y100)</f>
        <v>INDICA V2</v>
      </c>
      <c r="AA100" s="20" t="str">
        <f t="shared" si="6"/>
        <v>DLG BS-III</v>
      </c>
      <c r="AB100" s="22" t="str">
        <f t="shared" si="7"/>
        <v>DLG</v>
      </c>
      <c r="AC100" s="19" t="str">
        <f t="shared" si="8"/>
        <v>2008</v>
      </c>
      <c r="AD100" s="19" t="str">
        <f t="shared" si="9"/>
        <v>120000</v>
      </c>
      <c r="AE100" s="19" t="str">
        <f t="shared" si="10"/>
        <v>86771</v>
      </c>
      <c r="AF100" s="19" t="str">
        <f t="shared" si="11"/>
        <v>8</v>
      </c>
      <c r="AG100" s="19" t="str">
        <f t="shared" si="12"/>
        <v>2</v>
      </c>
      <c r="AH100" s="12" t="s">
        <v>16</v>
      </c>
    </row>
    <row r="101">
      <c r="A101" s="13">
        <v>130135.0</v>
      </c>
      <c r="B101" s="14">
        <v>42447.0</v>
      </c>
      <c r="C101" s="13">
        <v>475000.0</v>
      </c>
      <c r="D101" s="13">
        <v>345000.0</v>
      </c>
      <c r="E101" s="9" t="s">
        <v>2689</v>
      </c>
      <c r="F101" s="2" t="str">
        <f>VLOOKUP($A101,'All details for all cars'!$A:$O,COLUMN()-COLUMN($C:$C),0)</f>
        <v>15-Feb-16</v>
      </c>
      <c r="G101" s="2" t="str">
        <f>VLOOKUP($A101,'All details for all cars'!$A:$O,COLUMN()-COLUMN($C:$C),0)</f>
        <v>HYUNDAI</v>
      </c>
      <c r="H101" s="2" t="str">
        <f>VLOOKUP($A101,'All details for all cars'!$A:$O,COLUMN()-COLUMN($C:$C),0)</f>
        <v>I20</v>
      </c>
      <c r="I101" s="2" t="str">
        <f>VLOOKUP($A101,'All details for all cars'!$A:$O,COLUMN()-COLUMN($C:$C),0)</f>
        <v>Asta 1.2</v>
      </c>
      <c r="J101" s="15" t="str">
        <f>VLOOKUP($A101,'All details for all cars'!$A:$O,COLUMN()-COLUMN($C:$C),0)</f>
        <v>2010</v>
      </c>
      <c r="K101" s="15" t="str">
        <f>VLOOKUP($A101,'All details for all cars'!$A:$O,COLUMN()-COLUMN($C:$C),0)</f>
        <v>75652</v>
      </c>
      <c r="L101" s="15" t="str">
        <f>VLOOKUP($A101,'All details for all cars'!$A:$O,COLUMN()-COLUMN($C:$C),0)</f>
        <v>1</v>
      </c>
      <c r="M101" s="15" t="str">
        <f>VLOOKUP($A101,'All details for all cars'!$A:$O,COLUMN()-COLUMN($C:$C),0)</f>
        <v>475000</v>
      </c>
      <c r="N101" s="2" t="str">
        <f>VLOOKUP($A101,'All details for all cars'!$A:$O,COLUMN()-COLUMN($C:$C),0)</f>
        <v>Other</v>
      </c>
      <c r="O101" s="15" t="str">
        <f>VLOOKUP($A101,'All details for all cars'!$A:$O,COLUMN()-COLUMN($C:$C),0)</f>
        <v>3.2</v>
      </c>
      <c r="P101" s="2" t="str">
        <f>VLOOKUP($A101,'All details for all cars'!$A:$O,COLUMN()-COLUMN($C:$C),0)</f>
        <v>live_content_not_done</v>
      </c>
      <c r="Q101" s="15" t="str">
        <f>VLOOKUP($A101,'All details for all cars'!$A:$O,COLUMN()-COLUMN($C:$C),0)</f>
        <v/>
      </c>
      <c r="R101" s="15" t="str">
        <f>VLOOKUP($A101,'All details for all cars'!$A:$O,COLUMN()-COLUMN($C:$C),0)</f>
        <v>400200</v>
      </c>
      <c r="S101" s="1" t="str">
        <f t="shared" si="2"/>
        <v/>
      </c>
      <c r="U101" s="17" t="str">
        <f t="shared" si="3"/>
        <v>3/18/2016</v>
      </c>
      <c r="V101" s="18" t="s">
        <v>2686</v>
      </c>
      <c r="W101" s="19" t="str">
        <f t="shared" si="4"/>
        <v>130135</v>
      </c>
      <c r="X101" s="20" t="str">
        <f t="shared" ref="X101:Y101" si="110">G101</f>
        <v>HYUNDAI</v>
      </c>
      <c r="Y101" s="20" t="str">
        <f t="shared" si="110"/>
        <v>I20</v>
      </c>
      <c r="Z101" s="21" t="str">
        <f>IFERROR(VLOOKUP(Y101,modelMapping,2,0),Y101)</f>
        <v>I20</v>
      </c>
      <c r="AA101" s="20" t="str">
        <f t="shared" si="6"/>
        <v>Asta 1.2</v>
      </c>
      <c r="AB101" s="22" t="str">
        <f t="shared" si="7"/>
        <v>Asta 1.2</v>
      </c>
      <c r="AC101" s="19" t="str">
        <f t="shared" si="8"/>
        <v>2010</v>
      </c>
      <c r="AD101" s="19" t="str">
        <f t="shared" si="9"/>
        <v>382950</v>
      </c>
      <c r="AE101" s="19" t="str">
        <f t="shared" si="10"/>
        <v>75652</v>
      </c>
      <c r="AF101" s="19" t="str">
        <f t="shared" si="11"/>
        <v>6</v>
      </c>
      <c r="AG101" s="19" t="str">
        <f t="shared" si="12"/>
        <v>1</v>
      </c>
      <c r="AH101" s="12" t="s">
        <v>16</v>
      </c>
    </row>
    <row r="102">
      <c r="A102" s="13">
        <v>130190.0</v>
      </c>
      <c r="B102" s="14">
        <v>42444.0</v>
      </c>
      <c r="C102" s="13">
        <v>2500000.0</v>
      </c>
      <c r="D102" s="13">
        <v>1950000.0</v>
      </c>
      <c r="E102" s="9" t="s">
        <v>2698</v>
      </c>
      <c r="F102" s="2" t="str">
        <f>VLOOKUP($A102,'All details for all cars'!$A:$O,COLUMN()-COLUMN($C:$C),0)</f>
        <v>14-Feb-16</v>
      </c>
      <c r="G102" s="2" t="str">
        <f>VLOOKUP($A102,'All details for all cars'!$A:$O,COLUMN()-COLUMN($C:$C),0)</f>
        <v>AUDI</v>
      </c>
      <c r="H102" s="2" t="str">
        <f>VLOOKUP($A102,'All details for all cars'!$A:$O,COLUMN()-COLUMN($C:$C),0)</f>
        <v>A4</v>
      </c>
      <c r="I102" s="2" t="str">
        <f>VLOOKUP($A102,'All details for all cars'!$A:$O,COLUMN()-COLUMN($C:$C),0)</f>
        <v>2.0 TDI (143bhp)</v>
      </c>
      <c r="J102" s="15" t="str">
        <f>VLOOKUP($A102,'All details for all cars'!$A:$O,COLUMN()-COLUMN($C:$C),0)</f>
        <v>2013</v>
      </c>
      <c r="K102" s="15" t="str">
        <f>VLOOKUP($A102,'All details for all cars'!$A:$O,COLUMN()-COLUMN($C:$C),0)</f>
        <v>49270</v>
      </c>
      <c r="L102" s="15" t="str">
        <f>VLOOKUP($A102,'All details for all cars'!$A:$O,COLUMN()-COLUMN($C:$C),0)</f>
        <v>1</v>
      </c>
      <c r="M102" s="15" t="str">
        <f>VLOOKUP($A102,'All details for all cars'!$A:$O,COLUMN()-COLUMN($C:$C),0)</f>
        <v>2500000</v>
      </c>
      <c r="N102" s="2" t="str">
        <f>VLOOKUP($A102,'All details for all cars'!$A:$O,COLUMN()-COLUMN($C:$C),0)</f>
        <v>Upgrading to a new car</v>
      </c>
      <c r="O102" s="15" t="str">
        <f>VLOOKUP($A102,'All details for all cars'!$A:$O,COLUMN()-COLUMN($C:$C),0)</f>
        <v>4.2</v>
      </c>
      <c r="P102" s="2" t="str">
        <f>VLOOKUP($A102,'All details for all cars'!$A:$O,COLUMN()-COLUMN($C:$C),0)</f>
        <v>live_content_not_done</v>
      </c>
      <c r="Q102" s="15" t="str">
        <f>VLOOKUP($A102,'All details for all cars'!$A:$O,COLUMN()-COLUMN($C:$C),0)</f>
        <v/>
      </c>
      <c r="R102" s="15" t="str">
        <f>VLOOKUP($A102,'All details for all cars'!$A:$O,COLUMN()-COLUMN($C:$C),0)</f>
        <v>2647500</v>
      </c>
      <c r="S102" s="1" t="str">
        <f t="shared" si="2"/>
        <v/>
      </c>
      <c r="U102" s="17" t="str">
        <f t="shared" si="3"/>
        <v>3/15/2016</v>
      </c>
      <c r="V102" s="18" t="s">
        <v>2686</v>
      </c>
      <c r="W102" s="19" t="str">
        <f t="shared" si="4"/>
        <v>130190</v>
      </c>
      <c r="X102" s="20" t="str">
        <f t="shared" ref="X102:Y102" si="111">G102</f>
        <v>AUDI</v>
      </c>
      <c r="Y102" s="20" t="str">
        <f t="shared" si="111"/>
        <v>A4</v>
      </c>
      <c r="Z102" s="21" t="str">
        <f>IFERROR(VLOOKUP(Y102,modelMapping,2,0),Y102)</f>
        <v>A4</v>
      </c>
      <c r="AA102" s="20" t="str">
        <f t="shared" si="6"/>
        <v>2.0 TDI (143bhp)</v>
      </c>
      <c r="AB102" s="22" t="str">
        <f t="shared" si="7"/>
        <v>2.0 TDI (143bhp)</v>
      </c>
      <c r="AC102" s="19" t="str">
        <f t="shared" si="8"/>
        <v>2013</v>
      </c>
      <c r="AD102" s="19" t="str">
        <f t="shared" si="9"/>
        <v>2164500</v>
      </c>
      <c r="AE102" s="19" t="str">
        <f t="shared" si="10"/>
        <v>49270</v>
      </c>
      <c r="AF102" s="19" t="str">
        <f t="shared" si="11"/>
        <v>3</v>
      </c>
      <c r="AG102" s="19" t="str">
        <f t="shared" si="12"/>
        <v>1</v>
      </c>
      <c r="AH102" s="12" t="s">
        <v>16</v>
      </c>
    </row>
    <row r="103">
      <c r="A103" s="13">
        <v>130461.0</v>
      </c>
      <c r="B103" s="14">
        <v>42441.0</v>
      </c>
      <c r="C103" s="13">
        <v>350000.0</v>
      </c>
      <c r="D103" s="13">
        <v>290000.0</v>
      </c>
      <c r="E103" s="9" t="s">
        <v>2688</v>
      </c>
      <c r="F103" s="2" t="str">
        <f>VLOOKUP($A103,'All details for all cars'!$A:$O,COLUMN()-COLUMN($C:$C),0)</f>
        <v>15-Feb-16</v>
      </c>
      <c r="G103" s="2" t="str">
        <f>VLOOKUP($A103,'All details for all cars'!$A:$O,COLUMN()-COLUMN($C:$C),0)</f>
        <v>HYUNDAI</v>
      </c>
      <c r="H103" s="2" t="str">
        <f>VLOOKUP($A103,'All details for all cars'!$A:$O,COLUMN()-COLUMN($C:$C),0)</f>
        <v>I10</v>
      </c>
      <c r="I103" s="2" t="str">
        <f>VLOOKUP($A103,'All details for all cars'!$A:$O,COLUMN()-COLUMN($C:$C),0)</f>
        <v>Magna 1.1 LPG</v>
      </c>
      <c r="J103" s="15" t="str">
        <f>VLOOKUP($A103,'All details for all cars'!$A:$O,COLUMN()-COLUMN($C:$C),0)</f>
        <v>2011</v>
      </c>
      <c r="K103" s="15" t="str">
        <f>VLOOKUP($A103,'All details for all cars'!$A:$O,COLUMN()-COLUMN($C:$C),0)</f>
        <v>38193</v>
      </c>
      <c r="L103" s="15" t="str">
        <f>VLOOKUP($A103,'All details for all cars'!$A:$O,COLUMN()-COLUMN($C:$C),0)</f>
        <v>1</v>
      </c>
      <c r="M103" s="15" t="str">
        <f>VLOOKUP($A103,'All details for all cars'!$A:$O,COLUMN()-COLUMN($C:$C),0)</f>
        <v>350000</v>
      </c>
      <c r="N103" s="2" t="str">
        <f>VLOOKUP($A103,'All details for all cars'!$A:$O,COLUMN()-COLUMN($C:$C),0)</f>
        <v>Other</v>
      </c>
      <c r="O103" s="15" t="str">
        <f>VLOOKUP($A103,'All details for all cars'!$A:$O,COLUMN()-COLUMN($C:$C),0)</f>
        <v>4</v>
      </c>
      <c r="P103" s="2" t="str">
        <f>VLOOKUP($A103,'All details for all cars'!$A:$O,COLUMN()-COLUMN($C:$C),0)</f>
        <v>live_content_not_done</v>
      </c>
      <c r="Q103" s="15" t="str">
        <f>VLOOKUP($A103,'All details for all cars'!$A:$O,COLUMN()-COLUMN($C:$C),0)</f>
        <v/>
      </c>
      <c r="R103" s="15" t="str">
        <f>VLOOKUP($A103,'All details for all cars'!$A:$O,COLUMN()-COLUMN($C:$C),0)</f>
        <v>307900</v>
      </c>
      <c r="S103" s="1" t="str">
        <f t="shared" si="2"/>
        <v/>
      </c>
      <c r="U103" s="17" t="str">
        <f t="shared" si="3"/>
        <v>3/12/2016</v>
      </c>
      <c r="V103" s="18" t="s">
        <v>2686</v>
      </c>
      <c r="W103" s="19" t="str">
        <f t="shared" si="4"/>
        <v>130461</v>
      </c>
      <c r="X103" s="20" t="str">
        <f t="shared" ref="X103:Y103" si="112">G103</f>
        <v>HYUNDAI</v>
      </c>
      <c r="Y103" s="20" t="str">
        <f t="shared" si="112"/>
        <v>I10</v>
      </c>
      <c r="Z103" s="21" t="str">
        <f>IFERROR(VLOOKUP(Y103,modelMapping,2,0),Y103)</f>
        <v>I10</v>
      </c>
      <c r="AA103" s="20" t="str">
        <f t="shared" si="6"/>
        <v>Magna 1.1 LPG</v>
      </c>
      <c r="AB103" s="22" t="str">
        <f t="shared" si="7"/>
        <v>Magna 1.1 LPG</v>
      </c>
      <c r="AC103" s="19" t="str">
        <f t="shared" si="8"/>
        <v>2011</v>
      </c>
      <c r="AD103" s="19" t="str">
        <f t="shared" si="9"/>
        <v>321900</v>
      </c>
      <c r="AE103" s="19" t="str">
        <f t="shared" si="10"/>
        <v>38193</v>
      </c>
      <c r="AF103" s="19" t="str">
        <f t="shared" si="11"/>
        <v>5</v>
      </c>
      <c r="AG103" s="19" t="str">
        <f t="shared" si="12"/>
        <v>1</v>
      </c>
      <c r="AH103" s="12" t="s">
        <v>16</v>
      </c>
    </row>
    <row r="104">
      <c r="A104" s="13">
        <v>130925.0</v>
      </c>
      <c r="B104" s="14">
        <v>42443.0</v>
      </c>
      <c r="C104" s="13">
        <v>485000.0</v>
      </c>
      <c r="D104" s="13">
        <v>425000.0</v>
      </c>
      <c r="E104" s="9" t="s">
        <v>2688</v>
      </c>
      <c r="F104" s="2" t="str">
        <f>VLOOKUP($A104,'All details for all cars'!$A:$O,COLUMN()-COLUMN($C:$C),0)</f>
        <v>15-Feb-16</v>
      </c>
      <c r="G104" s="2" t="str">
        <f>VLOOKUP($A104,'All details for all cars'!$A:$O,COLUMN()-COLUMN($C:$C),0)</f>
        <v>HYUNDAI</v>
      </c>
      <c r="H104" s="2" t="str">
        <f>VLOOKUP($A104,'All details for all cars'!$A:$O,COLUMN()-COLUMN($C:$C),0)</f>
        <v>GRAND I10</v>
      </c>
      <c r="I104" s="2" t="str">
        <f>VLOOKUP($A104,'All details for all cars'!$A:$O,COLUMN()-COLUMN($C:$C),0)</f>
        <v>Sportz 1.2 Kappa VTVT</v>
      </c>
      <c r="J104" s="15" t="str">
        <f>VLOOKUP($A104,'All details for all cars'!$A:$O,COLUMN()-COLUMN($C:$C),0)</f>
        <v>2014</v>
      </c>
      <c r="K104" s="15" t="str">
        <f>VLOOKUP($A104,'All details for all cars'!$A:$O,COLUMN()-COLUMN($C:$C),0)</f>
        <v>9017</v>
      </c>
      <c r="L104" s="15" t="str">
        <f>VLOOKUP($A104,'All details for all cars'!$A:$O,COLUMN()-COLUMN($C:$C),0)</f>
        <v>1</v>
      </c>
      <c r="M104" s="15" t="str">
        <f>VLOOKUP($A104,'All details for all cars'!$A:$O,COLUMN()-COLUMN($C:$C),0)</f>
        <v>485000</v>
      </c>
      <c r="N104" s="2" t="str">
        <f>VLOOKUP($A104,'All details for all cars'!$A:$O,COLUMN()-COLUMN($C:$C),0)</f>
        <v>Going abroad</v>
      </c>
      <c r="O104" s="15" t="str">
        <f>VLOOKUP($A104,'All details for all cars'!$A:$O,COLUMN()-COLUMN($C:$C),0)</f>
        <v>4.3</v>
      </c>
      <c r="P104" s="2" t="str">
        <f>VLOOKUP($A104,'All details for all cars'!$A:$O,COLUMN()-COLUMN($C:$C),0)</f>
        <v>dead_after_live</v>
      </c>
      <c r="Q104" s="15" t="str">
        <f>VLOOKUP($A104,'All details for all cars'!$A:$O,COLUMN()-COLUMN($C:$C),0)</f>
        <v/>
      </c>
      <c r="R104" s="15" t="str">
        <f>VLOOKUP($A104,'All details for all cars'!$A:$O,COLUMN()-COLUMN($C:$C),0)</f>
        <v/>
      </c>
      <c r="S104" s="1" t="str">
        <f t="shared" si="2"/>
        <v/>
      </c>
      <c r="U104" s="17" t="str">
        <f t="shared" si="3"/>
        <v>3/14/2016</v>
      </c>
      <c r="V104" s="18" t="s">
        <v>2686</v>
      </c>
      <c r="W104" s="19" t="str">
        <f t="shared" si="4"/>
        <v>130925</v>
      </c>
      <c r="X104" s="20" t="str">
        <f t="shared" ref="X104:Y104" si="113">G104</f>
        <v>HYUNDAI</v>
      </c>
      <c r="Y104" s="20" t="str">
        <f t="shared" si="113"/>
        <v>GRAND I10</v>
      </c>
      <c r="Z104" s="21" t="str">
        <f>IFERROR(VLOOKUP(Y104,modelMapping,2,0),Y104)</f>
        <v>GRAND I10</v>
      </c>
      <c r="AA104" s="20" t="str">
        <f t="shared" si="6"/>
        <v>Sportz 1.2 Kappa VTVT</v>
      </c>
      <c r="AB104" s="22" t="str">
        <f t="shared" si="7"/>
        <v>Sportz 1.2 Kappa VTVT</v>
      </c>
      <c r="AC104" s="19" t="str">
        <f t="shared" si="8"/>
        <v>2014</v>
      </c>
      <c r="AD104" s="19" t="str">
        <f t="shared" si="9"/>
        <v>471750</v>
      </c>
      <c r="AE104" s="19" t="str">
        <f t="shared" si="10"/>
        <v>9017</v>
      </c>
      <c r="AF104" s="19" t="str">
        <f t="shared" si="11"/>
        <v>2</v>
      </c>
      <c r="AG104" s="19" t="str">
        <f t="shared" si="12"/>
        <v>1</v>
      </c>
      <c r="AH104" s="12" t="s">
        <v>16</v>
      </c>
    </row>
    <row r="105">
      <c r="A105" s="13">
        <v>131208.0</v>
      </c>
      <c r="B105" s="14">
        <v>42443.0</v>
      </c>
      <c r="C105" s="13">
        <v>900000.0</v>
      </c>
      <c r="D105" s="13">
        <v>610000.0</v>
      </c>
      <c r="E105" s="9" t="s">
        <v>2688</v>
      </c>
      <c r="F105" s="2" t="str">
        <f>VLOOKUP($A105,'All details for all cars'!$A:$O,COLUMN()-COLUMN($C:$C),0)</f>
        <v>15-Feb-16</v>
      </c>
      <c r="G105" s="2" t="str">
        <f>VLOOKUP($A105,'All details for all cars'!$A:$O,COLUMN()-COLUMN($C:$C),0)</f>
        <v>SKODA</v>
      </c>
      <c r="H105" s="2" t="str">
        <f>VLOOKUP($A105,'All details for all cars'!$A:$O,COLUMN()-COLUMN($C:$C),0)</f>
        <v>RAPID</v>
      </c>
      <c r="I105" s="2" t="str">
        <f>VLOOKUP($A105,'All details for all cars'!$A:$O,COLUMN()-COLUMN($C:$C),0)</f>
        <v>Elegance 1.6 TDI CR MT</v>
      </c>
      <c r="J105" s="15" t="str">
        <f>VLOOKUP($A105,'All details for all cars'!$A:$O,COLUMN()-COLUMN($C:$C),0)</f>
        <v>2014</v>
      </c>
      <c r="K105" s="15" t="str">
        <f>VLOOKUP($A105,'All details for all cars'!$A:$O,COLUMN()-COLUMN($C:$C),0)</f>
        <v>16252</v>
      </c>
      <c r="L105" s="15" t="str">
        <f>VLOOKUP($A105,'All details for all cars'!$A:$O,COLUMN()-COLUMN($C:$C),0)</f>
        <v>2</v>
      </c>
      <c r="M105" s="15" t="str">
        <f>VLOOKUP($A105,'All details for all cars'!$A:$O,COLUMN()-COLUMN($C:$C),0)</f>
        <v>900000</v>
      </c>
      <c r="N105" s="2" t="str">
        <f>VLOOKUP($A105,'All details for all cars'!$A:$O,COLUMN()-COLUMN($C:$C),0)</f>
        <v>Upgrading to a new car</v>
      </c>
      <c r="O105" s="15" t="str">
        <f>VLOOKUP($A105,'All details for all cars'!$A:$O,COLUMN()-COLUMN($C:$C),0)</f>
        <v>4.5</v>
      </c>
      <c r="P105" s="2" t="str">
        <f>VLOOKUP($A105,'All details for all cars'!$A:$O,COLUMN()-COLUMN($C:$C),0)</f>
        <v>live_content_not_done</v>
      </c>
      <c r="Q105" s="15" t="str">
        <f>VLOOKUP($A105,'All details for all cars'!$A:$O,COLUMN()-COLUMN($C:$C),0)</f>
        <v/>
      </c>
      <c r="R105" s="15" t="str">
        <f>VLOOKUP($A105,'All details for all cars'!$A:$O,COLUMN()-COLUMN($C:$C),0)</f>
        <v/>
      </c>
      <c r="S105" s="1" t="str">
        <f t="shared" si="2"/>
        <v/>
      </c>
      <c r="U105" s="17" t="str">
        <f t="shared" si="3"/>
        <v>3/14/2016</v>
      </c>
      <c r="V105" s="18" t="s">
        <v>2686</v>
      </c>
      <c r="W105" s="19" t="str">
        <f t="shared" si="4"/>
        <v>131208</v>
      </c>
      <c r="X105" s="20" t="str">
        <f t="shared" ref="X105:Y105" si="114">G105</f>
        <v>SKODA</v>
      </c>
      <c r="Y105" s="20" t="str">
        <f t="shared" si="114"/>
        <v>RAPID</v>
      </c>
      <c r="Z105" s="21" t="str">
        <f>IFERROR(VLOOKUP(Y105,modelMapping,2,0),Y105)</f>
        <v>RAPID</v>
      </c>
      <c r="AA105" s="20" t="str">
        <f t="shared" si="6"/>
        <v>Elegance 1.6 TDI CR MT</v>
      </c>
      <c r="AB105" s="22" t="str">
        <f t="shared" si="7"/>
        <v>Elegance 1.6 TDI CR MT</v>
      </c>
      <c r="AC105" s="19" t="str">
        <f t="shared" si="8"/>
        <v>2014</v>
      </c>
      <c r="AD105" s="19" t="str">
        <f t="shared" si="9"/>
        <v>677100</v>
      </c>
      <c r="AE105" s="19" t="str">
        <f t="shared" si="10"/>
        <v>16252</v>
      </c>
      <c r="AF105" s="19" t="str">
        <f t="shared" si="11"/>
        <v>2</v>
      </c>
      <c r="AG105" s="19" t="str">
        <f t="shared" si="12"/>
        <v>2</v>
      </c>
      <c r="AH105" s="12" t="s">
        <v>16</v>
      </c>
    </row>
    <row r="106">
      <c r="A106" s="13">
        <v>131239.0</v>
      </c>
      <c r="B106" s="14">
        <v>42454.0</v>
      </c>
      <c r="C106" s="13">
        <v>500000.0</v>
      </c>
      <c r="D106" s="13">
        <v>220000.0</v>
      </c>
      <c r="E106" s="9" t="s">
        <v>2699</v>
      </c>
      <c r="F106" s="2" t="str">
        <f>VLOOKUP($A106,'All details for all cars'!$A:$O,COLUMN()-COLUMN($C:$C),0)</f>
        <v>21-Feb-16</v>
      </c>
      <c r="G106" s="2" t="str">
        <f>VLOOKUP($A106,'All details for all cars'!$A:$O,COLUMN()-COLUMN($C:$C),0)</f>
        <v>HYUNDAI</v>
      </c>
      <c r="H106" s="2" t="str">
        <f>VLOOKUP($A106,'All details for all cars'!$A:$O,COLUMN()-COLUMN($C:$C),0)</f>
        <v>VERNA</v>
      </c>
      <c r="I106" s="2" t="str">
        <f>VLOOKUP($A106,'All details for all cars'!$A:$O,COLUMN()-COLUMN($C:$C),0)</f>
        <v>Xi</v>
      </c>
      <c r="J106" s="15" t="str">
        <f>VLOOKUP($A106,'All details for all cars'!$A:$O,COLUMN()-COLUMN($C:$C),0)</f>
        <v>2007</v>
      </c>
      <c r="K106" s="15" t="str">
        <f>VLOOKUP($A106,'All details for all cars'!$A:$O,COLUMN()-COLUMN($C:$C),0)</f>
        <v>48064</v>
      </c>
      <c r="L106" s="15" t="str">
        <f>VLOOKUP($A106,'All details for all cars'!$A:$O,COLUMN()-COLUMN($C:$C),0)</f>
        <v>2</v>
      </c>
      <c r="M106" s="15" t="str">
        <f>VLOOKUP($A106,'All details for all cars'!$A:$O,COLUMN()-COLUMN($C:$C),0)</f>
        <v>500000</v>
      </c>
      <c r="N106" s="2" t="str">
        <f>VLOOKUP($A106,'All details for all cars'!$A:$O,COLUMN()-COLUMN($C:$C),0)</f>
        <v>Upgrading to a new car</v>
      </c>
      <c r="O106" s="15" t="str">
        <f>VLOOKUP($A106,'All details for all cars'!$A:$O,COLUMN()-COLUMN($C:$C),0)</f>
        <v>2.7</v>
      </c>
      <c r="P106" s="2" t="str">
        <f>VLOOKUP($A106,'All details for all cars'!$A:$O,COLUMN()-COLUMN($C:$C),0)</f>
        <v>live_content_not_done</v>
      </c>
      <c r="Q106" s="15" t="str">
        <f>VLOOKUP($A106,'All details for all cars'!$A:$O,COLUMN()-COLUMN($C:$C),0)</f>
        <v/>
      </c>
      <c r="R106" s="15" t="str">
        <f>VLOOKUP($A106,'All details for all cars'!$A:$O,COLUMN()-COLUMN($C:$C),0)</f>
        <v>230490</v>
      </c>
      <c r="S106" s="1" t="str">
        <f t="shared" si="2"/>
        <v/>
      </c>
      <c r="U106" s="17" t="str">
        <f t="shared" si="3"/>
        <v>3/25/2016</v>
      </c>
      <c r="V106" s="18" t="s">
        <v>2686</v>
      </c>
      <c r="W106" s="19" t="str">
        <f t="shared" si="4"/>
        <v>131239</v>
      </c>
      <c r="X106" s="20" t="str">
        <f t="shared" ref="X106:Y106" si="115">G106</f>
        <v>HYUNDAI</v>
      </c>
      <c r="Y106" s="20" t="str">
        <f t="shared" si="115"/>
        <v>VERNA</v>
      </c>
      <c r="Z106" s="21" t="str">
        <f>IFERROR(VLOOKUP(Y106,modelMapping,2,0),Y106)</f>
        <v>VERNA</v>
      </c>
      <c r="AA106" s="20" t="str">
        <f t="shared" si="6"/>
        <v>Xi</v>
      </c>
      <c r="AB106" s="22" t="str">
        <f t="shared" si="7"/>
        <v>Xi</v>
      </c>
      <c r="AC106" s="19" t="str">
        <f t="shared" si="8"/>
        <v>2007</v>
      </c>
      <c r="AD106" s="19" t="str">
        <f t="shared" si="9"/>
        <v>244200</v>
      </c>
      <c r="AE106" s="19" t="str">
        <f t="shared" si="10"/>
        <v>48064</v>
      </c>
      <c r="AF106" s="19" t="str">
        <f t="shared" si="11"/>
        <v>9</v>
      </c>
      <c r="AG106" s="19" t="str">
        <f t="shared" si="12"/>
        <v>2</v>
      </c>
      <c r="AH106" s="12" t="s">
        <v>16</v>
      </c>
    </row>
    <row r="107">
      <c r="A107" s="13">
        <v>132601.0</v>
      </c>
      <c r="B107" s="14">
        <v>42444.0</v>
      </c>
      <c r="C107" s="13">
        <v>205000.0</v>
      </c>
      <c r="D107" s="13">
        <v>130000.0</v>
      </c>
      <c r="E107" s="9" t="s">
        <v>2698</v>
      </c>
      <c r="F107" s="2" t="str">
        <f>VLOOKUP($A107,'All details for all cars'!$A:$O,COLUMN()-COLUMN($C:$C),0)</f>
        <v>26-Feb-16</v>
      </c>
      <c r="G107" s="2" t="str">
        <f>VLOOKUP($A107,'All details for all cars'!$A:$O,COLUMN()-COLUMN($C:$C),0)</f>
        <v>HYUNDAI</v>
      </c>
      <c r="H107" s="2" t="str">
        <f>VLOOKUP($A107,'All details for all cars'!$A:$O,COLUMN()-COLUMN($C:$C),0)</f>
        <v>GETZ</v>
      </c>
      <c r="I107" s="2" t="str">
        <f>VLOOKUP($A107,'All details for all cars'!$A:$O,COLUMN()-COLUMN($C:$C),0)</f>
        <v>GLS</v>
      </c>
      <c r="J107" s="15" t="str">
        <f>VLOOKUP($A107,'All details for all cars'!$A:$O,COLUMN()-COLUMN($C:$C),0)</f>
        <v>2005</v>
      </c>
      <c r="K107" s="15" t="str">
        <f>VLOOKUP($A107,'All details for all cars'!$A:$O,COLUMN()-COLUMN($C:$C),0)</f>
        <v>59359</v>
      </c>
      <c r="L107" s="15" t="str">
        <f>VLOOKUP($A107,'All details for all cars'!$A:$O,COLUMN()-COLUMN($C:$C),0)</f>
        <v>1</v>
      </c>
      <c r="M107" s="15" t="str">
        <f>VLOOKUP($A107,'All details for all cars'!$A:$O,COLUMN()-COLUMN($C:$C),0)</f>
        <v>205000</v>
      </c>
      <c r="N107" s="2" t="str">
        <f>VLOOKUP($A107,'All details for all cars'!$A:$O,COLUMN()-COLUMN($C:$C),0)</f>
        <v>Other</v>
      </c>
      <c r="O107" s="15" t="str">
        <f>VLOOKUP($A107,'All details for all cars'!$A:$O,COLUMN()-COLUMN($C:$C),0)</f>
        <v>2.9</v>
      </c>
      <c r="P107" s="2" t="str">
        <f>VLOOKUP($A107,'All details for all cars'!$A:$O,COLUMN()-COLUMN($C:$C),0)</f>
        <v>live_content_not_done</v>
      </c>
      <c r="Q107" s="15" t="str">
        <f>VLOOKUP($A107,'All details for all cars'!$A:$O,COLUMN()-COLUMN($C:$C),0)</f>
        <v/>
      </c>
      <c r="R107" s="15" t="str">
        <f>VLOOKUP($A107,'All details for all cars'!$A:$O,COLUMN()-COLUMN($C:$C),0)</f>
        <v>140800</v>
      </c>
      <c r="S107" s="16" t="str">
        <f t="shared" si="2"/>
        <v/>
      </c>
      <c r="U107" s="17" t="str">
        <f t="shared" si="3"/>
        <v>3/15/2016</v>
      </c>
      <c r="V107" s="18" t="s">
        <v>2686</v>
      </c>
      <c r="W107" s="19" t="str">
        <f t="shared" si="4"/>
        <v>132601</v>
      </c>
      <c r="X107" s="20" t="str">
        <f t="shared" ref="X107:Y107" si="116">G107</f>
        <v>HYUNDAI</v>
      </c>
      <c r="Y107" s="20" t="str">
        <f t="shared" si="116"/>
        <v>GETZ</v>
      </c>
      <c r="Z107" s="21" t="str">
        <f>IFERROR(VLOOKUP(Y107,modelMapping,2,0),Y107)</f>
        <v>GETZ</v>
      </c>
      <c r="AA107" s="20" t="str">
        <f t="shared" si="6"/>
        <v>GLS</v>
      </c>
      <c r="AB107" s="22" t="str">
        <f t="shared" si="7"/>
        <v>GLS</v>
      </c>
      <c r="AC107" s="19" t="str">
        <f t="shared" si="8"/>
        <v>2005</v>
      </c>
      <c r="AD107" s="19" t="str">
        <f t="shared" si="9"/>
        <v>145000</v>
      </c>
      <c r="AE107" s="19" t="str">
        <f t="shared" si="10"/>
        <v>59359</v>
      </c>
      <c r="AF107" s="19" t="str">
        <f t="shared" si="11"/>
        <v>11</v>
      </c>
      <c r="AG107" s="19" t="str">
        <f t="shared" si="12"/>
        <v>1</v>
      </c>
      <c r="AH107" s="12" t="s">
        <v>16</v>
      </c>
    </row>
    <row r="108">
      <c r="A108" s="13">
        <v>132734.0</v>
      </c>
      <c r="B108" s="14">
        <v>42454.0</v>
      </c>
      <c r="C108" s="13">
        <v>2500000.0</v>
      </c>
      <c r="D108" s="13">
        <v>1625000.0</v>
      </c>
      <c r="E108" s="9" t="s">
        <v>2695</v>
      </c>
      <c r="F108" s="2" t="str">
        <f>VLOOKUP($A108,'All details for all cars'!$A:$O,COLUMN()-COLUMN($C:$C),0)</f>
        <v>24-Feb-16</v>
      </c>
      <c r="G108" s="2" t="str">
        <f>VLOOKUP($A108,'All details for all cars'!$A:$O,COLUMN()-COLUMN($C:$C),0)</f>
        <v>SKODA</v>
      </c>
      <c r="H108" s="2" t="str">
        <f>VLOOKUP($A108,'All details for all cars'!$A:$O,COLUMN()-COLUMN($C:$C),0)</f>
        <v>SUPERB</v>
      </c>
      <c r="I108" s="2" t="str">
        <f>VLOOKUP($A108,'All details for all cars'!$A:$O,COLUMN()-COLUMN($C:$C),0)</f>
        <v>Elegance 1.8 TSI MT</v>
      </c>
      <c r="J108" s="15" t="str">
        <f>VLOOKUP($A108,'All details for all cars'!$A:$O,COLUMN()-COLUMN($C:$C),0)</f>
        <v>2015</v>
      </c>
      <c r="K108" s="15" t="str">
        <f>VLOOKUP($A108,'All details for all cars'!$A:$O,COLUMN()-COLUMN($C:$C),0)</f>
        <v>6398</v>
      </c>
      <c r="L108" s="15" t="str">
        <f>VLOOKUP($A108,'All details for all cars'!$A:$O,COLUMN()-COLUMN($C:$C),0)</f>
        <v>1</v>
      </c>
      <c r="M108" s="15" t="str">
        <f>VLOOKUP($A108,'All details for all cars'!$A:$O,COLUMN()-COLUMN($C:$C),0)</f>
        <v>2500000</v>
      </c>
      <c r="N108" s="2" t="str">
        <f>VLOOKUP($A108,'All details for all cars'!$A:$O,COLUMN()-COLUMN($C:$C),0)</f>
        <v>Have another car</v>
      </c>
      <c r="O108" s="15" t="str">
        <f>VLOOKUP($A108,'All details for all cars'!$A:$O,COLUMN()-COLUMN($C:$C),0)</f>
        <v>4.7</v>
      </c>
      <c r="P108" s="2" t="str">
        <f>VLOOKUP($A108,'All details for all cars'!$A:$O,COLUMN()-COLUMN($C:$C),0)</f>
        <v>live_content_not_done</v>
      </c>
      <c r="Q108" s="15" t="str">
        <f>VLOOKUP($A108,'All details for all cars'!$A:$O,COLUMN()-COLUMN($C:$C),0)</f>
        <v/>
      </c>
      <c r="R108" s="15" t="str">
        <f>VLOOKUP($A108,'All details for all cars'!$A:$O,COLUMN()-COLUMN($C:$C),0)</f>
        <v/>
      </c>
      <c r="S108" s="1" t="str">
        <f t="shared" si="2"/>
        <v/>
      </c>
      <c r="U108" s="17" t="str">
        <f t="shared" si="3"/>
        <v>3/25/2016</v>
      </c>
      <c r="V108" s="18" t="s">
        <v>2686</v>
      </c>
      <c r="W108" s="19" t="str">
        <f t="shared" si="4"/>
        <v>132734</v>
      </c>
      <c r="X108" s="20" t="str">
        <f t="shared" ref="X108:Y108" si="117">G108</f>
        <v>SKODA</v>
      </c>
      <c r="Y108" s="20" t="str">
        <f t="shared" si="117"/>
        <v>SUPERB</v>
      </c>
      <c r="Z108" s="21" t="str">
        <f>IFERROR(VLOOKUP(Y108,modelMapping,2,0),Y108)</f>
        <v>SUPERB</v>
      </c>
      <c r="AA108" s="20" t="str">
        <f t="shared" si="6"/>
        <v>Elegance 1.8 TSI MT</v>
      </c>
      <c r="AB108" s="22" t="str">
        <f t="shared" si="7"/>
        <v>Elegance 1.8 TSI MT</v>
      </c>
      <c r="AC108" s="19" t="str">
        <f t="shared" si="8"/>
        <v>2015</v>
      </c>
      <c r="AD108" s="19" t="str">
        <f t="shared" si="9"/>
        <v>1803750</v>
      </c>
      <c r="AE108" s="19" t="str">
        <f t="shared" si="10"/>
        <v>6398</v>
      </c>
      <c r="AF108" s="19" t="str">
        <f t="shared" si="11"/>
        <v>1</v>
      </c>
      <c r="AG108" s="19" t="str">
        <f t="shared" si="12"/>
        <v>1</v>
      </c>
      <c r="AH108" s="12" t="s">
        <v>16</v>
      </c>
    </row>
    <row r="109">
      <c r="A109" s="13">
        <v>134629.0</v>
      </c>
      <c r="B109" s="14">
        <v>42441.0</v>
      </c>
      <c r="C109" s="13">
        <v>470000.0</v>
      </c>
      <c r="D109" s="13">
        <v>355000.0</v>
      </c>
      <c r="E109" s="9" t="s">
        <v>2688</v>
      </c>
      <c r="F109" s="2" t="str">
        <f>VLOOKUP($A109,'All details for all cars'!$A:$O,COLUMN()-COLUMN($C:$C),0)</f>
        <v>20-Feb-16</v>
      </c>
      <c r="G109" s="2" t="str">
        <f>VLOOKUP($A109,'All details for all cars'!$A:$O,COLUMN()-COLUMN($C:$C),0)</f>
        <v>MARUTI SUZUKI</v>
      </c>
      <c r="H109" s="2" t="str">
        <f>VLOOKUP($A109,'All details for all cars'!$A:$O,COLUMN()-COLUMN($C:$C),0)</f>
        <v>SWIFT DZIRE</v>
      </c>
      <c r="I109" s="2" t="str">
        <f>VLOOKUP($A109,'All details for all cars'!$A:$O,COLUMN()-COLUMN($C:$C),0)</f>
        <v>VDI</v>
      </c>
      <c r="J109" s="15" t="str">
        <f>VLOOKUP($A109,'All details for all cars'!$A:$O,COLUMN()-COLUMN($C:$C),0)</f>
        <v>2011</v>
      </c>
      <c r="K109" s="15" t="str">
        <f>VLOOKUP($A109,'All details for all cars'!$A:$O,COLUMN()-COLUMN($C:$C),0)</f>
        <v>105288</v>
      </c>
      <c r="L109" s="15" t="str">
        <f>VLOOKUP($A109,'All details for all cars'!$A:$O,COLUMN()-COLUMN($C:$C),0)</f>
        <v>2</v>
      </c>
      <c r="M109" s="15" t="str">
        <f>VLOOKUP($A109,'All details for all cars'!$A:$O,COLUMN()-COLUMN($C:$C),0)</f>
        <v>470000</v>
      </c>
      <c r="N109" s="2" t="str">
        <f>VLOOKUP($A109,'All details for all cars'!$A:$O,COLUMN()-COLUMN($C:$C),0)</f>
        <v>Other</v>
      </c>
      <c r="O109" s="15" t="str">
        <f>VLOOKUP($A109,'All details for all cars'!$A:$O,COLUMN()-COLUMN($C:$C),0)</f>
        <v>3.8</v>
      </c>
      <c r="P109" s="2" t="str">
        <f>VLOOKUP($A109,'All details for all cars'!$A:$O,COLUMN()-COLUMN($C:$C),0)</f>
        <v>live_content_not_done</v>
      </c>
      <c r="Q109" s="15" t="str">
        <f>VLOOKUP($A109,'All details for all cars'!$A:$O,COLUMN()-COLUMN($C:$C),0)</f>
        <v>427020</v>
      </c>
      <c r="R109" s="15" t="str">
        <f>VLOOKUP($A109,'All details for all cars'!$A:$O,COLUMN()-COLUMN($C:$C),0)</f>
        <v>448110</v>
      </c>
      <c r="S109" s="5" t="str">
        <f t="shared" si="2"/>
        <v>0.08366958508</v>
      </c>
      <c r="U109" s="17" t="str">
        <f t="shared" si="3"/>
        <v>3/12/2016</v>
      </c>
      <c r="V109" s="18" t="s">
        <v>2686</v>
      </c>
      <c r="W109" s="19" t="str">
        <f t="shared" si="4"/>
        <v>134629</v>
      </c>
      <c r="X109" s="20" t="str">
        <f t="shared" ref="X109:Y109" si="118">G109</f>
        <v>MARUTI SUZUKI</v>
      </c>
      <c r="Y109" s="20" t="str">
        <f t="shared" si="118"/>
        <v>SWIFT DZIRE</v>
      </c>
      <c r="Z109" s="21" t="str">
        <f>IFERROR(VLOOKUP(Y109,modelMapping,2,0),Y109)</f>
        <v>SWIFT DZIRE</v>
      </c>
      <c r="AA109" s="20" t="str">
        <f t="shared" si="6"/>
        <v>VDI</v>
      </c>
      <c r="AB109" s="22" t="str">
        <f t="shared" si="7"/>
        <v>VDI</v>
      </c>
      <c r="AC109" s="19" t="str">
        <f t="shared" si="8"/>
        <v>2011</v>
      </c>
      <c r="AD109" s="19" t="str">
        <f t="shared" si="9"/>
        <v>394050</v>
      </c>
      <c r="AE109" s="19" t="str">
        <f t="shared" si="10"/>
        <v>105288</v>
      </c>
      <c r="AF109" s="19" t="str">
        <f t="shared" si="11"/>
        <v>5</v>
      </c>
      <c r="AG109" s="19" t="str">
        <f t="shared" si="12"/>
        <v>2</v>
      </c>
      <c r="AH109" s="12" t="s">
        <v>16</v>
      </c>
    </row>
    <row r="110">
      <c r="A110" s="13">
        <v>135356.0</v>
      </c>
      <c r="B110" s="14">
        <v>42454.0</v>
      </c>
      <c r="C110" s="13">
        <v>640000.0</v>
      </c>
      <c r="D110" s="13">
        <v>526000.0</v>
      </c>
      <c r="E110" s="9" t="s">
        <v>2698</v>
      </c>
      <c r="F110" s="2" t="str">
        <f>VLOOKUP($A110,'All details for all cars'!$A:$O,COLUMN()-COLUMN($C:$C),0)</f>
        <v>25-Feb-16</v>
      </c>
      <c r="G110" s="2" t="str">
        <f>VLOOKUP($A110,'All details for all cars'!$A:$O,COLUMN()-COLUMN($C:$C),0)</f>
        <v>HONDA</v>
      </c>
      <c r="H110" s="2" t="str">
        <f>VLOOKUP($A110,'All details for all cars'!$A:$O,COLUMN()-COLUMN($C:$C),0)</f>
        <v>CITY</v>
      </c>
      <c r="I110" s="2" t="str">
        <f>VLOOKUP($A110,'All details for all cars'!$A:$O,COLUMN()-COLUMN($C:$C),0)</f>
        <v>1.5 V MT</v>
      </c>
      <c r="J110" s="15" t="str">
        <f>VLOOKUP($A110,'All details for all cars'!$A:$O,COLUMN()-COLUMN($C:$C),0)</f>
        <v>2011</v>
      </c>
      <c r="K110" s="15" t="str">
        <f>VLOOKUP($A110,'All details for all cars'!$A:$O,COLUMN()-COLUMN($C:$C),0)</f>
        <v>35218</v>
      </c>
      <c r="L110" s="15" t="str">
        <f>VLOOKUP($A110,'All details for all cars'!$A:$O,COLUMN()-COLUMN($C:$C),0)</f>
        <v>1</v>
      </c>
      <c r="M110" s="15" t="str">
        <f>VLOOKUP($A110,'All details for all cars'!$A:$O,COLUMN()-COLUMN($C:$C),0)</f>
        <v>640000</v>
      </c>
      <c r="N110" s="2" t="str">
        <f>VLOOKUP($A110,'All details for all cars'!$A:$O,COLUMN()-COLUMN($C:$C),0)</f>
        <v>Going abroad</v>
      </c>
      <c r="O110" s="15" t="str">
        <f>VLOOKUP($A110,'All details for all cars'!$A:$O,COLUMN()-COLUMN($C:$C),0)</f>
        <v>3.4</v>
      </c>
      <c r="P110" s="2" t="str">
        <f>VLOOKUP($A110,'All details for all cars'!$A:$O,COLUMN()-COLUMN($C:$C),0)</f>
        <v>live_content_not_done</v>
      </c>
      <c r="Q110" s="15" t="str">
        <f>VLOOKUP($A110,'All details for all cars'!$A:$O,COLUMN()-COLUMN($C:$C),0)</f>
        <v/>
      </c>
      <c r="R110" s="15" t="str">
        <f>VLOOKUP($A110,'All details for all cars'!$A:$O,COLUMN()-COLUMN($C:$C),0)</f>
        <v>584400</v>
      </c>
      <c r="S110" s="1" t="str">
        <f t="shared" si="2"/>
        <v/>
      </c>
      <c r="U110" s="17" t="str">
        <f t="shared" si="3"/>
        <v>3/25/2016</v>
      </c>
      <c r="V110" s="18" t="s">
        <v>2686</v>
      </c>
      <c r="W110" s="19" t="str">
        <f t="shared" si="4"/>
        <v>135356</v>
      </c>
      <c r="X110" s="20" t="str">
        <f t="shared" ref="X110:Y110" si="119">G110</f>
        <v>HONDA</v>
      </c>
      <c r="Y110" s="20" t="str">
        <f t="shared" si="119"/>
        <v>CITY</v>
      </c>
      <c r="Z110" s="21" t="str">
        <f>IFERROR(VLOOKUP(Y110,modelMapping,2,0),Y110)</f>
        <v>CITY</v>
      </c>
      <c r="AA110" s="20" t="str">
        <f t="shared" si="6"/>
        <v>1.5 V MT</v>
      </c>
      <c r="AB110" s="22" t="str">
        <f t="shared" si="7"/>
        <v>1.5 V MT</v>
      </c>
      <c r="AC110" s="19" t="str">
        <f t="shared" si="8"/>
        <v>2011</v>
      </c>
      <c r="AD110" s="19" t="str">
        <f t="shared" si="9"/>
        <v>583860</v>
      </c>
      <c r="AE110" s="19" t="str">
        <f t="shared" si="10"/>
        <v>35218</v>
      </c>
      <c r="AF110" s="19" t="str">
        <f t="shared" si="11"/>
        <v>5</v>
      </c>
      <c r="AG110" s="19" t="str">
        <f t="shared" si="12"/>
        <v>1</v>
      </c>
      <c r="AH110" s="12" t="s">
        <v>16</v>
      </c>
    </row>
    <row r="111">
      <c r="A111" s="13">
        <v>136246.0</v>
      </c>
      <c r="B111" s="14">
        <v>42452.0</v>
      </c>
      <c r="C111" s="13">
        <v>650000.0</v>
      </c>
      <c r="D111" s="13">
        <v>420000.0</v>
      </c>
      <c r="E111" s="9" t="s">
        <v>2688</v>
      </c>
      <c r="F111" s="2" t="str">
        <f>VLOOKUP($A111,'All details for all cars'!$A:$O,COLUMN()-COLUMN($C:$C),0)</f>
        <v>21-Feb-16</v>
      </c>
      <c r="G111" s="2" t="str">
        <f>VLOOKUP($A111,'All details for all cars'!$A:$O,COLUMN()-COLUMN($C:$C),0)</f>
        <v>TOYOTA</v>
      </c>
      <c r="H111" s="2" t="str">
        <f>VLOOKUP($A111,'All details for all cars'!$A:$O,COLUMN()-COLUMN($C:$C),0)</f>
        <v>COROLLA ALTIS</v>
      </c>
      <c r="I111" s="2" t="str">
        <f>VLOOKUP($A111,'All details for all cars'!$A:$O,COLUMN()-COLUMN($C:$C),0)</f>
        <v>1.8 G</v>
      </c>
      <c r="J111" s="15" t="str">
        <f>VLOOKUP($A111,'All details for all cars'!$A:$O,COLUMN()-COLUMN($C:$C),0)</f>
        <v>2009</v>
      </c>
      <c r="K111" s="15" t="str">
        <f>VLOOKUP($A111,'All details for all cars'!$A:$O,COLUMN()-COLUMN($C:$C),0)</f>
        <v>53816</v>
      </c>
      <c r="L111" s="15" t="str">
        <f>VLOOKUP($A111,'All details for all cars'!$A:$O,COLUMN()-COLUMN($C:$C),0)</f>
        <v>1</v>
      </c>
      <c r="M111" s="15" t="str">
        <f>VLOOKUP($A111,'All details for all cars'!$A:$O,COLUMN()-COLUMN($C:$C),0)</f>
        <v>650000</v>
      </c>
      <c r="N111" s="2" t="str">
        <f>VLOOKUP($A111,'All details for all cars'!$A:$O,COLUMN()-COLUMN($C:$C),0)</f>
        <v>Going abroad</v>
      </c>
      <c r="O111" s="15" t="str">
        <f>VLOOKUP($A111,'All details for all cars'!$A:$O,COLUMN()-COLUMN($C:$C),0)</f>
        <v>3.6</v>
      </c>
      <c r="P111" s="2" t="str">
        <f>VLOOKUP($A111,'All details for all cars'!$A:$O,COLUMN()-COLUMN($C:$C),0)</f>
        <v>live_content_not_done</v>
      </c>
      <c r="Q111" s="15" t="str">
        <f>VLOOKUP($A111,'All details for all cars'!$A:$O,COLUMN()-COLUMN($C:$C),0)</f>
        <v/>
      </c>
      <c r="R111" s="15" t="str">
        <f>VLOOKUP($A111,'All details for all cars'!$A:$O,COLUMN()-COLUMN($C:$C),0)</f>
        <v>505300</v>
      </c>
      <c r="S111" s="16" t="str">
        <f t="shared" si="2"/>
        <v/>
      </c>
      <c r="U111" s="17" t="str">
        <f t="shared" si="3"/>
        <v>3/23/2016</v>
      </c>
      <c r="V111" s="18" t="s">
        <v>2686</v>
      </c>
      <c r="W111" s="19" t="str">
        <f t="shared" si="4"/>
        <v>136246</v>
      </c>
      <c r="X111" s="20" t="str">
        <f t="shared" ref="X111:Y111" si="120">G111</f>
        <v>TOYOTA</v>
      </c>
      <c r="Y111" s="20" t="str">
        <f t="shared" si="120"/>
        <v>COROLLA ALTIS</v>
      </c>
      <c r="Z111" s="21" t="str">
        <f>IFERROR(VLOOKUP(Y111,modelMapping,2,0),Y111)</f>
        <v>COROLLA ALTIS</v>
      </c>
      <c r="AA111" s="20" t="str">
        <f t="shared" si="6"/>
        <v>1.8 G</v>
      </c>
      <c r="AB111" s="22" t="str">
        <f t="shared" si="7"/>
        <v>1.8 G</v>
      </c>
      <c r="AC111" s="19" t="str">
        <f t="shared" si="8"/>
        <v>2009</v>
      </c>
      <c r="AD111" s="19" t="str">
        <f t="shared" si="9"/>
        <v>466200</v>
      </c>
      <c r="AE111" s="19" t="str">
        <f t="shared" si="10"/>
        <v>53816</v>
      </c>
      <c r="AF111" s="19" t="str">
        <f t="shared" si="11"/>
        <v>7</v>
      </c>
      <c r="AG111" s="19" t="str">
        <f t="shared" si="12"/>
        <v>1</v>
      </c>
      <c r="AH111" s="12" t="s">
        <v>16</v>
      </c>
    </row>
    <row r="112">
      <c r="A112" s="13">
        <v>136364.0</v>
      </c>
      <c r="B112" s="14">
        <v>42454.0</v>
      </c>
      <c r="C112" s="13">
        <v>900000.0</v>
      </c>
      <c r="D112" s="13">
        <v>730000.0</v>
      </c>
      <c r="E112" s="9" t="s">
        <v>2693</v>
      </c>
      <c r="F112" s="2" t="str">
        <f>VLOOKUP($A112,'All details for all cars'!$A:$O,COLUMN()-COLUMN($C:$C),0)</f>
        <v>24-Feb-16</v>
      </c>
      <c r="G112" s="2" t="str">
        <f>VLOOKUP($A112,'All details for all cars'!$A:$O,COLUMN()-COLUMN($C:$C),0)</f>
        <v>FORD</v>
      </c>
      <c r="H112" s="2" t="str">
        <f>VLOOKUP($A112,'All details for all cars'!$A:$O,COLUMN()-COLUMN($C:$C),0)</f>
        <v>ECOSPORT</v>
      </c>
      <c r="I112" s="2" t="str">
        <f>VLOOKUP($A112,'All details for all cars'!$A:$O,COLUMN()-COLUMN($C:$C),0)</f>
        <v>Titanium 1.5 TDCi</v>
      </c>
      <c r="J112" s="15" t="str">
        <f>VLOOKUP($A112,'All details for all cars'!$A:$O,COLUMN()-COLUMN($C:$C),0)</f>
        <v>2014</v>
      </c>
      <c r="K112" s="15" t="str">
        <f>VLOOKUP($A112,'All details for all cars'!$A:$O,COLUMN()-COLUMN($C:$C),0)</f>
        <v>11483</v>
      </c>
      <c r="L112" s="15" t="str">
        <f>VLOOKUP($A112,'All details for all cars'!$A:$O,COLUMN()-COLUMN($C:$C),0)</f>
        <v>1</v>
      </c>
      <c r="M112" s="15" t="str">
        <f>VLOOKUP($A112,'All details for all cars'!$A:$O,COLUMN()-COLUMN($C:$C),0)</f>
        <v>900000</v>
      </c>
      <c r="N112" s="2" t="str">
        <f>VLOOKUP($A112,'All details for all cars'!$A:$O,COLUMN()-COLUMN($C:$C),0)</f>
        <v>Have another car</v>
      </c>
      <c r="O112" s="15" t="str">
        <f>VLOOKUP($A112,'All details for all cars'!$A:$O,COLUMN()-COLUMN($C:$C),0)</f>
        <v>4.1</v>
      </c>
      <c r="P112" s="2" t="str">
        <f>VLOOKUP($A112,'All details for all cars'!$A:$O,COLUMN()-COLUMN($C:$C),0)</f>
        <v>live_content_not_done</v>
      </c>
      <c r="Q112" s="15" t="str">
        <f>VLOOKUP($A112,'All details for all cars'!$A:$O,COLUMN()-COLUMN($C:$C),0)</f>
        <v/>
      </c>
      <c r="R112" s="15" t="str">
        <f>VLOOKUP($A112,'All details for all cars'!$A:$O,COLUMN()-COLUMN($C:$C),0)</f>
        <v>903800</v>
      </c>
      <c r="S112" s="16" t="str">
        <f t="shared" si="2"/>
        <v/>
      </c>
      <c r="U112" s="17" t="str">
        <f t="shared" si="3"/>
        <v>3/25/2016</v>
      </c>
      <c r="V112" s="18" t="s">
        <v>2686</v>
      </c>
      <c r="W112" s="19" t="str">
        <f t="shared" si="4"/>
        <v>136364</v>
      </c>
      <c r="X112" s="20" t="str">
        <f t="shared" ref="X112:Y112" si="121">G112</f>
        <v>FORD</v>
      </c>
      <c r="Y112" s="20" t="str">
        <f t="shared" si="121"/>
        <v>ECOSPORT</v>
      </c>
      <c r="Z112" s="21" t="str">
        <f>IFERROR(VLOOKUP(Y112,modelMapping,2,0),Y112)</f>
        <v>ECOSPORT</v>
      </c>
      <c r="AA112" s="20" t="str">
        <f t="shared" si="6"/>
        <v>Titanium 1.5 TDCi</v>
      </c>
      <c r="AB112" s="22" t="str">
        <f t="shared" si="7"/>
        <v>Titanium 1.5 TDCi</v>
      </c>
      <c r="AC112" s="19" t="str">
        <f t="shared" si="8"/>
        <v>2014</v>
      </c>
      <c r="AD112" s="19" t="str">
        <f t="shared" si="9"/>
        <v>810300</v>
      </c>
      <c r="AE112" s="19" t="str">
        <f t="shared" si="10"/>
        <v>11483</v>
      </c>
      <c r="AF112" s="19" t="str">
        <f t="shared" si="11"/>
        <v>2</v>
      </c>
      <c r="AG112" s="19" t="str">
        <f t="shared" si="12"/>
        <v>1</v>
      </c>
      <c r="AH112" s="12" t="s">
        <v>16</v>
      </c>
    </row>
    <row r="113">
      <c r="A113" s="13">
        <v>136367.0</v>
      </c>
      <c r="B113" s="14">
        <v>42446.0</v>
      </c>
      <c r="C113" s="13">
        <v>820000.0</v>
      </c>
      <c r="D113" s="13">
        <v>475000.0</v>
      </c>
      <c r="E113" s="9" t="s">
        <v>2687</v>
      </c>
      <c r="F113" s="2" t="str">
        <f>VLOOKUP($A113,'All details for all cars'!$A:$O,COLUMN()-COLUMN($C:$C),0)</f>
        <v>21-Feb-16</v>
      </c>
      <c r="G113" s="2" t="str">
        <f>VLOOKUP($A113,'All details for all cars'!$A:$O,COLUMN()-COLUMN($C:$C),0)</f>
        <v>SKODA</v>
      </c>
      <c r="H113" s="2" t="str">
        <f>VLOOKUP($A113,'All details for all cars'!$A:$O,COLUMN()-COLUMN($C:$C),0)</f>
        <v>RAPID</v>
      </c>
      <c r="I113" s="2" t="str">
        <f>VLOOKUP($A113,'All details for all cars'!$A:$O,COLUMN()-COLUMN($C:$C),0)</f>
        <v>Elegance 1.6 TDI CR MT</v>
      </c>
      <c r="J113" s="15" t="str">
        <f>VLOOKUP($A113,'All details for all cars'!$A:$O,COLUMN()-COLUMN($C:$C),0)</f>
        <v>2012</v>
      </c>
      <c r="K113" s="15" t="str">
        <f>VLOOKUP($A113,'All details for all cars'!$A:$O,COLUMN()-COLUMN($C:$C),0)</f>
        <v>53579</v>
      </c>
      <c r="L113" s="15" t="str">
        <f>VLOOKUP($A113,'All details for all cars'!$A:$O,COLUMN()-COLUMN($C:$C),0)</f>
        <v>2</v>
      </c>
      <c r="M113" s="15" t="str">
        <f>VLOOKUP($A113,'All details for all cars'!$A:$O,COLUMN()-COLUMN($C:$C),0)</f>
        <v>820000</v>
      </c>
      <c r="N113" s="2" t="str">
        <f>VLOOKUP($A113,'All details for all cars'!$A:$O,COLUMN()-COLUMN($C:$C),0)</f>
        <v>Other</v>
      </c>
      <c r="O113" s="15" t="str">
        <f>VLOOKUP($A113,'All details for all cars'!$A:$O,COLUMN()-COLUMN($C:$C),0)</f>
        <v>4</v>
      </c>
      <c r="P113" s="2" t="str">
        <f>VLOOKUP($A113,'All details for all cars'!$A:$O,COLUMN()-COLUMN($C:$C),0)</f>
        <v>live_content_not_done</v>
      </c>
      <c r="Q113" s="15" t="str">
        <f>VLOOKUP($A113,'All details for all cars'!$A:$O,COLUMN()-COLUMN($C:$C),0)</f>
        <v/>
      </c>
      <c r="R113" s="15" t="str">
        <f>VLOOKUP($A113,'All details for all cars'!$A:$O,COLUMN()-COLUMN($C:$C),0)</f>
        <v/>
      </c>
      <c r="S113" s="16" t="str">
        <f t="shared" si="2"/>
        <v/>
      </c>
      <c r="U113" s="17" t="str">
        <f t="shared" si="3"/>
        <v>3/17/2016</v>
      </c>
      <c r="V113" s="18" t="s">
        <v>2686</v>
      </c>
      <c r="W113" s="19" t="str">
        <f t="shared" si="4"/>
        <v>136367</v>
      </c>
      <c r="X113" s="20" t="str">
        <f t="shared" ref="X113:Y113" si="122">G113</f>
        <v>SKODA</v>
      </c>
      <c r="Y113" s="20" t="str">
        <f t="shared" si="122"/>
        <v>RAPID</v>
      </c>
      <c r="Z113" s="21" t="str">
        <f>IFERROR(VLOOKUP(Y113,modelMapping,2,0),Y113)</f>
        <v>RAPID</v>
      </c>
      <c r="AA113" s="20" t="str">
        <f t="shared" si="6"/>
        <v>Elegance 1.6 TDI CR MT</v>
      </c>
      <c r="AB113" s="22" t="str">
        <f t="shared" si="7"/>
        <v>Elegance 1.6 TDI CR MT</v>
      </c>
      <c r="AC113" s="19" t="str">
        <f t="shared" si="8"/>
        <v>2012</v>
      </c>
      <c r="AD113" s="19" t="str">
        <f t="shared" si="9"/>
        <v>527250</v>
      </c>
      <c r="AE113" s="19" t="str">
        <f t="shared" si="10"/>
        <v>53579</v>
      </c>
      <c r="AF113" s="19" t="str">
        <f t="shared" si="11"/>
        <v>4</v>
      </c>
      <c r="AG113" s="19" t="str">
        <f t="shared" si="12"/>
        <v>2</v>
      </c>
      <c r="AH113" s="12" t="s">
        <v>16</v>
      </c>
    </row>
    <row r="114">
      <c r="A114" s="13">
        <v>136843.0</v>
      </c>
      <c r="B114" s="14">
        <v>42454.0</v>
      </c>
      <c r="C114" s="13">
        <v>750000.0</v>
      </c>
      <c r="D114" s="13">
        <v>675000.0</v>
      </c>
      <c r="E114" s="9" t="s">
        <v>2698</v>
      </c>
      <c r="F114" s="2" t="str">
        <f>VLOOKUP($A114,'All details for all cars'!$A:$O,COLUMN()-COLUMN($C:$C),0)</f>
        <v>24-Feb-16</v>
      </c>
      <c r="G114" s="2" t="str">
        <f>VLOOKUP($A114,'All details for all cars'!$A:$O,COLUMN()-COLUMN($C:$C),0)</f>
        <v>MARUTI SUZUKI</v>
      </c>
      <c r="H114" s="2" t="str">
        <f>VLOOKUP($A114,'All details for all cars'!$A:$O,COLUMN()-COLUMN($C:$C),0)</f>
        <v>ERTIGA</v>
      </c>
      <c r="I114" s="2" t="str">
        <f>VLOOKUP($A114,'All details for all cars'!$A:$O,COLUMN()-COLUMN($C:$C),0)</f>
        <v>VDi</v>
      </c>
      <c r="J114" s="15" t="str">
        <f>VLOOKUP($A114,'All details for all cars'!$A:$O,COLUMN()-COLUMN($C:$C),0)</f>
        <v>2013</v>
      </c>
      <c r="K114" s="15" t="str">
        <f>VLOOKUP($A114,'All details for all cars'!$A:$O,COLUMN()-COLUMN($C:$C),0)</f>
        <v>27470</v>
      </c>
      <c r="L114" s="15" t="str">
        <f>VLOOKUP($A114,'All details for all cars'!$A:$O,COLUMN()-COLUMN($C:$C),0)</f>
        <v>1</v>
      </c>
      <c r="M114" s="15" t="str">
        <f>VLOOKUP($A114,'All details for all cars'!$A:$O,COLUMN()-COLUMN($C:$C),0)</f>
        <v>750000</v>
      </c>
      <c r="N114" s="2" t="str">
        <f>VLOOKUP($A114,'All details for all cars'!$A:$O,COLUMN()-COLUMN($C:$C),0)</f>
        <v>Upgrading to a new car</v>
      </c>
      <c r="O114" s="15" t="str">
        <f>VLOOKUP($A114,'All details for all cars'!$A:$O,COLUMN()-COLUMN($C:$C),0)</f>
        <v>4</v>
      </c>
      <c r="P114" s="2" t="str">
        <f>VLOOKUP($A114,'All details for all cars'!$A:$O,COLUMN()-COLUMN($C:$C),0)</f>
        <v>dead_after_live</v>
      </c>
      <c r="Q114" s="15" t="str">
        <f>VLOOKUP($A114,'All details for all cars'!$A:$O,COLUMN()-COLUMN($C:$C),0)</f>
        <v>750699</v>
      </c>
      <c r="R114" s="15" t="str">
        <f>VLOOKUP($A114,'All details for all cars'!$A:$O,COLUMN()-COLUMN($C:$C),0)</f>
        <v>787900</v>
      </c>
      <c r="S114" s="16" t="str">
        <f t="shared" si="2"/>
        <v>0%</v>
      </c>
      <c r="U114" s="17" t="str">
        <f t="shared" si="3"/>
        <v>3/25/2016</v>
      </c>
      <c r="V114" s="18" t="s">
        <v>2686</v>
      </c>
      <c r="W114" s="19" t="str">
        <f t="shared" si="4"/>
        <v>136843</v>
      </c>
      <c r="X114" s="20" t="str">
        <f t="shared" ref="X114:Y114" si="123">G114</f>
        <v>MARUTI SUZUKI</v>
      </c>
      <c r="Y114" s="20" t="str">
        <f t="shared" si="123"/>
        <v>ERTIGA</v>
      </c>
      <c r="Z114" s="21" t="str">
        <f>IFERROR(VLOOKUP(Y114,modelMapping,2,0),Y114)</f>
        <v>ERTIGA</v>
      </c>
      <c r="AA114" s="20" t="str">
        <f t="shared" si="6"/>
        <v>VDi</v>
      </c>
      <c r="AB114" s="22" t="str">
        <f t="shared" si="7"/>
        <v>VDi</v>
      </c>
      <c r="AC114" s="19" t="str">
        <f t="shared" si="8"/>
        <v>2013</v>
      </c>
      <c r="AD114" s="19" t="str">
        <f t="shared" si="9"/>
        <v>749250</v>
      </c>
      <c r="AE114" s="19" t="str">
        <f t="shared" si="10"/>
        <v>27470</v>
      </c>
      <c r="AF114" s="19" t="str">
        <f t="shared" si="11"/>
        <v>3</v>
      </c>
      <c r="AG114" s="19" t="str">
        <f t="shared" si="12"/>
        <v>1</v>
      </c>
      <c r="AH114" s="12" t="s">
        <v>16</v>
      </c>
    </row>
    <row r="115">
      <c r="A115" s="13">
        <v>136939.0</v>
      </c>
      <c r="B115" s="14">
        <v>42454.0</v>
      </c>
      <c r="C115" s="13">
        <v>450000.0</v>
      </c>
      <c r="D115" s="13">
        <v>225000.0</v>
      </c>
      <c r="E115" s="9" t="s">
        <v>2693</v>
      </c>
      <c r="F115" s="2" t="str">
        <f>VLOOKUP($A115,'All details for all cars'!$A:$O,COLUMN()-COLUMN($C:$C),0)</f>
        <v>24-Feb-16</v>
      </c>
      <c r="G115" s="2" t="str">
        <f>VLOOKUP($A115,'All details for all cars'!$A:$O,COLUMN()-COLUMN($C:$C),0)</f>
        <v>VOLKSWAGEN</v>
      </c>
      <c r="H115" s="2" t="str">
        <f>VLOOKUP($A115,'All details for all cars'!$A:$O,COLUMN()-COLUMN($C:$C),0)</f>
        <v>POLO</v>
      </c>
      <c r="I115" s="2" t="str">
        <f>VLOOKUP($A115,'All details for all cars'!$A:$O,COLUMN()-COLUMN($C:$C),0)</f>
        <v>Highline1.2L D</v>
      </c>
      <c r="J115" s="15" t="str">
        <f>VLOOKUP($A115,'All details for all cars'!$A:$O,COLUMN()-COLUMN($C:$C),0)</f>
        <v>2011</v>
      </c>
      <c r="K115" s="15" t="str">
        <f>VLOOKUP($A115,'All details for all cars'!$A:$O,COLUMN()-COLUMN($C:$C),0)</f>
        <v>93404</v>
      </c>
      <c r="L115" s="15" t="str">
        <f>VLOOKUP($A115,'All details for all cars'!$A:$O,COLUMN()-COLUMN($C:$C),0)</f>
        <v>2</v>
      </c>
      <c r="M115" s="15" t="str">
        <f>VLOOKUP($A115,'All details for all cars'!$A:$O,COLUMN()-COLUMN($C:$C),0)</f>
        <v>450000</v>
      </c>
      <c r="N115" s="2" t="str">
        <f>VLOOKUP($A115,'All details for all cars'!$A:$O,COLUMN()-COLUMN($C:$C),0)</f>
        <v>Upgrading to a new car</v>
      </c>
      <c r="O115" s="15" t="str">
        <f>VLOOKUP($A115,'All details for all cars'!$A:$O,COLUMN()-COLUMN($C:$C),0)</f>
        <v>3.5</v>
      </c>
      <c r="P115" s="2" t="str">
        <f>VLOOKUP($A115,'All details for all cars'!$A:$O,COLUMN()-COLUMN($C:$C),0)</f>
        <v>dead_after_live</v>
      </c>
      <c r="Q115" s="15" t="str">
        <f>VLOOKUP($A115,'All details for all cars'!$A:$O,COLUMN()-COLUMN($C:$C),0)</f>
        <v/>
      </c>
      <c r="R115" s="15" t="str">
        <f>VLOOKUP($A115,'All details for all cars'!$A:$O,COLUMN()-COLUMN($C:$C),0)</f>
        <v>444780</v>
      </c>
      <c r="S115" s="16" t="str">
        <f t="shared" si="2"/>
        <v/>
      </c>
      <c r="U115" s="17" t="str">
        <f t="shared" si="3"/>
        <v>3/25/2016</v>
      </c>
      <c r="V115" s="18" t="s">
        <v>2686</v>
      </c>
      <c r="W115" s="19" t="str">
        <f t="shared" si="4"/>
        <v>136939</v>
      </c>
      <c r="X115" s="20" t="str">
        <f t="shared" ref="X115:Y115" si="124">G115</f>
        <v>VOLKSWAGEN</v>
      </c>
      <c r="Y115" s="20" t="str">
        <f t="shared" si="124"/>
        <v>POLO</v>
      </c>
      <c r="Z115" s="21" t="str">
        <f>IFERROR(VLOOKUP(Y115,modelMapping,2,0),Y115)</f>
        <v>POLO</v>
      </c>
      <c r="AA115" s="20" t="str">
        <f t="shared" si="6"/>
        <v>Highline1.2L D</v>
      </c>
      <c r="AB115" s="22" t="str">
        <f t="shared" si="7"/>
        <v>Highline1.2L D</v>
      </c>
      <c r="AC115" s="19" t="str">
        <f t="shared" si="8"/>
        <v>2011</v>
      </c>
      <c r="AD115" s="19" t="str">
        <f t="shared" si="9"/>
        <v>249750</v>
      </c>
      <c r="AE115" s="19" t="str">
        <f t="shared" si="10"/>
        <v>93404</v>
      </c>
      <c r="AF115" s="19" t="str">
        <f t="shared" si="11"/>
        <v>5</v>
      </c>
      <c r="AG115" s="19" t="str">
        <f t="shared" si="12"/>
        <v>2</v>
      </c>
      <c r="AH115" s="12" t="s">
        <v>16</v>
      </c>
    </row>
    <row r="116">
      <c r="A116" s="13">
        <v>137027.0</v>
      </c>
      <c r="B116" s="14">
        <v>42443.0</v>
      </c>
      <c r="C116" s="13">
        <v>400000.0</v>
      </c>
      <c r="D116" s="13">
        <v>330000.0</v>
      </c>
      <c r="E116" s="9" t="s">
        <v>2685</v>
      </c>
      <c r="F116" s="2" t="str">
        <f>VLOOKUP($A116,'All details for all cars'!$A:$O,COLUMN()-COLUMN($C:$C),0)</f>
        <v>22-Feb-16</v>
      </c>
      <c r="G116" s="2" t="str">
        <f>VLOOKUP($A116,'All details for all cars'!$A:$O,COLUMN()-COLUMN($C:$C),0)</f>
        <v>HYUNDAI</v>
      </c>
      <c r="H116" s="2" t="str">
        <f>VLOOKUP($A116,'All details for all cars'!$A:$O,COLUMN()-COLUMN($C:$C),0)</f>
        <v>I10</v>
      </c>
      <c r="I116" s="2" t="str">
        <f>VLOOKUP($A116,'All details for all cars'!$A:$O,COLUMN()-COLUMN($C:$C),0)</f>
        <v>Magna 1.1 iRDE2</v>
      </c>
      <c r="J116" s="15" t="str">
        <f>VLOOKUP($A116,'All details for all cars'!$A:$O,COLUMN()-COLUMN($C:$C),0)</f>
        <v>2014</v>
      </c>
      <c r="K116" s="15" t="str">
        <f>VLOOKUP($A116,'All details for all cars'!$A:$O,COLUMN()-COLUMN($C:$C),0)</f>
        <v>17150</v>
      </c>
      <c r="L116" s="15" t="str">
        <f>VLOOKUP($A116,'All details for all cars'!$A:$O,COLUMN()-COLUMN($C:$C),0)</f>
        <v>1</v>
      </c>
      <c r="M116" s="15" t="str">
        <f>VLOOKUP($A116,'All details for all cars'!$A:$O,COLUMN()-COLUMN($C:$C),0)</f>
        <v>400000</v>
      </c>
      <c r="N116" s="2" t="str">
        <f>VLOOKUP($A116,'All details for all cars'!$A:$O,COLUMN()-COLUMN($C:$C),0)</f>
        <v>Going abroad</v>
      </c>
      <c r="O116" s="15" t="str">
        <f>VLOOKUP($A116,'All details for all cars'!$A:$O,COLUMN()-COLUMN($C:$C),0)</f>
        <v>4.3</v>
      </c>
      <c r="P116" s="2" t="str">
        <f>VLOOKUP($A116,'All details for all cars'!$A:$O,COLUMN()-COLUMN($C:$C),0)</f>
        <v>live_content_not_done</v>
      </c>
      <c r="Q116" s="15" t="str">
        <f>VLOOKUP($A116,'All details for all cars'!$A:$O,COLUMN()-COLUMN($C:$C),0)</f>
        <v/>
      </c>
      <c r="R116" s="15" t="str">
        <f>VLOOKUP($A116,'All details for all cars'!$A:$O,COLUMN()-COLUMN($C:$C),0)</f>
        <v>403100</v>
      </c>
      <c r="S116" s="1" t="str">
        <f t="shared" si="2"/>
        <v/>
      </c>
      <c r="U116" s="17" t="str">
        <f t="shared" si="3"/>
        <v>3/14/2016</v>
      </c>
      <c r="V116" s="18" t="s">
        <v>2686</v>
      </c>
      <c r="W116" s="19" t="str">
        <f t="shared" si="4"/>
        <v>137027</v>
      </c>
      <c r="X116" s="20" t="str">
        <f t="shared" ref="X116:Y116" si="125">G116</f>
        <v>HYUNDAI</v>
      </c>
      <c r="Y116" s="20" t="str">
        <f t="shared" si="125"/>
        <v>I10</v>
      </c>
      <c r="Z116" s="21" t="str">
        <f>IFERROR(VLOOKUP(Y116,modelMapping,2,0),Y116)</f>
        <v>I10</v>
      </c>
      <c r="AA116" s="20" t="str">
        <f t="shared" si="6"/>
        <v>Magna 1.1 iRDE2</v>
      </c>
      <c r="AB116" s="22" t="str">
        <f t="shared" si="7"/>
        <v>Magna 1.1 iRDE2</v>
      </c>
      <c r="AC116" s="19" t="str">
        <f t="shared" si="8"/>
        <v>2014</v>
      </c>
      <c r="AD116" s="19" t="str">
        <f t="shared" si="9"/>
        <v>366300</v>
      </c>
      <c r="AE116" s="19" t="str">
        <f t="shared" si="10"/>
        <v>17150</v>
      </c>
      <c r="AF116" s="19" t="str">
        <f t="shared" si="11"/>
        <v>2</v>
      </c>
      <c r="AG116" s="19" t="str">
        <f t="shared" si="12"/>
        <v>1</v>
      </c>
      <c r="AH116" s="12" t="s">
        <v>16</v>
      </c>
    </row>
    <row r="117">
      <c r="A117" s="13">
        <v>137420.0</v>
      </c>
      <c r="B117" s="14">
        <v>42454.0</v>
      </c>
      <c r="C117" s="13">
        <v>690000.0</v>
      </c>
      <c r="D117" s="13">
        <v>345000.0</v>
      </c>
      <c r="E117" s="9" t="s">
        <v>2692</v>
      </c>
      <c r="F117" s="2" t="str">
        <f>VLOOKUP($A117,'All details for all cars'!$A:$O,COLUMN()-COLUMN($C:$C),0)</f>
        <v>25-Feb-16</v>
      </c>
      <c r="G117" s="2" t="str">
        <f>VLOOKUP($A117,'All details for all cars'!$A:$O,COLUMN()-COLUMN($C:$C),0)</f>
        <v>NISSAN</v>
      </c>
      <c r="H117" s="2" t="str">
        <f>VLOOKUP($A117,'All details for all cars'!$A:$O,COLUMN()-COLUMN($C:$C),0)</f>
        <v>MICRA</v>
      </c>
      <c r="I117" s="2" t="str">
        <f>VLOOKUP($A117,'All details for all cars'!$A:$O,COLUMN()-COLUMN($C:$C),0)</f>
        <v>XV Petrol</v>
      </c>
      <c r="J117" s="15" t="str">
        <f>VLOOKUP($A117,'All details for all cars'!$A:$O,COLUMN()-COLUMN($C:$C),0)</f>
        <v>2015</v>
      </c>
      <c r="K117" s="15" t="str">
        <f>VLOOKUP($A117,'All details for all cars'!$A:$O,COLUMN()-COLUMN($C:$C),0)</f>
        <v>2912</v>
      </c>
      <c r="L117" s="15" t="str">
        <f>VLOOKUP($A117,'All details for all cars'!$A:$O,COLUMN()-COLUMN($C:$C),0)</f>
        <v>1</v>
      </c>
      <c r="M117" s="15" t="str">
        <f>VLOOKUP($A117,'All details for all cars'!$A:$O,COLUMN()-COLUMN($C:$C),0)</f>
        <v>690000</v>
      </c>
      <c r="N117" s="2" t="str">
        <f>VLOOKUP($A117,'All details for all cars'!$A:$O,COLUMN()-COLUMN($C:$C),0)</f>
        <v>Upgrading to a new car</v>
      </c>
      <c r="O117" s="15" t="str">
        <f>VLOOKUP($A117,'All details for all cars'!$A:$O,COLUMN()-COLUMN($C:$C),0)</f>
        <v>4.6</v>
      </c>
      <c r="P117" s="2" t="str">
        <f>VLOOKUP($A117,'All details for all cars'!$A:$O,COLUMN()-COLUMN($C:$C),0)</f>
        <v>live_content_not_done</v>
      </c>
      <c r="Q117" s="15" t="str">
        <f>VLOOKUP($A117,'All details for all cars'!$A:$O,COLUMN()-COLUMN($C:$C),0)</f>
        <v/>
      </c>
      <c r="R117" s="15" t="str">
        <f>VLOOKUP($A117,'All details for all cars'!$A:$O,COLUMN()-COLUMN($C:$C),0)</f>
        <v/>
      </c>
      <c r="S117" s="1" t="str">
        <f t="shared" si="2"/>
        <v/>
      </c>
      <c r="U117" s="17" t="str">
        <f t="shared" si="3"/>
        <v>3/25/2016</v>
      </c>
      <c r="V117" s="18" t="s">
        <v>2686</v>
      </c>
      <c r="W117" s="19" t="str">
        <f t="shared" si="4"/>
        <v>137420</v>
      </c>
      <c r="X117" s="20" t="str">
        <f t="shared" ref="X117:Y117" si="126">G117</f>
        <v>NISSAN</v>
      </c>
      <c r="Y117" s="20" t="str">
        <f t="shared" si="126"/>
        <v>MICRA</v>
      </c>
      <c r="Z117" s="21" t="str">
        <f>IFERROR(VLOOKUP(Y117,modelMapping,2,0),Y117)</f>
        <v>MICRA</v>
      </c>
      <c r="AA117" s="20" t="str">
        <f t="shared" si="6"/>
        <v>XV Petrol</v>
      </c>
      <c r="AB117" s="22" t="str">
        <f t="shared" si="7"/>
        <v>XV Petrol</v>
      </c>
      <c r="AC117" s="19" t="str">
        <f t="shared" si="8"/>
        <v>2015</v>
      </c>
      <c r="AD117" s="19" t="str">
        <f t="shared" si="9"/>
        <v>382950</v>
      </c>
      <c r="AE117" s="19" t="str">
        <f t="shared" si="10"/>
        <v>2912</v>
      </c>
      <c r="AF117" s="19" t="str">
        <f t="shared" si="11"/>
        <v>1</v>
      </c>
      <c r="AG117" s="19" t="str">
        <f t="shared" si="12"/>
        <v>1</v>
      </c>
      <c r="AH117" s="12" t="s">
        <v>16</v>
      </c>
    </row>
    <row r="118">
      <c r="A118" s="13">
        <v>137835.0</v>
      </c>
      <c r="B118" s="14">
        <v>42454.0</v>
      </c>
      <c r="C118" s="13">
        <v>350000.0</v>
      </c>
      <c r="D118" s="13">
        <v>241000.0</v>
      </c>
      <c r="E118" s="9" t="s">
        <v>2693</v>
      </c>
      <c r="F118" s="2" t="str">
        <f>VLOOKUP($A118,'All details for all cars'!$A:$O,COLUMN()-COLUMN($C:$C),0)</f>
        <v>23-Feb-16</v>
      </c>
      <c r="G118" s="2" t="str">
        <f>VLOOKUP($A118,'All details for all cars'!$A:$O,COLUMN()-COLUMN($C:$C),0)</f>
        <v>HYUNDAI</v>
      </c>
      <c r="H118" s="2" t="str">
        <f>VLOOKUP($A118,'All details for all cars'!$A:$O,COLUMN()-COLUMN($C:$C),0)</f>
        <v>I10</v>
      </c>
      <c r="I118" s="2" t="str">
        <f>VLOOKUP($A118,'All details for all cars'!$A:$O,COLUMN()-COLUMN($C:$C),0)</f>
        <v>Magna 1.2</v>
      </c>
      <c r="J118" s="15" t="str">
        <f>VLOOKUP($A118,'All details for all cars'!$A:$O,COLUMN()-COLUMN($C:$C),0)</f>
        <v>2009</v>
      </c>
      <c r="K118" s="15" t="str">
        <f>VLOOKUP($A118,'All details for all cars'!$A:$O,COLUMN()-COLUMN($C:$C),0)</f>
        <v>34273</v>
      </c>
      <c r="L118" s="15" t="str">
        <f>VLOOKUP($A118,'All details for all cars'!$A:$O,COLUMN()-COLUMN($C:$C),0)</f>
        <v>1</v>
      </c>
      <c r="M118" s="15" t="str">
        <f>VLOOKUP($A118,'All details for all cars'!$A:$O,COLUMN()-COLUMN($C:$C),0)</f>
        <v>350000</v>
      </c>
      <c r="N118" s="2" t="str">
        <f>VLOOKUP($A118,'All details for all cars'!$A:$O,COLUMN()-COLUMN($C:$C),0)</f>
        <v>Upgrading to a new car</v>
      </c>
      <c r="O118" s="15" t="str">
        <f>VLOOKUP($A118,'All details for all cars'!$A:$O,COLUMN()-COLUMN($C:$C),0)</f>
        <v>3.6</v>
      </c>
      <c r="P118" s="2" t="str">
        <f>VLOOKUP($A118,'All details for all cars'!$A:$O,COLUMN()-COLUMN($C:$C),0)</f>
        <v>dead_after_live</v>
      </c>
      <c r="Q118" s="15" t="str">
        <f>VLOOKUP($A118,'All details for all cars'!$A:$O,COLUMN()-COLUMN($C:$C),0)</f>
        <v>261866</v>
      </c>
      <c r="R118" s="15" t="str">
        <f>VLOOKUP($A118,'All details for all cars'!$A:$O,COLUMN()-COLUMN($C:$C),0)</f>
        <v>262200</v>
      </c>
      <c r="S118" s="16" t="str">
        <f t="shared" si="2"/>
        <v>-2%</v>
      </c>
      <c r="U118" s="17" t="str">
        <f t="shared" si="3"/>
        <v>3/25/2016</v>
      </c>
      <c r="V118" s="18" t="s">
        <v>2686</v>
      </c>
      <c r="W118" s="19" t="str">
        <f t="shared" si="4"/>
        <v>137835</v>
      </c>
      <c r="X118" s="20" t="str">
        <f t="shared" ref="X118:Y118" si="127">G118</f>
        <v>HYUNDAI</v>
      </c>
      <c r="Y118" s="20" t="str">
        <f t="shared" si="127"/>
        <v>I10</v>
      </c>
      <c r="Z118" s="21" t="str">
        <f>IFERROR(VLOOKUP(Y118,modelMapping,2,0),Y118)</f>
        <v>I10</v>
      </c>
      <c r="AA118" s="20" t="str">
        <f t="shared" si="6"/>
        <v>Magna 1.2</v>
      </c>
      <c r="AB118" s="22" t="str">
        <f t="shared" si="7"/>
        <v>Magna 1.2</v>
      </c>
      <c r="AC118" s="19" t="str">
        <f t="shared" si="8"/>
        <v>2009</v>
      </c>
      <c r="AD118" s="19" t="str">
        <f t="shared" si="9"/>
        <v>267510</v>
      </c>
      <c r="AE118" s="19" t="str">
        <f t="shared" si="10"/>
        <v>34273</v>
      </c>
      <c r="AF118" s="19" t="str">
        <f t="shared" si="11"/>
        <v>7</v>
      </c>
      <c r="AG118" s="19" t="str">
        <f t="shared" si="12"/>
        <v>1</v>
      </c>
      <c r="AH118" s="12" t="s">
        <v>16</v>
      </c>
    </row>
    <row r="119">
      <c r="A119" s="13">
        <v>138024.0</v>
      </c>
      <c r="B119" s="14">
        <v>42454.0</v>
      </c>
      <c r="C119" s="13">
        <v>599000.0</v>
      </c>
      <c r="D119" s="13">
        <v>350000.0</v>
      </c>
      <c r="E119" s="9" t="s">
        <v>2692</v>
      </c>
      <c r="F119" s="2" t="str">
        <f>VLOOKUP($A119,'All details for all cars'!$A:$O,COLUMN()-COLUMN($C:$C),0)</f>
        <v>25-Feb-16</v>
      </c>
      <c r="G119" s="2" t="str">
        <f>VLOOKUP($A119,'All details for all cars'!$A:$O,COLUMN()-COLUMN($C:$C),0)</f>
        <v>HONDA</v>
      </c>
      <c r="H119" s="2" t="str">
        <f>VLOOKUP($A119,'All details for all cars'!$A:$O,COLUMN()-COLUMN($C:$C),0)</f>
        <v>AMAZE</v>
      </c>
      <c r="I119" s="2" t="str">
        <f>VLOOKUP($A119,'All details for all cars'!$A:$O,COLUMN()-COLUMN($C:$C),0)</f>
        <v>1.5 S i-DTEC</v>
      </c>
      <c r="J119" s="15" t="str">
        <f>VLOOKUP($A119,'All details for all cars'!$A:$O,COLUMN()-COLUMN($C:$C),0)</f>
        <v>2013</v>
      </c>
      <c r="K119" s="15" t="str">
        <f>VLOOKUP($A119,'All details for all cars'!$A:$O,COLUMN()-COLUMN($C:$C),0)</f>
        <v>36732</v>
      </c>
      <c r="L119" s="15" t="str">
        <f>VLOOKUP($A119,'All details for all cars'!$A:$O,COLUMN()-COLUMN($C:$C),0)</f>
        <v>2</v>
      </c>
      <c r="M119" s="15" t="str">
        <f>VLOOKUP($A119,'All details for all cars'!$A:$O,COLUMN()-COLUMN($C:$C),0)</f>
        <v>599000</v>
      </c>
      <c r="N119" s="2" t="str">
        <f>VLOOKUP($A119,'All details for all cars'!$A:$O,COLUMN()-COLUMN($C:$C),0)</f>
        <v>Upgrading to a new car</v>
      </c>
      <c r="O119" s="15" t="str">
        <f>VLOOKUP($A119,'All details for all cars'!$A:$O,COLUMN()-COLUMN($C:$C),0)</f>
        <v>4</v>
      </c>
      <c r="P119" s="2" t="str">
        <f>VLOOKUP($A119,'All details for all cars'!$A:$O,COLUMN()-COLUMN($C:$C),0)</f>
        <v>live_content_not_done</v>
      </c>
      <c r="Q119" s="15" t="str">
        <f>VLOOKUP($A119,'All details for all cars'!$A:$O,COLUMN()-COLUMN($C:$C),0)</f>
        <v/>
      </c>
      <c r="R119" s="15" t="str">
        <f>VLOOKUP($A119,'All details for all cars'!$A:$O,COLUMN()-COLUMN($C:$C),0)</f>
        <v>590850</v>
      </c>
      <c r="S119" s="16" t="str">
        <f t="shared" si="2"/>
        <v/>
      </c>
      <c r="U119" s="17" t="str">
        <f t="shared" si="3"/>
        <v>3/25/2016</v>
      </c>
      <c r="V119" s="18" t="s">
        <v>2686</v>
      </c>
      <c r="W119" s="19" t="str">
        <f t="shared" si="4"/>
        <v>138024</v>
      </c>
      <c r="X119" s="20" t="str">
        <f t="shared" ref="X119:Y119" si="128">G119</f>
        <v>HONDA</v>
      </c>
      <c r="Y119" s="20" t="str">
        <f t="shared" si="128"/>
        <v>AMAZE</v>
      </c>
      <c r="Z119" s="21" t="str">
        <f>IFERROR(VLOOKUP(Y119,modelMapping,2,0),Y119)</f>
        <v>AMAZE</v>
      </c>
      <c r="AA119" s="20" t="str">
        <f t="shared" si="6"/>
        <v>1.5 S i-DTEC</v>
      </c>
      <c r="AB119" s="22" t="str">
        <f t="shared" si="7"/>
        <v>1.5 S i-DTEC</v>
      </c>
      <c r="AC119" s="19" t="str">
        <f t="shared" si="8"/>
        <v>2013</v>
      </c>
      <c r="AD119" s="19" t="str">
        <f t="shared" si="9"/>
        <v>388500</v>
      </c>
      <c r="AE119" s="19" t="str">
        <f t="shared" si="10"/>
        <v>36732</v>
      </c>
      <c r="AF119" s="19" t="str">
        <f t="shared" si="11"/>
        <v>3</v>
      </c>
      <c r="AG119" s="19" t="str">
        <f t="shared" si="12"/>
        <v>2</v>
      </c>
      <c r="AH119" s="12" t="s">
        <v>16</v>
      </c>
    </row>
    <row r="120">
      <c r="A120" s="13">
        <v>138049.0</v>
      </c>
      <c r="B120" s="14">
        <v>42454.0</v>
      </c>
      <c r="C120" s="13">
        <v>540000.0</v>
      </c>
      <c r="D120" s="13">
        <v>371000.0</v>
      </c>
      <c r="E120" s="9" t="s">
        <v>2693</v>
      </c>
      <c r="F120" s="2" t="str">
        <f>VLOOKUP($A120,'All details for all cars'!$A:$O,COLUMN()-COLUMN($C:$C),0)</f>
        <v>24-Feb-16</v>
      </c>
      <c r="G120" s="2" t="str">
        <f>VLOOKUP($A120,'All details for all cars'!$A:$O,COLUMN()-COLUMN($C:$C),0)</f>
        <v>TOYOTA</v>
      </c>
      <c r="H120" s="2" t="str">
        <f>VLOOKUP($A120,'All details for all cars'!$A:$O,COLUMN()-COLUMN($C:$C),0)</f>
        <v>ETIOS LIVA</v>
      </c>
      <c r="I120" s="2" t="str">
        <f>VLOOKUP($A120,'All details for all cars'!$A:$O,COLUMN()-COLUMN($C:$C),0)</f>
        <v>GD</v>
      </c>
      <c r="J120" s="15" t="str">
        <f>VLOOKUP($A120,'All details for all cars'!$A:$O,COLUMN()-COLUMN($C:$C),0)</f>
        <v>2012</v>
      </c>
      <c r="K120" s="15" t="str">
        <f>VLOOKUP($A120,'All details for all cars'!$A:$O,COLUMN()-COLUMN($C:$C),0)</f>
        <v>38954</v>
      </c>
      <c r="L120" s="15" t="str">
        <f>VLOOKUP($A120,'All details for all cars'!$A:$O,COLUMN()-COLUMN($C:$C),0)</f>
        <v>1</v>
      </c>
      <c r="M120" s="15" t="str">
        <f>VLOOKUP($A120,'All details for all cars'!$A:$O,COLUMN()-COLUMN($C:$C),0)</f>
        <v>540000</v>
      </c>
      <c r="N120" s="2" t="str">
        <f>VLOOKUP($A120,'All details for all cars'!$A:$O,COLUMN()-COLUMN($C:$C),0)</f>
        <v>Upgrading to a new car</v>
      </c>
      <c r="O120" s="15" t="str">
        <f>VLOOKUP($A120,'All details for all cars'!$A:$O,COLUMN()-COLUMN($C:$C),0)</f>
        <v>4.1</v>
      </c>
      <c r="P120" s="2" t="str">
        <f>VLOOKUP($A120,'All details for all cars'!$A:$O,COLUMN()-COLUMN($C:$C),0)</f>
        <v>live_content_not_done</v>
      </c>
      <c r="Q120" s="15" t="str">
        <f>VLOOKUP($A120,'All details for all cars'!$A:$O,COLUMN()-COLUMN($C:$C),0)</f>
        <v/>
      </c>
      <c r="R120" s="15" t="str">
        <f>VLOOKUP($A120,'All details for all cars'!$A:$O,COLUMN()-COLUMN($C:$C),0)</f>
        <v>484300</v>
      </c>
      <c r="S120" s="16" t="str">
        <f t="shared" si="2"/>
        <v/>
      </c>
      <c r="U120" s="17" t="str">
        <f t="shared" si="3"/>
        <v>3/25/2016</v>
      </c>
      <c r="V120" s="18" t="s">
        <v>2686</v>
      </c>
      <c r="W120" s="19" t="str">
        <f t="shared" si="4"/>
        <v>138049</v>
      </c>
      <c r="X120" s="20" t="str">
        <f t="shared" ref="X120:Y120" si="129">G120</f>
        <v>TOYOTA</v>
      </c>
      <c r="Y120" s="20" t="str">
        <f t="shared" si="129"/>
        <v>ETIOS LIVA</v>
      </c>
      <c r="Z120" s="21" t="str">
        <f>IFERROR(VLOOKUP(Y120,modelMapping,2,0),Y120)</f>
        <v>ETIOS LIVA</v>
      </c>
      <c r="AA120" s="20" t="str">
        <f t="shared" si="6"/>
        <v>GD</v>
      </c>
      <c r="AB120" s="22" t="str">
        <f t="shared" si="7"/>
        <v>GD</v>
      </c>
      <c r="AC120" s="19" t="str">
        <f t="shared" si="8"/>
        <v>2012</v>
      </c>
      <c r="AD120" s="19" t="str">
        <f t="shared" si="9"/>
        <v>411810</v>
      </c>
      <c r="AE120" s="19" t="str">
        <f t="shared" si="10"/>
        <v>38954</v>
      </c>
      <c r="AF120" s="19" t="str">
        <f t="shared" si="11"/>
        <v>4</v>
      </c>
      <c r="AG120" s="19" t="str">
        <f t="shared" si="12"/>
        <v>1</v>
      </c>
      <c r="AH120" s="12" t="s">
        <v>16</v>
      </c>
    </row>
    <row r="121">
      <c r="A121" s="13">
        <v>138095.0</v>
      </c>
      <c r="B121" s="14">
        <v>42454.0</v>
      </c>
      <c r="C121" s="13">
        <v>600000.0</v>
      </c>
      <c r="D121" s="13">
        <v>420000.0</v>
      </c>
      <c r="E121" s="9" t="s">
        <v>2692</v>
      </c>
      <c r="F121" s="2" t="str">
        <f>VLOOKUP($A121,'All details for all cars'!$A:$O,COLUMN()-COLUMN($C:$C),0)</f>
        <v>24-Feb-16</v>
      </c>
      <c r="G121" s="2" t="str">
        <f>VLOOKUP($A121,'All details for all cars'!$A:$O,COLUMN()-COLUMN($C:$C),0)</f>
        <v>MARUTI SUZUKI</v>
      </c>
      <c r="H121" s="2" t="str">
        <f>VLOOKUP($A121,'All details for all cars'!$A:$O,COLUMN()-COLUMN($C:$C),0)</f>
        <v>ERTIGA</v>
      </c>
      <c r="I121" s="2" t="str">
        <f>VLOOKUP($A121,'All details for all cars'!$A:$O,COLUMN()-COLUMN($C:$C),0)</f>
        <v>Vxi</v>
      </c>
      <c r="J121" s="15" t="str">
        <f>VLOOKUP($A121,'All details for all cars'!$A:$O,COLUMN()-COLUMN($C:$C),0)</f>
        <v>2012</v>
      </c>
      <c r="K121" s="15" t="str">
        <f>VLOOKUP($A121,'All details for all cars'!$A:$O,COLUMN()-COLUMN($C:$C),0)</f>
        <v>45581</v>
      </c>
      <c r="L121" s="15" t="str">
        <f>VLOOKUP($A121,'All details for all cars'!$A:$O,COLUMN()-COLUMN($C:$C),0)</f>
        <v>1</v>
      </c>
      <c r="M121" s="15" t="str">
        <f>VLOOKUP($A121,'All details for all cars'!$A:$O,COLUMN()-COLUMN($C:$C),0)</f>
        <v>600000</v>
      </c>
      <c r="N121" s="2" t="str">
        <f>VLOOKUP($A121,'All details for all cars'!$A:$O,COLUMN()-COLUMN($C:$C),0)</f>
        <v>Upgrading to a new car</v>
      </c>
      <c r="O121" s="15" t="str">
        <f>VLOOKUP($A121,'All details for all cars'!$A:$O,COLUMN()-COLUMN($C:$C),0)</f>
        <v>3.6</v>
      </c>
      <c r="P121" s="2" t="str">
        <f>VLOOKUP($A121,'All details for all cars'!$A:$O,COLUMN()-COLUMN($C:$C),0)</f>
        <v>dead_after_live</v>
      </c>
      <c r="Q121" s="15" t="str">
        <f>VLOOKUP($A121,'All details for all cars'!$A:$O,COLUMN()-COLUMN($C:$C),0)</f>
        <v/>
      </c>
      <c r="R121" s="15" t="str">
        <f>VLOOKUP($A121,'All details for all cars'!$A:$O,COLUMN()-COLUMN($C:$C),0)</f>
        <v>569100</v>
      </c>
      <c r="S121" s="16" t="str">
        <f t="shared" si="2"/>
        <v/>
      </c>
      <c r="U121" s="17" t="str">
        <f t="shared" si="3"/>
        <v>3/25/2016</v>
      </c>
      <c r="V121" s="18" t="s">
        <v>2686</v>
      </c>
      <c r="W121" s="19" t="str">
        <f t="shared" si="4"/>
        <v>138095</v>
      </c>
      <c r="X121" s="20" t="str">
        <f t="shared" ref="X121:Y121" si="130">G121</f>
        <v>MARUTI SUZUKI</v>
      </c>
      <c r="Y121" s="20" t="str">
        <f t="shared" si="130"/>
        <v>ERTIGA</v>
      </c>
      <c r="Z121" s="21" t="str">
        <f>IFERROR(VLOOKUP(Y121,modelMapping,2,0),Y121)</f>
        <v>ERTIGA</v>
      </c>
      <c r="AA121" s="20" t="str">
        <f t="shared" si="6"/>
        <v>Vxi</v>
      </c>
      <c r="AB121" s="22" t="str">
        <f t="shared" si="7"/>
        <v>Vxi</v>
      </c>
      <c r="AC121" s="19" t="str">
        <f t="shared" si="8"/>
        <v>2012</v>
      </c>
      <c r="AD121" s="19" t="str">
        <f t="shared" si="9"/>
        <v>466200</v>
      </c>
      <c r="AE121" s="19" t="str">
        <f t="shared" si="10"/>
        <v>45581</v>
      </c>
      <c r="AF121" s="19" t="str">
        <f t="shared" si="11"/>
        <v>4</v>
      </c>
      <c r="AG121" s="19" t="str">
        <f t="shared" si="12"/>
        <v>1</v>
      </c>
      <c r="AH121" s="12" t="s">
        <v>16</v>
      </c>
    </row>
    <row r="122">
      <c r="A122" s="13">
        <v>138460.0</v>
      </c>
      <c r="B122" s="14">
        <v>42452.0</v>
      </c>
      <c r="C122" s="13">
        <v>340000.0</v>
      </c>
      <c r="D122" s="13">
        <v>240000.0</v>
      </c>
      <c r="E122" s="9" t="s">
        <v>2692</v>
      </c>
      <c r="F122" s="2" t="str">
        <f>VLOOKUP($A122,'All details for all cars'!$A:$O,COLUMN()-COLUMN($C:$C),0)</f>
        <v>27-Feb-16</v>
      </c>
      <c r="G122" s="2" t="str">
        <f>VLOOKUP($A122,'All details for all cars'!$A:$O,COLUMN()-COLUMN($C:$C),0)</f>
        <v>HYUNDAI</v>
      </c>
      <c r="H122" s="2" t="str">
        <f>VLOOKUP($A122,'All details for all cars'!$A:$O,COLUMN()-COLUMN($C:$C),0)</f>
        <v>SANTRO XING</v>
      </c>
      <c r="I122" s="2" t="str">
        <f>VLOOKUP($A122,'All details for all cars'!$A:$O,COLUMN()-COLUMN($C:$C),0)</f>
        <v>GLS</v>
      </c>
      <c r="J122" s="15" t="str">
        <f>VLOOKUP($A122,'All details for all cars'!$A:$O,COLUMN()-COLUMN($C:$C),0)</f>
        <v>2010</v>
      </c>
      <c r="K122" s="15" t="str">
        <f>VLOOKUP($A122,'All details for all cars'!$A:$O,COLUMN()-COLUMN($C:$C),0)</f>
        <v>22894</v>
      </c>
      <c r="L122" s="15" t="str">
        <f>VLOOKUP($A122,'All details for all cars'!$A:$O,COLUMN()-COLUMN($C:$C),0)</f>
        <v>1</v>
      </c>
      <c r="M122" s="15" t="str">
        <f>VLOOKUP($A122,'All details for all cars'!$A:$O,COLUMN()-COLUMN($C:$C),0)</f>
        <v>340000</v>
      </c>
      <c r="N122" s="2" t="str">
        <f>VLOOKUP($A122,'All details for all cars'!$A:$O,COLUMN()-COLUMN($C:$C),0)</f>
        <v>Upgrading to a new car</v>
      </c>
      <c r="O122" s="15" t="str">
        <f>VLOOKUP($A122,'All details for all cars'!$A:$O,COLUMN()-COLUMN($C:$C),0)</f>
        <v>3.8</v>
      </c>
      <c r="P122" s="2" t="str">
        <f>VLOOKUP($A122,'All details for all cars'!$A:$O,COLUMN()-COLUMN($C:$C),0)</f>
        <v>live_content_not_done</v>
      </c>
      <c r="Q122" s="15" t="str">
        <f>VLOOKUP($A122,'All details for all cars'!$A:$O,COLUMN()-COLUMN($C:$C),0)</f>
        <v>262315</v>
      </c>
      <c r="R122" s="15" t="str">
        <f>VLOOKUP($A122,'All details for all cars'!$A:$O,COLUMN()-COLUMN($C:$C),0)</f>
        <v>266100</v>
      </c>
      <c r="S122" s="16" t="str">
        <f t="shared" si="2"/>
        <v>-2%</v>
      </c>
      <c r="U122" s="17" t="str">
        <f t="shared" si="3"/>
        <v>3/23/2016</v>
      </c>
      <c r="V122" s="18" t="s">
        <v>2686</v>
      </c>
      <c r="W122" s="19" t="str">
        <f t="shared" si="4"/>
        <v>138460</v>
      </c>
      <c r="X122" s="20" t="str">
        <f t="shared" ref="X122:Y122" si="131">G122</f>
        <v>HYUNDAI</v>
      </c>
      <c r="Y122" s="20" t="str">
        <f t="shared" si="131"/>
        <v>SANTRO XING</v>
      </c>
      <c r="Z122" s="21" t="str">
        <f>IFERROR(VLOOKUP(Y122,modelMapping,2,0),Y122)</f>
        <v>SANTRO XING</v>
      </c>
      <c r="AA122" s="20" t="str">
        <f t="shared" si="6"/>
        <v>GLS</v>
      </c>
      <c r="AB122" s="22" t="str">
        <f t="shared" si="7"/>
        <v>GLS</v>
      </c>
      <c r="AC122" s="19" t="str">
        <f t="shared" si="8"/>
        <v>2010</v>
      </c>
      <c r="AD122" s="19" t="str">
        <f t="shared" si="9"/>
        <v>266400</v>
      </c>
      <c r="AE122" s="19" t="str">
        <f t="shared" si="10"/>
        <v>22894</v>
      </c>
      <c r="AF122" s="19" t="str">
        <f t="shared" si="11"/>
        <v>6</v>
      </c>
      <c r="AG122" s="19" t="str">
        <f t="shared" si="12"/>
        <v>1</v>
      </c>
      <c r="AH122" s="12" t="s">
        <v>16</v>
      </c>
    </row>
    <row r="123">
      <c r="A123" s="13">
        <v>138776.0</v>
      </c>
      <c r="B123" s="14">
        <v>42454.0</v>
      </c>
      <c r="C123" s="13">
        <v>625000.0</v>
      </c>
      <c r="D123" s="13">
        <v>380000.0</v>
      </c>
      <c r="E123" s="9" t="s">
        <v>2692</v>
      </c>
      <c r="F123" s="2" t="str">
        <f>VLOOKUP($A123,'All details for all cars'!$A:$O,COLUMN()-COLUMN($C:$C),0)</f>
        <v>25-Feb-16</v>
      </c>
      <c r="G123" s="2" t="str">
        <f>VLOOKUP($A123,'All details for all cars'!$A:$O,COLUMN()-COLUMN($C:$C),0)</f>
        <v>VOLKSWAGEN</v>
      </c>
      <c r="H123" s="2" t="str">
        <f>VLOOKUP($A123,'All details for all cars'!$A:$O,COLUMN()-COLUMN($C:$C),0)</f>
        <v>VENTO</v>
      </c>
      <c r="I123" s="2" t="str">
        <f>VLOOKUP($A123,'All details for all cars'!$A:$O,COLUMN()-COLUMN($C:$C),0)</f>
        <v>Highline Diesel</v>
      </c>
      <c r="J123" s="15" t="str">
        <f>VLOOKUP($A123,'All details for all cars'!$A:$O,COLUMN()-COLUMN($C:$C),0)</f>
        <v>2011</v>
      </c>
      <c r="K123" s="15" t="str">
        <f>VLOOKUP($A123,'All details for all cars'!$A:$O,COLUMN()-COLUMN($C:$C),0)</f>
        <v>53029</v>
      </c>
      <c r="L123" s="15" t="str">
        <f>VLOOKUP($A123,'All details for all cars'!$A:$O,COLUMN()-COLUMN($C:$C),0)</f>
        <v>2</v>
      </c>
      <c r="M123" s="15" t="str">
        <f>VLOOKUP($A123,'All details for all cars'!$A:$O,COLUMN()-COLUMN($C:$C),0)</f>
        <v>625000</v>
      </c>
      <c r="N123" s="2" t="str">
        <f>VLOOKUP($A123,'All details for all cars'!$A:$O,COLUMN()-COLUMN($C:$C),0)</f>
        <v>Upgrading to a new car</v>
      </c>
      <c r="O123" s="15" t="str">
        <f>VLOOKUP($A123,'All details for all cars'!$A:$O,COLUMN()-COLUMN($C:$C),0)</f>
        <v>4</v>
      </c>
      <c r="P123" s="2" t="str">
        <f>VLOOKUP($A123,'All details for all cars'!$A:$O,COLUMN()-COLUMN($C:$C),0)</f>
        <v>live_content_not_done</v>
      </c>
      <c r="Q123" s="15" t="str">
        <f>VLOOKUP($A123,'All details for all cars'!$A:$O,COLUMN()-COLUMN($C:$C),0)</f>
        <v/>
      </c>
      <c r="R123" s="15" t="str">
        <f>VLOOKUP($A123,'All details for all cars'!$A:$O,COLUMN()-COLUMN($C:$C),0)</f>
        <v>602550</v>
      </c>
      <c r="S123" s="16" t="str">
        <f t="shared" si="2"/>
        <v/>
      </c>
      <c r="U123" s="17" t="str">
        <f t="shared" si="3"/>
        <v>3/25/2016</v>
      </c>
      <c r="V123" s="18" t="s">
        <v>2686</v>
      </c>
      <c r="W123" s="19" t="str">
        <f t="shared" si="4"/>
        <v>138776</v>
      </c>
      <c r="X123" s="20" t="str">
        <f t="shared" ref="X123:Y123" si="132">G123</f>
        <v>VOLKSWAGEN</v>
      </c>
      <c r="Y123" s="20" t="str">
        <f t="shared" si="132"/>
        <v>VENTO</v>
      </c>
      <c r="Z123" s="21" t="str">
        <f>IFERROR(VLOOKUP(Y123,modelMapping,2,0),Y123)</f>
        <v>VENTO</v>
      </c>
      <c r="AA123" s="20" t="str">
        <f t="shared" si="6"/>
        <v>Highline Diesel</v>
      </c>
      <c r="AB123" s="22" t="str">
        <f t="shared" si="7"/>
        <v>Highline Diesel</v>
      </c>
      <c r="AC123" s="19" t="str">
        <f t="shared" si="8"/>
        <v>2011</v>
      </c>
      <c r="AD123" s="19" t="str">
        <f t="shared" si="9"/>
        <v>421800</v>
      </c>
      <c r="AE123" s="19" t="str">
        <f t="shared" si="10"/>
        <v>53029</v>
      </c>
      <c r="AF123" s="19" t="str">
        <f t="shared" si="11"/>
        <v>5</v>
      </c>
      <c r="AG123" s="19" t="str">
        <f t="shared" si="12"/>
        <v>2</v>
      </c>
      <c r="AH123" s="12" t="s">
        <v>16</v>
      </c>
    </row>
    <row r="124">
      <c r="A124" s="13">
        <v>139058.0</v>
      </c>
      <c r="B124" s="14">
        <v>42454.0</v>
      </c>
      <c r="C124" s="13">
        <v>220000.0</v>
      </c>
      <c r="D124" s="13">
        <v>105000.0</v>
      </c>
      <c r="E124" s="9" t="s">
        <v>2698</v>
      </c>
      <c r="F124" s="2" t="str">
        <f>VLOOKUP($A124,'All details for all cars'!$A:$O,COLUMN()-COLUMN($C:$C),0)</f>
        <v>25-Feb-16</v>
      </c>
      <c r="G124" s="2" t="str">
        <f>VLOOKUP($A124,'All details for all cars'!$A:$O,COLUMN()-COLUMN($C:$C),0)</f>
        <v>HYUNDAI</v>
      </c>
      <c r="H124" s="2" t="str">
        <f>VLOOKUP($A124,'All details for all cars'!$A:$O,COLUMN()-COLUMN($C:$C),0)</f>
        <v>ACCENT</v>
      </c>
      <c r="I124" s="2" t="str">
        <f>VLOOKUP($A124,'All details for all cars'!$A:$O,COLUMN()-COLUMN($C:$C),0)</f>
        <v>GLE</v>
      </c>
      <c r="J124" s="15" t="str">
        <f>VLOOKUP($A124,'All details for all cars'!$A:$O,COLUMN()-COLUMN($C:$C),0)</f>
        <v>2005</v>
      </c>
      <c r="K124" s="15" t="str">
        <f>VLOOKUP($A124,'All details for all cars'!$A:$O,COLUMN()-COLUMN($C:$C),0)</f>
        <v>96855</v>
      </c>
      <c r="L124" s="15" t="str">
        <f>VLOOKUP($A124,'All details for all cars'!$A:$O,COLUMN()-COLUMN($C:$C),0)</f>
        <v>3</v>
      </c>
      <c r="M124" s="15" t="str">
        <f>VLOOKUP($A124,'All details for all cars'!$A:$O,COLUMN()-COLUMN($C:$C),0)</f>
        <v>220000</v>
      </c>
      <c r="N124" s="2" t="str">
        <f>VLOOKUP($A124,'All details for all cars'!$A:$O,COLUMN()-COLUMN($C:$C),0)</f>
        <v>Going abroad</v>
      </c>
      <c r="O124" s="15" t="str">
        <f>VLOOKUP($A124,'All details for all cars'!$A:$O,COLUMN()-COLUMN($C:$C),0)</f>
        <v>2.3</v>
      </c>
      <c r="P124" s="2" t="str">
        <f>VLOOKUP($A124,'All details for all cars'!$A:$O,COLUMN()-COLUMN($C:$C),0)</f>
        <v>dead_after_live</v>
      </c>
      <c r="Q124" s="15" t="str">
        <f>VLOOKUP($A124,'All details for all cars'!$A:$O,COLUMN()-COLUMN($C:$C),0)</f>
        <v>114810</v>
      </c>
      <c r="R124" s="15" t="str">
        <f>VLOOKUP($A124,'All details for all cars'!$A:$O,COLUMN()-COLUMN($C:$C),0)</f>
        <v>111265</v>
      </c>
      <c r="S124" s="5" t="str">
        <f t="shared" si="2"/>
        <v>-0.04325</v>
      </c>
      <c r="U124" s="17" t="str">
        <f t="shared" si="3"/>
        <v>3/25/2016</v>
      </c>
      <c r="V124" s="18" t="s">
        <v>2686</v>
      </c>
      <c r="W124" s="19" t="str">
        <f t="shared" si="4"/>
        <v>139058</v>
      </c>
      <c r="X124" s="20" t="str">
        <f t="shared" ref="X124:Y124" si="133">G124</f>
        <v>HYUNDAI</v>
      </c>
      <c r="Y124" s="20" t="str">
        <f t="shared" si="133"/>
        <v>ACCENT</v>
      </c>
      <c r="Z124" s="21" t="str">
        <f>IFERROR(VLOOKUP(Y124,modelMapping,2,0),Y124)</f>
        <v>ACCENT</v>
      </c>
      <c r="AA124" s="20" t="str">
        <f t="shared" si="6"/>
        <v>GLE</v>
      </c>
      <c r="AB124" s="22" t="str">
        <f t="shared" si="7"/>
        <v>GLE</v>
      </c>
      <c r="AC124" s="19" t="str">
        <f t="shared" si="8"/>
        <v>2005</v>
      </c>
      <c r="AD124" s="19" t="str">
        <f t="shared" si="9"/>
        <v>120000</v>
      </c>
      <c r="AE124" s="19" t="str">
        <f t="shared" si="10"/>
        <v>96855</v>
      </c>
      <c r="AF124" s="19" t="str">
        <f t="shared" si="11"/>
        <v>11</v>
      </c>
      <c r="AG124" s="19" t="str">
        <f t="shared" si="12"/>
        <v>3</v>
      </c>
      <c r="AH124" s="12" t="s">
        <v>16</v>
      </c>
    </row>
    <row r="125">
      <c r="A125" s="13">
        <v>139101.0</v>
      </c>
      <c r="B125" s="14">
        <v>42454.0</v>
      </c>
      <c r="C125" s="13">
        <v>500000.0</v>
      </c>
      <c r="D125" s="13">
        <v>375000.0</v>
      </c>
      <c r="E125" s="9" t="s">
        <v>2692</v>
      </c>
      <c r="F125" s="2" t="str">
        <f>VLOOKUP($A125,'All details for all cars'!$A:$O,COLUMN()-COLUMN($C:$C),0)</f>
        <v>25-Feb-16</v>
      </c>
      <c r="G125" s="2" t="str">
        <f>VLOOKUP($A125,'All details for all cars'!$A:$O,COLUMN()-COLUMN($C:$C),0)</f>
        <v>VOLKSWAGEN</v>
      </c>
      <c r="H125" s="2" t="str">
        <f>VLOOKUP($A125,'All details for all cars'!$A:$O,COLUMN()-COLUMN($C:$C),0)</f>
        <v>CROSS POLO</v>
      </c>
      <c r="I125" s="2" t="str">
        <f>VLOOKUP($A125,'All details for all cars'!$A:$O,COLUMN()-COLUMN($C:$C),0)</f>
        <v>1.2 TDI</v>
      </c>
      <c r="J125" s="15" t="str">
        <f>VLOOKUP($A125,'All details for all cars'!$A:$O,COLUMN()-COLUMN($C:$C),0)</f>
        <v>2011</v>
      </c>
      <c r="K125" s="15" t="str">
        <f>VLOOKUP($A125,'All details for all cars'!$A:$O,COLUMN()-COLUMN($C:$C),0)</f>
        <v>25150</v>
      </c>
      <c r="L125" s="15" t="str">
        <f>VLOOKUP($A125,'All details for all cars'!$A:$O,COLUMN()-COLUMN($C:$C),0)</f>
        <v>1</v>
      </c>
      <c r="M125" s="15" t="str">
        <f>VLOOKUP($A125,'All details for all cars'!$A:$O,COLUMN()-COLUMN($C:$C),0)</f>
        <v>500000</v>
      </c>
      <c r="N125" s="2" t="str">
        <f>VLOOKUP($A125,'All details for all cars'!$A:$O,COLUMN()-COLUMN($C:$C),0)</f>
        <v>Moving out of City</v>
      </c>
      <c r="O125" s="15" t="str">
        <f>VLOOKUP($A125,'All details for all cars'!$A:$O,COLUMN()-COLUMN($C:$C),0)</f>
        <v>4</v>
      </c>
      <c r="P125" s="2" t="str">
        <f>VLOOKUP($A125,'All details for all cars'!$A:$O,COLUMN()-COLUMN($C:$C),0)</f>
        <v>dead_after_live</v>
      </c>
      <c r="Q125" s="15" t="str">
        <f>VLOOKUP($A125,'All details for all cars'!$A:$O,COLUMN()-COLUMN($C:$C),0)</f>
        <v/>
      </c>
      <c r="R125" s="15" t="str">
        <f>VLOOKUP($A125,'All details for all cars'!$A:$O,COLUMN()-COLUMN($C:$C),0)</f>
        <v/>
      </c>
      <c r="S125" s="1" t="str">
        <f t="shared" si="2"/>
        <v/>
      </c>
      <c r="U125" s="17" t="str">
        <f t="shared" si="3"/>
        <v>3/25/2016</v>
      </c>
      <c r="V125" s="18" t="s">
        <v>2686</v>
      </c>
      <c r="W125" s="19" t="str">
        <f t="shared" si="4"/>
        <v>139101</v>
      </c>
      <c r="X125" s="20" t="str">
        <f t="shared" ref="X125:Y125" si="134">G125</f>
        <v>VOLKSWAGEN</v>
      </c>
      <c r="Y125" s="20" t="str">
        <f t="shared" si="134"/>
        <v>CROSS POLO</v>
      </c>
      <c r="Z125" s="21" t="str">
        <f>IFERROR(VLOOKUP(Y125,modelMapping,2,0),Y125)</f>
        <v>CROSS POLO</v>
      </c>
      <c r="AA125" s="20" t="str">
        <f t="shared" si="6"/>
        <v>1.2 TDI</v>
      </c>
      <c r="AB125" s="22" t="str">
        <f t="shared" si="7"/>
        <v>1.2 TDI</v>
      </c>
      <c r="AC125" s="19" t="str">
        <f t="shared" si="8"/>
        <v>2011</v>
      </c>
      <c r="AD125" s="19" t="str">
        <f t="shared" si="9"/>
        <v>416250</v>
      </c>
      <c r="AE125" s="19" t="str">
        <f t="shared" si="10"/>
        <v>25150</v>
      </c>
      <c r="AF125" s="19" t="str">
        <f t="shared" si="11"/>
        <v>5</v>
      </c>
      <c r="AG125" s="19" t="str">
        <f t="shared" si="12"/>
        <v>1</v>
      </c>
      <c r="AH125" s="12" t="s">
        <v>16</v>
      </c>
    </row>
    <row r="126">
      <c r="A126" s="13">
        <v>139414.0</v>
      </c>
      <c r="B126" s="14">
        <v>42454.0</v>
      </c>
      <c r="C126" s="13">
        <v>750000.0</v>
      </c>
      <c r="D126" s="13">
        <v>620000.0</v>
      </c>
      <c r="E126" s="9" t="s">
        <v>2691</v>
      </c>
      <c r="F126" s="2" t="str">
        <f>VLOOKUP($A126,'All details for all cars'!$A:$O,COLUMN()-COLUMN($C:$C),0)</f>
        <v>25-Feb-16</v>
      </c>
      <c r="G126" s="2" t="str">
        <f>VLOOKUP($A126,'All details for all cars'!$A:$O,COLUMN()-COLUMN($C:$C),0)</f>
        <v>HYUNDAI</v>
      </c>
      <c r="H126" s="2" t="str">
        <f>VLOOKUP($A126,'All details for all cars'!$A:$O,COLUMN()-COLUMN($C:$C),0)</f>
        <v>VERNA</v>
      </c>
      <c r="I126" s="2" t="str">
        <f>VLOOKUP($A126,'All details for all cars'!$A:$O,COLUMN()-COLUMN($C:$C),0)</f>
        <v>Fluidic 1.6 CRDI SX Opt</v>
      </c>
      <c r="J126" s="15" t="str">
        <f>VLOOKUP($A126,'All details for all cars'!$A:$O,COLUMN()-COLUMN($C:$C),0)</f>
        <v>2011</v>
      </c>
      <c r="K126" s="15" t="str">
        <f>VLOOKUP($A126,'All details for all cars'!$A:$O,COLUMN()-COLUMN($C:$C),0)</f>
        <v>52149</v>
      </c>
      <c r="L126" s="15" t="str">
        <f>VLOOKUP($A126,'All details for all cars'!$A:$O,COLUMN()-COLUMN($C:$C),0)</f>
        <v>2</v>
      </c>
      <c r="M126" s="15" t="str">
        <f>VLOOKUP($A126,'All details for all cars'!$A:$O,COLUMN()-COLUMN($C:$C),0)</f>
        <v>750000</v>
      </c>
      <c r="N126" s="2" t="str">
        <f>VLOOKUP($A126,'All details for all cars'!$A:$O,COLUMN()-COLUMN($C:$C),0)</f>
        <v>Upgrading to a new car</v>
      </c>
      <c r="O126" s="15" t="str">
        <f>VLOOKUP($A126,'All details for all cars'!$A:$O,COLUMN()-COLUMN($C:$C),0)</f>
        <v>3.9</v>
      </c>
      <c r="P126" s="2" t="str">
        <f>VLOOKUP($A126,'All details for all cars'!$A:$O,COLUMN()-COLUMN($C:$C),0)</f>
        <v>dead_after_live</v>
      </c>
      <c r="Q126" s="15" t="str">
        <f>VLOOKUP($A126,'All details for all cars'!$A:$O,COLUMN()-COLUMN($C:$C),0)</f>
        <v/>
      </c>
      <c r="R126" s="15" t="str">
        <f>VLOOKUP($A126,'All details for all cars'!$A:$O,COLUMN()-COLUMN($C:$C),0)</f>
        <v>763650</v>
      </c>
      <c r="S126" s="1" t="str">
        <f t="shared" si="2"/>
        <v/>
      </c>
      <c r="U126" s="17" t="str">
        <f t="shared" si="3"/>
        <v>3/25/2016</v>
      </c>
      <c r="V126" s="18" t="s">
        <v>2686</v>
      </c>
      <c r="W126" s="19" t="str">
        <f t="shared" si="4"/>
        <v>139414</v>
      </c>
      <c r="X126" s="20" t="str">
        <f t="shared" ref="X126:Y126" si="135">G126</f>
        <v>HYUNDAI</v>
      </c>
      <c r="Y126" s="20" t="str">
        <f t="shared" si="135"/>
        <v>VERNA</v>
      </c>
      <c r="Z126" s="21" t="str">
        <f>IFERROR(VLOOKUP(Y126,modelMapping,2,0),Y126)</f>
        <v>VERNA</v>
      </c>
      <c r="AA126" s="20" t="str">
        <f t="shared" si="6"/>
        <v>Fluidic 1.6 CRDI SX Opt</v>
      </c>
      <c r="AB126" s="22" t="str">
        <f t="shared" si="7"/>
        <v>Fluidic 1.6 CRDI SX Opt</v>
      </c>
      <c r="AC126" s="19" t="str">
        <f t="shared" si="8"/>
        <v>2011</v>
      </c>
      <c r="AD126" s="19" t="str">
        <f t="shared" si="9"/>
        <v>688200</v>
      </c>
      <c r="AE126" s="19" t="str">
        <f t="shared" si="10"/>
        <v>52149</v>
      </c>
      <c r="AF126" s="19" t="str">
        <f t="shared" si="11"/>
        <v>5</v>
      </c>
      <c r="AG126" s="19" t="str">
        <f t="shared" si="12"/>
        <v>2</v>
      </c>
      <c r="AH126" s="12" t="s">
        <v>16</v>
      </c>
    </row>
    <row r="127">
      <c r="A127" s="13">
        <v>140870.0</v>
      </c>
      <c r="B127" s="14">
        <v>42452.0</v>
      </c>
      <c r="C127" s="13">
        <v>290000.0</v>
      </c>
      <c r="D127" s="13">
        <v>190000.0</v>
      </c>
      <c r="E127" s="9" t="s">
        <v>2699</v>
      </c>
      <c r="F127" s="2" t="str">
        <f>VLOOKUP($A127,'All details for all cars'!$A:$O,COLUMN()-COLUMN($C:$C),0)</f>
        <v>28-Feb-16</v>
      </c>
      <c r="G127" s="2" t="str">
        <f>VLOOKUP($A127,'All details for all cars'!$A:$O,COLUMN()-COLUMN($C:$C),0)</f>
        <v>CHEVROLET</v>
      </c>
      <c r="H127" s="2" t="str">
        <f>VLOOKUP($A127,'All details for all cars'!$A:$O,COLUMN()-COLUMN($C:$C),0)</f>
        <v>BEAT</v>
      </c>
      <c r="I127" s="2" t="str">
        <f>VLOOKUP($A127,'All details for all cars'!$A:$O,COLUMN()-COLUMN($C:$C),0)</f>
        <v>PS Petrol</v>
      </c>
      <c r="J127" s="15" t="str">
        <f>VLOOKUP($A127,'All details for all cars'!$A:$O,COLUMN()-COLUMN($C:$C),0)</f>
        <v>2010</v>
      </c>
      <c r="K127" s="15" t="str">
        <f>VLOOKUP($A127,'All details for all cars'!$A:$O,COLUMN()-COLUMN($C:$C),0)</f>
        <v>38513</v>
      </c>
      <c r="L127" s="15" t="str">
        <f>VLOOKUP($A127,'All details for all cars'!$A:$O,COLUMN()-COLUMN($C:$C),0)</f>
        <v>1</v>
      </c>
      <c r="M127" s="15" t="str">
        <f>VLOOKUP($A127,'All details for all cars'!$A:$O,COLUMN()-COLUMN($C:$C),0)</f>
        <v>290000</v>
      </c>
      <c r="N127" s="2" t="str">
        <f>VLOOKUP($A127,'All details for all cars'!$A:$O,COLUMN()-COLUMN($C:$C),0)</f>
        <v>Other</v>
      </c>
      <c r="O127" s="15" t="str">
        <f>VLOOKUP($A127,'All details for all cars'!$A:$O,COLUMN()-COLUMN($C:$C),0)</f>
        <v>3.6</v>
      </c>
      <c r="P127" s="2" t="str">
        <f>VLOOKUP($A127,'All details for all cars'!$A:$O,COLUMN()-COLUMN($C:$C),0)</f>
        <v>live_content_not_done</v>
      </c>
      <c r="Q127" s="15" t="str">
        <f>VLOOKUP($A127,'All details for all cars'!$A:$O,COLUMN()-COLUMN($C:$C),0)</f>
        <v/>
      </c>
      <c r="R127" s="15" t="str">
        <f>VLOOKUP($A127,'All details for all cars'!$A:$O,COLUMN()-COLUMN($C:$C),0)</f>
        <v>218100</v>
      </c>
      <c r="S127" s="16" t="str">
        <f t="shared" si="2"/>
        <v/>
      </c>
      <c r="U127" s="17" t="str">
        <f t="shared" si="3"/>
        <v>3/23/2016</v>
      </c>
      <c r="V127" s="18" t="s">
        <v>2686</v>
      </c>
      <c r="W127" s="19" t="str">
        <f t="shared" si="4"/>
        <v>140870</v>
      </c>
      <c r="X127" s="20" t="str">
        <f t="shared" ref="X127:Y127" si="136">G127</f>
        <v>CHEVROLET</v>
      </c>
      <c r="Y127" s="20" t="str">
        <f t="shared" si="136"/>
        <v>BEAT</v>
      </c>
      <c r="Z127" s="21" t="str">
        <f>IFERROR(VLOOKUP(Y127,modelMapping,2,0),Y127)</f>
        <v>BEAT</v>
      </c>
      <c r="AA127" s="20" t="str">
        <f t="shared" si="6"/>
        <v>PS Petrol</v>
      </c>
      <c r="AB127" s="22" t="str">
        <f t="shared" si="7"/>
        <v>PS Petrol</v>
      </c>
      <c r="AC127" s="19" t="str">
        <f t="shared" si="8"/>
        <v>2010</v>
      </c>
      <c r="AD127" s="19" t="str">
        <f t="shared" si="9"/>
        <v>210900</v>
      </c>
      <c r="AE127" s="19" t="str">
        <f t="shared" si="10"/>
        <v>38513</v>
      </c>
      <c r="AF127" s="19" t="str">
        <f t="shared" si="11"/>
        <v>6</v>
      </c>
      <c r="AG127" s="19" t="str">
        <f t="shared" si="12"/>
        <v>1</v>
      </c>
      <c r="AH127" s="12" t="s">
        <v>16</v>
      </c>
    </row>
    <row r="128">
      <c r="A128" s="13">
        <v>208266.0</v>
      </c>
      <c r="B128" s="14">
        <v>42447.0</v>
      </c>
      <c r="C128" s="13">
        <v>275000.0</v>
      </c>
      <c r="D128" s="13">
        <v>200000.0</v>
      </c>
      <c r="E128" s="9" t="s">
        <v>2692</v>
      </c>
      <c r="F128" s="2" t="str">
        <f>VLOOKUP($A128,'All details for all cars'!$A:$O,COLUMN()-COLUMN($C:$C),0)</f>
        <v>3-Mar-16</v>
      </c>
      <c r="G128" s="2" t="str">
        <f>VLOOKUP($A128,'All details for all cars'!$A:$O,COLUMN()-COLUMN($C:$C),0)</f>
        <v>HYUNDAI</v>
      </c>
      <c r="H128" s="2" t="str">
        <f>VLOOKUP($A128,'All details for all cars'!$A:$O,COLUMN()-COLUMN($C:$C),0)</f>
        <v>GETZ PRIME</v>
      </c>
      <c r="I128" s="2" t="str">
        <f>VLOOKUP($A128,'All details for all cars'!$A:$O,COLUMN()-COLUMN($C:$C),0)</f>
        <v>1.3 GLS</v>
      </c>
      <c r="J128" s="15" t="str">
        <f>VLOOKUP($A128,'All details for all cars'!$A:$O,COLUMN()-COLUMN($C:$C),0)</f>
        <v>2008</v>
      </c>
      <c r="K128" s="15" t="str">
        <f>VLOOKUP($A128,'All details for all cars'!$A:$O,COLUMN()-COLUMN($C:$C),0)</f>
        <v>17596</v>
      </c>
      <c r="L128" s="15" t="str">
        <f>VLOOKUP($A128,'All details for all cars'!$A:$O,COLUMN()-COLUMN($C:$C),0)</f>
        <v>2</v>
      </c>
      <c r="M128" s="15" t="str">
        <f>VLOOKUP($A128,'All details for all cars'!$A:$O,COLUMN()-COLUMN($C:$C),0)</f>
        <v>275000</v>
      </c>
      <c r="N128" s="2" t="str">
        <f>VLOOKUP($A128,'All details for all cars'!$A:$O,COLUMN()-COLUMN($C:$C),0)</f>
        <v>Other</v>
      </c>
      <c r="O128" s="15" t="str">
        <f>VLOOKUP($A128,'All details for all cars'!$A:$O,COLUMN()-COLUMN($C:$C),0)</f>
        <v>3.3</v>
      </c>
      <c r="P128" s="2" t="str">
        <f>VLOOKUP($A128,'All details for all cars'!$A:$O,COLUMN()-COLUMN($C:$C),0)</f>
        <v>live_content_not_done</v>
      </c>
      <c r="Q128" s="15" t="str">
        <f>VLOOKUP($A128,'All details for all cars'!$A:$O,COLUMN()-COLUMN($C:$C),0)</f>
        <v/>
      </c>
      <c r="R128" s="15" t="str">
        <f>VLOOKUP($A128,'All details for all cars'!$A:$O,COLUMN()-COLUMN($C:$C),0)</f>
        <v>176490</v>
      </c>
      <c r="S128" s="1" t="str">
        <f t="shared" si="2"/>
        <v/>
      </c>
      <c r="U128" s="17" t="str">
        <f t="shared" si="3"/>
        <v>3/18/2016</v>
      </c>
      <c r="V128" s="18" t="s">
        <v>2686</v>
      </c>
      <c r="W128" s="19" t="str">
        <f t="shared" si="4"/>
        <v>208266</v>
      </c>
      <c r="X128" s="20" t="str">
        <f t="shared" ref="X128:Y128" si="137">G128</f>
        <v>HYUNDAI</v>
      </c>
      <c r="Y128" s="20" t="str">
        <f t="shared" si="137"/>
        <v>GETZ PRIME</v>
      </c>
      <c r="Z128" s="21" t="str">
        <f>IFERROR(VLOOKUP(Y128,modelMapping,2,0),Y128)</f>
        <v>GETZ PRIME</v>
      </c>
      <c r="AA128" s="20" t="str">
        <f t="shared" si="6"/>
        <v>1.3 GLS</v>
      </c>
      <c r="AB128" s="22" t="str">
        <f t="shared" si="7"/>
        <v>1.3 GLS</v>
      </c>
      <c r="AC128" s="19" t="str">
        <f t="shared" si="8"/>
        <v>2008</v>
      </c>
      <c r="AD128" s="19" t="str">
        <f t="shared" si="9"/>
        <v>222000</v>
      </c>
      <c r="AE128" s="19" t="str">
        <f t="shared" si="10"/>
        <v>17596</v>
      </c>
      <c r="AF128" s="19" t="str">
        <f t="shared" si="11"/>
        <v>8</v>
      </c>
      <c r="AG128" s="19" t="str">
        <f t="shared" si="12"/>
        <v>2</v>
      </c>
      <c r="AH128" s="12" t="s">
        <v>16</v>
      </c>
    </row>
    <row r="129">
      <c r="A129" s="13">
        <v>209240.0</v>
      </c>
      <c r="B129" s="14">
        <v>42452.0</v>
      </c>
      <c r="C129" s="13">
        <v>217000.0</v>
      </c>
      <c r="D129" s="13">
        <v>154000.0</v>
      </c>
      <c r="E129" s="9" t="s">
        <v>2688</v>
      </c>
      <c r="F129" s="2" t="str">
        <f>VLOOKUP($A129,'All details for all cars'!$A:$O,COLUMN()-COLUMN($C:$C),0)</f>
        <v>3-Mar-16</v>
      </c>
      <c r="G129" s="2" t="str">
        <f>VLOOKUP($A129,'All details for all cars'!$A:$O,COLUMN()-COLUMN($C:$C),0)</f>
        <v>MARUTI SUZUKI</v>
      </c>
      <c r="H129" s="2" t="str">
        <f>VLOOKUP($A129,'All details for all cars'!$A:$O,COLUMN()-COLUMN($C:$C),0)</f>
        <v>WAGON R</v>
      </c>
      <c r="I129" s="2" t="str">
        <f>VLOOKUP($A129,'All details for all cars'!$A:$O,COLUMN()-COLUMN($C:$C),0)</f>
        <v>Duo LXi LPG</v>
      </c>
      <c r="J129" s="15" t="str">
        <f>VLOOKUP($A129,'All details for all cars'!$A:$O,COLUMN()-COLUMN($C:$C),0)</f>
        <v>2007</v>
      </c>
      <c r="K129" s="15" t="str">
        <f>VLOOKUP($A129,'All details for all cars'!$A:$O,COLUMN()-COLUMN($C:$C),0)</f>
        <v>42106</v>
      </c>
      <c r="L129" s="15" t="str">
        <f>VLOOKUP($A129,'All details for all cars'!$A:$O,COLUMN()-COLUMN($C:$C),0)</f>
        <v>2</v>
      </c>
      <c r="M129" s="15" t="str">
        <f>VLOOKUP($A129,'All details for all cars'!$A:$O,COLUMN()-COLUMN($C:$C),0)</f>
        <v>217000</v>
      </c>
      <c r="N129" s="2" t="str">
        <f>VLOOKUP($A129,'All details for all cars'!$A:$O,COLUMN()-COLUMN($C:$C),0)</f>
        <v>Upgrading to a new car</v>
      </c>
      <c r="O129" s="15" t="str">
        <f>VLOOKUP($A129,'All details for all cars'!$A:$O,COLUMN()-COLUMN($C:$C),0)</f>
        <v>2.5</v>
      </c>
      <c r="P129" s="2" t="str">
        <f>VLOOKUP($A129,'All details for all cars'!$A:$O,COLUMN()-COLUMN($C:$C),0)</f>
        <v>live_content_not_done</v>
      </c>
      <c r="Q129" s="15" t="str">
        <f>VLOOKUP($A129,'All details for all cars'!$A:$O,COLUMN()-COLUMN($C:$C),0)</f>
        <v/>
      </c>
      <c r="R129" s="15" t="str">
        <f>VLOOKUP($A129,'All details for all cars'!$A:$O,COLUMN()-COLUMN($C:$C),0)</f>
        <v>165780</v>
      </c>
      <c r="S129" s="1" t="str">
        <f t="shared" si="2"/>
        <v/>
      </c>
      <c r="U129" s="17" t="str">
        <f t="shared" si="3"/>
        <v>3/23/2016</v>
      </c>
      <c r="V129" s="18" t="s">
        <v>2686</v>
      </c>
      <c r="W129" s="19" t="str">
        <f t="shared" si="4"/>
        <v>209240</v>
      </c>
      <c r="X129" s="20" t="str">
        <f t="shared" ref="X129:Y129" si="138">G129</f>
        <v>MARUTI SUZUKI</v>
      </c>
      <c r="Y129" s="20" t="str">
        <f t="shared" si="138"/>
        <v>WAGON R</v>
      </c>
      <c r="Z129" s="21" t="str">
        <f>IFERROR(VLOOKUP(Y129,modelMapping,2,0),Y129)</f>
        <v>WAGON R</v>
      </c>
      <c r="AA129" s="20" t="str">
        <f t="shared" si="6"/>
        <v>Duo LXi LPG</v>
      </c>
      <c r="AB129" s="22" t="str">
        <f t="shared" si="7"/>
        <v>Duo LXi LPG</v>
      </c>
      <c r="AC129" s="19" t="str">
        <f t="shared" si="8"/>
        <v>2007</v>
      </c>
      <c r="AD129" s="19" t="str">
        <f t="shared" si="9"/>
        <v>170940</v>
      </c>
      <c r="AE129" s="19" t="str">
        <f t="shared" si="10"/>
        <v>42106</v>
      </c>
      <c r="AF129" s="19" t="str">
        <f t="shared" si="11"/>
        <v>9</v>
      </c>
      <c r="AG129" s="19" t="str">
        <f t="shared" si="12"/>
        <v>2</v>
      </c>
      <c r="AH129" s="12" t="s">
        <v>16</v>
      </c>
    </row>
    <row r="130">
      <c r="A130" s="13">
        <v>210047.0</v>
      </c>
      <c r="B130" s="14">
        <v>42444.0</v>
      </c>
      <c r="C130" s="13">
        <v>425000.0</v>
      </c>
      <c r="D130" s="13">
        <v>365000.0</v>
      </c>
      <c r="E130" s="9" t="s">
        <v>2698</v>
      </c>
      <c r="F130" s="2" t="str">
        <f>VLOOKUP($A130,'All details for all cars'!$A:$O,COLUMN()-COLUMN($C:$C),0)</f>
        <v>2-Mar-16</v>
      </c>
      <c r="G130" s="2" t="str">
        <f>VLOOKUP($A130,'All details for all cars'!$A:$O,COLUMN()-COLUMN($C:$C),0)</f>
        <v>HYUNDAI</v>
      </c>
      <c r="H130" s="2" t="str">
        <f>VLOOKUP($A130,'All details for all cars'!$A:$O,COLUMN()-COLUMN($C:$C),0)</f>
        <v>I20</v>
      </c>
      <c r="I130" s="2" t="str">
        <f>VLOOKUP($A130,'All details for all cars'!$A:$O,COLUMN()-COLUMN($C:$C),0)</f>
        <v>Magna 1.2</v>
      </c>
      <c r="J130" s="15" t="str">
        <f>VLOOKUP($A130,'All details for all cars'!$A:$O,COLUMN()-COLUMN($C:$C),0)</f>
        <v>2011</v>
      </c>
      <c r="K130" s="15" t="str">
        <f>VLOOKUP($A130,'All details for all cars'!$A:$O,COLUMN()-COLUMN($C:$C),0)</f>
        <v>18778</v>
      </c>
      <c r="L130" s="15" t="str">
        <f>VLOOKUP($A130,'All details for all cars'!$A:$O,COLUMN()-COLUMN($C:$C),0)</f>
        <v>1</v>
      </c>
      <c r="M130" s="15" t="str">
        <f>VLOOKUP($A130,'All details for all cars'!$A:$O,COLUMN()-COLUMN($C:$C),0)</f>
        <v>425000</v>
      </c>
      <c r="N130" s="2" t="str">
        <f>VLOOKUP($A130,'All details for all cars'!$A:$O,COLUMN()-COLUMN($C:$C),0)</f>
        <v>Moving out of City</v>
      </c>
      <c r="O130" s="15" t="str">
        <f>VLOOKUP($A130,'All details for all cars'!$A:$O,COLUMN()-COLUMN($C:$C),0)</f>
        <v>3.2</v>
      </c>
      <c r="P130" s="2" t="str">
        <f>VLOOKUP($A130,'All details for all cars'!$A:$O,COLUMN()-COLUMN($C:$C),0)</f>
        <v>dead_after_live</v>
      </c>
      <c r="Q130" s="15" t="str">
        <f>VLOOKUP($A130,'All details for all cars'!$A:$O,COLUMN()-COLUMN($C:$C),0)</f>
        <v/>
      </c>
      <c r="R130" s="15" t="str">
        <f>VLOOKUP($A130,'All details for all cars'!$A:$O,COLUMN()-COLUMN($C:$C),0)</f>
        <v>375500</v>
      </c>
      <c r="S130" s="1" t="str">
        <f t="shared" si="2"/>
        <v/>
      </c>
      <c r="U130" s="17" t="str">
        <f t="shared" si="3"/>
        <v>3/15/2016</v>
      </c>
      <c r="V130" s="18" t="s">
        <v>2686</v>
      </c>
      <c r="W130" s="19" t="str">
        <f t="shared" si="4"/>
        <v>210047</v>
      </c>
      <c r="X130" s="20" t="str">
        <f t="shared" ref="X130:Y130" si="139">G130</f>
        <v>HYUNDAI</v>
      </c>
      <c r="Y130" s="20" t="str">
        <f t="shared" si="139"/>
        <v>I20</v>
      </c>
      <c r="Z130" s="21" t="str">
        <f>IFERROR(VLOOKUP(Y130,modelMapping,2,0),Y130)</f>
        <v>I20</v>
      </c>
      <c r="AA130" s="20" t="str">
        <f t="shared" si="6"/>
        <v>Magna 1.2</v>
      </c>
      <c r="AB130" s="22" t="str">
        <f t="shared" si="7"/>
        <v>Magna 1.2</v>
      </c>
      <c r="AC130" s="19" t="str">
        <f t="shared" si="8"/>
        <v>2011</v>
      </c>
      <c r="AD130" s="19" t="str">
        <f t="shared" si="9"/>
        <v>405150</v>
      </c>
      <c r="AE130" s="19" t="str">
        <f t="shared" si="10"/>
        <v>18778</v>
      </c>
      <c r="AF130" s="19" t="str">
        <f t="shared" si="11"/>
        <v>5</v>
      </c>
      <c r="AG130" s="19" t="str">
        <f t="shared" si="12"/>
        <v>1</v>
      </c>
      <c r="AH130" s="12" t="s">
        <v>16</v>
      </c>
    </row>
    <row r="131">
      <c r="A131" s="13">
        <v>210136.0</v>
      </c>
      <c r="B131" s="14">
        <v>42447.0</v>
      </c>
      <c r="C131" s="13">
        <v>180000.0</v>
      </c>
      <c r="D131" s="13">
        <v>116000.0</v>
      </c>
      <c r="E131" s="9" t="s">
        <v>2689</v>
      </c>
      <c r="F131" s="2" t="str">
        <f>VLOOKUP($A131,'All details for all cars'!$A:$O,COLUMN()-COLUMN($C:$C),0)</f>
        <v>2-Mar-16</v>
      </c>
      <c r="G131" s="2" t="str">
        <f>VLOOKUP($A131,'All details for all cars'!$A:$O,COLUMN()-COLUMN($C:$C),0)</f>
        <v>HYUNDAI</v>
      </c>
      <c r="H131" s="2" t="str">
        <f>VLOOKUP($A131,'All details for all cars'!$A:$O,COLUMN()-COLUMN($C:$C),0)</f>
        <v>GETZ</v>
      </c>
      <c r="I131" s="2" t="str">
        <f>VLOOKUP($A131,'All details for all cars'!$A:$O,COLUMN()-COLUMN($C:$C),0)</f>
        <v>GLS</v>
      </c>
      <c r="J131" s="15" t="str">
        <f>VLOOKUP($A131,'All details for all cars'!$A:$O,COLUMN()-COLUMN($C:$C),0)</f>
        <v>2005</v>
      </c>
      <c r="K131" s="15" t="str">
        <f>VLOOKUP($A131,'All details for all cars'!$A:$O,COLUMN()-COLUMN($C:$C),0)</f>
        <v>79116</v>
      </c>
      <c r="L131" s="15" t="str">
        <f>VLOOKUP($A131,'All details for all cars'!$A:$O,COLUMN()-COLUMN($C:$C),0)</f>
        <v>3</v>
      </c>
      <c r="M131" s="15" t="str">
        <f>VLOOKUP($A131,'All details for all cars'!$A:$O,COLUMN()-COLUMN($C:$C),0)</f>
        <v>180000</v>
      </c>
      <c r="N131" s="2" t="str">
        <f>VLOOKUP($A131,'All details for all cars'!$A:$O,COLUMN()-COLUMN($C:$C),0)</f>
        <v>Upgrading to a new car</v>
      </c>
      <c r="O131" s="15" t="str">
        <f>VLOOKUP($A131,'All details for all cars'!$A:$O,COLUMN()-COLUMN($C:$C),0)</f>
        <v>2.6</v>
      </c>
      <c r="P131" s="2" t="str">
        <f>VLOOKUP($A131,'All details for all cars'!$A:$O,COLUMN()-COLUMN($C:$C),0)</f>
        <v>dead_after_live</v>
      </c>
      <c r="Q131" s="15" t="str">
        <f>VLOOKUP($A131,'All details for all cars'!$A:$O,COLUMN()-COLUMN($C:$C),0)</f>
        <v/>
      </c>
      <c r="R131" s="15" t="str">
        <f>VLOOKUP($A131,'All details for all cars'!$A:$O,COLUMN()-COLUMN($C:$C),0)</f>
        <v>117980</v>
      </c>
      <c r="S131" s="16" t="str">
        <f t="shared" si="2"/>
        <v/>
      </c>
      <c r="U131" s="17" t="str">
        <f t="shared" si="3"/>
        <v>3/18/2016</v>
      </c>
      <c r="V131" s="18" t="s">
        <v>2686</v>
      </c>
      <c r="W131" s="19" t="str">
        <f t="shared" si="4"/>
        <v>210136</v>
      </c>
      <c r="X131" s="20" t="str">
        <f t="shared" ref="X131:Y131" si="140">G131</f>
        <v>HYUNDAI</v>
      </c>
      <c r="Y131" s="20" t="str">
        <f t="shared" si="140"/>
        <v>GETZ</v>
      </c>
      <c r="Z131" s="21" t="str">
        <f>IFERROR(VLOOKUP(Y131,modelMapping,2,0),Y131)</f>
        <v>GETZ</v>
      </c>
      <c r="AA131" s="20" t="str">
        <f t="shared" si="6"/>
        <v>GLS</v>
      </c>
      <c r="AB131" s="22" t="str">
        <f t="shared" si="7"/>
        <v>GLS</v>
      </c>
      <c r="AC131" s="19" t="str">
        <f t="shared" si="8"/>
        <v>2005</v>
      </c>
      <c r="AD131" s="19" t="str">
        <f t="shared" si="9"/>
        <v>131000</v>
      </c>
      <c r="AE131" s="19" t="str">
        <f t="shared" si="10"/>
        <v>79116</v>
      </c>
      <c r="AF131" s="19" t="str">
        <f t="shared" si="11"/>
        <v>11</v>
      </c>
      <c r="AG131" s="19" t="str">
        <f t="shared" si="12"/>
        <v>3</v>
      </c>
      <c r="AH131" s="12" t="s">
        <v>16</v>
      </c>
    </row>
    <row r="132">
      <c r="A132" s="13">
        <v>211011.0</v>
      </c>
      <c r="B132" s="14">
        <v>42444.0</v>
      </c>
      <c r="C132" s="13">
        <v>515000.0</v>
      </c>
      <c r="D132" s="13">
        <v>426000.0</v>
      </c>
      <c r="E132" s="9" t="s">
        <v>2685</v>
      </c>
      <c r="F132" s="2" t="str">
        <f>VLOOKUP($A132,'All details for all cars'!$A:$O,COLUMN()-COLUMN($C:$C),0)</f>
        <v>5-Mar-16</v>
      </c>
      <c r="G132" s="2" t="str">
        <f>VLOOKUP($A132,'All details for all cars'!$A:$O,COLUMN()-COLUMN($C:$C),0)</f>
        <v>HYUNDAI</v>
      </c>
      <c r="H132" s="2" t="str">
        <f>VLOOKUP($A132,'All details for all cars'!$A:$O,COLUMN()-COLUMN($C:$C),0)</f>
        <v>I20</v>
      </c>
      <c r="I132" s="2" t="str">
        <f>VLOOKUP($A132,'All details for all cars'!$A:$O,COLUMN()-COLUMN($C:$C),0)</f>
        <v>Asta 1.2 with AVN</v>
      </c>
      <c r="J132" s="15" t="str">
        <f>VLOOKUP($A132,'All details for all cars'!$A:$O,COLUMN()-COLUMN($C:$C),0)</f>
        <v>2012</v>
      </c>
      <c r="K132" s="15" t="str">
        <f>VLOOKUP($A132,'All details for all cars'!$A:$O,COLUMN()-COLUMN($C:$C),0)</f>
        <v>8280</v>
      </c>
      <c r="L132" s="15" t="str">
        <f>VLOOKUP($A132,'All details for all cars'!$A:$O,COLUMN()-COLUMN($C:$C),0)</f>
        <v>1</v>
      </c>
      <c r="M132" s="15" t="str">
        <f>VLOOKUP($A132,'All details for all cars'!$A:$O,COLUMN()-COLUMN($C:$C),0)</f>
        <v>515000</v>
      </c>
      <c r="N132" s="2" t="str">
        <f>VLOOKUP($A132,'All details for all cars'!$A:$O,COLUMN()-COLUMN($C:$C),0)</f>
        <v>Moving out of City</v>
      </c>
      <c r="O132" s="15" t="str">
        <f>VLOOKUP($A132,'All details for all cars'!$A:$O,COLUMN()-COLUMN($C:$C),0)</f>
        <v>4</v>
      </c>
      <c r="P132" s="2" t="str">
        <f>VLOOKUP($A132,'All details for all cars'!$A:$O,COLUMN()-COLUMN($C:$C),0)</f>
        <v>live_content_not_done</v>
      </c>
      <c r="Q132" s="15" t="str">
        <f>VLOOKUP($A132,'All details for all cars'!$A:$O,COLUMN()-COLUMN($C:$C),0)</f>
        <v/>
      </c>
      <c r="R132" s="15" t="str">
        <f>VLOOKUP($A132,'All details for all cars'!$A:$O,COLUMN()-COLUMN($C:$C),0)</f>
        <v/>
      </c>
      <c r="S132" s="1" t="str">
        <f t="shared" si="2"/>
        <v/>
      </c>
      <c r="U132" s="17" t="str">
        <f t="shared" si="3"/>
        <v>3/15/2016</v>
      </c>
      <c r="V132" s="18" t="s">
        <v>2686</v>
      </c>
      <c r="W132" s="19" t="str">
        <f t="shared" si="4"/>
        <v>211011</v>
      </c>
      <c r="X132" s="20" t="str">
        <f t="shared" ref="X132:Y132" si="141">G132</f>
        <v>HYUNDAI</v>
      </c>
      <c r="Y132" s="20" t="str">
        <f t="shared" si="141"/>
        <v>I20</v>
      </c>
      <c r="Z132" s="21" t="str">
        <f>IFERROR(VLOOKUP(Y132,modelMapping,2,0),Y132)</f>
        <v>I20</v>
      </c>
      <c r="AA132" s="20" t="str">
        <f t="shared" si="6"/>
        <v>Asta 1.2 with AVN</v>
      </c>
      <c r="AB132" s="22" t="str">
        <f t="shared" si="7"/>
        <v>Asta 1.2 with AVN</v>
      </c>
      <c r="AC132" s="19" t="str">
        <f t="shared" si="8"/>
        <v>2012</v>
      </c>
      <c r="AD132" s="19" t="str">
        <f t="shared" si="9"/>
        <v>472860</v>
      </c>
      <c r="AE132" s="19" t="str">
        <f t="shared" si="10"/>
        <v>8280</v>
      </c>
      <c r="AF132" s="19" t="str">
        <f t="shared" si="11"/>
        <v>4</v>
      </c>
      <c r="AG132" s="19" t="str">
        <f t="shared" si="12"/>
        <v>1</v>
      </c>
      <c r="AH132" s="12" t="s">
        <v>16</v>
      </c>
    </row>
    <row r="133">
      <c r="A133" s="13">
        <v>211719.0</v>
      </c>
      <c r="B133" s="14">
        <v>42454.0</v>
      </c>
      <c r="C133" s="13">
        <v>440000.0</v>
      </c>
      <c r="D133" s="13">
        <v>310000.0</v>
      </c>
      <c r="E133" s="9" t="s">
        <v>2688</v>
      </c>
      <c r="F133" s="2" t="str">
        <f>VLOOKUP($A133,'All details for all cars'!$A:$O,COLUMN()-COLUMN($C:$C),0)</f>
        <v>2-Mar-16</v>
      </c>
      <c r="G133" s="2" t="str">
        <f>VLOOKUP($A133,'All details for all cars'!$A:$O,COLUMN()-COLUMN($C:$C),0)</f>
        <v>FORD</v>
      </c>
      <c r="H133" s="2" t="str">
        <f>VLOOKUP($A133,'All details for all cars'!$A:$O,COLUMN()-COLUMN($C:$C),0)</f>
        <v>FIGO</v>
      </c>
      <c r="I133" s="2" t="str">
        <f>VLOOKUP($A133,'All details for all cars'!$A:$O,COLUMN()-COLUMN($C:$C),0)</f>
        <v>Duratorq Diesel EXI 1.4</v>
      </c>
      <c r="J133" s="15" t="str">
        <f>VLOOKUP($A133,'All details for all cars'!$A:$O,COLUMN()-COLUMN($C:$C),0)</f>
        <v>2013</v>
      </c>
      <c r="K133" s="15" t="str">
        <f>VLOOKUP($A133,'All details for all cars'!$A:$O,COLUMN()-COLUMN($C:$C),0)</f>
        <v>30706</v>
      </c>
      <c r="L133" s="15" t="str">
        <f>VLOOKUP($A133,'All details for all cars'!$A:$O,COLUMN()-COLUMN($C:$C),0)</f>
        <v>1</v>
      </c>
      <c r="M133" s="15" t="str">
        <f>VLOOKUP($A133,'All details for all cars'!$A:$O,COLUMN()-COLUMN($C:$C),0)</f>
        <v>440000</v>
      </c>
      <c r="N133" s="2" t="str">
        <f>VLOOKUP($A133,'All details for all cars'!$A:$O,COLUMN()-COLUMN($C:$C),0)</f>
        <v>Going abroad</v>
      </c>
      <c r="O133" s="15" t="str">
        <f>VLOOKUP($A133,'All details for all cars'!$A:$O,COLUMN()-COLUMN($C:$C),0)</f>
        <v>4.1</v>
      </c>
      <c r="P133" s="2" t="str">
        <f>VLOOKUP($A133,'All details for all cars'!$A:$O,COLUMN()-COLUMN($C:$C),0)</f>
        <v>live_content_not_done</v>
      </c>
      <c r="Q133" s="15" t="str">
        <f>VLOOKUP($A133,'All details for all cars'!$A:$O,COLUMN()-COLUMN($C:$C),0)</f>
        <v/>
      </c>
      <c r="R133" s="15" t="str">
        <f>VLOOKUP($A133,'All details for all cars'!$A:$O,COLUMN()-COLUMN($C:$C),0)</f>
        <v>434900</v>
      </c>
      <c r="S133" s="16" t="str">
        <f t="shared" si="2"/>
        <v/>
      </c>
      <c r="U133" s="17" t="str">
        <f t="shared" si="3"/>
        <v>3/25/2016</v>
      </c>
      <c r="V133" s="18" t="s">
        <v>2686</v>
      </c>
      <c r="W133" s="19" t="str">
        <f t="shared" si="4"/>
        <v>211719</v>
      </c>
      <c r="X133" s="20" t="str">
        <f t="shared" ref="X133:Y133" si="142">G133</f>
        <v>FORD</v>
      </c>
      <c r="Y133" s="20" t="str">
        <f t="shared" si="142"/>
        <v>FIGO</v>
      </c>
      <c r="Z133" s="21" t="str">
        <f>IFERROR(VLOOKUP(Y133,modelMapping,2,0),Y133)</f>
        <v>FIGO</v>
      </c>
      <c r="AA133" s="20" t="str">
        <f t="shared" si="6"/>
        <v>Duratorq Diesel EXI 1.4</v>
      </c>
      <c r="AB133" s="22" t="str">
        <f t="shared" si="7"/>
        <v>Duratorq Diesel EXI 1.4</v>
      </c>
      <c r="AC133" s="19" t="str">
        <f t="shared" si="8"/>
        <v>2013</v>
      </c>
      <c r="AD133" s="19" t="str">
        <f t="shared" si="9"/>
        <v>344100</v>
      </c>
      <c r="AE133" s="19" t="str">
        <f t="shared" si="10"/>
        <v>30706</v>
      </c>
      <c r="AF133" s="19" t="str">
        <f t="shared" si="11"/>
        <v>3</v>
      </c>
      <c r="AG133" s="19" t="str">
        <f t="shared" si="12"/>
        <v>1</v>
      </c>
      <c r="AH133" s="12" t="s">
        <v>16</v>
      </c>
    </row>
    <row r="134">
      <c r="A134" s="13">
        <v>212932.0</v>
      </c>
      <c r="B134" s="14">
        <v>42455.0</v>
      </c>
      <c r="C134" s="13">
        <v>515000.0</v>
      </c>
      <c r="D134" s="13">
        <v>375000.0</v>
      </c>
      <c r="E134" s="9" t="s">
        <v>2691</v>
      </c>
      <c r="F134" s="2" t="str">
        <f>VLOOKUP($A134,'All details for all cars'!$A:$O,COLUMN()-COLUMN($C:$C),0)</f>
        <v>25-Mar-16</v>
      </c>
      <c r="G134" s="2" t="str">
        <f>VLOOKUP($A134,'All details for all cars'!$A:$O,COLUMN()-COLUMN($C:$C),0)</f>
        <v>HONDA</v>
      </c>
      <c r="H134" s="2" t="str">
        <f>VLOOKUP($A134,'All details for all cars'!$A:$O,COLUMN()-COLUMN($C:$C),0)</f>
        <v>CIVIC</v>
      </c>
      <c r="I134" s="2" t="str">
        <f>VLOOKUP($A134,'All details for all cars'!$A:$O,COLUMN()-COLUMN($C:$C),0)</f>
        <v>1.8V MT</v>
      </c>
      <c r="J134" s="15" t="str">
        <f>VLOOKUP($A134,'All details for all cars'!$A:$O,COLUMN()-COLUMN($C:$C),0)</f>
        <v>2009</v>
      </c>
      <c r="K134" s="15" t="str">
        <f>VLOOKUP($A134,'All details for all cars'!$A:$O,COLUMN()-COLUMN($C:$C),0)</f>
        <v>78047</v>
      </c>
      <c r="L134" s="15" t="str">
        <f>VLOOKUP($A134,'All details for all cars'!$A:$O,COLUMN()-COLUMN($C:$C),0)</f>
        <v>2</v>
      </c>
      <c r="M134" s="15" t="str">
        <f>VLOOKUP($A134,'All details for all cars'!$A:$O,COLUMN()-COLUMN($C:$C),0)</f>
        <v>515000</v>
      </c>
      <c r="N134" s="2" t="str">
        <f>VLOOKUP($A134,'All details for all cars'!$A:$O,COLUMN()-COLUMN($C:$C),0)</f>
        <v>Other</v>
      </c>
      <c r="O134" s="15" t="str">
        <f>VLOOKUP($A134,'All details for all cars'!$A:$O,COLUMN()-COLUMN($C:$C),0)</f>
        <v>3.4</v>
      </c>
      <c r="P134" s="2" t="str">
        <f>VLOOKUP($A134,'All details for all cars'!$A:$O,COLUMN()-COLUMN($C:$C),0)</f>
        <v>live_content_not_done</v>
      </c>
      <c r="Q134" s="15" t="str">
        <f>VLOOKUP($A134,'All details for all cars'!$A:$O,COLUMN()-COLUMN($C:$C),0)</f>
        <v/>
      </c>
      <c r="R134" s="15" t="str">
        <f>VLOOKUP($A134,'All details for all cars'!$A:$O,COLUMN()-COLUMN($C:$C),0)</f>
        <v>532260</v>
      </c>
      <c r="S134" s="1" t="str">
        <f t="shared" si="2"/>
        <v/>
      </c>
      <c r="U134" s="17" t="str">
        <f t="shared" si="3"/>
        <v>3/26/2016</v>
      </c>
      <c r="V134" s="18" t="s">
        <v>2686</v>
      </c>
      <c r="W134" s="19" t="str">
        <f t="shared" si="4"/>
        <v>212932</v>
      </c>
      <c r="X134" s="20" t="str">
        <f t="shared" ref="X134:Y134" si="143">G134</f>
        <v>HONDA</v>
      </c>
      <c r="Y134" s="20" t="str">
        <f t="shared" si="143"/>
        <v>CIVIC</v>
      </c>
      <c r="Z134" s="21" t="str">
        <f>IFERROR(VLOOKUP(Y134,modelMapping,2,0),Y134)</f>
        <v>CIVIC</v>
      </c>
      <c r="AA134" s="20" t="str">
        <f t="shared" si="6"/>
        <v>1.8V MT</v>
      </c>
      <c r="AB134" s="22" t="str">
        <f t="shared" si="7"/>
        <v>1.8V MT</v>
      </c>
      <c r="AC134" s="19" t="str">
        <f t="shared" si="8"/>
        <v>2009</v>
      </c>
      <c r="AD134" s="19" t="str">
        <f t="shared" si="9"/>
        <v>416250</v>
      </c>
      <c r="AE134" s="19" t="str">
        <f t="shared" si="10"/>
        <v>78047</v>
      </c>
      <c r="AF134" s="19" t="str">
        <f t="shared" si="11"/>
        <v>7</v>
      </c>
      <c r="AG134" s="19" t="str">
        <f t="shared" si="12"/>
        <v>2</v>
      </c>
      <c r="AH134" s="12" t="s">
        <v>16</v>
      </c>
    </row>
    <row r="135">
      <c r="A135" s="13">
        <v>212934.0</v>
      </c>
      <c r="B135" s="14">
        <v>42455.0</v>
      </c>
      <c r="C135" s="13">
        <v>415000.0</v>
      </c>
      <c r="D135" s="13">
        <v>312000.0</v>
      </c>
      <c r="E135" s="9" t="s">
        <v>2688</v>
      </c>
      <c r="F135" s="2" t="str">
        <f>VLOOKUP($A135,'All details for all cars'!$A:$O,COLUMN()-COLUMN($C:$C),0)</f>
        <v>25-Mar-16</v>
      </c>
      <c r="G135" s="2" t="str">
        <f>VLOOKUP($A135,'All details for all cars'!$A:$O,COLUMN()-COLUMN($C:$C),0)</f>
        <v>FORD</v>
      </c>
      <c r="H135" s="2" t="str">
        <f>VLOOKUP($A135,'All details for all cars'!$A:$O,COLUMN()-COLUMN($C:$C),0)</f>
        <v>FIGO</v>
      </c>
      <c r="I135" s="2" t="str">
        <f>VLOOKUP($A135,'All details for all cars'!$A:$O,COLUMN()-COLUMN($C:$C),0)</f>
        <v>Duratorq Diesel ZXI 1.4</v>
      </c>
      <c r="J135" s="15" t="str">
        <f>VLOOKUP($A135,'All details for all cars'!$A:$O,COLUMN()-COLUMN($C:$C),0)</f>
        <v>2012</v>
      </c>
      <c r="K135" s="15" t="str">
        <f>VLOOKUP($A135,'All details for all cars'!$A:$O,COLUMN()-COLUMN($C:$C),0)</f>
        <v>44382</v>
      </c>
      <c r="L135" s="15" t="str">
        <f>VLOOKUP($A135,'All details for all cars'!$A:$O,COLUMN()-COLUMN($C:$C),0)</f>
        <v>1</v>
      </c>
      <c r="M135" s="15" t="str">
        <f>VLOOKUP($A135,'All details for all cars'!$A:$O,COLUMN()-COLUMN($C:$C),0)</f>
        <v>415000</v>
      </c>
      <c r="N135" s="2" t="str">
        <f>VLOOKUP($A135,'All details for all cars'!$A:$O,COLUMN()-COLUMN($C:$C),0)</f>
        <v>Have another car</v>
      </c>
      <c r="O135" s="15" t="str">
        <f>VLOOKUP($A135,'All details for all cars'!$A:$O,COLUMN()-COLUMN($C:$C),0)</f>
        <v>4</v>
      </c>
      <c r="P135" s="2" t="str">
        <f>VLOOKUP($A135,'All details for all cars'!$A:$O,COLUMN()-COLUMN($C:$C),0)</f>
        <v>live_content_not_done</v>
      </c>
      <c r="Q135" s="15" t="str">
        <f>VLOOKUP($A135,'All details for all cars'!$A:$O,COLUMN()-COLUMN($C:$C),0)</f>
        <v/>
      </c>
      <c r="R135" s="15" t="str">
        <f>VLOOKUP($A135,'All details for all cars'!$A:$O,COLUMN()-COLUMN($C:$C),0)</f>
        <v>406900</v>
      </c>
      <c r="S135" s="1" t="str">
        <f t="shared" si="2"/>
        <v/>
      </c>
      <c r="U135" s="17" t="str">
        <f t="shared" si="3"/>
        <v>3/26/2016</v>
      </c>
      <c r="V135" s="18" t="s">
        <v>2686</v>
      </c>
      <c r="W135" s="19" t="str">
        <f t="shared" si="4"/>
        <v>212934</v>
      </c>
      <c r="X135" s="20" t="str">
        <f t="shared" ref="X135:Y135" si="144">G135</f>
        <v>FORD</v>
      </c>
      <c r="Y135" s="20" t="str">
        <f t="shared" si="144"/>
        <v>FIGO</v>
      </c>
      <c r="Z135" s="21" t="str">
        <f>IFERROR(VLOOKUP(Y135,modelMapping,2,0),Y135)</f>
        <v>FIGO</v>
      </c>
      <c r="AA135" s="20" t="str">
        <f t="shared" si="6"/>
        <v>Duratorq Diesel ZXI 1.4</v>
      </c>
      <c r="AB135" s="22" t="str">
        <f t="shared" si="7"/>
        <v>Duratorq Diesel ZXI 1.4</v>
      </c>
      <c r="AC135" s="19" t="str">
        <f t="shared" si="8"/>
        <v>2012</v>
      </c>
      <c r="AD135" s="19" t="str">
        <f t="shared" si="9"/>
        <v>346320</v>
      </c>
      <c r="AE135" s="19" t="str">
        <f t="shared" si="10"/>
        <v>44382</v>
      </c>
      <c r="AF135" s="19" t="str">
        <f t="shared" si="11"/>
        <v>4</v>
      </c>
      <c r="AG135" s="19" t="str">
        <f t="shared" si="12"/>
        <v>1</v>
      </c>
      <c r="AH135" s="12" t="s">
        <v>16</v>
      </c>
    </row>
    <row r="136">
      <c r="A136" s="13">
        <v>212935.0</v>
      </c>
      <c r="B136" s="14">
        <v>42455.0</v>
      </c>
      <c r="C136" s="13">
        <v>790000.0</v>
      </c>
      <c r="D136" s="13">
        <v>630000.0</v>
      </c>
      <c r="E136" s="9" t="s">
        <v>2688</v>
      </c>
      <c r="F136" s="2" t="str">
        <f>VLOOKUP($A136,'All details for all cars'!$A:$O,COLUMN()-COLUMN($C:$C),0)</f>
        <v>25-Mar-16</v>
      </c>
      <c r="G136" s="2" t="str">
        <f>VLOOKUP($A136,'All details for all cars'!$A:$O,COLUMN()-COLUMN($C:$C),0)</f>
        <v>RENAULT</v>
      </c>
      <c r="H136" s="2" t="str">
        <f>VLOOKUP($A136,'All details for all cars'!$A:$O,COLUMN()-COLUMN($C:$C),0)</f>
        <v>DUSTER</v>
      </c>
      <c r="I136" s="2" t="str">
        <f>VLOOKUP($A136,'All details for all cars'!$A:$O,COLUMN()-COLUMN($C:$C),0)</f>
        <v>85 PS RxE Diesel</v>
      </c>
      <c r="J136" s="15" t="str">
        <f>VLOOKUP($A136,'All details for all cars'!$A:$O,COLUMN()-COLUMN($C:$C),0)</f>
        <v>2013</v>
      </c>
      <c r="K136" s="15" t="str">
        <f>VLOOKUP($A136,'All details for all cars'!$A:$O,COLUMN()-COLUMN($C:$C),0)</f>
        <v>59863</v>
      </c>
      <c r="L136" s="15" t="str">
        <f>VLOOKUP($A136,'All details for all cars'!$A:$O,COLUMN()-COLUMN($C:$C),0)</f>
        <v>1</v>
      </c>
      <c r="M136" s="15" t="str">
        <f>VLOOKUP($A136,'All details for all cars'!$A:$O,COLUMN()-COLUMN($C:$C),0)</f>
        <v>790000</v>
      </c>
      <c r="N136" s="2" t="str">
        <f>VLOOKUP($A136,'All details for all cars'!$A:$O,COLUMN()-COLUMN($C:$C),0)</f>
        <v>Other</v>
      </c>
      <c r="O136" s="15" t="str">
        <f>VLOOKUP($A136,'All details for all cars'!$A:$O,COLUMN()-COLUMN($C:$C),0)</f>
        <v>4.3</v>
      </c>
      <c r="P136" s="2" t="str">
        <f>VLOOKUP($A136,'All details for all cars'!$A:$O,COLUMN()-COLUMN($C:$C),0)</f>
        <v>live_content_not_done</v>
      </c>
      <c r="Q136" s="15" t="str">
        <f>VLOOKUP($A136,'All details for all cars'!$A:$O,COLUMN()-COLUMN($C:$C),0)</f>
        <v/>
      </c>
      <c r="R136" s="15" t="str">
        <f>VLOOKUP($A136,'All details for all cars'!$A:$O,COLUMN()-COLUMN($C:$C),0)</f>
        <v>835000</v>
      </c>
      <c r="S136" s="16" t="str">
        <f t="shared" si="2"/>
        <v/>
      </c>
      <c r="U136" s="17" t="str">
        <f t="shared" si="3"/>
        <v>3/26/2016</v>
      </c>
      <c r="V136" s="18" t="s">
        <v>2686</v>
      </c>
      <c r="W136" s="19" t="str">
        <f t="shared" si="4"/>
        <v>212935</v>
      </c>
      <c r="X136" s="20" t="str">
        <f t="shared" ref="X136:Y136" si="145">G136</f>
        <v>RENAULT</v>
      </c>
      <c r="Y136" s="20" t="str">
        <f t="shared" si="145"/>
        <v>DUSTER</v>
      </c>
      <c r="Z136" s="21" t="str">
        <f>IFERROR(VLOOKUP(Y136,modelMapping,2,0),Y136)</f>
        <v>DUSTER</v>
      </c>
      <c r="AA136" s="20" t="str">
        <f t="shared" si="6"/>
        <v>85 PS RxE Diesel</v>
      </c>
      <c r="AB136" s="22" t="str">
        <f t="shared" si="7"/>
        <v>85 PS RxE Diesel</v>
      </c>
      <c r="AC136" s="19" t="str">
        <f t="shared" si="8"/>
        <v>2013</v>
      </c>
      <c r="AD136" s="19" t="str">
        <f t="shared" si="9"/>
        <v>699300</v>
      </c>
      <c r="AE136" s="19" t="str">
        <f t="shared" si="10"/>
        <v>59863</v>
      </c>
      <c r="AF136" s="19" t="str">
        <f t="shared" si="11"/>
        <v>3</v>
      </c>
      <c r="AG136" s="19" t="str">
        <f t="shared" si="12"/>
        <v>1</v>
      </c>
      <c r="AH136" s="12" t="s">
        <v>16</v>
      </c>
    </row>
    <row r="137">
      <c r="A137" s="13">
        <v>212969.0</v>
      </c>
      <c r="B137" s="14">
        <v>42453.0</v>
      </c>
      <c r="C137" s="13">
        <v>415000.0</v>
      </c>
      <c r="D137" s="13">
        <v>325000.0</v>
      </c>
      <c r="E137" s="9" t="s">
        <v>2692</v>
      </c>
      <c r="F137" s="2" t="str">
        <f>VLOOKUP($A137,'All details for all cars'!$A:$O,COLUMN()-COLUMN($C:$C),0)</f>
        <v>23-Mar-16</v>
      </c>
      <c r="G137" s="2" t="str">
        <f>VLOOKUP($A137,'All details for all cars'!$A:$O,COLUMN()-COLUMN($C:$C),0)</f>
        <v>FORD</v>
      </c>
      <c r="H137" s="2" t="str">
        <f>VLOOKUP($A137,'All details for all cars'!$A:$O,COLUMN()-COLUMN($C:$C),0)</f>
        <v>FIGO</v>
      </c>
      <c r="I137" s="2" t="str">
        <f>VLOOKUP($A137,'All details for all cars'!$A:$O,COLUMN()-COLUMN($C:$C),0)</f>
        <v>Duratorq Diesel EXI 1.4</v>
      </c>
      <c r="J137" s="15" t="str">
        <f>VLOOKUP($A137,'All details for all cars'!$A:$O,COLUMN()-COLUMN($C:$C),0)</f>
        <v>2012</v>
      </c>
      <c r="K137" s="15" t="str">
        <f>VLOOKUP($A137,'All details for all cars'!$A:$O,COLUMN()-COLUMN($C:$C),0)</f>
        <v>38567</v>
      </c>
      <c r="L137" s="15" t="str">
        <f>VLOOKUP($A137,'All details for all cars'!$A:$O,COLUMN()-COLUMN($C:$C),0)</f>
        <v>1</v>
      </c>
      <c r="M137" s="15" t="str">
        <f>VLOOKUP($A137,'All details for all cars'!$A:$O,COLUMN()-COLUMN($C:$C),0)</f>
        <v>415000</v>
      </c>
      <c r="N137" s="2" t="str">
        <f>VLOOKUP($A137,'All details for all cars'!$A:$O,COLUMN()-COLUMN($C:$C),0)</f>
        <v/>
      </c>
      <c r="O137" s="15" t="str">
        <f>VLOOKUP($A137,'All details for all cars'!$A:$O,COLUMN()-COLUMN($C:$C),0)</f>
        <v>3.8</v>
      </c>
      <c r="P137" s="2" t="str">
        <f>VLOOKUP($A137,'All details for all cars'!$A:$O,COLUMN()-COLUMN($C:$C),0)</f>
        <v>live_content_not_done</v>
      </c>
      <c r="Q137" s="15" t="str">
        <f>VLOOKUP($A137,'All details for all cars'!$A:$O,COLUMN()-COLUMN($C:$C),0)</f>
        <v/>
      </c>
      <c r="R137" s="15" t="str">
        <f>VLOOKUP($A137,'All details for all cars'!$A:$O,COLUMN()-COLUMN($C:$C),0)</f>
        <v>377100</v>
      </c>
      <c r="S137" s="1" t="str">
        <f t="shared" si="2"/>
        <v/>
      </c>
      <c r="U137" s="17" t="str">
        <f t="shared" si="3"/>
        <v>3/24/2016</v>
      </c>
      <c r="V137" s="18" t="s">
        <v>2686</v>
      </c>
      <c r="W137" s="19" t="str">
        <f t="shared" si="4"/>
        <v>212969</v>
      </c>
      <c r="X137" s="20" t="str">
        <f t="shared" ref="X137:Y137" si="146">G137</f>
        <v>FORD</v>
      </c>
      <c r="Y137" s="20" t="str">
        <f t="shared" si="146"/>
        <v>FIGO</v>
      </c>
      <c r="Z137" s="21" t="str">
        <f>IFERROR(VLOOKUP(Y137,modelMapping,2,0),Y137)</f>
        <v>FIGO</v>
      </c>
      <c r="AA137" s="20" t="str">
        <f t="shared" si="6"/>
        <v>Duratorq Diesel EXI 1.4</v>
      </c>
      <c r="AB137" s="22" t="str">
        <f t="shared" si="7"/>
        <v>Duratorq Diesel EXI 1.4</v>
      </c>
      <c r="AC137" s="19" t="str">
        <f t="shared" si="8"/>
        <v>2012</v>
      </c>
      <c r="AD137" s="19" t="str">
        <f t="shared" si="9"/>
        <v>360750</v>
      </c>
      <c r="AE137" s="19" t="str">
        <f t="shared" si="10"/>
        <v>38567</v>
      </c>
      <c r="AF137" s="19" t="str">
        <f t="shared" si="11"/>
        <v>4</v>
      </c>
      <c r="AG137" s="19" t="str">
        <f t="shared" si="12"/>
        <v>1</v>
      </c>
      <c r="AH137" s="12" t="s">
        <v>16</v>
      </c>
    </row>
    <row r="138">
      <c r="A138" s="13">
        <v>213024.0</v>
      </c>
      <c r="B138" s="14">
        <v>42451.0</v>
      </c>
      <c r="C138" s="13">
        <v>370000.0</v>
      </c>
      <c r="D138" s="13">
        <v>286000.0</v>
      </c>
      <c r="E138" s="9" t="s">
        <v>2685</v>
      </c>
      <c r="F138" s="2" t="str">
        <f>VLOOKUP($A138,'All details for all cars'!$A:$O,COLUMN()-COLUMN($C:$C),0)</f>
        <v>3-Mar-16</v>
      </c>
      <c r="G138" s="2" t="str">
        <f>VLOOKUP($A138,'All details for all cars'!$A:$O,COLUMN()-COLUMN($C:$C),0)</f>
        <v>MARUTI SUZUKI</v>
      </c>
      <c r="H138" s="2" t="str">
        <f>VLOOKUP($A138,'All details for all cars'!$A:$O,COLUMN()-COLUMN($C:$C),0)</f>
        <v>SWIFT</v>
      </c>
      <c r="I138" s="2" t="str">
        <f>VLOOKUP($A138,'All details for all cars'!$A:$O,COLUMN()-COLUMN($C:$C),0)</f>
        <v>VDi</v>
      </c>
      <c r="J138" s="15" t="str">
        <f>VLOOKUP($A138,'All details for all cars'!$A:$O,COLUMN()-COLUMN($C:$C),0)</f>
        <v>2008</v>
      </c>
      <c r="K138" s="15" t="str">
        <f>VLOOKUP($A138,'All details for all cars'!$A:$O,COLUMN()-COLUMN($C:$C),0)</f>
        <v>83221</v>
      </c>
      <c r="L138" s="15" t="str">
        <f>VLOOKUP($A138,'All details for all cars'!$A:$O,COLUMN()-COLUMN($C:$C),0)</f>
        <v>2</v>
      </c>
      <c r="M138" s="15" t="str">
        <f>VLOOKUP($A138,'All details for all cars'!$A:$O,COLUMN()-COLUMN($C:$C),0)</f>
        <v>370000</v>
      </c>
      <c r="N138" s="2" t="str">
        <f>VLOOKUP($A138,'All details for all cars'!$A:$O,COLUMN()-COLUMN($C:$C),0)</f>
        <v>Other</v>
      </c>
      <c r="O138" s="15" t="str">
        <f>VLOOKUP($A138,'All details for all cars'!$A:$O,COLUMN()-COLUMN($C:$C),0)</f>
        <v>3</v>
      </c>
      <c r="P138" s="2" t="str">
        <f>VLOOKUP($A138,'All details for all cars'!$A:$O,COLUMN()-COLUMN($C:$C),0)</f>
        <v>live_content_not_done</v>
      </c>
      <c r="Q138" s="15" t="str">
        <f>VLOOKUP($A138,'All details for all cars'!$A:$O,COLUMN()-COLUMN($C:$C),0)</f>
        <v>310854</v>
      </c>
      <c r="R138" s="15" t="str">
        <f>VLOOKUP($A138,'All details for all cars'!$A:$O,COLUMN()-COLUMN($C:$C),0)</f>
        <v>302220</v>
      </c>
      <c r="S138" s="16" t="str">
        <f t="shared" si="2"/>
        <v>-2%</v>
      </c>
      <c r="U138" s="17" t="str">
        <f t="shared" si="3"/>
        <v>3/22/2016</v>
      </c>
      <c r="V138" s="18" t="s">
        <v>2686</v>
      </c>
      <c r="W138" s="19" t="str">
        <f t="shared" si="4"/>
        <v>213024</v>
      </c>
      <c r="X138" s="20" t="str">
        <f t="shared" ref="X138:Y138" si="147">G138</f>
        <v>MARUTI SUZUKI</v>
      </c>
      <c r="Y138" s="20" t="str">
        <f t="shared" si="147"/>
        <v>SWIFT</v>
      </c>
      <c r="Z138" s="21" t="str">
        <f>IFERROR(VLOOKUP(Y138,modelMapping,2,0),Y138)</f>
        <v>SWIFT</v>
      </c>
      <c r="AA138" s="20" t="str">
        <f t="shared" si="6"/>
        <v>VDi</v>
      </c>
      <c r="AB138" s="22" t="str">
        <f t="shared" si="7"/>
        <v>VDi</v>
      </c>
      <c r="AC138" s="19" t="str">
        <f t="shared" si="8"/>
        <v>2008</v>
      </c>
      <c r="AD138" s="19" t="str">
        <f t="shared" si="9"/>
        <v>317460</v>
      </c>
      <c r="AE138" s="19" t="str">
        <f t="shared" si="10"/>
        <v>83221</v>
      </c>
      <c r="AF138" s="19" t="str">
        <f t="shared" si="11"/>
        <v>8</v>
      </c>
      <c r="AG138" s="19" t="str">
        <f t="shared" si="12"/>
        <v>2</v>
      </c>
      <c r="AH138" s="12" t="s">
        <v>16</v>
      </c>
    </row>
    <row r="139">
      <c r="A139" s="13">
        <v>214366.0</v>
      </c>
      <c r="B139" s="14">
        <v>42444.0</v>
      </c>
      <c r="C139" s="13">
        <v>195000.0</v>
      </c>
      <c r="D139" s="13">
        <v>141000.0</v>
      </c>
      <c r="E139" s="9" t="s">
        <v>2685</v>
      </c>
      <c r="F139" s="2" t="str">
        <f>VLOOKUP($A139,'All details for all cars'!$A:$O,COLUMN()-COLUMN($C:$C),0)</f>
        <v>4-Mar-16</v>
      </c>
      <c r="G139" s="2" t="str">
        <f>VLOOKUP($A139,'All details for all cars'!$A:$O,COLUMN()-COLUMN($C:$C),0)</f>
        <v>TATA</v>
      </c>
      <c r="H139" s="2" t="str">
        <f>VLOOKUP($A139,'All details for all cars'!$A:$O,COLUMN()-COLUMN($C:$C),0)</f>
        <v>NANO</v>
      </c>
      <c r="I139" s="2" t="str">
        <f>VLOOKUP($A139,'All details for all cars'!$A:$O,COLUMN()-COLUMN($C:$C),0)</f>
        <v>Twist XT</v>
      </c>
      <c r="J139" s="15" t="str">
        <f>VLOOKUP($A139,'All details for all cars'!$A:$O,COLUMN()-COLUMN($C:$C),0)</f>
        <v>2014</v>
      </c>
      <c r="K139" s="15" t="str">
        <f>VLOOKUP($A139,'All details for all cars'!$A:$O,COLUMN()-COLUMN($C:$C),0)</f>
        <v>7887</v>
      </c>
      <c r="L139" s="15" t="str">
        <f>VLOOKUP($A139,'All details for all cars'!$A:$O,COLUMN()-COLUMN($C:$C),0)</f>
        <v>1</v>
      </c>
      <c r="M139" s="15" t="str">
        <f>VLOOKUP($A139,'All details for all cars'!$A:$O,COLUMN()-COLUMN($C:$C),0)</f>
        <v>195000</v>
      </c>
      <c r="N139" s="2" t="str">
        <f>VLOOKUP($A139,'All details for all cars'!$A:$O,COLUMN()-COLUMN($C:$C),0)</f>
        <v>Other</v>
      </c>
      <c r="O139" s="15" t="str">
        <f>VLOOKUP($A139,'All details for all cars'!$A:$O,COLUMN()-COLUMN($C:$C),0)</f>
        <v>4.5</v>
      </c>
      <c r="P139" s="2" t="str">
        <f>VLOOKUP($A139,'All details for all cars'!$A:$O,COLUMN()-COLUMN($C:$C),0)</f>
        <v>live_content_not_done</v>
      </c>
      <c r="Q139" s="15" t="str">
        <f>VLOOKUP($A139,'All details for all cars'!$A:$O,COLUMN()-COLUMN($C:$C),0)</f>
        <v/>
      </c>
      <c r="R139" s="15" t="str">
        <f>VLOOKUP($A139,'All details for all cars'!$A:$O,COLUMN()-COLUMN($C:$C),0)</f>
        <v/>
      </c>
      <c r="S139" s="16" t="str">
        <f t="shared" si="2"/>
        <v/>
      </c>
      <c r="U139" s="17" t="str">
        <f t="shared" si="3"/>
        <v>3/15/2016</v>
      </c>
      <c r="V139" s="18" t="s">
        <v>2686</v>
      </c>
      <c r="W139" s="19" t="str">
        <f t="shared" si="4"/>
        <v>214366</v>
      </c>
      <c r="X139" s="20" t="str">
        <f t="shared" ref="X139:Y139" si="148">G139</f>
        <v>TATA</v>
      </c>
      <c r="Y139" s="20" t="str">
        <f t="shared" si="148"/>
        <v>NANO</v>
      </c>
      <c r="Z139" s="21" t="str">
        <f>IFERROR(VLOOKUP(Y139,modelMapping,2,0),Y139)</f>
        <v>NANO</v>
      </c>
      <c r="AA139" s="20" t="str">
        <f t="shared" si="6"/>
        <v>Twist XT</v>
      </c>
      <c r="AB139" s="22" t="str">
        <f t="shared" si="7"/>
        <v>Twist XT</v>
      </c>
      <c r="AC139" s="19" t="str">
        <f t="shared" si="8"/>
        <v>2014</v>
      </c>
      <c r="AD139" s="19" t="str">
        <f t="shared" si="9"/>
        <v>156510</v>
      </c>
      <c r="AE139" s="19" t="str">
        <f t="shared" si="10"/>
        <v>7887</v>
      </c>
      <c r="AF139" s="19" t="str">
        <f t="shared" si="11"/>
        <v>2</v>
      </c>
      <c r="AG139" s="19" t="str">
        <f t="shared" si="12"/>
        <v>1</v>
      </c>
      <c r="AH139" s="12" t="s">
        <v>16</v>
      </c>
    </row>
    <row r="140">
      <c r="A140" s="13">
        <v>214442.0</v>
      </c>
      <c r="B140" s="14">
        <v>42444.0</v>
      </c>
      <c r="C140" s="13">
        <v>850000.0</v>
      </c>
      <c r="D140" s="13">
        <v>715000.0</v>
      </c>
      <c r="E140" s="9" t="s">
        <v>2685</v>
      </c>
      <c r="F140" s="2" t="str">
        <f>VLOOKUP($A140,'All details for all cars'!$A:$O,COLUMN()-COLUMN($C:$C),0)</f>
        <v>5-Mar-16</v>
      </c>
      <c r="G140" s="2" t="str">
        <f>VLOOKUP($A140,'All details for all cars'!$A:$O,COLUMN()-COLUMN($C:$C),0)</f>
        <v>RENAULT</v>
      </c>
      <c r="H140" s="2" t="str">
        <f>VLOOKUP($A140,'All details for all cars'!$A:$O,COLUMN()-COLUMN($C:$C),0)</f>
        <v>DUSTER</v>
      </c>
      <c r="I140" s="2" t="str">
        <f>VLOOKUP($A140,'All details for all cars'!$A:$O,COLUMN()-COLUMN($C:$C),0)</f>
        <v>110 PS RxZ Diesel</v>
      </c>
      <c r="J140" s="15" t="str">
        <f>VLOOKUP($A140,'All details for all cars'!$A:$O,COLUMN()-COLUMN($C:$C),0)</f>
        <v>2012</v>
      </c>
      <c r="K140" s="15" t="str">
        <f>VLOOKUP($A140,'All details for all cars'!$A:$O,COLUMN()-COLUMN($C:$C),0)</f>
        <v>42244</v>
      </c>
      <c r="L140" s="15" t="str">
        <f>VLOOKUP($A140,'All details for all cars'!$A:$O,COLUMN()-COLUMN($C:$C),0)</f>
        <v>2</v>
      </c>
      <c r="M140" s="15" t="str">
        <f>VLOOKUP($A140,'All details for all cars'!$A:$O,COLUMN()-COLUMN($C:$C),0)</f>
        <v>850000</v>
      </c>
      <c r="N140" s="2" t="str">
        <f>VLOOKUP($A140,'All details for all cars'!$A:$O,COLUMN()-COLUMN($C:$C),0)</f>
        <v>Upgrading to a new car</v>
      </c>
      <c r="O140" s="15" t="str">
        <f>VLOOKUP($A140,'All details for all cars'!$A:$O,COLUMN()-COLUMN($C:$C),0)</f>
        <v>4</v>
      </c>
      <c r="P140" s="2" t="str">
        <f>VLOOKUP($A140,'All details for all cars'!$A:$O,COLUMN()-COLUMN($C:$C),0)</f>
        <v>dead_after_live</v>
      </c>
      <c r="Q140" s="15" t="str">
        <f>VLOOKUP($A140,'All details for all cars'!$A:$O,COLUMN()-COLUMN($C:$C),0)</f>
        <v/>
      </c>
      <c r="R140" s="15" t="str">
        <f>VLOOKUP($A140,'All details for all cars'!$A:$O,COLUMN()-COLUMN($C:$C),0)</f>
        <v>945180</v>
      </c>
      <c r="S140" s="16" t="str">
        <f t="shared" si="2"/>
        <v/>
      </c>
      <c r="U140" s="17" t="str">
        <f t="shared" si="3"/>
        <v>3/15/2016</v>
      </c>
      <c r="V140" s="18" t="s">
        <v>2686</v>
      </c>
      <c r="W140" s="19" t="str">
        <f t="shared" si="4"/>
        <v>214442</v>
      </c>
      <c r="X140" s="20" t="str">
        <f t="shared" ref="X140:Y140" si="149">G140</f>
        <v>RENAULT</v>
      </c>
      <c r="Y140" s="20" t="str">
        <f t="shared" si="149"/>
        <v>DUSTER</v>
      </c>
      <c r="Z140" s="21" t="str">
        <f>IFERROR(VLOOKUP(Y140,modelMapping,2,0),Y140)</f>
        <v>DUSTER</v>
      </c>
      <c r="AA140" s="20" t="str">
        <f t="shared" si="6"/>
        <v>110 PS RxZ Diesel</v>
      </c>
      <c r="AB140" s="22" t="str">
        <f t="shared" si="7"/>
        <v>110 PS RxZ Diesel</v>
      </c>
      <c r="AC140" s="19" t="str">
        <f t="shared" si="8"/>
        <v>2012</v>
      </c>
      <c r="AD140" s="19" t="str">
        <f t="shared" si="9"/>
        <v>793650</v>
      </c>
      <c r="AE140" s="19" t="str">
        <f t="shared" si="10"/>
        <v>42244</v>
      </c>
      <c r="AF140" s="19" t="str">
        <f t="shared" si="11"/>
        <v>4</v>
      </c>
      <c r="AG140" s="19" t="str">
        <f t="shared" si="12"/>
        <v>2</v>
      </c>
      <c r="AH140" s="12" t="s">
        <v>16</v>
      </c>
    </row>
    <row r="141">
      <c r="A141" s="13">
        <v>214631.0</v>
      </c>
      <c r="B141" s="14">
        <v>42444.0</v>
      </c>
      <c r="C141" s="13">
        <v>480000.0</v>
      </c>
      <c r="D141" s="13">
        <v>434000.0</v>
      </c>
      <c r="E141" s="9" t="s">
        <v>2696</v>
      </c>
      <c r="F141" s="2" t="str">
        <f>VLOOKUP($A141,'All details for all cars'!$A:$O,COLUMN()-COLUMN($C:$C),0)</f>
        <v>7-Mar-16</v>
      </c>
      <c r="G141" s="2" t="str">
        <f>VLOOKUP($A141,'All details for all cars'!$A:$O,COLUMN()-COLUMN($C:$C),0)</f>
        <v>MARUTI SUZUKI</v>
      </c>
      <c r="H141" s="2" t="str">
        <f>VLOOKUP($A141,'All details for all cars'!$A:$O,COLUMN()-COLUMN($C:$C),0)</f>
        <v>CELERIO</v>
      </c>
      <c r="I141" s="2" t="str">
        <f>VLOOKUP($A141,'All details for all cars'!$A:$O,COLUMN()-COLUMN($C:$C),0)</f>
        <v>ZXi</v>
      </c>
      <c r="J141" s="15" t="str">
        <f>VLOOKUP($A141,'All details for all cars'!$A:$O,COLUMN()-COLUMN($C:$C),0)</f>
        <v>2015</v>
      </c>
      <c r="K141" s="15" t="str">
        <f>VLOOKUP($A141,'All details for all cars'!$A:$O,COLUMN()-COLUMN($C:$C),0)</f>
        <v>3252</v>
      </c>
      <c r="L141" s="15" t="str">
        <f>VLOOKUP($A141,'All details for all cars'!$A:$O,COLUMN()-COLUMN($C:$C),0)</f>
        <v>1</v>
      </c>
      <c r="M141" s="15" t="str">
        <f>VLOOKUP($A141,'All details for all cars'!$A:$O,COLUMN()-COLUMN($C:$C),0)</f>
        <v>480000</v>
      </c>
      <c r="N141" s="2" t="str">
        <f>VLOOKUP($A141,'All details for all cars'!$A:$O,COLUMN()-COLUMN($C:$C),0)</f>
        <v/>
      </c>
      <c r="O141" s="15" t="str">
        <f>VLOOKUP($A141,'All details for all cars'!$A:$O,COLUMN()-COLUMN($C:$C),0)</f>
        <v>4.7</v>
      </c>
      <c r="P141" s="2" t="str">
        <f>VLOOKUP($A141,'All details for all cars'!$A:$O,COLUMN()-COLUMN($C:$C),0)</f>
        <v>dead_after_live</v>
      </c>
      <c r="Q141" s="15" t="str">
        <f>VLOOKUP($A141,'All details for all cars'!$A:$O,COLUMN()-COLUMN($C:$C),0)</f>
        <v/>
      </c>
      <c r="R141" s="15" t="str">
        <f>VLOOKUP($A141,'All details for all cars'!$A:$O,COLUMN()-COLUMN($C:$C),0)</f>
        <v/>
      </c>
      <c r="S141" s="1" t="str">
        <f t="shared" si="2"/>
        <v/>
      </c>
      <c r="U141" s="17" t="str">
        <f t="shared" si="3"/>
        <v>3/15/2016</v>
      </c>
      <c r="V141" s="18" t="s">
        <v>2686</v>
      </c>
      <c r="W141" s="19" t="str">
        <f t="shared" si="4"/>
        <v>214631</v>
      </c>
      <c r="X141" s="20" t="str">
        <f t="shared" ref="X141:Y141" si="150">G141</f>
        <v>MARUTI SUZUKI</v>
      </c>
      <c r="Y141" s="20" t="str">
        <f t="shared" si="150"/>
        <v>CELERIO</v>
      </c>
      <c r="Z141" s="21" t="str">
        <f>IFERROR(VLOOKUP(Y141,modelMapping,2,0),Y141)</f>
        <v>CELERIO</v>
      </c>
      <c r="AA141" s="20" t="str">
        <f t="shared" si="6"/>
        <v>ZXi</v>
      </c>
      <c r="AB141" s="22" t="str">
        <f t="shared" si="7"/>
        <v>ZXi</v>
      </c>
      <c r="AC141" s="19" t="str">
        <f t="shared" si="8"/>
        <v>2015</v>
      </c>
      <c r="AD141" s="19" t="str">
        <f t="shared" si="9"/>
        <v>481740</v>
      </c>
      <c r="AE141" s="19" t="str">
        <f t="shared" si="10"/>
        <v>3252</v>
      </c>
      <c r="AF141" s="19" t="str">
        <f t="shared" si="11"/>
        <v>1</v>
      </c>
      <c r="AG141" s="19" t="str">
        <f t="shared" si="12"/>
        <v>1</v>
      </c>
      <c r="AH141" s="12" t="s">
        <v>16</v>
      </c>
    </row>
    <row r="142">
      <c r="A142" s="13">
        <v>214720.0</v>
      </c>
      <c r="B142" s="14">
        <v>42448.0</v>
      </c>
      <c r="C142" s="13">
        <v>325000.0</v>
      </c>
      <c r="D142" s="13">
        <v>270000.0</v>
      </c>
      <c r="E142" s="9" t="s">
        <v>2694</v>
      </c>
      <c r="F142" s="2" t="str">
        <f>VLOOKUP($A142,'All details for all cars'!$A:$O,COLUMN()-COLUMN($C:$C),0)</f>
        <v>18-Mar-16</v>
      </c>
      <c r="G142" s="2" t="str">
        <f>VLOOKUP($A142,'All details for all cars'!$A:$O,COLUMN()-COLUMN($C:$C),0)</f>
        <v>HYUNDAI</v>
      </c>
      <c r="H142" s="2" t="str">
        <f>VLOOKUP($A142,'All details for all cars'!$A:$O,COLUMN()-COLUMN($C:$C),0)</f>
        <v>I10</v>
      </c>
      <c r="I142" s="2" t="str">
        <f>VLOOKUP($A142,'All details for all cars'!$A:$O,COLUMN()-COLUMN($C:$C),0)</f>
        <v>Magna 1.2</v>
      </c>
      <c r="J142" s="15" t="str">
        <f>VLOOKUP($A142,'All details for all cars'!$A:$O,COLUMN()-COLUMN($C:$C),0)</f>
        <v>2010</v>
      </c>
      <c r="K142" s="15" t="str">
        <f>VLOOKUP($A142,'All details for all cars'!$A:$O,COLUMN()-COLUMN($C:$C),0)</f>
        <v>81350</v>
      </c>
      <c r="L142" s="15" t="str">
        <f>VLOOKUP($A142,'All details for all cars'!$A:$O,COLUMN()-COLUMN($C:$C),0)</f>
        <v>1</v>
      </c>
      <c r="M142" s="15" t="str">
        <f>VLOOKUP($A142,'All details for all cars'!$A:$O,COLUMN()-COLUMN($C:$C),0)</f>
        <v>325000</v>
      </c>
      <c r="N142" s="2" t="str">
        <f>VLOOKUP($A142,'All details for all cars'!$A:$O,COLUMN()-COLUMN($C:$C),0)</f>
        <v>Have another car</v>
      </c>
      <c r="O142" s="15" t="str">
        <f>VLOOKUP($A142,'All details for all cars'!$A:$O,COLUMN()-COLUMN($C:$C),0)</f>
        <v>3.3</v>
      </c>
      <c r="P142" s="2" t="str">
        <f>VLOOKUP($A142,'All details for all cars'!$A:$O,COLUMN()-COLUMN($C:$C),0)</f>
        <v>live_content_not_done</v>
      </c>
      <c r="Q142" s="15" t="str">
        <f>VLOOKUP($A142,'All details for all cars'!$A:$O,COLUMN()-COLUMN($C:$C),0)</f>
        <v>270072</v>
      </c>
      <c r="R142" s="15" t="str">
        <f>VLOOKUP($A142,'All details for all cars'!$A:$O,COLUMN()-COLUMN($C:$C),0)</f>
        <v>268500</v>
      </c>
      <c r="S142" s="16" t="str">
        <f t="shared" si="2"/>
        <v>-10%</v>
      </c>
      <c r="U142" s="17" t="str">
        <f t="shared" si="3"/>
        <v>3/19/2016</v>
      </c>
      <c r="V142" s="18" t="s">
        <v>2686</v>
      </c>
      <c r="W142" s="19" t="str">
        <f t="shared" si="4"/>
        <v>214720</v>
      </c>
      <c r="X142" s="20" t="str">
        <f t="shared" ref="X142:Y142" si="151">G142</f>
        <v>HYUNDAI</v>
      </c>
      <c r="Y142" s="20" t="str">
        <f t="shared" si="151"/>
        <v>I10</v>
      </c>
      <c r="Z142" s="21" t="str">
        <f>IFERROR(VLOOKUP(Y142,modelMapping,2,0),Y142)</f>
        <v>I10</v>
      </c>
      <c r="AA142" s="20" t="str">
        <f t="shared" si="6"/>
        <v>Magna 1.2</v>
      </c>
      <c r="AB142" s="22" t="str">
        <f t="shared" si="7"/>
        <v>Magna 1.2</v>
      </c>
      <c r="AC142" s="19" t="str">
        <f t="shared" si="8"/>
        <v>2010</v>
      </c>
      <c r="AD142" s="19" t="str">
        <f t="shared" si="9"/>
        <v>299700</v>
      </c>
      <c r="AE142" s="19" t="str">
        <f t="shared" si="10"/>
        <v>81350</v>
      </c>
      <c r="AF142" s="19" t="str">
        <f t="shared" si="11"/>
        <v>6</v>
      </c>
      <c r="AG142" s="19" t="str">
        <f t="shared" si="12"/>
        <v>1</v>
      </c>
      <c r="AH142" s="12" t="s">
        <v>16</v>
      </c>
    </row>
    <row r="143">
      <c r="A143" s="13">
        <v>215558.0</v>
      </c>
      <c r="B143" s="14">
        <v>42444.0</v>
      </c>
      <c r="C143" s="13">
        <v>150000.0</v>
      </c>
      <c r="D143" s="13">
        <v>110000.0</v>
      </c>
      <c r="E143" s="9" t="s">
        <v>2685</v>
      </c>
      <c r="F143" s="2" t="str">
        <f>VLOOKUP($A143,'All details for all cars'!$A:$O,COLUMN()-COLUMN($C:$C),0)</f>
        <v>6-Mar-16</v>
      </c>
      <c r="G143" s="2" t="str">
        <f>VLOOKUP($A143,'All details for all cars'!$A:$O,COLUMN()-COLUMN($C:$C),0)</f>
        <v>MARUTI SUZUKI</v>
      </c>
      <c r="H143" s="2" t="str">
        <f>VLOOKUP($A143,'All details for all cars'!$A:$O,COLUMN()-COLUMN($C:$C),0)</f>
        <v>10-Mar-02</v>
      </c>
      <c r="I143" s="2" t="str">
        <f>VLOOKUP($A143,'All details for all cars'!$A:$O,COLUMN()-COLUMN($C:$C),0)</f>
        <v>AC BS-III</v>
      </c>
      <c r="J143" s="15" t="str">
        <f>VLOOKUP($A143,'All details for all cars'!$A:$O,COLUMN()-COLUMN($C:$C),0)</f>
        <v>2008</v>
      </c>
      <c r="K143" s="15" t="str">
        <f>VLOOKUP($A143,'All details for all cars'!$A:$O,COLUMN()-COLUMN($C:$C),0)</f>
        <v>10152</v>
      </c>
      <c r="L143" s="15" t="str">
        <f>VLOOKUP($A143,'All details for all cars'!$A:$O,COLUMN()-COLUMN($C:$C),0)</f>
        <v>2</v>
      </c>
      <c r="M143" s="15" t="str">
        <f>VLOOKUP($A143,'All details for all cars'!$A:$O,COLUMN()-COLUMN($C:$C),0)</f>
        <v>150000</v>
      </c>
      <c r="N143" s="2" t="str">
        <f>VLOOKUP($A143,'All details for all cars'!$A:$O,COLUMN()-COLUMN($C:$C),0)</f>
        <v>Other</v>
      </c>
      <c r="O143" s="15" t="str">
        <f>VLOOKUP($A143,'All details for all cars'!$A:$O,COLUMN()-COLUMN($C:$C),0)</f>
        <v>3.1</v>
      </c>
      <c r="P143" s="2" t="str">
        <f>VLOOKUP($A143,'All details for all cars'!$A:$O,COLUMN()-COLUMN($C:$C),0)</f>
        <v>dead_after_live</v>
      </c>
      <c r="Q143" s="15" t="str">
        <f>VLOOKUP($A143,'All details for all cars'!$A:$O,COLUMN()-COLUMN($C:$C),0)</f>
        <v>111722</v>
      </c>
      <c r="R143" s="15" t="str">
        <f>VLOOKUP($A143,'All details for all cars'!$A:$O,COLUMN()-COLUMN($C:$C),0)</f>
        <v>99720</v>
      </c>
      <c r="S143" s="5" t="str">
        <f t="shared" si="2"/>
        <v>-0.106224</v>
      </c>
      <c r="U143" s="17" t="str">
        <f t="shared" si="3"/>
        <v>3/15/2016</v>
      </c>
      <c r="V143" s="18" t="s">
        <v>2686</v>
      </c>
      <c r="W143" s="19" t="str">
        <f t="shared" si="4"/>
        <v>215558</v>
      </c>
      <c r="X143" s="20" t="str">
        <f t="shared" ref="X143:Y143" si="152">G143</f>
        <v>MARUTI SUZUKI</v>
      </c>
      <c r="Y143" s="20" t="str">
        <f t="shared" si="152"/>
        <v>10-Mar-02</v>
      </c>
      <c r="Z143" s="21" t="str">
        <f>IFERROR(VLOOKUP(Y143,modelMapping,2,0),Y143)</f>
        <v>10-Mar-02</v>
      </c>
      <c r="AA143" s="20" t="str">
        <f t="shared" si="6"/>
        <v>AC BS-III</v>
      </c>
      <c r="AB143" s="22" t="str">
        <f t="shared" si="7"/>
        <v>AC</v>
      </c>
      <c r="AC143" s="19" t="str">
        <f t="shared" si="8"/>
        <v>2008</v>
      </c>
      <c r="AD143" s="19" t="str">
        <f t="shared" si="9"/>
        <v>125000</v>
      </c>
      <c r="AE143" s="19" t="str">
        <f t="shared" si="10"/>
        <v>10152</v>
      </c>
      <c r="AF143" s="19" t="str">
        <f t="shared" si="11"/>
        <v>8</v>
      </c>
      <c r="AG143" s="19" t="str">
        <f t="shared" si="12"/>
        <v>2</v>
      </c>
      <c r="AH143" s="12" t="s">
        <v>16</v>
      </c>
    </row>
    <row r="144">
      <c r="A144" s="13">
        <v>215877.0</v>
      </c>
      <c r="B144" s="14">
        <v>42451.0</v>
      </c>
      <c r="C144" s="13">
        <v>260000.0</v>
      </c>
      <c r="D144" s="13">
        <v>225000.0</v>
      </c>
      <c r="E144" s="9" t="s">
        <v>2694</v>
      </c>
      <c r="F144" s="2" t="str">
        <f>VLOOKUP($A144,'All details for all cars'!$A:$O,COLUMN()-COLUMN($C:$C),0)</f>
        <v>16-Mar-16</v>
      </c>
      <c r="G144" s="2" t="str">
        <f>VLOOKUP($A144,'All details for all cars'!$A:$O,COLUMN()-COLUMN($C:$C),0)</f>
        <v>HYUNDAI</v>
      </c>
      <c r="H144" s="2" t="str">
        <f>VLOOKUP($A144,'All details for all cars'!$A:$O,COLUMN()-COLUMN($C:$C),0)</f>
        <v>I10</v>
      </c>
      <c r="I144" s="2" t="str">
        <f>VLOOKUP($A144,'All details for all cars'!$A:$O,COLUMN()-COLUMN($C:$C),0)</f>
        <v>Magna</v>
      </c>
      <c r="J144" s="15" t="str">
        <f>VLOOKUP($A144,'All details for all cars'!$A:$O,COLUMN()-COLUMN($C:$C),0)</f>
        <v>2008</v>
      </c>
      <c r="K144" s="15" t="str">
        <f>VLOOKUP($A144,'All details for all cars'!$A:$O,COLUMN()-COLUMN($C:$C),0)</f>
        <v>66901</v>
      </c>
      <c r="L144" s="15" t="str">
        <f>VLOOKUP($A144,'All details for all cars'!$A:$O,COLUMN()-COLUMN($C:$C),0)</f>
        <v>2</v>
      </c>
      <c r="M144" s="15" t="str">
        <f>VLOOKUP($A144,'All details for all cars'!$A:$O,COLUMN()-COLUMN($C:$C),0)</f>
        <v>260000</v>
      </c>
      <c r="N144" s="2" t="str">
        <f>VLOOKUP($A144,'All details for all cars'!$A:$O,COLUMN()-COLUMN($C:$C),0)</f>
        <v>Other</v>
      </c>
      <c r="O144" s="15" t="str">
        <f>VLOOKUP($A144,'All details for all cars'!$A:$O,COLUMN()-COLUMN($C:$C),0)</f>
        <v>2.9</v>
      </c>
      <c r="P144" s="2" t="str">
        <f>VLOOKUP($A144,'All details for all cars'!$A:$O,COLUMN()-COLUMN($C:$C),0)</f>
        <v>live_content_not_done</v>
      </c>
      <c r="Q144" s="15" t="str">
        <f>VLOOKUP($A144,'All details for all cars'!$A:$O,COLUMN()-COLUMN($C:$C),0)</f>
        <v>231424</v>
      </c>
      <c r="R144" s="15" t="str">
        <f>VLOOKUP($A144,'All details for all cars'!$A:$O,COLUMN()-COLUMN($C:$C),0)</f>
        <v>196650</v>
      </c>
      <c r="S144" s="5" t="str">
        <f t="shared" si="2"/>
        <v>-0.07337737738</v>
      </c>
      <c r="U144" s="17" t="str">
        <f t="shared" si="3"/>
        <v>3/22/2016</v>
      </c>
      <c r="V144" s="18" t="s">
        <v>2686</v>
      </c>
      <c r="W144" s="19" t="str">
        <f t="shared" si="4"/>
        <v>215877</v>
      </c>
      <c r="X144" s="20" t="str">
        <f t="shared" ref="X144:Y144" si="153">G144</f>
        <v>HYUNDAI</v>
      </c>
      <c r="Y144" s="20" t="str">
        <f t="shared" si="153"/>
        <v>I10</v>
      </c>
      <c r="Z144" s="21" t="str">
        <f>IFERROR(VLOOKUP(Y144,modelMapping,2,0),Y144)</f>
        <v>I10</v>
      </c>
      <c r="AA144" s="20" t="str">
        <f t="shared" si="6"/>
        <v>Magna</v>
      </c>
      <c r="AB144" s="22" t="str">
        <f t="shared" si="7"/>
        <v>Magna</v>
      </c>
      <c r="AC144" s="19" t="str">
        <f t="shared" si="8"/>
        <v>2008</v>
      </c>
      <c r="AD144" s="19" t="str">
        <f t="shared" si="9"/>
        <v>249750</v>
      </c>
      <c r="AE144" s="19" t="str">
        <f t="shared" si="10"/>
        <v>66901</v>
      </c>
      <c r="AF144" s="19" t="str">
        <f t="shared" si="11"/>
        <v>8</v>
      </c>
      <c r="AG144" s="19" t="str">
        <f t="shared" si="12"/>
        <v>2</v>
      </c>
      <c r="AH144" s="12" t="s">
        <v>16</v>
      </c>
    </row>
    <row r="145">
      <c r="A145" s="13">
        <v>216201.0</v>
      </c>
      <c r="B145" s="14">
        <v>42455.0</v>
      </c>
      <c r="C145" s="13">
        <v>210000.0</v>
      </c>
      <c r="D145" s="13">
        <v>180000.0</v>
      </c>
      <c r="E145" s="9" t="s">
        <v>2703</v>
      </c>
      <c r="F145" s="2" t="str">
        <f>VLOOKUP($A145,'All details for all cars'!$A:$O,COLUMN()-COLUMN($C:$C),0)</f>
        <v>12-Mar-16</v>
      </c>
      <c r="G145" s="2" t="str">
        <f>VLOOKUP($A145,'All details for all cars'!$A:$O,COLUMN()-COLUMN($C:$C),0)</f>
        <v>HYUNDAI</v>
      </c>
      <c r="H145" s="2" t="str">
        <f>VLOOKUP($A145,'All details for all cars'!$A:$O,COLUMN()-COLUMN($C:$C),0)</f>
        <v>SANTRO XING</v>
      </c>
      <c r="I145" s="2" t="str">
        <f>VLOOKUP($A145,'All details for all cars'!$A:$O,COLUMN()-COLUMN($C:$C),0)</f>
        <v>GLS</v>
      </c>
      <c r="J145" s="15" t="str">
        <f>VLOOKUP($A145,'All details for all cars'!$A:$O,COLUMN()-COLUMN($C:$C),0)</f>
        <v>2007</v>
      </c>
      <c r="K145" s="15" t="str">
        <f>VLOOKUP($A145,'All details for all cars'!$A:$O,COLUMN()-COLUMN($C:$C),0)</f>
        <v>25162</v>
      </c>
      <c r="L145" s="15" t="str">
        <f>VLOOKUP($A145,'All details for all cars'!$A:$O,COLUMN()-COLUMN($C:$C),0)</f>
        <v>2</v>
      </c>
      <c r="M145" s="15" t="str">
        <f>VLOOKUP($A145,'All details for all cars'!$A:$O,COLUMN()-COLUMN($C:$C),0)</f>
        <v>210000</v>
      </c>
      <c r="N145" s="2" t="str">
        <f>VLOOKUP($A145,'All details for all cars'!$A:$O,COLUMN()-COLUMN($C:$C),0)</f>
        <v>Upgrading to a new car</v>
      </c>
      <c r="O145" s="15" t="str">
        <f>VLOOKUP($A145,'All details for all cars'!$A:$O,COLUMN()-COLUMN($C:$C),0)</f>
        <v>2.3</v>
      </c>
      <c r="P145" s="2" t="str">
        <f>VLOOKUP($A145,'All details for all cars'!$A:$O,COLUMN()-COLUMN($C:$C),0)</f>
        <v>live_content_not_done</v>
      </c>
      <c r="Q145" s="15" t="str">
        <f>VLOOKUP($A145,'All details for all cars'!$A:$O,COLUMN()-COLUMN($C:$C),0)</f>
        <v>186807</v>
      </c>
      <c r="R145" s="15" t="str">
        <f>VLOOKUP($A145,'All details for all cars'!$A:$O,COLUMN()-COLUMN($C:$C),0)</f>
        <v>166590</v>
      </c>
      <c r="S145" s="16" t="str">
        <f t="shared" si="2"/>
        <v>-7%</v>
      </c>
      <c r="U145" s="17" t="str">
        <f t="shared" si="3"/>
        <v>3/26/2016</v>
      </c>
      <c r="V145" s="18" t="s">
        <v>2686</v>
      </c>
      <c r="W145" s="19" t="str">
        <f t="shared" si="4"/>
        <v>216201</v>
      </c>
      <c r="X145" s="20" t="str">
        <f t="shared" ref="X145:Y145" si="154">G145</f>
        <v>HYUNDAI</v>
      </c>
      <c r="Y145" s="20" t="str">
        <f t="shared" si="154"/>
        <v>SANTRO XING</v>
      </c>
      <c r="Z145" s="21" t="str">
        <f>IFERROR(VLOOKUP(Y145,modelMapping,2,0),Y145)</f>
        <v>SANTRO XING</v>
      </c>
      <c r="AA145" s="20" t="str">
        <f t="shared" si="6"/>
        <v>GLS</v>
      </c>
      <c r="AB145" s="22" t="str">
        <f t="shared" si="7"/>
        <v>GLS</v>
      </c>
      <c r="AC145" s="19" t="str">
        <f t="shared" si="8"/>
        <v>2007</v>
      </c>
      <c r="AD145" s="19" t="str">
        <f t="shared" si="9"/>
        <v>199800</v>
      </c>
      <c r="AE145" s="19" t="str">
        <f t="shared" si="10"/>
        <v>25162</v>
      </c>
      <c r="AF145" s="19" t="str">
        <f t="shared" si="11"/>
        <v>9</v>
      </c>
      <c r="AG145" s="19" t="str">
        <f t="shared" si="12"/>
        <v>2</v>
      </c>
      <c r="AH145" s="12" t="s">
        <v>16</v>
      </c>
    </row>
    <row r="146">
      <c r="A146" s="13">
        <v>216728.0</v>
      </c>
      <c r="B146" s="14">
        <v>42451.0</v>
      </c>
      <c r="C146" s="13">
        <v>450000.0</v>
      </c>
      <c r="D146" s="13">
        <v>276000.0</v>
      </c>
      <c r="E146" s="9" t="s">
        <v>2685</v>
      </c>
      <c r="F146" s="2" t="str">
        <f>VLOOKUP($A146,'All details for all cars'!$A:$O,COLUMN()-COLUMN($C:$C),0)</f>
        <v>20-Mar-16</v>
      </c>
      <c r="G146" s="2" t="str">
        <f>VLOOKUP($A146,'All details for all cars'!$A:$O,COLUMN()-COLUMN($C:$C),0)</f>
        <v>MARUTI SUZUKI</v>
      </c>
      <c r="H146" s="2" t="str">
        <f>VLOOKUP($A146,'All details for all cars'!$A:$O,COLUMN()-COLUMN($C:$C),0)</f>
        <v>SWIFT</v>
      </c>
      <c r="I146" s="2" t="str">
        <f>VLOOKUP($A146,'All details for all cars'!$A:$O,COLUMN()-COLUMN($C:$C),0)</f>
        <v>VDi</v>
      </c>
      <c r="J146" s="15" t="str">
        <f>VLOOKUP($A146,'All details for all cars'!$A:$O,COLUMN()-COLUMN($C:$C),0)</f>
        <v>2008</v>
      </c>
      <c r="K146" s="15" t="str">
        <f>VLOOKUP($A146,'All details for all cars'!$A:$O,COLUMN()-COLUMN($C:$C),0)</f>
        <v>101951</v>
      </c>
      <c r="L146" s="15" t="str">
        <f>VLOOKUP($A146,'All details for all cars'!$A:$O,COLUMN()-COLUMN($C:$C),0)</f>
        <v>1</v>
      </c>
      <c r="M146" s="15" t="str">
        <f>VLOOKUP($A146,'All details for all cars'!$A:$O,COLUMN()-COLUMN($C:$C),0)</f>
        <v>450000</v>
      </c>
      <c r="N146" s="2" t="str">
        <f>VLOOKUP($A146,'All details for all cars'!$A:$O,COLUMN()-COLUMN($C:$C),0)</f>
        <v>Upgrading to a new car</v>
      </c>
      <c r="O146" s="15" t="str">
        <f>VLOOKUP($A146,'All details for all cars'!$A:$O,COLUMN()-COLUMN($C:$C),0)</f>
        <v>2.9</v>
      </c>
      <c r="P146" s="2" t="str">
        <f>VLOOKUP($A146,'All details for all cars'!$A:$O,COLUMN()-COLUMN($C:$C),0)</f>
        <v>live_content_not_done</v>
      </c>
      <c r="Q146" s="15" t="str">
        <f>VLOOKUP($A146,'All details for all cars'!$A:$O,COLUMN()-COLUMN($C:$C),0)</f>
        <v>317406</v>
      </c>
      <c r="R146" s="15" t="str">
        <f>VLOOKUP($A146,'All details for all cars'!$A:$O,COLUMN()-COLUMN($C:$C),0)</f>
        <v>329500</v>
      </c>
      <c r="S146" s="16" t="str">
        <f t="shared" si="2"/>
        <v>4%</v>
      </c>
      <c r="U146" s="17" t="str">
        <f t="shared" si="3"/>
        <v>3/22/2016</v>
      </c>
      <c r="V146" s="18" t="s">
        <v>2686</v>
      </c>
      <c r="W146" s="19" t="str">
        <f t="shared" si="4"/>
        <v>216728</v>
      </c>
      <c r="X146" s="20" t="str">
        <f t="shared" ref="X146:Y146" si="155">G146</f>
        <v>MARUTI SUZUKI</v>
      </c>
      <c r="Y146" s="20" t="str">
        <f t="shared" si="155"/>
        <v>SWIFT</v>
      </c>
      <c r="Z146" s="21" t="str">
        <f>IFERROR(VLOOKUP(Y146,modelMapping,2,0),Y146)</f>
        <v>SWIFT</v>
      </c>
      <c r="AA146" s="20" t="str">
        <f t="shared" si="6"/>
        <v>VDi</v>
      </c>
      <c r="AB146" s="22" t="str">
        <f t="shared" si="7"/>
        <v>VDi</v>
      </c>
      <c r="AC146" s="19" t="str">
        <f t="shared" si="8"/>
        <v>2008</v>
      </c>
      <c r="AD146" s="19" t="str">
        <f t="shared" si="9"/>
        <v>306360</v>
      </c>
      <c r="AE146" s="19" t="str">
        <f t="shared" si="10"/>
        <v>101951</v>
      </c>
      <c r="AF146" s="19" t="str">
        <f t="shared" si="11"/>
        <v>8</v>
      </c>
      <c r="AG146" s="19" t="str">
        <f t="shared" si="12"/>
        <v>1</v>
      </c>
      <c r="AH146" s="12" t="s">
        <v>16</v>
      </c>
    </row>
    <row r="147">
      <c r="A147" s="13">
        <v>216950.0</v>
      </c>
      <c r="B147" s="23">
        <v>42444.0</v>
      </c>
      <c r="C147" s="13">
        <v>310000.0</v>
      </c>
      <c r="D147" s="13">
        <v>280000.0</v>
      </c>
      <c r="E147" s="9" t="s">
        <v>2685</v>
      </c>
      <c r="F147" s="24" t="str">
        <f>VLOOKUP($A147,'All details for all cars'!$A:$O,COLUMN()-COLUMN($C:$C),0)</f>
        <v>14-Mar-16</v>
      </c>
      <c r="G147" s="24" t="str">
        <f>VLOOKUP($A147,'All details for all cars'!$A:$O,COLUMN()-COLUMN($C:$C),0)</f>
        <v>MARUTI SUZUKI</v>
      </c>
      <c r="H147" s="24" t="str">
        <f>VLOOKUP($A147,'All details for all cars'!$A:$O,COLUMN()-COLUMN($C:$C),0)</f>
        <v>WAGON R 1.0</v>
      </c>
      <c r="I147" s="24" t="str">
        <f>VLOOKUP($A147,'All details for all cars'!$A:$O,COLUMN()-COLUMN($C:$C),0)</f>
        <v>VXi</v>
      </c>
      <c r="J147" s="25" t="str">
        <f>VLOOKUP($A147,'All details for all cars'!$A:$O,COLUMN()-COLUMN($C:$C),0)</f>
        <v>2012</v>
      </c>
      <c r="K147" s="25" t="str">
        <f>VLOOKUP($A147,'All details for all cars'!$A:$O,COLUMN()-COLUMN($C:$C),0)</f>
        <v>28201</v>
      </c>
      <c r="L147" s="25" t="str">
        <f>VLOOKUP($A147,'All details for all cars'!$A:$O,COLUMN()-COLUMN($C:$C),0)</f>
        <v>1</v>
      </c>
      <c r="M147" s="25" t="str">
        <f>VLOOKUP($A147,'All details for all cars'!$A:$O,COLUMN()-COLUMN($C:$C),0)</f>
        <v>310000</v>
      </c>
      <c r="N147" s="24" t="str">
        <f>VLOOKUP($A147,'All details for all cars'!$A:$O,COLUMN()-COLUMN($C:$C),0)</f>
        <v>Upgrading to a new car</v>
      </c>
      <c r="O147" s="25" t="str">
        <f>VLOOKUP($A147,'All details for all cars'!$A:$O,COLUMN()-COLUMN($C:$C),0)</f>
        <v>3.8</v>
      </c>
      <c r="P147" s="24" t="str">
        <f>VLOOKUP($A147,'All details for all cars'!$A:$O,COLUMN()-COLUMN($C:$C),0)</f>
        <v>dead_after_live</v>
      </c>
      <c r="Q147" s="25" t="str">
        <f>VLOOKUP($A147,'All details for all cars'!$A:$O,COLUMN()-COLUMN($C:$C),0)</f>
        <v>343970</v>
      </c>
      <c r="R147" s="25" t="str">
        <f>VLOOKUP($A147,'All details for all cars'!$A:$O,COLUMN()-COLUMN($C:$C),0)</f>
        <v>335300</v>
      </c>
      <c r="S147" s="26" t="str">
        <f t="shared" ref="S147:S219" si="157">IF(Q147=0,"",(Q147-MAX(D147*1.11,D147+15000))/MAX(D147*1.11,D147+15000))</f>
        <v>11%</v>
      </c>
      <c r="U147" s="17" t="str">
        <f t="shared" si="3"/>
        <v>3/15/2016</v>
      </c>
      <c r="V147" s="18" t="s">
        <v>2686</v>
      </c>
      <c r="W147" s="19" t="str">
        <f t="shared" si="4"/>
        <v>216950</v>
      </c>
      <c r="X147" s="20" t="str">
        <f t="shared" ref="X147:Y147" si="156">G147</f>
        <v>MARUTI SUZUKI</v>
      </c>
      <c r="Y147" s="20" t="str">
        <f t="shared" si="156"/>
        <v>WAGON R 1.0</v>
      </c>
      <c r="Z147" s="21" t="str">
        <f>IFERROR(VLOOKUP(Y147,modelMapping,2,0),Y147)</f>
        <v>Wagon R</v>
      </c>
      <c r="AA147" s="20" t="str">
        <f t="shared" si="6"/>
        <v>VXi</v>
      </c>
      <c r="AB147" s="22" t="str">
        <f t="shared" si="7"/>
        <v>VXi</v>
      </c>
      <c r="AC147" s="19" t="str">
        <f t="shared" si="8"/>
        <v>2012</v>
      </c>
      <c r="AD147" s="19" t="str">
        <f t="shared" si="9"/>
        <v>310800</v>
      </c>
      <c r="AE147" s="19" t="str">
        <f t="shared" si="10"/>
        <v>28201</v>
      </c>
      <c r="AF147" s="19" t="str">
        <f t="shared" si="11"/>
        <v>4</v>
      </c>
      <c r="AG147" s="19" t="str">
        <f t="shared" si="12"/>
        <v>1</v>
      </c>
      <c r="AH147" s="12" t="s">
        <v>16</v>
      </c>
    </row>
    <row r="148">
      <c r="A148" s="13">
        <v>217032.0</v>
      </c>
      <c r="B148" s="23">
        <v>42444.0</v>
      </c>
      <c r="C148" s="13">
        <v>475000.0</v>
      </c>
      <c r="D148" s="13">
        <v>405000.0</v>
      </c>
      <c r="E148" s="9" t="s">
        <v>2685</v>
      </c>
      <c r="F148" s="24" t="str">
        <f>VLOOKUP($A148,'All details for all cars'!$A:$O,COLUMN()-COLUMN($C:$C),0)</f>
        <v>9-Mar-16</v>
      </c>
      <c r="G148" s="24" t="str">
        <f>VLOOKUP($A148,'All details for all cars'!$A:$O,COLUMN()-COLUMN($C:$C),0)</f>
        <v>HYUNDAI</v>
      </c>
      <c r="H148" s="24" t="str">
        <f>VLOOKUP($A148,'All details for all cars'!$A:$O,COLUMN()-COLUMN($C:$C),0)</f>
        <v>I20</v>
      </c>
      <c r="I148" s="24" t="str">
        <f>VLOOKUP($A148,'All details for all cars'!$A:$O,COLUMN()-COLUMN($C:$C),0)</f>
        <v>Era 1.2</v>
      </c>
      <c r="J148" s="25" t="str">
        <f>VLOOKUP($A148,'All details for all cars'!$A:$O,COLUMN()-COLUMN($C:$C),0)</f>
        <v>2012</v>
      </c>
      <c r="K148" s="25" t="str">
        <f>VLOOKUP($A148,'All details for all cars'!$A:$O,COLUMN()-COLUMN($C:$C),0)</f>
        <v>16028</v>
      </c>
      <c r="L148" s="25" t="str">
        <f>VLOOKUP($A148,'All details for all cars'!$A:$O,COLUMN()-COLUMN($C:$C),0)</f>
        <v>1</v>
      </c>
      <c r="M148" s="25" t="str">
        <f>VLOOKUP($A148,'All details for all cars'!$A:$O,COLUMN()-COLUMN($C:$C),0)</f>
        <v>475000</v>
      </c>
      <c r="N148" s="24" t="str">
        <f>VLOOKUP($A148,'All details for all cars'!$A:$O,COLUMN()-COLUMN($C:$C),0)</f>
        <v>Moving out of City</v>
      </c>
      <c r="O148" s="25" t="str">
        <f>VLOOKUP($A148,'All details for all cars'!$A:$O,COLUMN()-COLUMN($C:$C),0)</f>
        <v>3.8</v>
      </c>
      <c r="P148" s="24" t="str">
        <f>VLOOKUP($A148,'All details for all cars'!$A:$O,COLUMN()-COLUMN($C:$C),0)</f>
        <v>live_content_not_done</v>
      </c>
      <c r="Q148" s="25" t="str">
        <f>VLOOKUP($A148,'All details for all cars'!$A:$O,COLUMN()-COLUMN($C:$C),0)</f>
        <v/>
      </c>
      <c r="R148" s="25" t="str">
        <f>VLOOKUP($A148,'All details for all cars'!$A:$O,COLUMN()-COLUMN($C:$C),0)</f>
        <v>407300</v>
      </c>
      <c r="S148" s="26" t="str">
        <f t="shared" si="157"/>
        <v/>
      </c>
      <c r="U148" s="17" t="str">
        <f t="shared" si="3"/>
        <v>3/15/2016</v>
      </c>
      <c r="V148" s="18" t="s">
        <v>2686</v>
      </c>
      <c r="W148" s="19" t="str">
        <f t="shared" si="4"/>
        <v>217032</v>
      </c>
      <c r="X148" s="20" t="str">
        <f t="shared" ref="X148:Y148" si="158">G148</f>
        <v>HYUNDAI</v>
      </c>
      <c r="Y148" s="20" t="str">
        <f t="shared" si="158"/>
        <v>I20</v>
      </c>
      <c r="Z148" s="21" t="str">
        <f>IFERROR(VLOOKUP(Y148,modelMapping,2,0),Y148)</f>
        <v>I20</v>
      </c>
      <c r="AA148" s="20" t="str">
        <f t="shared" si="6"/>
        <v>Era 1.2</v>
      </c>
      <c r="AB148" s="22" t="str">
        <f t="shared" si="7"/>
        <v>Era 1.2</v>
      </c>
      <c r="AC148" s="19" t="str">
        <f t="shared" si="8"/>
        <v>2012</v>
      </c>
      <c r="AD148" s="19" t="str">
        <f t="shared" si="9"/>
        <v>449550</v>
      </c>
      <c r="AE148" s="19" t="str">
        <f t="shared" si="10"/>
        <v>16028</v>
      </c>
      <c r="AF148" s="19" t="str">
        <f t="shared" si="11"/>
        <v>4</v>
      </c>
      <c r="AG148" s="19" t="str">
        <f t="shared" si="12"/>
        <v>1</v>
      </c>
      <c r="AH148" s="12" t="s">
        <v>16</v>
      </c>
    </row>
    <row r="149">
      <c r="A149" s="13">
        <v>217095.0</v>
      </c>
      <c r="B149" s="23">
        <v>42447.0</v>
      </c>
      <c r="C149" s="13">
        <v>350000.0</v>
      </c>
      <c r="D149" s="13">
        <v>296000.0</v>
      </c>
      <c r="E149" s="9" t="s">
        <v>2685</v>
      </c>
      <c r="F149" s="24" t="str">
        <f>VLOOKUP($A149,'All details for all cars'!$A:$O,COLUMN()-COLUMN($C:$C),0)</f>
        <v>9-Mar-16</v>
      </c>
      <c r="G149" s="24" t="str">
        <f>VLOOKUP($A149,'All details for all cars'!$A:$O,COLUMN()-COLUMN($C:$C),0)</f>
        <v>HYUNDAI</v>
      </c>
      <c r="H149" s="24" t="str">
        <f>VLOOKUP($A149,'All details for all cars'!$A:$O,COLUMN()-COLUMN($C:$C),0)</f>
        <v>I10</v>
      </c>
      <c r="I149" s="24" t="str">
        <f>VLOOKUP($A149,'All details for all cars'!$A:$O,COLUMN()-COLUMN($C:$C),0)</f>
        <v>Sportz 1.2 AT</v>
      </c>
      <c r="J149" s="25" t="str">
        <f>VLOOKUP($A149,'All details for all cars'!$A:$O,COLUMN()-COLUMN($C:$C),0)</f>
        <v>2009</v>
      </c>
      <c r="K149" s="25" t="str">
        <f>VLOOKUP($A149,'All details for all cars'!$A:$O,COLUMN()-COLUMN($C:$C),0)</f>
        <v>34021</v>
      </c>
      <c r="L149" s="25" t="str">
        <f>VLOOKUP($A149,'All details for all cars'!$A:$O,COLUMN()-COLUMN($C:$C),0)</f>
        <v>2</v>
      </c>
      <c r="M149" s="25" t="str">
        <f>VLOOKUP($A149,'All details for all cars'!$A:$O,COLUMN()-COLUMN($C:$C),0)</f>
        <v>350000</v>
      </c>
      <c r="N149" s="24" t="str">
        <f>VLOOKUP($A149,'All details for all cars'!$A:$O,COLUMN()-COLUMN($C:$C),0)</f>
        <v>Other</v>
      </c>
      <c r="O149" s="25" t="str">
        <f>VLOOKUP($A149,'All details for all cars'!$A:$O,COLUMN()-COLUMN($C:$C),0)</f>
        <v>3.5</v>
      </c>
      <c r="P149" s="24" t="str">
        <f>VLOOKUP($A149,'All details for all cars'!$A:$O,COLUMN()-COLUMN($C:$C),0)</f>
        <v>live_content_not_done</v>
      </c>
      <c r="Q149" s="25" t="str">
        <f>VLOOKUP($A149,'All details for all cars'!$A:$O,COLUMN()-COLUMN($C:$C),0)</f>
        <v/>
      </c>
      <c r="R149" s="25" t="str">
        <f>VLOOKUP($A149,'All details for all cars'!$A:$O,COLUMN()-COLUMN($C:$C),0)</f>
        <v>277110</v>
      </c>
      <c r="S149" s="26" t="str">
        <f t="shared" si="157"/>
        <v/>
      </c>
      <c r="U149" s="17" t="str">
        <f t="shared" si="3"/>
        <v>3/18/2016</v>
      </c>
      <c r="V149" s="18" t="s">
        <v>2686</v>
      </c>
      <c r="W149" s="19" t="str">
        <f t="shared" si="4"/>
        <v>217095</v>
      </c>
      <c r="X149" s="20" t="str">
        <f t="shared" ref="X149:Y149" si="159">G149</f>
        <v>HYUNDAI</v>
      </c>
      <c r="Y149" s="20" t="str">
        <f t="shared" si="159"/>
        <v>I10</v>
      </c>
      <c r="Z149" s="21" t="str">
        <f>IFERROR(VLOOKUP(Y149,modelMapping,2,0),Y149)</f>
        <v>I10</v>
      </c>
      <c r="AA149" s="20" t="str">
        <f t="shared" si="6"/>
        <v>Sportz 1.2 AT</v>
      </c>
      <c r="AB149" s="22" t="str">
        <f t="shared" si="7"/>
        <v>Sportz 1.2 AT</v>
      </c>
      <c r="AC149" s="19" t="str">
        <f t="shared" si="8"/>
        <v>2009</v>
      </c>
      <c r="AD149" s="19" t="str">
        <f t="shared" si="9"/>
        <v>328560</v>
      </c>
      <c r="AE149" s="19" t="str">
        <f t="shared" si="10"/>
        <v>34021</v>
      </c>
      <c r="AF149" s="19" t="str">
        <f t="shared" si="11"/>
        <v>7</v>
      </c>
      <c r="AG149" s="19" t="str">
        <f t="shared" si="12"/>
        <v>2</v>
      </c>
      <c r="AH149" s="12" t="s">
        <v>16</v>
      </c>
    </row>
    <row r="150">
      <c r="A150" s="13">
        <v>217169.0</v>
      </c>
      <c r="B150" s="23">
        <v>42444.0</v>
      </c>
      <c r="C150" s="13">
        <v>325000.0</v>
      </c>
      <c r="D150" s="13">
        <v>280000.0</v>
      </c>
      <c r="E150" s="9" t="s">
        <v>2698</v>
      </c>
      <c r="F150" s="24" t="str">
        <f>VLOOKUP($A150,'All details for all cars'!$A:$O,COLUMN()-COLUMN($C:$C),0)</f>
        <v>8-Mar-16</v>
      </c>
      <c r="G150" s="24" t="str">
        <f>VLOOKUP($A150,'All details for all cars'!$A:$O,COLUMN()-COLUMN($C:$C),0)</f>
        <v>MARUTI SUZUKI</v>
      </c>
      <c r="H150" s="24" t="str">
        <f>VLOOKUP($A150,'All details for all cars'!$A:$O,COLUMN()-COLUMN($C:$C),0)</f>
        <v>WAGON R 1.0</v>
      </c>
      <c r="I150" s="24" t="str">
        <f>VLOOKUP($A150,'All details for all cars'!$A:$O,COLUMN()-COLUMN($C:$C),0)</f>
        <v>VXi</v>
      </c>
      <c r="J150" s="25" t="str">
        <f>VLOOKUP($A150,'All details for all cars'!$A:$O,COLUMN()-COLUMN($C:$C),0)</f>
        <v>2012</v>
      </c>
      <c r="K150" s="25" t="str">
        <f>VLOOKUP($A150,'All details for all cars'!$A:$O,COLUMN()-COLUMN($C:$C),0)</f>
        <v>38491</v>
      </c>
      <c r="L150" s="25" t="str">
        <f>VLOOKUP($A150,'All details for all cars'!$A:$O,COLUMN()-COLUMN($C:$C),0)</f>
        <v>1</v>
      </c>
      <c r="M150" s="25" t="str">
        <f>VLOOKUP($A150,'All details for all cars'!$A:$O,COLUMN()-COLUMN($C:$C),0)</f>
        <v>325000</v>
      </c>
      <c r="N150" s="24" t="str">
        <f>VLOOKUP($A150,'All details for all cars'!$A:$O,COLUMN()-COLUMN($C:$C),0)</f>
        <v>Other</v>
      </c>
      <c r="O150" s="25" t="str">
        <f>VLOOKUP($A150,'All details for all cars'!$A:$O,COLUMN()-COLUMN($C:$C),0)</f>
        <v>3.7</v>
      </c>
      <c r="P150" s="24" t="str">
        <f>VLOOKUP($A150,'All details for all cars'!$A:$O,COLUMN()-COLUMN($C:$C),0)</f>
        <v>dead_after_live</v>
      </c>
      <c r="Q150" s="25" t="str">
        <f>VLOOKUP($A150,'All details for all cars'!$A:$O,COLUMN()-COLUMN($C:$C),0)</f>
        <v>335709</v>
      </c>
      <c r="R150" s="25" t="str">
        <f>VLOOKUP($A150,'All details for all cars'!$A:$O,COLUMN()-COLUMN($C:$C),0)</f>
        <v>330200</v>
      </c>
      <c r="S150" s="26" t="str">
        <f t="shared" si="157"/>
        <v>8%</v>
      </c>
      <c r="U150" s="17" t="str">
        <f t="shared" si="3"/>
        <v>3/15/2016</v>
      </c>
      <c r="V150" s="18" t="s">
        <v>2686</v>
      </c>
      <c r="W150" s="19" t="str">
        <f t="shared" si="4"/>
        <v>217169</v>
      </c>
      <c r="X150" s="20" t="str">
        <f t="shared" ref="X150:Y150" si="160">G150</f>
        <v>MARUTI SUZUKI</v>
      </c>
      <c r="Y150" s="20" t="str">
        <f t="shared" si="160"/>
        <v>WAGON R 1.0</v>
      </c>
      <c r="Z150" s="21" t="str">
        <f>IFERROR(VLOOKUP(Y150,modelMapping,2,0),Y150)</f>
        <v>Wagon R</v>
      </c>
      <c r="AA150" s="20" t="str">
        <f t="shared" si="6"/>
        <v>VXi</v>
      </c>
      <c r="AB150" s="22" t="str">
        <f t="shared" si="7"/>
        <v>VXi</v>
      </c>
      <c r="AC150" s="19" t="str">
        <f t="shared" si="8"/>
        <v>2012</v>
      </c>
      <c r="AD150" s="19" t="str">
        <f t="shared" si="9"/>
        <v>310800</v>
      </c>
      <c r="AE150" s="19" t="str">
        <f t="shared" si="10"/>
        <v>38491</v>
      </c>
      <c r="AF150" s="19" t="str">
        <f t="shared" si="11"/>
        <v>4</v>
      </c>
      <c r="AG150" s="19" t="str">
        <f t="shared" si="12"/>
        <v>1</v>
      </c>
      <c r="AH150" s="12" t="s">
        <v>16</v>
      </c>
    </row>
    <row r="151">
      <c r="A151" s="13">
        <v>217228.0</v>
      </c>
      <c r="B151" s="23">
        <v>42444.0</v>
      </c>
      <c r="C151" s="13">
        <v>450000.0</v>
      </c>
      <c r="D151" s="13">
        <v>365000.0</v>
      </c>
      <c r="E151" s="9" t="s">
        <v>2698</v>
      </c>
      <c r="F151" s="24" t="str">
        <f>VLOOKUP($A151,'All details for all cars'!$A:$O,COLUMN()-COLUMN($C:$C),0)</f>
        <v>11-Mar-16</v>
      </c>
      <c r="G151" s="24" t="str">
        <f>VLOOKUP($A151,'All details for all cars'!$A:$O,COLUMN()-COLUMN($C:$C),0)</f>
        <v>MARUTI SUZUKI</v>
      </c>
      <c r="H151" s="24" t="str">
        <f>VLOOKUP($A151,'All details for all cars'!$A:$O,COLUMN()-COLUMN($C:$C),0)</f>
        <v>SWIFT DZIRE</v>
      </c>
      <c r="I151" s="24" t="str">
        <f>VLOOKUP($A151,'All details for all cars'!$A:$O,COLUMN()-COLUMN($C:$C),0)</f>
        <v>VDI</v>
      </c>
      <c r="J151" s="25" t="str">
        <f>VLOOKUP($A151,'All details for all cars'!$A:$O,COLUMN()-COLUMN($C:$C),0)</f>
        <v>2008</v>
      </c>
      <c r="K151" s="25" t="str">
        <f>VLOOKUP($A151,'All details for all cars'!$A:$O,COLUMN()-COLUMN($C:$C),0)</f>
        <v>18623</v>
      </c>
      <c r="L151" s="25" t="str">
        <f>VLOOKUP($A151,'All details for all cars'!$A:$O,COLUMN()-COLUMN($C:$C),0)</f>
        <v>1</v>
      </c>
      <c r="M151" s="25" t="str">
        <f>VLOOKUP($A151,'All details for all cars'!$A:$O,COLUMN()-COLUMN($C:$C),0)</f>
        <v>450000</v>
      </c>
      <c r="N151" s="24" t="str">
        <f>VLOOKUP($A151,'All details for all cars'!$A:$O,COLUMN()-COLUMN($C:$C),0)</f>
        <v>Upgrading to a new car</v>
      </c>
      <c r="O151" s="25" t="str">
        <f>VLOOKUP($A151,'All details for all cars'!$A:$O,COLUMN()-COLUMN($C:$C),0)</f>
        <v>3</v>
      </c>
      <c r="P151" s="24" t="str">
        <f>VLOOKUP($A151,'All details for all cars'!$A:$O,COLUMN()-COLUMN($C:$C),0)</f>
        <v>live_content_not_done</v>
      </c>
      <c r="Q151" s="25" t="str">
        <f>VLOOKUP($A151,'All details for all cars'!$A:$O,COLUMN()-COLUMN($C:$C),0)</f>
        <v>402791</v>
      </c>
      <c r="R151" s="25" t="str">
        <f>VLOOKUP($A151,'All details for all cars'!$A:$O,COLUMN()-COLUMN($C:$C),0)</f>
        <v>413700</v>
      </c>
      <c r="S151" s="26" t="str">
        <f t="shared" si="157"/>
        <v>-1%</v>
      </c>
      <c r="U151" s="17" t="str">
        <f t="shared" si="3"/>
        <v>3/15/2016</v>
      </c>
      <c r="V151" s="18" t="s">
        <v>2686</v>
      </c>
      <c r="W151" s="19" t="str">
        <f t="shared" si="4"/>
        <v>217228</v>
      </c>
      <c r="X151" s="20" t="str">
        <f t="shared" ref="X151:Y151" si="161">G151</f>
        <v>MARUTI SUZUKI</v>
      </c>
      <c r="Y151" s="20" t="str">
        <f t="shared" si="161"/>
        <v>SWIFT DZIRE</v>
      </c>
      <c r="Z151" s="21" t="str">
        <f>IFERROR(VLOOKUP(Y151,modelMapping,2,0),Y151)</f>
        <v>SWIFT DZIRE</v>
      </c>
      <c r="AA151" s="20" t="str">
        <f t="shared" si="6"/>
        <v>VDI</v>
      </c>
      <c r="AB151" s="22" t="str">
        <f t="shared" si="7"/>
        <v>VDI</v>
      </c>
      <c r="AC151" s="19" t="str">
        <f t="shared" si="8"/>
        <v>2008</v>
      </c>
      <c r="AD151" s="19" t="str">
        <f t="shared" si="9"/>
        <v>405150</v>
      </c>
      <c r="AE151" s="19" t="str">
        <f t="shared" si="10"/>
        <v>18623</v>
      </c>
      <c r="AF151" s="19" t="str">
        <f t="shared" si="11"/>
        <v>8</v>
      </c>
      <c r="AG151" s="19" t="str">
        <f t="shared" si="12"/>
        <v>1</v>
      </c>
      <c r="AH151" s="12" t="s">
        <v>16</v>
      </c>
    </row>
    <row r="152">
      <c r="A152" s="13">
        <v>217454.0</v>
      </c>
      <c r="B152" s="23">
        <v>42444.0</v>
      </c>
      <c r="C152" s="13">
        <v>450000.0</v>
      </c>
      <c r="D152" s="13">
        <v>425000.0</v>
      </c>
      <c r="E152" s="9" t="s">
        <v>2698</v>
      </c>
      <c r="F152" s="24" t="str">
        <f>VLOOKUP($A152,'All details for all cars'!$A:$O,COLUMN()-COLUMN($C:$C),0)</f>
        <v>10-Mar-16</v>
      </c>
      <c r="G152" s="24" t="str">
        <f>VLOOKUP($A152,'All details for all cars'!$A:$O,COLUMN()-COLUMN($C:$C),0)</f>
        <v>MARUTI SUZUKI</v>
      </c>
      <c r="H152" s="24" t="str">
        <f>VLOOKUP($A152,'All details for all cars'!$A:$O,COLUMN()-COLUMN($C:$C),0)</f>
        <v>SWIFT</v>
      </c>
      <c r="I152" s="24" t="str">
        <f>VLOOKUP($A152,'All details for all cars'!$A:$O,COLUMN()-COLUMN($C:$C),0)</f>
        <v>LDi BS-IV</v>
      </c>
      <c r="J152" s="25" t="str">
        <f>VLOOKUP($A152,'All details for all cars'!$A:$O,COLUMN()-COLUMN($C:$C),0)</f>
        <v>2012</v>
      </c>
      <c r="K152" s="25" t="str">
        <f>VLOOKUP($A152,'All details for all cars'!$A:$O,COLUMN()-COLUMN($C:$C),0)</f>
        <v>52827</v>
      </c>
      <c r="L152" s="25" t="str">
        <f>VLOOKUP($A152,'All details for all cars'!$A:$O,COLUMN()-COLUMN($C:$C),0)</f>
        <v>1</v>
      </c>
      <c r="M152" s="25" t="str">
        <f>VLOOKUP($A152,'All details for all cars'!$A:$O,COLUMN()-COLUMN($C:$C),0)</f>
        <v>450000</v>
      </c>
      <c r="N152" s="24" t="str">
        <f>VLOOKUP($A152,'All details for all cars'!$A:$O,COLUMN()-COLUMN($C:$C),0)</f>
        <v>Have another car</v>
      </c>
      <c r="O152" s="25" t="str">
        <f>VLOOKUP($A152,'All details for all cars'!$A:$O,COLUMN()-COLUMN($C:$C),0)</f>
        <v>3.9</v>
      </c>
      <c r="P152" s="24" t="str">
        <f>VLOOKUP($A152,'All details for all cars'!$A:$O,COLUMN()-COLUMN($C:$C),0)</f>
        <v>live_content_not_done</v>
      </c>
      <c r="Q152" s="25" t="str">
        <f>VLOOKUP($A152,'All details for all cars'!$A:$O,COLUMN()-COLUMN($C:$C),0)</f>
        <v>474535</v>
      </c>
      <c r="R152" s="25" t="str">
        <f>VLOOKUP($A152,'All details for all cars'!$A:$O,COLUMN()-COLUMN($C:$C),0)</f>
        <v/>
      </c>
      <c r="S152" s="26" t="str">
        <f t="shared" si="157"/>
        <v>1%</v>
      </c>
      <c r="U152" s="17" t="str">
        <f t="shared" si="3"/>
        <v>3/15/2016</v>
      </c>
      <c r="V152" s="18" t="s">
        <v>2686</v>
      </c>
      <c r="W152" s="19" t="str">
        <f t="shared" si="4"/>
        <v>217454</v>
      </c>
      <c r="X152" s="20" t="str">
        <f t="shared" ref="X152:Y152" si="162">G152</f>
        <v>MARUTI SUZUKI</v>
      </c>
      <c r="Y152" s="20" t="str">
        <f t="shared" si="162"/>
        <v>SWIFT</v>
      </c>
      <c r="Z152" s="21" t="str">
        <f>IFERROR(VLOOKUP(Y152,modelMapping,2,0),Y152)</f>
        <v>SWIFT</v>
      </c>
      <c r="AA152" s="20" t="str">
        <f t="shared" si="6"/>
        <v>LDi BS-IV</v>
      </c>
      <c r="AB152" s="22" t="str">
        <f t="shared" si="7"/>
        <v>LDi</v>
      </c>
      <c r="AC152" s="19" t="str">
        <f t="shared" si="8"/>
        <v>2012</v>
      </c>
      <c r="AD152" s="19" t="str">
        <f t="shared" si="9"/>
        <v>471750</v>
      </c>
      <c r="AE152" s="19" t="str">
        <f t="shared" si="10"/>
        <v>52827</v>
      </c>
      <c r="AF152" s="19" t="str">
        <f t="shared" si="11"/>
        <v>4</v>
      </c>
      <c r="AG152" s="19" t="str">
        <f t="shared" si="12"/>
        <v>1</v>
      </c>
      <c r="AH152" s="12" t="s">
        <v>16</v>
      </c>
    </row>
    <row r="153">
      <c r="A153" s="13">
        <v>217673.0</v>
      </c>
      <c r="B153" s="23">
        <v>42444.0</v>
      </c>
      <c r="C153" s="13">
        <v>290000.0</v>
      </c>
      <c r="D153" s="13">
        <v>210000.0</v>
      </c>
      <c r="E153" s="9" t="s">
        <v>2688</v>
      </c>
      <c r="F153" s="24" t="str">
        <f>VLOOKUP($A153,'All details for all cars'!$A:$O,COLUMN()-COLUMN($C:$C),0)</f>
        <v>12-Mar-16</v>
      </c>
      <c r="G153" s="24" t="str">
        <f>VLOOKUP($A153,'All details for all cars'!$A:$O,COLUMN()-COLUMN($C:$C),0)</f>
        <v>MARUTI SUZUKI</v>
      </c>
      <c r="H153" s="24" t="str">
        <f>VLOOKUP($A153,'All details for all cars'!$A:$O,COLUMN()-COLUMN($C:$C),0)</f>
        <v>WAGON R</v>
      </c>
      <c r="I153" s="24" t="str">
        <f>VLOOKUP($A153,'All details for all cars'!$A:$O,COLUMN()-COLUMN($C:$C),0)</f>
        <v>LXi BS-III</v>
      </c>
      <c r="J153" s="25" t="str">
        <f>VLOOKUP($A153,'All details for all cars'!$A:$O,COLUMN()-COLUMN($C:$C),0)</f>
        <v>2009</v>
      </c>
      <c r="K153" s="25" t="str">
        <f>VLOOKUP($A153,'All details for all cars'!$A:$O,COLUMN()-COLUMN($C:$C),0)</f>
        <v>43559</v>
      </c>
      <c r="L153" s="25" t="str">
        <f>VLOOKUP($A153,'All details for all cars'!$A:$O,COLUMN()-COLUMN($C:$C),0)</f>
        <v>2</v>
      </c>
      <c r="M153" s="25" t="str">
        <f>VLOOKUP($A153,'All details for all cars'!$A:$O,COLUMN()-COLUMN($C:$C),0)</f>
        <v>290000</v>
      </c>
      <c r="N153" s="24" t="str">
        <f>VLOOKUP($A153,'All details for all cars'!$A:$O,COLUMN()-COLUMN($C:$C),0)</f>
        <v>Upgrading to a new car</v>
      </c>
      <c r="O153" s="25" t="str">
        <f>VLOOKUP($A153,'All details for all cars'!$A:$O,COLUMN()-COLUMN($C:$C),0)</f>
        <v>3.2</v>
      </c>
      <c r="P153" s="24" t="str">
        <f>VLOOKUP($A153,'All details for all cars'!$A:$O,COLUMN()-COLUMN($C:$C),0)</f>
        <v>live_content_not_done</v>
      </c>
      <c r="Q153" s="25" t="str">
        <f>VLOOKUP($A153,'All details for all cars'!$A:$O,COLUMN()-COLUMN($C:$C),0)</f>
        <v>218897</v>
      </c>
      <c r="R153" s="25" t="str">
        <f>VLOOKUP($A153,'All details for all cars'!$A:$O,COLUMN()-COLUMN($C:$C),0)</f>
        <v/>
      </c>
      <c r="S153" s="26" t="str">
        <f t="shared" si="157"/>
        <v>-6%</v>
      </c>
      <c r="U153" s="17" t="str">
        <f t="shared" si="3"/>
        <v>3/15/2016</v>
      </c>
      <c r="V153" s="18" t="s">
        <v>2686</v>
      </c>
      <c r="W153" s="19" t="str">
        <f t="shared" si="4"/>
        <v>217673</v>
      </c>
      <c r="X153" s="20" t="str">
        <f t="shared" ref="X153:Y153" si="163">G153</f>
        <v>MARUTI SUZUKI</v>
      </c>
      <c r="Y153" s="20" t="str">
        <f t="shared" si="163"/>
        <v>WAGON R</v>
      </c>
      <c r="Z153" s="21" t="str">
        <f>IFERROR(VLOOKUP(Y153,modelMapping,2,0),Y153)</f>
        <v>WAGON R</v>
      </c>
      <c r="AA153" s="20" t="str">
        <f t="shared" si="6"/>
        <v>LXi BS-III</v>
      </c>
      <c r="AB153" s="22" t="str">
        <f t="shared" si="7"/>
        <v>LXi</v>
      </c>
      <c r="AC153" s="19" t="str">
        <f t="shared" si="8"/>
        <v>2009</v>
      </c>
      <c r="AD153" s="19" t="str">
        <f t="shared" si="9"/>
        <v>233100</v>
      </c>
      <c r="AE153" s="19" t="str">
        <f t="shared" si="10"/>
        <v>43559</v>
      </c>
      <c r="AF153" s="19" t="str">
        <f t="shared" si="11"/>
        <v>7</v>
      </c>
      <c r="AG153" s="19" t="str">
        <f t="shared" si="12"/>
        <v>2</v>
      </c>
      <c r="AH153" s="12" t="s">
        <v>16</v>
      </c>
    </row>
    <row r="154">
      <c r="A154" s="13">
        <v>217788.0</v>
      </c>
      <c r="B154" s="23">
        <v>42451.0</v>
      </c>
      <c r="C154" s="13">
        <v>480000.0</v>
      </c>
      <c r="D154" s="13">
        <v>362000.0</v>
      </c>
      <c r="E154" s="9" t="s">
        <v>2685</v>
      </c>
      <c r="F154" s="24" t="str">
        <f>VLOOKUP($A154,'All details for all cars'!$A:$O,COLUMN()-COLUMN($C:$C),0)</f>
        <v>14-Mar-16</v>
      </c>
      <c r="G154" s="24" t="str">
        <f>VLOOKUP($A154,'All details for all cars'!$A:$O,COLUMN()-COLUMN($C:$C),0)</f>
        <v>MARUTI SUZUKI</v>
      </c>
      <c r="H154" s="24" t="str">
        <f>VLOOKUP($A154,'All details for all cars'!$A:$O,COLUMN()-COLUMN($C:$C),0)</f>
        <v>SWIFT</v>
      </c>
      <c r="I154" s="24" t="str">
        <f>VLOOKUP($A154,'All details for all cars'!$A:$O,COLUMN()-COLUMN($C:$C),0)</f>
        <v>VDi</v>
      </c>
      <c r="J154" s="25" t="str">
        <f>VLOOKUP($A154,'All details for all cars'!$A:$O,COLUMN()-COLUMN($C:$C),0)</f>
        <v>2010</v>
      </c>
      <c r="K154" s="25" t="str">
        <f>VLOOKUP($A154,'All details for all cars'!$A:$O,COLUMN()-COLUMN($C:$C),0)</f>
        <v>56568</v>
      </c>
      <c r="L154" s="25" t="str">
        <f>VLOOKUP($A154,'All details for all cars'!$A:$O,COLUMN()-COLUMN($C:$C),0)</f>
        <v>1</v>
      </c>
      <c r="M154" s="25" t="str">
        <f>VLOOKUP($A154,'All details for all cars'!$A:$O,COLUMN()-COLUMN($C:$C),0)</f>
        <v>480000</v>
      </c>
      <c r="N154" s="24" t="str">
        <f>VLOOKUP($A154,'All details for all cars'!$A:$O,COLUMN()-COLUMN($C:$C),0)</f>
        <v>Upgrading to a new car</v>
      </c>
      <c r="O154" s="25" t="str">
        <f>VLOOKUP($A154,'All details for all cars'!$A:$O,COLUMN()-COLUMN($C:$C),0)</f>
        <v>3.3</v>
      </c>
      <c r="P154" s="24" t="str">
        <f>VLOOKUP($A154,'All details for all cars'!$A:$O,COLUMN()-COLUMN($C:$C),0)</f>
        <v>live_content_not_done</v>
      </c>
      <c r="Q154" s="25" t="str">
        <f>VLOOKUP($A154,'All details for all cars'!$A:$O,COLUMN()-COLUMN($C:$C),0)</f>
        <v>411626</v>
      </c>
      <c r="R154" s="25" t="str">
        <f>VLOOKUP($A154,'All details for all cars'!$A:$O,COLUMN()-COLUMN($C:$C),0)</f>
        <v>392700</v>
      </c>
      <c r="S154" s="26" t="str">
        <f t="shared" si="157"/>
        <v>2%</v>
      </c>
      <c r="U154" s="17" t="str">
        <f t="shared" si="3"/>
        <v>3/22/2016</v>
      </c>
      <c r="V154" s="18" t="s">
        <v>2686</v>
      </c>
      <c r="W154" s="19" t="str">
        <f t="shared" si="4"/>
        <v>217788</v>
      </c>
      <c r="X154" s="20" t="str">
        <f t="shared" ref="X154:Y154" si="164">G154</f>
        <v>MARUTI SUZUKI</v>
      </c>
      <c r="Y154" s="20" t="str">
        <f t="shared" si="164"/>
        <v>SWIFT</v>
      </c>
      <c r="Z154" s="21" t="str">
        <f>IFERROR(VLOOKUP(Y154,modelMapping,2,0),Y154)</f>
        <v>SWIFT</v>
      </c>
      <c r="AA154" s="20" t="str">
        <f t="shared" si="6"/>
        <v>VDi</v>
      </c>
      <c r="AB154" s="22" t="str">
        <f t="shared" si="7"/>
        <v>VDi</v>
      </c>
      <c r="AC154" s="19" t="str">
        <f t="shared" si="8"/>
        <v>2010</v>
      </c>
      <c r="AD154" s="19" t="str">
        <f t="shared" si="9"/>
        <v>401820</v>
      </c>
      <c r="AE154" s="19" t="str">
        <f t="shared" si="10"/>
        <v>56568</v>
      </c>
      <c r="AF154" s="19" t="str">
        <f t="shared" si="11"/>
        <v>6</v>
      </c>
      <c r="AG154" s="19" t="str">
        <f t="shared" si="12"/>
        <v>1</v>
      </c>
      <c r="AH154" s="12" t="s">
        <v>16</v>
      </c>
    </row>
    <row r="155">
      <c r="A155" s="13">
        <v>217883.0</v>
      </c>
      <c r="B155" s="23">
        <v>42444.0</v>
      </c>
      <c r="C155" s="13">
        <v>480000.0</v>
      </c>
      <c r="D155" s="13">
        <v>410000.0</v>
      </c>
      <c r="E155" s="9" t="s">
        <v>2696</v>
      </c>
      <c r="F155" s="24" t="str">
        <f>VLOOKUP($A155,'All details for all cars'!$A:$O,COLUMN()-COLUMN($C:$C),0)</f>
        <v>9-Mar-16</v>
      </c>
      <c r="G155" s="24" t="str">
        <f>VLOOKUP($A155,'All details for all cars'!$A:$O,COLUMN()-COLUMN($C:$C),0)</f>
        <v>MARUTI SUZUKI</v>
      </c>
      <c r="H155" s="24" t="str">
        <f>VLOOKUP($A155,'All details for all cars'!$A:$O,COLUMN()-COLUMN($C:$C),0)</f>
        <v>SWIFT DZIRE</v>
      </c>
      <c r="I155" s="24" t="str">
        <f>VLOOKUP($A155,'All details for all cars'!$A:$O,COLUMN()-COLUMN($C:$C),0)</f>
        <v>VDI</v>
      </c>
      <c r="J155" s="25" t="str">
        <f>VLOOKUP($A155,'All details for all cars'!$A:$O,COLUMN()-COLUMN($C:$C),0)</f>
        <v>2011</v>
      </c>
      <c r="K155" s="25" t="str">
        <f>VLOOKUP($A155,'All details for all cars'!$A:$O,COLUMN()-COLUMN($C:$C),0)</f>
        <v>37659</v>
      </c>
      <c r="L155" s="25" t="str">
        <f>VLOOKUP($A155,'All details for all cars'!$A:$O,COLUMN()-COLUMN($C:$C),0)</f>
        <v>2</v>
      </c>
      <c r="M155" s="25" t="str">
        <f>VLOOKUP($A155,'All details for all cars'!$A:$O,COLUMN()-COLUMN($C:$C),0)</f>
        <v>480000</v>
      </c>
      <c r="N155" s="24" t="str">
        <f>VLOOKUP($A155,'All details for all cars'!$A:$O,COLUMN()-COLUMN($C:$C),0)</f>
        <v/>
      </c>
      <c r="O155" s="25" t="str">
        <f>VLOOKUP($A155,'All details for all cars'!$A:$O,COLUMN()-COLUMN($C:$C),0)</f>
        <v>4</v>
      </c>
      <c r="P155" s="24" t="str">
        <f>VLOOKUP($A155,'All details for all cars'!$A:$O,COLUMN()-COLUMN($C:$C),0)</f>
        <v>dead_after_live</v>
      </c>
      <c r="Q155" s="25" t="str">
        <f>VLOOKUP($A155,'All details for all cars'!$A:$O,COLUMN()-COLUMN($C:$C),0)</f>
        <v>431966</v>
      </c>
      <c r="R155" s="25" t="str">
        <f>VLOOKUP($A155,'All details for all cars'!$A:$O,COLUMN()-COLUMN($C:$C),0)</f>
        <v>483480</v>
      </c>
      <c r="S155" s="26" t="str">
        <f t="shared" si="157"/>
        <v>-5%</v>
      </c>
      <c r="U155" s="17" t="str">
        <f t="shared" si="3"/>
        <v>3/15/2016</v>
      </c>
      <c r="V155" s="18" t="s">
        <v>2686</v>
      </c>
      <c r="W155" s="19" t="str">
        <f t="shared" si="4"/>
        <v>217883</v>
      </c>
      <c r="X155" s="20" t="str">
        <f t="shared" ref="X155:Y155" si="165">G155</f>
        <v>MARUTI SUZUKI</v>
      </c>
      <c r="Y155" s="20" t="str">
        <f t="shared" si="165"/>
        <v>SWIFT DZIRE</v>
      </c>
      <c r="Z155" s="21" t="str">
        <f>IFERROR(VLOOKUP(Y155,modelMapping,2,0),Y155)</f>
        <v>SWIFT DZIRE</v>
      </c>
      <c r="AA155" s="20" t="str">
        <f t="shared" si="6"/>
        <v>VDI</v>
      </c>
      <c r="AB155" s="22" t="str">
        <f t="shared" si="7"/>
        <v>VDI</v>
      </c>
      <c r="AC155" s="19" t="str">
        <f t="shared" si="8"/>
        <v>2011</v>
      </c>
      <c r="AD155" s="19" t="str">
        <f t="shared" si="9"/>
        <v>455100</v>
      </c>
      <c r="AE155" s="19" t="str">
        <f t="shared" si="10"/>
        <v>37659</v>
      </c>
      <c r="AF155" s="19" t="str">
        <f t="shared" si="11"/>
        <v>5</v>
      </c>
      <c r="AG155" s="19" t="str">
        <f t="shared" si="12"/>
        <v>2</v>
      </c>
      <c r="AH155" s="12" t="s">
        <v>16</v>
      </c>
    </row>
    <row r="156">
      <c r="A156" s="13">
        <v>217948.0</v>
      </c>
      <c r="B156" s="23">
        <v>42444.0</v>
      </c>
      <c r="C156" s="13">
        <v>235000.0</v>
      </c>
      <c r="D156" s="13">
        <v>195000.0</v>
      </c>
      <c r="E156" s="9" t="s">
        <v>2685</v>
      </c>
      <c r="F156" s="24" t="str">
        <f>VLOOKUP($A156,'All details for all cars'!$A:$O,COLUMN()-COLUMN($C:$C),0)</f>
        <v>13-Mar-16</v>
      </c>
      <c r="G156" s="24" t="str">
        <f>VLOOKUP($A156,'All details for all cars'!$A:$O,COLUMN()-COLUMN($C:$C),0)</f>
        <v>FORD</v>
      </c>
      <c r="H156" s="24" t="str">
        <f>VLOOKUP($A156,'All details for all cars'!$A:$O,COLUMN()-COLUMN($C:$C),0)</f>
        <v>FIGO</v>
      </c>
      <c r="I156" s="24" t="str">
        <f>VLOOKUP($A156,'All details for all cars'!$A:$O,COLUMN()-COLUMN($C:$C),0)</f>
        <v>Duratec Petrol Titanium 1.2</v>
      </c>
      <c r="J156" s="25" t="str">
        <f>VLOOKUP($A156,'All details for all cars'!$A:$O,COLUMN()-COLUMN($C:$C),0)</f>
        <v>2010</v>
      </c>
      <c r="K156" s="25" t="str">
        <f>VLOOKUP($A156,'All details for all cars'!$A:$O,COLUMN()-COLUMN($C:$C),0)</f>
        <v>74486</v>
      </c>
      <c r="L156" s="25" t="str">
        <f>VLOOKUP($A156,'All details for all cars'!$A:$O,COLUMN()-COLUMN($C:$C),0)</f>
        <v>1</v>
      </c>
      <c r="M156" s="25" t="str">
        <f>VLOOKUP($A156,'All details for all cars'!$A:$O,COLUMN()-COLUMN($C:$C),0)</f>
        <v>235000</v>
      </c>
      <c r="N156" s="24" t="str">
        <f>VLOOKUP($A156,'All details for all cars'!$A:$O,COLUMN()-COLUMN($C:$C),0)</f>
        <v>Other</v>
      </c>
      <c r="O156" s="25" t="str">
        <f>VLOOKUP($A156,'All details for all cars'!$A:$O,COLUMN()-COLUMN($C:$C),0)</f>
        <v>2.9</v>
      </c>
      <c r="P156" s="24" t="str">
        <f>VLOOKUP($A156,'All details for all cars'!$A:$O,COLUMN()-COLUMN($C:$C),0)</f>
        <v>dead_after_live</v>
      </c>
      <c r="Q156" s="25" t="str">
        <f>VLOOKUP($A156,'All details for all cars'!$A:$O,COLUMN()-COLUMN($C:$C),0)</f>
        <v/>
      </c>
      <c r="R156" s="25" t="str">
        <f>VLOOKUP($A156,'All details for all cars'!$A:$O,COLUMN()-COLUMN($C:$C),0)</f>
        <v>272300</v>
      </c>
      <c r="S156" s="26" t="str">
        <f t="shared" si="157"/>
        <v/>
      </c>
      <c r="U156" s="17" t="str">
        <f t="shared" si="3"/>
        <v>3/15/2016</v>
      </c>
      <c r="V156" s="18" t="s">
        <v>2686</v>
      </c>
      <c r="W156" s="19" t="str">
        <f t="shared" si="4"/>
        <v>217948</v>
      </c>
      <c r="X156" s="20" t="str">
        <f t="shared" ref="X156:Y156" si="166">G156</f>
        <v>FORD</v>
      </c>
      <c r="Y156" s="20" t="str">
        <f t="shared" si="166"/>
        <v>FIGO</v>
      </c>
      <c r="Z156" s="21" t="str">
        <f>IFERROR(VLOOKUP(Y156,modelMapping,2,0),Y156)</f>
        <v>FIGO</v>
      </c>
      <c r="AA156" s="20" t="str">
        <f t="shared" si="6"/>
        <v>Duratec Petrol Titanium 1.2</v>
      </c>
      <c r="AB156" s="22" t="str">
        <f t="shared" si="7"/>
        <v>Duratec Petrol Titanium 1.2</v>
      </c>
      <c r="AC156" s="19" t="str">
        <f t="shared" si="8"/>
        <v>2010</v>
      </c>
      <c r="AD156" s="19" t="str">
        <f t="shared" si="9"/>
        <v>216450</v>
      </c>
      <c r="AE156" s="19" t="str">
        <f t="shared" si="10"/>
        <v>74486</v>
      </c>
      <c r="AF156" s="19" t="str">
        <f t="shared" si="11"/>
        <v>6</v>
      </c>
      <c r="AG156" s="19" t="str">
        <f t="shared" si="12"/>
        <v>1</v>
      </c>
      <c r="AH156" s="12" t="s">
        <v>16</v>
      </c>
    </row>
    <row r="157">
      <c r="A157" s="13">
        <v>218953.0</v>
      </c>
      <c r="B157" s="23">
        <v>42451.0</v>
      </c>
      <c r="C157" s="13">
        <v>520000.0</v>
      </c>
      <c r="D157" s="13">
        <v>460000.0</v>
      </c>
      <c r="E157" s="9" t="s">
        <v>2688</v>
      </c>
      <c r="F157" s="24" t="str">
        <f>VLOOKUP($A157,'All details for all cars'!$A:$O,COLUMN()-COLUMN($C:$C),0)</f>
        <v>15-Mar-16</v>
      </c>
      <c r="G157" s="24" t="str">
        <f>VLOOKUP($A157,'All details for all cars'!$A:$O,COLUMN()-COLUMN($C:$C),0)</f>
        <v>HONDA</v>
      </c>
      <c r="H157" s="24" t="str">
        <f>VLOOKUP($A157,'All details for all cars'!$A:$O,COLUMN()-COLUMN($C:$C),0)</f>
        <v>CITY</v>
      </c>
      <c r="I157" s="24" t="str">
        <f>VLOOKUP($A157,'All details for all cars'!$A:$O,COLUMN()-COLUMN($C:$C),0)</f>
        <v>1.5 S MT</v>
      </c>
      <c r="J157" s="25" t="str">
        <f>VLOOKUP($A157,'All details for all cars'!$A:$O,COLUMN()-COLUMN($C:$C),0)</f>
        <v>2010</v>
      </c>
      <c r="K157" s="25" t="str">
        <f>VLOOKUP($A157,'All details for all cars'!$A:$O,COLUMN()-COLUMN($C:$C),0)</f>
        <v>63639</v>
      </c>
      <c r="L157" s="25" t="str">
        <f>VLOOKUP($A157,'All details for all cars'!$A:$O,COLUMN()-COLUMN($C:$C),0)</f>
        <v>2</v>
      </c>
      <c r="M157" s="25" t="str">
        <f>VLOOKUP($A157,'All details for all cars'!$A:$O,COLUMN()-COLUMN($C:$C),0)</f>
        <v>520000</v>
      </c>
      <c r="N157" s="24" t="str">
        <f>VLOOKUP($A157,'All details for all cars'!$A:$O,COLUMN()-COLUMN($C:$C),0)</f>
        <v>Other</v>
      </c>
      <c r="O157" s="25" t="str">
        <f>VLOOKUP($A157,'All details for all cars'!$A:$O,COLUMN()-COLUMN($C:$C),0)</f>
        <v>3.8</v>
      </c>
      <c r="P157" s="24" t="str">
        <f>VLOOKUP($A157,'All details for all cars'!$A:$O,COLUMN()-COLUMN($C:$C),0)</f>
        <v>live_content_not_done</v>
      </c>
      <c r="Q157" s="25" t="str">
        <f>VLOOKUP($A157,'All details for all cars'!$A:$O,COLUMN()-COLUMN($C:$C),0)</f>
        <v/>
      </c>
      <c r="R157" s="25" t="str">
        <f>VLOOKUP($A157,'All details for all cars'!$A:$O,COLUMN()-COLUMN($C:$C),0)</f>
        <v>447120</v>
      </c>
      <c r="S157" s="26" t="str">
        <f t="shared" si="157"/>
        <v/>
      </c>
      <c r="U157" s="17" t="str">
        <f t="shared" si="3"/>
        <v>3/22/2016</v>
      </c>
      <c r="V157" s="18" t="s">
        <v>2686</v>
      </c>
      <c r="W157" s="19" t="str">
        <f t="shared" si="4"/>
        <v>218953</v>
      </c>
      <c r="X157" s="20" t="str">
        <f t="shared" ref="X157:Y157" si="167">G157</f>
        <v>HONDA</v>
      </c>
      <c r="Y157" s="20" t="str">
        <f t="shared" si="167"/>
        <v>CITY</v>
      </c>
      <c r="Z157" s="21" t="str">
        <f>IFERROR(VLOOKUP(Y157,modelMapping,2,0),Y157)</f>
        <v>CITY</v>
      </c>
      <c r="AA157" s="20" t="str">
        <f t="shared" si="6"/>
        <v>1.5 S MT</v>
      </c>
      <c r="AB157" s="22" t="str">
        <f t="shared" si="7"/>
        <v>1.5 S MT</v>
      </c>
      <c r="AC157" s="19" t="str">
        <f t="shared" si="8"/>
        <v>2010</v>
      </c>
      <c r="AD157" s="19" t="str">
        <f t="shared" si="9"/>
        <v>510600</v>
      </c>
      <c r="AE157" s="19" t="str">
        <f t="shared" si="10"/>
        <v>63639</v>
      </c>
      <c r="AF157" s="19" t="str">
        <f t="shared" si="11"/>
        <v>6</v>
      </c>
      <c r="AG157" s="19" t="str">
        <f t="shared" si="12"/>
        <v>2</v>
      </c>
      <c r="AH157" s="12" t="s">
        <v>16</v>
      </c>
    </row>
    <row r="158">
      <c r="A158" s="13">
        <v>219120.0</v>
      </c>
      <c r="B158" s="23">
        <v>42451.0</v>
      </c>
      <c r="C158" s="13">
        <v>750000.0</v>
      </c>
      <c r="D158" s="13">
        <v>681000.0</v>
      </c>
      <c r="E158" s="9" t="s">
        <v>2685</v>
      </c>
      <c r="F158" s="24" t="str">
        <f>VLOOKUP($A158,'All details for all cars'!$A:$O,COLUMN()-COLUMN($C:$C),0)</f>
        <v>13-Mar-16</v>
      </c>
      <c r="G158" s="24" t="str">
        <f>VLOOKUP($A158,'All details for all cars'!$A:$O,COLUMN()-COLUMN($C:$C),0)</f>
        <v>HYUNDAI</v>
      </c>
      <c r="H158" s="24" t="str">
        <f>VLOOKUP($A158,'All details for all cars'!$A:$O,COLUMN()-COLUMN($C:$C),0)</f>
        <v>VERNA</v>
      </c>
      <c r="I158" s="24" t="str">
        <f>VLOOKUP($A158,'All details for all cars'!$A:$O,COLUMN()-COLUMN($C:$C),0)</f>
        <v>Fluidic 1.6 CRDI SX</v>
      </c>
      <c r="J158" s="25" t="str">
        <f>VLOOKUP($A158,'All details for all cars'!$A:$O,COLUMN()-COLUMN($C:$C),0)</f>
        <v>2013</v>
      </c>
      <c r="K158" s="25" t="str">
        <f>VLOOKUP($A158,'All details for all cars'!$A:$O,COLUMN()-COLUMN($C:$C),0)</f>
        <v>35155</v>
      </c>
      <c r="L158" s="25" t="str">
        <f>VLOOKUP($A158,'All details for all cars'!$A:$O,COLUMN()-COLUMN($C:$C),0)</f>
        <v>1</v>
      </c>
      <c r="M158" s="25" t="str">
        <f>VLOOKUP($A158,'All details for all cars'!$A:$O,COLUMN()-COLUMN($C:$C),0)</f>
        <v>750000</v>
      </c>
      <c r="N158" s="24" t="str">
        <f>VLOOKUP($A158,'All details for all cars'!$A:$O,COLUMN()-COLUMN($C:$C),0)</f>
        <v>Upgrading to a new car</v>
      </c>
      <c r="O158" s="25" t="str">
        <f>VLOOKUP($A158,'All details for all cars'!$A:$O,COLUMN()-COLUMN($C:$C),0)</f>
        <v>4.3</v>
      </c>
      <c r="P158" s="24" t="str">
        <f>VLOOKUP($A158,'All details for all cars'!$A:$O,COLUMN()-COLUMN($C:$C),0)</f>
        <v>dead_after_live</v>
      </c>
      <c r="Q158" s="25" t="str">
        <f>VLOOKUP($A158,'All details for all cars'!$A:$O,COLUMN()-COLUMN($C:$C),0)</f>
        <v/>
      </c>
      <c r="R158" s="25" t="str">
        <f>VLOOKUP($A158,'All details for all cars'!$A:$O,COLUMN()-COLUMN($C:$C),0)</f>
        <v>943600</v>
      </c>
      <c r="S158" s="26" t="str">
        <f t="shared" si="157"/>
        <v/>
      </c>
      <c r="U158" s="17" t="str">
        <f t="shared" si="3"/>
        <v>3/22/2016</v>
      </c>
      <c r="V158" s="18" t="s">
        <v>2686</v>
      </c>
      <c r="W158" s="19" t="str">
        <f t="shared" si="4"/>
        <v>219120</v>
      </c>
      <c r="X158" s="20" t="str">
        <f t="shared" ref="X158:Y158" si="168">G158</f>
        <v>HYUNDAI</v>
      </c>
      <c r="Y158" s="20" t="str">
        <f t="shared" si="168"/>
        <v>VERNA</v>
      </c>
      <c r="Z158" s="21" t="str">
        <f>IFERROR(VLOOKUP(Y158,modelMapping,2,0),Y158)</f>
        <v>VERNA</v>
      </c>
      <c r="AA158" s="20" t="str">
        <f t="shared" si="6"/>
        <v>Fluidic 1.6 CRDI SX</v>
      </c>
      <c r="AB158" s="22" t="str">
        <f t="shared" si="7"/>
        <v>Fluidic 1.6 CRDI SX</v>
      </c>
      <c r="AC158" s="19" t="str">
        <f t="shared" si="8"/>
        <v>2013</v>
      </c>
      <c r="AD158" s="19" t="str">
        <f t="shared" si="9"/>
        <v>755910</v>
      </c>
      <c r="AE158" s="19" t="str">
        <f t="shared" si="10"/>
        <v>35155</v>
      </c>
      <c r="AF158" s="19" t="str">
        <f t="shared" si="11"/>
        <v>3</v>
      </c>
      <c r="AG158" s="19" t="str">
        <f t="shared" si="12"/>
        <v>1</v>
      </c>
      <c r="AH158" s="12" t="s">
        <v>16</v>
      </c>
    </row>
    <row r="159">
      <c r="A159" s="13">
        <v>219157.0</v>
      </c>
      <c r="B159" s="23">
        <v>42447.0</v>
      </c>
      <c r="C159" s="13">
        <v>280000.0</v>
      </c>
      <c r="D159" s="13">
        <v>251000.0</v>
      </c>
      <c r="E159" s="9" t="s">
        <v>2692</v>
      </c>
      <c r="F159" s="24" t="str">
        <f>VLOOKUP($A159,'All details for all cars'!$A:$O,COLUMN()-COLUMN($C:$C),0)</f>
        <v>16-Mar-16</v>
      </c>
      <c r="G159" s="24" t="str">
        <f>VLOOKUP($A159,'All details for all cars'!$A:$O,COLUMN()-COLUMN($C:$C),0)</f>
        <v>HYUNDAI</v>
      </c>
      <c r="H159" s="24" t="str">
        <f>VLOOKUP($A159,'All details for all cars'!$A:$O,COLUMN()-COLUMN($C:$C),0)</f>
        <v>I10</v>
      </c>
      <c r="I159" s="24" t="str">
        <f>VLOOKUP($A159,'All details for all cars'!$A:$O,COLUMN()-COLUMN($C:$C),0)</f>
        <v>Sportz 1.2</v>
      </c>
      <c r="J159" s="25" t="str">
        <f>VLOOKUP($A159,'All details for all cars'!$A:$O,COLUMN()-COLUMN($C:$C),0)</f>
        <v>2008</v>
      </c>
      <c r="K159" s="25" t="str">
        <f>VLOOKUP($A159,'All details for all cars'!$A:$O,COLUMN()-COLUMN($C:$C),0)</f>
        <v>32783</v>
      </c>
      <c r="L159" s="25" t="str">
        <f>VLOOKUP($A159,'All details for all cars'!$A:$O,COLUMN()-COLUMN($C:$C),0)</f>
        <v>1</v>
      </c>
      <c r="M159" s="25" t="str">
        <f>VLOOKUP($A159,'All details for all cars'!$A:$O,COLUMN()-COLUMN($C:$C),0)</f>
        <v>280000</v>
      </c>
      <c r="N159" s="24" t="str">
        <f>VLOOKUP($A159,'All details for all cars'!$A:$O,COLUMN()-COLUMN($C:$C),0)</f>
        <v>Upgrading to a new car</v>
      </c>
      <c r="O159" s="25" t="str">
        <f>VLOOKUP($A159,'All details for all cars'!$A:$O,COLUMN()-COLUMN($C:$C),0)</f>
        <v>3.3</v>
      </c>
      <c r="P159" s="24" t="str">
        <f>VLOOKUP($A159,'All details for all cars'!$A:$O,COLUMN()-COLUMN($C:$C),0)</f>
        <v>live_content_not_done</v>
      </c>
      <c r="Q159" s="25" t="str">
        <f>VLOOKUP($A159,'All details for all cars'!$A:$O,COLUMN()-COLUMN($C:$C),0)</f>
        <v>266614</v>
      </c>
      <c r="R159" s="25" t="str">
        <f>VLOOKUP($A159,'All details for all cars'!$A:$O,COLUMN()-COLUMN($C:$C),0)</f>
        <v>258300</v>
      </c>
      <c r="S159" s="26" t="str">
        <f t="shared" si="157"/>
        <v>-4%</v>
      </c>
      <c r="U159" s="17" t="str">
        <f t="shared" si="3"/>
        <v>3/18/2016</v>
      </c>
      <c r="V159" s="18" t="s">
        <v>2686</v>
      </c>
      <c r="W159" s="19" t="str">
        <f t="shared" si="4"/>
        <v>219157</v>
      </c>
      <c r="X159" s="20" t="str">
        <f t="shared" ref="X159:Y159" si="169">G159</f>
        <v>HYUNDAI</v>
      </c>
      <c r="Y159" s="20" t="str">
        <f t="shared" si="169"/>
        <v>I10</v>
      </c>
      <c r="Z159" s="21" t="str">
        <f>IFERROR(VLOOKUP(Y159,modelMapping,2,0),Y159)</f>
        <v>I10</v>
      </c>
      <c r="AA159" s="20" t="str">
        <f t="shared" si="6"/>
        <v>Sportz 1.2</v>
      </c>
      <c r="AB159" s="22" t="str">
        <f t="shared" si="7"/>
        <v>Sportz 1.2</v>
      </c>
      <c r="AC159" s="19" t="str">
        <f t="shared" si="8"/>
        <v>2008</v>
      </c>
      <c r="AD159" s="19" t="str">
        <f t="shared" si="9"/>
        <v>278610</v>
      </c>
      <c r="AE159" s="19" t="str">
        <f t="shared" si="10"/>
        <v>32783</v>
      </c>
      <c r="AF159" s="19" t="str">
        <f t="shared" si="11"/>
        <v>8</v>
      </c>
      <c r="AG159" s="19" t="str">
        <f t="shared" si="12"/>
        <v>1</v>
      </c>
      <c r="AH159" s="12" t="s">
        <v>16</v>
      </c>
    </row>
    <row r="160">
      <c r="A160" s="13">
        <v>219258.0</v>
      </c>
      <c r="B160" s="23">
        <v>42451.0</v>
      </c>
      <c r="C160" s="13">
        <v>465000.0</v>
      </c>
      <c r="D160" s="13">
        <v>330000.0</v>
      </c>
      <c r="E160" s="9" t="s">
        <v>2688</v>
      </c>
      <c r="F160" s="24" t="str">
        <f>VLOOKUP($A160,'All details for all cars'!$A:$O,COLUMN()-COLUMN($C:$C),0)</f>
        <v>19-Mar-16</v>
      </c>
      <c r="G160" s="24" t="str">
        <f>VLOOKUP($A160,'All details for all cars'!$A:$O,COLUMN()-COLUMN($C:$C),0)</f>
        <v>HYUNDAI</v>
      </c>
      <c r="H160" s="24" t="str">
        <f>VLOOKUP($A160,'All details for all cars'!$A:$O,COLUMN()-COLUMN($C:$C),0)</f>
        <v>I20</v>
      </c>
      <c r="I160" s="24" t="str">
        <f>VLOOKUP($A160,'All details for all cars'!$A:$O,COLUMN()-COLUMN($C:$C),0)</f>
        <v>Sportz 1.2 (O)</v>
      </c>
      <c r="J160" s="25" t="str">
        <f>VLOOKUP($A160,'All details for all cars'!$A:$O,COLUMN()-COLUMN($C:$C),0)</f>
        <v>2010</v>
      </c>
      <c r="K160" s="25" t="str">
        <f>VLOOKUP($A160,'All details for all cars'!$A:$O,COLUMN()-COLUMN($C:$C),0)</f>
        <v>44702</v>
      </c>
      <c r="L160" s="25" t="str">
        <f>VLOOKUP($A160,'All details for all cars'!$A:$O,COLUMN()-COLUMN($C:$C),0)</f>
        <v>1</v>
      </c>
      <c r="M160" s="25" t="str">
        <f>VLOOKUP($A160,'All details for all cars'!$A:$O,COLUMN()-COLUMN($C:$C),0)</f>
        <v>465000</v>
      </c>
      <c r="N160" s="24" t="str">
        <f>VLOOKUP($A160,'All details for all cars'!$A:$O,COLUMN()-COLUMN($C:$C),0)</f>
        <v>Moving out of City</v>
      </c>
      <c r="O160" s="25" t="str">
        <f>VLOOKUP($A160,'All details for all cars'!$A:$O,COLUMN()-COLUMN($C:$C),0)</f>
        <v>3.7</v>
      </c>
      <c r="P160" s="24" t="str">
        <f>VLOOKUP($A160,'All details for all cars'!$A:$O,COLUMN()-COLUMN($C:$C),0)</f>
        <v>live_content_not_done</v>
      </c>
      <c r="Q160" s="25" t="str">
        <f>VLOOKUP($A160,'All details for all cars'!$A:$O,COLUMN()-COLUMN($C:$C),0)</f>
        <v/>
      </c>
      <c r="R160" s="25" t="str">
        <f>VLOOKUP($A160,'All details for all cars'!$A:$O,COLUMN()-COLUMN($C:$C),0)</f>
        <v>337400</v>
      </c>
      <c r="S160" s="26" t="str">
        <f t="shared" si="157"/>
        <v/>
      </c>
      <c r="U160" s="17" t="str">
        <f t="shared" si="3"/>
        <v>3/22/2016</v>
      </c>
      <c r="V160" s="18" t="s">
        <v>2686</v>
      </c>
      <c r="W160" s="19" t="str">
        <f t="shared" si="4"/>
        <v>219258</v>
      </c>
      <c r="X160" s="20" t="str">
        <f t="shared" ref="X160:Y160" si="170">G160</f>
        <v>HYUNDAI</v>
      </c>
      <c r="Y160" s="20" t="str">
        <f t="shared" si="170"/>
        <v>I20</v>
      </c>
      <c r="Z160" s="21" t="str">
        <f>IFERROR(VLOOKUP(Y160,modelMapping,2,0),Y160)</f>
        <v>I20</v>
      </c>
      <c r="AA160" s="20" t="str">
        <f t="shared" si="6"/>
        <v>Sportz 1.2 (O)</v>
      </c>
      <c r="AB160" s="22" t="str">
        <f t="shared" si="7"/>
        <v>Sportz 1.2 (O)</v>
      </c>
      <c r="AC160" s="19" t="str">
        <f t="shared" si="8"/>
        <v>2010</v>
      </c>
      <c r="AD160" s="19" t="str">
        <f t="shared" si="9"/>
        <v>366300</v>
      </c>
      <c r="AE160" s="19" t="str">
        <f t="shared" si="10"/>
        <v>44702</v>
      </c>
      <c r="AF160" s="19" t="str">
        <f t="shared" si="11"/>
        <v>6</v>
      </c>
      <c r="AG160" s="19" t="str">
        <f t="shared" si="12"/>
        <v>1</v>
      </c>
      <c r="AH160" s="12" t="s">
        <v>16</v>
      </c>
    </row>
    <row r="161">
      <c r="A161" s="13">
        <v>219486.0</v>
      </c>
      <c r="B161" s="23">
        <v>42450.0</v>
      </c>
      <c r="C161" s="13">
        <v>415000.0</v>
      </c>
      <c r="D161" s="13">
        <v>225000.0</v>
      </c>
      <c r="E161" s="9" t="s">
        <v>2698</v>
      </c>
      <c r="F161" s="24" t="str">
        <f>VLOOKUP($A161,'All details for all cars'!$A:$O,COLUMN()-COLUMN($C:$C),0)</f>
        <v>19-Mar-16</v>
      </c>
      <c r="G161" s="24" t="str">
        <f>VLOOKUP($A161,'All details for all cars'!$A:$O,COLUMN()-COLUMN($C:$C),0)</f>
        <v>MARUTI SUZUKI</v>
      </c>
      <c r="H161" s="24" t="str">
        <f>VLOOKUP($A161,'All details for all cars'!$A:$O,COLUMN()-COLUMN($C:$C),0)</f>
        <v>SWIFT DZIRE</v>
      </c>
      <c r="I161" s="24" t="str">
        <f>VLOOKUP($A161,'All details for all cars'!$A:$O,COLUMN()-COLUMN($C:$C),0)</f>
        <v>LXI</v>
      </c>
      <c r="J161" s="25" t="str">
        <f>VLOOKUP($A161,'All details for all cars'!$A:$O,COLUMN()-COLUMN($C:$C),0)</f>
        <v>2009</v>
      </c>
      <c r="K161" s="25" t="str">
        <f>VLOOKUP($A161,'All details for all cars'!$A:$O,COLUMN()-COLUMN($C:$C),0)</f>
        <v>48816</v>
      </c>
      <c r="L161" s="25" t="str">
        <f>VLOOKUP($A161,'All details for all cars'!$A:$O,COLUMN()-COLUMN($C:$C),0)</f>
        <v>2</v>
      </c>
      <c r="M161" s="25" t="str">
        <f>VLOOKUP($A161,'All details for all cars'!$A:$O,COLUMN()-COLUMN($C:$C),0)</f>
        <v>415000</v>
      </c>
      <c r="N161" s="24" t="str">
        <f>VLOOKUP($A161,'All details for all cars'!$A:$O,COLUMN()-COLUMN($C:$C),0)</f>
        <v>Other</v>
      </c>
      <c r="O161" s="25" t="str">
        <f>VLOOKUP($A161,'All details for all cars'!$A:$O,COLUMN()-COLUMN($C:$C),0)</f>
        <v>2</v>
      </c>
      <c r="P161" s="24" t="str">
        <f>VLOOKUP($A161,'All details for all cars'!$A:$O,COLUMN()-COLUMN($C:$C),0)</f>
        <v>live_content_not_done</v>
      </c>
      <c r="Q161" s="25" t="str">
        <f>VLOOKUP($A161,'All details for all cars'!$A:$O,COLUMN()-COLUMN($C:$C),0)</f>
        <v/>
      </c>
      <c r="R161" s="25" t="str">
        <f>VLOOKUP($A161,'All details for all cars'!$A:$O,COLUMN()-COLUMN($C:$C),0)</f>
        <v>269100</v>
      </c>
      <c r="S161" s="26" t="str">
        <f t="shared" si="157"/>
        <v/>
      </c>
      <c r="U161" s="17" t="str">
        <f t="shared" si="3"/>
        <v>3/21/2016</v>
      </c>
      <c r="V161" s="18" t="s">
        <v>2686</v>
      </c>
      <c r="W161" s="19" t="str">
        <f t="shared" si="4"/>
        <v>219486</v>
      </c>
      <c r="X161" s="20" t="str">
        <f t="shared" ref="X161:Y161" si="171">G161</f>
        <v>MARUTI SUZUKI</v>
      </c>
      <c r="Y161" s="20" t="str">
        <f t="shared" si="171"/>
        <v>SWIFT DZIRE</v>
      </c>
      <c r="Z161" s="21" t="str">
        <f>IFERROR(VLOOKUP(Y161,modelMapping,2,0),Y161)</f>
        <v>SWIFT DZIRE</v>
      </c>
      <c r="AA161" s="20" t="str">
        <f t="shared" si="6"/>
        <v>LXI</v>
      </c>
      <c r="AB161" s="22" t="str">
        <f t="shared" si="7"/>
        <v>LXI</v>
      </c>
      <c r="AC161" s="19" t="str">
        <f t="shared" si="8"/>
        <v>2009</v>
      </c>
      <c r="AD161" s="19" t="str">
        <f t="shared" si="9"/>
        <v>249750</v>
      </c>
      <c r="AE161" s="19" t="str">
        <f t="shared" si="10"/>
        <v>48816</v>
      </c>
      <c r="AF161" s="19" t="str">
        <f t="shared" si="11"/>
        <v>7</v>
      </c>
      <c r="AG161" s="19" t="str">
        <f t="shared" si="12"/>
        <v>2</v>
      </c>
      <c r="AH161" s="12" t="s">
        <v>16</v>
      </c>
    </row>
    <row r="162">
      <c r="A162" s="13">
        <v>219581.0</v>
      </c>
      <c r="B162" s="23">
        <v>42451.0</v>
      </c>
      <c r="C162" s="13">
        <v>350000.0</v>
      </c>
      <c r="D162" s="13">
        <v>255000.0</v>
      </c>
      <c r="E162" s="9" t="s">
        <v>2688</v>
      </c>
      <c r="F162" s="24" t="str">
        <f>VLOOKUP($A162,'All details for all cars'!$A:$O,COLUMN()-COLUMN($C:$C),0)</f>
        <v>17-Mar-16</v>
      </c>
      <c r="G162" s="24" t="str">
        <f>VLOOKUP($A162,'All details for all cars'!$A:$O,COLUMN()-COLUMN($C:$C),0)</f>
        <v>MARUTI SUZUKI</v>
      </c>
      <c r="H162" s="24" t="str">
        <f>VLOOKUP($A162,'All details for all cars'!$A:$O,COLUMN()-COLUMN($C:$C),0)</f>
        <v>SWIFT DZIRE</v>
      </c>
      <c r="I162" s="24" t="str">
        <f>VLOOKUP($A162,'All details for all cars'!$A:$O,COLUMN()-COLUMN($C:$C),0)</f>
        <v>VXI</v>
      </c>
      <c r="J162" s="25" t="str">
        <f>VLOOKUP($A162,'All details for all cars'!$A:$O,COLUMN()-COLUMN($C:$C),0)</f>
        <v>2009</v>
      </c>
      <c r="K162" s="25" t="str">
        <f>VLOOKUP($A162,'All details for all cars'!$A:$O,COLUMN()-COLUMN($C:$C),0)</f>
        <v>79616</v>
      </c>
      <c r="L162" s="25" t="str">
        <f>VLOOKUP($A162,'All details for all cars'!$A:$O,COLUMN()-COLUMN($C:$C),0)</f>
        <v>2</v>
      </c>
      <c r="M162" s="25" t="str">
        <f>VLOOKUP($A162,'All details for all cars'!$A:$O,COLUMN()-COLUMN($C:$C),0)</f>
        <v>350000</v>
      </c>
      <c r="N162" s="24" t="str">
        <f>VLOOKUP($A162,'All details for all cars'!$A:$O,COLUMN()-COLUMN($C:$C),0)</f>
        <v>Going abroad</v>
      </c>
      <c r="O162" s="25" t="str">
        <f>VLOOKUP($A162,'All details for all cars'!$A:$O,COLUMN()-COLUMN($C:$C),0)</f>
        <v>3.3</v>
      </c>
      <c r="P162" s="24" t="str">
        <f>VLOOKUP($A162,'All details for all cars'!$A:$O,COLUMN()-COLUMN($C:$C),0)</f>
        <v>live_content_not_done</v>
      </c>
      <c r="Q162" s="25" t="str">
        <f>VLOOKUP($A162,'All details for all cars'!$A:$O,COLUMN()-COLUMN($C:$C),0)</f>
        <v>288647</v>
      </c>
      <c r="R162" s="25" t="str">
        <f>VLOOKUP($A162,'All details for all cars'!$A:$O,COLUMN()-COLUMN($C:$C),0)</f>
        <v>289530</v>
      </c>
      <c r="S162" s="26" t="str">
        <f t="shared" si="157"/>
        <v>2%</v>
      </c>
      <c r="U162" s="17" t="str">
        <f t="shared" si="3"/>
        <v>3/22/2016</v>
      </c>
      <c r="V162" s="18" t="s">
        <v>2686</v>
      </c>
      <c r="W162" s="19" t="str">
        <f t="shared" si="4"/>
        <v>219581</v>
      </c>
      <c r="X162" s="20" t="str">
        <f t="shared" ref="X162:Y162" si="172">G162</f>
        <v>MARUTI SUZUKI</v>
      </c>
      <c r="Y162" s="20" t="str">
        <f t="shared" si="172"/>
        <v>SWIFT DZIRE</v>
      </c>
      <c r="Z162" s="21" t="str">
        <f>IFERROR(VLOOKUP(Y162,modelMapping,2,0),Y162)</f>
        <v>SWIFT DZIRE</v>
      </c>
      <c r="AA162" s="20" t="str">
        <f t="shared" si="6"/>
        <v>VXI</v>
      </c>
      <c r="AB162" s="22" t="str">
        <f t="shared" si="7"/>
        <v>VXI</v>
      </c>
      <c r="AC162" s="19" t="str">
        <f t="shared" si="8"/>
        <v>2009</v>
      </c>
      <c r="AD162" s="19" t="str">
        <f t="shared" si="9"/>
        <v>283050</v>
      </c>
      <c r="AE162" s="19" t="str">
        <f t="shared" si="10"/>
        <v>79616</v>
      </c>
      <c r="AF162" s="19" t="str">
        <f t="shared" si="11"/>
        <v>7</v>
      </c>
      <c r="AG162" s="19" t="str">
        <f t="shared" si="12"/>
        <v>2</v>
      </c>
      <c r="AH162" s="12" t="s">
        <v>16</v>
      </c>
    </row>
    <row r="163">
      <c r="A163" s="13">
        <v>219604.0</v>
      </c>
      <c r="B163" s="23">
        <v>42451.0</v>
      </c>
      <c r="C163" s="13">
        <v>360000.0</v>
      </c>
      <c r="D163" s="13">
        <v>286000.0</v>
      </c>
      <c r="E163" s="9" t="s">
        <v>2685</v>
      </c>
      <c r="F163" s="24" t="str">
        <f>VLOOKUP($A163,'All details for all cars'!$A:$O,COLUMN()-COLUMN($C:$C),0)</f>
        <v>14-Mar-16</v>
      </c>
      <c r="G163" s="24" t="str">
        <f>VLOOKUP($A163,'All details for all cars'!$A:$O,COLUMN()-COLUMN($C:$C),0)</f>
        <v>HYUNDAI</v>
      </c>
      <c r="H163" s="24" t="str">
        <f>VLOOKUP($A163,'All details for all cars'!$A:$O,COLUMN()-COLUMN($C:$C),0)</f>
        <v>I20</v>
      </c>
      <c r="I163" s="24" t="str">
        <f>VLOOKUP($A163,'All details for all cars'!$A:$O,COLUMN()-COLUMN($C:$C),0)</f>
        <v>Magna 1.2</v>
      </c>
      <c r="J163" s="25" t="str">
        <f>VLOOKUP($A163,'All details for all cars'!$A:$O,COLUMN()-COLUMN($C:$C),0)</f>
        <v>2009</v>
      </c>
      <c r="K163" s="25" t="str">
        <f>VLOOKUP($A163,'All details for all cars'!$A:$O,COLUMN()-COLUMN($C:$C),0)</f>
        <v>58617</v>
      </c>
      <c r="L163" s="25" t="str">
        <f>VLOOKUP($A163,'All details for all cars'!$A:$O,COLUMN()-COLUMN($C:$C),0)</f>
        <v>2</v>
      </c>
      <c r="M163" s="25" t="str">
        <f>VLOOKUP($A163,'All details for all cars'!$A:$O,COLUMN()-COLUMN($C:$C),0)</f>
        <v>360000</v>
      </c>
      <c r="N163" s="24" t="str">
        <f>VLOOKUP($A163,'All details for all cars'!$A:$O,COLUMN()-COLUMN($C:$C),0)</f>
        <v>Upgrading to a new car</v>
      </c>
      <c r="O163" s="25" t="str">
        <f>VLOOKUP($A163,'All details for all cars'!$A:$O,COLUMN()-COLUMN($C:$C),0)</f>
        <v>3.5</v>
      </c>
      <c r="P163" s="24" t="str">
        <f>VLOOKUP($A163,'All details for all cars'!$A:$O,COLUMN()-COLUMN($C:$C),0)</f>
        <v>live_content_not_done</v>
      </c>
      <c r="Q163" s="25" t="str">
        <f>VLOOKUP($A163,'All details for all cars'!$A:$O,COLUMN()-COLUMN($C:$C),0)</f>
        <v/>
      </c>
      <c r="R163" s="25" t="str">
        <f>VLOOKUP($A163,'All details for all cars'!$A:$O,COLUMN()-COLUMN($C:$C),0)</f>
        <v>257220</v>
      </c>
      <c r="S163" s="26" t="str">
        <f t="shared" si="157"/>
        <v/>
      </c>
      <c r="U163" s="17" t="str">
        <f t="shared" si="3"/>
        <v>3/22/2016</v>
      </c>
      <c r="V163" s="18" t="s">
        <v>2686</v>
      </c>
      <c r="W163" s="19" t="str">
        <f t="shared" si="4"/>
        <v>219604</v>
      </c>
      <c r="X163" s="20" t="str">
        <f t="shared" ref="X163:Y163" si="173">G163</f>
        <v>HYUNDAI</v>
      </c>
      <c r="Y163" s="20" t="str">
        <f t="shared" si="173"/>
        <v>I20</v>
      </c>
      <c r="Z163" s="21" t="str">
        <f>IFERROR(VLOOKUP(Y163,modelMapping,2,0),Y163)</f>
        <v>I20</v>
      </c>
      <c r="AA163" s="20" t="str">
        <f t="shared" si="6"/>
        <v>Magna 1.2</v>
      </c>
      <c r="AB163" s="22" t="str">
        <f t="shared" si="7"/>
        <v>Magna 1.2</v>
      </c>
      <c r="AC163" s="19" t="str">
        <f t="shared" si="8"/>
        <v>2009</v>
      </c>
      <c r="AD163" s="19" t="str">
        <f t="shared" si="9"/>
        <v>317460</v>
      </c>
      <c r="AE163" s="19" t="str">
        <f t="shared" si="10"/>
        <v>58617</v>
      </c>
      <c r="AF163" s="19" t="str">
        <f t="shared" si="11"/>
        <v>7</v>
      </c>
      <c r="AG163" s="19" t="str">
        <f t="shared" si="12"/>
        <v>2</v>
      </c>
      <c r="AH163" s="12" t="s">
        <v>16</v>
      </c>
    </row>
    <row r="164">
      <c r="A164" s="13">
        <v>219637.0</v>
      </c>
      <c r="B164" s="23">
        <v>42444.0</v>
      </c>
      <c r="C164" s="13">
        <v>175000.0</v>
      </c>
      <c r="D164" s="13">
        <v>115000.0</v>
      </c>
      <c r="E164" s="9" t="s">
        <v>2698</v>
      </c>
      <c r="F164" s="24" t="str">
        <f>VLOOKUP($A164,'All details for all cars'!$A:$O,COLUMN()-COLUMN($C:$C),0)</f>
        <v>15-Mar-16</v>
      </c>
      <c r="G164" s="24" t="str">
        <f>VLOOKUP($A164,'All details for all cars'!$A:$O,COLUMN()-COLUMN($C:$C),0)</f>
        <v>MARUTI SUZUKI</v>
      </c>
      <c r="H164" s="24" t="str">
        <f>VLOOKUP($A164,'All details for all cars'!$A:$O,COLUMN()-COLUMN($C:$C),0)</f>
        <v>10-Mar-02</v>
      </c>
      <c r="I164" s="24" t="str">
        <f>VLOOKUP($A164,'All details for all cars'!$A:$O,COLUMN()-COLUMN($C:$C),0)</f>
        <v>Std BS-III</v>
      </c>
      <c r="J164" s="25" t="str">
        <f>VLOOKUP($A164,'All details for all cars'!$A:$O,COLUMN()-COLUMN($C:$C),0)</f>
        <v>2009</v>
      </c>
      <c r="K164" s="25" t="str">
        <f>VLOOKUP($A164,'All details for all cars'!$A:$O,COLUMN()-COLUMN($C:$C),0)</f>
        <v>34974</v>
      </c>
      <c r="L164" s="25" t="str">
        <f>VLOOKUP($A164,'All details for all cars'!$A:$O,COLUMN()-COLUMN($C:$C),0)</f>
        <v>1</v>
      </c>
      <c r="M164" s="25" t="str">
        <f>VLOOKUP($A164,'All details for all cars'!$A:$O,COLUMN()-COLUMN($C:$C),0)</f>
        <v>175000</v>
      </c>
      <c r="N164" s="24" t="str">
        <f>VLOOKUP($A164,'All details for all cars'!$A:$O,COLUMN()-COLUMN($C:$C),0)</f>
        <v>Upgrading to a new car</v>
      </c>
      <c r="O164" s="25" t="str">
        <f>VLOOKUP($A164,'All details for all cars'!$A:$O,COLUMN()-COLUMN($C:$C),0)</f>
        <v>3.5</v>
      </c>
      <c r="P164" s="24" t="str">
        <f>VLOOKUP($A164,'All details for all cars'!$A:$O,COLUMN()-COLUMN($C:$C),0)</f>
        <v>live_content_not_done</v>
      </c>
      <c r="Q164" s="25" t="str">
        <f>VLOOKUP($A164,'All details for all cars'!$A:$O,COLUMN()-COLUMN($C:$C),0)</f>
        <v>131715</v>
      </c>
      <c r="R164" s="25" t="str">
        <f>VLOOKUP($A164,'All details for all cars'!$A:$O,COLUMN()-COLUMN($C:$C),0)</f>
        <v/>
      </c>
      <c r="S164" s="26" t="str">
        <f t="shared" si="157"/>
        <v>1%</v>
      </c>
      <c r="U164" s="17" t="str">
        <f t="shared" si="3"/>
        <v>3/15/2016</v>
      </c>
      <c r="V164" s="18" t="s">
        <v>2686</v>
      </c>
      <c r="W164" s="19" t="str">
        <f t="shared" si="4"/>
        <v>219637</v>
      </c>
      <c r="X164" s="20" t="str">
        <f t="shared" ref="X164:Y164" si="174">G164</f>
        <v>MARUTI SUZUKI</v>
      </c>
      <c r="Y164" s="20" t="str">
        <f t="shared" si="174"/>
        <v>10-Mar-02</v>
      </c>
      <c r="Z164" s="21" t="str">
        <f>IFERROR(VLOOKUP(Y164,modelMapping,2,0),Y164)</f>
        <v>10-Mar-02</v>
      </c>
      <c r="AA164" s="20" t="str">
        <f t="shared" si="6"/>
        <v>Std BS-III</v>
      </c>
      <c r="AB164" s="22" t="str">
        <f t="shared" si="7"/>
        <v>Std</v>
      </c>
      <c r="AC164" s="19" t="str">
        <f t="shared" si="8"/>
        <v>2009</v>
      </c>
      <c r="AD164" s="19" t="str">
        <f t="shared" si="9"/>
        <v>130000</v>
      </c>
      <c r="AE164" s="19" t="str">
        <f t="shared" si="10"/>
        <v>34974</v>
      </c>
      <c r="AF164" s="19" t="str">
        <f t="shared" si="11"/>
        <v>7</v>
      </c>
      <c r="AG164" s="19" t="str">
        <f t="shared" si="12"/>
        <v>1</v>
      </c>
      <c r="AH164" s="12" t="s">
        <v>16</v>
      </c>
    </row>
    <row r="165">
      <c r="A165" s="13">
        <v>219716.0</v>
      </c>
      <c r="B165" s="23">
        <v>42445.0</v>
      </c>
      <c r="C165" s="13">
        <v>850000.0</v>
      </c>
      <c r="D165" s="13">
        <v>720000.0</v>
      </c>
      <c r="E165" s="9" t="s">
        <v>2688</v>
      </c>
      <c r="F165" s="24" t="str">
        <f>VLOOKUP($A165,'All details for all cars'!$A:$O,COLUMN()-COLUMN($C:$C),0)</f>
        <v>14-Mar-16</v>
      </c>
      <c r="G165" s="24" t="str">
        <f>VLOOKUP($A165,'All details for all cars'!$A:$O,COLUMN()-COLUMN($C:$C),0)</f>
        <v>RENAULT</v>
      </c>
      <c r="H165" s="24" t="str">
        <f>VLOOKUP($A165,'All details for all cars'!$A:$O,COLUMN()-COLUMN($C:$C),0)</f>
        <v>DUSTER</v>
      </c>
      <c r="I165" s="24" t="str">
        <f>VLOOKUP($A165,'All details for all cars'!$A:$O,COLUMN()-COLUMN($C:$C),0)</f>
        <v>110 PS RxZ Diesel</v>
      </c>
      <c r="J165" s="25" t="str">
        <f>VLOOKUP($A165,'All details for all cars'!$A:$O,COLUMN()-COLUMN($C:$C),0)</f>
        <v>2012</v>
      </c>
      <c r="K165" s="25" t="str">
        <f>VLOOKUP($A165,'All details for all cars'!$A:$O,COLUMN()-COLUMN($C:$C),0)</f>
        <v>68800</v>
      </c>
      <c r="L165" s="25" t="str">
        <f>VLOOKUP($A165,'All details for all cars'!$A:$O,COLUMN()-COLUMN($C:$C),0)</f>
        <v>1</v>
      </c>
      <c r="M165" s="25" t="str">
        <f>VLOOKUP($A165,'All details for all cars'!$A:$O,COLUMN()-COLUMN($C:$C),0)</f>
        <v>850000</v>
      </c>
      <c r="N165" s="24" t="str">
        <f>VLOOKUP($A165,'All details for all cars'!$A:$O,COLUMN()-COLUMN($C:$C),0)</f>
        <v>Upgrading to a new car</v>
      </c>
      <c r="O165" s="25" t="str">
        <f>VLOOKUP($A165,'All details for all cars'!$A:$O,COLUMN()-COLUMN($C:$C),0)</f>
        <v>4.1</v>
      </c>
      <c r="P165" s="24" t="str">
        <f>VLOOKUP($A165,'All details for all cars'!$A:$O,COLUMN()-COLUMN($C:$C),0)</f>
        <v>live_content_not_done</v>
      </c>
      <c r="Q165" s="25" t="str">
        <f>VLOOKUP($A165,'All details for all cars'!$A:$O,COLUMN()-COLUMN($C:$C),0)</f>
        <v/>
      </c>
      <c r="R165" s="25" t="str">
        <f>VLOOKUP($A165,'All details for all cars'!$A:$O,COLUMN()-COLUMN($C:$C),0)</f>
        <v>1021000</v>
      </c>
      <c r="S165" s="26" t="str">
        <f t="shared" si="157"/>
        <v/>
      </c>
      <c r="U165" s="17" t="str">
        <f t="shared" si="3"/>
        <v>3/16/2016</v>
      </c>
      <c r="V165" s="18" t="s">
        <v>2686</v>
      </c>
      <c r="W165" s="19" t="str">
        <f t="shared" si="4"/>
        <v>219716</v>
      </c>
      <c r="X165" s="20" t="str">
        <f t="shared" ref="X165:Y165" si="175">G165</f>
        <v>RENAULT</v>
      </c>
      <c r="Y165" s="20" t="str">
        <f t="shared" si="175"/>
        <v>DUSTER</v>
      </c>
      <c r="Z165" s="21" t="str">
        <f>IFERROR(VLOOKUP(Y165,modelMapping,2,0),Y165)</f>
        <v>DUSTER</v>
      </c>
      <c r="AA165" s="20" t="str">
        <f t="shared" si="6"/>
        <v>110 PS RxZ Diesel</v>
      </c>
      <c r="AB165" s="22" t="str">
        <f t="shared" si="7"/>
        <v>110 PS RxZ Diesel</v>
      </c>
      <c r="AC165" s="19" t="str">
        <f t="shared" si="8"/>
        <v>2012</v>
      </c>
      <c r="AD165" s="19" t="str">
        <f t="shared" si="9"/>
        <v>799200</v>
      </c>
      <c r="AE165" s="19" t="str">
        <f t="shared" si="10"/>
        <v>68800</v>
      </c>
      <c r="AF165" s="19" t="str">
        <f t="shared" si="11"/>
        <v>4</v>
      </c>
      <c r="AG165" s="19" t="str">
        <f t="shared" si="12"/>
        <v>1</v>
      </c>
      <c r="AH165" s="12" t="s">
        <v>16</v>
      </c>
    </row>
    <row r="166">
      <c r="A166" s="13">
        <v>219791.0</v>
      </c>
      <c r="B166" s="23">
        <v>42451.0</v>
      </c>
      <c r="C166" s="13">
        <v>370000.0</v>
      </c>
      <c r="D166" s="13">
        <v>240000.0</v>
      </c>
      <c r="E166" s="9" t="s">
        <v>2688</v>
      </c>
      <c r="F166" s="24" t="str">
        <f>VLOOKUP($A166,'All details for all cars'!$A:$O,COLUMN()-COLUMN($C:$C),0)</f>
        <v>15-Mar-16</v>
      </c>
      <c r="G166" s="24" t="str">
        <f>VLOOKUP($A166,'All details for all cars'!$A:$O,COLUMN()-COLUMN($C:$C),0)</f>
        <v>MARUTI SUZUKI</v>
      </c>
      <c r="H166" s="24" t="str">
        <f>VLOOKUP($A166,'All details for all cars'!$A:$O,COLUMN()-COLUMN($C:$C),0)</f>
        <v>SWIFT</v>
      </c>
      <c r="I166" s="24" t="str">
        <f>VLOOKUP($A166,'All details for all cars'!$A:$O,COLUMN()-COLUMN($C:$C),0)</f>
        <v>VXi</v>
      </c>
      <c r="J166" s="25" t="str">
        <f>VLOOKUP($A166,'All details for all cars'!$A:$O,COLUMN()-COLUMN($C:$C),0)</f>
        <v>2007</v>
      </c>
      <c r="K166" s="25" t="str">
        <f>VLOOKUP($A166,'All details for all cars'!$A:$O,COLUMN()-COLUMN($C:$C),0)</f>
        <v>52769</v>
      </c>
      <c r="L166" s="25" t="str">
        <f>VLOOKUP($A166,'All details for all cars'!$A:$O,COLUMN()-COLUMN($C:$C),0)</f>
        <v>1</v>
      </c>
      <c r="M166" s="25" t="str">
        <f>VLOOKUP($A166,'All details for all cars'!$A:$O,COLUMN()-COLUMN($C:$C),0)</f>
        <v>370000</v>
      </c>
      <c r="N166" s="24" t="str">
        <f>VLOOKUP($A166,'All details for all cars'!$A:$O,COLUMN()-COLUMN($C:$C),0)</f>
        <v>Other</v>
      </c>
      <c r="O166" s="25" t="str">
        <f>VLOOKUP($A166,'All details for all cars'!$A:$O,COLUMN()-COLUMN($C:$C),0)</f>
        <v>3.2</v>
      </c>
      <c r="P166" s="24" t="str">
        <f>VLOOKUP($A166,'All details for all cars'!$A:$O,COLUMN()-COLUMN($C:$C),0)</f>
        <v>dead_after_live</v>
      </c>
      <c r="Q166" s="25" t="str">
        <f>VLOOKUP($A166,'All details for all cars'!$A:$O,COLUMN()-COLUMN($C:$C),0)</f>
        <v>286016</v>
      </c>
      <c r="R166" s="25" t="str">
        <f>VLOOKUP($A166,'All details for all cars'!$A:$O,COLUMN()-COLUMN($C:$C),0)</f>
        <v>253000</v>
      </c>
      <c r="S166" s="26" t="str">
        <f t="shared" si="157"/>
        <v>7%</v>
      </c>
      <c r="U166" s="17" t="str">
        <f t="shared" si="3"/>
        <v>3/22/2016</v>
      </c>
      <c r="V166" s="18" t="s">
        <v>2686</v>
      </c>
      <c r="W166" s="19" t="str">
        <f t="shared" si="4"/>
        <v>219791</v>
      </c>
      <c r="X166" s="20" t="str">
        <f t="shared" ref="X166:Y166" si="176">G166</f>
        <v>MARUTI SUZUKI</v>
      </c>
      <c r="Y166" s="20" t="str">
        <f t="shared" si="176"/>
        <v>SWIFT</v>
      </c>
      <c r="Z166" s="21" t="str">
        <f>IFERROR(VLOOKUP(Y166,modelMapping,2,0),Y166)</f>
        <v>SWIFT</v>
      </c>
      <c r="AA166" s="20" t="str">
        <f t="shared" si="6"/>
        <v>VXi</v>
      </c>
      <c r="AB166" s="22" t="str">
        <f t="shared" si="7"/>
        <v>VXi</v>
      </c>
      <c r="AC166" s="19" t="str">
        <f t="shared" si="8"/>
        <v>2007</v>
      </c>
      <c r="AD166" s="19" t="str">
        <f t="shared" si="9"/>
        <v>266400</v>
      </c>
      <c r="AE166" s="19" t="str">
        <f t="shared" si="10"/>
        <v>52769</v>
      </c>
      <c r="AF166" s="19" t="str">
        <f t="shared" si="11"/>
        <v>9</v>
      </c>
      <c r="AG166" s="19" t="str">
        <f t="shared" si="12"/>
        <v>1</v>
      </c>
      <c r="AH166" s="12" t="s">
        <v>16</v>
      </c>
    </row>
    <row r="167">
      <c r="A167" s="13">
        <v>219891.0</v>
      </c>
      <c r="B167" s="23">
        <v>42446.0</v>
      </c>
      <c r="C167" s="13">
        <v>380000.0</v>
      </c>
      <c r="D167" s="13">
        <v>315000.0</v>
      </c>
      <c r="E167" s="9" t="s">
        <v>2694</v>
      </c>
      <c r="F167" s="24" t="str">
        <f>VLOOKUP($A167,'All details for all cars'!$A:$O,COLUMN()-COLUMN($C:$C),0)</f>
        <v>17-Mar-16</v>
      </c>
      <c r="G167" s="24" t="str">
        <f>VLOOKUP($A167,'All details for all cars'!$A:$O,COLUMN()-COLUMN($C:$C),0)</f>
        <v>HYUNDAI</v>
      </c>
      <c r="H167" s="24" t="str">
        <f>VLOOKUP($A167,'All details for all cars'!$A:$O,COLUMN()-COLUMN($C:$C),0)</f>
        <v>I20</v>
      </c>
      <c r="I167" s="24" t="str">
        <f>VLOOKUP($A167,'All details for all cars'!$A:$O,COLUMN()-COLUMN($C:$C),0)</f>
        <v>Asta 1.2</v>
      </c>
      <c r="J167" s="25" t="str">
        <f>VLOOKUP($A167,'All details for all cars'!$A:$O,COLUMN()-COLUMN($C:$C),0)</f>
        <v>2010</v>
      </c>
      <c r="K167" s="25" t="str">
        <f>VLOOKUP($A167,'All details for all cars'!$A:$O,COLUMN()-COLUMN($C:$C),0)</f>
        <v>85956</v>
      </c>
      <c r="L167" s="25" t="str">
        <f>VLOOKUP($A167,'All details for all cars'!$A:$O,COLUMN()-COLUMN($C:$C),0)</f>
        <v>3</v>
      </c>
      <c r="M167" s="25" t="str">
        <f>VLOOKUP($A167,'All details for all cars'!$A:$O,COLUMN()-COLUMN($C:$C),0)</f>
        <v>380000</v>
      </c>
      <c r="N167" s="24" t="str">
        <f>VLOOKUP($A167,'All details for all cars'!$A:$O,COLUMN()-COLUMN($C:$C),0)</f>
        <v>Upgrading to a new car</v>
      </c>
      <c r="O167" s="25" t="str">
        <f>VLOOKUP($A167,'All details for all cars'!$A:$O,COLUMN()-COLUMN($C:$C),0)</f>
        <v>2</v>
      </c>
      <c r="P167" s="24" t="str">
        <f>VLOOKUP($A167,'All details for all cars'!$A:$O,COLUMN()-COLUMN($C:$C),0)</f>
        <v>live_content_not_done</v>
      </c>
      <c r="Q167" s="25" t="str">
        <f>VLOOKUP($A167,'All details for all cars'!$A:$O,COLUMN()-COLUMN($C:$C),0)</f>
        <v/>
      </c>
      <c r="R167" s="25" t="str">
        <f>VLOOKUP($A167,'All details for all cars'!$A:$O,COLUMN()-COLUMN($C:$C),0)</f>
        <v>336685</v>
      </c>
      <c r="S167" s="26" t="str">
        <f t="shared" si="157"/>
        <v/>
      </c>
      <c r="U167" s="17" t="str">
        <f t="shared" si="3"/>
        <v>3/17/2016</v>
      </c>
      <c r="V167" s="18" t="s">
        <v>2686</v>
      </c>
      <c r="W167" s="19" t="str">
        <f t="shared" si="4"/>
        <v>219891</v>
      </c>
      <c r="X167" s="20" t="str">
        <f t="shared" ref="X167:Y167" si="177">G167</f>
        <v>HYUNDAI</v>
      </c>
      <c r="Y167" s="20" t="str">
        <f t="shared" si="177"/>
        <v>I20</v>
      </c>
      <c r="Z167" s="21" t="str">
        <f>IFERROR(VLOOKUP(Y167,modelMapping,2,0),Y167)</f>
        <v>I20</v>
      </c>
      <c r="AA167" s="20" t="str">
        <f t="shared" si="6"/>
        <v>Asta 1.2</v>
      </c>
      <c r="AB167" s="22" t="str">
        <f t="shared" si="7"/>
        <v>Asta 1.2</v>
      </c>
      <c r="AC167" s="19" t="str">
        <f t="shared" si="8"/>
        <v>2010</v>
      </c>
      <c r="AD167" s="19" t="str">
        <f t="shared" si="9"/>
        <v>349650</v>
      </c>
      <c r="AE167" s="19" t="str">
        <f t="shared" si="10"/>
        <v>85956</v>
      </c>
      <c r="AF167" s="19" t="str">
        <f t="shared" si="11"/>
        <v>6</v>
      </c>
      <c r="AG167" s="19" t="str">
        <f t="shared" si="12"/>
        <v>3</v>
      </c>
      <c r="AH167" s="12" t="s">
        <v>16</v>
      </c>
    </row>
    <row r="168">
      <c r="A168" s="13">
        <v>220157.0</v>
      </c>
      <c r="B168" s="23">
        <v>42453.0</v>
      </c>
      <c r="C168" s="13">
        <v>410000.0</v>
      </c>
      <c r="D168" s="13">
        <v>310000.0</v>
      </c>
      <c r="E168" s="9" t="s">
        <v>2692</v>
      </c>
      <c r="F168" s="24" t="str">
        <f>VLOOKUP($A168,'All details for all cars'!$A:$O,COLUMN()-COLUMN($C:$C),0)</f>
        <v>16-Mar-16</v>
      </c>
      <c r="G168" s="24" t="str">
        <f>VLOOKUP($A168,'All details for all cars'!$A:$O,COLUMN()-COLUMN($C:$C),0)</f>
        <v>HYUNDAI</v>
      </c>
      <c r="H168" s="24" t="str">
        <f>VLOOKUP($A168,'All details for all cars'!$A:$O,COLUMN()-COLUMN($C:$C),0)</f>
        <v>I10</v>
      </c>
      <c r="I168" s="24" t="str">
        <f>VLOOKUP($A168,'All details for all cars'!$A:$O,COLUMN()-COLUMN($C:$C),0)</f>
        <v>Magna 1.2</v>
      </c>
      <c r="J168" s="25" t="str">
        <f>VLOOKUP($A168,'All details for all cars'!$A:$O,COLUMN()-COLUMN($C:$C),0)</f>
        <v>2011</v>
      </c>
      <c r="K168" s="25" t="str">
        <f>VLOOKUP($A168,'All details for all cars'!$A:$O,COLUMN()-COLUMN($C:$C),0)</f>
        <v>21642</v>
      </c>
      <c r="L168" s="25" t="str">
        <f>VLOOKUP($A168,'All details for all cars'!$A:$O,COLUMN()-COLUMN($C:$C),0)</f>
        <v>1</v>
      </c>
      <c r="M168" s="25" t="str">
        <f>VLOOKUP($A168,'All details for all cars'!$A:$O,COLUMN()-COLUMN($C:$C),0)</f>
        <v>410000</v>
      </c>
      <c r="N168" s="24" t="str">
        <f>VLOOKUP($A168,'All details for all cars'!$A:$O,COLUMN()-COLUMN($C:$C),0)</f>
        <v>Upgrading to a new car</v>
      </c>
      <c r="O168" s="25" t="str">
        <f>VLOOKUP($A168,'All details for all cars'!$A:$O,COLUMN()-COLUMN($C:$C),0)</f>
        <v>4</v>
      </c>
      <c r="P168" s="24" t="str">
        <f>VLOOKUP($A168,'All details for all cars'!$A:$O,COLUMN()-COLUMN($C:$C),0)</f>
        <v>dead_after_live</v>
      </c>
      <c r="Q168" s="25" t="str">
        <f>VLOOKUP($A168,'All details for all cars'!$A:$O,COLUMN()-COLUMN($C:$C),0)</f>
        <v>322280</v>
      </c>
      <c r="R168" s="25" t="str">
        <f>VLOOKUP($A168,'All details for all cars'!$A:$O,COLUMN()-COLUMN($C:$C),0)</f>
        <v/>
      </c>
      <c r="S168" s="26" t="str">
        <f t="shared" si="157"/>
        <v>-6%</v>
      </c>
      <c r="U168" s="17" t="str">
        <f t="shared" si="3"/>
        <v>3/24/2016</v>
      </c>
      <c r="V168" s="18" t="s">
        <v>2686</v>
      </c>
      <c r="W168" s="19" t="str">
        <f t="shared" si="4"/>
        <v>220157</v>
      </c>
      <c r="X168" s="20" t="str">
        <f t="shared" ref="X168:Y168" si="178">G168</f>
        <v>HYUNDAI</v>
      </c>
      <c r="Y168" s="20" t="str">
        <f t="shared" si="178"/>
        <v>I10</v>
      </c>
      <c r="Z168" s="21" t="str">
        <f>IFERROR(VLOOKUP(Y168,modelMapping,2,0),Y168)</f>
        <v>I10</v>
      </c>
      <c r="AA168" s="20" t="str">
        <f t="shared" si="6"/>
        <v>Magna 1.2</v>
      </c>
      <c r="AB168" s="22" t="str">
        <f t="shared" si="7"/>
        <v>Magna 1.2</v>
      </c>
      <c r="AC168" s="19" t="str">
        <f t="shared" si="8"/>
        <v>2011</v>
      </c>
      <c r="AD168" s="19" t="str">
        <f t="shared" si="9"/>
        <v>344100</v>
      </c>
      <c r="AE168" s="19" t="str">
        <f t="shared" si="10"/>
        <v>21642</v>
      </c>
      <c r="AF168" s="19" t="str">
        <f t="shared" si="11"/>
        <v>5</v>
      </c>
      <c r="AG168" s="19" t="str">
        <f t="shared" si="12"/>
        <v>1</v>
      </c>
      <c r="AH168" s="12" t="s">
        <v>16</v>
      </c>
    </row>
    <row r="169">
      <c r="A169" s="13">
        <v>220158.0</v>
      </c>
      <c r="B169" s="23">
        <v>42453.0</v>
      </c>
      <c r="C169" s="13">
        <v>450000.0</v>
      </c>
      <c r="D169" s="13">
        <v>350000.0</v>
      </c>
      <c r="E169" s="9" t="s">
        <v>2699</v>
      </c>
      <c r="F169" s="24" t="str">
        <f>VLOOKUP($A169,'All details for all cars'!$A:$O,COLUMN()-COLUMN($C:$C),0)</f>
        <v>19-Mar-16</v>
      </c>
      <c r="G169" s="24" t="str">
        <f>VLOOKUP($A169,'All details for all cars'!$A:$O,COLUMN()-COLUMN($C:$C),0)</f>
        <v>HYUNDAI</v>
      </c>
      <c r="H169" s="24" t="str">
        <f>VLOOKUP($A169,'All details for all cars'!$A:$O,COLUMN()-COLUMN($C:$C),0)</f>
        <v>I20</v>
      </c>
      <c r="I169" s="24" t="str">
        <f>VLOOKUP($A169,'All details for all cars'!$A:$O,COLUMN()-COLUMN($C:$C),0)</f>
        <v>Asta 1.2</v>
      </c>
      <c r="J169" s="25" t="str">
        <f>VLOOKUP($A169,'All details for all cars'!$A:$O,COLUMN()-COLUMN($C:$C),0)</f>
        <v>2011</v>
      </c>
      <c r="K169" s="25" t="str">
        <f>VLOOKUP($A169,'All details for all cars'!$A:$O,COLUMN()-COLUMN($C:$C),0)</f>
        <v>44354</v>
      </c>
      <c r="L169" s="25" t="str">
        <f>VLOOKUP($A169,'All details for all cars'!$A:$O,COLUMN()-COLUMN($C:$C),0)</f>
        <v>2</v>
      </c>
      <c r="M169" s="25" t="str">
        <f>VLOOKUP($A169,'All details for all cars'!$A:$O,COLUMN()-COLUMN($C:$C),0)</f>
        <v>450000</v>
      </c>
      <c r="N169" s="24" t="str">
        <f>VLOOKUP($A169,'All details for all cars'!$A:$O,COLUMN()-COLUMN($C:$C),0)</f>
        <v>Upgrading to a new car</v>
      </c>
      <c r="O169" s="25" t="str">
        <f>VLOOKUP($A169,'All details for all cars'!$A:$O,COLUMN()-COLUMN($C:$C),0)</f>
        <v>3.8</v>
      </c>
      <c r="P169" s="24" t="str">
        <f>VLOOKUP($A169,'All details for all cars'!$A:$O,COLUMN()-COLUMN($C:$C),0)</f>
        <v>live_content_not_done</v>
      </c>
      <c r="Q169" s="25" t="str">
        <f>VLOOKUP($A169,'All details for all cars'!$A:$O,COLUMN()-COLUMN($C:$C),0)</f>
        <v/>
      </c>
      <c r="R169" s="25" t="str">
        <f>VLOOKUP($A169,'All details for all cars'!$A:$O,COLUMN()-COLUMN($C:$C),0)</f>
        <v>412560</v>
      </c>
      <c r="S169" s="26" t="str">
        <f t="shared" si="157"/>
        <v/>
      </c>
      <c r="U169" s="17" t="str">
        <f t="shared" si="3"/>
        <v>3/24/2016</v>
      </c>
      <c r="V169" s="18" t="s">
        <v>2686</v>
      </c>
      <c r="W169" s="19" t="str">
        <f t="shared" si="4"/>
        <v>220158</v>
      </c>
      <c r="X169" s="20" t="str">
        <f t="shared" ref="X169:Y169" si="179">G169</f>
        <v>HYUNDAI</v>
      </c>
      <c r="Y169" s="20" t="str">
        <f t="shared" si="179"/>
        <v>I20</v>
      </c>
      <c r="Z169" s="21" t="str">
        <f>IFERROR(VLOOKUP(Y169,modelMapping,2,0),Y169)</f>
        <v>I20</v>
      </c>
      <c r="AA169" s="20" t="str">
        <f t="shared" si="6"/>
        <v>Asta 1.2</v>
      </c>
      <c r="AB169" s="22" t="str">
        <f t="shared" si="7"/>
        <v>Asta 1.2</v>
      </c>
      <c r="AC169" s="19" t="str">
        <f t="shared" si="8"/>
        <v>2011</v>
      </c>
      <c r="AD169" s="19" t="str">
        <f t="shared" si="9"/>
        <v>388500</v>
      </c>
      <c r="AE169" s="19" t="str">
        <f t="shared" si="10"/>
        <v>44354</v>
      </c>
      <c r="AF169" s="19" t="str">
        <f t="shared" si="11"/>
        <v>5</v>
      </c>
      <c r="AG169" s="19" t="str">
        <f t="shared" si="12"/>
        <v>2</v>
      </c>
      <c r="AH169" s="12" t="s">
        <v>16</v>
      </c>
    </row>
    <row r="170">
      <c r="A170" s="13">
        <v>220419.0</v>
      </c>
      <c r="B170" s="23">
        <v>42451.0</v>
      </c>
      <c r="C170" s="13">
        <v>235000.0</v>
      </c>
      <c r="D170" s="13">
        <v>170000.0</v>
      </c>
      <c r="E170" s="9" t="s">
        <v>2691</v>
      </c>
      <c r="F170" s="24" t="str">
        <f>VLOOKUP($A170,'All details for all cars'!$A:$O,COLUMN()-COLUMN($C:$C),0)</f>
        <v>19-Mar-16</v>
      </c>
      <c r="G170" s="24" t="str">
        <f>VLOOKUP($A170,'All details for all cars'!$A:$O,COLUMN()-COLUMN($C:$C),0)</f>
        <v>HONDA</v>
      </c>
      <c r="H170" s="24" t="str">
        <f>VLOOKUP($A170,'All details for all cars'!$A:$O,COLUMN()-COLUMN($C:$C),0)</f>
        <v>CITY</v>
      </c>
      <c r="I170" s="24" t="str">
        <f>VLOOKUP($A170,'All details for all cars'!$A:$O,COLUMN()-COLUMN($C:$C),0)</f>
        <v>1.5 GXi</v>
      </c>
      <c r="J170" s="25" t="str">
        <f>VLOOKUP($A170,'All details for all cars'!$A:$O,COLUMN()-COLUMN($C:$C),0)</f>
        <v>2003</v>
      </c>
      <c r="K170" s="25" t="str">
        <f>VLOOKUP($A170,'All details for all cars'!$A:$O,COLUMN()-COLUMN($C:$C),0)</f>
        <v>104702</v>
      </c>
      <c r="L170" s="25" t="str">
        <f>VLOOKUP($A170,'All details for all cars'!$A:$O,COLUMN()-COLUMN($C:$C),0)</f>
        <v>3</v>
      </c>
      <c r="M170" s="25" t="str">
        <f>VLOOKUP($A170,'All details for all cars'!$A:$O,COLUMN()-COLUMN($C:$C),0)</f>
        <v>235000</v>
      </c>
      <c r="N170" s="24" t="str">
        <f>VLOOKUP($A170,'All details for all cars'!$A:$O,COLUMN()-COLUMN($C:$C),0)</f>
        <v>Upgrading to a new car</v>
      </c>
      <c r="O170" s="25" t="str">
        <f>VLOOKUP($A170,'All details for all cars'!$A:$O,COLUMN()-COLUMN($C:$C),0)</f>
        <v>2</v>
      </c>
      <c r="P170" s="24" t="str">
        <f>VLOOKUP($A170,'All details for all cars'!$A:$O,COLUMN()-COLUMN($C:$C),0)</f>
        <v>live_content_not_done</v>
      </c>
      <c r="Q170" s="25" t="str">
        <f>VLOOKUP($A170,'All details for all cars'!$A:$O,COLUMN()-COLUMN($C:$C),0)</f>
        <v/>
      </c>
      <c r="R170" s="25" t="str">
        <f>VLOOKUP($A170,'All details for all cars'!$A:$O,COLUMN()-COLUMN($C:$C),0)</f>
        <v/>
      </c>
      <c r="S170" s="26" t="str">
        <f t="shared" si="157"/>
        <v/>
      </c>
      <c r="U170" s="17" t="str">
        <f t="shared" si="3"/>
        <v>3/22/2016</v>
      </c>
      <c r="V170" s="18" t="s">
        <v>2686</v>
      </c>
      <c r="W170" s="19" t="str">
        <f t="shared" si="4"/>
        <v>220419</v>
      </c>
      <c r="X170" s="20" t="str">
        <f t="shared" ref="X170:Y170" si="180">G170</f>
        <v>HONDA</v>
      </c>
      <c r="Y170" s="20" t="str">
        <f t="shared" si="180"/>
        <v>CITY</v>
      </c>
      <c r="Z170" s="21" t="str">
        <f>IFERROR(VLOOKUP(Y170,modelMapping,2,0),Y170)</f>
        <v>CITY</v>
      </c>
      <c r="AA170" s="20" t="str">
        <f t="shared" si="6"/>
        <v>1.5 GXi</v>
      </c>
      <c r="AB170" s="22" t="str">
        <f t="shared" si="7"/>
        <v>1.5 GXi</v>
      </c>
      <c r="AC170" s="19" t="str">
        <f t="shared" si="8"/>
        <v>2003</v>
      </c>
      <c r="AD170" s="19" t="str">
        <f t="shared" si="9"/>
        <v>188700</v>
      </c>
      <c r="AE170" s="19" t="str">
        <f t="shared" si="10"/>
        <v>104702</v>
      </c>
      <c r="AF170" s="19" t="str">
        <f t="shared" si="11"/>
        <v>13</v>
      </c>
      <c r="AG170" s="19" t="str">
        <f t="shared" si="12"/>
        <v>3</v>
      </c>
      <c r="AH170" s="12" t="s">
        <v>16</v>
      </c>
    </row>
    <row r="171">
      <c r="A171" s="13">
        <v>220487.0</v>
      </c>
      <c r="B171" s="23">
        <v>42452.0</v>
      </c>
      <c r="C171" s="13">
        <v>230000.0</v>
      </c>
      <c r="D171" s="13">
        <v>182000.0</v>
      </c>
      <c r="E171" s="9" t="s">
        <v>2704</v>
      </c>
      <c r="F171" s="24" t="str">
        <f>VLOOKUP($A171,'All details for all cars'!$A:$O,COLUMN()-COLUMN($C:$C),0)</f>
        <v>16-Mar-16</v>
      </c>
      <c r="G171" s="24" t="str">
        <f>VLOOKUP($A171,'All details for all cars'!$A:$O,COLUMN()-COLUMN($C:$C),0)</f>
        <v>MARUTI SUZUKI</v>
      </c>
      <c r="H171" s="24" t="str">
        <f>VLOOKUP($A171,'All details for all cars'!$A:$O,COLUMN()-COLUMN($C:$C),0)</f>
        <v>ALTO</v>
      </c>
      <c r="I171" s="24" t="str">
        <f>VLOOKUP($A171,'All details for all cars'!$A:$O,COLUMN()-COLUMN($C:$C),0)</f>
        <v>LXi BS-IV</v>
      </c>
      <c r="J171" s="25" t="str">
        <f>VLOOKUP($A171,'All details for all cars'!$A:$O,COLUMN()-COLUMN($C:$C),0)</f>
        <v>2010</v>
      </c>
      <c r="K171" s="25" t="str">
        <f>VLOOKUP($A171,'All details for all cars'!$A:$O,COLUMN()-COLUMN($C:$C),0)</f>
        <v>52212</v>
      </c>
      <c r="L171" s="25" t="str">
        <f>VLOOKUP($A171,'All details for all cars'!$A:$O,COLUMN()-COLUMN($C:$C),0)</f>
        <v>1</v>
      </c>
      <c r="M171" s="25" t="str">
        <f>VLOOKUP($A171,'All details for all cars'!$A:$O,COLUMN()-COLUMN($C:$C),0)</f>
        <v>230000</v>
      </c>
      <c r="N171" s="24" t="str">
        <f>VLOOKUP($A171,'All details for all cars'!$A:$O,COLUMN()-COLUMN($C:$C),0)</f>
        <v>Upgrading to a new car</v>
      </c>
      <c r="O171" s="25" t="str">
        <f>VLOOKUP($A171,'All details for all cars'!$A:$O,COLUMN()-COLUMN($C:$C),0)</f>
        <v>2.3</v>
      </c>
      <c r="P171" s="24" t="str">
        <f>VLOOKUP($A171,'All details for all cars'!$A:$O,COLUMN()-COLUMN($C:$C),0)</f>
        <v>dead_after_live</v>
      </c>
      <c r="Q171" s="25" t="str">
        <f>VLOOKUP($A171,'All details for all cars'!$A:$O,COLUMN()-COLUMN($C:$C),0)</f>
        <v>228725</v>
      </c>
      <c r="R171" s="25" t="str">
        <f>VLOOKUP($A171,'All details for all cars'!$A:$O,COLUMN()-COLUMN($C:$C),0)</f>
        <v/>
      </c>
      <c r="S171" s="26" t="str">
        <f t="shared" si="157"/>
        <v>13%</v>
      </c>
      <c r="U171" s="17" t="str">
        <f t="shared" si="3"/>
        <v>3/23/2016</v>
      </c>
      <c r="V171" s="18" t="s">
        <v>2686</v>
      </c>
      <c r="W171" s="19" t="str">
        <f t="shared" si="4"/>
        <v>220487</v>
      </c>
      <c r="X171" s="20" t="str">
        <f t="shared" ref="X171:Y171" si="181">G171</f>
        <v>MARUTI SUZUKI</v>
      </c>
      <c r="Y171" s="20" t="str">
        <f t="shared" si="181"/>
        <v>ALTO</v>
      </c>
      <c r="Z171" s="21" t="str">
        <f>IFERROR(VLOOKUP(Y171,modelMapping,2,0),Y171)</f>
        <v>ALTO</v>
      </c>
      <c r="AA171" s="20" t="str">
        <f t="shared" si="6"/>
        <v>LXi BS-IV</v>
      </c>
      <c r="AB171" s="22" t="str">
        <f t="shared" si="7"/>
        <v>LXi</v>
      </c>
      <c r="AC171" s="19" t="str">
        <f t="shared" si="8"/>
        <v>2010</v>
      </c>
      <c r="AD171" s="19" t="str">
        <f t="shared" si="9"/>
        <v>202020</v>
      </c>
      <c r="AE171" s="19" t="str">
        <f t="shared" si="10"/>
        <v>52212</v>
      </c>
      <c r="AF171" s="19" t="str">
        <f t="shared" si="11"/>
        <v>6</v>
      </c>
      <c r="AG171" s="19" t="str">
        <f t="shared" si="12"/>
        <v>1</v>
      </c>
      <c r="AH171" s="12" t="s">
        <v>16</v>
      </c>
    </row>
    <row r="172">
      <c r="A172" s="13">
        <v>220661.0</v>
      </c>
      <c r="B172" s="23">
        <v>42451.0</v>
      </c>
      <c r="C172" s="13">
        <v>500000.0</v>
      </c>
      <c r="D172" s="13">
        <v>386000.0</v>
      </c>
      <c r="E172" s="9" t="s">
        <v>2685</v>
      </c>
      <c r="F172" s="24" t="str">
        <f>VLOOKUP($A172,'All details for all cars'!$A:$O,COLUMN()-COLUMN($C:$C),0)</f>
        <v>16-Mar-16</v>
      </c>
      <c r="G172" s="24" t="str">
        <f>VLOOKUP($A172,'All details for all cars'!$A:$O,COLUMN()-COLUMN($C:$C),0)</f>
        <v>MARUTI SUZUKI</v>
      </c>
      <c r="H172" s="24" t="str">
        <f>VLOOKUP($A172,'All details for all cars'!$A:$O,COLUMN()-COLUMN($C:$C),0)</f>
        <v>SWIFT</v>
      </c>
      <c r="I172" s="24" t="str">
        <f>VLOOKUP($A172,'All details for all cars'!$A:$O,COLUMN()-COLUMN($C:$C),0)</f>
        <v>ZXi</v>
      </c>
      <c r="J172" s="25" t="str">
        <f>VLOOKUP($A172,'All details for all cars'!$A:$O,COLUMN()-COLUMN($C:$C),0)</f>
        <v>2010</v>
      </c>
      <c r="K172" s="25" t="str">
        <f>VLOOKUP($A172,'All details for all cars'!$A:$O,COLUMN()-COLUMN($C:$C),0)</f>
        <v>16845</v>
      </c>
      <c r="L172" s="25" t="str">
        <f>VLOOKUP($A172,'All details for all cars'!$A:$O,COLUMN()-COLUMN($C:$C),0)</f>
        <v>1</v>
      </c>
      <c r="M172" s="25" t="str">
        <f>VLOOKUP($A172,'All details for all cars'!$A:$O,COLUMN()-COLUMN($C:$C),0)</f>
        <v>500000</v>
      </c>
      <c r="N172" s="24" t="str">
        <f>VLOOKUP($A172,'All details for all cars'!$A:$O,COLUMN()-COLUMN($C:$C),0)</f>
        <v>Upgrading to a new car</v>
      </c>
      <c r="O172" s="25" t="str">
        <f>VLOOKUP($A172,'All details for all cars'!$A:$O,COLUMN()-COLUMN($C:$C),0)</f>
        <v>3.5</v>
      </c>
      <c r="P172" s="24" t="str">
        <f>VLOOKUP($A172,'All details for all cars'!$A:$O,COLUMN()-COLUMN($C:$C),0)</f>
        <v>dead_after_live</v>
      </c>
      <c r="Q172" s="25" t="str">
        <f>VLOOKUP($A172,'All details for all cars'!$A:$O,COLUMN()-COLUMN($C:$C),0)</f>
        <v>430186</v>
      </c>
      <c r="R172" s="25" t="str">
        <f>VLOOKUP($A172,'All details for all cars'!$A:$O,COLUMN()-COLUMN($C:$C),0)</f>
        <v>384500</v>
      </c>
      <c r="S172" s="26" t="str">
        <f t="shared" si="157"/>
        <v>0%</v>
      </c>
      <c r="U172" s="17" t="str">
        <f t="shared" si="3"/>
        <v>3/22/2016</v>
      </c>
      <c r="V172" s="18" t="s">
        <v>2686</v>
      </c>
      <c r="W172" s="19" t="str">
        <f t="shared" si="4"/>
        <v>220661</v>
      </c>
      <c r="X172" s="20" t="str">
        <f t="shared" ref="X172:Y172" si="182">G172</f>
        <v>MARUTI SUZUKI</v>
      </c>
      <c r="Y172" s="20" t="str">
        <f t="shared" si="182"/>
        <v>SWIFT</v>
      </c>
      <c r="Z172" s="21" t="str">
        <f>IFERROR(VLOOKUP(Y172,modelMapping,2,0),Y172)</f>
        <v>SWIFT</v>
      </c>
      <c r="AA172" s="20" t="str">
        <f t="shared" si="6"/>
        <v>ZXi</v>
      </c>
      <c r="AB172" s="22" t="str">
        <f t="shared" si="7"/>
        <v>ZXi</v>
      </c>
      <c r="AC172" s="19" t="str">
        <f t="shared" si="8"/>
        <v>2010</v>
      </c>
      <c r="AD172" s="19" t="str">
        <f t="shared" si="9"/>
        <v>428460</v>
      </c>
      <c r="AE172" s="19" t="str">
        <f t="shared" si="10"/>
        <v>16845</v>
      </c>
      <c r="AF172" s="19" t="str">
        <f t="shared" si="11"/>
        <v>6</v>
      </c>
      <c r="AG172" s="19" t="str">
        <f t="shared" si="12"/>
        <v>1</v>
      </c>
      <c r="AH172" s="12" t="s">
        <v>16</v>
      </c>
    </row>
    <row r="173">
      <c r="A173" s="13">
        <v>220779.0</v>
      </c>
      <c r="B173" s="23">
        <v>42453.0</v>
      </c>
      <c r="C173" s="13">
        <v>300000.0</v>
      </c>
      <c r="D173" s="13">
        <v>245000.0</v>
      </c>
      <c r="E173" s="9" t="s">
        <v>2689</v>
      </c>
      <c r="F173" s="24" t="str">
        <f>VLOOKUP($A173,'All details for all cars'!$A:$O,COLUMN()-COLUMN($C:$C),0)</f>
        <v>17-Mar-16</v>
      </c>
      <c r="G173" s="24" t="str">
        <f>VLOOKUP($A173,'All details for all cars'!$A:$O,COLUMN()-COLUMN($C:$C),0)</f>
        <v>HYUNDAI</v>
      </c>
      <c r="H173" s="24" t="str">
        <f>VLOOKUP($A173,'All details for all cars'!$A:$O,COLUMN()-COLUMN($C:$C),0)</f>
        <v>I10</v>
      </c>
      <c r="I173" s="24" t="str">
        <f>VLOOKUP($A173,'All details for all cars'!$A:$O,COLUMN()-COLUMN($C:$C),0)</f>
        <v>Sportz 1.2</v>
      </c>
      <c r="J173" s="25" t="str">
        <f>VLOOKUP($A173,'All details for all cars'!$A:$O,COLUMN()-COLUMN($C:$C),0)</f>
        <v>2009</v>
      </c>
      <c r="K173" s="25" t="str">
        <f>VLOOKUP($A173,'All details for all cars'!$A:$O,COLUMN()-COLUMN($C:$C),0)</f>
        <v>98175</v>
      </c>
      <c r="L173" s="25" t="str">
        <f>VLOOKUP($A173,'All details for all cars'!$A:$O,COLUMN()-COLUMN($C:$C),0)</f>
        <v>1</v>
      </c>
      <c r="M173" s="25" t="str">
        <f>VLOOKUP($A173,'All details for all cars'!$A:$O,COLUMN()-COLUMN($C:$C),0)</f>
        <v>300000</v>
      </c>
      <c r="N173" s="24" t="str">
        <f>VLOOKUP($A173,'All details for all cars'!$A:$O,COLUMN()-COLUMN($C:$C),0)</f>
        <v/>
      </c>
      <c r="O173" s="25" t="str">
        <f>VLOOKUP($A173,'All details for all cars'!$A:$O,COLUMN()-COLUMN($C:$C),0)</f>
        <v>2.7</v>
      </c>
      <c r="P173" s="24" t="str">
        <f>VLOOKUP($A173,'All details for all cars'!$A:$O,COLUMN()-COLUMN($C:$C),0)</f>
        <v>live_content_not_done</v>
      </c>
      <c r="Q173" s="25" t="str">
        <f>VLOOKUP($A173,'All details for all cars'!$A:$O,COLUMN()-COLUMN($C:$C),0)</f>
        <v>300356</v>
      </c>
      <c r="R173" s="25" t="str">
        <f>VLOOKUP($A173,'All details for all cars'!$A:$O,COLUMN()-COLUMN($C:$C),0)</f>
        <v>274400</v>
      </c>
      <c r="S173" s="26" t="str">
        <f t="shared" si="157"/>
        <v>10%</v>
      </c>
      <c r="U173" s="17" t="str">
        <f t="shared" si="3"/>
        <v>3/24/2016</v>
      </c>
      <c r="V173" s="18" t="s">
        <v>2686</v>
      </c>
      <c r="W173" s="19" t="str">
        <f t="shared" si="4"/>
        <v>220779</v>
      </c>
      <c r="X173" s="20" t="str">
        <f t="shared" ref="X173:Y173" si="183">G173</f>
        <v>HYUNDAI</v>
      </c>
      <c r="Y173" s="20" t="str">
        <f t="shared" si="183"/>
        <v>I10</v>
      </c>
      <c r="Z173" s="21" t="str">
        <f>IFERROR(VLOOKUP(Y173,modelMapping,2,0),Y173)</f>
        <v>I10</v>
      </c>
      <c r="AA173" s="20" t="str">
        <f t="shared" si="6"/>
        <v>Sportz 1.2</v>
      </c>
      <c r="AB173" s="22" t="str">
        <f t="shared" si="7"/>
        <v>Sportz 1.2</v>
      </c>
      <c r="AC173" s="19" t="str">
        <f t="shared" si="8"/>
        <v>2009</v>
      </c>
      <c r="AD173" s="19" t="str">
        <f t="shared" si="9"/>
        <v>271950</v>
      </c>
      <c r="AE173" s="19" t="str">
        <f t="shared" si="10"/>
        <v>98175</v>
      </c>
      <c r="AF173" s="19" t="str">
        <f t="shared" si="11"/>
        <v>7</v>
      </c>
      <c r="AG173" s="19" t="str">
        <f t="shared" si="12"/>
        <v>1</v>
      </c>
      <c r="AH173" s="12" t="s">
        <v>16</v>
      </c>
    </row>
    <row r="174">
      <c r="A174" s="13">
        <v>220851.0</v>
      </c>
      <c r="B174" s="23">
        <v>42453.0</v>
      </c>
      <c r="C174" s="13">
        <v>350000.0</v>
      </c>
      <c r="D174" s="13">
        <v>315000.0</v>
      </c>
      <c r="E174" s="9" t="s">
        <v>2692</v>
      </c>
      <c r="F174" s="24" t="str">
        <f>VLOOKUP($A174,'All details for all cars'!$A:$O,COLUMN()-COLUMN($C:$C),0)</f>
        <v>20-Mar-16</v>
      </c>
      <c r="G174" s="24" t="str">
        <f>VLOOKUP($A174,'All details for all cars'!$A:$O,COLUMN()-COLUMN($C:$C),0)</f>
        <v>FORD</v>
      </c>
      <c r="H174" s="24" t="str">
        <f>VLOOKUP($A174,'All details for all cars'!$A:$O,COLUMN()-COLUMN($C:$C),0)</f>
        <v>FIGO</v>
      </c>
      <c r="I174" s="24" t="str">
        <f>VLOOKUP($A174,'All details for all cars'!$A:$O,COLUMN()-COLUMN($C:$C),0)</f>
        <v>Duratorq Diesel ZXI 1.4</v>
      </c>
      <c r="J174" s="25" t="str">
        <f>VLOOKUP($A174,'All details for all cars'!$A:$O,COLUMN()-COLUMN($C:$C),0)</f>
        <v>2011</v>
      </c>
      <c r="K174" s="25" t="str">
        <f>VLOOKUP($A174,'All details for all cars'!$A:$O,COLUMN()-COLUMN($C:$C),0)</f>
        <v>46159</v>
      </c>
      <c r="L174" s="25" t="str">
        <f>VLOOKUP($A174,'All details for all cars'!$A:$O,COLUMN()-COLUMN($C:$C),0)</f>
        <v>1</v>
      </c>
      <c r="M174" s="25" t="str">
        <f>VLOOKUP($A174,'All details for all cars'!$A:$O,COLUMN()-COLUMN($C:$C),0)</f>
        <v>350000</v>
      </c>
      <c r="N174" s="24" t="str">
        <f>VLOOKUP($A174,'All details for all cars'!$A:$O,COLUMN()-COLUMN($C:$C),0)</f>
        <v/>
      </c>
      <c r="O174" s="25" t="str">
        <f>VLOOKUP($A174,'All details for all cars'!$A:$O,COLUMN()-COLUMN($C:$C),0)</f>
        <v>3.1</v>
      </c>
      <c r="P174" s="24" t="str">
        <f>VLOOKUP($A174,'All details for all cars'!$A:$O,COLUMN()-COLUMN($C:$C),0)</f>
        <v>live_content_not_done</v>
      </c>
      <c r="Q174" s="25" t="str">
        <f>VLOOKUP($A174,'All details for all cars'!$A:$O,COLUMN()-COLUMN($C:$C),0)</f>
        <v/>
      </c>
      <c r="R174" s="25" t="str">
        <f>VLOOKUP($A174,'All details for all cars'!$A:$O,COLUMN()-COLUMN($C:$C),0)</f>
        <v>362600</v>
      </c>
      <c r="S174" s="26" t="str">
        <f t="shared" si="157"/>
        <v/>
      </c>
      <c r="U174" s="17" t="str">
        <f t="shared" si="3"/>
        <v>3/24/2016</v>
      </c>
      <c r="V174" s="18" t="s">
        <v>2686</v>
      </c>
      <c r="W174" s="19" t="str">
        <f t="shared" si="4"/>
        <v>220851</v>
      </c>
      <c r="X174" s="20" t="str">
        <f t="shared" ref="X174:Y174" si="184">G174</f>
        <v>FORD</v>
      </c>
      <c r="Y174" s="20" t="str">
        <f t="shared" si="184"/>
        <v>FIGO</v>
      </c>
      <c r="Z174" s="21" t="str">
        <f>IFERROR(VLOOKUP(Y174,modelMapping,2,0),Y174)</f>
        <v>FIGO</v>
      </c>
      <c r="AA174" s="20" t="str">
        <f t="shared" si="6"/>
        <v>Duratorq Diesel ZXI 1.4</v>
      </c>
      <c r="AB174" s="22" t="str">
        <f t="shared" si="7"/>
        <v>Duratorq Diesel ZXI 1.4</v>
      </c>
      <c r="AC174" s="19" t="str">
        <f t="shared" si="8"/>
        <v>2011</v>
      </c>
      <c r="AD174" s="19" t="str">
        <f t="shared" si="9"/>
        <v>349650</v>
      </c>
      <c r="AE174" s="19" t="str">
        <f t="shared" si="10"/>
        <v>46159</v>
      </c>
      <c r="AF174" s="19" t="str">
        <f t="shared" si="11"/>
        <v>5</v>
      </c>
      <c r="AG174" s="19" t="str">
        <f t="shared" si="12"/>
        <v>1</v>
      </c>
      <c r="AH174" s="12" t="s">
        <v>16</v>
      </c>
    </row>
    <row r="175">
      <c r="A175" s="13">
        <v>221050.0</v>
      </c>
      <c r="B175" s="23">
        <v>42451.0</v>
      </c>
      <c r="C175" s="13">
        <v>550000.0</v>
      </c>
      <c r="D175" s="13">
        <v>376000.0</v>
      </c>
      <c r="E175" s="9" t="s">
        <v>2685</v>
      </c>
      <c r="F175" s="24" t="str">
        <f>VLOOKUP($A175,'All details for all cars'!$A:$O,COLUMN()-COLUMN($C:$C),0)</f>
        <v>19-Mar-16</v>
      </c>
      <c r="G175" s="24" t="str">
        <f>VLOOKUP($A175,'All details for all cars'!$A:$O,COLUMN()-COLUMN($C:$C),0)</f>
        <v>HONDA</v>
      </c>
      <c r="H175" s="24" t="str">
        <f>VLOOKUP($A175,'All details for all cars'!$A:$O,COLUMN()-COLUMN($C:$C),0)</f>
        <v>CIVIC</v>
      </c>
      <c r="I175" s="24" t="str">
        <f>VLOOKUP($A175,'All details for all cars'!$A:$O,COLUMN()-COLUMN($C:$C),0)</f>
        <v>1.8V MT</v>
      </c>
      <c r="J175" s="25" t="str">
        <f>VLOOKUP($A175,'All details for all cars'!$A:$O,COLUMN()-COLUMN($C:$C),0)</f>
        <v>2008</v>
      </c>
      <c r="K175" s="25" t="str">
        <f>VLOOKUP($A175,'All details for all cars'!$A:$O,COLUMN()-COLUMN($C:$C),0)</f>
        <v>24986</v>
      </c>
      <c r="L175" s="25" t="str">
        <f>VLOOKUP($A175,'All details for all cars'!$A:$O,COLUMN()-COLUMN($C:$C),0)</f>
        <v>2</v>
      </c>
      <c r="M175" s="25" t="str">
        <f>VLOOKUP($A175,'All details for all cars'!$A:$O,COLUMN()-COLUMN($C:$C),0)</f>
        <v>550000</v>
      </c>
      <c r="N175" s="24" t="str">
        <f>VLOOKUP($A175,'All details for all cars'!$A:$O,COLUMN()-COLUMN($C:$C),0)</f>
        <v>Moving out of City</v>
      </c>
      <c r="O175" s="25" t="str">
        <f>VLOOKUP($A175,'All details for all cars'!$A:$O,COLUMN()-COLUMN($C:$C),0)</f>
        <v>2.8</v>
      </c>
      <c r="P175" s="24" t="str">
        <f>VLOOKUP($A175,'All details for all cars'!$A:$O,COLUMN()-COLUMN($C:$C),0)</f>
        <v>live_content_not_done</v>
      </c>
      <c r="Q175" s="25" t="str">
        <f>VLOOKUP($A175,'All details for all cars'!$A:$O,COLUMN()-COLUMN($C:$C),0)</f>
        <v/>
      </c>
      <c r="R175" s="25" t="str">
        <f>VLOOKUP($A175,'All details for all cars'!$A:$O,COLUMN()-COLUMN($C:$C),0)</f>
        <v>486360</v>
      </c>
      <c r="S175" s="26" t="str">
        <f t="shared" si="157"/>
        <v/>
      </c>
      <c r="U175" s="17" t="str">
        <f t="shared" si="3"/>
        <v>3/22/2016</v>
      </c>
      <c r="V175" s="18" t="s">
        <v>2686</v>
      </c>
      <c r="W175" s="19" t="str">
        <f t="shared" si="4"/>
        <v>221050</v>
      </c>
      <c r="X175" s="20" t="str">
        <f t="shared" ref="X175:Y175" si="185">G175</f>
        <v>HONDA</v>
      </c>
      <c r="Y175" s="20" t="str">
        <f t="shared" si="185"/>
        <v>CIVIC</v>
      </c>
      <c r="Z175" s="21" t="str">
        <f>IFERROR(VLOOKUP(Y175,modelMapping,2,0),Y175)</f>
        <v>CIVIC</v>
      </c>
      <c r="AA175" s="20" t="str">
        <f t="shared" si="6"/>
        <v>1.8V MT</v>
      </c>
      <c r="AB175" s="22" t="str">
        <f t="shared" si="7"/>
        <v>1.8V MT</v>
      </c>
      <c r="AC175" s="19" t="str">
        <f t="shared" si="8"/>
        <v>2008</v>
      </c>
      <c r="AD175" s="19" t="str">
        <f t="shared" si="9"/>
        <v>417360</v>
      </c>
      <c r="AE175" s="19" t="str">
        <f t="shared" si="10"/>
        <v>24986</v>
      </c>
      <c r="AF175" s="19" t="str">
        <f t="shared" si="11"/>
        <v>8</v>
      </c>
      <c r="AG175" s="19" t="str">
        <f t="shared" si="12"/>
        <v>2</v>
      </c>
      <c r="AH175" s="12" t="s">
        <v>16</v>
      </c>
    </row>
    <row r="176">
      <c r="A176" s="13">
        <v>221514.0</v>
      </c>
      <c r="B176" s="23">
        <v>42450.0</v>
      </c>
      <c r="C176" s="13">
        <v>435000.0</v>
      </c>
      <c r="D176" s="13">
        <v>315000.0</v>
      </c>
      <c r="E176" s="9" t="s">
        <v>2698</v>
      </c>
      <c r="F176" s="24" t="str">
        <f>VLOOKUP($A176,'All details for all cars'!$A:$O,COLUMN()-COLUMN($C:$C),0)</f>
        <v>19-Mar-16</v>
      </c>
      <c r="G176" s="24" t="str">
        <f>VLOOKUP($A176,'All details for all cars'!$A:$O,COLUMN()-COLUMN($C:$C),0)</f>
        <v>MARUTI SUZUKI</v>
      </c>
      <c r="H176" s="24" t="str">
        <f>VLOOKUP($A176,'All details for all cars'!$A:$O,COLUMN()-COLUMN($C:$C),0)</f>
        <v>RITZ</v>
      </c>
      <c r="I176" s="24" t="str">
        <f>VLOOKUP($A176,'All details for all cars'!$A:$O,COLUMN()-COLUMN($C:$C),0)</f>
        <v>Vdi BS-IV</v>
      </c>
      <c r="J176" s="25" t="str">
        <f>VLOOKUP($A176,'All details for all cars'!$A:$O,COLUMN()-COLUMN($C:$C),0)</f>
        <v>2012</v>
      </c>
      <c r="K176" s="25" t="str">
        <f>VLOOKUP($A176,'All details for all cars'!$A:$O,COLUMN()-COLUMN($C:$C),0)</f>
        <v>45605</v>
      </c>
      <c r="L176" s="25" t="str">
        <f>VLOOKUP($A176,'All details for all cars'!$A:$O,COLUMN()-COLUMN($C:$C),0)</f>
        <v>1</v>
      </c>
      <c r="M176" s="25" t="str">
        <f>VLOOKUP($A176,'All details for all cars'!$A:$O,COLUMN()-COLUMN($C:$C),0)</f>
        <v>435000</v>
      </c>
      <c r="N176" s="24" t="str">
        <f>VLOOKUP($A176,'All details for all cars'!$A:$O,COLUMN()-COLUMN($C:$C),0)</f>
        <v>Other</v>
      </c>
      <c r="O176" s="25" t="str">
        <f>VLOOKUP($A176,'All details for all cars'!$A:$O,COLUMN()-COLUMN($C:$C),0)</f>
        <v>2</v>
      </c>
      <c r="P176" s="24" t="str">
        <f>VLOOKUP($A176,'All details for all cars'!$A:$O,COLUMN()-COLUMN($C:$C),0)</f>
        <v>dead_after_live</v>
      </c>
      <c r="Q176" s="25" t="str">
        <f>VLOOKUP($A176,'All details for all cars'!$A:$O,COLUMN()-COLUMN($C:$C),0)</f>
        <v>414058</v>
      </c>
      <c r="R176" s="25" t="str">
        <f>VLOOKUP($A176,'All details for all cars'!$A:$O,COLUMN()-COLUMN($C:$C),0)</f>
        <v>460600</v>
      </c>
      <c r="S176" s="26" t="str">
        <f t="shared" si="157"/>
        <v>18%</v>
      </c>
      <c r="U176" s="17" t="str">
        <f t="shared" si="3"/>
        <v>3/21/2016</v>
      </c>
      <c r="V176" s="18" t="s">
        <v>2686</v>
      </c>
      <c r="W176" s="19" t="str">
        <f t="shared" si="4"/>
        <v>221514</v>
      </c>
      <c r="X176" s="20" t="str">
        <f t="shared" ref="X176:Y176" si="186">G176</f>
        <v>MARUTI SUZUKI</v>
      </c>
      <c r="Y176" s="20" t="str">
        <f t="shared" si="186"/>
        <v>RITZ</v>
      </c>
      <c r="Z176" s="21" t="str">
        <f>IFERROR(VLOOKUP(Y176,modelMapping,2,0),Y176)</f>
        <v>RITZ</v>
      </c>
      <c r="AA176" s="20" t="str">
        <f t="shared" si="6"/>
        <v>Vdi BS-IV</v>
      </c>
      <c r="AB176" s="22" t="str">
        <f t="shared" si="7"/>
        <v>Vdi</v>
      </c>
      <c r="AC176" s="19" t="str">
        <f t="shared" si="8"/>
        <v>2012</v>
      </c>
      <c r="AD176" s="19" t="str">
        <f t="shared" si="9"/>
        <v>349650</v>
      </c>
      <c r="AE176" s="19" t="str">
        <f t="shared" si="10"/>
        <v>45605</v>
      </c>
      <c r="AF176" s="19" t="str">
        <f t="shared" si="11"/>
        <v>4</v>
      </c>
      <c r="AG176" s="19" t="str">
        <f t="shared" si="12"/>
        <v>1</v>
      </c>
      <c r="AH176" s="12" t="s">
        <v>16</v>
      </c>
    </row>
    <row r="177">
      <c r="A177" s="13">
        <v>221515.0</v>
      </c>
      <c r="B177" s="23">
        <v>42451.0</v>
      </c>
      <c r="C177" s="13">
        <v>215000.0</v>
      </c>
      <c r="D177" s="13">
        <v>170000.0</v>
      </c>
      <c r="E177" s="9" t="s">
        <v>2689</v>
      </c>
      <c r="F177" s="24" t="str">
        <f>VLOOKUP($A177,'All details for all cars'!$A:$O,COLUMN()-COLUMN($C:$C),0)</f>
        <v>19-Mar-16</v>
      </c>
      <c r="G177" s="24" t="str">
        <f>VLOOKUP($A177,'All details for all cars'!$A:$O,COLUMN()-COLUMN($C:$C),0)</f>
        <v>HYUNDAI</v>
      </c>
      <c r="H177" s="24" t="str">
        <f>VLOOKUP($A177,'All details for all cars'!$A:$O,COLUMN()-COLUMN($C:$C),0)</f>
        <v>I10</v>
      </c>
      <c r="I177" s="24" t="str">
        <f>VLOOKUP($A177,'All details for all cars'!$A:$O,COLUMN()-COLUMN($C:$C),0)</f>
        <v>Era</v>
      </c>
      <c r="J177" s="25" t="str">
        <f>VLOOKUP($A177,'All details for all cars'!$A:$O,COLUMN()-COLUMN($C:$C),0)</f>
        <v>2008</v>
      </c>
      <c r="K177" s="25" t="str">
        <f>VLOOKUP($A177,'All details for all cars'!$A:$O,COLUMN()-COLUMN($C:$C),0)</f>
        <v>49654</v>
      </c>
      <c r="L177" s="25" t="str">
        <f>VLOOKUP($A177,'All details for all cars'!$A:$O,COLUMN()-COLUMN($C:$C),0)</f>
        <v>3</v>
      </c>
      <c r="M177" s="25" t="str">
        <f>VLOOKUP($A177,'All details for all cars'!$A:$O,COLUMN()-COLUMN($C:$C),0)</f>
        <v>215000</v>
      </c>
      <c r="N177" s="24" t="str">
        <f>VLOOKUP($A177,'All details for all cars'!$A:$O,COLUMN()-COLUMN($C:$C),0)</f>
        <v>Parking issue</v>
      </c>
      <c r="O177" s="25" t="str">
        <f>VLOOKUP($A177,'All details for all cars'!$A:$O,COLUMN()-COLUMN($C:$C),0)</f>
        <v>2.4</v>
      </c>
      <c r="P177" s="24" t="str">
        <f>VLOOKUP($A177,'All details for all cars'!$A:$O,COLUMN()-COLUMN($C:$C),0)</f>
        <v>live_content_not_done</v>
      </c>
      <c r="Q177" s="25" t="str">
        <f>VLOOKUP($A177,'All details for all cars'!$A:$O,COLUMN()-COLUMN($C:$C),0)</f>
        <v>192857</v>
      </c>
      <c r="R177" s="25" t="str">
        <f>VLOOKUP($A177,'All details for all cars'!$A:$O,COLUMN()-COLUMN($C:$C),0)</f>
        <v>181815</v>
      </c>
      <c r="S177" s="26" t="str">
        <f t="shared" si="157"/>
        <v>2%</v>
      </c>
      <c r="U177" s="17" t="str">
        <f t="shared" si="3"/>
        <v>3/22/2016</v>
      </c>
      <c r="V177" s="18" t="s">
        <v>2686</v>
      </c>
      <c r="W177" s="19" t="str">
        <f t="shared" si="4"/>
        <v>221515</v>
      </c>
      <c r="X177" s="20" t="str">
        <f t="shared" ref="X177:Y177" si="187">G177</f>
        <v>HYUNDAI</v>
      </c>
      <c r="Y177" s="20" t="str">
        <f t="shared" si="187"/>
        <v>I10</v>
      </c>
      <c r="Z177" s="21" t="str">
        <f>IFERROR(VLOOKUP(Y177,modelMapping,2,0),Y177)</f>
        <v>I10</v>
      </c>
      <c r="AA177" s="20" t="str">
        <f t="shared" si="6"/>
        <v>Era</v>
      </c>
      <c r="AB177" s="22" t="str">
        <f t="shared" si="7"/>
        <v>Era</v>
      </c>
      <c r="AC177" s="19" t="str">
        <f t="shared" si="8"/>
        <v>2008</v>
      </c>
      <c r="AD177" s="19" t="str">
        <f t="shared" si="9"/>
        <v>188700</v>
      </c>
      <c r="AE177" s="19" t="str">
        <f t="shared" si="10"/>
        <v>49654</v>
      </c>
      <c r="AF177" s="19" t="str">
        <f t="shared" si="11"/>
        <v>8</v>
      </c>
      <c r="AG177" s="19" t="str">
        <f t="shared" si="12"/>
        <v>3</v>
      </c>
      <c r="AH177" s="12" t="s">
        <v>16</v>
      </c>
    </row>
    <row r="178">
      <c r="A178" s="13">
        <v>221668.0</v>
      </c>
      <c r="B178" s="23">
        <v>42453.0</v>
      </c>
      <c r="C178" s="13">
        <v>320000.0</v>
      </c>
      <c r="D178" s="13">
        <v>191000.0</v>
      </c>
      <c r="E178" s="9" t="s">
        <v>2685</v>
      </c>
      <c r="F178" s="24" t="str">
        <f>VLOOKUP($A178,'All details for all cars'!$A:$O,COLUMN()-COLUMN($C:$C),0)</f>
        <v>17-Mar-16</v>
      </c>
      <c r="G178" s="24" t="str">
        <f>VLOOKUP($A178,'All details for all cars'!$A:$O,COLUMN()-COLUMN($C:$C),0)</f>
        <v>MARUTI SUZUKI</v>
      </c>
      <c r="H178" s="24" t="str">
        <f>VLOOKUP($A178,'All details for all cars'!$A:$O,COLUMN()-COLUMN($C:$C),0)</f>
        <v>ALTO 800</v>
      </c>
      <c r="I178" s="24" t="str">
        <f>VLOOKUP($A178,'All details for all cars'!$A:$O,COLUMN()-COLUMN($C:$C),0)</f>
        <v>Std CNG</v>
      </c>
      <c r="J178" s="25" t="str">
        <f>VLOOKUP($A178,'All details for all cars'!$A:$O,COLUMN()-COLUMN($C:$C),0)</f>
        <v>2015</v>
      </c>
      <c r="K178" s="25" t="str">
        <f>VLOOKUP($A178,'All details for all cars'!$A:$O,COLUMN()-COLUMN($C:$C),0)</f>
        <v>1328</v>
      </c>
      <c r="L178" s="25" t="str">
        <f>VLOOKUP($A178,'All details for all cars'!$A:$O,COLUMN()-COLUMN($C:$C),0)</f>
        <v>1</v>
      </c>
      <c r="M178" s="25" t="str">
        <f>VLOOKUP($A178,'All details for all cars'!$A:$O,COLUMN()-COLUMN($C:$C),0)</f>
        <v>320000</v>
      </c>
      <c r="N178" s="24" t="str">
        <f>VLOOKUP($A178,'All details for all cars'!$A:$O,COLUMN()-COLUMN($C:$C),0)</f>
        <v>Upgrading to a new car</v>
      </c>
      <c r="O178" s="25" t="str">
        <f>VLOOKUP($A178,'All details for all cars'!$A:$O,COLUMN()-COLUMN($C:$C),0)</f>
        <v>4.7</v>
      </c>
      <c r="P178" s="24" t="str">
        <f>VLOOKUP($A178,'All details for all cars'!$A:$O,COLUMN()-COLUMN($C:$C),0)</f>
        <v>live_content_not_done</v>
      </c>
      <c r="Q178" s="25" t="str">
        <f>VLOOKUP($A178,'All details for all cars'!$A:$O,COLUMN()-COLUMN($C:$C),0)</f>
        <v/>
      </c>
      <c r="R178" s="25" t="str">
        <f>VLOOKUP($A178,'All details for all cars'!$A:$O,COLUMN()-COLUMN($C:$C),0)</f>
        <v/>
      </c>
      <c r="S178" s="26" t="str">
        <f t="shared" si="157"/>
        <v/>
      </c>
      <c r="U178" s="17" t="str">
        <f t="shared" si="3"/>
        <v>3/24/2016</v>
      </c>
      <c r="V178" s="18" t="s">
        <v>2686</v>
      </c>
      <c r="W178" s="19" t="str">
        <f t="shared" si="4"/>
        <v>221668</v>
      </c>
      <c r="X178" s="20" t="str">
        <f t="shared" ref="X178:Y178" si="188">G178</f>
        <v>MARUTI SUZUKI</v>
      </c>
      <c r="Y178" s="20" t="str">
        <f t="shared" si="188"/>
        <v>ALTO 800</v>
      </c>
      <c r="Z178" s="21" t="str">
        <f>IFERROR(VLOOKUP(Y178,modelMapping,2,0),Y178)</f>
        <v>Alto</v>
      </c>
      <c r="AA178" s="20" t="str">
        <f t="shared" si="6"/>
        <v>Std CNG</v>
      </c>
      <c r="AB178" s="22" t="str">
        <f t="shared" si="7"/>
        <v>Std CNG</v>
      </c>
      <c r="AC178" s="19" t="str">
        <f t="shared" si="8"/>
        <v>2015</v>
      </c>
      <c r="AD178" s="19" t="str">
        <f t="shared" si="9"/>
        <v>212010</v>
      </c>
      <c r="AE178" s="19" t="str">
        <f t="shared" si="10"/>
        <v>1328</v>
      </c>
      <c r="AF178" s="19" t="str">
        <f t="shared" si="11"/>
        <v>1</v>
      </c>
      <c r="AG178" s="19" t="str">
        <f t="shared" si="12"/>
        <v>1</v>
      </c>
      <c r="AH178" s="12" t="s">
        <v>16</v>
      </c>
    </row>
    <row r="179">
      <c r="A179" s="13">
        <v>221743.0</v>
      </c>
      <c r="B179" s="23">
        <v>42453.0</v>
      </c>
      <c r="C179" s="13">
        <v>240000.0</v>
      </c>
      <c r="D179" s="13">
        <v>155000.0</v>
      </c>
      <c r="E179" s="9" t="s">
        <v>2689</v>
      </c>
      <c r="F179" s="24" t="str">
        <f>VLOOKUP($A179,'All details for all cars'!$A:$O,COLUMN()-COLUMN($C:$C),0)</f>
        <v>18-Mar-16</v>
      </c>
      <c r="G179" s="24" t="str">
        <f>VLOOKUP($A179,'All details for all cars'!$A:$O,COLUMN()-COLUMN($C:$C),0)</f>
        <v>HYUNDAI</v>
      </c>
      <c r="H179" s="24" t="str">
        <f>VLOOKUP($A179,'All details for all cars'!$A:$O,COLUMN()-COLUMN($C:$C),0)</f>
        <v>GETZ</v>
      </c>
      <c r="I179" s="24" t="str">
        <f>VLOOKUP($A179,'All details for all cars'!$A:$O,COLUMN()-COLUMN($C:$C),0)</f>
        <v>GLS</v>
      </c>
      <c r="J179" s="25" t="str">
        <f>VLOOKUP($A179,'All details for all cars'!$A:$O,COLUMN()-COLUMN($C:$C),0)</f>
        <v>2006</v>
      </c>
      <c r="K179" s="25" t="str">
        <f>VLOOKUP($A179,'All details for all cars'!$A:$O,COLUMN()-COLUMN($C:$C),0)</f>
        <v>27546</v>
      </c>
      <c r="L179" s="25" t="str">
        <f>VLOOKUP($A179,'All details for all cars'!$A:$O,COLUMN()-COLUMN($C:$C),0)</f>
        <v>1</v>
      </c>
      <c r="M179" s="25" t="str">
        <f>VLOOKUP($A179,'All details for all cars'!$A:$O,COLUMN()-COLUMN($C:$C),0)</f>
        <v>240000</v>
      </c>
      <c r="N179" s="24" t="str">
        <f>VLOOKUP($A179,'All details for all cars'!$A:$O,COLUMN()-COLUMN($C:$C),0)</f>
        <v>Upgrading to a new car</v>
      </c>
      <c r="O179" s="25" t="str">
        <f>VLOOKUP($A179,'All details for all cars'!$A:$O,COLUMN()-COLUMN($C:$C),0)</f>
        <v>2.8</v>
      </c>
      <c r="P179" s="24" t="str">
        <f>VLOOKUP($A179,'All details for all cars'!$A:$O,COLUMN()-COLUMN($C:$C),0)</f>
        <v>live_content_not_done</v>
      </c>
      <c r="Q179" s="25" t="str">
        <f>VLOOKUP($A179,'All details for all cars'!$A:$O,COLUMN()-COLUMN($C:$C),0)</f>
        <v/>
      </c>
      <c r="R179" s="25" t="str">
        <f>VLOOKUP($A179,'All details for all cars'!$A:$O,COLUMN()-COLUMN($C:$C),0)</f>
        <v>161700</v>
      </c>
      <c r="S179" s="26" t="str">
        <f t="shared" si="157"/>
        <v/>
      </c>
      <c r="U179" s="17" t="str">
        <f t="shared" si="3"/>
        <v>3/24/2016</v>
      </c>
      <c r="V179" s="18" t="s">
        <v>2686</v>
      </c>
      <c r="W179" s="19" t="str">
        <f t="shared" si="4"/>
        <v>221743</v>
      </c>
      <c r="X179" s="20" t="str">
        <f t="shared" ref="X179:Y179" si="189">G179</f>
        <v>HYUNDAI</v>
      </c>
      <c r="Y179" s="20" t="str">
        <f t="shared" si="189"/>
        <v>GETZ</v>
      </c>
      <c r="Z179" s="21" t="str">
        <f>IFERROR(VLOOKUP(Y179,modelMapping,2,0),Y179)</f>
        <v>GETZ</v>
      </c>
      <c r="AA179" s="20" t="str">
        <f t="shared" si="6"/>
        <v>GLS</v>
      </c>
      <c r="AB179" s="22" t="str">
        <f t="shared" si="7"/>
        <v>GLS</v>
      </c>
      <c r="AC179" s="19" t="str">
        <f t="shared" si="8"/>
        <v>2006</v>
      </c>
      <c r="AD179" s="19" t="str">
        <f t="shared" si="9"/>
        <v>172050</v>
      </c>
      <c r="AE179" s="19" t="str">
        <f t="shared" si="10"/>
        <v>27546</v>
      </c>
      <c r="AF179" s="19" t="str">
        <f t="shared" si="11"/>
        <v>10</v>
      </c>
      <c r="AG179" s="19" t="str">
        <f t="shared" si="12"/>
        <v>1</v>
      </c>
      <c r="AH179" s="12" t="s">
        <v>16</v>
      </c>
    </row>
    <row r="180">
      <c r="A180" s="13">
        <v>221777.0</v>
      </c>
      <c r="B180" s="23">
        <v>42451.0</v>
      </c>
      <c r="C180" s="13">
        <v>210000.0</v>
      </c>
      <c r="D180" s="13">
        <v>145000.0</v>
      </c>
      <c r="E180" s="9" t="s">
        <v>2688</v>
      </c>
      <c r="F180" s="24" t="str">
        <f>VLOOKUP($A180,'All details for all cars'!$A:$O,COLUMN()-COLUMN($C:$C),0)</f>
        <v>17-Mar-16</v>
      </c>
      <c r="G180" s="24" t="str">
        <f>VLOOKUP($A180,'All details for all cars'!$A:$O,COLUMN()-COLUMN($C:$C),0)</f>
        <v>HYUNDAI</v>
      </c>
      <c r="H180" s="24" t="str">
        <f>VLOOKUP($A180,'All details for all cars'!$A:$O,COLUMN()-COLUMN($C:$C),0)</f>
        <v>ACCENT</v>
      </c>
      <c r="I180" s="24" t="str">
        <f>VLOOKUP($A180,'All details for all cars'!$A:$O,COLUMN()-COLUMN($C:$C),0)</f>
        <v>GLE</v>
      </c>
      <c r="J180" s="25" t="str">
        <f>VLOOKUP($A180,'All details for all cars'!$A:$O,COLUMN()-COLUMN($C:$C),0)</f>
        <v>2007</v>
      </c>
      <c r="K180" s="25" t="str">
        <f>VLOOKUP($A180,'All details for all cars'!$A:$O,COLUMN()-COLUMN($C:$C),0)</f>
        <v>51189</v>
      </c>
      <c r="L180" s="25" t="str">
        <f>VLOOKUP($A180,'All details for all cars'!$A:$O,COLUMN()-COLUMN($C:$C),0)</f>
        <v>2</v>
      </c>
      <c r="M180" s="25" t="str">
        <f>VLOOKUP($A180,'All details for all cars'!$A:$O,COLUMN()-COLUMN($C:$C),0)</f>
        <v>210000</v>
      </c>
      <c r="N180" s="24" t="str">
        <f>VLOOKUP($A180,'All details for all cars'!$A:$O,COLUMN()-COLUMN($C:$C),0)</f>
        <v>Have another car</v>
      </c>
      <c r="O180" s="25" t="str">
        <f>VLOOKUP($A180,'All details for all cars'!$A:$O,COLUMN()-COLUMN($C:$C),0)</f>
        <v>3.1</v>
      </c>
      <c r="P180" s="24" t="str">
        <f>VLOOKUP($A180,'All details for all cars'!$A:$O,COLUMN()-COLUMN($C:$C),0)</f>
        <v>live_content_not_done</v>
      </c>
      <c r="Q180" s="25" t="str">
        <f>VLOOKUP($A180,'All details for all cars'!$A:$O,COLUMN()-COLUMN($C:$C),0)</f>
        <v>162007</v>
      </c>
      <c r="R180" s="25" t="str">
        <f>VLOOKUP($A180,'All details for all cars'!$A:$O,COLUMN()-COLUMN($C:$C),0)</f>
        <v>161370</v>
      </c>
      <c r="S180" s="26" t="str">
        <f t="shared" si="157"/>
        <v>1%</v>
      </c>
      <c r="U180" s="17" t="str">
        <f t="shared" si="3"/>
        <v>3/22/2016</v>
      </c>
      <c r="V180" s="18" t="s">
        <v>2686</v>
      </c>
      <c r="W180" s="19" t="str">
        <f t="shared" si="4"/>
        <v>221777</v>
      </c>
      <c r="X180" s="20" t="str">
        <f t="shared" ref="X180:Y180" si="190">G180</f>
        <v>HYUNDAI</v>
      </c>
      <c r="Y180" s="20" t="str">
        <f t="shared" si="190"/>
        <v>ACCENT</v>
      </c>
      <c r="Z180" s="21" t="str">
        <f>IFERROR(VLOOKUP(Y180,modelMapping,2,0),Y180)</f>
        <v>ACCENT</v>
      </c>
      <c r="AA180" s="20" t="str">
        <f t="shared" si="6"/>
        <v>GLE</v>
      </c>
      <c r="AB180" s="22" t="str">
        <f t="shared" si="7"/>
        <v>GLE</v>
      </c>
      <c r="AC180" s="19" t="str">
        <f t="shared" si="8"/>
        <v>2007</v>
      </c>
      <c r="AD180" s="19" t="str">
        <f t="shared" si="9"/>
        <v>160950</v>
      </c>
      <c r="AE180" s="19" t="str">
        <f t="shared" si="10"/>
        <v>51189</v>
      </c>
      <c r="AF180" s="19" t="str">
        <f t="shared" si="11"/>
        <v>9</v>
      </c>
      <c r="AG180" s="19" t="str">
        <f t="shared" si="12"/>
        <v>2</v>
      </c>
      <c r="AH180" s="12" t="s">
        <v>16</v>
      </c>
    </row>
    <row r="181">
      <c r="A181" s="13">
        <v>221923.0</v>
      </c>
      <c r="B181" s="23">
        <v>42450.0</v>
      </c>
      <c r="C181" s="13">
        <v>950000.0</v>
      </c>
      <c r="D181" s="13">
        <v>715000.0</v>
      </c>
      <c r="E181" s="9" t="s">
        <v>2689</v>
      </c>
      <c r="F181" s="24" t="str">
        <f>VLOOKUP($A181,'All details for all cars'!$A:$O,COLUMN()-COLUMN($C:$C),0)</f>
        <v>18-Mar-16</v>
      </c>
      <c r="G181" s="24" t="str">
        <f>VLOOKUP($A181,'All details for all cars'!$A:$O,COLUMN()-COLUMN($C:$C),0)</f>
        <v>HONDA</v>
      </c>
      <c r="H181" s="24" t="str">
        <f>VLOOKUP($A181,'All details for all cars'!$A:$O,COLUMN()-COLUMN($C:$C),0)</f>
        <v>CITY</v>
      </c>
      <c r="I181" s="24" t="str">
        <f>VLOOKUP($A181,'All details for all cars'!$A:$O,COLUMN()-COLUMN($C:$C),0)</f>
        <v>SV</v>
      </c>
      <c r="J181" s="25" t="str">
        <f>VLOOKUP($A181,'All details for all cars'!$A:$O,COLUMN()-COLUMN($C:$C),0)</f>
        <v>2015</v>
      </c>
      <c r="K181" s="25" t="str">
        <f>VLOOKUP($A181,'All details for all cars'!$A:$O,COLUMN()-COLUMN($C:$C),0)</f>
        <v>12496</v>
      </c>
      <c r="L181" s="25" t="str">
        <f>VLOOKUP($A181,'All details for all cars'!$A:$O,COLUMN()-COLUMN($C:$C),0)</f>
        <v>1</v>
      </c>
      <c r="M181" s="25" t="str">
        <f>VLOOKUP($A181,'All details for all cars'!$A:$O,COLUMN()-COLUMN($C:$C),0)</f>
        <v>950000</v>
      </c>
      <c r="N181" s="24" t="str">
        <f>VLOOKUP($A181,'All details for all cars'!$A:$O,COLUMN()-COLUMN($C:$C),0)</f>
        <v>Moving out of City</v>
      </c>
      <c r="O181" s="25" t="str">
        <f>VLOOKUP($A181,'All details for all cars'!$A:$O,COLUMN()-COLUMN($C:$C),0)</f>
        <v>4.5</v>
      </c>
      <c r="P181" s="24" t="str">
        <f>VLOOKUP($A181,'All details for all cars'!$A:$O,COLUMN()-COLUMN($C:$C),0)</f>
        <v>live_content_not_done</v>
      </c>
      <c r="Q181" s="25" t="str">
        <f>VLOOKUP($A181,'All details for all cars'!$A:$O,COLUMN()-COLUMN($C:$C),0)</f>
        <v/>
      </c>
      <c r="R181" s="25" t="str">
        <f>VLOOKUP($A181,'All details for all cars'!$A:$O,COLUMN()-COLUMN($C:$C),0)</f>
        <v>878800</v>
      </c>
      <c r="S181" s="26" t="str">
        <f t="shared" si="157"/>
        <v/>
      </c>
      <c r="U181" s="17" t="str">
        <f t="shared" si="3"/>
        <v>3/21/2016</v>
      </c>
      <c r="V181" s="18" t="s">
        <v>2686</v>
      </c>
      <c r="W181" s="19" t="str">
        <f t="shared" si="4"/>
        <v>221923</v>
      </c>
      <c r="X181" s="20" t="str">
        <f t="shared" ref="X181:Y181" si="191">G181</f>
        <v>HONDA</v>
      </c>
      <c r="Y181" s="20" t="str">
        <f t="shared" si="191"/>
        <v>CITY</v>
      </c>
      <c r="Z181" s="21" t="str">
        <f>IFERROR(VLOOKUP(Y181,modelMapping,2,0),Y181)</f>
        <v>CITY</v>
      </c>
      <c r="AA181" s="20" t="str">
        <f t="shared" si="6"/>
        <v>SV</v>
      </c>
      <c r="AB181" s="22" t="str">
        <f t="shared" si="7"/>
        <v>SV</v>
      </c>
      <c r="AC181" s="19" t="str">
        <f t="shared" si="8"/>
        <v>2015</v>
      </c>
      <c r="AD181" s="19" t="str">
        <f t="shared" si="9"/>
        <v>793650</v>
      </c>
      <c r="AE181" s="19" t="str">
        <f t="shared" si="10"/>
        <v>12496</v>
      </c>
      <c r="AF181" s="19" t="str">
        <f t="shared" si="11"/>
        <v>1</v>
      </c>
      <c r="AG181" s="19" t="str">
        <f t="shared" si="12"/>
        <v>1</v>
      </c>
      <c r="AH181" s="12" t="s">
        <v>16</v>
      </c>
    </row>
    <row r="182">
      <c r="A182" s="13">
        <v>222513.0</v>
      </c>
      <c r="B182" s="23">
        <v>42450.0</v>
      </c>
      <c r="C182" s="13">
        <v>450000.0</v>
      </c>
      <c r="D182" s="13">
        <v>305000.0</v>
      </c>
      <c r="E182" s="9" t="s">
        <v>2698</v>
      </c>
      <c r="F182" s="24" t="str">
        <f>VLOOKUP($A182,'All details for all cars'!$A:$O,COLUMN()-COLUMN($C:$C),0)</f>
        <v>19-Mar-16</v>
      </c>
      <c r="G182" s="24" t="str">
        <f>VLOOKUP($A182,'All details for all cars'!$A:$O,COLUMN()-COLUMN($C:$C),0)</f>
        <v>MARUTI SUZUKI</v>
      </c>
      <c r="H182" s="24" t="str">
        <f>VLOOKUP($A182,'All details for all cars'!$A:$O,COLUMN()-COLUMN($C:$C),0)</f>
        <v>SWIFT</v>
      </c>
      <c r="I182" s="24" t="str">
        <f>VLOOKUP($A182,'All details for all cars'!$A:$O,COLUMN()-COLUMN($C:$C),0)</f>
        <v>VDi</v>
      </c>
      <c r="J182" s="25" t="str">
        <f>VLOOKUP($A182,'All details for all cars'!$A:$O,COLUMN()-COLUMN($C:$C),0)</f>
        <v>2011</v>
      </c>
      <c r="K182" s="25" t="str">
        <f>VLOOKUP($A182,'All details for all cars'!$A:$O,COLUMN()-COLUMN($C:$C),0)</f>
        <v>80872</v>
      </c>
      <c r="L182" s="25" t="str">
        <f>VLOOKUP($A182,'All details for all cars'!$A:$O,COLUMN()-COLUMN($C:$C),0)</f>
        <v>3</v>
      </c>
      <c r="M182" s="25" t="str">
        <f>VLOOKUP($A182,'All details for all cars'!$A:$O,COLUMN()-COLUMN($C:$C),0)</f>
        <v>450000</v>
      </c>
      <c r="N182" s="24" t="str">
        <f>VLOOKUP($A182,'All details for all cars'!$A:$O,COLUMN()-COLUMN($C:$C),0)</f>
        <v>Other</v>
      </c>
      <c r="O182" s="25" t="str">
        <f>VLOOKUP($A182,'All details for all cars'!$A:$O,COLUMN()-COLUMN($C:$C),0)</f>
        <v>2</v>
      </c>
      <c r="P182" s="24" t="str">
        <f>VLOOKUP($A182,'All details for all cars'!$A:$O,COLUMN()-COLUMN($C:$C),0)</f>
        <v>live_content_not_done</v>
      </c>
      <c r="Q182" s="25" t="str">
        <f>VLOOKUP($A182,'All details for all cars'!$A:$O,COLUMN()-COLUMN($C:$C),0)</f>
        <v>359175</v>
      </c>
      <c r="R182" s="25" t="str">
        <f>VLOOKUP($A182,'All details for all cars'!$A:$O,COLUMN()-COLUMN($C:$C),0)</f>
        <v>384370</v>
      </c>
      <c r="S182" s="26" t="str">
        <f t="shared" si="157"/>
        <v>6%</v>
      </c>
      <c r="U182" s="17" t="str">
        <f t="shared" si="3"/>
        <v>3/21/2016</v>
      </c>
      <c r="V182" s="18" t="s">
        <v>2686</v>
      </c>
      <c r="W182" s="19" t="str">
        <f t="shared" si="4"/>
        <v>222513</v>
      </c>
      <c r="X182" s="20" t="str">
        <f t="shared" ref="X182:Y182" si="192">G182</f>
        <v>MARUTI SUZUKI</v>
      </c>
      <c r="Y182" s="20" t="str">
        <f t="shared" si="192"/>
        <v>SWIFT</v>
      </c>
      <c r="Z182" s="21" t="str">
        <f>IFERROR(VLOOKUP(Y182,modelMapping,2,0),Y182)</f>
        <v>SWIFT</v>
      </c>
      <c r="AA182" s="20" t="str">
        <f t="shared" si="6"/>
        <v>VDi</v>
      </c>
      <c r="AB182" s="22" t="str">
        <f t="shared" si="7"/>
        <v>VDi</v>
      </c>
      <c r="AC182" s="19" t="str">
        <f t="shared" si="8"/>
        <v>2011</v>
      </c>
      <c r="AD182" s="19" t="str">
        <f t="shared" si="9"/>
        <v>338550</v>
      </c>
      <c r="AE182" s="19" t="str">
        <f t="shared" si="10"/>
        <v>80872</v>
      </c>
      <c r="AF182" s="19" t="str">
        <f t="shared" si="11"/>
        <v>5</v>
      </c>
      <c r="AG182" s="19" t="str">
        <f t="shared" si="12"/>
        <v>3</v>
      </c>
      <c r="AH182" s="12" t="s">
        <v>16</v>
      </c>
    </row>
    <row r="183">
      <c r="A183" s="13">
        <v>222713.0</v>
      </c>
      <c r="B183" s="23">
        <v>42453.0</v>
      </c>
      <c r="C183" s="13">
        <v>330000.0</v>
      </c>
      <c r="D183" s="13">
        <v>232000.0</v>
      </c>
      <c r="E183" s="9" t="s">
        <v>2693</v>
      </c>
      <c r="F183" s="24" t="str">
        <f>VLOOKUP($A183,'All details for all cars'!$A:$O,COLUMN()-COLUMN($C:$C),0)</f>
        <v>19-Mar-16</v>
      </c>
      <c r="G183" s="24" t="str">
        <f>VLOOKUP($A183,'All details for all cars'!$A:$O,COLUMN()-COLUMN($C:$C),0)</f>
        <v>MARUTI SUZUKI</v>
      </c>
      <c r="H183" s="24" t="str">
        <f>VLOOKUP($A183,'All details for all cars'!$A:$O,COLUMN()-COLUMN($C:$C),0)</f>
        <v>WAGON R</v>
      </c>
      <c r="I183" s="24" t="str">
        <f>VLOOKUP($A183,'All details for all cars'!$A:$O,COLUMN()-COLUMN($C:$C),0)</f>
        <v>AX Minor</v>
      </c>
      <c r="J183" s="25" t="str">
        <f>VLOOKUP($A183,'All details for all cars'!$A:$O,COLUMN()-COLUMN($C:$C),0)</f>
        <v>2011</v>
      </c>
      <c r="K183" s="25" t="str">
        <f>VLOOKUP($A183,'All details for all cars'!$A:$O,COLUMN()-COLUMN($C:$C),0)</f>
        <v>36088</v>
      </c>
      <c r="L183" s="25" t="str">
        <f>VLOOKUP($A183,'All details for all cars'!$A:$O,COLUMN()-COLUMN($C:$C),0)</f>
        <v>2</v>
      </c>
      <c r="M183" s="25" t="str">
        <f>VLOOKUP($A183,'All details for all cars'!$A:$O,COLUMN()-COLUMN($C:$C),0)</f>
        <v>330000</v>
      </c>
      <c r="N183" s="24" t="str">
        <f>VLOOKUP($A183,'All details for all cars'!$A:$O,COLUMN()-COLUMN($C:$C),0)</f>
        <v>Upgrading to a new car</v>
      </c>
      <c r="O183" s="25" t="str">
        <f>VLOOKUP($A183,'All details for all cars'!$A:$O,COLUMN()-COLUMN($C:$C),0)</f>
        <v>3.4</v>
      </c>
      <c r="P183" s="24" t="str">
        <f>VLOOKUP($A183,'All details for all cars'!$A:$O,COLUMN()-COLUMN($C:$C),0)</f>
        <v>live_content_not_done</v>
      </c>
      <c r="Q183" s="25" t="str">
        <f>VLOOKUP($A183,'All details for all cars'!$A:$O,COLUMN()-COLUMN($C:$C),0)</f>
        <v/>
      </c>
      <c r="R183" s="25" t="str">
        <f>VLOOKUP($A183,'All details for all cars'!$A:$O,COLUMN()-COLUMN($C:$C),0)</f>
        <v/>
      </c>
      <c r="S183" s="26" t="str">
        <f t="shared" si="157"/>
        <v/>
      </c>
      <c r="U183" s="17" t="str">
        <f t="shared" si="3"/>
        <v>3/24/2016</v>
      </c>
      <c r="V183" s="18" t="s">
        <v>2686</v>
      </c>
      <c r="W183" s="19" t="str">
        <f t="shared" si="4"/>
        <v>222713</v>
      </c>
      <c r="X183" s="20" t="str">
        <f t="shared" ref="X183:Y183" si="193">G183</f>
        <v>MARUTI SUZUKI</v>
      </c>
      <c r="Y183" s="20" t="str">
        <f t="shared" si="193"/>
        <v>WAGON R</v>
      </c>
      <c r="Z183" s="21" t="str">
        <f>IFERROR(VLOOKUP(Y183,modelMapping,2,0),Y183)</f>
        <v>WAGON R</v>
      </c>
      <c r="AA183" s="20" t="str">
        <f t="shared" si="6"/>
        <v>AX Minor</v>
      </c>
      <c r="AB183" s="22" t="str">
        <f t="shared" si="7"/>
        <v>AX Minor</v>
      </c>
      <c r="AC183" s="19" t="str">
        <f t="shared" si="8"/>
        <v>2011</v>
      </c>
      <c r="AD183" s="19" t="str">
        <f t="shared" si="9"/>
        <v>257520</v>
      </c>
      <c r="AE183" s="19" t="str">
        <f t="shared" si="10"/>
        <v>36088</v>
      </c>
      <c r="AF183" s="19" t="str">
        <f t="shared" si="11"/>
        <v>5</v>
      </c>
      <c r="AG183" s="19" t="str">
        <f t="shared" si="12"/>
        <v>2</v>
      </c>
      <c r="AH183" s="12" t="s">
        <v>16</v>
      </c>
    </row>
    <row r="184">
      <c r="A184" s="13">
        <v>223400.0</v>
      </c>
      <c r="B184" s="23">
        <v>42450.0</v>
      </c>
      <c r="C184" s="13">
        <v>140000.0</v>
      </c>
      <c r="D184" s="13">
        <v>100000.0</v>
      </c>
      <c r="E184" s="9" t="s">
        <v>2689</v>
      </c>
      <c r="F184" s="24" t="str">
        <f>VLOOKUP($A184,'All details for all cars'!$A:$O,COLUMN()-COLUMN($C:$C),0)</f>
        <v>20-Mar-16</v>
      </c>
      <c r="G184" s="24" t="str">
        <f>VLOOKUP($A184,'All details for all cars'!$A:$O,COLUMN()-COLUMN($C:$C),0)</f>
        <v>HONDA</v>
      </c>
      <c r="H184" s="24" t="str">
        <f>VLOOKUP($A184,'All details for all cars'!$A:$O,COLUMN()-COLUMN($C:$C),0)</f>
        <v>CITY ZX</v>
      </c>
      <c r="I184" s="24" t="str">
        <f>VLOOKUP($A184,'All details for all cars'!$A:$O,COLUMN()-COLUMN($C:$C),0)</f>
        <v>GXi</v>
      </c>
      <c r="J184" s="25" t="str">
        <f>VLOOKUP($A184,'All details for all cars'!$A:$O,COLUMN()-COLUMN($C:$C),0)</f>
        <v>2000</v>
      </c>
      <c r="K184" s="25" t="str">
        <f>VLOOKUP($A184,'All details for all cars'!$A:$O,COLUMN()-COLUMN($C:$C),0)</f>
        <v>196647</v>
      </c>
      <c r="L184" s="25" t="str">
        <f>VLOOKUP($A184,'All details for all cars'!$A:$O,COLUMN()-COLUMN($C:$C),0)</f>
        <v>3</v>
      </c>
      <c r="M184" s="25" t="str">
        <f>VLOOKUP($A184,'All details for all cars'!$A:$O,COLUMN()-COLUMN($C:$C),0)</f>
        <v>140000</v>
      </c>
      <c r="N184" s="24" t="str">
        <f>VLOOKUP($A184,'All details for all cars'!$A:$O,COLUMN()-COLUMN($C:$C),0)</f>
        <v>Upgrading to a new car</v>
      </c>
      <c r="O184" s="25" t="str">
        <f>VLOOKUP($A184,'All details for all cars'!$A:$O,COLUMN()-COLUMN($C:$C),0)</f>
        <v>2</v>
      </c>
      <c r="P184" s="24" t="str">
        <f>VLOOKUP($A184,'All details for all cars'!$A:$O,COLUMN()-COLUMN($C:$C),0)</f>
        <v>live_content_not_done</v>
      </c>
      <c r="Q184" s="25" t="str">
        <f>VLOOKUP($A184,'All details for all cars'!$A:$O,COLUMN()-COLUMN($C:$C),0)</f>
        <v/>
      </c>
      <c r="R184" s="25" t="str">
        <f>VLOOKUP($A184,'All details for all cars'!$A:$O,COLUMN()-COLUMN($C:$C),0)</f>
        <v/>
      </c>
      <c r="S184" s="26" t="str">
        <f t="shared" si="157"/>
        <v/>
      </c>
      <c r="U184" s="17" t="str">
        <f t="shared" si="3"/>
        <v>3/21/2016</v>
      </c>
      <c r="V184" s="18" t="s">
        <v>2686</v>
      </c>
      <c r="W184" s="19" t="str">
        <f t="shared" si="4"/>
        <v>223400</v>
      </c>
      <c r="X184" s="20" t="str">
        <f t="shared" ref="X184:Y184" si="194">G184</f>
        <v>HONDA</v>
      </c>
      <c r="Y184" s="20" t="str">
        <f t="shared" si="194"/>
        <v>CITY ZX</v>
      </c>
      <c r="Z184" s="21" t="str">
        <f>IFERROR(VLOOKUP(Y184,modelMapping,2,0),Y184)</f>
        <v>CITY ZX</v>
      </c>
      <c r="AA184" s="20" t="str">
        <f t="shared" si="6"/>
        <v>GXi</v>
      </c>
      <c r="AB184" s="22" t="str">
        <f t="shared" si="7"/>
        <v>GXi</v>
      </c>
      <c r="AC184" s="19" t="str">
        <f t="shared" si="8"/>
        <v>2000</v>
      </c>
      <c r="AD184" s="19" t="str">
        <f t="shared" si="9"/>
        <v>115000</v>
      </c>
      <c r="AE184" s="19" t="str">
        <f t="shared" si="10"/>
        <v>196647</v>
      </c>
      <c r="AF184" s="19" t="str">
        <f t="shared" si="11"/>
        <v>16</v>
      </c>
      <c r="AG184" s="19" t="str">
        <f t="shared" si="12"/>
        <v>3</v>
      </c>
      <c r="AH184" s="12" t="s">
        <v>16</v>
      </c>
    </row>
    <row r="185">
      <c r="A185" s="13">
        <v>223416.0</v>
      </c>
      <c r="B185" s="23">
        <v>42453.0</v>
      </c>
      <c r="C185" s="13">
        <v>250000.0</v>
      </c>
      <c r="D185" s="13">
        <v>155000.0</v>
      </c>
      <c r="E185" s="9" t="s">
        <v>2688</v>
      </c>
      <c r="F185" s="24" t="str">
        <f>VLOOKUP($A185,'All details for all cars'!$A:$O,COLUMN()-COLUMN($C:$C),0)</f>
        <v>19-Mar-16</v>
      </c>
      <c r="G185" s="24" t="str">
        <f>VLOOKUP($A185,'All details for all cars'!$A:$O,COLUMN()-COLUMN($C:$C),0)</f>
        <v>TOYOTA</v>
      </c>
      <c r="H185" s="24" t="str">
        <f>VLOOKUP($A185,'All details for all cars'!$A:$O,COLUMN()-COLUMN($C:$C),0)</f>
        <v>COROLLA</v>
      </c>
      <c r="I185" s="24" t="str">
        <f>VLOOKUP($A185,'All details for all cars'!$A:$O,COLUMN()-COLUMN($C:$C),0)</f>
        <v>H5 1.8E</v>
      </c>
      <c r="J185" s="25" t="str">
        <f>VLOOKUP($A185,'All details for all cars'!$A:$O,COLUMN()-COLUMN($C:$C),0)</f>
        <v>2005</v>
      </c>
      <c r="K185" s="25" t="str">
        <f>VLOOKUP($A185,'All details for all cars'!$A:$O,COLUMN()-COLUMN($C:$C),0)</f>
        <v>152791</v>
      </c>
      <c r="L185" s="25" t="str">
        <f>VLOOKUP($A185,'All details for all cars'!$A:$O,COLUMN()-COLUMN($C:$C),0)</f>
        <v>1</v>
      </c>
      <c r="M185" s="25" t="str">
        <f>VLOOKUP($A185,'All details for all cars'!$A:$O,COLUMN()-COLUMN($C:$C),0)</f>
        <v>250000</v>
      </c>
      <c r="N185" s="24" t="str">
        <f>VLOOKUP($A185,'All details for all cars'!$A:$O,COLUMN()-COLUMN($C:$C),0)</f>
        <v>Have another car</v>
      </c>
      <c r="O185" s="25" t="str">
        <f>VLOOKUP($A185,'All details for all cars'!$A:$O,COLUMN()-COLUMN($C:$C),0)</f>
        <v>2</v>
      </c>
      <c r="P185" s="24" t="str">
        <f>VLOOKUP($A185,'All details for all cars'!$A:$O,COLUMN()-COLUMN($C:$C),0)</f>
        <v>live_content_not_done</v>
      </c>
      <c r="Q185" s="25" t="str">
        <f>VLOOKUP($A185,'All details for all cars'!$A:$O,COLUMN()-COLUMN($C:$C),0)</f>
        <v/>
      </c>
      <c r="R185" s="25" t="str">
        <f>VLOOKUP($A185,'All details for all cars'!$A:$O,COLUMN()-COLUMN($C:$C),0)</f>
        <v>262100</v>
      </c>
      <c r="S185" s="26" t="str">
        <f t="shared" si="157"/>
        <v/>
      </c>
      <c r="U185" s="17" t="str">
        <f t="shared" si="3"/>
        <v>3/24/2016</v>
      </c>
      <c r="V185" s="18" t="s">
        <v>2686</v>
      </c>
      <c r="W185" s="19" t="str">
        <f t="shared" si="4"/>
        <v>223416</v>
      </c>
      <c r="X185" s="20" t="str">
        <f t="shared" ref="X185:Y185" si="195">G185</f>
        <v>TOYOTA</v>
      </c>
      <c r="Y185" s="20" t="str">
        <f t="shared" si="195"/>
        <v>COROLLA</v>
      </c>
      <c r="Z185" s="21" t="str">
        <f>IFERROR(VLOOKUP(Y185,modelMapping,2,0),Y185)</f>
        <v>COROLLA</v>
      </c>
      <c r="AA185" s="20" t="str">
        <f t="shared" si="6"/>
        <v>H5 1.8E</v>
      </c>
      <c r="AB185" s="22" t="str">
        <f t="shared" si="7"/>
        <v>H5 1.8E</v>
      </c>
      <c r="AC185" s="19" t="str">
        <f t="shared" si="8"/>
        <v>2005</v>
      </c>
      <c r="AD185" s="19" t="str">
        <f t="shared" si="9"/>
        <v>172050</v>
      </c>
      <c r="AE185" s="19" t="str">
        <f t="shared" si="10"/>
        <v>152791</v>
      </c>
      <c r="AF185" s="19" t="str">
        <f t="shared" si="11"/>
        <v>11</v>
      </c>
      <c r="AG185" s="19" t="str">
        <f t="shared" si="12"/>
        <v>1</v>
      </c>
      <c r="AH185" s="12" t="s">
        <v>16</v>
      </c>
    </row>
    <row r="186">
      <c r="A186" s="13">
        <v>223656.0</v>
      </c>
      <c r="B186" s="23">
        <v>42452.0</v>
      </c>
      <c r="C186" s="13">
        <v>1225000.0</v>
      </c>
      <c r="D186" s="13">
        <v>824000.0</v>
      </c>
      <c r="E186" s="9" t="s">
        <v>2688</v>
      </c>
      <c r="F186" s="24" t="str">
        <f>VLOOKUP($A186,'All details for all cars'!$A:$O,COLUMN()-COLUMN($C:$C),0)</f>
        <v>19-Mar-16</v>
      </c>
      <c r="G186" s="24" t="str">
        <f>VLOOKUP($A186,'All details for all cars'!$A:$O,COLUMN()-COLUMN($C:$C),0)</f>
        <v>HONDA</v>
      </c>
      <c r="H186" s="24" t="str">
        <f>VLOOKUP($A186,'All details for all cars'!$A:$O,COLUMN()-COLUMN($C:$C),0)</f>
        <v>CITY</v>
      </c>
      <c r="I186" s="24" t="str">
        <f>VLOOKUP($A186,'All details for all cars'!$A:$O,COLUMN()-COLUMN($C:$C),0)</f>
        <v>VX</v>
      </c>
      <c r="J186" s="25" t="str">
        <f>VLOOKUP($A186,'All details for all cars'!$A:$O,COLUMN()-COLUMN($C:$C),0)</f>
        <v>2015</v>
      </c>
      <c r="K186" s="25" t="str">
        <f>VLOOKUP($A186,'All details for all cars'!$A:$O,COLUMN()-COLUMN($C:$C),0)</f>
        <v>23342</v>
      </c>
      <c r="L186" s="25" t="str">
        <f>VLOOKUP($A186,'All details for all cars'!$A:$O,COLUMN()-COLUMN($C:$C),0)</f>
        <v>1</v>
      </c>
      <c r="M186" s="25" t="str">
        <f>VLOOKUP($A186,'All details for all cars'!$A:$O,COLUMN()-COLUMN($C:$C),0)</f>
        <v>1225000</v>
      </c>
      <c r="N186" s="24" t="str">
        <f>VLOOKUP($A186,'All details for all cars'!$A:$O,COLUMN()-COLUMN($C:$C),0)</f>
        <v>Upgrading to a new car</v>
      </c>
      <c r="O186" s="25" t="str">
        <f>VLOOKUP($A186,'All details for all cars'!$A:$O,COLUMN()-COLUMN($C:$C),0)</f>
        <v>4.5</v>
      </c>
      <c r="P186" s="24" t="str">
        <f>VLOOKUP($A186,'All details for all cars'!$A:$O,COLUMN()-COLUMN($C:$C),0)</f>
        <v>live_content_not_done</v>
      </c>
      <c r="Q186" s="25" t="str">
        <f>VLOOKUP($A186,'All details for all cars'!$A:$O,COLUMN()-COLUMN($C:$C),0)</f>
        <v/>
      </c>
      <c r="R186" s="25" t="str">
        <f>VLOOKUP($A186,'All details for all cars'!$A:$O,COLUMN()-COLUMN($C:$C),0)</f>
        <v>1022800</v>
      </c>
      <c r="S186" s="26" t="str">
        <f t="shared" si="157"/>
        <v/>
      </c>
      <c r="U186" s="17" t="str">
        <f t="shared" si="3"/>
        <v>3/23/2016</v>
      </c>
      <c r="V186" s="18" t="s">
        <v>2686</v>
      </c>
      <c r="W186" s="19" t="str">
        <f t="shared" si="4"/>
        <v>223656</v>
      </c>
      <c r="X186" s="20" t="str">
        <f t="shared" ref="X186:Y186" si="196">G186</f>
        <v>HONDA</v>
      </c>
      <c r="Y186" s="20" t="str">
        <f t="shared" si="196"/>
        <v>CITY</v>
      </c>
      <c r="Z186" s="21" t="str">
        <f>IFERROR(VLOOKUP(Y186,modelMapping,2,0),Y186)</f>
        <v>CITY</v>
      </c>
      <c r="AA186" s="20" t="str">
        <f t="shared" si="6"/>
        <v>VX</v>
      </c>
      <c r="AB186" s="22" t="str">
        <f t="shared" si="7"/>
        <v>VX</v>
      </c>
      <c r="AC186" s="19" t="str">
        <f t="shared" si="8"/>
        <v>2015</v>
      </c>
      <c r="AD186" s="19" t="str">
        <f t="shared" si="9"/>
        <v>914640</v>
      </c>
      <c r="AE186" s="19" t="str">
        <f t="shared" si="10"/>
        <v>23342</v>
      </c>
      <c r="AF186" s="19" t="str">
        <f t="shared" si="11"/>
        <v>1</v>
      </c>
      <c r="AG186" s="19" t="str">
        <f t="shared" si="12"/>
        <v>1</v>
      </c>
      <c r="AH186" s="12" t="s">
        <v>16</v>
      </c>
    </row>
    <row r="187">
      <c r="A187" s="13">
        <v>223687.0</v>
      </c>
      <c r="B187" s="23">
        <v>42451.0</v>
      </c>
      <c r="C187" s="13">
        <v>450000.0</v>
      </c>
      <c r="D187" s="13">
        <v>365000.0</v>
      </c>
      <c r="E187" s="9" t="s">
        <v>2688</v>
      </c>
      <c r="F187" s="24" t="str">
        <f>VLOOKUP($A187,'All details for all cars'!$A:$O,COLUMN()-COLUMN($C:$C),0)</f>
        <v>20-Mar-16</v>
      </c>
      <c r="G187" s="24" t="str">
        <f>VLOOKUP($A187,'All details for all cars'!$A:$O,COLUMN()-COLUMN($C:$C),0)</f>
        <v>HYUNDAI</v>
      </c>
      <c r="H187" s="24" t="str">
        <f>VLOOKUP($A187,'All details for all cars'!$A:$O,COLUMN()-COLUMN($C:$C),0)</f>
        <v>I20</v>
      </c>
      <c r="I187" s="24" t="str">
        <f>VLOOKUP($A187,'All details for all cars'!$A:$O,COLUMN()-COLUMN($C:$C),0)</f>
        <v>Asta 1.2</v>
      </c>
      <c r="J187" s="25" t="str">
        <f>VLOOKUP($A187,'All details for all cars'!$A:$O,COLUMN()-COLUMN($C:$C),0)</f>
        <v>2010</v>
      </c>
      <c r="K187" s="25" t="str">
        <f>VLOOKUP($A187,'All details for all cars'!$A:$O,COLUMN()-COLUMN($C:$C),0)</f>
        <v>46286</v>
      </c>
      <c r="L187" s="25" t="str">
        <f>VLOOKUP($A187,'All details for all cars'!$A:$O,COLUMN()-COLUMN($C:$C),0)</f>
        <v>1</v>
      </c>
      <c r="M187" s="25" t="str">
        <f>VLOOKUP($A187,'All details for all cars'!$A:$O,COLUMN()-COLUMN($C:$C),0)</f>
        <v>450000</v>
      </c>
      <c r="N187" s="24" t="str">
        <f>VLOOKUP($A187,'All details for all cars'!$A:$O,COLUMN()-COLUMN($C:$C),0)</f>
        <v>Upgrading to a new car</v>
      </c>
      <c r="O187" s="25" t="str">
        <f>VLOOKUP($A187,'All details for all cars'!$A:$O,COLUMN()-COLUMN($C:$C),0)</f>
        <v>3.2</v>
      </c>
      <c r="P187" s="24" t="str">
        <f>VLOOKUP($A187,'All details for all cars'!$A:$O,COLUMN()-COLUMN($C:$C),0)</f>
        <v>live_content_not_done</v>
      </c>
      <c r="Q187" s="25" t="str">
        <f>VLOOKUP($A187,'All details for all cars'!$A:$O,COLUMN()-COLUMN($C:$C),0)</f>
        <v/>
      </c>
      <c r="R187" s="25" t="str">
        <f>VLOOKUP($A187,'All details for all cars'!$A:$O,COLUMN()-COLUMN($C:$C),0)</f>
        <v>408300</v>
      </c>
      <c r="S187" s="26" t="str">
        <f t="shared" si="157"/>
        <v/>
      </c>
      <c r="U187" s="17" t="str">
        <f t="shared" si="3"/>
        <v>3/22/2016</v>
      </c>
      <c r="V187" s="18" t="s">
        <v>2686</v>
      </c>
      <c r="W187" s="19" t="str">
        <f t="shared" si="4"/>
        <v>223687</v>
      </c>
      <c r="X187" s="20" t="str">
        <f t="shared" ref="X187:Y187" si="197">G187</f>
        <v>HYUNDAI</v>
      </c>
      <c r="Y187" s="20" t="str">
        <f t="shared" si="197"/>
        <v>I20</v>
      </c>
      <c r="Z187" s="21" t="str">
        <f>IFERROR(VLOOKUP(Y187,modelMapping,2,0),Y187)</f>
        <v>I20</v>
      </c>
      <c r="AA187" s="20" t="str">
        <f t="shared" si="6"/>
        <v>Asta 1.2</v>
      </c>
      <c r="AB187" s="22" t="str">
        <f t="shared" si="7"/>
        <v>Asta 1.2</v>
      </c>
      <c r="AC187" s="19" t="str">
        <f t="shared" si="8"/>
        <v>2010</v>
      </c>
      <c r="AD187" s="19" t="str">
        <f t="shared" si="9"/>
        <v>405150</v>
      </c>
      <c r="AE187" s="19" t="str">
        <f t="shared" si="10"/>
        <v>46286</v>
      </c>
      <c r="AF187" s="19" t="str">
        <f t="shared" si="11"/>
        <v>6</v>
      </c>
      <c r="AG187" s="19" t="str">
        <f t="shared" si="12"/>
        <v>1</v>
      </c>
      <c r="AH187" s="12" t="s">
        <v>16</v>
      </c>
    </row>
    <row r="188">
      <c r="A188" s="13">
        <v>223775.0</v>
      </c>
      <c r="B188" s="23">
        <v>42450.0</v>
      </c>
      <c r="C188" s="13">
        <v>480000.0</v>
      </c>
      <c r="D188" s="13">
        <v>331000.0</v>
      </c>
      <c r="E188" s="9" t="s">
        <v>2689</v>
      </c>
      <c r="F188" s="24" t="str">
        <f>VLOOKUP($A188,'All details for all cars'!$A:$O,COLUMN()-COLUMN($C:$C),0)</f>
        <v>19-Mar-16</v>
      </c>
      <c r="G188" s="24" t="str">
        <f>VLOOKUP($A188,'All details for all cars'!$A:$O,COLUMN()-COLUMN($C:$C),0)</f>
        <v>MARUTI SUZUKI</v>
      </c>
      <c r="H188" s="24" t="str">
        <f>VLOOKUP($A188,'All details for all cars'!$A:$O,COLUMN()-COLUMN($C:$C),0)</f>
        <v>SWIFT</v>
      </c>
      <c r="I188" s="24" t="str">
        <f>VLOOKUP($A188,'All details for all cars'!$A:$O,COLUMN()-COLUMN($C:$C),0)</f>
        <v>VDi BS-IV</v>
      </c>
      <c r="J188" s="25" t="str">
        <f>VLOOKUP($A188,'All details for all cars'!$A:$O,COLUMN()-COLUMN($C:$C),0)</f>
        <v>2010</v>
      </c>
      <c r="K188" s="25" t="str">
        <f>VLOOKUP($A188,'All details for all cars'!$A:$O,COLUMN()-COLUMN($C:$C),0)</f>
        <v>70139</v>
      </c>
      <c r="L188" s="25" t="str">
        <f>VLOOKUP($A188,'All details for all cars'!$A:$O,COLUMN()-COLUMN($C:$C),0)</f>
        <v>1</v>
      </c>
      <c r="M188" s="25" t="str">
        <f>VLOOKUP($A188,'All details for all cars'!$A:$O,COLUMN()-COLUMN($C:$C),0)</f>
        <v>480000</v>
      </c>
      <c r="N188" s="24" t="str">
        <f>VLOOKUP($A188,'All details for all cars'!$A:$O,COLUMN()-COLUMN($C:$C),0)</f>
        <v>Upgrading to a new car</v>
      </c>
      <c r="O188" s="25" t="str">
        <f>VLOOKUP($A188,'All details for all cars'!$A:$O,COLUMN()-COLUMN($C:$C),0)</f>
        <v>2.7</v>
      </c>
      <c r="P188" s="24" t="str">
        <f>VLOOKUP($A188,'All details for all cars'!$A:$O,COLUMN()-COLUMN($C:$C),0)</f>
        <v>live_content_not_done</v>
      </c>
      <c r="Q188" s="25" t="str">
        <f>VLOOKUP($A188,'All details for all cars'!$A:$O,COLUMN()-COLUMN($C:$C),0)</f>
        <v>393278</v>
      </c>
      <c r="R188" s="25" t="str">
        <f>VLOOKUP($A188,'All details for all cars'!$A:$O,COLUMN()-COLUMN($C:$C),0)</f>
        <v>416100</v>
      </c>
      <c r="S188" s="26" t="str">
        <f t="shared" si="157"/>
        <v>7%</v>
      </c>
      <c r="U188" s="17" t="str">
        <f t="shared" si="3"/>
        <v>3/21/2016</v>
      </c>
      <c r="V188" s="18" t="s">
        <v>2686</v>
      </c>
      <c r="W188" s="19" t="str">
        <f t="shared" si="4"/>
        <v>223775</v>
      </c>
      <c r="X188" s="20" t="str">
        <f t="shared" ref="X188:Y188" si="198">G188</f>
        <v>MARUTI SUZUKI</v>
      </c>
      <c r="Y188" s="20" t="str">
        <f t="shared" si="198"/>
        <v>SWIFT</v>
      </c>
      <c r="Z188" s="21" t="str">
        <f>IFERROR(VLOOKUP(Y188,modelMapping,2,0),Y188)</f>
        <v>SWIFT</v>
      </c>
      <c r="AA188" s="20" t="str">
        <f t="shared" si="6"/>
        <v>VDi BS-IV</v>
      </c>
      <c r="AB188" s="22" t="str">
        <f t="shared" si="7"/>
        <v>VDi</v>
      </c>
      <c r="AC188" s="19" t="str">
        <f t="shared" si="8"/>
        <v>2010</v>
      </c>
      <c r="AD188" s="19" t="str">
        <f t="shared" si="9"/>
        <v>367410</v>
      </c>
      <c r="AE188" s="19" t="str">
        <f t="shared" si="10"/>
        <v>70139</v>
      </c>
      <c r="AF188" s="19" t="str">
        <f t="shared" si="11"/>
        <v>6</v>
      </c>
      <c r="AG188" s="19" t="str">
        <f t="shared" si="12"/>
        <v>1</v>
      </c>
      <c r="AH188" s="12" t="s">
        <v>16</v>
      </c>
    </row>
    <row r="189">
      <c r="A189" s="13">
        <v>223846.0</v>
      </c>
      <c r="B189" s="23">
        <v>42452.0</v>
      </c>
      <c r="C189" s="13">
        <v>490000.0</v>
      </c>
      <c r="D189" s="13">
        <v>386000.0</v>
      </c>
      <c r="E189" s="9" t="s">
        <v>2685</v>
      </c>
      <c r="F189" s="24" t="str">
        <f>VLOOKUP($A189,'All details for all cars'!$A:$O,COLUMN()-COLUMN($C:$C),0)</f>
        <v>20-Mar-16</v>
      </c>
      <c r="G189" s="24" t="str">
        <f>VLOOKUP($A189,'All details for all cars'!$A:$O,COLUMN()-COLUMN($C:$C),0)</f>
        <v>MARUTI SUZUKI</v>
      </c>
      <c r="H189" s="24" t="str">
        <f>VLOOKUP($A189,'All details for all cars'!$A:$O,COLUMN()-COLUMN($C:$C),0)</f>
        <v>RITZ</v>
      </c>
      <c r="I189" s="24" t="str">
        <f>VLOOKUP($A189,'All details for all cars'!$A:$O,COLUMN()-COLUMN($C:$C),0)</f>
        <v>Vdi BS-IV</v>
      </c>
      <c r="J189" s="25" t="str">
        <f>VLOOKUP($A189,'All details for all cars'!$A:$O,COLUMN()-COLUMN($C:$C),0)</f>
        <v>2012</v>
      </c>
      <c r="K189" s="25" t="str">
        <f>VLOOKUP($A189,'All details for all cars'!$A:$O,COLUMN()-COLUMN($C:$C),0)</f>
        <v>27309</v>
      </c>
      <c r="L189" s="25" t="str">
        <f>VLOOKUP($A189,'All details for all cars'!$A:$O,COLUMN()-COLUMN($C:$C),0)</f>
        <v>1</v>
      </c>
      <c r="M189" s="25" t="str">
        <f>VLOOKUP($A189,'All details for all cars'!$A:$O,COLUMN()-COLUMN($C:$C),0)</f>
        <v>490000</v>
      </c>
      <c r="N189" s="24" t="str">
        <f>VLOOKUP($A189,'All details for all cars'!$A:$O,COLUMN()-COLUMN($C:$C),0)</f>
        <v>Upgrading to a new car</v>
      </c>
      <c r="O189" s="25" t="str">
        <f>VLOOKUP($A189,'All details for all cars'!$A:$O,COLUMN()-COLUMN($C:$C),0)</f>
        <v>3.5</v>
      </c>
      <c r="P189" s="24" t="str">
        <f>VLOOKUP($A189,'All details for all cars'!$A:$O,COLUMN()-COLUMN($C:$C),0)</f>
        <v>live_content_not_done</v>
      </c>
      <c r="Q189" s="25" t="str">
        <f>VLOOKUP($A189,'All details for all cars'!$A:$O,COLUMN()-COLUMN($C:$C),0)</f>
        <v>438389</v>
      </c>
      <c r="R189" s="25" t="str">
        <f>VLOOKUP($A189,'All details for all cars'!$A:$O,COLUMN()-COLUMN($C:$C),0)</f>
        <v>468700</v>
      </c>
      <c r="S189" s="26" t="str">
        <f t="shared" si="157"/>
        <v>2%</v>
      </c>
      <c r="U189" s="17" t="str">
        <f t="shared" si="3"/>
        <v>3/23/2016</v>
      </c>
      <c r="V189" s="18" t="s">
        <v>2686</v>
      </c>
      <c r="W189" s="19" t="str">
        <f t="shared" si="4"/>
        <v>223846</v>
      </c>
      <c r="X189" s="20" t="str">
        <f t="shared" ref="X189:Y189" si="199">G189</f>
        <v>MARUTI SUZUKI</v>
      </c>
      <c r="Y189" s="20" t="str">
        <f t="shared" si="199"/>
        <v>RITZ</v>
      </c>
      <c r="Z189" s="21" t="str">
        <f>IFERROR(VLOOKUP(Y189,modelMapping,2,0),Y189)</f>
        <v>RITZ</v>
      </c>
      <c r="AA189" s="20" t="str">
        <f t="shared" si="6"/>
        <v>Vdi BS-IV</v>
      </c>
      <c r="AB189" s="22" t="str">
        <f t="shared" si="7"/>
        <v>Vdi</v>
      </c>
      <c r="AC189" s="19" t="str">
        <f t="shared" si="8"/>
        <v>2012</v>
      </c>
      <c r="AD189" s="19" t="str">
        <f t="shared" si="9"/>
        <v>428460</v>
      </c>
      <c r="AE189" s="19" t="str">
        <f t="shared" si="10"/>
        <v>27309</v>
      </c>
      <c r="AF189" s="19" t="str">
        <f t="shared" si="11"/>
        <v>4</v>
      </c>
      <c r="AG189" s="19" t="str">
        <f t="shared" si="12"/>
        <v>1</v>
      </c>
      <c r="AH189" s="12" t="s">
        <v>16</v>
      </c>
    </row>
    <row r="190">
      <c r="A190" s="13">
        <v>223900.0</v>
      </c>
      <c r="B190" s="23">
        <v>42452.0</v>
      </c>
      <c r="C190" s="13">
        <v>200000.0</v>
      </c>
      <c r="D190" s="13">
        <v>100000.0</v>
      </c>
      <c r="E190" s="9" t="s">
        <v>2692</v>
      </c>
      <c r="F190" s="24" t="str">
        <f>VLOOKUP($A190,'All details for all cars'!$A:$O,COLUMN()-COLUMN($C:$C),0)</f>
        <v>20-Mar-16</v>
      </c>
      <c r="G190" s="24" t="str">
        <f>VLOOKUP($A190,'All details for all cars'!$A:$O,COLUMN()-COLUMN($C:$C),0)</f>
        <v>MAHINDRA-RENAULT</v>
      </c>
      <c r="H190" s="24" t="str">
        <f>VLOOKUP($A190,'All details for all cars'!$A:$O,COLUMN()-COLUMN($C:$C),0)</f>
        <v>LOGAN</v>
      </c>
      <c r="I190" s="24" t="str">
        <f>VLOOKUP($A190,'All details for all cars'!$A:$O,COLUMN()-COLUMN($C:$C),0)</f>
        <v>GLX 1.4</v>
      </c>
      <c r="J190" s="25" t="str">
        <f>VLOOKUP($A190,'All details for all cars'!$A:$O,COLUMN()-COLUMN($C:$C),0)</f>
        <v>2007</v>
      </c>
      <c r="K190" s="25" t="str">
        <f>VLOOKUP($A190,'All details for all cars'!$A:$O,COLUMN()-COLUMN($C:$C),0)</f>
        <v>66032</v>
      </c>
      <c r="L190" s="25" t="str">
        <f>VLOOKUP($A190,'All details for all cars'!$A:$O,COLUMN()-COLUMN($C:$C),0)</f>
        <v>2</v>
      </c>
      <c r="M190" s="25" t="str">
        <f>VLOOKUP($A190,'All details for all cars'!$A:$O,COLUMN()-COLUMN($C:$C),0)</f>
        <v>200000</v>
      </c>
      <c r="N190" s="24" t="str">
        <f>VLOOKUP($A190,'All details for all cars'!$A:$O,COLUMN()-COLUMN($C:$C),0)</f>
        <v>Other</v>
      </c>
      <c r="O190" s="25" t="str">
        <f>VLOOKUP($A190,'All details for all cars'!$A:$O,COLUMN()-COLUMN($C:$C),0)</f>
        <v>2.6</v>
      </c>
      <c r="P190" s="24" t="str">
        <f>VLOOKUP($A190,'All details for all cars'!$A:$O,COLUMN()-COLUMN($C:$C),0)</f>
        <v>live_content_not_done</v>
      </c>
      <c r="Q190" s="25" t="str">
        <f>VLOOKUP($A190,'All details for all cars'!$A:$O,COLUMN()-COLUMN($C:$C),0)</f>
        <v/>
      </c>
      <c r="R190" s="25" t="str">
        <f>VLOOKUP($A190,'All details for all cars'!$A:$O,COLUMN()-COLUMN($C:$C),0)</f>
        <v>112050</v>
      </c>
      <c r="S190" s="26" t="str">
        <f t="shared" si="157"/>
        <v/>
      </c>
      <c r="U190" s="17" t="str">
        <f t="shared" si="3"/>
        <v>3/23/2016</v>
      </c>
      <c r="V190" s="18" t="s">
        <v>2686</v>
      </c>
      <c r="W190" s="19" t="str">
        <f t="shared" si="4"/>
        <v>223900</v>
      </c>
      <c r="X190" s="20" t="str">
        <f t="shared" ref="X190:Y190" si="200">G190</f>
        <v>MAHINDRA-RENAULT</v>
      </c>
      <c r="Y190" s="20" t="str">
        <f t="shared" si="200"/>
        <v>LOGAN</v>
      </c>
      <c r="Z190" s="21" t="str">
        <f>IFERROR(VLOOKUP(Y190,modelMapping,2,0),Y190)</f>
        <v>LOGAN</v>
      </c>
      <c r="AA190" s="20" t="str">
        <f t="shared" si="6"/>
        <v>GLX 1.4</v>
      </c>
      <c r="AB190" s="22" t="str">
        <f t="shared" si="7"/>
        <v>GLX 1.4</v>
      </c>
      <c r="AC190" s="19" t="str">
        <f t="shared" si="8"/>
        <v>2007</v>
      </c>
      <c r="AD190" s="19" t="str">
        <f t="shared" si="9"/>
        <v>115000</v>
      </c>
      <c r="AE190" s="19" t="str">
        <f t="shared" si="10"/>
        <v>66032</v>
      </c>
      <c r="AF190" s="19" t="str">
        <f t="shared" si="11"/>
        <v>9</v>
      </c>
      <c r="AG190" s="19" t="str">
        <f t="shared" si="12"/>
        <v>2</v>
      </c>
      <c r="AH190" s="12" t="s">
        <v>16</v>
      </c>
    </row>
    <row r="191">
      <c r="A191" s="13">
        <v>224084.0</v>
      </c>
      <c r="B191" s="23">
        <v>42453.0</v>
      </c>
      <c r="C191" s="13">
        <v>750000.0</v>
      </c>
      <c r="D191" s="13">
        <v>585000.0</v>
      </c>
      <c r="E191" s="9" t="s">
        <v>2699</v>
      </c>
      <c r="F191" s="24" t="str">
        <f>VLOOKUP($A191,'All details for all cars'!$A:$O,COLUMN()-COLUMN($C:$C),0)</f>
        <v>19-Mar-16</v>
      </c>
      <c r="G191" s="24" t="str">
        <f>VLOOKUP($A191,'All details for all cars'!$A:$O,COLUMN()-COLUMN($C:$C),0)</f>
        <v>HONDA</v>
      </c>
      <c r="H191" s="24" t="str">
        <f>VLOOKUP($A191,'All details for all cars'!$A:$O,COLUMN()-COLUMN($C:$C),0)</f>
        <v>CITY</v>
      </c>
      <c r="I191" s="24" t="str">
        <f>VLOOKUP($A191,'All details for all cars'!$A:$O,COLUMN()-COLUMN($C:$C),0)</f>
        <v>1.5 V MT</v>
      </c>
      <c r="J191" s="25" t="str">
        <f>VLOOKUP($A191,'All details for all cars'!$A:$O,COLUMN()-COLUMN($C:$C),0)</f>
        <v>2013</v>
      </c>
      <c r="K191" s="25" t="str">
        <f>VLOOKUP($A191,'All details for all cars'!$A:$O,COLUMN()-COLUMN($C:$C),0)</f>
        <v>30220</v>
      </c>
      <c r="L191" s="25" t="str">
        <f>VLOOKUP($A191,'All details for all cars'!$A:$O,COLUMN()-COLUMN($C:$C),0)</f>
        <v>1</v>
      </c>
      <c r="M191" s="25" t="str">
        <f>VLOOKUP($A191,'All details for all cars'!$A:$O,COLUMN()-COLUMN($C:$C),0)</f>
        <v>750000</v>
      </c>
      <c r="N191" s="24" t="str">
        <f>VLOOKUP($A191,'All details for all cars'!$A:$O,COLUMN()-COLUMN($C:$C),0)</f>
        <v>Going abroad</v>
      </c>
      <c r="O191" s="25" t="str">
        <f>VLOOKUP($A191,'All details for all cars'!$A:$O,COLUMN()-COLUMN($C:$C),0)</f>
        <v>4.3</v>
      </c>
      <c r="P191" s="24" t="str">
        <f>VLOOKUP($A191,'All details for all cars'!$A:$O,COLUMN()-COLUMN($C:$C),0)</f>
        <v>live_content_not_done</v>
      </c>
      <c r="Q191" s="25" t="str">
        <f>VLOOKUP($A191,'All details for all cars'!$A:$O,COLUMN()-COLUMN($C:$C),0)</f>
        <v/>
      </c>
      <c r="R191" s="25" t="str">
        <f>VLOOKUP($A191,'All details for all cars'!$A:$O,COLUMN()-COLUMN($C:$C),0)</f>
        <v>797900</v>
      </c>
      <c r="S191" s="26" t="str">
        <f t="shared" si="157"/>
        <v/>
      </c>
      <c r="U191" s="17" t="str">
        <f t="shared" si="3"/>
        <v>3/24/2016</v>
      </c>
      <c r="V191" s="18" t="s">
        <v>2686</v>
      </c>
      <c r="W191" s="19" t="str">
        <f t="shared" si="4"/>
        <v>224084</v>
      </c>
      <c r="X191" s="20" t="str">
        <f t="shared" ref="X191:Y191" si="201">G191</f>
        <v>HONDA</v>
      </c>
      <c r="Y191" s="20" t="str">
        <f t="shared" si="201"/>
        <v>CITY</v>
      </c>
      <c r="Z191" s="21" t="str">
        <f>IFERROR(VLOOKUP(Y191,modelMapping,2,0),Y191)</f>
        <v>CITY</v>
      </c>
      <c r="AA191" s="20" t="str">
        <f t="shared" si="6"/>
        <v>1.5 V MT</v>
      </c>
      <c r="AB191" s="22" t="str">
        <f t="shared" si="7"/>
        <v>1.5 V MT</v>
      </c>
      <c r="AC191" s="19" t="str">
        <f t="shared" si="8"/>
        <v>2013</v>
      </c>
      <c r="AD191" s="19" t="str">
        <f t="shared" si="9"/>
        <v>649350</v>
      </c>
      <c r="AE191" s="19" t="str">
        <f t="shared" si="10"/>
        <v>30220</v>
      </c>
      <c r="AF191" s="19" t="str">
        <f t="shared" si="11"/>
        <v>3</v>
      </c>
      <c r="AG191" s="19" t="str">
        <f t="shared" si="12"/>
        <v>1</v>
      </c>
      <c r="AH191" s="12" t="s">
        <v>16</v>
      </c>
    </row>
    <row r="192">
      <c r="A192" s="13">
        <v>224361.0</v>
      </c>
      <c r="B192" s="23">
        <v>42453.0</v>
      </c>
      <c r="C192" s="13">
        <v>190000.0</v>
      </c>
      <c r="D192" s="13">
        <v>119000.0</v>
      </c>
      <c r="E192" s="9" t="s">
        <v>2705</v>
      </c>
      <c r="F192" s="24" t="str">
        <f>VLOOKUP($A192,'All details for all cars'!$A:$O,COLUMN()-COLUMN($C:$C),0)</f>
        <v>21-Mar-16</v>
      </c>
      <c r="G192" s="24" t="str">
        <f>VLOOKUP($A192,'All details for all cars'!$A:$O,COLUMN()-COLUMN($C:$C),0)</f>
        <v>HYUNDAI</v>
      </c>
      <c r="H192" s="24" t="str">
        <f>VLOOKUP($A192,'All details for all cars'!$A:$O,COLUMN()-COLUMN($C:$C),0)</f>
        <v>SANTRO XING</v>
      </c>
      <c r="I192" s="24" t="str">
        <f>VLOOKUP($A192,'All details for all cars'!$A:$O,COLUMN()-COLUMN($C:$C),0)</f>
        <v>XG</v>
      </c>
      <c r="J192" s="25" t="str">
        <f>VLOOKUP($A192,'All details for all cars'!$A:$O,COLUMN()-COLUMN($C:$C),0)</f>
        <v>2004</v>
      </c>
      <c r="K192" s="25" t="str">
        <f>VLOOKUP($A192,'All details for all cars'!$A:$O,COLUMN()-COLUMN($C:$C),0)</f>
        <v>54509</v>
      </c>
      <c r="L192" s="25" t="str">
        <f>VLOOKUP($A192,'All details for all cars'!$A:$O,COLUMN()-COLUMN($C:$C),0)</f>
        <v>2</v>
      </c>
      <c r="M192" s="25" t="str">
        <f>VLOOKUP($A192,'All details for all cars'!$A:$O,COLUMN()-COLUMN($C:$C),0)</f>
        <v>190000</v>
      </c>
      <c r="N192" s="24" t="str">
        <f>VLOOKUP($A192,'All details for all cars'!$A:$O,COLUMN()-COLUMN($C:$C),0)</f>
        <v>Other</v>
      </c>
      <c r="O192" s="25" t="str">
        <f>VLOOKUP($A192,'All details for all cars'!$A:$O,COLUMN()-COLUMN($C:$C),0)</f>
        <v>2.5</v>
      </c>
      <c r="P192" s="24" t="str">
        <f>VLOOKUP($A192,'All details for all cars'!$A:$O,COLUMN()-COLUMN($C:$C),0)</f>
        <v>live_content_not_done</v>
      </c>
      <c r="Q192" s="25" t="str">
        <f>VLOOKUP($A192,'All details for all cars'!$A:$O,COLUMN()-COLUMN($C:$C),0)</f>
        <v>129838</v>
      </c>
      <c r="R192" s="25" t="str">
        <f>VLOOKUP($A192,'All details for all cars'!$A:$O,COLUMN()-COLUMN($C:$C),0)</f>
        <v>104490</v>
      </c>
      <c r="S192" s="26" t="str">
        <f t="shared" si="157"/>
        <v>-3%</v>
      </c>
      <c r="U192" s="17" t="str">
        <f t="shared" si="3"/>
        <v>3/24/2016</v>
      </c>
      <c r="V192" s="18" t="s">
        <v>2686</v>
      </c>
      <c r="W192" s="19" t="str">
        <f t="shared" si="4"/>
        <v>224361</v>
      </c>
      <c r="X192" s="20" t="str">
        <f t="shared" ref="X192:Y192" si="202">G192</f>
        <v>HYUNDAI</v>
      </c>
      <c r="Y192" s="20" t="str">
        <f t="shared" si="202"/>
        <v>SANTRO XING</v>
      </c>
      <c r="Z192" s="21" t="str">
        <f>IFERROR(VLOOKUP(Y192,modelMapping,2,0),Y192)</f>
        <v>SANTRO XING</v>
      </c>
      <c r="AA192" s="20" t="str">
        <f t="shared" si="6"/>
        <v>XG</v>
      </c>
      <c r="AB192" s="22" t="str">
        <f t="shared" si="7"/>
        <v>XG</v>
      </c>
      <c r="AC192" s="19" t="str">
        <f t="shared" si="8"/>
        <v>2004</v>
      </c>
      <c r="AD192" s="19" t="str">
        <f t="shared" si="9"/>
        <v>134000</v>
      </c>
      <c r="AE192" s="19" t="str">
        <f t="shared" si="10"/>
        <v>54509</v>
      </c>
      <c r="AF192" s="19" t="str">
        <f t="shared" si="11"/>
        <v>12</v>
      </c>
      <c r="AG192" s="19" t="str">
        <f t="shared" si="12"/>
        <v>2</v>
      </c>
      <c r="AH192" s="12" t="s">
        <v>16</v>
      </c>
    </row>
    <row r="193">
      <c r="A193" s="13">
        <v>224496.0</v>
      </c>
      <c r="B193" s="23">
        <v>42452.0</v>
      </c>
      <c r="C193" s="13">
        <v>350000.0</v>
      </c>
      <c r="D193" s="13">
        <v>165000.0</v>
      </c>
      <c r="E193" s="9" t="s">
        <v>2688</v>
      </c>
      <c r="F193" s="24" t="str">
        <f>VLOOKUP($A193,'All details for all cars'!$A:$O,COLUMN()-COLUMN($C:$C),0)</f>
        <v>21-Mar-16</v>
      </c>
      <c r="G193" s="24" t="str">
        <f>VLOOKUP($A193,'All details for all cars'!$A:$O,COLUMN()-COLUMN($C:$C),0)</f>
        <v>HYUNDAI</v>
      </c>
      <c r="H193" s="24" t="str">
        <f>VLOOKUP($A193,'All details for all cars'!$A:$O,COLUMN()-COLUMN($C:$C),0)</f>
        <v>GETZ PRIME</v>
      </c>
      <c r="I193" s="24" t="str">
        <f>VLOOKUP($A193,'All details for all cars'!$A:$O,COLUMN()-COLUMN($C:$C),0)</f>
        <v>1.5 GVS CRDi</v>
      </c>
      <c r="J193" s="25" t="str">
        <f>VLOOKUP($A193,'All details for all cars'!$A:$O,COLUMN()-COLUMN($C:$C),0)</f>
        <v>2008</v>
      </c>
      <c r="K193" s="25" t="str">
        <f>VLOOKUP($A193,'All details for all cars'!$A:$O,COLUMN()-COLUMN($C:$C),0)</f>
        <v>69738</v>
      </c>
      <c r="L193" s="25" t="str">
        <f>VLOOKUP($A193,'All details for all cars'!$A:$O,COLUMN()-COLUMN($C:$C),0)</f>
        <v>2</v>
      </c>
      <c r="M193" s="25" t="str">
        <f>VLOOKUP($A193,'All details for all cars'!$A:$O,COLUMN()-COLUMN($C:$C),0)</f>
        <v>350000</v>
      </c>
      <c r="N193" s="24" t="str">
        <f>VLOOKUP($A193,'All details for all cars'!$A:$O,COLUMN()-COLUMN($C:$C),0)</f>
        <v>Upgrading to a new car</v>
      </c>
      <c r="O193" s="25" t="str">
        <f>VLOOKUP($A193,'All details for all cars'!$A:$O,COLUMN()-COLUMN($C:$C),0)</f>
        <v>3.3</v>
      </c>
      <c r="P193" s="24" t="str">
        <f>VLOOKUP($A193,'All details for all cars'!$A:$O,COLUMN()-COLUMN($C:$C),0)</f>
        <v>live_content_not_done</v>
      </c>
      <c r="Q193" s="25" t="str">
        <f>VLOOKUP($A193,'All details for all cars'!$A:$O,COLUMN()-COLUMN($C:$C),0)</f>
        <v/>
      </c>
      <c r="R193" s="25" t="str">
        <f>VLOOKUP($A193,'All details for all cars'!$A:$O,COLUMN()-COLUMN($C:$C),0)</f>
        <v>205560</v>
      </c>
      <c r="S193" s="26" t="str">
        <f t="shared" si="157"/>
        <v/>
      </c>
      <c r="U193" s="17" t="str">
        <f t="shared" si="3"/>
        <v>3/23/2016</v>
      </c>
      <c r="V193" s="18" t="s">
        <v>2686</v>
      </c>
      <c r="W193" s="19" t="str">
        <f t="shared" si="4"/>
        <v>224496</v>
      </c>
      <c r="X193" s="20" t="str">
        <f t="shared" ref="X193:Y193" si="203">G193</f>
        <v>HYUNDAI</v>
      </c>
      <c r="Y193" s="20" t="str">
        <f t="shared" si="203"/>
        <v>GETZ PRIME</v>
      </c>
      <c r="Z193" s="21" t="str">
        <f>IFERROR(VLOOKUP(Y193,modelMapping,2,0),Y193)</f>
        <v>GETZ PRIME</v>
      </c>
      <c r="AA193" s="20" t="str">
        <f t="shared" si="6"/>
        <v>1.5 GVS CRDi</v>
      </c>
      <c r="AB193" s="22" t="str">
        <f t="shared" si="7"/>
        <v>1.5 GVS CRDi</v>
      </c>
      <c r="AC193" s="19" t="str">
        <f t="shared" si="8"/>
        <v>2008</v>
      </c>
      <c r="AD193" s="19" t="str">
        <f t="shared" si="9"/>
        <v>183150</v>
      </c>
      <c r="AE193" s="19" t="str">
        <f t="shared" si="10"/>
        <v>69738</v>
      </c>
      <c r="AF193" s="19" t="str">
        <f t="shared" si="11"/>
        <v>8</v>
      </c>
      <c r="AG193" s="19" t="str">
        <f t="shared" si="12"/>
        <v>2</v>
      </c>
      <c r="AH193" s="12" t="s">
        <v>16</v>
      </c>
    </row>
    <row r="194">
      <c r="A194" s="13">
        <v>224498.0</v>
      </c>
      <c r="B194" s="23">
        <v>42453.0</v>
      </c>
      <c r="C194" s="13">
        <v>800000.0</v>
      </c>
      <c r="D194" s="13">
        <v>595000.0</v>
      </c>
      <c r="E194" s="9" t="s">
        <v>2703</v>
      </c>
      <c r="F194" s="24" t="str">
        <f>VLOOKUP($A194,'All details for all cars'!$A:$O,COLUMN()-COLUMN($C:$C),0)</f>
        <v>20-Mar-16</v>
      </c>
      <c r="G194" s="24" t="str">
        <f>VLOOKUP($A194,'All details for all cars'!$A:$O,COLUMN()-COLUMN($C:$C),0)</f>
        <v>HYUNDAI</v>
      </c>
      <c r="H194" s="24" t="str">
        <f>VLOOKUP($A194,'All details for all cars'!$A:$O,COLUMN()-COLUMN($C:$C),0)</f>
        <v>VERNA</v>
      </c>
      <c r="I194" s="24" t="str">
        <f>VLOOKUP($A194,'All details for all cars'!$A:$O,COLUMN()-COLUMN($C:$C),0)</f>
        <v>Fluidic 1.6 CRDI SX</v>
      </c>
      <c r="J194" s="25" t="str">
        <f>VLOOKUP($A194,'All details for all cars'!$A:$O,COLUMN()-COLUMN($C:$C),0)</f>
        <v>2012</v>
      </c>
      <c r="K194" s="25" t="str">
        <f>VLOOKUP($A194,'All details for all cars'!$A:$O,COLUMN()-COLUMN($C:$C),0)</f>
        <v>34068</v>
      </c>
      <c r="L194" s="25" t="str">
        <f>VLOOKUP($A194,'All details for all cars'!$A:$O,COLUMN()-COLUMN($C:$C),0)</f>
        <v>1</v>
      </c>
      <c r="M194" s="25" t="str">
        <f>VLOOKUP($A194,'All details for all cars'!$A:$O,COLUMN()-COLUMN($C:$C),0)</f>
        <v>800000</v>
      </c>
      <c r="N194" s="24" t="str">
        <f>VLOOKUP($A194,'All details for all cars'!$A:$O,COLUMN()-COLUMN($C:$C),0)</f>
        <v>Going abroad</v>
      </c>
      <c r="O194" s="25" t="str">
        <f>VLOOKUP($A194,'All details for all cars'!$A:$O,COLUMN()-COLUMN($C:$C),0)</f>
        <v>3.8</v>
      </c>
      <c r="P194" s="24" t="str">
        <f>VLOOKUP($A194,'All details for all cars'!$A:$O,COLUMN()-COLUMN($C:$C),0)</f>
        <v>live_content_not_done</v>
      </c>
      <c r="Q194" s="25" t="str">
        <f>VLOOKUP($A194,'All details for all cars'!$A:$O,COLUMN()-COLUMN($C:$C),0)</f>
        <v/>
      </c>
      <c r="R194" s="25" t="str">
        <f>VLOOKUP($A194,'All details for all cars'!$A:$O,COLUMN()-COLUMN($C:$C),0)</f>
        <v>864100</v>
      </c>
      <c r="S194" s="26" t="str">
        <f t="shared" si="157"/>
        <v/>
      </c>
      <c r="U194" s="17" t="str">
        <f t="shared" si="3"/>
        <v>3/24/2016</v>
      </c>
      <c r="V194" s="18" t="s">
        <v>2686</v>
      </c>
      <c r="W194" s="19" t="str">
        <f t="shared" si="4"/>
        <v>224498</v>
      </c>
      <c r="X194" s="20" t="str">
        <f t="shared" ref="X194:Y194" si="204">G194</f>
        <v>HYUNDAI</v>
      </c>
      <c r="Y194" s="20" t="str">
        <f t="shared" si="204"/>
        <v>VERNA</v>
      </c>
      <c r="Z194" s="21" t="str">
        <f>IFERROR(VLOOKUP(Y194,modelMapping,2,0),Y194)</f>
        <v>VERNA</v>
      </c>
      <c r="AA194" s="20" t="str">
        <f t="shared" si="6"/>
        <v>Fluidic 1.6 CRDI SX</v>
      </c>
      <c r="AB194" s="22" t="str">
        <f t="shared" si="7"/>
        <v>Fluidic 1.6 CRDI SX</v>
      </c>
      <c r="AC194" s="19" t="str">
        <f t="shared" si="8"/>
        <v>2012</v>
      </c>
      <c r="AD194" s="19" t="str">
        <f t="shared" si="9"/>
        <v>660450</v>
      </c>
      <c r="AE194" s="19" t="str">
        <f t="shared" si="10"/>
        <v>34068</v>
      </c>
      <c r="AF194" s="19" t="str">
        <f t="shared" si="11"/>
        <v>4</v>
      </c>
      <c r="AG194" s="19" t="str">
        <f t="shared" si="12"/>
        <v>1</v>
      </c>
      <c r="AH194" s="12" t="s">
        <v>16</v>
      </c>
    </row>
    <row r="195">
      <c r="A195" s="13">
        <v>224519.0</v>
      </c>
      <c r="B195" s="23">
        <v>42455.0</v>
      </c>
      <c r="C195" s="13">
        <v>620000.0</v>
      </c>
      <c r="D195" s="13">
        <v>470000.0</v>
      </c>
      <c r="E195" s="9" t="s">
        <v>2688</v>
      </c>
      <c r="F195" s="24" t="str">
        <f>VLOOKUP($A195,'All details for all cars'!$A:$O,COLUMN()-COLUMN($C:$C),0)</f>
        <v>21-Mar-16</v>
      </c>
      <c r="G195" s="24" t="str">
        <f>VLOOKUP($A195,'All details for all cars'!$A:$O,COLUMN()-COLUMN($C:$C),0)</f>
        <v>MARUTI SUZUKI</v>
      </c>
      <c r="H195" s="24" t="str">
        <f>VLOOKUP($A195,'All details for all cars'!$A:$O,COLUMN()-COLUMN($C:$C),0)</f>
        <v>SWIFT DZIRE</v>
      </c>
      <c r="I195" s="24" t="str">
        <f>VLOOKUP($A195,'All details for all cars'!$A:$O,COLUMN()-COLUMN($C:$C),0)</f>
        <v>Automatic</v>
      </c>
      <c r="J195" s="25" t="str">
        <f>VLOOKUP($A195,'All details for all cars'!$A:$O,COLUMN()-COLUMN($C:$C),0)</f>
        <v>2014</v>
      </c>
      <c r="K195" s="25" t="str">
        <f>VLOOKUP($A195,'All details for all cars'!$A:$O,COLUMN()-COLUMN($C:$C),0)</f>
        <v>14587</v>
      </c>
      <c r="L195" s="25" t="str">
        <f>VLOOKUP($A195,'All details for all cars'!$A:$O,COLUMN()-COLUMN($C:$C),0)</f>
        <v>1</v>
      </c>
      <c r="M195" s="25" t="str">
        <f>VLOOKUP($A195,'All details for all cars'!$A:$O,COLUMN()-COLUMN($C:$C),0)</f>
        <v>620000</v>
      </c>
      <c r="N195" s="24" t="str">
        <f>VLOOKUP($A195,'All details for all cars'!$A:$O,COLUMN()-COLUMN($C:$C),0)</f>
        <v>Upgrading to a new car</v>
      </c>
      <c r="O195" s="25" t="str">
        <f>VLOOKUP($A195,'All details for all cars'!$A:$O,COLUMN()-COLUMN($C:$C),0)</f>
        <v>3.8</v>
      </c>
      <c r="P195" s="24" t="str">
        <f>VLOOKUP($A195,'All details for all cars'!$A:$O,COLUMN()-COLUMN($C:$C),0)</f>
        <v>live_content_not_done</v>
      </c>
      <c r="Q195" s="25" t="str">
        <f>VLOOKUP($A195,'All details for all cars'!$A:$O,COLUMN()-COLUMN($C:$C),0)</f>
        <v/>
      </c>
      <c r="R195" s="25" t="str">
        <f>VLOOKUP($A195,'All details for all cars'!$A:$O,COLUMN()-COLUMN($C:$C),0)</f>
        <v>612100</v>
      </c>
      <c r="S195" s="26" t="str">
        <f t="shared" si="157"/>
        <v/>
      </c>
      <c r="U195" s="17" t="str">
        <f t="shared" si="3"/>
        <v>3/26/2016</v>
      </c>
      <c r="V195" s="18" t="s">
        <v>2686</v>
      </c>
      <c r="W195" s="19" t="str">
        <f t="shared" si="4"/>
        <v>224519</v>
      </c>
      <c r="X195" s="20" t="str">
        <f t="shared" ref="X195:Y195" si="205">G195</f>
        <v>MARUTI SUZUKI</v>
      </c>
      <c r="Y195" s="20" t="str">
        <f t="shared" si="205"/>
        <v>SWIFT DZIRE</v>
      </c>
      <c r="Z195" s="21" t="str">
        <f>IFERROR(VLOOKUP(Y195,modelMapping,2,0),Y195)</f>
        <v>SWIFT DZIRE</v>
      </c>
      <c r="AA195" s="20" t="str">
        <f t="shared" si="6"/>
        <v>Automatic</v>
      </c>
      <c r="AB195" s="22" t="str">
        <f t="shared" si="7"/>
        <v>Automatic</v>
      </c>
      <c r="AC195" s="19" t="str">
        <f t="shared" si="8"/>
        <v>2014</v>
      </c>
      <c r="AD195" s="19" t="str">
        <f t="shared" si="9"/>
        <v>521700</v>
      </c>
      <c r="AE195" s="19" t="str">
        <f t="shared" si="10"/>
        <v>14587</v>
      </c>
      <c r="AF195" s="19" t="str">
        <f t="shared" si="11"/>
        <v>2</v>
      </c>
      <c r="AG195" s="19" t="str">
        <f t="shared" si="12"/>
        <v>1</v>
      </c>
      <c r="AH195" s="12" t="s">
        <v>16</v>
      </c>
    </row>
    <row r="196">
      <c r="A196" s="13">
        <v>224541.0</v>
      </c>
      <c r="B196" s="23">
        <v>42455.0</v>
      </c>
      <c r="C196" s="13">
        <v>390000.0</v>
      </c>
      <c r="D196" s="13">
        <v>255000.0</v>
      </c>
      <c r="E196" s="9" t="s">
        <v>2699</v>
      </c>
      <c r="F196" s="24" t="str">
        <f>VLOOKUP($A196,'All details for all cars'!$A:$O,COLUMN()-COLUMN($C:$C),0)</f>
        <v>25-Mar-16</v>
      </c>
      <c r="G196" s="24" t="str">
        <f>VLOOKUP($A196,'All details for all cars'!$A:$O,COLUMN()-COLUMN($C:$C),0)</f>
        <v>TATA</v>
      </c>
      <c r="H196" s="24" t="str">
        <f>VLOOKUP($A196,'All details for all cars'!$A:$O,COLUMN()-COLUMN($C:$C),0)</f>
        <v>MANZA</v>
      </c>
      <c r="I196" s="24" t="str">
        <f>VLOOKUP($A196,'All details for all cars'!$A:$O,COLUMN()-COLUMN($C:$C),0)</f>
        <v>Aqua Quadrajet BS-IV</v>
      </c>
      <c r="J196" s="25" t="str">
        <f>VLOOKUP($A196,'All details for all cars'!$A:$O,COLUMN()-COLUMN($C:$C),0)</f>
        <v>2011</v>
      </c>
      <c r="K196" s="25" t="str">
        <f>VLOOKUP($A196,'All details for all cars'!$A:$O,COLUMN()-COLUMN($C:$C),0)</f>
        <v>40504</v>
      </c>
      <c r="L196" s="25" t="str">
        <f>VLOOKUP($A196,'All details for all cars'!$A:$O,COLUMN()-COLUMN($C:$C),0)</f>
        <v>1</v>
      </c>
      <c r="M196" s="25" t="str">
        <f>VLOOKUP($A196,'All details for all cars'!$A:$O,COLUMN()-COLUMN($C:$C),0)</f>
        <v>390000</v>
      </c>
      <c r="N196" s="24" t="str">
        <f>VLOOKUP($A196,'All details for all cars'!$A:$O,COLUMN()-COLUMN($C:$C),0)</f>
        <v>Other</v>
      </c>
      <c r="O196" s="25" t="str">
        <f>VLOOKUP($A196,'All details for all cars'!$A:$O,COLUMN()-COLUMN($C:$C),0)</f>
        <v>3.1</v>
      </c>
      <c r="P196" s="24" t="str">
        <f>VLOOKUP($A196,'All details for all cars'!$A:$O,COLUMN()-COLUMN($C:$C),0)</f>
        <v>live_content_not_done</v>
      </c>
      <c r="Q196" s="25" t="str">
        <f>VLOOKUP($A196,'All details for all cars'!$A:$O,COLUMN()-COLUMN($C:$C),0)</f>
        <v/>
      </c>
      <c r="R196" s="25" t="str">
        <f>VLOOKUP($A196,'All details for all cars'!$A:$O,COLUMN()-COLUMN($C:$C),0)</f>
        <v>404900</v>
      </c>
      <c r="S196" s="26" t="str">
        <f t="shared" si="157"/>
        <v/>
      </c>
      <c r="U196" s="17" t="str">
        <f t="shared" si="3"/>
        <v>3/26/2016</v>
      </c>
      <c r="V196" s="18" t="s">
        <v>2686</v>
      </c>
      <c r="W196" s="19" t="str">
        <f t="shared" si="4"/>
        <v>224541</v>
      </c>
      <c r="X196" s="20" t="str">
        <f t="shared" ref="X196:Y196" si="206">G196</f>
        <v>TATA</v>
      </c>
      <c r="Y196" s="20" t="str">
        <f t="shared" si="206"/>
        <v>MANZA</v>
      </c>
      <c r="Z196" s="21" t="str">
        <f>IFERROR(VLOOKUP(Y196,modelMapping,2,0),Y196)</f>
        <v>MANZA</v>
      </c>
      <c r="AA196" s="20" t="str">
        <f t="shared" si="6"/>
        <v>Aqua Quadrajet BS-IV</v>
      </c>
      <c r="AB196" s="22" t="str">
        <f t="shared" si="7"/>
        <v>Aqua Quadrajet</v>
      </c>
      <c r="AC196" s="19" t="str">
        <f t="shared" si="8"/>
        <v>2011</v>
      </c>
      <c r="AD196" s="19" t="str">
        <f t="shared" si="9"/>
        <v>283050</v>
      </c>
      <c r="AE196" s="19" t="str">
        <f t="shared" si="10"/>
        <v>40504</v>
      </c>
      <c r="AF196" s="19" t="str">
        <f t="shared" si="11"/>
        <v>5</v>
      </c>
      <c r="AG196" s="19" t="str">
        <f t="shared" si="12"/>
        <v>1</v>
      </c>
      <c r="AH196" s="12" t="s">
        <v>16</v>
      </c>
    </row>
    <row r="197">
      <c r="A197" s="13">
        <v>224571.0</v>
      </c>
      <c r="B197" s="23">
        <v>42452.0</v>
      </c>
      <c r="C197" s="13">
        <v>600000.0</v>
      </c>
      <c r="D197" s="13">
        <v>400000.0</v>
      </c>
      <c r="E197" s="9" t="s">
        <v>2688</v>
      </c>
      <c r="F197" s="24" t="str">
        <f>VLOOKUP($A197,'All details for all cars'!$A:$O,COLUMN()-COLUMN($C:$C),0)</f>
        <v>20-Mar-16</v>
      </c>
      <c r="G197" s="24" t="str">
        <f>VLOOKUP($A197,'All details for all cars'!$A:$O,COLUMN()-COLUMN($C:$C),0)</f>
        <v>HYUNDAI</v>
      </c>
      <c r="H197" s="24" t="str">
        <f>VLOOKUP($A197,'All details for all cars'!$A:$O,COLUMN()-COLUMN($C:$C),0)</f>
        <v>XCENT</v>
      </c>
      <c r="I197" s="24" t="str">
        <f>VLOOKUP($A197,'All details for all cars'!$A:$O,COLUMN()-COLUMN($C:$C),0)</f>
        <v>S 1.2</v>
      </c>
      <c r="J197" s="25" t="str">
        <f>VLOOKUP($A197,'All details for all cars'!$A:$O,COLUMN()-COLUMN($C:$C),0)</f>
        <v>2014</v>
      </c>
      <c r="K197" s="25" t="str">
        <f>VLOOKUP($A197,'All details for all cars'!$A:$O,COLUMN()-COLUMN($C:$C),0)</f>
        <v>17182</v>
      </c>
      <c r="L197" s="25" t="str">
        <f>VLOOKUP($A197,'All details for all cars'!$A:$O,COLUMN()-COLUMN($C:$C),0)</f>
        <v>1</v>
      </c>
      <c r="M197" s="25" t="str">
        <f>VLOOKUP($A197,'All details for all cars'!$A:$O,COLUMN()-COLUMN($C:$C),0)</f>
        <v>600000</v>
      </c>
      <c r="N197" s="24" t="str">
        <f>VLOOKUP($A197,'All details for all cars'!$A:$O,COLUMN()-COLUMN($C:$C),0)</f>
        <v>Moving out of City</v>
      </c>
      <c r="O197" s="25" t="str">
        <f>VLOOKUP($A197,'All details for all cars'!$A:$O,COLUMN()-COLUMN($C:$C),0)</f>
        <v>4.4</v>
      </c>
      <c r="P197" s="24" t="str">
        <f>VLOOKUP($A197,'All details for all cars'!$A:$O,COLUMN()-COLUMN($C:$C),0)</f>
        <v>live_content_not_done</v>
      </c>
      <c r="Q197" s="25" t="str">
        <f>VLOOKUP($A197,'All details for all cars'!$A:$O,COLUMN()-COLUMN($C:$C),0)</f>
        <v/>
      </c>
      <c r="R197" s="25" t="str">
        <f>VLOOKUP($A197,'All details for all cars'!$A:$O,COLUMN()-COLUMN($C:$C),0)</f>
        <v>531400</v>
      </c>
      <c r="S197" s="26" t="str">
        <f t="shared" si="157"/>
        <v/>
      </c>
      <c r="U197" s="17" t="str">
        <f t="shared" si="3"/>
        <v>3/23/2016</v>
      </c>
      <c r="V197" s="18" t="s">
        <v>2686</v>
      </c>
      <c r="W197" s="19" t="str">
        <f t="shared" si="4"/>
        <v>224571</v>
      </c>
      <c r="X197" s="20" t="str">
        <f t="shared" ref="X197:Y197" si="207">G197</f>
        <v>HYUNDAI</v>
      </c>
      <c r="Y197" s="20" t="str">
        <f t="shared" si="207"/>
        <v>XCENT</v>
      </c>
      <c r="Z197" s="21" t="str">
        <f>IFERROR(VLOOKUP(Y197,modelMapping,2,0),Y197)</f>
        <v>XCENT</v>
      </c>
      <c r="AA197" s="20" t="str">
        <f t="shared" si="6"/>
        <v>S 1.2</v>
      </c>
      <c r="AB197" s="22" t="str">
        <f t="shared" si="7"/>
        <v>S 1.2</v>
      </c>
      <c r="AC197" s="19" t="str">
        <f t="shared" si="8"/>
        <v>2014</v>
      </c>
      <c r="AD197" s="19" t="str">
        <f t="shared" si="9"/>
        <v>444000</v>
      </c>
      <c r="AE197" s="19" t="str">
        <f t="shared" si="10"/>
        <v>17182</v>
      </c>
      <c r="AF197" s="19" t="str">
        <f t="shared" si="11"/>
        <v>2</v>
      </c>
      <c r="AG197" s="19" t="str">
        <f t="shared" si="12"/>
        <v>1</v>
      </c>
      <c r="AH197" s="12" t="s">
        <v>16</v>
      </c>
    </row>
    <row r="198">
      <c r="A198" s="13">
        <v>224625.0</v>
      </c>
      <c r="B198" s="23">
        <v>42452.0</v>
      </c>
      <c r="C198" s="13">
        <v>199999.0</v>
      </c>
      <c r="D198" s="13">
        <v>88000.0</v>
      </c>
      <c r="E198" s="9" t="s">
        <v>2693</v>
      </c>
      <c r="F198" s="24" t="str">
        <f>VLOOKUP($A198,'All details for all cars'!$A:$O,COLUMN()-COLUMN($C:$C),0)</f>
        <v>22-Mar-16</v>
      </c>
      <c r="G198" s="24" t="str">
        <f>VLOOKUP($A198,'All details for all cars'!$A:$O,COLUMN()-COLUMN($C:$C),0)</f>
        <v>FORD</v>
      </c>
      <c r="H198" s="24" t="str">
        <f>VLOOKUP($A198,'All details for all cars'!$A:$O,COLUMN()-COLUMN($C:$C),0)</f>
        <v>IKON</v>
      </c>
      <c r="I198" s="24" t="str">
        <f>VLOOKUP($A198,'All details for all cars'!$A:$O,COLUMN()-COLUMN($C:$C),0)</f>
        <v>1.3 Flair</v>
      </c>
      <c r="J198" s="25" t="str">
        <f>VLOOKUP($A198,'All details for all cars'!$A:$O,COLUMN()-COLUMN($C:$C),0)</f>
        <v>2007</v>
      </c>
      <c r="K198" s="25" t="str">
        <f>VLOOKUP($A198,'All details for all cars'!$A:$O,COLUMN()-COLUMN($C:$C),0)</f>
        <v>45743</v>
      </c>
      <c r="L198" s="25" t="str">
        <f>VLOOKUP($A198,'All details for all cars'!$A:$O,COLUMN()-COLUMN($C:$C),0)</f>
        <v>2</v>
      </c>
      <c r="M198" s="25" t="str">
        <f>VLOOKUP($A198,'All details for all cars'!$A:$O,COLUMN()-COLUMN($C:$C),0)</f>
        <v>199999</v>
      </c>
      <c r="N198" s="24" t="str">
        <f>VLOOKUP($A198,'All details for all cars'!$A:$O,COLUMN()-COLUMN($C:$C),0)</f>
        <v>Upgrading to a new car</v>
      </c>
      <c r="O198" s="25" t="str">
        <f>VLOOKUP($A198,'All details for all cars'!$A:$O,COLUMN()-COLUMN($C:$C),0)</f>
        <v>2.6</v>
      </c>
      <c r="P198" s="24" t="str">
        <f>VLOOKUP($A198,'All details for all cars'!$A:$O,COLUMN()-COLUMN($C:$C),0)</f>
        <v>live_content_not_done</v>
      </c>
      <c r="Q198" s="25" t="str">
        <f>VLOOKUP($A198,'All details for all cars'!$A:$O,COLUMN()-COLUMN($C:$C),0)</f>
        <v>114863</v>
      </c>
      <c r="R198" s="25" t="str">
        <f>VLOOKUP($A198,'All details for all cars'!$A:$O,COLUMN()-COLUMN($C:$C),0)</f>
        <v>126180</v>
      </c>
      <c r="S198" s="26" t="str">
        <f t="shared" si="157"/>
        <v>12%</v>
      </c>
      <c r="U198" s="17" t="str">
        <f t="shared" si="3"/>
        <v>3/23/2016</v>
      </c>
      <c r="V198" s="18" t="s">
        <v>2686</v>
      </c>
      <c r="W198" s="19" t="str">
        <f t="shared" si="4"/>
        <v>224625</v>
      </c>
      <c r="X198" s="20" t="str">
        <f t="shared" ref="X198:Y198" si="208">G198</f>
        <v>FORD</v>
      </c>
      <c r="Y198" s="20" t="str">
        <f t="shared" si="208"/>
        <v>IKON</v>
      </c>
      <c r="Z198" s="21" t="str">
        <f>IFERROR(VLOOKUP(Y198,modelMapping,2,0),Y198)</f>
        <v>IKON</v>
      </c>
      <c r="AA198" s="20" t="str">
        <f t="shared" si="6"/>
        <v>1.3 Flair</v>
      </c>
      <c r="AB198" s="22" t="str">
        <f t="shared" si="7"/>
        <v>1.3 Flair</v>
      </c>
      <c r="AC198" s="19" t="str">
        <f t="shared" si="8"/>
        <v>2007</v>
      </c>
      <c r="AD198" s="19" t="str">
        <f t="shared" si="9"/>
        <v>103000</v>
      </c>
      <c r="AE198" s="19" t="str">
        <f t="shared" si="10"/>
        <v>45743</v>
      </c>
      <c r="AF198" s="19" t="str">
        <f t="shared" si="11"/>
        <v>9</v>
      </c>
      <c r="AG198" s="19" t="str">
        <f t="shared" si="12"/>
        <v>2</v>
      </c>
      <c r="AH198" s="12" t="s">
        <v>16</v>
      </c>
    </row>
    <row r="199">
      <c r="A199" s="13">
        <v>224903.0</v>
      </c>
      <c r="B199" s="23">
        <v>42455.0</v>
      </c>
      <c r="C199" s="13">
        <v>850000.0</v>
      </c>
      <c r="D199" s="13">
        <v>700000.0</v>
      </c>
      <c r="E199" s="9" t="s">
        <v>2688</v>
      </c>
      <c r="F199" s="24" t="str">
        <f>VLOOKUP($A199,'All details for all cars'!$A:$O,COLUMN()-COLUMN($C:$C),0)</f>
        <v>25-Mar-16</v>
      </c>
      <c r="G199" s="24" t="str">
        <f>VLOOKUP($A199,'All details for all cars'!$A:$O,COLUMN()-COLUMN($C:$C),0)</f>
        <v>HONDA</v>
      </c>
      <c r="H199" s="24" t="str">
        <f>VLOOKUP($A199,'All details for all cars'!$A:$O,COLUMN()-COLUMN($C:$C),0)</f>
        <v>CITY</v>
      </c>
      <c r="I199" s="24" t="str">
        <f>VLOOKUP($A199,'All details for all cars'!$A:$O,COLUMN()-COLUMN($C:$C),0)</f>
        <v>SV</v>
      </c>
      <c r="J199" s="25" t="str">
        <f>VLOOKUP($A199,'All details for all cars'!$A:$O,COLUMN()-COLUMN($C:$C),0)</f>
        <v>2014</v>
      </c>
      <c r="K199" s="25" t="str">
        <f>VLOOKUP($A199,'All details for all cars'!$A:$O,COLUMN()-COLUMN($C:$C),0)</f>
        <v>17329</v>
      </c>
      <c r="L199" s="25" t="str">
        <f>VLOOKUP($A199,'All details for all cars'!$A:$O,COLUMN()-COLUMN($C:$C),0)</f>
        <v>1</v>
      </c>
      <c r="M199" s="25" t="str">
        <f>VLOOKUP($A199,'All details for all cars'!$A:$O,COLUMN()-COLUMN($C:$C),0)</f>
        <v>850000</v>
      </c>
      <c r="N199" s="24" t="str">
        <f>VLOOKUP($A199,'All details for all cars'!$A:$O,COLUMN()-COLUMN($C:$C),0)</f>
        <v>Upgrading to a new car</v>
      </c>
      <c r="O199" s="25" t="str">
        <f>VLOOKUP($A199,'All details for all cars'!$A:$O,COLUMN()-COLUMN($C:$C),0)</f>
        <v>4.5</v>
      </c>
      <c r="P199" s="24" t="str">
        <f>VLOOKUP($A199,'All details for all cars'!$A:$O,COLUMN()-COLUMN($C:$C),0)</f>
        <v>live_content_not_done</v>
      </c>
      <c r="Q199" s="25" t="str">
        <f>VLOOKUP($A199,'All details for all cars'!$A:$O,COLUMN()-COLUMN($C:$C),0)</f>
        <v/>
      </c>
      <c r="R199" s="25" t="str">
        <f>VLOOKUP($A199,'All details for all cars'!$A:$O,COLUMN()-COLUMN($C:$C),0)</f>
        <v>801300</v>
      </c>
      <c r="S199" s="26" t="str">
        <f t="shared" si="157"/>
        <v/>
      </c>
      <c r="U199" s="17" t="str">
        <f t="shared" si="3"/>
        <v>3/26/2016</v>
      </c>
      <c r="V199" s="18" t="s">
        <v>2686</v>
      </c>
      <c r="W199" s="19" t="str">
        <f t="shared" si="4"/>
        <v>224903</v>
      </c>
      <c r="X199" s="20" t="str">
        <f t="shared" ref="X199:Y199" si="209">G199</f>
        <v>HONDA</v>
      </c>
      <c r="Y199" s="20" t="str">
        <f t="shared" si="209"/>
        <v>CITY</v>
      </c>
      <c r="Z199" s="21" t="str">
        <f>IFERROR(VLOOKUP(Y199,modelMapping,2,0),Y199)</f>
        <v>CITY</v>
      </c>
      <c r="AA199" s="20" t="str">
        <f t="shared" si="6"/>
        <v>SV</v>
      </c>
      <c r="AB199" s="22" t="str">
        <f t="shared" si="7"/>
        <v>SV</v>
      </c>
      <c r="AC199" s="19" t="str">
        <f t="shared" si="8"/>
        <v>2014</v>
      </c>
      <c r="AD199" s="19" t="str">
        <f t="shared" si="9"/>
        <v>777000</v>
      </c>
      <c r="AE199" s="19" t="str">
        <f t="shared" si="10"/>
        <v>17329</v>
      </c>
      <c r="AF199" s="19" t="str">
        <f t="shared" si="11"/>
        <v>2</v>
      </c>
      <c r="AG199" s="19" t="str">
        <f t="shared" si="12"/>
        <v>1</v>
      </c>
      <c r="AH199" s="12" t="s">
        <v>16</v>
      </c>
    </row>
    <row r="200">
      <c r="A200" s="13">
        <v>225050.0</v>
      </c>
      <c r="B200" s="23">
        <v>42453.0</v>
      </c>
      <c r="C200" s="13">
        <v>410000.0</v>
      </c>
      <c r="D200" s="13">
        <v>351000.0</v>
      </c>
      <c r="E200" s="9" t="s">
        <v>2692</v>
      </c>
      <c r="F200" s="24" t="str">
        <f>VLOOKUP($A200,'All details for all cars'!$A:$O,COLUMN()-COLUMN($C:$C),0)</f>
        <v>21-Mar-16</v>
      </c>
      <c r="G200" s="24" t="str">
        <f>VLOOKUP($A200,'All details for all cars'!$A:$O,COLUMN()-COLUMN($C:$C),0)</f>
        <v>HYUNDAI</v>
      </c>
      <c r="H200" s="24" t="str">
        <f>VLOOKUP($A200,'All details for all cars'!$A:$O,COLUMN()-COLUMN($C:$C),0)</f>
        <v>I20</v>
      </c>
      <c r="I200" s="24" t="str">
        <f>VLOOKUP($A200,'All details for all cars'!$A:$O,COLUMN()-COLUMN($C:$C),0)</f>
        <v>Sportz 1.2</v>
      </c>
      <c r="J200" s="25" t="str">
        <f>VLOOKUP($A200,'All details for all cars'!$A:$O,COLUMN()-COLUMN($C:$C),0)</f>
        <v>2011</v>
      </c>
      <c r="K200" s="25" t="str">
        <f>VLOOKUP($A200,'All details for all cars'!$A:$O,COLUMN()-COLUMN($C:$C),0)</f>
        <v>27090</v>
      </c>
      <c r="L200" s="25" t="str">
        <f>VLOOKUP($A200,'All details for all cars'!$A:$O,COLUMN()-COLUMN($C:$C),0)</f>
        <v>1</v>
      </c>
      <c r="M200" s="25" t="str">
        <f>VLOOKUP($A200,'All details for all cars'!$A:$O,COLUMN()-COLUMN($C:$C),0)</f>
        <v>410000</v>
      </c>
      <c r="N200" s="24" t="str">
        <f>VLOOKUP($A200,'All details for all cars'!$A:$O,COLUMN()-COLUMN($C:$C),0)</f>
        <v>Moving out of City</v>
      </c>
      <c r="O200" s="25" t="str">
        <f>VLOOKUP($A200,'All details for all cars'!$A:$O,COLUMN()-COLUMN($C:$C),0)</f>
        <v>3.5</v>
      </c>
      <c r="P200" s="24" t="str">
        <f>VLOOKUP($A200,'All details for all cars'!$A:$O,COLUMN()-COLUMN($C:$C),0)</f>
        <v>live_content_not_done</v>
      </c>
      <c r="Q200" s="25" t="str">
        <f>VLOOKUP($A200,'All details for all cars'!$A:$O,COLUMN()-COLUMN($C:$C),0)</f>
        <v/>
      </c>
      <c r="R200" s="25" t="str">
        <f>VLOOKUP($A200,'All details for all cars'!$A:$O,COLUMN()-COLUMN($C:$C),0)</f>
        <v/>
      </c>
      <c r="S200" s="26" t="str">
        <f t="shared" si="157"/>
        <v/>
      </c>
      <c r="U200" s="17" t="str">
        <f t="shared" si="3"/>
        <v>3/24/2016</v>
      </c>
      <c r="V200" s="18" t="s">
        <v>2686</v>
      </c>
      <c r="W200" s="19" t="str">
        <f t="shared" si="4"/>
        <v>225050</v>
      </c>
      <c r="X200" s="20" t="str">
        <f t="shared" ref="X200:Y200" si="210">G200</f>
        <v>HYUNDAI</v>
      </c>
      <c r="Y200" s="20" t="str">
        <f t="shared" si="210"/>
        <v>I20</v>
      </c>
      <c r="Z200" s="21" t="str">
        <f>IFERROR(VLOOKUP(Y200,modelMapping,2,0),Y200)</f>
        <v>I20</v>
      </c>
      <c r="AA200" s="20" t="str">
        <f t="shared" si="6"/>
        <v>Sportz 1.2</v>
      </c>
      <c r="AB200" s="22" t="str">
        <f t="shared" si="7"/>
        <v>Sportz 1.2</v>
      </c>
      <c r="AC200" s="19" t="str">
        <f t="shared" si="8"/>
        <v>2011</v>
      </c>
      <c r="AD200" s="19" t="str">
        <f t="shared" si="9"/>
        <v>389610</v>
      </c>
      <c r="AE200" s="19" t="str">
        <f t="shared" si="10"/>
        <v>27090</v>
      </c>
      <c r="AF200" s="19" t="str">
        <f t="shared" si="11"/>
        <v>5</v>
      </c>
      <c r="AG200" s="19" t="str">
        <f t="shared" si="12"/>
        <v>1</v>
      </c>
      <c r="AH200" s="12" t="s">
        <v>16</v>
      </c>
    </row>
    <row r="201">
      <c r="A201" s="13">
        <v>225053.0</v>
      </c>
      <c r="B201" s="23">
        <v>42451.0</v>
      </c>
      <c r="C201" s="13">
        <v>340000.0</v>
      </c>
      <c r="D201" s="13">
        <v>256000.0</v>
      </c>
      <c r="E201" s="9" t="s">
        <v>2685</v>
      </c>
      <c r="F201" s="24" t="str">
        <f>VLOOKUP($A201,'All details for all cars'!$A:$O,COLUMN()-COLUMN($C:$C),0)</f>
        <v>21-Mar-16</v>
      </c>
      <c r="G201" s="24" t="str">
        <f>VLOOKUP($A201,'All details for all cars'!$A:$O,COLUMN()-COLUMN($C:$C),0)</f>
        <v>MARUTI SUZUKI</v>
      </c>
      <c r="H201" s="24" t="str">
        <f>VLOOKUP($A201,'All details for all cars'!$A:$O,COLUMN()-COLUMN($C:$C),0)</f>
        <v>SWIFT</v>
      </c>
      <c r="I201" s="24" t="str">
        <f>VLOOKUP($A201,'All details for all cars'!$A:$O,COLUMN()-COLUMN($C:$C),0)</f>
        <v>VDi</v>
      </c>
      <c r="J201" s="25" t="str">
        <f>VLOOKUP($A201,'All details for all cars'!$A:$O,COLUMN()-COLUMN($C:$C),0)</f>
        <v>2007</v>
      </c>
      <c r="K201" s="25" t="str">
        <f>VLOOKUP($A201,'All details for all cars'!$A:$O,COLUMN()-COLUMN($C:$C),0)</f>
        <v>70536</v>
      </c>
      <c r="L201" s="25" t="str">
        <f>VLOOKUP($A201,'All details for all cars'!$A:$O,COLUMN()-COLUMN($C:$C),0)</f>
        <v>2</v>
      </c>
      <c r="M201" s="25" t="str">
        <f>VLOOKUP($A201,'All details for all cars'!$A:$O,COLUMN()-COLUMN($C:$C),0)</f>
        <v>340000</v>
      </c>
      <c r="N201" s="24" t="str">
        <f>VLOOKUP($A201,'All details for all cars'!$A:$O,COLUMN()-COLUMN($C:$C),0)</f>
        <v>Upgrading to a new car</v>
      </c>
      <c r="O201" s="25" t="str">
        <f>VLOOKUP($A201,'All details for all cars'!$A:$O,COLUMN()-COLUMN($C:$C),0)</f>
        <v>3</v>
      </c>
      <c r="P201" s="24" t="str">
        <f>VLOOKUP($A201,'All details for all cars'!$A:$O,COLUMN()-COLUMN($C:$C),0)</f>
        <v>live_content_not_done</v>
      </c>
      <c r="Q201" s="25" t="str">
        <f>VLOOKUP($A201,'All details for all cars'!$A:$O,COLUMN()-COLUMN($C:$C),0)</f>
        <v>327550</v>
      </c>
      <c r="R201" s="25" t="str">
        <f>VLOOKUP($A201,'All details for all cars'!$A:$O,COLUMN()-COLUMN($C:$C),0)</f>
        <v>284040</v>
      </c>
      <c r="S201" s="26" t="str">
        <f t="shared" si="157"/>
        <v>15%</v>
      </c>
      <c r="U201" s="17" t="str">
        <f t="shared" si="3"/>
        <v>3/22/2016</v>
      </c>
      <c r="V201" s="18" t="s">
        <v>2686</v>
      </c>
      <c r="W201" s="19" t="str">
        <f t="shared" si="4"/>
        <v>225053</v>
      </c>
      <c r="X201" s="20" t="str">
        <f t="shared" ref="X201:Y201" si="211">G201</f>
        <v>MARUTI SUZUKI</v>
      </c>
      <c r="Y201" s="20" t="str">
        <f t="shared" si="211"/>
        <v>SWIFT</v>
      </c>
      <c r="Z201" s="21" t="str">
        <f>IFERROR(VLOOKUP(Y201,modelMapping,2,0),Y201)</f>
        <v>SWIFT</v>
      </c>
      <c r="AA201" s="20" t="str">
        <f t="shared" si="6"/>
        <v>VDi</v>
      </c>
      <c r="AB201" s="22" t="str">
        <f t="shared" si="7"/>
        <v>VDi</v>
      </c>
      <c r="AC201" s="19" t="str">
        <f t="shared" si="8"/>
        <v>2007</v>
      </c>
      <c r="AD201" s="19" t="str">
        <f t="shared" si="9"/>
        <v>284160</v>
      </c>
      <c r="AE201" s="19" t="str">
        <f t="shared" si="10"/>
        <v>70536</v>
      </c>
      <c r="AF201" s="19" t="str">
        <f t="shared" si="11"/>
        <v>9</v>
      </c>
      <c r="AG201" s="19" t="str">
        <f t="shared" si="12"/>
        <v>2</v>
      </c>
      <c r="AH201" s="12" t="s">
        <v>16</v>
      </c>
    </row>
    <row r="202">
      <c r="A202" s="13">
        <v>225110.0</v>
      </c>
      <c r="B202" s="23">
        <v>42455.0</v>
      </c>
      <c r="C202" s="13">
        <v>250000.0</v>
      </c>
      <c r="D202" s="13">
        <v>165000.0</v>
      </c>
      <c r="E202" s="9" t="s">
        <v>2688</v>
      </c>
      <c r="F202" s="24" t="str">
        <f>VLOOKUP($A202,'All details for all cars'!$A:$O,COLUMN()-COLUMN($C:$C),0)</f>
        <v>22-Mar-16</v>
      </c>
      <c r="G202" s="24" t="str">
        <f>VLOOKUP($A202,'All details for all cars'!$A:$O,COLUMN()-COLUMN($C:$C),0)</f>
        <v>FORD</v>
      </c>
      <c r="H202" s="24" t="str">
        <f>VLOOKUP($A202,'All details for all cars'!$A:$O,COLUMN()-COLUMN($C:$C),0)</f>
        <v>FIGO</v>
      </c>
      <c r="I202" s="24" t="str">
        <f>VLOOKUP($A202,'All details for all cars'!$A:$O,COLUMN()-COLUMN($C:$C),0)</f>
        <v>Duratec Petrol EXI 1.2</v>
      </c>
      <c r="J202" s="25" t="str">
        <f>VLOOKUP($A202,'All details for all cars'!$A:$O,COLUMN()-COLUMN($C:$C),0)</f>
        <v>2010</v>
      </c>
      <c r="K202" s="25" t="str">
        <f>VLOOKUP($A202,'All details for all cars'!$A:$O,COLUMN()-COLUMN($C:$C),0)</f>
        <v>42754</v>
      </c>
      <c r="L202" s="25" t="str">
        <f>VLOOKUP($A202,'All details for all cars'!$A:$O,COLUMN()-COLUMN($C:$C),0)</f>
        <v>1</v>
      </c>
      <c r="M202" s="25" t="str">
        <f>VLOOKUP($A202,'All details for all cars'!$A:$O,COLUMN()-COLUMN($C:$C),0)</f>
        <v>250000</v>
      </c>
      <c r="N202" s="24" t="str">
        <f>VLOOKUP($A202,'All details for all cars'!$A:$O,COLUMN()-COLUMN($C:$C),0)</f>
        <v>Upgrading to a new car</v>
      </c>
      <c r="O202" s="25" t="str">
        <f>VLOOKUP($A202,'All details for all cars'!$A:$O,COLUMN()-COLUMN($C:$C),0)</f>
        <v>3</v>
      </c>
      <c r="P202" s="24" t="str">
        <f>VLOOKUP($A202,'All details for all cars'!$A:$O,COLUMN()-COLUMN($C:$C),0)</f>
        <v>dead_after_live</v>
      </c>
      <c r="Q202" s="25" t="str">
        <f>VLOOKUP($A202,'All details for all cars'!$A:$O,COLUMN()-COLUMN($C:$C),0)</f>
        <v/>
      </c>
      <c r="R202" s="25" t="str">
        <f>VLOOKUP($A202,'All details for all cars'!$A:$O,COLUMN()-COLUMN($C:$C),0)</f>
        <v>234000</v>
      </c>
      <c r="S202" s="26" t="str">
        <f t="shared" si="157"/>
        <v/>
      </c>
      <c r="U202" s="17" t="str">
        <f t="shared" si="3"/>
        <v>3/26/2016</v>
      </c>
      <c r="V202" s="18" t="s">
        <v>2686</v>
      </c>
      <c r="W202" s="19" t="str">
        <f t="shared" si="4"/>
        <v>225110</v>
      </c>
      <c r="X202" s="20" t="str">
        <f t="shared" ref="X202:Y202" si="212">G202</f>
        <v>FORD</v>
      </c>
      <c r="Y202" s="20" t="str">
        <f t="shared" si="212"/>
        <v>FIGO</v>
      </c>
      <c r="Z202" s="21" t="str">
        <f>IFERROR(VLOOKUP(Y202,modelMapping,2,0),Y202)</f>
        <v>FIGO</v>
      </c>
      <c r="AA202" s="20" t="str">
        <f t="shared" si="6"/>
        <v>Duratec Petrol EXI 1.2</v>
      </c>
      <c r="AB202" s="22" t="str">
        <f t="shared" si="7"/>
        <v>Duratec Petrol EXI 1.2</v>
      </c>
      <c r="AC202" s="19" t="str">
        <f t="shared" si="8"/>
        <v>2010</v>
      </c>
      <c r="AD202" s="19" t="str">
        <f t="shared" si="9"/>
        <v>183150</v>
      </c>
      <c r="AE202" s="19" t="str">
        <f t="shared" si="10"/>
        <v>42754</v>
      </c>
      <c r="AF202" s="19" t="str">
        <f t="shared" si="11"/>
        <v>6</v>
      </c>
      <c r="AG202" s="19" t="str">
        <f t="shared" si="12"/>
        <v>1</v>
      </c>
      <c r="AH202" s="12" t="s">
        <v>16</v>
      </c>
    </row>
    <row r="203">
      <c r="A203" s="13">
        <v>225439.0</v>
      </c>
      <c r="B203" s="23">
        <v>42452.0</v>
      </c>
      <c r="C203" s="13">
        <v>950000.0</v>
      </c>
      <c r="D203" s="13">
        <v>775000.0</v>
      </c>
      <c r="E203" s="9" t="s">
        <v>2688</v>
      </c>
      <c r="F203" s="24" t="str">
        <f>VLOOKUP($A203,'All details for all cars'!$A:$O,COLUMN()-COLUMN($C:$C),0)</f>
        <v>21-Mar-16</v>
      </c>
      <c r="G203" s="24" t="str">
        <f>VLOOKUP($A203,'All details for all cars'!$A:$O,COLUMN()-COLUMN($C:$C),0)</f>
        <v>MARUTI SUZUKI</v>
      </c>
      <c r="H203" s="24" t="str">
        <f>VLOOKUP($A203,'All details for all cars'!$A:$O,COLUMN()-COLUMN($C:$C),0)</f>
        <v>ERTIGA</v>
      </c>
      <c r="I203" s="24" t="str">
        <f>VLOOKUP($A203,'All details for all cars'!$A:$O,COLUMN()-COLUMN($C:$C),0)</f>
        <v>ZDi</v>
      </c>
      <c r="J203" s="25" t="str">
        <f>VLOOKUP($A203,'All details for all cars'!$A:$O,COLUMN()-COLUMN($C:$C),0)</f>
        <v>2015</v>
      </c>
      <c r="K203" s="25" t="str">
        <f>VLOOKUP($A203,'All details for all cars'!$A:$O,COLUMN()-COLUMN($C:$C),0)</f>
        <v>8564</v>
      </c>
      <c r="L203" s="25" t="str">
        <f>VLOOKUP($A203,'All details for all cars'!$A:$O,COLUMN()-COLUMN($C:$C),0)</f>
        <v>1</v>
      </c>
      <c r="M203" s="25" t="str">
        <f>VLOOKUP($A203,'All details for all cars'!$A:$O,COLUMN()-COLUMN($C:$C),0)</f>
        <v>950000</v>
      </c>
      <c r="N203" s="24" t="str">
        <f>VLOOKUP($A203,'All details for all cars'!$A:$O,COLUMN()-COLUMN($C:$C),0)</f>
        <v>Other</v>
      </c>
      <c r="O203" s="25" t="str">
        <f>VLOOKUP($A203,'All details for all cars'!$A:$O,COLUMN()-COLUMN($C:$C),0)</f>
        <v>4.7</v>
      </c>
      <c r="P203" s="24" t="str">
        <f>VLOOKUP($A203,'All details for all cars'!$A:$O,COLUMN()-COLUMN($C:$C),0)</f>
        <v>dead_after_live</v>
      </c>
      <c r="Q203" s="25" t="str">
        <f>VLOOKUP($A203,'All details for all cars'!$A:$O,COLUMN()-COLUMN($C:$C),0)</f>
        <v/>
      </c>
      <c r="R203" s="25" t="str">
        <f>VLOOKUP($A203,'All details for all cars'!$A:$O,COLUMN()-COLUMN($C:$C),0)</f>
        <v/>
      </c>
      <c r="S203" s="26" t="str">
        <f t="shared" si="157"/>
        <v/>
      </c>
      <c r="U203" s="17" t="str">
        <f t="shared" si="3"/>
        <v>3/23/2016</v>
      </c>
      <c r="V203" s="18" t="s">
        <v>2686</v>
      </c>
      <c r="W203" s="19" t="str">
        <f t="shared" si="4"/>
        <v>225439</v>
      </c>
      <c r="X203" s="20" t="str">
        <f t="shared" ref="X203:Y203" si="213">G203</f>
        <v>MARUTI SUZUKI</v>
      </c>
      <c r="Y203" s="20" t="str">
        <f t="shared" si="213"/>
        <v>ERTIGA</v>
      </c>
      <c r="Z203" s="21" t="str">
        <f>IFERROR(VLOOKUP(Y203,modelMapping,2,0),Y203)</f>
        <v>ERTIGA</v>
      </c>
      <c r="AA203" s="20" t="str">
        <f t="shared" si="6"/>
        <v>ZDi</v>
      </c>
      <c r="AB203" s="22" t="str">
        <f t="shared" si="7"/>
        <v>ZDi</v>
      </c>
      <c r="AC203" s="19" t="str">
        <f t="shared" si="8"/>
        <v>2015</v>
      </c>
      <c r="AD203" s="19" t="str">
        <f t="shared" si="9"/>
        <v>860250</v>
      </c>
      <c r="AE203" s="19" t="str">
        <f t="shared" si="10"/>
        <v>8564</v>
      </c>
      <c r="AF203" s="19" t="str">
        <f t="shared" si="11"/>
        <v>1</v>
      </c>
      <c r="AG203" s="19" t="str">
        <f t="shared" si="12"/>
        <v>1</v>
      </c>
      <c r="AH203" s="12" t="s">
        <v>16</v>
      </c>
    </row>
    <row r="204">
      <c r="A204" s="13">
        <v>225765.0</v>
      </c>
      <c r="B204" s="23">
        <v>42453.0</v>
      </c>
      <c r="C204" s="13">
        <v>230000.0</v>
      </c>
      <c r="D204" s="13">
        <v>135000.0</v>
      </c>
      <c r="E204" s="9" t="s">
        <v>2688</v>
      </c>
      <c r="F204" s="24" t="str">
        <f>VLOOKUP($A204,'All details for all cars'!$A:$O,COLUMN()-COLUMN($C:$C),0)</f>
        <v>22-Mar-16</v>
      </c>
      <c r="G204" s="24" t="str">
        <f>VLOOKUP($A204,'All details for all cars'!$A:$O,COLUMN()-COLUMN($C:$C),0)</f>
        <v>HYUNDAI</v>
      </c>
      <c r="H204" s="24" t="str">
        <f>VLOOKUP($A204,'All details for all cars'!$A:$O,COLUMN()-COLUMN($C:$C),0)</f>
        <v>ACCENT</v>
      </c>
      <c r="I204" s="24" t="str">
        <f>VLOOKUP($A204,'All details for all cars'!$A:$O,COLUMN()-COLUMN($C:$C),0)</f>
        <v>GLE</v>
      </c>
      <c r="J204" s="25" t="str">
        <f>VLOOKUP($A204,'All details for all cars'!$A:$O,COLUMN()-COLUMN($C:$C),0)</f>
        <v>2006</v>
      </c>
      <c r="K204" s="25" t="str">
        <f>VLOOKUP($A204,'All details for all cars'!$A:$O,COLUMN()-COLUMN($C:$C),0)</f>
        <v>54571</v>
      </c>
      <c r="L204" s="25" t="str">
        <f>VLOOKUP($A204,'All details for all cars'!$A:$O,COLUMN()-COLUMN($C:$C),0)</f>
        <v>2</v>
      </c>
      <c r="M204" s="25" t="str">
        <f>VLOOKUP($A204,'All details for all cars'!$A:$O,COLUMN()-COLUMN($C:$C),0)</f>
        <v>230000</v>
      </c>
      <c r="N204" s="24" t="str">
        <f>VLOOKUP($A204,'All details for all cars'!$A:$O,COLUMN()-COLUMN($C:$C),0)</f>
        <v>Going abroad</v>
      </c>
      <c r="O204" s="25" t="str">
        <f>VLOOKUP($A204,'All details for all cars'!$A:$O,COLUMN()-COLUMN($C:$C),0)</f>
        <v>2.9</v>
      </c>
      <c r="P204" s="24" t="str">
        <f>VLOOKUP($A204,'All details for all cars'!$A:$O,COLUMN()-COLUMN($C:$C),0)</f>
        <v>live_content_not_done</v>
      </c>
      <c r="Q204" s="25" t="str">
        <f>VLOOKUP($A204,'All details for all cars'!$A:$O,COLUMN()-COLUMN($C:$C),0)</f>
        <v>142585</v>
      </c>
      <c r="R204" s="25" t="str">
        <f>VLOOKUP($A204,'All details for all cars'!$A:$O,COLUMN()-COLUMN($C:$C),0)</f>
        <v>137880</v>
      </c>
      <c r="S204" s="26" t="str">
        <f t="shared" si="157"/>
        <v>-5%</v>
      </c>
      <c r="U204" s="17" t="str">
        <f t="shared" si="3"/>
        <v>3/24/2016</v>
      </c>
      <c r="V204" s="18" t="s">
        <v>2686</v>
      </c>
      <c r="W204" s="19" t="str">
        <f t="shared" si="4"/>
        <v>225765</v>
      </c>
      <c r="X204" s="20" t="str">
        <f t="shared" ref="X204:Y204" si="214">G204</f>
        <v>HYUNDAI</v>
      </c>
      <c r="Y204" s="20" t="str">
        <f t="shared" si="214"/>
        <v>ACCENT</v>
      </c>
      <c r="Z204" s="21" t="str">
        <f>IFERROR(VLOOKUP(Y204,modelMapping,2,0),Y204)</f>
        <v>ACCENT</v>
      </c>
      <c r="AA204" s="20" t="str">
        <f t="shared" si="6"/>
        <v>GLE</v>
      </c>
      <c r="AB204" s="22" t="str">
        <f t="shared" si="7"/>
        <v>GLE</v>
      </c>
      <c r="AC204" s="19" t="str">
        <f t="shared" si="8"/>
        <v>2006</v>
      </c>
      <c r="AD204" s="19" t="str">
        <f t="shared" si="9"/>
        <v>150000</v>
      </c>
      <c r="AE204" s="19" t="str">
        <f t="shared" si="10"/>
        <v>54571</v>
      </c>
      <c r="AF204" s="19" t="str">
        <f t="shared" si="11"/>
        <v>10</v>
      </c>
      <c r="AG204" s="19" t="str">
        <f t="shared" si="12"/>
        <v>2</v>
      </c>
      <c r="AH204" s="12" t="s">
        <v>16</v>
      </c>
    </row>
    <row r="205">
      <c r="A205" s="13">
        <v>225953.0</v>
      </c>
      <c r="B205" s="23">
        <v>42455.0</v>
      </c>
      <c r="C205" s="13">
        <v>220000.0</v>
      </c>
      <c r="D205" s="13">
        <v>182000.0</v>
      </c>
      <c r="E205" s="9" t="s">
        <v>2688</v>
      </c>
      <c r="F205" s="24" t="str">
        <f>VLOOKUP($A205,'All details for all cars'!$A:$O,COLUMN()-COLUMN($C:$C),0)</f>
        <v>25-Mar-16</v>
      </c>
      <c r="G205" s="24" t="str">
        <f>VLOOKUP($A205,'All details for all cars'!$A:$O,COLUMN()-COLUMN($C:$C),0)</f>
        <v>MARUTI SUZUKI</v>
      </c>
      <c r="H205" s="24" t="str">
        <f>VLOOKUP($A205,'All details for all cars'!$A:$O,COLUMN()-COLUMN($C:$C),0)</f>
        <v>ALTO</v>
      </c>
      <c r="I205" s="24" t="str">
        <f>VLOOKUP($A205,'All details for all cars'!$A:$O,COLUMN()-COLUMN($C:$C),0)</f>
        <v>LXi BS-IV</v>
      </c>
      <c r="J205" s="25" t="str">
        <f>VLOOKUP($A205,'All details for all cars'!$A:$O,COLUMN()-COLUMN($C:$C),0)</f>
        <v>2010</v>
      </c>
      <c r="K205" s="25" t="str">
        <f>VLOOKUP($A205,'All details for all cars'!$A:$O,COLUMN()-COLUMN($C:$C),0)</f>
        <v>19391</v>
      </c>
      <c r="L205" s="25" t="str">
        <f>VLOOKUP($A205,'All details for all cars'!$A:$O,COLUMN()-COLUMN($C:$C),0)</f>
        <v>1</v>
      </c>
      <c r="M205" s="25" t="str">
        <f>VLOOKUP($A205,'All details for all cars'!$A:$O,COLUMN()-COLUMN($C:$C),0)</f>
        <v>220000</v>
      </c>
      <c r="N205" s="24" t="str">
        <f>VLOOKUP($A205,'All details for all cars'!$A:$O,COLUMN()-COLUMN($C:$C),0)</f>
        <v>Upgrading to a new car</v>
      </c>
      <c r="O205" s="25" t="str">
        <f>VLOOKUP($A205,'All details for all cars'!$A:$O,COLUMN()-COLUMN($C:$C),0)</f>
        <v>3.6</v>
      </c>
      <c r="P205" s="24" t="str">
        <f>VLOOKUP($A205,'All details for all cars'!$A:$O,COLUMN()-COLUMN($C:$C),0)</f>
        <v>live_content_not_done</v>
      </c>
      <c r="Q205" s="25" t="str">
        <f>VLOOKUP($A205,'All details for all cars'!$A:$O,COLUMN()-COLUMN($C:$C),0)</f>
        <v>223898</v>
      </c>
      <c r="R205" s="25" t="str">
        <f>VLOOKUP($A205,'All details for all cars'!$A:$O,COLUMN()-COLUMN($C:$C),0)</f>
        <v/>
      </c>
      <c r="S205" s="26" t="str">
        <f t="shared" si="157"/>
        <v>11%</v>
      </c>
      <c r="U205" s="17" t="str">
        <f t="shared" si="3"/>
        <v>3/26/2016</v>
      </c>
      <c r="V205" s="18" t="s">
        <v>2686</v>
      </c>
      <c r="W205" s="19" t="str">
        <f t="shared" si="4"/>
        <v>225953</v>
      </c>
      <c r="X205" s="20" t="str">
        <f t="shared" ref="X205:Y205" si="215">G205</f>
        <v>MARUTI SUZUKI</v>
      </c>
      <c r="Y205" s="20" t="str">
        <f t="shared" si="215"/>
        <v>ALTO</v>
      </c>
      <c r="Z205" s="21" t="str">
        <f>IFERROR(VLOOKUP(Y205,modelMapping,2,0),Y205)</f>
        <v>ALTO</v>
      </c>
      <c r="AA205" s="20" t="str">
        <f t="shared" si="6"/>
        <v>LXi BS-IV</v>
      </c>
      <c r="AB205" s="22" t="str">
        <f t="shared" si="7"/>
        <v>LXi</v>
      </c>
      <c r="AC205" s="19" t="str">
        <f t="shared" si="8"/>
        <v>2010</v>
      </c>
      <c r="AD205" s="19" t="str">
        <f t="shared" si="9"/>
        <v>202020</v>
      </c>
      <c r="AE205" s="19" t="str">
        <f t="shared" si="10"/>
        <v>19391</v>
      </c>
      <c r="AF205" s="19" t="str">
        <f t="shared" si="11"/>
        <v>6</v>
      </c>
      <c r="AG205" s="19" t="str">
        <f t="shared" si="12"/>
        <v>1</v>
      </c>
      <c r="AH205" s="12" t="s">
        <v>16</v>
      </c>
    </row>
    <row r="206">
      <c r="A206" s="13">
        <v>225975.0</v>
      </c>
      <c r="B206" s="23">
        <v>42455.0</v>
      </c>
      <c r="C206" s="13">
        <v>698000.0</v>
      </c>
      <c r="D206" s="13">
        <v>595000.0</v>
      </c>
      <c r="E206" s="9" t="s">
        <v>2685</v>
      </c>
      <c r="F206" s="24" t="str">
        <f>VLOOKUP($A206,'All details for all cars'!$A:$O,COLUMN()-COLUMN($C:$C),0)</f>
        <v>22-Mar-16</v>
      </c>
      <c r="G206" s="24" t="str">
        <f>VLOOKUP($A206,'All details for all cars'!$A:$O,COLUMN()-COLUMN($C:$C),0)</f>
        <v>MARUTI SUZUKI</v>
      </c>
      <c r="H206" s="24" t="str">
        <f>VLOOKUP($A206,'All details for all cars'!$A:$O,COLUMN()-COLUMN($C:$C),0)</f>
        <v>SWIFT</v>
      </c>
      <c r="I206" s="24" t="str">
        <f>VLOOKUP($A206,'All details for all cars'!$A:$O,COLUMN()-COLUMN($C:$C),0)</f>
        <v>VDi BS-IV</v>
      </c>
      <c r="J206" s="25" t="str">
        <f>VLOOKUP($A206,'All details for all cars'!$A:$O,COLUMN()-COLUMN($C:$C),0)</f>
        <v>2015</v>
      </c>
      <c r="K206" s="25" t="str">
        <f>VLOOKUP($A206,'All details for all cars'!$A:$O,COLUMN()-COLUMN($C:$C),0)</f>
        <v>19469</v>
      </c>
      <c r="L206" s="25" t="str">
        <f>VLOOKUP($A206,'All details for all cars'!$A:$O,COLUMN()-COLUMN($C:$C),0)</f>
        <v>1</v>
      </c>
      <c r="M206" s="25" t="str">
        <f>VLOOKUP($A206,'All details for all cars'!$A:$O,COLUMN()-COLUMN($C:$C),0)</f>
        <v>698000</v>
      </c>
      <c r="N206" s="24" t="str">
        <f>VLOOKUP($A206,'All details for all cars'!$A:$O,COLUMN()-COLUMN($C:$C),0)</f>
        <v>Other</v>
      </c>
      <c r="O206" s="25" t="str">
        <f>VLOOKUP($A206,'All details for all cars'!$A:$O,COLUMN()-COLUMN($C:$C),0)</f>
        <v>4.7</v>
      </c>
      <c r="P206" s="24" t="str">
        <f>VLOOKUP($A206,'All details for all cars'!$A:$O,COLUMN()-COLUMN($C:$C),0)</f>
        <v>live_content_not_done</v>
      </c>
      <c r="Q206" s="25" t="str">
        <f>VLOOKUP($A206,'All details for all cars'!$A:$O,COLUMN()-COLUMN($C:$C),0)</f>
        <v>594924</v>
      </c>
      <c r="R206" s="25" t="str">
        <f>VLOOKUP($A206,'All details for all cars'!$A:$O,COLUMN()-COLUMN($C:$C),0)</f>
        <v/>
      </c>
      <c r="S206" s="26" t="str">
        <f t="shared" si="157"/>
        <v>-10%</v>
      </c>
      <c r="U206" s="17" t="str">
        <f t="shared" si="3"/>
        <v>3/26/2016</v>
      </c>
      <c r="V206" s="18" t="s">
        <v>2686</v>
      </c>
      <c r="W206" s="19" t="str">
        <f t="shared" si="4"/>
        <v>225975</v>
      </c>
      <c r="X206" s="20" t="str">
        <f t="shared" ref="X206:Y206" si="216">G206</f>
        <v>MARUTI SUZUKI</v>
      </c>
      <c r="Y206" s="20" t="str">
        <f t="shared" si="216"/>
        <v>SWIFT</v>
      </c>
      <c r="Z206" s="21" t="str">
        <f>IFERROR(VLOOKUP(Y206,modelMapping,2,0),Y206)</f>
        <v>SWIFT</v>
      </c>
      <c r="AA206" s="20" t="str">
        <f t="shared" si="6"/>
        <v>VDi BS-IV</v>
      </c>
      <c r="AB206" s="22" t="str">
        <f t="shared" si="7"/>
        <v>VDi</v>
      </c>
      <c r="AC206" s="19" t="str">
        <f t="shared" si="8"/>
        <v>2015</v>
      </c>
      <c r="AD206" s="19" t="str">
        <f t="shared" si="9"/>
        <v>660450</v>
      </c>
      <c r="AE206" s="19" t="str">
        <f t="shared" si="10"/>
        <v>19469</v>
      </c>
      <c r="AF206" s="19" t="str">
        <f t="shared" si="11"/>
        <v>1</v>
      </c>
      <c r="AG206" s="19" t="str">
        <f t="shared" si="12"/>
        <v>1</v>
      </c>
      <c r="AH206" s="12" t="s">
        <v>16</v>
      </c>
    </row>
    <row r="207">
      <c r="A207" s="13">
        <v>226013.0</v>
      </c>
      <c r="B207" s="23">
        <v>42453.0</v>
      </c>
      <c r="C207" s="13">
        <v>600000.0</v>
      </c>
      <c r="D207" s="13">
        <v>455000.0</v>
      </c>
      <c r="E207" s="9" t="s">
        <v>2699</v>
      </c>
      <c r="F207" s="24" t="str">
        <f>VLOOKUP($A207,'All details for all cars'!$A:$O,COLUMN()-COLUMN($C:$C),0)</f>
        <v>22-Mar-16</v>
      </c>
      <c r="G207" s="24" t="str">
        <f>VLOOKUP($A207,'All details for all cars'!$A:$O,COLUMN()-COLUMN($C:$C),0)</f>
        <v>MARUTI SUZUKI</v>
      </c>
      <c r="H207" s="24" t="str">
        <f>VLOOKUP($A207,'All details for all cars'!$A:$O,COLUMN()-COLUMN($C:$C),0)</f>
        <v>SWIFT DZIRE</v>
      </c>
      <c r="I207" s="24" t="str">
        <f>VLOOKUP($A207,'All details for all cars'!$A:$O,COLUMN()-COLUMN($C:$C),0)</f>
        <v>VXI</v>
      </c>
      <c r="J207" s="25" t="str">
        <f>VLOOKUP($A207,'All details for all cars'!$A:$O,COLUMN()-COLUMN($C:$C),0)</f>
        <v>2014</v>
      </c>
      <c r="K207" s="25" t="str">
        <f>VLOOKUP($A207,'All details for all cars'!$A:$O,COLUMN()-COLUMN($C:$C),0)</f>
        <v>9699</v>
      </c>
      <c r="L207" s="25" t="str">
        <f>VLOOKUP($A207,'All details for all cars'!$A:$O,COLUMN()-COLUMN($C:$C),0)</f>
        <v>1</v>
      </c>
      <c r="M207" s="25" t="str">
        <f>VLOOKUP($A207,'All details for all cars'!$A:$O,COLUMN()-COLUMN($C:$C),0)</f>
        <v>600000</v>
      </c>
      <c r="N207" s="24" t="str">
        <f>VLOOKUP($A207,'All details for all cars'!$A:$O,COLUMN()-COLUMN($C:$C),0)</f>
        <v>Moving out of City</v>
      </c>
      <c r="O207" s="25" t="str">
        <f>VLOOKUP($A207,'All details for all cars'!$A:$O,COLUMN()-COLUMN($C:$C),0)</f>
        <v>4.4</v>
      </c>
      <c r="P207" s="24" t="str">
        <f>VLOOKUP($A207,'All details for all cars'!$A:$O,COLUMN()-COLUMN($C:$C),0)</f>
        <v>dead_after_live</v>
      </c>
      <c r="Q207" s="25" t="str">
        <f>VLOOKUP($A207,'All details for all cars'!$A:$O,COLUMN()-COLUMN($C:$C),0)</f>
        <v/>
      </c>
      <c r="R207" s="25" t="str">
        <f>VLOOKUP($A207,'All details for all cars'!$A:$O,COLUMN()-COLUMN($C:$C),0)</f>
        <v/>
      </c>
      <c r="S207" s="26" t="str">
        <f t="shared" si="157"/>
        <v/>
      </c>
      <c r="U207" s="17" t="str">
        <f t="shared" si="3"/>
        <v>3/24/2016</v>
      </c>
      <c r="V207" s="18" t="s">
        <v>2686</v>
      </c>
      <c r="W207" s="19" t="str">
        <f t="shared" si="4"/>
        <v>226013</v>
      </c>
      <c r="X207" s="20" t="str">
        <f t="shared" ref="X207:Y207" si="217">G207</f>
        <v>MARUTI SUZUKI</v>
      </c>
      <c r="Y207" s="20" t="str">
        <f t="shared" si="217"/>
        <v>SWIFT DZIRE</v>
      </c>
      <c r="Z207" s="21" t="str">
        <f>IFERROR(VLOOKUP(Y207,modelMapping,2,0),Y207)</f>
        <v>SWIFT DZIRE</v>
      </c>
      <c r="AA207" s="20" t="str">
        <f t="shared" si="6"/>
        <v>VXI</v>
      </c>
      <c r="AB207" s="22" t="str">
        <f t="shared" si="7"/>
        <v>VXI</v>
      </c>
      <c r="AC207" s="19" t="str">
        <f t="shared" si="8"/>
        <v>2014</v>
      </c>
      <c r="AD207" s="19" t="str">
        <f t="shared" si="9"/>
        <v>505050</v>
      </c>
      <c r="AE207" s="19" t="str">
        <f t="shared" si="10"/>
        <v>9699</v>
      </c>
      <c r="AF207" s="19" t="str">
        <f t="shared" si="11"/>
        <v>2</v>
      </c>
      <c r="AG207" s="19" t="str">
        <f t="shared" si="12"/>
        <v>1</v>
      </c>
      <c r="AH207" s="12" t="s">
        <v>16</v>
      </c>
    </row>
    <row r="208">
      <c r="A208" s="13">
        <v>226225.0</v>
      </c>
      <c r="B208" s="23">
        <v>42453.0</v>
      </c>
      <c r="C208" s="13">
        <v>250000.0</v>
      </c>
      <c r="D208" s="13">
        <v>125000.0</v>
      </c>
      <c r="E208" s="9" t="s">
        <v>2689</v>
      </c>
      <c r="F208" s="24" t="str">
        <f>VLOOKUP($A208,'All details for all cars'!$A:$O,COLUMN()-COLUMN($C:$C),0)</f>
        <v>23-Mar-16</v>
      </c>
      <c r="G208" s="24" t="str">
        <f>VLOOKUP($A208,'All details for all cars'!$A:$O,COLUMN()-COLUMN($C:$C),0)</f>
        <v>FORD</v>
      </c>
      <c r="H208" s="24" t="str">
        <f>VLOOKUP($A208,'All details for all cars'!$A:$O,COLUMN()-COLUMN($C:$C),0)</f>
        <v>FIESTA</v>
      </c>
      <c r="I208" s="24" t="str">
        <f>VLOOKUP($A208,'All details for all cars'!$A:$O,COLUMN()-COLUMN($C:$C),0)</f>
        <v>ZXi 1.6 Durasport ABS</v>
      </c>
      <c r="J208" s="25" t="str">
        <f>VLOOKUP($A208,'All details for all cars'!$A:$O,COLUMN()-COLUMN($C:$C),0)</f>
        <v>2007</v>
      </c>
      <c r="K208" s="25" t="str">
        <f>VLOOKUP($A208,'All details for all cars'!$A:$O,COLUMN()-COLUMN($C:$C),0)</f>
        <v>89022</v>
      </c>
      <c r="L208" s="25" t="str">
        <f>VLOOKUP($A208,'All details for all cars'!$A:$O,COLUMN()-COLUMN($C:$C),0)</f>
        <v>3</v>
      </c>
      <c r="M208" s="25" t="str">
        <f>VLOOKUP($A208,'All details for all cars'!$A:$O,COLUMN()-COLUMN($C:$C),0)</f>
        <v>250000</v>
      </c>
      <c r="N208" s="24" t="str">
        <f>VLOOKUP($A208,'All details for all cars'!$A:$O,COLUMN()-COLUMN($C:$C),0)</f>
        <v>Other</v>
      </c>
      <c r="O208" s="25" t="str">
        <f>VLOOKUP($A208,'All details for all cars'!$A:$O,COLUMN()-COLUMN($C:$C),0)</f>
        <v>2</v>
      </c>
      <c r="P208" s="24" t="str">
        <f>VLOOKUP($A208,'All details for all cars'!$A:$O,COLUMN()-COLUMN($C:$C),0)</f>
        <v>live_content_not_done</v>
      </c>
      <c r="Q208" s="25" t="str">
        <f>VLOOKUP($A208,'All details for all cars'!$A:$O,COLUMN()-COLUMN($C:$C),0)</f>
        <v/>
      </c>
      <c r="R208" s="25" t="str">
        <f>VLOOKUP($A208,'All details for all cars'!$A:$O,COLUMN()-COLUMN($C:$C),0)</f>
        <v/>
      </c>
      <c r="S208" s="26" t="str">
        <f t="shared" si="157"/>
        <v/>
      </c>
      <c r="U208" s="17" t="str">
        <f t="shared" si="3"/>
        <v>3/24/2016</v>
      </c>
      <c r="V208" s="18" t="s">
        <v>2686</v>
      </c>
      <c r="W208" s="19" t="str">
        <f t="shared" si="4"/>
        <v>226225</v>
      </c>
      <c r="X208" s="20" t="str">
        <f t="shared" ref="X208:Y208" si="218">G208</f>
        <v>FORD</v>
      </c>
      <c r="Y208" s="20" t="str">
        <f t="shared" si="218"/>
        <v>FIESTA</v>
      </c>
      <c r="Z208" s="21" t="str">
        <f>IFERROR(VLOOKUP(Y208,modelMapping,2,0),Y208)</f>
        <v>FIESTA</v>
      </c>
      <c r="AA208" s="20" t="str">
        <f t="shared" si="6"/>
        <v>ZXi 1.6 Durasport ABS</v>
      </c>
      <c r="AB208" s="22" t="str">
        <f t="shared" si="7"/>
        <v>ZXi 1.6 Durasport ABS</v>
      </c>
      <c r="AC208" s="19" t="str">
        <f t="shared" si="8"/>
        <v>2007</v>
      </c>
      <c r="AD208" s="19" t="str">
        <f t="shared" si="9"/>
        <v>140000</v>
      </c>
      <c r="AE208" s="19" t="str">
        <f t="shared" si="10"/>
        <v>89022</v>
      </c>
      <c r="AF208" s="19" t="str">
        <f t="shared" si="11"/>
        <v>9</v>
      </c>
      <c r="AG208" s="19" t="str">
        <f t="shared" si="12"/>
        <v>3</v>
      </c>
      <c r="AH208" s="12" t="s">
        <v>16</v>
      </c>
    </row>
    <row r="209">
      <c r="A209" s="13">
        <v>226468.0</v>
      </c>
      <c r="B209" s="23">
        <v>42455.0</v>
      </c>
      <c r="C209" s="13">
        <v>320000.0</v>
      </c>
      <c r="D209" s="13">
        <v>260000.0</v>
      </c>
      <c r="E209" s="9" t="s">
        <v>2688</v>
      </c>
      <c r="F209" s="24" t="str">
        <f>VLOOKUP($A209,'All details for all cars'!$A:$O,COLUMN()-COLUMN($C:$C),0)</f>
        <v>23-Mar-16</v>
      </c>
      <c r="G209" s="24" t="str">
        <f>VLOOKUP($A209,'All details for all cars'!$A:$O,COLUMN()-COLUMN($C:$C),0)</f>
        <v>HYUNDAI</v>
      </c>
      <c r="H209" s="24" t="str">
        <f>VLOOKUP($A209,'All details for all cars'!$A:$O,COLUMN()-COLUMN($C:$C),0)</f>
        <v>I10</v>
      </c>
      <c r="I209" s="24" t="str">
        <f>VLOOKUP($A209,'All details for all cars'!$A:$O,COLUMN()-COLUMN($C:$C),0)</f>
        <v>Sportz 1.2 Kappa2</v>
      </c>
      <c r="J209" s="25" t="str">
        <f>VLOOKUP($A209,'All details for all cars'!$A:$O,COLUMN()-COLUMN($C:$C),0)</f>
        <v>2010</v>
      </c>
      <c r="K209" s="25" t="str">
        <f>VLOOKUP($A209,'All details for all cars'!$A:$O,COLUMN()-COLUMN($C:$C),0)</f>
        <v>41433</v>
      </c>
      <c r="L209" s="25" t="str">
        <f>VLOOKUP($A209,'All details for all cars'!$A:$O,COLUMN()-COLUMN($C:$C),0)</f>
        <v>2</v>
      </c>
      <c r="M209" s="25" t="str">
        <f>VLOOKUP($A209,'All details for all cars'!$A:$O,COLUMN()-COLUMN($C:$C),0)</f>
        <v>320000</v>
      </c>
      <c r="N209" s="24" t="str">
        <f>VLOOKUP($A209,'All details for all cars'!$A:$O,COLUMN()-COLUMN($C:$C),0)</f>
        <v>Upgrading to a new car</v>
      </c>
      <c r="O209" s="25" t="str">
        <f>VLOOKUP($A209,'All details for all cars'!$A:$O,COLUMN()-COLUMN($C:$C),0)</f>
        <v>3.6</v>
      </c>
      <c r="P209" s="24" t="str">
        <f>VLOOKUP($A209,'All details for all cars'!$A:$O,COLUMN()-COLUMN($C:$C),0)</f>
        <v>live_content_not_done</v>
      </c>
      <c r="Q209" s="25" t="str">
        <f>VLOOKUP($A209,'All details for all cars'!$A:$O,COLUMN()-COLUMN($C:$C),0)</f>
        <v>281015</v>
      </c>
      <c r="R209" s="25" t="str">
        <f>VLOOKUP($A209,'All details for all cars'!$A:$O,COLUMN()-COLUMN($C:$C),0)</f>
        <v>280710</v>
      </c>
      <c r="S209" s="26" t="str">
        <f t="shared" si="157"/>
        <v>-3%</v>
      </c>
      <c r="U209" s="17" t="str">
        <f t="shared" si="3"/>
        <v>3/26/2016</v>
      </c>
      <c r="V209" s="18" t="s">
        <v>2686</v>
      </c>
      <c r="W209" s="19" t="str">
        <f t="shared" si="4"/>
        <v>226468</v>
      </c>
      <c r="X209" s="20" t="str">
        <f t="shared" ref="X209:Y209" si="219">G209</f>
        <v>HYUNDAI</v>
      </c>
      <c r="Y209" s="20" t="str">
        <f t="shared" si="219"/>
        <v>I10</v>
      </c>
      <c r="Z209" s="21" t="str">
        <f>IFERROR(VLOOKUP(Y209,modelMapping,2,0),Y209)</f>
        <v>I10</v>
      </c>
      <c r="AA209" s="20" t="str">
        <f t="shared" si="6"/>
        <v>Sportz 1.2 Kappa2</v>
      </c>
      <c r="AB209" s="22" t="str">
        <f t="shared" si="7"/>
        <v>Sportz 1.2 Kappa2</v>
      </c>
      <c r="AC209" s="19" t="str">
        <f t="shared" si="8"/>
        <v>2010</v>
      </c>
      <c r="AD209" s="19" t="str">
        <f t="shared" si="9"/>
        <v>288600</v>
      </c>
      <c r="AE209" s="19" t="str">
        <f t="shared" si="10"/>
        <v>41433</v>
      </c>
      <c r="AF209" s="19" t="str">
        <f t="shared" si="11"/>
        <v>6</v>
      </c>
      <c r="AG209" s="19" t="str">
        <f t="shared" si="12"/>
        <v>2</v>
      </c>
      <c r="AH209" s="12" t="s">
        <v>16</v>
      </c>
    </row>
    <row r="210">
      <c r="A210" s="13">
        <v>226635.0</v>
      </c>
      <c r="B210" s="23">
        <v>42455.0</v>
      </c>
      <c r="C210" s="13">
        <v>470000.0</v>
      </c>
      <c r="D210" s="13">
        <v>392000.0</v>
      </c>
      <c r="E210" s="9" t="s">
        <v>2685</v>
      </c>
      <c r="F210" s="24" t="str">
        <f>VLOOKUP($A210,'All details for all cars'!$A:$O,COLUMN()-COLUMN($C:$C),0)</f>
        <v>23-Mar-16</v>
      </c>
      <c r="G210" s="24" t="str">
        <f>VLOOKUP($A210,'All details for all cars'!$A:$O,COLUMN()-COLUMN($C:$C),0)</f>
        <v>MARUTI SUZUKI</v>
      </c>
      <c r="H210" s="24" t="str">
        <f>VLOOKUP($A210,'All details for all cars'!$A:$O,COLUMN()-COLUMN($C:$C),0)</f>
        <v>RITZ</v>
      </c>
      <c r="I210" s="24" t="str">
        <f>VLOOKUP($A210,'All details for all cars'!$A:$O,COLUMN()-COLUMN($C:$C),0)</f>
        <v>Vdi BS-IV</v>
      </c>
      <c r="J210" s="25" t="str">
        <f>VLOOKUP($A210,'All details for all cars'!$A:$O,COLUMN()-COLUMN($C:$C),0)</f>
        <v>2012</v>
      </c>
      <c r="K210" s="25" t="str">
        <f>VLOOKUP($A210,'All details for all cars'!$A:$O,COLUMN()-COLUMN($C:$C),0)</f>
        <v>40005</v>
      </c>
      <c r="L210" s="25" t="str">
        <f>VLOOKUP($A210,'All details for all cars'!$A:$O,COLUMN()-COLUMN($C:$C),0)</f>
        <v>1</v>
      </c>
      <c r="M210" s="25" t="str">
        <f>VLOOKUP($A210,'All details for all cars'!$A:$O,COLUMN()-COLUMN($C:$C),0)</f>
        <v>470000</v>
      </c>
      <c r="N210" s="24" t="str">
        <f>VLOOKUP($A210,'All details for all cars'!$A:$O,COLUMN()-COLUMN($C:$C),0)</f>
        <v>Upgrading to a new car</v>
      </c>
      <c r="O210" s="25" t="str">
        <f>VLOOKUP($A210,'All details for all cars'!$A:$O,COLUMN()-COLUMN($C:$C),0)</f>
        <v>3.8</v>
      </c>
      <c r="P210" s="24" t="str">
        <f>VLOOKUP($A210,'All details for all cars'!$A:$O,COLUMN()-COLUMN($C:$C),0)</f>
        <v>live_content_not_done</v>
      </c>
      <c r="Q210" s="25" t="str">
        <f>VLOOKUP($A210,'All details for all cars'!$A:$O,COLUMN()-COLUMN($C:$C),0)</f>
        <v>414058</v>
      </c>
      <c r="R210" s="25" t="str">
        <f>VLOOKUP($A210,'All details for all cars'!$A:$O,COLUMN()-COLUMN($C:$C),0)</f>
        <v>460600</v>
      </c>
      <c r="S210" s="26" t="str">
        <f t="shared" si="157"/>
        <v>-5%</v>
      </c>
      <c r="U210" s="17" t="str">
        <f t="shared" si="3"/>
        <v>3/26/2016</v>
      </c>
      <c r="V210" s="18" t="s">
        <v>2686</v>
      </c>
      <c r="W210" s="19" t="str">
        <f t="shared" si="4"/>
        <v>226635</v>
      </c>
      <c r="X210" s="20" t="str">
        <f t="shared" ref="X210:Y210" si="220">G210</f>
        <v>MARUTI SUZUKI</v>
      </c>
      <c r="Y210" s="20" t="str">
        <f t="shared" si="220"/>
        <v>RITZ</v>
      </c>
      <c r="Z210" s="21" t="str">
        <f>IFERROR(VLOOKUP(Y210,modelMapping,2,0),Y210)</f>
        <v>RITZ</v>
      </c>
      <c r="AA210" s="20" t="str">
        <f t="shared" si="6"/>
        <v>Vdi BS-IV</v>
      </c>
      <c r="AB210" s="22" t="str">
        <f t="shared" si="7"/>
        <v>Vdi</v>
      </c>
      <c r="AC210" s="19" t="str">
        <f t="shared" si="8"/>
        <v>2012</v>
      </c>
      <c r="AD210" s="19" t="str">
        <f t="shared" si="9"/>
        <v>435120</v>
      </c>
      <c r="AE210" s="19" t="str">
        <f t="shared" si="10"/>
        <v>40005</v>
      </c>
      <c r="AF210" s="19" t="str">
        <f t="shared" si="11"/>
        <v>4</v>
      </c>
      <c r="AG210" s="19" t="str">
        <f t="shared" si="12"/>
        <v>1</v>
      </c>
      <c r="AH210" s="12" t="s">
        <v>16</v>
      </c>
    </row>
    <row r="211">
      <c r="A211" s="13">
        <v>226639.0</v>
      </c>
      <c r="B211" s="23">
        <v>42453.0</v>
      </c>
      <c r="C211" s="13">
        <v>550000.0</v>
      </c>
      <c r="D211" s="13">
        <v>585000.0</v>
      </c>
      <c r="E211" s="9" t="s">
        <v>2695</v>
      </c>
      <c r="F211" s="24" t="str">
        <f>VLOOKUP($A211,'All details for all cars'!$A:$O,COLUMN()-COLUMN($C:$C),0)</f>
        <v>23-Mar-16</v>
      </c>
      <c r="G211" s="24" t="str">
        <f>VLOOKUP($A211,'All details for all cars'!$A:$O,COLUMN()-COLUMN($C:$C),0)</f>
        <v>MARUTI SUZUKI</v>
      </c>
      <c r="H211" s="24" t="str">
        <f>VLOOKUP($A211,'All details for all cars'!$A:$O,COLUMN()-COLUMN($C:$C),0)</f>
        <v>SWIFT DZIRE</v>
      </c>
      <c r="I211" s="24" t="str">
        <f>VLOOKUP($A211,'All details for all cars'!$A:$O,COLUMN()-COLUMN($C:$C),0)</f>
        <v>VDI</v>
      </c>
      <c r="J211" s="25" t="str">
        <f>VLOOKUP($A211,'All details for all cars'!$A:$O,COLUMN()-COLUMN($C:$C),0)</f>
        <v>2012</v>
      </c>
      <c r="K211" s="25" t="str">
        <f>VLOOKUP($A211,'All details for all cars'!$A:$O,COLUMN()-COLUMN($C:$C),0)</f>
        <v>28385</v>
      </c>
      <c r="L211" s="25" t="str">
        <f>VLOOKUP($A211,'All details for all cars'!$A:$O,COLUMN()-COLUMN($C:$C),0)</f>
        <v>1</v>
      </c>
      <c r="M211" s="25" t="str">
        <f>VLOOKUP($A211,'All details for all cars'!$A:$O,COLUMN()-COLUMN($C:$C),0)</f>
        <v>550000</v>
      </c>
      <c r="N211" s="24" t="str">
        <f>VLOOKUP($A211,'All details for all cars'!$A:$O,COLUMN()-COLUMN($C:$C),0)</f>
        <v/>
      </c>
      <c r="O211" s="25" t="str">
        <f>VLOOKUP($A211,'All details for all cars'!$A:$O,COLUMN()-COLUMN($C:$C),0)</f>
        <v>4.1</v>
      </c>
      <c r="P211" s="24" t="str">
        <f>VLOOKUP($A211,'All details for all cars'!$A:$O,COLUMN()-COLUMN($C:$C),0)</f>
        <v>live_content_not_done</v>
      </c>
      <c r="Q211" s="25" t="str">
        <f>VLOOKUP($A211,'All details for all cars'!$A:$O,COLUMN()-COLUMN($C:$C),0)</f>
        <v>544581</v>
      </c>
      <c r="R211" s="25" t="str">
        <f>VLOOKUP($A211,'All details for all cars'!$A:$O,COLUMN()-COLUMN($C:$C),0)</f>
        <v>582800</v>
      </c>
      <c r="S211" s="26" t="str">
        <f t="shared" si="157"/>
        <v>-16%</v>
      </c>
      <c r="U211" s="17" t="str">
        <f t="shared" si="3"/>
        <v>3/24/2016</v>
      </c>
      <c r="V211" s="18" t="s">
        <v>2686</v>
      </c>
      <c r="W211" s="19" t="str">
        <f t="shared" si="4"/>
        <v>226639</v>
      </c>
      <c r="X211" s="20" t="str">
        <f t="shared" ref="X211:Y211" si="221">G211</f>
        <v>MARUTI SUZUKI</v>
      </c>
      <c r="Y211" s="20" t="str">
        <f t="shared" si="221"/>
        <v>SWIFT DZIRE</v>
      </c>
      <c r="Z211" s="21" t="str">
        <f>IFERROR(VLOOKUP(Y211,modelMapping,2,0),Y211)</f>
        <v>SWIFT DZIRE</v>
      </c>
      <c r="AA211" s="20" t="str">
        <f t="shared" si="6"/>
        <v>VDI</v>
      </c>
      <c r="AB211" s="22" t="str">
        <f t="shared" si="7"/>
        <v>VDI</v>
      </c>
      <c r="AC211" s="19" t="str">
        <f t="shared" si="8"/>
        <v>2012</v>
      </c>
      <c r="AD211" s="19" t="str">
        <f t="shared" si="9"/>
        <v>649350</v>
      </c>
      <c r="AE211" s="19" t="str">
        <f t="shared" si="10"/>
        <v>28385</v>
      </c>
      <c r="AF211" s="19" t="str">
        <f t="shared" si="11"/>
        <v>4</v>
      </c>
      <c r="AG211" s="19" t="str">
        <f t="shared" si="12"/>
        <v>1</v>
      </c>
      <c r="AH211" s="12" t="s">
        <v>16</v>
      </c>
    </row>
    <row r="212">
      <c r="A212" s="13">
        <v>227001.0</v>
      </c>
      <c r="B212" s="23">
        <v>42455.0</v>
      </c>
      <c r="C212" s="13">
        <v>515000.0</v>
      </c>
      <c r="D212" s="13">
        <v>315000.0</v>
      </c>
      <c r="E212" s="9" t="s">
        <v>2688</v>
      </c>
      <c r="F212" s="24" t="str">
        <f>VLOOKUP($A212,'All details for all cars'!$A:$O,COLUMN()-COLUMN($C:$C),0)</f>
        <v>25-Mar-16</v>
      </c>
      <c r="G212" s="24" t="str">
        <f>VLOOKUP($A212,'All details for all cars'!$A:$O,COLUMN()-COLUMN($C:$C),0)</f>
        <v>HYUNDAI</v>
      </c>
      <c r="H212" s="24" t="str">
        <f>VLOOKUP($A212,'All details for all cars'!$A:$O,COLUMN()-COLUMN($C:$C),0)</f>
        <v>I20</v>
      </c>
      <c r="I212" s="24" t="str">
        <f>VLOOKUP($A212,'All details for all cars'!$A:$O,COLUMN()-COLUMN($C:$C),0)</f>
        <v>Asta 1.4 CRDI</v>
      </c>
      <c r="J212" s="25" t="str">
        <f>VLOOKUP($A212,'All details for all cars'!$A:$O,COLUMN()-COLUMN($C:$C),0)</f>
        <v>2011</v>
      </c>
      <c r="K212" s="25" t="str">
        <f>VLOOKUP($A212,'All details for all cars'!$A:$O,COLUMN()-COLUMN($C:$C),0)</f>
        <v>56026</v>
      </c>
      <c r="L212" s="25" t="str">
        <f>VLOOKUP($A212,'All details for all cars'!$A:$O,COLUMN()-COLUMN($C:$C),0)</f>
        <v>2</v>
      </c>
      <c r="M212" s="25" t="str">
        <f>VLOOKUP($A212,'All details for all cars'!$A:$O,COLUMN()-COLUMN($C:$C),0)</f>
        <v>515000</v>
      </c>
      <c r="N212" s="24" t="str">
        <f>VLOOKUP($A212,'All details for all cars'!$A:$O,COLUMN()-COLUMN($C:$C),0)</f>
        <v>Moving out of City</v>
      </c>
      <c r="O212" s="25" t="str">
        <f>VLOOKUP($A212,'All details for all cars'!$A:$O,COLUMN()-COLUMN($C:$C),0)</f>
        <v>2</v>
      </c>
      <c r="P212" s="24" t="str">
        <f>VLOOKUP($A212,'All details for all cars'!$A:$O,COLUMN()-COLUMN($C:$C),0)</f>
        <v>live_content_not_done</v>
      </c>
      <c r="Q212" s="25" t="str">
        <f>VLOOKUP($A212,'All details for all cars'!$A:$O,COLUMN()-COLUMN($C:$C),0)</f>
        <v/>
      </c>
      <c r="R212" s="25" t="str">
        <f>VLOOKUP($A212,'All details for all cars'!$A:$O,COLUMN()-COLUMN($C:$C),0)</f>
        <v>560880</v>
      </c>
      <c r="S212" s="26" t="str">
        <f t="shared" si="157"/>
        <v/>
      </c>
      <c r="U212" s="17" t="str">
        <f t="shared" si="3"/>
        <v>3/26/2016</v>
      </c>
      <c r="V212" s="18" t="s">
        <v>2686</v>
      </c>
      <c r="W212" s="19" t="str">
        <f t="shared" si="4"/>
        <v>227001</v>
      </c>
      <c r="X212" s="20" t="str">
        <f t="shared" ref="X212:Y212" si="222">G212</f>
        <v>HYUNDAI</v>
      </c>
      <c r="Y212" s="20" t="str">
        <f t="shared" si="222"/>
        <v>I20</v>
      </c>
      <c r="Z212" s="21" t="str">
        <f>IFERROR(VLOOKUP(Y212,modelMapping,2,0),Y212)</f>
        <v>I20</v>
      </c>
      <c r="AA212" s="20" t="str">
        <f t="shared" si="6"/>
        <v>Asta 1.4 CRDI</v>
      </c>
      <c r="AB212" s="22" t="str">
        <f t="shared" si="7"/>
        <v>Asta 1.4 CRDI</v>
      </c>
      <c r="AC212" s="19" t="str">
        <f t="shared" si="8"/>
        <v>2011</v>
      </c>
      <c r="AD212" s="19" t="str">
        <f t="shared" si="9"/>
        <v>349650</v>
      </c>
      <c r="AE212" s="19" t="str">
        <f t="shared" si="10"/>
        <v>56026</v>
      </c>
      <c r="AF212" s="19" t="str">
        <f t="shared" si="11"/>
        <v>5</v>
      </c>
      <c r="AG212" s="19" t="str">
        <f t="shared" si="12"/>
        <v>2</v>
      </c>
      <c r="AH212" s="12" t="s">
        <v>16</v>
      </c>
    </row>
    <row r="213">
      <c r="A213" s="13">
        <v>227033.0</v>
      </c>
      <c r="B213" s="23">
        <v>42455.0</v>
      </c>
      <c r="C213" s="13">
        <v>350000.0</v>
      </c>
      <c r="D213" s="13">
        <v>305000.0</v>
      </c>
      <c r="E213" s="9" t="s">
        <v>2688</v>
      </c>
      <c r="F213" s="24" t="str">
        <f>VLOOKUP($A213,'All details for all cars'!$A:$O,COLUMN()-COLUMN($C:$C),0)</f>
        <v>25-Mar-16</v>
      </c>
      <c r="G213" s="24" t="str">
        <f>VLOOKUP($A213,'All details for all cars'!$A:$O,COLUMN()-COLUMN($C:$C),0)</f>
        <v>MARUTI SUZUKI</v>
      </c>
      <c r="H213" s="24" t="str">
        <f>VLOOKUP($A213,'All details for all cars'!$A:$O,COLUMN()-COLUMN($C:$C),0)</f>
        <v>SWIFT DZIRE</v>
      </c>
      <c r="I213" s="24" t="str">
        <f>VLOOKUP($A213,'All details for all cars'!$A:$O,COLUMN()-COLUMN($C:$C),0)</f>
        <v>VDI</v>
      </c>
      <c r="J213" s="25" t="str">
        <f>VLOOKUP($A213,'All details for all cars'!$A:$O,COLUMN()-COLUMN($C:$C),0)</f>
        <v>2008</v>
      </c>
      <c r="K213" s="25" t="str">
        <f>VLOOKUP($A213,'All details for all cars'!$A:$O,COLUMN()-COLUMN($C:$C),0)</f>
        <v>65773</v>
      </c>
      <c r="L213" s="25" t="str">
        <f>VLOOKUP($A213,'All details for all cars'!$A:$O,COLUMN()-COLUMN($C:$C),0)</f>
        <v>1</v>
      </c>
      <c r="M213" s="25" t="str">
        <f>VLOOKUP($A213,'All details for all cars'!$A:$O,COLUMN()-COLUMN($C:$C),0)</f>
        <v>350000</v>
      </c>
      <c r="N213" s="24" t="str">
        <f>VLOOKUP($A213,'All details for all cars'!$A:$O,COLUMN()-COLUMN($C:$C),0)</f>
        <v>Upgrading to a new car</v>
      </c>
      <c r="O213" s="25" t="str">
        <f>VLOOKUP($A213,'All details for all cars'!$A:$O,COLUMN()-COLUMN($C:$C),0)</f>
        <v>2.7</v>
      </c>
      <c r="P213" s="24" t="str">
        <f>VLOOKUP($A213,'All details for all cars'!$A:$O,COLUMN()-COLUMN($C:$C),0)</f>
        <v>dead_after_live</v>
      </c>
      <c r="Q213" s="25" t="str">
        <f>VLOOKUP($A213,'All details for all cars'!$A:$O,COLUMN()-COLUMN($C:$C),0)</f>
        <v>400723</v>
      </c>
      <c r="R213" s="25" t="str">
        <f>VLOOKUP($A213,'All details for all cars'!$A:$O,COLUMN()-COLUMN($C:$C),0)</f>
        <v>401100</v>
      </c>
      <c r="S213" s="26" t="str">
        <f t="shared" si="157"/>
        <v>18%</v>
      </c>
      <c r="U213" s="17" t="str">
        <f t="shared" si="3"/>
        <v>3/26/2016</v>
      </c>
      <c r="V213" s="18" t="s">
        <v>2686</v>
      </c>
      <c r="W213" s="19" t="str">
        <f t="shared" si="4"/>
        <v>227033</v>
      </c>
      <c r="X213" s="20" t="str">
        <f t="shared" ref="X213:Y213" si="223">G213</f>
        <v>MARUTI SUZUKI</v>
      </c>
      <c r="Y213" s="20" t="str">
        <f t="shared" si="223"/>
        <v>SWIFT DZIRE</v>
      </c>
      <c r="Z213" s="21" t="str">
        <f>IFERROR(VLOOKUP(Y213,modelMapping,2,0),Y213)</f>
        <v>SWIFT DZIRE</v>
      </c>
      <c r="AA213" s="20" t="str">
        <f t="shared" si="6"/>
        <v>VDI</v>
      </c>
      <c r="AB213" s="22" t="str">
        <f t="shared" si="7"/>
        <v>VDI</v>
      </c>
      <c r="AC213" s="19" t="str">
        <f t="shared" si="8"/>
        <v>2008</v>
      </c>
      <c r="AD213" s="19" t="str">
        <f t="shared" si="9"/>
        <v>338550</v>
      </c>
      <c r="AE213" s="19" t="str">
        <f t="shared" si="10"/>
        <v>65773</v>
      </c>
      <c r="AF213" s="19" t="str">
        <f t="shared" si="11"/>
        <v>8</v>
      </c>
      <c r="AG213" s="19" t="str">
        <f t="shared" si="12"/>
        <v>1</v>
      </c>
      <c r="AH213" s="12" t="s">
        <v>16</v>
      </c>
    </row>
    <row r="214">
      <c r="A214" s="13">
        <v>227207.0</v>
      </c>
      <c r="B214" s="23">
        <v>42455.0</v>
      </c>
      <c r="C214" s="13">
        <v>425000.0</v>
      </c>
      <c r="D214" s="13">
        <v>356000.0</v>
      </c>
      <c r="E214" s="9" t="s">
        <v>2688</v>
      </c>
      <c r="F214" s="24" t="str">
        <f>VLOOKUP($A214,'All details for all cars'!$A:$O,COLUMN()-COLUMN($C:$C),0)</f>
        <v>25-Mar-16</v>
      </c>
      <c r="G214" s="24" t="str">
        <f>VLOOKUP($A214,'All details for all cars'!$A:$O,COLUMN()-COLUMN($C:$C),0)</f>
        <v>MARUTI SUZUKI</v>
      </c>
      <c r="H214" s="24" t="str">
        <f>VLOOKUP($A214,'All details for all cars'!$A:$O,COLUMN()-COLUMN($C:$C),0)</f>
        <v>WAGON R 1.0</v>
      </c>
      <c r="I214" s="24" t="str">
        <f>VLOOKUP($A214,'All details for all cars'!$A:$O,COLUMN()-COLUMN($C:$C),0)</f>
        <v>VXi</v>
      </c>
      <c r="J214" s="25" t="str">
        <f>VLOOKUP($A214,'All details for all cars'!$A:$O,COLUMN()-COLUMN($C:$C),0)</f>
        <v>2014</v>
      </c>
      <c r="K214" s="25" t="str">
        <f>VLOOKUP($A214,'All details for all cars'!$A:$O,COLUMN()-COLUMN($C:$C),0)</f>
        <v>15708</v>
      </c>
      <c r="L214" s="25" t="str">
        <f>VLOOKUP($A214,'All details for all cars'!$A:$O,COLUMN()-COLUMN($C:$C),0)</f>
        <v>1</v>
      </c>
      <c r="M214" s="25" t="str">
        <f>VLOOKUP($A214,'All details for all cars'!$A:$O,COLUMN()-COLUMN($C:$C),0)</f>
        <v>425000</v>
      </c>
      <c r="N214" s="24" t="str">
        <f>VLOOKUP($A214,'All details for all cars'!$A:$O,COLUMN()-COLUMN($C:$C),0)</f>
        <v>Moving out of City</v>
      </c>
      <c r="O214" s="25" t="str">
        <f>VLOOKUP($A214,'All details for all cars'!$A:$O,COLUMN()-COLUMN($C:$C),0)</f>
        <v>4.4</v>
      </c>
      <c r="P214" s="24" t="str">
        <f>VLOOKUP($A214,'All details for all cars'!$A:$O,COLUMN()-COLUMN($C:$C),0)</f>
        <v>dead_after_live</v>
      </c>
      <c r="Q214" s="25" t="str">
        <f>VLOOKUP($A214,'All details for all cars'!$A:$O,COLUMN()-COLUMN($C:$C),0)</f>
        <v>377519</v>
      </c>
      <c r="R214" s="25" t="str">
        <f>VLOOKUP($A214,'All details for all cars'!$A:$O,COLUMN()-COLUMN($C:$C),0)</f>
        <v>396500</v>
      </c>
      <c r="S214" s="26" t="str">
        <f t="shared" si="157"/>
        <v>-4%</v>
      </c>
      <c r="U214" s="17" t="str">
        <f t="shared" si="3"/>
        <v>3/26/2016</v>
      </c>
      <c r="V214" s="18" t="s">
        <v>2686</v>
      </c>
      <c r="W214" s="19" t="str">
        <f t="shared" si="4"/>
        <v>227207</v>
      </c>
      <c r="X214" s="20" t="str">
        <f t="shared" ref="X214:Y214" si="224">G214</f>
        <v>MARUTI SUZUKI</v>
      </c>
      <c r="Y214" s="20" t="str">
        <f t="shared" si="224"/>
        <v>WAGON R 1.0</v>
      </c>
      <c r="Z214" s="21" t="str">
        <f>IFERROR(VLOOKUP(Y214,modelMapping,2,0),Y214)</f>
        <v>Wagon R</v>
      </c>
      <c r="AA214" s="20" t="str">
        <f t="shared" si="6"/>
        <v>VXi</v>
      </c>
      <c r="AB214" s="22" t="str">
        <f t="shared" si="7"/>
        <v>VXi</v>
      </c>
      <c r="AC214" s="19" t="str">
        <f t="shared" si="8"/>
        <v>2014</v>
      </c>
      <c r="AD214" s="19" t="str">
        <f t="shared" si="9"/>
        <v>395160</v>
      </c>
      <c r="AE214" s="19" t="str">
        <f t="shared" si="10"/>
        <v>15708</v>
      </c>
      <c r="AF214" s="19" t="str">
        <f t="shared" si="11"/>
        <v>2</v>
      </c>
      <c r="AG214" s="19" t="str">
        <f t="shared" si="12"/>
        <v>1</v>
      </c>
      <c r="AH214" s="12" t="s">
        <v>16</v>
      </c>
    </row>
    <row r="215">
      <c r="A215" s="13">
        <v>227417.0</v>
      </c>
      <c r="B215" s="23">
        <v>42455.0</v>
      </c>
      <c r="C215" s="13">
        <v>520000.0</v>
      </c>
      <c r="D215" s="13">
        <v>480000.0</v>
      </c>
      <c r="E215" s="9" t="s">
        <v>2688</v>
      </c>
      <c r="F215" s="24" t="str">
        <f>VLOOKUP($A215,'All details for all cars'!$A:$O,COLUMN()-COLUMN($C:$C),0)</f>
        <v>23-Mar-16</v>
      </c>
      <c r="G215" s="24" t="str">
        <f>VLOOKUP($A215,'All details for all cars'!$A:$O,COLUMN()-COLUMN($C:$C),0)</f>
        <v>MARUTI SUZUKI</v>
      </c>
      <c r="H215" s="24" t="str">
        <f>VLOOKUP($A215,'All details for all cars'!$A:$O,COLUMN()-COLUMN($C:$C),0)</f>
        <v>SWIFT</v>
      </c>
      <c r="I215" s="24" t="str">
        <f>VLOOKUP($A215,'All details for all cars'!$A:$O,COLUMN()-COLUMN($C:$C),0)</f>
        <v>VDi BS-IV</v>
      </c>
      <c r="J215" s="25" t="str">
        <f>VLOOKUP($A215,'All details for all cars'!$A:$O,COLUMN()-COLUMN($C:$C),0)</f>
        <v>2012</v>
      </c>
      <c r="K215" s="25" t="str">
        <f>VLOOKUP($A215,'All details for all cars'!$A:$O,COLUMN()-COLUMN($C:$C),0)</f>
        <v>43974</v>
      </c>
      <c r="L215" s="25" t="str">
        <f>VLOOKUP($A215,'All details for all cars'!$A:$O,COLUMN()-COLUMN($C:$C),0)</f>
        <v>1</v>
      </c>
      <c r="M215" s="25" t="str">
        <f>VLOOKUP($A215,'All details for all cars'!$A:$O,COLUMN()-COLUMN($C:$C),0)</f>
        <v>520000</v>
      </c>
      <c r="N215" s="24" t="str">
        <f>VLOOKUP($A215,'All details for all cars'!$A:$O,COLUMN()-COLUMN($C:$C),0)</f>
        <v>Upgrading to a new car</v>
      </c>
      <c r="O215" s="25" t="str">
        <f>VLOOKUP($A215,'All details for all cars'!$A:$O,COLUMN()-COLUMN($C:$C),0)</f>
        <v>4.1</v>
      </c>
      <c r="P215" s="24" t="str">
        <f>VLOOKUP($A215,'All details for all cars'!$A:$O,COLUMN()-COLUMN($C:$C),0)</f>
        <v>live_content_not_done</v>
      </c>
      <c r="Q215" s="25" t="str">
        <f>VLOOKUP($A215,'All details for all cars'!$A:$O,COLUMN()-COLUMN($C:$C),0)</f>
        <v>519101</v>
      </c>
      <c r="R215" s="25" t="str">
        <f>VLOOKUP($A215,'All details for all cars'!$A:$O,COLUMN()-COLUMN($C:$C),0)</f>
        <v/>
      </c>
      <c r="S215" s="26" t="str">
        <f t="shared" si="157"/>
        <v>-3%</v>
      </c>
      <c r="U215" s="17" t="str">
        <f t="shared" si="3"/>
        <v>3/26/2016</v>
      </c>
      <c r="V215" s="18" t="s">
        <v>2686</v>
      </c>
      <c r="W215" s="19" t="str">
        <f t="shared" si="4"/>
        <v>227417</v>
      </c>
      <c r="X215" s="20" t="str">
        <f t="shared" ref="X215:Y215" si="225">G215</f>
        <v>MARUTI SUZUKI</v>
      </c>
      <c r="Y215" s="20" t="str">
        <f t="shared" si="225"/>
        <v>SWIFT</v>
      </c>
      <c r="Z215" s="21" t="str">
        <f>IFERROR(VLOOKUP(Y215,modelMapping,2,0),Y215)</f>
        <v>SWIFT</v>
      </c>
      <c r="AA215" s="20" t="str">
        <f t="shared" si="6"/>
        <v>VDi BS-IV</v>
      </c>
      <c r="AB215" s="22" t="str">
        <f t="shared" si="7"/>
        <v>VDi</v>
      </c>
      <c r="AC215" s="19" t="str">
        <f t="shared" si="8"/>
        <v>2012</v>
      </c>
      <c r="AD215" s="19" t="str">
        <f t="shared" si="9"/>
        <v>532800</v>
      </c>
      <c r="AE215" s="19" t="str">
        <f t="shared" si="10"/>
        <v>43974</v>
      </c>
      <c r="AF215" s="19" t="str">
        <f t="shared" si="11"/>
        <v>4</v>
      </c>
      <c r="AG215" s="19" t="str">
        <f t="shared" si="12"/>
        <v>1</v>
      </c>
      <c r="AH215" s="12" t="s">
        <v>16</v>
      </c>
    </row>
    <row r="216">
      <c r="A216" s="13">
        <v>227549.0</v>
      </c>
      <c r="B216" s="23">
        <v>42457.0</v>
      </c>
      <c r="C216" s="13">
        <v>1200000.0</v>
      </c>
      <c r="D216" s="13">
        <v>950000.0</v>
      </c>
      <c r="E216" s="9" t="s">
        <v>2692</v>
      </c>
      <c r="F216" s="24" t="str">
        <f>VLOOKUP($A216,'All details for all cars'!$A:$O,COLUMN()-COLUMN($C:$C),0)</f>
        <v>26-Mar-16</v>
      </c>
      <c r="G216" s="24" t="str">
        <f>VLOOKUP($A216,'All details for all cars'!$A:$O,COLUMN()-COLUMN($C:$C),0)</f>
        <v>MAHINDRA</v>
      </c>
      <c r="H216" s="24" t="str">
        <f>VLOOKUP($A216,'All details for all cars'!$A:$O,COLUMN()-COLUMN($C:$C),0)</f>
        <v>XUV500</v>
      </c>
      <c r="I216" s="24" t="str">
        <f>VLOOKUP($A216,'All details for all cars'!$A:$O,COLUMN()-COLUMN($C:$C),0)</f>
        <v>W6</v>
      </c>
      <c r="J216" s="25" t="str">
        <f>VLOOKUP($A216,'All details for all cars'!$A:$O,COLUMN()-COLUMN($C:$C),0)</f>
        <v>2014</v>
      </c>
      <c r="K216" s="25" t="str">
        <f>VLOOKUP($A216,'All details for all cars'!$A:$O,COLUMN()-COLUMN($C:$C),0)</f>
        <v>34635</v>
      </c>
      <c r="L216" s="25" t="str">
        <f>VLOOKUP($A216,'All details for all cars'!$A:$O,COLUMN()-COLUMN($C:$C),0)</f>
        <v>1</v>
      </c>
      <c r="M216" s="25" t="str">
        <f>VLOOKUP($A216,'All details for all cars'!$A:$O,COLUMN()-COLUMN($C:$C),0)</f>
        <v>1200000</v>
      </c>
      <c r="N216" s="24" t="str">
        <f>VLOOKUP($A216,'All details for all cars'!$A:$O,COLUMN()-COLUMN($C:$C),0)</f>
        <v>Have another car</v>
      </c>
      <c r="O216" s="25" t="str">
        <f>VLOOKUP($A216,'All details for all cars'!$A:$O,COLUMN()-COLUMN($C:$C),0)</f>
        <v>4.5</v>
      </c>
      <c r="P216" s="24" t="str">
        <f>VLOOKUP($A216,'All details for all cars'!$A:$O,COLUMN()-COLUMN($C:$C),0)</f>
        <v>live_content_not_done</v>
      </c>
      <c r="Q216" s="25" t="str">
        <f>VLOOKUP($A216,'All details for all cars'!$A:$O,COLUMN()-COLUMN($C:$C),0)</f>
        <v/>
      </c>
      <c r="R216" s="25" t="str">
        <f>VLOOKUP($A216,'All details for all cars'!$A:$O,COLUMN()-COLUMN($C:$C),0)</f>
        <v>1178100</v>
      </c>
      <c r="S216" s="26" t="str">
        <f t="shared" si="157"/>
        <v/>
      </c>
      <c r="U216" s="17" t="str">
        <f t="shared" si="3"/>
        <v>3/28/2016</v>
      </c>
      <c r="V216" s="18" t="s">
        <v>2686</v>
      </c>
      <c r="W216" s="19" t="str">
        <f t="shared" si="4"/>
        <v>227549</v>
      </c>
      <c r="X216" s="20" t="str">
        <f t="shared" ref="X216:Y216" si="226">G216</f>
        <v>MAHINDRA</v>
      </c>
      <c r="Y216" s="20" t="str">
        <f t="shared" si="226"/>
        <v>XUV500</v>
      </c>
      <c r="Z216" s="21" t="str">
        <f>IFERROR(VLOOKUP(Y216,modelMapping,2,0),Y216)</f>
        <v>XUV500</v>
      </c>
      <c r="AA216" s="20" t="str">
        <f t="shared" si="6"/>
        <v>W6</v>
      </c>
      <c r="AB216" s="22" t="str">
        <f t="shared" si="7"/>
        <v>W6</v>
      </c>
      <c r="AC216" s="19" t="str">
        <f t="shared" si="8"/>
        <v>2014</v>
      </c>
      <c r="AD216" s="19" t="str">
        <f t="shared" si="9"/>
        <v>1054500</v>
      </c>
      <c r="AE216" s="19" t="str">
        <f t="shared" si="10"/>
        <v>34635</v>
      </c>
      <c r="AF216" s="19" t="str">
        <f t="shared" si="11"/>
        <v>2</v>
      </c>
      <c r="AG216" s="19" t="str">
        <f t="shared" si="12"/>
        <v>1</v>
      </c>
      <c r="AH216" s="12" t="s">
        <v>16</v>
      </c>
    </row>
    <row r="217">
      <c r="A217" s="13">
        <v>227606.0</v>
      </c>
      <c r="B217" s="23">
        <v>42455.0</v>
      </c>
      <c r="C217" s="13">
        <v>200000.0</v>
      </c>
      <c r="D217" s="13">
        <v>205000.0</v>
      </c>
      <c r="E217" s="9" t="s">
        <v>2701</v>
      </c>
      <c r="F217" s="24" t="str">
        <f>VLOOKUP($A217,'All details for all cars'!$A:$O,COLUMN()-COLUMN($C:$C),0)</f>
        <v>25-Mar-16</v>
      </c>
      <c r="G217" s="24" t="str">
        <f>VLOOKUP($A217,'All details for all cars'!$A:$O,COLUMN()-COLUMN($C:$C),0)</f>
        <v>HONDA</v>
      </c>
      <c r="H217" s="24" t="str">
        <f>VLOOKUP($A217,'All details for all cars'!$A:$O,COLUMN()-COLUMN($C:$C),0)</f>
        <v>CITY ZX</v>
      </c>
      <c r="I217" s="24" t="str">
        <f>VLOOKUP($A217,'All details for all cars'!$A:$O,COLUMN()-COLUMN($C:$C),0)</f>
        <v>GXi</v>
      </c>
      <c r="J217" s="25" t="str">
        <f>VLOOKUP($A217,'All details for all cars'!$A:$O,COLUMN()-COLUMN($C:$C),0)</f>
        <v>2007</v>
      </c>
      <c r="K217" s="25" t="str">
        <f>VLOOKUP($A217,'All details for all cars'!$A:$O,COLUMN()-COLUMN($C:$C),0)</f>
        <v>81207</v>
      </c>
      <c r="L217" s="25" t="str">
        <f>VLOOKUP($A217,'All details for all cars'!$A:$O,COLUMN()-COLUMN($C:$C),0)</f>
        <v>2</v>
      </c>
      <c r="M217" s="25" t="str">
        <f>VLOOKUP($A217,'All details for all cars'!$A:$O,COLUMN()-COLUMN($C:$C),0)</f>
        <v>200000</v>
      </c>
      <c r="N217" s="24" t="str">
        <f>VLOOKUP($A217,'All details for all cars'!$A:$O,COLUMN()-COLUMN($C:$C),0)</f>
        <v>Upgrading to a new car</v>
      </c>
      <c r="O217" s="25" t="str">
        <f>VLOOKUP($A217,'All details for all cars'!$A:$O,COLUMN()-COLUMN($C:$C),0)</f>
        <v>2</v>
      </c>
      <c r="P217" s="24" t="str">
        <f>VLOOKUP($A217,'All details for all cars'!$A:$O,COLUMN()-COLUMN($C:$C),0)</f>
        <v>live_content_not_done</v>
      </c>
      <c r="Q217" s="25" t="str">
        <f>VLOOKUP($A217,'All details for all cars'!$A:$O,COLUMN()-COLUMN($C:$C),0)</f>
        <v/>
      </c>
      <c r="R217" s="25" t="str">
        <f>VLOOKUP($A217,'All details for all cars'!$A:$O,COLUMN()-COLUMN($C:$C),0)</f>
        <v>246780</v>
      </c>
      <c r="S217" s="26" t="str">
        <f t="shared" si="157"/>
        <v/>
      </c>
      <c r="U217" s="17" t="str">
        <f t="shared" si="3"/>
        <v>3/26/2016</v>
      </c>
      <c r="V217" s="18" t="s">
        <v>2686</v>
      </c>
      <c r="W217" s="19" t="str">
        <f t="shared" si="4"/>
        <v>227606</v>
      </c>
      <c r="X217" s="20" t="str">
        <f t="shared" ref="X217:Y217" si="227">G217</f>
        <v>HONDA</v>
      </c>
      <c r="Y217" s="20" t="str">
        <f t="shared" si="227"/>
        <v>CITY ZX</v>
      </c>
      <c r="Z217" s="21" t="str">
        <f>IFERROR(VLOOKUP(Y217,modelMapping,2,0),Y217)</f>
        <v>CITY ZX</v>
      </c>
      <c r="AA217" s="20" t="str">
        <f t="shared" si="6"/>
        <v>GXi</v>
      </c>
      <c r="AB217" s="22" t="str">
        <f t="shared" si="7"/>
        <v>GXi</v>
      </c>
      <c r="AC217" s="19" t="str">
        <f t="shared" si="8"/>
        <v>2007</v>
      </c>
      <c r="AD217" s="19" t="str">
        <f t="shared" si="9"/>
        <v>227550</v>
      </c>
      <c r="AE217" s="19" t="str">
        <f t="shared" si="10"/>
        <v>81207</v>
      </c>
      <c r="AF217" s="19" t="str">
        <f t="shared" si="11"/>
        <v>9</v>
      </c>
      <c r="AG217" s="19" t="str">
        <f t="shared" si="12"/>
        <v>2</v>
      </c>
      <c r="AH217" s="12" t="s">
        <v>16</v>
      </c>
    </row>
    <row r="218">
      <c r="A218" s="13">
        <v>227944.0</v>
      </c>
      <c r="B218" s="23">
        <v>42455.0</v>
      </c>
      <c r="C218" s="13">
        <v>1300000.0</v>
      </c>
      <c r="D218" s="13">
        <v>800000.0</v>
      </c>
      <c r="E218" s="9" t="s">
        <v>2688</v>
      </c>
      <c r="F218" s="24" t="str">
        <f>VLOOKUP($A218,'All details for all cars'!$A:$O,COLUMN()-COLUMN($C:$C),0)</f>
        <v>25-Mar-16</v>
      </c>
      <c r="G218" s="24" t="str">
        <f>VLOOKUP($A218,'All details for all cars'!$A:$O,COLUMN()-COLUMN($C:$C),0)</f>
        <v>CHEVROLET</v>
      </c>
      <c r="H218" s="24" t="str">
        <f>VLOOKUP($A218,'All details for all cars'!$A:$O,COLUMN()-COLUMN($C:$C),0)</f>
        <v>CAPTIVA</v>
      </c>
      <c r="I218" s="24" t="str">
        <f>VLOOKUP($A218,'All details for all cars'!$A:$O,COLUMN()-COLUMN($C:$C),0)</f>
        <v>LTZ AWD AT</v>
      </c>
      <c r="J218" s="25" t="str">
        <f>VLOOKUP($A218,'All details for all cars'!$A:$O,COLUMN()-COLUMN($C:$C),0)</f>
        <v>2011</v>
      </c>
      <c r="K218" s="25" t="str">
        <f>VLOOKUP($A218,'All details for all cars'!$A:$O,COLUMN()-COLUMN($C:$C),0)</f>
        <v>50086</v>
      </c>
      <c r="L218" s="25" t="str">
        <f>VLOOKUP($A218,'All details for all cars'!$A:$O,COLUMN()-COLUMN($C:$C),0)</f>
        <v>1</v>
      </c>
      <c r="M218" s="25" t="str">
        <f>VLOOKUP($A218,'All details for all cars'!$A:$O,COLUMN()-COLUMN($C:$C),0)</f>
        <v>1300000</v>
      </c>
      <c r="N218" s="24" t="str">
        <f>VLOOKUP($A218,'All details for all cars'!$A:$O,COLUMN()-COLUMN($C:$C),0)</f>
        <v/>
      </c>
      <c r="O218" s="25" t="str">
        <f>VLOOKUP($A218,'All details for all cars'!$A:$O,COLUMN()-COLUMN($C:$C),0)</f>
        <v>4</v>
      </c>
      <c r="P218" s="24" t="str">
        <f>VLOOKUP($A218,'All details for all cars'!$A:$O,COLUMN()-COLUMN($C:$C),0)</f>
        <v>live_content_not_done</v>
      </c>
      <c r="Q218" s="25" t="str">
        <f>VLOOKUP($A218,'All details for all cars'!$A:$O,COLUMN()-COLUMN($C:$C),0)</f>
        <v/>
      </c>
      <c r="R218" s="25" t="str">
        <f>VLOOKUP($A218,'All details for all cars'!$A:$O,COLUMN()-COLUMN($C:$C),0)</f>
        <v>1375800</v>
      </c>
      <c r="S218" s="26" t="str">
        <f t="shared" si="157"/>
        <v/>
      </c>
      <c r="U218" s="17" t="str">
        <f t="shared" si="3"/>
        <v>3/26/2016</v>
      </c>
      <c r="V218" s="18" t="s">
        <v>2686</v>
      </c>
      <c r="W218" s="19" t="str">
        <f t="shared" si="4"/>
        <v>227944</v>
      </c>
      <c r="X218" s="20" t="str">
        <f t="shared" ref="X218:Y218" si="228">G218</f>
        <v>CHEVROLET</v>
      </c>
      <c r="Y218" s="20" t="str">
        <f t="shared" si="228"/>
        <v>CAPTIVA</v>
      </c>
      <c r="Z218" s="21" t="str">
        <f>IFERROR(VLOOKUP(Y218,modelMapping,2,0),Y218)</f>
        <v>CAPTIVA</v>
      </c>
      <c r="AA218" s="20" t="str">
        <f t="shared" si="6"/>
        <v>LTZ AWD AT</v>
      </c>
      <c r="AB218" s="22" t="str">
        <f t="shared" si="7"/>
        <v>LTZ AWD AT</v>
      </c>
      <c r="AC218" s="19" t="str">
        <f t="shared" si="8"/>
        <v>2011</v>
      </c>
      <c r="AD218" s="19" t="str">
        <f t="shared" si="9"/>
        <v>888000</v>
      </c>
      <c r="AE218" s="19" t="str">
        <f t="shared" si="10"/>
        <v>50086</v>
      </c>
      <c r="AF218" s="19" t="str">
        <f t="shared" si="11"/>
        <v>5</v>
      </c>
      <c r="AG218" s="19" t="str">
        <f t="shared" si="12"/>
        <v>1</v>
      </c>
      <c r="AH218" s="12" t="s">
        <v>16</v>
      </c>
    </row>
    <row r="219">
      <c r="A219" s="13">
        <v>228018.0</v>
      </c>
      <c r="B219" s="23">
        <v>42455.0</v>
      </c>
      <c r="C219" s="13">
        <v>650000.0</v>
      </c>
      <c r="D219" s="13">
        <v>355000.0</v>
      </c>
      <c r="E219" s="9" t="s">
        <v>2688</v>
      </c>
      <c r="F219" s="24" t="str">
        <f>VLOOKUP($A219,'All details for all cars'!$A:$O,COLUMN()-COLUMN($C:$C),0)</f>
        <v>25-Mar-16</v>
      </c>
      <c r="G219" s="24" t="str">
        <f>VLOOKUP($A219,'All details for all cars'!$A:$O,COLUMN()-COLUMN($C:$C),0)</f>
        <v>MAHINDRA</v>
      </c>
      <c r="H219" s="24" t="str">
        <f>VLOOKUP($A219,'All details for all cars'!$A:$O,COLUMN()-COLUMN($C:$C),0)</f>
        <v>SCORPIO</v>
      </c>
      <c r="I219" s="24" t="str">
        <f>VLOOKUP($A219,'All details for all cars'!$A:$O,COLUMN()-COLUMN($C:$C),0)</f>
        <v>LX 2.6 Turbo</v>
      </c>
      <c r="J219" s="25" t="str">
        <f>VLOOKUP($A219,'All details for all cars'!$A:$O,COLUMN()-COLUMN($C:$C),0)</f>
        <v>2011</v>
      </c>
      <c r="K219" s="25" t="str">
        <f>VLOOKUP($A219,'All details for all cars'!$A:$O,COLUMN()-COLUMN($C:$C),0)</f>
        <v>177396</v>
      </c>
      <c r="L219" s="25" t="str">
        <f>VLOOKUP($A219,'All details for all cars'!$A:$O,COLUMN()-COLUMN($C:$C),0)</f>
        <v>1</v>
      </c>
      <c r="M219" s="25" t="str">
        <f>VLOOKUP($A219,'All details for all cars'!$A:$O,COLUMN()-COLUMN($C:$C),0)</f>
        <v>650000</v>
      </c>
      <c r="N219" s="24" t="str">
        <f>VLOOKUP($A219,'All details for all cars'!$A:$O,COLUMN()-COLUMN($C:$C),0)</f>
        <v>Upgrading to a new car</v>
      </c>
      <c r="O219" s="25" t="str">
        <f>VLOOKUP($A219,'All details for all cars'!$A:$O,COLUMN()-COLUMN($C:$C),0)</f>
        <v>2.7</v>
      </c>
      <c r="P219" s="24" t="str">
        <f>VLOOKUP($A219,'All details for all cars'!$A:$O,COLUMN()-COLUMN($C:$C),0)</f>
        <v>live_content_not_done</v>
      </c>
      <c r="Q219" s="25" t="str">
        <f>VLOOKUP($A219,'All details for all cars'!$A:$O,COLUMN()-COLUMN($C:$C),0)</f>
        <v/>
      </c>
      <c r="R219" s="25" t="str">
        <f>VLOOKUP($A219,'All details for all cars'!$A:$O,COLUMN()-COLUMN($C:$C),0)</f>
        <v/>
      </c>
      <c r="S219" s="26" t="str">
        <f t="shared" si="157"/>
        <v/>
      </c>
      <c r="U219" s="17" t="str">
        <f t="shared" si="3"/>
        <v>3/26/2016</v>
      </c>
      <c r="V219" s="18" t="s">
        <v>2686</v>
      </c>
      <c r="W219" s="19" t="str">
        <f t="shared" si="4"/>
        <v>228018</v>
      </c>
      <c r="X219" s="20" t="str">
        <f t="shared" ref="X219:Y219" si="229">G219</f>
        <v>MAHINDRA</v>
      </c>
      <c r="Y219" s="20" t="str">
        <f t="shared" si="229"/>
        <v>SCORPIO</v>
      </c>
      <c r="Z219" s="21" t="str">
        <f>IFERROR(VLOOKUP(Y219,modelMapping,2,0),Y219)</f>
        <v>SCORPIO</v>
      </c>
      <c r="AA219" s="20" t="str">
        <f t="shared" si="6"/>
        <v>LX 2.6 Turbo</v>
      </c>
      <c r="AB219" s="22" t="str">
        <f t="shared" si="7"/>
        <v>LX 2.6 Turbo</v>
      </c>
      <c r="AC219" s="19" t="str">
        <f t="shared" si="8"/>
        <v>2011</v>
      </c>
      <c r="AD219" s="19" t="str">
        <f t="shared" si="9"/>
        <v>394050</v>
      </c>
      <c r="AE219" s="19" t="str">
        <f t="shared" si="10"/>
        <v>177396</v>
      </c>
      <c r="AF219" s="19" t="str">
        <f t="shared" si="11"/>
        <v>5</v>
      </c>
      <c r="AG219" s="19" t="str">
        <f t="shared" si="12"/>
        <v>1</v>
      </c>
      <c r="AH219" s="12" t="s">
        <v>16</v>
      </c>
    </row>
    <row r="220">
      <c r="B220" s="1"/>
      <c r="C220" s="1"/>
      <c r="D220" s="1"/>
      <c r="E220" s="1"/>
      <c r="F220" s="1"/>
      <c r="J220" s="1"/>
      <c r="K220" s="1"/>
      <c r="M220" s="1"/>
      <c r="R220" s="1"/>
      <c r="U220" s="17"/>
      <c r="V220" s="18"/>
      <c r="W220" s="19"/>
      <c r="X220" s="20"/>
      <c r="Y220" s="20"/>
      <c r="Z220" s="21"/>
      <c r="AA220" s="20"/>
      <c r="AB220" s="22"/>
      <c r="AC220" s="19"/>
      <c r="AD220" s="19"/>
      <c r="AE220" s="19"/>
      <c r="AF220" s="19"/>
      <c r="AG220" s="19"/>
      <c r="AH220" s="12"/>
    </row>
    <row r="221">
      <c r="B221" s="1"/>
      <c r="C221" s="1"/>
      <c r="D221" s="1"/>
      <c r="E221" s="1"/>
      <c r="F221" s="1"/>
      <c r="J221" s="1"/>
      <c r="K221" s="1"/>
      <c r="M221" s="1"/>
      <c r="R221" s="1"/>
      <c r="U221" s="1"/>
    </row>
    <row r="222">
      <c r="B222" s="1"/>
      <c r="C222" s="1"/>
      <c r="D222" s="1"/>
      <c r="E222" s="1"/>
      <c r="F222" s="1"/>
      <c r="J222" s="1"/>
      <c r="K222" s="1"/>
      <c r="M222" s="1"/>
      <c r="R222" s="1"/>
      <c r="U222" s="1"/>
    </row>
    <row r="223">
      <c r="B223" s="1"/>
      <c r="C223" s="1"/>
      <c r="D223" s="1"/>
      <c r="E223" s="1"/>
      <c r="F223" s="1"/>
      <c r="J223" s="1"/>
      <c r="K223" s="1"/>
      <c r="M223" s="1"/>
      <c r="R223" s="1"/>
      <c r="U223" s="1"/>
    </row>
    <row r="224">
      <c r="B224" s="1"/>
      <c r="C224" s="1"/>
      <c r="D224" s="1"/>
      <c r="E224" s="1"/>
      <c r="F224" s="1"/>
      <c r="J224" s="1"/>
      <c r="K224" s="1"/>
      <c r="M224" s="1"/>
      <c r="R224" s="1"/>
      <c r="U224" s="1"/>
    </row>
    <row r="225">
      <c r="B225" s="1"/>
      <c r="C225" s="1"/>
      <c r="D225" s="1"/>
      <c r="E225" s="1"/>
      <c r="F225" s="1"/>
      <c r="J225" s="1"/>
      <c r="K225" s="1"/>
      <c r="M225" s="1"/>
      <c r="R225" s="1"/>
      <c r="U225" s="1"/>
    </row>
    <row r="226">
      <c r="B226" s="1"/>
      <c r="C226" s="1"/>
      <c r="D226" s="1"/>
      <c r="E226" s="1"/>
      <c r="F226" s="1"/>
      <c r="J226" s="1"/>
      <c r="K226" s="1"/>
      <c r="M226" s="1"/>
      <c r="R226" s="1"/>
      <c r="U226" s="1"/>
    </row>
    <row r="227">
      <c r="B227" s="1"/>
      <c r="C227" s="1"/>
      <c r="D227" s="1"/>
      <c r="E227" s="1"/>
      <c r="F227" s="1"/>
      <c r="J227" s="1"/>
      <c r="K227" s="1"/>
      <c r="M227" s="1"/>
      <c r="R227" s="1"/>
      <c r="U227" s="1"/>
    </row>
    <row r="228">
      <c r="B228" s="1"/>
      <c r="C228" s="1"/>
      <c r="D228" s="1"/>
      <c r="E228" s="1"/>
      <c r="F228" s="1"/>
      <c r="J228" s="1"/>
      <c r="K228" s="1"/>
      <c r="M228" s="1"/>
      <c r="R228" s="1"/>
      <c r="U228" s="1"/>
    </row>
    <row r="229">
      <c r="B229" s="1"/>
      <c r="C229" s="1"/>
      <c r="D229" s="1"/>
      <c r="E229" s="1"/>
      <c r="F229" s="1"/>
      <c r="J229" s="1"/>
      <c r="K229" s="1"/>
      <c r="M229" s="1"/>
      <c r="R229" s="1"/>
      <c r="U229" s="1"/>
    </row>
    <row r="230">
      <c r="B230" s="1"/>
      <c r="C230" s="1"/>
      <c r="D230" s="1"/>
      <c r="E230" s="1"/>
      <c r="F230" s="1"/>
      <c r="J230" s="1"/>
      <c r="K230" s="1"/>
      <c r="M230" s="1"/>
      <c r="R230" s="1"/>
      <c r="U230" s="1"/>
    </row>
    <row r="231">
      <c r="B231" s="1"/>
      <c r="C231" s="1"/>
      <c r="D231" s="1"/>
      <c r="E231" s="1"/>
      <c r="F231" s="1"/>
      <c r="J231" s="1"/>
      <c r="K231" s="1"/>
      <c r="M231" s="1"/>
      <c r="R231" s="1"/>
      <c r="U231" s="1"/>
    </row>
    <row r="232">
      <c r="B232" s="1"/>
      <c r="C232" s="1"/>
      <c r="D232" s="1"/>
      <c r="E232" s="1"/>
      <c r="F232" s="1"/>
      <c r="J232" s="1"/>
      <c r="K232" s="1"/>
      <c r="M232" s="1"/>
      <c r="R232" s="1"/>
      <c r="U232" s="1"/>
    </row>
    <row r="233">
      <c r="B233" s="1"/>
      <c r="C233" s="1"/>
      <c r="D233" s="1"/>
      <c r="E233" s="1"/>
      <c r="F233" s="1"/>
      <c r="J233" s="1"/>
      <c r="K233" s="1"/>
      <c r="M233" s="1"/>
      <c r="R233" s="1"/>
      <c r="U233" s="1"/>
    </row>
    <row r="234">
      <c r="B234" s="1"/>
      <c r="C234" s="1"/>
      <c r="D234" s="1"/>
      <c r="E234" s="1"/>
      <c r="F234" s="1"/>
      <c r="J234" s="1"/>
      <c r="K234" s="1"/>
      <c r="M234" s="1"/>
      <c r="R234" s="1"/>
      <c r="U234" s="1"/>
    </row>
    <row r="235">
      <c r="B235" s="1"/>
      <c r="C235" s="1"/>
      <c r="D235" s="1"/>
      <c r="E235" s="1"/>
      <c r="F235" s="1"/>
      <c r="J235" s="1"/>
      <c r="K235" s="1"/>
      <c r="M235" s="1"/>
      <c r="R235" s="1"/>
      <c r="U235" s="1"/>
    </row>
    <row r="236">
      <c r="B236" s="1"/>
      <c r="C236" s="1"/>
      <c r="D236" s="1"/>
      <c r="E236" s="1"/>
      <c r="F236" s="1"/>
      <c r="J236" s="1"/>
      <c r="K236" s="1"/>
      <c r="M236" s="1"/>
      <c r="R236" s="1"/>
      <c r="U236" s="1"/>
    </row>
    <row r="237">
      <c r="B237" s="1"/>
      <c r="C237" s="1"/>
      <c r="D237" s="1"/>
      <c r="E237" s="1"/>
      <c r="F237" s="1"/>
      <c r="J237" s="1"/>
      <c r="K237" s="1"/>
      <c r="M237" s="1"/>
      <c r="R237" s="1"/>
      <c r="U237" s="1"/>
    </row>
    <row r="238">
      <c r="B238" s="1"/>
      <c r="C238" s="1"/>
      <c r="D238" s="1"/>
      <c r="E238" s="1"/>
      <c r="F238" s="1"/>
      <c r="J238" s="1"/>
      <c r="K238" s="1"/>
      <c r="M238" s="1"/>
      <c r="R238" s="1"/>
      <c r="U238" s="1"/>
    </row>
    <row r="239">
      <c r="B239" s="1"/>
      <c r="C239" s="1"/>
      <c r="D239" s="1"/>
      <c r="E239" s="1"/>
      <c r="F239" s="1"/>
      <c r="J239" s="1"/>
      <c r="K239" s="1"/>
      <c r="M239" s="1"/>
      <c r="R239" s="1"/>
      <c r="U239" s="1"/>
    </row>
    <row r="240">
      <c r="B240" s="1"/>
      <c r="C240" s="1"/>
      <c r="D240" s="1"/>
      <c r="E240" s="1"/>
      <c r="F240" s="1"/>
      <c r="J240" s="1"/>
      <c r="K240" s="1"/>
      <c r="M240" s="1"/>
      <c r="R240" s="1"/>
      <c r="U240" s="1"/>
    </row>
    <row r="241">
      <c r="B241" s="1"/>
      <c r="C241" s="1"/>
      <c r="D241" s="1"/>
      <c r="E241" s="1"/>
      <c r="F241" s="1"/>
      <c r="J241" s="1"/>
      <c r="K241" s="1"/>
      <c r="M241" s="1"/>
      <c r="R241" s="1"/>
      <c r="U241" s="1"/>
    </row>
    <row r="242">
      <c r="B242" s="1"/>
      <c r="C242" s="1"/>
      <c r="D242" s="1"/>
      <c r="E242" s="1"/>
      <c r="F242" s="1"/>
      <c r="J242" s="1"/>
      <c r="K242" s="1"/>
      <c r="M242" s="1"/>
      <c r="R242" s="1"/>
      <c r="U242" s="1"/>
    </row>
    <row r="243">
      <c r="B243" s="1"/>
      <c r="C243" s="1"/>
      <c r="D243" s="1"/>
      <c r="E243" s="1"/>
      <c r="F243" s="1"/>
      <c r="J243" s="1"/>
      <c r="K243" s="1"/>
      <c r="M243" s="1"/>
      <c r="R243" s="1"/>
      <c r="U243" s="1"/>
    </row>
    <row r="244">
      <c r="B244" s="1"/>
      <c r="C244" s="1"/>
      <c r="D244" s="1"/>
      <c r="E244" s="1"/>
      <c r="F244" s="1"/>
      <c r="J244" s="1"/>
      <c r="K244" s="1"/>
      <c r="M244" s="1"/>
      <c r="R244" s="1"/>
      <c r="U244" s="1"/>
    </row>
    <row r="245">
      <c r="B245" s="1"/>
      <c r="C245" s="1"/>
      <c r="D245" s="1"/>
      <c r="E245" s="1"/>
      <c r="F245" s="1"/>
      <c r="J245" s="1"/>
      <c r="K245" s="1"/>
      <c r="M245" s="1"/>
      <c r="R245" s="1"/>
      <c r="U245" s="1"/>
    </row>
    <row r="246">
      <c r="B246" s="1"/>
      <c r="C246" s="1"/>
      <c r="D246" s="1"/>
      <c r="E246" s="1"/>
      <c r="F246" s="1"/>
      <c r="J246" s="1"/>
      <c r="K246" s="1"/>
      <c r="M246" s="1"/>
      <c r="R246" s="1"/>
      <c r="U246" s="1"/>
    </row>
    <row r="247">
      <c r="B247" s="1"/>
      <c r="C247" s="1"/>
      <c r="D247" s="1"/>
      <c r="E247" s="1"/>
      <c r="F247" s="1"/>
      <c r="J247" s="1"/>
      <c r="K247" s="1"/>
      <c r="M247" s="1"/>
      <c r="R247" s="1"/>
      <c r="U247" s="1"/>
    </row>
    <row r="248">
      <c r="B248" s="1"/>
      <c r="C248" s="1"/>
      <c r="D248" s="1"/>
      <c r="E248" s="1"/>
      <c r="F248" s="1"/>
      <c r="J248" s="1"/>
      <c r="K248" s="1"/>
      <c r="M248" s="1"/>
      <c r="R248" s="1"/>
      <c r="U248" s="1"/>
    </row>
    <row r="249">
      <c r="B249" s="1"/>
      <c r="C249" s="1"/>
      <c r="D249" s="1"/>
      <c r="E249" s="1"/>
      <c r="F249" s="1"/>
      <c r="J249" s="1"/>
      <c r="K249" s="1"/>
      <c r="M249" s="1"/>
      <c r="R249" s="1"/>
      <c r="U249" s="1"/>
    </row>
    <row r="250">
      <c r="B250" s="1"/>
      <c r="C250" s="1"/>
      <c r="D250" s="1"/>
      <c r="E250" s="1"/>
      <c r="F250" s="1"/>
      <c r="J250" s="1"/>
      <c r="K250" s="1"/>
      <c r="M250" s="1"/>
      <c r="R250" s="1"/>
      <c r="U250" s="1"/>
    </row>
    <row r="251">
      <c r="B251" s="1"/>
      <c r="C251" s="1"/>
      <c r="D251" s="1"/>
      <c r="E251" s="1"/>
      <c r="F251" s="1"/>
      <c r="J251" s="1"/>
      <c r="K251" s="1"/>
      <c r="M251" s="1"/>
      <c r="R251" s="1"/>
      <c r="U251" s="1"/>
    </row>
    <row r="252">
      <c r="B252" s="1"/>
      <c r="C252" s="1"/>
      <c r="D252" s="1"/>
      <c r="E252" s="1"/>
      <c r="F252" s="1"/>
      <c r="J252" s="1"/>
      <c r="K252" s="1"/>
      <c r="M252" s="1"/>
      <c r="R252" s="1"/>
      <c r="U252" s="1"/>
    </row>
    <row r="253">
      <c r="B253" s="1"/>
      <c r="C253" s="1"/>
      <c r="D253" s="1"/>
      <c r="E253" s="1"/>
      <c r="F253" s="1"/>
      <c r="J253" s="1"/>
      <c r="K253" s="1"/>
      <c r="M253" s="1"/>
      <c r="R253" s="1"/>
      <c r="U253" s="1"/>
    </row>
    <row r="254">
      <c r="B254" s="1"/>
      <c r="C254" s="1"/>
      <c r="D254" s="1"/>
      <c r="E254" s="1"/>
      <c r="F254" s="1"/>
      <c r="J254" s="1"/>
      <c r="K254" s="1"/>
      <c r="M254" s="1"/>
      <c r="R254" s="1"/>
      <c r="U254" s="1"/>
    </row>
    <row r="255">
      <c r="B255" s="1"/>
      <c r="C255" s="1"/>
      <c r="D255" s="1"/>
      <c r="E255" s="1"/>
      <c r="F255" s="1"/>
      <c r="J255" s="1"/>
      <c r="K255" s="1"/>
      <c r="M255" s="1"/>
      <c r="R255" s="1"/>
      <c r="U255" s="1"/>
    </row>
    <row r="256">
      <c r="B256" s="1"/>
      <c r="C256" s="1"/>
      <c r="D256" s="1"/>
      <c r="E256" s="1"/>
      <c r="F256" s="1"/>
      <c r="J256" s="1"/>
      <c r="K256" s="1"/>
      <c r="M256" s="1"/>
      <c r="R256" s="1"/>
      <c r="U256" s="1"/>
    </row>
    <row r="257">
      <c r="B257" s="1"/>
      <c r="C257" s="1"/>
      <c r="D257" s="1"/>
      <c r="E257" s="1"/>
      <c r="F257" s="1"/>
      <c r="J257" s="1"/>
      <c r="K257" s="1"/>
      <c r="M257" s="1"/>
      <c r="R257" s="1"/>
      <c r="U257" s="1"/>
    </row>
    <row r="258">
      <c r="B258" s="1"/>
      <c r="C258" s="1"/>
      <c r="D258" s="1"/>
      <c r="E258" s="1"/>
      <c r="F258" s="1"/>
      <c r="J258" s="1"/>
      <c r="K258" s="1"/>
      <c r="M258" s="1"/>
      <c r="R258" s="1"/>
      <c r="U258" s="1"/>
    </row>
    <row r="259">
      <c r="B259" s="1"/>
      <c r="C259" s="1"/>
      <c r="D259" s="1"/>
      <c r="E259" s="1"/>
      <c r="F259" s="1"/>
      <c r="J259" s="1"/>
      <c r="K259" s="1"/>
      <c r="M259" s="1"/>
      <c r="R259" s="1"/>
      <c r="U259" s="1"/>
    </row>
    <row r="260">
      <c r="B260" s="1"/>
      <c r="C260" s="1"/>
      <c r="D260" s="1"/>
      <c r="E260" s="1"/>
      <c r="F260" s="1"/>
      <c r="J260" s="1"/>
      <c r="K260" s="1"/>
      <c r="M260" s="1"/>
      <c r="R260" s="1"/>
      <c r="U260" s="1"/>
    </row>
    <row r="261">
      <c r="B261" s="1"/>
      <c r="C261" s="1"/>
      <c r="D261" s="1"/>
      <c r="E261" s="1"/>
      <c r="F261" s="1"/>
      <c r="J261" s="1"/>
      <c r="K261" s="1"/>
      <c r="M261" s="1"/>
      <c r="R261" s="1"/>
      <c r="U261" s="1"/>
    </row>
    <row r="262">
      <c r="B262" s="1"/>
      <c r="C262" s="1"/>
      <c r="D262" s="1"/>
      <c r="E262" s="1"/>
      <c r="F262" s="1"/>
      <c r="J262" s="1"/>
      <c r="K262" s="1"/>
      <c r="M262" s="1"/>
      <c r="R262" s="1"/>
      <c r="U262" s="1"/>
    </row>
    <row r="263">
      <c r="B263" s="1"/>
      <c r="C263" s="1"/>
      <c r="D263" s="1"/>
      <c r="E263" s="1"/>
      <c r="F263" s="1"/>
      <c r="J263" s="1"/>
      <c r="K263" s="1"/>
      <c r="M263" s="1"/>
      <c r="R263" s="1"/>
      <c r="U263" s="1"/>
    </row>
    <row r="264">
      <c r="B264" s="1"/>
      <c r="C264" s="1"/>
      <c r="D264" s="1"/>
      <c r="E264" s="1"/>
      <c r="F264" s="1"/>
      <c r="J264" s="1"/>
      <c r="K264" s="1"/>
      <c r="M264" s="1"/>
      <c r="R264" s="1"/>
      <c r="U264" s="1"/>
    </row>
    <row r="265">
      <c r="B265" s="1"/>
      <c r="C265" s="1"/>
      <c r="D265" s="1"/>
      <c r="E265" s="1"/>
      <c r="F265" s="1"/>
      <c r="J265" s="1"/>
      <c r="K265" s="1"/>
      <c r="M265" s="1"/>
      <c r="R265" s="1"/>
      <c r="U265" s="1"/>
    </row>
    <row r="266">
      <c r="B266" s="1"/>
      <c r="C266" s="1"/>
      <c r="D266" s="1"/>
      <c r="E266" s="1"/>
      <c r="F266" s="1"/>
      <c r="J266" s="1"/>
      <c r="K266" s="1"/>
      <c r="M266" s="1"/>
      <c r="R266" s="1"/>
      <c r="U266" s="1"/>
    </row>
    <row r="267">
      <c r="B267" s="1"/>
      <c r="C267" s="1"/>
      <c r="D267" s="1"/>
      <c r="E267" s="1"/>
      <c r="F267" s="1"/>
      <c r="J267" s="1"/>
      <c r="K267" s="1"/>
      <c r="M267" s="1"/>
      <c r="R267" s="1"/>
      <c r="U267" s="1"/>
    </row>
    <row r="268">
      <c r="B268" s="1"/>
      <c r="C268" s="1"/>
      <c r="D268" s="1"/>
      <c r="E268" s="1"/>
      <c r="F268" s="1"/>
      <c r="J268" s="1"/>
      <c r="K268" s="1"/>
      <c r="M268" s="1"/>
      <c r="R268" s="1"/>
      <c r="U268" s="1"/>
    </row>
    <row r="269">
      <c r="B269" s="1"/>
      <c r="C269" s="1"/>
      <c r="D269" s="1"/>
      <c r="E269" s="1"/>
      <c r="F269" s="1"/>
      <c r="J269" s="1"/>
      <c r="K269" s="1"/>
      <c r="M269" s="1"/>
      <c r="R269" s="1"/>
      <c r="U269" s="1"/>
    </row>
    <row r="270">
      <c r="B270" s="1"/>
      <c r="C270" s="1"/>
      <c r="D270" s="1"/>
      <c r="E270" s="1"/>
      <c r="F270" s="1"/>
      <c r="J270" s="1"/>
      <c r="K270" s="1"/>
      <c r="M270" s="1"/>
      <c r="R270" s="1"/>
      <c r="U270" s="1"/>
    </row>
    <row r="271">
      <c r="B271" s="1"/>
      <c r="C271" s="1"/>
      <c r="D271" s="1"/>
      <c r="E271" s="1"/>
      <c r="F271" s="1"/>
      <c r="J271" s="1"/>
      <c r="K271" s="1"/>
      <c r="M271" s="1"/>
      <c r="R271" s="1"/>
      <c r="U271" s="1"/>
    </row>
    <row r="272">
      <c r="B272" s="1"/>
      <c r="C272" s="1"/>
      <c r="D272" s="1"/>
      <c r="E272" s="1"/>
      <c r="F272" s="1"/>
      <c r="J272" s="1"/>
      <c r="K272" s="1"/>
      <c r="M272" s="1"/>
      <c r="R272" s="1"/>
      <c r="U272" s="1"/>
    </row>
    <row r="273">
      <c r="B273" s="1"/>
      <c r="C273" s="1"/>
      <c r="D273" s="1"/>
      <c r="E273" s="1"/>
      <c r="F273" s="1"/>
      <c r="J273" s="1"/>
      <c r="K273" s="1"/>
      <c r="M273" s="1"/>
      <c r="R273" s="1"/>
      <c r="U273" s="1"/>
    </row>
    <row r="274">
      <c r="B274" s="1"/>
      <c r="C274" s="1"/>
      <c r="D274" s="1"/>
      <c r="E274" s="1"/>
      <c r="F274" s="1"/>
      <c r="J274" s="1"/>
      <c r="K274" s="1"/>
      <c r="M274" s="1"/>
      <c r="R274" s="1"/>
      <c r="U274" s="1"/>
    </row>
    <row r="275">
      <c r="B275" s="1"/>
      <c r="C275" s="1"/>
      <c r="D275" s="1"/>
      <c r="E275" s="1"/>
      <c r="F275" s="1"/>
      <c r="J275" s="1"/>
      <c r="K275" s="1"/>
      <c r="M275" s="1"/>
      <c r="R275" s="1"/>
      <c r="U275" s="1"/>
    </row>
    <row r="276">
      <c r="B276" s="1"/>
      <c r="C276" s="1"/>
      <c r="D276" s="1"/>
      <c r="E276" s="1"/>
      <c r="F276" s="1"/>
      <c r="J276" s="1"/>
      <c r="K276" s="1"/>
      <c r="M276" s="1"/>
      <c r="R276" s="1"/>
      <c r="U276" s="1"/>
    </row>
    <row r="277">
      <c r="B277" s="1"/>
      <c r="C277" s="1"/>
      <c r="D277" s="1"/>
      <c r="E277" s="1"/>
      <c r="F277" s="1"/>
      <c r="J277" s="1"/>
      <c r="K277" s="1"/>
      <c r="M277" s="1"/>
      <c r="R277" s="1"/>
      <c r="U277" s="1"/>
    </row>
    <row r="278">
      <c r="B278" s="1"/>
      <c r="C278" s="1"/>
      <c r="D278" s="1"/>
      <c r="E278" s="1"/>
      <c r="F278" s="1"/>
      <c r="J278" s="1"/>
      <c r="K278" s="1"/>
      <c r="M278" s="1"/>
      <c r="R278" s="1"/>
      <c r="U278" s="1"/>
    </row>
    <row r="279">
      <c r="B279" s="1"/>
      <c r="C279" s="1"/>
      <c r="D279" s="1"/>
      <c r="E279" s="1"/>
      <c r="F279" s="1"/>
      <c r="J279" s="1"/>
      <c r="K279" s="1"/>
      <c r="M279" s="1"/>
      <c r="R279" s="1"/>
      <c r="U279" s="1"/>
    </row>
    <row r="280">
      <c r="B280" s="1"/>
      <c r="C280" s="1"/>
      <c r="D280" s="1"/>
      <c r="E280" s="1"/>
      <c r="F280" s="1"/>
      <c r="J280" s="1"/>
      <c r="K280" s="1"/>
      <c r="M280" s="1"/>
      <c r="R280" s="1"/>
      <c r="U280" s="1"/>
    </row>
    <row r="281">
      <c r="B281" s="1"/>
      <c r="C281" s="1"/>
      <c r="D281" s="1"/>
      <c r="E281" s="1"/>
      <c r="F281" s="1"/>
      <c r="J281" s="1"/>
      <c r="K281" s="1"/>
      <c r="M281" s="1"/>
      <c r="R281" s="1"/>
      <c r="U281" s="1"/>
    </row>
    <row r="282">
      <c r="B282" s="1"/>
      <c r="C282" s="1"/>
      <c r="D282" s="1"/>
      <c r="E282" s="1"/>
      <c r="F282" s="1"/>
      <c r="J282" s="1"/>
      <c r="K282" s="1"/>
      <c r="M282" s="1"/>
      <c r="R282" s="1"/>
      <c r="U282" s="1"/>
    </row>
    <row r="283">
      <c r="B283" s="1"/>
      <c r="C283" s="1"/>
      <c r="D283" s="1"/>
      <c r="E283" s="1"/>
      <c r="F283" s="1"/>
      <c r="J283" s="1"/>
      <c r="K283" s="1"/>
      <c r="M283" s="1"/>
      <c r="R283" s="1"/>
      <c r="U283" s="1"/>
    </row>
    <row r="284">
      <c r="B284" s="1"/>
      <c r="C284" s="1"/>
      <c r="D284" s="1"/>
      <c r="E284" s="1"/>
      <c r="F284" s="1"/>
      <c r="J284" s="1"/>
      <c r="K284" s="1"/>
      <c r="M284" s="1"/>
      <c r="R284" s="1"/>
      <c r="U284" s="1"/>
    </row>
    <row r="285">
      <c r="B285" s="1"/>
      <c r="C285" s="1"/>
      <c r="D285" s="1"/>
      <c r="E285" s="1"/>
      <c r="F285" s="1"/>
      <c r="J285" s="1"/>
      <c r="K285" s="1"/>
      <c r="M285" s="1"/>
      <c r="R285" s="1"/>
      <c r="U285" s="1"/>
    </row>
    <row r="286">
      <c r="B286" s="1"/>
      <c r="C286" s="1"/>
      <c r="D286" s="1"/>
      <c r="E286" s="1"/>
      <c r="F286" s="1"/>
      <c r="J286" s="1"/>
      <c r="K286" s="1"/>
      <c r="M286" s="1"/>
      <c r="R286" s="1"/>
      <c r="U286" s="1"/>
    </row>
    <row r="287">
      <c r="B287" s="1"/>
      <c r="C287" s="1"/>
      <c r="D287" s="1"/>
      <c r="E287" s="1"/>
      <c r="F287" s="1"/>
      <c r="J287" s="1"/>
      <c r="K287" s="1"/>
      <c r="M287" s="1"/>
      <c r="R287" s="1"/>
      <c r="U287" s="1"/>
    </row>
    <row r="288">
      <c r="B288" s="1"/>
      <c r="C288" s="1"/>
      <c r="D288" s="1"/>
      <c r="E288" s="1"/>
      <c r="F288" s="1"/>
      <c r="J288" s="1"/>
      <c r="K288" s="1"/>
      <c r="M288" s="1"/>
      <c r="R288" s="1"/>
      <c r="U288" s="1"/>
    </row>
    <row r="289">
      <c r="B289" s="1"/>
      <c r="C289" s="1"/>
      <c r="D289" s="1"/>
      <c r="E289" s="1"/>
      <c r="F289" s="1"/>
      <c r="J289" s="1"/>
      <c r="K289" s="1"/>
      <c r="M289" s="1"/>
      <c r="R289" s="1"/>
      <c r="U289" s="1"/>
    </row>
    <row r="290">
      <c r="B290" s="1"/>
      <c r="C290" s="1"/>
      <c r="D290" s="1"/>
      <c r="E290" s="1"/>
      <c r="F290" s="1"/>
      <c r="J290" s="1"/>
      <c r="K290" s="1"/>
      <c r="M290" s="1"/>
      <c r="R290" s="1"/>
      <c r="U290" s="1"/>
    </row>
    <row r="291">
      <c r="B291" s="1"/>
      <c r="C291" s="1"/>
      <c r="D291" s="1"/>
      <c r="E291" s="1"/>
      <c r="F291" s="1"/>
      <c r="J291" s="1"/>
      <c r="K291" s="1"/>
      <c r="M291" s="1"/>
      <c r="R291" s="1"/>
      <c r="U291" s="1"/>
    </row>
    <row r="292">
      <c r="B292" s="1"/>
      <c r="C292" s="1"/>
      <c r="D292" s="1"/>
      <c r="E292" s="1"/>
      <c r="F292" s="1"/>
      <c r="J292" s="1"/>
      <c r="K292" s="1"/>
      <c r="M292" s="1"/>
      <c r="R292" s="1"/>
      <c r="U292" s="1"/>
    </row>
    <row r="293">
      <c r="B293" s="1"/>
      <c r="C293" s="1"/>
      <c r="D293" s="1"/>
      <c r="E293" s="1"/>
      <c r="F293" s="1"/>
      <c r="J293" s="1"/>
      <c r="K293" s="1"/>
      <c r="M293" s="1"/>
      <c r="R293" s="1"/>
      <c r="U293" s="1"/>
    </row>
    <row r="294">
      <c r="B294" s="1"/>
      <c r="C294" s="1"/>
      <c r="D294" s="1"/>
      <c r="E294" s="1"/>
      <c r="F294" s="1"/>
      <c r="J294" s="1"/>
      <c r="K294" s="1"/>
      <c r="M294" s="1"/>
      <c r="R294" s="1"/>
      <c r="U294" s="1"/>
    </row>
    <row r="295">
      <c r="B295" s="1"/>
      <c r="C295" s="1"/>
      <c r="D295" s="1"/>
      <c r="E295" s="1"/>
      <c r="F295" s="1"/>
      <c r="J295" s="1"/>
      <c r="K295" s="1"/>
      <c r="M295" s="1"/>
      <c r="R295" s="1"/>
      <c r="U295" s="1"/>
    </row>
    <row r="296">
      <c r="B296" s="1"/>
      <c r="C296" s="1"/>
      <c r="D296" s="1"/>
      <c r="E296" s="1"/>
      <c r="F296" s="1"/>
      <c r="J296" s="1"/>
      <c r="K296" s="1"/>
      <c r="M296" s="1"/>
      <c r="R296" s="1"/>
      <c r="U296" s="1"/>
    </row>
    <row r="297">
      <c r="B297" s="1"/>
      <c r="C297" s="1"/>
      <c r="D297" s="1"/>
      <c r="E297" s="1"/>
      <c r="F297" s="1"/>
      <c r="J297" s="1"/>
      <c r="K297" s="1"/>
      <c r="M297" s="1"/>
      <c r="R297" s="1"/>
      <c r="U297" s="1"/>
    </row>
    <row r="298">
      <c r="B298" s="1"/>
      <c r="C298" s="1"/>
      <c r="D298" s="1"/>
      <c r="E298" s="1"/>
      <c r="F298" s="1"/>
      <c r="J298" s="1"/>
      <c r="K298" s="1"/>
      <c r="M298" s="1"/>
      <c r="R298" s="1"/>
      <c r="U298" s="1"/>
    </row>
    <row r="299">
      <c r="B299" s="1"/>
      <c r="C299" s="1"/>
      <c r="D299" s="1"/>
      <c r="E299" s="1"/>
      <c r="F299" s="1"/>
      <c r="J299" s="1"/>
      <c r="K299" s="1"/>
      <c r="M299" s="1"/>
      <c r="R299" s="1"/>
      <c r="U299" s="1"/>
    </row>
    <row r="300">
      <c r="B300" s="1"/>
      <c r="C300" s="1"/>
      <c r="D300" s="1"/>
      <c r="E300" s="1"/>
      <c r="F300" s="1"/>
      <c r="J300" s="1"/>
      <c r="K300" s="1"/>
      <c r="M300" s="1"/>
      <c r="R300" s="1"/>
      <c r="U300" s="1"/>
    </row>
    <row r="301">
      <c r="B301" s="1"/>
      <c r="C301" s="1"/>
      <c r="D301" s="1"/>
      <c r="E301" s="1"/>
      <c r="F301" s="1"/>
      <c r="J301" s="1"/>
      <c r="K301" s="1"/>
      <c r="M301" s="1"/>
      <c r="R301" s="1"/>
      <c r="U301" s="1"/>
    </row>
    <row r="302">
      <c r="B302" s="1"/>
      <c r="C302" s="1"/>
      <c r="D302" s="1"/>
      <c r="E302" s="1"/>
      <c r="F302" s="1"/>
      <c r="J302" s="1"/>
      <c r="K302" s="1"/>
      <c r="M302" s="1"/>
      <c r="R302" s="1"/>
      <c r="U302" s="1"/>
    </row>
    <row r="303">
      <c r="B303" s="1"/>
      <c r="C303" s="1"/>
      <c r="D303" s="1"/>
      <c r="E303" s="1"/>
      <c r="F303" s="1"/>
      <c r="J303" s="1"/>
      <c r="K303" s="1"/>
      <c r="M303" s="1"/>
      <c r="R303" s="1"/>
      <c r="U303" s="1"/>
    </row>
    <row r="304">
      <c r="B304" s="1"/>
      <c r="C304" s="1"/>
      <c r="D304" s="1"/>
      <c r="E304" s="1"/>
      <c r="F304" s="1"/>
      <c r="J304" s="1"/>
      <c r="K304" s="1"/>
      <c r="M304" s="1"/>
      <c r="R304" s="1"/>
      <c r="U304" s="1"/>
    </row>
    <row r="305">
      <c r="B305" s="1"/>
      <c r="C305" s="1"/>
      <c r="D305" s="1"/>
      <c r="E305" s="1"/>
      <c r="F305" s="1"/>
      <c r="J305" s="1"/>
      <c r="K305" s="1"/>
      <c r="M305" s="1"/>
      <c r="R305" s="1"/>
      <c r="U305" s="1"/>
    </row>
    <row r="306">
      <c r="B306" s="1"/>
      <c r="C306" s="1"/>
      <c r="D306" s="1"/>
      <c r="E306" s="1"/>
      <c r="F306" s="1"/>
      <c r="J306" s="1"/>
      <c r="K306" s="1"/>
      <c r="M306" s="1"/>
      <c r="R306" s="1"/>
      <c r="U306" s="1"/>
    </row>
    <row r="307">
      <c r="B307" s="1"/>
      <c r="C307" s="1"/>
      <c r="D307" s="1"/>
      <c r="E307" s="1"/>
      <c r="F307" s="1"/>
      <c r="J307" s="1"/>
      <c r="K307" s="1"/>
      <c r="M307" s="1"/>
      <c r="R307" s="1"/>
      <c r="U307" s="1"/>
    </row>
    <row r="308">
      <c r="B308" s="1"/>
      <c r="C308" s="1"/>
      <c r="D308" s="1"/>
      <c r="E308" s="1"/>
      <c r="F308" s="1"/>
      <c r="J308" s="1"/>
      <c r="K308" s="1"/>
      <c r="M308" s="1"/>
      <c r="R308" s="1"/>
      <c r="U308" s="1"/>
    </row>
    <row r="309">
      <c r="B309" s="1"/>
      <c r="C309" s="1"/>
      <c r="D309" s="1"/>
      <c r="E309" s="1"/>
      <c r="F309" s="1"/>
      <c r="J309" s="1"/>
      <c r="K309" s="1"/>
      <c r="M309" s="1"/>
      <c r="R309" s="1"/>
      <c r="U309" s="1"/>
    </row>
    <row r="310">
      <c r="B310" s="1"/>
      <c r="C310" s="1"/>
      <c r="D310" s="1"/>
      <c r="E310" s="1"/>
      <c r="F310" s="1"/>
      <c r="J310" s="1"/>
      <c r="K310" s="1"/>
      <c r="M310" s="1"/>
      <c r="R310" s="1"/>
      <c r="U310" s="1"/>
    </row>
    <row r="311">
      <c r="B311" s="1"/>
      <c r="C311" s="1"/>
      <c r="D311" s="1"/>
      <c r="E311" s="1"/>
      <c r="F311" s="1"/>
      <c r="J311" s="1"/>
      <c r="K311" s="1"/>
      <c r="M311" s="1"/>
      <c r="R311" s="1"/>
      <c r="U311" s="1"/>
    </row>
    <row r="312">
      <c r="B312" s="1"/>
      <c r="C312" s="1"/>
      <c r="D312" s="1"/>
      <c r="E312" s="1"/>
      <c r="F312" s="1"/>
      <c r="J312" s="1"/>
      <c r="K312" s="1"/>
      <c r="M312" s="1"/>
      <c r="R312" s="1"/>
      <c r="U312" s="1"/>
    </row>
    <row r="313">
      <c r="B313" s="1"/>
      <c r="C313" s="1"/>
      <c r="D313" s="1"/>
      <c r="E313" s="1"/>
      <c r="F313" s="1"/>
      <c r="J313" s="1"/>
      <c r="K313" s="1"/>
      <c r="M313" s="1"/>
      <c r="R313" s="1"/>
      <c r="U313" s="1"/>
    </row>
    <row r="314">
      <c r="B314" s="1"/>
      <c r="C314" s="1"/>
      <c r="D314" s="1"/>
      <c r="E314" s="1"/>
      <c r="F314" s="1"/>
      <c r="J314" s="1"/>
      <c r="K314" s="1"/>
      <c r="M314" s="1"/>
      <c r="R314" s="1"/>
      <c r="U314" s="1"/>
    </row>
    <row r="315">
      <c r="B315" s="1"/>
      <c r="C315" s="1"/>
      <c r="D315" s="1"/>
      <c r="E315" s="1"/>
      <c r="F315" s="1"/>
      <c r="J315" s="1"/>
      <c r="K315" s="1"/>
      <c r="M315" s="1"/>
      <c r="R315" s="1"/>
      <c r="U315" s="1"/>
    </row>
    <row r="316">
      <c r="B316" s="1"/>
      <c r="C316" s="1"/>
      <c r="D316" s="1"/>
      <c r="E316" s="1"/>
      <c r="F316" s="1"/>
      <c r="J316" s="1"/>
      <c r="K316" s="1"/>
      <c r="M316" s="1"/>
      <c r="R316" s="1"/>
      <c r="U316" s="1"/>
    </row>
    <row r="317">
      <c r="B317" s="1"/>
      <c r="C317" s="1"/>
      <c r="D317" s="1"/>
      <c r="E317" s="1"/>
      <c r="F317" s="1"/>
      <c r="J317" s="1"/>
      <c r="K317" s="1"/>
      <c r="M317" s="1"/>
      <c r="R317" s="1"/>
      <c r="U317" s="1"/>
    </row>
    <row r="318">
      <c r="B318" s="1"/>
      <c r="C318" s="1"/>
      <c r="D318" s="1"/>
      <c r="E318" s="1"/>
      <c r="F318" s="1"/>
      <c r="J318" s="1"/>
      <c r="K318" s="1"/>
      <c r="M318" s="1"/>
      <c r="R318" s="1"/>
      <c r="U318" s="1"/>
    </row>
    <row r="319">
      <c r="B319" s="1"/>
      <c r="C319" s="1"/>
      <c r="D319" s="1"/>
      <c r="E319" s="1"/>
      <c r="F319" s="1"/>
      <c r="J319" s="1"/>
      <c r="K319" s="1"/>
      <c r="M319" s="1"/>
      <c r="R319" s="1"/>
      <c r="U319" s="1"/>
    </row>
    <row r="320">
      <c r="B320" s="1"/>
      <c r="C320" s="1"/>
      <c r="D320" s="1"/>
      <c r="E320" s="1"/>
      <c r="F320" s="1"/>
      <c r="J320" s="1"/>
      <c r="K320" s="1"/>
      <c r="M320" s="1"/>
      <c r="R320" s="1"/>
      <c r="U320" s="1"/>
    </row>
    <row r="321">
      <c r="B321" s="1"/>
      <c r="C321" s="1"/>
      <c r="D321" s="1"/>
      <c r="E321" s="1"/>
      <c r="F321" s="1"/>
      <c r="J321" s="1"/>
      <c r="K321" s="1"/>
      <c r="M321" s="1"/>
      <c r="R321" s="1"/>
      <c r="U321" s="1"/>
    </row>
    <row r="322">
      <c r="B322" s="1"/>
      <c r="C322" s="1"/>
      <c r="D322" s="1"/>
      <c r="E322" s="1"/>
      <c r="F322" s="1"/>
      <c r="J322" s="1"/>
      <c r="K322" s="1"/>
      <c r="M322" s="1"/>
      <c r="R322" s="1"/>
      <c r="U322" s="1"/>
    </row>
    <row r="323">
      <c r="B323" s="1"/>
      <c r="C323" s="1"/>
      <c r="D323" s="1"/>
      <c r="E323" s="1"/>
      <c r="F323" s="1"/>
      <c r="J323" s="1"/>
      <c r="K323" s="1"/>
      <c r="M323" s="1"/>
      <c r="R323" s="1"/>
      <c r="U323" s="1"/>
    </row>
    <row r="324">
      <c r="B324" s="1"/>
      <c r="C324" s="1"/>
      <c r="D324" s="1"/>
      <c r="E324" s="1"/>
      <c r="F324" s="1"/>
      <c r="J324" s="1"/>
      <c r="K324" s="1"/>
      <c r="M324" s="1"/>
      <c r="R324" s="1"/>
      <c r="U324" s="1"/>
    </row>
    <row r="325">
      <c r="B325" s="1"/>
      <c r="C325" s="1"/>
      <c r="D325" s="1"/>
      <c r="E325" s="1"/>
      <c r="F325" s="1"/>
      <c r="J325" s="1"/>
      <c r="K325" s="1"/>
      <c r="M325" s="1"/>
      <c r="R325" s="1"/>
      <c r="U325" s="1"/>
    </row>
    <row r="326">
      <c r="B326" s="1"/>
      <c r="C326" s="1"/>
      <c r="D326" s="1"/>
      <c r="E326" s="1"/>
      <c r="F326" s="1"/>
      <c r="J326" s="1"/>
      <c r="K326" s="1"/>
      <c r="M326" s="1"/>
      <c r="R326" s="1"/>
      <c r="U326" s="1"/>
    </row>
    <row r="327">
      <c r="B327" s="1"/>
      <c r="C327" s="1"/>
      <c r="D327" s="1"/>
      <c r="E327" s="1"/>
      <c r="F327" s="1"/>
      <c r="J327" s="1"/>
      <c r="K327" s="1"/>
      <c r="M327" s="1"/>
      <c r="R327" s="1"/>
      <c r="U327" s="1"/>
    </row>
    <row r="328">
      <c r="B328" s="1"/>
      <c r="C328" s="1"/>
      <c r="D328" s="1"/>
      <c r="E328" s="1"/>
      <c r="F328" s="1"/>
      <c r="J328" s="1"/>
      <c r="K328" s="1"/>
      <c r="M328" s="1"/>
      <c r="R328" s="1"/>
      <c r="U328" s="1"/>
    </row>
    <row r="329">
      <c r="B329" s="1"/>
      <c r="C329" s="1"/>
      <c r="D329" s="1"/>
      <c r="E329" s="1"/>
      <c r="F329" s="1"/>
      <c r="J329" s="1"/>
      <c r="K329" s="1"/>
      <c r="M329" s="1"/>
      <c r="R329" s="1"/>
      <c r="U329" s="1"/>
    </row>
    <row r="330">
      <c r="B330" s="1"/>
      <c r="C330" s="1"/>
      <c r="D330" s="1"/>
      <c r="E330" s="1"/>
      <c r="F330" s="1"/>
      <c r="J330" s="1"/>
      <c r="K330" s="1"/>
      <c r="M330" s="1"/>
      <c r="R330" s="1"/>
      <c r="U330" s="1"/>
    </row>
    <row r="331">
      <c r="B331" s="1"/>
      <c r="C331" s="1"/>
      <c r="D331" s="1"/>
      <c r="E331" s="1"/>
      <c r="F331" s="1"/>
      <c r="J331" s="1"/>
      <c r="K331" s="1"/>
      <c r="M331" s="1"/>
      <c r="R331" s="1"/>
      <c r="U331" s="1"/>
    </row>
    <row r="332">
      <c r="B332" s="1"/>
      <c r="C332" s="1"/>
      <c r="D332" s="1"/>
      <c r="E332" s="1"/>
      <c r="F332" s="1"/>
      <c r="J332" s="1"/>
      <c r="K332" s="1"/>
      <c r="M332" s="1"/>
      <c r="R332" s="1"/>
      <c r="U332" s="1"/>
    </row>
    <row r="333">
      <c r="B333" s="1"/>
      <c r="C333" s="1"/>
      <c r="D333" s="1"/>
      <c r="E333" s="1"/>
      <c r="F333" s="1"/>
      <c r="J333" s="1"/>
      <c r="K333" s="1"/>
      <c r="M333" s="1"/>
      <c r="R333" s="1"/>
      <c r="U333" s="1"/>
    </row>
    <row r="334">
      <c r="B334" s="1"/>
      <c r="C334" s="1"/>
      <c r="D334" s="1"/>
      <c r="E334" s="1"/>
      <c r="F334" s="1"/>
      <c r="J334" s="1"/>
      <c r="K334" s="1"/>
      <c r="M334" s="1"/>
      <c r="R334" s="1"/>
      <c r="U334" s="1"/>
    </row>
    <row r="335">
      <c r="B335" s="1"/>
      <c r="C335" s="1"/>
      <c r="D335" s="1"/>
      <c r="E335" s="1"/>
      <c r="F335" s="1"/>
      <c r="J335" s="1"/>
      <c r="K335" s="1"/>
      <c r="M335" s="1"/>
      <c r="R335" s="1"/>
      <c r="U335" s="1"/>
    </row>
    <row r="336">
      <c r="B336" s="1"/>
      <c r="C336" s="1"/>
      <c r="D336" s="1"/>
      <c r="E336" s="1"/>
      <c r="F336" s="1"/>
      <c r="J336" s="1"/>
      <c r="K336" s="1"/>
      <c r="M336" s="1"/>
      <c r="R336" s="1"/>
      <c r="U336" s="1"/>
    </row>
    <row r="337">
      <c r="B337" s="1"/>
      <c r="C337" s="1"/>
      <c r="D337" s="1"/>
      <c r="E337" s="1"/>
      <c r="F337" s="1"/>
      <c r="J337" s="1"/>
      <c r="K337" s="1"/>
      <c r="M337" s="1"/>
      <c r="R337" s="1"/>
      <c r="U337" s="1"/>
    </row>
    <row r="338">
      <c r="B338" s="1"/>
      <c r="C338" s="1"/>
      <c r="D338" s="1"/>
      <c r="E338" s="1"/>
      <c r="F338" s="1"/>
      <c r="J338" s="1"/>
      <c r="K338" s="1"/>
      <c r="M338" s="1"/>
      <c r="R338" s="1"/>
      <c r="U338" s="1"/>
    </row>
    <row r="339">
      <c r="B339" s="1"/>
      <c r="C339" s="1"/>
      <c r="D339" s="1"/>
      <c r="E339" s="1"/>
      <c r="F339" s="1"/>
      <c r="J339" s="1"/>
      <c r="K339" s="1"/>
      <c r="M339" s="1"/>
      <c r="R339" s="1"/>
      <c r="U339" s="1"/>
    </row>
    <row r="340">
      <c r="B340" s="1"/>
      <c r="C340" s="1"/>
      <c r="D340" s="1"/>
      <c r="E340" s="1"/>
      <c r="F340" s="1"/>
      <c r="J340" s="1"/>
      <c r="K340" s="1"/>
      <c r="M340" s="1"/>
      <c r="R340" s="1"/>
      <c r="U340" s="1"/>
    </row>
    <row r="341">
      <c r="B341" s="1"/>
      <c r="C341" s="1"/>
      <c r="D341" s="1"/>
      <c r="E341" s="1"/>
      <c r="F341" s="1"/>
      <c r="J341" s="1"/>
      <c r="K341" s="1"/>
      <c r="M341" s="1"/>
      <c r="R341" s="1"/>
      <c r="U341" s="1"/>
    </row>
    <row r="342">
      <c r="B342" s="1"/>
      <c r="C342" s="1"/>
      <c r="D342" s="1"/>
      <c r="E342" s="1"/>
      <c r="F342" s="1"/>
      <c r="J342" s="1"/>
      <c r="K342" s="1"/>
      <c r="M342" s="1"/>
      <c r="R342" s="1"/>
      <c r="U342" s="1"/>
    </row>
    <row r="343">
      <c r="B343" s="1"/>
      <c r="C343" s="1"/>
      <c r="D343" s="1"/>
      <c r="E343" s="1"/>
      <c r="F343" s="1"/>
      <c r="J343" s="1"/>
      <c r="K343" s="1"/>
      <c r="M343" s="1"/>
      <c r="R343" s="1"/>
      <c r="U343" s="1"/>
    </row>
    <row r="344">
      <c r="B344" s="1"/>
      <c r="C344" s="1"/>
      <c r="D344" s="1"/>
      <c r="E344" s="1"/>
      <c r="F344" s="1"/>
      <c r="J344" s="1"/>
      <c r="K344" s="1"/>
      <c r="M344" s="1"/>
      <c r="R344" s="1"/>
      <c r="U344" s="1"/>
    </row>
    <row r="345">
      <c r="B345" s="1"/>
      <c r="C345" s="1"/>
      <c r="D345" s="1"/>
      <c r="E345" s="1"/>
      <c r="F345" s="1"/>
      <c r="J345" s="1"/>
      <c r="K345" s="1"/>
      <c r="M345" s="1"/>
      <c r="R345" s="1"/>
      <c r="U345" s="1"/>
    </row>
    <row r="346">
      <c r="B346" s="1"/>
      <c r="C346" s="1"/>
      <c r="D346" s="1"/>
      <c r="E346" s="1"/>
      <c r="F346" s="1"/>
      <c r="J346" s="1"/>
      <c r="K346" s="1"/>
      <c r="M346" s="1"/>
      <c r="R346" s="1"/>
      <c r="U346" s="1"/>
    </row>
    <row r="347">
      <c r="B347" s="1"/>
      <c r="C347" s="1"/>
      <c r="D347" s="1"/>
      <c r="E347" s="1"/>
      <c r="F347" s="1"/>
      <c r="J347" s="1"/>
      <c r="K347" s="1"/>
      <c r="M347" s="1"/>
      <c r="R347" s="1"/>
      <c r="U347" s="1"/>
    </row>
    <row r="348">
      <c r="B348" s="1"/>
      <c r="C348" s="1"/>
      <c r="D348" s="1"/>
      <c r="E348" s="1"/>
      <c r="F348" s="1"/>
      <c r="J348" s="1"/>
      <c r="K348" s="1"/>
      <c r="M348" s="1"/>
      <c r="R348" s="1"/>
      <c r="U348" s="1"/>
    </row>
    <row r="349">
      <c r="B349" s="1"/>
      <c r="C349" s="1"/>
      <c r="D349" s="1"/>
      <c r="E349" s="1"/>
      <c r="F349" s="1"/>
      <c r="J349" s="1"/>
      <c r="K349" s="1"/>
      <c r="M349" s="1"/>
      <c r="R349" s="1"/>
      <c r="U349" s="1"/>
    </row>
    <row r="350">
      <c r="B350" s="1"/>
      <c r="C350" s="1"/>
      <c r="D350" s="1"/>
      <c r="E350" s="1"/>
      <c r="F350" s="1"/>
      <c r="J350" s="1"/>
      <c r="K350" s="1"/>
      <c r="M350" s="1"/>
      <c r="R350" s="1"/>
      <c r="U350" s="1"/>
    </row>
    <row r="351">
      <c r="B351" s="1"/>
      <c r="C351" s="1"/>
      <c r="D351" s="1"/>
      <c r="E351" s="1"/>
      <c r="F351" s="1"/>
      <c r="J351" s="1"/>
      <c r="K351" s="1"/>
      <c r="M351" s="1"/>
      <c r="R351" s="1"/>
      <c r="U351" s="1"/>
    </row>
    <row r="352">
      <c r="B352" s="1"/>
      <c r="C352" s="1"/>
      <c r="D352" s="1"/>
      <c r="E352" s="1"/>
      <c r="F352" s="1"/>
      <c r="J352" s="1"/>
      <c r="K352" s="1"/>
      <c r="M352" s="1"/>
      <c r="R352" s="1"/>
      <c r="U352" s="1"/>
    </row>
    <row r="353">
      <c r="B353" s="1"/>
      <c r="C353" s="1"/>
      <c r="D353" s="1"/>
      <c r="E353" s="1"/>
      <c r="F353" s="1"/>
      <c r="J353" s="1"/>
      <c r="K353" s="1"/>
      <c r="M353" s="1"/>
      <c r="R353" s="1"/>
      <c r="U353" s="1"/>
    </row>
    <row r="354">
      <c r="B354" s="1"/>
      <c r="C354" s="1"/>
      <c r="D354" s="1"/>
      <c r="E354" s="1"/>
      <c r="F354" s="1"/>
      <c r="J354" s="1"/>
      <c r="K354" s="1"/>
      <c r="M354" s="1"/>
      <c r="R354" s="1"/>
      <c r="U354" s="1"/>
    </row>
    <row r="355">
      <c r="B355" s="1"/>
      <c r="C355" s="1"/>
      <c r="D355" s="1"/>
      <c r="E355" s="1"/>
      <c r="F355" s="1"/>
      <c r="J355" s="1"/>
      <c r="K355" s="1"/>
      <c r="M355" s="1"/>
      <c r="R355" s="1"/>
      <c r="U355" s="1"/>
    </row>
    <row r="356">
      <c r="B356" s="1"/>
      <c r="C356" s="1"/>
      <c r="D356" s="1"/>
      <c r="E356" s="1"/>
      <c r="F356" s="1"/>
      <c r="J356" s="1"/>
      <c r="K356" s="1"/>
      <c r="M356" s="1"/>
      <c r="R356" s="1"/>
      <c r="U356" s="1"/>
    </row>
    <row r="357">
      <c r="B357" s="1"/>
      <c r="C357" s="1"/>
      <c r="D357" s="1"/>
      <c r="E357" s="1"/>
      <c r="F357" s="1"/>
      <c r="J357" s="1"/>
      <c r="K357" s="1"/>
      <c r="M357" s="1"/>
      <c r="R357" s="1"/>
      <c r="U357" s="1"/>
    </row>
    <row r="358">
      <c r="B358" s="1"/>
      <c r="C358" s="1"/>
      <c r="D358" s="1"/>
      <c r="E358" s="1"/>
      <c r="F358" s="1"/>
      <c r="J358" s="1"/>
      <c r="K358" s="1"/>
      <c r="M358" s="1"/>
      <c r="R358" s="1"/>
      <c r="U358" s="1"/>
    </row>
    <row r="359">
      <c r="B359" s="1"/>
      <c r="C359" s="1"/>
      <c r="D359" s="1"/>
      <c r="E359" s="1"/>
      <c r="F359" s="1"/>
      <c r="J359" s="1"/>
      <c r="K359" s="1"/>
      <c r="M359" s="1"/>
      <c r="R359" s="1"/>
      <c r="U359" s="1"/>
    </row>
    <row r="360">
      <c r="B360" s="1"/>
      <c r="C360" s="1"/>
      <c r="D360" s="1"/>
      <c r="E360" s="1"/>
      <c r="F360" s="1"/>
      <c r="J360" s="1"/>
      <c r="K360" s="1"/>
      <c r="M360" s="1"/>
      <c r="R360" s="1"/>
      <c r="U360" s="1"/>
    </row>
    <row r="361">
      <c r="B361" s="1"/>
      <c r="C361" s="1"/>
      <c r="D361" s="1"/>
      <c r="E361" s="1"/>
      <c r="F361" s="1"/>
      <c r="J361" s="1"/>
      <c r="K361" s="1"/>
      <c r="M361" s="1"/>
      <c r="R361" s="1"/>
      <c r="U361" s="1"/>
    </row>
    <row r="362">
      <c r="B362" s="1"/>
      <c r="C362" s="1"/>
      <c r="D362" s="1"/>
      <c r="E362" s="1"/>
      <c r="F362" s="1"/>
      <c r="J362" s="1"/>
      <c r="K362" s="1"/>
      <c r="M362" s="1"/>
      <c r="R362" s="1"/>
      <c r="U362" s="1"/>
    </row>
    <row r="363">
      <c r="B363" s="1"/>
      <c r="C363" s="1"/>
      <c r="D363" s="1"/>
      <c r="E363" s="1"/>
      <c r="F363" s="1"/>
      <c r="J363" s="1"/>
      <c r="K363" s="1"/>
      <c r="M363" s="1"/>
      <c r="R363" s="1"/>
      <c r="U363" s="1"/>
    </row>
    <row r="364">
      <c r="B364" s="1"/>
      <c r="C364" s="1"/>
      <c r="D364" s="1"/>
      <c r="E364" s="1"/>
      <c r="F364" s="1"/>
      <c r="J364" s="1"/>
      <c r="K364" s="1"/>
      <c r="M364" s="1"/>
      <c r="R364" s="1"/>
      <c r="U364" s="1"/>
    </row>
    <row r="365">
      <c r="B365" s="1"/>
      <c r="C365" s="1"/>
      <c r="D365" s="1"/>
      <c r="E365" s="1"/>
      <c r="F365" s="1"/>
      <c r="J365" s="1"/>
      <c r="K365" s="1"/>
      <c r="M365" s="1"/>
      <c r="R365" s="1"/>
      <c r="U365" s="1"/>
    </row>
    <row r="366">
      <c r="B366" s="1"/>
      <c r="C366" s="1"/>
      <c r="D366" s="1"/>
      <c r="E366" s="1"/>
      <c r="F366" s="1"/>
      <c r="J366" s="1"/>
      <c r="K366" s="1"/>
      <c r="M366" s="1"/>
      <c r="R366" s="1"/>
      <c r="U366" s="1"/>
    </row>
    <row r="367">
      <c r="B367" s="1"/>
      <c r="C367" s="1"/>
      <c r="D367" s="1"/>
      <c r="E367" s="1"/>
      <c r="F367" s="1"/>
      <c r="J367" s="1"/>
      <c r="K367" s="1"/>
      <c r="M367" s="1"/>
      <c r="R367" s="1"/>
      <c r="U367" s="1"/>
    </row>
    <row r="368">
      <c r="B368" s="1"/>
      <c r="C368" s="1"/>
      <c r="D368" s="1"/>
      <c r="E368" s="1"/>
      <c r="F368" s="1"/>
      <c r="J368" s="1"/>
      <c r="K368" s="1"/>
      <c r="M368" s="1"/>
      <c r="R368" s="1"/>
      <c r="U368" s="1"/>
    </row>
    <row r="369">
      <c r="B369" s="1"/>
      <c r="C369" s="1"/>
      <c r="D369" s="1"/>
      <c r="E369" s="1"/>
      <c r="F369" s="1"/>
      <c r="J369" s="1"/>
      <c r="K369" s="1"/>
      <c r="M369" s="1"/>
      <c r="R369" s="1"/>
      <c r="U369" s="1"/>
    </row>
    <row r="370">
      <c r="B370" s="1"/>
      <c r="C370" s="1"/>
      <c r="D370" s="1"/>
      <c r="E370" s="1"/>
      <c r="F370" s="1"/>
      <c r="J370" s="1"/>
      <c r="K370" s="1"/>
      <c r="M370" s="1"/>
      <c r="R370" s="1"/>
      <c r="U370" s="1"/>
    </row>
    <row r="371">
      <c r="B371" s="1"/>
      <c r="C371" s="1"/>
      <c r="D371" s="1"/>
      <c r="E371" s="1"/>
      <c r="F371" s="1"/>
      <c r="J371" s="1"/>
      <c r="K371" s="1"/>
      <c r="M371" s="1"/>
      <c r="R371" s="1"/>
      <c r="U371" s="1"/>
    </row>
    <row r="372">
      <c r="B372" s="1"/>
      <c r="C372" s="1"/>
      <c r="D372" s="1"/>
      <c r="E372" s="1"/>
      <c r="F372" s="1"/>
      <c r="J372" s="1"/>
      <c r="K372" s="1"/>
      <c r="M372" s="1"/>
      <c r="R372" s="1"/>
      <c r="U372" s="1"/>
    </row>
    <row r="373">
      <c r="B373" s="1"/>
      <c r="C373" s="1"/>
      <c r="D373" s="1"/>
      <c r="E373" s="1"/>
      <c r="F373" s="1"/>
      <c r="J373" s="1"/>
      <c r="K373" s="1"/>
      <c r="M373" s="1"/>
      <c r="R373" s="1"/>
      <c r="U373" s="1"/>
    </row>
    <row r="374">
      <c r="B374" s="1"/>
      <c r="C374" s="1"/>
      <c r="D374" s="1"/>
      <c r="E374" s="1"/>
      <c r="F374" s="1"/>
      <c r="J374" s="1"/>
      <c r="K374" s="1"/>
      <c r="M374" s="1"/>
      <c r="R374" s="1"/>
      <c r="U374" s="1"/>
    </row>
    <row r="375">
      <c r="B375" s="1"/>
      <c r="C375" s="1"/>
      <c r="D375" s="1"/>
      <c r="E375" s="1"/>
      <c r="F375" s="1"/>
      <c r="J375" s="1"/>
      <c r="K375" s="1"/>
      <c r="M375" s="1"/>
      <c r="R375" s="1"/>
      <c r="U375" s="1"/>
    </row>
    <row r="376">
      <c r="B376" s="1"/>
      <c r="C376" s="1"/>
      <c r="D376" s="1"/>
      <c r="E376" s="1"/>
      <c r="F376" s="1"/>
      <c r="J376" s="1"/>
      <c r="K376" s="1"/>
      <c r="M376" s="1"/>
      <c r="R376" s="1"/>
      <c r="U376" s="1"/>
    </row>
    <row r="377">
      <c r="B377" s="1"/>
      <c r="C377" s="1"/>
      <c r="D377" s="1"/>
      <c r="E377" s="1"/>
      <c r="F377" s="1"/>
      <c r="J377" s="1"/>
      <c r="K377" s="1"/>
      <c r="M377" s="1"/>
      <c r="R377" s="1"/>
      <c r="U377" s="1"/>
    </row>
    <row r="378">
      <c r="B378" s="1"/>
      <c r="C378" s="1"/>
      <c r="D378" s="1"/>
      <c r="E378" s="1"/>
      <c r="F378" s="1"/>
      <c r="J378" s="1"/>
      <c r="K378" s="1"/>
      <c r="M378" s="1"/>
      <c r="R378" s="1"/>
      <c r="U378" s="1"/>
    </row>
    <row r="379">
      <c r="B379" s="1"/>
      <c r="C379" s="1"/>
      <c r="D379" s="1"/>
      <c r="E379" s="1"/>
      <c r="F379" s="1"/>
      <c r="J379" s="1"/>
      <c r="K379" s="1"/>
      <c r="M379" s="1"/>
      <c r="R379" s="1"/>
      <c r="U379" s="1"/>
    </row>
    <row r="380">
      <c r="B380" s="1"/>
      <c r="C380" s="1"/>
      <c r="D380" s="1"/>
      <c r="E380" s="1"/>
      <c r="F380" s="1"/>
      <c r="J380" s="1"/>
      <c r="K380" s="1"/>
      <c r="M380" s="1"/>
      <c r="R380" s="1"/>
      <c r="U380" s="1"/>
    </row>
    <row r="381">
      <c r="B381" s="1"/>
      <c r="C381" s="1"/>
      <c r="D381" s="1"/>
      <c r="E381" s="1"/>
      <c r="F381" s="1"/>
      <c r="J381" s="1"/>
      <c r="K381" s="1"/>
      <c r="M381" s="1"/>
      <c r="R381" s="1"/>
      <c r="U381" s="1"/>
    </row>
    <row r="382">
      <c r="B382" s="1"/>
      <c r="C382" s="1"/>
      <c r="D382" s="1"/>
      <c r="E382" s="1"/>
      <c r="F382" s="1"/>
      <c r="J382" s="1"/>
      <c r="K382" s="1"/>
      <c r="M382" s="1"/>
      <c r="R382" s="1"/>
      <c r="U382" s="1"/>
    </row>
    <row r="383">
      <c r="B383" s="1"/>
      <c r="C383" s="1"/>
      <c r="D383" s="1"/>
      <c r="E383" s="1"/>
      <c r="F383" s="1"/>
      <c r="J383" s="1"/>
      <c r="K383" s="1"/>
      <c r="M383" s="1"/>
      <c r="R383" s="1"/>
      <c r="U383" s="1"/>
    </row>
    <row r="384">
      <c r="B384" s="1"/>
      <c r="C384" s="1"/>
      <c r="D384" s="1"/>
      <c r="E384" s="1"/>
      <c r="F384" s="1"/>
      <c r="J384" s="1"/>
      <c r="K384" s="1"/>
      <c r="M384" s="1"/>
      <c r="R384" s="1"/>
      <c r="U384" s="1"/>
    </row>
    <row r="385">
      <c r="B385" s="1"/>
      <c r="C385" s="1"/>
      <c r="D385" s="1"/>
      <c r="E385" s="1"/>
      <c r="F385" s="1"/>
      <c r="J385" s="1"/>
      <c r="K385" s="1"/>
      <c r="M385" s="1"/>
      <c r="R385" s="1"/>
      <c r="U385" s="1"/>
    </row>
    <row r="386">
      <c r="B386" s="1"/>
      <c r="C386" s="1"/>
      <c r="D386" s="1"/>
      <c r="E386" s="1"/>
      <c r="F386" s="1"/>
      <c r="J386" s="1"/>
      <c r="K386" s="1"/>
      <c r="M386" s="1"/>
      <c r="R386" s="1"/>
      <c r="U386" s="1"/>
    </row>
    <row r="387">
      <c r="B387" s="1"/>
      <c r="C387" s="1"/>
      <c r="D387" s="1"/>
      <c r="E387" s="1"/>
      <c r="F387" s="1"/>
      <c r="J387" s="1"/>
      <c r="K387" s="1"/>
      <c r="M387" s="1"/>
      <c r="R387" s="1"/>
      <c r="U387" s="1"/>
    </row>
    <row r="388">
      <c r="B388" s="1"/>
      <c r="C388" s="1"/>
      <c r="D388" s="1"/>
      <c r="E388" s="1"/>
      <c r="F388" s="1"/>
      <c r="J388" s="1"/>
      <c r="K388" s="1"/>
      <c r="M388" s="1"/>
      <c r="R388" s="1"/>
      <c r="U388" s="1"/>
    </row>
    <row r="389">
      <c r="B389" s="1"/>
      <c r="C389" s="1"/>
      <c r="D389" s="1"/>
      <c r="E389" s="1"/>
      <c r="F389" s="1"/>
      <c r="J389" s="1"/>
      <c r="K389" s="1"/>
      <c r="M389" s="1"/>
      <c r="R389" s="1"/>
      <c r="U389" s="1"/>
    </row>
    <row r="390">
      <c r="B390" s="1"/>
      <c r="C390" s="1"/>
      <c r="D390" s="1"/>
      <c r="E390" s="1"/>
      <c r="F390" s="1"/>
      <c r="J390" s="1"/>
      <c r="K390" s="1"/>
      <c r="M390" s="1"/>
      <c r="R390" s="1"/>
      <c r="U390" s="1"/>
    </row>
    <row r="391">
      <c r="B391" s="1"/>
      <c r="C391" s="1"/>
      <c r="D391" s="1"/>
      <c r="E391" s="1"/>
      <c r="F391" s="1"/>
      <c r="J391" s="1"/>
      <c r="K391" s="1"/>
      <c r="M391" s="1"/>
      <c r="R391" s="1"/>
      <c r="U391" s="1"/>
    </row>
    <row r="392">
      <c r="B392" s="1"/>
      <c r="C392" s="1"/>
      <c r="D392" s="1"/>
      <c r="E392" s="1"/>
      <c r="F392" s="1"/>
      <c r="J392" s="1"/>
      <c r="K392" s="1"/>
      <c r="M392" s="1"/>
      <c r="R392" s="1"/>
      <c r="U392" s="1"/>
    </row>
    <row r="393">
      <c r="B393" s="1"/>
      <c r="C393" s="1"/>
      <c r="D393" s="1"/>
      <c r="E393" s="1"/>
      <c r="F393" s="1"/>
      <c r="J393" s="1"/>
      <c r="K393" s="1"/>
      <c r="M393" s="1"/>
      <c r="R393" s="1"/>
      <c r="U393" s="1"/>
    </row>
    <row r="394">
      <c r="B394" s="1"/>
      <c r="C394" s="1"/>
      <c r="D394" s="1"/>
      <c r="E394" s="1"/>
      <c r="F394" s="1"/>
      <c r="J394" s="1"/>
      <c r="K394" s="1"/>
      <c r="M394" s="1"/>
      <c r="R394" s="1"/>
      <c r="U394" s="1"/>
    </row>
    <row r="395">
      <c r="B395" s="1"/>
      <c r="C395" s="1"/>
      <c r="D395" s="1"/>
      <c r="E395" s="1"/>
      <c r="F395" s="1"/>
      <c r="J395" s="1"/>
      <c r="K395" s="1"/>
      <c r="M395" s="1"/>
      <c r="R395" s="1"/>
      <c r="U395" s="1"/>
    </row>
    <row r="396">
      <c r="B396" s="1"/>
      <c r="C396" s="1"/>
      <c r="D396" s="1"/>
      <c r="E396" s="1"/>
      <c r="F396" s="1"/>
      <c r="J396" s="1"/>
      <c r="K396" s="1"/>
      <c r="M396" s="1"/>
      <c r="R396" s="1"/>
      <c r="U396" s="1"/>
    </row>
    <row r="397">
      <c r="B397" s="1"/>
      <c r="C397" s="1"/>
      <c r="D397" s="1"/>
      <c r="E397" s="1"/>
      <c r="F397" s="1"/>
      <c r="J397" s="1"/>
      <c r="K397" s="1"/>
      <c r="M397" s="1"/>
      <c r="R397" s="1"/>
      <c r="U397" s="1"/>
    </row>
    <row r="398">
      <c r="B398" s="1"/>
      <c r="C398" s="1"/>
      <c r="D398" s="1"/>
      <c r="E398" s="1"/>
      <c r="F398" s="1"/>
      <c r="J398" s="1"/>
      <c r="K398" s="1"/>
      <c r="M398" s="1"/>
      <c r="R398" s="1"/>
      <c r="U398" s="1"/>
    </row>
    <row r="399">
      <c r="B399" s="1"/>
      <c r="C399" s="1"/>
      <c r="D399" s="1"/>
      <c r="E399" s="1"/>
      <c r="F399" s="1"/>
      <c r="J399" s="1"/>
      <c r="K399" s="1"/>
      <c r="M399" s="1"/>
      <c r="R399" s="1"/>
      <c r="U399" s="1"/>
    </row>
    <row r="400">
      <c r="B400" s="1"/>
      <c r="C400" s="1"/>
      <c r="D400" s="1"/>
      <c r="E400" s="1"/>
      <c r="F400" s="1"/>
      <c r="J400" s="1"/>
      <c r="K400" s="1"/>
      <c r="M400" s="1"/>
      <c r="R400" s="1"/>
      <c r="U400" s="1"/>
    </row>
    <row r="401">
      <c r="B401" s="1"/>
      <c r="C401" s="1"/>
      <c r="D401" s="1"/>
      <c r="E401" s="1"/>
      <c r="F401" s="1"/>
      <c r="J401" s="1"/>
      <c r="K401" s="1"/>
      <c r="M401" s="1"/>
      <c r="R401" s="1"/>
      <c r="U401" s="1"/>
    </row>
    <row r="402">
      <c r="B402" s="1"/>
      <c r="C402" s="1"/>
      <c r="D402" s="1"/>
      <c r="E402" s="1"/>
      <c r="F402" s="1"/>
      <c r="J402" s="1"/>
      <c r="K402" s="1"/>
      <c r="M402" s="1"/>
      <c r="R402" s="1"/>
      <c r="U402" s="1"/>
    </row>
    <row r="403">
      <c r="B403" s="1"/>
      <c r="C403" s="1"/>
      <c r="D403" s="1"/>
      <c r="E403" s="1"/>
      <c r="F403" s="1"/>
      <c r="J403" s="1"/>
      <c r="K403" s="1"/>
      <c r="M403" s="1"/>
      <c r="R403" s="1"/>
      <c r="U403" s="1"/>
    </row>
    <row r="404">
      <c r="B404" s="1"/>
      <c r="C404" s="1"/>
      <c r="D404" s="1"/>
      <c r="E404" s="1"/>
      <c r="F404" s="1"/>
      <c r="J404" s="1"/>
      <c r="K404" s="1"/>
      <c r="M404" s="1"/>
      <c r="R404" s="1"/>
      <c r="U404" s="1"/>
    </row>
    <row r="405">
      <c r="B405" s="1"/>
      <c r="C405" s="1"/>
      <c r="D405" s="1"/>
      <c r="E405" s="1"/>
      <c r="F405" s="1"/>
      <c r="J405" s="1"/>
      <c r="K405" s="1"/>
      <c r="M405" s="1"/>
      <c r="R405" s="1"/>
      <c r="U405" s="1"/>
    </row>
    <row r="406">
      <c r="B406" s="1"/>
      <c r="C406" s="1"/>
      <c r="D406" s="1"/>
      <c r="E406" s="1"/>
      <c r="F406" s="1"/>
      <c r="J406" s="1"/>
      <c r="K406" s="1"/>
      <c r="M406" s="1"/>
      <c r="R406" s="1"/>
      <c r="U406" s="1"/>
    </row>
    <row r="407">
      <c r="B407" s="1"/>
      <c r="C407" s="1"/>
      <c r="D407" s="1"/>
      <c r="E407" s="1"/>
      <c r="F407" s="1"/>
      <c r="J407" s="1"/>
      <c r="K407" s="1"/>
      <c r="M407" s="1"/>
      <c r="R407" s="1"/>
      <c r="U407" s="1"/>
    </row>
    <row r="408">
      <c r="B408" s="1"/>
      <c r="C408" s="1"/>
      <c r="D408" s="1"/>
      <c r="E408" s="1"/>
      <c r="F408" s="1"/>
      <c r="J408" s="1"/>
      <c r="K408" s="1"/>
      <c r="M408" s="1"/>
      <c r="R408" s="1"/>
      <c r="U408" s="1"/>
    </row>
    <row r="409">
      <c r="B409" s="1"/>
      <c r="C409" s="1"/>
      <c r="D409" s="1"/>
      <c r="E409" s="1"/>
      <c r="F409" s="1"/>
      <c r="J409" s="1"/>
      <c r="K409" s="1"/>
      <c r="M409" s="1"/>
      <c r="R409" s="1"/>
      <c r="U409" s="1"/>
    </row>
    <row r="410">
      <c r="B410" s="1"/>
      <c r="C410" s="1"/>
      <c r="D410" s="1"/>
      <c r="E410" s="1"/>
      <c r="F410" s="1"/>
      <c r="J410" s="1"/>
      <c r="K410" s="1"/>
      <c r="M410" s="1"/>
      <c r="R410" s="1"/>
      <c r="U410" s="1"/>
    </row>
    <row r="411">
      <c r="B411" s="1"/>
      <c r="C411" s="1"/>
      <c r="D411" s="1"/>
      <c r="E411" s="1"/>
      <c r="F411" s="1"/>
      <c r="J411" s="1"/>
      <c r="K411" s="1"/>
      <c r="M411" s="1"/>
      <c r="R411" s="1"/>
      <c r="U411" s="1"/>
    </row>
    <row r="412">
      <c r="B412" s="1"/>
      <c r="C412" s="1"/>
      <c r="D412" s="1"/>
      <c r="E412" s="1"/>
      <c r="F412" s="1"/>
      <c r="J412" s="1"/>
      <c r="K412" s="1"/>
      <c r="M412" s="1"/>
      <c r="R412" s="1"/>
      <c r="U412" s="1"/>
    </row>
    <row r="413">
      <c r="B413" s="1"/>
      <c r="C413" s="1"/>
      <c r="D413" s="1"/>
      <c r="E413" s="1"/>
      <c r="F413" s="1"/>
      <c r="J413" s="1"/>
      <c r="K413" s="1"/>
      <c r="M413" s="1"/>
      <c r="R413" s="1"/>
      <c r="U413" s="1"/>
    </row>
    <row r="414">
      <c r="B414" s="1"/>
      <c r="C414" s="1"/>
      <c r="D414" s="1"/>
      <c r="E414" s="1"/>
      <c r="F414" s="1"/>
      <c r="J414" s="1"/>
      <c r="K414" s="1"/>
      <c r="M414" s="1"/>
      <c r="R414" s="1"/>
      <c r="U414" s="1"/>
    </row>
    <row r="415">
      <c r="B415" s="1"/>
      <c r="C415" s="1"/>
      <c r="D415" s="1"/>
      <c r="E415" s="1"/>
      <c r="F415" s="1"/>
      <c r="J415" s="1"/>
      <c r="K415" s="1"/>
      <c r="M415" s="1"/>
      <c r="R415" s="1"/>
      <c r="U415" s="1"/>
    </row>
    <row r="416">
      <c r="B416" s="1"/>
      <c r="C416" s="1"/>
      <c r="D416" s="1"/>
      <c r="E416" s="1"/>
      <c r="F416" s="1"/>
      <c r="J416" s="1"/>
      <c r="K416" s="1"/>
      <c r="M416" s="1"/>
      <c r="R416" s="1"/>
      <c r="U416" s="1"/>
    </row>
    <row r="417">
      <c r="B417" s="1"/>
      <c r="C417" s="1"/>
      <c r="D417" s="1"/>
      <c r="E417" s="1"/>
      <c r="F417" s="1"/>
      <c r="J417" s="1"/>
      <c r="K417" s="1"/>
      <c r="M417" s="1"/>
      <c r="R417" s="1"/>
      <c r="U417" s="1"/>
    </row>
    <row r="418">
      <c r="B418" s="1"/>
      <c r="C418" s="1"/>
      <c r="D418" s="1"/>
      <c r="E418" s="1"/>
      <c r="F418" s="1"/>
      <c r="J418" s="1"/>
      <c r="K418" s="1"/>
      <c r="M418" s="1"/>
      <c r="R418" s="1"/>
      <c r="U418" s="1"/>
    </row>
    <row r="419">
      <c r="B419" s="1"/>
      <c r="C419" s="1"/>
      <c r="D419" s="1"/>
      <c r="E419" s="1"/>
      <c r="F419" s="1"/>
      <c r="J419" s="1"/>
      <c r="K419" s="1"/>
      <c r="M419" s="1"/>
      <c r="R419" s="1"/>
      <c r="U419" s="1"/>
    </row>
    <row r="420">
      <c r="B420" s="1"/>
      <c r="C420" s="1"/>
      <c r="D420" s="1"/>
      <c r="E420" s="1"/>
      <c r="F420" s="1"/>
      <c r="J420" s="1"/>
      <c r="K420" s="1"/>
      <c r="M420" s="1"/>
      <c r="R420" s="1"/>
      <c r="U420" s="1"/>
    </row>
    <row r="421">
      <c r="B421" s="1"/>
      <c r="C421" s="1"/>
      <c r="D421" s="1"/>
      <c r="E421" s="1"/>
      <c r="F421" s="1"/>
      <c r="J421" s="1"/>
      <c r="K421" s="1"/>
      <c r="M421" s="1"/>
      <c r="R421" s="1"/>
      <c r="U421" s="1"/>
    </row>
    <row r="422">
      <c r="B422" s="1"/>
      <c r="C422" s="1"/>
      <c r="D422" s="1"/>
      <c r="E422" s="1"/>
      <c r="F422" s="1"/>
      <c r="J422" s="1"/>
      <c r="K422" s="1"/>
      <c r="M422" s="1"/>
      <c r="R422" s="1"/>
      <c r="U422" s="1"/>
    </row>
    <row r="423">
      <c r="B423" s="1"/>
      <c r="C423" s="1"/>
      <c r="D423" s="1"/>
      <c r="E423" s="1"/>
      <c r="F423" s="1"/>
      <c r="J423" s="1"/>
      <c r="K423" s="1"/>
      <c r="M423" s="1"/>
      <c r="R423" s="1"/>
      <c r="U423" s="1"/>
    </row>
    <row r="424">
      <c r="B424" s="1"/>
      <c r="C424" s="1"/>
      <c r="D424" s="1"/>
      <c r="E424" s="1"/>
      <c r="F424" s="1"/>
      <c r="J424" s="1"/>
      <c r="K424" s="1"/>
      <c r="M424" s="1"/>
      <c r="R424" s="1"/>
      <c r="U424" s="1"/>
    </row>
    <row r="425">
      <c r="B425" s="1"/>
      <c r="C425" s="1"/>
      <c r="D425" s="1"/>
      <c r="E425" s="1"/>
      <c r="F425" s="1"/>
      <c r="J425" s="1"/>
      <c r="K425" s="1"/>
      <c r="M425" s="1"/>
      <c r="R425" s="1"/>
      <c r="U425" s="1"/>
    </row>
    <row r="426">
      <c r="B426" s="1"/>
      <c r="C426" s="1"/>
      <c r="D426" s="1"/>
      <c r="E426" s="1"/>
      <c r="F426" s="1"/>
      <c r="J426" s="1"/>
      <c r="K426" s="1"/>
      <c r="M426" s="1"/>
      <c r="R426" s="1"/>
      <c r="U426" s="1"/>
    </row>
    <row r="427">
      <c r="B427" s="1"/>
      <c r="C427" s="1"/>
      <c r="D427" s="1"/>
      <c r="E427" s="1"/>
      <c r="F427" s="1"/>
      <c r="J427" s="1"/>
      <c r="K427" s="1"/>
      <c r="M427" s="1"/>
      <c r="R427" s="1"/>
      <c r="U427" s="1"/>
    </row>
    <row r="428">
      <c r="B428" s="1"/>
      <c r="C428" s="1"/>
      <c r="D428" s="1"/>
      <c r="E428" s="1"/>
      <c r="F428" s="1"/>
      <c r="J428" s="1"/>
      <c r="K428" s="1"/>
      <c r="M428" s="1"/>
      <c r="R428" s="1"/>
      <c r="U428" s="1"/>
    </row>
    <row r="429">
      <c r="B429" s="1"/>
      <c r="C429" s="1"/>
      <c r="D429" s="1"/>
      <c r="E429" s="1"/>
      <c r="F429" s="1"/>
      <c r="J429" s="1"/>
      <c r="K429" s="1"/>
      <c r="M429" s="1"/>
      <c r="R429" s="1"/>
      <c r="U429" s="1"/>
    </row>
    <row r="430">
      <c r="B430" s="1"/>
      <c r="C430" s="1"/>
      <c r="D430" s="1"/>
      <c r="E430" s="1"/>
      <c r="F430" s="1"/>
      <c r="J430" s="1"/>
      <c r="K430" s="1"/>
      <c r="M430" s="1"/>
      <c r="R430" s="1"/>
      <c r="U430" s="1"/>
    </row>
    <row r="431">
      <c r="B431" s="1"/>
      <c r="C431" s="1"/>
      <c r="D431" s="1"/>
      <c r="E431" s="1"/>
      <c r="F431" s="1"/>
      <c r="J431" s="1"/>
      <c r="K431" s="1"/>
      <c r="M431" s="1"/>
      <c r="R431" s="1"/>
      <c r="U431" s="1"/>
    </row>
    <row r="432">
      <c r="B432" s="1"/>
      <c r="C432" s="1"/>
      <c r="D432" s="1"/>
      <c r="E432" s="1"/>
      <c r="F432" s="1"/>
      <c r="J432" s="1"/>
      <c r="K432" s="1"/>
      <c r="M432" s="1"/>
      <c r="R432" s="1"/>
      <c r="U432" s="1"/>
    </row>
    <row r="433">
      <c r="B433" s="1"/>
      <c r="C433" s="1"/>
      <c r="D433" s="1"/>
      <c r="E433" s="1"/>
      <c r="F433" s="1"/>
      <c r="J433" s="1"/>
      <c r="K433" s="1"/>
      <c r="M433" s="1"/>
      <c r="R433" s="1"/>
      <c r="U433" s="1"/>
    </row>
    <row r="434">
      <c r="B434" s="1"/>
      <c r="C434" s="1"/>
      <c r="D434" s="1"/>
      <c r="E434" s="1"/>
      <c r="F434" s="1"/>
      <c r="J434" s="1"/>
      <c r="K434" s="1"/>
      <c r="M434" s="1"/>
      <c r="R434" s="1"/>
      <c r="U434" s="1"/>
    </row>
    <row r="435">
      <c r="B435" s="1"/>
      <c r="C435" s="1"/>
      <c r="D435" s="1"/>
      <c r="E435" s="1"/>
      <c r="F435" s="1"/>
      <c r="J435" s="1"/>
      <c r="K435" s="1"/>
      <c r="M435" s="1"/>
      <c r="R435" s="1"/>
      <c r="U435" s="1"/>
    </row>
    <row r="436">
      <c r="B436" s="1"/>
      <c r="C436" s="1"/>
      <c r="D436" s="1"/>
      <c r="E436" s="1"/>
      <c r="F436" s="1"/>
      <c r="J436" s="1"/>
      <c r="K436" s="1"/>
      <c r="M436" s="1"/>
      <c r="R436" s="1"/>
      <c r="U436" s="1"/>
    </row>
    <row r="437">
      <c r="B437" s="1"/>
      <c r="C437" s="1"/>
      <c r="D437" s="1"/>
      <c r="E437" s="1"/>
      <c r="F437" s="1"/>
      <c r="J437" s="1"/>
      <c r="K437" s="1"/>
      <c r="M437" s="1"/>
      <c r="R437" s="1"/>
      <c r="U437" s="1"/>
    </row>
    <row r="438">
      <c r="B438" s="1"/>
      <c r="C438" s="1"/>
      <c r="D438" s="1"/>
      <c r="E438" s="1"/>
      <c r="F438" s="1"/>
      <c r="J438" s="1"/>
      <c r="K438" s="1"/>
      <c r="M438" s="1"/>
      <c r="R438" s="1"/>
      <c r="U438" s="1"/>
    </row>
    <row r="439">
      <c r="B439" s="1"/>
      <c r="C439" s="1"/>
      <c r="D439" s="1"/>
      <c r="E439" s="1"/>
      <c r="F439" s="1"/>
      <c r="J439" s="1"/>
      <c r="K439" s="1"/>
      <c r="M439" s="1"/>
      <c r="R439" s="1"/>
      <c r="U439" s="1"/>
    </row>
    <row r="440">
      <c r="B440" s="1"/>
      <c r="C440" s="1"/>
      <c r="D440" s="1"/>
      <c r="E440" s="1"/>
      <c r="F440" s="1"/>
      <c r="J440" s="1"/>
      <c r="K440" s="1"/>
      <c r="M440" s="1"/>
      <c r="R440" s="1"/>
      <c r="U440" s="1"/>
    </row>
    <row r="441">
      <c r="B441" s="1"/>
      <c r="C441" s="1"/>
      <c r="D441" s="1"/>
      <c r="E441" s="1"/>
      <c r="F441" s="1"/>
      <c r="J441" s="1"/>
      <c r="K441" s="1"/>
      <c r="M441" s="1"/>
      <c r="R441" s="1"/>
      <c r="U441" s="1"/>
    </row>
    <row r="442">
      <c r="B442" s="1"/>
      <c r="C442" s="1"/>
      <c r="D442" s="1"/>
      <c r="E442" s="1"/>
      <c r="F442" s="1"/>
      <c r="J442" s="1"/>
      <c r="K442" s="1"/>
      <c r="M442" s="1"/>
      <c r="R442" s="1"/>
      <c r="U442" s="1"/>
    </row>
    <row r="443">
      <c r="B443" s="1"/>
      <c r="C443" s="1"/>
      <c r="D443" s="1"/>
      <c r="E443" s="1"/>
      <c r="F443" s="1"/>
      <c r="J443" s="1"/>
      <c r="K443" s="1"/>
      <c r="M443" s="1"/>
      <c r="R443" s="1"/>
      <c r="U443" s="1"/>
    </row>
    <row r="444">
      <c r="B444" s="1"/>
      <c r="C444" s="1"/>
      <c r="D444" s="1"/>
      <c r="E444" s="1"/>
      <c r="F444" s="1"/>
      <c r="J444" s="1"/>
      <c r="K444" s="1"/>
      <c r="M444" s="1"/>
      <c r="R444" s="1"/>
      <c r="U444" s="1"/>
    </row>
    <row r="445">
      <c r="B445" s="1"/>
      <c r="C445" s="1"/>
      <c r="D445" s="1"/>
      <c r="E445" s="1"/>
      <c r="F445" s="1"/>
      <c r="J445" s="1"/>
      <c r="K445" s="1"/>
      <c r="M445" s="1"/>
      <c r="R445" s="1"/>
      <c r="U445" s="1"/>
    </row>
    <row r="446">
      <c r="B446" s="1"/>
      <c r="C446" s="1"/>
      <c r="D446" s="1"/>
      <c r="E446" s="1"/>
      <c r="F446" s="1"/>
      <c r="J446" s="1"/>
      <c r="K446" s="1"/>
      <c r="M446" s="1"/>
      <c r="R446" s="1"/>
      <c r="U446" s="1"/>
    </row>
    <row r="447">
      <c r="B447" s="1"/>
      <c r="C447" s="1"/>
      <c r="D447" s="1"/>
      <c r="E447" s="1"/>
      <c r="F447" s="1"/>
      <c r="J447" s="1"/>
      <c r="K447" s="1"/>
      <c r="M447" s="1"/>
      <c r="R447" s="1"/>
      <c r="U447" s="1"/>
    </row>
    <row r="448">
      <c r="B448" s="1"/>
      <c r="C448" s="1"/>
      <c r="D448" s="1"/>
      <c r="E448" s="1"/>
      <c r="F448" s="1"/>
      <c r="J448" s="1"/>
      <c r="K448" s="1"/>
      <c r="M448" s="1"/>
      <c r="R448" s="1"/>
      <c r="U448" s="1"/>
    </row>
    <row r="449">
      <c r="B449" s="1"/>
      <c r="C449" s="1"/>
      <c r="D449" s="1"/>
      <c r="E449" s="1"/>
      <c r="F449" s="1"/>
      <c r="J449" s="1"/>
      <c r="K449" s="1"/>
      <c r="M449" s="1"/>
      <c r="R449" s="1"/>
      <c r="U449" s="1"/>
    </row>
    <row r="450">
      <c r="B450" s="1"/>
      <c r="C450" s="1"/>
      <c r="D450" s="1"/>
      <c r="E450" s="1"/>
      <c r="F450" s="1"/>
      <c r="J450" s="1"/>
      <c r="K450" s="1"/>
      <c r="M450" s="1"/>
      <c r="R450" s="1"/>
      <c r="U450" s="1"/>
    </row>
    <row r="451">
      <c r="B451" s="1"/>
      <c r="C451" s="1"/>
      <c r="D451" s="1"/>
      <c r="E451" s="1"/>
      <c r="F451" s="1"/>
      <c r="J451" s="1"/>
      <c r="K451" s="1"/>
      <c r="M451" s="1"/>
      <c r="R451" s="1"/>
      <c r="U451" s="1"/>
    </row>
    <row r="452">
      <c r="B452" s="1"/>
      <c r="C452" s="1"/>
      <c r="D452" s="1"/>
      <c r="E452" s="1"/>
      <c r="F452" s="1"/>
      <c r="J452" s="1"/>
      <c r="K452" s="1"/>
      <c r="M452" s="1"/>
      <c r="R452" s="1"/>
      <c r="U452" s="1"/>
    </row>
    <row r="453">
      <c r="B453" s="1"/>
      <c r="C453" s="1"/>
      <c r="D453" s="1"/>
      <c r="E453" s="1"/>
      <c r="F453" s="1"/>
      <c r="J453" s="1"/>
      <c r="K453" s="1"/>
      <c r="M453" s="1"/>
      <c r="R453" s="1"/>
      <c r="U453" s="1"/>
    </row>
    <row r="454">
      <c r="B454" s="1"/>
      <c r="C454" s="1"/>
      <c r="D454" s="1"/>
      <c r="E454" s="1"/>
      <c r="F454" s="1"/>
      <c r="J454" s="1"/>
      <c r="K454" s="1"/>
      <c r="M454" s="1"/>
      <c r="R454" s="1"/>
      <c r="U454" s="1"/>
    </row>
    <row r="455">
      <c r="B455" s="1"/>
      <c r="C455" s="1"/>
      <c r="D455" s="1"/>
      <c r="E455" s="1"/>
      <c r="F455" s="1"/>
      <c r="J455" s="1"/>
      <c r="K455" s="1"/>
      <c r="M455" s="1"/>
      <c r="R455" s="1"/>
      <c r="U455" s="1"/>
    </row>
    <row r="456">
      <c r="B456" s="1"/>
      <c r="C456" s="1"/>
      <c r="D456" s="1"/>
      <c r="E456" s="1"/>
      <c r="F456" s="1"/>
      <c r="J456" s="1"/>
      <c r="K456" s="1"/>
      <c r="M456" s="1"/>
      <c r="R456" s="1"/>
      <c r="U456" s="1"/>
    </row>
    <row r="457">
      <c r="B457" s="1"/>
      <c r="C457" s="1"/>
      <c r="D457" s="1"/>
      <c r="E457" s="1"/>
      <c r="F457" s="1"/>
      <c r="J457" s="1"/>
      <c r="K457" s="1"/>
      <c r="M457" s="1"/>
      <c r="R457" s="1"/>
      <c r="U457" s="1"/>
    </row>
    <row r="458">
      <c r="B458" s="1"/>
      <c r="C458" s="1"/>
      <c r="D458" s="1"/>
      <c r="E458" s="1"/>
      <c r="F458" s="1"/>
      <c r="J458" s="1"/>
      <c r="K458" s="1"/>
      <c r="M458" s="1"/>
      <c r="R458" s="1"/>
      <c r="U458" s="1"/>
    </row>
    <row r="459">
      <c r="B459" s="1"/>
      <c r="C459" s="1"/>
      <c r="D459" s="1"/>
      <c r="E459" s="1"/>
      <c r="F459" s="1"/>
      <c r="J459" s="1"/>
      <c r="K459" s="1"/>
      <c r="M459" s="1"/>
      <c r="R459" s="1"/>
      <c r="U459" s="1"/>
    </row>
    <row r="460">
      <c r="B460" s="1"/>
      <c r="C460" s="1"/>
      <c r="D460" s="1"/>
      <c r="E460" s="1"/>
      <c r="F460" s="1"/>
      <c r="J460" s="1"/>
      <c r="K460" s="1"/>
      <c r="M460" s="1"/>
      <c r="R460" s="1"/>
      <c r="U460" s="1"/>
    </row>
    <row r="461">
      <c r="B461" s="1"/>
      <c r="C461" s="1"/>
      <c r="D461" s="1"/>
      <c r="E461" s="1"/>
      <c r="F461" s="1"/>
      <c r="J461" s="1"/>
      <c r="K461" s="1"/>
      <c r="M461" s="1"/>
      <c r="R461" s="1"/>
      <c r="U461" s="1"/>
    </row>
    <row r="462">
      <c r="B462" s="1"/>
      <c r="C462" s="1"/>
      <c r="D462" s="1"/>
      <c r="E462" s="1"/>
      <c r="F462" s="1"/>
      <c r="J462" s="1"/>
      <c r="K462" s="1"/>
      <c r="M462" s="1"/>
      <c r="R462" s="1"/>
      <c r="U462" s="1"/>
    </row>
    <row r="463">
      <c r="B463" s="1"/>
      <c r="C463" s="1"/>
      <c r="D463" s="1"/>
      <c r="E463" s="1"/>
      <c r="F463" s="1"/>
      <c r="J463" s="1"/>
      <c r="K463" s="1"/>
      <c r="M463" s="1"/>
      <c r="R463" s="1"/>
      <c r="U463" s="1"/>
    </row>
    <row r="464">
      <c r="B464" s="1"/>
      <c r="C464" s="1"/>
      <c r="D464" s="1"/>
      <c r="E464" s="1"/>
      <c r="F464" s="1"/>
      <c r="J464" s="1"/>
      <c r="K464" s="1"/>
      <c r="M464" s="1"/>
      <c r="R464" s="1"/>
      <c r="U464" s="1"/>
    </row>
    <row r="465">
      <c r="B465" s="1"/>
      <c r="C465" s="1"/>
      <c r="D465" s="1"/>
      <c r="E465" s="1"/>
      <c r="F465" s="1"/>
      <c r="J465" s="1"/>
      <c r="K465" s="1"/>
      <c r="M465" s="1"/>
      <c r="R465" s="1"/>
      <c r="U465" s="1"/>
    </row>
    <row r="466">
      <c r="B466" s="1"/>
      <c r="C466" s="1"/>
      <c r="D466" s="1"/>
      <c r="E466" s="1"/>
      <c r="F466" s="1"/>
      <c r="J466" s="1"/>
      <c r="K466" s="1"/>
      <c r="M466" s="1"/>
      <c r="R466" s="1"/>
      <c r="U466" s="1"/>
    </row>
    <row r="467">
      <c r="B467" s="1"/>
      <c r="C467" s="1"/>
      <c r="D467" s="1"/>
      <c r="E467" s="1"/>
      <c r="F467" s="1"/>
      <c r="J467" s="1"/>
      <c r="K467" s="1"/>
      <c r="M467" s="1"/>
      <c r="R467" s="1"/>
      <c r="U467" s="1"/>
    </row>
    <row r="468">
      <c r="B468" s="1"/>
      <c r="C468" s="1"/>
      <c r="D468" s="1"/>
      <c r="E468" s="1"/>
      <c r="F468" s="1"/>
      <c r="J468" s="1"/>
      <c r="K468" s="1"/>
      <c r="M468" s="1"/>
      <c r="R468" s="1"/>
      <c r="U468" s="1"/>
    </row>
    <row r="469">
      <c r="B469" s="1"/>
      <c r="C469" s="1"/>
      <c r="D469" s="1"/>
      <c r="E469" s="1"/>
      <c r="F469" s="1"/>
      <c r="J469" s="1"/>
      <c r="K469" s="1"/>
      <c r="M469" s="1"/>
      <c r="R469" s="1"/>
      <c r="U469" s="1"/>
    </row>
    <row r="470">
      <c r="B470" s="1"/>
      <c r="C470" s="1"/>
      <c r="D470" s="1"/>
      <c r="E470" s="1"/>
      <c r="F470" s="1"/>
      <c r="J470" s="1"/>
      <c r="K470" s="1"/>
      <c r="M470" s="1"/>
      <c r="R470" s="1"/>
      <c r="U470" s="1"/>
    </row>
    <row r="471">
      <c r="B471" s="1"/>
      <c r="C471" s="1"/>
      <c r="D471" s="1"/>
      <c r="E471" s="1"/>
      <c r="F471" s="1"/>
      <c r="J471" s="1"/>
      <c r="K471" s="1"/>
      <c r="M471" s="1"/>
      <c r="R471" s="1"/>
      <c r="U471" s="1"/>
    </row>
    <row r="472">
      <c r="B472" s="1"/>
      <c r="C472" s="1"/>
      <c r="D472" s="1"/>
      <c r="E472" s="1"/>
      <c r="F472" s="1"/>
      <c r="J472" s="1"/>
      <c r="K472" s="1"/>
      <c r="M472" s="1"/>
      <c r="R472" s="1"/>
      <c r="U472" s="1"/>
    </row>
    <row r="473">
      <c r="B473" s="1"/>
      <c r="C473" s="1"/>
      <c r="D473" s="1"/>
      <c r="E473" s="1"/>
      <c r="F473" s="1"/>
      <c r="J473" s="1"/>
      <c r="K473" s="1"/>
      <c r="M473" s="1"/>
      <c r="R473" s="1"/>
      <c r="U473" s="1"/>
    </row>
    <row r="474">
      <c r="B474" s="1"/>
      <c r="C474" s="1"/>
      <c r="D474" s="1"/>
      <c r="E474" s="1"/>
      <c r="F474" s="1"/>
      <c r="J474" s="1"/>
      <c r="K474" s="1"/>
      <c r="M474" s="1"/>
      <c r="R474" s="1"/>
      <c r="U474" s="1"/>
    </row>
    <row r="475">
      <c r="B475" s="1"/>
      <c r="C475" s="1"/>
      <c r="D475" s="1"/>
      <c r="E475" s="1"/>
      <c r="F475" s="1"/>
      <c r="J475" s="1"/>
      <c r="K475" s="1"/>
      <c r="M475" s="1"/>
      <c r="R475" s="1"/>
      <c r="U475" s="1"/>
    </row>
    <row r="476">
      <c r="B476" s="1"/>
      <c r="C476" s="1"/>
      <c r="D476" s="1"/>
      <c r="E476" s="1"/>
      <c r="F476" s="1"/>
      <c r="J476" s="1"/>
      <c r="K476" s="1"/>
      <c r="M476" s="1"/>
      <c r="R476" s="1"/>
      <c r="U476" s="1"/>
    </row>
    <row r="477">
      <c r="B477" s="1"/>
      <c r="C477" s="1"/>
      <c r="D477" s="1"/>
      <c r="E477" s="1"/>
      <c r="F477" s="1"/>
      <c r="J477" s="1"/>
      <c r="K477" s="1"/>
      <c r="M477" s="1"/>
      <c r="R477" s="1"/>
      <c r="U477" s="1"/>
    </row>
    <row r="478">
      <c r="B478" s="1"/>
      <c r="C478" s="1"/>
      <c r="D478" s="1"/>
      <c r="E478" s="1"/>
      <c r="F478" s="1"/>
      <c r="J478" s="1"/>
      <c r="K478" s="1"/>
      <c r="M478" s="1"/>
      <c r="R478" s="1"/>
      <c r="U478" s="1"/>
    </row>
    <row r="479">
      <c r="B479" s="1"/>
      <c r="C479" s="1"/>
      <c r="D479" s="1"/>
      <c r="E479" s="1"/>
      <c r="F479" s="1"/>
      <c r="J479" s="1"/>
      <c r="K479" s="1"/>
      <c r="M479" s="1"/>
      <c r="R479" s="1"/>
      <c r="U479" s="1"/>
    </row>
    <row r="480">
      <c r="B480" s="1"/>
      <c r="C480" s="1"/>
      <c r="D480" s="1"/>
      <c r="E480" s="1"/>
      <c r="F480" s="1"/>
      <c r="J480" s="1"/>
      <c r="K480" s="1"/>
      <c r="M480" s="1"/>
      <c r="R480" s="1"/>
      <c r="U480" s="1"/>
    </row>
    <row r="481">
      <c r="B481" s="1"/>
      <c r="C481" s="1"/>
      <c r="D481" s="1"/>
      <c r="E481" s="1"/>
      <c r="F481" s="1"/>
      <c r="J481" s="1"/>
      <c r="K481" s="1"/>
      <c r="M481" s="1"/>
      <c r="R481" s="1"/>
      <c r="U481" s="1"/>
    </row>
    <row r="482">
      <c r="B482" s="1"/>
      <c r="C482" s="1"/>
      <c r="D482" s="1"/>
      <c r="E482" s="1"/>
      <c r="F482" s="1"/>
      <c r="J482" s="1"/>
      <c r="K482" s="1"/>
      <c r="M482" s="1"/>
      <c r="R482" s="1"/>
      <c r="U482" s="1"/>
    </row>
    <row r="483">
      <c r="B483" s="1"/>
      <c r="C483" s="1"/>
      <c r="D483" s="1"/>
      <c r="E483" s="1"/>
      <c r="F483" s="1"/>
      <c r="J483" s="1"/>
      <c r="K483" s="1"/>
      <c r="M483" s="1"/>
      <c r="R483" s="1"/>
      <c r="U483" s="1"/>
    </row>
    <row r="484">
      <c r="B484" s="1"/>
      <c r="C484" s="1"/>
      <c r="D484" s="1"/>
      <c r="E484" s="1"/>
      <c r="F484" s="1"/>
      <c r="J484" s="1"/>
      <c r="K484" s="1"/>
      <c r="M484" s="1"/>
      <c r="R484" s="1"/>
      <c r="U484" s="1"/>
    </row>
    <row r="485">
      <c r="B485" s="1"/>
      <c r="C485" s="1"/>
      <c r="D485" s="1"/>
      <c r="E485" s="1"/>
      <c r="F485" s="1"/>
      <c r="J485" s="1"/>
      <c r="K485" s="1"/>
      <c r="M485" s="1"/>
      <c r="R485" s="1"/>
      <c r="U485" s="1"/>
    </row>
    <row r="486">
      <c r="B486" s="1"/>
      <c r="C486" s="1"/>
      <c r="D486" s="1"/>
      <c r="E486" s="1"/>
      <c r="F486" s="1"/>
      <c r="J486" s="1"/>
      <c r="K486" s="1"/>
      <c r="M486" s="1"/>
      <c r="R486" s="1"/>
      <c r="U486" s="1"/>
    </row>
    <row r="487">
      <c r="B487" s="1"/>
      <c r="C487" s="1"/>
      <c r="D487" s="1"/>
      <c r="E487" s="1"/>
      <c r="F487" s="1"/>
      <c r="J487" s="1"/>
      <c r="K487" s="1"/>
      <c r="M487" s="1"/>
      <c r="R487" s="1"/>
      <c r="U487" s="1"/>
    </row>
    <row r="488">
      <c r="B488" s="1"/>
      <c r="C488" s="1"/>
      <c r="D488" s="1"/>
      <c r="E488" s="1"/>
      <c r="F488" s="1"/>
      <c r="J488" s="1"/>
      <c r="K488" s="1"/>
      <c r="M488" s="1"/>
      <c r="R488" s="1"/>
      <c r="U488" s="1"/>
    </row>
    <row r="489">
      <c r="B489" s="1"/>
      <c r="C489" s="1"/>
      <c r="D489" s="1"/>
      <c r="E489" s="1"/>
      <c r="F489" s="1"/>
      <c r="J489" s="1"/>
      <c r="K489" s="1"/>
      <c r="M489" s="1"/>
      <c r="R489" s="1"/>
      <c r="U489" s="1"/>
    </row>
    <row r="490">
      <c r="B490" s="1"/>
      <c r="C490" s="1"/>
      <c r="D490" s="1"/>
      <c r="E490" s="1"/>
      <c r="F490" s="1"/>
      <c r="J490" s="1"/>
      <c r="K490" s="1"/>
      <c r="M490" s="1"/>
      <c r="R490" s="1"/>
      <c r="U490" s="1"/>
    </row>
    <row r="491">
      <c r="B491" s="1"/>
      <c r="C491" s="1"/>
      <c r="D491" s="1"/>
      <c r="E491" s="1"/>
      <c r="F491" s="1"/>
      <c r="J491" s="1"/>
      <c r="K491" s="1"/>
      <c r="M491" s="1"/>
      <c r="R491" s="1"/>
      <c r="U491" s="1"/>
    </row>
    <row r="492">
      <c r="B492" s="1"/>
      <c r="C492" s="1"/>
      <c r="D492" s="1"/>
      <c r="E492" s="1"/>
      <c r="F492" s="1"/>
      <c r="J492" s="1"/>
      <c r="K492" s="1"/>
      <c r="M492" s="1"/>
      <c r="R492" s="1"/>
      <c r="U492" s="1"/>
    </row>
    <row r="493">
      <c r="B493" s="1"/>
      <c r="C493" s="1"/>
      <c r="D493" s="1"/>
      <c r="E493" s="1"/>
      <c r="F493" s="1"/>
      <c r="J493" s="1"/>
      <c r="K493" s="1"/>
      <c r="M493" s="1"/>
      <c r="R493" s="1"/>
      <c r="U493" s="1"/>
    </row>
    <row r="494">
      <c r="B494" s="1"/>
      <c r="C494" s="1"/>
      <c r="D494" s="1"/>
      <c r="E494" s="1"/>
      <c r="F494" s="1"/>
      <c r="J494" s="1"/>
      <c r="K494" s="1"/>
      <c r="M494" s="1"/>
      <c r="R494" s="1"/>
      <c r="U494" s="1"/>
    </row>
    <row r="495">
      <c r="B495" s="1"/>
      <c r="C495" s="1"/>
      <c r="D495" s="1"/>
      <c r="E495" s="1"/>
      <c r="F495" s="1"/>
      <c r="J495" s="1"/>
      <c r="K495" s="1"/>
      <c r="M495" s="1"/>
      <c r="R495" s="1"/>
      <c r="U495" s="1"/>
    </row>
    <row r="496">
      <c r="B496" s="1"/>
      <c r="C496" s="1"/>
      <c r="D496" s="1"/>
      <c r="E496" s="1"/>
      <c r="F496" s="1"/>
      <c r="J496" s="1"/>
      <c r="K496" s="1"/>
      <c r="M496" s="1"/>
      <c r="R496" s="1"/>
      <c r="U496" s="1"/>
    </row>
    <row r="497">
      <c r="B497" s="1"/>
      <c r="C497" s="1"/>
      <c r="D497" s="1"/>
      <c r="E497" s="1"/>
      <c r="F497" s="1"/>
      <c r="J497" s="1"/>
      <c r="K497" s="1"/>
      <c r="M497" s="1"/>
      <c r="R497" s="1"/>
      <c r="U497" s="1"/>
    </row>
    <row r="498">
      <c r="B498" s="1"/>
      <c r="C498" s="1"/>
      <c r="D498" s="1"/>
      <c r="E498" s="1"/>
      <c r="F498" s="1"/>
      <c r="J498" s="1"/>
      <c r="K498" s="1"/>
      <c r="M498" s="1"/>
      <c r="R498" s="1"/>
      <c r="U498" s="1"/>
    </row>
    <row r="499">
      <c r="B499" s="1"/>
      <c r="C499" s="1"/>
      <c r="D499" s="1"/>
      <c r="E499" s="1"/>
      <c r="F499" s="1"/>
      <c r="J499" s="1"/>
      <c r="K499" s="1"/>
      <c r="M499" s="1"/>
      <c r="R499" s="1"/>
      <c r="U499" s="1"/>
    </row>
    <row r="500">
      <c r="B500" s="1"/>
      <c r="C500" s="1"/>
      <c r="D500" s="1"/>
      <c r="E500" s="1"/>
      <c r="F500" s="1"/>
      <c r="J500" s="1"/>
      <c r="K500" s="1"/>
      <c r="M500" s="1"/>
      <c r="R500" s="1"/>
      <c r="U500" s="1"/>
    </row>
    <row r="501">
      <c r="B501" s="1"/>
      <c r="C501" s="1"/>
      <c r="D501" s="1"/>
      <c r="E501" s="1"/>
      <c r="F501" s="1"/>
      <c r="J501" s="1"/>
      <c r="K501" s="1"/>
      <c r="M501" s="1"/>
      <c r="R501" s="1"/>
      <c r="U501" s="1"/>
    </row>
    <row r="502">
      <c r="B502" s="1"/>
      <c r="C502" s="1"/>
      <c r="D502" s="1"/>
      <c r="E502" s="1"/>
      <c r="F502" s="1"/>
      <c r="J502" s="1"/>
      <c r="K502" s="1"/>
      <c r="M502" s="1"/>
      <c r="R502" s="1"/>
      <c r="U502" s="1"/>
    </row>
    <row r="503">
      <c r="B503" s="1"/>
      <c r="C503" s="1"/>
      <c r="D503" s="1"/>
      <c r="E503" s="1"/>
      <c r="F503" s="1"/>
      <c r="J503" s="1"/>
      <c r="K503" s="1"/>
      <c r="M503" s="1"/>
      <c r="R503" s="1"/>
      <c r="U503" s="1"/>
    </row>
    <row r="504">
      <c r="B504" s="1"/>
      <c r="C504" s="1"/>
      <c r="D504" s="1"/>
      <c r="E504" s="1"/>
      <c r="F504" s="1"/>
      <c r="J504" s="1"/>
      <c r="K504" s="1"/>
      <c r="M504" s="1"/>
      <c r="R504" s="1"/>
      <c r="U504" s="1"/>
    </row>
    <row r="505">
      <c r="B505" s="1"/>
      <c r="C505" s="1"/>
      <c r="D505" s="1"/>
      <c r="E505" s="1"/>
      <c r="F505" s="1"/>
      <c r="J505" s="1"/>
      <c r="K505" s="1"/>
      <c r="M505" s="1"/>
      <c r="R505" s="1"/>
      <c r="U505" s="1"/>
    </row>
    <row r="506">
      <c r="B506" s="1"/>
      <c r="C506" s="1"/>
      <c r="D506" s="1"/>
      <c r="E506" s="1"/>
      <c r="F506" s="1"/>
      <c r="J506" s="1"/>
      <c r="K506" s="1"/>
      <c r="M506" s="1"/>
      <c r="R506" s="1"/>
      <c r="U506" s="1"/>
    </row>
    <row r="507">
      <c r="B507" s="1"/>
      <c r="C507" s="1"/>
      <c r="D507" s="1"/>
      <c r="E507" s="1"/>
      <c r="F507" s="1"/>
      <c r="J507" s="1"/>
      <c r="K507" s="1"/>
      <c r="M507" s="1"/>
      <c r="R507" s="1"/>
      <c r="U507" s="1"/>
    </row>
    <row r="508">
      <c r="B508" s="1"/>
      <c r="C508" s="1"/>
      <c r="D508" s="1"/>
      <c r="E508" s="1"/>
      <c r="F508" s="1"/>
      <c r="J508" s="1"/>
      <c r="K508" s="1"/>
      <c r="M508" s="1"/>
      <c r="R508" s="1"/>
      <c r="U508" s="1"/>
    </row>
    <row r="509">
      <c r="B509" s="1"/>
      <c r="C509" s="1"/>
      <c r="D509" s="1"/>
      <c r="E509" s="1"/>
      <c r="F509" s="1"/>
      <c r="J509" s="1"/>
      <c r="K509" s="1"/>
      <c r="M509" s="1"/>
      <c r="R509" s="1"/>
      <c r="U509" s="1"/>
    </row>
    <row r="510">
      <c r="B510" s="1"/>
      <c r="C510" s="1"/>
      <c r="D510" s="1"/>
      <c r="E510" s="1"/>
      <c r="F510" s="1"/>
      <c r="J510" s="1"/>
      <c r="K510" s="1"/>
      <c r="M510" s="1"/>
      <c r="R510" s="1"/>
      <c r="U510" s="1"/>
    </row>
    <row r="511">
      <c r="B511" s="1"/>
      <c r="C511" s="1"/>
      <c r="D511" s="1"/>
      <c r="E511" s="1"/>
      <c r="F511" s="1"/>
      <c r="J511" s="1"/>
      <c r="K511" s="1"/>
      <c r="M511" s="1"/>
      <c r="R511" s="1"/>
      <c r="U511" s="1"/>
    </row>
    <row r="512">
      <c r="B512" s="1"/>
      <c r="C512" s="1"/>
      <c r="D512" s="1"/>
      <c r="E512" s="1"/>
      <c r="F512" s="1"/>
      <c r="J512" s="1"/>
      <c r="K512" s="1"/>
      <c r="M512" s="1"/>
      <c r="R512" s="1"/>
      <c r="U512" s="1"/>
    </row>
    <row r="513">
      <c r="B513" s="1"/>
      <c r="C513" s="1"/>
      <c r="D513" s="1"/>
      <c r="E513" s="1"/>
      <c r="F513" s="1"/>
      <c r="J513" s="1"/>
      <c r="K513" s="1"/>
      <c r="M513" s="1"/>
      <c r="R513" s="1"/>
      <c r="U513" s="1"/>
    </row>
    <row r="514">
      <c r="B514" s="1"/>
      <c r="C514" s="1"/>
      <c r="D514" s="1"/>
      <c r="E514" s="1"/>
      <c r="F514" s="1"/>
      <c r="J514" s="1"/>
      <c r="K514" s="1"/>
      <c r="M514" s="1"/>
      <c r="R514" s="1"/>
      <c r="U514" s="1"/>
    </row>
    <row r="515">
      <c r="B515" s="1"/>
      <c r="C515" s="1"/>
      <c r="D515" s="1"/>
      <c r="E515" s="1"/>
      <c r="F515" s="1"/>
      <c r="J515" s="1"/>
      <c r="K515" s="1"/>
      <c r="M515" s="1"/>
      <c r="R515" s="1"/>
      <c r="U515" s="1"/>
    </row>
    <row r="516">
      <c r="B516" s="1"/>
      <c r="C516" s="1"/>
      <c r="D516" s="1"/>
      <c r="E516" s="1"/>
      <c r="F516" s="1"/>
      <c r="J516" s="1"/>
      <c r="K516" s="1"/>
      <c r="M516" s="1"/>
      <c r="R516" s="1"/>
      <c r="U516" s="1"/>
    </row>
    <row r="517">
      <c r="B517" s="1"/>
      <c r="C517" s="1"/>
      <c r="D517" s="1"/>
      <c r="E517" s="1"/>
      <c r="F517" s="1"/>
      <c r="J517" s="1"/>
      <c r="K517" s="1"/>
      <c r="M517" s="1"/>
      <c r="R517" s="1"/>
      <c r="U517" s="1"/>
    </row>
    <row r="518">
      <c r="B518" s="1"/>
      <c r="C518" s="1"/>
      <c r="D518" s="1"/>
      <c r="E518" s="1"/>
      <c r="F518" s="1"/>
      <c r="J518" s="1"/>
      <c r="K518" s="1"/>
      <c r="M518" s="1"/>
      <c r="R518" s="1"/>
      <c r="U518" s="1"/>
    </row>
    <row r="519">
      <c r="B519" s="1"/>
      <c r="C519" s="1"/>
      <c r="D519" s="1"/>
      <c r="E519" s="1"/>
      <c r="F519" s="1"/>
      <c r="J519" s="1"/>
      <c r="K519" s="1"/>
      <c r="M519" s="1"/>
      <c r="R519" s="1"/>
      <c r="U519" s="1"/>
    </row>
    <row r="520">
      <c r="B520" s="1"/>
      <c r="C520" s="1"/>
      <c r="D520" s="1"/>
      <c r="E520" s="1"/>
      <c r="F520" s="1"/>
      <c r="J520" s="1"/>
      <c r="K520" s="1"/>
      <c r="M520" s="1"/>
      <c r="R520" s="1"/>
      <c r="U520" s="1"/>
    </row>
    <row r="521">
      <c r="B521" s="1"/>
      <c r="C521" s="1"/>
      <c r="D521" s="1"/>
      <c r="E521" s="1"/>
      <c r="F521" s="1"/>
      <c r="J521" s="1"/>
      <c r="K521" s="1"/>
      <c r="M521" s="1"/>
      <c r="R521" s="1"/>
      <c r="U521" s="1"/>
    </row>
    <row r="522">
      <c r="B522" s="1"/>
      <c r="C522" s="1"/>
      <c r="D522" s="1"/>
      <c r="E522" s="1"/>
      <c r="F522" s="1"/>
      <c r="J522" s="1"/>
      <c r="K522" s="1"/>
      <c r="M522" s="1"/>
      <c r="R522" s="1"/>
      <c r="U522" s="1"/>
    </row>
    <row r="523">
      <c r="B523" s="1"/>
      <c r="C523" s="1"/>
      <c r="D523" s="1"/>
      <c r="E523" s="1"/>
      <c r="F523" s="1"/>
      <c r="J523" s="1"/>
      <c r="K523" s="1"/>
      <c r="M523" s="1"/>
      <c r="R523" s="1"/>
      <c r="U523" s="1"/>
    </row>
    <row r="524">
      <c r="B524" s="1"/>
      <c r="C524" s="1"/>
      <c r="D524" s="1"/>
      <c r="E524" s="1"/>
      <c r="F524" s="1"/>
      <c r="J524" s="1"/>
      <c r="K524" s="1"/>
      <c r="M524" s="1"/>
      <c r="R524" s="1"/>
      <c r="U524" s="1"/>
    </row>
    <row r="525">
      <c r="B525" s="1"/>
      <c r="C525" s="1"/>
      <c r="D525" s="1"/>
      <c r="E525" s="1"/>
      <c r="F525" s="1"/>
      <c r="J525" s="1"/>
      <c r="K525" s="1"/>
      <c r="M525" s="1"/>
      <c r="R525" s="1"/>
      <c r="U525" s="1"/>
    </row>
    <row r="526">
      <c r="B526" s="1"/>
      <c r="C526" s="1"/>
      <c r="D526" s="1"/>
      <c r="E526" s="1"/>
      <c r="F526" s="1"/>
      <c r="J526" s="1"/>
      <c r="K526" s="1"/>
      <c r="M526" s="1"/>
      <c r="R526" s="1"/>
      <c r="U526" s="1"/>
    </row>
    <row r="527">
      <c r="B527" s="1"/>
      <c r="C527" s="1"/>
      <c r="D527" s="1"/>
      <c r="E527" s="1"/>
      <c r="F527" s="1"/>
      <c r="J527" s="1"/>
      <c r="K527" s="1"/>
      <c r="M527" s="1"/>
      <c r="R527" s="1"/>
      <c r="U527" s="1"/>
    </row>
    <row r="528">
      <c r="B528" s="1"/>
      <c r="C528" s="1"/>
      <c r="D528" s="1"/>
      <c r="E528" s="1"/>
      <c r="F528" s="1"/>
      <c r="J528" s="1"/>
      <c r="K528" s="1"/>
      <c r="M528" s="1"/>
      <c r="R528" s="1"/>
      <c r="U528" s="1"/>
    </row>
    <row r="529">
      <c r="B529" s="1"/>
      <c r="C529" s="1"/>
      <c r="D529" s="1"/>
      <c r="E529" s="1"/>
      <c r="F529" s="1"/>
      <c r="J529" s="1"/>
      <c r="K529" s="1"/>
      <c r="M529" s="1"/>
      <c r="R529" s="1"/>
      <c r="U529" s="1"/>
    </row>
    <row r="530">
      <c r="B530" s="1"/>
      <c r="C530" s="1"/>
      <c r="D530" s="1"/>
      <c r="E530" s="1"/>
      <c r="F530" s="1"/>
      <c r="J530" s="1"/>
      <c r="K530" s="1"/>
      <c r="M530" s="1"/>
      <c r="R530" s="1"/>
      <c r="U530" s="1"/>
    </row>
    <row r="531">
      <c r="B531" s="1"/>
      <c r="C531" s="1"/>
      <c r="D531" s="1"/>
      <c r="E531" s="1"/>
      <c r="F531" s="1"/>
      <c r="J531" s="1"/>
      <c r="K531" s="1"/>
      <c r="M531" s="1"/>
      <c r="R531" s="1"/>
      <c r="U531" s="1"/>
    </row>
    <row r="532">
      <c r="B532" s="1"/>
      <c r="C532" s="1"/>
      <c r="D532" s="1"/>
      <c r="E532" s="1"/>
      <c r="F532" s="1"/>
      <c r="J532" s="1"/>
      <c r="K532" s="1"/>
      <c r="M532" s="1"/>
      <c r="R532" s="1"/>
      <c r="U532" s="1"/>
    </row>
    <row r="533">
      <c r="B533" s="1"/>
      <c r="C533" s="1"/>
      <c r="D533" s="1"/>
      <c r="E533" s="1"/>
      <c r="F533" s="1"/>
      <c r="J533" s="1"/>
      <c r="K533" s="1"/>
      <c r="M533" s="1"/>
      <c r="R533" s="1"/>
      <c r="U533" s="1"/>
    </row>
    <row r="534">
      <c r="B534" s="1"/>
      <c r="C534" s="1"/>
      <c r="D534" s="1"/>
      <c r="E534" s="1"/>
      <c r="F534" s="1"/>
      <c r="J534" s="1"/>
      <c r="K534" s="1"/>
      <c r="M534" s="1"/>
      <c r="R534" s="1"/>
      <c r="U534" s="1"/>
    </row>
    <row r="535">
      <c r="B535" s="1"/>
      <c r="C535" s="1"/>
      <c r="D535" s="1"/>
      <c r="E535" s="1"/>
      <c r="F535" s="1"/>
      <c r="J535" s="1"/>
      <c r="K535" s="1"/>
      <c r="M535" s="1"/>
      <c r="R535" s="1"/>
      <c r="U535" s="1"/>
    </row>
    <row r="536">
      <c r="B536" s="1"/>
      <c r="C536" s="1"/>
      <c r="D536" s="1"/>
      <c r="E536" s="1"/>
      <c r="F536" s="1"/>
      <c r="J536" s="1"/>
      <c r="K536" s="1"/>
      <c r="M536" s="1"/>
      <c r="R536" s="1"/>
      <c r="U536" s="1"/>
    </row>
    <row r="537">
      <c r="B537" s="1"/>
      <c r="C537" s="1"/>
      <c r="D537" s="1"/>
      <c r="E537" s="1"/>
      <c r="F537" s="1"/>
      <c r="J537" s="1"/>
      <c r="K537" s="1"/>
      <c r="M537" s="1"/>
      <c r="R537" s="1"/>
      <c r="U537" s="1"/>
    </row>
    <row r="538">
      <c r="B538" s="1"/>
      <c r="C538" s="1"/>
      <c r="D538" s="1"/>
      <c r="E538" s="1"/>
      <c r="F538" s="1"/>
      <c r="J538" s="1"/>
      <c r="K538" s="1"/>
      <c r="M538" s="1"/>
      <c r="R538" s="1"/>
      <c r="U538" s="1"/>
    </row>
    <row r="539">
      <c r="B539" s="1"/>
      <c r="C539" s="1"/>
      <c r="D539" s="1"/>
      <c r="E539" s="1"/>
      <c r="F539" s="1"/>
      <c r="J539" s="1"/>
      <c r="K539" s="1"/>
      <c r="M539" s="1"/>
      <c r="R539" s="1"/>
      <c r="U539" s="1"/>
    </row>
    <row r="540">
      <c r="B540" s="1"/>
      <c r="C540" s="1"/>
      <c r="D540" s="1"/>
      <c r="E540" s="1"/>
      <c r="F540" s="1"/>
      <c r="J540" s="1"/>
      <c r="K540" s="1"/>
      <c r="M540" s="1"/>
      <c r="R540" s="1"/>
      <c r="U540" s="1"/>
    </row>
    <row r="541">
      <c r="B541" s="1"/>
      <c r="C541" s="1"/>
      <c r="D541" s="1"/>
      <c r="E541" s="1"/>
      <c r="F541" s="1"/>
      <c r="J541" s="1"/>
      <c r="K541" s="1"/>
      <c r="M541" s="1"/>
      <c r="R541" s="1"/>
      <c r="U541" s="1"/>
    </row>
    <row r="542">
      <c r="B542" s="1"/>
      <c r="C542" s="1"/>
      <c r="D542" s="1"/>
      <c r="E542" s="1"/>
      <c r="F542" s="1"/>
      <c r="J542" s="1"/>
      <c r="K542" s="1"/>
      <c r="M542" s="1"/>
      <c r="R542" s="1"/>
      <c r="U542" s="1"/>
    </row>
    <row r="543">
      <c r="B543" s="1"/>
      <c r="C543" s="1"/>
      <c r="D543" s="1"/>
      <c r="E543" s="1"/>
      <c r="F543" s="1"/>
      <c r="J543" s="1"/>
      <c r="K543" s="1"/>
      <c r="M543" s="1"/>
      <c r="R543" s="1"/>
      <c r="U543" s="1"/>
    </row>
    <row r="544">
      <c r="B544" s="1"/>
      <c r="C544" s="1"/>
      <c r="D544" s="1"/>
      <c r="E544" s="1"/>
      <c r="F544" s="1"/>
      <c r="J544" s="1"/>
      <c r="K544" s="1"/>
      <c r="M544" s="1"/>
      <c r="R544" s="1"/>
      <c r="U544" s="1"/>
    </row>
    <row r="545">
      <c r="B545" s="1"/>
      <c r="C545" s="1"/>
      <c r="D545" s="1"/>
      <c r="E545" s="1"/>
      <c r="F545" s="1"/>
      <c r="J545" s="1"/>
      <c r="K545" s="1"/>
      <c r="M545" s="1"/>
      <c r="R545" s="1"/>
      <c r="U545" s="1"/>
    </row>
    <row r="546">
      <c r="B546" s="1"/>
      <c r="C546" s="1"/>
      <c r="D546" s="1"/>
      <c r="E546" s="1"/>
      <c r="F546" s="1"/>
      <c r="J546" s="1"/>
      <c r="K546" s="1"/>
      <c r="M546" s="1"/>
      <c r="R546" s="1"/>
      <c r="U546" s="1"/>
    </row>
    <row r="547">
      <c r="B547" s="1"/>
      <c r="C547" s="1"/>
      <c r="D547" s="1"/>
      <c r="E547" s="1"/>
      <c r="F547" s="1"/>
      <c r="J547" s="1"/>
      <c r="K547" s="1"/>
      <c r="M547" s="1"/>
      <c r="R547" s="1"/>
      <c r="U547" s="1"/>
    </row>
    <row r="548">
      <c r="B548" s="1"/>
      <c r="C548" s="1"/>
      <c r="D548" s="1"/>
      <c r="E548" s="1"/>
      <c r="F548" s="1"/>
      <c r="J548" s="1"/>
      <c r="K548" s="1"/>
      <c r="M548" s="1"/>
      <c r="R548" s="1"/>
      <c r="U548" s="1"/>
    </row>
    <row r="549">
      <c r="B549" s="1"/>
      <c r="C549" s="1"/>
      <c r="D549" s="1"/>
      <c r="E549" s="1"/>
      <c r="F549" s="1"/>
      <c r="J549" s="1"/>
      <c r="K549" s="1"/>
      <c r="M549" s="1"/>
      <c r="R549" s="1"/>
      <c r="U549" s="1"/>
    </row>
    <row r="550">
      <c r="B550" s="1"/>
      <c r="C550" s="1"/>
      <c r="D550" s="1"/>
      <c r="E550" s="1"/>
      <c r="F550" s="1"/>
      <c r="J550" s="1"/>
      <c r="K550" s="1"/>
      <c r="M550" s="1"/>
      <c r="R550" s="1"/>
      <c r="U550" s="1"/>
    </row>
    <row r="551">
      <c r="B551" s="1"/>
      <c r="C551" s="1"/>
      <c r="D551" s="1"/>
      <c r="E551" s="1"/>
      <c r="F551" s="1"/>
      <c r="J551" s="1"/>
      <c r="K551" s="1"/>
      <c r="M551" s="1"/>
      <c r="R551" s="1"/>
      <c r="U551" s="1"/>
    </row>
    <row r="552">
      <c r="B552" s="1"/>
      <c r="C552" s="1"/>
      <c r="D552" s="1"/>
      <c r="E552" s="1"/>
      <c r="F552" s="1"/>
      <c r="J552" s="1"/>
      <c r="K552" s="1"/>
      <c r="M552" s="1"/>
      <c r="R552" s="1"/>
      <c r="U552" s="1"/>
    </row>
    <row r="553">
      <c r="B553" s="1"/>
      <c r="C553" s="1"/>
      <c r="D553" s="1"/>
      <c r="E553" s="1"/>
      <c r="F553" s="1"/>
      <c r="J553" s="1"/>
      <c r="K553" s="1"/>
      <c r="M553" s="1"/>
      <c r="R553" s="1"/>
      <c r="U553" s="1"/>
    </row>
    <row r="554">
      <c r="B554" s="1"/>
      <c r="C554" s="1"/>
      <c r="D554" s="1"/>
      <c r="E554" s="1"/>
      <c r="F554" s="1"/>
      <c r="J554" s="1"/>
      <c r="K554" s="1"/>
      <c r="M554" s="1"/>
      <c r="R554" s="1"/>
      <c r="U554" s="1"/>
    </row>
    <row r="555">
      <c r="B555" s="1"/>
      <c r="C555" s="1"/>
      <c r="D555" s="1"/>
      <c r="E555" s="1"/>
      <c r="F555" s="1"/>
      <c r="J555" s="1"/>
      <c r="K555" s="1"/>
      <c r="M555" s="1"/>
      <c r="R555" s="1"/>
      <c r="U555" s="1"/>
    </row>
    <row r="556">
      <c r="B556" s="1"/>
      <c r="C556" s="1"/>
      <c r="D556" s="1"/>
      <c r="E556" s="1"/>
      <c r="F556" s="1"/>
      <c r="J556" s="1"/>
      <c r="K556" s="1"/>
      <c r="M556" s="1"/>
      <c r="R556" s="1"/>
      <c r="U556" s="1"/>
    </row>
    <row r="557">
      <c r="B557" s="1"/>
      <c r="C557" s="1"/>
      <c r="D557" s="1"/>
      <c r="E557" s="1"/>
      <c r="F557" s="1"/>
      <c r="J557" s="1"/>
      <c r="K557" s="1"/>
      <c r="M557" s="1"/>
      <c r="R557" s="1"/>
      <c r="U557" s="1"/>
    </row>
    <row r="558">
      <c r="B558" s="1"/>
      <c r="C558" s="1"/>
      <c r="D558" s="1"/>
      <c r="E558" s="1"/>
      <c r="F558" s="1"/>
      <c r="J558" s="1"/>
      <c r="K558" s="1"/>
      <c r="M558" s="1"/>
      <c r="R558" s="1"/>
      <c r="U558" s="1"/>
    </row>
    <row r="559">
      <c r="B559" s="1"/>
      <c r="C559" s="1"/>
      <c r="D559" s="1"/>
      <c r="E559" s="1"/>
      <c r="F559" s="1"/>
      <c r="J559" s="1"/>
      <c r="K559" s="1"/>
      <c r="M559" s="1"/>
      <c r="R559" s="1"/>
      <c r="U559" s="1"/>
    </row>
    <row r="560">
      <c r="B560" s="1"/>
      <c r="C560" s="1"/>
      <c r="D560" s="1"/>
      <c r="E560" s="1"/>
      <c r="F560" s="1"/>
      <c r="J560" s="1"/>
      <c r="K560" s="1"/>
      <c r="M560" s="1"/>
      <c r="R560" s="1"/>
      <c r="U560" s="1"/>
    </row>
    <row r="561">
      <c r="B561" s="1"/>
      <c r="C561" s="1"/>
      <c r="D561" s="1"/>
      <c r="E561" s="1"/>
      <c r="F561" s="1"/>
      <c r="J561" s="1"/>
      <c r="K561" s="1"/>
      <c r="M561" s="1"/>
      <c r="R561" s="1"/>
      <c r="U561" s="1"/>
    </row>
    <row r="562">
      <c r="B562" s="1"/>
      <c r="C562" s="1"/>
      <c r="D562" s="1"/>
      <c r="E562" s="1"/>
      <c r="F562" s="1"/>
      <c r="J562" s="1"/>
      <c r="K562" s="1"/>
      <c r="M562" s="1"/>
      <c r="R562" s="1"/>
      <c r="U562" s="1"/>
    </row>
    <row r="563">
      <c r="B563" s="1"/>
      <c r="C563" s="1"/>
      <c r="D563" s="1"/>
      <c r="E563" s="1"/>
      <c r="F563" s="1"/>
      <c r="J563" s="1"/>
      <c r="K563" s="1"/>
      <c r="M563" s="1"/>
      <c r="R563" s="1"/>
      <c r="U563" s="1"/>
    </row>
    <row r="564">
      <c r="B564" s="1"/>
      <c r="C564" s="1"/>
      <c r="D564" s="1"/>
      <c r="E564" s="1"/>
      <c r="F564" s="1"/>
      <c r="J564" s="1"/>
      <c r="K564" s="1"/>
      <c r="M564" s="1"/>
      <c r="R564" s="1"/>
      <c r="U564" s="1"/>
    </row>
    <row r="565">
      <c r="B565" s="1"/>
      <c r="C565" s="1"/>
      <c r="D565" s="1"/>
      <c r="E565" s="1"/>
      <c r="F565" s="1"/>
      <c r="J565" s="1"/>
      <c r="K565" s="1"/>
      <c r="M565" s="1"/>
      <c r="R565" s="1"/>
      <c r="U565" s="1"/>
    </row>
    <row r="566">
      <c r="B566" s="1"/>
      <c r="C566" s="1"/>
      <c r="D566" s="1"/>
      <c r="E566" s="1"/>
      <c r="F566" s="1"/>
      <c r="J566" s="1"/>
      <c r="K566" s="1"/>
      <c r="M566" s="1"/>
      <c r="R566" s="1"/>
      <c r="U566" s="1"/>
    </row>
    <row r="567">
      <c r="B567" s="1"/>
      <c r="C567" s="1"/>
      <c r="D567" s="1"/>
      <c r="E567" s="1"/>
      <c r="F567" s="1"/>
      <c r="J567" s="1"/>
      <c r="K567" s="1"/>
      <c r="M567" s="1"/>
      <c r="R567" s="1"/>
      <c r="U567" s="1"/>
    </row>
    <row r="568">
      <c r="B568" s="1"/>
      <c r="C568" s="1"/>
      <c r="D568" s="1"/>
      <c r="E568" s="1"/>
      <c r="F568" s="1"/>
      <c r="J568" s="1"/>
      <c r="K568" s="1"/>
      <c r="M568" s="1"/>
      <c r="R568" s="1"/>
      <c r="U568" s="1"/>
    </row>
    <row r="569">
      <c r="B569" s="1"/>
      <c r="C569" s="1"/>
      <c r="D569" s="1"/>
      <c r="E569" s="1"/>
      <c r="F569" s="1"/>
      <c r="J569" s="1"/>
      <c r="K569" s="1"/>
      <c r="M569" s="1"/>
      <c r="R569" s="1"/>
      <c r="U569" s="1"/>
    </row>
    <row r="570">
      <c r="B570" s="1"/>
      <c r="C570" s="1"/>
      <c r="D570" s="1"/>
      <c r="E570" s="1"/>
      <c r="F570" s="1"/>
      <c r="J570" s="1"/>
      <c r="K570" s="1"/>
      <c r="M570" s="1"/>
      <c r="R570" s="1"/>
      <c r="U570" s="1"/>
    </row>
    <row r="571">
      <c r="B571" s="1"/>
      <c r="C571" s="1"/>
      <c r="D571" s="1"/>
      <c r="E571" s="1"/>
      <c r="F571" s="1"/>
      <c r="J571" s="1"/>
      <c r="K571" s="1"/>
      <c r="M571" s="1"/>
      <c r="R571" s="1"/>
      <c r="U571" s="1"/>
    </row>
    <row r="572">
      <c r="B572" s="1"/>
      <c r="C572" s="1"/>
      <c r="D572" s="1"/>
      <c r="E572" s="1"/>
      <c r="F572" s="1"/>
      <c r="J572" s="1"/>
      <c r="K572" s="1"/>
      <c r="M572" s="1"/>
      <c r="R572" s="1"/>
      <c r="U572" s="1"/>
    </row>
    <row r="573">
      <c r="B573" s="1"/>
      <c r="C573" s="1"/>
      <c r="D573" s="1"/>
      <c r="E573" s="1"/>
      <c r="F573" s="1"/>
      <c r="J573" s="1"/>
      <c r="K573" s="1"/>
      <c r="M573" s="1"/>
      <c r="R573" s="1"/>
      <c r="U573" s="1"/>
    </row>
    <row r="574">
      <c r="B574" s="1"/>
      <c r="C574" s="1"/>
      <c r="D574" s="1"/>
      <c r="E574" s="1"/>
      <c r="F574" s="1"/>
      <c r="J574" s="1"/>
      <c r="K574" s="1"/>
      <c r="M574" s="1"/>
      <c r="R574" s="1"/>
      <c r="U574" s="1"/>
    </row>
    <row r="575">
      <c r="B575" s="1"/>
      <c r="C575" s="1"/>
      <c r="D575" s="1"/>
      <c r="E575" s="1"/>
      <c r="F575" s="1"/>
      <c r="J575" s="1"/>
      <c r="K575" s="1"/>
      <c r="M575" s="1"/>
      <c r="R575" s="1"/>
      <c r="U575" s="1"/>
    </row>
    <row r="576">
      <c r="B576" s="1"/>
      <c r="C576" s="1"/>
      <c r="D576" s="1"/>
      <c r="E576" s="1"/>
      <c r="F576" s="1"/>
      <c r="J576" s="1"/>
      <c r="K576" s="1"/>
      <c r="M576" s="1"/>
      <c r="R576" s="1"/>
      <c r="U576" s="1"/>
    </row>
    <row r="577">
      <c r="B577" s="1"/>
      <c r="C577" s="1"/>
      <c r="D577" s="1"/>
      <c r="E577" s="1"/>
      <c r="F577" s="1"/>
      <c r="J577" s="1"/>
      <c r="K577" s="1"/>
      <c r="M577" s="1"/>
      <c r="R577" s="1"/>
      <c r="U577" s="1"/>
    </row>
    <row r="578">
      <c r="B578" s="1"/>
      <c r="C578" s="1"/>
      <c r="D578" s="1"/>
      <c r="E578" s="1"/>
      <c r="F578" s="1"/>
      <c r="J578" s="1"/>
      <c r="K578" s="1"/>
      <c r="M578" s="1"/>
      <c r="R578" s="1"/>
      <c r="U578" s="1"/>
    </row>
    <row r="579">
      <c r="B579" s="1"/>
      <c r="C579" s="1"/>
      <c r="D579" s="1"/>
      <c r="E579" s="1"/>
      <c r="F579" s="1"/>
      <c r="J579" s="1"/>
      <c r="K579" s="1"/>
      <c r="M579" s="1"/>
      <c r="R579" s="1"/>
      <c r="U579" s="1"/>
    </row>
    <row r="580">
      <c r="B580" s="1"/>
      <c r="C580" s="1"/>
      <c r="D580" s="1"/>
      <c r="E580" s="1"/>
      <c r="F580" s="1"/>
      <c r="J580" s="1"/>
      <c r="K580" s="1"/>
      <c r="M580" s="1"/>
      <c r="R580" s="1"/>
      <c r="U580" s="1"/>
    </row>
    <row r="581">
      <c r="B581" s="1"/>
      <c r="C581" s="1"/>
      <c r="D581" s="1"/>
      <c r="E581" s="1"/>
      <c r="F581" s="1"/>
      <c r="J581" s="1"/>
      <c r="K581" s="1"/>
      <c r="M581" s="1"/>
      <c r="R581" s="1"/>
      <c r="U581" s="1"/>
    </row>
    <row r="582">
      <c r="B582" s="1"/>
      <c r="C582" s="1"/>
      <c r="D582" s="1"/>
      <c r="E582" s="1"/>
      <c r="F582" s="1"/>
      <c r="J582" s="1"/>
      <c r="K582" s="1"/>
      <c r="M582" s="1"/>
      <c r="R582" s="1"/>
      <c r="U582" s="1"/>
    </row>
    <row r="583">
      <c r="B583" s="1"/>
      <c r="C583" s="1"/>
      <c r="D583" s="1"/>
      <c r="E583" s="1"/>
      <c r="F583" s="1"/>
      <c r="J583" s="1"/>
      <c r="K583" s="1"/>
      <c r="M583" s="1"/>
      <c r="R583" s="1"/>
      <c r="U583" s="1"/>
    </row>
    <row r="584">
      <c r="B584" s="1"/>
      <c r="C584" s="1"/>
      <c r="D584" s="1"/>
      <c r="E584" s="1"/>
      <c r="F584" s="1"/>
      <c r="J584" s="1"/>
      <c r="K584" s="1"/>
      <c r="M584" s="1"/>
      <c r="R584" s="1"/>
      <c r="U584" s="1"/>
    </row>
    <row r="585">
      <c r="B585" s="1"/>
      <c r="C585" s="1"/>
      <c r="D585" s="1"/>
      <c r="E585" s="1"/>
      <c r="F585" s="1"/>
      <c r="J585" s="1"/>
      <c r="K585" s="1"/>
      <c r="M585" s="1"/>
      <c r="R585" s="1"/>
      <c r="U585" s="1"/>
    </row>
    <row r="586">
      <c r="B586" s="1"/>
      <c r="C586" s="1"/>
      <c r="D586" s="1"/>
      <c r="E586" s="1"/>
      <c r="F586" s="1"/>
      <c r="J586" s="1"/>
      <c r="K586" s="1"/>
      <c r="M586" s="1"/>
      <c r="R586" s="1"/>
      <c r="U586" s="1"/>
    </row>
    <row r="587">
      <c r="B587" s="1"/>
      <c r="C587" s="1"/>
      <c r="D587" s="1"/>
      <c r="E587" s="1"/>
      <c r="F587" s="1"/>
      <c r="J587" s="1"/>
      <c r="K587" s="1"/>
      <c r="M587" s="1"/>
      <c r="R587" s="1"/>
      <c r="U587" s="1"/>
    </row>
    <row r="588">
      <c r="B588" s="1"/>
      <c r="C588" s="1"/>
      <c r="D588" s="1"/>
      <c r="E588" s="1"/>
      <c r="F588" s="1"/>
      <c r="J588" s="1"/>
      <c r="K588" s="1"/>
      <c r="M588" s="1"/>
      <c r="R588" s="1"/>
      <c r="U588" s="1"/>
    </row>
    <row r="589">
      <c r="B589" s="1"/>
      <c r="C589" s="1"/>
      <c r="D589" s="1"/>
      <c r="E589" s="1"/>
      <c r="F589" s="1"/>
      <c r="J589" s="1"/>
      <c r="K589" s="1"/>
      <c r="M589" s="1"/>
      <c r="R589" s="1"/>
      <c r="U589" s="1"/>
    </row>
    <row r="590">
      <c r="B590" s="1"/>
      <c r="C590" s="1"/>
      <c r="D590" s="1"/>
      <c r="E590" s="1"/>
      <c r="F590" s="1"/>
      <c r="J590" s="1"/>
      <c r="K590" s="1"/>
      <c r="M590" s="1"/>
      <c r="R590" s="1"/>
      <c r="U590" s="1"/>
    </row>
    <row r="591">
      <c r="B591" s="1"/>
      <c r="C591" s="1"/>
      <c r="D591" s="1"/>
      <c r="E591" s="1"/>
      <c r="F591" s="1"/>
      <c r="J591" s="1"/>
      <c r="K591" s="1"/>
      <c r="M591" s="1"/>
      <c r="R591" s="1"/>
      <c r="U591" s="1"/>
    </row>
    <row r="592">
      <c r="B592" s="1"/>
      <c r="C592" s="1"/>
      <c r="D592" s="1"/>
      <c r="E592" s="1"/>
      <c r="F592" s="1"/>
      <c r="J592" s="1"/>
      <c r="K592" s="1"/>
      <c r="M592" s="1"/>
      <c r="R592" s="1"/>
      <c r="U592" s="1"/>
    </row>
    <row r="593">
      <c r="B593" s="1"/>
      <c r="C593" s="1"/>
      <c r="D593" s="1"/>
      <c r="E593" s="1"/>
      <c r="F593" s="1"/>
      <c r="J593" s="1"/>
      <c r="K593" s="1"/>
      <c r="M593" s="1"/>
      <c r="R593" s="1"/>
      <c r="U593" s="1"/>
    </row>
    <row r="594">
      <c r="B594" s="1"/>
      <c r="C594" s="1"/>
      <c r="D594" s="1"/>
      <c r="E594" s="1"/>
      <c r="F594" s="1"/>
      <c r="J594" s="1"/>
      <c r="K594" s="1"/>
      <c r="M594" s="1"/>
      <c r="R594" s="1"/>
      <c r="U594" s="1"/>
    </row>
    <row r="595">
      <c r="B595" s="1"/>
      <c r="C595" s="1"/>
      <c r="D595" s="1"/>
      <c r="E595" s="1"/>
      <c r="F595" s="1"/>
      <c r="J595" s="1"/>
      <c r="K595" s="1"/>
      <c r="M595" s="1"/>
      <c r="R595" s="1"/>
      <c r="U595" s="1"/>
    </row>
    <row r="596">
      <c r="B596" s="1"/>
      <c r="C596" s="1"/>
      <c r="D596" s="1"/>
      <c r="E596" s="1"/>
      <c r="F596" s="1"/>
      <c r="J596" s="1"/>
      <c r="K596" s="1"/>
      <c r="M596" s="1"/>
      <c r="R596" s="1"/>
      <c r="U596" s="1"/>
    </row>
    <row r="597">
      <c r="B597" s="1"/>
      <c r="C597" s="1"/>
      <c r="D597" s="1"/>
      <c r="E597" s="1"/>
      <c r="F597" s="1"/>
      <c r="J597" s="1"/>
      <c r="K597" s="1"/>
      <c r="M597" s="1"/>
      <c r="R597" s="1"/>
      <c r="U597" s="1"/>
    </row>
    <row r="598">
      <c r="B598" s="1"/>
      <c r="C598" s="1"/>
      <c r="D598" s="1"/>
      <c r="E598" s="1"/>
      <c r="F598" s="1"/>
      <c r="J598" s="1"/>
      <c r="K598" s="1"/>
      <c r="M598" s="1"/>
      <c r="R598" s="1"/>
      <c r="U598" s="1"/>
    </row>
    <row r="599">
      <c r="B599" s="1"/>
      <c r="C599" s="1"/>
      <c r="D599" s="1"/>
      <c r="E599" s="1"/>
      <c r="F599" s="1"/>
      <c r="J599" s="1"/>
      <c r="K599" s="1"/>
      <c r="M599" s="1"/>
      <c r="R599" s="1"/>
      <c r="U599" s="1"/>
    </row>
    <row r="600">
      <c r="B600" s="1"/>
      <c r="C600" s="1"/>
      <c r="D600" s="1"/>
      <c r="E600" s="1"/>
      <c r="F600" s="1"/>
      <c r="J600" s="1"/>
      <c r="K600" s="1"/>
      <c r="M600" s="1"/>
      <c r="R600" s="1"/>
      <c r="U600" s="1"/>
    </row>
    <row r="601">
      <c r="B601" s="1"/>
      <c r="C601" s="1"/>
      <c r="D601" s="1"/>
      <c r="E601" s="1"/>
      <c r="F601" s="1"/>
      <c r="J601" s="1"/>
      <c r="K601" s="1"/>
      <c r="M601" s="1"/>
      <c r="R601" s="1"/>
      <c r="U601" s="1"/>
    </row>
    <row r="602">
      <c r="B602" s="1"/>
      <c r="C602" s="1"/>
      <c r="D602" s="1"/>
      <c r="E602" s="1"/>
      <c r="F602" s="1"/>
      <c r="J602" s="1"/>
      <c r="K602" s="1"/>
      <c r="M602" s="1"/>
      <c r="R602" s="1"/>
      <c r="U602" s="1"/>
    </row>
    <row r="603">
      <c r="B603" s="1"/>
      <c r="C603" s="1"/>
      <c r="D603" s="1"/>
      <c r="E603" s="1"/>
      <c r="F603" s="1"/>
      <c r="J603" s="1"/>
      <c r="K603" s="1"/>
      <c r="M603" s="1"/>
      <c r="R603" s="1"/>
      <c r="U603" s="1"/>
    </row>
    <row r="604">
      <c r="B604" s="1"/>
      <c r="C604" s="1"/>
      <c r="D604" s="1"/>
      <c r="E604" s="1"/>
      <c r="F604" s="1"/>
      <c r="J604" s="1"/>
      <c r="K604" s="1"/>
      <c r="M604" s="1"/>
      <c r="R604" s="1"/>
      <c r="U604" s="1"/>
    </row>
    <row r="605">
      <c r="B605" s="1"/>
      <c r="C605" s="1"/>
      <c r="D605" s="1"/>
      <c r="E605" s="1"/>
      <c r="F605" s="1"/>
      <c r="J605" s="1"/>
      <c r="K605" s="1"/>
      <c r="M605" s="1"/>
      <c r="R605" s="1"/>
      <c r="U605" s="1"/>
    </row>
    <row r="606">
      <c r="B606" s="1"/>
      <c r="C606" s="1"/>
      <c r="D606" s="1"/>
      <c r="E606" s="1"/>
      <c r="F606" s="1"/>
      <c r="J606" s="1"/>
      <c r="K606" s="1"/>
      <c r="M606" s="1"/>
      <c r="R606" s="1"/>
      <c r="U606" s="1"/>
    </row>
    <row r="607">
      <c r="B607" s="1"/>
      <c r="C607" s="1"/>
      <c r="D607" s="1"/>
      <c r="E607" s="1"/>
      <c r="F607" s="1"/>
      <c r="J607" s="1"/>
      <c r="K607" s="1"/>
      <c r="M607" s="1"/>
      <c r="R607" s="1"/>
      <c r="U607" s="1"/>
    </row>
    <row r="608">
      <c r="B608" s="1"/>
      <c r="C608" s="1"/>
      <c r="D608" s="1"/>
      <c r="E608" s="1"/>
      <c r="F608" s="1"/>
      <c r="J608" s="1"/>
      <c r="K608" s="1"/>
      <c r="M608" s="1"/>
      <c r="R608" s="1"/>
      <c r="U608" s="1"/>
    </row>
    <row r="609">
      <c r="B609" s="1"/>
      <c r="C609" s="1"/>
      <c r="D609" s="1"/>
      <c r="E609" s="1"/>
      <c r="F609" s="1"/>
      <c r="J609" s="1"/>
      <c r="K609" s="1"/>
      <c r="M609" s="1"/>
      <c r="R609" s="1"/>
      <c r="U609" s="1"/>
    </row>
    <row r="610">
      <c r="B610" s="1"/>
      <c r="C610" s="1"/>
      <c r="D610" s="1"/>
      <c r="E610" s="1"/>
      <c r="F610" s="1"/>
      <c r="J610" s="1"/>
      <c r="K610" s="1"/>
      <c r="M610" s="1"/>
      <c r="R610" s="1"/>
      <c r="U610" s="1"/>
    </row>
    <row r="611">
      <c r="B611" s="1"/>
      <c r="C611" s="1"/>
      <c r="D611" s="1"/>
      <c r="E611" s="1"/>
      <c r="F611" s="1"/>
      <c r="J611" s="1"/>
      <c r="K611" s="1"/>
      <c r="M611" s="1"/>
      <c r="R611" s="1"/>
      <c r="U611" s="1"/>
    </row>
    <row r="612">
      <c r="B612" s="1"/>
      <c r="C612" s="1"/>
      <c r="D612" s="1"/>
      <c r="E612" s="1"/>
      <c r="F612" s="1"/>
      <c r="J612" s="1"/>
      <c r="K612" s="1"/>
      <c r="M612" s="1"/>
      <c r="R612" s="1"/>
      <c r="U612" s="1"/>
    </row>
    <row r="613">
      <c r="B613" s="1"/>
      <c r="C613" s="1"/>
      <c r="D613" s="1"/>
      <c r="E613" s="1"/>
      <c r="F613" s="1"/>
      <c r="J613" s="1"/>
      <c r="K613" s="1"/>
      <c r="M613" s="1"/>
      <c r="R613" s="1"/>
      <c r="U613" s="1"/>
    </row>
    <row r="614">
      <c r="B614" s="1"/>
      <c r="C614" s="1"/>
      <c r="D614" s="1"/>
      <c r="E614" s="1"/>
      <c r="F614" s="1"/>
      <c r="J614" s="1"/>
      <c r="K614" s="1"/>
      <c r="M614" s="1"/>
      <c r="R614" s="1"/>
      <c r="U614" s="1"/>
    </row>
    <row r="615">
      <c r="B615" s="1"/>
      <c r="C615" s="1"/>
      <c r="D615" s="1"/>
      <c r="E615" s="1"/>
      <c r="F615" s="1"/>
      <c r="J615" s="1"/>
      <c r="K615" s="1"/>
      <c r="M615" s="1"/>
      <c r="R615" s="1"/>
      <c r="U615" s="1"/>
    </row>
    <row r="616">
      <c r="B616" s="1"/>
      <c r="C616" s="1"/>
      <c r="D616" s="1"/>
      <c r="E616" s="1"/>
      <c r="F616" s="1"/>
      <c r="J616" s="1"/>
      <c r="K616" s="1"/>
      <c r="M616" s="1"/>
      <c r="R616" s="1"/>
      <c r="U616" s="1"/>
    </row>
    <row r="617">
      <c r="B617" s="1"/>
      <c r="C617" s="1"/>
      <c r="D617" s="1"/>
      <c r="E617" s="1"/>
      <c r="F617" s="1"/>
      <c r="J617" s="1"/>
      <c r="K617" s="1"/>
      <c r="M617" s="1"/>
      <c r="R617" s="1"/>
      <c r="U617" s="1"/>
    </row>
    <row r="618">
      <c r="B618" s="1"/>
      <c r="C618" s="1"/>
      <c r="D618" s="1"/>
      <c r="E618" s="1"/>
      <c r="F618" s="1"/>
      <c r="J618" s="1"/>
      <c r="K618" s="1"/>
      <c r="M618" s="1"/>
      <c r="R618" s="1"/>
      <c r="U618" s="1"/>
    </row>
    <row r="619">
      <c r="B619" s="1"/>
      <c r="C619" s="1"/>
      <c r="D619" s="1"/>
      <c r="E619" s="1"/>
      <c r="F619" s="1"/>
      <c r="J619" s="1"/>
      <c r="K619" s="1"/>
      <c r="M619" s="1"/>
      <c r="R619" s="1"/>
      <c r="U619" s="1"/>
    </row>
    <row r="620">
      <c r="B620" s="1"/>
      <c r="C620" s="1"/>
      <c r="D620" s="1"/>
      <c r="E620" s="1"/>
      <c r="F620" s="1"/>
      <c r="J620" s="1"/>
      <c r="K620" s="1"/>
      <c r="M620" s="1"/>
      <c r="R620" s="1"/>
      <c r="U620" s="1"/>
    </row>
    <row r="621">
      <c r="B621" s="1"/>
      <c r="C621" s="1"/>
      <c r="D621" s="1"/>
      <c r="E621" s="1"/>
      <c r="F621" s="1"/>
      <c r="J621" s="1"/>
      <c r="K621" s="1"/>
      <c r="M621" s="1"/>
      <c r="R621" s="1"/>
      <c r="U621" s="1"/>
    </row>
    <row r="622">
      <c r="B622" s="1"/>
      <c r="C622" s="1"/>
      <c r="D622" s="1"/>
      <c r="E622" s="1"/>
      <c r="F622" s="1"/>
      <c r="J622" s="1"/>
      <c r="K622" s="1"/>
      <c r="M622" s="1"/>
      <c r="R622" s="1"/>
      <c r="U622" s="1"/>
    </row>
    <row r="623">
      <c r="B623" s="1"/>
      <c r="C623" s="1"/>
      <c r="D623" s="1"/>
      <c r="E623" s="1"/>
      <c r="F623" s="1"/>
      <c r="J623" s="1"/>
      <c r="K623" s="1"/>
      <c r="M623" s="1"/>
      <c r="R623" s="1"/>
      <c r="U623" s="1"/>
    </row>
    <row r="624">
      <c r="B624" s="1"/>
      <c r="C624" s="1"/>
      <c r="D624" s="1"/>
      <c r="E624" s="1"/>
      <c r="F624" s="1"/>
      <c r="J624" s="1"/>
      <c r="K624" s="1"/>
      <c r="M624" s="1"/>
      <c r="R624" s="1"/>
      <c r="U624" s="1"/>
    </row>
    <row r="625">
      <c r="B625" s="1"/>
      <c r="C625" s="1"/>
      <c r="D625" s="1"/>
      <c r="E625" s="1"/>
      <c r="F625" s="1"/>
      <c r="J625" s="1"/>
      <c r="K625" s="1"/>
      <c r="M625" s="1"/>
      <c r="R625" s="1"/>
      <c r="U625" s="1"/>
    </row>
    <row r="626">
      <c r="B626" s="1"/>
      <c r="C626" s="1"/>
      <c r="D626" s="1"/>
      <c r="E626" s="1"/>
      <c r="F626" s="1"/>
      <c r="J626" s="1"/>
      <c r="K626" s="1"/>
      <c r="M626" s="1"/>
      <c r="R626" s="1"/>
      <c r="U626" s="1"/>
    </row>
    <row r="627">
      <c r="B627" s="1"/>
      <c r="C627" s="1"/>
      <c r="D627" s="1"/>
      <c r="E627" s="1"/>
      <c r="F627" s="1"/>
      <c r="J627" s="1"/>
      <c r="K627" s="1"/>
      <c r="M627" s="1"/>
      <c r="R627" s="1"/>
      <c r="U627" s="1"/>
    </row>
    <row r="628">
      <c r="B628" s="1"/>
      <c r="C628" s="1"/>
      <c r="D628" s="1"/>
      <c r="E628" s="1"/>
      <c r="F628" s="1"/>
      <c r="J628" s="1"/>
      <c r="K628" s="1"/>
      <c r="M628" s="1"/>
      <c r="R628" s="1"/>
      <c r="U628" s="1"/>
    </row>
    <row r="629">
      <c r="B629" s="1"/>
      <c r="C629" s="1"/>
      <c r="D629" s="1"/>
      <c r="E629" s="1"/>
      <c r="F629" s="1"/>
      <c r="J629" s="1"/>
      <c r="K629" s="1"/>
      <c r="M629" s="1"/>
      <c r="R629" s="1"/>
      <c r="U629" s="1"/>
    </row>
    <row r="630">
      <c r="B630" s="1"/>
      <c r="C630" s="1"/>
      <c r="D630" s="1"/>
      <c r="E630" s="1"/>
      <c r="F630" s="1"/>
      <c r="J630" s="1"/>
      <c r="K630" s="1"/>
      <c r="M630" s="1"/>
      <c r="R630" s="1"/>
      <c r="U630" s="1"/>
    </row>
    <row r="631">
      <c r="B631" s="1"/>
      <c r="C631" s="1"/>
      <c r="D631" s="1"/>
      <c r="E631" s="1"/>
      <c r="F631" s="1"/>
      <c r="J631" s="1"/>
      <c r="K631" s="1"/>
      <c r="M631" s="1"/>
      <c r="R631" s="1"/>
      <c r="U631" s="1"/>
    </row>
    <row r="632">
      <c r="B632" s="1"/>
      <c r="C632" s="1"/>
      <c r="D632" s="1"/>
      <c r="E632" s="1"/>
      <c r="F632" s="1"/>
      <c r="J632" s="1"/>
      <c r="K632" s="1"/>
      <c r="M632" s="1"/>
      <c r="R632" s="1"/>
      <c r="U632" s="1"/>
    </row>
    <row r="633">
      <c r="B633" s="1"/>
      <c r="C633" s="1"/>
      <c r="D633" s="1"/>
      <c r="E633" s="1"/>
      <c r="F633" s="1"/>
      <c r="J633" s="1"/>
      <c r="K633" s="1"/>
      <c r="M633" s="1"/>
      <c r="R633" s="1"/>
      <c r="U633" s="1"/>
    </row>
    <row r="634">
      <c r="B634" s="1"/>
      <c r="C634" s="1"/>
      <c r="D634" s="1"/>
      <c r="E634" s="1"/>
      <c r="F634" s="1"/>
      <c r="J634" s="1"/>
      <c r="K634" s="1"/>
      <c r="M634" s="1"/>
      <c r="R634" s="1"/>
      <c r="U634" s="1"/>
    </row>
    <row r="635">
      <c r="B635" s="1"/>
      <c r="C635" s="1"/>
      <c r="D635" s="1"/>
      <c r="E635" s="1"/>
      <c r="F635" s="1"/>
      <c r="J635" s="1"/>
      <c r="K635" s="1"/>
      <c r="M635" s="1"/>
      <c r="R635" s="1"/>
      <c r="U635" s="1"/>
    </row>
    <row r="636">
      <c r="B636" s="1"/>
      <c r="C636" s="1"/>
      <c r="D636" s="1"/>
      <c r="E636" s="1"/>
      <c r="F636" s="1"/>
      <c r="J636" s="1"/>
      <c r="K636" s="1"/>
      <c r="M636" s="1"/>
      <c r="R636" s="1"/>
      <c r="U636" s="1"/>
    </row>
    <row r="637">
      <c r="B637" s="1"/>
      <c r="C637" s="1"/>
      <c r="D637" s="1"/>
      <c r="E637" s="1"/>
      <c r="F637" s="1"/>
      <c r="J637" s="1"/>
      <c r="K637" s="1"/>
      <c r="M637" s="1"/>
      <c r="R637" s="1"/>
      <c r="U637" s="1"/>
    </row>
    <row r="638">
      <c r="B638" s="1"/>
      <c r="C638" s="1"/>
      <c r="D638" s="1"/>
      <c r="E638" s="1"/>
      <c r="F638" s="1"/>
      <c r="J638" s="1"/>
      <c r="K638" s="1"/>
      <c r="M638" s="1"/>
      <c r="R638" s="1"/>
      <c r="U638" s="1"/>
    </row>
    <row r="639">
      <c r="B639" s="1"/>
      <c r="C639" s="1"/>
      <c r="D639" s="1"/>
      <c r="E639" s="1"/>
      <c r="F639" s="1"/>
      <c r="J639" s="1"/>
      <c r="K639" s="1"/>
      <c r="M639" s="1"/>
      <c r="R639" s="1"/>
      <c r="U639" s="1"/>
    </row>
    <row r="640">
      <c r="B640" s="1"/>
      <c r="C640" s="1"/>
      <c r="D640" s="1"/>
      <c r="E640" s="1"/>
      <c r="F640" s="1"/>
      <c r="J640" s="1"/>
      <c r="K640" s="1"/>
      <c r="M640" s="1"/>
      <c r="R640" s="1"/>
      <c r="U640" s="1"/>
    </row>
    <row r="641">
      <c r="B641" s="1"/>
      <c r="C641" s="1"/>
      <c r="D641" s="1"/>
      <c r="E641" s="1"/>
      <c r="F641" s="1"/>
      <c r="J641" s="1"/>
      <c r="K641" s="1"/>
      <c r="M641" s="1"/>
      <c r="R641" s="1"/>
      <c r="U641" s="1"/>
    </row>
    <row r="642">
      <c r="B642" s="1"/>
      <c r="C642" s="1"/>
      <c r="D642" s="1"/>
      <c r="E642" s="1"/>
      <c r="F642" s="1"/>
      <c r="J642" s="1"/>
      <c r="K642" s="1"/>
      <c r="M642" s="1"/>
      <c r="R642" s="1"/>
      <c r="U642" s="1"/>
    </row>
    <row r="643">
      <c r="B643" s="1"/>
      <c r="C643" s="1"/>
      <c r="D643" s="1"/>
      <c r="E643" s="1"/>
      <c r="F643" s="1"/>
      <c r="J643" s="1"/>
      <c r="K643" s="1"/>
      <c r="M643" s="1"/>
      <c r="R643" s="1"/>
      <c r="U643" s="1"/>
    </row>
    <row r="644">
      <c r="B644" s="1"/>
      <c r="C644" s="1"/>
      <c r="D644" s="1"/>
      <c r="E644" s="1"/>
      <c r="F644" s="1"/>
      <c r="J644" s="1"/>
      <c r="K644" s="1"/>
      <c r="M644" s="1"/>
      <c r="R644" s="1"/>
      <c r="U644" s="1"/>
    </row>
    <row r="645">
      <c r="B645" s="1"/>
      <c r="C645" s="1"/>
      <c r="D645" s="1"/>
      <c r="E645" s="1"/>
      <c r="F645" s="1"/>
      <c r="J645" s="1"/>
      <c r="K645" s="1"/>
      <c r="M645" s="1"/>
      <c r="R645" s="1"/>
      <c r="U645" s="1"/>
    </row>
    <row r="646">
      <c r="B646" s="1"/>
      <c r="C646" s="1"/>
      <c r="D646" s="1"/>
      <c r="E646" s="1"/>
      <c r="F646" s="1"/>
      <c r="J646" s="1"/>
      <c r="K646" s="1"/>
      <c r="M646" s="1"/>
      <c r="R646" s="1"/>
      <c r="U646" s="1"/>
    </row>
    <row r="647">
      <c r="B647" s="1"/>
      <c r="C647" s="1"/>
      <c r="D647" s="1"/>
      <c r="E647" s="1"/>
      <c r="F647" s="1"/>
      <c r="J647" s="1"/>
      <c r="K647" s="1"/>
      <c r="M647" s="1"/>
      <c r="R647" s="1"/>
      <c r="U647" s="1"/>
    </row>
    <row r="648">
      <c r="B648" s="1"/>
      <c r="C648" s="1"/>
      <c r="D648" s="1"/>
      <c r="E648" s="1"/>
      <c r="F648" s="1"/>
      <c r="J648" s="1"/>
      <c r="K648" s="1"/>
      <c r="M648" s="1"/>
      <c r="R648" s="1"/>
      <c r="U648" s="1"/>
    </row>
    <row r="649">
      <c r="B649" s="1"/>
      <c r="C649" s="1"/>
      <c r="D649" s="1"/>
      <c r="E649" s="1"/>
      <c r="F649" s="1"/>
      <c r="J649" s="1"/>
      <c r="K649" s="1"/>
      <c r="M649" s="1"/>
      <c r="R649" s="1"/>
      <c r="U649" s="1"/>
    </row>
    <row r="650">
      <c r="B650" s="1"/>
      <c r="C650" s="1"/>
      <c r="D650" s="1"/>
      <c r="E650" s="1"/>
      <c r="F650" s="1"/>
      <c r="J650" s="1"/>
      <c r="K650" s="1"/>
      <c r="M650" s="1"/>
      <c r="R650" s="1"/>
      <c r="U650" s="1"/>
    </row>
    <row r="651">
      <c r="B651" s="1"/>
      <c r="C651" s="1"/>
      <c r="D651" s="1"/>
      <c r="E651" s="1"/>
      <c r="F651" s="1"/>
      <c r="J651" s="1"/>
      <c r="K651" s="1"/>
      <c r="M651" s="1"/>
      <c r="R651" s="1"/>
      <c r="U651" s="1"/>
    </row>
    <row r="652">
      <c r="B652" s="1"/>
      <c r="C652" s="1"/>
      <c r="D652" s="1"/>
      <c r="E652" s="1"/>
      <c r="F652" s="1"/>
      <c r="J652" s="1"/>
      <c r="K652" s="1"/>
      <c r="M652" s="1"/>
      <c r="R652" s="1"/>
      <c r="U652" s="1"/>
    </row>
    <row r="653">
      <c r="B653" s="1"/>
      <c r="C653" s="1"/>
      <c r="D653" s="1"/>
      <c r="E653" s="1"/>
      <c r="F653" s="1"/>
      <c r="J653" s="1"/>
      <c r="K653" s="1"/>
      <c r="M653" s="1"/>
      <c r="R653" s="1"/>
      <c r="U653" s="1"/>
    </row>
    <row r="654">
      <c r="B654" s="1"/>
      <c r="C654" s="1"/>
      <c r="D654" s="1"/>
      <c r="E654" s="1"/>
      <c r="F654" s="1"/>
      <c r="J654" s="1"/>
      <c r="K654" s="1"/>
      <c r="M654" s="1"/>
      <c r="R654" s="1"/>
      <c r="U654" s="1"/>
    </row>
    <row r="655">
      <c r="B655" s="1"/>
      <c r="C655" s="1"/>
      <c r="D655" s="1"/>
      <c r="E655" s="1"/>
      <c r="F655" s="1"/>
      <c r="J655" s="1"/>
      <c r="K655" s="1"/>
      <c r="M655" s="1"/>
      <c r="R655" s="1"/>
      <c r="U655" s="1"/>
    </row>
    <row r="656">
      <c r="B656" s="1"/>
      <c r="C656" s="1"/>
      <c r="D656" s="1"/>
      <c r="E656" s="1"/>
      <c r="F656" s="1"/>
      <c r="J656" s="1"/>
      <c r="K656" s="1"/>
      <c r="M656" s="1"/>
      <c r="R656" s="1"/>
      <c r="U656" s="1"/>
    </row>
    <row r="657">
      <c r="B657" s="1"/>
      <c r="C657" s="1"/>
      <c r="D657" s="1"/>
      <c r="E657" s="1"/>
      <c r="F657" s="1"/>
      <c r="J657" s="1"/>
      <c r="K657" s="1"/>
      <c r="M657" s="1"/>
      <c r="R657" s="1"/>
      <c r="U657" s="1"/>
    </row>
    <row r="658">
      <c r="B658" s="1"/>
      <c r="C658" s="1"/>
      <c r="D658" s="1"/>
      <c r="E658" s="1"/>
      <c r="F658" s="1"/>
      <c r="J658" s="1"/>
      <c r="K658" s="1"/>
      <c r="M658" s="1"/>
      <c r="R658" s="1"/>
      <c r="U658" s="1"/>
    </row>
    <row r="659">
      <c r="B659" s="1"/>
      <c r="C659" s="1"/>
      <c r="D659" s="1"/>
      <c r="E659" s="1"/>
      <c r="F659" s="1"/>
      <c r="J659" s="1"/>
      <c r="K659" s="1"/>
      <c r="M659" s="1"/>
      <c r="R659" s="1"/>
      <c r="U659" s="1"/>
    </row>
    <row r="660">
      <c r="B660" s="1"/>
      <c r="C660" s="1"/>
      <c r="D660" s="1"/>
      <c r="E660" s="1"/>
      <c r="F660" s="1"/>
      <c r="J660" s="1"/>
      <c r="K660" s="1"/>
      <c r="M660" s="1"/>
      <c r="R660" s="1"/>
      <c r="U660" s="1"/>
    </row>
    <row r="661">
      <c r="B661" s="1"/>
      <c r="C661" s="1"/>
      <c r="D661" s="1"/>
      <c r="E661" s="1"/>
      <c r="F661" s="1"/>
      <c r="J661" s="1"/>
      <c r="K661" s="1"/>
      <c r="M661" s="1"/>
      <c r="R661" s="1"/>
      <c r="U661" s="1"/>
    </row>
    <row r="662">
      <c r="B662" s="1"/>
      <c r="C662" s="1"/>
      <c r="D662" s="1"/>
      <c r="E662" s="1"/>
      <c r="F662" s="1"/>
      <c r="J662" s="1"/>
      <c r="K662" s="1"/>
      <c r="M662" s="1"/>
      <c r="R662" s="1"/>
      <c r="U662" s="1"/>
    </row>
    <row r="663">
      <c r="B663" s="1"/>
      <c r="C663" s="1"/>
      <c r="D663" s="1"/>
      <c r="E663" s="1"/>
      <c r="F663" s="1"/>
      <c r="J663" s="1"/>
      <c r="K663" s="1"/>
      <c r="M663" s="1"/>
      <c r="R663" s="1"/>
      <c r="U663" s="1"/>
    </row>
    <row r="664">
      <c r="B664" s="1"/>
      <c r="C664" s="1"/>
      <c r="D664" s="1"/>
      <c r="E664" s="1"/>
      <c r="F664" s="1"/>
      <c r="J664" s="1"/>
      <c r="K664" s="1"/>
      <c r="M664" s="1"/>
      <c r="R664" s="1"/>
      <c r="U664" s="1"/>
    </row>
    <row r="665">
      <c r="B665" s="1"/>
      <c r="C665" s="1"/>
      <c r="D665" s="1"/>
      <c r="E665" s="1"/>
      <c r="F665" s="1"/>
      <c r="J665" s="1"/>
      <c r="K665" s="1"/>
      <c r="M665" s="1"/>
      <c r="R665" s="1"/>
      <c r="U665" s="1"/>
    </row>
    <row r="666">
      <c r="B666" s="1"/>
      <c r="C666" s="1"/>
      <c r="D666" s="1"/>
      <c r="E666" s="1"/>
      <c r="F666" s="1"/>
      <c r="J666" s="1"/>
      <c r="K666" s="1"/>
      <c r="M666" s="1"/>
      <c r="R666" s="1"/>
      <c r="U666" s="1"/>
    </row>
    <row r="667">
      <c r="B667" s="1"/>
      <c r="C667" s="1"/>
      <c r="D667" s="1"/>
      <c r="E667" s="1"/>
      <c r="F667" s="1"/>
      <c r="J667" s="1"/>
      <c r="K667" s="1"/>
      <c r="M667" s="1"/>
      <c r="R667" s="1"/>
      <c r="U667" s="1"/>
    </row>
    <row r="668">
      <c r="B668" s="1"/>
      <c r="C668" s="1"/>
      <c r="D668" s="1"/>
      <c r="E668" s="1"/>
      <c r="F668" s="1"/>
      <c r="J668" s="1"/>
      <c r="K668" s="1"/>
      <c r="M668" s="1"/>
      <c r="R668" s="1"/>
      <c r="U668" s="1"/>
    </row>
    <row r="669">
      <c r="B669" s="1"/>
      <c r="C669" s="1"/>
      <c r="D669" s="1"/>
      <c r="E669" s="1"/>
      <c r="F669" s="1"/>
      <c r="J669" s="1"/>
      <c r="K669" s="1"/>
      <c r="M669" s="1"/>
      <c r="R669" s="1"/>
      <c r="U669" s="1"/>
    </row>
    <row r="670">
      <c r="B670" s="1"/>
      <c r="C670" s="1"/>
      <c r="D670" s="1"/>
      <c r="E670" s="1"/>
      <c r="F670" s="1"/>
      <c r="J670" s="1"/>
      <c r="K670" s="1"/>
      <c r="M670" s="1"/>
      <c r="R670" s="1"/>
      <c r="U670" s="1"/>
    </row>
    <row r="671">
      <c r="B671" s="1"/>
      <c r="C671" s="1"/>
      <c r="D671" s="1"/>
      <c r="E671" s="1"/>
      <c r="F671" s="1"/>
      <c r="J671" s="1"/>
      <c r="K671" s="1"/>
      <c r="M671" s="1"/>
      <c r="R671" s="1"/>
      <c r="U671" s="1"/>
    </row>
    <row r="672">
      <c r="B672" s="1"/>
      <c r="C672" s="1"/>
      <c r="D672" s="1"/>
      <c r="E672" s="1"/>
      <c r="F672" s="1"/>
      <c r="J672" s="1"/>
      <c r="K672" s="1"/>
      <c r="M672" s="1"/>
      <c r="R672" s="1"/>
      <c r="U672" s="1"/>
    </row>
    <row r="673">
      <c r="B673" s="1"/>
      <c r="C673" s="1"/>
      <c r="D673" s="1"/>
      <c r="E673" s="1"/>
      <c r="F673" s="1"/>
      <c r="J673" s="1"/>
      <c r="K673" s="1"/>
      <c r="M673" s="1"/>
      <c r="R673" s="1"/>
      <c r="U673" s="1"/>
    </row>
    <row r="674">
      <c r="B674" s="1"/>
      <c r="C674" s="1"/>
      <c r="D674" s="1"/>
      <c r="E674" s="1"/>
      <c r="F674" s="1"/>
      <c r="J674" s="1"/>
      <c r="K674" s="1"/>
      <c r="M674" s="1"/>
      <c r="R674" s="1"/>
      <c r="U674" s="1"/>
    </row>
    <row r="675">
      <c r="B675" s="1"/>
      <c r="C675" s="1"/>
      <c r="D675" s="1"/>
      <c r="E675" s="1"/>
      <c r="F675" s="1"/>
      <c r="J675" s="1"/>
      <c r="K675" s="1"/>
      <c r="M675" s="1"/>
      <c r="R675" s="1"/>
      <c r="U675" s="1"/>
    </row>
    <row r="676">
      <c r="B676" s="1"/>
      <c r="C676" s="1"/>
      <c r="D676" s="1"/>
      <c r="E676" s="1"/>
      <c r="F676" s="1"/>
      <c r="J676" s="1"/>
      <c r="K676" s="1"/>
      <c r="M676" s="1"/>
      <c r="R676" s="1"/>
      <c r="U676" s="1"/>
    </row>
    <row r="677">
      <c r="B677" s="1"/>
      <c r="C677" s="1"/>
      <c r="D677" s="1"/>
      <c r="E677" s="1"/>
      <c r="F677" s="1"/>
      <c r="J677" s="1"/>
      <c r="K677" s="1"/>
      <c r="M677" s="1"/>
      <c r="R677" s="1"/>
      <c r="U677" s="1"/>
    </row>
    <row r="678">
      <c r="B678" s="1"/>
      <c r="C678" s="1"/>
      <c r="D678" s="1"/>
      <c r="E678" s="1"/>
      <c r="F678" s="1"/>
      <c r="J678" s="1"/>
      <c r="K678" s="1"/>
      <c r="M678" s="1"/>
      <c r="R678" s="1"/>
      <c r="U678" s="1"/>
    </row>
    <row r="679">
      <c r="B679" s="1"/>
      <c r="C679" s="1"/>
      <c r="D679" s="1"/>
      <c r="E679" s="1"/>
      <c r="F679" s="1"/>
      <c r="J679" s="1"/>
      <c r="K679" s="1"/>
      <c r="M679" s="1"/>
      <c r="R679" s="1"/>
      <c r="U679" s="1"/>
    </row>
    <row r="680">
      <c r="B680" s="1"/>
      <c r="C680" s="1"/>
      <c r="D680" s="1"/>
      <c r="E680" s="1"/>
      <c r="F680" s="1"/>
      <c r="J680" s="1"/>
      <c r="K680" s="1"/>
      <c r="M680" s="1"/>
      <c r="R680" s="1"/>
      <c r="U680" s="1"/>
    </row>
    <row r="681">
      <c r="B681" s="1"/>
      <c r="C681" s="1"/>
      <c r="D681" s="1"/>
      <c r="E681" s="1"/>
      <c r="F681" s="1"/>
      <c r="J681" s="1"/>
      <c r="K681" s="1"/>
      <c r="M681" s="1"/>
      <c r="R681" s="1"/>
      <c r="U681" s="1"/>
    </row>
    <row r="682">
      <c r="B682" s="1"/>
      <c r="C682" s="1"/>
      <c r="D682" s="1"/>
      <c r="E682" s="1"/>
      <c r="F682" s="1"/>
      <c r="J682" s="1"/>
      <c r="K682" s="1"/>
      <c r="M682" s="1"/>
      <c r="R682" s="1"/>
      <c r="U682" s="1"/>
    </row>
    <row r="683">
      <c r="B683" s="1"/>
      <c r="C683" s="1"/>
      <c r="D683" s="1"/>
      <c r="E683" s="1"/>
      <c r="F683" s="1"/>
      <c r="J683" s="1"/>
      <c r="K683" s="1"/>
      <c r="M683" s="1"/>
      <c r="R683" s="1"/>
      <c r="U683" s="1"/>
    </row>
    <row r="684">
      <c r="B684" s="1"/>
      <c r="C684" s="1"/>
      <c r="D684" s="1"/>
      <c r="E684" s="1"/>
      <c r="F684" s="1"/>
      <c r="J684" s="1"/>
      <c r="K684" s="1"/>
      <c r="M684" s="1"/>
      <c r="R684" s="1"/>
      <c r="U684" s="1"/>
    </row>
    <row r="685">
      <c r="B685" s="1"/>
      <c r="C685" s="1"/>
      <c r="D685" s="1"/>
      <c r="E685" s="1"/>
      <c r="F685" s="1"/>
      <c r="J685" s="1"/>
      <c r="K685" s="1"/>
      <c r="M685" s="1"/>
      <c r="R685" s="1"/>
      <c r="U685" s="1"/>
    </row>
    <row r="686">
      <c r="B686" s="1"/>
      <c r="C686" s="1"/>
      <c r="D686" s="1"/>
      <c r="E686" s="1"/>
      <c r="F686" s="1"/>
      <c r="J686" s="1"/>
      <c r="K686" s="1"/>
      <c r="M686" s="1"/>
      <c r="R686" s="1"/>
      <c r="U686" s="1"/>
    </row>
    <row r="687">
      <c r="B687" s="1"/>
      <c r="C687" s="1"/>
      <c r="D687" s="1"/>
      <c r="E687" s="1"/>
      <c r="F687" s="1"/>
      <c r="J687" s="1"/>
      <c r="K687" s="1"/>
      <c r="M687" s="1"/>
      <c r="R687" s="1"/>
      <c r="U687" s="1"/>
    </row>
    <row r="688">
      <c r="B688" s="1"/>
      <c r="C688" s="1"/>
      <c r="D688" s="1"/>
      <c r="E688" s="1"/>
      <c r="F688" s="1"/>
      <c r="J688" s="1"/>
      <c r="K688" s="1"/>
      <c r="M688" s="1"/>
      <c r="R688" s="1"/>
      <c r="U688" s="1"/>
    </row>
    <row r="689">
      <c r="B689" s="1"/>
      <c r="C689" s="1"/>
      <c r="D689" s="1"/>
      <c r="E689" s="1"/>
      <c r="F689" s="1"/>
      <c r="J689" s="1"/>
      <c r="K689" s="1"/>
      <c r="M689" s="1"/>
      <c r="R689" s="1"/>
      <c r="U689" s="1"/>
    </row>
    <row r="690">
      <c r="B690" s="1"/>
      <c r="C690" s="1"/>
      <c r="D690" s="1"/>
      <c r="E690" s="1"/>
      <c r="F690" s="1"/>
      <c r="J690" s="1"/>
      <c r="K690" s="1"/>
      <c r="M690" s="1"/>
      <c r="R690" s="1"/>
      <c r="U690" s="1"/>
    </row>
    <row r="691">
      <c r="B691" s="1"/>
      <c r="C691" s="1"/>
      <c r="D691" s="1"/>
      <c r="E691" s="1"/>
      <c r="F691" s="1"/>
      <c r="J691" s="1"/>
      <c r="K691" s="1"/>
      <c r="M691" s="1"/>
      <c r="R691" s="1"/>
      <c r="U691" s="1"/>
    </row>
    <row r="692">
      <c r="B692" s="1"/>
      <c r="C692" s="1"/>
      <c r="D692" s="1"/>
      <c r="E692" s="1"/>
      <c r="F692" s="1"/>
      <c r="J692" s="1"/>
      <c r="K692" s="1"/>
      <c r="M692" s="1"/>
      <c r="R692" s="1"/>
      <c r="U692" s="1"/>
    </row>
    <row r="693">
      <c r="B693" s="1"/>
      <c r="C693" s="1"/>
      <c r="D693" s="1"/>
      <c r="E693" s="1"/>
      <c r="F693" s="1"/>
      <c r="J693" s="1"/>
      <c r="K693" s="1"/>
      <c r="M693" s="1"/>
      <c r="R693" s="1"/>
      <c r="U693" s="1"/>
    </row>
    <row r="694">
      <c r="B694" s="1"/>
      <c r="C694" s="1"/>
      <c r="D694" s="1"/>
      <c r="E694" s="1"/>
      <c r="F694" s="1"/>
      <c r="J694" s="1"/>
      <c r="K694" s="1"/>
      <c r="M694" s="1"/>
      <c r="R694" s="1"/>
      <c r="U694" s="1"/>
    </row>
    <row r="695">
      <c r="B695" s="1"/>
      <c r="C695" s="1"/>
      <c r="D695" s="1"/>
      <c r="E695" s="1"/>
      <c r="F695" s="1"/>
      <c r="J695" s="1"/>
      <c r="K695" s="1"/>
      <c r="M695" s="1"/>
      <c r="R695" s="1"/>
      <c r="U695" s="1"/>
    </row>
    <row r="696">
      <c r="B696" s="1"/>
      <c r="C696" s="1"/>
      <c r="D696" s="1"/>
      <c r="E696" s="1"/>
      <c r="F696" s="1"/>
      <c r="J696" s="1"/>
      <c r="K696" s="1"/>
      <c r="M696" s="1"/>
      <c r="R696" s="1"/>
      <c r="U696" s="1"/>
    </row>
    <row r="697">
      <c r="B697" s="1"/>
      <c r="C697" s="1"/>
      <c r="D697" s="1"/>
      <c r="E697" s="1"/>
      <c r="F697" s="1"/>
      <c r="J697" s="1"/>
      <c r="K697" s="1"/>
      <c r="M697" s="1"/>
      <c r="R697" s="1"/>
      <c r="U697" s="1"/>
    </row>
    <row r="698">
      <c r="B698" s="1"/>
      <c r="C698" s="1"/>
      <c r="D698" s="1"/>
      <c r="E698" s="1"/>
      <c r="F698" s="1"/>
      <c r="J698" s="1"/>
      <c r="K698" s="1"/>
      <c r="M698" s="1"/>
      <c r="R698" s="1"/>
      <c r="U698" s="1"/>
    </row>
    <row r="699">
      <c r="B699" s="1"/>
      <c r="C699" s="1"/>
      <c r="D699" s="1"/>
      <c r="E699" s="1"/>
      <c r="F699" s="1"/>
      <c r="J699" s="1"/>
      <c r="K699" s="1"/>
      <c r="M699" s="1"/>
      <c r="R699" s="1"/>
      <c r="U699" s="1"/>
    </row>
    <row r="700">
      <c r="B700" s="1"/>
      <c r="C700" s="1"/>
      <c r="D700" s="1"/>
      <c r="E700" s="1"/>
      <c r="F700" s="1"/>
      <c r="J700" s="1"/>
      <c r="K700" s="1"/>
      <c r="M700" s="1"/>
      <c r="R700" s="1"/>
      <c r="U700" s="1"/>
    </row>
    <row r="701">
      <c r="B701" s="1"/>
      <c r="C701" s="1"/>
      <c r="D701" s="1"/>
      <c r="E701" s="1"/>
      <c r="F701" s="1"/>
      <c r="J701" s="1"/>
      <c r="K701" s="1"/>
      <c r="M701" s="1"/>
      <c r="R701" s="1"/>
      <c r="U701" s="1"/>
    </row>
    <row r="702">
      <c r="B702" s="1"/>
      <c r="C702" s="1"/>
      <c r="D702" s="1"/>
      <c r="E702" s="1"/>
      <c r="F702" s="1"/>
      <c r="J702" s="1"/>
      <c r="K702" s="1"/>
      <c r="M702" s="1"/>
      <c r="R702" s="1"/>
      <c r="U702" s="1"/>
    </row>
    <row r="703">
      <c r="B703" s="1"/>
      <c r="C703" s="1"/>
      <c r="D703" s="1"/>
      <c r="E703" s="1"/>
      <c r="F703" s="1"/>
      <c r="J703" s="1"/>
      <c r="K703" s="1"/>
      <c r="M703" s="1"/>
      <c r="R703" s="1"/>
      <c r="U703" s="1"/>
    </row>
    <row r="704">
      <c r="B704" s="1"/>
      <c r="C704" s="1"/>
      <c r="D704" s="1"/>
      <c r="E704" s="1"/>
      <c r="F704" s="1"/>
      <c r="J704" s="1"/>
      <c r="K704" s="1"/>
      <c r="M704" s="1"/>
      <c r="R704" s="1"/>
      <c r="U704" s="1"/>
    </row>
    <row r="705">
      <c r="B705" s="1"/>
      <c r="C705" s="1"/>
      <c r="D705" s="1"/>
      <c r="E705" s="1"/>
      <c r="F705" s="1"/>
      <c r="J705" s="1"/>
      <c r="K705" s="1"/>
      <c r="M705" s="1"/>
      <c r="R705" s="1"/>
      <c r="U705" s="1"/>
    </row>
    <row r="706">
      <c r="B706" s="1"/>
      <c r="C706" s="1"/>
      <c r="D706" s="1"/>
      <c r="E706" s="1"/>
      <c r="F706" s="1"/>
      <c r="J706" s="1"/>
      <c r="K706" s="1"/>
      <c r="M706" s="1"/>
      <c r="R706" s="1"/>
      <c r="U706" s="1"/>
    </row>
    <row r="707">
      <c r="B707" s="1"/>
      <c r="C707" s="1"/>
      <c r="D707" s="1"/>
      <c r="E707" s="1"/>
      <c r="F707" s="1"/>
      <c r="J707" s="1"/>
      <c r="K707" s="1"/>
      <c r="M707" s="1"/>
      <c r="R707" s="1"/>
      <c r="U707" s="1"/>
    </row>
    <row r="708">
      <c r="B708" s="1"/>
      <c r="C708" s="1"/>
      <c r="D708" s="1"/>
      <c r="E708" s="1"/>
      <c r="F708" s="1"/>
      <c r="J708" s="1"/>
      <c r="K708" s="1"/>
      <c r="M708" s="1"/>
      <c r="R708" s="1"/>
      <c r="U708" s="1"/>
    </row>
    <row r="709">
      <c r="B709" s="1"/>
      <c r="C709" s="1"/>
      <c r="D709" s="1"/>
      <c r="E709" s="1"/>
      <c r="F709" s="1"/>
      <c r="J709" s="1"/>
      <c r="K709" s="1"/>
      <c r="M709" s="1"/>
      <c r="R709" s="1"/>
      <c r="U709" s="1"/>
    </row>
    <row r="710">
      <c r="B710" s="1"/>
      <c r="C710" s="1"/>
      <c r="D710" s="1"/>
      <c r="E710" s="1"/>
      <c r="F710" s="1"/>
      <c r="J710" s="1"/>
      <c r="K710" s="1"/>
      <c r="M710" s="1"/>
      <c r="R710" s="1"/>
      <c r="U710" s="1"/>
    </row>
    <row r="711">
      <c r="B711" s="1"/>
      <c r="C711" s="1"/>
      <c r="D711" s="1"/>
      <c r="E711" s="1"/>
      <c r="F711" s="1"/>
      <c r="J711" s="1"/>
      <c r="K711" s="1"/>
      <c r="M711" s="1"/>
      <c r="R711" s="1"/>
      <c r="U711" s="1"/>
    </row>
    <row r="712">
      <c r="B712" s="1"/>
      <c r="C712" s="1"/>
      <c r="D712" s="1"/>
      <c r="E712" s="1"/>
      <c r="F712" s="1"/>
      <c r="J712" s="1"/>
      <c r="K712" s="1"/>
      <c r="M712" s="1"/>
      <c r="R712" s="1"/>
      <c r="U712" s="1"/>
    </row>
    <row r="713">
      <c r="B713" s="1"/>
      <c r="C713" s="1"/>
      <c r="D713" s="1"/>
      <c r="E713" s="1"/>
      <c r="F713" s="1"/>
      <c r="J713" s="1"/>
      <c r="K713" s="1"/>
      <c r="M713" s="1"/>
      <c r="R713" s="1"/>
      <c r="U713" s="1"/>
    </row>
    <row r="714">
      <c r="B714" s="1"/>
      <c r="C714" s="1"/>
      <c r="D714" s="1"/>
      <c r="E714" s="1"/>
      <c r="F714" s="1"/>
      <c r="J714" s="1"/>
      <c r="K714" s="1"/>
      <c r="M714" s="1"/>
      <c r="R714" s="1"/>
      <c r="U714" s="1"/>
    </row>
    <row r="715">
      <c r="B715" s="1"/>
      <c r="C715" s="1"/>
      <c r="D715" s="1"/>
      <c r="E715" s="1"/>
      <c r="F715" s="1"/>
      <c r="J715" s="1"/>
      <c r="K715" s="1"/>
      <c r="M715" s="1"/>
      <c r="R715" s="1"/>
      <c r="U715" s="1"/>
    </row>
    <row r="716">
      <c r="B716" s="1"/>
      <c r="C716" s="1"/>
      <c r="D716" s="1"/>
      <c r="E716" s="1"/>
      <c r="F716" s="1"/>
      <c r="J716" s="1"/>
      <c r="K716" s="1"/>
      <c r="M716" s="1"/>
      <c r="R716" s="1"/>
      <c r="U716" s="1"/>
    </row>
    <row r="717">
      <c r="B717" s="1"/>
      <c r="C717" s="1"/>
      <c r="D717" s="1"/>
      <c r="E717" s="1"/>
      <c r="F717" s="1"/>
      <c r="J717" s="1"/>
      <c r="K717" s="1"/>
      <c r="M717" s="1"/>
      <c r="R717" s="1"/>
      <c r="U717" s="1"/>
    </row>
    <row r="718">
      <c r="B718" s="1"/>
      <c r="C718" s="1"/>
      <c r="D718" s="1"/>
      <c r="E718" s="1"/>
      <c r="F718" s="1"/>
      <c r="J718" s="1"/>
      <c r="K718" s="1"/>
      <c r="M718" s="1"/>
      <c r="R718" s="1"/>
      <c r="U718" s="1"/>
    </row>
    <row r="719">
      <c r="B719" s="1"/>
      <c r="C719" s="1"/>
      <c r="D719" s="1"/>
      <c r="E719" s="1"/>
      <c r="F719" s="1"/>
      <c r="J719" s="1"/>
      <c r="K719" s="1"/>
      <c r="M719" s="1"/>
      <c r="R719" s="1"/>
      <c r="U719" s="1"/>
    </row>
    <row r="720">
      <c r="B720" s="1"/>
      <c r="C720" s="1"/>
      <c r="D720" s="1"/>
      <c r="E720" s="1"/>
      <c r="F720" s="1"/>
      <c r="J720" s="1"/>
      <c r="K720" s="1"/>
      <c r="M720" s="1"/>
      <c r="R720" s="1"/>
      <c r="U720" s="1"/>
    </row>
    <row r="721">
      <c r="B721" s="1"/>
      <c r="C721" s="1"/>
      <c r="D721" s="1"/>
      <c r="E721" s="1"/>
      <c r="F721" s="1"/>
      <c r="J721" s="1"/>
      <c r="K721" s="1"/>
      <c r="M721" s="1"/>
      <c r="R721" s="1"/>
      <c r="U721" s="1"/>
    </row>
    <row r="722">
      <c r="B722" s="1"/>
      <c r="C722" s="1"/>
      <c r="D722" s="1"/>
      <c r="E722" s="1"/>
      <c r="F722" s="1"/>
      <c r="J722" s="1"/>
      <c r="K722" s="1"/>
      <c r="M722" s="1"/>
      <c r="R722" s="1"/>
      <c r="U722" s="1"/>
    </row>
    <row r="723">
      <c r="B723" s="1"/>
      <c r="C723" s="1"/>
      <c r="D723" s="1"/>
      <c r="E723" s="1"/>
      <c r="F723" s="1"/>
      <c r="J723" s="1"/>
      <c r="K723" s="1"/>
      <c r="M723" s="1"/>
      <c r="R723" s="1"/>
      <c r="U723" s="1"/>
    </row>
    <row r="724">
      <c r="B724" s="1"/>
      <c r="C724" s="1"/>
      <c r="D724" s="1"/>
      <c r="E724" s="1"/>
      <c r="F724" s="1"/>
      <c r="J724" s="1"/>
      <c r="K724" s="1"/>
      <c r="M724" s="1"/>
      <c r="R724" s="1"/>
      <c r="U724" s="1"/>
    </row>
    <row r="725">
      <c r="B725" s="1"/>
      <c r="C725" s="1"/>
      <c r="D725" s="1"/>
      <c r="E725" s="1"/>
      <c r="F725" s="1"/>
      <c r="J725" s="1"/>
      <c r="K725" s="1"/>
      <c r="M725" s="1"/>
      <c r="R725" s="1"/>
      <c r="U725" s="1"/>
    </row>
    <row r="726">
      <c r="B726" s="1"/>
      <c r="C726" s="1"/>
      <c r="D726" s="1"/>
      <c r="E726" s="1"/>
      <c r="F726" s="1"/>
      <c r="J726" s="1"/>
      <c r="K726" s="1"/>
      <c r="M726" s="1"/>
      <c r="R726" s="1"/>
      <c r="U726" s="1"/>
    </row>
    <row r="727">
      <c r="B727" s="1"/>
      <c r="C727" s="1"/>
      <c r="D727" s="1"/>
      <c r="E727" s="1"/>
      <c r="F727" s="1"/>
      <c r="J727" s="1"/>
      <c r="K727" s="1"/>
      <c r="M727" s="1"/>
      <c r="R727" s="1"/>
      <c r="U727" s="1"/>
    </row>
    <row r="728">
      <c r="B728" s="1"/>
      <c r="C728" s="1"/>
      <c r="D728" s="1"/>
      <c r="E728" s="1"/>
      <c r="F728" s="1"/>
      <c r="J728" s="1"/>
      <c r="K728" s="1"/>
      <c r="M728" s="1"/>
      <c r="R728" s="1"/>
      <c r="U728" s="1"/>
    </row>
    <row r="729">
      <c r="B729" s="1"/>
      <c r="C729" s="1"/>
      <c r="D729" s="1"/>
      <c r="E729" s="1"/>
      <c r="F729" s="1"/>
      <c r="J729" s="1"/>
      <c r="K729" s="1"/>
      <c r="M729" s="1"/>
      <c r="R729" s="1"/>
      <c r="U729" s="1"/>
    </row>
    <row r="730">
      <c r="B730" s="1"/>
      <c r="C730" s="1"/>
      <c r="D730" s="1"/>
      <c r="E730" s="1"/>
      <c r="F730" s="1"/>
      <c r="J730" s="1"/>
      <c r="K730" s="1"/>
      <c r="M730" s="1"/>
      <c r="R730" s="1"/>
      <c r="U730" s="1"/>
    </row>
    <row r="731">
      <c r="B731" s="1"/>
      <c r="C731" s="1"/>
      <c r="D731" s="1"/>
      <c r="E731" s="1"/>
      <c r="F731" s="1"/>
      <c r="J731" s="1"/>
      <c r="K731" s="1"/>
      <c r="M731" s="1"/>
      <c r="R731" s="1"/>
      <c r="U731" s="1"/>
    </row>
    <row r="732">
      <c r="B732" s="1"/>
      <c r="C732" s="1"/>
      <c r="D732" s="1"/>
      <c r="E732" s="1"/>
      <c r="F732" s="1"/>
      <c r="J732" s="1"/>
      <c r="K732" s="1"/>
      <c r="M732" s="1"/>
      <c r="R732" s="1"/>
      <c r="U732" s="1"/>
    </row>
    <row r="733">
      <c r="B733" s="1"/>
      <c r="C733" s="1"/>
      <c r="D733" s="1"/>
      <c r="E733" s="1"/>
      <c r="F733" s="1"/>
      <c r="J733" s="1"/>
      <c r="K733" s="1"/>
      <c r="M733" s="1"/>
      <c r="R733" s="1"/>
      <c r="U733" s="1"/>
    </row>
    <row r="734">
      <c r="B734" s="1"/>
      <c r="C734" s="1"/>
      <c r="D734" s="1"/>
      <c r="E734" s="1"/>
      <c r="F734" s="1"/>
      <c r="J734" s="1"/>
      <c r="K734" s="1"/>
      <c r="M734" s="1"/>
      <c r="R734" s="1"/>
      <c r="U734" s="1"/>
    </row>
    <row r="735">
      <c r="B735" s="1"/>
      <c r="C735" s="1"/>
      <c r="D735" s="1"/>
      <c r="E735" s="1"/>
      <c r="F735" s="1"/>
      <c r="J735" s="1"/>
      <c r="K735" s="1"/>
      <c r="M735" s="1"/>
      <c r="R735" s="1"/>
      <c r="U735" s="1"/>
    </row>
    <row r="736">
      <c r="B736" s="1"/>
      <c r="C736" s="1"/>
      <c r="D736" s="1"/>
      <c r="E736" s="1"/>
      <c r="F736" s="1"/>
      <c r="J736" s="1"/>
      <c r="K736" s="1"/>
      <c r="M736" s="1"/>
      <c r="R736" s="1"/>
      <c r="U736" s="1"/>
    </row>
    <row r="737">
      <c r="B737" s="1"/>
      <c r="C737" s="1"/>
      <c r="D737" s="1"/>
      <c r="E737" s="1"/>
      <c r="F737" s="1"/>
      <c r="J737" s="1"/>
      <c r="K737" s="1"/>
      <c r="M737" s="1"/>
      <c r="R737" s="1"/>
      <c r="U737" s="1"/>
    </row>
    <row r="738">
      <c r="B738" s="1"/>
      <c r="C738" s="1"/>
      <c r="D738" s="1"/>
      <c r="E738" s="1"/>
      <c r="F738" s="1"/>
      <c r="J738" s="1"/>
      <c r="K738" s="1"/>
      <c r="M738" s="1"/>
      <c r="R738" s="1"/>
      <c r="U738" s="1"/>
    </row>
    <row r="739">
      <c r="B739" s="1"/>
      <c r="C739" s="1"/>
      <c r="D739" s="1"/>
      <c r="E739" s="1"/>
      <c r="F739" s="1"/>
      <c r="J739" s="1"/>
      <c r="K739" s="1"/>
      <c r="M739" s="1"/>
      <c r="R739" s="1"/>
      <c r="U739" s="1"/>
    </row>
    <row r="740">
      <c r="B740" s="1"/>
      <c r="C740" s="1"/>
      <c r="D740" s="1"/>
      <c r="E740" s="1"/>
      <c r="F740" s="1"/>
      <c r="J740" s="1"/>
      <c r="K740" s="1"/>
      <c r="M740" s="1"/>
      <c r="R740" s="1"/>
      <c r="U740" s="1"/>
    </row>
    <row r="741">
      <c r="B741" s="1"/>
      <c r="C741" s="1"/>
      <c r="D741" s="1"/>
      <c r="E741" s="1"/>
      <c r="F741" s="1"/>
      <c r="J741" s="1"/>
      <c r="K741" s="1"/>
      <c r="M741" s="1"/>
      <c r="R741" s="1"/>
      <c r="U741" s="1"/>
    </row>
    <row r="742">
      <c r="B742" s="1"/>
      <c r="C742" s="1"/>
      <c r="D742" s="1"/>
      <c r="E742" s="1"/>
      <c r="F742" s="1"/>
      <c r="J742" s="1"/>
      <c r="K742" s="1"/>
      <c r="M742" s="1"/>
      <c r="R742" s="1"/>
      <c r="U742" s="1"/>
    </row>
    <row r="743">
      <c r="B743" s="1"/>
      <c r="C743" s="1"/>
      <c r="D743" s="1"/>
      <c r="E743" s="1"/>
      <c r="F743" s="1"/>
      <c r="J743" s="1"/>
      <c r="K743" s="1"/>
      <c r="M743" s="1"/>
      <c r="R743" s="1"/>
      <c r="U743" s="1"/>
    </row>
    <row r="744">
      <c r="B744" s="1"/>
      <c r="C744" s="1"/>
      <c r="D744" s="1"/>
      <c r="E744" s="1"/>
      <c r="F744" s="1"/>
      <c r="J744" s="1"/>
      <c r="K744" s="1"/>
      <c r="M744" s="1"/>
      <c r="R744" s="1"/>
      <c r="U744" s="1"/>
    </row>
    <row r="745">
      <c r="B745" s="1"/>
      <c r="C745" s="1"/>
      <c r="D745" s="1"/>
      <c r="E745" s="1"/>
      <c r="F745" s="1"/>
      <c r="J745" s="1"/>
      <c r="K745" s="1"/>
      <c r="M745" s="1"/>
      <c r="R745" s="1"/>
      <c r="U745" s="1"/>
    </row>
    <row r="746">
      <c r="B746" s="1"/>
      <c r="C746" s="1"/>
      <c r="D746" s="1"/>
      <c r="E746" s="1"/>
      <c r="F746" s="1"/>
      <c r="J746" s="1"/>
      <c r="K746" s="1"/>
      <c r="M746" s="1"/>
      <c r="R746" s="1"/>
      <c r="U746" s="1"/>
    </row>
    <row r="747">
      <c r="B747" s="1"/>
      <c r="C747" s="1"/>
      <c r="D747" s="1"/>
      <c r="E747" s="1"/>
      <c r="F747" s="1"/>
      <c r="J747" s="1"/>
      <c r="K747" s="1"/>
      <c r="M747" s="1"/>
      <c r="R747" s="1"/>
      <c r="U747" s="1"/>
    </row>
    <row r="748">
      <c r="B748" s="1"/>
      <c r="C748" s="1"/>
      <c r="D748" s="1"/>
      <c r="E748" s="1"/>
      <c r="F748" s="1"/>
      <c r="J748" s="1"/>
      <c r="K748" s="1"/>
      <c r="M748" s="1"/>
      <c r="R748" s="1"/>
      <c r="U748" s="1"/>
    </row>
    <row r="749">
      <c r="B749" s="1"/>
      <c r="C749" s="1"/>
      <c r="D749" s="1"/>
      <c r="E749" s="1"/>
      <c r="F749" s="1"/>
      <c r="J749" s="1"/>
      <c r="K749" s="1"/>
      <c r="M749" s="1"/>
      <c r="R749" s="1"/>
      <c r="U749" s="1"/>
    </row>
    <row r="750">
      <c r="B750" s="1"/>
      <c r="C750" s="1"/>
      <c r="D750" s="1"/>
      <c r="E750" s="1"/>
      <c r="F750" s="1"/>
      <c r="J750" s="1"/>
      <c r="K750" s="1"/>
      <c r="M750" s="1"/>
      <c r="R750" s="1"/>
      <c r="U750" s="1"/>
    </row>
    <row r="751">
      <c r="B751" s="1"/>
      <c r="C751" s="1"/>
      <c r="D751" s="1"/>
      <c r="E751" s="1"/>
      <c r="F751" s="1"/>
      <c r="J751" s="1"/>
      <c r="K751" s="1"/>
      <c r="M751" s="1"/>
      <c r="R751" s="1"/>
      <c r="U751" s="1"/>
    </row>
    <row r="752">
      <c r="B752" s="1"/>
      <c r="C752" s="1"/>
      <c r="D752" s="1"/>
      <c r="E752" s="1"/>
      <c r="F752" s="1"/>
      <c r="J752" s="1"/>
      <c r="K752" s="1"/>
      <c r="M752" s="1"/>
      <c r="R752" s="1"/>
      <c r="U752" s="1"/>
    </row>
    <row r="753">
      <c r="B753" s="1"/>
      <c r="C753" s="1"/>
      <c r="D753" s="1"/>
      <c r="E753" s="1"/>
      <c r="F753" s="1"/>
      <c r="J753" s="1"/>
      <c r="K753" s="1"/>
      <c r="M753" s="1"/>
      <c r="R753" s="1"/>
      <c r="U753" s="1"/>
    </row>
    <row r="754">
      <c r="B754" s="1"/>
      <c r="C754" s="1"/>
      <c r="D754" s="1"/>
      <c r="E754" s="1"/>
      <c r="F754" s="1"/>
      <c r="J754" s="1"/>
      <c r="K754" s="1"/>
      <c r="M754" s="1"/>
      <c r="R754" s="1"/>
      <c r="U754" s="1"/>
    </row>
    <row r="755">
      <c r="B755" s="1"/>
      <c r="C755" s="1"/>
      <c r="D755" s="1"/>
      <c r="E755" s="1"/>
      <c r="F755" s="1"/>
      <c r="J755" s="1"/>
      <c r="K755" s="1"/>
      <c r="M755" s="1"/>
      <c r="R755" s="1"/>
      <c r="U755" s="1"/>
    </row>
    <row r="756">
      <c r="B756" s="1"/>
      <c r="C756" s="1"/>
      <c r="D756" s="1"/>
      <c r="E756" s="1"/>
      <c r="F756" s="1"/>
      <c r="J756" s="1"/>
      <c r="K756" s="1"/>
      <c r="M756" s="1"/>
      <c r="R756" s="1"/>
      <c r="U756" s="1"/>
    </row>
    <row r="757">
      <c r="B757" s="1"/>
      <c r="C757" s="1"/>
      <c r="D757" s="1"/>
      <c r="E757" s="1"/>
      <c r="F757" s="1"/>
      <c r="J757" s="1"/>
      <c r="K757" s="1"/>
      <c r="M757" s="1"/>
      <c r="R757" s="1"/>
      <c r="U757" s="1"/>
    </row>
    <row r="758">
      <c r="B758" s="1"/>
      <c r="C758" s="1"/>
      <c r="D758" s="1"/>
      <c r="E758" s="1"/>
      <c r="F758" s="1"/>
      <c r="J758" s="1"/>
      <c r="K758" s="1"/>
      <c r="M758" s="1"/>
      <c r="R758" s="1"/>
      <c r="U758" s="1"/>
    </row>
    <row r="759">
      <c r="B759" s="1"/>
      <c r="C759" s="1"/>
      <c r="D759" s="1"/>
      <c r="E759" s="1"/>
      <c r="F759" s="1"/>
      <c r="J759" s="1"/>
      <c r="K759" s="1"/>
      <c r="M759" s="1"/>
      <c r="R759" s="1"/>
      <c r="U759" s="1"/>
    </row>
    <row r="760">
      <c r="B760" s="1"/>
      <c r="C760" s="1"/>
      <c r="D760" s="1"/>
      <c r="E760" s="1"/>
      <c r="F760" s="1"/>
      <c r="J760" s="1"/>
      <c r="K760" s="1"/>
      <c r="M760" s="1"/>
      <c r="R760" s="1"/>
      <c r="U760" s="1"/>
    </row>
    <row r="761">
      <c r="B761" s="1"/>
      <c r="C761" s="1"/>
      <c r="D761" s="1"/>
      <c r="E761" s="1"/>
      <c r="F761" s="1"/>
      <c r="J761" s="1"/>
      <c r="K761" s="1"/>
      <c r="M761" s="1"/>
      <c r="R761" s="1"/>
      <c r="U761" s="1"/>
    </row>
    <row r="762">
      <c r="B762" s="1"/>
      <c r="C762" s="1"/>
      <c r="D762" s="1"/>
      <c r="E762" s="1"/>
      <c r="F762" s="1"/>
      <c r="J762" s="1"/>
      <c r="K762" s="1"/>
      <c r="M762" s="1"/>
      <c r="R762" s="1"/>
      <c r="U762" s="1"/>
    </row>
    <row r="763">
      <c r="B763" s="1"/>
      <c r="C763" s="1"/>
      <c r="D763" s="1"/>
      <c r="E763" s="1"/>
      <c r="F763" s="1"/>
      <c r="J763" s="1"/>
      <c r="K763" s="1"/>
      <c r="M763" s="1"/>
      <c r="R763" s="1"/>
      <c r="U763" s="1"/>
    </row>
    <row r="764">
      <c r="B764" s="1"/>
      <c r="C764" s="1"/>
      <c r="D764" s="1"/>
      <c r="E764" s="1"/>
      <c r="F764" s="1"/>
      <c r="J764" s="1"/>
      <c r="K764" s="1"/>
      <c r="M764" s="1"/>
      <c r="R764" s="1"/>
      <c r="U764" s="1"/>
    </row>
    <row r="765">
      <c r="B765" s="1"/>
      <c r="C765" s="1"/>
      <c r="D765" s="1"/>
      <c r="E765" s="1"/>
      <c r="F765" s="1"/>
      <c r="J765" s="1"/>
      <c r="K765" s="1"/>
      <c r="M765" s="1"/>
      <c r="R765" s="1"/>
      <c r="U765" s="1"/>
    </row>
    <row r="766">
      <c r="B766" s="1"/>
      <c r="C766" s="1"/>
      <c r="D766" s="1"/>
      <c r="E766" s="1"/>
      <c r="F766" s="1"/>
      <c r="J766" s="1"/>
      <c r="K766" s="1"/>
      <c r="M766" s="1"/>
      <c r="R766" s="1"/>
      <c r="U766" s="1"/>
    </row>
    <row r="767">
      <c r="B767" s="1"/>
      <c r="C767" s="1"/>
      <c r="D767" s="1"/>
      <c r="E767" s="1"/>
      <c r="F767" s="1"/>
      <c r="J767" s="1"/>
      <c r="K767" s="1"/>
      <c r="M767" s="1"/>
      <c r="R767" s="1"/>
      <c r="U767" s="1"/>
    </row>
    <row r="768">
      <c r="B768" s="1"/>
      <c r="C768" s="1"/>
      <c r="D768" s="1"/>
      <c r="E768" s="1"/>
      <c r="F768" s="1"/>
      <c r="J768" s="1"/>
      <c r="K768" s="1"/>
      <c r="M768" s="1"/>
      <c r="R768" s="1"/>
      <c r="U768" s="1"/>
    </row>
    <row r="769">
      <c r="B769" s="1"/>
      <c r="C769" s="1"/>
      <c r="D769" s="1"/>
      <c r="E769" s="1"/>
      <c r="F769" s="1"/>
      <c r="J769" s="1"/>
      <c r="K769" s="1"/>
      <c r="M769" s="1"/>
      <c r="R769" s="1"/>
      <c r="U769" s="1"/>
    </row>
    <row r="770">
      <c r="B770" s="1"/>
      <c r="C770" s="1"/>
      <c r="D770" s="1"/>
      <c r="E770" s="1"/>
      <c r="F770" s="1"/>
      <c r="J770" s="1"/>
      <c r="K770" s="1"/>
      <c r="M770" s="1"/>
      <c r="R770" s="1"/>
      <c r="U770" s="1"/>
    </row>
    <row r="771">
      <c r="B771" s="1"/>
      <c r="C771" s="1"/>
      <c r="D771" s="1"/>
      <c r="E771" s="1"/>
      <c r="F771" s="1"/>
      <c r="J771" s="1"/>
      <c r="K771" s="1"/>
      <c r="M771" s="1"/>
      <c r="R771" s="1"/>
      <c r="U771" s="1"/>
    </row>
    <row r="772">
      <c r="B772" s="1"/>
      <c r="C772" s="1"/>
      <c r="D772" s="1"/>
      <c r="E772" s="1"/>
      <c r="F772" s="1"/>
      <c r="J772" s="1"/>
      <c r="K772" s="1"/>
      <c r="M772" s="1"/>
      <c r="R772" s="1"/>
      <c r="U772" s="1"/>
    </row>
    <row r="773">
      <c r="B773" s="1"/>
      <c r="C773" s="1"/>
      <c r="D773" s="1"/>
      <c r="E773" s="1"/>
      <c r="F773" s="1"/>
      <c r="J773" s="1"/>
      <c r="K773" s="1"/>
      <c r="M773" s="1"/>
      <c r="R773" s="1"/>
      <c r="U773" s="1"/>
    </row>
    <row r="774">
      <c r="B774" s="1"/>
      <c r="C774" s="1"/>
      <c r="D774" s="1"/>
      <c r="E774" s="1"/>
      <c r="F774" s="1"/>
      <c r="J774" s="1"/>
      <c r="K774" s="1"/>
      <c r="M774" s="1"/>
      <c r="R774" s="1"/>
      <c r="U774" s="1"/>
    </row>
    <row r="775">
      <c r="B775" s="1"/>
      <c r="C775" s="1"/>
      <c r="D775" s="1"/>
      <c r="E775" s="1"/>
      <c r="F775" s="1"/>
      <c r="J775" s="1"/>
      <c r="K775" s="1"/>
      <c r="M775" s="1"/>
      <c r="R775" s="1"/>
      <c r="U775" s="1"/>
    </row>
    <row r="776">
      <c r="B776" s="1"/>
      <c r="C776" s="1"/>
      <c r="D776" s="1"/>
      <c r="E776" s="1"/>
      <c r="F776" s="1"/>
      <c r="J776" s="1"/>
      <c r="K776" s="1"/>
      <c r="M776" s="1"/>
      <c r="R776" s="1"/>
      <c r="U776" s="1"/>
    </row>
    <row r="777">
      <c r="B777" s="1"/>
      <c r="C777" s="1"/>
      <c r="D777" s="1"/>
      <c r="E777" s="1"/>
      <c r="F777" s="1"/>
      <c r="J777" s="1"/>
      <c r="K777" s="1"/>
      <c r="M777" s="1"/>
      <c r="R777" s="1"/>
      <c r="U777" s="1"/>
    </row>
    <row r="778">
      <c r="B778" s="1"/>
      <c r="C778" s="1"/>
      <c r="D778" s="1"/>
      <c r="E778" s="1"/>
      <c r="F778" s="1"/>
      <c r="J778" s="1"/>
      <c r="K778" s="1"/>
      <c r="M778" s="1"/>
      <c r="R778" s="1"/>
      <c r="U778" s="1"/>
    </row>
    <row r="779">
      <c r="B779" s="1"/>
      <c r="C779" s="1"/>
      <c r="D779" s="1"/>
      <c r="E779" s="1"/>
      <c r="F779" s="1"/>
      <c r="J779" s="1"/>
      <c r="K779" s="1"/>
      <c r="M779" s="1"/>
      <c r="R779" s="1"/>
      <c r="U779" s="1"/>
    </row>
    <row r="780">
      <c r="B780" s="1"/>
      <c r="C780" s="1"/>
      <c r="D780" s="1"/>
      <c r="E780" s="1"/>
      <c r="F780" s="1"/>
      <c r="J780" s="1"/>
      <c r="K780" s="1"/>
      <c r="M780" s="1"/>
      <c r="R780" s="1"/>
      <c r="U780" s="1"/>
    </row>
    <row r="781">
      <c r="B781" s="1"/>
      <c r="C781" s="1"/>
      <c r="D781" s="1"/>
      <c r="E781" s="1"/>
      <c r="F781" s="1"/>
      <c r="J781" s="1"/>
      <c r="K781" s="1"/>
      <c r="M781" s="1"/>
      <c r="R781" s="1"/>
      <c r="U781" s="1"/>
    </row>
    <row r="782">
      <c r="B782" s="1"/>
      <c r="C782" s="1"/>
      <c r="D782" s="1"/>
      <c r="E782" s="1"/>
      <c r="F782" s="1"/>
      <c r="J782" s="1"/>
      <c r="K782" s="1"/>
      <c r="M782" s="1"/>
      <c r="R782" s="1"/>
      <c r="U782" s="1"/>
    </row>
    <row r="783">
      <c r="B783" s="1"/>
      <c r="C783" s="1"/>
      <c r="D783" s="1"/>
      <c r="E783" s="1"/>
      <c r="F783" s="1"/>
      <c r="J783" s="1"/>
      <c r="K783" s="1"/>
      <c r="M783" s="1"/>
      <c r="R783" s="1"/>
      <c r="U783" s="1"/>
    </row>
    <row r="784">
      <c r="B784" s="1"/>
      <c r="C784" s="1"/>
      <c r="D784" s="1"/>
      <c r="E784" s="1"/>
      <c r="F784" s="1"/>
      <c r="J784" s="1"/>
      <c r="K784" s="1"/>
      <c r="M784" s="1"/>
      <c r="R784" s="1"/>
      <c r="U784" s="1"/>
    </row>
    <row r="785">
      <c r="B785" s="1"/>
      <c r="C785" s="1"/>
      <c r="D785" s="1"/>
      <c r="E785" s="1"/>
      <c r="F785" s="1"/>
      <c r="J785" s="1"/>
      <c r="K785" s="1"/>
      <c r="M785" s="1"/>
      <c r="R785" s="1"/>
      <c r="U785" s="1"/>
    </row>
    <row r="786">
      <c r="B786" s="1"/>
      <c r="C786" s="1"/>
      <c r="D786" s="1"/>
      <c r="E786" s="1"/>
      <c r="F786" s="1"/>
      <c r="J786" s="1"/>
      <c r="K786" s="1"/>
      <c r="M786" s="1"/>
      <c r="R786" s="1"/>
      <c r="U786" s="1"/>
    </row>
    <row r="787">
      <c r="B787" s="1"/>
      <c r="C787" s="1"/>
      <c r="D787" s="1"/>
      <c r="E787" s="1"/>
      <c r="F787" s="1"/>
      <c r="J787" s="1"/>
      <c r="K787" s="1"/>
      <c r="M787" s="1"/>
      <c r="R787" s="1"/>
      <c r="U787" s="1"/>
    </row>
    <row r="788">
      <c r="B788" s="1"/>
      <c r="C788" s="1"/>
      <c r="D788" s="1"/>
      <c r="E788" s="1"/>
      <c r="F788" s="1"/>
      <c r="J788" s="1"/>
      <c r="K788" s="1"/>
      <c r="M788" s="1"/>
      <c r="R788" s="1"/>
      <c r="U788" s="1"/>
    </row>
    <row r="789">
      <c r="B789" s="1"/>
      <c r="C789" s="1"/>
      <c r="D789" s="1"/>
      <c r="E789" s="1"/>
      <c r="F789" s="1"/>
      <c r="J789" s="1"/>
      <c r="K789" s="1"/>
      <c r="M789" s="1"/>
      <c r="R789" s="1"/>
      <c r="U789" s="1"/>
    </row>
    <row r="790">
      <c r="B790" s="1"/>
      <c r="C790" s="1"/>
      <c r="D790" s="1"/>
      <c r="E790" s="1"/>
      <c r="F790" s="1"/>
      <c r="J790" s="1"/>
      <c r="K790" s="1"/>
      <c r="M790" s="1"/>
      <c r="R790" s="1"/>
      <c r="U790" s="1"/>
    </row>
    <row r="791">
      <c r="B791" s="1"/>
      <c r="C791" s="1"/>
      <c r="D791" s="1"/>
      <c r="E791" s="1"/>
      <c r="F791" s="1"/>
      <c r="J791" s="1"/>
      <c r="K791" s="1"/>
      <c r="M791" s="1"/>
      <c r="R791" s="1"/>
      <c r="U791" s="1"/>
    </row>
    <row r="792">
      <c r="B792" s="1"/>
      <c r="C792" s="1"/>
      <c r="D792" s="1"/>
      <c r="E792" s="1"/>
      <c r="F792" s="1"/>
      <c r="J792" s="1"/>
      <c r="K792" s="1"/>
      <c r="M792" s="1"/>
      <c r="R792" s="1"/>
      <c r="U792" s="1"/>
    </row>
    <row r="793">
      <c r="B793" s="1"/>
      <c r="C793" s="1"/>
      <c r="D793" s="1"/>
      <c r="E793" s="1"/>
      <c r="F793" s="1"/>
      <c r="J793" s="1"/>
      <c r="K793" s="1"/>
      <c r="M793" s="1"/>
      <c r="R793" s="1"/>
      <c r="U793" s="1"/>
    </row>
    <row r="794">
      <c r="B794" s="1"/>
      <c r="C794" s="1"/>
      <c r="D794" s="1"/>
      <c r="E794" s="1"/>
      <c r="F794" s="1"/>
      <c r="J794" s="1"/>
      <c r="K794" s="1"/>
      <c r="M794" s="1"/>
      <c r="R794" s="1"/>
      <c r="U794" s="1"/>
    </row>
    <row r="795">
      <c r="B795" s="1"/>
      <c r="C795" s="1"/>
      <c r="D795" s="1"/>
      <c r="E795" s="1"/>
      <c r="F795" s="1"/>
      <c r="J795" s="1"/>
      <c r="K795" s="1"/>
      <c r="M795" s="1"/>
      <c r="R795" s="1"/>
      <c r="U795" s="1"/>
    </row>
    <row r="796">
      <c r="B796" s="1"/>
      <c r="C796" s="1"/>
      <c r="D796" s="1"/>
      <c r="E796" s="1"/>
      <c r="F796" s="1"/>
      <c r="J796" s="1"/>
      <c r="K796" s="1"/>
      <c r="M796" s="1"/>
      <c r="R796" s="1"/>
      <c r="U796" s="1"/>
    </row>
    <row r="797">
      <c r="B797" s="1"/>
      <c r="C797" s="1"/>
      <c r="D797" s="1"/>
      <c r="E797" s="1"/>
      <c r="F797" s="1"/>
      <c r="J797" s="1"/>
      <c r="K797" s="1"/>
      <c r="M797" s="1"/>
      <c r="R797" s="1"/>
      <c r="U797" s="1"/>
    </row>
    <row r="798">
      <c r="B798" s="1"/>
      <c r="C798" s="1"/>
      <c r="D798" s="1"/>
      <c r="E798" s="1"/>
      <c r="F798" s="1"/>
      <c r="J798" s="1"/>
      <c r="K798" s="1"/>
      <c r="M798" s="1"/>
      <c r="R798" s="1"/>
      <c r="U798" s="1"/>
    </row>
    <row r="799">
      <c r="B799" s="1"/>
      <c r="C799" s="1"/>
      <c r="D799" s="1"/>
      <c r="E799" s="1"/>
      <c r="F799" s="1"/>
      <c r="J799" s="1"/>
      <c r="K799" s="1"/>
      <c r="M799" s="1"/>
      <c r="R799" s="1"/>
      <c r="U799" s="1"/>
    </row>
    <row r="800">
      <c r="B800" s="1"/>
      <c r="C800" s="1"/>
      <c r="D800" s="1"/>
      <c r="E800" s="1"/>
      <c r="F800" s="1"/>
      <c r="J800" s="1"/>
      <c r="K800" s="1"/>
      <c r="M800" s="1"/>
      <c r="R800" s="1"/>
      <c r="U800" s="1"/>
    </row>
    <row r="801">
      <c r="B801" s="1"/>
      <c r="C801" s="1"/>
      <c r="D801" s="1"/>
      <c r="E801" s="1"/>
      <c r="F801" s="1"/>
      <c r="J801" s="1"/>
      <c r="K801" s="1"/>
      <c r="M801" s="1"/>
      <c r="R801" s="1"/>
      <c r="U801" s="1"/>
    </row>
    <row r="802">
      <c r="B802" s="1"/>
      <c r="C802" s="1"/>
      <c r="D802" s="1"/>
      <c r="E802" s="1"/>
      <c r="F802" s="1"/>
      <c r="J802" s="1"/>
      <c r="K802" s="1"/>
      <c r="M802" s="1"/>
      <c r="R802" s="1"/>
      <c r="U802" s="1"/>
    </row>
    <row r="803">
      <c r="B803" s="1"/>
      <c r="C803" s="1"/>
      <c r="D803" s="1"/>
      <c r="E803" s="1"/>
      <c r="F803" s="1"/>
      <c r="J803" s="1"/>
      <c r="K803" s="1"/>
      <c r="M803" s="1"/>
      <c r="R803" s="1"/>
      <c r="U803" s="1"/>
    </row>
    <row r="804">
      <c r="B804" s="1"/>
      <c r="C804" s="1"/>
      <c r="D804" s="1"/>
      <c r="E804" s="1"/>
      <c r="F804" s="1"/>
      <c r="J804" s="1"/>
      <c r="K804" s="1"/>
      <c r="M804" s="1"/>
      <c r="R804" s="1"/>
      <c r="U804" s="1"/>
    </row>
    <row r="805">
      <c r="B805" s="1"/>
      <c r="C805" s="1"/>
      <c r="D805" s="1"/>
      <c r="E805" s="1"/>
      <c r="F805" s="1"/>
      <c r="J805" s="1"/>
      <c r="K805" s="1"/>
      <c r="M805" s="1"/>
      <c r="R805" s="1"/>
      <c r="U805" s="1"/>
    </row>
    <row r="806">
      <c r="B806" s="1"/>
      <c r="C806" s="1"/>
      <c r="D806" s="1"/>
      <c r="E806" s="1"/>
      <c r="F806" s="1"/>
      <c r="J806" s="1"/>
      <c r="K806" s="1"/>
      <c r="M806" s="1"/>
      <c r="R806" s="1"/>
      <c r="U806" s="1"/>
    </row>
    <row r="807">
      <c r="B807" s="1"/>
      <c r="C807" s="1"/>
      <c r="D807" s="1"/>
      <c r="E807" s="1"/>
      <c r="F807" s="1"/>
      <c r="J807" s="1"/>
      <c r="K807" s="1"/>
      <c r="M807" s="1"/>
      <c r="R807" s="1"/>
      <c r="U807" s="1"/>
    </row>
    <row r="808">
      <c r="B808" s="1"/>
      <c r="C808" s="1"/>
      <c r="D808" s="1"/>
      <c r="E808" s="1"/>
      <c r="F808" s="1"/>
      <c r="J808" s="1"/>
      <c r="K808" s="1"/>
      <c r="M808" s="1"/>
      <c r="R808" s="1"/>
      <c r="U808" s="1"/>
    </row>
    <row r="809">
      <c r="B809" s="1"/>
      <c r="C809" s="1"/>
      <c r="D809" s="1"/>
      <c r="E809" s="1"/>
      <c r="F809" s="1"/>
      <c r="J809" s="1"/>
      <c r="K809" s="1"/>
      <c r="M809" s="1"/>
      <c r="R809" s="1"/>
      <c r="U809" s="1"/>
    </row>
    <row r="810">
      <c r="B810" s="1"/>
      <c r="C810" s="1"/>
      <c r="D810" s="1"/>
      <c r="E810" s="1"/>
      <c r="F810" s="1"/>
      <c r="J810" s="1"/>
      <c r="K810" s="1"/>
      <c r="M810" s="1"/>
      <c r="R810" s="1"/>
      <c r="U810" s="1"/>
    </row>
    <row r="811">
      <c r="B811" s="1"/>
      <c r="C811" s="1"/>
      <c r="D811" s="1"/>
      <c r="E811" s="1"/>
      <c r="F811" s="1"/>
      <c r="J811" s="1"/>
      <c r="K811" s="1"/>
      <c r="M811" s="1"/>
      <c r="R811" s="1"/>
      <c r="U811" s="1"/>
    </row>
    <row r="812">
      <c r="B812" s="1"/>
      <c r="C812" s="1"/>
      <c r="D812" s="1"/>
      <c r="E812" s="1"/>
      <c r="F812" s="1"/>
      <c r="J812" s="1"/>
      <c r="K812" s="1"/>
      <c r="M812" s="1"/>
      <c r="R812" s="1"/>
      <c r="U812" s="1"/>
    </row>
    <row r="813">
      <c r="B813" s="1"/>
      <c r="C813" s="1"/>
      <c r="D813" s="1"/>
      <c r="E813" s="1"/>
      <c r="F813" s="1"/>
      <c r="J813" s="1"/>
      <c r="K813" s="1"/>
      <c r="M813" s="1"/>
      <c r="R813" s="1"/>
      <c r="U813" s="1"/>
    </row>
    <row r="814">
      <c r="B814" s="1"/>
      <c r="C814" s="1"/>
      <c r="D814" s="1"/>
      <c r="E814" s="1"/>
      <c r="F814" s="1"/>
      <c r="J814" s="1"/>
      <c r="K814" s="1"/>
      <c r="M814" s="1"/>
      <c r="R814" s="1"/>
      <c r="U814" s="1"/>
    </row>
    <row r="815">
      <c r="B815" s="1"/>
      <c r="C815" s="1"/>
      <c r="D815" s="1"/>
      <c r="E815" s="1"/>
      <c r="F815" s="1"/>
      <c r="J815" s="1"/>
      <c r="K815" s="1"/>
      <c r="M815" s="1"/>
      <c r="R815" s="1"/>
      <c r="U815" s="1"/>
    </row>
    <row r="816">
      <c r="B816" s="1"/>
      <c r="C816" s="1"/>
      <c r="D816" s="1"/>
      <c r="E816" s="1"/>
      <c r="F816" s="1"/>
      <c r="J816" s="1"/>
      <c r="K816" s="1"/>
      <c r="M816" s="1"/>
      <c r="R816" s="1"/>
      <c r="U816" s="1"/>
    </row>
    <row r="817">
      <c r="B817" s="1"/>
      <c r="C817" s="1"/>
      <c r="D817" s="1"/>
      <c r="E817" s="1"/>
      <c r="F817" s="1"/>
      <c r="J817" s="1"/>
      <c r="K817" s="1"/>
      <c r="M817" s="1"/>
      <c r="R817" s="1"/>
      <c r="U817" s="1"/>
    </row>
    <row r="818">
      <c r="B818" s="1"/>
      <c r="C818" s="1"/>
      <c r="D818" s="1"/>
      <c r="E818" s="1"/>
      <c r="F818" s="1"/>
      <c r="J818" s="1"/>
      <c r="K818" s="1"/>
      <c r="M818" s="1"/>
      <c r="R818" s="1"/>
      <c r="U818" s="1"/>
    </row>
    <row r="819">
      <c r="B819" s="1"/>
      <c r="C819" s="1"/>
      <c r="D819" s="1"/>
      <c r="E819" s="1"/>
      <c r="F819" s="1"/>
      <c r="J819" s="1"/>
      <c r="K819" s="1"/>
      <c r="M819" s="1"/>
      <c r="R819" s="1"/>
      <c r="U819" s="1"/>
    </row>
    <row r="820">
      <c r="B820" s="1"/>
      <c r="C820" s="1"/>
      <c r="D820" s="1"/>
      <c r="E820" s="1"/>
      <c r="F820" s="1"/>
      <c r="J820" s="1"/>
      <c r="K820" s="1"/>
      <c r="M820" s="1"/>
      <c r="R820" s="1"/>
      <c r="U820" s="1"/>
    </row>
    <row r="821">
      <c r="B821" s="1"/>
      <c r="C821" s="1"/>
      <c r="D821" s="1"/>
      <c r="E821" s="1"/>
      <c r="F821" s="1"/>
      <c r="J821" s="1"/>
      <c r="K821" s="1"/>
      <c r="M821" s="1"/>
      <c r="R821" s="1"/>
      <c r="U821" s="1"/>
    </row>
    <row r="822">
      <c r="B822" s="1"/>
      <c r="C822" s="1"/>
      <c r="D822" s="1"/>
      <c r="E822" s="1"/>
      <c r="F822" s="1"/>
      <c r="J822" s="1"/>
      <c r="K822" s="1"/>
      <c r="M822" s="1"/>
      <c r="R822" s="1"/>
      <c r="U822" s="1"/>
    </row>
    <row r="823">
      <c r="B823" s="1"/>
      <c r="C823" s="1"/>
      <c r="D823" s="1"/>
      <c r="E823" s="1"/>
      <c r="F823" s="1"/>
      <c r="J823" s="1"/>
      <c r="K823" s="1"/>
      <c r="M823" s="1"/>
      <c r="R823" s="1"/>
      <c r="U823" s="1"/>
    </row>
    <row r="824">
      <c r="B824" s="1"/>
      <c r="C824" s="1"/>
      <c r="D824" s="1"/>
      <c r="E824" s="1"/>
      <c r="F824" s="1"/>
      <c r="J824" s="1"/>
      <c r="K824" s="1"/>
      <c r="M824" s="1"/>
      <c r="R824" s="1"/>
      <c r="U824" s="1"/>
    </row>
    <row r="825">
      <c r="B825" s="1"/>
      <c r="C825" s="1"/>
      <c r="D825" s="1"/>
      <c r="E825" s="1"/>
      <c r="F825" s="1"/>
      <c r="J825" s="1"/>
      <c r="K825" s="1"/>
      <c r="M825" s="1"/>
      <c r="R825" s="1"/>
      <c r="U825" s="1"/>
    </row>
    <row r="826">
      <c r="B826" s="1"/>
      <c r="C826" s="1"/>
      <c r="D826" s="1"/>
      <c r="E826" s="1"/>
      <c r="F826" s="1"/>
      <c r="J826" s="1"/>
      <c r="K826" s="1"/>
      <c r="M826" s="1"/>
      <c r="R826" s="1"/>
      <c r="U826" s="1"/>
    </row>
    <row r="827">
      <c r="B827" s="1"/>
      <c r="C827" s="1"/>
      <c r="D827" s="1"/>
      <c r="E827" s="1"/>
      <c r="F827" s="1"/>
      <c r="J827" s="1"/>
      <c r="K827" s="1"/>
      <c r="M827" s="1"/>
      <c r="R827" s="1"/>
      <c r="U827" s="1"/>
    </row>
    <row r="828">
      <c r="B828" s="1"/>
      <c r="C828" s="1"/>
      <c r="D828" s="1"/>
      <c r="E828" s="1"/>
      <c r="F828" s="1"/>
      <c r="J828" s="1"/>
      <c r="K828" s="1"/>
      <c r="M828" s="1"/>
      <c r="R828" s="1"/>
      <c r="U828" s="1"/>
    </row>
    <row r="829">
      <c r="B829" s="1"/>
      <c r="C829" s="1"/>
      <c r="D829" s="1"/>
      <c r="E829" s="1"/>
      <c r="F829" s="1"/>
      <c r="J829" s="1"/>
      <c r="K829" s="1"/>
      <c r="M829" s="1"/>
      <c r="R829" s="1"/>
      <c r="U829" s="1"/>
    </row>
    <row r="830">
      <c r="B830" s="1"/>
      <c r="C830" s="1"/>
      <c r="D830" s="1"/>
      <c r="E830" s="1"/>
      <c r="F830" s="1"/>
      <c r="J830" s="1"/>
      <c r="K830" s="1"/>
      <c r="M830" s="1"/>
      <c r="R830" s="1"/>
      <c r="U830" s="1"/>
    </row>
    <row r="831">
      <c r="B831" s="1"/>
      <c r="C831" s="1"/>
      <c r="D831" s="1"/>
      <c r="E831" s="1"/>
      <c r="F831" s="1"/>
      <c r="J831" s="1"/>
      <c r="K831" s="1"/>
      <c r="M831" s="1"/>
      <c r="R831" s="1"/>
      <c r="U831" s="1"/>
    </row>
    <row r="832">
      <c r="B832" s="1"/>
      <c r="C832" s="1"/>
      <c r="D832" s="1"/>
      <c r="E832" s="1"/>
      <c r="F832" s="1"/>
      <c r="J832" s="1"/>
      <c r="K832" s="1"/>
      <c r="M832" s="1"/>
      <c r="R832" s="1"/>
      <c r="U832" s="1"/>
    </row>
    <row r="833">
      <c r="B833" s="1"/>
      <c r="C833" s="1"/>
      <c r="D833" s="1"/>
      <c r="E833" s="1"/>
      <c r="F833" s="1"/>
      <c r="J833" s="1"/>
      <c r="K833" s="1"/>
      <c r="M833" s="1"/>
      <c r="R833" s="1"/>
      <c r="U833" s="1"/>
    </row>
    <row r="834">
      <c r="B834" s="1"/>
      <c r="C834" s="1"/>
      <c r="D834" s="1"/>
      <c r="E834" s="1"/>
      <c r="F834" s="1"/>
      <c r="J834" s="1"/>
      <c r="K834" s="1"/>
      <c r="M834" s="1"/>
      <c r="R834" s="1"/>
      <c r="U834" s="1"/>
    </row>
    <row r="835">
      <c r="B835" s="1"/>
      <c r="C835" s="1"/>
      <c r="D835" s="1"/>
      <c r="E835" s="1"/>
      <c r="F835" s="1"/>
      <c r="J835" s="1"/>
      <c r="K835" s="1"/>
      <c r="M835" s="1"/>
      <c r="R835" s="1"/>
      <c r="U835" s="1"/>
    </row>
    <row r="836">
      <c r="B836" s="1"/>
      <c r="C836" s="1"/>
      <c r="D836" s="1"/>
      <c r="E836" s="1"/>
      <c r="F836" s="1"/>
      <c r="J836" s="1"/>
      <c r="K836" s="1"/>
      <c r="M836" s="1"/>
      <c r="R836" s="1"/>
      <c r="U836" s="1"/>
    </row>
    <row r="837">
      <c r="B837" s="1"/>
      <c r="C837" s="1"/>
      <c r="D837" s="1"/>
      <c r="E837" s="1"/>
      <c r="F837" s="1"/>
      <c r="J837" s="1"/>
      <c r="K837" s="1"/>
      <c r="M837" s="1"/>
      <c r="R837" s="1"/>
      <c r="U837" s="1"/>
    </row>
    <row r="838">
      <c r="B838" s="1"/>
      <c r="C838" s="1"/>
      <c r="D838" s="1"/>
      <c r="E838" s="1"/>
      <c r="F838" s="1"/>
      <c r="J838" s="1"/>
      <c r="K838" s="1"/>
      <c r="M838" s="1"/>
      <c r="R838" s="1"/>
      <c r="U838" s="1"/>
    </row>
    <row r="839">
      <c r="B839" s="1"/>
      <c r="C839" s="1"/>
      <c r="D839" s="1"/>
      <c r="E839" s="1"/>
      <c r="F839" s="1"/>
      <c r="J839" s="1"/>
      <c r="K839" s="1"/>
      <c r="M839" s="1"/>
      <c r="R839" s="1"/>
      <c r="U839" s="1"/>
    </row>
    <row r="840">
      <c r="B840" s="1"/>
      <c r="C840" s="1"/>
      <c r="D840" s="1"/>
      <c r="E840" s="1"/>
      <c r="F840" s="1"/>
      <c r="J840" s="1"/>
      <c r="K840" s="1"/>
      <c r="M840" s="1"/>
      <c r="R840" s="1"/>
      <c r="U840" s="1"/>
    </row>
    <row r="841">
      <c r="B841" s="1"/>
      <c r="C841" s="1"/>
      <c r="D841" s="1"/>
      <c r="E841" s="1"/>
      <c r="F841" s="1"/>
      <c r="J841" s="1"/>
      <c r="K841" s="1"/>
      <c r="M841" s="1"/>
      <c r="R841" s="1"/>
      <c r="U841" s="1"/>
    </row>
    <row r="842">
      <c r="B842" s="1"/>
      <c r="C842" s="1"/>
      <c r="D842" s="1"/>
      <c r="E842" s="1"/>
      <c r="F842" s="1"/>
      <c r="J842" s="1"/>
      <c r="K842" s="1"/>
      <c r="M842" s="1"/>
      <c r="R842" s="1"/>
      <c r="U842" s="1"/>
    </row>
    <row r="843">
      <c r="B843" s="1"/>
      <c r="C843" s="1"/>
      <c r="D843" s="1"/>
      <c r="E843" s="1"/>
      <c r="F843" s="1"/>
      <c r="J843" s="1"/>
      <c r="K843" s="1"/>
      <c r="M843" s="1"/>
      <c r="R843" s="1"/>
      <c r="U843" s="1"/>
    </row>
    <row r="844">
      <c r="B844" s="1"/>
      <c r="C844" s="1"/>
      <c r="D844" s="1"/>
      <c r="E844" s="1"/>
      <c r="F844" s="1"/>
      <c r="J844" s="1"/>
      <c r="K844" s="1"/>
      <c r="M844" s="1"/>
      <c r="R844" s="1"/>
      <c r="U844" s="1"/>
    </row>
    <row r="845">
      <c r="B845" s="1"/>
      <c r="C845" s="1"/>
      <c r="D845" s="1"/>
      <c r="E845" s="1"/>
      <c r="F845" s="1"/>
      <c r="J845" s="1"/>
      <c r="K845" s="1"/>
      <c r="M845" s="1"/>
      <c r="R845" s="1"/>
      <c r="U845" s="1"/>
    </row>
    <row r="846">
      <c r="B846" s="1"/>
      <c r="C846" s="1"/>
      <c r="D846" s="1"/>
      <c r="E846" s="1"/>
      <c r="F846" s="1"/>
      <c r="J846" s="1"/>
      <c r="K846" s="1"/>
      <c r="M846" s="1"/>
      <c r="R846" s="1"/>
      <c r="U846" s="1"/>
    </row>
    <row r="847">
      <c r="B847" s="1"/>
      <c r="C847" s="1"/>
      <c r="D847" s="1"/>
      <c r="E847" s="1"/>
      <c r="F847" s="1"/>
      <c r="J847" s="1"/>
      <c r="K847" s="1"/>
      <c r="M847" s="1"/>
      <c r="R847" s="1"/>
      <c r="U847" s="1"/>
    </row>
    <row r="848">
      <c r="B848" s="1"/>
      <c r="C848" s="1"/>
      <c r="D848" s="1"/>
      <c r="E848" s="1"/>
      <c r="F848" s="1"/>
      <c r="J848" s="1"/>
      <c r="K848" s="1"/>
      <c r="M848" s="1"/>
      <c r="R848" s="1"/>
      <c r="U848" s="1"/>
    </row>
    <row r="849">
      <c r="B849" s="1"/>
      <c r="C849" s="1"/>
      <c r="D849" s="1"/>
      <c r="E849" s="1"/>
      <c r="F849" s="1"/>
      <c r="J849" s="1"/>
      <c r="K849" s="1"/>
      <c r="M849" s="1"/>
      <c r="R849" s="1"/>
      <c r="U849" s="1"/>
    </row>
    <row r="850">
      <c r="B850" s="1"/>
      <c r="C850" s="1"/>
      <c r="D850" s="1"/>
      <c r="E850" s="1"/>
      <c r="F850" s="1"/>
      <c r="J850" s="1"/>
      <c r="K850" s="1"/>
      <c r="M850" s="1"/>
      <c r="R850" s="1"/>
      <c r="U850" s="1"/>
    </row>
    <row r="851">
      <c r="B851" s="1"/>
      <c r="C851" s="1"/>
      <c r="D851" s="1"/>
      <c r="E851" s="1"/>
      <c r="F851" s="1"/>
      <c r="J851" s="1"/>
      <c r="K851" s="1"/>
      <c r="M851" s="1"/>
      <c r="R851" s="1"/>
      <c r="U851" s="1"/>
    </row>
    <row r="852">
      <c r="B852" s="1"/>
      <c r="C852" s="1"/>
      <c r="D852" s="1"/>
      <c r="E852" s="1"/>
      <c r="F852" s="1"/>
      <c r="J852" s="1"/>
      <c r="K852" s="1"/>
      <c r="M852" s="1"/>
      <c r="R852" s="1"/>
      <c r="U852" s="1"/>
    </row>
    <row r="853">
      <c r="B853" s="1"/>
      <c r="C853" s="1"/>
      <c r="D853" s="1"/>
      <c r="E853" s="1"/>
      <c r="F853" s="1"/>
      <c r="J853" s="1"/>
      <c r="K853" s="1"/>
      <c r="M853" s="1"/>
      <c r="R853" s="1"/>
      <c r="U853" s="1"/>
    </row>
    <row r="854">
      <c r="B854" s="1"/>
      <c r="C854" s="1"/>
      <c r="D854" s="1"/>
      <c r="E854" s="1"/>
      <c r="F854" s="1"/>
      <c r="J854" s="1"/>
      <c r="K854" s="1"/>
      <c r="M854" s="1"/>
      <c r="R854" s="1"/>
      <c r="U854" s="1"/>
    </row>
    <row r="855">
      <c r="B855" s="1"/>
      <c r="C855" s="1"/>
      <c r="D855" s="1"/>
      <c r="E855" s="1"/>
      <c r="F855" s="1"/>
      <c r="J855" s="1"/>
      <c r="K855" s="1"/>
      <c r="M855" s="1"/>
      <c r="R855" s="1"/>
      <c r="U855" s="1"/>
    </row>
    <row r="856">
      <c r="B856" s="1"/>
      <c r="C856" s="1"/>
      <c r="D856" s="1"/>
      <c r="E856" s="1"/>
      <c r="F856" s="1"/>
      <c r="J856" s="1"/>
      <c r="K856" s="1"/>
      <c r="M856" s="1"/>
      <c r="R856" s="1"/>
      <c r="U856" s="1"/>
    </row>
    <row r="857">
      <c r="B857" s="1"/>
      <c r="C857" s="1"/>
      <c r="D857" s="1"/>
      <c r="E857" s="1"/>
      <c r="F857" s="1"/>
      <c r="J857" s="1"/>
      <c r="K857" s="1"/>
      <c r="M857" s="1"/>
      <c r="R857" s="1"/>
      <c r="U857" s="1"/>
    </row>
    <row r="858">
      <c r="B858" s="1"/>
      <c r="C858" s="1"/>
      <c r="D858" s="1"/>
      <c r="E858" s="1"/>
      <c r="F858" s="1"/>
      <c r="J858" s="1"/>
      <c r="K858" s="1"/>
      <c r="M858" s="1"/>
      <c r="R858" s="1"/>
      <c r="U858" s="1"/>
    </row>
    <row r="859">
      <c r="B859" s="1"/>
      <c r="C859" s="1"/>
      <c r="D859" s="1"/>
      <c r="E859" s="1"/>
      <c r="F859" s="1"/>
      <c r="J859" s="1"/>
      <c r="K859" s="1"/>
      <c r="M859" s="1"/>
      <c r="R859" s="1"/>
      <c r="U859" s="1"/>
    </row>
    <row r="860">
      <c r="B860" s="1"/>
      <c r="C860" s="1"/>
      <c r="D860" s="1"/>
      <c r="E860" s="1"/>
      <c r="F860" s="1"/>
      <c r="J860" s="1"/>
      <c r="K860" s="1"/>
      <c r="M860" s="1"/>
      <c r="R860" s="1"/>
      <c r="U860" s="1"/>
    </row>
    <row r="861">
      <c r="B861" s="1"/>
      <c r="C861" s="1"/>
      <c r="D861" s="1"/>
      <c r="E861" s="1"/>
      <c r="F861" s="1"/>
      <c r="J861" s="1"/>
      <c r="K861" s="1"/>
      <c r="M861" s="1"/>
      <c r="R861" s="1"/>
      <c r="U861" s="1"/>
    </row>
    <row r="862">
      <c r="B862" s="1"/>
      <c r="C862" s="1"/>
      <c r="D862" s="1"/>
      <c r="E862" s="1"/>
      <c r="F862" s="1"/>
      <c r="J862" s="1"/>
      <c r="K862" s="1"/>
      <c r="M862" s="1"/>
      <c r="R862" s="1"/>
      <c r="U862" s="1"/>
    </row>
    <row r="863">
      <c r="B863" s="1"/>
      <c r="C863" s="1"/>
      <c r="D863" s="1"/>
      <c r="E863" s="1"/>
      <c r="F863" s="1"/>
      <c r="J863" s="1"/>
      <c r="K863" s="1"/>
      <c r="M863" s="1"/>
      <c r="R863" s="1"/>
      <c r="U863" s="1"/>
    </row>
    <row r="864">
      <c r="B864" s="1"/>
      <c r="C864" s="1"/>
      <c r="D864" s="1"/>
      <c r="E864" s="1"/>
      <c r="F864" s="1"/>
      <c r="J864" s="1"/>
      <c r="K864" s="1"/>
      <c r="M864" s="1"/>
      <c r="R864" s="1"/>
      <c r="U864" s="1"/>
    </row>
    <row r="865">
      <c r="B865" s="1"/>
      <c r="C865" s="1"/>
      <c r="D865" s="1"/>
      <c r="E865" s="1"/>
      <c r="F865" s="1"/>
      <c r="J865" s="1"/>
      <c r="K865" s="1"/>
      <c r="M865" s="1"/>
      <c r="R865" s="1"/>
      <c r="U865" s="1"/>
    </row>
    <row r="866">
      <c r="B866" s="1"/>
      <c r="C866" s="1"/>
      <c r="D866" s="1"/>
      <c r="E866" s="1"/>
      <c r="F866" s="1"/>
      <c r="J866" s="1"/>
      <c r="K866" s="1"/>
      <c r="M866" s="1"/>
      <c r="R866" s="1"/>
      <c r="U866" s="1"/>
    </row>
    <row r="867">
      <c r="B867" s="1"/>
      <c r="C867" s="1"/>
      <c r="D867" s="1"/>
      <c r="E867" s="1"/>
      <c r="F867" s="1"/>
      <c r="J867" s="1"/>
      <c r="K867" s="1"/>
      <c r="M867" s="1"/>
      <c r="R867" s="1"/>
      <c r="U867" s="1"/>
    </row>
    <row r="868">
      <c r="B868" s="1"/>
      <c r="C868" s="1"/>
      <c r="D868" s="1"/>
      <c r="E868" s="1"/>
      <c r="F868" s="1"/>
      <c r="J868" s="1"/>
      <c r="K868" s="1"/>
      <c r="M868" s="1"/>
      <c r="R868" s="1"/>
      <c r="U868" s="1"/>
    </row>
    <row r="869">
      <c r="B869" s="1"/>
      <c r="C869" s="1"/>
      <c r="D869" s="1"/>
      <c r="E869" s="1"/>
      <c r="F869" s="1"/>
      <c r="J869" s="1"/>
      <c r="K869" s="1"/>
      <c r="M869" s="1"/>
      <c r="R869" s="1"/>
      <c r="U869" s="1"/>
    </row>
    <row r="870">
      <c r="B870" s="1"/>
      <c r="C870" s="1"/>
      <c r="D870" s="1"/>
      <c r="E870" s="1"/>
      <c r="F870" s="1"/>
      <c r="J870" s="1"/>
      <c r="K870" s="1"/>
      <c r="M870" s="1"/>
      <c r="R870" s="1"/>
      <c r="U870" s="1"/>
    </row>
    <row r="871">
      <c r="B871" s="1"/>
      <c r="C871" s="1"/>
      <c r="D871" s="1"/>
      <c r="E871" s="1"/>
      <c r="F871" s="1"/>
      <c r="J871" s="1"/>
      <c r="K871" s="1"/>
      <c r="M871" s="1"/>
      <c r="R871" s="1"/>
      <c r="U871" s="1"/>
    </row>
    <row r="872">
      <c r="B872" s="1"/>
      <c r="C872" s="1"/>
      <c r="D872" s="1"/>
      <c r="E872" s="1"/>
      <c r="F872" s="1"/>
      <c r="J872" s="1"/>
      <c r="K872" s="1"/>
      <c r="M872" s="1"/>
      <c r="R872" s="1"/>
      <c r="U872" s="1"/>
    </row>
    <row r="873">
      <c r="B873" s="1"/>
      <c r="C873" s="1"/>
      <c r="D873" s="1"/>
      <c r="E873" s="1"/>
      <c r="F873" s="1"/>
      <c r="J873" s="1"/>
      <c r="K873" s="1"/>
      <c r="M873" s="1"/>
      <c r="R873" s="1"/>
      <c r="U873" s="1"/>
    </row>
    <row r="874">
      <c r="B874" s="1"/>
      <c r="C874" s="1"/>
      <c r="D874" s="1"/>
      <c r="E874" s="1"/>
      <c r="F874" s="1"/>
      <c r="J874" s="1"/>
      <c r="K874" s="1"/>
      <c r="M874" s="1"/>
      <c r="R874" s="1"/>
      <c r="U874" s="1"/>
    </row>
    <row r="875">
      <c r="B875" s="1"/>
      <c r="C875" s="1"/>
      <c r="D875" s="1"/>
      <c r="E875" s="1"/>
      <c r="F875" s="1"/>
      <c r="J875" s="1"/>
      <c r="K875" s="1"/>
      <c r="M875" s="1"/>
      <c r="R875" s="1"/>
      <c r="U875" s="1"/>
    </row>
    <row r="876">
      <c r="B876" s="1"/>
      <c r="C876" s="1"/>
      <c r="D876" s="1"/>
      <c r="E876" s="1"/>
      <c r="F876" s="1"/>
      <c r="J876" s="1"/>
      <c r="K876" s="1"/>
      <c r="M876" s="1"/>
      <c r="R876" s="1"/>
      <c r="U876" s="1"/>
    </row>
    <row r="877">
      <c r="B877" s="1"/>
      <c r="C877" s="1"/>
      <c r="D877" s="1"/>
      <c r="E877" s="1"/>
      <c r="F877" s="1"/>
      <c r="J877" s="1"/>
      <c r="K877" s="1"/>
      <c r="M877" s="1"/>
      <c r="R877" s="1"/>
      <c r="U877" s="1"/>
    </row>
    <row r="878">
      <c r="B878" s="1"/>
      <c r="C878" s="1"/>
      <c r="D878" s="1"/>
      <c r="E878" s="1"/>
      <c r="F878" s="1"/>
      <c r="J878" s="1"/>
      <c r="K878" s="1"/>
      <c r="M878" s="1"/>
      <c r="R878" s="1"/>
      <c r="U878" s="1"/>
    </row>
    <row r="879">
      <c r="B879" s="1"/>
      <c r="C879" s="1"/>
      <c r="D879" s="1"/>
      <c r="E879" s="1"/>
      <c r="F879" s="1"/>
      <c r="J879" s="1"/>
      <c r="K879" s="1"/>
      <c r="M879" s="1"/>
      <c r="R879" s="1"/>
      <c r="U879" s="1"/>
    </row>
    <row r="880">
      <c r="B880" s="1"/>
      <c r="C880" s="1"/>
      <c r="D880" s="1"/>
      <c r="E880" s="1"/>
      <c r="F880" s="1"/>
      <c r="J880" s="1"/>
      <c r="K880" s="1"/>
      <c r="M880" s="1"/>
      <c r="R880" s="1"/>
      <c r="U880" s="1"/>
    </row>
    <row r="881">
      <c r="B881" s="1"/>
      <c r="C881" s="1"/>
      <c r="D881" s="1"/>
      <c r="E881" s="1"/>
      <c r="F881" s="1"/>
      <c r="J881" s="1"/>
      <c r="K881" s="1"/>
      <c r="M881" s="1"/>
      <c r="R881" s="1"/>
      <c r="U881" s="1"/>
    </row>
    <row r="882">
      <c r="B882" s="1"/>
      <c r="C882" s="1"/>
      <c r="D882" s="1"/>
      <c r="E882" s="1"/>
      <c r="F882" s="1"/>
      <c r="J882" s="1"/>
      <c r="K882" s="1"/>
      <c r="M882" s="1"/>
      <c r="R882" s="1"/>
      <c r="U882" s="1"/>
    </row>
    <row r="883">
      <c r="B883" s="1"/>
      <c r="C883" s="1"/>
      <c r="D883" s="1"/>
      <c r="E883" s="1"/>
      <c r="F883" s="1"/>
      <c r="J883" s="1"/>
      <c r="K883" s="1"/>
      <c r="M883" s="1"/>
      <c r="R883" s="1"/>
      <c r="U883" s="1"/>
    </row>
    <row r="884">
      <c r="B884" s="1"/>
      <c r="C884" s="1"/>
      <c r="D884" s="1"/>
      <c r="E884" s="1"/>
      <c r="F884" s="1"/>
      <c r="J884" s="1"/>
      <c r="K884" s="1"/>
      <c r="M884" s="1"/>
      <c r="R884" s="1"/>
      <c r="U884" s="1"/>
    </row>
    <row r="885">
      <c r="B885" s="1"/>
      <c r="C885" s="1"/>
      <c r="D885" s="1"/>
      <c r="E885" s="1"/>
      <c r="F885" s="1"/>
      <c r="J885" s="1"/>
      <c r="K885" s="1"/>
      <c r="M885" s="1"/>
      <c r="R885" s="1"/>
      <c r="U885" s="1"/>
    </row>
    <row r="886">
      <c r="B886" s="1"/>
      <c r="C886" s="1"/>
      <c r="D886" s="1"/>
      <c r="E886" s="1"/>
      <c r="F886" s="1"/>
      <c r="J886" s="1"/>
      <c r="K886" s="1"/>
      <c r="M886" s="1"/>
      <c r="R886" s="1"/>
      <c r="U886" s="1"/>
    </row>
    <row r="887">
      <c r="B887" s="1"/>
      <c r="C887" s="1"/>
      <c r="D887" s="1"/>
      <c r="E887" s="1"/>
      <c r="F887" s="1"/>
      <c r="J887" s="1"/>
      <c r="K887" s="1"/>
      <c r="M887" s="1"/>
      <c r="R887" s="1"/>
      <c r="U887" s="1"/>
    </row>
    <row r="888">
      <c r="B888" s="1"/>
      <c r="C888" s="1"/>
      <c r="D888" s="1"/>
      <c r="E888" s="1"/>
      <c r="F888" s="1"/>
      <c r="J888" s="1"/>
      <c r="K888" s="1"/>
      <c r="M888" s="1"/>
      <c r="R888" s="1"/>
      <c r="U888" s="1"/>
    </row>
    <row r="889">
      <c r="B889" s="1"/>
      <c r="C889" s="1"/>
      <c r="D889" s="1"/>
      <c r="E889" s="1"/>
      <c r="F889" s="1"/>
      <c r="J889" s="1"/>
      <c r="K889" s="1"/>
      <c r="M889" s="1"/>
      <c r="R889" s="1"/>
      <c r="U889" s="1"/>
    </row>
    <row r="890">
      <c r="B890" s="1"/>
      <c r="C890" s="1"/>
      <c r="D890" s="1"/>
      <c r="E890" s="1"/>
      <c r="F890" s="1"/>
      <c r="J890" s="1"/>
      <c r="K890" s="1"/>
      <c r="M890" s="1"/>
      <c r="R890" s="1"/>
      <c r="U890" s="1"/>
    </row>
    <row r="891">
      <c r="B891" s="1"/>
      <c r="C891" s="1"/>
      <c r="D891" s="1"/>
      <c r="E891" s="1"/>
      <c r="F891" s="1"/>
      <c r="J891" s="1"/>
      <c r="K891" s="1"/>
      <c r="M891" s="1"/>
      <c r="R891" s="1"/>
      <c r="U891" s="1"/>
    </row>
    <row r="892">
      <c r="B892" s="1"/>
      <c r="C892" s="1"/>
      <c r="D892" s="1"/>
      <c r="E892" s="1"/>
      <c r="F892" s="1"/>
      <c r="J892" s="1"/>
      <c r="K892" s="1"/>
      <c r="M892" s="1"/>
      <c r="R892" s="1"/>
      <c r="U892" s="1"/>
    </row>
    <row r="893">
      <c r="B893" s="1"/>
      <c r="C893" s="1"/>
      <c r="D893" s="1"/>
      <c r="E893" s="1"/>
      <c r="F893" s="1"/>
      <c r="J893" s="1"/>
      <c r="K893" s="1"/>
      <c r="M893" s="1"/>
      <c r="R893" s="1"/>
      <c r="U893" s="1"/>
    </row>
    <row r="894">
      <c r="B894" s="1"/>
      <c r="C894" s="1"/>
      <c r="D894" s="1"/>
      <c r="E894" s="1"/>
      <c r="F894" s="1"/>
      <c r="J894" s="1"/>
      <c r="K894" s="1"/>
      <c r="M894" s="1"/>
      <c r="R894" s="1"/>
      <c r="U894" s="1"/>
    </row>
    <row r="895">
      <c r="B895" s="1"/>
      <c r="C895" s="1"/>
      <c r="D895" s="1"/>
      <c r="E895" s="1"/>
      <c r="F895" s="1"/>
      <c r="J895" s="1"/>
      <c r="K895" s="1"/>
      <c r="M895" s="1"/>
      <c r="R895" s="1"/>
      <c r="U895" s="1"/>
    </row>
    <row r="896">
      <c r="B896" s="1"/>
      <c r="C896" s="1"/>
      <c r="D896" s="1"/>
      <c r="E896" s="1"/>
      <c r="F896" s="1"/>
      <c r="J896" s="1"/>
      <c r="K896" s="1"/>
      <c r="M896" s="1"/>
      <c r="R896" s="1"/>
      <c r="U896" s="1"/>
    </row>
    <row r="897">
      <c r="B897" s="1"/>
      <c r="C897" s="1"/>
      <c r="D897" s="1"/>
      <c r="E897" s="1"/>
      <c r="F897" s="1"/>
      <c r="J897" s="1"/>
      <c r="K897" s="1"/>
      <c r="M897" s="1"/>
      <c r="R897" s="1"/>
      <c r="U897" s="1"/>
    </row>
    <row r="898">
      <c r="B898" s="1"/>
      <c r="C898" s="1"/>
      <c r="D898" s="1"/>
      <c r="E898" s="1"/>
      <c r="F898" s="1"/>
      <c r="J898" s="1"/>
      <c r="K898" s="1"/>
      <c r="M898" s="1"/>
      <c r="R898" s="1"/>
      <c r="U898" s="1"/>
    </row>
    <row r="899">
      <c r="B899" s="1"/>
      <c r="C899" s="1"/>
      <c r="D899" s="1"/>
      <c r="E899" s="1"/>
      <c r="F899" s="1"/>
      <c r="J899" s="1"/>
      <c r="K899" s="1"/>
      <c r="M899" s="1"/>
      <c r="R899" s="1"/>
      <c r="U899" s="1"/>
    </row>
    <row r="900">
      <c r="B900" s="1"/>
      <c r="C900" s="1"/>
      <c r="D900" s="1"/>
      <c r="E900" s="1"/>
      <c r="F900" s="1"/>
      <c r="J900" s="1"/>
      <c r="K900" s="1"/>
      <c r="M900" s="1"/>
      <c r="R900" s="1"/>
      <c r="U900" s="1"/>
    </row>
    <row r="901">
      <c r="B901" s="1"/>
      <c r="C901" s="1"/>
      <c r="D901" s="1"/>
      <c r="E901" s="1"/>
      <c r="F901" s="1"/>
      <c r="J901" s="1"/>
      <c r="K901" s="1"/>
      <c r="M901" s="1"/>
      <c r="R901" s="1"/>
      <c r="U901" s="1"/>
    </row>
    <row r="902">
      <c r="B902" s="1"/>
      <c r="C902" s="1"/>
      <c r="D902" s="1"/>
      <c r="E902" s="1"/>
      <c r="F902" s="1"/>
      <c r="J902" s="1"/>
      <c r="K902" s="1"/>
      <c r="M902" s="1"/>
      <c r="R902" s="1"/>
      <c r="U902" s="1"/>
    </row>
    <row r="903">
      <c r="B903" s="1"/>
      <c r="C903" s="1"/>
      <c r="D903" s="1"/>
      <c r="E903" s="1"/>
      <c r="F903" s="1"/>
      <c r="J903" s="1"/>
      <c r="K903" s="1"/>
      <c r="M903" s="1"/>
      <c r="R903" s="1"/>
      <c r="U903" s="1"/>
    </row>
    <row r="904">
      <c r="B904" s="1"/>
      <c r="C904" s="1"/>
      <c r="D904" s="1"/>
      <c r="E904" s="1"/>
      <c r="F904" s="1"/>
      <c r="J904" s="1"/>
      <c r="K904" s="1"/>
      <c r="M904" s="1"/>
      <c r="R904" s="1"/>
      <c r="U904" s="1"/>
    </row>
    <row r="905">
      <c r="B905" s="1"/>
      <c r="C905" s="1"/>
      <c r="D905" s="1"/>
      <c r="E905" s="1"/>
      <c r="F905" s="1"/>
      <c r="J905" s="1"/>
      <c r="K905" s="1"/>
      <c r="M905" s="1"/>
      <c r="R905" s="1"/>
      <c r="U905" s="1"/>
    </row>
    <row r="906">
      <c r="B906" s="1"/>
      <c r="C906" s="1"/>
      <c r="D906" s="1"/>
      <c r="E906" s="1"/>
      <c r="F906" s="1"/>
      <c r="J906" s="1"/>
      <c r="K906" s="1"/>
      <c r="M906" s="1"/>
      <c r="R906" s="1"/>
      <c r="U906" s="1"/>
    </row>
    <row r="907">
      <c r="B907" s="1"/>
      <c r="C907" s="1"/>
      <c r="D907" s="1"/>
      <c r="E907" s="1"/>
      <c r="F907" s="1"/>
      <c r="J907" s="1"/>
      <c r="K907" s="1"/>
      <c r="M907" s="1"/>
      <c r="R907" s="1"/>
      <c r="U907" s="1"/>
    </row>
    <row r="908">
      <c r="B908" s="1"/>
      <c r="C908" s="1"/>
      <c r="D908" s="1"/>
      <c r="E908" s="1"/>
      <c r="F908" s="1"/>
      <c r="J908" s="1"/>
      <c r="K908" s="1"/>
      <c r="M908" s="1"/>
      <c r="R908" s="1"/>
      <c r="U908" s="1"/>
    </row>
    <row r="909">
      <c r="B909" s="1"/>
      <c r="C909" s="1"/>
      <c r="D909" s="1"/>
      <c r="E909" s="1"/>
      <c r="F909" s="1"/>
      <c r="J909" s="1"/>
      <c r="K909" s="1"/>
      <c r="M909" s="1"/>
      <c r="R909" s="1"/>
      <c r="U909" s="1"/>
    </row>
    <row r="910">
      <c r="B910" s="1"/>
      <c r="C910" s="1"/>
      <c r="D910" s="1"/>
      <c r="E910" s="1"/>
      <c r="F910" s="1"/>
      <c r="J910" s="1"/>
      <c r="K910" s="1"/>
      <c r="M910" s="1"/>
      <c r="R910" s="1"/>
      <c r="U910" s="1"/>
    </row>
    <row r="911">
      <c r="B911" s="1"/>
      <c r="C911" s="1"/>
      <c r="D911" s="1"/>
      <c r="E911" s="1"/>
      <c r="F911" s="1"/>
      <c r="J911" s="1"/>
      <c r="K911" s="1"/>
      <c r="M911" s="1"/>
      <c r="R911" s="1"/>
      <c r="U911" s="1"/>
    </row>
    <row r="912">
      <c r="B912" s="1"/>
      <c r="C912" s="1"/>
      <c r="D912" s="1"/>
      <c r="E912" s="1"/>
      <c r="F912" s="1"/>
      <c r="J912" s="1"/>
      <c r="K912" s="1"/>
      <c r="M912" s="1"/>
      <c r="R912" s="1"/>
      <c r="U912" s="1"/>
    </row>
    <row r="913">
      <c r="B913" s="1"/>
      <c r="C913" s="1"/>
      <c r="D913" s="1"/>
      <c r="E913" s="1"/>
      <c r="F913" s="1"/>
      <c r="J913" s="1"/>
      <c r="K913" s="1"/>
      <c r="M913" s="1"/>
      <c r="R913" s="1"/>
      <c r="U913" s="1"/>
    </row>
    <row r="914">
      <c r="B914" s="1"/>
      <c r="C914" s="1"/>
      <c r="D914" s="1"/>
      <c r="E914" s="1"/>
      <c r="F914" s="1"/>
      <c r="J914" s="1"/>
      <c r="K914" s="1"/>
      <c r="M914" s="1"/>
      <c r="R914" s="1"/>
      <c r="U914" s="1"/>
    </row>
    <row r="915">
      <c r="B915" s="1"/>
      <c r="C915" s="1"/>
      <c r="D915" s="1"/>
      <c r="E915" s="1"/>
      <c r="F915" s="1"/>
      <c r="J915" s="1"/>
      <c r="K915" s="1"/>
      <c r="M915" s="1"/>
      <c r="R915" s="1"/>
      <c r="U915" s="1"/>
    </row>
    <row r="916">
      <c r="B916" s="1"/>
      <c r="C916" s="1"/>
      <c r="D916" s="1"/>
      <c r="E916" s="1"/>
      <c r="F916" s="1"/>
      <c r="J916" s="1"/>
      <c r="K916" s="1"/>
      <c r="M916" s="1"/>
      <c r="R916" s="1"/>
      <c r="U916" s="1"/>
    </row>
    <row r="917">
      <c r="B917" s="1"/>
      <c r="C917" s="1"/>
      <c r="D917" s="1"/>
      <c r="E917" s="1"/>
      <c r="F917" s="1"/>
      <c r="J917" s="1"/>
      <c r="K917" s="1"/>
      <c r="M917" s="1"/>
      <c r="R917" s="1"/>
      <c r="U917" s="1"/>
    </row>
    <row r="918">
      <c r="B918" s="1"/>
      <c r="C918" s="1"/>
      <c r="D918" s="1"/>
      <c r="E918" s="1"/>
      <c r="F918" s="1"/>
      <c r="J918" s="1"/>
      <c r="K918" s="1"/>
      <c r="M918" s="1"/>
      <c r="R918" s="1"/>
      <c r="U918" s="1"/>
    </row>
    <row r="919">
      <c r="B919" s="1"/>
      <c r="C919" s="1"/>
      <c r="D919" s="1"/>
      <c r="E919" s="1"/>
      <c r="F919" s="1"/>
      <c r="J919" s="1"/>
      <c r="K919" s="1"/>
      <c r="M919" s="1"/>
      <c r="R919" s="1"/>
      <c r="U919" s="1"/>
    </row>
    <row r="920">
      <c r="B920" s="1"/>
      <c r="C920" s="1"/>
      <c r="D920" s="1"/>
      <c r="E920" s="1"/>
      <c r="F920" s="1"/>
      <c r="J920" s="1"/>
      <c r="K920" s="1"/>
      <c r="M920" s="1"/>
      <c r="R920" s="1"/>
      <c r="U920" s="1"/>
    </row>
    <row r="921">
      <c r="B921" s="1"/>
      <c r="C921" s="1"/>
      <c r="D921" s="1"/>
      <c r="E921" s="1"/>
      <c r="F921" s="1"/>
      <c r="J921" s="1"/>
      <c r="K921" s="1"/>
      <c r="M921" s="1"/>
      <c r="R921" s="1"/>
      <c r="U921" s="1"/>
    </row>
    <row r="922">
      <c r="B922" s="1"/>
      <c r="C922" s="1"/>
      <c r="D922" s="1"/>
      <c r="E922" s="1"/>
      <c r="F922" s="1"/>
      <c r="J922" s="1"/>
      <c r="K922" s="1"/>
      <c r="M922" s="1"/>
      <c r="R922" s="1"/>
      <c r="U922" s="1"/>
    </row>
    <row r="923">
      <c r="B923" s="1"/>
      <c r="C923" s="1"/>
      <c r="D923" s="1"/>
      <c r="E923" s="1"/>
      <c r="F923" s="1"/>
      <c r="J923" s="1"/>
      <c r="K923" s="1"/>
      <c r="M923" s="1"/>
      <c r="R923" s="1"/>
      <c r="U923" s="1"/>
    </row>
    <row r="924">
      <c r="B924" s="1"/>
      <c r="C924" s="1"/>
      <c r="D924" s="1"/>
      <c r="E924" s="1"/>
      <c r="F924" s="1"/>
      <c r="J924" s="1"/>
      <c r="K924" s="1"/>
      <c r="M924" s="1"/>
      <c r="R924" s="1"/>
      <c r="U924" s="1"/>
    </row>
    <row r="925">
      <c r="B925" s="1"/>
      <c r="C925" s="1"/>
      <c r="D925" s="1"/>
      <c r="E925" s="1"/>
      <c r="F925" s="1"/>
      <c r="J925" s="1"/>
      <c r="K925" s="1"/>
      <c r="M925" s="1"/>
      <c r="R925" s="1"/>
      <c r="U925" s="1"/>
    </row>
    <row r="926">
      <c r="B926" s="1"/>
      <c r="C926" s="1"/>
      <c r="D926" s="1"/>
      <c r="E926" s="1"/>
      <c r="F926" s="1"/>
      <c r="J926" s="1"/>
      <c r="K926" s="1"/>
      <c r="M926" s="1"/>
      <c r="R926" s="1"/>
      <c r="U926" s="1"/>
    </row>
    <row r="927">
      <c r="B927" s="1"/>
      <c r="C927" s="1"/>
      <c r="D927" s="1"/>
      <c r="E927" s="1"/>
      <c r="F927" s="1"/>
      <c r="J927" s="1"/>
      <c r="K927" s="1"/>
      <c r="M927" s="1"/>
      <c r="R927" s="1"/>
      <c r="U927" s="1"/>
    </row>
    <row r="928">
      <c r="B928" s="1"/>
      <c r="C928" s="1"/>
      <c r="D928" s="1"/>
      <c r="E928" s="1"/>
      <c r="F928" s="1"/>
      <c r="J928" s="1"/>
      <c r="K928" s="1"/>
      <c r="M928" s="1"/>
      <c r="R928" s="1"/>
      <c r="U928" s="1"/>
    </row>
    <row r="929">
      <c r="B929" s="1"/>
      <c r="C929" s="1"/>
      <c r="D929" s="1"/>
      <c r="E929" s="1"/>
      <c r="F929" s="1"/>
      <c r="J929" s="1"/>
      <c r="K929" s="1"/>
      <c r="M929" s="1"/>
      <c r="R929" s="1"/>
      <c r="U929" s="1"/>
    </row>
    <row r="930">
      <c r="B930" s="1"/>
      <c r="C930" s="1"/>
      <c r="D930" s="1"/>
      <c r="E930" s="1"/>
      <c r="F930" s="1"/>
      <c r="J930" s="1"/>
      <c r="K930" s="1"/>
      <c r="M930" s="1"/>
      <c r="R930" s="1"/>
      <c r="U930" s="1"/>
    </row>
    <row r="931">
      <c r="B931" s="1"/>
      <c r="C931" s="1"/>
      <c r="D931" s="1"/>
      <c r="E931" s="1"/>
      <c r="F931" s="1"/>
      <c r="J931" s="1"/>
      <c r="K931" s="1"/>
      <c r="M931" s="1"/>
      <c r="R931" s="1"/>
      <c r="U931" s="1"/>
    </row>
    <row r="932">
      <c r="B932" s="1"/>
      <c r="C932" s="1"/>
      <c r="D932" s="1"/>
      <c r="E932" s="1"/>
      <c r="F932" s="1"/>
      <c r="J932" s="1"/>
      <c r="K932" s="1"/>
      <c r="M932" s="1"/>
      <c r="R932" s="1"/>
      <c r="U932" s="1"/>
    </row>
    <row r="933">
      <c r="B933" s="1"/>
      <c r="C933" s="1"/>
      <c r="D933" s="1"/>
      <c r="E933" s="1"/>
      <c r="F933" s="1"/>
      <c r="J933" s="1"/>
      <c r="K933" s="1"/>
      <c r="M933" s="1"/>
      <c r="R933" s="1"/>
      <c r="U933" s="1"/>
    </row>
    <row r="934">
      <c r="B934" s="1"/>
      <c r="C934" s="1"/>
      <c r="D934" s="1"/>
      <c r="E934" s="1"/>
      <c r="F934" s="1"/>
      <c r="J934" s="1"/>
      <c r="K934" s="1"/>
      <c r="M934" s="1"/>
      <c r="R934" s="1"/>
      <c r="U934" s="1"/>
    </row>
    <row r="935">
      <c r="B935" s="1"/>
      <c r="C935" s="1"/>
      <c r="D935" s="1"/>
      <c r="E935" s="1"/>
      <c r="F935" s="1"/>
      <c r="J935" s="1"/>
      <c r="K935" s="1"/>
      <c r="M935" s="1"/>
      <c r="R935" s="1"/>
      <c r="U935" s="1"/>
    </row>
    <row r="936">
      <c r="B936" s="1"/>
      <c r="C936" s="1"/>
      <c r="D936" s="1"/>
      <c r="E936" s="1"/>
      <c r="F936" s="1"/>
      <c r="J936" s="1"/>
      <c r="K936" s="1"/>
      <c r="M936" s="1"/>
      <c r="R936" s="1"/>
      <c r="U936" s="1"/>
    </row>
    <row r="937">
      <c r="B937" s="1"/>
      <c r="C937" s="1"/>
      <c r="D937" s="1"/>
      <c r="E937" s="1"/>
      <c r="F937" s="1"/>
      <c r="J937" s="1"/>
      <c r="K937" s="1"/>
      <c r="M937" s="1"/>
      <c r="R937" s="1"/>
      <c r="U937" s="1"/>
    </row>
    <row r="938">
      <c r="B938" s="1"/>
      <c r="C938" s="1"/>
      <c r="D938" s="1"/>
      <c r="E938" s="1"/>
      <c r="F938" s="1"/>
      <c r="J938" s="1"/>
      <c r="K938" s="1"/>
      <c r="M938" s="1"/>
      <c r="R938" s="1"/>
      <c r="U938" s="1"/>
    </row>
    <row r="939">
      <c r="B939" s="1"/>
      <c r="C939" s="1"/>
      <c r="D939" s="1"/>
      <c r="E939" s="1"/>
      <c r="F939" s="1"/>
      <c r="J939" s="1"/>
      <c r="K939" s="1"/>
      <c r="M939" s="1"/>
      <c r="R939" s="1"/>
      <c r="U939" s="1"/>
    </row>
    <row r="940">
      <c r="B940" s="1"/>
      <c r="C940" s="1"/>
      <c r="D940" s="1"/>
      <c r="E940" s="1"/>
      <c r="F940" s="1"/>
      <c r="J940" s="1"/>
      <c r="K940" s="1"/>
      <c r="M940" s="1"/>
      <c r="R940" s="1"/>
      <c r="U940" s="1"/>
    </row>
    <row r="941">
      <c r="B941" s="1"/>
      <c r="C941" s="1"/>
      <c r="D941" s="1"/>
      <c r="E941" s="1"/>
      <c r="F941" s="1"/>
      <c r="J941" s="1"/>
      <c r="K941" s="1"/>
      <c r="M941" s="1"/>
      <c r="R941" s="1"/>
      <c r="U941" s="1"/>
    </row>
    <row r="942">
      <c r="B942" s="1"/>
      <c r="C942" s="1"/>
      <c r="D942" s="1"/>
      <c r="E942" s="1"/>
      <c r="F942" s="1"/>
      <c r="J942" s="1"/>
      <c r="K942" s="1"/>
      <c r="M942" s="1"/>
      <c r="R942" s="1"/>
      <c r="U942" s="1"/>
    </row>
    <row r="943">
      <c r="B943" s="1"/>
      <c r="C943" s="1"/>
      <c r="D943" s="1"/>
      <c r="E943" s="1"/>
      <c r="F943" s="1"/>
      <c r="J943" s="1"/>
      <c r="K943" s="1"/>
      <c r="M943" s="1"/>
      <c r="R943" s="1"/>
      <c r="U943" s="1"/>
    </row>
    <row r="944">
      <c r="B944" s="1"/>
      <c r="C944" s="1"/>
      <c r="D944" s="1"/>
      <c r="E944" s="1"/>
      <c r="F944" s="1"/>
      <c r="J944" s="1"/>
      <c r="K944" s="1"/>
      <c r="M944" s="1"/>
      <c r="R944" s="1"/>
      <c r="U944" s="1"/>
    </row>
    <row r="945">
      <c r="B945" s="1"/>
      <c r="C945" s="1"/>
      <c r="D945" s="1"/>
      <c r="E945" s="1"/>
      <c r="F945" s="1"/>
      <c r="J945" s="1"/>
      <c r="K945" s="1"/>
      <c r="M945" s="1"/>
      <c r="R945" s="1"/>
      <c r="U945" s="1"/>
    </row>
    <row r="946">
      <c r="B946" s="1"/>
      <c r="C946" s="1"/>
      <c r="D946" s="1"/>
      <c r="E946" s="1"/>
      <c r="F946" s="1"/>
      <c r="J946" s="1"/>
      <c r="K946" s="1"/>
      <c r="M946" s="1"/>
      <c r="R946" s="1"/>
      <c r="U946" s="1"/>
    </row>
    <row r="947">
      <c r="B947" s="1"/>
      <c r="C947" s="1"/>
      <c r="D947" s="1"/>
      <c r="E947" s="1"/>
      <c r="F947" s="1"/>
      <c r="J947" s="1"/>
      <c r="K947" s="1"/>
      <c r="M947" s="1"/>
      <c r="R947" s="1"/>
      <c r="U947" s="1"/>
    </row>
    <row r="948">
      <c r="B948" s="1"/>
      <c r="C948" s="1"/>
      <c r="D948" s="1"/>
      <c r="E948" s="1"/>
      <c r="F948" s="1"/>
      <c r="J948" s="1"/>
      <c r="K948" s="1"/>
      <c r="M948" s="1"/>
      <c r="R948" s="1"/>
      <c r="U948" s="1"/>
    </row>
    <row r="949">
      <c r="B949" s="1"/>
      <c r="C949" s="1"/>
      <c r="D949" s="1"/>
      <c r="E949" s="1"/>
      <c r="F949" s="1"/>
      <c r="J949" s="1"/>
      <c r="K949" s="1"/>
      <c r="M949" s="1"/>
      <c r="R949" s="1"/>
      <c r="U949" s="1"/>
    </row>
    <row r="950">
      <c r="B950" s="1"/>
      <c r="C950" s="1"/>
      <c r="D950" s="1"/>
      <c r="E950" s="1"/>
      <c r="F950" s="1"/>
      <c r="J950" s="1"/>
      <c r="K950" s="1"/>
      <c r="M950" s="1"/>
      <c r="R950" s="1"/>
      <c r="U950" s="1"/>
    </row>
    <row r="951">
      <c r="B951" s="1"/>
      <c r="C951" s="1"/>
      <c r="D951" s="1"/>
      <c r="E951" s="1"/>
      <c r="F951" s="1"/>
      <c r="J951" s="1"/>
      <c r="K951" s="1"/>
      <c r="M951" s="1"/>
      <c r="R951" s="1"/>
      <c r="U951" s="1"/>
    </row>
    <row r="952">
      <c r="B952" s="1"/>
      <c r="C952" s="1"/>
      <c r="D952" s="1"/>
      <c r="E952" s="1"/>
      <c r="F952" s="1"/>
      <c r="J952" s="1"/>
      <c r="K952" s="1"/>
      <c r="M952" s="1"/>
      <c r="R952" s="1"/>
      <c r="U952" s="1"/>
    </row>
    <row r="953">
      <c r="B953" s="1"/>
      <c r="C953" s="1"/>
      <c r="D953" s="1"/>
      <c r="E953" s="1"/>
      <c r="F953" s="1"/>
      <c r="J953" s="1"/>
      <c r="K953" s="1"/>
      <c r="M953" s="1"/>
      <c r="R953" s="1"/>
      <c r="U953" s="1"/>
    </row>
    <row r="954">
      <c r="B954" s="1"/>
      <c r="C954" s="1"/>
      <c r="D954" s="1"/>
      <c r="E954" s="1"/>
      <c r="F954" s="1"/>
      <c r="J954" s="1"/>
      <c r="K954" s="1"/>
      <c r="M954" s="1"/>
      <c r="R954" s="1"/>
      <c r="U954" s="1"/>
    </row>
    <row r="955">
      <c r="B955" s="1"/>
      <c r="C955" s="1"/>
      <c r="D955" s="1"/>
      <c r="E955" s="1"/>
      <c r="F955" s="1"/>
      <c r="J955" s="1"/>
      <c r="K955" s="1"/>
      <c r="M955" s="1"/>
      <c r="R955" s="1"/>
      <c r="U955" s="1"/>
    </row>
    <row r="956">
      <c r="B956" s="1"/>
      <c r="C956" s="1"/>
      <c r="D956" s="1"/>
      <c r="E956" s="1"/>
      <c r="F956" s="1"/>
      <c r="J956" s="1"/>
      <c r="K956" s="1"/>
      <c r="M956" s="1"/>
      <c r="R956" s="1"/>
      <c r="U956" s="1"/>
    </row>
    <row r="957">
      <c r="B957" s="1"/>
      <c r="C957" s="1"/>
      <c r="D957" s="1"/>
      <c r="E957" s="1"/>
      <c r="F957" s="1"/>
      <c r="J957" s="1"/>
      <c r="K957" s="1"/>
      <c r="M957" s="1"/>
      <c r="R957" s="1"/>
      <c r="U957" s="1"/>
    </row>
    <row r="958">
      <c r="B958" s="1"/>
      <c r="C958" s="1"/>
      <c r="D958" s="1"/>
      <c r="E958" s="1"/>
      <c r="F958" s="1"/>
      <c r="J958" s="1"/>
      <c r="K958" s="1"/>
      <c r="M958" s="1"/>
      <c r="R958" s="1"/>
      <c r="U958" s="1"/>
    </row>
    <row r="959">
      <c r="B959" s="1"/>
      <c r="C959" s="1"/>
      <c r="D959" s="1"/>
      <c r="E959" s="1"/>
      <c r="F959" s="1"/>
      <c r="J959" s="1"/>
      <c r="K959" s="1"/>
      <c r="M959" s="1"/>
      <c r="R959" s="1"/>
      <c r="U959" s="1"/>
    </row>
    <row r="960">
      <c r="B960" s="1"/>
      <c r="C960" s="1"/>
      <c r="D960" s="1"/>
      <c r="E960" s="1"/>
      <c r="F960" s="1"/>
      <c r="J960" s="1"/>
      <c r="K960" s="1"/>
      <c r="M960" s="1"/>
      <c r="R960" s="1"/>
      <c r="U960" s="1"/>
    </row>
    <row r="961">
      <c r="B961" s="1"/>
      <c r="C961" s="1"/>
      <c r="D961" s="1"/>
      <c r="E961" s="1"/>
      <c r="F961" s="1"/>
      <c r="J961" s="1"/>
      <c r="K961" s="1"/>
      <c r="M961" s="1"/>
      <c r="R961" s="1"/>
      <c r="U961" s="1"/>
    </row>
    <row r="962">
      <c r="B962" s="1"/>
      <c r="C962" s="1"/>
      <c r="D962" s="1"/>
      <c r="E962" s="1"/>
      <c r="F962" s="1"/>
      <c r="J962" s="1"/>
      <c r="K962" s="1"/>
      <c r="M962" s="1"/>
      <c r="R962" s="1"/>
      <c r="U962" s="1"/>
    </row>
    <row r="963">
      <c r="B963" s="1"/>
      <c r="C963" s="1"/>
      <c r="D963" s="1"/>
      <c r="E963" s="1"/>
      <c r="F963" s="1"/>
      <c r="J963" s="1"/>
      <c r="K963" s="1"/>
      <c r="M963" s="1"/>
      <c r="R963" s="1"/>
      <c r="U963" s="1"/>
    </row>
    <row r="964">
      <c r="B964" s="1"/>
      <c r="C964" s="1"/>
      <c r="D964" s="1"/>
      <c r="E964" s="1"/>
      <c r="F964" s="1"/>
      <c r="J964" s="1"/>
      <c r="K964" s="1"/>
      <c r="M964" s="1"/>
      <c r="R964" s="1"/>
      <c r="U964" s="1"/>
    </row>
    <row r="965">
      <c r="B965" s="1"/>
      <c r="C965" s="1"/>
      <c r="D965" s="1"/>
      <c r="E965" s="1"/>
      <c r="F965" s="1"/>
      <c r="J965" s="1"/>
      <c r="K965" s="1"/>
      <c r="M965" s="1"/>
      <c r="R965" s="1"/>
      <c r="U965" s="1"/>
    </row>
    <row r="966">
      <c r="B966" s="1"/>
      <c r="C966" s="1"/>
      <c r="D966" s="1"/>
      <c r="E966" s="1"/>
      <c r="F966" s="1"/>
      <c r="J966" s="1"/>
      <c r="K966" s="1"/>
      <c r="M966" s="1"/>
      <c r="R966" s="1"/>
      <c r="U966" s="1"/>
    </row>
    <row r="967">
      <c r="B967" s="1"/>
      <c r="C967" s="1"/>
      <c r="D967" s="1"/>
      <c r="E967" s="1"/>
      <c r="F967" s="1"/>
      <c r="J967" s="1"/>
      <c r="K967" s="1"/>
      <c r="M967" s="1"/>
      <c r="R967" s="1"/>
      <c r="U967" s="1"/>
    </row>
    <row r="968">
      <c r="B968" s="1"/>
      <c r="C968" s="1"/>
      <c r="D968" s="1"/>
      <c r="E968" s="1"/>
      <c r="F968" s="1"/>
      <c r="J968" s="1"/>
      <c r="K968" s="1"/>
      <c r="M968" s="1"/>
      <c r="R968" s="1"/>
      <c r="U968" s="1"/>
    </row>
    <row r="969">
      <c r="B969" s="1"/>
      <c r="C969" s="1"/>
      <c r="D969" s="1"/>
      <c r="E969" s="1"/>
      <c r="F969" s="1"/>
      <c r="J969" s="1"/>
      <c r="K969" s="1"/>
      <c r="M969" s="1"/>
      <c r="R969" s="1"/>
      <c r="U969" s="1"/>
    </row>
    <row r="970">
      <c r="B970" s="1"/>
      <c r="C970" s="1"/>
      <c r="D970" s="1"/>
      <c r="E970" s="1"/>
      <c r="F970" s="1"/>
      <c r="J970" s="1"/>
      <c r="K970" s="1"/>
      <c r="M970" s="1"/>
      <c r="R970" s="1"/>
      <c r="U970" s="1"/>
    </row>
    <row r="971">
      <c r="B971" s="1"/>
      <c r="C971" s="1"/>
      <c r="D971" s="1"/>
      <c r="E971" s="1"/>
      <c r="F971" s="1"/>
      <c r="J971" s="1"/>
      <c r="K971" s="1"/>
      <c r="M971" s="1"/>
      <c r="R971" s="1"/>
      <c r="U971" s="1"/>
    </row>
    <row r="972">
      <c r="B972" s="1"/>
      <c r="C972" s="1"/>
      <c r="D972" s="1"/>
      <c r="E972" s="1"/>
      <c r="F972" s="1"/>
      <c r="J972" s="1"/>
      <c r="K972" s="1"/>
      <c r="M972" s="1"/>
      <c r="R972" s="1"/>
      <c r="U972" s="1"/>
    </row>
    <row r="973">
      <c r="B973" s="1"/>
      <c r="C973" s="1"/>
      <c r="D973" s="1"/>
      <c r="E973" s="1"/>
      <c r="F973" s="1"/>
      <c r="J973" s="1"/>
      <c r="K973" s="1"/>
      <c r="M973" s="1"/>
      <c r="R973" s="1"/>
      <c r="U973" s="1"/>
    </row>
    <row r="974">
      <c r="B974" s="1"/>
      <c r="C974" s="1"/>
      <c r="D974" s="1"/>
      <c r="E974" s="1"/>
      <c r="F974" s="1"/>
      <c r="J974" s="1"/>
      <c r="K974" s="1"/>
      <c r="M974" s="1"/>
      <c r="R974" s="1"/>
      <c r="U974" s="1"/>
    </row>
    <row r="975">
      <c r="B975" s="1"/>
      <c r="C975" s="1"/>
      <c r="D975" s="1"/>
      <c r="E975" s="1"/>
      <c r="F975" s="1"/>
      <c r="J975" s="1"/>
      <c r="K975" s="1"/>
      <c r="M975" s="1"/>
      <c r="R975" s="1"/>
      <c r="U975" s="1"/>
    </row>
    <row r="976">
      <c r="B976" s="1"/>
      <c r="C976" s="1"/>
      <c r="D976" s="1"/>
      <c r="E976" s="1"/>
      <c r="F976" s="1"/>
      <c r="J976" s="1"/>
      <c r="K976" s="1"/>
      <c r="M976" s="1"/>
      <c r="R976" s="1"/>
      <c r="U976" s="1"/>
    </row>
    <row r="977">
      <c r="B977" s="1"/>
      <c r="C977" s="1"/>
      <c r="D977" s="1"/>
      <c r="E977" s="1"/>
      <c r="F977" s="1"/>
      <c r="J977" s="1"/>
      <c r="K977" s="1"/>
      <c r="M977" s="1"/>
      <c r="R977" s="1"/>
      <c r="U977" s="1"/>
    </row>
    <row r="978">
      <c r="B978" s="1"/>
      <c r="C978" s="1"/>
      <c r="D978" s="1"/>
      <c r="E978" s="1"/>
      <c r="F978" s="1"/>
      <c r="J978" s="1"/>
      <c r="K978" s="1"/>
      <c r="M978" s="1"/>
      <c r="R978" s="1"/>
      <c r="U978" s="1"/>
    </row>
    <row r="979">
      <c r="B979" s="1"/>
      <c r="C979" s="1"/>
      <c r="D979" s="1"/>
      <c r="E979" s="1"/>
      <c r="F979" s="1"/>
      <c r="J979" s="1"/>
      <c r="K979" s="1"/>
      <c r="M979" s="1"/>
      <c r="R979" s="1"/>
      <c r="U979" s="1"/>
    </row>
    <row r="980">
      <c r="B980" s="1"/>
      <c r="C980" s="1"/>
      <c r="D980" s="1"/>
      <c r="E980" s="1"/>
      <c r="F980" s="1"/>
      <c r="J980" s="1"/>
      <c r="K980" s="1"/>
      <c r="M980" s="1"/>
      <c r="R980" s="1"/>
      <c r="U980" s="1"/>
    </row>
    <row r="981">
      <c r="B981" s="1"/>
      <c r="C981" s="1"/>
      <c r="D981" s="1"/>
      <c r="E981" s="1"/>
      <c r="F981" s="1"/>
      <c r="J981" s="1"/>
      <c r="K981" s="1"/>
      <c r="M981" s="1"/>
      <c r="R981" s="1"/>
      <c r="U981" s="1"/>
    </row>
    <row r="982">
      <c r="B982" s="1"/>
      <c r="C982" s="1"/>
      <c r="D982" s="1"/>
      <c r="E982" s="1"/>
      <c r="F982" s="1"/>
      <c r="J982" s="1"/>
      <c r="K982" s="1"/>
      <c r="M982" s="1"/>
      <c r="R982" s="1"/>
      <c r="U982" s="1"/>
    </row>
    <row r="983">
      <c r="B983" s="1"/>
      <c r="C983" s="1"/>
      <c r="D983" s="1"/>
      <c r="E983" s="1"/>
      <c r="F983" s="1"/>
      <c r="J983" s="1"/>
      <c r="K983" s="1"/>
      <c r="M983" s="1"/>
      <c r="R983" s="1"/>
      <c r="U983" s="1"/>
    </row>
    <row r="984">
      <c r="B984" s="1"/>
      <c r="C984" s="1"/>
      <c r="D984" s="1"/>
      <c r="E984" s="1"/>
      <c r="F984" s="1"/>
      <c r="J984" s="1"/>
      <c r="K984" s="1"/>
      <c r="M984" s="1"/>
      <c r="R984" s="1"/>
      <c r="U984" s="1"/>
    </row>
    <row r="985">
      <c r="B985" s="1"/>
      <c r="C985" s="1"/>
      <c r="D985" s="1"/>
      <c r="E985" s="1"/>
      <c r="F985" s="1"/>
      <c r="J985" s="1"/>
      <c r="K985" s="1"/>
      <c r="M985" s="1"/>
      <c r="R985" s="1"/>
      <c r="U985" s="1"/>
    </row>
    <row r="986">
      <c r="B986" s="1"/>
      <c r="C986" s="1"/>
      <c r="D986" s="1"/>
      <c r="E986" s="1"/>
      <c r="F986" s="1"/>
      <c r="J986" s="1"/>
      <c r="K986" s="1"/>
      <c r="M986" s="1"/>
      <c r="R986" s="1"/>
      <c r="U986" s="1"/>
    </row>
    <row r="987">
      <c r="B987" s="1"/>
      <c r="C987" s="1"/>
      <c r="D987" s="1"/>
      <c r="E987" s="1"/>
      <c r="F987" s="1"/>
      <c r="J987" s="1"/>
      <c r="K987" s="1"/>
      <c r="M987" s="1"/>
      <c r="R987" s="1"/>
      <c r="U987" s="1"/>
    </row>
    <row r="988">
      <c r="B988" s="1"/>
      <c r="C988" s="1"/>
      <c r="D988" s="1"/>
      <c r="E988" s="1"/>
      <c r="F988" s="1"/>
      <c r="J988" s="1"/>
      <c r="K988" s="1"/>
      <c r="M988" s="1"/>
      <c r="R988" s="1"/>
      <c r="U988" s="1"/>
    </row>
    <row r="989">
      <c r="B989" s="1"/>
      <c r="C989" s="1"/>
      <c r="D989" s="1"/>
      <c r="E989" s="1"/>
      <c r="F989" s="1"/>
      <c r="J989" s="1"/>
      <c r="K989" s="1"/>
      <c r="M989" s="1"/>
      <c r="R989" s="1"/>
      <c r="U989" s="1"/>
    </row>
    <row r="990">
      <c r="B990" s="1"/>
      <c r="C990" s="1"/>
      <c r="D990" s="1"/>
      <c r="E990" s="1"/>
      <c r="F990" s="1"/>
      <c r="J990" s="1"/>
      <c r="K990" s="1"/>
      <c r="M990" s="1"/>
      <c r="R990" s="1"/>
      <c r="U990" s="1"/>
    </row>
    <row r="991">
      <c r="B991" s="1"/>
      <c r="C991" s="1"/>
      <c r="D991" s="1"/>
      <c r="E991" s="1"/>
      <c r="F991" s="1"/>
      <c r="J991" s="1"/>
      <c r="K991" s="1"/>
      <c r="M991" s="1"/>
      <c r="R991" s="1"/>
      <c r="U991" s="1"/>
    </row>
    <row r="992">
      <c r="B992" s="1"/>
      <c r="C992" s="1"/>
      <c r="D992" s="1"/>
      <c r="E992" s="1"/>
      <c r="F992" s="1"/>
      <c r="J992" s="1"/>
      <c r="K992" s="1"/>
      <c r="M992" s="1"/>
      <c r="R992" s="1"/>
      <c r="U992" s="1"/>
    </row>
    <row r="993">
      <c r="B993" s="1"/>
      <c r="C993" s="1"/>
      <c r="D993" s="1"/>
      <c r="E993" s="1"/>
      <c r="F993" s="1"/>
      <c r="J993" s="1"/>
      <c r="K993" s="1"/>
      <c r="M993" s="1"/>
      <c r="R993" s="1"/>
      <c r="U993" s="1"/>
    </row>
    <row r="994">
      <c r="B994" s="1"/>
      <c r="C994" s="1"/>
      <c r="D994" s="1"/>
      <c r="E994" s="1"/>
      <c r="F994" s="1"/>
      <c r="J994" s="1"/>
      <c r="K994" s="1"/>
      <c r="M994" s="1"/>
      <c r="R994" s="1"/>
      <c r="U994" s="1"/>
    </row>
    <row r="995">
      <c r="B995" s="1"/>
      <c r="C995" s="1"/>
      <c r="D995" s="1"/>
      <c r="E995" s="1"/>
      <c r="F995" s="1"/>
      <c r="J995" s="1"/>
      <c r="K995" s="1"/>
      <c r="M995" s="1"/>
      <c r="R995" s="1"/>
      <c r="U995" s="1"/>
    </row>
    <row r="996">
      <c r="B996" s="1"/>
      <c r="C996" s="1"/>
      <c r="D996" s="1"/>
      <c r="E996" s="1"/>
      <c r="F996" s="1"/>
      <c r="J996" s="1"/>
      <c r="K996" s="1"/>
      <c r="M996" s="1"/>
      <c r="R996" s="1"/>
      <c r="U996" s="1"/>
    </row>
    <row r="997">
      <c r="B997" s="1"/>
      <c r="C997" s="1"/>
      <c r="D997" s="1"/>
      <c r="E997" s="1"/>
      <c r="F997" s="1"/>
      <c r="J997" s="1"/>
      <c r="K997" s="1"/>
      <c r="M997" s="1"/>
      <c r="R997" s="1"/>
      <c r="U997" s="1"/>
    </row>
    <row r="998">
      <c r="B998" s="1"/>
      <c r="C998" s="1"/>
      <c r="D998" s="1"/>
      <c r="E998" s="1"/>
      <c r="F998" s="1"/>
      <c r="J998" s="1"/>
      <c r="K998" s="1"/>
      <c r="M998" s="1"/>
      <c r="R998" s="1"/>
      <c r="U998" s="1"/>
    </row>
    <row r="999">
      <c r="B999" s="1"/>
      <c r="C999" s="1"/>
      <c r="D999" s="1"/>
      <c r="E999" s="1"/>
      <c r="F999" s="1"/>
      <c r="J999" s="1"/>
      <c r="K999" s="1"/>
      <c r="M999" s="1"/>
      <c r="R999" s="1"/>
      <c r="U999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7.63"/>
    <col customWidth="1" min="2" max="2" width="15.38"/>
    <col customWidth="1" min="3" max="3" width="14.5"/>
    <col customWidth="1" min="4" max="4" width="12.25"/>
    <col customWidth="1" min="5" max="5" width="9.13"/>
    <col customWidth="1" min="6" max="9" width="7.63"/>
    <col customWidth="1" min="10" max="10" width="8.0"/>
    <col customWidth="1" min="11" max="11" width="7.63"/>
    <col customWidth="1" min="12" max="12" width="8.63"/>
    <col customWidth="1" min="13" max="15" width="7.63"/>
    <col customWidth="1" min="16" max="16" width="8.0"/>
    <col customWidth="1" min="17" max="17" width="9.13"/>
    <col customWidth="1" min="18" max="32" width="7.63"/>
  </cols>
  <sheetData>
    <row r="1">
      <c r="A1" s="9" t="s">
        <v>2679</v>
      </c>
      <c r="B1" s="9" t="s">
        <v>2706</v>
      </c>
      <c r="C1" s="9" t="s">
        <v>2707</v>
      </c>
      <c r="D1" s="9" t="s">
        <v>2708</v>
      </c>
      <c r="E1" s="10" t="str">
        <f>'All details for all cars'!C1</f>
        <v>published_on</v>
      </c>
      <c r="F1" s="10" t="str">
        <f>'All details for all cars'!D1</f>
        <v>make_upper</v>
      </c>
      <c r="G1" s="10" t="str">
        <f>'All details for all cars'!E1</f>
        <v>model_upper</v>
      </c>
      <c r="H1" s="10" t="str">
        <f>'All details for all cars'!F1</f>
        <v>version</v>
      </c>
      <c r="I1" s="10" t="str">
        <f>'All details for all cars'!G1</f>
        <v>year</v>
      </c>
      <c r="J1" s="10" t="str">
        <f>'All details for all cars'!H1</f>
        <v>mileage</v>
      </c>
      <c r="K1" s="10" t="str">
        <f>'All details for all cars'!I1</f>
        <v>owners_number</v>
      </c>
      <c r="L1" s="10" t="str">
        <f>'All details for all cars'!J1</f>
        <v>price</v>
      </c>
      <c r="M1" s="10" t="str">
        <f>'All details for all cars'!K1</f>
        <v>seller_reason</v>
      </c>
      <c r="N1" s="10" t="str">
        <f>'All details for all cars'!L1</f>
        <v>rating</v>
      </c>
      <c r="O1" s="10" t="str">
        <f>'All details for all cars'!M1</f>
        <v>state</v>
      </c>
      <c r="P1" s="10" t="str">
        <f>'All details for all cars'!N1</f>
        <v>gbb</v>
      </c>
      <c r="Q1" s="10" t="str">
        <f>'All details for all cars'!O1</f>
        <v>cw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2675</v>
      </c>
      <c r="Y1" t="s">
        <v>5</v>
      </c>
      <c r="Z1" t="s">
        <v>2676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</row>
    <row r="2">
      <c r="A2" s="13">
        <v>195050.0</v>
      </c>
      <c r="B2" s="9" t="s">
        <v>2709</v>
      </c>
      <c r="C2" s="13">
        <v>520000.0</v>
      </c>
      <c r="D2" s="14">
        <v>42451.0</v>
      </c>
      <c r="E2" s="2" t="str">
        <f>VLOOKUP($A2,'All details for all cars'!$A:$O,COLUMN()-COLUMN($B:$B),0)</f>
        <v>1-Mar-16</v>
      </c>
      <c r="F2" s="2" t="str">
        <f>VLOOKUP($A2,'All details for all cars'!$A:$O,COLUMN()-COLUMN($B:$B),0)</f>
        <v>MARUTI SUZUKI</v>
      </c>
      <c r="G2" s="2" t="str">
        <f>VLOOKUP($A2,'All details for all cars'!$A:$O,COLUMN()-COLUMN($B:$B),0)</f>
        <v>SX4</v>
      </c>
      <c r="H2" s="2" t="str">
        <f>VLOOKUP($A2,'All details for all cars'!$A:$O,COLUMN()-COLUMN($B:$B),0)</f>
        <v>ZDi</v>
      </c>
      <c r="I2" s="15" t="str">
        <f>VLOOKUP($A2,'All details for all cars'!$A:$O,COLUMN()-COLUMN($B:$B),0)</f>
        <v>2011</v>
      </c>
      <c r="J2" s="15" t="str">
        <f>VLOOKUP($A2,'All details for all cars'!$A:$O,COLUMN()-COLUMN($B:$B),0)</f>
        <v>47018</v>
      </c>
      <c r="K2" s="15" t="str">
        <f>VLOOKUP($A2,'All details for all cars'!$A:$O,COLUMN()-COLUMN($B:$B),0)</f>
        <v>1</v>
      </c>
      <c r="L2" s="15" t="str">
        <f>VLOOKUP($A2,'All details for all cars'!$A:$O,COLUMN()-COLUMN($B:$B),0)</f>
        <v>600000</v>
      </c>
      <c r="M2" s="2" t="str">
        <f>VLOOKUP($A2,'All details for all cars'!$A:$O,COLUMN()-COLUMN($B:$B),0)</f>
        <v>Upgrading to a new car</v>
      </c>
      <c r="N2" s="15" t="str">
        <f>VLOOKUP($A2,'All details for all cars'!$A:$O,COLUMN()-COLUMN($B:$B),0)</f>
        <v>3.7</v>
      </c>
      <c r="O2" s="2" t="str">
        <f>VLOOKUP($A2,'All details for all cars'!$A:$O,COLUMN()-COLUMN($B:$B),0)</f>
        <v>dead_after_live</v>
      </c>
      <c r="P2" s="15" t="str">
        <f>VLOOKUP($A2,'All details for all cars'!$A:$O,COLUMN()-COLUMN($B:$B),0)</f>
        <v/>
      </c>
      <c r="Q2" s="15" t="str">
        <f>VLOOKUP($A2,'All details for all cars'!$A:$O,COLUMN()-COLUMN($B:$B),0)</f>
        <v>596300</v>
      </c>
      <c r="S2" s="27" t="str">
        <f t="shared" ref="S2:S176" si="2">D2</f>
        <v>3/22/2016</v>
      </c>
      <c r="T2" s="28" t="s">
        <v>20</v>
      </c>
      <c r="U2" t="str">
        <f t="shared" ref="U2:U176" si="3">A2</f>
        <v>195050</v>
      </c>
      <c r="V2" s="29" t="str">
        <f t="shared" ref="V2:W2" si="1">F2</f>
        <v>MARUTI SUZUKI</v>
      </c>
      <c r="W2" s="29" t="str">
        <f t="shared" si="1"/>
        <v>SX4</v>
      </c>
      <c r="X2" s="30" t="str">
        <f>IFERROR(VLOOKUP(W2,modelMapping,2,0),W2)</f>
        <v>SX4</v>
      </c>
      <c r="Y2" s="29" t="str">
        <f t="shared" ref="Y2:Y176" si="5">H2</f>
        <v>ZDi</v>
      </c>
      <c r="Z2" s="1" t="str">
        <f t="shared" ref="Z2:Z176" si="6">SUBSTITUTE(SUBSTITUTE(SUBSTITUTE(SUBSTITUTE(SUBSTITUTE(SUBSTITUTE(SUBSTITUTE(Y2," BS IV","")," BS-IV","")," - BS III","")," BS-III","")," BS-II","")," BS II","")," BS III","")</f>
        <v>ZDi</v>
      </c>
      <c r="AA2" t="str">
        <f t="shared" ref="AA2:AA176" si="7">I2</f>
        <v>2011</v>
      </c>
      <c r="AB2" t="str">
        <f t="shared" ref="AB2:AB176" si="8">C2</f>
        <v>520000</v>
      </c>
      <c r="AC2" t="str">
        <f t="shared" ref="AC2:AC176" si="9">J2</f>
        <v>47018</v>
      </c>
      <c r="AD2" t="str">
        <f t="shared" ref="AD2:AD176" si="10">YEAR(today())-AA2</f>
        <v>5</v>
      </c>
      <c r="AE2" t="str">
        <f t="shared" ref="AE2:AE176" si="11">K2</f>
        <v>1</v>
      </c>
      <c r="AF2" s="28" t="s">
        <v>16</v>
      </c>
    </row>
    <row r="3">
      <c r="A3" s="13">
        <v>207421.0</v>
      </c>
      <c r="B3" s="9" t="s">
        <v>2710</v>
      </c>
      <c r="C3" s="13">
        <v>1000000.0</v>
      </c>
      <c r="D3" s="14">
        <v>42455.0</v>
      </c>
      <c r="E3" s="2" t="str">
        <f>VLOOKUP($A3,'All details for all cars'!$A:$O,COLUMN()-COLUMN($B:$B),0)</f>
        <v>1-Mar-16</v>
      </c>
      <c r="F3" s="2" t="str">
        <f>VLOOKUP($A3,'All details for all cars'!$A:$O,COLUMN()-COLUMN($B:$B),0)</f>
        <v>RENAULT</v>
      </c>
      <c r="G3" s="2" t="str">
        <f>VLOOKUP($A3,'All details for all cars'!$A:$O,COLUMN()-COLUMN($B:$B),0)</f>
        <v>DUSTER</v>
      </c>
      <c r="H3" s="2" t="str">
        <f>VLOOKUP($A3,'All details for all cars'!$A:$O,COLUMN()-COLUMN($B:$B),0)</f>
        <v>85 PS RxL Diesel</v>
      </c>
      <c r="I3" s="15" t="str">
        <f>VLOOKUP($A3,'All details for all cars'!$A:$O,COLUMN()-COLUMN($B:$B),0)</f>
        <v>2014</v>
      </c>
      <c r="J3" s="15" t="str">
        <f>VLOOKUP($A3,'All details for all cars'!$A:$O,COLUMN()-COLUMN($B:$B),0)</f>
        <v>15821</v>
      </c>
      <c r="K3" s="15" t="str">
        <f>VLOOKUP($A3,'All details for all cars'!$A:$O,COLUMN()-COLUMN($B:$B),0)</f>
        <v>1</v>
      </c>
      <c r="L3" s="15" t="str">
        <f>VLOOKUP($A3,'All details for all cars'!$A:$O,COLUMN()-COLUMN($B:$B),0)</f>
        <v>1000000</v>
      </c>
      <c r="M3" s="2" t="str">
        <f>VLOOKUP($A3,'All details for all cars'!$A:$O,COLUMN()-COLUMN($B:$B),0)</f>
        <v>Other</v>
      </c>
      <c r="N3" s="15" t="str">
        <f>VLOOKUP($A3,'All details for all cars'!$A:$O,COLUMN()-COLUMN($B:$B),0)</f>
        <v>4.3</v>
      </c>
      <c r="O3" s="2" t="str">
        <f>VLOOKUP($A3,'All details for all cars'!$A:$O,COLUMN()-COLUMN($B:$B),0)</f>
        <v>dead_after_live</v>
      </c>
      <c r="P3" s="15" t="str">
        <f>VLOOKUP($A3,'All details for all cars'!$A:$O,COLUMN()-COLUMN($B:$B),0)</f>
        <v/>
      </c>
      <c r="Q3" s="15" t="str">
        <f>VLOOKUP($A3,'All details for all cars'!$A:$O,COLUMN()-COLUMN($B:$B),0)</f>
        <v>1011900</v>
      </c>
      <c r="S3" s="27" t="str">
        <f t="shared" si="2"/>
        <v>3/26/2016</v>
      </c>
      <c r="T3" s="28" t="s">
        <v>20</v>
      </c>
      <c r="U3" t="str">
        <f t="shared" si="3"/>
        <v>207421</v>
      </c>
      <c r="V3" s="29" t="str">
        <f t="shared" ref="V3:W3" si="4">F3</f>
        <v>RENAULT</v>
      </c>
      <c r="W3" s="29" t="str">
        <f t="shared" si="4"/>
        <v>DUSTER</v>
      </c>
      <c r="X3" s="30" t="str">
        <f>IFERROR(VLOOKUP(W3,modelMapping,2,0),W3)</f>
        <v>DUSTER</v>
      </c>
      <c r="Y3" s="29" t="str">
        <f t="shared" si="5"/>
        <v>85 PS RxL Diesel</v>
      </c>
      <c r="Z3" s="1" t="str">
        <f t="shared" si="6"/>
        <v>85 PS RxL Diesel</v>
      </c>
      <c r="AA3" t="str">
        <f t="shared" si="7"/>
        <v>2014</v>
      </c>
      <c r="AB3" t="str">
        <f t="shared" si="8"/>
        <v>1000000</v>
      </c>
      <c r="AC3" t="str">
        <f t="shared" si="9"/>
        <v>15821</v>
      </c>
      <c r="AD3" t="str">
        <f t="shared" si="10"/>
        <v>2</v>
      </c>
      <c r="AE3" t="str">
        <f t="shared" si="11"/>
        <v>1</v>
      </c>
      <c r="AF3" s="28" t="s">
        <v>16</v>
      </c>
    </row>
    <row r="4">
      <c r="A4" s="13">
        <v>133095.0</v>
      </c>
      <c r="B4" s="9" t="s">
        <v>2711</v>
      </c>
      <c r="C4" s="13">
        <v>410000.0</v>
      </c>
      <c r="D4" s="14">
        <v>42453.0</v>
      </c>
      <c r="E4" s="2" t="str">
        <f>VLOOKUP($A4,'All details for all cars'!$A:$O,COLUMN()-COLUMN($B:$B),0)</f>
        <v>20-Feb-16</v>
      </c>
      <c r="F4" s="2" t="str">
        <f>VLOOKUP($A4,'All details for all cars'!$A:$O,COLUMN()-COLUMN($B:$B),0)</f>
        <v>HONDA</v>
      </c>
      <c r="G4" s="2" t="str">
        <f>VLOOKUP($A4,'All details for all cars'!$A:$O,COLUMN()-COLUMN($B:$B),0)</f>
        <v>CITY</v>
      </c>
      <c r="H4" s="2" t="str">
        <f>VLOOKUP($A4,'All details for all cars'!$A:$O,COLUMN()-COLUMN($B:$B),0)</f>
        <v>1.5 S MT</v>
      </c>
      <c r="I4" s="15" t="str">
        <f>VLOOKUP($A4,'All details for all cars'!$A:$O,COLUMN()-COLUMN($B:$B),0)</f>
        <v>2008</v>
      </c>
      <c r="J4" s="15" t="str">
        <f>VLOOKUP($A4,'All details for all cars'!$A:$O,COLUMN()-COLUMN($B:$B),0)</f>
        <v>44692</v>
      </c>
      <c r="K4" s="15" t="str">
        <f>VLOOKUP($A4,'All details for all cars'!$A:$O,COLUMN()-COLUMN($B:$B),0)</f>
        <v>2</v>
      </c>
      <c r="L4" s="15" t="str">
        <f>VLOOKUP($A4,'All details for all cars'!$A:$O,COLUMN()-COLUMN($B:$B),0)</f>
        <v>500000</v>
      </c>
      <c r="M4" s="2" t="str">
        <f>VLOOKUP($A4,'All details for all cars'!$A:$O,COLUMN()-COLUMN($B:$B),0)</f>
        <v>Upgrading to a new car</v>
      </c>
      <c r="N4" s="15" t="str">
        <f>VLOOKUP($A4,'All details for all cars'!$A:$O,COLUMN()-COLUMN($B:$B),0)</f>
        <v>2.9</v>
      </c>
      <c r="O4" s="2" t="str">
        <f>VLOOKUP($A4,'All details for all cars'!$A:$O,COLUMN()-COLUMN($B:$B),0)</f>
        <v>dead_after_live</v>
      </c>
      <c r="P4" s="15" t="str">
        <f>VLOOKUP($A4,'All details for all cars'!$A:$O,COLUMN()-COLUMN($B:$B),0)</f>
        <v/>
      </c>
      <c r="Q4" s="15" t="str">
        <f>VLOOKUP($A4,'All details for all cars'!$A:$O,COLUMN()-COLUMN($B:$B),0)</f>
        <v>369990</v>
      </c>
      <c r="S4" s="27" t="str">
        <f t="shared" si="2"/>
        <v>3/24/2016</v>
      </c>
      <c r="T4" s="28" t="s">
        <v>20</v>
      </c>
      <c r="U4" t="str">
        <f t="shared" si="3"/>
        <v>133095</v>
      </c>
      <c r="V4" s="29" t="str">
        <f t="shared" ref="V4:W4" si="12">F4</f>
        <v>HONDA</v>
      </c>
      <c r="W4" s="29" t="str">
        <f t="shared" si="12"/>
        <v>CITY</v>
      </c>
      <c r="X4" s="30" t="str">
        <f>IFERROR(VLOOKUP(W4,modelMapping,2,0),W4)</f>
        <v>CITY</v>
      </c>
      <c r="Y4" s="29" t="str">
        <f t="shared" si="5"/>
        <v>1.5 S MT</v>
      </c>
      <c r="Z4" s="1" t="str">
        <f t="shared" si="6"/>
        <v>1.5 S MT</v>
      </c>
      <c r="AA4" t="str">
        <f t="shared" si="7"/>
        <v>2008</v>
      </c>
      <c r="AB4" t="str">
        <f t="shared" si="8"/>
        <v>410000</v>
      </c>
      <c r="AC4" t="str">
        <f t="shared" si="9"/>
        <v>44692</v>
      </c>
      <c r="AD4" t="str">
        <f t="shared" si="10"/>
        <v>8</v>
      </c>
      <c r="AE4" t="str">
        <f t="shared" si="11"/>
        <v>2</v>
      </c>
      <c r="AF4" s="28" t="s">
        <v>16</v>
      </c>
    </row>
    <row r="5">
      <c r="A5" s="13">
        <v>217883.0</v>
      </c>
      <c r="B5" s="9" t="s">
        <v>2712</v>
      </c>
      <c r="C5" s="13">
        <v>460000.0</v>
      </c>
      <c r="D5" s="14">
        <v>42447.0</v>
      </c>
      <c r="E5" s="2" t="str">
        <f>VLOOKUP($A5,'All details for all cars'!$A:$O,COLUMN()-COLUMN($B:$B),0)</f>
        <v>9-Mar-16</v>
      </c>
      <c r="F5" s="2" t="str">
        <f>VLOOKUP($A5,'All details for all cars'!$A:$O,COLUMN()-COLUMN($B:$B),0)</f>
        <v>MARUTI SUZUKI</v>
      </c>
      <c r="G5" s="2" t="str">
        <f>VLOOKUP($A5,'All details for all cars'!$A:$O,COLUMN()-COLUMN($B:$B),0)</f>
        <v>SWIFT DZIRE</v>
      </c>
      <c r="H5" s="2" t="str">
        <f>VLOOKUP($A5,'All details for all cars'!$A:$O,COLUMN()-COLUMN($B:$B),0)</f>
        <v>VDI</v>
      </c>
      <c r="I5" s="15" t="str">
        <f>VLOOKUP($A5,'All details for all cars'!$A:$O,COLUMN()-COLUMN($B:$B),0)</f>
        <v>2011</v>
      </c>
      <c r="J5" s="15" t="str">
        <f>VLOOKUP($A5,'All details for all cars'!$A:$O,COLUMN()-COLUMN($B:$B),0)</f>
        <v>37659</v>
      </c>
      <c r="K5" s="15" t="str">
        <f>VLOOKUP($A5,'All details for all cars'!$A:$O,COLUMN()-COLUMN($B:$B),0)</f>
        <v>2</v>
      </c>
      <c r="L5" s="15" t="str">
        <f>VLOOKUP($A5,'All details for all cars'!$A:$O,COLUMN()-COLUMN($B:$B),0)</f>
        <v>480000</v>
      </c>
      <c r="M5" s="2" t="str">
        <f>VLOOKUP($A5,'All details for all cars'!$A:$O,COLUMN()-COLUMN($B:$B),0)</f>
        <v/>
      </c>
      <c r="N5" s="15" t="str">
        <f>VLOOKUP($A5,'All details for all cars'!$A:$O,COLUMN()-COLUMN($B:$B),0)</f>
        <v>4</v>
      </c>
      <c r="O5" s="2" t="str">
        <f>VLOOKUP($A5,'All details for all cars'!$A:$O,COLUMN()-COLUMN($B:$B),0)</f>
        <v>dead_after_live</v>
      </c>
      <c r="P5" s="15" t="str">
        <f>VLOOKUP($A5,'All details for all cars'!$A:$O,COLUMN()-COLUMN($B:$B),0)</f>
        <v>431966</v>
      </c>
      <c r="Q5" s="15" t="str">
        <f>VLOOKUP($A5,'All details for all cars'!$A:$O,COLUMN()-COLUMN($B:$B),0)</f>
        <v>483480</v>
      </c>
      <c r="S5" s="27" t="str">
        <f t="shared" si="2"/>
        <v>3/18/2016</v>
      </c>
      <c r="T5" s="28" t="s">
        <v>20</v>
      </c>
      <c r="U5" t="str">
        <f t="shared" si="3"/>
        <v>217883</v>
      </c>
      <c r="V5" s="29" t="str">
        <f t="shared" ref="V5:W5" si="13">F5</f>
        <v>MARUTI SUZUKI</v>
      </c>
      <c r="W5" s="29" t="str">
        <f t="shared" si="13"/>
        <v>SWIFT DZIRE</v>
      </c>
      <c r="X5" s="30" t="str">
        <f>IFERROR(VLOOKUP(W5,modelMapping,2,0),W5)</f>
        <v>SWIFT DZIRE</v>
      </c>
      <c r="Y5" s="29" t="str">
        <f t="shared" si="5"/>
        <v>VDI</v>
      </c>
      <c r="Z5" s="1" t="str">
        <f t="shared" si="6"/>
        <v>VDI</v>
      </c>
      <c r="AA5" t="str">
        <f t="shared" si="7"/>
        <v>2011</v>
      </c>
      <c r="AB5" t="str">
        <f t="shared" si="8"/>
        <v>460000</v>
      </c>
      <c r="AC5" t="str">
        <f t="shared" si="9"/>
        <v>37659</v>
      </c>
      <c r="AD5" t="str">
        <f t="shared" si="10"/>
        <v>5</v>
      </c>
      <c r="AE5" t="str">
        <f t="shared" si="11"/>
        <v>2</v>
      </c>
      <c r="AF5" s="28" t="s">
        <v>16</v>
      </c>
    </row>
    <row r="6">
      <c r="A6" s="13">
        <v>117482.0</v>
      </c>
      <c r="B6" s="9" t="s">
        <v>2712</v>
      </c>
      <c r="C6" s="13">
        <v>530000.0</v>
      </c>
      <c r="D6" s="14">
        <v>42438.0</v>
      </c>
      <c r="E6" s="2" t="str">
        <f>VLOOKUP($A6,'All details for all cars'!$A:$O,COLUMN()-COLUMN($B:$B),0)</f>
        <v>25-Jan-16</v>
      </c>
      <c r="F6" s="2" t="str">
        <f>VLOOKUP($A6,'All details for all cars'!$A:$O,COLUMN()-COLUMN($B:$B),0)</f>
        <v>HYUNDAI</v>
      </c>
      <c r="G6" s="2" t="str">
        <f>VLOOKUP($A6,'All details for all cars'!$A:$O,COLUMN()-COLUMN($B:$B),0)</f>
        <v>I20</v>
      </c>
      <c r="H6" s="2" t="str">
        <f>VLOOKUP($A6,'All details for all cars'!$A:$O,COLUMN()-COLUMN($B:$B),0)</f>
        <v>Asta 1.2</v>
      </c>
      <c r="I6" s="15" t="str">
        <f>VLOOKUP($A6,'All details for all cars'!$A:$O,COLUMN()-COLUMN($B:$B),0)</f>
        <v>2013</v>
      </c>
      <c r="J6" s="15" t="str">
        <f>VLOOKUP($A6,'All details for all cars'!$A:$O,COLUMN()-COLUMN($B:$B),0)</f>
        <v>27123</v>
      </c>
      <c r="K6" s="15" t="str">
        <f>VLOOKUP($A6,'All details for all cars'!$A:$O,COLUMN()-COLUMN($B:$B),0)</f>
        <v>1</v>
      </c>
      <c r="L6" s="15" t="str">
        <f>VLOOKUP($A6,'All details for all cars'!$A:$O,COLUMN()-COLUMN($B:$B),0)</f>
        <v>580000</v>
      </c>
      <c r="M6" s="2" t="str">
        <f>VLOOKUP($A6,'All details for all cars'!$A:$O,COLUMN()-COLUMN($B:$B),0)</f>
        <v>Other</v>
      </c>
      <c r="N6" s="15" t="str">
        <f>VLOOKUP($A6,'All details for all cars'!$A:$O,COLUMN()-COLUMN($B:$B),0)</f>
        <v>4.3</v>
      </c>
      <c r="O6" s="2" t="str">
        <f>VLOOKUP($A6,'All details for all cars'!$A:$O,COLUMN()-COLUMN($B:$B),0)</f>
        <v>dead_after_live</v>
      </c>
      <c r="P6" s="15" t="str">
        <f>VLOOKUP($A6,'All details for all cars'!$A:$O,COLUMN()-COLUMN($B:$B),0)</f>
        <v/>
      </c>
      <c r="Q6" s="15" t="str">
        <f>VLOOKUP($A6,'All details for all cars'!$A:$O,COLUMN()-COLUMN($B:$B),0)</f>
        <v>574000</v>
      </c>
      <c r="S6" s="27" t="str">
        <f t="shared" si="2"/>
        <v>3/9/2016</v>
      </c>
      <c r="T6" s="28" t="s">
        <v>20</v>
      </c>
      <c r="U6" t="str">
        <f t="shared" si="3"/>
        <v>117482</v>
      </c>
      <c r="V6" s="29" t="str">
        <f t="shared" ref="V6:W6" si="14">F6</f>
        <v>HYUNDAI</v>
      </c>
      <c r="W6" s="29" t="str">
        <f t="shared" si="14"/>
        <v>I20</v>
      </c>
      <c r="X6" s="30" t="str">
        <f>IFERROR(VLOOKUP(W6,modelMapping,2,0),W6)</f>
        <v>I20</v>
      </c>
      <c r="Y6" s="29" t="str">
        <f t="shared" si="5"/>
        <v>Asta 1.2</v>
      </c>
      <c r="Z6" s="1" t="str">
        <f t="shared" si="6"/>
        <v>Asta 1.2</v>
      </c>
      <c r="AA6" t="str">
        <f t="shared" si="7"/>
        <v>2013</v>
      </c>
      <c r="AB6" t="str">
        <f t="shared" si="8"/>
        <v>530000</v>
      </c>
      <c r="AC6" t="str">
        <f t="shared" si="9"/>
        <v>27123</v>
      </c>
      <c r="AD6" t="str">
        <f t="shared" si="10"/>
        <v>3</v>
      </c>
      <c r="AE6" t="str">
        <f t="shared" si="11"/>
        <v>1</v>
      </c>
      <c r="AF6" s="28" t="s">
        <v>16</v>
      </c>
    </row>
    <row r="7">
      <c r="A7" s="13">
        <v>214333.0</v>
      </c>
      <c r="B7" s="9" t="s">
        <v>2712</v>
      </c>
      <c r="C7" s="13">
        <v>500000.0</v>
      </c>
      <c r="D7" s="14">
        <v>42450.0</v>
      </c>
      <c r="E7" s="2" t="str">
        <f>VLOOKUP($A7,'All details for all cars'!$A:$O,COLUMN()-COLUMN($B:$B),0)</f>
        <v>4-Mar-16</v>
      </c>
      <c r="F7" s="2" t="str">
        <f>VLOOKUP($A7,'All details for all cars'!$A:$O,COLUMN()-COLUMN($B:$B),0)</f>
        <v>VOLKSWAGEN</v>
      </c>
      <c r="G7" s="2" t="str">
        <f>VLOOKUP($A7,'All details for all cars'!$A:$O,COLUMN()-COLUMN($B:$B),0)</f>
        <v>VENTO</v>
      </c>
      <c r="H7" s="2" t="str">
        <f>VLOOKUP($A7,'All details for all cars'!$A:$O,COLUMN()-COLUMN($B:$B),0)</f>
        <v>Highline Diesel</v>
      </c>
      <c r="I7" s="15" t="str">
        <f>VLOOKUP($A7,'All details for all cars'!$A:$O,COLUMN()-COLUMN($B:$B),0)</f>
        <v>2011</v>
      </c>
      <c r="J7" s="15" t="str">
        <f>VLOOKUP($A7,'All details for all cars'!$A:$O,COLUMN()-COLUMN($B:$B),0)</f>
        <v>58164</v>
      </c>
      <c r="K7" s="15" t="str">
        <f>VLOOKUP($A7,'All details for all cars'!$A:$O,COLUMN()-COLUMN($B:$B),0)</f>
        <v>2</v>
      </c>
      <c r="L7" s="15" t="str">
        <f>VLOOKUP($A7,'All details for all cars'!$A:$O,COLUMN()-COLUMN($B:$B),0)</f>
        <v>580000</v>
      </c>
      <c r="M7" s="2" t="str">
        <f>VLOOKUP($A7,'All details for all cars'!$A:$O,COLUMN()-COLUMN($B:$B),0)</f>
        <v>Upgrading to a new car</v>
      </c>
      <c r="N7" s="15" t="str">
        <f>VLOOKUP($A7,'All details for all cars'!$A:$O,COLUMN()-COLUMN($B:$B),0)</f>
        <v>3.1</v>
      </c>
      <c r="O7" s="2" t="str">
        <f>VLOOKUP($A7,'All details for all cars'!$A:$O,COLUMN()-COLUMN($B:$B),0)</f>
        <v>dead_after_live</v>
      </c>
      <c r="P7" s="15" t="str">
        <f>VLOOKUP($A7,'All details for all cars'!$A:$O,COLUMN()-COLUMN($B:$B),0)</f>
        <v/>
      </c>
      <c r="Q7" s="15" t="str">
        <f>VLOOKUP($A7,'All details for all cars'!$A:$O,COLUMN()-COLUMN($B:$B),0)</f>
        <v>602550</v>
      </c>
      <c r="S7" s="27" t="str">
        <f t="shared" si="2"/>
        <v>3/21/2016</v>
      </c>
      <c r="T7" s="28" t="s">
        <v>20</v>
      </c>
      <c r="U7" t="str">
        <f t="shared" si="3"/>
        <v>214333</v>
      </c>
      <c r="V7" s="29" t="str">
        <f t="shared" ref="V7:W7" si="15">F7</f>
        <v>VOLKSWAGEN</v>
      </c>
      <c r="W7" s="29" t="str">
        <f t="shared" si="15"/>
        <v>VENTO</v>
      </c>
      <c r="X7" s="30" t="str">
        <f>IFERROR(VLOOKUP(W7,modelMapping,2,0),W7)</f>
        <v>VENTO</v>
      </c>
      <c r="Y7" s="29" t="str">
        <f t="shared" si="5"/>
        <v>Highline Diesel</v>
      </c>
      <c r="Z7" s="1" t="str">
        <f t="shared" si="6"/>
        <v>Highline Diesel</v>
      </c>
      <c r="AA7" t="str">
        <f t="shared" si="7"/>
        <v>2011</v>
      </c>
      <c r="AB7" t="str">
        <f t="shared" si="8"/>
        <v>500000</v>
      </c>
      <c r="AC7" t="str">
        <f t="shared" si="9"/>
        <v>58164</v>
      </c>
      <c r="AD7" t="str">
        <f t="shared" si="10"/>
        <v>5</v>
      </c>
      <c r="AE7" t="str">
        <f t="shared" si="11"/>
        <v>2</v>
      </c>
      <c r="AF7" s="28" t="s">
        <v>16</v>
      </c>
    </row>
    <row r="8">
      <c r="A8" s="13">
        <v>126554.0</v>
      </c>
      <c r="B8" s="9" t="s">
        <v>2711</v>
      </c>
      <c r="C8" s="13">
        <v>320000.0</v>
      </c>
      <c r="D8" s="14">
        <v>42440.0</v>
      </c>
      <c r="E8" s="2" t="str">
        <f>VLOOKUP($A8,'All details for all cars'!$A:$O,COLUMN()-COLUMN($B:$B),0)</f>
        <v>9-Feb-16</v>
      </c>
      <c r="F8" s="2" t="str">
        <f>VLOOKUP($A8,'All details for all cars'!$A:$O,COLUMN()-COLUMN($B:$B),0)</f>
        <v>HYUNDAI</v>
      </c>
      <c r="G8" s="2" t="str">
        <f>VLOOKUP($A8,'All details for all cars'!$A:$O,COLUMN()-COLUMN($B:$B),0)</f>
        <v>VERNA</v>
      </c>
      <c r="H8" s="2" t="str">
        <f>VLOOKUP($A8,'All details for all cars'!$A:$O,COLUMN()-COLUMN($B:$B),0)</f>
        <v>VGT CRDi SX ABS</v>
      </c>
      <c r="I8" s="15" t="str">
        <f>VLOOKUP($A8,'All details for all cars'!$A:$O,COLUMN()-COLUMN($B:$B),0)</f>
        <v>2007</v>
      </c>
      <c r="J8" s="15" t="str">
        <f>VLOOKUP($A8,'All details for all cars'!$A:$O,COLUMN()-COLUMN($B:$B),0)</f>
        <v>95865</v>
      </c>
      <c r="K8" s="15" t="str">
        <f>VLOOKUP($A8,'All details for all cars'!$A:$O,COLUMN()-COLUMN($B:$B),0)</f>
        <v>2</v>
      </c>
      <c r="L8" s="15" t="str">
        <f>VLOOKUP($A8,'All details for all cars'!$A:$O,COLUMN()-COLUMN($B:$B),0)</f>
        <v>375000</v>
      </c>
      <c r="M8" s="2" t="str">
        <f>VLOOKUP($A8,'All details for all cars'!$A:$O,COLUMN()-COLUMN($B:$B),0)</f>
        <v>Going abroad</v>
      </c>
      <c r="N8" s="15" t="str">
        <f>VLOOKUP($A8,'All details for all cars'!$A:$O,COLUMN()-COLUMN($B:$B),0)</f>
        <v>2.2</v>
      </c>
      <c r="O8" s="2" t="str">
        <f>VLOOKUP($A8,'All details for all cars'!$A:$O,COLUMN()-COLUMN($B:$B),0)</f>
        <v>dead_after_live</v>
      </c>
      <c r="P8" s="15" t="str">
        <f>VLOOKUP($A8,'All details for all cars'!$A:$O,COLUMN()-COLUMN($B:$B),0)</f>
        <v/>
      </c>
      <c r="Q8" s="15" t="str">
        <f>VLOOKUP($A8,'All details for all cars'!$A:$O,COLUMN()-COLUMN($B:$B),0)</f>
        <v>303570</v>
      </c>
      <c r="S8" s="27" t="str">
        <f t="shared" si="2"/>
        <v>3/11/2016</v>
      </c>
      <c r="T8" s="28" t="s">
        <v>20</v>
      </c>
      <c r="U8" t="str">
        <f t="shared" si="3"/>
        <v>126554</v>
      </c>
      <c r="V8" s="29" t="str">
        <f t="shared" ref="V8:W8" si="16">F8</f>
        <v>HYUNDAI</v>
      </c>
      <c r="W8" s="29" t="str">
        <f t="shared" si="16"/>
        <v>VERNA</v>
      </c>
      <c r="X8" s="30" t="str">
        <f>IFERROR(VLOOKUP(W8,modelMapping,2,0),W8)</f>
        <v>VERNA</v>
      </c>
      <c r="Y8" s="29" t="str">
        <f t="shared" si="5"/>
        <v>VGT CRDi SX ABS</v>
      </c>
      <c r="Z8" s="1" t="str">
        <f t="shared" si="6"/>
        <v>VGT CRDi SX ABS</v>
      </c>
      <c r="AA8" t="str">
        <f t="shared" si="7"/>
        <v>2007</v>
      </c>
      <c r="AB8" t="str">
        <f t="shared" si="8"/>
        <v>320000</v>
      </c>
      <c r="AC8" t="str">
        <f t="shared" si="9"/>
        <v>95865</v>
      </c>
      <c r="AD8" t="str">
        <f t="shared" si="10"/>
        <v>9</v>
      </c>
      <c r="AE8" t="str">
        <f t="shared" si="11"/>
        <v>2</v>
      </c>
      <c r="AF8" s="28" t="s">
        <v>16</v>
      </c>
    </row>
    <row r="9">
      <c r="A9" s="13">
        <v>108525.0</v>
      </c>
      <c r="B9" s="9" t="s">
        <v>2711</v>
      </c>
      <c r="C9" s="13">
        <v>780000.0</v>
      </c>
      <c r="D9" s="14">
        <v>42449.0</v>
      </c>
      <c r="E9" s="2" t="str">
        <f>VLOOKUP($A9,'All details for all cars'!$A:$O,COLUMN()-COLUMN($B:$B),0)</f>
        <v>6-Jan-16</v>
      </c>
      <c r="F9" s="2" t="str">
        <f>VLOOKUP($A9,'All details for all cars'!$A:$O,COLUMN()-COLUMN($B:$B),0)</f>
        <v>HYUNDAI</v>
      </c>
      <c r="G9" s="2" t="str">
        <f>VLOOKUP($A9,'All details for all cars'!$A:$O,COLUMN()-COLUMN($B:$B),0)</f>
        <v>VERNA</v>
      </c>
      <c r="H9" s="2" t="str">
        <f>VLOOKUP($A9,'All details for all cars'!$A:$O,COLUMN()-COLUMN($B:$B),0)</f>
        <v>Fluidic 1.6 VTVT SX Opt</v>
      </c>
      <c r="I9" s="15" t="str">
        <f>VLOOKUP($A9,'All details for all cars'!$A:$O,COLUMN()-COLUMN($B:$B),0)</f>
        <v>2014</v>
      </c>
      <c r="J9" s="15" t="str">
        <f>VLOOKUP($A9,'All details for all cars'!$A:$O,COLUMN()-COLUMN($B:$B),0)</f>
        <v>9377</v>
      </c>
      <c r="K9" s="15" t="str">
        <f>VLOOKUP($A9,'All details for all cars'!$A:$O,COLUMN()-COLUMN($B:$B),0)</f>
        <v>1</v>
      </c>
      <c r="L9" s="15" t="str">
        <f>VLOOKUP($A9,'All details for all cars'!$A:$O,COLUMN()-COLUMN($B:$B),0)</f>
        <v>950000</v>
      </c>
      <c r="M9" s="2" t="str">
        <f>VLOOKUP($A9,'All details for all cars'!$A:$O,COLUMN()-COLUMN($B:$B),0)</f>
        <v>Upgrading to a new car</v>
      </c>
      <c r="N9" s="15" t="str">
        <f>VLOOKUP($A9,'All details for all cars'!$A:$O,COLUMN()-COLUMN($B:$B),0)</f>
        <v>4.3</v>
      </c>
      <c r="O9" s="2" t="str">
        <f>VLOOKUP($A9,'All details for all cars'!$A:$O,COLUMN()-COLUMN($B:$B),0)</f>
        <v>dead_after_live</v>
      </c>
      <c r="P9" s="15" t="str">
        <f>VLOOKUP($A9,'All details for all cars'!$A:$O,COLUMN()-COLUMN($B:$B),0)</f>
        <v/>
      </c>
      <c r="Q9" s="15" t="str">
        <f>VLOOKUP($A9,'All details for all cars'!$A:$O,COLUMN()-COLUMN($B:$B),0)</f>
        <v/>
      </c>
      <c r="S9" s="27" t="str">
        <f t="shared" si="2"/>
        <v>3/20/2016</v>
      </c>
      <c r="T9" s="28" t="s">
        <v>20</v>
      </c>
      <c r="U9" t="str">
        <f t="shared" si="3"/>
        <v>108525</v>
      </c>
      <c r="V9" s="29" t="str">
        <f t="shared" ref="V9:W9" si="17">F9</f>
        <v>HYUNDAI</v>
      </c>
      <c r="W9" s="29" t="str">
        <f t="shared" si="17"/>
        <v>VERNA</v>
      </c>
      <c r="X9" s="30" t="str">
        <f>IFERROR(VLOOKUP(W9,modelMapping,2,0),W9)</f>
        <v>VERNA</v>
      </c>
      <c r="Y9" s="29" t="str">
        <f t="shared" si="5"/>
        <v>Fluidic 1.6 VTVT SX Opt</v>
      </c>
      <c r="Z9" s="1" t="str">
        <f t="shared" si="6"/>
        <v>Fluidic 1.6 VTVT SX Opt</v>
      </c>
      <c r="AA9" t="str">
        <f t="shared" si="7"/>
        <v>2014</v>
      </c>
      <c r="AB9" t="str">
        <f t="shared" si="8"/>
        <v>780000</v>
      </c>
      <c r="AC9" t="str">
        <f t="shared" si="9"/>
        <v>9377</v>
      </c>
      <c r="AD9" t="str">
        <f t="shared" si="10"/>
        <v>2</v>
      </c>
      <c r="AE9" t="str">
        <f t="shared" si="11"/>
        <v>1</v>
      </c>
      <c r="AF9" s="28" t="s">
        <v>16</v>
      </c>
    </row>
    <row r="10">
      <c r="A10" s="13">
        <v>135749.0</v>
      </c>
      <c r="B10" s="9" t="s">
        <v>2710</v>
      </c>
      <c r="C10" s="13">
        <v>210000.0</v>
      </c>
      <c r="D10" s="14">
        <v>42453.0</v>
      </c>
      <c r="E10" s="2" t="str">
        <f>VLOOKUP($A10,'All details for all cars'!$A:$O,COLUMN()-COLUMN($B:$B),0)</f>
        <v>21-Feb-16</v>
      </c>
      <c r="F10" s="2" t="str">
        <f>VLOOKUP($A10,'All details for all cars'!$A:$O,COLUMN()-COLUMN($B:$B),0)</f>
        <v>HYUNDAI</v>
      </c>
      <c r="G10" s="2" t="str">
        <f>VLOOKUP($A10,'All details for all cars'!$A:$O,COLUMN()-COLUMN($B:$B),0)</f>
        <v>I10</v>
      </c>
      <c r="H10" s="2" t="str">
        <f>VLOOKUP($A10,'All details for all cars'!$A:$O,COLUMN()-COLUMN($B:$B),0)</f>
        <v>Era</v>
      </c>
      <c r="I10" s="15" t="str">
        <f>VLOOKUP($A10,'All details for all cars'!$A:$O,COLUMN()-COLUMN($B:$B),0)</f>
        <v>2007</v>
      </c>
      <c r="J10" s="15" t="str">
        <f>VLOOKUP($A10,'All details for all cars'!$A:$O,COLUMN()-COLUMN($B:$B),0)</f>
        <v>83454</v>
      </c>
      <c r="K10" s="15" t="str">
        <f>VLOOKUP($A10,'All details for all cars'!$A:$O,COLUMN()-COLUMN($B:$B),0)</f>
        <v>1</v>
      </c>
      <c r="L10" s="15" t="str">
        <f>VLOOKUP($A10,'All details for all cars'!$A:$O,COLUMN()-COLUMN($B:$B),0)</f>
        <v>240000</v>
      </c>
      <c r="M10" s="2" t="str">
        <f>VLOOKUP($A10,'All details for all cars'!$A:$O,COLUMN()-COLUMN($B:$B),0)</f>
        <v>Other</v>
      </c>
      <c r="N10" s="15" t="str">
        <f>VLOOKUP($A10,'All details for all cars'!$A:$O,COLUMN()-COLUMN($B:$B),0)</f>
        <v>2.6</v>
      </c>
      <c r="O10" s="2" t="str">
        <f>VLOOKUP($A10,'All details for all cars'!$A:$O,COLUMN()-COLUMN($B:$B),0)</f>
        <v>dead_after_live</v>
      </c>
      <c r="P10" s="15" t="str">
        <f>VLOOKUP($A10,'All details for all cars'!$A:$O,COLUMN()-COLUMN($B:$B),0)</f>
        <v>178777</v>
      </c>
      <c r="Q10" s="15" t="str">
        <f>VLOOKUP($A10,'All details for all cars'!$A:$O,COLUMN()-COLUMN($B:$B),0)</f>
        <v>188300</v>
      </c>
      <c r="S10" s="27" t="str">
        <f t="shared" si="2"/>
        <v>3/24/2016</v>
      </c>
      <c r="T10" s="28" t="s">
        <v>20</v>
      </c>
      <c r="U10" t="str">
        <f t="shared" si="3"/>
        <v>135749</v>
      </c>
      <c r="V10" s="29" t="str">
        <f t="shared" ref="V10:W10" si="18">F10</f>
        <v>HYUNDAI</v>
      </c>
      <c r="W10" s="29" t="str">
        <f t="shared" si="18"/>
        <v>I10</v>
      </c>
      <c r="X10" s="30" t="str">
        <f>IFERROR(VLOOKUP(W10,modelMapping,2,0),W10)</f>
        <v>I10</v>
      </c>
      <c r="Y10" s="29" t="str">
        <f t="shared" si="5"/>
        <v>Era</v>
      </c>
      <c r="Z10" s="1" t="str">
        <f t="shared" si="6"/>
        <v>Era</v>
      </c>
      <c r="AA10" t="str">
        <f t="shared" si="7"/>
        <v>2007</v>
      </c>
      <c r="AB10" t="str">
        <f t="shared" si="8"/>
        <v>210000</v>
      </c>
      <c r="AC10" t="str">
        <f t="shared" si="9"/>
        <v>83454</v>
      </c>
      <c r="AD10" t="str">
        <f t="shared" si="10"/>
        <v>9</v>
      </c>
      <c r="AE10" t="str">
        <f t="shared" si="11"/>
        <v>1</v>
      </c>
      <c r="AF10" s="28" t="s">
        <v>16</v>
      </c>
    </row>
    <row r="11">
      <c r="A11" s="13">
        <v>107568.0</v>
      </c>
      <c r="B11" s="9" t="s">
        <v>2710</v>
      </c>
      <c r="C11" s="13">
        <v>900000.0</v>
      </c>
      <c r="D11" s="14">
        <v>42438.0</v>
      </c>
      <c r="E11" s="2" t="str">
        <f>VLOOKUP($A11,'All details for all cars'!$A:$O,COLUMN()-COLUMN($B:$B),0)</f>
        <v>4-Jan-16</v>
      </c>
      <c r="F11" s="2" t="str">
        <f>VLOOKUP($A11,'All details for all cars'!$A:$O,COLUMN()-COLUMN($B:$B),0)</f>
        <v>VOLKSWAGEN</v>
      </c>
      <c r="G11" s="2" t="str">
        <f>VLOOKUP($A11,'All details for all cars'!$A:$O,COLUMN()-COLUMN($B:$B),0)</f>
        <v>POLO</v>
      </c>
      <c r="H11" s="2" t="str">
        <f>VLOOKUP($A11,'All details for all cars'!$A:$O,COLUMN()-COLUMN($B:$B),0)</f>
        <v>GT TSI</v>
      </c>
      <c r="I11" s="15" t="str">
        <f>VLOOKUP($A11,'All details for all cars'!$A:$O,COLUMN()-COLUMN($B:$B),0)</f>
        <v>2015</v>
      </c>
      <c r="J11" s="15" t="str">
        <f>VLOOKUP($A11,'All details for all cars'!$A:$O,COLUMN()-COLUMN($B:$B),0)</f>
        <v>10043</v>
      </c>
      <c r="K11" s="15" t="str">
        <f>VLOOKUP($A11,'All details for all cars'!$A:$O,COLUMN()-COLUMN($B:$B),0)</f>
        <v>1</v>
      </c>
      <c r="L11" s="15" t="str">
        <f>VLOOKUP($A11,'All details for all cars'!$A:$O,COLUMN()-COLUMN($B:$B),0)</f>
        <v>925000</v>
      </c>
      <c r="M11" s="2" t="str">
        <f>VLOOKUP($A11,'All details for all cars'!$A:$O,COLUMN()-COLUMN($B:$B),0)</f>
        <v>Upgrading to a new car</v>
      </c>
      <c r="N11" s="15" t="str">
        <f>VLOOKUP($A11,'All details for all cars'!$A:$O,COLUMN()-COLUMN($B:$B),0)</f>
        <v>4.5</v>
      </c>
      <c r="O11" s="2" t="str">
        <f>VLOOKUP($A11,'All details for all cars'!$A:$O,COLUMN()-COLUMN($B:$B),0)</f>
        <v>dead_after_live</v>
      </c>
      <c r="P11" s="15" t="str">
        <f>VLOOKUP($A11,'All details for all cars'!$A:$O,COLUMN()-COLUMN($B:$B),0)</f>
        <v/>
      </c>
      <c r="Q11" s="15" t="str">
        <f>VLOOKUP($A11,'All details for all cars'!$A:$O,COLUMN()-COLUMN($B:$B),0)</f>
        <v>786100</v>
      </c>
      <c r="S11" s="27" t="str">
        <f t="shared" si="2"/>
        <v>3/9/2016</v>
      </c>
      <c r="T11" s="28" t="s">
        <v>20</v>
      </c>
      <c r="U11" t="str">
        <f t="shared" si="3"/>
        <v>107568</v>
      </c>
      <c r="V11" s="29" t="str">
        <f t="shared" ref="V11:W11" si="19">F11</f>
        <v>VOLKSWAGEN</v>
      </c>
      <c r="W11" s="29" t="str">
        <f t="shared" si="19"/>
        <v>POLO</v>
      </c>
      <c r="X11" s="30" t="str">
        <f>IFERROR(VLOOKUP(W11,modelMapping,2,0),W11)</f>
        <v>POLO</v>
      </c>
      <c r="Y11" s="29" t="str">
        <f t="shared" si="5"/>
        <v>GT TSI</v>
      </c>
      <c r="Z11" s="1" t="str">
        <f t="shared" si="6"/>
        <v>GT TSI</v>
      </c>
      <c r="AA11" t="str">
        <f t="shared" si="7"/>
        <v>2015</v>
      </c>
      <c r="AB11" t="str">
        <f t="shared" si="8"/>
        <v>900000</v>
      </c>
      <c r="AC11" t="str">
        <f t="shared" si="9"/>
        <v>10043</v>
      </c>
      <c r="AD11" t="str">
        <f t="shared" si="10"/>
        <v>1</v>
      </c>
      <c r="AE11" t="str">
        <f t="shared" si="11"/>
        <v>1</v>
      </c>
      <c r="AF11" s="28" t="s">
        <v>16</v>
      </c>
    </row>
    <row r="12">
      <c r="A12" s="13">
        <v>137280.0</v>
      </c>
      <c r="B12" s="9" t="s">
        <v>2711</v>
      </c>
      <c r="C12" s="13">
        <v>350000.0</v>
      </c>
      <c r="D12" s="14">
        <v>42454.0</v>
      </c>
      <c r="E12" s="2" t="str">
        <f>VLOOKUP($A12,'All details for all cars'!$A:$O,COLUMN()-COLUMN($B:$B),0)</f>
        <v>27-Feb-16</v>
      </c>
      <c r="F12" s="2" t="str">
        <f>VLOOKUP($A12,'All details for all cars'!$A:$O,COLUMN()-COLUMN($B:$B),0)</f>
        <v>MARUTI SUZUKI</v>
      </c>
      <c r="G12" s="2" t="str">
        <f>VLOOKUP($A12,'All details for all cars'!$A:$O,COLUMN()-COLUMN($B:$B),0)</f>
        <v>ALTO K10</v>
      </c>
      <c r="H12" s="2" t="str">
        <f>VLOOKUP($A12,'All details for all cars'!$A:$O,COLUMN()-COLUMN($B:$B),0)</f>
        <v>VXi</v>
      </c>
      <c r="I12" s="15" t="str">
        <f>VLOOKUP($A12,'All details for all cars'!$A:$O,COLUMN()-COLUMN($B:$B),0)</f>
        <v>2013</v>
      </c>
      <c r="J12" s="15" t="str">
        <f>VLOOKUP($A12,'All details for all cars'!$A:$O,COLUMN()-COLUMN($B:$B),0)</f>
        <v>4075</v>
      </c>
      <c r="K12" s="15" t="str">
        <f>VLOOKUP($A12,'All details for all cars'!$A:$O,COLUMN()-COLUMN($B:$B),0)</f>
        <v>1</v>
      </c>
      <c r="L12" s="15" t="str">
        <f>VLOOKUP($A12,'All details for all cars'!$A:$O,COLUMN()-COLUMN($B:$B),0)</f>
        <v>340000</v>
      </c>
      <c r="M12" s="2" t="str">
        <f>VLOOKUP($A12,'All details for all cars'!$A:$O,COLUMN()-COLUMN($B:$B),0)</f>
        <v>Other</v>
      </c>
      <c r="N12" s="15" t="str">
        <f>VLOOKUP($A12,'All details for all cars'!$A:$O,COLUMN()-COLUMN($B:$B),0)</f>
        <v>4.2</v>
      </c>
      <c r="O12" s="2" t="str">
        <f>VLOOKUP($A12,'All details for all cars'!$A:$O,COLUMN()-COLUMN($B:$B),0)</f>
        <v>dead_after_live</v>
      </c>
      <c r="P12" s="15" t="str">
        <f>VLOOKUP($A12,'All details for all cars'!$A:$O,COLUMN()-COLUMN($B:$B),0)</f>
        <v/>
      </c>
      <c r="Q12" s="15" t="str">
        <f>VLOOKUP($A12,'All details for all cars'!$A:$O,COLUMN()-COLUMN($B:$B),0)</f>
        <v/>
      </c>
      <c r="S12" s="27" t="str">
        <f t="shared" si="2"/>
        <v>3/25/2016</v>
      </c>
      <c r="T12" s="28" t="s">
        <v>20</v>
      </c>
      <c r="U12" t="str">
        <f t="shared" si="3"/>
        <v>137280</v>
      </c>
      <c r="V12" s="29" t="str">
        <f t="shared" ref="V12:W12" si="20">F12</f>
        <v>MARUTI SUZUKI</v>
      </c>
      <c r="W12" s="29" t="str">
        <f t="shared" si="20"/>
        <v>ALTO K10</v>
      </c>
      <c r="X12" s="30" t="str">
        <f>IFERROR(VLOOKUP(W12,modelMapping,2,0),W12)</f>
        <v>ALTO K10</v>
      </c>
      <c r="Y12" s="29" t="str">
        <f t="shared" si="5"/>
        <v>VXi</v>
      </c>
      <c r="Z12" s="1" t="str">
        <f t="shared" si="6"/>
        <v>VXi</v>
      </c>
      <c r="AA12" t="str">
        <f t="shared" si="7"/>
        <v>2013</v>
      </c>
      <c r="AB12" t="str">
        <f t="shared" si="8"/>
        <v>350000</v>
      </c>
      <c r="AC12" t="str">
        <f t="shared" si="9"/>
        <v>4075</v>
      </c>
      <c r="AD12" t="str">
        <f t="shared" si="10"/>
        <v>3</v>
      </c>
      <c r="AE12" t="str">
        <f t="shared" si="11"/>
        <v>1</v>
      </c>
      <c r="AF12" s="28" t="s">
        <v>16</v>
      </c>
    </row>
    <row r="13">
      <c r="A13" s="13">
        <v>125050.0</v>
      </c>
      <c r="B13" s="9" t="s">
        <v>2711</v>
      </c>
      <c r="C13" s="13">
        <v>500000.0</v>
      </c>
      <c r="D13" s="14">
        <v>42451.0</v>
      </c>
      <c r="E13" s="2" t="str">
        <f>VLOOKUP($A13,'All details for all cars'!$A:$O,COLUMN()-COLUMN($B:$B),0)</f>
        <v>7-Feb-16</v>
      </c>
      <c r="F13" s="2" t="str">
        <f>VLOOKUP($A13,'All details for all cars'!$A:$O,COLUMN()-COLUMN($B:$B),0)</f>
        <v>HONDA</v>
      </c>
      <c r="G13" s="2" t="str">
        <f>VLOOKUP($A13,'All details for all cars'!$A:$O,COLUMN()-COLUMN($B:$B),0)</f>
        <v>CITY</v>
      </c>
      <c r="H13" s="2" t="str">
        <f>VLOOKUP($A13,'All details for all cars'!$A:$O,COLUMN()-COLUMN($B:$B),0)</f>
        <v>1.5 V AT</v>
      </c>
      <c r="I13" s="15" t="str">
        <f>VLOOKUP($A13,'All details for all cars'!$A:$O,COLUMN()-COLUMN($B:$B),0)</f>
        <v>2010</v>
      </c>
      <c r="J13" s="15" t="str">
        <f>VLOOKUP($A13,'All details for all cars'!$A:$O,COLUMN()-COLUMN($B:$B),0)</f>
        <v>96643</v>
      </c>
      <c r="K13" s="15" t="str">
        <f>VLOOKUP($A13,'All details for all cars'!$A:$O,COLUMN()-COLUMN($B:$B),0)</f>
        <v>1</v>
      </c>
      <c r="L13" s="15" t="str">
        <f>VLOOKUP($A13,'All details for all cars'!$A:$O,COLUMN()-COLUMN($B:$B),0)</f>
        <v>725000</v>
      </c>
      <c r="M13" s="2" t="str">
        <f>VLOOKUP($A13,'All details for all cars'!$A:$O,COLUMN()-COLUMN($B:$B),0)</f>
        <v>Upgrading to a new car</v>
      </c>
      <c r="N13" s="15" t="str">
        <f>VLOOKUP($A13,'All details for all cars'!$A:$O,COLUMN()-COLUMN($B:$B),0)</f>
        <v>3</v>
      </c>
      <c r="O13" s="2" t="str">
        <f>VLOOKUP($A13,'All details for all cars'!$A:$O,COLUMN()-COLUMN($B:$B),0)</f>
        <v>dead_after_live</v>
      </c>
      <c r="P13" s="15" t="str">
        <f>VLOOKUP($A13,'All details for all cars'!$A:$O,COLUMN()-COLUMN($B:$B),0)</f>
        <v/>
      </c>
      <c r="Q13" s="15" t="str">
        <f>VLOOKUP($A13,'All details for all cars'!$A:$O,COLUMN()-COLUMN($B:$B),0)</f>
        <v>572800</v>
      </c>
      <c r="S13" s="27" t="str">
        <f t="shared" si="2"/>
        <v>3/22/2016</v>
      </c>
      <c r="T13" s="28" t="s">
        <v>20</v>
      </c>
      <c r="U13" t="str">
        <f t="shared" si="3"/>
        <v>125050</v>
      </c>
      <c r="V13" s="29" t="str">
        <f t="shared" ref="V13:W13" si="21">F13</f>
        <v>HONDA</v>
      </c>
      <c r="W13" s="29" t="str">
        <f t="shared" si="21"/>
        <v>CITY</v>
      </c>
      <c r="X13" s="30" t="str">
        <f>IFERROR(VLOOKUP(W13,modelMapping,2,0),W13)</f>
        <v>CITY</v>
      </c>
      <c r="Y13" s="29" t="str">
        <f t="shared" si="5"/>
        <v>1.5 V AT</v>
      </c>
      <c r="Z13" s="1" t="str">
        <f t="shared" si="6"/>
        <v>1.5 V AT</v>
      </c>
      <c r="AA13" t="str">
        <f t="shared" si="7"/>
        <v>2010</v>
      </c>
      <c r="AB13" t="str">
        <f t="shared" si="8"/>
        <v>500000</v>
      </c>
      <c r="AC13" t="str">
        <f t="shared" si="9"/>
        <v>96643</v>
      </c>
      <c r="AD13" t="str">
        <f t="shared" si="10"/>
        <v>6</v>
      </c>
      <c r="AE13" t="str">
        <f t="shared" si="11"/>
        <v>1</v>
      </c>
      <c r="AF13" s="28" t="s">
        <v>16</v>
      </c>
    </row>
    <row r="14">
      <c r="A14" s="13">
        <v>116206.0</v>
      </c>
      <c r="B14" s="9" t="s">
        <v>2711</v>
      </c>
      <c r="C14" s="13">
        <v>332000.0</v>
      </c>
      <c r="D14" s="14">
        <v>42451.0</v>
      </c>
      <c r="E14" s="2" t="str">
        <f>VLOOKUP($A14,'All details for all cars'!$A:$O,COLUMN()-COLUMN($B:$B),0)</f>
        <v>21-Jan-16</v>
      </c>
      <c r="F14" s="2" t="str">
        <f>VLOOKUP($A14,'All details for all cars'!$A:$O,COLUMN()-COLUMN($B:$B),0)</f>
        <v>HYUNDAI</v>
      </c>
      <c r="G14" s="2" t="str">
        <f>VLOOKUP($A14,'All details for all cars'!$A:$O,COLUMN()-COLUMN($B:$B),0)</f>
        <v>I10</v>
      </c>
      <c r="H14" s="2" t="str">
        <f>VLOOKUP($A14,'All details for all cars'!$A:$O,COLUMN()-COLUMN($B:$B),0)</f>
        <v>Magna 1.1 iRDE2</v>
      </c>
      <c r="I14" s="15" t="str">
        <f>VLOOKUP($A14,'All details for all cars'!$A:$O,COLUMN()-COLUMN($B:$B),0)</f>
        <v>2011</v>
      </c>
      <c r="J14" s="15" t="str">
        <f>VLOOKUP($A14,'All details for all cars'!$A:$O,COLUMN()-COLUMN($B:$B),0)</f>
        <v>16024</v>
      </c>
      <c r="K14" s="15" t="str">
        <f>VLOOKUP($A14,'All details for all cars'!$A:$O,COLUMN()-COLUMN($B:$B),0)</f>
        <v>1</v>
      </c>
      <c r="L14" s="15" t="str">
        <f>VLOOKUP($A14,'All details for all cars'!$A:$O,COLUMN()-COLUMN($B:$B),0)</f>
        <v>348000</v>
      </c>
      <c r="M14" s="2" t="str">
        <f>VLOOKUP($A14,'All details for all cars'!$A:$O,COLUMN()-COLUMN($B:$B),0)</f>
        <v>Upgrading to a new car</v>
      </c>
      <c r="N14" s="15" t="str">
        <f>VLOOKUP($A14,'All details for all cars'!$A:$O,COLUMN()-COLUMN($B:$B),0)</f>
        <v>3.8</v>
      </c>
      <c r="O14" s="2" t="str">
        <f>VLOOKUP($A14,'All details for all cars'!$A:$O,COLUMN()-COLUMN($B:$B),0)</f>
        <v>dead_after_live</v>
      </c>
      <c r="P14" s="15" t="str">
        <f>VLOOKUP($A14,'All details for all cars'!$A:$O,COLUMN()-COLUMN($B:$B),0)</f>
        <v/>
      </c>
      <c r="Q14" s="15" t="str">
        <f>VLOOKUP($A14,'All details for all cars'!$A:$O,COLUMN()-COLUMN($B:$B),0)</f>
        <v>309600</v>
      </c>
      <c r="S14" s="27" t="str">
        <f t="shared" si="2"/>
        <v>3/22/2016</v>
      </c>
      <c r="T14" s="28" t="s">
        <v>20</v>
      </c>
      <c r="U14" t="str">
        <f t="shared" si="3"/>
        <v>116206</v>
      </c>
      <c r="V14" s="29" t="str">
        <f t="shared" ref="V14:W14" si="22">F14</f>
        <v>HYUNDAI</v>
      </c>
      <c r="W14" s="29" t="str">
        <f t="shared" si="22"/>
        <v>I10</v>
      </c>
      <c r="X14" s="30" t="str">
        <f>IFERROR(VLOOKUP(W14,modelMapping,2,0),W14)</f>
        <v>I10</v>
      </c>
      <c r="Y14" s="29" t="str">
        <f t="shared" si="5"/>
        <v>Magna 1.1 iRDE2</v>
      </c>
      <c r="Z14" s="1" t="str">
        <f t="shared" si="6"/>
        <v>Magna 1.1 iRDE2</v>
      </c>
      <c r="AA14" t="str">
        <f t="shared" si="7"/>
        <v>2011</v>
      </c>
      <c r="AB14" t="str">
        <f t="shared" si="8"/>
        <v>332000</v>
      </c>
      <c r="AC14" t="str">
        <f t="shared" si="9"/>
        <v>16024</v>
      </c>
      <c r="AD14" t="str">
        <f t="shared" si="10"/>
        <v>5</v>
      </c>
      <c r="AE14" t="str">
        <f t="shared" si="11"/>
        <v>1</v>
      </c>
      <c r="AF14" s="28" t="s">
        <v>16</v>
      </c>
    </row>
    <row r="15">
      <c r="A15" s="13">
        <v>133157.0</v>
      </c>
      <c r="B15" s="9" t="s">
        <v>2711</v>
      </c>
      <c r="C15" s="13">
        <v>565000.0</v>
      </c>
      <c r="D15" s="14">
        <v>42453.0</v>
      </c>
      <c r="E15" s="2" t="str">
        <f>VLOOKUP($A15,'All details for all cars'!$A:$O,COLUMN()-COLUMN($B:$B),0)</f>
        <v>21-Feb-16</v>
      </c>
      <c r="F15" s="2" t="str">
        <f>VLOOKUP($A15,'All details for all cars'!$A:$O,COLUMN()-COLUMN($B:$B),0)</f>
        <v>MARUTI SUZUKI</v>
      </c>
      <c r="G15" s="2" t="str">
        <f>VLOOKUP($A15,'All details for all cars'!$A:$O,COLUMN()-COLUMN($B:$B),0)</f>
        <v>SWIFT</v>
      </c>
      <c r="H15" s="2" t="str">
        <f>VLOOKUP($A15,'All details for all cars'!$A:$O,COLUMN()-COLUMN($B:$B),0)</f>
        <v>VDi</v>
      </c>
      <c r="I15" s="15" t="str">
        <f>VLOOKUP($A15,'All details for all cars'!$A:$O,COLUMN()-COLUMN($B:$B),0)</f>
        <v>2013</v>
      </c>
      <c r="J15" s="15" t="str">
        <f>VLOOKUP($A15,'All details for all cars'!$A:$O,COLUMN()-COLUMN($B:$B),0)</f>
        <v>26377</v>
      </c>
      <c r="K15" s="15" t="str">
        <f>VLOOKUP($A15,'All details for all cars'!$A:$O,COLUMN()-COLUMN($B:$B),0)</f>
        <v>1</v>
      </c>
      <c r="L15" s="15" t="str">
        <f>VLOOKUP($A15,'All details for all cars'!$A:$O,COLUMN()-COLUMN($B:$B),0)</f>
        <v>640000</v>
      </c>
      <c r="M15" s="2" t="str">
        <f>VLOOKUP($A15,'All details for all cars'!$A:$O,COLUMN()-COLUMN($B:$B),0)</f>
        <v>Moving out of City</v>
      </c>
      <c r="N15" s="15" t="str">
        <f>VLOOKUP($A15,'All details for all cars'!$A:$O,COLUMN()-COLUMN($B:$B),0)</f>
        <v>4.2</v>
      </c>
      <c r="O15" s="2" t="str">
        <f>VLOOKUP($A15,'All details for all cars'!$A:$O,COLUMN()-COLUMN($B:$B),0)</f>
        <v>dead_after_live</v>
      </c>
      <c r="P15" s="15" t="str">
        <f>VLOOKUP($A15,'All details for all cars'!$A:$O,COLUMN()-COLUMN($B:$B),0)</f>
        <v>569610</v>
      </c>
      <c r="Q15" s="15" t="str">
        <f>VLOOKUP($A15,'All details for all cars'!$A:$O,COLUMN()-COLUMN($B:$B),0)</f>
        <v>566600</v>
      </c>
      <c r="S15" s="27" t="str">
        <f t="shared" si="2"/>
        <v>3/24/2016</v>
      </c>
      <c r="T15" s="28" t="s">
        <v>20</v>
      </c>
      <c r="U15" t="str">
        <f t="shared" si="3"/>
        <v>133157</v>
      </c>
      <c r="V15" s="29" t="str">
        <f t="shared" ref="V15:W15" si="23">F15</f>
        <v>MARUTI SUZUKI</v>
      </c>
      <c r="W15" s="29" t="str">
        <f t="shared" si="23"/>
        <v>SWIFT</v>
      </c>
      <c r="X15" s="30" t="str">
        <f>IFERROR(VLOOKUP(W15,modelMapping,2,0),W15)</f>
        <v>SWIFT</v>
      </c>
      <c r="Y15" s="29" t="str">
        <f t="shared" si="5"/>
        <v>VDi</v>
      </c>
      <c r="Z15" s="1" t="str">
        <f t="shared" si="6"/>
        <v>VDi</v>
      </c>
      <c r="AA15" t="str">
        <f t="shared" si="7"/>
        <v>2013</v>
      </c>
      <c r="AB15" t="str">
        <f t="shared" si="8"/>
        <v>565000</v>
      </c>
      <c r="AC15" t="str">
        <f t="shared" si="9"/>
        <v>26377</v>
      </c>
      <c r="AD15" t="str">
        <f t="shared" si="10"/>
        <v>3</v>
      </c>
      <c r="AE15" t="str">
        <f t="shared" si="11"/>
        <v>1</v>
      </c>
      <c r="AF15" s="28" t="s">
        <v>16</v>
      </c>
    </row>
    <row r="16">
      <c r="A16" s="13">
        <v>218206.0</v>
      </c>
      <c r="B16" s="9" t="s">
        <v>2712</v>
      </c>
      <c r="C16" s="13">
        <v>330000.0</v>
      </c>
      <c r="D16" s="14">
        <v>42453.0</v>
      </c>
      <c r="E16" s="2" t="str">
        <f>VLOOKUP($A16,'All details for all cars'!$A:$O,COLUMN()-COLUMN($B:$B),0)</f>
        <v>13-Mar-16</v>
      </c>
      <c r="F16" s="2" t="str">
        <f>VLOOKUP($A16,'All details for all cars'!$A:$O,COLUMN()-COLUMN($B:$B),0)</f>
        <v>FORD</v>
      </c>
      <c r="G16" s="2" t="str">
        <f>VLOOKUP($A16,'All details for all cars'!$A:$O,COLUMN()-COLUMN($B:$B),0)</f>
        <v>FIESTA</v>
      </c>
      <c r="H16" s="2" t="str">
        <f>VLOOKUP($A16,'All details for all cars'!$A:$O,COLUMN()-COLUMN($B:$B),0)</f>
        <v>SXi 1.4 TDCi</v>
      </c>
      <c r="I16" s="15" t="str">
        <f>VLOOKUP($A16,'All details for all cars'!$A:$O,COLUMN()-COLUMN($B:$B),0)</f>
        <v>2009</v>
      </c>
      <c r="J16" s="15" t="str">
        <f>VLOOKUP($A16,'All details for all cars'!$A:$O,COLUMN()-COLUMN($B:$B),0)</f>
        <v>72801</v>
      </c>
      <c r="K16" s="15" t="str">
        <f>VLOOKUP($A16,'All details for all cars'!$A:$O,COLUMN()-COLUMN($B:$B),0)</f>
        <v>1</v>
      </c>
      <c r="L16" s="15" t="str">
        <f>VLOOKUP($A16,'All details for all cars'!$A:$O,COLUMN()-COLUMN($B:$B),0)</f>
        <v>365000</v>
      </c>
      <c r="M16" s="2" t="str">
        <f>VLOOKUP($A16,'All details for all cars'!$A:$O,COLUMN()-COLUMN($B:$B),0)</f>
        <v/>
      </c>
      <c r="N16" s="15" t="str">
        <f>VLOOKUP($A16,'All details for all cars'!$A:$O,COLUMN()-COLUMN($B:$B),0)</f>
        <v>2.9</v>
      </c>
      <c r="O16" s="2" t="str">
        <f>VLOOKUP($A16,'All details for all cars'!$A:$O,COLUMN()-COLUMN($B:$B),0)</f>
        <v>dead_after_live</v>
      </c>
      <c r="P16" s="15" t="str">
        <f>VLOOKUP($A16,'All details for all cars'!$A:$O,COLUMN()-COLUMN($B:$B),0)</f>
        <v/>
      </c>
      <c r="Q16" s="15" t="str">
        <f>VLOOKUP($A16,'All details for all cars'!$A:$O,COLUMN()-COLUMN($B:$B),0)</f>
        <v>350100</v>
      </c>
      <c r="S16" s="27" t="str">
        <f t="shared" si="2"/>
        <v>3/24/2016</v>
      </c>
      <c r="T16" s="28" t="s">
        <v>20</v>
      </c>
      <c r="U16" t="str">
        <f t="shared" si="3"/>
        <v>218206</v>
      </c>
      <c r="V16" s="29" t="str">
        <f t="shared" ref="V16:W16" si="24">F16</f>
        <v>FORD</v>
      </c>
      <c r="W16" s="29" t="str">
        <f t="shared" si="24"/>
        <v>FIESTA</v>
      </c>
      <c r="X16" s="30" t="str">
        <f>IFERROR(VLOOKUP(W16,modelMapping,2,0),W16)</f>
        <v>FIESTA</v>
      </c>
      <c r="Y16" s="29" t="str">
        <f t="shared" si="5"/>
        <v>SXi 1.4 TDCi</v>
      </c>
      <c r="Z16" s="1" t="str">
        <f t="shared" si="6"/>
        <v>SXi 1.4 TDCi</v>
      </c>
      <c r="AA16" t="str">
        <f t="shared" si="7"/>
        <v>2009</v>
      </c>
      <c r="AB16" t="str">
        <f t="shared" si="8"/>
        <v>330000</v>
      </c>
      <c r="AC16" t="str">
        <f t="shared" si="9"/>
        <v>72801</v>
      </c>
      <c r="AD16" t="str">
        <f t="shared" si="10"/>
        <v>7</v>
      </c>
      <c r="AE16" t="str">
        <f t="shared" si="11"/>
        <v>1</v>
      </c>
      <c r="AF16" s="28" t="s">
        <v>16</v>
      </c>
    </row>
    <row r="17">
      <c r="A17" s="13">
        <v>126453.0</v>
      </c>
      <c r="B17" s="9" t="s">
        <v>2709</v>
      </c>
      <c r="C17" s="13">
        <v>180000.0</v>
      </c>
      <c r="D17" s="14">
        <v>42451.0</v>
      </c>
      <c r="E17" s="2" t="str">
        <f>VLOOKUP($A17,'All details for all cars'!$A:$O,COLUMN()-COLUMN($B:$B),0)</f>
        <v>9-Feb-16</v>
      </c>
      <c r="F17" s="2" t="str">
        <f>VLOOKUP($A17,'All details for all cars'!$A:$O,COLUMN()-COLUMN($B:$B),0)</f>
        <v>HYUNDAI</v>
      </c>
      <c r="G17" s="2" t="str">
        <f>VLOOKUP($A17,'All details for all cars'!$A:$O,COLUMN()-COLUMN($B:$B),0)</f>
        <v>GETZ</v>
      </c>
      <c r="H17" s="2" t="str">
        <f>VLOOKUP($A17,'All details for all cars'!$A:$O,COLUMN()-COLUMN($B:$B),0)</f>
        <v>GLE</v>
      </c>
      <c r="I17" s="15" t="str">
        <f>VLOOKUP($A17,'All details for all cars'!$A:$O,COLUMN()-COLUMN($B:$B),0)</f>
        <v>2006</v>
      </c>
      <c r="J17" s="15" t="str">
        <f>VLOOKUP($A17,'All details for all cars'!$A:$O,COLUMN()-COLUMN($B:$B),0)</f>
        <v>38796</v>
      </c>
      <c r="K17" s="15" t="str">
        <f>VLOOKUP($A17,'All details for all cars'!$A:$O,COLUMN()-COLUMN($B:$B),0)</f>
        <v>1</v>
      </c>
      <c r="L17" s="15" t="str">
        <f>VLOOKUP($A17,'All details for all cars'!$A:$O,COLUMN()-COLUMN($B:$B),0)</f>
        <v>200000</v>
      </c>
      <c r="M17" s="2" t="str">
        <f>VLOOKUP($A17,'All details for all cars'!$A:$O,COLUMN()-COLUMN($B:$B),0)</f>
        <v>Upgrading to a new car</v>
      </c>
      <c r="N17" s="15" t="str">
        <f>VLOOKUP($A17,'All details for all cars'!$A:$O,COLUMN()-COLUMN($B:$B),0)</f>
        <v>3.1</v>
      </c>
      <c r="O17" s="2" t="str">
        <f>VLOOKUP($A17,'All details for all cars'!$A:$O,COLUMN()-COLUMN($B:$B),0)</f>
        <v>dead_after_live</v>
      </c>
      <c r="P17" s="15" t="str">
        <f>VLOOKUP($A17,'All details for all cars'!$A:$O,COLUMN()-COLUMN($B:$B),0)</f>
        <v/>
      </c>
      <c r="Q17" s="15" t="str">
        <f>VLOOKUP($A17,'All details for all cars'!$A:$O,COLUMN()-COLUMN($B:$B),0)</f>
        <v>139700</v>
      </c>
      <c r="S17" s="27" t="str">
        <f t="shared" si="2"/>
        <v>3/22/2016</v>
      </c>
      <c r="T17" s="28" t="s">
        <v>20</v>
      </c>
      <c r="U17" t="str">
        <f t="shared" si="3"/>
        <v>126453</v>
      </c>
      <c r="V17" s="29" t="str">
        <f t="shared" ref="V17:W17" si="25">F17</f>
        <v>HYUNDAI</v>
      </c>
      <c r="W17" s="29" t="str">
        <f t="shared" si="25"/>
        <v>GETZ</v>
      </c>
      <c r="X17" s="30" t="str">
        <f>IFERROR(VLOOKUP(W17,modelMapping,2,0),W17)</f>
        <v>GETZ</v>
      </c>
      <c r="Y17" s="29" t="str">
        <f t="shared" si="5"/>
        <v>GLE</v>
      </c>
      <c r="Z17" s="1" t="str">
        <f t="shared" si="6"/>
        <v>GLE</v>
      </c>
      <c r="AA17" t="str">
        <f t="shared" si="7"/>
        <v>2006</v>
      </c>
      <c r="AB17" t="str">
        <f t="shared" si="8"/>
        <v>180000</v>
      </c>
      <c r="AC17" t="str">
        <f t="shared" si="9"/>
        <v>38796</v>
      </c>
      <c r="AD17" t="str">
        <f t="shared" si="10"/>
        <v>10</v>
      </c>
      <c r="AE17" t="str">
        <f t="shared" si="11"/>
        <v>1</v>
      </c>
      <c r="AF17" s="28" t="s">
        <v>16</v>
      </c>
    </row>
    <row r="18">
      <c r="A18" s="13">
        <v>219285.0</v>
      </c>
      <c r="B18" s="9" t="s">
        <v>2712</v>
      </c>
      <c r="C18" s="13">
        <v>570000.0</v>
      </c>
      <c r="D18" s="14">
        <v>42447.0</v>
      </c>
      <c r="E18" s="2" t="str">
        <f>VLOOKUP($A18,'All details for all cars'!$A:$O,COLUMN()-COLUMN($B:$B),0)</f>
        <v>13-Mar-16</v>
      </c>
      <c r="F18" s="2" t="str">
        <f>VLOOKUP($A18,'All details for all cars'!$A:$O,COLUMN()-COLUMN($B:$B),0)</f>
        <v>NISSAN</v>
      </c>
      <c r="G18" s="2" t="str">
        <f>VLOOKUP($A18,'All details for all cars'!$A:$O,COLUMN()-COLUMN($B:$B),0)</f>
        <v>SUNNY</v>
      </c>
      <c r="H18" s="2" t="str">
        <f>VLOOKUP($A18,'All details for all cars'!$A:$O,COLUMN()-COLUMN($B:$B),0)</f>
        <v>XV D</v>
      </c>
      <c r="I18" s="15" t="str">
        <f>VLOOKUP($A18,'All details for all cars'!$A:$O,COLUMN()-COLUMN($B:$B),0)</f>
        <v>2012</v>
      </c>
      <c r="J18" s="15" t="str">
        <f>VLOOKUP($A18,'All details for all cars'!$A:$O,COLUMN()-COLUMN($B:$B),0)</f>
        <v>56483</v>
      </c>
      <c r="K18" s="15" t="str">
        <f>VLOOKUP($A18,'All details for all cars'!$A:$O,COLUMN()-COLUMN($B:$B),0)</f>
        <v>1</v>
      </c>
      <c r="L18" s="15" t="str">
        <f>VLOOKUP($A18,'All details for all cars'!$A:$O,COLUMN()-COLUMN($B:$B),0)</f>
        <v>680000</v>
      </c>
      <c r="M18" s="2" t="str">
        <f>VLOOKUP($A18,'All details for all cars'!$A:$O,COLUMN()-COLUMN($B:$B),0)</f>
        <v>Upgrading to a new car</v>
      </c>
      <c r="N18" s="15" t="str">
        <f>VLOOKUP($A18,'All details for all cars'!$A:$O,COLUMN()-COLUMN($B:$B),0)</f>
        <v>4</v>
      </c>
      <c r="O18" s="2" t="str">
        <f>VLOOKUP($A18,'All details for all cars'!$A:$O,COLUMN()-COLUMN($B:$B),0)</f>
        <v>dead_after_live</v>
      </c>
      <c r="P18" s="15" t="str">
        <f>VLOOKUP($A18,'All details for all cars'!$A:$O,COLUMN()-COLUMN($B:$B),0)</f>
        <v/>
      </c>
      <c r="Q18" s="15" t="str">
        <f>VLOOKUP($A18,'All details for all cars'!$A:$O,COLUMN()-COLUMN($B:$B),0)</f>
        <v/>
      </c>
      <c r="S18" s="27" t="str">
        <f t="shared" si="2"/>
        <v>3/18/2016</v>
      </c>
      <c r="T18" s="28" t="s">
        <v>20</v>
      </c>
      <c r="U18" t="str">
        <f t="shared" si="3"/>
        <v>219285</v>
      </c>
      <c r="V18" s="29" t="str">
        <f t="shared" ref="V18:W18" si="26">F18</f>
        <v>NISSAN</v>
      </c>
      <c r="W18" s="29" t="str">
        <f t="shared" si="26"/>
        <v>SUNNY</v>
      </c>
      <c r="X18" s="30" t="str">
        <f>IFERROR(VLOOKUP(W18,modelMapping,2,0),W18)</f>
        <v>SUNNY</v>
      </c>
      <c r="Y18" s="29" t="str">
        <f t="shared" si="5"/>
        <v>XV D</v>
      </c>
      <c r="Z18" s="1" t="str">
        <f t="shared" si="6"/>
        <v>XV D</v>
      </c>
      <c r="AA18" t="str">
        <f t="shared" si="7"/>
        <v>2012</v>
      </c>
      <c r="AB18" t="str">
        <f t="shared" si="8"/>
        <v>570000</v>
      </c>
      <c r="AC18" t="str">
        <f t="shared" si="9"/>
        <v>56483</v>
      </c>
      <c r="AD18" t="str">
        <f t="shared" si="10"/>
        <v>4</v>
      </c>
      <c r="AE18" t="str">
        <f t="shared" si="11"/>
        <v>1</v>
      </c>
      <c r="AF18" s="28" t="s">
        <v>16</v>
      </c>
    </row>
    <row r="19">
      <c r="A19" s="13">
        <v>133038.0</v>
      </c>
      <c r="B19" s="9" t="s">
        <v>2710</v>
      </c>
      <c r="C19" s="13">
        <v>225000.0</v>
      </c>
      <c r="D19" s="14">
        <v>42453.0</v>
      </c>
      <c r="E19" s="2" t="str">
        <f>VLOOKUP($A19,'All details for all cars'!$A:$O,COLUMN()-COLUMN($B:$B),0)</f>
        <v>21-Feb-16</v>
      </c>
      <c r="F19" s="2" t="str">
        <f>VLOOKUP($A19,'All details for all cars'!$A:$O,COLUMN()-COLUMN($B:$B),0)</f>
        <v>TATA</v>
      </c>
      <c r="G19" s="2" t="str">
        <f>VLOOKUP($A19,'All details for all cars'!$A:$O,COLUMN()-COLUMN($B:$B),0)</f>
        <v>MANZA</v>
      </c>
      <c r="H19" s="2" t="str">
        <f>VLOOKUP($A19,'All details for all cars'!$A:$O,COLUMN()-COLUMN($B:$B),0)</f>
        <v>Aura ABS Quadrajet BS-IV</v>
      </c>
      <c r="I19" s="15" t="str">
        <f>VLOOKUP($A19,'All details for all cars'!$A:$O,COLUMN()-COLUMN($B:$B),0)</f>
        <v>2010</v>
      </c>
      <c r="J19" s="15" t="str">
        <f>VLOOKUP($A19,'All details for all cars'!$A:$O,COLUMN()-COLUMN($B:$B),0)</f>
        <v>59380</v>
      </c>
      <c r="K19" s="15" t="str">
        <f>VLOOKUP($A19,'All details for all cars'!$A:$O,COLUMN()-COLUMN($B:$B),0)</f>
        <v>2</v>
      </c>
      <c r="L19" s="15" t="str">
        <f>VLOOKUP($A19,'All details for all cars'!$A:$O,COLUMN()-COLUMN($B:$B),0)</f>
        <v>250000</v>
      </c>
      <c r="M19" s="2" t="str">
        <f>VLOOKUP($A19,'All details for all cars'!$A:$O,COLUMN()-COLUMN($B:$B),0)</f>
        <v>Upgrading to a new car</v>
      </c>
      <c r="N19" s="15" t="str">
        <f>VLOOKUP($A19,'All details for all cars'!$A:$O,COLUMN()-COLUMN($B:$B),0)</f>
        <v>2</v>
      </c>
      <c r="O19" s="2" t="str">
        <f>VLOOKUP($A19,'All details for all cars'!$A:$O,COLUMN()-COLUMN($B:$B),0)</f>
        <v>dead_after_live</v>
      </c>
      <c r="P19" s="15" t="str">
        <f>VLOOKUP($A19,'All details for all cars'!$A:$O,COLUMN()-COLUMN($B:$B),0)</f>
        <v/>
      </c>
      <c r="Q19" s="15" t="str">
        <f>VLOOKUP($A19,'All details for all cars'!$A:$O,COLUMN()-COLUMN($B:$B),0)</f>
        <v/>
      </c>
      <c r="S19" s="27" t="str">
        <f t="shared" si="2"/>
        <v>3/24/2016</v>
      </c>
      <c r="T19" s="28" t="s">
        <v>20</v>
      </c>
      <c r="U19" t="str">
        <f t="shared" si="3"/>
        <v>133038</v>
      </c>
      <c r="V19" s="29" t="str">
        <f t="shared" ref="V19:W19" si="27">F19</f>
        <v>TATA</v>
      </c>
      <c r="W19" s="29" t="str">
        <f t="shared" si="27"/>
        <v>MANZA</v>
      </c>
      <c r="X19" s="30" t="str">
        <f>IFERROR(VLOOKUP(W19,modelMapping,2,0),W19)</f>
        <v>MANZA</v>
      </c>
      <c r="Y19" s="29" t="str">
        <f t="shared" si="5"/>
        <v>Aura ABS Quadrajet BS-IV</v>
      </c>
      <c r="Z19" s="1" t="str">
        <f t="shared" si="6"/>
        <v>Aura ABS Quadrajet</v>
      </c>
      <c r="AA19" t="str">
        <f t="shared" si="7"/>
        <v>2010</v>
      </c>
      <c r="AB19" t="str">
        <f t="shared" si="8"/>
        <v>225000</v>
      </c>
      <c r="AC19" t="str">
        <f t="shared" si="9"/>
        <v>59380</v>
      </c>
      <c r="AD19" t="str">
        <f t="shared" si="10"/>
        <v>6</v>
      </c>
      <c r="AE19" t="str">
        <f t="shared" si="11"/>
        <v>2</v>
      </c>
      <c r="AF19" s="28" t="s">
        <v>16</v>
      </c>
    </row>
    <row r="20">
      <c r="A20" s="13">
        <v>140958.0</v>
      </c>
      <c r="B20" s="9" t="s">
        <v>2711</v>
      </c>
      <c r="C20" s="13">
        <v>865000.0</v>
      </c>
      <c r="D20" s="14">
        <v>42454.0</v>
      </c>
      <c r="E20" s="2" t="str">
        <f>VLOOKUP($A20,'All details for all cars'!$A:$O,COLUMN()-COLUMN($B:$B),0)</f>
        <v>28-Feb-16</v>
      </c>
      <c r="F20" s="2" t="str">
        <f>VLOOKUP($A20,'All details for all cars'!$A:$O,COLUMN()-COLUMN($B:$B),0)</f>
        <v>VOLKSWAGEN</v>
      </c>
      <c r="G20" s="2" t="str">
        <f>VLOOKUP($A20,'All details for all cars'!$A:$O,COLUMN()-COLUMN($B:$B),0)</f>
        <v>VENTO</v>
      </c>
      <c r="H20" s="2" t="str">
        <f>VLOOKUP($A20,'All details for all cars'!$A:$O,COLUMN()-COLUMN($B:$B),0)</f>
        <v>Highline Diesel</v>
      </c>
      <c r="I20" s="15" t="str">
        <f>VLOOKUP($A20,'All details for all cars'!$A:$O,COLUMN()-COLUMN($B:$B),0)</f>
        <v>2014</v>
      </c>
      <c r="J20" s="15" t="str">
        <f>VLOOKUP($A20,'All details for all cars'!$A:$O,COLUMN()-COLUMN($B:$B),0)</f>
        <v>10341</v>
      </c>
      <c r="K20" s="15" t="str">
        <f>VLOOKUP($A20,'All details for all cars'!$A:$O,COLUMN()-COLUMN($B:$B),0)</f>
        <v>1</v>
      </c>
      <c r="L20" s="15" t="str">
        <f>VLOOKUP($A20,'All details for all cars'!$A:$O,COLUMN()-COLUMN($B:$B),0)</f>
        <v>930000</v>
      </c>
      <c r="M20" s="2" t="str">
        <f>VLOOKUP($A20,'All details for all cars'!$A:$O,COLUMN()-COLUMN($B:$B),0)</f>
        <v>Going abroad</v>
      </c>
      <c r="N20" s="15" t="str">
        <f>VLOOKUP($A20,'All details for all cars'!$A:$O,COLUMN()-COLUMN($B:$B),0)</f>
        <v>4.5</v>
      </c>
      <c r="O20" s="2" t="str">
        <f>VLOOKUP($A20,'All details for all cars'!$A:$O,COLUMN()-COLUMN($B:$B),0)</f>
        <v>dead_after_live</v>
      </c>
      <c r="P20" s="15" t="str">
        <f>VLOOKUP($A20,'All details for all cars'!$A:$O,COLUMN()-COLUMN($B:$B),0)</f>
        <v/>
      </c>
      <c r="Q20" s="15" t="str">
        <f>VLOOKUP($A20,'All details for all cars'!$A:$O,COLUMN()-COLUMN($B:$B),0)</f>
        <v>955600</v>
      </c>
      <c r="S20" s="27" t="str">
        <f t="shared" si="2"/>
        <v>3/25/2016</v>
      </c>
      <c r="T20" s="28" t="s">
        <v>20</v>
      </c>
      <c r="U20" t="str">
        <f t="shared" si="3"/>
        <v>140958</v>
      </c>
      <c r="V20" s="29" t="str">
        <f t="shared" ref="V20:W20" si="28">F20</f>
        <v>VOLKSWAGEN</v>
      </c>
      <c r="W20" s="29" t="str">
        <f t="shared" si="28"/>
        <v>VENTO</v>
      </c>
      <c r="X20" s="30" t="str">
        <f>IFERROR(VLOOKUP(W20,modelMapping,2,0),W20)</f>
        <v>VENTO</v>
      </c>
      <c r="Y20" s="29" t="str">
        <f t="shared" si="5"/>
        <v>Highline Diesel</v>
      </c>
      <c r="Z20" s="1" t="str">
        <f t="shared" si="6"/>
        <v>Highline Diesel</v>
      </c>
      <c r="AA20" t="str">
        <f t="shared" si="7"/>
        <v>2014</v>
      </c>
      <c r="AB20" t="str">
        <f t="shared" si="8"/>
        <v>865000</v>
      </c>
      <c r="AC20" t="str">
        <f t="shared" si="9"/>
        <v>10341</v>
      </c>
      <c r="AD20" t="str">
        <f t="shared" si="10"/>
        <v>2</v>
      </c>
      <c r="AE20" t="str">
        <f t="shared" si="11"/>
        <v>1</v>
      </c>
      <c r="AF20" s="28" t="s">
        <v>16</v>
      </c>
    </row>
    <row r="21">
      <c r="A21" s="13">
        <v>125381.0</v>
      </c>
      <c r="B21" s="9" t="s">
        <v>2711</v>
      </c>
      <c r="C21" s="13">
        <v>460000.0</v>
      </c>
      <c r="D21" s="14">
        <v>42434.0</v>
      </c>
      <c r="E21" s="2" t="str">
        <f>VLOOKUP($A21,'All details for all cars'!$A:$O,COLUMN()-COLUMN($B:$B),0)</f>
        <v>6-Feb-16</v>
      </c>
      <c r="F21" s="2" t="str">
        <f>VLOOKUP($A21,'All details for all cars'!$A:$O,COLUMN()-COLUMN($B:$B),0)</f>
        <v>HYUNDAI</v>
      </c>
      <c r="G21" s="2" t="str">
        <f>VLOOKUP($A21,'All details for all cars'!$A:$O,COLUMN()-COLUMN($B:$B),0)</f>
        <v>GRAND I10</v>
      </c>
      <c r="H21" s="2" t="str">
        <f>VLOOKUP($A21,'All details for all cars'!$A:$O,COLUMN()-COLUMN($B:$B),0)</f>
        <v>Asta 1.2 Kappa VTVT</v>
      </c>
      <c r="I21" s="15" t="str">
        <f>VLOOKUP($A21,'All details for all cars'!$A:$O,COLUMN()-COLUMN($B:$B),0)</f>
        <v>2013</v>
      </c>
      <c r="J21" s="15" t="str">
        <f>VLOOKUP($A21,'All details for all cars'!$A:$O,COLUMN()-COLUMN($B:$B),0)</f>
        <v>18220</v>
      </c>
      <c r="K21" s="15" t="str">
        <f>VLOOKUP($A21,'All details for all cars'!$A:$O,COLUMN()-COLUMN($B:$B),0)</f>
        <v>1</v>
      </c>
      <c r="L21" s="15" t="str">
        <f>VLOOKUP($A21,'All details for all cars'!$A:$O,COLUMN()-COLUMN($B:$B),0)</f>
        <v>500000</v>
      </c>
      <c r="M21" s="2" t="str">
        <f>VLOOKUP($A21,'All details for all cars'!$A:$O,COLUMN()-COLUMN($B:$B),0)</f>
        <v>Moving out of City</v>
      </c>
      <c r="N21" s="15" t="str">
        <f>VLOOKUP($A21,'All details for all cars'!$A:$O,COLUMN()-COLUMN($B:$B),0)</f>
        <v>3.7</v>
      </c>
      <c r="O21" s="2" t="str">
        <f>VLOOKUP($A21,'All details for all cars'!$A:$O,COLUMN()-COLUMN($B:$B),0)</f>
        <v>dead_after_live</v>
      </c>
      <c r="P21" s="15" t="str">
        <f>VLOOKUP($A21,'All details for all cars'!$A:$O,COLUMN()-COLUMN($B:$B),0)</f>
        <v/>
      </c>
      <c r="Q21" s="15" t="str">
        <f>VLOOKUP($A21,'All details for all cars'!$A:$O,COLUMN()-COLUMN($B:$B),0)</f>
        <v>492400</v>
      </c>
      <c r="S21" s="27" t="str">
        <f t="shared" si="2"/>
        <v>3/5/2016</v>
      </c>
      <c r="T21" s="28" t="s">
        <v>20</v>
      </c>
      <c r="U21" t="str">
        <f t="shared" si="3"/>
        <v>125381</v>
      </c>
      <c r="V21" s="29" t="str">
        <f t="shared" ref="V21:W21" si="29">F21</f>
        <v>HYUNDAI</v>
      </c>
      <c r="W21" s="29" t="str">
        <f t="shared" si="29"/>
        <v>GRAND I10</v>
      </c>
      <c r="X21" s="30" t="str">
        <f>IFERROR(VLOOKUP(W21,modelMapping,2,0),W21)</f>
        <v>GRAND I10</v>
      </c>
      <c r="Y21" s="29" t="str">
        <f t="shared" si="5"/>
        <v>Asta 1.2 Kappa VTVT</v>
      </c>
      <c r="Z21" s="1" t="str">
        <f t="shared" si="6"/>
        <v>Asta 1.2 Kappa VTVT</v>
      </c>
      <c r="AA21" t="str">
        <f t="shared" si="7"/>
        <v>2013</v>
      </c>
      <c r="AB21" t="str">
        <f t="shared" si="8"/>
        <v>460000</v>
      </c>
      <c r="AC21" t="str">
        <f t="shared" si="9"/>
        <v>18220</v>
      </c>
      <c r="AD21" t="str">
        <f t="shared" si="10"/>
        <v>3</v>
      </c>
      <c r="AE21" t="str">
        <f t="shared" si="11"/>
        <v>1</v>
      </c>
      <c r="AF21" s="28" t="s">
        <v>16</v>
      </c>
    </row>
    <row r="22">
      <c r="A22" s="13">
        <v>139901.0</v>
      </c>
      <c r="B22" s="9" t="s">
        <v>2710</v>
      </c>
      <c r="C22" s="13">
        <v>110000.0</v>
      </c>
      <c r="D22" s="14">
        <v>42454.0</v>
      </c>
      <c r="E22" s="2" t="str">
        <f>VLOOKUP($A22,'All details for all cars'!$A:$O,COLUMN()-COLUMN($B:$B),0)</f>
        <v>28-Feb-16</v>
      </c>
      <c r="F22" s="2" t="str">
        <f>VLOOKUP($A22,'All details for all cars'!$A:$O,COLUMN()-COLUMN($B:$B),0)</f>
        <v>TATA</v>
      </c>
      <c r="G22" s="2" t="str">
        <f>VLOOKUP($A22,'All details for all cars'!$A:$O,COLUMN()-COLUMN($B:$B),0)</f>
        <v>NANO</v>
      </c>
      <c r="H22" s="2" t="str">
        <f>VLOOKUP($A22,'All details for all cars'!$A:$O,COLUMN()-COLUMN($B:$B),0)</f>
        <v>LX</v>
      </c>
      <c r="I22" s="15" t="str">
        <f>VLOOKUP($A22,'All details for all cars'!$A:$O,COLUMN()-COLUMN($B:$B),0)</f>
        <v>2012</v>
      </c>
      <c r="J22" s="15" t="str">
        <f>VLOOKUP($A22,'All details for all cars'!$A:$O,COLUMN()-COLUMN($B:$B),0)</f>
        <v>25551</v>
      </c>
      <c r="K22" s="15" t="str">
        <f>VLOOKUP($A22,'All details for all cars'!$A:$O,COLUMN()-COLUMN($B:$B),0)</f>
        <v>1</v>
      </c>
      <c r="L22" s="15" t="str">
        <f>VLOOKUP($A22,'All details for all cars'!$A:$O,COLUMN()-COLUMN($B:$B),0)</f>
        <v>125000</v>
      </c>
      <c r="M22" s="2" t="str">
        <f>VLOOKUP($A22,'All details for all cars'!$A:$O,COLUMN()-COLUMN($B:$B),0)</f>
        <v>Have another car</v>
      </c>
      <c r="N22" s="15" t="str">
        <f>VLOOKUP($A22,'All details for all cars'!$A:$O,COLUMN()-COLUMN($B:$B),0)</f>
        <v>3.9</v>
      </c>
      <c r="O22" s="2" t="str">
        <f>VLOOKUP($A22,'All details for all cars'!$A:$O,COLUMN()-COLUMN($B:$B),0)</f>
        <v>dead_after_live</v>
      </c>
      <c r="P22" s="15" t="str">
        <f>VLOOKUP($A22,'All details for all cars'!$A:$O,COLUMN()-COLUMN($B:$B),0)</f>
        <v>86233</v>
      </c>
      <c r="Q22" s="15" t="str">
        <f>VLOOKUP($A22,'All details for all cars'!$A:$O,COLUMN()-COLUMN($B:$B),0)</f>
        <v>117500</v>
      </c>
      <c r="S22" s="27" t="str">
        <f t="shared" si="2"/>
        <v>3/25/2016</v>
      </c>
      <c r="T22" s="28" t="s">
        <v>20</v>
      </c>
      <c r="U22" t="str">
        <f t="shared" si="3"/>
        <v>139901</v>
      </c>
      <c r="V22" s="29" t="str">
        <f t="shared" ref="V22:W22" si="30">F22</f>
        <v>TATA</v>
      </c>
      <c r="W22" s="29" t="str">
        <f t="shared" si="30"/>
        <v>NANO</v>
      </c>
      <c r="X22" s="30" t="str">
        <f>IFERROR(VLOOKUP(W22,modelMapping,2,0),W22)</f>
        <v>NANO</v>
      </c>
      <c r="Y22" s="29" t="str">
        <f t="shared" si="5"/>
        <v>LX</v>
      </c>
      <c r="Z22" s="1" t="str">
        <f t="shared" si="6"/>
        <v>LX</v>
      </c>
      <c r="AA22" t="str">
        <f t="shared" si="7"/>
        <v>2012</v>
      </c>
      <c r="AB22" t="str">
        <f t="shared" si="8"/>
        <v>110000</v>
      </c>
      <c r="AC22" t="str">
        <f t="shared" si="9"/>
        <v>25551</v>
      </c>
      <c r="AD22" t="str">
        <f t="shared" si="10"/>
        <v>4</v>
      </c>
      <c r="AE22" t="str">
        <f t="shared" si="11"/>
        <v>1</v>
      </c>
      <c r="AF22" s="28" t="s">
        <v>16</v>
      </c>
    </row>
    <row r="23">
      <c r="A23" s="13">
        <v>100272.0</v>
      </c>
      <c r="B23" s="9" t="s">
        <v>2712</v>
      </c>
      <c r="C23" s="13">
        <v>540000.0</v>
      </c>
      <c r="D23" s="14">
        <v>42436.0</v>
      </c>
      <c r="E23" s="2" t="str">
        <f>VLOOKUP($A23,'All details for all cars'!$A:$O,COLUMN()-COLUMN($B:$B),0)</f>
        <v>20-Dec-15</v>
      </c>
      <c r="F23" s="2" t="str">
        <f>VLOOKUP($A23,'All details for all cars'!$A:$O,COLUMN()-COLUMN($B:$B),0)</f>
        <v>HYUNDAI</v>
      </c>
      <c r="G23" s="2" t="str">
        <f>VLOOKUP($A23,'All details for all cars'!$A:$O,COLUMN()-COLUMN($B:$B),0)</f>
        <v>XCENT</v>
      </c>
      <c r="H23" s="2" t="str">
        <f>VLOOKUP($A23,'All details for all cars'!$A:$O,COLUMN()-COLUMN($B:$B),0)</f>
        <v>S 1.2</v>
      </c>
      <c r="I23" s="15" t="str">
        <f>VLOOKUP($A23,'All details for all cars'!$A:$O,COLUMN()-COLUMN($B:$B),0)</f>
        <v>2015</v>
      </c>
      <c r="J23" s="15" t="str">
        <f>VLOOKUP($A23,'All details for all cars'!$A:$O,COLUMN()-COLUMN($B:$B),0)</f>
        <v>5400</v>
      </c>
      <c r="K23" s="15" t="str">
        <f>VLOOKUP($A23,'All details for all cars'!$A:$O,COLUMN()-COLUMN($B:$B),0)</f>
        <v>1</v>
      </c>
      <c r="L23" s="15" t="str">
        <f>VLOOKUP($A23,'All details for all cars'!$A:$O,COLUMN()-COLUMN($B:$B),0)</f>
        <v>580000</v>
      </c>
      <c r="M23" s="2" t="str">
        <f>VLOOKUP($A23,'All details for all cars'!$A:$O,COLUMN()-COLUMN($B:$B),0)</f>
        <v>Going abroad</v>
      </c>
      <c r="N23" s="15" t="str">
        <f>VLOOKUP($A23,'All details for all cars'!$A:$O,COLUMN()-COLUMN($B:$B),0)</f>
        <v>4.9</v>
      </c>
      <c r="O23" s="2" t="str">
        <f>VLOOKUP($A23,'All details for all cars'!$A:$O,COLUMN()-COLUMN($B:$B),0)</f>
        <v>dead_after_live</v>
      </c>
      <c r="P23" s="15" t="str">
        <f>VLOOKUP($A23,'All details for all cars'!$A:$O,COLUMN()-COLUMN($B:$B),0)</f>
        <v/>
      </c>
      <c r="Q23" s="15" t="str">
        <f>VLOOKUP($A23,'All details for all cars'!$A:$O,COLUMN()-COLUMN($B:$B),0)</f>
        <v/>
      </c>
      <c r="S23" s="27" t="str">
        <f t="shared" si="2"/>
        <v>3/7/2016</v>
      </c>
      <c r="T23" s="28" t="s">
        <v>20</v>
      </c>
      <c r="U23" t="str">
        <f t="shared" si="3"/>
        <v>100272</v>
      </c>
      <c r="V23" s="29" t="str">
        <f t="shared" ref="V23:W23" si="31">F23</f>
        <v>HYUNDAI</v>
      </c>
      <c r="W23" s="29" t="str">
        <f t="shared" si="31"/>
        <v>XCENT</v>
      </c>
      <c r="X23" s="30" t="str">
        <f>IFERROR(VLOOKUP(W23,modelMapping,2,0),W23)</f>
        <v>XCENT</v>
      </c>
      <c r="Y23" s="29" t="str">
        <f t="shared" si="5"/>
        <v>S 1.2</v>
      </c>
      <c r="Z23" s="1" t="str">
        <f t="shared" si="6"/>
        <v>S 1.2</v>
      </c>
      <c r="AA23" t="str">
        <f t="shared" si="7"/>
        <v>2015</v>
      </c>
      <c r="AB23" t="str">
        <f t="shared" si="8"/>
        <v>540000</v>
      </c>
      <c r="AC23" t="str">
        <f t="shared" si="9"/>
        <v>5400</v>
      </c>
      <c r="AD23" t="str">
        <f t="shared" si="10"/>
        <v>1</v>
      </c>
      <c r="AE23" t="str">
        <f t="shared" si="11"/>
        <v>1</v>
      </c>
      <c r="AF23" s="28" t="s">
        <v>16</v>
      </c>
    </row>
    <row r="24">
      <c r="A24" s="13">
        <v>135170.0</v>
      </c>
      <c r="B24" s="9" t="s">
        <v>2711</v>
      </c>
      <c r="C24" s="13">
        <v>245000.0</v>
      </c>
      <c r="D24" s="14">
        <v>42446.0</v>
      </c>
      <c r="E24" s="2" t="str">
        <f>VLOOKUP($A24,'All details for all cars'!$A:$O,COLUMN()-COLUMN($B:$B),0)</f>
        <v>22-Feb-16</v>
      </c>
      <c r="F24" s="2" t="str">
        <f>VLOOKUP($A24,'All details for all cars'!$A:$O,COLUMN()-COLUMN($B:$B),0)</f>
        <v>MARUTI SUZUKI</v>
      </c>
      <c r="G24" s="2" t="str">
        <f>VLOOKUP($A24,'All details for all cars'!$A:$O,COLUMN()-COLUMN($B:$B),0)</f>
        <v>SWIFT</v>
      </c>
      <c r="H24" s="2" t="str">
        <f>VLOOKUP($A24,'All details for all cars'!$A:$O,COLUMN()-COLUMN($B:$B),0)</f>
        <v>LDi</v>
      </c>
      <c r="I24" s="15" t="str">
        <f>VLOOKUP($A24,'All details for all cars'!$A:$O,COLUMN()-COLUMN($B:$B),0)</f>
        <v>2007</v>
      </c>
      <c r="J24" s="15" t="str">
        <f>VLOOKUP($A24,'All details for all cars'!$A:$O,COLUMN()-COLUMN($B:$B),0)</f>
        <v>116350</v>
      </c>
      <c r="K24" s="15" t="str">
        <f>VLOOKUP($A24,'All details for all cars'!$A:$O,COLUMN()-COLUMN($B:$B),0)</f>
        <v>1</v>
      </c>
      <c r="L24" s="15" t="str">
        <f>VLOOKUP($A24,'All details for all cars'!$A:$O,COLUMN()-COLUMN($B:$B),0)</f>
        <v>300000</v>
      </c>
      <c r="M24" s="2" t="str">
        <f>VLOOKUP($A24,'All details for all cars'!$A:$O,COLUMN()-COLUMN($B:$B),0)</f>
        <v>Upgrading to a new car</v>
      </c>
      <c r="N24" s="15" t="str">
        <f>VLOOKUP($A24,'All details for all cars'!$A:$O,COLUMN()-COLUMN($B:$B),0)</f>
        <v>2.4</v>
      </c>
      <c r="O24" s="2" t="str">
        <f>VLOOKUP($A24,'All details for all cars'!$A:$O,COLUMN()-COLUMN($B:$B),0)</f>
        <v>dead_after_live</v>
      </c>
      <c r="P24" s="15" t="str">
        <f>VLOOKUP($A24,'All details for all cars'!$A:$O,COLUMN()-COLUMN($B:$B),0)</f>
        <v>263807</v>
      </c>
      <c r="Q24" s="15" t="str">
        <f>VLOOKUP($A24,'All details for all cars'!$A:$O,COLUMN()-COLUMN($B:$B),0)</f>
        <v>293800</v>
      </c>
      <c r="S24" s="27" t="str">
        <f t="shared" si="2"/>
        <v>3/17/2016</v>
      </c>
      <c r="T24" s="28" t="s">
        <v>20</v>
      </c>
      <c r="U24" t="str">
        <f t="shared" si="3"/>
        <v>135170</v>
      </c>
      <c r="V24" s="29" t="str">
        <f t="shared" ref="V24:W24" si="32">F24</f>
        <v>MARUTI SUZUKI</v>
      </c>
      <c r="W24" s="29" t="str">
        <f t="shared" si="32"/>
        <v>SWIFT</v>
      </c>
      <c r="X24" s="30" t="str">
        <f>IFERROR(VLOOKUP(W24,modelMapping,2,0),W24)</f>
        <v>SWIFT</v>
      </c>
      <c r="Y24" s="29" t="str">
        <f t="shared" si="5"/>
        <v>LDi</v>
      </c>
      <c r="Z24" s="1" t="str">
        <f t="shared" si="6"/>
        <v>LDi</v>
      </c>
      <c r="AA24" t="str">
        <f t="shared" si="7"/>
        <v>2007</v>
      </c>
      <c r="AB24" t="str">
        <f t="shared" si="8"/>
        <v>245000</v>
      </c>
      <c r="AC24" t="str">
        <f t="shared" si="9"/>
        <v>116350</v>
      </c>
      <c r="AD24" t="str">
        <f t="shared" si="10"/>
        <v>9</v>
      </c>
      <c r="AE24" t="str">
        <f t="shared" si="11"/>
        <v>1</v>
      </c>
      <c r="AF24" s="28" t="s">
        <v>16</v>
      </c>
    </row>
    <row r="25">
      <c r="A25" s="13">
        <v>140574.0</v>
      </c>
      <c r="B25" s="9" t="s">
        <v>2712</v>
      </c>
      <c r="C25" s="13">
        <v>350000.0</v>
      </c>
      <c r="D25" s="14">
        <v>42454.0</v>
      </c>
      <c r="E25" s="2" t="str">
        <f>VLOOKUP($A25,'All details for all cars'!$A:$O,COLUMN()-COLUMN($B:$B),0)</f>
        <v>28-Feb-16</v>
      </c>
      <c r="F25" s="2" t="str">
        <f>VLOOKUP($A25,'All details for all cars'!$A:$O,COLUMN()-COLUMN($B:$B),0)</f>
        <v>HONDA</v>
      </c>
      <c r="G25" s="2" t="str">
        <f>VLOOKUP($A25,'All details for all cars'!$A:$O,COLUMN()-COLUMN($B:$B),0)</f>
        <v>CITY ZX</v>
      </c>
      <c r="H25" s="2" t="str">
        <f>VLOOKUP($A25,'All details for all cars'!$A:$O,COLUMN()-COLUMN($B:$B),0)</f>
        <v>VTEC</v>
      </c>
      <c r="I25" s="15" t="str">
        <f>VLOOKUP($A25,'All details for all cars'!$A:$O,COLUMN()-COLUMN($B:$B),0)</f>
        <v>2008</v>
      </c>
      <c r="J25" s="15" t="str">
        <f>VLOOKUP($A25,'All details for all cars'!$A:$O,COLUMN()-COLUMN($B:$B),0)</f>
        <v>52580</v>
      </c>
      <c r="K25" s="15" t="str">
        <f>VLOOKUP($A25,'All details for all cars'!$A:$O,COLUMN()-COLUMN($B:$B),0)</f>
        <v>1</v>
      </c>
      <c r="L25" s="15" t="str">
        <f>VLOOKUP($A25,'All details for all cars'!$A:$O,COLUMN()-COLUMN($B:$B),0)</f>
        <v>400000</v>
      </c>
      <c r="M25" s="2" t="str">
        <f>VLOOKUP($A25,'All details for all cars'!$A:$O,COLUMN()-COLUMN($B:$B),0)</f>
        <v>Upgrading to a new car</v>
      </c>
      <c r="N25" s="15" t="str">
        <f>VLOOKUP($A25,'All details for all cars'!$A:$O,COLUMN()-COLUMN($B:$B),0)</f>
        <v>3.2</v>
      </c>
      <c r="O25" s="2" t="str">
        <f>VLOOKUP($A25,'All details for all cars'!$A:$O,COLUMN()-COLUMN($B:$B),0)</f>
        <v>dead_after_live</v>
      </c>
      <c r="P25" s="15" t="str">
        <f>VLOOKUP($A25,'All details for all cars'!$A:$O,COLUMN()-COLUMN($B:$B),0)</f>
        <v/>
      </c>
      <c r="Q25" s="15" t="str">
        <f>VLOOKUP($A25,'All details for all cars'!$A:$O,COLUMN()-COLUMN($B:$B),0)</f>
        <v>371600</v>
      </c>
      <c r="S25" s="27" t="str">
        <f t="shared" si="2"/>
        <v>3/25/2016</v>
      </c>
      <c r="T25" s="28" t="s">
        <v>20</v>
      </c>
      <c r="U25" t="str">
        <f t="shared" si="3"/>
        <v>140574</v>
      </c>
      <c r="V25" s="29" t="str">
        <f t="shared" ref="V25:W25" si="33">F25</f>
        <v>HONDA</v>
      </c>
      <c r="W25" s="29" t="str">
        <f t="shared" si="33"/>
        <v>CITY ZX</v>
      </c>
      <c r="X25" s="30" t="str">
        <f>IFERROR(VLOOKUP(W25,modelMapping,2,0),W25)</f>
        <v>CITY ZX</v>
      </c>
      <c r="Y25" s="29" t="str">
        <f t="shared" si="5"/>
        <v>VTEC</v>
      </c>
      <c r="Z25" s="1" t="str">
        <f t="shared" si="6"/>
        <v>VTEC</v>
      </c>
      <c r="AA25" t="str">
        <f t="shared" si="7"/>
        <v>2008</v>
      </c>
      <c r="AB25" t="str">
        <f t="shared" si="8"/>
        <v>350000</v>
      </c>
      <c r="AC25" t="str">
        <f t="shared" si="9"/>
        <v>52580</v>
      </c>
      <c r="AD25" t="str">
        <f t="shared" si="10"/>
        <v>8</v>
      </c>
      <c r="AE25" t="str">
        <f t="shared" si="11"/>
        <v>1</v>
      </c>
      <c r="AF25" s="28" t="s">
        <v>16</v>
      </c>
    </row>
    <row r="26">
      <c r="A26" s="13">
        <v>105504.0</v>
      </c>
      <c r="B26" s="9" t="s">
        <v>2710</v>
      </c>
      <c r="C26" s="13">
        <v>310000.0</v>
      </c>
      <c r="D26" s="14">
        <v>42446.0</v>
      </c>
      <c r="E26" s="2" t="str">
        <f>VLOOKUP($A26,'All details for all cars'!$A:$O,COLUMN()-COLUMN($B:$B),0)</f>
        <v>31-Dec-15</v>
      </c>
      <c r="F26" s="2" t="str">
        <f>VLOOKUP($A26,'All details for all cars'!$A:$O,COLUMN()-COLUMN($B:$B),0)</f>
        <v>MARUTI SUZUKI</v>
      </c>
      <c r="G26" s="2" t="str">
        <f>VLOOKUP($A26,'All details for all cars'!$A:$O,COLUMN()-COLUMN($B:$B),0)</f>
        <v>SWIFT</v>
      </c>
      <c r="H26" s="2" t="str">
        <f>VLOOKUP($A26,'All details for all cars'!$A:$O,COLUMN()-COLUMN($B:$B),0)</f>
        <v>LDi</v>
      </c>
      <c r="I26" s="15" t="str">
        <f>VLOOKUP($A26,'All details for all cars'!$A:$O,COLUMN()-COLUMN($B:$B),0)</f>
        <v>2009</v>
      </c>
      <c r="J26" s="15" t="str">
        <f>VLOOKUP($A26,'All details for all cars'!$A:$O,COLUMN()-COLUMN($B:$B),0)</f>
        <v>101516</v>
      </c>
      <c r="K26" s="15" t="str">
        <f>VLOOKUP($A26,'All details for all cars'!$A:$O,COLUMN()-COLUMN($B:$B),0)</f>
        <v>2</v>
      </c>
      <c r="L26" s="15" t="str">
        <f>VLOOKUP($A26,'All details for all cars'!$A:$O,COLUMN()-COLUMN($B:$B),0)</f>
        <v>360000</v>
      </c>
      <c r="M26" s="2" t="str">
        <f>VLOOKUP($A26,'All details for all cars'!$A:$O,COLUMN()-COLUMN($B:$B),0)</f>
        <v>Upgrading to a new car</v>
      </c>
      <c r="N26" s="15" t="str">
        <f>VLOOKUP($A26,'All details for all cars'!$A:$O,COLUMN()-COLUMN($B:$B),0)</f>
        <v>2.8</v>
      </c>
      <c r="O26" s="2" t="str">
        <f>VLOOKUP($A26,'All details for all cars'!$A:$O,COLUMN()-COLUMN($B:$B),0)</f>
        <v>dead_after_live</v>
      </c>
      <c r="P26" s="15" t="str">
        <f>VLOOKUP($A26,'All details for all cars'!$A:$O,COLUMN()-COLUMN($B:$B),0)</f>
        <v>262587</v>
      </c>
      <c r="Q26" s="15" t="str">
        <f>VLOOKUP($A26,'All details for all cars'!$A:$O,COLUMN()-COLUMN($B:$B),0)</f>
        <v>305010</v>
      </c>
      <c r="S26" s="27" t="str">
        <f t="shared" si="2"/>
        <v>3/17/2016</v>
      </c>
      <c r="T26" s="28" t="s">
        <v>20</v>
      </c>
      <c r="U26" t="str">
        <f t="shared" si="3"/>
        <v>105504</v>
      </c>
      <c r="V26" s="29" t="str">
        <f t="shared" ref="V26:W26" si="34">F26</f>
        <v>MARUTI SUZUKI</v>
      </c>
      <c r="W26" s="29" t="str">
        <f t="shared" si="34"/>
        <v>SWIFT</v>
      </c>
      <c r="X26" s="30" t="str">
        <f>IFERROR(VLOOKUP(W26,modelMapping,2,0),W26)</f>
        <v>SWIFT</v>
      </c>
      <c r="Y26" s="29" t="str">
        <f t="shared" si="5"/>
        <v>LDi</v>
      </c>
      <c r="Z26" s="1" t="str">
        <f t="shared" si="6"/>
        <v>LDi</v>
      </c>
      <c r="AA26" t="str">
        <f t="shared" si="7"/>
        <v>2009</v>
      </c>
      <c r="AB26" t="str">
        <f t="shared" si="8"/>
        <v>310000</v>
      </c>
      <c r="AC26" t="str">
        <f t="shared" si="9"/>
        <v>101516</v>
      </c>
      <c r="AD26" t="str">
        <f t="shared" si="10"/>
        <v>7</v>
      </c>
      <c r="AE26" t="str">
        <f t="shared" si="11"/>
        <v>2</v>
      </c>
      <c r="AF26" s="28" t="s">
        <v>16</v>
      </c>
    </row>
    <row r="27">
      <c r="A27" s="13">
        <v>117918.0</v>
      </c>
      <c r="B27" s="9" t="s">
        <v>2709</v>
      </c>
      <c r="C27" s="13">
        <v>1100000.0</v>
      </c>
      <c r="D27" s="14">
        <v>42446.0</v>
      </c>
      <c r="E27" s="2" t="str">
        <f>VLOOKUP($A27,'All details for all cars'!$A:$O,COLUMN()-COLUMN($B:$B),0)</f>
        <v>30-Jan-16</v>
      </c>
      <c r="F27" s="2" t="str">
        <f>VLOOKUP($A27,'All details for all cars'!$A:$O,COLUMN()-COLUMN($B:$B),0)</f>
        <v>MAHINDRA</v>
      </c>
      <c r="G27" s="2" t="str">
        <f>VLOOKUP($A27,'All details for all cars'!$A:$O,COLUMN()-COLUMN($B:$B),0)</f>
        <v>XUV500</v>
      </c>
      <c r="H27" s="2" t="str">
        <f>VLOOKUP($A27,'All details for all cars'!$A:$O,COLUMN()-COLUMN($B:$B),0)</f>
        <v>W8</v>
      </c>
      <c r="I27" s="15" t="str">
        <f>VLOOKUP($A27,'All details for all cars'!$A:$O,COLUMN()-COLUMN($B:$B),0)</f>
        <v>2013</v>
      </c>
      <c r="J27" s="15" t="str">
        <f>VLOOKUP($A27,'All details for all cars'!$A:$O,COLUMN()-COLUMN($B:$B),0)</f>
        <v>29333</v>
      </c>
      <c r="K27" s="15" t="str">
        <f>VLOOKUP($A27,'All details for all cars'!$A:$O,COLUMN()-COLUMN($B:$B),0)</f>
        <v>1</v>
      </c>
      <c r="L27" s="15" t="str">
        <f>VLOOKUP($A27,'All details for all cars'!$A:$O,COLUMN()-COLUMN($B:$B),0)</f>
        <v>1245000</v>
      </c>
      <c r="M27" s="2" t="str">
        <f>VLOOKUP($A27,'All details for all cars'!$A:$O,COLUMN()-COLUMN($B:$B),0)</f>
        <v>Upgrading to a new car</v>
      </c>
      <c r="N27" s="15" t="str">
        <f>VLOOKUP($A27,'All details for all cars'!$A:$O,COLUMN()-COLUMN($B:$B),0)</f>
        <v>4.3</v>
      </c>
      <c r="O27" s="2" t="str">
        <f>VLOOKUP($A27,'All details for all cars'!$A:$O,COLUMN()-COLUMN($B:$B),0)</f>
        <v>dead_after_live</v>
      </c>
      <c r="P27" s="15" t="str">
        <f>VLOOKUP($A27,'All details for all cars'!$A:$O,COLUMN()-COLUMN($B:$B),0)</f>
        <v/>
      </c>
      <c r="Q27" s="15" t="str">
        <f>VLOOKUP($A27,'All details for all cars'!$A:$O,COLUMN()-COLUMN($B:$B),0)</f>
        <v>1229800</v>
      </c>
      <c r="S27" s="27" t="str">
        <f t="shared" si="2"/>
        <v>3/17/2016</v>
      </c>
      <c r="T27" s="28" t="s">
        <v>20</v>
      </c>
      <c r="U27" t="str">
        <f t="shared" si="3"/>
        <v>117918</v>
      </c>
      <c r="V27" s="29" t="str">
        <f t="shared" ref="V27:W27" si="35">F27</f>
        <v>MAHINDRA</v>
      </c>
      <c r="W27" s="29" t="str">
        <f t="shared" si="35"/>
        <v>XUV500</v>
      </c>
      <c r="X27" s="30" t="str">
        <f>IFERROR(VLOOKUP(W27,modelMapping,2,0),W27)</f>
        <v>XUV500</v>
      </c>
      <c r="Y27" s="29" t="str">
        <f t="shared" si="5"/>
        <v>W8</v>
      </c>
      <c r="Z27" s="1" t="str">
        <f t="shared" si="6"/>
        <v>W8</v>
      </c>
      <c r="AA27" t="str">
        <f t="shared" si="7"/>
        <v>2013</v>
      </c>
      <c r="AB27" t="str">
        <f t="shared" si="8"/>
        <v>1100000</v>
      </c>
      <c r="AC27" t="str">
        <f t="shared" si="9"/>
        <v>29333</v>
      </c>
      <c r="AD27" t="str">
        <f t="shared" si="10"/>
        <v>3</v>
      </c>
      <c r="AE27" t="str">
        <f t="shared" si="11"/>
        <v>1</v>
      </c>
      <c r="AF27" s="28" t="s">
        <v>16</v>
      </c>
    </row>
    <row r="28">
      <c r="A28" s="13">
        <v>117100.0</v>
      </c>
      <c r="B28" s="9" t="s">
        <v>2711</v>
      </c>
      <c r="C28" s="13">
        <v>330000.0</v>
      </c>
      <c r="D28" s="14">
        <v>42446.0</v>
      </c>
      <c r="E28" s="2" t="str">
        <f>VLOOKUP($A28,'All details for all cars'!$A:$O,COLUMN()-COLUMN($B:$B),0)</f>
        <v>23-Jan-16</v>
      </c>
      <c r="F28" s="2" t="str">
        <f>VLOOKUP($A28,'All details for all cars'!$A:$O,COLUMN()-COLUMN($B:$B),0)</f>
        <v>FORD</v>
      </c>
      <c r="G28" s="2" t="str">
        <f>VLOOKUP($A28,'All details for all cars'!$A:$O,COLUMN()-COLUMN($B:$B),0)</f>
        <v>FIGO</v>
      </c>
      <c r="H28" s="2" t="str">
        <f>VLOOKUP($A28,'All details for all cars'!$A:$O,COLUMN()-COLUMN($B:$B),0)</f>
        <v>Duratorq Diesel EXI 1.4</v>
      </c>
      <c r="I28" s="15" t="str">
        <f>VLOOKUP($A28,'All details for all cars'!$A:$O,COLUMN()-COLUMN($B:$B),0)</f>
        <v>2011</v>
      </c>
      <c r="J28" s="15" t="str">
        <f>VLOOKUP($A28,'All details for all cars'!$A:$O,COLUMN()-COLUMN($B:$B),0)</f>
        <v>63138</v>
      </c>
      <c r="K28" s="15" t="str">
        <f>VLOOKUP($A28,'All details for all cars'!$A:$O,COLUMN()-COLUMN($B:$B),0)</f>
        <v>2</v>
      </c>
      <c r="L28" s="15" t="str">
        <f>VLOOKUP($A28,'All details for all cars'!$A:$O,COLUMN()-COLUMN($B:$B),0)</f>
        <v>350000</v>
      </c>
      <c r="M28" s="2" t="str">
        <f>VLOOKUP($A28,'All details for all cars'!$A:$O,COLUMN()-COLUMN($B:$B),0)</f>
        <v>Upgrading to a new car</v>
      </c>
      <c r="N28" s="15" t="str">
        <f>VLOOKUP($A28,'All details for all cars'!$A:$O,COLUMN()-COLUMN($B:$B),0)</f>
        <v>2.6</v>
      </c>
      <c r="O28" s="2" t="str">
        <f>VLOOKUP($A28,'All details for all cars'!$A:$O,COLUMN()-COLUMN($B:$B),0)</f>
        <v>dead_after_live</v>
      </c>
      <c r="P28" s="15" t="str">
        <f>VLOOKUP($A28,'All details for all cars'!$A:$O,COLUMN()-COLUMN($B:$B),0)</f>
        <v/>
      </c>
      <c r="Q28" s="15" t="str">
        <f>VLOOKUP($A28,'All details for all cars'!$A:$O,COLUMN()-COLUMN($B:$B),0)</f>
        <v>298350</v>
      </c>
      <c r="S28" s="27" t="str">
        <f t="shared" si="2"/>
        <v>3/17/2016</v>
      </c>
      <c r="T28" s="28" t="s">
        <v>20</v>
      </c>
      <c r="U28" t="str">
        <f t="shared" si="3"/>
        <v>117100</v>
      </c>
      <c r="V28" s="29" t="str">
        <f t="shared" ref="V28:W28" si="36">F28</f>
        <v>FORD</v>
      </c>
      <c r="W28" s="29" t="str">
        <f t="shared" si="36"/>
        <v>FIGO</v>
      </c>
      <c r="X28" s="30" t="str">
        <f>IFERROR(VLOOKUP(W28,modelMapping,2,0),W28)</f>
        <v>FIGO</v>
      </c>
      <c r="Y28" s="29" t="str">
        <f t="shared" si="5"/>
        <v>Duratorq Diesel EXI 1.4</v>
      </c>
      <c r="Z28" s="1" t="str">
        <f t="shared" si="6"/>
        <v>Duratorq Diesel EXI 1.4</v>
      </c>
      <c r="AA28" t="str">
        <f t="shared" si="7"/>
        <v>2011</v>
      </c>
      <c r="AB28" t="str">
        <f t="shared" si="8"/>
        <v>330000</v>
      </c>
      <c r="AC28" t="str">
        <f t="shared" si="9"/>
        <v>63138</v>
      </c>
      <c r="AD28" t="str">
        <f t="shared" si="10"/>
        <v>5</v>
      </c>
      <c r="AE28" t="str">
        <f t="shared" si="11"/>
        <v>2</v>
      </c>
      <c r="AF28" s="28" t="s">
        <v>16</v>
      </c>
    </row>
    <row r="29">
      <c r="A29" s="13">
        <v>128349.0</v>
      </c>
      <c r="B29" s="9" t="s">
        <v>2712</v>
      </c>
      <c r="C29" s="13">
        <v>170000.0</v>
      </c>
      <c r="D29" s="14">
        <v>42446.0</v>
      </c>
      <c r="E29" s="2" t="str">
        <f>VLOOKUP($A29,'All details for all cars'!$A:$O,COLUMN()-COLUMN($B:$B),0)</f>
        <v>12-Feb-16</v>
      </c>
      <c r="F29" s="2" t="str">
        <f>VLOOKUP($A29,'All details for all cars'!$A:$O,COLUMN()-COLUMN($B:$B),0)</f>
        <v>TATA</v>
      </c>
      <c r="G29" s="2" t="str">
        <f>VLOOKUP($A29,'All details for all cars'!$A:$O,COLUMN()-COLUMN($B:$B),0)</f>
        <v>NANO</v>
      </c>
      <c r="H29" s="2" t="str">
        <f>VLOOKUP($A29,'All details for all cars'!$A:$O,COLUMN()-COLUMN($B:$B),0)</f>
        <v>Twist XT</v>
      </c>
      <c r="I29" s="15" t="str">
        <f>VLOOKUP($A29,'All details for all cars'!$A:$O,COLUMN()-COLUMN($B:$B),0)</f>
        <v>2015</v>
      </c>
      <c r="J29" s="15" t="str">
        <f>VLOOKUP($A29,'All details for all cars'!$A:$O,COLUMN()-COLUMN($B:$B),0)</f>
        <v>5174</v>
      </c>
      <c r="K29" s="15" t="str">
        <f>VLOOKUP($A29,'All details for all cars'!$A:$O,COLUMN()-COLUMN($B:$B),0)</f>
        <v>1</v>
      </c>
      <c r="L29" s="15" t="str">
        <f>VLOOKUP($A29,'All details for all cars'!$A:$O,COLUMN()-COLUMN($B:$B),0)</f>
        <v>190000</v>
      </c>
      <c r="M29" s="2" t="str">
        <f>VLOOKUP($A29,'All details for all cars'!$A:$O,COLUMN()-COLUMN($B:$B),0)</f>
        <v>Upgrading to a new car</v>
      </c>
      <c r="N29" s="15" t="str">
        <f>VLOOKUP($A29,'All details for all cars'!$A:$O,COLUMN()-COLUMN($B:$B),0)</f>
        <v>4.7</v>
      </c>
      <c r="O29" s="2" t="str">
        <f>VLOOKUP($A29,'All details for all cars'!$A:$O,COLUMN()-COLUMN($B:$B),0)</f>
        <v>dead_after_live</v>
      </c>
      <c r="P29" s="15" t="str">
        <f>VLOOKUP($A29,'All details for all cars'!$A:$O,COLUMN()-COLUMN($B:$B),0)</f>
        <v/>
      </c>
      <c r="Q29" s="15" t="str">
        <f>VLOOKUP($A29,'All details for all cars'!$A:$O,COLUMN()-COLUMN($B:$B),0)</f>
        <v/>
      </c>
      <c r="S29" s="27" t="str">
        <f t="shared" si="2"/>
        <v>3/17/2016</v>
      </c>
      <c r="T29" s="28" t="s">
        <v>20</v>
      </c>
      <c r="U29" t="str">
        <f t="shared" si="3"/>
        <v>128349</v>
      </c>
      <c r="V29" s="29" t="str">
        <f t="shared" ref="V29:W29" si="37">F29</f>
        <v>TATA</v>
      </c>
      <c r="W29" s="29" t="str">
        <f t="shared" si="37"/>
        <v>NANO</v>
      </c>
      <c r="X29" s="30" t="str">
        <f>IFERROR(VLOOKUP(W29,modelMapping,2,0),W29)</f>
        <v>NANO</v>
      </c>
      <c r="Y29" s="29" t="str">
        <f t="shared" si="5"/>
        <v>Twist XT</v>
      </c>
      <c r="Z29" s="1" t="str">
        <f t="shared" si="6"/>
        <v>Twist XT</v>
      </c>
      <c r="AA29" t="str">
        <f t="shared" si="7"/>
        <v>2015</v>
      </c>
      <c r="AB29" t="str">
        <f t="shared" si="8"/>
        <v>170000</v>
      </c>
      <c r="AC29" t="str">
        <f t="shared" si="9"/>
        <v>5174</v>
      </c>
      <c r="AD29" t="str">
        <f t="shared" si="10"/>
        <v>1</v>
      </c>
      <c r="AE29" t="str">
        <f t="shared" si="11"/>
        <v>1</v>
      </c>
      <c r="AF29" s="28" t="s">
        <v>16</v>
      </c>
    </row>
    <row r="30">
      <c r="A30" s="13">
        <v>212255.0</v>
      </c>
      <c r="B30" s="9" t="s">
        <v>2712</v>
      </c>
      <c r="C30" s="13">
        <v>260000.0</v>
      </c>
      <c r="D30" s="14">
        <v>42455.0</v>
      </c>
      <c r="E30" s="2" t="str">
        <f>VLOOKUP($A30,'All details for all cars'!$A:$O,COLUMN()-COLUMN($B:$B),0)</f>
        <v>2-Mar-16</v>
      </c>
      <c r="F30" s="2" t="str">
        <f>VLOOKUP($A30,'All details for all cars'!$A:$O,COLUMN()-COLUMN($B:$B),0)</f>
        <v>HYUNDAI</v>
      </c>
      <c r="G30" s="2" t="str">
        <f>VLOOKUP($A30,'All details for all cars'!$A:$O,COLUMN()-COLUMN($B:$B),0)</f>
        <v>SANTRO XING</v>
      </c>
      <c r="H30" s="2" t="str">
        <f>VLOOKUP($A30,'All details for all cars'!$A:$O,COLUMN()-COLUMN($B:$B),0)</f>
        <v>GLS</v>
      </c>
      <c r="I30" s="15" t="str">
        <f>VLOOKUP($A30,'All details for all cars'!$A:$O,COLUMN()-COLUMN($B:$B),0)</f>
        <v>2010</v>
      </c>
      <c r="J30" s="15" t="str">
        <f>VLOOKUP($A30,'All details for all cars'!$A:$O,COLUMN()-COLUMN($B:$B),0)</f>
        <v>54014</v>
      </c>
      <c r="K30" s="15" t="str">
        <f>VLOOKUP($A30,'All details for all cars'!$A:$O,COLUMN()-COLUMN($B:$B),0)</f>
        <v>1</v>
      </c>
      <c r="L30" s="15" t="str">
        <f>VLOOKUP($A30,'All details for all cars'!$A:$O,COLUMN()-COLUMN($B:$B),0)</f>
        <v>275000</v>
      </c>
      <c r="M30" s="2" t="str">
        <f>VLOOKUP($A30,'All details for all cars'!$A:$O,COLUMN()-COLUMN($B:$B),0)</f>
        <v>Other</v>
      </c>
      <c r="N30" s="15" t="str">
        <f>VLOOKUP($A30,'All details for all cars'!$A:$O,COLUMN()-COLUMN($B:$B),0)</f>
        <v>3.2</v>
      </c>
      <c r="O30" s="2" t="str">
        <f>VLOOKUP($A30,'All details for all cars'!$A:$O,COLUMN()-COLUMN($B:$B),0)</f>
        <v>dead_after_live</v>
      </c>
      <c r="P30" s="15" t="str">
        <f>VLOOKUP($A30,'All details for all cars'!$A:$O,COLUMN()-COLUMN($B:$B),0)</f>
        <v>256761</v>
      </c>
      <c r="Q30" s="15" t="str">
        <f>VLOOKUP($A30,'All details for all cars'!$A:$O,COLUMN()-COLUMN($B:$B),0)</f>
        <v>256000</v>
      </c>
      <c r="S30" s="27" t="str">
        <f t="shared" si="2"/>
        <v>3/26/2016</v>
      </c>
      <c r="T30" s="28" t="s">
        <v>20</v>
      </c>
      <c r="U30" t="str">
        <f t="shared" si="3"/>
        <v>212255</v>
      </c>
      <c r="V30" s="29" t="str">
        <f t="shared" ref="V30:W30" si="38">F30</f>
        <v>HYUNDAI</v>
      </c>
      <c r="W30" s="29" t="str">
        <f t="shared" si="38"/>
        <v>SANTRO XING</v>
      </c>
      <c r="X30" s="30" t="str">
        <f>IFERROR(VLOOKUP(W30,modelMapping,2,0),W30)</f>
        <v>SANTRO XING</v>
      </c>
      <c r="Y30" s="29" t="str">
        <f t="shared" si="5"/>
        <v>GLS</v>
      </c>
      <c r="Z30" s="1" t="str">
        <f t="shared" si="6"/>
        <v>GLS</v>
      </c>
      <c r="AA30" t="str">
        <f t="shared" si="7"/>
        <v>2010</v>
      </c>
      <c r="AB30" t="str">
        <f t="shared" si="8"/>
        <v>260000</v>
      </c>
      <c r="AC30" t="str">
        <f t="shared" si="9"/>
        <v>54014</v>
      </c>
      <c r="AD30" t="str">
        <f t="shared" si="10"/>
        <v>6</v>
      </c>
      <c r="AE30" t="str">
        <f t="shared" si="11"/>
        <v>1</v>
      </c>
      <c r="AF30" s="28" t="s">
        <v>16</v>
      </c>
    </row>
    <row r="31">
      <c r="A31" s="13">
        <v>108905.0</v>
      </c>
      <c r="B31" s="9" t="s">
        <v>2711</v>
      </c>
      <c r="C31" s="13">
        <v>1475000.0</v>
      </c>
      <c r="D31" s="14">
        <v>42436.0</v>
      </c>
      <c r="E31" s="2" t="str">
        <f>VLOOKUP($A31,'All details for all cars'!$A:$O,COLUMN()-COLUMN($B:$B),0)</f>
        <v>9-Jan-16</v>
      </c>
      <c r="F31" s="2" t="str">
        <f>VLOOKUP($A31,'All details for all cars'!$A:$O,COLUMN()-COLUMN($B:$B),0)</f>
        <v>TOYOTA</v>
      </c>
      <c r="G31" s="2" t="str">
        <f>VLOOKUP($A31,'All details for all cars'!$A:$O,COLUMN()-COLUMN($B:$B),0)</f>
        <v>FORTUNER</v>
      </c>
      <c r="H31" s="2" t="str">
        <f>VLOOKUP($A31,'All details for all cars'!$A:$O,COLUMN()-COLUMN($B:$B),0)</f>
        <v>4x4 MT</v>
      </c>
      <c r="I31" s="15" t="str">
        <f>VLOOKUP($A31,'All details for all cars'!$A:$O,COLUMN()-COLUMN($B:$B),0)</f>
        <v>2010</v>
      </c>
      <c r="J31" s="15" t="str">
        <f>VLOOKUP($A31,'All details for all cars'!$A:$O,COLUMN()-COLUMN($B:$B),0)</f>
        <v>70276</v>
      </c>
      <c r="K31" s="15" t="str">
        <f>VLOOKUP($A31,'All details for all cars'!$A:$O,COLUMN()-COLUMN($B:$B),0)</f>
        <v>1</v>
      </c>
      <c r="L31" s="15" t="str">
        <f>VLOOKUP($A31,'All details for all cars'!$A:$O,COLUMN()-COLUMN($B:$B),0)</f>
        <v>1575000</v>
      </c>
      <c r="M31" s="2" t="str">
        <f>VLOOKUP($A31,'All details for all cars'!$A:$O,COLUMN()-COLUMN($B:$B),0)</f>
        <v/>
      </c>
      <c r="N31" s="15" t="str">
        <f>VLOOKUP($A31,'All details for all cars'!$A:$O,COLUMN()-COLUMN($B:$B),0)</f>
        <v>3.8</v>
      </c>
      <c r="O31" s="2" t="str">
        <f>VLOOKUP($A31,'All details for all cars'!$A:$O,COLUMN()-COLUMN($B:$B),0)</f>
        <v>dead_after_live</v>
      </c>
      <c r="P31" s="15" t="str">
        <f>VLOOKUP($A31,'All details for all cars'!$A:$O,COLUMN()-COLUMN($B:$B),0)</f>
        <v/>
      </c>
      <c r="Q31" s="15" t="str">
        <f>VLOOKUP($A31,'All details for all cars'!$A:$O,COLUMN()-COLUMN($B:$B),0)</f>
        <v/>
      </c>
      <c r="S31" s="27" t="str">
        <f t="shared" si="2"/>
        <v>3/7/2016</v>
      </c>
      <c r="T31" s="28" t="s">
        <v>20</v>
      </c>
      <c r="U31" t="str">
        <f t="shared" si="3"/>
        <v>108905</v>
      </c>
      <c r="V31" s="29" t="str">
        <f t="shared" ref="V31:W31" si="39">F31</f>
        <v>TOYOTA</v>
      </c>
      <c r="W31" s="29" t="str">
        <f t="shared" si="39"/>
        <v>FORTUNER</v>
      </c>
      <c r="X31" s="30" t="str">
        <f>IFERROR(VLOOKUP(W31,modelMapping,2,0),W31)</f>
        <v>FORTUNER</v>
      </c>
      <c r="Y31" s="29" t="str">
        <f t="shared" si="5"/>
        <v>4x4 MT</v>
      </c>
      <c r="Z31" s="1" t="str">
        <f t="shared" si="6"/>
        <v>4x4 MT</v>
      </c>
      <c r="AA31" t="str">
        <f t="shared" si="7"/>
        <v>2010</v>
      </c>
      <c r="AB31" t="str">
        <f t="shared" si="8"/>
        <v>1475000</v>
      </c>
      <c r="AC31" t="str">
        <f t="shared" si="9"/>
        <v>70276</v>
      </c>
      <c r="AD31" t="str">
        <f t="shared" si="10"/>
        <v>6</v>
      </c>
      <c r="AE31" t="str">
        <f t="shared" si="11"/>
        <v>1</v>
      </c>
      <c r="AF31" s="28" t="s">
        <v>16</v>
      </c>
    </row>
    <row r="32">
      <c r="A32" s="13">
        <v>124833.0</v>
      </c>
      <c r="B32" s="9" t="s">
        <v>2711</v>
      </c>
      <c r="C32" s="13">
        <v>620000.0</v>
      </c>
      <c r="D32" s="14">
        <v>42451.0</v>
      </c>
      <c r="E32" s="2" t="str">
        <f>VLOOKUP($A32,'All details for all cars'!$A:$O,COLUMN()-COLUMN($B:$B),0)</f>
        <v>10-Feb-16</v>
      </c>
      <c r="F32" s="2" t="str">
        <f>VLOOKUP($A32,'All details for all cars'!$A:$O,COLUMN()-COLUMN($B:$B),0)</f>
        <v>MARUTI SUZUKI</v>
      </c>
      <c r="G32" s="2" t="str">
        <f>VLOOKUP($A32,'All details for all cars'!$A:$O,COLUMN()-COLUMN($B:$B),0)</f>
        <v>SX4</v>
      </c>
      <c r="H32" s="2" t="str">
        <f>VLOOKUP($A32,'All details for all cars'!$A:$O,COLUMN()-COLUMN($B:$B),0)</f>
        <v>VDi</v>
      </c>
      <c r="I32" s="15" t="str">
        <f>VLOOKUP($A32,'All details for all cars'!$A:$O,COLUMN()-COLUMN($B:$B),0)</f>
        <v>2013</v>
      </c>
      <c r="J32" s="15" t="str">
        <f>VLOOKUP($A32,'All details for all cars'!$A:$O,COLUMN()-COLUMN($B:$B),0)</f>
        <v>37130</v>
      </c>
      <c r="K32" s="15" t="str">
        <f>VLOOKUP($A32,'All details for all cars'!$A:$O,COLUMN()-COLUMN($B:$B),0)</f>
        <v>2</v>
      </c>
      <c r="L32" s="15" t="str">
        <f>VLOOKUP($A32,'All details for all cars'!$A:$O,COLUMN()-COLUMN($B:$B),0)</f>
        <v>800000</v>
      </c>
      <c r="M32" s="2" t="str">
        <f>VLOOKUP($A32,'All details for all cars'!$A:$O,COLUMN()-COLUMN($B:$B),0)</f>
        <v>Upgrading to a new car</v>
      </c>
      <c r="N32" s="15" t="str">
        <f>VLOOKUP($A32,'All details for all cars'!$A:$O,COLUMN()-COLUMN($B:$B),0)</f>
        <v>4.1</v>
      </c>
      <c r="O32" s="2" t="str">
        <f>VLOOKUP($A32,'All details for all cars'!$A:$O,COLUMN()-COLUMN($B:$B),0)</f>
        <v>dead_after_live</v>
      </c>
      <c r="P32" s="15" t="str">
        <f>VLOOKUP($A32,'All details for all cars'!$A:$O,COLUMN()-COLUMN($B:$B),0)</f>
        <v/>
      </c>
      <c r="Q32" s="15" t="str">
        <f>VLOOKUP($A32,'All details for all cars'!$A:$O,COLUMN()-COLUMN($B:$B),0)</f>
        <v>623160</v>
      </c>
      <c r="S32" s="27" t="str">
        <f t="shared" si="2"/>
        <v>3/22/2016</v>
      </c>
      <c r="T32" s="28" t="s">
        <v>20</v>
      </c>
      <c r="U32" t="str">
        <f t="shared" si="3"/>
        <v>124833</v>
      </c>
      <c r="V32" s="29" t="str">
        <f t="shared" ref="V32:W32" si="40">F32</f>
        <v>MARUTI SUZUKI</v>
      </c>
      <c r="W32" s="29" t="str">
        <f t="shared" si="40"/>
        <v>SX4</v>
      </c>
      <c r="X32" s="30" t="str">
        <f>IFERROR(VLOOKUP(W32,modelMapping,2,0),W32)</f>
        <v>SX4</v>
      </c>
      <c r="Y32" s="29" t="str">
        <f t="shared" si="5"/>
        <v>VDi</v>
      </c>
      <c r="Z32" s="1" t="str">
        <f t="shared" si="6"/>
        <v>VDi</v>
      </c>
      <c r="AA32" t="str">
        <f t="shared" si="7"/>
        <v>2013</v>
      </c>
      <c r="AB32" t="str">
        <f t="shared" si="8"/>
        <v>620000</v>
      </c>
      <c r="AC32" t="str">
        <f t="shared" si="9"/>
        <v>37130</v>
      </c>
      <c r="AD32" t="str">
        <f t="shared" si="10"/>
        <v>3</v>
      </c>
      <c r="AE32" t="str">
        <f t="shared" si="11"/>
        <v>2</v>
      </c>
      <c r="AF32" s="28" t="s">
        <v>16</v>
      </c>
    </row>
    <row r="33">
      <c r="A33" s="13">
        <v>204708.0</v>
      </c>
      <c r="B33" s="9" t="s">
        <v>2710</v>
      </c>
      <c r="C33" s="13">
        <v>240000.0</v>
      </c>
      <c r="D33" s="14">
        <v>42455.0</v>
      </c>
      <c r="E33" s="2" t="str">
        <f>VLOOKUP($A33,'All details for all cars'!$A:$O,COLUMN()-COLUMN($B:$B),0)</f>
        <v>2-Mar-16</v>
      </c>
      <c r="F33" s="2" t="str">
        <f>VLOOKUP($A33,'All details for all cars'!$A:$O,COLUMN()-COLUMN($B:$B),0)</f>
        <v>CHEVROLET</v>
      </c>
      <c r="G33" s="2" t="str">
        <f>VLOOKUP($A33,'All details for all cars'!$A:$O,COLUMN()-COLUMN($B:$B),0)</f>
        <v>SPARK</v>
      </c>
      <c r="H33" s="2" t="str">
        <f>VLOOKUP($A33,'All details for all cars'!$A:$O,COLUMN()-COLUMN($B:$B),0)</f>
        <v>LS 1.0</v>
      </c>
      <c r="I33" s="15" t="str">
        <f>VLOOKUP($A33,'All details for all cars'!$A:$O,COLUMN()-COLUMN($B:$B),0)</f>
        <v>2010</v>
      </c>
      <c r="J33" s="15" t="str">
        <f>VLOOKUP($A33,'All details for all cars'!$A:$O,COLUMN()-COLUMN($B:$B),0)</f>
        <v>6306</v>
      </c>
      <c r="K33" s="15" t="str">
        <f>VLOOKUP($A33,'All details for all cars'!$A:$O,COLUMN()-COLUMN($B:$B),0)</f>
        <v>1</v>
      </c>
      <c r="L33" s="15" t="str">
        <f>VLOOKUP($A33,'All details for all cars'!$A:$O,COLUMN()-COLUMN($B:$B),0)</f>
        <v>290000</v>
      </c>
      <c r="M33" s="2" t="str">
        <f>VLOOKUP($A33,'All details for all cars'!$A:$O,COLUMN()-COLUMN($B:$B),0)</f>
        <v>Upgrading to a new car</v>
      </c>
      <c r="N33" s="15" t="str">
        <f>VLOOKUP($A33,'All details for all cars'!$A:$O,COLUMN()-COLUMN($B:$B),0)</f>
        <v>3.6</v>
      </c>
      <c r="O33" s="2" t="str">
        <f>VLOOKUP($A33,'All details for all cars'!$A:$O,COLUMN()-COLUMN($B:$B),0)</f>
        <v>dead_after_live</v>
      </c>
      <c r="P33" s="15" t="str">
        <f>VLOOKUP($A33,'All details for all cars'!$A:$O,COLUMN()-COLUMN($B:$B),0)</f>
        <v/>
      </c>
      <c r="Q33" s="15" t="str">
        <f>VLOOKUP($A33,'All details for all cars'!$A:$O,COLUMN()-COLUMN($B:$B),0)</f>
        <v/>
      </c>
      <c r="S33" s="27" t="str">
        <f t="shared" si="2"/>
        <v>3/26/2016</v>
      </c>
      <c r="T33" s="28" t="s">
        <v>20</v>
      </c>
      <c r="U33" t="str">
        <f t="shared" si="3"/>
        <v>204708</v>
      </c>
      <c r="V33" s="29" t="str">
        <f t="shared" ref="V33:W33" si="41">F33</f>
        <v>CHEVROLET</v>
      </c>
      <c r="W33" s="29" t="str">
        <f t="shared" si="41"/>
        <v>SPARK</v>
      </c>
      <c r="X33" s="30" t="str">
        <f>IFERROR(VLOOKUP(W33,modelMapping,2,0),W33)</f>
        <v>SPARK</v>
      </c>
      <c r="Y33" s="29" t="str">
        <f t="shared" si="5"/>
        <v>LS 1.0</v>
      </c>
      <c r="Z33" s="1" t="str">
        <f t="shared" si="6"/>
        <v>LS 1.0</v>
      </c>
      <c r="AA33" t="str">
        <f t="shared" si="7"/>
        <v>2010</v>
      </c>
      <c r="AB33" t="str">
        <f t="shared" si="8"/>
        <v>240000</v>
      </c>
      <c r="AC33" t="str">
        <f t="shared" si="9"/>
        <v>6306</v>
      </c>
      <c r="AD33" t="str">
        <f t="shared" si="10"/>
        <v>6</v>
      </c>
      <c r="AE33" t="str">
        <f t="shared" si="11"/>
        <v>1</v>
      </c>
      <c r="AF33" s="28" t="s">
        <v>16</v>
      </c>
    </row>
    <row r="34">
      <c r="A34" s="13">
        <v>106197.0</v>
      </c>
      <c r="B34" s="9" t="s">
        <v>2710</v>
      </c>
      <c r="C34" s="13">
        <v>240000.0</v>
      </c>
      <c r="D34" s="14">
        <v>42447.0</v>
      </c>
      <c r="E34" s="2" t="str">
        <f>VLOOKUP($A34,'All details for all cars'!$A:$O,COLUMN()-COLUMN($B:$B),0)</f>
        <v>2-Jan-16</v>
      </c>
      <c r="F34" s="2" t="str">
        <f>VLOOKUP($A34,'All details for all cars'!$A:$O,COLUMN()-COLUMN($B:$B),0)</f>
        <v>TATA</v>
      </c>
      <c r="G34" s="2" t="str">
        <f>VLOOKUP($A34,'All details for all cars'!$A:$O,COLUMN()-COLUMN($B:$B),0)</f>
        <v>MANZA</v>
      </c>
      <c r="H34" s="2" t="str">
        <f>VLOOKUP($A34,'All details for all cars'!$A:$O,COLUMN()-COLUMN($B:$B),0)</f>
        <v>Aura (+) Safire BS-III</v>
      </c>
      <c r="I34" s="15" t="str">
        <f>VLOOKUP($A34,'All details for all cars'!$A:$O,COLUMN()-COLUMN($B:$B),0)</f>
        <v>2010</v>
      </c>
      <c r="J34" s="15" t="str">
        <f>VLOOKUP($A34,'All details for all cars'!$A:$O,COLUMN()-COLUMN($B:$B),0)</f>
        <v>47984</v>
      </c>
      <c r="K34" s="15" t="str">
        <f>VLOOKUP($A34,'All details for all cars'!$A:$O,COLUMN()-COLUMN($B:$B),0)</f>
        <v>1</v>
      </c>
      <c r="L34" s="15" t="str">
        <f>VLOOKUP($A34,'All details for all cars'!$A:$O,COLUMN()-COLUMN($B:$B),0)</f>
        <v>265000</v>
      </c>
      <c r="M34" s="2" t="str">
        <f>VLOOKUP($A34,'All details for all cars'!$A:$O,COLUMN()-COLUMN($B:$B),0)</f>
        <v>Other</v>
      </c>
      <c r="N34" s="15" t="str">
        <f>VLOOKUP($A34,'All details for all cars'!$A:$O,COLUMN()-COLUMN($B:$B),0)</f>
        <v>3.5</v>
      </c>
      <c r="O34" s="2" t="str">
        <f>VLOOKUP($A34,'All details for all cars'!$A:$O,COLUMN()-COLUMN($B:$B),0)</f>
        <v>dead_after_live</v>
      </c>
      <c r="P34" s="15" t="str">
        <f>VLOOKUP($A34,'All details for all cars'!$A:$O,COLUMN()-COLUMN($B:$B),0)</f>
        <v/>
      </c>
      <c r="Q34" s="15" t="str">
        <f>VLOOKUP($A34,'All details for all cars'!$A:$O,COLUMN()-COLUMN($B:$B),0)</f>
        <v>266100</v>
      </c>
      <c r="S34" s="27" t="str">
        <f t="shared" si="2"/>
        <v>3/18/2016</v>
      </c>
      <c r="T34" s="28" t="s">
        <v>20</v>
      </c>
      <c r="U34" t="str">
        <f t="shared" si="3"/>
        <v>106197</v>
      </c>
      <c r="V34" s="29" t="str">
        <f t="shared" ref="V34:W34" si="42">F34</f>
        <v>TATA</v>
      </c>
      <c r="W34" s="29" t="str">
        <f t="shared" si="42"/>
        <v>MANZA</v>
      </c>
      <c r="X34" s="30" t="str">
        <f>IFERROR(VLOOKUP(W34,modelMapping,2,0),W34)</f>
        <v>MANZA</v>
      </c>
      <c r="Y34" s="29" t="str">
        <f t="shared" si="5"/>
        <v>Aura (+) Safire BS-III</v>
      </c>
      <c r="Z34" s="1" t="str">
        <f t="shared" si="6"/>
        <v>Aura (+) Safire</v>
      </c>
      <c r="AA34" t="str">
        <f t="shared" si="7"/>
        <v>2010</v>
      </c>
      <c r="AB34" t="str">
        <f t="shared" si="8"/>
        <v>240000</v>
      </c>
      <c r="AC34" t="str">
        <f t="shared" si="9"/>
        <v>47984</v>
      </c>
      <c r="AD34" t="str">
        <f t="shared" si="10"/>
        <v>6</v>
      </c>
      <c r="AE34" t="str">
        <f t="shared" si="11"/>
        <v>1</v>
      </c>
      <c r="AF34" s="28" t="s">
        <v>16</v>
      </c>
    </row>
    <row r="35">
      <c r="A35" s="13">
        <v>217169.0</v>
      </c>
      <c r="B35" s="9" t="s">
        <v>2709</v>
      </c>
      <c r="C35" s="13">
        <v>325000.0</v>
      </c>
      <c r="D35" s="14">
        <v>42454.0</v>
      </c>
      <c r="E35" s="2" t="str">
        <f>VLOOKUP($A35,'All details for all cars'!$A:$O,COLUMN()-COLUMN($B:$B),0)</f>
        <v>8-Mar-16</v>
      </c>
      <c r="F35" s="2" t="str">
        <f>VLOOKUP($A35,'All details for all cars'!$A:$O,COLUMN()-COLUMN($B:$B),0)</f>
        <v>MARUTI SUZUKI</v>
      </c>
      <c r="G35" s="2" t="str">
        <f>VLOOKUP($A35,'All details for all cars'!$A:$O,COLUMN()-COLUMN($B:$B),0)</f>
        <v>WAGON R 1.0</v>
      </c>
      <c r="H35" s="2" t="str">
        <f>VLOOKUP($A35,'All details for all cars'!$A:$O,COLUMN()-COLUMN($B:$B),0)</f>
        <v>VXi</v>
      </c>
      <c r="I35" s="15" t="str">
        <f>VLOOKUP($A35,'All details for all cars'!$A:$O,COLUMN()-COLUMN($B:$B),0)</f>
        <v>2012</v>
      </c>
      <c r="J35" s="15" t="str">
        <f>VLOOKUP($A35,'All details for all cars'!$A:$O,COLUMN()-COLUMN($B:$B),0)</f>
        <v>38491</v>
      </c>
      <c r="K35" s="15" t="str">
        <f>VLOOKUP($A35,'All details for all cars'!$A:$O,COLUMN()-COLUMN($B:$B),0)</f>
        <v>1</v>
      </c>
      <c r="L35" s="15" t="str">
        <f>VLOOKUP($A35,'All details for all cars'!$A:$O,COLUMN()-COLUMN($B:$B),0)</f>
        <v>325000</v>
      </c>
      <c r="M35" s="2" t="str">
        <f>VLOOKUP($A35,'All details for all cars'!$A:$O,COLUMN()-COLUMN($B:$B),0)</f>
        <v>Other</v>
      </c>
      <c r="N35" s="15" t="str">
        <f>VLOOKUP($A35,'All details for all cars'!$A:$O,COLUMN()-COLUMN($B:$B),0)</f>
        <v>3.7</v>
      </c>
      <c r="O35" s="2" t="str">
        <f>VLOOKUP($A35,'All details for all cars'!$A:$O,COLUMN()-COLUMN($B:$B),0)</f>
        <v>dead_after_live</v>
      </c>
      <c r="P35" s="15" t="str">
        <f>VLOOKUP($A35,'All details for all cars'!$A:$O,COLUMN()-COLUMN($B:$B),0)</f>
        <v>335709</v>
      </c>
      <c r="Q35" s="15" t="str">
        <f>VLOOKUP($A35,'All details for all cars'!$A:$O,COLUMN()-COLUMN($B:$B),0)</f>
        <v>330200</v>
      </c>
      <c r="S35" s="27" t="str">
        <f t="shared" si="2"/>
        <v>3/25/2016</v>
      </c>
      <c r="T35" s="28" t="s">
        <v>20</v>
      </c>
      <c r="U35" t="str">
        <f t="shared" si="3"/>
        <v>217169</v>
      </c>
      <c r="V35" s="29" t="str">
        <f t="shared" ref="V35:W35" si="43">F35</f>
        <v>MARUTI SUZUKI</v>
      </c>
      <c r="W35" s="29" t="str">
        <f t="shared" si="43"/>
        <v>WAGON R 1.0</v>
      </c>
      <c r="X35" s="1" t="str">
        <f>IFERROR(VLOOKUP(W35,modelMapping,2,0),W35)</f>
        <v>Wagon R</v>
      </c>
      <c r="Y35" s="29" t="str">
        <f t="shared" si="5"/>
        <v>VXi</v>
      </c>
      <c r="Z35" s="1" t="str">
        <f t="shared" si="6"/>
        <v>VXi</v>
      </c>
      <c r="AA35" t="str">
        <f t="shared" si="7"/>
        <v>2012</v>
      </c>
      <c r="AB35" t="str">
        <f t="shared" si="8"/>
        <v>325000</v>
      </c>
      <c r="AC35" t="str">
        <f t="shared" si="9"/>
        <v>38491</v>
      </c>
      <c r="AD35" t="str">
        <f t="shared" si="10"/>
        <v>4</v>
      </c>
      <c r="AE35" t="str">
        <f t="shared" si="11"/>
        <v>1</v>
      </c>
      <c r="AF35" s="28" t="s">
        <v>16</v>
      </c>
    </row>
    <row r="36">
      <c r="A36" s="13">
        <v>124580.0</v>
      </c>
      <c r="B36" s="9" t="s">
        <v>2712</v>
      </c>
      <c r="C36" s="13">
        <v>350000.0</v>
      </c>
      <c r="D36" s="14">
        <v>42451.0</v>
      </c>
      <c r="E36" s="2" t="str">
        <f>VLOOKUP($A36,'All details for all cars'!$A:$O,COLUMN()-COLUMN($B:$B),0)</f>
        <v>9-Feb-16</v>
      </c>
      <c r="F36" s="2" t="str">
        <f>VLOOKUP($A36,'All details for all cars'!$A:$O,COLUMN()-COLUMN($B:$B),0)</f>
        <v>NISSAN</v>
      </c>
      <c r="G36" s="2" t="str">
        <f>VLOOKUP($A36,'All details for all cars'!$A:$O,COLUMN()-COLUMN($B:$B),0)</f>
        <v>MICRA</v>
      </c>
      <c r="H36" s="2" t="str">
        <f>VLOOKUP($A36,'All details for all cars'!$A:$O,COLUMN()-COLUMN($B:$B),0)</f>
        <v>XL Petrol</v>
      </c>
      <c r="I36" s="15" t="str">
        <f>VLOOKUP($A36,'All details for all cars'!$A:$O,COLUMN()-COLUMN($B:$B),0)</f>
        <v>2011</v>
      </c>
      <c r="J36" s="15" t="str">
        <f>VLOOKUP($A36,'All details for all cars'!$A:$O,COLUMN()-COLUMN($B:$B),0)</f>
        <v>45852</v>
      </c>
      <c r="K36" s="15" t="str">
        <f>VLOOKUP($A36,'All details for all cars'!$A:$O,COLUMN()-COLUMN($B:$B),0)</f>
        <v>1</v>
      </c>
      <c r="L36" s="15" t="str">
        <f>VLOOKUP($A36,'All details for all cars'!$A:$O,COLUMN()-COLUMN($B:$B),0)</f>
        <v>350000</v>
      </c>
      <c r="M36" s="2" t="str">
        <f>VLOOKUP($A36,'All details for all cars'!$A:$O,COLUMN()-COLUMN($B:$B),0)</f>
        <v>Other</v>
      </c>
      <c r="N36" s="15" t="str">
        <f>VLOOKUP($A36,'All details for all cars'!$A:$O,COLUMN()-COLUMN($B:$B),0)</f>
        <v>3.9</v>
      </c>
      <c r="O36" s="2" t="str">
        <f>VLOOKUP($A36,'All details for all cars'!$A:$O,COLUMN()-COLUMN($B:$B),0)</f>
        <v>dead_after_live</v>
      </c>
      <c r="P36" s="15" t="str">
        <f>VLOOKUP($A36,'All details for all cars'!$A:$O,COLUMN()-COLUMN($B:$B),0)</f>
        <v/>
      </c>
      <c r="Q36" s="15" t="str">
        <f>VLOOKUP($A36,'All details for all cars'!$A:$O,COLUMN()-COLUMN($B:$B),0)</f>
        <v>294000</v>
      </c>
      <c r="S36" s="27" t="str">
        <f t="shared" si="2"/>
        <v>3/22/2016</v>
      </c>
      <c r="T36" s="28" t="s">
        <v>20</v>
      </c>
      <c r="U36" t="str">
        <f t="shared" si="3"/>
        <v>124580</v>
      </c>
      <c r="V36" s="29" t="str">
        <f t="shared" ref="V36:W36" si="44">F36</f>
        <v>NISSAN</v>
      </c>
      <c r="W36" s="29" t="str">
        <f t="shared" si="44"/>
        <v>MICRA</v>
      </c>
      <c r="X36" s="30" t="str">
        <f>IFERROR(VLOOKUP(W36,modelMapping,2,0),W36)</f>
        <v>MICRA</v>
      </c>
      <c r="Y36" s="29" t="str">
        <f t="shared" si="5"/>
        <v>XL Petrol</v>
      </c>
      <c r="Z36" s="1" t="str">
        <f t="shared" si="6"/>
        <v>XL Petrol</v>
      </c>
      <c r="AA36" t="str">
        <f t="shared" si="7"/>
        <v>2011</v>
      </c>
      <c r="AB36" t="str">
        <f t="shared" si="8"/>
        <v>350000</v>
      </c>
      <c r="AC36" t="str">
        <f t="shared" si="9"/>
        <v>45852</v>
      </c>
      <c r="AD36" t="str">
        <f t="shared" si="10"/>
        <v>5</v>
      </c>
      <c r="AE36" t="str">
        <f t="shared" si="11"/>
        <v>1</v>
      </c>
      <c r="AF36" s="28" t="s">
        <v>16</v>
      </c>
    </row>
    <row r="37">
      <c r="A37" s="13">
        <v>219951.0</v>
      </c>
      <c r="B37" s="9" t="s">
        <v>2709</v>
      </c>
      <c r="C37" s="13">
        <v>290000.0</v>
      </c>
      <c r="D37" s="14">
        <v>42456.0</v>
      </c>
      <c r="E37" s="2" t="str">
        <f>VLOOKUP($A37,'All details for all cars'!$A:$O,COLUMN()-COLUMN($B:$B),0)</f>
        <v>15-Mar-16</v>
      </c>
      <c r="F37" s="2" t="str">
        <f>VLOOKUP($A37,'All details for all cars'!$A:$O,COLUMN()-COLUMN($B:$B),0)</f>
        <v>FORD</v>
      </c>
      <c r="G37" s="2" t="str">
        <f>VLOOKUP($A37,'All details for all cars'!$A:$O,COLUMN()-COLUMN($B:$B),0)</f>
        <v>FIESTA</v>
      </c>
      <c r="H37" s="2" t="str">
        <f>VLOOKUP($A37,'All details for all cars'!$A:$O,COLUMN()-COLUMN($B:$B),0)</f>
        <v>ZXi 1.6 ABS</v>
      </c>
      <c r="I37" s="15" t="str">
        <f>VLOOKUP($A37,'All details for all cars'!$A:$O,COLUMN()-COLUMN($B:$B),0)</f>
        <v>2009</v>
      </c>
      <c r="J37" s="15" t="str">
        <f>VLOOKUP($A37,'All details for all cars'!$A:$O,COLUMN()-COLUMN($B:$B),0)</f>
        <v>80898</v>
      </c>
      <c r="K37" s="15" t="str">
        <f>VLOOKUP($A37,'All details for all cars'!$A:$O,COLUMN()-COLUMN($B:$B),0)</f>
        <v>1</v>
      </c>
      <c r="L37" s="15" t="str">
        <f>VLOOKUP($A37,'All details for all cars'!$A:$O,COLUMN()-COLUMN($B:$B),0)</f>
        <v>330000</v>
      </c>
      <c r="M37" s="2" t="str">
        <f>VLOOKUP($A37,'All details for all cars'!$A:$O,COLUMN()-COLUMN($B:$B),0)</f>
        <v>Upgrading to a new car</v>
      </c>
      <c r="N37" s="15" t="str">
        <f>VLOOKUP($A37,'All details for all cars'!$A:$O,COLUMN()-COLUMN($B:$B),0)</f>
        <v>3.5</v>
      </c>
      <c r="O37" s="2" t="str">
        <f>VLOOKUP($A37,'All details for all cars'!$A:$O,COLUMN()-COLUMN($B:$B),0)</f>
        <v>dead_after_live</v>
      </c>
      <c r="P37" s="15" t="str">
        <f>VLOOKUP($A37,'All details for all cars'!$A:$O,COLUMN()-COLUMN($B:$B),0)</f>
        <v/>
      </c>
      <c r="Q37" s="15" t="str">
        <f>VLOOKUP($A37,'All details for all cars'!$A:$O,COLUMN()-COLUMN($B:$B),0)</f>
        <v>264200</v>
      </c>
      <c r="S37" s="27" t="str">
        <f t="shared" si="2"/>
        <v>3/27/2016</v>
      </c>
      <c r="T37" s="28" t="s">
        <v>20</v>
      </c>
      <c r="U37" t="str">
        <f t="shared" si="3"/>
        <v>219951</v>
      </c>
      <c r="V37" s="29" t="str">
        <f t="shared" ref="V37:W37" si="45">F37</f>
        <v>FORD</v>
      </c>
      <c r="W37" s="29" t="str">
        <f t="shared" si="45"/>
        <v>FIESTA</v>
      </c>
      <c r="X37" s="30" t="str">
        <f>IFERROR(VLOOKUP(W37,modelMapping,2,0),W37)</f>
        <v>FIESTA</v>
      </c>
      <c r="Y37" s="29" t="str">
        <f t="shared" si="5"/>
        <v>ZXi 1.6 ABS</v>
      </c>
      <c r="Z37" s="1" t="str">
        <f t="shared" si="6"/>
        <v>ZXi 1.6 ABS</v>
      </c>
      <c r="AA37" t="str">
        <f t="shared" si="7"/>
        <v>2009</v>
      </c>
      <c r="AB37" t="str">
        <f t="shared" si="8"/>
        <v>290000</v>
      </c>
      <c r="AC37" t="str">
        <f t="shared" si="9"/>
        <v>80898</v>
      </c>
      <c r="AD37" t="str">
        <f t="shared" si="10"/>
        <v>7</v>
      </c>
      <c r="AE37" t="str">
        <f t="shared" si="11"/>
        <v>1</v>
      </c>
      <c r="AF37" s="28" t="s">
        <v>16</v>
      </c>
    </row>
    <row r="38">
      <c r="A38" s="13">
        <v>213822.0</v>
      </c>
      <c r="B38" s="9" t="s">
        <v>2712</v>
      </c>
      <c r="C38" s="13">
        <v>505000.0</v>
      </c>
      <c r="D38" s="14">
        <v>42439.0</v>
      </c>
      <c r="E38" s="2" t="str">
        <f>VLOOKUP($A38,'All details for all cars'!$A:$O,COLUMN()-COLUMN($B:$B),0)</f>
        <v>5-Mar-16</v>
      </c>
      <c r="F38" s="2" t="str">
        <f>VLOOKUP($A38,'All details for all cars'!$A:$O,COLUMN()-COLUMN($B:$B),0)</f>
        <v>MARUTI SUZUKI</v>
      </c>
      <c r="G38" s="2" t="str">
        <f>VLOOKUP($A38,'All details for all cars'!$A:$O,COLUMN()-COLUMN($B:$B),0)</f>
        <v>SWIFT</v>
      </c>
      <c r="H38" s="2" t="str">
        <f>VLOOKUP($A38,'All details for all cars'!$A:$O,COLUMN()-COLUMN($B:$B),0)</f>
        <v>LXi</v>
      </c>
      <c r="I38" s="15" t="str">
        <f>VLOOKUP($A38,'All details for all cars'!$A:$O,COLUMN()-COLUMN($B:$B),0)</f>
        <v>2015</v>
      </c>
      <c r="J38" s="15" t="str">
        <f>VLOOKUP($A38,'All details for all cars'!$A:$O,COLUMN()-COLUMN($B:$B),0)</f>
        <v>7132</v>
      </c>
      <c r="K38" s="15" t="str">
        <f>VLOOKUP($A38,'All details for all cars'!$A:$O,COLUMN()-COLUMN($B:$B),0)</f>
        <v>1</v>
      </c>
      <c r="L38" s="15" t="str">
        <f>VLOOKUP($A38,'All details for all cars'!$A:$O,COLUMN()-COLUMN($B:$B),0)</f>
        <v>520000</v>
      </c>
      <c r="M38" s="2" t="str">
        <f>VLOOKUP($A38,'All details for all cars'!$A:$O,COLUMN()-COLUMN($B:$B),0)</f>
        <v>Moving out of City</v>
      </c>
      <c r="N38" s="15" t="str">
        <f>VLOOKUP($A38,'All details for all cars'!$A:$O,COLUMN()-COLUMN($B:$B),0)</f>
        <v>4.4</v>
      </c>
      <c r="O38" s="2" t="str">
        <f>VLOOKUP($A38,'All details for all cars'!$A:$O,COLUMN()-COLUMN($B:$B),0)</f>
        <v>dead_after_live</v>
      </c>
      <c r="P38" s="15" t="str">
        <f>VLOOKUP($A38,'All details for all cars'!$A:$O,COLUMN()-COLUMN($B:$B),0)</f>
        <v/>
      </c>
      <c r="Q38" s="15" t="str">
        <f>VLOOKUP($A38,'All details for all cars'!$A:$O,COLUMN()-COLUMN($B:$B),0)</f>
        <v/>
      </c>
      <c r="S38" s="27" t="str">
        <f t="shared" si="2"/>
        <v>3/10/2016</v>
      </c>
      <c r="T38" s="28" t="s">
        <v>20</v>
      </c>
      <c r="U38" t="str">
        <f t="shared" si="3"/>
        <v>213822</v>
      </c>
      <c r="V38" s="29" t="str">
        <f t="shared" ref="V38:W38" si="46">F38</f>
        <v>MARUTI SUZUKI</v>
      </c>
      <c r="W38" s="29" t="str">
        <f t="shared" si="46"/>
        <v>SWIFT</v>
      </c>
      <c r="X38" s="30" t="str">
        <f>IFERROR(VLOOKUP(W38,modelMapping,2,0),W38)</f>
        <v>SWIFT</v>
      </c>
      <c r="Y38" s="29" t="str">
        <f t="shared" si="5"/>
        <v>LXi</v>
      </c>
      <c r="Z38" s="1" t="str">
        <f t="shared" si="6"/>
        <v>LXi</v>
      </c>
      <c r="AA38" t="str">
        <f t="shared" si="7"/>
        <v>2015</v>
      </c>
      <c r="AB38" t="str">
        <f t="shared" si="8"/>
        <v>505000</v>
      </c>
      <c r="AC38" t="str">
        <f t="shared" si="9"/>
        <v>7132</v>
      </c>
      <c r="AD38" t="str">
        <f t="shared" si="10"/>
        <v>1</v>
      </c>
      <c r="AE38" t="str">
        <f t="shared" si="11"/>
        <v>1</v>
      </c>
      <c r="AF38" s="28" t="s">
        <v>16</v>
      </c>
    </row>
    <row r="39">
      <c r="A39" s="13">
        <v>137835.0</v>
      </c>
      <c r="B39" s="9" t="s">
        <v>2710</v>
      </c>
      <c r="C39" s="13">
        <v>310000.0</v>
      </c>
      <c r="D39" s="14">
        <v>42454.0</v>
      </c>
      <c r="E39" s="2" t="str">
        <f>VLOOKUP($A39,'All details for all cars'!$A:$O,COLUMN()-COLUMN($B:$B),0)</f>
        <v>23-Feb-16</v>
      </c>
      <c r="F39" s="2" t="str">
        <f>VLOOKUP($A39,'All details for all cars'!$A:$O,COLUMN()-COLUMN($B:$B),0)</f>
        <v>HYUNDAI</v>
      </c>
      <c r="G39" s="2" t="str">
        <f>VLOOKUP($A39,'All details for all cars'!$A:$O,COLUMN()-COLUMN($B:$B),0)</f>
        <v>I10</v>
      </c>
      <c r="H39" s="2" t="str">
        <f>VLOOKUP($A39,'All details for all cars'!$A:$O,COLUMN()-COLUMN($B:$B),0)</f>
        <v>Magna 1.2</v>
      </c>
      <c r="I39" s="15" t="str">
        <f>VLOOKUP($A39,'All details for all cars'!$A:$O,COLUMN()-COLUMN($B:$B),0)</f>
        <v>2009</v>
      </c>
      <c r="J39" s="15" t="str">
        <f>VLOOKUP($A39,'All details for all cars'!$A:$O,COLUMN()-COLUMN($B:$B),0)</f>
        <v>34273</v>
      </c>
      <c r="K39" s="15" t="str">
        <f>VLOOKUP($A39,'All details for all cars'!$A:$O,COLUMN()-COLUMN($B:$B),0)</f>
        <v>1</v>
      </c>
      <c r="L39" s="15" t="str">
        <f>VLOOKUP($A39,'All details for all cars'!$A:$O,COLUMN()-COLUMN($B:$B),0)</f>
        <v>350000</v>
      </c>
      <c r="M39" s="2" t="str">
        <f>VLOOKUP($A39,'All details for all cars'!$A:$O,COLUMN()-COLUMN($B:$B),0)</f>
        <v>Upgrading to a new car</v>
      </c>
      <c r="N39" s="15" t="str">
        <f>VLOOKUP($A39,'All details for all cars'!$A:$O,COLUMN()-COLUMN($B:$B),0)</f>
        <v>3.6</v>
      </c>
      <c r="O39" s="2" t="str">
        <f>VLOOKUP($A39,'All details for all cars'!$A:$O,COLUMN()-COLUMN($B:$B),0)</f>
        <v>dead_after_live</v>
      </c>
      <c r="P39" s="15" t="str">
        <f>VLOOKUP($A39,'All details for all cars'!$A:$O,COLUMN()-COLUMN($B:$B),0)</f>
        <v>261866</v>
      </c>
      <c r="Q39" s="15" t="str">
        <f>VLOOKUP($A39,'All details for all cars'!$A:$O,COLUMN()-COLUMN($B:$B),0)</f>
        <v>262200</v>
      </c>
      <c r="S39" s="27" t="str">
        <f t="shared" si="2"/>
        <v>3/25/2016</v>
      </c>
      <c r="T39" s="28" t="s">
        <v>20</v>
      </c>
      <c r="U39" t="str">
        <f t="shared" si="3"/>
        <v>137835</v>
      </c>
      <c r="V39" s="29" t="str">
        <f t="shared" ref="V39:W39" si="47">F39</f>
        <v>HYUNDAI</v>
      </c>
      <c r="W39" s="29" t="str">
        <f t="shared" si="47"/>
        <v>I10</v>
      </c>
      <c r="X39" s="30" t="str">
        <f>IFERROR(VLOOKUP(W39,modelMapping,2,0),W39)</f>
        <v>I10</v>
      </c>
      <c r="Y39" s="29" t="str">
        <f t="shared" si="5"/>
        <v>Magna 1.2</v>
      </c>
      <c r="Z39" s="1" t="str">
        <f t="shared" si="6"/>
        <v>Magna 1.2</v>
      </c>
      <c r="AA39" t="str">
        <f t="shared" si="7"/>
        <v>2009</v>
      </c>
      <c r="AB39" t="str">
        <f t="shared" si="8"/>
        <v>310000</v>
      </c>
      <c r="AC39" t="str">
        <f t="shared" si="9"/>
        <v>34273</v>
      </c>
      <c r="AD39" t="str">
        <f t="shared" si="10"/>
        <v>7</v>
      </c>
      <c r="AE39" t="str">
        <f t="shared" si="11"/>
        <v>1</v>
      </c>
      <c r="AF39" s="28" t="s">
        <v>16</v>
      </c>
    </row>
    <row r="40">
      <c r="A40" s="13">
        <v>105141.0</v>
      </c>
      <c r="B40" s="9" t="s">
        <v>2712</v>
      </c>
      <c r="C40" s="13">
        <v>270000.0</v>
      </c>
      <c r="D40" s="14">
        <v>42438.0</v>
      </c>
      <c r="E40" s="2" t="str">
        <f>VLOOKUP($A40,'All details for all cars'!$A:$O,COLUMN()-COLUMN($B:$B),0)</f>
        <v>6-Jan-16</v>
      </c>
      <c r="F40" s="2" t="str">
        <f>VLOOKUP($A40,'All details for all cars'!$A:$O,COLUMN()-COLUMN($B:$B),0)</f>
        <v>FORD</v>
      </c>
      <c r="G40" s="2" t="str">
        <f>VLOOKUP($A40,'All details for all cars'!$A:$O,COLUMN()-COLUMN($B:$B),0)</f>
        <v>FIESTA</v>
      </c>
      <c r="H40" s="2" t="str">
        <f>VLOOKUP($A40,'All details for all cars'!$A:$O,COLUMN()-COLUMN($B:$B),0)</f>
        <v>EXi 1.6</v>
      </c>
      <c r="I40" s="15" t="str">
        <f>VLOOKUP($A40,'All details for all cars'!$A:$O,COLUMN()-COLUMN($B:$B),0)</f>
        <v>2008</v>
      </c>
      <c r="J40" s="15" t="str">
        <f>VLOOKUP($A40,'All details for all cars'!$A:$O,COLUMN()-COLUMN($B:$B),0)</f>
        <v>43812</v>
      </c>
      <c r="K40" s="15" t="str">
        <f>VLOOKUP($A40,'All details for all cars'!$A:$O,COLUMN()-COLUMN($B:$B),0)</f>
        <v>1</v>
      </c>
      <c r="L40" s="15" t="str">
        <f>VLOOKUP($A40,'All details for all cars'!$A:$O,COLUMN()-COLUMN($B:$B),0)</f>
        <v>300000</v>
      </c>
      <c r="M40" s="2" t="str">
        <f>VLOOKUP($A40,'All details for all cars'!$A:$O,COLUMN()-COLUMN($B:$B),0)</f>
        <v>Other</v>
      </c>
      <c r="N40" s="15" t="str">
        <f>VLOOKUP($A40,'All details for all cars'!$A:$O,COLUMN()-COLUMN($B:$B),0)</f>
        <v>3.1</v>
      </c>
      <c r="O40" s="2" t="str">
        <f>VLOOKUP($A40,'All details for all cars'!$A:$O,COLUMN()-COLUMN($B:$B),0)</f>
        <v>dead_after_live</v>
      </c>
      <c r="P40" s="15" t="str">
        <f>VLOOKUP($A40,'All details for all cars'!$A:$O,COLUMN()-COLUMN($B:$B),0)</f>
        <v/>
      </c>
      <c r="Q40" s="15" t="str">
        <f>VLOOKUP($A40,'All details for all cars'!$A:$O,COLUMN()-COLUMN($B:$B),0)</f>
        <v/>
      </c>
      <c r="S40" s="27" t="str">
        <f t="shared" si="2"/>
        <v>3/9/2016</v>
      </c>
      <c r="T40" s="28" t="s">
        <v>20</v>
      </c>
      <c r="U40" t="str">
        <f t="shared" si="3"/>
        <v>105141</v>
      </c>
      <c r="V40" s="29" t="str">
        <f t="shared" ref="V40:W40" si="48">F40</f>
        <v>FORD</v>
      </c>
      <c r="W40" s="29" t="str">
        <f t="shared" si="48"/>
        <v>FIESTA</v>
      </c>
      <c r="X40" s="30" t="str">
        <f>IFERROR(VLOOKUP(W40,modelMapping,2,0),W40)</f>
        <v>FIESTA</v>
      </c>
      <c r="Y40" s="29" t="str">
        <f t="shared" si="5"/>
        <v>EXi 1.6</v>
      </c>
      <c r="Z40" s="1" t="str">
        <f t="shared" si="6"/>
        <v>EXi 1.6</v>
      </c>
      <c r="AA40" t="str">
        <f t="shared" si="7"/>
        <v>2008</v>
      </c>
      <c r="AB40" t="str">
        <f t="shared" si="8"/>
        <v>270000</v>
      </c>
      <c r="AC40" t="str">
        <f t="shared" si="9"/>
        <v>43812</v>
      </c>
      <c r="AD40" t="str">
        <f t="shared" si="10"/>
        <v>8</v>
      </c>
      <c r="AE40" t="str">
        <f t="shared" si="11"/>
        <v>1</v>
      </c>
      <c r="AF40" s="28" t="s">
        <v>16</v>
      </c>
    </row>
    <row r="41">
      <c r="A41" s="13">
        <v>212176.0</v>
      </c>
      <c r="B41" s="9" t="s">
        <v>2710</v>
      </c>
      <c r="C41" s="13">
        <v>480000.0</v>
      </c>
      <c r="D41" s="14">
        <v>42455.0</v>
      </c>
      <c r="E41" s="2" t="str">
        <f>VLOOKUP($A41,'All details for all cars'!$A:$O,COLUMN()-COLUMN($B:$B),0)</f>
        <v>2-Mar-16</v>
      </c>
      <c r="F41" s="2" t="str">
        <f>VLOOKUP($A41,'All details for all cars'!$A:$O,COLUMN()-COLUMN($B:$B),0)</f>
        <v>HYUNDAI</v>
      </c>
      <c r="G41" s="2" t="str">
        <f>VLOOKUP($A41,'All details for all cars'!$A:$O,COLUMN()-COLUMN($B:$B),0)</f>
        <v>GRAND I10</v>
      </c>
      <c r="H41" s="2" t="str">
        <f>VLOOKUP($A41,'All details for all cars'!$A:$O,COLUMN()-COLUMN($B:$B),0)</f>
        <v>Sportz 1.2 Kappa VTVT</v>
      </c>
      <c r="I41" s="15" t="str">
        <f>VLOOKUP($A41,'All details for all cars'!$A:$O,COLUMN()-COLUMN($B:$B),0)</f>
        <v>2015</v>
      </c>
      <c r="J41" s="15" t="str">
        <f>VLOOKUP($A41,'All details for all cars'!$A:$O,COLUMN()-COLUMN($B:$B),0)</f>
        <v>9244</v>
      </c>
      <c r="K41" s="15" t="str">
        <f>VLOOKUP($A41,'All details for all cars'!$A:$O,COLUMN()-COLUMN($B:$B),0)</f>
        <v>2</v>
      </c>
      <c r="L41" s="15" t="str">
        <f>VLOOKUP($A41,'All details for all cars'!$A:$O,COLUMN()-COLUMN($B:$B),0)</f>
        <v>550000</v>
      </c>
      <c r="M41" s="2" t="str">
        <f>VLOOKUP($A41,'All details for all cars'!$A:$O,COLUMN()-COLUMN($B:$B),0)</f>
        <v>Upgrading to a new car</v>
      </c>
      <c r="N41" s="15" t="str">
        <f>VLOOKUP($A41,'All details for all cars'!$A:$O,COLUMN()-COLUMN($B:$B),0)</f>
        <v>4.6</v>
      </c>
      <c r="O41" s="2" t="str">
        <f>VLOOKUP($A41,'All details for all cars'!$A:$O,COLUMN()-COLUMN($B:$B),0)</f>
        <v>dead_after_live</v>
      </c>
      <c r="P41" s="15" t="str">
        <f>VLOOKUP($A41,'All details for all cars'!$A:$O,COLUMN()-COLUMN($B:$B),0)</f>
        <v/>
      </c>
      <c r="Q41" s="15" t="str">
        <f>VLOOKUP($A41,'All details for all cars'!$A:$O,COLUMN()-COLUMN($B:$B),0)</f>
        <v/>
      </c>
      <c r="S41" s="27" t="str">
        <f t="shared" si="2"/>
        <v>3/26/2016</v>
      </c>
      <c r="T41" s="28" t="s">
        <v>20</v>
      </c>
      <c r="U41" t="str">
        <f t="shared" si="3"/>
        <v>212176</v>
      </c>
      <c r="V41" s="29" t="str">
        <f t="shared" ref="V41:W41" si="49">F41</f>
        <v>HYUNDAI</v>
      </c>
      <c r="W41" s="29" t="str">
        <f t="shared" si="49"/>
        <v>GRAND I10</v>
      </c>
      <c r="X41" s="30" t="str">
        <f>IFERROR(VLOOKUP(W41,modelMapping,2,0),W41)</f>
        <v>GRAND I10</v>
      </c>
      <c r="Y41" s="29" t="str">
        <f t="shared" si="5"/>
        <v>Sportz 1.2 Kappa VTVT</v>
      </c>
      <c r="Z41" s="1" t="str">
        <f t="shared" si="6"/>
        <v>Sportz 1.2 Kappa VTVT</v>
      </c>
      <c r="AA41" t="str">
        <f t="shared" si="7"/>
        <v>2015</v>
      </c>
      <c r="AB41" t="str">
        <f t="shared" si="8"/>
        <v>480000</v>
      </c>
      <c r="AC41" t="str">
        <f t="shared" si="9"/>
        <v>9244</v>
      </c>
      <c r="AD41" t="str">
        <f t="shared" si="10"/>
        <v>1</v>
      </c>
      <c r="AE41" t="str">
        <f t="shared" si="11"/>
        <v>2</v>
      </c>
      <c r="AF41" s="28" t="s">
        <v>16</v>
      </c>
    </row>
    <row r="42">
      <c r="A42" s="13">
        <v>139164.0</v>
      </c>
      <c r="B42" s="9" t="s">
        <v>2712</v>
      </c>
      <c r="C42" s="13">
        <v>330000.0</v>
      </c>
      <c r="D42" s="14">
        <v>42433.0</v>
      </c>
      <c r="E42" s="2" t="str">
        <f>VLOOKUP($A42,'All details for all cars'!$A:$O,COLUMN()-COLUMN($B:$B),0)</f>
        <v>24-Feb-16</v>
      </c>
      <c r="F42" s="2" t="str">
        <f>VLOOKUP($A42,'All details for all cars'!$A:$O,COLUMN()-COLUMN($B:$B),0)</f>
        <v>HYUNDAI</v>
      </c>
      <c r="G42" s="2" t="str">
        <f>VLOOKUP($A42,'All details for all cars'!$A:$O,COLUMN()-COLUMN($B:$B),0)</f>
        <v>I10</v>
      </c>
      <c r="H42" s="2" t="str">
        <f>VLOOKUP($A42,'All details for all cars'!$A:$O,COLUMN()-COLUMN($B:$B),0)</f>
        <v>Sportz 1.2</v>
      </c>
      <c r="I42" s="15" t="str">
        <f>VLOOKUP($A42,'All details for all cars'!$A:$O,COLUMN()-COLUMN($B:$B),0)</f>
        <v>2010</v>
      </c>
      <c r="J42" s="15" t="str">
        <f>VLOOKUP($A42,'All details for all cars'!$A:$O,COLUMN()-COLUMN($B:$B),0)</f>
        <v>27828</v>
      </c>
      <c r="K42" s="15" t="str">
        <f>VLOOKUP($A42,'All details for all cars'!$A:$O,COLUMN()-COLUMN($B:$B),0)</f>
        <v>1</v>
      </c>
      <c r="L42" s="15" t="str">
        <f>VLOOKUP($A42,'All details for all cars'!$A:$O,COLUMN()-COLUMN($B:$B),0)</f>
        <v>350000</v>
      </c>
      <c r="M42" s="2" t="str">
        <f>VLOOKUP($A42,'All details for all cars'!$A:$O,COLUMN()-COLUMN($B:$B),0)</f>
        <v>Upgrading to a new car</v>
      </c>
      <c r="N42" s="15" t="str">
        <f>VLOOKUP($A42,'All details for all cars'!$A:$O,COLUMN()-COLUMN($B:$B),0)</f>
        <v>3.1</v>
      </c>
      <c r="O42" s="2" t="str">
        <f>VLOOKUP($A42,'All details for all cars'!$A:$O,COLUMN()-COLUMN($B:$B),0)</f>
        <v>dead_after_live</v>
      </c>
      <c r="P42" s="15" t="str">
        <f>VLOOKUP($A42,'All details for all cars'!$A:$O,COLUMN()-COLUMN($B:$B),0)</f>
        <v>327812</v>
      </c>
      <c r="Q42" s="15" t="str">
        <f>VLOOKUP($A42,'All details for all cars'!$A:$O,COLUMN()-COLUMN($B:$B),0)</f>
        <v>319900</v>
      </c>
      <c r="S42" s="27" t="str">
        <f t="shared" si="2"/>
        <v>3/4/2016</v>
      </c>
      <c r="T42" s="28" t="s">
        <v>20</v>
      </c>
      <c r="U42" t="str">
        <f t="shared" si="3"/>
        <v>139164</v>
      </c>
      <c r="V42" s="29" t="str">
        <f t="shared" ref="V42:W42" si="50">F42</f>
        <v>HYUNDAI</v>
      </c>
      <c r="W42" s="29" t="str">
        <f t="shared" si="50"/>
        <v>I10</v>
      </c>
      <c r="X42" s="30" t="str">
        <f>IFERROR(VLOOKUP(W42,modelMapping,2,0),W42)</f>
        <v>I10</v>
      </c>
      <c r="Y42" s="29" t="str">
        <f t="shared" si="5"/>
        <v>Sportz 1.2</v>
      </c>
      <c r="Z42" s="1" t="str">
        <f t="shared" si="6"/>
        <v>Sportz 1.2</v>
      </c>
      <c r="AA42" t="str">
        <f t="shared" si="7"/>
        <v>2010</v>
      </c>
      <c r="AB42" t="str">
        <f t="shared" si="8"/>
        <v>330000</v>
      </c>
      <c r="AC42" t="str">
        <f t="shared" si="9"/>
        <v>27828</v>
      </c>
      <c r="AD42" t="str">
        <f t="shared" si="10"/>
        <v>6</v>
      </c>
      <c r="AE42" t="str">
        <f t="shared" si="11"/>
        <v>1</v>
      </c>
      <c r="AF42" s="28" t="s">
        <v>16</v>
      </c>
    </row>
    <row r="43">
      <c r="A43" s="13">
        <v>129425.0</v>
      </c>
      <c r="B43" s="9" t="s">
        <v>2712</v>
      </c>
      <c r="C43" s="13">
        <v>300000.0</v>
      </c>
      <c r="D43" s="14">
        <v>42453.0</v>
      </c>
      <c r="E43" s="2" t="str">
        <f>VLOOKUP($A43,'All details for all cars'!$A:$O,COLUMN()-COLUMN($B:$B),0)</f>
        <v>19-Feb-16</v>
      </c>
      <c r="F43" s="2" t="str">
        <f>VLOOKUP($A43,'All details for all cars'!$A:$O,COLUMN()-COLUMN($B:$B),0)</f>
        <v>HYUNDAI</v>
      </c>
      <c r="G43" s="2" t="str">
        <f>VLOOKUP($A43,'All details for all cars'!$A:$O,COLUMN()-COLUMN($B:$B),0)</f>
        <v>EON</v>
      </c>
      <c r="H43" s="2" t="str">
        <f>VLOOKUP($A43,'All details for all cars'!$A:$O,COLUMN()-COLUMN($B:$B),0)</f>
        <v>Era +</v>
      </c>
      <c r="I43" s="15" t="str">
        <f>VLOOKUP($A43,'All details for all cars'!$A:$O,COLUMN()-COLUMN($B:$B),0)</f>
        <v>2012</v>
      </c>
      <c r="J43" s="15" t="str">
        <f>VLOOKUP($A43,'All details for all cars'!$A:$O,COLUMN()-COLUMN($B:$B),0)</f>
        <v>3193</v>
      </c>
      <c r="K43" s="15" t="str">
        <f>VLOOKUP($A43,'All details for all cars'!$A:$O,COLUMN()-COLUMN($B:$B),0)</f>
        <v>1</v>
      </c>
      <c r="L43" s="15" t="str">
        <f>VLOOKUP($A43,'All details for all cars'!$A:$O,COLUMN()-COLUMN($B:$B),0)</f>
        <v>320000</v>
      </c>
      <c r="M43" s="2" t="str">
        <f>VLOOKUP($A43,'All details for all cars'!$A:$O,COLUMN()-COLUMN($B:$B),0)</f>
        <v>Upgrading to a new car</v>
      </c>
      <c r="N43" s="15" t="str">
        <f>VLOOKUP($A43,'All details for all cars'!$A:$O,COLUMN()-COLUMN($B:$B),0)</f>
        <v>4.1</v>
      </c>
      <c r="O43" s="2" t="str">
        <f>VLOOKUP($A43,'All details for all cars'!$A:$O,COLUMN()-COLUMN($B:$B),0)</f>
        <v>dead_after_live</v>
      </c>
      <c r="P43" s="15" t="str">
        <f>VLOOKUP($A43,'All details for all cars'!$A:$O,COLUMN()-COLUMN($B:$B),0)</f>
        <v/>
      </c>
      <c r="Q43" s="15" t="str">
        <f>VLOOKUP($A43,'All details for all cars'!$A:$O,COLUMN()-COLUMN($B:$B),0)</f>
        <v/>
      </c>
      <c r="S43" s="27" t="str">
        <f t="shared" si="2"/>
        <v>3/24/2016</v>
      </c>
      <c r="T43" s="28" t="s">
        <v>20</v>
      </c>
      <c r="U43" t="str">
        <f t="shared" si="3"/>
        <v>129425</v>
      </c>
      <c r="V43" s="29" t="str">
        <f t="shared" ref="V43:W43" si="51">F43</f>
        <v>HYUNDAI</v>
      </c>
      <c r="W43" s="29" t="str">
        <f t="shared" si="51"/>
        <v>EON</v>
      </c>
      <c r="X43" s="30" t="str">
        <f>IFERROR(VLOOKUP(W43,modelMapping,2,0),W43)</f>
        <v>EON</v>
      </c>
      <c r="Y43" s="29" t="str">
        <f t="shared" si="5"/>
        <v>Era +</v>
      </c>
      <c r="Z43" s="1" t="str">
        <f t="shared" si="6"/>
        <v>Era +</v>
      </c>
      <c r="AA43" t="str">
        <f t="shared" si="7"/>
        <v>2012</v>
      </c>
      <c r="AB43" t="str">
        <f t="shared" si="8"/>
        <v>300000</v>
      </c>
      <c r="AC43" t="str">
        <f t="shared" si="9"/>
        <v>3193</v>
      </c>
      <c r="AD43" t="str">
        <f t="shared" si="10"/>
        <v>4</v>
      </c>
      <c r="AE43" t="str">
        <f t="shared" si="11"/>
        <v>1</v>
      </c>
      <c r="AF43" s="28" t="s">
        <v>16</v>
      </c>
    </row>
    <row r="44">
      <c r="A44" s="13">
        <v>119612.0</v>
      </c>
      <c r="B44" s="9" t="s">
        <v>2712</v>
      </c>
      <c r="C44" s="13">
        <v>650000.0</v>
      </c>
      <c r="D44" s="14">
        <v>42433.0</v>
      </c>
      <c r="E44" s="2" t="str">
        <f>VLOOKUP($A44,'All details for all cars'!$A:$O,COLUMN()-COLUMN($B:$B),0)</f>
        <v>29-Jan-16</v>
      </c>
      <c r="F44" s="2" t="str">
        <f>VLOOKUP($A44,'All details for all cars'!$A:$O,COLUMN()-COLUMN($B:$B),0)</f>
        <v>NISSAN</v>
      </c>
      <c r="G44" s="2" t="str">
        <f>VLOOKUP($A44,'All details for all cars'!$A:$O,COLUMN()-COLUMN($B:$B),0)</f>
        <v>MICRA</v>
      </c>
      <c r="H44" s="2" t="str">
        <f>VLOOKUP($A44,'All details for all cars'!$A:$O,COLUMN()-COLUMN($B:$B),0)</f>
        <v>XV Petrol</v>
      </c>
      <c r="I44" s="15" t="str">
        <f>VLOOKUP($A44,'All details for all cars'!$A:$O,COLUMN()-COLUMN($B:$B),0)</f>
        <v>2015</v>
      </c>
      <c r="J44" s="15" t="str">
        <f>VLOOKUP($A44,'All details for all cars'!$A:$O,COLUMN()-COLUMN($B:$B),0)</f>
        <v>9432</v>
      </c>
      <c r="K44" s="15" t="str">
        <f>VLOOKUP($A44,'All details for all cars'!$A:$O,COLUMN()-COLUMN($B:$B),0)</f>
        <v>1</v>
      </c>
      <c r="L44" s="15" t="str">
        <f>VLOOKUP($A44,'All details for all cars'!$A:$O,COLUMN()-COLUMN($B:$B),0)</f>
        <v>685000</v>
      </c>
      <c r="M44" s="2" t="str">
        <f>VLOOKUP($A44,'All details for all cars'!$A:$O,COLUMN()-COLUMN($B:$B),0)</f>
        <v>Going abroad</v>
      </c>
      <c r="N44" s="15" t="str">
        <f>VLOOKUP($A44,'All details for all cars'!$A:$O,COLUMN()-COLUMN($B:$B),0)</f>
        <v>4.4</v>
      </c>
      <c r="O44" s="2" t="str">
        <f>VLOOKUP($A44,'All details for all cars'!$A:$O,COLUMN()-COLUMN($B:$B),0)</f>
        <v>dead_after_live</v>
      </c>
      <c r="P44" s="15" t="str">
        <f>VLOOKUP($A44,'All details for all cars'!$A:$O,COLUMN()-COLUMN($B:$B),0)</f>
        <v/>
      </c>
      <c r="Q44" s="15" t="str">
        <f>VLOOKUP($A44,'All details for all cars'!$A:$O,COLUMN()-COLUMN($B:$B),0)</f>
        <v/>
      </c>
      <c r="S44" s="27" t="str">
        <f t="shared" si="2"/>
        <v>3/4/2016</v>
      </c>
      <c r="T44" s="28" t="s">
        <v>20</v>
      </c>
      <c r="U44" t="str">
        <f t="shared" si="3"/>
        <v>119612</v>
      </c>
      <c r="V44" s="29" t="str">
        <f t="shared" ref="V44:W44" si="52">F44</f>
        <v>NISSAN</v>
      </c>
      <c r="W44" s="29" t="str">
        <f t="shared" si="52"/>
        <v>MICRA</v>
      </c>
      <c r="X44" s="30" t="str">
        <f>IFERROR(VLOOKUP(W44,modelMapping,2,0),W44)</f>
        <v>MICRA</v>
      </c>
      <c r="Y44" s="29" t="str">
        <f t="shared" si="5"/>
        <v>XV Petrol</v>
      </c>
      <c r="Z44" s="1" t="str">
        <f t="shared" si="6"/>
        <v>XV Petrol</v>
      </c>
      <c r="AA44" t="str">
        <f t="shared" si="7"/>
        <v>2015</v>
      </c>
      <c r="AB44" t="str">
        <f t="shared" si="8"/>
        <v>650000</v>
      </c>
      <c r="AC44" t="str">
        <f t="shared" si="9"/>
        <v>9432</v>
      </c>
      <c r="AD44" t="str">
        <f t="shared" si="10"/>
        <v>1</v>
      </c>
      <c r="AE44" t="str">
        <f t="shared" si="11"/>
        <v>1</v>
      </c>
      <c r="AF44" s="28" t="s">
        <v>16</v>
      </c>
    </row>
    <row r="45">
      <c r="A45" s="13">
        <v>118680.0</v>
      </c>
      <c r="B45" s="9" t="s">
        <v>2712</v>
      </c>
      <c r="C45" s="13">
        <v>275000.0</v>
      </c>
      <c r="D45" s="14">
        <v>42425.0</v>
      </c>
      <c r="E45" s="2" t="str">
        <f>VLOOKUP($A45,'All details for all cars'!$A:$O,COLUMN()-COLUMN($B:$B),0)</f>
        <v>29-Jan-16</v>
      </c>
      <c r="F45" s="2" t="str">
        <f>VLOOKUP($A45,'All details for all cars'!$A:$O,COLUMN()-COLUMN($B:$B),0)</f>
        <v>MARUTI SUZUKI</v>
      </c>
      <c r="G45" s="2" t="str">
        <f>VLOOKUP($A45,'All details for all cars'!$A:$O,COLUMN()-COLUMN($B:$B),0)</f>
        <v>ALTO K10</v>
      </c>
      <c r="H45" s="2" t="str">
        <f>VLOOKUP($A45,'All details for all cars'!$A:$O,COLUMN()-COLUMN($B:$B),0)</f>
        <v>VXi</v>
      </c>
      <c r="I45" s="15" t="str">
        <f>VLOOKUP($A45,'All details for all cars'!$A:$O,COLUMN()-COLUMN($B:$B),0)</f>
        <v>2011</v>
      </c>
      <c r="J45" s="15" t="str">
        <f>VLOOKUP($A45,'All details for all cars'!$A:$O,COLUMN()-COLUMN($B:$B),0)</f>
        <v>15457</v>
      </c>
      <c r="K45" s="15" t="str">
        <f>VLOOKUP($A45,'All details for all cars'!$A:$O,COLUMN()-COLUMN($B:$B),0)</f>
        <v>1</v>
      </c>
      <c r="L45" s="15" t="str">
        <f>VLOOKUP($A45,'All details for all cars'!$A:$O,COLUMN()-COLUMN($B:$B),0)</f>
        <v>285000</v>
      </c>
      <c r="M45" s="2" t="str">
        <f>VLOOKUP($A45,'All details for all cars'!$A:$O,COLUMN()-COLUMN($B:$B),0)</f>
        <v>Other</v>
      </c>
      <c r="N45" s="15" t="str">
        <f>VLOOKUP($A45,'All details for all cars'!$A:$O,COLUMN()-COLUMN($B:$B),0)</f>
        <v>3.8</v>
      </c>
      <c r="O45" s="2" t="str">
        <f>VLOOKUP($A45,'All details for all cars'!$A:$O,COLUMN()-COLUMN($B:$B),0)</f>
        <v>dead_after_live</v>
      </c>
      <c r="P45" s="15" t="str">
        <f>VLOOKUP($A45,'All details for all cars'!$A:$O,COLUMN()-COLUMN($B:$B),0)</f>
        <v>246141</v>
      </c>
      <c r="Q45" s="15" t="str">
        <f>VLOOKUP($A45,'All details for all cars'!$A:$O,COLUMN()-COLUMN($B:$B),0)</f>
        <v>241700</v>
      </c>
      <c r="S45" s="27" t="str">
        <f t="shared" si="2"/>
        <v>2/25/2016</v>
      </c>
      <c r="T45" s="28" t="s">
        <v>20</v>
      </c>
      <c r="U45" t="str">
        <f t="shared" si="3"/>
        <v>118680</v>
      </c>
      <c r="V45" s="29" t="str">
        <f t="shared" ref="V45:W45" si="53">F45</f>
        <v>MARUTI SUZUKI</v>
      </c>
      <c r="W45" s="29" t="str">
        <f t="shared" si="53"/>
        <v>ALTO K10</v>
      </c>
      <c r="X45" s="30" t="str">
        <f>IFERROR(VLOOKUP(W45,modelMapping,2,0),W45)</f>
        <v>ALTO K10</v>
      </c>
      <c r="Y45" s="29" t="str">
        <f t="shared" si="5"/>
        <v>VXi</v>
      </c>
      <c r="Z45" s="1" t="str">
        <f t="shared" si="6"/>
        <v>VXi</v>
      </c>
      <c r="AA45" t="str">
        <f t="shared" si="7"/>
        <v>2011</v>
      </c>
      <c r="AB45" t="str">
        <f t="shared" si="8"/>
        <v>275000</v>
      </c>
      <c r="AC45" t="str">
        <f t="shared" si="9"/>
        <v>15457</v>
      </c>
      <c r="AD45" t="str">
        <f t="shared" si="10"/>
        <v>5</v>
      </c>
      <c r="AE45" t="str">
        <f t="shared" si="11"/>
        <v>1</v>
      </c>
      <c r="AF45" s="28" t="s">
        <v>16</v>
      </c>
    </row>
    <row r="46">
      <c r="A46" s="13">
        <v>70531.0</v>
      </c>
      <c r="B46" s="9" t="s">
        <v>2711</v>
      </c>
      <c r="C46" s="13">
        <v>335000.0</v>
      </c>
      <c r="D46" s="14">
        <v>42432.0</v>
      </c>
      <c r="E46" s="2" t="str">
        <f>VLOOKUP($A46,'All details for all cars'!$A:$O,COLUMN()-COLUMN($B:$B),0)</f>
        <v>12-Nov-15</v>
      </c>
      <c r="F46" s="2" t="str">
        <f>VLOOKUP($A46,'All details for all cars'!$A:$O,COLUMN()-COLUMN($B:$B),0)</f>
        <v>MARUTI SUZUKI</v>
      </c>
      <c r="G46" s="2" t="str">
        <f>VLOOKUP($A46,'All details for all cars'!$A:$O,COLUMN()-COLUMN($B:$B),0)</f>
        <v>ALTO K10</v>
      </c>
      <c r="H46" s="2" t="str">
        <f>VLOOKUP($A46,'All details for all cars'!$A:$O,COLUMN()-COLUMN($B:$B),0)</f>
        <v>VXi</v>
      </c>
      <c r="I46" s="15" t="str">
        <f>VLOOKUP($A46,'All details for all cars'!$A:$O,COLUMN()-COLUMN($B:$B),0)</f>
        <v>2013</v>
      </c>
      <c r="J46" s="15" t="str">
        <f>VLOOKUP($A46,'All details for all cars'!$A:$O,COLUMN()-COLUMN($B:$B),0)</f>
        <v>20215</v>
      </c>
      <c r="K46" s="15" t="str">
        <f>VLOOKUP($A46,'All details for all cars'!$A:$O,COLUMN()-COLUMN($B:$B),0)</f>
        <v>1</v>
      </c>
      <c r="L46" s="15" t="str">
        <f>VLOOKUP($A46,'All details for all cars'!$A:$O,COLUMN()-COLUMN($B:$B),0)</f>
        <v>375000</v>
      </c>
      <c r="M46" s="2" t="str">
        <f>VLOOKUP($A46,'All details for all cars'!$A:$O,COLUMN()-COLUMN($B:$B),0)</f>
        <v>Have another car</v>
      </c>
      <c r="N46" s="15" t="str">
        <f>VLOOKUP($A46,'All details for all cars'!$A:$O,COLUMN()-COLUMN($B:$B),0)</f>
        <v>4.5</v>
      </c>
      <c r="O46" s="2" t="str">
        <f>VLOOKUP($A46,'All details for all cars'!$A:$O,COLUMN()-COLUMN($B:$B),0)</f>
        <v>dead_after_live</v>
      </c>
      <c r="P46" s="15" t="str">
        <f>VLOOKUP($A46,'All details for all cars'!$A:$O,COLUMN()-COLUMN($B:$B),0)</f>
        <v>294625</v>
      </c>
      <c r="Q46" s="15" t="str">
        <f>VLOOKUP($A46,'All details for all cars'!$A:$O,COLUMN()-COLUMN($B:$B),0)</f>
        <v>286100</v>
      </c>
      <c r="S46" s="27" t="str">
        <f t="shared" si="2"/>
        <v>3/3/2016</v>
      </c>
      <c r="T46" s="28" t="s">
        <v>20</v>
      </c>
      <c r="U46" t="str">
        <f t="shared" si="3"/>
        <v>70531</v>
      </c>
      <c r="V46" s="29" t="str">
        <f t="shared" ref="V46:W46" si="54">F46</f>
        <v>MARUTI SUZUKI</v>
      </c>
      <c r="W46" s="29" t="str">
        <f t="shared" si="54"/>
        <v>ALTO K10</v>
      </c>
      <c r="X46" s="30" t="str">
        <f>IFERROR(VLOOKUP(W46,modelMapping,2,0),W46)</f>
        <v>ALTO K10</v>
      </c>
      <c r="Y46" s="29" t="str">
        <f t="shared" si="5"/>
        <v>VXi</v>
      </c>
      <c r="Z46" s="1" t="str">
        <f t="shared" si="6"/>
        <v>VXi</v>
      </c>
      <c r="AA46" t="str">
        <f t="shared" si="7"/>
        <v>2013</v>
      </c>
      <c r="AB46" t="str">
        <f t="shared" si="8"/>
        <v>335000</v>
      </c>
      <c r="AC46" t="str">
        <f t="shared" si="9"/>
        <v>20215</v>
      </c>
      <c r="AD46" t="str">
        <f t="shared" si="10"/>
        <v>3</v>
      </c>
      <c r="AE46" t="str">
        <f t="shared" si="11"/>
        <v>1</v>
      </c>
      <c r="AF46" s="28" t="s">
        <v>16</v>
      </c>
    </row>
    <row r="47">
      <c r="A47" s="13">
        <v>19391.0</v>
      </c>
      <c r="B47" s="9" t="s">
        <v>2712</v>
      </c>
      <c r="C47" s="13">
        <v>185000.0</v>
      </c>
      <c r="D47" s="14">
        <v>42412.0</v>
      </c>
      <c r="E47" s="2" t="str">
        <f>VLOOKUP($A47,'All details for all cars'!$A:$O,COLUMN()-COLUMN($B:$B),0)</f>
        <v>29-Sep-15</v>
      </c>
      <c r="F47" s="2" t="str">
        <f>VLOOKUP($A47,'All details for all cars'!$A:$O,COLUMN()-COLUMN($B:$B),0)</f>
        <v>CHEVROLET</v>
      </c>
      <c r="G47" s="2" t="str">
        <f>VLOOKUP($A47,'All details for all cars'!$A:$O,COLUMN()-COLUMN($B:$B),0)</f>
        <v>SPARK</v>
      </c>
      <c r="H47" s="2" t="str">
        <f>VLOOKUP($A47,'All details for all cars'!$A:$O,COLUMN()-COLUMN($B:$B),0)</f>
        <v>LT 1.0</v>
      </c>
      <c r="I47" s="15" t="str">
        <f>VLOOKUP($A47,'All details for all cars'!$A:$O,COLUMN()-COLUMN($B:$B),0)</f>
        <v>2011</v>
      </c>
      <c r="J47" s="15" t="str">
        <f>VLOOKUP($A47,'All details for all cars'!$A:$O,COLUMN()-COLUMN($B:$B),0)</f>
        <v>41075</v>
      </c>
      <c r="K47" s="15" t="str">
        <f>VLOOKUP($A47,'All details for all cars'!$A:$O,COLUMN()-COLUMN($B:$B),0)</f>
        <v>1</v>
      </c>
      <c r="L47" s="15" t="str">
        <f>VLOOKUP($A47,'All details for all cars'!$A:$O,COLUMN()-COLUMN($B:$B),0)</f>
        <v>240000</v>
      </c>
      <c r="M47" s="2" t="str">
        <f>VLOOKUP($A47,'All details for all cars'!$A:$O,COLUMN()-COLUMN($B:$B),0)</f>
        <v>Upgrading to a new car</v>
      </c>
      <c r="N47" s="15" t="str">
        <f>VLOOKUP($A47,'All details for all cars'!$A:$O,COLUMN()-COLUMN($B:$B),0)</f>
        <v>3.9</v>
      </c>
      <c r="O47" s="2" t="str">
        <f>VLOOKUP($A47,'All details for all cars'!$A:$O,COLUMN()-COLUMN($B:$B),0)</f>
        <v>dead_after_live</v>
      </c>
      <c r="P47" s="15" t="str">
        <f>VLOOKUP($A47,'All details for all cars'!$A:$O,COLUMN()-COLUMN($B:$B),0)</f>
        <v/>
      </c>
      <c r="Q47" s="15" t="str">
        <f>VLOOKUP($A47,'All details for all cars'!$A:$O,COLUMN()-COLUMN($B:$B),0)</f>
        <v>221800</v>
      </c>
      <c r="S47" s="27" t="str">
        <f t="shared" si="2"/>
        <v>2/12/2016</v>
      </c>
      <c r="T47" s="28" t="s">
        <v>20</v>
      </c>
      <c r="U47" t="str">
        <f t="shared" si="3"/>
        <v>19391</v>
      </c>
      <c r="V47" s="29" t="str">
        <f t="shared" ref="V47:W47" si="55">F47</f>
        <v>CHEVROLET</v>
      </c>
      <c r="W47" s="29" t="str">
        <f t="shared" si="55"/>
        <v>SPARK</v>
      </c>
      <c r="X47" s="30" t="str">
        <f>IFERROR(VLOOKUP(W47,modelMapping,2,0),W47)</f>
        <v>SPARK</v>
      </c>
      <c r="Y47" s="29" t="str">
        <f t="shared" si="5"/>
        <v>LT 1.0</v>
      </c>
      <c r="Z47" s="1" t="str">
        <f t="shared" si="6"/>
        <v>LT 1.0</v>
      </c>
      <c r="AA47" t="str">
        <f t="shared" si="7"/>
        <v>2011</v>
      </c>
      <c r="AB47" t="str">
        <f t="shared" si="8"/>
        <v>185000</v>
      </c>
      <c r="AC47" t="str">
        <f t="shared" si="9"/>
        <v>41075</v>
      </c>
      <c r="AD47" t="str">
        <f t="shared" si="10"/>
        <v>5</v>
      </c>
      <c r="AE47" t="str">
        <f t="shared" si="11"/>
        <v>1</v>
      </c>
      <c r="AF47" s="28" t="s">
        <v>16</v>
      </c>
    </row>
    <row r="48">
      <c r="A48" s="13">
        <v>212889.0</v>
      </c>
      <c r="B48" s="9" t="s">
        <v>2710</v>
      </c>
      <c r="C48" s="13">
        <v>250000.0</v>
      </c>
      <c r="D48" s="14">
        <v>42455.0</v>
      </c>
      <c r="E48" s="2" t="str">
        <f>VLOOKUP($A48,'All details for all cars'!$A:$O,COLUMN()-COLUMN($B:$B),0)</f>
        <v>3-Mar-16</v>
      </c>
      <c r="F48" s="2" t="str">
        <f>VLOOKUP($A48,'All details for all cars'!$A:$O,COLUMN()-COLUMN($B:$B),0)</f>
        <v>CHEVROLET</v>
      </c>
      <c r="G48" s="2" t="str">
        <f>VLOOKUP($A48,'All details for all cars'!$A:$O,COLUMN()-COLUMN($B:$B),0)</f>
        <v>SPARK</v>
      </c>
      <c r="H48" s="2" t="str">
        <f>VLOOKUP($A48,'All details for all cars'!$A:$O,COLUMN()-COLUMN($B:$B),0)</f>
        <v>LT 1.0</v>
      </c>
      <c r="I48" s="15" t="str">
        <f>VLOOKUP($A48,'All details for all cars'!$A:$O,COLUMN()-COLUMN($B:$B),0)</f>
        <v>2011</v>
      </c>
      <c r="J48" s="15" t="str">
        <f>VLOOKUP($A48,'All details for all cars'!$A:$O,COLUMN()-COLUMN($B:$B),0)</f>
        <v>24378</v>
      </c>
      <c r="K48" s="15" t="str">
        <f>VLOOKUP($A48,'All details for all cars'!$A:$O,COLUMN()-COLUMN($B:$B),0)</f>
        <v>1</v>
      </c>
      <c r="L48" s="15" t="str">
        <f>VLOOKUP($A48,'All details for all cars'!$A:$O,COLUMN()-COLUMN($B:$B),0)</f>
        <v>300000</v>
      </c>
      <c r="M48" s="2" t="str">
        <f>VLOOKUP($A48,'All details for all cars'!$A:$O,COLUMN()-COLUMN($B:$B),0)</f>
        <v>Other</v>
      </c>
      <c r="N48" s="15" t="str">
        <f>VLOOKUP($A48,'All details for all cars'!$A:$O,COLUMN()-COLUMN($B:$B),0)</f>
        <v>4</v>
      </c>
      <c r="O48" s="2" t="str">
        <f>VLOOKUP($A48,'All details for all cars'!$A:$O,COLUMN()-COLUMN($B:$B),0)</f>
        <v>dead_after_live</v>
      </c>
      <c r="P48" s="15" t="str">
        <f>VLOOKUP($A48,'All details for all cars'!$A:$O,COLUMN()-COLUMN($B:$B),0)</f>
        <v/>
      </c>
      <c r="Q48" s="15" t="str">
        <f>VLOOKUP($A48,'All details for all cars'!$A:$O,COLUMN()-COLUMN($B:$B),0)</f>
        <v>228600</v>
      </c>
      <c r="S48" s="27" t="str">
        <f t="shared" si="2"/>
        <v>3/26/2016</v>
      </c>
      <c r="T48" s="28" t="s">
        <v>20</v>
      </c>
      <c r="U48" t="str">
        <f t="shared" si="3"/>
        <v>212889</v>
      </c>
      <c r="V48" s="29" t="str">
        <f t="shared" ref="V48:W48" si="56">F48</f>
        <v>CHEVROLET</v>
      </c>
      <c r="W48" s="29" t="str">
        <f t="shared" si="56"/>
        <v>SPARK</v>
      </c>
      <c r="X48" s="30" t="str">
        <f>IFERROR(VLOOKUP(W48,modelMapping,2,0),W48)</f>
        <v>SPARK</v>
      </c>
      <c r="Y48" s="29" t="str">
        <f t="shared" si="5"/>
        <v>LT 1.0</v>
      </c>
      <c r="Z48" s="1" t="str">
        <f t="shared" si="6"/>
        <v>LT 1.0</v>
      </c>
      <c r="AA48" t="str">
        <f t="shared" si="7"/>
        <v>2011</v>
      </c>
      <c r="AB48" t="str">
        <f t="shared" si="8"/>
        <v>250000</v>
      </c>
      <c r="AC48" t="str">
        <f t="shared" si="9"/>
        <v>24378</v>
      </c>
      <c r="AD48" t="str">
        <f t="shared" si="10"/>
        <v>5</v>
      </c>
      <c r="AE48" t="str">
        <f t="shared" si="11"/>
        <v>1</v>
      </c>
      <c r="AF48" s="28" t="s">
        <v>16</v>
      </c>
    </row>
    <row r="49">
      <c r="A49" s="13">
        <v>220661.0</v>
      </c>
      <c r="B49" s="9" t="s">
        <v>2711</v>
      </c>
      <c r="C49" s="13">
        <v>490000.0</v>
      </c>
      <c r="D49" s="14">
        <v>42456.0</v>
      </c>
      <c r="E49" s="2" t="str">
        <f>VLOOKUP($A49,'All details for all cars'!$A:$O,COLUMN()-COLUMN($B:$B),0)</f>
        <v>16-Mar-16</v>
      </c>
      <c r="F49" s="2" t="str">
        <f>VLOOKUP($A49,'All details for all cars'!$A:$O,COLUMN()-COLUMN($B:$B),0)</f>
        <v>MARUTI SUZUKI</v>
      </c>
      <c r="G49" s="2" t="str">
        <f>VLOOKUP($A49,'All details for all cars'!$A:$O,COLUMN()-COLUMN($B:$B),0)</f>
        <v>SWIFT</v>
      </c>
      <c r="H49" s="2" t="str">
        <f>VLOOKUP($A49,'All details for all cars'!$A:$O,COLUMN()-COLUMN($B:$B),0)</f>
        <v>ZXi</v>
      </c>
      <c r="I49" s="15" t="str">
        <f>VLOOKUP($A49,'All details for all cars'!$A:$O,COLUMN()-COLUMN($B:$B),0)</f>
        <v>2010</v>
      </c>
      <c r="J49" s="15" t="str">
        <f>VLOOKUP($A49,'All details for all cars'!$A:$O,COLUMN()-COLUMN($B:$B),0)</f>
        <v>16845</v>
      </c>
      <c r="K49" s="15" t="str">
        <f>VLOOKUP($A49,'All details for all cars'!$A:$O,COLUMN()-COLUMN($B:$B),0)</f>
        <v>1</v>
      </c>
      <c r="L49" s="15" t="str">
        <f>VLOOKUP($A49,'All details for all cars'!$A:$O,COLUMN()-COLUMN($B:$B),0)</f>
        <v>500000</v>
      </c>
      <c r="M49" s="2" t="str">
        <f>VLOOKUP($A49,'All details for all cars'!$A:$O,COLUMN()-COLUMN($B:$B),0)</f>
        <v>Upgrading to a new car</v>
      </c>
      <c r="N49" s="15" t="str">
        <f>VLOOKUP($A49,'All details for all cars'!$A:$O,COLUMN()-COLUMN($B:$B),0)</f>
        <v>3.5</v>
      </c>
      <c r="O49" s="2" t="str">
        <f>VLOOKUP($A49,'All details for all cars'!$A:$O,COLUMN()-COLUMN($B:$B),0)</f>
        <v>dead_after_live</v>
      </c>
      <c r="P49" s="15" t="str">
        <f>VLOOKUP($A49,'All details for all cars'!$A:$O,COLUMN()-COLUMN($B:$B),0)</f>
        <v>430186</v>
      </c>
      <c r="Q49" s="15" t="str">
        <f>VLOOKUP($A49,'All details for all cars'!$A:$O,COLUMN()-COLUMN($B:$B),0)</f>
        <v>384500</v>
      </c>
      <c r="S49" s="27" t="str">
        <f t="shared" si="2"/>
        <v>3/27/2016</v>
      </c>
      <c r="T49" s="28" t="s">
        <v>20</v>
      </c>
      <c r="U49" t="str">
        <f t="shared" si="3"/>
        <v>220661</v>
      </c>
      <c r="V49" s="29" t="str">
        <f t="shared" ref="V49:W49" si="57">F49</f>
        <v>MARUTI SUZUKI</v>
      </c>
      <c r="W49" s="29" t="str">
        <f t="shared" si="57"/>
        <v>SWIFT</v>
      </c>
      <c r="X49" s="30" t="str">
        <f>IFERROR(VLOOKUP(W49,modelMapping,2,0),W49)</f>
        <v>SWIFT</v>
      </c>
      <c r="Y49" s="29" t="str">
        <f t="shared" si="5"/>
        <v>ZXi</v>
      </c>
      <c r="Z49" s="1" t="str">
        <f t="shared" si="6"/>
        <v>ZXi</v>
      </c>
      <c r="AA49" t="str">
        <f t="shared" si="7"/>
        <v>2010</v>
      </c>
      <c r="AB49" t="str">
        <f t="shared" si="8"/>
        <v>490000</v>
      </c>
      <c r="AC49" t="str">
        <f t="shared" si="9"/>
        <v>16845</v>
      </c>
      <c r="AD49" t="str">
        <f t="shared" si="10"/>
        <v>6</v>
      </c>
      <c r="AE49" t="str">
        <f t="shared" si="11"/>
        <v>1</v>
      </c>
      <c r="AF49" s="28" t="s">
        <v>16</v>
      </c>
    </row>
    <row r="50">
      <c r="A50" s="13">
        <v>68960.0</v>
      </c>
      <c r="B50" s="9" t="s">
        <v>2711</v>
      </c>
      <c r="C50" s="13">
        <v>190000.0</v>
      </c>
      <c r="D50" s="14">
        <v>42432.0</v>
      </c>
      <c r="E50" s="2" t="str">
        <f>VLOOKUP($A50,'All details for all cars'!$A:$O,COLUMN()-COLUMN($B:$B),0)</f>
        <v>12-Nov-15</v>
      </c>
      <c r="F50" s="2" t="str">
        <f>VLOOKUP($A50,'All details for all cars'!$A:$O,COLUMN()-COLUMN($B:$B),0)</f>
        <v>MARUTI SUZUKI</v>
      </c>
      <c r="G50" s="2" t="str">
        <f>VLOOKUP($A50,'All details for all cars'!$A:$O,COLUMN()-COLUMN($B:$B),0)</f>
        <v>ALTO</v>
      </c>
      <c r="H50" s="2" t="str">
        <f>VLOOKUP($A50,'All details for all cars'!$A:$O,COLUMN()-COLUMN($B:$B),0)</f>
        <v>LX BS-III</v>
      </c>
      <c r="I50" s="15" t="str">
        <f>VLOOKUP($A50,'All details for all cars'!$A:$O,COLUMN()-COLUMN($B:$B),0)</f>
        <v>2008</v>
      </c>
      <c r="J50" s="15" t="str">
        <f>VLOOKUP($A50,'All details for all cars'!$A:$O,COLUMN()-COLUMN($B:$B),0)</f>
        <v>44951</v>
      </c>
      <c r="K50" s="15" t="str">
        <f>VLOOKUP($A50,'All details for all cars'!$A:$O,COLUMN()-COLUMN($B:$B),0)</f>
        <v>1</v>
      </c>
      <c r="L50" s="15" t="str">
        <f>VLOOKUP($A50,'All details for all cars'!$A:$O,COLUMN()-COLUMN($B:$B),0)</f>
        <v>210000</v>
      </c>
      <c r="M50" s="2" t="str">
        <f>VLOOKUP($A50,'All details for all cars'!$A:$O,COLUMN()-COLUMN($B:$B),0)</f>
        <v>Upgrading to a new car</v>
      </c>
      <c r="N50" s="15" t="str">
        <f>VLOOKUP($A50,'All details for all cars'!$A:$O,COLUMN()-COLUMN($B:$B),0)</f>
        <v>3.1</v>
      </c>
      <c r="O50" s="2" t="str">
        <f>VLOOKUP($A50,'All details for all cars'!$A:$O,COLUMN()-COLUMN($B:$B),0)</f>
        <v>dead_after_live</v>
      </c>
      <c r="P50" s="15" t="str">
        <f>VLOOKUP($A50,'All details for all cars'!$A:$O,COLUMN()-COLUMN($B:$B),0)</f>
        <v>162848</v>
      </c>
      <c r="Q50" s="15" t="str">
        <f>VLOOKUP($A50,'All details for all cars'!$A:$O,COLUMN()-COLUMN($B:$B),0)</f>
        <v>152400</v>
      </c>
      <c r="S50" s="27" t="str">
        <f t="shared" si="2"/>
        <v>3/3/2016</v>
      </c>
      <c r="T50" s="28" t="s">
        <v>20</v>
      </c>
      <c r="U50" t="str">
        <f t="shared" si="3"/>
        <v>68960</v>
      </c>
      <c r="V50" s="29" t="str">
        <f t="shared" ref="V50:W50" si="58">F50</f>
        <v>MARUTI SUZUKI</v>
      </c>
      <c r="W50" s="29" t="str">
        <f t="shared" si="58"/>
        <v>ALTO</v>
      </c>
      <c r="X50" s="30" t="str">
        <f>IFERROR(VLOOKUP(W50,modelMapping,2,0),W50)</f>
        <v>ALTO</v>
      </c>
      <c r="Y50" s="29" t="str">
        <f t="shared" si="5"/>
        <v>LX BS-III</v>
      </c>
      <c r="Z50" s="1" t="str">
        <f t="shared" si="6"/>
        <v>LX</v>
      </c>
      <c r="AA50" t="str">
        <f t="shared" si="7"/>
        <v>2008</v>
      </c>
      <c r="AB50" t="str">
        <f t="shared" si="8"/>
        <v>190000</v>
      </c>
      <c r="AC50" t="str">
        <f t="shared" si="9"/>
        <v>44951</v>
      </c>
      <c r="AD50" t="str">
        <f t="shared" si="10"/>
        <v>8</v>
      </c>
      <c r="AE50" t="str">
        <f t="shared" si="11"/>
        <v>1</v>
      </c>
      <c r="AF50" s="28" t="s">
        <v>16</v>
      </c>
    </row>
    <row r="51">
      <c r="A51" s="13">
        <v>220487.0</v>
      </c>
      <c r="B51" s="9" t="s">
        <v>2710</v>
      </c>
      <c r="C51" s="13">
        <v>230000.0</v>
      </c>
      <c r="D51" s="14">
        <v>42456.0</v>
      </c>
      <c r="E51" s="2" t="str">
        <f>VLOOKUP($A51,'All details for all cars'!$A:$O,COLUMN()-COLUMN($B:$B),0)</f>
        <v>16-Mar-16</v>
      </c>
      <c r="F51" s="2" t="str">
        <f>VLOOKUP($A51,'All details for all cars'!$A:$O,COLUMN()-COLUMN($B:$B),0)</f>
        <v>MARUTI SUZUKI</v>
      </c>
      <c r="G51" s="2" t="str">
        <f>VLOOKUP($A51,'All details for all cars'!$A:$O,COLUMN()-COLUMN($B:$B),0)</f>
        <v>ALTO</v>
      </c>
      <c r="H51" s="2" t="str">
        <f>VLOOKUP($A51,'All details for all cars'!$A:$O,COLUMN()-COLUMN($B:$B),0)</f>
        <v>LXi BS-IV</v>
      </c>
      <c r="I51" s="15" t="str">
        <f>VLOOKUP($A51,'All details for all cars'!$A:$O,COLUMN()-COLUMN($B:$B),0)</f>
        <v>2010</v>
      </c>
      <c r="J51" s="15" t="str">
        <f>VLOOKUP($A51,'All details for all cars'!$A:$O,COLUMN()-COLUMN($B:$B),0)</f>
        <v>52212</v>
      </c>
      <c r="K51" s="15" t="str">
        <f>VLOOKUP($A51,'All details for all cars'!$A:$O,COLUMN()-COLUMN($B:$B),0)</f>
        <v>1</v>
      </c>
      <c r="L51" s="15" t="str">
        <f>VLOOKUP($A51,'All details for all cars'!$A:$O,COLUMN()-COLUMN($B:$B),0)</f>
        <v>230000</v>
      </c>
      <c r="M51" s="2" t="str">
        <f>VLOOKUP($A51,'All details for all cars'!$A:$O,COLUMN()-COLUMN($B:$B),0)</f>
        <v>Upgrading to a new car</v>
      </c>
      <c r="N51" s="15" t="str">
        <f>VLOOKUP($A51,'All details for all cars'!$A:$O,COLUMN()-COLUMN($B:$B),0)</f>
        <v>2.3</v>
      </c>
      <c r="O51" s="2" t="str">
        <f>VLOOKUP($A51,'All details for all cars'!$A:$O,COLUMN()-COLUMN($B:$B),0)</f>
        <v>dead_after_live</v>
      </c>
      <c r="P51" s="15" t="str">
        <f>VLOOKUP($A51,'All details for all cars'!$A:$O,COLUMN()-COLUMN($B:$B),0)</f>
        <v>228725</v>
      </c>
      <c r="Q51" s="15" t="str">
        <f>VLOOKUP($A51,'All details for all cars'!$A:$O,COLUMN()-COLUMN($B:$B),0)</f>
        <v/>
      </c>
      <c r="S51" s="27" t="str">
        <f t="shared" si="2"/>
        <v>3/27/2016</v>
      </c>
      <c r="T51" s="28" t="s">
        <v>20</v>
      </c>
      <c r="U51" t="str">
        <f t="shared" si="3"/>
        <v>220487</v>
      </c>
      <c r="V51" s="29" t="str">
        <f t="shared" ref="V51:W51" si="59">F51</f>
        <v>MARUTI SUZUKI</v>
      </c>
      <c r="W51" s="29" t="str">
        <f t="shared" si="59"/>
        <v>ALTO</v>
      </c>
      <c r="X51" s="30" t="str">
        <f>IFERROR(VLOOKUP(W51,modelMapping,2,0),W51)</f>
        <v>ALTO</v>
      </c>
      <c r="Y51" s="29" t="str">
        <f t="shared" si="5"/>
        <v>LXi BS-IV</v>
      </c>
      <c r="Z51" s="1" t="str">
        <f t="shared" si="6"/>
        <v>LXi</v>
      </c>
      <c r="AA51" t="str">
        <f t="shared" si="7"/>
        <v>2010</v>
      </c>
      <c r="AB51" t="str">
        <f t="shared" si="8"/>
        <v>230000</v>
      </c>
      <c r="AC51" t="str">
        <f t="shared" si="9"/>
        <v>52212</v>
      </c>
      <c r="AD51" t="str">
        <f t="shared" si="10"/>
        <v>6</v>
      </c>
      <c r="AE51" t="str">
        <f t="shared" si="11"/>
        <v>1</v>
      </c>
      <c r="AF51" s="28" t="s">
        <v>16</v>
      </c>
    </row>
    <row r="52">
      <c r="A52" s="13">
        <v>109747.0</v>
      </c>
      <c r="B52" s="9" t="s">
        <v>2712</v>
      </c>
      <c r="C52" s="13">
        <v>1060000.0</v>
      </c>
      <c r="D52" s="14">
        <v>42449.0</v>
      </c>
      <c r="E52" s="2" t="str">
        <f>VLOOKUP($A52,'All details for all cars'!$A:$O,COLUMN()-COLUMN($B:$B),0)</f>
        <v>10-Jan-16</v>
      </c>
      <c r="F52" s="2" t="str">
        <f>VLOOKUP($A52,'All details for all cars'!$A:$O,COLUMN()-COLUMN($B:$B),0)</f>
        <v>CHEVROLET</v>
      </c>
      <c r="G52" s="2" t="str">
        <f>VLOOKUP($A52,'All details for all cars'!$A:$O,COLUMN()-COLUMN($B:$B),0)</f>
        <v>CRUZE</v>
      </c>
      <c r="H52" s="2" t="str">
        <f>VLOOKUP($A52,'All details for all cars'!$A:$O,COLUMN()-COLUMN($B:$B),0)</f>
        <v>LTZ</v>
      </c>
      <c r="I52" s="15" t="str">
        <f>VLOOKUP($A52,'All details for all cars'!$A:$O,COLUMN()-COLUMN($B:$B),0)</f>
        <v>2012</v>
      </c>
      <c r="J52" s="15" t="str">
        <f>VLOOKUP($A52,'All details for all cars'!$A:$O,COLUMN()-COLUMN($B:$B),0)</f>
        <v>65861</v>
      </c>
      <c r="K52" s="15" t="str">
        <f>VLOOKUP($A52,'All details for all cars'!$A:$O,COLUMN()-COLUMN($B:$B),0)</f>
        <v>1</v>
      </c>
      <c r="L52" s="15" t="str">
        <f>VLOOKUP($A52,'All details for all cars'!$A:$O,COLUMN()-COLUMN($B:$B),0)</f>
        <v>1080000</v>
      </c>
      <c r="M52" s="2" t="str">
        <f>VLOOKUP($A52,'All details for all cars'!$A:$O,COLUMN()-COLUMN($B:$B),0)</f>
        <v>Upgrading to a new car</v>
      </c>
      <c r="N52" s="15" t="str">
        <f>VLOOKUP($A52,'All details for all cars'!$A:$O,COLUMN()-COLUMN($B:$B),0)</f>
        <v>4.1</v>
      </c>
      <c r="O52" s="2" t="str">
        <f>VLOOKUP($A52,'All details for all cars'!$A:$O,COLUMN()-COLUMN($B:$B),0)</f>
        <v>dead_after_live</v>
      </c>
      <c r="P52" s="15" t="str">
        <f>VLOOKUP($A52,'All details for all cars'!$A:$O,COLUMN()-COLUMN($B:$B),0)</f>
        <v/>
      </c>
      <c r="Q52" s="15" t="str">
        <f>VLOOKUP($A52,'All details for all cars'!$A:$O,COLUMN()-COLUMN($B:$B),0)</f>
        <v>1104800</v>
      </c>
      <c r="S52" s="27" t="str">
        <f t="shared" si="2"/>
        <v>3/20/2016</v>
      </c>
      <c r="T52" s="28" t="s">
        <v>20</v>
      </c>
      <c r="U52" t="str">
        <f t="shared" si="3"/>
        <v>109747</v>
      </c>
      <c r="V52" s="29" t="str">
        <f t="shared" ref="V52:W52" si="60">F52</f>
        <v>CHEVROLET</v>
      </c>
      <c r="W52" s="29" t="str">
        <f t="shared" si="60"/>
        <v>CRUZE</v>
      </c>
      <c r="X52" s="30" t="str">
        <f>IFERROR(VLOOKUP(W52,modelMapping,2,0),W52)</f>
        <v>CRUZE</v>
      </c>
      <c r="Y52" s="29" t="str">
        <f t="shared" si="5"/>
        <v>LTZ</v>
      </c>
      <c r="Z52" s="1" t="str">
        <f t="shared" si="6"/>
        <v>LTZ</v>
      </c>
      <c r="AA52" t="str">
        <f t="shared" si="7"/>
        <v>2012</v>
      </c>
      <c r="AB52" t="str">
        <f t="shared" si="8"/>
        <v>1060000</v>
      </c>
      <c r="AC52" t="str">
        <f t="shared" si="9"/>
        <v>65861</v>
      </c>
      <c r="AD52" t="str">
        <f t="shared" si="10"/>
        <v>4</v>
      </c>
      <c r="AE52" t="str">
        <f t="shared" si="11"/>
        <v>1</v>
      </c>
      <c r="AF52" s="28" t="s">
        <v>16</v>
      </c>
    </row>
    <row r="53">
      <c r="A53" s="13">
        <v>102857.0</v>
      </c>
      <c r="B53" s="9" t="s">
        <v>2711</v>
      </c>
      <c r="C53" s="13">
        <v>400000.0</v>
      </c>
      <c r="D53" s="14">
        <v>42448.0</v>
      </c>
      <c r="E53" s="2" t="str">
        <f>VLOOKUP($A53,'All details for all cars'!$A:$O,COLUMN()-COLUMN($B:$B),0)</f>
        <v>26-Dec-15</v>
      </c>
      <c r="F53" s="2" t="str">
        <f>VLOOKUP($A53,'All details for all cars'!$A:$O,COLUMN()-COLUMN($B:$B),0)</f>
        <v>HYUNDAI</v>
      </c>
      <c r="G53" s="2" t="str">
        <f>VLOOKUP($A53,'All details for all cars'!$A:$O,COLUMN()-COLUMN($B:$B),0)</f>
        <v>VERNA</v>
      </c>
      <c r="H53" s="2" t="str">
        <f>VLOOKUP($A53,'All details for all cars'!$A:$O,COLUMN()-COLUMN($B:$B),0)</f>
        <v>VTVT SX 1.6</v>
      </c>
      <c r="I53" s="15" t="str">
        <f>VLOOKUP($A53,'All details for all cars'!$A:$O,COLUMN()-COLUMN($B:$B),0)</f>
        <v>2010</v>
      </c>
      <c r="J53" s="15" t="str">
        <f>VLOOKUP($A53,'All details for all cars'!$A:$O,COLUMN()-COLUMN($B:$B),0)</f>
        <v>22886</v>
      </c>
      <c r="K53" s="15" t="str">
        <f>VLOOKUP($A53,'All details for all cars'!$A:$O,COLUMN()-COLUMN($B:$B),0)</f>
        <v>1</v>
      </c>
      <c r="L53" s="15" t="str">
        <f>VLOOKUP($A53,'All details for all cars'!$A:$O,COLUMN()-COLUMN($B:$B),0)</f>
        <v>499500</v>
      </c>
      <c r="M53" s="2" t="str">
        <f>VLOOKUP($A53,'All details for all cars'!$A:$O,COLUMN()-COLUMN($B:$B),0)</f>
        <v>Upgrading to a new car</v>
      </c>
      <c r="N53" s="15" t="str">
        <f>VLOOKUP($A53,'All details for all cars'!$A:$O,COLUMN()-COLUMN($B:$B),0)</f>
        <v>3.8</v>
      </c>
      <c r="O53" s="2" t="str">
        <f>VLOOKUP($A53,'All details for all cars'!$A:$O,COLUMN()-COLUMN($B:$B),0)</f>
        <v>dead_after_live</v>
      </c>
      <c r="P53" s="15" t="str">
        <f>VLOOKUP($A53,'All details for all cars'!$A:$O,COLUMN()-COLUMN($B:$B),0)</f>
        <v/>
      </c>
      <c r="Q53" s="15" t="str">
        <f>VLOOKUP($A53,'All details for all cars'!$A:$O,COLUMN()-COLUMN($B:$B),0)</f>
        <v>420800</v>
      </c>
      <c r="S53" s="27" t="str">
        <f t="shared" si="2"/>
        <v>3/19/2016</v>
      </c>
      <c r="T53" s="28" t="s">
        <v>20</v>
      </c>
      <c r="U53" t="str">
        <f t="shared" si="3"/>
        <v>102857</v>
      </c>
      <c r="V53" s="29" t="str">
        <f t="shared" ref="V53:W53" si="61">F53</f>
        <v>HYUNDAI</v>
      </c>
      <c r="W53" s="29" t="str">
        <f t="shared" si="61"/>
        <v>VERNA</v>
      </c>
      <c r="X53" s="30" t="str">
        <f>IFERROR(VLOOKUP(W53,modelMapping,2,0),W53)</f>
        <v>VERNA</v>
      </c>
      <c r="Y53" s="29" t="str">
        <f t="shared" si="5"/>
        <v>VTVT SX 1.6</v>
      </c>
      <c r="Z53" s="1" t="str">
        <f t="shared" si="6"/>
        <v>VTVT SX 1.6</v>
      </c>
      <c r="AA53" t="str">
        <f t="shared" si="7"/>
        <v>2010</v>
      </c>
      <c r="AB53" t="str">
        <f t="shared" si="8"/>
        <v>400000</v>
      </c>
      <c r="AC53" t="str">
        <f t="shared" si="9"/>
        <v>22886</v>
      </c>
      <c r="AD53" t="str">
        <f t="shared" si="10"/>
        <v>6</v>
      </c>
      <c r="AE53" t="str">
        <f t="shared" si="11"/>
        <v>1</v>
      </c>
      <c r="AF53" s="28" t="s">
        <v>16</v>
      </c>
    </row>
    <row r="54">
      <c r="A54" s="13">
        <v>131640.0</v>
      </c>
      <c r="B54" s="9" t="s">
        <v>2712</v>
      </c>
      <c r="C54" s="13">
        <v>270000.0</v>
      </c>
      <c r="D54" s="14">
        <v>42452.0</v>
      </c>
      <c r="E54" s="2" t="str">
        <f>VLOOKUP($A54,'All details for all cars'!$A:$O,COLUMN()-COLUMN($B:$B),0)</f>
        <v>15-Feb-16</v>
      </c>
      <c r="F54" s="2" t="str">
        <f>VLOOKUP($A54,'All details for all cars'!$A:$O,COLUMN()-COLUMN($B:$B),0)</f>
        <v>HYUNDAI</v>
      </c>
      <c r="G54" s="2" t="str">
        <f>VLOOKUP($A54,'All details for all cars'!$A:$O,COLUMN()-COLUMN($B:$B),0)</f>
        <v>I10</v>
      </c>
      <c r="H54" s="2" t="str">
        <f>VLOOKUP($A54,'All details for all cars'!$A:$O,COLUMN()-COLUMN($B:$B),0)</f>
        <v>Magna 1.2</v>
      </c>
      <c r="I54" s="15" t="str">
        <f>VLOOKUP($A54,'All details for all cars'!$A:$O,COLUMN()-COLUMN($B:$B),0)</f>
        <v>2011</v>
      </c>
      <c r="J54" s="15" t="str">
        <f>VLOOKUP($A54,'All details for all cars'!$A:$O,COLUMN()-COLUMN($B:$B),0)</f>
        <v>59877</v>
      </c>
      <c r="K54" s="15" t="str">
        <f>VLOOKUP($A54,'All details for all cars'!$A:$O,COLUMN()-COLUMN($B:$B),0)</f>
        <v>3</v>
      </c>
      <c r="L54" s="15" t="str">
        <f>VLOOKUP($A54,'All details for all cars'!$A:$O,COLUMN()-COLUMN($B:$B),0)</f>
        <v>300000</v>
      </c>
      <c r="M54" s="2" t="str">
        <f>VLOOKUP($A54,'All details for all cars'!$A:$O,COLUMN()-COLUMN($B:$B),0)</f>
        <v>Upgrading to a new car</v>
      </c>
      <c r="N54" s="15" t="str">
        <f>VLOOKUP($A54,'All details for all cars'!$A:$O,COLUMN()-COLUMN($B:$B),0)</f>
        <v>4</v>
      </c>
      <c r="O54" s="2" t="str">
        <f>VLOOKUP($A54,'All details for all cars'!$A:$O,COLUMN()-COLUMN($B:$B),0)</f>
        <v>dead_after_live</v>
      </c>
      <c r="P54" s="15" t="str">
        <f>VLOOKUP($A54,'All details for all cars'!$A:$O,COLUMN()-COLUMN($B:$B),0)</f>
        <v>264495</v>
      </c>
      <c r="Q54" s="15" t="str">
        <f>VLOOKUP($A54,'All details for all cars'!$A:$O,COLUMN()-COLUMN($B:$B),0)</f>
        <v/>
      </c>
      <c r="S54" s="27" t="str">
        <f t="shared" si="2"/>
        <v>3/23/2016</v>
      </c>
      <c r="T54" s="28" t="s">
        <v>20</v>
      </c>
      <c r="U54" t="str">
        <f t="shared" si="3"/>
        <v>131640</v>
      </c>
      <c r="V54" s="29" t="str">
        <f t="shared" ref="V54:W54" si="62">F54</f>
        <v>HYUNDAI</v>
      </c>
      <c r="W54" s="29" t="str">
        <f t="shared" si="62"/>
        <v>I10</v>
      </c>
      <c r="X54" s="30" t="str">
        <f>IFERROR(VLOOKUP(W54,modelMapping,2,0),W54)</f>
        <v>I10</v>
      </c>
      <c r="Y54" s="29" t="str">
        <f t="shared" si="5"/>
        <v>Magna 1.2</v>
      </c>
      <c r="Z54" s="1" t="str">
        <f t="shared" si="6"/>
        <v>Magna 1.2</v>
      </c>
      <c r="AA54" t="str">
        <f t="shared" si="7"/>
        <v>2011</v>
      </c>
      <c r="AB54" t="str">
        <f t="shared" si="8"/>
        <v>270000</v>
      </c>
      <c r="AC54" t="str">
        <f t="shared" si="9"/>
        <v>59877</v>
      </c>
      <c r="AD54" t="str">
        <f t="shared" si="10"/>
        <v>5</v>
      </c>
      <c r="AE54" t="str">
        <f t="shared" si="11"/>
        <v>3</v>
      </c>
      <c r="AF54" s="28" t="s">
        <v>16</v>
      </c>
    </row>
    <row r="55">
      <c r="A55" s="13">
        <v>114312.0</v>
      </c>
      <c r="B55" s="9" t="s">
        <v>2711</v>
      </c>
      <c r="C55" s="13">
        <v>330000.0</v>
      </c>
      <c r="D55" s="14">
        <v>42446.0</v>
      </c>
      <c r="E55" s="2" t="str">
        <f>VLOOKUP($A55,'All details for all cars'!$A:$O,COLUMN()-COLUMN($B:$B),0)</f>
        <v>18-Jan-16</v>
      </c>
      <c r="F55" s="2" t="str">
        <f>VLOOKUP($A55,'All details for all cars'!$A:$O,COLUMN()-COLUMN($B:$B),0)</f>
        <v>HYUNDAI</v>
      </c>
      <c r="G55" s="2" t="str">
        <f>VLOOKUP($A55,'All details for all cars'!$A:$O,COLUMN()-COLUMN($B:$B),0)</f>
        <v>I10</v>
      </c>
      <c r="H55" s="2" t="str">
        <f>VLOOKUP($A55,'All details for all cars'!$A:$O,COLUMN()-COLUMN($B:$B),0)</f>
        <v>Magna 1.2 Kappa2</v>
      </c>
      <c r="I55" s="15" t="str">
        <f>VLOOKUP($A55,'All details for all cars'!$A:$O,COLUMN()-COLUMN($B:$B),0)</f>
        <v>2011</v>
      </c>
      <c r="J55" s="15" t="str">
        <f>VLOOKUP($A55,'All details for all cars'!$A:$O,COLUMN()-COLUMN($B:$B),0)</f>
        <v>22404</v>
      </c>
      <c r="K55" s="15" t="str">
        <f>VLOOKUP($A55,'All details for all cars'!$A:$O,COLUMN()-COLUMN($B:$B),0)</f>
        <v>1</v>
      </c>
      <c r="L55" s="15" t="str">
        <f>VLOOKUP($A55,'All details for all cars'!$A:$O,COLUMN()-COLUMN($B:$B),0)</f>
        <v>360000</v>
      </c>
      <c r="M55" s="2" t="str">
        <f>VLOOKUP($A55,'All details for all cars'!$A:$O,COLUMN()-COLUMN($B:$B),0)</f>
        <v>Upgrading to a new car</v>
      </c>
      <c r="N55" s="15" t="str">
        <f>VLOOKUP($A55,'All details for all cars'!$A:$O,COLUMN()-COLUMN($B:$B),0)</f>
        <v>3.7</v>
      </c>
      <c r="O55" s="2" t="str">
        <f>VLOOKUP($A55,'All details for all cars'!$A:$O,COLUMN()-COLUMN($B:$B),0)</f>
        <v>dead_after_live</v>
      </c>
      <c r="P55" s="15" t="str">
        <f>VLOOKUP($A55,'All details for all cars'!$A:$O,COLUMN()-COLUMN($B:$B),0)</f>
        <v>322280</v>
      </c>
      <c r="Q55" s="15" t="str">
        <f>VLOOKUP($A55,'All details for all cars'!$A:$O,COLUMN()-COLUMN($B:$B),0)</f>
        <v>325200</v>
      </c>
      <c r="S55" s="27" t="str">
        <f t="shared" si="2"/>
        <v>3/17/2016</v>
      </c>
      <c r="T55" s="28" t="s">
        <v>20</v>
      </c>
      <c r="U55" t="str">
        <f t="shared" si="3"/>
        <v>114312</v>
      </c>
      <c r="V55" s="29" t="str">
        <f t="shared" ref="V55:W55" si="63">F55</f>
        <v>HYUNDAI</v>
      </c>
      <c r="W55" s="29" t="str">
        <f t="shared" si="63"/>
        <v>I10</v>
      </c>
      <c r="X55" s="30" t="str">
        <f>IFERROR(VLOOKUP(W55,modelMapping,2,0),W55)</f>
        <v>I10</v>
      </c>
      <c r="Y55" s="29" t="str">
        <f t="shared" si="5"/>
        <v>Magna 1.2 Kappa2</v>
      </c>
      <c r="Z55" s="1" t="str">
        <f t="shared" si="6"/>
        <v>Magna 1.2 Kappa2</v>
      </c>
      <c r="AA55" t="str">
        <f t="shared" si="7"/>
        <v>2011</v>
      </c>
      <c r="AB55" t="str">
        <f t="shared" si="8"/>
        <v>330000</v>
      </c>
      <c r="AC55" t="str">
        <f t="shared" si="9"/>
        <v>22404</v>
      </c>
      <c r="AD55" t="str">
        <f t="shared" si="10"/>
        <v>5</v>
      </c>
      <c r="AE55" t="str">
        <f t="shared" si="11"/>
        <v>1</v>
      </c>
      <c r="AF55" s="28" t="s">
        <v>16</v>
      </c>
    </row>
    <row r="56">
      <c r="A56" s="13">
        <v>17666.0</v>
      </c>
      <c r="B56" s="9" t="s">
        <v>2712</v>
      </c>
      <c r="C56" s="13">
        <v>347000.0</v>
      </c>
      <c r="D56" s="14">
        <v>42412.0</v>
      </c>
      <c r="E56" s="2" t="str">
        <f>VLOOKUP($A56,'All details for all cars'!$A:$O,COLUMN()-COLUMN($B:$B),0)</f>
        <v>23-Aug-15</v>
      </c>
      <c r="F56" s="2" t="str">
        <f>VLOOKUP($A56,'All details for all cars'!$A:$O,COLUMN()-COLUMN($B:$B),0)</f>
        <v>FORD</v>
      </c>
      <c r="G56" s="2" t="str">
        <f>VLOOKUP($A56,'All details for all cars'!$A:$O,COLUMN()-COLUMN($B:$B),0)</f>
        <v>FIGO</v>
      </c>
      <c r="H56" s="2" t="str">
        <f>VLOOKUP($A56,'All details for all cars'!$A:$O,COLUMN()-COLUMN($B:$B),0)</f>
        <v>Duratorq Diesel Titanium 1.4</v>
      </c>
      <c r="I56" s="15" t="str">
        <f>VLOOKUP($A56,'All details for all cars'!$A:$O,COLUMN()-COLUMN($B:$B),0)</f>
        <v>2011</v>
      </c>
      <c r="J56" s="15" t="str">
        <f>VLOOKUP($A56,'All details for all cars'!$A:$O,COLUMN()-COLUMN($B:$B),0)</f>
        <v>49064</v>
      </c>
      <c r="K56" s="15" t="str">
        <f>VLOOKUP($A56,'All details for all cars'!$A:$O,COLUMN()-COLUMN($B:$B),0)</f>
        <v>2</v>
      </c>
      <c r="L56" s="15" t="str">
        <f>VLOOKUP($A56,'All details for all cars'!$A:$O,COLUMN()-COLUMN($B:$B),0)</f>
        <v>380000</v>
      </c>
      <c r="M56" s="2" t="str">
        <f>VLOOKUP($A56,'All details for all cars'!$A:$O,COLUMN()-COLUMN($B:$B),0)</f>
        <v>Upgrading to a new car</v>
      </c>
      <c r="N56" s="15" t="str">
        <f>VLOOKUP($A56,'All details for all cars'!$A:$O,COLUMN()-COLUMN($B:$B),0)</f>
        <v>3.9</v>
      </c>
      <c r="O56" s="2" t="str">
        <f>VLOOKUP($A56,'All details for all cars'!$A:$O,COLUMN()-COLUMN($B:$B),0)</f>
        <v>dead_after_live</v>
      </c>
      <c r="P56" s="15" t="str">
        <f>VLOOKUP($A56,'All details for all cars'!$A:$O,COLUMN()-COLUMN($B:$B),0)</f>
        <v/>
      </c>
      <c r="Q56" s="15" t="str">
        <f>VLOOKUP($A56,'All details for all cars'!$A:$O,COLUMN()-COLUMN($B:$B),0)</f>
        <v>351180</v>
      </c>
      <c r="S56" s="27" t="str">
        <f t="shared" si="2"/>
        <v>2/12/2016</v>
      </c>
      <c r="T56" s="28" t="s">
        <v>20</v>
      </c>
      <c r="U56" t="str">
        <f t="shared" si="3"/>
        <v>17666</v>
      </c>
      <c r="V56" s="29" t="str">
        <f t="shared" ref="V56:W56" si="64">F56</f>
        <v>FORD</v>
      </c>
      <c r="W56" s="29" t="str">
        <f t="shared" si="64"/>
        <v>FIGO</v>
      </c>
      <c r="X56" s="30" t="str">
        <f>IFERROR(VLOOKUP(W56,modelMapping,2,0),W56)</f>
        <v>FIGO</v>
      </c>
      <c r="Y56" s="29" t="str">
        <f t="shared" si="5"/>
        <v>Duratorq Diesel Titanium 1.4</v>
      </c>
      <c r="Z56" s="1" t="str">
        <f t="shared" si="6"/>
        <v>Duratorq Diesel Titanium 1.4</v>
      </c>
      <c r="AA56" t="str">
        <f t="shared" si="7"/>
        <v>2011</v>
      </c>
      <c r="AB56" t="str">
        <f t="shared" si="8"/>
        <v>347000</v>
      </c>
      <c r="AC56" t="str">
        <f t="shared" si="9"/>
        <v>49064</v>
      </c>
      <c r="AD56" t="str">
        <f t="shared" si="10"/>
        <v>5</v>
      </c>
      <c r="AE56" t="str">
        <f t="shared" si="11"/>
        <v>2</v>
      </c>
      <c r="AF56" s="28" t="s">
        <v>16</v>
      </c>
    </row>
    <row r="57">
      <c r="A57" s="13">
        <v>114674.0</v>
      </c>
      <c r="B57" s="9" t="s">
        <v>2710</v>
      </c>
      <c r="C57" s="13">
        <v>204000.0</v>
      </c>
      <c r="D57" s="14">
        <v>42449.0</v>
      </c>
      <c r="E57" s="2" t="str">
        <f>VLOOKUP($A57,'All details for all cars'!$A:$O,COLUMN()-COLUMN($B:$B),0)</f>
        <v>20-Jan-16</v>
      </c>
      <c r="F57" s="2" t="str">
        <f>VLOOKUP($A57,'All details for all cars'!$A:$O,COLUMN()-COLUMN($B:$B),0)</f>
        <v>HYUNDAI</v>
      </c>
      <c r="G57" s="2" t="str">
        <f>VLOOKUP($A57,'All details for all cars'!$A:$O,COLUMN()-COLUMN($B:$B),0)</f>
        <v>SANTRO XING</v>
      </c>
      <c r="H57" s="2" t="str">
        <f>VLOOKUP($A57,'All details for all cars'!$A:$O,COLUMN()-COLUMN($B:$B),0)</f>
        <v>GL</v>
      </c>
      <c r="I57" s="15" t="str">
        <f>VLOOKUP($A57,'All details for all cars'!$A:$O,COLUMN()-COLUMN($B:$B),0)</f>
        <v>2008</v>
      </c>
      <c r="J57" s="15" t="str">
        <f>VLOOKUP($A57,'All details for all cars'!$A:$O,COLUMN()-COLUMN($B:$B),0)</f>
        <v>50658</v>
      </c>
      <c r="K57" s="15" t="str">
        <f>VLOOKUP($A57,'All details for all cars'!$A:$O,COLUMN()-COLUMN($B:$B),0)</f>
        <v>3</v>
      </c>
      <c r="L57" s="15" t="str">
        <f>VLOOKUP($A57,'All details for all cars'!$A:$O,COLUMN()-COLUMN($B:$B),0)</f>
        <v>235000</v>
      </c>
      <c r="M57" s="2" t="str">
        <f>VLOOKUP($A57,'All details for all cars'!$A:$O,COLUMN()-COLUMN($B:$B),0)</f>
        <v>Have another car</v>
      </c>
      <c r="N57" s="15" t="str">
        <f>VLOOKUP($A57,'All details for all cars'!$A:$O,COLUMN()-COLUMN($B:$B),0)</f>
        <v>3.2</v>
      </c>
      <c r="O57" s="2" t="str">
        <f>VLOOKUP($A57,'All details for all cars'!$A:$O,COLUMN()-COLUMN($B:$B),0)</f>
        <v>dead_after_live</v>
      </c>
      <c r="P57" s="15" t="str">
        <f>VLOOKUP($A57,'All details for all cars'!$A:$O,COLUMN()-COLUMN($B:$B),0)</f>
        <v/>
      </c>
      <c r="Q57" s="15" t="str">
        <f>VLOOKUP($A57,'All details for all cars'!$A:$O,COLUMN()-COLUMN($B:$B),0)</f>
        <v>139570</v>
      </c>
      <c r="S57" s="27" t="str">
        <f t="shared" si="2"/>
        <v>3/20/2016</v>
      </c>
      <c r="T57" s="28" t="s">
        <v>20</v>
      </c>
      <c r="U57" t="str">
        <f t="shared" si="3"/>
        <v>114674</v>
      </c>
      <c r="V57" s="29" t="str">
        <f t="shared" ref="V57:W57" si="65">F57</f>
        <v>HYUNDAI</v>
      </c>
      <c r="W57" s="29" t="str">
        <f t="shared" si="65"/>
        <v>SANTRO XING</v>
      </c>
      <c r="X57" s="30" t="str">
        <f>IFERROR(VLOOKUP(W57,modelMapping,2,0),W57)</f>
        <v>SANTRO XING</v>
      </c>
      <c r="Y57" s="29" t="str">
        <f t="shared" si="5"/>
        <v>GL</v>
      </c>
      <c r="Z57" s="1" t="str">
        <f t="shared" si="6"/>
        <v>GL</v>
      </c>
      <c r="AA57" t="str">
        <f t="shared" si="7"/>
        <v>2008</v>
      </c>
      <c r="AB57" t="str">
        <f t="shared" si="8"/>
        <v>204000</v>
      </c>
      <c r="AC57" t="str">
        <f t="shared" si="9"/>
        <v>50658</v>
      </c>
      <c r="AD57" t="str">
        <f t="shared" si="10"/>
        <v>8</v>
      </c>
      <c r="AE57" t="str">
        <f t="shared" si="11"/>
        <v>3</v>
      </c>
      <c r="AF57" s="28" t="s">
        <v>16</v>
      </c>
    </row>
    <row r="58">
      <c r="A58" s="13">
        <v>114017.0</v>
      </c>
      <c r="B58" s="9" t="s">
        <v>2712</v>
      </c>
      <c r="C58" s="13">
        <v>460000.0</v>
      </c>
      <c r="D58" s="14">
        <v>42448.0</v>
      </c>
      <c r="E58" s="2" t="str">
        <f>VLOOKUP($A58,'All details for all cars'!$A:$O,COLUMN()-COLUMN($B:$B),0)</f>
        <v>18-Jan-16</v>
      </c>
      <c r="F58" s="2" t="str">
        <f>VLOOKUP($A58,'All details for all cars'!$A:$O,COLUMN()-COLUMN($B:$B),0)</f>
        <v>MARUTI SUZUKI</v>
      </c>
      <c r="G58" s="2" t="str">
        <f>VLOOKUP($A58,'All details for all cars'!$A:$O,COLUMN()-COLUMN($B:$B),0)</f>
        <v>WAGON R 1.0</v>
      </c>
      <c r="H58" s="2" t="str">
        <f>VLOOKUP($A58,'All details for all cars'!$A:$O,COLUMN()-COLUMN($B:$B),0)</f>
        <v>VXi</v>
      </c>
      <c r="I58" s="15" t="str">
        <f>VLOOKUP($A58,'All details for all cars'!$A:$O,COLUMN()-COLUMN($B:$B),0)</f>
        <v>2015</v>
      </c>
      <c r="J58" s="15" t="str">
        <f>VLOOKUP($A58,'All details for all cars'!$A:$O,COLUMN()-COLUMN($B:$B),0)</f>
        <v>15434</v>
      </c>
      <c r="K58" s="15" t="str">
        <f>VLOOKUP($A58,'All details for all cars'!$A:$O,COLUMN()-COLUMN($B:$B),0)</f>
        <v>1</v>
      </c>
      <c r="L58" s="15" t="str">
        <f>VLOOKUP($A58,'All details for all cars'!$A:$O,COLUMN()-COLUMN($B:$B),0)</f>
        <v>500000</v>
      </c>
      <c r="M58" s="2" t="str">
        <f>VLOOKUP($A58,'All details for all cars'!$A:$O,COLUMN()-COLUMN($B:$B),0)</f>
        <v>Upgrading to a new car</v>
      </c>
      <c r="N58" s="15" t="str">
        <f>VLOOKUP($A58,'All details for all cars'!$A:$O,COLUMN()-COLUMN($B:$B),0)</f>
        <v>4.7</v>
      </c>
      <c r="O58" s="2" t="str">
        <f>VLOOKUP($A58,'All details for all cars'!$A:$O,COLUMN()-COLUMN($B:$B),0)</f>
        <v>dead_after_live</v>
      </c>
      <c r="P58" s="15" t="str">
        <f>VLOOKUP($A58,'All details for all cars'!$A:$O,COLUMN()-COLUMN($B:$B),0)</f>
        <v>377303</v>
      </c>
      <c r="Q58" s="15" t="str">
        <f>VLOOKUP($A58,'All details for all cars'!$A:$O,COLUMN()-COLUMN($B:$B),0)</f>
        <v>429700</v>
      </c>
      <c r="S58" s="27" t="str">
        <f t="shared" si="2"/>
        <v>3/19/2016</v>
      </c>
      <c r="T58" s="28" t="s">
        <v>20</v>
      </c>
      <c r="U58" t="str">
        <f t="shared" si="3"/>
        <v>114017</v>
      </c>
      <c r="V58" s="29" t="str">
        <f t="shared" ref="V58:W58" si="66">F58</f>
        <v>MARUTI SUZUKI</v>
      </c>
      <c r="W58" s="29" t="str">
        <f t="shared" si="66"/>
        <v>WAGON R 1.0</v>
      </c>
      <c r="X58" s="1" t="str">
        <f>IFERROR(VLOOKUP(W58,modelMapping,2,0),W58)</f>
        <v>Wagon R</v>
      </c>
      <c r="Y58" s="29" t="str">
        <f t="shared" si="5"/>
        <v>VXi</v>
      </c>
      <c r="Z58" s="1" t="str">
        <f t="shared" si="6"/>
        <v>VXi</v>
      </c>
      <c r="AA58" t="str">
        <f t="shared" si="7"/>
        <v>2015</v>
      </c>
      <c r="AB58" t="str">
        <f t="shared" si="8"/>
        <v>460000</v>
      </c>
      <c r="AC58" t="str">
        <f t="shared" si="9"/>
        <v>15434</v>
      </c>
      <c r="AD58" t="str">
        <f t="shared" si="10"/>
        <v>1</v>
      </c>
      <c r="AE58" t="str">
        <f t="shared" si="11"/>
        <v>1</v>
      </c>
      <c r="AF58" s="28" t="s">
        <v>16</v>
      </c>
    </row>
    <row r="59">
      <c r="A59" s="13">
        <v>120377.0</v>
      </c>
      <c r="B59" s="9" t="s">
        <v>2710</v>
      </c>
      <c r="C59" s="13">
        <v>490000.0</v>
      </c>
      <c r="D59" s="14">
        <v>42451.0</v>
      </c>
      <c r="E59" s="2" t="str">
        <f>VLOOKUP($A59,'All details for all cars'!$A:$O,COLUMN()-COLUMN($B:$B),0)</f>
        <v>30-Jan-16</v>
      </c>
      <c r="F59" s="2" t="str">
        <f>VLOOKUP($A59,'All details for all cars'!$A:$O,COLUMN()-COLUMN($B:$B),0)</f>
        <v>MARUTI SUZUKI</v>
      </c>
      <c r="G59" s="2" t="str">
        <f>VLOOKUP($A59,'All details for all cars'!$A:$O,COLUMN()-COLUMN($B:$B),0)</f>
        <v>RITZ</v>
      </c>
      <c r="H59" s="2" t="str">
        <f>VLOOKUP($A59,'All details for all cars'!$A:$O,COLUMN()-COLUMN($B:$B),0)</f>
        <v>Vdi BS-IV</v>
      </c>
      <c r="I59" s="15" t="str">
        <f>VLOOKUP($A59,'All details for all cars'!$A:$O,COLUMN()-COLUMN($B:$B),0)</f>
        <v>2012</v>
      </c>
      <c r="J59" s="15" t="str">
        <f>VLOOKUP($A59,'All details for all cars'!$A:$O,COLUMN()-COLUMN($B:$B),0)</f>
        <v>32993</v>
      </c>
      <c r="K59" s="15" t="str">
        <f>VLOOKUP($A59,'All details for all cars'!$A:$O,COLUMN()-COLUMN($B:$B),0)</f>
        <v>1</v>
      </c>
      <c r="L59" s="15" t="str">
        <f>VLOOKUP($A59,'All details for all cars'!$A:$O,COLUMN()-COLUMN($B:$B),0)</f>
        <v>550000</v>
      </c>
      <c r="M59" s="2" t="str">
        <f>VLOOKUP($A59,'All details for all cars'!$A:$O,COLUMN()-COLUMN($B:$B),0)</f>
        <v>Upgrading to a new car</v>
      </c>
      <c r="N59" s="15" t="str">
        <f>VLOOKUP($A59,'All details for all cars'!$A:$O,COLUMN()-COLUMN($B:$B),0)</f>
        <v>4.1</v>
      </c>
      <c r="O59" s="2" t="str">
        <f>VLOOKUP($A59,'All details for all cars'!$A:$O,COLUMN()-COLUMN($B:$B),0)</f>
        <v>dead_after_live</v>
      </c>
      <c r="P59" s="15" t="str">
        <f>VLOOKUP($A59,'All details for all cars'!$A:$O,COLUMN()-COLUMN($B:$B),0)</f>
        <v>427187</v>
      </c>
      <c r="Q59" s="15" t="str">
        <f>VLOOKUP($A59,'All details for all cars'!$A:$O,COLUMN()-COLUMN($B:$B),0)</f>
        <v>460600</v>
      </c>
      <c r="S59" s="27" t="str">
        <f t="shared" si="2"/>
        <v>3/22/2016</v>
      </c>
      <c r="T59" s="28" t="s">
        <v>20</v>
      </c>
      <c r="U59" t="str">
        <f t="shared" si="3"/>
        <v>120377</v>
      </c>
      <c r="V59" s="29" t="str">
        <f t="shared" ref="V59:W59" si="67">F59</f>
        <v>MARUTI SUZUKI</v>
      </c>
      <c r="W59" s="29" t="str">
        <f t="shared" si="67"/>
        <v>RITZ</v>
      </c>
      <c r="X59" s="30" t="str">
        <f>IFERROR(VLOOKUP(W59,modelMapping,2,0),W59)</f>
        <v>RITZ</v>
      </c>
      <c r="Y59" s="29" t="str">
        <f t="shared" si="5"/>
        <v>Vdi BS-IV</v>
      </c>
      <c r="Z59" s="1" t="str">
        <f t="shared" si="6"/>
        <v>Vdi</v>
      </c>
      <c r="AA59" t="str">
        <f t="shared" si="7"/>
        <v>2012</v>
      </c>
      <c r="AB59" t="str">
        <f t="shared" si="8"/>
        <v>490000</v>
      </c>
      <c r="AC59" t="str">
        <f t="shared" si="9"/>
        <v>32993</v>
      </c>
      <c r="AD59" t="str">
        <f t="shared" si="10"/>
        <v>4</v>
      </c>
      <c r="AE59" t="str">
        <f t="shared" si="11"/>
        <v>1</v>
      </c>
      <c r="AF59" s="28" t="s">
        <v>16</v>
      </c>
    </row>
    <row r="60">
      <c r="A60" s="13">
        <v>108118.0</v>
      </c>
      <c r="B60" s="9" t="s">
        <v>2712</v>
      </c>
      <c r="C60" s="13">
        <v>270000.0</v>
      </c>
      <c r="D60" s="14">
        <v>42422.0</v>
      </c>
      <c r="E60" s="2" t="str">
        <f>VLOOKUP($A60,'All details for all cars'!$A:$O,COLUMN()-COLUMN($B:$B),0)</f>
        <v>9-Jan-16</v>
      </c>
      <c r="F60" s="2" t="str">
        <f>VLOOKUP($A60,'All details for all cars'!$A:$O,COLUMN()-COLUMN($B:$B),0)</f>
        <v>HYUNDAI</v>
      </c>
      <c r="G60" s="2" t="str">
        <f>VLOOKUP($A60,'All details for all cars'!$A:$O,COLUMN()-COLUMN($B:$B),0)</f>
        <v>SANTRO XING</v>
      </c>
      <c r="H60" s="2" t="str">
        <f>VLOOKUP($A60,'All details for all cars'!$A:$O,COLUMN()-COLUMN($B:$B),0)</f>
        <v>GLS LPG</v>
      </c>
      <c r="I60" s="15" t="str">
        <f>VLOOKUP($A60,'All details for all cars'!$A:$O,COLUMN()-COLUMN($B:$B),0)</f>
        <v>2010</v>
      </c>
      <c r="J60" s="15" t="str">
        <f>VLOOKUP($A60,'All details for all cars'!$A:$O,COLUMN()-COLUMN($B:$B),0)</f>
        <v>20591</v>
      </c>
      <c r="K60" s="15" t="str">
        <f>VLOOKUP($A60,'All details for all cars'!$A:$O,COLUMN()-COLUMN($B:$B),0)</f>
        <v>1</v>
      </c>
      <c r="L60" s="15" t="str">
        <f>VLOOKUP($A60,'All details for all cars'!$A:$O,COLUMN()-COLUMN($B:$B),0)</f>
        <v>280000</v>
      </c>
      <c r="M60" s="2" t="str">
        <f>VLOOKUP($A60,'All details for all cars'!$A:$O,COLUMN()-COLUMN($B:$B),0)</f>
        <v>Upgrading to a new car</v>
      </c>
      <c r="N60" s="15" t="str">
        <f>VLOOKUP($A60,'All details for all cars'!$A:$O,COLUMN()-COLUMN($B:$B),0)</f>
        <v>3.6</v>
      </c>
      <c r="O60" s="2" t="str">
        <f>VLOOKUP($A60,'All details for all cars'!$A:$O,COLUMN()-COLUMN($B:$B),0)</f>
        <v>dead_after_live</v>
      </c>
      <c r="P60" s="15" t="str">
        <f>VLOOKUP($A60,'All details for all cars'!$A:$O,COLUMN()-COLUMN($B:$B),0)</f>
        <v/>
      </c>
      <c r="Q60" s="15" t="str">
        <f>VLOOKUP($A60,'All details for all cars'!$A:$O,COLUMN()-COLUMN($B:$B),0)</f>
        <v>254600</v>
      </c>
      <c r="S60" s="27" t="str">
        <f t="shared" si="2"/>
        <v>2/22/2016</v>
      </c>
      <c r="T60" s="28" t="s">
        <v>20</v>
      </c>
      <c r="U60" t="str">
        <f t="shared" si="3"/>
        <v>108118</v>
      </c>
      <c r="V60" s="29" t="str">
        <f t="shared" ref="V60:W60" si="68">F60</f>
        <v>HYUNDAI</v>
      </c>
      <c r="W60" s="29" t="str">
        <f t="shared" si="68"/>
        <v>SANTRO XING</v>
      </c>
      <c r="X60" s="30" t="str">
        <f>IFERROR(VLOOKUP(W60,modelMapping,2,0),W60)</f>
        <v>SANTRO XING</v>
      </c>
      <c r="Y60" s="29" t="str">
        <f t="shared" si="5"/>
        <v>GLS LPG</v>
      </c>
      <c r="Z60" s="1" t="str">
        <f t="shared" si="6"/>
        <v>GLS LPG</v>
      </c>
      <c r="AA60" t="str">
        <f t="shared" si="7"/>
        <v>2010</v>
      </c>
      <c r="AB60" t="str">
        <f t="shared" si="8"/>
        <v>270000</v>
      </c>
      <c r="AC60" t="str">
        <f t="shared" si="9"/>
        <v>20591</v>
      </c>
      <c r="AD60" t="str">
        <f t="shared" si="10"/>
        <v>6</v>
      </c>
      <c r="AE60" t="str">
        <f t="shared" si="11"/>
        <v>1</v>
      </c>
      <c r="AF60" s="28" t="s">
        <v>16</v>
      </c>
    </row>
    <row r="61">
      <c r="A61" s="13">
        <v>124886.0</v>
      </c>
      <c r="B61" s="9" t="s">
        <v>2711</v>
      </c>
      <c r="C61" s="13">
        <v>340000.0</v>
      </c>
      <c r="D61" s="14">
        <v>42447.0</v>
      </c>
      <c r="E61" s="2" t="str">
        <f>VLOOKUP($A61,'All details for all cars'!$A:$O,COLUMN()-COLUMN($B:$B),0)</f>
        <v>16-Feb-16</v>
      </c>
      <c r="F61" s="2" t="str">
        <f>VLOOKUP($A61,'All details for all cars'!$A:$O,COLUMN()-COLUMN($B:$B),0)</f>
        <v>FORD</v>
      </c>
      <c r="G61" s="2" t="str">
        <f>VLOOKUP($A61,'All details for all cars'!$A:$O,COLUMN()-COLUMN($B:$B),0)</f>
        <v>FIGO</v>
      </c>
      <c r="H61" s="2" t="str">
        <f>VLOOKUP($A61,'All details for all cars'!$A:$O,COLUMN()-COLUMN($B:$B),0)</f>
        <v>Duratec Petrol ZXI 1.2</v>
      </c>
      <c r="I61" s="15" t="str">
        <f>VLOOKUP($A61,'All details for all cars'!$A:$O,COLUMN()-COLUMN($B:$B),0)</f>
        <v>2010</v>
      </c>
      <c r="J61" s="15" t="str">
        <f>VLOOKUP($A61,'All details for all cars'!$A:$O,COLUMN()-COLUMN($B:$B),0)</f>
        <v>32119</v>
      </c>
      <c r="K61" s="15" t="str">
        <f>VLOOKUP($A61,'All details for all cars'!$A:$O,COLUMN()-COLUMN($B:$B),0)</f>
        <v>1</v>
      </c>
      <c r="L61" s="15" t="str">
        <f>VLOOKUP($A61,'All details for all cars'!$A:$O,COLUMN()-COLUMN($B:$B),0)</f>
        <v>380000</v>
      </c>
      <c r="M61" s="2" t="str">
        <f>VLOOKUP($A61,'All details for all cars'!$A:$O,COLUMN()-COLUMN($B:$B),0)</f>
        <v>Upgrading to a new car</v>
      </c>
      <c r="N61" s="15" t="str">
        <f>VLOOKUP($A61,'All details for all cars'!$A:$O,COLUMN()-COLUMN($B:$B),0)</f>
        <v>3.7</v>
      </c>
      <c r="O61" s="2" t="str">
        <f>VLOOKUP($A61,'All details for all cars'!$A:$O,COLUMN()-COLUMN($B:$B),0)</f>
        <v>dead_after_live</v>
      </c>
      <c r="P61" s="15" t="str">
        <f>VLOOKUP($A61,'All details for all cars'!$A:$O,COLUMN()-COLUMN($B:$B),0)</f>
        <v/>
      </c>
      <c r="Q61" s="15" t="str">
        <f>VLOOKUP($A61,'All details for all cars'!$A:$O,COLUMN()-COLUMN($B:$B),0)</f>
        <v>254700</v>
      </c>
      <c r="S61" s="27" t="str">
        <f t="shared" si="2"/>
        <v>3/18/2016</v>
      </c>
      <c r="T61" s="28" t="s">
        <v>20</v>
      </c>
      <c r="U61" t="str">
        <f t="shared" si="3"/>
        <v>124886</v>
      </c>
      <c r="V61" s="29" t="str">
        <f t="shared" ref="V61:W61" si="69">F61</f>
        <v>FORD</v>
      </c>
      <c r="W61" s="29" t="str">
        <f t="shared" si="69"/>
        <v>FIGO</v>
      </c>
      <c r="X61" s="30" t="str">
        <f>IFERROR(VLOOKUP(W61,modelMapping,2,0),W61)</f>
        <v>FIGO</v>
      </c>
      <c r="Y61" s="29" t="str">
        <f t="shared" si="5"/>
        <v>Duratec Petrol ZXI 1.2</v>
      </c>
      <c r="Z61" s="1" t="str">
        <f t="shared" si="6"/>
        <v>Duratec Petrol ZXI 1.2</v>
      </c>
      <c r="AA61" t="str">
        <f t="shared" si="7"/>
        <v>2010</v>
      </c>
      <c r="AB61" t="str">
        <f t="shared" si="8"/>
        <v>340000</v>
      </c>
      <c r="AC61" t="str">
        <f t="shared" si="9"/>
        <v>32119</v>
      </c>
      <c r="AD61" t="str">
        <f t="shared" si="10"/>
        <v>6</v>
      </c>
      <c r="AE61" t="str">
        <f t="shared" si="11"/>
        <v>1</v>
      </c>
      <c r="AF61" s="28" t="s">
        <v>16</v>
      </c>
    </row>
    <row r="62">
      <c r="A62" s="13">
        <v>122129.0</v>
      </c>
      <c r="B62" s="9" t="s">
        <v>2709</v>
      </c>
      <c r="C62" s="13">
        <v>375000.0</v>
      </c>
      <c r="D62" s="14">
        <v>42451.0</v>
      </c>
      <c r="E62" s="2" t="str">
        <f>VLOOKUP($A62,'All details for all cars'!$A:$O,COLUMN()-COLUMN($B:$B),0)</f>
        <v>5-Feb-16</v>
      </c>
      <c r="F62" s="2" t="str">
        <f>VLOOKUP($A62,'All details for all cars'!$A:$O,COLUMN()-COLUMN($B:$B),0)</f>
        <v>MARUTI SUZUKI</v>
      </c>
      <c r="G62" s="2" t="str">
        <f>VLOOKUP($A62,'All details for all cars'!$A:$O,COLUMN()-COLUMN($B:$B),0)</f>
        <v>ALTO K10</v>
      </c>
      <c r="H62" s="2" t="str">
        <f>VLOOKUP($A62,'All details for all cars'!$A:$O,COLUMN()-COLUMN($B:$B),0)</f>
        <v>VXi</v>
      </c>
      <c r="I62" s="15" t="str">
        <f>VLOOKUP($A62,'All details for all cars'!$A:$O,COLUMN()-COLUMN($B:$B),0)</f>
        <v>2015</v>
      </c>
      <c r="J62" s="15" t="str">
        <f>VLOOKUP($A62,'All details for all cars'!$A:$O,COLUMN()-COLUMN($B:$B),0)</f>
        <v>8771</v>
      </c>
      <c r="K62" s="15" t="str">
        <f>VLOOKUP($A62,'All details for all cars'!$A:$O,COLUMN()-COLUMN($B:$B),0)</f>
        <v>1</v>
      </c>
      <c r="L62" s="15" t="str">
        <f>VLOOKUP($A62,'All details for all cars'!$A:$O,COLUMN()-COLUMN($B:$B),0)</f>
        <v>400000</v>
      </c>
      <c r="M62" s="2" t="str">
        <f>VLOOKUP($A62,'All details for all cars'!$A:$O,COLUMN()-COLUMN($B:$B),0)</f>
        <v>Going abroad</v>
      </c>
      <c r="N62" s="15" t="str">
        <f>VLOOKUP($A62,'All details for all cars'!$A:$O,COLUMN()-COLUMN($B:$B),0)</f>
        <v>4.2</v>
      </c>
      <c r="O62" s="2" t="str">
        <f>VLOOKUP($A62,'All details for all cars'!$A:$O,COLUMN()-COLUMN($B:$B),0)</f>
        <v>dead_after_live</v>
      </c>
      <c r="P62" s="15" t="str">
        <f>VLOOKUP($A62,'All details for all cars'!$A:$O,COLUMN()-COLUMN($B:$B),0)</f>
        <v/>
      </c>
      <c r="Q62" s="15" t="str">
        <f>VLOOKUP($A62,'All details for all cars'!$A:$O,COLUMN()-COLUMN($B:$B),0)</f>
        <v/>
      </c>
      <c r="S62" s="27" t="str">
        <f t="shared" si="2"/>
        <v>3/22/2016</v>
      </c>
      <c r="T62" s="28" t="s">
        <v>20</v>
      </c>
      <c r="U62" t="str">
        <f t="shared" si="3"/>
        <v>122129</v>
      </c>
      <c r="V62" s="29" t="str">
        <f t="shared" ref="V62:W62" si="70">F62</f>
        <v>MARUTI SUZUKI</v>
      </c>
      <c r="W62" s="29" t="str">
        <f t="shared" si="70"/>
        <v>ALTO K10</v>
      </c>
      <c r="X62" s="30" t="str">
        <f>IFERROR(VLOOKUP(W62,modelMapping,2,0),W62)</f>
        <v>ALTO K10</v>
      </c>
      <c r="Y62" s="29" t="str">
        <f t="shared" si="5"/>
        <v>VXi</v>
      </c>
      <c r="Z62" s="1" t="str">
        <f t="shared" si="6"/>
        <v>VXi</v>
      </c>
      <c r="AA62" t="str">
        <f t="shared" si="7"/>
        <v>2015</v>
      </c>
      <c r="AB62" t="str">
        <f t="shared" si="8"/>
        <v>375000</v>
      </c>
      <c r="AC62" t="str">
        <f t="shared" si="9"/>
        <v>8771</v>
      </c>
      <c r="AD62" t="str">
        <f t="shared" si="10"/>
        <v>1</v>
      </c>
      <c r="AE62" t="str">
        <f t="shared" si="11"/>
        <v>1</v>
      </c>
      <c r="AF62" s="28" t="s">
        <v>16</v>
      </c>
    </row>
    <row r="63">
      <c r="A63" s="13">
        <v>131901.0</v>
      </c>
      <c r="B63" s="9" t="s">
        <v>2710</v>
      </c>
      <c r="C63" s="13">
        <v>185000.0</v>
      </c>
      <c r="D63" s="14">
        <v>42453.0</v>
      </c>
      <c r="E63" s="2" t="str">
        <f>VLOOKUP($A63,'All details for all cars'!$A:$O,COLUMN()-COLUMN($B:$B),0)</f>
        <v>21-Feb-16</v>
      </c>
      <c r="F63" s="2" t="str">
        <f>VLOOKUP($A63,'All details for all cars'!$A:$O,COLUMN()-COLUMN($B:$B),0)</f>
        <v>HYUNDAI</v>
      </c>
      <c r="G63" s="2" t="str">
        <f>VLOOKUP($A63,'All details for all cars'!$A:$O,COLUMN()-COLUMN($B:$B),0)</f>
        <v>I10</v>
      </c>
      <c r="H63" s="2" t="str">
        <f>VLOOKUP($A63,'All details for all cars'!$A:$O,COLUMN()-COLUMN($B:$B),0)</f>
        <v>Era</v>
      </c>
      <c r="I63" s="15" t="str">
        <f>VLOOKUP($A63,'All details for all cars'!$A:$O,COLUMN()-COLUMN($B:$B),0)</f>
        <v>2008</v>
      </c>
      <c r="J63" s="15" t="str">
        <f>VLOOKUP($A63,'All details for all cars'!$A:$O,COLUMN()-COLUMN($B:$B),0)</f>
        <v>77442</v>
      </c>
      <c r="K63" s="15" t="str">
        <f>VLOOKUP($A63,'All details for all cars'!$A:$O,COLUMN()-COLUMN($B:$B),0)</f>
        <v>2</v>
      </c>
      <c r="L63" s="15" t="str">
        <f>VLOOKUP($A63,'All details for all cars'!$A:$O,COLUMN()-COLUMN($B:$B),0)</f>
        <v>250000</v>
      </c>
      <c r="M63" s="2" t="str">
        <f>VLOOKUP($A63,'All details for all cars'!$A:$O,COLUMN()-COLUMN($B:$B),0)</f>
        <v>Upgrading to a new car</v>
      </c>
      <c r="N63" s="15" t="str">
        <f>VLOOKUP($A63,'All details for all cars'!$A:$O,COLUMN()-COLUMN($B:$B),0)</f>
        <v>2.1</v>
      </c>
      <c r="O63" s="2" t="str">
        <f>VLOOKUP($A63,'All details for all cars'!$A:$O,COLUMN()-COLUMN($B:$B),0)</f>
        <v>dead_after_live</v>
      </c>
      <c r="P63" s="15" t="str">
        <f>VLOOKUP($A63,'All details for all cars'!$A:$O,COLUMN()-COLUMN($B:$B),0)</f>
        <v>177729</v>
      </c>
      <c r="Q63" s="15" t="str">
        <f>VLOOKUP($A63,'All details for all cars'!$A:$O,COLUMN()-COLUMN($B:$B),0)</f>
        <v>188190</v>
      </c>
      <c r="S63" s="27" t="str">
        <f t="shared" si="2"/>
        <v>3/24/2016</v>
      </c>
      <c r="T63" s="28" t="s">
        <v>20</v>
      </c>
      <c r="U63" t="str">
        <f t="shared" si="3"/>
        <v>131901</v>
      </c>
      <c r="V63" s="29" t="str">
        <f t="shared" ref="V63:W63" si="71">F63</f>
        <v>HYUNDAI</v>
      </c>
      <c r="W63" s="29" t="str">
        <f t="shared" si="71"/>
        <v>I10</v>
      </c>
      <c r="X63" s="30" t="str">
        <f>IFERROR(VLOOKUP(W63,modelMapping,2,0),W63)</f>
        <v>I10</v>
      </c>
      <c r="Y63" s="29" t="str">
        <f t="shared" si="5"/>
        <v>Era</v>
      </c>
      <c r="Z63" s="1" t="str">
        <f t="shared" si="6"/>
        <v>Era</v>
      </c>
      <c r="AA63" t="str">
        <f t="shared" si="7"/>
        <v>2008</v>
      </c>
      <c r="AB63" t="str">
        <f t="shared" si="8"/>
        <v>185000</v>
      </c>
      <c r="AC63" t="str">
        <f t="shared" si="9"/>
        <v>77442</v>
      </c>
      <c r="AD63" t="str">
        <f t="shared" si="10"/>
        <v>8</v>
      </c>
      <c r="AE63" t="str">
        <f t="shared" si="11"/>
        <v>2</v>
      </c>
      <c r="AF63" s="28" t="s">
        <v>16</v>
      </c>
    </row>
    <row r="64">
      <c r="A64" s="13">
        <v>126440.0</v>
      </c>
      <c r="B64" s="9" t="s">
        <v>2710</v>
      </c>
      <c r="C64" s="13">
        <v>250000.0</v>
      </c>
      <c r="D64" s="14">
        <v>42451.0</v>
      </c>
      <c r="E64" s="2" t="str">
        <f>VLOOKUP($A64,'All details for all cars'!$A:$O,COLUMN()-COLUMN($B:$B),0)</f>
        <v>9-Feb-16</v>
      </c>
      <c r="F64" s="2" t="str">
        <f>VLOOKUP($A64,'All details for all cars'!$A:$O,COLUMN()-COLUMN($B:$B),0)</f>
        <v>MARUTI SUZUKI</v>
      </c>
      <c r="G64" s="2" t="str">
        <f>VLOOKUP($A64,'All details for all cars'!$A:$O,COLUMN()-COLUMN($B:$B),0)</f>
        <v>EECO</v>
      </c>
      <c r="H64" s="2" t="str">
        <f>VLOOKUP($A64,'All details for all cars'!$A:$O,COLUMN()-COLUMN($B:$B),0)</f>
        <v>7 STR</v>
      </c>
      <c r="I64" s="15" t="str">
        <f>VLOOKUP($A64,'All details for all cars'!$A:$O,COLUMN()-COLUMN($B:$B),0)</f>
        <v>2011</v>
      </c>
      <c r="J64" s="15" t="str">
        <f>VLOOKUP($A64,'All details for all cars'!$A:$O,COLUMN()-COLUMN($B:$B),0)</f>
        <v>55054</v>
      </c>
      <c r="K64" s="15" t="str">
        <f>VLOOKUP($A64,'All details for all cars'!$A:$O,COLUMN()-COLUMN($B:$B),0)</f>
        <v>2</v>
      </c>
      <c r="L64" s="15" t="str">
        <f>VLOOKUP($A64,'All details for all cars'!$A:$O,COLUMN()-COLUMN($B:$B),0)</f>
        <v>280000</v>
      </c>
      <c r="M64" s="2" t="str">
        <f>VLOOKUP($A64,'All details for all cars'!$A:$O,COLUMN()-COLUMN($B:$B),0)</f>
        <v>Parking issue</v>
      </c>
      <c r="N64" s="15" t="str">
        <f>VLOOKUP($A64,'All details for all cars'!$A:$O,COLUMN()-COLUMN($B:$B),0)</f>
        <v>3.6</v>
      </c>
      <c r="O64" s="2" t="str">
        <f>VLOOKUP($A64,'All details for all cars'!$A:$O,COLUMN()-COLUMN($B:$B),0)</f>
        <v>dead_after_live</v>
      </c>
      <c r="P64" s="15" t="str">
        <f>VLOOKUP($A64,'All details for all cars'!$A:$O,COLUMN()-COLUMN($B:$B),0)</f>
        <v/>
      </c>
      <c r="Q64" s="15" t="str">
        <f>VLOOKUP($A64,'All details for all cars'!$A:$O,COLUMN()-COLUMN($B:$B),0)</f>
        <v>235710</v>
      </c>
      <c r="S64" s="27" t="str">
        <f t="shared" si="2"/>
        <v>3/22/2016</v>
      </c>
      <c r="T64" s="28" t="s">
        <v>20</v>
      </c>
      <c r="U64" t="str">
        <f t="shared" si="3"/>
        <v>126440</v>
      </c>
      <c r="V64" s="29" t="str">
        <f t="shared" ref="V64:W64" si="72">F64</f>
        <v>MARUTI SUZUKI</v>
      </c>
      <c r="W64" s="29" t="str">
        <f t="shared" si="72"/>
        <v>EECO</v>
      </c>
      <c r="X64" s="30" t="str">
        <f>IFERROR(VLOOKUP(W64,modelMapping,2,0),W64)</f>
        <v>EECO</v>
      </c>
      <c r="Y64" s="29" t="str">
        <f t="shared" si="5"/>
        <v>7 STR</v>
      </c>
      <c r="Z64" s="1" t="str">
        <f t="shared" si="6"/>
        <v>7 STR</v>
      </c>
      <c r="AA64" t="str">
        <f t="shared" si="7"/>
        <v>2011</v>
      </c>
      <c r="AB64" t="str">
        <f t="shared" si="8"/>
        <v>250000</v>
      </c>
      <c r="AC64" t="str">
        <f t="shared" si="9"/>
        <v>55054</v>
      </c>
      <c r="AD64" t="str">
        <f t="shared" si="10"/>
        <v>5</v>
      </c>
      <c r="AE64" t="str">
        <f t="shared" si="11"/>
        <v>2</v>
      </c>
      <c r="AF64" s="28" t="s">
        <v>16</v>
      </c>
    </row>
    <row r="65">
      <c r="A65" s="13">
        <v>111287.0</v>
      </c>
      <c r="B65" s="9" t="s">
        <v>2709</v>
      </c>
      <c r="C65" s="13">
        <v>390000.0</v>
      </c>
      <c r="D65" s="14">
        <v>42449.0</v>
      </c>
      <c r="E65" s="2" t="str">
        <f>VLOOKUP($A65,'All details for all cars'!$A:$O,COLUMN()-COLUMN($B:$B),0)</f>
        <v>12-Jan-16</v>
      </c>
      <c r="F65" s="2" t="str">
        <f>VLOOKUP($A65,'All details for all cars'!$A:$O,COLUMN()-COLUMN($B:$B),0)</f>
        <v>HYUNDAI</v>
      </c>
      <c r="G65" s="2" t="str">
        <f>VLOOKUP($A65,'All details for all cars'!$A:$O,COLUMN()-COLUMN($B:$B),0)</f>
        <v>VERNA</v>
      </c>
      <c r="H65" s="2" t="str">
        <f>VLOOKUP($A65,'All details for all cars'!$A:$O,COLUMN()-COLUMN($B:$B),0)</f>
        <v>VGT CRDi</v>
      </c>
      <c r="I65" s="15" t="str">
        <f>VLOOKUP($A65,'All details for all cars'!$A:$O,COLUMN()-COLUMN($B:$B),0)</f>
        <v>2009</v>
      </c>
      <c r="J65" s="15" t="str">
        <f>VLOOKUP($A65,'All details for all cars'!$A:$O,COLUMN()-COLUMN($B:$B),0)</f>
        <v>80494</v>
      </c>
      <c r="K65" s="15" t="str">
        <f>VLOOKUP($A65,'All details for all cars'!$A:$O,COLUMN()-COLUMN($B:$B),0)</f>
        <v>2</v>
      </c>
      <c r="L65" s="15" t="str">
        <f>VLOOKUP($A65,'All details for all cars'!$A:$O,COLUMN()-COLUMN($B:$B),0)</f>
        <v>410000</v>
      </c>
      <c r="M65" s="2" t="str">
        <f>VLOOKUP($A65,'All details for all cars'!$A:$O,COLUMN()-COLUMN($B:$B),0)</f>
        <v>Upgrading to a new car</v>
      </c>
      <c r="N65" s="15" t="str">
        <f>VLOOKUP($A65,'All details for all cars'!$A:$O,COLUMN()-COLUMN($B:$B),0)</f>
        <v>3.6</v>
      </c>
      <c r="O65" s="2" t="str">
        <f>VLOOKUP($A65,'All details for all cars'!$A:$O,COLUMN()-COLUMN($B:$B),0)</f>
        <v>dead_after_live</v>
      </c>
      <c r="P65" s="15" t="str">
        <f>VLOOKUP($A65,'All details for all cars'!$A:$O,COLUMN()-COLUMN($B:$B),0)</f>
        <v/>
      </c>
      <c r="Q65" s="15" t="str">
        <f>VLOOKUP($A65,'All details for all cars'!$A:$O,COLUMN()-COLUMN($B:$B),0)</f>
        <v>342180</v>
      </c>
      <c r="S65" s="27" t="str">
        <f t="shared" si="2"/>
        <v>3/20/2016</v>
      </c>
      <c r="T65" s="28" t="s">
        <v>20</v>
      </c>
      <c r="U65" t="str">
        <f t="shared" si="3"/>
        <v>111287</v>
      </c>
      <c r="V65" s="29" t="str">
        <f t="shared" ref="V65:W65" si="73">F65</f>
        <v>HYUNDAI</v>
      </c>
      <c r="W65" s="29" t="str">
        <f t="shared" si="73"/>
        <v>VERNA</v>
      </c>
      <c r="X65" s="30" t="str">
        <f>IFERROR(VLOOKUP(W65,modelMapping,2,0),W65)</f>
        <v>VERNA</v>
      </c>
      <c r="Y65" s="29" t="str">
        <f t="shared" si="5"/>
        <v>VGT CRDi</v>
      </c>
      <c r="Z65" s="1" t="str">
        <f t="shared" si="6"/>
        <v>VGT CRDi</v>
      </c>
      <c r="AA65" t="str">
        <f t="shared" si="7"/>
        <v>2009</v>
      </c>
      <c r="AB65" t="str">
        <f t="shared" si="8"/>
        <v>390000</v>
      </c>
      <c r="AC65" t="str">
        <f t="shared" si="9"/>
        <v>80494</v>
      </c>
      <c r="AD65" t="str">
        <f t="shared" si="10"/>
        <v>7</v>
      </c>
      <c r="AE65" t="str">
        <f t="shared" si="11"/>
        <v>2</v>
      </c>
      <c r="AF65" s="28" t="s">
        <v>16</v>
      </c>
    </row>
    <row r="66">
      <c r="A66" s="13">
        <v>119576.0</v>
      </c>
      <c r="B66" s="9" t="s">
        <v>2712</v>
      </c>
      <c r="C66" s="13">
        <v>300000.0</v>
      </c>
      <c r="D66" s="14">
        <v>42431.0</v>
      </c>
      <c r="E66" s="2" t="str">
        <f>VLOOKUP($A66,'All details for all cars'!$A:$O,COLUMN()-COLUMN($B:$B),0)</f>
        <v>30-Jan-16</v>
      </c>
      <c r="F66" s="2" t="str">
        <f>VLOOKUP($A66,'All details for all cars'!$A:$O,COLUMN()-COLUMN($B:$B),0)</f>
        <v>FIAT</v>
      </c>
      <c r="G66" s="2" t="str">
        <f>VLOOKUP($A66,'All details for all cars'!$A:$O,COLUMN()-COLUMN($B:$B),0)</f>
        <v>PUNTO</v>
      </c>
      <c r="H66" s="2" t="str">
        <f>VLOOKUP($A66,'All details for all cars'!$A:$O,COLUMN()-COLUMN($B:$B),0)</f>
        <v>Emotion 1.2</v>
      </c>
      <c r="I66" s="15" t="str">
        <f>VLOOKUP($A66,'All details for all cars'!$A:$O,COLUMN()-COLUMN($B:$B),0)</f>
        <v>2011</v>
      </c>
      <c r="J66" s="15" t="str">
        <f>VLOOKUP($A66,'All details for all cars'!$A:$O,COLUMN()-COLUMN($B:$B),0)</f>
        <v>24766</v>
      </c>
      <c r="K66" s="15" t="str">
        <f>VLOOKUP($A66,'All details for all cars'!$A:$O,COLUMN()-COLUMN($B:$B),0)</f>
        <v>1</v>
      </c>
      <c r="L66" s="15" t="str">
        <f>VLOOKUP($A66,'All details for all cars'!$A:$O,COLUMN()-COLUMN($B:$B),0)</f>
        <v>350000</v>
      </c>
      <c r="M66" s="2" t="str">
        <f>VLOOKUP($A66,'All details for all cars'!$A:$O,COLUMN()-COLUMN($B:$B),0)</f>
        <v>Upgrading to a new car</v>
      </c>
      <c r="N66" s="15" t="str">
        <f>VLOOKUP($A66,'All details for all cars'!$A:$O,COLUMN()-COLUMN($B:$B),0)</f>
        <v>4</v>
      </c>
      <c r="O66" s="2" t="str">
        <f>VLOOKUP($A66,'All details for all cars'!$A:$O,COLUMN()-COLUMN($B:$B),0)</f>
        <v>dead_after_live</v>
      </c>
      <c r="P66" s="15" t="str">
        <f>VLOOKUP($A66,'All details for all cars'!$A:$O,COLUMN()-COLUMN($B:$B),0)</f>
        <v/>
      </c>
      <c r="Q66" s="15" t="str">
        <f>VLOOKUP($A66,'All details for all cars'!$A:$O,COLUMN()-COLUMN($B:$B),0)</f>
        <v>303900</v>
      </c>
      <c r="S66" s="27" t="str">
        <f t="shared" si="2"/>
        <v>3/2/2016</v>
      </c>
      <c r="T66" s="28" t="s">
        <v>20</v>
      </c>
      <c r="U66" t="str">
        <f t="shared" si="3"/>
        <v>119576</v>
      </c>
      <c r="V66" s="29" t="str">
        <f t="shared" ref="V66:W66" si="74">F66</f>
        <v>FIAT</v>
      </c>
      <c r="W66" s="29" t="str">
        <f t="shared" si="74"/>
        <v>PUNTO</v>
      </c>
      <c r="X66" s="30" t="str">
        <f>IFERROR(VLOOKUP(W66,modelMapping,2,0),W66)</f>
        <v>PUNTO</v>
      </c>
      <c r="Y66" s="29" t="str">
        <f t="shared" si="5"/>
        <v>Emotion 1.2</v>
      </c>
      <c r="Z66" s="1" t="str">
        <f t="shared" si="6"/>
        <v>Emotion 1.2</v>
      </c>
      <c r="AA66" t="str">
        <f t="shared" si="7"/>
        <v>2011</v>
      </c>
      <c r="AB66" t="str">
        <f t="shared" si="8"/>
        <v>300000</v>
      </c>
      <c r="AC66" t="str">
        <f t="shared" si="9"/>
        <v>24766</v>
      </c>
      <c r="AD66" t="str">
        <f t="shared" si="10"/>
        <v>5</v>
      </c>
      <c r="AE66" t="str">
        <f t="shared" si="11"/>
        <v>1</v>
      </c>
      <c r="AF66" s="28" t="s">
        <v>16</v>
      </c>
    </row>
    <row r="67">
      <c r="A67" s="13">
        <v>127913.0</v>
      </c>
      <c r="B67" s="9" t="s">
        <v>2710</v>
      </c>
      <c r="C67" s="13">
        <v>325000.0</v>
      </c>
      <c r="D67" s="14">
        <v>42452.0</v>
      </c>
      <c r="E67" s="2" t="str">
        <f>VLOOKUP($A67,'All details for all cars'!$A:$O,COLUMN()-COLUMN($B:$B),0)</f>
        <v>11-Feb-16</v>
      </c>
      <c r="F67" s="2" t="str">
        <f>VLOOKUP($A67,'All details for all cars'!$A:$O,COLUMN()-COLUMN($B:$B),0)</f>
        <v>CHEVROLET</v>
      </c>
      <c r="G67" s="2" t="str">
        <f>VLOOKUP($A67,'All details for all cars'!$A:$O,COLUMN()-COLUMN($B:$B),0)</f>
        <v>BEAT</v>
      </c>
      <c r="H67" s="2" t="str">
        <f>VLOOKUP($A67,'All details for all cars'!$A:$O,COLUMN()-COLUMN($B:$B),0)</f>
        <v>LS Diesel</v>
      </c>
      <c r="I67" s="15" t="str">
        <f>VLOOKUP($A67,'All details for all cars'!$A:$O,COLUMN()-COLUMN($B:$B),0)</f>
        <v>2012</v>
      </c>
      <c r="J67" s="15" t="str">
        <f>VLOOKUP($A67,'All details for all cars'!$A:$O,COLUMN()-COLUMN($B:$B),0)</f>
        <v>62168</v>
      </c>
      <c r="K67" s="15" t="str">
        <f>VLOOKUP($A67,'All details for all cars'!$A:$O,COLUMN()-COLUMN($B:$B),0)</f>
        <v>1</v>
      </c>
      <c r="L67" s="15" t="str">
        <f>VLOOKUP($A67,'All details for all cars'!$A:$O,COLUMN()-COLUMN($B:$B),0)</f>
        <v>380000</v>
      </c>
      <c r="M67" s="2" t="str">
        <f>VLOOKUP($A67,'All details for all cars'!$A:$O,COLUMN()-COLUMN($B:$B),0)</f>
        <v>Going abroad</v>
      </c>
      <c r="N67" s="15" t="str">
        <f>VLOOKUP($A67,'All details for all cars'!$A:$O,COLUMN()-COLUMN($B:$B),0)</f>
        <v>3.3</v>
      </c>
      <c r="O67" s="2" t="str">
        <f>VLOOKUP($A67,'All details for all cars'!$A:$O,COLUMN()-COLUMN($B:$B),0)</f>
        <v>dead_after_live</v>
      </c>
      <c r="P67" s="15" t="str">
        <f>VLOOKUP($A67,'All details for all cars'!$A:$O,COLUMN()-COLUMN($B:$B),0)</f>
        <v/>
      </c>
      <c r="Q67" s="15" t="str">
        <f>VLOOKUP($A67,'All details for all cars'!$A:$O,COLUMN()-COLUMN($B:$B),0)</f>
        <v>386300</v>
      </c>
      <c r="S67" s="27" t="str">
        <f t="shared" si="2"/>
        <v>3/23/2016</v>
      </c>
      <c r="T67" s="28" t="s">
        <v>20</v>
      </c>
      <c r="U67" t="str">
        <f t="shared" si="3"/>
        <v>127913</v>
      </c>
      <c r="V67" s="29" t="str">
        <f t="shared" ref="V67:W67" si="75">F67</f>
        <v>CHEVROLET</v>
      </c>
      <c r="W67" s="29" t="str">
        <f t="shared" si="75"/>
        <v>BEAT</v>
      </c>
      <c r="X67" s="30" t="str">
        <f>IFERROR(VLOOKUP(W67,modelMapping,2,0),W67)</f>
        <v>BEAT</v>
      </c>
      <c r="Y67" s="29" t="str">
        <f t="shared" si="5"/>
        <v>LS Diesel</v>
      </c>
      <c r="Z67" s="1" t="str">
        <f t="shared" si="6"/>
        <v>LS Diesel</v>
      </c>
      <c r="AA67" t="str">
        <f t="shared" si="7"/>
        <v>2012</v>
      </c>
      <c r="AB67" t="str">
        <f t="shared" si="8"/>
        <v>325000</v>
      </c>
      <c r="AC67" t="str">
        <f t="shared" si="9"/>
        <v>62168</v>
      </c>
      <c r="AD67" t="str">
        <f t="shared" si="10"/>
        <v>4</v>
      </c>
      <c r="AE67" t="str">
        <f t="shared" si="11"/>
        <v>1</v>
      </c>
      <c r="AF67" s="28" t="s">
        <v>16</v>
      </c>
    </row>
    <row r="68">
      <c r="A68" s="13">
        <v>117293.0</v>
      </c>
      <c r="B68" s="9" t="s">
        <v>2710</v>
      </c>
      <c r="C68" s="13">
        <v>500000.0</v>
      </c>
      <c r="D68" s="14">
        <v>42431.0</v>
      </c>
      <c r="E68" s="2" t="str">
        <f>VLOOKUP($A68,'All details for all cars'!$A:$O,COLUMN()-COLUMN($B:$B),0)</f>
        <v>25-Jan-16</v>
      </c>
      <c r="F68" s="2" t="str">
        <f>VLOOKUP($A68,'All details for all cars'!$A:$O,COLUMN()-COLUMN($B:$B),0)</f>
        <v>HYUNDAI</v>
      </c>
      <c r="G68" s="2" t="str">
        <f>VLOOKUP($A68,'All details for all cars'!$A:$O,COLUMN()-COLUMN($B:$B),0)</f>
        <v>GRAND I10</v>
      </c>
      <c r="H68" s="2" t="str">
        <f>VLOOKUP($A68,'All details for all cars'!$A:$O,COLUMN()-COLUMN($B:$B),0)</f>
        <v>Asta 1.2 Kappa VTVT</v>
      </c>
      <c r="I68" s="15" t="str">
        <f>VLOOKUP($A68,'All details for all cars'!$A:$O,COLUMN()-COLUMN($B:$B),0)</f>
        <v>2014</v>
      </c>
      <c r="J68" s="15" t="str">
        <f>VLOOKUP($A68,'All details for all cars'!$A:$O,COLUMN()-COLUMN($B:$B),0)</f>
        <v>18674</v>
      </c>
      <c r="K68" s="15" t="str">
        <f>VLOOKUP($A68,'All details for all cars'!$A:$O,COLUMN()-COLUMN($B:$B),0)</f>
        <v>1</v>
      </c>
      <c r="L68" s="15" t="str">
        <f>VLOOKUP($A68,'All details for all cars'!$A:$O,COLUMN()-COLUMN($B:$B),0)</f>
        <v>520000</v>
      </c>
      <c r="M68" s="2" t="str">
        <f>VLOOKUP($A68,'All details for all cars'!$A:$O,COLUMN()-COLUMN($B:$B),0)</f>
        <v>Other</v>
      </c>
      <c r="N68" s="15" t="str">
        <f>VLOOKUP($A68,'All details for all cars'!$A:$O,COLUMN()-COLUMN($B:$B),0)</f>
        <v>4.5</v>
      </c>
      <c r="O68" s="2" t="str">
        <f>VLOOKUP($A68,'All details for all cars'!$A:$O,COLUMN()-COLUMN($B:$B),0)</f>
        <v>dead_after_live</v>
      </c>
      <c r="P68" s="15" t="str">
        <f>VLOOKUP($A68,'All details for all cars'!$A:$O,COLUMN()-COLUMN($B:$B),0)</f>
        <v/>
      </c>
      <c r="Q68" s="15" t="str">
        <f>VLOOKUP($A68,'All details for all cars'!$A:$O,COLUMN()-COLUMN($B:$B),0)</f>
        <v>522600</v>
      </c>
      <c r="S68" s="27" t="str">
        <f t="shared" si="2"/>
        <v>3/2/2016</v>
      </c>
      <c r="T68" s="28" t="s">
        <v>20</v>
      </c>
      <c r="U68" t="str">
        <f t="shared" si="3"/>
        <v>117293</v>
      </c>
      <c r="V68" s="29" t="str">
        <f t="shared" ref="V68:W68" si="76">F68</f>
        <v>HYUNDAI</v>
      </c>
      <c r="W68" s="29" t="str">
        <f t="shared" si="76"/>
        <v>GRAND I10</v>
      </c>
      <c r="X68" s="30" t="str">
        <f>IFERROR(VLOOKUP(W68,modelMapping,2,0),W68)</f>
        <v>GRAND I10</v>
      </c>
      <c r="Y68" s="29" t="str">
        <f t="shared" si="5"/>
        <v>Asta 1.2 Kappa VTVT</v>
      </c>
      <c r="Z68" s="1" t="str">
        <f t="shared" si="6"/>
        <v>Asta 1.2 Kappa VTVT</v>
      </c>
      <c r="AA68" t="str">
        <f t="shared" si="7"/>
        <v>2014</v>
      </c>
      <c r="AB68" t="str">
        <f t="shared" si="8"/>
        <v>500000</v>
      </c>
      <c r="AC68" t="str">
        <f t="shared" si="9"/>
        <v>18674</v>
      </c>
      <c r="AD68" t="str">
        <f t="shared" si="10"/>
        <v>2</v>
      </c>
      <c r="AE68" t="str">
        <f t="shared" si="11"/>
        <v>1</v>
      </c>
      <c r="AF68" s="28" t="s">
        <v>16</v>
      </c>
    </row>
    <row r="69">
      <c r="A69" s="13">
        <v>136908.0</v>
      </c>
      <c r="B69" s="9" t="s">
        <v>2710</v>
      </c>
      <c r="C69" s="13">
        <v>330000.0</v>
      </c>
      <c r="D69" s="14">
        <v>42432.0</v>
      </c>
      <c r="E69" s="2" t="str">
        <f>VLOOKUP($A69,'All details for all cars'!$A:$O,COLUMN()-COLUMN($B:$B),0)</f>
        <v>25-Feb-16</v>
      </c>
      <c r="F69" s="2" t="str">
        <f>VLOOKUP($A69,'All details for all cars'!$A:$O,COLUMN()-COLUMN($B:$B),0)</f>
        <v>MARUTI SUZUKI</v>
      </c>
      <c r="G69" s="2" t="str">
        <f>VLOOKUP($A69,'All details for all cars'!$A:$O,COLUMN()-COLUMN($B:$B),0)</f>
        <v>SWIFT</v>
      </c>
      <c r="H69" s="2" t="str">
        <f>VLOOKUP($A69,'All details for all cars'!$A:$O,COLUMN()-COLUMN($B:$B),0)</f>
        <v>VDi</v>
      </c>
      <c r="I69" s="15" t="str">
        <f>VLOOKUP($A69,'All details for all cars'!$A:$O,COLUMN()-COLUMN($B:$B),0)</f>
        <v>2008</v>
      </c>
      <c r="J69" s="15" t="str">
        <f>VLOOKUP($A69,'All details for all cars'!$A:$O,COLUMN()-COLUMN($B:$B),0)</f>
        <v>108884</v>
      </c>
      <c r="K69" s="15" t="str">
        <f>VLOOKUP($A69,'All details for all cars'!$A:$O,COLUMN()-COLUMN($B:$B),0)</f>
        <v>1</v>
      </c>
      <c r="L69" s="15" t="str">
        <f>VLOOKUP($A69,'All details for all cars'!$A:$O,COLUMN()-COLUMN($B:$B),0)</f>
        <v>370000</v>
      </c>
      <c r="M69" s="2" t="str">
        <f>VLOOKUP($A69,'All details for all cars'!$A:$O,COLUMN()-COLUMN($B:$B),0)</f>
        <v>Upgrading to a new car</v>
      </c>
      <c r="N69" s="15" t="str">
        <f>VLOOKUP($A69,'All details for all cars'!$A:$O,COLUMN()-COLUMN($B:$B),0)</f>
        <v>3.3</v>
      </c>
      <c r="O69" s="2" t="str">
        <f>VLOOKUP($A69,'All details for all cars'!$A:$O,COLUMN()-COLUMN($B:$B),0)</f>
        <v>dead_after_live</v>
      </c>
      <c r="P69" s="15" t="str">
        <f>VLOOKUP($A69,'All details for all cars'!$A:$O,COLUMN()-COLUMN($B:$B),0)</f>
        <v>317406</v>
      </c>
      <c r="Q69" s="15" t="str">
        <f>VLOOKUP($A69,'All details for all cars'!$A:$O,COLUMN()-COLUMN($B:$B),0)</f>
        <v>329500</v>
      </c>
      <c r="S69" s="27" t="str">
        <f t="shared" si="2"/>
        <v>3/3/2016</v>
      </c>
      <c r="T69" s="28" t="s">
        <v>20</v>
      </c>
      <c r="U69" t="str">
        <f t="shared" si="3"/>
        <v>136908</v>
      </c>
      <c r="V69" s="29" t="str">
        <f t="shared" ref="V69:W69" si="77">F69</f>
        <v>MARUTI SUZUKI</v>
      </c>
      <c r="W69" s="29" t="str">
        <f t="shared" si="77"/>
        <v>SWIFT</v>
      </c>
      <c r="X69" s="30" t="str">
        <f>IFERROR(VLOOKUP(W69,modelMapping,2,0),W69)</f>
        <v>SWIFT</v>
      </c>
      <c r="Y69" s="29" t="str">
        <f t="shared" si="5"/>
        <v>VDi</v>
      </c>
      <c r="Z69" s="1" t="str">
        <f t="shared" si="6"/>
        <v>VDi</v>
      </c>
      <c r="AA69" t="str">
        <f t="shared" si="7"/>
        <v>2008</v>
      </c>
      <c r="AB69" t="str">
        <f t="shared" si="8"/>
        <v>330000</v>
      </c>
      <c r="AC69" t="str">
        <f t="shared" si="9"/>
        <v>108884</v>
      </c>
      <c r="AD69" t="str">
        <f t="shared" si="10"/>
        <v>8</v>
      </c>
      <c r="AE69" t="str">
        <f t="shared" si="11"/>
        <v>1</v>
      </c>
      <c r="AF69" s="28" t="s">
        <v>16</v>
      </c>
    </row>
    <row r="70">
      <c r="A70" s="13">
        <v>130031.0</v>
      </c>
      <c r="B70" s="9" t="s">
        <v>2710</v>
      </c>
      <c r="C70" s="13">
        <v>675000.0</v>
      </c>
      <c r="D70" s="14">
        <v>42444.0</v>
      </c>
      <c r="E70" s="2" t="str">
        <f>VLOOKUP($A70,'All details for all cars'!$A:$O,COLUMN()-COLUMN($B:$B),0)</f>
        <v>19-Feb-16</v>
      </c>
      <c r="F70" s="2" t="str">
        <f>VLOOKUP($A70,'All details for all cars'!$A:$O,COLUMN()-COLUMN($B:$B),0)</f>
        <v>MARUTI SUZUKI</v>
      </c>
      <c r="G70" s="2" t="str">
        <f>VLOOKUP($A70,'All details for all cars'!$A:$O,COLUMN()-COLUMN($B:$B),0)</f>
        <v>SWIFT DZIRE</v>
      </c>
      <c r="H70" s="2" t="str">
        <f>VLOOKUP($A70,'All details for all cars'!$A:$O,COLUMN()-COLUMN($B:$B),0)</f>
        <v>VDi BS-IV</v>
      </c>
      <c r="I70" s="15" t="str">
        <f>VLOOKUP($A70,'All details for all cars'!$A:$O,COLUMN()-COLUMN($B:$B),0)</f>
        <v>2014</v>
      </c>
      <c r="J70" s="15" t="str">
        <f>VLOOKUP($A70,'All details for all cars'!$A:$O,COLUMN()-COLUMN($B:$B),0)</f>
        <v>16993</v>
      </c>
      <c r="K70" s="15" t="str">
        <f>VLOOKUP($A70,'All details for all cars'!$A:$O,COLUMN()-COLUMN($B:$B),0)</f>
        <v>1</v>
      </c>
      <c r="L70" s="15" t="str">
        <f>VLOOKUP($A70,'All details for all cars'!$A:$O,COLUMN()-COLUMN($B:$B),0)</f>
        <v>690000</v>
      </c>
      <c r="M70" s="2" t="str">
        <f>VLOOKUP($A70,'All details for all cars'!$A:$O,COLUMN()-COLUMN($B:$B),0)</f>
        <v>Upgrading to a new car</v>
      </c>
      <c r="N70" s="15" t="str">
        <f>VLOOKUP($A70,'All details for all cars'!$A:$O,COLUMN()-COLUMN($B:$B),0)</f>
        <v>4.1</v>
      </c>
      <c r="O70" s="2" t="str">
        <f>VLOOKUP($A70,'All details for all cars'!$A:$O,COLUMN()-COLUMN($B:$B),0)</f>
        <v>dead_after_live</v>
      </c>
      <c r="P70" s="15" t="str">
        <f>VLOOKUP($A70,'All details for all cars'!$A:$O,COLUMN()-COLUMN($B:$B),0)</f>
        <v>656679</v>
      </c>
      <c r="Q70" s="15" t="str">
        <f>VLOOKUP($A70,'All details for all cars'!$A:$O,COLUMN()-COLUMN($B:$B),0)</f>
        <v/>
      </c>
      <c r="S70" s="27" t="str">
        <f t="shared" si="2"/>
        <v>3/15/2016</v>
      </c>
      <c r="T70" s="28" t="s">
        <v>20</v>
      </c>
      <c r="U70" t="str">
        <f t="shared" si="3"/>
        <v>130031</v>
      </c>
      <c r="V70" s="29" t="str">
        <f t="shared" ref="V70:W70" si="78">F70</f>
        <v>MARUTI SUZUKI</v>
      </c>
      <c r="W70" s="29" t="str">
        <f t="shared" si="78"/>
        <v>SWIFT DZIRE</v>
      </c>
      <c r="X70" s="30" t="str">
        <f>IFERROR(VLOOKUP(W70,modelMapping,2,0),W70)</f>
        <v>SWIFT DZIRE</v>
      </c>
      <c r="Y70" s="29" t="str">
        <f t="shared" si="5"/>
        <v>VDi BS-IV</v>
      </c>
      <c r="Z70" s="1" t="str">
        <f t="shared" si="6"/>
        <v>VDi</v>
      </c>
      <c r="AA70" t="str">
        <f t="shared" si="7"/>
        <v>2014</v>
      </c>
      <c r="AB70" t="str">
        <f t="shared" si="8"/>
        <v>675000</v>
      </c>
      <c r="AC70" t="str">
        <f t="shared" si="9"/>
        <v>16993</v>
      </c>
      <c r="AD70" t="str">
        <f t="shared" si="10"/>
        <v>2</v>
      </c>
      <c r="AE70" t="str">
        <f t="shared" si="11"/>
        <v>1</v>
      </c>
      <c r="AF70" s="28" t="s">
        <v>16</v>
      </c>
    </row>
    <row r="71">
      <c r="A71" s="13">
        <v>117825.0</v>
      </c>
      <c r="B71" s="9" t="s">
        <v>2711</v>
      </c>
      <c r="C71" s="13">
        <v>520000.0</v>
      </c>
      <c r="D71" s="14">
        <v>42446.0</v>
      </c>
      <c r="E71" s="2" t="str">
        <f>VLOOKUP($A71,'All details for all cars'!$A:$O,COLUMN()-COLUMN($B:$B),0)</f>
        <v>28-Jan-16</v>
      </c>
      <c r="F71" s="2" t="str">
        <f>VLOOKUP($A71,'All details for all cars'!$A:$O,COLUMN()-COLUMN($B:$B),0)</f>
        <v>VOLKSWAGEN</v>
      </c>
      <c r="G71" s="2" t="str">
        <f>VLOOKUP($A71,'All details for all cars'!$A:$O,COLUMN()-COLUMN($B:$B),0)</f>
        <v>POLO</v>
      </c>
      <c r="H71" s="2" t="str">
        <f>VLOOKUP($A71,'All details for all cars'!$A:$O,COLUMN()-COLUMN($B:$B),0)</f>
        <v>Highline1.2L (D)</v>
      </c>
      <c r="I71" s="15" t="str">
        <f>VLOOKUP($A71,'All details for all cars'!$A:$O,COLUMN()-COLUMN($B:$B),0)</f>
        <v>2011</v>
      </c>
      <c r="J71" s="15" t="str">
        <f>VLOOKUP($A71,'All details for all cars'!$A:$O,COLUMN()-COLUMN($B:$B),0)</f>
        <v>38518</v>
      </c>
      <c r="K71" s="15" t="str">
        <f>VLOOKUP($A71,'All details for all cars'!$A:$O,COLUMN()-COLUMN($B:$B),0)</f>
        <v>2</v>
      </c>
      <c r="L71" s="15" t="str">
        <f>VLOOKUP($A71,'All details for all cars'!$A:$O,COLUMN()-COLUMN($B:$B),0)</f>
        <v>555000</v>
      </c>
      <c r="M71" s="2" t="str">
        <f>VLOOKUP($A71,'All details for all cars'!$A:$O,COLUMN()-COLUMN($B:$B),0)</f>
        <v>Have another car</v>
      </c>
      <c r="N71" s="15" t="str">
        <f>VLOOKUP($A71,'All details for all cars'!$A:$O,COLUMN()-COLUMN($B:$B),0)</f>
        <v>3.8</v>
      </c>
      <c r="O71" s="2" t="str">
        <f>VLOOKUP($A71,'All details for all cars'!$A:$O,COLUMN()-COLUMN($B:$B),0)</f>
        <v>dead_after_live</v>
      </c>
      <c r="P71" s="15" t="str">
        <f>VLOOKUP($A71,'All details for all cars'!$A:$O,COLUMN()-COLUMN($B:$B),0)</f>
        <v/>
      </c>
      <c r="Q71" s="15" t="str">
        <f>VLOOKUP($A71,'All details for all cars'!$A:$O,COLUMN()-COLUMN($B:$B),0)</f>
        <v/>
      </c>
      <c r="S71" s="27" t="str">
        <f t="shared" si="2"/>
        <v>3/17/2016</v>
      </c>
      <c r="T71" s="28" t="s">
        <v>20</v>
      </c>
      <c r="U71" t="str">
        <f t="shared" si="3"/>
        <v>117825</v>
      </c>
      <c r="V71" s="29" t="str">
        <f t="shared" ref="V71:W71" si="79">F71</f>
        <v>VOLKSWAGEN</v>
      </c>
      <c r="W71" s="29" t="str">
        <f t="shared" si="79"/>
        <v>POLO</v>
      </c>
      <c r="X71" s="30" t="str">
        <f>IFERROR(VLOOKUP(W71,modelMapping,2,0),W71)</f>
        <v>POLO</v>
      </c>
      <c r="Y71" s="29" t="str">
        <f t="shared" si="5"/>
        <v>Highline1.2L (D)</v>
      </c>
      <c r="Z71" s="1" t="str">
        <f t="shared" si="6"/>
        <v>Highline1.2L (D)</v>
      </c>
      <c r="AA71" t="str">
        <f t="shared" si="7"/>
        <v>2011</v>
      </c>
      <c r="AB71" t="str">
        <f t="shared" si="8"/>
        <v>520000</v>
      </c>
      <c r="AC71" t="str">
        <f t="shared" si="9"/>
        <v>38518</v>
      </c>
      <c r="AD71" t="str">
        <f t="shared" si="10"/>
        <v>5</v>
      </c>
      <c r="AE71" t="str">
        <f t="shared" si="11"/>
        <v>2</v>
      </c>
      <c r="AF71" s="28" t="s">
        <v>16</v>
      </c>
    </row>
    <row r="72">
      <c r="A72" s="13">
        <v>135396.0</v>
      </c>
      <c r="B72" s="9" t="s">
        <v>2712</v>
      </c>
      <c r="C72" s="13">
        <v>320000.0</v>
      </c>
      <c r="D72" s="14">
        <v>42434.0</v>
      </c>
      <c r="E72" s="2" t="str">
        <f>VLOOKUP($A72,'All details for all cars'!$A:$O,COLUMN()-COLUMN($B:$B),0)</f>
        <v>21-Feb-16</v>
      </c>
      <c r="F72" s="2" t="str">
        <f>VLOOKUP($A72,'All details for all cars'!$A:$O,COLUMN()-COLUMN($B:$B),0)</f>
        <v>FORD</v>
      </c>
      <c r="G72" s="2" t="str">
        <f>VLOOKUP($A72,'All details for all cars'!$A:$O,COLUMN()-COLUMN($B:$B),0)</f>
        <v>FIGO</v>
      </c>
      <c r="H72" s="2" t="str">
        <f>VLOOKUP($A72,'All details for all cars'!$A:$O,COLUMN()-COLUMN($B:$B),0)</f>
        <v>Duratec Petrol Titanium 1.2</v>
      </c>
      <c r="I72" s="15" t="str">
        <f>VLOOKUP($A72,'All details for all cars'!$A:$O,COLUMN()-COLUMN($B:$B),0)</f>
        <v>2011</v>
      </c>
      <c r="J72" s="15" t="str">
        <f>VLOOKUP($A72,'All details for all cars'!$A:$O,COLUMN()-COLUMN($B:$B),0)</f>
        <v>41250</v>
      </c>
      <c r="K72" s="15" t="str">
        <f>VLOOKUP($A72,'All details for all cars'!$A:$O,COLUMN()-COLUMN($B:$B),0)</f>
        <v>1</v>
      </c>
      <c r="L72" s="15" t="str">
        <f>VLOOKUP($A72,'All details for all cars'!$A:$O,COLUMN()-COLUMN($B:$B),0)</f>
        <v>320000</v>
      </c>
      <c r="M72" s="2" t="str">
        <f>VLOOKUP($A72,'All details for all cars'!$A:$O,COLUMN()-COLUMN($B:$B),0)</f>
        <v>Other</v>
      </c>
      <c r="N72" s="15" t="str">
        <f>VLOOKUP($A72,'All details for all cars'!$A:$O,COLUMN()-COLUMN($B:$B),0)</f>
        <v>3.9</v>
      </c>
      <c r="O72" s="2" t="str">
        <f>VLOOKUP($A72,'All details for all cars'!$A:$O,COLUMN()-COLUMN($B:$B),0)</f>
        <v>dead_after_live</v>
      </c>
      <c r="P72" s="15" t="str">
        <f>VLOOKUP($A72,'All details for all cars'!$A:$O,COLUMN()-COLUMN($B:$B),0)</f>
        <v/>
      </c>
      <c r="Q72" s="15" t="str">
        <f>VLOOKUP($A72,'All details for all cars'!$A:$O,COLUMN()-COLUMN($B:$B),0)</f>
        <v>309500</v>
      </c>
      <c r="S72" s="27" t="str">
        <f t="shared" si="2"/>
        <v>3/5/2016</v>
      </c>
      <c r="T72" s="28" t="s">
        <v>20</v>
      </c>
      <c r="U72" t="str">
        <f t="shared" si="3"/>
        <v>135396</v>
      </c>
      <c r="V72" s="29" t="str">
        <f t="shared" ref="V72:W72" si="80">F72</f>
        <v>FORD</v>
      </c>
      <c r="W72" s="29" t="str">
        <f t="shared" si="80"/>
        <v>FIGO</v>
      </c>
      <c r="X72" s="30" t="str">
        <f>IFERROR(VLOOKUP(W72,modelMapping,2,0),W72)</f>
        <v>FIGO</v>
      </c>
      <c r="Y72" s="29" t="str">
        <f t="shared" si="5"/>
        <v>Duratec Petrol Titanium 1.2</v>
      </c>
      <c r="Z72" s="1" t="str">
        <f t="shared" si="6"/>
        <v>Duratec Petrol Titanium 1.2</v>
      </c>
      <c r="AA72" t="str">
        <f t="shared" si="7"/>
        <v>2011</v>
      </c>
      <c r="AB72" t="str">
        <f t="shared" si="8"/>
        <v>320000</v>
      </c>
      <c r="AC72" t="str">
        <f t="shared" si="9"/>
        <v>41250</v>
      </c>
      <c r="AD72" t="str">
        <f t="shared" si="10"/>
        <v>5</v>
      </c>
      <c r="AE72" t="str">
        <f t="shared" si="11"/>
        <v>1</v>
      </c>
      <c r="AF72" s="28" t="s">
        <v>16</v>
      </c>
    </row>
    <row r="73">
      <c r="A73" s="13">
        <v>96782.0</v>
      </c>
      <c r="B73" s="9" t="s">
        <v>2712</v>
      </c>
      <c r="C73" s="13">
        <v>480000.0</v>
      </c>
      <c r="D73" s="14">
        <v>42447.0</v>
      </c>
      <c r="E73" s="2" t="str">
        <f>VLOOKUP($A73,'All details for all cars'!$A:$O,COLUMN()-COLUMN($B:$B),0)</f>
        <v>13-Dec-15</v>
      </c>
      <c r="F73" s="2" t="str">
        <f>VLOOKUP($A73,'All details for all cars'!$A:$O,COLUMN()-COLUMN($B:$B),0)</f>
        <v>TATA</v>
      </c>
      <c r="G73" s="2" t="str">
        <f>VLOOKUP($A73,'All details for all cars'!$A:$O,COLUMN()-COLUMN($B:$B),0)</f>
        <v>SAFARI</v>
      </c>
      <c r="H73" s="2" t="str">
        <f>VLOOKUP($A73,'All details for all cars'!$A:$O,COLUMN()-COLUMN($B:$B),0)</f>
        <v>4x2 EX DICOR BS-IV</v>
      </c>
      <c r="I73" s="15" t="str">
        <f>VLOOKUP($A73,'All details for all cars'!$A:$O,COLUMN()-COLUMN($B:$B),0)</f>
        <v>2010</v>
      </c>
      <c r="J73" s="15" t="str">
        <f>VLOOKUP($A73,'All details for all cars'!$A:$O,COLUMN()-COLUMN($B:$B),0)</f>
        <v>68959</v>
      </c>
      <c r="K73" s="15" t="str">
        <f>VLOOKUP($A73,'All details for all cars'!$A:$O,COLUMN()-COLUMN($B:$B),0)</f>
        <v>2</v>
      </c>
      <c r="L73" s="15" t="str">
        <f>VLOOKUP($A73,'All details for all cars'!$A:$O,COLUMN()-COLUMN($B:$B),0)</f>
        <v>650000</v>
      </c>
      <c r="M73" s="2" t="str">
        <f>VLOOKUP($A73,'All details for all cars'!$A:$O,COLUMN()-COLUMN($B:$B),0)</f>
        <v>Moving out of City</v>
      </c>
      <c r="N73" s="15" t="str">
        <f>VLOOKUP($A73,'All details for all cars'!$A:$O,COLUMN()-COLUMN($B:$B),0)</f>
        <v>4</v>
      </c>
      <c r="O73" s="2" t="str">
        <f>VLOOKUP($A73,'All details for all cars'!$A:$O,COLUMN()-COLUMN($B:$B),0)</f>
        <v>dead_after_live</v>
      </c>
      <c r="P73" s="15" t="str">
        <f>VLOOKUP($A73,'All details for all cars'!$A:$O,COLUMN()-COLUMN($B:$B),0)</f>
        <v/>
      </c>
      <c r="Q73" s="15" t="str">
        <f>VLOOKUP($A73,'All details for all cars'!$A:$O,COLUMN()-COLUMN($B:$B),0)</f>
        <v>444780</v>
      </c>
      <c r="S73" s="27" t="str">
        <f t="shared" si="2"/>
        <v>3/18/2016</v>
      </c>
      <c r="T73" s="28" t="s">
        <v>20</v>
      </c>
      <c r="U73" t="str">
        <f t="shared" si="3"/>
        <v>96782</v>
      </c>
      <c r="V73" s="29" t="str">
        <f t="shared" ref="V73:W73" si="81">F73</f>
        <v>TATA</v>
      </c>
      <c r="W73" s="29" t="str">
        <f t="shared" si="81"/>
        <v>SAFARI</v>
      </c>
      <c r="X73" s="30" t="str">
        <f>IFERROR(VLOOKUP(W73,modelMapping,2,0),W73)</f>
        <v>SAFARI</v>
      </c>
      <c r="Y73" s="29" t="str">
        <f t="shared" si="5"/>
        <v>4x2 EX DICOR BS-IV</v>
      </c>
      <c r="Z73" s="1" t="str">
        <f t="shared" si="6"/>
        <v>4x2 EX DICOR</v>
      </c>
      <c r="AA73" t="str">
        <f t="shared" si="7"/>
        <v>2010</v>
      </c>
      <c r="AB73" t="str">
        <f t="shared" si="8"/>
        <v>480000</v>
      </c>
      <c r="AC73" t="str">
        <f t="shared" si="9"/>
        <v>68959</v>
      </c>
      <c r="AD73" t="str">
        <f t="shared" si="10"/>
        <v>6</v>
      </c>
      <c r="AE73" t="str">
        <f t="shared" si="11"/>
        <v>2</v>
      </c>
      <c r="AF73" s="28" t="s">
        <v>16</v>
      </c>
    </row>
    <row r="74">
      <c r="A74" s="13">
        <v>107220.0</v>
      </c>
      <c r="B74" s="9" t="s">
        <v>2711</v>
      </c>
      <c r="C74" s="13">
        <v>330000.0</v>
      </c>
      <c r="D74" s="14">
        <v>42444.0</v>
      </c>
      <c r="E74" s="2" t="str">
        <f>VLOOKUP($A74,'All details for all cars'!$A:$O,COLUMN()-COLUMN($B:$B),0)</f>
        <v>9-Jan-16</v>
      </c>
      <c r="F74" s="2" t="str">
        <f>VLOOKUP($A74,'All details for all cars'!$A:$O,COLUMN()-COLUMN($B:$B),0)</f>
        <v>CHEVROLET</v>
      </c>
      <c r="G74" s="2" t="str">
        <f>VLOOKUP($A74,'All details for all cars'!$A:$O,COLUMN()-COLUMN($B:$B),0)</f>
        <v>BEAT</v>
      </c>
      <c r="H74" s="2" t="str">
        <f>VLOOKUP($A74,'All details for all cars'!$A:$O,COLUMN()-COLUMN($B:$B),0)</f>
        <v>LS Diesel</v>
      </c>
      <c r="I74" s="15" t="str">
        <f>VLOOKUP($A74,'All details for all cars'!$A:$O,COLUMN()-COLUMN($B:$B),0)</f>
        <v>2013</v>
      </c>
      <c r="J74" s="15" t="str">
        <f>VLOOKUP($A74,'All details for all cars'!$A:$O,COLUMN()-COLUMN($B:$B),0)</f>
        <v>37160</v>
      </c>
      <c r="K74" s="15" t="str">
        <f>VLOOKUP($A74,'All details for all cars'!$A:$O,COLUMN()-COLUMN($B:$B),0)</f>
        <v>1</v>
      </c>
      <c r="L74" s="15" t="str">
        <f>VLOOKUP($A74,'All details for all cars'!$A:$O,COLUMN()-COLUMN($B:$B),0)</f>
        <v>360000</v>
      </c>
      <c r="M74" s="2" t="str">
        <f>VLOOKUP($A74,'All details for all cars'!$A:$O,COLUMN()-COLUMN($B:$B),0)</f>
        <v>Upgrading to a new car</v>
      </c>
      <c r="N74" s="15" t="str">
        <f>VLOOKUP($A74,'All details for all cars'!$A:$O,COLUMN()-COLUMN($B:$B),0)</f>
        <v>4.1</v>
      </c>
      <c r="O74" s="2" t="str">
        <f>VLOOKUP($A74,'All details for all cars'!$A:$O,COLUMN()-COLUMN($B:$B),0)</f>
        <v>dead_after_live</v>
      </c>
      <c r="P74" s="15" t="str">
        <f>VLOOKUP($A74,'All details for all cars'!$A:$O,COLUMN()-COLUMN($B:$B),0)</f>
        <v/>
      </c>
      <c r="Q74" s="15" t="str">
        <f>VLOOKUP($A74,'All details for all cars'!$A:$O,COLUMN()-COLUMN($B:$B),0)</f>
        <v>447200</v>
      </c>
      <c r="S74" s="27" t="str">
        <f t="shared" si="2"/>
        <v>3/15/2016</v>
      </c>
      <c r="T74" s="28" t="s">
        <v>20</v>
      </c>
      <c r="U74" t="str">
        <f t="shared" si="3"/>
        <v>107220</v>
      </c>
      <c r="V74" s="29" t="str">
        <f t="shared" ref="V74:W74" si="82">F74</f>
        <v>CHEVROLET</v>
      </c>
      <c r="W74" s="29" t="str">
        <f t="shared" si="82"/>
        <v>BEAT</v>
      </c>
      <c r="X74" s="30" t="str">
        <f>IFERROR(VLOOKUP(W74,modelMapping,2,0),W74)</f>
        <v>BEAT</v>
      </c>
      <c r="Y74" s="29" t="str">
        <f t="shared" si="5"/>
        <v>LS Diesel</v>
      </c>
      <c r="Z74" s="1" t="str">
        <f t="shared" si="6"/>
        <v>LS Diesel</v>
      </c>
      <c r="AA74" t="str">
        <f t="shared" si="7"/>
        <v>2013</v>
      </c>
      <c r="AB74" t="str">
        <f t="shared" si="8"/>
        <v>330000</v>
      </c>
      <c r="AC74" t="str">
        <f t="shared" si="9"/>
        <v>37160</v>
      </c>
      <c r="AD74" t="str">
        <f t="shared" si="10"/>
        <v>3</v>
      </c>
      <c r="AE74" t="str">
        <f t="shared" si="11"/>
        <v>1</v>
      </c>
      <c r="AF74" s="28" t="s">
        <v>16</v>
      </c>
    </row>
    <row r="75">
      <c r="A75" s="13">
        <v>109480.0</v>
      </c>
      <c r="B75" s="9" t="s">
        <v>2711</v>
      </c>
      <c r="C75" s="13">
        <v>280000.0</v>
      </c>
      <c r="D75" s="14">
        <v>42439.0</v>
      </c>
      <c r="E75" s="2" t="str">
        <f>VLOOKUP($A75,'All details for all cars'!$A:$O,COLUMN()-COLUMN($B:$B),0)</f>
        <v>23-Jan-16</v>
      </c>
      <c r="F75" s="2" t="str">
        <f>VLOOKUP($A75,'All details for all cars'!$A:$O,COLUMN()-COLUMN($B:$B),0)</f>
        <v>FIAT</v>
      </c>
      <c r="G75" s="2" t="str">
        <f>VLOOKUP($A75,'All details for all cars'!$A:$O,COLUMN()-COLUMN($B:$B),0)</f>
        <v>PUNTO</v>
      </c>
      <c r="H75" s="2" t="str">
        <f>VLOOKUP($A75,'All details for all cars'!$A:$O,COLUMN()-COLUMN($B:$B),0)</f>
        <v>Emotion 1.4</v>
      </c>
      <c r="I75" s="15" t="str">
        <f>VLOOKUP($A75,'All details for all cars'!$A:$O,COLUMN()-COLUMN($B:$B),0)</f>
        <v>2010</v>
      </c>
      <c r="J75" s="15" t="str">
        <f>VLOOKUP($A75,'All details for all cars'!$A:$O,COLUMN()-COLUMN($B:$B),0)</f>
        <v>75841</v>
      </c>
      <c r="K75" s="15" t="str">
        <f>VLOOKUP($A75,'All details for all cars'!$A:$O,COLUMN()-COLUMN($B:$B),0)</f>
        <v>3</v>
      </c>
      <c r="L75" s="15" t="str">
        <f>VLOOKUP($A75,'All details for all cars'!$A:$O,COLUMN()-COLUMN($B:$B),0)</f>
        <v>300000</v>
      </c>
      <c r="M75" s="2" t="str">
        <f>VLOOKUP($A75,'All details for all cars'!$A:$O,COLUMN()-COLUMN($B:$B),0)</f>
        <v>Upgrading to a new car</v>
      </c>
      <c r="N75" s="15" t="str">
        <f>VLOOKUP($A75,'All details for all cars'!$A:$O,COLUMN()-COLUMN($B:$B),0)</f>
        <v>3.3</v>
      </c>
      <c r="O75" s="2" t="str">
        <f>VLOOKUP($A75,'All details for all cars'!$A:$O,COLUMN()-COLUMN($B:$B),0)</f>
        <v>dead_after_live</v>
      </c>
      <c r="P75" s="15" t="str">
        <f>VLOOKUP($A75,'All details for all cars'!$A:$O,COLUMN()-COLUMN($B:$B),0)</f>
        <v/>
      </c>
      <c r="Q75" s="15" t="str">
        <f>VLOOKUP($A75,'All details for all cars'!$A:$O,COLUMN()-COLUMN($B:$B),0)</f>
        <v>245310</v>
      </c>
      <c r="S75" s="27" t="str">
        <f t="shared" si="2"/>
        <v>3/10/2016</v>
      </c>
      <c r="T75" s="28" t="s">
        <v>20</v>
      </c>
      <c r="U75" t="str">
        <f t="shared" si="3"/>
        <v>109480</v>
      </c>
      <c r="V75" s="29" t="str">
        <f t="shared" ref="V75:W75" si="83">F75</f>
        <v>FIAT</v>
      </c>
      <c r="W75" s="29" t="str">
        <f t="shared" si="83"/>
        <v>PUNTO</v>
      </c>
      <c r="X75" s="30" t="str">
        <f>IFERROR(VLOOKUP(W75,modelMapping,2,0),W75)</f>
        <v>PUNTO</v>
      </c>
      <c r="Y75" s="29" t="str">
        <f t="shared" si="5"/>
        <v>Emotion 1.4</v>
      </c>
      <c r="Z75" s="1" t="str">
        <f t="shared" si="6"/>
        <v>Emotion 1.4</v>
      </c>
      <c r="AA75" t="str">
        <f t="shared" si="7"/>
        <v>2010</v>
      </c>
      <c r="AB75" t="str">
        <f t="shared" si="8"/>
        <v>280000</v>
      </c>
      <c r="AC75" t="str">
        <f t="shared" si="9"/>
        <v>75841</v>
      </c>
      <c r="AD75" t="str">
        <f t="shared" si="10"/>
        <v>6</v>
      </c>
      <c r="AE75" t="str">
        <f t="shared" si="11"/>
        <v>3</v>
      </c>
      <c r="AF75" s="28" t="s">
        <v>16</v>
      </c>
    </row>
    <row r="76">
      <c r="A76" s="13">
        <v>100817.0</v>
      </c>
      <c r="B76" s="9" t="s">
        <v>2711</v>
      </c>
      <c r="C76" s="13">
        <v>325000.0</v>
      </c>
      <c r="D76" s="14">
        <v>42436.0</v>
      </c>
      <c r="E76" s="2" t="str">
        <f>VLOOKUP($A76,'All details for all cars'!$A:$O,COLUMN()-COLUMN($B:$B),0)</f>
        <v>21-Dec-15</v>
      </c>
      <c r="F76" s="2" t="str">
        <f>VLOOKUP($A76,'All details for all cars'!$A:$O,COLUMN()-COLUMN($B:$B),0)</f>
        <v>FIAT</v>
      </c>
      <c r="G76" s="2" t="str">
        <f>VLOOKUP($A76,'All details for all cars'!$A:$O,COLUMN()-COLUMN($B:$B),0)</f>
        <v>PUNTO</v>
      </c>
      <c r="H76" s="2" t="str">
        <f>VLOOKUP($A76,'All details for all cars'!$A:$O,COLUMN()-COLUMN($B:$B),0)</f>
        <v>Emotion 1.2</v>
      </c>
      <c r="I76" s="15" t="str">
        <f>VLOOKUP($A76,'All details for all cars'!$A:$O,COLUMN()-COLUMN($B:$B),0)</f>
        <v>2010</v>
      </c>
      <c r="J76" s="15" t="str">
        <f>VLOOKUP($A76,'All details for all cars'!$A:$O,COLUMN()-COLUMN($B:$B),0)</f>
        <v>99035</v>
      </c>
      <c r="K76" s="15" t="str">
        <f>VLOOKUP($A76,'All details for all cars'!$A:$O,COLUMN()-COLUMN($B:$B),0)</f>
        <v>2</v>
      </c>
      <c r="L76" s="15" t="str">
        <f>VLOOKUP($A76,'All details for all cars'!$A:$O,COLUMN()-COLUMN($B:$B),0)</f>
        <v>365000</v>
      </c>
      <c r="M76" s="2" t="str">
        <f>VLOOKUP($A76,'All details for all cars'!$A:$O,COLUMN()-COLUMN($B:$B),0)</f>
        <v/>
      </c>
      <c r="N76" s="15" t="str">
        <f>VLOOKUP($A76,'All details for all cars'!$A:$O,COLUMN()-COLUMN($B:$B),0)</f>
        <v>3.6</v>
      </c>
      <c r="O76" s="2" t="str">
        <f>VLOOKUP($A76,'All details for all cars'!$A:$O,COLUMN()-COLUMN($B:$B),0)</f>
        <v>dead_after_live</v>
      </c>
      <c r="P76" s="15" t="str">
        <f>VLOOKUP($A76,'All details for all cars'!$A:$O,COLUMN()-COLUMN($B:$B),0)</f>
        <v/>
      </c>
      <c r="Q76" s="15" t="str">
        <f>VLOOKUP($A76,'All details for all cars'!$A:$O,COLUMN()-COLUMN($B:$B),0)</f>
        <v>227880</v>
      </c>
      <c r="S76" s="27" t="str">
        <f t="shared" si="2"/>
        <v>3/7/2016</v>
      </c>
      <c r="T76" s="28" t="s">
        <v>20</v>
      </c>
      <c r="U76" t="str">
        <f t="shared" si="3"/>
        <v>100817</v>
      </c>
      <c r="V76" s="29" t="str">
        <f t="shared" ref="V76:W76" si="84">F76</f>
        <v>FIAT</v>
      </c>
      <c r="W76" s="29" t="str">
        <f t="shared" si="84"/>
        <v>PUNTO</v>
      </c>
      <c r="X76" s="30" t="str">
        <f>IFERROR(VLOOKUP(W76,modelMapping,2,0),W76)</f>
        <v>PUNTO</v>
      </c>
      <c r="Y76" s="29" t="str">
        <f t="shared" si="5"/>
        <v>Emotion 1.2</v>
      </c>
      <c r="Z76" s="1" t="str">
        <f t="shared" si="6"/>
        <v>Emotion 1.2</v>
      </c>
      <c r="AA76" t="str">
        <f t="shared" si="7"/>
        <v>2010</v>
      </c>
      <c r="AB76" t="str">
        <f t="shared" si="8"/>
        <v>325000</v>
      </c>
      <c r="AC76" t="str">
        <f t="shared" si="9"/>
        <v>99035</v>
      </c>
      <c r="AD76" t="str">
        <f t="shared" si="10"/>
        <v>6</v>
      </c>
      <c r="AE76" t="str">
        <f t="shared" si="11"/>
        <v>2</v>
      </c>
      <c r="AF76" s="28" t="s">
        <v>16</v>
      </c>
    </row>
    <row r="77">
      <c r="A77" s="13">
        <v>115740.0</v>
      </c>
      <c r="B77" s="9" t="s">
        <v>2711</v>
      </c>
      <c r="C77" s="13">
        <v>220000.0</v>
      </c>
      <c r="D77" s="14">
        <v>42451.0</v>
      </c>
      <c r="E77" s="2" t="str">
        <f>VLOOKUP($A77,'All details for all cars'!$A:$O,COLUMN()-COLUMN($B:$B),0)</f>
        <v>22-Jan-16</v>
      </c>
      <c r="F77" s="2" t="str">
        <f>VLOOKUP($A77,'All details for all cars'!$A:$O,COLUMN()-COLUMN($B:$B),0)</f>
        <v>HYUNDAI</v>
      </c>
      <c r="G77" s="2" t="str">
        <f>VLOOKUP($A77,'All details for all cars'!$A:$O,COLUMN()-COLUMN($B:$B),0)</f>
        <v>EON</v>
      </c>
      <c r="H77" s="2" t="str">
        <f>VLOOKUP($A77,'All details for all cars'!$A:$O,COLUMN()-COLUMN($B:$B),0)</f>
        <v>D-Lite +</v>
      </c>
      <c r="I77" s="15" t="str">
        <f>VLOOKUP($A77,'All details for all cars'!$A:$O,COLUMN()-COLUMN($B:$B),0)</f>
        <v>2012</v>
      </c>
      <c r="J77" s="15" t="str">
        <f>VLOOKUP($A77,'All details for all cars'!$A:$O,COLUMN()-COLUMN($B:$B),0)</f>
        <v>45909</v>
      </c>
      <c r="K77" s="15" t="str">
        <f>VLOOKUP($A77,'All details for all cars'!$A:$O,COLUMN()-COLUMN($B:$B),0)</f>
        <v>2</v>
      </c>
      <c r="L77" s="15" t="str">
        <f>VLOOKUP($A77,'All details for all cars'!$A:$O,COLUMN()-COLUMN($B:$B),0)</f>
        <v>270000</v>
      </c>
      <c r="M77" s="2" t="str">
        <f>VLOOKUP($A77,'All details for all cars'!$A:$O,COLUMN()-COLUMN($B:$B),0)</f>
        <v>Upgrading to a new car</v>
      </c>
      <c r="N77" s="15" t="str">
        <f>VLOOKUP($A77,'All details for all cars'!$A:$O,COLUMN()-COLUMN($B:$B),0)</f>
        <v>3.7</v>
      </c>
      <c r="O77" s="2" t="str">
        <f>VLOOKUP($A77,'All details for all cars'!$A:$O,COLUMN()-COLUMN($B:$B),0)</f>
        <v>dead_after_live</v>
      </c>
      <c r="P77" s="15" t="str">
        <f>VLOOKUP($A77,'All details for all cars'!$A:$O,COLUMN()-COLUMN($B:$B),0)</f>
        <v/>
      </c>
      <c r="Q77" s="15" t="str">
        <f>VLOOKUP($A77,'All details for all cars'!$A:$O,COLUMN()-COLUMN($B:$B),0)</f>
        <v>233100</v>
      </c>
      <c r="S77" s="27" t="str">
        <f t="shared" si="2"/>
        <v>3/22/2016</v>
      </c>
      <c r="T77" s="28" t="s">
        <v>20</v>
      </c>
      <c r="U77" t="str">
        <f t="shared" si="3"/>
        <v>115740</v>
      </c>
      <c r="V77" s="29" t="str">
        <f t="shared" ref="V77:W77" si="85">F77</f>
        <v>HYUNDAI</v>
      </c>
      <c r="W77" s="29" t="str">
        <f t="shared" si="85"/>
        <v>EON</v>
      </c>
      <c r="X77" s="30" t="str">
        <f>IFERROR(VLOOKUP(W77,modelMapping,2,0),W77)</f>
        <v>EON</v>
      </c>
      <c r="Y77" s="29" t="str">
        <f t="shared" si="5"/>
        <v>D-Lite +</v>
      </c>
      <c r="Z77" s="1" t="str">
        <f t="shared" si="6"/>
        <v>D-Lite +</v>
      </c>
      <c r="AA77" t="str">
        <f t="shared" si="7"/>
        <v>2012</v>
      </c>
      <c r="AB77" t="str">
        <f t="shared" si="8"/>
        <v>220000</v>
      </c>
      <c r="AC77" t="str">
        <f t="shared" si="9"/>
        <v>45909</v>
      </c>
      <c r="AD77" t="str">
        <f t="shared" si="10"/>
        <v>4</v>
      </c>
      <c r="AE77" t="str">
        <f t="shared" si="11"/>
        <v>2</v>
      </c>
      <c r="AF77" s="28" t="s">
        <v>16</v>
      </c>
    </row>
    <row r="78">
      <c r="A78" s="13">
        <v>134097.0</v>
      </c>
      <c r="B78" s="9" t="s">
        <v>2712</v>
      </c>
      <c r="C78" s="13">
        <v>370000.0</v>
      </c>
      <c r="D78" s="14">
        <v>42423.0</v>
      </c>
      <c r="E78" s="2" t="str">
        <f>VLOOKUP($A78,'All details for all cars'!$A:$O,COLUMN()-COLUMN($B:$B),0)</f>
        <v>18-Feb-16</v>
      </c>
      <c r="F78" s="2" t="str">
        <f>VLOOKUP($A78,'All details for all cars'!$A:$O,COLUMN()-COLUMN($B:$B),0)</f>
        <v>HYUNDAI</v>
      </c>
      <c r="G78" s="2" t="str">
        <f>VLOOKUP($A78,'All details for all cars'!$A:$O,COLUMN()-COLUMN($B:$B),0)</f>
        <v>I10</v>
      </c>
      <c r="H78" s="2" t="str">
        <f>VLOOKUP($A78,'All details for all cars'!$A:$O,COLUMN()-COLUMN($B:$B),0)</f>
        <v>Asta 1.2 Kappa2</v>
      </c>
      <c r="I78" s="15" t="str">
        <f>VLOOKUP($A78,'All details for all cars'!$A:$O,COLUMN()-COLUMN($B:$B),0)</f>
        <v>2012</v>
      </c>
      <c r="J78" s="15" t="str">
        <f>VLOOKUP($A78,'All details for all cars'!$A:$O,COLUMN()-COLUMN($B:$B),0)</f>
        <v>15783</v>
      </c>
      <c r="K78" s="15" t="str">
        <f>VLOOKUP($A78,'All details for all cars'!$A:$O,COLUMN()-COLUMN($B:$B),0)</f>
        <v>1</v>
      </c>
      <c r="L78" s="15" t="str">
        <f>VLOOKUP($A78,'All details for all cars'!$A:$O,COLUMN()-COLUMN($B:$B),0)</f>
        <v>410000</v>
      </c>
      <c r="M78" s="2" t="str">
        <f>VLOOKUP($A78,'All details for all cars'!$A:$O,COLUMN()-COLUMN($B:$B),0)</f>
        <v>Upgrading to a new car</v>
      </c>
      <c r="N78" s="15" t="str">
        <f>VLOOKUP($A78,'All details for all cars'!$A:$O,COLUMN()-COLUMN($B:$B),0)</f>
        <v>4.1</v>
      </c>
      <c r="O78" s="2" t="str">
        <f>VLOOKUP($A78,'All details for all cars'!$A:$O,COLUMN()-COLUMN($B:$B),0)</f>
        <v>dead_after_live</v>
      </c>
      <c r="P78" s="15" t="str">
        <f>VLOOKUP($A78,'All details for all cars'!$A:$O,COLUMN()-COLUMN($B:$B),0)</f>
        <v/>
      </c>
      <c r="Q78" s="15" t="str">
        <f>VLOOKUP($A78,'All details for all cars'!$A:$O,COLUMN()-COLUMN($B:$B),0)</f>
        <v>440700</v>
      </c>
      <c r="S78" s="27" t="str">
        <f t="shared" si="2"/>
        <v>2/23/2016</v>
      </c>
      <c r="T78" s="28" t="s">
        <v>20</v>
      </c>
      <c r="U78" t="str">
        <f t="shared" si="3"/>
        <v>134097</v>
      </c>
      <c r="V78" s="29" t="str">
        <f t="shared" ref="V78:W78" si="86">F78</f>
        <v>HYUNDAI</v>
      </c>
      <c r="W78" s="29" t="str">
        <f t="shared" si="86"/>
        <v>I10</v>
      </c>
      <c r="X78" s="30" t="str">
        <f>IFERROR(VLOOKUP(W78,modelMapping,2,0),W78)</f>
        <v>I10</v>
      </c>
      <c r="Y78" s="29" t="str">
        <f t="shared" si="5"/>
        <v>Asta 1.2 Kappa2</v>
      </c>
      <c r="Z78" s="1" t="str">
        <f t="shared" si="6"/>
        <v>Asta 1.2 Kappa2</v>
      </c>
      <c r="AA78" t="str">
        <f t="shared" si="7"/>
        <v>2012</v>
      </c>
      <c r="AB78" t="str">
        <f t="shared" si="8"/>
        <v>370000</v>
      </c>
      <c r="AC78" t="str">
        <f t="shared" si="9"/>
        <v>15783</v>
      </c>
      <c r="AD78" t="str">
        <f t="shared" si="10"/>
        <v>4</v>
      </c>
      <c r="AE78" t="str">
        <f t="shared" si="11"/>
        <v>1</v>
      </c>
      <c r="AF78" s="28" t="s">
        <v>16</v>
      </c>
    </row>
    <row r="79">
      <c r="A79" s="13">
        <v>214073.0</v>
      </c>
      <c r="B79" s="9" t="s">
        <v>2711</v>
      </c>
      <c r="C79" s="13">
        <v>200000.0</v>
      </c>
      <c r="D79" s="14">
        <v>42455.0</v>
      </c>
      <c r="E79" s="2" t="str">
        <f>VLOOKUP($A79,'All details for all cars'!$A:$O,COLUMN()-COLUMN($B:$B),0)</f>
        <v>5-Mar-16</v>
      </c>
      <c r="F79" s="2" t="str">
        <f>VLOOKUP($A79,'All details for all cars'!$A:$O,COLUMN()-COLUMN($B:$B),0)</f>
        <v>CHEVROLET</v>
      </c>
      <c r="G79" s="2" t="str">
        <f>VLOOKUP($A79,'All details for all cars'!$A:$O,COLUMN()-COLUMN($B:$B),0)</f>
        <v>AVEO U-VA</v>
      </c>
      <c r="H79" s="2" t="str">
        <f>VLOOKUP($A79,'All details for all cars'!$A:$O,COLUMN()-COLUMN($B:$B),0)</f>
        <v>LS 1.2</v>
      </c>
      <c r="I79" s="15" t="str">
        <f>VLOOKUP($A79,'All details for all cars'!$A:$O,COLUMN()-COLUMN($B:$B),0)</f>
        <v>2009</v>
      </c>
      <c r="J79" s="15" t="str">
        <f>VLOOKUP($A79,'All details for all cars'!$A:$O,COLUMN()-COLUMN($B:$B),0)</f>
        <v>51669</v>
      </c>
      <c r="K79" s="15" t="str">
        <f>VLOOKUP($A79,'All details for all cars'!$A:$O,COLUMN()-COLUMN($B:$B),0)</f>
        <v>2</v>
      </c>
      <c r="L79" s="15" t="str">
        <f>VLOOKUP($A79,'All details for all cars'!$A:$O,COLUMN()-COLUMN($B:$B),0)</f>
        <v>250000</v>
      </c>
      <c r="M79" s="2" t="str">
        <f>VLOOKUP($A79,'All details for all cars'!$A:$O,COLUMN()-COLUMN($B:$B),0)</f>
        <v>Other</v>
      </c>
      <c r="N79" s="15" t="str">
        <f>VLOOKUP($A79,'All details for all cars'!$A:$O,COLUMN()-COLUMN($B:$B),0)</f>
        <v>3.3</v>
      </c>
      <c r="O79" s="2" t="str">
        <f>VLOOKUP($A79,'All details for all cars'!$A:$O,COLUMN()-COLUMN($B:$B),0)</f>
        <v>dead_after_live</v>
      </c>
      <c r="P79" s="15" t="str">
        <f>VLOOKUP($A79,'All details for all cars'!$A:$O,COLUMN()-COLUMN($B:$B),0)</f>
        <v/>
      </c>
      <c r="Q79" s="15" t="str">
        <f>VLOOKUP($A79,'All details for all cars'!$A:$O,COLUMN()-COLUMN($B:$B),0)</f>
        <v>162720</v>
      </c>
      <c r="S79" s="27" t="str">
        <f t="shared" si="2"/>
        <v>3/26/2016</v>
      </c>
      <c r="T79" s="28" t="s">
        <v>20</v>
      </c>
      <c r="U79" t="str">
        <f t="shared" si="3"/>
        <v>214073</v>
      </c>
      <c r="V79" s="29" t="str">
        <f t="shared" ref="V79:W79" si="87">F79</f>
        <v>CHEVROLET</v>
      </c>
      <c r="W79" s="29" t="str">
        <f t="shared" si="87"/>
        <v>AVEO U-VA</v>
      </c>
      <c r="X79" s="30" t="str">
        <f>IFERROR(VLOOKUP(W79,modelMapping,2,0),W79)</f>
        <v>AVEO U-VA</v>
      </c>
      <c r="Y79" s="29" t="str">
        <f t="shared" si="5"/>
        <v>LS 1.2</v>
      </c>
      <c r="Z79" s="1" t="str">
        <f t="shared" si="6"/>
        <v>LS 1.2</v>
      </c>
      <c r="AA79" t="str">
        <f t="shared" si="7"/>
        <v>2009</v>
      </c>
      <c r="AB79" t="str">
        <f t="shared" si="8"/>
        <v>200000</v>
      </c>
      <c r="AC79" t="str">
        <f t="shared" si="9"/>
        <v>51669</v>
      </c>
      <c r="AD79" t="str">
        <f t="shared" si="10"/>
        <v>7</v>
      </c>
      <c r="AE79" t="str">
        <f t="shared" si="11"/>
        <v>2</v>
      </c>
      <c r="AF79" s="28" t="s">
        <v>16</v>
      </c>
    </row>
    <row r="80">
      <c r="A80" s="13">
        <v>66038.0</v>
      </c>
      <c r="B80" s="9" t="s">
        <v>2710</v>
      </c>
      <c r="C80" s="13">
        <v>510000.0</v>
      </c>
      <c r="D80" s="14">
        <v>42432.0</v>
      </c>
      <c r="E80" s="2" t="str">
        <f>VLOOKUP($A80,'All details for all cars'!$A:$O,COLUMN()-COLUMN($B:$B),0)</f>
        <v>21-Nov-15</v>
      </c>
      <c r="F80" s="2" t="str">
        <f>VLOOKUP($A80,'All details for all cars'!$A:$O,COLUMN()-COLUMN($B:$B),0)</f>
        <v>HYUNDAI</v>
      </c>
      <c r="G80" s="2" t="str">
        <f>VLOOKUP($A80,'All details for all cars'!$A:$O,COLUMN()-COLUMN($B:$B),0)</f>
        <v>I20</v>
      </c>
      <c r="H80" s="2" t="str">
        <f>VLOOKUP($A80,'All details for all cars'!$A:$O,COLUMN()-COLUMN($B:$B),0)</f>
        <v>Asta 1.4 CRDI</v>
      </c>
      <c r="I80" s="15" t="str">
        <f>VLOOKUP($A80,'All details for all cars'!$A:$O,COLUMN()-COLUMN($B:$B),0)</f>
        <v>2010</v>
      </c>
      <c r="J80" s="15" t="str">
        <f>VLOOKUP($A80,'All details for all cars'!$A:$O,COLUMN()-COLUMN($B:$B),0)</f>
        <v>112546</v>
      </c>
      <c r="K80" s="15" t="str">
        <f>VLOOKUP($A80,'All details for all cars'!$A:$O,COLUMN()-COLUMN($B:$B),0)</f>
        <v>1</v>
      </c>
      <c r="L80" s="15" t="str">
        <f>VLOOKUP($A80,'All details for all cars'!$A:$O,COLUMN()-COLUMN($B:$B),0)</f>
        <v>515000</v>
      </c>
      <c r="M80" s="2" t="str">
        <f>VLOOKUP($A80,'All details for all cars'!$A:$O,COLUMN()-COLUMN($B:$B),0)</f>
        <v>Have another car</v>
      </c>
      <c r="N80" s="15" t="str">
        <f>VLOOKUP($A80,'All details for all cars'!$A:$O,COLUMN()-COLUMN($B:$B),0)</f>
        <v>3</v>
      </c>
      <c r="O80" s="2" t="str">
        <f>VLOOKUP($A80,'All details for all cars'!$A:$O,COLUMN()-COLUMN($B:$B),0)</f>
        <v>dead_after_live</v>
      </c>
      <c r="P80" s="15" t="str">
        <f>VLOOKUP($A80,'All details for all cars'!$A:$O,COLUMN()-COLUMN($B:$B),0)</f>
        <v/>
      </c>
      <c r="Q80" s="15" t="str">
        <f>VLOOKUP($A80,'All details for all cars'!$A:$O,COLUMN()-COLUMN($B:$B),0)</f>
        <v/>
      </c>
      <c r="S80" s="27" t="str">
        <f t="shared" si="2"/>
        <v>3/3/2016</v>
      </c>
      <c r="T80" s="28" t="s">
        <v>20</v>
      </c>
      <c r="U80" t="str">
        <f t="shared" si="3"/>
        <v>66038</v>
      </c>
      <c r="V80" s="29" t="str">
        <f t="shared" ref="V80:W80" si="88">F80</f>
        <v>HYUNDAI</v>
      </c>
      <c r="W80" s="29" t="str">
        <f t="shared" si="88"/>
        <v>I20</v>
      </c>
      <c r="X80" s="30" t="str">
        <f>IFERROR(VLOOKUP(W80,modelMapping,2,0),W80)</f>
        <v>I20</v>
      </c>
      <c r="Y80" s="29" t="str">
        <f t="shared" si="5"/>
        <v>Asta 1.4 CRDI</v>
      </c>
      <c r="Z80" s="1" t="str">
        <f t="shared" si="6"/>
        <v>Asta 1.4 CRDI</v>
      </c>
      <c r="AA80" t="str">
        <f t="shared" si="7"/>
        <v>2010</v>
      </c>
      <c r="AB80" t="str">
        <f t="shared" si="8"/>
        <v>510000</v>
      </c>
      <c r="AC80" t="str">
        <f t="shared" si="9"/>
        <v>112546</v>
      </c>
      <c r="AD80" t="str">
        <f t="shared" si="10"/>
        <v>6</v>
      </c>
      <c r="AE80" t="str">
        <f t="shared" si="11"/>
        <v>1</v>
      </c>
      <c r="AF80" s="28" t="s">
        <v>16</v>
      </c>
    </row>
    <row r="81">
      <c r="A81" s="13">
        <v>124805.0</v>
      </c>
      <c r="B81" s="9" t="s">
        <v>2711</v>
      </c>
      <c r="C81" s="13">
        <v>700000.0</v>
      </c>
      <c r="D81" s="14">
        <v>42441.0</v>
      </c>
      <c r="E81" s="2" t="str">
        <f>VLOOKUP($A81,'All details for all cars'!$A:$O,COLUMN()-COLUMN($B:$B),0)</f>
        <v>11-Feb-16</v>
      </c>
      <c r="F81" s="2" t="str">
        <f>VLOOKUP($A81,'All details for all cars'!$A:$O,COLUMN()-COLUMN($B:$B),0)</f>
        <v>HONDA</v>
      </c>
      <c r="G81" s="2" t="str">
        <f>VLOOKUP($A81,'All details for all cars'!$A:$O,COLUMN()-COLUMN($B:$B),0)</f>
        <v>AMAZE</v>
      </c>
      <c r="H81" s="2" t="str">
        <f>VLOOKUP($A81,'All details for all cars'!$A:$O,COLUMN()-COLUMN($B:$B),0)</f>
        <v>1.2 VX AT i-VTEC</v>
      </c>
      <c r="I81" s="15" t="str">
        <f>VLOOKUP($A81,'All details for all cars'!$A:$O,COLUMN()-COLUMN($B:$B),0)</f>
        <v>2014</v>
      </c>
      <c r="J81" s="15" t="str">
        <f>VLOOKUP($A81,'All details for all cars'!$A:$O,COLUMN()-COLUMN($B:$B),0)</f>
        <v>12694</v>
      </c>
      <c r="K81" s="15" t="str">
        <f>VLOOKUP($A81,'All details for all cars'!$A:$O,COLUMN()-COLUMN($B:$B),0)</f>
        <v>1</v>
      </c>
      <c r="L81" s="15" t="str">
        <f>VLOOKUP($A81,'All details for all cars'!$A:$O,COLUMN()-COLUMN($B:$B),0)</f>
        <v>850000</v>
      </c>
      <c r="M81" s="2" t="str">
        <f>VLOOKUP($A81,'All details for all cars'!$A:$O,COLUMN()-COLUMN($B:$B),0)</f>
        <v>Have another car</v>
      </c>
      <c r="N81" s="15" t="str">
        <f>VLOOKUP($A81,'All details for all cars'!$A:$O,COLUMN()-COLUMN($B:$B),0)</f>
        <v>4.4</v>
      </c>
      <c r="O81" s="2" t="str">
        <f>VLOOKUP($A81,'All details for all cars'!$A:$O,COLUMN()-COLUMN($B:$B),0)</f>
        <v>dead_after_live</v>
      </c>
      <c r="P81" s="15" t="str">
        <f>VLOOKUP($A81,'All details for all cars'!$A:$O,COLUMN()-COLUMN($B:$B),0)</f>
        <v/>
      </c>
      <c r="Q81" s="15" t="str">
        <f>VLOOKUP($A81,'All details for all cars'!$A:$O,COLUMN()-COLUMN($B:$B),0)</f>
        <v>755400</v>
      </c>
      <c r="S81" s="27" t="str">
        <f t="shared" si="2"/>
        <v>3/12/2016</v>
      </c>
      <c r="T81" s="28" t="s">
        <v>20</v>
      </c>
      <c r="U81" t="str">
        <f t="shared" si="3"/>
        <v>124805</v>
      </c>
      <c r="V81" s="29" t="str">
        <f t="shared" ref="V81:W81" si="89">F81</f>
        <v>HONDA</v>
      </c>
      <c r="W81" s="29" t="str">
        <f t="shared" si="89"/>
        <v>AMAZE</v>
      </c>
      <c r="X81" s="30" t="str">
        <f>IFERROR(VLOOKUP(W81,modelMapping,2,0),W81)</f>
        <v>AMAZE</v>
      </c>
      <c r="Y81" s="29" t="str">
        <f t="shared" si="5"/>
        <v>1.2 VX AT i-VTEC</v>
      </c>
      <c r="Z81" s="1" t="str">
        <f t="shared" si="6"/>
        <v>1.2 VX AT i-VTEC</v>
      </c>
      <c r="AA81" t="str">
        <f t="shared" si="7"/>
        <v>2014</v>
      </c>
      <c r="AB81" t="str">
        <f t="shared" si="8"/>
        <v>700000</v>
      </c>
      <c r="AC81" t="str">
        <f t="shared" si="9"/>
        <v>12694</v>
      </c>
      <c r="AD81" t="str">
        <f t="shared" si="10"/>
        <v>2</v>
      </c>
      <c r="AE81" t="str">
        <f t="shared" si="11"/>
        <v>1</v>
      </c>
      <c r="AF81" s="28" t="s">
        <v>16</v>
      </c>
    </row>
    <row r="82">
      <c r="A82" s="13">
        <v>127429.0</v>
      </c>
      <c r="B82" s="9" t="s">
        <v>2709</v>
      </c>
      <c r="C82" s="13">
        <v>500000.0</v>
      </c>
      <c r="D82" s="14">
        <v>42452.0</v>
      </c>
      <c r="E82" s="2" t="str">
        <f>VLOOKUP($A82,'All details for all cars'!$A:$O,COLUMN()-COLUMN($B:$B),0)</f>
        <v>14-Feb-16</v>
      </c>
      <c r="F82" s="2" t="str">
        <f>VLOOKUP($A82,'All details for all cars'!$A:$O,COLUMN()-COLUMN($B:$B),0)</f>
        <v>MARUTI SUZUKI</v>
      </c>
      <c r="G82" s="2" t="str">
        <f>VLOOKUP($A82,'All details for all cars'!$A:$O,COLUMN()-COLUMN($B:$B),0)</f>
        <v>SWIFT</v>
      </c>
      <c r="H82" s="2" t="str">
        <f>VLOOKUP($A82,'All details for all cars'!$A:$O,COLUMN()-COLUMN($B:$B),0)</f>
        <v>ZDi</v>
      </c>
      <c r="I82" s="15" t="str">
        <f>VLOOKUP($A82,'All details for all cars'!$A:$O,COLUMN()-COLUMN($B:$B),0)</f>
        <v>2012</v>
      </c>
      <c r="J82" s="15" t="str">
        <f>VLOOKUP($A82,'All details for all cars'!$A:$O,COLUMN()-COLUMN($B:$B),0)</f>
        <v>77367</v>
      </c>
      <c r="K82" s="15" t="str">
        <f>VLOOKUP($A82,'All details for all cars'!$A:$O,COLUMN()-COLUMN($B:$B),0)</f>
        <v>1</v>
      </c>
      <c r="L82" s="15" t="str">
        <f>VLOOKUP($A82,'All details for all cars'!$A:$O,COLUMN()-COLUMN($B:$B),0)</f>
        <v>550000</v>
      </c>
      <c r="M82" s="2" t="str">
        <f>VLOOKUP($A82,'All details for all cars'!$A:$O,COLUMN()-COLUMN($B:$B),0)</f>
        <v>Upgrading to a new car</v>
      </c>
      <c r="N82" s="15" t="str">
        <f>VLOOKUP($A82,'All details for all cars'!$A:$O,COLUMN()-COLUMN($B:$B),0)</f>
        <v>3.1</v>
      </c>
      <c r="O82" s="2" t="str">
        <f>VLOOKUP($A82,'All details for all cars'!$A:$O,COLUMN()-COLUMN($B:$B),0)</f>
        <v>dead_after_live</v>
      </c>
      <c r="P82" s="15" t="str">
        <f>VLOOKUP($A82,'All details for all cars'!$A:$O,COLUMN()-COLUMN($B:$B),0)</f>
        <v>481790</v>
      </c>
      <c r="Q82" s="15" t="str">
        <f>VLOOKUP($A82,'All details for all cars'!$A:$O,COLUMN()-COLUMN($B:$B),0)</f>
        <v>555200</v>
      </c>
      <c r="S82" s="27" t="str">
        <f t="shared" si="2"/>
        <v>3/23/2016</v>
      </c>
      <c r="T82" s="28" t="s">
        <v>20</v>
      </c>
      <c r="U82" t="str">
        <f t="shared" si="3"/>
        <v>127429</v>
      </c>
      <c r="V82" s="29" t="str">
        <f t="shared" ref="V82:W82" si="90">F82</f>
        <v>MARUTI SUZUKI</v>
      </c>
      <c r="W82" s="29" t="str">
        <f t="shared" si="90"/>
        <v>SWIFT</v>
      </c>
      <c r="X82" s="30" t="str">
        <f>IFERROR(VLOOKUP(W82,modelMapping,2,0),W82)</f>
        <v>SWIFT</v>
      </c>
      <c r="Y82" s="29" t="str">
        <f t="shared" si="5"/>
        <v>ZDi</v>
      </c>
      <c r="Z82" s="1" t="str">
        <f t="shared" si="6"/>
        <v>ZDi</v>
      </c>
      <c r="AA82" t="str">
        <f t="shared" si="7"/>
        <v>2012</v>
      </c>
      <c r="AB82" t="str">
        <f t="shared" si="8"/>
        <v>500000</v>
      </c>
      <c r="AC82" t="str">
        <f t="shared" si="9"/>
        <v>77367</v>
      </c>
      <c r="AD82" t="str">
        <f t="shared" si="10"/>
        <v>4</v>
      </c>
      <c r="AE82" t="str">
        <f t="shared" si="11"/>
        <v>1</v>
      </c>
      <c r="AF82" s="28" t="s">
        <v>16</v>
      </c>
    </row>
    <row r="83">
      <c r="A83" s="13">
        <v>214746.0</v>
      </c>
      <c r="B83" s="9" t="s">
        <v>2711</v>
      </c>
      <c r="C83" s="13">
        <v>475000.0</v>
      </c>
      <c r="D83" s="14">
        <v>42455.0</v>
      </c>
      <c r="E83" s="2" t="str">
        <f>VLOOKUP($A83,'All details for all cars'!$A:$O,COLUMN()-COLUMN($B:$B),0)</f>
        <v>5-Mar-16</v>
      </c>
      <c r="F83" s="2" t="str">
        <f>VLOOKUP($A83,'All details for all cars'!$A:$O,COLUMN()-COLUMN($B:$B),0)</f>
        <v>TOYOTA</v>
      </c>
      <c r="G83" s="2" t="str">
        <f>VLOOKUP($A83,'All details for all cars'!$A:$O,COLUMN()-COLUMN($B:$B),0)</f>
        <v>ETIOS LIVA</v>
      </c>
      <c r="H83" s="2" t="str">
        <f>VLOOKUP($A83,'All details for all cars'!$A:$O,COLUMN()-COLUMN($B:$B),0)</f>
        <v>GD</v>
      </c>
      <c r="I83" s="15" t="str">
        <f>VLOOKUP($A83,'All details for all cars'!$A:$O,COLUMN()-COLUMN($B:$B),0)</f>
        <v>2012</v>
      </c>
      <c r="J83" s="15" t="str">
        <f>VLOOKUP($A83,'All details for all cars'!$A:$O,COLUMN()-COLUMN($B:$B),0)</f>
        <v>48797</v>
      </c>
      <c r="K83" s="15" t="str">
        <f>VLOOKUP($A83,'All details for all cars'!$A:$O,COLUMN()-COLUMN($B:$B),0)</f>
        <v>1</v>
      </c>
      <c r="L83" s="15" t="str">
        <f>VLOOKUP($A83,'All details for all cars'!$A:$O,COLUMN()-COLUMN($B:$B),0)</f>
        <v>490000</v>
      </c>
      <c r="M83" s="2" t="str">
        <f>VLOOKUP($A83,'All details for all cars'!$A:$O,COLUMN()-COLUMN($B:$B),0)</f>
        <v>Upgrading to a new car</v>
      </c>
      <c r="N83" s="15" t="str">
        <f>VLOOKUP($A83,'All details for all cars'!$A:$O,COLUMN()-COLUMN($B:$B),0)</f>
        <v>4</v>
      </c>
      <c r="O83" s="2" t="str">
        <f>VLOOKUP($A83,'All details for all cars'!$A:$O,COLUMN()-COLUMN($B:$B),0)</f>
        <v>dead_after_live</v>
      </c>
      <c r="P83" s="15" t="str">
        <f>VLOOKUP($A83,'All details for all cars'!$A:$O,COLUMN()-COLUMN($B:$B),0)</f>
        <v/>
      </c>
      <c r="Q83" s="15" t="str">
        <f>VLOOKUP($A83,'All details for all cars'!$A:$O,COLUMN()-COLUMN($B:$B),0)</f>
        <v>484300</v>
      </c>
      <c r="S83" s="27" t="str">
        <f t="shared" si="2"/>
        <v>3/26/2016</v>
      </c>
      <c r="T83" s="28" t="s">
        <v>20</v>
      </c>
      <c r="U83" t="str">
        <f t="shared" si="3"/>
        <v>214746</v>
      </c>
      <c r="V83" s="29" t="str">
        <f t="shared" ref="V83:W83" si="91">F83</f>
        <v>TOYOTA</v>
      </c>
      <c r="W83" s="29" t="str">
        <f t="shared" si="91"/>
        <v>ETIOS LIVA</v>
      </c>
      <c r="X83" s="30" t="str">
        <f>IFERROR(VLOOKUP(W83,modelMapping,2,0),W83)</f>
        <v>ETIOS LIVA</v>
      </c>
      <c r="Y83" s="29" t="str">
        <f t="shared" si="5"/>
        <v>GD</v>
      </c>
      <c r="Z83" s="1" t="str">
        <f t="shared" si="6"/>
        <v>GD</v>
      </c>
      <c r="AA83" t="str">
        <f t="shared" si="7"/>
        <v>2012</v>
      </c>
      <c r="AB83" t="str">
        <f t="shared" si="8"/>
        <v>475000</v>
      </c>
      <c r="AC83" t="str">
        <f t="shared" si="9"/>
        <v>48797</v>
      </c>
      <c r="AD83" t="str">
        <f t="shared" si="10"/>
        <v>4</v>
      </c>
      <c r="AE83" t="str">
        <f t="shared" si="11"/>
        <v>1</v>
      </c>
      <c r="AF83" s="28" t="s">
        <v>16</v>
      </c>
    </row>
    <row r="84">
      <c r="A84" s="13">
        <v>104677.0</v>
      </c>
      <c r="B84" s="9" t="s">
        <v>2710</v>
      </c>
      <c r="C84" s="13">
        <v>640000.0</v>
      </c>
      <c r="D84" s="23">
        <v>42448.0</v>
      </c>
      <c r="E84" s="2" t="str">
        <f>VLOOKUP($A84,'All details for all cars'!$A:$O,COLUMN()-COLUMN($B:$B),0)</f>
        <v>28-Dec-15</v>
      </c>
      <c r="F84" s="2" t="str">
        <f>VLOOKUP($A84,'All details for all cars'!$A:$O,COLUMN()-COLUMN($B:$B),0)</f>
        <v>HYUNDAI</v>
      </c>
      <c r="G84" s="2" t="str">
        <f>VLOOKUP($A84,'All details for all cars'!$A:$O,COLUMN()-COLUMN($B:$B),0)</f>
        <v>I20</v>
      </c>
      <c r="H84" s="2" t="str">
        <f>VLOOKUP($A84,'All details for all cars'!$A:$O,COLUMN()-COLUMN($B:$B),0)</f>
        <v>Asta 1.4 CRDI</v>
      </c>
      <c r="I84" s="15" t="str">
        <f>VLOOKUP($A84,'All details for all cars'!$A:$O,COLUMN()-COLUMN($B:$B),0)</f>
        <v>2013</v>
      </c>
      <c r="J84" s="15" t="str">
        <f>VLOOKUP($A84,'All details for all cars'!$A:$O,COLUMN()-COLUMN($B:$B),0)</f>
        <v>30845</v>
      </c>
      <c r="K84" s="15" t="str">
        <f>VLOOKUP($A84,'All details for all cars'!$A:$O,COLUMN()-COLUMN($B:$B),0)</f>
        <v>1</v>
      </c>
      <c r="L84" s="15" t="str">
        <f>VLOOKUP($A84,'All details for all cars'!$A:$O,COLUMN()-COLUMN($B:$B),0)</f>
        <v>700000</v>
      </c>
      <c r="M84" s="2" t="str">
        <f>VLOOKUP($A84,'All details for all cars'!$A:$O,COLUMN()-COLUMN($B:$B),0)</f>
        <v>Upgrading to a new car</v>
      </c>
      <c r="N84" s="15" t="str">
        <f>VLOOKUP($A84,'All details for all cars'!$A:$O,COLUMN()-COLUMN($B:$B),0)</f>
        <v>4.2</v>
      </c>
      <c r="O84" s="2" t="str">
        <f>VLOOKUP($A84,'All details for all cars'!$A:$O,COLUMN()-COLUMN($B:$B),0)</f>
        <v>dead_after_live</v>
      </c>
      <c r="P84" s="15" t="str">
        <f>VLOOKUP($A84,'All details for all cars'!$A:$O,COLUMN()-COLUMN($B:$B),0)</f>
        <v/>
      </c>
      <c r="Q84" s="15" t="str">
        <f>VLOOKUP($A84,'All details for all cars'!$A:$O,COLUMN()-COLUMN($B:$B),0)</f>
        <v>752500</v>
      </c>
      <c r="S84" s="31" t="str">
        <f t="shared" si="2"/>
        <v>3/19/2016</v>
      </c>
      <c r="T84" s="28" t="s">
        <v>20</v>
      </c>
      <c r="U84" t="str">
        <f t="shared" si="3"/>
        <v>104677</v>
      </c>
      <c r="V84" s="29" t="str">
        <f t="shared" ref="V84:W84" si="92">F84</f>
        <v>HYUNDAI</v>
      </c>
      <c r="W84" s="29" t="str">
        <f t="shared" si="92"/>
        <v>I20</v>
      </c>
      <c r="X84" s="30" t="str">
        <f>IFERROR(VLOOKUP(W84,modelMapping,2,0),W84)</f>
        <v>I20</v>
      </c>
      <c r="Y84" s="29" t="str">
        <f t="shared" si="5"/>
        <v>Asta 1.4 CRDI</v>
      </c>
      <c r="Z84" s="1" t="str">
        <f t="shared" si="6"/>
        <v>Asta 1.4 CRDI</v>
      </c>
      <c r="AA84" t="str">
        <f t="shared" si="7"/>
        <v>2013</v>
      </c>
      <c r="AB84" t="str">
        <f t="shared" si="8"/>
        <v>640000</v>
      </c>
      <c r="AC84" t="str">
        <f t="shared" si="9"/>
        <v>30845</v>
      </c>
      <c r="AD84" t="str">
        <f t="shared" si="10"/>
        <v>3</v>
      </c>
      <c r="AE84" t="str">
        <f t="shared" si="11"/>
        <v>1</v>
      </c>
      <c r="AF84" s="28" t="s">
        <v>16</v>
      </c>
    </row>
    <row r="85">
      <c r="A85" s="13">
        <v>99560.0</v>
      </c>
      <c r="B85" s="9" t="s">
        <v>2712</v>
      </c>
      <c r="C85" s="13">
        <v>530000.0</v>
      </c>
      <c r="D85" s="23">
        <v>42423.0</v>
      </c>
      <c r="E85" s="2" t="str">
        <f>VLOOKUP($A85,'All details for all cars'!$A:$O,COLUMN()-COLUMN($B:$B),0)</f>
        <v>17-Dec-15</v>
      </c>
      <c r="F85" s="2" t="str">
        <f>VLOOKUP($A85,'All details for all cars'!$A:$O,COLUMN()-COLUMN($B:$B),0)</f>
        <v>HYUNDAI</v>
      </c>
      <c r="G85" s="2" t="str">
        <f>VLOOKUP($A85,'All details for all cars'!$A:$O,COLUMN()-COLUMN($B:$B),0)</f>
        <v>I20</v>
      </c>
      <c r="H85" s="2" t="str">
        <f>VLOOKUP($A85,'All details for all cars'!$A:$O,COLUMN()-COLUMN($B:$B),0)</f>
        <v>Asta 1.2</v>
      </c>
      <c r="I85" s="15" t="str">
        <f>VLOOKUP($A85,'All details for all cars'!$A:$O,COLUMN()-COLUMN($B:$B),0)</f>
        <v>2013</v>
      </c>
      <c r="J85" s="15" t="str">
        <f>VLOOKUP($A85,'All details for all cars'!$A:$O,COLUMN()-COLUMN($B:$B),0)</f>
        <v>28074</v>
      </c>
      <c r="K85" s="15" t="str">
        <f>VLOOKUP($A85,'All details for all cars'!$A:$O,COLUMN()-COLUMN($B:$B),0)</f>
        <v>1</v>
      </c>
      <c r="L85" s="15" t="str">
        <f>VLOOKUP($A85,'All details for all cars'!$A:$O,COLUMN()-COLUMN($B:$B),0)</f>
        <v>530000</v>
      </c>
      <c r="M85" s="2" t="str">
        <f>VLOOKUP($A85,'All details for all cars'!$A:$O,COLUMN()-COLUMN($B:$B),0)</f>
        <v>Upgrading to a new car</v>
      </c>
      <c r="N85" s="15" t="str">
        <f>VLOOKUP($A85,'All details for all cars'!$A:$O,COLUMN()-COLUMN($B:$B),0)</f>
        <v>4.2</v>
      </c>
      <c r="O85" s="2" t="str">
        <f>VLOOKUP($A85,'All details for all cars'!$A:$O,COLUMN()-COLUMN($B:$B),0)</f>
        <v>dead_after_live</v>
      </c>
      <c r="P85" s="15" t="str">
        <f>VLOOKUP($A85,'All details for all cars'!$A:$O,COLUMN()-COLUMN($B:$B),0)</f>
        <v/>
      </c>
      <c r="Q85" s="15" t="str">
        <f>VLOOKUP($A85,'All details for all cars'!$A:$O,COLUMN()-COLUMN($B:$B),0)</f>
        <v>574000</v>
      </c>
      <c r="S85" s="31" t="str">
        <f t="shared" si="2"/>
        <v>2/23/2016</v>
      </c>
      <c r="T85" s="28" t="s">
        <v>20</v>
      </c>
      <c r="U85" t="str">
        <f t="shared" si="3"/>
        <v>99560</v>
      </c>
      <c r="V85" s="29" t="str">
        <f t="shared" ref="V85:W85" si="93">F85</f>
        <v>HYUNDAI</v>
      </c>
      <c r="W85" s="29" t="str">
        <f t="shared" si="93"/>
        <v>I20</v>
      </c>
      <c r="X85" s="30" t="str">
        <f>IFERROR(VLOOKUP(W85,modelMapping,2,0),W85)</f>
        <v>I20</v>
      </c>
      <c r="Y85" s="29" t="str">
        <f t="shared" si="5"/>
        <v>Asta 1.2</v>
      </c>
      <c r="Z85" s="1" t="str">
        <f t="shared" si="6"/>
        <v>Asta 1.2</v>
      </c>
      <c r="AA85" t="str">
        <f t="shared" si="7"/>
        <v>2013</v>
      </c>
      <c r="AB85" t="str">
        <f t="shared" si="8"/>
        <v>530000</v>
      </c>
      <c r="AC85" t="str">
        <f t="shared" si="9"/>
        <v>28074</v>
      </c>
      <c r="AD85" t="str">
        <f t="shared" si="10"/>
        <v>3</v>
      </c>
      <c r="AE85" t="str">
        <f t="shared" si="11"/>
        <v>1</v>
      </c>
      <c r="AF85" s="28" t="s">
        <v>16</v>
      </c>
    </row>
    <row r="86">
      <c r="A86" s="13">
        <v>103917.0</v>
      </c>
      <c r="B86" s="9" t="s">
        <v>2711</v>
      </c>
      <c r="C86" s="13">
        <v>400000.0</v>
      </c>
      <c r="D86" s="23">
        <v>42448.0</v>
      </c>
      <c r="E86" s="2" t="str">
        <f>VLOOKUP($A86,'All details for all cars'!$A:$O,COLUMN()-COLUMN($B:$B),0)</f>
        <v>29-Dec-15</v>
      </c>
      <c r="F86" s="2" t="str">
        <f>VLOOKUP($A86,'All details for all cars'!$A:$O,COLUMN()-COLUMN($B:$B),0)</f>
        <v>TATA</v>
      </c>
      <c r="G86" s="2" t="str">
        <f>VLOOKUP($A86,'All details for all cars'!$A:$O,COLUMN()-COLUMN($B:$B),0)</f>
        <v>SAFARI</v>
      </c>
      <c r="H86" s="2" t="str">
        <f>VLOOKUP($A86,'All details for all cars'!$A:$O,COLUMN()-COLUMN($B:$B),0)</f>
        <v>4x2 EX DICOR BS-III</v>
      </c>
      <c r="I86" s="15" t="str">
        <f>VLOOKUP($A86,'All details for all cars'!$A:$O,COLUMN()-COLUMN($B:$B),0)</f>
        <v>2007</v>
      </c>
      <c r="J86" s="15" t="str">
        <f>VLOOKUP($A86,'All details for all cars'!$A:$O,COLUMN()-COLUMN($B:$B),0)</f>
        <v>105241</v>
      </c>
      <c r="K86" s="15" t="str">
        <f>VLOOKUP($A86,'All details for all cars'!$A:$O,COLUMN()-COLUMN($B:$B),0)</f>
        <v>2</v>
      </c>
      <c r="L86" s="15" t="str">
        <f>VLOOKUP($A86,'All details for all cars'!$A:$O,COLUMN()-COLUMN($B:$B),0)</f>
        <v>390000</v>
      </c>
      <c r="M86" s="2" t="str">
        <f>VLOOKUP($A86,'All details for all cars'!$A:$O,COLUMN()-COLUMN($B:$B),0)</f>
        <v>Upgrading to a new car</v>
      </c>
      <c r="N86" s="15" t="str">
        <f>VLOOKUP($A86,'All details for all cars'!$A:$O,COLUMN()-COLUMN($B:$B),0)</f>
        <v>2.6</v>
      </c>
      <c r="O86" s="2" t="str">
        <f>VLOOKUP($A86,'All details for all cars'!$A:$O,COLUMN()-COLUMN($B:$B),0)</f>
        <v>dead_after_live</v>
      </c>
      <c r="P86" s="15" t="str">
        <f>VLOOKUP($A86,'All details for all cars'!$A:$O,COLUMN()-COLUMN($B:$B),0)</f>
        <v/>
      </c>
      <c r="Q86" s="15" t="str">
        <f>VLOOKUP($A86,'All details for all cars'!$A:$O,COLUMN()-COLUMN($B:$B),0)</f>
        <v>283140</v>
      </c>
      <c r="S86" s="31" t="str">
        <f t="shared" si="2"/>
        <v>3/19/2016</v>
      </c>
      <c r="T86" s="28" t="s">
        <v>20</v>
      </c>
      <c r="U86" t="str">
        <f t="shared" si="3"/>
        <v>103917</v>
      </c>
      <c r="V86" s="29" t="str">
        <f t="shared" ref="V86:W86" si="94">F86</f>
        <v>TATA</v>
      </c>
      <c r="W86" s="29" t="str">
        <f t="shared" si="94"/>
        <v>SAFARI</v>
      </c>
      <c r="X86" s="30" t="str">
        <f>IFERROR(VLOOKUP(W86,modelMapping,2,0),W86)</f>
        <v>SAFARI</v>
      </c>
      <c r="Y86" s="29" t="str">
        <f t="shared" si="5"/>
        <v>4x2 EX DICOR BS-III</v>
      </c>
      <c r="Z86" s="1" t="str">
        <f t="shared" si="6"/>
        <v>4x2 EX DICOR</v>
      </c>
      <c r="AA86" t="str">
        <f t="shared" si="7"/>
        <v>2007</v>
      </c>
      <c r="AB86" t="str">
        <f t="shared" si="8"/>
        <v>400000</v>
      </c>
      <c r="AC86" t="str">
        <f t="shared" si="9"/>
        <v>105241</v>
      </c>
      <c r="AD86" t="str">
        <f t="shared" si="10"/>
        <v>9</v>
      </c>
      <c r="AE86" t="str">
        <f t="shared" si="11"/>
        <v>2</v>
      </c>
      <c r="AF86" s="28" t="s">
        <v>16</v>
      </c>
    </row>
    <row r="87">
      <c r="A87" s="13">
        <v>116596.0</v>
      </c>
      <c r="B87" s="9" t="s">
        <v>2711</v>
      </c>
      <c r="C87" s="13">
        <v>130000.0</v>
      </c>
      <c r="D87" s="23">
        <v>42451.0</v>
      </c>
      <c r="E87" s="2" t="str">
        <f>VLOOKUP($A87,'All details for all cars'!$A:$O,COLUMN()-COLUMN($B:$B),0)</f>
        <v>22-Jan-16</v>
      </c>
      <c r="F87" s="2" t="str">
        <f>VLOOKUP($A87,'All details for all cars'!$A:$O,COLUMN()-COLUMN($B:$B),0)</f>
        <v>FORD</v>
      </c>
      <c r="G87" s="2" t="str">
        <f>VLOOKUP($A87,'All details for all cars'!$A:$O,COLUMN()-COLUMN($B:$B),0)</f>
        <v>FIESTA</v>
      </c>
      <c r="H87" s="2" t="str">
        <f>VLOOKUP($A87,'All details for all cars'!$A:$O,COLUMN()-COLUMN($B:$B),0)</f>
        <v>S 1.6</v>
      </c>
      <c r="I87" s="15" t="str">
        <f>VLOOKUP($A87,'All details for all cars'!$A:$O,COLUMN()-COLUMN($B:$B),0)</f>
        <v>2006</v>
      </c>
      <c r="J87" s="15" t="str">
        <f>VLOOKUP($A87,'All details for all cars'!$A:$O,COLUMN()-COLUMN($B:$B),0)</f>
        <v>84233</v>
      </c>
      <c r="K87" s="15" t="str">
        <f>VLOOKUP($A87,'All details for all cars'!$A:$O,COLUMN()-COLUMN($B:$B),0)</f>
        <v>2</v>
      </c>
      <c r="L87" s="15" t="str">
        <f>VLOOKUP($A87,'All details for all cars'!$A:$O,COLUMN()-COLUMN($B:$B),0)</f>
        <v>200000</v>
      </c>
      <c r="M87" s="2" t="str">
        <f>VLOOKUP($A87,'All details for all cars'!$A:$O,COLUMN()-COLUMN($B:$B),0)</f>
        <v>Upgrading to a new car</v>
      </c>
      <c r="N87" s="15" t="str">
        <f>VLOOKUP($A87,'All details for all cars'!$A:$O,COLUMN()-COLUMN($B:$B),0)</f>
        <v>3</v>
      </c>
      <c r="O87" s="2" t="str">
        <f>VLOOKUP($A87,'All details for all cars'!$A:$O,COLUMN()-COLUMN($B:$B),0)</f>
        <v>dead_after_live</v>
      </c>
      <c r="P87" s="15" t="str">
        <f>VLOOKUP($A87,'All details for all cars'!$A:$O,COLUMN()-COLUMN($B:$B),0)</f>
        <v/>
      </c>
      <c r="Q87" s="15" t="str">
        <f>VLOOKUP($A87,'All details for all cars'!$A:$O,COLUMN()-COLUMN($B:$B),0)</f>
        <v/>
      </c>
      <c r="S87" s="31" t="str">
        <f t="shared" si="2"/>
        <v>3/22/2016</v>
      </c>
      <c r="T87" s="28" t="s">
        <v>20</v>
      </c>
      <c r="U87" t="str">
        <f t="shared" si="3"/>
        <v>116596</v>
      </c>
      <c r="V87" s="29" t="str">
        <f t="shared" ref="V87:W87" si="95">F87</f>
        <v>FORD</v>
      </c>
      <c r="W87" s="29" t="str">
        <f t="shared" si="95"/>
        <v>FIESTA</v>
      </c>
      <c r="X87" s="30" t="str">
        <f>IFERROR(VLOOKUP(W87,modelMapping,2,0),W87)</f>
        <v>FIESTA</v>
      </c>
      <c r="Y87" s="29" t="str">
        <f t="shared" si="5"/>
        <v>S 1.6</v>
      </c>
      <c r="Z87" s="1" t="str">
        <f t="shared" si="6"/>
        <v>S 1.6</v>
      </c>
      <c r="AA87" t="str">
        <f t="shared" si="7"/>
        <v>2006</v>
      </c>
      <c r="AB87" t="str">
        <f t="shared" si="8"/>
        <v>130000</v>
      </c>
      <c r="AC87" t="str">
        <f t="shared" si="9"/>
        <v>84233</v>
      </c>
      <c r="AD87" t="str">
        <f t="shared" si="10"/>
        <v>10</v>
      </c>
      <c r="AE87" t="str">
        <f t="shared" si="11"/>
        <v>2</v>
      </c>
      <c r="AF87" s="28" t="s">
        <v>16</v>
      </c>
    </row>
    <row r="88">
      <c r="A88" s="13">
        <v>126542.0</v>
      </c>
      <c r="B88" s="9" t="s">
        <v>2712</v>
      </c>
      <c r="C88" s="13">
        <v>330000.0</v>
      </c>
      <c r="D88" s="23">
        <v>42435.0</v>
      </c>
      <c r="E88" s="2" t="str">
        <f>VLOOKUP($A88,'All details for all cars'!$A:$O,COLUMN()-COLUMN($B:$B),0)</f>
        <v>9-Feb-16</v>
      </c>
      <c r="F88" s="2" t="str">
        <f>VLOOKUP($A88,'All details for all cars'!$A:$O,COLUMN()-COLUMN($B:$B),0)</f>
        <v>CHEVROLET</v>
      </c>
      <c r="G88" s="2" t="str">
        <f>VLOOKUP($A88,'All details for all cars'!$A:$O,COLUMN()-COLUMN($B:$B),0)</f>
        <v>BEAT</v>
      </c>
      <c r="H88" s="2" t="str">
        <f>VLOOKUP($A88,'All details for all cars'!$A:$O,COLUMN()-COLUMN($B:$B),0)</f>
        <v>LS Diesel</v>
      </c>
      <c r="I88" s="15" t="str">
        <f>VLOOKUP($A88,'All details for all cars'!$A:$O,COLUMN()-COLUMN($B:$B),0)</f>
        <v>2013</v>
      </c>
      <c r="J88" s="15" t="str">
        <f>VLOOKUP($A88,'All details for all cars'!$A:$O,COLUMN()-COLUMN($B:$B),0)</f>
        <v>34743</v>
      </c>
      <c r="K88" s="15" t="str">
        <f>VLOOKUP($A88,'All details for all cars'!$A:$O,COLUMN()-COLUMN($B:$B),0)</f>
        <v>1</v>
      </c>
      <c r="L88" s="15" t="str">
        <f>VLOOKUP($A88,'All details for all cars'!$A:$O,COLUMN()-COLUMN($B:$B),0)</f>
        <v>400000</v>
      </c>
      <c r="M88" s="2" t="str">
        <f>VLOOKUP($A88,'All details for all cars'!$A:$O,COLUMN()-COLUMN($B:$B),0)</f>
        <v>Moving out of City</v>
      </c>
      <c r="N88" s="15" t="str">
        <f>VLOOKUP($A88,'All details for all cars'!$A:$O,COLUMN()-COLUMN($B:$B),0)</f>
        <v>4.3</v>
      </c>
      <c r="O88" s="2" t="str">
        <f>VLOOKUP($A88,'All details for all cars'!$A:$O,COLUMN()-COLUMN($B:$B),0)</f>
        <v>dead_after_live</v>
      </c>
      <c r="P88" s="15" t="str">
        <f>VLOOKUP($A88,'All details for all cars'!$A:$O,COLUMN()-COLUMN($B:$B),0)</f>
        <v/>
      </c>
      <c r="Q88" s="15" t="str">
        <f>VLOOKUP($A88,'All details for all cars'!$A:$O,COLUMN()-COLUMN($B:$B),0)</f>
        <v>447200</v>
      </c>
      <c r="S88" s="31" t="str">
        <f t="shared" si="2"/>
        <v>3/6/2016</v>
      </c>
      <c r="T88" s="28" t="s">
        <v>20</v>
      </c>
      <c r="U88" t="str">
        <f t="shared" si="3"/>
        <v>126542</v>
      </c>
      <c r="V88" s="29" t="str">
        <f t="shared" ref="V88:W88" si="96">F88</f>
        <v>CHEVROLET</v>
      </c>
      <c r="W88" s="29" t="str">
        <f t="shared" si="96"/>
        <v>BEAT</v>
      </c>
      <c r="X88" s="30" t="str">
        <f>IFERROR(VLOOKUP(W88,modelMapping,2,0),W88)</f>
        <v>BEAT</v>
      </c>
      <c r="Y88" s="29" t="str">
        <f t="shared" si="5"/>
        <v>LS Diesel</v>
      </c>
      <c r="Z88" s="1" t="str">
        <f t="shared" si="6"/>
        <v>LS Diesel</v>
      </c>
      <c r="AA88" t="str">
        <f t="shared" si="7"/>
        <v>2013</v>
      </c>
      <c r="AB88" t="str">
        <f t="shared" si="8"/>
        <v>330000</v>
      </c>
      <c r="AC88" t="str">
        <f t="shared" si="9"/>
        <v>34743</v>
      </c>
      <c r="AD88" t="str">
        <f t="shared" si="10"/>
        <v>3</v>
      </c>
      <c r="AE88" t="str">
        <f t="shared" si="11"/>
        <v>1</v>
      </c>
      <c r="AF88" s="28" t="s">
        <v>16</v>
      </c>
    </row>
    <row r="89">
      <c r="A89" s="13">
        <v>92262.0</v>
      </c>
      <c r="B89" s="9" t="s">
        <v>2711</v>
      </c>
      <c r="C89" s="13">
        <v>145000.0</v>
      </c>
      <c r="D89" s="23">
        <v>42444.0</v>
      </c>
      <c r="E89" s="2" t="str">
        <f>VLOOKUP($A89,'All details for all cars'!$A:$O,COLUMN()-COLUMN($B:$B),0)</f>
        <v>7-Dec-15</v>
      </c>
      <c r="F89" s="2" t="str">
        <f>VLOOKUP($A89,'All details for all cars'!$A:$O,COLUMN()-COLUMN($B:$B),0)</f>
        <v>FORD</v>
      </c>
      <c r="G89" s="2" t="str">
        <f>VLOOKUP($A89,'All details for all cars'!$A:$O,COLUMN()-COLUMN($B:$B),0)</f>
        <v>IKON</v>
      </c>
      <c r="H89" s="2" t="str">
        <f>VLOOKUP($A89,'All details for all cars'!$A:$O,COLUMN()-COLUMN($B:$B),0)</f>
        <v>1.6 Exi Nxt</v>
      </c>
      <c r="I89" s="15" t="str">
        <f>VLOOKUP($A89,'All details for all cars'!$A:$O,COLUMN()-COLUMN($B:$B),0)</f>
        <v>2004</v>
      </c>
      <c r="J89" s="15" t="str">
        <f>VLOOKUP($A89,'All details for all cars'!$A:$O,COLUMN()-COLUMN($B:$B),0)</f>
        <v>80257</v>
      </c>
      <c r="K89" s="15" t="str">
        <f>VLOOKUP($A89,'All details for all cars'!$A:$O,COLUMN()-COLUMN($B:$B),0)</f>
        <v>3</v>
      </c>
      <c r="L89" s="15" t="str">
        <f>VLOOKUP($A89,'All details for all cars'!$A:$O,COLUMN()-COLUMN($B:$B),0)</f>
        <v>150000</v>
      </c>
      <c r="M89" s="2" t="str">
        <f>VLOOKUP($A89,'All details for all cars'!$A:$O,COLUMN()-COLUMN($B:$B),0)</f>
        <v>Upgrading to a new car</v>
      </c>
      <c r="N89" s="15" t="str">
        <f>VLOOKUP($A89,'All details for all cars'!$A:$O,COLUMN()-COLUMN($B:$B),0)</f>
        <v>2.3</v>
      </c>
      <c r="O89" s="2" t="str">
        <f>VLOOKUP($A89,'All details for all cars'!$A:$O,COLUMN()-COLUMN($B:$B),0)</f>
        <v>dead_after_live</v>
      </c>
      <c r="P89" s="15" t="str">
        <f>VLOOKUP($A89,'All details for all cars'!$A:$O,COLUMN()-COLUMN($B:$B),0)</f>
        <v/>
      </c>
      <c r="Q89" s="15" t="str">
        <f>VLOOKUP($A89,'All details for all cars'!$A:$O,COLUMN()-COLUMN($B:$B),0)</f>
        <v>97155</v>
      </c>
      <c r="S89" s="31" t="str">
        <f t="shared" si="2"/>
        <v>3/15/2016</v>
      </c>
      <c r="T89" s="28" t="s">
        <v>20</v>
      </c>
      <c r="U89" t="str">
        <f t="shared" si="3"/>
        <v>92262</v>
      </c>
      <c r="V89" s="29" t="str">
        <f t="shared" ref="V89:W89" si="97">F89</f>
        <v>FORD</v>
      </c>
      <c r="W89" s="29" t="str">
        <f t="shared" si="97"/>
        <v>IKON</v>
      </c>
      <c r="X89" s="30" t="str">
        <f>IFERROR(VLOOKUP(W89,modelMapping,2,0),W89)</f>
        <v>IKON</v>
      </c>
      <c r="Y89" s="29" t="str">
        <f t="shared" si="5"/>
        <v>1.6 Exi Nxt</v>
      </c>
      <c r="Z89" s="1" t="str">
        <f t="shared" si="6"/>
        <v>1.6 Exi Nxt</v>
      </c>
      <c r="AA89" t="str">
        <f t="shared" si="7"/>
        <v>2004</v>
      </c>
      <c r="AB89" t="str">
        <f t="shared" si="8"/>
        <v>145000</v>
      </c>
      <c r="AC89" t="str">
        <f t="shared" si="9"/>
        <v>80257</v>
      </c>
      <c r="AD89" t="str">
        <f t="shared" si="10"/>
        <v>12</v>
      </c>
      <c r="AE89" t="str">
        <f t="shared" si="11"/>
        <v>3</v>
      </c>
      <c r="AF89" s="28" t="s">
        <v>16</v>
      </c>
    </row>
    <row r="90">
      <c r="A90" s="13">
        <v>78281.0</v>
      </c>
      <c r="B90" s="9" t="s">
        <v>2712</v>
      </c>
      <c r="C90" s="13">
        <v>390000.0</v>
      </c>
      <c r="D90" s="23">
        <v>42432.0</v>
      </c>
      <c r="E90" s="2" t="str">
        <f>VLOOKUP($A90,'All details for all cars'!$A:$O,COLUMN()-COLUMN($B:$B),0)</f>
        <v>21-Nov-15</v>
      </c>
      <c r="F90" s="2" t="str">
        <f>VLOOKUP($A90,'All details for all cars'!$A:$O,COLUMN()-COLUMN($B:$B),0)</f>
        <v>HYUNDAI</v>
      </c>
      <c r="G90" s="2" t="str">
        <f>VLOOKUP($A90,'All details for all cars'!$A:$O,COLUMN()-COLUMN($B:$B),0)</f>
        <v>I10</v>
      </c>
      <c r="H90" s="2" t="str">
        <f>VLOOKUP($A90,'All details for all cars'!$A:$O,COLUMN()-COLUMN($B:$B),0)</f>
        <v>Sportz 1.2 Kappa2 (O)</v>
      </c>
      <c r="I90" s="15" t="str">
        <f>VLOOKUP($A90,'All details for all cars'!$A:$O,COLUMN()-COLUMN($B:$B),0)</f>
        <v>2013</v>
      </c>
      <c r="J90" s="15" t="str">
        <f>VLOOKUP($A90,'All details for all cars'!$A:$O,COLUMN()-COLUMN($B:$B),0)</f>
        <v>17571</v>
      </c>
      <c r="K90" s="15" t="str">
        <f>VLOOKUP($A90,'All details for all cars'!$A:$O,COLUMN()-COLUMN($B:$B),0)</f>
        <v>1</v>
      </c>
      <c r="L90" s="15" t="str">
        <f>VLOOKUP($A90,'All details for all cars'!$A:$O,COLUMN()-COLUMN($B:$B),0)</f>
        <v>420000</v>
      </c>
      <c r="M90" s="2" t="str">
        <f>VLOOKUP($A90,'All details for all cars'!$A:$O,COLUMN()-COLUMN($B:$B),0)</f>
        <v/>
      </c>
      <c r="N90" s="15" t="str">
        <f>VLOOKUP($A90,'All details for all cars'!$A:$O,COLUMN()-COLUMN($B:$B),0)</f>
        <v>4.5</v>
      </c>
      <c r="O90" s="2" t="str">
        <f>VLOOKUP($A90,'All details for all cars'!$A:$O,COLUMN()-COLUMN($B:$B),0)</f>
        <v>dead_after_live</v>
      </c>
      <c r="P90" s="15" t="str">
        <f>VLOOKUP($A90,'All details for all cars'!$A:$O,COLUMN()-COLUMN($B:$B),0)</f>
        <v/>
      </c>
      <c r="Q90" s="15" t="str">
        <f>VLOOKUP($A90,'All details for all cars'!$A:$O,COLUMN()-COLUMN($B:$B),0)</f>
        <v>438500</v>
      </c>
      <c r="S90" s="31" t="str">
        <f t="shared" si="2"/>
        <v>3/3/2016</v>
      </c>
      <c r="T90" s="28" t="s">
        <v>20</v>
      </c>
      <c r="U90" t="str">
        <f t="shared" si="3"/>
        <v>78281</v>
      </c>
      <c r="V90" s="29" t="str">
        <f t="shared" ref="V90:W90" si="98">F90</f>
        <v>HYUNDAI</v>
      </c>
      <c r="W90" s="29" t="str">
        <f t="shared" si="98"/>
        <v>I10</v>
      </c>
      <c r="X90" s="30" t="str">
        <f>IFERROR(VLOOKUP(W90,modelMapping,2,0),W90)</f>
        <v>I10</v>
      </c>
      <c r="Y90" s="29" t="str">
        <f t="shared" si="5"/>
        <v>Sportz 1.2 Kappa2 (O)</v>
      </c>
      <c r="Z90" s="1" t="str">
        <f t="shared" si="6"/>
        <v>Sportz 1.2 Kappa2 (O)</v>
      </c>
      <c r="AA90" t="str">
        <f t="shared" si="7"/>
        <v>2013</v>
      </c>
      <c r="AB90" t="str">
        <f t="shared" si="8"/>
        <v>390000</v>
      </c>
      <c r="AC90" t="str">
        <f t="shared" si="9"/>
        <v>17571</v>
      </c>
      <c r="AD90" t="str">
        <f t="shared" si="10"/>
        <v>3</v>
      </c>
      <c r="AE90" t="str">
        <f t="shared" si="11"/>
        <v>1</v>
      </c>
      <c r="AF90" s="28" t="s">
        <v>16</v>
      </c>
    </row>
    <row r="91">
      <c r="A91" s="13">
        <v>100610.0</v>
      </c>
      <c r="B91" s="9" t="s">
        <v>2710</v>
      </c>
      <c r="C91" s="13">
        <v>550000.0</v>
      </c>
      <c r="D91" s="23">
        <v>42446.0</v>
      </c>
      <c r="E91" s="2" t="str">
        <f>VLOOKUP($A91,'All details for all cars'!$A:$O,COLUMN()-COLUMN($B:$B),0)</f>
        <v>20-Dec-15</v>
      </c>
      <c r="F91" s="2" t="str">
        <f>VLOOKUP($A91,'All details for all cars'!$A:$O,COLUMN()-COLUMN($B:$B),0)</f>
        <v>SKODA</v>
      </c>
      <c r="G91" s="2" t="str">
        <f>VLOOKUP($A91,'All details for all cars'!$A:$O,COLUMN()-COLUMN($B:$B),0)</f>
        <v>RAPID</v>
      </c>
      <c r="H91" s="2" t="str">
        <f>VLOOKUP($A91,'All details for all cars'!$A:$O,COLUMN()-COLUMN($B:$B),0)</f>
        <v>Ambition 1.6 TDI CR MT</v>
      </c>
      <c r="I91" s="15" t="str">
        <f>VLOOKUP($A91,'All details for all cars'!$A:$O,COLUMN()-COLUMN($B:$B),0)</f>
        <v>2012</v>
      </c>
      <c r="J91" s="15" t="str">
        <f>VLOOKUP($A91,'All details for all cars'!$A:$O,COLUMN()-COLUMN($B:$B),0)</f>
        <v>42799</v>
      </c>
      <c r="K91" s="15" t="str">
        <f>VLOOKUP($A91,'All details for all cars'!$A:$O,COLUMN()-COLUMN($B:$B),0)</f>
        <v>1</v>
      </c>
      <c r="L91" s="15" t="str">
        <f>VLOOKUP($A91,'All details for all cars'!$A:$O,COLUMN()-COLUMN($B:$B),0)</f>
        <v>630000</v>
      </c>
      <c r="M91" s="2" t="str">
        <f>VLOOKUP($A91,'All details for all cars'!$A:$O,COLUMN()-COLUMN($B:$B),0)</f>
        <v>Upgrading to a new car</v>
      </c>
      <c r="N91" s="15" t="str">
        <f>VLOOKUP($A91,'All details for all cars'!$A:$O,COLUMN()-COLUMN($B:$B),0)</f>
        <v>4</v>
      </c>
      <c r="O91" s="2" t="str">
        <f>VLOOKUP($A91,'All details for all cars'!$A:$O,COLUMN()-COLUMN($B:$B),0)</f>
        <v>dead_after_live</v>
      </c>
      <c r="P91" s="15" t="str">
        <f>VLOOKUP($A91,'All details for all cars'!$A:$O,COLUMN()-COLUMN($B:$B),0)</f>
        <v/>
      </c>
      <c r="Q91" s="15" t="str">
        <f>VLOOKUP($A91,'All details for all cars'!$A:$O,COLUMN()-COLUMN($B:$B),0)</f>
        <v/>
      </c>
      <c r="S91" s="31" t="str">
        <f t="shared" si="2"/>
        <v>3/17/2016</v>
      </c>
      <c r="T91" s="28" t="s">
        <v>20</v>
      </c>
      <c r="U91" t="str">
        <f t="shared" si="3"/>
        <v>100610</v>
      </c>
      <c r="V91" s="29" t="str">
        <f t="shared" ref="V91:W91" si="99">F91</f>
        <v>SKODA</v>
      </c>
      <c r="W91" s="29" t="str">
        <f t="shared" si="99"/>
        <v>RAPID</v>
      </c>
      <c r="X91" s="30" t="str">
        <f>IFERROR(VLOOKUP(W91,modelMapping,2,0),W91)</f>
        <v>RAPID</v>
      </c>
      <c r="Y91" s="29" t="str">
        <f t="shared" si="5"/>
        <v>Ambition 1.6 TDI CR MT</v>
      </c>
      <c r="Z91" s="1" t="str">
        <f t="shared" si="6"/>
        <v>Ambition 1.6 TDI CR MT</v>
      </c>
      <c r="AA91" t="str">
        <f t="shared" si="7"/>
        <v>2012</v>
      </c>
      <c r="AB91" t="str">
        <f t="shared" si="8"/>
        <v>550000</v>
      </c>
      <c r="AC91" t="str">
        <f t="shared" si="9"/>
        <v>42799</v>
      </c>
      <c r="AD91" t="str">
        <f t="shared" si="10"/>
        <v>4</v>
      </c>
      <c r="AE91" t="str">
        <f t="shared" si="11"/>
        <v>1</v>
      </c>
      <c r="AF91" s="28" t="s">
        <v>16</v>
      </c>
    </row>
    <row r="92">
      <c r="A92" s="13">
        <v>102855.0</v>
      </c>
      <c r="B92" s="9" t="s">
        <v>2710</v>
      </c>
      <c r="C92" s="13">
        <v>340000.0</v>
      </c>
      <c r="D92" s="23">
        <v>42437.0</v>
      </c>
      <c r="E92" s="2" t="str">
        <f>VLOOKUP($A92,'All details for all cars'!$A:$O,COLUMN()-COLUMN($B:$B),0)</f>
        <v>26-Dec-15</v>
      </c>
      <c r="F92" s="2" t="str">
        <f>VLOOKUP($A92,'All details for all cars'!$A:$O,COLUMN()-COLUMN($B:$B),0)</f>
        <v>MARUTI SUZUKI</v>
      </c>
      <c r="G92" s="2" t="str">
        <f>VLOOKUP($A92,'All details for all cars'!$A:$O,COLUMN()-COLUMN($B:$B),0)</f>
        <v>SWIFT</v>
      </c>
      <c r="H92" s="2" t="str">
        <f>VLOOKUP($A92,'All details for all cars'!$A:$O,COLUMN()-COLUMN($B:$B),0)</f>
        <v>LXi</v>
      </c>
      <c r="I92" s="15" t="str">
        <f>VLOOKUP($A92,'All details for all cars'!$A:$O,COLUMN()-COLUMN($B:$B),0)</f>
        <v>2011</v>
      </c>
      <c r="J92" s="15" t="str">
        <f>VLOOKUP($A92,'All details for all cars'!$A:$O,COLUMN()-COLUMN($B:$B),0)</f>
        <v>105636</v>
      </c>
      <c r="K92" s="15" t="str">
        <f>VLOOKUP($A92,'All details for all cars'!$A:$O,COLUMN()-COLUMN($B:$B),0)</f>
        <v>1</v>
      </c>
      <c r="L92" s="15" t="str">
        <f>VLOOKUP($A92,'All details for all cars'!$A:$O,COLUMN()-COLUMN($B:$B),0)</f>
        <v>380000</v>
      </c>
      <c r="M92" s="2" t="str">
        <f>VLOOKUP($A92,'All details for all cars'!$A:$O,COLUMN()-COLUMN($B:$B),0)</f>
        <v/>
      </c>
      <c r="N92" s="15" t="str">
        <f>VLOOKUP($A92,'All details for all cars'!$A:$O,COLUMN()-COLUMN($B:$B),0)</f>
        <v>2.8</v>
      </c>
      <c r="O92" s="2" t="str">
        <f>VLOOKUP($A92,'All details for all cars'!$A:$O,COLUMN()-COLUMN($B:$B),0)</f>
        <v>dead_after_live</v>
      </c>
      <c r="P92" s="15" t="str">
        <f>VLOOKUP($A92,'All details for all cars'!$A:$O,COLUMN()-COLUMN($B:$B),0)</f>
        <v>292756</v>
      </c>
      <c r="Q92" s="15" t="str">
        <f>VLOOKUP($A92,'All details for all cars'!$A:$O,COLUMN()-COLUMN($B:$B),0)</f>
        <v>303500</v>
      </c>
      <c r="S92" s="31" t="str">
        <f t="shared" si="2"/>
        <v>3/8/2016</v>
      </c>
      <c r="T92" s="28" t="s">
        <v>20</v>
      </c>
      <c r="U92" t="str">
        <f t="shared" si="3"/>
        <v>102855</v>
      </c>
      <c r="V92" s="29" t="str">
        <f t="shared" ref="V92:W92" si="100">F92</f>
        <v>MARUTI SUZUKI</v>
      </c>
      <c r="W92" s="29" t="str">
        <f t="shared" si="100"/>
        <v>SWIFT</v>
      </c>
      <c r="X92" s="30" t="str">
        <f>IFERROR(VLOOKUP(W92,modelMapping,2,0),W92)</f>
        <v>SWIFT</v>
      </c>
      <c r="Y92" s="29" t="str">
        <f t="shared" si="5"/>
        <v>LXi</v>
      </c>
      <c r="Z92" s="1" t="str">
        <f t="shared" si="6"/>
        <v>LXi</v>
      </c>
      <c r="AA92" t="str">
        <f t="shared" si="7"/>
        <v>2011</v>
      </c>
      <c r="AB92" t="str">
        <f t="shared" si="8"/>
        <v>340000</v>
      </c>
      <c r="AC92" t="str">
        <f t="shared" si="9"/>
        <v>105636</v>
      </c>
      <c r="AD92" t="str">
        <f t="shared" si="10"/>
        <v>5</v>
      </c>
      <c r="AE92" t="str">
        <f t="shared" si="11"/>
        <v>1</v>
      </c>
      <c r="AF92" s="28" t="s">
        <v>16</v>
      </c>
    </row>
    <row r="93">
      <c r="A93" s="13">
        <v>132256.0</v>
      </c>
      <c r="B93" s="9" t="s">
        <v>2710</v>
      </c>
      <c r="C93" s="13">
        <v>300000.0</v>
      </c>
      <c r="D93" s="23">
        <v>42438.0</v>
      </c>
      <c r="E93" s="2" t="str">
        <f>VLOOKUP($A93,'All details for all cars'!$A:$O,COLUMN()-COLUMN($B:$B),0)</f>
        <v>20-Feb-16</v>
      </c>
      <c r="F93" s="2" t="str">
        <f>VLOOKUP($A93,'All details for all cars'!$A:$O,COLUMN()-COLUMN($B:$B),0)</f>
        <v>TATA</v>
      </c>
      <c r="G93" s="2" t="str">
        <f>VLOOKUP($A93,'All details for all cars'!$A:$O,COLUMN()-COLUMN($B:$B),0)</f>
        <v>MANZA</v>
      </c>
      <c r="H93" s="2" t="str">
        <f>VLOOKUP($A93,'All details for all cars'!$A:$O,COLUMN()-COLUMN($B:$B),0)</f>
        <v>Aura (+) Safire BS-IV</v>
      </c>
      <c r="I93" s="15" t="str">
        <f>VLOOKUP($A93,'All details for all cars'!$A:$O,COLUMN()-COLUMN($B:$B),0)</f>
        <v>2010</v>
      </c>
      <c r="J93" s="15" t="str">
        <f>VLOOKUP($A93,'All details for all cars'!$A:$O,COLUMN()-COLUMN($B:$B),0)</f>
        <v>33287</v>
      </c>
      <c r="K93" s="15" t="str">
        <f>VLOOKUP($A93,'All details for all cars'!$A:$O,COLUMN()-COLUMN($B:$B),0)</f>
        <v>2</v>
      </c>
      <c r="L93" s="15" t="str">
        <f>VLOOKUP($A93,'All details for all cars'!$A:$O,COLUMN()-COLUMN($B:$B),0)</f>
        <v>350000</v>
      </c>
      <c r="M93" s="2" t="str">
        <f>VLOOKUP($A93,'All details for all cars'!$A:$O,COLUMN()-COLUMN($B:$B),0)</f>
        <v>Going abroad</v>
      </c>
      <c r="N93" s="15" t="str">
        <f>VLOOKUP($A93,'All details for all cars'!$A:$O,COLUMN()-COLUMN($B:$B),0)</f>
        <v>3.6</v>
      </c>
      <c r="O93" s="2" t="str">
        <f>VLOOKUP($A93,'All details for all cars'!$A:$O,COLUMN()-COLUMN($B:$B),0)</f>
        <v>dead_after_live</v>
      </c>
      <c r="P93" s="15" t="str">
        <f>VLOOKUP($A93,'All details for all cars'!$A:$O,COLUMN()-COLUMN($B:$B),0)</f>
        <v/>
      </c>
      <c r="Q93" s="15" t="str">
        <f>VLOOKUP($A93,'All details for all cars'!$A:$O,COLUMN()-COLUMN($B:$B),0)</f>
        <v>244710</v>
      </c>
      <c r="S93" s="31" t="str">
        <f t="shared" si="2"/>
        <v>3/9/2016</v>
      </c>
      <c r="T93" s="28" t="s">
        <v>20</v>
      </c>
      <c r="U93" t="str">
        <f t="shared" si="3"/>
        <v>132256</v>
      </c>
      <c r="V93" s="29" t="str">
        <f t="shared" ref="V93:W93" si="101">F93</f>
        <v>TATA</v>
      </c>
      <c r="W93" s="29" t="str">
        <f t="shared" si="101"/>
        <v>MANZA</v>
      </c>
      <c r="X93" s="30" t="str">
        <f>IFERROR(VLOOKUP(W93,modelMapping,2,0),W93)</f>
        <v>MANZA</v>
      </c>
      <c r="Y93" s="29" t="str">
        <f t="shared" si="5"/>
        <v>Aura (+) Safire BS-IV</v>
      </c>
      <c r="Z93" s="1" t="str">
        <f t="shared" si="6"/>
        <v>Aura (+) Safire</v>
      </c>
      <c r="AA93" t="str">
        <f t="shared" si="7"/>
        <v>2010</v>
      </c>
      <c r="AB93" t="str">
        <f t="shared" si="8"/>
        <v>300000</v>
      </c>
      <c r="AC93" t="str">
        <f t="shared" si="9"/>
        <v>33287</v>
      </c>
      <c r="AD93" t="str">
        <f t="shared" si="10"/>
        <v>6</v>
      </c>
      <c r="AE93" t="str">
        <f t="shared" si="11"/>
        <v>2</v>
      </c>
      <c r="AF93" s="28" t="s">
        <v>16</v>
      </c>
    </row>
    <row r="94">
      <c r="A94" s="13">
        <v>128261.0</v>
      </c>
      <c r="B94" s="9" t="s">
        <v>2711</v>
      </c>
      <c r="C94" s="13">
        <v>775000.0</v>
      </c>
      <c r="D94" s="23">
        <v>42438.0</v>
      </c>
      <c r="E94" s="2" t="str">
        <f>VLOOKUP($A94,'All details for all cars'!$A:$O,COLUMN()-COLUMN($B:$B),0)</f>
        <v>13-Feb-16</v>
      </c>
      <c r="F94" s="2" t="str">
        <f>VLOOKUP($A94,'All details for all cars'!$A:$O,COLUMN()-COLUMN($B:$B),0)</f>
        <v>FORD</v>
      </c>
      <c r="G94" s="2" t="str">
        <f>VLOOKUP($A94,'All details for all cars'!$A:$O,COLUMN()-COLUMN($B:$B),0)</f>
        <v>ECOSPORT</v>
      </c>
      <c r="H94" s="2" t="str">
        <f>VLOOKUP($A94,'All details for all cars'!$A:$O,COLUMN()-COLUMN($B:$B),0)</f>
        <v>Titanium 1.5 TDCi</v>
      </c>
      <c r="I94" s="15" t="str">
        <f>VLOOKUP($A94,'All details for all cars'!$A:$O,COLUMN()-COLUMN($B:$B),0)</f>
        <v>2013</v>
      </c>
      <c r="J94" s="15" t="str">
        <f>VLOOKUP($A94,'All details for all cars'!$A:$O,COLUMN()-COLUMN($B:$B),0)</f>
        <v>54124</v>
      </c>
      <c r="K94" s="15" t="str">
        <f>VLOOKUP($A94,'All details for all cars'!$A:$O,COLUMN()-COLUMN($B:$B),0)</f>
        <v>1</v>
      </c>
      <c r="L94" s="15" t="str">
        <f>VLOOKUP($A94,'All details for all cars'!$A:$O,COLUMN()-COLUMN($B:$B),0)</f>
        <v>801750</v>
      </c>
      <c r="M94" s="2" t="str">
        <f>VLOOKUP($A94,'All details for all cars'!$A:$O,COLUMN()-COLUMN($B:$B),0)</f>
        <v>Upgrading to a new car</v>
      </c>
      <c r="N94" s="15" t="str">
        <f>VLOOKUP($A94,'All details for all cars'!$A:$O,COLUMN()-COLUMN($B:$B),0)</f>
        <v>3.8</v>
      </c>
      <c r="O94" s="2" t="str">
        <f>VLOOKUP($A94,'All details for all cars'!$A:$O,COLUMN()-COLUMN($B:$B),0)</f>
        <v>dead_after_live</v>
      </c>
      <c r="P94" s="15" t="str">
        <f>VLOOKUP($A94,'All details for all cars'!$A:$O,COLUMN()-COLUMN($B:$B),0)</f>
        <v/>
      </c>
      <c r="Q94" s="15" t="str">
        <f>VLOOKUP($A94,'All details for all cars'!$A:$O,COLUMN()-COLUMN($B:$B),0)</f>
        <v>837200</v>
      </c>
      <c r="S94" s="31" t="str">
        <f t="shared" si="2"/>
        <v>3/9/2016</v>
      </c>
      <c r="T94" s="28" t="s">
        <v>20</v>
      </c>
      <c r="U94" t="str">
        <f t="shared" si="3"/>
        <v>128261</v>
      </c>
      <c r="V94" s="29" t="str">
        <f t="shared" ref="V94:W94" si="102">F94</f>
        <v>FORD</v>
      </c>
      <c r="W94" s="29" t="str">
        <f t="shared" si="102"/>
        <v>ECOSPORT</v>
      </c>
      <c r="X94" s="30" t="str">
        <f>IFERROR(VLOOKUP(W94,modelMapping,2,0),W94)</f>
        <v>ECOSPORT</v>
      </c>
      <c r="Y94" s="29" t="str">
        <f t="shared" si="5"/>
        <v>Titanium 1.5 TDCi</v>
      </c>
      <c r="Z94" s="1" t="str">
        <f t="shared" si="6"/>
        <v>Titanium 1.5 TDCi</v>
      </c>
      <c r="AA94" t="str">
        <f t="shared" si="7"/>
        <v>2013</v>
      </c>
      <c r="AB94" t="str">
        <f t="shared" si="8"/>
        <v>775000</v>
      </c>
      <c r="AC94" t="str">
        <f t="shared" si="9"/>
        <v>54124</v>
      </c>
      <c r="AD94" t="str">
        <f t="shared" si="10"/>
        <v>3</v>
      </c>
      <c r="AE94" t="str">
        <f t="shared" si="11"/>
        <v>1</v>
      </c>
      <c r="AF94" s="28" t="s">
        <v>16</v>
      </c>
    </row>
    <row r="95">
      <c r="A95" s="13">
        <v>131548.0</v>
      </c>
      <c r="B95" s="9" t="s">
        <v>2711</v>
      </c>
      <c r="C95" s="13">
        <v>1270000.0</v>
      </c>
      <c r="D95" s="23">
        <v>42435.0</v>
      </c>
      <c r="E95" s="2" t="str">
        <f>VLOOKUP($A95,'All details for all cars'!$A:$O,COLUMN()-COLUMN($B:$B),0)</f>
        <v>20-Feb-16</v>
      </c>
      <c r="F95" s="2" t="str">
        <f>VLOOKUP($A95,'All details for all cars'!$A:$O,COLUMN()-COLUMN($B:$B),0)</f>
        <v>MAHINDRA</v>
      </c>
      <c r="G95" s="2" t="str">
        <f>VLOOKUP($A95,'All details for all cars'!$A:$O,COLUMN()-COLUMN($B:$B),0)</f>
        <v>XUV500</v>
      </c>
      <c r="H95" s="2" t="str">
        <f>VLOOKUP($A95,'All details for all cars'!$A:$O,COLUMN()-COLUMN($B:$B),0)</f>
        <v>W6</v>
      </c>
      <c r="I95" s="15" t="str">
        <f>VLOOKUP($A95,'All details for all cars'!$A:$O,COLUMN()-COLUMN($B:$B),0)</f>
        <v>2015</v>
      </c>
      <c r="J95" s="15" t="str">
        <f>VLOOKUP($A95,'All details for all cars'!$A:$O,COLUMN()-COLUMN($B:$B),0)</f>
        <v>7138</v>
      </c>
      <c r="K95" s="15" t="str">
        <f>VLOOKUP($A95,'All details for all cars'!$A:$O,COLUMN()-COLUMN($B:$B),0)</f>
        <v>1</v>
      </c>
      <c r="L95" s="15" t="str">
        <f>VLOOKUP($A95,'All details for all cars'!$A:$O,COLUMN()-COLUMN($B:$B),0)</f>
        <v>1350000</v>
      </c>
      <c r="M95" s="2" t="str">
        <f>VLOOKUP($A95,'All details for all cars'!$A:$O,COLUMN()-COLUMN($B:$B),0)</f>
        <v>Upgrading to a new car</v>
      </c>
      <c r="N95" s="15" t="str">
        <f>VLOOKUP($A95,'All details for all cars'!$A:$O,COLUMN()-COLUMN($B:$B),0)</f>
        <v>4.7</v>
      </c>
      <c r="O95" s="2" t="str">
        <f>VLOOKUP($A95,'All details for all cars'!$A:$O,COLUMN()-COLUMN($B:$B),0)</f>
        <v>dead_after_live</v>
      </c>
      <c r="P95" s="15" t="str">
        <f>VLOOKUP($A95,'All details for all cars'!$A:$O,COLUMN()-COLUMN($B:$B),0)</f>
        <v/>
      </c>
      <c r="Q95" s="15" t="str">
        <f>VLOOKUP($A95,'All details for all cars'!$A:$O,COLUMN()-COLUMN($B:$B),0)</f>
        <v/>
      </c>
      <c r="S95" s="31" t="str">
        <f t="shared" si="2"/>
        <v>3/6/2016</v>
      </c>
      <c r="T95" s="28" t="s">
        <v>20</v>
      </c>
      <c r="U95" t="str">
        <f t="shared" si="3"/>
        <v>131548</v>
      </c>
      <c r="V95" s="29" t="str">
        <f t="shared" ref="V95:W95" si="103">F95</f>
        <v>MAHINDRA</v>
      </c>
      <c r="W95" s="29" t="str">
        <f t="shared" si="103"/>
        <v>XUV500</v>
      </c>
      <c r="X95" s="30" t="str">
        <f>IFERROR(VLOOKUP(W95,modelMapping,2,0),W95)</f>
        <v>XUV500</v>
      </c>
      <c r="Y95" s="29" t="str">
        <f t="shared" si="5"/>
        <v>W6</v>
      </c>
      <c r="Z95" s="1" t="str">
        <f t="shared" si="6"/>
        <v>W6</v>
      </c>
      <c r="AA95" t="str">
        <f t="shared" si="7"/>
        <v>2015</v>
      </c>
      <c r="AB95" t="str">
        <f t="shared" si="8"/>
        <v>1270000</v>
      </c>
      <c r="AC95" t="str">
        <f t="shared" si="9"/>
        <v>7138</v>
      </c>
      <c r="AD95" t="str">
        <f t="shared" si="10"/>
        <v>1</v>
      </c>
      <c r="AE95" t="str">
        <f t="shared" si="11"/>
        <v>1</v>
      </c>
      <c r="AF95" s="28" t="s">
        <v>16</v>
      </c>
    </row>
    <row r="96">
      <c r="A96" s="13">
        <v>214442.0</v>
      </c>
      <c r="B96" s="9" t="s">
        <v>2709</v>
      </c>
      <c r="C96" s="13">
        <v>860000.0</v>
      </c>
      <c r="D96" s="14">
        <v>42455.0</v>
      </c>
      <c r="E96" s="2" t="str">
        <f>VLOOKUP($A96,'All details for all cars'!$A:$O,COLUMN()-COLUMN($B:$B),0)</f>
        <v>5-Mar-16</v>
      </c>
      <c r="F96" s="2" t="str">
        <f>VLOOKUP($A96,'All details for all cars'!$A:$O,COLUMN()-COLUMN($B:$B),0)</f>
        <v>RENAULT</v>
      </c>
      <c r="G96" s="2" t="str">
        <f>VLOOKUP($A96,'All details for all cars'!$A:$O,COLUMN()-COLUMN($B:$B),0)</f>
        <v>DUSTER</v>
      </c>
      <c r="H96" s="2" t="str">
        <f>VLOOKUP($A96,'All details for all cars'!$A:$O,COLUMN()-COLUMN($B:$B),0)</f>
        <v>110 PS RxZ Diesel</v>
      </c>
      <c r="I96" s="15" t="str">
        <f>VLOOKUP($A96,'All details for all cars'!$A:$O,COLUMN()-COLUMN($B:$B),0)</f>
        <v>2012</v>
      </c>
      <c r="J96" s="15" t="str">
        <f>VLOOKUP($A96,'All details for all cars'!$A:$O,COLUMN()-COLUMN($B:$B),0)</f>
        <v>42244</v>
      </c>
      <c r="K96" s="15" t="str">
        <f>VLOOKUP($A96,'All details for all cars'!$A:$O,COLUMN()-COLUMN($B:$B),0)</f>
        <v>2</v>
      </c>
      <c r="L96" s="15" t="str">
        <f>VLOOKUP($A96,'All details for all cars'!$A:$O,COLUMN()-COLUMN($B:$B),0)</f>
        <v>850000</v>
      </c>
      <c r="M96" s="2" t="str">
        <f>VLOOKUP($A96,'All details for all cars'!$A:$O,COLUMN()-COLUMN($B:$B),0)</f>
        <v>Upgrading to a new car</v>
      </c>
      <c r="N96" s="15" t="str">
        <f>VLOOKUP($A96,'All details for all cars'!$A:$O,COLUMN()-COLUMN($B:$B),0)</f>
        <v>4</v>
      </c>
      <c r="O96" s="2" t="str">
        <f>VLOOKUP($A96,'All details for all cars'!$A:$O,COLUMN()-COLUMN($B:$B),0)</f>
        <v>dead_after_live</v>
      </c>
      <c r="P96" s="15" t="str">
        <f>VLOOKUP($A96,'All details for all cars'!$A:$O,COLUMN()-COLUMN($B:$B),0)</f>
        <v/>
      </c>
      <c r="Q96" s="15" t="str">
        <f>VLOOKUP($A96,'All details for all cars'!$A:$O,COLUMN()-COLUMN($B:$B),0)</f>
        <v>945180</v>
      </c>
      <c r="S96" s="27" t="str">
        <f t="shared" si="2"/>
        <v>3/26/2016</v>
      </c>
      <c r="T96" s="28" t="s">
        <v>20</v>
      </c>
      <c r="U96" t="str">
        <f t="shared" si="3"/>
        <v>214442</v>
      </c>
      <c r="V96" s="29" t="str">
        <f t="shared" ref="V96:W96" si="104">F96</f>
        <v>RENAULT</v>
      </c>
      <c r="W96" s="29" t="str">
        <f t="shared" si="104"/>
        <v>DUSTER</v>
      </c>
      <c r="X96" s="30" t="str">
        <f>IFERROR(VLOOKUP(W96,modelMapping,2,0),W96)</f>
        <v>DUSTER</v>
      </c>
      <c r="Y96" s="29" t="str">
        <f t="shared" si="5"/>
        <v>110 PS RxZ Diesel</v>
      </c>
      <c r="Z96" s="1" t="str">
        <f t="shared" si="6"/>
        <v>110 PS RxZ Diesel</v>
      </c>
      <c r="AA96" t="str">
        <f t="shared" si="7"/>
        <v>2012</v>
      </c>
      <c r="AB96" t="str">
        <f t="shared" si="8"/>
        <v>860000</v>
      </c>
      <c r="AC96" t="str">
        <f t="shared" si="9"/>
        <v>42244</v>
      </c>
      <c r="AD96" t="str">
        <f t="shared" si="10"/>
        <v>4</v>
      </c>
      <c r="AE96" t="str">
        <f t="shared" si="11"/>
        <v>2</v>
      </c>
      <c r="AF96" s="28" t="s">
        <v>16</v>
      </c>
    </row>
    <row r="97">
      <c r="A97" s="13">
        <v>215792.0</v>
      </c>
      <c r="B97" s="9" t="s">
        <v>2709</v>
      </c>
      <c r="C97" s="13">
        <v>290000.0</v>
      </c>
      <c r="D97" s="23">
        <v>42455.0</v>
      </c>
      <c r="E97" s="2" t="str">
        <f>VLOOKUP($A97,'All details for all cars'!$A:$O,COLUMN()-COLUMN($B:$B),0)</f>
        <v>6-Mar-16</v>
      </c>
      <c r="F97" s="2" t="str">
        <f>VLOOKUP($A97,'All details for all cars'!$A:$O,COLUMN()-COLUMN($B:$B),0)</f>
        <v>FIAT</v>
      </c>
      <c r="G97" s="2" t="str">
        <f>VLOOKUP($A97,'All details for all cars'!$A:$O,COLUMN()-COLUMN($B:$B),0)</f>
        <v>PUNTO</v>
      </c>
      <c r="H97" s="2" t="str">
        <f>VLOOKUP($A97,'All details for all cars'!$A:$O,COLUMN()-COLUMN($B:$B),0)</f>
        <v>Emotion 1.4</v>
      </c>
      <c r="I97" s="15" t="str">
        <f>VLOOKUP($A97,'All details for all cars'!$A:$O,COLUMN()-COLUMN($B:$B),0)</f>
        <v>2009</v>
      </c>
      <c r="J97" s="15" t="str">
        <f>VLOOKUP($A97,'All details for all cars'!$A:$O,COLUMN()-COLUMN($B:$B),0)</f>
        <v>78875</v>
      </c>
      <c r="K97" s="15" t="str">
        <f>VLOOKUP($A97,'All details for all cars'!$A:$O,COLUMN()-COLUMN($B:$B),0)</f>
        <v>3</v>
      </c>
      <c r="L97" s="15" t="str">
        <f>VLOOKUP($A97,'All details for all cars'!$A:$O,COLUMN()-COLUMN($B:$B),0)</f>
        <v>340000</v>
      </c>
      <c r="M97" s="2" t="str">
        <f>VLOOKUP($A97,'All details for all cars'!$A:$O,COLUMN()-COLUMN($B:$B),0)</f>
        <v/>
      </c>
      <c r="N97" s="15" t="str">
        <f>VLOOKUP($A97,'All details for all cars'!$A:$O,COLUMN()-COLUMN($B:$B),0)</f>
        <v>3.5</v>
      </c>
      <c r="O97" s="2" t="str">
        <f>VLOOKUP($A97,'All details for all cars'!$A:$O,COLUMN()-COLUMN($B:$B),0)</f>
        <v>dead_after_live</v>
      </c>
      <c r="P97" s="15" t="str">
        <f>VLOOKUP($A97,'All details for all cars'!$A:$O,COLUMN()-COLUMN($B:$B),0)</f>
        <v/>
      </c>
      <c r="Q97" s="15" t="str">
        <f>VLOOKUP($A97,'All details for all cars'!$A:$O,COLUMN()-COLUMN($B:$B),0)</f>
        <v>214965</v>
      </c>
      <c r="S97" s="31" t="str">
        <f t="shared" si="2"/>
        <v>3/26/2016</v>
      </c>
      <c r="T97" s="28" t="s">
        <v>20</v>
      </c>
      <c r="U97" t="str">
        <f t="shared" si="3"/>
        <v>215792</v>
      </c>
      <c r="V97" s="29" t="str">
        <f t="shared" ref="V97:W97" si="105">F97</f>
        <v>FIAT</v>
      </c>
      <c r="W97" s="29" t="str">
        <f t="shared" si="105"/>
        <v>PUNTO</v>
      </c>
      <c r="X97" s="30" t="str">
        <f>IFERROR(VLOOKUP(W97,modelMapping,2,0),W97)</f>
        <v>PUNTO</v>
      </c>
      <c r="Y97" s="29" t="str">
        <f t="shared" si="5"/>
        <v>Emotion 1.4</v>
      </c>
      <c r="Z97" s="1" t="str">
        <f t="shared" si="6"/>
        <v>Emotion 1.4</v>
      </c>
      <c r="AA97" t="str">
        <f t="shared" si="7"/>
        <v>2009</v>
      </c>
      <c r="AB97" t="str">
        <f t="shared" si="8"/>
        <v>290000</v>
      </c>
      <c r="AC97" t="str">
        <f t="shared" si="9"/>
        <v>78875</v>
      </c>
      <c r="AD97" t="str">
        <f t="shared" si="10"/>
        <v>7</v>
      </c>
      <c r="AE97" t="str">
        <f t="shared" si="11"/>
        <v>3</v>
      </c>
      <c r="AF97" s="28" t="s">
        <v>16</v>
      </c>
    </row>
    <row r="98">
      <c r="A98" s="13">
        <v>214507.0</v>
      </c>
      <c r="B98" s="9" t="s">
        <v>2711</v>
      </c>
      <c r="C98" s="13">
        <v>150000.0</v>
      </c>
      <c r="D98" s="14">
        <v>42455.0</v>
      </c>
      <c r="E98" s="2" t="str">
        <f>VLOOKUP($A98,'All details for all cars'!$A:$O,COLUMN()-COLUMN($B:$B),0)</f>
        <v>6-Mar-16</v>
      </c>
      <c r="F98" s="2" t="str">
        <f>VLOOKUP($A98,'All details for all cars'!$A:$O,COLUMN()-COLUMN($B:$B),0)</f>
        <v>MARUTI SUZUKI</v>
      </c>
      <c r="G98" s="2" t="str">
        <f>VLOOKUP($A98,'All details for all cars'!$A:$O,COLUMN()-COLUMN($B:$B),0)</f>
        <v>ESTEEM</v>
      </c>
      <c r="H98" s="2" t="str">
        <f>VLOOKUP($A98,'All details for all cars'!$A:$O,COLUMN()-COLUMN($B:$B),0)</f>
        <v>LXi BS-III</v>
      </c>
      <c r="I98" s="15" t="str">
        <f>VLOOKUP($A98,'All details for all cars'!$A:$O,COLUMN()-COLUMN($B:$B),0)</f>
        <v>2005</v>
      </c>
      <c r="J98" s="15" t="str">
        <f>VLOOKUP($A98,'All details for all cars'!$A:$O,COLUMN()-COLUMN($B:$B),0)</f>
        <v>58053</v>
      </c>
      <c r="K98" s="15" t="str">
        <f>VLOOKUP($A98,'All details for all cars'!$A:$O,COLUMN()-COLUMN($B:$B),0)</f>
        <v>2</v>
      </c>
      <c r="L98" s="15" t="str">
        <f>VLOOKUP($A98,'All details for all cars'!$A:$O,COLUMN()-COLUMN($B:$B),0)</f>
        <v>150000</v>
      </c>
      <c r="M98" s="2" t="str">
        <f>VLOOKUP($A98,'All details for all cars'!$A:$O,COLUMN()-COLUMN($B:$B),0)</f>
        <v>Upgrading to a new car</v>
      </c>
      <c r="N98" s="15" t="str">
        <f>VLOOKUP($A98,'All details for all cars'!$A:$O,COLUMN()-COLUMN($B:$B),0)</f>
        <v>3.4</v>
      </c>
      <c r="O98" s="2" t="str">
        <f>VLOOKUP($A98,'All details for all cars'!$A:$O,COLUMN()-COLUMN($B:$B),0)</f>
        <v>dead_after_live</v>
      </c>
      <c r="P98" s="15" t="str">
        <f>VLOOKUP($A98,'All details for all cars'!$A:$O,COLUMN()-COLUMN($B:$B),0)</f>
        <v/>
      </c>
      <c r="Q98" s="15" t="str">
        <f>VLOOKUP($A98,'All details for all cars'!$A:$O,COLUMN()-COLUMN($B:$B),0)</f>
        <v>83970</v>
      </c>
      <c r="S98" s="27" t="str">
        <f t="shared" si="2"/>
        <v>3/26/2016</v>
      </c>
      <c r="T98" s="28" t="s">
        <v>20</v>
      </c>
      <c r="U98" t="str">
        <f t="shared" si="3"/>
        <v>214507</v>
      </c>
      <c r="V98" s="29" t="str">
        <f t="shared" ref="V98:W98" si="106">F98</f>
        <v>MARUTI SUZUKI</v>
      </c>
      <c r="W98" s="29" t="str">
        <f t="shared" si="106"/>
        <v>ESTEEM</v>
      </c>
      <c r="X98" s="30" t="str">
        <f>IFERROR(VLOOKUP(W98,modelMapping,2,0),W98)</f>
        <v>ESTEEM</v>
      </c>
      <c r="Y98" s="29" t="str">
        <f t="shared" si="5"/>
        <v>LXi BS-III</v>
      </c>
      <c r="Z98" s="1" t="str">
        <f t="shared" si="6"/>
        <v>LXi</v>
      </c>
      <c r="AA98" t="str">
        <f t="shared" si="7"/>
        <v>2005</v>
      </c>
      <c r="AB98" t="str">
        <f t="shared" si="8"/>
        <v>150000</v>
      </c>
      <c r="AC98" t="str">
        <f t="shared" si="9"/>
        <v>58053</v>
      </c>
      <c r="AD98" t="str">
        <f t="shared" si="10"/>
        <v>11</v>
      </c>
      <c r="AE98" t="str">
        <f t="shared" si="11"/>
        <v>2</v>
      </c>
      <c r="AF98" s="28" t="s">
        <v>16</v>
      </c>
    </row>
    <row r="99">
      <c r="A99" s="13">
        <v>120501.0</v>
      </c>
      <c r="B99" s="9" t="s">
        <v>2710</v>
      </c>
      <c r="C99" s="13">
        <v>990000.0</v>
      </c>
      <c r="D99" s="23">
        <v>42446.0</v>
      </c>
      <c r="E99" s="2" t="str">
        <f>VLOOKUP($A99,'All details for all cars'!$A:$O,COLUMN()-COLUMN($B:$B),0)</f>
        <v>31-Jan-16</v>
      </c>
      <c r="F99" s="2" t="str">
        <f>VLOOKUP($A99,'All details for all cars'!$A:$O,COLUMN()-COLUMN($B:$B),0)</f>
        <v>VOLKSWAGEN</v>
      </c>
      <c r="G99" s="2" t="str">
        <f>VLOOKUP($A99,'All details for all cars'!$A:$O,COLUMN()-COLUMN($B:$B),0)</f>
        <v>VENTO</v>
      </c>
      <c r="H99" s="2" t="str">
        <f>VLOOKUP($A99,'All details for all cars'!$A:$O,COLUMN()-COLUMN($B:$B),0)</f>
        <v>Highline Petrol AT</v>
      </c>
      <c r="I99" s="15" t="str">
        <f>VLOOKUP($A99,'All details for all cars'!$A:$O,COLUMN()-COLUMN($B:$B),0)</f>
        <v>2015</v>
      </c>
      <c r="J99" s="15" t="str">
        <f>VLOOKUP($A99,'All details for all cars'!$A:$O,COLUMN()-COLUMN($B:$B),0)</f>
        <v>6404</v>
      </c>
      <c r="K99" s="15" t="str">
        <f>VLOOKUP($A99,'All details for all cars'!$A:$O,COLUMN()-COLUMN($B:$B),0)</f>
        <v>1</v>
      </c>
      <c r="L99" s="15" t="str">
        <f>VLOOKUP($A99,'All details for all cars'!$A:$O,COLUMN()-COLUMN($B:$B),0)</f>
        <v>1025000</v>
      </c>
      <c r="M99" s="2" t="str">
        <f>VLOOKUP($A99,'All details for all cars'!$A:$O,COLUMN()-COLUMN($B:$B),0)</f>
        <v>Going abroad</v>
      </c>
      <c r="N99" s="15" t="str">
        <f>VLOOKUP($A99,'All details for all cars'!$A:$O,COLUMN()-COLUMN($B:$B),0)</f>
        <v>4.7</v>
      </c>
      <c r="O99" s="2" t="str">
        <f>VLOOKUP($A99,'All details for all cars'!$A:$O,COLUMN()-COLUMN($B:$B),0)</f>
        <v>dead_after_live</v>
      </c>
      <c r="P99" s="15" t="str">
        <f>VLOOKUP($A99,'All details for all cars'!$A:$O,COLUMN()-COLUMN($B:$B),0)</f>
        <v/>
      </c>
      <c r="Q99" s="15" t="str">
        <f>VLOOKUP($A99,'All details for all cars'!$A:$O,COLUMN()-COLUMN($B:$B),0)</f>
        <v/>
      </c>
      <c r="S99" s="31" t="str">
        <f t="shared" si="2"/>
        <v>3/17/2016</v>
      </c>
      <c r="T99" s="28" t="s">
        <v>20</v>
      </c>
      <c r="U99" t="str">
        <f t="shared" si="3"/>
        <v>120501</v>
      </c>
      <c r="V99" s="29" t="str">
        <f t="shared" ref="V99:W99" si="107">F99</f>
        <v>VOLKSWAGEN</v>
      </c>
      <c r="W99" s="29" t="str">
        <f t="shared" si="107"/>
        <v>VENTO</v>
      </c>
      <c r="X99" s="30" t="str">
        <f>IFERROR(VLOOKUP(W99,modelMapping,2,0),W99)</f>
        <v>VENTO</v>
      </c>
      <c r="Y99" s="29" t="str">
        <f t="shared" si="5"/>
        <v>Highline Petrol AT</v>
      </c>
      <c r="Z99" s="1" t="str">
        <f t="shared" si="6"/>
        <v>Highline Petrol AT</v>
      </c>
      <c r="AA99" t="str">
        <f t="shared" si="7"/>
        <v>2015</v>
      </c>
      <c r="AB99" t="str">
        <f t="shared" si="8"/>
        <v>990000</v>
      </c>
      <c r="AC99" t="str">
        <f t="shared" si="9"/>
        <v>6404</v>
      </c>
      <c r="AD99" t="str">
        <f t="shared" si="10"/>
        <v>1</v>
      </c>
      <c r="AE99" t="str">
        <f t="shared" si="11"/>
        <v>1</v>
      </c>
      <c r="AF99" s="28" t="s">
        <v>16</v>
      </c>
    </row>
    <row r="100">
      <c r="A100" s="13">
        <v>127831.0</v>
      </c>
      <c r="B100" s="9" t="s">
        <v>2710</v>
      </c>
      <c r="C100" s="13">
        <v>675000.0</v>
      </c>
      <c r="D100" s="23">
        <v>42429.0</v>
      </c>
      <c r="E100" s="2" t="str">
        <f>VLOOKUP($A100,'All details for all cars'!$A:$O,COLUMN()-COLUMN($B:$B),0)</f>
        <v>11-Feb-16</v>
      </c>
      <c r="F100" s="2" t="str">
        <f>VLOOKUP($A100,'All details for all cars'!$A:$O,COLUMN()-COLUMN($B:$B),0)</f>
        <v>MAHINDRA</v>
      </c>
      <c r="G100" s="2" t="str">
        <f>VLOOKUP($A100,'All details for all cars'!$A:$O,COLUMN()-COLUMN($B:$B),0)</f>
        <v>SCORPIO</v>
      </c>
      <c r="H100" s="2" t="str">
        <f>VLOOKUP($A100,'All details for all cars'!$A:$O,COLUMN()-COLUMN($B:$B),0)</f>
        <v>SLE BS-IV</v>
      </c>
      <c r="I100" s="15" t="str">
        <f>VLOOKUP($A100,'All details for all cars'!$A:$O,COLUMN()-COLUMN($B:$B),0)</f>
        <v>2011</v>
      </c>
      <c r="J100" s="15" t="str">
        <f>VLOOKUP($A100,'All details for all cars'!$A:$O,COLUMN()-COLUMN($B:$B),0)</f>
        <v>76268</v>
      </c>
      <c r="K100" s="15" t="str">
        <f>VLOOKUP($A100,'All details for all cars'!$A:$O,COLUMN()-COLUMN($B:$B),0)</f>
        <v>2</v>
      </c>
      <c r="L100" s="15" t="str">
        <f>VLOOKUP($A100,'All details for all cars'!$A:$O,COLUMN()-COLUMN($B:$B),0)</f>
        <v>680000</v>
      </c>
      <c r="M100" s="2" t="str">
        <f>VLOOKUP($A100,'All details for all cars'!$A:$O,COLUMN()-COLUMN($B:$B),0)</f>
        <v>Parking issue</v>
      </c>
      <c r="N100" s="15" t="str">
        <f>VLOOKUP($A100,'All details for all cars'!$A:$O,COLUMN()-COLUMN($B:$B),0)</f>
        <v>3.8</v>
      </c>
      <c r="O100" s="2" t="str">
        <f>VLOOKUP($A100,'All details for all cars'!$A:$O,COLUMN()-COLUMN($B:$B),0)</f>
        <v>dead_after_live</v>
      </c>
      <c r="P100" s="15" t="str">
        <f>VLOOKUP($A100,'All details for all cars'!$A:$O,COLUMN()-COLUMN($B:$B),0)</f>
        <v/>
      </c>
      <c r="Q100" s="15" t="str">
        <f>VLOOKUP($A100,'All details for all cars'!$A:$O,COLUMN()-COLUMN($B:$B),0)</f>
        <v>628200</v>
      </c>
      <c r="S100" s="31" t="str">
        <f t="shared" si="2"/>
        <v>2/29/2016</v>
      </c>
      <c r="T100" s="28" t="s">
        <v>20</v>
      </c>
      <c r="U100" t="str">
        <f t="shared" si="3"/>
        <v>127831</v>
      </c>
      <c r="V100" s="29" t="str">
        <f t="shared" ref="V100:W100" si="108">F100</f>
        <v>MAHINDRA</v>
      </c>
      <c r="W100" s="29" t="str">
        <f t="shared" si="108"/>
        <v>SCORPIO</v>
      </c>
      <c r="X100" s="30" t="str">
        <f>IFERROR(VLOOKUP(W100,modelMapping,2,0),W100)</f>
        <v>SCORPIO</v>
      </c>
      <c r="Y100" s="29" t="str">
        <f t="shared" si="5"/>
        <v>SLE BS-IV</v>
      </c>
      <c r="Z100" s="1" t="str">
        <f t="shared" si="6"/>
        <v>SLE</v>
      </c>
      <c r="AA100" t="str">
        <f t="shared" si="7"/>
        <v>2011</v>
      </c>
      <c r="AB100" t="str">
        <f t="shared" si="8"/>
        <v>675000</v>
      </c>
      <c r="AC100" t="str">
        <f t="shared" si="9"/>
        <v>76268</v>
      </c>
      <c r="AD100" t="str">
        <f t="shared" si="10"/>
        <v>5</v>
      </c>
      <c r="AE100" t="str">
        <f t="shared" si="11"/>
        <v>2</v>
      </c>
      <c r="AF100" s="28" t="s">
        <v>16</v>
      </c>
    </row>
    <row r="101">
      <c r="A101" s="13">
        <v>99542.0</v>
      </c>
      <c r="B101" s="9" t="s">
        <v>2712</v>
      </c>
      <c r="C101" s="13">
        <v>590000.0</v>
      </c>
      <c r="D101" s="23">
        <v>42370.0</v>
      </c>
      <c r="E101" s="2" t="str">
        <f>VLOOKUP($A101,'All details for all cars'!$A:$O,COLUMN()-COLUMN($B:$B),0)</f>
        <v>19-Dec-15</v>
      </c>
      <c r="F101" s="2" t="str">
        <f>VLOOKUP($A101,'All details for all cars'!$A:$O,COLUMN()-COLUMN($B:$B),0)</f>
        <v>RENAULT</v>
      </c>
      <c r="G101" s="2" t="str">
        <f>VLOOKUP($A101,'All details for all cars'!$A:$O,COLUMN()-COLUMN($B:$B),0)</f>
        <v>SCALA</v>
      </c>
      <c r="H101" s="2" t="str">
        <f>VLOOKUP($A101,'All details for all cars'!$A:$O,COLUMN()-COLUMN($B:$B),0)</f>
        <v>RxL Diesel</v>
      </c>
      <c r="I101" s="15" t="str">
        <f>VLOOKUP($A101,'All details for all cars'!$A:$O,COLUMN()-COLUMN($B:$B),0)</f>
        <v>2012</v>
      </c>
      <c r="J101" s="15" t="str">
        <f>VLOOKUP($A101,'All details for all cars'!$A:$O,COLUMN()-COLUMN($B:$B),0)</f>
        <v>22455</v>
      </c>
      <c r="K101" s="15" t="str">
        <f>VLOOKUP($A101,'All details for all cars'!$A:$O,COLUMN()-COLUMN($B:$B),0)</f>
        <v>1</v>
      </c>
      <c r="L101" s="15" t="str">
        <f>VLOOKUP($A101,'All details for all cars'!$A:$O,COLUMN()-COLUMN($B:$B),0)</f>
        <v>625000</v>
      </c>
      <c r="M101" s="2" t="str">
        <f>VLOOKUP($A101,'All details for all cars'!$A:$O,COLUMN()-COLUMN($B:$B),0)</f>
        <v>Moving out of City</v>
      </c>
      <c r="N101" s="15" t="str">
        <f>VLOOKUP($A101,'All details for all cars'!$A:$O,COLUMN()-COLUMN($B:$B),0)</f>
        <v>4.3</v>
      </c>
      <c r="O101" s="2" t="str">
        <f>VLOOKUP($A101,'All details for all cars'!$A:$O,COLUMN()-COLUMN($B:$B),0)</f>
        <v>dead_after_live</v>
      </c>
      <c r="P101" s="15" t="str">
        <f>VLOOKUP($A101,'All details for all cars'!$A:$O,COLUMN()-COLUMN($B:$B),0)</f>
        <v/>
      </c>
      <c r="Q101" s="15" t="str">
        <f>VLOOKUP($A101,'All details for all cars'!$A:$O,COLUMN()-COLUMN($B:$B),0)</f>
        <v>703500</v>
      </c>
      <c r="S101" s="31" t="str">
        <f t="shared" si="2"/>
        <v>1/1/2016</v>
      </c>
      <c r="T101" s="28" t="s">
        <v>20</v>
      </c>
      <c r="U101" t="str">
        <f t="shared" si="3"/>
        <v>99542</v>
      </c>
      <c r="V101" s="29" t="str">
        <f t="shared" ref="V101:W101" si="109">F101</f>
        <v>RENAULT</v>
      </c>
      <c r="W101" s="29" t="str">
        <f t="shared" si="109"/>
        <v>SCALA</v>
      </c>
      <c r="X101" s="30" t="str">
        <f>IFERROR(VLOOKUP(W101,modelMapping,2,0),W101)</f>
        <v>SCALA</v>
      </c>
      <c r="Y101" s="29" t="str">
        <f t="shared" si="5"/>
        <v>RxL Diesel</v>
      </c>
      <c r="Z101" s="1" t="str">
        <f t="shared" si="6"/>
        <v>RxL Diesel</v>
      </c>
      <c r="AA101" t="str">
        <f t="shared" si="7"/>
        <v>2012</v>
      </c>
      <c r="AB101" t="str">
        <f t="shared" si="8"/>
        <v>590000</v>
      </c>
      <c r="AC101" t="str">
        <f t="shared" si="9"/>
        <v>22455</v>
      </c>
      <c r="AD101" t="str">
        <f t="shared" si="10"/>
        <v>4</v>
      </c>
      <c r="AE101" t="str">
        <f t="shared" si="11"/>
        <v>1</v>
      </c>
      <c r="AF101" s="28" t="s">
        <v>16</v>
      </c>
    </row>
    <row r="102">
      <c r="A102" s="13">
        <v>117571.0</v>
      </c>
      <c r="B102" s="9" t="s">
        <v>2711</v>
      </c>
      <c r="C102" s="13">
        <v>250000.0</v>
      </c>
      <c r="D102" s="23">
        <v>42451.0</v>
      </c>
      <c r="E102" s="2" t="str">
        <f>VLOOKUP($A102,'All details for all cars'!$A:$O,COLUMN()-COLUMN($B:$B),0)</f>
        <v>24-Jan-16</v>
      </c>
      <c r="F102" s="2" t="str">
        <f>VLOOKUP($A102,'All details for all cars'!$A:$O,COLUMN()-COLUMN($B:$B),0)</f>
        <v>MARUTI SUZUKI</v>
      </c>
      <c r="G102" s="2" t="str">
        <f>VLOOKUP($A102,'All details for all cars'!$A:$O,COLUMN()-COLUMN($B:$B),0)</f>
        <v>RITZ</v>
      </c>
      <c r="H102" s="2" t="str">
        <f>VLOOKUP($A102,'All details for all cars'!$A:$O,COLUMN()-COLUMN($B:$B),0)</f>
        <v>GENUS VXI</v>
      </c>
      <c r="I102" s="15" t="str">
        <f>VLOOKUP($A102,'All details for all cars'!$A:$O,COLUMN()-COLUMN($B:$B),0)</f>
        <v>2010</v>
      </c>
      <c r="J102" s="15" t="str">
        <f>VLOOKUP($A102,'All details for all cars'!$A:$O,COLUMN()-COLUMN($B:$B),0)</f>
        <v>87622</v>
      </c>
      <c r="K102" s="15" t="str">
        <f>VLOOKUP($A102,'All details for all cars'!$A:$O,COLUMN()-COLUMN($B:$B),0)</f>
        <v>1</v>
      </c>
      <c r="L102" s="15" t="str">
        <f>VLOOKUP($A102,'All details for all cars'!$A:$O,COLUMN()-COLUMN($B:$B),0)</f>
        <v>345000</v>
      </c>
      <c r="M102" s="2" t="str">
        <f>VLOOKUP($A102,'All details for all cars'!$A:$O,COLUMN()-COLUMN($B:$B),0)</f>
        <v>Upgrading to a new car</v>
      </c>
      <c r="N102" s="15" t="str">
        <f>VLOOKUP($A102,'All details for all cars'!$A:$O,COLUMN()-COLUMN($B:$B),0)</f>
        <v>2.4</v>
      </c>
      <c r="O102" s="2" t="str">
        <f>VLOOKUP($A102,'All details for all cars'!$A:$O,COLUMN()-COLUMN($B:$B),0)</f>
        <v>dead_after_live</v>
      </c>
      <c r="P102" s="15" t="str">
        <f>VLOOKUP($A102,'All details for all cars'!$A:$O,COLUMN()-COLUMN($B:$B),0)</f>
        <v/>
      </c>
      <c r="Q102" s="15" t="str">
        <f>VLOOKUP($A102,'All details for all cars'!$A:$O,COLUMN()-COLUMN($B:$B),0)</f>
        <v>268900</v>
      </c>
      <c r="S102" s="31" t="str">
        <f t="shared" si="2"/>
        <v>3/22/2016</v>
      </c>
      <c r="T102" s="28" t="s">
        <v>20</v>
      </c>
      <c r="U102" t="str">
        <f t="shared" si="3"/>
        <v>117571</v>
      </c>
      <c r="V102" s="29" t="str">
        <f t="shared" ref="V102:W102" si="110">F102</f>
        <v>MARUTI SUZUKI</v>
      </c>
      <c r="W102" s="29" t="str">
        <f t="shared" si="110"/>
        <v>RITZ</v>
      </c>
      <c r="X102" s="30" t="str">
        <f>IFERROR(VLOOKUP(W102,modelMapping,2,0),W102)</f>
        <v>RITZ</v>
      </c>
      <c r="Y102" s="29" t="str">
        <f t="shared" si="5"/>
        <v>GENUS VXI</v>
      </c>
      <c r="Z102" s="1" t="str">
        <f t="shared" si="6"/>
        <v>GENUS VXI</v>
      </c>
      <c r="AA102" t="str">
        <f t="shared" si="7"/>
        <v>2010</v>
      </c>
      <c r="AB102" t="str">
        <f t="shared" si="8"/>
        <v>250000</v>
      </c>
      <c r="AC102" t="str">
        <f t="shared" si="9"/>
        <v>87622</v>
      </c>
      <c r="AD102" t="str">
        <f t="shared" si="10"/>
        <v>6</v>
      </c>
      <c r="AE102" t="str">
        <f t="shared" si="11"/>
        <v>1</v>
      </c>
      <c r="AF102" s="28" t="s">
        <v>16</v>
      </c>
    </row>
    <row r="103">
      <c r="A103" s="13">
        <v>106962.0</v>
      </c>
      <c r="B103" s="9" t="s">
        <v>2712</v>
      </c>
      <c r="C103" s="13">
        <v>150000.0</v>
      </c>
      <c r="D103" s="23">
        <v>42377.0</v>
      </c>
      <c r="E103" s="2" t="str">
        <f>VLOOKUP($A103,'All details for all cars'!$A:$O,COLUMN()-COLUMN($B:$B),0)</f>
        <v>2-Jan-16</v>
      </c>
      <c r="F103" s="2" t="str">
        <f>VLOOKUP($A103,'All details for all cars'!$A:$O,COLUMN()-COLUMN($B:$B),0)</f>
        <v>TATA</v>
      </c>
      <c r="G103" s="2" t="str">
        <f>VLOOKUP($A103,'All details for all cars'!$A:$O,COLUMN()-COLUMN($B:$B),0)</f>
        <v>INDIGO</v>
      </c>
      <c r="H103" s="2" t="str">
        <f>VLOOKUP($A103,'All details for all cars'!$A:$O,COLUMN()-COLUMN($B:$B),0)</f>
        <v>GLX BS-III</v>
      </c>
      <c r="I103" s="15" t="str">
        <f>VLOOKUP($A103,'All details for all cars'!$A:$O,COLUMN()-COLUMN($B:$B),0)</f>
        <v>2008</v>
      </c>
      <c r="J103" s="15" t="str">
        <f>VLOOKUP($A103,'All details for all cars'!$A:$O,COLUMN()-COLUMN($B:$B),0)</f>
        <v>60375</v>
      </c>
      <c r="K103" s="15" t="str">
        <f>VLOOKUP($A103,'All details for all cars'!$A:$O,COLUMN()-COLUMN($B:$B),0)</f>
        <v>2</v>
      </c>
      <c r="L103" s="15" t="str">
        <f>VLOOKUP($A103,'All details for all cars'!$A:$O,COLUMN()-COLUMN($B:$B),0)</f>
        <v>160000</v>
      </c>
      <c r="M103" s="2" t="str">
        <f>VLOOKUP($A103,'All details for all cars'!$A:$O,COLUMN()-COLUMN($B:$B),0)</f>
        <v>Other</v>
      </c>
      <c r="N103" s="15" t="str">
        <f>VLOOKUP($A103,'All details for all cars'!$A:$O,COLUMN()-COLUMN($B:$B),0)</f>
        <v>2.9</v>
      </c>
      <c r="O103" s="2" t="str">
        <f>VLOOKUP($A103,'All details for all cars'!$A:$O,COLUMN()-COLUMN($B:$B),0)</f>
        <v>dead_after_live</v>
      </c>
      <c r="P103" s="15" t="str">
        <f>VLOOKUP($A103,'All details for all cars'!$A:$O,COLUMN()-COLUMN($B:$B),0)</f>
        <v/>
      </c>
      <c r="Q103" s="15" t="str">
        <f>VLOOKUP($A103,'All details for all cars'!$A:$O,COLUMN()-COLUMN($B:$B),0)</f>
        <v>132120</v>
      </c>
      <c r="S103" s="31" t="str">
        <f t="shared" si="2"/>
        <v>1/8/2016</v>
      </c>
      <c r="T103" s="28" t="s">
        <v>20</v>
      </c>
      <c r="U103" t="str">
        <f t="shared" si="3"/>
        <v>106962</v>
      </c>
      <c r="V103" s="29" t="str">
        <f t="shared" ref="V103:W103" si="111">F103</f>
        <v>TATA</v>
      </c>
      <c r="W103" s="29" t="str">
        <f t="shared" si="111"/>
        <v>INDIGO</v>
      </c>
      <c r="X103" s="30" t="str">
        <f>IFERROR(VLOOKUP(W103,modelMapping,2,0),W103)</f>
        <v>INDIGO</v>
      </c>
      <c r="Y103" s="29" t="str">
        <f t="shared" si="5"/>
        <v>GLX BS-III</v>
      </c>
      <c r="Z103" s="1" t="str">
        <f t="shared" si="6"/>
        <v>GLX</v>
      </c>
      <c r="AA103" t="str">
        <f t="shared" si="7"/>
        <v>2008</v>
      </c>
      <c r="AB103" t="str">
        <f t="shared" si="8"/>
        <v>150000</v>
      </c>
      <c r="AC103" t="str">
        <f t="shared" si="9"/>
        <v>60375</v>
      </c>
      <c r="AD103" t="str">
        <f t="shared" si="10"/>
        <v>8</v>
      </c>
      <c r="AE103" t="str">
        <f t="shared" si="11"/>
        <v>2</v>
      </c>
      <c r="AF103" s="28" t="s">
        <v>16</v>
      </c>
    </row>
    <row r="104">
      <c r="A104" s="13">
        <v>128401.0</v>
      </c>
      <c r="B104" s="9" t="s">
        <v>2712</v>
      </c>
      <c r="C104" s="13">
        <v>500000.0</v>
      </c>
      <c r="D104" s="14">
        <v>42424.0</v>
      </c>
      <c r="E104" s="2" t="str">
        <f>VLOOKUP($A104,'All details for all cars'!$A:$O,COLUMN()-COLUMN($B:$B),0)</f>
        <v>17-Feb-16</v>
      </c>
      <c r="F104" s="2" t="str">
        <f>VLOOKUP($A104,'All details for all cars'!$A:$O,COLUMN()-COLUMN($B:$B),0)</f>
        <v>HYUNDAI</v>
      </c>
      <c r="G104" s="2" t="str">
        <f>VLOOKUP($A104,'All details for all cars'!$A:$O,COLUMN()-COLUMN($B:$B),0)</f>
        <v>GRAND I10</v>
      </c>
      <c r="H104" s="2" t="str">
        <f>VLOOKUP($A104,'All details for all cars'!$A:$O,COLUMN()-COLUMN($B:$B),0)</f>
        <v>Sportz 1.2 Kappa VTVT</v>
      </c>
      <c r="I104" s="15" t="str">
        <f>VLOOKUP($A104,'All details for all cars'!$A:$O,COLUMN()-COLUMN($B:$B),0)</f>
        <v>2015</v>
      </c>
      <c r="J104" s="15" t="str">
        <f>VLOOKUP($A104,'All details for all cars'!$A:$O,COLUMN()-COLUMN($B:$B),0)</f>
        <v>60</v>
      </c>
      <c r="K104" s="15" t="str">
        <f>VLOOKUP($A104,'All details for all cars'!$A:$O,COLUMN()-COLUMN($B:$B),0)</f>
        <v>1</v>
      </c>
      <c r="L104" s="15" t="str">
        <f>VLOOKUP($A104,'All details for all cars'!$A:$O,COLUMN()-COLUMN($B:$B),0)</f>
        <v>530000</v>
      </c>
      <c r="M104" s="2" t="str">
        <f>VLOOKUP($A104,'All details for all cars'!$A:$O,COLUMN()-COLUMN($B:$B),0)</f>
        <v>Other</v>
      </c>
      <c r="N104" s="15" t="str">
        <f>VLOOKUP($A104,'All details for all cars'!$A:$O,COLUMN()-COLUMN($B:$B),0)</f>
        <v>4.7</v>
      </c>
      <c r="O104" s="2" t="str">
        <f>VLOOKUP($A104,'All details for all cars'!$A:$O,COLUMN()-COLUMN($B:$B),0)</f>
        <v>dead_after_live</v>
      </c>
      <c r="P104" s="15" t="str">
        <f>VLOOKUP($A104,'All details for all cars'!$A:$O,COLUMN()-COLUMN($B:$B),0)</f>
        <v/>
      </c>
      <c r="Q104" s="15" t="str">
        <f>VLOOKUP($A104,'All details for all cars'!$A:$O,COLUMN()-COLUMN($B:$B),0)</f>
        <v/>
      </c>
      <c r="S104" s="27" t="str">
        <f t="shared" si="2"/>
        <v>2/24/2016</v>
      </c>
      <c r="T104" s="28" t="s">
        <v>20</v>
      </c>
      <c r="U104" t="str">
        <f t="shared" si="3"/>
        <v>128401</v>
      </c>
      <c r="V104" s="29" t="str">
        <f t="shared" ref="V104:W104" si="112">F104</f>
        <v>HYUNDAI</v>
      </c>
      <c r="W104" s="29" t="str">
        <f t="shared" si="112"/>
        <v>GRAND I10</v>
      </c>
      <c r="X104" s="30" t="str">
        <f>IFERROR(VLOOKUP(W104,modelMapping,2,0),W104)</f>
        <v>GRAND I10</v>
      </c>
      <c r="Y104" s="29" t="str">
        <f t="shared" si="5"/>
        <v>Sportz 1.2 Kappa VTVT</v>
      </c>
      <c r="Z104" s="1" t="str">
        <f t="shared" si="6"/>
        <v>Sportz 1.2 Kappa VTVT</v>
      </c>
      <c r="AA104" t="str">
        <f t="shared" si="7"/>
        <v>2015</v>
      </c>
      <c r="AB104" t="str">
        <f t="shared" si="8"/>
        <v>500000</v>
      </c>
      <c r="AC104" t="str">
        <f t="shared" si="9"/>
        <v>60</v>
      </c>
      <c r="AD104" t="str">
        <f t="shared" si="10"/>
        <v>1</v>
      </c>
      <c r="AE104" t="str">
        <f t="shared" si="11"/>
        <v>1</v>
      </c>
      <c r="AF104" s="28" t="s">
        <v>16</v>
      </c>
    </row>
    <row r="105">
      <c r="A105" s="13">
        <v>99288.0</v>
      </c>
      <c r="B105" s="9" t="s">
        <v>2710</v>
      </c>
      <c r="C105" s="13">
        <v>260000.0</v>
      </c>
      <c r="D105" s="23">
        <v>42447.0</v>
      </c>
      <c r="E105" s="2" t="str">
        <f>VLOOKUP($A105,'All details for all cars'!$A:$O,COLUMN()-COLUMN($B:$B),0)</f>
        <v>17-Dec-15</v>
      </c>
      <c r="F105" s="2" t="str">
        <f>VLOOKUP($A105,'All details for all cars'!$A:$O,COLUMN()-COLUMN($B:$B),0)</f>
        <v>MARUTI SUZUKI</v>
      </c>
      <c r="G105" s="2" t="str">
        <f>VLOOKUP($A105,'All details for all cars'!$A:$O,COLUMN()-COLUMN($B:$B),0)</f>
        <v>EECO</v>
      </c>
      <c r="H105" s="2" t="str">
        <f>VLOOKUP($A105,'All details for all cars'!$A:$O,COLUMN()-COLUMN($B:$B),0)</f>
        <v>7 STR</v>
      </c>
      <c r="I105" s="15" t="str">
        <f>VLOOKUP($A105,'All details for all cars'!$A:$O,COLUMN()-COLUMN($B:$B),0)</f>
        <v>2010</v>
      </c>
      <c r="J105" s="15" t="str">
        <f>VLOOKUP($A105,'All details for all cars'!$A:$O,COLUMN()-COLUMN($B:$B),0)</f>
        <v>76464</v>
      </c>
      <c r="K105" s="15" t="str">
        <f>VLOOKUP($A105,'All details for all cars'!$A:$O,COLUMN()-COLUMN($B:$B),0)</f>
        <v>1</v>
      </c>
      <c r="L105" s="15" t="str">
        <f>VLOOKUP($A105,'All details for all cars'!$A:$O,COLUMN()-COLUMN($B:$B),0)</f>
        <v>270000</v>
      </c>
      <c r="M105" s="2" t="str">
        <f>VLOOKUP($A105,'All details for all cars'!$A:$O,COLUMN()-COLUMN($B:$B),0)</f>
        <v>Upgrading to a new car</v>
      </c>
      <c r="N105" s="15" t="str">
        <f>VLOOKUP($A105,'All details for all cars'!$A:$O,COLUMN()-COLUMN($B:$B),0)</f>
        <v>2.7</v>
      </c>
      <c r="O105" s="2" t="str">
        <f>VLOOKUP($A105,'All details for all cars'!$A:$O,COLUMN()-COLUMN($B:$B),0)</f>
        <v>dead_after_live</v>
      </c>
      <c r="P105" s="15" t="str">
        <f>VLOOKUP($A105,'All details for all cars'!$A:$O,COLUMN()-COLUMN($B:$B),0)</f>
        <v/>
      </c>
      <c r="Q105" s="15" t="str">
        <f>VLOOKUP($A105,'All details for all cars'!$A:$O,COLUMN()-COLUMN($B:$B),0)</f>
        <v>235600</v>
      </c>
      <c r="S105" s="31" t="str">
        <f t="shared" si="2"/>
        <v>3/18/2016</v>
      </c>
      <c r="T105" s="28" t="s">
        <v>20</v>
      </c>
      <c r="U105" t="str">
        <f t="shared" si="3"/>
        <v>99288</v>
      </c>
      <c r="V105" s="29" t="str">
        <f t="shared" ref="V105:W105" si="113">F105</f>
        <v>MARUTI SUZUKI</v>
      </c>
      <c r="W105" s="29" t="str">
        <f t="shared" si="113"/>
        <v>EECO</v>
      </c>
      <c r="X105" s="30" t="str">
        <f>IFERROR(VLOOKUP(W105,modelMapping,2,0),W105)</f>
        <v>EECO</v>
      </c>
      <c r="Y105" s="29" t="str">
        <f t="shared" si="5"/>
        <v>7 STR</v>
      </c>
      <c r="Z105" s="1" t="str">
        <f t="shared" si="6"/>
        <v>7 STR</v>
      </c>
      <c r="AA105" t="str">
        <f t="shared" si="7"/>
        <v>2010</v>
      </c>
      <c r="AB105" t="str">
        <f t="shared" si="8"/>
        <v>260000</v>
      </c>
      <c r="AC105" t="str">
        <f t="shared" si="9"/>
        <v>76464</v>
      </c>
      <c r="AD105" t="str">
        <f t="shared" si="10"/>
        <v>6</v>
      </c>
      <c r="AE105" t="str">
        <f t="shared" si="11"/>
        <v>1</v>
      </c>
      <c r="AF105" s="28" t="s">
        <v>16</v>
      </c>
    </row>
    <row r="106">
      <c r="A106" s="13">
        <v>108063.0</v>
      </c>
      <c r="B106" s="9" t="s">
        <v>2710</v>
      </c>
      <c r="C106" s="13">
        <v>1650000.0</v>
      </c>
      <c r="D106" s="23">
        <v>42447.0</v>
      </c>
      <c r="E106" s="2" t="str">
        <f>VLOOKUP($A106,'All details for all cars'!$A:$O,COLUMN()-COLUMN($B:$B),0)</f>
        <v>5-Jan-16</v>
      </c>
      <c r="F106" s="2" t="str">
        <f>VLOOKUP($A106,'All details for all cars'!$A:$O,COLUMN()-COLUMN($B:$B),0)</f>
        <v>SKODA</v>
      </c>
      <c r="G106" s="2" t="str">
        <f>VLOOKUP($A106,'All details for all cars'!$A:$O,COLUMN()-COLUMN($B:$B),0)</f>
        <v>OCTAVIA</v>
      </c>
      <c r="H106" s="2" t="str">
        <f>VLOOKUP($A106,'All details for all cars'!$A:$O,COLUMN()-COLUMN($B:$B),0)</f>
        <v>Ambition 1.4 TSI</v>
      </c>
      <c r="I106" s="15" t="str">
        <f>VLOOKUP($A106,'All details for all cars'!$A:$O,COLUMN()-COLUMN($B:$B),0)</f>
        <v>2014</v>
      </c>
      <c r="J106" s="15" t="str">
        <f>VLOOKUP($A106,'All details for all cars'!$A:$O,COLUMN()-COLUMN($B:$B),0)</f>
        <v>12604</v>
      </c>
      <c r="K106" s="15" t="str">
        <f>VLOOKUP($A106,'All details for all cars'!$A:$O,COLUMN()-COLUMN($B:$B),0)</f>
        <v>1</v>
      </c>
      <c r="L106" s="15" t="str">
        <f>VLOOKUP($A106,'All details for all cars'!$A:$O,COLUMN()-COLUMN($B:$B),0)</f>
        <v>1700000</v>
      </c>
      <c r="M106" s="2" t="str">
        <f>VLOOKUP($A106,'All details for all cars'!$A:$O,COLUMN()-COLUMN($B:$B),0)</f>
        <v>Upgrading to a new car</v>
      </c>
      <c r="N106" s="15" t="str">
        <f>VLOOKUP($A106,'All details for all cars'!$A:$O,COLUMN()-COLUMN($B:$B),0)</f>
        <v>4.3</v>
      </c>
      <c r="O106" s="2" t="str">
        <f>VLOOKUP($A106,'All details for all cars'!$A:$O,COLUMN()-COLUMN($B:$B),0)</f>
        <v>dead_after_live</v>
      </c>
      <c r="P106" s="15" t="str">
        <f>VLOOKUP($A106,'All details for all cars'!$A:$O,COLUMN()-COLUMN($B:$B),0)</f>
        <v/>
      </c>
      <c r="Q106" s="15" t="str">
        <f>VLOOKUP($A106,'All details for all cars'!$A:$O,COLUMN()-COLUMN($B:$B),0)</f>
        <v>1408100</v>
      </c>
      <c r="S106" s="31" t="str">
        <f t="shared" si="2"/>
        <v>3/18/2016</v>
      </c>
      <c r="T106" s="28" t="s">
        <v>20</v>
      </c>
      <c r="U106" t="str">
        <f t="shared" si="3"/>
        <v>108063</v>
      </c>
      <c r="V106" s="29" t="str">
        <f t="shared" ref="V106:W106" si="114">F106</f>
        <v>SKODA</v>
      </c>
      <c r="W106" s="29" t="str">
        <f t="shared" si="114"/>
        <v>OCTAVIA</v>
      </c>
      <c r="X106" s="30" t="str">
        <f>IFERROR(VLOOKUP(W106,modelMapping,2,0),W106)</f>
        <v>OCTAVIA</v>
      </c>
      <c r="Y106" s="29" t="str">
        <f t="shared" si="5"/>
        <v>Ambition 1.4 TSI</v>
      </c>
      <c r="Z106" s="1" t="str">
        <f t="shared" si="6"/>
        <v>Ambition 1.4 TSI</v>
      </c>
      <c r="AA106" t="str">
        <f t="shared" si="7"/>
        <v>2014</v>
      </c>
      <c r="AB106" t="str">
        <f t="shared" si="8"/>
        <v>1650000</v>
      </c>
      <c r="AC106" t="str">
        <f t="shared" si="9"/>
        <v>12604</v>
      </c>
      <c r="AD106" t="str">
        <f t="shared" si="10"/>
        <v>2</v>
      </c>
      <c r="AE106" t="str">
        <f t="shared" si="11"/>
        <v>1</v>
      </c>
      <c r="AF106" s="28" t="s">
        <v>16</v>
      </c>
    </row>
    <row r="107">
      <c r="A107" s="13">
        <v>110016.0</v>
      </c>
      <c r="B107" s="9" t="s">
        <v>2712</v>
      </c>
      <c r="C107" s="13">
        <v>345000.0</v>
      </c>
      <c r="D107" s="23">
        <v>42390.0</v>
      </c>
      <c r="E107" s="2" t="str">
        <f>VLOOKUP($A107,'All details for all cars'!$A:$O,COLUMN()-COLUMN($B:$B),0)</f>
        <v>9-Jan-16</v>
      </c>
      <c r="F107" s="2" t="str">
        <f>VLOOKUP($A107,'All details for all cars'!$A:$O,COLUMN()-COLUMN($B:$B),0)</f>
        <v>HYUNDAI</v>
      </c>
      <c r="G107" s="2" t="str">
        <f>VLOOKUP($A107,'All details for all cars'!$A:$O,COLUMN()-COLUMN($B:$B),0)</f>
        <v>I10</v>
      </c>
      <c r="H107" s="2" t="str">
        <f>VLOOKUP($A107,'All details for all cars'!$A:$O,COLUMN()-COLUMN($B:$B),0)</f>
        <v>Magna 1.2 Kappa2</v>
      </c>
      <c r="I107" s="15" t="str">
        <f>VLOOKUP($A107,'All details for all cars'!$A:$O,COLUMN()-COLUMN($B:$B),0)</f>
        <v>2013</v>
      </c>
      <c r="J107" s="15" t="str">
        <f>VLOOKUP($A107,'All details for all cars'!$A:$O,COLUMN()-COLUMN($B:$B),0)</f>
        <v>18214</v>
      </c>
      <c r="K107" s="15" t="str">
        <f>VLOOKUP($A107,'All details for all cars'!$A:$O,COLUMN()-COLUMN($B:$B),0)</f>
        <v>1</v>
      </c>
      <c r="L107" s="15" t="str">
        <f>VLOOKUP($A107,'All details for all cars'!$A:$O,COLUMN()-COLUMN($B:$B),0)</f>
        <v>400000</v>
      </c>
      <c r="M107" s="2" t="str">
        <f>VLOOKUP($A107,'All details for all cars'!$A:$O,COLUMN()-COLUMN($B:$B),0)</f>
        <v>Going abroad</v>
      </c>
      <c r="N107" s="15" t="str">
        <f>VLOOKUP($A107,'All details for all cars'!$A:$O,COLUMN()-COLUMN($B:$B),0)</f>
        <v>4.2</v>
      </c>
      <c r="O107" s="2" t="str">
        <f>VLOOKUP($A107,'All details for all cars'!$A:$O,COLUMN()-COLUMN($B:$B),0)</f>
        <v>dead_after_live</v>
      </c>
      <c r="P107" s="15" t="str">
        <f>VLOOKUP($A107,'All details for all cars'!$A:$O,COLUMN()-COLUMN($B:$B),0)</f>
        <v>327287</v>
      </c>
      <c r="Q107" s="15" t="str">
        <f>VLOOKUP($A107,'All details for all cars'!$A:$O,COLUMN()-COLUMN($B:$B),0)</f>
        <v>391900</v>
      </c>
      <c r="S107" s="31" t="str">
        <f t="shared" si="2"/>
        <v>1/21/2016</v>
      </c>
      <c r="T107" s="28" t="s">
        <v>20</v>
      </c>
      <c r="U107" t="str">
        <f t="shared" si="3"/>
        <v>110016</v>
      </c>
      <c r="V107" s="29" t="str">
        <f t="shared" ref="V107:W107" si="115">F107</f>
        <v>HYUNDAI</v>
      </c>
      <c r="W107" s="29" t="str">
        <f t="shared" si="115"/>
        <v>I10</v>
      </c>
      <c r="X107" s="30" t="str">
        <f>IFERROR(VLOOKUP(W107,modelMapping,2,0),W107)</f>
        <v>I10</v>
      </c>
      <c r="Y107" s="29" t="str">
        <f t="shared" si="5"/>
        <v>Magna 1.2 Kappa2</v>
      </c>
      <c r="Z107" s="1" t="str">
        <f t="shared" si="6"/>
        <v>Magna 1.2 Kappa2</v>
      </c>
      <c r="AA107" t="str">
        <f t="shared" si="7"/>
        <v>2013</v>
      </c>
      <c r="AB107" t="str">
        <f t="shared" si="8"/>
        <v>345000</v>
      </c>
      <c r="AC107" t="str">
        <f t="shared" si="9"/>
        <v>18214</v>
      </c>
      <c r="AD107" t="str">
        <f t="shared" si="10"/>
        <v>3</v>
      </c>
      <c r="AE107" t="str">
        <f t="shared" si="11"/>
        <v>1</v>
      </c>
      <c r="AF107" s="28" t="s">
        <v>16</v>
      </c>
    </row>
    <row r="108">
      <c r="A108" s="13">
        <v>107908.0</v>
      </c>
      <c r="B108" s="9" t="s">
        <v>2710</v>
      </c>
      <c r="C108" s="13">
        <v>515000.0</v>
      </c>
      <c r="D108" s="23">
        <v>42447.0</v>
      </c>
      <c r="E108" s="2" t="str">
        <f>VLOOKUP($A108,'All details for all cars'!$A:$O,COLUMN()-COLUMN($B:$B),0)</f>
        <v>5-Jan-16</v>
      </c>
      <c r="F108" s="2" t="str">
        <f>VLOOKUP($A108,'All details for all cars'!$A:$O,COLUMN()-COLUMN($B:$B),0)</f>
        <v>HYUNDAI</v>
      </c>
      <c r="G108" s="2" t="str">
        <f>VLOOKUP($A108,'All details for all cars'!$A:$O,COLUMN()-COLUMN($B:$B),0)</f>
        <v>I20</v>
      </c>
      <c r="H108" s="2" t="str">
        <f>VLOOKUP($A108,'All details for all cars'!$A:$O,COLUMN()-COLUMN($B:$B),0)</f>
        <v>Asta 1.2</v>
      </c>
      <c r="I108" s="15" t="str">
        <f>VLOOKUP($A108,'All details for all cars'!$A:$O,COLUMN()-COLUMN($B:$B),0)</f>
        <v>2013</v>
      </c>
      <c r="J108" s="15" t="str">
        <f>VLOOKUP($A108,'All details for all cars'!$A:$O,COLUMN()-COLUMN($B:$B),0)</f>
        <v>28775</v>
      </c>
      <c r="K108" s="15" t="str">
        <f>VLOOKUP($A108,'All details for all cars'!$A:$O,COLUMN()-COLUMN($B:$B),0)</f>
        <v>1</v>
      </c>
      <c r="L108" s="15" t="str">
        <f>VLOOKUP($A108,'All details for all cars'!$A:$O,COLUMN()-COLUMN($B:$B),0)</f>
        <v>595000</v>
      </c>
      <c r="M108" s="2" t="str">
        <f>VLOOKUP($A108,'All details for all cars'!$A:$O,COLUMN()-COLUMN($B:$B),0)</f>
        <v>Upgrading to a new car</v>
      </c>
      <c r="N108" s="15" t="str">
        <f>VLOOKUP($A108,'All details for all cars'!$A:$O,COLUMN()-COLUMN($B:$B),0)</f>
        <v>4.3</v>
      </c>
      <c r="O108" s="2" t="str">
        <f>VLOOKUP($A108,'All details for all cars'!$A:$O,COLUMN()-COLUMN($B:$B),0)</f>
        <v>dead_after_live</v>
      </c>
      <c r="P108" s="15" t="str">
        <f>VLOOKUP($A108,'All details for all cars'!$A:$O,COLUMN()-COLUMN($B:$B),0)</f>
        <v/>
      </c>
      <c r="Q108" s="15" t="str">
        <f>VLOOKUP($A108,'All details for all cars'!$A:$O,COLUMN()-COLUMN($B:$B),0)</f>
        <v>574000</v>
      </c>
      <c r="S108" s="31" t="str">
        <f t="shared" si="2"/>
        <v>3/18/2016</v>
      </c>
      <c r="T108" s="28" t="s">
        <v>20</v>
      </c>
      <c r="U108" t="str">
        <f t="shared" si="3"/>
        <v>107908</v>
      </c>
      <c r="V108" s="29" t="str">
        <f t="shared" ref="V108:W108" si="116">F108</f>
        <v>HYUNDAI</v>
      </c>
      <c r="W108" s="29" t="str">
        <f t="shared" si="116"/>
        <v>I20</v>
      </c>
      <c r="X108" s="30" t="str">
        <f>IFERROR(VLOOKUP(W108,modelMapping,2,0),W108)</f>
        <v>I20</v>
      </c>
      <c r="Y108" s="29" t="str">
        <f t="shared" si="5"/>
        <v>Asta 1.2</v>
      </c>
      <c r="Z108" s="1" t="str">
        <f t="shared" si="6"/>
        <v>Asta 1.2</v>
      </c>
      <c r="AA108" t="str">
        <f t="shared" si="7"/>
        <v>2013</v>
      </c>
      <c r="AB108" t="str">
        <f t="shared" si="8"/>
        <v>515000</v>
      </c>
      <c r="AC108" t="str">
        <f t="shared" si="9"/>
        <v>28775</v>
      </c>
      <c r="AD108" t="str">
        <f t="shared" si="10"/>
        <v>3</v>
      </c>
      <c r="AE108" t="str">
        <f t="shared" si="11"/>
        <v>1</v>
      </c>
      <c r="AF108" s="28" t="s">
        <v>16</v>
      </c>
    </row>
    <row r="109">
      <c r="A109" s="13">
        <v>110030.0</v>
      </c>
      <c r="B109" s="9" t="s">
        <v>2712</v>
      </c>
      <c r="C109" s="13">
        <v>340000.0</v>
      </c>
      <c r="D109" s="23">
        <v>42454.0</v>
      </c>
      <c r="E109" s="2" t="str">
        <f>VLOOKUP($A109,'All details for all cars'!$A:$O,COLUMN()-COLUMN($B:$B),0)</f>
        <v>11-Jan-16</v>
      </c>
      <c r="F109" s="2" t="str">
        <f>VLOOKUP($A109,'All details for all cars'!$A:$O,COLUMN()-COLUMN($B:$B),0)</f>
        <v>CHEVROLET</v>
      </c>
      <c r="G109" s="2" t="str">
        <f>VLOOKUP($A109,'All details for all cars'!$A:$O,COLUMN()-COLUMN($B:$B),0)</f>
        <v>BEAT</v>
      </c>
      <c r="H109" s="2" t="str">
        <f>VLOOKUP($A109,'All details for all cars'!$A:$O,COLUMN()-COLUMN($B:$B),0)</f>
        <v>LT Diesel</v>
      </c>
      <c r="I109" s="15" t="str">
        <f>VLOOKUP($A109,'All details for all cars'!$A:$O,COLUMN()-COLUMN($B:$B),0)</f>
        <v>2012</v>
      </c>
      <c r="J109" s="15" t="str">
        <f>VLOOKUP($A109,'All details for all cars'!$A:$O,COLUMN()-COLUMN($B:$B),0)</f>
        <v>27238</v>
      </c>
      <c r="K109" s="15" t="str">
        <f>VLOOKUP($A109,'All details for all cars'!$A:$O,COLUMN()-COLUMN($B:$B),0)</f>
        <v>1</v>
      </c>
      <c r="L109" s="15" t="str">
        <f>VLOOKUP($A109,'All details for all cars'!$A:$O,COLUMN()-COLUMN($B:$B),0)</f>
        <v>400000</v>
      </c>
      <c r="M109" s="2" t="str">
        <f>VLOOKUP($A109,'All details for all cars'!$A:$O,COLUMN()-COLUMN($B:$B),0)</f>
        <v>Going abroad</v>
      </c>
      <c r="N109" s="15" t="str">
        <f>VLOOKUP($A109,'All details for all cars'!$A:$O,COLUMN()-COLUMN($B:$B),0)</f>
        <v>3.8</v>
      </c>
      <c r="O109" s="2" t="str">
        <f>VLOOKUP($A109,'All details for all cars'!$A:$O,COLUMN()-COLUMN($B:$B),0)</f>
        <v>dead_after_live</v>
      </c>
      <c r="P109" s="15" t="str">
        <f>VLOOKUP($A109,'All details for all cars'!$A:$O,COLUMN()-COLUMN($B:$B),0)</f>
        <v/>
      </c>
      <c r="Q109" s="15" t="str">
        <f>VLOOKUP($A109,'All details for all cars'!$A:$O,COLUMN()-COLUMN($B:$B),0)</f>
        <v>435500</v>
      </c>
      <c r="S109" s="31" t="str">
        <f t="shared" si="2"/>
        <v>3/25/2016</v>
      </c>
      <c r="T109" s="28" t="s">
        <v>20</v>
      </c>
      <c r="U109" t="str">
        <f t="shared" si="3"/>
        <v>110030</v>
      </c>
      <c r="V109" s="29" t="str">
        <f t="shared" ref="V109:W109" si="117">F109</f>
        <v>CHEVROLET</v>
      </c>
      <c r="W109" s="29" t="str">
        <f t="shared" si="117"/>
        <v>BEAT</v>
      </c>
      <c r="X109" s="30" t="str">
        <f>IFERROR(VLOOKUP(W109,modelMapping,2,0),W109)</f>
        <v>BEAT</v>
      </c>
      <c r="Y109" s="29" t="str">
        <f t="shared" si="5"/>
        <v>LT Diesel</v>
      </c>
      <c r="Z109" s="1" t="str">
        <f t="shared" si="6"/>
        <v>LT Diesel</v>
      </c>
      <c r="AA109" t="str">
        <f t="shared" si="7"/>
        <v>2012</v>
      </c>
      <c r="AB109" t="str">
        <f t="shared" si="8"/>
        <v>340000</v>
      </c>
      <c r="AC109" t="str">
        <f t="shared" si="9"/>
        <v>27238</v>
      </c>
      <c r="AD109" t="str">
        <f t="shared" si="10"/>
        <v>4</v>
      </c>
      <c r="AE109" t="str">
        <f t="shared" si="11"/>
        <v>1</v>
      </c>
      <c r="AF109" s="28" t="s">
        <v>16</v>
      </c>
    </row>
    <row r="110">
      <c r="A110" s="13">
        <v>115500.0</v>
      </c>
      <c r="B110" s="9" t="s">
        <v>2711</v>
      </c>
      <c r="C110" s="13">
        <v>630000.0</v>
      </c>
      <c r="D110" s="23">
        <v>42449.0</v>
      </c>
      <c r="E110" s="2" t="str">
        <f>VLOOKUP($A110,'All details for all cars'!$A:$O,COLUMN()-COLUMN($B:$B),0)</f>
        <v>21-Jan-16</v>
      </c>
      <c r="F110" s="2" t="str">
        <f>VLOOKUP($A110,'All details for all cars'!$A:$O,COLUMN()-COLUMN($B:$B),0)</f>
        <v>VOLKSWAGEN</v>
      </c>
      <c r="G110" s="2" t="str">
        <f>VLOOKUP($A110,'All details for all cars'!$A:$O,COLUMN()-COLUMN($B:$B),0)</f>
        <v>VENTO</v>
      </c>
      <c r="H110" s="2" t="str">
        <f>VLOOKUP($A110,'All details for all cars'!$A:$O,COLUMN()-COLUMN($B:$B),0)</f>
        <v>Highline Diesel</v>
      </c>
      <c r="I110" s="15" t="str">
        <f>VLOOKUP($A110,'All details for all cars'!$A:$O,COLUMN()-COLUMN($B:$B),0)</f>
        <v>2012</v>
      </c>
      <c r="J110" s="15" t="str">
        <f>VLOOKUP($A110,'All details for all cars'!$A:$O,COLUMN()-COLUMN($B:$B),0)</f>
        <v>60105</v>
      </c>
      <c r="K110" s="15" t="str">
        <f>VLOOKUP($A110,'All details for all cars'!$A:$O,COLUMN()-COLUMN($B:$B),0)</f>
        <v>1</v>
      </c>
      <c r="L110" s="15" t="str">
        <f>VLOOKUP($A110,'All details for all cars'!$A:$O,COLUMN()-COLUMN($B:$B),0)</f>
        <v>710000</v>
      </c>
      <c r="M110" s="2" t="str">
        <f>VLOOKUP($A110,'All details for all cars'!$A:$O,COLUMN()-COLUMN($B:$B),0)</f>
        <v>Other</v>
      </c>
      <c r="N110" s="15" t="str">
        <f>VLOOKUP($A110,'All details for all cars'!$A:$O,COLUMN()-COLUMN($B:$B),0)</f>
        <v>4</v>
      </c>
      <c r="O110" s="2" t="str">
        <f>VLOOKUP($A110,'All details for all cars'!$A:$O,COLUMN()-COLUMN($B:$B),0)</f>
        <v>dead_after_live</v>
      </c>
      <c r="P110" s="15" t="str">
        <f>VLOOKUP($A110,'All details for all cars'!$A:$O,COLUMN()-COLUMN($B:$B),0)</f>
        <v/>
      </c>
      <c r="Q110" s="15" t="str">
        <f>VLOOKUP($A110,'All details for all cars'!$A:$O,COLUMN()-COLUMN($B:$B),0)</f>
        <v>736200</v>
      </c>
      <c r="S110" s="31" t="str">
        <f t="shared" si="2"/>
        <v>3/20/2016</v>
      </c>
      <c r="T110" s="28" t="s">
        <v>20</v>
      </c>
      <c r="U110" t="str">
        <f t="shared" si="3"/>
        <v>115500</v>
      </c>
      <c r="V110" s="29" t="str">
        <f t="shared" ref="V110:W110" si="118">F110</f>
        <v>VOLKSWAGEN</v>
      </c>
      <c r="W110" s="29" t="str">
        <f t="shared" si="118"/>
        <v>VENTO</v>
      </c>
      <c r="X110" s="30" t="str">
        <f>IFERROR(VLOOKUP(W110,modelMapping,2,0),W110)</f>
        <v>VENTO</v>
      </c>
      <c r="Y110" s="29" t="str">
        <f t="shared" si="5"/>
        <v>Highline Diesel</v>
      </c>
      <c r="Z110" s="1" t="str">
        <f t="shared" si="6"/>
        <v>Highline Diesel</v>
      </c>
      <c r="AA110" t="str">
        <f t="shared" si="7"/>
        <v>2012</v>
      </c>
      <c r="AB110" t="str">
        <f t="shared" si="8"/>
        <v>630000</v>
      </c>
      <c r="AC110" t="str">
        <f t="shared" si="9"/>
        <v>60105</v>
      </c>
      <c r="AD110" t="str">
        <f t="shared" si="10"/>
        <v>4</v>
      </c>
      <c r="AE110" t="str">
        <f t="shared" si="11"/>
        <v>1</v>
      </c>
      <c r="AF110" s="28" t="s">
        <v>16</v>
      </c>
    </row>
    <row r="111">
      <c r="A111" s="13">
        <v>214954.0</v>
      </c>
      <c r="B111" s="9" t="s">
        <v>2710</v>
      </c>
      <c r="C111" s="13">
        <v>170000.0</v>
      </c>
      <c r="D111" s="23">
        <v>42455.0</v>
      </c>
      <c r="E111" s="2" t="str">
        <f>VLOOKUP($A111,'All details for all cars'!$A:$O,COLUMN()-COLUMN($B:$B),0)</f>
        <v>6-Mar-16</v>
      </c>
      <c r="F111" s="2" t="str">
        <f>VLOOKUP($A111,'All details for all cars'!$A:$O,COLUMN()-COLUMN($B:$B),0)</f>
        <v>MARUTI SUZUKI</v>
      </c>
      <c r="G111" s="2" t="str">
        <f>VLOOKUP($A111,'All details for all cars'!$A:$O,COLUMN()-COLUMN($B:$B),0)</f>
        <v>ALTO</v>
      </c>
      <c r="H111" s="2" t="str">
        <f>VLOOKUP($A111,'All details for all cars'!$A:$O,COLUMN()-COLUMN($B:$B),0)</f>
        <v>LXi BS-III</v>
      </c>
      <c r="I111" s="15" t="str">
        <f>VLOOKUP($A111,'All details for all cars'!$A:$O,COLUMN()-COLUMN($B:$B),0)</f>
        <v>2006</v>
      </c>
      <c r="J111" s="15" t="str">
        <f>VLOOKUP($A111,'All details for all cars'!$A:$O,COLUMN()-COLUMN($B:$B),0)</f>
        <v>46668</v>
      </c>
      <c r="K111" s="15" t="str">
        <f>VLOOKUP($A111,'All details for all cars'!$A:$O,COLUMN()-COLUMN($B:$B),0)</f>
        <v>2</v>
      </c>
      <c r="L111" s="15" t="str">
        <f>VLOOKUP($A111,'All details for all cars'!$A:$O,COLUMN()-COLUMN($B:$B),0)</f>
        <v>195000</v>
      </c>
      <c r="M111" s="2" t="str">
        <f>VLOOKUP($A111,'All details for all cars'!$A:$O,COLUMN()-COLUMN($B:$B),0)</f>
        <v>Upgrading to a new car</v>
      </c>
      <c r="N111" s="15" t="str">
        <f>VLOOKUP($A111,'All details for all cars'!$A:$O,COLUMN()-COLUMN($B:$B),0)</f>
        <v>2.7</v>
      </c>
      <c r="O111" s="2" t="str">
        <f>VLOOKUP($A111,'All details for all cars'!$A:$O,COLUMN()-COLUMN($B:$B),0)</f>
        <v>dead_after_live</v>
      </c>
      <c r="P111" s="15" t="str">
        <f>VLOOKUP($A111,'All details for all cars'!$A:$O,COLUMN()-COLUMN($B:$B),0)</f>
        <v>142466</v>
      </c>
      <c r="Q111" s="15" t="str">
        <f>VLOOKUP($A111,'All details for all cars'!$A:$O,COLUMN()-COLUMN($B:$B),0)</f>
        <v>126270</v>
      </c>
      <c r="S111" s="31" t="str">
        <f t="shared" si="2"/>
        <v>3/26/2016</v>
      </c>
      <c r="T111" s="28" t="s">
        <v>20</v>
      </c>
      <c r="U111" t="str">
        <f t="shared" si="3"/>
        <v>214954</v>
      </c>
      <c r="V111" s="29" t="str">
        <f t="shared" ref="V111:W111" si="119">F111</f>
        <v>MARUTI SUZUKI</v>
      </c>
      <c r="W111" s="29" t="str">
        <f t="shared" si="119"/>
        <v>ALTO</v>
      </c>
      <c r="X111" s="30" t="str">
        <f>IFERROR(VLOOKUP(W111,modelMapping,2,0),W111)</f>
        <v>ALTO</v>
      </c>
      <c r="Y111" s="29" t="str">
        <f t="shared" si="5"/>
        <v>LXi BS-III</v>
      </c>
      <c r="Z111" s="1" t="str">
        <f t="shared" si="6"/>
        <v>LXi</v>
      </c>
      <c r="AA111" t="str">
        <f t="shared" si="7"/>
        <v>2006</v>
      </c>
      <c r="AB111" t="str">
        <f t="shared" si="8"/>
        <v>170000</v>
      </c>
      <c r="AC111" t="str">
        <f t="shared" si="9"/>
        <v>46668</v>
      </c>
      <c r="AD111" t="str">
        <f t="shared" si="10"/>
        <v>10</v>
      </c>
      <c r="AE111" t="str">
        <f t="shared" si="11"/>
        <v>2</v>
      </c>
      <c r="AF111" s="28" t="s">
        <v>16</v>
      </c>
    </row>
    <row r="112">
      <c r="A112" s="13">
        <v>115691.0</v>
      </c>
      <c r="B112" s="9" t="s">
        <v>2711</v>
      </c>
      <c r="C112" s="13">
        <v>530000.0</v>
      </c>
      <c r="D112" s="23">
        <v>42449.0</v>
      </c>
      <c r="E112" s="2" t="str">
        <f>VLOOKUP($A112,'All details for all cars'!$A:$O,COLUMN()-COLUMN($B:$B),0)</f>
        <v>21-Jan-16</v>
      </c>
      <c r="F112" s="2" t="str">
        <f>VLOOKUP($A112,'All details for all cars'!$A:$O,COLUMN()-COLUMN($B:$B),0)</f>
        <v>HYUNDAI</v>
      </c>
      <c r="G112" s="2" t="str">
        <f>VLOOKUP($A112,'All details for all cars'!$A:$O,COLUMN()-COLUMN($B:$B),0)</f>
        <v>I20</v>
      </c>
      <c r="H112" s="2" t="str">
        <f>VLOOKUP($A112,'All details for all cars'!$A:$O,COLUMN()-COLUMN($B:$B),0)</f>
        <v>Magna 1.4 CRDI</v>
      </c>
      <c r="I112" s="15" t="str">
        <f>VLOOKUP($A112,'All details for all cars'!$A:$O,COLUMN()-COLUMN($B:$B),0)</f>
        <v>2012</v>
      </c>
      <c r="J112" s="15" t="str">
        <f>VLOOKUP($A112,'All details for all cars'!$A:$O,COLUMN()-COLUMN($B:$B),0)</f>
        <v>42518</v>
      </c>
      <c r="K112" s="15" t="str">
        <f>VLOOKUP($A112,'All details for all cars'!$A:$O,COLUMN()-COLUMN($B:$B),0)</f>
        <v>1</v>
      </c>
      <c r="L112" s="15" t="str">
        <f>VLOOKUP($A112,'All details for all cars'!$A:$O,COLUMN()-COLUMN($B:$B),0)</f>
        <v>630000</v>
      </c>
      <c r="M112" s="2" t="str">
        <f>VLOOKUP($A112,'All details for all cars'!$A:$O,COLUMN()-COLUMN($B:$B),0)</f>
        <v>Other</v>
      </c>
      <c r="N112" s="15" t="str">
        <f>VLOOKUP($A112,'All details for all cars'!$A:$O,COLUMN()-COLUMN($B:$B),0)</f>
        <v>3.3</v>
      </c>
      <c r="O112" s="2" t="str">
        <f>VLOOKUP($A112,'All details for all cars'!$A:$O,COLUMN()-COLUMN($B:$B),0)</f>
        <v>dead_after_live</v>
      </c>
      <c r="P112" s="15" t="str">
        <f>VLOOKUP($A112,'All details for all cars'!$A:$O,COLUMN()-COLUMN($B:$B),0)</f>
        <v/>
      </c>
      <c r="Q112" s="15" t="str">
        <f>VLOOKUP($A112,'All details for all cars'!$A:$O,COLUMN()-COLUMN($B:$B),0)</f>
        <v>578800</v>
      </c>
      <c r="S112" s="31" t="str">
        <f t="shared" si="2"/>
        <v>3/20/2016</v>
      </c>
      <c r="T112" s="28" t="s">
        <v>20</v>
      </c>
      <c r="U112" t="str">
        <f t="shared" si="3"/>
        <v>115691</v>
      </c>
      <c r="V112" s="29" t="str">
        <f t="shared" ref="V112:W112" si="120">F112</f>
        <v>HYUNDAI</v>
      </c>
      <c r="W112" s="29" t="str">
        <f t="shared" si="120"/>
        <v>I20</v>
      </c>
      <c r="X112" s="30" t="str">
        <f>IFERROR(VLOOKUP(W112,modelMapping,2,0),W112)</f>
        <v>I20</v>
      </c>
      <c r="Y112" s="29" t="str">
        <f t="shared" si="5"/>
        <v>Magna 1.4 CRDI</v>
      </c>
      <c r="Z112" s="1" t="str">
        <f t="shared" si="6"/>
        <v>Magna 1.4 CRDI</v>
      </c>
      <c r="AA112" t="str">
        <f t="shared" si="7"/>
        <v>2012</v>
      </c>
      <c r="AB112" t="str">
        <f t="shared" si="8"/>
        <v>530000</v>
      </c>
      <c r="AC112" t="str">
        <f t="shared" si="9"/>
        <v>42518</v>
      </c>
      <c r="AD112" t="str">
        <f t="shared" si="10"/>
        <v>4</v>
      </c>
      <c r="AE112" t="str">
        <f t="shared" si="11"/>
        <v>1</v>
      </c>
      <c r="AF112" s="28" t="s">
        <v>16</v>
      </c>
    </row>
    <row r="113">
      <c r="A113" s="13">
        <v>116701.0</v>
      </c>
      <c r="B113" s="9" t="s">
        <v>2712</v>
      </c>
      <c r="C113" s="13">
        <v>450000.0</v>
      </c>
      <c r="D113" s="23">
        <v>42451.0</v>
      </c>
      <c r="E113" s="2" t="str">
        <f>VLOOKUP($A113,'All details for all cars'!$A:$O,COLUMN()-COLUMN($B:$B),0)</f>
        <v>25-Jan-16</v>
      </c>
      <c r="F113" s="2" t="str">
        <f>VLOOKUP($A113,'All details for all cars'!$A:$O,COLUMN()-COLUMN($B:$B),0)</f>
        <v>HONDA</v>
      </c>
      <c r="G113" s="2" t="str">
        <f>VLOOKUP($A113,'All details for all cars'!$A:$O,COLUMN()-COLUMN($B:$B),0)</f>
        <v>CIVIC</v>
      </c>
      <c r="H113" s="2" t="str">
        <f>VLOOKUP($A113,'All details for all cars'!$A:$O,COLUMN()-COLUMN($B:$B),0)</f>
        <v>1.8S MT</v>
      </c>
      <c r="I113" s="15" t="str">
        <f>VLOOKUP($A113,'All details for all cars'!$A:$O,COLUMN()-COLUMN($B:$B),0)</f>
        <v>2006</v>
      </c>
      <c r="J113" s="15" t="str">
        <f>VLOOKUP($A113,'All details for all cars'!$A:$O,COLUMN()-COLUMN($B:$B),0)</f>
        <v>21962</v>
      </c>
      <c r="K113" s="15" t="str">
        <f>VLOOKUP($A113,'All details for all cars'!$A:$O,COLUMN()-COLUMN($B:$B),0)</f>
        <v>1</v>
      </c>
      <c r="L113" s="15" t="str">
        <f>VLOOKUP($A113,'All details for all cars'!$A:$O,COLUMN()-COLUMN($B:$B),0)</f>
        <v>475000</v>
      </c>
      <c r="M113" s="2" t="str">
        <f>VLOOKUP($A113,'All details for all cars'!$A:$O,COLUMN()-COLUMN($B:$B),0)</f>
        <v>Other</v>
      </c>
      <c r="N113" s="15" t="str">
        <f>VLOOKUP($A113,'All details for all cars'!$A:$O,COLUMN()-COLUMN($B:$B),0)</f>
        <v>2.9</v>
      </c>
      <c r="O113" s="2" t="str">
        <f>VLOOKUP($A113,'All details for all cars'!$A:$O,COLUMN()-COLUMN($B:$B),0)</f>
        <v>dead_after_live</v>
      </c>
      <c r="P113" s="15" t="str">
        <f>VLOOKUP($A113,'All details for all cars'!$A:$O,COLUMN()-COLUMN($B:$B),0)</f>
        <v/>
      </c>
      <c r="Q113" s="15" t="str">
        <f>VLOOKUP($A113,'All details for all cars'!$A:$O,COLUMN()-COLUMN($B:$B),0)</f>
        <v>411400</v>
      </c>
      <c r="S113" s="31" t="str">
        <f t="shared" si="2"/>
        <v>3/22/2016</v>
      </c>
      <c r="T113" s="28" t="s">
        <v>20</v>
      </c>
      <c r="U113" t="str">
        <f t="shared" si="3"/>
        <v>116701</v>
      </c>
      <c r="V113" s="29" t="str">
        <f t="shared" ref="V113:W113" si="121">F113</f>
        <v>HONDA</v>
      </c>
      <c r="W113" s="29" t="str">
        <f t="shared" si="121"/>
        <v>CIVIC</v>
      </c>
      <c r="X113" s="30" t="str">
        <f>IFERROR(VLOOKUP(W113,modelMapping,2,0),W113)</f>
        <v>CIVIC</v>
      </c>
      <c r="Y113" s="29" t="str">
        <f t="shared" si="5"/>
        <v>1.8S MT</v>
      </c>
      <c r="Z113" s="1" t="str">
        <f t="shared" si="6"/>
        <v>1.8S MT</v>
      </c>
      <c r="AA113" t="str">
        <f t="shared" si="7"/>
        <v>2006</v>
      </c>
      <c r="AB113" t="str">
        <f t="shared" si="8"/>
        <v>450000</v>
      </c>
      <c r="AC113" t="str">
        <f t="shared" si="9"/>
        <v>21962</v>
      </c>
      <c r="AD113" t="str">
        <f t="shared" si="10"/>
        <v>10</v>
      </c>
      <c r="AE113" t="str">
        <f t="shared" si="11"/>
        <v>1</v>
      </c>
      <c r="AF113" s="28" t="s">
        <v>16</v>
      </c>
    </row>
    <row r="114">
      <c r="A114" s="13">
        <v>118628.0</v>
      </c>
      <c r="B114" s="9" t="s">
        <v>2712</v>
      </c>
      <c r="C114" s="13">
        <v>400000.0</v>
      </c>
      <c r="D114" s="14">
        <v>42451.0</v>
      </c>
      <c r="E114" s="2" t="str">
        <f>VLOOKUP($A114,'All details for all cars'!$A:$O,COLUMN()-COLUMN($B:$B),0)</f>
        <v>27-Jan-16</v>
      </c>
      <c r="F114" s="2" t="str">
        <f>VLOOKUP($A114,'All details for all cars'!$A:$O,COLUMN()-COLUMN($B:$B),0)</f>
        <v>HYUNDAI</v>
      </c>
      <c r="G114" s="2" t="str">
        <f>VLOOKUP($A114,'All details for all cars'!$A:$O,COLUMN()-COLUMN($B:$B),0)</f>
        <v>I20</v>
      </c>
      <c r="H114" s="2" t="str">
        <f>VLOOKUP($A114,'All details for all cars'!$A:$O,COLUMN()-COLUMN($B:$B),0)</f>
        <v>Asta 1.2</v>
      </c>
      <c r="I114" s="15" t="str">
        <f>VLOOKUP($A114,'All details for all cars'!$A:$O,COLUMN()-COLUMN($B:$B),0)</f>
        <v>2010</v>
      </c>
      <c r="J114" s="15" t="str">
        <f>VLOOKUP($A114,'All details for all cars'!$A:$O,COLUMN()-COLUMN($B:$B),0)</f>
        <v>34773</v>
      </c>
      <c r="K114" s="15" t="str">
        <f>VLOOKUP($A114,'All details for all cars'!$A:$O,COLUMN()-COLUMN($B:$B),0)</f>
        <v>1</v>
      </c>
      <c r="L114" s="15" t="str">
        <f>VLOOKUP($A114,'All details for all cars'!$A:$O,COLUMN()-COLUMN($B:$B),0)</f>
        <v>475000</v>
      </c>
      <c r="M114" s="2" t="str">
        <f>VLOOKUP($A114,'All details for all cars'!$A:$O,COLUMN()-COLUMN($B:$B),0)</f>
        <v>Other</v>
      </c>
      <c r="N114" s="15" t="str">
        <f>VLOOKUP($A114,'All details for all cars'!$A:$O,COLUMN()-COLUMN($B:$B),0)</f>
        <v>3.7</v>
      </c>
      <c r="O114" s="2" t="str">
        <f>VLOOKUP($A114,'All details for all cars'!$A:$O,COLUMN()-COLUMN($B:$B),0)</f>
        <v>dead_after_live</v>
      </c>
      <c r="P114" s="15" t="str">
        <f>VLOOKUP($A114,'All details for all cars'!$A:$O,COLUMN()-COLUMN($B:$B),0)</f>
        <v/>
      </c>
      <c r="Q114" s="15" t="str">
        <f>VLOOKUP($A114,'All details for all cars'!$A:$O,COLUMN()-COLUMN($B:$B),0)</f>
        <v>412400</v>
      </c>
      <c r="S114" s="27" t="str">
        <f t="shared" si="2"/>
        <v>3/22/2016</v>
      </c>
      <c r="T114" s="28" t="s">
        <v>20</v>
      </c>
      <c r="U114" t="str">
        <f t="shared" si="3"/>
        <v>118628</v>
      </c>
      <c r="V114" s="29" t="str">
        <f t="shared" ref="V114:W114" si="122">F114</f>
        <v>HYUNDAI</v>
      </c>
      <c r="W114" s="29" t="str">
        <f t="shared" si="122"/>
        <v>I20</v>
      </c>
      <c r="X114" s="30" t="str">
        <f>IFERROR(VLOOKUP(W114,modelMapping,2,0),W114)</f>
        <v>I20</v>
      </c>
      <c r="Y114" s="29" t="str">
        <f t="shared" si="5"/>
        <v>Asta 1.2</v>
      </c>
      <c r="Z114" s="1" t="str">
        <f t="shared" si="6"/>
        <v>Asta 1.2</v>
      </c>
      <c r="AA114" t="str">
        <f t="shared" si="7"/>
        <v>2010</v>
      </c>
      <c r="AB114" t="str">
        <f t="shared" si="8"/>
        <v>400000</v>
      </c>
      <c r="AC114" t="str">
        <f t="shared" si="9"/>
        <v>34773</v>
      </c>
      <c r="AD114" t="str">
        <f t="shared" si="10"/>
        <v>6</v>
      </c>
      <c r="AE114" t="str">
        <f t="shared" si="11"/>
        <v>1</v>
      </c>
      <c r="AF114" s="28" t="s">
        <v>16</v>
      </c>
    </row>
    <row r="115">
      <c r="A115" s="13">
        <v>116732.0</v>
      </c>
      <c r="B115" s="9" t="s">
        <v>2710</v>
      </c>
      <c r="C115" s="13">
        <v>230000.0</v>
      </c>
      <c r="D115" s="23">
        <v>42451.0</v>
      </c>
      <c r="E115" s="2" t="str">
        <f>VLOOKUP($A115,'All details for all cars'!$A:$O,COLUMN()-COLUMN($B:$B),0)</f>
        <v>27-Jan-16</v>
      </c>
      <c r="F115" s="2" t="str">
        <f>VLOOKUP($A115,'All details for all cars'!$A:$O,COLUMN()-COLUMN($B:$B),0)</f>
        <v>TATA</v>
      </c>
      <c r="G115" s="2" t="str">
        <f>VLOOKUP($A115,'All details for all cars'!$A:$O,COLUMN()-COLUMN($B:$B),0)</f>
        <v>INDICA VISTA</v>
      </c>
      <c r="H115" s="2" t="str">
        <f>VLOOKUP($A115,'All details for all cars'!$A:$O,COLUMN()-COLUMN($B:$B),0)</f>
        <v>Aura + Safire BS-III</v>
      </c>
      <c r="I115" s="15" t="str">
        <f>VLOOKUP($A115,'All details for all cars'!$A:$O,COLUMN()-COLUMN($B:$B),0)</f>
        <v>2009</v>
      </c>
      <c r="J115" s="15" t="str">
        <f>VLOOKUP($A115,'All details for all cars'!$A:$O,COLUMN()-COLUMN($B:$B),0)</f>
        <v>39431</v>
      </c>
      <c r="K115" s="15" t="str">
        <f>VLOOKUP($A115,'All details for all cars'!$A:$O,COLUMN()-COLUMN($B:$B),0)</f>
        <v>2</v>
      </c>
      <c r="L115" s="15" t="str">
        <f>VLOOKUP($A115,'All details for all cars'!$A:$O,COLUMN()-COLUMN($B:$B),0)</f>
        <v>235000</v>
      </c>
      <c r="M115" s="2" t="str">
        <f>VLOOKUP($A115,'All details for all cars'!$A:$O,COLUMN()-COLUMN($B:$B),0)</f>
        <v>Have another car</v>
      </c>
      <c r="N115" s="15" t="str">
        <f>VLOOKUP($A115,'All details for all cars'!$A:$O,COLUMN()-COLUMN($B:$B),0)</f>
        <v>3.2</v>
      </c>
      <c r="O115" s="2" t="str">
        <f>VLOOKUP($A115,'All details for all cars'!$A:$O,COLUMN()-COLUMN($B:$B),0)</f>
        <v>dead_after_live</v>
      </c>
      <c r="P115" s="15" t="str">
        <f>VLOOKUP($A115,'All details for all cars'!$A:$O,COLUMN()-COLUMN($B:$B),0)</f>
        <v/>
      </c>
      <c r="Q115" s="15" t="str">
        <f>VLOOKUP($A115,'All details for all cars'!$A:$O,COLUMN()-COLUMN($B:$B),0)</f>
        <v>170010</v>
      </c>
      <c r="S115" s="31" t="str">
        <f t="shared" si="2"/>
        <v>3/22/2016</v>
      </c>
      <c r="T115" s="28" t="s">
        <v>20</v>
      </c>
      <c r="U115" t="str">
        <f t="shared" si="3"/>
        <v>116732</v>
      </c>
      <c r="V115" s="29" t="str">
        <f t="shared" ref="V115:W115" si="123">F115</f>
        <v>TATA</v>
      </c>
      <c r="W115" s="29" t="str">
        <f t="shared" si="123"/>
        <v>INDICA VISTA</v>
      </c>
      <c r="X115" s="30" t="str">
        <f>IFERROR(VLOOKUP(W115,modelMapping,2,0),W115)</f>
        <v>INDICA VISTA</v>
      </c>
      <c r="Y115" s="29" t="str">
        <f t="shared" si="5"/>
        <v>Aura + Safire BS-III</v>
      </c>
      <c r="Z115" s="1" t="str">
        <f t="shared" si="6"/>
        <v>Aura + Safire</v>
      </c>
      <c r="AA115" t="str">
        <f t="shared" si="7"/>
        <v>2009</v>
      </c>
      <c r="AB115" t="str">
        <f t="shared" si="8"/>
        <v>230000</v>
      </c>
      <c r="AC115" t="str">
        <f t="shared" si="9"/>
        <v>39431</v>
      </c>
      <c r="AD115" t="str">
        <f t="shared" si="10"/>
        <v>7</v>
      </c>
      <c r="AE115" t="str">
        <f t="shared" si="11"/>
        <v>2</v>
      </c>
      <c r="AF115" s="28" t="s">
        <v>16</v>
      </c>
    </row>
    <row r="116">
      <c r="A116" s="13">
        <v>215558.0</v>
      </c>
      <c r="B116" s="9" t="s">
        <v>2712</v>
      </c>
      <c r="C116" s="13">
        <v>130000.0</v>
      </c>
      <c r="D116" s="14">
        <v>42453.0</v>
      </c>
      <c r="E116" s="2" t="str">
        <f>VLOOKUP($A116,'All details for all cars'!$A:$O,COLUMN()-COLUMN($B:$B),0)</f>
        <v>6-Mar-16</v>
      </c>
      <c r="F116" s="2" t="str">
        <f>VLOOKUP($A116,'All details for all cars'!$A:$O,COLUMN()-COLUMN($B:$B),0)</f>
        <v>MARUTI SUZUKI</v>
      </c>
      <c r="G116" s="2" t="str">
        <f>VLOOKUP($A116,'All details for all cars'!$A:$O,COLUMN()-COLUMN($B:$B),0)</f>
        <v>10-Mar-02</v>
      </c>
      <c r="H116" s="2" t="str">
        <f>VLOOKUP($A116,'All details for all cars'!$A:$O,COLUMN()-COLUMN($B:$B),0)</f>
        <v>AC BS-III</v>
      </c>
      <c r="I116" s="15" t="str">
        <f>VLOOKUP($A116,'All details for all cars'!$A:$O,COLUMN()-COLUMN($B:$B),0)</f>
        <v>2008</v>
      </c>
      <c r="J116" s="15" t="str">
        <f>VLOOKUP($A116,'All details for all cars'!$A:$O,COLUMN()-COLUMN($B:$B),0)</f>
        <v>10152</v>
      </c>
      <c r="K116" s="15" t="str">
        <f>VLOOKUP($A116,'All details for all cars'!$A:$O,COLUMN()-COLUMN($B:$B),0)</f>
        <v>2</v>
      </c>
      <c r="L116" s="15" t="str">
        <f>VLOOKUP($A116,'All details for all cars'!$A:$O,COLUMN()-COLUMN($B:$B),0)</f>
        <v>150000</v>
      </c>
      <c r="M116" s="2" t="str">
        <f>VLOOKUP($A116,'All details for all cars'!$A:$O,COLUMN()-COLUMN($B:$B),0)</f>
        <v>Other</v>
      </c>
      <c r="N116" s="15" t="str">
        <f>VLOOKUP($A116,'All details for all cars'!$A:$O,COLUMN()-COLUMN($B:$B),0)</f>
        <v>3.1</v>
      </c>
      <c r="O116" s="2" t="str">
        <f>VLOOKUP($A116,'All details for all cars'!$A:$O,COLUMN()-COLUMN($B:$B),0)</f>
        <v>dead_after_live</v>
      </c>
      <c r="P116" s="15" t="str">
        <f>VLOOKUP($A116,'All details for all cars'!$A:$O,COLUMN()-COLUMN($B:$B),0)</f>
        <v>111722</v>
      </c>
      <c r="Q116" s="15" t="str">
        <f>VLOOKUP($A116,'All details for all cars'!$A:$O,COLUMN()-COLUMN($B:$B),0)</f>
        <v>99720</v>
      </c>
      <c r="S116" s="27" t="str">
        <f t="shared" si="2"/>
        <v>3/24/2016</v>
      </c>
      <c r="T116" s="28" t="s">
        <v>20</v>
      </c>
      <c r="U116" t="str">
        <f t="shared" si="3"/>
        <v>215558</v>
      </c>
      <c r="V116" s="29" t="str">
        <f t="shared" ref="V116:W116" si="124">F116</f>
        <v>MARUTI SUZUKI</v>
      </c>
      <c r="W116" s="29" t="str">
        <f t="shared" si="124"/>
        <v>10-Mar-02</v>
      </c>
      <c r="X116" s="30" t="str">
        <f>IFERROR(VLOOKUP(W116,modelMapping,2,0),W116)</f>
        <v>10-Mar-02</v>
      </c>
      <c r="Y116" s="29" t="str">
        <f t="shared" si="5"/>
        <v>AC BS-III</v>
      </c>
      <c r="Z116" s="1" t="str">
        <f t="shared" si="6"/>
        <v>AC</v>
      </c>
      <c r="AA116" t="str">
        <f t="shared" si="7"/>
        <v>2008</v>
      </c>
      <c r="AB116" t="str">
        <f t="shared" si="8"/>
        <v>130000</v>
      </c>
      <c r="AC116" t="str">
        <f t="shared" si="9"/>
        <v>10152</v>
      </c>
      <c r="AD116" t="str">
        <f t="shared" si="10"/>
        <v>8</v>
      </c>
      <c r="AE116" t="str">
        <f t="shared" si="11"/>
        <v>2</v>
      </c>
      <c r="AF116" s="28" t="s">
        <v>16</v>
      </c>
    </row>
    <row r="117">
      <c r="A117" s="13">
        <v>225110.0</v>
      </c>
      <c r="B117" s="9" t="s">
        <v>2712</v>
      </c>
      <c r="C117" s="13">
        <v>235000.0</v>
      </c>
      <c r="D117" s="23">
        <v>42455.0</v>
      </c>
      <c r="E117" s="2" t="str">
        <f>VLOOKUP($A117,'All details for all cars'!$A:$O,COLUMN()-COLUMN($B:$B),0)</f>
        <v>22-Mar-16</v>
      </c>
      <c r="F117" s="2" t="str">
        <f>VLOOKUP($A117,'All details for all cars'!$A:$O,COLUMN()-COLUMN($B:$B),0)</f>
        <v>FORD</v>
      </c>
      <c r="G117" s="2" t="str">
        <f>VLOOKUP($A117,'All details for all cars'!$A:$O,COLUMN()-COLUMN($B:$B),0)</f>
        <v>FIGO</v>
      </c>
      <c r="H117" s="2" t="str">
        <f>VLOOKUP($A117,'All details for all cars'!$A:$O,COLUMN()-COLUMN($B:$B),0)</f>
        <v>Duratec Petrol EXI 1.2</v>
      </c>
      <c r="I117" s="15" t="str">
        <f>VLOOKUP($A117,'All details for all cars'!$A:$O,COLUMN()-COLUMN($B:$B),0)</f>
        <v>2010</v>
      </c>
      <c r="J117" s="15" t="str">
        <f>VLOOKUP($A117,'All details for all cars'!$A:$O,COLUMN()-COLUMN($B:$B),0)</f>
        <v>42754</v>
      </c>
      <c r="K117" s="15" t="str">
        <f>VLOOKUP($A117,'All details for all cars'!$A:$O,COLUMN()-COLUMN($B:$B),0)</f>
        <v>1</v>
      </c>
      <c r="L117" s="15" t="str">
        <f>VLOOKUP($A117,'All details for all cars'!$A:$O,COLUMN()-COLUMN($B:$B),0)</f>
        <v>250000</v>
      </c>
      <c r="M117" s="2" t="str">
        <f>VLOOKUP($A117,'All details for all cars'!$A:$O,COLUMN()-COLUMN($B:$B),0)</f>
        <v>Upgrading to a new car</v>
      </c>
      <c r="N117" s="15" t="str">
        <f>VLOOKUP($A117,'All details for all cars'!$A:$O,COLUMN()-COLUMN($B:$B),0)</f>
        <v>3</v>
      </c>
      <c r="O117" s="2" t="str">
        <f>VLOOKUP($A117,'All details for all cars'!$A:$O,COLUMN()-COLUMN($B:$B),0)</f>
        <v>dead_after_live</v>
      </c>
      <c r="P117" s="15" t="str">
        <f>VLOOKUP($A117,'All details for all cars'!$A:$O,COLUMN()-COLUMN($B:$B),0)</f>
        <v/>
      </c>
      <c r="Q117" s="15" t="str">
        <f>VLOOKUP($A117,'All details for all cars'!$A:$O,COLUMN()-COLUMN($B:$B),0)</f>
        <v>234000</v>
      </c>
      <c r="S117" s="31" t="str">
        <f t="shared" si="2"/>
        <v>3/26/2016</v>
      </c>
      <c r="T117" s="28" t="s">
        <v>20</v>
      </c>
      <c r="U117" t="str">
        <f t="shared" si="3"/>
        <v>225110</v>
      </c>
      <c r="V117" s="29" t="str">
        <f t="shared" ref="V117:W117" si="125">F117</f>
        <v>FORD</v>
      </c>
      <c r="W117" s="29" t="str">
        <f t="shared" si="125"/>
        <v>FIGO</v>
      </c>
      <c r="X117" s="30" t="str">
        <f>IFERROR(VLOOKUP(W117,modelMapping,2,0),W117)</f>
        <v>FIGO</v>
      </c>
      <c r="Y117" s="29" t="str">
        <f t="shared" si="5"/>
        <v>Duratec Petrol EXI 1.2</v>
      </c>
      <c r="Z117" s="1" t="str">
        <f t="shared" si="6"/>
        <v>Duratec Petrol EXI 1.2</v>
      </c>
      <c r="AA117" t="str">
        <f t="shared" si="7"/>
        <v>2010</v>
      </c>
      <c r="AB117" t="str">
        <f t="shared" si="8"/>
        <v>235000</v>
      </c>
      <c r="AC117" t="str">
        <f t="shared" si="9"/>
        <v>42754</v>
      </c>
      <c r="AD117" t="str">
        <f t="shared" si="10"/>
        <v>6</v>
      </c>
      <c r="AE117" t="str">
        <f t="shared" si="11"/>
        <v>1</v>
      </c>
      <c r="AF117" s="28" t="s">
        <v>16</v>
      </c>
    </row>
    <row r="118">
      <c r="A118" s="13">
        <v>227207.0</v>
      </c>
      <c r="B118" s="9" t="s">
        <v>2709</v>
      </c>
      <c r="C118" s="13">
        <v>395000.0</v>
      </c>
      <c r="D118" s="14">
        <v>42455.0</v>
      </c>
      <c r="E118" s="2" t="str">
        <f>VLOOKUP($A118,'All details for all cars'!$A:$O,COLUMN()-COLUMN($B:$B),0)</f>
        <v>25-Mar-16</v>
      </c>
      <c r="F118" s="2" t="str">
        <f>VLOOKUP($A118,'All details for all cars'!$A:$O,COLUMN()-COLUMN($B:$B),0)</f>
        <v>MARUTI SUZUKI</v>
      </c>
      <c r="G118" s="2" t="str">
        <f>VLOOKUP($A118,'All details for all cars'!$A:$O,COLUMN()-COLUMN($B:$B),0)</f>
        <v>WAGON R 1.0</v>
      </c>
      <c r="H118" s="2" t="str">
        <f>VLOOKUP($A118,'All details for all cars'!$A:$O,COLUMN()-COLUMN($B:$B),0)</f>
        <v>VXi</v>
      </c>
      <c r="I118" s="15" t="str">
        <f>VLOOKUP($A118,'All details for all cars'!$A:$O,COLUMN()-COLUMN($B:$B),0)</f>
        <v>2014</v>
      </c>
      <c r="J118" s="15" t="str">
        <f>VLOOKUP($A118,'All details for all cars'!$A:$O,COLUMN()-COLUMN($B:$B),0)</f>
        <v>15708</v>
      </c>
      <c r="K118" s="15" t="str">
        <f>VLOOKUP($A118,'All details for all cars'!$A:$O,COLUMN()-COLUMN($B:$B),0)</f>
        <v>1</v>
      </c>
      <c r="L118" s="15" t="str">
        <f>VLOOKUP($A118,'All details for all cars'!$A:$O,COLUMN()-COLUMN($B:$B),0)</f>
        <v>425000</v>
      </c>
      <c r="M118" s="2" t="str">
        <f>VLOOKUP($A118,'All details for all cars'!$A:$O,COLUMN()-COLUMN($B:$B),0)</f>
        <v>Moving out of City</v>
      </c>
      <c r="N118" s="15" t="str">
        <f>VLOOKUP($A118,'All details for all cars'!$A:$O,COLUMN()-COLUMN($B:$B),0)</f>
        <v>4.4</v>
      </c>
      <c r="O118" s="2" t="str">
        <f>VLOOKUP($A118,'All details for all cars'!$A:$O,COLUMN()-COLUMN($B:$B),0)</f>
        <v>dead_after_live</v>
      </c>
      <c r="P118" s="15" t="str">
        <f>VLOOKUP($A118,'All details for all cars'!$A:$O,COLUMN()-COLUMN($B:$B),0)</f>
        <v>377519</v>
      </c>
      <c r="Q118" s="15" t="str">
        <f>VLOOKUP($A118,'All details for all cars'!$A:$O,COLUMN()-COLUMN($B:$B),0)</f>
        <v>396500</v>
      </c>
      <c r="S118" s="27" t="str">
        <f t="shared" si="2"/>
        <v>3/26/2016</v>
      </c>
      <c r="T118" s="28" t="s">
        <v>20</v>
      </c>
      <c r="U118" t="str">
        <f t="shared" si="3"/>
        <v>227207</v>
      </c>
      <c r="V118" s="29" t="str">
        <f t="shared" ref="V118:W118" si="126">F118</f>
        <v>MARUTI SUZUKI</v>
      </c>
      <c r="W118" s="29" t="str">
        <f t="shared" si="126"/>
        <v>WAGON R 1.0</v>
      </c>
      <c r="X118" s="1" t="str">
        <f>IFERROR(VLOOKUP(W118,modelMapping,2,0),W118)</f>
        <v>Wagon R</v>
      </c>
      <c r="Y118" s="29" t="str">
        <f t="shared" si="5"/>
        <v>VXi</v>
      </c>
      <c r="Z118" s="1" t="str">
        <f t="shared" si="6"/>
        <v>VXi</v>
      </c>
      <c r="AA118" t="str">
        <f t="shared" si="7"/>
        <v>2014</v>
      </c>
      <c r="AB118" t="str">
        <f t="shared" si="8"/>
        <v>395000</v>
      </c>
      <c r="AC118" t="str">
        <f t="shared" si="9"/>
        <v>15708</v>
      </c>
      <c r="AD118" t="str">
        <f t="shared" si="10"/>
        <v>2</v>
      </c>
      <c r="AE118" t="str">
        <f t="shared" si="11"/>
        <v>1</v>
      </c>
      <c r="AF118" s="28" t="s">
        <v>16</v>
      </c>
    </row>
    <row r="119">
      <c r="A119" s="13">
        <v>215115.0</v>
      </c>
      <c r="B119" s="9" t="s">
        <v>2711</v>
      </c>
      <c r="C119" s="13">
        <v>280000.0</v>
      </c>
      <c r="D119" s="23">
        <v>42455.0</v>
      </c>
      <c r="E119" s="2" t="str">
        <f>VLOOKUP($A119,'All details for all cars'!$A:$O,COLUMN()-COLUMN($B:$B),0)</f>
        <v>7-Mar-16</v>
      </c>
      <c r="F119" s="2" t="str">
        <f>VLOOKUP($A119,'All details for all cars'!$A:$O,COLUMN()-COLUMN($B:$B),0)</f>
        <v>MARUTI SUZUKI</v>
      </c>
      <c r="G119" s="2" t="str">
        <f>VLOOKUP($A119,'All details for all cars'!$A:$O,COLUMN()-COLUMN($B:$B),0)</f>
        <v>ALTO K10</v>
      </c>
      <c r="H119" s="2" t="str">
        <f>VLOOKUP($A119,'All details for all cars'!$A:$O,COLUMN()-COLUMN($B:$B),0)</f>
        <v>VXi</v>
      </c>
      <c r="I119" s="15" t="str">
        <f>VLOOKUP($A119,'All details for all cars'!$A:$O,COLUMN()-COLUMN($B:$B),0)</f>
        <v>2013</v>
      </c>
      <c r="J119" s="15" t="str">
        <f>VLOOKUP($A119,'All details for all cars'!$A:$O,COLUMN()-COLUMN($B:$B),0)</f>
        <v>61257</v>
      </c>
      <c r="K119" s="15" t="str">
        <f>VLOOKUP($A119,'All details for all cars'!$A:$O,COLUMN()-COLUMN($B:$B),0)</f>
        <v>1</v>
      </c>
      <c r="L119" s="15" t="str">
        <f>VLOOKUP($A119,'All details for all cars'!$A:$O,COLUMN()-COLUMN($B:$B),0)</f>
        <v>290000</v>
      </c>
      <c r="M119" s="2" t="str">
        <f>VLOOKUP($A119,'All details for all cars'!$A:$O,COLUMN()-COLUMN($B:$B),0)</f>
        <v>Upgrading to a new car</v>
      </c>
      <c r="N119" s="15" t="str">
        <f>VLOOKUP($A119,'All details for all cars'!$A:$O,COLUMN()-COLUMN($B:$B),0)</f>
        <v>4</v>
      </c>
      <c r="O119" s="2" t="str">
        <f>VLOOKUP($A119,'All details for all cars'!$A:$O,COLUMN()-COLUMN($B:$B),0)</f>
        <v>dead_after_live</v>
      </c>
      <c r="P119" s="15" t="str">
        <f>VLOOKUP($A119,'All details for all cars'!$A:$O,COLUMN()-COLUMN($B:$B),0)</f>
        <v>262970</v>
      </c>
      <c r="Q119" s="15" t="str">
        <f>VLOOKUP($A119,'All details for all cars'!$A:$O,COLUMN()-COLUMN($B:$B),0)</f>
        <v>269100</v>
      </c>
      <c r="S119" s="31" t="str">
        <f t="shared" si="2"/>
        <v>3/26/2016</v>
      </c>
      <c r="T119" s="28" t="s">
        <v>20</v>
      </c>
      <c r="U119" t="str">
        <f t="shared" si="3"/>
        <v>215115</v>
      </c>
      <c r="V119" s="29" t="str">
        <f t="shared" ref="V119:W119" si="127">F119</f>
        <v>MARUTI SUZUKI</v>
      </c>
      <c r="W119" s="29" t="str">
        <f t="shared" si="127"/>
        <v>ALTO K10</v>
      </c>
      <c r="X119" s="30" t="str">
        <f>IFERROR(VLOOKUP(W119,modelMapping,2,0),W119)</f>
        <v>ALTO K10</v>
      </c>
      <c r="Y119" s="29" t="str">
        <f t="shared" si="5"/>
        <v>VXi</v>
      </c>
      <c r="Z119" s="1" t="str">
        <f t="shared" si="6"/>
        <v>VXi</v>
      </c>
      <c r="AA119" t="str">
        <f t="shared" si="7"/>
        <v>2013</v>
      </c>
      <c r="AB119" t="str">
        <f t="shared" si="8"/>
        <v>280000</v>
      </c>
      <c r="AC119" t="str">
        <f t="shared" si="9"/>
        <v>61257</v>
      </c>
      <c r="AD119" t="str">
        <f t="shared" si="10"/>
        <v>3</v>
      </c>
      <c r="AE119" t="str">
        <f t="shared" si="11"/>
        <v>1</v>
      </c>
      <c r="AF119" s="28" t="s">
        <v>16</v>
      </c>
    </row>
    <row r="120">
      <c r="A120" s="13">
        <v>211154.0</v>
      </c>
      <c r="B120" s="9" t="s">
        <v>2712</v>
      </c>
      <c r="C120" s="13">
        <v>310000.0</v>
      </c>
      <c r="D120" s="23">
        <v>42445.0</v>
      </c>
      <c r="E120" s="2" t="str">
        <f>VLOOKUP($A120,'All details for all cars'!$A:$O,COLUMN()-COLUMN($B:$B),0)</f>
        <v>5-Mar-16</v>
      </c>
      <c r="F120" s="2" t="str">
        <f>VLOOKUP($A120,'All details for all cars'!$A:$O,COLUMN()-COLUMN($B:$B),0)</f>
        <v>MARUTI SUZUKI</v>
      </c>
      <c r="G120" s="2" t="str">
        <f>VLOOKUP($A120,'All details for all cars'!$A:$O,COLUMN()-COLUMN($B:$B),0)</f>
        <v>RITZ</v>
      </c>
      <c r="H120" s="2" t="str">
        <f>VLOOKUP($A120,'All details for all cars'!$A:$O,COLUMN()-COLUMN($B:$B),0)</f>
        <v>Zxi BS-IV</v>
      </c>
      <c r="I120" s="15" t="str">
        <f>VLOOKUP($A120,'All details for all cars'!$A:$O,COLUMN()-COLUMN($B:$B),0)</f>
        <v>2010</v>
      </c>
      <c r="J120" s="15" t="str">
        <f>VLOOKUP($A120,'All details for all cars'!$A:$O,COLUMN()-COLUMN($B:$B),0)</f>
        <v>62334</v>
      </c>
      <c r="K120" s="15" t="str">
        <f>VLOOKUP($A120,'All details for all cars'!$A:$O,COLUMN()-COLUMN($B:$B),0)</f>
        <v>2</v>
      </c>
      <c r="L120" s="15" t="str">
        <f>VLOOKUP($A120,'All details for all cars'!$A:$O,COLUMN()-COLUMN($B:$B),0)</f>
        <v>320000</v>
      </c>
      <c r="M120" s="2" t="str">
        <f>VLOOKUP($A120,'All details for all cars'!$A:$O,COLUMN()-COLUMN($B:$B),0)</f>
        <v>Upgrading to a new car</v>
      </c>
      <c r="N120" s="15" t="str">
        <f>VLOOKUP($A120,'All details for all cars'!$A:$O,COLUMN()-COLUMN($B:$B),0)</f>
        <v>2.9</v>
      </c>
      <c r="O120" s="2" t="str">
        <f>VLOOKUP($A120,'All details for all cars'!$A:$O,COLUMN()-COLUMN($B:$B),0)</f>
        <v>dead_after_live</v>
      </c>
      <c r="P120" s="15" t="str">
        <f>VLOOKUP($A120,'All details for all cars'!$A:$O,COLUMN()-COLUMN($B:$B),0)</f>
        <v/>
      </c>
      <c r="Q120" s="15" t="str">
        <f>VLOOKUP($A120,'All details for all cars'!$A:$O,COLUMN()-COLUMN($B:$B),0)</f>
        <v>264510</v>
      </c>
      <c r="S120" s="31" t="str">
        <f t="shared" si="2"/>
        <v>3/16/2016</v>
      </c>
      <c r="T120" s="28" t="s">
        <v>20</v>
      </c>
      <c r="U120" t="str">
        <f t="shared" si="3"/>
        <v>211154</v>
      </c>
      <c r="V120" s="29" t="str">
        <f t="shared" ref="V120:W120" si="128">F120</f>
        <v>MARUTI SUZUKI</v>
      </c>
      <c r="W120" s="29" t="str">
        <f t="shared" si="128"/>
        <v>RITZ</v>
      </c>
      <c r="X120" s="30" t="str">
        <f>IFERROR(VLOOKUP(W120,modelMapping,2,0),W120)</f>
        <v>RITZ</v>
      </c>
      <c r="Y120" s="29" t="str">
        <f t="shared" si="5"/>
        <v>Zxi BS-IV</v>
      </c>
      <c r="Z120" s="1" t="str">
        <f t="shared" si="6"/>
        <v>Zxi</v>
      </c>
      <c r="AA120" t="str">
        <f t="shared" si="7"/>
        <v>2010</v>
      </c>
      <c r="AB120" t="str">
        <f t="shared" si="8"/>
        <v>310000</v>
      </c>
      <c r="AC120" t="str">
        <f t="shared" si="9"/>
        <v>62334</v>
      </c>
      <c r="AD120" t="str">
        <f t="shared" si="10"/>
        <v>6</v>
      </c>
      <c r="AE120" t="str">
        <f t="shared" si="11"/>
        <v>2</v>
      </c>
      <c r="AF120" s="28" t="s">
        <v>16</v>
      </c>
    </row>
    <row r="121">
      <c r="A121" s="13">
        <v>119771.0</v>
      </c>
      <c r="B121" s="9" t="s">
        <v>2712</v>
      </c>
      <c r="C121" s="13">
        <v>425000.0</v>
      </c>
      <c r="D121" s="14">
        <v>42451.0</v>
      </c>
      <c r="E121" s="2" t="str">
        <f>VLOOKUP($A121,'All details for all cars'!$A:$O,COLUMN()-COLUMN($B:$B),0)</f>
        <v>28-Jan-16</v>
      </c>
      <c r="F121" s="2" t="str">
        <f>VLOOKUP($A121,'All details for all cars'!$A:$O,COLUMN()-COLUMN($B:$B),0)</f>
        <v>VOLKSWAGEN</v>
      </c>
      <c r="G121" s="2" t="str">
        <f>VLOOKUP($A121,'All details for all cars'!$A:$O,COLUMN()-COLUMN($B:$B),0)</f>
        <v>POLO</v>
      </c>
      <c r="H121" s="2" t="str">
        <f>VLOOKUP($A121,'All details for all cars'!$A:$O,COLUMN()-COLUMN($B:$B),0)</f>
        <v>Comfortline 1.2L (D)</v>
      </c>
      <c r="I121" s="15" t="str">
        <f>VLOOKUP($A121,'All details for all cars'!$A:$O,COLUMN()-COLUMN($B:$B),0)</f>
        <v>2012</v>
      </c>
      <c r="J121" s="15" t="str">
        <f>VLOOKUP($A121,'All details for all cars'!$A:$O,COLUMN()-COLUMN($B:$B),0)</f>
        <v>49833</v>
      </c>
      <c r="K121" s="15" t="str">
        <f>VLOOKUP($A121,'All details for all cars'!$A:$O,COLUMN()-COLUMN($B:$B),0)</f>
        <v>1</v>
      </c>
      <c r="L121" s="15" t="str">
        <f>VLOOKUP($A121,'All details for all cars'!$A:$O,COLUMN()-COLUMN($B:$B),0)</f>
        <v>500000</v>
      </c>
      <c r="M121" s="2" t="str">
        <f>VLOOKUP($A121,'All details for all cars'!$A:$O,COLUMN()-COLUMN($B:$B),0)</f>
        <v>Upgrading to a new car</v>
      </c>
      <c r="N121" s="15" t="str">
        <f>VLOOKUP($A121,'All details for all cars'!$A:$O,COLUMN()-COLUMN($B:$B),0)</f>
        <v>3.9</v>
      </c>
      <c r="O121" s="2" t="str">
        <f>VLOOKUP($A121,'All details for all cars'!$A:$O,COLUMN()-COLUMN($B:$B),0)</f>
        <v>dead_after_live</v>
      </c>
      <c r="P121" s="15" t="str">
        <f>VLOOKUP($A121,'All details for all cars'!$A:$O,COLUMN()-COLUMN($B:$B),0)</f>
        <v/>
      </c>
      <c r="Q121" s="15" t="str">
        <f>VLOOKUP($A121,'All details for all cars'!$A:$O,COLUMN()-COLUMN($B:$B),0)</f>
        <v>519300</v>
      </c>
      <c r="S121" s="27" t="str">
        <f t="shared" si="2"/>
        <v>3/22/2016</v>
      </c>
      <c r="T121" s="28" t="s">
        <v>20</v>
      </c>
      <c r="U121" t="str">
        <f t="shared" si="3"/>
        <v>119771</v>
      </c>
      <c r="V121" s="29" t="str">
        <f t="shared" ref="V121:W121" si="129">F121</f>
        <v>VOLKSWAGEN</v>
      </c>
      <c r="W121" s="29" t="str">
        <f t="shared" si="129"/>
        <v>POLO</v>
      </c>
      <c r="X121" s="30" t="str">
        <f>IFERROR(VLOOKUP(W121,modelMapping,2,0),W121)</f>
        <v>POLO</v>
      </c>
      <c r="Y121" s="29" t="str">
        <f t="shared" si="5"/>
        <v>Comfortline 1.2L (D)</v>
      </c>
      <c r="Z121" s="1" t="str">
        <f t="shared" si="6"/>
        <v>Comfortline 1.2L (D)</v>
      </c>
      <c r="AA121" t="str">
        <f t="shared" si="7"/>
        <v>2012</v>
      </c>
      <c r="AB121" t="str">
        <f t="shared" si="8"/>
        <v>425000</v>
      </c>
      <c r="AC121" t="str">
        <f t="shared" si="9"/>
        <v>49833</v>
      </c>
      <c r="AD121" t="str">
        <f t="shared" si="10"/>
        <v>4</v>
      </c>
      <c r="AE121" t="str">
        <f t="shared" si="11"/>
        <v>1</v>
      </c>
      <c r="AF121" s="28" t="s">
        <v>16</v>
      </c>
    </row>
    <row r="122">
      <c r="A122" s="13">
        <v>105548.0</v>
      </c>
      <c r="B122" s="9" t="s">
        <v>2710</v>
      </c>
      <c r="C122" s="13">
        <v>110000.0</v>
      </c>
      <c r="D122" s="23">
        <v>42448.0</v>
      </c>
      <c r="E122" s="2" t="str">
        <f>VLOOKUP($A122,'All details for all cars'!$A:$O,COLUMN()-COLUMN($B:$B),0)</f>
        <v>30-Dec-15</v>
      </c>
      <c r="F122" s="2" t="str">
        <f>VLOOKUP($A122,'All details for all cars'!$A:$O,COLUMN()-COLUMN($B:$B),0)</f>
        <v>TATA</v>
      </c>
      <c r="G122" s="2" t="str">
        <f>VLOOKUP($A122,'All details for all cars'!$A:$O,COLUMN()-COLUMN($B:$B),0)</f>
        <v>INDICA V2</v>
      </c>
      <c r="H122" s="2" t="str">
        <f>VLOOKUP($A122,'All details for all cars'!$A:$O,COLUMN()-COLUMN($B:$B),0)</f>
        <v>Xeta GLX BS-III</v>
      </c>
      <c r="I122" s="15" t="str">
        <f>VLOOKUP($A122,'All details for all cars'!$A:$O,COLUMN()-COLUMN($B:$B),0)</f>
        <v>2007</v>
      </c>
      <c r="J122" s="15" t="str">
        <f>VLOOKUP($A122,'All details for all cars'!$A:$O,COLUMN()-COLUMN($B:$B),0)</f>
        <v>78839</v>
      </c>
      <c r="K122" s="15" t="str">
        <f>VLOOKUP($A122,'All details for all cars'!$A:$O,COLUMN()-COLUMN($B:$B),0)</f>
        <v>2</v>
      </c>
      <c r="L122" s="15" t="str">
        <f>VLOOKUP($A122,'All details for all cars'!$A:$O,COLUMN()-COLUMN($B:$B),0)</f>
        <v>100000</v>
      </c>
      <c r="M122" s="2" t="str">
        <f>VLOOKUP($A122,'All details for all cars'!$A:$O,COLUMN()-COLUMN($B:$B),0)</f>
        <v>Other</v>
      </c>
      <c r="N122" s="15" t="str">
        <f>VLOOKUP($A122,'All details for all cars'!$A:$O,COLUMN()-COLUMN($B:$B),0)</f>
        <v>2.2</v>
      </c>
      <c r="O122" s="2" t="str">
        <f>VLOOKUP($A122,'All details for all cars'!$A:$O,COLUMN()-COLUMN($B:$B),0)</f>
        <v>dead_after_live</v>
      </c>
      <c r="P122" s="15" t="str">
        <f>VLOOKUP($A122,'All details for all cars'!$A:$O,COLUMN()-COLUMN($B:$B),0)</f>
        <v/>
      </c>
      <c r="Q122" s="15" t="str">
        <f>VLOOKUP($A122,'All details for all cars'!$A:$O,COLUMN()-COLUMN($B:$B),0)</f>
        <v>122310</v>
      </c>
      <c r="S122" s="31" t="str">
        <f t="shared" si="2"/>
        <v>3/19/2016</v>
      </c>
      <c r="T122" s="28" t="s">
        <v>20</v>
      </c>
      <c r="U122" t="str">
        <f t="shared" si="3"/>
        <v>105548</v>
      </c>
      <c r="V122" s="29" t="str">
        <f t="shared" ref="V122:W122" si="130">F122</f>
        <v>TATA</v>
      </c>
      <c r="W122" s="29" t="str">
        <f t="shared" si="130"/>
        <v>INDICA V2</v>
      </c>
      <c r="X122" s="30" t="str">
        <f>IFERROR(VLOOKUP(W122,modelMapping,2,0),W122)</f>
        <v>INDICA V2</v>
      </c>
      <c r="Y122" s="29" t="str">
        <f t="shared" si="5"/>
        <v>Xeta GLX BS-III</v>
      </c>
      <c r="Z122" s="1" t="str">
        <f t="shared" si="6"/>
        <v>Xeta GLX</v>
      </c>
      <c r="AA122" t="str">
        <f t="shared" si="7"/>
        <v>2007</v>
      </c>
      <c r="AB122" t="str">
        <f t="shared" si="8"/>
        <v>110000</v>
      </c>
      <c r="AC122" t="str">
        <f t="shared" si="9"/>
        <v>78839</v>
      </c>
      <c r="AD122" t="str">
        <f t="shared" si="10"/>
        <v>9</v>
      </c>
      <c r="AE122" t="str">
        <f t="shared" si="11"/>
        <v>2</v>
      </c>
      <c r="AF122" s="28" t="s">
        <v>16</v>
      </c>
    </row>
    <row r="123">
      <c r="A123" s="13">
        <v>140317.0</v>
      </c>
      <c r="B123" s="9" t="s">
        <v>2712</v>
      </c>
      <c r="C123" s="13">
        <v>170000.0</v>
      </c>
      <c r="D123" s="23">
        <v>42454.0</v>
      </c>
      <c r="E123" s="2" t="str">
        <f>VLOOKUP($A123,'All details for all cars'!$A:$O,COLUMN()-COLUMN($B:$B),0)</f>
        <v>29-Feb-16</v>
      </c>
      <c r="F123" s="2" t="str">
        <f>VLOOKUP($A123,'All details for all cars'!$A:$O,COLUMN()-COLUMN($B:$B),0)</f>
        <v>MARUTI SUZUKI</v>
      </c>
      <c r="G123" s="2" t="str">
        <f>VLOOKUP($A123,'All details for all cars'!$A:$O,COLUMN()-COLUMN($B:$B),0)</f>
        <v>ALTO</v>
      </c>
      <c r="H123" s="2" t="str">
        <f>VLOOKUP($A123,'All details for all cars'!$A:$O,COLUMN()-COLUMN($B:$B),0)</f>
        <v>Std</v>
      </c>
      <c r="I123" s="15" t="str">
        <f>VLOOKUP($A123,'All details for all cars'!$A:$O,COLUMN()-COLUMN($B:$B),0)</f>
        <v>2008</v>
      </c>
      <c r="J123" s="15" t="str">
        <f>VLOOKUP($A123,'All details for all cars'!$A:$O,COLUMN()-COLUMN($B:$B),0)</f>
        <v>35600</v>
      </c>
      <c r="K123" s="15" t="str">
        <f>VLOOKUP($A123,'All details for all cars'!$A:$O,COLUMN()-COLUMN($B:$B),0)</f>
        <v>2</v>
      </c>
      <c r="L123" s="15" t="str">
        <f>VLOOKUP($A123,'All details for all cars'!$A:$O,COLUMN()-COLUMN($B:$B),0)</f>
        <v>190000</v>
      </c>
      <c r="M123" s="2" t="str">
        <f>VLOOKUP($A123,'All details for all cars'!$A:$O,COLUMN()-COLUMN($B:$B),0)</f>
        <v>Have another car</v>
      </c>
      <c r="N123" s="15" t="str">
        <f>VLOOKUP($A123,'All details for all cars'!$A:$O,COLUMN()-COLUMN($B:$B),0)</f>
        <v>3.4</v>
      </c>
      <c r="O123" s="2" t="str">
        <f>VLOOKUP($A123,'All details for all cars'!$A:$O,COLUMN()-COLUMN($B:$B),0)</f>
        <v>dead_after_live</v>
      </c>
      <c r="P123" s="15" t="str">
        <f>VLOOKUP($A123,'All details for all cars'!$A:$O,COLUMN()-COLUMN($B:$B),0)</f>
        <v>134555</v>
      </c>
      <c r="Q123" s="15" t="str">
        <f>VLOOKUP($A123,'All details for all cars'!$A:$O,COLUMN()-COLUMN($B:$B),0)</f>
        <v>123300</v>
      </c>
      <c r="S123" s="31" t="str">
        <f t="shared" si="2"/>
        <v>3/25/2016</v>
      </c>
      <c r="T123" s="28" t="s">
        <v>20</v>
      </c>
      <c r="U123" t="str">
        <f t="shared" si="3"/>
        <v>140317</v>
      </c>
      <c r="V123" s="29" t="str">
        <f t="shared" ref="V123:W123" si="131">F123</f>
        <v>MARUTI SUZUKI</v>
      </c>
      <c r="W123" s="29" t="str">
        <f t="shared" si="131"/>
        <v>ALTO</v>
      </c>
      <c r="X123" s="30" t="str">
        <f>IFERROR(VLOOKUP(W123,modelMapping,2,0),W123)</f>
        <v>ALTO</v>
      </c>
      <c r="Y123" s="29" t="str">
        <f t="shared" si="5"/>
        <v>Std</v>
      </c>
      <c r="Z123" s="1" t="str">
        <f t="shared" si="6"/>
        <v>Std</v>
      </c>
      <c r="AA123" t="str">
        <f t="shared" si="7"/>
        <v>2008</v>
      </c>
      <c r="AB123" t="str">
        <f t="shared" si="8"/>
        <v>170000</v>
      </c>
      <c r="AC123" t="str">
        <f t="shared" si="9"/>
        <v>35600</v>
      </c>
      <c r="AD123" t="str">
        <f t="shared" si="10"/>
        <v>8</v>
      </c>
      <c r="AE123" t="str">
        <f t="shared" si="11"/>
        <v>2</v>
      </c>
      <c r="AF123" s="28" t="s">
        <v>16</v>
      </c>
    </row>
    <row r="124">
      <c r="A124" s="13">
        <v>207046.0</v>
      </c>
      <c r="B124" s="9" t="s">
        <v>2711</v>
      </c>
      <c r="C124" s="13">
        <v>340000.0</v>
      </c>
      <c r="D124" s="14">
        <v>42455.0</v>
      </c>
      <c r="E124" s="2" t="str">
        <f>VLOOKUP($A124,'All details for all cars'!$A:$O,COLUMN()-COLUMN($B:$B),0)</f>
        <v>1-Mar-16</v>
      </c>
      <c r="F124" s="2" t="str">
        <f>VLOOKUP($A124,'All details for all cars'!$A:$O,COLUMN()-COLUMN($B:$B),0)</f>
        <v>CHEVROLET</v>
      </c>
      <c r="G124" s="2" t="str">
        <f>VLOOKUP($A124,'All details for all cars'!$A:$O,COLUMN()-COLUMN($B:$B),0)</f>
        <v>BEAT</v>
      </c>
      <c r="H124" s="2" t="str">
        <f>VLOOKUP($A124,'All details for all cars'!$A:$O,COLUMN()-COLUMN($B:$B),0)</f>
        <v>LS Diesel</v>
      </c>
      <c r="I124" s="15" t="str">
        <f>VLOOKUP($A124,'All details for all cars'!$A:$O,COLUMN()-COLUMN($B:$B),0)</f>
        <v>2012</v>
      </c>
      <c r="J124" s="15" t="str">
        <f>VLOOKUP($A124,'All details for all cars'!$A:$O,COLUMN()-COLUMN($B:$B),0)</f>
        <v>35388</v>
      </c>
      <c r="K124" s="15" t="str">
        <f>VLOOKUP($A124,'All details for all cars'!$A:$O,COLUMN()-COLUMN($B:$B),0)</f>
        <v>1</v>
      </c>
      <c r="L124" s="15" t="str">
        <f>VLOOKUP($A124,'All details for all cars'!$A:$O,COLUMN()-COLUMN($B:$B),0)</f>
        <v>400000</v>
      </c>
      <c r="M124" s="2" t="str">
        <f>VLOOKUP($A124,'All details for all cars'!$A:$O,COLUMN()-COLUMN($B:$B),0)</f>
        <v>Upgrading to a new car</v>
      </c>
      <c r="N124" s="15" t="str">
        <f>VLOOKUP($A124,'All details for all cars'!$A:$O,COLUMN()-COLUMN($B:$B),0)</f>
        <v>3.7</v>
      </c>
      <c r="O124" s="2" t="str">
        <f>VLOOKUP($A124,'All details for all cars'!$A:$O,COLUMN()-COLUMN($B:$B),0)</f>
        <v>dead_after_live</v>
      </c>
      <c r="P124" s="15" t="str">
        <f>VLOOKUP($A124,'All details for all cars'!$A:$O,COLUMN()-COLUMN($B:$B),0)</f>
        <v/>
      </c>
      <c r="Q124" s="15" t="str">
        <f>VLOOKUP($A124,'All details for all cars'!$A:$O,COLUMN()-COLUMN($B:$B),0)</f>
        <v>396600</v>
      </c>
      <c r="S124" s="27" t="str">
        <f t="shared" si="2"/>
        <v>3/26/2016</v>
      </c>
      <c r="T124" s="28" t="s">
        <v>20</v>
      </c>
      <c r="U124" t="str">
        <f t="shared" si="3"/>
        <v>207046</v>
      </c>
      <c r="V124" s="29" t="str">
        <f t="shared" ref="V124:W124" si="132">F124</f>
        <v>CHEVROLET</v>
      </c>
      <c r="W124" s="29" t="str">
        <f t="shared" si="132"/>
        <v>BEAT</v>
      </c>
      <c r="X124" s="30" t="str">
        <f>IFERROR(VLOOKUP(W124,modelMapping,2,0),W124)</f>
        <v>BEAT</v>
      </c>
      <c r="Y124" s="29" t="str">
        <f t="shared" si="5"/>
        <v>LS Diesel</v>
      </c>
      <c r="Z124" s="1" t="str">
        <f t="shared" si="6"/>
        <v>LS Diesel</v>
      </c>
      <c r="AA124" t="str">
        <f t="shared" si="7"/>
        <v>2012</v>
      </c>
      <c r="AB124" t="str">
        <f t="shared" si="8"/>
        <v>340000</v>
      </c>
      <c r="AC124" t="str">
        <f t="shared" si="9"/>
        <v>35388</v>
      </c>
      <c r="AD124" t="str">
        <f t="shared" si="10"/>
        <v>4</v>
      </c>
      <c r="AE124" t="str">
        <f t="shared" si="11"/>
        <v>1</v>
      </c>
      <c r="AF124" s="28" t="s">
        <v>16</v>
      </c>
    </row>
    <row r="125">
      <c r="A125" s="13">
        <v>215938.0</v>
      </c>
      <c r="B125" s="9" t="s">
        <v>2710</v>
      </c>
      <c r="C125" s="13">
        <v>800000.0</v>
      </c>
      <c r="D125" s="23">
        <v>42455.0</v>
      </c>
      <c r="E125" s="2" t="str">
        <f>VLOOKUP($A125,'All details for all cars'!$A:$O,COLUMN()-COLUMN($B:$B),0)</f>
        <v>7-Mar-16</v>
      </c>
      <c r="F125" s="2" t="str">
        <f>VLOOKUP($A125,'All details for all cars'!$A:$O,COLUMN()-COLUMN($B:$B),0)</f>
        <v>HYUNDAI</v>
      </c>
      <c r="G125" s="2" t="str">
        <f>VLOOKUP($A125,'All details for all cars'!$A:$O,COLUMN()-COLUMN($B:$B),0)</f>
        <v>VERNA</v>
      </c>
      <c r="H125" s="2" t="str">
        <f>VLOOKUP($A125,'All details for all cars'!$A:$O,COLUMN()-COLUMN($B:$B),0)</f>
        <v>Fluidic 1.6 CRDI SX AT</v>
      </c>
      <c r="I125" s="15" t="str">
        <f>VLOOKUP($A125,'All details for all cars'!$A:$O,COLUMN()-COLUMN($B:$B),0)</f>
        <v>2012</v>
      </c>
      <c r="J125" s="15" t="str">
        <f>VLOOKUP($A125,'All details for all cars'!$A:$O,COLUMN()-COLUMN($B:$B),0)</f>
        <v>24955</v>
      </c>
      <c r="K125" s="15" t="str">
        <f>VLOOKUP($A125,'All details for all cars'!$A:$O,COLUMN()-COLUMN($B:$B),0)</f>
        <v>1</v>
      </c>
      <c r="L125" s="15" t="str">
        <f>VLOOKUP($A125,'All details for all cars'!$A:$O,COLUMN()-COLUMN($B:$B),0)</f>
        <v>900000</v>
      </c>
      <c r="M125" s="2" t="str">
        <f>VLOOKUP($A125,'All details for all cars'!$A:$O,COLUMN()-COLUMN($B:$B),0)</f>
        <v>Other</v>
      </c>
      <c r="N125" s="15" t="str">
        <f>VLOOKUP($A125,'All details for all cars'!$A:$O,COLUMN()-COLUMN($B:$B),0)</f>
        <v>4</v>
      </c>
      <c r="O125" s="2" t="str">
        <f>VLOOKUP($A125,'All details for all cars'!$A:$O,COLUMN()-COLUMN($B:$B),0)</f>
        <v>dead_after_live</v>
      </c>
      <c r="P125" s="15" t="str">
        <f>VLOOKUP($A125,'All details for all cars'!$A:$O,COLUMN()-COLUMN($B:$B),0)</f>
        <v/>
      </c>
      <c r="Q125" s="15" t="str">
        <f>VLOOKUP($A125,'All details for all cars'!$A:$O,COLUMN()-COLUMN($B:$B),0)</f>
        <v/>
      </c>
      <c r="S125" s="31" t="str">
        <f t="shared" si="2"/>
        <v>3/26/2016</v>
      </c>
      <c r="T125" s="28" t="s">
        <v>20</v>
      </c>
      <c r="U125" t="str">
        <f t="shared" si="3"/>
        <v>215938</v>
      </c>
      <c r="V125" s="29" t="str">
        <f t="shared" ref="V125:W125" si="133">F125</f>
        <v>HYUNDAI</v>
      </c>
      <c r="W125" s="29" t="str">
        <f t="shared" si="133"/>
        <v>VERNA</v>
      </c>
      <c r="X125" s="30" t="str">
        <f>IFERROR(VLOOKUP(W125,modelMapping,2,0),W125)</f>
        <v>VERNA</v>
      </c>
      <c r="Y125" s="29" t="str">
        <f t="shared" si="5"/>
        <v>Fluidic 1.6 CRDI SX AT</v>
      </c>
      <c r="Z125" s="1" t="str">
        <f t="shared" si="6"/>
        <v>Fluidic 1.6 CRDI SX AT</v>
      </c>
      <c r="AA125" t="str">
        <f t="shared" si="7"/>
        <v>2012</v>
      </c>
      <c r="AB125" t="str">
        <f t="shared" si="8"/>
        <v>800000</v>
      </c>
      <c r="AC125" t="str">
        <f t="shared" si="9"/>
        <v>24955</v>
      </c>
      <c r="AD125" t="str">
        <f t="shared" si="10"/>
        <v>4</v>
      </c>
      <c r="AE125" t="str">
        <f t="shared" si="11"/>
        <v>1</v>
      </c>
      <c r="AF125" s="28" t="s">
        <v>16</v>
      </c>
    </row>
    <row r="126">
      <c r="A126" s="13">
        <v>119377.0</v>
      </c>
      <c r="B126" s="9" t="s">
        <v>2711</v>
      </c>
      <c r="C126" s="13">
        <v>80000.0</v>
      </c>
      <c r="D126" s="14">
        <v>42451.0</v>
      </c>
      <c r="E126" s="2" t="str">
        <f>VLOOKUP($A126,'All details for all cars'!$A:$O,COLUMN()-COLUMN($B:$B),0)</f>
        <v>28-Jan-16</v>
      </c>
      <c r="F126" s="2" t="str">
        <f>VLOOKUP($A126,'All details for all cars'!$A:$O,COLUMN()-COLUMN($B:$B),0)</f>
        <v>FIAT</v>
      </c>
      <c r="G126" s="2" t="str">
        <f>VLOOKUP($A126,'All details for all cars'!$A:$O,COLUMN()-COLUMN($B:$B),0)</f>
        <v>PALIO NV</v>
      </c>
      <c r="H126" s="2" t="str">
        <f>VLOOKUP($A126,'All details for all cars'!$A:$O,COLUMN()-COLUMN($B:$B),0)</f>
        <v>1.2 EL</v>
      </c>
      <c r="I126" s="15" t="str">
        <f>VLOOKUP($A126,'All details for all cars'!$A:$O,COLUMN()-COLUMN($B:$B),0)</f>
        <v>2004</v>
      </c>
      <c r="J126" s="15" t="str">
        <f>VLOOKUP($A126,'All details for all cars'!$A:$O,COLUMN()-COLUMN($B:$B),0)</f>
        <v>108399</v>
      </c>
      <c r="K126" s="15" t="str">
        <f>VLOOKUP($A126,'All details for all cars'!$A:$O,COLUMN()-COLUMN($B:$B),0)</f>
        <v>1</v>
      </c>
      <c r="L126" s="15" t="str">
        <f>VLOOKUP($A126,'All details for all cars'!$A:$O,COLUMN()-COLUMN($B:$B),0)</f>
        <v>100000</v>
      </c>
      <c r="M126" s="2" t="str">
        <f>VLOOKUP($A126,'All details for all cars'!$A:$O,COLUMN()-COLUMN($B:$B),0)</f>
        <v/>
      </c>
      <c r="N126" s="15" t="str">
        <f>VLOOKUP($A126,'All details for all cars'!$A:$O,COLUMN()-COLUMN($B:$B),0)</f>
        <v>2.1</v>
      </c>
      <c r="O126" s="2" t="str">
        <f>VLOOKUP($A126,'All details for all cars'!$A:$O,COLUMN()-COLUMN($B:$B),0)</f>
        <v>dead_after_live</v>
      </c>
      <c r="P126" s="15" t="str">
        <f>VLOOKUP($A126,'All details for all cars'!$A:$O,COLUMN()-COLUMN($B:$B),0)</f>
        <v/>
      </c>
      <c r="Q126" s="15" t="str">
        <f>VLOOKUP($A126,'All details for all cars'!$A:$O,COLUMN()-COLUMN($B:$B),0)</f>
        <v>63300</v>
      </c>
      <c r="S126" s="27" t="str">
        <f t="shared" si="2"/>
        <v>3/22/2016</v>
      </c>
      <c r="T126" s="28" t="s">
        <v>20</v>
      </c>
      <c r="U126" t="str">
        <f t="shared" si="3"/>
        <v>119377</v>
      </c>
      <c r="V126" s="29" t="str">
        <f t="shared" ref="V126:W126" si="134">F126</f>
        <v>FIAT</v>
      </c>
      <c r="W126" s="29" t="str">
        <f t="shared" si="134"/>
        <v>PALIO NV</v>
      </c>
      <c r="X126" s="30" t="str">
        <f>IFERROR(VLOOKUP(W126,modelMapping,2,0),W126)</f>
        <v>PALIO NV</v>
      </c>
      <c r="Y126" s="29" t="str">
        <f t="shared" si="5"/>
        <v>1.2 EL</v>
      </c>
      <c r="Z126" s="1" t="str">
        <f t="shared" si="6"/>
        <v>1.2 EL</v>
      </c>
      <c r="AA126" t="str">
        <f t="shared" si="7"/>
        <v>2004</v>
      </c>
      <c r="AB126" t="str">
        <f t="shared" si="8"/>
        <v>80000</v>
      </c>
      <c r="AC126" t="str">
        <f t="shared" si="9"/>
        <v>108399</v>
      </c>
      <c r="AD126" t="str">
        <f t="shared" si="10"/>
        <v>12</v>
      </c>
      <c r="AE126" t="str">
        <f t="shared" si="11"/>
        <v>1</v>
      </c>
      <c r="AF126" s="28" t="s">
        <v>16</v>
      </c>
    </row>
    <row r="127">
      <c r="A127" s="13">
        <v>104439.0</v>
      </c>
      <c r="B127" s="9" t="s">
        <v>2712</v>
      </c>
      <c r="C127" s="13">
        <v>110000.0</v>
      </c>
      <c r="D127" s="23">
        <v>42431.0</v>
      </c>
      <c r="E127" s="2" t="str">
        <f>VLOOKUP($A127,'All details for all cars'!$A:$O,COLUMN()-COLUMN($B:$B),0)</f>
        <v>28-Dec-15</v>
      </c>
      <c r="F127" s="2" t="str">
        <f>VLOOKUP($A127,'All details for all cars'!$A:$O,COLUMN()-COLUMN($B:$B),0)</f>
        <v>MARUTI SUZUKI</v>
      </c>
      <c r="G127" s="2" t="str">
        <f>VLOOKUP($A127,'All details for all cars'!$A:$O,COLUMN()-COLUMN($B:$B),0)</f>
        <v>ALTO</v>
      </c>
      <c r="H127" s="2" t="str">
        <f>VLOOKUP($A127,'All details for all cars'!$A:$O,COLUMN()-COLUMN($B:$B),0)</f>
        <v>LXi BS-III</v>
      </c>
      <c r="I127" s="15" t="str">
        <f>VLOOKUP($A127,'All details for all cars'!$A:$O,COLUMN()-COLUMN($B:$B),0)</f>
        <v>2005</v>
      </c>
      <c r="J127" s="15" t="str">
        <f>VLOOKUP($A127,'All details for all cars'!$A:$O,COLUMN()-COLUMN($B:$B),0)</f>
        <v>72029</v>
      </c>
      <c r="K127" s="15" t="str">
        <f>VLOOKUP($A127,'All details for all cars'!$A:$O,COLUMN()-COLUMN($B:$B),0)</f>
        <v>3</v>
      </c>
      <c r="L127" s="15" t="str">
        <f>VLOOKUP($A127,'All details for all cars'!$A:$O,COLUMN()-COLUMN($B:$B),0)</f>
        <v>135000</v>
      </c>
      <c r="M127" s="2" t="str">
        <f>VLOOKUP($A127,'All details for all cars'!$A:$O,COLUMN()-COLUMN($B:$B),0)</f>
        <v>Other</v>
      </c>
      <c r="N127" s="15" t="str">
        <f>VLOOKUP($A127,'All details for all cars'!$A:$O,COLUMN()-COLUMN($B:$B),0)</f>
        <v>2.4</v>
      </c>
      <c r="O127" s="2" t="str">
        <f>VLOOKUP($A127,'All details for all cars'!$A:$O,COLUMN()-COLUMN($B:$B),0)</f>
        <v>dead_after_live</v>
      </c>
      <c r="P127" s="15" t="str">
        <f>VLOOKUP($A127,'All details for all cars'!$A:$O,COLUMN()-COLUMN($B:$B),0)</f>
        <v>123480</v>
      </c>
      <c r="Q127" s="15" t="str">
        <f>VLOOKUP($A127,'All details for all cars'!$A:$O,COLUMN()-COLUMN($B:$B),0)</f>
        <v>104465</v>
      </c>
      <c r="S127" s="31" t="str">
        <f t="shared" si="2"/>
        <v>3/2/2016</v>
      </c>
      <c r="T127" s="28" t="s">
        <v>20</v>
      </c>
      <c r="U127" t="str">
        <f t="shared" si="3"/>
        <v>104439</v>
      </c>
      <c r="V127" s="29" t="str">
        <f t="shared" ref="V127:W127" si="135">F127</f>
        <v>MARUTI SUZUKI</v>
      </c>
      <c r="W127" s="29" t="str">
        <f t="shared" si="135"/>
        <v>ALTO</v>
      </c>
      <c r="X127" s="30" t="str">
        <f>IFERROR(VLOOKUP(W127,modelMapping,2,0),W127)</f>
        <v>ALTO</v>
      </c>
      <c r="Y127" s="29" t="str">
        <f t="shared" si="5"/>
        <v>LXi BS-III</v>
      </c>
      <c r="Z127" s="1" t="str">
        <f t="shared" si="6"/>
        <v>LXi</v>
      </c>
      <c r="AA127" t="str">
        <f t="shared" si="7"/>
        <v>2005</v>
      </c>
      <c r="AB127" t="str">
        <f t="shared" si="8"/>
        <v>110000</v>
      </c>
      <c r="AC127" t="str">
        <f t="shared" si="9"/>
        <v>72029</v>
      </c>
      <c r="AD127" t="str">
        <f t="shared" si="10"/>
        <v>11</v>
      </c>
      <c r="AE127" t="str">
        <f t="shared" si="11"/>
        <v>3</v>
      </c>
      <c r="AF127" s="28" t="s">
        <v>16</v>
      </c>
    </row>
    <row r="128">
      <c r="A128" s="13">
        <v>215375.0</v>
      </c>
      <c r="B128" s="9" t="s">
        <v>2710</v>
      </c>
      <c r="C128" s="13">
        <v>280000.0</v>
      </c>
      <c r="D128" s="23">
        <v>42455.0</v>
      </c>
      <c r="E128" s="2" t="str">
        <f>VLOOKUP($A128,'All details for all cars'!$A:$O,COLUMN()-COLUMN($B:$B),0)</f>
        <v>8-Mar-16</v>
      </c>
      <c r="F128" s="2" t="str">
        <f>VLOOKUP($A128,'All details for all cars'!$A:$O,COLUMN()-COLUMN($B:$B),0)</f>
        <v>MARUTI SUZUKI</v>
      </c>
      <c r="G128" s="2" t="str">
        <f>VLOOKUP($A128,'All details for all cars'!$A:$O,COLUMN()-COLUMN($B:$B),0)</f>
        <v>ALTO 800</v>
      </c>
      <c r="H128" s="2" t="str">
        <f>VLOOKUP($A128,'All details for all cars'!$A:$O,COLUMN()-COLUMN($B:$B),0)</f>
        <v>Lxi</v>
      </c>
      <c r="I128" s="15" t="str">
        <f>VLOOKUP($A128,'All details for all cars'!$A:$O,COLUMN()-COLUMN($B:$B),0)</f>
        <v>2014</v>
      </c>
      <c r="J128" s="15" t="str">
        <f>VLOOKUP($A128,'All details for all cars'!$A:$O,COLUMN()-COLUMN($B:$B),0)</f>
        <v>10521</v>
      </c>
      <c r="K128" s="15" t="str">
        <f>VLOOKUP($A128,'All details for all cars'!$A:$O,COLUMN()-COLUMN($B:$B),0)</f>
        <v>1</v>
      </c>
      <c r="L128" s="15" t="str">
        <f>VLOOKUP($A128,'All details for all cars'!$A:$O,COLUMN()-COLUMN($B:$B),0)</f>
        <v>350000</v>
      </c>
      <c r="M128" s="2" t="str">
        <f>VLOOKUP($A128,'All details for all cars'!$A:$O,COLUMN()-COLUMN($B:$B),0)</f>
        <v>Moving out of City</v>
      </c>
      <c r="N128" s="15" t="str">
        <f>VLOOKUP($A128,'All details for all cars'!$A:$O,COLUMN()-COLUMN($B:$B),0)</f>
        <v>4.5</v>
      </c>
      <c r="O128" s="2" t="str">
        <f>VLOOKUP($A128,'All details for all cars'!$A:$O,COLUMN()-COLUMN($B:$B),0)</f>
        <v>dead_after_live</v>
      </c>
      <c r="P128" s="15" t="str">
        <f>VLOOKUP($A128,'All details for all cars'!$A:$O,COLUMN()-COLUMN($B:$B),0)</f>
        <v>287631</v>
      </c>
      <c r="Q128" s="15" t="str">
        <f>VLOOKUP($A128,'All details for all cars'!$A:$O,COLUMN()-COLUMN($B:$B),0)</f>
        <v>288300</v>
      </c>
      <c r="S128" s="31" t="str">
        <f t="shared" si="2"/>
        <v>3/26/2016</v>
      </c>
      <c r="T128" s="28" t="s">
        <v>20</v>
      </c>
      <c r="U128" t="str">
        <f t="shared" si="3"/>
        <v>215375</v>
      </c>
      <c r="V128" s="29" t="str">
        <f t="shared" ref="V128:W128" si="136">F128</f>
        <v>MARUTI SUZUKI</v>
      </c>
      <c r="W128" s="29" t="str">
        <f t="shared" si="136"/>
        <v>ALTO 800</v>
      </c>
      <c r="X128" s="1" t="str">
        <f>IFERROR(VLOOKUP(W128,modelMapping,2,0),W128)</f>
        <v>Alto</v>
      </c>
      <c r="Y128" s="29" t="str">
        <f t="shared" si="5"/>
        <v>Lxi</v>
      </c>
      <c r="Z128" s="1" t="str">
        <f t="shared" si="6"/>
        <v>Lxi</v>
      </c>
      <c r="AA128" t="str">
        <f t="shared" si="7"/>
        <v>2014</v>
      </c>
      <c r="AB128" t="str">
        <f t="shared" si="8"/>
        <v>280000</v>
      </c>
      <c r="AC128" t="str">
        <f t="shared" si="9"/>
        <v>10521</v>
      </c>
      <c r="AD128" t="str">
        <f t="shared" si="10"/>
        <v>2</v>
      </c>
      <c r="AE128" t="str">
        <f t="shared" si="11"/>
        <v>1</v>
      </c>
      <c r="AF128" s="28" t="s">
        <v>16</v>
      </c>
    </row>
    <row r="129">
      <c r="A129" s="13">
        <v>81661.0</v>
      </c>
      <c r="B129" s="9" t="s">
        <v>2712</v>
      </c>
      <c r="C129" s="13">
        <v>657000.0</v>
      </c>
      <c r="D129" s="23">
        <v>42418.0</v>
      </c>
      <c r="E129" s="2" t="str">
        <f>VLOOKUP($A129,'All details for all cars'!$A:$O,COLUMN()-COLUMN($B:$B),0)</f>
        <v>7-Jan-16</v>
      </c>
      <c r="F129" s="2" t="str">
        <f>VLOOKUP($A129,'All details for all cars'!$A:$O,COLUMN()-COLUMN($B:$B),0)</f>
        <v>MARUTI SUZUKI</v>
      </c>
      <c r="G129" s="2" t="str">
        <f>VLOOKUP($A129,'All details for all cars'!$A:$O,COLUMN()-COLUMN($B:$B),0)</f>
        <v>ERTIGA</v>
      </c>
      <c r="H129" s="2" t="str">
        <f>VLOOKUP($A129,'All details for all cars'!$A:$O,COLUMN()-COLUMN($B:$B),0)</f>
        <v>VDi</v>
      </c>
      <c r="I129" s="15" t="str">
        <f>VLOOKUP($A129,'All details for all cars'!$A:$O,COLUMN()-COLUMN($B:$B),0)</f>
        <v>2013</v>
      </c>
      <c r="J129" s="15" t="str">
        <f>VLOOKUP($A129,'All details for all cars'!$A:$O,COLUMN()-COLUMN($B:$B),0)</f>
        <v>36010</v>
      </c>
      <c r="K129" s="15" t="str">
        <f>VLOOKUP($A129,'All details for all cars'!$A:$O,COLUMN()-COLUMN($B:$B),0)</f>
        <v>1</v>
      </c>
      <c r="L129" s="15" t="str">
        <f>VLOOKUP($A129,'All details for all cars'!$A:$O,COLUMN()-COLUMN($B:$B),0)</f>
        <v>720000</v>
      </c>
      <c r="M129" s="2" t="str">
        <f>VLOOKUP($A129,'All details for all cars'!$A:$O,COLUMN()-COLUMN($B:$B),0)</f>
        <v>Other</v>
      </c>
      <c r="N129" s="15" t="str">
        <f>VLOOKUP($A129,'All details for all cars'!$A:$O,COLUMN()-COLUMN($B:$B),0)</f>
        <v>4.3</v>
      </c>
      <c r="O129" s="2" t="str">
        <f>VLOOKUP($A129,'All details for all cars'!$A:$O,COLUMN()-COLUMN($B:$B),0)</f>
        <v>dead_after_live</v>
      </c>
      <c r="P129" s="15" t="str">
        <f>VLOOKUP($A129,'All details for all cars'!$A:$O,COLUMN()-COLUMN($B:$B),0)</f>
        <v>739723</v>
      </c>
      <c r="Q129" s="15" t="str">
        <f>VLOOKUP($A129,'All details for all cars'!$A:$O,COLUMN()-COLUMN($B:$B),0)</f>
        <v>787900</v>
      </c>
      <c r="S129" s="31" t="str">
        <f t="shared" si="2"/>
        <v>2/18/2016</v>
      </c>
      <c r="T129" s="28" t="s">
        <v>20</v>
      </c>
      <c r="U129" t="str">
        <f t="shared" si="3"/>
        <v>81661</v>
      </c>
      <c r="V129" s="29" t="str">
        <f t="shared" ref="V129:W129" si="137">F129</f>
        <v>MARUTI SUZUKI</v>
      </c>
      <c r="W129" s="29" t="str">
        <f t="shared" si="137"/>
        <v>ERTIGA</v>
      </c>
      <c r="X129" s="30" t="str">
        <f>IFERROR(VLOOKUP(W129,modelMapping,2,0),W129)</f>
        <v>ERTIGA</v>
      </c>
      <c r="Y129" s="29" t="str">
        <f t="shared" si="5"/>
        <v>VDi</v>
      </c>
      <c r="Z129" s="1" t="str">
        <f t="shared" si="6"/>
        <v>VDi</v>
      </c>
      <c r="AA129" t="str">
        <f t="shared" si="7"/>
        <v>2013</v>
      </c>
      <c r="AB129" t="str">
        <f t="shared" si="8"/>
        <v>657000</v>
      </c>
      <c r="AC129" t="str">
        <f t="shared" si="9"/>
        <v>36010</v>
      </c>
      <c r="AD129" t="str">
        <f t="shared" si="10"/>
        <v>3</v>
      </c>
      <c r="AE129" t="str">
        <f t="shared" si="11"/>
        <v>1</v>
      </c>
      <c r="AF129" s="28" t="s">
        <v>16</v>
      </c>
    </row>
    <row r="130">
      <c r="A130" s="13">
        <v>104167.0</v>
      </c>
      <c r="B130" s="9" t="s">
        <v>2712</v>
      </c>
      <c r="C130" s="13">
        <v>280000.0</v>
      </c>
      <c r="D130" s="23">
        <v>42424.0</v>
      </c>
      <c r="E130" s="2" t="str">
        <f>VLOOKUP($A130,'All details for all cars'!$A:$O,COLUMN()-COLUMN($B:$B),0)</f>
        <v>27-Dec-15</v>
      </c>
      <c r="F130" s="2" t="str">
        <f>VLOOKUP($A130,'All details for all cars'!$A:$O,COLUMN()-COLUMN($B:$B),0)</f>
        <v>HYUNDAI</v>
      </c>
      <c r="G130" s="2" t="str">
        <f>VLOOKUP($A130,'All details for all cars'!$A:$O,COLUMN()-COLUMN($B:$B),0)</f>
        <v>I10</v>
      </c>
      <c r="H130" s="2" t="str">
        <f>VLOOKUP($A130,'All details for all cars'!$A:$O,COLUMN()-COLUMN($B:$B),0)</f>
        <v>Sportz 1.2 AT</v>
      </c>
      <c r="I130" s="15" t="str">
        <f>VLOOKUP($A130,'All details for all cars'!$A:$O,COLUMN()-COLUMN($B:$B),0)</f>
        <v>2009</v>
      </c>
      <c r="J130" s="15" t="str">
        <f>VLOOKUP($A130,'All details for all cars'!$A:$O,COLUMN()-COLUMN($B:$B),0)</f>
        <v>39146</v>
      </c>
      <c r="K130" s="15" t="str">
        <f>VLOOKUP($A130,'All details for all cars'!$A:$O,COLUMN()-COLUMN($B:$B),0)</f>
        <v>3</v>
      </c>
      <c r="L130" s="15" t="str">
        <f>VLOOKUP($A130,'All details for all cars'!$A:$O,COLUMN()-COLUMN($B:$B),0)</f>
        <v>315000</v>
      </c>
      <c r="M130" s="2" t="str">
        <f>VLOOKUP($A130,'All details for all cars'!$A:$O,COLUMN()-COLUMN($B:$B),0)</f>
        <v>Upgrading to a new car</v>
      </c>
      <c r="N130" s="15" t="str">
        <f>VLOOKUP($A130,'All details for all cars'!$A:$O,COLUMN()-COLUMN($B:$B),0)</f>
        <v>3</v>
      </c>
      <c r="O130" s="2" t="str">
        <f>VLOOKUP($A130,'All details for all cars'!$A:$O,COLUMN()-COLUMN($B:$B),0)</f>
        <v>dead_after_live</v>
      </c>
      <c r="P130" s="15" t="str">
        <f>VLOOKUP($A130,'All details for all cars'!$A:$O,COLUMN()-COLUMN($B:$B),0)</f>
        <v/>
      </c>
      <c r="Q130" s="15" t="str">
        <f>VLOOKUP($A130,'All details for all cars'!$A:$O,COLUMN()-COLUMN($B:$B),0)</f>
        <v>261715</v>
      </c>
      <c r="S130" s="31" t="str">
        <f t="shared" si="2"/>
        <v>2/24/2016</v>
      </c>
      <c r="T130" s="28" t="s">
        <v>20</v>
      </c>
      <c r="U130" t="str">
        <f t="shared" si="3"/>
        <v>104167</v>
      </c>
      <c r="V130" s="29" t="str">
        <f t="shared" ref="V130:W130" si="138">F130</f>
        <v>HYUNDAI</v>
      </c>
      <c r="W130" s="29" t="str">
        <f t="shared" si="138"/>
        <v>I10</v>
      </c>
      <c r="X130" s="30" t="str">
        <f>IFERROR(VLOOKUP(W130,modelMapping,2,0),W130)</f>
        <v>I10</v>
      </c>
      <c r="Y130" s="29" t="str">
        <f t="shared" si="5"/>
        <v>Sportz 1.2 AT</v>
      </c>
      <c r="Z130" s="1" t="str">
        <f t="shared" si="6"/>
        <v>Sportz 1.2 AT</v>
      </c>
      <c r="AA130" t="str">
        <f t="shared" si="7"/>
        <v>2009</v>
      </c>
      <c r="AB130" t="str">
        <f t="shared" si="8"/>
        <v>280000</v>
      </c>
      <c r="AC130" t="str">
        <f t="shared" si="9"/>
        <v>39146</v>
      </c>
      <c r="AD130" t="str">
        <f t="shared" si="10"/>
        <v>7</v>
      </c>
      <c r="AE130" t="str">
        <f t="shared" si="11"/>
        <v>3</v>
      </c>
      <c r="AF130" s="28" t="s">
        <v>16</v>
      </c>
    </row>
    <row r="131">
      <c r="A131" s="13">
        <v>105491.0</v>
      </c>
      <c r="B131" s="9" t="s">
        <v>2712</v>
      </c>
      <c r="C131" s="13">
        <v>491000.0</v>
      </c>
      <c r="D131" s="23">
        <v>42424.0</v>
      </c>
      <c r="E131" s="2" t="str">
        <f>VLOOKUP($A131,'All details for all cars'!$A:$O,COLUMN()-COLUMN($B:$B),0)</f>
        <v>3-Jan-16</v>
      </c>
      <c r="F131" s="2" t="str">
        <f>VLOOKUP($A131,'All details for all cars'!$A:$O,COLUMN()-COLUMN($B:$B),0)</f>
        <v>MARUTI SUZUKI</v>
      </c>
      <c r="G131" s="2" t="str">
        <f>VLOOKUP($A131,'All details for all cars'!$A:$O,COLUMN()-COLUMN($B:$B),0)</f>
        <v>SWIFT DZIRE</v>
      </c>
      <c r="H131" s="2" t="str">
        <f>VLOOKUP($A131,'All details for all cars'!$A:$O,COLUMN()-COLUMN($B:$B),0)</f>
        <v>VXI</v>
      </c>
      <c r="I131" s="15" t="str">
        <f>VLOOKUP($A131,'All details for all cars'!$A:$O,COLUMN()-COLUMN($B:$B),0)</f>
        <v>2013</v>
      </c>
      <c r="J131" s="15" t="str">
        <f>VLOOKUP($A131,'All details for all cars'!$A:$O,COLUMN()-COLUMN($B:$B),0)</f>
        <v>15697</v>
      </c>
      <c r="K131" s="15" t="str">
        <f>VLOOKUP($A131,'All details for all cars'!$A:$O,COLUMN()-COLUMN($B:$B),0)</f>
        <v>1</v>
      </c>
      <c r="L131" s="15" t="str">
        <f>VLOOKUP($A131,'All details for all cars'!$A:$O,COLUMN()-COLUMN($B:$B),0)</f>
        <v>550000</v>
      </c>
      <c r="M131" s="2" t="str">
        <f>VLOOKUP($A131,'All details for all cars'!$A:$O,COLUMN()-COLUMN($B:$B),0)</f>
        <v>Going abroad</v>
      </c>
      <c r="N131" s="15" t="str">
        <f>VLOOKUP($A131,'All details for all cars'!$A:$O,COLUMN()-COLUMN($B:$B),0)</f>
        <v>4.3</v>
      </c>
      <c r="O131" s="2" t="str">
        <f>VLOOKUP($A131,'All details for all cars'!$A:$O,COLUMN()-COLUMN($B:$B),0)</f>
        <v>dead_after_live</v>
      </c>
      <c r="P131" s="15" t="str">
        <f>VLOOKUP($A131,'All details for all cars'!$A:$O,COLUMN()-COLUMN($B:$B),0)</f>
        <v>499880</v>
      </c>
      <c r="Q131" s="15" t="str">
        <f>VLOOKUP($A131,'All details for all cars'!$A:$O,COLUMN()-COLUMN($B:$B),0)</f>
        <v>494600</v>
      </c>
      <c r="S131" s="31" t="str">
        <f t="shared" si="2"/>
        <v>2/24/2016</v>
      </c>
      <c r="T131" s="28" t="s">
        <v>20</v>
      </c>
      <c r="U131" t="str">
        <f t="shared" si="3"/>
        <v>105491</v>
      </c>
      <c r="V131" s="29" t="str">
        <f t="shared" ref="V131:W131" si="139">F131</f>
        <v>MARUTI SUZUKI</v>
      </c>
      <c r="W131" s="29" t="str">
        <f t="shared" si="139"/>
        <v>SWIFT DZIRE</v>
      </c>
      <c r="X131" s="30" t="str">
        <f>IFERROR(VLOOKUP(W131,modelMapping,2,0),W131)</f>
        <v>SWIFT DZIRE</v>
      </c>
      <c r="Y131" s="29" t="str">
        <f t="shared" si="5"/>
        <v>VXI</v>
      </c>
      <c r="Z131" s="1" t="str">
        <f t="shared" si="6"/>
        <v>VXI</v>
      </c>
      <c r="AA131" t="str">
        <f t="shared" si="7"/>
        <v>2013</v>
      </c>
      <c r="AB131" t="str">
        <f t="shared" si="8"/>
        <v>491000</v>
      </c>
      <c r="AC131" t="str">
        <f t="shared" si="9"/>
        <v>15697</v>
      </c>
      <c r="AD131" t="str">
        <f t="shared" si="10"/>
        <v>3</v>
      </c>
      <c r="AE131" t="str">
        <f t="shared" si="11"/>
        <v>1</v>
      </c>
      <c r="AF131" s="28" t="s">
        <v>16</v>
      </c>
    </row>
    <row r="132">
      <c r="A132" s="13">
        <v>118351.0</v>
      </c>
      <c r="B132" s="9" t="s">
        <v>2711</v>
      </c>
      <c r="C132" s="13">
        <v>515000.0</v>
      </c>
      <c r="D132" s="23">
        <v>42450.0</v>
      </c>
      <c r="E132" s="2" t="str">
        <f>VLOOKUP($A132,'All details for all cars'!$A:$O,COLUMN()-COLUMN($B:$B),0)</f>
        <v>29-Jan-16</v>
      </c>
      <c r="F132" s="2" t="str">
        <f>VLOOKUP($A132,'All details for all cars'!$A:$O,COLUMN()-COLUMN($B:$B),0)</f>
        <v>HYUNDAI</v>
      </c>
      <c r="G132" s="2" t="str">
        <f>VLOOKUP($A132,'All details for all cars'!$A:$O,COLUMN()-COLUMN($B:$B),0)</f>
        <v>I20</v>
      </c>
      <c r="H132" s="2" t="str">
        <f>VLOOKUP($A132,'All details for all cars'!$A:$O,COLUMN()-COLUMN($B:$B),0)</f>
        <v>Magna (O) 1.4 CRDI</v>
      </c>
      <c r="I132" s="15" t="str">
        <f>VLOOKUP($A132,'All details for all cars'!$A:$O,COLUMN()-COLUMN($B:$B),0)</f>
        <v>2013</v>
      </c>
      <c r="J132" s="15" t="str">
        <f>VLOOKUP($A132,'All details for all cars'!$A:$O,COLUMN()-COLUMN($B:$B),0)</f>
        <v>51439</v>
      </c>
      <c r="K132" s="15" t="str">
        <f>VLOOKUP($A132,'All details for all cars'!$A:$O,COLUMN()-COLUMN($B:$B),0)</f>
        <v>1</v>
      </c>
      <c r="L132" s="15" t="str">
        <f>VLOOKUP($A132,'All details for all cars'!$A:$O,COLUMN()-COLUMN($B:$B),0)</f>
        <v>550000</v>
      </c>
      <c r="M132" s="2" t="str">
        <f>VLOOKUP($A132,'All details for all cars'!$A:$O,COLUMN()-COLUMN($B:$B),0)</f>
        <v>Upgrading to a new car</v>
      </c>
      <c r="N132" s="15" t="str">
        <f>VLOOKUP($A132,'All details for all cars'!$A:$O,COLUMN()-COLUMN($B:$B),0)</f>
        <v>4.1</v>
      </c>
      <c r="O132" s="2" t="str">
        <f>VLOOKUP($A132,'All details for all cars'!$A:$O,COLUMN()-COLUMN($B:$B),0)</f>
        <v>dead_after_live</v>
      </c>
      <c r="P132" s="15" t="str">
        <f>VLOOKUP($A132,'All details for all cars'!$A:$O,COLUMN()-COLUMN($B:$B),0)</f>
        <v/>
      </c>
      <c r="Q132" s="15" t="str">
        <f>VLOOKUP($A132,'All details for all cars'!$A:$O,COLUMN()-COLUMN($B:$B),0)</f>
        <v>634200</v>
      </c>
      <c r="S132" s="31" t="str">
        <f t="shared" si="2"/>
        <v>3/21/2016</v>
      </c>
      <c r="T132" s="28" t="s">
        <v>20</v>
      </c>
      <c r="U132" t="str">
        <f t="shared" si="3"/>
        <v>118351</v>
      </c>
      <c r="V132" s="29" t="str">
        <f t="shared" ref="V132:W132" si="140">F132</f>
        <v>HYUNDAI</v>
      </c>
      <c r="W132" s="29" t="str">
        <f t="shared" si="140"/>
        <v>I20</v>
      </c>
      <c r="X132" s="30" t="str">
        <f>IFERROR(VLOOKUP(W132,modelMapping,2,0),W132)</f>
        <v>I20</v>
      </c>
      <c r="Y132" s="29" t="str">
        <f t="shared" si="5"/>
        <v>Magna (O) 1.4 CRDI</v>
      </c>
      <c r="Z132" s="1" t="str">
        <f t="shared" si="6"/>
        <v>Magna (O) 1.4 CRDI</v>
      </c>
      <c r="AA132" t="str">
        <f t="shared" si="7"/>
        <v>2013</v>
      </c>
      <c r="AB132" t="str">
        <f t="shared" si="8"/>
        <v>515000</v>
      </c>
      <c r="AC132" t="str">
        <f t="shared" si="9"/>
        <v>51439</v>
      </c>
      <c r="AD132" t="str">
        <f t="shared" si="10"/>
        <v>3</v>
      </c>
      <c r="AE132" t="str">
        <f t="shared" si="11"/>
        <v>1</v>
      </c>
      <c r="AF132" s="28" t="s">
        <v>16</v>
      </c>
    </row>
    <row r="133">
      <c r="A133" s="13">
        <v>217026.0</v>
      </c>
      <c r="B133" s="9" t="s">
        <v>2710</v>
      </c>
      <c r="C133" s="13">
        <v>750000.0</v>
      </c>
      <c r="D133" s="23">
        <v>42455.0</v>
      </c>
      <c r="E133" s="2" t="str">
        <f>VLOOKUP($A133,'All details for all cars'!$A:$O,COLUMN()-COLUMN($B:$B),0)</f>
        <v>8-Mar-16</v>
      </c>
      <c r="F133" s="2" t="str">
        <f>VLOOKUP($A133,'All details for all cars'!$A:$O,COLUMN()-COLUMN($B:$B),0)</f>
        <v>SKODA</v>
      </c>
      <c r="G133" s="2" t="str">
        <f>VLOOKUP($A133,'All details for all cars'!$A:$O,COLUMN()-COLUMN($B:$B),0)</f>
        <v>RAPID</v>
      </c>
      <c r="H133" s="2" t="str">
        <f>VLOOKUP($A133,'All details for all cars'!$A:$O,COLUMN()-COLUMN($B:$B),0)</f>
        <v>Ambition 1.6 TDI CR MT Plus</v>
      </c>
      <c r="I133" s="15" t="str">
        <f>VLOOKUP($A133,'All details for all cars'!$A:$O,COLUMN()-COLUMN($B:$B),0)</f>
        <v>2014</v>
      </c>
      <c r="J133" s="15" t="str">
        <f>VLOOKUP($A133,'All details for all cars'!$A:$O,COLUMN()-COLUMN($B:$B),0)</f>
        <v>18392</v>
      </c>
      <c r="K133" s="15" t="str">
        <f>VLOOKUP($A133,'All details for all cars'!$A:$O,COLUMN()-COLUMN($B:$B),0)</f>
        <v>1</v>
      </c>
      <c r="L133" s="15" t="str">
        <f>VLOOKUP($A133,'All details for all cars'!$A:$O,COLUMN()-COLUMN($B:$B),0)</f>
        <v>825000</v>
      </c>
      <c r="M133" s="2" t="str">
        <f>VLOOKUP($A133,'All details for all cars'!$A:$O,COLUMN()-COLUMN($B:$B),0)</f>
        <v>Going abroad</v>
      </c>
      <c r="N133" s="15" t="str">
        <f>VLOOKUP($A133,'All details for all cars'!$A:$O,COLUMN()-COLUMN($B:$B),0)</f>
        <v>4.5</v>
      </c>
      <c r="O133" s="2" t="str">
        <f>VLOOKUP($A133,'All details for all cars'!$A:$O,COLUMN()-COLUMN($B:$B),0)</f>
        <v>dead_after_live</v>
      </c>
      <c r="P133" s="15" t="str">
        <f>VLOOKUP($A133,'All details for all cars'!$A:$O,COLUMN()-COLUMN($B:$B),0)</f>
        <v/>
      </c>
      <c r="Q133" s="15" t="str">
        <f>VLOOKUP($A133,'All details for all cars'!$A:$O,COLUMN()-COLUMN($B:$B),0)</f>
        <v/>
      </c>
      <c r="S133" s="31" t="str">
        <f t="shared" si="2"/>
        <v>3/26/2016</v>
      </c>
      <c r="T133" s="28" t="s">
        <v>20</v>
      </c>
      <c r="U133" t="str">
        <f t="shared" si="3"/>
        <v>217026</v>
      </c>
      <c r="V133" s="29" t="str">
        <f t="shared" ref="V133:W133" si="141">F133</f>
        <v>SKODA</v>
      </c>
      <c r="W133" s="29" t="str">
        <f t="shared" si="141"/>
        <v>RAPID</v>
      </c>
      <c r="X133" s="30" t="str">
        <f>IFERROR(VLOOKUP(W133,modelMapping,2,0),W133)</f>
        <v>RAPID</v>
      </c>
      <c r="Y133" s="29" t="str">
        <f t="shared" si="5"/>
        <v>Ambition 1.6 TDI CR MT Plus</v>
      </c>
      <c r="Z133" s="1" t="str">
        <f t="shared" si="6"/>
        <v>Ambition 1.6 TDI CR MT Plus</v>
      </c>
      <c r="AA133" t="str">
        <f t="shared" si="7"/>
        <v>2014</v>
      </c>
      <c r="AB133" t="str">
        <f t="shared" si="8"/>
        <v>750000</v>
      </c>
      <c r="AC133" t="str">
        <f t="shared" si="9"/>
        <v>18392</v>
      </c>
      <c r="AD133" t="str">
        <f t="shared" si="10"/>
        <v>2</v>
      </c>
      <c r="AE133" t="str">
        <f t="shared" si="11"/>
        <v>1</v>
      </c>
      <c r="AF133" s="28" t="s">
        <v>16</v>
      </c>
    </row>
    <row r="134">
      <c r="A134" s="13">
        <v>121072.0</v>
      </c>
      <c r="B134" s="9" t="s">
        <v>2710</v>
      </c>
      <c r="C134" s="13">
        <v>400000.0</v>
      </c>
      <c r="D134" s="23">
        <v>42451.0</v>
      </c>
      <c r="E134" s="2" t="str">
        <f>VLOOKUP($A134,'All details for all cars'!$A:$O,COLUMN()-COLUMN($B:$B),0)</f>
        <v>30-Jan-16</v>
      </c>
      <c r="F134" s="2" t="str">
        <f>VLOOKUP($A134,'All details for all cars'!$A:$O,COLUMN()-COLUMN($B:$B),0)</f>
        <v>TATA</v>
      </c>
      <c r="G134" s="2" t="str">
        <f>VLOOKUP($A134,'All details for all cars'!$A:$O,COLUMN()-COLUMN($B:$B),0)</f>
        <v>SAFARI</v>
      </c>
      <c r="H134" s="2" t="str">
        <f>VLOOKUP($A134,'All details for all cars'!$A:$O,COLUMN()-COLUMN($B:$B),0)</f>
        <v>4x2 VX DICOR BS-III</v>
      </c>
      <c r="I134" s="15" t="str">
        <f>VLOOKUP($A134,'All details for all cars'!$A:$O,COLUMN()-COLUMN($B:$B),0)</f>
        <v>2008</v>
      </c>
      <c r="J134" s="15" t="str">
        <f>VLOOKUP($A134,'All details for all cars'!$A:$O,COLUMN()-COLUMN($B:$B),0)</f>
        <v>94866</v>
      </c>
      <c r="K134" s="15" t="str">
        <f>VLOOKUP($A134,'All details for all cars'!$A:$O,COLUMN()-COLUMN($B:$B),0)</f>
        <v>2</v>
      </c>
      <c r="L134" s="15" t="str">
        <f>VLOOKUP($A134,'All details for all cars'!$A:$O,COLUMN()-COLUMN($B:$B),0)</f>
        <v>475000</v>
      </c>
      <c r="M134" s="2" t="str">
        <f>VLOOKUP($A134,'All details for all cars'!$A:$O,COLUMN()-COLUMN($B:$B),0)</f>
        <v>Other</v>
      </c>
      <c r="N134" s="15" t="str">
        <f>VLOOKUP($A134,'All details for all cars'!$A:$O,COLUMN()-COLUMN($B:$B),0)</f>
        <v>3.1</v>
      </c>
      <c r="O134" s="2" t="str">
        <f>VLOOKUP($A134,'All details for all cars'!$A:$O,COLUMN()-COLUMN($B:$B),0)</f>
        <v>dead_after_live</v>
      </c>
      <c r="P134" s="15" t="str">
        <f>VLOOKUP($A134,'All details for all cars'!$A:$O,COLUMN()-COLUMN($B:$B),0)</f>
        <v/>
      </c>
      <c r="Q134" s="15" t="str">
        <f>VLOOKUP($A134,'All details for all cars'!$A:$O,COLUMN()-COLUMN($B:$B),0)</f>
        <v/>
      </c>
      <c r="S134" s="31" t="str">
        <f t="shared" si="2"/>
        <v>3/22/2016</v>
      </c>
      <c r="T134" s="28" t="s">
        <v>20</v>
      </c>
      <c r="U134" t="str">
        <f t="shared" si="3"/>
        <v>121072</v>
      </c>
      <c r="V134" s="29" t="str">
        <f t="shared" ref="V134:W134" si="142">F134</f>
        <v>TATA</v>
      </c>
      <c r="W134" s="29" t="str">
        <f t="shared" si="142"/>
        <v>SAFARI</v>
      </c>
      <c r="X134" s="30" t="str">
        <f>IFERROR(VLOOKUP(W134,modelMapping,2,0),W134)</f>
        <v>SAFARI</v>
      </c>
      <c r="Y134" s="29" t="str">
        <f t="shared" si="5"/>
        <v>4x2 VX DICOR BS-III</v>
      </c>
      <c r="Z134" s="1" t="str">
        <f t="shared" si="6"/>
        <v>4x2 VX DICOR</v>
      </c>
      <c r="AA134" t="str">
        <f t="shared" si="7"/>
        <v>2008</v>
      </c>
      <c r="AB134" t="str">
        <f t="shared" si="8"/>
        <v>400000</v>
      </c>
      <c r="AC134" t="str">
        <f t="shared" si="9"/>
        <v>94866</v>
      </c>
      <c r="AD134" t="str">
        <f t="shared" si="10"/>
        <v>8</v>
      </c>
      <c r="AE134" t="str">
        <f t="shared" si="11"/>
        <v>2</v>
      </c>
      <c r="AF134" s="28" t="s">
        <v>16</v>
      </c>
    </row>
    <row r="135">
      <c r="A135" s="13">
        <v>99839.0</v>
      </c>
      <c r="B135" s="9" t="s">
        <v>2711</v>
      </c>
      <c r="C135" s="13">
        <v>220000.0</v>
      </c>
      <c r="D135" s="14">
        <v>42447.0</v>
      </c>
      <c r="E135" s="2" t="str">
        <f>VLOOKUP($A135,'All details for all cars'!$A:$O,COLUMN()-COLUMN($B:$B),0)</f>
        <v>20-Dec-15</v>
      </c>
      <c r="F135" s="2" t="str">
        <f>VLOOKUP($A135,'All details for all cars'!$A:$O,COLUMN()-COLUMN($B:$B),0)</f>
        <v>HYUNDAI</v>
      </c>
      <c r="G135" s="2" t="str">
        <f>VLOOKUP($A135,'All details for all cars'!$A:$O,COLUMN()-COLUMN($B:$B),0)</f>
        <v>I10</v>
      </c>
      <c r="H135" s="2" t="str">
        <f>VLOOKUP($A135,'All details for all cars'!$A:$O,COLUMN()-COLUMN($B:$B),0)</f>
        <v>Era</v>
      </c>
      <c r="I135" s="15" t="str">
        <f>VLOOKUP($A135,'All details for all cars'!$A:$O,COLUMN()-COLUMN($B:$B),0)</f>
        <v>2008</v>
      </c>
      <c r="J135" s="15" t="str">
        <f>VLOOKUP($A135,'All details for all cars'!$A:$O,COLUMN()-COLUMN($B:$B),0)</f>
        <v>72948</v>
      </c>
      <c r="K135" s="15" t="str">
        <f>VLOOKUP($A135,'All details for all cars'!$A:$O,COLUMN()-COLUMN($B:$B),0)</f>
        <v>2</v>
      </c>
      <c r="L135" s="15" t="str">
        <f>VLOOKUP($A135,'All details for all cars'!$A:$O,COLUMN()-COLUMN($B:$B),0)</f>
        <v>275000</v>
      </c>
      <c r="M135" s="2" t="str">
        <f>VLOOKUP($A135,'All details for all cars'!$A:$O,COLUMN()-COLUMN($B:$B),0)</f>
        <v>Other</v>
      </c>
      <c r="N135" s="15" t="str">
        <f>VLOOKUP($A135,'All details for all cars'!$A:$O,COLUMN()-COLUMN($B:$B),0)</f>
        <v>3.4</v>
      </c>
      <c r="O135" s="2" t="str">
        <f>VLOOKUP($A135,'All details for all cars'!$A:$O,COLUMN()-COLUMN($B:$B),0)</f>
        <v>dead_after_live</v>
      </c>
      <c r="P135" s="15" t="str">
        <f>VLOOKUP($A135,'All details for all cars'!$A:$O,COLUMN()-COLUMN($B:$B),0)</f>
        <v>177729</v>
      </c>
      <c r="Q135" s="15" t="str">
        <f>VLOOKUP($A135,'All details for all cars'!$A:$O,COLUMN()-COLUMN($B:$B),0)</f>
        <v>188190</v>
      </c>
      <c r="S135" s="27" t="str">
        <f t="shared" si="2"/>
        <v>3/18/2016</v>
      </c>
      <c r="T135" s="28" t="s">
        <v>20</v>
      </c>
      <c r="U135" t="str">
        <f t="shared" si="3"/>
        <v>99839</v>
      </c>
      <c r="V135" s="29" t="str">
        <f t="shared" ref="V135:W135" si="143">F135</f>
        <v>HYUNDAI</v>
      </c>
      <c r="W135" s="29" t="str">
        <f t="shared" si="143"/>
        <v>I10</v>
      </c>
      <c r="X135" s="30" t="str">
        <f>IFERROR(VLOOKUP(W135,modelMapping,2,0),W135)</f>
        <v>I10</v>
      </c>
      <c r="Y135" s="29" t="str">
        <f t="shared" si="5"/>
        <v>Era</v>
      </c>
      <c r="Z135" s="1" t="str">
        <f t="shared" si="6"/>
        <v>Era</v>
      </c>
      <c r="AA135" t="str">
        <f t="shared" si="7"/>
        <v>2008</v>
      </c>
      <c r="AB135" t="str">
        <f t="shared" si="8"/>
        <v>220000</v>
      </c>
      <c r="AC135" t="str">
        <f t="shared" si="9"/>
        <v>72948</v>
      </c>
      <c r="AD135" t="str">
        <f t="shared" si="10"/>
        <v>8</v>
      </c>
      <c r="AE135" t="str">
        <f t="shared" si="11"/>
        <v>2</v>
      </c>
      <c r="AF135" s="28" t="s">
        <v>16</v>
      </c>
    </row>
    <row r="136">
      <c r="A136" s="13">
        <v>119608.0</v>
      </c>
      <c r="B136" s="9" t="s">
        <v>2712</v>
      </c>
      <c r="C136" s="13">
        <v>500000.0</v>
      </c>
      <c r="D136" s="23">
        <v>42451.0</v>
      </c>
      <c r="E136" s="2" t="str">
        <f>VLOOKUP($A136,'All details for all cars'!$A:$O,COLUMN()-COLUMN($B:$B),0)</f>
        <v>30-Jan-16</v>
      </c>
      <c r="F136" s="2" t="str">
        <f>VLOOKUP($A136,'All details for all cars'!$A:$O,COLUMN()-COLUMN($B:$B),0)</f>
        <v>VOLKSWAGEN</v>
      </c>
      <c r="G136" s="2" t="str">
        <f>VLOOKUP($A136,'All details for all cars'!$A:$O,COLUMN()-COLUMN($B:$B),0)</f>
        <v>POLO</v>
      </c>
      <c r="H136" s="2" t="str">
        <f>VLOOKUP($A136,'All details for all cars'!$A:$O,COLUMN()-COLUMN($B:$B),0)</f>
        <v>Highline1.2L (D)</v>
      </c>
      <c r="I136" s="15" t="str">
        <f>VLOOKUP($A136,'All details for all cars'!$A:$O,COLUMN()-COLUMN($B:$B),0)</f>
        <v>2012</v>
      </c>
      <c r="J136" s="15" t="str">
        <f>VLOOKUP($A136,'All details for all cars'!$A:$O,COLUMN()-COLUMN($B:$B),0)</f>
        <v>35427</v>
      </c>
      <c r="K136" s="15" t="str">
        <f>VLOOKUP($A136,'All details for all cars'!$A:$O,COLUMN()-COLUMN($B:$B),0)</f>
        <v>1</v>
      </c>
      <c r="L136" s="15" t="str">
        <f>VLOOKUP($A136,'All details for all cars'!$A:$O,COLUMN()-COLUMN($B:$B),0)</f>
        <v>600000</v>
      </c>
      <c r="M136" s="2" t="str">
        <f>VLOOKUP($A136,'All details for all cars'!$A:$O,COLUMN()-COLUMN($B:$B),0)</f>
        <v>Upgrading to a new car</v>
      </c>
      <c r="N136" s="15" t="str">
        <f>VLOOKUP($A136,'All details for all cars'!$A:$O,COLUMN()-COLUMN($B:$B),0)</f>
        <v>4</v>
      </c>
      <c r="O136" s="2" t="str">
        <f>VLOOKUP($A136,'All details for all cars'!$A:$O,COLUMN()-COLUMN($B:$B),0)</f>
        <v>dead_after_live</v>
      </c>
      <c r="P136" s="15" t="str">
        <f>VLOOKUP($A136,'All details for all cars'!$A:$O,COLUMN()-COLUMN($B:$B),0)</f>
        <v/>
      </c>
      <c r="Q136" s="15" t="str">
        <f>VLOOKUP($A136,'All details for all cars'!$A:$O,COLUMN()-COLUMN($B:$B),0)</f>
        <v>566300</v>
      </c>
      <c r="S136" s="31" t="str">
        <f t="shared" si="2"/>
        <v>3/22/2016</v>
      </c>
      <c r="T136" s="28" t="s">
        <v>20</v>
      </c>
      <c r="U136" t="str">
        <f t="shared" si="3"/>
        <v>119608</v>
      </c>
      <c r="V136" s="29" t="str">
        <f t="shared" ref="V136:W136" si="144">F136</f>
        <v>VOLKSWAGEN</v>
      </c>
      <c r="W136" s="29" t="str">
        <f t="shared" si="144"/>
        <v>POLO</v>
      </c>
      <c r="X136" s="30" t="str">
        <f>IFERROR(VLOOKUP(W136,modelMapping,2,0),W136)</f>
        <v>POLO</v>
      </c>
      <c r="Y136" s="29" t="str">
        <f t="shared" si="5"/>
        <v>Highline1.2L (D)</v>
      </c>
      <c r="Z136" s="1" t="str">
        <f t="shared" si="6"/>
        <v>Highline1.2L (D)</v>
      </c>
      <c r="AA136" t="str">
        <f t="shared" si="7"/>
        <v>2012</v>
      </c>
      <c r="AB136" t="str">
        <f t="shared" si="8"/>
        <v>500000</v>
      </c>
      <c r="AC136" t="str">
        <f t="shared" si="9"/>
        <v>35427</v>
      </c>
      <c r="AD136" t="str">
        <f t="shared" si="10"/>
        <v>4</v>
      </c>
      <c r="AE136" t="str">
        <f t="shared" si="11"/>
        <v>1</v>
      </c>
      <c r="AF136" s="28" t="s">
        <v>16</v>
      </c>
    </row>
    <row r="137">
      <c r="A137" s="13">
        <v>119971.0</v>
      </c>
      <c r="B137" s="9" t="s">
        <v>2710</v>
      </c>
      <c r="C137" s="13">
        <v>490000.0</v>
      </c>
      <c r="D137" s="14">
        <v>42451.0</v>
      </c>
      <c r="E137" s="2" t="str">
        <f>VLOOKUP($A137,'All details for all cars'!$A:$O,COLUMN()-COLUMN($B:$B),0)</f>
        <v>31-Jan-16</v>
      </c>
      <c r="F137" s="2" t="str">
        <f>VLOOKUP($A137,'All details for all cars'!$A:$O,COLUMN()-COLUMN($B:$B),0)</f>
        <v>HYUNDAI</v>
      </c>
      <c r="G137" s="2" t="str">
        <f>VLOOKUP($A137,'All details for all cars'!$A:$O,COLUMN()-COLUMN($B:$B),0)</f>
        <v>I20</v>
      </c>
      <c r="H137" s="2" t="str">
        <f>VLOOKUP($A137,'All details for all cars'!$A:$O,COLUMN()-COLUMN($B:$B),0)</f>
        <v>Asta 1.4 CRDI</v>
      </c>
      <c r="I137" s="15" t="str">
        <f>VLOOKUP($A137,'All details for all cars'!$A:$O,COLUMN()-COLUMN($B:$B),0)</f>
        <v>2011</v>
      </c>
      <c r="J137" s="15" t="str">
        <f>VLOOKUP($A137,'All details for all cars'!$A:$O,COLUMN()-COLUMN($B:$B),0)</f>
        <v>44546</v>
      </c>
      <c r="K137" s="15" t="str">
        <f>VLOOKUP($A137,'All details for all cars'!$A:$O,COLUMN()-COLUMN($B:$B),0)</f>
        <v>2</v>
      </c>
      <c r="L137" s="15" t="str">
        <f>VLOOKUP($A137,'All details for all cars'!$A:$O,COLUMN()-COLUMN($B:$B),0)</f>
        <v>520000</v>
      </c>
      <c r="M137" s="2" t="str">
        <f>VLOOKUP($A137,'All details for all cars'!$A:$O,COLUMN()-COLUMN($B:$B),0)</f>
        <v>Upgrading to a new car</v>
      </c>
      <c r="N137" s="15" t="str">
        <f>VLOOKUP($A137,'All details for all cars'!$A:$O,COLUMN()-COLUMN($B:$B),0)</f>
        <v>3.8</v>
      </c>
      <c r="O137" s="2" t="str">
        <f>VLOOKUP($A137,'All details for all cars'!$A:$O,COLUMN()-COLUMN($B:$B),0)</f>
        <v>dead_after_live</v>
      </c>
      <c r="P137" s="15" t="str">
        <f>VLOOKUP($A137,'All details for all cars'!$A:$O,COLUMN()-COLUMN($B:$B),0)</f>
        <v/>
      </c>
      <c r="Q137" s="15" t="str">
        <f>VLOOKUP($A137,'All details for all cars'!$A:$O,COLUMN()-COLUMN($B:$B),0)</f>
        <v>560880</v>
      </c>
      <c r="S137" s="27" t="str">
        <f t="shared" si="2"/>
        <v>3/22/2016</v>
      </c>
      <c r="T137" s="28" t="s">
        <v>20</v>
      </c>
      <c r="U137" t="str">
        <f t="shared" si="3"/>
        <v>119971</v>
      </c>
      <c r="V137" s="29" t="str">
        <f t="shared" ref="V137:W137" si="145">F137</f>
        <v>HYUNDAI</v>
      </c>
      <c r="W137" s="29" t="str">
        <f t="shared" si="145"/>
        <v>I20</v>
      </c>
      <c r="X137" s="30" t="str">
        <f>IFERROR(VLOOKUP(W137,modelMapping,2,0),W137)</f>
        <v>I20</v>
      </c>
      <c r="Y137" s="29" t="str">
        <f t="shared" si="5"/>
        <v>Asta 1.4 CRDI</v>
      </c>
      <c r="Z137" s="1" t="str">
        <f t="shared" si="6"/>
        <v>Asta 1.4 CRDI</v>
      </c>
      <c r="AA137" t="str">
        <f t="shared" si="7"/>
        <v>2011</v>
      </c>
      <c r="AB137" t="str">
        <f t="shared" si="8"/>
        <v>490000</v>
      </c>
      <c r="AC137" t="str">
        <f t="shared" si="9"/>
        <v>44546</v>
      </c>
      <c r="AD137" t="str">
        <f t="shared" si="10"/>
        <v>5</v>
      </c>
      <c r="AE137" t="str">
        <f t="shared" si="11"/>
        <v>2</v>
      </c>
      <c r="AF137" s="28" t="s">
        <v>16</v>
      </c>
    </row>
    <row r="138">
      <c r="A138" s="13">
        <v>130925.0</v>
      </c>
      <c r="B138" s="9" t="s">
        <v>2712</v>
      </c>
      <c r="C138" s="13">
        <v>460000.0</v>
      </c>
      <c r="D138" s="23">
        <v>42452.0</v>
      </c>
      <c r="E138" s="2" t="str">
        <f>VLOOKUP($A138,'All details for all cars'!$A:$O,COLUMN()-COLUMN($B:$B),0)</f>
        <v>15-Feb-16</v>
      </c>
      <c r="F138" s="2" t="str">
        <f>VLOOKUP($A138,'All details for all cars'!$A:$O,COLUMN()-COLUMN($B:$B),0)</f>
        <v>HYUNDAI</v>
      </c>
      <c r="G138" s="2" t="str">
        <f>VLOOKUP($A138,'All details for all cars'!$A:$O,COLUMN()-COLUMN($B:$B),0)</f>
        <v>GRAND I10</v>
      </c>
      <c r="H138" s="2" t="str">
        <f>VLOOKUP($A138,'All details for all cars'!$A:$O,COLUMN()-COLUMN($B:$B),0)</f>
        <v>Sportz 1.2 Kappa VTVT</v>
      </c>
      <c r="I138" s="15" t="str">
        <f>VLOOKUP($A138,'All details for all cars'!$A:$O,COLUMN()-COLUMN($B:$B),0)</f>
        <v>2014</v>
      </c>
      <c r="J138" s="15" t="str">
        <f>VLOOKUP($A138,'All details for all cars'!$A:$O,COLUMN()-COLUMN($B:$B),0)</f>
        <v>9017</v>
      </c>
      <c r="K138" s="15" t="str">
        <f>VLOOKUP($A138,'All details for all cars'!$A:$O,COLUMN()-COLUMN($B:$B),0)</f>
        <v>1</v>
      </c>
      <c r="L138" s="15" t="str">
        <f>VLOOKUP($A138,'All details for all cars'!$A:$O,COLUMN()-COLUMN($B:$B),0)</f>
        <v>485000</v>
      </c>
      <c r="M138" s="2" t="str">
        <f>VLOOKUP($A138,'All details for all cars'!$A:$O,COLUMN()-COLUMN($B:$B),0)</f>
        <v>Going abroad</v>
      </c>
      <c r="N138" s="15" t="str">
        <f>VLOOKUP($A138,'All details for all cars'!$A:$O,COLUMN()-COLUMN($B:$B),0)</f>
        <v>4.3</v>
      </c>
      <c r="O138" s="2" t="str">
        <f>VLOOKUP($A138,'All details for all cars'!$A:$O,COLUMN()-COLUMN($B:$B),0)</f>
        <v>dead_after_live</v>
      </c>
      <c r="P138" s="15" t="str">
        <f>VLOOKUP($A138,'All details for all cars'!$A:$O,COLUMN()-COLUMN($B:$B),0)</f>
        <v/>
      </c>
      <c r="Q138" s="15" t="str">
        <f>VLOOKUP($A138,'All details for all cars'!$A:$O,COLUMN()-COLUMN($B:$B),0)</f>
        <v/>
      </c>
      <c r="S138" s="31" t="str">
        <f t="shared" si="2"/>
        <v>3/23/2016</v>
      </c>
      <c r="T138" s="28" t="s">
        <v>20</v>
      </c>
      <c r="U138" t="str">
        <f t="shared" si="3"/>
        <v>130925</v>
      </c>
      <c r="V138" s="29" t="str">
        <f t="shared" ref="V138:W138" si="146">F138</f>
        <v>HYUNDAI</v>
      </c>
      <c r="W138" s="29" t="str">
        <f t="shared" si="146"/>
        <v>GRAND I10</v>
      </c>
      <c r="X138" s="30" t="str">
        <f>IFERROR(VLOOKUP(W138,modelMapping,2,0),W138)</f>
        <v>GRAND I10</v>
      </c>
      <c r="Y138" s="29" t="str">
        <f t="shared" si="5"/>
        <v>Sportz 1.2 Kappa VTVT</v>
      </c>
      <c r="Z138" s="1" t="str">
        <f t="shared" si="6"/>
        <v>Sportz 1.2 Kappa VTVT</v>
      </c>
      <c r="AA138" t="str">
        <f t="shared" si="7"/>
        <v>2014</v>
      </c>
      <c r="AB138" t="str">
        <f t="shared" si="8"/>
        <v>460000</v>
      </c>
      <c r="AC138" t="str">
        <f t="shared" si="9"/>
        <v>9017</v>
      </c>
      <c r="AD138" t="str">
        <f t="shared" si="10"/>
        <v>2</v>
      </c>
      <c r="AE138" t="str">
        <f t="shared" si="11"/>
        <v>1</v>
      </c>
      <c r="AF138" s="28" t="s">
        <v>16</v>
      </c>
    </row>
    <row r="139">
      <c r="A139" s="13">
        <v>117535.0</v>
      </c>
      <c r="B139" s="9" t="s">
        <v>2712</v>
      </c>
      <c r="C139" s="13">
        <v>200000.0</v>
      </c>
      <c r="D139" s="23">
        <v>42454.0</v>
      </c>
      <c r="E139" s="2" t="str">
        <f>VLOOKUP($A139,'All details for all cars'!$A:$O,COLUMN()-COLUMN($B:$B),0)</f>
        <v>25-Jan-16</v>
      </c>
      <c r="F139" s="2" t="str">
        <f>VLOOKUP($A139,'All details for all cars'!$A:$O,COLUMN()-COLUMN($B:$B),0)</f>
        <v>HYUNDAI</v>
      </c>
      <c r="G139" s="2" t="str">
        <f>VLOOKUP($A139,'All details for all cars'!$A:$O,COLUMN()-COLUMN($B:$B),0)</f>
        <v>SANTRO XING</v>
      </c>
      <c r="H139" s="2" t="str">
        <f>VLOOKUP($A139,'All details for all cars'!$A:$O,COLUMN()-COLUMN($B:$B),0)</f>
        <v>GLS</v>
      </c>
      <c r="I139" s="15" t="str">
        <f>VLOOKUP($A139,'All details for all cars'!$A:$O,COLUMN()-COLUMN($B:$B),0)</f>
        <v>2007</v>
      </c>
      <c r="J139" s="15" t="str">
        <f>VLOOKUP($A139,'All details for all cars'!$A:$O,COLUMN()-COLUMN($B:$B),0)</f>
        <v>100842</v>
      </c>
      <c r="K139" s="15" t="str">
        <f>VLOOKUP($A139,'All details for all cars'!$A:$O,COLUMN()-COLUMN($B:$B),0)</f>
        <v>1</v>
      </c>
      <c r="L139" s="15" t="str">
        <f>VLOOKUP($A139,'All details for all cars'!$A:$O,COLUMN()-COLUMN($B:$B),0)</f>
        <v>200000</v>
      </c>
      <c r="M139" s="2" t="str">
        <f>VLOOKUP($A139,'All details for all cars'!$A:$O,COLUMN()-COLUMN($B:$B),0)</f>
        <v>Other</v>
      </c>
      <c r="N139" s="15" t="str">
        <f>VLOOKUP($A139,'All details for all cars'!$A:$O,COLUMN()-COLUMN($B:$B),0)</f>
        <v>2.1</v>
      </c>
      <c r="O139" s="2" t="str">
        <f>VLOOKUP($A139,'All details for all cars'!$A:$O,COLUMN()-COLUMN($B:$B),0)</f>
        <v>dead_after_live</v>
      </c>
      <c r="P139" s="15" t="str">
        <f>VLOOKUP($A139,'All details for all cars'!$A:$O,COLUMN()-COLUMN($B:$B),0)</f>
        <v>162171</v>
      </c>
      <c r="Q139" s="15" t="str">
        <f>VLOOKUP($A139,'All details for all cars'!$A:$O,COLUMN()-COLUMN($B:$B),0)</f>
        <v>174700</v>
      </c>
      <c r="S139" s="31" t="str">
        <f t="shared" si="2"/>
        <v>3/25/2016</v>
      </c>
      <c r="T139" s="28" t="s">
        <v>20</v>
      </c>
      <c r="U139" t="str">
        <f t="shared" si="3"/>
        <v>117535</v>
      </c>
      <c r="V139" s="29" t="str">
        <f t="shared" ref="V139:W139" si="147">F139</f>
        <v>HYUNDAI</v>
      </c>
      <c r="W139" s="29" t="str">
        <f t="shared" si="147"/>
        <v>SANTRO XING</v>
      </c>
      <c r="X139" s="30" t="str">
        <f>IFERROR(VLOOKUP(W139,modelMapping,2,0),W139)</f>
        <v>SANTRO XING</v>
      </c>
      <c r="Y139" s="29" t="str">
        <f t="shared" si="5"/>
        <v>GLS</v>
      </c>
      <c r="Z139" s="1" t="str">
        <f t="shared" si="6"/>
        <v>GLS</v>
      </c>
      <c r="AA139" t="str">
        <f t="shared" si="7"/>
        <v>2007</v>
      </c>
      <c r="AB139" t="str">
        <f t="shared" si="8"/>
        <v>200000</v>
      </c>
      <c r="AC139" t="str">
        <f t="shared" si="9"/>
        <v>100842</v>
      </c>
      <c r="AD139" t="str">
        <f t="shared" si="10"/>
        <v>9</v>
      </c>
      <c r="AE139" t="str">
        <f t="shared" si="11"/>
        <v>1</v>
      </c>
      <c r="AF139" s="28" t="s">
        <v>16</v>
      </c>
    </row>
    <row r="140">
      <c r="A140" s="13">
        <v>118760.0</v>
      </c>
      <c r="B140" s="9" t="s">
        <v>2712</v>
      </c>
      <c r="C140" s="13">
        <v>375000.0</v>
      </c>
      <c r="D140" s="14">
        <v>42422.0</v>
      </c>
      <c r="E140" s="2" t="str">
        <f>VLOOKUP($A140,'All details for all cars'!$A:$O,COLUMN()-COLUMN($B:$B),0)</f>
        <v>28-Jan-16</v>
      </c>
      <c r="F140" s="2" t="str">
        <f>VLOOKUP($A140,'All details for all cars'!$A:$O,COLUMN()-COLUMN($B:$B),0)</f>
        <v>CHEVROLET</v>
      </c>
      <c r="G140" s="2" t="str">
        <f>VLOOKUP($A140,'All details for all cars'!$A:$O,COLUMN()-COLUMN($B:$B),0)</f>
        <v>BEAT</v>
      </c>
      <c r="H140" s="2" t="str">
        <f>VLOOKUP($A140,'All details for all cars'!$A:$O,COLUMN()-COLUMN($B:$B),0)</f>
        <v>LT Diesel</v>
      </c>
      <c r="I140" s="15" t="str">
        <f>VLOOKUP($A140,'All details for all cars'!$A:$O,COLUMN()-COLUMN($B:$B),0)</f>
        <v>2012</v>
      </c>
      <c r="J140" s="15" t="str">
        <f>VLOOKUP($A140,'All details for all cars'!$A:$O,COLUMN()-COLUMN($B:$B),0)</f>
        <v>37381</v>
      </c>
      <c r="K140" s="15" t="str">
        <f>VLOOKUP($A140,'All details for all cars'!$A:$O,COLUMN()-COLUMN($B:$B),0)</f>
        <v>1</v>
      </c>
      <c r="L140" s="15" t="str">
        <f>VLOOKUP($A140,'All details for all cars'!$A:$O,COLUMN()-COLUMN($B:$B),0)</f>
        <v>380000</v>
      </c>
      <c r="M140" s="2" t="str">
        <f>VLOOKUP($A140,'All details for all cars'!$A:$O,COLUMN()-COLUMN($B:$B),0)</f>
        <v>Upgrading to a new car</v>
      </c>
      <c r="N140" s="15" t="str">
        <f>VLOOKUP($A140,'All details for all cars'!$A:$O,COLUMN()-COLUMN($B:$B),0)</f>
        <v>4.1</v>
      </c>
      <c r="O140" s="2" t="str">
        <f>VLOOKUP($A140,'All details for all cars'!$A:$O,COLUMN()-COLUMN($B:$B),0)</f>
        <v>dead_after_live</v>
      </c>
      <c r="P140" s="15" t="str">
        <f>VLOOKUP($A140,'All details for all cars'!$A:$O,COLUMN()-COLUMN($B:$B),0)</f>
        <v/>
      </c>
      <c r="Q140" s="15" t="str">
        <f>VLOOKUP($A140,'All details for all cars'!$A:$O,COLUMN()-COLUMN($B:$B),0)</f>
        <v>430400</v>
      </c>
      <c r="S140" s="27" t="str">
        <f t="shared" si="2"/>
        <v>2/22/2016</v>
      </c>
      <c r="T140" s="28" t="s">
        <v>20</v>
      </c>
      <c r="U140" t="str">
        <f t="shared" si="3"/>
        <v>118760</v>
      </c>
      <c r="V140" s="29" t="str">
        <f t="shared" ref="V140:W140" si="148">F140</f>
        <v>CHEVROLET</v>
      </c>
      <c r="W140" s="29" t="str">
        <f t="shared" si="148"/>
        <v>BEAT</v>
      </c>
      <c r="X140" s="30" t="str">
        <f>IFERROR(VLOOKUP(W140,modelMapping,2,0),W140)</f>
        <v>BEAT</v>
      </c>
      <c r="Y140" s="29" t="str">
        <f t="shared" si="5"/>
        <v>LT Diesel</v>
      </c>
      <c r="Z140" s="1" t="str">
        <f t="shared" si="6"/>
        <v>LT Diesel</v>
      </c>
      <c r="AA140" t="str">
        <f t="shared" si="7"/>
        <v>2012</v>
      </c>
      <c r="AB140" t="str">
        <f t="shared" si="8"/>
        <v>375000</v>
      </c>
      <c r="AC140" t="str">
        <f t="shared" si="9"/>
        <v>37381</v>
      </c>
      <c r="AD140" t="str">
        <f t="shared" si="10"/>
        <v>4</v>
      </c>
      <c r="AE140" t="str">
        <f t="shared" si="11"/>
        <v>1</v>
      </c>
      <c r="AF140" s="28" t="s">
        <v>16</v>
      </c>
    </row>
    <row r="141">
      <c r="A141" s="13">
        <v>100549.0</v>
      </c>
      <c r="B141" s="9" t="s">
        <v>2712</v>
      </c>
      <c r="C141" s="13">
        <v>480000.0</v>
      </c>
      <c r="D141" s="23">
        <v>42447.0</v>
      </c>
      <c r="E141" s="2" t="str">
        <f>VLOOKUP($A141,'All details for all cars'!$A:$O,COLUMN()-COLUMN($B:$B),0)</f>
        <v>21-Dec-15</v>
      </c>
      <c r="F141" s="2" t="str">
        <f>VLOOKUP($A141,'All details for all cars'!$A:$O,COLUMN()-COLUMN($B:$B),0)</f>
        <v>HYUNDAI</v>
      </c>
      <c r="G141" s="2" t="str">
        <f>VLOOKUP($A141,'All details for all cars'!$A:$O,COLUMN()-COLUMN($B:$B),0)</f>
        <v>I10</v>
      </c>
      <c r="H141" s="2" t="str">
        <f>VLOOKUP($A141,'All details for all cars'!$A:$O,COLUMN()-COLUMN($B:$B),0)</f>
        <v>Sportz 1.2 AT</v>
      </c>
      <c r="I141" s="15" t="str">
        <f>VLOOKUP($A141,'All details for all cars'!$A:$O,COLUMN()-COLUMN($B:$B),0)</f>
        <v>2013</v>
      </c>
      <c r="J141" s="15" t="str">
        <f>VLOOKUP($A141,'All details for all cars'!$A:$O,COLUMN()-COLUMN($B:$B),0)</f>
        <v>22209</v>
      </c>
      <c r="K141" s="15" t="str">
        <f>VLOOKUP($A141,'All details for all cars'!$A:$O,COLUMN()-COLUMN($B:$B),0)</f>
        <v>1</v>
      </c>
      <c r="L141" s="15" t="str">
        <f>VLOOKUP($A141,'All details for all cars'!$A:$O,COLUMN()-COLUMN($B:$B),0)</f>
        <v>525000</v>
      </c>
      <c r="M141" s="2" t="str">
        <f>VLOOKUP($A141,'All details for all cars'!$A:$O,COLUMN()-COLUMN($B:$B),0)</f>
        <v>Upgrading to a new car</v>
      </c>
      <c r="N141" s="15" t="str">
        <f>VLOOKUP($A141,'All details for all cars'!$A:$O,COLUMN()-COLUMN($B:$B),0)</f>
        <v>4.1</v>
      </c>
      <c r="O141" s="2" t="str">
        <f>VLOOKUP($A141,'All details for all cars'!$A:$O,COLUMN()-COLUMN($B:$B),0)</f>
        <v>dead_after_live</v>
      </c>
      <c r="P141" s="15" t="str">
        <f>VLOOKUP($A141,'All details for all cars'!$A:$O,COLUMN()-COLUMN($B:$B),0)</f>
        <v/>
      </c>
      <c r="Q141" s="15" t="str">
        <f>VLOOKUP($A141,'All details for all cars'!$A:$O,COLUMN()-COLUMN($B:$B),0)</f>
        <v/>
      </c>
      <c r="S141" s="31" t="str">
        <f t="shared" si="2"/>
        <v>3/18/2016</v>
      </c>
      <c r="T141" s="28" t="s">
        <v>20</v>
      </c>
      <c r="U141" t="str">
        <f t="shared" si="3"/>
        <v>100549</v>
      </c>
      <c r="V141" s="29" t="str">
        <f t="shared" ref="V141:W141" si="149">F141</f>
        <v>HYUNDAI</v>
      </c>
      <c r="W141" s="29" t="str">
        <f t="shared" si="149"/>
        <v>I10</v>
      </c>
      <c r="X141" s="30" t="str">
        <f>IFERROR(VLOOKUP(W141,modelMapping,2,0),W141)</f>
        <v>I10</v>
      </c>
      <c r="Y141" s="29" t="str">
        <f t="shared" si="5"/>
        <v>Sportz 1.2 AT</v>
      </c>
      <c r="Z141" s="1" t="str">
        <f t="shared" si="6"/>
        <v>Sportz 1.2 AT</v>
      </c>
      <c r="AA141" t="str">
        <f t="shared" si="7"/>
        <v>2013</v>
      </c>
      <c r="AB141" t="str">
        <f t="shared" si="8"/>
        <v>480000</v>
      </c>
      <c r="AC141" t="str">
        <f t="shared" si="9"/>
        <v>22209</v>
      </c>
      <c r="AD141" t="str">
        <f t="shared" si="10"/>
        <v>3</v>
      </c>
      <c r="AE141" t="str">
        <f t="shared" si="11"/>
        <v>1</v>
      </c>
      <c r="AF141" s="28" t="s">
        <v>16</v>
      </c>
    </row>
    <row r="142">
      <c r="A142" s="13">
        <v>121540.0</v>
      </c>
      <c r="B142" s="9" t="s">
        <v>2711</v>
      </c>
      <c r="C142" s="13">
        <v>285000.0</v>
      </c>
      <c r="D142" s="23">
        <v>42451.0</v>
      </c>
      <c r="E142" s="2" t="str">
        <f>VLOOKUP($A142,'All details for all cars'!$A:$O,COLUMN()-COLUMN($B:$B),0)</f>
        <v>1-Feb-16</v>
      </c>
      <c r="F142" s="2" t="str">
        <f>VLOOKUP($A142,'All details for all cars'!$A:$O,COLUMN()-COLUMN($B:$B),0)</f>
        <v>CHEVROLET</v>
      </c>
      <c r="G142" s="2" t="str">
        <f>VLOOKUP($A142,'All details for all cars'!$A:$O,COLUMN()-COLUMN($B:$B),0)</f>
        <v>BEAT</v>
      </c>
      <c r="H142" s="2" t="str">
        <f>VLOOKUP($A142,'All details for all cars'!$A:$O,COLUMN()-COLUMN($B:$B),0)</f>
        <v>LT Petrol</v>
      </c>
      <c r="I142" s="15" t="str">
        <f>VLOOKUP($A142,'All details for all cars'!$A:$O,COLUMN()-COLUMN($B:$B),0)</f>
        <v>2011</v>
      </c>
      <c r="J142" s="15" t="str">
        <f>VLOOKUP($A142,'All details for all cars'!$A:$O,COLUMN()-COLUMN($B:$B),0)</f>
        <v>31261</v>
      </c>
      <c r="K142" s="15" t="str">
        <f>VLOOKUP($A142,'All details for all cars'!$A:$O,COLUMN()-COLUMN($B:$B),0)</f>
        <v>2</v>
      </c>
      <c r="L142" s="15" t="str">
        <f>VLOOKUP($A142,'All details for all cars'!$A:$O,COLUMN()-COLUMN($B:$B),0)</f>
        <v>305000</v>
      </c>
      <c r="M142" s="2" t="str">
        <f>VLOOKUP($A142,'All details for all cars'!$A:$O,COLUMN()-COLUMN($B:$B),0)</f>
        <v>Upgrading to a new car</v>
      </c>
      <c r="N142" s="15" t="str">
        <f>VLOOKUP($A142,'All details for all cars'!$A:$O,COLUMN()-COLUMN($B:$B),0)</f>
        <v>3.8</v>
      </c>
      <c r="O142" s="2" t="str">
        <f>VLOOKUP($A142,'All details for all cars'!$A:$O,COLUMN()-COLUMN($B:$B),0)</f>
        <v>dead_after_live</v>
      </c>
      <c r="P142" s="15" t="str">
        <f>VLOOKUP($A142,'All details for all cars'!$A:$O,COLUMN()-COLUMN($B:$B),0)</f>
        <v/>
      </c>
      <c r="Q142" s="15" t="str">
        <f>VLOOKUP($A142,'All details for all cars'!$A:$O,COLUMN()-COLUMN($B:$B),0)</f>
        <v>257310</v>
      </c>
      <c r="S142" s="31" t="str">
        <f t="shared" si="2"/>
        <v>3/22/2016</v>
      </c>
      <c r="T142" s="28" t="s">
        <v>20</v>
      </c>
      <c r="U142" t="str">
        <f t="shared" si="3"/>
        <v>121540</v>
      </c>
      <c r="V142" s="29" t="str">
        <f t="shared" ref="V142:W142" si="150">F142</f>
        <v>CHEVROLET</v>
      </c>
      <c r="W142" s="29" t="str">
        <f t="shared" si="150"/>
        <v>BEAT</v>
      </c>
      <c r="X142" s="30" t="str">
        <f>IFERROR(VLOOKUP(W142,modelMapping,2,0),W142)</f>
        <v>BEAT</v>
      </c>
      <c r="Y142" s="29" t="str">
        <f t="shared" si="5"/>
        <v>LT Petrol</v>
      </c>
      <c r="Z142" s="1" t="str">
        <f t="shared" si="6"/>
        <v>LT Petrol</v>
      </c>
      <c r="AA142" t="str">
        <f t="shared" si="7"/>
        <v>2011</v>
      </c>
      <c r="AB142" t="str">
        <f t="shared" si="8"/>
        <v>285000</v>
      </c>
      <c r="AC142" t="str">
        <f t="shared" si="9"/>
        <v>31261</v>
      </c>
      <c r="AD142" t="str">
        <f t="shared" si="10"/>
        <v>5</v>
      </c>
      <c r="AE142" t="str">
        <f t="shared" si="11"/>
        <v>2</v>
      </c>
      <c r="AF142" s="28" t="s">
        <v>16</v>
      </c>
    </row>
    <row r="143">
      <c r="A143" s="13">
        <v>120379.0</v>
      </c>
      <c r="B143" s="9" t="s">
        <v>2710</v>
      </c>
      <c r="C143" s="13">
        <v>630000.0</v>
      </c>
      <c r="D143" s="23">
        <v>42451.0</v>
      </c>
      <c r="E143" s="2" t="str">
        <f>VLOOKUP($A143,'All details for all cars'!$A:$O,COLUMN()-COLUMN($B:$B),0)</f>
        <v>1-Feb-16</v>
      </c>
      <c r="F143" s="2" t="str">
        <f>VLOOKUP($A143,'All details for all cars'!$A:$O,COLUMN()-COLUMN($B:$B),0)</f>
        <v>SKODA</v>
      </c>
      <c r="G143" s="2" t="str">
        <f>VLOOKUP($A143,'All details for all cars'!$A:$O,COLUMN()-COLUMN($B:$B),0)</f>
        <v>RAPID</v>
      </c>
      <c r="H143" s="2" t="str">
        <f>VLOOKUP($A143,'All details for all cars'!$A:$O,COLUMN()-COLUMN($B:$B),0)</f>
        <v>Ambition 1.6 TDI CR MT</v>
      </c>
      <c r="I143" s="15" t="str">
        <f>VLOOKUP($A143,'All details for all cars'!$A:$O,COLUMN()-COLUMN($B:$B),0)</f>
        <v>2012</v>
      </c>
      <c r="J143" s="15" t="str">
        <f>VLOOKUP($A143,'All details for all cars'!$A:$O,COLUMN()-COLUMN($B:$B),0)</f>
        <v>37638</v>
      </c>
      <c r="K143" s="15" t="str">
        <f>VLOOKUP($A143,'All details for all cars'!$A:$O,COLUMN()-COLUMN($B:$B),0)</f>
        <v>2</v>
      </c>
      <c r="L143" s="15" t="str">
        <f>VLOOKUP($A143,'All details for all cars'!$A:$O,COLUMN()-COLUMN($B:$B),0)</f>
        <v>675000</v>
      </c>
      <c r="M143" s="2" t="str">
        <f>VLOOKUP($A143,'All details for all cars'!$A:$O,COLUMN()-COLUMN($B:$B),0)</f>
        <v>Upgrading to a new car</v>
      </c>
      <c r="N143" s="15" t="str">
        <f>VLOOKUP($A143,'All details for all cars'!$A:$O,COLUMN()-COLUMN($B:$B),0)</f>
        <v>4</v>
      </c>
      <c r="O143" s="2" t="str">
        <f>VLOOKUP($A143,'All details for all cars'!$A:$O,COLUMN()-COLUMN($B:$B),0)</f>
        <v>dead_after_live</v>
      </c>
      <c r="P143" s="15" t="str">
        <f>VLOOKUP($A143,'All details for all cars'!$A:$O,COLUMN()-COLUMN($B:$B),0)</f>
        <v/>
      </c>
      <c r="Q143" s="15" t="str">
        <f>VLOOKUP($A143,'All details for all cars'!$A:$O,COLUMN()-COLUMN($B:$B),0)</f>
        <v/>
      </c>
      <c r="S143" s="31" t="str">
        <f t="shared" si="2"/>
        <v>3/22/2016</v>
      </c>
      <c r="T143" s="28" t="s">
        <v>20</v>
      </c>
      <c r="U143" t="str">
        <f t="shared" si="3"/>
        <v>120379</v>
      </c>
      <c r="V143" s="29" t="str">
        <f t="shared" ref="V143:W143" si="151">F143</f>
        <v>SKODA</v>
      </c>
      <c r="W143" s="29" t="str">
        <f t="shared" si="151"/>
        <v>RAPID</v>
      </c>
      <c r="X143" s="30" t="str">
        <f>IFERROR(VLOOKUP(W143,modelMapping,2,0),W143)</f>
        <v>RAPID</v>
      </c>
      <c r="Y143" s="29" t="str">
        <f t="shared" si="5"/>
        <v>Ambition 1.6 TDI CR MT</v>
      </c>
      <c r="Z143" s="1" t="str">
        <f t="shared" si="6"/>
        <v>Ambition 1.6 TDI CR MT</v>
      </c>
      <c r="AA143" t="str">
        <f t="shared" si="7"/>
        <v>2012</v>
      </c>
      <c r="AB143" t="str">
        <f t="shared" si="8"/>
        <v>630000</v>
      </c>
      <c r="AC143" t="str">
        <f t="shared" si="9"/>
        <v>37638</v>
      </c>
      <c r="AD143" t="str">
        <f t="shared" si="10"/>
        <v>4</v>
      </c>
      <c r="AE143" t="str">
        <f t="shared" si="11"/>
        <v>2</v>
      </c>
      <c r="AF143" s="28" t="s">
        <v>16</v>
      </c>
    </row>
    <row r="144">
      <c r="A144" s="13">
        <v>137284.0</v>
      </c>
      <c r="B144" s="9" t="s">
        <v>2710</v>
      </c>
      <c r="C144" s="13">
        <v>565000.0</v>
      </c>
      <c r="D144" s="23">
        <v>42454.0</v>
      </c>
      <c r="E144" s="2" t="str">
        <f>VLOOKUP($A144,'All details for all cars'!$A:$O,COLUMN()-COLUMN($B:$B),0)</f>
        <v>24-Feb-16</v>
      </c>
      <c r="F144" s="2" t="str">
        <f>VLOOKUP($A144,'All details for all cars'!$A:$O,COLUMN()-COLUMN($B:$B),0)</f>
        <v>VOLKSWAGEN</v>
      </c>
      <c r="G144" s="2" t="str">
        <f>VLOOKUP($A144,'All details for all cars'!$A:$O,COLUMN()-COLUMN($B:$B),0)</f>
        <v>POLO</v>
      </c>
      <c r="H144" s="2" t="str">
        <f>VLOOKUP($A144,'All details for all cars'!$A:$O,COLUMN()-COLUMN($B:$B),0)</f>
        <v>Highline1.2L (P)</v>
      </c>
      <c r="I144" s="15" t="str">
        <f>VLOOKUP($A144,'All details for all cars'!$A:$O,COLUMN()-COLUMN($B:$B),0)</f>
        <v>2014</v>
      </c>
      <c r="J144" s="15" t="str">
        <f>VLOOKUP($A144,'All details for all cars'!$A:$O,COLUMN()-COLUMN($B:$B),0)</f>
        <v>10832</v>
      </c>
      <c r="K144" s="15" t="str">
        <f>VLOOKUP($A144,'All details for all cars'!$A:$O,COLUMN()-COLUMN($B:$B),0)</f>
        <v>1</v>
      </c>
      <c r="L144" s="15" t="str">
        <f>VLOOKUP($A144,'All details for all cars'!$A:$O,COLUMN()-COLUMN($B:$B),0)</f>
        <v>625000</v>
      </c>
      <c r="M144" s="2" t="str">
        <f>VLOOKUP($A144,'All details for all cars'!$A:$O,COLUMN()-COLUMN($B:$B),0)</f>
        <v>Other</v>
      </c>
      <c r="N144" s="15" t="str">
        <f>VLOOKUP($A144,'All details for all cars'!$A:$O,COLUMN()-COLUMN($B:$B),0)</f>
        <v>4.5</v>
      </c>
      <c r="O144" s="2" t="str">
        <f>VLOOKUP($A144,'All details for all cars'!$A:$O,COLUMN()-COLUMN($B:$B),0)</f>
        <v>dead_after_live</v>
      </c>
      <c r="P144" s="15" t="str">
        <f>VLOOKUP($A144,'All details for all cars'!$A:$O,COLUMN()-COLUMN($B:$B),0)</f>
        <v/>
      </c>
      <c r="Q144" s="15" t="str">
        <f>VLOOKUP($A144,'All details for all cars'!$A:$O,COLUMN()-COLUMN($B:$B),0)</f>
        <v>544000</v>
      </c>
      <c r="S144" s="31" t="str">
        <f t="shared" si="2"/>
        <v>3/25/2016</v>
      </c>
      <c r="T144" s="28" t="s">
        <v>20</v>
      </c>
      <c r="U144" t="str">
        <f t="shared" si="3"/>
        <v>137284</v>
      </c>
      <c r="V144" s="29" t="str">
        <f t="shared" ref="V144:W144" si="152">F144</f>
        <v>VOLKSWAGEN</v>
      </c>
      <c r="W144" s="29" t="str">
        <f t="shared" si="152"/>
        <v>POLO</v>
      </c>
      <c r="X144" s="30" t="str">
        <f>IFERROR(VLOOKUP(W144,modelMapping,2,0),W144)</f>
        <v>POLO</v>
      </c>
      <c r="Y144" s="29" t="str">
        <f t="shared" si="5"/>
        <v>Highline1.2L (P)</v>
      </c>
      <c r="Z144" s="1" t="str">
        <f t="shared" si="6"/>
        <v>Highline1.2L (P)</v>
      </c>
      <c r="AA144" t="str">
        <f t="shared" si="7"/>
        <v>2014</v>
      </c>
      <c r="AB144" t="str">
        <f t="shared" si="8"/>
        <v>565000</v>
      </c>
      <c r="AC144" t="str">
        <f t="shared" si="9"/>
        <v>10832</v>
      </c>
      <c r="AD144" t="str">
        <f t="shared" si="10"/>
        <v>2</v>
      </c>
      <c r="AE144" t="str">
        <f t="shared" si="11"/>
        <v>1</v>
      </c>
      <c r="AF144" s="28" t="s">
        <v>16</v>
      </c>
    </row>
    <row r="145">
      <c r="A145" s="13">
        <v>121974.0</v>
      </c>
      <c r="B145" s="9" t="s">
        <v>2710</v>
      </c>
      <c r="C145" s="13">
        <v>400000.0</v>
      </c>
      <c r="D145" s="14">
        <v>42451.0</v>
      </c>
      <c r="E145" s="2" t="str">
        <f>VLOOKUP($A145,'All details for all cars'!$A:$O,COLUMN()-COLUMN($B:$B),0)</f>
        <v>2-Feb-16</v>
      </c>
      <c r="F145" s="2" t="str">
        <f>VLOOKUP($A145,'All details for all cars'!$A:$O,COLUMN()-COLUMN($B:$B),0)</f>
        <v>MARUTI SUZUKI</v>
      </c>
      <c r="G145" s="2" t="str">
        <f>VLOOKUP($A145,'All details for all cars'!$A:$O,COLUMN()-COLUMN($B:$B),0)</f>
        <v>SX4</v>
      </c>
      <c r="H145" s="2" t="str">
        <f>VLOOKUP($A145,'All details for all cars'!$A:$O,COLUMN()-COLUMN($B:$B),0)</f>
        <v>ZXI MT BS-IV</v>
      </c>
      <c r="I145" s="15" t="str">
        <f>VLOOKUP($A145,'All details for all cars'!$A:$O,COLUMN()-COLUMN($B:$B),0)</f>
        <v>2011</v>
      </c>
      <c r="J145" s="15" t="str">
        <f>VLOOKUP($A145,'All details for all cars'!$A:$O,COLUMN()-COLUMN($B:$B),0)</f>
        <v>47639</v>
      </c>
      <c r="K145" s="15" t="str">
        <f>VLOOKUP($A145,'All details for all cars'!$A:$O,COLUMN()-COLUMN($B:$B),0)</f>
        <v>1</v>
      </c>
      <c r="L145" s="15" t="str">
        <f>VLOOKUP($A145,'All details for all cars'!$A:$O,COLUMN()-COLUMN($B:$B),0)</f>
        <v>450000</v>
      </c>
      <c r="M145" s="2" t="str">
        <f>VLOOKUP($A145,'All details for all cars'!$A:$O,COLUMN()-COLUMN($B:$B),0)</f>
        <v>Going abroad</v>
      </c>
      <c r="N145" s="15" t="str">
        <f>VLOOKUP($A145,'All details for all cars'!$A:$O,COLUMN()-COLUMN($B:$B),0)</f>
        <v>3.9</v>
      </c>
      <c r="O145" s="2" t="str">
        <f>VLOOKUP($A145,'All details for all cars'!$A:$O,COLUMN()-COLUMN($B:$B),0)</f>
        <v>dead_after_live</v>
      </c>
      <c r="P145" s="15" t="str">
        <f>VLOOKUP($A145,'All details for all cars'!$A:$O,COLUMN()-COLUMN($B:$B),0)</f>
        <v>393802</v>
      </c>
      <c r="Q145" s="15" t="str">
        <f>VLOOKUP($A145,'All details for all cars'!$A:$O,COLUMN()-COLUMN($B:$B),0)</f>
        <v>454700</v>
      </c>
      <c r="S145" s="27" t="str">
        <f t="shared" si="2"/>
        <v>3/22/2016</v>
      </c>
      <c r="T145" s="28" t="s">
        <v>20</v>
      </c>
      <c r="U145" t="str">
        <f t="shared" si="3"/>
        <v>121974</v>
      </c>
      <c r="V145" s="29" t="str">
        <f t="shared" ref="V145:W145" si="153">F145</f>
        <v>MARUTI SUZUKI</v>
      </c>
      <c r="W145" s="29" t="str">
        <f t="shared" si="153"/>
        <v>SX4</v>
      </c>
      <c r="X145" s="30" t="str">
        <f>IFERROR(VLOOKUP(W145,modelMapping,2,0),W145)</f>
        <v>SX4</v>
      </c>
      <c r="Y145" s="29" t="str">
        <f t="shared" si="5"/>
        <v>ZXI MT BS-IV</v>
      </c>
      <c r="Z145" s="1" t="str">
        <f t="shared" si="6"/>
        <v>ZXI MT</v>
      </c>
      <c r="AA145" t="str">
        <f t="shared" si="7"/>
        <v>2011</v>
      </c>
      <c r="AB145" t="str">
        <f t="shared" si="8"/>
        <v>400000</v>
      </c>
      <c r="AC145" t="str">
        <f t="shared" si="9"/>
        <v>47639</v>
      </c>
      <c r="AD145" t="str">
        <f t="shared" si="10"/>
        <v>5</v>
      </c>
      <c r="AE145" t="str">
        <f t="shared" si="11"/>
        <v>1</v>
      </c>
      <c r="AF145" s="28" t="s">
        <v>16</v>
      </c>
    </row>
    <row r="146">
      <c r="A146" s="13">
        <v>137644.0</v>
      </c>
      <c r="B146" s="9" t="s">
        <v>2711</v>
      </c>
      <c r="C146" s="13">
        <v>350000.0</v>
      </c>
      <c r="D146" s="23">
        <v>42454.0</v>
      </c>
      <c r="E146" s="2" t="str">
        <f>VLOOKUP($A146,'All details for all cars'!$A:$O,COLUMN()-COLUMN($B:$B),0)</f>
        <v>25-Feb-16</v>
      </c>
      <c r="F146" s="2" t="str">
        <f>VLOOKUP($A146,'All details for all cars'!$A:$O,COLUMN()-COLUMN($B:$B),0)</f>
        <v>MAHINDRA</v>
      </c>
      <c r="G146" s="2" t="str">
        <f>VLOOKUP($A146,'All details for all cars'!$A:$O,COLUMN()-COLUMN($B:$B),0)</f>
        <v>SCORPIO</v>
      </c>
      <c r="H146" s="2" t="str">
        <f>VLOOKUP($A146,'All details for all cars'!$A:$O,COLUMN()-COLUMN($B:$B),0)</f>
        <v>SLE 2.6 CRDe</v>
      </c>
      <c r="I146" s="15" t="str">
        <f>VLOOKUP($A146,'All details for all cars'!$A:$O,COLUMN()-COLUMN($B:$B),0)</f>
        <v>2006</v>
      </c>
      <c r="J146" s="15" t="str">
        <f>VLOOKUP($A146,'All details for all cars'!$A:$O,COLUMN()-COLUMN($B:$B),0)</f>
        <v>91811</v>
      </c>
      <c r="K146" s="15" t="str">
        <f>VLOOKUP($A146,'All details for all cars'!$A:$O,COLUMN()-COLUMN($B:$B),0)</f>
        <v>2</v>
      </c>
      <c r="L146" s="15" t="str">
        <f>VLOOKUP($A146,'All details for all cars'!$A:$O,COLUMN()-COLUMN($B:$B),0)</f>
        <v>415000</v>
      </c>
      <c r="M146" s="2" t="str">
        <f>VLOOKUP($A146,'All details for all cars'!$A:$O,COLUMN()-COLUMN($B:$B),0)</f>
        <v>Parking issue</v>
      </c>
      <c r="N146" s="15" t="str">
        <f>VLOOKUP($A146,'All details for all cars'!$A:$O,COLUMN()-COLUMN($B:$B),0)</f>
        <v>3.1</v>
      </c>
      <c r="O146" s="2" t="str">
        <f>VLOOKUP($A146,'All details for all cars'!$A:$O,COLUMN()-COLUMN($B:$B),0)</f>
        <v>dead_after_live</v>
      </c>
      <c r="P146" s="15" t="str">
        <f>VLOOKUP($A146,'All details for all cars'!$A:$O,COLUMN()-COLUMN($B:$B),0)</f>
        <v/>
      </c>
      <c r="Q146" s="15" t="str">
        <f>VLOOKUP($A146,'All details for all cars'!$A:$O,COLUMN()-COLUMN($B:$B),0)</f>
        <v/>
      </c>
      <c r="S146" s="31" t="str">
        <f t="shared" si="2"/>
        <v>3/25/2016</v>
      </c>
      <c r="T146" s="28" t="s">
        <v>20</v>
      </c>
      <c r="U146" t="str">
        <f t="shared" si="3"/>
        <v>137644</v>
      </c>
      <c r="V146" s="29" t="str">
        <f t="shared" ref="V146:W146" si="154">F146</f>
        <v>MAHINDRA</v>
      </c>
      <c r="W146" s="29" t="str">
        <f t="shared" si="154"/>
        <v>SCORPIO</v>
      </c>
      <c r="X146" s="30" t="str">
        <f>IFERROR(VLOOKUP(W146,modelMapping,2,0),W146)</f>
        <v>SCORPIO</v>
      </c>
      <c r="Y146" s="29" t="str">
        <f t="shared" si="5"/>
        <v>SLE 2.6 CRDe</v>
      </c>
      <c r="Z146" s="1" t="str">
        <f t="shared" si="6"/>
        <v>SLE 2.6 CRDe</v>
      </c>
      <c r="AA146" t="str">
        <f t="shared" si="7"/>
        <v>2006</v>
      </c>
      <c r="AB146" t="str">
        <f t="shared" si="8"/>
        <v>350000</v>
      </c>
      <c r="AC146" t="str">
        <f t="shared" si="9"/>
        <v>91811</v>
      </c>
      <c r="AD146" t="str">
        <f t="shared" si="10"/>
        <v>10</v>
      </c>
      <c r="AE146" t="str">
        <f t="shared" si="11"/>
        <v>2</v>
      </c>
      <c r="AF146" s="28" t="s">
        <v>16</v>
      </c>
    </row>
    <row r="147">
      <c r="A147" s="13">
        <v>138582.0</v>
      </c>
      <c r="B147" s="9" t="s">
        <v>2709</v>
      </c>
      <c r="C147" s="13">
        <v>725000.0</v>
      </c>
      <c r="D147" s="14">
        <v>42454.0</v>
      </c>
      <c r="E147" s="2" t="str">
        <f>VLOOKUP($A147,'All details for all cars'!$A:$O,COLUMN()-COLUMN($B:$B),0)</f>
        <v>25-Feb-16</v>
      </c>
      <c r="F147" s="2" t="str">
        <f>VLOOKUP($A147,'All details for all cars'!$A:$O,COLUMN()-COLUMN($B:$B),0)</f>
        <v>HONDA</v>
      </c>
      <c r="G147" s="2" t="str">
        <f>VLOOKUP($A147,'All details for all cars'!$A:$O,COLUMN()-COLUMN($B:$B),0)</f>
        <v>JAZZ</v>
      </c>
      <c r="H147" s="2" t="str">
        <f>VLOOKUP($A147,'All details for all cars'!$A:$O,COLUMN()-COLUMN($B:$B),0)</f>
        <v>Active</v>
      </c>
      <c r="I147" s="15" t="str">
        <f>VLOOKUP($A147,'All details for all cars'!$A:$O,COLUMN()-COLUMN($B:$B),0)</f>
        <v>2015</v>
      </c>
      <c r="J147" s="15" t="str">
        <f>VLOOKUP($A147,'All details for all cars'!$A:$O,COLUMN()-COLUMN($B:$B),0)</f>
        <v>5336</v>
      </c>
      <c r="K147" s="15" t="str">
        <f>VLOOKUP($A147,'All details for all cars'!$A:$O,COLUMN()-COLUMN($B:$B),0)</f>
        <v>1</v>
      </c>
      <c r="L147" s="15" t="str">
        <f>VLOOKUP($A147,'All details for all cars'!$A:$O,COLUMN()-COLUMN($B:$B),0)</f>
        <v>745000</v>
      </c>
      <c r="M147" s="2" t="str">
        <f>VLOOKUP($A147,'All details for all cars'!$A:$O,COLUMN()-COLUMN($B:$B),0)</f>
        <v>Going abroad</v>
      </c>
      <c r="N147" s="15" t="str">
        <f>VLOOKUP($A147,'All details for all cars'!$A:$O,COLUMN()-COLUMN($B:$B),0)</f>
        <v>4.7</v>
      </c>
      <c r="O147" s="2" t="str">
        <f>VLOOKUP($A147,'All details for all cars'!$A:$O,COLUMN()-COLUMN($B:$B),0)</f>
        <v>dead_after_live</v>
      </c>
      <c r="P147" s="15" t="str">
        <f>VLOOKUP($A147,'All details for all cars'!$A:$O,COLUMN()-COLUMN($B:$B),0)</f>
        <v/>
      </c>
      <c r="Q147" s="15" t="str">
        <f>VLOOKUP($A147,'All details for all cars'!$A:$O,COLUMN()-COLUMN($B:$B),0)</f>
        <v/>
      </c>
      <c r="S147" s="27" t="str">
        <f t="shared" si="2"/>
        <v>3/25/2016</v>
      </c>
      <c r="T147" s="28" t="s">
        <v>20</v>
      </c>
      <c r="U147" t="str">
        <f t="shared" si="3"/>
        <v>138582</v>
      </c>
      <c r="V147" s="29" t="str">
        <f t="shared" ref="V147:W147" si="155">F147</f>
        <v>HONDA</v>
      </c>
      <c r="W147" s="29" t="str">
        <f t="shared" si="155"/>
        <v>JAZZ</v>
      </c>
      <c r="X147" s="30" t="str">
        <f>IFERROR(VLOOKUP(W147,modelMapping,2,0),W147)</f>
        <v>JAZZ</v>
      </c>
      <c r="Y147" s="29" t="str">
        <f t="shared" si="5"/>
        <v>Active</v>
      </c>
      <c r="Z147" s="1" t="str">
        <f t="shared" si="6"/>
        <v>Active</v>
      </c>
      <c r="AA147" t="str">
        <f t="shared" si="7"/>
        <v>2015</v>
      </c>
      <c r="AB147" t="str">
        <f t="shared" si="8"/>
        <v>725000</v>
      </c>
      <c r="AC147" t="str">
        <f t="shared" si="9"/>
        <v>5336</v>
      </c>
      <c r="AD147" t="str">
        <f t="shared" si="10"/>
        <v>1</v>
      </c>
      <c r="AE147" t="str">
        <f t="shared" si="11"/>
        <v>1</v>
      </c>
      <c r="AF147" s="28" t="s">
        <v>16</v>
      </c>
    </row>
    <row r="148">
      <c r="A148" s="13">
        <v>139414.0</v>
      </c>
      <c r="B148" s="9" t="s">
        <v>2711</v>
      </c>
      <c r="C148" s="13">
        <v>780000.0</v>
      </c>
      <c r="D148" s="14">
        <v>42454.0</v>
      </c>
      <c r="E148" s="2" t="str">
        <f>VLOOKUP($A148,'All details for all cars'!$A:$O,COLUMN()-COLUMN($B:$B),0)</f>
        <v>25-Feb-16</v>
      </c>
      <c r="F148" s="2" t="str">
        <f>VLOOKUP($A148,'All details for all cars'!$A:$O,COLUMN()-COLUMN($B:$B),0)</f>
        <v>HYUNDAI</v>
      </c>
      <c r="G148" s="2" t="str">
        <f>VLOOKUP($A148,'All details for all cars'!$A:$O,COLUMN()-COLUMN($B:$B),0)</f>
        <v>VERNA</v>
      </c>
      <c r="H148" s="2" t="str">
        <f>VLOOKUP($A148,'All details for all cars'!$A:$O,COLUMN()-COLUMN($B:$B),0)</f>
        <v>Fluidic 1.6 CRDI SX Opt</v>
      </c>
      <c r="I148" s="15" t="str">
        <f>VLOOKUP($A148,'All details for all cars'!$A:$O,COLUMN()-COLUMN($B:$B),0)</f>
        <v>2011</v>
      </c>
      <c r="J148" s="15" t="str">
        <f>VLOOKUP($A148,'All details for all cars'!$A:$O,COLUMN()-COLUMN($B:$B),0)</f>
        <v>52149</v>
      </c>
      <c r="K148" s="15" t="str">
        <f>VLOOKUP($A148,'All details for all cars'!$A:$O,COLUMN()-COLUMN($B:$B),0)</f>
        <v>2</v>
      </c>
      <c r="L148" s="15" t="str">
        <f>VLOOKUP($A148,'All details for all cars'!$A:$O,COLUMN()-COLUMN($B:$B),0)</f>
        <v>750000</v>
      </c>
      <c r="M148" s="2" t="str">
        <f>VLOOKUP($A148,'All details for all cars'!$A:$O,COLUMN()-COLUMN($B:$B),0)</f>
        <v>Upgrading to a new car</v>
      </c>
      <c r="N148" s="15" t="str">
        <f>VLOOKUP($A148,'All details for all cars'!$A:$O,COLUMN()-COLUMN($B:$B),0)</f>
        <v>3.9</v>
      </c>
      <c r="O148" s="2" t="str">
        <f>VLOOKUP($A148,'All details for all cars'!$A:$O,COLUMN()-COLUMN($B:$B),0)</f>
        <v>dead_after_live</v>
      </c>
      <c r="P148" s="15" t="str">
        <f>VLOOKUP($A148,'All details for all cars'!$A:$O,COLUMN()-COLUMN($B:$B),0)</f>
        <v/>
      </c>
      <c r="Q148" s="15" t="str">
        <f>VLOOKUP($A148,'All details for all cars'!$A:$O,COLUMN()-COLUMN($B:$B),0)</f>
        <v>763650</v>
      </c>
      <c r="S148" s="27" t="str">
        <f t="shared" si="2"/>
        <v>3/25/2016</v>
      </c>
      <c r="T148" s="28" t="s">
        <v>20</v>
      </c>
      <c r="U148" t="str">
        <f t="shared" si="3"/>
        <v>139414</v>
      </c>
      <c r="V148" s="29" t="str">
        <f t="shared" ref="V148:W148" si="156">F148</f>
        <v>HYUNDAI</v>
      </c>
      <c r="W148" s="29" t="str">
        <f t="shared" si="156"/>
        <v>VERNA</v>
      </c>
      <c r="X148" s="30" t="str">
        <f>IFERROR(VLOOKUP(W148,modelMapping,2,0),W148)</f>
        <v>VERNA</v>
      </c>
      <c r="Y148" s="29" t="str">
        <f t="shared" si="5"/>
        <v>Fluidic 1.6 CRDI SX Opt</v>
      </c>
      <c r="Z148" s="1" t="str">
        <f t="shared" si="6"/>
        <v>Fluidic 1.6 CRDI SX Opt</v>
      </c>
      <c r="AA148" t="str">
        <f t="shared" si="7"/>
        <v>2011</v>
      </c>
      <c r="AB148" t="str">
        <f t="shared" si="8"/>
        <v>780000</v>
      </c>
      <c r="AC148" t="str">
        <f t="shared" si="9"/>
        <v>52149</v>
      </c>
      <c r="AD148" t="str">
        <f t="shared" si="10"/>
        <v>5</v>
      </c>
      <c r="AE148" t="str">
        <f t="shared" si="11"/>
        <v>2</v>
      </c>
      <c r="AF148" s="28" t="s">
        <v>16</v>
      </c>
    </row>
    <row r="149">
      <c r="A149" s="13">
        <v>131402.0</v>
      </c>
      <c r="B149" s="9" t="s">
        <v>2710</v>
      </c>
      <c r="C149" s="13">
        <v>175000.0</v>
      </c>
      <c r="D149" s="23">
        <v>42452.0</v>
      </c>
      <c r="E149" s="2" t="str">
        <f>VLOOKUP($A149,'All details for all cars'!$A:$O,COLUMN()-COLUMN($B:$B),0)</f>
        <v>16-Feb-16</v>
      </c>
      <c r="F149" s="2" t="str">
        <f>VLOOKUP($A149,'All details for all cars'!$A:$O,COLUMN()-COLUMN($B:$B),0)</f>
        <v>TATA</v>
      </c>
      <c r="G149" s="2" t="str">
        <f>VLOOKUP($A149,'All details for all cars'!$A:$O,COLUMN()-COLUMN($B:$B),0)</f>
        <v>NANO</v>
      </c>
      <c r="H149" s="2" t="str">
        <f>VLOOKUP($A149,'All details for all cars'!$A:$O,COLUMN()-COLUMN($B:$B),0)</f>
        <v>CX</v>
      </c>
      <c r="I149" s="15" t="str">
        <f>VLOOKUP($A149,'All details for all cars'!$A:$O,COLUMN()-COLUMN($B:$B),0)</f>
        <v>2013</v>
      </c>
      <c r="J149" s="15" t="str">
        <f>VLOOKUP($A149,'All details for all cars'!$A:$O,COLUMN()-COLUMN($B:$B),0)</f>
        <v>3665</v>
      </c>
      <c r="K149" s="15" t="str">
        <f>VLOOKUP($A149,'All details for all cars'!$A:$O,COLUMN()-COLUMN($B:$B),0)</f>
        <v>2</v>
      </c>
      <c r="L149" s="15" t="str">
        <f>VLOOKUP($A149,'All details for all cars'!$A:$O,COLUMN()-COLUMN($B:$B),0)</f>
        <v>175000</v>
      </c>
      <c r="M149" s="2" t="str">
        <f>VLOOKUP($A149,'All details for all cars'!$A:$O,COLUMN()-COLUMN($B:$B),0)</f>
        <v>Upgrading to a new car</v>
      </c>
      <c r="N149" s="15" t="str">
        <f>VLOOKUP($A149,'All details for all cars'!$A:$O,COLUMN()-COLUMN($B:$B),0)</f>
        <v>4.3</v>
      </c>
      <c r="O149" s="2" t="str">
        <f>VLOOKUP($A149,'All details for all cars'!$A:$O,COLUMN()-COLUMN($B:$B),0)</f>
        <v>dead_after_live</v>
      </c>
      <c r="P149" s="15" t="str">
        <f>VLOOKUP($A149,'All details for all cars'!$A:$O,COLUMN()-COLUMN($B:$B),0)</f>
        <v/>
      </c>
      <c r="Q149" s="15" t="str">
        <f>VLOOKUP($A149,'All details for all cars'!$A:$O,COLUMN()-COLUMN($B:$B),0)</f>
        <v/>
      </c>
      <c r="S149" s="31" t="str">
        <f t="shared" si="2"/>
        <v>3/23/2016</v>
      </c>
      <c r="T149" s="28" t="s">
        <v>20</v>
      </c>
      <c r="U149" t="str">
        <f t="shared" si="3"/>
        <v>131402</v>
      </c>
      <c r="V149" s="29" t="str">
        <f t="shared" ref="V149:W149" si="157">F149</f>
        <v>TATA</v>
      </c>
      <c r="W149" s="29" t="str">
        <f t="shared" si="157"/>
        <v>NANO</v>
      </c>
      <c r="X149" s="30" t="str">
        <f>IFERROR(VLOOKUP(W149,modelMapping,2,0),W149)</f>
        <v>NANO</v>
      </c>
      <c r="Y149" s="29" t="str">
        <f t="shared" si="5"/>
        <v>CX</v>
      </c>
      <c r="Z149" s="1" t="str">
        <f t="shared" si="6"/>
        <v>CX</v>
      </c>
      <c r="AA149" t="str">
        <f t="shared" si="7"/>
        <v>2013</v>
      </c>
      <c r="AB149" t="str">
        <f t="shared" si="8"/>
        <v>175000</v>
      </c>
      <c r="AC149" t="str">
        <f t="shared" si="9"/>
        <v>3665</v>
      </c>
      <c r="AD149" t="str">
        <f t="shared" si="10"/>
        <v>3</v>
      </c>
      <c r="AE149" t="str">
        <f t="shared" si="11"/>
        <v>2</v>
      </c>
      <c r="AF149" s="28" t="s">
        <v>16</v>
      </c>
    </row>
    <row r="150">
      <c r="A150" s="13">
        <v>139101.0</v>
      </c>
      <c r="B150" s="9" t="s">
        <v>2710</v>
      </c>
      <c r="C150" s="13">
        <v>483000.0</v>
      </c>
      <c r="D150" s="23">
        <v>42454.0</v>
      </c>
      <c r="E150" s="2" t="str">
        <f>VLOOKUP($A150,'All details for all cars'!$A:$O,COLUMN()-COLUMN($B:$B),0)</f>
        <v>25-Feb-16</v>
      </c>
      <c r="F150" s="2" t="str">
        <f>VLOOKUP($A150,'All details for all cars'!$A:$O,COLUMN()-COLUMN($B:$B),0)</f>
        <v>VOLKSWAGEN</v>
      </c>
      <c r="G150" s="2" t="str">
        <f>VLOOKUP($A150,'All details for all cars'!$A:$O,COLUMN()-COLUMN($B:$B),0)</f>
        <v>CROSS POLO</v>
      </c>
      <c r="H150" s="2" t="str">
        <f>VLOOKUP($A150,'All details for all cars'!$A:$O,COLUMN()-COLUMN($B:$B),0)</f>
        <v>1.2 TDI</v>
      </c>
      <c r="I150" s="15" t="str">
        <f>VLOOKUP($A150,'All details for all cars'!$A:$O,COLUMN()-COLUMN($B:$B),0)</f>
        <v>2011</v>
      </c>
      <c r="J150" s="15" t="str">
        <f>VLOOKUP($A150,'All details for all cars'!$A:$O,COLUMN()-COLUMN($B:$B),0)</f>
        <v>25150</v>
      </c>
      <c r="K150" s="15" t="str">
        <f>VLOOKUP($A150,'All details for all cars'!$A:$O,COLUMN()-COLUMN($B:$B),0)</f>
        <v>1</v>
      </c>
      <c r="L150" s="15" t="str">
        <f>VLOOKUP($A150,'All details for all cars'!$A:$O,COLUMN()-COLUMN($B:$B),0)</f>
        <v>500000</v>
      </c>
      <c r="M150" s="2" t="str">
        <f>VLOOKUP($A150,'All details for all cars'!$A:$O,COLUMN()-COLUMN($B:$B),0)</f>
        <v>Moving out of City</v>
      </c>
      <c r="N150" s="15" t="str">
        <f>VLOOKUP($A150,'All details for all cars'!$A:$O,COLUMN()-COLUMN($B:$B),0)</f>
        <v>4</v>
      </c>
      <c r="O150" s="2" t="str">
        <f>VLOOKUP($A150,'All details for all cars'!$A:$O,COLUMN()-COLUMN($B:$B),0)</f>
        <v>dead_after_live</v>
      </c>
      <c r="P150" s="15" t="str">
        <f>VLOOKUP($A150,'All details for all cars'!$A:$O,COLUMN()-COLUMN($B:$B),0)</f>
        <v/>
      </c>
      <c r="Q150" s="15" t="str">
        <f>VLOOKUP($A150,'All details for all cars'!$A:$O,COLUMN()-COLUMN($B:$B),0)</f>
        <v/>
      </c>
      <c r="S150" s="31" t="str">
        <f t="shared" si="2"/>
        <v>3/25/2016</v>
      </c>
      <c r="T150" s="28" t="s">
        <v>20</v>
      </c>
      <c r="U150" t="str">
        <f t="shared" si="3"/>
        <v>139101</v>
      </c>
      <c r="V150" s="29" t="str">
        <f t="shared" ref="V150:W150" si="158">F150</f>
        <v>VOLKSWAGEN</v>
      </c>
      <c r="W150" s="29" t="str">
        <f t="shared" si="158"/>
        <v>CROSS POLO</v>
      </c>
      <c r="X150" s="30" t="str">
        <f>IFERROR(VLOOKUP(W150,modelMapping,2,0),W150)</f>
        <v>CROSS POLO</v>
      </c>
      <c r="Y150" s="29" t="str">
        <f t="shared" si="5"/>
        <v>1.2 TDI</v>
      </c>
      <c r="Z150" s="1" t="str">
        <f t="shared" si="6"/>
        <v>1.2 TDI</v>
      </c>
      <c r="AA150" t="str">
        <f t="shared" si="7"/>
        <v>2011</v>
      </c>
      <c r="AB150" t="str">
        <f t="shared" si="8"/>
        <v>483000</v>
      </c>
      <c r="AC150" t="str">
        <f t="shared" si="9"/>
        <v>25150</v>
      </c>
      <c r="AD150" t="str">
        <f t="shared" si="10"/>
        <v>5</v>
      </c>
      <c r="AE150" t="str">
        <f t="shared" si="11"/>
        <v>1</v>
      </c>
      <c r="AF150" s="28" t="s">
        <v>16</v>
      </c>
    </row>
    <row r="151">
      <c r="A151" s="13">
        <v>131687.0</v>
      </c>
      <c r="B151" s="9" t="s">
        <v>2710</v>
      </c>
      <c r="C151" s="13">
        <v>300000.0</v>
      </c>
      <c r="D151" s="14">
        <v>42452.0</v>
      </c>
      <c r="E151" s="2" t="str">
        <f>VLOOKUP($A151,'All details for all cars'!$A:$O,COLUMN()-COLUMN($B:$B),0)</f>
        <v>16-Feb-16</v>
      </c>
      <c r="F151" s="2" t="str">
        <f>VLOOKUP($A151,'All details for all cars'!$A:$O,COLUMN()-COLUMN($B:$B),0)</f>
        <v>FORD</v>
      </c>
      <c r="G151" s="2" t="str">
        <f>VLOOKUP($A151,'All details for all cars'!$A:$O,COLUMN()-COLUMN($B:$B),0)</f>
        <v>FIESTA</v>
      </c>
      <c r="H151" s="2" t="str">
        <f>VLOOKUP($A151,'All details for all cars'!$A:$O,COLUMN()-COLUMN($B:$B),0)</f>
        <v>ZXi 1.4 TDCi</v>
      </c>
      <c r="I151" s="15" t="str">
        <f>VLOOKUP($A151,'All details for all cars'!$A:$O,COLUMN()-COLUMN($B:$B),0)</f>
        <v>2007</v>
      </c>
      <c r="J151" s="15" t="str">
        <f>VLOOKUP($A151,'All details for all cars'!$A:$O,COLUMN()-COLUMN($B:$B),0)</f>
        <v>87096</v>
      </c>
      <c r="K151" s="15" t="str">
        <f>VLOOKUP($A151,'All details for all cars'!$A:$O,COLUMN()-COLUMN($B:$B),0)</f>
        <v>1</v>
      </c>
      <c r="L151" s="15" t="str">
        <f>VLOOKUP($A151,'All details for all cars'!$A:$O,COLUMN()-COLUMN($B:$B),0)</f>
        <v>320000</v>
      </c>
      <c r="M151" s="2" t="str">
        <f>VLOOKUP($A151,'All details for all cars'!$A:$O,COLUMN()-COLUMN($B:$B),0)</f>
        <v>Upgrading to a new car</v>
      </c>
      <c r="N151" s="15" t="str">
        <f>VLOOKUP($A151,'All details for all cars'!$A:$O,COLUMN()-COLUMN($B:$B),0)</f>
        <v>3.1</v>
      </c>
      <c r="O151" s="2" t="str">
        <f>VLOOKUP($A151,'All details for all cars'!$A:$O,COLUMN()-COLUMN($B:$B),0)</f>
        <v>dead_after_live</v>
      </c>
      <c r="P151" s="15" t="str">
        <f>VLOOKUP($A151,'All details for all cars'!$A:$O,COLUMN()-COLUMN($B:$B),0)</f>
        <v/>
      </c>
      <c r="Q151" s="15" t="str">
        <f>VLOOKUP($A151,'All details for all cars'!$A:$O,COLUMN()-COLUMN($B:$B),0)</f>
        <v>275800</v>
      </c>
      <c r="S151" s="27" t="str">
        <f t="shared" si="2"/>
        <v>3/23/2016</v>
      </c>
      <c r="T151" s="28" t="s">
        <v>20</v>
      </c>
      <c r="U151" t="str">
        <f t="shared" si="3"/>
        <v>131687</v>
      </c>
      <c r="V151" s="29" t="str">
        <f t="shared" ref="V151:W151" si="159">F151</f>
        <v>FORD</v>
      </c>
      <c r="W151" s="29" t="str">
        <f t="shared" si="159"/>
        <v>FIESTA</v>
      </c>
      <c r="X151" s="30" t="str">
        <f>IFERROR(VLOOKUP(W151,modelMapping,2,0),W151)</f>
        <v>FIESTA</v>
      </c>
      <c r="Y151" s="29" t="str">
        <f t="shared" si="5"/>
        <v>ZXi 1.4 TDCi</v>
      </c>
      <c r="Z151" s="1" t="str">
        <f t="shared" si="6"/>
        <v>ZXi 1.4 TDCi</v>
      </c>
      <c r="AA151" t="str">
        <f t="shared" si="7"/>
        <v>2007</v>
      </c>
      <c r="AB151" t="str">
        <f t="shared" si="8"/>
        <v>300000</v>
      </c>
      <c r="AC151" t="str">
        <f t="shared" si="9"/>
        <v>87096</v>
      </c>
      <c r="AD151" t="str">
        <f t="shared" si="10"/>
        <v>9</v>
      </c>
      <c r="AE151" t="str">
        <f t="shared" si="11"/>
        <v>1</v>
      </c>
      <c r="AF151" s="28" t="s">
        <v>16</v>
      </c>
    </row>
    <row r="152">
      <c r="A152" s="13">
        <v>107434.0</v>
      </c>
      <c r="B152" s="9" t="s">
        <v>2711</v>
      </c>
      <c r="C152" s="13">
        <v>800000.0</v>
      </c>
      <c r="D152" s="23">
        <v>42449.0</v>
      </c>
      <c r="E152" s="2" t="str">
        <f>VLOOKUP($A152,'All details for all cars'!$A:$O,COLUMN()-COLUMN($B:$B),0)</f>
        <v>3-Jan-16</v>
      </c>
      <c r="F152" s="2" t="str">
        <f>VLOOKUP($A152,'All details for all cars'!$A:$O,COLUMN()-COLUMN($B:$B),0)</f>
        <v>HYUNDAI</v>
      </c>
      <c r="G152" s="2" t="str">
        <f>VLOOKUP($A152,'All details for all cars'!$A:$O,COLUMN()-COLUMN($B:$B),0)</f>
        <v>VERNA</v>
      </c>
      <c r="H152" s="2" t="str">
        <f>VLOOKUP($A152,'All details for all cars'!$A:$O,COLUMN()-COLUMN($B:$B),0)</f>
        <v>Fluidic 1.6 CRDI SX Opt</v>
      </c>
      <c r="I152" s="15" t="str">
        <f>VLOOKUP($A152,'All details for all cars'!$A:$O,COLUMN()-COLUMN($B:$B),0)</f>
        <v>2012</v>
      </c>
      <c r="J152" s="15" t="str">
        <f>VLOOKUP($A152,'All details for all cars'!$A:$O,COLUMN()-COLUMN($B:$B),0)</f>
        <v>36525</v>
      </c>
      <c r="K152" s="15" t="str">
        <f>VLOOKUP($A152,'All details for all cars'!$A:$O,COLUMN()-COLUMN($B:$B),0)</f>
        <v>1</v>
      </c>
      <c r="L152" s="15" t="str">
        <f>VLOOKUP($A152,'All details for all cars'!$A:$O,COLUMN()-COLUMN($B:$B),0)</f>
        <v>900000</v>
      </c>
      <c r="M152" s="2" t="str">
        <f>VLOOKUP($A152,'All details for all cars'!$A:$O,COLUMN()-COLUMN($B:$B),0)</f>
        <v>Upgrading to a new car</v>
      </c>
      <c r="N152" s="15" t="str">
        <f>VLOOKUP($A152,'All details for all cars'!$A:$O,COLUMN()-COLUMN($B:$B),0)</f>
        <v>4.1</v>
      </c>
      <c r="O152" s="2" t="str">
        <f>VLOOKUP($A152,'All details for all cars'!$A:$O,COLUMN()-COLUMN($B:$B),0)</f>
        <v>dead_after_live</v>
      </c>
      <c r="P152" s="15" t="str">
        <f>VLOOKUP($A152,'All details for all cars'!$A:$O,COLUMN()-COLUMN($B:$B),0)</f>
        <v/>
      </c>
      <c r="Q152" s="15" t="str">
        <f>VLOOKUP($A152,'All details for all cars'!$A:$O,COLUMN()-COLUMN($B:$B),0)</f>
        <v>944700</v>
      </c>
      <c r="S152" s="31" t="str">
        <f t="shared" si="2"/>
        <v>3/20/2016</v>
      </c>
      <c r="T152" s="28" t="s">
        <v>20</v>
      </c>
      <c r="U152" t="str">
        <f t="shared" si="3"/>
        <v>107434</v>
      </c>
      <c r="V152" s="29" t="str">
        <f t="shared" ref="V152:W152" si="160">F152</f>
        <v>HYUNDAI</v>
      </c>
      <c r="W152" s="29" t="str">
        <f t="shared" si="160"/>
        <v>VERNA</v>
      </c>
      <c r="X152" s="30" t="str">
        <f>IFERROR(VLOOKUP(W152,modelMapping,2,0),W152)</f>
        <v>VERNA</v>
      </c>
      <c r="Y152" s="29" t="str">
        <f t="shared" si="5"/>
        <v>Fluidic 1.6 CRDI SX Opt</v>
      </c>
      <c r="Z152" s="1" t="str">
        <f t="shared" si="6"/>
        <v>Fluidic 1.6 CRDI SX Opt</v>
      </c>
      <c r="AA152" t="str">
        <f t="shared" si="7"/>
        <v>2012</v>
      </c>
      <c r="AB152" t="str">
        <f t="shared" si="8"/>
        <v>800000</v>
      </c>
      <c r="AC152" t="str">
        <f t="shared" si="9"/>
        <v>36525</v>
      </c>
      <c r="AD152" t="str">
        <f t="shared" si="10"/>
        <v>4</v>
      </c>
      <c r="AE152" t="str">
        <f t="shared" si="11"/>
        <v>1</v>
      </c>
      <c r="AF152" s="28" t="s">
        <v>16</v>
      </c>
    </row>
    <row r="153">
      <c r="A153" s="13">
        <v>131811.0</v>
      </c>
      <c r="B153" s="9" t="s">
        <v>2710</v>
      </c>
      <c r="C153" s="13">
        <v>1050000.0</v>
      </c>
      <c r="D153" s="23">
        <v>42449.0</v>
      </c>
      <c r="E153" s="2" t="str">
        <f>VLOOKUP($A153,'All details for all cars'!$A:$O,COLUMN()-COLUMN($B:$B),0)</f>
        <v>17-Feb-16</v>
      </c>
      <c r="F153" s="2" t="str">
        <f>VLOOKUP($A153,'All details for all cars'!$A:$O,COLUMN()-COLUMN($B:$B),0)</f>
        <v>MAHINDRA</v>
      </c>
      <c r="G153" s="2" t="str">
        <f>VLOOKUP($A153,'All details for all cars'!$A:$O,COLUMN()-COLUMN($B:$B),0)</f>
        <v>XYLO</v>
      </c>
      <c r="H153" s="2" t="str">
        <f>VLOOKUP($A153,'All details for all cars'!$A:$O,COLUMN()-COLUMN($B:$B),0)</f>
        <v>H8 ABS Airbag BS IV</v>
      </c>
      <c r="I153" s="15" t="str">
        <f>VLOOKUP($A153,'All details for all cars'!$A:$O,COLUMN()-COLUMN($B:$B),0)</f>
        <v>2015</v>
      </c>
      <c r="J153" s="15" t="str">
        <f>VLOOKUP($A153,'All details for all cars'!$A:$O,COLUMN()-COLUMN($B:$B),0)</f>
        <v>1159</v>
      </c>
      <c r="K153" s="15" t="str">
        <f>VLOOKUP($A153,'All details for all cars'!$A:$O,COLUMN()-COLUMN($B:$B),0)</f>
        <v>1</v>
      </c>
      <c r="L153" s="15" t="str">
        <f>VLOOKUP($A153,'All details for all cars'!$A:$O,COLUMN()-COLUMN($B:$B),0)</f>
        <v>1100000</v>
      </c>
      <c r="M153" s="2" t="str">
        <f>VLOOKUP($A153,'All details for all cars'!$A:$O,COLUMN()-COLUMN($B:$B),0)</f>
        <v>Have another car</v>
      </c>
      <c r="N153" s="15" t="str">
        <f>VLOOKUP($A153,'All details for all cars'!$A:$O,COLUMN()-COLUMN($B:$B),0)</f>
        <v>4.7</v>
      </c>
      <c r="O153" s="2" t="str">
        <f>VLOOKUP($A153,'All details for all cars'!$A:$O,COLUMN()-COLUMN($B:$B),0)</f>
        <v>dead_after_live</v>
      </c>
      <c r="P153" s="15" t="str">
        <f>VLOOKUP($A153,'All details for all cars'!$A:$O,COLUMN()-COLUMN($B:$B),0)</f>
        <v/>
      </c>
      <c r="Q153" s="15" t="str">
        <f>VLOOKUP($A153,'All details for all cars'!$A:$O,COLUMN()-COLUMN($B:$B),0)</f>
        <v/>
      </c>
      <c r="S153" s="31" t="str">
        <f t="shared" si="2"/>
        <v>3/20/2016</v>
      </c>
      <c r="T153" s="28" t="s">
        <v>20</v>
      </c>
      <c r="U153" t="str">
        <f t="shared" si="3"/>
        <v>131811</v>
      </c>
      <c r="V153" s="29" t="str">
        <f t="shared" ref="V153:W153" si="161">F153</f>
        <v>MAHINDRA</v>
      </c>
      <c r="W153" s="29" t="str">
        <f t="shared" si="161"/>
        <v>XYLO</v>
      </c>
      <c r="X153" s="30" t="str">
        <f>IFERROR(VLOOKUP(W153,modelMapping,2,0),W153)</f>
        <v>XYLO</v>
      </c>
      <c r="Y153" s="29" t="str">
        <f t="shared" si="5"/>
        <v>H8 ABS Airbag BS IV</v>
      </c>
      <c r="Z153" s="1" t="str">
        <f t="shared" si="6"/>
        <v>H8 ABS Airbag</v>
      </c>
      <c r="AA153" t="str">
        <f t="shared" si="7"/>
        <v>2015</v>
      </c>
      <c r="AB153" t="str">
        <f t="shared" si="8"/>
        <v>1050000</v>
      </c>
      <c r="AC153" t="str">
        <f t="shared" si="9"/>
        <v>1159</v>
      </c>
      <c r="AD153" t="str">
        <f t="shared" si="10"/>
        <v>1</v>
      </c>
      <c r="AE153" t="str">
        <f t="shared" si="11"/>
        <v>1</v>
      </c>
      <c r="AF153" s="28" t="s">
        <v>16</v>
      </c>
    </row>
    <row r="154">
      <c r="A154" s="13">
        <v>107135.0</v>
      </c>
      <c r="B154" s="9" t="s">
        <v>2710</v>
      </c>
      <c r="C154" s="13">
        <v>165000.0</v>
      </c>
      <c r="D154" s="23">
        <v>42449.0</v>
      </c>
      <c r="E154" s="2" t="str">
        <f>VLOOKUP($A154,'All details for all cars'!$A:$O,COLUMN()-COLUMN($B:$B),0)</f>
        <v>3-Jan-16</v>
      </c>
      <c r="F154" s="2" t="str">
        <f>VLOOKUP($A154,'All details for all cars'!$A:$O,COLUMN()-COLUMN($B:$B),0)</f>
        <v>MARUTI SUZUKI</v>
      </c>
      <c r="G154" s="2" t="str">
        <f>VLOOKUP($A154,'All details for all cars'!$A:$O,COLUMN()-COLUMN($B:$B),0)</f>
        <v>ZEN</v>
      </c>
      <c r="H154" s="2" t="str">
        <f>VLOOKUP($A154,'All details for all cars'!$A:$O,COLUMN()-COLUMN($B:$B),0)</f>
        <v>LXi BS-III</v>
      </c>
      <c r="I154" s="15" t="str">
        <f>VLOOKUP($A154,'All details for all cars'!$A:$O,COLUMN()-COLUMN($B:$B),0)</f>
        <v>2005</v>
      </c>
      <c r="J154" s="15" t="str">
        <f>VLOOKUP($A154,'All details for all cars'!$A:$O,COLUMN()-COLUMN($B:$B),0)</f>
        <v>81010</v>
      </c>
      <c r="K154" s="15" t="str">
        <f>VLOOKUP($A154,'All details for all cars'!$A:$O,COLUMN()-COLUMN($B:$B),0)</f>
        <v>2</v>
      </c>
      <c r="L154" s="15" t="str">
        <f>VLOOKUP($A154,'All details for all cars'!$A:$O,COLUMN()-COLUMN($B:$B),0)</f>
        <v>200000</v>
      </c>
      <c r="M154" s="2" t="str">
        <f>VLOOKUP($A154,'All details for all cars'!$A:$O,COLUMN()-COLUMN($B:$B),0)</f>
        <v>Other</v>
      </c>
      <c r="N154" s="15" t="str">
        <f>VLOOKUP($A154,'All details for all cars'!$A:$O,COLUMN()-COLUMN($B:$B),0)</f>
        <v>2.5</v>
      </c>
      <c r="O154" s="2" t="str">
        <f>VLOOKUP($A154,'All details for all cars'!$A:$O,COLUMN()-COLUMN($B:$B),0)</f>
        <v>dead_after_live</v>
      </c>
      <c r="P154" s="15" t="str">
        <f>VLOOKUP($A154,'All details for all cars'!$A:$O,COLUMN()-COLUMN($B:$B),0)</f>
        <v>136042</v>
      </c>
      <c r="Q154" s="15" t="str">
        <f>VLOOKUP($A154,'All details for all cars'!$A:$O,COLUMN()-COLUMN($B:$B),0)</f>
        <v>95670</v>
      </c>
      <c r="S154" s="31" t="str">
        <f t="shared" si="2"/>
        <v>3/20/2016</v>
      </c>
      <c r="T154" s="28" t="s">
        <v>20</v>
      </c>
      <c r="U154" t="str">
        <f t="shared" si="3"/>
        <v>107135</v>
      </c>
      <c r="V154" s="29" t="str">
        <f t="shared" ref="V154:W154" si="162">F154</f>
        <v>MARUTI SUZUKI</v>
      </c>
      <c r="W154" s="29" t="str">
        <f t="shared" si="162"/>
        <v>ZEN</v>
      </c>
      <c r="X154" s="30" t="str">
        <f>IFERROR(VLOOKUP(W154,modelMapping,2,0),W154)</f>
        <v>ZEN</v>
      </c>
      <c r="Y154" s="29" t="str">
        <f t="shared" si="5"/>
        <v>LXi BS-III</v>
      </c>
      <c r="Z154" s="1" t="str">
        <f t="shared" si="6"/>
        <v>LXi</v>
      </c>
      <c r="AA154" t="str">
        <f t="shared" si="7"/>
        <v>2005</v>
      </c>
      <c r="AB154" t="str">
        <f t="shared" si="8"/>
        <v>165000</v>
      </c>
      <c r="AC154" t="str">
        <f t="shared" si="9"/>
        <v>81010</v>
      </c>
      <c r="AD154" t="str">
        <f t="shared" si="10"/>
        <v>11</v>
      </c>
      <c r="AE154" t="str">
        <f t="shared" si="11"/>
        <v>2</v>
      </c>
      <c r="AF154" s="28" t="s">
        <v>16</v>
      </c>
    </row>
    <row r="155">
      <c r="A155" s="13">
        <v>216748.0</v>
      </c>
      <c r="B155" s="9" t="s">
        <v>2711</v>
      </c>
      <c r="C155" s="13">
        <v>720000.0</v>
      </c>
      <c r="D155" s="23">
        <v>42456.0</v>
      </c>
      <c r="E155" s="2" t="str">
        <f>VLOOKUP($A155,'All details for all cars'!$A:$O,COLUMN()-COLUMN($B:$B),0)</f>
        <v>8-Mar-16</v>
      </c>
      <c r="F155" s="2" t="str">
        <f>VLOOKUP($A155,'All details for all cars'!$A:$O,COLUMN()-COLUMN($B:$B),0)</f>
        <v>HYUNDAI</v>
      </c>
      <c r="G155" s="2" t="str">
        <f>VLOOKUP($A155,'All details for all cars'!$A:$O,COLUMN()-COLUMN($B:$B),0)</f>
        <v>I20</v>
      </c>
      <c r="H155" s="2" t="str">
        <f>VLOOKUP($A155,'All details for all cars'!$A:$O,COLUMN()-COLUMN($B:$B),0)</f>
        <v>Asta (O) 1.2</v>
      </c>
      <c r="I155" s="15" t="str">
        <f>VLOOKUP($A155,'All details for all cars'!$A:$O,COLUMN()-COLUMN($B:$B),0)</f>
        <v>2014</v>
      </c>
      <c r="J155" s="15" t="str">
        <f>VLOOKUP($A155,'All details for all cars'!$A:$O,COLUMN()-COLUMN($B:$B),0)</f>
        <v>12804</v>
      </c>
      <c r="K155" s="15" t="str">
        <f>VLOOKUP($A155,'All details for all cars'!$A:$O,COLUMN()-COLUMN($B:$B),0)</f>
        <v>1</v>
      </c>
      <c r="L155" s="15" t="str">
        <f>VLOOKUP($A155,'All details for all cars'!$A:$O,COLUMN()-COLUMN($B:$B),0)</f>
        <v>730000</v>
      </c>
      <c r="M155" s="2" t="str">
        <f>VLOOKUP($A155,'All details for all cars'!$A:$O,COLUMN()-COLUMN($B:$B),0)</f>
        <v>Moving out of City</v>
      </c>
      <c r="N155" s="15" t="str">
        <f>VLOOKUP($A155,'All details for all cars'!$A:$O,COLUMN()-COLUMN($B:$B),0)</f>
        <v>4.5</v>
      </c>
      <c r="O155" s="2" t="str">
        <f>VLOOKUP($A155,'All details for all cars'!$A:$O,COLUMN()-COLUMN($B:$B),0)</f>
        <v>dead_after_live</v>
      </c>
      <c r="P155" s="15" t="str">
        <f>VLOOKUP($A155,'All details for all cars'!$A:$O,COLUMN()-COLUMN($B:$B),0)</f>
        <v/>
      </c>
      <c r="Q155" s="15" t="str">
        <f>VLOOKUP($A155,'All details for all cars'!$A:$O,COLUMN()-COLUMN($B:$B),0)</f>
        <v>666100</v>
      </c>
      <c r="S155" s="31" t="str">
        <f t="shared" si="2"/>
        <v>3/27/2016</v>
      </c>
      <c r="T155" s="28" t="s">
        <v>20</v>
      </c>
      <c r="U155" t="str">
        <f t="shared" si="3"/>
        <v>216748</v>
      </c>
      <c r="V155" s="29" t="str">
        <f t="shared" ref="V155:W155" si="163">F155</f>
        <v>HYUNDAI</v>
      </c>
      <c r="W155" s="29" t="str">
        <f t="shared" si="163"/>
        <v>I20</v>
      </c>
      <c r="X155" s="30" t="str">
        <f>IFERROR(VLOOKUP(W155,modelMapping,2,0),W155)</f>
        <v>I20</v>
      </c>
      <c r="Y155" s="29" t="str">
        <f t="shared" si="5"/>
        <v>Asta (O) 1.2</v>
      </c>
      <c r="Z155" s="1" t="str">
        <f t="shared" si="6"/>
        <v>Asta (O) 1.2</v>
      </c>
      <c r="AA155" t="str">
        <f t="shared" si="7"/>
        <v>2014</v>
      </c>
      <c r="AB155" t="str">
        <f t="shared" si="8"/>
        <v>720000</v>
      </c>
      <c r="AC155" t="str">
        <f t="shared" si="9"/>
        <v>12804</v>
      </c>
      <c r="AD155" t="str">
        <f t="shared" si="10"/>
        <v>2</v>
      </c>
      <c r="AE155" t="str">
        <f t="shared" si="11"/>
        <v>1</v>
      </c>
      <c r="AF155" s="28" t="s">
        <v>16</v>
      </c>
    </row>
    <row r="156">
      <c r="A156" s="13">
        <v>123116.0</v>
      </c>
      <c r="B156" s="9" t="s">
        <v>2710</v>
      </c>
      <c r="C156" s="13">
        <v>490000.0</v>
      </c>
      <c r="D156" s="23">
        <v>42451.0</v>
      </c>
      <c r="E156" s="2" t="str">
        <f>VLOOKUP($A156,'All details for all cars'!$A:$O,COLUMN()-COLUMN($B:$B),0)</f>
        <v>5-Feb-16</v>
      </c>
      <c r="F156" s="2" t="str">
        <f>VLOOKUP($A156,'All details for all cars'!$A:$O,COLUMN()-COLUMN($B:$B),0)</f>
        <v>MARUTI SUZUKI</v>
      </c>
      <c r="G156" s="2" t="str">
        <f>VLOOKUP($A156,'All details for all cars'!$A:$O,COLUMN()-COLUMN($B:$B),0)</f>
        <v>SWIFT DZIRE</v>
      </c>
      <c r="H156" s="2" t="str">
        <f>VLOOKUP($A156,'All details for all cars'!$A:$O,COLUMN()-COLUMN($B:$B),0)</f>
        <v>VXI</v>
      </c>
      <c r="I156" s="15" t="str">
        <f>VLOOKUP($A156,'All details for all cars'!$A:$O,COLUMN()-COLUMN($B:$B),0)</f>
        <v>2013</v>
      </c>
      <c r="J156" s="15" t="str">
        <f>VLOOKUP($A156,'All details for all cars'!$A:$O,COLUMN()-COLUMN($B:$B),0)</f>
        <v>31701</v>
      </c>
      <c r="K156" s="15" t="str">
        <f>VLOOKUP($A156,'All details for all cars'!$A:$O,COLUMN()-COLUMN($B:$B),0)</f>
        <v>1</v>
      </c>
      <c r="L156" s="15" t="str">
        <f>VLOOKUP($A156,'All details for all cars'!$A:$O,COLUMN()-COLUMN($B:$B),0)</f>
        <v>550000</v>
      </c>
      <c r="M156" s="2" t="str">
        <f>VLOOKUP($A156,'All details for all cars'!$A:$O,COLUMN()-COLUMN($B:$B),0)</f>
        <v>Other</v>
      </c>
      <c r="N156" s="15" t="str">
        <f>VLOOKUP($A156,'All details for all cars'!$A:$O,COLUMN()-COLUMN($B:$B),0)</f>
        <v>3.6</v>
      </c>
      <c r="O156" s="2" t="str">
        <f>VLOOKUP($A156,'All details for all cars'!$A:$O,COLUMN()-COLUMN($B:$B),0)</f>
        <v>dead_after_live</v>
      </c>
      <c r="P156" s="15" t="str">
        <f>VLOOKUP($A156,'All details for all cars'!$A:$O,COLUMN()-COLUMN($B:$B),0)</f>
        <v>486130</v>
      </c>
      <c r="Q156" s="15" t="str">
        <f>VLOOKUP($A156,'All details for all cars'!$A:$O,COLUMN()-COLUMN($B:$B),0)</f>
        <v>485700</v>
      </c>
      <c r="S156" s="31" t="str">
        <f t="shared" si="2"/>
        <v>3/22/2016</v>
      </c>
      <c r="T156" s="28" t="s">
        <v>20</v>
      </c>
      <c r="U156" t="str">
        <f t="shared" si="3"/>
        <v>123116</v>
      </c>
      <c r="V156" s="29" t="str">
        <f t="shared" ref="V156:W156" si="164">F156</f>
        <v>MARUTI SUZUKI</v>
      </c>
      <c r="W156" s="29" t="str">
        <f t="shared" si="164"/>
        <v>SWIFT DZIRE</v>
      </c>
      <c r="X156" s="30" t="str">
        <f>IFERROR(VLOOKUP(W156,modelMapping,2,0),W156)</f>
        <v>SWIFT DZIRE</v>
      </c>
      <c r="Y156" s="29" t="str">
        <f t="shared" si="5"/>
        <v>VXI</v>
      </c>
      <c r="Z156" s="1" t="str">
        <f t="shared" si="6"/>
        <v>VXI</v>
      </c>
      <c r="AA156" t="str">
        <f t="shared" si="7"/>
        <v>2013</v>
      </c>
      <c r="AB156" t="str">
        <f t="shared" si="8"/>
        <v>490000</v>
      </c>
      <c r="AC156" t="str">
        <f t="shared" si="9"/>
        <v>31701</v>
      </c>
      <c r="AD156" t="str">
        <f t="shared" si="10"/>
        <v>3</v>
      </c>
      <c r="AE156" t="str">
        <f t="shared" si="11"/>
        <v>1</v>
      </c>
      <c r="AF156" s="28" t="s">
        <v>16</v>
      </c>
    </row>
    <row r="157">
      <c r="A157" s="13">
        <v>124339.0</v>
      </c>
      <c r="B157" s="9" t="s">
        <v>2712</v>
      </c>
      <c r="C157" s="13">
        <v>550000.0</v>
      </c>
      <c r="D157" s="23">
        <v>42451.0</v>
      </c>
      <c r="E157" s="2" t="str">
        <f>VLOOKUP($A157,'All details for all cars'!$A:$O,COLUMN()-COLUMN($B:$B),0)</f>
        <v>5-Feb-16</v>
      </c>
      <c r="F157" s="2" t="str">
        <f>VLOOKUP($A157,'All details for all cars'!$A:$O,COLUMN()-COLUMN($B:$B),0)</f>
        <v>HONDA</v>
      </c>
      <c r="G157" s="2" t="str">
        <f>VLOOKUP($A157,'All details for all cars'!$A:$O,COLUMN()-COLUMN($B:$B),0)</f>
        <v>CITY</v>
      </c>
      <c r="H157" s="2" t="str">
        <f>VLOOKUP($A157,'All details for all cars'!$A:$O,COLUMN()-COLUMN($B:$B),0)</f>
        <v>1.5 V MT</v>
      </c>
      <c r="I157" s="15" t="str">
        <f>VLOOKUP($A157,'All details for all cars'!$A:$O,COLUMN()-COLUMN($B:$B),0)</f>
        <v>2011</v>
      </c>
      <c r="J157" s="15" t="str">
        <f>VLOOKUP($A157,'All details for all cars'!$A:$O,COLUMN()-COLUMN($B:$B),0)</f>
        <v>30959</v>
      </c>
      <c r="K157" s="15" t="str">
        <f>VLOOKUP($A157,'All details for all cars'!$A:$O,COLUMN()-COLUMN($B:$B),0)</f>
        <v>2</v>
      </c>
      <c r="L157" s="15" t="str">
        <f>VLOOKUP($A157,'All details for all cars'!$A:$O,COLUMN()-COLUMN($B:$B),0)</f>
        <v>625000</v>
      </c>
      <c r="M157" s="2" t="str">
        <f>VLOOKUP($A157,'All details for all cars'!$A:$O,COLUMN()-COLUMN($B:$B),0)</f>
        <v>Have another car</v>
      </c>
      <c r="N157" s="15" t="str">
        <f>VLOOKUP($A157,'All details for all cars'!$A:$O,COLUMN()-COLUMN($B:$B),0)</f>
        <v>3.9</v>
      </c>
      <c r="O157" s="2" t="str">
        <f>VLOOKUP($A157,'All details for all cars'!$A:$O,COLUMN()-COLUMN($B:$B),0)</f>
        <v>dead_after_live</v>
      </c>
      <c r="P157" s="15" t="str">
        <f>VLOOKUP($A157,'All details for all cars'!$A:$O,COLUMN()-COLUMN($B:$B),0)</f>
        <v/>
      </c>
      <c r="Q157" s="15" t="str">
        <f>VLOOKUP($A157,'All details for all cars'!$A:$O,COLUMN()-COLUMN($B:$B),0)</f>
        <v>525960</v>
      </c>
      <c r="S157" s="31" t="str">
        <f t="shared" si="2"/>
        <v>3/22/2016</v>
      </c>
      <c r="T157" s="28" t="s">
        <v>20</v>
      </c>
      <c r="U157" t="str">
        <f t="shared" si="3"/>
        <v>124339</v>
      </c>
      <c r="V157" s="29" t="str">
        <f t="shared" ref="V157:W157" si="165">F157</f>
        <v>HONDA</v>
      </c>
      <c r="W157" s="29" t="str">
        <f t="shared" si="165"/>
        <v>CITY</v>
      </c>
      <c r="X157" s="30" t="str">
        <f>IFERROR(VLOOKUP(W157,modelMapping,2,0),W157)</f>
        <v>CITY</v>
      </c>
      <c r="Y157" s="29" t="str">
        <f t="shared" si="5"/>
        <v>1.5 V MT</v>
      </c>
      <c r="Z157" s="1" t="str">
        <f t="shared" si="6"/>
        <v>1.5 V MT</v>
      </c>
      <c r="AA157" t="str">
        <f t="shared" si="7"/>
        <v>2011</v>
      </c>
      <c r="AB157" t="str">
        <f t="shared" si="8"/>
        <v>550000</v>
      </c>
      <c r="AC157" t="str">
        <f t="shared" si="9"/>
        <v>30959</v>
      </c>
      <c r="AD157" t="str">
        <f t="shared" si="10"/>
        <v>5</v>
      </c>
      <c r="AE157" t="str">
        <f t="shared" si="11"/>
        <v>2</v>
      </c>
      <c r="AF157" s="28" t="s">
        <v>16</v>
      </c>
    </row>
    <row r="158">
      <c r="A158" s="13">
        <v>219151.0</v>
      </c>
      <c r="B158" s="9" t="s">
        <v>2710</v>
      </c>
      <c r="C158" s="13">
        <v>370000.0</v>
      </c>
      <c r="D158" s="23">
        <v>42451.0</v>
      </c>
      <c r="E158" s="2" t="str">
        <f>VLOOKUP($A158,'All details for all cars'!$A:$O,COLUMN()-COLUMN($B:$B),0)</f>
        <v>13-Mar-16</v>
      </c>
      <c r="F158" s="2" t="str">
        <f>VLOOKUP($A158,'All details for all cars'!$A:$O,COLUMN()-COLUMN($B:$B),0)</f>
        <v>HYUNDAI</v>
      </c>
      <c r="G158" s="2" t="str">
        <f>VLOOKUP($A158,'All details for all cars'!$A:$O,COLUMN()-COLUMN($B:$B),0)</f>
        <v>I10</v>
      </c>
      <c r="H158" s="2" t="str">
        <f>VLOOKUP($A158,'All details for all cars'!$A:$O,COLUMN()-COLUMN($B:$B),0)</f>
        <v>Magna</v>
      </c>
      <c r="I158" s="15" t="str">
        <f>VLOOKUP($A158,'All details for all cars'!$A:$O,COLUMN()-COLUMN($B:$B),0)</f>
        <v>2012</v>
      </c>
      <c r="J158" s="15" t="str">
        <f>VLOOKUP($A158,'All details for all cars'!$A:$O,COLUMN()-COLUMN($B:$B),0)</f>
        <v>9958</v>
      </c>
      <c r="K158" s="15" t="str">
        <f>VLOOKUP($A158,'All details for all cars'!$A:$O,COLUMN()-COLUMN($B:$B),0)</f>
        <v>1</v>
      </c>
      <c r="L158" s="15" t="str">
        <f>VLOOKUP($A158,'All details for all cars'!$A:$O,COLUMN()-COLUMN($B:$B),0)</f>
        <v>400000</v>
      </c>
      <c r="M158" s="2" t="str">
        <f>VLOOKUP($A158,'All details for all cars'!$A:$O,COLUMN()-COLUMN($B:$B),0)</f>
        <v>Upgrading to a new car</v>
      </c>
      <c r="N158" s="15" t="str">
        <f>VLOOKUP($A158,'All details for all cars'!$A:$O,COLUMN()-COLUMN($B:$B),0)</f>
        <v>4</v>
      </c>
      <c r="O158" s="2" t="str">
        <f>VLOOKUP($A158,'All details for all cars'!$A:$O,COLUMN()-COLUMN($B:$B),0)</f>
        <v>dead_after_live</v>
      </c>
      <c r="P158" s="15" t="str">
        <f>VLOOKUP($A158,'All details for all cars'!$A:$O,COLUMN()-COLUMN($B:$B),0)</f>
        <v/>
      </c>
      <c r="Q158" s="15" t="str">
        <f>VLOOKUP($A158,'All details for all cars'!$A:$O,COLUMN()-COLUMN($B:$B),0)</f>
        <v/>
      </c>
      <c r="S158" s="31" t="str">
        <f t="shared" si="2"/>
        <v>3/22/2016</v>
      </c>
      <c r="T158" s="28" t="s">
        <v>20</v>
      </c>
      <c r="U158" t="str">
        <f t="shared" si="3"/>
        <v>219151</v>
      </c>
      <c r="V158" s="29" t="str">
        <f t="shared" ref="V158:W158" si="166">F158</f>
        <v>HYUNDAI</v>
      </c>
      <c r="W158" s="29" t="str">
        <f t="shared" si="166"/>
        <v>I10</v>
      </c>
      <c r="X158" s="30" t="str">
        <f>IFERROR(VLOOKUP(W158,modelMapping,2,0),W158)</f>
        <v>I10</v>
      </c>
      <c r="Y158" s="29" t="str">
        <f t="shared" si="5"/>
        <v>Magna</v>
      </c>
      <c r="Z158" s="1" t="str">
        <f t="shared" si="6"/>
        <v>Magna</v>
      </c>
      <c r="AA158" t="str">
        <f t="shared" si="7"/>
        <v>2012</v>
      </c>
      <c r="AB158" t="str">
        <f t="shared" si="8"/>
        <v>370000</v>
      </c>
      <c r="AC158" t="str">
        <f t="shared" si="9"/>
        <v>9958</v>
      </c>
      <c r="AD158" t="str">
        <f t="shared" si="10"/>
        <v>4</v>
      </c>
      <c r="AE158" t="str">
        <f t="shared" si="11"/>
        <v>1</v>
      </c>
      <c r="AF158" s="28" t="s">
        <v>16</v>
      </c>
    </row>
    <row r="159">
      <c r="A159" s="13">
        <v>124742.0</v>
      </c>
      <c r="B159" s="9" t="s">
        <v>2711</v>
      </c>
      <c r="C159" s="13">
        <v>1040000.0</v>
      </c>
      <c r="D159" s="23">
        <v>42451.0</v>
      </c>
      <c r="E159" s="2" t="str">
        <f>VLOOKUP($A159,'All details for all cars'!$A:$O,COLUMN()-COLUMN($B:$B),0)</f>
        <v>6-Feb-16</v>
      </c>
      <c r="F159" s="2" t="str">
        <f>VLOOKUP($A159,'All details for all cars'!$A:$O,COLUMN()-COLUMN($B:$B),0)</f>
        <v>RENAULT</v>
      </c>
      <c r="G159" s="2" t="str">
        <f>VLOOKUP($A159,'All details for all cars'!$A:$O,COLUMN()-COLUMN($B:$B),0)</f>
        <v>DUSTER</v>
      </c>
      <c r="H159" s="2" t="str">
        <f>VLOOKUP($A159,'All details for all cars'!$A:$O,COLUMN()-COLUMN($B:$B),0)</f>
        <v>110 PS RxL Diesel</v>
      </c>
      <c r="I159" s="15" t="str">
        <f>VLOOKUP($A159,'All details for all cars'!$A:$O,COLUMN()-COLUMN($B:$B),0)</f>
        <v>2015</v>
      </c>
      <c r="J159" s="15" t="str">
        <f>VLOOKUP($A159,'All details for all cars'!$A:$O,COLUMN()-COLUMN($B:$B),0)</f>
        <v>14716</v>
      </c>
      <c r="K159" s="15" t="str">
        <f>VLOOKUP($A159,'All details for all cars'!$A:$O,COLUMN()-COLUMN($B:$B),0)</f>
        <v>1</v>
      </c>
      <c r="L159" s="15" t="str">
        <f>VLOOKUP($A159,'All details for all cars'!$A:$O,COLUMN()-COLUMN($B:$B),0)</f>
        <v>1075000</v>
      </c>
      <c r="M159" s="2" t="str">
        <f>VLOOKUP($A159,'All details for all cars'!$A:$O,COLUMN()-COLUMN($B:$B),0)</f>
        <v>Upgrading to a new car</v>
      </c>
      <c r="N159" s="15" t="str">
        <f>VLOOKUP($A159,'All details for all cars'!$A:$O,COLUMN()-COLUMN($B:$B),0)</f>
        <v>4.4</v>
      </c>
      <c r="O159" s="2" t="str">
        <f>VLOOKUP($A159,'All details for all cars'!$A:$O,COLUMN()-COLUMN($B:$B),0)</f>
        <v>dead_after_live</v>
      </c>
      <c r="P159" s="15" t="str">
        <f>VLOOKUP($A159,'All details for all cars'!$A:$O,COLUMN()-COLUMN($B:$B),0)</f>
        <v/>
      </c>
      <c r="Q159" s="15" t="str">
        <f>VLOOKUP($A159,'All details for all cars'!$A:$O,COLUMN()-COLUMN($B:$B),0)</f>
        <v>1230700</v>
      </c>
      <c r="S159" s="31" t="str">
        <f t="shared" si="2"/>
        <v>3/22/2016</v>
      </c>
      <c r="T159" s="28" t="s">
        <v>20</v>
      </c>
      <c r="U159" t="str">
        <f t="shared" si="3"/>
        <v>124742</v>
      </c>
      <c r="V159" s="29" t="str">
        <f t="shared" ref="V159:W159" si="167">F159</f>
        <v>RENAULT</v>
      </c>
      <c r="W159" s="29" t="str">
        <f t="shared" si="167"/>
        <v>DUSTER</v>
      </c>
      <c r="X159" s="30" t="str">
        <f>IFERROR(VLOOKUP(W159,modelMapping,2,0),W159)</f>
        <v>DUSTER</v>
      </c>
      <c r="Y159" s="29" t="str">
        <f t="shared" si="5"/>
        <v>110 PS RxL Diesel</v>
      </c>
      <c r="Z159" s="1" t="str">
        <f t="shared" si="6"/>
        <v>110 PS RxL Diesel</v>
      </c>
      <c r="AA159" t="str">
        <f t="shared" si="7"/>
        <v>2015</v>
      </c>
      <c r="AB159" t="str">
        <f t="shared" si="8"/>
        <v>1040000</v>
      </c>
      <c r="AC159" t="str">
        <f t="shared" si="9"/>
        <v>14716</v>
      </c>
      <c r="AD159" t="str">
        <f t="shared" si="10"/>
        <v>1</v>
      </c>
      <c r="AE159" t="str">
        <f t="shared" si="11"/>
        <v>1</v>
      </c>
      <c r="AF159" s="28" t="s">
        <v>16</v>
      </c>
    </row>
    <row r="160">
      <c r="A160" s="13">
        <v>107641.0</v>
      </c>
      <c r="B160" s="9" t="s">
        <v>2710</v>
      </c>
      <c r="C160" s="13">
        <v>309000.0</v>
      </c>
      <c r="D160" s="23">
        <v>42449.0</v>
      </c>
      <c r="E160" s="2" t="str">
        <f>VLOOKUP($A160,'All details for all cars'!$A:$O,COLUMN()-COLUMN($B:$B),0)</f>
        <v>6-Jan-16</v>
      </c>
      <c r="F160" s="2" t="str">
        <f>VLOOKUP($A160,'All details for all cars'!$A:$O,COLUMN()-COLUMN($B:$B),0)</f>
        <v>HYUNDAI</v>
      </c>
      <c r="G160" s="2" t="str">
        <f>VLOOKUP($A160,'All details for all cars'!$A:$O,COLUMN()-COLUMN($B:$B),0)</f>
        <v>SANTRO XING</v>
      </c>
      <c r="H160" s="2" t="str">
        <f>VLOOKUP($A160,'All details for all cars'!$A:$O,COLUMN()-COLUMN($B:$B),0)</f>
        <v>GLS</v>
      </c>
      <c r="I160" s="15" t="str">
        <f>VLOOKUP($A160,'All details for all cars'!$A:$O,COLUMN()-COLUMN($B:$B),0)</f>
        <v>2012</v>
      </c>
      <c r="J160" s="15" t="str">
        <f>VLOOKUP($A160,'All details for all cars'!$A:$O,COLUMN()-COLUMN($B:$B),0)</f>
        <v>57904</v>
      </c>
      <c r="K160" s="15" t="str">
        <f>VLOOKUP($A160,'All details for all cars'!$A:$O,COLUMN()-COLUMN($B:$B),0)</f>
        <v>2</v>
      </c>
      <c r="L160" s="15" t="str">
        <f>VLOOKUP($A160,'All details for all cars'!$A:$O,COLUMN()-COLUMN($B:$B),0)</f>
        <v>320000</v>
      </c>
      <c r="M160" s="2" t="str">
        <f>VLOOKUP($A160,'All details for all cars'!$A:$O,COLUMN()-COLUMN($B:$B),0)</f>
        <v>Other</v>
      </c>
      <c r="N160" s="15" t="str">
        <f>VLOOKUP($A160,'All details for all cars'!$A:$O,COLUMN()-COLUMN($B:$B),0)</f>
        <v>4</v>
      </c>
      <c r="O160" s="2" t="str">
        <f>VLOOKUP($A160,'All details for all cars'!$A:$O,COLUMN()-COLUMN($B:$B),0)</f>
        <v>dead_after_live</v>
      </c>
      <c r="P160" s="15" t="str">
        <f>VLOOKUP($A160,'All details for all cars'!$A:$O,COLUMN()-COLUMN($B:$B),0)</f>
        <v>240602</v>
      </c>
      <c r="Q160" s="15" t="str">
        <f>VLOOKUP($A160,'All details for all cars'!$A:$O,COLUMN()-COLUMN($B:$B),0)</f>
        <v>296010</v>
      </c>
      <c r="S160" s="31" t="str">
        <f t="shared" si="2"/>
        <v>3/20/2016</v>
      </c>
      <c r="T160" s="28" t="s">
        <v>20</v>
      </c>
      <c r="U160" t="str">
        <f t="shared" si="3"/>
        <v>107641</v>
      </c>
      <c r="V160" s="29" t="str">
        <f t="shared" ref="V160:W160" si="168">F160</f>
        <v>HYUNDAI</v>
      </c>
      <c r="W160" s="29" t="str">
        <f t="shared" si="168"/>
        <v>SANTRO XING</v>
      </c>
      <c r="X160" s="30" t="str">
        <f>IFERROR(VLOOKUP(W160,modelMapping,2,0),W160)</f>
        <v>SANTRO XING</v>
      </c>
      <c r="Y160" s="29" t="str">
        <f t="shared" si="5"/>
        <v>GLS</v>
      </c>
      <c r="Z160" s="1" t="str">
        <f t="shared" si="6"/>
        <v>GLS</v>
      </c>
      <c r="AA160" t="str">
        <f t="shared" si="7"/>
        <v>2012</v>
      </c>
      <c r="AB160" t="str">
        <f t="shared" si="8"/>
        <v>309000</v>
      </c>
      <c r="AC160" t="str">
        <f t="shared" si="9"/>
        <v>57904</v>
      </c>
      <c r="AD160" t="str">
        <f t="shared" si="10"/>
        <v>4</v>
      </c>
      <c r="AE160" t="str">
        <f t="shared" si="11"/>
        <v>2</v>
      </c>
      <c r="AF160" s="28" t="s">
        <v>16</v>
      </c>
    </row>
    <row r="161">
      <c r="A161" s="13">
        <v>17931.0</v>
      </c>
      <c r="B161" s="9" t="s">
        <v>2712</v>
      </c>
      <c r="C161" s="13">
        <v>858600.0</v>
      </c>
      <c r="D161" s="23">
        <v>42412.0</v>
      </c>
      <c r="E161" s="2" t="str">
        <f>VLOOKUP($A161,'All details for all cars'!$A:$O,COLUMN()-COLUMN($B:$B),0)</f>
        <v>31-Aug-15</v>
      </c>
      <c r="F161" s="2" t="str">
        <f>VLOOKUP($A161,'All details for all cars'!$A:$O,COLUMN()-COLUMN($B:$B),0)</f>
        <v>HYUNDAI</v>
      </c>
      <c r="G161" s="2" t="str">
        <f>VLOOKUP($A161,'All details for all cars'!$A:$O,COLUMN()-COLUMN($B:$B),0)</f>
        <v>VERNA</v>
      </c>
      <c r="H161" s="2" t="str">
        <f>VLOOKUP($A161,'All details for all cars'!$A:$O,COLUMN()-COLUMN($B:$B),0)</f>
        <v>Fluidic 1.6 CRDI SX</v>
      </c>
      <c r="I161" s="15" t="str">
        <f>VLOOKUP($A161,'All details for all cars'!$A:$O,COLUMN()-COLUMN($B:$B),0)</f>
        <v>2014</v>
      </c>
      <c r="J161" s="15" t="str">
        <f>VLOOKUP($A161,'All details for all cars'!$A:$O,COLUMN()-COLUMN($B:$B),0)</f>
        <v>28400</v>
      </c>
      <c r="K161" s="15" t="str">
        <f>VLOOKUP($A161,'All details for all cars'!$A:$O,COLUMN()-COLUMN($B:$B),0)</f>
        <v>1</v>
      </c>
      <c r="L161" s="15" t="str">
        <f>VLOOKUP($A161,'All details for all cars'!$A:$O,COLUMN()-COLUMN($B:$B),0)</f>
        <v>895000</v>
      </c>
      <c r="M161" s="2" t="str">
        <f>VLOOKUP($A161,'All details for all cars'!$A:$O,COLUMN()-COLUMN($B:$B),0)</f>
        <v>Other</v>
      </c>
      <c r="N161" s="15" t="str">
        <f>VLOOKUP($A161,'All details for all cars'!$A:$O,COLUMN()-COLUMN($B:$B),0)</f>
        <v>4.5</v>
      </c>
      <c r="O161" s="2" t="str">
        <f>VLOOKUP($A161,'All details for all cars'!$A:$O,COLUMN()-COLUMN($B:$B),0)</f>
        <v>dead_after_live</v>
      </c>
      <c r="P161" s="15" t="str">
        <f>VLOOKUP($A161,'All details for all cars'!$A:$O,COLUMN()-COLUMN($B:$B),0)</f>
        <v/>
      </c>
      <c r="Q161" s="15" t="str">
        <f>VLOOKUP($A161,'All details for all cars'!$A:$O,COLUMN()-COLUMN($B:$B),0)</f>
        <v>1027100</v>
      </c>
      <c r="S161" s="31" t="str">
        <f t="shared" si="2"/>
        <v>2/12/2016</v>
      </c>
      <c r="T161" s="28" t="s">
        <v>20</v>
      </c>
      <c r="U161" t="str">
        <f t="shared" si="3"/>
        <v>17931</v>
      </c>
      <c r="V161" s="29" t="str">
        <f t="shared" ref="V161:W161" si="169">F161</f>
        <v>HYUNDAI</v>
      </c>
      <c r="W161" s="29" t="str">
        <f t="shared" si="169"/>
        <v>VERNA</v>
      </c>
      <c r="X161" s="30" t="str">
        <f>IFERROR(VLOOKUP(W161,modelMapping,2,0),W161)</f>
        <v>VERNA</v>
      </c>
      <c r="Y161" s="29" t="str">
        <f t="shared" si="5"/>
        <v>Fluidic 1.6 CRDI SX</v>
      </c>
      <c r="Z161" s="1" t="str">
        <f t="shared" si="6"/>
        <v>Fluidic 1.6 CRDI SX</v>
      </c>
      <c r="AA161" t="str">
        <f t="shared" si="7"/>
        <v>2014</v>
      </c>
      <c r="AB161" t="str">
        <f t="shared" si="8"/>
        <v>858600</v>
      </c>
      <c r="AC161" t="str">
        <f t="shared" si="9"/>
        <v>28400</v>
      </c>
      <c r="AD161" t="str">
        <f t="shared" si="10"/>
        <v>2</v>
      </c>
      <c r="AE161" t="str">
        <f t="shared" si="11"/>
        <v>1</v>
      </c>
      <c r="AF161" s="28" t="s">
        <v>16</v>
      </c>
    </row>
    <row r="162">
      <c r="A162" s="13">
        <v>123619.0</v>
      </c>
      <c r="B162" s="9" t="s">
        <v>2712</v>
      </c>
      <c r="C162" s="13">
        <v>325000.0</v>
      </c>
      <c r="D162" s="23">
        <v>42441.0</v>
      </c>
      <c r="E162" s="2" t="str">
        <f>VLOOKUP($A162,'All details for all cars'!$A:$O,COLUMN()-COLUMN($B:$B),0)</f>
        <v>4-Feb-16</v>
      </c>
      <c r="F162" s="2" t="str">
        <f>VLOOKUP($A162,'All details for all cars'!$A:$O,COLUMN()-COLUMN($B:$B),0)</f>
        <v>MARUTI SUZUKI</v>
      </c>
      <c r="G162" s="2" t="str">
        <f>VLOOKUP($A162,'All details for all cars'!$A:$O,COLUMN()-COLUMN($B:$B),0)</f>
        <v>WAGON R 1.0</v>
      </c>
      <c r="H162" s="2" t="str">
        <f>VLOOKUP($A162,'All details for all cars'!$A:$O,COLUMN()-COLUMN($B:$B),0)</f>
        <v>VXi</v>
      </c>
      <c r="I162" s="15" t="str">
        <f>VLOOKUP($A162,'All details for all cars'!$A:$O,COLUMN()-COLUMN($B:$B),0)</f>
        <v>2013</v>
      </c>
      <c r="J162" s="15" t="str">
        <f>VLOOKUP($A162,'All details for all cars'!$A:$O,COLUMN()-COLUMN($B:$B),0)</f>
        <v>29812</v>
      </c>
      <c r="K162" s="15" t="str">
        <f>VLOOKUP($A162,'All details for all cars'!$A:$O,COLUMN()-COLUMN($B:$B),0)</f>
        <v>1</v>
      </c>
      <c r="L162" s="15" t="str">
        <f>VLOOKUP($A162,'All details for all cars'!$A:$O,COLUMN()-COLUMN($B:$B),0)</f>
        <v>375000</v>
      </c>
      <c r="M162" s="2" t="str">
        <f>VLOOKUP($A162,'All details for all cars'!$A:$O,COLUMN()-COLUMN($B:$B),0)</f>
        <v>Upgrading to a new car</v>
      </c>
      <c r="N162" s="15" t="str">
        <f>VLOOKUP($A162,'All details for all cars'!$A:$O,COLUMN()-COLUMN($B:$B),0)</f>
        <v>4.2</v>
      </c>
      <c r="O162" s="2" t="str">
        <f>VLOOKUP($A162,'All details for all cars'!$A:$O,COLUMN()-COLUMN($B:$B),0)</f>
        <v>dead_after_live</v>
      </c>
      <c r="P162" s="15" t="str">
        <f>VLOOKUP($A162,'All details for all cars'!$A:$O,COLUMN()-COLUMN($B:$B),0)</f>
        <v>360385</v>
      </c>
      <c r="Q162" s="15" t="str">
        <f>VLOOKUP($A162,'All details for all cars'!$A:$O,COLUMN()-COLUMN($B:$B),0)</f>
        <v>361000</v>
      </c>
      <c r="S162" s="31" t="str">
        <f t="shared" si="2"/>
        <v>3/12/2016</v>
      </c>
      <c r="T162" s="28" t="s">
        <v>20</v>
      </c>
      <c r="U162" t="str">
        <f t="shared" si="3"/>
        <v>123619</v>
      </c>
      <c r="V162" s="29" t="str">
        <f t="shared" ref="V162:W162" si="170">F162</f>
        <v>MARUTI SUZUKI</v>
      </c>
      <c r="W162" s="29" t="str">
        <f t="shared" si="170"/>
        <v>WAGON R 1.0</v>
      </c>
      <c r="X162" s="1" t="str">
        <f>IFERROR(VLOOKUP(W162,modelMapping,2,0),W162)</f>
        <v>Wagon R</v>
      </c>
      <c r="Y162" s="29" t="str">
        <f t="shared" si="5"/>
        <v>VXi</v>
      </c>
      <c r="Z162" s="1" t="str">
        <f t="shared" si="6"/>
        <v>VXi</v>
      </c>
      <c r="AA162" t="str">
        <f t="shared" si="7"/>
        <v>2013</v>
      </c>
      <c r="AB162" t="str">
        <f t="shared" si="8"/>
        <v>325000</v>
      </c>
      <c r="AC162" t="str">
        <f t="shared" si="9"/>
        <v>29812</v>
      </c>
      <c r="AD162" t="str">
        <f t="shared" si="10"/>
        <v>3</v>
      </c>
      <c r="AE162" t="str">
        <f t="shared" si="11"/>
        <v>1</v>
      </c>
      <c r="AF162" s="28" t="s">
        <v>16</v>
      </c>
    </row>
    <row r="163">
      <c r="A163" s="13">
        <v>136287.0</v>
      </c>
      <c r="B163" s="9" t="s">
        <v>2712</v>
      </c>
      <c r="C163" s="13">
        <v>470000.0</v>
      </c>
      <c r="D163" s="23">
        <v>42437.0</v>
      </c>
      <c r="E163" s="2" t="str">
        <f>VLOOKUP($A163,'All details for all cars'!$A:$O,COLUMN()-COLUMN($B:$B),0)</f>
        <v>23-Feb-16</v>
      </c>
      <c r="F163" s="2" t="str">
        <f>VLOOKUP($A163,'All details for all cars'!$A:$O,COLUMN()-COLUMN($B:$B),0)</f>
        <v>HYUNDAI</v>
      </c>
      <c r="G163" s="2" t="str">
        <f>VLOOKUP($A163,'All details for all cars'!$A:$O,COLUMN()-COLUMN($B:$B),0)</f>
        <v>XCENT</v>
      </c>
      <c r="H163" s="2" t="str">
        <f>VLOOKUP($A163,'All details for all cars'!$A:$O,COLUMN()-COLUMN($B:$B),0)</f>
        <v>S 1.2</v>
      </c>
      <c r="I163" s="15" t="str">
        <f>VLOOKUP($A163,'All details for all cars'!$A:$O,COLUMN()-COLUMN($B:$B),0)</f>
        <v>2014</v>
      </c>
      <c r="J163" s="15" t="str">
        <f>VLOOKUP($A163,'All details for all cars'!$A:$O,COLUMN()-COLUMN($B:$B),0)</f>
        <v>6514</v>
      </c>
      <c r="K163" s="15" t="str">
        <f>VLOOKUP($A163,'All details for all cars'!$A:$O,COLUMN()-COLUMN($B:$B),0)</f>
        <v>2</v>
      </c>
      <c r="L163" s="15" t="str">
        <f>VLOOKUP($A163,'All details for all cars'!$A:$O,COLUMN()-COLUMN($B:$B),0)</f>
        <v>500000</v>
      </c>
      <c r="M163" s="2" t="str">
        <f>VLOOKUP($A163,'All details for all cars'!$A:$O,COLUMN()-COLUMN($B:$B),0)</f>
        <v>Have another car</v>
      </c>
      <c r="N163" s="15" t="str">
        <f>VLOOKUP($A163,'All details for all cars'!$A:$O,COLUMN()-COLUMN($B:$B),0)</f>
        <v>4.1</v>
      </c>
      <c r="O163" s="2" t="str">
        <f>VLOOKUP($A163,'All details for all cars'!$A:$O,COLUMN()-COLUMN($B:$B),0)</f>
        <v>dead_after_live</v>
      </c>
      <c r="P163" s="15" t="str">
        <f>VLOOKUP($A163,'All details for all cars'!$A:$O,COLUMN()-COLUMN($B:$B),0)</f>
        <v/>
      </c>
      <c r="Q163" s="15" t="str">
        <f>VLOOKUP($A163,'All details for all cars'!$A:$O,COLUMN()-COLUMN($B:$B),0)</f>
        <v/>
      </c>
      <c r="S163" s="31" t="str">
        <f t="shared" si="2"/>
        <v>3/8/2016</v>
      </c>
      <c r="T163" s="28" t="s">
        <v>20</v>
      </c>
      <c r="U163" t="str">
        <f t="shared" si="3"/>
        <v>136287</v>
      </c>
      <c r="V163" s="29" t="str">
        <f t="shared" ref="V163:W163" si="171">F163</f>
        <v>HYUNDAI</v>
      </c>
      <c r="W163" s="29" t="str">
        <f t="shared" si="171"/>
        <v>XCENT</v>
      </c>
      <c r="X163" s="30" t="str">
        <f>IFERROR(VLOOKUP(W163,modelMapping,2,0),W163)</f>
        <v>XCENT</v>
      </c>
      <c r="Y163" s="29" t="str">
        <f t="shared" si="5"/>
        <v>S 1.2</v>
      </c>
      <c r="Z163" s="1" t="str">
        <f t="shared" si="6"/>
        <v>S 1.2</v>
      </c>
      <c r="AA163" t="str">
        <f t="shared" si="7"/>
        <v>2014</v>
      </c>
      <c r="AB163" t="str">
        <f t="shared" si="8"/>
        <v>470000</v>
      </c>
      <c r="AC163" t="str">
        <f t="shared" si="9"/>
        <v>6514</v>
      </c>
      <c r="AD163" t="str">
        <f t="shared" si="10"/>
        <v>2</v>
      </c>
      <c r="AE163" t="str">
        <f t="shared" si="11"/>
        <v>2</v>
      </c>
      <c r="AF163" s="28" t="s">
        <v>16</v>
      </c>
    </row>
    <row r="164">
      <c r="A164" s="13">
        <v>217158.0</v>
      </c>
      <c r="B164" s="9" t="s">
        <v>2710</v>
      </c>
      <c r="C164" s="13">
        <v>232000.0</v>
      </c>
      <c r="D164" s="23">
        <v>42452.0</v>
      </c>
      <c r="E164" s="2" t="str">
        <f>VLOOKUP($A164,'All details for all cars'!$A:$O,COLUMN()-COLUMN($B:$B),0)</f>
        <v>9-Mar-16</v>
      </c>
      <c r="F164" s="2" t="str">
        <f>VLOOKUP($A164,'All details for all cars'!$A:$O,COLUMN()-COLUMN($B:$B),0)</f>
        <v>HYUNDAI</v>
      </c>
      <c r="G164" s="2" t="str">
        <f>VLOOKUP($A164,'All details for all cars'!$A:$O,COLUMN()-COLUMN($B:$B),0)</f>
        <v>SANTRO XING</v>
      </c>
      <c r="H164" s="2" t="str">
        <f>VLOOKUP($A164,'All details for all cars'!$A:$O,COLUMN()-COLUMN($B:$B),0)</f>
        <v>GLS</v>
      </c>
      <c r="I164" s="15" t="str">
        <f>VLOOKUP($A164,'All details for all cars'!$A:$O,COLUMN()-COLUMN($B:$B),0)</f>
        <v>2008</v>
      </c>
      <c r="J164" s="15" t="str">
        <f>VLOOKUP($A164,'All details for all cars'!$A:$O,COLUMN()-COLUMN($B:$B),0)</f>
        <v>42230</v>
      </c>
      <c r="K164" s="15" t="str">
        <f>VLOOKUP($A164,'All details for all cars'!$A:$O,COLUMN()-COLUMN($B:$B),0)</f>
        <v>1</v>
      </c>
      <c r="L164" s="15" t="str">
        <f>VLOOKUP($A164,'All details for all cars'!$A:$O,COLUMN()-COLUMN($B:$B),0)</f>
        <v>240000</v>
      </c>
      <c r="M164" s="2" t="str">
        <f>VLOOKUP($A164,'All details for all cars'!$A:$O,COLUMN()-COLUMN($B:$B),0)</f>
        <v>Upgrading to a new car</v>
      </c>
      <c r="N164" s="15" t="str">
        <f>VLOOKUP($A164,'All details for all cars'!$A:$O,COLUMN()-COLUMN($B:$B),0)</f>
        <v>3.4</v>
      </c>
      <c r="O164" s="2" t="str">
        <f>VLOOKUP($A164,'All details for all cars'!$A:$O,COLUMN()-COLUMN($B:$B),0)</f>
        <v>dead_after_live</v>
      </c>
      <c r="P164" s="15" t="str">
        <f>VLOOKUP($A164,'All details for all cars'!$A:$O,COLUMN()-COLUMN($B:$B),0)</f>
        <v>227265</v>
      </c>
      <c r="Q164" s="15" t="str">
        <f>VLOOKUP($A164,'All details for all cars'!$A:$O,COLUMN()-COLUMN($B:$B),0)</f>
        <v>198700</v>
      </c>
      <c r="S164" s="31" t="str">
        <f t="shared" si="2"/>
        <v>3/23/2016</v>
      </c>
      <c r="T164" s="28" t="s">
        <v>20</v>
      </c>
      <c r="U164" t="str">
        <f t="shared" si="3"/>
        <v>217158</v>
      </c>
      <c r="V164" s="29" t="str">
        <f t="shared" ref="V164:W164" si="172">F164</f>
        <v>HYUNDAI</v>
      </c>
      <c r="W164" s="29" t="str">
        <f t="shared" si="172"/>
        <v>SANTRO XING</v>
      </c>
      <c r="X164" s="30" t="str">
        <f>IFERROR(VLOOKUP(W164,modelMapping,2,0),W164)</f>
        <v>SANTRO XING</v>
      </c>
      <c r="Y164" s="29" t="str">
        <f t="shared" si="5"/>
        <v>GLS</v>
      </c>
      <c r="Z164" s="1" t="str">
        <f t="shared" si="6"/>
        <v>GLS</v>
      </c>
      <c r="AA164" t="str">
        <f t="shared" si="7"/>
        <v>2008</v>
      </c>
      <c r="AB164" t="str">
        <f t="shared" si="8"/>
        <v>232000</v>
      </c>
      <c r="AC164" t="str">
        <f t="shared" si="9"/>
        <v>42230</v>
      </c>
      <c r="AD164" t="str">
        <f t="shared" si="10"/>
        <v>8</v>
      </c>
      <c r="AE164" t="str">
        <f t="shared" si="11"/>
        <v>1</v>
      </c>
      <c r="AF164" s="28" t="s">
        <v>16</v>
      </c>
    </row>
    <row r="165">
      <c r="A165" s="13">
        <v>116118.0</v>
      </c>
      <c r="B165" s="9" t="s">
        <v>2710</v>
      </c>
      <c r="C165" s="13">
        <v>265000.0</v>
      </c>
      <c r="D165" s="23">
        <v>42451.0</v>
      </c>
      <c r="E165" s="2" t="str">
        <f>VLOOKUP($A165,'All details for all cars'!$A:$O,COLUMN()-COLUMN($B:$B),0)</f>
        <v>23-Jan-16</v>
      </c>
      <c r="F165" s="2" t="str">
        <f>VLOOKUP($A165,'All details for all cars'!$A:$O,COLUMN()-COLUMN($B:$B),0)</f>
        <v>HYUNDAI</v>
      </c>
      <c r="G165" s="2" t="str">
        <f>VLOOKUP($A165,'All details for all cars'!$A:$O,COLUMN()-COLUMN($B:$B),0)</f>
        <v>SANTRO XING</v>
      </c>
      <c r="H165" s="2" t="str">
        <f>VLOOKUP($A165,'All details for all cars'!$A:$O,COLUMN()-COLUMN($B:$B),0)</f>
        <v>GLS</v>
      </c>
      <c r="I165" s="15" t="str">
        <f>VLOOKUP($A165,'All details for all cars'!$A:$O,COLUMN()-COLUMN($B:$B),0)</f>
        <v>2010</v>
      </c>
      <c r="J165" s="15" t="str">
        <f>VLOOKUP($A165,'All details for all cars'!$A:$O,COLUMN()-COLUMN($B:$B),0)</f>
        <v>36635</v>
      </c>
      <c r="K165" s="15" t="str">
        <f>VLOOKUP($A165,'All details for all cars'!$A:$O,COLUMN()-COLUMN($B:$B),0)</f>
        <v>1</v>
      </c>
      <c r="L165" s="15" t="str">
        <f>VLOOKUP($A165,'All details for all cars'!$A:$O,COLUMN()-COLUMN($B:$B),0)</f>
        <v>350000</v>
      </c>
      <c r="M165" s="2" t="str">
        <f>VLOOKUP($A165,'All details for all cars'!$A:$O,COLUMN()-COLUMN($B:$B),0)</f>
        <v>Upgrading to a new car</v>
      </c>
      <c r="N165" s="15" t="str">
        <f>VLOOKUP($A165,'All details for all cars'!$A:$O,COLUMN()-COLUMN($B:$B),0)</f>
        <v>3.5</v>
      </c>
      <c r="O165" s="2" t="str">
        <f>VLOOKUP($A165,'All details for all cars'!$A:$O,COLUMN()-COLUMN($B:$B),0)</f>
        <v>dead_after_live</v>
      </c>
      <c r="P165" s="15" t="str">
        <f>VLOOKUP($A165,'All details for all cars'!$A:$O,COLUMN()-COLUMN($B:$B),0)</f>
        <v>264588</v>
      </c>
      <c r="Q165" s="15" t="str">
        <f>VLOOKUP($A165,'All details for all cars'!$A:$O,COLUMN()-COLUMN($B:$B),0)</f>
        <v>262100</v>
      </c>
      <c r="S165" s="31" t="str">
        <f t="shared" si="2"/>
        <v>3/22/2016</v>
      </c>
      <c r="T165" s="28" t="s">
        <v>20</v>
      </c>
      <c r="U165" t="str">
        <f t="shared" si="3"/>
        <v>116118</v>
      </c>
      <c r="V165" s="29" t="str">
        <f t="shared" ref="V165:W165" si="173">F165</f>
        <v>HYUNDAI</v>
      </c>
      <c r="W165" s="29" t="str">
        <f t="shared" si="173"/>
        <v>SANTRO XING</v>
      </c>
      <c r="X165" s="30" t="str">
        <f>IFERROR(VLOOKUP(W165,modelMapping,2,0),W165)</f>
        <v>SANTRO XING</v>
      </c>
      <c r="Y165" s="29" t="str">
        <f t="shared" si="5"/>
        <v>GLS</v>
      </c>
      <c r="Z165" s="1" t="str">
        <f t="shared" si="6"/>
        <v>GLS</v>
      </c>
      <c r="AA165" t="str">
        <f t="shared" si="7"/>
        <v>2010</v>
      </c>
      <c r="AB165" t="str">
        <f t="shared" si="8"/>
        <v>265000</v>
      </c>
      <c r="AC165" t="str">
        <f t="shared" si="9"/>
        <v>36635</v>
      </c>
      <c r="AD165" t="str">
        <f t="shared" si="10"/>
        <v>6</v>
      </c>
      <c r="AE165" t="str">
        <f t="shared" si="11"/>
        <v>1</v>
      </c>
      <c r="AF165" s="28" t="s">
        <v>16</v>
      </c>
    </row>
    <row r="166">
      <c r="A166" s="13">
        <v>130501.0</v>
      </c>
      <c r="B166" s="9" t="s">
        <v>2710</v>
      </c>
      <c r="C166" s="13">
        <v>85000.0</v>
      </c>
      <c r="D166" s="23">
        <v>42452.0</v>
      </c>
      <c r="E166" s="2" t="str">
        <f>VLOOKUP($A166,'All details for all cars'!$A:$O,COLUMN()-COLUMN($B:$B),0)</f>
        <v>15-Feb-16</v>
      </c>
      <c r="F166" s="2" t="str">
        <f>VLOOKUP($A166,'All details for all cars'!$A:$O,COLUMN()-COLUMN($B:$B),0)</f>
        <v>TATA</v>
      </c>
      <c r="G166" s="2" t="str">
        <f>VLOOKUP($A166,'All details for all cars'!$A:$O,COLUMN()-COLUMN($B:$B),0)</f>
        <v>NANO</v>
      </c>
      <c r="H166" s="2" t="str">
        <f>VLOOKUP($A166,'All details for all cars'!$A:$O,COLUMN()-COLUMN($B:$B),0)</f>
        <v>CX</v>
      </c>
      <c r="I166" s="15" t="str">
        <f>VLOOKUP($A166,'All details for all cars'!$A:$O,COLUMN()-COLUMN($B:$B),0)</f>
        <v>2012</v>
      </c>
      <c r="J166" s="15" t="str">
        <f>VLOOKUP($A166,'All details for all cars'!$A:$O,COLUMN()-COLUMN($B:$B),0)</f>
        <v>10920</v>
      </c>
      <c r="K166" s="15" t="str">
        <f>VLOOKUP($A166,'All details for all cars'!$A:$O,COLUMN()-COLUMN($B:$B),0)</f>
        <v>1</v>
      </c>
      <c r="L166" s="15" t="str">
        <f>VLOOKUP($A166,'All details for all cars'!$A:$O,COLUMN()-COLUMN($B:$B),0)</f>
        <v>120000</v>
      </c>
      <c r="M166" s="2" t="str">
        <f>VLOOKUP($A166,'All details for all cars'!$A:$O,COLUMN()-COLUMN($B:$B),0)</f>
        <v>Other</v>
      </c>
      <c r="N166" s="15" t="str">
        <f>VLOOKUP($A166,'All details for all cars'!$A:$O,COLUMN()-COLUMN($B:$B),0)</f>
        <v>3.4</v>
      </c>
      <c r="O166" s="2" t="str">
        <f>VLOOKUP($A166,'All details for all cars'!$A:$O,COLUMN()-COLUMN($B:$B),0)</f>
        <v>dead_after_live</v>
      </c>
      <c r="P166" s="15" t="str">
        <f>VLOOKUP($A166,'All details for all cars'!$A:$O,COLUMN()-COLUMN($B:$B),0)</f>
        <v/>
      </c>
      <c r="Q166" s="15" t="str">
        <f>VLOOKUP($A166,'All details for all cars'!$A:$O,COLUMN()-COLUMN($B:$B),0)</f>
        <v>115200</v>
      </c>
      <c r="S166" s="31" t="str">
        <f t="shared" si="2"/>
        <v>3/23/2016</v>
      </c>
      <c r="T166" s="28" t="s">
        <v>20</v>
      </c>
      <c r="U166" t="str">
        <f t="shared" si="3"/>
        <v>130501</v>
      </c>
      <c r="V166" s="29" t="str">
        <f t="shared" ref="V166:W166" si="174">F166</f>
        <v>TATA</v>
      </c>
      <c r="W166" s="29" t="str">
        <f t="shared" si="174"/>
        <v>NANO</v>
      </c>
      <c r="X166" s="30" t="str">
        <f>IFERROR(VLOOKUP(W166,modelMapping,2,0),W166)</f>
        <v>NANO</v>
      </c>
      <c r="Y166" s="29" t="str">
        <f t="shared" si="5"/>
        <v>CX</v>
      </c>
      <c r="Z166" s="1" t="str">
        <f t="shared" si="6"/>
        <v>CX</v>
      </c>
      <c r="AA166" t="str">
        <f t="shared" si="7"/>
        <v>2012</v>
      </c>
      <c r="AB166" t="str">
        <f t="shared" si="8"/>
        <v>85000</v>
      </c>
      <c r="AC166" t="str">
        <f t="shared" si="9"/>
        <v>10920</v>
      </c>
      <c r="AD166" t="str">
        <f t="shared" si="10"/>
        <v>4</v>
      </c>
      <c r="AE166" t="str">
        <f t="shared" si="11"/>
        <v>1</v>
      </c>
      <c r="AF166" s="28" t="s">
        <v>16</v>
      </c>
    </row>
    <row r="167">
      <c r="A167" s="13">
        <v>117090.0</v>
      </c>
      <c r="B167" s="9" t="s">
        <v>2710</v>
      </c>
      <c r="C167" s="13">
        <v>450000.0</v>
      </c>
      <c r="D167" s="23">
        <v>42435.0</v>
      </c>
      <c r="E167" s="2" t="str">
        <f>VLOOKUP($A167,'All details for all cars'!$A:$O,COLUMN()-COLUMN($B:$B),0)</f>
        <v>23-Jan-16</v>
      </c>
      <c r="F167" s="2" t="str">
        <f>VLOOKUP($A167,'All details for all cars'!$A:$O,COLUMN()-COLUMN($B:$B),0)</f>
        <v>MARUTI SUZUKI</v>
      </c>
      <c r="G167" s="2" t="str">
        <f>VLOOKUP($A167,'All details for all cars'!$A:$O,COLUMN()-COLUMN($B:$B),0)</f>
        <v>SWIFT</v>
      </c>
      <c r="H167" s="2" t="str">
        <f>VLOOKUP($A167,'All details for all cars'!$A:$O,COLUMN()-COLUMN($B:$B),0)</f>
        <v>VDi</v>
      </c>
      <c r="I167" s="15" t="str">
        <f>VLOOKUP($A167,'All details for all cars'!$A:$O,COLUMN()-COLUMN($B:$B),0)</f>
        <v>2010</v>
      </c>
      <c r="J167" s="15" t="str">
        <f>VLOOKUP($A167,'All details for all cars'!$A:$O,COLUMN()-COLUMN($B:$B),0)</f>
        <v>50590</v>
      </c>
      <c r="K167" s="15" t="str">
        <f>VLOOKUP($A167,'All details for all cars'!$A:$O,COLUMN()-COLUMN($B:$B),0)</f>
        <v>1</v>
      </c>
      <c r="L167" s="15" t="str">
        <f>VLOOKUP($A167,'All details for all cars'!$A:$O,COLUMN()-COLUMN($B:$B),0)</f>
        <v>470000</v>
      </c>
      <c r="M167" s="2" t="str">
        <f>VLOOKUP($A167,'All details for all cars'!$A:$O,COLUMN()-COLUMN($B:$B),0)</f>
        <v>Upgrading to a new car</v>
      </c>
      <c r="N167" s="15" t="str">
        <f>VLOOKUP($A167,'All details for all cars'!$A:$O,COLUMN()-COLUMN($B:$B),0)</f>
        <v>3</v>
      </c>
      <c r="O167" s="2" t="str">
        <f>VLOOKUP($A167,'All details for all cars'!$A:$O,COLUMN()-COLUMN($B:$B),0)</f>
        <v>dead_after_live</v>
      </c>
      <c r="P167" s="15" t="str">
        <f>VLOOKUP($A167,'All details for all cars'!$A:$O,COLUMN()-COLUMN($B:$B),0)</f>
        <v>411626</v>
      </c>
      <c r="Q167" s="15" t="str">
        <f>VLOOKUP($A167,'All details for all cars'!$A:$O,COLUMN()-COLUMN($B:$B),0)</f>
        <v>392700</v>
      </c>
      <c r="S167" s="31" t="str">
        <f t="shared" si="2"/>
        <v>3/6/2016</v>
      </c>
      <c r="T167" s="28" t="s">
        <v>20</v>
      </c>
      <c r="U167" t="str">
        <f t="shared" si="3"/>
        <v>117090</v>
      </c>
      <c r="V167" s="29" t="str">
        <f t="shared" ref="V167:W167" si="175">F167</f>
        <v>MARUTI SUZUKI</v>
      </c>
      <c r="W167" s="29" t="str">
        <f t="shared" si="175"/>
        <v>SWIFT</v>
      </c>
      <c r="X167" s="30" t="str">
        <f>IFERROR(VLOOKUP(W167,modelMapping,2,0),W167)</f>
        <v>SWIFT</v>
      </c>
      <c r="Y167" s="29" t="str">
        <f t="shared" si="5"/>
        <v>VDi</v>
      </c>
      <c r="Z167" s="1" t="str">
        <f t="shared" si="6"/>
        <v>VDi</v>
      </c>
      <c r="AA167" t="str">
        <f t="shared" si="7"/>
        <v>2010</v>
      </c>
      <c r="AB167" t="str">
        <f t="shared" si="8"/>
        <v>450000</v>
      </c>
      <c r="AC167" t="str">
        <f t="shared" si="9"/>
        <v>50590</v>
      </c>
      <c r="AD167" t="str">
        <f t="shared" si="10"/>
        <v>6</v>
      </c>
      <c r="AE167" t="str">
        <f t="shared" si="11"/>
        <v>1</v>
      </c>
      <c r="AF167" s="28" t="s">
        <v>16</v>
      </c>
    </row>
    <row r="168">
      <c r="A168" s="13">
        <v>136000.0</v>
      </c>
      <c r="B168" s="9" t="s">
        <v>2712</v>
      </c>
      <c r="C168" s="13">
        <v>275000.0</v>
      </c>
      <c r="D168" s="23">
        <v>42435.0</v>
      </c>
      <c r="E168" s="2" t="str">
        <f>VLOOKUP($A168,'All details for all cars'!$A:$O,COLUMN()-COLUMN($B:$B),0)</f>
        <v>24-Feb-16</v>
      </c>
      <c r="F168" s="2" t="str">
        <f>VLOOKUP($A168,'All details for all cars'!$A:$O,COLUMN()-COLUMN($B:$B),0)</f>
        <v>HYUNDAI</v>
      </c>
      <c r="G168" s="2" t="str">
        <f>VLOOKUP($A168,'All details for all cars'!$A:$O,COLUMN()-COLUMN($B:$B),0)</f>
        <v>I10</v>
      </c>
      <c r="H168" s="2" t="str">
        <f>VLOOKUP($A168,'All details for all cars'!$A:$O,COLUMN()-COLUMN($B:$B),0)</f>
        <v>Magna 1.2</v>
      </c>
      <c r="I168" s="15" t="str">
        <f>VLOOKUP($A168,'All details for all cars'!$A:$O,COLUMN()-COLUMN($B:$B),0)</f>
        <v>2008</v>
      </c>
      <c r="J168" s="15" t="str">
        <f>VLOOKUP($A168,'All details for all cars'!$A:$O,COLUMN()-COLUMN($B:$B),0)</f>
        <v>29070</v>
      </c>
      <c r="K168" s="15" t="str">
        <f>VLOOKUP($A168,'All details for all cars'!$A:$O,COLUMN()-COLUMN($B:$B),0)</f>
        <v>1</v>
      </c>
      <c r="L168" s="15" t="str">
        <f>VLOOKUP($A168,'All details for all cars'!$A:$O,COLUMN()-COLUMN($B:$B),0)</f>
        <v>320000</v>
      </c>
      <c r="M168" s="2" t="str">
        <f>VLOOKUP($A168,'All details for all cars'!$A:$O,COLUMN()-COLUMN($B:$B),0)</f>
        <v>Upgrading to a new car</v>
      </c>
      <c r="N168" s="15" t="str">
        <f>VLOOKUP($A168,'All details for all cars'!$A:$O,COLUMN()-COLUMN($B:$B),0)</f>
        <v>3.4</v>
      </c>
      <c r="O168" s="2" t="str">
        <f>VLOOKUP($A168,'All details for all cars'!$A:$O,COLUMN()-COLUMN($B:$B),0)</f>
        <v>dead_after_live</v>
      </c>
      <c r="P168" s="15" t="str">
        <f>VLOOKUP($A168,'All details for all cars'!$A:$O,COLUMN()-COLUMN($B:$B),0)</f>
        <v>270352</v>
      </c>
      <c r="Q168" s="15" t="str">
        <f>VLOOKUP($A168,'All details for all cars'!$A:$O,COLUMN()-COLUMN($B:$B),0)</f>
        <v>237000</v>
      </c>
      <c r="S168" s="31" t="str">
        <f t="shared" si="2"/>
        <v>3/6/2016</v>
      </c>
      <c r="T168" s="28" t="s">
        <v>20</v>
      </c>
      <c r="U168" t="str">
        <f t="shared" si="3"/>
        <v>136000</v>
      </c>
      <c r="V168" s="29" t="str">
        <f t="shared" ref="V168:W168" si="176">F168</f>
        <v>HYUNDAI</v>
      </c>
      <c r="W168" s="29" t="str">
        <f t="shared" si="176"/>
        <v>I10</v>
      </c>
      <c r="X168" s="30" t="str">
        <f>IFERROR(VLOOKUP(W168,modelMapping,2,0),W168)</f>
        <v>I10</v>
      </c>
      <c r="Y168" s="29" t="str">
        <f t="shared" si="5"/>
        <v>Magna 1.2</v>
      </c>
      <c r="Z168" s="1" t="str">
        <f t="shared" si="6"/>
        <v>Magna 1.2</v>
      </c>
      <c r="AA168" t="str">
        <f t="shared" si="7"/>
        <v>2008</v>
      </c>
      <c r="AB168" t="str">
        <f t="shared" si="8"/>
        <v>275000</v>
      </c>
      <c r="AC168" t="str">
        <f t="shared" si="9"/>
        <v>29070</v>
      </c>
      <c r="AD168" t="str">
        <f t="shared" si="10"/>
        <v>8</v>
      </c>
      <c r="AE168" t="str">
        <f t="shared" si="11"/>
        <v>1</v>
      </c>
      <c r="AF168" s="28" t="s">
        <v>16</v>
      </c>
    </row>
    <row r="169">
      <c r="A169" s="13">
        <v>72005.0</v>
      </c>
      <c r="B169" s="9" t="s">
        <v>2710</v>
      </c>
      <c r="C169" s="13">
        <v>400000.0</v>
      </c>
      <c r="D169" s="23">
        <v>42432.0</v>
      </c>
      <c r="E169" s="2" t="str">
        <f>VLOOKUP($A169,'All details for all cars'!$A:$O,COLUMN()-COLUMN($B:$B),0)</f>
        <v>13-Nov-15</v>
      </c>
      <c r="F169" s="2" t="str">
        <f>VLOOKUP($A169,'All details for all cars'!$A:$O,COLUMN()-COLUMN($B:$B),0)</f>
        <v>FORD</v>
      </c>
      <c r="G169" s="2" t="str">
        <f>VLOOKUP($A169,'All details for all cars'!$A:$O,COLUMN()-COLUMN($B:$B),0)</f>
        <v>FIGO</v>
      </c>
      <c r="H169" s="2" t="str">
        <f>VLOOKUP($A169,'All details for all cars'!$A:$O,COLUMN()-COLUMN($B:$B),0)</f>
        <v>Duratorq Diesel EXI 1.4</v>
      </c>
      <c r="I169" s="15" t="str">
        <f>VLOOKUP($A169,'All details for all cars'!$A:$O,COLUMN()-COLUMN($B:$B),0)</f>
        <v>2012</v>
      </c>
      <c r="J169" s="15" t="str">
        <f>VLOOKUP($A169,'All details for all cars'!$A:$O,COLUMN()-COLUMN($B:$B),0)</f>
        <v>46586</v>
      </c>
      <c r="K169" s="15" t="str">
        <f>VLOOKUP($A169,'All details for all cars'!$A:$O,COLUMN()-COLUMN($B:$B),0)</f>
        <v>2</v>
      </c>
      <c r="L169" s="15" t="str">
        <f>VLOOKUP($A169,'All details for all cars'!$A:$O,COLUMN()-COLUMN($B:$B),0)</f>
        <v>465000</v>
      </c>
      <c r="M169" s="2" t="str">
        <f>VLOOKUP($A169,'All details for all cars'!$A:$O,COLUMN()-COLUMN($B:$B),0)</f>
        <v>Upgrading to a new car</v>
      </c>
      <c r="N169" s="15" t="str">
        <f>VLOOKUP($A169,'All details for all cars'!$A:$O,COLUMN()-COLUMN($B:$B),0)</f>
        <v>4.5</v>
      </c>
      <c r="O169" s="2" t="str">
        <f>VLOOKUP($A169,'All details for all cars'!$A:$O,COLUMN()-COLUMN($B:$B),0)</f>
        <v>dead_after_live</v>
      </c>
      <c r="P169" s="15" t="str">
        <f>VLOOKUP($A169,'All details for all cars'!$A:$O,COLUMN()-COLUMN($B:$B),0)</f>
        <v/>
      </c>
      <c r="Q169" s="15" t="str">
        <f>VLOOKUP($A169,'All details for all cars'!$A:$O,COLUMN()-COLUMN($B:$B),0)</f>
        <v>339390</v>
      </c>
      <c r="S169" s="31" t="str">
        <f t="shared" si="2"/>
        <v>3/3/2016</v>
      </c>
      <c r="T169" s="28" t="s">
        <v>20</v>
      </c>
      <c r="U169" t="str">
        <f t="shared" si="3"/>
        <v>72005</v>
      </c>
      <c r="V169" s="29" t="str">
        <f t="shared" ref="V169:W169" si="177">F169</f>
        <v>FORD</v>
      </c>
      <c r="W169" s="29" t="str">
        <f t="shared" si="177"/>
        <v>FIGO</v>
      </c>
      <c r="X169" s="30" t="str">
        <f>IFERROR(VLOOKUP(W169,modelMapping,2,0),W169)</f>
        <v>FIGO</v>
      </c>
      <c r="Y169" s="29" t="str">
        <f t="shared" si="5"/>
        <v>Duratorq Diesel EXI 1.4</v>
      </c>
      <c r="Z169" s="1" t="str">
        <f t="shared" si="6"/>
        <v>Duratorq Diesel EXI 1.4</v>
      </c>
      <c r="AA169" t="str">
        <f t="shared" si="7"/>
        <v>2012</v>
      </c>
      <c r="AB169" t="str">
        <f t="shared" si="8"/>
        <v>400000</v>
      </c>
      <c r="AC169" t="str">
        <f t="shared" si="9"/>
        <v>46586</v>
      </c>
      <c r="AD169" t="str">
        <f t="shared" si="10"/>
        <v>4</v>
      </c>
      <c r="AE169" t="str">
        <f t="shared" si="11"/>
        <v>2</v>
      </c>
      <c r="AF169" s="28" t="s">
        <v>16</v>
      </c>
    </row>
    <row r="170">
      <c r="A170" s="13">
        <v>139311.0</v>
      </c>
      <c r="B170" s="9" t="s">
        <v>2711</v>
      </c>
      <c r="C170" s="13">
        <v>1000000.0</v>
      </c>
      <c r="D170" s="23">
        <v>42444.0</v>
      </c>
      <c r="E170" s="2" t="str">
        <f>VLOOKUP($A170,'All details for all cars'!$A:$O,COLUMN()-COLUMN($B:$B),0)</f>
        <v>25-Feb-16</v>
      </c>
      <c r="F170" s="2" t="str">
        <f>VLOOKUP($A170,'All details for all cars'!$A:$O,COLUMN()-COLUMN($B:$B),0)</f>
        <v>RENAULT</v>
      </c>
      <c r="G170" s="2" t="str">
        <f>VLOOKUP($A170,'All details for all cars'!$A:$O,COLUMN()-COLUMN($B:$B),0)</f>
        <v>DUSTER</v>
      </c>
      <c r="H170" s="2" t="str">
        <f>VLOOKUP($A170,'All details for all cars'!$A:$O,COLUMN()-COLUMN($B:$B),0)</f>
        <v>85 PS RxL Diesel</v>
      </c>
      <c r="I170" s="15" t="str">
        <f>VLOOKUP($A170,'All details for all cars'!$A:$O,COLUMN()-COLUMN($B:$B),0)</f>
        <v>2014</v>
      </c>
      <c r="J170" s="15" t="str">
        <f>VLOOKUP($A170,'All details for all cars'!$A:$O,COLUMN()-COLUMN($B:$B),0)</f>
        <v>43616</v>
      </c>
      <c r="K170" s="15" t="str">
        <f>VLOOKUP($A170,'All details for all cars'!$A:$O,COLUMN()-COLUMN($B:$B),0)</f>
        <v>1</v>
      </c>
      <c r="L170" s="15" t="str">
        <f>VLOOKUP($A170,'All details for all cars'!$A:$O,COLUMN()-COLUMN($B:$B),0)</f>
        <v>1100000</v>
      </c>
      <c r="M170" s="2" t="str">
        <f>VLOOKUP($A170,'All details for all cars'!$A:$O,COLUMN()-COLUMN($B:$B),0)</f>
        <v>Upgrading to a new car</v>
      </c>
      <c r="N170" s="15" t="str">
        <f>VLOOKUP($A170,'All details for all cars'!$A:$O,COLUMN()-COLUMN($B:$B),0)</f>
        <v>4</v>
      </c>
      <c r="O170" s="2" t="str">
        <f>VLOOKUP($A170,'All details for all cars'!$A:$O,COLUMN()-COLUMN($B:$B),0)</f>
        <v>dead_after_live</v>
      </c>
      <c r="P170" s="15" t="str">
        <f>VLOOKUP($A170,'All details for all cars'!$A:$O,COLUMN()-COLUMN($B:$B),0)</f>
        <v/>
      </c>
      <c r="Q170" s="15" t="str">
        <f>VLOOKUP($A170,'All details for all cars'!$A:$O,COLUMN()-COLUMN($B:$B),0)</f>
        <v>966900</v>
      </c>
      <c r="S170" s="31" t="str">
        <f t="shared" si="2"/>
        <v>3/15/2016</v>
      </c>
      <c r="T170" s="28" t="s">
        <v>20</v>
      </c>
      <c r="U170" t="str">
        <f t="shared" si="3"/>
        <v>139311</v>
      </c>
      <c r="V170" s="29" t="str">
        <f t="shared" ref="V170:W170" si="178">F170</f>
        <v>RENAULT</v>
      </c>
      <c r="W170" s="29" t="str">
        <f t="shared" si="178"/>
        <v>DUSTER</v>
      </c>
      <c r="X170" s="30" t="str">
        <f>IFERROR(VLOOKUP(W170,modelMapping,2,0),W170)</f>
        <v>DUSTER</v>
      </c>
      <c r="Y170" s="29" t="str">
        <f t="shared" si="5"/>
        <v>85 PS RxL Diesel</v>
      </c>
      <c r="Z170" s="1" t="str">
        <f t="shared" si="6"/>
        <v>85 PS RxL Diesel</v>
      </c>
      <c r="AA170" t="str">
        <f t="shared" si="7"/>
        <v>2014</v>
      </c>
      <c r="AB170" t="str">
        <f t="shared" si="8"/>
        <v>1000000</v>
      </c>
      <c r="AC170" t="str">
        <f t="shared" si="9"/>
        <v>43616</v>
      </c>
      <c r="AD170" t="str">
        <f t="shared" si="10"/>
        <v>2</v>
      </c>
      <c r="AE170" t="str">
        <f t="shared" si="11"/>
        <v>1</v>
      </c>
      <c r="AF170" s="28" t="s">
        <v>16</v>
      </c>
    </row>
    <row r="171">
      <c r="A171" s="13">
        <v>124793.0</v>
      </c>
      <c r="B171" s="9" t="s">
        <v>2712</v>
      </c>
      <c r="C171" s="13">
        <v>300000.0</v>
      </c>
      <c r="D171" s="23">
        <v>42443.0</v>
      </c>
      <c r="E171" s="2" t="str">
        <f>VLOOKUP($A171,'All details for all cars'!$A:$O,COLUMN()-COLUMN($B:$B),0)</f>
        <v>6-Feb-16</v>
      </c>
      <c r="F171" s="2" t="str">
        <f>VLOOKUP($A171,'All details for all cars'!$A:$O,COLUMN()-COLUMN($B:$B),0)</f>
        <v>CHEVROLET</v>
      </c>
      <c r="G171" s="2" t="str">
        <f>VLOOKUP($A171,'All details for all cars'!$A:$O,COLUMN()-COLUMN($B:$B),0)</f>
        <v>AVEO U-VA</v>
      </c>
      <c r="H171" s="2" t="str">
        <f>VLOOKUP($A171,'All details for all cars'!$A:$O,COLUMN()-COLUMN($B:$B),0)</f>
        <v>LT 1.2</v>
      </c>
      <c r="I171" s="15" t="str">
        <f>VLOOKUP($A171,'All details for all cars'!$A:$O,COLUMN()-COLUMN($B:$B),0)</f>
        <v>2008</v>
      </c>
      <c r="J171" s="15" t="str">
        <f>VLOOKUP($A171,'All details for all cars'!$A:$O,COLUMN()-COLUMN($B:$B),0)</f>
        <v>63894</v>
      </c>
      <c r="K171" s="15" t="str">
        <f>VLOOKUP($A171,'All details for all cars'!$A:$O,COLUMN()-COLUMN($B:$B),0)</f>
        <v>1</v>
      </c>
      <c r="L171" s="15" t="str">
        <f>VLOOKUP($A171,'All details for all cars'!$A:$O,COLUMN()-COLUMN($B:$B),0)</f>
        <v>190000</v>
      </c>
      <c r="M171" s="2" t="str">
        <f>VLOOKUP($A171,'All details for all cars'!$A:$O,COLUMN()-COLUMN($B:$B),0)</f>
        <v>Upgrading to a new car</v>
      </c>
      <c r="N171" s="15" t="str">
        <f>VLOOKUP($A171,'All details for all cars'!$A:$O,COLUMN()-COLUMN($B:$B),0)</f>
        <v>2.4</v>
      </c>
      <c r="O171" s="2" t="str">
        <f>VLOOKUP($A171,'All details for all cars'!$A:$O,COLUMN()-COLUMN($B:$B),0)</f>
        <v>dead_after_live</v>
      </c>
      <c r="P171" s="15" t="str">
        <f>VLOOKUP($A171,'All details for all cars'!$A:$O,COLUMN()-COLUMN($B:$B),0)</f>
        <v/>
      </c>
      <c r="Q171" s="15" t="str">
        <f>VLOOKUP($A171,'All details for all cars'!$A:$O,COLUMN()-COLUMN($B:$B),0)</f>
        <v>167100</v>
      </c>
      <c r="S171" s="31" t="str">
        <f t="shared" si="2"/>
        <v>3/14/2016</v>
      </c>
      <c r="T171" s="28" t="s">
        <v>20</v>
      </c>
      <c r="U171" t="str">
        <f t="shared" si="3"/>
        <v>124793</v>
      </c>
      <c r="V171" s="29" t="str">
        <f t="shared" ref="V171:W171" si="179">F171</f>
        <v>CHEVROLET</v>
      </c>
      <c r="W171" s="29" t="str">
        <f t="shared" si="179"/>
        <v>AVEO U-VA</v>
      </c>
      <c r="X171" s="30" t="str">
        <f>IFERROR(VLOOKUP(W171,modelMapping,2,0),W171)</f>
        <v>AVEO U-VA</v>
      </c>
      <c r="Y171" s="29" t="str">
        <f t="shared" si="5"/>
        <v>LT 1.2</v>
      </c>
      <c r="Z171" s="1" t="str">
        <f t="shared" si="6"/>
        <v>LT 1.2</v>
      </c>
      <c r="AA171" t="str">
        <f t="shared" si="7"/>
        <v>2008</v>
      </c>
      <c r="AB171" t="str">
        <f t="shared" si="8"/>
        <v>300000</v>
      </c>
      <c r="AC171" t="str">
        <f t="shared" si="9"/>
        <v>63894</v>
      </c>
      <c r="AD171" t="str">
        <f t="shared" si="10"/>
        <v>8</v>
      </c>
      <c r="AE171" t="str">
        <f t="shared" si="11"/>
        <v>1</v>
      </c>
      <c r="AF171" s="28" t="s">
        <v>16</v>
      </c>
    </row>
    <row r="172">
      <c r="A172" s="13">
        <v>132478.0</v>
      </c>
      <c r="B172" s="9" t="s">
        <v>2709</v>
      </c>
      <c r="C172" s="13">
        <v>545000.0</v>
      </c>
      <c r="D172" s="23">
        <v>42431.0</v>
      </c>
      <c r="E172" s="2" t="str">
        <f>VLOOKUP($A172,'All details for all cars'!$A:$O,COLUMN()-COLUMN($B:$B),0)</f>
        <v>16-Feb-16</v>
      </c>
      <c r="F172" s="2" t="str">
        <f>VLOOKUP($A172,'All details for all cars'!$A:$O,COLUMN()-COLUMN($B:$B),0)</f>
        <v>NISSAN</v>
      </c>
      <c r="G172" s="2" t="str">
        <f>VLOOKUP($A172,'All details for all cars'!$A:$O,COLUMN()-COLUMN($B:$B),0)</f>
        <v>SUNNY</v>
      </c>
      <c r="H172" s="2" t="str">
        <f>VLOOKUP($A172,'All details for all cars'!$A:$O,COLUMN()-COLUMN($B:$B),0)</f>
        <v>XV Diesel</v>
      </c>
      <c r="I172" s="15" t="str">
        <f>VLOOKUP($A172,'All details for all cars'!$A:$O,COLUMN()-COLUMN($B:$B),0)</f>
        <v>2012</v>
      </c>
      <c r="J172" s="15" t="str">
        <f>VLOOKUP($A172,'All details for all cars'!$A:$O,COLUMN()-COLUMN($B:$B),0)</f>
        <v>62199</v>
      </c>
      <c r="K172" s="15" t="str">
        <f>VLOOKUP($A172,'All details for all cars'!$A:$O,COLUMN()-COLUMN($B:$B),0)</f>
        <v>1</v>
      </c>
      <c r="L172" s="15" t="str">
        <f>VLOOKUP($A172,'All details for all cars'!$A:$O,COLUMN()-COLUMN($B:$B),0)</f>
        <v>599000</v>
      </c>
      <c r="M172" s="2" t="str">
        <f>VLOOKUP($A172,'All details for all cars'!$A:$O,COLUMN()-COLUMN($B:$B),0)</f>
        <v>Upgrading to a new car</v>
      </c>
      <c r="N172" s="15" t="str">
        <f>VLOOKUP($A172,'All details for all cars'!$A:$O,COLUMN()-COLUMN($B:$B),0)</f>
        <v>4</v>
      </c>
      <c r="O172" s="2" t="str">
        <f>VLOOKUP($A172,'All details for all cars'!$A:$O,COLUMN()-COLUMN($B:$B),0)</f>
        <v>dead_after_live</v>
      </c>
      <c r="P172" s="15" t="str">
        <f>VLOOKUP($A172,'All details for all cars'!$A:$O,COLUMN()-COLUMN($B:$B),0)</f>
        <v/>
      </c>
      <c r="Q172" s="15" t="str">
        <f>VLOOKUP($A172,'All details for all cars'!$A:$O,COLUMN()-COLUMN($B:$B),0)</f>
        <v>703400</v>
      </c>
      <c r="S172" s="31" t="str">
        <f t="shared" si="2"/>
        <v>3/2/2016</v>
      </c>
      <c r="T172" s="28" t="s">
        <v>20</v>
      </c>
      <c r="U172" t="str">
        <f t="shared" si="3"/>
        <v>132478</v>
      </c>
      <c r="V172" s="29" t="str">
        <f t="shared" ref="V172:W172" si="180">F172</f>
        <v>NISSAN</v>
      </c>
      <c r="W172" s="29" t="str">
        <f t="shared" si="180"/>
        <v>SUNNY</v>
      </c>
      <c r="X172" s="30" t="str">
        <f>IFERROR(VLOOKUP(W172,modelMapping,2,0),W172)</f>
        <v>SUNNY</v>
      </c>
      <c r="Y172" s="29" t="str">
        <f t="shared" si="5"/>
        <v>XV Diesel</v>
      </c>
      <c r="Z172" s="1" t="str">
        <f t="shared" si="6"/>
        <v>XV Diesel</v>
      </c>
      <c r="AA172" t="str">
        <f t="shared" si="7"/>
        <v>2012</v>
      </c>
      <c r="AB172" t="str">
        <f t="shared" si="8"/>
        <v>545000</v>
      </c>
      <c r="AC172" t="str">
        <f t="shared" si="9"/>
        <v>62199</v>
      </c>
      <c r="AD172" t="str">
        <f t="shared" si="10"/>
        <v>4</v>
      </c>
      <c r="AE172" t="str">
        <f t="shared" si="11"/>
        <v>1</v>
      </c>
      <c r="AF172" s="28" t="s">
        <v>16</v>
      </c>
    </row>
    <row r="173">
      <c r="A173" s="13">
        <v>52226.0</v>
      </c>
      <c r="B173" s="9" t="s">
        <v>2710</v>
      </c>
      <c r="C173" s="13">
        <v>290000.0</v>
      </c>
      <c r="D173" s="23">
        <v>42432.0</v>
      </c>
      <c r="E173" s="2" t="str">
        <f>VLOOKUP($A173,'All details for all cars'!$A:$O,COLUMN()-COLUMN($B:$B),0)</f>
        <v>1-Dec-15</v>
      </c>
      <c r="F173" s="2" t="str">
        <f>VLOOKUP($A173,'All details for all cars'!$A:$O,COLUMN()-COLUMN($B:$B),0)</f>
        <v>MARUTI SUZUKI</v>
      </c>
      <c r="G173" s="2" t="str">
        <f>VLOOKUP($A173,'All details for all cars'!$A:$O,COLUMN()-COLUMN($B:$B),0)</f>
        <v>SWIFT</v>
      </c>
      <c r="H173" s="2" t="str">
        <f>VLOOKUP($A173,'All details for all cars'!$A:$O,COLUMN()-COLUMN($B:$B),0)</f>
        <v>LDi</v>
      </c>
      <c r="I173" s="15" t="str">
        <f>VLOOKUP($A173,'All details for all cars'!$A:$O,COLUMN()-COLUMN($B:$B),0)</f>
        <v>2007</v>
      </c>
      <c r="J173" s="15" t="str">
        <f>VLOOKUP($A173,'All details for all cars'!$A:$O,COLUMN()-COLUMN($B:$B),0)</f>
        <v>96317</v>
      </c>
      <c r="K173" s="15" t="str">
        <f>VLOOKUP($A173,'All details for all cars'!$A:$O,COLUMN()-COLUMN($B:$B),0)</f>
        <v>2</v>
      </c>
      <c r="L173" s="15" t="str">
        <f>VLOOKUP($A173,'All details for all cars'!$A:$O,COLUMN()-COLUMN($B:$B),0)</f>
        <v>350000</v>
      </c>
      <c r="M173" s="2" t="str">
        <f>VLOOKUP($A173,'All details for all cars'!$A:$O,COLUMN()-COLUMN($B:$B),0)</f>
        <v>Parking issue</v>
      </c>
      <c r="N173" s="15" t="str">
        <f>VLOOKUP($A173,'All details for all cars'!$A:$O,COLUMN()-COLUMN($B:$B),0)</f>
        <v>3.4</v>
      </c>
      <c r="O173" s="2" t="str">
        <f>VLOOKUP($A173,'All details for all cars'!$A:$O,COLUMN()-COLUMN($B:$B),0)</f>
        <v>dead_after_live</v>
      </c>
      <c r="P173" s="15" t="str">
        <f>VLOOKUP($A173,'All details for all cars'!$A:$O,COLUMN()-COLUMN($B:$B),0)</f>
        <v>246366</v>
      </c>
      <c r="Q173" s="15" t="str">
        <f>VLOOKUP($A173,'All details for all cars'!$A:$O,COLUMN()-COLUMN($B:$B),0)</f>
        <v>269460</v>
      </c>
      <c r="S173" s="31" t="str">
        <f t="shared" si="2"/>
        <v>3/3/2016</v>
      </c>
      <c r="T173" s="28" t="s">
        <v>20</v>
      </c>
      <c r="U173" t="str">
        <f t="shared" si="3"/>
        <v>52226</v>
      </c>
      <c r="V173" s="29" t="str">
        <f t="shared" ref="V173:W173" si="181">F173</f>
        <v>MARUTI SUZUKI</v>
      </c>
      <c r="W173" s="29" t="str">
        <f t="shared" si="181"/>
        <v>SWIFT</v>
      </c>
      <c r="X173" s="30" t="str">
        <f>IFERROR(VLOOKUP(W173,modelMapping,2,0),W173)</f>
        <v>SWIFT</v>
      </c>
      <c r="Y173" s="29" t="str">
        <f t="shared" si="5"/>
        <v>LDi</v>
      </c>
      <c r="Z173" s="1" t="str">
        <f t="shared" si="6"/>
        <v>LDi</v>
      </c>
      <c r="AA173" t="str">
        <f t="shared" si="7"/>
        <v>2007</v>
      </c>
      <c r="AB173" t="str">
        <f t="shared" si="8"/>
        <v>290000</v>
      </c>
      <c r="AC173" t="str">
        <f t="shared" si="9"/>
        <v>96317</v>
      </c>
      <c r="AD173" t="str">
        <f t="shared" si="10"/>
        <v>9</v>
      </c>
      <c r="AE173" t="str">
        <f t="shared" si="11"/>
        <v>2</v>
      </c>
      <c r="AF173" s="28" t="s">
        <v>16</v>
      </c>
    </row>
    <row r="174">
      <c r="A174" s="13">
        <v>110611.0</v>
      </c>
      <c r="B174" s="9" t="s">
        <v>2712</v>
      </c>
      <c r="C174" s="13">
        <v>330000.0</v>
      </c>
      <c r="D174" s="23">
        <v>42395.0</v>
      </c>
      <c r="E174" s="2" t="str">
        <f>VLOOKUP($A174,'All details for all cars'!$A:$O,COLUMN()-COLUMN($B:$B),0)</f>
        <v>13-Jan-16</v>
      </c>
      <c r="F174" s="2" t="str">
        <f>VLOOKUP($A174,'All details for all cars'!$A:$O,COLUMN()-COLUMN($B:$B),0)</f>
        <v>HYUNDAI</v>
      </c>
      <c r="G174" s="2" t="str">
        <f>VLOOKUP($A174,'All details for all cars'!$A:$O,COLUMN()-COLUMN($B:$B),0)</f>
        <v>I10</v>
      </c>
      <c r="H174" s="2" t="str">
        <f>VLOOKUP($A174,'All details for all cars'!$A:$O,COLUMN()-COLUMN($B:$B),0)</f>
        <v>Sportz 1.2</v>
      </c>
      <c r="I174" s="15" t="str">
        <f>VLOOKUP($A174,'All details for all cars'!$A:$O,COLUMN()-COLUMN($B:$B),0)</f>
        <v>2011</v>
      </c>
      <c r="J174" s="15" t="str">
        <f>VLOOKUP($A174,'All details for all cars'!$A:$O,COLUMN()-COLUMN($B:$B),0)</f>
        <v>27216</v>
      </c>
      <c r="K174" s="15" t="str">
        <f>VLOOKUP($A174,'All details for all cars'!$A:$O,COLUMN()-COLUMN($B:$B),0)</f>
        <v>2</v>
      </c>
      <c r="L174" s="15" t="str">
        <f>VLOOKUP($A174,'All details for all cars'!$A:$O,COLUMN()-COLUMN($B:$B),0)</f>
        <v>360000</v>
      </c>
      <c r="M174" s="2" t="str">
        <f>VLOOKUP($A174,'All details for all cars'!$A:$O,COLUMN()-COLUMN($B:$B),0)</f>
        <v>Other</v>
      </c>
      <c r="N174" s="15" t="str">
        <f>VLOOKUP($A174,'All details for all cars'!$A:$O,COLUMN()-COLUMN($B:$B),0)</f>
        <v>3.6</v>
      </c>
      <c r="O174" s="2" t="str">
        <f>VLOOKUP($A174,'All details for all cars'!$A:$O,COLUMN()-COLUMN($B:$B),0)</f>
        <v>dead_after_live</v>
      </c>
      <c r="P174" s="15" t="str">
        <f>VLOOKUP($A174,'All details for all cars'!$A:$O,COLUMN()-COLUMN($B:$B),0)</f>
        <v>308992</v>
      </c>
      <c r="Q174" s="15" t="str">
        <f>VLOOKUP($A174,'All details for all cars'!$A:$O,COLUMN()-COLUMN($B:$B),0)</f>
        <v/>
      </c>
      <c r="S174" s="31" t="str">
        <f t="shared" si="2"/>
        <v>1/26/2016</v>
      </c>
      <c r="T174" s="28" t="s">
        <v>20</v>
      </c>
      <c r="U174" t="str">
        <f t="shared" si="3"/>
        <v>110611</v>
      </c>
      <c r="V174" s="29" t="str">
        <f t="shared" ref="V174:W174" si="182">F174</f>
        <v>HYUNDAI</v>
      </c>
      <c r="W174" s="29" t="str">
        <f t="shared" si="182"/>
        <v>I10</v>
      </c>
      <c r="X174" s="30" t="str">
        <f>IFERROR(VLOOKUP(W174,modelMapping,2,0),W174)</f>
        <v>I10</v>
      </c>
      <c r="Y174" s="29" t="str">
        <f t="shared" si="5"/>
        <v>Sportz 1.2</v>
      </c>
      <c r="Z174" s="1" t="str">
        <f t="shared" si="6"/>
        <v>Sportz 1.2</v>
      </c>
      <c r="AA174" t="str">
        <f t="shared" si="7"/>
        <v>2011</v>
      </c>
      <c r="AB174" t="str">
        <f t="shared" si="8"/>
        <v>330000</v>
      </c>
      <c r="AC174" t="str">
        <f t="shared" si="9"/>
        <v>27216</v>
      </c>
      <c r="AD174" t="str">
        <f t="shared" si="10"/>
        <v>5</v>
      </c>
      <c r="AE174" t="str">
        <f t="shared" si="11"/>
        <v>2</v>
      </c>
      <c r="AF174" s="28" t="s">
        <v>16</v>
      </c>
    </row>
    <row r="175">
      <c r="A175" s="13">
        <v>218358.0</v>
      </c>
      <c r="B175" s="9" t="s">
        <v>2710</v>
      </c>
      <c r="C175" s="13">
        <v>760000.0</v>
      </c>
      <c r="D175" s="23">
        <v>42456.0</v>
      </c>
      <c r="E175" s="2" t="str">
        <f>VLOOKUP($A175,'All details for all cars'!$A:$O,COLUMN()-COLUMN($B:$B),0)</f>
        <v>12-Mar-16</v>
      </c>
      <c r="F175" s="2" t="str">
        <f>VLOOKUP($A175,'All details for all cars'!$A:$O,COLUMN()-COLUMN($B:$B),0)</f>
        <v>HYUNDAI</v>
      </c>
      <c r="G175" s="2" t="str">
        <f>VLOOKUP($A175,'All details for all cars'!$A:$O,COLUMN()-COLUMN($B:$B),0)</f>
        <v>VERNA</v>
      </c>
      <c r="H175" s="2" t="str">
        <f>VLOOKUP($A175,'All details for all cars'!$A:$O,COLUMN()-COLUMN($B:$B),0)</f>
        <v>Fluidic 1.6 CRDI SX Opt</v>
      </c>
      <c r="I175" s="15" t="str">
        <f>VLOOKUP($A175,'All details for all cars'!$A:$O,COLUMN()-COLUMN($B:$B),0)</f>
        <v>2013</v>
      </c>
      <c r="J175" s="15" t="str">
        <f>VLOOKUP($A175,'All details for all cars'!$A:$O,COLUMN()-COLUMN($B:$B),0)</f>
        <v>44842</v>
      </c>
      <c r="K175" s="15" t="str">
        <f>VLOOKUP($A175,'All details for all cars'!$A:$O,COLUMN()-COLUMN($B:$B),0)</f>
        <v>1</v>
      </c>
      <c r="L175" s="15" t="str">
        <f>VLOOKUP($A175,'All details for all cars'!$A:$O,COLUMN()-COLUMN($B:$B),0)</f>
        <v>825000</v>
      </c>
      <c r="M175" s="2" t="str">
        <f>VLOOKUP($A175,'All details for all cars'!$A:$O,COLUMN()-COLUMN($B:$B),0)</f>
        <v>Upgrading to a new car</v>
      </c>
      <c r="N175" s="15" t="str">
        <f>VLOOKUP($A175,'All details for all cars'!$A:$O,COLUMN()-COLUMN($B:$B),0)</f>
        <v>4.2</v>
      </c>
      <c r="O175" s="2" t="str">
        <f>VLOOKUP($A175,'All details for all cars'!$A:$O,COLUMN()-COLUMN($B:$B),0)</f>
        <v>dead_after_live</v>
      </c>
      <c r="P175" s="15" t="str">
        <f>VLOOKUP($A175,'All details for all cars'!$A:$O,COLUMN()-COLUMN($B:$B),0)</f>
        <v/>
      </c>
      <c r="Q175" s="15" t="str">
        <f>VLOOKUP($A175,'All details for all cars'!$A:$O,COLUMN()-COLUMN($B:$B),0)</f>
        <v>1015500</v>
      </c>
      <c r="S175" s="31" t="str">
        <f t="shared" si="2"/>
        <v>3/27/2016</v>
      </c>
      <c r="T175" s="28" t="s">
        <v>20</v>
      </c>
      <c r="U175" t="str">
        <f t="shared" si="3"/>
        <v>218358</v>
      </c>
      <c r="V175" s="29" t="str">
        <f t="shared" ref="V175:W175" si="183">F175</f>
        <v>HYUNDAI</v>
      </c>
      <c r="W175" s="29" t="str">
        <f t="shared" si="183"/>
        <v>VERNA</v>
      </c>
      <c r="X175" s="30" t="str">
        <f>IFERROR(VLOOKUP(W175,modelMapping,2,0),W175)</f>
        <v>VERNA</v>
      </c>
      <c r="Y175" s="29" t="str">
        <f t="shared" si="5"/>
        <v>Fluidic 1.6 CRDI SX Opt</v>
      </c>
      <c r="Z175" s="1" t="str">
        <f t="shared" si="6"/>
        <v>Fluidic 1.6 CRDI SX Opt</v>
      </c>
      <c r="AA175" t="str">
        <f t="shared" si="7"/>
        <v>2013</v>
      </c>
      <c r="AB175" t="str">
        <f t="shared" si="8"/>
        <v>760000</v>
      </c>
      <c r="AC175" t="str">
        <f t="shared" si="9"/>
        <v>44842</v>
      </c>
      <c r="AD175" t="str">
        <f t="shared" si="10"/>
        <v>3</v>
      </c>
      <c r="AE175" t="str">
        <f t="shared" si="11"/>
        <v>1</v>
      </c>
      <c r="AF175" s="28" t="s">
        <v>16</v>
      </c>
    </row>
    <row r="176">
      <c r="A176" s="13">
        <v>211845.0</v>
      </c>
      <c r="B176" s="9" t="s">
        <v>2711</v>
      </c>
      <c r="C176" s="13">
        <v>300000.0</v>
      </c>
      <c r="D176" s="23">
        <v>42456.0</v>
      </c>
      <c r="E176" s="2" t="str">
        <f>VLOOKUP($A176,'All details for all cars'!$A:$O,COLUMN()-COLUMN($B:$B),0)</f>
        <v>12-Mar-16</v>
      </c>
      <c r="F176" s="2" t="str">
        <f>VLOOKUP($A176,'All details for all cars'!$A:$O,COLUMN()-COLUMN($B:$B),0)</f>
        <v>FORD</v>
      </c>
      <c r="G176" s="2" t="str">
        <f>VLOOKUP($A176,'All details for all cars'!$A:$O,COLUMN()-COLUMN($B:$B),0)</f>
        <v>FIGO</v>
      </c>
      <c r="H176" s="2" t="str">
        <f>VLOOKUP($A176,'All details for all cars'!$A:$O,COLUMN()-COLUMN($B:$B),0)</f>
        <v>Duratorq Diesel LXI 1.4</v>
      </c>
      <c r="I176" s="15" t="str">
        <f>VLOOKUP($A176,'All details for all cars'!$A:$O,COLUMN()-COLUMN($B:$B),0)</f>
        <v>2012</v>
      </c>
      <c r="J176" s="15" t="str">
        <f>VLOOKUP($A176,'All details for all cars'!$A:$O,COLUMN()-COLUMN($B:$B),0)</f>
        <v>44397</v>
      </c>
      <c r="K176" s="15" t="str">
        <f>VLOOKUP($A176,'All details for all cars'!$A:$O,COLUMN()-COLUMN($B:$B),0)</f>
        <v>2</v>
      </c>
      <c r="L176" s="15" t="str">
        <f>VLOOKUP($A176,'All details for all cars'!$A:$O,COLUMN()-COLUMN($B:$B),0)</f>
        <v>400000</v>
      </c>
      <c r="M176" s="2" t="str">
        <f>VLOOKUP($A176,'All details for all cars'!$A:$O,COLUMN()-COLUMN($B:$B),0)</f>
        <v>Upgrading to a new car</v>
      </c>
      <c r="N176" s="15" t="str">
        <f>VLOOKUP($A176,'All details for all cars'!$A:$O,COLUMN()-COLUMN($B:$B),0)</f>
        <v>3.1</v>
      </c>
      <c r="O176" s="2" t="str">
        <f>VLOOKUP($A176,'All details for all cars'!$A:$O,COLUMN()-COLUMN($B:$B),0)</f>
        <v>dead_after_live</v>
      </c>
      <c r="P176" s="15" t="str">
        <f>VLOOKUP($A176,'All details for all cars'!$A:$O,COLUMN()-COLUMN($B:$B),0)</f>
        <v/>
      </c>
      <c r="Q176" s="15" t="str">
        <f>VLOOKUP($A176,'All details for all cars'!$A:$O,COLUMN()-COLUMN($B:$B),0)</f>
        <v>313470</v>
      </c>
      <c r="S176" s="31" t="str">
        <f t="shared" si="2"/>
        <v>3/27/2016</v>
      </c>
      <c r="T176" s="28" t="s">
        <v>20</v>
      </c>
      <c r="U176" t="str">
        <f t="shared" si="3"/>
        <v>211845</v>
      </c>
      <c r="V176" s="29" t="str">
        <f t="shared" ref="V176:W176" si="184">F176</f>
        <v>FORD</v>
      </c>
      <c r="W176" s="29" t="str">
        <f t="shared" si="184"/>
        <v>FIGO</v>
      </c>
      <c r="X176" s="30" t="str">
        <f>IFERROR(VLOOKUP(W176,modelMapping,2,0),W176)</f>
        <v>FIGO</v>
      </c>
      <c r="Y176" s="29" t="str">
        <f t="shared" si="5"/>
        <v>Duratorq Diesel LXI 1.4</v>
      </c>
      <c r="Z176" s="1" t="str">
        <f t="shared" si="6"/>
        <v>Duratorq Diesel LXI 1.4</v>
      </c>
      <c r="AA176" t="str">
        <f t="shared" si="7"/>
        <v>2012</v>
      </c>
      <c r="AB176" t="str">
        <f t="shared" si="8"/>
        <v>300000</v>
      </c>
      <c r="AC176" t="str">
        <f t="shared" si="9"/>
        <v>44397</v>
      </c>
      <c r="AD176" t="str">
        <f t="shared" si="10"/>
        <v>4</v>
      </c>
      <c r="AE176" t="str">
        <f t="shared" si="11"/>
        <v>2</v>
      </c>
      <c r="AF176" s="28" t="s">
        <v>16</v>
      </c>
    </row>
    <row r="177">
      <c r="B177" s="1"/>
      <c r="C177" s="1"/>
      <c r="D177" s="1"/>
      <c r="E177" s="1"/>
      <c r="J177" s="1"/>
      <c r="L177" s="1"/>
      <c r="P177" s="1"/>
      <c r="Q177" s="1"/>
    </row>
    <row r="178">
      <c r="B178" s="1"/>
      <c r="C178" s="1"/>
      <c r="D178" s="1"/>
      <c r="E178" s="1"/>
      <c r="J178" s="1"/>
      <c r="L178" s="1"/>
      <c r="P178" s="1"/>
      <c r="Q178" s="1"/>
    </row>
    <row r="179">
      <c r="B179" s="1"/>
      <c r="C179" s="1"/>
      <c r="D179" s="1"/>
      <c r="E179" s="1"/>
      <c r="J179" s="1"/>
      <c r="L179" s="1"/>
      <c r="P179" s="1"/>
      <c r="Q179" s="1"/>
    </row>
    <row r="180">
      <c r="B180" s="1"/>
      <c r="C180" s="1"/>
      <c r="D180" s="1"/>
      <c r="E180" s="1"/>
      <c r="J180" s="1"/>
      <c r="L180" s="1"/>
      <c r="P180" s="1"/>
      <c r="Q180" s="1"/>
    </row>
    <row r="181">
      <c r="B181" s="1"/>
      <c r="C181" s="1"/>
      <c r="D181" s="1"/>
      <c r="E181" s="1"/>
      <c r="J181" s="1"/>
      <c r="L181" s="1"/>
      <c r="P181" s="1"/>
      <c r="Q181" s="1"/>
    </row>
    <row r="182">
      <c r="B182" s="1"/>
      <c r="C182" s="1"/>
      <c r="D182" s="1"/>
      <c r="E182" s="1"/>
      <c r="J182" s="1"/>
      <c r="L182" s="1"/>
      <c r="P182" s="1"/>
      <c r="Q182" s="1"/>
    </row>
    <row r="183">
      <c r="B183" s="1"/>
      <c r="C183" s="1"/>
      <c r="D183" s="1"/>
      <c r="E183" s="1"/>
      <c r="J183" s="1"/>
      <c r="L183" s="1"/>
      <c r="P183" s="1"/>
      <c r="Q183" s="1"/>
    </row>
    <row r="184">
      <c r="B184" s="1"/>
      <c r="C184" s="1"/>
      <c r="D184" s="1"/>
      <c r="E184" s="1"/>
      <c r="J184" s="1"/>
      <c r="L184" s="1"/>
      <c r="P184" s="1"/>
      <c r="Q184" s="1"/>
    </row>
    <row r="185">
      <c r="B185" s="1"/>
      <c r="C185" s="1"/>
      <c r="D185" s="1"/>
      <c r="E185" s="1"/>
      <c r="J185" s="1"/>
      <c r="L185" s="1"/>
      <c r="P185" s="1"/>
      <c r="Q185" s="1"/>
    </row>
    <row r="186">
      <c r="B186" s="1"/>
      <c r="C186" s="1"/>
      <c r="D186" s="1"/>
      <c r="E186" s="1"/>
      <c r="J186" s="1"/>
      <c r="L186" s="1"/>
      <c r="P186" s="1"/>
      <c r="Q186" s="1"/>
    </row>
    <row r="187">
      <c r="B187" s="1"/>
      <c r="C187" s="1"/>
      <c r="D187" s="1"/>
      <c r="E187" s="1"/>
      <c r="J187" s="1"/>
      <c r="L187" s="1"/>
      <c r="P187" s="1"/>
      <c r="Q187" s="1"/>
    </row>
    <row r="188">
      <c r="B188" s="1"/>
      <c r="C188" s="1"/>
      <c r="D188" s="1"/>
      <c r="E188" s="1"/>
      <c r="J188" s="1"/>
      <c r="L188" s="1"/>
      <c r="P188" s="1"/>
      <c r="Q188" s="1"/>
    </row>
    <row r="189">
      <c r="B189" s="1"/>
      <c r="C189" s="1"/>
      <c r="D189" s="1"/>
      <c r="E189" s="1"/>
      <c r="J189" s="1"/>
      <c r="L189" s="1"/>
      <c r="P189" s="1"/>
      <c r="Q189" s="1"/>
    </row>
    <row r="190">
      <c r="B190" s="1"/>
      <c r="C190" s="1"/>
      <c r="D190" s="1"/>
      <c r="E190" s="1"/>
      <c r="J190" s="1"/>
      <c r="L190" s="1"/>
      <c r="P190" s="1"/>
      <c r="Q190" s="1"/>
    </row>
    <row r="191">
      <c r="B191" s="1"/>
      <c r="C191" s="1"/>
      <c r="D191" s="1"/>
      <c r="E191" s="1"/>
      <c r="J191" s="1"/>
      <c r="L191" s="1"/>
      <c r="P191" s="1"/>
      <c r="Q191" s="1"/>
    </row>
    <row r="192">
      <c r="B192" s="1"/>
      <c r="C192" s="1"/>
      <c r="D192" s="1"/>
      <c r="E192" s="1"/>
      <c r="J192" s="1"/>
      <c r="L192" s="1"/>
      <c r="P192" s="1"/>
      <c r="Q192" s="1"/>
    </row>
    <row r="193">
      <c r="B193" s="1"/>
      <c r="C193" s="1"/>
      <c r="D193" s="1"/>
      <c r="E193" s="1"/>
      <c r="J193" s="1"/>
      <c r="L193" s="1"/>
      <c r="P193" s="1"/>
      <c r="Q193" s="1"/>
    </row>
    <row r="194">
      <c r="B194" s="1"/>
      <c r="C194" s="1"/>
      <c r="D194" s="1"/>
      <c r="E194" s="1"/>
      <c r="J194" s="1"/>
      <c r="L194" s="1"/>
      <c r="P194" s="1"/>
      <c r="Q194" s="1"/>
    </row>
    <row r="195">
      <c r="B195" s="1"/>
      <c r="C195" s="1"/>
      <c r="D195" s="1"/>
      <c r="E195" s="1"/>
      <c r="J195" s="1"/>
      <c r="L195" s="1"/>
      <c r="P195" s="1"/>
      <c r="Q195" s="1"/>
    </row>
    <row r="196">
      <c r="B196" s="1"/>
      <c r="C196" s="1"/>
      <c r="D196" s="1"/>
      <c r="E196" s="1"/>
      <c r="J196" s="1"/>
      <c r="L196" s="1"/>
      <c r="P196" s="1"/>
      <c r="Q196" s="1"/>
    </row>
    <row r="197">
      <c r="B197" s="1"/>
      <c r="C197" s="1"/>
      <c r="D197" s="1"/>
      <c r="E197" s="1"/>
      <c r="J197" s="1"/>
      <c r="L197" s="1"/>
      <c r="P197" s="1"/>
      <c r="Q197" s="1"/>
    </row>
    <row r="198">
      <c r="B198" s="1"/>
      <c r="C198" s="1"/>
      <c r="D198" s="1"/>
      <c r="E198" s="1"/>
      <c r="J198" s="1"/>
      <c r="L198" s="1"/>
      <c r="P198" s="1"/>
      <c r="Q198" s="1"/>
    </row>
    <row r="199">
      <c r="B199" s="1"/>
      <c r="C199" s="1"/>
      <c r="D199" s="1"/>
      <c r="E199" s="1"/>
      <c r="J199" s="1"/>
      <c r="L199" s="1"/>
      <c r="P199" s="1"/>
      <c r="Q199" s="1"/>
    </row>
    <row r="200">
      <c r="B200" s="1"/>
      <c r="C200" s="1"/>
      <c r="D200" s="1"/>
      <c r="E200" s="1"/>
      <c r="J200" s="1"/>
      <c r="L200" s="1"/>
      <c r="P200" s="1"/>
      <c r="Q200" s="1"/>
    </row>
    <row r="201">
      <c r="B201" s="1"/>
      <c r="C201" s="1"/>
      <c r="D201" s="1"/>
      <c r="E201" s="1"/>
      <c r="J201" s="1"/>
      <c r="L201" s="1"/>
      <c r="P201" s="1"/>
      <c r="Q201" s="1"/>
    </row>
    <row r="202">
      <c r="B202" s="1"/>
      <c r="C202" s="1"/>
      <c r="D202" s="1"/>
      <c r="E202" s="1"/>
      <c r="J202" s="1"/>
      <c r="L202" s="1"/>
      <c r="P202" s="1"/>
      <c r="Q202" s="1"/>
    </row>
    <row r="203">
      <c r="B203" s="1"/>
      <c r="C203" s="1"/>
      <c r="D203" s="1"/>
      <c r="E203" s="1"/>
      <c r="J203" s="1"/>
      <c r="L203" s="1"/>
      <c r="P203" s="1"/>
      <c r="Q203" s="1"/>
    </row>
    <row r="204">
      <c r="B204" s="1"/>
      <c r="C204" s="1"/>
      <c r="D204" s="1"/>
      <c r="E204" s="1"/>
      <c r="J204" s="1"/>
      <c r="L204" s="1"/>
      <c r="P204" s="1"/>
      <c r="Q204" s="1"/>
    </row>
    <row r="205">
      <c r="B205" s="1"/>
      <c r="C205" s="1"/>
      <c r="D205" s="1"/>
      <c r="E205" s="1"/>
      <c r="J205" s="1"/>
      <c r="L205" s="1"/>
      <c r="P205" s="1"/>
      <c r="Q205" s="1"/>
    </row>
    <row r="206">
      <c r="B206" s="1"/>
      <c r="C206" s="1"/>
      <c r="D206" s="1"/>
      <c r="E206" s="1"/>
      <c r="J206" s="1"/>
      <c r="L206" s="1"/>
      <c r="P206" s="1"/>
      <c r="Q206" s="1"/>
    </row>
    <row r="207">
      <c r="B207" s="1"/>
      <c r="C207" s="1"/>
      <c r="D207" s="1"/>
      <c r="E207" s="1"/>
      <c r="J207" s="1"/>
      <c r="L207" s="1"/>
      <c r="P207" s="1"/>
      <c r="Q207" s="1"/>
    </row>
    <row r="208">
      <c r="B208" s="1"/>
      <c r="C208" s="1"/>
      <c r="D208" s="1"/>
      <c r="E208" s="1"/>
      <c r="J208" s="1"/>
      <c r="L208" s="1"/>
      <c r="P208" s="1"/>
      <c r="Q208" s="1"/>
    </row>
    <row r="209">
      <c r="B209" s="1"/>
      <c r="C209" s="1"/>
      <c r="D209" s="1"/>
      <c r="E209" s="1"/>
      <c r="J209" s="1"/>
      <c r="L209" s="1"/>
      <c r="P209" s="1"/>
      <c r="Q209" s="1"/>
    </row>
    <row r="210">
      <c r="B210" s="1"/>
      <c r="C210" s="1"/>
      <c r="D210" s="1"/>
      <c r="E210" s="1"/>
      <c r="J210" s="1"/>
      <c r="L210" s="1"/>
      <c r="P210" s="1"/>
      <c r="Q210" s="1"/>
    </row>
    <row r="211">
      <c r="B211" s="1"/>
      <c r="C211" s="1"/>
      <c r="D211" s="1"/>
      <c r="E211" s="1"/>
      <c r="J211" s="1"/>
      <c r="L211" s="1"/>
      <c r="P211" s="1"/>
      <c r="Q211" s="1"/>
    </row>
    <row r="212">
      <c r="B212" s="1"/>
      <c r="C212" s="1"/>
      <c r="D212" s="1"/>
      <c r="E212" s="1"/>
      <c r="J212" s="1"/>
      <c r="L212" s="1"/>
      <c r="P212" s="1"/>
      <c r="Q212" s="1"/>
    </row>
    <row r="213">
      <c r="B213" s="1"/>
      <c r="C213" s="1"/>
      <c r="D213" s="1"/>
      <c r="E213" s="1"/>
      <c r="J213" s="1"/>
      <c r="L213" s="1"/>
      <c r="P213" s="1"/>
      <c r="Q213" s="1"/>
    </row>
    <row r="214">
      <c r="B214" s="1"/>
      <c r="C214" s="1"/>
      <c r="D214" s="1"/>
      <c r="E214" s="1"/>
      <c r="J214" s="1"/>
      <c r="L214" s="1"/>
      <c r="P214" s="1"/>
      <c r="Q214" s="1"/>
    </row>
    <row r="215">
      <c r="B215" s="1"/>
      <c r="C215" s="1"/>
      <c r="D215" s="1"/>
      <c r="E215" s="1"/>
      <c r="J215" s="1"/>
      <c r="L215" s="1"/>
      <c r="P215" s="1"/>
      <c r="Q215" s="1"/>
    </row>
    <row r="216">
      <c r="B216" s="1"/>
      <c r="C216" s="1"/>
      <c r="D216" s="1"/>
      <c r="E216" s="1"/>
      <c r="J216" s="1"/>
      <c r="L216" s="1"/>
      <c r="P216" s="1"/>
      <c r="Q216" s="1"/>
    </row>
    <row r="217">
      <c r="B217" s="1"/>
      <c r="C217" s="1"/>
      <c r="D217" s="1"/>
      <c r="E217" s="1"/>
      <c r="J217" s="1"/>
      <c r="L217" s="1"/>
      <c r="P217" s="1"/>
      <c r="Q217" s="1"/>
    </row>
    <row r="218">
      <c r="B218" s="1"/>
      <c r="C218" s="1"/>
      <c r="D218" s="1"/>
      <c r="E218" s="1"/>
      <c r="J218" s="1"/>
      <c r="L218" s="1"/>
      <c r="P218" s="1"/>
      <c r="Q218" s="1"/>
    </row>
    <row r="219">
      <c r="B219" s="1"/>
      <c r="C219" s="1"/>
      <c r="D219" s="1"/>
      <c r="E219" s="1"/>
      <c r="J219" s="1"/>
      <c r="L219" s="1"/>
      <c r="P219" s="1"/>
      <c r="Q219" s="1"/>
    </row>
    <row r="220">
      <c r="B220" s="1"/>
      <c r="C220" s="1"/>
      <c r="D220" s="1"/>
      <c r="E220" s="1"/>
      <c r="J220" s="1"/>
      <c r="L220" s="1"/>
      <c r="P220" s="1"/>
      <c r="Q220" s="1"/>
    </row>
    <row r="221">
      <c r="B221" s="1"/>
      <c r="C221" s="1"/>
      <c r="D221" s="1"/>
      <c r="E221" s="1"/>
      <c r="J221" s="1"/>
      <c r="L221" s="1"/>
      <c r="P221" s="1"/>
      <c r="Q221" s="1"/>
    </row>
    <row r="222">
      <c r="B222" s="1"/>
      <c r="C222" s="1"/>
      <c r="D222" s="1"/>
      <c r="E222" s="1"/>
      <c r="J222" s="1"/>
      <c r="L222" s="1"/>
      <c r="P222" s="1"/>
      <c r="Q222" s="1"/>
    </row>
    <row r="223">
      <c r="B223" s="1"/>
      <c r="C223" s="1"/>
      <c r="D223" s="1"/>
      <c r="E223" s="1"/>
      <c r="J223" s="1"/>
      <c r="L223" s="1"/>
      <c r="P223" s="1"/>
      <c r="Q223" s="1"/>
    </row>
    <row r="224">
      <c r="B224" s="1"/>
      <c r="C224" s="1"/>
      <c r="D224" s="1"/>
      <c r="E224" s="1"/>
      <c r="J224" s="1"/>
      <c r="L224" s="1"/>
      <c r="P224" s="1"/>
      <c r="Q224" s="1"/>
    </row>
    <row r="225">
      <c r="B225" s="1"/>
      <c r="C225" s="1"/>
      <c r="D225" s="1"/>
      <c r="E225" s="1"/>
      <c r="J225" s="1"/>
      <c r="L225" s="1"/>
      <c r="P225" s="1"/>
      <c r="Q225" s="1"/>
    </row>
    <row r="226">
      <c r="B226" s="1"/>
      <c r="C226" s="1"/>
      <c r="D226" s="1"/>
      <c r="E226" s="1"/>
      <c r="J226" s="1"/>
      <c r="L226" s="1"/>
      <c r="P226" s="1"/>
      <c r="Q226" s="1"/>
    </row>
    <row r="227">
      <c r="B227" s="1"/>
      <c r="C227" s="1"/>
      <c r="D227" s="1"/>
      <c r="E227" s="1"/>
      <c r="J227" s="1"/>
      <c r="L227" s="1"/>
      <c r="P227" s="1"/>
      <c r="Q227" s="1"/>
    </row>
    <row r="228">
      <c r="B228" s="1"/>
      <c r="C228" s="1"/>
      <c r="D228" s="1"/>
      <c r="E228" s="1"/>
      <c r="J228" s="1"/>
      <c r="L228" s="1"/>
      <c r="P228" s="1"/>
      <c r="Q228" s="1"/>
    </row>
    <row r="229">
      <c r="B229" s="1"/>
      <c r="C229" s="1"/>
      <c r="D229" s="1"/>
      <c r="E229" s="1"/>
      <c r="J229" s="1"/>
      <c r="L229" s="1"/>
      <c r="P229" s="1"/>
      <c r="Q229" s="1"/>
    </row>
    <row r="230">
      <c r="B230" s="1"/>
      <c r="C230" s="1"/>
      <c r="D230" s="1"/>
      <c r="E230" s="1"/>
      <c r="J230" s="1"/>
      <c r="L230" s="1"/>
      <c r="P230" s="1"/>
      <c r="Q230" s="1"/>
    </row>
    <row r="231">
      <c r="B231" s="1"/>
      <c r="C231" s="1"/>
      <c r="D231" s="1"/>
      <c r="E231" s="1"/>
      <c r="J231" s="1"/>
      <c r="L231" s="1"/>
      <c r="P231" s="1"/>
      <c r="Q231" s="1"/>
    </row>
    <row r="232">
      <c r="B232" s="1"/>
      <c r="C232" s="1"/>
      <c r="D232" s="1"/>
      <c r="E232" s="1"/>
      <c r="J232" s="1"/>
      <c r="L232" s="1"/>
      <c r="P232" s="1"/>
      <c r="Q232" s="1"/>
    </row>
    <row r="233">
      <c r="B233" s="1"/>
      <c r="C233" s="1"/>
      <c r="D233" s="1"/>
      <c r="E233" s="1"/>
      <c r="J233" s="1"/>
      <c r="L233" s="1"/>
      <c r="P233" s="1"/>
      <c r="Q233" s="1"/>
    </row>
    <row r="234">
      <c r="B234" s="1"/>
      <c r="C234" s="1"/>
      <c r="D234" s="1"/>
      <c r="E234" s="1"/>
      <c r="J234" s="1"/>
      <c r="L234" s="1"/>
      <c r="P234" s="1"/>
      <c r="Q234" s="1"/>
    </row>
    <row r="235">
      <c r="B235" s="1"/>
      <c r="C235" s="1"/>
      <c r="D235" s="1"/>
      <c r="E235" s="1"/>
      <c r="J235" s="1"/>
      <c r="L235" s="1"/>
      <c r="P235" s="1"/>
      <c r="Q235" s="1"/>
    </row>
    <row r="236">
      <c r="B236" s="1"/>
      <c r="C236" s="1"/>
      <c r="D236" s="1"/>
      <c r="E236" s="1"/>
      <c r="J236" s="1"/>
      <c r="L236" s="1"/>
      <c r="P236" s="1"/>
      <c r="Q236" s="1"/>
    </row>
    <row r="237">
      <c r="B237" s="1"/>
      <c r="C237" s="1"/>
      <c r="D237" s="1"/>
      <c r="E237" s="1"/>
      <c r="J237" s="1"/>
      <c r="L237" s="1"/>
      <c r="P237" s="1"/>
      <c r="Q237" s="1"/>
    </row>
    <row r="238">
      <c r="B238" s="1"/>
      <c r="C238" s="1"/>
      <c r="D238" s="1"/>
      <c r="E238" s="1"/>
      <c r="J238" s="1"/>
      <c r="L238" s="1"/>
      <c r="P238" s="1"/>
      <c r="Q238" s="1"/>
    </row>
    <row r="239">
      <c r="B239" s="1"/>
      <c r="C239" s="1"/>
      <c r="D239" s="1"/>
      <c r="E239" s="1"/>
      <c r="J239" s="1"/>
      <c r="L239" s="1"/>
      <c r="P239" s="1"/>
      <c r="Q239" s="1"/>
    </row>
    <row r="240">
      <c r="B240" s="1"/>
      <c r="C240" s="1"/>
      <c r="D240" s="1"/>
      <c r="E240" s="1"/>
      <c r="J240" s="1"/>
      <c r="L240" s="1"/>
      <c r="P240" s="1"/>
      <c r="Q240" s="1"/>
    </row>
    <row r="241">
      <c r="B241" s="1"/>
      <c r="C241" s="1"/>
      <c r="D241" s="1"/>
      <c r="E241" s="1"/>
      <c r="J241" s="1"/>
      <c r="L241" s="1"/>
      <c r="P241" s="1"/>
      <c r="Q241" s="1"/>
    </row>
    <row r="242">
      <c r="B242" s="1"/>
      <c r="C242" s="1"/>
      <c r="D242" s="1"/>
      <c r="E242" s="1"/>
      <c r="J242" s="1"/>
      <c r="L242" s="1"/>
      <c r="P242" s="1"/>
      <c r="Q242" s="1"/>
    </row>
    <row r="243">
      <c r="B243" s="1"/>
      <c r="C243" s="1"/>
      <c r="D243" s="1"/>
      <c r="E243" s="1"/>
      <c r="J243" s="1"/>
      <c r="L243" s="1"/>
      <c r="P243" s="1"/>
      <c r="Q243" s="1"/>
    </row>
    <row r="244">
      <c r="B244" s="1"/>
      <c r="C244" s="1"/>
      <c r="D244" s="1"/>
      <c r="E244" s="1"/>
      <c r="J244" s="1"/>
      <c r="L244" s="1"/>
      <c r="P244" s="1"/>
      <c r="Q244" s="1"/>
    </row>
    <row r="245">
      <c r="B245" s="1"/>
      <c r="C245" s="1"/>
      <c r="D245" s="1"/>
      <c r="E245" s="1"/>
      <c r="J245" s="1"/>
      <c r="L245" s="1"/>
      <c r="P245" s="1"/>
      <c r="Q245" s="1"/>
    </row>
    <row r="246">
      <c r="B246" s="1"/>
      <c r="C246" s="1"/>
      <c r="D246" s="1"/>
      <c r="E246" s="1"/>
      <c r="J246" s="1"/>
      <c r="L246" s="1"/>
      <c r="P246" s="1"/>
      <c r="Q246" s="1"/>
    </row>
    <row r="247">
      <c r="B247" s="1"/>
      <c r="C247" s="1"/>
      <c r="D247" s="1"/>
      <c r="E247" s="1"/>
      <c r="J247" s="1"/>
      <c r="L247" s="1"/>
      <c r="P247" s="1"/>
      <c r="Q247" s="1"/>
    </row>
    <row r="248">
      <c r="B248" s="1"/>
      <c r="C248" s="1"/>
      <c r="D248" s="1"/>
      <c r="E248" s="1"/>
      <c r="J248" s="1"/>
      <c r="L248" s="1"/>
      <c r="P248" s="1"/>
      <c r="Q248" s="1"/>
    </row>
    <row r="249">
      <c r="B249" s="1"/>
      <c r="C249" s="1"/>
      <c r="D249" s="1"/>
      <c r="E249" s="1"/>
      <c r="J249" s="1"/>
      <c r="L249" s="1"/>
      <c r="P249" s="1"/>
      <c r="Q249" s="1"/>
    </row>
    <row r="250">
      <c r="B250" s="1"/>
      <c r="C250" s="1"/>
      <c r="D250" s="1"/>
      <c r="E250" s="1"/>
      <c r="J250" s="1"/>
      <c r="L250" s="1"/>
      <c r="P250" s="1"/>
      <c r="Q250" s="1"/>
    </row>
    <row r="251">
      <c r="B251" s="1"/>
      <c r="C251" s="1"/>
      <c r="D251" s="1"/>
      <c r="E251" s="1"/>
      <c r="J251" s="1"/>
      <c r="L251" s="1"/>
      <c r="P251" s="1"/>
      <c r="Q251" s="1"/>
    </row>
    <row r="252">
      <c r="B252" s="1"/>
      <c r="C252" s="1"/>
      <c r="D252" s="1"/>
      <c r="E252" s="1"/>
      <c r="J252" s="1"/>
      <c r="L252" s="1"/>
      <c r="P252" s="1"/>
      <c r="Q252" s="1"/>
    </row>
    <row r="253">
      <c r="B253" s="1"/>
      <c r="C253" s="1"/>
      <c r="D253" s="1"/>
      <c r="E253" s="1"/>
      <c r="J253" s="1"/>
      <c r="L253" s="1"/>
      <c r="P253" s="1"/>
      <c r="Q253" s="1"/>
    </row>
    <row r="254">
      <c r="B254" s="1"/>
      <c r="C254" s="1"/>
      <c r="D254" s="1"/>
      <c r="E254" s="1"/>
      <c r="J254" s="1"/>
      <c r="L254" s="1"/>
      <c r="P254" s="1"/>
      <c r="Q254" s="1"/>
    </row>
    <row r="255">
      <c r="B255" s="1"/>
      <c r="C255" s="1"/>
      <c r="D255" s="1"/>
      <c r="E255" s="1"/>
      <c r="J255" s="1"/>
      <c r="L255" s="1"/>
      <c r="P255" s="1"/>
      <c r="Q255" s="1"/>
    </row>
    <row r="256">
      <c r="B256" s="1"/>
      <c r="C256" s="1"/>
      <c r="D256" s="1"/>
      <c r="E256" s="1"/>
      <c r="J256" s="1"/>
      <c r="L256" s="1"/>
      <c r="P256" s="1"/>
      <c r="Q256" s="1"/>
    </row>
    <row r="257">
      <c r="B257" s="1"/>
      <c r="C257" s="1"/>
      <c r="D257" s="1"/>
      <c r="E257" s="1"/>
      <c r="J257" s="1"/>
      <c r="L257" s="1"/>
      <c r="P257" s="1"/>
      <c r="Q257" s="1"/>
    </row>
    <row r="258">
      <c r="B258" s="1"/>
      <c r="C258" s="1"/>
      <c r="D258" s="1"/>
      <c r="E258" s="1"/>
      <c r="J258" s="1"/>
      <c r="L258" s="1"/>
      <c r="P258" s="1"/>
      <c r="Q258" s="1"/>
    </row>
    <row r="259">
      <c r="B259" s="1"/>
      <c r="C259" s="1"/>
      <c r="D259" s="1"/>
      <c r="E259" s="1"/>
      <c r="J259" s="1"/>
      <c r="L259" s="1"/>
      <c r="P259" s="1"/>
      <c r="Q259" s="1"/>
    </row>
    <row r="260">
      <c r="B260" s="1"/>
      <c r="C260" s="1"/>
      <c r="D260" s="1"/>
      <c r="E260" s="1"/>
      <c r="J260" s="1"/>
      <c r="L260" s="1"/>
      <c r="P260" s="1"/>
      <c r="Q260" s="1"/>
    </row>
    <row r="261">
      <c r="B261" s="1"/>
      <c r="C261" s="1"/>
      <c r="D261" s="1"/>
      <c r="E261" s="1"/>
      <c r="J261" s="1"/>
      <c r="L261" s="1"/>
      <c r="P261" s="1"/>
      <c r="Q261" s="1"/>
    </row>
    <row r="262">
      <c r="B262" s="1"/>
      <c r="C262" s="1"/>
      <c r="D262" s="1"/>
      <c r="E262" s="1"/>
      <c r="J262" s="1"/>
      <c r="L262" s="1"/>
      <c r="P262" s="1"/>
      <c r="Q262" s="1"/>
    </row>
    <row r="263">
      <c r="B263" s="1"/>
      <c r="C263" s="1"/>
      <c r="D263" s="1"/>
      <c r="E263" s="1"/>
      <c r="J263" s="1"/>
      <c r="L263" s="1"/>
      <c r="P263" s="1"/>
      <c r="Q263" s="1"/>
    </row>
    <row r="264">
      <c r="B264" s="1"/>
      <c r="C264" s="1"/>
      <c r="D264" s="1"/>
      <c r="E264" s="1"/>
      <c r="J264" s="1"/>
      <c r="L264" s="1"/>
      <c r="P264" s="1"/>
      <c r="Q264" s="1"/>
    </row>
    <row r="265">
      <c r="B265" s="1"/>
      <c r="C265" s="1"/>
      <c r="D265" s="1"/>
      <c r="E265" s="1"/>
      <c r="J265" s="1"/>
      <c r="L265" s="1"/>
      <c r="P265" s="1"/>
      <c r="Q265" s="1"/>
    </row>
    <row r="266">
      <c r="B266" s="1"/>
      <c r="C266" s="1"/>
      <c r="D266" s="1"/>
      <c r="E266" s="1"/>
      <c r="J266" s="1"/>
      <c r="L266" s="1"/>
      <c r="P266" s="1"/>
      <c r="Q266" s="1"/>
    </row>
    <row r="267">
      <c r="B267" s="1"/>
      <c r="C267" s="1"/>
      <c r="D267" s="1"/>
      <c r="E267" s="1"/>
      <c r="J267" s="1"/>
      <c r="L267" s="1"/>
      <c r="P267" s="1"/>
      <c r="Q267" s="1"/>
    </row>
    <row r="268">
      <c r="B268" s="1"/>
      <c r="C268" s="1"/>
      <c r="D268" s="1"/>
      <c r="E268" s="1"/>
      <c r="J268" s="1"/>
      <c r="L268" s="1"/>
      <c r="P268" s="1"/>
      <c r="Q268" s="1"/>
    </row>
    <row r="269">
      <c r="B269" s="1"/>
      <c r="C269" s="1"/>
      <c r="D269" s="1"/>
      <c r="E269" s="1"/>
      <c r="J269" s="1"/>
      <c r="L269" s="1"/>
      <c r="P269" s="1"/>
      <c r="Q269" s="1"/>
    </row>
    <row r="270">
      <c r="B270" s="1"/>
      <c r="C270" s="1"/>
      <c r="D270" s="1"/>
      <c r="E270" s="1"/>
      <c r="J270" s="1"/>
      <c r="L270" s="1"/>
      <c r="P270" s="1"/>
      <c r="Q270" s="1"/>
    </row>
    <row r="271">
      <c r="B271" s="1"/>
      <c r="C271" s="1"/>
      <c r="D271" s="1"/>
      <c r="E271" s="1"/>
      <c r="J271" s="1"/>
      <c r="L271" s="1"/>
      <c r="P271" s="1"/>
      <c r="Q271" s="1"/>
    </row>
    <row r="272">
      <c r="B272" s="1"/>
      <c r="C272" s="1"/>
      <c r="D272" s="1"/>
      <c r="E272" s="1"/>
      <c r="J272" s="1"/>
      <c r="L272" s="1"/>
      <c r="P272" s="1"/>
      <c r="Q272" s="1"/>
    </row>
    <row r="273">
      <c r="B273" s="1"/>
      <c r="C273" s="1"/>
      <c r="D273" s="1"/>
      <c r="E273" s="1"/>
      <c r="J273" s="1"/>
      <c r="L273" s="1"/>
      <c r="P273" s="1"/>
      <c r="Q273" s="1"/>
    </row>
    <row r="274">
      <c r="B274" s="1"/>
      <c r="C274" s="1"/>
      <c r="D274" s="1"/>
      <c r="E274" s="1"/>
      <c r="J274" s="1"/>
      <c r="L274" s="1"/>
      <c r="P274" s="1"/>
      <c r="Q274" s="1"/>
    </row>
    <row r="275">
      <c r="B275" s="1"/>
      <c r="C275" s="1"/>
      <c r="D275" s="1"/>
      <c r="E275" s="1"/>
      <c r="J275" s="1"/>
      <c r="L275" s="1"/>
      <c r="P275" s="1"/>
      <c r="Q275" s="1"/>
    </row>
    <row r="276">
      <c r="B276" s="1"/>
      <c r="C276" s="1"/>
      <c r="D276" s="1"/>
      <c r="E276" s="1"/>
      <c r="J276" s="1"/>
      <c r="L276" s="1"/>
      <c r="P276" s="1"/>
      <c r="Q276" s="1"/>
    </row>
    <row r="277">
      <c r="B277" s="1"/>
      <c r="C277" s="1"/>
      <c r="D277" s="1"/>
      <c r="E277" s="1"/>
      <c r="J277" s="1"/>
      <c r="L277" s="1"/>
      <c r="P277" s="1"/>
      <c r="Q277" s="1"/>
    </row>
    <row r="278">
      <c r="B278" s="1"/>
      <c r="C278" s="1"/>
      <c r="D278" s="1"/>
      <c r="E278" s="1"/>
      <c r="J278" s="1"/>
      <c r="L278" s="1"/>
      <c r="P278" s="1"/>
      <c r="Q278" s="1"/>
    </row>
    <row r="279">
      <c r="B279" s="1"/>
      <c r="C279" s="1"/>
      <c r="D279" s="1"/>
      <c r="E279" s="1"/>
      <c r="J279" s="1"/>
      <c r="L279" s="1"/>
      <c r="P279" s="1"/>
      <c r="Q279" s="1"/>
    </row>
    <row r="280">
      <c r="B280" s="1"/>
      <c r="C280" s="1"/>
      <c r="D280" s="1"/>
      <c r="E280" s="1"/>
      <c r="J280" s="1"/>
      <c r="L280" s="1"/>
      <c r="P280" s="1"/>
      <c r="Q280" s="1"/>
    </row>
    <row r="281">
      <c r="B281" s="1"/>
      <c r="C281" s="1"/>
      <c r="D281" s="1"/>
      <c r="E281" s="1"/>
      <c r="J281" s="1"/>
      <c r="L281" s="1"/>
      <c r="P281" s="1"/>
      <c r="Q281" s="1"/>
    </row>
    <row r="282">
      <c r="B282" s="1"/>
      <c r="C282" s="1"/>
      <c r="D282" s="1"/>
      <c r="E282" s="1"/>
      <c r="J282" s="1"/>
      <c r="L282" s="1"/>
      <c r="P282" s="1"/>
      <c r="Q282" s="1"/>
    </row>
    <row r="283">
      <c r="B283" s="1"/>
      <c r="C283" s="1"/>
      <c r="D283" s="1"/>
      <c r="E283" s="1"/>
      <c r="J283" s="1"/>
      <c r="L283" s="1"/>
      <c r="P283" s="1"/>
      <c r="Q283" s="1"/>
    </row>
    <row r="284">
      <c r="B284" s="1"/>
      <c r="C284" s="1"/>
      <c r="D284" s="1"/>
      <c r="E284" s="1"/>
      <c r="J284" s="1"/>
      <c r="L284" s="1"/>
      <c r="P284" s="1"/>
      <c r="Q284" s="1"/>
    </row>
    <row r="285">
      <c r="B285" s="1"/>
      <c r="C285" s="1"/>
      <c r="D285" s="1"/>
      <c r="E285" s="1"/>
      <c r="J285" s="1"/>
      <c r="L285" s="1"/>
      <c r="P285" s="1"/>
      <c r="Q285" s="1"/>
    </row>
    <row r="286">
      <c r="B286" s="1"/>
      <c r="C286" s="1"/>
      <c r="D286" s="1"/>
      <c r="E286" s="1"/>
      <c r="J286" s="1"/>
      <c r="L286" s="1"/>
      <c r="P286" s="1"/>
      <c r="Q286" s="1"/>
    </row>
    <row r="287">
      <c r="B287" s="1"/>
      <c r="C287" s="1"/>
      <c r="D287" s="1"/>
      <c r="E287" s="1"/>
      <c r="J287" s="1"/>
      <c r="L287" s="1"/>
      <c r="P287" s="1"/>
      <c r="Q287" s="1"/>
    </row>
    <row r="288">
      <c r="B288" s="1"/>
      <c r="C288" s="1"/>
      <c r="D288" s="1"/>
      <c r="E288" s="1"/>
      <c r="J288" s="1"/>
      <c r="L288" s="1"/>
      <c r="P288" s="1"/>
      <c r="Q288" s="1"/>
    </row>
    <row r="289">
      <c r="B289" s="1"/>
      <c r="C289" s="1"/>
      <c r="D289" s="1"/>
      <c r="E289" s="1"/>
      <c r="J289" s="1"/>
      <c r="L289" s="1"/>
      <c r="P289" s="1"/>
      <c r="Q289" s="1"/>
    </row>
    <row r="290">
      <c r="B290" s="1"/>
      <c r="C290" s="1"/>
      <c r="D290" s="1"/>
      <c r="E290" s="1"/>
      <c r="J290" s="1"/>
      <c r="L290" s="1"/>
      <c r="P290" s="1"/>
      <c r="Q290" s="1"/>
    </row>
    <row r="291">
      <c r="B291" s="1"/>
      <c r="C291" s="1"/>
      <c r="D291" s="1"/>
      <c r="E291" s="1"/>
      <c r="J291" s="1"/>
      <c r="L291" s="1"/>
      <c r="P291" s="1"/>
      <c r="Q291" s="1"/>
    </row>
    <row r="292">
      <c r="B292" s="1"/>
      <c r="C292" s="1"/>
      <c r="D292" s="1"/>
      <c r="E292" s="1"/>
      <c r="J292" s="1"/>
      <c r="L292" s="1"/>
      <c r="P292" s="1"/>
      <c r="Q292" s="1"/>
    </row>
    <row r="293">
      <c r="B293" s="1"/>
      <c r="C293" s="1"/>
      <c r="D293" s="1"/>
      <c r="E293" s="1"/>
      <c r="J293" s="1"/>
      <c r="L293" s="1"/>
      <c r="P293" s="1"/>
      <c r="Q293" s="1"/>
    </row>
    <row r="294">
      <c r="B294" s="1"/>
      <c r="C294" s="1"/>
      <c r="D294" s="1"/>
      <c r="E294" s="1"/>
      <c r="J294" s="1"/>
      <c r="L294" s="1"/>
      <c r="P294" s="1"/>
      <c r="Q294" s="1"/>
    </row>
    <row r="295">
      <c r="B295" s="1"/>
      <c r="C295" s="1"/>
      <c r="D295" s="1"/>
      <c r="E295" s="1"/>
      <c r="J295" s="1"/>
      <c r="L295" s="1"/>
      <c r="P295" s="1"/>
      <c r="Q295" s="1"/>
    </row>
    <row r="296">
      <c r="B296" s="1"/>
      <c r="C296" s="1"/>
      <c r="D296" s="1"/>
      <c r="E296" s="1"/>
      <c r="J296" s="1"/>
      <c r="L296" s="1"/>
      <c r="P296" s="1"/>
      <c r="Q296" s="1"/>
    </row>
    <row r="297">
      <c r="B297" s="1"/>
      <c r="C297" s="1"/>
      <c r="D297" s="1"/>
      <c r="E297" s="1"/>
      <c r="J297" s="1"/>
      <c r="L297" s="1"/>
      <c r="P297" s="1"/>
      <c r="Q297" s="1"/>
    </row>
    <row r="298">
      <c r="B298" s="1"/>
      <c r="C298" s="1"/>
      <c r="D298" s="1"/>
      <c r="E298" s="1"/>
      <c r="J298" s="1"/>
      <c r="L298" s="1"/>
      <c r="P298" s="1"/>
      <c r="Q298" s="1"/>
    </row>
    <row r="299">
      <c r="B299" s="1"/>
      <c r="C299" s="1"/>
      <c r="D299" s="1"/>
      <c r="E299" s="1"/>
      <c r="J299" s="1"/>
      <c r="L299" s="1"/>
      <c r="P299" s="1"/>
      <c r="Q299" s="1"/>
    </row>
    <row r="300">
      <c r="B300" s="1"/>
      <c r="C300" s="1"/>
      <c r="D300" s="1"/>
      <c r="E300" s="1"/>
      <c r="J300" s="1"/>
      <c r="L300" s="1"/>
      <c r="P300" s="1"/>
      <c r="Q300" s="1"/>
    </row>
    <row r="301">
      <c r="B301" s="1"/>
      <c r="C301" s="1"/>
      <c r="D301" s="1"/>
      <c r="E301" s="1"/>
      <c r="J301" s="1"/>
      <c r="L301" s="1"/>
      <c r="P301" s="1"/>
      <c r="Q301" s="1"/>
    </row>
    <row r="302">
      <c r="B302" s="1"/>
      <c r="C302" s="1"/>
      <c r="D302" s="1"/>
      <c r="E302" s="1"/>
      <c r="J302" s="1"/>
      <c r="L302" s="1"/>
      <c r="P302" s="1"/>
      <c r="Q302" s="1"/>
    </row>
    <row r="303">
      <c r="B303" s="1"/>
      <c r="C303" s="1"/>
      <c r="D303" s="1"/>
      <c r="E303" s="1"/>
      <c r="J303" s="1"/>
      <c r="L303" s="1"/>
      <c r="P303" s="1"/>
      <c r="Q303" s="1"/>
    </row>
    <row r="304">
      <c r="B304" s="1"/>
      <c r="C304" s="1"/>
      <c r="D304" s="1"/>
      <c r="E304" s="1"/>
      <c r="J304" s="1"/>
      <c r="L304" s="1"/>
      <c r="P304" s="1"/>
      <c r="Q304" s="1"/>
    </row>
    <row r="305">
      <c r="B305" s="1"/>
      <c r="C305" s="1"/>
      <c r="D305" s="1"/>
      <c r="E305" s="1"/>
      <c r="J305" s="1"/>
      <c r="L305" s="1"/>
      <c r="P305" s="1"/>
      <c r="Q305" s="1"/>
    </row>
    <row r="306">
      <c r="B306" s="1"/>
      <c r="C306" s="1"/>
      <c r="D306" s="1"/>
      <c r="E306" s="1"/>
      <c r="J306" s="1"/>
      <c r="L306" s="1"/>
      <c r="P306" s="1"/>
      <c r="Q306" s="1"/>
    </row>
    <row r="307">
      <c r="B307" s="1"/>
      <c r="C307" s="1"/>
      <c r="D307" s="1"/>
      <c r="E307" s="1"/>
      <c r="J307" s="1"/>
      <c r="L307" s="1"/>
      <c r="P307" s="1"/>
      <c r="Q307" s="1"/>
    </row>
    <row r="308">
      <c r="B308" s="1"/>
      <c r="C308" s="1"/>
      <c r="D308" s="1"/>
      <c r="E308" s="1"/>
      <c r="J308" s="1"/>
      <c r="L308" s="1"/>
      <c r="P308" s="1"/>
      <c r="Q308" s="1"/>
    </row>
    <row r="309">
      <c r="B309" s="1"/>
      <c r="C309" s="1"/>
      <c r="D309" s="1"/>
      <c r="E309" s="1"/>
      <c r="J309" s="1"/>
      <c r="L309" s="1"/>
      <c r="P309" s="1"/>
      <c r="Q309" s="1"/>
    </row>
    <row r="310">
      <c r="B310" s="1"/>
      <c r="C310" s="1"/>
      <c r="D310" s="1"/>
      <c r="E310" s="1"/>
      <c r="J310" s="1"/>
      <c r="L310" s="1"/>
      <c r="P310" s="1"/>
      <c r="Q310" s="1"/>
    </row>
    <row r="311">
      <c r="B311" s="1"/>
      <c r="C311" s="1"/>
      <c r="D311" s="1"/>
      <c r="E311" s="1"/>
      <c r="J311" s="1"/>
      <c r="L311" s="1"/>
      <c r="P311" s="1"/>
      <c r="Q311" s="1"/>
    </row>
    <row r="312">
      <c r="B312" s="1"/>
      <c r="C312" s="1"/>
      <c r="D312" s="1"/>
      <c r="E312" s="1"/>
      <c r="J312" s="1"/>
      <c r="L312" s="1"/>
      <c r="P312" s="1"/>
      <c r="Q312" s="1"/>
    </row>
    <row r="313">
      <c r="B313" s="1"/>
      <c r="C313" s="1"/>
      <c r="D313" s="1"/>
      <c r="E313" s="1"/>
      <c r="J313" s="1"/>
      <c r="L313" s="1"/>
      <c r="P313" s="1"/>
      <c r="Q313" s="1"/>
    </row>
    <row r="314">
      <c r="B314" s="1"/>
      <c r="C314" s="1"/>
      <c r="D314" s="1"/>
      <c r="E314" s="1"/>
      <c r="J314" s="1"/>
      <c r="L314" s="1"/>
      <c r="P314" s="1"/>
      <c r="Q314" s="1"/>
    </row>
    <row r="315">
      <c r="B315" s="1"/>
      <c r="C315" s="1"/>
      <c r="D315" s="1"/>
      <c r="E315" s="1"/>
      <c r="J315" s="1"/>
      <c r="L315" s="1"/>
      <c r="P315" s="1"/>
      <c r="Q315" s="1"/>
    </row>
    <row r="316">
      <c r="B316" s="1"/>
      <c r="C316" s="1"/>
      <c r="D316" s="1"/>
      <c r="E316" s="1"/>
      <c r="J316" s="1"/>
      <c r="L316" s="1"/>
      <c r="P316" s="1"/>
      <c r="Q316" s="1"/>
    </row>
    <row r="317">
      <c r="B317" s="1"/>
      <c r="C317" s="1"/>
      <c r="D317" s="1"/>
      <c r="E317" s="1"/>
      <c r="J317" s="1"/>
      <c r="L317" s="1"/>
      <c r="P317" s="1"/>
      <c r="Q317" s="1"/>
    </row>
    <row r="318">
      <c r="B318" s="1"/>
      <c r="C318" s="1"/>
      <c r="D318" s="1"/>
      <c r="E318" s="1"/>
      <c r="J318" s="1"/>
      <c r="L318" s="1"/>
      <c r="P318" s="1"/>
      <c r="Q318" s="1"/>
    </row>
    <row r="319">
      <c r="B319" s="1"/>
      <c r="C319" s="1"/>
      <c r="D319" s="1"/>
      <c r="E319" s="1"/>
      <c r="J319" s="1"/>
      <c r="L319" s="1"/>
      <c r="P319" s="1"/>
      <c r="Q319" s="1"/>
    </row>
    <row r="320">
      <c r="B320" s="1"/>
      <c r="C320" s="1"/>
      <c r="D320" s="1"/>
      <c r="E320" s="1"/>
      <c r="J320" s="1"/>
      <c r="L320" s="1"/>
      <c r="P320" s="1"/>
      <c r="Q320" s="1"/>
    </row>
    <row r="321">
      <c r="B321" s="1"/>
      <c r="C321" s="1"/>
      <c r="D321" s="1"/>
      <c r="E321" s="1"/>
      <c r="J321" s="1"/>
      <c r="L321" s="1"/>
      <c r="P321" s="1"/>
      <c r="Q321" s="1"/>
    </row>
    <row r="322">
      <c r="B322" s="1"/>
      <c r="C322" s="1"/>
      <c r="D322" s="1"/>
      <c r="E322" s="1"/>
      <c r="J322" s="1"/>
      <c r="L322" s="1"/>
      <c r="P322" s="1"/>
      <c r="Q322" s="1"/>
    </row>
    <row r="323">
      <c r="B323" s="1"/>
      <c r="C323" s="1"/>
      <c r="D323" s="1"/>
      <c r="E323" s="1"/>
      <c r="J323" s="1"/>
      <c r="L323" s="1"/>
      <c r="P323" s="1"/>
      <c r="Q323" s="1"/>
    </row>
    <row r="324">
      <c r="B324" s="1"/>
      <c r="C324" s="1"/>
      <c r="D324" s="1"/>
      <c r="E324" s="1"/>
      <c r="J324" s="1"/>
      <c r="L324" s="1"/>
      <c r="P324" s="1"/>
      <c r="Q324" s="1"/>
    </row>
    <row r="325">
      <c r="B325" s="1"/>
      <c r="C325" s="1"/>
      <c r="D325" s="1"/>
      <c r="E325" s="1"/>
      <c r="J325" s="1"/>
      <c r="L325" s="1"/>
      <c r="P325" s="1"/>
      <c r="Q325" s="1"/>
    </row>
    <row r="326">
      <c r="B326" s="1"/>
      <c r="C326" s="1"/>
      <c r="D326" s="1"/>
      <c r="E326" s="1"/>
      <c r="J326" s="1"/>
      <c r="L326" s="1"/>
      <c r="P326" s="1"/>
      <c r="Q326" s="1"/>
    </row>
    <row r="327">
      <c r="B327" s="1"/>
      <c r="C327" s="1"/>
      <c r="D327" s="1"/>
      <c r="E327" s="1"/>
      <c r="J327" s="1"/>
      <c r="L327" s="1"/>
      <c r="P327" s="1"/>
      <c r="Q327" s="1"/>
    </row>
    <row r="328">
      <c r="B328" s="1"/>
      <c r="C328" s="1"/>
      <c r="D328" s="1"/>
      <c r="E328" s="1"/>
      <c r="J328" s="1"/>
      <c r="L328" s="1"/>
      <c r="P328" s="1"/>
      <c r="Q328" s="1"/>
    </row>
    <row r="329">
      <c r="B329" s="1"/>
      <c r="C329" s="1"/>
      <c r="D329" s="1"/>
      <c r="E329" s="1"/>
      <c r="J329" s="1"/>
      <c r="L329" s="1"/>
      <c r="P329" s="1"/>
      <c r="Q329" s="1"/>
    </row>
    <row r="330">
      <c r="B330" s="1"/>
      <c r="C330" s="1"/>
      <c r="D330" s="1"/>
      <c r="E330" s="1"/>
      <c r="J330" s="1"/>
      <c r="L330" s="1"/>
      <c r="P330" s="1"/>
      <c r="Q330" s="1"/>
    </row>
    <row r="331">
      <c r="B331" s="1"/>
      <c r="C331" s="1"/>
      <c r="D331" s="1"/>
      <c r="E331" s="1"/>
      <c r="J331" s="1"/>
      <c r="L331" s="1"/>
      <c r="P331" s="1"/>
      <c r="Q331" s="1"/>
    </row>
    <row r="332">
      <c r="B332" s="1"/>
      <c r="C332" s="1"/>
      <c r="D332" s="1"/>
      <c r="E332" s="1"/>
      <c r="J332" s="1"/>
      <c r="L332" s="1"/>
      <c r="P332" s="1"/>
      <c r="Q332" s="1"/>
    </row>
    <row r="333">
      <c r="B333" s="1"/>
      <c r="C333" s="1"/>
      <c r="D333" s="1"/>
      <c r="E333" s="1"/>
      <c r="J333" s="1"/>
      <c r="L333" s="1"/>
      <c r="P333" s="1"/>
      <c r="Q333" s="1"/>
    </row>
    <row r="334">
      <c r="B334" s="1"/>
      <c r="C334" s="1"/>
      <c r="D334" s="1"/>
      <c r="E334" s="1"/>
      <c r="J334" s="1"/>
      <c r="L334" s="1"/>
      <c r="P334" s="1"/>
      <c r="Q334" s="1"/>
    </row>
    <row r="335">
      <c r="B335" s="1"/>
      <c r="C335" s="1"/>
      <c r="D335" s="1"/>
      <c r="E335" s="1"/>
      <c r="J335" s="1"/>
      <c r="L335" s="1"/>
      <c r="P335" s="1"/>
      <c r="Q335" s="1"/>
    </row>
    <row r="336">
      <c r="B336" s="1"/>
      <c r="C336" s="1"/>
      <c r="D336" s="1"/>
      <c r="E336" s="1"/>
      <c r="J336" s="1"/>
      <c r="L336" s="1"/>
      <c r="P336" s="1"/>
      <c r="Q336" s="1"/>
    </row>
    <row r="337">
      <c r="B337" s="1"/>
      <c r="C337" s="1"/>
      <c r="D337" s="1"/>
      <c r="E337" s="1"/>
      <c r="J337" s="1"/>
      <c r="L337" s="1"/>
      <c r="P337" s="1"/>
      <c r="Q337" s="1"/>
    </row>
    <row r="338">
      <c r="B338" s="1"/>
      <c r="C338" s="1"/>
      <c r="D338" s="1"/>
      <c r="E338" s="1"/>
      <c r="J338" s="1"/>
      <c r="L338" s="1"/>
      <c r="P338" s="1"/>
      <c r="Q338" s="1"/>
    </row>
    <row r="339">
      <c r="B339" s="1"/>
      <c r="C339" s="1"/>
      <c r="D339" s="1"/>
      <c r="E339" s="1"/>
      <c r="J339" s="1"/>
      <c r="L339" s="1"/>
      <c r="P339" s="1"/>
      <c r="Q339" s="1"/>
    </row>
    <row r="340">
      <c r="B340" s="1"/>
      <c r="C340" s="1"/>
      <c r="D340" s="1"/>
      <c r="E340" s="1"/>
      <c r="J340" s="1"/>
      <c r="L340" s="1"/>
      <c r="P340" s="1"/>
      <c r="Q340" s="1"/>
    </row>
    <row r="341">
      <c r="B341" s="1"/>
      <c r="C341" s="1"/>
      <c r="D341" s="1"/>
      <c r="E341" s="1"/>
      <c r="J341" s="1"/>
      <c r="L341" s="1"/>
      <c r="P341" s="1"/>
      <c r="Q341" s="1"/>
    </row>
    <row r="342">
      <c r="B342" s="1"/>
      <c r="C342" s="1"/>
      <c r="D342" s="1"/>
      <c r="E342" s="1"/>
      <c r="J342" s="1"/>
      <c r="L342" s="1"/>
      <c r="P342" s="1"/>
      <c r="Q342" s="1"/>
    </row>
    <row r="343">
      <c r="B343" s="1"/>
      <c r="C343" s="1"/>
      <c r="D343" s="1"/>
      <c r="E343" s="1"/>
      <c r="J343" s="1"/>
      <c r="L343" s="1"/>
      <c r="P343" s="1"/>
      <c r="Q343" s="1"/>
    </row>
    <row r="344">
      <c r="B344" s="1"/>
      <c r="C344" s="1"/>
      <c r="D344" s="1"/>
      <c r="E344" s="1"/>
      <c r="J344" s="1"/>
      <c r="L344" s="1"/>
      <c r="P344" s="1"/>
      <c r="Q344" s="1"/>
    </row>
    <row r="345">
      <c r="B345" s="1"/>
      <c r="C345" s="1"/>
      <c r="D345" s="1"/>
      <c r="E345" s="1"/>
      <c r="J345" s="1"/>
      <c r="L345" s="1"/>
      <c r="P345" s="1"/>
      <c r="Q345" s="1"/>
    </row>
    <row r="346">
      <c r="B346" s="1"/>
      <c r="C346" s="1"/>
      <c r="D346" s="1"/>
      <c r="E346" s="1"/>
      <c r="J346" s="1"/>
      <c r="L346" s="1"/>
      <c r="P346" s="1"/>
      <c r="Q346" s="1"/>
    </row>
    <row r="347">
      <c r="B347" s="1"/>
      <c r="C347" s="1"/>
      <c r="D347" s="1"/>
      <c r="E347" s="1"/>
      <c r="J347" s="1"/>
      <c r="L347" s="1"/>
      <c r="P347" s="1"/>
      <c r="Q347" s="1"/>
    </row>
    <row r="348">
      <c r="B348" s="1"/>
      <c r="C348" s="1"/>
      <c r="D348" s="1"/>
      <c r="E348" s="1"/>
      <c r="J348" s="1"/>
      <c r="L348" s="1"/>
      <c r="P348" s="1"/>
      <c r="Q348" s="1"/>
    </row>
    <row r="349">
      <c r="B349" s="1"/>
      <c r="C349" s="1"/>
      <c r="D349" s="1"/>
      <c r="E349" s="1"/>
      <c r="J349" s="1"/>
      <c r="L349" s="1"/>
      <c r="P349" s="1"/>
      <c r="Q349" s="1"/>
    </row>
    <row r="350">
      <c r="B350" s="1"/>
      <c r="C350" s="1"/>
      <c r="D350" s="1"/>
      <c r="E350" s="1"/>
      <c r="J350" s="1"/>
      <c r="L350" s="1"/>
      <c r="P350" s="1"/>
      <c r="Q350" s="1"/>
    </row>
    <row r="351">
      <c r="B351" s="1"/>
      <c r="C351" s="1"/>
      <c r="D351" s="1"/>
      <c r="E351" s="1"/>
      <c r="J351" s="1"/>
      <c r="L351" s="1"/>
      <c r="P351" s="1"/>
      <c r="Q351" s="1"/>
    </row>
    <row r="352">
      <c r="B352" s="1"/>
      <c r="C352" s="1"/>
      <c r="D352" s="1"/>
      <c r="E352" s="1"/>
      <c r="J352" s="1"/>
      <c r="L352" s="1"/>
      <c r="P352" s="1"/>
      <c r="Q352" s="1"/>
    </row>
    <row r="353">
      <c r="B353" s="1"/>
      <c r="C353" s="1"/>
      <c r="D353" s="1"/>
      <c r="E353" s="1"/>
      <c r="J353" s="1"/>
      <c r="L353" s="1"/>
      <c r="P353" s="1"/>
      <c r="Q353" s="1"/>
    </row>
    <row r="354">
      <c r="B354" s="1"/>
      <c r="C354" s="1"/>
      <c r="D354" s="1"/>
      <c r="E354" s="1"/>
      <c r="J354" s="1"/>
      <c r="L354" s="1"/>
      <c r="P354" s="1"/>
      <c r="Q354" s="1"/>
    </row>
    <row r="355">
      <c r="B355" s="1"/>
      <c r="C355" s="1"/>
      <c r="D355" s="1"/>
      <c r="E355" s="1"/>
      <c r="J355" s="1"/>
      <c r="L355" s="1"/>
      <c r="P355" s="1"/>
      <c r="Q355" s="1"/>
    </row>
    <row r="356">
      <c r="B356" s="1"/>
      <c r="C356" s="1"/>
      <c r="D356" s="1"/>
      <c r="E356" s="1"/>
      <c r="J356" s="1"/>
      <c r="L356" s="1"/>
      <c r="P356" s="1"/>
      <c r="Q356" s="1"/>
    </row>
    <row r="357">
      <c r="B357" s="1"/>
      <c r="C357" s="1"/>
      <c r="D357" s="1"/>
      <c r="E357" s="1"/>
      <c r="J357" s="1"/>
      <c r="L357" s="1"/>
      <c r="P357" s="1"/>
      <c r="Q357" s="1"/>
    </row>
    <row r="358">
      <c r="B358" s="1"/>
      <c r="C358" s="1"/>
      <c r="D358" s="1"/>
      <c r="E358" s="1"/>
      <c r="J358" s="1"/>
      <c r="L358" s="1"/>
      <c r="P358" s="1"/>
      <c r="Q358" s="1"/>
    </row>
    <row r="359">
      <c r="B359" s="1"/>
      <c r="C359" s="1"/>
      <c r="D359" s="1"/>
      <c r="E359" s="1"/>
      <c r="J359" s="1"/>
      <c r="L359" s="1"/>
      <c r="P359" s="1"/>
      <c r="Q359" s="1"/>
    </row>
    <row r="360">
      <c r="B360" s="1"/>
      <c r="C360" s="1"/>
      <c r="D360" s="1"/>
      <c r="E360" s="1"/>
      <c r="J360" s="1"/>
      <c r="L360" s="1"/>
      <c r="P360" s="1"/>
      <c r="Q360" s="1"/>
    </row>
    <row r="361">
      <c r="B361" s="1"/>
      <c r="C361" s="1"/>
      <c r="D361" s="1"/>
      <c r="E361" s="1"/>
      <c r="J361" s="1"/>
      <c r="L361" s="1"/>
      <c r="P361" s="1"/>
      <c r="Q361" s="1"/>
    </row>
    <row r="362">
      <c r="B362" s="1"/>
      <c r="C362" s="1"/>
      <c r="D362" s="1"/>
      <c r="E362" s="1"/>
      <c r="J362" s="1"/>
      <c r="L362" s="1"/>
      <c r="P362" s="1"/>
      <c r="Q362" s="1"/>
    </row>
    <row r="363">
      <c r="B363" s="1"/>
      <c r="C363" s="1"/>
      <c r="D363" s="1"/>
      <c r="E363" s="1"/>
      <c r="J363" s="1"/>
      <c r="L363" s="1"/>
      <c r="P363" s="1"/>
      <c r="Q363" s="1"/>
    </row>
    <row r="364">
      <c r="B364" s="1"/>
      <c r="C364" s="1"/>
      <c r="D364" s="1"/>
      <c r="E364" s="1"/>
      <c r="J364" s="1"/>
      <c r="L364" s="1"/>
      <c r="P364" s="1"/>
      <c r="Q364" s="1"/>
    </row>
    <row r="365">
      <c r="B365" s="1"/>
      <c r="C365" s="1"/>
      <c r="D365" s="1"/>
      <c r="E365" s="1"/>
      <c r="J365" s="1"/>
      <c r="L365" s="1"/>
      <c r="P365" s="1"/>
      <c r="Q365" s="1"/>
    </row>
    <row r="366">
      <c r="B366" s="1"/>
      <c r="C366" s="1"/>
      <c r="D366" s="1"/>
      <c r="E366" s="1"/>
      <c r="J366" s="1"/>
      <c r="L366" s="1"/>
      <c r="P366" s="1"/>
      <c r="Q366" s="1"/>
    </row>
    <row r="367">
      <c r="B367" s="1"/>
      <c r="C367" s="1"/>
      <c r="D367" s="1"/>
      <c r="E367" s="1"/>
      <c r="J367" s="1"/>
      <c r="L367" s="1"/>
      <c r="P367" s="1"/>
      <c r="Q367" s="1"/>
    </row>
    <row r="368">
      <c r="B368" s="1"/>
      <c r="C368" s="1"/>
      <c r="D368" s="1"/>
      <c r="E368" s="1"/>
      <c r="J368" s="1"/>
      <c r="L368" s="1"/>
      <c r="P368" s="1"/>
      <c r="Q368" s="1"/>
    </row>
    <row r="369">
      <c r="B369" s="1"/>
      <c r="C369" s="1"/>
      <c r="D369" s="1"/>
      <c r="E369" s="1"/>
      <c r="J369" s="1"/>
      <c r="L369" s="1"/>
      <c r="P369" s="1"/>
      <c r="Q369" s="1"/>
    </row>
    <row r="370">
      <c r="B370" s="1"/>
      <c r="C370" s="1"/>
      <c r="D370" s="1"/>
      <c r="E370" s="1"/>
      <c r="J370" s="1"/>
      <c r="L370" s="1"/>
      <c r="P370" s="1"/>
      <c r="Q370" s="1"/>
    </row>
    <row r="371">
      <c r="B371" s="1"/>
      <c r="C371" s="1"/>
      <c r="D371" s="1"/>
      <c r="E371" s="1"/>
      <c r="J371" s="1"/>
      <c r="L371" s="1"/>
      <c r="P371" s="1"/>
      <c r="Q371" s="1"/>
    </row>
    <row r="372">
      <c r="B372" s="1"/>
      <c r="C372" s="1"/>
      <c r="D372" s="1"/>
      <c r="E372" s="1"/>
      <c r="J372" s="1"/>
      <c r="L372" s="1"/>
      <c r="P372" s="1"/>
      <c r="Q372" s="1"/>
    </row>
    <row r="373">
      <c r="B373" s="1"/>
      <c r="C373" s="1"/>
      <c r="D373" s="1"/>
      <c r="E373" s="1"/>
      <c r="J373" s="1"/>
      <c r="L373" s="1"/>
      <c r="P373" s="1"/>
      <c r="Q373" s="1"/>
    </row>
    <row r="374">
      <c r="B374" s="1"/>
      <c r="C374" s="1"/>
      <c r="D374" s="1"/>
      <c r="E374" s="1"/>
      <c r="J374" s="1"/>
      <c r="L374" s="1"/>
      <c r="P374" s="1"/>
      <c r="Q374" s="1"/>
    </row>
    <row r="375">
      <c r="B375" s="1"/>
      <c r="C375" s="1"/>
      <c r="D375" s="1"/>
      <c r="E375" s="1"/>
      <c r="J375" s="1"/>
      <c r="L375" s="1"/>
      <c r="P375" s="1"/>
      <c r="Q375" s="1"/>
    </row>
    <row r="376">
      <c r="B376" s="1"/>
      <c r="C376" s="1"/>
      <c r="D376" s="1"/>
      <c r="E376" s="1"/>
      <c r="J376" s="1"/>
      <c r="L376" s="1"/>
      <c r="P376" s="1"/>
      <c r="Q376" s="1"/>
    </row>
    <row r="377">
      <c r="B377" s="1"/>
      <c r="C377" s="1"/>
      <c r="D377" s="1"/>
      <c r="E377" s="1"/>
      <c r="J377" s="1"/>
      <c r="L377" s="1"/>
      <c r="P377" s="1"/>
      <c r="Q377" s="1"/>
    </row>
    <row r="378">
      <c r="B378" s="1"/>
      <c r="C378" s="1"/>
      <c r="D378" s="1"/>
      <c r="E378" s="1"/>
      <c r="J378" s="1"/>
      <c r="L378" s="1"/>
      <c r="P378" s="1"/>
      <c r="Q378" s="1"/>
    </row>
    <row r="379">
      <c r="B379" s="1"/>
      <c r="C379" s="1"/>
      <c r="D379" s="1"/>
      <c r="E379" s="1"/>
      <c r="J379" s="1"/>
      <c r="L379" s="1"/>
      <c r="P379" s="1"/>
      <c r="Q379" s="1"/>
    </row>
    <row r="380">
      <c r="B380" s="1"/>
      <c r="C380" s="1"/>
      <c r="D380" s="1"/>
      <c r="E380" s="1"/>
      <c r="J380" s="1"/>
      <c r="L380" s="1"/>
      <c r="P380" s="1"/>
      <c r="Q380" s="1"/>
    </row>
    <row r="381">
      <c r="B381" s="1"/>
      <c r="C381" s="1"/>
      <c r="D381" s="1"/>
      <c r="E381" s="1"/>
      <c r="J381" s="1"/>
      <c r="L381" s="1"/>
      <c r="P381" s="1"/>
      <c r="Q381" s="1"/>
    </row>
    <row r="382">
      <c r="B382" s="1"/>
      <c r="C382" s="1"/>
      <c r="D382" s="1"/>
      <c r="E382" s="1"/>
      <c r="J382" s="1"/>
      <c r="L382" s="1"/>
      <c r="P382" s="1"/>
      <c r="Q382" s="1"/>
    </row>
    <row r="383">
      <c r="B383" s="1"/>
      <c r="C383" s="1"/>
      <c r="D383" s="1"/>
      <c r="E383" s="1"/>
      <c r="J383" s="1"/>
      <c r="L383" s="1"/>
      <c r="P383" s="1"/>
      <c r="Q383" s="1"/>
    </row>
    <row r="384">
      <c r="B384" s="1"/>
      <c r="C384" s="1"/>
      <c r="D384" s="1"/>
      <c r="E384" s="1"/>
      <c r="J384" s="1"/>
      <c r="L384" s="1"/>
      <c r="P384" s="1"/>
      <c r="Q384" s="1"/>
    </row>
    <row r="385">
      <c r="B385" s="1"/>
      <c r="C385" s="1"/>
      <c r="D385" s="1"/>
      <c r="E385" s="1"/>
      <c r="J385" s="1"/>
      <c r="L385" s="1"/>
      <c r="P385" s="1"/>
      <c r="Q385" s="1"/>
    </row>
    <row r="386">
      <c r="B386" s="1"/>
      <c r="C386" s="1"/>
      <c r="D386" s="1"/>
      <c r="E386" s="1"/>
      <c r="J386" s="1"/>
      <c r="L386" s="1"/>
      <c r="P386" s="1"/>
      <c r="Q386" s="1"/>
    </row>
    <row r="387">
      <c r="B387" s="1"/>
      <c r="C387" s="1"/>
      <c r="D387" s="1"/>
      <c r="E387" s="1"/>
      <c r="J387" s="1"/>
      <c r="L387" s="1"/>
      <c r="P387" s="1"/>
      <c r="Q387" s="1"/>
    </row>
    <row r="388">
      <c r="B388" s="1"/>
      <c r="C388" s="1"/>
      <c r="D388" s="1"/>
      <c r="E388" s="1"/>
      <c r="J388" s="1"/>
      <c r="L388" s="1"/>
      <c r="P388" s="1"/>
      <c r="Q388" s="1"/>
    </row>
    <row r="389">
      <c r="B389" s="1"/>
      <c r="C389" s="1"/>
      <c r="D389" s="1"/>
      <c r="E389" s="1"/>
      <c r="J389" s="1"/>
      <c r="L389" s="1"/>
      <c r="P389" s="1"/>
      <c r="Q389" s="1"/>
    </row>
    <row r="390">
      <c r="B390" s="1"/>
      <c r="C390" s="1"/>
      <c r="D390" s="1"/>
      <c r="E390" s="1"/>
      <c r="J390" s="1"/>
      <c r="L390" s="1"/>
      <c r="P390" s="1"/>
      <c r="Q390" s="1"/>
    </row>
    <row r="391">
      <c r="B391" s="1"/>
      <c r="C391" s="1"/>
      <c r="D391" s="1"/>
      <c r="E391" s="1"/>
      <c r="J391" s="1"/>
      <c r="L391" s="1"/>
      <c r="P391" s="1"/>
      <c r="Q391" s="1"/>
    </row>
    <row r="392">
      <c r="B392" s="1"/>
      <c r="C392" s="1"/>
      <c r="D392" s="1"/>
      <c r="E392" s="1"/>
      <c r="J392" s="1"/>
      <c r="L392" s="1"/>
      <c r="P392" s="1"/>
      <c r="Q392" s="1"/>
    </row>
    <row r="393">
      <c r="B393" s="1"/>
      <c r="C393" s="1"/>
      <c r="D393" s="1"/>
      <c r="E393" s="1"/>
      <c r="J393" s="1"/>
      <c r="L393" s="1"/>
      <c r="P393" s="1"/>
      <c r="Q393" s="1"/>
    </row>
    <row r="394">
      <c r="B394" s="1"/>
      <c r="C394" s="1"/>
      <c r="D394" s="1"/>
      <c r="E394" s="1"/>
      <c r="J394" s="1"/>
      <c r="L394" s="1"/>
      <c r="P394" s="1"/>
      <c r="Q394" s="1"/>
    </row>
    <row r="395">
      <c r="B395" s="1"/>
      <c r="C395" s="1"/>
      <c r="D395" s="1"/>
      <c r="E395" s="1"/>
      <c r="J395" s="1"/>
      <c r="L395" s="1"/>
      <c r="P395" s="1"/>
      <c r="Q395" s="1"/>
    </row>
    <row r="396">
      <c r="B396" s="1"/>
      <c r="C396" s="1"/>
      <c r="D396" s="1"/>
      <c r="E396" s="1"/>
      <c r="J396" s="1"/>
      <c r="L396" s="1"/>
      <c r="P396" s="1"/>
      <c r="Q396" s="1"/>
    </row>
    <row r="397">
      <c r="B397" s="1"/>
      <c r="C397" s="1"/>
      <c r="D397" s="1"/>
      <c r="E397" s="1"/>
      <c r="J397" s="1"/>
      <c r="L397" s="1"/>
      <c r="P397" s="1"/>
      <c r="Q397" s="1"/>
    </row>
    <row r="398">
      <c r="B398" s="1"/>
      <c r="C398" s="1"/>
      <c r="D398" s="1"/>
      <c r="E398" s="1"/>
      <c r="J398" s="1"/>
      <c r="L398" s="1"/>
      <c r="P398" s="1"/>
      <c r="Q398" s="1"/>
    </row>
    <row r="399">
      <c r="B399" s="1"/>
      <c r="C399" s="1"/>
      <c r="D399" s="1"/>
      <c r="E399" s="1"/>
      <c r="J399" s="1"/>
      <c r="L399" s="1"/>
      <c r="P399" s="1"/>
      <c r="Q399" s="1"/>
    </row>
    <row r="400">
      <c r="B400" s="1"/>
      <c r="C400" s="1"/>
      <c r="D400" s="1"/>
      <c r="E400" s="1"/>
      <c r="J400" s="1"/>
      <c r="L400" s="1"/>
      <c r="P400" s="1"/>
      <c r="Q400" s="1"/>
    </row>
    <row r="401">
      <c r="B401" s="1"/>
      <c r="C401" s="1"/>
      <c r="D401" s="1"/>
      <c r="E401" s="1"/>
      <c r="J401" s="1"/>
      <c r="L401" s="1"/>
      <c r="P401" s="1"/>
      <c r="Q401" s="1"/>
    </row>
    <row r="402">
      <c r="B402" s="1"/>
      <c r="C402" s="1"/>
      <c r="D402" s="1"/>
      <c r="E402" s="1"/>
      <c r="J402" s="1"/>
      <c r="L402" s="1"/>
      <c r="P402" s="1"/>
      <c r="Q402" s="1"/>
    </row>
    <row r="403">
      <c r="B403" s="1"/>
      <c r="C403" s="1"/>
      <c r="D403" s="1"/>
      <c r="E403" s="1"/>
      <c r="J403" s="1"/>
      <c r="L403" s="1"/>
      <c r="P403" s="1"/>
      <c r="Q403" s="1"/>
    </row>
    <row r="404">
      <c r="B404" s="1"/>
      <c r="C404" s="1"/>
      <c r="D404" s="1"/>
      <c r="E404" s="1"/>
      <c r="J404" s="1"/>
      <c r="L404" s="1"/>
      <c r="P404" s="1"/>
      <c r="Q404" s="1"/>
    </row>
    <row r="405">
      <c r="B405" s="1"/>
      <c r="C405" s="1"/>
      <c r="D405" s="1"/>
      <c r="E405" s="1"/>
      <c r="J405" s="1"/>
      <c r="L405" s="1"/>
      <c r="P405" s="1"/>
      <c r="Q405" s="1"/>
    </row>
    <row r="406">
      <c r="B406" s="1"/>
      <c r="C406" s="1"/>
      <c r="D406" s="1"/>
      <c r="E406" s="1"/>
      <c r="J406" s="1"/>
      <c r="L406" s="1"/>
      <c r="P406" s="1"/>
      <c r="Q406" s="1"/>
    </row>
    <row r="407">
      <c r="B407" s="1"/>
      <c r="C407" s="1"/>
      <c r="D407" s="1"/>
      <c r="E407" s="1"/>
      <c r="J407" s="1"/>
      <c r="L407" s="1"/>
      <c r="P407" s="1"/>
      <c r="Q407" s="1"/>
    </row>
    <row r="408">
      <c r="B408" s="1"/>
      <c r="C408" s="1"/>
      <c r="D408" s="1"/>
      <c r="E408" s="1"/>
      <c r="J408" s="1"/>
      <c r="L408" s="1"/>
      <c r="P408" s="1"/>
      <c r="Q408" s="1"/>
    </row>
    <row r="409">
      <c r="B409" s="1"/>
      <c r="C409" s="1"/>
      <c r="D409" s="1"/>
      <c r="E409" s="1"/>
      <c r="J409" s="1"/>
      <c r="L409" s="1"/>
      <c r="P409" s="1"/>
      <c r="Q409" s="1"/>
    </row>
    <row r="410">
      <c r="B410" s="1"/>
      <c r="C410" s="1"/>
      <c r="D410" s="1"/>
      <c r="E410" s="1"/>
      <c r="J410" s="1"/>
      <c r="L410" s="1"/>
      <c r="P410" s="1"/>
      <c r="Q410" s="1"/>
    </row>
    <row r="411">
      <c r="B411" s="1"/>
      <c r="C411" s="1"/>
      <c r="D411" s="1"/>
      <c r="E411" s="1"/>
      <c r="J411" s="1"/>
      <c r="L411" s="1"/>
      <c r="P411" s="1"/>
      <c r="Q411" s="1"/>
    </row>
    <row r="412">
      <c r="B412" s="1"/>
      <c r="C412" s="1"/>
      <c r="D412" s="1"/>
      <c r="E412" s="1"/>
      <c r="J412" s="1"/>
      <c r="L412" s="1"/>
      <c r="P412" s="1"/>
      <c r="Q412" s="1"/>
    </row>
    <row r="413">
      <c r="B413" s="1"/>
      <c r="C413" s="1"/>
      <c r="D413" s="1"/>
      <c r="E413" s="1"/>
      <c r="J413" s="1"/>
      <c r="L413" s="1"/>
      <c r="P413" s="1"/>
      <c r="Q413" s="1"/>
    </row>
    <row r="414">
      <c r="B414" s="1"/>
      <c r="C414" s="1"/>
      <c r="D414" s="1"/>
      <c r="E414" s="1"/>
      <c r="J414" s="1"/>
      <c r="L414" s="1"/>
      <c r="P414" s="1"/>
      <c r="Q414" s="1"/>
    </row>
    <row r="415">
      <c r="B415" s="1"/>
      <c r="C415" s="1"/>
      <c r="D415" s="1"/>
      <c r="E415" s="1"/>
      <c r="J415" s="1"/>
      <c r="L415" s="1"/>
      <c r="P415" s="1"/>
      <c r="Q415" s="1"/>
    </row>
    <row r="416">
      <c r="B416" s="1"/>
      <c r="C416" s="1"/>
      <c r="D416" s="1"/>
      <c r="E416" s="1"/>
      <c r="J416" s="1"/>
      <c r="L416" s="1"/>
      <c r="P416" s="1"/>
      <c r="Q416" s="1"/>
    </row>
    <row r="417">
      <c r="B417" s="1"/>
      <c r="C417" s="1"/>
      <c r="D417" s="1"/>
      <c r="E417" s="1"/>
      <c r="J417" s="1"/>
      <c r="L417" s="1"/>
      <c r="P417" s="1"/>
      <c r="Q417" s="1"/>
    </row>
    <row r="418">
      <c r="B418" s="1"/>
      <c r="C418" s="1"/>
      <c r="D418" s="1"/>
      <c r="E418" s="1"/>
      <c r="J418" s="1"/>
      <c r="L418" s="1"/>
      <c r="P418" s="1"/>
      <c r="Q418" s="1"/>
    </row>
    <row r="419">
      <c r="B419" s="1"/>
      <c r="C419" s="1"/>
      <c r="D419" s="1"/>
      <c r="E419" s="1"/>
      <c r="J419" s="1"/>
      <c r="L419" s="1"/>
      <c r="P419" s="1"/>
      <c r="Q419" s="1"/>
    </row>
    <row r="420">
      <c r="B420" s="1"/>
      <c r="C420" s="1"/>
      <c r="D420" s="1"/>
      <c r="E420" s="1"/>
      <c r="J420" s="1"/>
      <c r="L420" s="1"/>
      <c r="P420" s="1"/>
      <c r="Q420" s="1"/>
    </row>
    <row r="421">
      <c r="B421" s="1"/>
      <c r="C421" s="1"/>
      <c r="D421" s="1"/>
      <c r="E421" s="1"/>
      <c r="J421" s="1"/>
      <c r="L421" s="1"/>
      <c r="P421" s="1"/>
      <c r="Q421" s="1"/>
    </row>
    <row r="422">
      <c r="B422" s="1"/>
      <c r="C422" s="1"/>
      <c r="D422" s="1"/>
      <c r="E422" s="1"/>
      <c r="J422" s="1"/>
      <c r="L422" s="1"/>
      <c r="P422" s="1"/>
      <c r="Q422" s="1"/>
    </row>
    <row r="423">
      <c r="B423" s="1"/>
      <c r="C423" s="1"/>
      <c r="D423" s="1"/>
      <c r="E423" s="1"/>
      <c r="J423" s="1"/>
      <c r="L423" s="1"/>
      <c r="P423" s="1"/>
      <c r="Q423" s="1"/>
    </row>
    <row r="424">
      <c r="B424" s="1"/>
      <c r="C424" s="1"/>
      <c r="D424" s="1"/>
      <c r="E424" s="1"/>
      <c r="J424" s="1"/>
      <c r="L424" s="1"/>
      <c r="P424" s="1"/>
      <c r="Q424" s="1"/>
    </row>
    <row r="425">
      <c r="B425" s="1"/>
      <c r="C425" s="1"/>
      <c r="D425" s="1"/>
      <c r="E425" s="1"/>
      <c r="J425" s="1"/>
      <c r="L425" s="1"/>
      <c r="P425" s="1"/>
      <c r="Q425" s="1"/>
    </row>
    <row r="426">
      <c r="B426" s="1"/>
      <c r="C426" s="1"/>
      <c r="D426" s="1"/>
      <c r="E426" s="1"/>
      <c r="J426" s="1"/>
      <c r="L426" s="1"/>
      <c r="P426" s="1"/>
      <c r="Q426" s="1"/>
    </row>
    <row r="427">
      <c r="B427" s="1"/>
      <c r="C427" s="1"/>
      <c r="D427" s="1"/>
      <c r="E427" s="1"/>
      <c r="J427" s="1"/>
      <c r="L427" s="1"/>
      <c r="P427" s="1"/>
      <c r="Q427" s="1"/>
    </row>
    <row r="428">
      <c r="B428" s="1"/>
      <c r="C428" s="1"/>
      <c r="D428" s="1"/>
      <c r="E428" s="1"/>
      <c r="J428" s="1"/>
      <c r="L428" s="1"/>
      <c r="P428" s="1"/>
      <c r="Q428" s="1"/>
    </row>
    <row r="429">
      <c r="B429" s="1"/>
      <c r="C429" s="1"/>
      <c r="D429" s="1"/>
      <c r="E429" s="1"/>
      <c r="J429" s="1"/>
      <c r="L429" s="1"/>
      <c r="P429" s="1"/>
      <c r="Q429" s="1"/>
    </row>
    <row r="430">
      <c r="B430" s="1"/>
      <c r="C430" s="1"/>
      <c r="D430" s="1"/>
      <c r="E430" s="1"/>
      <c r="J430" s="1"/>
      <c r="L430" s="1"/>
      <c r="P430" s="1"/>
      <c r="Q430" s="1"/>
    </row>
    <row r="431">
      <c r="B431" s="1"/>
      <c r="C431" s="1"/>
      <c r="D431" s="1"/>
      <c r="E431" s="1"/>
      <c r="J431" s="1"/>
      <c r="L431" s="1"/>
      <c r="P431" s="1"/>
      <c r="Q431" s="1"/>
    </row>
    <row r="432">
      <c r="B432" s="1"/>
      <c r="C432" s="1"/>
      <c r="D432" s="1"/>
      <c r="E432" s="1"/>
      <c r="J432" s="1"/>
      <c r="L432" s="1"/>
      <c r="P432" s="1"/>
      <c r="Q432" s="1"/>
    </row>
    <row r="433">
      <c r="B433" s="1"/>
      <c r="C433" s="1"/>
      <c r="D433" s="1"/>
      <c r="E433" s="1"/>
      <c r="J433" s="1"/>
      <c r="L433" s="1"/>
      <c r="P433" s="1"/>
      <c r="Q433" s="1"/>
    </row>
    <row r="434">
      <c r="B434" s="1"/>
      <c r="C434" s="1"/>
      <c r="D434" s="1"/>
      <c r="E434" s="1"/>
      <c r="J434" s="1"/>
      <c r="L434" s="1"/>
      <c r="P434" s="1"/>
      <c r="Q434" s="1"/>
    </row>
    <row r="435">
      <c r="B435" s="1"/>
      <c r="C435" s="1"/>
      <c r="D435" s="1"/>
      <c r="E435" s="1"/>
      <c r="J435" s="1"/>
      <c r="L435" s="1"/>
      <c r="P435" s="1"/>
      <c r="Q435" s="1"/>
    </row>
    <row r="436">
      <c r="B436" s="1"/>
      <c r="C436" s="1"/>
      <c r="D436" s="1"/>
      <c r="E436" s="1"/>
      <c r="J436" s="1"/>
      <c r="L436" s="1"/>
      <c r="P436" s="1"/>
      <c r="Q436" s="1"/>
    </row>
    <row r="437">
      <c r="B437" s="1"/>
      <c r="C437" s="1"/>
      <c r="D437" s="1"/>
      <c r="E437" s="1"/>
      <c r="J437" s="1"/>
      <c r="L437" s="1"/>
      <c r="P437" s="1"/>
      <c r="Q437" s="1"/>
    </row>
    <row r="438">
      <c r="B438" s="1"/>
      <c r="C438" s="1"/>
      <c r="D438" s="1"/>
      <c r="E438" s="1"/>
      <c r="J438" s="1"/>
      <c r="L438" s="1"/>
      <c r="P438" s="1"/>
      <c r="Q438" s="1"/>
    </row>
    <row r="439">
      <c r="B439" s="1"/>
      <c r="C439" s="1"/>
      <c r="D439" s="1"/>
      <c r="E439" s="1"/>
      <c r="J439" s="1"/>
      <c r="L439" s="1"/>
      <c r="P439" s="1"/>
      <c r="Q439" s="1"/>
    </row>
    <row r="440">
      <c r="B440" s="1"/>
      <c r="C440" s="1"/>
      <c r="D440" s="1"/>
      <c r="E440" s="1"/>
      <c r="J440" s="1"/>
      <c r="L440" s="1"/>
      <c r="P440" s="1"/>
      <c r="Q440" s="1"/>
    </row>
    <row r="441">
      <c r="B441" s="1"/>
      <c r="C441" s="1"/>
      <c r="D441" s="1"/>
      <c r="E441" s="1"/>
      <c r="J441" s="1"/>
      <c r="L441" s="1"/>
      <c r="P441" s="1"/>
      <c r="Q441" s="1"/>
    </row>
    <row r="442">
      <c r="B442" s="1"/>
      <c r="C442" s="1"/>
      <c r="D442" s="1"/>
      <c r="E442" s="1"/>
      <c r="J442" s="1"/>
      <c r="L442" s="1"/>
      <c r="P442" s="1"/>
      <c r="Q442" s="1"/>
    </row>
    <row r="443">
      <c r="B443" s="1"/>
      <c r="C443" s="1"/>
      <c r="D443" s="1"/>
      <c r="E443" s="1"/>
      <c r="J443" s="1"/>
      <c r="L443" s="1"/>
      <c r="P443" s="1"/>
      <c r="Q443" s="1"/>
    </row>
    <row r="444">
      <c r="B444" s="1"/>
      <c r="C444" s="1"/>
      <c r="D444" s="1"/>
      <c r="E444" s="1"/>
      <c r="J444" s="1"/>
      <c r="L444" s="1"/>
      <c r="P444" s="1"/>
      <c r="Q444" s="1"/>
    </row>
    <row r="445">
      <c r="B445" s="1"/>
      <c r="C445" s="1"/>
      <c r="D445" s="1"/>
      <c r="E445" s="1"/>
      <c r="J445" s="1"/>
      <c r="L445" s="1"/>
      <c r="P445" s="1"/>
      <c r="Q445" s="1"/>
    </row>
    <row r="446">
      <c r="B446" s="1"/>
      <c r="C446" s="1"/>
      <c r="D446" s="1"/>
      <c r="E446" s="1"/>
      <c r="J446" s="1"/>
      <c r="L446" s="1"/>
      <c r="P446" s="1"/>
      <c r="Q446" s="1"/>
    </row>
    <row r="447">
      <c r="B447" s="1"/>
      <c r="C447" s="1"/>
      <c r="D447" s="1"/>
      <c r="E447" s="1"/>
      <c r="J447" s="1"/>
      <c r="L447" s="1"/>
      <c r="P447" s="1"/>
      <c r="Q447" s="1"/>
    </row>
    <row r="448">
      <c r="B448" s="1"/>
      <c r="C448" s="1"/>
      <c r="D448" s="1"/>
      <c r="E448" s="1"/>
      <c r="J448" s="1"/>
      <c r="L448" s="1"/>
      <c r="P448" s="1"/>
      <c r="Q448" s="1"/>
    </row>
    <row r="449">
      <c r="B449" s="1"/>
      <c r="C449" s="1"/>
      <c r="D449" s="1"/>
      <c r="E449" s="1"/>
      <c r="J449" s="1"/>
      <c r="L449" s="1"/>
      <c r="P449" s="1"/>
      <c r="Q449" s="1"/>
    </row>
    <row r="450">
      <c r="B450" s="1"/>
      <c r="C450" s="1"/>
      <c r="D450" s="1"/>
      <c r="E450" s="1"/>
      <c r="J450" s="1"/>
      <c r="L450" s="1"/>
      <c r="P450" s="1"/>
      <c r="Q450" s="1"/>
    </row>
    <row r="451">
      <c r="B451" s="1"/>
      <c r="C451" s="1"/>
      <c r="D451" s="1"/>
      <c r="E451" s="1"/>
      <c r="J451" s="1"/>
      <c r="L451" s="1"/>
      <c r="P451" s="1"/>
      <c r="Q451" s="1"/>
    </row>
    <row r="452">
      <c r="B452" s="1"/>
      <c r="C452" s="1"/>
      <c r="D452" s="1"/>
      <c r="E452" s="1"/>
      <c r="J452" s="1"/>
      <c r="L452" s="1"/>
      <c r="P452" s="1"/>
      <c r="Q452" s="1"/>
    </row>
    <row r="453">
      <c r="B453" s="1"/>
      <c r="C453" s="1"/>
      <c r="D453" s="1"/>
      <c r="E453" s="1"/>
      <c r="J453" s="1"/>
      <c r="L453" s="1"/>
      <c r="P453" s="1"/>
      <c r="Q453" s="1"/>
    </row>
    <row r="454">
      <c r="B454" s="1"/>
      <c r="C454" s="1"/>
      <c r="D454" s="1"/>
      <c r="E454" s="1"/>
      <c r="J454" s="1"/>
      <c r="L454" s="1"/>
      <c r="P454" s="1"/>
      <c r="Q454" s="1"/>
    </row>
    <row r="455">
      <c r="B455" s="1"/>
      <c r="C455" s="1"/>
      <c r="D455" s="1"/>
      <c r="E455" s="1"/>
      <c r="J455" s="1"/>
      <c r="L455" s="1"/>
      <c r="P455" s="1"/>
      <c r="Q455" s="1"/>
    </row>
    <row r="456">
      <c r="B456" s="1"/>
      <c r="C456" s="1"/>
      <c r="D456" s="1"/>
      <c r="E456" s="1"/>
      <c r="J456" s="1"/>
      <c r="L456" s="1"/>
      <c r="P456" s="1"/>
      <c r="Q456" s="1"/>
    </row>
    <row r="457">
      <c r="B457" s="1"/>
      <c r="C457" s="1"/>
      <c r="D457" s="1"/>
      <c r="E457" s="1"/>
      <c r="J457" s="1"/>
      <c r="L457" s="1"/>
      <c r="P457" s="1"/>
      <c r="Q457" s="1"/>
    </row>
    <row r="458">
      <c r="B458" s="1"/>
      <c r="C458" s="1"/>
      <c r="D458" s="1"/>
      <c r="E458" s="1"/>
      <c r="J458" s="1"/>
      <c r="L458" s="1"/>
      <c r="P458" s="1"/>
      <c r="Q458" s="1"/>
    </row>
    <row r="459">
      <c r="B459" s="1"/>
      <c r="C459" s="1"/>
      <c r="D459" s="1"/>
      <c r="E459" s="1"/>
      <c r="J459" s="1"/>
      <c r="L459" s="1"/>
      <c r="P459" s="1"/>
      <c r="Q459" s="1"/>
    </row>
    <row r="460">
      <c r="B460" s="1"/>
      <c r="C460" s="1"/>
      <c r="D460" s="1"/>
      <c r="E460" s="1"/>
      <c r="J460" s="1"/>
      <c r="L460" s="1"/>
      <c r="P460" s="1"/>
      <c r="Q460" s="1"/>
    </row>
    <row r="461">
      <c r="B461" s="1"/>
      <c r="C461" s="1"/>
      <c r="D461" s="1"/>
      <c r="E461" s="1"/>
      <c r="J461" s="1"/>
      <c r="L461" s="1"/>
      <c r="P461" s="1"/>
      <c r="Q461" s="1"/>
    </row>
    <row r="462">
      <c r="B462" s="1"/>
      <c r="C462" s="1"/>
      <c r="D462" s="1"/>
      <c r="E462" s="1"/>
      <c r="J462" s="1"/>
      <c r="L462" s="1"/>
      <c r="P462" s="1"/>
      <c r="Q462" s="1"/>
    </row>
    <row r="463">
      <c r="B463" s="1"/>
      <c r="C463" s="1"/>
      <c r="D463" s="1"/>
      <c r="E463" s="1"/>
      <c r="J463" s="1"/>
      <c r="L463" s="1"/>
      <c r="P463" s="1"/>
      <c r="Q463" s="1"/>
    </row>
    <row r="464">
      <c r="B464" s="1"/>
      <c r="C464" s="1"/>
      <c r="D464" s="1"/>
      <c r="E464" s="1"/>
      <c r="J464" s="1"/>
      <c r="L464" s="1"/>
      <c r="P464" s="1"/>
      <c r="Q464" s="1"/>
    </row>
    <row r="465">
      <c r="B465" s="1"/>
      <c r="C465" s="1"/>
      <c r="D465" s="1"/>
      <c r="E465" s="1"/>
      <c r="J465" s="1"/>
      <c r="L465" s="1"/>
      <c r="P465" s="1"/>
      <c r="Q465" s="1"/>
    </row>
    <row r="466">
      <c r="B466" s="1"/>
      <c r="C466" s="1"/>
      <c r="D466" s="1"/>
      <c r="E466" s="1"/>
      <c r="J466" s="1"/>
      <c r="L466" s="1"/>
      <c r="P466" s="1"/>
      <c r="Q466" s="1"/>
    </row>
    <row r="467">
      <c r="B467" s="1"/>
      <c r="C467" s="1"/>
      <c r="D467" s="1"/>
      <c r="E467" s="1"/>
      <c r="J467" s="1"/>
      <c r="L467" s="1"/>
      <c r="P467" s="1"/>
      <c r="Q467" s="1"/>
    </row>
    <row r="468">
      <c r="B468" s="1"/>
      <c r="C468" s="1"/>
      <c r="D468" s="1"/>
      <c r="E468" s="1"/>
      <c r="J468" s="1"/>
      <c r="L468" s="1"/>
      <c r="P468" s="1"/>
      <c r="Q468" s="1"/>
    </row>
    <row r="469">
      <c r="B469" s="1"/>
      <c r="C469" s="1"/>
      <c r="D469" s="1"/>
      <c r="E469" s="1"/>
      <c r="J469" s="1"/>
      <c r="L469" s="1"/>
      <c r="P469" s="1"/>
      <c r="Q469" s="1"/>
    </row>
    <row r="470">
      <c r="B470" s="1"/>
      <c r="C470" s="1"/>
      <c r="D470" s="1"/>
      <c r="E470" s="1"/>
      <c r="J470" s="1"/>
      <c r="L470" s="1"/>
      <c r="P470" s="1"/>
      <c r="Q470" s="1"/>
    </row>
    <row r="471">
      <c r="B471" s="1"/>
      <c r="C471" s="1"/>
      <c r="D471" s="1"/>
      <c r="E471" s="1"/>
      <c r="J471" s="1"/>
      <c r="L471" s="1"/>
      <c r="P471" s="1"/>
      <c r="Q471" s="1"/>
    </row>
    <row r="472">
      <c r="B472" s="1"/>
      <c r="C472" s="1"/>
      <c r="D472" s="1"/>
      <c r="E472" s="1"/>
      <c r="J472" s="1"/>
      <c r="L472" s="1"/>
      <c r="P472" s="1"/>
      <c r="Q472" s="1"/>
    </row>
    <row r="473">
      <c r="B473" s="1"/>
      <c r="C473" s="1"/>
      <c r="D473" s="1"/>
      <c r="E473" s="1"/>
      <c r="J473" s="1"/>
      <c r="L473" s="1"/>
      <c r="P473" s="1"/>
      <c r="Q473" s="1"/>
    </row>
    <row r="474">
      <c r="B474" s="1"/>
      <c r="C474" s="1"/>
      <c r="D474" s="1"/>
      <c r="E474" s="1"/>
      <c r="J474" s="1"/>
      <c r="L474" s="1"/>
      <c r="P474" s="1"/>
      <c r="Q474" s="1"/>
    </row>
    <row r="475">
      <c r="B475" s="1"/>
      <c r="C475" s="1"/>
      <c r="D475" s="1"/>
      <c r="E475" s="1"/>
      <c r="J475" s="1"/>
      <c r="L475" s="1"/>
      <c r="P475" s="1"/>
      <c r="Q475" s="1"/>
    </row>
    <row r="476">
      <c r="B476" s="1"/>
      <c r="C476" s="1"/>
      <c r="D476" s="1"/>
      <c r="E476" s="1"/>
      <c r="J476" s="1"/>
      <c r="L476" s="1"/>
      <c r="P476" s="1"/>
      <c r="Q476" s="1"/>
    </row>
    <row r="477">
      <c r="B477" s="1"/>
      <c r="C477" s="1"/>
      <c r="D477" s="1"/>
      <c r="E477" s="1"/>
      <c r="J477" s="1"/>
      <c r="L477" s="1"/>
      <c r="P477" s="1"/>
      <c r="Q477" s="1"/>
    </row>
    <row r="478">
      <c r="B478" s="1"/>
      <c r="C478" s="1"/>
      <c r="D478" s="1"/>
      <c r="E478" s="1"/>
      <c r="J478" s="1"/>
      <c r="L478" s="1"/>
      <c r="P478" s="1"/>
      <c r="Q478" s="1"/>
    </row>
    <row r="479">
      <c r="B479" s="1"/>
      <c r="C479" s="1"/>
      <c r="D479" s="1"/>
      <c r="E479" s="1"/>
      <c r="J479" s="1"/>
      <c r="L479" s="1"/>
      <c r="P479" s="1"/>
      <c r="Q479" s="1"/>
    </row>
    <row r="480">
      <c r="B480" s="1"/>
      <c r="C480" s="1"/>
      <c r="D480" s="1"/>
      <c r="E480" s="1"/>
      <c r="J480" s="1"/>
      <c r="L480" s="1"/>
      <c r="P480" s="1"/>
      <c r="Q480" s="1"/>
    </row>
    <row r="481">
      <c r="B481" s="1"/>
      <c r="C481" s="1"/>
      <c r="D481" s="1"/>
      <c r="E481" s="1"/>
      <c r="J481" s="1"/>
      <c r="L481" s="1"/>
      <c r="P481" s="1"/>
      <c r="Q481" s="1"/>
    </row>
    <row r="482">
      <c r="B482" s="1"/>
      <c r="C482" s="1"/>
      <c r="D482" s="1"/>
      <c r="E482" s="1"/>
      <c r="J482" s="1"/>
      <c r="L482" s="1"/>
      <c r="P482" s="1"/>
      <c r="Q482" s="1"/>
    </row>
    <row r="483">
      <c r="B483" s="1"/>
      <c r="C483" s="1"/>
      <c r="D483" s="1"/>
      <c r="E483" s="1"/>
      <c r="J483" s="1"/>
      <c r="L483" s="1"/>
      <c r="P483" s="1"/>
      <c r="Q483" s="1"/>
    </row>
    <row r="484">
      <c r="B484" s="1"/>
      <c r="C484" s="1"/>
      <c r="D484" s="1"/>
      <c r="E484" s="1"/>
      <c r="J484" s="1"/>
      <c r="L484" s="1"/>
      <c r="P484" s="1"/>
      <c r="Q484" s="1"/>
    </row>
    <row r="485">
      <c r="B485" s="1"/>
      <c r="C485" s="1"/>
      <c r="D485" s="1"/>
      <c r="E485" s="1"/>
      <c r="J485" s="1"/>
      <c r="L485" s="1"/>
      <c r="P485" s="1"/>
      <c r="Q485" s="1"/>
    </row>
    <row r="486">
      <c r="B486" s="1"/>
      <c r="C486" s="1"/>
      <c r="D486" s="1"/>
      <c r="E486" s="1"/>
      <c r="J486" s="1"/>
      <c r="L486" s="1"/>
      <c r="P486" s="1"/>
      <c r="Q486" s="1"/>
    </row>
    <row r="487">
      <c r="B487" s="1"/>
      <c r="C487" s="1"/>
      <c r="D487" s="1"/>
      <c r="E487" s="1"/>
      <c r="J487" s="1"/>
      <c r="L487" s="1"/>
      <c r="P487" s="1"/>
      <c r="Q487" s="1"/>
    </row>
    <row r="488">
      <c r="B488" s="1"/>
      <c r="C488" s="1"/>
      <c r="D488" s="1"/>
      <c r="E488" s="1"/>
      <c r="J488" s="1"/>
      <c r="L488" s="1"/>
      <c r="P488" s="1"/>
      <c r="Q488" s="1"/>
    </row>
    <row r="489">
      <c r="B489" s="1"/>
      <c r="C489" s="1"/>
      <c r="D489" s="1"/>
      <c r="E489" s="1"/>
      <c r="J489" s="1"/>
      <c r="L489" s="1"/>
      <c r="P489" s="1"/>
      <c r="Q489" s="1"/>
    </row>
    <row r="490">
      <c r="B490" s="1"/>
      <c r="C490" s="1"/>
      <c r="D490" s="1"/>
      <c r="E490" s="1"/>
      <c r="J490" s="1"/>
      <c r="L490" s="1"/>
      <c r="P490" s="1"/>
      <c r="Q490" s="1"/>
    </row>
    <row r="491">
      <c r="B491" s="1"/>
      <c r="C491" s="1"/>
      <c r="D491" s="1"/>
      <c r="E491" s="1"/>
      <c r="J491" s="1"/>
      <c r="L491" s="1"/>
      <c r="P491" s="1"/>
      <c r="Q491" s="1"/>
    </row>
    <row r="492">
      <c r="B492" s="1"/>
      <c r="C492" s="1"/>
      <c r="D492" s="1"/>
      <c r="E492" s="1"/>
      <c r="J492" s="1"/>
      <c r="L492" s="1"/>
      <c r="P492" s="1"/>
      <c r="Q492" s="1"/>
    </row>
    <row r="493">
      <c r="B493" s="1"/>
      <c r="C493" s="1"/>
      <c r="D493" s="1"/>
      <c r="E493" s="1"/>
      <c r="J493" s="1"/>
      <c r="L493" s="1"/>
      <c r="P493" s="1"/>
      <c r="Q493" s="1"/>
    </row>
    <row r="494">
      <c r="B494" s="1"/>
      <c r="C494" s="1"/>
      <c r="D494" s="1"/>
      <c r="E494" s="1"/>
      <c r="J494" s="1"/>
      <c r="L494" s="1"/>
      <c r="P494" s="1"/>
      <c r="Q494" s="1"/>
    </row>
    <row r="495">
      <c r="B495" s="1"/>
      <c r="C495" s="1"/>
      <c r="D495" s="1"/>
      <c r="E495" s="1"/>
      <c r="J495" s="1"/>
      <c r="L495" s="1"/>
      <c r="P495" s="1"/>
      <c r="Q495" s="1"/>
    </row>
    <row r="496">
      <c r="B496" s="1"/>
      <c r="C496" s="1"/>
      <c r="D496" s="1"/>
      <c r="E496" s="1"/>
      <c r="J496" s="1"/>
      <c r="L496" s="1"/>
      <c r="P496" s="1"/>
      <c r="Q496" s="1"/>
    </row>
    <row r="497">
      <c r="B497" s="1"/>
      <c r="C497" s="1"/>
      <c r="D497" s="1"/>
      <c r="E497" s="1"/>
      <c r="J497" s="1"/>
      <c r="L497" s="1"/>
      <c r="P497" s="1"/>
      <c r="Q497" s="1"/>
    </row>
    <row r="498">
      <c r="B498" s="1"/>
      <c r="C498" s="1"/>
      <c r="D498" s="1"/>
      <c r="E498" s="1"/>
      <c r="J498" s="1"/>
      <c r="L498" s="1"/>
      <c r="P498" s="1"/>
      <c r="Q498" s="1"/>
    </row>
    <row r="499">
      <c r="B499" s="1"/>
      <c r="C499" s="1"/>
      <c r="D499" s="1"/>
      <c r="E499" s="1"/>
      <c r="J499" s="1"/>
      <c r="L499" s="1"/>
      <c r="P499" s="1"/>
      <c r="Q499" s="1"/>
    </row>
    <row r="500">
      <c r="B500" s="1"/>
      <c r="C500" s="1"/>
      <c r="D500" s="1"/>
      <c r="E500" s="1"/>
      <c r="J500" s="1"/>
      <c r="L500" s="1"/>
      <c r="P500" s="1"/>
      <c r="Q500" s="1"/>
    </row>
    <row r="501">
      <c r="B501" s="1"/>
      <c r="C501" s="1"/>
      <c r="D501" s="1"/>
      <c r="E501" s="1"/>
      <c r="J501" s="1"/>
      <c r="L501" s="1"/>
      <c r="P501" s="1"/>
      <c r="Q501" s="1"/>
    </row>
    <row r="502">
      <c r="B502" s="1"/>
      <c r="C502" s="1"/>
      <c r="D502" s="1"/>
      <c r="E502" s="1"/>
      <c r="J502" s="1"/>
      <c r="L502" s="1"/>
      <c r="P502" s="1"/>
      <c r="Q502" s="1"/>
    </row>
    <row r="503">
      <c r="B503" s="1"/>
      <c r="C503" s="1"/>
      <c r="D503" s="1"/>
      <c r="E503" s="1"/>
      <c r="J503" s="1"/>
      <c r="L503" s="1"/>
      <c r="P503" s="1"/>
      <c r="Q503" s="1"/>
    </row>
    <row r="504">
      <c r="B504" s="1"/>
      <c r="C504" s="1"/>
      <c r="D504" s="1"/>
      <c r="E504" s="1"/>
      <c r="J504" s="1"/>
      <c r="L504" s="1"/>
      <c r="P504" s="1"/>
      <c r="Q504" s="1"/>
    </row>
    <row r="505">
      <c r="B505" s="1"/>
      <c r="C505" s="1"/>
      <c r="D505" s="1"/>
      <c r="E505" s="1"/>
      <c r="J505" s="1"/>
      <c r="L505" s="1"/>
      <c r="P505" s="1"/>
      <c r="Q505" s="1"/>
    </row>
    <row r="506">
      <c r="B506" s="1"/>
      <c r="C506" s="1"/>
      <c r="D506" s="1"/>
      <c r="E506" s="1"/>
      <c r="J506" s="1"/>
      <c r="L506" s="1"/>
      <c r="P506" s="1"/>
      <c r="Q506" s="1"/>
    </row>
    <row r="507">
      <c r="B507" s="1"/>
      <c r="C507" s="1"/>
      <c r="D507" s="1"/>
      <c r="E507" s="1"/>
      <c r="J507" s="1"/>
      <c r="L507" s="1"/>
      <c r="P507" s="1"/>
      <c r="Q507" s="1"/>
    </row>
    <row r="508">
      <c r="B508" s="1"/>
      <c r="C508" s="1"/>
      <c r="D508" s="1"/>
      <c r="E508" s="1"/>
      <c r="J508" s="1"/>
      <c r="L508" s="1"/>
      <c r="P508" s="1"/>
      <c r="Q508" s="1"/>
    </row>
    <row r="509">
      <c r="B509" s="1"/>
      <c r="C509" s="1"/>
      <c r="D509" s="1"/>
      <c r="E509" s="1"/>
      <c r="J509" s="1"/>
      <c r="L509" s="1"/>
      <c r="P509" s="1"/>
      <c r="Q509" s="1"/>
    </row>
    <row r="510">
      <c r="B510" s="1"/>
      <c r="C510" s="1"/>
      <c r="D510" s="1"/>
      <c r="E510" s="1"/>
      <c r="J510" s="1"/>
      <c r="L510" s="1"/>
      <c r="P510" s="1"/>
      <c r="Q510" s="1"/>
    </row>
    <row r="511">
      <c r="B511" s="1"/>
      <c r="C511" s="1"/>
      <c r="D511" s="1"/>
      <c r="E511" s="1"/>
      <c r="J511" s="1"/>
      <c r="L511" s="1"/>
      <c r="P511" s="1"/>
      <c r="Q511" s="1"/>
    </row>
    <row r="512">
      <c r="B512" s="1"/>
      <c r="C512" s="1"/>
      <c r="D512" s="1"/>
      <c r="E512" s="1"/>
      <c r="J512" s="1"/>
      <c r="L512" s="1"/>
      <c r="P512" s="1"/>
      <c r="Q512" s="1"/>
    </row>
    <row r="513">
      <c r="B513" s="1"/>
      <c r="C513" s="1"/>
      <c r="D513" s="1"/>
      <c r="E513" s="1"/>
      <c r="J513" s="1"/>
      <c r="L513" s="1"/>
      <c r="P513" s="1"/>
      <c r="Q513" s="1"/>
    </row>
    <row r="514">
      <c r="B514" s="1"/>
      <c r="C514" s="1"/>
      <c r="D514" s="1"/>
      <c r="E514" s="1"/>
      <c r="J514" s="1"/>
      <c r="L514" s="1"/>
      <c r="P514" s="1"/>
      <c r="Q514" s="1"/>
    </row>
    <row r="515">
      <c r="B515" s="1"/>
      <c r="C515" s="1"/>
      <c r="D515" s="1"/>
      <c r="E515" s="1"/>
      <c r="J515" s="1"/>
      <c r="L515" s="1"/>
      <c r="P515" s="1"/>
      <c r="Q515" s="1"/>
    </row>
    <row r="516">
      <c r="B516" s="1"/>
      <c r="C516" s="1"/>
      <c r="D516" s="1"/>
      <c r="E516" s="1"/>
      <c r="J516" s="1"/>
      <c r="L516" s="1"/>
      <c r="P516" s="1"/>
      <c r="Q516" s="1"/>
    </row>
    <row r="517">
      <c r="B517" s="1"/>
      <c r="C517" s="1"/>
      <c r="D517" s="1"/>
      <c r="E517" s="1"/>
      <c r="J517" s="1"/>
      <c r="L517" s="1"/>
      <c r="P517" s="1"/>
      <c r="Q517" s="1"/>
    </row>
    <row r="518">
      <c r="B518" s="1"/>
      <c r="C518" s="1"/>
      <c r="D518" s="1"/>
      <c r="E518" s="1"/>
      <c r="J518" s="1"/>
      <c r="L518" s="1"/>
      <c r="P518" s="1"/>
      <c r="Q518" s="1"/>
    </row>
    <row r="519">
      <c r="B519" s="1"/>
      <c r="C519" s="1"/>
      <c r="D519" s="1"/>
      <c r="E519" s="1"/>
      <c r="J519" s="1"/>
      <c r="L519" s="1"/>
      <c r="P519" s="1"/>
      <c r="Q519" s="1"/>
    </row>
    <row r="520">
      <c r="B520" s="1"/>
      <c r="C520" s="1"/>
      <c r="D520" s="1"/>
      <c r="E520" s="1"/>
      <c r="J520" s="1"/>
      <c r="L520" s="1"/>
      <c r="P520" s="1"/>
      <c r="Q520" s="1"/>
    </row>
    <row r="521">
      <c r="B521" s="1"/>
      <c r="C521" s="1"/>
      <c r="D521" s="1"/>
      <c r="E521" s="1"/>
      <c r="J521" s="1"/>
      <c r="L521" s="1"/>
      <c r="P521" s="1"/>
      <c r="Q521" s="1"/>
    </row>
    <row r="522">
      <c r="B522" s="1"/>
      <c r="C522" s="1"/>
      <c r="D522" s="1"/>
      <c r="E522" s="1"/>
      <c r="J522" s="1"/>
      <c r="L522" s="1"/>
      <c r="P522" s="1"/>
      <c r="Q522" s="1"/>
    </row>
    <row r="523">
      <c r="B523" s="1"/>
      <c r="C523" s="1"/>
      <c r="D523" s="1"/>
      <c r="E523" s="1"/>
      <c r="J523" s="1"/>
      <c r="L523" s="1"/>
      <c r="P523" s="1"/>
      <c r="Q523" s="1"/>
    </row>
    <row r="524">
      <c r="B524" s="1"/>
      <c r="C524" s="1"/>
      <c r="D524" s="1"/>
      <c r="E524" s="1"/>
      <c r="J524" s="1"/>
      <c r="L524" s="1"/>
      <c r="P524" s="1"/>
      <c r="Q524" s="1"/>
    </row>
    <row r="525">
      <c r="B525" s="1"/>
      <c r="C525" s="1"/>
      <c r="D525" s="1"/>
      <c r="E525" s="1"/>
      <c r="J525" s="1"/>
      <c r="L525" s="1"/>
      <c r="P525" s="1"/>
      <c r="Q525" s="1"/>
    </row>
    <row r="526">
      <c r="B526" s="1"/>
      <c r="C526" s="1"/>
      <c r="D526" s="1"/>
      <c r="E526" s="1"/>
      <c r="J526" s="1"/>
      <c r="L526" s="1"/>
      <c r="P526" s="1"/>
      <c r="Q526" s="1"/>
    </row>
    <row r="527">
      <c r="B527" s="1"/>
      <c r="C527" s="1"/>
      <c r="D527" s="1"/>
      <c r="E527" s="1"/>
      <c r="J527" s="1"/>
      <c r="L527" s="1"/>
      <c r="P527" s="1"/>
      <c r="Q527" s="1"/>
    </row>
    <row r="528">
      <c r="B528" s="1"/>
      <c r="C528" s="1"/>
      <c r="D528" s="1"/>
      <c r="E528" s="1"/>
      <c r="J528" s="1"/>
      <c r="L528" s="1"/>
      <c r="P528" s="1"/>
      <c r="Q528" s="1"/>
    </row>
    <row r="529">
      <c r="B529" s="1"/>
      <c r="C529" s="1"/>
      <c r="D529" s="1"/>
      <c r="E529" s="1"/>
      <c r="J529" s="1"/>
      <c r="L529" s="1"/>
      <c r="P529" s="1"/>
      <c r="Q529" s="1"/>
    </row>
    <row r="530">
      <c r="B530" s="1"/>
      <c r="C530" s="1"/>
      <c r="D530" s="1"/>
      <c r="E530" s="1"/>
      <c r="J530" s="1"/>
      <c r="L530" s="1"/>
      <c r="P530" s="1"/>
      <c r="Q530" s="1"/>
    </row>
    <row r="531">
      <c r="B531" s="1"/>
      <c r="C531" s="1"/>
      <c r="D531" s="1"/>
      <c r="E531" s="1"/>
      <c r="J531" s="1"/>
      <c r="L531" s="1"/>
      <c r="P531" s="1"/>
      <c r="Q531" s="1"/>
    </row>
    <row r="532">
      <c r="B532" s="1"/>
      <c r="C532" s="1"/>
      <c r="D532" s="1"/>
      <c r="E532" s="1"/>
      <c r="J532" s="1"/>
      <c r="L532" s="1"/>
      <c r="P532" s="1"/>
      <c r="Q532" s="1"/>
    </row>
    <row r="533">
      <c r="B533" s="1"/>
      <c r="C533" s="1"/>
      <c r="D533" s="1"/>
      <c r="E533" s="1"/>
      <c r="J533" s="1"/>
      <c r="L533" s="1"/>
      <c r="P533" s="1"/>
      <c r="Q533" s="1"/>
    </row>
    <row r="534">
      <c r="B534" s="1"/>
      <c r="C534" s="1"/>
      <c r="D534" s="1"/>
      <c r="E534" s="1"/>
      <c r="J534" s="1"/>
      <c r="L534" s="1"/>
      <c r="P534" s="1"/>
      <c r="Q534" s="1"/>
    </row>
    <row r="535">
      <c r="B535" s="1"/>
      <c r="C535" s="1"/>
      <c r="D535" s="1"/>
      <c r="E535" s="1"/>
      <c r="J535" s="1"/>
      <c r="L535" s="1"/>
      <c r="P535" s="1"/>
      <c r="Q535" s="1"/>
    </row>
    <row r="536">
      <c r="B536" s="1"/>
      <c r="C536" s="1"/>
      <c r="D536" s="1"/>
      <c r="E536" s="1"/>
      <c r="J536" s="1"/>
      <c r="L536" s="1"/>
      <c r="P536" s="1"/>
      <c r="Q536" s="1"/>
    </row>
    <row r="537">
      <c r="B537" s="1"/>
      <c r="C537" s="1"/>
      <c r="D537" s="1"/>
      <c r="E537" s="1"/>
      <c r="J537" s="1"/>
      <c r="L537" s="1"/>
      <c r="P537" s="1"/>
      <c r="Q537" s="1"/>
    </row>
    <row r="538">
      <c r="B538" s="1"/>
      <c r="C538" s="1"/>
      <c r="D538" s="1"/>
      <c r="E538" s="1"/>
      <c r="J538" s="1"/>
      <c r="L538" s="1"/>
      <c r="P538" s="1"/>
      <c r="Q538" s="1"/>
    </row>
    <row r="539">
      <c r="B539" s="1"/>
      <c r="C539" s="1"/>
      <c r="D539" s="1"/>
      <c r="E539" s="1"/>
      <c r="J539" s="1"/>
      <c r="L539" s="1"/>
      <c r="P539" s="1"/>
      <c r="Q539" s="1"/>
    </row>
    <row r="540">
      <c r="B540" s="1"/>
      <c r="C540" s="1"/>
      <c r="D540" s="1"/>
      <c r="E540" s="1"/>
      <c r="J540" s="1"/>
      <c r="L540" s="1"/>
      <c r="P540" s="1"/>
      <c r="Q540" s="1"/>
    </row>
    <row r="541">
      <c r="B541" s="1"/>
      <c r="C541" s="1"/>
      <c r="D541" s="1"/>
      <c r="E541" s="1"/>
      <c r="J541" s="1"/>
      <c r="L541" s="1"/>
      <c r="P541" s="1"/>
      <c r="Q541" s="1"/>
    </row>
    <row r="542">
      <c r="B542" s="1"/>
      <c r="C542" s="1"/>
      <c r="D542" s="1"/>
      <c r="E542" s="1"/>
      <c r="J542" s="1"/>
      <c r="L542" s="1"/>
      <c r="P542" s="1"/>
      <c r="Q542" s="1"/>
    </row>
    <row r="543">
      <c r="B543" s="1"/>
      <c r="C543" s="1"/>
      <c r="D543" s="1"/>
      <c r="E543" s="1"/>
      <c r="J543" s="1"/>
      <c r="L543" s="1"/>
      <c r="P543" s="1"/>
      <c r="Q543" s="1"/>
    </row>
    <row r="544">
      <c r="B544" s="1"/>
      <c r="C544" s="1"/>
      <c r="D544" s="1"/>
      <c r="E544" s="1"/>
      <c r="J544" s="1"/>
      <c r="L544" s="1"/>
      <c r="P544" s="1"/>
      <c r="Q544" s="1"/>
    </row>
    <row r="545">
      <c r="B545" s="1"/>
      <c r="C545" s="1"/>
      <c r="D545" s="1"/>
      <c r="E545" s="1"/>
      <c r="J545" s="1"/>
      <c r="L545" s="1"/>
      <c r="P545" s="1"/>
      <c r="Q545" s="1"/>
    </row>
    <row r="546">
      <c r="B546" s="1"/>
      <c r="C546" s="1"/>
      <c r="D546" s="1"/>
      <c r="E546" s="1"/>
      <c r="J546" s="1"/>
      <c r="L546" s="1"/>
      <c r="P546" s="1"/>
      <c r="Q546" s="1"/>
    </row>
    <row r="547">
      <c r="B547" s="1"/>
      <c r="C547" s="1"/>
      <c r="D547" s="1"/>
      <c r="E547" s="1"/>
      <c r="J547" s="1"/>
      <c r="L547" s="1"/>
      <c r="P547" s="1"/>
      <c r="Q547" s="1"/>
    </row>
    <row r="548">
      <c r="B548" s="1"/>
      <c r="C548" s="1"/>
      <c r="D548" s="1"/>
      <c r="E548" s="1"/>
      <c r="J548" s="1"/>
      <c r="L548" s="1"/>
      <c r="P548" s="1"/>
      <c r="Q548" s="1"/>
    </row>
    <row r="549">
      <c r="B549" s="1"/>
      <c r="C549" s="1"/>
      <c r="D549" s="1"/>
      <c r="E549" s="1"/>
      <c r="J549" s="1"/>
      <c r="L549" s="1"/>
      <c r="P549" s="1"/>
      <c r="Q549" s="1"/>
    </row>
    <row r="550">
      <c r="B550" s="1"/>
      <c r="C550" s="1"/>
      <c r="D550" s="1"/>
      <c r="E550" s="1"/>
      <c r="J550" s="1"/>
      <c r="L550" s="1"/>
      <c r="P550" s="1"/>
      <c r="Q550" s="1"/>
    </row>
    <row r="551">
      <c r="B551" s="1"/>
      <c r="C551" s="1"/>
      <c r="D551" s="1"/>
      <c r="E551" s="1"/>
      <c r="J551" s="1"/>
      <c r="L551" s="1"/>
      <c r="P551" s="1"/>
      <c r="Q551" s="1"/>
    </row>
    <row r="552">
      <c r="B552" s="1"/>
      <c r="C552" s="1"/>
      <c r="D552" s="1"/>
      <c r="E552" s="1"/>
      <c r="J552" s="1"/>
      <c r="L552" s="1"/>
      <c r="P552" s="1"/>
      <c r="Q552" s="1"/>
    </row>
    <row r="553">
      <c r="B553" s="1"/>
      <c r="C553" s="1"/>
      <c r="D553" s="1"/>
      <c r="E553" s="1"/>
      <c r="J553" s="1"/>
      <c r="L553" s="1"/>
      <c r="P553" s="1"/>
      <c r="Q553" s="1"/>
    </row>
    <row r="554">
      <c r="B554" s="1"/>
      <c r="C554" s="1"/>
      <c r="D554" s="1"/>
      <c r="E554" s="1"/>
      <c r="J554" s="1"/>
      <c r="L554" s="1"/>
      <c r="P554" s="1"/>
      <c r="Q554" s="1"/>
    </row>
    <row r="555">
      <c r="B555" s="1"/>
      <c r="C555" s="1"/>
      <c r="D555" s="1"/>
      <c r="E555" s="1"/>
      <c r="J555" s="1"/>
      <c r="L555" s="1"/>
      <c r="P555" s="1"/>
      <c r="Q555" s="1"/>
    </row>
    <row r="556">
      <c r="B556" s="1"/>
      <c r="C556" s="1"/>
      <c r="D556" s="1"/>
      <c r="E556" s="1"/>
      <c r="J556" s="1"/>
      <c r="L556" s="1"/>
      <c r="P556" s="1"/>
      <c r="Q556" s="1"/>
    </row>
    <row r="557">
      <c r="B557" s="1"/>
      <c r="C557" s="1"/>
      <c r="D557" s="1"/>
      <c r="E557" s="1"/>
      <c r="J557" s="1"/>
      <c r="L557" s="1"/>
      <c r="P557" s="1"/>
      <c r="Q557" s="1"/>
    </row>
    <row r="558">
      <c r="B558" s="1"/>
      <c r="C558" s="1"/>
      <c r="D558" s="1"/>
      <c r="E558" s="1"/>
      <c r="J558" s="1"/>
      <c r="L558" s="1"/>
      <c r="P558" s="1"/>
      <c r="Q558" s="1"/>
    </row>
    <row r="559">
      <c r="B559" s="1"/>
      <c r="C559" s="1"/>
      <c r="D559" s="1"/>
      <c r="E559" s="1"/>
      <c r="J559" s="1"/>
      <c r="L559" s="1"/>
      <c r="P559" s="1"/>
      <c r="Q559" s="1"/>
    </row>
    <row r="560">
      <c r="B560" s="1"/>
      <c r="C560" s="1"/>
      <c r="D560" s="1"/>
      <c r="E560" s="1"/>
      <c r="J560" s="1"/>
      <c r="L560" s="1"/>
      <c r="P560" s="1"/>
      <c r="Q560" s="1"/>
    </row>
    <row r="561">
      <c r="B561" s="1"/>
      <c r="C561" s="1"/>
      <c r="D561" s="1"/>
      <c r="E561" s="1"/>
      <c r="J561" s="1"/>
      <c r="L561" s="1"/>
      <c r="P561" s="1"/>
      <c r="Q561" s="1"/>
    </row>
    <row r="562">
      <c r="B562" s="1"/>
      <c r="C562" s="1"/>
      <c r="D562" s="1"/>
      <c r="E562" s="1"/>
      <c r="J562" s="1"/>
      <c r="L562" s="1"/>
      <c r="P562" s="1"/>
      <c r="Q562" s="1"/>
    </row>
    <row r="563">
      <c r="B563" s="1"/>
      <c r="C563" s="1"/>
      <c r="D563" s="1"/>
      <c r="E563" s="1"/>
      <c r="J563" s="1"/>
      <c r="L563" s="1"/>
      <c r="P563" s="1"/>
      <c r="Q563" s="1"/>
    </row>
    <row r="564">
      <c r="B564" s="1"/>
      <c r="C564" s="1"/>
      <c r="D564" s="1"/>
      <c r="E564" s="1"/>
      <c r="J564" s="1"/>
      <c r="L564" s="1"/>
      <c r="P564" s="1"/>
      <c r="Q564" s="1"/>
    </row>
    <row r="565">
      <c r="B565" s="1"/>
      <c r="C565" s="1"/>
      <c r="D565" s="1"/>
      <c r="E565" s="1"/>
      <c r="J565" s="1"/>
      <c r="L565" s="1"/>
      <c r="P565" s="1"/>
      <c r="Q565" s="1"/>
    </row>
    <row r="566">
      <c r="B566" s="1"/>
      <c r="C566" s="1"/>
      <c r="D566" s="1"/>
      <c r="E566" s="1"/>
      <c r="J566" s="1"/>
      <c r="L566" s="1"/>
      <c r="P566" s="1"/>
      <c r="Q566" s="1"/>
    </row>
    <row r="567">
      <c r="B567" s="1"/>
      <c r="C567" s="1"/>
      <c r="D567" s="1"/>
      <c r="E567" s="1"/>
      <c r="J567" s="1"/>
      <c r="L567" s="1"/>
      <c r="P567" s="1"/>
      <c r="Q567" s="1"/>
    </row>
    <row r="568">
      <c r="B568" s="1"/>
      <c r="C568" s="1"/>
      <c r="D568" s="1"/>
      <c r="E568" s="1"/>
      <c r="J568" s="1"/>
      <c r="L568" s="1"/>
      <c r="P568" s="1"/>
      <c r="Q568" s="1"/>
    </row>
    <row r="569">
      <c r="B569" s="1"/>
      <c r="C569" s="1"/>
      <c r="D569" s="1"/>
      <c r="E569" s="1"/>
      <c r="J569" s="1"/>
      <c r="L569" s="1"/>
      <c r="P569" s="1"/>
      <c r="Q569" s="1"/>
    </row>
    <row r="570">
      <c r="B570" s="1"/>
      <c r="C570" s="1"/>
      <c r="D570" s="1"/>
      <c r="E570" s="1"/>
      <c r="J570" s="1"/>
      <c r="L570" s="1"/>
      <c r="P570" s="1"/>
      <c r="Q570" s="1"/>
    </row>
    <row r="571">
      <c r="B571" s="1"/>
      <c r="C571" s="1"/>
      <c r="D571" s="1"/>
      <c r="E571" s="1"/>
      <c r="J571" s="1"/>
      <c r="L571" s="1"/>
      <c r="P571" s="1"/>
      <c r="Q571" s="1"/>
    </row>
    <row r="572">
      <c r="B572" s="1"/>
      <c r="C572" s="1"/>
      <c r="D572" s="1"/>
      <c r="E572" s="1"/>
      <c r="J572" s="1"/>
      <c r="L572" s="1"/>
      <c r="P572" s="1"/>
      <c r="Q572" s="1"/>
    </row>
    <row r="573">
      <c r="B573" s="1"/>
      <c r="C573" s="1"/>
      <c r="D573" s="1"/>
      <c r="E573" s="1"/>
      <c r="J573" s="1"/>
      <c r="L573" s="1"/>
      <c r="P573" s="1"/>
      <c r="Q573" s="1"/>
    </row>
    <row r="574">
      <c r="B574" s="1"/>
      <c r="C574" s="1"/>
      <c r="D574" s="1"/>
      <c r="E574" s="1"/>
      <c r="J574" s="1"/>
      <c r="L574" s="1"/>
      <c r="P574" s="1"/>
      <c r="Q574" s="1"/>
    </row>
    <row r="575">
      <c r="B575" s="1"/>
      <c r="C575" s="1"/>
      <c r="D575" s="1"/>
      <c r="E575" s="1"/>
      <c r="J575" s="1"/>
      <c r="L575" s="1"/>
      <c r="P575" s="1"/>
      <c r="Q575" s="1"/>
    </row>
    <row r="576">
      <c r="B576" s="1"/>
      <c r="C576" s="1"/>
      <c r="D576" s="1"/>
      <c r="E576" s="1"/>
      <c r="J576" s="1"/>
      <c r="L576" s="1"/>
      <c r="P576" s="1"/>
      <c r="Q576" s="1"/>
    </row>
    <row r="577">
      <c r="B577" s="1"/>
      <c r="C577" s="1"/>
      <c r="D577" s="1"/>
      <c r="E577" s="1"/>
      <c r="J577" s="1"/>
      <c r="L577" s="1"/>
      <c r="P577" s="1"/>
      <c r="Q577" s="1"/>
    </row>
    <row r="578">
      <c r="B578" s="1"/>
      <c r="C578" s="1"/>
      <c r="D578" s="1"/>
      <c r="E578" s="1"/>
      <c r="J578" s="1"/>
      <c r="L578" s="1"/>
      <c r="P578" s="1"/>
      <c r="Q578" s="1"/>
    </row>
    <row r="579">
      <c r="B579" s="1"/>
      <c r="C579" s="1"/>
      <c r="D579" s="1"/>
      <c r="E579" s="1"/>
      <c r="J579" s="1"/>
      <c r="L579" s="1"/>
      <c r="P579" s="1"/>
      <c r="Q579" s="1"/>
    </row>
    <row r="580">
      <c r="B580" s="1"/>
      <c r="C580" s="1"/>
      <c r="D580" s="1"/>
      <c r="E580" s="1"/>
      <c r="J580" s="1"/>
      <c r="L580" s="1"/>
      <c r="P580" s="1"/>
      <c r="Q580" s="1"/>
    </row>
    <row r="581">
      <c r="B581" s="1"/>
      <c r="C581" s="1"/>
      <c r="D581" s="1"/>
      <c r="E581" s="1"/>
      <c r="J581" s="1"/>
      <c r="L581" s="1"/>
      <c r="P581" s="1"/>
      <c r="Q581" s="1"/>
    </row>
    <row r="582">
      <c r="B582" s="1"/>
      <c r="C582" s="1"/>
      <c r="D582" s="1"/>
      <c r="E582" s="1"/>
      <c r="J582" s="1"/>
      <c r="L582" s="1"/>
      <c r="P582" s="1"/>
      <c r="Q582" s="1"/>
    </row>
    <row r="583">
      <c r="B583" s="1"/>
      <c r="C583" s="1"/>
      <c r="D583" s="1"/>
      <c r="E583" s="1"/>
      <c r="J583" s="1"/>
      <c r="L583" s="1"/>
      <c r="P583" s="1"/>
      <c r="Q583" s="1"/>
    </row>
    <row r="584">
      <c r="B584" s="1"/>
      <c r="C584" s="1"/>
      <c r="D584" s="1"/>
      <c r="E584" s="1"/>
      <c r="J584" s="1"/>
      <c r="L584" s="1"/>
      <c r="P584" s="1"/>
      <c r="Q584" s="1"/>
    </row>
    <row r="585">
      <c r="B585" s="1"/>
      <c r="C585" s="1"/>
      <c r="D585" s="1"/>
      <c r="E585" s="1"/>
      <c r="J585" s="1"/>
      <c r="L585" s="1"/>
      <c r="P585" s="1"/>
      <c r="Q585" s="1"/>
    </row>
    <row r="586">
      <c r="B586" s="1"/>
      <c r="C586" s="1"/>
      <c r="D586" s="1"/>
      <c r="E586" s="1"/>
      <c r="J586" s="1"/>
      <c r="L586" s="1"/>
      <c r="P586" s="1"/>
      <c r="Q586" s="1"/>
    </row>
    <row r="587">
      <c r="B587" s="1"/>
      <c r="C587" s="1"/>
      <c r="D587" s="1"/>
      <c r="E587" s="1"/>
      <c r="J587" s="1"/>
      <c r="L587" s="1"/>
      <c r="P587" s="1"/>
      <c r="Q587" s="1"/>
    </row>
    <row r="588">
      <c r="B588" s="1"/>
      <c r="C588" s="1"/>
      <c r="D588" s="1"/>
      <c r="E588" s="1"/>
      <c r="J588" s="1"/>
      <c r="L588" s="1"/>
      <c r="P588" s="1"/>
      <c r="Q588" s="1"/>
    </row>
    <row r="589">
      <c r="B589" s="1"/>
      <c r="C589" s="1"/>
      <c r="D589" s="1"/>
      <c r="E589" s="1"/>
      <c r="J589" s="1"/>
      <c r="L589" s="1"/>
      <c r="P589" s="1"/>
      <c r="Q589" s="1"/>
    </row>
    <row r="590">
      <c r="B590" s="1"/>
      <c r="C590" s="1"/>
      <c r="D590" s="1"/>
      <c r="E590" s="1"/>
      <c r="J590" s="1"/>
      <c r="L590" s="1"/>
      <c r="P590" s="1"/>
      <c r="Q590" s="1"/>
    </row>
    <row r="591">
      <c r="B591" s="1"/>
      <c r="C591" s="1"/>
      <c r="D591" s="1"/>
      <c r="E591" s="1"/>
      <c r="J591" s="1"/>
      <c r="L591" s="1"/>
      <c r="P591" s="1"/>
      <c r="Q591" s="1"/>
    </row>
    <row r="592">
      <c r="B592" s="1"/>
      <c r="C592" s="1"/>
      <c r="D592" s="1"/>
      <c r="E592" s="1"/>
      <c r="J592" s="1"/>
      <c r="L592" s="1"/>
      <c r="P592" s="1"/>
      <c r="Q592" s="1"/>
    </row>
    <row r="593">
      <c r="B593" s="1"/>
      <c r="C593" s="1"/>
      <c r="D593" s="1"/>
      <c r="E593" s="1"/>
      <c r="J593" s="1"/>
      <c r="L593" s="1"/>
      <c r="P593" s="1"/>
      <c r="Q593" s="1"/>
    </row>
    <row r="594">
      <c r="B594" s="1"/>
      <c r="C594" s="1"/>
      <c r="D594" s="1"/>
      <c r="E594" s="1"/>
      <c r="J594" s="1"/>
      <c r="L594" s="1"/>
      <c r="P594" s="1"/>
      <c r="Q594" s="1"/>
    </row>
    <row r="595">
      <c r="B595" s="1"/>
      <c r="C595" s="1"/>
      <c r="D595" s="1"/>
      <c r="E595" s="1"/>
      <c r="J595" s="1"/>
      <c r="L595" s="1"/>
      <c r="P595" s="1"/>
      <c r="Q595" s="1"/>
    </row>
    <row r="596">
      <c r="B596" s="1"/>
      <c r="C596" s="1"/>
      <c r="D596" s="1"/>
      <c r="E596" s="1"/>
      <c r="J596" s="1"/>
      <c r="L596" s="1"/>
      <c r="P596" s="1"/>
      <c r="Q596" s="1"/>
    </row>
    <row r="597">
      <c r="B597" s="1"/>
      <c r="C597" s="1"/>
      <c r="D597" s="1"/>
      <c r="E597" s="1"/>
      <c r="J597" s="1"/>
      <c r="L597" s="1"/>
      <c r="P597" s="1"/>
      <c r="Q597" s="1"/>
    </row>
    <row r="598">
      <c r="B598" s="1"/>
      <c r="C598" s="1"/>
      <c r="D598" s="1"/>
      <c r="E598" s="1"/>
      <c r="J598" s="1"/>
      <c r="L598" s="1"/>
      <c r="P598" s="1"/>
      <c r="Q598" s="1"/>
    </row>
    <row r="599">
      <c r="B599" s="1"/>
      <c r="C599" s="1"/>
      <c r="D599" s="1"/>
      <c r="E599" s="1"/>
      <c r="J599" s="1"/>
      <c r="L599" s="1"/>
      <c r="P599" s="1"/>
      <c r="Q599" s="1"/>
    </row>
    <row r="600">
      <c r="B600" s="1"/>
      <c r="C600" s="1"/>
      <c r="D600" s="1"/>
      <c r="E600" s="1"/>
      <c r="J600" s="1"/>
      <c r="L600" s="1"/>
      <c r="P600" s="1"/>
      <c r="Q600" s="1"/>
    </row>
    <row r="601">
      <c r="B601" s="1"/>
      <c r="C601" s="1"/>
      <c r="D601" s="1"/>
      <c r="E601" s="1"/>
      <c r="J601" s="1"/>
      <c r="L601" s="1"/>
      <c r="P601" s="1"/>
      <c r="Q601" s="1"/>
    </row>
    <row r="602">
      <c r="B602" s="1"/>
      <c r="C602" s="1"/>
      <c r="D602" s="1"/>
      <c r="E602" s="1"/>
      <c r="J602" s="1"/>
      <c r="L602" s="1"/>
      <c r="P602" s="1"/>
      <c r="Q602" s="1"/>
    </row>
    <row r="603">
      <c r="B603" s="1"/>
      <c r="C603" s="1"/>
      <c r="D603" s="1"/>
      <c r="E603" s="1"/>
      <c r="J603" s="1"/>
      <c r="L603" s="1"/>
      <c r="P603" s="1"/>
      <c r="Q603" s="1"/>
    </row>
    <row r="604">
      <c r="B604" s="1"/>
      <c r="C604" s="1"/>
      <c r="D604" s="1"/>
      <c r="E604" s="1"/>
      <c r="J604" s="1"/>
      <c r="L604" s="1"/>
      <c r="P604" s="1"/>
      <c r="Q604" s="1"/>
    </row>
    <row r="605">
      <c r="B605" s="1"/>
      <c r="C605" s="1"/>
      <c r="D605" s="1"/>
      <c r="E605" s="1"/>
      <c r="J605" s="1"/>
      <c r="L605" s="1"/>
      <c r="P605" s="1"/>
      <c r="Q605" s="1"/>
    </row>
    <row r="606">
      <c r="B606" s="1"/>
      <c r="C606" s="1"/>
      <c r="D606" s="1"/>
      <c r="E606" s="1"/>
      <c r="J606" s="1"/>
      <c r="L606" s="1"/>
      <c r="P606" s="1"/>
      <c r="Q606" s="1"/>
    </row>
    <row r="607">
      <c r="B607" s="1"/>
      <c r="C607" s="1"/>
      <c r="D607" s="1"/>
      <c r="E607" s="1"/>
      <c r="J607" s="1"/>
      <c r="L607" s="1"/>
      <c r="P607" s="1"/>
      <c r="Q607" s="1"/>
    </row>
    <row r="608">
      <c r="B608" s="1"/>
      <c r="C608" s="1"/>
      <c r="D608" s="1"/>
      <c r="E608" s="1"/>
      <c r="J608" s="1"/>
      <c r="L608" s="1"/>
      <c r="P608" s="1"/>
      <c r="Q608" s="1"/>
    </row>
    <row r="609">
      <c r="B609" s="1"/>
      <c r="C609" s="1"/>
      <c r="D609" s="1"/>
      <c r="E609" s="1"/>
      <c r="J609" s="1"/>
      <c r="L609" s="1"/>
      <c r="P609" s="1"/>
      <c r="Q609" s="1"/>
    </row>
    <row r="610">
      <c r="B610" s="1"/>
      <c r="C610" s="1"/>
      <c r="D610" s="1"/>
      <c r="E610" s="1"/>
      <c r="J610" s="1"/>
      <c r="L610" s="1"/>
      <c r="P610" s="1"/>
      <c r="Q610" s="1"/>
    </row>
    <row r="611">
      <c r="B611" s="1"/>
      <c r="C611" s="1"/>
      <c r="D611" s="1"/>
      <c r="E611" s="1"/>
      <c r="J611" s="1"/>
      <c r="L611" s="1"/>
      <c r="P611" s="1"/>
      <c r="Q611" s="1"/>
    </row>
    <row r="612">
      <c r="B612" s="1"/>
      <c r="C612" s="1"/>
      <c r="D612" s="1"/>
      <c r="E612" s="1"/>
      <c r="J612" s="1"/>
      <c r="L612" s="1"/>
      <c r="P612" s="1"/>
      <c r="Q612" s="1"/>
    </row>
    <row r="613">
      <c r="B613" s="1"/>
      <c r="C613" s="1"/>
      <c r="D613" s="1"/>
      <c r="E613" s="1"/>
      <c r="J613" s="1"/>
      <c r="L613" s="1"/>
      <c r="P613" s="1"/>
      <c r="Q613" s="1"/>
    </row>
    <row r="614">
      <c r="B614" s="1"/>
      <c r="C614" s="1"/>
      <c r="D614" s="1"/>
      <c r="E614" s="1"/>
      <c r="J614" s="1"/>
      <c r="L614" s="1"/>
      <c r="P614" s="1"/>
      <c r="Q614" s="1"/>
    </row>
    <row r="615">
      <c r="B615" s="1"/>
      <c r="C615" s="1"/>
      <c r="D615" s="1"/>
      <c r="E615" s="1"/>
      <c r="J615" s="1"/>
      <c r="L615" s="1"/>
      <c r="P615" s="1"/>
      <c r="Q615" s="1"/>
    </row>
    <row r="616">
      <c r="B616" s="1"/>
      <c r="C616" s="1"/>
      <c r="D616" s="1"/>
      <c r="E616" s="1"/>
      <c r="J616" s="1"/>
      <c r="L616" s="1"/>
      <c r="P616" s="1"/>
      <c r="Q616" s="1"/>
    </row>
    <row r="617">
      <c r="B617" s="1"/>
      <c r="C617" s="1"/>
      <c r="D617" s="1"/>
      <c r="E617" s="1"/>
      <c r="J617" s="1"/>
      <c r="L617" s="1"/>
      <c r="P617" s="1"/>
      <c r="Q617" s="1"/>
    </row>
    <row r="618">
      <c r="B618" s="1"/>
      <c r="C618" s="1"/>
      <c r="D618" s="1"/>
      <c r="E618" s="1"/>
      <c r="J618" s="1"/>
      <c r="L618" s="1"/>
      <c r="P618" s="1"/>
      <c r="Q618" s="1"/>
    </row>
    <row r="619">
      <c r="B619" s="1"/>
      <c r="C619" s="1"/>
      <c r="D619" s="1"/>
      <c r="E619" s="1"/>
      <c r="J619" s="1"/>
      <c r="L619" s="1"/>
      <c r="P619" s="1"/>
      <c r="Q619" s="1"/>
    </row>
    <row r="620">
      <c r="B620" s="1"/>
      <c r="C620" s="1"/>
      <c r="D620" s="1"/>
      <c r="E620" s="1"/>
      <c r="J620" s="1"/>
      <c r="L620" s="1"/>
      <c r="P620" s="1"/>
      <c r="Q620" s="1"/>
    </row>
    <row r="621">
      <c r="B621" s="1"/>
      <c r="C621" s="1"/>
      <c r="D621" s="1"/>
      <c r="E621" s="1"/>
      <c r="J621" s="1"/>
      <c r="L621" s="1"/>
      <c r="P621" s="1"/>
      <c r="Q621" s="1"/>
    </row>
    <row r="622">
      <c r="B622" s="1"/>
      <c r="C622" s="1"/>
      <c r="D622" s="1"/>
      <c r="E622" s="1"/>
      <c r="J622" s="1"/>
      <c r="L622" s="1"/>
      <c r="P622" s="1"/>
      <c r="Q622" s="1"/>
    </row>
    <row r="623">
      <c r="B623" s="1"/>
      <c r="C623" s="1"/>
      <c r="D623" s="1"/>
      <c r="E623" s="1"/>
      <c r="J623" s="1"/>
      <c r="L623" s="1"/>
      <c r="P623" s="1"/>
      <c r="Q623" s="1"/>
    </row>
    <row r="624">
      <c r="B624" s="1"/>
      <c r="C624" s="1"/>
      <c r="D624" s="1"/>
      <c r="E624" s="1"/>
      <c r="J624" s="1"/>
      <c r="L624" s="1"/>
      <c r="P624" s="1"/>
      <c r="Q624" s="1"/>
    </row>
    <row r="625">
      <c r="B625" s="1"/>
      <c r="C625" s="1"/>
      <c r="D625" s="1"/>
      <c r="E625" s="1"/>
      <c r="J625" s="1"/>
      <c r="L625" s="1"/>
      <c r="P625" s="1"/>
      <c r="Q625" s="1"/>
    </row>
    <row r="626">
      <c r="B626" s="1"/>
      <c r="C626" s="1"/>
      <c r="D626" s="1"/>
      <c r="E626" s="1"/>
      <c r="J626" s="1"/>
      <c r="L626" s="1"/>
      <c r="P626" s="1"/>
      <c r="Q626" s="1"/>
    </row>
    <row r="627">
      <c r="B627" s="1"/>
      <c r="C627" s="1"/>
      <c r="D627" s="1"/>
      <c r="E627" s="1"/>
      <c r="J627" s="1"/>
      <c r="L627" s="1"/>
      <c r="P627" s="1"/>
      <c r="Q627" s="1"/>
    </row>
    <row r="628">
      <c r="B628" s="1"/>
      <c r="C628" s="1"/>
      <c r="D628" s="1"/>
      <c r="E628" s="1"/>
      <c r="J628" s="1"/>
      <c r="L628" s="1"/>
      <c r="P628" s="1"/>
      <c r="Q628" s="1"/>
    </row>
    <row r="629">
      <c r="B629" s="1"/>
      <c r="C629" s="1"/>
      <c r="D629" s="1"/>
      <c r="E629" s="1"/>
      <c r="J629" s="1"/>
      <c r="L629" s="1"/>
      <c r="P629" s="1"/>
      <c r="Q629" s="1"/>
    </row>
    <row r="630">
      <c r="B630" s="1"/>
      <c r="C630" s="1"/>
      <c r="D630" s="1"/>
      <c r="E630" s="1"/>
      <c r="J630" s="1"/>
      <c r="L630" s="1"/>
      <c r="P630" s="1"/>
      <c r="Q630" s="1"/>
    </row>
    <row r="631">
      <c r="B631" s="1"/>
      <c r="C631" s="1"/>
      <c r="D631" s="1"/>
      <c r="E631" s="1"/>
      <c r="J631" s="1"/>
      <c r="L631" s="1"/>
      <c r="P631" s="1"/>
      <c r="Q631" s="1"/>
    </row>
    <row r="632">
      <c r="B632" s="1"/>
      <c r="C632" s="1"/>
      <c r="D632" s="1"/>
      <c r="E632" s="1"/>
      <c r="J632" s="1"/>
      <c r="L632" s="1"/>
      <c r="P632" s="1"/>
      <c r="Q632" s="1"/>
    </row>
    <row r="633">
      <c r="B633" s="1"/>
      <c r="C633" s="1"/>
      <c r="D633" s="1"/>
      <c r="E633" s="1"/>
      <c r="J633" s="1"/>
      <c r="L633" s="1"/>
      <c r="P633" s="1"/>
      <c r="Q633" s="1"/>
    </row>
    <row r="634">
      <c r="B634" s="1"/>
      <c r="C634" s="1"/>
      <c r="D634" s="1"/>
      <c r="E634" s="1"/>
      <c r="J634" s="1"/>
      <c r="L634" s="1"/>
      <c r="P634" s="1"/>
      <c r="Q634" s="1"/>
    </row>
    <row r="635">
      <c r="B635" s="1"/>
      <c r="C635" s="1"/>
      <c r="D635" s="1"/>
      <c r="E635" s="1"/>
      <c r="J635" s="1"/>
      <c r="L635" s="1"/>
      <c r="P635" s="1"/>
      <c r="Q635" s="1"/>
    </row>
    <row r="636">
      <c r="B636" s="1"/>
      <c r="C636" s="1"/>
      <c r="D636" s="1"/>
      <c r="E636" s="1"/>
      <c r="J636" s="1"/>
      <c r="L636" s="1"/>
      <c r="P636" s="1"/>
      <c r="Q636" s="1"/>
    </row>
    <row r="637">
      <c r="B637" s="1"/>
      <c r="C637" s="1"/>
      <c r="D637" s="1"/>
      <c r="E637" s="1"/>
      <c r="J637" s="1"/>
      <c r="L637" s="1"/>
      <c r="P637" s="1"/>
      <c r="Q637" s="1"/>
    </row>
    <row r="638">
      <c r="B638" s="1"/>
      <c r="C638" s="1"/>
      <c r="D638" s="1"/>
      <c r="E638" s="1"/>
      <c r="J638" s="1"/>
      <c r="L638" s="1"/>
      <c r="P638" s="1"/>
      <c r="Q638" s="1"/>
    </row>
    <row r="639">
      <c r="B639" s="1"/>
      <c r="C639" s="1"/>
      <c r="D639" s="1"/>
      <c r="E639" s="1"/>
      <c r="J639" s="1"/>
      <c r="L639" s="1"/>
      <c r="P639" s="1"/>
      <c r="Q639" s="1"/>
    </row>
    <row r="640">
      <c r="B640" s="1"/>
      <c r="C640" s="1"/>
      <c r="D640" s="1"/>
      <c r="E640" s="1"/>
      <c r="J640" s="1"/>
      <c r="L640" s="1"/>
      <c r="P640" s="1"/>
      <c r="Q640" s="1"/>
    </row>
    <row r="641">
      <c r="B641" s="1"/>
      <c r="C641" s="1"/>
      <c r="D641" s="1"/>
      <c r="E641" s="1"/>
      <c r="J641" s="1"/>
      <c r="L641" s="1"/>
      <c r="P641" s="1"/>
      <c r="Q641" s="1"/>
    </row>
    <row r="642">
      <c r="B642" s="1"/>
      <c r="C642" s="1"/>
      <c r="D642" s="1"/>
      <c r="E642" s="1"/>
      <c r="J642" s="1"/>
      <c r="L642" s="1"/>
      <c r="P642" s="1"/>
      <c r="Q642" s="1"/>
    </row>
    <row r="643">
      <c r="B643" s="1"/>
      <c r="C643" s="1"/>
      <c r="D643" s="1"/>
      <c r="E643" s="1"/>
      <c r="J643" s="1"/>
      <c r="L643" s="1"/>
      <c r="P643" s="1"/>
      <c r="Q643" s="1"/>
    </row>
    <row r="644">
      <c r="B644" s="1"/>
      <c r="C644" s="1"/>
      <c r="D644" s="1"/>
      <c r="E644" s="1"/>
      <c r="J644" s="1"/>
      <c r="L644" s="1"/>
      <c r="P644" s="1"/>
      <c r="Q644" s="1"/>
    </row>
    <row r="645">
      <c r="B645" s="1"/>
      <c r="C645" s="1"/>
      <c r="D645" s="1"/>
      <c r="E645" s="1"/>
      <c r="J645" s="1"/>
      <c r="L645" s="1"/>
      <c r="P645" s="1"/>
      <c r="Q645" s="1"/>
    </row>
    <row r="646">
      <c r="B646" s="1"/>
      <c r="C646" s="1"/>
      <c r="D646" s="1"/>
      <c r="E646" s="1"/>
      <c r="J646" s="1"/>
      <c r="L646" s="1"/>
      <c r="P646" s="1"/>
      <c r="Q646" s="1"/>
    </row>
    <row r="647">
      <c r="B647" s="1"/>
      <c r="C647" s="1"/>
      <c r="D647" s="1"/>
      <c r="E647" s="1"/>
      <c r="J647" s="1"/>
      <c r="L647" s="1"/>
      <c r="P647" s="1"/>
      <c r="Q647" s="1"/>
    </row>
    <row r="648">
      <c r="B648" s="1"/>
      <c r="C648" s="1"/>
      <c r="D648" s="1"/>
      <c r="E648" s="1"/>
      <c r="J648" s="1"/>
      <c r="L648" s="1"/>
      <c r="P648" s="1"/>
      <c r="Q648" s="1"/>
    </row>
    <row r="649">
      <c r="B649" s="1"/>
      <c r="C649" s="1"/>
      <c r="D649" s="1"/>
      <c r="E649" s="1"/>
      <c r="J649" s="1"/>
      <c r="L649" s="1"/>
      <c r="P649" s="1"/>
      <c r="Q649" s="1"/>
    </row>
    <row r="650">
      <c r="B650" s="1"/>
      <c r="C650" s="1"/>
      <c r="D650" s="1"/>
      <c r="E650" s="1"/>
      <c r="J650" s="1"/>
      <c r="L650" s="1"/>
      <c r="P650" s="1"/>
      <c r="Q650" s="1"/>
    </row>
    <row r="651">
      <c r="B651" s="1"/>
      <c r="C651" s="1"/>
      <c r="D651" s="1"/>
      <c r="E651" s="1"/>
      <c r="J651" s="1"/>
      <c r="L651" s="1"/>
      <c r="P651" s="1"/>
      <c r="Q651" s="1"/>
    </row>
    <row r="652">
      <c r="B652" s="1"/>
      <c r="C652" s="1"/>
      <c r="D652" s="1"/>
      <c r="E652" s="1"/>
      <c r="J652" s="1"/>
      <c r="L652" s="1"/>
      <c r="P652" s="1"/>
      <c r="Q652" s="1"/>
    </row>
    <row r="653">
      <c r="B653" s="1"/>
      <c r="C653" s="1"/>
      <c r="D653" s="1"/>
      <c r="E653" s="1"/>
      <c r="J653" s="1"/>
      <c r="L653" s="1"/>
      <c r="P653" s="1"/>
      <c r="Q653" s="1"/>
    </row>
    <row r="654">
      <c r="B654" s="1"/>
      <c r="C654" s="1"/>
      <c r="D654" s="1"/>
      <c r="E654" s="1"/>
      <c r="J654" s="1"/>
      <c r="L654" s="1"/>
      <c r="P654" s="1"/>
      <c r="Q654" s="1"/>
    </row>
    <row r="655">
      <c r="B655" s="1"/>
      <c r="C655" s="1"/>
      <c r="D655" s="1"/>
      <c r="E655" s="1"/>
      <c r="J655" s="1"/>
      <c r="L655" s="1"/>
      <c r="P655" s="1"/>
      <c r="Q655" s="1"/>
    </row>
    <row r="656">
      <c r="B656" s="1"/>
      <c r="C656" s="1"/>
      <c r="D656" s="1"/>
      <c r="E656" s="1"/>
      <c r="J656" s="1"/>
      <c r="L656" s="1"/>
      <c r="P656" s="1"/>
      <c r="Q656" s="1"/>
    </row>
    <row r="657">
      <c r="B657" s="1"/>
      <c r="C657" s="1"/>
      <c r="D657" s="1"/>
      <c r="E657" s="1"/>
      <c r="J657" s="1"/>
      <c r="L657" s="1"/>
      <c r="P657" s="1"/>
      <c r="Q657" s="1"/>
    </row>
    <row r="658">
      <c r="B658" s="1"/>
      <c r="C658" s="1"/>
      <c r="D658" s="1"/>
      <c r="E658" s="1"/>
      <c r="J658" s="1"/>
      <c r="L658" s="1"/>
      <c r="P658" s="1"/>
      <c r="Q658" s="1"/>
    </row>
    <row r="659">
      <c r="B659" s="1"/>
      <c r="C659" s="1"/>
      <c r="D659" s="1"/>
      <c r="E659" s="1"/>
      <c r="J659" s="1"/>
      <c r="L659" s="1"/>
      <c r="P659" s="1"/>
      <c r="Q659" s="1"/>
    </row>
    <row r="660">
      <c r="B660" s="1"/>
      <c r="C660" s="1"/>
      <c r="D660" s="1"/>
      <c r="E660" s="1"/>
      <c r="J660" s="1"/>
      <c r="L660" s="1"/>
      <c r="P660" s="1"/>
      <c r="Q660" s="1"/>
    </row>
    <row r="661">
      <c r="B661" s="1"/>
      <c r="C661" s="1"/>
      <c r="D661" s="1"/>
      <c r="E661" s="1"/>
      <c r="J661" s="1"/>
      <c r="L661" s="1"/>
      <c r="P661" s="1"/>
      <c r="Q661" s="1"/>
    </row>
    <row r="662">
      <c r="B662" s="1"/>
      <c r="C662" s="1"/>
      <c r="D662" s="1"/>
      <c r="E662" s="1"/>
      <c r="J662" s="1"/>
      <c r="L662" s="1"/>
      <c r="P662" s="1"/>
      <c r="Q662" s="1"/>
    </row>
    <row r="663">
      <c r="B663" s="1"/>
      <c r="C663" s="1"/>
      <c r="D663" s="1"/>
      <c r="E663" s="1"/>
      <c r="J663" s="1"/>
      <c r="L663" s="1"/>
      <c r="P663" s="1"/>
      <c r="Q663" s="1"/>
    </row>
    <row r="664">
      <c r="B664" s="1"/>
      <c r="C664" s="1"/>
      <c r="D664" s="1"/>
      <c r="E664" s="1"/>
      <c r="J664" s="1"/>
      <c r="L664" s="1"/>
      <c r="P664" s="1"/>
      <c r="Q664" s="1"/>
    </row>
    <row r="665">
      <c r="B665" s="1"/>
      <c r="C665" s="1"/>
      <c r="D665" s="1"/>
      <c r="E665" s="1"/>
      <c r="J665" s="1"/>
      <c r="L665" s="1"/>
      <c r="P665" s="1"/>
      <c r="Q665" s="1"/>
    </row>
    <row r="666">
      <c r="B666" s="1"/>
      <c r="C666" s="1"/>
      <c r="D666" s="1"/>
      <c r="E666" s="1"/>
      <c r="J666" s="1"/>
      <c r="L666" s="1"/>
      <c r="P666" s="1"/>
      <c r="Q666" s="1"/>
    </row>
    <row r="667">
      <c r="B667" s="1"/>
      <c r="C667" s="1"/>
      <c r="D667" s="1"/>
      <c r="E667" s="1"/>
      <c r="J667" s="1"/>
      <c r="L667" s="1"/>
      <c r="P667" s="1"/>
      <c r="Q667" s="1"/>
    </row>
    <row r="668">
      <c r="B668" s="1"/>
      <c r="C668" s="1"/>
      <c r="D668" s="1"/>
      <c r="E668" s="1"/>
      <c r="J668" s="1"/>
      <c r="L668" s="1"/>
      <c r="P668" s="1"/>
      <c r="Q668" s="1"/>
    </row>
    <row r="669">
      <c r="B669" s="1"/>
      <c r="C669" s="1"/>
      <c r="D669" s="1"/>
      <c r="E669" s="1"/>
      <c r="J669" s="1"/>
      <c r="L669" s="1"/>
      <c r="P669" s="1"/>
      <c r="Q669" s="1"/>
    </row>
    <row r="670">
      <c r="B670" s="1"/>
      <c r="C670" s="1"/>
      <c r="D670" s="1"/>
      <c r="E670" s="1"/>
      <c r="J670" s="1"/>
      <c r="L670" s="1"/>
      <c r="P670" s="1"/>
      <c r="Q670" s="1"/>
    </row>
    <row r="671">
      <c r="B671" s="1"/>
      <c r="C671" s="1"/>
      <c r="D671" s="1"/>
      <c r="E671" s="1"/>
      <c r="J671" s="1"/>
      <c r="L671" s="1"/>
      <c r="P671" s="1"/>
      <c r="Q671" s="1"/>
    </row>
    <row r="672">
      <c r="B672" s="1"/>
      <c r="C672" s="1"/>
      <c r="D672" s="1"/>
      <c r="E672" s="1"/>
      <c r="J672" s="1"/>
      <c r="L672" s="1"/>
      <c r="P672" s="1"/>
      <c r="Q672" s="1"/>
    </row>
    <row r="673">
      <c r="B673" s="1"/>
      <c r="C673" s="1"/>
      <c r="D673" s="1"/>
      <c r="E673" s="1"/>
      <c r="J673" s="1"/>
      <c r="L673" s="1"/>
      <c r="P673" s="1"/>
      <c r="Q673" s="1"/>
    </row>
    <row r="674">
      <c r="B674" s="1"/>
      <c r="C674" s="1"/>
      <c r="D674" s="1"/>
      <c r="E674" s="1"/>
      <c r="J674" s="1"/>
      <c r="L674" s="1"/>
      <c r="P674" s="1"/>
      <c r="Q674" s="1"/>
    </row>
    <row r="675">
      <c r="B675" s="1"/>
      <c r="C675" s="1"/>
      <c r="D675" s="1"/>
      <c r="E675" s="1"/>
      <c r="J675" s="1"/>
      <c r="L675" s="1"/>
      <c r="P675" s="1"/>
      <c r="Q675" s="1"/>
    </row>
    <row r="676">
      <c r="B676" s="1"/>
      <c r="C676" s="1"/>
      <c r="D676" s="1"/>
      <c r="E676" s="1"/>
      <c r="J676" s="1"/>
      <c r="L676" s="1"/>
      <c r="P676" s="1"/>
      <c r="Q676" s="1"/>
    </row>
    <row r="677">
      <c r="B677" s="1"/>
      <c r="C677" s="1"/>
      <c r="D677" s="1"/>
      <c r="E677" s="1"/>
      <c r="J677" s="1"/>
      <c r="L677" s="1"/>
      <c r="P677" s="1"/>
      <c r="Q677" s="1"/>
    </row>
    <row r="678">
      <c r="B678" s="1"/>
      <c r="C678" s="1"/>
      <c r="D678" s="1"/>
      <c r="E678" s="1"/>
      <c r="J678" s="1"/>
      <c r="L678" s="1"/>
      <c r="P678" s="1"/>
      <c r="Q678" s="1"/>
    </row>
    <row r="679">
      <c r="B679" s="1"/>
      <c r="C679" s="1"/>
      <c r="D679" s="1"/>
      <c r="E679" s="1"/>
      <c r="J679" s="1"/>
      <c r="L679" s="1"/>
      <c r="P679" s="1"/>
      <c r="Q679" s="1"/>
    </row>
    <row r="680">
      <c r="B680" s="1"/>
      <c r="C680" s="1"/>
      <c r="D680" s="1"/>
      <c r="E680" s="1"/>
      <c r="J680" s="1"/>
      <c r="L680" s="1"/>
      <c r="P680" s="1"/>
      <c r="Q680" s="1"/>
    </row>
    <row r="681">
      <c r="B681" s="1"/>
      <c r="C681" s="1"/>
      <c r="D681" s="1"/>
      <c r="E681" s="1"/>
      <c r="J681" s="1"/>
      <c r="L681" s="1"/>
      <c r="P681" s="1"/>
      <c r="Q681" s="1"/>
    </row>
    <row r="682">
      <c r="B682" s="1"/>
      <c r="C682" s="1"/>
      <c r="D682" s="1"/>
      <c r="E682" s="1"/>
      <c r="J682" s="1"/>
      <c r="L682" s="1"/>
      <c r="P682" s="1"/>
      <c r="Q682" s="1"/>
    </row>
    <row r="683">
      <c r="B683" s="1"/>
      <c r="C683" s="1"/>
      <c r="D683" s="1"/>
      <c r="E683" s="1"/>
      <c r="J683" s="1"/>
      <c r="L683" s="1"/>
      <c r="P683" s="1"/>
      <c r="Q683" s="1"/>
    </row>
    <row r="684">
      <c r="B684" s="1"/>
      <c r="C684" s="1"/>
      <c r="D684" s="1"/>
      <c r="E684" s="1"/>
      <c r="J684" s="1"/>
      <c r="L684" s="1"/>
      <c r="P684" s="1"/>
      <c r="Q684" s="1"/>
    </row>
    <row r="685">
      <c r="B685" s="1"/>
      <c r="C685" s="1"/>
      <c r="D685" s="1"/>
      <c r="E685" s="1"/>
      <c r="J685" s="1"/>
      <c r="L685" s="1"/>
      <c r="P685" s="1"/>
      <c r="Q685" s="1"/>
    </row>
    <row r="686">
      <c r="B686" s="1"/>
      <c r="C686" s="1"/>
      <c r="D686" s="1"/>
      <c r="E686" s="1"/>
      <c r="J686" s="1"/>
      <c r="L686" s="1"/>
      <c r="P686" s="1"/>
      <c r="Q686" s="1"/>
    </row>
    <row r="687">
      <c r="B687" s="1"/>
      <c r="C687" s="1"/>
      <c r="D687" s="1"/>
      <c r="E687" s="1"/>
      <c r="J687" s="1"/>
      <c r="L687" s="1"/>
      <c r="P687" s="1"/>
      <c r="Q687" s="1"/>
    </row>
    <row r="688">
      <c r="B688" s="1"/>
      <c r="C688" s="1"/>
      <c r="D688" s="1"/>
      <c r="E688" s="1"/>
      <c r="J688" s="1"/>
      <c r="L688" s="1"/>
      <c r="P688" s="1"/>
      <c r="Q688" s="1"/>
    </row>
    <row r="689">
      <c r="B689" s="1"/>
      <c r="C689" s="1"/>
      <c r="D689" s="1"/>
      <c r="E689" s="1"/>
      <c r="J689" s="1"/>
      <c r="L689" s="1"/>
      <c r="P689" s="1"/>
      <c r="Q689" s="1"/>
    </row>
    <row r="690">
      <c r="B690" s="1"/>
      <c r="C690" s="1"/>
      <c r="D690" s="1"/>
      <c r="E690" s="1"/>
      <c r="J690" s="1"/>
      <c r="L690" s="1"/>
      <c r="P690" s="1"/>
      <c r="Q690" s="1"/>
    </row>
    <row r="691">
      <c r="B691" s="1"/>
      <c r="C691" s="1"/>
      <c r="D691" s="1"/>
      <c r="E691" s="1"/>
      <c r="J691" s="1"/>
      <c r="L691" s="1"/>
      <c r="P691" s="1"/>
      <c r="Q691" s="1"/>
    </row>
    <row r="692">
      <c r="B692" s="1"/>
      <c r="C692" s="1"/>
      <c r="D692" s="1"/>
      <c r="E692" s="1"/>
      <c r="J692" s="1"/>
      <c r="L692" s="1"/>
      <c r="P692" s="1"/>
      <c r="Q692" s="1"/>
    </row>
    <row r="693">
      <c r="B693" s="1"/>
      <c r="C693" s="1"/>
      <c r="D693" s="1"/>
      <c r="E693" s="1"/>
      <c r="J693" s="1"/>
      <c r="L693" s="1"/>
      <c r="P693" s="1"/>
      <c r="Q693" s="1"/>
    </row>
    <row r="694">
      <c r="B694" s="1"/>
      <c r="C694" s="1"/>
      <c r="D694" s="1"/>
      <c r="E694" s="1"/>
      <c r="J694" s="1"/>
      <c r="L694" s="1"/>
      <c r="P694" s="1"/>
      <c r="Q694" s="1"/>
    </row>
    <row r="695">
      <c r="B695" s="1"/>
      <c r="C695" s="1"/>
      <c r="D695" s="1"/>
      <c r="E695" s="1"/>
      <c r="J695" s="1"/>
      <c r="L695" s="1"/>
      <c r="P695" s="1"/>
      <c r="Q695" s="1"/>
    </row>
    <row r="696">
      <c r="B696" s="1"/>
      <c r="C696" s="1"/>
      <c r="D696" s="1"/>
      <c r="E696" s="1"/>
      <c r="J696" s="1"/>
      <c r="L696" s="1"/>
      <c r="P696" s="1"/>
      <c r="Q696" s="1"/>
    </row>
    <row r="697">
      <c r="B697" s="1"/>
      <c r="C697" s="1"/>
      <c r="D697" s="1"/>
      <c r="E697" s="1"/>
      <c r="J697" s="1"/>
      <c r="L697" s="1"/>
      <c r="P697" s="1"/>
      <c r="Q697" s="1"/>
    </row>
    <row r="698">
      <c r="B698" s="1"/>
      <c r="C698" s="1"/>
      <c r="D698" s="1"/>
      <c r="E698" s="1"/>
      <c r="J698" s="1"/>
      <c r="L698" s="1"/>
      <c r="P698" s="1"/>
      <c r="Q698" s="1"/>
    </row>
    <row r="699">
      <c r="B699" s="1"/>
      <c r="C699" s="1"/>
      <c r="D699" s="1"/>
      <c r="E699" s="1"/>
      <c r="J699" s="1"/>
      <c r="L699" s="1"/>
      <c r="P699" s="1"/>
      <c r="Q699" s="1"/>
    </row>
    <row r="700">
      <c r="B700" s="1"/>
      <c r="C700" s="1"/>
      <c r="D700" s="1"/>
      <c r="E700" s="1"/>
      <c r="J700" s="1"/>
      <c r="L700" s="1"/>
      <c r="P700" s="1"/>
      <c r="Q700" s="1"/>
    </row>
    <row r="701">
      <c r="B701" s="1"/>
      <c r="C701" s="1"/>
      <c r="D701" s="1"/>
      <c r="E701" s="1"/>
      <c r="J701" s="1"/>
      <c r="L701" s="1"/>
      <c r="P701" s="1"/>
      <c r="Q701" s="1"/>
    </row>
    <row r="702">
      <c r="B702" s="1"/>
      <c r="C702" s="1"/>
      <c r="D702" s="1"/>
      <c r="E702" s="1"/>
      <c r="J702" s="1"/>
      <c r="L702" s="1"/>
      <c r="P702" s="1"/>
      <c r="Q702" s="1"/>
    </row>
    <row r="703">
      <c r="B703" s="1"/>
      <c r="C703" s="1"/>
      <c r="D703" s="1"/>
      <c r="E703" s="1"/>
      <c r="J703" s="1"/>
      <c r="L703" s="1"/>
      <c r="P703" s="1"/>
      <c r="Q703" s="1"/>
    </row>
    <row r="704">
      <c r="B704" s="1"/>
      <c r="C704" s="1"/>
      <c r="D704" s="1"/>
      <c r="E704" s="1"/>
      <c r="J704" s="1"/>
      <c r="L704" s="1"/>
      <c r="P704" s="1"/>
      <c r="Q704" s="1"/>
    </row>
    <row r="705">
      <c r="B705" s="1"/>
      <c r="C705" s="1"/>
      <c r="D705" s="1"/>
      <c r="E705" s="1"/>
      <c r="J705" s="1"/>
      <c r="L705" s="1"/>
      <c r="P705" s="1"/>
      <c r="Q705" s="1"/>
    </row>
    <row r="706">
      <c r="B706" s="1"/>
      <c r="C706" s="1"/>
      <c r="D706" s="1"/>
      <c r="E706" s="1"/>
      <c r="J706" s="1"/>
      <c r="L706" s="1"/>
      <c r="P706" s="1"/>
      <c r="Q706" s="1"/>
    </row>
    <row r="707">
      <c r="B707" s="1"/>
      <c r="C707" s="1"/>
      <c r="D707" s="1"/>
      <c r="E707" s="1"/>
      <c r="J707" s="1"/>
      <c r="L707" s="1"/>
      <c r="P707" s="1"/>
      <c r="Q707" s="1"/>
    </row>
    <row r="708">
      <c r="B708" s="1"/>
      <c r="C708" s="1"/>
      <c r="D708" s="1"/>
      <c r="E708" s="1"/>
      <c r="J708" s="1"/>
      <c r="L708" s="1"/>
      <c r="P708" s="1"/>
      <c r="Q708" s="1"/>
    </row>
    <row r="709">
      <c r="B709" s="1"/>
      <c r="C709" s="1"/>
      <c r="D709" s="1"/>
      <c r="E709" s="1"/>
      <c r="J709" s="1"/>
      <c r="L709" s="1"/>
      <c r="P709" s="1"/>
      <c r="Q709" s="1"/>
    </row>
    <row r="710">
      <c r="B710" s="1"/>
      <c r="C710" s="1"/>
      <c r="D710" s="1"/>
      <c r="E710" s="1"/>
      <c r="J710" s="1"/>
      <c r="L710" s="1"/>
      <c r="P710" s="1"/>
      <c r="Q710" s="1"/>
    </row>
    <row r="711">
      <c r="B711" s="1"/>
      <c r="C711" s="1"/>
      <c r="D711" s="1"/>
      <c r="E711" s="1"/>
      <c r="J711" s="1"/>
      <c r="L711" s="1"/>
      <c r="P711" s="1"/>
      <c r="Q711" s="1"/>
    </row>
    <row r="712">
      <c r="B712" s="1"/>
      <c r="C712" s="1"/>
      <c r="D712" s="1"/>
      <c r="E712" s="1"/>
      <c r="J712" s="1"/>
      <c r="L712" s="1"/>
      <c r="P712" s="1"/>
      <c r="Q712" s="1"/>
    </row>
    <row r="713">
      <c r="B713" s="1"/>
      <c r="C713" s="1"/>
      <c r="D713" s="1"/>
      <c r="E713" s="1"/>
      <c r="J713" s="1"/>
      <c r="L713" s="1"/>
      <c r="P713" s="1"/>
      <c r="Q713" s="1"/>
    </row>
    <row r="714">
      <c r="B714" s="1"/>
      <c r="C714" s="1"/>
      <c r="D714" s="1"/>
      <c r="E714" s="1"/>
      <c r="J714" s="1"/>
      <c r="L714" s="1"/>
      <c r="P714" s="1"/>
      <c r="Q714" s="1"/>
    </row>
    <row r="715">
      <c r="B715" s="1"/>
      <c r="C715" s="1"/>
      <c r="D715" s="1"/>
      <c r="E715" s="1"/>
      <c r="J715" s="1"/>
      <c r="L715" s="1"/>
      <c r="P715" s="1"/>
      <c r="Q715" s="1"/>
    </row>
    <row r="716">
      <c r="B716" s="1"/>
      <c r="C716" s="1"/>
      <c r="D716" s="1"/>
      <c r="E716" s="1"/>
      <c r="J716" s="1"/>
      <c r="L716" s="1"/>
      <c r="P716" s="1"/>
      <c r="Q716" s="1"/>
    </row>
    <row r="717">
      <c r="B717" s="1"/>
      <c r="C717" s="1"/>
      <c r="D717" s="1"/>
      <c r="E717" s="1"/>
      <c r="J717" s="1"/>
      <c r="L717" s="1"/>
      <c r="P717" s="1"/>
      <c r="Q717" s="1"/>
    </row>
    <row r="718">
      <c r="B718" s="1"/>
      <c r="C718" s="1"/>
      <c r="D718" s="1"/>
      <c r="E718" s="1"/>
      <c r="J718" s="1"/>
      <c r="L718" s="1"/>
      <c r="P718" s="1"/>
      <c r="Q718" s="1"/>
    </row>
    <row r="719">
      <c r="B719" s="1"/>
      <c r="C719" s="1"/>
      <c r="D719" s="1"/>
      <c r="E719" s="1"/>
      <c r="J719" s="1"/>
      <c r="L719" s="1"/>
      <c r="P719" s="1"/>
      <c r="Q719" s="1"/>
    </row>
    <row r="720">
      <c r="B720" s="1"/>
      <c r="C720" s="1"/>
      <c r="D720" s="1"/>
      <c r="E720" s="1"/>
      <c r="J720" s="1"/>
      <c r="L720" s="1"/>
      <c r="P720" s="1"/>
      <c r="Q720" s="1"/>
    </row>
    <row r="721">
      <c r="B721" s="1"/>
      <c r="C721" s="1"/>
      <c r="D721" s="1"/>
      <c r="E721" s="1"/>
      <c r="J721" s="1"/>
      <c r="L721" s="1"/>
      <c r="P721" s="1"/>
      <c r="Q721" s="1"/>
    </row>
    <row r="722">
      <c r="B722" s="1"/>
      <c r="C722" s="1"/>
      <c r="D722" s="1"/>
      <c r="E722" s="1"/>
      <c r="J722" s="1"/>
      <c r="L722" s="1"/>
      <c r="P722" s="1"/>
      <c r="Q722" s="1"/>
    </row>
    <row r="723">
      <c r="B723" s="1"/>
      <c r="C723" s="1"/>
      <c r="D723" s="1"/>
      <c r="E723" s="1"/>
      <c r="J723" s="1"/>
      <c r="L723" s="1"/>
      <c r="P723" s="1"/>
      <c r="Q723" s="1"/>
    </row>
    <row r="724">
      <c r="B724" s="1"/>
      <c r="C724" s="1"/>
      <c r="D724" s="1"/>
      <c r="E724" s="1"/>
      <c r="J724" s="1"/>
      <c r="L724" s="1"/>
      <c r="P724" s="1"/>
      <c r="Q724" s="1"/>
    </row>
    <row r="725">
      <c r="B725" s="1"/>
      <c r="C725" s="1"/>
      <c r="D725" s="1"/>
      <c r="E725" s="1"/>
      <c r="J725" s="1"/>
      <c r="L725" s="1"/>
      <c r="P725" s="1"/>
      <c r="Q725" s="1"/>
    </row>
    <row r="726">
      <c r="B726" s="1"/>
      <c r="C726" s="1"/>
      <c r="D726" s="1"/>
      <c r="E726" s="1"/>
      <c r="J726" s="1"/>
      <c r="L726" s="1"/>
      <c r="P726" s="1"/>
      <c r="Q726" s="1"/>
    </row>
    <row r="727">
      <c r="B727" s="1"/>
      <c r="C727" s="1"/>
      <c r="D727" s="1"/>
      <c r="E727" s="1"/>
      <c r="J727" s="1"/>
      <c r="L727" s="1"/>
      <c r="P727" s="1"/>
      <c r="Q727" s="1"/>
    </row>
    <row r="728">
      <c r="B728" s="1"/>
      <c r="C728" s="1"/>
      <c r="D728" s="1"/>
      <c r="E728" s="1"/>
      <c r="J728" s="1"/>
      <c r="L728" s="1"/>
      <c r="P728" s="1"/>
      <c r="Q728" s="1"/>
    </row>
    <row r="729">
      <c r="B729" s="1"/>
      <c r="C729" s="1"/>
      <c r="D729" s="1"/>
      <c r="E729" s="1"/>
      <c r="J729" s="1"/>
      <c r="L729" s="1"/>
      <c r="P729" s="1"/>
      <c r="Q729" s="1"/>
    </row>
    <row r="730">
      <c r="B730" s="1"/>
      <c r="C730" s="1"/>
      <c r="D730" s="1"/>
      <c r="E730" s="1"/>
      <c r="J730" s="1"/>
      <c r="L730" s="1"/>
      <c r="P730" s="1"/>
      <c r="Q730" s="1"/>
    </row>
    <row r="731">
      <c r="B731" s="1"/>
      <c r="C731" s="1"/>
      <c r="D731" s="1"/>
      <c r="E731" s="1"/>
      <c r="J731" s="1"/>
      <c r="L731" s="1"/>
      <c r="P731" s="1"/>
      <c r="Q731" s="1"/>
    </row>
    <row r="732">
      <c r="B732" s="1"/>
      <c r="C732" s="1"/>
      <c r="D732" s="1"/>
      <c r="E732" s="1"/>
      <c r="J732" s="1"/>
      <c r="L732" s="1"/>
      <c r="P732" s="1"/>
      <c r="Q732" s="1"/>
    </row>
    <row r="733">
      <c r="B733" s="1"/>
      <c r="C733" s="1"/>
      <c r="D733" s="1"/>
      <c r="E733" s="1"/>
      <c r="J733" s="1"/>
      <c r="L733" s="1"/>
      <c r="P733" s="1"/>
      <c r="Q733" s="1"/>
    </row>
    <row r="734">
      <c r="B734" s="1"/>
      <c r="C734" s="1"/>
      <c r="D734" s="1"/>
      <c r="E734" s="1"/>
      <c r="J734" s="1"/>
      <c r="L734" s="1"/>
      <c r="P734" s="1"/>
      <c r="Q734" s="1"/>
    </row>
    <row r="735">
      <c r="B735" s="1"/>
      <c r="C735" s="1"/>
      <c r="D735" s="1"/>
      <c r="E735" s="1"/>
      <c r="J735" s="1"/>
      <c r="L735" s="1"/>
      <c r="P735" s="1"/>
      <c r="Q735" s="1"/>
    </row>
    <row r="736">
      <c r="B736" s="1"/>
      <c r="C736" s="1"/>
      <c r="D736" s="1"/>
      <c r="E736" s="1"/>
      <c r="J736" s="1"/>
      <c r="L736" s="1"/>
      <c r="P736" s="1"/>
      <c r="Q736" s="1"/>
    </row>
    <row r="737">
      <c r="B737" s="1"/>
      <c r="C737" s="1"/>
      <c r="D737" s="1"/>
      <c r="E737" s="1"/>
      <c r="J737" s="1"/>
      <c r="L737" s="1"/>
      <c r="P737" s="1"/>
      <c r="Q737" s="1"/>
    </row>
    <row r="738">
      <c r="B738" s="1"/>
      <c r="C738" s="1"/>
      <c r="D738" s="1"/>
      <c r="E738" s="1"/>
      <c r="J738" s="1"/>
      <c r="L738" s="1"/>
      <c r="P738" s="1"/>
      <c r="Q738" s="1"/>
    </row>
    <row r="739">
      <c r="B739" s="1"/>
      <c r="C739" s="1"/>
      <c r="D739" s="1"/>
      <c r="E739" s="1"/>
      <c r="J739" s="1"/>
      <c r="L739" s="1"/>
      <c r="P739" s="1"/>
      <c r="Q739" s="1"/>
    </row>
    <row r="740">
      <c r="B740" s="1"/>
      <c r="C740" s="1"/>
      <c r="D740" s="1"/>
      <c r="E740" s="1"/>
      <c r="J740" s="1"/>
      <c r="L740" s="1"/>
      <c r="P740" s="1"/>
      <c r="Q740" s="1"/>
    </row>
    <row r="741">
      <c r="B741" s="1"/>
      <c r="C741" s="1"/>
      <c r="D741" s="1"/>
      <c r="E741" s="1"/>
      <c r="J741" s="1"/>
      <c r="L741" s="1"/>
      <c r="P741" s="1"/>
      <c r="Q741" s="1"/>
    </row>
    <row r="742">
      <c r="B742" s="1"/>
      <c r="C742" s="1"/>
      <c r="D742" s="1"/>
      <c r="E742" s="1"/>
      <c r="J742" s="1"/>
      <c r="L742" s="1"/>
      <c r="P742" s="1"/>
      <c r="Q742" s="1"/>
    </row>
    <row r="743">
      <c r="B743" s="1"/>
      <c r="C743" s="1"/>
      <c r="D743" s="1"/>
      <c r="E743" s="1"/>
      <c r="J743" s="1"/>
      <c r="L743" s="1"/>
      <c r="P743" s="1"/>
      <c r="Q743" s="1"/>
    </row>
    <row r="744">
      <c r="B744" s="1"/>
      <c r="C744" s="1"/>
      <c r="D744" s="1"/>
      <c r="E744" s="1"/>
      <c r="J744" s="1"/>
      <c r="L744" s="1"/>
      <c r="P744" s="1"/>
      <c r="Q744" s="1"/>
    </row>
    <row r="745">
      <c r="B745" s="1"/>
      <c r="C745" s="1"/>
      <c r="D745" s="1"/>
      <c r="E745" s="1"/>
      <c r="J745" s="1"/>
      <c r="L745" s="1"/>
      <c r="P745" s="1"/>
      <c r="Q745" s="1"/>
    </row>
    <row r="746">
      <c r="B746" s="1"/>
      <c r="C746" s="1"/>
      <c r="D746" s="1"/>
      <c r="E746" s="1"/>
      <c r="J746" s="1"/>
      <c r="L746" s="1"/>
      <c r="P746" s="1"/>
      <c r="Q746" s="1"/>
    </row>
    <row r="747">
      <c r="B747" s="1"/>
      <c r="C747" s="1"/>
      <c r="D747" s="1"/>
      <c r="E747" s="1"/>
      <c r="J747" s="1"/>
      <c r="L747" s="1"/>
      <c r="P747" s="1"/>
      <c r="Q747" s="1"/>
    </row>
    <row r="748">
      <c r="B748" s="1"/>
      <c r="C748" s="1"/>
      <c r="D748" s="1"/>
      <c r="E748" s="1"/>
      <c r="J748" s="1"/>
      <c r="L748" s="1"/>
      <c r="P748" s="1"/>
      <c r="Q748" s="1"/>
    </row>
    <row r="749">
      <c r="B749" s="1"/>
      <c r="C749" s="1"/>
      <c r="D749" s="1"/>
      <c r="E749" s="1"/>
      <c r="J749" s="1"/>
      <c r="L749" s="1"/>
      <c r="P749" s="1"/>
      <c r="Q749" s="1"/>
    </row>
    <row r="750">
      <c r="B750" s="1"/>
      <c r="C750" s="1"/>
      <c r="D750" s="1"/>
      <c r="E750" s="1"/>
      <c r="J750" s="1"/>
      <c r="L750" s="1"/>
      <c r="P750" s="1"/>
      <c r="Q750" s="1"/>
    </row>
    <row r="751">
      <c r="B751" s="1"/>
      <c r="C751" s="1"/>
      <c r="D751" s="1"/>
      <c r="E751" s="1"/>
      <c r="J751" s="1"/>
      <c r="L751" s="1"/>
      <c r="P751" s="1"/>
      <c r="Q751" s="1"/>
    </row>
    <row r="752">
      <c r="B752" s="1"/>
      <c r="C752" s="1"/>
      <c r="D752" s="1"/>
      <c r="E752" s="1"/>
      <c r="J752" s="1"/>
      <c r="L752" s="1"/>
      <c r="P752" s="1"/>
      <c r="Q752" s="1"/>
    </row>
    <row r="753">
      <c r="B753" s="1"/>
      <c r="C753" s="1"/>
      <c r="D753" s="1"/>
      <c r="E753" s="1"/>
      <c r="J753" s="1"/>
      <c r="L753" s="1"/>
      <c r="P753" s="1"/>
      <c r="Q753" s="1"/>
    </row>
    <row r="754">
      <c r="B754" s="1"/>
      <c r="C754" s="1"/>
      <c r="D754" s="1"/>
      <c r="E754" s="1"/>
      <c r="J754" s="1"/>
      <c r="L754" s="1"/>
      <c r="P754" s="1"/>
      <c r="Q754" s="1"/>
    </row>
    <row r="755">
      <c r="B755" s="1"/>
      <c r="C755" s="1"/>
      <c r="D755" s="1"/>
      <c r="E755" s="1"/>
      <c r="J755" s="1"/>
      <c r="L755" s="1"/>
      <c r="P755" s="1"/>
      <c r="Q755" s="1"/>
    </row>
    <row r="756">
      <c r="B756" s="1"/>
      <c r="C756" s="1"/>
      <c r="D756" s="1"/>
      <c r="E756" s="1"/>
      <c r="J756" s="1"/>
      <c r="L756" s="1"/>
      <c r="P756" s="1"/>
      <c r="Q756" s="1"/>
    </row>
    <row r="757">
      <c r="B757" s="1"/>
      <c r="C757" s="1"/>
      <c r="D757" s="1"/>
      <c r="E757" s="1"/>
      <c r="J757" s="1"/>
      <c r="L757" s="1"/>
      <c r="P757" s="1"/>
      <c r="Q757" s="1"/>
    </row>
    <row r="758">
      <c r="B758" s="1"/>
      <c r="C758" s="1"/>
      <c r="D758" s="1"/>
      <c r="E758" s="1"/>
      <c r="J758" s="1"/>
      <c r="L758" s="1"/>
      <c r="P758" s="1"/>
      <c r="Q758" s="1"/>
    </row>
    <row r="759">
      <c r="B759" s="1"/>
      <c r="C759" s="1"/>
      <c r="D759" s="1"/>
      <c r="E759" s="1"/>
      <c r="J759" s="1"/>
      <c r="L759" s="1"/>
      <c r="P759" s="1"/>
      <c r="Q759" s="1"/>
    </row>
    <row r="760">
      <c r="B760" s="1"/>
      <c r="C760" s="1"/>
      <c r="D760" s="1"/>
      <c r="E760" s="1"/>
      <c r="J760" s="1"/>
      <c r="L760" s="1"/>
      <c r="P760" s="1"/>
      <c r="Q760" s="1"/>
    </row>
    <row r="761">
      <c r="B761" s="1"/>
      <c r="C761" s="1"/>
      <c r="D761" s="1"/>
      <c r="E761" s="1"/>
      <c r="J761" s="1"/>
      <c r="L761" s="1"/>
      <c r="P761" s="1"/>
      <c r="Q761" s="1"/>
    </row>
    <row r="762">
      <c r="B762" s="1"/>
      <c r="C762" s="1"/>
      <c r="D762" s="1"/>
      <c r="E762" s="1"/>
      <c r="J762" s="1"/>
      <c r="L762" s="1"/>
      <c r="P762" s="1"/>
      <c r="Q762" s="1"/>
    </row>
    <row r="763">
      <c r="B763" s="1"/>
      <c r="C763" s="1"/>
      <c r="D763" s="1"/>
      <c r="E763" s="1"/>
      <c r="J763" s="1"/>
      <c r="L763" s="1"/>
      <c r="P763" s="1"/>
      <c r="Q763" s="1"/>
    </row>
    <row r="764">
      <c r="B764" s="1"/>
      <c r="C764" s="1"/>
      <c r="D764" s="1"/>
      <c r="E764" s="1"/>
      <c r="J764" s="1"/>
      <c r="L764" s="1"/>
      <c r="P764" s="1"/>
      <c r="Q764" s="1"/>
    </row>
    <row r="765">
      <c r="B765" s="1"/>
      <c r="C765" s="1"/>
      <c r="D765" s="1"/>
      <c r="E765" s="1"/>
      <c r="J765" s="1"/>
      <c r="L765" s="1"/>
      <c r="P765" s="1"/>
      <c r="Q765" s="1"/>
    </row>
    <row r="766">
      <c r="B766" s="1"/>
      <c r="C766" s="1"/>
      <c r="D766" s="1"/>
      <c r="E766" s="1"/>
      <c r="J766" s="1"/>
      <c r="L766" s="1"/>
      <c r="P766" s="1"/>
      <c r="Q766" s="1"/>
    </row>
    <row r="767">
      <c r="B767" s="1"/>
      <c r="C767" s="1"/>
      <c r="D767" s="1"/>
      <c r="E767" s="1"/>
      <c r="J767" s="1"/>
      <c r="L767" s="1"/>
      <c r="P767" s="1"/>
      <c r="Q767" s="1"/>
    </row>
    <row r="768">
      <c r="B768" s="1"/>
      <c r="C768" s="1"/>
      <c r="D768" s="1"/>
      <c r="E768" s="1"/>
      <c r="J768" s="1"/>
      <c r="L768" s="1"/>
      <c r="P768" s="1"/>
      <c r="Q768" s="1"/>
    </row>
    <row r="769">
      <c r="B769" s="1"/>
      <c r="C769" s="1"/>
      <c r="D769" s="1"/>
      <c r="E769" s="1"/>
      <c r="J769" s="1"/>
      <c r="L769" s="1"/>
      <c r="P769" s="1"/>
      <c r="Q769" s="1"/>
    </row>
    <row r="770">
      <c r="B770" s="1"/>
      <c r="C770" s="1"/>
      <c r="D770" s="1"/>
      <c r="E770" s="1"/>
      <c r="J770" s="1"/>
      <c r="L770" s="1"/>
      <c r="P770" s="1"/>
      <c r="Q770" s="1"/>
    </row>
    <row r="771">
      <c r="B771" s="1"/>
      <c r="C771" s="1"/>
      <c r="D771" s="1"/>
      <c r="E771" s="1"/>
      <c r="J771" s="1"/>
      <c r="L771" s="1"/>
      <c r="P771" s="1"/>
      <c r="Q771" s="1"/>
    </row>
    <row r="772">
      <c r="B772" s="1"/>
      <c r="C772" s="1"/>
      <c r="D772" s="1"/>
      <c r="E772" s="1"/>
      <c r="J772" s="1"/>
      <c r="L772" s="1"/>
      <c r="P772" s="1"/>
      <c r="Q772" s="1"/>
    </row>
    <row r="773">
      <c r="B773" s="1"/>
      <c r="C773" s="1"/>
      <c r="D773" s="1"/>
      <c r="E773" s="1"/>
      <c r="J773" s="1"/>
      <c r="L773" s="1"/>
      <c r="P773" s="1"/>
      <c r="Q773" s="1"/>
    </row>
    <row r="774">
      <c r="B774" s="1"/>
      <c r="C774" s="1"/>
      <c r="D774" s="1"/>
      <c r="E774" s="1"/>
      <c r="J774" s="1"/>
      <c r="L774" s="1"/>
      <c r="P774" s="1"/>
      <c r="Q774" s="1"/>
    </row>
    <row r="775">
      <c r="B775" s="1"/>
      <c r="C775" s="1"/>
      <c r="D775" s="1"/>
      <c r="E775" s="1"/>
      <c r="J775" s="1"/>
      <c r="L775" s="1"/>
      <c r="P775" s="1"/>
      <c r="Q775" s="1"/>
    </row>
    <row r="776">
      <c r="B776" s="1"/>
      <c r="C776" s="1"/>
      <c r="D776" s="1"/>
      <c r="E776" s="1"/>
      <c r="J776" s="1"/>
      <c r="L776" s="1"/>
      <c r="P776" s="1"/>
      <c r="Q776" s="1"/>
    </row>
    <row r="777">
      <c r="B777" s="1"/>
      <c r="C777" s="1"/>
      <c r="D777" s="1"/>
      <c r="E777" s="1"/>
      <c r="J777" s="1"/>
      <c r="L777" s="1"/>
      <c r="P777" s="1"/>
      <c r="Q777" s="1"/>
    </row>
    <row r="778">
      <c r="B778" s="1"/>
      <c r="C778" s="1"/>
      <c r="D778" s="1"/>
      <c r="E778" s="1"/>
      <c r="J778" s="1"/>
      <c r="L778" s="1"/>
      <c r="P778" s="1"/>
      <c r="Q778" s="1"/>
    </row>
    <row r="779">
      <c r="B779" s="1"/>
      <c r="C779" s="1"/>
      <c r="D779" s="1"/>
      <c r="E779" s="1"/>
      <c r="J779" s="1"/>
      <c r="L779" s="1"/>
      <c r="P779" s="1"/>
      <c r="Q779" s="1"/>
    </row>
    <row r="780">
      <c r="B780" s="1"/>
      <c r="C780" s="1"/>
      <c r="D780" s="1"/>
      <c r="E780" s="1"/>
      <c r="J780" s="1"/>
      <c r="L780" s="1"/>
      <c r="P780" s="1"/>
      <c r="Q780" s="1"/>
    </row>
    <row r="781">
      <c r="B781" s="1"/>
      <c r="C781" s="1"/>
      <c r="D781" s="1"/>
      <c r="E781" s="1"/>
      <c r="J781" s="1"/>
      <c r="L781" s="1"/>
      <c r="P781" s="1"/>
      <c r="Q781" s="1"/>
    </row>
    <row r="782">
      <c r="B782" s="1"/>
      <c r="C782" s="1"/>
      <c r="D782" s="1"/>
      <c r="E782" s="1"/>
      <c r="J782" s="1"/>
      <c r="L782" s="1"/>
      <c r="P782" s="1"/>
      <c r="Q782" s="1"/>
    </row>
    <row r="783">
      <c r="B783" s="1"/>
      <c r="C783" s="1"/>
      <c r="D783" s="1"/>
      <c r="E783" s="1"/>
      <c r="J783" s="1"/>
      <c r="L783" s="1"/>
      <c r="P783" s="1"/>
      <c r="Q783" s="1"/>
    </row>
    <row r="784">
      <c r="B784" s="1"/>
      <c r="C784" s="1"/>
      <c r="D784" s="1"/>
      <c r="E784" s="1"/>
      <c r="J784" s="1"/>
      <c r="L784" s="1"/>
      <c r="P784" s="1"/>
      <c r="Q784" s="1"/>
    </row>
    <row r="785">
      <c r="B785" s="1"/>
      <c r="C785" s="1"/>
      <c r="D785" s="1"/>
      <c r="E785" s="1"/>
      <c r="J785" s="1"/>
      <c r="L785" s="1"/>
      <c r="P785" s="1"/>
      <c r="Q785" s="1"/>
    </row>
    <row r="786">
      <c r="B786" s="1"/>
      <c r="C786" s="1"/>
      <c r="D786" s="1"/>
      <c r="E786" s="1"/>
      <c r="J786" s="1"/>
      <c r="L786" s="1"/>
      <c r="P786" s="1"/>
      <c r="Q786" s="1"/>
    </row>
    <row r="787">
      <c r="B787" s="1"/>
      <c r="C787" s="1"/>
      <c r="D787" s="1"/>
      <c r="E787" s="1"/>
      <c r="J787" s="1"/>
      <c r="L787" s="1"/>
      <c r="P787" s="1"/>
      <c r="Q787" s="1"/>
    </row>
    <row r="788">
      <c r="B788" s="1"/>
      <c r="C788" s="1"/>
      <c r="D788" s="1"/>
      <c r="E788" s="1"/>
      <c r="J788" s="1"/>
      <c r="L788" s="1"/>
      <c r="P788" s="1"/>
      <c r="Q788" s="1"/>
    </row>
    <row r="789">
      <c r="B789" s="1"/>
      <c r="C789" s="1"/>
      <c r="D789" s="1"/>
      <c r="E789" s="1"/>
      <c r="J789" s="1"/>
      <c r="L789" s="1"/>
      <c r="P789" s="1"/>
      <c r="Q789" s="1"/>
    </row>
    <row r="790">
      <c r="B790" s="1"/>
      <c r="C790" s="1"/>
      <c r="D790" s="1"/>
      <c r="E790" s="1"/>
      <c r="J790" s="1"/>
      <c r="L790" s="1"/>
      <c r="P790" s="1"/>
      <c r="Q790" s="1"/>
    </row>
    <row r="791">
      <c r="B791" s="1"/>
      <c r="C791" s="1"/>
      <c r="D791" s="1"/>
      <c r="E791" s="1"/>
      <c r="J791" s="1"/>
      <c r="L791" s="1"/>
      <c r="P791" s="1"/>
      <c r="Q791" s="1"/>
    </row>
    <row r="792">
      <c r="B792" s="1"/>
      <c r="C792" s="1"/>
      <c r="D792" s="1"/>
      <c r="E792" s="1"/>
      <c r="J792" s="1"/>
      <c r="L792" s="1"/>
      <c r="P792" s="1"/>
      <c r="Q792" s="1"/>
    </row>
    <row r="793">
      <c r="B793" s="1"/>
      <c r="C793" s="1"/>
      <c r="D793" s="1"/>
      <c r="E793" s="1"/>
      <c r="J793" s="1"/>
      <c r="L793" s="1"/>
      <c r="P793" s="1"/>
      <c r="Q793" s="1"/>
    </row>
    <row r="794">
      <c r="B794" s="1"/>
      <c r="C794" s="1"/>
      <c r="D794" s="1"/>
      <c r="E794" s="1"/>
      <c r="J794" s="1"/>
      <c r="L794" s="1"/>
      <c r="P794" s="1"/>
      <c r="Q794" s="1"/>
    </row>
    <row r="795">
      <c r="B795" s="1"/>
      <c r="C795" s="1"/>
      <c r="D795" s="1"/>
      <c r="E795" s="1"/>
      <c r="J795" s="1"/>
      <c r="L795" s="1"/>
      <c r="P795" s="1"/>
      <c r="Q795" s="1"/>
    </row>
    <row r="796">
      <c r="B796" s="1"/>
      <c r="C796" s="1"/>
      <c r="D796" s="1"/>
      <c r="E796" s="1"/>
      <c r="J796" s="1"/>
      <c r="L796" s="1"/>
      <c r="P796" s="1"/>
      <c r="Q796" s="1"/>
    </row>
    <row r="797">
      <c r="B797" s="1"/>
      <c r="C797" s="1"/>
      <c r="D797" s="1"/>
      <c r="E797" s="1"/>
      <c r="J797" s="1"/>
      <c r="L797" s="1"/>
      <c r="P797" s="1"/>
      <c r="Q797" s="1"/>
    </row>
    <row r="798">
      <c r="B798" s="1"/>
      <c r="C798" s="1"/>
      <c r="D798" s="1"/>
      <c r="E798" s="1"/>
      <c r="J798" s="1"/>
      <c r="L798" s="1"/>
      <c r="P798" s="1"/>
      <c r="Q798" s="1"/>
    </row>
    <row r="799">
      <c r="B799" s="1"/>
      <c r="C799" s="1"/>
      <c r="D799" s="1"/>
      <c r="E799" s="1"/>
      <c r="J799" s="1"/>
      <c r="L799" s="1"/>
      <c r="P799" s="1"/>
      <c r="Q799" s="1"/>
    </row>
    <row r="800">
      <c r="B800" s="1"/>
      <c r="C800" s="1"/>
      <c r="D800" s="1"/>
      <c r="E800" s="1"/>
      <c r="J800" s="1"/>
      <c r="L800" s="1"/>
      <c r="P800" s="1"/>
      <c r="Q800" s="1"/>
    </row>
    <row r="801">
      <c r="B801" s="1"/>
      <c r="C801" s="1"/>
      <c r="D801" s="1"/>
      <c r="E801" s="1"/>
      <c r="J801" s="1"/>
      <c r="L801" s="1"/>
      <c r="P801" s="1"/>
      <c r="Q801" s="1"/>
    </row>
    <row r="802">
      <c r="B802" s="1"/>
      <c r="C802" s="1"/>
      <c r="D802" s="1"/>
      <c r="E802" s="1"/>
      <c r="J802" s="1"/>
      <c r="L802" s="1"/>
      <c r="P802" s="1"/>
      <c r="Q802" s="1"/>
    </row>
    <row r="803">
      <c r="B803" s="1"/>
      <c r="C803" s="1"/>
      <c r="D803" s="1"/>
      <c r="E803" s="1"/>
      <c r="J803" s="1"/>
      <c r="L803" s="1"/>
      <c r="P803" s="1"/>
      <c r="Q803" s="1"/>
    </row>
    <row r="804">
      <c r="B804" s="1"/>
      <c r="C804" s="1"/>
      <c r="D804" s="1"/>
      <c r="E804" s="1"/>
      <c r="J804" s="1"/>
      <c r="L804" s="1"/>
      <c r="P804" s="1"/>
      <c r="Q804" s="1"/>
    </row>
    <row r="805">
      <c r="B805" s="1"/>
      <c r="C805" s="1"/>
      <c r="D805" s="1"/>
      <c r="E805" s="1"/>
      <c r="J805" s="1"/>
      <c r="L805" s="1"/>
      <c r="P805" s="1"/>
      <c r="Q805" s="1"/>
    </row>
    <row r="806">
      <c r="B806" s="1"/>
      <c r="C806" s="1"/>
      <c r="D806" s="1"/>
      <c r="E806" s="1"/>
      <c r="J806" s="1"/>
      <c r="L806" s="1"/>
      <c r="P806" s="1"/>
      <c r="Q806" s="1"/>
    </row>
    <row r="807">
      <c r="B807" s="1"/>
      <c r="C807" s="1"/>
      <c r="D807" s="1"/>
      <c r="E807" s="1"/>
      <c r="J807" s="1"/>
      <c r="L807" s="1"/>
      <c r="P807" s="1"/>
      <c r="Q807" s="1"/>
    </row>
    <row r="808">
      <c r="B808" s="1"/>
      <c r="C808" s="1"/>
      <c r="D808" s="1"/>
      <c r="E808" s="1"/>
      <c r="J808" s="1"/>
      <c r="L808" s="1"/>
      <c r="P808" s="1"/>
      <c r="Q808" s="1"/>
    </row>
    <row r="809">
      <c r="B809" s="1"/>
      <c r="C809" s="1"/>
      <c r="D809" s="1"/>
      <c r="E809" s="1"/>
      <c r="J809" s="1"/>
      <c r="L809" s="1"/>
      <c r="P809" s="1"/>
      <c r="Q809" s="1"/>
    </row>
    <row r="810">
      <c r="B810" s="1"/>
      <c r="C810" s="1"/>
      <c r="D810" s="1"/>
      <c r="E810" s="1"/>
      <c r="J810" s="1"/>
      <c r="L810" s="1"/>
      <c r="P810" s="1"/>
      <c r="Q810" s="1"/>
    </row>
    <row r="811">
      <c r="B811" s="1"/>
      <c r="C811" s="1"/>
      <c r="D811" s="1"/>
      <c r="E811" s="1"/>
      <c r="J811" s="1"/>
      <c r="L811" s="1"/>
      <c r="P811" s="1"/>
      <c r="Q811" s="1"/>
    </row>
    <row r="812">
      <c r="B812" s="1"/>
      <c r="C812" s="1"/>
      <c r="D812" s="1"/>
      <c r="E812" s="1"/>
      <c r="J812" s="1"/>
      <c r="L812" s="1"/>
      <c r="P812" s="1"/>
      <c r="Q812" s="1"/>
    </row>
    <row r="813">
      <c r="B813" s="1"/>
      <c r="C813" s="1"/>
      <c r="D813" s="1"/>
      <c r="E813" s="1"/>
      <c r="J813" s="1"/>
      <c r="L813" s="1"/>
      <c r="P813" s="1"/>
      <c r="Q813" s="1"/>
    </row>
    <row r="814">
      <c r="B814" s="1"/>
      <c r="C814" s="1"/>
      <c r="D814" s="1"/>
      <c r="E814" s="1"/>
      <c r="J814" s="1"/>
      <c r="L814" s="1"/>
      <c r="P814" s="1"/>
      <c r="Q814" s="1"/>
    </row>
    <row r="815">
      <c r="B815" s="1"/>
      <c r="C815" s="1"/>
      <c r="D815" s="1"/>
      <c r="E815" s="1"/>
      <c r="J815" s="1"/>
      <c r="L815" s="1"/>
      <c r="P815" s="1"/>
      <c r="Q815" s="1"/>
    </row>
    <row r="816">
      <c r="B816" s="1"/>
      <c r="C816" s="1"/>
      <c r="D816" s="1"/>
      <c r="E816" s="1"/>
      <c r="J816" s="1"/>
      <c r="L816" s="1"/>
      <c r="P816" s="1"/>
      <c r="Q816" s="1"/>
    </row>
    <row r="817">
      <c r="B817" s="1"/>
      <c r="C817" s="1"/>
      <c r="D817" s="1"/>
      <c r="E817" s="1"/>
      <c r="J817" s="1"/>
      <c r="L817" s="1"/>
      <c r="P817" s="1"/>
      <c r="Q817" s="1"/>
    </row>
    <row r="818">
      <c r="B818" s="1"/>
      <c r="C818" s="1"/>
      <c r="D818" s="1"/>
      <c r="E818" s="1"/>
      <c r="J818" s="1"/>
      <c r="L818" s="1"/>
      <c r="P818" s="1"/>
      <c r="Q818" s="1"/>
    </row>
    <row r="819">
      <c r="B819" s="1"/>
      <c r="C819" s="1"/>
      <c r="D819" s="1"/>
      <c r="E819" s="1"/>
      <c r="J819" s="1"/>
      <c r="L819" s="1"/>
      <c r="P819" s="1"/>
      <c r="Q819" s="1"/>
    </row>
    <row r="820">
      <c r="B820" s="1"/>
      <c r="C820" s="1"/>
      <c r="D820" s="1"/>
      <c r="E820" s="1"/>
      <c r="J820" s="1"/>
      <c r="L820" s="1"/>
      <c r="P820" s="1"/>
      <c r="Q820" s="1"/>
    </row>
    <row r="821">
      <c r="B821" s="1"/>
      <c r="C821" s="1"/>
      <c r="D821" s="1"/>
      <c r="E821" s="1"/>
      <c r="J821" s="1"/>
      <c r="L821" s="1"/>
      <c r="P821" s="1"/>
      <c r="Q821" s="1"/>
    </row>
    <row r="822">
      <c r="B822" s="1"/>
      <c r="C822" s="1"/>
      <c r="D822" s="1"/>
      <c r="E822" s="1"/>
      <c r="J822" s="1"/>
      <c r="L822" s="1"/>
      <c r="P822" s="1"/>
      <c r="Q822" s="1"/>
    </row>
    <row r="823">
      <c r="B823" s="1"/>
      <c r="C823" s="1"/>
      <c r="D823" s="1"/>
      <c r="E823" s="1"/>
      <c r="J823" s="1"/>
      <c r="L823" s="1"/>
      <c r="P823" s="1"/>
      <c r="Q823" s="1"/>
    </row>
    <row r="824">
      <c r="B824" s="1"/>
      <c r="C824" s="1"/>
      <c r="D824" s="1"/>
      <c r="E824" s="1"/>
      <c r="J824" s="1"/>
      <c r="L824" s="1"/>
      <c r="P824" s="1"/>
      <c r="Q824" s="1"/>
    </row>
    <row r="825">
      <c r="B825" s="1"/>
      <c r="C825" s="1"/>
      <c r="D825" s="1"/>
      <c r="E825" s="1"/>
      <c r="J825" s="1"/>
      <c r="L825" s="1"/>
      <c r="P825" s="1"/>
      <c r="Q825" s="1"/>
    </row>
    <row r="826">
      <c r="B826" s="1"/>
      <c r="C826" s="1"/>
      <c r="D826" s="1"/>
      <c r="E826" s="1"/>
      <c r="J826" s="1"/>
      <c r="L826" s="1"/>
      <c r="P826" s="1"/>
      <c r="Q826" s="1"/>
    </row>
    <row r="827">
      <c r="B827" s="1"/>
      <c r="C827" s="1"/>
      <c r="D827" s="1"/>
      <c r="E827" s="1"/>
      <c r="J827" s="1"/>
      <c r="L827" s="1"/>
      <c r="P827" s="1"/>
      <c r="Q827" s="1"/>
    </row>
    <row r="828">
      <c r="B828" s="1"/>
      <c r="C828" s="1"/>
      <c r="D828" s="1"/>
      <c r="E828" s="1"/>
      <c r="J828" s="1"/>
      <c r="L828" s="1"/>
      <c r="P828" s="1"/>
      <c r="Q828" s="1"/>
    </row>
    <row r="829">
      <c r="B829" s="1"/>
      <c r="C829" s="1"/>
      <c r="D829" s="1"/>
      <c r="E829" s="1"/>
      <c r="J829" s="1"/>
      <c r="L829" s="1"/>
      <c r="P829" s="1"/>
      <c r="Q829" s="1"/>
    </row>
    <row r="830">
      <c r="B830" s="1"/>
      <c r="C830" s="1"/>
      <c r="D830" s="1"/>
      <c r="E830" s="1"/>
      <c r="J830" s="1"/>
      <c r="L830" s="1"/>
      <c r="P830" s="1"/>
      <c r="Q830" s="1"/>
    </row>
    <row r="831">
      <c r="B831" s="1"/>
      <c r="C831" s="1"/>
      <c r="D831" s="1"/>
      <c r="E831" s="1"/>
      <c r="J831" s="1"/>
      <c r="L831" s="1"/>
      <c r="P831" s="1"/>
      <c r="Q831" s="1"/>
    </row>
    <row r="832">
      <c r="B832" s="1"/>
      <c r="C832" s="1"/>
      <c r="D832" s="1"/>
      <c r="E832" s="1"/>
      <c r="J832" s="1"/>
      <c r="L832" s="1"/>
      <c r="P832" s="1"/>
      <c r="Q832" s="1"/>
    </row>
    <row r="833">
      <c r="B833" s="1"/>
      <c r="C833" s="1"/>
      <c r="D833" s="1"/>
      <c r="E833" s="1"/>
      <c r="J833" s="1"/>
      <c r="L833" s="1"/>
      <c r="P833" s="1"/>
      <c r="Q833" s="1"/>
    </row>
    <row r="834">
      <c r="B834" s="1"/>
      <c r="C834" s="1"/>
      <c r="D834" s="1"/>
      <c r="E834" s="1"/>
      <c r="J834" s="1"/>
      <c r="L834" s="1"/>
      <c r="P834" s="1"/>
      <c r="Q834" s="1"/>
    </row>
    <row r="835">
      <c r="B835" s="1"/>
      <c r="C835" s="1"/>
      <c r="D835" s="1"/>
      <c r="E835" s="1"/>
      <c r="J835" s="1"/>
      <c r="L835" s="1"/>
      <c r="P835" s="1"/>
      <c r="Q835" s="1"/>
    </row>
    <row r="836">
      <c r="B836" s="1"/>
      <c r="C836" s="1"/>
      <c r="D836" s="1"/>
      <c r="E836" s="1"/>
      <c r="J836" s="1"/>
      <c r="L836" s="1"/>
      <c r="P836" s="1"/>
      <c r="Q836" s="1"/>
    </row>
    <row r="837">
      <c r="B837" s="1"/>
      <c r="C837" s="1"/>
      <c r="D837" s="1"/>
      <c r="E837" s="1"/>
      <c r="J837" s="1"/>
      <c r="L837" s="1"/>
      <c r="P837" s="1"/>
      <c r="Q837" s="1"/>
    </row>
    <row r="838">
      <c r="B838" s="1"/>
      <c r="C838" s="1"/>
      <c r="D838" s="1"/>
      <c r="E838" s="1"/>
      <c r="J838" s="1"/>
      <c r="L838" s="1"/>
      <c r="P838" s="1"/>
      <c r="Q838" s="1"/>
    </row>
    <row r="839">
      <c r="B839" s="1"/>
      <c r="C839" s="1"/>
      <c r="D839" s="1"/>
      <c r="E839" s="1"/>
      <c r="J839" s="1"/>
      <c r="L839" s="1"/>
      <c r="P839" s="1"/>
      <c r="Q839" s="1"/>
    </row>
    <row r="840">
      <c r="B840" s="1"/>
      <c r="C840" s="1"/>
      <c r="D840" s="1"/>
      <c r="E840" s="1"/>
      <c r="J840" s="1"/>
      <c r="L840" s="1"/>
      <c r="P840" s="1"/>
      <c r="Q840" s="1"/>
    </row>
    <row r="841">
      <c r="B841" s="1"/>
      <c r="C841" s="1"/>
      <c r="D841" s="1"/>
      <c r="E841" s="1"/>
      <c r="J841" s="1"/>
      <c r="L841" s="1"/>
      <c r="P841" s="1"/>
      <c r="Q841" s="1"/>
    </row>
    <row r="842">
      <c r="B842" s="1"/>
      <c r="C842" s="1"/>
      <c r="D842" s="1"/>
      <c r="E842" s="1"/>
      <c r="J842" s="1"/>
      <c r="L842" s="1"/>
      <c r="P842" s="1"/>
      <c r="Q842" s="1"/>
    </row>
    <row r="843">
      <c r="B843" s="1"/>
      <c r="C843" s="1"/>
      <c r="D843" s="1"/>
      <c r="E843" s="1"/>
      <c r="J843" s="1"/>
      <c r="L843" s="1"/>
      <c r="P843" s="1"/>
      <c r="Q843" s="1"/>
    </row>
    <row r="844">
      <c r="B844" s="1"/>
      <c r="C844" s="1"/>
      <c r="D844" s="1"/>
      <c r="E844" s="1"/>
      <c r="J844" s="1"/>
      <c r="L844" s="1"/>
      <c r="P844" s="1"/>
      <c r="Q844" s="1"/>
    </row>
    <row r="845">
      <c r="B845" s="1"/>
      <c r="C845" s="1"/>
      <c r="D845" s="1"/>
      <c r="E845" s="1"/>
      <c r="J845" s="1"/>
      <c r="L845" s="1"/>
      <c r="P845" s="1"/>
      <c r="Q845" s="1"/>
    </row>
    <row r="846">
      <c r="B846" s="1"/>
      <c r="C846" s="1"/>
      <c r="D846" s="1"/>
      <c r="E846" s="1"/>
      <c r="J846" s="1"/>
      <c r="L846" s="1"/>
      <c r="P846" s="1"/>
      <c r="Q846" s="1"/>
    </row>
    <row r="847">
      <c r="B847" s="1"/>
      <c r="C847" s="1"/>
      <c r="D847" s="1"/>
      <c r="E847" s="1"/>
      <c r="J847" s="1"/>
      <c r="L847" s="1"/>
      <c r="P847" s="1"/>
      <c r="Q847" s="1"/>
    </row>
    <row r="848">
      <c r="B848" s="1"/>
      <c r="C848" s="1"/>
      <c r="D848" s="1"/>
      <c r="E848" s="1"/>
      <c r="J848" s="1"/>
      <c r="L848" s="1"/>
      <c r="P848" s="1"/>
      <c r="Q848" s="1"/>
    </row>
    <row r="849">
      <c r="B849" s="1"/>
      <c r="C849" s="1"/>
      <c r="D849" s="1"/>
      <c r="E849" s="1"/>
      <c r="J849" s="1"/>
      <c r="L849" s="1"/>
      <c r="P849" s="1"/>
      <c r="Q849" s="1"/>
    </row>
    <row r="850">
      <c r="B850" s="1"/>
      <c r="C850" s="1"/>
      <c r="D850" s="1"/>
      <c r="E850" s="1"/>
      <c r="J850" s="1"/>
      <c r="L850" s="1"/>
      <c r="P850" s="1"/>
      <c r="Q850" s="1"/>
    </row>
    <row r="851">
      <c r="B851" s="1"/>
      <c r="C851" s="1"/>
      <c r="D851" s="1"/>
      <c r="E851" s="1"/>
      <c r="J851" s="1"/>
      <c r="L851" s="1"/>
      <c r="P851" s="1"/>
      <c r="Q851" s="1"/>
    </row>
    <row r="852">
      <c r="B852" s="1"/>
      <c r="C852" s="1"/>
      <c r="D852" s="1"/>
      <c r="E852" s="1"/>
      <c r="J852" s="1"/>
      <c r="L852" s="1"/>
      <c r="P852" s="1"/>
      <c r="Q852" s="1"/>
    </row>
    <row r="853">
      <c r="B853" s="1"/>
      <c r="C853" s="1"/>
      <c r="D853" s="1"/>
      <c r="E853" s="1"/>
      <c r="J853" s="1"/>
      <c r="L853" s="1"/>
      <c r="P853" s="1"/>
      <c r="Q853" s="1"/>
    </row>
    <row r="854">
      <c r="B854" s="1"/>
      <c r="C854" s="1"/>
      <c r="D854" s="1"/>
      <c r="E854" s="1"/>
      <c r="J854" s="1"/>
      <c r="L854" s="1"/>
      <c r="P854" s="1"/>
      <c r="Q854" s="1"/>
    </row>
    <row r="855">
      <c r="B855" s="1"/>
      <c r="C855" s="1"/>
      <c r="D855" s="1"/>
      <c r="E855" s="1"/>
      <c r="J855" s="1"/>
      <c r="L855" s="1"/>
      <c r="P855" s="1"/>
      <c r="Q855" s="1"/>
    </row>
    <row r="856">
      <c r="B856" s="1"/>
      <c r="C856" s="1"/>
      <c r="D856" s="1"/>
      <c r="E856" s="1"/>
      <c r="J856" s="1"/>
      <c r="L856" s="1"/>
      <c r="P856" s="1"/>
      <c r="Q856" s="1"/>
    </row>
    <row r="857">
      <c r="B857" s="1"/>
      <c r="C857" s="1"/>
      <c r="D857" s="1"/>
      <c r="E857" s="1"/>
      <c r="J857" s="1"/>
      <c r="L857" s="1"/>
      <c r="P857" s="1"/>
      <c r="Q857" s="1"/>
    </row>
    <row r="858">
      <c r="B858" s="1"/>
      <c r="C858" s="1"/>
      <c r="D858" s="1"/>
      <c r="E858" s="1"/>
      <c r="J858" s="1"/>
      <c r="L858" s="1"/>
      <c r="P858" s="1"/>
      <c r="Q858" s="1"/>
    </row>
    <row r="859">
      <c r="B859" s="1"/>
      <c r="C859" s="1"/>
      <c r="D859" s="1"/>
      <c r="E859" s="1"/>
      <c r="J859" s="1"/>
      <c r="L859" s="1"/>
      <c r="P859" s="1"/>
      <c r="Q859" s="1"/>
    </row>
    <row r="860">
      <c r="B860" s="1"/>
      <c r="C860" s="1"/>
      <c r="D860" s="1"/>
      <c r="E860" s="1"/>
      <c r="J860" s="1"/>
      <c r="L860" s="1"/>
      <c r="P860" s="1"/>
      <c r="Q860" s="1"/>
    </row>
    <row r="861">
      <c r="B861" s="1"/>
      <c r="C861" s="1"/>
      <c r="D861" s="1"/>
      <c r="E861" s="1"/>
      <c r="J861" s="1"/>
      <c r="L861" s="1"/>
      <c r="P861" s="1"/>
      <c r="Q861" s="1"/>
    </row>
    <row r="862">
      <c r="B862" s="1"/>
      <c r="C862" s="1"/>
      <c r="D862" s="1"/>
      <c r="E862" s="1"/>
      <c r="J862" s="1"/>
      <c r="L862" s="1"/>
      <c r="P862" s="1"/>
      <c r="Q862" s="1"/>
    </row>
    <row r="863">
      <c r="B863" s="1"/>
      <c r="C863" s="1"/>
      <c r="D863" s="1"/>
      <c r="E863" s="1"/>
      <c r="J863" s="1"/>
      <c r="L863" s="1"/>
      <c r="P863" s="1"/>
      <c r="Q863" s="1"/>
    </row>
    <row r="864">
      <c r="B864" s="1"/>
      <c r="C864" s="1"/>
      <c r="D864" s="1"/>
      <c r="E864" s="1"/>
      <c r="J864" s="1"/>
      <c r="L864" s="1"/>
      <c r="P864" s="1"/>
      <c r="Q864" s="1"/>
    </row>
    <row r="865">
      <c r="B865" s="1"/>
      <c r="C865" s="1"/>
      <c r="D865" s="1"/>
      <c r="E865" s="1"/>
      <c r="J865" s="1"/>
      <c r="L865" s="1"/>
      <c r="P865" s="1"/>
      <c r="Q865" s="1"/>
    </row>
    <row r="866">
      <c r="B866" s="1"/>
      <c r="C866" s="1"/>
      <c r="D866" s="1"/>
      <c r="E866" s="1"/>
      <c r="J866" s="1"/>
      <c r="L866" s="1"/>
      <c r="P866" s="1"/>
      <c r="Q866" s="1"/>
    </row>
    <row r="867">
      <c r="B867" s="1"/>
      <c r="C867" s="1"/>
      <c r="D867" s="1"/>
      <c r="E867" s="1"/>
      <c r="J867" s="1"/>
      <c r="L867" s="1"/>
      <c r="P867" s="1"/>
      <c r="Q867" s="1"/>
    </row>
    <row r="868">
      <c r="B868" s="1"/>
      <c r="C868" s="1"/>
      <c r="D868" s="1"/>
      <c r="E868" s="1"/>
      <c r="J868" s="1"/>
      <c r="L868" s="1"/>
      <c r="P868" s="1"/>
      <c r="Q868" s="1"/>
    </row>
    <row r="869">
      <c r="B869" s="1"/>
      <c r="C869" s="1"/>
      <c r="D869" s="1"/>
      <c r="E869" s="1"/>
      <c r="J869" s="1"/>
      <c r="L869" s="1"/>
      <c r="P869" s="1"/>
      <c r="Q869" s="1"/>
    </row>
    <row r="870">
      <c r="B870" s="1"/>
      <c r="C870" s="1"/>
      <c r="D870" s="1"/>
      <c r="E870" s="1"/>
      <c r="J870" s="1"/>
      <c r="L870" s="1"/>
      <c r="P870" s="1"/>
      <c r="Q870" s="1"/>
    </row>
    <row r="871">
      <c r="B871" s="1"/>
      <c r="C871" s="1"/>
      <c r="D871" s="1"/>
      <c r="E871" s="1"/>
      <c r="J871" s="1"/>
      <c r="L871" s="1"/>
      <c r="P871" s="1"/>
      <c r="Q871" s="1"/>
    </row>
    <row r="872">
      <c r="B872" s="1"/>
      <c r="C872" s="1"/>
      <c r="D872" s="1"/>
      <c r="E872" s="1"/>
      <c r="J872" s="1"/>
      <c r="L872" s="1"/>
      <c r="P872" s="1"/>
      <c r="Q872" s="1"/>
    </row>
    <row r="873">
      <c r="B873" s="1"/>
      <c r="C873" s="1"/>
      <c r="D873" s="1"/>
      <c r="E873" s="1"/>
      <c r="J873" s="1"/>
      <c r="L873" s="1"/>
      <c r="P873" s="1"/>
      <c r="Q873" s="1"/>
    </row>
    <row r="874">
      <c r="B874" s="1"/>
      <c r="C874" s="1"/>
      <c r="D874" s="1"/>
      <c r="E874" s="1"/>
      <c r="J874" s="1"/>
      <c r="L874" s="1"/>
      <c r="P874" s="1"/>
      <c r="Q874" s="1"/>
    </row>
    <row r="875">
      <c r="B875" s="1"/>
      <c r="C875" s="1"/>
      <c r="D875" s="1"/>
      <c r="E875" s="1"/>
      <c r="J875" s="1"/>
      <c r="L875" s="1"/>
      <c r="P875" s="1"/>
      <c r="Q875" s="1"/>
    </row>
    <row r="876">
      <c r="B876" s="1"/>
      <c r="C876" s="1"/>
      <c r="D876" s="1"/>
      <c r="E876" s="1"/>
      <c r="J876" s="1"/>
      <c r="L876" s="1"/>
      <c r="P876" s="1"/>
      <c r="Q876" s="1"/>
    </row>
    <row r="877">
      <c r="B877" s="1"/>
      <c r="C877" s="1"/>
      <c r="D877" s="1"/>
      <c r="E877" s="1"/>
      <c r="J877" s="1"/>
      <c r="L877" s="1"/>
      <c r="P877" s="1"/>
      <c r="Q877" s="1"/>
    </row>
    <row r="878">
      <c r="B878" s="1"/>
      <c r="C878" s="1"/>
      <c r="D878" s="1"/>
      <c r="E878" s="1"/>
      <c r="J878" s="1"/>
      <c r="L878" s="1"/>
      <c r="P878" s="1"/>
      <c r="Q878" s="1"/>
    </row>
    <row r="879">
      <c r="B879" s="1"/>
      <c r="C879" s="1"/>
      <c r="D879" s="1"/>
      <c r="E879" s="1"/>
      <c r="J879" s="1"/>
      <c r="L879" s="1"/>
      <c r="P879" s="1"/>
      <c r="Q879" s="1"/>
    </row>
    <row r="880">
      <c r="B880" s="1"/>
      <c r="C880" s="1"/>
      <c r="D880" s="1"/>
      <c r="E880" s="1"/>
      <c r="J880" s="1"/>
      <c r="L880" s="1"/>
      <c r="P880" s="1"/>
      <c r="Q880" s="1"/>
    </row>
    <row r="881">
      <c r="B881" s="1"/>
      <c r="C881" s="1"/>
      <c r="D881" s="1"/>
      <c r="E881" s="1"/>
      <c r="J881" s="1"/>
      <c r="L881" s="1"/>
      <c r="P881" s="1"/>
      <c r="Q881" s="1"/>
    </row>
    <row r="882">
      <c r="B882" s="1"/>
      <c r="C882" s="1"/>
      <c r="D882" s="1"/>
      <c r="E882" s="1"/>
      <c r="J882" s="1"/>
      <c r="L882" s="1"/>
      <c r="P882" s="1"/>
      <c r="Q882" s="1"/>
    </row>
    <row r="883">
      <c r="B883" s="1"/>
      <c r="C883" s="1"/>
      <c r="D883" s="1"/>
      <c r="E883" s="1"/>
      <c r="J883" s="1"/>
      <c r="L883" s="1"/>
      <c r="P883" s="1"/>
      <c r="Q883" s="1"/>
    </row>
    <row r="884">
      <c r="B884" s="1"/>
      <c r="C884" s="1"/>
      <c r="D884" s="1"/>
      <c r="E884" s="1"/>
      <c r="J884" s="1"/>
      <c r="L884" s="1"/>
      <c r="P884" s="1"/>
      <c r="Q884" s="1"/>
    </row>
    <row r="885">
      <c r="B885" s="1"/>
      <c r="C885" s="1"/>
      <c r="D885" s="1"/>
      <c r="E885" s="1"/>
      <c r="J885" s="1"/>
      <c r="L885" s="1"/>
      <c r="P885" s="1"/>
      <c r="Q885" s="1"/>
    </row>
    <row r="886">
      <c r="B886" s="1"/>
      <c r="C886" s="1"/>
      <c r="D886" s="1"/>
      <c r="E886" s="1"/>
      <c r="J886" s="1"/>
      <c r="L886" s="1"/>
      <c r="P886" s="1"/>
      <c r="Q886" s="1"/>
    </row>
    <row r="887">
      <c r="B887" s="1"/>
      <c r="C887" s="1"/>
      <c r="D887" s="1"/>
      <c r="E887" s="1"/>
      <c r="J887" s="1"/>
      <c r="L887" s="1"/>
      <c r="P887" s="1"/>
      <c r="Q887" s="1"/>
    </row>
    <row r="888">
      <c r="B888" s="1"/>
      <c r="C888" s="1"/>
      <c r="D888" s="1"/>
      <c r="E888" s="1"/>
      <c r="J888" s="1"/>
      <c r="L888" s="1"/>
      <c r="P888" s="1"/>
      <c r="Q888" s="1"/>
    </row>
    <row r="889">
      <c r="B889" s="1"/>
      <c r="C889" s="1"/>
      <c r="D889" s="1"/>
      <c r="E889" s="1"/>
      <c r="J889" s="1"/>
      <c r="L889" s="1"/>
      <c r="P889" s="1"/>
      <c r="Q889" s="1"/>
    </row>
    <row r="890">
      <c r="B890" s="1"/>
      <c r="C890" s="1"/>
      <c r="D890" s="1"/>
      <c r="E890" s="1"/>
      <c r="J890" s="1"/>
      <c r="L890" s="1"/>
      <c r="P890" s="1"/>
      <c r="Q890" s="1"/>
    </row>
    <row r="891">
      <c r="B891" s="1"/>
      <c r="C891" s="1"/>
      <c r="D891" s="1"/>
      <c r="E891" s="1"/>
      <c r="J891" s="1"/>
      <c r="L891" s="1"/>
      <c r="P891" s="1"/>
      <c r="Q891" s="1"/>
    </row>
    <row r="892">
      <c r="B892" s="1"/>
      <c r="C892" s="1"/>
      <c r="D892" s="1"/>
      <c r="E892" s="1"/>
      <c r="J892" s="1"/>
      <c r="L892" s="1"/>
      <c r="P892" s="1"/>
      <c r="Q892" s="1"/>
    </row>
    <row r="893">
      <c r="B893" s="1"/>
      <c r="C893" s="1"/>
      <c r="D893" s="1"/>
      <c r="E893" s="1"/>
      <c r="J893" s="1"/>
      <c r="L893" s="1"/>
      <c r="P893" s="1"/>
      <c r="Q893" s="1"/>
    </row>
    <row r="894">
      <c r="B894" s="1"/>
      <c r="C894" s="1"/>
      <c r="D894" s="1"/>
      <c r="E894" s="1"/>
      <c r="J894" s="1"/>
      <c r="L894" s="1"/>
      <c r="P894" s="1"/>
      <c r="Q894" s="1"/>
    </row>
    <row r="895">
      <c r="B895" s="1"/>
      <c r="C895" s="1"/>
      <c r="D895" s="1"/>
      <c r="E895" s="1"/>
      <c r="J895" s="1"/>
      <c r="L895" s="1"/>
      <c r="P895" s="1"/>
      <c r="Q895" s="1"/>
    </row>
    <row r="896">
      <c r="B896" s="1"/>
      <c r="C896" s="1"/>
      <c r="D896" s="1"/>
      <c r="E896" s="1"/>
      <c r="J896" s="1"/>
      <c r="L896" s="1"/>
      <c r="P896" s="1"/>
      <c r="Q896" s="1"/>
    </row>
    <row r="897">
      <c r="B897" s="1"/>
      <c r="C897" s="1"/>
      <c r="D897" s="1"/>
      <c r="E897" s="1"/>
      <c r="J897" s="1"/>
      <c r="L897" s="1"/>
      <c r="P897" s="1"/>
      <c r="Q897" s="1"/>
    </row>
    <row r="898">
      <c r="B898" s="1"/>
      <c r="C898" s="1"/>
      <c r="D898" s="1"/>
      <c r="E898" s="1"/>
      <c r="J898" s="1"/>
      <c r="L898" s="1"/>
      <c r="P898" s="1"/>
      <c r="Q898" s="1"/>
    </row>
    <row r="899">
      <c r="B899" s="1"/>
      <c r="C899" s="1"/>
      <c r="D899" s="1"/>
      <c r="E899" s="1"/>
      <c r="J899" s="1"/>
      <c r="L899" s="1"/>
      <c r="P899" s="1"/>
      <c r="Q899" s="1"/>
    </row>
    <row r="900">
      <c r="B900" s="1"/>
      <c r="C900" s="1"/>
      <c r="D900" s="1"/>
      <c r="E900" s="1"/>
      <c r="J900" s="1"/>
      <c r="L900" s="1"/>
      <c r="P900" s="1"/>
      <c r="Q900" s="1"/>
    </row>
    <row r="901">
      <c r="B901" s="1"/>
      <c r="C901" s="1"/>
      <c r="D901" s="1"/>
      <c r="E901" s="1"/>
      <c r="J901" s="1"/>
      <c r="L901" s="1"/>
      <c r="P901" s="1"/>
      <c r="Q901" s="1"/>
    </row>
    <row r="902">
      <c r="B902" s="1"/>
      <c r="C902" s="1"/>
      <c r="D902" s="1"/>
      <c r="E902" s="1"/>
      <c r="J902" s="1"/>
      <c r="L902" s="1"/>
      <c r="P902" s="1"/>
      <c r="Q902" s="1"/>
    </row>
    <row r="903">
      <c r="B903" s="1"/>
      <c r="C903" s="1"/>
      <c r="D903" s="1"/>
      <c r="E903" s="1"/>
      <c r="J903" s="1"/>
      <c r="L903" s="1"/>
      <c r="P903" s="1"/>
      <c r="Q903" s="1"/>
    </row>
    <row r="904">
      <c r="B904" s="1"/>
      <c r="C904" s="1"/>
      <c r="D904" s="1"/>
      <c r="E904" s="1"/>
      <c r="J904" s="1"/>
      <c r="L904" s="1"/>
      <c r="P904" s="1"/>
      <c r="Q904" s="1"/>
    </row>
    <row r="905">
      <c r="B905" s="1"/>
      <c r="C905" s="1"/>
      <c r="D905" s="1"/>
      <c r="E905" s="1"/>
      <c r="J905" s="1"/>
      <c r="L905" s="1"/>
      <c r="P905" s="1"/>
      <c r="Q905" s="1"/>
    </row>
    <row r="906">
      <c r="B906" s="1"/>
      <c r="C906" s="1"/>
      <c r="D906" s="1"/>
      <c r="E906" s="1"/>
      <c r="J906" s="1"/>
      <c r="L906" s="1"/>
      <c r="P906" s="1"/>
      <c r="Q906" s="1"/>
    </row>
    <row r="907">
      <c r="B907" s="1"/>
      <c r="C907" s="1"/>
      <c r="D907" s="1"/>
      <c r="E907" s="1"/>
      <c r="J907" s="1"/>
      <c r="L907" s="1"/>
      <c r="P907" s="1"/>
      <c r="Q907" s="1"/>
    </row>
    <row r="908">
      <c r="B908" s="1"/>
      <c r="C908" s="1"/>
      <c r="D908" s="1"/>
      <c r="E908" s="1"/>
      <c r="J908" s="1"/>
      <c r="L908" s="1"/>
      <c r="P908" s="1"/>
      <c r="Q908" s="1"/>
    </row>
    <row r="909">
      <c r="B909" s="1"/>
      <c r="C909" s="1"/>
      <c r="D909" s="1"/>
      <c r="E909" s="1"/>
      <c r="J909" s="1"/>
      <c r="L909" s="1"/>
      <c r="P909" s="1"/>
      <c r="Q909" s="1"/>
    </row>
    <row r="910">
      <c r="B910" s="1"/>
      <c r="C910" s="1"/>
      <c r="D910" s="1"/>
      <c r="E910" s="1"/>
      <c r="J910" s="1"/>
      <c r="L910" s="1"/>
      <c r="P910" s="1"/>
      <c r="Q910" s="1"/>
    </row>
    <row r="911">
      <c r="B911" s="1"/>
      <c r="C911" s="1"/>
      <c r="D911" s="1"/>
      <c r="E911" s="1"/>
      <c r="J911" s="1"/>
      <c r="L911" s="1"/>
      <c r="P911" s="1"/>
      <c r="Q911" s="1"/>
    </row>
    <row r="912">
      <c r="B912" s="1"/>
      <c r="C912" s="1"/>
      <c r="D912" s="1"/>
      <c r="E912" s="1"/>
      <c r="J912" s="1"/>
      <c r="L912" s="1"/>
      <c r="P912" s="1"/>
      <c r="Q912" s="1"/>
    </row>
    <row r="913">
      <c r="B913" s="1"/>
      <c r="C913" s="1"/>
      <c r="D913" s="1"/>
      <c r="E913" s="1"/>
      <c r="J913" s="1"/>
      <c r="L913" s="1"/>
      <c r="P913" s="1"/>
      <c r="Q913" s="1"/>
    </row>
    <row r="914">
      <c r="B914" s="1"/>
      <c r="C914" s="1"/>
      <c r="D914" s="1"/>
      <c r="E914" s="1"/>
      <c r="J914" s="1"/>
      <c r="L914" s="1"/>
      <c r="P914" s="1"/>
      <c r="Q914" s="1"/>
    </row>
    <row r="915">
      <c r="B915" s="1"/>
      <c r="C915" s="1"/>
      <c r="D915" s="1"/>
      <c r="E915" s="1"/>
      <c r="J915" s="1"/>
      <c r="L915" s="1"/>
      <c r="P915" s="1"/>
      <c r="Q915" s="1"/>
    </row>
    <row r="916">
      <c r="B916" s="1"/>
      <c r="C916" s="1"/>
      <c r="D916" s="1"/>
      <c r="E916" s="1"/>
      <c r="J916" s="1"/>
      <c r="L916" s="1"/>
      <c r="P916" s="1"/>
      <c r="Q916" s="1"/>
    </row>
    <row r="917">
      <c r="B917" s="1"/>
      <c r="C917" s="1"/>
      <c r="D917" s="1"/>
      <c r="E917" s="1"/>
      <c r="J917" s="1"/>
      <c r="L917" s="1"/>
      <c r="P917" s="1"/>
      <c r="Q917" s="1"/>
    </row>
    <row r="918">
      <c r="B918" s="1"/>
      <c r="C918" s="1"/>
      <c r="D918" s="1"/>
      <c r="E918" s="1"/>
      <c r="J918" s="1"/>
      <c r="L918" s="1"/>
      <c r="P918" s="1"/>
      <c r="Q918" s="1"/>
    </row>
    <row r="919">
      <c r="B919" s="1"/>
      <c r="C919" s="1"/>
      <c r="D919" s="1"/>
      <c r="E919" s="1"/>
      <c r="J919" s="1"/>
      <c r="L919" s="1"/>
      <c r="P919" s="1"/>
      <c r="Q919" s="1"/>
    </row>
    <row r="920">
      <c r="B920" s="1"/>
      <c r="C920" s="1"/>
      <c r="D920" s="1"/>
      <c r="E920" s="1"/>
      <c r="J920" s="1"/>
      <c r="L920" s="1"/>
      <c r="P920" s="1"/>
      <c r="Q920" s="1"/>
    </row>
    <row r="921">
      <c r="B921" s="1"/>
      <c r="C921" s="1"/>
      <c r="D921" s="1"/>
      <c r="E921" s="1"/>
      <c r="J921" s="1"/>
      <c r="L921" s="1"/>
      <c r="P921" s="1"/>
      <c r="Q921" s="1"/>
    </row>
    <row r="922">
      <c r="B922" s="1"/>
      <c r="C922" s="1"/>
      <c r="D922" s="1"/>
      <c r="E922" s="1"/>
      <c r="J922" s="1"/>
      <c r="L922" s="1"/>
      <c r="P922" s="1"/>
      <c r="Q922" s="1"/>
    </row>
    <row r="923">
      <c r="B923" s="1"/>
      <c r="C923" s="1"/>
      <c r="D923" s="1"/>
      <c r="E923" s="1"/>
      <c r="J923" s="1"/>
      <c r="L923" s="1"/>
      <c r="P923" s="1"/>
      <c r="Q923" s="1"/>
    </row>
    <row r="924">
      <c r="B924" s="1"/>
      <c r="C924" s="1"/>
      <c r="D924" s="1"/>
      <c r="E924" s="1"/>
      <c r="J924" s="1"/>
      <c r="L924" s="1"/>
      <c r="P924" s="1"/>
      <c r="Q924" s="1"/>
    </row>
    <row r="925">
      <c r="B925" s="1"/>
      <c r="C925" s="1"/>
      <c r="D925" s="1"/>
      <c r="E925" s="1"/>
      <c r="J925" s="1"/>
      <c r="L925" s="1"/>
      <c r="P925" s="1"/>
      <c r="Q925" s="1"/>
    </row>
    <row r="926">
      <c r="B926" s="1"/>
      <c r="C926" s="1"/>
      <c r="D926" s="1"/>
      <c r="E926" s="1"/>
      <c r="J926" s="1"/>
      <c r="L926" s="1"/>
      <c r="P926" s="1"/>
      <c r="Q926" s="1"/>
    </row>
    <row r="927">
      <c r="B927" s="1"/>
      <c r="C927" s="1"/>
      <c r="D927" s="1"/>
      <c r="E927" s="1"/>
      <c r="J927" s="1"/>
      <c r="L927" s="1"/>
      <c r="P927" s="1"/>
      <c r="Q927" s="1"/>
    </row>
    <row r="928">
      <c r="B928" s="1"/>
      <c r="C928" s="1"/>
      <c r="D928" s="1"/>
      <c r="E928" s="1"/>
      <c r="J928" s="1"/>
      <c r="L928" s="1"/>
      <c r="P928" s="1"/>
      <c r="Q928" s="1"/>
    </row>
    <row r="929">
      <c r="B929" s="1"/>
      <c r="C929" s="1"/>
      <c r="D929" s="1"/>
      <c r="E929" s="1"/>
      <c r="J929" s="1"/>
      <c r="L929" s="1"/>
      <c r="P929" s="1"/>
      <c r="Q929" s="1"/>
    </row>
    <row r="930">
      <c r="B930" s="1"/>
      <c r="C930" s="1"/>
      <c r="D930" s="1"/>
      <c r="E930" s="1"/>
      <c r="J930" s="1"/>
      <c r="L930" s="1"/>
      <c r="P930" s="1"/>
      <c r="Q930" s="1"/>
    </row>
    <row r="931">
      <c r="B931" s="1"/>
      <c r="C931" s="1"/>
      <c r="D931" s="1"/>
      <c r="E931" s="1"/>
      <c r="J931" s="1"/>
      <c r="L931" s="1"/>
      <c r="P931" s="1"/>
      <c r="Q931" s="1"/>
    </row>
    <row r="932">
      <c r="B932" s="1"/>
      <c r="C932" s="1"/>
      <c r="D932" s="1"/>
      <c r="E932" s="1"/>
      <c r="J932" s="1"/>
      <c r="L932" s="1"/>
      <c r="P932" s="1"/>
      <c r="Q932" s="1"/>
    </row>
    <row r="933">
      <c r="B933" s="1"/>
      <c r="C933" s="1"/>
      <c r="D933" s="1"/>
      <c r="E933" s="1"/>
      <c r="J933" s="1"/>
      <c r="L933" s="1"/>
      <c r="P933" s="1"/>
      <c r="Q933" s="1"/>
    </row>
    <row r="934">
      <c r="B934" s="1"/>
      <c r="C934" s="1"/>
      <c r="D934" s="1"/>
      <c r="E934" s="1"/>
      <c r="J934" s="1"/>
      <c r="L934" s="1"/>
      <c r="P934" s="1"/>
      <c r="Q934" s="1"/>
    </row>
    <row r="935">
      <c r="B935" s="1"/>
      <c r="C935" s="1"/>
      <c r="D935" s="1"/>
      <c r="E935" s="1"/>
      <c r="J935" s="1"/>
      <c r="L935" s="1"/>
      <c r="P935" s="1"/>
      <c r="Q935" s="1"/>
    </row>
    <row r="936">
      <c r="B936" s="1"/>
      <c r="C936" s="1"/>
      <c r="D936" s="1"/>
      <c r="E936" s="1"/>
      <c r="J936" s="1"/>
      <c r="L936" s="1"/>
      <c r="P936" s="1"/>
      <c r="Q936" s="1"/>
    </row>
    <row r="937">
      <c r="B937" s="1"/>
      <c r="C937" s="1"/>
      <c r="D937" s="1"/>
      <c r="E937" s="1"/>
      <c r="J937" s="1"/>
      <c r="L937" s="1"/>
      <c r="P937" s="1"/>
      <c r="Q937" s="1"/>
    </row>
    <row r="938">
      <c r="B938" s="1"/>
      <c r="C938" s="1"/>
      <c r="D938" s="1"/>
      <c r="E938" s="1"/>
      <c r="J938" s="1"/>
      <c r="L938" s="1"/>
      <c r="P938" s="1"/>
      <c r="Q938" s="1"/>
    </row>
    <row r="939">
      <c r="B939" s="1"/>
      <c r="C939" s="1"/>
      <c r="D939" s="1"/>
      <c r="E939" s="1"/>
      <c r="J939" s="1"/>
      <c r="L939" s="1"/>
      <c r="P939" s="1"/>
      <c r="Q939" s="1"/>
    </row>
    <row r="940">
      <c r="B940" s="1"/>
      <c r="C940" s="1"/>
      <c r="D940" s="1"/>
      <c r="E940" s="1"/>
      <c r="J940" s="1"/>
      <c r="L940" s="1"/>
      <c r="P940" s="1"/>
      <c r="Q940" s="1"/>
    </row>
    <row r="941">
      <c r="B941" s="1"/>
      <c r="C941" s="1"/>
      <c r="D941" s="1"/>
      <c r="E941" s="1"/>
      <c r="J941" s="1"/>
      <c r="L941" s="1"/>
      <c r="P941" s="1"/>
      <c r="Q941" s="1"/>
    </row>
    <row r="942">
      <c r="B942" s="1"/>
      <c r="C942" s="1"/>
      <c r="D942" s="1"/>
      <c r="E942" s="1"/>
      <c r="J942" s="1"/>
      <c r="L942" s="1"/>
      <c r="P942" s="1"/>
      <c r="Q942" s="1"/>
    </row>
    <row r="943">
      <c r="B943" s="1"/>
      <c r="C943" s="1"/>
      <c r="D943" s="1"/>
      <c r="E943" s="1"/>
      <c r="J943" s="1"/>
      <c r="L943" s="1"/>
      <c r="P943" s="1"/>
      <c r="Q943" s="1"/>
    </row>
    <row r="944">
      <c r="B944" s="1"/>
      <c r="C944" s="1"/>
      <c r="D944" s="1"/>
      <c r="E944" s="1"/>
      <c r="J944" s="1"/>
      <c r="L944" s="1"/>
      <c r="P944" s="1"/>
      <c r="Q944" s="1"/>
    </row>
    <row r="945">
      <c r="B945" s="1"/>
      <c r="C945" s="1"/>
      <c r="D945" s="1"/>
      <c r="E945" s="1"/>
      <c r="J945" s="1"/>
      <c r="L945" s="1"/>
      <c r="P945" s="1"/>
      <c r="Q945" s="1"/>
    </row>
    <row r="946">
      <c r="B946" s="1"/>
      <c r="C946" s="1"/>
      <c r="D946" s="1"/>
      <c r="E946" s="1"/>
      <c r="J946" s="1"/>
      <c r="L946" s="1"/>
      <c r="P946" s="1"/>
      <c r="Q946" s="1"/>
    </row>
    <row r="947">
      <c r="B947" s="1"/>
      <c r="C947" s="1"/>
      <c r="D947" s="1"/>
      <c r="E947" s="1"/>
      <c r="J947" s="1"/>
      <c r="L947" s="1"/>
      <c r="P947" s="1"/>
      <c r="Q947" s="1"/>
    </row>
    <row r="948">
      <c r="B948" s="1"/>
      <c r="C948" s="1"/>
      <c r="D948" s="1"/>
      <c r="E948" s="1"/>
      <c r="J948" s="1"/>
      <c r="L948" s="1"/>
      <c r="P948" s="1"/>
      <c r="Q948" s="1"/>
    </row>
    <row r="949">
      <c r="B949" s="1"/>
      <c r="C949" s="1"/>
      <c r="D949" s="1"/>
      <c r="E949" s="1"/>
      <c r="J949" s="1"/>
      <c r="L949" s="1"/>
      <c r="P949" s="1"/>
      <c r="Q949" s="1"/>
    </row>
    <row r="950">
      <c r="B950" s="1"/>
      <c r="C950" s="1"/>
      <c r="D950" s="1"/>
      <c r="E950" s="1"/>
      <c r="J950" s="1"/>
      <c r="L950" s="1"/>
      <c r="P950" s="1"/>
      <c r="Q950" s="1"/>
    </row>
    <row r="951">
      <c r="B951" s="1"/>
      <c r="C951" s="1"/>
      <c r="D951" s="1"/>
      <c r="E951" s="1"/>
      <c r="J951" s="1"/>
      <c r="L951" s="1"/>
      <c r="P951" s="1"/>
      <c r="Q951" s="1"/>
    </row>
    <row r="952">
      <c r="B952" s="1"/>
      <c r="C952" s="1"/>
      <c r="D952" s="1"/>
      <c r="E952" s="1"/>
      <c r="J952" s="1"/>
      <c r="L952" s="1"/>
      <c r="P952" s="1"/>
      <c r="Q952" s="1"/>
    </row>
    <row r="953">
      <c r="B953" s="1"/>
      <c r="C953" s="1"/>
      <c r="D953" s="1"/>
      <c r="E953" s="1"/>
      <c r="J953" s="1"/>
      <c r="L953" s="1"/>
      <c r="P953" s="1"/>
      <c r="Q953" s="1"/>
    </row>
    <row r="954">
      <c r="B954" s="1"/>
      <c r="C954" s="1"/>
      <c r="D954" s="1"/>
      <c r="E954" s="1"/>
      <c r="J954" s="1"/>
      <c r="L954" s="1"/>
      <c r="P954" s="1"/>
      <c r="Q954" s="1"/>
    </row>
    <row r="955">
      <c r="B955" s="1"/>
      <c r="C955" s="1"/>
      <c r="D955" s="1"/>
      <c r="E955" s="1"/>
      <c r="J955" s="1"/>
      <c r="L955" s="1"/>
      <c r="P955" s="1"/>
      <c r="Q955" s="1"/>
    </row>
    <row r="956">
      <c r="B956" s="1"/>
      <c r="C956" s="1"/>
      <c r="D956" s="1"/>
      <c r="E956" s="1"/>
      <c r="J956" s="1"/>
      <c r="L956" s="1"/>
      <c r="P956" s="1"/>
      <c r="Q956" s="1"/>
    </row>
    <row r="957">
      <c r="B957" s="1"/>
      <c r="C957" s="1"/>
      <c r="D957" s="1"/>
      <c r="E957" s="1"/>
      <c r="J957" s="1"/>
      <c r="L957" s="1"/>
      <c r="P957" s="1"/>
      <c r="Q957" s="1"/>
    </row>
    <row r="958">
      <c r="B958" s="1"/>
      <c r="C958" s="1"/>
      <c r="D958" s="1"/>
      <c r="E958" s="1"/>
      <c r="J958" s="1"/>
      <c r="L958" s="1"/>
      <c r="P958" s="1"/>
      <c r="Q958" s="1"/>
    </row>
    <row r="959">
      <c r="B959" s="1"/>
      <c r="C959" s="1"/>
      <c r="D959" s="1"/>
      <c r="E959" s="1"/>
      <c r="J959" s="1"/>
      <c r="L959" s="1"/>
      <c r="P959" s="1"/>
      <c r="Q959" s="1"/>
    </row>
    <row r="960">
      <c r="B960" s="1"/>
      <c r="C960" s="1"/>
      <c r="D960" s="1"/>
      <c r="E960" s="1"/>
      <c r="J960" s="1"/>
      <c r="L960" s="1"/>
      <c r="P960" s="1"/>
      <c r="Q960" s="1"/>
    </row>
    <row r="961">
      <c r="B961" s="1"/>
      <c r="C961" s="1"/>
      <c r="D961" s="1"/>
      <c r="E961" s="1"/>
      <c r="J961" s="1"/>
      <c r="L961" s="1"/>
      <c r="P961" s="1"/>
      <c r="Q961" s="1"/>
    </row>
    <row r="962">
      <c r="B962" s="1"/>
      <c r="C962" s="1"/>
      <c r="D962" s="1"/>
      <c r="E962" s="1"/>
      <c r="J962" s="1"/>
      <c r="L962" s="1"/>
      <c r="P962" s="1"/>
      <c r="Q962" s="1"/>
    </row>
    <row r="963">
      <c r="B963" s="1"/>
      <c r="C963" s="1"/>
      <c r="D963" s="1"/>
      <c r="E963" s="1"/>
      <c r="J963" s="1"/>
      <c r="L963" s="1"/>
      <c r="P963" s="1"/>
      <c r="Q963" s="1"/>
    </row>
    <row r="964">
      <c r="B964" s="1"/>
      <c r="C964" s="1"/>
      <c r="D964" s="1"/>
      <c r="E964" s="1"/>
      <c r="J964" s="1"/>
      <c r="L964" s="1"/>
      <c r="P964" s="1"/>
      <c r="Q964" s="1"/>
    </row>
    <row r="965">
      <c r="B965" s="1"/>
      <c r="C965" s="1"/>
      <c r="D965" s="1"/>
      <c r="E965" s="1"/>
      <c r="J965" s="1"/>
      <c r="L965" s="1"/>
      <c r="P965" s="1"/>
      <c r="Q965" s="1"/>
    </row>
    <row r="966">
      <c r="B966" s="1"/>
      <c r="C966" s="1"/>
      <c r="D966" s="1"/>
      <c r="E966" s="1"/>
      <c r="J966" s="1"/>
      <c r="L966" s="1"/>
      <c r="P966" s="1"/>
      <c r="Q966" s="1"/>
    </row>
    <row r="967">
      <c r="B967" s="1"/>
      <c r="C967" s="1"/>
      <c r="D967" s="1"/>
      <c r="E967" s="1"/>
      <c r="J967" s="1"/>
      <c r="L967" s="1"/>
      <c r="P967" s="1"/>
      <c r="Q967" s="1"/>
    </row>
    <row r="968">
      <c r="B968" s="1"/>
      <c r="C968" s="1"/>
      <c r="D968" s="1"/>
      <c r="E968" s="1"/>
      <c r="J968" s="1"/>
      <c r="L968" s="1"/>
      <c r="P968" s="1"/>
      <c r="Q968" s="1"/>
    </row>
    <row r="969">
      <c r="B969" s="1"/>
      <c r="C969" s="1"/>
      <c r="D969" s="1"/>
      <c r="E969" s="1"/>
      <c r="J969" s="1"/>
      <c r="L969" s="1"/>
      <c r="P969" s="1"/>
      <c r="Q969" s="1"/>
    </row>
    <row r="970">
      <c r="B970" s="1"/>
      <c r="C970" s="1"/>
      <c r="D970" s="1"/>
      <c r="E970" s="1"/>
      <c r="J970" s="1"/>
      <c r="L970" s="1"/>
      <c r="P970" s="1"/>
      <c r="Q970" s="1"/>
    </row>
    <row r="971">
      <c r="B971" s="1"/>
      <c r="C971" s="1"/>
      <c r="D971" s="1"/>
      <c r="E971" s="1"/>
      <c r="J971" s="1"/>
      <c r="L971" s="1"/>
      <c r="P971" s="1"/>
      <c r="Q971" s="1"/>
    </row>
    <row r="972">
      <c r="B972" s="1"/>
      <c r="C972" s="1"/>
      <c r="D972" s="1"/>
      <c r="E972" s="1"/>
      <c r="J972" s="1"/>
      <c r="L972" s="1"/>
      <c r="P972" s="1"/>
      <c r="Q972" s="1"/>
    </row>
    <row r="973">
      <c r="B973" s="1"/>
      <c r="C973" s="1"/>
      <c r="D973" s="1"/>
      <c r="E973" s="1"/>
      <c r="J973" s="1"/>
      <c r="L973" s="1"/>
      <c r="P973" s="1"/>
      <c r="Q973" s="1"/>
    </row>
    <row r="974">
      <c r="B974" s="1"/>
      <c r="C974" s="1"/>
      <c r="D974" s="1"/>
      <c r="E974" s="1"/>
      <c r="J974" s="1"/>
      <c r="L974" s="1"/>
      <c r="P974" s="1"/>
      <c r="Q974" s="1"/>
    </row>
    <row r="975">
      <c r="B975" s="1"/>
      <c r="C975" s="1"/>
      <c r="D975" s="1"/>
      <c r="E975" s="1"/>
      <c r="J975" s="1"/>
      <c r="L975" s="1"/>
      <c r="P975" s="1"/>
      <c r="Q975" s="1"/>
    </row>
    <row r="976">
      <c r="B976" s="1"/>
      <c r="C976" s="1"/>
      <c r="D976" s="1"/>
      <c r="E976" s="1"/>
      <c r="J976" s="1"/>
      <c r="L976" s="1"/>
      <c r="P976" s="1"/>
      <c r="Q976" s="1"/>
    </row>
    <row r="977">
      <c r="B977" s="1"/>
      <c r="C977" s="1"/>
      <c r="D977" s="1"/>
      <c r="E977" s="1"/>
      <c r="J977" s="1"/>
      <c r="L977" s="1"/>
      <c r="P977" s="1"/>
      <c r="Q977" s="1"/>
    </row>
    <row r="978">
      <c r="B978" s="1"/>
      <c r="C978" s="1"/>
      <c r="D978" s="1"/>
      <c r="E978" s="1"/>
      <c r="J978" s="1"/>
      <c r="L978" s="1"/>
      <c r="P978" s="1"/>
      <c r="Q978" s="1"/>
    </row>
    <row r="979">
      <c r="B979" s="1"/>
      <c r="C979" s="1"/>
      <c r="D979" s="1"/>
      <c r="E979" s="1"/>
      <c r="J979" s="1"/>
      <c r="L979" s="1"/>
      <c r="P979" s="1"/>
      <c r="Q979" s="1"/>
    </row>
    <row r="980">
      <c r="B980" s="1"/>
      <c r="C980" s="1"/>
      <c r="D980" s="1"/>
      <c r="E980" s="1"/>
      <c r="J980" s="1"/>
      <c r="L980" s="1"/>
      <c r="P980" s="1"/>
      <c r="Q980" s="1"/>
    </row>
    <row r="981">
      <c r="B981" s="1"/>
      <c r="C981" s="1"/>
      <c r="D981" s="1"/>
      <c r="E981" s="1"/>
      <c r="J981" s="1"/>
      <c r="L981" s="1"/>
      <c r="P981" s="1"/>
      <c r="Q981" s="1"/>
    </row>
    <row r="982">
      <c r="B982" s="1"/>
      <c r="C982" s="1"/>
      <c r="D982" s="1"/>
      <c r="E982" s="1"/>
      <c r="J982" s="1"/>
      <c r="L982" s="1"/>
      <c r="P982" s="1"/>
      <c r="Q982" s="1"/>
    </row>
    <row r="983">
      <c r="B983" s="1"/>
      <c r="C983" s="1"/>
      <c r="D983" s="1"/>
      <c r="E983" s="1"/>
      <c r="J983" s="1"/>
      <c r="L983" s="1"/>
      <c r="P983" s="1"/>
      <c r="Q983" s="1"/>
    </row>
    <row r="984">
      <c r="B984" s="1"/>
      <c r="C984" s="1"/>
      <c r="D984" s="1"/>
      <c r="E984" s="1"/>
      <c r="J984" s="1"/>
      <c r="L984" s="1"/>
      <c r="P984" s="1"/>
      <c r="Q984" s="1"/>
    </row>
    <row r="985">
      <c r="B985" s="1"/>
      <c r="C985" s="1"/>
      <c r="D985" s="1"/>
      <c r="E985" s="1"/>
      <c r="J985" s="1"/>
      <c r="L985" s="1"/>
      <c r="P985" s="1"/>
      <c r="Q985" s="1"/>
    </row>
    <row r="986">
      <c r="B986" s="1"/>
      <c r="C986" s="1"/>
      <c r="D986" s="1"/>
      <c r="E986" s="1"/>
      <c r="J986" s="1"/>
      <c r="L986" s="1"/>
      <c r="P986" s="1"/>
      <c r="Q986" s="1"/>
    </row>
    <row r="987">
      <c r="B987" s="1"/>
      <c r="C987" s="1"/>
      <c r="D987" s="1"/>
      <c r="E987" s="1"/>
      <c r="J987" s="1"/>
      <c r="L987" s="1"/>
      <c r="P987" s="1"/>
      <c r="Q987" s="1"/>
    </row>
    <row r="988">
      <c r="B988" s="1"/>
      <c r="C988" s="1"/>
      <c r="D988" s="1"/>
      <c r="E988" s="1"/>
      <c r="J988" s="1"/>
      <c r="L988" s="1"/>
      <c r="P988" s="1"/>
      <c r="Q988" s="1"/>
    </row>
    <row r="989">
      <c r="B989" s="1"/>
      <c r="C989" s="1"/>
      <c r="D989" s="1"/>
      <c r="E989" s="1"/>
      <c r="J989" s="1"/>
      <c r="L989" s="1"/>
      <c r="P989" s="1"/>
      <c r="Q989" s="1"/>
    </row>
    <row r="990">
      <c r="B990" s="1"/>
      <c r="C990" s="1"/>
      <c r="D990" s="1"/>
      <c r="E990" s="1"/>
      <c r="J990" s="1"/>
      <c r="L990" s="1"/>
      <c r="P990" s="1"/>
      <c r="Q990" s="1"/>
    </row>
    <row r="991">
      <c r="B991" s="1"/>
      <c r="C991" s="1"/>
      <c r="D991" s="1"/>
      <c r="E991" s="1"/>
      <c r="J991" s="1"/>
      <c r="L991" s="1"/>
      <c r="P991" s="1"/>
      <c r="Q991" s="1"/>
    </row>
    <row r="992">
      <c r="B992" s="1"/>
      <c r="C992" s="1"/>
      <c r="D992" s="1"/>
      <c r="E992" s="1"/>
      <c r="J992" s="1"/>
      <c r="L992" s="1"/>
      <c r="P992" s="1"/>
      <c r="Q992" s="1"/>
    </row>
    <row r="993">
      <c r="B993" s="1"/>
      <c r="C993" s="1"/>
      <c r="D993" s="1"/>
      <c r="E993" s="1"/>
      <c r="J993" s="1"/>
      <c r="L993" s="1"/>
      <c r="P993" s="1"/>
      <c r="Q993" s="1"/>
    </row>
    <row r="994">
      <c r="B994" s="1"/>
      <c r="C994" s="1"/>
      <c r="D994" s="1"/>
      <c r="E994" s="1"/>
      <c r="J994" s="1"/>
      <c r="L994" s="1"/>
      <c r="P994" s="1"/>
      <c r="Q994" s="1"/>
    </row>
    <row r="995">
      <c r="B995" s="1"/>
      <c r="C995" s="1"/>
      <c r="D995" s="1"/>
      <c r="E995" s="1"/>
      <c r="J995" s="1"/>
      <c r="L995" s="1"/>
      <c r="P995" s="1"/>
      <c r="Q995" s="1"/>
    </row>
    <row r="996">
      <c r="B996" s="1"/>
      <c r="C996" s="1"/>
      <c r="D996" s="1"/>
      <c r="E996" s="1"/>
      <c r="J996" s="1"/>
      <c r="L996" s="1"/>
      <c r="P996" s="1"/>
      <c r="Q996" s="1"/>
    </row>
    <row r="997">
      <c r="B997" s="1"/>
      <c r="C997" s="1"/>
      <c r="D997" s="1"/>
      <c r="E997" s="1"/>
      <c r="J997" s="1"/>
      <c r="L997" s="1"/>
      <c r="P997" s="1"/>
      <c r="Q997" s="1"/>
    </row>
    <row r="998">
      <c r="B998" s="1"/>
      <c r="C998" s="1"/>
      <c r="D998" s="1"/>
      <c r="E998" s="1"/>
      <c r="J998" s="1"/>
      <c r="L998" s="1"/>
      <c r="P998" s="1"/>
      <c r="Q998" s="1"/>
    </row>
    <row r="999">
      <c r="B999" s="1"/>
      <c r="C999" s="1"/>
      <c r="D999" s="1"/>
      <c r="E999" s="1"/>
      <c r="J999" s="1"/>
      <c r="L999" s="1"/>
      <c r="P999" s="1"/>
      <c r="Q999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40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2675</v>
      </c>
      <c r="G1" s="1" t="s">
        <v>5</v>
      </c>
      <c r="H1" s="6" t="s">
        <v>2676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>
      <c r="A2" s="27" t="str">
        <f t="array" ref="A2:N394">(rawBidData!U2:AH219)</f>
        <v>3/12/2016</v>
      </c>
      <c r="B2" t="s">
        <v>2686</v>
      </c>
      <c r="C2">
        <v>72029.0</v>
      </c>
      <c r="D2" s="29" t="s">
        <v>91</v>
      </c>
      <c r="E2" s="29" t="s">
        <v>1442</v>
      </c>
      <c r="F2" s="29" t="s">
        <v>1442</v>
      </c>
      <c r="G2" s="29" t="s">
        <v>1443</v>
      </c>
      <c r="H2" t="s">
        <v>1443</v>
      </c>
      <c r="I2">
        <v>2009.0</v>
      </c>
      <c r="J2">
        <v>333000.00000000006</v>
      </c>
      <c r="K2">
        <v>65072.0</v>
      </c>
      <c r="L2">
        <v>7.0</v>
      </c>
      <c r="M2">
        <v>2.0</v>
      </c>
      <c r="N2" t="s">
        <v>16</v>
      </c>
    </row>
    <row r="3">
      <c r="A3" s="27">
        <v>42441.0</v>
      </c>
      <c r="B3" t="s">
        <v>2686</v>
      </c>
      <c r="C3">
        <v>74168.0</v>
      </c>
      <c r="D3" s="29" t="s">
        <v>77</v>
      </c>
      <c r="E3" s="29" t="s">
        <v>2298</v>
      </c>
      <c r="F3" s="29" t="s">
        <v>2298</v>
      </c>
      <c r="G3" s="29" t="s">
        <v>2713</v>
      </c>
      <c r="H3" t="s">
        <v>2713</v>
      </c>
      <c r="I3">
        <v>2009.0</v>
      </c>
      <c r="J3">
        <v>388500.00000000006</v>
      </c>
      <c r="K3">
        <v>19232.0</v>
      </c>
      <c r="L3">
        <v>7.0</v>
      </c>
      <c r="M3">
        <v>1.0</v>
      </c>
      <c r="N3" t="s">
        <v>16</v>
      </c>
    </row>
    <row r="4">
      <c r="A4" s="27">
        <v>42441.0</v>
      </c>
      <c r="B4" t="s">
        <v>2686</v>
      </c>
      <c r="C4">
        <v>76498.0</v>
      </c>
      <c r="D4" s="29" t="s">
        <v>61</v>
      </c>
      <c r="E4" s="29" t="s">
        <v>1438</v>
      </c>
      <c r="F4" s="29" t="s">
        <v>1438</v>
      </c>
      <c r="G4" s="29" t="s">
        <v>1449</v>
      </c>
      <c r="H4" t="s">
        <v>1449</v>
      </c>
      <c r="I4">
        <v>2013.0</v>
      </c>
      <c r="J4">
        <v>277500.0</v>
      </c>
      <c r="K4">
        <v>7180.0</v>
      </c>
      <c r="L4">
        <v>3.0</v>
      </c>
      <c r="M4">
        <v>3.0</v>
      </c>
      <c r="N4" t="s">
        <v>16</v>
      </c>
    </row>
    <row r="5">
      <c r="A5" s="27">
        <v>42441.0</v>
      </c>
      <c r="B5" t="s">
        <v>2686</v>
      </c>
      <c r="C5">
        <v>81401.0</v>
      </c>
      <c r="D5" s="29" t="s">
        <v>55</v>
      </c>
      <c r="E5" s="29" t="s">
        <v>2714</v>
      </c>
      <c r="F5" s="29" t="s">
        <v>2714</v>
      </c>
      <c r="G5" s="29" t="s">
        <v>747</v>
      </c>
      <c r="H5" t="s">
        <v>747</v>
      </c>
      <c r="I5">
        <v>2012.0</v>
      </c>
      <c r="J5">
        <v>777000.0000000001</v>
      </c>
      <c r="K5">
        <v>23651.0</v>
      </c>
      <c r="L5">
        <v>4.0</v>
      </c>
      <c r="M5">
        <v>1.0</v>
      </c>
      <c r="N5" t="s">
        <v>16</v>
      </c>
    </row>
    <row r="6">
      <c r="A6" s="27">
        <v>42446.0</v>
      </c>
      <c r="B6" t="s">
        <v>2686</v>
      </c>
      <c r="C6">
        <v>81718.0</v>
      </c>
      <c r="D6" s="29" t="s">
        <v>64</v>
      </c>
      <c r="E6" s="29" t="s">
        <v>174</v>
      </c>
      <c r="F6" s="29" t="s">
        <v>174</v>
      </c>
      <c r="G6" s="29" t="s">
        <v>175</v>
      </c>
      <c r="H6" t="s">
        <v>175</v>
      </c>
      <c r="I6">
        <v>2012.0</v>
      </c>
      <c r="J6">
        <v>566100.0</v>
      </c>
      <c r="K6">
        <v>45722.0</v>
      </c>
      <c r="L6">
        <v>4.0</v>
      </c>
      <c r="M6">
        <v>1.0</v>
      </c>
      <c r="N6" t="s">
        <v>16</v>
      </c>
    </row>
    <row r="7">
      <c r="A7" s="27">
        <v>42445.0</v>
      </c>
      <c r="B7" t="s">
        <v>2686</v>
      </c>
      <c r="C7">
        <v>85380.0</v>
      </c>
      <c r="D7" s="29" t="s">
        <v>91</v>
      </c>
      <c r="E7" s="29" t="s">
        <v>907</v>
      </c>
      <c r="F7" s="29" t="s">
        <v>907</v>
      </c>
      <c r="G7" s="29" t="s">
        <v>235</v>
      </c>
      <c r="H7" t="s">
        <v>235</v>
      </c>
      <c r="I7">
        <v>2010.0</v>
      </c>
      <c r="J7">
        <v>305250.0</v>
      </c>
      <c r="K7">
        <v>21555.0</v>
      </c>
      <c r="L7">
        <v>6.0</v>
      </c>
      <c r="M7">
        <v>2.0</v>
      </c>
      <c r="N7" t="s">
        <v>16</v>
      </c>
    </row>
    <row r="8">
      <c r="A8" s="27">
        <v>42445.0</v>
      </c>
      <c r="B8" t="s">
        <v>2686</v>
      </c>
      <c r="C8">
        <v>86411.0</v>
      </c>
      <c r="D8" s="29" t="s">
        <v>77</v>
      </c>
      <c r="E8" s="29" t="s">
        <v>109</v>
      </c>
      <c r="F8" s="29" t="s">
        <v>109</v>
      </c>
      <c r="G8" s="29" t="s">
        <v>113</v>
      </c>
      <c r="H8" t="s">
        <v>113</v>
      </c>
      <c r="I8">
        <v>2013.0</v>
      </c>
      <c r="J8">
        <v>749250.0000000001</v>
      </c>
      <c r="K8">
        <v>30634.0</v>
      </c>
      <c r="L8">
        <v>3.0</v>
      </c>
      <c r="M8">
        <v>1.0</v>
      </c>
      <c r="N8" t="s">
        <v>16</v>
      </c>
    </row>
    <row r="9">
      <c r="A9" s="27">
        <v>42445.0</v>
      </c>
      <c r="B9" t="s">
        <v>2686</v>
      </c>
      <c r="C9">
        <v>87712.0</v>
      </c>
      <c r="D9" s="29" t="s">
        <v>91</v>
      </c>
      <c r="E9" s="29" t="s">
        <v>1223</v>
      </c>
      <c r="F9" s="29" t="s">
        <v>1223</v>
      </c>
      <c r="G9" s="29" t="s">
        <v>2715</v>
      </c>
      <c r="H9" t="s">
        <v>2715</v>
      </c>
      <c r="I9">
        <v>2012.0</v>
      </c>
      <c r="J9">
        <v>249750.00000000003</v>
      </c>
      <c r="K9">
        <v>6591.0</v>
      </c>
      <c r="L9">
        <v>4.0</v>
      </c>
      <c r="M9">
        <v>1.0</v>
      </c>
      <c r="N9" t="s">
        <v>16</v>
      </c>
    </row>
    <row r="10">
      <c r="A10" s="27">
        <v>42445.0</v>
      </c>
      <c r="B10" t="s">
        <v>2686</v>
      </c>
      <c r="C10">
        <v>89004.0</v>
      </c>
      <c r="D10" s="29" t="s">
        <v>91</v>
      </c>
      <c r="E10" s="29" t="s">
        <v>907</v>
      </c>
      <c r="F10" s="29" t="s">
        <v>907</v>
      </c>
      <c r="G10" s="29" t="s">
        <v>2716</v>
      </c>
      <c r="H10" t="s">
        <v>2716</v>
      </c>
      <c r="I10">
        <v>2010.0</v>
      </c>
      <c r="J10">
        <v>377400.00000000006</v>
      </c>
      <c r="K10">
        <v>39969.0</v>
      </c>
      <c r="L10">
        <v>6.0</v>
      </c>
      <c r="M10">
        <v>1.0</v>
      </c>
      <c r="N10" t="s">
        <v>16</v>
      </c>
    </row>
    <row r="11">
      <c r="A11" s="27">
        <v>42445.0</v>
      </c>
      <c r="B11" t="s">
        <v>2686</v>
      </c>
      <c r="C11">
        <v>90510.0</v>
      </c>
      <c r="D11" s="29" t="s">
        <v>61</v>
      </c>
      <c r="E11" s="29" t="s">
        <v>202</v>
      </c>
      <c r="F11" s="29" t="s">
        <v>202</v>
      </c>
      <c r="G11" s="29" t="s">
        <v>306</v>
      </c>
      <c r="H11" t="s">
        <v>306</v>
      </c>
      <c r="I11">
        <v>2008.0</v>
      </c>
      <c r="J11">
        <v>283050.0</v>
      </c>
      <c r="K11">
        <v>57815.0</v>
      </c>
      <c r="L11">
        <v>8.0</v>
      </c>
      <c r="M11">
        <v>2.0</v>
      </c>
      <c r="N11" t="s">
        <v>16</v>
      </c>
    </row>
    <row r="12">
      <c r="A12" s="27">
        <v>42445.0</v>
      </c>
      <c r="B12" t="s">
        <v>2686</v>
      </c>
      <c r="C12">
        <v>91633.0</v>
      </c>
      <c r="D12" s="29" t="s">
        <v>91</v>
      </c>
      <c r="E12" s="29" t="s">
        <v>258</v>
      </c>
      <c r="F12" s="29" t="s">
        <v>258</v>
      </c>
      <c r="G12" s="29" t="s">
        <v>329</v>
      </c>
      <c r="H12" t="s">
        <v>329</v>
      </c>
      <c r="I12">
        <v>2015.0</v>
      </c>
      <c r="J12">
        <v>555000.0</v>
      </c>
      <c r="K12">
        <v>5517.0</v>
      </c>
      <c r="L12">
        <v>1.0</v>
      </c>
      <c r="M12">
        <v>1.0</v>
      </c>
      <c r="N12" t="s">
        <v>16</v>
      </c>
    </row>
    <row r="13">
      <c r="A13" s="27">
        <v>42446.0</v>
      </c>
      <c r="B13" t="s">
        <v>2686</v>
      </c>
      <c r="C13">
        <v>91788.0</v>
      </c>
      <c r="D13" s="29" t="s">
        <v>61</v>
      </c>
      <c r="E13" s="29" t="s">
        <v>443</v>
      </c>
      <c r="F13" s="29" t="s">
        <v>443</v>
      </c>
      <c r="G13" s="29" t="s">
        <v>444</v>
      </c>
      <c r="H13" t="s">
        <v>2717</v>
      </c>
      <c r="I13">
        <v>2012.0</v>
      </c>
      <c r="J13">
        <v>424020.00000000006</v>
      </c>
      <c r="K13">
        <v>19167.0</v>
      </c>
      <c r="L13">
        <v>4.0</v>
      </c>
      <c r="M13">
        <v>1.0</v>
      </c>
      <c r="N13" t="s">
        <v>16</v>
      </c>
    </row>
    <row r="14">
      <c r="A14" s="27">
        <v>42448.0</v>
      </c>
      <c r="B14" t="s">
        <v>2686</v>
      </c>
      <c r="C14">
        <v>91851.0</v>
      </c>
      <c r="D14" s="29" t="s">
        <v>91</v>
      </c>
      <c r="E14" s="29" t="s">
        <v>907</v>
      </c>
      <c r="F14" s="29" t="s">
        <v>907</v>
      </c>
      <c r="G14" s="29" t="s">
        <v>2718</v>
      </c>
      <c r="H14" t="s">
        <v>2718</v>
      </c>
      <c r="I14">
        <v>2009.0</v>
      </c>
      <c r="J14">
        <v>284160.0</v>
      </c>
      <c r="K14">
        <v>66474.0</v>
      </c>
      <c r="L14">
        <v>7.0</v>
      </c>
      <c r="M14">
        <v>1.0</v>
      </c>
      <c r="N14" t="s">
        <v>16</v>
      </c>
    </row>
    <row r="15">
      <c r="A15" s="27">
        <v>42446.0</v>
      </c>
      <c r="B15" t="s">
        <v>2686</v>
      </c>
      <c r="C15">
        <v>92866.0</v>
      </c>
      <c r="D15" s="29" t="s">
        <v>91</v>
      </c>
      <c r="E15" s="29" t="s">
        <v>243</v>
      </c>
      <c r="F15" s="29" t="s">
        <v>243</v>
      </c>
      <c r="G15" s="29" t="s">
        <v>136</v>
      </c>
      <c r="H15" t="s">
        <v>136</v>
      </c>
      <c r="I15">
        <v>2013.0</v>
      </c>
      <c r="J15">
        <v>538350.0</v>
      </c>
      <c r="K15">
        <v>24890.0</v>
      </c>
      <c r="L15">
        <v>3.0</v>
      </c>
      <c r="M15">
        <v>1.0</v>
      </c>
      <c r="N15" t="s">
        <v>16</v>
      </c>
    </row>
    <row r="16">
      <c r="A16" s="27">
        <v>42450.0</v>
      </c>
      <c r="B16" t="s">
        <v>2686</v>
      </c>
      <c r="C16">
        <v>94481.0</v>
      </c>
      <c r="D16" s="29" t="s">
        <v>81</v>
      </c>
      <c r="E16" s="29" t="s">
        <v>624</v>
      </c>
      <c r="F16" s="29" t="s">
        <v>624</v>
      </c>
      <c r="G16" s="29" t="s">
        <v>1364</v>
      </c>
      <c r="H16" t="s">
        <v>1364</v>
      </c>
      <c r="I16">
        <v>2006.0</v>
      </c>
      <c r="J16">
        <v>297480.0</v>
      </c>
      <c r="K16">
        <v>40076.0</v>
      </c>
      <c r="L16">
        <v>10.0</v>
      </c>
      <c r="M16">
        <v>2.0</v>
      </c>
      <c r="N16" t="s">
        <v>16</v>
      </c>
    </row>
    <row r="17">
      <c r="A17" s="27">
        <v>42450.0</v>
      </c>
      <c r="B17" t="s">
        <v>2686</v>
      </c>
      <c r="C17">
        <v>94528.0</v>
      </c>
      <c r="D17" s="29" t="s">
        <v>91</v>
      </c>
      <c r="E17" s="29" t="s">
        <v>1442</v>
      </c>
      <c r="F17" s="29" t="s">
        <v>1442</v>
      </c>
      <c r="G17" s="29" t="s">
        <v>1443</v>
      </c>
      <c r="H17" t="s">
        <v>1443</v>
      </c>
      <c r="I17">
        <v>2008.0</v>
      </c>
      <c r="J17">
        <v>213120.00000000003</v>
      </c>
      <c r="K17">
        <v>68783.0</v>
      </c>
      <c r="L17">
        <v>8.0</v>
      </c>
      <c r="M17">
        <v>2.0</v>
      </c>
      <c r="N17" t="s">
        <v>16</v>
      </c>
    </row>
    <row r="18">
      <c r="A18" s="27">
        <v>42448.0</v>
      </c>
      <c r="B18" t="s">
        <v>2686</v>
      </c>
      <c r="C18">
        <v>95257.0</v>
      </c>
      <c r="D18" s="29" t="s">
        <v>91</v>
      </c>
      <c r="E18" s="29" t="s">
        <v>243</v>
      </c>
      <c r="F18" s="29" t="s">
        <v>243</v>
      </c>
      <c r="G18" s="29" t="s">
        <v>847</v>
      </c>
      <c r="H18" t="s">
        <v>847</v>
      </c>
      <c r="I18">
        <v>2010.0</v>
      </c>
      <c r="J18">
        <v>316350.0</v>
      </c>
      <c r="K18">
        <v>97916.0</v>
      </c>
      <c r="L18">
        <v>6.0</v>
      </c>
      <c r="M18">
        <v>2.0</v>
      </c>
      <c r="N18" t="s">
        <v>16</v>
      </c>
    </row>
    <row r="19">
      <c r="A19" s="27">
        <v>42446.0</v>
      </c>
      <c r="B19" t="s">
        <v>2686</v>
      </c>
      <c r="C19">
        <v>95708.0</v>
      </c>
      <c r="D19" s="29" t="s">
        <v>91</v>
      </c>
      <c r="E19" s="29" t="s">
        <v>907</v>
      </c>
      <c r="F19" s="29" t="s">
        <v>907</v>
      </c>
      <c r="G19" s="29" t="s">
        <v>2719</v>
      </c>
      <c r="H19" t="s">
        <v>2719</v>
      </c>
      <c r="I19">
        <v>2009.0</v>
      </c>
      <c r="J19">
        <v>271950.0</v>
      </c>
      <c r="K19">
        <v>49421.0</v>
      </c>
      <c r="L19">
        <v>7.0</v>
      </c>
      <c r="M19">
        <v>2.0</v>
      </c>
      <c r="N19" t="s">
        <v>16</v>
      </c>
    </row>
    <row r="20">
      <c r="A20" s="27">
        <v>42445.0</v>
      </c>
      <c r="B20" t="s">
        <v>2686</v>
      </c>
      <c r="C20">
        <v>96521.0</v>
      </c>
      <c r="D20" s="29" t="s">
        <v>91</v>
      </c>
      <c r="E20" s="29" t="s">
        <v>92</v>
      </c>
      <c r="F20" s="29" t="s">
        <v>92</v>
      </c>
      <c r="G20" s="29" t="s">
        <v>229</v>
      </c>
      <c r="H20" t="s">
        <v>229</v>
      </c>
      <c r="I20">
        <v>2013.0</v>
      </c>
      <c r="J20">
        <v>888000.0000000001</v>
      </c>
      <c r="K20">
        <v>18481.0</v>
      </c>
      <c r="L20">
        <v>3.0</v>
      </c>
      <c r="M20">
        <v>1.0</v>
      </c>
      <c r="N20" t="s">
        <v>16</v>
      </c>
    </row>
    <row r="21">
      <c r="A21" s="27">
        <v>42446.0</v>
      </c>
      <c r="B21" t="s">
        <v>2686</v>
      </c>
      <c r="C21">
        <v>96852.0</v>
      </c>
      <c r="D21" s="29" t="s">
        <v>36</v>
      </c>
      <c r="E21" s="29" t="s">
        <v>902</v>
      </c>
      <c r="F21" s="29" t="s">
        <v>902</v>
      </c>
      <c r="G21" s="29" t="s">
        <v>1505</v>
      </c>
      <c r="H21" t="s">
        <v>1505</v>
      </c>
      <c r="I21">
        <v>2010.0</v>
      </c>
      <c r="J21">
        <v>227550.00000000003</v>
      </c>
      <c r="K21">
        <v>114741.0</v>
      </c>
      <c r="L21">
        <v>6.0</v>
      </c>
      <c r="M21">
        <v>2.0</v>
      </c>
      <c r="N21" t="s">
        <v>16</v>
      </c>
    </row>
    <row r="22">
      <c r="A22" s="27">
        <v>42445.0</v>
      </c>
      <c r="B22" t="s">
        <v>2686</v>
      </c>
      <c r="C22">
        <v>97150.0</v>
      </c>
      <c r="D22" s="29" t="s">
        <v>91</v>
      </c>
      <c r="E22" s="29" t="s">
        <v>907</v>
      </c>
      <c r="F22" s="29" t="s">
        <v>907</v>
      </c>
      <c r="G22" s="29" t="s">
        <v>235</v>
      </c>
      <c r="H22" t="s">
        <v>235</v>
      </c>
      <c r="I22">
        <v>2011.0</v>
      </c>
      <c r="J22">
        <v>323010.0</v>
      </c>
      <c r="K22">
        <v>49399.0</v>
      </c>
      <c r="L22">
        <v>5.0</v>
      </c>
      <c r="M22">
        <v>2.0</v>
      </c>
      <c r="N22" t="s">
        <v>16</v>
      </c>
    </row>
    <row r="23">
      <c r="A23" s="27">
        <v>42446.0</v>
      </c>
      <c r="B23" t="s">
        <v>2686</v>
      </c>
      <c r="C23">
        <v>97920.0</v>
      </c>
      <c r="D23" s="29" t="s">
        <v>13</v>
      </c>
      <c r="E23" s="29" t="s">
        <v>103</v>
      </c>
      <c r="F23" s="29" t="s">
        <v>103</v>
      </c>
      <c r="G23" s="29" t="s">
        <v>102</v>
      </c>
      <c r="H23" t="s">
        <v>102</v>
      </c>
      <c r="I23">
        <v>2008.0</v>
      </c>
      <c r="J23">
        <v>471750.00000000006</v>
      </c>
      <c r="K23">
        <v>28705.0</v>
      </c>
      <c r="L23">
        <v>8.0</v>
      </c>
      <c r="M23">
        <v>1.0</v>
      </c>
      <c r="N23" t="s">
        <v>16</v>
      </c>
    </row>
    <row r="24">
      <c r="A24" s="27">
        <v>42445.0</v>
      </c>
      <c r="B24" t="s">
        <v>2686</v>
      </c>
      <c r="C24">
        <v>98797.0</v>
      </c>
      <c r="D24" s="29" t="s">
        <v>77</v>
      </c>
      <c r="E24" s="29" t="s">
        <v>623</v>
      </c>
      <c r="F24" s="29" t="s">
        <v>623</v>
      </c>
      <c r="G24" s="29" t="s">
        <v>2720</v>
      </c>
      <c r="H24" t="s">
        <v>2720</v>
      </c>
      <c r="I24">
        <v>2012.0</v>
      </c>
      <c r="J24">
        <v>339660.00000000006</v>
      </c>
      <c r="K24">
        <v>36452.0</v>
      </c>
      <c r="L24">
        <v>4.0</v>
      </c>
      <c r="M24">
        <v>1.0</v>
      </c>
      <c r="N24" t="s">
        <v>16</v>
      </c>
    </row>
    <row r="25">
      <c r="A25" s="27">
        <v>42448.0</v>
      </c>
      <c r="B25" t="s">
        <v>2686</v>
      </c>
      <c r="C25">
        <v>99640.0</v>
      </c>
      <c r="D25" s="29" t="s">
        <v>61</v>
      </c>
      <c r="E25" s="29" t="s">
        <v>216</v>
      </c>
      <c r="F25" s="29" t="s">
        <v>216</v>
      </c>
      <c r="G25" s="29" t="s">
        <v>850</v>
      </c>
      <c r="H25" t="s">
        <v>850</v>
      </c>
      <c r="I25">
        <v>2010.0</v>
      </c>
      <c r="J25">
        <v>371850.00000000006</v>
      </c>
      <c r="K25">
        <v>54406.0</v>
      </c>
      <c r="L25">
        <v>6.0</v>
      </c>
      <c r="M25">
        <v>2.0</v>
      </c>
      <c r="N25" t="s">
        <v>16</v>
      </c>
    </row>
    <row r="26">
      <c r="A26" s="27">
        <v>42448.0</v>
      </c>
      <c r="B26" t="s">
        <v>2686</v>
      </c>
      <c r="C26">
        <v>100116.0</v>
      </c>
      <c r="D26" s="29" t="s">
        <v>61</v>
      </c>
      <c r="E26" s="29" t="s">
        <v>202</v>
      </c>
      <c r="F26" s="29" t="s">
        <v>202</v>
      </c>
      <c r="G26" s="29" t="s">
        <v>172</v>
      </c>
      <c r="H26" t="s">
        <v>172</v>
      </c>
      <c r="I26">
        <v>2009.0</v>
      </c>
      <c r="J26">
        <v>338550.00000000006</v>
      </c>
      <c r="K26">
        <v>74610.0</v>
      </c>
      <c r="L26">
        <v>7.0</v>
      </c>
      <c r="M26">
        <v>1.0</v>
      </c>
      <c r="N26" t="s">
        <v>16</v>
      </c>
    </row>
    <row r="27">
      <c r="A27" s="27">
        <v>42448.0</v>
      </c>
      <c r="B27" t="s">
        <v>2686</v>
      </c>
      <c r="C27">
        <v>100210.0</v>
      </c>
      <c r="D27" s="29" t="s">
        <v>61</v>
      </c>
      <c r="E27" s="29" t="s">
        <v>1831</v>
      </c>
      <c r="F27" s="29" t="s">
        <v>1831</v>
      </c>
      <c r="G27" s="29" t="s">
        <v>1844</v>
      </c>
      <c r="H27" t="s">
        <v>1183</v>
      </c>
      <c r="I27">
        <v>2004.0</v>
      </c>
      <c r="J27">
        <v>130000.0</v>
      </c>
      <c r="K27">
        <v>85256.0</v>
      </c>
      <c r="L27">
        <v>12.0</v>
      </c>
      <c r="M27">
        <v>2.0</v>
      </c>
      <c r="N27" t="s">
        <v>16</v>
      </c>
    </row>
    <row r="28">
      <c r="A28" s="27">
        <v>42446.0</v>
      </c>
      <c r="B28" t="s">
        <v>2686</v>
      </c>
      <c r="C28">
        <v>100538.0</v>
      </c>
      <c r="D28" s="29" t="s">
        <v>32</v>
      </c>
      <c r="E28" s="29" t="s">
        <v>178</v>
      </c>
      <c r="F28" s="29" t="s">
        <v>178</v>
      </c>
      <c r="G28" s="29" t="s">
        <v>2721</v>
      </c>
      <c r="H28" t="s">
        <v>768</v>
      </c>
      <c r="I28">
        <v>2009.0</v>
      </c>
      <c r="J28">
        <v>372960.00000000006</v>
      </c>
      <c r="K28">
        <v>59648.0</v>
      </c>
      <c r="L28">
        <v>7.0</v>
      </c>
      <c r="M28">
        <v>2.0</v>
      </c>
      <c r="N28" t="s">
        <v>16</v>
      </c>
    </row>
    <row r="29">
      <c r="A29" s="27">
        <v>42448.0</v>
      </c>
      <c r="B29" t="s">
        <v>2686</v>
      </c>
      <c r="C29">
        <v>100654.0</v>
      </c>
      <c r="D29" s="29" t="s">
        <v>61</v>
      </c>
      <c r="E29" s="29" t="s">
        <v>202</v>
      </c>
      <c r="F29" s="29" t="s">
        <v>202</v>
      </c>
      <c r="G29" s="29" t="s">
        <v>172</v>
      </c>
      <c r="H29" t="s">
        <v>172</v>
      </c>
      <c r="I29">
        <v>2008.0</v>
      </c>
      <c r="J29">
        <v>299700.0</v>
      </c>
      <c r="K29">
        <v>47304.0</v>
      </c>
      <c r="L29">
        <v>8.0</v>
      </c>
      <c r="M29">
        <v>1.0</v>
      </c>
      <c r="N29" t="s">
        <v>16</v>
      </c>
    </row>
    <row r="30">
      <c r="A30" s="27">
        <v>42445.0</v>
      </c>
      <c r="B30" t="s">
        <v>2686</v>
      </c>
      <c r="C30">
        <v>100842.0</v>
      </c>
      <c r="D30" s="29" t="s">
        <v>13</v>
      </c>
      <c r="E30" s="29" t="s">
        <v>30</v>
      </c>
      <c r="F30" s="29" t="s">
        <v>30</v>
      </c>
      <c r="G30" s="29" t="s">
        <v>2722</v>
      </c>
      <c r="H30" t="s">
        <v>35</v>
      </c>
      <c r="I30">
        <v>2005.0</v>
      </c>
      <c r="J30">
        <v>612720.0</v>
      </c>
      <c r="K30">
        <v>113602.0</v>
      </c>
      <c r="L30">
        <v>11.0</v>
      </c>
      <c r="M30">
        <v>1.0</v>
      </c>
      <c r="N30" t="s">
        <v>16</v>
      </c>
    </row>
    <row r="31">
      <c r="A31" s="27">
        <v>42446.0</v>
      </c>
      <c r="B31" t="s">
        <v>2686</v>
      </c>
      <c r="C31">
        <v>101175.0</v>
      </c>
      <c r="D31" s="29" t="s">
        <v>77</v>
      </c>
      <c r="E31" s="29" t="s">
        <v>623</v>
      </c>
      <c r="F31" s="29" t="s">
        <v>623</v>
      </c>
      <c r="G31" s="29" t="s">
        <v>786</v>
      </c>
      <c r="H31" t="s">
        <v>786</v>
      </c>
      <c r="I31">
        <v>2010.0</v>
      </c>
      <c r="J31">
        <v>271950.0</v>
      </c>
      <c r="K31">
        <v>86727.0</v>
      </c>
      <c r="L31">
        <v>6.0</v>
      </c>
      <c r="M31">
        <v>2.0</v>
      </c>
      <c r="N31" t="s">
        <v>16</v>
      </c>
    </row>
    <row r="32">
      <c r="A32" s="27">
        <v>42448.0</v>
      </c>
      <c r="B32" t="s">
        <v>2686</v>
      </c>
      <c r="C32">
        <v>101218.0</v>
      </c>
      <c r="D32" s="29" t="s">
        <v>81</v>
      </c>
      <c r="E32" s="29" t="s">
        <v>82</v>
      </c>
      <c r="F32" s="29" t="s">
        <v>82</v>
      </c>
      <c r="G32" s="29" t="s">
        <v>541</v>
      </c>
      <c r="H32" t="s">
        <v>541</v>
      </c>
      <c r="I32">
        <v>2010.0</v>
      </c>
      <c r="J32">
        <v>527250.0</v>
      </c>
      <c r="K32">
        <v>21865.0</v>
      </c>
      <c r="L32">
        <v>6.0</v>
      </c>
      <c r="M32">
        <v>2.0</v>
      </c>
      <c r="N32" t="s">
        <v>16</v>
      </c>
    </row>
    <row r="33">
      <c r="A33" s="27">
        <v>42448.0</v>
      </c>
      <c r="B33" t="s">
        <v>2686</v>
      </c>
      <c r="C33">
        <v>101604.0</v>
      </c>
      <c r="D33" s="29" t="s">
        <v>61</v>
      </c>
      <c r="E33" s="29" t="s">
        <v>202</v>
      </c>
      <c r="F33" s="29" t="s">
        <v>202</v>
      </c>
      <c r="G33" s="29" t="s">
        <v>172</v>
      </c>
      <c r="H33" t="s">
        <v>172</v>
      </c>
      <c r="I33">
        <v>2010.0</v>
      </c>
      <c r="J33">
        <v>388500.00000000006</v>
      </c>
      <c r="K33">
        <v>92406.0</v>
      </c>
      <c r="L33">
        <v>6.0</v>
      </c>
      <c r="M33">
        <v>1.0</v>
      </c>
      <c r="N33" t="s">
        <v>16</v>
      </c>
    </row>
    <row r="34">
      <c r="A34" s="27">
        <v>42446.0</v>
      </c>
      <c r="B34" t="s">
        <v>2686</v>
      </c>
      <c r="C34">
        <v>102827.0</v>
      </c>
      <c r="D34" s="29" t="s">
        <v>81</v>
      </c>
      <c r="E34" s="29" t="s">
        <v>1099</v>
      </c>
      <c r="F34" s="29" t="s">
        <v>1099</v>
      </c>
      <c r="G34" s="29" t="s">
        <v>1124</v>
      </c>
      <c r="H34" t="s">
        <v>1124</v>
      </c>
      <c r="I34">
        <v>2008.0</v>
      </c>
      <c r="J34">
        <v>271950.0</v>
      </c>
      <c r="K34">
        <v>85591.0</v>
      </c>
      <c r="L34">
        <v>8.0</v>
      </c>
      <c r="M34">
        <v>2.0</v>
      </c>
      <c r="N34" t="s">
        <v>16</v>
      </c>
    </row>
    <row r="35">
      <c r="A35" s="27">
        <v>42446.0</v>
      </c>
      <c r="B35" t="s">
        <v>2686</v>
      </c>
      <c r="C35">
        <v>102857.0</v>
      </c>
      <c r="D35" s="29" t="s">
        <v>91</v>
      </c>
      <c r="E35" s="29" t="s">
        <v>92</v>
      </c>
      <c r="F35" s="29" t="s">
        <v>92</v>
      </c>
      <c r="G35" s="29" t="s">
        <v>2723</v>
      </c>
      <c r="H35" t="s">
        <v>2723</v>
      </c>
      <c r="I35">
        <v>2010.0</v>
      </c>
      <c r="J35">
        <v>361860.00000000006</v>
      </c>
      <c r="K35">
        <v>22886.0</v>
      </c>
      <c r="L35">
        <v>6.0</v>
      </c>
      <c r="M35">
        <v>1.0</v>
      </c>
      <c r="N35" t="s">
        <v>16</v>
      </c>
    </row>
    <row r="36">
      <c r="A36" s="27">
        <v>42445.0</v>
      </c>
      <c r="B36" t="s">
        <v>2686</v>
      </c>
      <c r="C36">
        <v>103053.0</v>
      </c>
      <c r="D36" s="29" t="s">
        <v>64</v>
      </c>
      <c r="E36" s="29" t="s">
        <v>98</v>
      </c>
      <c r="F36" s="29" t="s">
        <v>98</v>
      </c>
      <c r="G36" s="29" t="s">
        <v>2724</v>
      </c>
      <c r="H36" t="s">
        <v>2724</v>
      </c>
      <c r="I36">
        <v>2015.0</v>
      </c>
      <c r="J36">
        <v>616050.0</v>
      </c>
      <c r="K36">
        <v>18243.0</v>
      </c>
      <c r="L36">
        <v>1.0</v>
      </c>
      <c r="M36">
        <v>1.0</v>
      </c>
      <c r="N36" t="s">
        <v>16</v>
      </c>
    </row>
    <row r="37">
      <c r="A37" s="27">
        <v>42446.0</v>
      </c>
      <c r="B37" t="s">
        <v>2686</v>
      </c>
      <c r="C37">
        <v>103435.0</v>
      </c>
      <c r="D37" s="29" t="s">
        <v>91</v>
      </c>
      <c r="E37" s="29" t="s">
        <v>1223</v>
      </c>
      <c r="F37" s="29" t="s">
        <v>1223</v>
      </c>
      <c r="G37" s="29" t="s">
        <v>1366</v>
      </c>
      <c r="H37" t="s">
        <v>1366</v>
      </c>
      <c r="I37">
        <v>2014.0</v>
      </c>
      <c r="J37">
        <v>311910.0</v>
      </c>
      <c r="K37">
        <v>7892.0</v>
      </c>
      <c r="L37">
        <v>2.0</v>
      </c>
      <c r="M37">
        <v>1.0</v>
      </c>
      <c r="N37" t="s">
        <v>16</v>
      </c>
    </row>
    <row r="38">
      <c r="A38" s="27">
        <v>42450.0</v>
      </c>
      <c r="B38" t="s">
        <v>2686</v>
      </c>
      <c r="C38">
        <v>103859.0</v>
      </c>
      <c r="D38" s="29" t="s">
        <v>61</v>
      </c>
      <c r="E38" s="29" t="s">
        <v>202</v>
      </c>
      <c r="F38" s="29" t="s">
        <v>202</v>
      </c>
      <c r="G38" s="29" t="s">
        <v>306</v>
      </c>
      <c r="H38" t="s">
        <v>306</v>
      </c>
      <c r="I38">
        <v>2006.0</v>
      </c>
      <c r="J38">
        <v>210900.00000000003</v>
      </c>
      <c r="K38">
        <v>52341.0</v>
      </c>
      <c r="L38">
        <v>10.0</v>
      </c>
      <c r="M38">
        <v>3.0</v>
      </c>
      <c r="N38" t="s">
        <v>16</v>
      </c>
    </row>
    <row r="39">
      <c r="A39" s="27">
        <v>42450.0</v>
      </c>
      <c r="B39" t="s">
        <v>2686</v>
      </c>
      <c r="C39">
        <v>104613.0</v>
      </c>
      <c r="D39" s="29" t="s">
        <v>81</v>
      </c>
      <c r="E39" s="29" t="s">
        <v>624</v>
      </c>
      <c r="F39" s="29" t="s">
        <v>624</v>
      </c>
      <c r="G39" s="29" t="s">
        <v>625</v>
      </c>
      <c r="H39" t="s">
        <v>625</v>
      </c>
      <c r="I39">
        <v>2010.0</v>
      </c>
      <c r="J39">
        <v>444000.00000000006</v>
      </c>
      <c r="K39">
        <v>90573.0</v>
      </c>
      <c r="L39">
        <v>6.0</v>
      </c>
      <c r="M39">
        <v>1.0</v>
      </c>
      <c r="N39" t="s">
        <v>16</v>
      </c>
    </row>
    <row r="40">
      <c r="A40" s="27">
        <v>42450.0</v>
      </c>
      <c r="B40" t="s">
        <v>2686</v>
      </c>
      <c r="C40">
        <v>105110.0</v>
      </c>
      <c r="D40" s="29" t="s">
        <v>61</v>
      </c>
      <c r="E40" s="29" t="s">
        <v>443</v>
      </c>
      <c r="F40" s="29" t="s">
        <v>443</v>
      </c>
      <c r="G40" s="29" t="s">
        <v>444</v>
      </c>
      <c r="H40" t="s">
        <v>2717</v>
      </c>
      <c r="I40">
        <v>2010.0</v>
      </c>
      <c r="J40">
        <v>305250.0</v>
      </c>
      <c r="K40">
        <v>111432.0</v>
      </c>
      <c r="L40">
        <v>6.0</v>
      </c>
      <c r="M40">
        <v>2.0</v>
      </c>
      <c r="N40" t="s">
        <v>16</v>
      </c>
    </row>
    <row r="41">
      <c r="A41" s="27">
        <v>42446.0</v>
      </c>
      <c r="B41" t="s">
        <v>2686</v>
      </c>
      <c r="C41">
        <v>105195.0</v>
      </c>
      <c r="D41" s="29" t="s">
        <v>91</v>
      </c>
      <c r="E41" s="29" t="s">
        <v>907</v>
      </c>
      <c r="F41" s="29" t="s">
        <v>907</v>
      </c>
      <c r="G41" s="29" t="s">
        <v>2715</v>
      </c>
      <c r="H41" t="s">
        <v>2715</v>
      </c>
      <c r="I41">
        <v>2011.0</v>
      </c>
      <c r="J41">
        <v>321900.0</v>
      </c>
      <c r="K41">
        <v>71743.0</v>
      </c>
      <c r="L41">
        <v>5.0</v>
      </c>
      <c r="M41">
        <v>2.0</v>
      </c>
      <c r="N41" t="s">
        <v>16</v>
      </c>
    </row>
    <row r="42">
      <c r="A42" s="27">
        <v>42445.0</v>
      </c>
      <c r="B42" t="s">
        <v>2686</v>
      </c>
      <c r="C42">
        <v>105296.0</v>
      </c>
      <c r="D42" s="29" t="s">
        <v>91</v>
      </c>
      <c r="E42" s="29" t="s">
        <v>243</v>
      </c>
      <c r="F42" s="29" t="s">
        <v>243</v>
      </c>
      <c r="G42" s="29" t="s">
        <v>454</v>
      </c>
      <c r="H42" t="s">
        <v>454</v>
      </c>
      <c r="I42">
        <v>2011.0</v>
      </c>
      <c r="J42">
        <v>432900.00000000006</v>
      </c>
      <c r="K42">
        <v>53188.0</v>
      </c>
      <c r="L42">
        <v>5.0</v>
      </c>
      <c r="M42">
        <v>2.0</v>
      </c>
      <c r="N42" t="s">
        <v>16</v>
      </c>
    </row>
    <row r="43">
      <c r="A43" s="27">
        <v>42446.0</v>
      </c>
      <c r="B43" t="s">
        <v>2686</v>
      </c>
      <c r="C43">
        <v>105507.0</v>
      </c>
      <c r="D43" s="29" t="s">
        <v>81</v>
      </c>
      <c r="E43" s="29" t="s">
        <v>253</v>
      </c>
      <c r="F43" s="29" t="s">
        <v>253</v>
      </c>
      <c r="G43" s="29" t="s">
        <v>254</v>
      </c>
      <c r="H43" t="s">
        <v>254</v>
      </c>
      <c r="I43">
        <v>2013.0</v>
      </c>
      <c r="J43">
        <v>455100.00000000006</v>
      </c>
      <c r="K43">
        <v>17681.0</v>
      </c>
      <c r="L43">
        <v>3.0</v>
      </c>
      <c r="M43">
        <v>1.0</v>
      </c>
      <c r="N43" t="s">
        <v>16</v>
      </c>
    </row>
    <row r="44">
      <c r="A44" s="27">
        <v>42450.0</v>
      </c>
      <c r="B44" t="s">
        <v>2686</v>
      </c>
      <c r="C44">
        <v>106314.0</v>
      </c>
      <c r="D44" s="29" t="s">
        <v>81</v>
      </c>
      <c r="E44" s="29" t="s">
        <v>624</v>
      </c>
      <c r="F44" s="29" t="s">
        <v>624</v>
      </c>
      <c r="G44" s="29" t="s">
        <v>1364</v>
      </c>
      <c r="H44" t="s">
        <v>1364</v>
      </c>
      <c r="I44">
        <v>2007.0</v>
      </c>
      <c r="J44">
        <v>371850.00000000006</v>
      </c>
      <c r="K44">
        <v>59770.0</v>
      </c>
      <c r="L44">
        <v>9.0</v>
      </c>
      <c r="M44">
        <v>2.0</v>
      </c>
      <c r="N44" t="s">
        <v>16</v>
      </c>
    </row>
    <row r="45">
      <c r="A45" s="27">
        <v>42447.0</v>
      </c>
      <c r="B45" t="s">
        <v>2686</v>
      </c>
      <c r="C45">
        <v>106464.0</v>
      </c>
      <c r="D45" s="29" t="s">
        <v>61</v>
      </c>
      <c r="E45" s="29" t="s">
        <v>652</v>
      </c>
      <c r="F45" s="29" t="s">
        <v>652</v>
      </c>
      <c r="G45" s="29" t="s">
        <v>2295</v>
      </c>
      <c r="H45" t="s">
        <v>2295</v>
      </c>
      <c r="I45">
        <v>2004.0</v>
      </c>
      <c r="J45">
        <v>142000.0</v>
      </c>
      <c r="K45">
        <v>88059.0</v>
      </c>
      <c r="L45">
        <v>12.0</v>
      </c>
      <c r="M45">
        <v>2.0</v>
      </c>
      <c r="N45" t="s">
        <v>16</v>
      </c>
    </row>
    <row r="46">
      <c r="A46" s="27">
        <v>42447.0</v>
      </c>
      <c r="B46" t="s">
        <v>2686</v>
      </c>
      <c r="C46">
        <v>107384.0</v>
      </c>
      <c r="D46" s="29" t="s">
        <v>61</v>
      </c>
      <c r="E46" s="29" t="s">
        <v>652</v>
      </c>
      <c r="F46" s="29" t="s">
        <v>652</v>
      </c>
      <c r="G46" s="29" t="s">
        <v>2129</v>
      </c>
      <c r="H46" t="s">
        <v>226</v>
      </c>
      <c r="I46">
        <v>2007.0</v>
      </c>
      <c r="J46">
        <v>158730.0</v>
      </c>
      <c r="K46">
        <v>68649.0</v>
      </c>
      <c r="L46">
        <v>9.0</v>
      </c>
      <c r="M46">
        <v>1.0</v>
      </c>
      <c r="N46" t="s">
        <v>16</v>
      </c>
    </row>
    <row r="47">
      <c r="A47" s="27">
        <v>42450.0</v>
      </c>
      <c r="B47" t="s">
        <v>2686</v>
      </c>
      <c r="C47">
        <v>107540.0</v>
      </c>
      <c r="D47" s="29" t="s">
        <v>61</v>
      </c>
      <c r="E47" s="29" t="s">
        <v>202</v>
      </c>
      <c r="F47" s="29" t="s">
        <v>202</v>
      </c>
      <c r="G47" s="29" t="s">
        <v>289</v>
      </c>
      <c r="H47" t="s">
        <v>289</v>
      </c>
      <c r="I47">
        <v>2007.0</v>
      </c>
      <c r="J47">
        <v>255300.00000000003</v>
      </c>
      <c r="K47">
        <v>99084.0</v>
      </c>
      <c r="L47">
        <v>9.0</v>
      </c>
      <c r="M47">
        <v>1.0</v>
      </c>
      <c r="N47" t="s">
        <v>16</v>
      </c>
    </row>
    <row r="48">
      <c r="A48" s="27">
        <v>42452.0</v>
      </c>
      <c r="B48" t="s">
        <v>2686</v>
      </c>
      <c r="C48">
        <v>108323.0</v>
      </c>
      <c r="D48" s="29" t="s">
        <v>91</v>
      </c>
      <c r="E48" s="29" t="s">
        <v>1442</v>
      </c>
      <c r="F48" s="29" t="s">
        <v>1442</v>
      </c>
      <c r="G48" s="29" t="s">
        <v>2343</v>
      </c>
      <c r="H48" t="s">
        <v>2343</v>
      </c>
      <c r="I48">
        <v>2006.0</v>
      </c>
      <c r="J48">
        <v>131000.0</v>
      </c>
      <c r="K48">
        <v>23168.0</v>
      </c>
      <c r="L48">
        <v>10.0</v>
      </c>
      <c r="M48">
        <v>2.0</v>
      </c>
      <c r="N48" t="s">
        <v>16</v>
      </c>
    </row>
    <row r="49">
      <c r="A49" s="27">
        <v>42448.0</v>
      </c>
      <c r="B49" t="s">
        <v>2686</v>
      </c>
      <c r="C49">
        <v>110238.0</v>
      </c>
      <c r="D49" s="29" t="s">
        <v>81</v>
      </c>
      <c r="E49" s="29" t="s">
        <v>624</v>
      </c>
      <c r="F49" s="29" t="s">
        <v>624</v>
      </c>
      <c r="G49" s="29" t="s">
        <v>1364</v>
      </c>
      <c r="H49" t="s">
        <v>1364</v>
      </c>
      <c r="I49">
        <v>2008.0</v>
      </c>
      <c r="J49">
        <v>377400.00000000006</v>
      </c>
      <c r="K49">
        <v>59786.0</v>
      </c>
      <c r="L49">
        <v>8.0</v>
      </c>
      <c r="M49">
        <v>2.0</v>
      </c>
      <c r="N49" t="s">
        <v>16</v>
      </c>
    </row>
    <row r="50">
      <c r="A50" s="27">
        <v>42448.0</v>
      </c>
      <c r="B50" t="s">
        <v>2686</v>
      </c>
      <c r="C50">
        <v>110338.0</v>
      </c>
      <c r="D50" s="29" t="s">
        <v>81</v>
      </c>
      <c r="E50" s="29" t="s">
        <v>1099</v>
      </c>
      <c r="F50" s="29" t="s">
        <v>1099</v>
      </c>
      <c r="G50" s="29" t="s">
        <v>1124</v>
      </c>
      <c r="H50" t="s">
        <v>1124</v>
      </c>
      <c r="I50">
        <v>2006.0</v>
      </c>
      <c r="J50">
        <v>255300.00000000003</v>
      </c>
      <c r="K50">
        <v>97246.0</v>
      </c>
      <c r="L50">
        <v>10.0</v>
      </c>
      <c r="M50">
        <v>1.0</v>
      </c>
      <c r="N50" t="s">
        <v>16</v>
      </c>
    </row>
    <row r="51">
      <c r="A51" s="27">
        <v>42447.0</v>
      </c>
      <c r="B51" t="s">
        <v>2686</v>
      </c>
      <c r="C51">
        <v>111117.0</v>
      </c>
      <c r="D51" s="29" t="s">
        <v>61</v>
      </c>
      <c r="E51" s="29" t="s">
        <v>1211</v>
      </c>
      <c r="F51" s="29" t="s">
        <v>1211</v>
      </c>
      <c r="G51" s="29" t="s">
        <v>306</v>
      </c>
      <c r="H51" t="s">
        <v>306</v>
      </c>
      <c r="I51">
        <v>2010.0</v>
      </c>
      <c r="J51">
        <v>255300.00000000003</v>
      </c>
      <c r="K51">
        <v>4367.0</v>
      </c>
      <c r="L51">
        <v>6.0</v>
      </c>
      <c r="M51">
        <v>2.0</v>
      </c>
      <c r="N51" t="s">
        <v>16</v>
      </c>
    </row>
    <row r="52">
      <c r="A52" s="27">
        <v>42452.0</v>
      </c>
      <c r="B52" t="s">
        <v>2686</v>
      </c>
      <c r="C52">
        <v>111120.0</v>
      </c>
      <c r="D52" s="29" t="s">
        <v>61</v>
      </c>
      <c r="E52" s="29" t="s">
        <v>652</v>
      </c>
      <c r="F52" s="29" t="s">
        <v>652</v>
      </c>
      <c r="G52" s="29" t="s">
        <v>1233</v>
      </c>
      <c r="H52" t="s">
        <v>1233</v>
      </c>
      <c r="I52">
        <v>2004.0</v>
      </c>
      <c r="J52">
        <v>105000.0</v>
      </c>
      <c r="K52">
        <v>99699.0</v>
      </c>
      <c r="L52">
        <v>12.0</v>
      </c>
      <c r="M52">
        <v>2.0</v>
      </c>
      <c r="N52" t="s">
        <v>16</v>
      </c>
    </row>
    <row r="53">
      <c r="A53" s="27">
        <v>42448.0</v>
      </c>
      <c r="B53" t="s">
        <v>2686</v>
      </c>
      <c r="C53">
        <v>111499.0</v>
      </c>
      <c r="D53" s="29" t="s">
        <v>61</v>
      </c>
      <c r="E53" s="29" t="s">
        <v>202</v>
      </c>
      <c r="F53" s="29" t="s">
        <v>202</v>
      </c>
      <c r="G53" s="29" t="s">
        <v>266</v>
      </c>
      <c r="H53" t="s">
        <v>2725</v>
      </c>
      <c r="I53">
        <v>2010.0</v>
      </c>
      <c r="J53">
        <v>360750.00000000006</v>
      </c>
      <c r="K53">
        <v>96463.0</v>
      </c>
      <c r="L53">
        <v>6.0</v>
      </c>
      <c r="M53">
        <v>1.0</v>
      </c>
      <c r="N53" t="s">
        <v>16</v>
      </c>
    </row>
    <row r="54">
      <c r="A54" s="27">
        <v>42448.0</v>
      </c>
      <c r="B54" t="s">
        <v>2686</v>
      </c>
      <c r="C54">
        <v>111512.0</v>
      </c>
      <c r="D54" s="29" t="s">
        <v>61</v>
      </c>
      <c r="E54" s="29" t="s">
        <v>202</v>
      </c>
      <c r="F54" s="29" t="s">
        <v>202</v>
      </c>
      <c r="G54" s="29" t="s">
        <v>172</v>
      </c>
      <c r="H54" t="s">
        <v>172</v>
      </c>
      <c r="I54">
        <v>2009.0</v>
      </c>
      <c r="J54">
        <v>366300.00000000006</v>
      </c>
      <c r="K54">
        <v>36180.0</v>
      </c>
      <c r="L54">
        <v>7.0</v>
      </c>
      <c r="M54">
        <v>1.0</v>
      </c>
      <c r="N54" t="s">
        <v>16</v>
      </c>
    </row>
    <row r="55">
      <c r="A55" s="27">
        <v>42447.0</v>
      </c>
      <c r="B55" t="s">
        <v>2686</v>
      </c>
      <c r="C55">
        <v>112053.0</v>
      </c>
      <c r="D55" s="29" t="s">
        <v>61</v>
      </c>
      <c r="E55" s="29" t="s">
        <v>1831</v>
      </c>
      <c r="F55" s="29" t="s">
        <v>1831</v>
      </c>
      <c r="G55" s="29" t="s">
        <v>2300</v>
      </c>
      <c r="H55" t="s">
        <v>2300</v>
      </c>
      <c r="I55">
        <v>2005.0</v>
      </c>
      <c r="J55">
        <v>118000.0</v>
      </c>
      <c r="K55">
        <v>61458.0</v>
      </c>
      <c r="L55">
        <v>11.0</v>
      </c>
      <c r="M55">
        <v>2.0</v>
      </c>
      <c r="N55" t="s">
        <v>16</v>
      </c>
    </row>
    <row r="56">
      <c r="A56" s="27">
        <v>42448.0</v>
      </c>
      <c r="B56" t="s">
        <v>2686</v>
      </c>
      <c r="C56">
        <v>113645.0</v>
      </c>
      <c r="D56" s="29" t="s">
        <v>81</v>
      </c>
      <c r="E56" s="29" t="s">
        <v>1099</v>
      </c>
      <c r="F56" s="29" t="s">
        <v>1099</v>
      </c>
      <c r="G56" s="29" t="s">
        <v>1124</v>
      </c>
      <c r="H56" t="s">
        <v>1124</v>
      </c>
      <c r="I56">
        <v>2007.0</v>
      </c>
      <c r="J56">
        <v>307470.0</v>
      </c>
      <c r="K56">
        <v>47271.0</v>
      </c>
      <c r="L56">
        <v>9.0</v>
      </c>
      <c r="M56">
        <v>2.0</v>
      </c>
      <c r="N56" t="s">
        <v>16</v>
      </c>
    </row>
    <row r="57">
      <c r="A57" s="27">
        <v>42447.0</v>
      </c>
      <c r="B57" t="s">
        <v>2686</v>
      </c>
      <c r="C57">
        <v>113896.0</v>
      </c>
      <c r="D57" s="29" t="s">
        <v>61</v>
      </c>
      <c r="E57" s="29" t="s">
        <v>1831</v>
      </c>
      <c r="F57" s="29" t="s">
        <v>1831</v>
      </c>
      <c r="G57" s="29" t="s">
        <v>1844</v>
      </c>
      <c r="H57" t="s">
        <v>1183</v>
      </c>
      <c r="I57">
        <v>2007.0</v>
      </c>
      <c r="J57">
        <v>160950.0</v>
      </c>
      <c r="K57">
        <v>38630.0</v>
      </c>
      <c r="L57">
        <v>9.0</v>
      </c>
      <c r="M57">
        <v>2.0</v>
      </c>
      <c r="N57" t="s">
        <v>16</v>
      </c>
    </row>
    <row r="58">
      <c r="A58" s="27">
        <v>42444.0</v>
      </c>
      <c r="B58" t="s">
        <v>2686</v>
      </c>
      <c r="C58">
        <v>113932.0</v>
      </c>
      <c r="D58" s="29" t="s">
        <v>61</v>
      </c>
      <c r="E58" s="29" t="s">
        <v>216</v>
      </c>
      <c r="F58" s="29" t="s">
        <v>216</v>
      </c>
      <c r="G58" s="29" t="s">
        <v>536</v>
      </c>
      <c r="H58" t="s">
        <v>536</v>
      </c>
      <c r="I58">
        <v>2010.0</v>
      </c>
      <c r="J58">
        <v>384060.00000000006</v>
      </c>
      <c r="K58">
        <v>55772.0</v>
      </c>
      <c r="L58">
        <v>6.0</v>
      </c>
      <c r="M58">
        <v>1.0</v>
      </c>
      <c r="N58" t="s">
        <v>16</v>
      </c>
    </row>
    <row r="59">
      <c r="A59" s="27">
        <v>42447.0</v>
      </c>
      <c r="B59" t="s">
        <v>2686</v>
      </c>
      <c r="C59">
        <v>113992.0</v>
      </c>
      <c r="D59" s="29" t="s">
        <v>91</v>
      </c>
      <c r="E59" s="29" t="s">
        <v>907</v>
      </c>
      <c r="F59" s="29" t="s">
        <v>907</v>
      </c>
      <c r="G59" s="29" t="s">
        <v>2715</v>
      </c>
      <c r="H59" t="s">
        <v>2715</v>
      </c>
      <c r="I59">
        <v>2008.0</v>
      </c>
      <c r="J59">
        <v>233100.00000000003</v>
      </c>
      <c r="K59">
        <v>54448.0</v>
      </c>
      <c r="L59">
        <v>8.0</v>
      </c>
      <c r="M59">
        <v>3.0</v>
      </c>
      <c r="N59" t="s">
        <v>16</v>
      </c>
    </row>
    <row r="60">
      <c r="A60" s="27">
        <v>42445.0</v>
      </c>
      <c r="B60" t="s">
        <v>2686</v>
      </c>
      <c r="C60">
        <v>114097.0</v>
      </c>
      <c r="D60" s="29" t="s">
        <v>13</v>
      </c>
      <c r="E60" s="29" t="s">
        <v>14</v>
      </c>
      <c r="F60" s="29" t="s">
        <v>14</v>
      </c>
      <c r="G60" s="29" t="s">
        <v>2726</v>
      </c>
      <c r="H60" t="s">
        <v>2726</v>
      </c>
      <c r="I60">
        <v>2011.0</v>
      </c>
      <c r="J60">
        <v>1276500.0</v>
      </c>
      <c r="K60">
        <v>89136.0</v>
      </c>
      <c r="L60">
        <v>5.0</v>
      </c>
      <c r="M60">
        <v>2.0</v>
      </c>
      <c r="N60" t="s">
        <v>16</v>
      </c>
    </row>
    <row r="61">
      <c r="A61" s="27">
        <v>42452.0</v>
      </c>
      <c r="B61" t="s">
        <v>2686</v>
      </c>
      <c r="C61">
        <v>114171.0</v>
      </c>
      <c r="D61" s="29" t="s">
        <v>61</v>
      </c>
      <c r="E61" s="29" t="s">
        <v>1831</v>
      </c>
      <c r="F61" s="29" t="s">
        <v>1831</v>
      </c>
      <c r="G61" s="29" t="s">
        <v>1844</v>
      </c>
      <c r="H61" t="s">
        <v>1183</v>
      </c>
      <c r="I61">
        <v>2008.0</v>
      </c>
      <c r="J61">
        <v>177600.00000000003</v>
      </c>
      <c r="K61">
        <v>33639.0</v>
      </c>
      <c r="L61">
        <v>8.0</v>
      </c>
      <c r="M61">
        <v>1.0</v>
      </c>
      <c r="N61" t="s">
        <v>16</v>
      </c>
    </row>
    <row r="62">
      <c r="A62" s="27">
        <v>42447.0</v>
      </c>
      <c r="B62" t="s">
        <v>2686</v>
      </c>
      <c r="C62">
        <v>114674.0</v>
      </c>
      <c r="D62" s="29" t="s">
        <v>91</v>
      </c>
      <c r="E62" s="29" t="s">
        <v>1442</v>
      </c>
      <c r="F62" s="29" t="s">
        <v>1442</v>
      </c>
      <c r="G62" s="29" t="s">
        <v>2105</v>
      </c>
      <c r="H62" t="s">
        <v>2105</v>
      </c>
      <c r="I62">
        <v>2008.0</v>
      </c>
      <c r="J62">
        <v>189810.00000000003</v>
      </c>
      <c r="K62">
        <v>50658.0</v>
      </c>
      <c r="L62">
        <v>8.0</v>
      </c>
      <c r="M62">
        <v>3.0</v>
      </c>
      <c r="N62" t="s">
        <v>16</v>
      </c>
    </row>
    <row r="63">
      <c r="A63" s="27">
        <v>42448.0</v>
      </c>
      <c r="B63" t="s">
        <v>2686</v>
      </c>
      <c r="C63">
        <v>114758.0</v>
      </c>
      <c r="D63" s="29" t="s">
        <v>91</v>
      </c>
      <c r="E63" s="29" t="s">
        <v>907</v>
      </c>
      <c r="F63" s="29" t="s">
        <v>907</v>
      </c>
      <c r="G63" s="29" t="s">
        <v>1013</v>
      </c>
      <c r="H63" t="s">
        <v>1013</v>
      </c>
      <c r="I63">
        <v>2009.0</v>
      </c>
      <c r="J63">
        <v>333000.00000000006</v>
      </c>
      <c r="K63">
        <v>15572.0</v>
      </c>
      <c r="L63">
        <v>7.0</v>
      </c>
      <c r="M63">
        <v>1.0</v>
      </c>
      <c r="N63" t="s">
        <v>16</v>
      </c>
    </row>
    <row r="64">
      <c r="A64" s="27">
        <v>42445.0</v>
      </c>
      <c r="B64" t="s">
        <v>2686</v>
      </c>
      <c r="C64">
        <v>115102.0</v>
      </c>
      <c r="D64" s="29" t="s">
        <v>13</v>
      </c>
      <c r="E64" s="29" t="s">
        <v>515</v>
      </c>
      <c r="F64" s="29" t="s">
        <v>515</v>
      </c>
      <c r="G64" s="29" t="s">
        <v>169</v>
      </c>
      <c r="H64" t="s">
        <v>169</v>
      </c>
      <c r="I64">
        <v>2015.0</v>
      </c>
      <c r="J64">
        <v>721500.0000000001</v>
      </c>
      <c r="K64">
        <v>4125.0</v>
      </c>
      <c r="L64">
        <v>1.0</v>
      </c>
      <c r="M64">
        <v>1.0</v>
      </c>
      <c r="N64" t="s">
        <v>16</v>
      </c>
    </row>
    <row r="65">
      <c r="A65" s="27">
        <v>42447.0</v>
      </c>
      <c r="B65" t="s">
        <v>2686</v>
      </c>
      <c r="C65">
        <v>115481.0</v>
      </c>
      <c r="D65" s="29" t="s">
        <v>61</v>
      </c>
      <c r="E65" s="29" t="s">
        <v>443</v>
      </c>
      <c r="F65" s="29" t="s">
        <v>443</v>
      </c>
      <c r="G65" s="29" t="s">
        <v>444</v>
      </c>
      <c r="H65" t="s">
        <v>2717</v>
      </c>
      <c r="I65">
        <v>2009.0</v>
      </c>
      <c r="J65">
        <v>321900.0</v>
      </c>
      <c r="K65">
        <v>71893.0</v>
      </c>
      <c r="L65">
        <v>7.0</v>
      </c>
      <c r="M65">
        <v>2.0</v>
      </c>
      <c r="N65" t="s">
        <v>16</v>
      </c>
    </row>
    <row r="66">
      <c r="A66" s="27">
        <v>42444.0</v>
      </c>
      <c r="B66" t="s">
        <v>2686</v>
      </c>
      <c r="C66">
        <v>115533.0</v>
      </c>
      <c r="D66" s="29" t="s">
        <v>61</v>
      </c>
      <c r="E66" s="29" t="s">
        <v>443</v>
      </c>
      <c r="F66" s="29" t="s">
        <v>443</v>
      </c>
      <c r="G66" s="29" t="s">
        <v>444</v>
      </c>
      <c r="H66" t="s">
        <v>2717</v>
      </c>
      <c r="I66">
        <v>2014.0</v>
      </c>
      <c r="J66">
        <v>479520.00000000006</v>
      </c>
      <c r="K66">
        <v>60425.0</v>
      </c>
      <c r="L66">
        <v>2.0</v>
      </c>
      <c r="M66">
        <v>1.0</v>
      </c>
      <c r="N66" t="s">
        <v>16</v>
      </c>
    </row>
    <row r="67">
      <c r="A67" s="27">
        <v>42445.0</v>
      </c>
      <c r="B67" t="s">
        <v>2686</v>
      </c>
      <c r="C67">
        <v>115975.0</v>
      </c>
      <c r="D67" s="29" t="s">
        <v>32</v>
      </c>
      <c r="E67" s="29" t="s">
        <v>33</v>
      </c>
      <c r="F67" s="29" t="s">
        <v>33</v>
      </c>
      <c r="G67" s="29" t="s">
        <v>39</v>
      </c>
      <c r="H67" t="s">
        <v>39</v>
      </c>
      <c r="I67">
        <v>2014.0</v>
      </c>
      <c r="J67">
        <v>943500.0000000001</v>
      </c>
      <c r="K67">
        <v>47112.0</v>
      </c>
      <c r="L67">
        <v>2.0</v>
      </c>
      <c r="M67">
        <v>1.0</v>
      </c>
      <c r="N67" t="s">
        <v>16</v>
      </c>
    </row>
    <row r="68">
      <c r="A68" s="27">
        <v>42447.0</v>
      </c>
      <c r="B68" t="s">
        <v>2686</v>
      </c>
      <c r="C68">
        <v>116118.0</v>
      </c>
      <c r="D68" s="29" t="s">
        <v>91</v>
      </c>
      <c r="E68" s="29" t="s">
        <v>1442</v>
      </c>
      <c r="F68" s="29" t="s">
        <v>1442</v>
      </c>
      <c r="G68" s="29" t="s">
        <v>1443</v>
      </c>
      <c r="H68" t="s">
        <v>1443</v>
      </c>
      <c r="I68">
        <v>2010.0</v>
      </c>
      <c r="J68">
        <v>279720.0</v>
      </c>
      <c r="K68">
        <v>36635.0</v>
      </c>
      <c r="L68">
        <v>6.0</v>
      </c>
      <c r="M68">
        <v>1.0</v>
      </c>
      <c r="N68" t="s">
        <v>16</v>
      </c>
    </row>
    <row r="69">
      <c r="A69" s="27">
        <v>42453.0</v>
      </c>
      <c r="B69" t="s">
        <v>2686</v>
      </c>
      <c r="C69">
        <v>116622.0</v>
      </c>
      <c r="D69" s="29" t="s">
        <v>81</v>
      </c>
      <c r="E69" s="29" t="s">
        <v>421</v>
      </c>
      <c r="F69" s="29" t="s">
        <v>421</v>
      </c>
      <c r="G69" s="29" t="s">
        <v>2727</v>
      </c>
      <c r="H69" t="s">
        <v>2727</v>
      </c>
      <c r="I69">
        <v>2006.0</v>
      </c>
      <c r="J69">
        <v>305250.0</v>
      </c>
      <c r="K69">
        <v>87259.0</v>
      </c>
      <c r="L69">
        <v>10.0</v>
      </c>
      <c r="M69">
        <v>2.0</v>
      </c>
      <c r="N69" t="s">
        <v>16</v>
      </c>
    </row>
    <row r="70">
      <c r="A70" s="27">
        <v>42450.0</v>
      </c>
      <c r="B70" t="s">
        <v>2686</v>
      </c>
      <c r="C70">
        <v>116701.0</v>
      </c>
      <c r="D70" s="29" t="s">
        <v>81</v>
      </c>
      <c r="E70" s="29" t="s">
        <v>624</v>
      </c>
      <c r="F70" s="29" t="s">
        <v>624</v>
      </c>
      <c r="G70" s="29" t="s">
        <v>1364</v>
      </c>
      <c r="H70" t="s">
        <v>1364</v>
      </c>
      <c r="I70">
        <v>2006.0</v>
      </c>
      <c r="J70">
        <v>351870.00000000006</v>
      </c>
      <c r="K70">
        <v>21962.0</v>
      </c>
      <c r="L70">
        <v>10.0</v>
      </c>
      <c r="M70">
        <v>1.0</v>
      </c>
      <c r="N70" t="s">
        <v>16</v>
      </c>
    </row>
    <row r="71">
      <c r="A71" s="27">
        <v>42444.0</v>
      </c>
      <c r="B71" t="s">
        <v>2686</v>
      </c>
      <c r="C71">
        <v>116732.0</v>
      </c>
      <c r="D71" s="29" t="s">
        <v>273</v>
      </c>
      <c r="E71" s="29" t="s">
        <v>1346</v>
      </c>
      <c r="F71" s="29" t="s">
        <v>1346</v>
      </c>
      <c r="G71" s="29" t="s">
        <v>1347</v>
      </c>
      <c r="H71" t="s">
        <v>2728</v>
      </c>
      <c r="I71">
        <v>2009.0</v>
      </c>
      <c r="J71">
        <v>145000.0</v>
      </c>
      <c r="K71">
        <v>39431.0</v>
      </c>
      <c r="L71">
        <v>7.0</v>
      </c>
      <c r="M71">
        <v>2.0</v>
      </c>
      <c r="N71" t="s">
        <v>16</v>
      </c>
    </row>
    <row r="72">
      <c r="A72" s="27">
        <v>42447.0</v>
      </c>
      <c r="B72" t="s">
        <v>2686</v>
      </c>
      <c r="C72">
        <v>117379.0</v>
      </c>
      <c r="D72" s="29" t="s">
        <v>61</v>
      </c>
      <c r="E72" s="29" t="s">
        <v>202</v>
      </c>
      <c r="F72" s="29" t="s">
        <v>202</v>
      </c>
      <c r="G72" s="29" t="s">
        <v>306</v>
      </c>
      <c r="H72" t="s">
        <v>306</v>
      </c>
      <c r="I72">
        <v>2007.0</v>
      </c>
      <c r="J72">
        <v>283050.0</v>
      </c>
      <c r="K72">
        <v>72187.0</v>
      </c>
      <c r="L72">
        <v>9.0</v>
      </c>
      <c r="M72">
        <v>2.0</v>
      </c>
      <c r="N72" t="s">
        <v>16</v>
      </c>
    </row>
    <row r="73">
      <c r="A73" s="27">
        <v>42447.0</v>
      </c>
      <c r="B73" t="s">
        <v>2686</v>
      </c>
      <c r="C73">
        <v>117474.0</v>
      </c>
      <c r="D73" s="29" t="s">
        <v>61</v>
      </c>
      <c r="E73" s="29" t="s">
        <v>443</v>
      </c>
      <c r="F73" s="29" t="s">
        <v>443</v>
      </c>
      <c r="G73" s="29" t="s">
        <v>1517</v>
      </c>
      <c r="H73" t="s">
        <v>1517</v>
      </c>
      <c r="I73">
        <v>2009.0</v>
      </c>
      <c r="J73">
        <v>314130.0</v>
      </c>
      <c r="K73">
        <v>18589.0</v>
      </c>
      <c r="L73">
        <v>7.0</v>
      </c>
      <c r="M73">
        <v>1.0</v>
      </c>
      <c r="N73" t="s">
        <v>16</v>
      </c>
    </row>
    <row r="74">
      <c r="A74" s="27">
        <v>42447.0</v>
      </c>
      <c r="B74" t="s">
        <v>2686</v>
      </c>
      <c r="C74">
        <v>117571.0</v>
      </c>
      <c r="D74" s="29" t="s">
        <v>61</v>
      </c>
      <c r="E74" s="29" t="s">
        <v>443</v>
      </c>
      <c r="F74" s="29" t="s">
        <v>443</v>
      </c>
      <c r="G74" s="29" t="s">
        <v>1517</v>
      </c>
      <c r="H74" t="s">
        <v>1517</v>
      </c>
      <c r="I74">
        <v>2010.0</v>
      </c>
      <c r="J74">
        <v>308580.0</v>
      </c>
      <c r="K74">
        <v>87622.0</v>
      </c>
      <c r="L74">
        <v>6.0</v>
      </c>
      <c r="M74">
        <v>1.0</v>
      </c>
      <c r="N74" t="s">
        <v>16</v>
      </c>
    </row>
    <row r="75">
      <c r="A75" s="27">
        <v>42450.0</v>
      </c>
      <c r="B75" t="s">
        <v>2686</v>
      </c>
      <c r="C75">
        <v>118456.0</v>
      </c>
      <c r="D75" s="29" t="s">
        <v>81</v>
      </c>
      <c r="E75" s="29" t="s">
        <v>624</v>
      </c>
      <c r="F75" s="29" t="s">
        <v>624</v>
      </c>
      <c r="G75" s="29" t="s">
        <v>625</v>
      </c>
      <c r="H75" t="s">
        <v>625</v>
      </c>
      <c r="I75">
        <v>2008.0</v>
      </c>
      <c r="J75">
        <v>382950.00000000006</v>
      </c>
      <c r="K75">
        <v>87070.0</v>
      </c>
      <c r="L75">
        <v>8.0</v>
      </c>
      <c r="M75">
        <v>2.0</v>
      </c>
      <c r="N75" t="s">
        <v>16</v>
      </c>
    </row>
    <row r="76">
      <c r="A76" s="27">
        <v>42452.0</v>
      </c>
      <c r="B76" t="s">
        <v>2686</v>
      </c>
      <c r="C76">
        <v>118560.0</v>
      </c>
      <c r="D76" s="29" t="s">
        <v>61</v>
      </c>
      <c r="E76" s="29" t="s">
        <v>1211</v>
      </c>
      <c r="F76" s="29" t="s">
        <v>1211</v>
      </c>
      <c r="G76" s="29" t="s">
        <v>306</v>
      </c>
      <c r="H76" t="s">
        <v>306</v>
      </c>
      <c r="I76">
        <v>2010.0</v>
      </c>
      <c r="J76">
        <v>238650.00000000003</v>
      </c>
      <c r="K76">
        <v>7786.0</v>
      </c>
      <c r="L76">
        <v>6.0</v>
      </c>
      <c r="M76">
        <v>1.0</v>
      </c>
      <c r="N76" t="s">
        <v>16</v>
      </c>
    </row>
    <row r="77">
      <c r="A77" s="27">
        <v>42447.0</v>
      </c>
      <c r="B77" t="s">
        <v>2686</v>
      </c>
      <c r="C77">
        <v>118628.0</v>
      </c>
      <c r="D77" s="29" t="s">
        <v>91</v>
      </c>
      <c r="E77" s="29" t="s">
        <v>243</v>
      </c>
      <c r="F77" s="29" t="s">
        <v>243</v>
      </c>
      <c r="G77" s="29" t="s">
        <v>454</v>
      </c>
      <c r="H77" t="s">
        <v>454</v>
      </c>
      <c r="I77">
        <v>2010.0</v>
      </c>
      <c r="J77">
        <v>382950.00000000006</v>
      </c>
      <c r="K77">
        <v>34773.0</v>
      </c>
      <c r="L77">
        <v>6.0</v>
      </c>
      <c r="M77">
        <v>1.0</v>
      </c>
      <c r="N77" t="s">
        <v>16</v>
      </c>
    </row>
    <row r="78">
      <c r="A78" s="27">
        <v>42452.0</v>
      </c>
      <c r="B78" t="s">
        <v>2686</v>
      </c>
      <c r="C78">
        <v>119035.0</v>
      </c>
      <c r="D78" s="29" t="s">
        <v>61</v>
      </c>
      <c r="E78" s="29" t="s">
        <v>202</v>
      </c>
      <c r="F78" s="29" t="s">
        <v>202</v>
      </c>
      <c r="G78" s="29" t="s">
        <v>2725</v>
      </c>
      <c r="H78" t="s">
        <v>2725</v>
      </c>
      <c r="I78">
        <v>2009.0</v>
      </c>
      <c r="J78">
        <v>299700.0</v>
      </c>
      <c r="K78">
        <v>107248.0</v>
      </c>
      <c r="L78">
        <v>7.0</v>
      </c>
      <c r="M78">
        <v>2.0</v>
      </c>
      <c r="N78" t="s">
        <v>16</v>
      </c>
    </row>
    <row r="79">
      <c r="A79" s="27">
        <v>42445.0</v>
      </c>
      <c r="B79" t="s">
        <v>2686</v>
      </c>
      <c r="C79">
        <v>120121.0</v>
      </c>
      <c r="D79" s="29" t="s">
        <v>77</v>
      </c>
      <c r="E79" s="29" t="s">
        <v>623</v>
      </c>
      <c r="F79" s="29" t="s">
        <v>623</v>
      </c>
      <c r="G79" s="29" t="s">
        <v>786</v>
      </c>
      <c r="H79" t="s">
        <v>786</v>
      </c>
      <c r="I79">
        <v>2012.0</v>
      </c>
      <c r="J79">
        <v>388500.00000000006</v>
      </c>
      <c r="K79">
        <v>33535.0</v>
      </c>
      <c r="L79">
        <v>4.0</v>
      </c>
      <c r="M79">
        <v>1.0</v>
      </c>
      <c r="N79" t="s">
        <v>16</v>
      </c>
    </row>
    <row r="80">
      <c r="A80" s="27">
        <v>42446.0</v>
      </c>
      <c r="B80" t="s">
        <v>2686</v>
      </c>
      <c r="C80">
        <v>121974.0</v>
      </c>
      <c r="D80" s="29" t="s">
        <v>61</v>
      </c>
      <c r="E80" s="29" t="s">
        <v>240</v>
      </c>
      <c r="F80" s="29" t="s">
        <v>240</v>
      </c>
      <c r="G80" s="29" t="s">
        <v>2729</v>
      </c>
      <c r="H80" t="s">
        <v>911</v>
      </c>
      <c r="I80">
        <v>2011.0</v>
      </c>
      <c r="J80">
        <v>371850.00000000006</v>
      </c>
      <c r="K80">
        <v>47639.0</v>
      </c>
      <c r="L80">
        <v>5.0</v>
      </c>
      <c r="M80">
        <v>1.0</v>
      </c>
      <c r="N80" t="s">
        <v>16</v>
      </c>
    </row>
    <row r="81">
      <c r="A81" s="27">
        <v>42450.0</v>
      </c>
      <c r="B81" t="s">
        <v>2686</v>
      </c>
      <c r="C81">
        <v>122563.0</v>
      </c>
      <c r="D81" s="29" t="s">
        <v>61</v>
      </c>
      <c r="E81" s="29" t="s">
        <v>202</v>
      </c>
      <c r="F81" s="29" t="s">
        <v>202</v>
      </c>
      <c r="G81" s="29" t="s">
        <v>289</v>
      </c>
      <c r="H81" t="s">
        <v>289</v>
      </c>
      <c r="I81">
        <v>2008.0</v>
      </c>
      <c r="J81">
        <v>333000.00000000006</v>
      </c>
      <c r="K81">
        <v>65203.0</v>
      </c>
      <c r="L81">
        <v>8.0</v>
      </c>
      <c r="M81">
        <v>1.0</v>
      </c>
      <c r="N81" t="s">
        <v>16</v>
      </c>
    </row>
    <row r="82">
      <c r="A82" s="27">
        <v>42443.0</v>
      </c>
      <c r="B82" t="s">
        <v>2686</v>
      </c>
      <c r="C82">
        <v>124615.0</v>
      </c>
      <c r="D82" s="29" t="s">
        <v>81</v>
      </c>
      <c r="E82" s="29" t="s">
        <v>624</v>
      </c>
      <c r="F82" s="29" t="s">
        <v>624</v>
      </c>
      <c r="G82" s="29" t="s">
        <v>1364</v>
      </c>
      <c r="H82" t="s">
        <v>1364</v>
      </c>
      <c r="I82">
        <v>2007.0</v>
      </c>
      <c r="J82">
        <v>266400.0</v>
      </c>
      <c r="K82">
        <v>39799.0</v>
      </c>
      <c r="L82">
        <v>9.0</v>
      </c>
      <c r="M82">
        <v>3.0</v>
      </c>
      <c r="N82" t="s">
        <v>16</v>
      </c>
    </row>
    <row r="83">
      <c r="A83" s="27">
        <v>42446.0</v>
      </c>
      <c r="B83" t="s">
        <v>2686</v>
      </c>
      <c r="C83">
        <v>124886.0</v>
      </c>
      <c r="D83" s="29" t="s">
        <v>77</v>
      </c>
      <c r="E83" s="29" t="s">
        <v>623</v>
      </c>
      <c r="F83" s="29" t="s">
        <v>623</v>
      </c>
      <c r="G83" s="29" t="s">
        <v>1431</v>
      </c>
      <c r="H83" t="s">
        <v>1431</v>
      </c>
      <c r="I83">
        <v>2010.0</v>
      </c>
      <c r="J83">
        <v>260850.00000000003</v>
      </c>
      <c r="K83">
        <v>32119.0</v>
      </c>
      <c r="L83">
        <v>6.0</v>
      </c>
      <c r="M83">
        <v>1.0</v>
      </c>
      <c r="N83" t="s">
        <v>16</v>
      </c>
    </row>
    <row r="84">
      <c r="A84" s="27">
        <v>42450.0</v>
      </c>
      <c r="B84" t="s">
        <v>2686</v>
      </c>
      <c r="C84">
        <v>125050.0</v>
      </c>
      <c r="D84" s="29" t="s">
        <v>81</v>
      </c>
      <c r="E84" s="29" t="s">
        <v>82</v>
      </c>
      <c r="F84" s="29" t="s">
        <v>82</v>
      </c>
      <c r="G84" s="29" t="s">
        <v>399</v>
      </c>
      <c r="H84" t="s">
        <v>399</v>
      </c>
      <c r="I84">
        <v>2010.0</v>
      </c>
      <c r="J84">
        <v>505050.00000000006</v>
      </c>
      <c r="K84">
        <v>96643.0</v>
      </c>
      <c r="L84">
        <v>6.0</v>
      </c>
      <c r="M84">
        <v>1.0</v>
      </c>
      <c r="N84" t="s">
        <v>16</v>
      </c>
    </row>
    <row r="85">
      <c r="A85" s="27">
        <v>42443.0</v>
      </c>
      <c r="B85" t="s">
        <v>2686</v>
      </c>
      <c r="C85">
        <v>125366.0</v>
      </c>
      <c r="D85" s="29" t="s">
        <v>91</v>
      </c>
      <c r="E85" s="29" t="s">
        <v>907</v>
      </c>
      <c r="F85" s="29" t="s">
        <v>907</v>
      </c>
      <c r="G85" s="29" t="s">
        <v>1434</v>
      </c>
      <c r="H85" t="s">
        <v>1434</v>
      </c>
      <c r="I85">
        <v>2011.0</v>
      </c>
      <c r="J85">
        <v>255300.00000000003</v>
      </c>
      <c r="K85">
        <v>36330.0</v>
      </c>
      <c r="L85">
        <v>5.0</v>
      </c>
      <c r="M85">
        <v>1.0</v>
      </c>
      <c r="N85" t="s">
        <v>16</v>
      </c>
    </row>
    <row r="86">
      <c r="A86" s="27">
        <v>42452.0</v>
      </c>
      <c r="B86" t="s">
        <v>2686</v>
      </c>
      <c r="C86">
        <v>125530.0</v>
      </c>
      <c r="D86" s="29" t="s">
        <v>81</v>
      </c>
      <c r="E86" s="29" t="s">
        <v>82</v>
      </c>
      <c r="F86" s="29" t="s">
        <v>82</v>
      </c>
      <c r="G86" s="29" t="s">
        <v>644</v>
      </c>
      <c r="H86" t="s">
        <v>644</v>
      </c>
      <c r="I86">
        <v>2009.0</v>
      </c>
      <c r="J86">
        <v>468420.00000000006</v>
      </c>
      <c r="K86">
        <v>63950.0</v>
      </c>
      <c r="L86">
        <v>7.0</v>
      </c>
      <c r="M86">
        <v>2.0</v>
      </c>
      <c r="N86" t="s">
        <v>16</v>
      </c>
    </row>
    <row r="87">
      <c r="A87" s="27">
        <v>42443.0</v>
      </c>
      <c r="B87" t="s">
        <v>2686</v>
      </c>
      <c r="C87">
        <v>126092.0</v>
      </c>
      <c r="D87" s="29" t="s">
        <v>61</v>
      </c>
      <c r="E87" s="29" t="s">
        <v>202</v>
      </c>
      <c r="F87" s="29" t="s">
        <v>202</v>
      </c>
      <c r="G87" s="29" t="s">
        <v>266</v>
      </c>
      <c r="H87" t="s">
        <v>2725</v>
      </c>
      <c r="I87">
        <v>2009.0</v>
      </c>
      <c r="J87">
        <v>349650.00000000006</v>
      </c>
      <c r="K87">
        <v>83374.0</v>
      </c>
      <c r="L87">
        <v>7.0</v>
      </c>
      <c r="M87">
        <v>1.0</v>
      </c>
      <c r="N87" t="s">
        <v>16</v>
      </c>
    </row>
    <row r="88">
      <c r="A88" s="27">
        <v>42442.0</v>
      </c>
      <c r="B88" t="s">
        <v>2686</v>
      </c>
      <c r="C88">
        <v>126215.0</v>
      </c>
      <c r="D88" s="29" t="s">
        <v>77</v>
      </c>
      <c r="E88" s="29" t="s">
        <v>109</v>
      </c>
      <c r="F88" s="29" t="s">
        <v>109</v>
      </c>
      <c r="G88" s="29" t="s">
        <v>2730</v>
      </c>
      <c r="H88" t="s">
        <v>2730</v>
      </c>
      <c r="I88">
        <v>2015.0</v>
      </c>
      <c r="J88">
        <v>804750.0000000001</v>
      </c>
      <c r="K88">
        <v>765.0</v>
      </c>
      <c r="L88">
        <v>1.0</v>
      </c>
      <c r="M88">
        <v>1.0</v>
      </c>
      <c r="N88" t="s">
        <v>16</v>
      </c>
    </row>
    <row r="89">
      <c r="A89" s="27">
        <v>42451.0</v>
      </c>
      <c r="B89" t="s">
        <v>2686</v>
      </c>
      <c r="C89">
        <v>126374.0</v>
      </c>
      <c r="D89" s="29" t="s">
        <v>91</v>
      </c>
      <c r="E89" s="29" t="s">
        <v>907</v>
      </c>
      <c r="F89" s="29" t="s">
        <v>907</v>
      </c>
      <c r="G89" s="29" t="s">
        <v>235</v>
      </c>
      <c r="H89" t="s">
        <v>235</v>
      </c>
      <c r="I89">
        <v>2010.0</v>
      </c>
      <c r="J89">
        <v>294150.0</v>
      </c>
      <c r="K89">
        <v>78586.0</v>
      </c>
      <c r="L89">
        <v>6.0</v>
      </c>
      <c r="M89">
        <v>2.0</v>
      </c>
      <c r="N89" t="s">
        <v>16</v>
      </c>
    </row>
    <row r="90">
      <c r="A90" s="27">
        <v>42447.0</v>
      </c>
      <c r="B90" t="s">
        <v>2686</v>
      </c>
      <c r="C90">
        <v>126453.0</v>
      </c>
      <c r="D90" s="29" t="s">
        <v>91</v>
      </c>
      <c r="E90" s="29" t="s">
        <v>1432</v>
      </c>
      <c r="F90" s="29" t="s">
        <v>1432</v>
      </c>
      <c r="G90" s="29" t="s">
        <v>1120</v>
      </c>
      <c r="H90" t="s">
        <v>1120</v>
      </c>
      <c r="I90">
        <v>2006.0</v>
      </c>
      <c r="J90">
        <v>283050.0</v>
      </c>
      <c r="K90">
        <v>38796.0</v>
      </c>
      <c r="L90">
        <v>10.0</v>
      </c>
      <c r="M90">
        <v>1.0</v>
      </c>
      <c r="N90" t="s">
        <v>16</v>
      </c>
    </row>
    <row r="91">
      <c r="A91" s="27">
        <v>42442.0</v>
      </c>
      <c r="B91" t="s">
        <v>2686</v>
      </c>
      <c r="C91">
        <v>126783.0</v>
      </c>
      <c r="D91" s="29" t="s">
        <v>61</v>
      </c>
      <c r="E91" s="29" t="s">
        <v>216</v>
      </c>
      <c r="F91" s="29" t="s">
        <v>216</v>
      </c>
      <c r="G91" s="29" t="s">
        <v>2731</v>
      </c>
      <c r="H91" t="s">
        <v>2732</v>
      </c>
      <c r="I91">
        <v>2014.0</v>
      </c>
      <c r="J91">
        <v>505050.00000000006</v>
      </c>
      <c r="K91">
        <v>20339.0</v>
      </c>
      <c r="L91">
        <v>2.0</v>
      </c>
      <c r="M91">
        <v>2.0</v>
      </c>
      <c r="N91" t="s">
        <v>16</v>
      </c>
    </row>
    <row r="92">
      <c r="A92" s="27">
        <v>42446.0</v>
      </c>
      <c r="B92" t="s">
        <v>2686</v>
      </c>
      <c r="C92">
        <v>126800.0</v>
      </c>
      <c r="D92" s="29" t="s">
        <v>81</v>
      </c>
      <c r="E92" s="29" t="s">
        <v>476</v>
      </c>
      <c r="F92" s="29" t="s">
        <v>476</v>
      </c>
      <c r="G92" s="29" t="s">
        <v>100</v>
      </c>
      <c r="H92" t="s">
        <v>100</v>
      </c>
      <c r="I92">
        <v>2013.0</v>
      </c>
      <c r="J92">
        <v>488400.00000000006</v>
      </c>
      <c r="K92">
        <v>26833.0</v>
      </c>
      <c r="L92">
        <v>3.0</v>
      </c>
      <c r="M92">
        <v>1.0</v>
      </c>
      <c r="N92" t="s">
        <v>16</v>
      </c>
    </row>
    <row r="93">
      <c r="A93" s="27">
        <v>42443.0</v>
      </c>
      <c r="B93" t="s">
        <v>2686</v>
      </c>
      <c r="C93">
        <v>127458.0</v>
      </c>
      <c r="D93" s="29" t="s">
        <v>81</v>
      </c>
      <c r="E93" s="29" t="s">
        <v>253</v>
      </c>
      <c r="F93" s="29" t="s">
        <v>253</v>
      </c>
      <c r="G93" s="29" t="s">
        <v>254</v>
      </c>
      <c r="H93" t="s">
        <v>254</v>
      </c>
      <c r="I93">
        <v>2013.0</v>
      </c>
      <c r="J93">
        <v>444000.00000000006</v>
      </c>
      <c r="K93">
        <v>27258.0</v>
      </c>
      <c r="L93">
        <v>3.0</v>
      </c>
      <c r="M93">
        <v>1.0</v>
      </c>
      <c r="N93" t="s">
        <v>16</v>
      </c>
    </row>
    <row r="94">
      <c r="A94" s="27">
        <v>42446.0</v>
      </c>
      <c r="B94" t="s">
        <v>2686</v>
      </c>
      <c r="C94">
        <v>127522.0</v>
      </c>
      <c r="D94" s="29" t="s">
        <v>64</v>
      </c>
      <c r="E94" s="29" t="s">
        <v>98</v>
      </c>
      <c r="F94" s="29" t="s">
        <v>98</v>
      </c>
      <c r="G94" s="29" t="s">
        <v>263</v>
      </c>
      <c r="H94" t="s">
        <v>263</v>
      </c>
      <c r="I94">
        <v>2011.0</v>
      </c>
      <c r="J94">
        <v>338550.00000000006</v>
      </c>
      <c r="K94">
        <v>91165.0</v>
      </c>
      <c r="L94">
        <v>5.0</v>
      </c>
      <c r="M94">
        <v>1.0</v>
      </c>
      <c r="N94" t="s">
        <v>16</v>
      </c>
    </row>
    <row r="95">
      <c r="A95" s="27">
        <v>42443.0</v>
      </c>
      <c r="B95" t="s">
        <v>2686</v>
      </c>
      <c r="C95">
        <v>127624.0</v>
      </c>
      <c r="D95" s="29" t="s">
        <v>13</v>
      </c>
      <c r="E95" s="29" t="s">
        <v>30</v>
      </c>
      <c r="F95" s="29" t="s">
        <v>30</v>
      </c>
      <c r="G95" s="29" t="s">
        <v>2733</v>
      </c>
      <c r="H95" t="s">
        <v>35</v>
      </c>
      <c r="I95">
        <v>2012.0</v>
      </c>
      <c r="J95">
        <v>1060050.0</v>
      </c>
      <c r="K95">
        <v>53574.0</v>
      </c>
      <c r="L95">
        <v>4.0</v>
      </c>
      <c r="M95">
        <v>1.0</v>
      </c>
      <c r="N95" t="s">
        <v>16</v>
      </c>
    </row>
    <row r="96">
      <c r="A96" s="27">
        <v>42450.0</v>
      </c>
      <c r="B96" t="s">
        <v>2686</v>
      </c>
      <c r="C96">
        <v>127647.0</v>
      </c>
      <c r="D96" s="29" t="s">
        <v>77</v>
      </c>
      <c r="E96" s="29" t="s">
        <v>623</v>
      </c>
      <c r="F96" s="29" t="s">
        <v>623</v>
      </c>
      <c r="G96" s="29" t="s">
        <v>717</v>
      </c>
      <c r="H96" t="s">
        <v>717</v>
      </c>
      <c r="I96">
        <v>2010.0</v>
      </c>
      <c r="J96">
        <v>260850.00000000003</v>
      </c>
      <c r="K96">
        <v>45151.0</v>
      </c>
      <c r="L96">
        <v>6.0</v>
      </c>
      <c r="M96">
        <v>2.0</v>
      </c>
      <c r="N96" t="s">
        <v>16</v>
      </c>
    </row>
    <row r="97">
      <c r="A97" s="27">
        <v>42443.0</v>
      </c>
      <c r="B97" t="s">
        <v>2686</v>
      </c>
      <c r="C97">
        <v>127913.0</v>
      </c>
      <c r="D97" s="29" t="s">
        <v>36</v>
      </c>
      <c r="E97" s="29" t="s">
        <v>902</v>
      </c>
      <c r="F97" s="29" t="s">
        <v>902</v>
      </c>
      <c r="G97" s="29" t="s">
        <v>1027</v>
      </c>
      <c r="H97" t="s">
        <v>1027</v>
      </c>
      <c r="I97">
        <v>2012.0</v>
      </c>
      <c r="J97">
        <v>260850.00000000003</v>
      </c>
      <c r="K97">
        <v>62168.0</v>
      </c>
      <c r="L97">
        <v>4.0</v>
      </c>
      <c r="M97">
        <v>1.0</v>
      </c>
      <c r="N97" t="s">
        <v>16</v>
      </c>
    </row>
    <row r="98">
      <c r="A98" s="27">
        <v>42443.0</v>
      </c>
      <c r="B98" t="s">
        <v>2686</v>
      </c>
      <c r="C98">
        <v>128228.0</v>
      </c>
      <c r="D98" s="29" t="s">
        <v>81</v>
      </c>
      <c r="E98" s="29" t="s">
        <v>82</v>
      </c>
      <c r="F98" s="29" t="s">
        <v>82</v>
      </c>
      <c r="G98" s="29" t="s">
        <v>541</v>
      </c>
      <c r="H98" t="s">
        <v>541</v>
      </c>
      <c r="I98">
        <v>2009.0</v>
      </c>
      <c r="J98">
        <v>477300.00000000006</v>
      </c>
      <c r="K98">
        <v>66498.0</v>
      </c>
      <c r="L98">
        <v>7.0</v>
      </c>
      <c r="M98">
        <v>1.0</v>
      </c>
      <c r="N98" t="s">
        <v>16</v>
      </c>
    </row>
    <row r="99">
      <c r="A99" s="27">
        <v>42443.0</v>
      </c>
      <c r="B99" t="s">
        <v>2686</v>
      </c>
      <c r="C99">
        <v>129212.0</v>
      </c>
      <c r="D99" s="29" t="s">
        <v>91</v>
      </c>
      <c r="E99" s="29" t="s">
        <v>258</v>
      </c>
      <c r="F99" s="29" t="s">
        <v>258</v>
      </c>
      <c r="G99" s="29" t="s">
        <v>2734</v>
      </c>
      <c r="H99" t="s">
        <v>2734</v>
      </c>
      <c r="I99">
        <v>2015.0</v>
      </c>
      <c r="J99">
        <v>521700.00000000006</v>
      </c>
      <c r="K99">
        <v>6185.0</v>
      </c>
      <c r="L99">
        <v>1.0</v>
      </c>
      <c r="M99">
        <v>1.0</v>
      </c>
      <c r="N99" t="s">
        <v>16</v>
      </c>
    </row>
    <row r="100">
      <c r="A100" s="27">
        <v>42443.0</v>
      </c>
      <c r="B100" t="s">
        <v>2686</v>
      </c>
      <c r="C100">
        <v>129567.0</v>
      </c>
      <c r="D100" s="29" t="s">
        <v>273</v>
      </c>
      <c r="E100" s="29" t="s">
        <v>2177</v>
      </c>
      <c r="F100" s="29" t="s">
        <v>2177</v>
      </c>
      <c r="G100" s="29" t="s">
        <v>2178</v>
      </c>
      <c r="H100" t="s">
        <v>2356</v>
      </c>
      <c r="I100">
        <v>2008.0</v>
      </c>
      <c r="J100">
        <v>120000.0</v>
      </c>
      <c r="K100">
        <v>86771.0</v>
      </c>
      <c r="L100">
        <v>8.0</v>
      </c>
      <c r="M100">
        <v>2.0</v>
      </c>
      <c r="N100" t="s">
        <v>16</v>
      </c>
    </row>
    <row r="101">
      <c r="A101" s="27">
        <v>42447.0</v>
      </c>
      <c r="B101" t="s">
        <v>2686</v>
      </c>
      <c r="C101">
        <v>130135.0</v>
      </c>
      <c r="D101" s="29" t="s">
        <v>91</v>
      </c>
      <c r="E101" s="29" t="s">
        <v>243</v>
      </c>
      <c r="F101" s="29" t="s">
        <v>243</v>
      </c>
      <c r="G101" s="29" t="s">
        <v>454</v>
      </c>
      <c r="H101" t="s">
        <v>454</v>
      </c>
      <c r="I101">
        <v>2010.0</v>
      </c>
      <c r="J101">
        <v>382950.00000000006</v>
      </c>
      <c r="K101">
        <v>75652.0</v>
      </c>
      <c r="L101">
        <v>6.0</v>
      </c>
      <c r="M101">
        <v>1.0</v>
      </c>
      <c r="N101" t="s">
        <v>16</v>
      </c>
    </row>
    <row r="102">
      <c r="A102" s="27">
        <v>42444.0</v>
      </c>
      <c r="B102" t="s">
        <v>2686</v>
      </c>
      <c r="C102">
        <v>130190.0</v>
      </c>
      <c r="D102" s="29" t="s">
        <v>2735</v>
      </c>
      <c r="E102" s="29" t="s">
        <v>2736</v>
      </c>
      <c r="F102" s="29" t="s">
        <v>2736</v>
      </c>
      <c r="G102" s="29" t="s">
        <v>2737</v>
      </c>
      <c r="H102" t="s">
        <v>2737</v>
      </c>
      <c r="I102">
        <v>2013.0</v>
      </c>
      <c r="J102">
        <v>2164500.0</v>
      </c>
      <c r="K102">
        <v>49270.0</v>
      </c>
      <c r="L102">
        <v>3.0</v>
      </c>
      <c r="M102">
        <v>1.0</v>
      </c>
      <c r="N102" t="s">
        <v>16</v>
      </c>
    </row>
    <row r="103">
      <c r="A103" s="27">
        <v>42441.0</v>
      </c>
      <c r="B103" t="s">
        <v>2686</v>
      </c>
      <c r="C103">
        <v>130461.0</v>
      </c>
      <c r="D103" s="29" t="s">
        <v>91</v>
      </c>
      <c r="E103" s="29" t="s">
        <v>907</v>
      </c>
      <c r="F103" s="29" t="s">
        <v>907</v>
      </c>
      <c r="G103" s="29" t="s">
        <v>1390</v>
      </c>
      <c r="H103" t="s">
        <v>1390</v>
      </c>
      <c r="I103">
        <v>2011.0</v>
      </c>
      <c r="J103">
        <v>321900.0</v>
      </c>
      <c r="K103">
        <v>38193.0</v>
      </c>
      <c r="L103">
        <v>5.0</v>
      </c>
      <c r="M103">
        <v>1.0</v>
      </c>
      <c r="N103" t="s">
        <v>16</v>
      </c>
    </row>
    <row r="104">
      <c r="A104" s="27">
        <v>42443.0</v>
      </c>
      <c r="B104" t="s">
        <v>2686</v>
      </c>
      <c r="C104">
        <v>130925.0</v>
      </c>
      <c r="D104" s="29" t="s">
        <v>91</v>
      </c>
      <c r="E104" s="29" t="s">
        <v>258</v>
      </c>
      <c r="F104" s="29" t="s">
        <v>258</v>
      </c>
      <c r="G104" s="29" t="s">
        <v>413</v>
      </c>
      <c r="H104" t="s">
        <v>413</v>
      </c>
      <c r="I104">
        <v>2014.0</v>
      </c>
      <c r="J104">
        <v>471750.00000000006</v>
      </c>
      <c r="K104">
        <v>9017.0</v>
      </c>
      <c r="L104">
        <v>2.0</v>
      </c>
      <c r="M104">
        <v>1.0</v>
      </c>
      <c r="N104" t="s">
        <v>16</v>
      </c>
    </row>
    <row r="105">
      <c r="A105" s="27">
        <v>42443.0</v>
      </c>
      <c r="B105" t="s">
        <v>2686</v>
      </c>
      <c r="C105">
        <v>131208.0</v>
      </c>
      <c r="D105" s="29" t="s">
        <v>25</v>
      </c>
      <c r="E105" s="29" t="s">
        <v>195</v>
      </c>
      <c r="F105" s="29" t="s">
        <v>195</v>
      </c>
      <c r="G105" s="29" t="s">
        <v>221</v>
      </c>
      <c r="H105" t="s">
        <v>221</v>
      </c>
      <c r="I105">
        <v>2014.0</v>
      </c>
      <c r="J105">
        <v>677100.0000000001</v>
      </c>
      <c r="K105">
        <v>16252.0</v>
      </c>
      <c r="L105">
        <v>2.0</v>
      </c>
      <c r="M105">
        <v>2.0</v>
      </c>
      <c r="N105" t="s">
        <v>16</v>
      </c>
    </row>
    <row r="106">
      <c r="A106" s="27">
        <v>42454.0</v>
      </c>
      <c r="B106" t="s">
        <v>2686</v>
      </c>
      <c r="C106">
        <v>131239.0</v>
      </c>
      <c r="D106" s="29" t="s">
        <v>91</v>
      </c>
      <c r="E106" s="29" t="s">
        <v>92</v>
      </c>
      <c r="F106" s="29" t="s">
        <v>92</v>
      </c>
      <c r="G106" s="29" t="s">
        <v>2116</v>
      </c>
      <c r="H106" t="s">
        <v>2116</v>
      </c>
      <c r="I106">
        <v>2007.0</v>
      </c>
      <c r="J106">
        <v>244200.00000000003</v>
      </c>
      <c r="K106">
        <v>48064.0</v>
      </c>
      <c r="L106">
        <v>9.0</v>
      </c>
      <c r="M106">
        <v>2.0</v>
      </c>
      <c r="N106" t="s">
        <v>16</v>
      </c>
    </row>
    <row r="107">
      <c r="A107" s="27">
        <v>42444.0</v>
      </c>
      <c r="B107" t="s">
        <v>2686</v>
      </c>
      <c r="C107">
        <v>132601.0</v>
      </c>
      <c r="D107" s="29" t="s">
        <v>91</v>
      </c>
      <c r="E107" s="29" t="s">
        <v>1432</v>
      </c>
      <c r="F107" s="29" t="s">
        <v>1432</v>
      </c>
      <c r="G107" s="29" t="s">
        <v>1443</v>
      </c>
      <c r="H107" t="s">
        <v>1443</v>
      </c>
      <c r="I107">
        <v>2005.0</v>
      </c>
      <c r="J107">
        <v>145000.0</v>
      </c>
      <c r="K107">
        <v>59359.0</v>
      </c>
      <c r="L107">
        <v>11.0</v>
      </c>
      <c r="M107">
        <v>1.0</v>
      </c>
      <c r="N107" t="s">
        <v>16</v>
      </c>
    </row>
    <row r="108">
      <c r="A108" s="27">
        <v>42454.0</v>
      </c>
      <c r="B108" t="s">
        <v>2686</v>
      </c>
      <c r="C108">
        <v>132734.0</v>
      </c>
      <c r="D108" s="29" t="s">
        <v>25</v>
      </c>
      <c r="E108" s="29" t="s">
        <v>67</v>
      </c>
      <c r="F108" s="29" t="s">
        <v>67</v>
      </c>
      <c r="G108" s="29" t="s">
        <v>2738</v>
      </c>
      <c r="H108" t="s">
        <v>2738</v>
      </c>
      <c r="I108">
        <v>2015.0</v>
      </c>
      <c r="J108">
        <v>1803750.0000000002</v>
      </c>
      <c r="K108">
        <v>6398.0</v>
      </c>
      <c r="L108">
        <v>1.0</v>
      </c>
      <c r="M108">
        <v>1.0</v>
      </c>
      <c r="N108" t="s">
        <v>16</v>
      </c>
    </row>
    <row r="109">
      <c r="A109" s="27">
        <v>42441.0</v>
      </c>
      <c r="B109" t="s">
        <v>2686</v>
      </c>
      <c r="C109">
        <v>134629.0</v>
      </c>
      <c r="D109" s="29" t="s">
        <v>61</v>
      </c>
      <c r="E109" s="29" t="s">
        <v>216</v>
      </c>
      <c r="F109" s="29" t="s">
        <v>216</v>
      </c>
      <c r="G109" s="29" t="s">
        <v>143</v>
      </c>
      <c r="H109" t="s">
        <v>143</v>
      </c>
      <c r="I109">
        <v>2011.0</v>
      </c>
      <c r="J109">
        <v>394050.00000000006</v>
      </c>
      <c r="K109">
        <v>105288.0</v>
      </c>
      <c r="L109">
        <v>5.0</v>
      </c>
      <c r="M109">
        <v>2.0</v>
      </c>
      <c r="N109" t="s">
        <v>16</v>
      </c>
    </row>
    <row r="110">
      <c r="A110" s="27">
        <v>42454.0</v>
      </c>
      <c r="B110" t="s">
        <v>2686</v>
      </c>
      <c r="C110">
        <v>135356.0</v>
      </c>
      <c r="D110" s="29" t="s">
        <v>81</v>
      </c>
      <c r="E110" s="29" t="s">
        <v>82</v>
      </c>
      <c r="F110" s="29" t="s">
        <v>82</v>
      </c>
      <c r="G110" s="29" t="s">
        <v>294</v>
      </c>
      <c r="H110" t="s">
        <v>294</v>
      </c>
      <c r="I110">
        <v>2011.0</v>
      </c>
      <c r="J110">
        <v>583860.0</v>
      </c>
      <c r="K110">
        <v>35218.0</v>
      </c>
      <c r="L110">
        <v>5.0</v>
      </c>
      <c r="M110">
        <v>1.0</v>
      </c>
      <c r="N110" t="s">
        <v>16</v>
      </c>
    </row>
    <row r="111">
      <c r="A111" s="27">
        <v>42452.0</v>
      </c>
      <c r="B111" t="s">
        <v>2686</v>
      </c>
      <c r="C111">
        <v>136246.0</v>
      </c>
      <c r="D111" s="29" t="s">
        <v>13</v>
      </c>
      <c r="E111" s="29" t="s">
        <v>103</v>
      </c>
      <c r="F111" s="29" t="s">
        <v>103</v>
      </c>
      <c r="G111" s="29" t="s">
        <v>102</v>
      </c>
      <c r="H111" t="s">
        <v>102</v>
      </c>
      <c r="I111">
        <v>2009.0</v>
      </c>
      <c r="J111">
        <v>466200.00000000006</v>
      </c>
      <c r="K111">
        <v>53816.0</v>
      </c>
      <c r="L111">
        <v>7.0</v>
      </c>
      <c r="M111">
        <v>1.0</v>
      </c>
      <c r="N111" t="s">
        <v>16</v>
      </c>
    </row>
    <row r="112">
      <c r="A112" s="27">
        <v>42454.0</v>
      </c>
      <c r="B112" t="s">
        <v>2686</v>
      </c>
      <c r="C112">
        <v>136364.0</v>
      </c>
      <c r="D112" s="29" t="s">
        <v>77</v>
      </c>
      <c r="E112" s="29" t="s">
        <v>109</v>
      </c>
      <c r="F112" s="29" t="s">
        <v>109</v>
      </c>
      <c r="G112" s="29" t="s">
        <v>113</v>
      </c>
      <c r="H112" t="s">
        <v>113</v>
      </c>
      <c r="I112">
        <v>2014.0</v>
      </c>
      <c r="J112">
        <v>810300.0000000001</v>
      </c>
      <c r="K112">
        <v>11483.0</v>
      </c>
      <c r="L112">
        <v>2.0</v>
      </c>
      <c r="M112">
        <v>1.0</v>
      </c>
      <c r="N112" t="s">
        <v>16</v>
      </c>
    </row>
    <row r="113">
      <c r="A113" s="27">
        <v>42446.0</v>
      </c>
      <c r="B113" t="s">
        <v>2686</v>
      </c>
      <c r="C113">
        <v>136367.0</v>
      </c>
      <c r="D113" s="29" t="s">
        <v>25</v>
      </c>
      <c r="E113" s="29" t="s">
        <v>195</v>
      </c>
      <c r="F113" s="29" t="s">
        <v>195</v>
      </c>
      <c r="G113" s="29" t="s">
        <v>221</v>
      </c>
      <c r="H113" t="s">
        <v>221</v>
      </c>
      <c r="I113">
        <v>2012.0</v>
      </c>
      <c r="J113">
        <v>527250.0</v>
      </c>
      <c r="K113">
        <v>53579.0</v>
      </c>
      <c r="L113">
        <v>4.0</v>
      </c>
      <c r="M113">
        <v>2.0</v>
      </c>
      <c r="N113" t="s">
        <v>16</v>
      </c>
    </row>
    <row r="114">
      <c r="A114" s="27">
        <v>42454.0</v>
      </c>
      <c r="B114" t="s">
        <v>2686</v>
      </c>
      <c r="C114">
        <v>136843.0</v>
      </c>
      <c r="D114" s="29" t="s">
        <v>61</v>
      </c>
      <c r="E114" s="29" t="s">
        <v>127</v>
      </c>
      <c r="F114" s="29" t="s">
        <v>127</v>
      </c>
      <c r="G114" s="29" t="s">
        <v>172</v>
      </c>
      <c r="H114" t="s">
        <v>172</v>
      </c>
      <c r="I114">
        <v>2013.0</v>
      </c>
      <c r="J114">
        <v>749250.0000000001</v>
      </c>
      <c r="K114">
        <v>27470.0</v>
      </c>
      <c r="L114">
        <v>3.0</v>
      </c>
      <c r="M114">
        <v>1.0</v>
      </c>
      <c r="N114" t="s">
        <v>16</v>
      </c>
    </row>
    <row r="115">
      <c r="A115" s="27">
        <v>42454.0</v>
      </c>
      <c r="B115" t="s">
        <v>2686</v>
      </c>
      <c r="C115">
        <v>136939.0</v>
      </c>
      <c r="D115" s="29" t="s">
        <v>64</v>
      </c>
      <c r="E115" s="29" t="s">
        <v>98</v>
      </c>
      <c r="F115" s="29" t="s">
        <v>98</v>
      </c>
      <c r="G115" s="29" t="s">
        <v>2739</v>
      </c>
      <c r="H115" t="s">
        <v>2739</v>
      </c>
      <c r="I115">
        <v>2011.0</v>
      </c>
      <c r="J115">
        <v>249750.00000000003</v>
      </c>
      <c r="K115">
        <v>93404.0</v>
      </c>
      <c r="L115">
        <v>5.0</v>
      </c>
      <c r="M115">
        <v>2.0</v>
      </c>
      <c r="N115" t="s">
        <v>16</v>
      </c>
    </row>
    <row r="116">
      <c r="A116" s="27">
        <v>42443.0</v>
      </c>
      <c r="B116" t="s">
        <v>2686</v>
      </c>
      <c r="C116">
        <v>137027.0</v>
      </c>
      <c r="D116" s="29" t="s">
        <v>91</v>
      </c>
      <c r="E116" s="29" t="s">
        <v>907</v>
      </c>
      <c r="F116" s="29" t="s">
        <v>907</v>
      </c>
      <c r="G116" s="29" t="s">
        <v>979</v>
      </c>
      <c r="H116" t="s">
        <v>979</v>
      </c>
      <c r="I116">
        <v>2014.0</v>
      </c>
      <c r="J116">
        <v>366300.00000000006</v>
      </c>
      <c r="K116">
        <v>17150.0</v>
      </c>
      <c r="L116">
        <v>2.0</v>
      </c>
      <c r="M116">
        <v>1.0</v>
      </c>
      <c r="N116" t="s">
        <v>16</v>
      </c>
    </row>
    <row r="117">
      <c r="A117" s="27">
        <v>42454.0</v>
      </c>
      <c r="B117" t="s">
        <v>2686</v>
      </c>
      <c r="C117">
        <v>137420.0</v>
      </c>
      <c r="D117" s="29" t="s">
        <v>44</v>
      </c>
      <c r="E117" s="29" t="s">
        <v>438</v>
      </c>
      <c r="F117" s="29" t="s">
        <v>438</v>
      </c>
      <c r="G117" s="29" t="s">
        <v>439</v>
      </c>
      <c r="H117" t="s">
        <v>439</v>
      </c>
      <c r="I117">
        <v>2015.0</v>
      </c>
      <c r="J117">
        <v>382950.00000000006</v>
      </c>
      <c r="K117">
        <v>2912.0</v>
      </c>
      <c r="L117">
        <v>1.0</v>
      </c>
      <c r="M117">
        <v>1.0</v>
      </c>
      <c r="N117" t="s">
        <v>16</v>
      </c>
    </row>
    <row r="118">
      <c r="A118" s="27">
        <v>42454.0</v>
      </c>
      <c r="B118" t="s">
        <v>2686</v>
      </c>
      <c r="C118">
        <v>137835.0</v>
      </c>
      <c r="D118" s="29" t="s">
        <v>91</v>
      </c>
      <c r="E118" s="29" t="s">
        <v>907</v>
      </c>
      <c r="F118" s="29" t="s">
        <v>907</v>
      </c>
      <c r="G118" s="29" t="s">
        <v>847</v>
      </c>
      <c r="H118" t="s">
        <v>847</v>
      </c>
      <c r="I118">
        <v>2009.0</v>
      </c>
      <c r="J118">
        <v>267510.0</v>
      </c>
      <c r="K118">
        <v>34273.0</v>
      </c>
      <c r="L118">
        <v>7.0</v>
      </c>
      <c r="M118">
        <v>1.0</v>
      </c>
      <c r="N118" t="s">
        <v>16</v>
      </c>
    </row>
    <row r="119">
      <c r="A119" s="27">
        <v>42454.0</v>
      </c>
      <c r="B119" t="s">
        <v>2686</v>
      </c>
      <c r="C119">
        <v>138024.0</v>
      </c>
      <c r="D119" s="29" t="s">
        <v>81</v>
      </c>
      <c r="E119" s="29" t="s">
        <v>253</v>
      </c>
      <c r="F119" s="29" t="s">
        <v>253</v>
      </c>
      <c r="G119" s="29" t="s">
        <v>254</v>
      </c>
      <c r="H119" t="s">
        <v>254</v>
      </c>
      <c r="I119">
        <v>2013.0</v>
      </c>
      <c r="J119">
        <v>388500.00000000006</v>
      </c>
      <c r="K119">
        <v>36732.0</v>
      </c>
      <c r="L119">
        <v>3.0</v>
      </c>
      <c r="M119">
        <v>2.0</v>
      </c>
      <c r="N119" t="s">
        <v>16</v>
      </c>
    </row>
    <row r="120">
      <c r="A120" s="27">
        <v>42454.0</v>
      </c>
      <c r="B120" t="s">
        <v>2686</v>
      </c>
      <c r="C120">
        <v>138049.0</v>
      </c>
      <c r="D120" s="29" t="s">
        <v>13</v>
      </c>
      <c r="E120" s="29" t="s">
        <v>324</v>
      </c>
      <c r="F120" s="29" t="s">
        <v>324</v>
      </c>
      <c r="G120" s="29" t="s">
        <v>325</v>
      </c>
      <c r="H120" t="s">
        <v>325</v>
      </c>
      <c r="I120">
        <v>2012.0</v>
      </c>
      <c r="J120">
        <v>411810.00000000006</v>
      </c>
      <c r="K120">
        <v>38954.0</v>
      </c>
      <c r="L120">
        <v>4.0</v>
      </c>
      <c r="M120">
        <v>1.0</v>
      </c>
      <c r="N120" t="s">
        <v>16</v>
      </c>
    </row>
    <row r="121">
      <c r="A121" s="27">
        <v>42454.0</v>
      </c>
      <c r="B121" t="s">
        <v>2686</v>
      </c>
      <c r="C121">
        <v>138095.0</v>
      </c>
      <c r="D121" s="29" t="s">
        <v>61</v>
      </c>
      <c r="E121" s="29" t="s">
        <v>127</v>
      </c>
      <c r="F121" s="29" t="s">
        <v>127</v>
      </c>
      <c r="G121" s="29" t="s">
        <v>417</v>
      </c>
      <c r="H121" t="s">
        <v>417</v>
      </c>
      <c r="I121">
        <v>2012.0</v>
      </c>
      <c r="J121">
        <v>466200.00000000006</v>
      </c>
      <c r="K121">
        <v>45581.0</v>
      </c>
      <c r="L121">
        <v>4.0</v>
      </c>
      <c r="M121">
        <v>1.0</v>
      </c>
      <c r="N121" t="s">
        <v>16</v>
      </c>
    </row>
    <row r="122">
      <c r="A122" s="27">
        <v>42452.0</v>
      </c>
      <c r="B122" t="s">
        <v>2686</v>
      </c>
      <c r="C122">
        <v>138460.0</v>
      </c>
      <c r="D122" s="29" t="s">
        <v>91</v>
      </c>
      <c r="E122" s="29" t="s">
        <v>1442</v>
      </c>
      <c r="F122" s="29" t="s">
        <v>1442</v>
      </c>
      <c r="G122" s="29" t="s">
        <v>1443</v>
      </c>
      <c r="H122" t="s">
        <v>1443</v>
      </c>
      <c r="I122">
        <v>2010.0</v>
      </c>
      <c r="J122">
        <v>266400.0</v>
      </c>
      <c r="K122">
        <v>22894.0</v>
      </c>
      <c r="L122">
        <v>6.0</v>
      </c>
      <c r="M122">
        <v>1.0</v>
      </c>
      <c r="N122" t="s">
        <v>16</v>
      </c>
    </row>
    <row r="123">
      <c r="A123" s="27">
        <v>42454.0</v>
      </c>
      <c r="B123" t="s">
        <v>2686</v>
      </c>
      <c r="C123">
        <v>138776.0</v>
      </c>
      <c r="D123" s="29" t="s">
        <v>64</v>
      </c>
      <c r="E123" s="29" t="s">
        <v>174</v>
      </c>
      <c r="F123" s="29" t="s">
        <v>174</v>
      </c>
      <c r="G123" s="29" t="s">
        <v>175</v>
      </c>
      <c r="H123" t="s">
        <v>175</v>
      </c>
      <c r="I123">
        <v>2011.0</v>
      </c>
      <c r="J123">
        <v>421800.00000000006</v>
      </c>
      <c r="K123">
        <v>53029.0</v>
      </c>
      <c r="L123">
        <v>5.0</v>
      </c>
      <c r="M123">
        <v>2.0</v>
      </c>
      <c r="N123" t="s">
        <v>16</v>
      </c>
    </row>
    <row r="124">
      <c r="A124" s="27">
        <v>42454.0</v>
      </c>
      <c r="B124" t="s">
        <v>2686</v>
      </c>
      <c r="C124">
        <v>139058.0</v>
      </c>
      <c r="D124" s="29" t="s">
        <v>91</v>
      </c>
      <c r="E124" s="29" t="s">
        <v>1826</v>
      </c>
      <c r="F124" s="29" t="s">
        <v>1826</v>
      </c>
      <c r="G124" s="29" t="s">
        <v>1120</v>
      </c>
      <c r="H124" t="s">
        <v>1120</v>
      </c>
      <c r="I124">
        <v>2005.0</v>
      </c>
      <c r="J124">
        <v>120000.0</v>
      </c>
      <c r="K124">
        <v>96855.0</v>
      </c>
      <c r="L124">
        <v>11.0</v>
      </c>
      <c r="M124">
        <v>3.0</v>
      </c>
      <c r="N124" t="s">
        <v>16</v>
      </c>
    </row>
    <row r="125">
      <c r="A125" s="27">
        <v>42454.0</v>
      </c>
      <c r="B125" t="s">
        <v>2686</v>
      </c>
      <c r="C125">
        <v>139101.0</v>
      </c>
      <c r="D125" s="29" t="s">
        <v>64</v>
      </c>
      <c r="E125" s="29" t="s">
        <v>789</v>
      </c>
      <c r="F125" s="29" t="s">
        <v>789</v>
      </c>
      <c r="G125" s="29" t="s">
        <v>790</v>
      </c>
      <c r="H125" t="s">
        <v>790</v>
      </c>
      <c r="I125">
        <v>2011.0</v>
      </c>
      <c r="J125">
        <v>416250.00000000006</v>
      </c>
      <c r="K125">
        <v>25150.0</v>
      </c>
      <c r="L125">
        <v>5.0</v>
      </c>
      <c r="M125">
        <v>1.0</v>
      </c>
      <c r="N125" t="s">
        <v>16</v>
      </c>
    </row>
    <row r="126">
      <c r="A126" s="27">
        <v>42454.0</v>
      </c>
      <c r="B126" t="s">
        <v>2686</v>
      </c>
      <c r="C126">
        <v>139414.0</v>
      </c>
      <c r="D126" s="29" t="s">
        <v>91</v>
      </c>
      <c r="E126" s="29" t="s">
        <v>92</v>
      </c>
      <c r="F126" s="29" t="s">
        <v>92</v>
      </c>
      <c r="G126" s="29" t="s">
        <v>141</v>
      </c>
      <c r="H126" t="s">
        <v>141</v>
      </c>
      <c r="I126">
        <v>2011.0</v>
      </c>
      <c r="J126">
        <v>688200.0000000001</v>
      </c>
      <c r="K126">
        <v>52149.0</v>
      </c>
      <c r="L126">
        <v>5.0</v>
      </c>
      <c r="M126">
        <v>2.0</v>
      </c>
      <c r="N126" t="s">
        <v>16</v>
      </c>
    </row>
    <row r="127">
      <c r="A127" s="27">
        <v>42452.0</v>
      </c>
      <c r="B127" t="s">
        <v>2686</v>
      </c>
      <c r="C127">
        <v>140870.0</v>
      </c>
      <c r="D127" s="29" t="s">
        <v>36</v>
      </c>
      <c r="E127" s="29" t="s">
        <v>902</v>
      </c>
      <c r="F127" s="29" t="s">
        <v>902</v>
      </c>
      <c r="G127" s="29" t="s">
        <v>2740</v>
      </c>
      <c r="H127" t="s">
        <v>2740</v>
      </c>
      <c r="I127">
        <v>2010.0</v>
      </c>
      <c r="J127">
        <v>210900.00000000003</v>
      </c>
      <c r="K127">
        <v>38513.0</v>
      </c>
      <c r="L127">
        <v>6.0</v>
      </c>
      <c r="M127">
        <v>1.0</v>
      </c>
      <c r="N127" t="s">
        <v>16</v>
      </c>
    </row>
    <row r="128">
      <c r="A128" s="27">
        <v>42447.0</v>
      </c>
      <c r="B128" t="s">
        <v>2686</v>
      </c>
      <c r="C128">
        <v>208266.0</v>
      </c>
      <c r="D128" s="29" t="s">
        <v>91</v>
      </c>
      <c r="E128" s="29" t="s">
        <v>1726</v>
      </c>
      <c r="F128" s="29" t="s">
        <v>1726</v>
      </c>
      <c r="G128" s="29" t="s">
        <v>2223</v>
      </c>
      <c r="H128" t="s">
        <v>2223</v>
      </c>
      <c r="I128">
        <v>2008.0</v>
      </c>
      <c r="J128">
        <v>222000.00000000003</v>
      </c>
      <c r="K128">
        <v>17596.0</v>
      </c>
      <c r="L128">
        <v>8.0</v>
      </c>
      <c r="M128">
        <v>2.0</v>
      </c>
      <c r="N128" t="s">
        <v>16</v>
      </c>
    </row>
    <row r="129">
      <c r="A129" s="27">
        <v>42452.0</v>
      </c>
      <c r="B129" t="s">
        <v>2686</v>
      </c>
      <c r="C129">
        <v>209240.0</v>
      </c>
      <c r="D129" s="29" t="s">
        <v>61</v>
      </c>
      <c r="E129" s="29" t="s">
        <v>652</v>
      </c>
      <c r="F129" s="29" t="s">
        <v>652</v>
      </c>
      <c r="G129" s="29" t="s">
        <v>2741</v>
      </c>
      <c r="H129" t="s">
        <v>2741</v>
      </c>
      <c r="I129">
        <v>2007.0</v>
      </c>
      <c r="J129">
        <v>170940.00000000003</v>
      </c>
      <c r="K129">
        <v>42106.0</v>
      </c>
      <c r="L129">
        <v>9.0</v>
      </c>
      <c r="M129">
        <v>2.0</v>
      </c>
      <c r="N129" t="s">
        <v>16</v>
      </c>
    </row>
    <row r="130">
      <c r="A130" s="27">
        <v>42444.0</v>
      </c>
      <c r="B130" t="s">
        <v>2686</v>
      </c>
      <c r="C130">
        <v>210047.0</v>
      </c>
      <c r="D130" s="29" t="s">
        <v>91</v>
      </c>
      <c r="E130" s="29" t="s">
        <v>243</v>
      </c>
      <c r="F130" s="29" t="s">
        <v>243</v>
      </c>
      <c r="G130" s="29" t="s">
        <v>847</v>
      </c>
      <c r="H130" t="s">
        <v>847</v>
      </c>
      <c r="I130">
        <v>2011.0</v>
      </c>
      <c r="J130">
        <v>405150.00000000006</v>
      </c>
      <c r="K130">
        <v>18778.0</v>
      </c>
      <c r="L130">
        <v>5.0</v>
      </c>
      <c r="M130">
        <v>1.0</v>
      </c>
      <c r="N130" t="s">
        <v>16</v>
      </c>
    </row>
    <row r="131">
      <c r="A131" s="27">
        <v>42447.0</v>
      </c>
      <c r="B131" t="s">
        <v>2686</v>
      </c>
      <c r="C131">
        <v>210136.0</v>
      </c>
      <c r="D131" s="29" t="s">
        <v>91</v>
      </c>
      <c r="E131" s="29" t="s">
        <v>1432</v>
      </c>
      <c r="F131" s="29" t="s">
        <v>1432</v>
      </c>
      <c r="G131" s="29" t="s">
        <v>1443</v>
      </c>
      <c r="H131" t="s">
        <v>1443</v>
      </c>
      <c r="I131">
        <v>2005.0</v>
      </c>
      <c r="J131">
        <v>131000.0</v>
      </c>
      <c r="K131">
        <v>79116.0</v>
      </c>
      <c r="L131">
        <v>11.0</v>
      </c>
      <c r="M131">
        <v>3.0</v>
      </c>
      <c r="N131" t="s">
        <v>16</v>
      </c>
    </row>
    <row r="132">
      <c r="A132" s="27">
        <v>42444.0</v>
      </c>
      <c r="B132" t="s">
        <v>2686</v>
      </c>
      <c r="C132">
        <v>211011.0</v>
      </c>
      <c r="D132" s="29" t="s">
        <v>91</v>
      </c>
      <c r="E132" s="29" t="s">
        <v>243</v>
      </c>
      <c r="F132" s="29" t="s">
        <v>243</v>
      </c>
      <c r="G132" s="29" t="s">
        <v>2742</v>
      </c>
      <c r="H132" t="s">
        <v>2742</v>
      </c>
      <c r="I132">
        <v>2012.0</v>
      </c>
      <c r="J132">
        <v>472860.00000000006</v>
      </c>
      <c r="K132">
        <v>8280.0</v>
      </c>
      <c r="L132">
        <v>4.0</v>
      </c>
      <c r="M132">
        <v>1.0</v>
      </c>
      <c r="N132" t="s">
        <v>16</v>
      </c>
    </row>
    <row r="133">
      <c r="A133" s="27">
        <v>42454.0</v>
      </c>
      <c r="B133" t="s">
        <v>2686</v>
      </c>
      <c r="C133">
        <v>211719.0</v>
      </c>
      <c r="D133" s="29" t="s">
        <v>77</v>
      </c>
      <c r="E133" s="29" t="s">
        <v>623</v>
      </c>
      <c r="F133" s="29" t="s">
        <v>623</v>
      </c>
      <c r="G133" s="29" t="s">
        <v>600</v>
      </c>
      <c r="H133" t="s">
        <v>600</v>
      </c>
      <c r="I133">
        <v>2013.0</v>
      </c>
      <c r="J133">
        <v>344100.00000000006</v>
      </c>
      <c r="K133">
        <v>30706.0</v>
      </c>
      <c r="L133">
        <v>3.0</v>
      </c>
      <c r="M133">
        <v>1.0</v>
      </c>
      <c r="N133" t="s">
        <v>16</v>
      </c>
    </row>
    <row r="134">
      <c r="A134" s="27">
        <v>42455.0</v>
      </c>
      <c r="B134" t="s">
        <v>2686</v>
      </c>
      <c r="C134">
        <v>212932.0</v>
      </c>
      <c r="D134" s="29" t="s">
        <v>81</v>
      </c>
      <c r="E134" s="29" t="s">
        <v>624</v>
      </c>
      <c r="F134" s="29" t="s">
        <v>624</v>
      </c>
      <c r="G134" s="29" t="s">
        <v>625</v>
      </c>
      <c r="H134" t="s">
        <v>625</v>
      </c>
      <c r="I134">
        <v>2009.0</v>
      </c>
      <c r="J134">
        <v>416250.00000000006</v>
      </c>
      <c r="K134">
        <v>78047.0</v>
      </c>
      <c r="L134">
        <v>7.0</v>
      </c>
      <c r="M134">
        <v>2.0</v>
      </c>
      <c r="N134" t="s">
        <v>16</v>
      </c>
    </row>
    <row r="135">
      <c r="A135" s="27">
        <v>42455.0</v>
      </c>
      <c r="B135" t="s">
        <v>2686</v>
      </c>
      <c r="C135">
        <v>212934.0</v>
      </c>
      <c r="D135" s="29" t="s">
        <v>77</v>
      </c>
      <c r="E135" s="29" t="s">
        <v>623</v>
      </c>
      <c r="F135" s="29" t="s">
        <v>623</v>
      </c>
      <c r="G135" s="29" t="s">
        <v>1028</v>
      </c>
      <c r="H135" t="s">
        <v>1028</v>
      </c>
      <c r="I135">
        <v>2012.0</v>
      </c>
      <c r="J135">
        <v>346320.00000000006</v>
      </c>
      <c r="K135">
        <v>44382.0</v>
      </c>
      <c r="L135">
        <v>4.0</v>
      </c>
      <c r="M135">
        <v>1.0</v>
      </c>
      <c r="N135" t="s">
        <v>16</v>
      </c>
    </row>
    <row r="136">
      <c r="A136" s="27">
        <v>42455.0</v>
      </c>
      <c r="B136" t="s">
        <v>2686</v>
      </c>
      <c r="C136">
        <v>212935.0</v>
      </c>
      <c r="D136" s="29" t="s">
        <v>55</v>
      </c>
      <c r="E136" s="29" t="s">
        <v>58</v>
      </c>
      <c r="F136" s="29" t="s">
        <v>58</v>
      </c>
      <c r="G136" s="29" t="s">
        <v>231</v>
      </c>
      <c r="H136" t="s">
        <v>231</v>
      </c>
      <c r="I136">
        <v>2013.0</v>
      </c>
      <c r="J136">
        <v>699300.0000000001</v>
      </c>
      <c r="K136">
        <v>59863.0</v>
      </c>
      <c r="L136">
        <v>3.0</v>
      </c>
      <c r="M136">
        <v>1.0</v>
      </c>
      <c r="N136" t="s">
        <v>16</v>
      </c>
    </row>
    <row r="137">
      <c r="A137" s="27">
        <v>42453.0</v>
      </c>
      <c r="B137" t="s">
        <v>2686</v>
      </c>
      <c r="C137">
        <v>212969.0</v>
      </c>
      <c r="D137" s="29" t="s">
        <v>77</v>
      </c>
      <c r="E137" s="29" t="s">
        <v>623</v>
      </c>
      <c r="F137" s="29" t="s">
        <v>623</v>
      </c>
      <c r="G137" s="29" t="s">
        <v>600</v>
      </c>
      <c r="H137" t="s">
        <v>600</v>
      </c>
      <c r="I137">
        <v>2012.0</v>
      </c>
      <c r="J137">
        <v>360750.00000000006</v>
      </c>
      <c r="K137">
        <v>38567.0</v>
      </c>
      <c r="L137">
        <v>4.0</v>
      </c>
      <c r="M137">
        <v>1.0</v>
      </c>
      <c r="N137" t="s">
        <v>16</v>
      </c>
    </row>
    <row r="138">
      <c r="A138" s="27">
        <v>42451.0</v>
      </c>
      <c r="B138" t="s">
        <v>2686</v>
      </c>
      <c r="C138">
        <v>213024.0</v>
      </c>
      <c r="D138" s="29" t="s">
        <v>61</v>
      </c>
      <c r="E138" s="29" t="s">
        <v>202</v>
      </c>
      <c r="F138" s="29" t="s">
        <v>202</v>
      </c>
      <c r="G138" s="29" t="s">
        <v>172</v>
      </c>
      <c r="H138" t="s">
        <v>172</v>
      </c>
      <c r="I138">
        <v>2008.0</v>
      </c>
      <c r="J138">
        <v>317460.0</v>
      </c>
      <c r="K138">
        <v>83221.0</v>
      </c>
      <c r="L138">
        <v>8.0</v>
      </c>
      <c r="M138">
        <v>2.0</v>
      </c>
      <c r="N138" t="s">
        <v>16</v>
      </c>
    </row>
    <row r="139">
      <c r="A139" s="27">
        <v>42444.0</v>
      </c>
      <c r="B139" t="s">
        <v>2686</v>
      </c>
      <c r="C139">
        <v>214366.0</v>
      </c>
      <c r="D139" s="29" t="s">
        <v>273</v>
      </c>
      <c r="E139" s="29" t="s">
        <v>2225</v>
      </c>
      <c r="F139" s="29" t="s">
        <v>2225</v>
      </c>
      <c r="G139" s="29" t="s">
        <v>2743</v>
      </c>
      <c r="H139" t="s">
        <v>2743</v>
      </c>
      <c r="I139">
        <v>2014.0</v>
      </c>
      <c r="J139">
        <v>156510.0</v>
      </c>
      <c r="K139">
        <v>7887.0</v>
      </c>
      <c r="L139">
        <v>2.0</v>
      </c>
      <c r="M139">
        <v>1.0</v>
      </c>
      <c r="N139" t="s">
        <v>16</v>
      </c>
    </row>
    <row r="140">
      <c r="A140" s="27">
        <v>42444.0</v>
      </c>
      <c r="B140" t="s">
        <v>2686</v>
      </c>
      <c r="C140">
        <v>214442.0</v>
      </c>
      <c r="D140" s="29" t="s">
        <v>55</v>
      </c>
      <c r="E140" s="29" t="s">
        <v>58</v>
      </c>
      <c r="F140" s="29" t="s">
        <v>58</v>
      </c>
      <c r="G140" s="29" t="s">
        <v>115</v>
      </c>
      <c r="H140" t="s">
        <v>115</v>
      </c>
      <c r="I140">
        <v>2012.0</v>
      </c>
      <c r="J140">
        <v>793650.0000000001</v>
      </c>
      <c r="K140">
        <v>42244.0</v>
      </c>
      <c r="L140">
        <v>4.0</v>
      </c>
      <c r="M140">
        <v>2.0</v>
      </c>
      <c r="N140" t="s">
        <v>16</v>
      </c>
    </row>
    <row r="141">
      <c r="A141" s="27">
        <v>42444.0</v>
      </c>
      <c r="B141" t="s">
        <v>2686</v>
      </c>
      <c r="C141">
        <v>214631.0</v>
      </c>
      <c r="D141" s="29" t="s">
        <v>61</v>
      </c>
      <c r="E141" s="29" t="s">
        <v>598</v>
      </c>
      <c r="F141" s="29" t="s">
        <v>598</v>
      </c>
      <c r="G141" s="29" t="s">
        <v>1605</v>
      </c>
      <c r="H141" t="s">
        <v>1605</v>
      </c>
      <c r="I141">
        <v>2015.0</v>
      </c>
      <c r="J141">
        <v>481740.00000000006</v>
      </c>
      <c r="K141">
        <v>3252.0</v>
      </c>
      <c r="L141">
        <v>1.0</v>
      </c>
      <c r="M141">
        <v>1.0</v>
      </c>
      <c r="N141" t="s">
        <v>16</v>
      </c>
    </row>
    <row r="142">
      <c r="A142" s="27">
        <v>42448.0</v>
      </c>
      <c r="B142" t="s">
        <v>2686</v>
      </c>
      <c r="C142">
        <v>214720.0</v>
      </c>
      <c r="D142" s="29" t="s">
        <v>91</v>
      </c>
      <c r="E142" s="29" t="s">
        <v>907</v>
      </c>
      <c r="F142" s="29" t="s">
        <v>907</v>
      </c>
      <c r="G142" s="29" t="s">
        <v>847</v>
      </c>
      <c r="H142" t="s">
        <v>847</v>
      </c>
      <c r="I142">
        <v>2010.0</v>
      </c>
      <c r="J142">
        <v>299700.0</v>
      </c>
      <c r="K142">
        <v>81350.0</v>
      </c>
      <c r="L142">
        <v>6.0</v>
      </c>
      <c r="M142">
        <v>1.0</v>
      </c>
      <c r="N142" t="s">
        <v>16</v>
      </c>
    </row>
    <row r="143">
      <c r="A143" s="27">
        <v>42444.0</v>
      </c>
      <c r="B143" t="s">
        <v>2686</v>
      </c>
      <c r="C143">
        <v>215558.0</v>
      </c>
      <c r="D143" s="29" t="s">
        <v>61</v>
      </c>
      <c r="E143" s="29">
        <v>800.0</v>
      </c>
      <c r="F143" s="29">
        <v>800.0</v>
      </c>
      <c r="G143" s="29" t="s">
        <v>2744</v>
      </c>
      <c r="H143" t="s">
        <v>2200</v>
      </c>
      <c r="I143">
        <v>2008.0</v>
      </c>
      <c r="J143">
        <v>125000.0</v>
      </c>
      <c r="K143">
        <v>10152.0</v>
      </c>
      <c r="L143">
        <v>8.0</v>
      </c>
      <c r="M143">
        <v>2.0</v>
      </c>
      <c r="N143" t="s">
        <v>16</v>
      </c>
    </row>
    <row r="144">
      <c r="A144" s="27">
        <v>42451.0</v>
      </c>
      <c r="B144" t="s">
        <v>2686</v>
      </c>
      <c r="C144">
        <v>215877.0</v>
      </c>
      <c r="D144" s="29" t="s">
        <v>91</v>
      </c>
      <c r="E144" s="29" t="s">
        <v>907</v>
      </c>
      <c r="F144" s="29" t="s">
        <v>907</v>
      </c>
      <c r="G144" s="29" t="s">
        <v>2715</v>
      </c>
      <c r="H144" t="s">
        <v>2715</v>
      </c>
      <c r="I144">
        <v>2008.0</v>
      </c>
      <c r="J144">
        <v>249750.00000000003</v>
      </c>
      <c r="K144">
        <v>66901.0</v>
      </c>
      <c r="L144">
        <v>8.0</v>
      </c>
      <c r="M144">
        <v>2.0</v>
      </c>
      <c r="N144" t="s">
        <v>16</v>
      </c>
    </row>
    <row r="145">
      <c r="A145" s="27">
        <v>42455.0</v>
      </c>
      <c r="B145" t="s">
        <v>2686</v>
      </c>
      <c r="C145">
        <v>216201.0</v>
      </c>
      <c r="D145" s="29" t="s">
        <v>91</v>
      </c>
      <c r="E145" s="29" t="s">
        <v>1442</v>
      </c>
      <c r="F145" s="29" t="s">
        <v>1442</v>
      </c>
      <c r="G145" s="29" t="s">
        <v>1443</v>
      </c>
      <c r="H145" t="s">
        <v>1443</v>
      </c>
      <c r="I145">
        <v>2007.0</v>
      </c>
      <c r="J145">
        <v>199800.00000000003</v>
      </c>
      <c r="K145">
        <v>25162.0</v>
      </c>
      <c r="L145">
        <v>9.0</v>
      </c>
      <c r="M145">
        <v>2.0</v>
      </c>
      <c r="N145" t="s">
        <v>16</v>
      </c>
    </row>
    <row r="146">
      <c r="A146" s="27">
        <v>42451.0</v>
      </c>
      <c r="B146" t="s">
        <v>2686</v>
      </c>
      <c r="C146">
        <v>216728.0</v>
      </c>
      <c r="D146" s="29" t="s">
        <v>61</v>
      </c>
      <c r="E146" s="29" t="s">
        <v>202</v>
      </c>
      <c r="F146" s="29" t="s">
        <v>202</v>
      </c>
      <c r="G146" s="29" t="s">
        <v>172</v>
      </c>
      <c r="H146" t="s">
        <v>172</v>
      </c>
      <c r="I146">
        <v>2008.0</v>
      </c>
      <c r="J146">
        <v>306360.0</v>
      </c>
      <c r="K146">
        <v>101951.0</v>
      </c>
      <c r="L146">
        <v>8.0</v>
      </c>
      <c r="M146">
        <v>1.0</v>
      </c>
      <c r="N146" t="s">
        <v>16</v>
      </c>
    </row>
    <row r="147">
      <c r="A147" s="27">
        <v>42444.0</v>
      </c>
      <c r="B147" t="s">
        <v>2686</v>
      </c>
      <c r="C147">
        <v>216950.0</v>
      </c>
      <c r="D147" s="29" t="s">
        <v>61</v>
      </c>
      <c r="E147" s="29" t="s">
        <v>914</v>
      </c>
      <c r="F147" s="29" t="s">
        <v>881</v>
      </c>
      <c r="G147" s="29" t="s">
        <v>306</v>
      </c>
      <c r="H147" t="s">
        <v>306</v>
      </c>
      <c r="I147">
        <v>2012.0</v>
      </c>
      <c r="J147">
        <v>310800.0</v>
      </c>
      <c r="K147">
        <v>28201.0</v>
      </c>
      <c r="L147">
        <v>4.0</v>
      </c>
      <c r="M147">
        <v>1.0</v>
      </c>
      <c r="N147" t="s">
        <v>16</v>
      </c>
    </row>
    <row r="148">
      <c r="A148" s="27">
        <v>42444.0</v>
      </c>
      <c r="B148" t="s">
        <v>2686</v>
      </c>
      <c r="C148">
        <v>217032.0</v>
      </c>
      <c r="D148" s="29" t="s">
        <v>91</v>
      </c>
      <c r="E148" s="29" t="s">
        <v>243</v>
      </c>
      <c r="F148" s="29" t="s">
        <v>243</v>
      </c>
      <c r="G148" s="29" t="s">
        <v>1514</v>
      </c>
      <c r="H148" t="s">
        <v>1514</v>
      </c>
      <c r="I148">
        <v>2012.0</v>
      </c>
      <c r="J148">
        <v>449550.00000000006</v>
      </c>
      <c r="K148">
        <v>16028.0</v>
      </c>
      <c r="L148">
        <v>4.0</v>
      </c>
      <c r="M148">
        <v>1.0</v>
      </c>
      <c r="N148" t="s">
        <v>16</v>
      </c>
    </row>
    <row r="149">
      <c r="A149" s="27">
        <v>42447.0</v>
      </c>
      <c r="B149" t="s">
        <v>2686</v>
      </c>
      <c r="C149">
        <v>217095.0</v>
      </c>
      <c r="D149" s="29" t="s">
        <v>91</v>
      </c>
      <c r="E149" s="29" t="s">
        <v>907</v>
      </c>
      <c r="F149" s="29" t="s">
        <v>907</v>
      </c>
      <c r="G149" s="29" t="s">
        <v>1574</v>
      </c>
      <c r="H149" t="s">
        <v>1574</v>
      </c>
      <c r="I149">
        <v>2009.0</v>
      </c>
      <c r="J149">
        <v>328560.0</v>
      </c>
      <c r="K149">
        <v>34021.0</v>
      </c>
      <c r="L149">
        <v>7.0</v>
      </c>
      <c r="M149">
        <v>2.0</v>
      </c>
      <c r="N149" t="s">
        <v>16</v>
      </c>
    </row>
    <row r="150">
      <c r="A150" s="27">
        <v>42444.0</v>
      </c>
      <c r="B150" t="s">
        <v>2686</v>
      </c>
      <c r="C150">
        <v>217169.0</v>
      </c>
      <c r="D150" s="29" t="s">
        <v>61</v>
      </c>
      <c r="E150" s="29" t="s">
        <v>914</v>
      </c>
      <c r="F150" s="29" t="s">
        <v>881</v>
      </c>
      <c r="G150" s="29" t="s">
        <v>306</v>
      </c>
      <c r="H150" t="s">
        <v>306</v>
      </c>
      <c r="I150">
        <v>2012.0</v>
      </c>
      <c r="J150">
        <v>310800.0</v>
      </c>
      <c r="K150">
        <v>38491.0</v>
      </c>
      <c r="L150">
        <v>4.0</v>
      </c>
      <c r="M150">
        <v>1.0</v>
      </c>
      <c r="N150" t="s">
        <v>16</v>
      </c>
    </row>
    <row r="151">
      <c r="A151" s="27">
        <v>42444.0</v>
      </c>
      <c r="B151" t="s">
        <v>2686</v>
      </c>
      <c r="C151">
        <v>217228.0</v>
      </c>
      <c r="D151" s="29" t="s">
        <v>61</v>
      </c>
      <c r="E151" s="29" t="s">
        <v>216</v>
      </c>
      <c r="F151" s="29" t="s">
        <v>216</v>
      </c>
      <c r="G151" s="29" t="s">
        <v>143</v>
      </c>
      <c r="H151" t="s">
        <v>143</v>
      </c>
      <c r="I151">
        <v>2008.0</v>
      </c>
      <c r="J151">
        <v>405150.00000000006</v>
      </c>
      <c r="K151">
        <v>18623.0</v>
      </c>
      <c r="L151">
        <v>8.0</v>
      </c>
      <c r="M151">
        <v>1.0</v>
      </c>
      <c r="N151" t="s">
        <v>16</v>
      </c>
    </row>
    <row r="152">
      <c r="A152" s="27">
        <v>42444.0</v>
      </c>
      <c r="B152" t="s">
        <v>2686</v>
      </c>
      <c r="C152">
        <v>217454.0</v>
      </c>
      <c r="D152" s="29" t="s">
        <v>61</v>
      </c>
      <c r="E152" s="29" t="s">
        <v>202</v>
      </c>
      <c r="F152" s="29" t="s">
        <v>202</v>
      </c>
      <c r="G152" s="29" t="s">
        <v>2745</v>
      </c>
      <c r="H152" t="s">
        <v>289</v>
      </c>
      <c r="I152">
        <v>2012.0</v>
      </c>
      <c r="J152">
        <v>471750.00000000006</v>
      </c>
      <c r="K152">
        <v>52827.0</v>
      </c>
      <c r="L152">
        <v>4.0</v>
      </c>
      <c r="M152">
        <v>1.0</v>
      </c>
      <c r="N152" t="s">
        <v>16</v>
      </c>
    </row>
    <row r="153">
      <c r="A153" s="27">
        <v>42444.0</v>
      </c>
      <c r="B153" t="s">
        <v>2686</v>
      </c>
      <c r="C153">
        <v>217673.0</v>
      </c>
      <c r="D153" s="29" t="s">
        <v>61</v>
      </c>
      <c r="E153" s="29" t="s">
        <v>652</v>
      </c>
      <c r="F153" s="29" t="s">
        <v>652</v>
      </c>
      <c r="G153" s="29" t="s">
        <v>1844</v>
      </c>
      <c r="H153" t="s">
        <v>1183</v>
      </c>
      <c r="I153">
        <v>2009.0</v>
      </c>
      <c r="J153">
        <v>233100.00000000003</v>
      </c>
      <c r="K153">
        <v>43559.0</v>
      </c>
      <c r="L153">
        <v>7.0</v>
      </c>
      <c r="M153">
        <v>2.0</v>
      </c>
      <c r="N153" t="s">
        <v>16</v>
      </c>
    </row>
    <row r="154">
      <c r="A154" s="27">
        <v>42451.0</v>
      </c>
      <c r="B154" t="s">
        <v>2686</v>
      </c>
      <c r="C154">
        <v>217788.0</v>
      </c>
      <c r="D154" s="29" t="s">
        <v>61</v>
      </c>
      <c r="E154" s="29" t="s">
        <v>202</v>
      </c>
      <c r="F154" s="29" t="s">
        <v>202</v>
      </c>
      <c r="G154" s="29" t="s">
        <v>172</v>
      </c>
      <c r="H154" t="s">
        <v>172</v>
      </c>
      <c r="I154">
        <v>2010.0</v>
      </c>
      <c r="J154">
        <v>401820.00000000006</v>
      </c>
      <c r="K154">
        <v>56568.0</v>
      </c>
      <c r="L154">
        <v>6.0</v>
      </c>
      <c r="M154">
        <v>1.0</v>
      </c>
      <c r="N154" t="s">
        <v>16</v>
      </c>
    </row>
    <row r="155">
      <c r="A155" s="27">
        <v>42444.0</v>
      </c>
      <c r="B155" t="s">
        <v>2686</v>
      </c>
      <c r="C155">
        <v>217883.0</v>
      </c>
      <c r="D155" s="29" t="s">
        <v>61</v>
      </c>
      <c r="E155" s="29" t="s">
        <v>216</v>
      </c>
      <c r="F155" s="29" t="s">
        <v>216</v>
      </c>
      <c r="G155" s="29" t="s">
        <v>143</v>
      </c>
      <c r="H155" t="s">
        <v>143</v>
      </c>
      <c r="I155">
        <v>2011.0</v>
      </c>
      <c r="J155">
        <v>455100.00000000006</v>
      </c>
      <c r="K155">
        <v>37659.0</v>
      </c>
      <c r="L155">
        <v>5.0</v>
      </c>
      <c r="M155">
        <v>2.0</v>
      </c>
      <c r="N155" t="s">
        <v>16</v>
      </c>
    </row>
    <row r="156">
      <c r="A156" s="27">
        <v>42444.0</v>
      </c>
      <c r="B156" t="s">
        <v>2686</v>
      </c>
      <c r="C156">
        <v>217948.0</v>
      </c>
      <c r="D156" s="29" t="s">
        <v>77</v>
      </c>
      <c r="E156" s="29" t="s">
        <v>623</v>
      </c>
      <c r="F156" s="29" t="s">
        <v>623</v>
      </c>
      <c r="G156" s="29" t="s">
        <v>1320</v>
      </c>
      <c r="H156" t="s">
        <v>1320</v>
      </c>
      <c r="I156">
        <v>2010.0</v>
      </c>
      <c r="J156">
        <v>216450.00000000003</v>
      </c>
      <c r="K156">
        <v>74486.0</v>
      </c>
      <c r="L156">
        <v>6.0</v>
      </c>
      <c r="M156">
        <v>1.0</v>
      </c>
      <c r="N156" t="s">
        <v>16</v>
      </c>
    </row>
    <row r="157">
      <c r="A157" s="27">
        <v>42451.0</v>
      </c>
      <c r="B157" t="s">
        <v>2686</v>
      </c>
      <c r="C157">
        <v>218953.0</v>
      </c>
      <c r="D157" s="29" t="s">
        <v>81</v>
      </c>
      <c r="E157" s="29" t="s">
        <v>82</v>
      </c>
      <c r="F157" s="29" t="s">
        <v>82</v>
      </c>
      <c r="G157" s="29" t="s">
        <v>541</v>
      </c>
      <c r="H157" t="s">
        <v>541</v>
      </c>
      <c r="I157">
        <v>2010.0</v>
      </c>
      <c r="J157">
        <v>510600.00000000006</v>
      </c>
      <c r="K157">
        <v>63639.0</v>
      </c>
      <c r="L157">
        <v>6.0</v>
      </c>
      <c r="M157">
        <v>2.0</v>
      </c>
      <c r="N157" t="s">
        <v>16</v>
      </c>
    </row>
    <row r="158">
      <c r="A158" s="27">
        <v>42451.0</v>
      </c>
      <c r="B158" t="s">
        <v>2686</v>
      </c>
      <c r="C158">
        <v>219120.0</v>
      </c>
      <c r="D158" s="29" t="s">
        <v>91</v>
      </c>
      <c r="E158" s="29" t="s">
        <v>92</v>
      </c>
      <c r="F158" s="29" t="s">
        <v>92</v>
      </c>
      <c r="G158" s="29" t="s">
        <v>124</v>
      </c>
      <c r="H158" t="s">
        <v>124</v>
      </c>
      <c r="I158">
        <v>2013.0</v>
      </c>
      <c r="J158">
        <v>755910.0000000001</v>
      </c>
      <c r="K158">
        <v>35155.0</v>
      </c>
      <c r="L158">
        <v>3.0</v>
      </c>
      <c r="M158">
        <v>1.0</v>
      </c>
      <c r="N158" t="s">
        <v>16</v>
      </c>
    </row>
    <row r="159">
      <c r="A159" s="27">
        <v>42447.0</v>
      </c>
      <c r="B159" t="s">
        <v>2686</v>
      </c>
      <c r="C159">
        <v>219157.0</v>
      </c>
      <c r="D159" s="29" t="s">
        <v>91</v>
      </c>
      <c r="E159" s="29" t="s">
        <v>907</v>
      </c>
      <c r="F159" s="29" t="s">
        <v>907</v>
      </c>
      <c r="G159" s="29" t="s">
        <v>235</v>
      </c>
      <c r="H159" t="s">
        <v>235</v>
      </c>
      <c r="I159">
        <v>2008.0</v>
      </c>
      <c r="J159">
        <v>278610.0</v>
      </c>
      <c r="K159">
        <v>32783.0</v>
      </c>
      <c r="L159">
        <v>8.0</v>
      </c>
      <c r="M159">
        <v>1.0</v>
      </c>
      <c r="N159" t="s">
        <v>16</v>
      </c>
    </row>
    <row r="160">
      <c r="A160" s="27">
        <v>42451.0</v>
      </c>
      <c r="B160" t="s">
        <v>2686</v>
      </c>
      <c r="C160">
        <v>219258.0</v>
      </c>
      <c r="D160" s="29" t="s">
        <v>91</v>
      </c>
      <c r="E160" s="29" t="s">
        <v>243</v>
      </c>
      <c r="F160" s="29" t="s">
        <v>243</v>
      </c>
      <c r="G160" s="29" t="s">
        <v>2746</v>
      </c>
      <c r="H160" t="s">
        <v>2746</v>
      </c>
      <c r="I160">
        <v>2010.0</v>
      </c>
      <c r="J160">
        <v>366300.00000000006</v>
      </c>
      <c r="K160">
        <v>44702.0</v>
      </c>
      <c r="L160">
        <v>6.0</v>
      </c>
      <c r="M160">
        <v>1.0</v>
      </c>
      <c r="N160" t="s">
        <v>16</v>
      </c>
    </row>
    <row r="161">
      <c r="A161" s="27">
        <v>42450.0</v>
      </c>
      <c r="B161" t="s">
        <v>2686</v>
      </c>
      <c r="C161">
        <v>219486.0</v>
      </c>
      <c r="D161" s="29" t="s">
        <v>61</v>
      </c>
      <c r="E161" s="29" t="s">
        <v>216</v>
      </c>
      <c r="F161" s="29" t="s">
        <v>216</v>
      </c>
      <c r="G161" s="29" t="s">
        <v>536</v>
      </c>
      <c r="H161" t="s">
        <v>536</v>
      </c>
      <c r="I161">
        <v>2009.0</v>
      </c>
      <c r="J161">
        <v>249750.00000000003</v>
      </c>
      <c r="K161">
        <v>48816.0</v>
      </c>
      <c r="L161">
        <v>7.0</v>
      </c>
      <c r="M161">
        <v>2.0</v>
      </c>
      <c r="N161" t="s">
        <v>16</v>
      </c>
    </row>
    <row r="162">
      <c r="A162" s="27">
        <v>42451.0</v>
      </c>
      <c r="B162" t="s">
        <v>2686</v>
      </c>
      <c r="C162">
        <v>219581.0</v>
      </c>
      <c r="D162" s="29" t="s">
        <v>61</v>
      </c>
      <c r="E162" s="29" t="s">
        <v>216</v>
      </c>
      <c r="F162" s="29" t="s">
        <v>216</v>
      </c>
      <c r="G162" s="29" t="s">
        <v>203</v>
      </c>
      <c r="H162" t="s">
        <v>203</v>
      </c>
      <c r="I162">
        <v>2009.0</v>
      </c>
      <c r="J162">
        <v>283050.0</v>
      </c>
      <c r="K162">
        <v>79616.0</v>
      </c>
      <c r="L162">
        <v>7.0</v>
      </c>
      <c r="M162">
        <v>2.0</v>
      </c>
      <c r="N162" t="s">
        <v>16</v>
      </c>
    </row>
    <row r="163">
      <c r="A163" s="27">
        <v>42451.0</v>
      </c>
      <c r="B163" t="s">
        <v>2686</v>
      </c>
      <c r="C163">
        <v>219604.0</v>
      </c>
      <c r="D163" s="29" t="s">
        <v>91</v>
      </c>
      <c r="E163" s="29" t="s">
        <v>243</v>
      </c>
      <c r="F163" s="29" t="s">
        <v>243</v>
      </c>
      <c r="G163" s="29" t="s">
        <v>847</v>
      </c>
      <c r="H163" t="s">
        <v>847</v>
      </c>
      <c r="I163">
        <v>2009.0</v>
      </c>
      <c r="J163">
        <v>317460.0</v>
      </c>
      <c r="K163">
        <v>58617.0</v>
      </c>
      <c r="L163">
        <v>7.0</v>
      </c>
      <c r="M163">
        <v>2.0</v>
      </c>
      <c r="N163" t="s">
        <v>16</v>
      </c>
    </row>
    <row r="164">
      <c r="A164" s="27">
        <v>42444.0</v>
      </c>
      <c r="B164" t="s">
        <v>2686</v>
      </c>
      <c r="C164">
        <v>219637.0</v>
      </c>
      <c r="D164" s="29" t="s">
        <v>61</v>
      </c>
      <c r="E164" s="29">
        <v>800.0</v>
      </c>
      <c r="F164" s="29">
        <v>800.0</v>
      </c>
      <c r="G164" s="29" t="s">
        <v>2747</v>
      </c>
      <c r="H164" t="s">
        <v>2300</v>
      </c>
      <c r="I164">
        <v>2009.0</v>
      </c>
      <c r="J164">
        <v>130000.0</v>
      </c>
      <c r="K164">
        <v>34974.0</v>
      </c>
      <c r="L164">
        <v>7.0</v>
      </c>
      <c r="M164">
        <v>1.0</v>
      </c>
      <c r="N164" t="s">
        <v>16</v>
      </c>
    </row>
    <row r="165">
      <c r="A165" s="27">
        <v>42445.0</v>
      </c>
      <c r="B165" t="s">
        <v>2686</v>
      </c>
      <c r="C165">
        <v>219716.0</v>
      </c>
      <c r="D165" s="29" t="s">
        <v>55</v>
      </c>
      <c r="E165" s="29" t="s">
        <v>58</v>
      </c>
      <c r="F165" s="29" t="s">
        <v>58</v>
      </c>
      <c r="G165" s="29" t="s">
        <v>115</v>
      </c>
      <c r="H165" t="s">
        <v>115</v>
      </c>
      <c r="I165">
        <v>2012.0</v>
      </c>
      <c r="J165">
        <v>799200.0000000001</v>
      </c>
      <c r="K165">
        <v>68800.0</v>
      </c>
      <c r="L165">
        <v>4.0</v>
      </c>
      <c r="M165">
        <v>1.0</v>
      </c>
      <c r="N165" t="s">
        <v>16</v>
      </c>
    </row>
    <row r="166">
      <c r="A166" s="27">
        <v>42451.0</v>
      </c>
      <c r="B166" t="s">
        <v>2686</v>
      </c>
      <c r="C166">
        <v>219791.0</v>
      </c>
      <c r="D166" s="29" t="s">
        <v>61</v>
      </c>
      <c r="E166" s="29" t="s">
        <v>202</v>
      </c>
      <c r="F166" s="29" t="s">
        <v>202</v>
      </c>
      <c r="G166" s="29" t="s">
        <v>306</v>
      </c>
      <c r="H166" t="s">
        <v>306</v>
      </c>
      <c r="I166">
        <v>2007.0</v>
      </c>
      <c r="J166">
        <v>266400.0</v>
      </c>
      <c r="K166">
        <v>52769.0</v>
      </c>
      <c r="L166">
        <v>9.0</v>
      </c>
      <c r="M166">
        <v>1.0</v>
      </c>
      <c r="N166" t="s">
        <v>16</v>
      </c>
    </row>
    <row r="167">
      <c r="A167" s="27">
        <v>42446.0</v>
      </c>
      <c r="B167" t="s">
        <v>2686</v>
      </c>
      <c r="C167">
        <v>219891.0</v>
      </c>
      <c r="D167" s="29" t="s">
        <v>91</v>
      </c>
      <c r="E167" s="29" t="s">
        <v>243</v>
      </c>
      <c r="F167" s="29" t="s">
        <v>243</v>
      </c>
      <c r="G167" s="29" t="s">
        <v>454</v>
      </c>
      <c r="H167" t="s">
        <v>454</v>
      </c>
      <c r="I167">
        <v>2010.0</v>
      </c>
      <c r="J167">
        <v>349650.00000000006</v>
      </c>
      <c r="K167">
        <v>85956.0</v>
      </c>
      <c r="L167">
        <v>6.0</v>
      </c>
      <c r="M167">
        <v>3.0</v>
      </c>
      <c r="N167" t="s">
        <v>16</v>
      </c>
    </row>
    <row r="168">
      <c r="A168" s="27">
        <v>42453.0</v>
      </c>
      <c r="B168" t="s">
        <v>2686</v>
      </c>
      <c r="C168">
        <v>220157.0</v>
      </c>
      <c r="D168" s="29" t="s">
        <v>91</v>
      </c>
      <c r="E168" s="29" t="s">
        <v>907</v>
      </c>
      <c r="F168" s="29" t="s">
        <v>907</v>
      </c>
      <c r="G168" s="29" t="s">
        <v>847</v>
      </c>
      <c r="H168" t="s">
        <v>847</v>
      </c>
      <c r="I168">
        <v>2011.0</v>
      </c>
      <c r="J168">
        <v>344100.00000000006</v>
      </c>
      <c r="K168">
        <v>21642.0</v>
      </c>
      <c r="L168">
        <v>5.0</v>
      </c>
      <c r="M168">
        <v>1.0</v>
      </c>
      <c r="N168" t="s">
        <v>16</v>
      </c>
    </row>
    <row r="169">
      <c r="A169" s="27">
        <v>42453.0</v>
      </c>
      <c r="B169" t="s">
        <v>2686</v>
      </c>
      <c r="C169">
        <v>220158.0</v>
      </c>
      <c r="D169" s="29" t="s">
        <v>91</v>
      </c>
      <c r="E169" s="29" t="s">
        <v>243</v>
      </c>
      <c r="F169" s="29" t="s">
        <v>243</v>
      </c>
      <c r="G169" s="29" t="s">
        <v>454</v>
      </c>
      <c r="H169" t="s">
        <v>454</v>
      </c>
      <c r="I169">
        <v>2011.0</v>
      </c>
      <c r="J169">
        <v>388500.00000000006</v>
      </c>
      <c r="K169">
        <v>44354.0</v>
      </c>
      <c r="L169">
        <v>5.0</v>
      </c>
      <c r="M169">
        <v>2.0</v>
      </c>
      <c r="N169" t="s">
        <v>16</v>
      </c>
    </row>
    <row r="170">
      <c r="A170" s="27">
        <v>42451.0</v>
      </c>
      <c r="B170" t="s">
        <v>2686</v>
      </c>
      <c r="C170">
        <v>220419.0</v>
      </c>
      <c r="D170" s="29" t="s">
        <v>81</v>
      </c>
      <c r="E170" s="29" t="s">
        <v>82</v>
      </c>
      <c r="F170" s="29" t="s">
        <v>82</v>
      </c>
      <c r="G170" s="29" t="s">
        <v>1288</v>
      </c>
      <c r="H170" t="s">
        <v>1288</v>
      </c>
      <c r="I170">
        <v>2003.0</v>
      </c>
      <c r="J170">
        <v>188700.00000000003</v>
      </c>
      <c r="K170">
        <v>104702.0</v>
      </c>
      <c r="L170">
        <v>13.0</v>
      </c>
      <c r="M170">
        <v>3.0</v>
      </c>
      <c r="N170" t="s">
        <v>16</v>
      </c>
    </row>
    <row r="171">
      <c r="A171" s="27">
        <v>42452.0</v>
      </c>
      <c r="B171" t="s">
        <v>2686</v>
      </c>
      <c r="C171">
        <v>220487.0</v>
      </c>
      <c r="D171" s="29" t="s">
        <v>61</v>
      </c>
      <c r="E171" s="29" t="s">
        <v>1831</v>
      </c>
      <c r="F171" s="29" t="s">
        <v>1831</v>
      </c>
      <c r="G171" s="29" t="s">
        <v>1839</v>
      </c>
      <c r="H171" t="s">
        <v>1183</v>
      </c>
      <c r="I171">
        <v>2010.0</v>
      </c>
      <c r="J171">
        <v>202020.00000000003</v>
      </c>
      <c r="K171">
        <v>52212.0</v>
      </c>
      <c r="L171">
        <v>6.0</v>
      </c>
      <c r="M171">
        <v>1.0</v>
      </c>
      <c r="N171" t="s">
        <v>16</v>
      </c>
    </row>
    <row r="172">
      <c r="A172" s="27">
        <v>42451.0</v>
      </c>
      <c r="B172" t="s">
        <v>2686</v>
      </c>
      <c r="C172">
        <v>220661.0</v>
      </c>
      <c r="D172" s="29" t="s">
        <v>61</v>
      </c>
      <c r="E172" s="29" t="s">
        <v>202</v>
      </c>
      <c r="F172" s="29" t="s">
        <v>202</v>
      </c>
      <c r="G172" s="29" t="s">
        <v>1605</v>
      </c>
      <c r="H172" t="s">
        <v>1605</v>
      </c>
      <c r="I172">
        <v>2010.0</v>
      </c>
      <c r="J172">
        <v>428460.00000000006</v>
      </c>
      <c r="K172">
        <v>16845.0</v>
      </c>
      <c r="L172">
        <v>6.0</v>
      </c>
      <c r="M172">
        <v>1.0</v>
      </c>
      <c r="N172" t="s">
        <v>16</v>
      </c>
    </row>
    <row r="173">
      <c r="A173" s="27">
        <v>42453.0</v>
      </c>
      <c r="B173" t="s">
        <v>2686</v>
      </c>
      <c r="C173">
        <v>220779.0</v>
      </c>
      <c r="D173" s="29" t="s">
        <v>91</v>
      </c>
      <c r="E173" s="29" t="s">
        <v>907</v>
      </c>
      <c r="F173" s="29" t="s">
        <v>907</v>
      </c>
      <c r="G173" s="29" t="s">
        <v>235</v>
      </c>
      <c r="H173" t="s">
        <v>235</v>
      </c>
      <c r="I173">
        <v>2009.0</v>
      </c>
      <c r="J173">
        <v>271950.0</v>
      </c>
      <c r="K173">
        <v>98175.0</v>
      </c>
      <c r="L173">
        <v>7.0</v>
      </c>
      <c r="M173">
        <v>1.0</v>
      </c>
      <c r="N173" t="s">
        <v>16</v>
      </c>
    </row>
    <row r="174">
      <c r="A174" s="27">
        <v>42453.0</v>
      </c>
      <c r="B174" t="s">
        <v>2686</v>
      </c>
      <c r="C174">
        <v>220851.0</v>
      </c>
      <c r="D174" s="29" t="s">
        <v>77</v>
      </c>
      <c r="E174" s="29" t="s">
        <v>623</v>
      </c>
      <c r="F174" s="29" t="s">
        <v>623</v>
      </c>
      <c r="G174" s="29" t="s">
        <v>1028</v>
      </c>
      <c r="H174" t="s">
        <v>1028</v>
      </c>
      <c r="I174">
        <v>2011.0</v>
      </c>
      <c r="J174">
        <v>349650.00000000006</v>
      </c>
      <c r="K174">
        <v>46159.0</v>
      </c>
      <c r="L174">
        <v>5.0</v>
      </c>
      <c r="M174">
        <v>1.0</v>
      </c>
      <c r="N174" t="s">
        <v>16</v>
      </c>
    </row>
    <row r="175">
      <c r="A175" s="27">
        <v>42451.0</v>
      </c>
      <c r="B175" t="s">
        <v>2686</v>
      </c>
      <c r="C175">
        <v>221050.0</v>
      </c>
      <c r="D175" s="29" t="s">
        <v>81</v>
      </c>
      <c r="E175" s="29" t="s">
        <v>624</v>
      </c>
      <c r="F175" s="29" t="s">
        <v>624</v>
      </c>
      <c r="G175" s="29" t="s">
        <v>625</v>
      </c>
      <c r="H175" t="s">
        <v>625</v>
      </c>
      <c r="I175">
        <v>2008.0</v>
      </c>
      <c r="J175">
        <v>417360.00000000006</v>
      </c>
      <c r="K175">
        <v>24986.0</v>
      </c>
      <c r="L175">
        <v>8.0</v>
      </c>
      <c r="M175">
        <v>2.0</v>
      </c>
      <c r="N175" t="s">
        <v>16</v>
      </c>
    </row>
    <row r="176">
      <c r="A176" s="27">
        <v>42450.0</v>
      </c>
      <c r="B176" t="s">
        <v>2686</v>
      </c>
      <c r="C176">
        <v>221514.0</v>
      </c>
      <c r="D176" s="29" t="s">
        <v>61</v>
      </c>
      <c r="E176" s="29" t="s">
        <v>443</v>
      </c>
      <c r="F176" s="29" t="s">
        <v>443</v>
      </c>
      <c r="G176" s="29" t="s">
        <v>444</v>
      </c>
      <c r="H176" t="s">
        <v>2717</v>
      </c>
      <c r="I176">
        <v>2012.0</v>
      </c>
      <c r="J176">
        <v>349650.00000000006</v>
      </c>
      <c r="K176">
        <v>45605.0</v>
      </c>
      <c r="L176">
        <v>4.0</v>
      </c>
      <c r="M176">
        <v>1.0</v>
      </c>
      <c r="N176" t="s">
        <v>16</v>
      </c>
    </row>
    <row r="177">
      <c r="A177" s="27">
        <v>42451.0</v>
      </c>
      <c r="B177" t="s">
        <v>2686</v>
      </c>
      <c r="C177">
        <v>221515.0</v>
      </c>
      <c r="D177" s="29" t="s">
        <v>91</v>
      </c>
      <c r="E177" s="29" t="s">
        <v>907</v>
      </c>
      <c r="F177" s="29" t="s">
        <v>907</v>
      </c>
      <c r="G177" s="29" t="s">
        <v>1434</v>
      </c>
      <c r="H177" t="s">
        <v>1434</v>
      </c>
      <c r="I177">
        <v>2008.0</v>
      </c>
      <c r="J177">
        <v>188700.00000000003</v>
      </c>
      <c r="K177">
        <v>49654.0</v>
      </c>
      <c r="L177">
        <v>8.0</v>
      </c>
      <c r="M177">
        <v>3.0</v>
      </c>
      <c r="N177" t="s">
        <v>16</v>
      </c>
    </row>
    <row r="178">
      <c r="A178" s="27">
        <v>42453.0</v>
      </c>
      <c r="B178" t="s">
        <v>2686</v>
      </c>
      <c r="C178">
        <v>221668.0</v>
      </c>
      <c r="D178" s="29" t="s">
        <v>61</v>
      </c>
      <c r="E178" s="29" t="s">
        <v>1724</v>
      </c>
      <c r="F178" s="29" t="s">
        <v>712</v>
      </c>
      <c r="G178" s="29" t="s">
        <v>2748</v>
      </c>
      <c r="H178" t="s">
        <v>2748</v>
      </c>
      <c r="I178">
        <v>2015.0</v>
      </c>
      <c r="J178">
        <v>212010.00000000003</v>
      </c>
      <c r="K178">
        <v>1328.0</v>
      </c>
      <c r="L178">
        <v>1.0</v>
      </c>
      <c r="M178">
        <v>1.0</v>
      </c>
      <c r="N178" t="s">
        <v>16</v>
      </c>
    </row>
    <row r="179">
      <c r="A179" s="27">
        <v>42453.0</v>
      </c>
      <c r="B179" t="s">
        <v>2686</v>
      </c>
      <c r="C179">
        <v>221743.0</v>
      </c>
      <c r="D179" s="29" t="s">
        <v>91</v>
      </c>
      <c r="E179" s="29" t="s">
        <v>1432</v>
      </c>
      <c r="F179" s="29" t="s">
        <v>1432</v>
      </c>
      <c r="G179" s="29" t="s">
        <v>1443</v>
      </c>
      <c r="H179" t="s">
        <v>1443</v>
      </c>
      <c r="I179">
        <v>2006.0</v>
      </c>
      <c r="J179">
        <v>172050.00000000003</v>
      </c>
      <c r="K179">
        <v>27546.0</v>
      </c>
      <c r="L179">
        <v>10.0</v>
      </c>
      <c r="M179">
        <v>1.0</v>
      </c>
      <c r="N179" t="s">
        <v>16</v>
      </c>
    </row>
    <row r="180">
      <c r="A180" s="27">
        <v>42451.0</v>
      </c>
      <c r="B180" t="s">
        <v>2686</v>
      </c>
      <c r="C180">
        <v>221777.0</v>
      </c>
      <c r="D180" s="29" t="s">
        <v>91</v>
      </c>
      <c r="E180" s="29" t="s">
        <v>1826</v>
      </c>
      <c r="F180" s="29" t="s">
        <v>1826</v>
      </c>
      <c r="G180" s="29" t="s">
        <v>1120</v>
      </c>
      <c r="H180" t="s">
        <v>1120</v>
      </c>
      <c r="I180">
        <v>2007.0</v>
      </c>
      <c r="J180">
        <v>160950.0</v>
      </c>
      <c r="K180">
        <v>51189.0</v>
      </c>
      <c r="L180">
        <v>9.0</v>
      </c>
      <c r="M180">
        <v>2.0</v>
      </c>
      <c r="N180" t="s">
        <v>16</v>
      </c>
    </row>
    <row r="181">
      <c r="A181" s="27">
        <v>42450.0</v>
      </c>
      <c r="B181" t="s">
        <v>2686</v>
      </c>
      <c r="C181">
        <v>221923.0</v>
      </c>
      <c r="D181" s="29" t="s">
        <v>81</v>
      </c>
      <c r="E181" s="29" t="s">
        <v>82</v>
      </c>
      <c r="F181" s="29" t="s">
        <v>82</v>
      </c>
      <c r="G181" s="29" t="s">
        <v>161</v>
      </c>
      <c r="H181" t="s">
        <v>161</v>
      </c>
      <c r="I181">
        <v>2015.0</v>
      </c>
      <c r="J181">
        <v>793650.0000000001</v>
      </c>
      <c r="K181">
        <v>12496.0</v>
      </c>
      <c r="L181">
        <v>1.0</v>
      </c>
      <c r="M181">
        <v>1.0</v>
      </c>
      <c r="N181" t="s">
        <v>16</v>
      </c>
    </row>
    <row r="182">
      <c r="A182" s="27">
        <v>42450.0</v>
      </c>
      <c r="B182" t="s">
        <v>2686</v>
      </c>
      <c r="C182">
        <v>222513.0</v>
      </c>
      <c r="D182" s="29" t="s">
        <v>61</v>
      </c>
      <c r="E182" s="29" t="s">
        <v>202</v>
      </c>
      <c r="F182" s="29" t="s">
        <v>202</v>
      </c>
      <c r="G182" s="29" t="s">
        <v>172</v>
      </c>
      <c r="H182" t="s">
        <v>172</v>
      </c>
      <c r="I182">
        <v>2011.0</v>
      </c>
      <c r="J182">
        <v>338550.00000000006</v>
      </c>
      <c r="K182">
        <v>80872.0</v>
      </c>
      <c r="L182">
        <v>5.0</v>
      </c>
      <c r="M182">
        <v>3.0</v>
      </c>
      <c r="N182" t="s">
        <v>16</v>
      </c>
    </row>
    <row r="183">
      <c r="A183" s="27">
        <v>42453.0</v>
      </c>
      <c r="B183" t="s">
        <v>2686</v>
      </c>
      <c r="C183">
        <v>222713.0</v>
      </c>
      <c r="D183" s="29" t="s">
        <v>61</v>
      </c>
      <c r="E183" s="29" t="s">
        <v>652</v>
      </c>
      <c r="F183" s="29" t="s">
        <v>652</v>
      </c>
      <c r="G183" s="29" t="s">
        <v>2749</v>
      </c>
      <c r="H183" t="s">
        <v>2749</v>
      </c>
      <c r="I183">
        <v>2011.0</v>
      </c>
      <c r="J183">
        <v>257520.00000000003</v>
      </c>
      <c r="K183">
        <v>36088.0</v>
      </c>
      <c r="L183">
        <v>5.0</v>
      </c>
      <c r="M183">
        <v>2.0</v>
      </c>
      <c r="N183" t="s">
        <v>16</v>
      </c>
    </row>
    <row r="184">
      <c r="A184" s="27">
        <v>42450.0</v>
      </c>
      <c r="B184" t="s">
        <v>2686</v>
      </c>
      <c r="C184">
        <v>223400.0</v>
      </c>
      <c r="D184" s="29" t="s">
        <v>81</v>
      </c>
      <c r="E184" s="29" t="s">
        <v>1099</v>
      </c>
      <c r="F184" s="29" t="s">
        <v>1099</v>
      </c>
      <c r="G184" s="29" t="s">
        <v>1124</v>
      </c>
      <c r="H184" t="s">
        <v>1124</v>
      </c>
      <c r="I184">
        <v>2000.0</v>
      </c>
      <c r="J184">
        <v>115000.0</v>
      </c>
      <c r="K184">
        <v>196647.0</v>
      </c>
      <c r="L184">
        <v>16.0</v>
      </c>
      <c r="M184">
        <v>3.0</v>
      </c>
      <c r="N184" t="s">
        <v>16</v>
      </c>
    </row>
    <row r="185">
      <c r="A185" s="27">
        <v>42453.0</v>
      </c>
      <c r="B185" t="s">
        <v>2686</v>
      </c>
      <c r="C185">
        <v>223416.0</v>
      </c>
      <c r="D185" s="29" t="s">
        <v>13</v>
      </c>
      <c r="E185" s="29" t="s">
        <v>2750</v>
      </c>
      <c r="F185" s="29" t="s">
        <v>2750</v>
      </c>
      <c r="G185" s="29" t="s">
        <v>2751</v>
      </c>
      <c r="H185" t="s">
        <v>2751</v>
      </c>
      <c r="I185">
        <v>2005.0</v>
      </c>
      <c r="J185">
        <v>172050.00000000003</v>
      </c>
      <c r="K185">
        <v>152791.0</v>
      </c>
      <c r="L185">
        <v>11.0</v>
      </c>
      <c r="M185">
        <v>1.0</v>
      </c>
      <c r="N185" t="s">
        <v>16</v>
      </c>
    </row>
    <row r="186">
      <c r="A186" s="27">
        <v>42452.0</v>
      </c>
      <c r="B186" t="s">
        <v>2686</v>
      </c>
      <c r="C186">
        <v>223656.0</v>
      </c>
      <c r="D186" s="29" t="s">
        <v>81</v>
      </c>
      <c r="E186" s="29" t="s">
        <v>82</v>
      </c>
      <c r="F186" s="29" t="s">
        <v>82</v>
      </c>
      <c r="G186" s="29" t="s">
        <v>83</v>
      </c>
      <c r="H186" t="s">
        <v>83</v>
      </c>
      <c r="I186">
        <v>2015.0</v>
      </c>
      <c r="J186">
        <v>914640.0000000001</v>
      </c>
      <c r="K186">
        <v>23342.0</v>
      </c>
      <c r="L186">
        <v>1.0</v>
      </c>
      <c r="M186">
        <v>1.0</v>
      </c>
      <c r="N186" t="s">
        <v>16</v>
      </c>
    </row>
    <row r="187">
      <c r="A187" s="27">
        <v>42451.0</v>
      </c>
      <c r="B187" t="s">
        <v>2686</v>
      </c>
      <c r="C187">
        <v>223687.0</v>
      </c>
      <c r="D187" s="29" t="s">
        <v>91</v>
      </c>
      <c r="E187" s="29" t="s">
        <v>243</v>
      </c>
      <c r="F187" s="29" t="s">
        <v>243</v>
      </c>
      <c r="G187" s="29" t="s">
        <v>454</v>
      </c>
      <c r="H187" t="s">
        <v>454</v>
      </c>
      <c r="I187">
        <v>2010.0</v>
      </c>
      <c r="J187">
        <v>405150.00000000006</v>
      </c>
      <c r="K187">
        <v>46286.0</v>
      </c>
      <c r="L187">
        <v>6.0</v>
      </c>
      <c r="M187">
        <v>1.0</v>
      </c>
      <c r="N187" t="s">
        <v>16</v>
      </c>
    </row>
    <row r="188">
      <c r="A188" s="27">
        <v>42450.0</v>
      </c>
      <c r="B188" t="s">
        <v>2686</v>
      </c>
      <c r="C188">
        <v>223775.0</v>
      </c>
      <c r="D188" s="29" t="s">
        <v>61</v>
      </c>
      <c r="E188" s="29" t="s">
        <v>202</v>
      </c>
      <c r="F188" s="29" t="s">
        <v>202</v>
      </c>
      <c r="G188" s="29" t="s">
        <v>252</v>
      </c>
      <c r="H188" t="s">
        <v>172</v>
      </c>
      <c r="I188">
        <v>2010.0</v>
      </c>
      <c r="J188">
        <v>367410.00000000006</v>
      </c>
      <c r="K188">
        <v>70139.0</v>
      </c>
      <c r="L188">
        <v>6.0</v>
      </c>
      <c r="M188">
        <v>1.0</v>
      </c>
      <c r="N188" t="s">
        <v>16</v>
      </c>
    </row>
    <row r="189">
      <c r="A189" s="27">
        <v>42452.0</v>
      </c>
      <c r="B189" t="s">
        <v>2686</v>
      </c>
      <c r="C189">
        <v>223846.0</v>
      </c>
      <c r="D189" s="29" t="s">
        <v>61</v>
      </c>
      <c r="E189" s="29" t="s">
        <v>443</v>
      </c>
      <c r="F189" s="29" t="s">
        <v>443</v>
      </c>
      <c r="G189" s="29" t="s">
        <v>444</v>
      </c>
      <c r="H189" t="s">
        <v>2717</v>
      </c>
      <c r="I189">
        <v>2012.0</v>
      </c>
      <c r="J189">
        <v>428460.00000000006</v>
      </c>
      <c r="K189">
        <v>27309.0</v>
      </c>
      <c r="L189">
        <v>4.0</v>
      </c>
      <c r="M189">
        <v>1.0</v>
      </c>
      <c r="N189" t="s">
        <v>16</v>
      </c>
    </row>
    <row r="190">
      <c r="A190" s="27">
        <v>42452.0</v>
      </c>
      <c r="B190" t="s">
        <v>2686</v>
      </c>
      <c r="C190">
        <v>223900.0</v>
      </c>
      <c r="D190" s="29" t="s">
        <v>2076</v>
      </c>
      <c r="E190" s="29" t="s">
        <v>2077</v>
      </c>
      <c r="F190" s="29" t="s">
        <v>2077</v>
      </c>
      <c r="G190" s="29" t="s">
        <v>2427</v>
      </c>
      <c r="H190" t="s">
        <v>2427</v>
      </c>
      <c r="I190">
        <v>2007.0</v>
      </c>
      <c r="J190">
        <v>115000.0</v>
      </c>
      <c r="K190">
        <v>66032.0</v>
      </c>
      <c r="L190">
        <v>9.0</v>
      </c>
      <c r="M190">
        <v>2.0</v>
      </c>
      <c r="N190" t="s">
        <v>16</v>
      </c>
    </row>
    <row r="191">
      <c r="A191" s="27">
        <v>42453.0</v>
      </c>
      <c r="B191" t="s">
        <v>2686</v>
      </c>
      <c r="C191">
        <v>224084.0</v>
      </c>
      <c r="D191" s="29" t="s">
        <v>81</v>
      </c>
      <c r="E191" s="29" t="s">
        <v>82</v>
      </c>
      <c r="F191" s="29" t="s">
        <v>82</v>
      </c>
      <c r="G191" s="29" t="s">
        <v>294</v>
      </c>
      <c r="H191" t="s">
        <v>294</v>
      </c>
      <c r="I191">
        <v>2013.0</v>
      </c>
      <c r="J191">
        <v>649350.0</v>
      </c>
      <c r="K191">
        <v>30220.0</v>
      </c>
      <c r="L191">
        <v>3.0</v>
      </c>
      <c r="M191">
        <v>1.0</v>
      </c>
      <c r="N191" t="s">
        <v>16</v>
      </c>
    </row>
    <row r="192">
      <c r="A192" s="27">
        <v>42453.0</v>
      </c>
      <c r="B192" t="s">
        <v>2686</v>
      </c>
      <c r="C192">
        <v>224361.0</v>
      </c>
      <c r="D192" s="29" t="s">
        <v>91</v>
      </c>
      <c r="E192" s="29" t="s">
        <v>1442</v>
      </c>
      <c r="F192" s="29" t="s">
        <v>1442</v>
      </c>
      <c r="G192" s="29" t="s">
        <v>2139</v>
      </c>
      <c r="H192" t="s">
        <v>2139</v>
      </c>
      <c r="I192">
        <v>2004.0</v>
      </c>
      <c r="J192">
        <v>134000.0</v>
      </c>
      <c r="K192">
        <v>54509.0</v>
      </c>
      <c r="L192">
        <v>12.0</v>
      </c>
      <c r="M192">
        <v>2.0</v>
      </c>
      <c r="N192" t="s">
        <v>16</v>
      </c>
    </row>
    <row r="193">
      <c r="A193" s="27">
        <v>42452.0</v>
      </c>
      <c r="B193" t="s">
        <v>2686</v>
      </c>
      <c r="C193">
        <v>224496.0</v>
      </c>
      <c r="D193" s="29" t="s">
        <v>91</v>
      </c>
      <c r="E193" s="29" t="s">
        <v>1726</v>
      </c>
      <c r="F193" s="29" t="s">
        <v>1726</v>
      </c>
      <c r="G193" s="29" t="s">
        <v>1727</v>
      </c>
      <c r="H193" t="s">
        <v>1727</v>
      </c>
      <c r="I193">
        <v>2008.0</v>
      </c>
      <c r="J193">
        <v>183150.00000000003</v>
      </c>
      <c r="K193">
        <v>69738.0</v>
      </c>
      <c r="L193">
        <v>8.0</v>
      </c>
      <c r="M193">
        <v>2.0</v>
      </c>
      <c r="N193" t="s">
        <v>16</v>
      </c>
    </row>
    <row r="194">
      <c r="A194" s="27">
        <v>42453.0</v>
      </c>
      <c r="B194" t="s">
        <v>2686</v>
      </c>
      <c r="C194">
        <v>224498.0</v>
      </c>
      <c r="D194" s="29" t="s">
        <v>91</v>
      </c>
      <c r="E194" s="29" t="s">
        <v>92</v>
      </c>
      <c r="F194" s="29" t="s">
        <v>92</v>
      </c>
      <c r="G194" s="29" t="s">
        <v>124</v>
      </c>
      <c r="H194" t="s">
        <v>124</v>
      </c>
      <c r="I194">
        <v>2012.0</v>
      </c>
      <c r="J194">
        <v>660450.0</v>
      </c>
      <c r="K194">
        <v>34068.0</v>
      </c>
      <c r="L194">
        <v>4.0</v>
      </c>
      <c r="M194">
        <v>1.0</v>
      </c>
      <c r="N194" t="s">
        <v>16</v>
      </c>
    </row>
    <row r="195">
      <c r="A195" s="27">
        <v>42455.0</v>
      </c>
      <c r="B195" t="s">
        <v>2686</v>
      </c>
      <c r="C195">
        <v>224519.0</v>
      </c>
      <c r="D195" s="29" t="s">
        <v>61</v>
      </c>
      <c r="E195" s="29" t="s">
        <v>216</v>
      </c>
      <c r="F195" s="29" t="s">
        <v>216</v>
      </c>
      <c r="G195" s="29" t="s">
        <v>2752</v>
      </c>
      <c r="H195" t="s">
        <v>2752</v>
      </c>
      <c r="I195">
        <v>2014.0</v>
      </c>
      <c r="J195">
        <v>521700.00000000006</v>
      </c>
      <c r="K195">
        <v>14587.0</v>
      </c>
      <c r="L195">
        <v>2.0</v>
      </c>
      <c r="M195">
        <v>1.0</v>
      </c>
      <c r="N195" t="s">
        <v>16</v>
      </c>
    </row>
    <row r="196">
      <c r="A196" s="27">
        <v>42455.0</v>
      </c>
      <c r="B196" t="s">
        <v>2686</v>
      </c>
      <c r="C196">
        <v>224541.0</v>
      </c>
      <c r="D196" s="29" t="s">
        <v>273</v>
      </c>
      <c r="E196" s="29" t="s">
        <v>1129</v>
      </c>
      <c r="F196" s="29" t="s">
        <v>1129</v>
      </c>
      <c r="G196" s="29" t="s">
        <v>1287</v>
      </c>
      <c r="H196" t="s">
        <v>2183</v>
      </c>
      <c r="I196">
        <v>2011.0</v>
      </c>
      <c r="J196">
        <v>283050.0</v>
      </c>
      <c r="K196">
        <v>40504.0</v>
      </c>
      <c r="L196">
        <v>5.0</v>
      </c>
      <c r="M196">
        <v>1.0</v>
      </c>
      <c r="N196" t="s">
        <v>16</v>
      </c>
    </row>
    <row r="197">
      <c r="A197" s="27">
        <v>42452.0</v>
      </c>
      <c r="B197" t="s">
        <v>2686</v>
      </c>
      <c r="C197">
        <v>224571.0</v>
      </c>
      <c r="D197" s="29" t="s">
        <v>91</v>
      </c>
      <c r="E197" s="29" t="s">
        <v>546</v>
      </c>
      <c r="F197" s="29" t="s">
        <v>546</v>
      </c>
      <c r="G197" s="29" t="s">
        <v>547</v>
      </c>
      <c r="H197" t="s">
        <v>547</v>
      </c>
      <c r="I197">
        <v>2014.0</v>
      </c>
      <c r="J197">
        <v>444000.00000000006</v>
      </c>
      <c r="K197">
        <v>17182.0</v>
      </c>
      <c r="L197">
        <v>2.0</v>
      </c>
      <c r="M197">
        <v>1.0</v>
      </c>
      <c r="N197" t="s">
        <v>16</v>
      </c>
    </row>
    <row r="198">
      <c r="A198" s="27">
        <v>42452.0</v>
      </c>
      <c r="B198" t="s">
        <v>2686</v>
      </c>
      <c r="C198">
        <v>224625.0</v>
      </c>
      <c r="D198" s="29" t="s">
        <v>77</v>
      </c>
      <c r="E198" s="29" t="s">
        <v>2298</v>
      </c>
      <c r="F198" s="29" t="s">
        <v>2298</v>
      </c>
      <c r="G198" s="29" t="s">
        <v>2299</v>
      </c>
      <c r="H198" t="s">
        <v>2299</v>
      </c>
      <c r="I198">
        <v>2007.0</v>
      </c>
      <c r="J198">
        <v>103000.0</v>
      </c>
      <c r="K198">
        <v>45743.0</v>
      </c>
      <c r="L198">
        <v>9.0</v>
      </c>
      <c r="M198">
        <v>2.0</v>
      </c>
      <c r="N198" t="s">
        <v>16</v>
      </c>
    </row>
    <row r="199">
      <c r="A199" s="27">
        <v>42455.0</v>
      </c>
      <c r="B199" t="s">
        <v>2686</v>
      </c>
      <c r="C199">
        <v>224903.0</v>
      </c>
      <c r="D199" s="29" t="s">
        <v>81</v>
      </c>
      <c r="E199" s="29" t="s">
        <v>82</v>
      </c>
      <c r="F199" s="29" t="s">
        <v>82</v>
      </c>
      <c r="G199" s="29" t="s">
        <v>161</v>
      </c>
      <c r="H199" t="s">
        <v>161</v>
      </c>
      <c r="I199">
        <v>2014.0</v>
      </c>
      <c r="J199">
        <v>777000.0000000001</v>
      </c>
      <c r="K199">
        <v>17329.0</v>
      </c>
      <c r="L199">
        <v>2.0</v>
      </c>
      <c r="M199">
        <v>1.0</v>
      </c>
      <c r="N199" t="s">
        <v>16</v>
      </c>
    </row>
    <row r="200">
      <c r="A200" s="27">
        <v>42453.0</v>
      </c>
      <c r="B200" t="s">
        <v>2686</v>
      </c>
      <c r="C200">
        <v>225050.0</v>
      </c>
      <c r="D200" s="29" t="s">
        <v>91</v>
      </c>
      <c r="E200" s="29" t="s">
        <v>243</v>
      </c>
      <c r="F200" s="29" t="s">
        <v>243</v>
      </c>
      <c r="G200" s="29" t="s">
        <v>235</v>
      </c>
      <c r="H200" t="s">
        <v>235</v>
      </c>
      <c r="I200">
        <v>2011.0</v>
      </c>
      <c r="J200">
        <v>389610.00000000006</v>
      </c>
      <c r="K200">
        <v>27090.0</v>
      </c>
      <c r="L200">
        <v>5.0</v>
      </c>
      <c r="M200">
        <v>1.0</v>
      </c>
      <c r="N200" t="s">
        <v>16</v>
      </c>
    </row>
    <row r="201">
      <c r="A201" s="27">
        <v>42451.0</v>
      </c>
      <c r="B201" t="s">
        <v>2686</v>
      </c>
      <c r="C201">
        <v>225053.0</v>
      </c>
      <c r="D201" s="29" t="s">
        <v>61</v>
      </c>
      <c r="E201" s="29" t="s">
        <v>202</v>
      </c>
      <c r="F201" s="29" t="s">
        <v>202</v>
      </c>
      <c r="G201" s="29" t="s">
        <v>172</v>
      </c>
      <c r="H201" t="s">
        <v>172</v>
      </c>
      <c r="I201">
        <v>2007.0</v>
      </c>
      <c r="J201">
        <v>284160.0</v>
      </c>
      <c r="K201">
        <v>70536.0</v>
      </c>
      <c r="L201">
        <v>9.0</v>
      </c>
      <c r="M201">
        <v>2.0</v>
      </c>
      <c r="N201" t="s">
        <v>16</v>
      </c>
    </row>
    <row r="202">
      <c r="A202" s="27">
        <v>42455.0</v>
      </c>
      <c r="B202" t="s">
        <v>2686</v>
      </c>
      <c r="C202">
        <v>225110.0</v>
      </c>
      <c r="D202" s="29" t="s">
        <v>77</v>
      </c>
      <c r="E202" s="29" t="s">
        <v>623</v>
      </c>
      <c r="F202" s="29" t="s">
        <v>623</v>
      </c>
      <c r="G202" s="29" t="s">
        <v>717</v>
      </c>
      <c r="H202" t="s">
        <v>717</v>
      </c>
      <c r="I202">
        <v>2010.0</v>
      </c>
      <c r="J202">
        <v>183150.00000000003</v>
      </c>
      <c r="K202">
        <v>42754.0</v>
      </c>
      <c r="L202">
        <v>6.0</v>
      </c>
      <c r="M202">
        <v>1.0</v>
      </c>
      <c r="N202" t="s">
        <v>16</v>
      </c>
    </row>
    <row r="203">
      <c r="A203" s="27">
        <v>42452.0</v>
      </c>
      <c r="B203" t="s">
        <v>2686</v>
      </c>
      <c r="C203">
        <v>225439.0</v>
      </c>
      <c r="D203" s="29" t="s">
        <v>61</v>
      </c>
      <c r="E203" s="29" t="s">
        <v>127</v>
      </c>
      <c r="F203" s="29" t="s">
        <v>127</v>
      </c>
      <c r="G203" s="29" t="s">
        <v>128</v>
      </c>
      <c r="H203" t="s">
        <v>128</v>
      </c>
      <c r="I203">
        <v>2015.0</v>
      </c>
      <c r="J203">
        <v>860250.0000000001</v>
      </c>
      <c r="K203">
        <v>8564.0</v>
      </c>
      <c r="L203">
        <v>1.0</v>
      </c>
      <c r="M203">
        <v>1.0</v>
      </c>
      <c r="N203" t="s">
        <v>16</v>
      </c>
    </row>
    <row r="204">
      <c r="A204" s="27">
        <v>42453.0</v>
      </c>
      <c r="B204" t="s">
        <v>2686</v>
      </c>
      <c r="C204">
        <v>225765.0</v>
      </c>
      <c r="D204" s="29" t="s">
        <v>91</v>
      </c>
      <c r="E204" s="29" t="s">
        <v>1826</v>
      </c>
      <c r="F204" s="29" t="s">
        <v>1826</v>
      </c>
      <c r="G204" s="29" t="s">
        <v>1120</v>
      </c>
      <c r="H204" t="s">
        <v>1120</v>
      </c>
      <c r="I204">
        <v>2006.0</v>
      </c>
      <c r="J204">
        <v>150000.0</v>
      </c>
      <c r="K204">
        <v>54571.0</v>
      </c>
      <c r="L204">
        <v>10.0</v>
      </c>
      <c r="M204">
        <v>2.0</v>
      </c>
      <c r="N204" t="s">
        <v>16</v>
      </c>
    </row>
    <row r="205">
      <c r="A205" s="27">
        <v>42455.0</v>
      </c>
      <c r="B205" t="s">
        <v>2686</v>
      </c>
      <c r="C205">
        <v>225953.0</v>
      </c>
      <c r="D205" s="29" t="s">
        <v>61</v>
      </c>
      <c r="E205" s="29" t="s">
        <v>1831</v>
      </c>
      <c r="F205" s="29" t="s">
        <v>1831</v>
      </c>
      <c r="G205" s="29" t="s">
        <v>1839</v>
      </c>
      <c r="H205" t="s">
        <v>1183</v>
      </c>
      <c r="I205">
        <v>2010.0</v>
      </c>
      <c r="J205">
        <v>202020.00000000003</v>
      </c>
      <c r="K205">
        <v>19391.0</v>
      </c>
      <c r="L205">
        <v>6.0</v>
      </c>
      <c r="M205">
        <v>1.0</v>
      </c>
      <c r="N205" t="s">
        <v>16</v>
      </c>
    </row>
    <row r="206">
      <c r="A206" s="27">
        <v>42455.0</v>
      </c>
      <c r="B206" t="s">
        <v>2686</v>
      </c>
      <c r="C206">
        <v>225975.0</v>
      </c>
      <c r="D206" s="29" t="s">
        <v>61</v>
      </c>
      <c r="E206" s="29" t="s">
        <v>202</v>
      </c>
      <c r="F206" s="29" t="s">
        <v>202</v>
      </c>
      <c r="G206" s="29" t="s">
        <v>252</v>
      </c>
      <c r="H206" t="s">
        <v>172</v>
      </c>
      <c r="I206">
        <v>2015.0</v>
      </c>
      <c r="J206">
        <v>660450.0</v>
      </c>
      <c r="K206">
        <v>19469.0</v>
      </c>
      <c r="L206">
        <v>1.0</v>
      </c>
      <c r="M206">
        <v>1.0</v>
      </c>
      <c r="N206" t="s">
        <v>16</v>
      </c>
    </row>
    <row r="207">
      <c r="A207" s="27">
        <v>42453.0</v>
      </c>
      <c r="B207" t="s">
        <v>2686</v>
      </c>
      <c r="C207">
        <v>226013.0</v>
      </c>
      <c r="D207" s="29" t="s">
        <v>61</v>
      </c>
      <c r="E207" s="29" t="s">
        <v>216</v>
      </c>
      <c r="F207" s="29" t="s">
        <v>216</v>
      </c>
      <c r="G207" s="29" t="s">
        <v>203</v>
      </c>
      <c r="H207" t="s">
        <v>203</v>
      </c>
      <c r="I207">
        <v>2014.0</v>
      </c>
      <c r="J207">
        <v>505050.00000000006</v>
      </c>
      <c r="K207">
        <v>9699.0</v>
      </c>
      <c r="L207">
        <v>2.0</v>
      </c>
      <c r="M207">
        <v>1.0</v>
      </c>
      <c r="N207" t="s">
        <v>16</v>
      </c>
    </row>
    <row r="208">
      <c r="A208" s="27">
        <v>42453.0</v>
      </c>
      <c r="B208" t="s">
        <v>2686</v>
      </c>
      <c r="C208">
        <v>226225.0</v>
      </c>
      <c r="D208" s="29" t="s">
        <v>77</v>
      </c>
      <c r="E208" s="29" t="s">
        <v>1289</v>
      </c>
      <c r="F208" s="29" t="s">
        <v>1289</v>
      </c>
      <c r="G208" s="29" t="s">
        <v>2753</v>
      </c>
      <c r="H208" t="s">
        <v>2753</v>
      </c>
      <c r="I208">
        <v>2007.0</v>
      </c>
      <c r="J208">
        <v>140000.0</v>
      </c>
      <c r="K208">
        <v>89022.0</v>
      </c>
      <c r="L208">
        <v>9.0</v>
      </c>
      <c r="M208">
        <v>3.0</v>
      </c>
      <c r="N208" t="s">
        <v>16</v>
      </c>
    </row>
    <row r="209">
      <c r="A209" s="27">
        <v>42455.0</v>
      </c>
      <c r="B209" t="s">
        <v>2686</v>
      </c>
      <c r="C209">
        <v>226468.0</v>
      </c>
      <c r="D209" s="29" t="s">
        <v>91</v>
      </c>
      <c r="E209" s="29" t="s">
        <v>907</v>
      </c>
      <c r="F209" s="29" t="s">
        <v>907</v>
      </c>
      <c r="G209" s="29" t="s">
        <v>2719</v>
      </c>
      <c r="H209" t="s">
        <v>2719</v>
      </c>
      <c r="I209">
        <v>2010.0</v>
      </c>
      <c r="J209">
        <v>288600.0</v>
      </c>
      <c r="K209">
        <v>41433.0</v>
      </c>
      <c r="L209">
        <v>6.0</v>
      </c>
      <c r="M209">
        <v>2.0</v>
      </c>
      <c r="N209" t="s">
        <v>16</v>
      </c>
    </row>
    <row r="210">
      <c r="A210" s="27">
        <v>42455.0</v>
      </c>
      <c r="B210" t="s">
        <v>2686</v>
      </c>
      <c r="C210">
        <v>226635.0</v>
      </c>
      <c r="D210" s="29" t="s">
        <v>61</v>
      </c>
      <c r="E210" s="29" t="s">
        <v>443</v>
      </c>
      <c r="F210" s="29" t="s">
        <v>443</v>
      </c>
      <c r="G210" s="29" t="s">
        <v>444</v>
      </c>
      <c r="H210" t="s">
        <v>2717</v>
      </c>
      <c r="I210">
        <v>2012.0</v>
      </c>
      <c r="J210">
        <v>435120.00000000006</v>
      </c>
      <c r="K210">
        <v>40005.0</v>
      </c>
      <c r="L210">
        <v>4.0</v>
      </c>
      <c r="M210">
        <v>1.0</v>
      </c>
      <c r="N210" t="s">
        <v>16</v>
      </c>
    </row>
    <row r="211">
      <c r="A211" s="27">
        <v>42453.0</v>
      </c>
      <c r="B211" t="s">
        <v>2686</v>
      </c>
      <c r="C211">
        <v>226639.0</v>
      </c>
      <c r="D211" s="29" t="s">
        <v>61</v>
      </c>
      <c r="E211" s="29" t="s">
        <v>216</v>
      </c>
      <c r="F211" s="29" t="s">
        <v>216</v>
      </c>
      <c r="G211" s="29" t="s">
        <v>143</v>
      </c>
      <c r="H211" t="s">
        <v>143</v>
      </c>
      <c r="I211">
        <v>2012.0</v>
      </c>
      <c r="J211">
        <v>649350.0</v>
      </c>
      <c r="K211">
        <v>28385.0</v>
      </c>
      <c r="L211">
        <v>4.0</v>
      </c>
      <c r="M211">
        <v>1.0</v>
      </c>
      <c r="N211" t="s">
        <v>16</v>
      </c>
    </row>
    <row r="212">
      <c r="A212" s="27">
        <v>42455.0</v>
      </c>
      <c r="B212" t="s">
        <v>2686</v>
      </c>
      <c r="C212">
        <v>227001.0</v>
      </c>
      <c r="D212" s="29" t="s">
        <v>91</v>
      </c>
      <c r="E212" s="29" t="s">
        <v>243</v>
      </c>
      <c r="F212" s="29" t="s">
        <v>243</v>
      </c>
      <c r="G212" s="29" t="s">
        <v>136</v>
      </c>
      <c r="H212" t="s">
        <v>136</v>
      </c>
      <c r="I212">
        <v>2011.0</v>
      </c>
      <c r="J212">
        <v>349650.00000000006</v>
      </c>
      <c r="K212">
        <v>56026.0</v>
      </c>
      <c r="L212">
        <v>5.0</v>
      </c>
      <c r="M212">
        <v>2.0</v>
      </c>
      <c r="N212" t="s">
        <v>16</v>
      </c>
    </row>
    <row r="213">
      <c r="A213" s="27">
        <v>42455.0</v>
      </c>
      <c r="B213" t="s">
        <v>2686</v>
      </c>
      <c r="C213">
        <v>227033.0</v>
      </c>
      <c r="D213" s="29" t="s">
        <v>61</v>
      </c>
      <c r="E213" s="29" t="s">
        <v>216</v>
      </c>
      <c r="F213" s="29" t="s">
        <v>216</v>
      </c>
      <c r="G213" s="29" t="s">
        <v>143</v>
      </c>
      <c r="H213" t="s">
        <v>143</v>
      </c>
      <c r="I213">
        <v>2008.0</v>
      </c>
      <c r="J213">
        <v>338550.00000000006</v>
      </c>
      <c r="K213">
        <v>65773.0</v>
      </c>
      <c r="L213">
        <v>8.0</v>
      </c>
      <c r="M213">
        <v>1.0</v>
      </c>
      <c r="N213" t="s">
        <v>16</v>
      </c>
    </row>
    <row r="214">
      <c r="A214" s="27">
        <v>42455.0</v>
      </c>
      <c r="B214" t="s">
        <v>2686</v>
      </c>
      <c r="C214">
        <v>227207.0</v>
      </c>
      <c r="D214" s="29" t="s">
        <v>61</v>
      </c>
      <c r="E214" s="29" t="s">
        <v>914</v>
      </c>
      <c r="F214" s="29" t="s">
        <v>881</v>
      </c>
      <c r="G214" s="29" t="s">
        <v>306</v>
      </c>
      <c r="H214" t="s">
        <v>306</v>
      </c>
      <c r="I214">
        <v>2014.0</v>
      </c>
      <c r="J214">
        <v>395160.00000000006</v>
      </c>
      <c r="K214">
        <v>15708.0</v>
      </c>
      <c r="L214">
        <v>2.0</v>
      </c>
      <c r="M214">
        <v>1.0</v>
      </c>
      <c r="N214" t="s">
        <v>16</v>
      </c>
    </row>
    <row r="215">
      <c r="A215" s="27">
        <v>42455.0</v>
      </c>
      <c r="B215" t="s">
        <v>2686</v>
      </c>
      <c r="C215">
        <v>227417.0</v>
      </c>
      <c r="D215" s="29" t="s">
        <v>61</v>
      </c>
      <c r="E215" s="29" t="s">
        <v>202</v>
      </c>
      <c r="F215" s="29" t="s">
        <v>202</v>
      </c>
      <c r="G215" s="29" t="s">
        <v>252</v>
      </c>
      <c r="H215" t="s">
        <v>172</v>
      </c>
      <c r="I215">
        <v>2012.0</v>
      </c>
      <c r="J215">
        <v>532800.0</v>
      </c>
      <c r="K215">
        <v>43974.0</v>
      </c>
      <c r="L215">
        <v>4.0</v>
      </c>
      <c r="M215">
        <v>1.0</v>
      </c>
      <c r="N215" t="s">
        <v>16</v>
      </c>
    </row>
    <row r="216">
      <c r="A216" s="27">
        <v>42457.0</v>
      </c>
      <c r="B216" t="s">
        <v>2686</v>
      </c>
      <c r="C216">
        <v>227549.0</v>
      </c>
      <c r="D216" s="29" t="s">
        <v>32</v>
      </c>
      <c r="E216" s="29" t="s">
        <v>33</v>
      </c>
      <c r="F216" s="29" t="s">
        <v>33</v>
      </c>
      <c r="G216" s="29" t="s">
        <v>39</v>
      </c>
      <c r="H216" t="s">
        <v>39</v>
      </c>
      <c r="I216">
        <v>2014.0</v>
      </c>
      <c r="J216">
        <v>1054500.0</v>
      </c>
      <c r="K216">
        <v>34635.0</v>
      </c>
      <c r="L216">
        <v>2.0</v>
      </c>
      <c r="M216">
        <v>1.0</v>
      </c>
      <c r="N216" t="s">
        <v>16</v>
      </c>
    </row>
    <row r="217">
      <c r="A217" s="27">
        <v>42455.0</v>
      </c>
      <c r="B217" t="s">
        <v>2686</v>
      </c>
      <c r="C217">
        <v>227606.0</v>
      </c>
      <c r="D217" s="29" t="s">
        <v>81</v>
      </c>
      <c r="E217" s="29" t="s">
        <v>1099</v>
      </c>
      <c r="F217" s="29" t="s">
        <v>1099</v>
      </c>
      <c r="G217" s="29" t="s">
        <v>1124</v>
      </c>
      <c r="H217" t="s">
        <v>1124</v>
      </c>
      <c r="I217">
        <v>2007.0</v>
      </c>
      <c r="J217">
        <v>227550.00000000003</v>
      </c>
      <c r="K217">
        <v>81207.0</v>
      </c>
      <c r="L217">
        <v>9.0</v>
      </c>
      <c r="M217">
        <v>2.0</v>
      </c>
      <c r="N217" t="s">
        <v>16</v>
      </c>
    </row>
    <row r="218">
      <c r="A218" s="27">
        <v>42455.0</v>
      </c>
      <c r="B218" t="s">
        <v>2686</v>
      </c>
      <c r="C218">
        <v>227944.0</v>
      </c>
      <c r="D218" s="29" t="s">
        <v>36</v>
      </c>
      <c r="E218" s="29" t="s">
        <v>2754</v>
      </c>
      <c r="F218" s="29" t="s">
        <v>2754</v>
      </c>
      <c r="G218" s="29" t="s">
        <v>2755</v>
      </c>
      <c r="H218" t="s">
        <v>2755</v>
      </c>
      <c r="I218">
        <v>2011.0</v>
      </c>
      <c r="J218">
        <v>888000.0000000001</v>
      </c>
      <c r="K218">
        <v>50086.0</v>
      </c>
      <c r="L218">
        <v>5.0</v>
      </c>
      <c r="M218">
        <v>1.0</v>
      </c>
      <c r="N218" t="s">
        <v>16</v>
      </c>
    </row>
    <row r="219">
      <c r="A219" s="27">
        <v>42455.0</v>
      </c>
      <c r="B219" t="s">
        <v>2686</v>
      </c>
      <c r="C219">
        <v>228018.0</v>
      </c>
      <c r="D219" s="29" t="s">
        <v>32</v>
      </c>
      <c r="E219" s="29" t="s">
        <v>155</v>
      </c>
      <c r="F219" s="29" t="s">
        <v>155</v>
      </c>
      <c r="G219" s="29" t="s">
        <v>2756</v>
      </c>
      <c r="H219" t="s">
        <v>2756</v>
      </c>
      <c r="I219">
        <v>2011.0</v>
      </c>
      <c r="J219">
        <v>394050.00000000006</v>
      </c>
      <c r="K219">
        <v>177396.0</v>
      </c>
      <c r="L219">
        <v>5.0</v>
      </c>
      <c r="M219">
        <v>1.0</v>
      </c>
      <c r="N219" t="s">
        <v>16</v>
      </c>
    </row>
    <row r="220">
      <c r="A220" s="27">
        <v>42451.0</v>
      </c>
      <c r="B220" t="s">
        <v>20</v>
      </c>
      <c r="C220">
        <v>195050.0</v>
      </c>
      <c r="D220" s="29" t="s">
        <v>61</v>
      </c>
      <c r="E220" s="29" t="s">
        <v>240</v>
      </c>
      <c r="F220" s="29" t="s">
        <v>240</v>
      </c>
      <c r="G220" s="29" t="s">
        <v>128</v>
      </c>
      <c r="H220" t="s">
        <v>128</v>
      </c>
      <c r="I220">
        <v>2011.0</v>
      </c>
      <c r="J220">
        <v>520000.0</v>
      </c>
      <c r="K220">
        <v>47018.0</v>
      </c>
      <c r="L220">
        <v>5.0</v>
      </c>
      <c r="M220">
        <v>1.0</v>
      </c>
      <c r="N220" t="s">
        <v>16</v>
      </c>
    </row>
    <row r="221">
      <c r="A221" s="27">
        <v>42455.0</v>
      </c>
      <c r="B221" t="s">
        <v>20</v>
      </c>
      <c r="C221">
        <v>207421.0</v>
      </c>
      <c r="D221" s="29" t="s">
        <v>55</v>
      </c>
      <c r="E221" s="29" t="s">
        <v>58</v>
      </c>
      <c r="F221" s="29" t="s">
        <v>58</v>
      </c>
      <c r="G221" s="29" t="s">
        <v>121</v>
      </c>
      <c r="H221" t="s">
        <v>121</v>
      </c>
      <c r="I221">
        <v>2014.0</v>
      </c>
      <c r="J221">
        <v>1000000.0</v>
      </c>
      <c r="K221">
        <v>15821.0</v>
      </c>
      <c r="L221">
        <v>2.0</v>
      </c>
      <c r="M221">
        <v>1.0</v>
      </c>
      <c r="N221" t="s">
        <v>16</v>
      </c>
    </row>
    <row r="222">
      <c r="A222" s="27">
        <v>42453.0</v>
      </c>
      <c r="B222" t="s">
        <v>20</v>
      </c>
      <c r="C222">
        <v>133095.0</v>
      </c>
      <c r="D222" s="29" t="s">
        <v>81</v>
      </c>
      <c r="E222" s="29" t="s">
        <v>82</v>
      </c>
      <c r="F222" s="29" t="s">
        <v>82</v>
      </c>
      <c r="G222" s="29" t="s">
        <v>541</v>
      </c>
      <c r="H222" t="s">
        <v>541</v>
      </c>
      <c r="I222">
        <v>2008.0</v>
      </c>
      <c r="J222">
        <v>410000.0</v>
      </c>
      <c r="K222">
        <v>44692.0</v>
      </c>
      <c r="L222">
        <v>8.0</v>
      </c>
      <c r="M222">
        <v>2.0</v>
      </c>
      <c r="N222" t="s">
        <v>16</v>
      </c>
    </row>
    <row r="223">
      <c r="A223" s="27">
        <v>42447.0</v>
      </c>
      <c r="B223" t="s">
        <v>20</v>
      </c>
      <c r="C223">
        <v>217883.0</v>
      </c>
      <c r="D223" s="29" t="s">
        <v>61</v>
      </c>
      <c r="E223" s="29" t="s">
        <v>216</v>
      </c>
      <c r="F223" s="29" t="s">
        <v>216</v>
      </c>
      <c r="G223" s="29" t="s">
        <v>143</v>
      </c>
      <c r="H223" t="s">
        <v>143</v>
      </c>
      <c r="I223">
        <v>2011.0</v>
      </c>
      <c r="J223">
        <v>460000.0</v>
      </c>
      <c r="K223">
        <v>37659.0</v>
      </c>
      <c r="L223">
        <v>5.0</v>
      </c>
      <c r="M223">
        <v>2.0</v>
      </c>
      <c r="N223" t="s">
        <v>16</v>
      </c>
    </row>
    <row r="224">
      <c r="A224" s="27">
        <v>42438.0</v>
      </c>
      <c r="B224" t="s">
        <v>20</v>
      </c>
      <c r="C224">
        <v>117482.0</v>
      </c>
      <c r="D224" s="29" t="s">
        <v>91</v>
      </c>
      <c r="E224" s="29" t="s">
        <v>243</v>
      </c>
      <c r="F224" s="29" t="s">
        <v>243</v>
      </c>
      <c r="G224" s="29" t="s">
        <v>454</v>
      </c>
      <c r="H224" t="s">
        <v>454</v>
      </c>
      <c r="I224">
        <v>2013.0</v>
      </c>
      <c r="J224">
        <v>530000.0</v>
      </c>
      <c r="K224">
        <v>27123.0</v>
      </c>
      <c r="L224">
        <v>3.0</v>
      </c>
      <c r="M224">
        <v>1.0</v>
      </c>
      <c r="N224" t="s">
        <v>16</v>
      </c>
    </row>
    <row r="225">
      <c r="A225" s="27">
        <v>42450.0</v>
      </c>
      <c r="B225" t="s">
        <v>20</v>
      </c>
      <c r="C225">
        <v>214333.0</v>
      </c>
      <c r="D225" s="29" t="s">
        <v>64</v>
      </c>
      <c r="E225" s="29" t="s">
        <v>174</v>
      </c>
      <c r="F225" s="29" t="s">
        <v>174</v>
      </c>
      <c r="G225" s="29" t="s">
        <v>175</v>
      </c>
      <c r="H225" t="s">
        <v>175</v>
      </c>
      <c r="I225">
        <v>2011.0</v>
      </c>
      <c r="J225">
        <v>500000.0</v>
      </c>
      <c r="K225">
        <v>58164.0</v>
      </c>
      <c r="L225">
        <v>5.0</v>
      </c>
      <c r="M225">
        <v>2.0</v>
      </c>
      <c r="N225" t="s">
        <v>16</v>
      </c>
    </row>
    <row r="226">
      <c r="A226" s="27">
        <v>42440.0</v>
      </c>
      <c r="B226" t="s">
        <v>20</v>
      </c>
      <c r="C226">
        <v>126554.0</v>
      </c>
      <c r="D226" s="29" t="s">
        <v>91</v>
      </c>
      <c r="E226" s="29" t="s">
        <v>92</v>
      </c>
      <c r="F226" s="29" t="s">
        <v>92</v>
      </c>
      <c r="G226" s="29" t="s">
        <v>841</v>
      </c>
      <c r="H226" t="s">
        <v>841</v>
      </c>
      <c r="I226">
        <v>2007.0</v>
      </c>
      <c r="J226">
        <v>320000.0</v>
      </c>
      <c r="K226">
        <v>95865.0</v>
      </c>
      <c r="L226">
        <v>9.0</v>
      </c>
      <c r="M226">
        <v>2.0</v>
      </c>
      <c r="N226" t="s">
        <v>16</v>
      </c>
    </row>
    <row r="227">
      <c r="A227" s="27">
        <v>42449.0</v>
      </c>
      <c r="B227" t="s">
        <v>20</v>
      </c>
      <c r="C227">
        <v>108525.0</v>
      </c>
      <c r="D227" s="29" t="s">
        <v>91</v>
      </c>
      <c r="E227" s="29" t="s">
        <v>92</v>
      </c>
      <c r="F227" s="29" t="s">
        <v>92</v>
      </c>
      <c r="G227" s="29" t="s">
        <v>177</v>
      </c>
      <c r="H227" t="s">
        <v>177</v>
      </c>
      <c r="I227">
        <v>2014.0</v>
      </c>
      <c r="J227">
        <v>780000.0</v>
      </c>
      <c r="K227">
        <v>9377.0</v>
      </c>
      <c r="L227">
        <v>2.0</v>
      </c>
      <c r="M227">
        <v>1.0</v>
      </c>
      <c r="N227" t="s">
        <v>16</v>
      </c>
    </row>
    <row r="228">
      <c r="A228" s="27">
        <v>42453.0</v>
      </c>
      <c r="B228" t="s">
        <v>20</v>
      </c>
      <c r="C228">
        <v>135749.0</v>
      </c>
      <c r="D228" s="29" t="s">
        <v>91</v>
      </c>
      <c r="E228" s="29" t="s">
        <v>907</v>
      </c>
      <c r="F228" s="29" t="s">
        <v>907</v>
      </c>
      <c r="G228" s="29" t="s">
        <v>1434</v>
      </c>
      <c r="H228" t="s">
        <v>1434</v>
      </c>
      <c r="I228">
        <v>2007.0</v>
      </c>
      <c r="J228">
        <v>210000.0</v>
      </c>
      <c r="K228">
        <v>83454.0</v>
      </c>
      <c r="L228">
        <v>9.0</v>
      </c>
      <c r="M228">
        <v>1.0</v>
      </c>
      <c r="N228" t="s">
        <v>16</v>
      </c>
    </row>
    <row r="229">
      <c r="A229" s="27">
        <v>42438.0</v>
      </c>
      <c r="B229" t="s">
        <v>20</v>
      </c>
      <c r="C229">
        <v>107568.0</v>
      </c>
      <c r="D229" s="29" t="s">
        <v>64</v>
      </c>
      <c r="E229" s="29" t="s">
        <v>98</v>
      </c>
      <c r="F229" s="29" t="s">
        <v>98</v>
      </c>
      <c r="G229" s="29" t="s">
        <v>99</v>
      </c>
      <c r="H229" t="s">
        <v>99</v>
      </c>
      <c r="I229">
        <v>2015.0</v>
      </c>
      <c r="J229">
        <v>900000.0</v>
      </c>
      <c r="K229">
        <v>10043.0</v>
      </c>
      <c r="L229">
        <v>1.0</v>
      </c>
      <c r="M229">
        <v>1.0</v>
      </c>
      <c r="N229" t="s">
        <v>16</v>
      </c>
    </row>
    <row r="230">
      <c r="A230" s="27">
        <v>42454.0</v>
      </c>
      <c r="B230" t="s">
        <v>20</v>
      </c>
      <c r="C230">
        <v>137280.0</v>
      </c>
      <c r="D230" s="29" t="s">
        <v>61</v>
      </c>
      <c r="E230" s="29" t="s">
        <v>1211</v>
      </c>
      <c r="F230" s="29" t="s">
        <v>1211</v>
      </c>
      <c r="G230" s="29" t="s">
        <v>306</v>
      </c>
      <c r="H230" t="s">
        <v>306</v>
      </c>
      <c r="I230">
        <v>2013.0</v>
      </c>
      <c r="J230">
        <v>350000.0</v>
      </c>
      <c r="K230">
        <v>4075.0</v>
      </c>
      <c r="L230">
        <v>3.0</v>
      </c>
      <c r="M230">
        <v>1.0</v>
      </c>
      <c r="N230" t="s">
        <v>16</v>
      </c>
    </row>
    <row r="231">
      <c r="A231" s="27">
        <v>42451.0</v>
      </c>
      <c r="B231" t="s">
        <v>20</v>
      </c>
      <c r="C231">
        <v>125050.0</v>
      </c>
      <c r="D231" s="29" t="s">
        <v>81</v>
      </c>
      <c r="E231" s="29" t="s">
        <v>82</v>
      </c>
      <c r="F231" s="29" t="s">
        <v>82</v>
      </c>
      <c r="G231" s="29" t="s">
        <v>399</v>
      </c>
      <c r="H231" t="s">
        <v>399</v>
      </c>
      <c r="I231">
        <v>2010.0</v>
      </c>
      <c r="J231">
        <v>500000.0</v>
      </c>
      <c r="K231">
        <v>96643.0</v>
      </c>
      <c r="L231">
        <v>6.0</v>
      </c>
      <c r="M231">
        <v>1.0</v>
      </c>
      <c r="N231" t="s">
        <v>16</v>
      </c>
    </row>
    <row r="232">
      <c r="A232" s="27">
        <v>42451.0</v>
      </c>
      <c r="B232" t="s">
        <v>20</v>
      </c>
      <c r="C232">
        <v>116206.0</v>
      </c>
      <c r="D232" s="29" t="s">
        <v>91</v>
      </c>
      <c r="E232" s="29" t="s">
        <v>907</v>
      </c>
      <c r="F232" s="29" t="s">
        <v>907</v>
      </c>
      <c r="G232" s="29" t="s">
        <v>979</v>
      </c>
      <c r="H232" t="s">
        <v>979</v>
      </c>
      <c r="I232">
        <v>2011.0</v>
      </c>
      <c r="J232">
        <v>332000.0</v>
      </c>
      <c r="K232">
        <v>16024.0</v>
      </c>
      <c r="L232">
        <v>5.0</v>
      </c>
      <c r="M232">
        <v>1.0</v>
      </c>
      <c r="N232" t="s">
        <v>16</v>
      </c>
    </row>
    <row r="233">
      <c r="A233" s="27">
        <v>42453.0</v>
      </c>
      <c r="B233" t="s">
        <v>20</v>
      </c>
      <c r="C233">
        <v>133157.0</v>
      </c>
      <c r="D233" s="29" t="s">
        <v>61</v>
      </c>
      <c r="E233" s="29" t="s">
        <v>202</v>
      </c>
      <c r="F233" s="29" t="s">
        <v>202</v>
      </c>
      <c r="G233" s="29" t="s">
        <v>172</v>
      </c>
      <c r="H233" t="s">
        <v>172</v>
      </c>
      <c r="I233">
        <v>2013.0</v>
      </c>
      <c r="J233">
        <v>565000.0</v>
      </c>
      <c r="K233">
        <v>26377.0</v>
      </c>
      <c r="L233">
        <v>3.0</v>
      </c>
      <c r="M233">
        <v>1.0</v>
      </c>
      <c r="N233" t="s">
        <v>16</v>
      </c>
    </row>
    <row r="234">
      <c r="A234" s="27">
        <v>42453.0</v>
      </c>
      <c r="B234" t="s">
        <v>20</v>
      </c>
      <c r="C234">
        <v>218206.0</v>
      </c>
      <c r="D234" s="29" t="s">
        <v>77</v>
      </c>
      <c r="E234" s="29" t="s">
        <v>1289</v>
      </c>
      <c r="F234" s="29" t="s">
        <v>1289</v>
      </c>
      <c r="G234" s="29" t="s">
        <v>2757</v>
      </c>
      <c r="H234" t="s">
        <v>2757</v>
      </c>
      <c r="I234">
        <v>2009.0</v>
      </c>
      <c r="J234">
        <v>330000.0</v>
      </c>
      <c r="K234">
        <v>72801.0</v>
      </c>
      <c r="L234">
        <v>7.0</v>
      </c>
      <c r="M234">
        <v>1.0</v>
      </c>
      <c r="N234" t="s">
        <v>16</v>
      </c>
    </row>
    <row r="235">
      <c r="A235" s="27">
        <v>42451.0</v>
      </c>
      <c r="B235" t="s">
        <v>20</v>
      </c>
      <c r="C235">
        <v>126453.0</v>
      </c>
      <c r="D235" s="29" t="s">
        <v>91</v>
      </c>
      <c r="E235" s="29" t="s">
        <v>1432</v>
      </c>
      <c r="F235" s="29" t="s">
        <v>1432</v>
      </c>
      <c r="G235" s="29" t="s">
        <v>1120</v>
      </c>
      <c r="H235" t="s">
        <v>1120</v>
      </c>
      <c r="I235">
        <v>2006.0</v>
      </c>
      <c r="J235">
        <v>180000.0</v>
      </c>
      <c r="K235">
        <v>38796.0</v>
      </c>
      <c r="L235">
        <v>10.0</v>
      </c>
      <c r="M235">
        <v>1.0</v>
      </c>
      <c r="N235" t="s">
        <v>16</v>
      </c>
    </row>
    <row r="236">
      <c r="A236" s="27">
        <v>42447.0</v>
      </c>
      <c r="B236" t="s">
        <v>20</v>
      </c>
      <c r="C236">
        <v>219285.0</v>
      </c>
      <c r="D236" s="29" t="s">
        <v>44</v>
      </c>
      <c r="E236" s="29" t="s">
        <v>244</v>
      </c>
      <c r="F236" s="29" t="s">
        <v>244</v>
      </c>
      <c r="G236" s="29" t="s">
        <v>2758</v>
      </c>
      <c r="H236" t="s">
        <v>2758</v>
      </c>
      <c r="I236">
        <v>2012.0</v>
      </c>
      <c r="J236">
        <v>570000.0</v>
      </c>
      <c r="K236">
        <v>56483.0</v>
      </c>
      <c r="L236">
        <v>4.0</v>
      </c>
      <c r="M236">
        <v>1.0</v>
      </c>
      <c r="N236" t="s">
        <v>16</v>
      </c>
    </row>
    <row r="237">
      <c r="A237" s="27">
        <v>42453.0</v>
      </c>
      <c r="B237" t="s">
        <v>20</v>
      </c>
      <c r="C237">
        <v>133038.0</v>
      </c>
      <c r="D237" s="29" t="s">
        <v>273</v>
      </c>
      <c r="E237" s="29" t="s">
        <v>1129</v>
      </c>
      <c r="F237" s="29" t="s">
        <v>1129</v>
      </c>
      <c r="G237" s="29" t="s">
        <v>2363</v>
      </c>
      <c r="H237" t="s">
        <v>2759</v>
      </c>
      <c r="I237">
        <v>2010.0</v>
      </c>
      <c r="J237">
        <v>225000.0</v>
      </c>
      <c r="K237">
        <v>59380.0</v>
      </c>
      <c r="L237">
        <v>6.0</v>
      </c>
      <c r="M237">
        <v>2.0</v>
      </c>
      <c r="N237" t="s">
        <v>16</v>
      </c>
    </row>
    <row r="238">
      <c r="A238" s="27">
        <v>42454.0</v>
      </c>
      <c r="B238" t="s">
        <v>20</v>
      </c>
      <c r="C238">
        <v>140958.0</v>
      </c>
      <c r="D238" s="29" t="s">
        <v>64</v>
      </c>
      <c r="E238" s="29" t="s">
        <v>174</v>
      </c>
      <c r="F238" s="29" t="s">
        <v>174</v>
      </c>
      <c r="G238" s="29" t="s">
        <v>175</v>
      </c>
      <c r="H238" t="s">
        <v>175</v>
      </c>
      <c r="I238">
        <v>2014.0</v>
      </c>
      <c r="J238">
        <v>865000.0</v>
      </c>
      <c r="K238">
        <v>10341.0</v>
      </c>
      <c r="L238">
        <v>2.0</v>
      </c>
      <c r="M238">
        <v>1.0</v>
      </c>
      <c r="N238" t="s">
        <v>16</v>
      </c>
    </row>
    <row r="239">
      <c r="A239" s="27">
        <v>42434.0</v>
      </c>
      <c r="B239" t="s">
        <v>20</v>
      </c>
      <c r="C239">
        <v>125381.0</v>
      </c>
      <c r="D239" s="29" t="s">
        <v>91</v>
      </c>
      <c r="E239" s="29" t="s">
        <v>258</v>
      </c>
      <c r="F239" s="29" t="s">
        <v>258</v>
      </c>
      <c r="G239" s="29" t="s">
        <v>389</v>
      </c>
      <c r="H239" t="s">
        <v>389</v>
      </c>
      <c r="I239">
        <v>2013.0</v>
      </c>
      <c r="J239">
        <v>460000.0</v>
      </c>
      <c r="K239">
        <v>18220.0</v>
      </c>
      <c r="L239">
        <v>3.0</v>
      </c>
      <c r="M239">
        <v>1.0</v>
      </c>
      <c r="N239" t="s">
        <v>16</v>
      </c>
    </row>
    <row r="240">
      <c r="A240" s="27">
        <v>42454.0</v>
      </c>
      <c r="B240" t="s">
        <v>20</v>
      </c>
      <c r="C240">
        <v>139901.0</v>
      </c>
      <c r="D240" s="29" t="s">
        <v>273</v>
      </c>
      <c r="E240" s="29" t="s">
        <v>2225</v>
      </c>
      <c r="F240" s="29" t="s">
        <v>2225</v>
      </c>
      <c r="G240" s="29" t="s">
        <v>226</v>
      </c>
      <c r="H240" t="s">
        <v>226</v>
      </c>
      <c r="I240">
        <v>2012.0</v>
      </c>
      <c r="J240">
        <v>110000.0</v>
      </c>
      <c r="K240">
        <v>25551.0</v>
      </c>
      <c r="L240">
        <v>4.0</v>
      </c>
      <c r="M240">
        <v>1.0</v>
      </c>
      <c r="N240" t="s">
        <v>16</v>
      </c>
    </row>
    <row r="241">
      <c r="A241" s="27">
        <v>42436.0</v>
      </c>
      <c r="B241" t="s">
        <v>20</v>
      </c>
      <c r="C241">
        <v>100272.0</v>
      </c>
      <c r="D241" s="29" t="s">
        <v>91</v>
      </c>
      <c r="E241" s="29" t="s">
        <v>546</v>
      </c>
      <c r="F241" s="29" t="s">
        <v>546</v>
      </c>
      <c r="G241" s="29" t="s">
        <v>547</v>
      </c>
      <c r="H241" t="s">
        <v>547</v>
      </c>
      <c r="I241">
        <v>2015.0</v>
      </c>
      <c r="J241">
        <v>540000.0</v>
      </c>
      <c r="K241">
        <v>5400.0</v>
      </c>
      <c r="L241">
        <v>1.0</v>
      </c>
      <c r="M241">
        <v>1.0</v>
      </c>
      <c r="N241" t="s">
        <v>16</v>
      </c>
    </row>
    <row r="242">
      <c r="A242" s="27">
        <v>42446.0</v>
      </c>
      <c r="B242" t="s">
        <v>20</v>
      </c>
      <c r="C242">
        <v>135170.0</v>
      </c>
      <c r="D242" s="29" t="s">
        <v>61</v>
      </c>
      <c r="E242" s="29" t="s">
        <v>202</v>
      </c>
      <c r="F242" s="29" t="s">
        <v>202</v>
      </c>
      <c r="G242" s="29" t="s">
        <v>289</v>
      </c>
      <c r="H242" t="s">
        <v>289</v>
      </c>
      <c r="I242">
        <v>2007.0</v>
      </c>
      <c r="J242">
        <v>245000.0</v>
      </c>
      <c r="K242">
        <v>116350.0</v>
      </c>
      <c r="L242">
        <v>9.0</v>
      </c>
      <c r="M242">
        <v>1.0</v>
      </c>
      <c r="N242" t="s">
        <v>16</v>
      </c>
    </row>
    <row r="243">
      <c r="A243" s="27">
        <v>42454.0</v>
      </c>
      <c r="B243" t="s">
        <v>20</v>
      </c>
      <c r="C243">
        <v>140574.0</v>
      </c>
      <c r="D243" s="29" t="s">
        <v>81</v>
      </c>
      <c r="E243" s="29" t="s">
        <v>1099</v>
      </c>
      <c r="F243" s="29" t="s">
        <v>1099</v>
      </c>
      <c r="G243" s="29" t="s">
        <v>1100</v>
      </c>
      <c r="H243" t="s">
        <v>1100</v>
      </c>
      <c r="I243">
        <v>2008.0</v>
      </c>
      <c r="J243">
        <v>350000.0</v>
      </c>
      <c r="K243">
        <v>52580.0</v>
      </c>
      <c r="L243">
        <v>8.0</v>
      </c>
      <c r="M243">
        <v>1.0</v>
      </c>
      <c r="N243" t="s">
        <v>16</v>
      </c>
    </row>
    <row r="244">
      <c r="A244" s="27">
        <v>42446.0</v>
      </c>
      <c r="B244" t="s">
        <v>20</v>
      </c>
      <c r="C244">
        <v>105504.0</v>
      </c>
      <c r="D244" s="29" t="s">
        <v>61</v>
      </c>
      <c r="E244" s="29" t="s">
        <v>202</v>
      </c>
      <c r="F244" s="29" t="s">
        <v>202</v>
      </c>
      <c r="G244" s="29" t="s">
        <v>289</v>
      </c>
      <c r="H244" t="s">
        <v>289</v>
      </c>
      <c r="I244">
        <v>2009.0</v>
      </c>
      <c r="J244">
        <v>310000.0</v>
      </c>
      <c r="K244">
        <v>101516.0</v>
      </c>
      <c r="L244">
        <v>7.0</v>
      </c>
      <c r="M244">
        <v>2.0</v>
      </c>
      <c r="N244" t="s">
        <v>16</v>
      </c>
    </row>
    <row r="245">
      <c r="A245" s="27">
        <v>42446.0</v>
      </c>
      <c r="B245" t="s">
        <v>20</v>
      </c>
      <c r="C245">
        <v>117918.0</v>
      </c>
      <c r="D245" s="29" t="s">
        <v>32</v>
      </c>
      <c r="E245" s="29" t="s">
        <v>33</v>
      </c>
      <c r="F245" s="29" t="s">
        <v>33</v>
      </c>
      <c r="G245" s="29" t="s">
        <v>34</v>
      </c>
      <c r="H245" t="s">
        <v>34</v>
      </c>
      <c r="I245">
        <v>2013.0</v>
      </c>
      <c r="J245">
        <v>1100000.0</v>
      </c>
      <c r="K245">
        <v>29333.0</v>
      </c>
      <c r="L245">
        <v>3.0</v>
      </c>
      <c r="M245">
        <v>1.0</v>
      </c>
      <c r="N245" t="s">
        <v>16</v>
      </c>
    </row>
    <row r="246">
      <c r="A246" s="27">
        <v>42446.0</v>
      </c>
      <c r="B246" t="s">
        <v>20</v>
      </c>
      <c r="C246">
        <v>117100.0</v>
      </c>
      <c r="D246" s="29" t="s">
        <v>77</v>
      </c>
      <c r="E246" s="29" t="s">
        <v>623</v>
      </c>
      <c r="F246" s="29" t="s">
        <v>623</v>
      </c>
      <c r="G246" s="29" t="s">
        <v>600</v>
      </c>
      <c r="H246" t="s">
        <v>600</v>
      </c>
      <c r="I246">
        <v>2011.0</v>
      </c>
      <c r="J246">
        <v>330000.0</v>
      </c>
      <c r="K246">
        <v>63138.0</v>
      </c>
      <c r="L246">
        <v>5.0</v>
      </c>
      <c r="M246">
        <v>2.0</v>
      </c>
      <c r="N246" t="s">
        <v>16</v>
      </c>
    </row>
    <row r="247">
      <c r="A247" s="27">
        <v>42446.0</v>
      </c>
      <c r="B247" t="s">
        <v>20</v>
      </c>
      <c r="C247">
        <v>128349.0</v>
      </c>
      <c r="D247" s="29" t="s">
        <v>273</v>
      </c>
      <c r="E247" s="29" t="s">
        <v>2225</v>
      </c>
      <c r="F247" s="29" t="s">
        <v>2225</v>
      </c>
      <c r="G247" s="29" t="s">
        <v>2743</v>
      </c>
      <c r="H247" t="s">
        <v>2743</v>
      </c>
      <c r="I247">
        <v>2015.0</v>
      </c>
      <c r="J247">
        <v>170000.0</v>
      </c>
      <c r="K247">
        <v>5174.0</v>
      </c>
      <c r="L247">
        <v>1.0</v>
      </c>
      <c r="M247">
        <v>1.0</v>
      </c>
      <c r="N247" t="s">
        <v>16</v>
      </c>
    </row>
    <row r="248">
      <c r="A248" s="27">
        <v>42455.0</v>
      </c>
      <c r="B248" t="s">
        <v>20</v>
      </c>
      <c r="C248">
        <v>212255.0</v>
      </c>
      <c r="D248" s="29" t="s">
        <v>91</v>
      </c>
      <c r="E248" s="29" t="s">
        <v>1442</v>
      </c>
      <c r="F248" s="29" t="s">
        <v>1442</v>
      </c>
      <c r="G248" s="29" t="s">
        <v>1443</v>
      </c>
      <c r="H248" t="s">
        <v>1443</v>
      </c>
      <c r="I248">
        <v>2010.0</v>
      </c>
      <c r="J248">
        <v>260000.0</v>
      </c>
      <c r="K248">
        <v>54014.0</v>
      </c>
      <c r="L248">
        <v>6.0</v>
      </c>
      <c r="M248">
        <v>1.0</v>
      </c>
      <c r="N248" t="s">
        <v>16</v>
      </c>
    </row>
    <row r="249">
      <c r="A249" s="27">
        <v>42436.0</v>
      </c>
      <c r="B249" t="s">
        <v>20</v>
      </c>
      <c r="C249">
        <v>108905.0</v>
      </c>
      <c r="D249" s="29" t="s">
        <v>13</v>
      </c>
      <c r="E249" s="29" t="s">
        <v>14</v>
      </c>
      <c r="F249" s="29" t="s">
        <v>14</v>
      </c>
      <c r="G249" s="29" t="s">
        <v>19</v>
      </c>
      <c r="H249" t="s">
        <v>19</v>
      </c>
      <c r="I249">
        <v>2010.0</v>
      </c>
      <c r="J249">
        <v>1475000.0</v>
      </c>
      <c r="K249">
        <v>70276.0</v>
      </c>
      <c r="L249">
        <v>6.0</v>
      </c>
      <c r="M249">
        <v>1.0</v>
      </c>
      <c r="N249" t="s">
        <v>16</v>
      </c>
    </row>
    <row r="250">
      <c r="A250" s="27">
        <v>42451.0</v>
      </c>
      <c r="B250" t="s">
        <v>20</v>
      </c>
      <c r="C250">
        <v>124833.0</v>
      </c>
      <c r="D250" s="29" t="s">
        <v>61</v>
      </c>
      <c r="E250" s="29" t="s">
        <v>240</v>
      </c>
      <c r="F250" s="29" t="s">
        <v>240</v>
      </c>
      <c r="G250" s="29" t="s">
        <v>172</v>
      </c>
      <c r="H250" t="s">
        <v>172</v>
      </c>
      <c r="I250">
        <v>2013.0</v>
      </c>
      <c r="J250">
        <v>620000.0</v>
      </c>
      <c r="K250">
        <v>37130.0</v>
      </c>
      <c r="L250">
        <v>3.0</v>
      </c>
      <c r="M250">
        <v>2.0</v>
      </c>
      <c r="N250" t="s">
        <v>16</v>
      </c>
    </row>
    <row r="251">
      <c r="A251" s="27">
        <v>42455.0</v>
      </c>
      <c r="B251" t="s">
        <v>20</v>
      </c>
      <c r="C251">
        <v>204708.0</v>
      </c>
      <c r="D251" s="29" t="s">
        <v>36</v>
      </c>
      <c r="E251" s="29" t="s">
        <v>2207</v>
      </c>
      <c r="F251" s="29" t="s">
        <v>2207</v>
      </c>
      <c r="G251" s="29" t="s">
        <v>2164</v>
      </c>
      <c r="H251" t="s">
        <v>2164</v>
      </c>
      <c r="I251">
        <v>2010.0</v>
      </c>
      <c r="J251">
        <v>240000.0</v>
      </c>
      <c r="K251">
        <v>6306.0</v>
      </c>
      <c r="L251">
        <v>6.0</v>
      </c>
      <c r="M251">
        <v>1.0</v>
      </c>
      <c r="N251" t="s">
        <v>16</v>
      </c>
    </row>
    <row r="252">
      <c r="A252" s="27">
        <v>42447.0</v>
      </c>
      <c r="B252" t="s">
        <v>20</v>
      </c>
      <c r="C252">
        <v>106197.0</v>
      </c>
      <c r="D252" s="29" t="s">
        <v>273</v>
      </c>
      <c r="E252" s="29" t="s">
        <v>1129</v>
      </c>
      <c r="F252" s="29" t="s">
        <v>1129</v>
      </c>
      <c r="G252" s="29" t="s">
        <v>2760</v>
      </c>
      <c r="H252" t="s">
        <v>2761</v>
      </c>
      <c r="I252">
        <v>2010.0</v>
      </c>
      <c r="J252">
        <v>240000.0</v>
      </c>
      <c r="K252">
        <v>47984.0</v>
      </c>
      <c r="L252">
        <v>6.0</v>
      </c>
      <c r="M252">
        <v>1.0</v>
      </c>
      <c r="N252" t="s">
        <v>16</v>
      </c>
    </row>
    <row r="253">
      <c r="A253" s="27">
        <v>42454.0</v>
      </c>
      <c r="B253" t="s">
        <v>20</v>
      </c>
      <c r="C253">
        <v>217169.0</v>
      </c>
      <c r="D253" s="29" t="s">
        <v>61</v>
      </c>
      <c r="E253" s="29" t="s">
        <v>914</v>
      </c>
      <c r="F253" t="s">
        <v>881</v>
      </c>
      <c r="G253" s="29" t="s">
        <v>306</v>
      </c>
      <c r="H253" t="s">
        <v>306</v>
      </c>
      <c r="I253">
        <v>2012.0</v>
      </c>
      <c r="J253">
        <v>325000.0</v>
      </c>
      <c r="K253">
        <v>38491.0</v>
      </c>
      <c r="L253">
        <v>4.0</v>
      </c>
      <c r="M253">
        <v>1.0</v>
      </c>
      <c r="N253" t="s">
        <v>16</v>
      </c>
    </row>
    <row r="254">
      <c r="A254" s="27">
        <v>42451.0</v>
      </c>
      <c r="B254" t="s">
        <v>20</v>
      </c>
      <c r="C254">
        <v>124580.0</v>
      </c>
      <c r="D254" s="29" t="s">
        <v>44</v>
      </c>
      <c r="E254" s="29" t="s">
        <v>438</v>
      </c>
      <c r="F254" s="29" t="s">
        <v>438</v>
      </c>
      <c r="G254" s="29" t="s">
        <v>2762</v>
      </c>
      <c r="H254" t="s">
        <v>2762</v>
      </c>
      <c r="I254">
        <v>2011.0</v>
      </c>
      <c r="J254">
        <v>350000.0</v>
      </c>
      <c r="K254">
        <v>45852.0</v>
      </c>
      <c r="L254">
        <v>5.0</v>
      </c>
      <c r="M254">
        <v>1.0</v>
      </c>
      <c r="N254" t="s">
        <v>16</v>
      </c>
    </row>
    <row r="255">
      <c r="A255" s="27">
        <v>42456.0</v>
      </c>
      <c r="B255" t="s">
        <v>20</v>
      </c>
      <c r="C255">
        <v>219951.0</v>
      </c>
      <c r="D255" s="29" t="s">
        <v>77</v>
      </c>
      <c r="E255" s="29" t="s">
        <v>1289</v>
      </c>
      <c r="F255" s="29" t="s">
        <v>1289</v>
      </c>
      <c r="G255" s="29" t="s">
        <v>1905</v>
      </c>
      <c r="H255" t="s">
        <v>1905</v>
      </c>
      <c r="I255">
        <v>2009.0</v>
      </c>
      <c r="J255">
        <v>290000.0</v>
      </c>
      <c r="K255">
        <v>80898.0</v>
      </c>
      <c r="L255">
        <v>7.0</v>
      </c>
      <c r="M255">
        <v>1.0</v>
      </c>
      <c r="N255" t="s">
        <v>16</v>
      </c>
    </row>
    <row r="256">
      <c r="A256" s="27">
        <v>42439.0</v>
      </c>
      <c r="B256" t="s">
        <v>20</v>
      </c>
      <c r="C256">
        <v>213822.0</v>
      </c>
      <c r="D256" s="29" t="s">
        <v>61</v>
      </c>
      <c r="E256" s="29" t="s">
        <v>202</v>
      </c>
      <c r="F256" s="29" t="s">
        <v>202</v>
      </c>
      <c r="G256" s="29" t="s">
        <v>1183</v>
      </c>
      <c r="H256" t="s">
        <v>1183</v>
      </c>
      <c r="I256">
        <v>2015.0</v>
      </c>
      <c r="J256">
        <v>505000.0</v>
      </c>
      <c r="K256">
        <v>7132.0</v>
      </c>
      <c r="L256">
        <v>1.0</v>
      </c>
      <c r="M256">
        <v>1.0</v>
      </c>
      <c r="N256" t="s">
        <v>16</v>
      </c>
    </row>
    <row r="257">
      <c r="A257" s="27">
        <v>42454.0</v>
      </c>
      <c r="B257" t="s">
        <v>20</v>
      </c>
      <c r="C257">
        <v>137835.0</v>
      </c>
      <c r="D257" s="29" t="s">
        <v>91</v>
      </c>
      <c r="E257" s="29" t="s">
        <v>907</v>
      </c>
      <c r="F257" s="29" t="s">
        <v>907</v>
      </c>
      <c r="G257" s="29" t="s">
        <v>847</v>
      </c>
      <c r="H257" t="s">
        <v>847</v>
      </c>
      <c r="I257">
        <v>2009.0</v>
      </c>
      <c r="J257">
        <v>310000.0</v>
      </c>
      <c r="K257">
        <v>34273.0</v>
      </c>
      <c r="L257">
        <v>7.0</v>
      </c>
      <c r="M257">
        <v>1.0</v>
      </c>
      <c r="N257" t="s">
        <v>16</v>
      </c>
    </row>
    <row r="258">
      <c r="A258" s="27">
        <v>42438.0</v>
      </c>
      <c r="B258" t="s">
        <v>20</v>
      </c>
      <c r="C258">
        <v>105141.0</v>
      </c>
      <c r="D258" s="29" t="s">
        <v>77</v>
      </c>
      <c r="E258" s="29" t="s">
        <v>1289</v>
      </c>
      <c r="F258" s="29" t="s">
        <v>1289</v>
      </c>
      <c r="G258" s="29" t="s">
        <v>2763</v>
      </c>
      <c r="H258" t="s">
        <v>2763</v>
      </c>
      <c r="I258">
        <v>2008.0</v>
      </c>
      <c r="J258">
        <v>270000.0</v>
      </c>
      <c r="K258">
        <v>43812.0</v>
      </c>
      <c r="L258">
        <v>8.0</v>
      </c>
      <c r="M258">
        <v>1.0</v>
      </c>
      <c r="N258" t="s">
        <v>16</v>
      </c>
    </row>
    <row r="259">
      <c r="A259" s="27">
        <v>42455.0</v>
      </c>
      <c r="B259" t="s">
        <v>20</v>
      </c>
      <c r="C259">
        <v>212176.0</v>
      </c>
      <c r="D259" s="29" t="s">
        <v>91</v>
      </c>
      <c r="E259" s="29" t="s">
        <v>258</v>
      </c>
      <c r="F259" s="29" t="s">
        <v>258</v>
      </c>
      <c r="G259" s="29" t="s">
        <v>413</v>
      </c>
      <c r="H259" t="s">
        <v>413</v>
      </c>
      <c r="I259">
        <v>2015.0</v>
      </c>
      <c r="J259">
        <v>480000.0</v>
      </c>
      <c r="K259">
        <v>9244.0</v>
      </c>
      <c r="L259">
        <v>1.0</v>
      </c>
      <c r="M259">
        <v>2.0</v>
      </c>
      <c r="N259" t="s">
        <v>16</v>
      </c>
    </row>
    <row r="260">
      <c r="A260" s="27">
        <v>42433.0</v>
      </c>
      <c r="B260" t="s">
        <v>20</v>
      </c>
      <c r="C260">
        <v>139164.0</v>
      </c>
      <c r="D260" s="29" t="s">
        <v>91</v>
      </c>
      <c r="E260" s="29" t="s">
        <v>907</v>
      </c>
      <c r="F260" s="29" t="s">
        <v>907</v>
      </c>
      <c r="G260" s="29" t="s">
        <v>235</v>
      </c>
      <c r="H260" t="s">
        <v>235</v>
      </c>
      <c r="I260">
        <v>2010.0</v>
      </c>
      <c r="J260">
        <v>330000.0</v>
      </c>
      <c r="K260">
        <v>27828.0</v>
      </c>
      <c r="L260">
        <v>6.0</v>
      </c>
      <c r="M260">
        <v>1.0</v>
      </c>
      <c r="N260" t="s">
        <v>16</v>
      </c>
    </row>
    <row r="261">
      <c r="A261" s="27">
        <v>42453.0</v>
      </c>
      <c r="B261" t="s">
        <v>20</v>
      </c>
      <c r="C261">
        <v>129425.0</v>
      </c>
      <c r="D261" s="29" t="s">
        <v>91</v>
      </c>
      <c r="E261" s="29" t="s">
        <v>1223</v>
      </c>
      <c r="F261" s="29" t="s">
        <v>1223</v>
      </c>
      <c r="G261" s="29" t="s">
        <v>1620</v>
      </c>
      <c r="H261" t="s">
        <v>1620</v>
      </c>
      <c r="I261">
        <v>2012.0</v>
      </c>
      <c r="J261">
        <v>300000.0</v>
      </c>
      <c r="K261">
        <v>3193.0</v>
      </c>
      <c r="L261">
        <v>4.0</v>
      </c>
      <c r="M261">
        <v>1.0</v>
      </c>
      <c r="N261" t="s">
        <v>16</v>
      </c>
    </row>
    <row r="262">
      <c r="A262" s="27">
        <v>42433.0</v>
      </c>
      <c r="B262" t="s">
        <v>20</v>
      </c>
      <c r="C262">
        <v>119612.0</v>
      </c>
      <c r="D262" s="29" t="s">
        <v>44</v>
      </c>
      <c r="E262" s="29" t="s">
        <v>438</v>
      </c>
      <c r="F262" s="29" t="s">
        <v>438</v>
      </c>
      <c r="G262" s="29" t="s">
        <v>439</v>
      </c>
      <c r="H262" t="s">
        <v>439</v>
      </c>
      <c r="I262">
        <v>2015.0</v>
      </c>
      <c r="J262">
        <v>650000.0</v>
      </c>
      <c r="K262">
        <v>9432.0</v>
      </c>
      <c r="L262">
        <v>1.0</v>
      </c>
      <c r="M262">
        <v>1.0</v>
      </c>
      <c r="N262" t="s">
        <v>16</v>
      </c>
    </row>
    <row r="263">
      <c r="A263" s="27">
        <v>42425.0</v>
      </c>
      <c r="B263" t="s">
        <v>20</v>
      </c>
      <c r="C263">
        <v>118680.0</v>
      </c>
      <c r="D263" s="29" t="s">
        <v>61</v>
      </c>
      <c r="E263" s="29" t="s">
        <v>1211</v>
      </c>
      <c r="F263" s="29" t="s">
        <v>1211</v>
      </c>
      <c r="G263" s="29" t="s">
        <v>306</v>
      </c>
      <c r="H263" t="s">
        <v>306</v>
      </c>
      <c r="I263">
        <v>2011.0</v>
      </c>
      <c r="J263">
        <v>275000.0</v>
      </c>
      <c r="K263">
        <v>15457.0</v>
      </c>
      <c r="L263">
        <v>5.0</v>
      </c>
      <c r="M263">
        <v>1.0</v>
      </c>
      <c r="N263" t="s">
        <v>16</v>
      </c>
    </row>
    <row r="264">
      <c r="A264" s="27">
        <v>42432.0</v>
      </c>
      <c r="B264" t="s">
        <v>20</v>
      </c>
      <c r="C264">
        <v>70531.0</v>
      </c>
      <c r="D264" s="29" t="s">
        <v>61</v>
      </c>
      <c r="E264" s="29" t="s">
        <v>1211</v>
      </c>
      <c r="F264" s="29" t="s">
        <v>1211</v>
      </c>
      <c r="G264" s="29" t="s">
        <v>306</v>
      </c>
      <c r="H264" t="s">
        <v>306</v>
      </c>
      <c r="I264">
        <v>2013.0</v>
      </c>
      <c r="J264">
        <v>335000.0</v>
      </c>
      <c r="K264">
        <v>20215.0</v>
      </c>
      <c r="L264">
        <v>3.0</v>
      </c>
      <c r="M264">
        <v>1.0</v>
      </c>
      <c r="N264" t="s">
        <v>16</v>
      </c>
    </row>
    <row r="265">
      <c r="A265" s="27">
        <v>42412.0</v>
      </c>
      <c r="B265" t="s">
        <v>20</v>
      </c>
      <c r="C265">
        <v>19391.0</v>
      </c>
      <c r="D265" s="29" t="s">
        <v>36</v>
      </c>
      <c r="E265" s="29" t="s">
        <v>2207</v>
      </c>
      <c r="F265" s="29" t="s">
        <v>2207</v>
      </c>
      <c r="G265" s="29" t="s">
        <v>2278</v>
      </c>
      <c r="H265" t="s">
        <v>2278</v>
      </c>
      <c r="I265">
        <v>2011.0</v>
      </c>
      <c r="J265">
        <v>185000.0</v>
      </c>
      <c r="K265">
        <v>41075.0</v>
      </c>
      <c r="L265">
        <v>5.0</v>
      </c>
      <c r="M265">
        <v>1.0</v>
      </c>
      <c r="N265" t="s">
        <v>16</v>
      </c>
    </row>
    <row r="266">
      <c r="A266" s="27">
        <v>42455.0</v>
      </c>
      <c r="B266" t="s">
        <v>20</v>
      </c>
      <c r="C266">
        <v>212889.0</v>
      </c>
      <c r="D266" s="29" t="s">
        <v>36</v>
      </c>
      <c r="E266" s="29" t="s">
        <v>2207</v>
      </c>
      <c r="F266" s="29" t="s">
        <v>2207</v>
      </c>
      <c r="G266" s="29" t="s">
        <v>2278</v>
      </c>
      <c r="H266" t="s">
        <v>2278</v>
      </c>
      <c r="I266">
        <v>2011.0</v>
      </c>
      <c r="J266">
        <v>250000.0</v>
      </c>
      <c r="K266">
        <v>24378.0</v>
      </c>
      <c r="L266">
        <v>5.0</v>
      </c>
      <c r="M266">
        <v>1.0</v>
      </c>
      <c r="N266" t="s">
        <v>16</v>
      </c>
    </row>
    <row r="267">
      <c r="A267" s="27">
        <v>42456.0</v>
      </c>
      <c r="B267" t="s">
        <v>20</v>
      </c>
      <c r="C267">
        <v>220661.0</v>
      </c>
      <c r="D267" s="29" t="s">
        <v>61</v>
      </c>
      <c r="E267" s="29" t="s">
        <v>202</v>
      </c>
      <c r="F267" s="29" t="s">
        <v>202</v>
      </c>
      <c r="G267" s="29" t="s">
        <v>1605</v>
      </c>
      <c r="H267" t="s">
        <v>1605</v>
      </c>
      <c r="I267">
        <v>2010.0</v>
      </c>
      <c r="J267">
        <v>490000.0</v>
      </c>
      <c r="K267">
        <v>16845.0</v>
      </c>
      <c r="L267">
        <v>6.0</v>
      </c>
      <c r="M267">
        <v>1.0</v>
      </c>
      <c r="N267" t="s">
        <v>16</v>
      </c>
    </row>
    <row r="268">
      <c r="A268" s="27">
        <v>42432.0</v>
      </c>
      <c r="B268" t="s">
        <v>20</v>
      </c>
      <c r="C268">
        <v>68960.0</v>
      </c>
      <c r="D268" s="29" t="s">
        <v>61</v>
      </c>
      <c r="E268" s="29" t="s">
        <v>1831</v>
      </c>
      <c r="F268" s="29" t="s">
        <v>1831</v>
      </c>
      <c r="G268" s="29" t="s">
        <v>2129</v>
      </c>
      <c r="H268" t="s">
        <v>226</v>
      </c>
      <c r="I268">
        <v>2008.0</v>
      </c>
      <c r="J268">
        <v>190000.0</v>
      </c>
      <c r="K268">
        <v>44951.0</v>
      </c>
      <c r="L268">
        <v>8.0</v>
      </c>
      <c r="M268">
        <v>1.0</v>
      </c>
      <c r="N268" t="s">
        <v>16</v>
      </c>
    </row>
    <row r="269">
      <c r="A269" s="27">
        <v>42456.0</v>
      </c>
      <c r="B269" t="s">
        <v>20</v>
      </c>
      <c r="C269">
        <v>220487.0</v>
      </c>
      <c r="D269" s="29" t="s">
        <v>61</v>
      </c>
      <c r="E269" s="29" t="s">
        <v>1831</v>
      </c>
      <c r="F269" s="29" t="s">
        <v>1831</v>
      </c>
      <c r="G269" s="29" t="s">
        <v>1839</v>
      </c>
      <c r="H269" t="s">
        <v>1183</v>
      </c>
      <c r="I269">
        <v>2010.0</v>
      </c>
      <c r="J269">
        <v>230000.0</v>
      </c>
      <c r="K269">
        <v>52212.0</v>
      </c>
      <c r="L269">
        <v>6.0</v>
      </c>
      <c r="M269">
        <v>1.0</v>
      </c>
      <c r="N269" t="s">
        <v>16</v>
      </c>
    </row>
    <row r="270">
      <c r="A270" s="27">
        <v>42449.0</v>
      </c>
      <c r="B270" t="s">
        <v>20</v>
      </c>
      <c r="C270">
        <v>109747.0</v>
      </c>
      <c r="D270" s="29" t="s">
        <v>36</v>
      </c>
      <c r="E270" s="29" t="s">
        <v>37</v>
      </c>
      <c r="F270" s="29" t="s">
        <v>37</v>
      </c>
      <c r="G270" s="29" t="s">
        <v>38</v>
      </c>
      <c r="H270" t="s">
        <v>38</v>
      </c>
      <c r="I270">
        <v>2012.0</v>
      </c>
      <c r="J270">
        <v>1060000.0</v>
      </c>
      <c r="K270">
        <v>65861.0</v>
      </c>
      <c r="L270">
        <v>4.0</v>
      </c>
      <c r="M270">
        <v>1.0</v>
      </c>
      <c r="N270" t="s">
        <v>16</v>
      </c>
    </row>
    <row r="271">
      <c r="A271" s="27">
        <v>42448.0</v>
      </c>
      <c r="B271" t="s">
        <v>20</v>
      </c>
      <c r="C271">
        <v>102857.0</v>
      </c>
      <c r="D271" s="29" t="s">
        <v>91</v>
      </c>
      <c r="E271" s="29" t="s">
        <v>92</v>
      </c>
      <c r="F271" s="29" t="s">
        <v>92</v>
      </c>
      <c r="G271" s="29" t="s">
        <v>2723</v>
      </c>
      <c r="H271" t="s">
        <v>2723</v>
      </c>
      <c r="I271">
        <v>2010.0</v>
      </c>
      <c r="J271">
        <v>400000.0</v>
      </c>
      <c r="K271">
        <v>22886.0</v>
      </c>
      <c r="L271">
        <v>6.0</v>
      </c>
      <c r="M271">
        <v>1.0</v>
      </c>
      <c r="N271" t="s">
        <v>16</v>
      </c>
    </row>
    <row r="272">
      <c r="A272" s="27">
        <v>42452.0</v>
      </c>
      <c r="B272" t="s">
        <v>20</v>
      </c>
      <c r="C272">
        <v>131640.0</v>
      </c>
      <c r="D272" s="29" t="s">
        <v>91</v>
      </c>
      <c r="E272" s="29" t="s">
        <v>907</v>
      </c>
      <c r="F272" s="29" t="s">
        <v>907</v>
      </c>
      <c r="G272" s="29" t="s">
        <v>847</v>
      </c>
      <c r="H272" t="s">
        <v>847</v>
      </c>
      <c r="I272">
        <v>2011.0</v>
      </c>
      <c r="J272">
        <v>270000.0</v>
      </c>
      <c r="K272">
        <v>59877.0</v>
      </c>
      <c r="L272">
        <v>5.0</v>
      </c>
      <c r="M272">
        <v>3.0</v>
      </c>
      <c r="N272" t="s">
        <v>16</v>
      </c>
    </row>
    <row r="273">
      <c r="A273" s="27">
        <v>42446.0</v>
      </c>
      <c r="B273" t="s">
        <v>20</v>
      </c>
      <c r="C273">
        <v>114312.0</v>
      </c>
      <c r="D273" s="29" t="s">
        <v>91</v>
      </c>
      <c r="E273" s="29" t="s">
        <v>907</v>
      </c>
      <c r="F273" s="29" t="s">
        <v>907</v>
      </c>
      <c r="G273" s="29" t="s">
        <v>1013</v>
      </c>
      <c r="H273" t="s">
        <v>1013</v>
      </c>
      <c r="I273">
        <v>2011.0</v>
      </c>
      <c r="J273">
        <v>330000.0</v>
      </c>
      <c r="K273">
        <v>22404.0</v>
      </c>
      <c r="L273">
        <v>5.0</v>
      </c>
      <c r="M273">
        <v>1.0</v>
      </c>
      <c r="N273" t="s">
        <v>16</v>
      </c>
    </row>
    <row r="274">
      <c r="A274" s="27">
        <v>42412.0</v>
      </c>
      <c r="B274" t="s">
        <v>20</v>
      </c>
      <c r="C274">
        <v>17666.0</v>
      </c>
      <c r="D274" s="29" t="s">
        <v>77</v>
      </c>
      <c r="E274" s="29" t="s">
        <v>623</v>
      </c>
      <c r="F274" s="29" t="s">
        <v>623</v>
      </c>
      <c r="G274" s="29" t="s">
        <v>786</v>
      </c>
      <c r="H274" t="s">
        <v>786</v>
      </c>
      <c r="I274">
        <v>2011.0</v>
      </c>
      <c r="J274">
        <v>347000.0</v>
      </c>
      <c r="K274">
        <v>49064.0</v>
      </c>
      <c r="L274">
        <v>5.0</v>
      </c>
      <c r="M274">
        <v>2.0</v>
      </c>
      <c r="N274" t="s">
        <v>16</v>
      </c>
    </row>
    <row r="275">
      <c r="A275" s="27">
        <v>42449.0</v>
      </c>
      <c r="B275" t="s">
        <v>20</v>
      </c>
      <c r="C275">
        <v>114674.0</v>
      </c>
      <c r="D275" s="29" t="s">
        <v>91</v>
      </c>
      <c r="E275" s="29" t="s">
        <v>1442</v>
      </c>
      <c r="F275" s="29" t="s">
        <v>1442</v>
      </c>
      <c r="G275" s="29" t="s">
        <v>2105</v>
      </c>
      <c r="H275" t="s">
        <v>2105</v>
      </c>
      <c r="I275">
        <v>2008.0</v>
      </c>
      <c r="J275">
        <v>204000.0</v>
      </c>
      <c r="K275">
        <v>50658.0</v>
      </c>
      <c r="L275">
        <v>8.0</v>
      </c>
      <c r="M275">
        <v>3.0</v>
      </c>
      <c r="N275" t="s">
        <v>16</v>
      </c>
    </row>
    <row r="276">
      <c r="A276" s="27">
        <v>42448.0</v>
      </c>
      <c r="B276" t="s">
        <v>20</v>
      </c>
      <c r="C276">
        <v>114017.0</v>
      </c>
      <c r="D276" s="29" t="s">
        <v>61</v>
      </c>
      <c r="E276" s="29" t="s">
        <v>914</v>
      </c>
      <c r="F276" t="s">
        <v>881</v>
      </c>
      <c r="G276" s="29" t="s">
        <v>306</v>
      </c>
      <c r="H276" t="s">
        <v>306</v>
      </c>
      <c r="I276">
        <v>2015.0</v>
      </c>
      <c r="J276">
        <v>460000.0</v>
      </c>
      <c r="K276">
        <v>15434.0</v>
      </c>
      <c r="L276">
        <v>1.0</v>
      </c>
      <c r="M276">
        <v>1.0</v>
      </c>
      <c r="N276" t="s">
        <v>16</v>
      </c>
    </row>
    <row r="277">
      <c r="A277" s="27">
        <v>42451.0</v>
      </c>
      <c r="B277" t="s">
        <v>20</v>
      </c>
      <c r="C277">
        <v>120377.0</v>
      </c>
      <c r="D277" s="29" t="s">
        <v>61</v>
      </c>
      <c r="E277" s="29" t="s">
        <v>443</v>
      </c>
      <c r="F277" s="29" t="s">
        <v>443</v>
      </c>
      <c r="G277" s="29" t="s">
        <v>444</v>
      </c>
      <c r="H277" t="s">
        <v>2717</v>
      </c>
      <c r="I277">
        <v>2012.0</v>
      </c>
      <c r="J277">
        <v>490000.0</v>
      </c>
      <c r="K277">
        <v>32993.0</v>
      </c>
      <c r="L277">
        <v>4.0</v>
      </c>
      <c r="M277">
        <v>1.0</v>
      </c>
      <c r="N277" t="s">
        <v>16</v>
      </c>
    </row>
    <row r="278">
      <c r="A278" s="27">
        <v>42422.0</v>
      </c>
      <c r="B278" t="s">
        <v>20</v>
      </c>
      <c r="C278">
        <v>108118.0</v>
      </c>
      <c r="D278" s="29" t="s">
        <v>91</v>
      </c>
      <c r="E278" s="29" t="s">
        <v>1442</v>
      </c>
      <c r="F278" s="29" t="s">
        <v>1442</v>
      </c>
      <c r="G278" s="29" t="s">
        <v>1650</v>
      </c>
      <c r="H278" t="s">
        <v>1650</v>
      </c>
      <c r="I278">
        <v>2010.0</v>
      </c>
      <c r="J278">
        <v>270000.0</v>
      </c>
      <c r="K278">
        <v>20591.0</v>
      </c>
      <c r="L278">
        <v>6.0</v>
      </c>
      <c r="M278">
        <v>1.0</v>
      </c>
      <c r="N278" t="s">
        <v>16</v>
      </c>
    </row>
    <row r="279">
      <c r="A279" s="27">
        <v>42447.0</v>
      </c>
      <c r="B279" t="s">
        <v>20</v>
      </c>
      <c r="C279">
        <v>124886.0</v>
      </c>
      <c r="D279" s="29" t="s">
        <v>77</v>
      </c>
      <c r="E279" s="29" t="s">
        <v>623</v>
      </c>
      <c r="F279" s="29" t="s">
        <v>623</v>
      </c>
      <c r="G279" s="29" t="s">
        <v>1431</v>
      </c>
      <c r="H279" t="s">
        <v>1431</v>
      </c>
      <c r="I279">
        <v>2010.0</v>
      </c>
      <c r="J279">
        <v>340000.0</v>
      </c>
      <c r="K279">
        <v>32119.0</v>
      </c>
      <c r="L279">
        <v>6.0</v>
      </c>
      <c r="M279">
        <v>1.0</v>
      </c>
      <c r="N279" t="s">
        <v>16</v>
      </c>
    </row>
    <row r="280">
      <c r="A280" s="27">
        <v>42451.0</v>
      </c>
      <c r="B280" t="s">
        <v>20</v>
      </c>
      <c r="C280">
        <v>122129.0</v>
      </c>
      <c r="D280" s="29" t="s">
        <v>61</v>
      </c>
      <c r="E280" s="29" t="s">
        <v>1211</v>
      </c>
      <c r="F280" s="29" t="s">
        <v>1211</v>
      </c>
      <c r="G280" s="29" t="s">
        <v>306</v>
      </c>
      <c r="H280" t="s">
        <v>306</v>
      </c>
      <c r="I280">
        <v>2015.0</v>
      </c>
      <c r="J280">
        <v>375000.0</v>
      </c>
      <c r="K280">
        <v>8771.0</v>
      </c>
      <c r="L280">
        <v>1.0</v>
      </c>
      <c r="M280">
        <v>1.0</v>
      </c>
      <c r="N280" t="s">
        <v>16</v>
      </c>
    </row>
    <row r="281">
      <c r="A281" s="27">
        <v>42453.0</v>
      </c>
      <c r="B281" t="s">
        <v>20</v>
      </c>
      <c r="C281">
        <v>131901.0</v>
      </c>
      <c r="D281" s="29" t="s">
        <v>91</v>
      </c>
      <c r="E281" s="29" t="s">
        <v>907</v>
      </c>
      <c r="F281" s="29" t="s">
        <v>907</v>
      </c>
      <c r="G281" s="29" t="s">
        <v>1434</v>
      </c>
      <c r="H281" t="s">
        <v>1434</v>
      </c>
      <c r="I281">
        <v>2008.0</v>
      </c>
      <c r="J281">
        <v>185000.0</v>
      </c>
      <c r="K281">
        <v>77442.0</v>
      </c>
      <c r="L281">
        <v>8.0</v>
      </c>
      <c r="M281">
        <v>2.0</v>
      </c>
      <c r="N281" t="s">
        <v>16</v>
      </c>
    </row>
    <row r="282">
      <c r="A282" s="27">
        <v>42451.0</v>
      </c>
      <c r="B282" t="s">
        <v>20</v>
      </c>
      <c r="C282">
        <v>126440.0</v>
      </c>
      <c r="D282" s="29" t="s">
        <v>61</v>
      </c>
      <c r="E282" s="29" t="s">
        <v>1588</v>
      </c>
      <c r="F282" s="29" t="s">
        <v>1588</v>
      </c>
      <c r="G282" s="29" t="s">
        <v>1589</v>
      </c>
      <c r="H282" t="s">
        <v>1589</v>
      </c>
      <c r="I282">
        <v>2011.0</v>
      </c>
      <c r="J282">
        <v>250000.0</v>
      </c>
      <c r="K282">
        <v>55054.0</v>
      </c>
      <c r="L282">
        <v>5.0</v>
      </c>
      <c r="M282">
        <v>2.0</v>
      </c>
      <c r="N282" t="s">
        <v>16</v>
      </c>
    </row>
    <row r="283">
      <c r="A283" s="27">
        <v>42449.0</v>
      </c>
      <c r="B283" t="s">
        <v>20</v>
      </c>
      <c r="C283">
        <v>111287.0</v>
      </c>
      <c r="D283" s="29" t="s">
        <v>91</v>
      </c>
      <c r="E283" s="29" t="s">
        <v>92</v>
      </c>
      <c r="F283" s="29" t="s">
        <v>92</v>
      </c>
      <c r="G283" s="29" t="s">
        <v>2764</v>
      </c>
      <c r="H283" t="s">
        <v>2764</v>
      </c>
      <c r="I283">
        <v>2009.0</v>
      </c>
      <c r="J283">
        <v>390000.0</v>
      </c>
      <c r="K283">
        <v>80494.0</v>
      </c>
      <c r="L283">
        <v>7.0</v>
      </c>
      <c r="M283">
        <v>2.0</v>
      </c>
      <c r="N283" t="s">
        <v>16</v>
      </c>
    </row>
    <row r="284">
      <c r="A284" s="27">
        <v>42431.0</v>
      </c>
      <c r="B284" t="s">
        <v>20</v>
      </c>
      <c r="C284">
        <v>119576.0</v>
      </c>
      <c r="D284" s="29" t="s">
        <v>542</v>
      </c>
      <c r="E284" s="29" t="s">
        <v>543</v>
      </c>
      <c r="F284" s="29" t="s">
        <v>543</v>
      </c>
      <c r="G284" s="29" t="s">
        <v>1286</v>
      </c>
      <c r="H284" t="s">
        <v>1286</v>
      </c>
      <c r="I284">
        <v>2011.0</v>
      </c>
      <c r="J284">
        <v>300000.0</v>
      </c>
      <c r="K284">
        <v>24766.0</v>
      </c>
      <c r="L284">
        <v>5.0</v>
      </c>
      <c r="M284">
        <v>1.0</v>
      </c>
      <c r="N284" t="s">
        <v>16</v>
      </c>
    </row>
    <row r="285">
      <c r="A285" s="27">
        <v>42452.0</v>
      </c>
      <c r="B285" t="s">
        <v>20</v>
      </c>
      <c r="C285">
        <v>127913.0</v>
      </c>
      <c r="D285" s="29" t="s">
        <v>36</v>
      </c>
      <c r="E285" s="29" t="s">
        <v>902</v>
      </c>
      <c r="F285" s="29" t="s">
        <v>902</v>
      </c>
      <c r="G285" s="29" t="s">
        <v>1027</v>
      </c>
      <c r="H285" t="s">
        <v>1027</v>
      </c>
      <c r="I285">
        <v>2012.0</v>
      </c>
      <c r="J285">
        <v>325000.0</v>
      </c>
      <c r="K285">
        <v>62168.0</v>
      </c>
      <c r="L285">
        <v>4.0</v>
      </c>
      <c r="M285">
        <v>1.0</v>
      </c>
      <c r="N285" t="s">
        <v>16</v>
      </c>
    </row>
    <row r="286">
      <c r="A286" s="27">
        <v>42431.0</v>
      </c>
      <c r="B286" t="s">
        <v>20</v>
      </c>
      <c r="C286">
        <v>117293.0</v>
      </c>
      <c r="D286" s="29" t="s">
        <v>91</v>
      </c>
      <c r="E286" s="29" t="s">
        <v>258</v>
      </c>
      <c r="F286" s="29" t="s">
        <v>258</v>
      </c>
      <c r="G286" s="29" t="s">
        <v>389</v>
      </c>
      <c r="H286" t="s">
        <v>389</v>
      </c>
      <c r="I286">
        <v>2014.0</v>
      </c>
      <c r="J286">
        <v>500000.0</v>
      </c>
      <c r="K286">
        <v>18674.0</v>
      </c>
      <c r="L286">
        <v>2.0</v>
      </c>
      <c r="M286">
        <v>1.0</v>
      </c>
      <c r="N286" t="s">
        <v>16</v>
      </c>
    </row>
    <row r="287">
      <c r="A287" s="27">
        <v>42432.0</v>
      </c>
      <c r="B287" t="s">
        <v>20</v>
      </c>
      <c r="C287">
        <v>136908.0</v>
      </c>
      <c r="D287" s="29" t="s">
        <v>61</v>
      </c>
      <c r="E287" s="29" t="s">
        <v>202</v>
      </c>
      <c r="F287" s="29" t="s">
        <v>202</v>
      </c>
      <c r="G287" s="29" t="s">
        <v>172</v>
      </c>
      <c r="H287" t="s">
        <v>172</v>
      </c>
      <c r="I287">
        <v>2008.0</v>
      </c>
      <c r="J287">
        <v>330000.0</v>
      </c>
      <c r="K287">
        <v>108884.0</v>
      </c>
      <c r="L287">
        <v>8.0</v>
      </c>
      <c r="M287">
        <v>1.0</v>
      </c>
      <c r="N287" t="s">
        <v>16</v>
      </c>
    </row>
    <row r="288">
      <c r="A288" s="27">
        <v>42444.0</v>
      </c>
      <c r="B288" t="s">
        <v>20</v>
      </c>
      <c r="C288">
        <v>130031.0</v>
      </c>
      <c r="D288" s="29" t="s">
        <v>61</v>
      </c>
      <c r="E288" s="29" t="s">
        <v>216</v>
      </c>
      <c r="F288" s="29" t="s">
        <v>216</v>
      </c>
      <c r="G288" s="29" t="s">
        <v>252</v>
      </c>
      <c r="H288" t="s">
        <v>172</v>
      </c>
      <c r="I288">
        <v>2014.0</v>
      </c>
      <c r="J288">
        <v>675000.0</v>
      </c>
      <c r="K288">
        <v>16993.0</v>
      </c>
      <c r="L288">
        <v>2.0</v>
      </c>
      <c r="M288">
        <v>1.0</v>
      </c>
      <c r="N288" t="s">
        <v>16</v>
      </c>
    </row>
    <row r="289">
      <c r="A289" s="27">
        <v>42446.0</v>
      </c>
      <c r="B289" t="s">
        <v>20</v>
      </c>
      <c r="C289">
        <v>117825.0</v>
      </c>
      <c r="D289" s="29" t="s">
        <v>64</v>
      </c>
      <c r="E289" s="29" t="s">
        <v>98</v>
      </c>
      <c r="F289" s="29" t="s">
        <v>98</v>
      </c>
      <c r="G289" s="29" t="s">
        <v>263</v>
      </c>
      <c r="H289" t="s">
        <v>263</v>
      </c>
      <c r="I289">
        <v>2011.0</v>
      </c>
      <c r="J289">
        <v>520000.0</v>
      </c>
      <c r="K289">
        <v>38518.0</v>
      </c>
      <c r="L289">
        <v>5.0</v>
      </c>
      <c r="M289">
        <v>2.0</v>
      </c>
      <c r="N289" t="s">
        <v>16</v>
      </c>
    </row>
    <row r="290">
      <c r="A290" s="27">
        <v>42434.0</v>
      </c>
      <c r="B290" t="s">
        <v>20</v>
      </c>
      <c r="C290">
        <v>135396.0</v>
      </c>
      <c r="D290" s="29" t="s">
        <v>77</v>
      </c>
      <c r="E290" s="29" t="s">
        <v>623</v>
      </c>
      <c r="F290" s="29" t="s">
        <v>623</v>
      </c>
      <c r="G290" s="29" t="s">
        <v>1320</v>
      </c>
      <c r="H290" t="s">
        <v>1320</v>
      </c>
      <c r="I290">
        <v>2011.0</v>
      </c>
      <c r="J290">
        <v>320000.0</v>
      </c>
      <c r="K290">
        <v>41250.0</v>
      </c>
      <c r="L290">
        <v>5.0</v>
      </c>
      <c r="M290">
        <v>1.0</v>
      </c>
      <c r="N290" t="s">
        <v>16</v>
      </c>
    </row>
    <row r="291">
      <c r="A291" s="27">
        <v>42447.0</v>
      </c>
      <c r="B291" t="s">
        <v>20</v>
      </c>
      <c r="C291">
        <v>96782.0</v>
      </c>
      <c r="D291" s="29" t="s">
        <v>273</v>
      </c>
      <c r="E291" s="29" t="s">
        <v>292</v>
      </c>
      <c r="F291" s="29" t="s">
        <v>292</v>
      </c>
      <c r="G291" s="29" t="s">
        <v>2765</v>
      </c>
      <c r="H291" t="s">
        <v>2766</v>
      </c>
      <c r="I291">
        <v>2010.0</v>
      </c>
      <c r="J291">
        <v>480000.0</v>
      </c>
      <c r="K291">
        <v>68959.0</v>
      </c>
      <c r="L291">
        <v>6.0</v>
      </c>
      <c r="M291">
        <v>2.0</v>
      </c>
      <c r="N291" t="s">
        <v>16</v>
      </c>
    </row>
    <row r="292">
      <c r="A292" s="27">
        <v>42444.0</v>
      </c>
      <c r="B292" t="s">
        <v>20</v>
      </c>
      <c r="C292">
        <v>107220.0</v>
      </c>
      <c r="D292" s="29" t="s">
        <v>36</v>
      </c>
      <c r="E292" s="29" t="s">
        <v>902</v>
      </c>
      <c r="F292" s="29" t="s">
        <v>902</v>
      </c>
      <c r="G292" s="29" t="s">
        <v>1027</v>
      </c>
      <c r="H292" t="s">
        <v>1027</v>
      </c>
      <c r="I292">
        <v>2013.0</v>
      </c>
      <c r="J292">
        <v>330000.0</v>
      </c>
      <c r="K292">
        <v>37160.0</v>
      </c>
      <c r="L292">
        <v>3.0</v>
      </c>
      <c r="M292">
        <v>1.0</v>
      </c>
      <c r="N292" t="s">
        <v>16</v>
      </c>
    </row>
    <row r="293">
      <c r="A293" s="27">
        <v>42439.0</v>
      </c>
      <c r="B293" t="s">
        <v>20</v>
      </c>
      <c r="C293">
        <v>109480.0</v>
      </c>
      <c r="D293" s="29" t="s">
        <v>542</v>
      </c>
      <c r="E293" s="29" t="s">
        <v>543</v>
      </c>
      <c r="F293" s="29" t="s">
        <v>543</v>
      </c>
      <c r="G293" s="29" t="s">
        <v>2767</v>
      </c>
      <c r="H293" t="s">
        <v>2767</v>
      </c>
      <c r="I293">
        <v>2010.0</v>
      </c>
      <c r="J293">
        <v>280000.0</v>
      </c>
      <c r="K293">
        <v>75841.0</v>
      </c>
      <c r="L293">
        <v>6.0</v>
      </c>
      <c r="M293">
        <v>3.0</v>
      </c>
      <c r="N293" t="s">
        <v>16</v>
      </c>
    </row>
    <row r="294">
      <c r="A294" s="27">
        <v>42436.0</v>
      </c>
      <c r="B294" t="s">
        <v>20</v>
      </c>
      <c r="C294">
        <v>100817.0</v>
      </c>
      <c r="D294" s="29" t="s">
        <v>542</v>
      </c>
      <c r="E294" s="29" t="s">
        <v>543</v>
      </c>
      <c r="F294" s="29" t="s">
        <v>543</v>
      </c>
      <c r="G294" s="29" t="s">
        <v>1286</v>
      </c>
      <c r="H294" t="s">
        <v>1286</v>
      </c>
      <c r="I294">
        <v>2010.0</v>
      </c>
      <c r="J294">
        <v>325000.0</v>
      </c>
      <c r="K294">
        <v>99035.0</v>
      </c>
      <c r="L294">
        <v>6.0</v>
      </c>
      <c r="M294">
        <v>2.0</v>
      </c>
      <c r="N294" t="s">
        <v>16</v>
      </c>
    </row>
    <row r="295">
      <c r="A295" s="27">
        <v>42451.0</v>
      </c>
      <c r="B295" t="s">
        <v>20</v>
      </c>
      <c r="C295">
        <v>115740.0</v>
      </c>
      <c r="D295" s="29" t="s">
        <v>91</v>
      </c>
      <c r="E295" s="29" t="s">
        <v>1223</v>
      </c>
      <c r="F295" s="29" t="s">
        <v>1223</v>
      </c>
      <c r="G295" s="29" t="s">
        <v>1513</v>
      </c>
      <c r="H295" t="s">
        <v>1513</v>
      </c>
      <c r="I295">
        <v>2012.0</v>
      </c>
      <c r="J295">
        <v>220000.0</v>
      </c>
      <c r="K295">
        <v>45909.0</v>
      </c>
      <c r="L295">
        <v>4.0</v>
      </c>
      <c r="M295">
        <v>2.0</v>
      </c>
      <c r="N295" t="s">
        <v>16</v>
      </c>
    </row>
    <row r="296">
      <c r="A296" s="27">
        <v>42423.0</v>
      </c>
      <c r="B296" t="s">
        <v>20</v>
      </c>
      <c r="C296">
        <v>134097.0</v>
      </c>
      <c r="D296" s="29" t="s">
        <v>91</v>
      </c>
      <c r="E296" s="29" t="s">
        <v>907</v>
      </c>
      <c r="F296" s="29" t="s">
        <v>907</v>
      </c>
      <c r="G296" s="29" t="s">
        <v>974</v>
      </c>
      <c r="H296" t="s">
        <v>974</v>
      </c>
      <c r="I296">
        <v>2012.0</v>
      </c>
      <c r="J296">
        <v>370000.0</v>
      </c>
      <c r="K296">
        <v>15783.0</v>
      </c>
      <c r="L296">
        <v>4.0</v>
      </c>
      <c r="M296">
        <v>1.0</v>
      </c>
      <c r="N296" t="s">
        <v>16</v>
      </c>
    </row>
    <row r="297">
      <c r="A297" s="27">
        <v>42455.0</v>
      </c>
      <c r="B297" t="s">
        <v>20</v>
      </c>
      <c r="C297">
        <v>214073.0</v>
      </c>
      <c r="D297" s="29" t="s">
        <v>36</v>
      </c>
      <c r="E297" s="29" t="s">
        <v>2331</v>
      </c>
      <c r="F297" s="29" t="s">
        <v>2331</v>
      </c>
      <c r="G297" s="29" t="s">
        <v>2572</v>
      </c>
      <c r="H297" t="s">
        <v>2572</v>
      </c>
      <c r="I297">
        <v>2009.0</v>
      </c>
      <c r="J297">
        <v>200000.0</v>
      </c>
      <c r="K297">
        <v>51669.0</v>
      </c>
      <c r="L297">
        <v>7.0</v>
      </c>
      <c r="M297">
        <v>2.0</v>
      </c>
      <c r="N297" t="s">
        <v>16</v>
      </c>
    </row>
    <row r="298">
      <c r="A298" s="27">
        <v>42432.0</v>
      </c>
      <c r="B298" t="s">
        <v>20</v>
      </c>
      <c r="C298">
        <v>66038.0</v>
      </c>
      <c r="D298" s="29" t="s">
        <v>91</v>
      </c>
      <c r="E298" s="29" t="s">
        <v>243</v>
      </c>
      <c r="F298" s="29" t="s">
        <v>243</v>
      </c>
      <c r="G298" s="29" t="s">
        <v>136</v>
      </c>
      <c r="H298" t="s">
        <v>136</v>
      </c>
      <c r="I298">
        <v>2010.0</v>
      </c>
      <c r="J298">
        <v>510000.0</v>
      </c>
      <c r="K298">
        <v>112546.0</v>
      </c>
      <c r="L298">
        <v>6.0</v>
      </c>
      <c r="M298">
        <v>1.0</v>
      </c>
      <c r="N298" t="s">
        <v>16</v>
      </c>
    </row>
    <row r="299">
      <c r="A299" s="27">
        <v>42441.0</v>
      </c>
      <c r="B299" t="s">
        <v>20</v>
      </c>
      <c r="C299">
        <v>124805.0</v>
      </c>
      <c r="D299" s="29" t="s">
        <v>81</v>
      </c>
      <c r="E299" s="29" t="s">
        <v>253</v>
      </c>
      <c r="F299" s="29" t="s">
        <v>253</v>
      </c>
      <c r="G299" s="29" t="s">
        <v>2768</v>
      </c>
      <c r="H299" t="s">
        <v>2768</v>
      </c>
      <c r="I299">
        <v>2014.0</v>
      </c>
      <c r="J299">
        <v>700000.0</v>
      </c>
      <c r="K299">
        <v>12694.0</v>
      </c>
      <c r="L299">
        <v>2.0</v>
      </c>
      <c r="M299">
        <v>1.0</v>
      </c>
      <c r="N299" t="s">
        <v>16</v>
      </c>
    </row>
    <row r="300">
      <c r="A300" s="27">
        <v>42452.0</v>
      </c>
      <c r="B300" t="s">
        <v>20</v>
      </c>
      <c r="C300">
        <v>127429.0</v>
      </c>
      <c r="D300" s="29" t="s">
        <v>61</v>
      </c>
      <c r="E300" s="29" t="s">
        <v>202</v>
      </c>
      <c r="F300" s="29" t="s">
        <v>202</v>
      </c>
      <c r="G300" s="29" t="s">
        <v>128</v>
      </c>
      <c r="H300" t="s">
        <v>128</v>
      </c>
      <c r="I300">
        <v>2012.0</v>
      </c>
      <c r="J300">
        <v>500000.0</v>
      </c>
      <c r="K300">
        <v>77367.0</v>
      </c>
      <c r="L300">
        <v>4.0</v>
      </c>
      <c r="M300">
        <v>1.0</v>
      </c>
      <c r="N300" t="s">
        <v>16</v>
      </c>
    </row>
    <row r="301">
      <c r="A301" s="27">
        <v>42455.0</v>
      </c>
      <c r="B301" t="s">
        <v>20</v>
      </c>
      <c r="C301">
        <v>214746.0</v>
      </c>
      <c r="D301" s="29" t="s">
        <v>13</v>
      </c>
      <c r="E301" s="29" t="s">
        <v>324</v>
      </c>
      <c r="F301" s="29" t="s">
        <v>324</v>
      </c>
      <c r="G301" s="29" t="s">
        <v>325</v>
      </c>
      <c r="H301" t="s">
        <v>325</v>
      </c>
      <c r="I301">
        <v>2012.0</v>
      </c>
      <c r="J301">
        <v>475000.0</v>
      </c>
      <c r="K301">
        <v>48797.0</v>
      </c>
      <c r="L301">
        <v>4.0</v>
      </c>
      <c r="M301">
        <v>1.0</v>
      </c>
      <c r="N301" t="s">
        <v>16</v>
      </c>
    </row>
    <row r="302">
      <c r="A302" s="31">
        <v>42448.0</v>
      </c>
      <c r="B302" t="s">
        <v>20</v>
      </c>
      <c r="C302">
        <v>104677.0</v>
      </c>
      <c r="D302" s="29" t="s">
        <v>91</v>
      </c>
      <c r="E302" s="29" t="s">
        <v>243</v>
      </c>
      <c r="F302" s="29" t="s">
        <v>243</v>
      </c>
      <c r="G302" s="29" t="s">
        <v>136</v>
      </c>
      <c r="H302" t="s">
        <v>136</v>
      </c>
      <c r="I302">
        <v>2013.0</v>
      </c>
      <c r="J302">
        <v>640000.0</v>
      </c>
      <c r="K302">
        <v>30845.0</v>
      </c>
      <c r="L302">
        <v>3.0</v>
      </c>
      <c r="M302">
        <v>1.0</v>
      </c>
      <c r="N302" t="s">
        <v>16</v>
      </c>
    </row>
    <row r="303">
      <c r="A303" s="31">
        <v>42423.0</v>
      </c>
      <c r="B303" t="s">
        <v>20</v>
      </c>
      <c r="C303">
        <v>99560.0</v>
      </c>
      <c r="D303" s="29" t="s">
        <v>91</v>
      </c>
      <c r="E303" s="29" t="s">
        <v>243</v>
      </c>
      <c r="F303" s="29" t="s">
        <v>243</v>
      </c>
      <c r="G303" s="29" t="s">
        <v>454</v>
      </c>
      <c r="H303" t="s">
        <v>454</v>
      </c>
      <c r="I303">
        <v>2013.0</v>
      </c>
      <c r="J303">
        <v>530000.0</v>
      </c>
      <c r="K303">
        <v>28074.0</v>
      </c>
      <c r="L303">
        <v>3.0</v>
      </c>
      <c r="M303">
        <v>1.0</v>
      </c>
      <c r="N303" t="s">
        <v>16</v>
      </c>
    </row>
    <row r="304">
      <c r="A304" s="31">
        <v>42448.0</v>
      </c>
      <c r="B304" t="s">
        <v>20</v>
      </c>
      <c r="C304">
        <v>103917.0</v>
      </c>
      <c r="D304" s="29" t="s">
        <v>273</v>
      </c>
      <c r="E304" s="29" t="s">
        <v>292</v>
      </c>
      <c r="F304" s="29" t="s">
        <v>292</v>
      </c>
      <c r="G304" s="29" t="s">
        <v>2769</v>
      </c>
      <c r="H304" t="s">
        <v>2766</v>
      </c>
      <c r="I304">
        <v>2007.0</v>
      </c>
      <c r="J304">
        <v>400000.0</v>
      </c>
      <c r="K304">
        <v>105241.0</v>
      </c>
      <c r="L304">
        <v>9.0</v>
      </c>
      <c r="M304">
        <v>2.0</v>
      </c>
      <c r="N304" t="s">
        <v>16</v>
      </c>
    </row>
    <row r="305">
      <c r="A305" s="31">
        <v>42451.0</v>
      </c>
      <c r="B305" t="s">
        <v>20</v>
      </c>
      <c r="C305">
        <v>116596.0</v>
      </c>
      <c r="D305" s="29" t="s">
        <v>77</v>
      </c>
      <c r="E305" s="29" t="s">
        <v>1289</v>
      </c>
      <c r="F305" s="29" t="s">
        <v>1289</v>
      </c>
      <c r="G305" s="29" t="s">
        <v>2375</v>
      </c>
      <c r="H305" t="s">
        <v>2375</v>
      </c>
      <c r="I305">
        <v>2006.0</v>
      </c>
      <c r="J305">
        <v>130000.0</v>
      </c>
      <c r="K305">
        <v>84233.0</v>
      </c>
      <c r="L305">
        <v>10.0</v>
      </c>
      <c r="M305">
        <v>2.0</v>
      </c>
      <c r="N305" t="s">
        <v>16</v>
      </c>
    </row>
    <row r="306">
      <c r="A306" s="31">
        <v>42435.0</v>
      </c>
      <c r="B306" t="s">
        <v>20</v>
      </c>
      <c r="C306">
        <v>126542.0</v>
      </c>
      <c r="D306" s="29" t="s">
        <v>36</v>
      </c>
      <c r="E306" s="29" t="s">
        <v>902</v>
      </c>
      <c r="F306" s="29" t="s">
        <v>902</v>
      </c>
      <c r="G306" s="29" t="s">
        <v>1027</v>
      </c>
      <c r="H306" t="s">
        <v>1027</v>
      </c>
      <c r="I306">
        <v>2013.0</v>
      </c>
      <c r="J306">
        <v>330000.0</v>
      </c>
      <c r="K306">
        <v>34743.0</v>
      </c>
      <c r="L306">
        <v>3.0</v>
      </c>
      <c r="M306">
        <v>1.0</v>
      </c>
      <c r="N306" t="s">
        <v>16</v>
      </c>
    </row>
    <row r="307">
      <c r="A307" s="31">
        <v>42444.0</v>
      </c>
      <c r="B307" t="s">
        <v>20</v>
      </c>
      <c r="C307">
        <v>92262.0</v>
      </c>
      <c r="D307" s="29" t="s">
        <v>77</v>
      </c>
      <c r="E307" s="29" t="s">
        <v>2298</v>
      </c>
      <c r="F307" s="29" t="s">
        <v>2298</v>
      </c>
      <c r="G307" s="29" t="s">
        <v>2408</v>
      </c>
      <c r="H307" t="s">
        <v>2408</v>
      </c>
      <c r="I307">
        <v>2004.0</v>
      </c>
      <c r="J307">
        <v>145000.0</v>
      </c>
      <c r="K307">
        <v>80257.0</v>
      </c>
      <c r="L307">
        <v>12.0</v>
      </c>
      <c r="M307">
        <v>3.0</v>
      </c>
      <c r="N307" t="s">
        <v>16</v>
      </c>
    </row>
    <row r="308">
      <c r="A308" s="31">
        <v>42432.0</v>
      </c>
      <c r="B308" t="s">
        <v>20</v>
      </c>
      <c r="C308">
        <v>78281.0</v>
      </c>
      <c r="D308" s="29" t="s">
        <v>91</v>
      </c>
      <c r="E308" s="29" t="s">
        <v>907</v>
      </c>
      <c r="F308" s="29" t="s">
        <v>907</v>
      </c>
      <c r="G308" s="29" t="s">
        <v>2770</v>
      </c>
      <c r="H308" t="s">
        <v>2770</v>
      </c>
      <c r="I308">
        <v>2013.0</v>
      </c>
      <c r="J308">
        <v>390000.0</v>
      </c>
      <c r="K308">
        <v>17571.0</v>
      </c>
      <c r="L308">
        <v>3.0</v>
      </c>
      <c r="M308">
        <v>1.0</v>
      </c>
      <c r="N308" t="s">
        <v>16</v>
      </c>
    </row>
    <row r="309">
      <c r="A309" s="31">
        <v>42446.0</v>
      </c>
      <c r="B309" t="s">
        <v>20</v>
      </c>
      <c r="C309">
        <v>100610.0</v>
      </c>
      <c r="D309" s="29" t="s">
        <v>25</v>
      </c>
      <c r="E309" s="29" t="s">
        <v>195</v>
      </c>
      <c r="F309" s="29" t="s">
        <v>195</v>
      </c>
      <c r="G309" s="29" t="s">
        <v>220</v>
      </c>
      <c r="H309" t="s">
        <v>220</v>
      </c>
      <c r="I309">
        <v>2012.0</v>
      </c>
      <c r="J309">
        <v>550000.0</v>
      </c>
      <c r="K309">
        <v>42799.0</v>
      </c>
      <c r="L309">
        <v>4.0</v>
      </c>
      <c r="M309">
        <v>1.0</v>
      </c>
      <c r="N309" t="s">
        <v>16</v>
      </c>
    </row>
    <row r="310">
      <c r="A310" s="31">
        <v>42437.0</v>
      </c>
      <c r="B310" t="s">
        <v>20</v>
      </c>
      <c r="C310">
        <v>102855.0</v>
      </c>
      <c r="D310" s="29" t="s">
        <v>61</v>
      </c>
      <c r="E310" s="29" t="s">
        <v>202</v>
      </c>
      <c r="F310" s="29" t="s">
        <v>202</v>
      </c>
      <c r="G310" s="29" t="s">
        <v>1183</v>
      </c>
      <c r="H310" t="s">
        <v>1183</v>
      </c>
      <c r="I310">
        <v>2011.0</v>
      </c>
      <c r="J310">
        <v>340000.0</v>
      </c>
      <c r="K310">
        <v>105636.0</v>
      </c>
      <c r="L310">
        <v>5.0</v>
      </c>
      <c r="M310">
        <v>1.0</v>
      </c>
      <c r="N310" t="s">
        <v>16</v>
      </c>
    </row>
    <row r="311">
      <c r="A311" s="31">
        <v>42438.0</v>
      </c>
      <c r="B311" t="s">
        <v>20</v>
      </c>
      <c r="C311">
        <v>132256.0</v>
      </c>
      <c r="D311" s="29" t="s">
        <v>273</v>
      </c>
      <c r="E311" s="29" t="s">
        <v>1129</v>
      </c>
      <c r="F311" s="29" t="s">
        <v>1129</v>
      </c>
      <c r="G311" s="29" t="s">
        <v>1435</v>
      </c>
      <c r="H311" t="s">
        <v>2761</v>
      </c>
      <c r="I311">
        <v>2010.0</v>
      </c>
      <c r="J311">
        <v>300000.0</v>
      </c>
      <c r="K311">
        <v>33287.0</v>
      </c>
      <c r="L311">
        <v>6.0</v>
      </c>
      <c r="M311">
        <v>2.0</v>
      </c>
      <c r="N311" t="s">
        <v>16</v>
      </c>
    </row>
    <row r="312">
      <c r="A312" s="31">
        <v>42438.0</v>
      </c>
      <c r="B312" t="s">
        <v>20</v>
      </c>
      <c r="C312">
        <v>128261.0</v>
      </c>
      <c r="D312" s="29" t="s">
        <v>77</v>
      </c>
      <c r="E312" s="29" t="s">
        <v>109</v>
      </c>
      <c r="F312" s="29" t="s">
        <v>109</v>
      </c>
      <c r="G312" s="29" t="s">
        <v>113</v>
      </c>
      <c r="H312" t="s">
        <v>113</v>
      </c>
      <c r="I312">
        <v>2013.0</v>
      </c>
      <c r="J312">
        <v>775000.0</v>
      </c>
      <c r="K312">
        <v>54124.0</v>
      </c>
      <c r="L312">
        <v>3.0</v>
      </c>
      <c r="M312">
        <v>1.0</v>
      </c>
      <c r="N312" t="s">
        <v>16</v>
      </c>
    </row>
    <row r="313">
      <c r="A313" s="31">
        <v>42435.0</v>
      </c>
      <c r="B313" t="s">
        <v>20</v>
      </c>
      <c r="C313">
        <v>131548.0</v>
      </c>
      <c r="D313" s="29" t="s">
        <v>32</v>
      </c>
      <c r="E313" s="29" t="s">
        <v>33</v>
      </c>
      <c r="F313" s="29" t="s">
        <v>33</v>
      </c>
      <c r="G313" s="29" t="s">
        <v>39</v>
      </c>
      <c r="H313" t="s">
        <v>39</v>
      </c>
      <c r="I313">
        <v>2015.0</v>
      </c>
      <c r="J313">
        <v>1270000.0</v>
      </c>
      <c r="K313">
        <v>7138.0</v>
      </c>
      <c r="L313">
        <v>1.0</v>
      </c>
      <c r="M313">
        <v>1.0</v>
      </c>
      <c r="N313" t="s">
        <v>16</v>
      </c>
    </row>
    <row r="314">
      <c r="A314" s="27">
        <v>42455.0</v>
      </c>
      <c r="B314" t="s">
        <v>20</v>
      </c>
      <c r="C314">
        <v>214442.0</v>
      </c>
      <c r="D314" s="29" t="s">
        <v>55</v>
      </c>
      <c r="E314" s="29" t="s">
        <v>58</v>
      </c>
      <c r="F314" s="29" t="s">
        <v>58</v>
      </c>
      <c r="G314" s="29" t="s">
        <v>115</v>
      </c>
      <c r="H314" t="s">
        <v>115</v>
      </c>
      <c r="I314">
        <v>2012.0</v>
      </c>
      <c r="J314">
        <v>860000.0</v>
      </c>
      <c r="K314">
        <v>42244.0</v>
      </c>
      <c r="L314">
        <v>4.0</v>
      </c>
      <c r="M314">
        <v>2.0</v>
      </c>
      <c r="N314" t="s">
        <v>16</v>
      </c>
    </row>
    <row r="315">
      <c r="A315" s="31">
        <v>42455.0</v>
      </c>
      <c r="B315" t="s">
        <v>20</v>
      </c>
      <c r="C315">
        <v>215792.0</v>
      </c>
      <c r="D315" s="29" t="s">
        <v>542</v>
      </c>
      <c r="E315" s="29" t="s">
        <v>543</v>
      </c>
      <c r="F315" s="29" t="s">
        <v>543</v>
      </c>
      <c r="G315" s="29" t="s">
        <v>2767</v>
      </c>
      <c r="H315" t="s">
        <v>2767</v>
      </c>
      <c r="I315">
        <v>2009.0</v>
      </c>
      <c r="J315">
        <v>290000.0</v>
      </c>
      <c r="K315">
        <v>78875.0</v>
      </c>
      <c r="L315">
        <v>7.0</v>
      </c>
      <c r="M315">
        <v>3.0</v>
      </c>
      <c r="N315" t="s">
        <v>16</v>
      </c>
    </row>
    <row r="316">
      <c r="A316" s="27">
        <v>42455.0</v>
      </c>
      <c r="B316" t="s">
        <v>20</v>
      </c>
      <c r="C316">
        <v>214507.0</v>
      </c>
      <c r="D316" s="29" t="s">
        <v>61</v>
      </c>
      <c r="E316" s="29" t="s">
        <v>2106</v>
      </c>
      <c r="F316" s="29" t="s">
        <v>2106</v>
      </c>
      <c r="G316" s="29" t="s">
        <v>1844</v>
      </c>
      <c r="H316" t="s">
        <v>1183</v>
      </c>
      <c r="I316">
        <v>2005.0</v>
      </c>
      <c r="J316">
        <v>150000.0</v>
      </c>
      <c r="K316">
        <v>58053.0</v>
      </c>
      <c r="L316">
        <v>11.0</v>
      </c>
      <c r="M316">
        <v>2.0</v>
      </c>
      <c r="N316" t="s">
        <v>16</v>
      </c>
    </row>
    <row r="317">
      <c r="A317" s="31">
        <v>42446.0</v>
      </c>
      <c r="B317" t="s">
        <v>20</v>
      </c>
      <c r="C317">
        <v>120501.0</v>
      </c>
      <c r="D317" s="29" t="s">
        <v>64</v>
      </c>
      <c r="E317" s="29" t="s">
        <v>174</v>
      </c>
      <c r="F317" s="29" t="s">
        <v>174</v>
      </c>
      <c r="G317" s="29" t="s">
        <v>108</v>
      </c>
      <c r="H317" t="s">
        <v>108</v>
      </c>
      <c r="I317">
        <v>2015.0</v>
      </c>
      <c r="J317">
        <v>990000.0</v>
      </c>
      <c r="K317">
        <v>6404.0</v>
      </c>
      <c r="L317">
        <v>1.0</v>
      </c>
      <c r="M317">
        <v>1.0</v>
      </c>
      <c r="N317" t="s">
        <v>16</v>
      </c>
    </row>
    <row r="318">
      <c r="A318" s="31">
        <v>42429.0</v>
      </c>
      <c r="B318" t="s">
        <v>20</v>
      </c>
      <c r="C318">
        <v>127831.0</v>
      </c>
      <c r="D318" s="29" t="s">
        <v>32</v>
      </c>
      <c r="E318" s="29" t="s">
        <v>155</v>
      </c>
      <c r="F318" s="29" t="s">
        <v>155</v>
      </c>
      <c r="G318" s="29" t="s">
        <v>158</v>
      </c>
      <c r="H318" t="s">
        <v>156</v>
      </c>
      <c r="I318">
        <v>2011.0</v>
      </c>
      <c r="J318">
        <v>675000.0</v>
      </c>
      <c r="K318">
        <v>76268.0</v>
      </c>
      <c r="L318">
        <v>5.0</v>
      </c>
      <c r="M318">
        <v>2.0</v>
      </c>
      <c r="N318" t="s">
        <v>16</v>
      </c>
    </row>
    <row r="319">
      <c r="A319" s="31">
        <v>42370.0</v>
      </c>
      <c r="B319" t="s">
        <v>20</v>
      </c>
      <c r="C319">
        <v>99542.0</v>
      </c>
      <c r="D319" s="29" t="s">
        <v>55</v>
      </c>
      <c r="E319" s="29" t="s">
        <v>2771</v>
      </c>
      <c r="F319" s="29" t="s">
        <v>2771</v>
      </c>
      <c r="G319" s="29" t="s">
        <v>2772</v>
      </c>
      <c r="H319" t="s">
        <v>2772</v>
      </c>
      <c r="I319">
        <v>2012.0</v>
      </c>
      <c r="J319">
        <v>590000.0</v>
      </c>
      <c r="K319">
        <v>22455.0</v>
      </c>
      <c r="L319">
        <v>4.0</v>
      </c>
      <c r="M319">
        <v>1.0</v>
      </c>
      <c r="N319" t="s">
        <v>16</v>
      </c>
    </row>
    <row r="320">
      <c r="A320" s="31">
        <v>42451.0</v>
      </c>
      <c r="B320" t="s">
        <v>20</v>
      </c>
      <c r="C320">
        <v>117571.0</v>
      </c>
      <c r="D320" s="29" t="s">
        <v>61</v>
      </c>
      <c r="E320" s="29" t="s">
        <v>443</v>
      </c>
      <c r="F320" s="29" t="s">
        <v>443</v>
      </c>
      <c r="G320" s="29" t="s">
        <v>1517</v>
      </c>
      <c r="H320" t="s">
        <v>1517</v>
      </c>
      <c r="I320">
        <v>2010.0</v>
      </c>
      <c r="J320">
        <v>250000.0</v>
      </c>
      <c r="K320">
        <v>87622.0</v>
      </c>
      <c r="L320">
        <v>6.0</v>
      </c>
      <c r="M320">
        <v>1.0</v>
      </c>
      <c r="N320" t="s">
        <v>16</v>
      </c>
    </row>
    <row r="321">
      <c r="A321" s="31">
        <v>42377.0</v>
      </c>
      <c r="B321" t="s">
        <v>20</v>
      </c>
      <c r="C321">
        <v>106962.0</v>
      </c>
      <c r="D321" s="29" t="s">
        <v>273</v>
      </c>
      <c r="E321" s="29" t="s">
        <v>2335</v>
      </c>
      <c r="F321" s="29" t="s">
        <v>2335</v>
      </c>
      <c r="G321" s="29" t="s">
        <v>2773</v>
      </c>
      <c r="H321" t="s">
        <v>2191</v>
      </c>
      <c r="I321">
        <v>2008.0</v>
      </c>
      <c r="J321">
        <v>150000.0</v>
      </c>
      <c r="K321">
        <v>60375.0</v>
      </c>
      <c r="L321">
        <v>8.0</v>
      </c>
      <c r="M321">
        <v>2.0</v>
      </c>
      <c r="N321" t="s">
        <v>16</v>
      </c>
    </row>
    <row r="322">
      <c r="A322" s="27">
        <v>42424.0</v>
      </c>
      <c r="B322" t="s">
        <v>20</v>
      </c>
      <c r="C322">
        <v>128401.0</v>
      </c>
      <c r="D322" s="29" t="s">
        <v>91</v>
      </c>
      <c r="E322" s="29" t="s">
        <v>258</v>
      </c>
      <c r="F322" s="29" t="s">
        <v>258</v>
      </c>
      <c r="G322" s="29" t="s">
        <v>413</v>
      </c>
      <c r="H322" t="s">
        <v>413</v>
      </c>
      <c r="I322">
        <v>2015.0</v>
      </c>
      <c r="J322">
        <v>500000.0</v>
      </c>
      <c r="K322">
        <v>60.0</v>
      </c>
      <c r="L322">
        <v>1.0</v>
      </c>
      <c r="M322">
        <v>1.0</v>
      </c>
      <c r="N322" t="s">
        <v>16</v>
      </c>
    </row>
    <row r="323">
      <c r="A323" s="31">
        <v>42447.0</v>
      </c>
      <c r="B323" t="s">
        <v>20</v>
      </c>
      <c r="C323">
        <v>99288.0</v>
      </c>
      <c r="D323" s="29" t="s">
        <v>61</v>
      </c>
      <c r="E323" s="29" t="s">
        <v>1588</v>
      </c>
      <c r="F323" s="29" t="s">
        <v>1588</v>
      </c>
      <c r="G323" s="29" t="s">
        <v>1589</v>
      </c>
      <c r="H323" t="s">
        <v>1589</v>
      </c>
      <c r="I323">
        <v>2010.0</v>
      </c>
      <c r="J323">
        <v>260000.0</v>
      </c>
      <c r="K323">
        <v>76464.0</v>
      </c>
      <c r="L323">
        <v>6.0</v>
      </c>
      <c r="M323">
        <v>1.0</v>
      </c>
      <c r="N323" t="s">
        <v>16</v>
      </c>
    </row>
    <row r="324">
      <c r="A324" s="31">
        <v>42447.0</v>
      </c>
      <c r="B324" t="s">
        <v>20</v>
      </c>
      <c r="C324">
        <v>108063.0</v>
      </c>
      <c r="D324" s="29" t="s">
        <v>25</v>
      </c>
      <c r="E324" s="29" t="s">
        <v>26</v>
      </c>
      <c r="F324" s="29" t="s">
        <v>26</v>
      </c>
      <c r="G324" s="29" t="s">
        <v>27</v>
      </c>
      <c r="H324" t="s">
        <v>27</v>
      </c>
      <c r="I324">
        <v>2014.0</v>
      </c>
      <c r="J324">
        <v>1650000.0</v>
      </c>
      <c r="K324">
        <v>12604.0</v>
      </c>
      <c r="L324">
        <v>2.0</v>
      </c>
      <c r="M324">
        <v>1.0</v>
      </c>
      <c r="N324" t="s">
        <v>16</v>
      </c>
    </row>
    <row r="325">
      <c r="A325" s="31">
        <v>42390.0</v>
      </c>
      <c r="B325" t="s">
        <v>20</v>
      </c>
      <c r="C325">
        <v>110016.0</v>
      </c>
      <c r="D325" s="29" t="s">
        <v>91</v>
      </c>
      <c r="E325" s="29" t="s">
        <v>907</v>
      </c>
      <c r="F325" s="29" t="s">
        <v>907</v>
      </c>
      <c r="G325" s="29" t="s">
        <v>1013</v>
      </c>
      <c r="H325" t="s">
        <v>1013</v>
      </c>
      <c r="I325">
        <v>2013.0</v>
      </c>
      <c r="J325">
        <v>345000.0</v>
      </c>
      <c r="K325">
        <v>18214.0</v>
      </c>
      <c r="L325">
        <v>3.0</v>
      </c>
      <c r="M325">
        <v>1.0</v>
      </c>
      <c r="N325" t="s">
        <v>16</v>
      </c>
    </row>
    <row r="326">
      <c r="A326" s="31">
        <v>42447.0</v>
      </c>
      <c r="B326" t="s">
        <v>20</v>
      </c>
      <c r="C326">
        <v>107908.0</v>
      </c>
      <c r="D326" s="29" t="s">
        <v>91</v>
      </c>
      <c r="E326" s="29" t="s">
        <v>243</v>
      </c>
      <c r="F326" s="29" t="s">
        <v>243</v>
      </c>
      <c r="G326" s="29" t="s">
        <v>454</v>
      </c>
      <c r="H326" t="s">
        <v>454</v>
      </c>
      <c r="I326">
        <v>2013.0</v>
      </c>
      <c r="J326">
        <v>515000.0</v>
      </c>
      <c r="K326">
        <v>28775.0</v>
      </c>
      <c r="L326">
        <v>3.0</v>
      </c>
      <c r="M326">
        <v>1.0</v>
      </c>
      <c r="N326" t="s">
        <v>16</v>
      </c>
    </row>
    <row r="327">
      <c r="A327" s="31">
        <v>42454.0</v>
      </c>
      <c r="B327" t="s">
        <v>20</v>
      </c>
      <c r="C327">
        <v>110030.0</v>
      </c>
      <c r="D327" s="29" t="s">
        <v>36</v>
      </c>
      <c r="E327" s="29" t="s">
        <v>902</v>
      </c>
      <c r="F327" s="29" t="s">
        <v>902</v>
      </c>
      <c r="G327" s="29" t="s">
        <v>616</v>
      </c>
      <c r="H327" t="s">
        <v>616</v>
      </c>
      <c r="I327">
        <v>2012.0</v>
      </c>
      <c r="J327">
        <v>340000.0</v>
      </c>
      <c r="K327">
        <v>27238.0</v>
      </c>
      <c r="L327">
        <v>4.0</v>
      </c>
      <c r="M327">
        <v>1.0</v>
      </c>
      <c r="N327" t="s">
        <v>16</v>
      </c>
    </row>
    <row r="328">
      <c r="A328" s="31">
        <v>42449.0</v>
      </c>
      <c r="B328" t="s">
        <v>20</v>
      </c>
      <c r="C328">
        <v>115500.0</v>
      </c>
      <c r="D328" s="29" t="s">
        <v>64</v>
      </c>
      <c r="E328" s="29" t="s">
        <v>174</v>
      </c>
      <c r="F328" s="29" t="s">
        <v>174</v>
      </c>
      <c r="G328" s="29" t="s">
        <v>175</v>
      </c>
      <c r="H328" t="s">
        <v>175</v>
      </c>
      <c r="I328">
        <v>2012.0</v>
      </c>
      <c r="J328">
        <v>630000.0</v>
      </c>
      <c r="K328">
        <v>60105.0</v>
      </c>
      <c r="L328">
        <v>4.0</v>
      </c>
      <c r="M328">
        <v>1.0</v>
      </c>
      <c r="N328" t="s">
        <v>16</v>
      </c>
    </row>
    <row r="329">
      <c r="A329" s="31">
        <v>42455.0</v>
      </c>
      <c r="B329" t="s">
        <v>20</v>
      </c>
      <c r="C329">
        <v>214954.0</v>
      </c>
      <c r="D329" s="29" t="s">
        <v>61</v>
      </c>
      <c r="E329" s="29" t="s">
        <v>1831</v>
      </c>
      <c r="F329" s="29" t="s">
        <v>1831</v>
      </c>
      <c r="G329" s="29" t="s">
        <v>1844</v>
      </c>
      <c r="H329" t="s">
        <v>1183</v>
      </c>
      <c r="I329">
        <v>2006.0</v>
      </c>
      <c r="J329">
        <v>170000.0</v>
      </c>
      <c r="K329">
        <v>46668.0</v>
      </c>
      <c r="L329">
        <v>10.0</v>
      </c>
      <c r="M329">
        <v>2.0</v>
      </c>
      <c r="N329" t="s">
        <v>16</v>
      </c>
    </row>
    <row r="330">
      <c r="A330" s="31">
        <v>42449.0</v>
      </c>
      <c r="B330" t="s">
        <v>20</v>
      </c>
      <c r="C330">
        <v>115691.0</v>
      </c>
      <c r="D330" s="29" t="s">
        <v>91</v>
      </c>
      <c r="E330" s="29" t="s">
        <v>243</v>
      </c>
      <c r="F330" s="29" t="s">
        <v>243</v>
      </c>
      <c r="G330" s="29" t="s">
        <v>2774</v>
      </c>
      <c r="H330" t="s">
        <v>2774</v>
      </c>
      <c r="I330">
        <v>2012.0</v>
      </c>
      <c r="J330">
        <v>530000.0</v>
      </c>
      <c r="K330">
        <v>42518.0</v>
      </c>
      <c r="L330">
        <v>4.0</v>
      </c>
      <c r="M330">
        <v>1.0</v>
      </c>
      <c r="N330" t="s">
        <v>16</v>
      </c>
    </row>
    <row r="331">
      <c r="A331" s="31">
        <v>42451.0</v>
      </c>
      <c r="B331" t="s">
        <v>20</v>
      </c>
      <c r="C331">
        <v>116701.0</v>
      </c>
      <c r="D331" s="29" t="s">
        <v>81</v>
      </c>
      <c r="E331" s="29" t="s">
        <v>624</v>
      </c>
      <c r="F331" s="29" t="s">
        <v>624</v>
      </c>
      <c r="G331" s="29" t="s">
        <v>1364</v>
      </c>
      <c r="H331" t="s">
        <v>1364</v>
      </c>
      <c r="I331">
        <v>2006.0</v>
      </c>
      <c r="J331">
        <v>450000.0</v>
      </c>
      <c r="K331">
        <v>21962.0</v>
      </c>
      <c r="L331">
        <v>10.0</v>
      </c>
      <c r="M331">
        <v>1.0</v>
      </c>
      <c r="N331" t="s">
        <v>16</v>
      </c>
    </row>
    <row r="332">
      <c r="A332" s="27">
        <v>42451.0</v>
      </c>
      <c r="B332" t="s">
        <v>20</v>
      </c>
      <c r="C332">
        <v>118628.0</v>
      </c>
      <c r="D332" s="29" t="s">
        <v>91</v>
      </c>
      <c r="E332" s="29" t="s">
        <v>243</v>
      </c>
      <c r="F332" s="29" t="s">
        <v>243</v>
      </c>
      <c r="G332" s="29" t="s">
        <v>454</v>
      </c>
      <c r="H332" t="s">
        <v>454</v>
      </c>
      <c r="I332">
        <v>2010.0</v>
      </c>
      <c r="J332">
        <v>400000.0</v>
      </c>
      <c r="K332">
        <v>34773.0</v>
      </c>
      <c r="L332">
        <v>6.0</v>
      </c>
      <c r="M332">
        <v>1.0</v>
      </c>
      <c r="N332" t="s">
        <v>16</v>
      </c>
    </row>
    <row r="333">
      <c r="A333" s="31">
        <v>42451.0</v>
      </c>
      <c r="B333" t="s">
        <v>20</v>
      </c>
      <c r="C333">
        <v>116732.0</v>
      </c>
      <c r="D333" s="29" t="s">
        <v>273</v>
      </c>
      <c r="E333" s="29" t="s">
        <v>1346</v>
      </c>
      <c r="F333" s="29" t="s">
        <v>1346</v>
      </c>
      <c r="G333" s="29" t="s">
        <v>1347</v>
      </c>
      <c r="H333" t="s">
        <v>2728</v>
      </c>
      <c r="I333">
        <v>2009.0</v>
      </c>
      <c r="J333">
        <v>230000.0</v>
      </c>
      <c r="K333">
        <v>39431.0</v>
      </c>
      <c r="L333">
        <v>7.0</v>
      </c>
      <c r="M333">
        <v>2.0</v>
      </c>
      <c r="N333" t="s">
        <v>16</v>
      </c>
    </row>
    <row r="334">
      <c r="A334" s="27">
        <v>42453.0</v>
      </c>
      <c r="B334" t="s">
        <v>20</v>
      </c>
      <c r="C334">
        <v>215558.0</v>
      </c>
      <c r="D334" s="29" t="s">
        <v>61</v>
      </c>
      <c r="E334" s="29">
        <v>800.0</v>
      </c>
      <c r="F334" s="29">
        <v>800.0</v>
      </c>
      <c r="G334" s="29" t="s">
        <v>2744</v>
      </c>
      <c r="H334" t="s">
        <v>2200</v>
      </c>
      <c r="I334">
        <v>2008.0</v>
      </c>
      <c r="J334">
        <v>130000.0</v>
      </c>
      <c r="K334">
        <v>10152.0</v>
      </c>
      <c r="L334">
        <v>8.0</v>
      </c>
      <c r="M334">
        <v>2.0</v>
      </c>
      <c r="N334" t="s">
        <v>16</v>
      </c>
    </row>
    <row r="335">
      <c r="A335" s="31">
        <v>42455.0</v>
      </c>
      <c r="B335" t="s">
        <v>20</v>
      </c>
      <c r="C335">
        <v>225110.0</v>
      </c>
      <c r="D335" s="29" t="s">
        <v>77</v>
      </c>
      <c r="E335" s="29" t="s">
        <v>623</v>
      </c>
      <c r="F335" s="29" t="s">
        <v>623</v>
      </c>
      <c r="G335" s="29" t="s">
        <v>717</v>
      </c>
      <c r="H335" t="s">
        <v>717</v>
      </c>
      <c r="I335">
        <v>2010.0</v>
      </c>
      <c r="J335">
        <v>235000.0</v>
      </c>
      <c r="K335">
        <v>42754.0</v>
      </c>
      <c r="L335">
        <v>6.0</v>
      </c>
      <c r="M335">
        <v>1.0</v>
      </c>
      <c r="N335" t="s">
        <v>16</v>
      </c>
    </row>
    <row r="336">
      <c r="A336" s="27">
        <v>42455.0</v>
      </c>
      <c r="B336" t="s">
        <v>20</v>
      </c>
      <c r="C336">
        <v>227207.0</v>
      </c>
      <c r="D336" s="29" t="s">
        <v>61</v>
      </c>
      <c r="E336" s="29" t="s">
        <v>914</v>
      </c>
      <c r="F336" t="s">
        <v>881</v>
      </c>
      <c r="G336" s="29" t="s">
        <v>306</v>
      </c>
      <c r="H336" t="s">
        <v>306</v>
      </c>
      <c r="I336">
        <v>2014.0</v>
      </c>
      <c r="J336">
        <v>395000.0</v>
      </c>
      <c r="K336">
        <v>15708.0</v>
      </c>
      <c r="L336">
        <v>2.0</v>
      </c>
      <c r="M336">
        <v>1.0</v>
      </c>
      <c r="N336" t="s">
        <v>16</v>
      </c>
    </row>
    <row r="337">
      <c r="A337" s="31">
        <v>42455.0</v>
      </c>
      <c r="B337" t="s">
        <v>20</v>
      </c>
      <c r="C337">
        <v>215115.0</v>
      </c>
      <c r="D337" s="29" t="s">
        <v>61</v>
      </c>
      <c r="E337" s="29" t="s">
        <v>1211</v>
      </c>
      <c r="F337" s="29" t="s">
        <v>1211</v>
      </c>
      <c r="G337" s="29" t="s">
        <v>306</v>
      </c>
      <c r="H337" t="s">
        <v>306</v>
      </c>
      <c r="I337">
        <v>2013.0</v>
      </c>
      <c r="J337">
        <v>280000.0</v>
      </c>
      <c r="K337">
        <v>61257.0</v>
      </c>
      <c r="L337">
        <v>3.0</v>
      </c>
      <c r="M337">
        <v>1.0</v>
      </c>
      <c r="N337" t="s">
        <v>16</v>
      </c>
    </row>
    <row r="338">
      <c r="A338" s="31">
        <v>42445.0</v>
      </c>
      <c r="B338" t="s">
        <v>20</v>
      </c>
      <c r="C338">
        <v>211154.0</v>
      </c>
      <c r="D338" s="29" t="s">
        <v>61</v>
      </c>
      <c r="E338" s="29" t="s">
        <v>443</v>
      </c>
      <c r="F338" s="29" t="s">
        <v>443</v>
      </c>
      <c r="G338" s="29" t="s">
        <v>1247</v>
      </c>
      <c r="H338" t="s">
        <v>2775</v>
      </c>
      <c r="I338">
        <v>2010.0</v>
      </c>
      <c r="J338">
        <v>310000.0</v>
      </c>
      <c r="K338">
        <v>62334.0</v>
      </c>
      <c r="L338">
        <v>6.0</v>
      </c>
      <c r="M338">
        <v>2.0</v>
      </c>
      <c r="N338" t="s">
        <v>16</v>
      </c>
    </row>
    <row r="339">
      <c r="A339" s="27">
        <v>42451.0</v>
      </c>
      <c r="B339" t="s">
        <v>20</v>
      </c>
      <c r="C339">
        <v>119771.0</v>
      </c>
      <c r="D339" s="29" t="s">
        <v>64</v>
      </c>
      <c r="E339" s="29" t="s">
        <v>98</v>
      </c>
      <c r="F339" s="29" t="s">
        <v>98</v>
      </c>
      <c r="G339" s="29" t="s">
        <v>280</v>
      </c>
      <c r="H339" t="s">
        <v>280</v>
      </c>
      <c r="I339">
        <v>2012.0</v>
      </c>
      <c r="J339">
        <v>425000.0</v>
      </c>
      <c r="K339">
        <v>49833.0</v>
      </c>
      <c r="L339">
        <v>4.0</v>
      </c>
      <c r="M339">
        <v>1.0</v>
      </c>
      <c r="N339" t="s">
        <v>16</v>
      </c>
    </row>
    <row r="340">
      <c r="A340" s="31">
        <v>42448.0</v>
      </c>
      <c r="B340" t="s">
        <v>20</v>
      </c>
      <c r="C340">
        <v>105548.0</v>
      </c>
      <c r="D340" s="29" t="s">
        <v>273</v>
      </c>
      <c r="E340" s="29" t="s">
        <v>2177</v>
      </c>
      <c r="F340" s="29" t="s">
        <v>2177</v>
      </c>
      <c r="G340" s="29" t="s">
        <v>2776</v>
      </c>
      <c r="H340" t="s">
        <v>2777</v>
      </c>
      <c r="I340">
        <v>2007.0</v>
      </c>
      <c r="J340">
        <v>110000.0</v>
      </c>
      <c r="K340">
        <v>78839.0</v>
      </c>
      <c r="L340">
        <v>9.0</v>
      </c>
      <c r="M340">
        <v>2.0</v>
      </c>
      <c r="N340" t="s">
        <v>16</v>
      </c>
    </row>
    <row r="341">
      <c r="A341" s="31">
        <v>42454.0</v>
      </c>
      <c r="B341" t="s">
        <v>20</v>
      </c>
      <c r="C341">
        <v>140317.0</v>
      </c>
      <c r="D341" s="29" t="s">
        <v>61</v>
      </c>
      <c r="E341" s="29" t="s">
        <v>1831</v>
      </c>
      <c r="F341" s="29" t="s">
        <v>1831</v>
      </c>
      <c r="G341" s="29" t="s">
        <v>2300</v>
      </c>
      <c r="H341" t="s">
        <v>2300</v>
      </c>
      <c r="I341">
        <v>2008.0</v>
      </c>
      <c r="J341">
        <v>170000.0</v>
      </c>
      <c r="K341">
        <v>35600.0</v>
      </c>
      <c r="L341">
        <v>8.0</v>
      </c>
      <c r="M341">
        <v>2.0</v>
      </c>
      <c r="N341" t="s">
        <v>16</v>
      </c>
    </row>
    <row r="342">
      <c r="A342" s="27">
        <v>42455.0</v>
      </c>
      <c r="B342" t="s">
        <v>20</v>
      </c>
      <c r="C342">
        <v>207046.0</v>
      </c>
      <c r="D342" s="29" t="s">
        <v>36</v>
      </c>
      <c r="E342" s="29" t="s">
        <v>902</v>
      </c>
      <c r="F342" s="29" t="s">
        <v>902</v>
      </c>
      <c r="G342" s="29" t="s">
        <v>1027</v>
      </c>
      <c r="H342" t="s">
        <v>1027</v>
      </c>
      <c r="I342">
        <v>2012.0</v>
      </c>
      <c r="J342">
        <v>340000.0</v>
      </c>
      <c r="K342">
        <v>35388.0</v>
      </c>
      <c r="L342">
        <v>4.0</v>
      </c>
      <c r="M342">
        <v>1.0</v>
      </c>
      <c r="N342" t="s">
        <v>16</v>
      </c>
    </row>
    <row r="343">
      <c r="A343" s="31">
        <v>42455.0</v>
      </c>
      <c r="B343" t="s">
        <v>20</v>
      </c>
      <c r="C343">
        <v>215938.0</v>
      </c>
      <c r="D343" s="29" t="s">
        <v>91</v>
      </c>
      <c r="E343" s="29" t="s">
        <v>92</v>
      </c>
      <c r="F343" s="29" t="s">
        <v>92</v>
      </c>
      <c r="G343" s="29" t="s">
        <v>229</v>
      </c>
      <c r="H343" t="s">
        <v>229</v>
      </c>
      <c r="I343">
        <v>2012.0</v>
      </c>
      <c r="J343">
        <v>800000.0</v>
      </c>
      <c r="K343">
        <v>24955.0</v>
      </c>
      <c r="L343">
        <v>4.0</v>
      </c>
      <c r="M343">
        <v>1.0</v>
      </c>
      <c r="N343" t="s">
        <v>16</v>
      </c>
    </row>
    <row r="344">
      <c r="A344" s="27">
        <v>42451.0</v>
      </c>
      <c r="B344" t="s">
        <v>20</v>
      </c>
      <c r="C344">
        <v>119377.0</v>
      </c>
      <c r="D344" s="29" t="s">
        <v>542</v>
      </c>
      <c r="E344" s="29" t="s">
        <v>2778</v>
      </c>
      <c r="F344" s="29" t="s">
        <v>2778</v>
      </c>
      <c r="G344" s="29" t="s">
        <v>2779</v>
      </c>
      <c r="H344" t="s">
        <v>2779</v>
      </c>
      <c r="I344">
        <v>2004.0</v>
      </c>
      <c r="J344">
        <v>80000.0</v>
      </c>
      <c r="K344">
        <v>108399.0</v>
      </c>
      <c r="L344">
        <v>12.0</v>
      </c>
      <c r="M344">
        <v>1.0</v>
      </c>
      <c r="N344" t="s">
        <v>16</v>
      </c>
    </row>
    <row r="345">
      <c r="A345" s="31">
        <v>42431.0</v>
      </c>
      <c r="B345" t="s">
        <v>20</v>
      </c>
      <c r="C345">
        <v>104439.0</v>
      </c>
      <c r="D345" s="29" t="s">
        <v>61</v>
      </c>
      <c r="E345" s="29" t="s">
        <v>1831</v>
      </c>
      <c r="F345" s="29" t="s">
        <v>1831</v>
      </c>
      <c r="G345" s="29" t="s">
        <v>1844</v>
      </c>
      <c r="H345" t="s">
        <v>1183</v>
      </c>
      <c r="I345">
        <v>2005.0</v>
      </c>
      <c r="J345">
        <v>110000.0</v>
      </c>
      <c r="K345">
        <v>72029.0</v>
      </c>
      <c r="L345">
        <v>11.0</v>
      </c>
      <c r="M345">
        <v>3.0</v>
      </c>
      <c r="N345" t="s">
        <v>16</v>
      </c>
    </row>
    <row r="346">
      <c r="A346" s="31">
        <v>42455.0</v>
      </c>
      <c r="B346" t="s">
        <v>20</v>
      </c>
      <c r="C346">
        <v>215375.0</v>
      </c>
      <c r="D346" s="29" t="s">
        <v>61</v>
      </c>
      <c r="E346" s="29" t="s">
        <v>1724</v>
      </c>
      <c r="F346" t="s">
        <v>712</v>
      </c>
      <c r="G346" s="29" t="s">
        <v>1725</v>
      </c>
      <c r="H346" t="s">
        <v>1725</v>
      </c>
      <c r="I346">
        <v>2014.0</v>
      </c>
      <c r="J346">
        <v>280000.0</v>
      </c>
      <c r="K346">
        <v>10521.0</v>
      </c>
      <c r="L346">
        <v>2.0</v>
      </c>
      <c r="M346">
        <v>1.0</v>
      </c>
      <c r="N346" t="s">
        <v>16</v>
      </c>
    </row>
    <row r="347">
      <c r="A347" s="31">
        <v>42418.0</v>
      </c>
      <c r="B347" t="s">
        <v>20</v>
      </c>
      <c r="C347">
        <v>81661.0</v>
      </c>
      <c r="D347" s="29" t="s">
        <v>61</v>
      </c>
      <c r="E347" s="29" t="s">
        <v>127</v>
      </c>
      <c r="F347" s="29" t="s">
        <v>127</v>
      </c>
      <c r="G347" s="29" t="s">
        <v>172</v>
      </c>
      <c r="H347" t="s">
        <v>172</v>
      </c>
      <c r="I347">
        <v>2013.0</v>
      </c>
      <c r="J347">
        <v>657000.0</v>
      </c>
      <c r="K347">
        <v>36010.0</v>
      </c>
      <c r="L347">
        <v>3.0</v>
      </c>
      <c r="M347">
        <v>1.0</v>
      </c>
      <c r="N347" t="s">
        <v>16</v>
      </c>
    </row>
    <row r="348">
      <c r="A348" s="31">
        <v>42424.0</v>
      </c>
      <c r="B348" t="s">
        <v>20</v>
      </c>
      <c r="C348">
        <v>104167.0</v>
      </c>
      <c r="D348" s="29" t="s">
        <v>91</v>
      </c>
      <c r="E348" s="29" t="s">
        <v>907</v>
      </c>
      <c r="F348" s="29" t="s">
        <v>907</v>
      </c>
      <c r="G348" s="29" t="s">
        <v>1574</v>
      </c>
      <c r="H348" t="s">
        <v>1574</v>
      </c>
      <c r="I348">
        <v>2009.0</v>
      </c>
      <c r="J348">
        <v>280000.0</v>
      </c>
      <c r="K348">
        <v>39146.0</v>
      </c>
      <c r="L348">
        <v>7.0</v>
      </c>
      <c r="M348">
        <v>3.0</v>
      </c>
      <c r="N348" t="s">
        <v>16</v>
      </c>
    </row>
    <row r="349">
      <c r="A349" s="31">
        <v>42424.0</v>
      </c>
      <c r="B349" t="s">
        <v>20</v>
      </c>
      <c r="C349">
        <v>105491.0</v>
      </c>
      <c r="D349" s="29" t="s">
        <v>61</v>
      </c>
      <c r="E349" s="29" t="s">
        <v>216</v>
      </c>
      <c r="F349" s="29" t="s">
        <v>216</v>
      </c>
      <c r="G349" s="29" t="s">
        <v>203</v>
      </c>
      <c r="H349" t="s">
        <v>203</v>
      </c>
      <c r="I349">
        <v>2013.0</v>
      </c>
      <c r="J349">
        <v>491000.0</v>
      </c>
      <c r="K349">
        <v>15697.0</v>
      </c>
      <c r="L349">
        <v>3.0</v>
      </c>
      <c r="M349">
        <v>1.0</v>
      </c>
      <c r="N349" t="s">
        <v>16</v>
      </c>
    </row>
    <row r="350">
      <c r="A350" s="31">
        <v>42450.0</v>
      </c>
      <c r="B350" t="s">
        <v>20</v>
      </c>
      <c r="C350">
        <v>118351.0</v>
      </c>
      <c r="D350" s="29" t="s">
        <v>91</v>
      </c>
      <c r="E350" s="29" t="s">
        <v>243</v>
      </c>
      <c r="F350" s="29" t="s">
        <v>243</v>
      </c>
      <c r="G350" s="29" t="s">
        <v>337</v>
      </c>
      <c r="H350" t="s">
        <v>337</v>
      </c>
      <c r="I350">
        <v>2013.0</v>
      </c>
      <c r="J350">
        <v>515000.0</v>
      </c>
      <c r="K350">
        <v>51439.0</v>
      </c>
      <c r="L350">
        <v>3.0</v>
      </c>
      <c r="M350">
        <v>1.0</v>
      </c>
      <c r="N350" t="s">
        <v>16</v>
      </c>
    </row>
    <row r="351">
      <c r="A351" s="31">
        <v>42455.0</v>
      </c>
      <c r="B351" t="s">
        <v>20</v>
      </c>
      <c r="C351">
        <v>217026.0</v>
      </c>
      <c r="D351" s="29" t="s">
        <v>25</v>
      </c>
      <c r="E351" s="29" t="s">
        <v>195</v>
      </c>
      <c r="F351" s="29" t="s">
        <v>195</v>
      </c>
      <c r="G351" s="29" t="s">
        <v>2780</v>
      </c>
      <c r="H351" t="s">
        <v>2780</v>
      </c>
      <c r="I351">
        <v>2014.0</v>
      </c>
      <c r="J351">
        <v>750000.0</v>
      </c>
      <c r="K351">
        <v>18392.0</v>
      </c>
      <c r="L351">
        <v>2.0</v>
      </c>
      <c r="M351">
        <v>1.0</v>
      </c>
      <c r="N351" t="s">
        <v>16</v>
      </c>
    </row>
    <row r="352">
      <c r="A352" s="31">
        <v>42451.0</v>
      </c>
      <c r="B352" t="s">
        <v>20</v>
      </c>
      <c r="C352">
        <v>121072.0</v>
      </c>
      <c r="D352" s="29" t="s">
        <v>273</v>
      </c>
      <c r="E352" s="29" t="s">
        <v>292</v>
      </c>
      <c r="F352" s="29" t="s">
        <v>292</v>
      </c>
      <c r="G352" s="29" t="s">
        <v>2781</v>
      </c>
      <c r="H352" t="s">
        <v>2782</v>
      </c>
      <c r="I352">
        <v>2008.0</v>
      </c>
      <c r="J352">
        <v>400000.0</v>
      </c>
      <c r="K352">
        <v>94866.0</v>
      </c>
      <c r="L352">
        <v>8.0</v>
      </c>
      <c r="M352">
        <v>2.0</v>
      </c>
      <c r="N352" t="s">
        <v>16</v>
      </c>
    </row>
    <row r="353">
      <c r="A353" s="27">
        <v>42447.0</v>
      </c>
      <c r="B353" t="s">
        <v>20</v>
      </c>
      <c r="C353">
        <v>99839.0</v>
      </c>
      <c r="D353" s="29" t="s">
        <v>91</v>
      </c>
      <c r="E353" s="29" t="s">
        <v>907</v>
      </c>
      <c r="F353" s="29" t="s">
        <v>907</v>
      </c>
      <c r="G353" s="29" t="s">
        <v>1434</v>
      </c>
      <c r="H353" t="s">
        <v>1434</v>
      </c>
      <c r="I353">
        <v>2008.0</v>
      </c>
      <c r="J353">
        <v>220000.0</v>
      </c>
      <c r="K353">
        <v>72948.0</v>
      </c>
      <c r="L353">
        <v>8.0</v>
      </c>
      <c r="M353">
        <v>2.0</v>
      </c>
      <c r="N353" t="s">
        <v>16</v>
      </c>
    </row>
    <row r="354">
      <c r="A354" s="31">
        <v>42451.0</v>
      </c>
      <c r="B354" t="s">
        <v>20</v>
      </c>
      <c r="C354">
        <v>119608.0</v>
      </c>
      <c r="D354" s="29" t="s">
        <v>64</v>
      </c>
      <c r="E354" s="29" t="s">
        <v>98</v>
      </c>
      <c r="F354" s="29" t="s">
        <v>98</v>
      </c>
      <c r="G354" s="29" t="s">
        <v>263</v>
      </c>
      <c r="H354" t="s">
        <v>263</v>
      </c>
      <c r="I354">
        <v>2012.0</v>
      </c>
      <c r="J354">
        <v>500000.0</v>
      </c>
      <c r="K354">
        <v>35427.0</v>
      </c>
      <c r="L354">
        <v>4.0</v>
      </c>
      <c r="M354">
        <v>1.0</v>
      </c>
      <c r="N354" t="s">
        <v>16</v>
      </c>
    </row>
    <row r="355">
      <c r="A355" s="27">
        <v>42451.0</v>
      </c>
      <c r="B355" t="s">
        <v>20</v>
      </c>
      <c r="C355">
        <v>119971.0</v>
      </c>
      <c r="D355" s="29" t="s">
        <v>91</v>
      </c>
      <c r="E355" s="29" t="s">
        <v>243</v>
      </c>
      <c r="F355" s="29" t="s">
        <v>243</v>
      </c>
      <c r="G355" s="29" t="s">
        <v>136</v>
      </c>
      <c r="H355" t="s">
        <v>136</v>
      </c>
      <c r="I355">
        <v>2011.0</v>
      </c>
      <c r="J355">
        <v>490000.0</v>
      </c>
      <c r="K355">
        <v>44546.0</v>
      </c>
      <c r="L355">
        <v>5.0</v>
      </c>
      <c r="M355">
        <v>2.0</v>
      </c>
      <c r="N355" t="s">
        <v>16</v>
      </c>
    </row>
    <row r="356">
      <c r="A356" s="31">
        <v>42452.0</v>
      </c>
      <c r="B356" t="s">
        <v>20</v>
      </c>
      <c r="C356">
        <v>130925.0</v>
      </c>
      <c r="D356" s="29" t="s">
        <v>91</v>
      </c>
      <c r="E356" s="29" t="s">
        <v>258</v>
      </c>
      <c r="F356" s="29" t="s">
        <v>258</v>
      </c>
      <c r="G356" s="29" t="s">
        <v>413</v>
      </c>
      <c r="H356" t="s">
        <v>413</v>
      </c>
      <c r="I356">
        <v>2014.0</v>
      </c>
      <c r="J356">
        <v>460000.0</v>
      </c>
      <c r="K356">
        <v>9017.0</v>
      </c>
      <c r="L356">
        <v>2.0</v>
      </c>
      <c r="M356">
        <v>1.0</v>
      </c>
      <c r="N356" t="s">
        <v>16</v>
      </c>
    </row>
    <row r="357">
      <c r="A357" s="31">
        <v>42454.0</v>
      </c>
      <c r="B357" t="s">
        <v>20</v>
      </c>
      <c r="C357">
        <v>117535.0</v>
      </c>
      <c r="D357" s="29" t="s">
        <v>91</v>
      </c>
      <c r="E357" s="29" t="s">
        <v>1442</v>
      </c>
      <c r="F357" s="29" t="s">
        <v>1442</v>
      </c>
      <c r="G357" s="29" t="s">
        <v>1443</v>
      </c>
      <c r="H357" t="s">
        <v>1443</v>
      </c>
      <c r="I357">
        <v>2007.0</v>
      </c>
      <c r="J357">
        <v>200000.0</v>
      </c>
      <c r="K357">
        <v>100842.0</v>
      </c>
      <c r="L357">
        <v>9.0</v>
      </c>
      <c r="M357">
        <v>1.0</v>
      </c>
      <c r="N357" t="s">
        <v>16</v>
      </c>
    </row>
    <row r="358">
      <c r="A358" s="27">
        <v>42422.0</v>
      </c>
      <c r="B358" t="s">
        <v>20</v>
      </c>
      <c r="C358">
        <v>118760.0</v>
      </c>
      <c r="D358" s="29" t="s">
        <v>36</v>
      </c>
      <c r="E358" s="29" t="s">
        <v>902</v>
      </c>
      <c r="F358" s="29" t="s">
        <v>902</v>
      </c>
      <c r="G358" s="29" t="s">
        <v>616</v>
      </c>
      <c r="H358" t="s">
        <v>616</v>
      </c>
      <c r="I358">
        <v>2012.0</v>
      </c>
      <c r="J358">
        <v>375000.0</v>
      </c>
      <c r="K358">
        <v>37381.0</v>
      </c>
      <c r="L358">
        <v>4.0</v>
      </c>
      <c r="M358">
        <v>1.0</v>
      </c>
      <c r="N358" t="s">
        <v>16</v>
      </c>
    </row>
    <row r="359">
      <c r="A359" s="31">
        <v>42447.0</v>
      </c>
      <c r="B359" t="s">
        <v>20</v>
      </c>
      <c r="C359">
        <v>100549.0</v>
      </c>
      <c r="D359" s="29" t="s">
        <v>91</v>
      </c>
      <c r="E359" s="29" t="s">
        <v>907</v>
      </c>
      <c r="F359" s="29" t="s">
        <v>907</v>
      </c>
      <c r="G359" s="29" t="s">
        <v>1574</v>
      </c>
      <c r="H359" t="s">
        <v>1574</v>
      </c>
      <c r="I359">
        <v>2013.0</v>
      </c>
      <c r="J359">
        <v>480000.0</v>
      </c>
      <c r="K359">
        <v>22209.0</v>
      </c>
      <c r="L359">
        <v>3.0</v>
      </c>
      <c r="M359">
        <v>1.0</v>
      </c>
      <c r="N359" t="s">
        <v>16</v>
      </c>
    </row>
    <row r="360">
      <c r="A360" s="31">
        <v>42451.0</v>
      </c>
      <c r="B360" t="s">
        <v>20</v>
      </c>
      <c r="C360">
        <v>121540.0</v>
      </c>
      <c r="D360" s="29" t="s">
        <v>36</v>
      </c>
      <c r="E360" s="29" t="s">
        <v>902</v>
      </c>
      <c r="F360" s="29" t="s">
        <v>902</v>
      </c>
      <c r="G360" s="29" t="s">
        <v>1505</v>
      </c>
      <c r="H360" t="s">
        <v>1505</v>
      </c>
      <c r="I360">
        <v>2011.0</v>
      </c>
      <c r="J360">
        <v>285000.0</v>
      </c>
      <c r="K360">
        <v>31261.0</v>
      </c>
      <c r="L360">
        <v>5.0</v>
      </c>
      <c r="M360">
        <v>2.0</v>
      </c>
      <c r="N360" t="s">
        <v>16</v>
      </c>
    </row>
    <row r="361">
      <c r="A361" s="31">
        <v>42451.0</v>
      </c>
      <c r="B361" t="s">
        <v>20</v>
      </c>
      <c r="C361">
        <v>120379.0</v>
      </c>
      <c r="D361" s="29" t="s">
        <v>25</v>
      </c>
      <c r="E361" s="29" t="s">
        <v>195</v>
      </c>
      <c r="F361" s="29" t="s">
        <v>195</v>
      </c>
      <c r="G361" s="29" t="s">
        <v>220</v>
      </c>
      <c r="H361" t="s">
        <v>220</v>
      </c>
      <c r="I361">
        <v>2012.0</v>
      </c>
      <c r="J361">
        <v>630000.0</v>
      </c>
      <c r="K361">
        <v>37638.0</v>
      </c>
      <c r="L361">
        <v>4.0</v>
      </c>
      <c r="M361">
        <v>2.0</v>
      </c>
      <c r="N361" t="s">
        <v>16</v>
      </c>
    </row>
    <row r="362">
      <c r="A362" s="31">
        <v>42454.0</v>
      </c>
      <c r="B362" t="s">
        <v>20</v>
      </c>
      <c r="C362">
        <v>137284.0</v>
      </c>
      <c r="D362" s="29" t="s">
        <v>64</v>
      </c>
      <c r="E362" s="29" t="s">
        <v>98</v>
      </c>
      <c r="F362" s="29" t="s">
        <v>98</v>
      </c>
      <c r="G362" s="29" t="s">
        <v>486</v>
      </c>
      <c r="H362" t="s">
        <v>486</v>
      </c>
      <c r="I362">
        <v>2014.0</v>
      </c>
      <c r="J362">
        <v>565000.0</v>
      </c>
      <c r="K362">
        <v>10832.0</v>
      </c>
      <c r="L362">
        <v>2.0</v>
      </c>
      <c r="M362">
        <v>1.0</v>
      </c>
      <c r="N362" t="s">
        <v>16</v>
      </c>
    </row>
    <row r="363">
      <c r="A363" s="27">
        <v>42451.0</v>
      </c>
      <c r="B363" t="s">
        <v>20</v>
      </c>
      <c r="C363">
        <v>121974.0</v>
      </c>
      <c r="D363" s="29" t="s">
        <v>61</v>
      </c>
      <c r="E363" s="29" t="s">
        <v>240</v>
      </c>
      <c r="F363" s="29" t="s">
        <v>240</v>
      </c>
      <c r="G363" s="29" t="s">
        <v>2729</v>
      </c>
      <c r="H363" t="s">
        <v>911</v>
      </c>
      <c r="I363">
        <v>2011.0</v>
      </c>
      <c r="J363">
        <v>400000.0</v>
      </c>
      <c r="K363">
        <v>47639.0</v>
      </c>
      <c r="L363">
        <v>5.0</v>
      </c>
      <c r="M363">
        <v>1.0</v>
      </c>
      <c r="N363" t="s">
        <v>16</v>
      </c>
    </row>
    <row r="364">
      <c r="A364" s="31">
        <v>42454.0</v>
      </c>
      <c r="B364" t="s">
        <v>20</v>
      </c>
      <c r="C364">
        <v>137644.0</v>
      </c>
      <c r="D364" s="29" t="s">
        <v>32</v>
      </c>
      <c r="E364" s="29" t="s">
        <v>155</v>
      </c>
      <c r="F364" s="29" t="s">
        <v>155</v>
      </c>
      <c r="G364" s="29" t="s">
        <v>317</v>
      </c>
      <c r="H364" t="s">
        <v>317</v>
      </c>
      <c r="I364">
        <v>2006.0</v>
      </c>
      <c r="J364">
        <v>350000.0</v>
      </c>
      <c r="K364">
        <v>91811.0</v>
      </c>
      <c r="L364">
        <v>10.0</v>
      </c>
      <c r="M364">
        <v>2.0</v>
      </c>
      <c r="N364" t="s">
        <v>16</v>
      </c>
    </row>
    <row r="365">
      <c r="A365" s="27">
        <v>42454.0</v>
      </c>
      <c r="B365" t="s">
        <v>20</v>
      </c>
      <c r="C365">
        <v>138582.0</v>
      </c>
      <c r="D365" s="29" t="s">
        <v>81</v>
      </c>
      <c r="E365" s="29" t="s">
        <v>1059</v>
      </c>
      <c r="F365" s="29" t="s">
        <v>1059</v>
      </c>
      <c r="G365" s="29" t="s">
        <v>2783</v>
      </c>
      <c r="H365" t="s">
        <v>2783</v>
      </c>
      <c r="I365">
        <v>2015.0</v>
      </c>
      <c r="J365">
        <v>725000.0</v>
      </c>
      <c r="K365">
        <v>5336.0</v>
      </c>
      <c r="L365">
        <v>1.0</v>
      </c>
      <c r="M365">
        <v>1.0</v>
      </c>
      <c r="N365" t="s">
        <v>16</v>
      </c>
    </row>
    <row r="366">
      <c r="A366" s="27">
        <v>42454.0</v>
      </c>
      <c r="B366" t="s">
        <v>20</v>
      </c>
      <c r="C366">
        <v>139414.0</v>
      </c>
      <c r="D366" s="29" t="s">
        <v>91</v>
      </c>
      <c r="E366" s="29" t="s">
        <v>92</v>
      </c>
      <c r="F366" s="29" t="s">
        <v>92</v>
      </c>
      <c r="G366" s="29" t="s">
        <v>141</v>
      </c>
      <c r="H366" t="s">
        <v>141</v>
      </c>
      <c r="I366">
        <v>2011.0</v>
      </c>
      <c r="J366">
        <v>780000.0</v>
      </c>
      <c r="K366">
        <v>52149.0</v>
      </c>
      <c r="L366">
        <v>5.0</v>
      </c>
      <c r="M366">
        <v>2.0</v>
      </c>
      <c r="N366" t="s">
        <v>16</v>
      </c>
    </row>
    <row r="367">
      <c r="A367" s="31">
        <v>42452.0</v>
      </c>
      <c r="B367" t="s">
        <v>20</v>
      </c>
      <c r="C367">
        <v>131402.0</v>
      </c>
      <c r="D367" s="29" t="s">
        <v>273</v>
      </c>
      <c r="E367" s="29" t="s">
        <v>2225</v>
      </c>
      <c r="F367" s="29" t="s">
        <v>2225</v>
      </c>
      <c r="G367" s="29" t="s">
        <v>2470</v>
      </c>
      <c r="H367" t="s">
        <v>2470</v>
      </c>
      <c r="I367">
        <v>2013.0</v>
      </c>
      <c r="J367">
        <v>175000.0</v>
      </c>
      <c r="K367">
        <v>3665.0</v>
      </c>
      <c r="L367">
        <v>3.0</v>
      </c>
      <c r="M367">
        <v>2.0</v>
      </c>
      <c r="N367" t="s">
        <v>16</v>
      </c>
    </row>
    <row r="368">
      <c r="A368" s="31">
        <v>42454.0</v>
      </c>
      <c r="B368" t="s">
        <v>20</v>
      </c>
      <c r="C368">
        <v>139101.0</v>
      </c>
      <c r="D368" s="29" t="s">
        <v>64</v>
      </c>
      <c r="E368" s="29" t="s">
        <v>789</v>
      </c>
      <c r="F368" s="29" t="s">
        <v>789</v>
      </c>
      <c r="G368" s="29" t="s">
        <v>790</v>
      </c>
      <c r="H368" t="s">
        <v>790</v>
      </c>
      <c r="I368">
        <v>2011.0</v>
      </c>
      <c r="J368">
        <v>483000.0</v>
      </c>
      <c r="K368">
        <v>25150.0</v>
      </c>
      <c r="L368">
        <v>5.0</v>
      </c>
      <c r="M368">
        <v>1.0</v>
      </c>
      <c r="N368" t="s">
        <v>16</v>
      </c>
    </row>
    <row r="369">
      <c r="A369" s="27">
        <v>42452.0</v>
      </c>
      <c r="B369" t="s">
        <v>20</v>
      </c>
      <c r="C369">
        <v>131687.0</v>
      </c>
      <c r="D369" s="29" t="s">
        <v>77</v>
      </c>
      <c r="E369" s="29" t="s">
        <v>1289</v>
      </c>
      <c r="F369" s="29" t="s">
        <v>1289</v>
      </c>
      <c r="G369" s="29" t="s">
        <v>2231</v>
      </c>
      <c r="H369" t="s">
        <v>2231</v>
      </c>
      <c r="I369">
        <v>2007.0</v>
      </c>
      <c r="J369">
        <v>300000.0</v>
      </c>
      <c r="K369">
        <v>87096.0</v>
      </c>
      <c r="L369">
        <v>9.0</v>
      </c>
      <c r="M369">
        <v>1.0</v>
      </c>
      <c r="N369" t="s">
        <v>16</v>
      </c>
    </row>
    <row r="370">
      <c r="A370" s="31">
        <v>42449.0</v>
      </c>
      <c r="B370" t="s">
        <v>20</v>
      </c>
      <c r="C370">
        <v>107434.0</v>
      </c>
      <c r="D370" s="29" t="s">
        <v>91</v>
      </c>
      <c r="E370" s="29" t="s">
        <v>92</v>
      </c>
      <c r="F370" s="29" t="s">
        <v>92</v>
      </c>
      <c r="G370" s="29" t="s">
        <v>141</v>
      </c>
      <c r="H370" t="s">
        <v>141</v>
      </c>
      <c r="I370">
        <v>2012.0</v>
      </c>
      <c r="J370">
        <v>800000.0</v>
      </c>
      <c r="K370">
        <v>36525.0</v>
      </c>
      <c r="L370">
        <v>4.0</v>
      </c>
      <c r="M370">
        <v>1.0</v>
      </c>
      <c r="N370" t="s">
        <v>16</v>
      </c>
    </row>
    <row r="371">
      <c r="A371" s="31">
        <v>42449.0</v>
      </c>
      <c r="B371" t="s">
        <v>20</v>
      </c>
      <c r="C371">
        <v>131811.0</v>
      </c>
      <c r="D371" s="29" t="s">
        <v>32</v>
      </c>
      <c r="E371" s="29" t="s">
        <v>178</v>
      </c>
      <c r="F371" s="29" t="s">
        <v>178</v>
      </c>
      <c r="G371" s="29" t="s">
        <v>181</v>
      </c>
      <c r="H371" t="s">
        <v>2784</v>
      </c>
      <c r="I371">
        <v>2015.0</v>
      </c>
      <c r="J371">
        <v>1050000.0</v>
      </c>
      <c r="K371">
        <v>1159.0</v>
      </c>
      <c r="L371">
        <v>1.0</v>
      </c>
      <c r="M371">
        <v>1.0</v>
      </c>
      <c r="N371" t="s">
        <v>16</v>
      </c>
    </row>
    <row r="372">
      <c r="A372" s="31">
        <v>42449.0</v>
      </c>
      <c r="B372" t="s">
        <v>20</v>
      </c>
      <c r="C372">
        <v>107135.0</v>
      </c>
      <c r="D372" s="29" t="s">
        <v>61</v>
      </c>
      <c r="E372" s="29" t="s">
        <v>1933</v>
      </c>
      <c r="F372" s="29" t="s">
        <v>1933</v>
      </c>
      <c r="G372" s="29" t="s">
        <v>1844</v>
      </c>
      <c r="H372" t="s">
        <v>1183</v>
      </c>
      <c r="I372">
        <v>2005.0</v>
      </c>
      <c r="J372">
        <v>165000.0</v>
      </c>
      <c r="K372">
        <v>81010.0</v>
      </c>
      <c r="L372">
        <v>11.0</v>
      </c>
      <c r="M372">
        <v>2.0</v>
      </c>
      <c r="N372" t="s">
        <v>16</v>
      </c>
    </row>
    <row r="373">
      <c r="A373" s="31">
        <v>42456.0</v>
      </c>
      <c r="B373" t="s">
        <v>20</v>
      </c>
      <c r="C373">
        <v>216748.0</v>
      </c>
      <c r="D373" s="29" t="s">
        <v>91</v>
      </c>
      <c r="E373" s="29" t="s">
        <v>243</v>
      </c>
      <c r="F373" s="29" t="s">
        <v>243</v>
      </c>
      <c r="G373" s="29" t="s">
        <v>1260</v>
      </c>
      <c r="H373" t="s">
        <v>1260</v>
      </c>
      <c r="I373">
        <v>2014.0</v>
      </c>
      <c r="J373">
        <v>720000.0</v>
      </c>
      <c r="K373">
        <v>12804.0</v>
      </c>
      <c r="L373">
        <v>2.0</v>
      </c>
      <c r="M373">
        <v>1.0</v>
      </c>
      <c r="N373" t="s">
        <v>16</v>
      </c>
    </row>
    <row r="374">
      <c r="A374" s="31">
        <v>42451.0</v>
      </c>
      <c r="B374" t="s">
        <v>20</v>
      </c>
      <c r="C374">
        <v>123116.0</v>
      </c>
      <c r="D374" s="29" t="s">
        <v>61</v>
      </c>
      <c r="E374" s="29" t="s">
        <v>216</v>
      </c>
      <c r="F374" s="29" t="s">
        <v>216</v>
      </c>
      <c r="G374" s="29" t="s">
        <v>203</v>
      </c>
      <c r="H374" t="s">
        <v>203</v>
      </c>
      <c r="I374">
        <v>2013.0</v>
      </c>
      <c r="J374">
        <v>490000.0</v>
      </c>
      <c r="K374">
        <v>31701.0</v>
      </c>
      <c r="L374">
        <v>3.0</v>
      </c>
      <c r="M374">
        <v>1.0</v>
      </c>
      <c r="N374" t="s">
        <v>16</v>
      </c>
    </row>
    <row r="375">
      <c r="A375" s="31">
        <v>42451.0</v>
      </c>
      <c r="B375" t="s">
        <v>20</v>
      </c>
      <c r="C375">
        <v>124339.0</v>
      </c>
      <c r="D375" s="29" t="s">
        <v>81</v>
      </c>
      <c r="E375" s="29" t="s">
        <v>82</v>
      </c>
      <c r="F375" s="29" t="s">
        <v>82</v>
      </c>
      <c r="G375" s="29" t="s">
        <v>294</v>
      </c>
      <c r="H375" t="s">
        <v>294</v>
      </c>
      <c r="I375">
        <v>2011.0</v>
      </c>
      <c r="J375">
        <v>550000.0</v>
      </c>
      <c r="K375">
        <v>30959.0</v>
      </c>
      <c r="L375">
        <v>5.0</v>
      </c>
      <c r="M375">
        <v>2.0</v>
      </c>
      <c r="N375" t="s">
        <v>16</v>
      </c>
    </row>
    <row r="376">
      <c r="A376" s="31">
        <v>42451.0</v>
      </c>
      <c r="B376" t="s">
        <v>20</v>
      </c>
      <c r="C376">
        <v>219151.0</v>
      </c>
      <c r="D376" s="29" t="s">
        <v>91</v>
      </c>
      <c r="E376" s="29" t="s">
        <v>907</v>
      </c>
      <c r="F376" s="29" t="s">
        <v>907</v>
      </c>
      <c r="G376" s="29" t="s">
        <v>2715</v>
      </c>
      <c r="H376" t="s">
        <v>2715</v>
      </c>
      <c r="I376">
        <v>2012.0</v>
      </c>
      <c r="J376">
        <v>370000.0</v>
      </c>
      <c r="K376">
        <v>9958.0</v>
      </c>
      <c r="L376">
        <v>4.0</v>
      </c>
      <c r="M376">
        <v>1.0</v>
      </c>
      <c r="N376" t="s">
        <v>16</v>
      </c>
    </row>
    <row r="377">
      <c r="A377" s="31">
        <v>42451.0</v>
      </c>
      <c r="B377" t="s">
        <v>20</v>
      </c>
      <c r="C377">
        <v>124742.0</v>
      </c>
      <c r="D377" s="29" t="s">
        <v>55</v>
      </c>
      <c r="E377" s="29" t="s">
        <v>58</v>
      </c>
      <c r="F377" s="29" t="s">
        <v>58</v>
      </c>
      <c r="G377" s="29" t="s">
        <v>57</v>
      </c>
      <c r="H377" t="s">
        <v>57</v>
      </c>
      <c r="I377">
        <v>2015.0</v>
      </c>
      <c r="J377">
        <v>1040000.0</v>
      </c>
      <c r="K377">
        <v>14716.0</v>
      </c>
      <c r="L377">
        <v>1.0</v>
      </c>
      <c r="M377">
        <v>1.0</v>
      </c>
      <c r="N377" t="s">
        <v>16</v>
      </c>
    </row>
    <row r="378">
      <c r="A378" s="31">
        <v>42449.0</v>
      </c>
      <c r="B378" t="s">
        <v>20</v>
      </c>
      <c r="C378">
        <v>107641.0</v>
      </c>
      <c r="D378" s="29" t="s">
        <v>91</v>
      </c>
      <c r="E378" s="29" t="s">
        <v>1442</v>
      </c>
      <c r="F378" s="29" t="s">
        <v>1442</v>
      </c>
      <c r="G378" s="29" t="s">
        <v>1443</v>
      </c>
      <c r="H378" t="s">
        <v>1443</v>
      </c>
      <c r="I378">
        <v>2012.0</v>
      </c>
      <c r="J378">
        <v>309000.0</v>
      </c>
      <c r="K378">
        <v>57904.0</v>
      </c>
      <c r="L378">
        <v>4.0</v>
      </c>
      <c r="M378">
        <v>2.0</v>
      </c>
      <c r="N378" t="s">
        <v>16</v>
      </c>
    </row>
    <row r="379">
      <c r="A379" s="31">
        <v>42412.0</v>
      </c>
      <c r="B379" t="s">
        <v>20</v>
      </c>
      <c r="C379">
        <v>17931.0</v>
      </c>
      <c r="D379" s="29" t="s">
        <v>91</v>
      </c>
      <c r="E379" s="29" t="s">
        <v>92</v>
      </c>
      <c r="F379" s="29" t="s">
        <v>92</v>
      </c>
      <c r="G379" s="29" t="s">
        <v>124</v>
      </c>
      <c r="H379" t="s">
        <v>124</v>
      </c>
      <c r="I379">
        <v>2014.0</v>
      </c>
      <c r="J379">
        <v>858600.0</v>
      </c>
      <c r="K379">
        <v>28400.0</v>
      </c>
      <c r="L379">
        <v>2.0</v>
      </c>
      <c r="M379">
        <v>1.0</v>
      </c>
      <c r="N379" t="s">
        <v>16</v>
      </c>
    </row>
    <row r="380">
      <c r="A380" s="31">
        <v>42441.0</v>
      </c>
      <c r="B380" t="s">
        <v>20</v>
      </c>
      <c r="C380">
        <v>123619.0</v>
      </c>
      <c r="D380" s="29" t="s">
        <v>61</v>
      </c>
      <c r="E380" s="29" t="s">
        <v>914</v>
      </c>
      <c r="F380" t="s">
        <v>881</v>
      </c>
      <c r="G380" s="29" t="s">
        <v>306</v>
      </c>
      <c r="H380" t="s">
        <v>306</v>
      </c>
      <c r="I380">
        <v>2013.0</v>
      </c>
      <c r="J380">
        <v>325000.0</v>
      </c>
      <c r="K380">
        <v>29812.0</v>
      </c>
      <c r="L380">
        <v>3.0</v>
      </c>
      <c r="M380">
        <v>1.0</v>
      </c>
      <c r="N380" t="s">
        <v>16</v>
      </c>
    </row>
    <row r="381">
      <c r="A381" s="31">
        <v>42437.0</v>
      </c>
      <c r="B381" t="s">
        <v>20</v>
      </c>
      <c r="C381">
        <v>136287.0</v>
      </c>
      <c r="D381" s="29" t="s">
        <v>91</v>
      </c>
      <c r="E381" s="29" t="s">
        <v>546</v>
      </c>
      <c r="F381" s="29" t="s">
        <v>546</v>
      </c>
      <c r="G381" s="29" t="s">
        <v>547</v>
      </c>
      <c r="H381" t="s">
        <v>547</v>
      </c>
      <c r="I381">
        <v>2014.0</v>
      </c>
      <c r="J381">
        <v>470000.0</v>
      </c>
      <c r="K381">
        <v>6514.0</v>
      </c>
      <c r="L381">
        <v>2.0</v>
      </c>
      <c r="M381">
        <v>2.0</v>
      </c>
      <c r="N381" t="s">
        <v>16</v>
      </c>
    </row>
    <row r="382">
      <c r="A382" s="31">
        <v>42452.0</v>
      </c>
      <c r="B382" t="s">
        <v>20</v>
      </c>
      <c r="C382">
        <v>217158.0</v>
      </c>
      <c r="D382" s="29" t="s">
        <v>91</v>
      </c>
      <c r="E382" s="29" t="s">
        <v>1442</v>
      </c>
      <c r="F382" s="29" t="s">
        <v>1442</v>
      </c>
      <c r="G382" s="29" t="s">
        <v>1443</v>
      </c>
      <c r="H382" t="s">
        <v>1443</v>
      </c>
      <c r="I382">
        <v>2008.0</v>
      </c>
      <c r="J382">
        <v>232000.0</v>
      </c>
      <c r="K382">
        <v>42230.0</v>
      </c>
      <c r="L382">
        <v>8.0</v>
      </c>
      <c r="M382">
        <v>1.0</v>
      </c>
      <c r="N382" t="s">
        <v>16</v>
      </c>
    </row>
    <row r="383">
      <c r="A383" s="31">
        <v>42451.0</v>
      </c>
      <c r="B383" t="s">
        <v>20</v>
      </c>
      <c r="C383">
        <v>116118.0</v>
      </c>
      <c r="D383" s="29" t="s">
        <v>91</v>
      </c>
      <c r="E383" s="29" t="s">
        <v>1442</v>
      </c>
      <c r="F383" s="29" t="s">
        <v>1442</v>
      </c>
      <c r="G383" s="29" t="s">
        <v>1443</v>
      </c>
      <c r="H383" t="s">
        <v>1443</v>
      </c>
      <c r="I383">
        <v>2010.0</v>
      </c>
      <c r="J383">
        <v>265000.0</v>
      </c>
      <c r="K383">
        <v>36635.0</v>
      </c>
      <c r="L383">
        <v>6.0</v>
      </c>
      <c r="M383">
        <v>1.0</v>
      </c>
      <c r="N383" t="s">
        <v>16</v>
      </c>
    </row>
    <row r="384">
      <c r="A384" s="31">
        <v>42452.0</v>
      </c>
      <c r="B384" t="s">
        <v>20</v>
      </c>
      <c r="C384">
        <v>130501.0</v>
      </c>
      <c r="D384" s="29" t="s">
        <v>273</v>
      </c>
      <c r="E384" s="29" t="s">
        <v>2225</v>
      </c>
      <c r="F384" s="29" t="s">
        <v>2225</v>
      </c>
      <c r="G384" s="29" t="s">
        <v>2470</v>
      </c>
      <c r="H384" t="s">
        <v>2470</v>
      </c>
      <c r="I384">
        <v>2012.0</v>
      </c>
      <c r="J384">
        <v>85000.0</v>
      </c>
      <c r="K384">
        <v>10920.0</v>
      </c>
      <c r="L384">
        <v>4.0</v>
      </c>
      <c r="M384">
        <v>1.0</v>
      </c>
      <c r="N384" t="s">
        <v>16</v>
      </c>
    </row>
    <row r="385">
      <c r="A385" s="31">
        <v>42435.0</v>
      </c>
      <c r="B385" t="s">
        <v>20</v>
      </c>
      <c r="C385">
        <v>117090.0</v>
      </c>
      <c r="D385" s="29" t="s">
        <v>61</v>
      </c>
      <c r="E385" s="29" t="s">
        <v>202</v>
      </c>
      <c r="F385" s="29" t="s">
        <v>202</v>
      </c>
      <c r="G385" s="29" t="s">
        <v>172</v>
      </c>
      <c r="H385" t="s">
        <v>172</v>
      </c>
      <c r="I385">
        <v>2010.0</v>
      </c>
      <c r="J385">
        <v>450000.0</v>
      </c>
      <c r="K385">
        <v>50590.0</v>
      </c>
      <c r="L385">
        <v>6.0</v>
      </c>
      <c r="M385">
        <v>1.0</v>
      </c>
      <c r="N385" t="s">
        <v>16</v>
      </c>
    </row>
    <row r="386">
      <c r="A386" s="31">
        <v>42435.0</v>
      </c>
      <c r="B386" t="s">
        <v>20</v>
      </c>
      <c r="C386">
        <v>136000.0</v>
      </c>
      <c r="D386" s="29" t="s">
        <v>91</v>
      </c>
      <c r="E386" s="29" t="s">
        <v>907</v>
      </c>
      <c r="F386" s="29" t="s">
        <v>907</v>
      </c>
      <c r="G386" s="29" t="s">
        <v>847</v>
      </c>
      <c r="H386" t="s">
        <v>847</v>
      </c>
      <c r="I386">
        <v>2008.0</v>
      </c>
      <c r="J386">
        <v>275000.0</v>
      </c>
      <c r="K386">
        <v>29070.0</v>
      </c>
      <c r="L386">
        <v>8.0</v>
      </c>
      <c r="M386">
        <v>1.0</v>
      </c>
      <c r="N386" t="s">
        <v>16</v>
      </c>
    </row>
    <row r="387">
      <c r="A387" s="31">
        <v>42432.0</v>
      </c>
      <c r="B387" t="s">
        <v>20</v>
      </c>
      <c r="C387">
        <v>72005.0</v>
      </c>
      <c r="D387" s="29" t="s">
        <v>77</v>
      </c>
      <c r="E387" s="29" t="s">
        <v>623</v>
      </c>
      <c r="F387" s="29" t="s">
        <v>623</v>
      </c>
      <c r="G387" s="29" t="s">
        <v>600</v>
      </c>
      <c r="H387" t="s">
        <v>600</v>
      </c>
      <c r="I387">
        <v>2012.0</v>
      </c>
      <c r="J387">
        <v>400000.0</v>
      </c>
      <c r="K387">
        <v>46586.0</v>
      </c>
      <c r="L387">
        <v>4.0</v>
      </c>
      <c r="M387">
        <v>2.0</v>
      </c>
      <c r="N387" t="s">
        <v>16</v>
      </c>
    </row>
    <row r="388">
      <c r="A388" s="31">
        <v>42444.0</v>
      </c>
      <c r="B388" t="s">
        <v>20</v>
      </c>
      <c r="C388">
        <v>139311.0</v>
      </c>
      <c r="D388" s="29" t="s">
        <v>55</v>
      </c>
      <c r="E388" s="29" t="s">
        <v>58</v>
      </c>
      <c r="F388" s="29" t="s">
        <v>58</v>
      </c>
      <c r="G388" s="29" t="s">
        <v>121</v>
      </c>
      <c r="H388" t="s">
        <v>121</v>
      </c>
      <c r="I388">
        <v>2014.0</v>
      </c>
      <c r="J388">
        <v>1000000.0</v>
      </c>
      <c r="K388">
        <v>43616.0</v>
      </c>
      <c r="L388">
        <v>2.0</v>
      </c>
      <c r="M388">
        <v>1.0</v>
      </c>
      <c r="N388" t="s">
        <v>16</v>
      </c>
    </row>
    <row r="389">
      <c r="A389" s="31">
        <v>42443.0</v>
      </c>
      <c r="B389" t="s">
        <v>20</v>
      </c>
      <c r="C389">
        <v>124793.0</v>
      </c>
      <c r="D389" s="29" t="s">
        <v>36</v>
      </c>
      <c r="E389" s="29" t="s">
        <v>2331</v>
      </c>
      <c r="F389" s="29" t="s">
        <v>2331</v>
      </c>
      <c r="G389" s="29" t="s">
        <v>2332</v>
      </c>
      <c r="H389" t="s">
        <v>2332</v>
      </c>
      <c r="I389">
        <v>2008.0</v>
      </c>
      <c r="J389">
        <v>300000.0</v>
      </c>
      <c r="K389">
        <v>63894.0</v>
      </c>
      <c r="L389">
        <v>8.0</v>
      </c>
      <c r="M389">
        <v>1.0</v>
      </c>
      <c r="N389" t="s">
        <v>16</v>
      </c>
    </row>
    <row r="390">
      <c r="A390" s="31">
        <v>42431.0</v>
      </c>
      <c r="B390" t="s">
        <v>20</v>
      </c>
      <c r="C390">
        <v>132478.0</v>
      </c>
      <c r="D390" s="29" t="s">
        <v>44</v>
      </c>
      <c r="E390" s="29" t="s">
        <v>244</v>
      </c>
      <c r="F390" s="29" t="s">
        <v>244</v>
      </c>
      <c r="G390" s="29" t="s">
        <v>380</v>
      </c>
      <c r="H390" t="s">
        <v>380</v>
      </c>
      <c r="I390">
        <v>2012.0</v>
      </c>
      <c r="J390">
        <v>545000.0</v>
      </c>
      <c r="K390">
        <v>62199.0</v>
      </c>
      <c r="L390">
        <v>4.0</v>
      </c>
      <c r="M390">
        <v>1.0</v>
      </c>
      <c r="N390" t="s">
        <v>16</v>
      </c>
    </row>
    <row r="391">
      <c r="A391" s="31">
        <v>42432.0</v>
      </c>
      <c r="B391" t="s">
        <v>20</v>
      </c>
      <c r="C391">
        <v>52226.0</v>
      </c>
      <c r="D391" s="29" t="s">
        <v>61</v>
      </c>
      <c r="E391" s="29" t="s">
        <v>202</v>
      </c>
      <c r="F391" s="29" t="s">
        <v>202</v>
      </c>
      <c r="G391" s="29" t="s">
        <v>289</v>
      </c>
      <c r="H391" t="s">
        <v>289</v>
      </c>
      <c r="I391">
        <v>2007.0</v>
      </c>
      <c r="J391">
        <v>290000.0</v>
      </c>
      <c r="K391">
        <v>96317.0</v>
      </c>
      <c r="L391">
        <v>9.0</v>
      </c>
      <c r="M391">
        <v>2.0</v>
      </c>
      <c r="N391" t="s">
        <v>16</v>
      </c>
    </row>
    <row r="392">
      <c r="A392" s="31">
        <v>42395.0</v>
      </c>
      <c r="B392" t="s">
        <v>20</v>
      </c>
      <c r="C392">
        <v>110611.0</v>
      </c>
      <c r="D392" s="29" t="s">
        <v>91</v>
      </c>
      <c r="E392" s="29" t="s">
        <v>907</v>
      </c>
      <c r="F392" s="29" t="s">
        <v>907</v>
      </c>
      <c r="G392" s="29" t="s">
        <v>235</v>
      </c>
      <c r="H392" t="s">
        <v>235</v>
      </c>
      <c r="I392">
        <v>2011.0</v>
      </c>
      <c r="J392">
        <v>330000.0</v>
      </c>
      <c r="K392">
        <v>27216.0</v>
      </c>
      <c r="L392">
        <v>5.0</v>
      </c>
      <c r="M392">
        <v>2.0</v>
      </c>
      <c r="N392" t="s">
        <v>16</v>
      </c>
    </row>
    <row r="393">
      <c r="A393" s="31">
        <v>42456.0</v>
      </c>
      <c r="B393" t="s">
        <v>20</v>
      </c>
      <c r="C393">
        <v>218358.0</v>
      </c>
      <c r="D393" s="29" t="s">
        <v>91</v>
      </c>
      <c r="E393" s="29" t="s">
        <v>92</v>
      </c>
      <c r="F393" s="29" t="s">
        <v>92</v>
      </c>
      <c r="G393" s="29" t="s">
        <v>141</v>
      </c>
      <c r="H393" t="s">
        <v>141</v>
      </c>
      <c r="I393">
        <v>2013.0</v>
      </c>
      <c r="J393">
        <v>760000.0</v>
      </c>
      <c r="K393">
        <v>44842.0</v>
      </c>
      <c r="L393">
        <v>3.0</v>
      </c>
      <c r="M393">
        <v>1.0</v>
      </c>
      <c r="N393" t="s">
        <v>16</v>
      </c>
    </row>
    <row r="394">
      <c r="A394" s="31">
        <v>42456.0</v>
      </c>
      <c r="B394" t="s">
        <v>20</v>
      </c>
      <c r="C394">
        <v>211845.0</v>
      </c>
      <c r="D394" s="29" t="s">
        <v>77</v>
      </c>
      <c r="E394" s="29" t="s">
        <v>623</v>
      </c>
      <c r="F394" s="29" t="s">
        <v>623</v>
      </c>
      <c r="G394" s="29" t="s">
        <v>2720</v>
      </c>
      <c r="H394" t="s">
        <v>2720</v>
      </c>
      <c r="I394">
        <v>2012.0</v>
      </c>
      <c r="J394">
        <v>300000.0</v>
      </c>
      <c r="K394">
        <v>44397.0</v>
      </c>
      <c r="L394">
        <v>4.0</v>
      </c>
      <c r="M394">
        <v>2.0</v>
      </c>
      <c r="N394" t="s">
        <v>16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25"/>
    <col customWidth="1" min="2" max="2" width="9.38"/>
    <col customWidth="1" min="3" max="3" width="9.63"/>
    <col customWidth="1" min="4" max="4" width="10.63"/>
    <col customWidth="1" min="5" max="5" width="11.88"/>
    <col customWidth="1" min="6" max="6" width="10.38"/>
    <col customWidth="1" min="7" max="7" width="11.25"/>
    <col customWidth="1" min="8" max="8" width="9.25"/>
    <col customWidth="1" min="9" max="10" width="8.38"/>
    <col customWidth="1" min="11" max="11" width="10.38"/>
    <col customWidth="1" min="12" max="12" width="7.5"/>
    <col customWidth="1" min="13" max="13" width="11.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2675</v>
      </c>
      <c r="G1" t="s">
        <v>5</v>
      </c>
      <c r="H1" t="s">
        <v>2676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>
      <c r="A2" s="29" t="str">
        <f t="array" ref="A2:N5261">(oldTransactionData!A2:N4867)</f>
        <v>1-Jan-16</v>
      </c>
      <c r="B2" t="s">
        <v>12</v>
      </c>
      <c r="C2">
        <v>132720.0</v>
      </c>
      <c r="D2" t="s">
        <v>13</v>
      </c>
      <c r="E2" t="s">
        <v>14</v>
      </c>
      <c r="F2" t="s">
        <v>14</v>
      </c>
      <c r="G2" t="s">
        <v>15</v>
      </c>
      <c r="H2" t="s">
        <v>15</v>
      </c>
      <c r="I2">
        <v>2013.0</v>
      </c>
      <c r="J2">
        <v>2331000.0</v>
      </c>
      <c r="K2">
        <v>28584.0</v>
      </c>
      <c r="L2">
        <v>3.0</v>
      </c>
      <c r="M2">
        <v>1.0</v>
      </c>
      <c r="N2" t="s">
        <v>16</v>
      </c>
    </row>
    <row r="3">
      <c r="A3" s="29">
        <v>42370.0</v>
      </c>
      <c r="B3" t="s">
        <v>12</v>
      </c>
      <c r="C3" s="32" t="s">
        <v>17</v>
      </c>
      <c r="D3" t="s">
        <v>13</v>
      </c>
      <c r="E3" t="s">
        <v>14</v>
      </c>
      <c r="F3" t="s">
        <v>14</v>
      </c>
      <c r="G3" t="s">
        <v>15</v>
      </c>
      <c r="H3" t="s">
        <v>15</v>
      </c>
      <c r="I3">
        <v>2013.0</v>
      </c>
      <c r="J3">
        <v>2331000.0</v>
      </c>
      <c r="K3">
        <v>28584.0</v>
      </c>
      <c r="L3">
        <v>3.0</v>
      </c>
      <c r="M3">
        <v>1.0</v>
      </c>
      <c r="N3" t="s">
        <v>16</v>
      </c>
    </row>
    <row r="4">
      <c r="A4" s="29">
        <v>42370.0</v>
      </c>
      <c r="B4" t="s">
        <v>12</v>
      </c>
      <c r="C4">
        <v>122850.0</v>
      </c>
      <c r="D4" t="s">
        <v>13</v>
      </c>
      <c r="E4" t="s">
        <v>18</v>
      </c>
      <c r="F4" t="s">
        <v>18</v>
      </c>
      <c r="G4" t="s">
        <v>19</v>
      </c>
      <c r="H4" t="s">
        <v>19</v>
      </c>
      <c r="I4">
        <v>2013.0</v>
      </c>
      <c r="J4">
        <v>2220000.0</v>
      </c>
      <c r="K4">
        <v>35433.0</v>
      </c>
      <c r="L4">
        <v>3.0</v>
      </c>
      <c r="M4">
        <v>1.0</v>
      </c>
      <c r="N4" t="s">
        <v>16</v>
      </c>
    </row>
    <row r="5">
      <c r="A5" s="29">
        <v>42370.0</v>
      </c>
      <c r="B5" t="s">
        <v>12</v>
      </c>
      <c r="C5">
        <v>122850.0</v>
      </c>
      <c r="D5" t="s">
        <v>13</v>
      </c>
      <c r="E5" t="s">
        <v>18</v>
      </c>
      <c r="F5" t="s">
        <v>18</v>
      </c>
      <c r="G5" t="s">
        <v>19</v>
      </c>
      <c r="H5" t="s">
        <v>19</v>
      </c>
      <c r="I5">
        <v>2013.0</v>
      </c>
      <c r="J5">
        <v>1942500.0</v>
      </c>
      <c r="K5">
        <v>35433.0</v>
      </c>
      <c r="L5">
        <v>3.0</v>
      </c>
      <c r="M5">
        <v>1.0</v>
      </c>
      <c r="N5" t="s">
        <v>16</v>
      </c>
    </row>
    <row r="6">
      <c r="A6" s="29">
        <v>42370.0</v>
      </c>
      <c r="B6" t="s">
        <v>20</v>
      </c>
      <c r="C6">
        <v>20407.0</v>
      </c>
      <c r="D6" t="s">
        <v>21</v>
      </c>
      <c r="E6" t="s">
        <v>22</v>
      </c>
      <c r="F6" t="s">
        <v>22</v>
      </c>
      <c r="G6" t="s">
        <v>23</v>
      </c>
      <c r="H6" t="s">
        <v>23</v>
      </c>
      <c r="I6">
        <v>2011.0</v>
      </c>
      <c r="J6">
        <v>1800000.0</v>
      </c>
      <c r="K6">
        <v>29181.0</v>
      </c>
      <c r="L6">
        <v>4.0</v>
      </c>
      <c r="M6">
        <v>1.0</v>
      </c>
      <c r="N6" t="s">
        <v>24</v>
      </c>
    </row>
    <row r="7">
      <c r="A7" s="29">
        <v>42370.0</v>
      </c>
      <c r="B7" t="s">
        <v>20</v>
      </c>
      <c r="C7">
        <v>21187.0</v>
      </c>
      <c r="D7" t="s">
        <v>13</v>
      </c>
      <c r="E7" t="s">
        <v>18</v>
      </c>
      <c r="F7" t="s">
        <v>18</v>
      </c>
      <c r="G7" t="s">
        <v>19</v>
      </c>
      <c r="H7" t="s">
        <v>19</v>
      </c>
      <c r="I7">
        <v>2010.0</v>
      </c>
      <c r="J7">
        <v>1800000.0</v>
      </c>
      <c r="K7">
        <v>77546.0</v>
      </c>
      <c r="L7">
        <v>5.0</v>
      </c>
      <c r="M7">
        <v>2.0</v>
      </c>
      <c r="N7" t="s">
        <v>16</v>
      </c>
    </row>
    <row r="8">
      <c r="A8" s="29">
        <v>42370.0</v>
      </c>
      <c r="B8" t="s">
        <v>20</v>
      </c>
      <c r="C8">
        <v>108063.0</v>
      </c>
      <c r="D8" t="s">
        <v>25</v>
      </c>
      <c r="E8" t="s">
        <v>26</v>
      </c>
      <c r="F8" t="s">
        <v>26</v>
      </c>
      <c r="G8" t="s">
        <v>27</v>
      </c>
      <c r="H8" t="s">
        <v>27</v>
      </c>
      <c r="I8">
        <v>2014.0</v>
      </c>
      <c r="J8">
        <v>1650000.0</v>
      </c>
      <c r="K8">
        <v>12604.0</v>
      </c>
      <c r="L8">
        <v>2.0</v>
      </c>
      <c r="M8">
        <v>1.0</v>
      </c>
      <c r="N8" t="s">
        <v>16</v>
      </c>
    </row>
    <row r="9">
      <c r="A9" s="29">
        <v>42370.0</v>
      </c>
      <c r="B9" t="s">
        <v>20</v>
      </c>
      <c r="C9">
        <v>66075.0</v>
      </c>
      <c r="D9" t="s">
        <v>13</v>
      </c>
      <c r="E9" t="s">
        <v>28</v>
      </c>
      <c r="F9" t="s">
        <v>28</v>
      </c>
      <c r="G9" t="s">
        <v>29</v>
      </c>
      <c r="H9" t="s">
        <v>29</v>
      </c>
      <c r="I9">
        <v>2014.0</v>
      </c>
      <c r="J9">
        <v>1500000.0</v>
      </c>
      <c r="K9">
        <v>62476.0</v>
      </c>
      <c r="L9">
        <v>1.0</v>
      </c>
      <c r="M9">
        <v>1.0</v>
      </c>
      <c r="N9" t="s">
        <v>16</v>
      </c>
    </row>
    <row r="10">
      <c r="A10" s="29">
        <v>42370.0</v>
      </c>
      <c r="B10" t="s">
        <v>20</v>
      </c>
      <c r="C10">
        <v>117141.0</v>
      </c>
      <c r="D10" t="s">
        <v>13</v>
      </c>
      <c r="E10" t="s">
        <v>30</v>
      </c>
      <c r="F10" t="s">
        <v>30</v>
      </c>
      <c r="G10" t="s">
        <v>31</v>
      </c>
      <c r="H10" t="s">
        <v>31</v>
      </c>
      <c r="I10">
        <v>2012.0</v>
      </c>
      <c r="J10">
        <v>1500000.0</v>
      </c>
      <c r="K10">
        <v>40263.0</v>
      </c>
      <c r="L10">
        <v>4.0</v>
      </c>
      <c r="M10">
        <v>2.0</v>
      </c>
      <c r="N10" t="s">
        <v>16</v>
      </c>
    </row>
    <row r="11">
      <c r="A11" s="29">
        <v>42370.0</v>
      </c>
      <c r="B11" t="s">
        <v>12</v>
      </c>
      <c r="C11">
        <v>115338.0</v>
      </c>
      <c r="D11" t="s">
        <v>32</v>
      </c>
      <c r="E11" t="s">
        <v>33</v>
      </c>
      <c r="F11" t="s">
        <v>33</v>
      </c>
      <c r="G11" t="s">
        <v>34</v>
      </c>
      <c r="H11" t="s">
        <v>34</v>
      </c>
      <c r="I11">
        <v>2014.0</v>
      </c>
      <c r="J11">
        <v>1387500.0</v>
      </c>
      <c r="K11">
        <v>7638.0</v>
      </c>
      <c r="L11">
        <v>2.0</v>
      </c>
      <c r="M11">
        <v>1.0</v>
      </c>
      <c r="N11" t="s">
        <v>16</v>
      </c>
    </row>
    <row r="12">
      <c r="A12" s="29">
        <v>42370.0</v>
      </c>
      <c r="B12" t="s">
        <v>12</v>
      </c>
      <c r="C12">
        <v>124916.0</v>
      </c>
      <c r="D12" t="s">
        <v>13</v>
      </c>
      <c r="E12" t="s">
        <v>30</v>
      </c>
      <c r="F12" t="s">
        <v>30</v>
      </c>
      <c r="G12" t="s">
        <v>35</v>
      </c>
      <c r="H12" t="s">
        <v>35</v>
      </c>
      <c r="I12">
        <v>2014.0</v>
      </c>
      <c r="J12">
        <v>1332000.0</v>
      </c>
      <c r="K12">
        <v>39993.0</v>
      </c>
      <c r="L12">
        <v>2.0</v>
      </c>
      <c r="M12">
        <v>1.0</v>
      </c>
      <c r="N12" t="s">
        <v>16</v>
      </c>
    </row>
    <row r="13">
      <c r="A13" s="29">
        <v>42370.0</v>
      </c>
      <c r="B13" t="s">
        <v>20</v>
      </c>
      <c r="C13">
        <v>18216.0</v>
      </c>
      <c r="D13" t="s">
        <v>32</v>
      </c>
      <c r="E13" t="s">
        <v>33</v>
      </c>
      <c r="F13" t="s">
        <v>33</v>
      </c>
      <c r="G13" t="s">
        <v>34</v>
      </c>
      <c r="H13" t="s">
        <v>34</v>
      </c>
      <c r="I13">
        <v>2012.0</v>
      </c>
      <c r="J13">
        <v>1300000.0</v>
      </c>
      <c r="K13">
        <v>27806.0</v>
      </c>
      <c r="L13">
        <v>3.0</v>
      </c>
      <c r="M13">
        <v>1.0</v>
      </c>
      <c r="N13" t="s">
        <v>16</v>
      </c>
    </row>
    <row r="14">
      <c r="A14" s="29">
        <v>42370.0</v>
      </c>
      <c r="B14" t="s">
        <v>20</v>
      </c>
      <c r="C14">
        <v>115074.0</v>
      </c>
      <c r="D14" t="s">
        <v>36</v>
      </c>
      <c r="E14" t="s">
        <v>37</v>
      </c>
      <c r="F14" t="s">
        <v>37</v>
      </c>
      <c r="G14" t="s">
        <v>38</v>
      </c>
      <c r="H14" t="s">
        <v>38</v>
      </c>
      <c r="I14">
        <v>2012.0</v>
      </c>
      <c r="J14">
        <v>1300000.0</v>
      </c>
      <c r="K14">
        <v>17049.0</v>
      </c>
      <c r="L14">
        <v>4.0</v>
      </c>
      <c r="M14">
        <v>1.0</v>
      </c>
      <c r="N14" t="s">
        <v>16</v>
      </c>
    </row>
    <row r="15">
      <c r="A15" s="29">
        <v>42370.0</v>
      </c>
      <c r="B15" t="s">
        <v>12</v>
      </c>
      <c r="C15">
        <v>117141.0</v>
      </c>
      <c r="D15" t="s">
        <v>13</v>
      </c>
      <c r="E15" t="s">
        <v>28</v>
      </c>
      <c r="F15" t="s">
        <v>28</v>
      </c>
      <c r="G15" t="s">
        <v>31</v>
      </c>
      <c r="H15" t="s">
        <v>31</v>
      </c>
      <c r="I15">
        <v>2012.0</v>
      </c>
      <c r="J15">
        <v>1298700.0</v>
      </c>
      <c r="K15">
        <v>40263.0</v>
      </c>
      <c r="L15">
        <v>4.0</v>
      </c>
      <c r="M15">
        <v>2.0</v>
      </c>
      <c r="N15" t="s">
        <v>16</v>
      </c>
    </row>
    <row r="16">
      <c r="A16" s="29">
        <v>42370.0</v>
      </c>
      <c r="B16" t="s">
        <v>12</v>
      </c>
      <c r="C16">
        <v>131548.0</v>
      </c>
      <c r="D16" t="s">
        <v>32</v>
      </c>
      <c r="E16" t="s">
        <v>33</v>
      </c>
      <c r="F16" t="s">
        <v>33</v>
      </c>
      <c r="G16" t="s">
        <v>39</v>
      </c>
      <c r="H16" t="s">
        <v>39</v>
      </c>
      <c r="I16">
        <v>2015.0</v>
      </c>
      <c r="J16">
        <v>1248750.0</v>
      </c>
      <c r="K16">
        <v>7138.0</v>
      </c>
      <c r="L16">
        <v>1.0</v>
      </c>
      <c r="M16">
        <v>1.0</v>
      </c>
      <c r="N16" t="s">
        <v>16</v>
      </c>
    </row>
    <row r="17">
      <c r="A17" s="29">
        <v>42370.0</v>
      </c>
      <c r="B17" t="s">
        <v>12</v>
      </c>
      <c r="C17">
        <v>120912.0</v>
      </c>
      <c r="D17" t="s">
        <v>32</v>
      </c>
      <c r="E17" t="s">
        <v>33</v>
      </c>
      <c r="F17" t="s">
        <v>33</v>
      </c>
      <c r="G17" t="s">
        <v>34</v>
      </c>
      <c r="H17" t="s">
        <v>34</v>
      </c>
      <c r="I17">
        <v>2014.0</v>
      </c>
      <c r="J17">
        <v>1248750.0</v>
      </c>
      <c r="K17">
        <v>24686.0</v>
      </c>
      <c r="L17">
        <v>2.0</v>
      </c>
      <c r="M17">
        <v>1.0</v>
      </c>
      <c r="N17" t="s">
        <v>16</v>
      </c>
    </row>
    <row r="18">
      <c r="A18" s="29">
        <v>42370.0</v>
      </c>
      <c r="B18" t="s">
        <v>12</v>
      </c>
      <c r="C18" s="32" t="s">
        <v>40</v>
      </c>
      <c r="D18" t="s">
        <v>32</v>
      </c>
      <c r="E18" t="s">
        <v>33</v>
      </c>
      <c r="F18" t="s">
        <v>33</v>
      </c>
      <c r="G18" t="s">
        <v>39</v>
      </c>
      <c r="H18" t="s">
        <v>39</v>
      </c>
      <c r="I18">
        <v>2015.0</v>
      </c>
      <c r="J18">
        <v>1248750.0</v>
      </c>
      <c r="K18">
        <v>7138.0</v>
      </c>
      <c r="L18">
        <v>1.0</v>
      </c>
      <c r="M18">
        <v>1.0</v>
      </c>
      <c r="N18" t="s">
        <v>16</v>
      </c>
    </row>
    <row r="19">
      <c r="A19" s="29">
        <v>42370.0</v>
      </c>
      <c r="B19" t="s">
        <v>20</v>
      </c>
      <c r="C19">
        <v>55918.0</v>
      </c>
      <c r="D19" t="s">
        <v>25</v>
      </c>
      <c r="E19" t="s">
        <v>41</v>
      </c>
      <c r="F19" t="s">
        <v>41</v>
      </c>
      <c r="G19" t="s">
        <v>42</v>
      </c>
      <c r="H19" t="s">
        <v>42</v>
      </c>
      <c r="I19">
        <v>2010.0</v>
      </c>
      <c r="J19">
        <v>1225000.0</v>
      </c>
      <c r="K19">
        <v>72547.0</v>
      </c>
      <c r="L19">
        <v>5.0</v>
      </c>
      <c r="M19">
        <v>1.0</v>
      </c>
      <c r="N19" t="s">
        <v>16</v>
      </c>
    </row>
    <row r="20">
      <c r="A20" s="29">
        <v>42370.0</v>
      </c>
      <c r="B20" t="s">
        <v>12</v>
      </c>
      <c r="C20" s="32" t="s">
        <v>43</v>
      </c>
      <c r="D20" t="s">
        <v>32</v>
      </c>
      <c r="E20" t="s">
        <v>33</v>
      </c>
      <c r="F20" t="s">
        <v>33</v>
      </c>
      <c r="G20" t="s">
        <v>34</v>
      </c>
      <c r="H20" t="s">
        <v>34</v>
      </c>
      <c r="I20">
        <v>2013.0</v>
      </c>
      <c r="J20">
        <v>1221000.0</v>
      </c>
      <c r="K20">
        <v>13403.0</v>
      </c>
      <c r="L20">
        <v>3.0</v>
      </c>
      <c r="M20">
        <v>1.0</v>
      </c>
      <c r="N20" t="s">
        <v>16</v>
      </c>
    </row>
    <row r="21">
      <c r="A21" s="29">
        <v>42370.0</v>
      </c>
      <c r="B21" t="s">
        <v>20</v>
      </c>
      <c r="C21">
        <v>80372.0</v>
      </c>
      <c r="D21" t="s">
        <v>44</v>
      </c>
      <c r="E21" t="s">
        <v>45</v>
      </c>
      <c r="F21" t="s">
        <v>45</v>
      </c>
      <c r="G21" t="s">
        <v>46</v>
      </c>
      <c r="H21" t="s">
        <v>46</v>
      </c>
      <c r="I21">
        <v>2010.0</v>
      </c>
      <c r="J21">
        <v>1200000.0</v>
      </c>
      <c r="K21">
        <v>81294.0</v>
      </c>
      <c r="L21">
        <v>5.0</v>
      </c>
      <c r="M21">
        <v>1.0</v>
      </c>
      <c r="N21" t="s">
        <v>16</v>
      </c>
    </row>
    <row r="22">
      <c r="A22" s="29">
        <v>42370.0</v>
      </c>
      <c r="B22" t="s">
        <v>12</v>
      </c>
      <c r="C22">
        <v>117918.0</v>
      </c>
      <c r="D22" t="s">
        <v>32</v>
      </c>
      <c r="E22" t="s">
        <v>33</v>
      </c>
      <c r="F22" t="s">
        <v>33</v>
      </c>
      <c r="G22" t="s">
        <v>34</v>
      </c>
      <c r="H22" t="s">
        <v>34</v>
      </c>
      <c r="I22">
        <v>2013.0</v>
      </c>
      <c r="J22">
        <v>1193250.0</v>
      </c>
      <c r="K22">
        <v>29333.0</v>
      </c>
      <c r="L22">
        <v>3.0</v>
      </c>
      <c r="M22">
        <v>1.0</v>
      </c>
      <c r="N22" t="s">
        <v>16</v>
      </c>
    </row>
    <row r="23">
      <c r="A23" s="29">
        <v>42370.0</v>
      </c>
      <c r="B23" t="s">
        <v>12</v>
      </c>
      <c r="C23">
        <v>118897.0</v>
      </c>
      <c r="D23" t="s">
        <v>13</v>
      </c>
      <c r="E23" t="s">
        <v>28</v>
      </c>
      <c r="F23" t="s">
        <v>28</v>
      </c>
      <c r="G23" t="s">
        <v>47</v>
      </c>
      <c r="H23" t="s">
        <v>47</v>
      </c>
      <c r="I23">
        <v>2012.0</v>
      </c>
      <c r="J23">
        <v>1176600.0</v>
      </c>
      <c r="K23">
        <v>59731.0</v>
      </c>
      <c r="L23">
        <v>4.0</v>
      </c>
      <c r="M23">
        <v>1.0</v>
      </c>
      <c r="N23" t="s">
        <v>16</v>
      </c>
    </row>
    <row r="24">
      <c r="A24" s="29">
        <v>42370.0</v>
      </c>
      <c r="B24" t="s">
        <v>12</v>
      </c>
      <c r="C24">
        <v>127624.0</v>
      </c>
      <c r="D24" t="s">
        <v>13</v>
      </c>
      <c r="E24" t="s">
        <v>30</v>
      </c>
      <c r="F24" t="s">
        <v>30</v>
      </c>
      <c r="G24" t="s">
        <v>35</v>
      </c>
      <c r="H24" t="s">
        <v>35</v>
      </c>
      <c r="I24">
        <v>2012.0</v>
      </c>
      <c r="J24">
        <v>1176600.0</v>
      </c>
      <c r="K24">
        <v>53574.0</v>
      </c>
      <c r="L24">
        <v>4.0</v>
      </c>
      <c r="M24">
        <v>1.0</v>
      </c>
      <c r="N24" t="s">
        <v>16</v>
      </c>
    </row>
    <row r="25">
      <c r="A25" s="29">
        <v>42370.0</v>
      </c>
      <c r="B25" t="s">
        <v>12</v>
      </c>
      <c r="C25">
        <v>119586.0</v>
      </c>
      <c r="D25" t="s">
        <v>32</v>
      </c>
      <c r="E25" t="s">
        <v>33</v>
      </c>
      <c r="F25" t="s">
        <v>33</v>
      </c>
      <c r="G25" t="s">
        <v>39</v>
      </c>
      <c r="H25" t="s">
        <v>39</v>
      </c>
      <c r="I25">
        <v>2015.0</v>
      </c>
      <c r="J25">
        <v>1165500.0</v>
      </c>
      <c r="K25">
        <v>18302.0</v>
      </c>
      <c r="L25">
        <v>1.0</v>
      </c>
      <c r="M25">
        <v>1.0</v>
      </c>
      <c r="N25" t="s">
        <v>16</v>
      </c>
    </row>
    <row r="26">
      <c r="A26" s="29">
        <v>42370.0</v>
      </c>
      <c r="B26" t="s">
        <v>12</v>
      </c>
      <c r="C26">
        <v>119158.0</v>
      </c>
      <c r="D26" t="s">
        <v>32</v>
      </c>
      <c r="E26" t="s">
        <v>33</v>
      </c>
      <c r="F26" t="s">
        <v>33</v>
      </c>
      <c r="G26" t="s">
        <v>39</v>
      </c>
      <c r="H26" t="s">
        <v>39</v>
      </c>
      <c r="I26">
        <v>2014.0</v>
      </c>
      <c r="J26">
        <v>1165500.0</v>
      </c>
      <c r="K26">
        <v>43036.0</v>
      </c>
      <c r="L26">
        <v>2.0</v>
      </c>
      <c r="M26">
        <v>1.0</v>
      </c>
      <c r="N26" t="s">
        <v>16</v>
      </c>
    </row>
    <row r="27">
      <c r="A27" s="29">
        <v>42370.0</v>
      </c>
      <c r="B27" t="s">
        <v>20</v>
      </c>
      <c r="C27">
        <v>22578.0</v>
      </c>
      <c r="D27" t="s">
        <v>44</v>
      </c>
      <c r="E27" t="s">
        <v>48</v>
      </c>
      <c r="F27" t="s">
        <v>48</v>
      </c>
      <c r="G27" t="s">
        <v>49</v>
      </c>
      <c r="H27" t="s">
        <v>49</v>
      </c>
      <c r="I27">
        <v>2014.0</v>
      </c>
      <c r="J27">
        <v>1150000.0</v>
      </c>
      <c r="K27">
        <v>31428.0</v>
      </c>
      <c r="L27">
        <v>1.0</v>
      </c>
      <c r="M27">
        <v>1.0</v>
      </c>
      <c r="N27" t="s">
        <v>16</v>
      </c>
    </row>
    <row r="28">
      <c r="A28" s="29">
        <v>42370.0</v>
      </c>
      <c r="B28" t="s">
        <v>20</v>
      </c>
      <c r="C28">
        <v>96274.0</v>
      </c>
      <c r="D28" t="s">
        <v>25</v>
      </c>
      <c r="E28" t="s">
        <v>50</v>
      </c>
      <c r="F28" t="s">
        <v>50</v>
      </c>
      <c r="G28" t="s">
        <v>51</v>
      </c>
      <c r="H28" t="s">
        <v>51</v>
      </c>
      <c r="I28">
        <v>2013.0</v>
      </c>
      <c r="J28">
        <v>1150000.0</v>
      </c>
      <c r="K28">
        <v>36157.0</v>
      </c>
      <c r="L28">
        <v>3.0</v>
      </c>
      <c r="M28">
        <v>1.0</v>
      </c>
      <c r="N28" t="s">
        <v>16</v>
      </c>
    </row>
    <row r="29">
      <c r="A29" s="29">
        <v>42370.0</v>
      </c>
      <c r="B29" t="s">
        <v>20</v>
      </c>
      <c r="C29">
        <v>117918.0</v>
      </c>
      <c r="D29" t="s">
        <v>32</v>
      </c>
      <c r="E29" t="s">
        <v>33</v>
      </c>
      <c r="F29" t="s">
        <v>33</v>
      </c>
      <c r="G29" t="s">
        <v>34</v>
      </c>
      <c r="H29" t="s">
        <v>34</v>
      </c>
      <c r="I29">
        <v>2013.0</v>
      </c>
      <c r="J29">
        <v>1100000.0</v>
      </c>
      <c r="K29">
        <v>29333.0</v>
      </c>
      <c r="L29">
        <v>3.0</v>
      </c>
      <c r="M29">
        <v>1.0</v>
      </c>
      <c r="N29" t="s">
        <v>16</v>
      </c>
    </row>
    <row r="30">
      <c r="A30" s="29">
        <v>42370.0</v>
      </c>
      <c r="B30" t="s">
        <v>20</v>
      </c>
      <c r="C30">
        <v>79040.0</v>
      </c>
      <c r="D30" t="s">
        <v>52</v>
      </c>
      <c r="E30" t="s">
        <v>53</v>
      </c>
      <c r="F30" t="s">
        <v>53</v>
      </c>
      <c r="G30" t="s">
        <v>54</v>
      </c>
      <c r="H30" t="s">
        <v>54</v>
      </c>
      <c r="I30">
        <v>2009.0</v>
      </c>
      <c r="J30">
        <v>1075000.0</v>
      </c>
      <c r="K30">
        <v>86077.0</v>
      </c>
      <c r="L30">
        <v>7.0</v>
      </c>
      <c r="M30">
        <v>1.0</v>
      </c>
      <c r="N30" t="s">
        <v>16</v>
      </c>
    </row>
    <row r="31">
      <c r="A31" s="29">
        <v>42370.0</v>
      </c>
      <c r="B31" t="s">
        <v>12</v>
      </c>
      <c r="C31">
        <v>116302.0</v>
      </c>
      <c r="D31" t="s">
        <v>55</v>
      </c>
      <c r="E31" t="s">
        <v>56</v>
      </c>
      <c r="F31" t="s">
        <v>56</v>
      </c>
      <c r="G31" t="s">
        <v>57</v>
      </c>
      <c r="H31" t="s">
        <v>57</v>
      </c>
      <c r="I31">
        <v>2015.0</v>
      </c>
      <c r="J31">
        <v>1054500.0</v>
      </c>
      <c r="K31">
        <v>1650.0</v>
      </c>
      <c r="L31">
        <v>1.0</v>
      </c>
      <c r="M31">
        <v>1.0</v>
      </c>
      <c r="N31" t="s">
        <v>16</v>
      </c>
    </row>
    <row r="32">
      <c r="A32" s="29">
        <v>42370.0</v>
      </c>
      <c r="B32" t="s">
        <v>12</v>
      </c>
      <c r="C32">
        <v>124742.0</v>
      </c>
      <c r="D32" t="s">
        <v>55</v>
      </c>
      <c r="E32" t="s">
        <v>58</v>
      </c>
      <c r="F32" t="s">
        <v>58</v>
      </c>
      <c r="G32" t="s">
        <v>57</v>
      </c>
      <c r="H32" t="s">
        <v>57</v>
      </c>
      <c r="I32">
        <v>2015.0</v>
      </c>
      <c r="J32">
        <v>1054500.0</v>
      </c>
      <c r="K32">
        <v>14716.0</v>
      </c>
      <c r="L32">
        <v>1.0</v>
      </c>
      <c r="M32">
        <v>1.0</v>
      </c>
      <c r="N32" t="s">
        <v>16</v>
      </c>
    </row>
    <row r="33">
      <c r="A33" s="29">
        <v>42370.0</v>
      </c>
      <c r="B33" t="s">
        <v>20</v>
      </c>
      <c r="C33">
        <v>65231.0</v>
      </c>
      <c r="D33" t="s">
        <v>32</v>
      </c>
      <c r="E33" t="s">
        <v>59</v>
      </c>
      <c r="F33" t="s">
        <v>59</v>
      </c>
      <c r="G33" t="s">
        <v>60</v>
      </c>
      <c r="H33" t="s">
        <v>60</v>
      </c>
      <c r="I33">
        <v>2014.0</v>
      </c>
      <c r="J33">
        <v>1050000.0</v>
      </c>
      <c r="K33">
        <v>26225.0</v>
      </c>
      <c r="L33">
        <v>1.0</v>
      </c>
      <c r="M33">
        <v>2.0</v>
      </c>
      <c r="N33" t="s">
        <v>16</v>
      </c>
    </row>
    <row r="34">
      <c r="A34" s="29">
        <v>42370.0</v>
      </c>
      <c r="B34" t="s">
        <v>20</v>
      </c>
      <c r="C34">
        <v>124742.0</v>
      </c>
      <c r="D34" t="s">
        <v>55</v>
      </c>
      <c r="E34" t="s">
        <v>58</v>
      </c>
      <c r="F34" t="s">
        <v>58</v>
      </c>
      <c r="G34" t="s">
        <v>57</v>
      </c>
      <c r="H34" t="s">
        <v>57</v>
      </c>
      <c r="I34">
        <v>2015.0</v>
      </c>
      <c r="J34">
        <v>1030000.0000000001</v>
      </c>
      <c r="K34">
        <v>14716.0</v>
      </c>
      <c r="L34">
        <v>1.0</v>
      </c>
      <c r="M34">
        <v>1.0</v>
      </c>
      <c r="N34" t="s">
        <v>16</v>
      </c>
    </row>
    <row r="35">
      <c r="A35" s="29">
        <v>42370.0</v>
      </c>
      <c r="B35" t="s">
        <v>12</v>
      </c>
      <c r="C35">
        <v>122662.0</v>
      </c>
      <c r="D35" t="s">
        <v>13</v>
      </c>
      <c r="E35" t="s">
        <v>28</v>
      </c>
      <c r="F35" t="s">
        <v>28</v>
      </c>
      <c r="G35" t="s">
        <v>29</v>
      </c>
      <c r="H35" t="s">
        <v>29</v>
      </c>
      <c r="I35">
        <v>2010.0</v>
      </c>
      <c r="J35">
        <v>1026750.0</v>
      </c>
      <c r="K35">
        <v>105454.0</v>
      </c>
      <c r="L35">
        <v>6.0</v>
      </c>
      <c r="M35">
        <v>1.0</v>
      </c>
      <c r="N35" t="s">
        <v>16</v>
      </c>
    </row>
    <row r="36">
      <c r="A36" s="29">
        <v>42370.0</v>
      </c>
      <c r="B36" t="s">
        <v>12</v>
      </c>
      <c r="C36">
        <v>125862.0</v>
      </c>
      <c r="D36" t="s">
        <v>13</v>
      </c>
      <c r="E36" t="s">
        <v>30</v>
      </c>
      <c r="F36" t="s">
        <v>30</v>
      </c>
      <c r="G36" t="s">
        <v>29</v>
      </c>
      <c r="H36" t="s">
        <v>29</v>
      </c>
      <c r="I36">
        <v>2011.0</v>
      </c>
      <c r="J36">
        <v>1026750.0</v>
      </c>
      <c r="K36">
        <v>132026.0</v>
      </c>
      <c r="L36">
        <v>5.0</v>
      </c>
      <c r="M36">
        <v>2.0</v>
      </c>
      <c r="N36" t="s">
        <v>16</v>
      </c>
    </row>
    <row r="37">
      <c r="A37" s="29">
        <v>42370.0</v>
      </c>
      <c r="B37" t="s">
        <v>20</v>
      </c>
      <c r="C37">
        <v>80194.0</v>
      </c>
      <c r="D37" t="s">
        <v>13</v>
      </c>
      <c r="E37" t="s">
        <v>30</v>
      </c>
      <c r="F37" t="s">
        <v>30</v>
      </c>
      <c r="G37" t="s">
        <v>31</v>
      </c>
      <c r="H37" t="s">
        <v>31</v>
      </c>
      <c r="I37">
        <v>2010.0</v>
      </c>
      <c r="J37">
        <v>1025000.0</v>
      </c>
      <c r="K37">
        <v>76899.0</v>
      </c>
      <c r="L37">
        <v>6.0</v>
      </c>
      <c r="M37">
        <v>1.0</v>
      </c>
      <c r="N37" t="s">
        <v>16</v>
      </c>
    </row>
    <row r="38">
      <c r="A38" s="29">
        <v>42370.0</v>
      </c>
      <c r="B38" t="s">
        <v>20</v>
      </c>
      <c r="C38">
        <v>21297.0</v>
      </c>
      <c r="D38" t="s">
        <v>61</v>
      </c>
      <c r="E38" t="s">
        <v>62</v>
      </c>
      <c r="F38" t="s">
        <v>62</v>
      </c>
      <c r="G38" t="s">
        <v>63</v>
      </c>
      <c r="H38" t="s">
        <v>63</v>
      </c>
      <c r="I38">
        <v>2015.0</v>
      </c>
      <c r="J38">
        <v>1020000.0</v>
      </c>
      <c r="K38">
        <v>21159.0</v>
      </c>
      <c r="L38">
        <v>0.0</v>
      </c>
      <c r="M38">
        <v>1.0</v>
      </c>
      <c r="N38" t="s">
        <v>16</v>
      </c>
    </row>
    <row r="39">
      <c r="A39" s="29">
        <v>42370.0</v>
      </c>
      <c r="B39" t="s">
        <v>20</v>
      </c>
      <c r="C39">
        <v>103133.0</v>
      </c>
      <c r="D39" t="s">
        <v>32</v>
      </c>
      <c r="E39" t="s">
        <v>33</v>
      </c>
      <c r="F39" t="s">
        <v>33</v>
      </c>
      <c r="G39" t="s">
        <v>34</v>
      </c>
      <c r="H39" t="s">
        <v>34</v>
      </c>
      <c r="I39">
        <v>2013.0</v>
      </c>
      <c r="J39">
        <v>1010000.0</v>
      </c>
      <c r="K39">
        <v>56837.0</v>
      </c>
      <c r="L39">
        <v>3.0</v>
      </c>
      <c r="M39">
        <v>2.0</v>
      </c>
      <c r="N39" t="s">
        <v>16</v>
      </c>
    </row>
    <row r="40">
      <c r="A40" s="29">
        <v>42370.0</v>
      </c>
      <c r="B40" t="s">
        <v>12</v>
      </c>
      <c r="C40">
        <v>122662.0</v>
      </c>
      <c r="D40" t="s">
        <v>13</v>
      </c>
      <c r="E40" t="s">
        <v>28</v>
      </c>
      <c r="F40" t="s">
        <v>28</v>
      </c>
      <c r="G40" t="s">
        <v>29</v>
      </c>
      <c r="H40" t="s">
        <v>29</v>
      </c>
      <c r="I40">
        <v>2010.0</v>
      </c>
      <c r="J40">
        <v>999000.0</v>
      </c>
      <c r="K40">
        <v>105454.0</v>
      </c>
      <c r="L40">
        <v>6.0</v>
      </c>
      <c r="M40">
        <v>1.0</v>
      </c>
      <c r="N40" t="s">
        <v>16</v>
      </c>
    </row>
    <row r="41">
      <c r="A41" s="29">
        <v>42370.0</v>
      </c>
      <c r="B41" t="s">
        <v>12</v>
      </c>
      <c r="C41">
        <v>120346.0</v>
      </c>
      <c r="D41" t="s">
        <v>64</v>
      </c>
      <c r="E41" t="s">
        <v>65</v>
      </c>
      <c r="F41" t="s">
        <v>65</v>
      </c>
      <c r="G41" t="s">
        <v>66</v>
      </c>
      <c r="H41" t="s">
        <v>66</v>
      </c>
      <c r="I41">
        <v>2012.0</v>
      </c>
      <c r="J41">
        <v>999000.0</v>
      </c>
      <c r="K41">
        <v>44212.0</v>
      </c>
      <c r="L41">
        <v>4.0</v>
      </c>
      <c r="M41">
        <v>1.0</v>
      </c>
      <c r="N41" t="s">
        <v>16</v>
      </c>
    </row>
    <row r="42">
      <c r="A42" s="29">
        <v>42370.0</v>
      </c>
      <c r="B42" t="s">
        <v>12</v>
      </c>
      <c r="C42">
        <v>126434.0</v>
      </c>
      <c r="D42" t="s">
        <v>25</v>
      </c>
      <c r="E42" t="s">
        <v>67</v>
      </c>
      <c r="F42" t="s">
        <v>67</v>
      </c>
      <c r="G42" t="s">
        <v>68</v>
      </c>
      <c r="H42" t="s">
        <v>68</v>
      </c>
      <c r="I42">
        <v>2012.0</v>
      </c>
      <c r="J42">
        <v>999000.0</v>
      </c>
      <c r="K42">
        <v>37253.0</v>
      </c>
      <c r="L42">
        <v>4.0</v>
      </c>
      <c r="M42">
        <v>2.0</v>
      </c>
      <c r="N42" t="s">
        <v>16</v>
      </c>
    </row>
    <row r="43">
      <c r="A43" s="29">
        <v>42370.0</v>
      </c>
      <c r="B43" t="s">
        <v>12</v>
      </c>
      <c r="C43">
        <v>119586.0</v>
      </c>
      <c r="D43" t="s">
        <v>32</v>
      </c>
      <c r="E43" t="s">
        <v>33</v>
      </c>
      <c r="F43" t="s">
        <v>33</v>
      </c>
      <c r="G43" t="s">
        <v>39</v>
      </c>
      <c r="H43" t="s">
        <v>39</v>
      </c>
      <c r="I43">
        <v>2015.0</v>
      </c>
      <c r="J43">
        <v>999000.0</v>
      </c>
      <c r="K43">
        <v>18302.0</v>
      </c>
      <c r="L43">
        <v>1.0</v>
      </c>
      <c r="M43">
        <v>1.0</v>
      </c>
      <c r="N43" t="s">
        <v>16</v>
      </c>
    </row>
    <row r="44">
      <c r="A44" s="29">
        <v>42370.0</v>
      </c>
      <c r="B44" t="s">
        <v>12</v>
      </c>
      <c r="C44">
        <v>137565.0</v>
      </c>
      <c r="D44" t="s">
        <v>13</v>
      </c>
      <c r="E44" t="s">
        <v>30</v>
      </c>
      <c r="F44" t="s">
        <v>30</v>
      </c>
      <c r="G44" t="s">
        <v>31</v>
      </c>
      <c r="H44" t="s">
        <v>31</v>
      </c>
      <c r="I44">
        <v>2010.0</v>
      </c>
      <c r="J44">
        <v>965700.0</v>
      </c>
      <c r="K44">
        <v>110965.0</v>
      </c>
      <c r="L44">
        <v>6.0</v>
      </c>
      <c r="M44">
        <v>1.0</v>
      </c>
      <c r="N44" t="s">
        <v>16</v>
      </c>
    </row>
    <row r="45">
      <c r="A45" s="29">
        <v>42370.0</v>
      </c>
      <c r="B45" t="s">
        <v>12</v>
      </c>
      <c r="C45" s="32" t="s">
        <v>69</v>
      </c>
      <c r="D45" t="s">
        <v>13</v>
      </c>
      <c r="E45" t="s">
        <v>30</v>
      </c>
      <c r="F45" t="s">
        <v>30</v>
      </c>
      <c r="G45" t="s">
        <v>31</v>
      </c>
      <c r="H45" t="s">
        <v>31</v>
      </c>
      <c r="I45">
        <v>2010.0</v>
      </c>
      <c r="J45">
        <v>965700.0</v>
      </c>
      <c r="K45">
        <v>110965.0</v>
      </c>
      <c r="L45">
        <v>6.0</v>
      </c>
      <c r="M45">
        <v>1.0</v>
      </c>
      <c r="N45" t="s">
        <v>16</v>
      </c>
    </row>
    <row r="46">
      <c r="A46" s="29">
        <v>42370.0</v>
      </c>
      <c r="B46" t="s">
        <v>12</v>
      </c>
      <c r="C46" s="32" t="s">
        <v>70</v>
      </c>
      <c r="D46" t="s">
        <v>32</v>
      </c>
      <c r="E46" t="s">
        <v>33</v>
      </c>
      <c r="F46" t="s">
        <v>33</v>
      </c>
      <c r="G46" t="s">
        <v>34</v>
      </c>
      <c r="H46" t="s">
        <v>34</v>
      </c>
      <c r="I46">
        <v>2012.0</v>
      </c>
      <c r="J46">
        <v>965700.0</v>
      </c>
      <c r="K46">
        <v>58882.0</v>
      </c>
      <c r="L46">
        <v>4.0</v>
      </c>
      <c r="M46">
        <v>1.0</v>
      </c>
      <c r="N46" t="s">
        <v>16</v>
      </c>
    </row>
    <row r="47">
      <c r="A47" s="29">
        <v>42370.0</v>
      </c>
      <c r="B47" t="s">
        <v>12</v>
      </c>
      <c r="C47" s="32" t="s">
        <v>71</v>
      </c>
      <c r="D47" t="s">
        <v>44</v>
      </c>
      <c r="E47" t="s">
        <v>72</v>
      </c>
      <c r="F47" t="s">
        <v>72</v>
      </c>
      <c r="G47" t="s">
        <v>73</v>
      </c>
      <c r="H47" t="s">
        <v>73</v>
      </c>
      <c r="I47">
        <v>2014.0</v>
      </c>
      <c r="J47">
        <v>965700.0</v>
      </c>
      <c r="K47">
        <v>57743.0</v>
      </c>
      <c r="L47">
        <v>2.0</v>
      </c>
      <c r="M47">
        <v>1.0</v>
      </c>
      <c r="N47" t="s">
        <v>16</v>
      </c>
    </row>
    <row r="48">
      <c r="A48" s="29">
        <v>42370.0</v>
      </c>
      <c r="B48" t="s">
        <v>12</v>
      </c>
      <c r="C48">
        <v>124020.0</v>
      </c>
      <c r="D48" t="s">
        <v>55</v>
      </c>
      <c r="E48" t="s">
        <v>58</v>
      </c>
      <c r="F48" t="s">
        <v>58</v>
      </c>
      <c r="G48" t="s">
        <v>74</v>
      </c>
      <c r="H48" t="s">
        <v>74</v>
      </c>
      <c r="I48">
        <v>2014.0</v>
      </c>
      <c r="J48">
        <v>954600.0</v>
      </c>
      <c r="K48">
        <v>15660.0</v>
      </c>
      <c r="L48">
        <v>2.0</v>
      </c>
      <c r="M48">
        <v>1.0</v>
      </c>
      <c r="N48" t="s">
        <v>16</v>
      </c>
    </row>
    <row r="49">
      <c r="A49" s="29">
        <v>42370.0</v>
      </c>
      <c r="B49" t="s">
        <v>12</v>
      </c>
      <c r="C49">
        <v>128902.0</v>
      </c>
      <c r="D49" t="s">
        <v>55</v>
      </c>
      <c r="E49" t="s">
        <v>58</v>
      </c>
      <c r="F49" t="s">
        <v>58</v>
      </c>
      <c r="G49" t="s">
        <v>75</v>
      </c>
      <c r="H49" t="s">
        <v>75</v>
      </c>
      <c r="I49">
        <v>2014.0</v>
      </c>
      <c r="J49">
        <v>954600.0</v>
      </c>
      <c r="K49">
        <v>41260.0</v>
      </c>
      <c r="L49">
        <v>2.0</v>
      </c>
      <c r="M49">
        <v>1.0</v>
      </c>
      <c r="N49" t="s">
        <v>16</v>
      </c>
    </row>
    <row r="50">
      <c r="A50" s="29">
        <v>42370.0</v>
      </c>
      <c r="B50" t="s">
        <v>12</v>
      </c>
      <c r="C50">
        <v>120209.0</v>
      </c>
      <c r="D50" t="s">
        <v>13</v>
      </c>
      <c r="E50" t="s">
        <v>28</v>
      </c>
      <c r="F50" t="s">
        <v>28</v>
      </c>
      <c r="G50" t="s">
        <v>31</v>
      </c>
      <c r="H50" t="s">
        <v>31</v>
      </c>
      <c r="I50">
        <v>2010.0</v>
      </c>
      <c r="J50">
        <v>954600.0</v>
      </c>
      <c r="K50">
        <v>108429.0</v>
      </c>
      <c r="L50">
        <v>6.0</v>
      </c>
      <c r="M50">
        <v>2.0</v>
      </c>
      <c r="N50" t="s">
        <v>16</v>
      </c>
    </row>
    <row r="51">
      <c r="A51" s="29">
        <v>42370.0</v>
      </c>
      <c r="B51" t="s">
        <v>12</v>
      </c>
      <c r="C51">
        <v>120209.0</v>
      </c>
      <c r="D51" t="s">
        <v>13</v>
      </c>
      <c r="E51" t="s">
        <v>28</v>
      </c>
      <c r="F51" t="s">
        <v>28</v>
      </c>
      <c r="G51" t="s">
        <v>31</v>
      </c>
      <c r="H51" t="s">
        <v>31</v>
      </c>
      <c r="I51">
        <v>2010.0</v>
      </c>
      <c r="J51">
        <v>954600.0</v>
      </c>
      <c r="K51">
        <v>108429.0</v>
      </c>
      <c r="L51">
        <v>6.0</v>
      </c>
      <c r="M51">
        <v>2.0</v>
      </c>
      <c r="N51" t="s">
        <v>16</v>
      </c>
    </row>
    <row r="52">
      <c r="A52" s="29">
        <v>42370.0</v>
      </c>
      <c r="B52" t="s">
        <v>20</v>
      </c>
      <c r="C52">
        <v>87623.0</v>
      </c>
      <c r="D52" t="s">
        <v>55</v>
      </c>
      <c r="E52" t="s">
        <v>56</v>
      </c>
      <c r="F52" t="s">
        <v>56</v>
      </c>
      <c r="G52" t="s">
        <v>76</v>
      </c>
      <c r="H52" t="s">
        <v>76</v>
      </c>
      <c r="I52">
        <v>2015.0</v>
      </c>
      <c r="J52">
        <v>950000.0</v>
      </c>
      <c r="K52">
        <v>10511.0</v>
      </c>
      <c r="L52">
        <v>0.0</v>
      </c>
      <c r="M52">
        <v>1.0</v>
      </c>
      <c r="N52" t="s">
        <v>24</v>
      </c>
    </row>
    <row r="53">
      <c r="A53" s="29">
        <v>42370.0</v>
      </c>
      <c r="B53" t="s">
        <v>20</v>
      </c>
      <c r="C53">
        <v>80176.0</v>
      </c>
      <c r="D53" t="s">
        <v>77</v>
      </c>
      <c r="E53" t="s">
        <v>78</v>
      </c>
      <c r="F53" t="s">
        <v>78</v>
      </c>
      <c r="G53" t="s">
        <v>79</v>
      </c>
      <c r="H53" t="s">
        <v>79</v>
      </c>
      <c r="I53">
        <v>2014.0</v>
      </c>
      <c r="J53">
        <v>950000.0</v>
      </c>
      <c r="K53">
        <v>3322.0</v>
      </c>
      <c r="L53">
        <v>1.0</v>
      </c>
      <c r="M53">
        <v>1.0</v>
      </c>
      <c r="N53" t="s">
        <v>80</v>
      </c>
    </row>
    <row r="54">
      <c r="A54" s="29">
        <v>42370.0</v>
      </c>
      <c r="B54" t="s">
        <v>20</v>
      </c>
      <c r="C54">
        <v>55138.0</v>
      </c>
      <c r="D54" t="s">
        <v>13</v>
      </c>
      <c r="E54" t="s">
        <v>28</v>
      </c>
      <c r="F54" t="s">
        <v>28</v>
      </c>
      <c r="G54" t="s">
        <v>47</v>
      </c>
      <c r="H54" t="s">
        <v>47</v>
      </c>
      <c r="I54">
        <v>2010.0</v>
      </c>
      <c r="J54">
        <v>950000.0</v>
      </c>
      <c r="K54">
        <v>50159.0</v>
      </c>
      <c r="L54">
        <v>5.0</v>
      </c>
      <c r="M54">
        <v>1.0</v>
      </c>
      <c r="N54" t="s">
        <v>16</v>
      </c>
    </row>
    <row r="55">
      <c r="A55" s="29">
        <v>42370.0</v>
      </c>
      <c r="B55" t="s">
        <v>12</v>
      </c>
      <c r="C55">
        <v>134581.0</v>
      </c>
      <c r="D55" t="s">
        <v>81</v>
      </c>
      <c r="E55" t="s">
        <v>82</v>
      </c>
      <c r="F55" t="s">
        <v>82</v>
      </c>
      <c r="G55" t="s">
        <v>83</v>
      </c>
      <c r="H55" t="s">
        <v>83</v>
      </c>
      <c r="I55">
        <v>2014.0</v>
      </c>
      <c r="J55">
        <v>943500.0</v>
      </c>
      <c r="K55">
        <v>51412.0</v>
      </c>
      <c r="L55">
        <v>2.0</v>
      </c>
      <c r="M55">
        <v>1.0</v>
      </c>
      <c r="N55" t="s">
        <v>16</v>
      </c>
    </row>
    <row r="56">
      <c r="A56" s="29">
        <v>42370.0</v>
      </c>
      <c r="B56" t="s">
        <v>12</v>
      </c>
      <c r="C56">
        <v>129164.0</v>
      </c>
      <c r="D56" t="s">
        <v>77</v>
      </c>
      <c r="E56" t="s">
        <v>84</v>
      </c>
      <c r="F56" t="s">
        <v>84</v>
      </c>
      <c r="G56" t="s">
        <v>85</v>
      </c>
      <c r="H56" t="s">
        <v>85</v>
      </c>
      <c r="I56">
        <v>2012.0</v>
      </c>
      <c r="J56">
        <v>943500.0</v>
      </c>
      <c r="K56">
        <v>116099.0</v>
      </c>
      <c r="L56">
        <v>4.0</v>
      </c>
      <c r="M56">
        <v>1.0</v>
      </c>
      <c r="N56" t="s">
        <v>16</v>
      </c>
    </row>
    <row r="57">
      <c r="A57" s="29">
        <v>42370.0</v>
      </c>
      <c r="B57" t="s">
        <v>12</v>
      </c>
      <c r="C57">
        <v>120833.0</v>
      </c>
      <c r="D57" t="s">
        <v>44</v>
      </c>
      <c r="E57" t="s">
        <v>72</v>
      </c>
      <c r="F57" t="s">
        <v>72</v>
      </c>
      <c r="G57" t="s">
        <v>73</v>
      </c>
      <c r="H57" t="s">
        <v>73</v>
      </c>
      <c r="I57">
        <v>2013.0</v>
      </c>
      <c r="J57">
        <v>943500.0</v>
      </c>
      <c r="K57">
        <v>29455.0</v>
      </c>
      <c r="L57">
        <v>3.0</v>
      </c>
      <c r="M57">
        <v>1.0</v>
      </c>
      <c r="N57" t="s">
        <v>16</v>
      </c>
    </row>
    <row r="58">
      <c r="A58" s="29">
        <v>42370.0</v>
      </c>
      <c r="B58" t="s">
        <v>12</v>
      </c>
      <c r="C58">
        <v>130955.0</v>
      </c>
      <c r="D58" t="s">
        <v>32</v>
      </c>
      <c r="E58" t="s">
        <v>33</v>
      </c>
      <c r="F58" t="s">
        <v>33</v>
      </c>
      <c r="G58" t="s">
        <v>34</v>
      </c>
      <c r="H58" t="s">
        <v>34</v>
      </c>
      <c r="I58">
        <v>2012.0</v>
      </c>
      <c r="J58">
        <v>943500.0</v>
      </c>
      <c r="K58">
        <v>67790.0</v>
      </c>
      <c r="L58">
        <v>4.0</v>
      </c>
      <c r="M58">
        <v>1.0</v>
      </c>
      <c r="N58" t="s">
        <v>16</v>
      </c>
    </row>
    <row r="59">
      <c r="A59" s="29">
        <v>42370.0</v>
      </c>
      <c r="B59" t="s">
        <v>12</v>
      </c>
      <c r="C59" s="32" t="s">
        <v>86</v>
      </c>
      <c r="D59" t="s">
        <v>32</v>
      </c>
      <c r="E59" t="s">
        <v>33</v>
      </c>
      <c r="F59" t="s">
        <v>33</v>
      </c>
      <c r="G59" t="s">
        <v>34</v>
      </c>
      <c r="H59" t="s">
        <v>34</v>
      </c>
      <c r="I59">
        <v>2012.0</v>
      </c>
      <c r="J59">
        <v>943500.0</v>
      </c>
      <c r="K59">
        <v>67790.0</v>
      </c>
      <c r="L59">
        <v>4.0</v>
      </c>
      <c r="M59">
        <v>1.0</v>
      </c>
      <c r="N59" t="s">
        <v>16</v>
      </c>
    </row>
    <row r="60">
      <c r="A60" s="29">
        <v>42370.0</v>
      </c>
      <c r="B60" t="s">
        <v>12</v>
      </c>
      <c r="C60" s="32" t="s">
        <v>87</v>
      </c>
      <c r="D60" t="s">
        <v>81</v>
      </c>
      <c r="E60" t="s">
        <v>82</v>
      </c>
      <c r="F60" t="s">
        <v>82</v>
      </c>
      <c r="G60" t="s">
        <v>83</v>
      </c>
      <c r="H60" t="s">
        <v>83</v>
      </c>
      <c r="I60">
        <v>2014.0</v>
      </c>
      <c r="J60">
        <v>943500.0</v>
      </c>
      <c r="K60">
        <v>51412.0</v>
      </c>
      <c r="L60">
        <v>2.0</v>
      </c>
      <c r="M60">
        <v>1.0</v>
      </c>
      <c r="N60" t="s">
        <v>16</v>
      </c>
    </row>
    <row r="61">
      <c r="A61" s="29">
        <v>42370.0</v>
      </c>
      <c r="B61" t="s">
        <v>12</v>
      </c>
      <c r="C61" s="32" t="s">
        <v>88</v>
      </c>
      <c r="D61" t="s">
        <v>77</v>
      </c>
      <c r="E61" t="s">
        <v>84</v>
      </c>
      <c r="F61" t="s">
        <v>84</v>
      </c>
      <c r="G61" t="s">
        <v>89</v>
      </c>
      <c r="H61" t="s">
        <v>89</v>
      </c>
      <c r="I61">
        <v>2012.0</v>
      </c>
      <c r="J61">
        <v>943500.0</v>
      </c>
      <c r="K61">
        <v>116099.0</v>
      </c>
      <c r="L61">
        <v>4.0</v>
      </c>
      <c r="M61">
        <v>1.0</v>
      </c>
      <c r="N61" t="s">
        <v>16</v>
      </c>
    </row>
    <row r="62">
      <c r="A62" s="29">
        <v>42370.0</v>
      </c>
      <c r="B62" t="s">
        <v>12</v>
      </c>
      <c r="C62" s="32" t="s">
        <v>90</v>
      </c>
      <c r="D62" t="s">
        <v>91</v>
      </c>
      <c r="E62" t="s">
        <v>92</v>
      </c>
      <c r="F62" t="s">
        <v>92</v>
      </c>
      <c r="G62" t="s">
        <v>93</v>
      </c>
      <c r="H62" t="s">
        <v>93</v>
      </c>
      <c r="I62">
        <v>2014.0</v>
      </c>
      <c r="J62">
        <v>943500.0</v>
      </c>
      <c r="K62">
        <v>14210.0</v>
      </c>
      <c r="L62">
        <v>2.0</v>
      </c>
      <c r="M62">
        <v>1.0</v>
      </c>
      <c r="N62" t="s">
        <v>16</v>
      </c>
    </row>
    <row r="63">
      <c r="A63" s="29">
        <v>42370.0</v>
      </c>
      <c r="B63" t="s">
        <v>12</v>
      </c>
      <c r="C63">
        <v>125456.0</v>
      </c>
      <c r="D63" t="s">
        <v>13</v>
      </c>
      <c r="E63" t="s">
        <v>30</v>
      </c>
      <c r="F63" t="s">
        <v>30</v>
      </c>
      <c r="G63" t="s">
        <v>94</v>
      </c>
      <c r="H63" t="s">
        <v>94</v>
      </c>
      <c r="I63">
        <v>2010.0</v>
      </c>
      <c r="J63">
        <v>915750.0</v>
      </c>
      <c r="K63">
        <v>140576.0</v>
      </c>
      <c r="L63">
        <v>6.0</v>
      </c>
      <c r="M63">
        <v>1.0</v>
      </c>
      <c r="N63" t="s">
        <v>16</v>
      </c>
    </row>
    <row r="64">
      <c r="A64" s="29">
        <v>42370.0</v>
      </c>
      <c r="B64" t="s">
        <v>12</v>
      </c>
      <c r="C64">
        <v>131917.0</v>
      </c>
      <c r="D64" t="s">
        <v>32</v>
      </c>
      <c r="E64" t="s">
        <v>33</v>
      </c>
      <c r="F64" t="s">
        <v>33</v>
      </c>
      <c r="G64" t="s">
        <v>34</v>
      </c>
      <c r="H64" t="s">
        <v>34</v>
      </c>
      <c r="I64">
        <v>2011.0</v>
      </c>
      <c r="J64">
        <v>915750.0</v>
      </c>
      <c r="K64">
        <v>49977.0</v>
      </c>
      <c r="L64">
        <v>5.0</v>
      </c>
      <c r="M64">
        <v>1.0</v>
      </c>
      <c r="N64" t="s">
        <v>16</v>
      </c>
    </row>
    <row r="65">
      <c r="A65" s="29">
        <v>42370.0</v>
      </c>
      <c r="B65" t="s">
        <v>12</v>
      </c>
      <c r="C65" s="32" t="s">
        <v>95</v>
      </c>
      <c r="D65" t="s">
        <v>32</v>
      </c>
      <c r="E65" t="s">
        <v>33</v>
      </c>
      <c r="F65" t="s">
        <v>33</v>
      </c>
      <c r="G65" t="s">
        <v>34</v>
      </c>
      <c r="H65" t="s">
        <v>34</v>
      </c>
      <c r="I65">
        <v>2011.0</v>
      </c>
      <c r="J65">
        <v>915750.0</v>
      </c>
      <c r="K65">
        <v>49977.0</v>
      </c>
      <c r="L65">
        <v>5.0</v>
      </c>
      <c r="M65">
        <v>1.0</v>
      </c>
      <c r="N65" t="s">
        <v>16</v>
      </c>
    </row>
    <row r="66">
      <c r="A66" s="29">
        <v>42370.0</v>
      </c>
      <c r="B66" t="s">
        <v>12</v>
      </c>
      <c r="C66">
        <v>117785.0</v>
      </c>
      <c r="D66" t="s">
        <v>25</v>
      </c>
      <c r="E66" t="s">
        <v>96</v>
      </c>
      <c r="F66" t="s">
        <v>96</v>
      </c>
      <c r="G66" t="s">
        <v>97</v>
      </c>
      <c r="H66" t="s">
        <v>97</v>
      </c>
      <c r="I66">
        <v>2011.0</v>
      </c>
      <c r="J66">
        <v>910200.0</v>
      </c>
      <c r="K66">
        <v>53370.0</v>
      </c>
      <c r="L66">
        <v>5.0</v>
      </c>
      <c r="M66">
        <v>1.0</v>
      </c>
      <c r="N66" t="s">
        <v>16</v>
      </c>
    </row>
    <row r="67">
      <c r="A67" s="29">
        <v>42370.0</v>
      </c>
      <c r="B67" t="s">
        <v>20</v>
      </c>
      <c r="C67">
        <v>107568.0</v>
      </c>
      <c r="D67" t="s">
        <v>64</v>
      </c>
      <c r="E67" t="s">
        <v>98</v>
      </c>
      <c r="F67" t="s">
        <v>98</v>
      </c>
      <c r="G67" t="s">
        <v>99</v>
      </c>
      <c r="H67" t="s">
        <v>99</v>
      </c>
      <c r="I67">
        <v>2015.0</v>
      </c>
      <c r="J67">
        <v>900000.0</v>
      </c>
      <c r="K67">
        <v>10043.0</v>
      </c>
      <c r="L67">
        <v>1.0</v>
      </c>
      <c r="M67">
        <v>1.0</v>
      </c>
      <c r="N67" t="s">
        <v>16</v>
      </c>
    </row>
    <row r="68">
      <c r="A68" s="29">
        <v>42370.0</v>
      </c>
      <c r="B68" t="s">
        <v>12</v>
      </c>
      <c r="C68">
        <v>126876.0</v>
      </c>
      <c r="D68" t="s">
        <v>81</v>
      </c>
      <c r="E68" t="s">
        <v>82</v>
      </c>
      <c r="F68" t="s">
        <v>82</v>
      </c>
      <c r="G68" t="s">
        <v>100</v>
      </c>
      <c r="H68" t="s">
        <v>100</v>
      </c>
      <c r="I68">
        <v>2014.0</v>
      </c>
      <c r="J68">
        <v>888000.0</v>
      </c>
      <c r="K68">
        <v>16938.0</v>
      </c>
      <c r="L68">
        <v>2.0</v>
      </c>
      <c r="M68">
        <v>1.0</v>
      </c>
      <c r="N68" t="s">
        <v>16</v>
      </c>
    </row>
    <row r="69">
      <c r="A69" s="29">
        <v>42370.0</v>
      </c>
      <c r="B69" t="s">
        <v>12</v>
      </c>
      <c r="C69">
        <v>118263.0</v>
      </c>
      <c r="D69" t="s">
        <v>13</v>
      </c>
      <c r="E69" t="s">
        <v>101</v>
      </c>
      <c r="F69" t="s">
        <v>101</v>
      </c>
      <c r="G69" t="s">
        <v>102</v>
      </c>
      <c r="H69" t="s">
        <v>102</v>
      </c>
      <c r="I69">
        <v>2013.0</v>
      </c>
      <c r="J69">
        <v>888000.0</v>
      </c>
      <c r="K69">
        <v>15559.0</v>
      </c>
      <c r="L69">
        <v>3.0</v>
      </c>
      <c r="M69">
        <v>1.0</v>
      </c>
      <c r="N69" t="s">
        <v>16</v>
      </c>
    </row>
    <row r="70">
      <c r="A70" s="29">
        <v>42370.0</v>
      </c>
      <c r="B70" t="s">
        <v>12</v>
      </c>
      <c r="C70">
        <v>128499.0</v>
      </c>
      <c r="D70" t="s">
        <v>13</v>
      </c>
      <c r="E70" t="s">
        <v>103</v>
      </c>
      <c r="F70" t="s">
        <v>103</v>
      </c>
      <c r="G70" t="s">
        <v>104</v>
      </c>
      <c r="H70" t="s">
        <v>104</v>
      </c>
      <c r="I70">
        <v>2013.0</v>
      </c>
      <c r="J70">
        <v>888000.0</v>
      </c>
      <c r="K70">
        <v>24692.0</v>
      </c>
      <c r="L70">
        <v>3.0</v>
      </c>
      <c r="M70">
        <v>1.0</v>
      </c>
      <c r="N70" t="s">
        <v>16</v>
      </c>
    </row>
    <row r="71">
      <c r="A71" s="29">
        <v>42370.0</v>
      </c>
      <c r="B71" t="s">
        <v>12</v>
      </c>
      <c r="C71">
        <v>125636.0</v>
      </c>
      <c r="D71" t="s">
        <v>55</v>
      </c>
      <c r="E71" t="s">
        <v>58</v>
      </c>
      <c r="F71" t="s">
        <v>58</v>
      </c>
      <c r="G71" t="s">
        <v>75</v>
      </c>
      <c r="H71" t="s">
        <v>75</v>
      </c>
      <c r="I71">
        <v>2013.0</v>
      </c>
      <c r="J71">
        <v>888000.0</v>
      </c>
      <c r="K71">
        <v>35929.0</v>
      </c>
      <c r="L71">
        <v>3.0</v>
      </c>
      <c r="M71">
        <v>1.0</v>
      </c>
      <c r="N71" t="s">
        <v>16</v>
      </c>
    </row>
    <row r="72">
      <c r="A72" s="29">
        <v>42370.0</v>
      </c>
      <c r="B72" t="s">
        <v>12</v>
      </c>
      <c r="C72">
        <v>127098.0</v>
      </c>
      <c r="D72" t="s">
        <v>91</v>
      </c>
      <c r="E72" t="s">
        <v>105</v>
      </c>
      <c r="F72" t="s">
        <v>105</v>
      </c>
      <c r="G72" t="s">
        <v>106</v>
      </c>
      <c r="H72" t="s">
        <v>106</v>
      </c>
      <c r="I72">
        <v>2013.0</v>
      </c>
      <c r="J72">
        <v>888000.0</v>
      </c>
      <c r="K72">
        <v>24123.0</v>
      </c>
      <c r="L72">
        <v>3.0</v>
      </c>
      <c r="M72">
        <v>1.0</v>
      </c>
      <c r="N72" t="s">
        <v>16</v>
      </c>
    </row>
    <row r="73">
      <c r="A73" s="29">
        <v>42370.0</v>
      </c>
      <c r="B73" t="s">
        <v>12</v>
      </c>
      <c r="C73">
        <v>120501.0</v>
      </c>
      <c r="D73" t="s">
        <v>64</v>
      </c>
      <c r="E73" t="s">
        <v>107</v>
      </c>
      <c r="F73" t="s">
        <v>107</v>
      </c>
      <c r="G73" t="s">
        <v>108</v>
      </c>
      <c r="H73" t="s">
        <v>108</v>
      </c>
      <c r="I73">
        <v>2015.0</v>
      </c>
      <c r="J73">
        <v>888000.0</v>
      </c>
      <c r="K73">
        <v>6404.0</v>
      </c>
      <c r="L73">
        <v>1.0</v>
      </c>
      <c r="M73">
        <v>1.0</v>
      </c>
      <c r="N73" t="s">
        <v>16</v>
      </c>
    </row>
    <row r="74">
      <c r="A74" s="29">
        <v>42370.0</v>
      </c>
      <c r="B74" t="s">
        <v>20</v>
      </c>
      <c r="C74">
        <v>20135.0</v>
      </c>
      <c r="D74" t="s">
        <v>55</v>
      </c>
      <c r="E74" t="s">
        <v>56</v>
      </c>
      <c r="F74" t="s">
        <v>56</v>
      </c>
      <c r="G74" t="s">
        <v>75</v>
      </c>
      <c r="H74" t="s">
        <v>75</v>
      </c>
      <c r="I74">
        <v>2013.0</v>
      </c>
      <c r="J74">
        <v>875000.0</v>
      </c>
      <c r="K74">
        <v>43478.0</v>
      </c>
      <c r="L74">
        <v>2.0</v>
      </c>
      <c r="M74">
        <v>1.0</v>
      </c>
      <c r="N74" t="s">
        <v>16</v>
      </c>
    </row>
    <row r="75">
      <c r="A75" s="29">
        <v>42370.0</v>
      </c>
      <c r="B75" t="s">
        <v>12</v>
      </c>
      <c r="C75">
        <v>133458.0</v>
      </c>
      <c r="D75" t="s">
        <v>55</v>
      </c>
      <c r="E75" t="s">
        <v>58</v>
      </c>
      <c r="F75" t="s">
        <v>58</v>
      </c>
      <c r="G75" t="s">
        <v>75</v>
      </c>
      <c r="H75" t="s">
        <v>75</v>
      </c>
      <c r="I75">
        <v>2012.0</v>
      </c>
      <c r="J75">
        <v>860250.0</v>
      </c>
      <c r="K75">
        <v>40690.0</v>
      </c>
      <c r="L75">
        <v>4.0</v>
      </c>
      <c r="M75">
        <v>1.0</v>
      </c>
      <c r="N75" t="s">
        <v>16</v>
      </c>
    </row>
    <row r="76">
      <c r="A76" s="29">
        <v>42370.0</v>
      </c>
      <c r="B76" t="s">
        <v>12</v>
      </c>
      <c r="C76">
        <v>133122.0</v>
      </c>
      <c r="D76" t="s">
        <v>77</v>
      </c>
      <c r="E76" t="s">
        <v>109</v>
      </c>
      <c r="F76" t="s">
        <v>109</v>
      </c>
      <c r="G76" t="s">
        <v>79</v>
      </c>
      <c r="H76" t="s">
        <v>79</v>
      </c>
      <c r="I76">
        <v>2014.0</v>
      </c>
      <c r="J76">
        <v>860250.0</v>
      </c>
      <c r="K76">
        <v>26552.0</v>
      </c>
      <c r="L76">
        <v>2.0</v>
      </c>
      <c r="M76">
        <v>1.0</v>
      </c>
      <c r="N76" t="s">
        <v>16</v>
      </c>
    </row>
    <row r="77">
      <c r="A77" s="29">
        <v>42370.0</v>
      </c>
      <c r="B77" t="s">
        <v>12</v>
      </c>
      <c r="C77">
        <v>119554.0</v>
      </c>
      <c r="D77" t="s">
        <v>61</v>
      </c>
      <c r="E77" t="s">
        <v>110</v>
      </c>
      <c r="F77" t="s">
        <v>110</v>
      </c>
      <c r="G77" t="s">
        <v>111</v>
      </c>
      <c r="H77" t="s">
        <v>111</v>
      </c>
      <c r="I77">
        <v>2014.0</v>
      </c>
      <c r="J77">
        <v>860250.0</v>
      </c>
      <c r="K77">
        <v>18668.0</v>
      </c>
      <c r="L77">
        <v>2.0</v>
      </c>
      <c r="M77">
        <v>1.0</v>
      </c>
      <c r="N77" t="s">
        <v>16</v>
      </c>
    </row>
    <row r="78">
      <c r="A78" s="29">
        <v>42370.0</v>
      </c>
      <c r="B78" t="s">
        <v>12</v>
      </c>
      <c r="C78">
        <v>119554.0</v>
      </c>
      <c r="D78" t="s">
        <v>61</v>
      </c>
      <c r="E78" t="s">
        <v>110</v>
      </c>
      <c r="F78" t="s">
        <v>110</v>
      </c>
      <c r="G78" t="s">
        <v>111</v>
      </c>
      <c r="H78" t="s">
        <v>111</v>
      </c>
      <c r="I78">
        <v>2014.0</v>
      </c>
      <c r="J78">
        <v>860250.0</v>
      </c>
      <c r="K78">
        <v>18668.0</v>
      </c>
      <c r="L78">
        <v>2.0</v>
      </c>
      <c r="M78">
        <v>1.0</v>
      </c>
      <c r="N78" t="s">
        <v>16</v>
      </c>
    </row>
    <row r="79">
      <c r="A79" s="29">
        <v>42370.0</v>
      </c>
      <c r="B79" t="s">
        <v>12</v>
      </c>
      <c r="C79" s="32" t="s">
        <v>112</v>
      </c>
      <c r="D79" t="s">
        <v>77</v>
      </c>
      <c r="E79" t="s">
        <v>109</v>
      </c>
      <c r="F79" t="s">
        <v>109</v>
      </c>
      <c r="G79" t="s">
        <v>113</v>
      </c>
      <c r="H79" t="s">
        <v>113</v>
      </c>
      <c r="I79">
        <v>2014.0</v>
      </c>
      <c r="J79">
        <v>860250.0</v>
      </c>
      <c r="K79">
        <v>26552.0</v>
      </c>
      <c r="L79">
        <v>2.0</v>
      </c>
      <c r="M79">
        <v>1.0</v>
      </c>
      <c r="N79" t="s">
        <v>16</v>
      </c>
    </row>
    <row r="80">
      <c r="A80" s="29">
        <v>42370.0</v>
      </c>
      <c r="B80" t="s">
        <v>12</v>
      </c>
      <c r="C80" s="32" t="s">
        <v>114</v>
      </c>
      <c r="D80" t="s">
        <v>55</v>
      </c>
      <c r="E80" t="s">
        <v>58</v>
      </c>
      <c r="F80" t="s">
        <v>58</v>
      </c>
      <c r="G80" t="s">
        <v>115</v>
      </c>
      <c r="H80" t="s">
        <v>115</v>
      </c>
      <c r="I80">
        <v>2012.0</v>
      </c>
      <c r="J80">
        <v>860250.0</v>
      </c>
      <c r="K80">
        <v>40690.0</v>
      </c>
      <c r="L80">
        <v>4.0</v>
      </c>
      <c r="M80">
        <v>1.0</v>
      </c>
      <c r="N80" t="s">
        <v>16</v>
      </c>
    </row>
    <row r="81">
      <c r="A81" s="29">
        <v>42370.0</v>
      </c>
      <c r="B81" t="s">
        <v>116</v>
      </c>
      <c r="C81" t="s">
        <v>117</v>
      </c>
      <c r="D81" t="s">
        <v>61</v>
      </c>
      <c r="E81" t="s">
        <v>110</v>
      </c>
      <c r="F81" t="s">
        <v>110</v>
      </c>
      <c r="G81" t="s">
        <v>111</v>
      </c>
      <c r="H81" t="s">
        <v>111</v>
      </c>
      <c r="I81">
        <v>2013.0</v>
      </c>
      <c r="J81">
        <v>856920.0</v>
      </c>
      <c r="K81">
        <v>23120.0</v>
      </c>
      <c r="L81">
        <v>2.643835616</v>
      </c>
      <c r="M81">
        <v>2.0</v>
      </c>
      <c r="N81" t="s">
        <v>16</v>
      </c>
    </row>
    <row r="82">
      <c r="A82" s="29">
        <v>42370.0</v>
      </c>
      <c r="B82" t="s">
        <v>12</v>
      </c>
      <c r="C82">
        <v>115074.0</v>
      </c>
      <c r="D82" t="s">
        <v>36</v>
      </c>
      <c r="E82" t="s">
        <v>118</v>
      </c>
      <c r="F82" t="s">
        <v>118</v>
      </c>
      <c r="G82" t="s">
        <v>38</v>
      </c>
      <c r="H82" t="s">
        <v>38</v>
      </c>
      <c r="I82">
        <v>2012.0</v>
      </c>
      <c r="J82">
        <v>854700.0</v>
      </c>
      <c r="K82">
        <v>17049.0</v>
      </c>
      <c r="L82">
        <v>4.0</v>
      </c>
      <c r="M82">
        <v>1.0</v>
      </c>
      <c r="N82" t="s">
        <v>16</v>
      </c>
    </row>
    <row r="83">
      <c r="A83" s="29">
        <v>42370.0</v>
      </c>
      <c r="B83" t="s">
        <v>20</v>
      </c>
      <c r="C83">
        <v>20499.0</v>
      </c>
      <c r="D83" t="s">
        <v>77</v>
      </c>
      <c r="E83" t="s">
        <v>78</v>
      </c>
      <c r="F83" t="s">
        <v>78</v>
      </c>
      <c r="G83" t="s">
        <v>79</v>
      </c>
      <c r="H83" t="s">
        <v>79</v>
      </c>
      <c r="I83">
        <v>2015.0</v>
      </c>
      <c r="J83">
        <v>840000.0</v>
      </c>
      <c r="K83">
        <v>8361.0</v>
      </c>
      <c r="L83">
        <v>0.0</v>
      </c>
      <c r="M83">
        <v>1.0</v>
      </c>
      <c r="N83" t="s">
        <v>80</v>
      </c>
    </row>
    <row r="84">
      <c r="A84" s="29">
        <v>42370.0</v>
      </c>
      <c r="B84" t="s">
        <v>20</v>
      </c>
      <c r="C84">
        <v>121541.0</v>
      </c>
      <c r="D84" t="s">
        <v>25</v>
      </c>
      <c r="E84" t="s">
        <v>119</v>
      </c>
      <c r="F84" t="s">
        <v>119</v>
      </c>
      <c r="G84" t="s">
        <v>120</v>
      </c>
      <c r="H84" t="s">
        <v>120</v>
      </c>
      <c r="I84">
        <v>2012.0</v>
      </c>
      <c r="J84">
        <v>840000.0</v>
      </c>
      <c r="K84">
        <v>27858.0</v>
      </c>
      <c r="L84">
        <v>4.0</v>
      </c>
      <c r="M84">
        <v>1.0</v>
      </c>
      <c r="N84" t="s">
        <v>16</v>
      </c>
    </row>
    <row r="85">
      <c r="A85" s="29">
        <v>42370.0</v>
      </c>
      <c r="B85" t="s">
        <v>20</v>
      </c>
      <c r="C85">
        <v>128976.0</v>
      </c>
      <c r="D85" t="s">
        <v>55</v>
      </c>
      <c r="E85" t="s">
        <v>58</v>
      </c>
      <c r="F85" t="s">
        <v>58</v>
      </c>
      <c r="G85" t="s">
        <v>121</v>
      </c>
      <c r="H85" t="s">
        <v>121</v>
      </c>
      <c r="I85">
        <v>2013.0</v>
      </c>
      <c r="J85">
        <v>840000.0</v>
      </c>
      <c r="K85">
        <v>29232.0</v>
      </c>
      <c r="L85">
        <v>3.0</v>
      </c>
      <c r="M85">
        <v>1.0</v>
      </c>
      <c r="N85" t="s">
        <v>16</v>
      </c>
    </row>
    <row r="86">
      <c r="A86" s="29">
        <v>42370.0</v>
      </c>
      <c r="B86" t="s">
        <v>12</v>
      </c>
      <c r="C86">
        <v>116334.0</v>
      </c>
      <c r="D86" t="s">
        <v>25</v>
      </c>
      <c r="E86" t="s">
        <v>96</v>
      </c>
      <c r="F86" t="s">
        <v>96</v>
      </c>
      <c r="G86" t="s">
        <v>122</v>
      </c>
      <c r="H86" t="s">
        <v>122</v>
      </c>
      <c r="I86">
        <v>2011.0</v>
      </c>
      <c r="J86">
        <v>832500.0</v>
      </c>
      <c r="K86">
        <v>74335.0</v>
      </c>
      <c r="L86">
        <v>5.0</v>
      </c>
      <c r="M86">
        <v>1.0</v>
      </c>
      <c r="N86" t="s">
        <v>16</v>
      </c>
    </row>
    <row r="87">
      <c r="A87" s="29">
        <v>42370.0</v>
      </c>
      <c r="B87" t="s">
        <v>12</v>
      </c>
      <c r="C87">
        <v>121988.0</v>
      </c>
      <c r="D87" t="s">
        <v>91</v>
      </c>
      <c r="E87" t="s">
        <v>123</v>
      </c>
      <c r="F87" t="s">
        <v>123</v>
      </c>
      <c r="G87" t="s">
        <v>124</v>
      </c>
      <c r="H87" t="s">
        <v>124</v>
      </c>
      <c r="I87">
        <v>2014.0</v>
      </c>
      <c r="J87">
        <v>832500.0</v>
      </c>
      <c r="K87">
        <v>16460.0</v>
      </c>
      <c r="L87">
        <v>2.0</v>
      </c>
      <c r="M87">
        <v>1.0</v>
      </c>
      <c r="N87" t="s">
        <v>16</v>
      </c>
    </row>
    <row r="88">
      <c r="A88" s="29">
        <v>42370.0</v>
      </c>
      <c r="B88" t="s">
        <v>12</v>
      </c>
      <c r="C88">
        <v>124520.0</v>
      </c>
      <c r="D88" t="s">
        <v>91</v>
      </c>
      <c r="E88" t="s">
        <v>92</v>
      </c>
      <c r="F88" t="s">
        <v>92</v>
      </c>
      <c r="G88" t="s">
        <v>125</v>
      </c>
      <c r="H88" t="s">
        <v>125</v>
      </c>
      <c r="I88">
        <v>2013.0</v>
      </c>
      <c r="J88">
        <v>832500.0</v>
      </c>
      <c r="K88">
        <v>65984.0</v>
      </c>
      <c r="L88">
        <v>3.0</v>
      </c>
      <c r="M88">
        <v>1.0</v>
      </c>
      <c r="N88" t="s">
        <v>16</v>
      </c>
    </row>
    <row r="89">
      <c r="A89" s="29">
        <v>42370.0</v>
      </c>
      <c r="B89" t="s">
        <v>12</v>
      </c>
      <c r="C89" s="32" t="s">
        <v>126</v>
      </c>
      <c r="D89" t="s">
        <v>61</v>
      </c>
      <c r="E89" t="s">
        <v>127</v>
      </c>
      <c r="F89" t="s">
        <v>127</v>
      </c>
      <c r="G89" t="s">
        <v>128</v>
      </c>
      <c r="H89" t="s">
        <v>128</v>
      </c>
      <c r="I89">
        <v>2014.0</v>
      </c>
      <c r="J89">
        <v>832500.0</v>
      </c>
      <c r="K89">
        <v>47432.0</v>
      </c>
      <c r="L89">
        <v>2.0</v>
      </c>
      <c r="M89">
        <v>1.0</v>
      </c>
      <c r="N89" t="s">
        <v>16</v>
      </c>
    </row>
    <row r="90">
      <c r="A90" s="29">
        <v>42370.0</v>
      </c>
      <c r="B90" t="s">
        <v>116</v>
      </c>
      <c r="C90" t="s">
        <v>117</v>
      </c>
      <c r="D90" t="s">
        <v>61</v>
      </c>
      <c r="E90" t="s">
        <v>110</v>
      </c>
      <c r="F90" t="s">
        <v>110</v>
      </c>
      <c r="G90" t="s">
        <v>111</v>
      </c>
      <c r="H90" t="s">
        <v>111</v>
      </c>
      <c r="I90">
        <v>2013.0</v>
      </c>
      <c r="J90">
        <v>830000.0</v>
      </c>
      <c r="K90">
        <v>23120.0</v>
      </c>
      <c r="L90">
        <v>2.643835616</v>
      </c>
      <c r="M90">
        <v>2.0</v>
      </c>
      <c r="N90" t="s">
        <v>16</v>
      </c>
    </row>
    <row r="91">
      <c r="A91" s="29">
        <v>42370.0</v>
      </c>
      <c r="B91" t="s">
        <v>20</v>
      </c>
      <c r="C91">
        <v>85217.0</v>
      </c>
      <c r="D91" t="s">
        <v>13</v>
      </c>
      <c r="E91" t="s">
        <v>28</v>
      </c>
      <c r="F91" t="s">
        <v>28</v>
      </c>
      <c r="G91" t="s">
        <v>31</v>
      </c>
      <c r="H91" t="s">
        <v>31</v>
      </c>
      <c r="I91">
        <v>2007.0</v>
      </c>
      <c r="J91">
        <v>825000.0</v>
      </c>
      <c r="K91">
        <v>127073.0</v>
      </c>
      <c r="L91">
        <v>8.0</v>
      </c>
      <c r="M91">
        <v>3.0</v>
      </c>
      <c r="N91" t="s">
        <v>16</v>
      </c>
    </row>
    <row r="92">
      <c r="A92" s="29">
        <v>42370.0</v>
      </c>
      <c r="B92" t="s">
        <v>12</v>
      </c>
      <c r="C92">
        <v>119604.0</v>
      </c>
      <c r="D92" t="s">
        <v>81</v>
      </c>
      <c r="E92" t="s">
        <v>129</v>
      </c>
      <c r="F92" t="s">
        <v>129</v>
      </c>
      <c r="G92" t="s">
        <v>130</v>
      </c>
      <c r="H92" t="s">
        <v>130</v>
      </c>
      <c r="I92">
        <v>2014.0</v>
      </c>
      <c r="J92">
        <v>810300.0</v>
      </c>
      <c r="K92">
        <v>37045.0</v>
      </c>
      <c r="L92">
        <v>2.0</v>
      </c>
      <c r="M92">
        <v>1.0</v>
      </c>
      <c r="N92" t="s">
        <v>16</v>
      </c>
    </row>
    <row r="93">
      <c r="A93" s="29">
        <v>42370.0</v>
      </c>
      <c r="B93" t="s">
        <v>12</v>
      </c>
      <c r="C93">
        <v>128976.0</v>
      </c>
      <c r="D93" t="s">
        <v>55</v>
      </c>
      <c r="E93" t="s">
        <v>58</v>
      </c>
      <c r="F93" t="s">
        <v>58</v>
      </c>
      <c r="G93" t="s">
        <v>131</v>
      </c>
      <c r="H93" t="s">
        <v>131</v>
      </c>
      <c r="I93">
        <v>2013.0</v>
      </c>
      <c r="J93">
        <v>804750.0</v>
      </c>
      <c r="K93">
        <v>29232.0</v>
      </c>
      <c r="L93">
        <v>3.0</v>
      </c>
      <c r="M93">
        <v>1.0</v>
      </c>
      <c r="N93" t="s">
        <v>16</v>
      </c>
    </row>
    <row r="94">
      <c r="A94" s="29">
        <v>42370.0</v>
      </c>
      <c r="B94" t="s">
        <v>12</v>
      </c>
      <c r="C94">
        <v>137465.0</v>
      </c>
      <c r="D94" t="s">
        <v>91</v>
      </c>
      <c r="E94" t="s">
        <v>132</v>
      </c>
      <c r="F94" t="s">
        <v>234</v>
      </c>
      <c r="G94" t="s">
        <v>133</v>
      </c>
      <c r="H94" t="s">
        <v>133</v>
      </c>
      <c r="I94">
        <v>2015.0</v>
      </c>
      <c r="J94">
        <v>804750.0</v>
      </c>
      <c r="K94">
        <v>5352.0</v>
      </c>
      <c r="L94">
        <v>1.0</v>
      </c>
      <c r="M94">
        <v>1.0</v>
      </c>
      <c r="N94" t="s">
        <v>16</v>
      </c>
    </row>
    <row r="95">
      <c r="A95" s="29">
        <v>42370.0</v>
      </c>
      <c r="B95" t="s">
        <v>12</v>
      </c>
      <c r="C95">
        <v>126544.0</v>
      </c>
      <c r="D95" t="s">
        <v>44</v>
      </c>
      <c r="E95" t="s">
        <v>72</v>
      </c>
      <c r="F95" t="s">
        <v>72</v>
      </c>
      <c r="G95" t="s">
        <v>134</v>
      </c>
      <c r="H95" t="s">
        <v>134</v>
      </c>
      <c r="I95">
        <v>2014.0</v>
      </c>
      <c r="J95">
        <v>804750.0</v>
      </c>
      <c r="K95">
        <v>17338.0</v>
      </c>
      <c r="L95">
        <v>2.0</v>
      </c>
      <c r="M95">
        <v>3.0</v>
      </c>
      <c r="N95" t="s">
        <v>16</v>
      </c>
    </row>
    <row r="96">
      <c r="A96" s="29">
        <v>42370.0</v>
      </c>
      <c r="B96" t="s">
        <v>12</v>
      </c>
      <c r="C96">
        <v>116629.0</v>
      </c>
      <c r="D96" t="s">
        <v>91</v>
      </c>
      <c r="E96" t="s">
        <v>123</v>
      </c>
      <c r="F96" t="s">
        <v>123</v>
      </c>
      <c r="G96" t="s">
        <v>124</v>
      </c>
      <c r="H96" t="s">
        <v>124</v>
      </c>
      <c r="I96">
        <v>2013.0</v>
      </c>
      <c r="J96">
        <v>804750.0</v>
      </c>
      <c r="K96">
        <v>24816.0</v>
      </c>
      <c r="L96">
        <v>3.0</v>
      </c>
      <c r="M96">
        <v>1.0</v>
      </c>
      <c r="N96" t="s">
        <v>16</v>
      </c>
    </row>
    <row r="97">
      <c r="A97" s="29">
        <v>42370.0</v>
      </c>
      <c r="B97" t="s">
        <v>12</v>
      </c>
      <c r="C97" s="32" t="s">
        <v>135</v>
      </c>
      <c r="D97" t="s">
        <v>91</v>
      </c>
      <c r="E97" t="s">
        <v>132</v>
      </c>
      <c r="F97" t="s">
        <v>234</v>
      </c>
      <c r="G97" t="s">
        <v>136</v>
      </c>
      <c r="H97" t="s">
        <v>136</v>
      </c>
      <c r="I97">
        <v>2015.0</v>
      </c>
      <c r="J97">
        <v>804750.0</v>
      </c>
      <c r="K97">
        <v>5352.0</v>
      </c>
      <c r="L97">
        <v>1.0</v>
      </c>
      <c r="M97">
        <v>1.0</v>
      </c>
      <c r="N97" t="s">
        <v>16</v>
      </c>
    </row>
    <row r="98">
      <c r="A98" s="29">
        <v>42370.0</v>
      </c>
      <c r="B98" t="s">
        <v>12</v>
      </c>
      <c r="C98" s="32" t="s">
        <v>137</v>
      </c>
      <c r="D98" t="s">
        <v>55</v>
      </c>
      <c r="E98" t="s">
        <v>58</v>
      </c>
      <c r="F98" t="s">
        <v>58</v>
      </c>
      <c r="G98" t="s">
        <v>121</v>
      </c>
      <c r="H98" t="s">
        <v>121</v>
      </c>
      <c r="I98">
        <v>2014.0</v>
      </c>
      <c r="J98">
        <v>804750.0</v>
      </c>
      <c r="K98">
        <v>43616.0</v>
      </c>
      <c r="L98">
        <v>2.0</v>
      </c>
      <c r="M98">
        <v>1.0</v>
      </c>
      <c r="N98" t="s">
        <v>16</v>
      </c>
    </row>
    <row r="99">
      <c r="A99" s="29">
        <v>42370.0</v>
      </c>
      <c r="B99" t="s">
        <v>20</v>
      </c>
      <c r="C99">
        <v>19416.0</v>
      </c>
      <c r="D99" t="s">
        <v>13</v>
      </c>
      <c r="E99" t="s">
        <v>101</v>
      </c>
      <c r="F99" t="s">
        <v>101</v>
      </c>
      <c r="G99" t="s">
        <v>138</v>
      </c>
      <c r="H99" t="s">
        <v>138</v>
      </c>
      <c r="I99">
        <v>2011.0</v>
      </c>
      <c r="J99">
        <v>800000.0</v>
      </c>
      <c r="K99">
        <v>67050.0</v>
      </c>
      <c r="L99">
        <v>4.0</v>
      </c>
      <c r="M99">
        <v>1.0</v>
      </c>
      <c r="N99" t="s">
        <v>24</v>
      </c>
    </row>
    <row r="100">
      <c r="A100" s="29">
        <v>42370.0</v>
      </c>
      <c r="B100" t="s">
        <v>20</v>
      </c>
      <c r="C100">
        <v>52180.0</v>
      </c>
      <c r="D100" t="s">
        <v>61</v>
      </c>
      <c r="E100" t="s">
        <v>139</v>
      </c>
      <c r="F100" t="s">
        <v>139</v>
      </c>
      <c r="G100" t="s">
        <v>111</v>
      </c>
      <c r="H100" t="s">
        <v>111</v>
      </c>
      <c r="I100">
        <v>2015.0</v>
      </c>
      <c r="J100">
        <v>800000.0</v>
      </c>
      <c r="K100">
        <v>842.0</v>
      </c>
      <c r="L100">
        <v>0.0</v>
      </c>
      <c r="M100">
        <v>1.0</v>
      </c>
      <c r="N100" t="s">
        <v>140</v>
      </c>
    </row>
    <row r="101">
      <c r="A101" s="29">
        <v>42370.0</v>
      </c>
      <c r="B101" t="s">
        <v>12</v>
      </c>
      <c r="C101">
        <v>116898.0</v>
      </c>
      <c r="D101" t="s">
        <v>91</v>
      </c>
      <c r="E101" t="s">
        <v>123</v>
      </c>
      <c r="F101" t="s">
        <v>123</v>
      </c>
      <c r="G101" t="s">
        <v>141</v>
      </c>
      <c r="H101" t="s">
        <v>141</v>
      </c>
      <c r="I101">
        <v>2012.0</v>
      </c>
      <c r="J101">
        <v>799200.0</v>
      </c>
      <c r="K101">
        <v>25967.0</v>
      </c>
      <c r="L101">
        <v>4.0</v>
      </c>
      <c r="M101">
        <v>1.0</v>
      </c>
      <c r="N101" t="s">
        <v>16</v>
      </c>
    </row>
    <row r="102">
      <c r="A102" s="29">
        <v>42370.0</v>
      </c>
      <c r="B102" t="s">
        <v>116</v>
      </c>
      <c r="C102" t="s">
        <v>142</v>
      </c>
      <c r="D102" t="s">
        <v>61</v>
      </c>
      <c r="E102" t="s">
        <v>110</v>
      </c>
      <c r="F102" t="s">
        <v>110</v>
      </c>
      <c r="G102" t="s">
        <v>143</v>
      </c>
      <c r="H102" t="s">
        <v>143</v>
      </c>
      <c r="I102">
        <v>2014.0</v>
      </c>
      <c r="J102">
        <v>795000.0</v>
      </c>
      <c r="K102">
        <v>25230.0</v>
      </c>
      <c r="L102">
        <v>1.671232877</v>
      </c>
      <c r="M102">
        <v>2.0</v>
      </c>
      <c r="N102" t="s">
        <v>16</v>
      </c>
    </row>
    <row r="103">
      <c r="A103" s="29">
        <v>42370.0</v>
      </c>
      <c r="B103" t="s">
        <v>116</v>
      </c>
      <c r="C103" t="s">
        <v>142</v>
      </c>
      <c r="D103" t="s">
        <v>61</v>
      </c>
      <c r="E103" t="s">
        <v>110</v>
      </c>
      <c r="F103" t="s">
        <v>110</v>
      </c>
      <c r="G103" t="s">
        <v>143</v>
      </c>
      <c r="H103" t="s">
        <v>143</v>
      </c>
      <c r="I103">
        <v>2014.0</v>
      </c>
      <c r="J103">
        <v>793650.0</v>
      </c>
      <c r="K103">
        <v>25230.0</v>
      </c>
      <c r="L103">
        <v>1.671232877</v>
      </c>
      <c r="M103">
        <v>2.0</v>
      </c>
      <c r="N103" t="s">
        <v>16</v>
      </c>
    </row>
    <row r="104">
      <c r="A104" s="29">
        <v>42370.0</v>
      </c>
      <c r="B104" t="s">
        <v>116</v>
      </c>
      <c r="C104" t="s">
        <v>144</v>
      </c>
      <c r="D104" t="s">
        <v>61</v>
      </c>
      <c r="E104" t="s">
        <v>145</v>
      </c>
      <c r="F104" t="s">
        <v>145</v>
      </c>
      <c r="G104" t="s">
        <v>111</v>
      </c>
      <c r="H104" t="s">
        <v>111</v>
      </c>
      <c r="I104">
        <v>2014.0</v>
      </c>
      <c r="J104">
        <v>788100.0</v>
      </c>
      <c r="K104">
        <v>5865.0</v>
      </c>
      <c r="L104">
        <v>1.62739726</v>
      </c>
      <c r="M104">
        <v>2.0</v>
      </c>
      <c r="N104" t="s">
        <v>16</v>
      </c>
    </row>
    <row r="105">
      <c r="A105" s="29">
        <v>42370.0</v>
      </c>
      <c r="B105" t="s">
        <v>12</v>
      </c>
      <c r="C105">
        <v>122782.0</v>
      </c>
      <c r="D105" t="s">
        <v>91</v>
      </c>
      <c r="E105" t="s">
        <v>123</v>
      </c>
      <c r="F105" t="s">
        <v>123</v>
      </c>
      <c r="G105" t="s">
        <v>141</v>
      </c>
      <c r="H105" t="s">
        <v>141</v>
      </c>
      <c r="I105">
        <v>2013.0</v>
      </c>
      <c r="J105">
        <v>788100.0</v>
      </c>
      <c r="K105">
        <v>42935.0</v>
      </c>
      <c r="L105">
        <v>3.0</v>
      </c>
      <c r="M105">
        <v>1.0</v>
      </c>
      <c r="N105" t="s">
        <v>16</v>
      </c>
    </row>
    <row r="106">
      <c r="A106" s="29">
        <v>42370.0</v>
      </c>
      <c r="B106" t="s">
        <v>116</v>
      </c>
      <c r="C106" t="s">
        <v>146</v>
      </c>
      <c r="D106" t="s">
        <v>61</v>
      </c>
      <c r="E106" t="s">
        <v>145</v>
      </c>
      <c r="F106" t="s">
        <v>145</v>
      </c>
      <c r="G106" t="s">
        <v>147</v>
      </c>
      <c r="H106" t="s">
        <v>147</v>
      </c>
      <c r="I106">
        <v>2015.0</v>
      </c>
      <c r="J106">
        <v>782550.0</v>
      </c>
      <c r="K106">
        <v>1328.0</v>
      </c>
      <c r="L106">
        <v>0.649315068</v>
      </c>
      <c r="M106">
        <v>2.0</v>
      </c>
      <c r="N106" t="s">
        <v>16</v>
      </c>
    </row>
    <row r="107">
      <c r="A107" s="29">
        <v>42370.0</v>
      </c>
      <c r="B107" t="s">
        <v>148</v>
      </c>
      <c r="C107">
        <v>38.0</v>
      </c>
      <c r="D107" t="s">
        <v>61</v>
      </c>
      <c r="E107" t="s">
        <v>110</v>
      </c>
      <c r="F107" t="s">
        <v>110</v>
      </c>
      <c r="G107" t="s">
        <v>143</v>
      </c>
      <c r="H107" t="s">
        <v>143</v>
      </c>
      <c r="I107">
        <v>2012.0</v>
      </c>
      <c r="J107">
        <v>780000.0</v>
      </c>
      <c r="K107">
        <v>21968.51471</v>
      </c>
      <c r="L107">
        <v>2.746064339</v>
      </c>
      <c r="M107">
        <v>1.0</v>
      </c>
      <c r="N107" t="s">
        <v>16</v>
      </c>
    </row>
    <row r="108">
      <c r="A108" s="29">
        <v>42370.0</v>
      </c>
      <c r="B108" t="s">
        <v>20</v>
      </c>
      <c r="C108">
        <v>75280.0</v>
      </c>
      <c r="D108" t="s">
        <v>13</v>
      </c>
      <c r="E108" t="s">
        <v>28</v>
      </c>
      <c r="F108" t="s">
        <v>28</v>
      </c>
      <c r="G108" t="s">
        <v>29</v>
      </c>
      <c r="H108" t="s">
        <v>29</v>
      </c>
      <c r="I108">
        <v>2008.0</v>
      </c>
      <c r="J108">
        <v>780000.0</v>
      </c>
      <c r="K108">
        <v>114733.0</v>
      </c>
      <c r="L108">
        <v>7.0</v>
      </c>
      <c r="M108">
        <v>2.0</v>
      </c>
      <c r="N108" t="s">
        <v>16</v>
      </c>
    </row>
    <row r="109">
      <c r="A109" s="29">
        <v>42370.0</v>
      </c>
      <c r="B109" t="s">
        <v>20</v>
      </c>
      <c r="C109">
        <v>16680.0</v>
      </c>
      <c r="D109" t="s">
        <v>44</v>
      </c>
      <c r="E109" t="s">
        <v>149</v>
      </c>
      <c r="F109" t="s">
        <v>149</v>
      </c>
      <c r="G109" t="s">
        <v>150</v>
      </c>
      <c r="H109" t="s">
        <v>150</v>
      </c>
      <c r="I109">
        <v>2014.0</v>
      </c>
      <c r="J109">
        <v>780000.0</v>
      </c>
      <c r="K109">
        <v>42117.0</v>
      </c>
      <c r="L109">
        <v>1.0</v>
      </c>
      <c r="M109">
        <v>1.0</v>
      </c>
      <c r="N109" t="s">
        <v>24</v>
      </c>
    </row>
    <row r="110">
      <c r="A110" s="29">
        <v>42370.0</v>
      </c>
      <c r="B110" t="s">
        <v>20</v>
      </c>
      <c r="C110">
        <v>121653.0</v>
      </c>
      <c r="D110" t="s">
        <v>61</v>
      </c>
      <c r="E110" t="s">
        <v>127</v>
      </c>
      <c r="F110" t="s">
        <v>127</v>
      </c>
      <c r="G110" t="s">
        <v>128</v>
      </c>
      <c r="H110" t="s">
        <v>128</v>
      </c>
      <c r="I110">
        <v>2012.0</v>
      </c>
      <c r="J110">
        <v>780000.0</v>
      </c>
      <c r="K110">
        <v>21826.0</v>
      </c>
      <c r="L110">
        <v>4.0</v>
      </c>
      <c r="M110">
        <v>1.0</v>
      </c>
      <c r="N110" t="s">
        <v>16</v>
      </c>
    </row>
    <row r="111">
      <c r="A111" s="29">
        <v>42370.0</v>
      </c>
      <c r="B111" t="s">
        <v>116</v>
      </c>
      <c r="C111" t="s">
        <v>151</v>
      </c>
      <c r="D111" t="s">
        <v>61</v>
      </c>
      <c r="E111" t="s">
        <v>110</v>
      </c>
      <c r="F111" t="s">
        <v>110</v>
      </c>
      <c r="G111" t="s">
        <v>143</v>
      </c>
      <c r="H111" t="s">
        <v>143</v>
      </c>
      <c r="I111">
        <v>2013.0</v>
      </c>
      <c r="J111">
        <v>777000.0</v>
      </c>
      <c r="K111">
        <v>44942.0</v>
      </c>
      <c r="L111">
        <v>2.454794521</v>
      </c>
      <c r="M111">
        <v>2.0</v>
      </c>
      <c r="N111" t="s">
        <v>16</v>
      </c>
    </row>
    <row r="112">
      <c r="A112" s="29">
        <v>42370.0</v>
      </c>
      <c r="B112" t="s">
        <v>116</v>
      </c>
      <c r="C112" t="s">
        <v>152</v>
      </c>
      <c r="D112" t="s">
        <v>61</v>
      </c>
      <c r="E112" t="s">
        <v>110</v>
      </c>
      <c r="F112" t="s">
        <v>110</v>
      </c>
      <c r="G112" t="s">
        <v>111</v>
      </c>
      <c r="H112" t="s">
        <v>111</v>
      </c>
      <c r="I112">
        <v>2012.0</v>
      </c>
      <c r="J112">
        <v>777000.0</v>
      </c>
      <c r="K112">
        <v>37599.0</v>
      </c>
      <c r="L112">
        <v>3.942465753</v>
      </c>
      <c r="M112">
        <v>1.0</v>
      </c>
      <c r="N112" t="s">
        <v>16</v>
      </c>
    </row>
    <row r="113">
      <c r="A113" s="29">
        <v>42370.0</v>
      </c>
      <c r="B113" t="s">
        <v>12</v>
      </c>
      <c r="C113">
        <v>116929.0</v>
      </c>
      <c r="D113" t="s">
        <v>25</v>
      </c>
      <c r="E113" t="s">
        <v>153</v>
      </c>
      <c r="F113" t="s">
        <v>153</v>
      </c>
      <c r="G113" t="s">
        <v>154</v>
      </c>
      <c r="H113" t="s">
        <v>154</v>
      </c>
      <c r="I113">
        <v>2014.0</v>
      </c>
      <c r="J113">
        <v>777000.0</v>
      </c>
      <c r="K113">
        <v>13850.0</v>
      </c>
      <c r="L113">
        <v>2.0</v>
      </c>
      <c r="M113">
        <v>1.0</v>
      </c>
      <c r="N113" t="s">
        <v>16</v>
      </c>
    </row>
    <row r="114">
      <c r="A114" s="29">
        <v>42370.0</v>
      </c>
      <c r="B114" t="s">
        <v>12</v>
      </c>
      <c r="C114">
        <v>134666.0</v>
      </c>
      <c r="D114" t="s">
        <v>32</v>
      </c>
      <c r="E114" t="s">
        <v>155</v>
      </c>
      <c r="F114" t="s">
        <v>155</v>
      </c>
      <c r="G114" t="s">
        <v>156</v>
      </c>
      <c r="H114" t="s">
        <v>156</v>
      </c>
      <c r="I114">
        <v>2014.0</v>
      </c>
      <c r="J114">
        <v>777000.0</v>
      </c>
      <c r="K114">
        <v>48658.0</v>
      </c>
      <c r="L114">
        <v>2.0</v>
      </c>
      <c r="M114">
        <v>1.0</v>
      </c>
      <c r="N114" t="s">
        <v>16</v>
      </c>
    </row>
    <row r="115">
      <c r="A115" s="29">
        <v>42370.0</v>
      </c>
      <c r="B115" t="s">
        <v>12</v>
      </c>
      <c r="C115" s="32" t="s">
        <v>157</v>
      </c>
      <c r="D115" t="s">
        <v>32</v>
      </c>
      <c r="E115" t="s">
        <v>155</v>
      </c>
      <c r="F115" t="s">
        <v>155</v>
      </c>
      <c r="G115" t="s">
        <v>158</v>
      </c>
      <c r="H115" t="s">
        <v>156</v>
      </c>
      <c r="I115">
        <v>2014.0</v>
      </c>
      <c r="J115">
        <v>777000.0</v>
      </c>
      <c r="K115">
        <v>48658.0</v>
      </c>
      <c r="L115">
        <v>2.0</v>
      </c>
      <c r="M115">
        <v>1.0</v>
      </c>
      <c r="N115" t="s">
        <v>16</v>
      </c>
    </row>
    <row r="116">
      <c r="A116" s="29">
        <v>42370.0</v>
      </c>
      <c r="B116" t="s">
        <v>12</v>
      </c>
      <c r="C116" s="32" t="s">
        <v>159</v>
      </c>
      <c r="D116" t="s">
        <v>91</v>
      </c>
      <c r="E116" t="s">
        <v>92</v>
      </c>
      <c r="F116" t="s">
        <v>92</v>
      </c>
      <c r="G116" t="s">
        <v>124</v>
      </c>
      <c r="H116" t="s">
        <v>124</v>
      </c>
      <c r="I116">
        <v>2013.0</v>
      </c>
      <c r="J116">
        <v>777000.0</v>
      </c>
      <c r="K116">
        <v>35175.0</v>
      </c>
      <c r="L116">
        <v>3.0</v>
      </c>
      <c r="M116">
        <v>1.0</v>
      </c>
      <c r="N116" t="s">
        <v>16</v>
      </c>
    </row>
    <row r="117">
      <c r="A117" s="29">
        <v>42370.0</v>
      </c>
      <c r="B117" t="s">
        <v>12</v>
      </c>
      <c r="C117" s="32" t="s">
        <v>160</v>
      </c>
      <c r="D117" t="s">
        <v>81</v>
      </c>
      <c r="E117" t="s">
        <v>82</v>
      </c>
      <c r="F117" t="s">
        <v>82</v>
      </c>
      <c r="G117" t="s">
        <v>161</v>
      </c>
      <c r="H117" t="s">
        <v>161</v>
      </c>
      <c r="I117">
        <v>2015.0</v>
      </c>
      <c r="J117">
        <v>777000.0</v>
      </c>
      <c r="K117">
        <v>2392.0</v>
      </c>
      <c r="L117">
        <v>1.0</v>
      </c>
      <c r="M117">
        <v>1.0</v>
      </c>
      <c r="N117" t="s">
        <v>16</v>
      </c>
    </row>
    <row r="118">
      <c r="A118" s="29">
        <v>42370.0</v>
      </c>
      <c r="B118" t="s">
        <v>116</v>
      </c>
      <c r="C118" t="s">
        <v>162</v>
      </c>
      <c r="D118" t="s">
        <v>61</v>
      </c>
      <c r="E118" t="s">
        <v>163</v>
      </c>
      <c r="F118" t="s">
        <v>163</v>
      </c>
      <c r="G118" t="s">
        <v>111</v>
      </c>
      <c r="H118" t="s">
        <v>111</v>
      </c>
      <c r="I118">
        <v>2014.0</v>
      </c>
      <c r="J118">
        <v>771450.0</v>
      </c>
      <c r="K118">
        <v>25035.0</v>
      </c>
      <c r="L118">
        <v>1.55890411</v>
      </c>
      <c r="M118">
        <v>2.0</v>
      </c>
      <c r="N118" t="s">
        <v>16</v>
      </c>
    </row>
    <row r="119">
      <c r="A119" s="29">
        <v>42370.0</v>
      </c>
      <c r="B119" t="s">
        <v>148</v>
      </c>
      <c r="C119">
        <v>37.0</v>
      </c>
      <c r="D119" t="s">
        <v>61</v>
      </c>
      <c r="E119" t="s">
        <v>110</v>
      </c>
      <c r="F119" t="s">
        <v>110</v>
      </c>
      <c r="G119" t="s">
        <v>143</v>
      </c>
      <c r="H119" t="s">
        <v>143</v>
      </c>
      <c r="I119">
        <v>2012.0</v>
      </c>
      <c r="J119">
        <v>769230.0</v>
      </c>
      <c r="K119">
        <v>21968.51471</v>
      </c>
      <c r="L119">
        <v>2.746064339</v>
      </c>
      <c r="M119">
        <v>1.0</v>
      </c>
      <c r="N119" t="s">
        <v>16</v>
      </c>
    </row>
    <row r="120">
      <c r="A120" s="29">
        <v>42370.0</v>
      </c>
      <c r="B120" t="s">
        <v>116</v>
      </c>
      <c r="C120" t="s">
        <v>164</v>
      </c>
      <c r="D120" t="s">
        <v>61</v>
      </c>
      <c r="E120" t="s">
        <v>110</v>
      </c>
      <c r="F120" t="s">
        <v>110</v>
      </c>
      <c r="G120" t="s">
        <v>143</v>
      </c>
      <c r="H120" t="s">
        <v>143</v>
      </c>
      <c r="I120">
        <v>2013.0</v>
      </c>
      <c r="J120">
        <v>765900.0</v>
      </c>
      <c r="K120">
        <v>29351.0</v>
      </c>
      <c r="L120">
        <v>2.82739726</v>
      </c>
      <c r="M120">
        <v>2.0</v>
      </c>
      <c r="N120" t="s">
        <v>16</v>
      </c>
    </row>
    <row r="121">
      <c r="A121" s="29">
        <v>42370.0</v>
      </c>
      <c r="B121" t="s">
        <v>116</v>
      </c>
      <c r="C121" t="s">
        <v>144</v>
      </c>
      <c r="D121" t="s">
        <v>61</v>
      </c>
      <c r="E121" t="s">
        <v>145</v>
      </c>
      <c r="F121" t="s">
        <v>145</v>
      </c>
      <c r="G121" t="s">
        <v>111</v>
      </c>
      <c r="H121" t="s">
        <v>111</v>
      </c>
      <c r="I121">
        <v>2014.0</v>
      </c>
      <c r="J121">
        <v>765000.0</v>
      </c>
      <c r="K121">
        <v>5865.0</v>
      </c>
      <c r="L121">
        <v>1.62739726</v>
      </c>
      <c r="M121">
        <v>2.0</v>
      </c>
      <c r="N121" t="s">
        <v>16</v>
      </c>
    </row>
    <row r="122">
      <c r="A122" s="29">
        <v>42370.0</v>
      </c>
      <c r="B122" t="s">
        <v>20</v>
      </c>
      <c r="C122">
        <v>63603.0</v>
      </c>
      <c r="D122" t="s">
        <v>91</v>
      </c>
      <c r="E122" t="s">
        <v>123</v>
      </c>
      <c r="F122" t="s">
        <v>123</v>
      </c>
      <c r="G122" t="s">
        <v>165</v>
      </c>
      <c r="H122" t="s">
        <v>165</v>
      </c>
      <c r="I122">
        <v>2012.0</v>
      </c>
      <c r="J122">
        <v>760000.0</v>
      </c>
      <c r="K122">
        <v>73356.0</v>
      </c>
      <c r="L122">
        <v>3.0</v>
      </c>
      <c r="M122">
        <v>1.0</v>
      </c>
      <c r="N122" t="s">
        <v>16</v>
      </c>
    </row>
    <row r="123">
      <c r="A123" s="29">
        <v>42370.0</v>
      </c>
      <c r="B123" t="s">
        <v>116</v>
      </c>
      <c r="C123" t="s">
        <v>146</v>
      </c>
      <c r="D123" t="s">
        <v>61</v>
      </c>
      <c r="E123" t="s">
        <v>145</v>
      </c>
      <c r="F123" t="s">
        <v>145</v>
      </c>
      <c r="G123" t="s">
        <v>147</v>
      </c>
      <c r="H123" t="s">
        <v>147</v>
      </c>
      <c r="I123">
        <v>2015.0</v>
      </c>
      <c r="J123">
        <v>755000.0</v>
      </c>
      <c r="K123">
        <v>1328.0</v>
      </c>
      <c r="L123">
        <v>0.649315068</v>
      </c>
      <c r="M123">
        <v>2.0</v>
      </c>
      <c r="N123" t="s">
        <v>16</v>
      </c>
    </row>
    <row r="124">
      <c r="A124" s="29">
        <v>42370.0</v>
      </c>
      <c r="B124" t="s">
        <v>116</v>
      </c>
      <c r="C124" t="s">
        <v>152</v>
      </c>
      <c r="D124" t="s">
        <v>61</v>
      </c>
      <c r="E124" t="s">
        <v>110</v>
      </c>
      <c r="F124" t="s">
        <v>110</v>
      </c>
      <c r="G124" t="s">
        <v>111</v>
      </c>
      <c r="H124" t="s">
        <v>111</v>
      </c>
      <c r="I124">
        <v>2012.0</v>
      </c>
      <c r="J124">
        <v>750000.0</v>
      </c>
      <c r="K124">
        <v>37599.0</v>
      </c>
      <c r="L124">
        <v>3.942465753</v>
      </c>
      <c r="M124">
        <v>1.0</v>
      </c>
      <c r="N124" t="s">
        <v>16</v>
      </c>
    </row>
    <row r="125">
      <c r="A125" s="29">
        <v>42370.0</v>
      </c>
      <c r="B125" t="s">
        <v>20</v>
      </c>
      <c r="C125">
        <v>18425.0</v>
      </c>
      <c r="D125" t="s">
        <v>13</v>
      </c>
      <c r="E125" t="s">
        <v>28</v>
      </c>
      <c r="F125" t="s">
        <v>28</v>
      </c>
      <c r="G125" t="s">
        <v>35</v>
      </c>
      <c r="H125" t="s">
        <v>35</v>
      </c>
      <c r="I125">
        <v>2010.0</v>
      </c>
      <c r="J125">
        <v>750000.0</v>
      </c>
      <c r="K125">
        <v>70313.0</v>
      </c>
      <c r="L125">
        <v>5.0</v>
      </c>
      <c r="M125">
        <v>1.0</v>
      </c>
      <c r="N125" t="s">
        <v>24</v>
      </c>
    </row>
    <row r="126">
      <c r="A126" s="29">
        <v>42370.0</v>
      </c>
      <c r="B126" t="s">
        <v>20</v>
      </c>
      <c r="C126">
        <v>63710.0</v>
      </c>
      <c r="D126" t="s">
        <v>91</v>
      </c>
      <c r="E126" t="s">
        <v>166</v>
      </c>
      <c r="F126" t="s">
        <v>166</v>
      </c>
      <c r="G126" t="s">
        <v>167</v>
      </c>
      <c r="H126" t="s">
        <v>167</v>
      </c>
      <c r="I126">
        <v>2014.0</v>
      </c>
      <c r="J126">
        <v>750000.0</v>
      </c>
      <c r="K126">
        <v>10812.0</v>
      </c>
      <c r="L126">
        <v>1.0</v>
      </c>
      <c r="M126">
        <v>1.0</v>
      </c>
      <c r="N126" t="s">
        <v>140</v>
      </c>
    </row>
    <row r="127">
      <c r="A127" s="29">
        <v>42370.0</v>
      </c>
      <c r="B127" t="s">
        <v>12</v>
      </c>
      <c r="C127">
        <v>132029.0</v>
      </c>
      <c r="D127" t="s">
        <v>55</v>
      </c>
      <c r="E127" t="s">
        <v>58</v>
      </c>
      <c r="F127" t="s">
        <v>58</v>
      </c>
      <c r="G127" t="s">
        <v>131</v>
      </c>
      <c r="H127" t="s">
        <v>131</v>
      </c>
      <c r="I127">
        <v>2013.0</v>
      </c>
      <c r="J127">
        <v>749250.0</v>
      </c>
      <c r="K127">
        <v>47954.0</v>
      </c>
      <c r="L127">
        <v>3.0</v>
      </c>
      <c r="M127">
        <v>1.0</v>
      </c>
      <c r="N127" t="s">
        <v>16</v>
      </c>
    </row>
    <row r="128">
      <c r="A128" s="29">
        <v>42370.0</v>
      </c>
      <c r="B128" t="s">
        <v>12</v>
      </c>
      <c r="C128">
        <v>136843.0</v>
      </c>
      <c r="D128" t="s">
        <v>61</v>
      </c>
      <c r="E128" t="s">
        <v>127</v>
      </c>
      <c r="F128" t="s">
        <v>127</v>
      </c>
      <c r="G128" t="s">
        <v>143</v>
      </c>
      <c r="H128" t="s">
        <v>143</v>
      </c>
      <c r="I128">
        <v>2013.0</v>
      </c>
      <c r="J128">
        <v>749250.0</v>
      </c>
      <c r="K128">
        <v>27470.0</v>
      </c>
      <c r="L128">
        <v>3.0</v>
      </c>
      <c r="M128">
        <v>1.0</v>
      </c>
      <c r="N128" t="s">
        <v>16</v>
      </c>
    </row>
    <row r="129">
      <c r="A129" s="29">
        <v>42370.0</v>
      </c>
      <c r="B129" t="s">
        <v>12</v>
      </c>
      <c r="C129">
        <v>121653.0</v>
      </c>
      <c r="D129" t="s">
        <v>61</v>
      </c>
      <c r="E129" t="s">
        <v>110</v>
      </c>
      <c r="F129" t="s">
        <v>110</v>
      </c>
      <c r="G129" t="s">
        <v>111</v>
      </c>
      <c r="H129" t="s">
        <v>111</v>
      </c>
      <c r="I129">
        <v>2012.0</v>
      </c>
      <c r="J129">
        <v>749250.0</v>
      </c>
      <c r="K129">
        <v>21826.0</v>
      </c>
      <c r="L129">
        <v>4.0</v>
      </c>
      <c r="M129">
        <v>1.0</v>
      </c>
      <c r="N129" t="s">
        <v>16</v>
      </c>
    </row>
    <row r="130">
      <c r="A130" s="29">
        <v>42370.0</v>
      </c>
      <c r="B130" t="s">
        <v>12</v>
      </c>
      <c r="C130">
        <v>124167.0</v>
      </c>
      <c r="D130" t="s">
        <v>61</v>
      </c>
      <c r="E130" t="s">
        <v>127</v>
      </c>
      <c r="F130" t="s">
        <v>127</v>
      </c>
      <c r="G130" t="s">
        <v>147</v>
      </c>
      <c r="H130" t="s">
        <v>147</v>
      </c>
      <c r="I130">
        <v>2012.0</v>
      </c>
      <c r="J130">
        <v>749250.0</v>
      </c>
      <c r="K130">
        <v>11139.0</v>
      </c>
      <c r="L130">
        <v>4.0</v>
      </c>
      <c r="M130">
        <v>1.0</v>
      </c>
      <c r="N130" t="s">
        <v>16</v>
      </c>
    </row>
    <row r="131">
      <c r="A131" s="29">
        <v>42370.0</v>
      </c>
      <c r="B131" t="s">
        <v>12</v>
      </c>
      <c r="C131">
        <v>115102.0</v>
      </c>
      <c r="D131" t="s">
        <v>13</v>
      </c>
      <c r="E131" t="s">
        <v>168</v>
      </c>
      <c r="F131" t="s">
        <v>168</v>
      </c>
      <c r="G131" t="s">
        <v>169</v>
      </c>
      <c r="H131" t="s">
        <v>169</v>
      </c>
      <c r="I131">
        <v>2015.0</v>
      </c>
      <c r="J131">
        <v>749250.0</v>
      </c>
      <c r="K131">
        <v>4125.0</v>
      </c>
      <c r="L131">
        <v>1.0</v>
      </c>
      <c r="M131">
        <v>1.0</v>
      </c>
      <c r="N131" t="s">
        <v>16</v>
      </c>
    </row>
    <row r="132">
      <c r="A132" s="29">
        <v>42370.0</v>
      </c>
      <c r="B132" t="s">
        <v>12</v>
      </c>
      <c r="C132" s="32" t="s">
        <v>170</v>
      </c>
      <c r="D132" t="s">
        <v>55</v>
      </c>
      <c r="E132" t="s">
        <v>58</v>
      </c>
      <c r="F132" t="s">
        <v>58</v>
      </c>
      <c r="G132" t="s">
        <v>121</v>
      </c>
      <c r="H132" t="s">
        <v>121</v>
      </c>
      <c r="I132">
        <v>2013.0</v>
      </c>
      <c r="J132">
        <v>749250.0</v>
      </c>
      <c r="K132">
        <v>47954.0</v>
      </c>
      <c r="L132">
        <v>3.0</v>
      </c>
      <c r="M132">
        <v>1.0</v>
      </c>
      <c r="N132" t="s">
        <v>16</v>
      </c>
    </row>
    <row r="133">
      <c r="A133" s="29">
        <v>42370.0</v>
      </c>
      <c r="B133" t="s">
        <v>12</v>
      </c>
      <c r="C133" s="32" t="s">
        <v>171</v>
      </c>
      <c r="D133" t="s">
        <v>61</v>
      </c>
      <c r="E133" t="s">
        <v>127</v>
      </c>
      <c r="F133" t="s">
        <v>127</v>
      </c>
      <c r="G133" t="s">
        <v>172</v>
      </c>
      <c r="H133" t="s">
        <v>172</v>
      </c>
      <c r="I133">
        <v>2013.0</v>
      </c>
      <c r="J133">
        <v>749250.0</v>
      </c>
      <c r="K133">
        <v>27470.0</v>
      </c>
      <c r="L133">
        <v>3.0</v>
      </c>
      <c r="M133">
        <v>1.0</v>
      </c>
      <c r="N133" t="s">
        <v>16</v>
      </c>
    </row>
    <row r="134">
      <c r="A134" s="29">
        <v>42370.0</v>
      </c>
      <c r="B134" t="s">
        <v>12</v>
      </c>
      <c r="C134" s="32" t="s">
        <v>173</v>
      </c>
      <c r="D134" t="s">
        <v>64</v>
      </c>
      <c r="E134" t="s">
        <v>174</v>
      </c>
      <c r="F134" t="s">
        <v>174</v>
      </c>
      <c r="G134" t="s">
        <v>175</v>
      </c>
      <c r="H134" t="s">
        <v>175</v>
      </c>
      <c r="I134">
        <v>2014.0</v>
      </c>
      <c r="J134">
        <v>749250.0</v>
      </c>
      <c r="K134">
        <v>10341.0</v>
      </c>
      <c r="L134">
        <v>2.0</v>
      </c>
      <c r="M134">
        <v>1.0</v>
      </c>
      <c r="N134" t="s">
        <v>16</v>
      </c>
    </row>
    <row r="135">
      <c r="A135" s="29">
        <v>42370.0</v>
      </c>
      <c r="B135" t="s">
        <v>116</v>
      </c>
      <c r="C135" t="s">
        <v>164</v>
      </c>
      <c r="D135" t="s">
        <v>61</v>
      </c>
      <c r="E135" t="s">
        <v>110</v>
      </c>
      <c r="F135" t="s">
        <v>110</v>
      </c>
      <c r="G135" t="s">
        <v>143</v>
      </c>
      <c r="H135" t="s">
        <v>143</v>
      </c>
      <c r="I135">
        <v>2013.0</v>
      </c>
      <c r="J135">
        <v>745000.0</v>
      </c>
      <c r="K135">
        <v>29351.0</v>
      </c>
      <c r="L135">
        <v>2.82739726</v>
      </c>
      <c r="M135">
        <v>2.0</v>
      </c>
      <c r="N135" t="s">
        <v>16</v>
      </c>
    </row>
    <row r="136">
      <c r="A136" s="29">
        <v>42370.0</v>
      </c>
      <c r="B136" t="s">
        <v>116</v>
      </c>
      <c r="C136" t="s">
        <v>176</v>
      </c>
      <c r="D136" t="s">
        <v>61</v>
      </c>
      <c r="E136" t="s">
        <v>110</v>
      </c>
      <c r="F136" t="s">
        <v>110</v>
      </c>
      <c r="G136" t="s">
        <v>111</v>
      </c>
      <c r="H136" t="s">
        <v>111</v>
      </c>
      <c r="I136">
        <v>2012.0</v>
      </c>
      <c r="J136">
        <v>743700.0</v>
      </c>
      <c r="K136">
        <v>50127.0</v>
      </c>
      <c r="L136">
        <v>3.742465753</v>
      </c>
      <c r="M136">
        <v>1.0</v>
      </c>
      <c r="N136" t="s">
        <v>16</v>
      </c>
    </row>
    <row r="137">
      <c r="A137" s="29">
        <v>42370.0</v>
      </c>
      <c r="B137" t="s">
        <v>12</v>
      </c>
      <c r="C137">
        <v>117062.0</v>
      </c>
      <c r="D137" t="s">
        <v>91</v>
      </c>
      <c r="E137" t="s">
        <v>123</v>
      </c>
      <c r="F137" t="s">
        <v>123</v>
      </c>
      <c r="G137" t="s">
        <v>177</v>
      </c>
      <c r="H137" t="s">
        <v>177</v>
      </c>
      <c r="I137">
        <v>2013.0</v>
      </c>
      <c r="J137">
        <v>743700.0</v>
      </c>
      <c r="K137">
        <v>15604.0</v>
      </c>
      <c r="L137">
        <v>3.0</v>
      </c>
      <c r="M137">
        <v>1.0</v>
      </c>
      <c r="N137" t="s">
        <v>16</v>
      </c>
    </row>
    <row r="138">
      <c r="A138" s="29">
        <v>42370.0</v>
      </c>
      <c r="B138" t="s">
        <v>12</v>
      </c>
      <c r="C138">
        <v>131811.0</v>
      </c>
      <c r="D138" t="s">
        <v>32</v>
      </c>
      <c r="E138" t="s">
        <v>178</v>
      </c>
      <c r="F138" t="s">
        <v>178</v>
      </c>
      <c r="G138" t="s">
        <v>179</v>
      </c>
      <c r="H138" t="s">
        <v>179</v>
      </c>
      <c r="I138">
        <v>2015.0</v>
      </c>
      <c r="J138">
        <v>743700.0</v>
      </c>
      <c r="K138">
        <v>1159.0</v>
      </c>
      <c r="L138">
        <v>1.0</v>
      </c>
      <c r="M138">
        <v>1.0</v>
      </c>
      <c r="N138" t="s">
        <v>16</v>
      </c>
    </row>
    <row r="139">
      <c r="A139" s="29">
        <v>42370.0</v>
      </c>
      <c r="B139" t="s">
        <v>12</v>
      </c>
      <c r="C139" s="32" t="s">
        <v>180</v>
      </c>
      <c r="D139" t="s">
        <v>32</v>
      </c>
      <c r="E139" t="s">
        <v>178</v>
      </c>
      <c r="F139" t="s">
        <v>178</v>
      </c>
      <c r="G139" t="s">
        <v>181</v>
      </c>
      <c r="H139" t="s">
        <v>2784</v>
      </c>
      <c r="I139">
        <v>2015.0</v>
      </c>
      <c r="J139">
        <v>743700.0</v>
      </c>
      <c r="K139">
        <v>1159.0</v>
      </c>
      <c r="L139">
        <v>1.0</v>
      </c>
      <c r="M139">
        <v>1.0</v>
      </c>
      <c r="N139" t="s">
        <v>16</v>
      </c>
    </row>
    <row r="140">
      <c r="A140" s="29">
        <v>42370.0</v>
      </c>
      <c r="B140" t="s">
        <v>12</v>
      </c>
      <c r="C140" s="32" t="s">
        <v>182</v>
      </c>
      <c r="D140" t="s">
        <v>61</v>
      </c>
      <c r="E140" t="s">
        <v>127</v>
      </c>
      <c r="F140" t="s">
        <v>127</v>
      </c>
      <c r="G140" t="s">
        <v>128</v>
      </c>
      <c r="H140" t="s">
        <v>128</v>
      </c>
      <c r="I140">
        <v>2012.0</v>
      </c>
      <c r="J140">
        <v>743700.0</v>
      </c>
      <c r="K140">
        <v>32219.0</v>
      </c>
      <c r="L140">
        <v>4.0</v>
      </c>
      <c r="M140">
        <v>1.0</v>
      </c>
      <c r="N140" t="s">
        <v>16</v>
      </c>
    </row>
    <row r="141">
      <c r="A141" s="29">
        <v>42370.0</v>
      </c>
      <c r="B141" t="s">
        <v>116</v>
      </c>
      <c r="C141" t="s">
        <v>183</v>
      </c>
      <c r="D141" t="s">
        <v>61</v>
      </c>
      <c r="E141" t="s">
        <v>110</v>
      </c>
      <c r="F141" t="s">
        <v>110</v>
      </c>
      <c r="G141" t="s">
        <v>147</v>
      </c>
      <c r="H141" t="s">
        <v>147</v>
      </c>
      <c r="I141">
        <v>2014.0</v>
      </c>
      <c r="J141">
        <v>740000.0</v>
      </c>
      <c r="K141">
        <v>23132.0</v>
      </c>
      <c r="L141">
        <v>1.917808219</v>
      </c>
      <c r="M141">
        <v>2.0</v>
      </c>
      <c r="N141" t="s">
        <v>16</v>
      </c>
    </row>
    <row r="142">
      <c r="A142" s="29">
        <v>42370.0</v>
      </c>
      <c r="B142" t="s">
        <v>116</v>
      </c>
      <c r="C142" t="s">
        <v>184</v>
      </c>
      <c r="D142" t="s">
        <v>61</v>
      </c>
      <c r="E142" t="s">
        <v>110</v>
      </c>
      <c r="F142" t="s">
        <v>110</v>
      </c>
      <c r="G142" t="s">
        <v>111</v>
      </c>
      <c r="H142" t="s">
        <v>111</v>
      </c>
      <c r="I142">
        <v>2012.0</v>
      </c>
      <c r="J142">
        <v>732600.0</v>
      </c>
      <c r="K142">
        <v>49998.0</v>
      </c>
      <c r="L142">
        <v>3.646575342</v>
      </c>
      <c r="M142">
        <v>2.0</v>
      </c>
      <c r="N142" t="s">
        <v>16</v>
      </c>
    </row>
    <row r="143">
      <c r="A143" s="29">
        <v>42370.0</v>
      </c>
      <c r="B143" t="s">
        <v>12</v>
      </c>
      <c r="C143">
        <v>117647.0</v>
      </c>
      <c r="D143" t="s">
        <v>25</v>
      </c>
      <c r="E143" t="s">
        <v>153</v>
      </c>
      <c r="F143" t="s">
        <v>153</v>
      </c>
      <c r="G143" t="s">
        <v>185</v>
      </c>
      <c r="H143" t="s">
        <v>185</v>
      </c>
      <c r="I143">
        <v>2014.0</v>
      </c>
      <c r="J143">
        <v>732600.0</v>
      </c>
      <c r="K143">
        <v>26667.0</v>
      </c>
      <c r="L143">
        <v>2.0</v>
      </c>
      <c r="M143">
        <v>1.0</v>
      </c>
      <c r="N143" t="s">
        <v>16</v>
      </c>
    </row>
    <row r="144">
      <c r="A144" s="29">
        <v>42370.0</v>
      </c>
      <c r="B144" t="s">
        <v>186</v>
      </c>
      <c r="C144" t="s">
        <v>187</v>
      </c>
      <c r="D144" t="s">
        <v>61</v>
      </c>
      <c r="E144" t="s">
        <v>145</v>
      </c>
      <c r="F144" t="s">
        <v>145</v>
      </c>
      <c r="G144" t="s">
        <v>143</v>
      </c>
      <c r="H144" t="s">
        <v>143</v>
      </c>
      <c r="I144">
        <v>2015.0</v>
      </c>
      <c r="J144">
        <v>732600.0</v>
      </c>
      <c r="K144">
        <v>10000.0</v>
      </c>
      <c r="L144">
        <v>0.5</v>
      </c>
      <c r="M144">
        <v>1.0</v>
      </c>
      <c r="N144" t="s">
        <v>16</v>
      </c>
    </row>
    <row r="145">
      <c r="A145" s="29">
        <v>42370.0</v>
      </c>
      <c r="B145" t="s">
        <v>12</v>
      </c>
      <c r="C145">
        <v>135736.0</v>
      </c>
      <c r="D145" t="s">
        <v>91</v>
      </c>
      <c r="E145" t="s">
        <v>92</v>
      </c>
      <c r="F145" t="s">
        <v>92</v>
      </c>
      <c r="G145" t="s">
        <v>188</v>
      </c>
      <c r="H145" t="s">
        <v>188</v>
      </c>
      <c r="I145">
        <v>2012.0</v>
      </c>
      <c r="J145">
        <v>732600.0</v>
      </c>
      <c r="K145">
        <v>22741.0</v>
      </c>
      <c r="L145">
        <v>4.0</v>
      </c>
      <c r="M145">
        <v>1.0</v>
      </c>
      <c r="N145" t="s">
        <v>16</v>
      </c>
    </row>
    <row r="146">
      <c r="A146" s="29">
        <v>42370.0</v>
      </c>
      <c r="B146" t="s">
        <v>12</v>
      </c>
      <c r="C146" s="32" t="s">
        <v>189</v>
      </c>
      <c r="D146" t="s">
        <v>91</v>
      </c>
      <c r="E146" t="s">
        <v>92</v>
      </c>
      <c r="F146" t="s">
        <v>92</v>
      </c>
      <c r="G146" t="s">
        <v>124</v>
      </c>
      <c r="H146" t="s">
        <v>124</v>
      </c>
      <c r="I146">
        <v>2012.0</v>
      </c>
      <c r="J146">
        <v>732600.0</v>
      </c>
      <c r="K146">
        <v>22741.0</v>
      </c>
      <c r="L146">
        <v>4.0</v>
      </c>
      <c r="M146">
        <v>1.0</v>
      </c>
      <c r="N146" t="s">
        <v>16</v>
      </c>
    </row>
    <row r="147">
      <c r="A147" s="29">
        <v>42370.0</v>
      </c>
      <c r="B147" t="s">
        <v>116</v>
      </c>
      <c r="C147" t="s">
        <v>151</v>
      </c>
      <c r="D147" t="s">
        <v>61</v>
      </c>
      <c r="E147" t="s">
        <v>110</v>
      </c>
      <c r="F147" t="s">
        <v>110</v>
      </c>
      <c r="G147" t="s">
        <v>143</v>
      </c>
      <c r="H147" t="s">
        <v>143</v>
      </c>
      <c r="I147">
        <v>2013.0</v>
      </c>
      <c r="J147">
        <v>732000.0</v>
      </c>
      <c r="K147">
        <v>44942.0</v>
      </c>
      <c r="L147">
        <v>2.454794521</v>
      </c>
      <c r="M147">
        <v>2.0</v>
      </c>
      <c r="N147" t="s">
        <v>16</v>
      </c>
    </row>
    <row r="148">
      <c r="A148" s="29">
        <v>42370.0</v>
      </c>
      <c r="B148" t="s">
        <v>20</v>
      </c>
      <c r="C148">
        <v>117998.0</v>
      </c>
      <c r="D148" t="s">
        <v>32</v>
      </c>
      <c r="E148" t="s">
        <v>155</v>
      </c>
      <c r="F148" t="s">
        <v>155</v>
      </c>
      <c r="G148" t="s">
        <v>158</v>
      </c>
      <c r="H148" t="s">
        <v>156</v>
      </c>
      <c r="I148">
        <v>2012.0</v>
      </c>
      <c r="J148">
        <v>730000.0</v>
      </c>
      <c r="K148">
        <v>23918.0</v>
      </c>
      <c r="L148">
        <v>4.0</v>
      </c>
      <c r="M148">
        <v>1.0</v>
      </c>
      <c r="N148" t="s">
        <v>16</v>
      </c>
    </row>
    <row r="149">
      <c r="A149" s="29">
        <v>42370.0</v>
      </c>
      <c r="B149" t="s">
        <v>116</v>
      </c>
      <c r="C149" t="s">
        <v>190</v>
      </c>
      <c r="D149" t="s">
        <v>61</v>
      </c>
      <c r="E149" t="s">
        <v>163</v>
      </c>
      <c r="F149" t="s">
        <v>163</v>
      </c>
      <c r="G149" t="s">
        <v>143</v>
      </c>
      <c r="H149" t="s">
        <v>143</v>
      </c>
      <c r="I149">
        <v>2011.0</v>
      </c>
      <c r="J149">
        <v>729825.0</v>
      </c>
      <c r="K149">
        <v>125431.0</v>
      </c>
      <c r="L149">
        <v>4.61369863</v>
      </c>
      <c r="M149">
        <v>2.0</v>
      </c>
      <c r="N149" t="s">
        <v>16</v>
      </c>
    </row>
    <row r="150">
      <c r="A150" s="29">
        <v>42370.0</v>
      </c>
      <c r="B150" t="s">
        <v>116</v>
      </c>
      <c r="C150" t="s">
        <v>191</v>
      </c>
      <c r="D150" t="s">
        <v>61</v>
      </c>
      <c r="E150" t="s">
        <v>163</v>
      </c>
      <c r="F150" t="s">
        <v>163</v>
      </c>
      <c r="G150" t="s">
        <v>147</v>
      </c>
      <c r="H150" t="s">
        <v>147</v>
      </c>
      <c r="I150">
        <v>2014.0</v>
      </c>
      <c r="J150">
        <v>727050.0</v>
      </c>
      <c r="K150">
        <v>7737.0</v>
      </c>
      <c r="L150">
        <v>1.835616438</v>
      </c>
      <c r="M150">
        <v>1.0</v>
      </c>
      <c r="N150" t="s">
        <v>16</v>
      </c>
    </row>
    <row r="151">
      <c r="A151" s="29">
        <v>42370.0</v>
      </c>
      <c r="B151" t="s">
        <v>12</v>
      </c>
      <c r="C151">
        <v>124416.0</v>
      </c>
      <c r="D151" t="s">
        <v>61</v>
      </c>
      <c r="E151" t="s">
        <v>192</v>
      </c>
      <c r="F151" t="s">
        <v>192</v>
      </c>
      <c r="G151" t="s">
        <v>193</v>
      </c>
      <c r="H151" t="s">
        <v>193</v>
      </c>
      <c r="I151">
        <v>2015.0</v>
      </c>
      <c r="J151">
        <v>721500.0</v>
      </c>
      <c r="K151">
        <v>8455.0</v>
      </c>
      <c r="L151">
        <v>1.0</v>
      </c>
      <c r="M151">
        <v>1.0</v>
      </c>
      <c r="N151" t="s">
        <v>16</v>
      </c>
    </row>
    <row r="152">
      <c r="A152" s="29">
        <v>42370.0</v>
      </c>
      <c r="B152" t="s">
        <v>12</v>
      </c>
      <c r="C152">
        <v>128261.0</v>
      </c>
      <c r="D152" t="s">
        <v>77</v>
      </c>
      <c r="E152" t="s">
        <v>109</v>
      </c>
      <c r="F152" t="s">
        <v>109</v>
      </c>
      <c r="G152" t="s">
        <v>79</v>
      </c>
      <c r="H152" t="s">
        <v>79</v>
      </c>
      <c r="I152">
        <v>2013.0</v>
      </c>
      <c r="J152">
        <v>721500.0</v>
      </c>
      <c r="K152">
        <v>54124.0</v>
      </c>
      <c r="L152">
        <v>3.0</v>
      </c>
      <c r="M152">
        <v>1.0</v>
      </c>
      <c r="N152" t="s">
        <v>16</v>
      </c>
    </row>
    <row r="153">
      <c r="A153" s="29">
        <v>42370.0</v>
      </c>
      <c r="B153" t="s">
        <v>12</v>
      </c>
      <c r="C153">
        <v>117802.0</v>
      </c>
      <c r="D153" t="s">
        <v>61</v>
      </c>
      <c r="E153" t="s">
        <v>110</v>
      </c>
      <c r="F153" t="s">
        <v>110</v>
      </c>
      <c r="G153" t="s">
        <v>143</v>
      </c>
      <c r="H153" t="s">
        <v>143</v>
      </c>
      <c r="I153">
        <v>2013.0</v>
      </c>
      <c r="J153">
        <v>721500.0</v>
      </c>
      <c r="K153">
        <v>42505.0</v>
      </c>
      <c r="L153">
        <v>3.0</v>
      </c>
      <c r="M153">
        <v>1.0</v>
      </c>
      <c r="N153" t="s">
        <v>16</v>
      </c>
    </row>
    <row r="154">
      <c r="A154" s="29">
        <v>42370.0</v>
      </c>
      <c r="B154" t="s">
        <v>116</v>
      </c>
      <c r="C154" t="s">
        <v>194</v>
      </c>
      <c r="D154" t="s">
        <v>61</v>
      </c>
      <c r="E154" t="s">
        <v>110</v>
      </c>
      <c r="F154" t="s">
        <v>110</v>
      </c>
      <c r="G154" t="s">
        <v>111</v>
      </c>
      <c r="H154" t="s">
        <v>111</v>
      </c>
      <c r="I154">
        <v>2012.0</v>
      </c>
      <c r="J154">
        <v>721500.0</v>
      </c>
      <c r="K154">
        <v>66448.0</v>
      </c>
      <c r="L154">
        <v>3.849315068</v>
      </c>
      <c r="M154">
        <v>2.0</v>
      </c>
      <c r="N154" t="s">
        <v>16</v>
      </c>
    </row>
    <row r="155">
      <c r="A155" s="29">
        <v>42370.0</v>
      </c>
      <c r="B155" t="s">
        <v>12</v>
      </c>
      <c r="C155">
        <v>134537.0</v>
      </c>
      <c r="D155" t="s">
        <v>61</v>
      </c>
      <c r="E155" t="s">
        <v>127</v>
      </c>
      <c r="F155" t="s">
        <v>127</v>
      </c>
      <c r="G155" t="s">
        <v>111</v>
      </c>
      <c r="H155" t="s">
        <v>111</v>
      </c>
      <c r="I155">
        <v>2012.0</v>
      </c>
      <c r="J155">
        <v>721500.0</v>
      </c>
      <c r="K155">
        <v>49925.0</v>
      </c>
      <c r="L155">
        <v>4.0</v>
      </c>
      <c r="M155">
        <v>2.0</v>
      </c>
      <c r="N155" t="s">
        <v>16</v>
      </c>
    </row>
    <row r="156">
      <c r="A156" s="29">
        <v>42370.0</v>
      </c>
      <c r="B156" t="s">
        <v>12</v>
      </c>
      <c r="C156">
        <v>126918.0</v>
      </c>
      <c r="D156" t="s">
        <v>25</v>
      </c>
      <c r="E156" t="s">
        <v>195</v>
      </c>
      <c r="F156" t="s">
        <v>195</v>
      </c>
      <c r="G156" t="s">
        <v>196</v>
      </c>
      <c r="H156" t="s">
        <v>196</v>
      </c>
      <c r="I156">
        <v>2014.0</v>
      </c>
      <c r="J156">
        <v>721500.0</v>
      </c>
      <c r="K156">
        <v>16869.0</v>
      </c>
      <c r="L156">
        <v>2.0</v>
      </c>
      <c r="M156">
        <v>1.0</v>
      </c>
      <c r="N156" t="s">
        <v>16</v>
      </c>
    </row>
    <row r="157">
      <c r="A157" s="29">
        <v>42370.0</v>
      </c>
      <c r="B157" t="s">
        <v>116</v>
      </c>
      <c r="C157" t="s">
        <v>197</v>
      </c>
      <c r="D157" t="s">
        <v>61</v>
      </c>
      <c r="E157" t="s">
        <v>163</v>
      </c>
      <c r="F157" t="s">
        <v>163</v>
      </c>
      <c r="G157" t="s">
        <v>143</v>
      </c>
      <c r="H157" t="s">
        <v>143</v>
      </c>
      <c r="I157">
        <v>2015.0</v>
      </c>
      <c r="J157">
        <v>721500.0</v>
      </c>
      <c r="K157">
        <v>13623.0</v>
      </c>
      <c r="L157">
        <v>0.830136986</v>
      </c>
      <c r="M157">
        <v>2.0</v>
      </c>
      <c r="N157" t="s">
        <v>16</v>
      </c>
    </row>
    <row r="158">
      <c r="A158" s="29">
        <v>42370.0</v>
      </c>
      <c r="B158" t="s">
        <v>12</v>
      </c>
      <c r="C158">
        <v>121988.0</v>
      </c>
      <c r="D158" t="s">
        <v>91</v>
      </c>
      <c r="E158" t="s">
        <v>123</v>
      </c>
      <c r="F158" t="s">
        <v>123</v>
      </c>
      <c r="G158" t="s">
        <v>124</v>
      </c>
      <c r="H158" t="s">
        <v>124</v>
      </c>
      <c r="I158">
        <v>2014.0</v>
      </c>
      <c r="J158">
        <v>721500.0</v>
      </c>
      <c r="K158">
        <v>16460.0</v>
      </c>
      <c r="L158">
        <v>2.0</v>
      </c>
      <c r="M158">
        <v>1.0</v>
      </c>
      <c r="N158" t="s">
        <v>16</v>
      </c>
    </row>
    <row r="159">
      <c r="A159" s="29">
        <v>42370.0</v>
      </c>
      <c r="B159" t="s">
        <v>12</v>
      </c>
      <c r="C159" s="32" t="s">
        <v>198</v>
      </c>
      <c r="D159" t="s">
        <v>61</v>
      </c>
      <c r="E159" t="s">
        <v>127</v>
      </c>
      <c r="F159" t="s">
        <v>127</v>
      </c>
      <c r="G159" t="s">
        <v>128</v>
      </c>
      <c r="H159" t="s">
        <v>128</v>
      </c>
      <c r="I159">
        <v>2012.0</v>
      </c>
      <c r="J159">
        <v>721500.0</v>
      </c>
      <c r="K159">
        <v>49925.0</v>
      </c>
      <c r="L159">
        <v>4.0</v>
      </c>
      <c r="M159">
        <v>2.0</v>
      </c>
      <c r="N159" t="s">
        <v>16</v>
      </c>
    </row>
    <row r="160">
      <c r="A160" s="29">
        <v>42370.0</v>
      </c>
      <c r="B160" t="s">
        <v>12</v>
      </c>
      <c r="C160" s="32" t="s">
        <v>199</v>
      </c>
      <c r="D160" t="s">
        <v>61</v>
      </c>
      <c r="E160" t="s">
        <v>127</v>
      </c>
      <c r="F160" t="s">
        <v>127</v>
      </c>
      <c r="G160" t="s">
        <v>172</v>
      </c>
      <c r="H160" t="s">
        <v>172</v>
      </c>
      <c r="I160">
        <v>2013.0</v>
      </c>
      <c r="J160">
        <v>721500.0</v>
      </c>
      <c r="K160">
        <v>22871.0</v>
      </c>
      <c r="L160">
        <v>3.0</v>
      </c>
      <c r="M160">
        <v>1.0</v>
      </c>
      <c r="N160" t="s">
        <v>16</v>
      </c>
    </row>
    <row r="161">
      <c r="A161" s="29">
        <v>42370.0</v>
      </c>
      <c r="B161" t="s">
        <v>116</v>
      </c>
      <c r="C161" t="s">
        <v>200</v>
      </c>
      <c r="D161" t="s">
        <v>61</v>
      </c>
      <c r="E161" t="s">
        <v>163</v>
      </c>
      <c r="F161" t="s">
        <v>163</v>
      </c>
      <c r="G161" t="s">
        <v>143</v>
      </c>
      <c r="H161" t="s">
        <v>143</v>
      </c>
      <c r="I161">
        <v>2015.0</v>
      </c>
      <c r="J161">
        <v>715950.0</v>
      </c>
      <c r="K161">
        <v>10084.0</v>
      </c>
      <c r="L161">
        <v>0.78630137</v>
      </c>
      <c r="M161">
        <v>2.0</v>
      </c>
      <c r="N161" t="s">
        <v>16</v>
      </c>
    </row>
    <row r="162">
      <c r="A162" s="29">
        <v>42370.0</v>
      </c>
      <c r="B162" t="s">
        <v>186</v>
      </c>
      <c r="C162" t="s">
        <v>201</v>
      </c>
      <c r="D162" t="s">
        <v>61</v>
      </c>
      <c r="E162" t="s">
        <v>202</v>
      </c>
      <c r="F162" t="s">
        <v>202</v>
      </c>
      <c r="G162" t="s">
        <v>111</v>
      </c>
      <c r="H162" t="s">
        <v>111</v>
      </c>
      <c r="I162">
        <v>2014.0</v>
      </c>
      <c r="J162">
        <v>715950.0</v>
      </c>
      <c r="K162">
        <v>29394.0</v>
      </c>
      <c r="L162">
        <v>1.0</v>
      </c>
      <c r="M162">
        <v>1.0</v>
      </c>
      <c r="N162" t="s">
        <v>16</v>
      </c>
    </row>
    <row r="163">
      <c r="A163" s="29">
        <v>42370.0</v>
      </c>
      <c r="B163" t="s">
        <v>12</v>
      </c>
      <c r="C163">
        <v>120207.0</v>
      </c>
      <c r="D163" t="s">
        <v>61</v>
      </c>
      <c r="E163" t="s">
        <v>110</v>
      </c>
      <c r="F163" t="s">
        <v>110</v>
      </c>
      <c r="G163" t="s">
        <v>143</v>
      </c>
      <c r="H163" t="s">
        <v>143</v>
      </c>
      <c r="I163">
        <v>2012.0</v>
      </c>
      <c r="J163">
        <v>710400.0</v>
      </c>
      <c r="K163">
        <v>31900.0</v>
      </c>
      <c r="L163">
        <v>4.0</v>
      </c>
      <c r="M163">
        <v>1.0</v>
      </c>
      <c r="N163" t="s">
        <v>16</v>
      </c>
    </row>
    <row r="164">
      <c r="A164" s="29">
        <v>42370.0</v>
      </c>
      <c r="B164" t="s">
        <v>148</v>
      </c>
      <c r="C164">
        <v>68.0</v>
      </c>
      <c r="D164" t="s">
        <v>61</v>
      </c>
      <c r="E164" t="s">
        <v>110</v>
      </c>
      <c r="F164" t="s">
        <v>110</v>
      </c>
      <c r="G164" t="s">
        <v>143</v>
      </c>
      <c r="H164" t="s">
        <v>143</v>
      </c>
      <c r="I164">
        <v>2012.0</v>
      </c>
      <c r="J164">
        <v>710400.0</v>
      </c>
      <c r="K164">
        <v>23786.44764</v>
      </c>
      <c r="L164">
        <v>2.973305955</v>
      </c>
      <c r="M164">
        <v>1.0</v>
      </c>
      <c r="N164" t="s">
        <v>16</v>
      </c>
    </row>
    <row r="165">
      <c r="A165" s="29">
        <v>42370.0</v>
      </c>
      <c r="B165" t="s">
        <v>148</v>
      </c>
      <c r="C165">
        <v>10.0</v>
      </c>
      <c r="D165" t="s">
        <v>61</v>
      </c>
      <c r="E165" t="s">
        <v>110</v>
      </c>
      <c r="F165" t="s">
        <v>110</v>
      </c>
      <c r="G165" t="s">
        <v>203</v>
      </c>
      <c r="H165" t="s">
        <v>203</v>
      </c>
      <c r="I165">
        <v>2013.0</v>
      </c>
      <c r="J165">
        <v>710400.0</v>
      </c>
      <c r="K165">
        <v>11279.94524</v>
      </c>
      <c r="L165">
        <v>1.409993155</v>
      </c>
      <c r="M165">
        <v>1.0</v>
      </c>
      <c r="N165" t="s">
        <v>16</v>
      </c>
    </row>
    <row r="166">
      <c r="A166" s="29">
        <v>42370.0</v>
      </c>
      <c r="B166" t="s">
        <v>12</v>
      </c>
      <c r="C166">
        <v>116906.0</v>
      </c>
      <c r="D166" t="s">
        <v>91</v>
      </c>
      <c r="E166" t="s">
        <v>123</v>
      </c>
      <c r="F166" t="s">
        <v>123</v>
      </c>
      <c r="G166" t="s">
        <v>124</v>
      </c>
      <c r="H166" t="s">
        <v>124</v>
      </c>
      <c r="I166">
        <v>2013.0</v>
      </c>
      <c r="J166">
        <v>710400.0</v>
      </c>
      <c r="K166">
        <v>54954.0</v>
      </c>
      <c r="L166">
        <v>3.0</v>
      </c>
      <c r="M166">
        <v>1.0</v>
      </c>
      <c r="N166" t="s">
        <v>16</v>
      </c>
    </row>
    <row r="167">
      <c r="A167" s="29">
        <v>42370.0</v>
      </c>
      <c r="B167" t="s">
        <v>20</v>
      </c>
      <c r="C167">
        <v>20643.0</v>
      </c>
      <c r="D167" t="s">
        <v>36</v>
      </c>
      <c r="E167" t="s">
        <v>204</v>
      </c>
      <c r="F167" t="s">
        <v>204</v>
      </c>
      <c r="G167" t="s">
        <v>205</v>
      </c>
      <c r="H167" t="s">
        <v>205</v>
      </c>
      <c r="I167">
        <v>2014.0</v>
      </c>
      <c r="J167">
        <v>710000.0</v>
      </c>
      <c r="K167">
        <v>9192.0</v>
      </c>
      <c r="L167">
        <v>1.0</v>
      </c>
      <c r="M167">
        <v>1.0</v>
      </c>
      <c r="N167" t="s">
        <v>16</v>
      </c>
    </row>
    <row r="168">
      <c r="A168" s="29">
        <v>42370.0</v>
      </c>
      <c r="B168" t="s">
        <v>116</v>
      </c>
      <c r="C168" t="s">
        <v>176</v>
      </c>
      <c r="D168" t="s">
        <v>61</v>
      </c>
      <c r="E168" t="s">
        <v>110</v>
      </c>
      <c r="F168" t="s">
        <v>110</v>
      </c>
      <c r="G168" t="s">
        <v>111</v>
      </c>
      <c r="H168" t="s">
        <v>111</v>
      </c>
      <c r="I168">
        <v>2012.0</v>
      </c>
      <c r="J168">
        <v>705000.0</v>
      </c>
      <c r="K168">
        <v>50127.0</v>
      </c>
      <c r="L168">
        <v>3.742465753</v>
      </c>
      <c r="M168">
        <v>1.0</v>
      </c>
      <c r="N168" t="s">
        <v>16</v>
      </c>
    </row>
    <row r="169">
      <c r="A169" s="29">
        <v>42370.0</v>
      </c>
      <c r="B169" t="s">
        <v>116</v>
      </c>
      <c r="C169" t="s">
        <v>162</v>
      </c>
      <c r="D169" t="s">
        <v>61</v>
      </c>
      <c r="E169" t="s">
        <v>163</v>
      </c>
      <c r="F169" t="s">
        <v>163</v>
      </c>
      <c r="G169" t="s">
        <v>111</v>
      </c>
      <c r="H169" t="s">
        <v>111</v>
      </c>
      <c r="I169">
        <v>2014.0</v>
      </c>
      <c r="J169">
        <v>705000.0</v>
      </c>
      <c r="K169">
        <v>25035.0</v>
      </c>
      <c r="L169">
        <v>1.55890411</v>
      </c>
      <c r="M169">
        <v>2.0</v>
      </c>
      <c r="N169" t="s">
        <v>16</v>
      </c>
    </row>
    <row r="170">
      <c r="A170" s="29">
        <v>42370.0</v>
      </c>
      <c r="B170" t="s">
        <v>148</v>
      </c>
      <c r="C170">
        <v>9.0</v>
      </c>
      <c r="D170" t="s">
        <v>61</v>
      </c>
      <c r="E170" t="s">
        <v>110</v>
      </c>
      <c r="F170" t="s">
        <v>110</v>
      </c>
      <c r="G170" t="s">
        <v>203</v>
      </c>
      <c r="H170" t="s">
        <v>203</v>
      </c>
      <c r="I170">
        <v>2013.0</v>
      </c>
      <c r="J170">
        <v>703500.0</v>
      </c>
      <c r="K170">
        <v>11279.94524</v>
      </c>
      <c r="L170">
        <v>1.409993155</v>
      </c>
      <c r="M170">
        <v>1.0</v>
      </c>
      <c r="N170" t="s">
        <v>16</v>
      </c>
    </row>
    <row r="171">
      <c r="A171" s="29">
        <v>42370.0</v>
      </c>
      <c r="B171" t="s">
        <v>20</v>
      </c>
      <c r="C171">
        <v>68778.0</v>
      </c>
      <c r="D171" t="s">
        <v>91</v>
      </c>
      <c r="E171" t="s">
        <v>123</v>
      </c>
      <c r="F171" t="s">
        <v>123</v>
      </c>
      <c r="G171" t="s">
        <v>177</v>
      </c>
      <c r="H171" t="s">
        <v>177</v>
      </c>
      <c r="I171">
        <v>2013.0</v>
      </c>
      <c r="J171">
        <v>700000.0</v>
      </c>
      <c r="K171">
        <v>28991.0</v>
      </c>
      <c r="L171">
        <v>2.0</v>
      </c>
      <c r="M171">
        <v>2.0</v>
      </c>
      <c r="N171" t="s">
        <v>16</v>
      </c>
    </row>
    <row r="172">
      <c r="A172" s="29">
        <v>42370.0</v>
      </c>
      <c r="B172" t="s">
        <v>116</v>
      </c>
      <c r="C172" t="s">
        <v>206</v>
      </c>
      <c r="D172" t="s">
        <v>61</v>
      </c>
      <c r="E172" t="s">
        <v>163</v>
      </c>
      <c r="F172" t="s">
        <v>163</v>
      </c>
      <c r="G172" t="s">
        <v>143</v>
      </c>
      <c r="H172" t="s">
        <v>143</v>
      </c>
      <c r="I172">
        <v>2014.0</v>
      </c>
      <c r="J172">
        <v>699300.0</v>
      </c>
      <c r="K172">
        <v>6798.0</v>
      </c>
      <c r="L172">
        <v>1.493150685</v>
      </c>
      <c r="M172">
        <v>2.0</v>
      </c>
      <c r="N172" t="s">
        <v>16</v>
      </c>
    </row>
    <row r="173">
      <c r="A173" s="29">
        <v>42370.0</v>
      </c>
      <c r="B173" t="s">
        <v>12</v>
      </c>
      <c r="C173">
        <v>127910.0</v>
      </c>
      <c r="D173" t="s">
        <v>64</v>
      </c>
      <c r="E173" t="s">
        <v>174</v>
      </c>
      <c r="F173" t="s">
        <v>174</v>
      </c>
      <c r="G173" t="s">
        <v>175</v>
      </c>
      <c r="H173" t="s">
        <v>175</v>
      </c>
      <c r="I173">
        <v>2013.0</v>
      </c>
      <c r="J173">
        <v>693750.0</v>
      </c>
      <c r="K173">
        <v>17679.0</v>
      </c>
      <c r="L173">
        <v>3.0</v>
      </c>
      <c r="M173">
        <v>1.0</v>
      </c>
      <c r="N173" t="s">
        <v>16</v>
      </c>
    </row>
    <row r="174">
      <c r="A174" s="29">
        <v>42370.0</v>
      </c>
      <c r="B174" t="s">
        <v>12</v>
      </c>
      <c r="C174" s="32" t="s">
        <v>207</v>
      </c>
      <c r="D174" t="s">
        <v>91</v>
      </c>
      <c r="E174" t="s">
        <v>92</v>
      </c>
      <c r="F174" t="s">
        <v>92</v>
      </c>
      <c r="G174" t="s">
        <v>124</v>
      </c>
      <c r="H174" t="s">
        <v>124</v>
      </c>
      <c r="I174">
        <v>2012.0</v>
      </c>
      <c r="J174">
        <v>693750.0</v>
      </c>
      <c r="K174">
        <v>57363.0</v>
      </c>
      <c r="L174">
        <v>4.0</v>
      </c>
      <c r="M174">
        <v>1.0</v>
      </c>
      <c r="N174" t="s">
        <v>16</v>
      </c>
    </row>
    <row r="175">
      <c r="A175" s="29">
        <v>42370.0</v>
      </c>
      <c r="B175" t="s">
        <v>12</v>
      </c>
      <c r="C175" s="32" t="s">
        <v>208</v>
      </c>
      <c r="D175" t="s">
        <v>91</v>
      </c>
      <c r="E175" t="s">
        <v>92</v>
      </c>
      <c r="F175" t="s">
        <v>92</v>
      </c>
      <c r="G175" t="s">
        <v>124</v>
      </c>
      <c r="H175" t="s">
        <v>124</v>
      </c>
      <c r="I175">
        <v>2012.0</v>
      </c>
      <c r="J175">
        <v>693750.0</v>
      </c>
      <c r="K175">
        <v>56181.0</v>
      </c>
      <c r="L175">
        <v>4.0</v>
      </c>
      <c r="M175">
        <v>1.0</v>
      </c>
      <c r="N175" t="s">
        <v>16</v>
      </c>
    </row>
    <row r="176">
      <c r="A176" s="29">
        <v>42370.0</v>
      </c>
      <c r="B176" t="s">
        <v>209</v>
      </c>
      <c r="C176" t="s">
        <v>210</v>
      </c>
      <c r="D176" t="s">
        <v>61</v>
      </c>
      <c r="E176" t="s">
        <v>110</v>
      </c>
      <c r="F176" t="s">
        <v>110</v>
      </c>
      <c r="G176" t="s">
        <v>143</v>
      </c>
      <c r="H176" t="s">
        <v>143</v>
      </c>
      <c r="I176">
        <v>2013.0</v>
      </c>
      <c r="J176">
        <v>690000.0</v>
      </c>
      <c r="K176">
        <v>50000.0</v>
      </c>
      <c r="L176">
        <v>2.0</v>
      </c>
      <c r="M176">
        <v>1.0</v>
      </c>
      <c r="N176" t="s">
        <v>16</v>
      </c>
    </row>
    <row r="177">
      <c r="A177" s="29">
        <v>42370.0</v>
      </c>
      <c r="B177" t="s">
        <v>116</v>
      </c>
      <c r="C177" t="s">
        <v>184</v>
      </c>
      <c r="D177" t="s">
        <v>61</v>
      </c>
      <c r="E177" t="s">
        <v>110</v>
      </c>
      <c r="F177" t="s">
        <v>110</v>
      </c>
      <c r="G177" t="s">
        <v>111</v>
      </c>
      <c r="H177" t="s">
        <v>111</v>
      </c>
      <c r="I177">
        <v>2012.0</v>
      </c>
      <c r="J177">
        <v>690000.0</v>
      </c>
      <c r="K177">
        <v>49998.0</v>
      </c>
      <c r="L177">
        <v>3.646575342</v>
      </c>
      <c r="M177">
        <v>2.0</v>
      </c>
      <c r="N177" t="s">
        <v>16</v>
      </c>
    </row>
    <row r="178">
      <c r="A178" s="29">
        <v>42370.0</v>
      </c>
      <c r="B178" t="s">
        <v>116</v>
      </c>
      <c r="C178" t="s">
        <v>194</v>
      </c>
      <c r="D178" t="s">
        <v>61</v>
      </c>
      <c r="E178" t="s">
        <v>110</v>
      </c>
      <c r="F178" t="s">
        <v>110</v>
      </c>
      <c r="G178" t="s">
        <v>111</v>
      </c>
      <c r="H178" t="s">
        <v>111</v>
      </c>
      <c r="I178">
        <v>2012.0</v>
      </c>
      <c r="J178">
        <v>690000.0</v>
      </c>
      <c r="K178">
        <v>66448.0</v>
      </c>
      <c r="L178">
        <v>3.849315068</v>
      </c>
      <c r="M178">
        <v>2.0</v>
      </c>
      <c r="N178" t="s">
        <v>16</v>
      </c>
    </row>
    <row r="179">
      <c r="A179" s="29">
        <v>42370.0</v>
      </c>
      <c r="B179" t="s">
        <v>116</v>
      </c>
      <c r="C179" t="s">
        <v>211</v>
      </c>
      <c r="D179" t="s">
        <v>61</v>
      </c>
      <c r="E179" t="s">
        <v>110</v>
      </c>
      <c r="F179" t="s">
        <v>110</v>
      </c>
      <c r="G179" t="s">
        <v>143</v>
      </c>
      <c r="H179" t="s">
        <v>143</v>
      </c>
      <c r="I179">
        <v>2012.0</v>
      </c>
      <c r="J179">
        <v>688200.0</v>
      </c>
      <c r="K179">
        <v>66262.0</v>
      </c>
      <c r="L179">
        <v>3.646575342</v>
      </c>
      <c r="M179">
        <v>2.0</v>
      </c>
      <c r="N179" t="s">
        <v>16</v>
      </c>
    </row>
    <row r="180">
      <c r="A180" s="29">
        <v>42370.0</v>
      </c>
      <c r="B180" t="s">
        <v>12</v>
      </c>
      <c r="C180">
        <v>126162.0</v>
      </c>
      <c r="D180" t="s">
        <v>91</v>
      </c>
      <c r="E180" t="s">
        <v>92</v>
      </c>
      <c r="F180" t="s">
        <v>92</v>
      </c>
      <c r="G180" t="s">
        <v>212</v>
      </c>
      <c r="H180" t="s">
        <v>212</v>
      </c>
      <c r="I180">
        <v>2012.0</v>
      </c>
      <c r="J180">
        <v>688200.0</v>
      </c>
      <c r="K180">
        <v>28826.0</v>
      </c>
      <c r="L180">
        <v>4.0</v>
      </c>
      <c r="M180">
        <v>1.0</v>
      </c>
      <c r="N180" t="s">
        <v>16</v>
      </c>
    </row>
    <row r="181">
      <c r="A181" s="29">
        <v>42370.0</v>
      </c>
      <c r="B181" t="s">
        <v>116</v>
      </c>
      <c r="C181" t="s">
        <v>191</v>
      </c>
      <c r="D181" t="s">
        <v>61</v>
      </c>
      <c r="E181" t="s">
        <v>163</v>
      </c>
      <c r="F181" t="s">
        <v>163</v>
      </c>
      <c r="G181" t="s">
        <v>147</v>
      </c>
      <c r="H181" t="s">
        <v>147</v>
      </c>
      <c r="I181">
        <v>2014.0</v>
      </c>
      <c r="J181">
        <v>685000.0</v>
      </c>
      <c r="K181">
        <v>7737.0</v>
      </c>
      <c r="L181">
        <v>1.835616438</v>
      </c>
      <c r="M181">
        <v>1.0</v>
      </c>
      <c r="N181" t="s">
        <v>16</v>
      </c>
    </row>
    <row r="182">
      <c r="A182" s="29">
        <v>42370.0</v>
      </c>
      <c r="B182" t="s">
        <v>20</v>
      </c>
      <c r="C182">
        <v>20664.0</v>
      </c>
      <c r="D182" t="s">
        <v>91</v>
      </c>
      <c r="E182" t="s">
        <v>123</v>
      </c>
      <c r="F182" t="s">
        <v>123</v>
      </c>
      <c r="G182" t="s">
        <v>177</v>
      </c>
      <c r="H182" t="s">
        <v>177</v>
      </c>
      <c r="I182">
        <v>2013.0</v>
      </c>
      <c r="J182">
        <v>685000.0</v>
      </c>
      <c r="K182">
        <v>25095.0</v>
      </c>
      <c r="L182">
        <v>2.0</v>
      </c>
      <c r="M182">
        <v>1.0</v>
      </c>
      <c r="N182" t="s">
        <v>140</v>
      </c>
    </row>
    <row r="183">
      <c r="A183" s="29">
        <v>42370.0</v>
      </c>
      <c r="B183" t="s">
        <v>186</v>
      </c>
      <c r="C183" t="s">
        <v>213</v>
      </c>
      <c r="D183" t="s">
        <v>61</v>
      </c>
      <c r="E183" t="s">
        <v>110</v>
      </c>
      <c r="F183" t="s">
        <v>110</v>
      </c>
      <c r="G183" t="s">
        <v>143</v>
      </c>
      <c r="H183" t="s">
        <v>143</v>
      </c>
      <c r="I183">
        <v>2012.0</v>
      </c>
      <c r="J183">
        <v>682650.0</v>
      </c>
      <c r="K183">
        <v>33891.0</v>
      </c>
      <c r="L183">
        <v>3.0</v>
      </c>
      <c r="M183">
        <v>1.0</v>
      </c>
      <c r="N183" t="s">
        <v>16</v>
      </c>
    </row>
    <row r="184">
      <c r="A184" s="29">
        <v>42370.0</v>
      </c>
      <c r="B184" t="s">
        <v>148</v>
      </c>
      <c r="C184">
        <v>67.0</v>
      </c>
      <c r="D184" t="s">
        <v>61</v>
      </c>
      <c r="E184" t="s">
        <v>110</v>
      </c>
      <c r="F184" t="s">
        <v>110</v>
      </c>
      <c r="G184" t="s">
        <v>143</v>
      </c>
      <c r="H184" t="s">
        <v>143</v>
      </c>
      <c r="I184">
        <v>2012.0</v>
      </c>
      <c r="J184">
        <v>680000.0</v>
      </c>
      <c r="K184">
        <v>23786.44764</v>
      </c>
      <c r="L184">
        <v>2.973305955</v>
      </c>
      <c r="M184">
        <v>1.0</v>
      </c>
      <c r="N184" t="s">
        <v>16</v>
      </c>
    </row>
    <row r="185">
      <c r="A185" s="29">
        <v>42370.0</v>
      </c>
      <c r="B185" t="s">
        <v>116</v>
      </c>
      <c r="C185" t="s">
        <v>200</v>
      </c>
      <c r="D185" t="s">
        <v>61</v>
      </c>
      <c r="E185" t="s">
        <v>163</v>
      </c>
      <c r="F185" t="s">
        <v>163</v>
      </c>
      <c r="G185" t="s">
        <v>143</v>
      </c>
      <c r="H185" t="s">
        <v>143</v>
      </c>
      <c r="I185">
        <v>2015.0</v>
      </c>
      <c r="J185">
        <v>678000.0</v>
      </c>
      <c r="K185">
        <v>10084.0</v>
      </c>
      <c r="L185">
        <v>0.78630137</v>
      </c>
      <c r="M185">
        <v>2.0</v>
      </c>
      <c r="N185" t="s">
        <v>16</v>
      </c>
    </row>
    <row r="186">
      <c r="A186" s="29">
        <v>42370.0</v>
      </c>
      <c r="B186" t="s">
        <v>116</v>
      </c>
      <c r="C186" t="s">
        <v>214</v>
      </c>
      <c r="D186" t="s">
        <v>61</v>
      </c>
      <c r="E186" t="s">
        <v>110</v>
      </c>
      <c r="F186" t="s">
        <v>110</v>
      </c>
      <c r="G186" t="s">
        <v>203</v>
      </c>
      <c r="H186" t="s">
        <v>203</v>
      </c>
      <c r="I186">
        <v>2013.0</v>
      </c>
      <c r="J186">
        <v>677100.0</v>
      </c>
      <c r="K186">
        <v>14399.0</v>
      </c>
      <c r="L186">
        <v>2.912328767</v>
      </c>
      <c r="M186">
        <v>2.0</v>
      </c>
      <c r="N186" t="s">
        <v>16</v>
      </c>
    </row>
    <row r="187">
      <c r="A187" s="29">
        <v>42370.0</v>
      </c>
      <c r="B187" t="s">
        <v>12</v>
      </c>
      <c r="C187">
        <v>117998.0</v>
      </c>
      <c r="D187" t="s">
        <v>32</v>
      </c>
      <c r="E187" t="s">
        <v>215</v>
      </c>
      <c r="F187" t="s">
        <v>215</v>
      </c>
      <c r="G187" t="s">
        <v>156</v>
      </c>
      <c r="H187" t="s">
        <v>156</v>
      </c>
      <c r="I187">
        <v>2012.0</v>
      </c>
      <c r="J187">
        <v>677100.0</v>
      </c>
      <c r="K187">
        <v>23918.0</v>
      </c>
      <c r="L187">
        <v>4.0</v>
      </c>
      <c r="M187">
        <v>1.0</v>
      </c>
      <c r="N187" t="s">
        <v>16</v>
      </c>
    </row>
    <row r="188">
      <c r="A188" s="29">
        <v>42370.0</v>
      </c>
      <c r="B188" t="s">
        <v>12</v>
      </c>
      <c r="C188">
        <v>136825.0</v>
      </c>
      <c r="D188" t="s">
        <v>61</v>
      </c>
      <c r="E188" t="s">
        <v>216</v>
      </c>
      <c r="F188" t="s">
        <v>216</v>
      </c>
      <c r="G188" t="s">
        <v>143</v>
      </c>
      <c r="H188" t="s">
        <v>143</v>
      </c>
      <c r="I188">
        <v>2014.0</v>
      </c>
      <c r="J188">
        <v>677100.0</v>
      </c>
      <c r="K188">
        <v>33477.0</v>
      </c>
      <c r="L188">
        <v>2.0</v>
      </c>
      <c r="M188">
        <v>1.0</v>
      </c>
      <c r="N188" t="s">
        <v>16</v>
      </c>
    </row>
    <row r="189">
      <c r="A189" s="29">
        <v>42370.0</v>
      </c>
      <c r="B189" t="s">
        <v>12</v>
      </c>
      <c r="C189">
        <v>116193.0</v>
      </c>
      <c r="D189" t="s">
        <v>64</v>
      </c>
      <c r="E189" t="s">
        <v>107</v>
      </c>
      <c r="F189" t="s">
        <v>107</v>
      </c>
      <c r="G189" t="s">
        <v>217</v>
      </c>
      <c r="H189" t="s">
        <v>217</v>
      </c>
      <c r="I189">
        <v>2013.0</v>
      </c>
      <c r="J189">
        <v>677100.0</v>
      </c>
      <c r="K189">
        <v>6933.0</v>
      </c>
      <c r="L189">
        <v>3.0</v>
      </c>
      <c r="M189">
        <v>1.0</v>
      </c>
      <c r="N189" t="s">
        <v>16</v>
      </c>
    </row>
    <row r="190">
      <c r="A190" s="29">
        <v>42370.0</v>
      </c>
      <c r="B190" t="s">
        <v>12</v>
      </c>
      <c r="C190" s="32" t="s">
        <v>218</v>
      </c>
      <c r="D190" t="s">
        <v>61</v>
      </c>
      <c r="E190" t="s">
        <v>216</v>
      </c>
      <c r="F190" t="s">
        <v>216</v>
      </c>
      <c r="G190" t="s">
        <v>143</v>
      </c>
      <c r="H190" t="s">
        <v>143</v>
      </c>
      <c r="I190">
        <v>2014.0</v>
      </c>
      <c r="J190">
        <v>677100.0</v>
      </c>
      <c r="K190">
        <v>33477.0</v>
      </c>
      <c r="L190">
        <v>2.0</v>
      </c>
      <c r="M190">
        <v>1.0</v>
      </c>
      <c r="N190" t="s">
        <v>16</v>
      </c>
    </row>
    <row r="191">
      <c r="A191" s="29">
        <v>42370.0</v>
      </c>
      <c r="B191" t="s">
        <v>116</v>
      </c>
      <c r="C191" t="s">
        <v>197</v>
      </c>
      <c r="D191" t="s">
        <v>61</v>
      </c>
      <c r="E191" t="s">
        <v>163</v>
      </c>
      <c r="F191" t="s">
        <v>163</v>
      </c>
      <c r="G191" t="s">
        <v>143</v>
      </c>
      <c r="H191" t="s">
        <v>143</v>
      </c>
      <c r="I191">
        <v>2015.0</v>
      </c>
      <c r="J191">
        <v>675000.0</v>
      </c>
      <c r="K191">
        <v>13623.0</v>
      </c>
      <c r="L191">
        <v>0.830136986</v>
      </c>
      <c r="M191">
        <v>2.0</v>
      </c>
      <c r="N191" t="s">
        <v>16</v>
      </c>
    </row>
    <row r="192">
      <c r="A192" s="29">
        <v>42370.0</v>
      </c>
      <c r="B192" t="s">
        <v>116</v>
      </c>
      <c r="C192" t="s">
        <v>206</v>
      </c>
      <c r="D192" t="s">
        <v>61</v>
      </c>
      <c r="E192" t="s">
        <v>163</v>
      </c>
      <c r="F192" t="s">
        <v>163</v>
      </c>
      <c r="G192" t="s">
        <v>143</v>
      </c>
      <c r="H192" t="s">
        <v>143</v>
      </c>
      <c r="I192">
        <v>2014.0</v>
      </c>
      <c r="J192">
        <v>675000.0</v>
      </c>
      <c r="K192">
        <v>6798.0</v>
      </c>
      <c r="L192">
        <v>1.493150685</v>
      </c>
      <c r="M192">
        <v>2.0</v>
      </c>
      <c r="N192" t="s">
        <v>16</v>
      </c>
    </row>
    <row r="193">
      <c r="A193" s="29">
        <v>42370.0</v>
      </c>
      <c r="B193" t="s">
        <v>20</v>
      </c>
      <c r="C193">
        <v>17658.0</v>
      </c>
      <c r="D193" t="s">
        <v>64</v>
      </c>
      <c r="E193" t="s">
        <v>107</v>
      </c>
      <c r="F193" t="s">
        <v>107</v>
      </c>
      <c r="G193" t="s">
        <v>219</v>
      </c>
      <c r="H193" t="s">
        <v>219</v>
      </c>
      <c r="I193">
        <v>2013.0</v>
      </c>
      <c r="J193">
        <v>675000.0</v>
      </c>
      <c r="K193">
        <v>26897.0</v>
      </c>
      <c r="L193">
        <v>2.0</v>
      </c>
      <c r="M193">
        <v>1.0</v>
      </c>
      <c r="N193" t="s">
        <v>24</v>
      </c>
    </row>
    <row r="194">
      <c r="A194" s="29">
        <v>42370.0</v>
      </c>
      <c r="B194" t="s">
        <v>20</v>
      </c>
      <c r="C194">
        <v>87488.0</v>
      </c>
      <c r="D194" t="s">
        <v>91</v>
      </c>
      <c r="E194" t="s">
        <v>123</v>
      </c>
      <c r="F194" t="s">
        <v>123</v>
      </c>
      <c r="G194" t="s">
        <v>124</v>
      </c>
      <c r="H194" t="s">
        <v>124</v>
      </c>
      <c r="I194">
        <v>2012.0</v>
      </c>
      <c r="J194">
        <v>675000.0</v>
      </c>
      <c r="K194">
        <v>40444.0</v>
      </c>
      <c r="L194">
        <v>3.0</v>
      </c>
      <c r="M194">
        <v>1.0</v>
      </c>
      <c r="N194" t="s">
        <v>24</v>
      </c>
    </row>
    <row r="195">
      <c r="A195" s="29">
        <v>42370.0</v>
      </c>
      <c r="B195" t="s">
        <v>20</v>
      </c>
      <c r="C195">
        <v>120379.0</v>
      </c>
      <c r="D195" t="s">
        <v>25</v>
      </c>
      <c r="E195" t="s">
        <v>195</v>
      </c>
      <c r="F195" t="s">
        <v>195</v>
      </c>
      <c r="G195" t="s">
        <v>220</v>
      </c>
      <c r="H195" t="s">
        <v>220</v>
      </c>
      <c r="I195">
        <v>2012.0</v>
      </c>
      <c r="J195">
        <v>675000.0</v>
      </c>
      <c r="K195">
        <v>37638.0</v>
      </c>
      <c r="L195">
        <v>4.0</v>
      </c>
      <c r="M195">
        <v>2.0</v>
      </c>
      <c r="N195" t="s">
        <v>16</v>
      </c>
    </row>
    <row r="196">
      <c r="A196" s="29">
        <v>42370.0</v>
      </c>
      <c r="B196" t="s">
        <v>20</v>
      </c>
      <c r="C196">
        <v>81661.0</v>
      </c>
      <c r="D196" t="s">
        <v>61</v>
      </c>
      <c r="E196" t="s">
        <v>127</v>
      </c>
      <c r="F196" t="s">
        <v>127</v>
      </c>
      <c r="G196" t="s">
        <v>172</v>
      </c>
      <c r="H196" t="s">
        <v>172</v>
      </c>
      <c r="I196">
        <v>2013.0</v>
      </c>
      <c r="J196">
        <v>675000.0</v>
      </c>
      <c r="K196">
        <v>36010.0</v>
      </c>
      <c r="L196">
        <v>3.0</v>
      </c>
      <c r="M196">
        <v>1.0</v>
      </c>
      <c r="N196" t="s">
        <v>16</v>
      </c>
    </row>
    <row r="197">
      <c r="A197" s="29">
        <v>42370.0</v>
      </c>
      <c r="B197" t="s">
        <v>20</v>
      </c>
      <c r="C197">
        <v>88407.0</v>
      </c>
      <c r="D197" t="s">
        <v>25</v>
      </c>
      <c r="E197" t="s">
        <v>195</v>
      </c>
      <c r="F197" t="s">
        <v>195</v>
      </c>
      <c r="G197" t="s">
        <v>221</v>
      </c>
      <c r="H197" t="s">
        <v>221</v>
      </c>
      <c r="I197">
        <v>2013.0</v>
      </c>
      <c r="J197">
        <v>675000.0</v>
      </c>
      <c r="K197">
        <v>60691.0</v>
      </c>
      <c r="L197">
        <v>3.0</v>
      </c>
      <c r="M197">
        <v>1.0</v>
      </c>
      <c r="N197" t="s">
        <v>16</v>
      </c>
    </row>
    <row r="198">
      <c r="A198" s="29">
        <v>42370.0</v>
      </c>
      <c r="B198" t="s">
        <v>116</v>
      </c>
      <c r="C198" t="s">
        <v>222</v>
      </c>
      <c r="D198" t="s">
        <v>61</v>
      </c>
      <c r="E198" t="s">
        <v>163</v>
      </c>
      <c r="F198" t="s">
        <v>163</v>
      </c>
      <c r="G198" t="s">
        <v>147</v>
      </c>
      <c r="H198" t="s">
        <v>147</v>
      </c>
      <c r="I198">
        <v>2015.0</v>
      </c>
      <c r="J198">
        <v>671550.0</v>
      </c>
      <c r="K198">
        <v>6520.0</v>
      </c>
      <c r="L198">
        <v>0.682191781</v>
      </c>
      <c r="M198">
        <v>2.0</v>
      </c>
      <c r="N198" t="s">
        <v>16</v>
      </c>
    </row>
    <row r="199">
      <c r="A199" s="29">
        <v>42370.0</v>
      </c>
      <c r="B199" t="s">
        <v>116</v>
      </c>
      <c r="C199" t="s">
        <v>190</v>
      </c>
      <c r="D199" t="s">
        <v>61</v>
      </c>
      <c r="E199" t="s">
        <v>163</v>
      </c>
      <c r="F199" t="s">
        <v>163</v>
      </c>
      <c r="G199" t="s">
        <v>143</v>
      </c>
      <c r="H199" t="s">
        <v>143</v>
      </c>
      <c r="I199">
        <v>2011.0</v>
      </c>
      <c r="J199">
        <v>670000.0</v>
      </c>
      <c r="K199">
        <v>125431.0</v>
      </c>
      <c r="L199">
        <v>4.61369863</v>
      </c>
      <c r="M199">
        <v>2.0</v>
      </c>
      <c r="N199" t="s">
        <v>16</v>
      </c>
    </row>
    <row r="200">
      <c r="A200" s="29">
        <v>42370.0</v>
      </c>
      <c r="B200" t="s">
        <v>186</v>
      </c>
      <c r="C200" t="s">
        <v>187</v>
      </c>
      <c r="D200" t="s">
        <v>61</v>
      </c>
      <c r="E200" t="s">
        <v>145</v>
      </c>
      <c r="F200" t="s">
        <v>145</v>
      </c>
      <c r="G200" t="s">
        <v>143</v>
      </c>
      <c r="H200" t="s">
        <v>143</v>
      </c>
      <c r="I200">
        <v>2015.0</v>
      </c>
      <c r="J200">
        <v>668500.0</v>
      </c>
      <c r="K200">
        <v>10000.0</v>
      </c>
      <c r="L200">
        <v>0.5</v>
      </c>
      <c r="M200">
        <v>1.0</v>
      </c>
      <c r="N200" t="s">
        <v>16</v>
      </c>
    </row>
    <row r="201">
      <c r="A201" s="29">
        <v>42370.0</v>
      </c>
      <c r="B201" t="s">
        <v>12</v>
      </c>
      <c r="C201">
        <v>116655.0</v>
      </c>
      <c r="D201" t="s">
        <v>36</v>
      </c>
      <c r="E201" t="s">
        <v>223</v>
      </c>
      <c r="F201" t="s">
        <v>223</v>
      </c>
      <c r="G201" t="s">
        <v>224</v>
      </c>
      <c r="H201" t="s">
        <v>224</v>
      </c>
      <c r="I201">
        <v>2008.0</v>
      </c>
      <c r="J201">
        <v>666000.0</v>
      </c>
      <c r="K201">
        <v>87142.0</v>
      </c>
      <c r="L201">
        <v>8.0</v>
      </c>
      <c r="M201">
        <v>2.0</v>
      </c>
      <c r="N201" t="s">
        <v>16</v>
      </c>
    </row>
    <row r="202">
      <c r="A202" s="29">
        <v>42370.0</v>
      </c>
      <c r="B202" t="s">
        <v>12</v>
      </c>
      <c r="C202">
        <v>125124.0</v>
      </c>
      <c r="D202" t="s">
        <v>13</v>
      </c>
      <c r="E202" t="s">
        <v>103</v>
      </c>
      <c r="F202" t="s">
        <v>103</v>
      </c>
      <c r="G202" t="s">
        <v>102</v>
      </c>
      <c r="H202" t="s">
        <v>102</v>
      </c>
      <c r="I202">
        <v>2011.0</v>
      </c>
      <c r="J202">
        <v>666000.0</v>
      </c>
      <c r="K202">
        <v>32410.0</v>
      </c>
      <c r="L202">
        <v>5.0</v>
      </c>
      <c r="M202">
        <v>2.0</v>
      </c>
      <c r="N202" t="s">
        <v>16</v>
      </c>
    </row>
    <row r="203">
      <c r="A203" s="29">
        <v>42370.0</v>
      </c>
      <c r="B203" t="s">
        <v>12</v>
      </c>
      <c r="C203">
        <v>125052.0</v>
      </c>
      <c r="D203" t="s">
        <v>77</v>
      </c>
      <c r="E203" t="s">
        <v>109</v>
      </c>
      <c r="F203" t="s">
        <v>109</v>
      </c>
      <c r="G203" t="s">
        <v>225</v>
      </c>
      <c r="H203" t="s">
        <v>225</v>
      </c>
      <c r="I203">
        <v>2013.0</v>
      </c>
      <c r="J203">
        <v>666000.0</v>
      </c>
      <c r="K203">
        <v>22386.0</v>
      </c>
      <c r="L203">
        <v>3.0</v>
      </c>
      <c r="M203">
        <v>1.0</v>
      </c>
      <c r="N203" t="s">
        <v>16</v>
      </c>
    </row>
    <row r="204">
      <c r="A204" s="29">
        <v>42370.0</v>
      </c>
      <c r="B204" t="s">
        <v>12</v>
      </c>
      <c r="C204">
        <v>125652.0</v>
      </c>
      <c r="D204" t="s">
        <v>91</v>
      </c>
      <c r="E204" t="s">
        <v>132</v>
      </c>
      <c r="F204" t="s">
        <v>234</v>
      </c>
      <c r="G204" t="s">
        <v>136</v>
      </c>
      <c r="H204" t="s">
        <v>136</v>
      </c>
      <c r="I204">
        <v>2014.0</v>
      </c>
      <c r="J204">
        <v>666000.0</v>
      </c>
      <c r="K204">
        <v>23279.0</v>
      </c>
      <c r="L204">
        <v>2.0</v>
      </c>
      <c r="M204">
        <v>1.0</v>
      </c>
      <c r="N204" t="s">
        <v>16</v>
      </c>
    </row>
    <row r="205">
      <c r="A205" s="29">
        <v>42370.0</v>
      </c>
      <c r="B205" t="s">
        <v>12</v>
      </c>
      <c r="C205">
        <v>127218.0</v>
      </c>
      <c r="D205" t="s">
        <v>32</v>
      </c>
      <c r="E205" t="s">
        <v>155</v>
      </c>
      <c r="F205" t="s">
        <v>155</v>
      </c>
      <c r="G205" t="s">
        <v>226</v>
      </c>
      <c r="H205" t="s">
        <v>226</v>
      </c>
      <c r="I205">
        <v>2014.0</v>
      </c>
      <c r="J205">
        <v>666000.0</v>
      </c>
      <c r="K205">
        <v>53487.0</v>
      </c>
      <c r="L205">
        <v>2.0</v>
      </c>
      <c r="M205">
        <v>1.0</v>
      </c>
      <c r="N205" t="s">
        <v>16</v>
      </c>
    </row>
    <row r="206">
      <c r="A206" s="29">
        <v>42370.0</v>
      </c>
      <c r="B206" t="s">
        <v>12</v>
      </c>
      <c r="C206">
        <v>122684.0</v>
      </c>
      <c r="D206" t="s">
        <v>61</v>
      </c>
      <c r="E206" t="s">
        <v>216</v>
      </c>
      <c r="F206" t="s">
        <v>216</v>
      </c>
      <c r="G206" t="s">
        <v>111</v>
      </c>
      <c r="H206" t="s">
        <v>111</v>
      </c>
      <c r="I206">
        <v>2014.0</v>
      </c>
      <c r="J206">
        <v>666000.0</v>
      </c>
      <c r="K206">
        <v>16061.0</v>
      </c>
      <c r="L206">
        <v>2.0</v>
      </c>
      <c r="M206">
        <v>1.0</v>
      </c>
      <c r="N206" t="s">
        <v>16</v>
      </c>
    </row>
    <row r="207">
      <c r="A207" s="29">
        <v>42370.0</v>
      </c>
      <c r="B207" t="s">
        <v>12</v>
      </c>
      <c r="C207">
        <v>122666.0</v>
      </c>
      <c r="D207" t="s">
        <v>64</v>
      </c>
      <c r="E207" t="s">
        <v>107</v>
      </c>
      <c r="F207" t="s">
        <v>107</v>
      </c>
      <c r="G207" t="s">
        <v>175</v>
      </c>
      <c r="H207" t="s">
        <v>175</v>
      </c>
      <c r="I207">
        <v>2013.0</v>
      </c>
      <c r="J207">
        <v>666000.0</v>
      </c>
      <c r="K207">
        <v>39857.0</v>
      </c>
      <c r="L207">
        <v>3.0</v>
      </c>
      <c r="M207">
        <v>1.0</v>
      </c>
      <c r="N207" t="s">
        <v>16</v>
      </c>
    </row>
    <row r="208">
      <c r="A208" s="29">
        <v>42370.0</v>
      </c>
      <c r="B208" t="s">
        <v>12</v>
      </c>
      <c r="C208">
        <v>131982.0</v>
      </c>
      <c r="D208" t="s">
        <v>91</v>
      </c>
      <c r="E208" t="s">
        <v>92</v>
      </c>
      <c r="F208" t="s">
        <v>92</v>
      </c>
      <c r="G208" t="s">
        <v>227</v>
      </c>
      <c r="H208" t="s">
        <v>227</v>
      </c>
      <c r="I208">
        <v>2013.0</v>
      </c>
      <c r="J208">
        <v>666000.0</v>
      </c>
      <c r="K208">
        <v>31168.0</v>
      </c>
      <c r="L208">
        <v>3.0</v>
      </c>
      <c r="M208">
        <v>1.0</v>
      </c>
      <c r="N208" t="s">
        <v>16</v>
      </c>
    </row>
    <row r="209">
      <c r="A209" s="29">
        <v>42370.0</v>
      </c>
      <c r="B209" t="s">
        <v>12</v>
      </c>
      <c r="C209" s="32" t="s">
        <v>228</v>
      </c>
      <c r="D209" t="s">
        <v>91</v>
      </c>
      <c r="E209" t="s">
        <v>92</v>
      </c>
      <c r="F209" t="s">
        <v>92</v>
      </c>
      <c r="G209" t="s">
        <v>229</v>
      </c>
      <c r="H209" t="s">
        <v>229</v>
      </c>
      <c r="I209">
        <v>2013.0</v>
      </c>
      <c r="J209">
        <v>666000.0</v>
      </c>
      <c r="K209">
        <v>31168.0</v>
      </c>
      <c r="L209">
        <v>3.0</v>
      </c>
      <c r="M209">
        <v>1.0</v>
      </c>
      <c r="N209" t="s">
        <v>16</v>
      </c>
    </row>
    <row r="210">
      <c r="A210" s="29">
        <v>42370.0</v>
      </c>
      <c r="B210" t="s">
        <v>12</v>
      </c>
      <c r="C210" s="32" t="s">
        <v>230</v>
      </c>
      <c r="D210" t="s">
        <v>91</v>
      </c>
      <c r="E210" t="s">
        <v>92</v>
      </c>
      <c r="F210" t="s">
        <v>92</v>
      </c>
      <c r="G210" t="s">
        <v>141</v>
      </c>
      <c r="H210" t="s">
        <v>141</v>
      </c>
      <c r="I210">
        <v>2011.0</v>
      </c>
      <c r="J210">
        <v>666000.0</v>
      </c>
      <c r="K210">
        <v>52149.0</v>
      </c>
      <c r="L210">
        <v>5.0</v>
      </c>
      <c r="M210">
        <v>2.0</v>
      </c>
      <c r="N210" t="s">
        <v>16</v>
      </c>
    </row>
    <row r="211">
      <c r="A211" s="29">
        <v>42370.0</v>
      </c>
      <c r="B211" t="s">
        <v>20</v>
      </c>
      <c r="C211">
        <v>18718.0</v>
      </c>
      <c r="D211" t="s">
        <v>55</v>
      </c>
      <c r="E211" t="s">
        <v>56</v>
      </c>
      <c r="F211" t="s">
        <v>56</v>
      </c>
      <c r="G211" t="s">
        <v>231</v>
      </c>
      <c r="H211" t="s">
        <v>231</v>
      </c>
      <c r="I211">
        <v>2014.0</v>
      </c>
      <c r="J211">
        <v>665000.0</v>
      </c>
      <c r="K211">
        <v>51838.0</v>
      </c>
      <c r="L211">
        <v>1.0</v>
      </c>
      <c r="M211">
        <v>1.0</v>
      </c>
      <c r="N211" t="s">
        <v>24</v>
      </c>
    </row>
    <row r="212">
      <c r="A212" s="29">
        <v>42370.0</v>
      </c>
      <c r="B212" t="s">
        <v>116</v>
      </c>
      <c r="C212" t="s">
        <v>211</v>
      </c>
      <c r="D212" t="s">
        <v>61</v>
      </c>
      <c r="E212" t="s">
        <v>110</v>
      </c>
      <c r="F212" t="s">
        <v>110</v>
      </c>
      <c r="G212" t="s">
        <v>143</v>
      </c>
      <c r="H212" t="s">
        <v>143</v>
      </c>
      <c r="I212">
        <v>2012.0</v>
      </c>
      <c r="J212">
        <v>665000.0</v>
      </c>
      <c r="K212">
        <v>66262.0</v>
      </c>
      <c r="L212">
        <v>3.646575342</v>
      </c>
      <c r="M212">
        <v>2.0</v>
      </c>
      <c r="N212" t="s">
        <v>16</v>
      </c>
    </row>
    <row r="213">
      <c r="A213" s="29">
        <v>42370.0</v>
      </c>
      <c r="B213" t="s">
        <v>186</v>
      </c>
      <c r="C213" t="s">
        <v>232</v>
      </c>
      <c r="D213" t="s">
        <v>61</v>
      </c>
      <c r="E213" t="s">
        <v>145</v>
      </c>
      <c r="F213" t="s">
        <v>145</v>
      </c>
      <c r="G213" t="s">
        <v>147</v>
      </c>
      <c r="H213" t="s">
        <v>147</v>
      </c>
      <c r="I213">
        <v>2013.0</v>
      </c>
      <c r="J213">
        <v>665000.0</v>
      </c>
      <c r="K213">
        <v>36500.0</v>
      </c>
      <c r="L213">
        <v>2.0</v>
      </c>
      <c r="M213">
        <v>1.0</v>
      </c>
      <c r="N213" t="s">
        <v>16</v>
      </c>
    </row>
    <row r="214">
      <c r="A214" s="29">
        <v>42370.0</v>
      </c>
      <c r="B214" t="s">
        <v>116</v>
      </c>
      <c r="C214" t="s">
        <v>233</v>
      </c>
      <c r="D214" t="s">
        <v>61</v>
      </c>
      <c r="E214" t="s">
        <v>163</v>
      </c>
      <c r="F214" t="s">
        <v>163</v>
      </c>
      <c r="G214" t="s">
        <v>147</v>
      </c>
      <c r="H214" t="s">
        <v>147</v>
      </c>
      <c r="I214">
        <v>2014.0</v>
      </c>
      <c r="J214">
        <v>660450.0</v>
      </c>
      <c r="K214">
        <v>7177.0</v>
      </c>
      <c r="L214">
        <v>1.632876712</v>
      </c>
      <c r="M214">
        <v>2.0</v>
      </c>
      <c r="N214" t="s">
        <v>16</v>
      </c>
    </row>
    <row r="215">
      <c r="A215" s="29">
        <v>42370.0</v>
      </c>
      <c r="B215" t="s">
        <v>116</v>
      </c>
      <c r="C215" t="s">
        <v>214</v>
      </c>
      <c r="D215" t="s">
        <v>61</v>
      </c>
      <c r="E215" t="s">
        <v>110</v>
      </c>
      <c r="F215" t="s">
        <v>110</v>
      </c>
      <c r="G215" t="s">
        <v>203</v>
      </c>
      <c r="H215" t="s">
        <v>203</v>
      </c>
      <c r="I215">
        <v>2013.0</v>
      </c>
      <c r="J215">
        <v>660000.0</v>
      </c>
      <c r="K215">
        <v>14399.0</v>
      </c>
      <c r="L215">
        <v>2.912328767</v>
      </c>
      <c r="M215">
        <v>2.0</v>
      </c>
      <c r="N215" t="s">
        <v>16</v>
      </c>
    </row>
    <row r="216">
      <c r="A216" s="29">
        <v>42370.0</v>
      </c>
      <c r="B216" t="s">
        <v>20</v>
      </c>
      <c r="C216">
        <v>81776.0</v>
      </c>
      <c r="D216" t="s">
        <v>91</v>
      </c>
      <c r="E216" t="s">
        <v>234</v>
      </c>
      <c r="F216" t="s">
        <v>234</v>
      </c>
      <c r="G216" t="s">
        <v>235</v>
      </c>
      <c r="H216" t="s">
        <v>235</v>
      </c>
      <c r="I216">
        <v>2014.0</v>
      </c>
      <c r="J216">
        <v>660000.0</v>
      </c>
      <c r="K216">
        <v>3421.0</v>
      </c>
      <c r="L216">
        <v>1.0</v>
      </c>
      <c r="M216">
        <v>1.0</v>
      </c>
      <c r="N216" t="s">
        <v>16</v>
      </c>
    </row>
    <row r="217">
      <c r="A217" s="29">
        <v>42370.0</v>
      </c>
      <c r="B217" t="s">
        <v>186</v>
      </c>
      <c r="C217" t="s">
        <v>201</v>
      </c>
      <c r="D217" t="s">
        <v>61</v>
      </c>
      <c r="E217" t="s">
        <v>202</v>
      </c>
      <c r="F217" t="s">
        <v>202</v>
      </c>
      <c r="G217" t="s">
        <v>111</v>
      </c>
      <c r="H217" t="s">
        <v>111</v>
      </c>
      <c r="I217">
        <v>2014.0</v>
      </c>
      <c r="J217">
        <v>660000.0</v>
      </c>
      <c r="K217">
        <v>29394.0</v>
      </c>
      <c r="L217">
        <v>1.0</v>
      </c>
      <c r="M217">
        <v>1.0</v>
      </c>
      <c r="N217" t="s">
        <v>16</v>
      </c>
    </row>
    <row r="218">
      <c r="A218" s="29">
        <v>42370.0</v>
      </c>
      <c r="B218" t="s">
        <v>20</v>
      </c>
      <c r="C218">
        <v>74829.0</v>
      </c>
      <c r="D218" t="s">
        <v>64</v>
      </c>
      <c r="E218" t="s">
        <v>174</v>
      </c>
      <c r="F218" t="s">
        <v>174</v>
      </c>
      <c r="G218" t="s">
        <v>175</v>
      </c>
      <c r="H218" t="s">
        <v>175</v>
      </c>
      <c r="I218">
        <v>2012.0</v>
      </c>
      <c r="J218">
        <v>660000.0</v>
      </c>
      <c r="K218">
        <v>48636.0</v>
      </c>
      <c r="L218">
        <v>4.0</v>
      </c>
      <c r="M218">
        <v>1.0</v>
      </c>
      <c r="N218" t="s">
        <v>16</v>
      </c>
    </row>
    <row r="219">
      <c r="A219" s="29">
        <v>42370.0</v>
      </c>
      <c r="B219" t="s">
        <v>148</v>
      </c>
      <c r="C219">
        <v>26.0</v>
      </c>
      <c r="D219" t="s">
        <v>61</v>
      </c>
      <c r="E219" t="s">
        <v>110</v>
      </c>
      <c r="F219" t="s">
        <v>110</v>
      </c>
      <c r="G219" t="s">
        <v>203</v>
      </c>
      <c r="H219" t="s">
        <v>203</v>
      </c>
      <c r="I219">
        <v>2012.0</v>
      </c>
      <c r="J219">
        <v>655000.0</v>
      </c>
      <c r="K219">
        <v>18135.52362</v>
      </c>
      <c r="L219">
        <v>2.266940452</v>
      </c>
      <c r="M219">
        <v>1.0</v>
      </c>
      <c r="N219" t="s">
        <v>16</v>
      </c>
    </row>
    <row r="220">
      <c r="A220" s="29">
        <v>42370.0</v>
      </c>
      <c r="B220" t="s">
        <v>116</v>
      </c>
      <c r="C220" t="s">
        <v>236</v>
      </c>
      <c r="D220" t="s">
        <v>61</v>
      </c>
      <c r="E220" t="s">
        <v>163</v>
      </c>
      <c r="F220" t="s">
        <v>163</v>
      </c>
      <c r="G220" t="s">
        <v>143</v>
      </c>
      <c r="H220" t="s">
        <v>143</v>
      </c>
      <c r="I220">
        <v>2014.0</v>
      </c>
      <c r="J220">
        <v>654900.0</v>
      </c>
      <c r="K220">
        <v>18290.0</v>
      </c>
      <c r="L220">
        <v>1.917808219</v>
      </c>
      <c r="M220">
        <v>2.0</v>
      </c>
      <c r="N220" t="s">
        <v>16</v>
      </c>
    </row>
    <row r="221">
      <c r="A221" s="29">
        <v>42370.0</v>
      </c>
      <c r="B221" t="s">
        <v>186</v>
      </c>
      <c r="C221" t="s">
        <v>237</v>
      </c>
      <c r="D221" t="s">
        <v>61</v>
      </c>
      <c r="E221" t="s">
        <v>202</v>
      </c>
      <c r="F221" t="s">
        <v>202</v>
      </c>
      <c r="G221" t="s">
        <v>111</v>
      </c>
      <c r="H221" t="s">
        <v>111</v>
      </c>
      <c r="I221">
        <v>2013.0</v>
      </c>
      <c r="J221">
        <v>654900.0</v>
      </c>
      <c r="K221">
        <v>37343.0</v>
      </c>
      <c r="L221">
        <v>2.0</v>
      </c>
      <c r="M221">
        <v>1.0</v>
      </c>
      <c r="N221" t="s">
        <v>16</v>
      </c>
    </row>
    <row r="222">
      <c r="A222" s="29">
        <v>42370.0</v>
      </c>
      <c r="B222" t="s">
        <v>20</v>
      </c>
      <c r="C222">
        <v>21499.0</v>
      </c>
      <c r="D222" t="s">
        <v>32</v>
      </c>
      <c r="E222" t="s">
        <v>238</v>
      </c>
      <c r="F222" t="s">
        <v>238</v>
      </c>
      <c r="G222" t="s">
        <v>239</v>
      </c>
      <c r="H222" t="s">
        <v>239</v>
      </c>
      <c r="I222">
        <v>2013.0</v>
      </c>
      <c r="J222">
        <v>650000.0</v>
      </c>
      <c r="K222">
        <v>26848.0</v>
      </c>
      <c r="L222">
        <v>2.0</v>
      </c>
      <c r="M222">
        <v>1.0</v>
      </c>
      <c r="N222" t="s">
        <v>16</v>
      </c>
    </row>
    <row r="223">
      <c r="A223" s="29">
        <v>42370.0</v>
      </c>
      <c r="B223" t="s">
        <v>20</v>
      </c>
      <c r="C223">
        <v>20513.0</v>
      </c>
      <c r="D223" t="s">
        <v>61</v>
      </c>
      <c r="E223" t="s">
        <v>163</v>
      </c>
      <c r="F223" t="s">
        <v>163</v>
      </c>
      <c r="G223" t="s">
        <v>111</v>
      </c>
      <c r="H223" t="s">
        <v>111</v>
      </c>
      <c r="I223">
        <v>2013.0</v>
      </c>
      <c r="J223">
        <v>650000.0</v>
      </c>
      <c r="K223">
        <v>35980.0</v>
      </c>
      <c r="L223">
        <v>2.0</v>
      </c>
      <c r="M223">
        <v>1.0</v>
      </c>
      <c r="N223" t="s">
        <v>16</v>
      </c>
    </row>
    <row r="224">
      <c r="A224" s="29">
        <v>42370.0</v>
      </c>
      <c r="B224" t="s">
        <v>186</v>
      </c>
      <c r="C224" t="s">
        <v>237</v>
      </c>
      <c r="D224" t="s">
        <v>61</v>
      </c>
      <c r="E224" t="s">
        <v>202</v>
      </c>
      <c r="F224" t="s">
        <v>202</v>
      </c>
      <c r="G224" t="s">
        <v>111</v>
      </c>
      <c r="H224" t="s">
        <v>111</v>
      </c>
      <c r="I224">
        <v>2013.0</v>
      </c>
      <c r="J224">
        <v>650000.0</v>
      </c>
      <c r="K224">
        <v>37343.0</v>
      </c>
      <c r="L224">
        <v>2.0</v>
      </c>
      <c r="M224">
        <v>1.0</v>
      </c>
      <c r="N224" t="s">
        <v>16</v>
      </c>
    </row>
    <row r="225">
      <c r="A225" s="29">
        <v>42370.0</v>
      </c>
      <c r="B225" t="s">
        <v>20</v>
      </c>
      <c r="C225">
        <v>68312.0</v>
      </c>
      <c r="D225" t="s">
        <v>61</v>
      </c>
      <c r="E225" t="s">
        <v>240</v>
      </c>
      <c r="F225" t="s">
        <v>240</v>
      </c>
      <c r="G225" t="s">
        <v>111</v>
      </c>
      <c r="H225" t="s">
        <v>111</v>
      </c>
      <c r="I225">
        <v>2011.0</v>
      </c>
      <c r="J225">
        <v>650000.0</v>
      </c>
      <c r="K225">
        <v>36472.0</v>
      </c>
      <c r="L225">
        <v>4.0</v>
      </c>
      <c r="M225">
        <v>1.0</v>
      </c>
      <c r="N225" t="s">
        <v>16</v>
      </c>
    </row>
    <row r="226">
      <c r="A226" s="29">
        <v>42370.0</v>
      </c>
      <c r="B226" t="s">
        <v>20</v>
      </c>
      <c r="C226">
        <v>98739.0</v>
      </c>
      <c r="D226" t="s">
        <v>32</v>
      </c>
      <c r="E226" t="s">
        <v>155</v>
      </c>
      <c r="F226" t="s">
        <v>155</v>
      </c>
      <c r="G226" t="s">
        <v>241</v>
      </c>
      <c r="H226" t="s">
        <v>359</v>
      </c>
      <c r="I226">
        <v>2011.0</v>
      </c>
      <c r="J226">
        <v>650000.0</v>
      </c>
      <c r="K226">
        <v>82649.0</v>
      </c>
      <c r="L226">
        <v>5.0</v>
      </c>
      <c r="M226">
        <v>2.0</v>
      </c>
      <c r="N226" t="s">
        <v>16</v>
      </c>
    </row>
    <row r="227">
      <c r="A227" s="29">
        <v>42370.0</v>
      </c>
      <c r="B227" t="s">
        <v>20</v>
      </c>
      <c r="C227">
        <v>100336.0</v>
      </c>
      <c r="D227" t="s">
        <v>91</v>
      </c>
      <c r="E227" t="s">
        <v>92</v>
      </c>
      <c r="F227" t="s">
        <v>92</v>
      </c>
      <c r="G227" t="s">
        <v>242</v>
      </c>
      <c r="H227" t="s">
        <v>242</v>
      </c>
      <c r="I227">
        <v>2012.0</v>
      </c>
      <c r="J227">
        <v>650000.0</v>
      </c>
      <c r="K227">
        <v>56926.0</v>
      </c>
      <c r="L227">
        <v>4.0</v>
      </c>
      <c r="M227">
        <v>2.0</v>
      </c>
      <c r="N227" t="s">
        <v>16</v>
      </c>
    </row>
    <row r="228">
      <c r="A228" s="29">
        <v>42370.0</v>
      </c>
      <c r="B228" t="s">
        <v>20</v>
      </c>
      <c r="C228">
        <v>104677.0</v>
      </c>
      <c r="D228" t="s">
        <v>91</v>
      </c>
      <c r="E228" t="s">
        <v>243</v>
      </c>
      <c r="F228" t="s">
        <v>243</v>
      </c>
      <c r="G228" t="s">
        <v>136</v>
      </c>
      <c r="H228" t="s">
        <v>136</v>
      </c>
      <c r="I228">
        <v>2013.0</v>
      </c>
      <c r="J228">
        <v>650000.0</v>
      </c>
      <c r="K228">
        <v>30845.0</v>
      </c>
      <c r="L228">
        <v>3.0</v>
      </c>
      <c r="M228">
        <v>1.0</v>
      </c>
      <c r="N228" t="s">
        <v>16</v>
      </c>
    </row>
    <row r="229">
      <c r="A229" s="29">
        <v>42370.0</v>
      </c>
      <c r="B229" t="s">
        <v>20</v>
      </c>
      <c r="C229">
        <v>87223.0</v>
      </c>
      <c r="D229" t="s">
        <v>44</v>
      </c>
      <c r="E229" t="s">
        <v>244</v>
      </c>
      <c r="F229" t="s">
        <v>244</v>
      </c>
      <c r="G229" t="s">
        <v>150</v>
      </c>
      <c r="H229" t="s">
        <v>150</v>
      </c>
      <c r="I229">
        <v>2012.0</v>
      </c>
      <c r="J229">
        <v>650000.0</v>
      </c>
      <c r="K229">
        <v>43089.0</v>
      </c>
      <c r="L229">
        <v>4.0</v>
      </c>
      <c r="M229">
        <v>1.0</v>
      </c>
      <c r="N229" t="s">
        <v>16</v>
      </c>
    </row>
    <row r="230">
      <c r="A230" s="29">
        <v>42370.0</v>
      </c>
      <c r="B230" t="s">
        <v>116</v>
      </c>
      <c r="C230" t="s">
        <v>183</v>
      </c>
      <c r="D230" t="s">
        <v>61</v>
      </c>
      <c r="E230" t="s">
        <v>110</v>
      </c>
      <c r="F230" t="s">
        <v>110</v>
      </c>
      <c r="G230" t="s">
        <v>147</v>
      </c>
      <c r="H230" t="s">
        <v>147</v>
      </c>
      <c r="I230">
        <v>2014.0</v>
      </c>
      <c r="J230">
        <v>649350.0</v>
      </c>
      <c r="K230">
        <v>23132.0</v>
      </c>
      <c r="L230">
        <v>1.917808219</v>
      </c>
      <c r="M230">
        <v>2.0</v>
      </c>
      <c r="N230" t="s">
        <v>16</v>
      </c>
    </row>
    <row r="231">
      <c r="A231" s="29">
        <v>42370.0</v>
      </c>
      <c r="B231" t="s">
        <v>148</v>
      </c>
      <c r="C231">
        <v>14.0</v>
      </c>
      <c r="D231" t="s">
        <v>61</v>
      </c>
      <c r="E231" t="s">
        <v>245</v>
      </c>
      <c r="F231" t="s">
        <v>245</v>
      </c>
      <c r="G231" t="s">
        <v>111</v>
      </c>
      <c r="H231" t="s">
        <v>111</v>
      </c>
      <c r="I231">
        <v>2013.0</v>
      </c>
      <c r="J231">
        <v>649350.0</v>
      </c>
      <c r="K231">
        <v>17511.29364</v>
      </c>
      <c r="L231">
        <v>1.45927447</v>
      </c>
      <c r="M231">
        <v>1.0</v>
      </c>
      <c r="N231" t="s">
        <v>16</v>
      </c>
    </row>
    <row r="232">
      <c r="A232" s="29">
        <v>42370.0</v>
      </c>
      <c r="B232" t="s">
        <v>116</v>
      </c>
      <c r="C232" t="s">
        <v>246</v>
      </c>
      <c r="D232" t="s">
        <v>61</v>
      </c>
      <c r="E232" t="s">
        <v>145</v>
      </c>
      <c r="F232" t="s">
        <v>145</v>
      </c>
      <c r="G232" t="s">
        <v>143</v>
      </c>
      <c r="H232" t="s">
        <v>143</v>
      </c>
      <c r="I232">
        <v>2013.0</v>
      </c>
      <c r="J232">
        <v>649350.0</v>
      </c>
      <c r="K232">
        <v>21051.0</v>
      </c>
      <c r="L232">
        <v>2.608219178</v>
      </c>
      <c r="M232">
        <v>2.0</v>
      </c>
      <c r="N232" t="s">
        <v>16</v>
      </c>
    </row>
    <row r="233">
      <c r="A233" s="29">
        <v>42370.0</v>
      </c>
      <c r="B233" t="s">
        <v>116</v>
      </c>
      <c r="C233" t="s">
        <v>247</v>
      </c>
      <c r="D233" t="s">
        <v>61</v>
      </c>
      <c r="E233" t="s">
        <v>145</v>
      </c>
      <c r="F233" t="s">
        <v>145</v>
      </c>
      <c r="G233" t="s">
        <v>203</v>
      </c>
      <c r="H233" t="s">
        <v>203</v>
      </c>
      <c r="I233">
        <v>2014.0</v>
      </c>
      <c r="J233">
        <v>649350.0</v>
      </c>
      <c r="K233">
        <v>5520.0</v>
      </c>
      <c r="L233">
        <v>1.690410959</v>
      </c>
      <c r="M233">
        <v>2.0</v>
      </c>
      <c r="N233" t="s">
        <v>16</v>
      </c>
    </row>
    <row r="234">
      <c r="A234" s="29">
        <v>42370.0</v>
      </c>
      <c r="B234" t="s">
        <v>116</v>
      </c>
      <c r="C234" t="s">
        <v>222</v>
      </c>
      <c r="D234" t="s">
        <v>61</v>
      </c>
      <c r="E234" t="s">
        <v>163</v>
      </c>
      <c r="F234" t="s">
        <v>163</v>
      </c>
      <c r="G234" t="s">
        <v>147</v>
      </c>
      <c r="H234" t="s">
        <v>147</v>
      </c>
      <c r="I234">
        <v>2015.0</v>
      </c>
      <c r="J234">
        <v>647000.0</v>
      </c>
      <c r="K234">
        <v>6520.0</v>
      </c>
      <c r="L234">
        <v>0.682191781</v>
      </c>
      <c r="M234">
        <v>2.0</v>
      </c>
      <c r="N234" t="s">
        <v>16</v>
      </c>
    </row>
    <row r="235">
      <c r="A235" s="29">
        <v>42370.0</v>
      </c>
      <c r="B235" t="s">
        <v>186</v>
      </c>
      <c r="C235" t="s">
        <v>248</v>
      </c>
      <c r="D235" t="s">
        <v>61</v>
      </c>
      <c r="E235" t="s">
        <v>110</v>
      </c>
      <c r="F235" t="s">
        <v>110</v>
      </c>
      <c r="G235" t="s">
        <v>143</v>
      </c>
      <c r="H235" t="s">
        <v>143</v>
      </c>
      <c r="I235">
        <v>2012.0</v>
      </c>
      <c r="J235">
        <v>643800.0</v>
      </c>
      <c r="K235">
        <v>68546.0</v>
      </c>
      <c r="L235">
        <v>3.0</v>
      </c>
      <c r="M235">
        <v>1.0</v>
      </c>
      <c r="N235" t="s">
        <v>16</v>
      </c>
    </row>
    <row r="236">
      <c r="A236" s="29">
        <v>42370.0</v>
      </c>
      <c r="B236" t="s">
        <v>116</v>
      </c>
      <c r="C236" t="s">
        <v>249</v>
      </c>
      <c r="D236" t="s">
        <v>61</v>
      </c>
      <c r="E236" t="s">
        <v>110</v>
      </c>
      <c r="F236" t="s">
        <v>110</v>
      </c>
      <c r="G236" t="s">
        <v>111</v>
      </c>
      <c r="H236" t="s">
        <v>111</v>
      </c>
      <c r="I236">
        <v>2012.0</v>
      </c>
      <c r="J236">
        <v>643800.0</v>
      </c>
      <c r="K236">
        <v>105618.0</v>
      </c>
      <c r="L236">
        <v>3.454794521</v>
      </c>
      <c r="M236">
        <v>2.0</v>
      </c>
      <c r="N236" t="s">
        <v>16</v>
      </c>
    </row>
    <row r="237">
      <c r="A237" s="29">
        <v>42370.0</v>
      </c>
      <c r="B237" t="s">
        <v>148</v>
      </c>
      <c r="C237">
        <v>4.0</v>
      </c>
      <c r="D237" t="s">
        <v>61</v>
      </c>
      <c r="E237" t="s">
        <v>145</v>
      </c>
      <c r="F237" t="s">
        <v>145</v>
      </c>
      <c r="G237" t="s">
        <v>143</v>
      </c>
      <c r="H237" t="s">
        <v>143</v>
      </c>
      <c r="I237">
        <v>2014.0</v>
      </c>
      <c r="J237">
        <v>643800.0</v>
      </c>
      <c r="K237">
        <v>9232.032852</v>
      </c>
      <c r="L237">
        <v>0.769336071</v>
      </c>
      <c r="M237">
        <v>1.0</v>
      </c>
      <c r="N237" t="s">
        <v>16</v>
      </c>
    </row>
    <row r="238">
      <c r="A238" s="29">
        <v>42370.0</v>
      </c>
      <c r="B238" t="s">
        <v>12</v>
      </c>
      <c r="C238">
        <v>130031.0</v>
      </c>
      <c r="D238" t="s">
        <v>61</v>
      </c>
      <c r="E238" t="s">
        <v>216</v>
      </c>
      <c r="F238" t="s">
        <v>216</v>
      </c>
      <c r="G238" t="s">
        <v>143</v>
      </c>
      <c r="H238" t="s">
        <v>143</v>
      </c>
      <c r="I238">
        <v>2014.0</v>
      </c>
      <c r="J238">
        <v>643800.0</v>
      </c>
      <c r="K238">
        <v>16993.0</v>
      </c>
      <c r="L238">
        <v>2.0</v>
      </c>
      <c r="M238">
        <v>1.0</v>
      </c>
      <c r="N238" t="s">
        <v>16</v>
      </c>
    </row>
    <row r="239">
      <c r="A239" s="29">
        <v>42370.0</v>
      </c>
      <c r="B239" t="s">
        <v>12</v>
      </c>
      <c r="C239">
        <v>117373.0</v>
      </c>
      <c r="D239" t="s">
        <v>91</v>
      </c>
      <c r="E239" t="s">
        <v>123</v>
      </c>
      <c r="F239" t="s">
        <v>123</v>
      </c>
      <c r="G239" t="s">
        <v>250</v>
      </c>
      <c r="H239" t="s">
        <v>250</v>
      </c>
      <c r="I239">
        <v>2013.0</v>
      </c>
      <c r="J239">
        <v>643800.0</v>
      </c>
      <c r="K239">
        <v>8633.0</v>
      </c>
      <c r="L239">
        <v>3.0</v>
      </c>
      <c r="M239">
        <v>1.0</v>
      </c>
      <c r="N239" t="s">
        <v>16</v>
      </c>
    </row>
    <row r="240">
      <c r="A240" s="29">
        <v>42370.0</v>
      </c>
      <c r="B240" t="s">
        <v>12</v>
      </c>
      <c r="C240" s="32" t="s">
        <v>251</v>
      </c>
      <c r="D240" t="s">
        <v>61</v>
      </c>
      <c r="E240" t="s">
        <v>216</v>
      </c>
      <c r="F240" t="s">
        <v>216</v>
      </c>
      <c r="G240" t="s">
        <v>252</v>
      </c>
      <c r="H240" t="s">
        <v>172</v>
      </c>
      <c r="I240">
        <v>2014.0</v>
      </c>
      <c r="J240">
        <v>643800.0</v>
      </c>
      <c r="K240">
        <v>16993.0</v>
      </c>
      <c r="L240">
        <v>2.0</v>
      </c>
      <c r="M240">
        <v>1.0</v>
      </c>
      <c r="N240" t="s">
        <v>16</v>
      </c>
    </row>
    <row r="241">
      <c r="A241" s="29">
        <v>42370.0</v>
      </c>
      <c r="B241" t="s">
        <v>116</v>
      </c>
      <c r="C241" t="s">
        <v>236</v>
      </c>
      <c r="D241" t="s">
        <v>61</v>
      </c>
      <c r="E241" t="s">
        <v>163</v>
      </c>
      <c r="F241" t="s">
        <v>163</v>
      </c>
      <c r="G241" t="s">
        <v>143</v>
      </c>
      <c r="H241" t="s">
        <v>143</v>
      </c>
      <c r="I241">
        <v>2014.0</v>
      </c>
      <c r="J241">
        <v>642000.0</v>
      </c>
      <c r="K241">
        <v>18290.0</v>
      </c>
      <c r="L241">
        <v>1.917808219</v>
      </c>
      <c r="M241">
        <v>2.0</v>
      </c>
      <c r="N241" t="s">
        <v>16</v>
      </c>
    </row>
    <row r="242">
      <c r="A242" s="29">
        <v>42370.0</v>
      </c>
      <c r="B242" t="s">
        <v>20</v>
      </c>
      <c r="C242">
        <v>124833.0</v>
      </c>
      <c r="D242" t="s">
        <v>61</v>
      </c>
      <c r="E242" t="s">
        <v>240</v>
      </c>
      <c r="F242" t="s">
        <v>240</v>
      </c>
      <c r="G242" t="s">
        <v>172</v>
      </c>
      <c r="H242" t="s">
        <v>172</v>
      </c>
      <c r="I242">
        <v>2013.0</v>
      </c>
      <c r="J242">
        <v>640000.0</v>
      </c>
      <c r="K242">
        <v>37130.0</v>
      </c>
      <c r="L242">
        <v>3.0</v>
      </c>
      <c r="M242">
        <v>2.0</v>
      </c>
      <c r="N242" t="s">
        <v>16</v>
      </c>
    </row>
    <row r="243">
      <c r="A243" s="29">
        <v>42370.0</v>
      </c>
      <c r="B243" t="s">
        <v>20</v>
      </c>
      <c r="C243">
        <v>116856.0</v>
      </c>
      <c r="D243" t="s">
        <v>81</v>
      </c>
      <c r="E243" t="s">
        <v>253</v>
      </c>
      <c r="F243" t="s">
        <v>253</v>
      </c>
      <c r="G243" t="s">
        <v>254</v>
      </c>
      <c r="H243" t="s">
        <v>254</v>
      </c>
      <c r="I243">
        <v>2014.0</v>
      </c>
      <c r="J243">
        <v>640000.0</v>
      </c>
      <c r="K243">
        <v>62169.0</v>
      </c>
      <c r="L243">
        <v>2.0</v>
      </c>
      <c r="M243">
        <v>1.0</v>
      </c>
      <c r="N243" t="s">
        <v>16</v>
      </c>
    </row>
    <row r="244">
      <c r="A244" s="29">
        <v>42370.0</v>
      </c>
      <c r="B244" t="s">
        <v>186</v>
      </c>
      <c r="C244" t="s">
        <v>255</v>
      </c>
      <c r="D244" t="s">
        <v>61</v>
      </c>
      <c r="E244" t="s">
        <v>202</v>
      </c>
      <c r="F244" t="s">
        <v>202</v>
      </c>
      <c r="G244" t="s">
        <v>143</v>
      </c>
      <c r="H244" t="s">
        <v>143</v>
      </c>
      <c r="I244">
        <v>2014.0</v>
      </c>
      <c r="J244">
        <v>638250.0</v>
      </c>
      <c r="K244">
        <v>48604.0</v>
      </c>
      <c r="L244">
        <v>1.0</v>
      </c>
      <c r="M244">
        <v>1.0</v>
      </c>
      <c r="N244" t="s">
        <v>16</v>
      </c>
    </row>
    <row r="245">
      <c r="A245" s="29">
        <v>42370.0</v>
      </c>
      <c r="B245" t="s">
        <v>12</v>
      </c>
      <c r="C245">
        <v>122494.0</v>
      </c>
      <c r="D245" t="s">
        <v>61</v>
      </c>
      <c r="E245" t="s">
        <v>163</v>
      </c>
      <c r="F245" t="s">
        <v>163</v>
      </c>
      <c r="G245" t="s">
        <v>111</v>
      </c>
      <c r="H245" t="s">
        <v>111</v>
      </c>
      <c r="I245">
        <v>2014.0</v>
      </c>
      <c r="J245">
        <v>638250.0</v>
      </c>
      <c r="K245">
        <v>34202.0</v>
      </c>
      <c r="L245">
        <v>2.0</v>
      </c>
      <c r="M245">
        <v>1.0</v>
      </c>
      <c r="N245" t="s">
        <v>16</v>
      </c>
    </row>
    <row r="246">
      <c r="A246" s="29">
        <v>42370.0</v>
      </c>
      <c r="B246" t="s">
        <v>12</v>
      </c>
      <c r="C246">
        <v>122494.0</v>
      </c>
      <c r="D246" t="s">
        <v>61</v>
      </c>
      <c r="E246" t="s">
        <v>163</v>
      </c>
      <c r="F246" t="s">
        <v>163</v>
      </c>
      <c r="G246" t="s">
        <v>111</v>
      </c>
      <c r="H246" t="s">
        <v>111</v>
      </c>
      <c r="I246">
        <v>2014.0</v>
      </c>
      <c r="J246">
        <v>638250.0</v>
      </c>
      <c r="K246">
        <v>34202.0</v>
      </c>
      <c r="L246">
        <v>2.0</v>
      </c>
      <c r="M246">
        <v>1.0</v>
      </c>
      <c r="N246" t="s">
        <v>16</v>
      </c>
    </row>
    <row r="247">
      <c r="A247" s="29">
        <v>42370.0</v>
      </c>
      <c r="B247" t="s">
        <v>12</v>
      </c>
      <c r="C247">
        <v>121973.0</v>
      </c>
      <c r="D247" t="s">
        <v>61</v>
      </c>
      <c r="E247" t="s">
        <v>216</v>
      </c>
      <c r="F247" t="s">
        <v>216</v>
      </c>
      <c r="G247" t="s">
        <v>111</v>
      </c>
      <c r="H247" t="s">
        <v>111</v>
      </c>
      <c r="I247">
        <v>2013.0</v>
      </c>
      <c r="J247">
        <v>638250.0</v>
      </c>
      <c r="K247">
        <v>27793.0</v>
      </c>
      <c r="L247">
        <v>3.0</v>
      </c>
      <c r="M247">
        <v>1.0</v>
      </c>
      <c r="N247" t="s">
        <v>16</v>
      </c>
    </row>
    <row r="248">
      <c r="A248" s="29">
        <v>42370.0</v>
      </c>
      <c r="B248" t="s">
        <v>186</v>
      </c>
      <c r="C248" t="s">
        <v>232</v>
      </c>
      <c r="D248" t="s">
        <v>61</v>
      </c>
      <c r="E248" t="s">
        <v>145</v>
      </c>
      <c r="F248" t="s">
        <v>145</v>
      </c>
      <c r="G248" t="s">
        <v>147</v>
      </c>
      <c r="H248" t="s">
        <v>147</v>
      </c>
      <c r="I248">
        <v>2013.0</v>
      </c>
      <c r="J248">
        <v>638250.0</v>
      </c>
      <c r="K248">
        <v>36500.0</v>
      </c>
      <c r="L248">
        <v>2.0</v>
      </c>
      <c r="M248">
        <v>1.0</v>
      </c>
      <c r="N248" t="s">
        <v>16</v>
      </c>
    </row>
    <row r="249">
      <c r="A249" s="29">
        <v>42370.0</v>
      </c>
      <c r="B249" t="s">
        <v>12</v>
      </c>
      <c r="C249">
        <v>127552.0</v>
      </c>
      <c r="D249" t="s">
        <v>64</v>
      </c>
      <c r="E249" t="s">
        <v>174</v>
      </c>
      <c r="F249" t="s">
        <v>174</v>
      </c>
      <c r="G249" t="s">
        <v>175</v>
      </c>
      <c r="H249" t="s">
        <v>175</v>
      </c>
      <c r="I249">
        <v>2012.0</v>
      </c>
      <c r="J249">
        <v>638250.0</v>
      </c>
      <c r="K249">
        <v>21417.0</v>
      </c>
      <c r="L249">
        <v>4.0</v>
      </c>
      <c r="M249">
        <v>1.0</v>
      </c>
      <c r="N249" t="s">
        <v>16</v>
      </c>
    </row>
    <row r="250">
      <c r="A250" s="29">
        <v>42370.0</v>
      </c>
      <c r="B250" t="s">
        <v>12</v>
      </c>
      <c r="C250">
        <v>120871.0</v>
      </c>
      <c r="D250" t="s">
        <v>64</v>
      </c>
      <c r="E250" t="s">
        <v>107</v>
      </c>
      <c r="F250" t="s">
        <v>107</v>
      </c>
      <c r="G250" t="s">
        <v>256</v>
      </c>
      <c r="H250" t="s">
        <v>256</v>
      </c>
      <c r="I250">
        <v>2013.0</v>
      </c>
      <c r="J250">
        <v>638250.0</v>
      </c>
      <c r="K250">
        <v>11943.0</v>
      </c>
      <c r="L250">
        <v>3.0</v>
      </c>
      <c r="M250">
        <v>1.0</v>
      </c>
      <c r="N250" t="s">
        <v>16</v>
      </c>
    </row>
    <row r="251">
      <c r="A251" s="29">
        <v>42370.0</v>
      </c>
      <c r="B251" t="s">
        <v>148</v>
      </c>
      <c r="C251">
        <v>56.0</v>
      </c>
      <c r="D251" t="s">
        <v>61</v>
      </c>
      <c r="E251" t="s">
        <v>145</v>
      </c>
      <c r="F251" t="s">
        <v>145</v>
      </c>
      <c r="G251" t="s">
        <v>143</v>
      </c>
      <c r="H251" t="s">
        <v>143</v>
      </c>
      <c r="I251">
        <v>2012.0</v>
      </c>
      <c r="J251">
        <v>635000.0</v>
      </c>
      <c r="K251">
        <v>34956.87886</v>
      </c>
      <c r="L251">
        <v>2.913073238</v>
      </c>
      <c r="M251">
        <v>1.0</v>
      </c>
      <c r="N251" t="s">
        <v>16</v>
      </c>
    </row>
    <row r="252">
      <c r="A252" s="29">
        <v>42370.0</v>
      </c>
      <c r="B252" t="s">
        <v>12</v>
      </c>
      <c r="C252">
        <v>132157.0</v>
      </c>
      <c r="D252" t="s">
        <v>61</v>
      </c>
      <c r="E252" t="s">
        <v>202</v>
      </c>
      <c r="F252" t="s">
        <v>202</v>
      </c>
      <c r="G252" t="s">
        <v>143</v>
      </c>
      <c r="H252" t="s">
        <v>143</v>
      </c>
      <c r="I252">
        <v>2014.0</v>
      </c>
      <c r="J252">
        <v>632700.0</v>
      </c>
      <c r="K252">
        <v>15408.0</v>
      </c>
      <c r="L252">
        <v>2.0</v>
      </c>
      <c r="M252">
        <v>1.0</v>
      </c>
      <c r="N252" t="s">
        <v>16</v>
      </c>
    </row>
    <row r="253">
      <c r="A253" s="29">
        <v>42370.0</v>
      </c>
      <c r="B253" t="s">
        <v>12</v>
      </c>
      <c r="C253" s="32" t="s">
        <v>257</v>
      </c>
      <c r="D253" t="s">
        <v>61</v>
      </c>
      <c r="E253" t="s">
        <v>202</v>
      </c>
      <c r="F253" t="s">
        <v>202</v>
      </c>
      <c r="G253" t="s">
        <v>252</v>
      </c>
      <c r="H253" t="s">
        <v>172</v>
      </c>
      <c r="I253">
        <v>2014.0</v>
      </c>
      <c r="J253">
        <v>632700.0</v>
      </c>
      <c r="K253">
        <v>15408.0</v>
      </c>
      <c r="L253">
        <v>2.0</v>
      </c>
      <c r="M253">
        <v>1.0</v>
      </c>
      <c r="N253" t="s">
        <v>16</v>
      </c>
    </row>
    <row r="254">
      <c r="A254" s="29">
        <v>42370.0</v>
      </c>
      <c r="B254" t="s">
        <v>148</v>
      </c>
      <c r="C254">
        <v>13.0</v>
      </c>
      <c r="D254" t="s">
        <v>61</v>
      </c>
      <c r="E254" t="s">
        <v>245</v>
      </c>
      <c r="F254" t="s">
        <v>245</v>
      </c>
      <c r="G254" t="s">
        <v>111</v>
      </c>
      <c r="H254" t="s">
        <v>111</v>
      </c>
      <c r="I254">
        <v>2013.0</v>
      </c>
      <c r="J254">
        <v>630000.0</v>
      </c>
      <c r="K254">
        <v>17511.29364</v>
      </c>
      <c r="L254">
        <v>1.45927447</v>
      </c>
      <c r="M254">
        <v>1.0</v>
      </c>
      <c r="N254" t="s">
        <v>16</v>
      </c>
    </row>
    <row r="255">
      <c r="A255" s="29">
        <v>42370.0</v>
      </c>
      <c r="B255" t="s">
        <v>20</v>
      </c>
      <c r="C255">
        <v>88899.0</v>
      </c>
      <c r="D255" t="s">
        <v>91</v>
      </c>
      <c r="E255" t="s">
        <v>258</v>
      </c>
      <c r="F255" t="s">
        <v>258</v>
      </c>
      <c r="G255" t="s">
        <v>259</v>
      </c>
      <c r="H255" t="s">
        <v>259</v>
      </c>
      <c r="I255">
        <v>2014.0</v>
      </c>
      <c r="J255">
        <v>630000.0</v>
      </c>
      <c r="K255">
        <v>26191.0</v>
      </c>
      <c r="L255">
        <v>2.0</v>
      </c>
      <c r="M255">
        <v>1.0</v>
      </c>
      <c r="N255" t="s">
        <v>16</v>
      </c>
    </row>
    <row r="256">
      <c r="A256" s="29">
        <v>42370.0</v>
      </c>
      <c r="B256" t="s">
        <v>116</v>
      </c>
      <c r="C256" t="s">
        <v>260</v>
      </c>
      <c r="D256" t="s">
        <v>61</v>
      </c>
      <c r="E256" t="s">
        <v>163</v>
      </c>
      <c r="F256" t="s">
        <v>163</v>
      </c>
      <c r="G256" t="s">
        <v>147</v>
      </c>
      <c r="H256" t="s">
        <v>147</v>
      </c>
      <c r="I256">
        <v>2014.0</v>
      </c>
      <c r="J256">
        <v>627150.0</v>
      </c>
      <c r="K256">
        <v>28101.0</v>
      </c>
      <c r="L256">
        <v>1.682191781</v>
      </c>
      <c r="M256">
        <v>2.0</v>
      </c>
      <c r="N256" t="s">
        <v>16</v>
      </c>
    </row>
    <row r="257">
      <c r="A257" s="29">
        <v>42370.0</v>
      </c>
      <c r="B257" t="s">
        <v>261</v>
      </c>
      <c r="C257" t="s">
        <v>262</v>
      </c>
      <c r="D257" t="s">
        <v>61</v>
      </c>
      <c r="E257" t="s">
        <v>163</v>
      </c>
      <c r="F257" t="s">
        <v>163</v>
      </c>
      <c r="G257" t="s">
        <v>147</v>
      </c>
      <c r="H257" t="s">
        <v>147</v>
      </c>
      <c r="I257">
        <v>2015.0</v>
      </c>
      <c r="J257">
        <v>626000.3568</v>
      </c>
      <c r="K257">
        <v>1000.0</v>
      </c>
      <c r="L257">
        <v>0.0</v>
      </c>
      <c r="M257">
        <v>1.0</v>
      </c>
      <c r="N257" t="s">
        <v>16</v>
      </c>
    </row>
    <row r="258">
      <c r="A258" s="29">
        <v>42370.0</v>
      </c>
      <c r="B258" t="s">
        <v>186</v>
      </c>
      <c r="C258" t="s">
        <v>213</v>
      </c>
      <c r="D258" t="s">
        <v>61</v>
      </c>
      <c r="E258" t="s">
        <v>110</v>
      </c>
      <c r="F258" t="s">
        <v>110</v>
      </c>
      <c r="G258" t="s">
        <v>143</v>
      </c>
      <c r="H258" t="s">
        <v>143</v>
      </c>
      <c r="I258">
        <v>2012.0</v>
      </c>
      <c r="J258">
        <v>626000.0</v>
      </c>
      <c r="K258">
        <v>33891.0</v>
      </c>
      <c r="L258">
        <v>3.0</v>
      </c>
      <c r="M258">
        <v>1.0</v>
      </c>
      <c r="N258" t="s">
        <v>16</v>
      </c>
    </row>
    <row r="259">
      <c r="A259" s="29">
        <v>42370.0</v>
      </c>
      <c r="B259" t="s">
        <v>20</v>
      </c>
      <c r="C259">
        <v>68119.0</v>
      </c>
      <c r="D259" t="s">
        <v>61</v>
      </c>
      <c r="E259" t="s">
        <v>110</v>
      </c>
      <c r="F259" t="s">
        <v>110</v>
      </c>
      <c r="G259" t="s">
        <v>143</v>
      </c>
      <c r="H259" t="s">
        <v>143</v>
      </c>
      <c r="I259">
        <v>2012.0</v>
      </c>
      <c r="J259">
        <v>625000.0</v>
      </c>
      <c r="K259">
        <v>49427.0</v>
      </c>
      <c r="L259">
        <v>3.0</v>
      </c>
      <c r="M259">
        <v>1.0</v>
      </c>
      <c r="N259" t="s">
        <v>16</v>
      </c>
    </row>
    <row r="260">
      <c r="A260" s="29">
        <v>42370.0</v>
      </c>
      <c r="B260" t="s">
        <v>20</v>
      </c>
      <c r="C260">
        <v>18383.0</v>
      </c>
      <c r="D260" t="s">
        <v>61</v>
      </c>
      <c r="E260" t="s">
        <v>110</v>
      </c>
      <c r="F260" t="s">
        <v>110</v>
      </c>
      <c r="G260" t="s">
        <v>143</v>
      </c>
      <c r="H260" t="s">
        <v>143</v>
      </c>
      <c r="I260">
        <v>2012.0</v>
      </c>
      <c r="J260">
        <v>625000.0</v>
      </c>
      <c r="K260">
        <v>39776.0</v>
      </c>
      <c r="L260">
        <v>3.0</v>
      </c>
      <c r="M260">
        <v>1.0</v>
      </c>
      <c r="N260" t="s">
        <v>24</v>
      </c>
    </row>
    <row r="261">
      <c r="A261" s="29">
        <v>42370.0</v>
      </c>
      <c r="B261" t="s">
        <v>12</v>
      </c>
      <c r="C261">
        <v>127659.0</v>
      </c>
      <c r="D261" t="s">
        <v>64</v>
      </c>
      <c r="E261" t="s">
        <v>98</v>
      </c>
      <c r="F261" t="s">
        <v>98</v>
      </c>
      <c r="G261" t="s">
        <v>263</v>
      </c>
      <c r="H261" t="s">
        <v>263</v>
      </c>
      <c r="I261">
        <v>2014.0</v>
      </c>
      <c r="J261">
        <v>621600.0</v>
      </c>
      <c r="K261">
        <v>18994.0</v>
      </c>
      <c r="L261">
        <v>2.0</v>
      </c>
      <c r="M261">
        <v>1.0</v>
      </c>
      <c r="N261" t="s">
        <v>16</v>
      </c>
    </row>
    <row r="262">
      <c r="A262" s="29">
        <v>42370.0</v>
      </c>
      <c r="B262" t="s">
        <v>12</v>
      </c>
      <c r="C262">
        <v>132701.0</v>
      </c>
      <c r="D262" t="s">
        <v>61</v>
      </c>
      <c r="E262" t="s">
        <v>202</v>
      </c>
      <c r="F262" t="s">
        <v>202</v>
      </c>
      <c r="G262" t="s">
        <v>264</v>
      </c>
      <c r="H262" t="s">
        <v>264</v>
      </c>
      <c r="I262">
        <v>2014.0</v>
      </c>
      <c r="J262">
        <v>621600.0</v>
      </c>
      <c r="K262">
        <v>36321.0</v>
      </c>
      <c r="L262">
        <v>2.0</v>
      </c>
      <c r="M262">
        <v>1.0</v>
      </c>
      <c r="N262" t="s">
        <v>16</v>
      </c>
    </row>
    <row r="263">
      <c r="A263" s="29">
        <v>42370.0</v>
      </c>
      <c r="B263" t="s">
        <v>148</v>
      </c>
      <c r="C263">
        <v>55.0</v>
      </c>
      <c r="D263" t="s">
        <v>61</v>
      </c>
      <c r="E263" t="s">
        <v>145</v>
      </c>
      <c r="F263" t="s">
        <v>145</v>
      </c>
      <c r="G263" t="s">
        <v>143</v>
      </c>
      <c r="H263" t="s">
        <v>143</v>
      </c>
      <c r="I263">
        <v>2012.0</v>
      </c>
      <c r="J263">
        <v>621600.0</v>
      </c>
      <c r="K263">
        <v>34956.87886</v>
      </c>
      <c r="L263">
        <v>2.913073238</v>
      </c>
      <c r="M263">
        <v>1.0</v>
      </c>
      <c r="N263" t="s">
        <v>16</v>
      </c>
    </row>
    <row r="264">
      <c r="A264" s="29">
        <v>42370.0</v>
      </c>
      <c r="B264" t="s">
        <v>12</v>
      </c>
      <c r="C264">
        <v>135062.0</v>
      </c>
      <c r="D264" t="s">
        <v>61</v>
      </c>
      <c r="E264" t="s">
        <v>216</v>
      </c>
      <c r="F264" t="s">
        <v>216</v>
      </c>
      <c r="G264" t="s">
        <v>111</v>
      </c>
      <c r="H264" t="s">
        <v>111</v>
      </c>
      <c r="I264">
        <v>2013.0</v>
      </c>
      <c r="J264">
        <v>621600.0</v>
      </c>
      <c r="K264">
        <v>15616.0</v>
      </c>
      <c r="L264">
        <v>3.0</v>
      </c>
      <c r="M264">
        <v>1.0</v>
      </c>
      <c r="N264" t="s">
        <v>16</v>
      </c>
    </row>
    <row r="265">
      <c r="A265" s="29">
        <v>42370.0</v>
      </c>
      <c r="B265" t="s">
        <v>12</v>
      </c>
      <c r="C265" s="32" t="s">
        <v>265</v>
      </c>
      <c r="D265" t="s">
        <v>61</v>
      </c>
      <c r="E265" t="s">
        <v>202</v>
      </c>
      <c r="F265" t="s">
        <v>202</v>
      </c>
      <c r="G265" t="s">
        <v>266</v>
      </c>
      <c r="H265" t="s">
        <v>2725</v>
      </c>
      <c r="I265">
        <v>2014.0</v>
      </c>
      <c r="J265">
        <v>621600.0</v>
      </c>
      <c r="K265">
        <v>36321.0</v>
      </c>
      <c r="L265">
        <v>2.0</v>
      </c>
      <c r="M265">
        <v>1.0</v>
      </c>
      <c r="N265" t="s">
        <v>16</v>
      </c>
    </row>
    <row r="266">
      <c r="A266" s="29">
        <v>42370.0</v>
      </c>
      <c r="B266" t="s">
        <v>12</v>
      </c>
      <c r="C266" s="32" t="s">
        <v>267</v>
      </c>
      <c r="D266" t="s">
        <v>61</v>
      </c>
      <c r="E266" t="s">
        <v>216</v>
      </c>
      <c r="F266" t="s">
        <v>216</v>
      </c>
      <c r="G266" t="s">
        <v>268</v>
      </c>
      <c r="H266" t="s">
        <v>128</v>
      </c>
      <c r="I266">
        <v>2013.0</v>
      </c>
      <c r="J266">
        <v>621600.0</v>
      </c>
      <c r="K266">
        <v>15616.0</v>
      </c>
      <c r="L266">
        <v>3.0</v>
      </c>
      <c r="M266">
        <v>1.0</v>
      </c>
      <c r="N266" t="s">
        <v>16</v>
      </c>
    </row>
    <row r="267">
      <c r="A267" s="29">
        <v>42370.0</v>
      </c>
      <c r="B267" t="s">
        <v>20</v>
      </c>
      <c r="C267">
        <v>125317.0</v>
      </c>
      <c r="D267" t="s">
        <v>61</v>
      </c>
      <c r="E267" t="s">
        <v>216</v>
      </c>
      <c r="F267" t="s">
        <v>216</v>
      </c>
      <c r="G267" t="s">
        <v>269</v>
      </c>
      <c r="H267" t="s">
        <v>2785</v>
      </c>
      <c r="I267">
        <v>2014.0</v>
      </c>
      <c r="J267">
        <v>620000.0</v>
      </c>
      <c r="K267">
        <v>7638.0</v>
      </c>
      <c r="L267">
        <v>2.0</v>
      </c>
      <c r="M267">
        <v>1.0</v>
      </c>
      <c r="N267" t="s">
        <v>16</v>
      </c>
    </row>
    <row r="268">
      <c r="A268" s="29">
        <v>42370.0</v>
      </c>
      <c r="B268" t="s">
        <v>116</v>
      </c>
      <c r="C268" t="s">
        <v>233</v>
      </c>
      <c r="D268" t="s">
        <v>61</v>
      </c>
      <c r="E268" t="s">
        <v>163</v>
      </c>
      <c r="F268" t="s">
        <v>163</v>
      </c>
      <c r="G268" t="s">
        <v>147</v>
      </c>
      <c r="H268" t="s">
        <v>147</v>
      </c>
      <c r="I268">
        <v>2014.0</v>
      </c>
      <c r="J268">
        <v>618000.0</v>
      </c>
      <c r="K268">
        <v>7177.0</v>
      </c>
      <c r="L268">
        <v>1.632876712</v>
      </c>
      <c r="M268">
        <v>2.0</v>
      </c>
      <c r="N268" t="s">
        <v>16</v>
      </c>
    </row>
    <row r="269">
      <c r="A269" s="29">
        <v>42370.0</v>
      </c>
      <c r="B269" t="s">
        <v>116</v>
      </c>
      <c r="C269" t="s">
        <v>270</v>
      </c>
      <c r="D269" t="s">
        <v>61</v>
      </c>
      <c r="E269" t="s">
        <v>163</v>
      </c>
      <c r="F269" t="s">
        <v>163</v>
      </c>
      <c r="G269" t="s">
        <v>143</v>
      </c>
      <c r="H269" t="s">
        <v>143</v>
      </c>
      <c r="I269">
        <v>2013.0</v>
      </c>
      <c r="J269">
        <v>616050.0</v>
      </c>
      <c r="K269">
        <v>34171.0</v>
      </c>
      <c r="L269">
        <v>2.556164384</v>
      </c>
      <c r="M269">
        <v>2.0</v>
      </c>
      <c r="N269" t="s">
        <v>16</v>
      </c>
    </row>
    <row r="270">
      <c r="A270" s="29">
        <v>42370.0</v>
      </c>
      <c r="B270" t="s">
        <v>116</v>
      </c>
      <c r="C270" t="s">
        <v>271</v>
      </c>
      <c r="D270" t="s">
        <v>61</v>
      </c>
      <c r="E270" t="s">
        <v>145</v>
      </c>
      <c r="F270" t="s">
        <v>145</v>
      </c>
      <c r="G270" t="s">
        <v>143</v>
      </c>
      <c r="H270" t="s">
        <v>143</v>
      </c>
      <c r="I270">
        <v>2013.0</v>
      </c>
      <c r="J270">
        <v>616050.0</v>
      </c>
      <c r="K270">
        <v>43596.0</v>
      </c>
      <c r="L270">
        <v>2.632876712</v>
      </c>
      <c r="M270">
        <v>2.0</v>
      </c>
      <c r="N270" t="s">
        <v>16</v>
      </c>
    </row>
    <row r="271">
      <c r="A271" s="29">
        <v>42370.0</v>
      </c>
      <c r="B271" t="s">
        <v>116</v>
      </c>
      <c r="C271" t="s">
        <v>246</v>
      </c>
      <c r="D271" t="s">
        <v>61</v>
      </c>
      <c r="E271" t="s">
        <v>145</v>
      </c>
      <c r="F271" t="s">
        <v>145</v>
      </c>
      <c r="G271" t="s">
        <v>143</v>
      </c>
      <c r="H271" t="s">
        <v>143</v>
      </c>
      <c r="I271">
        <v>2013.0</v>
      </c>
      <c r="J271">
        <v>615000.0</v>
      </c>
      <c r="K271">
        <v>21051.0</v>
      </c>
      <c r="L271">
        <v>2.608219178</v>
      </c>
      <c r="M271">
        <v>2.0</v>
      </c>
      <c r="N271" t="s">
        <v>16</v>
      </c>
    </row>
    <row r="272">
      <c r="A272" s="29">
        <v>42370.0</v>
      </c>
      <c r="B272" t="s">
        <v>148</v>
      </c>
      <c r="C272">
        <v>108.0</v>
      </c>
      <c r="D272" t="s">
        <v>61</v>
      </c>
      <c r="E272" t="s">
        <v>240</v>
      </c>
      <c r="F272" t="s">
        <v>240</v>
      </c>
      <c r="G272" t="s">
        <v>111</v>
      </c>
      <c r="H272" t="s">
        <v>111</v>
      </c>
      <c r="I272">
        <v>2011.0</v>
      </c>
      <c r="J272">
        <v>615000.0</v>
      </c>
      <c r="K272">
        <v>44813.14169</v>
      </c>
      <c r="L272">
        <v>3.734428474</v>
      </c>
      <c r="M272">
        <v>1.0</v>
      </c>
      <c r="N272" t="s">
        <v>16</v>
      </c>
    </row>
    <row r="273">
      <c r="A273" s="29">
        <v>42370.0</v>
      </c>
      <c r="B273" t="s">
        <v>261</v>
      </c>
      <c r="C273" t="s">
        <v>272</v>
      </c>
      <c r="D273" t="s">
        <v>61</v>
      </c>
      <c r="E273" t="s">
        <v>163</v>
      </c>
      <c r="F273" t="s">
        <v>163</v>
      </c>
      <c r="G273" t="s">
        <v>147</v>
      </c>
      <c r="H273" t="s">
        <v>147</v>
      </c>
      <c r="I273">
        <v>2015.0</v>
      </c>
      <c r="J273">
        <v>613725.84</v>
      </c>
      <c r="K273">
        <v>10000.0</v>
      </c>
      <c r="L273">
        <v>0.0</v>
      </c>
      <c r="M273">
        <v>1.0</v>
      </c>
      <c r="N273" t="s">
        <v>16</v>
      </c>
    </row>
    <row r="274">
      <c r="A274" s="29">
        <v>42370.0</v>
      </c>
      <c r="B274" t="s">
        <v>116</v>
      </c>
      <c r="C274" t="s">
        <v>249</v>
      </c>
      <c r="D274" t="s">
        <v>61</v>
      </c>
      <c r="E274" t="s">
        <v>110</v>
      </c>
      <c r="F274" t="s">
        <v>110</v>
      </c>
      <c r="G274" t="s">
        <v>111</v>
      </c>
      <c r="H274" t="s">
        <v>111</v>
      </c>
      <c r="I274">
        <v>2012.0</v>
      </c>
      <c r="J274">
        <v>612000.0</v>
      </c>
      <c r="K274">
        <v>105618.0</v>
      </c>
      <c r="L274">
        <v>3.454794521</v>
      </c>
      <c r="M274">
        <v>2.0</v>
      </c>
      <c r="N274" t="s">
        <v>16</v>
      </c>
    </row>
    <row r="275">
      <c r="A275" s="29">
        <v>42370.0</v>
      </c>
      <c r="B275" t="s">
        <v>12</v>
      </c>
      <c r="C275">
        <v>125623.0</v>
      </c>
      <c r="D275" t="s">
        <v>36</v>
      </c>
      <c r="E275" t="s">
        <v>37</v>
      </c>
      <c r="F275" t="s">
        <v>37</v>
      </c>
      <c r="G275" t="s">
        <v>38</v>
      </c>
      <c r="H275" t="s">
        <v>38</v>
      </c>
      <c r="I275">
        <v>2011.0</v>
      </c>
      <c r="J275">
        <v>610500.0</v>
      </c>
      <c r="K275">
        <v>49195.0</v>
      </c>
      <c r="L275">
        <v>5.0</v>
      </c>
      <c r="M275">
        <v>1.0</v>
      </c>
      <c r="N275" t="s">
        <v>16</v>
      </c>
    </row>
    <row r="276">
      <c r="A276" s="29">
        <v>42370.0</v>
      </c>
      <c r="B276" t="s">
        <v>12</v>
      </c>
      <c r="C276">
        <v>127329.0</v>
      </c>
      <c r="D276" t="s">
        <v>64</v>
      </c>
      <c r="E276" t="s">
        <v>98</v>
      </c>
      <c r="F276" t="s">
        <v>98</v>
      </c>
      <c r="G276" t="s">
        <v>99</v>
      </c>
      <c r="H276" t="s">
        <v>99</v>
      </c>
      <c r="I276">
        <v>2013.0</v>
      </c>
      <c r="J276">
        <v>610500.0</v>
      </c>
      <c r="K276">
        <v>17785.0</v>
      </c>
      <c r="L276">
        <v>3.0</v>
      </c>
      <c r="M276">
        <v>1.0</v>
      </c>
      <c r="N276" t="s">
        <v>16</v>
      </c>
    </row>
    <row r="277">
      <c r="A277" s="29">
        <v>42370.0</v>
      </c>
      <c r="B277" t="s">
        <v>12</v>
      </c>
      <c r="C277">
        <v>115490.0</v>
      </c>
      <c r="D277" t="s">
        <v>25</v>
      </c>
      <c r="E277" t="s">
        <v>153</v>
      </c>
      <c r="F277" t="s">
        <v>153</v>
      </c>
      <c r="G277" t="s">
        <v>221</v>
      </c>
      <c r="H277" t="s">
        <v>221</v>
      </c>
      <c r="I277">
        <v>2012.0</v>
      </c>
      <c r="J277">
        <v>610500.0</v>
      </c>
      <c r="K277">
        <v>43340.0</v>
      </c>
      <c r="L277">
        <v>4.0</v>
      </c>
      <c r="M277">
        <v>1.0</v>
      </c>
      <c r="N277" t="s">
        <v>16</v>
      </c>
    </row>
    <row r="278">
      <c r="A278" s="29">
        <v>42370.0</v>
      </c>
      <c r="B278" t="s">
        <v>12</v>
      </c>
      <c r="C278">
        <v>126937.0</v>
      </c>
      <c r="D278" t="s">
        <v>273</v>
      </c>
      <c r="E278" t="s">
        <v>274</v>
      </c>
      <c r="F278" t="s">
        <v>274</v>
      </c>
      <c r="G278" t="s">
        <v>275</v>
      </c>
      <c r="H278" t="s">
        <v>275</v>
      </c>
      <c r="I278">
        <v>2013.0</v>
      </c>
      <c r="J278">
        <v>610500.0</v>
      </c>
      <c r="K278">
        <v>24912.0</v>
      </c>
      <c r="L278">
        <v>3.0</v>
      </c>
      <c r="M278">
        <v>1.0</v>
      </c>
      <c r="N278" t="s">
        <v>16</v>
      </c>
    </row>
    <row r="279">
      <c r="A279" s="29">
        <v>42370.0</v>
      </c>
      <c r="B279" t="s">
        <v>12</v>
      </c>
      <c r="C279">
        <v>127266.0</v>
      </c>
      <c r="D279" t="s">
        <v>44</v>
      </c>
      <c r="E279" t="s">
        <v>244</v>
      </c>
      <c r="F279" t="s">
        <v>244</v>
      </c>
      <c r="G279" t="s">
        <v>276</v>
      </c>
      <c r="H279" t="s">
        <v>276</v>
      </c>
      <c r="I279">
        <v>2013.0</v>
      </c>
      <c r="J279">
        <v>610500.0</v>
      </c>
      <c r="K279">
        <v>29823.0</v>
      </c>
      <c r="L279">
        <v>3.0</v>
      </c>
      <c r="M279">
        <v>1.0</v>
      </c>
      <c r="N279" t="s">
        <v>16</v>
      </c>
    </row>
    <row r="280">
      <c r="A280" s="29">
        <v>42370.0</v>
      </c>
      <c r="B280" t="s">
        <v>186</v>
      </c>
      <c r="C280" t="s">
        <v>277</v>
      </c>
      <c r="D280" t="s">
        <v>61</v>
      </c>
      <c r="E280" t="s">
        <v>202</v>
      </c>
      <c r="F280" t="s">
        <v>202</v>
      </c>
      <c r="G280" t="s">
        <v>111</v>
      </c>
      <c r="H280" t="s">
        <v>111</v>
      </c>
      <c r="I280">
        <v>2012.0</v>
      </c>
      <c r="J280">
        <v>610500.0</v>
      </c>
      <c r="K280">
        <v>59841.0</v>
      </c>
      <c r="L280">
        <v>3.0</v>
      </c>
      <c r="M280">
        <v>1.0</v>
      </c>
      <c r="N280" t="s">
        <v>16</v>
      </c>
    </row>
    <row r="281">
      <c r="A281" s="29">
        <v>42370.0</v>
      </c>
      <c r="B281" t="s">
        <v>12</v>
      </c>
      <c r="C281">
        <v>122782.0</v>
      </c>
      <c r="D281" t="s">
        <v>91</v>
      </c>
      <c r="E281" t="s">
        <v>123</v>
      </c>
      <c r="F281" t="s">
        <v>123</v>
      </c>
      <c r="G281" t="s">
        <v>141</v>
      </c>
      <c r="H281" t="s">
        <v>141</v>
      </c>
      <c r="I281">
        <v>2013.0</v>
      </c>
      <c r="J281">
        <v>610500.0</v>
      </c>
      <c r="K281">
        <v>42935.0</v>
      </c>
      <c r="L281">
        <v>3.0</v>
      </c>
      <c r="M281">
        <v>1.0</v>
      </c>
      <c r="N281" t="s">
        <v>16</v>
      </c>
    </row>
    <row r="282">
      <c r="A282" s="29">
        <v>42370.0</v>
      </c>
      <c r="B282" t="s">
        <v>12</v>
      </c>
      <c r="C282">
        <v>116713.0</v>
      </c>
      <c r="D282" t="s">
        <v>91</v>
      </c>
      <c r="E282" t="s">
        <v>166</v>
      </c>
      <c r="F282" t="s">
        <v>166</v>
      </c>
      <c r="G282" t="s">
        <v>278</v>
      </c>
      <c r="H282" t="s">
        <v>278</v>
      </c>
      <c r="I282">
        <v>2014.0</v>
      </c>
      <c r="J282">
        <v>610500.0</v>
      </c>
      <c r="K282">
        <v>15253.0</v>
      </c>
      <c r="L282">
        <v>2.0</v>
      </c>
      <c r="M282">
        <v>1.0</v>
      </c>
      <c r="N282" t="s">
        <v>16</v>
      </c>
    </row>
    <row r="283">
      <c r="A283" s="29">
        <v>42370.0</v>
      </c>
      <c r="B283" t="s">
        <v>20</v>
      </c>
      <c r="C283">
        <v>73933.0</v>
      </c>
      <c r="D283" t="s">
        <v>64</v>
      </c>
      <c r="E283" t="s">
        <v>279</v>
      </c>
      <c r="F283" t="s">
        <v>279</v>
      </c>
      <c r="G283" t="s">
        <v>280</v>
      </c>
      <c r="H283" t="s">
        <v>280</v>
      </c>
      <c r="I283">
        <v>2013.0</v>
      </c>
      <c r="J283">
        <v>610000.0</v>
      </c>
      <c r="K283">
        <v>31199.0</v>
      </c>
      <c r="L283">
        <v>2.0</v>
      </c>
      <c r="M283">
        <v>1.0</v>
      </c>
      <c r="N283" t="s">
        <v>16</v>
      </c>
    </row>
    <row r="284">
      <c r="A284" s="29">
        <v>42370.0</v>
      </c>
      <c r="B284" t="s">
        <v>186</v>
      </c>
      <c r="C284" t="s">
        <v>281</v>
      </c>
      <c r="D284" t="s">
        <v>61</v>
      </c>
      <c r="E284" t="s">
        <v>202</v>
      </c>
      <c r="F284" t="s">
        <v>202</v>
      </c>
      <c r="G284" t="s">
        <v>143</v>
      </c>
      <c r="H284" t="s">
        <v>143</v>
      </c>
      <c r="I284">
        <v>2014.0</v>
      </c>
      <c r="J284">
        <v>610000.0</v>
      </c>
      <c r="K284">
        <v>30578.0</v>
      </c>
      <c r="L284">
        <v>1.0</v>
      </c>
      <c r="M284">
        <v>1.0</v>
      </c>
      <c r="N284" t="s">
        <v>16</v>
      </c>
    </row>
    <row r="285">
      <c r="A285" s="29">
        <v>42370.0</v>
      </c>
      <c r="B285" t="s">
        <v>116</v>
      </c>
      <c r="C285" t="s">
        <v>282</v>
      </c>
      <c r="D285" t="s">
        <v>61</v>
      </c>
      <c r="E285" t="s">
        <v>163</v>
      </c>
      <c r="F285" t="s">
        <v>163</v>
      </c>
      <c r="G285" t="s">
        <v>111</v>
      </c>
      <c r="H285" t="s">
        <v>111</v>
      </c>
      <c r="I285">
        <v>2013.0</v>
      </c>
      <c r="J285">
        <v>610000.0</v>
      </c>
      <c r="K285">
        <v>14680.0</v>
      </c>
      <c r="L285">
        <v>2.578082192</v>
      </c>
      <c r="M285">
        <v>2.0</v>
      </c>
      <c r="N285" t="s">
        <v>16</v>
      </c>
    </row>
    <row r="286">
      <c r="A286" s="29">
        <v>42370.0</v>
      </c>
      <c r="B286" t="s">
        <v>20</v>
      </c>
      <c r="C286">
        <v>133280.0</v>
      </c>
      <c r="D286" t="s">
        <v>32</v>
      </c>
      <c r="E286" t="s">
        <v>155</v>
      </c>
      <c r="F286" t="s">
        <v>155</v>
      </c>
      <c r="G286" t="s">
        <v>283</v>
      </c>
      <c r="H286" t="s">
        <v>359</v>
      </c>
      <c r="I286">
        <v>2008.0</v>
      </c>
      <c r="J286">
        <v>610000.0</v>
      </c>
      <c r="K286">
        <v>105429.0</v>
      </c>
      <c r="L286">
        <v>8.0</v>
      </c>
      <c r="M286">
        <v>2.0</v>
      </c>
      <c r="N286" t="s">
        <v>16</v>
      </c>
    </row>
    <row r="287">
      <c r="A287" s="29">
        <v>42370.0</v>
      </c>
      <c r="B287" t="s">
        <v>148</v>
      </c>
      <c r="C287">
        <v>25.0</v>
      </c>
      <c r="D287" t="s">
        <v>61</v>
      </c>
      <c r="E287" t="s">
        <v>110</v>
      </c>
      <c r="F287" t="s">
        <v>110</v>
      </c>
      <c r="G287" t="s">
        <v>203</v>
      </c>
      <c r="H287" t="s">
        <v>203</v>
      </c>
      <c r="I287">
        <v>2012.0</v>
      </c>
      <c r="J287">
        <v>607170.0</v>
      </c>
      <c r="K287">
        <v>18135.52362</v>
      </c>
      <c r="L287">
        <v>2.266940452</v>
      </c>
      <c r="M287">
        <v>1.0</v>
      </c>
      <c r="N287" t="s">
        <v>16</v>
      </c>
    </row>
    <row r="288">
      <c r="A288" s="29">
        <v>42370.0</v>
      </c>
      <c r="B288" t="s">
        <v>261</v>
      </c>
      <c r="C288" t="s">
        <v>284</v>
      </c>
      <c r="D288" t="s">
        <v>61</v>
      </c>
      <c r="E288" t="s">
        <v>163</v>
      </c>
      <c r="F288" t="s">
        <v>163</v>
      </c>
      <c r="G288" t="s">
        <v>147</v>
      </c>
      <c r="H288" t="s">
        <v>147</v>
      </c>
      <c r="I288">
        <v>2014.0</v>
      </c>
      <c r="J288">
        <v>605362.9824</v>
      </c>
      <c r="K288">
        <v>1000.0</v>
      </c>
      <c r="L288">
        <v>1.0</v>
      </c>
      <c r="M288">
        <v>1.0</v>
      </c>
      <c r="N288" t="s">
        <v>16</v>
      </c>
    </row>
    <row r="289">
      <c r="A289" s="29">
        <v>42370.0</v>
      </c>
      <c r="B289" t="s">
        <v>116</v>
      </c>
      <c r="C289" t="s">
        <v>285</v>
      </c>
      <c r="D289" t="s">
        <v>61</v>
      </c>
      <c r="E289" t="s">
        <v>145</v>
      </c>
      <c r="F289" t="s">
        <v>145</v>
      </c>
      <c r="G289" t="s">
        <v>143</v>
      </c>
      <c r="H289" t="s">
        <v>143</v>
      </c>
      <c r="I289">
        <v>2013.0</v>
      </c>
      <c r="J289">
        <v>605000.0</v>
      </c>
      <c r="K289">
        <v>32810.0</v>
      </c>
      <c r="L289">
        <v>2.936986301</v>
      </c>
      <c r="M289">
        <v>1.0</v>
      </c>
      <c r="N289" t="s">
        <v>16</v>
      </c>
    </row>
    <row r="290">
      <c r="A290" s="29">
        <v>42370.0</v>
      </c>
      <c r="B290" t="s">
        <v>116</v>
      </c>
      <c r="C290" t="s">
        <v>271</v>
      </c>
      <c r="D290" t="s">
        <v>61</v>
      </c>
      <c r="E290" t="s">
        <v>145</v>
      </c>
      <c r="F290" t="s">
        <v>145</v>
      </c>
      <c r="G290" t="s">
        <v>143</v>
      </c>
      <c r="H290" t="s">
        <v>143</v>
      </c>
      <c r="I290">
        <v>2013.0</v>
      </c>
      <c r="J290">
        <v>605000.0</v>
      </c>
      <c r="K290">
        <v>43596.0</v>
      </c>
      <c r="L290">
        <v>2.632876712</v>
      </c>
      <c r="M290">
        <v>2.0</v>
      </c>
      <c r="N290" t="s">
        <v>16</v>
      </c>
    </row>
    <row r="291">
      <c r="A291" s="29">
        <v>42370.0</v>
      </c>
      <c r="B291" t="s">
        <v>148</v>
      </c>
      <c r="C291">
        <v>3.0</v>
      </c>
      <c r="D291" t="s">
        <v>61</v>
      </c>
      <c r="E291" t="s">
        <v>145</v>
      </c>
      <c r="F291" t="s">
        <v>145</v>
      </c>
      <c r="G291" t="s">
        <v>143</v>
      </c>
      <c r="H291" t="s">
        <v>143</v>
      </c>
      <c r="I291">
        <v>2014.0</v>
      </c>
      <c r="J291">
        <v>603500.0</v>
      </c>
      <c r="K291">
        <v>9232.032852</v>
      </c>
      <c r="L291">
        <v>0.769336071</v>
      </c>
      <c r="M291">
        <v>1.0</v>
      </c>
      <c r="N291" t="s">
        <v>16</v>
      </c>
    </row>
    <row r="292">
      <c r="A292" s="29">
        <v>42370.0</v>
      </c>
      <c r="B292" t="s">
        <v>116</v>
      </c>
      <c r="C292" t="s">
        <v>286</v>
      </c>
      <c r="D292" t="s">
        <v>61</v>
      </c>
      <c r="E292" t="s">
        <v>163</v>
      </c>
      <c r="F292" t="s">
        <v>163</v>
      </c>
      <c r="G292" t="s">
        <v>143</v>
      </c>
      <c r="H292" t="s">
        <v>143</v>
      </c>
      <c r="I292">
        <v>2013.0</v>
      </c>
      <c r="J292">
        <v>602175.0</v>
      </c>
      <c r="K292">
        <v>54222.0</v>
      </c>
      <c r="L292">
        <v>2.591780822</v>
      </c>
      <c r="M292">
        <v>2.0</v>
      </c>
      <c r="N292" t="s">
        <v>16</v>
      </c>
    </row>
    <row r="293">
      <c r="A293" s="29">
        <v>42370.0</v>
      </c>
      <c r="B293" t="s">
        <v>261</v>
      </c>
      <c r="C293" t="s">
        <v>287</v>
      </c>
      <c r="D293" t="s">
        <v>61</v>
      </c>
      <c r="E293" t="s">
        <v>163</v>
      </c>
      <c r="F293" t="s">
        <v>163</v>
      </c>
      <c r="G293" t="s">
        <v>147</v>
      </c>
      <c r="H293" t="s">
        <v>147</v>
      </c>
      <c r="I293">
        <v>2015.0</v>
      </c>
      <c r="J293">
        <v>601692.0</v>
      </c>
      <c r="K293">
        <v>20000.0</v>
      </c>
      <c r="L293">
        <v>0.0</v>
      </c>
      <c r="M293">
        <v>1.0</v>
      </c>
      <c r="N293" t="s">
        <v>16</v>
      </c>
    </row>
    <row r="294">
      <c r="A294" s="29">
        <v>42370.0</v>
      </c>
      <c r="B294" t="s">
        <v>20</v>
      </c>
      <c r="C294">
        <v>18753.0</v>
      </c>
      <c r="D294" t="s">
        <v>55</v>
      </c>
      <c r="E294" t="s">
        <v>56</v>
      </c>
      <c r="F294" t="s">
        <v>56</v>
      </c>
      <c r="G294" t="s">
        <v>231</v>
      </c>
      <c r="H294" t="s">
        <v>231</v>
      </c>
      <c r="I294">
        <v>2013.0</v>
      </c>
      <c r="J294">
        <v>600000.0</v>
      </c>
      <c r="K294">
        <v>48266.0</v>
      </c>
      <c r="L294">
        <v>2.0</v>
      </c>
      <c r="M294">
        <v>1.0</v>
      </c>
      <c r="N294" t="s">
        <v>80</v>
      </c>
    </row>
    <row r="295">
      <c r="A295" s="29">
        <v>42370.0</v>
      </c>
      <c r="B295" t="s">
        <v>20</v>
      </c>
      <c r="C295">
        <v>68197.0</v>
      </c>
      <c r="D295" t="s">
        <v>13</v>
      </c>
      <c r="E295" t="s">
        <v>28</v>
      </c>
      <c r="F295" t="s">
        <v>28</v>
      </c>
      <c r="G295" t="s">
        <v>47</v>
      </c>
      <c r="H295" t="s">
        <v>47</v>
      </c>
      <c r="I295">
        <v>2009.0</v>
      </c>
      <c r="J295">
        <v>600000.0</v>
      </c>
      <c r="K295">
        <v>91046.0</v>
      </c>
      <c r="L295">
        <v>6.0</v>
      </c>
      <c r="M295">
        <v>1.0</v>
      </c>
      <c r="N295" t="s">
        <v>24</v>
      </c>
    </row>
    <row r="296">
      <c r="A296" s="29">
        <v>42370.0</v>
      </c>
      <c r="B296" t="s">
        <v>186</v>
      </c>
      <c r="C296" t="s">
        <v>288</v>
      </c>
      <c r="D296" t="s">
        <v>61</v>
      </c>
      <c r="E296" t="s">
        <v>202</v>
      </c>
      <c r="F296" t="s">
        <v>202</v>
      </c>
      <c r="G296" t="s">
        <v>289</v>
      </c>
      <c r="H296" t="s">
        <v>289</v>
      </c>
      <c r="I296">
        <v>2012.0</v>
      </c>
      <c r="J296">
        <v>600000.0</v>
      </c>
      <c r="K296">
        <v>41130.0</v>
      </c>
      <c r="L296">
        <v>3.0</v>
      </c>
      <c r="M296">
        <v>1.0</v>
      </c>
      <c r="N296" t="s">
        <v>16</v>
      </c>
    </row>
    <row r="297">
      <c r="A297" s="29">
        <v>42370.0</v>
      </c>
      <c r="B297" t="s">
        <v>148</v>
      </c>
      <c r="C297">
        <v>60.0</v>
      </c>
      <c r="D297" t="s">
        <v>61</v>
      </c>
      <c r="E297" t="s">
        <v>163</v>
      </c>
      <c r="F297" t="s">
        <v>163</v>
      </c>
      <c r="G297" t="s">
        <v>143</v>
      </c>
      <c r="H297" t="s">
        <v>143</v>
      </c>
      <c r="I297">
        <v>2012.0</v>
      </c>
      <c r="J297">
        <v>600000.0</v>
      </c>
      <c r="K297">
        <v>35351.12936</v>
      </c>
      <c r="L297">
        <v>2.945927447</v>
      </c>
      <c r="M297">
        <v>1.0</v>
      </c>
      <c r="N297" t="s">
        <v>16</v>
      </c>
    </row>
    <row r="298">
      <c r="A298" s="29">
        <v>42370.0</v>
      </c>
      <c r="B298" t="s">
        <v>116</v>
      </c>
      <c r="C298" t="s">
        <v>290</v>
      </c>
      <c r="D298" t="s">
        <v>61</v>
      </c>
      <c r="E298" t="s">
        <v>163</v>
      </c>
      <c r="F298" t="s">
        <v>163</v>
      </c>
      <c r="G298" t="s">
        <v>143</v>
      </c>
      <c r="H298" t="s">
        <v>143</v>
      </c>
      <c r="I298">
        <v>2012.0</v>
      </c>
      <c r="J298">
        <v>600000.0</v>
      </c>
      <c r="K298">
        <v>236431.0</v>
      </c>
      <c r="L298">
        <v>3.542465753</v>
      </c>
      <c r="M298">
        <v>2.0</v>
      </c>
      <c r="N298" t="s">
        <v>16</v>
      </c>
    </row>
    <row r="299">
      <c r="A299" s="29">
        <v>42370.0</v>
      </c>
      <c r="B299" t="s">
        <v>116</v>
      </c>
      <c r="C299" t="s">
        <v>260</v>
      </c>
      <c r="D299" t="s">
        <v>61</v>
      </c>
      <c r="E299" t="s">
        <v>163</v>
      </c>
      <c r="F299" t="s">
        <v>163</v>
      </c>
      <c r="G299" t="s">
        <v>147</v>
      </c>
      <c r="H299" t="s">
        <v>147</v>
      </c>
      <c r="I299">
        <v>2014.0</v>
      </c>
      <c r="J299">
        <v>600000.0</v>
      </c>
      <c r="K299">
        <v>28101.0</v>
      </c>
      <c r="L299">
        <v>1.682191781</v>
      </c>
      <c r="M299">
        <v>2.0</v>
      </c>
      <c r="N299" t="s">
        <v>16</v>
      </c>
    </row>
    <row r="300">
      <c r="A300" s="29">
        <v>42370.0</v>
      </c>
      <c r="B300" t="s">
        <v>20</v>
      </c>
      <c r="C300">
        <v>63693.0</v>
      </c>
      <c r="D300" t="s">
        <v>61</v>
      </c>
      <c r="E300" t="s">
        <v>139</v>
      </c>
      <c r="F300" t="s">
        <v>139</v>
      </c>
      <c r="G300" t="s">
        <v>143</v>
      </c>
      <c r="H300" t="s">
        <v>143</v>
      </c>
      <c r="I300">
        <v>2014.0</v>
      </c>
      <c r="J300">
        <v>600000.0</v>
      </c>
      <c r="K300">
        <v>12359.0</v>
      </c>
      <c r="L300">
        <v>1.0</v>
      </c>
      <c r="M300">
        <v>1.0</v>
      </c>
      <c r="N300" t="s">
        <v>291</v>
      </c>
    </row>
    <row r="301">
      <c r="A301" s="29">
        <v>42370.0</v>
      </c>
      <c r="B301" t="s">
        <v>116</v>
      </c>
      <c r="C301" t="s">
        <v>247</v>
      </c>
      <c r="D301" t="s">
        <v>61</v>
      </c>
      <c r="E301" t="s">
        <v>145</v>
      </c>
      <c r="F301" t="s">
        <v>145</v>
      </c>
      <c r="G301" t="s">
        <v>203</v>
      </c>
      <c r="H301" t="s">
        <v>203</v>
      </c>
      <c r="I301">
        <v>2014.0</v>
      </c>
      <c r="J301">
        <v>600000.0</v>
      </c>
      <c r="K301">
        <v>5520.0</v>
      </c>
      <c r="L301">
        <v>1.690410959</v>
      </c>
      <c r="M301">
        <v>2.0</v>
      </c>
      <c r="N301" t="s">
        <v>16</v>
      </c>
    </row>
    <row r="302">
      <c r="A302" s="29">
        <v>42370.0</v>
      </c>
      <c r="B302" t="s">
        <v>20</v>
      </c>
      <c r="C302">
        <v>138937.0</v>
      </c>
      <c r="D302" t="s">
        <v>273</v>
      </c>
      <c r="E302" t="s">
        <v>292</v>
      </c>
      <c r="F302" t="s">
        <v>292</v>
      </c>
      <c r="G302" t="s">
        <v>293</v>
      </c>
      <c r="H302" t="s">
        <v>2786</v>
      </c>
      <c r="I302">
        <v>2011.0</v>
      </c>
      <c r="J302">
        <v>600000.0</v>
      </c>
      <c r="K302">
        <v>70602.0</v>
      </c>
      <c r="L302">
        <v>5.0</v>
      </c>
      <c r="M302">
        <v>1.0</v>
      </c>
      <c r="N302" t="s">
        <v>16</v>
      </c>
    </row>
    <row r="303">
      <c r="A303" s="29">
        <v>42370.0</v>
      </c>
      <c r="B303" t="s">
        <v>12</v>
      </c>
      <c r="C303">
        <v>124339.0</v>
      </c>
      <c r="D303" t="s">
        <v>81</v>
      </c>
      <c r="E303" t="s">
        <v>82</v>
      </c>
      <c r="F303" t="s">
        <v>82</v>
      </c>
      <c r="G303" t="s">
        <v>294</v>
      </c>
      <c r="H303" t="s">
        <v>294</v>
      </c>
      <c r="I303">
        <v>2011.0</v>
      </c>
      <c r="J303">
        <v>599400.0</v>
      </c>
      <c r="K303">
        <v>30959.0</v>
      </c>
      <c r="L303">
        <v>5.0</v>
      </c>
      <c r="M303">
        <v>2.0</v>
      </c>
      <c r="N303" t="s">
        <v>16</v>
      </c>
    </row>
    <row r="304">
      <c r="A304" s="29">
        <v>42370.0</v>
      </c>
      <c r="B304" t="s">
        <v>116</v>
      </c>
      <c r="C304" t="s">
        <v>295</v>
      </c>
      <c r="D304" t="s">
        <v>61</v>
      </c>
      <c r="E304" t="s">
        <v>163</v>
      </c>
      <c r="F304" t="s">
        <v>163</v>
      </c>
      <c r="G304" t="s">
        <v>143</v>
      </c>
      <c r="H304" t="s">
        <v>143</v>
      </c>
      <c r="I304">
        <v>2013.0</v>
      </c>
      <c r="J304">
        <v>599400.0</v>
      </c>
      <c r="K304">
        <v>61681.0</v>
      </c>
      <c r="L304">
        <v>2.687671233</v>
      </c>
      <c r="M304">
        <v>1.0</v>
      </c>
      <c r="N304" t="s">
        <v>16</v>
      </c>
    </row>
    <row r="305">
      <c r="A305" s="29">
        <v>42370.0</v>
      </c>
      <c r="B305" t="s">
        <v>116</v>
      </c>
      <c r="C305" t="s">
        <v>282</v>
      </c>
      <c r="D305" t="s">
        <v>61</v>
      </c>
      <c r="E305" t="s">
        <v>163</v>
      </c>
      <c r="F305" t="s">
        <v>163</v>
      </c>
      <c r="G305" t="s">
        <v>111</v>
      </c>
      <c r="H305" t="s">
        <v>111</v>
      </c>
      <c r="I305">
        <v>2013.0</v>
      </c>
      <c r="J305">
        <v>599400.0</v>
      </c>
      <c r="K305">
        <v>14680.0</v>
      </c>
      <c r="L305">
        <v>2.578082192</v>
      </c>
      <c r="M305">
        <v>2.0</v>
      </c>
      <c r="N305" t="s">
        <v>16</v>
      </c>
    </row>
    <row r="306">
      <c r="A306" s="29">
        <v>42370.0</v>
      </c>
      <c r="B306" t="s">
        <v>12</v>
      </c>
      <c r="C306" s="32" t="s">
        <v>296</v>
      </c>
      <c r="D306" t="s">
        <v>81</v>
      </c>
      <c r="E306" t="s">
        <v>82</v>
      </c>
      <c r="F306" t="s">
        <v>82</v>
      </c>
      <c r="G306" t="s">
        <v>294</v>
      </c>
      <c r="H306" t="s">
        <v>294</v>
      </c>
      <c r="I306">
        <v>2011.0</v>
      </c>
      <c r="J306">
        <v>599400.0</v>
      </c>
      <c r="K306">
        <v>35218.0</v>
      </c>
      <c r="L306">
        <v>5.0</v>
      </c>
      <c r="M306">
        <v>1.0</v>
      </c>
      <c r="N306" t="s">
        <v>16</v>
      </c>
    </row>
    <row r="307">
      <c r="A307" s="29">
        <v>42370.0</v>
      </c>
      <c r="B307" t="s">
        <v>261</v>
      </c>
      <c r="C307" t="s">
        <v>297</v>
      </c>
      <c r="D307" t="s">
        <v>61</v>
      </c>
      <c r="E307" t="s">
        <v>163</v>
      </c>
      <c r="F307" t="s">
        <v>163</v>
      </c>
      <c r="G307" t="s">
        <v>298</v>
      </c>
      <c r="H307" t="s">
        <v>298</v>
      </c>
      <c r="I307">
        <v>2015.0</v>
      </c>
      <c r="J307">
        <v>596461.32</v>
      </c>
      <c r="K307">
        <v>1000.0</v>
      </c>
      <c r="L307">
        <v>0.0</v>
      </c>
      <c r="M307">
        <v>1.0</v>
      </c>
      <c r="N307" t="s">
        <v>16</v>
      </c>
    </row>
    <row r="308">
      <c r="A308" s="29">
        <v>42370.0</v>
      </c>
      <c r="B308" t="s">
        <v>186</v>
      </c>
      <c r="C308" t="s">
        <v>255</v>
      </c>
      <c r="D308" t="s">
        <v>61</v>
      </c>
      <c r="E308" t="s">
        <v>202</v>
      </c>
      <c r="F308" t="s">
        <v>202</v>
      </c>
      <c r="G308" t="s">
        <v>143</v>
      </c>
      <c r="H308" t="s">
        <v>143</v>
      </c>
      <c r="I308">
        <v>2014.0</v>
      </c>
      <c r="J308">
        <v>595000.0</v>
      </c>
      <c r="K308">
        <v>48604.0</v>
      </c>
      <c r="L308">
        <v>1.0</v>
      </c>
      <c r="M308">
        <v>1.0</v>
      </c>
      <c r="N308" t="s">
        <v>16</v>
      </c>
    </row>
    <row r="309">
      <c r="A309" s="29">
        <v>42370.0</v>
      </c>
      <c r="B309" t="s">
        <v>186</v>
      </c>
      <c r="C309" t="s">
        <v>299</v>
      </c>
      <c r="D309" t="s">
        <v>61</v>
      </c>
      <c r="E309" t="s">
        <v>110</v>
      </c>
      <c r="F309" t="s">
        <v>110</v>
      </c>
      <c r="G309" t="s">
        <v>289</v>
      </c>
      <c r="H309" t="s">
        <v>289</v>
      </c>
      <c r="I309">
        <v>2012.0</v>
      </c>
      <c r="J309">
        <v>593850.0</v>
      </c>
      <c r="K309">
        <v>75511.0</v>
      </c>
      <c r="L309">
        <v>3.0</v>
      </c>
      <c r="M309">
        <v>1.0</v>
      </c>
      <c r="N309" t="s">
        <v>16</v>
      </c>
    </row>
    <row r="310">
      <c r="A310" s="29">
        <v>42370.0</v>
      </c>
      <c r="B310" t="s">
        <v>261</v>
      </c>
      <c r="C310" t="s">
        <v>300</v>
      </c>
      <c r="D310" t="s">
        <v>61</v>
      </c>
      <c r="E310" t="s">
        <v>163</v>
      </c>
      <c r="F310" t="s">
        <v>163</v>
      </c>
      <c r="G310" t="s">
        <v>147</v>
      </c>
      <c r="H310" t="s">
        <v>147</v>
      </c>
      <c r="I310">
        <v>2014.0</v>
      </c>
      <c r="J310">
        <v>593493.12</v>
      </c>
      <c r="K310">
        <v>10000.0</v>
      </c>
      <c r="L310">
        <v>1.0</v>
      </c>
      <c r="M310">
        <v>1.0</v>
      </c>
      <c r="N310" t="s">
        <v>16</v>
      </c>
    </row>
    <row r="311">
      <c r="A311" s="29">
        <v>42370.0</v>
      </c>
      <c r="B311" t="s">
        <v>116</v>
      </c>
      <c r="C311" t="s">
        <v>301</v>
      </c>
      <c r="D311" t="s">
        <v>61</v>
      </c>
      <c r="E311" t="s">
        <v>163</v>
      </c>
      <c r="F311" t="s">
        <v>163</v>
      </c>
      <c r="G311" t="s">
        <v>203</v>
      </c>
      <c r="H311" t="s">
        <v>203</v>
      </c>
      <c r="I311">
        <v>2013.0</v>
      </c>
      <c r="J311">
        <v>590520.0</v>
      </c>
      <c r="K311">
        <v>3649.0</v>
      </c>
      <c r="L311">
        <v>2.797260274</v>
      </c>
      <c r="M311">
        <v>2.0</v>
      </c>
      <c r="N311" t="s">
        <v>16</v>
      </c>
    </row>
    <row r="312">
      <c r="A312" s="29">
        <v>42370.0</v>
      </c>
      <c r="B312" t="s">
        <v>116</v>
      </c>
      <c r="C312" t="s">
        <v>270</v>
      </c>
      <c r="D312" t="s">
        <v>61</v>
      </c>
      <c r="E312" t="s">
        <v>163</v>
      </c>
      <c r="F312" t="s">
        <v>163</v>
      </c>
      <c r="G312" t="s">
        <v>143</v>
      </c>
      <c r="H312" t="s">
        <v>143</v>
      </c>
      <c r="I312">
        <v>2013.0</v>
      </c>
      <c r="J312">
        <v>590000.0</v>
      </c>
      <c r="K312">
        <v>34171.0</v>
      </c>
      <c r="L312">
        <v>2.556164384</v>
      </c>
      <c r="M312">
        <v>2.0</v>
      </c>
      <c r="N312" t="s">
        <v>16</v>
      </c>
    </row>
    <row r="313">
      <c r="A313" s="29">
        <v>42370.0</v>
      </c>
      <c r="B313" t="s">
        <v>116</v>
      </c>
      <c r="C313" t="s">
        <v>286</v>
      </c>
      <c r="D313" t="s">
        <v>61</v>
      </c>
      <c r="E313" t="s">
        <v>163</v>
      </c>
      <c r="F313" t="s">
        <v>163</v>
      </c>
      <c r="G313" t="s">
        <v>143</v>
      </c>
      <c r="H313" t="s">
        <v>143</v>
      </c>
      <c r="I313">
        <v>2013.0</v>
      </c>
      <c r="J313">
        <v>590000.0</v>
      </c>
      <c r="K313">
        <v>54222.0</v>
      </c>
      <c r="L313">
        <v>2.591780822</v>
      </c>
      <c r="M313">
        <v>2.0</v>
      </c>
      <c r="N313" t="s">
        <v>16</v>
      </c>
    </row>
    <row r="314">
      <c r="A314" s="29">
        <v>42370.0</v>
      </c>
      <c r="B314" t="s">
        <v>20</v>
      </c>
      <c r="C314">
        <v>58611.0</v>
      </c>
      <c r="D314" t="s">
        <v>61</v>
      </c>
      <c r="E314" t="s">
        <v>163</v>
      </c>
      <c r="F314" t="s">
        <v>163</v>
      </c>
      <c r="G314" t="s">
        <v>111</v>
      </c>
      <c r="H314" t="s">
        <v>111</v>
      </c>
      <c r="I314">
        <v>2014.0</v>
      </c>
      <c r="J314">
        <v>590000.0</v>
      </c>
      <c r="K314">
        <v>16337.0</v>
      </c>
      <c r="L314">
        <v>1.0</v>
      </c>
      <c r="M314">
        <v>2.0</v>
      </c>
      <c r="N314" t="s">
        <v>16</v>
      </c>
    </row>
    <row r="315">
      <c r="A315" s="29">
        <v>42370.0</v>
      </c>
      <c r="B315" t="s">
        <v>20</v>
      </c>
      <c r="C315">
        <v>22226.0</v>
      </c>
      <c r="D315" t="s">
        <v>61</v>
      </c>
      <c r="E315" t="s">
        <v>139</v>
      </c>
      <c r="F315" t="s">
        <v>139</v>
      </c>
      <c r="G315" t="s">
        <v>143</v>
      </c>
      <c r="H315" t="s">
        <v>143</v>
      </c>
      <c r="I315">
        <v>2012.0</v>
      </c>
      <c r="J315">
        <v>590000.0</v>
      </c>
      <c r="K315">
        <v>20026.0</v>
      </c>
      <c r="L315">
        <v>3.0</v>
      </c>
      <c r="M315">
        <v>1.0</v>
      </c>
      <c r="N315" t="s">
        <v>16</v>
      </c>
    </row>
    <row r="316">
      <c r="A316" s="29">
        <v>42370.0</v>
      </c>
      <c r="B316" t="s">
        <v>186</v>
      </c>
      <c r="C316" t="s">
        <v>302</v>
      </c>
      <c r="D316" t="s">
        <v>61</v>
      </c>
      <c r="E316" t="s">
        <v>145</v>
      </c>
      <c r="F316" t="s">
        <v>145</v>
      </c>
      <c r="G316" t="s">
        <v>147</v>
      </c>
      <c r="H316" t="s">
        <v>147</v>
      </c>
      <c r="I316">
        <v>2012.0</v>
      </c>
      <c r="J316">
        <v>590000.0</v>
      </c>
      <c r="K316">
        <v>26766.0</v>
      </c>
      <c r="L316">
        <v>3.0</v>
      </c>
      <c r="M316">
        <v>1.0</v>
      </c>
      <c r="N316" t="s">
        <v>16</v>
      </c>
    </row>
    <row r="317">
      <c r="A317" s="29">
        <v>42370.0</v>
      </c>
      <c r="B317" t="s">
        <v>261</v>
      </c>
      <c r="C317" t="s">
        <v>303</v>
      </c>
      <c r="D317" t="s">
        <v>61</v>
      </c>
      <c r="E317" t="s">
        <v>163</v>
      </c>
      <c r="F317" t="s">
        <v>163</v>
      </c>
      <c r="G317" t="s">
        <v>147</v>
      </c>
      <c r="H317" t="s">
        <v>147</v>
      </c>
      <c r="I317">
        <v>2015.0</v>
      </c>
      <c r="J317">
        <v>589658.16</v>
      </c>
      <c r="K317">
        <v>30000.0</v>
      </c>
      <c r="L317">
        <v>0.0</v>
      </c>
      <c r="M317">
        <v>1.0</v>
      </c>
      <c r="N317" t="s">
        <v>16</v>
      </c>
    </row>
    <row r="318">
      <c r="A318" s="29">
        <v>42370.0</v>
      </c>
      <c r="B318" t="s">
        <v>186</v>
      </c>
      <c r="C318" t="s">
        <v>248</v>
      </c>
      <c r="D318" t="s">
        <v>61</v>
      </c>
      <c r="E318" t="s">
        <v>110</v>
      </c>
      <c r="F318" t="s">
        <v>110</v>
      </c>
      <c r="G318" t="s">
        <v>143</v>
      </c>
      <c r="H318" t="s">
        <v>143</v>
      </c>
      <c r="I318">
        <v>2012.0</v>
      </c>
      <c r="J318">
        <v>589000.0</v>
      </c>
      <c r="K318">
        <v>68546.0</v>
      </c>
      <c r="L318">
        <v>3.0</v>
      </c>
      <c r="M318">
        <v>1.0</v>
      </c>
      <c r="N318" t="s">
        <v>16</v>
      </c>
    </row>
    <row r="319">
      <c r="A319" s="29">
        <v>42370.0</v>
      </c>
      <c r="B319" t="s">
        <v>12</v>
      </c>
      <c r="C319">
        <v>120650.0</v>
      </c>
      <c r="D319" t="s">
        <v>91</v>
      </c>
      <c r="E319" t="s">
        <v>234</v>
      </c>
      <c r="F319" t="s">
        <v>234</v>
      </c>
      <c r="G319" t="s">
        <v>304</v>
      </c>
      <c r="H319" t="s">
        <v>304</v>
      </c>
      <c r="I319">
        <v>2013.0</v>
      </c>
      <c r="J319">
        <v>588300.0</v>
      </c>
      <c r="K319">
        <v>19927.0</v>
      </c>
      <c r="L319">
        <v>3.0</v>
      </c>
      <c r="M319">
        <v>1.0</v>
      </c>
      <c r="N319" t="s">
        <v>16</v>
      </c>
    </row>
    <row r="320">
      <c r="A320" s="29">
        <v>42370.0</v>
      </c>
      <c r="B320" t="s">
        <v>116</v>
      </c>
      <c r="C320" t="s">
        <v>305</v>
      </c>
      <c r="D320" t="s">
        <v>61</v>
      </c>
      <c r="E320" t="s">
        <v>163</v>
      </c>
      <c r="F320" t="s">
        <v>163</v>
      </c>
      <c r="G320" t="s">
        <v>143</v>
      </c>
      <c r="H320" t="s">
        <v>143</v>
      </c>
      <c r="I320">
        <v>2014.0</v>
      </c>
      <c r="J320">
        <v>588300.0</v>
      </c>
      <c r="K320">
        <v>44138.0</v>
      </c>
      <c r="L320">
        <v>1.493150685</v>
      </c>
      <c r="M320">
        <v>2.0</v>
      </c>
      <c r="N320" t="s">
        <v>16</v>
      </c>
    </row>
    <row r="321">
      <c r="A321" s="29">
        <v>42370.0</v>
      </c>
      <c r="B321" t="s">
        <v>116</v>
      </c>
      <c r="C321" t="s">
        <v>285</v>
      </c>
      <c r="D321" t="s">
        <v>61</v>
      </c>
      <c r="E321" t="s">
        <v>145</v>
      </c>
      <c r="F321" t="s">
        <v>145</v>
      </c>
      <c r="G321" t="s">
        <v>143</v>
      </c>
      <c r="H321" t="s">
        <v>143</v>
      </c>
      <c r="I321">
        <v>2013.0</v>
      </c>
      <c r="J321">
        <v>588300.0</v>
      </c>
      <c r="K321">
        <v>32810.0</v>
      </c>
      <c r="L321">
        <v>2.936986301</v>
      </c>
      <c r="M321">
        <v>1.0</v>
      </c>
      <c r="N321" t="s">
        <v>16</v>
      </c>
    </row>
    <row r="322">
      <c r="A322" s="29">
        <v>42370.0</v>
      </c>
      <c r="B322" t="s">
        <v>148</v>
      </c>
      <c r="C322">
        <v>104.0</v>
      </c>
      <c r="D322" t="s">
        <v>61</v>
      </c>
      <c r="E322" t="s">
        <v>240</v>
      </c>
      <c r="F322" t="s">
        <v>240</v>
      </c>
      <c r="G322" t="s">
        <v>111</v>
      </c>
      <c r="H322" t="s">
        <v>111</v>
      </c>
      <c r="I322">
        <v>2011.0</v>
      </c>
      <c r="J322">
        <v>588300.0</v>
      </c>
      <c r="K322">
        <v>44714.57905</v>
      </c>
      <c r="L322">
        <v>3.726214921</v>
      </c>
      <c r="M322">
        <v>1.0</v>
      </c>
      <c r="N322" t="s">
        <v>16</v>
      </c>
    </row>
    <row r="323">
      <c r="A323" s="29">
        <v>42370.0</v>
      </c>
      <c r="B323" t="s">
        <v>20</v>
      </c>
      <c r="C323">
        <v>114919.0</v>
      </c>
      <c r="D323" t="s">
        <v>61</v>
      </c>
      <c r="E323" t="s">
        <v>202</v>
      </c>
      <c r="F323" t="s">
        <v>202</v>
      </c>
      <c r="G323" t="s">
        <v>306</v>
      </c>
      <c r="H323" t="s">
        <v>306</v>
      </c>
      <c r="I323">
        <v>2015.0</v>
      </c>
      <c r="J323">
        <v>585000.0</v>
      </c>
      <c r="K323">
        <v>3068.0</v>
      </c>
      <c r="L323">
        <v>1.0</v>
      </c>
      <c r="M323">
        <v>1.0</v>
      </c>
      <c r="N323" t="s">
        <v>16</v>
      </c>
    </row>
    <row r="324">
      <c r="A324" s="29">
        <v>42370.0</v>
      </c>
      <c r="B324" t="s">
        <v>261</v>
      </c>
      <c r="C324" t="s">
        <v>307</v>
      </c>
      <c r="D324" t="s">
        <v>61</v>
      </c>
      <c r="E324" t="s">
        <v>163</v>
      </c>
      <c r="F324" t="s">
        <v>163</v>
      </c>
      <c r="G324" t="s">
        <v>298</v>
      </c>
      <c r="H324" t="s">
        <v>298</v>
      </c>
      <c r="I324">
        <v>2015.0</v>
      </c>
      <c r="J324">
        <v>584766.0</v>
      </c>
      <c r="K324">
        <v>10000.0</v>
      </c>
      <c r="L324">
        <v>0.0</v>
      </c>
      <c r="M324">
        <v>1.0</v>
      </c>
      <c r="N324" t="s">
        <v>16</v>
      </c>
    </row>
    <row r="325">
      <c r="A325" s="29">
        <v>42370.0</v>
      </c>
      <c r="B325" t="s">
        <v>148</v>
      </c>
      <c r="C325">
        <v>103.0</v>
      </c>
      <c r="D325" t="s">
        <v>61</v>
      </c>
      <c r="E325" t="s">
        <v>240</v>
      </c>
      <c r="F325" t="s">
        <v>240</v>
      </c>
      <c r="G325" t="s">
        <v>111</v>
      </c>
      <c r="H325" t="s">
        <v>111</v>
      </c>
      <c r="I325">
        <v>2011.0</v>
      </c>
      <c r="J325">
        <v>583000.0</v>
      </c>
      <c r="K325">
        <v>44714.57905</v>
      </c>
      <c r="L325">
        <v>3.726214921</v>
      </c>
      <c r="M325">
        <v>1.0</v>
      </c>
      <c r="N325" t="s">
        <v>16</v>
      </c>
    </row>
    <row r="326">
      <c r="A326" s="29">
        <v>42370.0</v>
      </c>
      <c r="B326" t="s">
        <v>12</v>
      </c>
      <c r="C326">
        <v>116233.0</v>
      </c>
      <c r="D326" t="s">
        <v>13</v>
      </c>
      <c r="E326" t="s">
        <v>168</v>
      </c>
      <c r="F326" t="s">
        <v>168</v>
      </c>
      <c r="G326" t="s">
        <v>83</v>
      </c>
      <c r="H326" t="s">
        <v>83</v>
      </c>
      <c r="I326">
        <v>2014.0</v>
      </c>
      <c r="J326">
        <v>582750.0</v>
      </c>
      <c r="K326">
        <v>6974.0</v>
      </c>
      <c r="L326">
        <v>2.0</v>
      </c>
      <c r="M326">
        <v>1.0</v>
      </c>
      <c r="N326" t="s">
        <v>16</v>
      </c>
    </row>
    <row r="327">
      <c r="A327" s="29">
        <v>42370.0</v>
      </c>
      <c r="B327" t="s">
        <v>186</v>
      </c>
      <c r="C327" t="s">
        <v>281</v>
      </c>
      <c r="D327" t="s">
        <v>61</v>
      </c>
      <c r="E327" t="s">
        <v>202</v>
      </c>
      <c r="F327" t="s">
        <v>202</v>
      </c>
      <c r="G327" t="s">
        <v>143</v>
      </c>
      <c r="H327" t="s">
        <v>143</v>
      </c>
      <c r="I327">
        <v>2014.0</v>
      </c>
      <c r="J327">
        <v>582750.0</v>
      </c>
      <c r="K327">
        <v>30578.0</v>
      </c>
      <c r="L327">
        <v>1.0</v>
      </c>
      <c r="M327">
        <v>1.0</v>
      </c>
      <c r="N327" t="s">
        <v>16</v>
      </c>
    </row>
    <row r="328">
      <c r="A328" s="29">
        <v>42370.0</v>
      </c>
      <c r="B328" t="s">
        <v>116</v>
      </c>
      <c r="C328" t="s">
        <v>290</v>
      </c>
      <c r="D328" t="s">
        <v>61</v>
      </c>
      <c r="E328" t="s">
        <v>163</v>
      </c>
      <c r="F328" t="s">
        <v>163</v>
      </c>
      <c r="G328" t="s">
        <v>143</v>
      </c>
      <c r="H328" t="s">
        <v>143</v>
      </c>
      <c r="I328">
        <v>2012.0</v>
      </c>
      <c r="J328">
        <v>582750.0</v>
      </c>
      <c r="K328">
        <v>236431.0</v>
      </c>
      <c r="L328">
        <v>3.542465753</v>
      </c>
      <c r="M328">
        <v>2.0</v>
      </c>
      <c r="N328" t="s">
        <v>16</v>
      </c>
    </row>
    <row r="329">
      <c r="A329" s="29">
        <v>42370.0</v>
      </c>
      <c r="B329" t="s">
        <v>12</v>
      </c>
      <c r="C329">
        <v>133157.0</v>
      </c>
      <c r="D329" t="s">
        <v>61</v>
      </c>
      <c r="E329" t="s">
        <v>202</v>
      </c>
      <c r="F329" t="s">
        <v>202</v>
      </c>
      <c r="G329" t="s">
        <v>143</v>
      </c>
      <c r="H329" t="s">
        <v>143</v>
      </c>
      <c r="I329">
        <v>2013.0</v>
      </c>
      <c r="J329">
        <v>582750.0</v>
      </c>
      <c r="K329">
        <v>26377.0</v>
      </c>
      <c r="L329">
        <v>3.0</v>
      </c>
      <c r="M329">
        <v>1.0</v>
      </c>
      <c r="N329" t="s">
        <v>16</v>
      </c>
    </row>
    <row r="330">
      <c r="A330" s="29">
        <v>42370.0</v>
      </c>
      <c r="B330" t="s">
        <v>12</v>
      </c>
      <c r="C330">
        <v>135474.0</v>
      </c>
      <c r="D330" t="s">
        <v>61</v>
      </c>
      <c r="E330" t="s">
        <v>202</v>
      </c>
      <c r="F330" t="s">
        <v>202</v>
      </c>
      <c r="G330" t="s">
        <v>143</v>
      </c>
      <c r="H330" t="s">
        <v>143</v>
      </c>
      <c r="I330">
        <v>2013.0</v>
      </c>
      <c r="J330">
        <v>582750.0</v>
      </c>
      <c r="K330">
        <v>32559.0</v>
      </c>
      <c r="L330">
        <v>3.0</v>
      </c>
      <c r="M330">
        <v>1.0</v>
      </c>
      <c r="N330" t="s">
        <v>16</v>
      </c>
    </row>
    <row r="331">
      <c r="A331" s="29">
        <v>42370.0</v>
      </c>
      <c r="B331" t="s">
        <v>116</v>
      </c>
      <c r="C331" t="s">
        <v>308</v>
      </c>
      <c r="D331" t="s">
        <v>61</v>
      </c>
      <c r="E331" t="s">
        <v>163</v>
      </c>
      <c r="F331" t="s">
        <v>163</v>
      </c>
      <c r="G331" t="s">
        <v>147</v>
      </c>
      <c r="H331" t="s">
        <v>147</v>
      </c>
      <c r="I331">
        <v>2013.0</v>
      </c>
      <c r="J331">
        <v>582750.0</v>
      </c>
      <c r="K331">
        <v>57287.0</v>
      </c>
      <c r="L331">
        <v>2.690410959</v>
      </c>
      <c r="M331">
        <v>1.0</v>
      </c>
      <c r="N331" t="s">
        <v>16</v>
      </c>
    </row>
    <row r="332">
      <c r="A332" s="29">
        <v>42370.0</v>
      </c>
      <c r="B332" t="s">
        <v>186</v>
      </c>
      <c r="C332" t="s">
        <v>309</v>
      </c>
      <c r="D332" t="s">
        <v>61</v>
      </c>
      <c r="E332" t="s">
        <v>145</v>
      </c>
      <c r="F332" t="s">
        <v>145</v>
      </c>
      <c r="G332" t="s">
        <v>143</v>
      </c>
      <c r="H332" t="s">
        <v>143</v>
      </c>
      <c r="I332">
        <v>2012.0</v>
      </c>
      <c r="J332">
        <v>582750.0</v>
      </c>
      <c r="K332">
        <v>46527.0</v>
      </c>
      <c r="L332">
        <v>3.0</v>
      </c>
      <c r="M332">
        <v>1.0</v>
      </c>
      <c r="N332" t="s">
        <v>16</v>
      </c>
    </row>
    <row r="333">
      <c r="A333" s="29">
        <v>42370.0</v>
      </c>
      <c r="B333" t="s">
        <v>12</v>
      </c>
      <c r="C333">
        <v>136090.0</v>
      </c>
      <c r="D333" t="s">
        <v>32</v>
      </c>
      <c r="E333" t="s">
        <v>178</v>
      </c>
      <c r="F333" t="s">
        <v>178</v>
      </c>
      <c r="G333" t="s">
        <v>310</v>
      </c>
      <c r="H333" t="s">
        <v>310</v>
      </c>
      <c r="I333">
        <v>2015.0</v>
      </c>
      <c r="J333">
        <v>582750.0</v>
      </c>
      <c r="K333">
        <v>2650.0</v>
      </c>
      <c r="L333">
        <v>1.0</v>
      </c>
      <c r="M333">
        <v>1.0</v>
      </c>
      <c r="N333" t="s">
        <v>16</v>
      </c>
    </row>
    <row r="334">
      <c r="A334" s="29">
        <v>42370.0</v>
      </c>
      <c r="B334" t="s">
        <v>12</v>
      </c>
      <c r="C334" s="32" t="s">
        <v>311</v>
      </c>
      <c r="D334" t="s">
        <v>61</v>
      </c>
      <c r="E334" t="s">
        <v>202</v>
      </c>
      <c r="F334" t="s">
        <v>202</v>
      </c>
      <c r="G334" t="s">
        <v>172</v>
      </c>
      <c r="H334" t="s">
        <v>172</v>
      </c>
      <c r="I334">
        <v>2013.0</v>
      </c>
      <c r="J334">
        <v>582750.0</v>
      </c>
      <c r="K334">
        <v>26377.0</v>
      </c>
      <c r="L334">
        <v>3.0</v>
      </c>
      <c r="M334">
        <v>1.0</v>
      </c>
      <c r="N334" t="s">
        <v>16</v>
      </c>
    </row>
    <row r="335">
      <c r="A335" s="29">
        <v>42370.0</v>
      </c>
      <c r="B335" t="s">
        <v>12</v>
      </c>
      <c r="C335" s="32" t="s">
        <v>312</v>
      </c>
      <c r="D335" t="s">
        <v>61</v>
      </c>
      <c r="E335" t="s">
        <v>202</v>
      </c>
      <c r="F335" t="s">
        <v>202</v>
      </c>
      <c r="G335" t="s">
        <v>172</v>
      </c>
      <c r="H335" t="s">
        <v>172</v>
      </c>
      <c r="I335">
        <v>2013.0</v>
      </c>
      <c r="J335">
        <v>582750.0</v>
      </c>
      <c r="K335">
        <v>32559.0</v>
      </c>
      <c r="L335">
        <v>3.0</v>
      </c>
      <c r="M335">
        <v>1.0</v>
      </c>
      <c r="N335" t="s">
        <v>16</v>
      </c>
    </row>
    <row r="336">
      <c r="A336" s="29">
        <v>42370.0</v>
      </c>
      <c r="B336" t="s">
        <v>12</v>
      </c>
      <c r="C336" s="32" t="s">
        <v>313</v>
      </c>
      <c r="D336" t="s">
        <v>32</v>
      </c>
      <c r="E336" t="s">
        <v>178</v>
      </c>
      <c r="F336" t="s">
        <v>178</v>
      </c>
      <c r="G336" t="s">
        <v>314</v>
      </c>
      <c r="H336" t="s">
        <v>310</v>
      </c>
      <c r="I336">
        <v>2015.0</v>
      </c>
      <c r="J336">
        <v>582750.0</v>
      </c>
      <c r="K336">
        <v>2650.0</v>
      </c>
      <c r="L336">
        <v>1.0</v>
      </c>
      <c r="M336">
        <v>1.0</v>
      </c>
      <c r="N336" t="s">
        <v>16</v>
      </c>
    </row>
    <row r="337">
      <c r="A337" s="29">
        <v>42370.0</v>
      </c>
      <c r="B337" t="s">
        <v>261</v>
      </c>
      <c r="C337" t="s">
        <v>315</v>
      </c>
      <c r="D337" t="s">
        <v>61</v>
      </c>
      <c r="E337" t="s">
        <v>163</v>
      </c>
      <c r="F337" t="s">
        <v>163</v>
      </c>
      <c r="G337" t="s">
        <v>147</v>
      </c>
      <c r="H337" t="s">
        <v>147</v>
      </c>
      <c r="I337">
        <v>2014.0</v>
      </c>
      <c r="J337">
        <v>581856.0</v>
      </c>
      <c r="K337">
        <v>20000.0</v>
      </c>
      <c r="L337">
        <v>1.0</v>
      </c>
      <c r="M337">
        <v>1.0</v>
      </c>
      <c r="N337" t="s">
        <v>16</v>
      </c>
    </row>
    <row r="338">
      <c r="A338" s="29">
        <v>42370.0</v>
      </c>
      <c r="B338" t="s">
        <v>20</v>
      </c>
      <c r="C338">
        <v>20859.0</v>
      </c>
      <c r="D338" t="s">
        <v>91</v>
      </c>
      <c r="E338" t="s">
        <v>234</v>
      </c>
      <c r="F338" t="s">
        <v>234</v>
      </c>
      <c r="G338" t="s">
        <v>136</v>
      </c>
      <c r="H338" t="s">
        <v>136</v>
      </c>
      <c r="I338">
        <v>2012.0</v>
      </c>
      <c r="J338">
        <v>580000.0</v>
      </c>
      <c r="K338">
        <v>54601.0</v>
      </c>
      <c r="L338">
        <v>3.0</v>
      </c>
      <c r="M338">
        <v>2.0</v>
      </c>
      <c r="N338" t="s">
        <v>140</v>
      </c>
    </row>
    <row r="339">
      <c r="A339" s="29">
        <v>42370.0</v>
      </c>
      <c r="B339" t="s">
        <v>116</v>
      </c>
      <c r="C339" t="s">
        <v>286</v>
      </c>
      <c r="D339" t="s">
        <v>61</v>
      </c>
      <c r="E339" t="s">
        <v>163</v>
      </c>
      <c r="F339" t="s">
        <v>163</v>
      </c>
      <c r="G339" t="s">
        <v>143</v>
      </c>
      <c r="H339" t="s">
        <v>143</v>
      </c>
      <c r="I339">
        <v>2013.0</v>
      </c>
      <c r="J339">
        <v>580000.0</v>
      </c>
      <c r="K339">
        <v>54556.0</v>
      </c>
      <c r="L339">
        <v>2.550684932</v>
      </c>
      <c r="M339">
        <v>2.0</v>
      </c>
      <c r="N339" t="s">
        <v>16</v>
      </c>
    </row>
    <row r="340">
      <c r="A340" s="29">
        <v>42370.0</v>
      </c>
      <c r="B340" t="s">
        <v>186</v>
      </c>
      <c r="C340" t="s">
        <v>277</v>
      </c>
      <c r="D340" t="s">
        <v>61</v>
      </c>
      <c r="E340" t="s">
        <v>202</v>
      </c>
      <c r="F340" t="s">
        <v>202</v>
      </c>
      <c r="G340" t="s">
        <v>111</v>
      </c>
      <c r="H340" t="s">
        <v>111</v>
      </c>
      <c r="I340">
        <v>2012.0</v>
      </c>
      <c r="J340">
        <v>580000.0</v>
      </c>
      <c r="K340">
        <v>59841.0</v>
      </c>
      <c r="L340">
        <v>3.0</v>
      </c>
      <c r="M340">
        <v>1.0</v>
      </c>
      <c r="N340" t="s">
        <v>16</v>
      </c>
    </row>
    <row r="341">
      <c r="A341" s="29">
        <v>42370.0</v>
      </c>
      <c r="B341" t="s">
        <v>186</v>
      </c>
      <c r="C341" t="s">
        <v>316</v>
      </c>
      <c r="D341" t="s">
        <v>61</v>
      </c>
      <c r="E341" t="s">
        <v>240</v>
      </c>
      <c r="F341" t="s">
        <v>240</v>
      </c>
      <c r="G341" t="s">
        <v>111</v>
      </c>
      <c r="H341" t="s">
        <v>111</v>
      </c>
      <c r="I341">
        <v>2011.0</v>
      </c>
      <c r="J341">
        <v>580000.0</v>
      </c>
      <c r="K341">
        <v>63710.0</v>
      </c>
      <c r="L341">
        <v>4.0</v>
      </c>
      <c r="M341">
        <v>1.0</v>
      </c>
      <c r="N341" t="s">
        <v>16</v>
      </c>
    </row>
    <row r="342">
      <c r="A342" s="29">
        <v>42370.0</v>
      </c>
      <c r="B342" t="s">
        <v>20</v>
      </c>
      <c r="C342">
        <v>123097.0</v>
      </c>
      <c r="D342" t="s">
        <v>32</v>
      </c>
      <c r="E342" t="s">
        <v>155</v>
      </c>
      <c r="F342" t="s">
        <v>155</v>
      </c>
      <c r="G342" t="s">
        <v>317</v>
      </c>
      <c r="H342" t="s">
        <v>317</v>
      </c>
      <c r="I342">
        <v>2007.0</v>
      </c>
      <c r="J342">
        <v>580000.0</v>
      </c>
      <c r="K342">
        <v>65969.0</v>
      </c>
      <c r="L342">
        <v>9.0</v>
      </c>
      <c r="M342">
        <v>1.0</v>
      </c>
      <c r="N342" t="s">
        <v>16</v>
      </c>
    </row>
    <row r="343">
      <c r="A343" s="29">
        <v>42370.0</v>
      </c>
      <c r="B343" t="s">
        <v>116</v>
      </c>
      <c r="C343" t="s">
        <v>301</v>
      </c>
      <c r="D343" t="s">
        <v>61</v>
      </c>
      <c r="E343" t="s">
        <v>163</v>
      </c>
      <c r="F343" t="s">
        <v>163</v>
      </c>
      <c r="G343" t="s">
        <v>203</v>
      </c>
      <c r="H343" t="s">
        <v>203</v>
      </c>
      <c r="I343">
        <v>2013.0</v>
      </c>
      <c r="J343">
        <v>578000.0</v>
      </c>
      <c r="K343">
        <v>3649.0</v>
      </c>
      <c r="L343">
        <v>2.797260274</v>
      </c>
      <c r="M343">
        <v>2.0</v>
      </c>
      <c r="N343" t="s">
        <v>16</v>
      </c>
    </row>
    <row r="344">
      <c r="A344" s="29">
        <v>42370.0</v>
      </c>
      <c r="B344" t="s">
        <v>261</v>
      </c>
      <c r="C344" t="s">
        <v>318</v>
      </c>
      <c r="D344" t="s">
        <v>61</v>
      </c>
      <c r="E344" t="s">
        <v>163</v>
      </c>
      <c r="F344" t="s">
        <v>163</v>
      </c>
      <c r="G344" t="s">
        <v>147</v>
      </c>
      <c r="H344" t="s">
        <v>147</v>
      </c>
      <c r="I344">
        <v>2015.0</v>
      </c>
      <c r="J344">
        <v>577864.9968</v>
      </c>
      <c r="K344">
        <v>40000.0</v>
      </c>
      <c r="L344">
        <v>0.0</v>
      </c>
      <c r="M344">
        <v>1.0</v>
      </c>
      <c r="N344" t="s">
        <v>16</v>
      </c>
    </row>
    <row r="345">
      <c r="A345" s="29">
        <v>42370.0</v>
      </c>
      <c r="B345" t="s">
        <v>12</v>
      </c>
      <c r="C345">
        <v>117462.0</v>
      </c>
      <c r="D345" t="s">
        <v>91</v>
      </c>
      <c r="E345" t="s">
        <v>234</v>
      </c>
      <c r="F345" t="s">
        <v>234</v>
      </c>
      <c r="G345" t="s">
        <v>136</v>
      </c>
      <c r="H345" t="s">
        <v>136</v>
      </c>
      <c r="I345">
        <v>2014.0</v>
      </c>
      <c r="J345">
        <v>577200.0</v>
      </c>
      <c r="K345">
        <v>42556.0</v>
      </c>
      <c r="L345">
        <v>2.0</v>
      </c>
      <c r="M345">
        <v>1.0</v>
      </c>
      <c r="N345" t="s">
        <v>16</v>
      </c>
    </row>
    <row r="346">
      <c r="A346" s="29">
        <v>42370.0</v>
      </c>
      <c r="B346" t="s">
        <v>12</v>
      </c>
      <c r="C346">
        <v>115304.0</v>
      </c>
      <c r="D346" t="s">
        <v>13</v>
      </c>
      <c r="E346" t="s">
        <v>28</v>
      </c>
      <c r="F346" t="s">
        <v>28</v>
      </c>
      <c r="G346" t="s">
        <v>35</v>
      </c>
      <c r="H346" t="s">
        <v>35</v>
      </c>
      <c r="I346">
        <v>2008.0</v>
      </c>
      <c r="J346">
        <v>577200.0</v>
      </c>
      <c r="K346">
        <v>76786.0</v>
      </c>
      <c r="L346">
        <v>8.0</v>
      </c>
      <c r="M346">
        <v>1.0</v>
      </c>
      <c r="N346" t="s">
        <v>16</v>
      </c>
    </row>
    <row r="347">
      <c r="A347" s="29">
        <v>42370.0</v>
      </c>
      <c r="B347" t="s">
        <v>12</v>
      </c>
      <c r="C347">
        <v>136367.0</v>
      </c>
      <c r="D347" t="s">
        <v>25</v>
      </c>
      <c r="E347" t="s">
        <v>195</v>
      </c>
      <c r="F347" t="s">
        <v>195</v>
      </c>
      <c r="G347" t="s">
        <v>319</v>
      </c>
      <c r="H347" t="s">
        <v>319</v>
      </c>
      <c r="I347">
        <v>2012.0</v>
      </c>
      <c r="J347">
        <v>577200.0</v>
      </c>
      <c r="K347">
        <v>53579.0</v>
      </c>
      <c r="L347">
        <v>4.0</v>
      </c>
      <c r="M347">
        <v>2.0</v>
      </c>
      <c r="N347" t="s">
        <v>16</v>
      </c>
    </row>
    <row r="348">
      <c r="A348" s="29">
        <v>42370.0</v>
      </c>
      <c r="B348" t="s">
        <v>186</v>
      </c>
      <c r="C348" t="s">
        <v>320</v>
      </c>
      <c r="D348" t="s">
        <v>61</v>
      </c>
      <c r="E348" t="s">
        <v>202</v>
      </c>
      <c r="F348" t="s">
        <v>202</v>
      </c>
      <c r="G348" t="s">
        <v>143</v>
      </c>
      <c r="H348" t="s">
        <v>143</v>
      </c>
      <c r="I348">
        <v>2013.0</v>
      </c>
      <c r="J348">
        <v>577200.0</v>
      </c>
      <c r="K348">
        <v>47859.0</v>
      </c>
      <c r="L348">
        <v>2.0</v>
      </c>
      <c r="M348">
        <v>1.0</v>
      </c>
      <c r="N348" t="s">
        <v>16</v>
      </c>
    </row>
    <row r="349">
      <c r="A349" s="29">
        <v>42370.0</v>
      </c>
      <c r="B349" t="s">
        <v>116</v>
      </c>
      <c r="C349" t="s">
        <v>286</v>
      </c>
      <c r="D349" t="s">
        <v>61</v>
      </c>
      <c r="E349" t="s">
        <v>163</v>
      </c>
      <c r="F349" t="s">
        <v>163</v>
      </c>
      <c r="G349" t="s">
        <v>143</v>
      </c>
      <c r="H349" t="s">
        <v>143</v>
      </c>
      <c r="I349">
        <v>2013.0</v>
      </c>
      <c r="J349">
        <v>577200.0</v>
      </c>
      <c r="K349">
        <v>54556.0</v>
      </c>
      <c r="L349">
        <v>2.550684932</v>
      </c>
      <c r="M349">
        <v>2.0</v>
      </c>
      <c r="N349" t="s">
        <v>16</v>
      </c>
    </row>
    <row r="350">
      <c r="A350" s="29">
        <v>42370.0</v>
      </c>
      <c r="B350" t="s">
        <v>116</v>
      </c>
      <c r="C350" t="s">
        <v>321</v>
      </c>
      <c r="D350" t="s">
        <v>61</v>
      </c>
      <c r="E350" t="s">
        <v>145</v>
      </c>
      <c r="F350" t="s">
        <v>145</v>
      </c>
      <c r="G350" t="s">
        <v>289</v>
      </c>
      <c r="H350" t="s">
        <v>289</v>
      </c>
      <c r="I350">
        <v>2012.0</v>
      </c>
      <c r="J350">
        <v>577200.0</v>
      </c>
      <c r="K350">
        <v>54183.0</v>
      </c>
      <c r="L350">
        <v>3.802739726</v>
      </c>
      <c r="M350">
        <v>2.0</v>
      </c>
      <c r="N350" t="s">
        <v>16</v>
      </c>
    </row>
    <row r="351">
      <c r="A351" s="29">
        <v>42370.0</v>
      </c>
      <c r="B351" t="s">
        <v>12</v>
      </c>
      <c r="C351">
        <v>122908.0</v>
      </c>
      <c r="D351" t="s">
        <v>64</v>
      </c>
      <c r="E351" t="s">
        <v>107</v>
      </c>
      <c r="F351" t="s">
        <v>107</v>
      </c>
      <c r="G351" t="s">
        <v>175</v>
      </c>
      <c r="H351" t="s">
        <v>175</v>
      </c>
      <c r="I351">
        <v>2012.0</v>
      </c>
      <c r="J351">
        <v>577200.0</v>
      </c>
      <c r="K351">
        <v>40735.0</v>
      </c>
      <c r="L351">
        <v>4.0</v>
      </c>
      <c r="M351">
        <v>1.0</v>
      </c>
      <c r="N351" t="s">
        <v>16</v>
      </c>
    </row>
    <row r="352">
      <c r="A352" s="29">
        <v>42370.0</v>
      </c>
      <c r="B352" t="s">
        <v>12</v>
      </c>
      <c r="C352">
        <v>122908.0</v>
      </c>
      <c r="D352" t="s">
        <v>64</v>
      </c>
      <c r="E352" t="s">
        <v>107</v>
      </c>
      <c r="F352" t="s">
        <v>107</v>
      </c>
      <c r="G352" t="s">
        <v>175</v>
      </c>
      <c r="H352" t="s">
        <v>175</v>
      </c>
      <c r="I352">
        <v>2012.0</v>
      </c>
      <c r="J352">
        <v>577200.0</v>
      </c>
      <c r="K352">
        <v>40735.0</v>
      </c>
      <c r="L352">
        <v>4.0</v>
      </c>
      <c r="M352">
        <v>1.0</v>
      </c>
      <c r="N352" t="s">
        <v>16</v>
      </c>
    </row>
    <row r="353">
      <c r="A353" s="29">
        <v>42370.0</v>
      </c>
      <c r="B353" t="s">
        <v>12</v>
      </c>
      <c r="C353" s="32" t="s">
        <v>322</v>
      </c>
      <c r="D353" t="s">
        <v>25</v>
      </c>
      <c r="E353" t="s">
        <v>195</v>
      </c>
      <c r="F353" t="s">
        <v>195</v>
      </c>
      <c r="G353" t="s">
        <v>221</v>
      </c>
      <c r="H353" t="s">
        <v>221</v>
      </c>
      <c r="I353">
        <v>2012.0</v>
      </c>
      <c r="J353">
        <v>577200.0</v>
      </c>
      <c r="K353">
        <v>53579.0</v>
      </c>
      <c r="L353">
        <v>4.0</v>
      </c>
      <c r="M353">
        <v>2.0</v>
      </c>
      <c r="N353" t="s">
        <v>16</v>
      </c>
    </row>
    <row r="354">
      <c r="A354" s="29">
        <v>42370.0</v>
      </c>
      <c r="B354" t="s">
        <v>12</v>
      </c>
      <c r="C354" s="32" t="s">
        <v>323</v>
      </c>
      <c r="D354" t="s">
        <v>13</v>
      </c>
      <c r="E354" t="s">
        <v>324</v>
      </c>
      <c r="F354" t="s">
        <v>324</v>
      </c>
      <c r="G354" t="s">
        <v>325</v>
      </c>
      <c r="H354" t="s">
        <v>325</v>
      </c>
      <c r="I354">
        <v>2014.0</v>
      </c>
      <c r="J354">
        <v>577200.0</v>
      </c>
      <c r="K354">
        <v>26528.0</v>
      </c>
      <c r="L354">
        <v>2.0</v>
      </c>
      <c r="M354">
        <v>1.0</v>
      </c>
      <c r="N354" t="s">
        <v>16</v>
      </c>
    </row>
    <row r="355">
      <c r="A355" s="29">
        <v>42370.0</v>
      </c>
      <c r="B355" t="s">
        <v>261</v>
      </c>
      <c r="C355" t="s">
        <v>326</v>
      </c>
      <c r="D355" t="s">
        <v>61</v>
      </c>
      <c r="E355" t="s">
        <v>163</v>
      </c>
      <c r="F355" t="s">
        <v>163</v>
      </c>
      <c r="G355" t="s">
        <v>298</v>
      </c>
      <c r="H355" t="s">
        <v>298</v>
      </c>
      <c r="I355">
        <v>2014.0</v>
      </c>
      <c r="J355">
        <v>576797.76</v>
      </c>
      <c r="K355">
        <v>1000.0</v>
      </c>
      <c r="L355">
        <v>1.0</v>
      </c>
      <c r="M355">
        <v>1.0</v>
      </c>
      <c r="N355" t="s">
        <v>16</v>
      </c>
    </row>
    <row r="356">
      <c r="A356" s="29">
        <v>42370.0</v>
      </c>
      <c r="B356" t="s">
        <v>186</v>
      </c>
      <c r="C356" t="s">
        <v>302</v>
      </c>
      <c r="D356" t="s">
        <v>61</v>
      </c>
      <c r="E356" t="s">
        <v>145</v>
      </c>
      <c r="F356" t="s">
        <v>145</v>
      </c>
      <c r="G356" t="s">
        <v>147</v>
      </c>
      <c r="H356" t="s">
        <v>147</v>
      </c>
      <c r="I356">
        <v>2012.0</v>
      </c>
      <c r="J356">
        <v>575500.59</v>
      </c>
      <c r="K356">
        <v>26766.0</v>
      </c>
      <c r="L356">
        <v>3.0</v>
      </c>
      <c r="M356">
        <v>1.0</v>
      </c>
      <c r="N356" t="s">
        <v>16</v>
      </c>
    </row>
    <row r="357">
      <c r="A357" s="29">
        <v>42370.0</v>
      </c>
      <c r="B357" t="s">
        <v>20</v>
      </c>
      <c r="C357">
        <v>18677.0</v>
      </c>
      <c r="D357" t="s">
        <v>32</v>
      </c>
      <c r="E357" t="s">
        <v>215</v>
      </c>
      <c r="F357" t="s">
        <v>215</v>
      </c>
      <c r="G357" t="s">
        <v>156</v>
      </c>
      <c r="H357" t="s">
        <v>156</v>
      </c>
      <c r="I357">
        <v>2011.0</v>
      </c>
      <c r="J357">
        <v>575000.0</v>
      </c>
      <c r="K357">
        <v>57881.0</v>
      </c>
      <c r="L357">
        <v>4.0</v>
      </c>
      <c r="M357">
        <v>1.0</v>
      </c>
      <c r="N357" t="s">
        <v>24</v>
      </c>
    </row>
    <row r="358">
      <c r="A358" s="29">
        <v>42370.0</v>
      </c>
      <c r="B358" t="s">
        <v>186</v>
      </c>
      <c r="C358" t="s">
        <v>327</v>
      </c>
      <c r="D358" t="s">
        <v>61</v>
      </c>
      <c r="E358" t="s">
        <v>202</v>
      </c>
      <c r="F358" t="s">
        <v>202</v>
      </c>
      <c r="G358" t="s">
        <v>143</v>
      </c>
      <c r="H358" t="s">
        <v>143</v>
      </c>
      <c r="I358">
        <v>2011.0</v>
      </c>
      <c r="J358">
        <v>575000.0</v>
      </c>
      <c r="K358">
        <v>56200.0</v>
      </c>
      <c r="L358">
        <v>4.0</v>
      </c>
      <c r="M358">
        <v>1.0</v>
      </c>
      <c r="N358" t="s">
        <v>16</v>
      </c>
    </row>
    <row r="359">
      <c r="A359" s="29">
        <v>42370.0</v>
      </c>
      <c r="B359" t="s">
        <v>116</v>
      </c>
      <c r="C359" t="s">
        <v>328</v>
      </c>
      <c r="D359" t="s">
        <v>61</v>
      </c>
      <c r="E359" t="s">
        <v>163</v>
      </c>
      <c r="F359" t="s">
        <v>163</v>
      </c>
      <c r="G359" t="s">
        <v>143</v>
      </c>
      <c r="H359" t="s">
        <v>143</v>
      </c>
      <c r="I359">
        <v>2012.0</v>
      </c>
      <c r="J359">
        <v>575000.0</v>
      </c>
      <c r="K359">
        <v>65151.0</v>
      </c>
      <c r="L359">
        <v>3.569863014</v>
      </c>
      <c r="M359">
        <v>2.0</v>
      </c>
      <c r="N359" t="s">
        <v>16</v>
      </c>
    </row>
    <row r="360">
      <c r="A360" s="29">
        <v>42370.0</v>
      </c>
      <c r="B360" t="s">
        <v>20</v>
      </c>
      <c r="C360">
        <v>138968.0</v>
      </c>
      <c r="D360" t="s">
        <v>91</v>
      </c>
      <c r="E360" t="s">
        <v>258</v>
      </c>
      <c r="F360" t="s">
        <v>258</v>
      </c>
      <c r="G360" t="s">
        <v>329</v>
      </c>
      <c r="H360" t="s">
        <v>329</v>
      </c>
      <c r="I360">
        <v>2014.0</v>
      </c>
      <c r="J360">
        <v>575000.0</v>
      </c>
      <c r="K360">
        <v>21664.0</v>
      </c>
      <c r="L360">
        <v>2.0</v>
      </c>
      <c r="M360">
        <v>1.0</v>
      </c>
      <c r="N360" t="s">
        <v>16</v>
      </c>
    </row>
    <row r="361">
      <c r="A361" s="29">
        <v>42370.0</v>
      </c>
      <c r="B361" t="s">
        <v>20</v>
      </c>
      <c r="C361">
        <v>109845.0</v>
      </c>
      <c r="D361" t="s">
        <v>13</v>
      </c>
      <c r="E361" t="s">
        <v>103</v>
      </c>
      <c r="F361" t="s">
        <v>103</v>
      </c>
      <c r="G361" t="s">
        <v>330</v>
      </c>
      <c r="H361" t="s">
        <v>330</v>
      </c>
      <c r="I361">
        <v>2008.0</v>
      </c>
      <c r="J361">
        <v>575000.0</v>
      </c>
      <c r="K361">
        <v>80618.0</v>
      </c>
      <c r="L361">
        <v>8.0</v>
      </c>
      <c r="M361">
        <v>2.0</v>
      </c>
      <c r="N361" t="s">
        <v>16</v>
      </c>
    </row>
    <row r="362">
      <c r="A362" s="29">
        <v>42370.0</v>
      </c>
      <c r="B362" t="s">
        <v>148</v>
      </c>
      <c r="C362">
        <v>2.0</v>
      </c>
      <c r="D362" t="s">
        <v>61</v>
      </c>
      <c r="E362" t="s">
        <v>163</v>
      </c>
      <c r="F362" t="s">
        <v>163</v>
      </c>
      <c r="G362" t="s">
        <v>143</v>
      </c>
      <c r="H362" t="s">
        <v>143</v>
      </c>
      <c r="I362">
        <v>2014.0</v>
      </c>
      <c r="J362">
        <v>573500.0</v>
      </c>
      <c r="K362">
        <v>5453.798772</v>
      </c>
      <c r="L362">
        <v>0.454483231</v>
      </c>
      <c r="M362">
        <v>1.0</v>
      </c>
      <c r="N362" t="s">
        <v>16</v>
      </c>
    </row>
    <row r="363">
      <c r="A363" s="29">
        <v>42370.0</v>
      </c>
      <c r="B363" t="s">
        <v>261</v>
      </c>
      <c r="C363" t="s">
        <v>331</v>
      </c>
      <c r="D363" t="s">
        <v>61</v>
      </c>
      <c r="E363" t="s">
        <v>163</v>
      </c>
      <c r="F363" t="s">
        <v>163</v>
      </c>
      <c r="G363" t="s">
        <v>298</v>
      </c>
      <c r="H363" t="s">
        <v>298</v>
      </c>
      <c r="I363">
        <v>2015.0</v>
      </c>
      <c r="J363">
        <v>573300.0</v>
      </c>
      <c r="K363">
        <v>20000.0</v>
      </c>
      <c r="L363">
        <v>0.0</v>
      </c>
      <c r="M363">
        <v>1.0</v>
      </c>
      <c r="N363" t="s">
        <v>16</v>
      </c>
    </row>
    <row r="364">
      <c r="A364" s="29">
        <v>42370.0</v>
      </c>
      <c r="B364" t="s">
        <v>148</v>
      </c>
      <c r="C364">
        <v>59.0</v>
      </c>
      <c r="D364" t="s">
        <v>61</v>
      </c>
      <c r="E364" t="s">
        <v>163</v>
      </c>
      <c r="F364" t="s">
        <v>163</v>
      </c>
      <c r="G364" t="s">
        <v>143</v>
      </c>
      <c r="H364" t="s">
        <v>143</v>
      </c>
      <c r="I364">
        <v>2012.0</v>
      </c>
      <c r="J364">
        <v>571650.0</v>
      </c>
      <c r="K364">
        <v>35351.12936</v>
      </c>
      <c r="L364">
        <v>2.945927447</v>
      </c>
      <c r="M364">
        <v>1.0</v>
      </c>
      <c r="N364" t="s">
        <v>16</v>
      </c>
    </row>
    <row r="365">
      <c r="A365" s="29">
        <v>42370.0</v>
      </c>
      <c r="B365" t="s">
        <v>116</v>
      </c>
      <c r="C365" t="s">
        <v>332</v>
      </c>
      <c r="D365" t="s">
        <v>61</v>
      </c>
      <c r="E365" t="s">
        <v>163</v>
      </c>
      <c r="F365" t="s">
        <v>163</v>
      </c>
      <c r="G365" t="s">
        <v>143</v>
      </c>
      <c r="H365" t="s">
        <v>143</v>
      </c>
      <c r="I365">
        <v>2013.0</v>
      </c>
      <c r="J365">
        <v>571650.0</v>
      </c>
      <c r="K365">
        <v>47361.0</v>
      </c>
      <c r="L365">
        <v>2.723287671</v>
      </c>
      <c r="M365">
        <v>2.0</v>
      </c>
      <c r="N365" t="s">
        <v>16</v>
      </c>
    </row>
    <row r="366">
      <c r="A366" s="29">
        <v>42370.0</v>
      </c>
      <c r="B366" t="s">
        <v>116</v>
      </c>
      <c r="C366" t="s">
        <v>333</v>
      </c>
      <c r="D366" t="s">
        <v>61</v>
      </c>
      <c r="E366" t="s">
        <v>145</v>
      </c>
      <c r="F366" t="s">
        <v>145</v>
      </c>
      <c r="G366" t="s">
        <v>143</v>
      </c>
      <c r="H366" t="s">
        <v>143</v>
      </c>
      <c r="I366">
        <v>2012.0</v>
      </c>
      <c r="J366">
        <v>571650.0</v>
      </c>
      <c r="K366">
        <v>50168.0</v>
      </c>
      <c r="L366">
        <v>3.964383562</v>
      </c>
      <c r="M366">
        <v>2.0</v>
      </c>
      <c r="N366" t="s">
        <v>16</v>
      </c>
    </row>
    <row r="367">
      <c r="A367" s="29">
        <v>42370.0</v>
      </c>
      <c r="B367" t="s">
        <v>261</v>
      </c>
      <c r="C367" t="s">
        <v>334</v>
      </c>
      <c r="D367" t="s">
        <v>61</v>
      </c>
      <c r="E367" t="s">
        <v>163</v>
      </c>
      <c r="F367" t="s">
        <v>163</v>
      </c>
      <c r="G367" t="s">
        <v>147</v>
      </c>
      <c r="H367" t="s">
        <v>147</v>
      </c>
      <c r="I367">
        <v>2014.0</v>
      </c>
      <c r="J367">
        <v>570218.88</v>
      </c>
      <c r="K367">
        <v>30000.0</v>
      </c>
      <c r="L367">
        <v>1.0</v>
      </c>
      <c r="M367">
        <v>1.0</v>
      </c>
      <c r="N367" t="s">
        <v>16</v>
      </c>
    </row>
    <row r="368">
      <c r="A368" s="29">
        <v>42370.0</v>
      </c>
      <c r="B368" t="s">
        <v>186</v>
      </c>
      <c r="C368" t="s">
        <v>299</v>
      </c>
      <c r="D368" t="s">
        <v>61</v>
      </c>
      <c r="E368" t="s">
        <v>110</v>
      </c>
      <c r="F368" t="s">
        <v>110</v>
      </c>
      <c r="G368" t="s">
        <v>289</v>
      </c>
      <c r="H368" t="s">
        <v>289</v>
      </c>
      <c r="I368">
        <v>2012.0</v>
      </c>
      <c r="J368">
        <v>570000.0</v>
      </c>
      <c r="K368">
        <v>75511.0</v>
      </c>
      <c r="L368">
        <v>3.0</v>
      </c>
      <c r="M368">
        <v>1.0</v>
      </c>
      <c r="N368" t="s">
        <v>16</v>
      </c>
    </row>
    <row r="369">
      <c r="A369" s="29">
        <v>42370.0</v>
      </c>
      <c r="B369" t="s">
        <v>116</v>
      </c>
      <c r="C369" t="s">
        <v>305</v>
      </c>
      <c r="D369" t="s">
        <v>61</v>
      </c>
      <c r="E369" t="s">
        <v>163</v>
      </c>
      <c r="F369" t="s">
        <v>163</v>
      </c>
      <c r="G369" t="s">
        <v>143</v>
      </c>
      <c r="H369" t="s">
        <v>143</v>
      </c>
      <c r="I369">
        <v>2014.0</v>
      </c>
      <c r="J369">
        <v>570000.0</v>
      </c>
      <c r="K369">
        <v>44138.0</v>
      </c>
      <c r="L369">
        <v>1.493150685</v>
      </c>
      <c r="M369">
        <v>2.0</v>
      </c>
      <c r="N369" t="s">
        <v>16</v>
      </c>
    </row>
    <row r="370">
      <c r="A370" s="29">
        <v>42370.0</v>
      </c>
      <c r="B370" t="s">
        <v>261</v>
      </c>
      <c r="C370" t="s">
        <v>335</v>
      </c>
      <c r="D370" t="s">
        <v>61</v>
      </c>
      <c r="E370" t="s">
        <v>163</v>
      </c>
      <c r="F370" t="s">
        <v>163</v>
      </c>
      <c r="G370" t="s">
        <v>147</v>
      </c>
      <c r="H370" t="s">
        <v>147</v>
      </c>
      <c r="I370">
        <v>2015.0</v>
      </c>
      <c r="J370">
        <v>566307.6969</v>
      </c>
      <c r="K370">
        <v>50000.0</v>
      </c>
      <c r="L370">
        <v>0.0</v>
      </c>
      <c r="M370">
        <v>1.0</v>
      </c>
      <c r="N370" t="s">
        <v>16</v>
      </c>
    </row>
    <row r="371">
      <c r="A371" s="29">
        <v>42370.0</v>
      </c>
      <c r="B371" t="s">
        <v>12</v>
      </c>
      <c r="C371">
        <v>116856.0</v>
      </c>
      <c r="D371" t="s">
        <v>81</v>
      </c>
      <c r="E371" t="s">
        <v>336</v>
      </c>
      <c r="F371" t="s">
        <v>336</v>
      </c>
      <c r="G371" t="s">
        <v>254</v>
      </c>
      <c r="H371" t="s">
        <v>254</v>
      </c>
      <c r="I371">
        <v>2014.0</v>
      </c>
      <c r="J371">
        <v>566100.0</v>
      </c>
      <c r="K371">
        <v>62169.0</v>
      </c>
      <c r="L371">
        <v>2.0</v>
      </c>
      <c r="M371">
        <v>1.0</v>
      </c>
      <c r="N371" t="s">
        <v>16</v>
      </c>
    </row>
    <row r="372">
      <c r="A372" s="29">
        <v>42370.0</v>
      </c>
      <c r="B372" t="s">
        <v>12</v>
      </c>
      <c r="C372">
        <v>118351.0</v>
      </c>
      <c r="D372" t="s">
        <v>91</v>
      </c>
      <c r="E372" t="s">
        <v>234</v>
      </c>
      <c r="F372" t="s">
        <v>234</v>
      </c>
      <c r="G372" t="s">
        <v>337</v>
      </c>
      <c r="H372" t="s">
        <v>337</v>
      </c>
      <c r="I372">
        <v>2013.0</v>
      </c>
      <c r="J372">
        <v>566100.0</v>
      </c>
      <c r="K372">
        <v>51439.0</v>
      </c>
      <c r="L372">
        <v>3.0</v>
      </c>
      <c r="M372">
        <v>1.0</v>
      </c>
      <c r="N372" t="s">
        <v>16</v>
      </c>
    </row>
    <row r="373">
      <c r="A373" s="29">
        <v>42370.0</v>
      </c>
      <c r="B373" t="s">
        <v>148</v>
      </c>
      <c r="C373">
        <v>64.0</v>
      </c>
      <c r="D373" t="s">
        <v>91</v>
      </c>
      <c r="E373" t="s">
        <v>234</v>
      </c>
      <c r="F373" t="s">
        <v>234</v>
      </c>
      <c r="G373" t="s">
        <v>235</v>
      </c>
      <c r="H373" t="s">
        <v>235</v>
      </c>
      <c r="I373">
        <v>2012.0</v>
      </c>
      <c r="J373">
        <v>566100.0</v>
      </c>
      <c r="K373">
        <v>23698.83642</v>
      </c>
      <c r="L373">
        <v>2.962354552</v>
      </c>
      <c r="M373">
        <v>1.0</v>
      </c>
      <c r="N373" t="s">
        <v>16</v>
      </c>
    </row>
    <row r="374">
      <c r="A374" s="29">
        <v>42370.0</v>
      </c>
      <c r="B374" t="s">
        <v>12</v>
      </c>
      <c r="C374">
        <v>122156.0</v>
      </c>
      <c r="D374" t="s">
        <v>91</v>
      </c>
      <c r="E374" t="s">
        <v>234</v>
      </c>
      <c r="F374" t="s">
        <v>234</v>
      </c>
      <c r="G374" t="s">
        <v>304</v>
      </c>
      <c r="H374" t="s">
        <v>304</v>
      </c>
      <c r="I374">
        <v>2013.0</v>
      </c>
      <c r="J374">
        <v>566100.0</v>
      </c>
      <c r="K374">
        <v>49895.0</v>
      </c>
      <c r="L374">
        <v>3.0</v>
      </c>
      <c r="M374">
        <v>1.0</v>
      </c>
      <c r="N374" t="s">
        <v>16</v>
      </c>
    </row>
    <row r="375">
      <c r="A375" s="29">
        <v>42370.0</v>
      </c>
      <c r="B375" t="s">
        <v>12</v>
      </c>
      <c r="C375">
        <v>118870.0</v>
      </c>
      <c r="D375" t="s">
        <v>25</v>
      </c>
      <c r="E375" t="s">
        <v>153</v>
      </c>
      <c r="F375" t="s">
        <v>153</v>
      </c>
      <c r="G375" t="s">
        <v>154</v>
      </c>
      <c r="H375" t="s">
        <v>154</v>
      </c>
      <c r="I375">
        <v>2012.0</v>
      </c>
      <c r="J375">
        <v>566100.0</v>
      </c>
      <c r="K375">
        <v>49295.0</v>
      </c>
      <c r="L375">
        <v>4.0</v>
      </c>
      <c r="M375">
        <v>2.0</v>
      </c>
      <c r="N375" t="s">
        <v>16</v>
      </c>
    </row>
    <row r="376">
      <c r="A376" s="29">
        <v>42370.0</v>
      </c>
      <c r="B376" t="s">
        <v>12</v>
      </c>
      <c r="C376">
        <v>122459.0</v>
      </c>
      <c r="D376" t="s">
        <v>61</v>
      </c>
      <c r="E376" t="s">
        <v>163</v>
      </c>
      <c r="F376" t="s">
        <v>163</v>
      </c>
      <c r="G376" t="s">
        <v>143</v>
      </c>
      <c r="H376" t="s">
        <v>143</v>
      </c>
      <c r="I376">
        <v>2013.0</v>
      </c>
      <c r="J376">
        <v>566100.0</v>
      </c>
      <c r="K376">
        <v>63808.0</v>
      </c>
      <c r="L376">
        <v>3.0</v>
      </c>
      <c r="M376">
        <v>1.0</v>
      </c>
      <c r="N376" t="s">
        <v>16</v>
      </c>
    </row>
    <row r="377">
      <c r="A377" s="29">
        <v>42370.0</v>
      </c>
      <c r="B377" t="s">
        <v>12</v>
      </c>
      <c r="C377">
        <v>125656.0</v>
      </c>
      <c r="D377" t="s">
        <v>61</v>
      </c>
      <c r="E377" t="s">
        <v>202</v>
      </c>
      <c r="F377" t="s">
        <v>202</v>
      </c>
      <c r="G377" t="s">
        <v>143</v>
      </c>
      <c r="H377" t="s">
        <v>143</v>
      </c>
      <c r="I377">
        <v>2013.0</v>
      </c>
      <c r="J377">
        <v>566100.0</v>
      </c>
      <c r="K377">
        <v>21208.0</v>
      </c>
      <c r="L377">
        <v>3.0</v>
      </c>
      <c r="M377">
        <v>1.0</v>
      </c>
      <c r="N377" t="s">
        <v>16</v>
      </c>
    </row>
    <row r="378">
      <c r="A378" s="29">
        <v>42370.0</v>
      </c>
      <c r="B378" t="s">
        <v>148</v>
      </c>
      <c r="C378">
        <v>1.0</v>
      </c>
      <c r="D378" t="s">
        <v>61</v>
      </c>
      <c r="E378" t="s">
        <v>163</v>
      </c>
      <c r="F378" t="s">
        <v>163</v>
      </c>
      <c r="G378" t="s">
        <v>143</v>
      </c>
      <c r="H378" t="s">
        <v>143</v>
      </c>
      <c r="I378">
        <v>2014.0</v>
      </c>
      <c r="J378">
        <v>566100.0</v>
      </c>
      <c r="K378">
        <v>5453.798772</v>
      </c>
      <c r="L378">
        <v>0.454483231</v>
      </c>
      <c r="M378">
        <v>1.0</v>
      </c>
      <c r="N378" t="s">
        <v>16</v>
      </c>
    </row>
    <row r="379">
      <c r="A379" s="29">
        <v>42370.0</v>
      </c>
      <c r="B379" t="s">
        <v>116</v>
      </c>
      <c r="C379" t="s">
        <v>338</v>
      </c>
      <c r="D379" t="s">
        <v>61</v>
      </c>
      <c r="E379" t="s">
        <v>163</v>
      </c>
      <c r="F379" t="s">
        <v>163</v>
      </c>
      <c r="G379" t="s">
        <v>203</v>
      </c>
      <c r="H379" t="s">
        <v>203</v>
      </c>
      <c r="I379">
        <v>2014.0</v>
      </c>
      <c r="J379">
        <v>566100.0</v>
      </c>
      <c r="K379">
        <v>18263.0</v>
      </c>
      <c r="L379">
        <v>1.55890411</v>
      </c>
      <c r="M379">
        <v>2.0</v>
      </c>
      <c r="N379" t="s">
        <v>16</v>
      </c>
    </row>
    <row r="380">
      <c r="A380" s="29">
        <v>42370.0</v>
      </c>
      <c r="B380" t="s">
        <v>148</v>
      </c>
      <c r="C380">
        <v>107.0</v>
      </c>
      <c r="D380" t="s">
        <v>61</v>
      </c>
      <c r="E380" t="s">
        <v>240</v>
      </c>
      <c r="F380" t="s">
        <v>240</v>
      </c>
      <c r="G380" t="s">
        <v>111</v>
      </c>
      <c r="H380" t="s">
        <v>111</v>
      </c>
      <c r="I380">
        <v>2011.0</v>
      </c>
      <c r="J380">
        <v>566100.0</v>
      </c>
      <c r="K380">
        <v>44813.14169</v>
      </c>
      <c r="L380">
        <v>3.734428474</v>
      </c>
      <c r="M380">
        <v>1.0</v>
      </c>
      <c r="N380" t="s">
        <v>16</v>
      </c>
    </row>
    <row r="381">
      <c r="A381" s="29">
        <v>42370.0</v>
      </c>
      <c r="B381" t="s">
        <v>12</v>
      </c>
      <c r="C381">
        <v>125798.0</v>
      </c>
      <c r="D381" t="s">
        <v>91</v>
      </c>
      <c r="E381" t="s">
        <v>92</v>
      </c>
      <c r="F381" t="s">
        <v>92</v>
      </c>
      <c r="G381" t="s">
        <v>124</v>
      </c>
      <c r="H381" t="s">
        <v>124</v>
      </c>
      <c r="I381">
        <v>2012.0</v>
      </c>
      <c r="J381">
        <v>566100.0</v>
      </c>
      <c r="K381">
        <v>60771.0</v>
      </c>
      <c r="L381">
        <v>4.0</v>
      </c>
      <c r="M381">
        <v>2.0</v>
      </c>
      <c r="N381" t="s">
        <v>16</v>
      </c>
    </row>
    <row r="382">
      <c r="A382" s="29">
        <v>42370.0</v>
      </c>
      <c r="B382" t="s">
        <v>12</v>
      </c>
      <c r="C382" s="32" t="s">
        <v>339</v>
      </c>
      <c r="D382" t="s">
        <v>61</v>
      </c>
      <c r="E382" t="s">
        <v>216</v>
      </c>
      <c r="F382" t="s">
        <v>216</v>
      </c>
      <c r="G382" t="s">
        <v>111</v>
      </c>
      <c r="H382" t="s">
        <v>111</v>
      </c>
      <c r="I382">
        <v>2012.0</v>
      </c>
      <c r="J382">
        <v>566100.0</v>
      </c>
      <c r="K382">
        <v>37956.0</v>
      </c>
      <c r="L382">
        <v>4.0</v>
      </c>
      <c r="M382">
        <v>1.0</v>
      </c>
      <c r="N382" t="s">
        <v>16</v>
      </c>
    </row>
    <row r="383">
      <c r="A383" s="29">
        <v>42370.0</v>
      </c>
      <c r="B383" t="s">
        <v>261</v>
      </c>
      <c r="C383" t="s">
        <v>340</v>
      </c>
      <c r="D383" t="s">
        <v>61</v>
      </c>
      <c r="E383" t="s">
        <v>163</v>
      </c>
      <c r="F383" t="s">
        <v>163</v>
      </c>
      <c r="G383" t="s">
        <v>341</v>
      </c>
      <c r="H383" t="s">
        <v>341</v>
      </c>
      <c r="I383">
        <v>2015.0</v>
      </c>
      <c r="J383">
        <v>565596.8136</v>
      </c>
      <c r="K383">
        <v>1000.0</v>
      </c>
      <c r="L383">
        <v>0.0</v>
      </c>
      <c r="M383">
        <v>1.0</v>
      </c>
      <c r="N383" t="s">
        <v>16</v>
      </c>
    </row>
    <row r="384">
      <c r="A384" s="29">
        <v>42370.0</v>
      </c>
      <c r="B384" t="s">
        <v>261</v>
      </c>
      <c r="C384" t="s">
        <v>342</v>
      </c>
      <c r="D384" t="s">
        <v>61</v>
      </c>
      <c r="E384" t="s">
        <v>163</v>
      </c>
      <c r="F384" t="s">
        <v>163</v>
      </c>
      <c r="G384" t="s">
        <v>298</v>
      </c>
      <c r="H384" t="s">
        <v>298</v>
      </c>
      <c r="I384">
        <v>2014.0</v>
      </c>
      <c r="J384">
        <v>565488.0</v>
      </c>
      <c r="K384">
        <v>10000.0</v>
      </c>
      <c r="L384">
        <v>1.0</v>
      </c>
      <c r="M384">
        <v>1.0</v>
      </c>
      <c r="N384" t="s">
        <v>16</v>
      </c>
    </row>
    <row r="385">
      <c r="A385" s="29">
        <v>42370.0</v>
      </c>
      <c r="B385" t="s">
        <v>20</v>
      </c>
      <c r="C385">
        <v>20875.0</v>
      </c>
      <c r="D385" t="s">
        <v>32</v>
      </c>
      <c r="E385" t="s">
        <v>343</v>
      </c>
      <c r="F385" t="s">
        <v>343</v>
      </c>
      <c r="G385" t="s">
        <v>344</v>
      </c>
      <c r="H385" t="s">
        <v>344</v>
      </c>
      <c r="I385">
        <v>2012.0</v>
      </c>
      <c r="J385">
        <v>565000.0</v>
      </c>
      <c r="K385">
        <v>30492.0</v>
      </c>
      <c r="L385">
        <v>3.0</v>
      </c>
      <c r="M385">
        <v>1.0</v>
      </c>
      <c r="N385" t="s">
        <v>16</v>
      </c>
    </row>
    <row r="386">
      <c r="A386" s="29">
        <v>42370.0</v>
      </c>
      <c r="B386" t="s">
        <v>261</v>
      </c>
      <c r="C386" t="s">
        <v>345</v>
      </c>
      <c r="D386" t="s">
        <v>61</v>
      </c>
      <c r="E386" t="s">
        <v>163</v>
      </c>
      <c r="F386" t="s">
        <v>163</v>
      </c>
      <c r="G386" t="s">
        <v>147</v>
      </c>
      <c r="H386" t="s">
        <v>147</v>
      </c>
      <c r="I386">
        <v>2013.0</v>
      </c>
      <c r="J386">
        <v>564088.2336</v>
      </c>
      <c r="K386">
        <v>1000.0</v>
      </c>
      <c r="L386">
        <v>2.0</v>
      </c>
      <c r="M386">
        <v>1.0</v>
      </c>
      <c r="N386" t="s">
        <v>16</v>
      </c>
    </row>
    <row r="387">
      <c r="A387" s="29">
        <v>42370.0</v>
      </c>
      <c r="B387" t="s">
        <v>261</v>
      </c>
      <c r="C387" t="s">
        <v>346</v>
      </c>
      <c r="D387" t="s">
        <v>61</v>
      </c>
      <c r="E387" t="s">
        <v>163</v>
      </c>
      <c r="F387" t="s">
        <v>163</v>
      </c>
      <c r="G387" t="s">
        <v>298</v>
      </c>
      <c r="H387" t="s">
        <v>298</v>
      </c>
      <c r="I387">
        <v>2015.0</v>
      </c>
      <c r="J387">
        <v>561834.0</v>
      </c>
      <c r="K387">
        <v>30000.0</v>
      </c>
      <c r="L387">
        <v>0.0</v>
      </c>
      <c r="M387">
        <v>1.0</v>
      </c>
      <c r="N387" t="s">
        <v>16</v>
      </c>
    </row>
    <row r="388">
      <c r="A388" s="29">
        <v>42370.0</v>
      </c>
      <c r="B388" t="s">
        <v>148</v>
      </c>
      <c r="C388">
        <v>34.0</v>
      </c>
      <c r="D388" t="s">
        <v>91</v>
      </c>
      <c r="E388" t="s">
        <v>234</v>
      </c>
      <c r="F388" t="s">
        <v>234</v>
      </c>
      <c r="G388" t="s">
        <v>347</v>
      </c>
      <c r="H388" t="s">
        <v>347</v>
      </c>
      <c r="I388">
        <v>2012.0</v>
      </c>
      <c r="J388">
        <v>561105.0</v>
      </c>
      <c r="K388">
        <v>32919.91787</v>
      </c>
      <c r="L388">
        <v>2.743326489</v>
      </c>
      <c r="M388">
        <v>1.0</v>
      </c>
      <c r="N388" t="s">
        <v>16</v>
      </c>
    </row>
    <row r="389">
      <c r="A389" s="29">
        <v>42370.0</v>
      </c>
      <c r="B389" t="s">
        <v>116</v>
      </c>
      <c r="C389" t="s">
        <v>348</v>
      </c>
      <c r="D389" t="s">
        <v>61</v>
      </c>
      <c r="E389" t="s">
        <v>163</v>
      </c>
      <c r="F389" t="s">
        <v>163</v>
      </c>
      <c r="G389" t="s">
        <v>143</v>
      </c>
      <c r="H389" t="s">
        <v>143</v>
      </c>
      <c r="I389">
        <v>2012.0</v>
      </c>
      <c r="J389">
        <v>560550.0</v>
      </c>
      <c r="K389">
        <v>18648.0</v>
      </c>
      <c r="L389">
        <v>3.871232877</v>
      </c>
      <c r="M389">
        <v>1.0</v>
      </c>
      <c r="N389" t="s">
        <v>16</v>
      </c>
    </row>
    <row r="390">
      <c r="A390" s="29">
        <v>42370.0</v>
      </c>
      <c r="B390" t="s">
        <v>116</v>
      </c>
      <c r="C390" t="s">
        <v>328</v>
      </c>
      <c r="D390" t="s">
        <v>61</v>
      </c>
      <c r="E390" t="s">
        <v>163</v>
      </c>
      <c r="F390" t="s">
        <v>163</v>
      </c>
      <c r="G390" t="s">
        <v>143</v>
      </c>
      <c r="H390" t="s">
        <v>143</v>
      </c>
      <c r="I390">
        <v>2012.0</v>
      </c>
      <c r="J390">
        <v>560550.0</v>
      </c>
      <c r="K390">
        <v>65151.0</v>
      </c>
      <c r="L390">
        <v>3.569863014</v>
      </c>
      <c r="M390">
        <v>2.0</v>
      </c>
      <c r="N390" t="s">
        <v>16</v>
      </c>
    </row>
    <row r="391">
      <c r="A391" s="29">
        <v>42370.0</v>
      </c>
      <c r="B391" t="s">
        <v>20</v>
      </c>
      <c r="C391">
        <v>69869.0</v>
      </c>
      <c r="D391" t="s">
        <v>91</v>
      </c>
      <c r="E391" t="s">
        <v>234</v>
      </c>
      <c r="F391" t="s">
        <v>234</v>
      </c>
      <c r="G391" t="s">
        <v>235</v>
      </c>
      <c r="H391" t="s">
        <v>235</v>
      </c>
      <c r="I391">
        <v>2012.0</v>
      </c>
      <c r="J391">
        <v>560000.0</v>
      </c>
      <c r="K391">
        <v>35127.0</v>
      </c>
      <c r="L391">
        <v>3.0</v>
      </c>
      <c r="M391">
        <v>2.0</v>
      </c>
      <c r="N391" t="s">
        <v>16</v>
      </c>
    </row>
    <row r="392">
      <c r="A392" s="29">
        <v>42370.0</v>
      </c>
      <c r="B392" t="s">
        <v>116</v>
      </c>
      <c r="C392" t="s">
        <v>295</v>
      </c>
      <c r="D392" t="s">
        <v>61</v>
      </c>
      <c r="E392" t="s">
        <v>163</v>
      </c>
      <c r="F392" t="s">
        <v>163</v>
      </c>
      <c r="G392" t="s">
        <v>143</v>
      </c>
      <c r="H392" t="s">
        <v>143</v>
      </c>
      <c r="I392">
        <v>2013.0</v>
      </c>
      <c r="J392">
        <v>560000.0</v>
      </c>
      <c r="K392">
        <v>61681.0</v>
      </c>
      <c r="L392">
        <v>2.687671233</v>
      </c>
      <c r="M392">
        <v>1.0</v>
      </c>
      <c r="N392" t="s">
        <v>16</v>
      </c>
    </row>
    <row r="393">
      <c r="A393" s="29">
        <v>42370.0</v>
      </c>
      <c r="B393" t="s">
        <v>116</v>
      </c>
      <c r="C393" t="s">
        <v>308</v>
      </c>
      <c r="D393" t="s">
        <v>61</v>
      </c>
      <c r="E393" t="s">
        <v>163</v>
      </c>
      <c r="F393" t="s">
        <v>163</v>
      </c>
      <c r="G393" t="s">
        <v>147</v>
      </c>
      <c r="H393" t="s">
        <v>147</v>
      </c>
      <c r="I393">
        <v>2013.0</v>
      </c>
      <c r="J393">
        <v>560000.0</v>
      </c>
      <c r="K393">
        <v>57287.0</v>
      </c>
      <c r="L393">
        <v>2.690410959</v>
      </c>
      <c r="M393">
        <v>1.0</v>
      </c>
      <c r="N393" t="s">
        <v>16</v>
      </c>
    </row>
    <row r="394">
      <c r="A394" s="29">
        <v>42370.0</v>
      </c>
      <c r="B394" t="s">
        <v>20</v>
      </c>
      <c r="C394">
        <v>135474.0</v>
      </c>
      <c r="D394" t="s">
        <v>61</v>
      </c>
      <c r="E394" t="s">
        <v>202</v>
      </c>
      <c r="F394" t="s">
        <v>202</v>
      </c>
      <c r="G394" t="s">
        <v>172</v>
      </c>
      <c r="H394" t="s">
        <v>172</v>
      </c>
      <c r="I394">
        <v>2013.0</v>
      </c>
      <c r="J394">
        <v>560000.0</v>
      </c>
      <c r="K394">
        <v>32559.0</v>
      </c>
      <c r="L394">
        <v>3.0</v>
      </c>
      <c r="M394">
        <v>1.0</v>
      </c>
      <c r="N394" t="s">
        <v>16</v>
      </c>
    </row>
    <row r="395">
      <c r="A395" s="29">
        <v>42370.0</v>
      </c>
      <c r="B395" t="s">
        <v>261</v>
      </c>
      <c r="C395" t="s">
        <v>349</v>
      </c>
      <c r="D395" t="s">
        <v>61</v>
      </c>
      <c r="E395" t="s">
        <v>163</v>
      </c>
      <c r="F395" t="s">
        <v>163</v>
      </c>
      <c r="G395" t="s">
        <v>147</v>
      </c>
      <c r="H395" t="s">
        <v>147</v>
      </c>
      <c r="I395">
        <v>2014.0</v>
      </c>
      <c r="J395">
        <v>558814.5024</v>
      </c>
      <c r="K395">
        <v>40000.0</v>
      </c>
      <c r="L395">
        <v>1.0</v>
      </c>
      <c r="M395">
        <v>1.0</v>
      </c>
      <c r="N395" t="s">
        <v>16</v>
      </c>
    </row>
    <row r="396">
      <c r="A396" s="29">
        <v>42370.0</v>
      </c>
      <c r="B396" t="s">
        <v>116</v>
      </c>
      <c r="C396" t="s">
        <v>350</v>
      </c>
      <c r="D396" t="s">
        <v>61</v>
      </c>
      <c r="E396" t="s">
        <v>240</v>
      </c>
      <c r="F396" t="s">
        <v>240</v>
      </c>
      <c r="G396" t="s">
        <v>143</v>
      </c>
      <c r="H396" t="s">
        <v>143</v>
      </c>
      <c r="I396">
        <v>2011.0</v>
      </c>
      <c r="J396">
        <v>557000.0</v>
      </c>
      <c r="K396">
        <v>79810.0</v>
      </c>
      <c r="L396">
        <v>4.652054795</v>
      </c>
      <c r="M396">
        <v>2.0</v>
      </c>
      <c r="N396" t="s">
        <v>16</v>
      </c>
    </row>
    <row r="397">
      <c r="A397" s="29">
        <v>42370.0</v>
      </c>
      <c r="B397" t="s">
        <v>12</v>
      </c>
      <c r="C397">
        <v>119064.0</v>
      </c>
      <c r="D397" t="s">
        <v>81</v>
      </c>
      <c r="E397" t="s">
        <v>336</v>
      </c>
      <c r="F397" t="s">
        <v>336</v>
      </c>
      <c r="G397" t="s">
        <v>351</v>
      </c>
      <c r="H397" t="s">
        <v>351</v>
      </c>
      <c r="I397">
        <v>2015.0</v>
      </c>
      <c r="J397">
        <v>555000.0</v>
      </c>
      <c r="K397">
        <v>17201.0</v>
      </c>
      <c r="L397">
        <v>1.0</v>
      </c>
      <c r="M397">
        <v>1.0</v>
      </c>
      <c r="N397" t="s">
        <v>16</v>
      </c>
    </row>
    <row r="398">
      <c r="A398" s="29">
        <v>42370.0</v>
      </c>
      <c r="B398" t="s">
        <v>12</v>
      </c>
      <c r="C398">
        <v>124805.0</v>
      </c>
      <c r="D398" t="s">
        <v>81</v>
      </c>
      <c r="E398" t="s">
        <v>253</v>
      </c>
      <c r="F398" t="s">
        <v>253</v>
      </c>
      <c r="G398" t="s">
        <v>352</v>
      </c>
      <c r="H398" t="s">
        <v>352</v>
      </c>
      <c r="I398">
        <v>2014.0</v>
      </c>
      <c r="J398">
        <v>555000.0</v>
      </c>
      <c r="K398">
        <v>12694.0</v>
      </c>
      <c r="L398">
        <v>2.0</v>
      </c>
      <c r="M398">
        <v>1.0</v>
      </c>
      <c r="N398" t="s">
        <v>16</v>
      </c>
    </row>
    <row r="399">
      <c r="A399" s="29">
        <v>42370.0</v>
      </c>
      <c r="B399" t="s">
        <v>186</v>
      </c>
      <c r="C399" t="s">
        <v>353</v>
      </c>
      <c r="D399" t="s">
        <v>81</v>
      </c>
      <c r="E399" t="s">
        <v>82</v>
      </c>
      <c r="F399" t="s">
        <v>82</v>
      </c>
      <c r="G399" t="s">
        <v>354</v>
      </c>
      <c r="H399" t="s">
        <v>354</v>
      </c>
      <c r="I399">
        <v>2011.0</v>
      </c>
      <c r="J399">
        <v>555000.0</v>
      </c>
      <c r="K399">
        <v>51999.0</v>
      </c>
      <c r="L399">
        <v>4.0</v>
      </c>
      <c r="M399">
        <v>1.0</v>
      </c>
      <c r="N399" t="s">
        <v>16</v>
      </c>
    </row>
    <row r="400">
      <c r="A400" s="29">
        <v>42370.0</v>
      </c>
      <c r="B400" t="s">
        <v>12</v>
      </c>
      <c r="C400">
        <v>126643.0</v>
      </c>
      <c r="D400" t="s">
        <v>91</v>
      </c>
      <c r="E400" t="s">
        <v>243</v>
      </c>
      <c r="F400" t="s">
        <v>243</v>
      </c>
      <c r="G400" t="s">
        <v>136</v>
      </c>
      <c r="H400" t="s">
        <v>136</v>
      </c>
      <c r="I400">
        <v>2013.0</v>
      </c>
      <c r="J400">
        <v>555000.0</v>
      </c>
      <c r="K400">
        <v>40513.0</v>
      </c>
      <c r="L400">
        <v>3.0</v>
      </c>
      <c r="M400">
        <v>1.0</v>
      </c>
      <c r="N400" t="s">
        <v>16</v>
      </c>
    </row>
    <row r="401">
      <c r="A401" s="29">
        <v>42370.0</v>
      </c>
      <c r="B401" t="s">
        <v>12</v>
      </c>
      <c r="C401">
        <v>119600.0</v>
      </c>
      <c r="D401" t="s">
        <v>81</v>
      </c>
      <c r="E401" t="s">
        <v>355</v>
      </c>
      <c r="F401" t="s">
        <v>355</v>
      </c>
      <c r="G401" t="s">
        <v>356</v>
      </c>
      <c r="H401" t="s">
        <v>356</v>
      </c>
      <c r="I401">
        <v>2015.0</v>
      </c>
      <c r="J401">
        <v>555000.0</v>
      </c>
      <c r="K401">
        <v>1149.0</v>
      </c>
      <c r="L401">
        <v>1.0</v>
      </c>
      <c r="M401">
        <v>1.0</v>
      </c>
      <c r="N401" t="s">
        <v>16</v>
      </c>
    </row>
    <row r="402">
      <c r="A402" s="29">
        <v>42370.0</v>
      </c>
      <c r="B402" t="s">
        <v>12</v>
      </c>
      <c r="C402">
        <v>126130.0</v>
      </c>
      <c r="D402" t="s">
        <v>64</v>
      </c>
      <c r="E402" t="s">
        <v>98</v>
      </c>
      <c r="F402" t="s">
        <v>98</v>
      </c>
      <c r="G402" t="s">
        <v>357</v>
      </c>
      <c r="H402" t="s">
        <v>357</v>
      </c>
      <c r="I402">
        <v>2014.0</v>
      </c>
      <c r="J402">
        <v>555000.0</v>
      </c>
      <c r="K402">
        <v>16532.0</v>
      </c>
      <c r="L402">
        <v>2.0</v>
      </c>
      <c r="M402">
        <v>1.0</v>
      </c>
      <c r="N402" t="s">
        <v>16</v>
      </c>
    </row>
    <row r="403">
      <c r="A403" s="29">
        <v>42370.0</v>
      </c>
      <c r="B403" t="s">
        <v>12</v>
      </c>
      <c r="C403">
        <v>132769.0</v>
      </c>
      <c r="D403" t="s">
        <v>25</v>
      </c>
      <c r="E403" t="s">
        <v>195</v>
      </c>
      <c r="F403" t="s">
        <v>195</v>
      </c>
      <c r="G403" t="s">
        <v>319</v>
      </c>
      <c r="H403" t="s">
        <v>319</v>
      </c>
      <c r="I403">
        <v>2012.0</v>
      </c>
      <c r="J403">
        <v>555000.0</v>
      </c>
      <c r="K403">
        <v>59478.0</v>
      </c>
      <c r="L403">
        <v>4.0</v>
      </c>
      <c r="M403">
        <v>1.0</v>
      </c>
      <c r="N403" t="s">
        <v>16</v>
      </c>
    </row>
    <row r="404">
      <c r="A404" s="29">
        <v>42370.0</v>
      </c>
      <c r="B404" t="s">
        <v>116</v>
      </c>
      <c r="C404" t="s">
        <v>358</v>
      </c>
      <c r="D404" t="s">
        <v>61</v>
      </c>
      <c r="E404" t="s">
        <v>245</v>
      </c>
      <c r="F404" t="s">
        <v>245</v>
      </c>
      <c r="G404" t="s">
        <v>143</v>
      </c>
      <c r="H404" t="s">
        <v>143</v>
      </c>
      <c r="I404">
        <v>2015.0</v>
      </c>
      <c r="J404">
        <v>555000.0</v>
      </c>
      <c r="K404">
        <v>14391.0</v>
      </c>
      <c r="L404">
        <v>0.882191781</v>
      </c>
      <c r="M404">
        <v>2.0</v>
      </c>
      <c r="N404" t="s">
        <v>16</v>
      </c>
    </row>
    <row r="405">
      <c r="A405" s="29">
        <v>42370.0</v>
      </c>
      <c r="B405" t="s">
        <v>12</v>
      </c>
      <c r="C405">
        <v>120155.0</v>
      </c>
      <c r="D405" t="s">
        <v>32</v>
      </c>
      <c r="E405" t="s">
        <v>215</v>
      </c>
      <c r="F405" t="s">
        <v>215</v>
      </c>
      <c r="G405" t="s">
        <v>359</v>
      </c>
      <c r="H405" t="s">
        <v>359</v>
      </c>
      <c r="I405">
        <v>2012.0</v>
      </c>
      <c r="J405">
        <v>555000.0</v>
      </c>
      <c r="K405">
        <v>83295.0</v>
      </c>
      <c r="L405">
        <v>4.0</v>
      </c>
      <c r="M405">
        <v>1.0</v>
      </c>
      <c r="N405" t="s">
        <v>16</v>
      </c>
    </row>
    <row r="406">
      <c r="A406" s="29">
        <v>42370.0</v>
      </c>
      <c r="B406" t="s">
        <v>186</v>
      </c>
      <c r="C406" t="s">
        <v>327</v>
      </c>
      <c r="D406" t="s">
        <v>61</v>
      </c>
      <c r="E406" t="s">
        <v>202</v>
      </c>
      <c r="F406" t="s">
        <v>202</v>
      </c>
      <c r="G406" t="s">
        <v>143</v>
      </c>
      <c r="H406" t="s">
        <v>143</v>
      </c>
      <c r="I406">
        <v>2011.0</v>
      </c>
      <c r="J406">
        <v>555000.0</v>
      </c>
      <c r="K406">
        <v>56200.0</v>
      </c>
      <c r="L406">
        <v>4.0</v>
      </c>
      <c r="M406">
        <v>1.0</v>
      </c>
      <c r="N406" t="s">
        <v>16</v>
      </c>
    </row>
    <row r="407">
      <c r="A407" s="29">
        <v>42370.0</v>
      </c>
      <c r="B407" t="s">
        <v>116</v>
      </c>
      <c r="C407" t="s">
        <v>360</v>
      </c>
      <c r="D407" t="s">
        <v>61</v>
      </c>
      <c r="E407" t="s">
        <v>163</v>
      </c>
      <c r="F407" t="s">
        <v>163</v>
      </c>
      <c r="G407" t="s">
        <v>143</v>
      </c>
      <c r="H407" t="s">
        <v>143</v>
      </c>
      <c r="I407">
        <v>2013.0</v>
      </c>
      <c r="J407">
        <v>555000.0</v>
      </c>
      <c r="K407">
        <v>60110.0</v>
      </c>
      <c r="L407">
        <v>2.936986301</v>
      </c>
      <c r="M407">
        <v>2.0</v>
      </c>
      <c r="N407" t="s">
        <v>16</v>
      </c>
    </row>
    <row r="408">
      <c r="A408" s="29">
        <v>42370.0</v>
      </c>
      <c r="B408" t="s">
        <v>116</v>
      </c>
      <c r="C408" t="s">
        <v>361</v>
      </c>
      <c r="D408" t="s">
        <v>61</v>
      </c>
      <c r="E408" t="s">
        <v>163</v>
      </c>
      <c r="F408" t="s">
        <v>163</v>
      </c>
      <c r="G408" t="s">
        <v>143</v>
      </c>
      <c r="H408" t="s">
        <v>143</v>
      </c>
      <c r="I408">
        <v>2012.0</v>
      </c>
      <c r="J408">
        <v>555000.0</v>
      </c>
      <c r="K408">
        <v>27127.0</v>
      </c>
      <c r="L408">
        <v>3.608219178</v>
      </c>
      <c r="M408">
        <v>2.0</v>
      </c>
      <c r="N408" t="s">
        <v>16</v>
      </c>
    </row>
    <row r="409">
      <c r="A409" s="29">
        <v>42370.0</v>
      </c>
      <c r="B409" t="s">
        <v>186</v>
      </c>
      <c r="C409" t="s">
        <v>316</v>
      </c>
      <c r="D409" t="s">
        <v>61</v>
      </c>
      <c r="E409" t="s">
        <v>240</v>
      </c>
      <c r="F409" t="s">
        <v>240</v>
      </c>
      <c r="G409" t="s">
        <v>111</v>
      </c>
      <c r="H409" t="s">
        <v>111</v>
      </c>
      <c r="I409">
        <v>2011.0</v>
      </c>
      <c r="J409">
        <v>555000.0</v>
      </c>
      <c r="K409">
        <v>63710.0</v>
      </c>
      <c r="L409">
        <v>4.0</v>
      </c>
      <c r="M409">
        <v>1.0</v>
      </c>
      <c r="N409" t="s">
        <v>16</v>
      </c>
    </row>
    <row r="410">
      <c r="A410" s="29">
        <v>42370.0</v>
      </c>
      <c r="B410" t="s">
        <v>12</v>
      </c>
      <c r="C410">
        <v>122666.0</v>
      </c>
      <c r="D410" t="s">
        <v>64</v>
      </c>
      <c r="E410" t="s">
        <v>107</v>
      </c>
      <c r="F410" t="s">
        <v>107</v>
      </c>
      <c r="G410" t="s">
        <v>175</v>
      </c>
      <c r="H410" t="s">
        <v>175</v>
      </c>
      <c r="I410">
        <v>2013.0</v>
      </c>
      <c r="J410">
        <v>555000.0</v>
      </c>
      <c r="K410">
        <v>39857.0</v>
      </c>
      <c r="L410">
        <v>3.0</v>
      </c>
      <c r="M410">
        <v>1.0</v>
      </c>
      <c r="N410" t="s">
        <v>16</v>
      </c>
    </row>
    <row r="411">
      <c r="A411" s="29">
        <v>42370.0</v>
      </c>
      <c r="B411" t="s">
        <v>12</v>
      </c>
      <c r="C411">
        <v>121969.0</v>
      </c>
      <c r="D411" t="s">
        <v>64</v>
      </c>
      <c r="E411" t="s">
        <v>107</v>
      </c>
      <c r="F411" t="s">
        <v>107</v>
      </c>
      <c r="G411" t="s">
        <v>175</v>
      </c>
      <c r="H411" t="s">
        <v>175</v>
      </c>
      <c r="I411">
        <v>2012.0</v>
      </c>
      <c r="J411">
        <v>555000.0</v>
      </c>
      <c r="K411">
        <v>54304.0</v>
      </c>
      <c r="L411">
        <v>4.0</v>
      </c>
      <c r="M411">
        <v>1.0</v>
      </c>
      <c r="N411" t="s">
        <v>16</v>
      </c>
    </row>
    <row r="412">
      <c r="A412" s="29">
        <v>42370.0</v>
      </c>
      <c r="B412" t="s">
        <v>12</v>
      </c>
      <c r="C412">
        <v>117448.0</v>
      </c>
      <c r="D412" t="s">
        <v>91</v>
      </c>
      <c r="E412" t="s">
        <v>166</v>
      </c>
      <c r="F412" t="s">
        <v>166</v>
      </c>
      <c r="G412" t="s">
        <v>167</v>
      </c>
      <c r="H412" t="s">
        <v>167</v>
      </c>
      <c r="I412">
        <v>2014.0</v>
      </c>
      <c r="J412">
        <v>555000.0</v>
      </c>
      <c r="K412">
        <v>24918.0</v>
      </c>
      <c r="L412">
        <v>2.0</v>
      </c>
      <c r="M412">
        <v>1.0</v>
      </c>
      <c r="N412" t="s">
        <v>16</v>
      </c>
    </row>
    <row r="413">
      <c r="A413" s="29">
        <v>42370.0</v>
      </c>
      <c r="B413" t="s">
        <v>12</v>
      </c>
      <c r="C413" s="32" t="s">
        <v>362</v>
      </c>
      <c r="D413" t="s">
        <v>25</v>
      </c>
      <c r="E413" t="s">
        <v>195</v>
      </c>
      <c r="F413" t="s">
        <v>195</v>
      </c>
      <c r="G413" t="s">
        <v>221</v>
      </c>
      <c r="H413" t="s">
        <v>221</v>
      </c>
      <c r="I413">
        <v>2012.0</v>
      </c>
      <c r="J413">
        <v>555000.0</v>
      </c>
      <c r="K413">
        <v>59478.0</v>
      </c>
      <c r="L413">
        <v>4.0</v>
      </c>
      <c r="M413">
        <v>1.0</v>
      </c>
      <c r="N413" t="s">
        <v>16</v>
      </c>
    </row>
    <row r="414">
      <c r="A414" s="29">
        <v>42370.0</v>
      </c>
      <c r="B414" t="s">
        <v>12</v>
      </c>
      <c r="C414" s="32" t="s">
        <v>363</v>
      </c>
      <c r="D414" t="s">
        <v>81</v>
      </c>
      <c r="E414" t="s">
        <v>253</v>
      </c>
      <c r="F414" t="s">
        <v>253</v>
      </c>
      <c r="G414" t="s">
        <v>254</v>
      </c>
      <c r="H414" t="s">
        <v>254</v>
      </c>
      <c r="I414">
        <v>2013.0</v>
      </c>
      <c r="J414">
        <v>555000.0</v>
      </c>
      <c r="K414">
        <v>36732.0</v>
      </c>
      <c r="L414">
        <v>3.0</v>
      </c>
      <c r="M414">
        <v>2.0</v>
      </c>
      <c r="N414" t="s">
        <v>16</v>
      </c>
    </row>
    <row r="415">
      <c r="A415" s="29">
        <v>42370.0</v>
      </c>
      <c r="B415" t="s">
        <v>12</v>
      </c>
      <c r="C415" s="32" t="s">
        <v>364</v>
      </c>
      <c r="D415" t="s">
        <v>273</v>
      </c>
      <c r="E415" t="s">
        <v>365</v>
      </c>
      <c r="F415" t="s">
        <v>365</v>
      </c>
      <c r="G415" t="s">
        <v>366</v>
      </c>
      <c r="H415" t="s">
        <v>366</v>
      </c>
      <c r="I415">
        <v>2012.0</v>
      </c>
      <c r="J415">
        <v>555000.0</v>
      </c>
      <c r="K415">
        <v>18409.0</v>
      </c>
      <c r="L415">
        <v>4.0</v>
      </c>
      <c r="M415">
        <v>1.0</v>
      </c>
      <c r="N415" t="s">
        <v>16</v>
      </c>
    </row>
    <row r="416">
      <c r="A416" s="29">
        <v>42370.0</v>
      </c>
      <c r="B416" t="s">
        <v>261</v>
      </c>
      <c r="C416" t="s">
        <v>367</v>
      </c>
      <c r="D416" t="s">
        <v>61</v>
      </c>
      <c r="E416" t="s">
        <v>163</v>
      </c>
      <c r="F416" t="s">
        <v>163</v>
      </c>
      <c r="G416" t="s">
        <v>147</v>
      </c>
      <c r="H416" t="s">
        <v>147</v>
      </c>
      <c r="I416">
        <v>2015.0</v>
      </c>
      <c r="J416">
        <v>554981.5429</v>
      </c>
      <c r="K416">
        <v>60000.0</v>
      </c>
      <c r="L416">
        <v>0.0</v>
      </c>
      <c r="M416">
        <v>1.0</v>
      </c>
      <c r="N416" t="s">
        <v>16</v>
      </c>
    </row>
    <row r="417">
      <c r="A417" s="29">
        <v>42370.0</v>
      </c>
      <c r="B417" t="s">
        <v>261</v>
      </c>
      <c r="C417" t="s">
        <v>368</v>
      </c>
      <c r="D417" t="s">
        <v>61</v>
      </c>
      <c r="E417" t="s">
        <v>163</v>
      </c>
      <c r="F417" t="s">
        <v>163</v>
      </c>
      <c r="G417" t="s">
        <v>341</v>
      </c>
      <c r="H417" t="s">
        <v>341</v>
      </c>
      <c r="I417">
        <v>2015.0</v>
      </c>
      <c r="J417">
        <v>554506.68</v>
      </c>
      <c r="K417">
        <v>10000.0</v>
      </c>
      <c r="L417">
        <v>0.0</v>
      </c>
      <c r="M417">
        <v>1.0</v>
      </c>
      <c r="N417" t="s">
        <v>16</v>
      </c>
    </row>
    <row r="418">
      <c r="A418" s="29">
        <v>42370.0</v>
      </c>
      <c r="B418" t="s">
        <v>261</v>
      </c>
      <c r="C418" t="s">
        <v>369</v>
      </c>
      <c r="D418" t="s">
        <v>61</v>
      </c>
      <c r="E418" t="s">
        <v>163</v>
      </c>
      <c r="F418" t="s">
        <v>163</v>
      </c>
      <c r="G418" t="s">
        <v>298</v>
      </c>
      <c r="H418" t="s">
        <v>298</v>
      </c>
      <c r="I418">
        <v>2014.0</v>
      </c>
      <c r="J418">
        <v>554400.0</v>
      </c>
      <c r="K418">
        <v>20000.0</v>
      </c>
      <c r="L418">
        <v>1.0</v>
      </c>
      <c r="M418">
        <v>1.0</v>
      </c>
      <c r="N418" t="s">
        <v>16</v>
      </c>
    </row>
    <row r="419">
      <c r="A419" s="29">
        <v>42370.0</v>
      </c>
      <c r="B419" t="s">
        <v>261</v>
      </c>
      <c r="C419" t="s">
        <v>370</v>
      </c>
      <c r="D419" t="s">
        <v>61</v>
      </c>
      <c r="E419" t="s">
        <v>163</v>
      </c>
      <c r="F419" t="s">
        <v>163</v>
      </c>
      <c r="G419" t="s">
        <v>147</v>
      </c>
      <c r="H419" t="s">
        <v>147</v>
      </c>
      <c r="I419">
        <v>2013.0</v>
      </c>
      <c r="J419">
        <v>553027.68</v>
      </c>
      <c r="K419">
        <v>10000.0</v>
      </c>
      <c r="L419">
        <v>2.0</v>
      </c>
      <c r="M419">
        <v>1.0</v>
      </c>
      <c r="N419" t="s">
        <v>16</v>
      </c>
    </row>
    <row r="420">
      <c r="A420" s="29">
        <v>42370.0</v>
      </c>
      <c r="B420" t="s">
        <v>261</v>
      </c>
      <c r="C420" t="s">
        <v>371</v>
      </c>
      <c r="D420" t="s">
        <v>61</v>
      </c>
      <c r="E420" t="s">
        <v>163</v>
      </c>
      <c r="F420" t="s">
        <v>163</v>
      </c>
      <c r="G420" t="s">
        <v>298</v>
      </c>
      <c r="H420" t="s">
        <v>298</v>
      </c>
      <c r="I420">
        <v>2015.0</v>
      </c>
      <c r="J420">
        <v>550597.32</v>
      </c>
      <c r="K420">
        <v>40000.0</v>
      </c>
      <c r="L420">
        <v>0.0</v>
      </c>
      <c r="M420">
        <v>1.0</v>
      </c>
      <c r="N420" t="s">
        <v>16</v>
      </c>
    </row>
    <row r="421">
      <c r="A421" s="29">
        <v>42370.0</v>
      </c>
      <c r="B421" t="s">
        <v>20</v>
      </c>
      <c r="C421">
        <v>19497.0</v>
      </c>
      <c r="D421" t="s">
        <v>81</v>
      </c>
      <c r="E421" t="s">
        <v>372</v>
      </c>
      <c r="F421" t="s">
        <v>372</v>
      </c>
      <c r="G421" t="s">
        <v>373</v>
      </c>
      <c r="H421" t="s">
        <v>373</v>
      </c>
      <c r="I421">
        <v>2008.0</v>
      </c>
      <c r="J421">
        <v>550000.0</v>
      </c>
      <c r="K421">
        <v>46097.0</v>
      </c>
      <c r="L421">
        <v>7.0</v>
      </c>
      <c r="M421">
        <v>2.0</v>
      </c>
      <c r="N421" t="s">
        <v>16</v>
      </c>
    </row>
    <row r="422">
      <c r="A422" s="29">
        <v>42370.0</v>
      </c>
      <c r="B422" t="s">
        <v>20</v>
      </c>
      <c r="C422">
        <v>22570.0</v>
      </c>
      <c r="D422" t="s">
        <v>25</v>
      </c>
      <c r="E422" t="s">
        <v>374</v>
      </c>
      <c r="F422" t="s">
        <v>374</v>
      </c>
      <c r="G422" t="s">
        <v>375</v>
      </c>
      <c r="H422" t="s">
        <v>375</v>
      </c>
      <c r="I422">
        <v>2012.0</v>
      </c>
      <c r="J422">
        <v>550000.0</v>
      </c>
      <c r="K422">
        <v>23392.0</v>
      </c>
      <c r="L422">
        <v>3.0</v>
      </c>
      <c r="M422">
        <v>1.0</v>
      </c>
      <c r="N422" t="s">
        <v>16</v>
      </c>
    </row>
    <row r="423">
      <c r="A423" s="29">
        <v>42370.0</v>
      </c>
      <c r="B423" t="s">
        <v>20</v>
      </c>
      <c r="C423">
        <v>18407.0</v>
      </c>
      <c r="D423" t="s">
        <v>91</v>
      </c>
      <c r="E423" t="s">
        <v>234</v>
      </c>
      <c r="F423" t="s">
        <v>234</v>
      </c>
      <c r="G423" t="s">
        <v>304</v>
      </c>
      <c r="H423" t="s">
        <v>304</v>
      </c>
      <c r="I423">
        <v>2012.0</v>
      </c>
      <c r="J423">
        <v>550000.0</v>
      </c>
      <c r="K423">
        <v>31763.0</v>
      </c>
      <c r="L423">
        <v>3.0</v>
      </c>
      <c r="M423">
        <v>1.0</v>
      </c>
      <c r="N423" t="s">
        <v>140</v>
      </c>
    </row>
    <row r="424">
      <c r="A424" s="29">
        <v>42370.0</v>
      </c>
      <c r="B424" t="s">
        <v>20</v>
      </c>
      <c r="C424">
        <v>65270.0</v>
      </c>
      <c r="D424" t="s">
        <v>91</v>
      </c>
      <c r="E424" t="s">
        <v>234</v>
      </c>
      <c r="F424" t="s">
        <v>234</v>
      </c>
      <c r="G424" t="s">
        <v>304</v>
      </c>
      <c r="H424" t="s">
        <v>304</v>
      </c>
      <c r="I424">
        <v>2012.0</v>
      </c>
      <c r="J424">
        <v>550000.0</v>
      </c>
      <c r="K424">
        <v>58481.0</v>
      </c>
      <c r="L424">
        <v>3.0</v>
      </c>
      <c r="M424">
        <v>2.0</v>
      </c>
      <c r="N424" t="s">
        <v>140</v>
      </c>
    </row>
    <row r="425">
      <c r="A425" s="29">
        <v>42370.0</v>
      </c>
      <c r="B425" t="s">
        <v>116</v>
      </c>
      <c r="C425" t="s">
        <v>358</v>
      </c>
      <c r="D425" t="s">
        <v>61</v>
      </c>
      <c r="E425" t="s">
        <v>245</v>
      </c>
      <c r="F425" t="s">
        <v>245</v>
      </c>
      <c r="G425" t="s">
        <v>143</v>
      </c>
      <c r="H425" t="s">
        <v>143</v>
      </c>
      <c r="I425">
        <v>2015.0</v>
      </c>
      <c r="J425">
        <v>550000.0</v>
      </c>
      <c r="K425">
        <v>14391.0</v>
      </c>
      <c r="L425">
        <v>0.882191781</v>
      </c>
      <c r="M425">
        <v>2.0</v>
      </c>
      <c r="N425" t="s">
        <v>16</v>
      </c>
    </row>
    <row r="426">
      <c r="A426" s="29">
        <v>42370.0</v>
      </c>
      <c r="B426" t="s">
        <v>186</v>
      </c>
      <c r="C426" t="s">
        <v>376</v>
      </c>
      <c r="D426" t="s">
        <v>61</v>
      </c>
      <c r="E426" t="s">
        <v>202</v>
      </c>
      <c r="F426" t="s">
        <v>202</v>
      </c>
      <c r="G426" t="s">
        <v>143</v>
      </c>
      <c r="H426" t="s">
        <v>143</v>
      </c>
      <c r="I426">
        <v>2011.0</v>
      </c>
      <c r="J426">
        <v>550000.0</v>
      </c>
      <c r="K426">
        <v>47858.0</v>
      </c>
      <c r="L426">
        <v>4.0</v>
      </c>
      <c r="M426">
        <v>1.0</v>
      </c>
      <c r="N426" t="s">
        <v>16</v>
      </c>
    </row>
    <row r="427">
      <c r="A427" s="29">
        <v>42370.0</v>
      </c>
      <c r="B427" t="s">
        <v>116</v>
      </c>
      <c r="C427" t="s">
        <v>348</v>
      </c>
      <c r="D427" t="s">
        <v>61</v>
      </c>
      <c r="E427" t="s">
        <v>163</v>
      </c>
      <c r="F427" t="s">
        <v>163</v>
      </c>
      <c r="G427" t="s">
        <v>143</v>
      </c>
      <c r="H427" t="s">
        <v>143</v>
      </c>
      <c r="I427">
        <v>2012.0</v>
      </c>
      <c r="J427">
        <v>550000.0</v>
      </c>
      <c r="K427">
        <v>18648.0</v>
      </c>
      <c r="L427">
        <v>3.871232877</v>
      </c>
      <c r="M427">
        <v>1.0</v>
      </c>
      <c r="N427" t="s">
        <v>16</v>
      </c>
    </row>
    <row r="428">
      <c r="A428" s="29">
        <v>42370.0</v>
      </c>
      <c r="B428" t="s">
        <v>116</v>
      </c>
      <c r="C428" t="s">
        <v>361</v>
      </c>
      <c r="D428" t="s">
        <v>61</v>
      </c>
      <c r="E428" t="s">
        <v>163</v>
      </c>
      <c r="F428" t="s">
        <v>163</v>
      </c>
      <c r="G428" t="s">
        <v>143</v>
      </c>
      <c r="H428" t="s">
        <v>143</v>
      </c>
      <c r="I428">
        <v>2012.0</v>
      </c>
      <c r="J428">
        <v>550000.0</v>
      </c>
      <c r="K428">
        <v>27127.0</v>
      </c>
      <c r="L428">
        <v>3.608219178</v>
      </c>
      <c r="M428">
        <v>2.0</v>
      </c>
      <c r="N428" t="s">
        <v>16</v>
      </c>
    </row>
    <row r="429">
      <c r="A429" s="29">
        <v>42370.0</v>
      </c>
      <c r="B429" t="s">
        <v>20</v>
      </c>
      <c r="C429">
        <v>121140.0</v>
      </c>
      <c r="D429" t="s">
        <v>61</v>
      </c>
      <c r="E429" t="s">
        <v>202</v>
      </c>
      <c r="F429" t="s">
        <v>202</v>
      </c>
      <c r="G429" t="s">
        <v>172</v>
      </c>
      <c r="H429" t="s">
        <v>172</v>
      </c>
      <c r="I429">
        <v>2013.0</v>
      </c>
      <c r="J429">
        <v>550000.0</v>
      </c>
      <c r="K429">
        <v>54455.0</v>
      </c>
      <c r="L429">
        <v>3.0</v>
      </c>
      <c r="M429">
        <v>1.0</v>
      </c>
      <c r="N429" t="s">
        <v>16</v>
      </c>
    </row>
    <row r="430">
      <c r="A430" s="29">
        <v>42370.0</v>
      </c>
      <c r="B430" t="s">
        <v>20</v>
      </c>
      <c r="C430">
        <v>102632.0</v>
      </c>
      <c r="D430" t="s">
        <v>91</v>
      </c>
      <c r="E430" t="s">
        <v>243</v>
      </c>
      <c r="F430" t="s">
        <v>243</v>
      </c>
      <c r="G430" t="s">
        <v>235</v>
      </c>
      <c r="H430" t="s">
        <v>235</v>
      </c>
      <c r="I430">
        <v>2014.0</v>
      </c>
      <c r="J430">
        <v>550000.0</v>
      </c>
      <c r="K430">
        <v>23014.0</v>
      </c>
      <c r="L430">
        <v>2.0</v>
      </c>
      <c r="M430">
        <v>1.0</v>
      </c>
      <c r="N430" t="s">
        <v>16</v>
      </c>
    </row>
    <row r="431">
      <c r="A431" s="29">
        <v>42370.0</v>
      </c>
      <c r="B431" t="s">
        <v>261</v>
      </c>
      <c r="C431" t="s">
        <v>377</v>
      </c>
      <c r="D431" t="s">
        <v>61</v>
      </c>
      <c r="E431" t="s">
        <v>163</v>
      </c>
      <c r="F431" t="s">
        <v>163</v>
      </c>
      <c r="G431" t="s">
        <v>203</v>
      </c>
      <c r="H431" t="s">
        <v>203</v>
      </c>
      <c r="I431">
        <v>2015.0</v>
      </c>
      <c r="J431">
        <v>549123.12</v>
      </c>
      <c r="K431">
        <v>1000.0</v>
      </c>
      <c r="L431">
        <v>0.0</v>
      </c>
      <c r="M431">
        <v>1.0</v>
      </c>
      <c r="N431" t="s">
        <v>16</v>
      </c>
    </row>
    <row r="432">
      <c r="A432" s="29">
        <v>42370.0</v>
      </c>
      <c r="B432" t="s">
        <v>148</v>
      </c>
      <c r="C432">
        <v>172.0</v>
      </c>
      <c r="D432" t="s">
        <v>61</v>
      </c>
      <c r="E432" t="s">
        <v>240</v>
      </c>
      <c r="F432" t="s">
        <v>240</v>
      </c>
      <c r="G432" t="s">
        <v>147</v>
      </c>
      <c r="H432" t="s">
        <v>147</v>
      </c>
      <c r="I432">
        <v>2010.0</v>
      </c>
      <c r="J432">
        <v>548500.0</v>
      </c>
      <c r="K432">
        <v>34869.26762</v>
      </c>
      <c r="L432">
        <v>4.358658453</v>
      </c>
      <c r="M432">
        <v>1.0</v>
      </c>
      <c r="N432" t="s">
        <v>16</v>
      </c>
    </row>
    <row r="433">
      <c r="A433" s="29">
        <v>42370.0</v>
      </c>
      <c r="B433" t="s">
        <v>261</v>
      </c>
      <c r="C433" t="s">
        <v>378</v>
      </c>
      <c r="D433" t="s">
        <v>61</v>
      </c>
      <c r="E433" t="s">
        <v>163</v>
      </c>
      <c r="F433" t="s">
        <v>163</v>
      </c>
      <c r="G433" t="s">
        <v>147</v>
      </c>
      <c r="H433" t="s">
        <v>147</v>
      </c>
      <c r="I433">
        <v>2014.0</v>
      </c>
      <c r="J433">
        <v>547638.2124</v>
      </c>
      <c r="K433">
        <v>50000.0</v>
      </c>
      <c r="L433">
        <v>1.0</v>
      </c>
      <c r="M433">
        <v>1.0</v>
      </c>
      <c r="N433" t="s">
        <v>16</v>
      </c>
    </row>
    <row r="434">
      <c r="A434" s="29">
        <v>42370.0</v>
      </c>
      <c r="B434" t="s">
        <v>261</v>
      </c>
      <c r="C434" t="s">
        <v>379</v>
      </c>
      <c r="D434" t="s">
        <v>61</v>
      </c>
      <c r="E434" t="s">
        <v>163</v>
      </c>
      <c r="F434" t="s">
        <v>163</v>
      </c>
      <c r="G434" t="s">
        <v>341</v>
      </c>
      <c r="H434" t="s">
        <v>341</v>
      </c>
      <c r="I434">
        <v>2014.0</v>
      </c>
      <c r="J434">
        <v>546950.7648</v>
      </c>
      <c r="K434">
        <v>1000.0</v>
      </c>
      <c r="L434">
        <v>1.0</v>
      </c>
      <c r="M434">
        <v>1.0</v>
      </c>
      <c r="N434" t="s">
        <v>16</v>
      </c>
    </row>
    <row r="435">
      <c r="A435" s="29">
        <v>42370.0</v>
      </c>
      <c r="B435" t="s">
        <v>116</v>
      </c>
      <c r="C435" t="s">
        <v>333</v>
      </c>
      <c r="D435" t="s">
        <v>61</v>
      </c>
      <c r="E435" t="s">
        <v>145</v>
      </c>
      <c r="F435" t="s">
        <v>145</v>
      </c>
      <c r="G435" t="s">
        <v>143</v>
      </c>
      <c r="H435" t="s">
        <v>143</v>
      </c>
      <c r="I435">
        <v>2012.0</v>
      </c>
      <c r="J435">
        <v>546000.0</v>
      </c>
      <c r="K435">
        <v>50168.0</v>
      </c>
      <c r="L435">
        <v>3.964383562</v>
      </c>
      <c r="M435">
        <v>2.0</v>
      </c>
      <c r="N435" t="s">
        <v>16</v>
      </c>
    </row>
    <row r="436">
      <c r="A436" s="29">
        <v>42370.0</v>
      </c>
      <c r="B436" t="s">
        <v>20</v>
      </c>
      <c r="C436">
        <v>61142.0</v>
      </c>
      <c r="D436" t="s">
        <v>61</v>
      </c>
      <c r="E436" t="s">
        <v>245</v>
      </c>
      <c r="F436" t="s">
        <v>245</v>
      </c>
      <c r="G436" t="s">
        <v>143</v>
      </c>
      <c r="H436" t="s">
        <v>143</v>
      </c>
      <c r="I436">
        <v>2014.0</v>
      </c>
      <c r="J436">
        <v>545000.0</v>
      </c>
      <c r="K436">
        <v>26833.0</v>
      </c>
      <c r="L436">
        <v>1.0</v>
      </c>
      <c r="M436">
        <v>1.0</v>
      </c>
      <c r="N436" t="s">
        <v>16</v>
      </c>
    </row>
    <row r="437">
      <c r="A437" s="29">
        <v>42370.0</v>
      </c>
      <c r="B437" t="s">
        <v>116</v>
      </c>
      <c r="C437" t="s">
        <v>332</v>
      </c>
      <c r="D437" t="s">
        <v>61</v>
      </c>
      <c r="E437" t="s">
        <v>163</v>
      </c>
      <c r="F437" t="s">
        <v>163</v>
      </c>
      <c r="G437" t="s">
        <v>143</v>
      </c>
      <c r="H437" t="s">
        <v>143</v>
      </c>
      <c r="I437">
        <v>2013.0</v>
      </c>
      <c r="J437">
        <v>545000.0</v>
      </c>
      <c r="K437">
        <v>47361.0</v>
      </c>
      <c r="L437">
        <v>2.723287671</v>
      </c>
      <c r="M437">
        <v>2.0</v>
      </c>
      <c r="N437" t="s">
        <v>16</v>
      </c>
    </row>
    <row r="438">
      <c r="A438" s="29">
        <v>42370.0</v>
      </c>
      <c r="B438" t="s">
        <v>116</v>
      </c>
      <c r="C438" t="s">
        <v>321</v>
      </c>
      <c r="D438" t="s">
        <v>61</v>
      </c>
      <c r="E438" t="s">
        <v>145</v>
      </c>
      <c r="F438" t="s">
        <v>145</v>
      </c>
      <c r="G438" t="s">
        <v>289</v>
      </c>
      <c r="H438" t="s">
        <v>289</v>
      </c>
      <c r="I438">
        <v>2012.0</v>
      </c>
      <c r="J438">
        <v>545000.0</v>
      </c>
      <c r="K438">
        <v>54183.0</v>
      </c>
      <c r="L438">
        <v>3.802739726</v>
      </c>
      <c r="M438">
        <v>2.0</v>
      </c>
      <c r="N438" t="s">
        <v>16</v>
      </c>
    </row>
    <row r="439">
      <c r="A439" s="29">
        <v>42370.0</v>
      </c>
      <c r="B439" t="s">
        <v>20</v>
      </c>
      <c r="C439">
        <v>132478.0</v>
      </c>
      <c r="D439" t="s">
        <v>44</v>
      </c>
      <c r="E439" t="s">
        <v>244</v>
      </c>
      <c r="F439" t="s">
        <v>244</v>
      </c>
      <c r="G439" t="s">
        <v>380</v>
      </c>
      <c r="H439" t="s">
        <v>380</v>
      </c>
      <c r="I439">
        <v>2012.0</v>
      </c>
      <c r="J439">
        <v>545000.0</v>
      </c>
      <c r="K439">
        <v>62199.0</v>
      </c>
      <c r="L439">
        <v>4.0</v>
      </c>
      <c r="M439">
        <v>1.0</v>
      </c>
      <c r="N439" t="s">
        <v>16</v>
      </c>
    </row>
    <row r="440">
      <c r="A440" s="29">
        <v>42370.0</v>
      </c>
      <c r="B440" t="s">
        <v>116</v>
      </c>
      <c r="C440" t="s">
        <v>381</v>
      </c>
      <c r="D440" t="s">
        <v>61</v>
      </c>
      <c r="E440" t="s">
        <v>245</v>
      </c>
      <c r="F440" t="s">
        <v>245</v>
      </c>
      <c r="G440" t="s">
        <v>147</v>
      </c>
      <c r="H440" t="s">
        <v>147</v>
      </c>
      <c r="I440">
        <v>2014.0</v>
      </c>
      <c r="J440">
        <v>543900.0</v>
      </c>
      <c r="K440">
        <v>3651.0</v>
      </c>
      <c r="L440">
        <v>1.898630137</v>
      </c>
      <c r="M440">
        <v>2.0</v>
      </c>
      <c r="N440" t="s">
        <v>16</v>
      </c>
    </row>
    <row r="441">
      <c r="A441" s="29">
        <v>42370.0</v>
      </c>
      <c r="B441" t="s">
        <v>116</v>
      </c>
      <c r="C441" t="s">
        <v>382</v>
      </c>
      <c r="D441" t="s">
        <v>61</v>
      </c>
      <c r="E441" t="s">
        <v>163</v>
      </c>
      <c r="F441" t="s">
        <v>163</v>
      </c>
      <c r="G441" t="s">
        <v>203</v>
      </c>
      <c r="H441" t="s">
        <v>203</v>
      </c>
      <c r="I441">
        <v>2014.0</v>
      </c>
      <c r="J441">
        <v>543900.0</v>
      </c>
      <c r="K441">
        <v>23710.0</v>
      </c>
      <c r="L441">
        <v>1.673972603</v>
      </c>
      <c r="M441">
        <v>1.0</v>
      </c>
      <c r="N441" t="s">
        <v>16</v>
      </c>
    </row>
    <row r="442">
      <c r="A442" s="29">
        <v>42370.0</v>
      </c>
      <c r="B442" t="s">
        <v>116</v>
      </c>
      <c r="C442" t="s">
        <v>383</v>
      </c>
      <c r="D442" t="s">
        <v>61</v>
      </c>
      <c r="E442" t="s">
        <v>163</v>
      </c>
      <c r="F442" t="s">
        <v>163</v>
      </c>
      <c r="G442" t="s">
        <v>203</v>
      </c>
      <c r="H442" t="s">
        <v>203</v>
      </c>
      <c r="I442">
        <v>2014.0</v>
      </c>
      <c r="J442">
        <v>543900.0</v>
      </c>
      <c r="K442">
        <v>14624.0</v>
      </c>
      <c r="L442">
        <v>1.723287671</v>
      </c>
      <c r="M442">
        <v>2.0</v>
      </c>
      <c r="N442" t="s">
        <v>16</v>
      </c>
    </row>
    <row r="443">
      <c r="A443" s="29">
        <v>42370.0</v>
      </c>
      <c r="B443" t="s">
        <v>116</v>
      </c>
      <c r="C443" t="s">
        <v>384</v>
      </c>
      <c r="D443" t="s">
        <v>61</v>
      </c>
      <c r="E443" t="s">
        <v>145</v>
      </c>
      <c r="F443" t="s">
        <v>145</v>
      </c>
      <c r="G443" t="s">
        <v>203</v>
      </c>
      <c r="H443" t="s">
        <v>203</v>
      </c>
      <c r="I443">
        <v>2013.0</v>
      </c>
      <c r="J443">
        <v>543900.0</v>
      </c>
      <c r="K443">
        <v>19158.0</v>
      </c>
      <c r="L443">
        <v>2.843835616</v>
      </c>
      <c r="M443">
        <v>2.0</v>
      </c>
      <c r="N443" t="s">
        <v>16</v>
      </c>
    </row>
    <row r="444">
      <c r="A444" s="29">
        <v>42370.0</v>
      </c>
      <c r="B444" t="s">
        <v>261</v>
      </c>
      <c r="C444" t="s">
        <v>385</v>
      </c>
      <c r="D444" t="s">
        <v>61</v>
      </c>
      <c r="E444" t="s">
        <v>163</v>
      </c>
      <c r="F444" t="s">
        <v>163</v>
      </c>
      <c r="G444" t="s">
        <v>341</v>
      </c>
      <c r="H444" t="s">
        <v>341</v>
      </c>
      <c r="I444">
        <v>2015.0</v>
      </c>
      <c r="J444">
        <v>543634.0</v>
      </c>
      <c r="K444">
        <v>20000.0</v>
      </c>
      <c r="L444">
        <v>0.0</v>
      </c>
      <c r="M444">
        <v>1.0</v>
      </c>
      <c r="N444" t="s">
        <v>16</v>
      </c>
    </row>
    <row r="445">
      <c r="A445" s="29">
        <v>42370.0</v>
      </c>
      <c r="B445" t="s">
        <v>261</v>
      </c>
      <c r="C445" t="s">
        <v>386</v>
      </c>
      <c r="D445" t="s">
        <v>61</v>
      </c>
      <c r="E445" t="s">
        <v>163</v>
      </c>
      <c r="F445" t="s">
        <v>163</v>
      </c>
      <c r="G445" t="s">
        <v>298</v>
      </c>
      <c r="H445" t="s">
        <v>298</v>
      </c>
      <c r="I445">
        <v>2014.0</v>
      </c>
      <c r="J445">
        <v>543312.0</v>
      </c>
      <c r="K445">
        <v>30000.0</v>
      </c>
      <c r="L445">
        <v>1.0</v>
      </c>
      <c r="M445">
        <v>1.0</v>
      </c>
      <c r="N445" t="s">
        <v>16</v>
      </c>
    </row>
    <row r="446">
      <c r="A446" s="29">
        <v>42370.0</v>
      </c>
      <c r="B446" t="s">
        <v>186</v>
      </c>
      <c r="C446" t="s">
        <v>309</v>
      </c>
      <c r="D446" t="s">
        <v>61</v>
      </c>
      <c r="E446" t="s">
        <v>145</v>
      </c>
      <c r="F446" t="s">
        <v>145</v>
      </c>
      <c r="G446" t="s">
        <v>143</v>
      </c>
      <c r="H446" t="s">
        <v>143</v>
      </c>
      <c r="I446">
        <v>2012.0</v>
      </c>
      <c r="J446">
        <v>543000.0</v>
      </c>
      <c r="K446">
        <v>46527.0</v>
      </c>
      <c r="L446">
        <v>3.0</v>
      </c>
      <c r="M446">
        <v>1.0</v>
      </c>
      <c r="N446" t="s">
        <v>16</v>
      </c>
    </row>
    <row r="447">
      <c r="A447" s="29">
        <v>42370.0</v>
      </c>
      <c r="B447" t="s">
        <v>261</v>
      </c>
      <c r="C447" t="s">
        <v>387</v>
      </c>
      <c r="D447" t="s">
        <v>61</v>
      </c>
      <c r="E447" t="s">
        <v>163</v>
      </c>
      <c r="F447" t="s">
        <v>163</v>
      </c>
      <c r="G447" t="s">
        <v>147</v>
      </c>
      <c r="H447" t="s">
        <v>147</v>
      </c>
      <c r="I447">
        <v>2013.0</v>
      </c>
      <c r="J447">
        <v>542184.0</v>
      </c>
      <c r="K447">
        <v>20000.0</v>
      </c>
      <c r="L447">
        <v>2.0</v>
      </c>
      <c r="M447">
        <v>1.0</v>
      </c>
      <c r="N447" t="s">
        <v>16</v>
      </c>
    </row>
    <row r="448">
      <c r="A448" s="29">
        <v>42370.0</v>
      </c>
      <c r="B448" t="s">
        <v>116</v>
      </c>
      <c r="C448" t="s">
        <v>384</v>
      </c>
      <c r="D448" t="s">
        <v>61</v>
      </c>
      <c r="E448" t="s">
        <v>145</v>
      </c>
      <c r="F448" t="s">
        <v>145</v>
      </c>
      <c r="G448" t="s">
        <v>203</v>
      </c>
      <c r="H448" t="s">
        <v>203</v>
      </c>
      <c r="I448">
        <v>2013.0</v>
      </c>
      <c r="J448">
        <v>540000.0</v>
      </c>
      <c r="K448">
        <v>19158.0</v>
      </c>
      <c r="L448">
        <v>2.843835616</v>
      </c>
      <c r="M448">
        <v>2.0</v>
      </c>
      <c r="N448" t="s">
        <v>16</v>
      </c>
    </row>
    <row r="449">
      <c r="A449" s="29">
        <v>42370.0</v>
      </c>
      <c r="B449" t="s">
        <v>20</v>
      </c>
      <c r="C449">
        <v>109075.0</v>
      </c>
      <c r="D449" t="s">
        <v>81</v>
      </c>
      <c r="E449" t="s">
        <v>253</v>
      </c>
      <c r="F449" t="s">
        <v>253</v>
      </c>
      <c r="G449" t="s">
        <v>388</v>
      </c>
      <c r="H449" t="s">
        <v>388</v>
      </c>
      <c r="I449">
        <v>2013.0</v>
      </c>
      <c r="J449">
        <v>540000.0</v>
      </c>
      <c r="K449">
        <v>13990.0</v>
      </c>
      <c r="L449">
        <v>3.0</v>
      </c>
      <c r="M449">
        <v>2.0</v>
      </c>
      <c r="N449" t="s">
        <v>16</v>
      </c>
    </row>
    <row r="450">
      <c r="A450" s="29">
        <v>42370.0</v>
      </c>
      <c r="B450" t="s">
        <v>20</v>
      </c>
      <c r="C450">
        <v>119620.0</v>
      </c>
      <c r="D450" t="s">
        <v>91</v>
      </c>
      <c r="E450" t="s">
        <v>258</v>
      </c>
      <c r="F450" t="s">
        <v>258</v>
      </c>
      <c r="G450" t="s">
        <v>389</v>
      </c>
      <c r="H450" t="s">
        <v>389</v>
      </c>
      <c r="I450">
        <v>2015.0</v>
      </c>
      <c r="J450">
        <v>540000.0</v>
      </c>
      <c r="K450">
        <v>6738.0</v>
      </c>
      <c r="L450">
        <v>1.0</v>
      </c>
      <c r="M450">
        <v>1.0</v>
      </c>
      <c r="N450" t="s">
        <v>16</v>
      </c>
    </row>
    <row r="451">
      <c r="A451" s="29">
        <v>42370.0</v>
      </c>
      <c r="B451" t="s">
        <v>261</v>
      </c>
      <c r="C451" t="s">
        <v>390</v>
      </c>
      <c r="D451" t="s">
        <v>61</v>
      </c>
      <c r="E451" t="s">
        <v>163</v>
      </c>
      <c r="F451" t="s">
        <v>163</v>
      </c>
      <c r="G451" t="s">
        <v>298</v>
      </c>
      <c r="H451" t="s">
        <v>298</v>
      </c>
      <c r="I451">
        <v>2015.0</v>
      </c>
      <c r="J451">
        <v>539585.3736</v>
      </c>
      <c r="K451">
        <v>50000.0</v>
      </c>
      <c r="L451">
        <v>0.0</v>
      </c>
      <c r="M451">
        <v>1.0</v>
      </c>
      <c r="N451" t="s">
        <v>16</v>
      </c>
    </row>
    <row r="452">
      <c r="A452" s="29">
        <v>42370.0</v>
      </c>
      <c r="B452" t="s">
        <v>116</v>
      </c>
      <c r="C452" t="s">
        <v>360</v>
      </c>
      <c r="D452" t="s">
        <v>61</v>
      </c>
      <c r="E452" t="s">
        <v>163</v>
      </c>
      <c r="F452" t="s">
        <v>163</v>
      </c>
      <c r="G452" t="s">
        <v>143</v>
      </c>
      <c r="H452" t="s">
        <v>143</v>
      </c>
      <c r="I452">
        <v>2013.0</v>
      </c>
      <c r="J452">
        <v>539460.0</v>
      </c>
      <c r="K452">
        <v>60110.0</v>
      </c>
      <c r="L452">
        <v>2.936986301</v>
      </c>
      <c r="M452">
        <v>2.0</v>
      </c>
      <c r="N452" t="s">
        <v>16</v>
      </c>
    </row>
    <row r="453">
      <c r="A453" s="29">
        <v>42370.0</v>
      </c>
      <c r="B453" t="s">
        <v>116</v>
      </c>
      <c r="C453" t="s">
        <v>350</v>
      </c>
      <c r="D453" t="s">
        <v>61</v>
      </c>
      <c r="E453" t="s">
        <v>240</v>
      </c>
      <c r="F453" t="s">
        <v>240</v>
      </c>
      <c r="G453" t="s">
        <v>143</v>
      </c>
      <c r="H453" t="s">
        <v>143</v>
      </c>
      <c r="I453">
        <v>2011.0</v>
      </c>
      <c r="J453">
        <v>539460.0</v>
      </c>
      <c r="K453">
        <v>79810.0</v>
      </c>
      <c r="L453">
        <v>4.652054795</v>
      </c>
      <c r="M453">
        <v>2.0</v>
      </c>
      <c r="N453" t="s">
        <v>16</v>
      </c>
    </row>
    <row r="454">
      <c r="A454" s="29">
        <v>42370.0</v>
      </c>
      <c r="B454" t="s">
        <v>261</v>
      </c>
      <c r="C454" t="s">
        <v>391</v>
      </c>
      <c r="D454" t="s">
        <v>61</v>
      </c>
      <c r="E454" t="s">
        <v>163</v>
      </c>
      <c r="F454" t="s">
        <v>163</v>
      </c>
      <c r="G454" t="s">
        <v>203</v>
      </c>
      <c r="H454" t="s">
        <v>203</v>
      </c>
      <c r="I454">
        <v>2015.0</v>
      </c>
      <c r="J454">
        <v>538356.0</v>
      </c>
      <c r="K454">
        <v>10000.0</v>
      </c>
      <c r="L454">
        <v>0.0</v>
      </c>
      <c r="M454">
        <v>1.0</v>
      </c>
      <c r="N454" t="s">
        <v>16</v>
      </c>
    </row>
    <row r="455">
      <c r="A455" s="29">
        <v>42370.0</v>
      </c>
      <c r="B455" t="s">
        <v>261</v>
      </c>
      <c r="C455" t="s">
        <v>392</v>
      </c>
      <c r="D455" t="s">
        <v>61</v>
      </c>
      <c r="E455" t="s">
        <v>163</v>
      </c>
      <c r="F455" t="s">
        <v>163</v>
      </c>
      <c r="G455" t="s">
        <v>147</v>
      </c>
      <c r="H455" t="s">
        <v>147</v>
      </c>
      <c r="I455">
        <v>2015.0</v>
      </c>
      <c r="J455">
        <v>538332.0966</v>
      </c>
      <c r="K455">
        <v>70000.0</v>
      </c>
      <c r="L455">
        <v>0.0</v>
      </c>
      <c r="M455">
        <v>1.0</v>
      </c>
      <c r="N455" t="s">
        <v>16</v>
      </c>
    </row>
    <row r="456">
      <c r="A456" s="29">
        <v>42370.0</v>
      </c>
      <c r="B456" t="s">
        <v>116</v>
      </c>
      <c r="C456" t="s">
        <v>338</v>
      </c>
      <c r="D456" t="s">
        <v>61</v>
      </c>
      <c r="E456" t="s">
        <v>163</v>
      </c>
      <c r="F456" t="s">
        <v>163</v>
      </c>
      <c r="G456" t="s">
        <v>203</v>
      </c>
      <c r="H456" t="s">
        <v>203</v>
      </c>
      <c r="I456">
        <v>2014.0</v>
      </c>
      <c r="J456">
        <v>538000.0</v>
      </c>
      <c r="K456">
        <v>18263.0</v>
      </c>
      <c r="L456">
        <v>1.55890411</v>
      </c>
      <c r="M456">
        <v>2.0</v>
      </c>
      <c r="N456" t="s">
        <v>16</v>
      </c>
    </row>
    <row r="457">
      <c r="A457" s="29">
        <v>42370.0</v>
      </c>
      <c r="B457" t="s">
        <v>261</v>
      </c>
      <c r="C457" t="s">
        <v>393</v>
      </c>
      <c r="D457" t="s">
        <v>61</v>
      </c>
      <c r="E457" t="s">
        <v>163</v>
      </c>
      <c r="F457" t="s">
        <v>163</v>
      </c>
      <c r="G457" t="s">
        <v>298</v>
      </c>
      <c r="H457" t="s">
        <v>298</v>
      </c>
      <c r="I457">
        <v>2013.0</v>
      </c>
      <c r="J457">
        <v>537470.64</v>
      </c>
      <c r="K457">
        <v>1000.0</v>
      </c>
      <c r="L457">
        <v>2.0</v>
      </c>
      <c r="M457">
        <v>1.0</v>
      </c>
      <c r="N457" t="s">
        <v>16</v>
      </c>
    </row>
    <row r="458">
      <c r="A458" s="29">
        <v>42370.0</v>
      </c>
      <c r="B458" t="s">
        <v>261</v>
      </c>
      <c r="C458" t="s">
        <v>394</v>
      </c>
      <c r="D458" t="s">
        <v>61</v>
      </c>
      <c r="E458" t="s">
        <v>163</v>
      </c>
      <c r="F458" t="s">
        <v>163</v>
      </c>
      <c r="G458" t="s">
        <v>147</v>
      </c>
      <c r="H458" t="s">
        <v>147</v>
      </c>
      <c r="I458">
        <v>2014.0</v>
      </c>
      <c r="J458">
        <v>536685.4481</v>
      </c>
      <c r="K458">
        <v>60000.0</v>
      </c>
      <c r="L458">
        <v>1.0</v>
      </c>
      <c r="M458">
        <v>1.0</v>
      </c>
      <c r="N458" t="s">
        <v>16</v>
      </c>
    </row>
    <row r="459">
      <c r="A459" s="29">
        <v>42370.0</v>
      </c>
      <c r="B459" t="s">
        <v>261</v>
      </c>
      <c r="C459" t="s">
        <v>395</v>
      </c>
      <c r="D459" t="s">
        <v>61</v>
      </c>
      <c r="E459" t="s">
        <v>163</v>
      </c>
      <c r="F459" t="s">
        <v>163</v>
      </c>
      <c r="G459" t="s">
        <v>341</v>
      </c>
      <c r="H459" t="s">
        <v>341</v>
      </c>
      <c r="I459">
        <v>2014.0</v>
      </c>
      <c r="J459">
        <v>536226.24</v>
      </c>
      <c r="K459">
        <v>10000.0</v>
      </c>
      <c r="L459">
        <v>1.0</v>
      </c>
      <c r="M459">
        <v>1.0</v>
      </c>
      <c r="N459" t="s">
        <v>16</v>
      </c>
    </row>
    <row r="460">
      <c r="A460" s="29">
        <v>42370.0</v>
      </c>
      <c r="B460" t="s">
        <v>186</v>
      </c>
      <c r="C460" t="s">
        <v>288</v>
      </c>
      <c r="D460" t="s">
        <v>61</v>
      </c>
      <c r="E460" t="s">
        <v>202</v>
      </c>
      <c r="F460" t="s">
        <v>202</v>
      </c>
      <c r="G460" t="s">
        <v>289</v>
      </c>
      <c r="H460" t="s">
        <v>289</v>
      </c>
      <c r="I460">
        <v>2012.0</v>
      </c>
      <c r="J460">
        <v>536130.0</v>
      </c>
      <c r="K460">
        <v>41130.0</v>
      </c>
      <c r="L460">
        <v>3.0</v>
      </c>
      <c r="M460">
        <v>1.0</v>
      </c>
      <c r="N460" t="s">
        <v>16</v>
      </c>
    </row>
    <row r="461">
      <c r="A461" s="29">
        <v>42370.0</v>
      </c>
      <c r="B461" t="s">
        <v>186</v>
      </c>
      <c r="C461" t="s">
        <v>320</v>
      </c>
      <c r="D461" t="s">
        <v>61</v>
      </c>
      <c r="E461" t="s">
        <v>202</v>
      </c>
      <c r="F461" t="s">
        <v>202</v>
      </c>
      <c r="G461" t="s">
        <v>143</v>
      </c>
      <c r="H461" t="s">
        <v>143</v>
      </c>
      <c r="I461">
        <v>2013.0</v>
      </c>
      <c r="J461">
        <v>535000.0</v>
      </c>
      <c r="K461">
        <v>47859.0</v>
      </c>
      <c r="L461">
        <v>2.0</v>
      </c>
      <c r="M461">
        <v>1.0</v>
      </c>
      <c r="N461" t="s">
        <v>16</v>
      </c>
    </row>
    <row r="462">
      <c r="A462" s="29">
        <v>42370.0</v>
      </c>
      <c r="B462" t="s">
        <v>148</v>
      </c>
      <c r="C462">
        <v>36.0</v>
      </c>
      <c r="D462" t="s">
        <v>61</v>
      </c>
      <c r="E462" t="s">
        <v>163</v>
      </c>
      <c r="F462" t="s">
        <v>163</v>
      </c>
      <c r="G462" t="s">
        <v>147</v>
      </c>
      <c r="H462" t="s">
        <v>147</v>
      </c>
      <c r="I462">
        <v>2012.0</v>
      </c>
      <c r="J462">
        <v>535000.0</v>
      </c>
      <c r="K462">
        <v>21968.51471</v>
      </c>
      <c r="L462">
        <v>2.746064339</v>
      </c>
      <c r="M462">
        <v>1.0</v>
      </c>
      <c r="N462" t="s">
        <v>16</v>
      </c>
    </row>
    <row r="463">
      <c r="A463" s="29">
        <v>42370.0</v>
      </c>
      <c r="B463" t="s">
        <v>116</v>
      </c>
      <c r="C463" t="s">
        <v>396</v>
      </c>
      <c r="D463" t="s">
        <v>91</v>
      </c>
      <c r="E463" t="s">
        <v>123</v>
      </c>
      <c r="F463" t="s">
        <v>123</v>
      </c>
      <c r="G463" t="s">
        <v>397</v>
      </c>
      <c r="H463" t="s">
        <v>397</v>
      </c>
      <c r="I463">
        <v>2011.0</v>
      </c>
      <c r="J463">
        <v>535000.0</v>
      </c>
      <c r="K463">
        <v>0.0</v>
      </c>
      <c r="L463">
        <v>4.646575342</v>
      </c>
      <c r="M463">
        <v>2.0</v>
      </c>
      <c r="N463" t="s">
        <v>16</v>
      </c>
    </row>
    <row r="464">
      <c r="A464" s="29">
        <v>42370.0</v>
      </c>
      <c r="B464" t="s">
        <v>116</v>
      </c>
      <c r="C464" t="s">
        <v>398</v>
      </c>
      <c r="D464" t="s">
        <v>61</v>
      </c>
      <c r="E464" t="s">
        <v>163</v>
      </c>
      <c r="F464" t="s">
        <v>163</v>
      </c>
      <c r="G464" t="s">
        <v>143</v>
      </c>
      <c r="H464" t="s">
        <v>143</v>
      </c>
      <c r="I464">
        <v>2012.0</v>
      </c>
      <c r="J464">
        <v>533910.0</v>
      </c>
      <c r="K464">
        <v>54151.0</v>
      </c>
      <c r="L464">
        <v>3.734246575</v>
      </c>
      <c r="M464">
        <v>2.0</v>
      </c>
      <c r="N464" t="s">
        <v>16</v>
      </c>
    </row>
    <row r="465">
      <c r="A465" s="29">
        <v>42370.0</v>
      </c>
      <c r="B465" t="s">
        <v>12</v>
      </c>
      <c r="C465">
        <v>126615.0</v>
      </c>
      <c r="D465" t="s">
        <v>81</v>
      </c>
      <c r="E465" t="s">
        <v>82</v>
      </c>
      <c r="F465" t="s">
        <v>82</v>
      </c>
      <c r="G465" t="s">
        <v>399</v>
      </c>
      <c r="H465" t="s">
        <v>399</v>
      </c>
      <c r="I465">
        <v>2010.0</v>
      </c>
      <c r="J465">
        <v>532800.0</v>
      </c>
      <c r="K465">
        <v>60392.0</v>
      </c>
      <c r="L465">
        <v>6.0</v>
      </c>
      <c r="M465">
        <v>2.0</v>
      </c>
      <c r="N465" t="s">
        <v>16</v>
      </c>
    </row>
    <row r="466">
      <c r="A466" s="29">
        <v>42370.0</v>
      </c>
      <c r="B466" t="s">
        <v>12</v>
      </c>
      <c r="C466">
        <v>119608.0</v>
      </c>
      <c r="D466" t="s">
        <v>64</v>
      </c>
      <c r="E466" t="s">
        <v>279</v>
      </c>
      <c r="F466" t="s">
        <v>279</v>
      </c>
      <c r="G466" t="s">
        <v>263</v>
      </c>
      <c r="H466" t="s">
        <v>263</v>
      </c>
      <c r="I466">
        <v>2012.0</v>
      </c>
      <c r="J466">
        <v>532800.0</v>
      </c>
      <c r="K466">
        <v>35427.0</v>
      </c>
      <c r="L466">
        <v>4.0</v>
      </c>
      <c r="M466">
        <v>1.0</v>
      </c>
      <c r="N466" t="s">
        <v>16</v>
      </c>
    </row>
    <row r="467">
      <c r="A467" s="29">
        <v>42370.0</v>
      </c>
      <c r="B467" t="s">
        <v>12</v>
      </c>
      <c r="C467">
        <v>121140.0</v>
      </c>
      <c r="D467" t="s">
        <v>61</v>
      </c>
      <c r="E467" t="s">
        <v>163</v>
      </c>
      <c r="F467" t="s">
        <v>163</v>
      </c>
      <c r="G467" t="s">
        <v>143</v>
      </c>
      <c r="H467" t="s">
        <v>143</v>
      </c>
      <c r="I467">
        <v>2013.0</v>
      </c>
      <c r="J467">
        <v>532800.0</v>
      </c>
      <c r="K467">
        <v>54455.0</v>
      </c>
      <c r="L467">
        <v>3.0</v>
      </c>
      <c r="M467">
        <v>1.0</v>
      </c>
      <c r="N467" t="s">
        <v>16</v>
      </c>
    </row>
    <row r="468">
      <c r="A468" s="29">
        <v>42370.0</v>
      </c>
      <c r="B468" t="s">
        <v>12</v>
      </c>
      <c r="C468">
        <v>119113.0</v>
      </c>
      <c r="D468" t="s">
        <v>61</v>
      </c>
      <c r="E468" t="s">
        <v>163</v>
      </c>
      <c r="F468" t="s">
        <v>163</v>
      </c>
      <c r="G468" t="s">
        <v>143</v>
      </c>
      <c r="H468" t="s">
        <v>143</v>
      </c>
      <c r="I468">
        <v>2013.0</v>
      </c>
      <c r="J468">
        <v>532800.0</v>
      </c>
      <c r="K468">
        <v>28566.0</v>
      </c>
      <c r="L468">
        <v>3.0</v>
      </c>
      <c r="M468">
        <v>1.0</v>
      </c>
      <c r="N468" t="s">
        <v>16</v>
      </c>
    </row>
    <row r="469">
      <c r="A469" s="29">
        <v>42370.0</v>
      </c>
      <c r="B469" t="s">
        <v>116</v>
      </c>
      <c r="C469" t="s">
        <v>400</v>
      </c>
      <c r="D469" t="s">
        <v>61</v>
      </c>
      <c r="E469" t="s">
        <v>163</v>
      </c>
      <c r="F469" t="s">
        <v>163</v>
      </c>
      <c r="G469" t="s">
        <v>143</v>
      </c>
      <c r="H469" t="s">
        <v>143</v>
      </c>
      <c r="I469">
        <v>2011.0</v>
      </c>
      <c r="J469">
        <v>532800.0</v>
      </c>
      <c r="K469">
        <v>48671.0</v>
      </c>
      <c r="L469">
        <v>4.739726027</v>
      </c>
      <c r="M469">
        <v>2.0</v>
      </c>
      <c r="N469" t="s">
        <v>16</v>
      </c>
    </row>
    <row r="470">
      <c r="A470" s="29">
        <v>42370.0</v>
      </c>
      <c r="B470" t="s">
        <v>12</v>
      </c>
      <c r="C470">
        <v>125133.0</v>
      </c>
      <c r="D470" t="s">
        <v>61</v>
      </c>
      <c r="E470" t="s">
        <v>216</v>
      </c>
      <c r="F470" t="s">
        <v>216</v>
      </c>
      <c r="G470" t="s">
        <v>111</v>
      </c>
      <c r="H470" t="s">
        <v>111</v>
      </c>
      <c r="I470">
        <v>2012.0</v>
      </c>
      <c r="J470">
        <v>532800.0</v>
      </c>
      <c r="K470">
        <v>63524.0</v>
      </c>
      <c r="L470">
        <v>4.0</v>
      </c>
      <c r="M470">
        <v>1.0</v>
      </c>
      <c r="N470" t="s">
        <v>16</v>
      </c>
    </row>
    <row r="471">
      <c r="A471" s="29">
        <v>42370.0</v>
      </c>
      <c r="B471" t="s">
        <v>12</v>
      </c>
      <c r="C471">
        <v>115628.0</v>
      </c>
      <c r="D471" t="s">
        <v>64</v>
      </c>
      <c r="E471" t="s">
        <v>107</v>
      </c>
      <c r="F471" t="s">
        <v>107</v>
      </c>
      <c r="G471" t="s">
        <v>175</v>
      </c>
      <c r="H471" t="s">
        <v>175</v>
      </c>
      <c r="I471">
        <v>2011.0</v>
      </c>
      <c r="J471">
        <v>532800.0</v>
      </c>
      <c r="K471">
        <v>54296.0</v>
      </c>
      <c r="L471">
        <v>5.0</v>
      </c>
      <c r="M471">
        <v>2.0</v>
      </c>
      <c r="N471" t="s">
        <v>16</v>
      </c>
    </row>
    <row r="472">
      <c r="A472" s="29">
        <v>42370.0</v>
      </c>
      <c r="B472" t="s">
        <v>116</v>
      </c>
      <c r="C472" t="s">
        <v>396</v>
      </c>
      <c r="D472" t="s">
        <v>91</v>
      </c>
      <c r="E472" t="s">
        <v>123</v>
      </c>
      <c r="F472" t="s">
        <v>123</v>
      </c>
      <c r="G472" t="s">
        <v>397</v>
      </c>
      <c r="H472" t="s">
        <v>397</v>
      </c>
      <c r="I472">
        <v>2011.0</v>
      </c>
      <c r="J472">
        <v>532800.0</v>
      </c>
      <c r="K472">
        <v>0.0</v>
      </c>
      <c r="L472">
        <v>4.646575342</v>
      </c>
      <c r="M472">
        <v>2.0</v>
      </c>
      <c r="N472" t="s">
        <v>16</v>
      </c>
    </row>
    <row r="473">
      <c r="A473" s="29">
        <v>42370.0</v>
      </c>
      <c r="B473" t="s">
        <v>261</v>
      </c>
      <c r="C473" t="s">
        <v>401</v>
      </c>
      <c r="D473" t="s">
        <v>61</v>
      </c>
      <c r="E473" t="s">
        <v>163</v>
      </c>
      <c r="F473" t="s">
        <v>163</v>
      </c>
      <c r="G473" t="s">
        <v>341</v>
      </c>
      <c r="H473" t="s">
        <v>341</v>
      </c>
      <c r="I473">
        <v>2015.0</v>
      </c>
      <c r="J473">
        <v>532761.32</v>
      </c>
      <c r="K473">
        <v>30000.0</v>
      </c>
      <c r="L473">
        <v>0.0</v>
      </c>
      <c r="M473">
        <v>1.0</v>
      </c>
      <c r="N473" t="s">
        <v>16</v>
      </c>
    </row>
    <row r="474">
      <c r="A474" s="29">
        <v>42370.0</v>
      </c>
      <c r="B474" t="s">
        <v>261</v>
      </c>
      <c r="C474" t="s">
        <v>402</v>
      </c>
      <c r="D474" t="s">
        <v>61</v>
      </c>
      <c r="E474" t="s">
        <v>163</v>
      </c>
      <c r="F474" t="s">
        <v>163</v>
      </c>
      <c r="G474" t="s">
        <v>298</v>
      </c>
      <c r="H474" t="s">
        <v>298</v>
      </c>
      <c r="I474">
        <v>2014.0</v>
      </c>
      <c r="J474">
        <v>532445.76</v>
      </c>
      <c r="K474">
        <v>40000.0</v>
      </c>
      <c r="L474">
        <v>1.0</v>
      </c>
      <c r="M474">
        <v>1.0</v>
      </c>
      <c r="N474" t="s">
        <v>16</v>
      </c>
    </row>
    <row r="475">
      <c r="A475" s="29">
        <v>42370.0</v>
      </c>
      <c r="B475" t="s">
        <v>116</v>
      </c>
      <c r="C475" t="s">
        <v>381</v>
      </c>
      <c r="D475" t="s">
        <v>61</v>
      </c>
      <c r="E475" t="s">
        <v>245</v>
      </c>
      <c r="F475" t="s">
        <v>245</v>
      </c>
      <c r="G475" t="s">
        <v>147</v>
      </c>
      <c r="H475" t="s">
        <v>147</v>
      </c>
      <c r="I475">
        <v>2014.0</v>
      </c>
      <c r="J475">
        <v>532000.0</v>
      </c>
      <c r="K475">
        <v>3651.0</v>
      </c>
      <c r="L475">
        <v>1.898630137</v>
      </c>
      <c r="M475">
        <v>2.0</v>
      </c>
      <c r="N475" t="s">
        <v>16</v>
      </c>
    </row>
    <row r="476">
      <c r="A476" s="29">
        <v>42370.0</v>
      </c>
      <c r="B476" t="s">
        <v>261</v>
      </c>
      <c r="C476" t="s">
        <v>403</v>
      </c>
      <c r="D476" t="s">
        <v>61</v>
      </c>
      <c r="E476" t="s">
        <v>163</v>
      </c>
      <c r="F476" t="s">
        <v>163</v>
      </c>
      <c r="G476" t="s">
        <v>147</v>
      </c>
      <c r="H476" t="s">
        <v>147</v>
      </c>
      <c r="I476">
        <v>2013.0</v>
      </c>
      <c r="J476">
        <v>531340.32</v>
      </c>
      <c r="K476">
        <v>30000.0</v>
      </c>
      <c r="L476">
        <v>2.0</v>
      </c>
      <c r="M476">
        <v>1.0</v>
      </c>
      <c r="N476" t="s">
        <v>16</v>
      </c>
    </row>
    <row r="477">
      <c r="A477" s="29">
        <v>42370.0</v>
      </c>
      <c r="B477" t="s">
        <v>261</v>
      </c>
      <c r="C477" t="s">
        <v>404</v>
      </c>
      <c r="D477" t="s">
        <v>61</v>
      </c>
      <c r="E477" t="s">
        <v>163</v>
      </c>
      <c r="F477" t="s">
        <v>163</v>
      </c>
      <c r="G477" t="s">
        <v>203</v>
      </c>
      <c r="H477" t="s">
        <v>203</v>
      </c>
      <c r="I477">
        <v>2014.0</v>
      </c>
      <c r="J477">
        <v>531020.16</v>
      </c>
      <c r="K477">
        <v>1000.0</v>
      </c>
      <c r="L477">
        <v>1.0</v>
      </c>
      <c r="M477">
        <v>1.0</v>
      </c>
      <c r="N477" t="s">
        <v>16</v>
      </c>
    </row>
    <row r="478">
      <c r="A478" s="29">
        <v>42370.0</v>
      </c>
      <c r="B478" t="s">
        <v>20</v>
      </c>
      <c r="C478">
        <v>56761.0</v>
      </c>
      <c r="D478" t="s">
        <v>25</v>
      </c>
      <c r="E478" t="s">
        <v>96</v>
      </c>
      <c r="F478" t="s">
        <v>96</v>
      </c>
      <c r="G478" t="s">
        <v>405</v>
      </c>
      <c r="H478" t="s">
        <v>405</v>
      </c>
      <c r="I478">
        <v>2010.0</v>
      </c>
      <c r="J478">
        <v>530000.0</v>
      </c>
      <c r="K478">
        <v>110032.0</v>
      </c>
      <c r="L478">
        <v>5.0</v>
      </c>
      <c r="M478">
        <v>2.0</v>
      </c>
      <c r="N478" t="s">
        <v>16</v>
      </c>
    </row>
    <row r="479">
      <c r="A479" s="29">
        <v>42370.0</v>
      </c>
      <c r="B479" t="s">
        <v>116</v>
      </c>
      <c r="C479" t="s">
        <v>383</v>
      </c>
      <c r="D479" t="s">
        <v>61</v>
      </c>
      <c r="E479" t="s">
        <v>163</v>
      </c>
      <c r="F479" t="s">
        <v>163</v>
      </c>
      <c r="G479" t="s">
        <v>203</v>
      </c>
      <c r="H479" t="s">
        <v>203</v>
      </c>
      <c r="I479">
        <v>2014.0</v>
      </c>
      <c r="J479">
        <v>530000.0</v>
      </c>
      <c r="K479">
        <v>14624.0</v>
      </c>
      <c r="L479">
        <v>1.723287671</v>
      </c>
      <c r="M479">
        <v>2.0</v>
      </c>
      <c r="N479" t="s">
        <v>16</v>
      </c>
    </row>
    <row r="480">
      <c r="A480" s="29">
        <v>42370.0</v>
      </c>
      <c r="B480" t="s">
        <v>148</v>
      </c>
      <c r="C480">
        <v>58.0</v>
      </c>
      <c r="D480" t="s">
        <v>61</v>
      </c>
      <c r="E480" t="s">
        <v>145</v>
      </c>
      <c r="F480" t="s">
        <v>145</v>
      </c>
      <c r="G480" t="s">
        <v>203</v>
      </c>
      <c r="H480" t="s">
        <v>203</v>
      </c>
      <c r="I480">
        <v>2012.0</v>
      </c>
      <c r="J480">
        <v>530000.0</v>
      </c>
      <c r="K480">
        <v>23436.00274</v>
      </c>
      <c r="L480">
        <v>2.929500342</v>
      </c>
      <c r="M480">
        <v>1.0</v>
      </c>
      <c r="N480" t="s">
        <v>16</v>
      </c>
    </row>
    <row r="481">
      <c r="A481" s="29">
        <v>42370.0</v>
      </c>
      <c r="B481" t="s">
        <v>261</v>
      </c>
      <c r="C481" t="s">
        <v>406</v>
      </c>
      <c r="D481" t="s">
        <v>61</v>
      </c>
      <c r="E481" t="s">
        <v>163</v>
      </c>
      <c r="F481" t="s">
        <v>163</v>
      </c>
      <c r="G481" t="s">
        <v>147</v>
      </c>
      <c r="H481" t="s">
        <v>147</v>
      </c>
      <c r="I481">
        <v>2012.0</v>
      </c>
      <c r="J481">
        <v>529692.6096</v>
      </c>
      <c r="K481">
        <v>1000.0</v>
      </c>
      <c r="L481">
        <v>3.0</v>
      </c>
      <c r="M481">
        <v>1.0</v>
      </c>
      <c r="N481" t="s">
        <v>16</v>
      </c>
    </row>
    <row r="482">
      <c r="A482" s="29">
        <v>42370.0</v>
      </c>
      <c r="B482" t="s">
        <v>261</v>
      </c>
      <c r="C482" t="s">
        <v>407</v>
      </c>
      <c r="D482" t="s">
        <v>61</v>
      </c>
      <c r="E482" t="s">
        <v>163</v>
      </c>
      <c r="F482" t="s">
        <v>163</v>
      </c>
      <c r="G482" t="s">
        <v>298</v>
      </c>
      <c r="H482" t="s">
        <v>298</v>
      </c>
      <c r="I482">
        <v>2015.0</v>
      </c>
      <c r="J482">
        <v>528793.6661</v>
      </c>
      <c r="K482">
        <v>60000.0</v>
      </c>
      <c r="L482">
        <v>0.0</v>
      </c>
      <c r="M482">
        <v>1.0</v>
      </c>
      <c r="N482" t="s">
        <v>16</v>
      </c>
    </row>
    <row r="483">
      <c r="A483" s="29">
        <v>42370.0</v>
      </c>
      <c r="B483" t="s">
        <v>261</v>
      </c>
      <c r="C483" t="s">
        <v>408</v>
      </c>
      <c r="D483" t="s">
        <v>61</v>
      </c>
      <c r="E483" t="s">
        <v>163</v>
      </c>
      <c r="F483" t="s">
        <v>163</v>
      </c>
      <c r="G483" t="s">
        <v>203</v>
      </c>
      <c r="H483" t="s">
        <v>203</v>
      </c>
      <c r="I483">
        <v>2015.0</v>
      </c>
      <c r="J483">
        <v>527800.0</v>
      </c>
      <c r="K483">
        <v>20000.0</v>
      </c>
      <c r="L483">
        <v>0.0</v>
      </c>
      <c r="M483">
        <v>1.0</v>
      </c>
      <c r="N483" t="s">
        <v>16</v>
      </c>
    </row>
    <row r="484">
      <c r="A484" s="29">
        <v>42370.0</v>
      </c>
      <c r="B484" t="s">
        <v>12</v>
      </c>
      <c r="C484">
        <v>130607.0</v>
      </c>
      <c r="D484" t="s">
        <v>81</v>
      </c>
      <c r="E484" t="s">
        <v>82</v>
      </c>
      <c r="F484" t="s">
        <v>82</v>
      </c>
      <c r="G484" t="s">
        <v>409</v>
      </c>
      <c r="H484" t="s">
        <v>409</v>
      </c>
      <c r="I484">
        <v>2012.0</v>
      </c>
      <c r="J484">
        <v>527250.0</v>
      </c>
      <c r="K484">
        <v>45067.0</v>
      </c>
      <c r="L484">
        <v>4.0</v>
      </c>
      <c r="M484">
        <v>1.0</v>
      </c>
      <c r="N484" t="s">
        <v>16</v>
      </c>
    </row>
    <row r="485">
      <c r="A485" s="29">
        <v>42370.0</v>
      </c>
      <c r="B485" t="s">
        <v>12</v>
      </c>
      <c r="C485">
        <v>128401.0</v>
      </c>
      <c r="D485" t="s">
        <v>91</v>
      </c>
      <c r="E485" t="s">
        <v>258</v>
      </c>
      <c r="F485" t="s">
        <v>258</v>
      </c>
      <c r="G485" t="s">
        <v>410</v>
      </c>
      <c r="H485" t="s">
        <v>410</v>
      </c>
      <c r="I485">
        <v>2015.0</v>
      </c>
      <c r="J485">
        <v>527250.0</v>
      </c>
      <c r="K485">
        <v>60.0</v>
      </c>
      <c r="L485">
        <v>1.0</v>
      </c>
      <c r="M485">
        <v>1.0</v>
      </c>
      <c r="N485" t="s">
        <v>16</v>
      </c>
    </row>
    <row r="486">
      <c r="A486" s="29">
        <v>42370.0</v>
      </c>
      <c r="B486" t="s">
        <v>12</v>
      </c>
      <c r="C486">
        <v>126892.0</v>
      </c>
      <c r="D486" t="s">
        <v>61</v>
      </c>
      <c r="E486" t="s">
        <v>202</v>
      </c>
      <c r="F486" t="s">
        <v>202</v>
      </c>
      <c r="G486" t="s">
        <v>143</v>
      </c>
      <c r="H486" t="s">
        <v>143</v>
      </c>
      <c r="I486">
        <v>2013.0</v>
      </c>
      <c r="J486">
        <v>527250.0</v>
      </c>
      <c r="K486">
        <v>60710.0</v>
      </c>
      <c r="L486">
        <v>3.0</v>
      </c>
      <c r="M486">
        <v>1.0</v>
      </c>
      <c r="N486" t="s">
        <v>16</v>
      </c>
    </row>
    <row r="487">
      <c r="A487" s="29">
        <v>42370.0</v>
      </c>
      <c r="B487" t="s">
        <v>116</v>
      </c>
      <c r="C487" t="s">
        <v>411</v>
      </c>
      <c r="D487" t="s">
        <v>61</v>
      </c>
      <c r="E487" t="s">
        <v>163</v>
      </c>
      <c r="F487" t="s">
        <v>163</v>
      </c>
      <c r="G487" t="s">
        <v>143</v>
      </c>
      <c r="H487" t="s">
        <v>143</v>
      </c>
      <c r="I487">
        <v>2012.0</v>
      </c>
      <c r="J487">
        <v>527250.0</v>
      </c>
      <c r="K487">
        <v>60957.0</v>
      </c>
      <c r="L487">
        <v>3.915068493</v>
      </c>
      <c r="M487">
        <v>2.0</v>
      </c>
      <c r="N487" t="s">
        <v>16</v>
      </c>
    </row>
    <row r="488">
      <c r="A488" s="29">
        <v>42370.0</v>
      </c>
      <c r="B488" t="s">
        <v>12</v>
      </c>
      <c r="C488">
        <v>126934.0</v>
      </c>
      <c r="D488" t="s">
        <v>91</v>
      </c>
      <c r="E488" t="s">
        <v>92</v>
      </c>
      <c r="F488" t="s">
        <v>92</v>
      </c>
      <c r="G488" t="s">
        <v>141</v>
      </c>
      <c r="H488" t="s">
        <v>141</v>
      </c>
      <c r="I488">
        <v>2011.0</v>
      </c>
      <c r="J488">
        <v>527250.0</v>
      </c>
      <c r="K488">
        <v>81312.0</v>
      </c>
      <c r="L488">
        <v>5.0</v>
      </c>
      <c r="M488">
        <v>2.0</v>
      </c>
      <c r="N488" t="s">
        <v>16</v>
      </c>
    </row>
    <row r="489">
      <c r="A489" s="29">
        <v>42370.0</v>
      </c>
      <c r="B489" t="s">
        <v>12</v>
      </c>
      <c r="C489" s="32" t="s">
        <v>412</v>
      </c>
      <c r="D489" t="s">
        <v>91</v>
      </c>
      <c r="E489" t="s">
        <v>258</v>
      </c>
      <c r="F489" t="s">
        <v>258</v>
      </c>
      <c r="G489" t="s">
        <v>413</v>
      </c>
      <c r="H489" t="s">
        <v>413</v>
      </c>
      <c r="I489">
        <v>2015.0</v>
      </c>
      <c r="J489">
        <v>527250.0</v>
      </c>
      <c r="K489">
        <v>60.0</v>
      </c>
      <c r="L489">
        <v>1.0</v>
      </c>
      <c r="M489">
        <v>1.0</v>
      </c>
      <c r="N489" t="s">
        <v>16</v>
      </c>
    </row>
    <row r="490">
      <c r="A490" s="29">
        <v>42370.0</v>
      </c>
      <c r="B490" t="s">
        <v>12</v>
      </c>
      <c r="C490" s="32" t="s">
        <v>414</v>
      </c>
      <c r="D490" t="s">
        <v>81</v>
      </c>
      <c r="E490" t="s">
        <v>82</v>
      </c>
      <c r="F490" t="s">
        <v>82</v>
      </c>
      <c r="G490" t="s">
        <v>409</v>
      </c>
      <c r="H490" t="s">
        <v>409</v>
      </c>
      <c r="I490">
        <v>2012.0</v>
      </c>
      <c r="J490">
        <v>527250.0</v>
      </c>
      <c r="K490">
        <v>45067.0</v>
      </c>
      <c r="L490">
        <v>4.0</v>
      </c>
      <c r="M490">
        <v>1.0</v>
      </c>
      <c r="N490" t="s">
        <v>16</v>
      </c>
    </row>
    <row r="491">
      <c r="A491" s="29">
        <v>42370.0</v>
      </c>
      <c r="B491" t="s">
        <v>12</v>
      </c>
      <c r="C491" s="32" t="s">
        <v>415</v>
      </c>
      <c r="D491" t="s">
        <v>91</v>
      </c>
      <c r="E491" t="s">
        <v>258</v>
      </c>
      <c r="F491" t="s">
        <v>258</v>
      </c>
      <c r="G491" t="s">
        <v>329</v>
      </c>
      <c r="H491" t="s">
        <v>329</v>
      </c>
      <c r="I491">
        <v>2014.0</v>
      </c>
      <c r="J491">
        <v>527250.0</v>
      </c>
      <c r="K491">
        <v>21664.0</v>
      </c>
      <c r="L491">
        <v>2.0</v>
      </c>
      <c r="M491">
        <v>1.0</v>
      </c>
      <c r="N491" t="s">
        <v>16</v>
      </c>
    </row>
    <row r="492">
      <c r="A492" s="29">
        <v>42370.0</v>
      </c>
      <c r="B492" t="s">
        <v>12</v>
      </c>
      <c r="C492" s="32" t="s">
        <v>416</v>
      </c>
      <c r="D492" t="s">
        <v>61</v>
      </c>
      <c r="E492" t="s">
        <v>127</v>
      </c>
      <c r="F492" t="s">
        <v>127</v>
      </c>
      <c r="G492" t="s">
        <v>417</v>
      </c>
      <c r="H492" t="s">
        <v>417</v>
      </c>
      <c r="I492">
        <v>2012.0</v>
      </c>
      <c r="J492">
        <v>527250.0</v>
      </c>
      <c r="K492">
        <v>45581.0</v>
      </c>
      <c r="L492">
        <v>4.0</v>
      </c>
      <c r="M492">
        <v>1.0</v>
      </c>
      <c r="N492" t="s">
        <v>16</v>
      </c>
    </row>
    <row r="493">
      <c r="A493" s="29">
        <v>42370.0</v>
      </c>
      <c r="B493" t="s">
        <v>12</v>
      </c>
      <c r="C493" s="32" t="s">
        <v>418</v>
      </c>
      <c r="D493" t="s">
        <v>25</v>
      </c>
      <c r="E493" t="s">
        <v>195</v>
      </c>
      <c r="F493" t="s">
        <v>195</v>
      </c>
      <c r="G493" t="s">
        <v>220</v>
      </c>
      <c r="H493" t="s">
        <v>220</v>
      </c>
      <c r="I493">
        <v>2012.0</v>
      </c>
      <c r="J493">
        <v>527250.0</v>
      </c>
      <c r="K493">
        <v>46574.0</v>
      </c>
      <c r="L493">
        <v>4.0</v>
      </c>
      <c r="M493">
        <v>1.0</v>
      </c>
      <c r="N493" t="s">
        <v>16</v>
      </c>
    </row>
    <row r="494">
      <c r="A494" s="29">
        <v>42370.0</v>
      </c>
      <c r="B494" t="s">
        <v>261</v>
      </c>
      <c r="C494" t="s">
        <v>419</v>
      </c>
      <c r="D494" t="s">
        <v>61</v>
      </c>
      <c r="E494" t="s">
        <v>163</v>
      </c>
      <c r="F494" t="s">
        <v>163</v>
      </c>
      <c r="G494" t="s">
        <v>298</v>
      </c>
      <c r="H494" t="s">
        <v>298</v>
      </c>
      <c r="I494">
        <v>2013.0</v>
      </c>
      <c r="J494">
        <v>526932.0</v>
      </c>
      <c r="K494">
        <v>10000.0</v>
      </c>
      <c r="L494">
        <v>2.0</v>
      </c>
      <c r="M494">
        <v>1.0</v>
      </c>
      <c r="N494" t="s">
        <v>16</v>
      </c>
    </row>
    <row r="495">
      <c r="A495" s="29">
        <v>42370.0</v>
      </c>
      <c r="B495" t="s">
        <v>261</v>
      </c>
      <c r="C495" t="s">
        <v>420</v>
      </c>
      <c r="D495" t="s">
        <v>61</v>
      </c>
      <c r="E495" t="s">
        <v>163</v>
      </c>
      <c r="F495" t="s">
        <v>163</v>
      </c>
      <c r="G495" t="s">
        <v>341</v>
      </c>
      <c r="H495" t="s">
        <v>341</v>
      </c>
      <c r="I495">
        <v>2014.0</v>
      </c>
      <c r="J495">
        <v>525712.0</v>
      </c>
      <c r="K495">
        <v>20000.0</v>
      </c>
      <c r="L495">
        <v>1.0</v>
      </c>
      <c r="M495">
        <v>1.0</v>
      </c>
      <c r="N495" t="s">
        <v>16</v>
      </c>
    </row>
    <row r="496">
      <c r="A496" s="29">
        <v>42370.0</v>
      </c>
      <c r="B496" t="s">
        <v>20</v>
      </c>
      <c r="C496">
        <v>67412.0</v>
      </c>
      <c r="D496" t="s">
        <v>81</v>
      </c>
      <c r="E496" t="s">
        <v>11</v>
      </c>
      <c r="F496" t="s">
        <v>11</v>
      </c>
      <c r="G496" t="s">
        <v>356</v>
      </c>
      <c r="H496" t="s">
        <v>356</v>
      </c>
      <c r="I496">
        <v>2011.0</v>
      </c>
      <c r="J496">
        <v>525000.0</v>
      </c>
      <c r="K496">
        <v>43322.0</v>
      </c>
      <c r="L496">
        <v>4.0</v>
      </c>
      <c r="M496">
        <v>1.0</v>
      </c>
      <c r="N496" t="s">
        <v>140</v>
      </c>
    </row>
    <row r="497">
      <c r="A497" s="29">
        <v>42370.0</v>
      </c>
      <c r="B497" t="s">
        <v>20</v>
      </c>
      <c r="C497">
        <v>21901.0</v>
      </c>
      <c r="D497" t="s">
        <v>81</v>
      </c>
      <c r="E497" t="s">
        <v>421</v>
      </c>
      <c r="F497" t="s">
        <v>421</v>
      </c>
      <c r="G497" t="s">
        <v>422</v>
      </c>
      <c r="H497" t="s">
        <v>422</v>
      </c>
      <c r="I497">
        <v>2006.0</v>
      </c>
      <c r="J497">
        <v>525000.0</v>
      </c>
      <c r="K497">
        <v>48158.0</v>
      </c>
      <c r="L497">
        <v>9.0</v>
      </c>
      <c r="M497">
        <v>1.0</v>
      </c>
      <c r="N497" t="s">
        <v>24</v>
      </c>
    </row>
    <row r="498">
      <c r="A498" s="29">
        <v>42370.0</v>
      </c>
      <c r="B498" t="s">
        <v>20</v>
      </c>
      <c r="C498">
        <v>21285.0</v>
      </c>
      <c r="D498" t="s">
        <v>77</v>
      </c>
      <c r="E498" t="s">
        <v>423</v>
      </c>
      <c r="F498" t="s">
        <v>423</v>
      </c>
      <c r="G498" t="s">
        <v>424</v>
      </c>
      <c r="H498" t="s">
        <v>424</v>
      </c>
      <c r="I498">
        <v>2012.0</v>
      </c>
      <c r="J498">
        <v>525000.0</v>
      </c>
      <c r="K498">
        <v>36007.0</v>
      </c>
      <c r="L498">
        <v>3.0</v>
      </c>
      <c r="M498">
        <v>1.0</v>
      </c>
      <c r="N498" t="s">
        <v>16</v>
      </c>
    </row>
    <row r="499">
      <c r="A499" s="29">
        <v>42370.0</v>
      </c>
      <c r="B499" t="s">
        <v>20</v>
      </c>
      <c r="C499">
        <v>102710.0</v>
      </c>
      <c r="D499" t="s">
        <v>61</v>
      </c>
      <c r="E499" t="s">
        <v>202</v>
      </c>
      <c r="F499" t="s">
        <v>202</v>
      </c>
      <c r="G499" t="s">
        <v>172</v>
      </c>
      <c r="H499" t="s">
        <v>172</v>
      </c>
      <c r="I499">
        <v>2013.0</v>
      </c>
      <c r="J499">
        <v>525000.0</v>
      </c>
      <c r="K499">
        <v>53699.0</v>
      </c>
      <c r="L499">
        <v>3.0</v>
      </c>
      <c r="M499">
        <v>1.0</v>
      </c>
      <c r="N499" t="s">
        <v>16</v>
      </c>
    </row>
    <row r="500">
      <c r="A500" s="29">
        <v>42370.0</v>
      </c>
      <c r="B500" t="s">
        <v>116</v>
      </c>
      <c r="C500" t="s">
        <v>425</v>
      </c>
      <c r="D500" t="s">
        <v>61</v>
      </c>
      <c r="E500" t="s">
        <v>163</v>
      </c>
      <c r="F500" t="s">
        <v>163</v>
      </c>
      <c r="G500" t="s">
        <v>203</v>
      </c>
      <c r="H500" t="s">
        <v>203</v>
      </c>
      <c r="I500">
        <v>2013.0</v>
      </c>
      <c r="J500">
        <v>523920.0</v>
      </c>
      <c r="K500">
        <v>20898.0</v>
      </c>
      <c r="L500">
        <v>2.635616438</v>
      </c>
      <c r="M500">
        <v>2.0</v>
      </c>
      <c r="N500" t="s">
        <v>16</v>
      </c>
    </row>
    <row r="501">
      <c r="A501" s="29">
        <v>42370.0</v>
      </c>
      <c r="B501" t="s">
        <v>261</v>
      </c>
      <c r="C501" t="s">
        <v>426</v>
      </c>
      <c r="D501" t="s">
        <v>61</v>
      </c>
      <c r="E501" t="s">
        <v>163</v>
      </c>
      <c r="F501" t="s">
        <v>163</v>
      </c>
      <c r="G501" t="s">
        <v>147</v>
      </c>
      <c r="H501" t="s">
        <v>147</v>
      </c>
      <c r="I501">
        <v>2015.0</v>
      </c>
      <c r="J501">
        <v>522182.1337</v>
      </c>
      <c r="K501">
        <v>80000.0</v>
      </c>
      <c r="L501">
        <v>0.0</v>
      </c>
      <c r="M501">
        <v>1.0</v>
      </c>
      <c r="N501" t="s">
        <v>16</v>
      </c>
    </row>
    <row r="502">
      <c r="A502" s="29">
        <v>42370.0</v>
      </c>
      <c r="B502" t="s">
        <v>261</v>
      </c>
      <c r="C502" t="s">
        <v>427</v>
      </c>
      <c r="D502" t="s">
        <v>61</v>
      </c>
      <c r="E502" t="s">
        <v>163</v>
      </c>
      <c r="F502" t="s">
        <v>163</v>
      </c>
      <c r="G502" t="s">
        <v>341</v>
      </c>
      <c r="H502" t="s">
        <v>341</v>
      </c>
      <c r="I502">
        <v>2015.0</v>
      </c>
      <c r="J502">
        <v>522106.0936</v>
      </c>
      <c r="K502">
        <v>40000.0</v>
      </c>
      <c r="L502">
        <v>0.0</v>
      </c>
      <c r="M502">
        <v>1.0</v>
      </c>
      <c r="N502" t="s">
        <v>16</v>
      </c>
    </row>
    <row r="503">
      <c r="A503" s="29">
        <v>42370.0</v>
      </c>
      <c r="B503" t="s">
        <v>261</v>
      </c>
      <c r="C503" t="s">
        <v>428</v>
      </c>
      <c r="D503" t="s">
        <v>61</v>
      </c>
      <c r="E503" t="s">
        <v>163</v>
      </c>
      <c r="F503" t="s">
        <v>163</v>
      </c>
      <c r="G503" t="s">
        <v>298</v>
      </c>
      <c r="H503" t="s">
        <v>298</v>
      </c>
      <c r="I503">
        <v>2014.0</v>
      </c>
      <c r="J503">
        <v>521796.8448</v>
      </c>
      <c r="K503">
        <v>50000.0</v>
      </c>
      <c r="L503">
        <v>1.0</v>
      </c>
      <c r="M503">
        <v>1.0</v>
      </c>
      <c r="N503" t="s">
        <v>16</v>
      </c>
    </row>
    <row r="504">
      <c r="A504" s="29">
        <v>42370.0</v>
      </c>
      <c r="B504" t="s">
        <v>12</v>
      </c>
      <c r="C504">
        <v>136246.0</v>
      </c>
      <c r="D504" t="s">
        <v>13</v>
      </c>
      <c r="E504" t="s">
        <v>103</v>
      </c>
      <c r="F504" t="s">
        <v>103</v>
      </c>
      <c r="G504" t="s">
        <v>102</v>
      </c>
      <c r="H504" t="s">
        <v>102</v>
      </c>
      <c r="I504">
        <v>2009.0</v>
      </c>
      <c r="J504">
        <v>521700.0</v>
      </c>
      <c r="K504">
        <v>53816.0</v>
      </c>
      <c r="L504">
        <v>7.0</v>
      </c>
      <c r="M504">
        <v>1.0</v>
      </c>
      <c r="N504" t="s">
        <v>16</v>
      </c>
    </row>
    <row r="505">
      <c r="A505" s="29">
        <v>42370.0</v>
      </c>
      <c r="B505" t="s">
        <v>12</v>
      </c>
      <c r="C505">
        <v>120919.0</v>
      </c>
      <c r="D505" t="s">
        <v>61</v>
      </c>
      <c r="E505" t="s">
        <v>110</v>
      </c>
      <c r="F505" t="s">
        <v>110</v>
      </c>
      <c r="G505" t="s">
        <v>203</v>
      </c>
      <c r="H505" t="s">
        <v>203</v>
      </c>
      <c r="I505">
        <v>2012.0</v>
      </c>
      <c r="J505">
        <v>521700.0</v>
      </c>
      <c r="K505">
        <v>28144.0</v>
      </c>
      <c r="L505">
        <v>4.0</v>
      </c>
      <c r="M505">
        <v>1.0</v>
      </c>
      <c r="N505" t="s">
        <v>16</v>
      </c>
    </row>
    <row r="506">
      <c r="A506" s="29">
        <v>42370.0</v>
      </c>
      <c r="B506" t="s">
        <v>12</v>
      </c>
      <c r="C506">
        <v>116569.0</v>
      </c>
      <c r="D506" t="s">
        <v>81</v>
      </c>
      <c r="E506" t="s">
        <v>355</v>
      </c>
      <c r="F506" t="s">
        <v>355</v>
      </c>
      <c r="G506" t="s">
        <v>429</v>
      </c>
      <c r="H506" t="s">
        <v>429</v>
      </c>
      <c r="I506">
        <v>2012.0</v>
      </c>
      <c r="J506">
        <v>521700.0</v>
      </c>
      <c r="K506">
        <v>20226.0</v>
      </c>
      <c r="L506">
        <v>4.0</v>
      </c>
      <c r="M506">
        <v>1.0</v>
      </c>
      <c r="N506" t="s">
        <v>16</v>
      </c>
    </row>
    <row r="507">
      <c r="A507" s="29">
        <v>42370.0</v>
      </c>
      <c r="B507" t="s">
        <v>12</v>
      </c>
      <c r="C507">
        <v>120379.0</v>
      </c>
      <c r="D507" t="s">
        <v>25</v>
      </c>
      <c r="E507" t="s">
        <v>153</v>
      </c>
      <c r="F507" t="s">
        <v>153</v>
      </c>
      <c r="G507" t="s">
        <v>220</v>
      </c>
      <c r="H507" t="s">
        <v>220</v>
      </c>
      <c r="I507">
        <v>2012.0</v>
      </c>
      <c r="J507">
        <v>521700.0</v>
      </c>
      <c r="K507">
        <v>37638.0</v>
      </c>
      <c r="L507">
        <v>4.0</v>
      </c>
      <c r="M507">
        <v>2.0</v>
      </c>
      <c r="N507" t="s">
        <v>16</v>
      </c>
    </row>
    <row r="508">
      <c r="A508" s="29">
        <v>42370.0</v>
      </c>
      <c r="B508" t="s">
        <v>12</v>
      </c>
      <c r="C508">
        <v>132478.0</v>
      </c>
      <c r="D508" t="s">
        <v>44</v>
      </c>
      <c r="E508" t="s">
        <v>244</v>
      </c>
      <c r="F508" t="s">
        <v>244</v>
      </c>
      <c r="G508" t="s">
        <v>430</v>
      </c>
      <c r="H508" t="s">
        <v>430</v>
      </c>
      <c r="I508">
        <v>2012.0</v>
      </c>
      <c r="J508">
        <v>521700.0</v>
      </c>
      <c r="K508">
        <v>62199.0</v>
      </c>
      <c r="L508">
        <v>4.0</v>
      </c>
      <c r="M508">
        <v>1.0</v>
      </c>
      <c r="N508" t="s">
        <v>16</v>
      </c>
    </row>
    <row r="509">
      <c r="A509" s="29">
        <v>42370.0</v>
      </c>
      <c r="B509" t="s">
        <v>12</v>
      </c>
      <c r="C509">
        <v>127553.0</v>
      </c>
      <c r="D509" t="s">
        <v>61</v>
      </c>
      <c r="E509" t="s">
        <v>202</v>
      </c>
      <c r="F509" t="s">
        <v>202</v>
      </c>
      <c r="G509" t="s">
        <v>143</v>
      </c>
      <c r="H509" t="s">
        <v>143</v>
      </c>
      <c r="I509">
        <v>2012.0</v>
      </c>
      <c r="J509">
        <v>521700.0</v>
      </c>
      <c r="K509">
        <v>57435.0</v>
      </c>
      <c r="L509">
        <v>4.0</v>
      </c>
      <c r="M509">
        <v>1.0</v>
      </c>
      <c r="N509" t="s">
        <v>16</v>
      </c>
    </row>
    <row r="510">
      <c r="A510" s="29">
        <v>42370.0</v>
      </c>
      <c r="B510" t="s">
        <v>116</v>
      </c>
      <c r="C510" t="s">
        <v>431</v>
      </c>
      <c r="D510" t="s">
        <v>61</v>
      </c>
      <c r="E510" t="s">
        <v>163</v>
      </c>
      <c r="F510" t="s">
        <v>163</v>
      </c>
      <c r="G510" t="s">
        <v>203</v>
      </c>
      <c r="H510" t="s">
        <v>203</v>
      </c>
      <c r="I510">
        <v>2013.0</v>
      </c>
      <c r="J510">
        <v>521700.0</v>
      </c>
      <c r="K510">
        <v>17151.0</v>
      </c>
      <c r="L510">
        <v>2.547945205</v>
      </c>
      <c r="M510">
        <v>2.0</v>
      </c>
      <c r="N510" t="s">
        <v>16</v>
      </c>
    </row>
    <row r="511">
      <c r="A511" s="29">
        <v>42370.0</v>
      </c>
      <c r="B511" t="s">
        <v>116</v>
      </c>
      <c r="C511" t="s">
        <v>432</v>
      </c>
      <c r="D511" t="s">
        <v>61</v>
      </c>
      <c r="E511" t="s">
        <v>145</v>
      </c>
      <c r="F511" t="s">
        <v>145</v>
      </c>
      <c r="G511" t="s">
        <v>289</v>
      </c>
      <c r="H511" t="s">
        <v>289</v>
      </c>
      <c r="I511">
        <v>2013.0</v>
      </c>
      <c r="J511">
        <v>521700.0</v>
      </c>
      <c r="K511">
        <v>33327.0</v>
      </c>
      <c r="L511">
        <v>2.97260274</v>
      </c>
      <c r="M511">
        <v>1.0</v>
      </c>
      <c r="N511" t="s">
        <v>16</v>
      </c>
    </row>
    <row r="512">
      <c r="A512" s="29">
        <v>42370.0</v>
      </c>
      <c r="B512" t="s">
        <v>148</v>
      </c>
      <c r="C512">
        <v>200.0</v>
      </c>
      <c r="D512" t="s">
        <v>61</v>
      </c>
      <c r="E512" t="s">
        <v>145</v>
      </c>
      <c r="F512" t="s">
        <v>145</v>
      </c>
      <c r="G512" t="s">
        <v>143</v>
      </c>
      <c r="H512" t="s">
        <v>143</v>
      </c>
      <c r="I512">
        <v>2010.0</v>
      </c>
      <c r="J512">
        <v>521700.0</v>
      </c>
      <c r="K512">
        <v>54045.17454</v>
      </c>
      <c r="L512">
        <v>4.503764545</v>
      </c>
      <c r="M512">
        <v>1.0</v>
      </c>
      <c r="N512" t="s">
        <v>16</v>
      </c>
    </row>
    <row r="513">
      <c r="A513" s="29">
        <v>42370.0</v>
      </c>
      <c r="B513" t="s">
        <v>12</v>
      </c>
      <c r="C513">
        <v>125317.0</v>
      </c>
      <c r="D513" t="s">
        <v>61</v>
      </c>
      <c r="E513" t="s">
        <v>216</v>
      </c>
      <c r="F513" t="s">
        <v>216</v>
      </c>
      <c r="G513" t="s">
        <v>147</v>
      </c>
      <c r="H513" t="s">
        <v>147</v>
      </c>
      <c r="I513">
        <v>2014.0</v>
      </c>
      <c r="J513">
        <v>521700.0</v>
      </c>
      <c r="K513">
        <v>7638.0</v>
      </c>
      <c r="L513">
        <v>2.0</v>
      </c>
      <c r="M513">
        <v>1.0</v>
      </c>
      <c r="N513" t="s">
        <v>16</v>
      </c>
    </row>
    <row r="514">
      <c r="A514" s="29">
        <v>42370.0</v>
      </c>
      <c r="B514" t="s">
        <v>12</v>
      </c>
      <c r="C514">
        <v>127277.0</v>
      </c>
      <c r="D514" t="s">
        <v>64</v>
      </c>
      <c r="E514" t="s">
        <v>174</v>
      </c>
      <c r="F514" t="s">
        <v>174</v>
      </c>
      <c r="G514" t="s">
        <v>175</v>
      </c>
      <c r="H514" t="s">
        <v>175</v>
      </c>
      <c r="I514">
        <v>2011.0</v>
      </c>
      <c r="J514">
        <v>521700.0</v>
      </c>
      <c r="K514">
        <v>20545.0</v>
      </c>
      <c r="L514">
        <v>5.0</v>
      </c>
      <c r="M514">
        <v>2.0</v>
      </c>
      <c r="N514" t="s">
        <v>16</v>
      </c>
    </row>
    <row r="515">
      <c r="A515" s="29">
        <v>42370.0</v>
      </c>
      <c r="B515" t="s">
        <v>12</v>
      </c>
      <c r="C515">
        <v>132336.0</v>
      </c>
      <c r="D515" t="s">
        <v>64</v>
      </c>
      <c r="E515" t="s">
        <v>174</v>
      </c>
      <c r="F515" t="s">
        <v>174</v>
      </c>
      <c r="G515" t="s">
        <v>433</v>
      </c>
      <c r="H515" t="s">
        <v>433</v>
      </c>
      <c r="I515">
        <v>2013.0</v>
      </c>
      <c r="J515">
        <v>521700.0</v>
      </c>
      <c r="K515">
        <v>25283.0</v>
      </c>
      <c r="L515">
        <v>3.0</v>
      </c>
      <c r="M515">
        <v>1.0</v>
      </c>
      <c r="N515" t="s">
        <v>16</v>
      </c>
    </row>
    <row r="516">
      <c r="A516" s="29">
        <v>42370.0</v>
      </c>
      <c r="B516" t="s">
        <v>12</v>
      </c>
      <c r="C516">
        <v>117192.0</v>
      </c>
      <c r="D516" t="s">
        <v>91</v>
      </c>
      <c r="E516" t="s">
        <v>123</v>
      </c>
      <c r="F516" t="s">
        <v>123</v>
      </c>
      <c r="G516" t="s">
        <v>250</v>
      </c>
      <c r="H516" t="s">
        <v>250</v>
      </c>
      <c r="I516">
        <v>2011.0</v>
      </c>
      <c r="J516">
        <v>521700.0</v>
      </c>
      <c r="K516">
        <v>51148.0</v>
      </c>
      <c r="L516">
        <v>5.0</v>
      </c>
      <c r="M516">
        <v>1.0</v>
      </c>
      <c r="N516" t="s">
        <v>16</v>
      </c>
    </row>
    <row r="517">
      <c r="A517" s="29">
        <v>42370.0</v>
      </c>
      <c r="B517" t="s">
        <v>12</v>
      </c>
      <c r="C517" s="32" t="s">
        <v>434</v>
      </c>
      <c r="D517" t="s">
        <v>44</v>
      </c>
      <c r="E517" t="s">
        <v>244</v>
      </c>
      <c r="F517" t="s">
        <v>244</v>
      </c>
      <c r="G517" t="s">
        <v>380</v>
      </c>
      <c r="H517" t="s">
        <v>380</v>
      </c>
      <c r="I517">
        <v>2012.0</v>
      </c>
      <c r="J517">
        <v>521700.0</v>
      </c>
      <c r="K517">
        <v>62199.0</v>
      </c>
      <c r="L517">
        <v>4.0</v>
      </c>
      <c r="M517">
        <v>1.0</v>
      </c>
      <c r="N517" t="s">
        <v>16</v>
      </c>
    </row>
    <row r="518">
      <c r="A518" s="29">
        <v>42370.0</v>
      </c>
      <c r="B518" t="s">
        <v>12</v>
      </c>
      <c r="C518" s="32" t="s">
        <v>435</v>
      </c>
      <c r="D518" t="s">
        <v>64</v>
      </c>
      <c r="E518" t="s">
        <v>174</v>
      </c>
      <c r="F518" t="s">
        <v>174</v>
      </c>
      <c r="G518" t="s">
        <v>219</v>
      </c>
      <c r="H518" t="s">
        <v>219</v>
      </c>
      <c r="I518">
        <v>2013.0</v>
      </c>
      <c r="J518">
        <v>521700.0</v>
      </c>
      <c r="K518">
        <v>25283.0</v>
      </c>
      <c r="L518">
        <v>3.0</v>
      </c>
      <c r="M518">
        <v>1.0</v>
      </c>
      <c r="N518" t="s">
        <v>16</v>
      </c>
    </row>
    <row r="519">
      <c r="A519" s="29">
        <v>42370.0</v>
      </c>
      <c r="B519" t="s">
        <v>12</v>
      </c>
      <c r="C519" s="32" t="s">
        <v>436</v>
      </c>
      <c r="D519" t="s">
        <v>13</v>
      </c>
      <c r="E519" t="s">
        <v>103</v>
      </c>
      <c r="F519" t="s">
        <v>103</v>
      </c>
      <c r="G519" t="s">
        <v>102</v>
      </c>
      <c r="H519" t="s">
        <v>102</v>
      </c>
      <c r="I519">
        <v>2009.0</v>
      </c>
      <c r="J519">
        <v>521700.0</v>
      </c>
      <c r="K519">
        <v>53816.0</v>
      </c>
      <c r="L519">
        <v>7.0</v>
      </c>
      <c r="M519">
        <v>1.0</v>
      </c>
      <c r="N519" t="s">
        <v>16</v>
      </c>
    </row>
    <row r="520">
      <c r="A520" s="29">
        <v>42370.0</v>
      </c>
      <c r="B520" t="s">
        <v>12</v>
      </c>
      <c r="C520" s="32" t="s">
        <v>437</v>
      </c>
      <c r="D520" t="s">
        <v>44</v>
      </c>
      <c r="E520" t="s">
        <v>438</v>
      </c>
      <c r="F520" t="s">
        <v>438</v>
      </c>
      <c r="G520" t="s">
        <v>439</v>
      </c>
      <c r="H520" t="s">
        <v>439</v>
      </c>
      <c r="I520">
        <v>2015.0</v>
      </c>
      <c r="J520">
        <v>521700.0</v>
      </c>
      <c r="K520">
        <v>2912.0</v>
      </c>
      <c r="L520">
        <v>1.0</v>
      </c>
      <c r="M520">
        <v>1.0</v>
      </c>
      <c r="N520" t="s">
        <v>16</v>
      </c>
    </row>
    <row r="521">
      <c r="A521" s="29">
        <v>42370.0</v>
      </c>
      <c r="B521" t="s">
        <v>261</v>
      </c>
      <c r="C521" t="s">
        <v>440</v>
      </c>
      <c r="D521" t="s">
        <v>61</v>
      </c>
      <c r="E521" t="s">
        <v>163</v>
      </c>
      <c r="F521" t="s">
        <v>163</v>
      </c>
      <c r="G521" t="s">
        <v>147</v>
      </c>
      <c r="H521" t="s">
        <v>147</v>
      </c>
      <c r="I521">
        <v>2013.0</v>
      </c>
      <c r="J521">
        <v>520713.5136</v>
      </c>
      <c r="K521">
        <v>40000.0</v>
      </c>
      <c r="L521">
        <v>2.0</v>
      </c>
      <c r="M521">
        <v>1.0</v>
      </c>
      <c r="N521" t="s">
        <v>16</v>
      </c>
    </row>
    <row r="522">
      <c r="A522" s="29">
        <v>42370.0</v>
      </c>
      <c r="B522" t="s">
        <v>261</v>
      </c>
      <c r="C522" t="s">
        <v>441</v>
      </c>
      <c r="D522" t="s">
        <v>61</v>
      </c>
      <c r="E522" t="s">
        <v>163</v>
      </c>
      <c r="F522" t="s">
        <v>163</v>
      </c>
      <c r="G522" t="s">
        <v>203</v>
      </c>
      <c r="H522" t="s">
        <v>203</v>
      </c>
      <c r="I522">
        <v>2014.0</v>
      </c>
      <c r="J522">
        <v>520608.0</v>
      </c>
      <c r="K522">
        <v>10000.0</v>
      </c>
      <c r="L522">
        <v>1.0</v>
      </c>
      <c r="M522">
        <v>1.0</v>
      </c>
      <c r="N522" t="s">
        <v>16</v>
      </c>
    </row>
    <row r="523">
      <c r="A523" s="29">
        <v>42370.0</v>
      </c>
      <c r="B523" t="s">
        <v>261</v>
      </c>
      <c r="C523" t="s">
        <v>442</v>
      </c>
      <c r="D523" t="s">
        <v>61</v>
      </c>
      <c r="E523" t="s">
        <v>163</v>
      </c>
      <c r="F523" t="s">
        <v>163</v>
      </c>
      <c r="G523" t="s">
        <v>147</v>
      </c>
      <c r="H523" t="s">
        <v>147</v>
      </c>
      <c r="I523">
        <v>2014.0</v>
      </c>
      <c r="J523">
        <v>520584.8847</v>
      </c>
      <c r="K523">
        <v>70000.0</v>
      </c>
      <c r="L523">
        <v>1.0</v>
      </c>
      <c r="M523">
        <v>1.0</v>
      </c>
      <c r="N523" t="s">
        <v>16</v>
      </c>
    </row>
    <row r="524">
      <c r="A524" s="29">
        <v>42370.0</v>
      </c>
      <c r="B524" t="s">
        <v>20</v>
      </c>
      <c r="C524">
        <v>59441.0</v>
      </c>
      <c r="D524" t="s">
        <v>13</v>
      </c>
      <c r="E524" t="s">
        <v>168</v>
      </c>
      <c r="F524" t="s">
        <v>168</v>
      </c>
      <c r="G524" t="s">
        <v>325</v>
      </c>
      <c r="H524" t="s">
        <v>325</v>
      </c>
      <c r="I524">
        <v>2012.0</v>
      </c>
      <c r="J524">
        <v>520000.0</v>
      </c>
      <c r="K524">
        <v>75460.0</v>
      </c>
      <c r="L524">
        <v>3.0</v>
      </c>
      <c r="M524">
        <v>1.0</v>
      </c>
      <c r="N524" t="s">
        <v>16</v>
      </c>
    </row>
    <row r="525">
      <c r="A525" s="29">
        <v>42370.0</v>
      </c>
      <c r="B525" t="s">
        <v>148</v>
      </c>
      <c r="C525">
        <v>199.0</v>
      </c>
      <c r="D525" t="s">
        <v>61</v>
      </c>
      <c r="E525" t="s">
        <v>145</v>
      </c>
      <c r="F525" t="s">
        <v>145</v>
      </c>
      <c r="G525" t="s">
        <v>143</v>
      </c>
      <c r="H525" t="s">
        <v>143</v>
      </c>
      <c r="I525">
        <v>2010.0</v>
      </c>
      <c r="J525">
        <v>520000.0</v>
      </c>
      <c r="K525">
        <v>54045.17454</v>
      </c>
      <c r="L525">
        <v>4.503764545</v>
      </c>
      <c r="M525">
        <v>1.0</v>
      </c>
      <c r="N525" t="s">
        <v>16</v>
      </c>
    </row>
    <row r="526">
      <c r="A526" s="29">
        <v>42370.0</v>
      </c>
      <c r="B526" t="s">
        <v>20</v>
      </c>
      <c r="C526">
        <v>139023.0</v>
      </c>
      <c r="D526" t="s">
        <v>61</v>
      </c>
      <c r="E526" t="s">
        <v>443</v>
      </c>
      <c r="F526" t="s">
        <v>443</v>
      </c>
      <c r="G526" t="s">
        <v>444</v>
      </c>
      <c r="H526" t="s">
        <v>2717</v>
      </c>
      <c r="I526">
        <v>2013.0</v>
      </c>
      <c r="J526">
        <v>520000.0</v>
      </c>
      <c r="K526">
        <v>31983.0</v>
      </c>
      <c r="L526">
        <v>3.0</v>
      </c>
      <c r="M526">
        <v>1.0</v>
      </c>
      <c r="N526" t="s">
        <v>16</v>
      </c>
    </row>
    <row r="527">
      <c r="A527" s="29">
        <v>42370.0</v>
      </c>
      <c r="B527" t="s">
        <v>20</v>
      </c>
      <c r="C527">
        <v>117632.0</v>
      </c>
      <c r="D527" t="s">
        <v>91</v>
      </c>
      <c r="E527" t="s">
        <v>243</v>
      </c>
      <c r="F527" t="s">
        <v>243</v>
      </c>
      <c r="G527" t="s">
        <v>337</v>
      </c>
      <c r="H527" t="s">
        <v>337</v>
      </c>
      <c r="I527">
        <v>2012.0</v>
      </c>
      <c r="J527">
        <v>520000.0</v>
      </c>
      <c r="K527">
        <v>35861.0</v>
      </c>
      <c r="L527">
        <v>4.0</v>
      </c>
      <c r="M527">
        <v>2.0</v>
      </c>
      <c r="N527" t="s">
        <v>16</v>
      </c>
    </row>
    <row r="528">
      <c r="A528" s="29">
        <v>42370.0</v>
      </c>
      <c r="B528" t="s">
        <v>20</v>
      </c>
      <c r="C528">
        <v>117825.0</v>
      </c>
      <c r="D528" t="s">
        <v>64</v>
      </c>
      <c r="E528" t="s">
        <v>98</v>
      </c>
      <c r="F528" t="s">
        <v>98</v>
      </c>
      <c r="G528" t="s">
        <v>263</v>
      </c>
      <c r="H528" t="s">
        <v>263</v>
      </c>
      <c r="I528">
        <v>2011.0</v>
      </c>
      <c r="J528">
        <v>520000.0</v>
      </c>
      <c r="K528">
        <v>38518.0</v>
      </c>
      <c r="L528">
        <v>5.0</v>
      </c>
      <c r="M528">
        <v>2.0</v>
      </c>
      <c r="N528" t="s">
        <v>16</v>
      </c>
    </row>
    <row r="529">
      <c r="A529" s="29">
        <v>42370.0</v>
      </c>
      <c r="B529" t="s">
        <v>20</v>
      </c>
      <c r="C529">
        <v>102221.0</v>
      </c>
      <c r="D529" t="s">
        <v>91</v>
      </c>
      <c r="E529" t="s">
        <v>243</v>
      </c>
      <c r="F529" t="s">
        <v>243</v>
      </c>
      <c r="G529" t="s">
        <v>235</v>
      </c>
      <c r="H529" t="s">
        <v>235</v>
      </c>
      <c r="I529">
        <v>2011.0</v>
      </c>
      <c r="J529">
        <v>520000.0</v>
      </c>
      <c r="K529">
        <v>63630.0</v>
      </c>
      <c r="L529">
        <v>5.0</v>
      </c>
      <c r="M529">
        <v>1.0</v>
      </c>
      <c r="N529" t="s">
        <v>16</v>
      </c>
    </row>
    <row r="530">
      <c r="A530" s="29">
        <v>42370.0</v>
      </c>
      <c r="B530" t="s">
        <v>20</v>
      </c>
      <c r="C530">
        <v>95778.0</v>
      </c>
      <c r="D530" t="s">
        <v>61</v>
      </c>
      <c r="E530" t="s">
        <v>240</v>
      </c>
      <c r="F530" t="s">
        <v>240</v>
      </c>
      <c r="G530" t="s">
        <v>128</v>
      </c>
      <c r="H530" t="s">
        <v>128</v>
      </c>
      <c r="I530">
        <v>2011.0</v>
      </c>
      <c r="J530">
        <v>520000.0</v>
      </c>
      <c r="K530">
        <v>78581.0</v>
      </c>
      <c r="L530">
        <v>5.0</v>
      </c>
      <c r="M530">
        <v>1.0</v>
      </c>
      <c r="N530" t="s">
        <v>16</v>
      </c>
    </row>
    <row r="531">
      <c r="A531" s="29">
        <v>42370.0</v>
      </c>
      <c r="B531" t="s">
        <v>261</v>
      </c>
      <c r="C531" t="s">
        <v>445</v>
      </c>
      <c r="D531" t="s">
        <v>61</v>
      </c>
      <c r="E531" t="s">
        <v>163</v>
      </c>
      <c r="F531" t="s">
        <v>163</v>
      </c>
      <c r="G531" t="s">
        <v>147</v>
      </c>
      <c r="H531" t="s">
        <v>147</v>
      </c>
      <c r="I531">
        <v>2012.0</v>
      </c>
      <c r="J531">
        <v>519306.48</v>
      </c>
      <c r="K531">
        <v>10000.0</v>
      </c>
      <c r="L531">
        <v>3.0</v>
      </c>
      <c r="M531">
        <v>1.0</v>
      </c>
      <c r="N531" t="s">
        <v>16</v>
      </c>
    </row>
    <row r="532">
      <c r="A532" s="29">
        <v>42370.0</v>
      </c>
      <c r="B532" t="s">
        <v>148</v>
      </c>
      <c r="C532">
        <v>63.0</v>
      </c>
      <c r="D532" t="s">
        <v>91</v>
      </c>
      <c r="E532" t="s">
        <v>234</v>
      </c>
      <c r="F532" t="s">
        <v>234</v>
      </c>
      <c r="G532" t="s">
        <v>235</v>
      </c>
      <c r="H532" t="s">
        <v>235</v>
      </c>
      <c r="I532">
        <v>2012.0</v>
      </c>
      <c r="J532">
        <v>517500.0</v>
      </c>
      <c r="K532">
        <v>23698.83642</v>
      </c>
      <c r="L532">
        <v>2.962354552</v>
      </c>
      <c r="M532">
        <v>1.0</v>
      </c>
      <c r="N532" t="s">
        <v>16</v>
      </c>
    </row>
    <row r="533">
      <c r="A533" s="29">
        <v>42370.0</v>
      </c>
      <c r="B533" t="s">
        <v>261</v>
      </c>
      <c r="C533" t="s">
        <v>446</v>
      </c>
      <c r="D533" t="s">
        <v>61</v>
      </c>
      <c r="E533" t="s">
        <v>163</v>
      </c>
      <c r="F533" t="s">
        <v>163</v>
      </c>
      <c r="G533" t="s">
        <v>203</v>
      </c>
      <c r="H533" t="s">
        <v>203</v>
      </c>
      <c r="I533">
        <v>2015.0</v>
      </c>
      <c r="J533">
        <v>517244.0</v>
      </c>
      <c r="K533">
        <v>30000.0</v>
      </c>
      <c r="L533">
        <v>0.0</v>
      </c>
      <c r="M533">
        <v>1.0</v>
      </c>
      <c r="N533" t="s">
        <v>16</v>
      </c>
    </row>
    <row r="534">
      <c r="A534" s="29">
        <v>42370.0</v>
      </c>
      <c r="B534" t="s">
        <v>261</v>
      </c>
      <c r="C534" t="s">
        <v>447</v>
      </c>
      <c r="D534" t="s">
        <v>61</v>
      </c>
      <c r="E534" t="s">
        <v>163</v>
      </c>
      <c r="F534" t="s">
        <v>163</v>
      </c>
      <c r="G534" t="s">
        <v>298</v>
      </c>
      <c r="H534" t="s">
        <v>298</v>
      </c>
      <c r="I534">
        <v>2013.0</v>
      </c>
      <c r="J534">
        <v>516600.0</v>
      </c>
      <c r="K534">
        <v>20000.0</v>
      </c>
      <c r="L534">
        <v>2.0</v>
      </c>
      <c r="M534">
        <v>1.0</v>
      </c>
      <c r="N534" t="s">
        <v>16</v>
      </c>
    </row>
    <row r="535">
      <c r="A535" s="29">
        <v>42370.0</v>
      </c>
      <c r="B535" t="s">
        <v>186</v>
      </c>
      <c r="C535" t="s">
        <v>376</v>
      </c>
      <c r="D535" t="s">
        <v>61</v>
      </c>
      <c r="E535" t="s">
        <v>202</v>
      </c>
      <c r="F535" t="s">
        <v>202</v>
      </c>
      <c r="G535" t="s">
        <v>143</v>
      </c>
      <c r="H535" t="s">
        <v>143</v>
      </c>
      <c r="I535">
        <v>2011.0</v>
      </c>
      <c r="J535">
        <v>516150.0</v>
      </c>
      <c r="K535">
        <v>47858.0</v>
      </c>
      <c r="L535">
        <v>4.0</v>
      </c>
      <c r="M535">
        <v>1.0</v>
      </c>
      <c r="N535" t="s">
        <v>16</v>
      </c>
    </row>
    <row r="536">
      <c r="A536" s="29">
        <v>42370.0</v>
      </c>
      <c r="B536" t="s">
        <v>116</v>
      </c>
      <c r="C536" t="s">
        <v>448</v>
      </c>
      <c r="D536" t="s">
        <v>61</v>
      </c>
      <c r="E536" t="s">
        <v>163</v>
      </c>
      <c r="F536" t="s">
        <v>163</v>
      </c>
      <c r="G536" t="s">
        <v>143</v>
      </c>
      <c r="H536" t="s">
        <v>143</v>
      </c>
      <c r="I536">
        <v>2012.0</v>
      </c>
      <c r="J536">
        <v>516150.0</v>
      </c>
      <c r="K536">
        <v>51244.0</v>
      </c>
      <c r="L536">
        <v>3.657534247</v>
      </c>
      <c r="M536">
        <v>1.0</v>
      </c>
      <c r="N536" t="s">
        <v>16</v>
      </c>
    </row>
    <row r="537">
      <c r="A537" s="29">
        <v>42370.0</v>
      </c>
      <c r="B537" t="s">
        <v>116</v>
      </c>
      <c r="C537" t="s">
        <v>411</v>
      </c>
      <c r="D537" t="s">
        <v>61</v>
      </c>
      <c r="E537" t="s">
        <v>163</v>
      </c>
      <c r="F537" t="s">
        <v>163</v>
      </c>
      <c r="G537" t="s">
        <v>143</v>
      </c>
      <c r="H537" t="s">
        <v>143</v>
      </c>
      <c r="I537">
        <v>2012.0</v>
      </c>
      <c r="J537">
        <v>516000.0</v>
      </c>
      <c r="K537">
        <v>60957.0</v>
      </c>
      <c r="L537">
        <v>3.915068493</v>
      </c>
      <c r="M537">
        <v>2.0</v>
      </c>
      <c r="N537" t="s">
        <v>16</v>
      </c>
    </row>
    <row r="538">
      <c r="A538" s="29">
        <v>42370.0</v>
      </c>
      <c r="B538" t="s">
        <v>116</v>
      </c>
      <c r="C538" t="s">
        <v>382</v>
      </c>
      <c r="D538" t="s">
        <v>61</v>
      </c>
      <c r="E538" t="s">
        <v>163</v>
      </c>
      <c r="F538" t="s">
        <v>163</v>
      </c>
      <c r="G538" t="s">
        <v>203</v>
      </c>
      <c r="H538" t="s">
        <v>203</v>
      </c>
      <c r="I538">
        <v>2014.0</v>
      </c>
      <c r="J538">
        <v>516000.0</v>
      </c>
      <c r="K538">
        <v>23710.0</v>
      </c>
      <c r="L538">
        <v>1.673972603</v>
      </c>
      <c r="M538">
        <v>1.0</v>
      </c>
      <c r="N538" t="s">
        <v>16</v>
      </c>
    </row>
    <row r="539">
      <c r="A539" s="29">
        <v>42370.0</v>
      </c>
      <c r="B539" t="s">
        <v>261</v>
      </c>
      <c r="C539" t="s">
        <v>449</v>
      </c>
      <c r="D539" t="s">
        <v>61</v>
      </c>
      <c r="E539" t="s">
        <v>163</v>
      </c>
      <c r="F539" t="s">
        <v>163</v>
      </c>
      <c r="G539" t="s">
        <v>341</v>
      </c>
      <c r="H539" t="s">
        <v>341</v>
      </c>
      <c r="I539">
        <v>2014.0</v>
      </c>
      <c r="J539">
        <v>515197.76</v>
      </c>
      <c r="K539">
        <v>30000.0</v>
      </c>
      <c r="L539">
        <v>1.0</v>
      </c>
      <c r="M539">
        <v>1.0</v>
      </c>
      <c r="N539" t="s">
        <v>16</v>
      </c>
    </row>
    <row r="540">
      <c r="A540" s="29">
        <v>42370.0</v>
      </c>
      <c r="B540" t="s">
        <v>116</v>
      </c>
      <c r="C540" t="s">
        <v>425</v>
      </c>
      <c r="D540" t="s">
        <v>61</v>
      </c>
      <c r="E540" t="s">
        <v>163</v>
      </c>
      <c r="F540" t="s">
        <v>163</v>
      </c>
      <c r="G540" t="s">
        <v>203</v>
      </c>
      <c r="H540" t="s">
        <v>203</v>
      </c>
      <c r="I540">
        <v>2013.0</v>
      </c>
      <c r="J540">
        <v>515000.0</v>
      </c>
      <c r="K540">
        <v>20898.0</v>
      </c>
      <c r="L540">
        <v>2.635616438</v>
      </c>
      <c r="M540">
        <v>2.0</v>
      </c>
      <c r="N540" t="s">
        <v>16</v>
      </c>
    </row>
    <row r="541">
      <c r="A541" s="29">
        <v>42370.0</v>
      </c>
      <c r="B541" t="s">
        <v>116</v>
      </c>
      <c r="C541" t="s">
        <v>450</v>
      </c>
      <c r="D541" t="s">
        <v>61</v>
      </c>
      <c r="E541" t="s">
        <v>163</v>
      </c>
      <c r="F541" t="s">
        <v>163</v>
      </c>
      <c r="G541" t="s">
        <v>203</v>
      </c>
      <c r="H541" t="s">
        <v>203</v>
      </c>
      <c r="I541">
        <v>2013.0</v>
      </c>
      <c r="J541">
        <v>515000.0</v>
      </c>
      <c r="K541">
        <v>15791.0</v>
      </c>
      <c r="L541">
        <v>2.671232877</v>
      </c>
      <c r="M541">
        <v>2.0</v>
      </c>
      <c r="N541" t="s">
        <v>16</v>
      </c>
    </row>
    <row r="542">
      <c r="A542" s="29">
        <v>42370.0</v>
      </c>
      <c r="B542" t="s">
        <v>261</v>
      </c>
      <c r="C542" t="s">
        <v>451</v>
      </c>
      <c r="D542" t="s">
        <v>61</v>
      </c>
      <c r="E542" t="s">
        <v>163</v>
      </c>
      <c r="F542" t="s">
        <v>163</v>
      </c>
      <c r="G542" t="s">
        <v>298</v>
      </c>
      <c r="H542" t="s">
        <v>298</v>
      </c>
      <c r="I542">
        <v>2015.0</v>
      </c>
      <c r="J542">
        <v>512929.8561</v>
      </c>
      <c r="K542">
        <v>70000.0</v>
      </c>
      <c r="L542">
        <v>0.0</v>
      </c>
      <c r="M542">
        <v>1.0</v>
      </c>
      <c r="N542" t="s">
        <v>16</v>
      </c>
    </row>
    <row r="543">
      <c r="A543" s="29">
        <v>42370.0</v>
      </c>
      <c r="B543" t="s">
        <v>261</v>
      </c>
      <c r="C543" t="s">
        <v>452</v>
      </c>
      <c r="D543" t="s">
        <v>61</v>
      </c>
      <c r="E543" t="s">
        <v>163</v>
      </c>
      <c r="F543" t="s">
        <v>163</v>
      </c>
      <c r="G543" t="s">
        <v>341</v>
      </c>
      <c r="H543" t="s">
        <v>341</v>
      </c>
      <c r="I543">
        <v>2015.0</v>
      </c>
      <c r="J543">
        <v>511663.9717</v>
      </c>
      <c r="K543">
        <v>50000.0</v>
      </c>
      <c r="L543">
        <v>0.0</v>
      </c>
      <c r="M543">
        <v>1.0</v>
      </c>
      <c r="N543" t="s">
        <v>16</v>
      </c>
    </row>
    <row r="544">
      <c r="A544" s="29">
        <v>42370.0</v>
      </c>
      <c r="B544" t="s">
        <v>261</v>
      </c>
      <c r="C544" t="s">
        <v>453</v>
      </c>
      <c r="D544" t="s">
        <v>61</v>
      </c>
      <c r="E544" t="s">
        <v>163</v>
      </c>
      <c r="F544" t="s">
        <v>163</v>
      </c>
      <c r="G544" t="s">
        <v>298</v>
      </c>
      <c r="H544" t="s">
        <v>298</v>
      </c>
      <c r="I544">
        <v>2014.0</v>
      </c>
      <c r="J544">
        <v>511360.9079</v>
      </c>
      <c r="K544">
        <v>60000.0</v>
      </c>
      <c r="L544">
        <v>1.0</v>
      </c>
      <c r="M544">
        <v>1.0</v>
      </c>
      <c r="N544" t="s">
        <v>16</v>
      </c>
    </row>
    <row r="545">
      <c r="A545" s="29">
        <v>42370.0</v>
      </c>
      <c r="B545" t="s">
        <v>12</v>
      </c>
      <c r="C545">
        <v>117482.0</v>
      </c>
      <c r="D545" t="s">
        <v>91</v>
      </c>
      <c r="E545" t="s">
        <v>234</v>
      </c>
      <c r="F545" t="s">
        <v>234</v>
      </c>
      <c r="G545" t="s">
        <v>454</v>
      </c>
      <c r="H545" t="s">
        <v>454</v>
      </c>
      <c r="I545">
        <v>2013.0</v>
      </c>
      <c r="J545">
        <v>510600.0</v>
      </c>
      <c r="K545">
        <v>27123.0</v>
      </c>
      <c r="L545">
        <v>3.0</v>
      </c>
      <c r="M545">
        <v>1.0</v>
      </c>
      <c r="N545" t="s">
        <v>16</v>
      </c>
    </row>
    <row r="546">
      <c r="A546" s="29">
        <v>42370.0</v>
      </c>
      <c r="B546" t="s">
        <v>12</v>
      </c>
      <c r="C546">
        <v>121041.0</v>
      </c>
      <c r="D546" t="s">
        <v>91</v>
      </c>
      <c r="E546" t="s">
        <v>234</v>
      </c>
      <c r="F546" t="s">
        <v>234</v>
      </c>
      <c r="G546" t="s">
        <v>337</v>
      </c>
      <c r="H546" t="s">
        <v>337</v>
      </c>
      <c r="I546">
        <v>2013.0</v>
      </c>
      <c r="J546">
        <v>510600.0</v>
      </c>
      <c r="K546">
        <v>46568.0</v>
      </c>
      <c r="L546">
        <v>3.0</v>
      </c>
      <c r="M546">
        <v>1.0</v>
      </c>
      <c r="N546" t="s">
        <v>16</v>
      </c>
    </row>
    <row r="547">
      <c r="A547" s="29">
        <v>42370.0</v>
      </c>
      <c r="B547" t="s">
        <v>12</v>
      </c>
      <c r="C547">
        <v>128402.0</v>
      </c>
      <c r="D547" t="s">
        <v>61</v>
      </c>
      <c r="E547" t="s">
        <v>202</v>
      </c>
      <c r="F547" t="s">
        <v>202</v>
      </c>
      <c r="G547" t="s">
        <v>143</v>
      </c>
      <c r="H547" t="s">
        <v>143</v>
      </c>
      <c r="I547">
        <v>2012.0</v>
      </c>
      <c r="J547">
        <v>510600.0</v>
      </c>
      <c r="K547">
        <v>60330.0</v>
      </c>
      <c r="L547">
        <v>4.0</v>
      </c>
      <c r="M547">
        <v>1.0</v>
      </c>
      <c r="N547" t="s">
        <v>16</v>
      </c>
    </row>
    <row r="548">
      <c r="A548" s="29">
        <v>42370.0</v>
      </c>
      <c r="B548" t="s">
        <v>12</v>
      </c>
      <c r="C548">
        <v>124104.0</v>
      </c>
      <c r="D548" t="s">
        <v>61</v>
      </c>
      <c r="E548" t="s">
        <v>163</v>
      </c>
      <c r="F548" t="s">
        <v>163</v>
      </c>
      <c r="G548" t="s">
        <v>203</v>
      </c>
      <c r="H548" t="s">
        <v>203</v>
      </c>
      <c r="I548">
        <v>2014.0</v>
      </c>
      <c r="J548">
        <v>510600.0</v>
      </c>
      <c r="K548">
        <v>23021.0</v>
      </c>
      <c r="L548">
        <v>2.0</v>
      </c>
      <c r="M548">
        <v>2.0</v>
      </c>
      <c r="N548" t="s">
        <v>16</v>
      </c>
    </row>
    <row r="549">
      <c r="A549" s="29">
        <v>42370.0</v>
      </c>
      <c r="B549" t="s">
        <v>116</v>
      </c>
      <c r="C549" t="s">
        <v>450</v>
      </c>
      <c r="D549" t="s">
        <v>61</v>
      </c>
      <c r="E549" t="s">
        <v>163</v>
      </c>
      <c r="F549" t="s">
        <v>163</v>
      </c>
      <c r="G549" t="s">
        <v>203</v>
      </c>
      <c r="H549" t="s">
        <v>203</v>
      </c>
      <c r="I549">
        <v>2013.0</v>
      </c>
      <c r="J549">
        <v>510600.0</v>
      </c>
      <c r="K549">
        <v>15791.0</v>
      </c>
      <c r="L549">
        <v>2.671232877</v>
      </c>
      <c r="M549">
        <v>2.0</v>
      </c>
      <c r="N549" t="s">
        <v>16</v>
      </c>
    </row>
    <row r="550">
      <c r="A550" s="29">
        <v>42370.0</v>
      </c>
      <c r="B550" t="s">
        <v>148</v>
      </c>
      <c r="C550">
        <v>57.0</v>
      </c>
      <c r="D550" t="s">
        <v>61</v>
      </c>
      <c r="E550" t="s">
        <v>145</v>
      </c>
      <c r="F550" t="s">
        <v>145</v>
      </c>
      <c r="G550" t="s">
        <v>203</v>
      </c>
      <c r="H550" t="s">
        <v>203</v>
      </c>
      <c r="I550">
        <v>2012.0</v>
      </c>
      <c r="J550">
        <v>510600.0</v>
      </c>
      <c r="K550">
        <v>23436.00274</v>
      </c>
      <c r="L550">
        <v>2.929500342</v>
      </c>
      <c r="M550">
        <v>1.0</v>
      </c>
      <c r="N550" t="s">
        <v>16</v>
      </c>
    </row>
    <row r="551">
      <c r="A551" s="29">
        <v>42370.0</v>
      </c>
      <c r="B551" t="s">
        <v>12</v>
      </c>
      <c r="C551" s="32" t="s">
        <v>455</v>
      </c>
      <c r="D551" t="s">
        <v>64</v>
      </c>
      <c r="E551" t="s">
        <v>174</v>
      </c>
      <c r="F551" t="s">
        <v>174</v>
      </c>
      <c r="G551" t="s">
        <v>175</v>
      </c>
      <c r="H551" t="s">
        <v>175</v>
      </c>
      <c r="I551">
        <v>2011.0</v>
      </c>
      <c r="J551">
        <v>510600.0</v>
      </c>
      <c r="K551">
        <v>53029.0</v>
      </c>
      <c r="L551">
        <v>5.0</v>
      </c>
      <c r="M551">
        <v>2.0</v>
      </c>
      <c r="N551" t="s">
        <v>16</v>
      </c>
    </row>
    <row r="552">
      <c r="A552" s="29">
        <v>42370.0</v>
      </c>
      <c r="B552" t="s">
        <v>12</v>
      </c>
      <c r="C552" s="32" t="s">
        <v>456</v>
      </c>
      <c r="D552" t="s">
        <v>61</v>
      </c>
      <c r="E552" t="s">
        <v>443</v>
      </c>
      <c r="F552" t="s">
        <v>443</v>
      </c>
      <c r="G552" t="s">
        <v>444</v>
      </c>
      <c r="H552" t="s">
        <v>2717</v>
      </c>
      <c r="I552">
        <v>2014.0</v>
      </c>
      <c r="J552">
        <v>510600.0</v>
      </c>
      <c r="K552">
        <v>11158.0</v>
      </c>
      <c r="L552">
        <v>2.0</v>
      </c>
      <c r="M552">
        <v>1.0</v>
      </c>
      <c r="N552" t="s">
        <v>16</v>
      </c>
    </row>
    <row r="553">
      <c r="A553" s="29">
        <v>42370.0</v>
      </c>
      <c r="B553" t="s">
        <v>261</v>
      </c>
      <c r="C553" t="s">
        <v>457</v>
      </c>
      <c r="D553" t="s">
        <v>61</v>
      </c>
      <c r="E553" t="s">
        <v>163</v>
      </c>
      <c r="F553" t="s">
        <v>163</v>
      </c>
      <c r="G553" t="s">
        <v>203</v>
      </c>
      <c r="H553" t="s">
        <v>203</v>
      </c>
      <c r="I553">
        <v>2014.0</v>
      </c>
      <c r="J553">
        <v>510400.0</v>
      </c>
      <c r="K553">
        <v>20000.0</v>
      </c>
      <c r="L553">
        <v>1.0</v>
      </c>
      <c r="M553">
        <v>1.0</v>
      </c>
      <c r="N553" t="s">
        <v>16</v>
      </c>
    </row>
    <row r="554">
      <c r="A554" s="29">
        <v>42370.0</v>
      </c>
      <c r="B554" t="s">
        <v>261</v>
      </c>
      <c r="C554" t="s">
        <v>458</v>
      </c>
      <c r="D554" t="s">
        <v>61</v>
      </c>
      <c r="E554" t="s">
        <v>163</v>
      </c>
      <c r="F554" t="s">
        <v>163</v>
      </c>
      <c r="G554" t="s">
        <v>147</v>
      </c>
      <c r="H554" t="s">
        <v>147</v>
      </c>
      <c r="I554">
        <v>2013.0</v>
      </c>
      <c r="J554">
        <v>510299.2433</v>
      </c>
      <c r="K554">
        <v>50000.0</v>
      </c>
      <c r="L554">
        <v>2.0</v>
      </c>
      <c r="M554">
        <v>1.0</v>
      </c>
      <c r="N554" t="s">
        <v>16</v>
      </c>
    </row>
    <row r="555">
      <c r="A555" s="29">
        <v>42370.0</v>
      </c>
      <c r="B555" t="s">
        <v>186</v>
      </c>
      <c r="C555" t="s">
        <v>353</v>
      </c>
      <c r="D555" t="s">
        <v>81</v>
      </c>
      <c r="E555" t="s">
        <v>82</v>
      </c>
      <c r="F555" t="s">
        <v>82</v>
      </c>
      <c r="G555" t="s">
        <v>354</v>
      </c>
      <c r="H555" t="s">
        <v>354</v>
      </c>
      <c r="I555">
        <v>2011.0</v>
      </c>
      <c r="J555">
        <v>510000.0</v>
      </c>
      <c r="K555">
        <v>51999.0</v>
      </c>
      <c r="L555">
        <v>4.0</v>
      </c>
      <c r="M555">
        <v>1.0</v>
      </c>
      <c r="N555" t="s">
        <v>16</v>
      </c>
    </row>
    <row r="556">
      <c r="A556" s="29">
        <v>42370.0</v>
      </c>
      <c r="B556" t="s">
        <v>148</v>
      </c>
      <c r="C556">
        <v>33.0</v>
      </c>
      <c r="D556" t="s">
        <v>91</v>
      </c>
      <c r="E556" t="s">
        <v>234</v>
      </c>
      <c r="F556" t="s">
        <v>234</v>
      </c>
      <c r="G556" t="s">
        <v>347</v>
      </c>
      <c r="H556" t="s">
        <v>347</v>
      </c>
      <c r="I556">
        <v>2012.0</v>
      </c>
      <c r="J556">
        <v>510000.0</v>
      </c>
      <c r="K556">
        <v>32919.91787</v>
      </c>
      <c r="L556">
        <v>2.743326489</v>
      </c>
      <c r="M556">
        <v>1.0</v>
      </c>
      <c r="N556" t="s">
        <v>16</v>
      </c>
    </row>
    <row r="557">
      <c r="A557" s="29">
        <v>42370.0</v>
      </c>
      <c r="B557" t="s">
        <v>116</v>
      </c>
      <c r="C557" t="s">
        <v>459</v>
      </c>
      <c r="D557" t="s">
        <v>61</v>
      </c>
      <c r="E557" t="s">
        <v>163</v>
      </c>
      <c r="F557" t="s">
        <v>163</v>
      </c>
      <c r="G557" t="s">
        <v>289</v>
      </c>
      <c r="H557" t="s">
        <v>289</v>
      </c>
      <c r="I557">
        <v>2011.0</v>
      </c>
      <c r="J557">
        <v>510000.0</v>
      </c>
      <c r="K557">
        <v>24296.0</v>
      </c>
      <c r="L557">
        <v>4.534246575</v>
      </c>
      <c r="M557">
        <v>2.0</v>
      </c>
      <c r="N557" t="s">
        <v>16</v>
      </c>
    </row>
    <row r="558">
      <c r="A558" s="29">
        <v>42370.0</v>
      </c>
      <c r="B558" t="s">
        <v>116</v>
      </c>
      <c r="C558" t="s">
        <v>398</v>
      </c>
      <c r="D558" t="s">
        <v>61</v>
      </c>
      <c r="E558" t="s">
        <v>163</v>
      </c>
      <c r="F558" t="s">
        <v>163</v>
      </c>
      <c r="G558" t="s">
        <v>143</v>
      </c>
      <c r="H558" t="s">
        <v>143</v>
      </c>
      <c r="I558">
        <v>2012.0</v>
      </c>
      <c r="J558">
        <v>510000.0</v>
      </c>
      <c r="K558">
        <v>54151.0</v>
      </c>
      <c r="L558">
        <v>3.734246575</v>
      </c>
      <c r="M558">
        <v>2.0</v>
      </c>
      <c r="N558" t="s">
        <v>16</v>
      </c>
    </row>
    <row r="559">
      <c r="A559" s="29">
        <v>42370.0</v>
      </c>
      <c r="B559" t="s">
        <v>116</v>
      </c>
      <c r="C559" t="s">
        <v>431</v>
      </c>
      <c r="D559" t="s">
        <v>61</v>
      </c>
      <c r="E559" t="s">
        <v>163</v>
      </c>
      <c r="F559" t="s">
        <v>163</v>
      </c>
      <c r="G559" t="s">
        <v>203</v>
      </c>
      <c r="H559" t="s">
        <v>203</v>
      </c>
      <c r="I559">
        <v>2013.0</v>
      </c>
      <c r="J559">
        <v>510000.0</v>
      </c>
      <c r="K559">
        <v>17151.0</v>
      </c>
      <c r="L559">
        <v>2.547945205</v>
      </c>
      <c r="M559">
        <v>2.0</v>
      </c>
      <c r="N559" t="s">
        <v>16</v>
      </c>
    </row>
    <row r="560">
      <c r="A560" s="29">
        <v>42370.0</v>
      </c>
      <c r="B560" t="s">
        <v>20</v>
      </c>
      <c r="C560">
        <v>58845.0</v>
      </c>
      <c r="D560" t="s">
        <v>61</v>
      </c>
      <c r="E560" t="s">
        <v>163</v>
      </c>
      <c r="F560" t="s">
        <v>163</v>
      </c>
      <c r="G560" t="s">
        <v>111</v>
      </c>
      <c r="H560" t="s">
        <v>111</v>
      </c>
      <c r="I560">
        <v>2013.0</v>
      </c>
      <c r="J560">
        <v>510000.0</v>
      </c>
      <c r="K560">
        <v>46124.0</v>
      </c>
      <c r="L560">
        <v>2.0</v>
      </c>
      <c r="M560">
        <v>1.0</v>
      </c>
      <c r="N560" t="s">
        <v>80</v>
      </c>
    </row>
    <row r="561">
      <c r="A561" s="29">
        <v>42370.0</v>
      </c>
      <c r="B561" t="s">
        <v>261</v>
      </c>
      <c r="C561" t="s">
        <v>460</v>
      </c>
      <c r="D561" t="s">
        <v>61</v>
      </c>
      <c r="E561" t="s">
        <v>163</v>
      </c>
      <c r="F561" t="s">
        <v>163</v>
      </c>
      <c r="G561" t="s">
        <v>341</v>
      </c>
      <c r="H561" t="s">
        <v>341</v>
      </c>
      <c r="I561">
        <v>2013.0</v>
      </c>
      <c r="J561">
        <v>509658.6672</v>
      </c>
      <c r="K561">
        <v>1000.0</v>
      </c>
      <c r="L561">
        <v>2.0</v>
      </c>
      <c r="M561">
        <v>1.0</v>
      </c>
      <c r="N561" t="s">
        <v>16</v>
      </c>
    </row>
    <row r="562">
      <c r="A562" s="29">
        <v>42370.0</v>
      </c>
      <c r="B562" t="s">
        <v>261</v>
      </c>
      <c r="C562" t="s">
        <v>461</v>
      </c>
      <c r="D562" t="s">
        <v>61</v>
      </c>
      <c r="E562" t="s">
        <v>163</v>
      </c>
      <c r="F562" t="s">
        <v>163</v>
      </c>
      <c r="G562" t="s">
        <v>147</v>
      </c>
      <c r="H562" t="s">
        <v>147</v>
      </c>
      <c r="I562">
        <v>2012.0</v>
      </c>
      <c r="J562">
        <v>509124.0</v>
      </c>
      <c r="K562">
        <v>20000.0</v>
      </c>
      <c r="L562">
        <v>3.0</v>
      </c>
      <c r="M562">
        <v>1.0</v>
      </c>
      <c r="N562" t="s">
        <v>16</v>
      </c>
    </row>
    <row r="563">
      <c r="A563" s="29">
        <v>42370.0</v>
      </c>
      <c r="B563" t="s">
        <v>261</v>
      </c>
      <c r="C563" t="s">
        <v>462</v>
      </c>
      <c r="D563" t="s">
        <v>61</v>
      </c>
      <c r="E563" t="s">
        <v>163</v>
      </c>
      <c r="F563" t="s">
        <v>163</v>
      </c>
      <c r="G563" t="s">
        <v>203</v>
      </c>
      <c r="H563" t="s">
        <v>203</v>
      </c>
      <c r="I563">
        <v>2015.0</v>
      </c>
      <c r="J563">
        <v>506899.12</v>
      </c>
      <c r="K563">
        <v>40000.0</v>
      </c>
      <c r="L563">
        <v>0.0</v>
      </c>
      <c r="M563">
        <v>1.0</v>
      </c>
      <c r="N563" t="s">
        <v>16</v>
      </c>
    </row>
    <row r="564">
      <c r="A564" s="29">
        <v>42370.0</v>
      </c>
      <c r="B564" t="s">
        <v>261</v>
      </c>
      <c r="C564" t="s">
        <v>463</v>
      </c>
      <c r="D564" t="s">
        <v>61</v>
      </c>
      <c r="E564" t="s">
        <v>163</v>
      </c>
      <c r="F564" t="s">
        <v>163</v>
      </c>
      <c r="G564" t="s">
        <v>147</v>
      </c>
      <c r="H564" t="s">
        <v>147</v>
      </c>
      <c r="I564">
        <v>2015.0</v>
      </c>
      <c r="J564">
        <v>506516.6697</v>
      </c>
      <c r="K564">
        <v>90000.0</v>
      </c>
      <c r="L564">
        <v>0.0</v>
      </c>
      <c r="M564">
        <v>1.0</v>
      </c>
      <c r="N564" t="s">
        <v>16</v>
      </c>
    </row>
    <row r="565">
      <c r="A565" s="29">
        <v>42370.0</v>
      </c>
      <c r="B565" t="s">
        <v>261</v>
      </c>
      <c r="C565" t="s">
        <v>464</v>
      </c>
      <c r="D565" t="s">
        <v>61</v>
      </c>
      <c r="E565" t="s">
        <v>163</v>
      </c>
      <c r="F565" t="s">
        <v>163</v>
      </c>
      <c r="G565" t="s">
        <v>298</v>
      </c>
      <c r="H565" t="s">
        <v>298</v>
      </c>
      <c r="I565">
        <v>2013.0</v>
      </c>
      <c r="J565">
        <v>506268.0</v>
      </c>
      <c r="K565">
        <v>30000.0</v>
      </c>
      <c r="L565">
        <v>2.0</v>
      </c>
      <c r="M565">
        <v>1.0</v>
      </c>
      <c r="N565" t="s">
        <v>16</v>
      </c>
    </row>
    <row r="566">
      <c r="A566" s="29">
        <v>42370.0</v>
      </c>
      <c r="B566" t="s">
        <v>12</v>
      </c>
      <c r="C566">
        <v>122156.0</v>
      </c>
      <c r="D566" t="s">
        <v>91</v>
      </c>
      <c r="E566" t="s">
        <v>234</v>
      </c>
      <c r="F566" t="s">
        <v>234</v>
      </c>
      <c r="G566" t="s">
        <v>304</v>
      </c>
      <c r="H566" t="s">
        <v>304</v>
      </c>
      <c r="I566">
        <v>2013.0</v>
      </c>
      <c r="J566">
        <v>505050.0</v>
      </c>
      <c r="K566">
        <v>49895.0</v>
      </c>
      <c r="L566">
        <v>3.0</v>
      </c>
      <c r="M566">
        <v>1.0</v>
      </c>
      <c r="N566" t="s">
        <v>16</v>
      </c>
    </row>
    <row r="567">
      <c r="A567" s="29">
        <v>42370.0</v>
      </c>
      <c r="B567" t="s">
        <v>261</v>
      </c>
      <c r="C567" t="s">
        <v>465</v>
      </c>
      <c r="D567" t="s">
        <v>61</v>
      </c>
      <c r="E567" t="s">
        <v>163</v>
      </c>
      <c r="F567" t="s">
        <v>163</v>
      </c>
      <c r="G567" t="s">
        <v>147</v>
      </c>
      <c r="H567" t="s">
        <v>147</v>
      </c>
      <c r="I567">
        <v>2014.0</v>
      </c>
      <c r="J567">
        <v>504967.3381</v>
      </c>
      <c r="K567">
        <v>80000.0</v>
      </c>
      <c r="L567">
        <v>1.0</v>
      </c>
      <c r="M567">
        <v>1.0</v>
      </c>
      <c r="N567" t="s">
        <v>16</v>
      </c>
    </row>
    <row r="568">
      <c r="A568" s="29">
        <v>42370.0</v>
      </c>
      <c r="B568" t="s">
        <v>261</v>
      </c>
      <c r="C568" t="s">
        <v>466</v>
      </c>
      <c r="D568" t="s">
        <v>61</v>
      </c>
      <c r="E568" t="s">
        <v>163</v>
      </c>
      <c r="F568" t="s">
        <v>163</v>
      </c>
      <c r="G568" t="s">
        <v>341</v>
      </c>
      <c r="H568" t="s">
        <v>341</v>
      </c>
      <c r="I568">
        <v>2014.0</v>
      </c>
      <c r="J568">
        <v>504893.8048</v>
      </c>
      <c r="K568">
        <v>40000.0</v>
      </c>
      <c r="L568">
        <v>1.0</v>
      </c>
      <c r="M568">
        <v>1.0</v>
      </c>
      <c r="N568" t="s">
        <v>16</v>
      </c>
    </row>
    <row r="569">
      <c r="A569" s="29">
        <v>42370.0</v>
      </c>
      <c r="B569" t="s">
        <v>261</v>
      </c>
      <c r="C569" t="s">
        <v>467</v>
      </c>
      <c r="D569" t="s">
        <v>61</v>
      </c>
      <c r="E569" t="s">
        <v>163</v>
      </c>
      <c r="F569" t="s">
        <v>163</v>
      </c>
      <c r="G569" t="s">
        <v>298</v>
      </c>
      <c r="H569" t="s">
        <v>298</v>
      </c>
      <c r="I569">
        <v>2012.0</v>
      </c>
      <c r="J569">
        <v>504698.04</v>
      </c>
      <c r="K569">
        <v>1000.0</v>
      </c>
      <c r="L569">
        <v>3.0</v>
      </c>
      <c r="M569">
        <v>1.0</v>
      </c>
      <c r="N569" t="s">
        <v>16</v>
      </c>
    </row>
    <row r="570">
      <c r="A570" s="29">
        <v>42370.0</v>
      </c>
      <c r="B570" t="s">
        <v>148</v>
      </c>
      <c r="C570">
        <v>154.0</v>
      </c>
      <c r="D570" t="s">
        <v>61</v>
      </c>
      <c r="E570" t="s">
        <v>240</v>
      </c>
      <c r="F570" t="s">
        <v>240</v>
      </c>
      <c r="G570" t="s">
        <v>147</v>
      </c>
      <c r="H570" t="s">
        <v>147</v>
      </c>
      <c r="I570">
        <v>2010.0</v>
      </c>
      <c r="J570">
        <v>503500.0</v>
      </c>
      <c r="K570">
        <v>34409.3087</v>
      </c>
      <c r="L570">
        <v>4.301163587</v>
      </c>
      <c r="M570">
        <v>1.0</v>
      </c>
      <c r="N570" t="s">
        <v>16</v>
      </c>
    </row>
    <row r="571">
      <c r="A571" s="29">
        <v>42370.0</v>
      </c>
      <c r="B571" t="s">
        <v>116</v>
      </c>
      <c r="C571" t="s">
        <v>400</v>
      </c>
      <c r="D571" t="s">
        <v>61</v>
      </c>
      <c r="E571" t="s">
        <v>163</v>
      </c>
      <c r="F571" t="s">
        <v>163</v>
      </c>
      <c r="G571" t="s">
        <v>143</v>
      </c>
      <c r="H571" t="s">
        <v>143</v>
      </c>
      <c r="I571">
        <v>2011.0</v>
      </c>
      <c r="J571">
        <v>503000.0</v>
      </c>
      <c r="K571">
        <v>48671.0</v>
      </c>
      <c r="L571">
        <v>4.739726027</v>
      </c>
      <c r="M571">
        <v>2.0</v>
      </c>
      <c r="N571" t="s">
        <v>16</v>
      </c>
    </row>
    <row r="572">
      <c r="A572" s="29">
        <v>42370.0</v>
      </c>
      <c r="B572" t="s">
        <v>148</v>
      </c>
      <c r="C572">
        <v>82.0</v>
      </c>
      <c r="D572" t="s">
        <v>61</v>
      </c>
      <c r="E572" t="s">
        <v>145</v>
      </c>
      <c r="F572" t="s">
        <v>145</v>
      </c>
      <c r="G572" t="s">
        <v>203</v>
      </c>
      <c r="H572" t="s">
        <v>203</v>
      </c>
      <c r="I572">
        <v>2011.0</v>
      </c>
      <c r="J572">
        <v>502500.0</v>
      </c>
      <c r="K572">
        <v>26611.90965</v>
      </c>
      <c r="L572">
        <v>3.326488706</v>
      </c>
      <c r="M572">
        <v>1.0</v>
      </c>
      <c r="N572" t="s">
        <v>16</v>
      </c>
    </row>
    <row r="573">
      <c r="A573" s="29">
        <v>42370.0</v>
      </c>
      <c r="B573" t="s">
        <v>261</v>
      </c>
      <c r="C573" t="s">
        <v>468</v>
      </c>
      <c r="D573" t="s">
        <v>61</v>
      </c>
      <c r="E573" t="s">
        <v>163</v>
      </c>
      <c r="F573" t="s">
        <v>163</v>
      </c>
      <c r="G573" t="s">
        <v>341</v>
      </c>
      <c r="H573" t="s">
        <v>341</v>
      </c>
      <c r="I573">
        <v>2015.0</v>
      </c>
      <c r="J573">
        <v>501430.6923</v>
      </c>
      <c r="K573">
        <v>60000.0</v>
      </c>
      <c r="L573">
        <v>0.0</v>
      </c>
      <c r="M573">
        <v>1.0</v>
      </c>
      <c r="N573" t="s">
        <v>16</v>
      </c>
    </row>
    <row r="574">
      <c r="A574" s="29">
        <v>42370.0</v>
      </c>
      <c r="B574" t="s">
        <v>261</v>
      </c>
      <c r="C574" t="s">
        <v>469</v>
      </c>
      <c r="D574" t="s">
        <v>61</v>
      </c>
      <c r="E574" t="s">
        <v>163</v>
      </c>
      <c r="F574" t="s">
        <v>163</v>
      </c>
      <c r="G574" t="s">
        <v>203</v>
      </c>
      <c r="H574" t="s">
        <v>203</v>
      </c>
      <c r="I574">
        <v>2014.0</v>
      </c>
      <c r="J574">
        <v>500192.0</v>
      </c>
      <c r="K574">
        <v>30000.0</v>
      </c>
      <c r="L574">
        <v>1.0</v>
      </c>
      <c r="M574">
        <v>1.0</v>
      </c>
      <c r="N574" t="s">
        <v>16</v>
      </c>
    </row>
    <row r="575">
      <c r="A575" s="29">
        <v>42370.0</v>
      </c>
      <c r="B575" t="s">
        <v>261</v>
      </c>
      <c r="C575" t="s">
        <v>470</v>
      </c>
      <c r="D575" t="s">
        <v>61</v>
      </c>
      <c r="E575" t="s">
        <v>163</v>
      </c>
      <c r="F575" t="s">
        <v>163</v>
      </c>
      <c r="G575" t="s">
        <v>147</v>
      </c>
      <c r="H575" t="s">
        <v>147</v>
      </c>
      <c r="I575">
        <v>2013.0</v>
      </c>
      <c r="J575">
        <v>500093.2585</v>
      </c>
      <c r="K575">
        <v>60000.0</v>
      </c>
      <c r="L575">
        <v>2.0</v>
      </c>
      <c r="M575">
        <v>1.0</v>
      </c>
      <c r="N575" t="s">
        <v>16</v>
      </c>
    </row>
    <row r="576">
      <c r="A576" s="29">
        <v>42370.0</v>
      </c>
      <c r="B576" t="s">
        <v>20</v>
      </c>
      <c r="C576">
        <v>18569.0</v>
      </c>
      <c r="D576" t="s">
        <v>61</v>
      </c>
      <c r="E576" t="s">
        <v>110</v>
      </c>
      <c r="F576" t="s">
        <v>110</v>
      </c>
      <c r="G576" t="s">
        <v>143</v>
      </c>
      <c r="H576" t="s">
        <v>143</v>
      </c>
      <c r="I576">
        <v>2012.0</v>
      </c>
      <c r="J576">
        <v>500000.0</v>
      </c>
      <c r="K576">
        <v>45449.0</v>
      </c>
      <c r="L576">
        <v>3.0</v>
      </c>
      <c r="M576">
        <v>1.0</v>
      </c>
      <c r="N576" t="s">
        <v>80</v>
      </c>
    </row>
    <row r="577">
      <c r="A577" s="29">
        <v>42370.0</v>
      </c>
      <c r="B577" t="s">
        <v>20</v>
      </c>
      <c r="C577">
        <v>66022.0</v>
      </c>
      <c r="D577" t="s">
        <v>91</v>
      </c>
      <c r="E577" t="s">
        <v>234</v>
      </c>
      <c r="F577" t="s">
        <v>234</v>
      </c>
      <c r="G577" t="s">
        <v>136</v>
      </c>
      <c r="H577" t="s">
        <v>136</v>
      </c>
      <c r="I577">
        <v>2011.0</v>
      </c>
      <c r="J577">
        <v>500000.0</v>
      </c>
      <c r="K577">
        <v>38995.0</v>
      </c>
      <c r="L577">
        <v>4.0</v>
      </c>
      <c r="M577">
        <v>1.0</v>
      </c>
      <c r="N577" t="s">
        <v>16</v>
      </c>
    </row>
    <row r="578">
      <c r="A578" s="29">
        <v>42370.0</v>
      </c>
      <c r="B578" t="s">
        <v>20</v>
      </c>
      <c r="C578">
        <v>18636.0</v>
      </c>
      <c r="D578" t="s">
        <v>32</v>
      </c>
      <c r="E578" t="s">
        <v>343</v>
      </c>
      <c r="F578" t="s">
        <v>343</v>
      </c>
      <c r="G578" t="s">
        <v>344</v>
      </c>
      <c r="H578" t="s">
        <v>344</v>
      </c>
      <c r="I578">
        <v>2013.0</v>
      </c>
      <c r="J578">
        <v>500000.0</v>
      </c>
      <c r="K578">
        <v>40118.0</v>
      </c>
      <c r="L578">
        <v>2.0</v>
      </c>
      <c r="M578">
        <v>1.0</v>
      </c>
      <c r="N578" t="s">
        <v>24</v>
      </c>
    </row>
    <row r="579">
      <c r="A579" s="29">
        <v>42370.0</v>
      </c>
      <c r="B579" t="s">
        <v>20</v>
      </c>
      <c r="C579">
        <v>21563.0</v>
      </c>
      <c r="D579" t="s">
        <v>32</v>
      </c>
      <c r="E579" t="s">
        <v>215</v>
      </c>
      <c r="F579" t="s">
        <v>215</v>
      </c>
      <c r="G579" t="s">
        <v>359</v>
      </c>
      <c r="H579" t="s">
        <v>359</v>
      </c>
      <c r="I579">
        <v>2008.0</v>
      </c>
      <c r="J579">
        <v>500000.0</v>
      </c>
      <c r="K579">
        <v>133537.0</v>
      </c>
      <c r="L579">
        <v>7.0</v>
      </c>
      <c r="M579">
        <v>2.0</v>
      </c>
      <c r="N579" t="s">
        <v>16</v>
      </c>
    </row>
    <row r="580">
      <c r="A580" s="29">
        <v>42370.0</v>
      </c>
      <c r="B580" t="s">
        <v>20</v>
      </c>
      <c r="C580">
        <v>19427.0</v>
      </c>
      <c r="D580" t="s">
        <v>61</v>
      </c>
      <c r="E580" t="s">
        <v>139</v>
      </c>
      <c r="F580" t="s">
        <v>139</v>
      </c>
      <c r="G580" t="s">
        <v>203</v>
      </c>
      <c r="H580" t="s">
        <v>203</v>
      </c>
      <c r="I580">
        <v>2013.0</v>
      </c>
      <c r="J580">
        <v>500000.0</v>
      </c>
      <c r="K580">
        <v>18944.0</v>
      </c>
      <c r="L580">
        <v>2.0</v>
      </c>
      <c r="M580">
        <v>1.0</v>
      </c>
      <c r="N580" t="s">
        <v>24</v>
      </c>
    </row>
    <row r="581">
      <c r="A581" s="29">
        <v>42370.0</v>
      </c>
      <c r="B581" t="s">
        <v>20</v>
      </c>
      <c r="C581">
        <v>75876.0</v>
      </c>
      <c r="D581" t="s">
        <v>61</v>
      </c>
      <c r="E581" t="s">
        <v>240</v>
      </c>
      <c r="F581" t="s">
        <v>240</v>
      </c>
      <c r="G581" t="s">
        <v>143</v>
      </c>
      <c r="H581" t="s">
        <v>143</v>
      </c>
      <c r="I581">
        <v>2011.0</v>
      </c>
      <c r="J581">
        <v>500000.0</v>
      </c>
      <c r="K581">
        <v>85763.0</v>
      </c>
      <c r="L581">
        <v>4.0</v>
      </c>
      <c r="M581">
        <v>1.0</v>
      </c>
      <c r="N581" t="s">
        <v>16</v>
      </c>
    </row>
    <row r="582">
      <c r="A582" s="29">
        <v>42370.0</v>
      </c>
      <c r="B582" t="s">
        <v>20</v>
      </c>
      <c r="C582">
        <v>121247.0</v>
      </c>
      <c r="D582" t="s">
        <v>61</v>
      </c>
      <c r="E582" t="s">
        <v>202</v>
      </c>
      <c r="F582" t="s">
        <v>202</v>
      </c>
      <c r="G582" t="s">
        <v>172</v>
      </c>
      <c r="H582" t="s">
        <v>172</v>
      </c>
      <c r="I582">
        <v>2012.0</v>
      </c>
      <c r="J582">
        <v>500000.0</v>
      </c>
      <c r="K582">
        <v>44960.0</v>
      </c>
      <c r="L582">
        <v>4.0</v>
      </c>
      <c r="M582">
        <v>1.0</v>
      </c>
      <c r="N582" t="s">
        <v>16</v>
      </c>
    </row>
    <row r="583">
      <c r="A583" s="29">
        <v>42370.0</v>
      </c>
      <c r="B583" t="s">
        <v>20</v>
      </c>
      <c r="C583">
        <v>123348.0</v>
      </c>
      <c r="D583" t="s">
        <v>13</v>
      </c>
      <c r="E583" t="s">
        <v>471</v>
      </c>
      <c r="F583" t="s">
        <v>471</v>
      </c>
      <c r="G583" t="s">
        <v>472</v>
      </c>
      <c r="H583" t="s">
        <v>472</v>
      </c>
      <c r="I583">
        <v>2007.0</v>
      </c>
      <c r="J583">
        <v>500000.0</v>
      </c>
      <c r="K583">
        <v>131660.0</v>
      </c>
      <c r="L583">
        <v>9.0</v>
      </c>
      <c r="M583">
        <v>1.0</v>
      </c>
      <c r="N583" t="s">
        <v>16</v>
      </c>
    </row>
    <row r="584">
      <c r="A584" s="29">
        <v>42370.0</v>
      </c>
      <c r="B584" t="s">
        <v>20</v>
      </c>
      <c r="C584">
        <v>117293.0</v>
      </c>
      <c r="D584" t="s">
        <v>91</v>
      </c>
      <c r="E584" t="s">
        <v>258</v>
      </c>
      <c r="F584" t="s">
        <v>258</v>
      </c>
      <c r="G584" t="s">
        <v>389</v>
      </c>
      <c r="H584" t="s">
        <v>389</v>
      </c>
      <c r="I584">
        <v>2014.0</v>
      </c>
      <c r="J584">
        <v>500000.0</v>
      </c>
      <c r="K584">
        <v>18674.0</v>
      </c>
      <c r="L584">
        <v>2.0</v>
      </c>
      <c r="M584">
        <v>1.0</v>
      </c>
      <c r="N584" t="s">
        <v>16</v>
      </c>
    </row>
    <row r="585">
      <c r="A585" s="29">
        <v>42370.0</v>
      </c>
      <c r="B585" t="s">
        <v>20</v>
      </c>
      <c r="C585">
        <v>117293.0</v>
      </c>
      <c r="D585" t="s">
        <v>91</v>
      </c>
      <c r="E585" t="s">
        <v>258</v>
      </c>
      <c r="F585" t="s">
        <v>258</v>
      </c>
      <c r="G585" t="s">
        <v>389</v>
      </c>
      <c r="H585" t="s">
        <v>389</v>
      </c>
      <c r="I585">
        <v>2014.0</v>
      </c>
      <c r="J585">
        <v>500000.0</v>
      </c>
      <c r="K585">
        <v>18674.0</v>
      </c>
      <c r="L585">
        <v>2.0</v>
      </c>
      <c r="M585">
        <v>1.0</v>
      </c>
      <c r="N585" t="s">
        <v>16</v>
      </c>
    </row>
    <row r="586">
      <c r="A586" s="29">
        <v>42370.0</v>
      </c>
      <c r="B586" t="s">
        <v>20</v>
      </c>
      <c r="C586">
        <v>71732.0</v>
      </c>
      <c r="D586" t="s">
        <v>91</v>
      </c>
      <c r="E586" t="s">
        <v>243</v>
      </c>
      <c r="F586" t="s">
        <v>243</v>
      </c>
      <c r="G586" t="s">
        <v>473</v>
      </c>
      <c r="H586" t="s">
        <v>473</v>
      </c>
      <c r="I586">
        <v>2013.0</v>
      </c>
      <c r="J586">
        <v>500000.0</v>
      </c>
      <c r="K586">
        <v>14952.0</v>
      </c>
      <c r="L586">
        <v>3.0</v>
      </c>
      <c r="M586">
        <v>1.0</v>
      </c>
      <c r="N586" t="s">
        <v>16</v>
      </c>
    </row>
    <row r="587">
      <c r="A587" s="29">
        <v>42370.0</v>
      </c>
      <c r="B587" t="s">
        <v>20</v>
      </c>
      <c r="C587">
        <v>78521.0</v>
      </c>
      <c r="D587" t="s">
        <v>91</v>
      </c>
      <c r="E587" t="s">
        <v>243</v>
      </c>
      <c r="F587" t="s">
        <v>243</v>
      </c>
      <c r="G587" t="s">
        <v>235</v>
      </c>
      <c r="H587" t="s">
        <v>235</v>
      </c>
      <c r="I587">
        <v>2011.0</v>
      </c>
      <c r="J587">
        <v>500000.0</v>
      </c>
      <c r="K587">
        <v>37788.0</v>
      </c>
      <c r="L587">
        <v>5.0</v>
      </c>
      <c r="M587">
        <v>2.0</v>
      </c>
      <c r="N587" t="s">
        <v>16</v>
      </c>
    </row>
    <row r="588">
      <c r="A588" s="29">
        <v>42370.0</v>
      </c>
      <c r="B588" t="s">
        <v>20</v>
      </c>
      <c r="C588">
        <v>99560.0</v>
      </c>
      <c r="D588" t="s">
        <v>91</v>
      </c>
      <c r="E588" t="s">
        <v>243</v>
      </c>
      <c r="F588" t="s">
        <v>243</v>
      </c>
      <c r="G588" t="s">
        <v>454</v>
      </c>
      <c r="H588" t="s">
        <v>454</v>
      </c>
      <c r="I588">
        <v>2013.0</v>
      </c>
      <c r="J588">
        <v>500000.0</v>
      </c>
      <c r="K588">
        <v>28074.0</v>
      </c>
      <c r="L588">
        <v>3.0</v>
      </c>
      <c r="M588">
        <v>1.0</v>
      </c>
      <c r="N588" t="s">
        <v>16</v>
      </c>
    </row>
    <row r="589">
      <c r="A589" s="29">
        <v>42370.0</v>
      </c>
      <c r="B589" t="s">
        <v>261</v>
      </c>
      <c r="C589" t="s">
        <v>474</v>
      </c>
      <c r="D589" t="s">
        <v>61</v>
      </c>
      <c r="E589" t="s">
        <v>163</v>
      </c>
      <c r="F589" t="s">
        <v>163</v>
      </c>
      <c r="G589" t="s">
        <v>341</v>
      </c>
      <c r="H589" t="s">
        <v>341</v>
      </c>
      <c r="I589">
        <v>2013.0</v>
      </c>
      <c r="J589">
        <v>499665.36</v>
      </c>
      <c r="K589">
        <v>10000.0</v>
      </c>
      <c r="L589">
        <v>2.0</v>
      </c>
      <c r="M589">
        <v>1.0</v>
      </c>
      <c r="N589" t="s">
        <v>16</v>
      </c>
    </row>
    <row r="590">
      <c r="A590" s="29">
        <v>42370.0</v>
      </c>
      <c r="B590" t="s">
        <v>12</v>
      </c>
      <c r="C590">
        <v>127254.0</v>
      </c>
      <c r="D590" t="s">
        <v>81</v>
      </c>
      <c r="E590" t="s">
        <v>253</v>
      </c>
      <c r="F590" t="s">
        <v>253</v>
      </c>
      <c r="G590" t="s">
        <v>475</v>
      </c>
      <c r="H590" t="s">
        <v>475</v>
      </c>
      <c r="I590">
        <v>2014.0</v>
      </c>
      <c r="J590">
        <v>499500.0</v>
      </c>
      <c r="K590">
        <v>5868.0</v>
      </c>
      <c r="L590">
        <v>2.0</v>
      </c>
      <c r="M590">
        <v>1.0</v>
      </c>
      <c r="N590" t="s">
        <v>16</v>
      </c>
    </row>
    <row r="591">
      <c r="A591" s="29">
        <v>42370.0</v>
      </c>
      <c r="B591" t="s">
        <v>12</v>
      </c>
      <c r="C591">
        <v>126800.0</v>
      </c>
      <c r="D591" t="s">
        <v>81</v>
      </c>
      <c r="E591" t="s">
        <v>476</v>
      </c>
      <c r="F591" t="s">
        <v>476</v>
      </c>
      <c r="G591" t="s">
        <v>100</v>
      </c>
      <c r="H591" t="s">
        <v>100</v>
      </c>
      <c r="I591">
        <v>2013.0</v>
      </c>
      <c r="J591">
        <v>499500.0</v>
      </c>
      <c r="K591">
        <v>26833.0</v>
      </c>
      <c r="L591">
        <v>3.0</v>
      </c>
      <c r="M591">
        <v>1.0</v>
      </c>
      <c r="N591" t="s">
        <v>16</v>
      </c>
    </row>
    <row r="592">
      <c r="A592" s="29">
        <v>42370.0</v>
      </c>
      <c r="B592" t="s">
        <v>12</v>
      </c>
      <c r="C592">
        <v>124353.0</v>
      </c>
      <c r="D592" t="s">
        <v>91</v>
      </c>
      <c r="E592" t="s">
        <v>258</v>
      </c>
      <c r="F592" t="s">
        <v>258</v>
      </c>
      <c r="G592" t="s">
        <v>477</v>
      </c>
      <c r="H592" t="s">
        <v>477</v>
      </c>
      <c r="I592">
        <v>2014.0</v>
      </c>
      <c r="J592">
        <v>499500.0</v>
      </c>
      <c r="K592">
        <v>11410.0</v>
      </c>
      <c r="L592">
        <v>2.0</v>
      </c>
      <c r="M592">
        <v>1.0</v>
      </c>
      <c r="N592" t="s">
        <v>16</v>
      </c>
    </row>
    <row r="593">
      <c r="A593" s="29">
        <v>42370.0</v>
      </c>
      <c r="B593" t="s">
        <v>12</v>
      </c>
      <c r="C593">
        <v>119620.0</v>
      </c>
      <c r="D593" t="s">
        <v>91</v>
      </c>
      <c r="E593" t="s">
        <v>478</v>
      </c>
      <c r="F593" t="s">
        <v>478</v>
      </c>
      <c r="G593" t="s">
        <v>389</v>
      </c>
      <c r="H593" t="s">
        <v>389</v>
      </c>
      <c r="I593">
        <v>2015.0</v>
      </c>
      <c r="J593">
        <v>499500.0</v>
      </c>
      <c r="K593">
        <v>6738.0</v>
      </c>
      <c r="L593">
        <v>1.0</v>
      </c>
      <c r="M593">
        <v>1.0</v>
      </c>
      <c r="N593" t="s">
        <v>16</v>
      </c>
    </row>
    <row r="594">
      <c r="A594" s="29">
        <v>42370.0</v>
      </c>
      <c r="B594" t="s">
        <v>12</v>
      </c>
      <c r="C594">
        <v>116842.0</v>
      </c>
      <c r="D594" t="s">
        <v>91</v>
      </c>
      <c r="E594" t="s">
        <v>478</v>
      </c>
      <c r="F594" t="s">
        <v>478</v>
      </c>
      <c r="G594" t="s">
        <v>329</v>
      </c>
      <c r="H594" t="s">
        <v>329</v>
      </c>
      <c r="I594">
        <v>2014.0</v>
      </c>
      <c r="J594">
        <v>499500.0</v>
      </c>
      <c r="K594">
        <v>3404.0</v>
      </c>
      <c r="L594">
        <v>2.0</v>
      </c>
      <c r="M594">
        <v>1.0</v>
      </c>
      <c r="N594" t="s">
        <v>16</v>
      </c>
    </row>
    <row r="595">
      <c r="A595" s="29">
        <v>42370.0</v>
      </c>
      <c r="B595" t="s">
        <v>12</v>
      </c>
      <c r="C595">
        <v>124539.0</v>
      </c>
      <c r="D595" t="s">
        <v>91</v>
      </c>
      <c r="E595" t="s">
        <v>258</v>
      </c>
      <c r="F595" t="s">
        <v>258</v>
      </c>
      <c r="G595" t="s">
        <v>410</v>
      </c>
      <c r="H595" t="s">
        <v>410</v>
      </c>
      <c r="I595">
        <v>2015.0</v>
      </c>
      <c r="J595">
        <v>499500.0</v>
      </c>
      <c r="K595">
        <v>1004.0</v>
      </c>
      <c r="L595">
        <v>1.0</v>
      </c>
      <c r="M595">
        <v>1.0</v>
      </c>
      <c r="N595" t="s">
        <v>16</v>
      </c>
    </row>
    <row r="596">
      <c r="A596" s="29">
        <v>42370.0</v>
      </c>
      <c r="B596" t="s">
        <v>12</v>
      </c>
      <c r="C596">
        <v>117871.0</v>
      </c>
      <c r="D596" t="s">
        <v>91</v>
      </c>
      <c r="E596" t="s">
        <v>234</v>
      </c>
      <c r="F596" t="s">
        <v>234</v>
      </c>
      <c r="G596" t="s">
        <v>454</v>
      </c>
      <c r="H596" t="s">
        <v>454</v>
      </c>
      <c r="I596">
        <v>2013.0</v>
      </c>
      <c r="J596">
        <v>499500.0</v>
      </c>
      <c r="K596">
        <v>34918.0</v>
      </c>
      <c r="L596">
        <v>3.0</v>
      </c>
      <c r="M596">
        <v>1.0</v>
      </c>
      <c r="N596" t="s">
        <v>16</v>
      </c>
    </row>
    <row r="597">
      <c r="A597" s="29">
        <v>42370.0</v>
      </c>
      <c r="B597" t="s">
        <v>148</v>
      </c>
      <c r="C597">
        <v>140.0</v>
      </c>
      <c r="D597" t="s">
        <v>91</v>
      </c>
      <c r="E597" t="s">
        <v>234</v>
      </c>
      <c r="F597" t="s">
        <v>234</v>
      </c>
      <c r="G597" t="s">
        <v>136</v>
      </c>
      <c r="H597" t="s">
        <v>136</v>
      </c>
      <c r="I597">
        <v>2011.0</v>
      </c>
      <c r="J597">
        <v>499500.0</v>
      </c>
      <c r="K597">
        <v>47704.31212</v>
      </c>
      <c r="L597">
        <v>3.975359343</v>
      </c>
      <c r="M597">
        <v>1.0</v>
      </c>
      <c r="N597" t="s">
        <v>16</v>
      </c>
    </row>
    <row r="598">
      <c r="A598" s="29">
        <v>42370.0</v>
      </c>
      <c r="B598" t="s">
        <v>12</v>
      </c>
      <c r="C598">
        <v>137284.0</v>
      </c>
      <c r="D598" t="s">
        <v>64</v>
      </c>
      <c r="E598" t="s">
        <v>98</v>
      </c>
      <c r="F598" t="s">
        <v>98</v>
      </c>
      <c r="G598" t="s">
        <v>357</v>
      </c>
      <c r="H598" t="s">
        <v>357</v>
      </c>
      <c r="I598">
        <v>2014.0</v>
      </c>
      <c r="J598">
        <v>499500.0</v>
      </c>
      <c r="K598">
        <v>10832.0</v>
      </c>
      <c r="L598">
        <v>2.0</v>
      </c>
      <c r="M598">
        <v>1.0</v>
      </c>
      <c r="N598" t="s">
        <v>16</v>
      </c>
    </row>
    <row r="599">
      <c r="A599" s="29">
        <v>42370.0</v>
      </c>
      <c r="B599" t="s">
        <v>12</v>
      </c>
      <c r="C599">
        <v>138446.0</v>
      </c>
      <c r="D599" t="s">
        <v>25</v>
      </c>
      <c r="E599" t="s">
        <v>195</v>
      </c>
      <c r="F599" t="s">
        <v>195</v>
      </c>
      <c r="G599" t="s">
        <v>479</v>
      </c>
      <c r="H599" t="s">
        <v>479</v>
      </c>
      <c r="I599">
        <v>2012.0</v>
      </c>
      <c r="J599">
        <v>499500.0</v>
      </c>
      <c r="K599">
        <v>57546.0</v>
      </c>
      <c r="L599">
        <v>4.0</v>
      </c>
      <c r="M599">
        <v>2.0</v>
      </c>
      <c r="N599" t="s">
        <v>16</v>
      </c>
    </row>
    <row r="600">
      <c r="A600" s="29">
        <v>42370.0</v>
      </c>
      <c r="B600" t="s">
        <v>12</v>
      </c>
      <c r="C600">
        <v>125211.0</v>
      </c>
      <c r="D600" t="s">
        <v>61</v>
      </c>
      <c r="E600" t="s">
        <v>443</v>
      </c>
      <c r="F600" t="s">
        <v>443</v>
      </c>
      <c r="G600" t="s">
        <v>143</v>
      </c>
      <c r="H600" t="s">
        <v>143</v>
      </c>
      <c r="I600">
        <v>2014.0</v>
      </c>
      <c r="J600">
        <v>499500.0</v>
      </c>
      <c r="K600">
        <v>28964.0</v>
      </c>
      <c r="L600">
        <v>2.0</v>
      </c>
      <c r="M600">
        <v>1.0</v>
      </c>
      <c r="N600" t="s">
        <v>16</v>
      </c>
    </row>
    <row r="601">
      <c r="A601" s="29">
        <v>42370.0</v>
      </c>
      <c r="B601" t="s">
        <v>12</v>
      </c>
      <c r="C601">
        <v>132436.0</v>
      </c>
      <c r="D601" t="s">
        <v>44</v>
      </c>
      <c r="E601" t="s">
        <v>244</v>
      </c>
      <c r="F601" t="s">
        <v>244</v>
      </c>
      <c r="G601" t="s">
        <v>276</v>
      </c>
      <c r="H601" t="s">
        <v>276</v>
      </c>
      <c r="I601">
        <v>2014.0</v>
      </c>
      <c r="J601">
        <v>499500.0</v>
      </c>
      <c r="K601">
        <v>6086.0</v>
      </c>
      <c r="L601">
        <v>2.0</v>
      </c>
      <c r="M601">
        <v>1.0</v>
      </c>
      <c r="N601" t="s">
        <v>16</v>
      </c>
    </row>
    <row r="602">
      <c r="A602" s="29">
        <v>42370.0</v>
      </c>
      <c r="B602" t="s">
        <v>116</v>
      </c>
      <c r="C602" t="s">
        <v>459</v>
      </c>
      <c r="D602" t="s">
        <v>61</v>
      </c>
      <c r="E602" t="s">
        <v>163</v>
      </c>
      <c r="F602" t="s">
        <v>163</v>
      </c>
      <c r="G602" t="s">
        <v>289</v>
      </c>
      <c r="H602" t="s">
        <v>289</v>
      </c>
      <c r="I602">
        <v>2011.0</v>
      </c>
      <c r="J602">
        <v>499500.0</v>
      </c>
      <c r="K602">
        <v>24296.0</v>
      </c>
      <c r="L602">
        <v>4.534246575</v>
      </c>
      <c r="M602">
        <v>2.0</v>
      </c>
      <c r="N602" t="s">
        <v>16</v>
      </c>
    </row>
    <row r="603">
      <c r="A603" s="29">
        <v>42370.0</v>
      </c>
      <c r="B603" t="s">
        <v>12</v>
      </c>
      <c r="C603">
        <v>121247.0</v>
      </c>
      <c r="D603" t="s">
        <v>61</v>
      </c>
      <c r="E603" t="s">
        <v>163</v>
      </c>
      <c r="F603" t="s">
        <v>163</v>
      </c>
      <c r="G603" t="s">
        <v>143</v>
      </c>
      <c r="H603" t="s">
        <v>143</v>
      </c>
      <c r="I603">
        <v>2012.0</v>
      </c>
      <c r="J603">
        <v>499500.0</v>
      </c>
      <c r="K603">
        <v>44960.0</v>
      </c>
      <c r="L603">
        <v>4.0</v>
      </c>
      <c r="M603">
        <v>1.0</v>
      </c>
      <c r="N603" t="s">
        <v>16</v>
      </c>
    </row>
    <row r="604">
      <c r="A604" s="29">
        <v>42370.0</v>
      </c>
      <c r="B604" t="s">
        <v>116</v>
      </c>
      <c r="C604" t="s">
        <v>480</v>
      </c>
      <c r="D604" t="s">
        <v>61</v>
      </c>
      <c r="E604" t="s">
        <v>163</v>
      </c>
      <c r="F604" t="s">
        <v>163</v>
      </c>
      <c r="G604" t="s">
        <v>143</v>
      </c>
      <c r="H604" t="s">
        <v>143</v>
      </c>
      <c r="I604">
        <v>2011.0</v>
      </c>
      <c r="J604">
        <v>499500.0</v>
      </c>
      <c r="K604">
        <v>43152.0</v>
      </c>
      <c r="L604">
        <v>4.616438356</v>
      </c>
      <c r="M604">
        <v>2.0</v>
      </c>
      <c r="N604" t="s">
        <v>16</v>
      </c>
    </row>
    <row r="605">
      <c r="A605" s="29">
        <v>42370.0</v>
      </c>
      <c r="B605" t="s">
        <v>148</v>
      </c>
      <c r="C605">
        <v>35.0</v>
      </c>
      <c r="D605" t="s">
        <v>61</v>
      </c>
      <c r="E605" t="s">
        <v>163</v>
      </c>
      <c r="F605" t="s">
        <v>163</v>
      </c>
      <c r="G605" t="s">
        <v>147</v>
      </c>
      <c r="H605" t="s">
        <v>147</v>
      </c>
      <c r="I605">
        <v>2012.0</v>
      </c>
      <c r="J605">
        <v>499500.0</v>
      </c>
      <c r="K605">
        <v>21968.51471</v>
      </c>
      <c r="L605">
        <v>2.746064339</v>
      </c>
      <c r="M605">
        <v>1.0</v>
      </c>
      <c r="N605" t="s">
        <v>16</v>
      </c>
    </row>
    <row r="606">
      <c r="A606" s="29">
        <v>42370.0</v>
      </c>
      <c r="B606" t="s">
        <v>186</v>
      </c>
      <c r="C606" t="s">
        <v>481</v>
      </c>
      <c r="D606" t="s">
        <v>61</v>
      </c>
      <c r="E606" t="s">
        <v>145</v>
      </c>
      <c r="F606" t="s">
        <v>145</v>
      </c>
      <c r="G606" t="s">
        <v>289</v>
      </c>
      <c r="H606" t="s">
        <v>289</v>
      </c>
      <c r="I606">
        <v>2012.0</v>
      </c>
      <c r="J606">
        <v>499500.0</v>
      </c>
      <c r="K606">
        <v>114538.0</v>
      </c>
      <c r="L606">
        <v>3.0</v>
      </c>
      <c r="M606">
        <v>1.0</v>
      </c>
      <c r="N606" t="s">
        <v>16</v>
      </c>
    </row>
    <row r="607">
      <c r="A607" s="29">
        <v>42370.0</v>
      </c>
      <c r="B607" t="s">
        <v>148</v>
      </c>
      <c r="C607">
        <v>232.0</v>
      </c>
      <c r="D607" t="s">
        <v>61</v>
      </c>
      <c r="E607" t="s">
        <v>145</v>
      </c>
      <c r="F607" t="s">
        <v>145</v>
      </c>
      <c r="G607" t="s">
        <v>143</v>
      </c>
      <c r="H607" t="s">
        <v>143</v>
      </c>
      <c r="I607">
        <v>2010.0</v>
      </c>
      <c r="J607">
        <v>499500.0</v>
      </c>
      <c r="K607">
        <v>56936.34497</v>
      </c>
      <c r="L607">
        <v>4.744695414</v>
      </c>
      <c r="M607">
        <v>1.0</v>
      </c>
      <c r="N607" t="s">
        <v>16</v>
      </c>
    </row>
    <row r="608">
      <c r="A608" s="29">
        <v>42370.0</v>
      </c>
      <c r="B608" t="s">
        <v>12</v>
      </c>
      <c r="C608">
        <v>125484.0</v>
      </c>
      <c r="D608" t="s">
        <v>61</v>
      </c>
      <c r="E608" t="s">
        <v>216</v>
      </c>
      <c r="F608" t="s">
        <v>216</v>
      </c>
      <c r="G608" t="s">
        <v>203</v>
      </c>
      <c r="H608" t="s">
        <v>203</v>
      </c>
      <c r="I608">
        <v>2014.0</v>
      </c>
      <c r="J608">
        <v>499500.0</v>
      </c>
      <c r="K608">
        <v>25736.0</v>
      </c>
      <c r="L608">
        <v>2.0</v>
      </c>
      <c r="M608">
        <v>1.0</v>
      </c>
      <c r="N608" t="s">
        <v>16</v>
      </c>
    </row>
    <row r="609">
      <c r="A609" s="29">
        <v>42370.0</v>
      </c>
      <c r="B609" t="s">
        <v>12</v>
      </c>
      <c r="C609">
        <v>124833.0</v>
      </c>
      <c r="D609" t="s">
        <v>61</v>
      </c>
      <c r="E609" t="s">
        <v>240</v>
      </c>
      <c r="F609" t="s">
        <v>240</v>
      </c>
      <c r="G609" t="s">
        <v>143</v>
      </c>
      <c r="H609" t="s">
        <v>143</v>
      </c>
      <c r="I609">
        <v>2013.0</v>
      </c>
      <c r="J609">
        <v>499500.0</v>
      </c>
      <c r="K609">
        <v>37130.0</v>
      </c>
      <c r="L609">
        <v>3.0</v>
      </c>
      <c r="M609">
        <v>2.0</v>
      </c>
      <c r="N609" t="s">
        <v>16</v>
      </c>
    </row>
    <row r="610">
      <c r="A610" s="29">
        <v>42370.0</v>
      </c>
      <c r="B610" t="s">
        <v>186</v>
      </c>
      <c r="C610" t="s">
        <v>482</v>
      </c>
      <c r="D610" t="s">
        <v>61</v>
      </c>
      <c r="E610" t="s">
        <v>240</v>
      </c>
      <c r="F610" t="s">
        <v>240</v>
      </c>
      <c r="G610" t="s">
        <v>143</v>
      </c>
      <c r="H610" t="s">
        <v>143</v>
      </c>
      <c r="I610">
        <v>2013.0</v>
      </c>
      <c r="J610">
        <v>499500.0</v>
      </c>
      <c r="K610">
        <v>44279.0</v>
      </c>
      <c r="L610">
        <v>2.0</v>
      </c>
      <c r="M610">
        <v>1.0</v>
      </c>
      <c r="N610" t="s">
        <v>16</v>
      </c>
    </row>
    <row r="611">
      <c r="A611" s="29">
        <v>42370.0</v>
      </c>
      <c r="B611" t="s">
        <v>12</v>
      </c>
      <c r="C611">
        <v>119470.0</v>
      </c>
      <c r="D611" t="s">
        <v>64</v>
      </c>
      <c r="E611" t="s">
        <v>107</v>
      </c>
      <c r="F611" t="s">
        <v>107</v>
      </c>
      <c r="G611" t="s">
        <v>175</v>
      </c>
      <c r="H611" t="s">
        <v>175</v>
      </c>
      <c r="I611">
        <v>2012.0</v>
      </c>
      <c r="J611">
        <v>499500.0</v>
      </c>
      <c r="K611">
        <v>77236.0</v>
      </c>
      <c r="L611">
        <v>4.0</v>
      </c>
      <c r="M611">
        <v>1.0</v>
      </c>
      <c r="N611" t="s">
        <v>16</v>
      </c>
    </row>
    <row r="612">
      <c r="A612" s="29">
        <v>42370.0</v>
      </c>
      <c r="B612" t="s">
        <v>12</v>
      </c>
      <c r="C612">
        <v>117150.0</v>
      </c>
      <c r="D612" t="s">
        <v>91</v>
      </c>
      <c r="E612" t="s">
        <v>166</v>
      </c>
      <c r="F612" t="s">
        <v>166</v>
      </c>
      <c r="G612" t="s">
        <v>483</v>
      </c>
      <c r="H612" t="s">
        <v>483</v>
      </c>
      <c r="I612">
        <v>2014.0</v>
      </c>
      <c r="J612">
        <v>499500.0</v>
      </c>
      <c r="K612">
        <v>15451.0</v>
      </c>
      <c r="L612">
        <v>2.0</v>
      </c>
      <c r="M612">
        <v>1.0</v>
      </c>
      <c r="N612" t="s">
        <v>16</v>
      </c>
    </row>
    <row r="613">
      <c r="A613" s="29">
        <v>42370.0</v>
      </c>
      <c r="B613" t="s">
        <v>12</v>
      </c>
      <c r="C613" s="32" t="s">
        <v>484</v>
      </c>
      <c r="D613" t="s">
        <v>44</v>
      </c>
      <c r="E613" t="s">
        <v>244</v>
      </c>
      <c r="F613" t="s">
        <v>244</v>
      </c>
      <c r="G613" t="s">
        <v>276</v>
      </c>
      <c r="H613" t="s">
        <v>276</v>
      </c>
      <c r="I613">
        <v>2014.0</v>
      </c>
      <c r="J613">
        <v>499500.0</v>
      </c>
      <c r="K613">
        <v>6086.0</v>
      </c>
      <c r="L613">
        <v>2.0</v>
      </c>
      <c r="M613">
        <v>1.0</v>
      </c>
      <c r="N613" t="s">
        <v>16</v>
      </c>
    </row>
    <row r="614">
      <c r="A614" s="29">
        <v>42370.0</v>
      </c>
      <c r="B614" t="s">
        <v>12</v>
      </c>
      <c r="C614" s="32" t="s">
        <v>485</v>
      </c>
      <c r="D614" t="s">
        <v>64</v>
      </c>
      <c r="E614" t="s">
        <v>98</v>
      </c>
      <c r="F614" t="s">
        <v>98</v>
      </c>
      <c r="G614" t="s">
        <v>486</v>
      </c>
      <c r="H614" t="s">
        <v>486</v>
      </c>
      <c r="I614">
        <v>2014.0</v>
      </c>
      <c r="J614">
        <v>499500.0</v>
      </c>
      <c r="K614">
        <v>10832.0</v>
      </c>
      <c r="L614">
        <v>2.0</v>
      </c>
      <c r="M614">
        <v>1.0</v>
      </c>
      <c r="N614" t="s">
        <v>16</v>
      </c>
    </row>
    <row r="615">
      <c r="A615" s="29">
        <v>42370.0</v>
      </c>
      <c r="B615" t="s">
        <v>12</v>
      </c>
      <c r="C615" s="32" t="s">
        <v>487</v>
      </c>
      <c r="D615" t="s">
        <v>25</v>
      </c>
      <c r="E615" t="s">
        <v>195</v>
      </c>
      <c r="F615" t="s">
        <v>195</v>
      </c>
      <c r="G615" t="s">
        <v>488</v>
      </c>
      <c r="H615" t="s">
        <v>488</v>
      </c>
      <c r="I615">
        <v>2012.0</v>
      </c>
      <c r="J615">
        <v>499500.0</v>
      </c>
      <c r="K615">
        <v>57546.0</v>
      </c>
      <c r="L615">
        <v>4.0</v>
      </c>
      <c r="M615">
        <v>2.0</v>
      </c>
      <c r="N615" t="s">
        <v>16</v>
      </c>
    </row>
    <row r="616">
      <c r="A616" s="29">
        <v>42370.0</v>
      </c>
      <c r="B616" t="s">
        <v>261</v>
      </c>
      <c r="C616" t="s">
        <v>489</v>
      </c>
      <c r="D616" t="s">
        <v>61</v>
      </c>
      <c r="E616" t="s">
        <v>163</v>
      </c>
      <c r="F616" t="s">
        <v>163</v>
      </c>
      <c r="G616" t="s">
        <v>147</v>
      </c>
      <c r="H616" t="s">
        <v>147</v>
      </c>
      <c r="I616">
        <v>2012.0</v>
      </c>
      <c r="J616">
        <v>498941.52</v>
      </c>
      <c r="K616">
        <v>30000.0</v>
      </c>
      <c r="L616">
        <v>3.0</v>
      </c>
      <c r="M616">
        <v>1.0</v>
      </c>
      <c r="N616" t="s">
        <v>16</v>
      </c>
    </row>
    <row r="617">
      <c r="A617" s="29">
        <v>42370.0</v>
      </c>
      <c r="B617" t="s">
        <v>261</v>
      </c>
      <c r="C617" t="s">
        <v>490</v>
      </c>
      <c r="D617" t="s">
        <v>61</v>
      </c>
      <c r="E617" t="s">
        <v>163</v>
      </c>
      <c r="F617" t="s">
        <v>163</v>
      </c>
      <c r="G617" t="s">
        <v>298</v>
      </c>
      <c r="H617" t="s">
        <v>298</v>
      </c>
      <c r="I617">
        <v>2015.0</v>
      </c>
      <c r="J617">
        <v>497541.9605</v>
      </c>
      <c r="K617">
        <v>80000.0</v>
      </c>
      <c r="L617">
        <v>0.0</v>
      </c>
      <c r="M617">
        <v>1.0</v>
      </c>
      <c r="N617" t="s">
        <v>16</v>
      </c>
    </row>
    <row r="618">
      <c r="A618" s="29">
        <v>42370.0</v>
      </c>
      <c r="B618" t="s">
        <v>261</v>
      </c>
      <c r="C618" t="s">
        <v>491</v>
      </c>
      <c r="D618" t="s">
        <v>61</v>
      </c>
      <c r="E618" t="s">
        <v>163</v>
      </c>
      <c r="F618" t="s">
        <v>163</v>
      </c>
      <c r="G618" t="s">
        <v>203</v>
      </c>
      <c r="H618" t="s">
        <v>203</v>
      </c>
      <c r="I618">
        <v>2015.0</v>
      </c>
      <c r="J618">
        <v>496761.1376</v>
      </c>
      <c r="K618">
        <v>50000.0</v>
      </c>
      <c r="L618">
        <v>0.0</v>
      </c>
      <c r="M618">
        <v>1.0</v>
      </c>
      <c r="N618" t="s">
        <v>16</v>
      </c>
    </row>
    <row r="619">
      <c r="A619" s="29">
        <v>42370.0</v>
      </c>
      <c r="B619" t="s">
        <v>261</v>
      </c>
      <c r="C619" t="s">
        <v>492</v>
      </c>
      <c r="D619" t="s">
        <v>61</v>
      </c>
      <c r="E619" t="s">
        <v>163</v>
      </c>
      <c r="F619" t="s">
        <v>163</v>
      </c>
      <c r="G619" t="s">
        <v>298</v>
      </c>
      <c r="H619" t="s">
        <v>298</v>
      </c>
      <c r="I619">
        <v>2013.0</v>
      </c>
      <c r="J619">
        <v>496142.64</v>
      </c>
      <c r="K619">
        <v>40000.0</v>
      </c>
      <c r="L619">
        <v>2.0</v>
      </c>
      <c r="M619">
        <v>1.0</v>
      </c>
      <c r="N619" t="s">
        <v>16</v>
      </c>
    </row>
    <row r="620">
      <c r="A620" s="29">
        <v>42370.0</v>
      </c>
      <c r="B620" t="s">
        <v>261</v>
      </c>
      <c r="C620" t="s">
        <v>493</v>
      </c>
      <c r="D620" t="s">
        <v>61</v>
      </c>
      <c r="E620" t="s">
        <v>163</v>
      </c>
      <c r="F620" t="s">
        <v>163</v>
      </c>
      <c r="G620" t="s">
        <v>298</v>
      </c>
      <c r="H620" t="s">
        <v>298</v>
      </c>
      <c r="I620">
        <v>2014.0</v>
      </c>
      <c r="J620">
        <v>496020.0807</v>
      </c>
      <c r="K620">
        <v>70000.0</v>
      </c>
      <c r="L620">
        <v>1.0</v>
      </c>
      <c r="M620">
        <v>1.0</v>
      </c>
      <c r="N620" t="s">
        <v>16</v>
      </c>
    </row>
    <row r="621">
      <c r="A621" s="29">
        <v>42370.0</v>
      </c>
      <c r="B621" t="s">
        <v>261</v>
      </c>
      <c r="C621" t="s">
        <v>494</v>
      </c>
      <c r="D621" t="s">
        <v>61</v>
      </c>
      <c r="E621" t="s">
        <v>163</v>
      </c>
      <c r="F621" t="s">
        <v>163</v>
      </c>
      <c r="G621" t="s">
        <v>147</v>
      </c>
      <c r="H621" t="s">
        <v>147</v>
      </c>
      <c r="I621">
        <v>2011.0</v>
      </c>
      <c r="J621">
        <v>495296.9856</v>
      </c>
      <c r="K621">
        <v>1000.0</v>
      </c>
      <c r="L621">
        <v>4.0</v>
      </c>
      <c r="M621">
        <v>1.0</v>
      </c>
      <c r="N621" t="s">
        <v>16</v>
      </c>
    </row>
    <row r="622">
      <c r="A622" s="29">
        <v>42370.0</v>
      </c>
      <c r="B622" t="s">
        <v>116</v>
      </c>
      <c r="C622" t="s">
        <v>495</v>
      </c>
      <c r="D622" t="s">
        <v>61</v>
      </c>
      <c r="E622" t="s">
        <v>245</v>
      </c>
      <c r="F622" t="s">
        <v>245</v>
      </c>
      <c r="G622" t="s">
        <v>143</v>
      </c>
      <c r="H622" t="s">
        <v>143</v>
      </c>
      <c r="I622">
        <v>2013.0</v>
      </c>
      <c r="J622">
        <v>495000.0</v>
      </c>
      <c r="K622">
        <v>14678.0</v>
      </c>
      <c r="L622">
        <v>2.753424658</v>
      </c>
      <c r="M622">
        <v>2.0</v>
      </c>
      <c r="N622" t="s">
        <v>16</v>
      </c>
    </row>
    <row r="623">
      <c r="A623" s="29">
        <v>42370.0</v>
      </c>
      <c r="B623" t="s">
        <v>261</v>
      </c>
      <c r="C623" t="s">
        <v>496</v>
      </c>
      <c r="D623" t="s">
        <v>61</v>
      </c>
      <c r="E623" t="s">
        <v>163</v>
      </c>
      <c r="F623" t="s">
        <v>163</v>
      </c>
      <c r="G623" t="s">
        <v>203</v>
      </c>
      <c r="H623" t="s">
        <v>203</v>
      </c>
      <c r="I623">
        <v>2013.0</v>
      </c>
      <c r="J623">
        <v>494814.24</v>
      </c>
      <c r="K623">
        <v>1000.0</v>
      </c>
      <c r="L623">
        <v>2.0</v>
      </c>
      <c r="M623">
        <v>1.0</v>
      </c>
      <c r="N623" t="s">
        <v>16</v>
      </c>
    </row>
    <row r="624">
      <c r="A624" s="29">
        <v>42370.0</v>
      </c>
      <c r="B624" t="s">
        <v>261</v>
      </c>
      <c r="C624" t="s">
        <v>497</v>
      </c>
      <c r="D624" t="s">
        <v>61</v>
      </c>
      <c r="E624" t="s">
        <v>163</v>
      </c>
      <c r="F624" t="s">
        <v>163</v>
      </c>
      <c r="G624" t="s">
        <v>298</v>
      </c>
      <c r="H624" t="s">
        <v>298</v>
      </c>
      <c r="I624">
        <v>2012.0</v>
      </c>
      <c r="J624">
        <v>494802.0</v>
      </c>
      <c r="K624">
        <v>10000.0</v>
      </c>
      <c r="L624">
        <v>3.0</v>
      </c>
      <c r="M624">
        <v>1.0</v>
      </c>
      <c r="N624" t="s">
        <v>16</v>
      </c>
    </row>
    <row r="625">
      <c r="A625" s="29">
        <v>42370.0</v>
      </c>
      <c r="B625" t="s">
        <v>261</v>
      </c>
      <c r="C625" t="s">
        <v>498</v>
      </c>
      <c r="D625" t="s">
        <v>61</v>
      </c>
      <c r="E625" t="s">
        <v>163</v>
      </c>
      <c r="F625" t="s">
        <v>163</v>
      </c>
      <c r="G625" t="s">
        <v>341</v>
      </c>
      <c r="H625" t="s">
        <v>341</v>
      </c>
      <c r="I625">
        <v>2014.0</v>
      </c>
      <c r="J625">
        <v>494795.9287</v>
      </c>
      <c r="K625">
        <v>50000.0</v>
      </c>
      <c r="L625">
        <v>1.0</v>
      </c>
      <c r="M625">
        <v>1.0</v>
      </c>
      <c r="N625" t="s">
        <v>16</v>
      </c>
    </row>
    <row r="626">
      <c r="A626" s="29">
        <v>42370.0</v>
      </c>
      <c r="B626" t="s">
        <v>116</v>
      </c>
      <c r="C626" t="s">
        <v>499</v>
      </c>
      <c r="D626" t="s">
        <v>61</v>
      </c>
      <c r="E626" t="s">
        <v>163</v>
      </c>
      <c r="F626" t="s">
        <v>163</v>
      </c>
      <c r="G626" t="s">
        <v>143</v>
      </c>
      <c r="H626" t="s">
        <v>143</v>
      </c>
      <c r="I626">
        <v>2011.0</v>
      </c>
      <c r="J626">
        <v>493950.0</v>
      </c>
      <c r="K626">
        <v>32620.0</v>
      </c>
      <c r="L626">
        <v>4.495890411</v>
      </c>
      <c r="M626">
        <v>1.0</v>
      </c>
      <c r="N626" t="s">
        <v>16</v>
      </c>
    </row>
    <row r="627">
      <c r="A627" s="29">
        <v>42370.0</v>
      </c>
      <c r="B627" t="s">
        <v>148</v>
      </c>
      <c r="C627">
        <v>242.0</v>
      </c>
      <c r="D627" t="s">
        <v>61</v>
      </c>
      <c r="E627" t="s">
        <v>145</v>
      </c>
      <c r="F627" t="s">
        <v>145</v>
      </c>
      <c r="G627" t="s">
        <v>264</v>
      </c>
      <c r="H627" t="s">
        <v>264</v>
      </c>
      <c r="I627">
        <v>2010.0</v>
      </c>
      <c r="J627">
        <v>493950.0</v>
      </c>
      <c r="K627">
        <v>57954.82547</v>
      </c>
      <c r="L627">
        <v>4.829568789</v>
      </c>
      <c r="M627">
        <v>1.0</v>
      </c>
      <c r="N627" t="s">
        <v>16</v>
      </c>
    </row>
    <row r="628">
      <c r="A628" s="29">
        <v>42370.0</v>
      </c>
      <c r="B628" t="s">
        <v>261</v>
      </c>
      <c r="C628" t="s">
        <v>500</v>
      </c>
      <c r="D628" t="s">
        <v>61</v>
      </c>
      <c r="E628" t="s">
        <v>163</v>
      </c>
      <c r="F628" t="s">
        <v>163</v>
      </c>
      <c r="G628" t="s">
        <v>147</v>
      </c>
      <c r="H628" t="s">
        <v>147</v>
      </c>
      <c r="I628">
        <v>2015.0</v>
      </c>
      <c r="J628">
        <v>491321.1696</v>
      </c>
      <c r="K628" s="33">
        <v>100000.0</v>
      </c>
      <c r="L628">
        <v>0.0</v>
      </c>
      <c r="M628">
        <v>1.0</v>
      </c>
      <c r="N628" t="s">
        <v>16</v>
      </c>
    </row>
    <row r="629">
      <c r="A629" s="29">
        <v>42370.0</v>
      </c>
      <c r="B629" t="s">
        <v>20</v>
      </c>
      <c r="C629">
        <v>105491.0</v>
      </c>
      <c r="D629" t="s">
        <v>61</v>
      </c>
      <c r="E629" t="s">
        <v>216</v>
      </c>
      <c r="F629" t="s">
        <v>216</v>
      </c>
      <c r="G629" t="s">
        <v>203</v>
      </c>
      <c r="H629" t="s">
        <v>203</v>
      </c>
      <c r="I629">
        <v>2013.0</v>
      </c>
      <c r="J629">
        <v>491000.0</v>
      </c>
      <c r="K629">
        <v>15697.0</v>
      </c>
      <c r="L629">
        <v>3.0</v>
      </c>
      <c r="M629">
        <v>1.0</v>
      </c>
      <c r="N629" t="s">
        <v>16</v>
      </c>
    </row>
    <row r="630">
      <c r="A630" s="29">
        <v>42370.0</v>
      </c>
      <c r="B630" t="s">
        <v>261</v>
      </c>
      <c r="C630" t="s">
        <v>501</v>
      </c>
      <c r="D630" t="s">
        <v>61</v>
      </c>
      <c r="E630" t="s">
        <v>163</v>
      </c>
      <c r="F630" t="s">
        <v>163</v>
      </c>
      <c r="G630" t="s">
        <v>203</v>
      </c>
      <c r="H630" t="s">
        <v>203</v>
      </c>
      <c r="I630">
        <v>2014.0</v>
      </c>
      <c r="J630">
        <v>490188.16</v>
      </c>
      <c r="K630">
        <v>40000.0</v>
      </c>
      <c r="L630">
        <v>1.0</v>
      </c>
      <c r="M630">
        <v>1.0</v>
      </c>
      <c r="N630" t="s">
        <v>16</v>
      </c>
    </row>
    <row r="631">
      <c r="A631" s="29">
        <v>42370.0</v>
      </c>
      <c r="B631" t="s">
        <v>209</v>
      </c>
      <c r="C631" t="s">
        <v>502</v>
      </c>
      <c r="D631" t="s">
        <v>61</v>
      </c>
      <c r="E631" t="s">
        <v>163</v>
      </c>
      <c r="F631" t="s">
        <v>163</v>
      </c>
      <c r="G631" t="s">
        <v>143</v>
      </c>
      <c r="H631" t="s">
        <v>143</v>
      </c>
      <c r="I631">
        <v>2012.0</v>
      </c>
      <c r="J631">
        <v>490000.0</v>
      </c>
      <c r="K631">
        <v>60000.0</v>
      </c>
      <c r="L631">
        <v>3.0</v>
      </c>
      <c r="M631">
        <v>1.0</v>
      </c>
      <c r="N631" t="s">
        <v>16</v>
      </c>
    </row>
    <row r="632">
      <c r="A632" s="29">
        <v>42370.0</v>
      </c>
      <c r="B632" t="s">
        <v>20</v>
      </c>
      <c r="C632">
        <v>61289.0</v>
      </c>
      <c r="D632" t="s">
        <v>61</v>
      </c>
      <c r="E632" t="s">
        <v>139</v>
      </c>
      <c r="F632" t="s">
        <v>139</v>
      </c>
      <c r="G632" t="s">
        <v>203</v>
      </c>
      <c r="H632" t="s">
        <v>203</v>
      </c>
      <c r="I632">
        <v>2013.0</v>
      </c>
      <c r="J632">
        <v>490000.0</v>
      </c>
      <c r="K632">
        <v>28181.0</v>
      </c>
      <c r="L632">
        <v>2.0</v>
      </c>
      <c r="M632">
        <v>2.0</v>
      </c>
      <c r="N632" t="s">
        <v>16</v>
      </c>
    </row>
    <row r="633">
      <c r="A633" s="29">
        <v>42370.0</v>
      </c>
      <c r="B633" t="s">
        <v>20</v>
      </c>
      <c r="C633">
        <v>76879.0</v>
      </c>
      <c r="D633" t="s">
        <v>64</v>
      </c>
      <c r="E633" t="s">
        <v>107</v>
      </c>
      <c r="F633" t="s">
        <v>107</v>
      </c>
      <c r="G633" t="s">
        <v>175</v>
      </c>
      <c r="H633" t="s">
        <v>175</v>
      </c>
      <c r="I633">
        <v>2011.0</v>
      </c>
      <c r="J633">
        <v>490000.0</v>
      </c>
      <c r="K633">
        <v>78866.0</v>
      </c>
      <c r="L633">
        <v>4.0</v>
      </c>
      <c r="M633">
        <v>1.0</v>
      </c>
      <c r="N633" t="s">
        <v>140</v>
      </c>
    </row>
    <row r="634">
      <c r="A634" s="29">
        <v>42370.0</v>
      </c>
      <c r="B634" t="s">
        <v>261</v>
      </c>
      <c r="C634" t="s">
        <v>503</v>
      </c>
      <c r="D634" t="s">
        <v>61</v>
      </c>
      <c r="E634" t="s">
        <v>163</v>
      </c>
      <c r="F634" t="s">
        <v>163</v>
      </c>
      <c r="G634" t="s">
        <v>341</v>
      </c>
      <c r="H634" t="s">
        <v>341</v>
      </c>
      <c r="I634">
        <v>2013.0</v>
      </c>
      <c r="J634">
        <v>489868.0</v>
      </c>
      <c r="K634">
        <v>20000.0</v>
      </c>
      <c r="L634">
        <v>2.0</v>
      </c>
      <c r="M634">
        <v>1.0</v>
      </c>
      <c r="N634" t="s">
        <v>16</v>
      </c>
    </row>
    <row r="635">
      <c r="A635" s="29">
        <v>42370.0</v>
      </c>
      <c r="B635" t="s">
        <v>261</v>
      </c>
      <c r="C635" t="s">
        <v>504</v>
      </c>
      <c r="D635" t="s">
        <v>61</v>
      </c>
      <c r="E635" t="s">
        <v>163</v>
      </c>
      <c r="F635" t="s">
        <v>163</v>
      </c>
      <c r="G635" t="s">
        <v>147</v>
      </c>
      <c r="H635" t="s">
        <v>147</v>
      </c>
      <c r="I635">
        <v>2014.0</v>
      </c>
      <c r="J635">
        <v>489818.318</v>
      </c>
      <c r="K635">
        <v>90000.0</v>
      </c>
      <c r="L635">
        <v>1.0</v>
      </c>
      <c r="M635">
        <v>1.0</v>
      </c>
      <c r="N635" t="s">
        <v>16</v>
      </c>
    </row>
    <row r="636">
      <c r="A636" s="29">
        <v>42370.0</v>
      </c>
      <c r="B636" t="s">
        <v>261</v>
      </c>
      <c r="C636" t="s">
        <v>505</v>
      </c>
      <c r="D636" t="s">
        <v>61</v>
      </c>
      <c r="E636" t="s">
        <v>163</v>
      </c>
      <c r="F636" t="s">
        <v>163</v>
      </c>
      <c r="G636" t="s">
        <v>147</v>
      </c>
      <c r="H636" t="s">
        <v>147</v>
      </c>
      <c r="I636">
        <v>2012.0</v>
      </c>
      <c r="J636">
        <v>488962.6896</v>
      </c>
      <c r="K636">
        <v>40000.0</v>
      </c>
      <c r="L636">
        <v>3.0</v>
      </c>
      <c r="M636">
        <v>1.0</v>
      </c>
      <c r="N636" t="s">
        <v>16</v>
      </c>
    </row>
    <row r="637">
      <c r="A637" s="29">
        <v>42370.0</v>
      </c>
      <c r="B637" t="s">
        <v>12</v>
      </c>
      <c r="C637">
        <v>127007.0</v>
      </c>
      <c r="D637" t="s">
        <v>91</v>
      </c>
      <c r="E637" t="s">
        <v>243</v>
      </c>
      <c r="F637" t="s">
        <v>243</v>
      </c>
      <c r="G637" t="s">
        <v>506</v>
      </c>
      <c r="H637" t="s">
        <v>506</v>
      </c>
      <c r="I637">
        <v>2013.0</v>
      </c>
      <c r="J637">
        <v>488400.0</v>
      </c>
      <c r="K637">
        <v>15015.0</v>
      </c>
      <c r="L637">
        <v>3.0</v>
      </c>
      <c r="M637">
        <v>1.0</v>
      </c>
      <c r="N637" t="s">
        <v>16</v>
      </c>
    </row>
    <row r="638">
      <c r="A638" s="29">
        <v>42370.0</v>
      </c>
      <c r="B638" t="s">
        <v>12</v>
      </c>
      <c r="C638">
        <v>116925.0</v>
      </c>
      <c r="D638" t="s">
        <v>61</v>
      </c>
      <c r="E638" t="s">
        <v>163</v>
      </c>
      <c r="F638" t="s">
        <v>163</v>
      </c>
      <c r="G638" t="s">
        <v>143</v>
      </c>
      <c r="H638" t="s">
        <v>143</v>
      </c>
      <c r="I638">
        <v>2012.0</v>
      </c>
      <c r="J638">
        <v>488400.0</v>
      </c>
      <c r="K638">
        <v>17040.0</v>
      </c>
      <c r="L638">
        <v>4.0</v>
      </c>
      <c r="M638">
        <v>1.0</v>
      </c>
      <c r="N638" t="s">
        <v>16</v>
      </c>
    </row>
    <row r="639">
      <c r="A639" s="29">
        <v>42370.0</v>
      </c>
      <c r="B639" t="s">
        <v>12</v>
      </c>
      <c r="C639">
        <v>123116.0</v>
      </c>
      <c r="D639" t="s">
        <v>61</v>
      </c>
      <c r="E639" t="s">
        <v>216</v>
      </c>
      <c r="F639" t="s">
        <v>216</v>
      </c>
      <c r="G639" t="s">
        <v>203</v>
      </c>
      <c r="H639" t="s">
        <v>203</v>
      </c>
      <c r="I639">
        <v>2013.0</v>
      </c>
      <c r="J639">
        <v>488400.0</v>
      </c>
      <c r="K639">
        <v>31701.0</v>
      </c>
      <c r="L639">
        <v>3.0</v>
      </c>
      <c r="M639">
        <v>1.0</v>
      </c>
      <c r="N639" t="s">
        <v>16</v>
      </c>
    </row>
    <row r="640">
      <c r="A640" s="29">
        <v>42370.0</v>
      </c>
      <c r="B640" t="s">
        <v>12</v>
      </c>
      <c r="C640">
        <v>120282.0</v>
      </c>
      <c r="D640" t="s">
        <v>91</v>
      </c>
      <c r="E640" t="s">
        <v>166</v>
      </c>
      <c r="F640" t="s">
        <v>166</v>
      </c>
      <c r="G640" t="s">
        <v>507</v>
      </c>
      <c r="H640" t="s">
        <v>507</v>
      </c>
      <c r="I640">
        <v>2014.0</v>
      </c>
      <c r="J640">
        <v>488400.0</v>
      </c>
      <c r="K640">
        <v>7321.0</v>
      </c>
      <c r="L640">
        <v>2.0</v>
      </c>
      <c r="M640">
        <v>1.0</v>
      </c>
      <c r="N640" t="s">
        <v>16</v>
      </c>
    </row>
    <row r="641">
      <c r="A641" s="29">
        <v>42370.0</v>
      </c>
      <c r="B641" t="s">
        <v>116</v>
      </c>
      <c r="C641" t="s">
        <v>495</v>
      </c>
      <c r="D641" t="s">
        <v>61</v>
      </c>
      <c r="E641" t="s">
        <v>245</v>
      </c>
      <c r="F641" t="s">
        <v>245</v>
      </c>
      <c r="G641" t="s">
        <v>143</v>
      </c>
      <c r="H641" t="s">
        <v>143</v>
      </c>
      <c r="I641">
        <v>2013.0</v>
      </c>
      <c r="J641">
        <v>487290.0</v>
      </c>
      <c r="K641">
        <v>14678.0</v>
      </c>
      <c r="L641">
        <v>2.753424658</v>
      </c>
      <c r="M641">
        <v>2.0</v>
      </c>
      <c r="N641" t="s">
        <v>16</v>
      </c>
    </row>
    <row r="642">
      <c r="A642" s="29">
        <v>42370.0</v>
      </c>
      <c r="B642" t="s">
        <v>261</v>
      </c>
      <c r="C642" t="s">
        <v>508</v>
      </c>
      <c r="D642" t="s">
        <v>61</v>
      </c>
      <c r="E642" t="s">
        <v>163</v>
      </c>
      <c r="F642" t="s">
        <v>163</v>
      </c>
      <c r="G642" t="s">
        <v>203</v>
      </c>
      <c r="H642" t="s">
        <v>203</v>
      </c>
      <c r="I642">
        <v>2015.0</v>
      </c>
      <c r="J642">
        <v>486825.9148</v>
      </c>
      <c r="K642">
        <v>60000.0</v>
      </c>
      <c r="L642">
        <v>0.0</v>
      </c>
      <c r="M642">
        <v>1.0</v>
      </c>
      <c r="N642" t="s">
        <v>16</v>
      </c>
    </row>
    <row r="643">
      <c r="A643" s="29">
        <v>42370.0</v>
      </c>
      <c r="B643" t="s">
        <v>261</v>
      </c>
      <c r="C643" t="s">
        <v>509</v>
      </c>
      <c r="D643" t="s">
        <v>61</v>
      </c>
      <c r="E643" t="s">
        <v>163</v>
      </c>
      <c r="F643" t="s">
        <v>163</v>
      </c>
      <c r="G643" t="s">
        <v>341</v>
      </c>
      <c r="H643" t="s">
        <v>341</v>
      </c>
      <c r="I643">
        <v>2015.0</v>
      </c>
      <c r="J643">
        <v>486387.7715</v>
      </c>
      <c r="K643">
        <v>70000.0</v>
      </c>
      <c r="L643">
        <v>0.0</v>
      </c>
      <c r="M643">
        <v>1.0</v>
      </c>
      <c r="N643" t="s">
        <v>16</v>
      </c>
    </row>
    <row r="644">
      <c r="A644" s="29">
        <v>42370.0</v>
      </c>
      <c r="B644" t="s">
        <v>261</v>
      </c>
      <c r="C644" t="s">
        <v>510</v>
      </c>
      <c r="D644" t="s">
        <v>61</v>
      </c>
      <c r="E644" t="s">
        <v>163</v>
      </c>
      <c r="F644" t="s">
        <v>163</v>
      </c>
      <c r="G644" t="s">
        <v>298</v>
      </c>
      <c r="H644" t="s">
        <v>298</v>
      </c>
      <c r="I644">
        <v>2013.0</v>
      </c>
      <c r="J644">
        <v>486219.7872</v>
      </c>
      <c r="K644">
        <v>50000.0</v>
      </c>
      <c r="L644">
        <v>2.0</v>
      </c>
      <c r="M644">
        <v>1.0</v>
      </c>
      <c r="N644" t="s">
        <v>16</v>
      </c>
    </row>
    <row r="645">
      <c r="A645" s="29">
        <v>42370.0</v>
      </c>
      <c r="B645" t="s">
        <v>261</v>
      </c>
      <c r="C645" t="s">
        <v>511</v>
      </c>
      <c r="D645" t="s">
        <v>61</v>
      </c>
      <c r="E645" t="s">
        <v>163</v>
      </c>
      <c r="F645" t="s">
        <v>163</v>
      </c>
      <c r="G645" t="s">
        <v>147</v>
      </c>
      <c r="H645" t="s">
        <v>147</v>
      </c>
      <c r="I645">
        <v>2011.0</v>
      </c>
      <c r="J645">
        <v>485585.28</v>
      </c>
      <c r="K645">
        <v>10000.0</v>
      </c>
      <c r="L645">
        <v>4.0</v>
      </c>
      <c r="M645">
        <v>1.0</v>
      </c>
      <c r="N645" t="s">
        <v>16</v>
      </c>
    </row>
    <row r="646">
      <c r="A646" s="29">
        <v>42370.0</v>
      </c>
      <c r="B646" t="s">
        <v>261</v>
      </c>
      <c r="C646" t="s">
        <v>512</v>
      </c>
      <c r="D646" t="s">
        <v>61</v>
      </c>
      <c r="E646" t="s">
        <v>163</v>
      </c>
      <c r="F646" t="s">
        <v>163</v>
      </c>
      <c r="G646" t="s">
        <v>203</v>
      </c>
      <c r="H646" t="s">
        <v>203</v>
      </c>
      <c r="I646">
        <v>2013.0</v>
      </c>
      <c r="J646">
        <v>485112.0</v>
      </c>
      <c r="K646">
        <v>10000.0</v>
      </c>
      <c r="L646">
        <v>2.0</v>
      </c>
      <c r="M646">
        <v>1.0</v>
      </c>
      <c r="N646" t="s">
        <v>16</v>
      </c>
    </row>
    <row r="647">
      <c r="A647" s="29">
        <v>42370.0</v>
      </c>
      <c r="B647" t="s">
        <v>261</v>
      </c>
      <c r="C647" t="s">
        <v>513</v>
      </c>
      <c r="D647" t="s">
        <v>61</v>
      </c>
      <c r="E647" t="s">
        <v>163</v>
      </c>
      <c r="F647" t="s">
        <v>163</v>
      </c>
      <c r="G647" t="s">
        <v>298</v>
      </c>
      <c r="H647" t="s">
        <v>298</v>
      </c>
      <c r="I647">
        <v>2012.0</v>
      </c>
      <c r="J647">
        <v>485100.0</v>
      </c>
      <c r="K647">
        <v>20000.0</v>
      </c>
      <c r="L647">
        <v>3.0</v>
      </c>
      <c r="M647">
        <v>1.0</v>
      </c>
      <c r="N647" t="s">
        <v>16</v>
      </c>
    </row>
    <row r="648">
      <c r="A648" s="29">
        <v>42370.0</v>
      </c>
      <c r="B648" t="s">
        <v>261</v>
      </c>
      <c r="C648" t="s">
        <v>514</v>
      </c>
      <c r="D648" t="s">
        <v>61</v>
      </c>
      <c r="E648" t="s">
        <v>163</v>
      </c>
      <c r="F648" t="s">
        <v>163</v>
      </c>
      <c r="G648" t="s">
        <v>147</v>
      </c>
      <c r="H648" t="s">
        <v>147</v>
      </c>
      <c r="I648">
        <v>2013.0</v>
      </c>
      <c r="J648">
        <v>485090.4607</v>
      </c>
      <c r="K648">
        <v>70000.0</v>
      </c>
      <c r="L648">
        <v>2.0</v>
      </c>
      <c r="M648">
        <v>1.0</v>
      </c>
      <c r="N648" t="s">
        <v>16</v>
      </c>
    </row>
    <row r="649">
      <c r="A649" s="29">
        <v>42370.0</v>
      </c>
      <c r="B649" t="s">
        <v>20</v>
      </c>
      <c r="C649">
        <v>61727.0</v>
      </c>
      <c r="D649" t="s">
        <v>13</v>
      </c>
      <c r="E649" t="s">
        <v>168</v>
      </c>
      <c r="F649" t="s">
        <v>168</v>
      </c>
      <c r="G649" t="s">
        <v>325</v>
      </c>
      <c r="H649" t="s">
        <v>325</v>
      </c>
      <c r="I649">
        <v>2012.0</v>
      </c>
      <c r="J649">
        <v>485000.0</v>
      </c>
      <c r="K649">
        <v>110600.0</v>
      </c>
      <c r="L649">
        <v>3.0</v>
      </c>
      <c r="M649">
        <v>1.0</v>
      </c>
      <c r="N649" t="s">
        <v>16</v>
      </c>
    </row>
    <row r="650">
      <c r="A650" s="29">
        <v>42370.0</v>
      </c>
      <c r="B650" t="s">
        <v>148</v>
      </c>
      <c r="C650">
        <v>116.0</v>
      </c>
      <c r="D650" t="s">
        <v>61</v>
      </c>
      <c r="E650" t="s">
        <v>245</v>
      </c>
      <c r="F650" t="s">
        <v>245</v>
      </c>
      <c r="G650" t="s">
        <v>289</v>
      </c>
      <c r="H650" t="s">
        <v>289</v>
      </c>
      <c r="I650">
        <v>2011.0</v>
      </c>
      <c r="J650">
        <v>485000.0</v>
      </c>
      <c r="K650">
        <v>30773.44285</v>
      </c>
      <c r="L650">
        <v>3.846680356</v>
      </c>
      <c r="M650">
        <v>1.0</v>
      </c>
      <c r="N650" t="s">
        <v>16</v>
      </c>
    </row>
    <row r="651">
      <c r="A651" s="29">
        <v>42370.0</v>
      </c>
      <c r="B651" t="s">
        <v>148</v>
      </c>
      <c r="C651">
        <v>54.0</v>
      </c>
      <c r="D651" t="s">
        <v>61</v>
      </c>
      <c r="E651" t="s">
        <v>163</v>
      </c>
      <c r="F651" t="s">
        <v>163</v>
      </c>
      <c r="G651" t="s">
        <v>289</v>
      </c>
      <c r="H651" t="s">
        <v>289</v>
      </c>
      <c r="I651">
        <v>2012.0</v>
      </c>
      <c r="J651">
        <v>485000.0</v>
      </c>
      <c r="K651">
        <v>34891.17043</v>
      </c>
      <c r="L651">
        <v>2.907597536</v>
      </c>
      <c r="M651">
        <v>1.0</v>
      </c>
      <c r="N651" t="s">
        <v>16</v>
      </c>
    </row>
    <row r="652">
      <c r="A652" s="29">
        <v>42370.0</v>
      </c>
      <c r="B652" t="s">
        <v>148</v>
      </c>
      <c r="C652">
        <v>81.0</v>
      </c>
      <c r="D652" t="s">
        <v>61</v>
      </c>
      <c r="E652" t="s">
        <v>163</v>
      </c>
      <c r="F652" t="s">
        <v>163</v>
      </c>
      <c r="G652" t="s">
        <v>143</v>
      </c>
      <c r="H652" t="s">
        <v>143</v>
      </c>
      <c r="I652">
        <v>2011.0</v>
      </c>
      <c r="J652">
        <v>485000.0</v>
      </c>
      <c r="K652">
        <v>39917.86447</v>
      </c>
      <c r="L652">
        <v>3.326488706</v>
      </c>
      <c r="M652">
        <v>1.0</v>
      </c>
      <c r="N652" t="s">
        <v>16</v>
      </c>
    </row>
    <row r="653">
      <c r="A653" s="29">
        <v>42370.0</v>
      </c>
      <c r="B653" t="s">
        <v>116</v>
      </c>
      <c r="C653" t="s">
        <v>499</v>
      </c>
      <c r="D653" t="s">
        <v>61</v>
      </c>
      <c r="E653" t="s">
        <v>163</v>
      </c>
      <c r="F653" t="s">
        <v>163</v>
      </c>
      <c r="G653" t="s">
        <v>143</v>
      </c>
      <c r="H653" t="s">
        <v>143</v>
      </c>
      <c r="I653">
        <v>2011.0</v>
      </c>
      <c r="J653">
        <v>485000.0</v>
      </c>
      <c r="K653">
        <v>32620.0</v>
      </c>
      <c r="L653">
        <v>4.495890411</v>
      </c>
      <c r="M653">
        <v>1.0</v>
      </c>
      <c r="N653" t="s">
        <v>16</v>
      </c>
    </row>
    <row r="654">
      <c r="A654" s="29">
        <v>42370.0</v>
      </c>
      <c r="B654" t="s">
        <v>116</v>
      </c>
      <c r="C654" t="s">
        <v>432</v>
      </c>
      <c r="D654" t="s">
        <v>61</v>
      </c>
      <c r="E654" t="s">
        <v>145</v>
      </c>
      <c r="F654" t="s">
        <v>145</v>
      </c>
      <c r="G654" t="s">
        <v>289</v>
      </c>
      <c r="H654" t="s">
        <v>289</v>
      </c>
      <c r="I654">
        <v>2013.0</v>
      </c>
      <c r="J654">
        <v>485000.0</v>
      </c>
      <c r="K654">
        <v>33327.0</v>
      </c>
      <c r="L654">
        <v>2.97260274</v>
      </c>
      <c r="M654">
        <v>1.0</v>
      </c>
      <c r="N654" t="s">
        <v>16</v>
      </c>
    </row>
    <row r="655">
      <c r="A655" s="29">
        <v>42370.0</v>
      </c>
      <c r="B655" t="s">
        <v>20</v>
      </c>
      <c r="C655">
        <v>71471.0</v>
      </c>
      <c r="D655" t="s">
        <v>61</v>
      </c>
      <c r="E655" t="s">
        <v>139</v>
      </c>
      <c r="F655" t="s">
        <v>139</v>
      </c>
      <c r="G655" t="s">
        <v>143</v>
      </c>
      <c r="H655" t="s">
        <v>143</v>
      </c>
      <c r="I655">
        <v>2010.0</v>
      </c>
      <c r="J655">
        <v>485000.0</v>
      </c>
      <c r="K655">
        <v>43352.0</v>
      </c>
      <c r="L655">
        <v>5.0</v>
      </c>
      <c r="M655">
        <v>1.0</v>
      </c>
      <c r="N655" t="s">
        <v>16</v>
      </c>
    </row>
    <row r="656">
      <c r="A656" s="29">
        <v>42370.0</v>
      </c>
      <c r="B656" t="s">
        <v>148</v>
      </c>
      <c r="C656">
        <v>231.0</v>
      </c>
      <c r="D656" t="s">
        <v>61</v>
      </c>
      <c r="E656" t="s">
        <v>145</v>
      </c>
      <c r="F656" t="s">
        <v>145</v>
      </c>
      <c r="G656" t="s">
        <v>143</v>
      </c>
      <c r="H656" t="s">
        <v>143</v>
      </c>
      <c r="I656">
        <v>2010.0</v>
      </c>
      <c r="J656">
        <v>485000.0</v>
      </c>
      <c r="K656">
        <v>56936.34497</v>
      </c>
      <c r="L656">
        <v>4.744695414</v>
      </c>
      <c r="M656">
        <v>1.0</v>
      </c>
      <c r="N656" t="s">
        <v>16</v>
      </c>
    </row>
    <row r="657">
      <c r="A657" s="29">
        <v>42370.0</v>
      </c>
      <c r="B657" t="s">
        <v>20</v>
      </c>
      <c r="C657">
        <v>61727.0</v>
      </c>
      <c r="D657" t="s">
        <v>13</v>
      </c>
      <c r="E657" t="s">
        <v>515</v>
      </c>
      <c r="F657" t="s">
        <v>515</v>
      </c>
      <c r="G657" t="s">
        <v>325</v>
      </c>
      <c r="H657" t="s">
        <v>325</v>
      </c>
      <c r="I657">
        <v>2012.0</v>
      </c>
      <c r="J657">
        <v>484999.99999999994</v>
      </c>
      <c r="K657">
        <v>110600.0</v>
      </c>
      <c r="L657">
        <v>4.0</v>
      </c>
      <c r="M657">
        <v>1.0</v>
      </c>
      <c r="N657" t="s">
        <v>16</v>
      </c>
    </row>
    <row r="658">
      <c r="A658" s="29">
        <v>42370.0</v>
      </c>
      <c r="B658" t="s">
        <v>261</v>
      </c>
      <c r="C658" t="s">
        <v>516</v>
      </c>
      <c r="D658" t="s">
        <v>61</v>
      </c>
      <c r="E658" t="s">
        <v>163</v>
      </c>
      <c r="F658" t="s">
        <v>163</v>
      </c>
      <c r="G658" t="s">
        <v>341</v>
      </c>
      <c r="H658" t="s">
        <v>341</v>
      </c>
      <c r="I658">
        <v>2014.0</v>
      </c>
      <c r="J658">
        <v>484900.0101</v>
      </c>
      <c r="K658">
        <v>60000.0</v>
      </c>
      <c r="L658">
        <v>1.0</v>
      </c>
      <c r="M658">
        <v>1.0</v>
      </c>
      <c r="N658" t="s">
        <v>16</v>
      </c>
    </row>
    <row r="659">
      <c r="A659" s="29">
        <v>42370.0</v>
      </c>
      <c r="B659" t="s">
        <v>116</v>
      </c>
      <c r="C659" t="s">
        <v>517</v>
      </c>
      <c r="D659" t="s">
        <v>61</v>
      </c>
      <c r="E659" t="s">
        <v>145</v>
      </c>
      <c r="F659" t="s">
        <v>145</v>
      </c>
      <c r="G659" t="s">
        <v>143</v>
      </c>
      <c r="H659" t="s">
        <v>143</v>
      </c>
      <c r="I659">
        <v>2012.0</v>
      </c>
      <c r="J659">
        <v>483960.0</v>
      </c>
      <c r="K659">
        <v>1010277.0</v>
      </c>
      <c r="L659">
        <v>3.830136986</v>
      </c>
      <c r="M659">
        <v>2.0</v>
      </c>
      <c r="N659" t="s">
        <v>16</v>
      </c>
    </row>
    <row r="660">
      <c r="A660" s="29">
        <v>42370.0</v>
      </c>
      <c r="B660" t="s">
        <v>148</v>
      </c>
      <c r="C660">
        <v>254.0</v>
      </c>
      <c r="D660" t="s">
        <v>61</v>
      </c>
      <c r="E660" t="s">
        <v>145</v>
      </c>
      <c r="F660" t="s">
        <v>145</v>
      </c>
      <c r="G660" t="s">
        <v>143</v>
      </c>
      <c r="H660" t="s">
        <v>143</v>
      </c>
      <c r="I660">
        <v>2010.0</v>
      </c>
      <c r="J660">
        <v>482850.0</v>
      </c>
      <c r="K660">
        <v>58776.1807</v>
      </c>
      <c r="L660">
        <v>4.898015058</v>
      </c>
      <c r="M660">
        <v>1.0</v>
      </c>
      <c r="N660" t="s">
        <v>16</v>
      </c>
    </row>
    <row r="661">
      <c r="A661" s="29">
        <v>42370.0</v>
      </c>
      <c r="B661" t="s">
        <v>148</v>
      </c>
      <c r="C661">
        <v>80.0</v>
      </c>
      <c r="D661" t="s">
        <v>61</v>
      </c>
      <c r="E661" t="s">
        <v>145</v>
      </c>
      <c r="F661" t="s">
        <v>145</v>
      </c>
      <c r="G661" t="s">
        <v>203</v>
      </c>
      <c r="H661" t="s">
        <v>203</v>
      </c>
      <c r="I661">
        <v>2011.0</v>
      </c>
      <c r="J661">
        <v>482850.0</v>
      </c>
      <c r="K661">
        <v>26611.90965</v>
      </c>
      <c r="L661">
        <v>3.326488706</v>
      </c>
      <c r="M661">
        <v>1.0</v>
      </c>
      <c r="N661" t="s">
        <v>16</v>
      </c>
    </row>
    <row r="662">
      <c r="A662" s="29">
        <v>42370.0</v>
      </c>
      <c r="B662" t="s">
        <v>261</v>
      </c>
      <c r="C662" t="s">
        <v>518</v>
      </c>
      <c r="D662" t="s">
        <v>61</v>
      </c>
      <c r="E662" t="s">
        <v>163</v>
      </c>
      <c r="F662" t="s">
        <v>163</v>
      </c>
      <c r="G662" t="s">
        <v>298</v>
      </c>
      <c r="H662" t="s">
        <v>298</v>
      </c>
      <c r="I662">
        <v>2015.0</v>
      </c>
      <c r="J662">
        <v>482615.7016</v>
      </c>
      <c r="K662">
        <v>90000.0</v>
      </c>
      <c r="L662">
        <v>0.0</v>
      </c>
      <c r="M662">
        <v>1.0</v>
      </c>
      <c r="N662" t="s">
        <v>16</v>
      </c>
    </row>
    <row r="663">
      <c r="A663" s="29">
        <v>42370.0</v>
      </c>
      <c r="B663" t="s">
        <v>261</v>
      </c>
      <c r="C663" t="s">
        <v>519</v>
      </c>
      <c r="D663" t="s">
        <v>61</v>
      </c>
      <c r="E663" t="s">
        <v>163</v>
      </c>
      <c r="F663" t="s">
        <v>163</v>
      </c>
      <c r="G663" t="s">
        <v>298</v>
      </c>
      <c r="H663" t="s">
        <v>298</v>
      </c>
      <c r="I663">
        <v>2014.0</v>
      </c>
      <c r="J663">
        <v>481139.4782</v>
      </c>
      <c r="K663">
        <v>80000.0</v>
      </c>
      <c r="L663">
        <v>1.0</v>
      </c>
      <c r="M663">
        <v>1.0</v>
      </c>
      <c r="N663" t="s">
        <v>16</v>
      </c>
    </row>
    <row r="664">
      <c r="A664" s="29">
        <v>42370.0</v>
      </c>
      <c r="B664" t="s">
        <v>261</v>
      </c>
      <c r="C664" t="s">
        <v>520</v>
      </c>
      <c r="D664" t="s">
        <v>61</v>
      </c>
      <c r="E664" t="s">
        <v>163</v>
      </c>
      <c r="F664" t="s">
        <v>163</v>
      </c>
      <c r="G664" t="s">
        <v>203</v>
      </c>
      <c r="H664" t="s">
        <v>203</v>
      </c>
      <c r="I664">
        <v>2014.0</v>
      </c>
      <c r="J664">
        <v>480384.3968</v>
      </c>
      <c r="K664">
        <v>50000.0</v>
      </c>
      <c r="L664">
        <v>1.0</v>
      </c>
      <c r="M664">
        <v>1.0</v>
      </c>
      <c r="N664" t="s">
        <v>16</v>
      </c>
    </row>
    <row r="665">
      <c r="A665" s="29">
        <v>42370.0</v>
      </c>
      <c r="B665" t="s">
        <v>261</v>
      </c>
      <c r="C665" t="s">
        <v>521</v>
      </c>
      <c r="D665" t="s">
        <v>61</v>
      </c>
      <c r="E665" t="s">
        <v>163</v>
      </c>
      <c r="F665" t="s">
        <v>163</v>
      </c>
      <c r="G665" t="s">
        <v>341</v>
      </c>
      <c r="H665" t="s">
        <v>341</v>
      </c>
      <c r="I665">
        <v>2013.0</v>
      </c>
      <c r="J665">
        <v>480070.64</v>
      </c>
      <c r="K665">
        <v>30000.0</v>
      </c>
      <c r="L665">
        <v>2.0</v>
      </c>
      <c r="M665">
        <v>1.0</v>
      </c>
      <c r="N665" t="s">
        <v>16</v>
      </c>
    </row>
    <row r="666">
      <c r="A666" s="29">
        <v>42370.0</v>
      </c>
      <c r="B666" t="s">
        <v>20</v>
      </c>
      <c r="C666">
        <v>59393.0</v>
      </c>
      <c r="D666" t="s">
        <v>61</v>
      </c>
      <c r="E666" t="s">
        <v>163</v>
      </c>
      <c r="F666" t="s">
        <v>163</v>
      </c>
      <c r="G666" t="s">
        <v>289</v>
      </c>
      <c r="H666" t="s">
        <v>289</v>
      </c>
      <c r="I666">
        <v>2012.0</v>
      </c>
      <c r="J666">
        <v>480000.0</v>
      </c>
      <c r="K666">
        <v>35858.0</v>
      </c>
      <c r="L666">
        <v>3.0</v>
      </c>
      <c r="M666">
        <v>1.0</v>
      </c>
      <c r="N666" t="s">
        <v>16</v>
      </c>
    </row>
    <row r="667">
      <c r="A667" s="29">
        <v>42370.0</v>
      </c>
      <c r="B667" t="s">
        <v>116</v>
      </c>
      <c r="C667" t="s">
        <v>448</v>
      </c>
      <c r="D667" t="s">
        <v>61</v>
      </c>
      <c r="E667" t="s">
        <v>163</v>
      </c>
      <c r="F667" t="s">
        <v>163</v>
      </c>
      <c r="G667" t="s">
        <v>143</v>
      </c>
      <c r="H667" t="s">
        <v>143</v>
      </c>
      <c r="I667">
        <v>2012.0</v>
      </c>
      <c r="J667">
        <v>480000.0</v>
      </c>
      <c r="K667">
        <v>51244.0</v>
      </c>
      <c r="L667">
        <v>3.657534247</v>
      </c>
      <c r="M667">
        <v>1.0</v>
      </c>
      <c r="N667" t="s">
        <v>16</v>
      </c>
    </row>
    <row r="668">
      <c r="A668" s="29">
        <v>42370.0</v>
      </c>
      <c r="B668" t="s">
        <v>261</v>
      </c>
      <c r="C668" t="s">
        <v>522</v>
      </c>
      <c r="D668" t="s">
        <v>61</v>
      </c>
      <c r="E668" t="s">
        <v>163</v>
      </c>
      <c r="F668" t="s">
        <v>163</v>
      </c>
      <c r="G668" t="s">
        <v>147</v>
      </c>
      <c r="H668" t="s">
        <v>147</v>
      </c>
      <c r="I668">
        <v>2012.0</v>
      </c>
      <c r="J668">
        <v>479183.4358</v>
      </c>
      <c r="K668">
        <v>50000.0</v>
      </c>
      <c r="L668">
        <v>3.0</v>
      </c>
      <c r="M668">
        <v>1.0</v>
      </c>
      <c r="N668" t="s">
        <v>16</v>
      </c>
    </row>
    <row r="669">
      <c r="A669" s="29">
        <v>42370.0</v>
      </c>
      <c r="B669" t="s">
        <v>261</v>
      </c>
      <c r="C669" t="s">
        <v>523</v>
      </c>
      <c r="D669" t="s">
        <v>61</v>
      </c>
      <c r="E669" t="s">
        <v>163</v>
      </c>
      <c r="F669" t="s">
        <v>163</v>
      </c>
      <c r="G669" t="s">
        <v>341</v>
      </c>
      <c r="H669" t="s">
        <v>341</v>
      </c>
      <c r="I669">
        <v>2012.0</v>
      </c>
      <c r="J669">
        <v>478581.9192</v>
      </c>
      <c r="K669">
        <v>1000.0</v>
      </c>
      <c r="L669">
        <v>3.0</v>
      </c>
      <c r="M669">
        <v>1.0</v>
      </c>
      <c r="N669" t="s">
        <v>16</v>
      </c>
    </row>
    <row r="670">
      <c r="A670" s="29">
        <v>42370.0</v>
      </c>
      <c r="B670" t="s">
        <v>12</v>
      </c>
      <c r="C670">
        <v>134214.0</v>
      </c>
      <c r="D670" t="s">
        <v>13</v>
      </c>
      <c r="E670" t="s">
        <v>515</v>
      </c>
      <c r="F670" t="s">
        <v>515</v>
      </c>
      <c r="G670" t="s">
        <v>83</v>
      </c>
      <c r="H670" t="s">
        <v>83</v>
      </c>
      <c r="I670">
        <v>2012.0</v>
      </c>
      <c r="J670">
        <v>477300.0</v>
      </c>
      <c r="K670">
        <v>14001.0</v>
      </c>
      <c r="L670">
        <v>4.0</v>
      </c>
      <c r="M670">
        <v>1.0</v>
      </c>
      <c r="N670" t="s">
        <v>16</v>
      </c>
    </row>
    <row r="671">
      <c r="A671" s="29">
        <v>42370.0</v>
      </c>
      <c r="B671" t="s">
        <v>12</v>
      </c>
      <c r="C671">
        <v>124759.0</v>
      </c>
      <c r="D671" t="s">
        <v>13</v>
      </c>
      <c r="E671" t="s">
        <v>324</v>
      </c>
      <c r="F671" t="s">
        <v>324</v>
      </c>
      <c r="G671" t="s">
        <v>524</v>
      </c>
      <c r="H671" t="s">
        <v>524</v>
      </c>
      <c r="I671">
        <v>2014.0</v>
      </c>
      <c r="J671">
        <v>477300.0</v>
      </c>
      <c r="K671">
        <v>9420.0</v>
      </c>
      <c r="L671">
        <v>2.0</v>
      </c>
      <c r="M671">
        <v>1.0</v>
      </c>
      <c r="N671" t="s">
        <v>16</v>
      </c>
    </row>
    <row r="672">
      <c r="A672" s="29">
        <v>42370.0</v>
      </c>
      <c r="B672" t="s">
        <v>12</v>
      </c>
      <c r="C672">
        <v>138049.0</v>
      </c>
      <c r="D672" t="s">
        <v>13</v>
      </c>
      <c r="E672" t="s">
        <v>324</v>
      </c>
      <c r="F672" t="s">
        <v>324</v>
      </c>
      <c r="G672" t="s">
        <v>325</v>
      </c>
      <c r="H672" t="s">
        <v>325</v>
      </c>
      <c r="I672">
        <v>2012.0</v>
      </c>
      <c r="J672">
        <v>477300.0</v>
      </c>
      <c r="K672">
        <v>38954.0</v>
      </c>
      <c r="L672">
        <v>4.0</v>
      </c>
      <c r="M672">
        <v>1.0</v>
      </c>
      <c r="N672" t="s">
        <v>16</v>
      </c>
    </row>
    <row r="673">
      <c r="A673" s="29">
        <v>42370.0</v>
      </c>
      <c r="B673" t="s">
        <v>12</v>
      </c>
      <c r="C673">
        <v>125586.0</v>
      </c>
      <c r="D673" t="s">
        <v>91</v>
      </c>
      <c r="E673" t="s">
        <v>243</v>
      </c>
      <c r="F673" t="s">
        <v>243</v>
      </c>
      <c r="G673" t="s">
        <v>235</v>
      </c>
      <c r="H673" t="s">
        <v>235</v>
      </c>
      <c r="I673">
        <v>2012.0</v>
      </c>
      <c r="J673">
        <v>477300.0</v>
      </c>
      <c r="K673">
        <v>49863.0</v>
      </c>
      <c r="L673">
        <v>4.0</v>
      </c>
      <c r="M673">
        <v>1.0</v>
      </c>
      <c r="N673" t="s">
        <v>16</v>
      </c>
    </row>
    <row r="674">
      <c r="A674" s="29">
        <v>42370.0</v>
      </c>
      <c r="B674" t="s">
        <v>12</v>
      </c>
      <c r="C674">
        <v>126572.0</v>
      </c>
      <c r="D674" t="s">
        <v>91</v>
      </c>
      <c r="E674" t="s">
        <v>243</v>
      </c>
      <c r="F674" t="s">
        <v>243</v>
      </c>
      <c r="G674" t="s">
        <v>235</v>
      </c>
      <c r="H674" t="s">
        <v>235</v>
      </c>
      <c r="I674">
        <v>2013.0</v>
      </c>
      <c r="J674">
        <v>477300.0</v>
      </c>
      <c r="K674">
        <v>21416.0</v>
      </c>
      <c r="L674">
        <v>3.0</v>
      </c>
      <c r="M674">
        <v>1.0</v>
      </c>
      <c r="N674" t="s">
        <v>16</v>
      </c>
    </row>
    <row r="675">
      <c r="A675" s="29">
        <v>42370.0</v>
      </c>
      <c r="B675" t="s">
        <v>12</v>
      </c>
      <c r="C675">
        <v>115969.0</v>
      </c>
      <c r="D675" t="s">
        <v>64</v>
      </c>
      <c r="E675" t="s">
        <v>279</v>
      </c>
      <c r="F675" t="s">
        <v>279</v>
      </c>
      <c r="G675" t="s">
        <v>525</v>
      </c>
      <c r="H675" t="s">
        <v>525</v>
      </c>
      <c r="I675">
        <v>2013.0</v>
      </c>
      <c r="J675">
        <v>477300.0</v>
      </c>
      <c r="K675">
        <v>14900.0</v>
      </c>
      <c r="L675">
        <v>3.0</v>
      </c>
      <c r="M675">
        <v>1.0</v>
      </c>
      <c r="N675" t="s">
        <v>16</v>
      </c>
    </row>
    <row r="676">
      <c r="A676" s="29">
        <v>42370.0</v>
      </c>
      <c r="B676" t="s">
        <v>148</v>
      </c>
      <c r="C676">
        <v>53.0</v>
      </c>
      <c r="D676" t="s">
        <v>61</v>
      </c>
      <c r="E676" t="s">
        <v>163</v>
      </c>
      <c r="F676" t="s">
        <v>163</v>
      </c>
      <c r="G676" t="s">
        <v>289</v>
      </c>
      <c r="H676" t="s">
        <v>289</v>
      </c>
      <c r="I676">
        <v>2012.0</v>
      </c>
      <c r="J676">
        <v>477300.0</v>
      </c>
      <c r="K676">
        <v>34891.17043</v>
      </c>
      <c r="L676">
        <v>2.907597536</v>
      </c>
      <c r="M676">
        <v>1.0</v>
      </c>
      <c r="N676" t="s">
        <v>16</v>
      </c>
    </row>
    <row r="677">
      <c r="A677" s="29">
        <v>42370.0</v>
      </c>
      <c r="B677" t="s">
        <v>12</v>
      </c>
      <c r="C677">
        <v>118927.0</v>
      </c>
      <c r="D677" t="s">
        <v>61</v>
      </c>
      <c r="E677" t="s">
        <v>163</v>
      </c>
      <c r="F677" t="s">
        <v>163</v>
      </c>
      <c r="G677" t="s">
        <v>143</v>
      </c>
      <c r="H677" t="s">
        <v>143</v>
      </c>
      <c r="I677">
        <v>2012.0</v>
      </c>
      <c r="J677">
        <v>477300.0</v>
      </c>
      <c r="K677">
        <v>70924.0</v>
      </c>
      <c r="L677">
        <v>4.0</v>
      </c>
      <c r="M677">
        <v>1.0</v>
      </c>
      <c r="N677" t="s">
        <v>16</v>
      </c>
    </row>
    <row r="678">
      <c r="A678" s="29">
        <v>42370.0</v>
      </c>
      <c r="B678" t="s">
        <v>148</v>
      </c>
      <c r="C678">
        <v>79.0</v>
      </c>
      <c r="D678" t="s">
        <v>61</v>
      </c>
      <c r="E678" t="s">
        <v>163</v>
      </c>
      <c r="F678" t="s">
        <v>163</v>
      </c>
      <c r="G678" t="s">
        <v>143</v>
      </c>
      <c r="H678" t="s">
        <v>143</v>
      </c>
      <c r="I678">
        <v>2011.0</v>
      </c>
      <c r="J678">
        <v>477300.0</v>
      </c>
      <c r="K678">
        <v>39917.86447</v>
      </c>
      <c r="L678">
        <v>3.326488706</v>
      </c>
      <c r="M678">
        <v>1.0</v>
      </c>
      <c r="N678" t="s">
        <v>16</v>
      </c>
    </row>
    <row r="679">
      <c r="A679" s="29">
        <v>42370.0</v>
      </c>
      <c r="B679" t="s">
        <v>186</v>
      </c>
      <c r="C679" t="s">
        <v>526</v>
      </c>
      <c r="D679" t="s">
        <v>61</v>
      </c>
      <c r="E679" t="s">
        <v>145</v>
      </c>
      <c r="F679" t="s">
        <v>145</v>
      </c>
      <c r="G679" t="s">
        <v>203</v>
      </c>
      <c r="H679" t="s">
        <v>203</v>
      </c>
      <c r="I679">
        <v>2012.0</v>
      </c>
      <c r="J679">
        <v>477300.0</v>
      </c>
      <c r="K679">
        <v>29114.0</v>
      </c>
      <c r="L679">
        <v>3.0</v>
      </c>
      <c r="M679">
        <v>1.0</v>
      </c>
      <c r="N679" t="s">
        <v>16</v>
      </c>
    </row>
    <row r="680">
      <c r="A680" s="29">
        <v>42370.0</v>
      </c>
      <c r="B680" t="s">
        <v>12</v>
      </c>
      <c r="C680">
        <v>121862.0</v>
      </c>
      <c r="D680" t="s">
        <v>61</v>
      </c>
      <c r="E680" t="s">
        <v>139</v>
      </c>
      <c r="F680" t="s">
        <v>139</v>
      </c>
      <c r="G680" t="s">
        <v>147</v>
      </c>
      <c r="H680" t="s">
        <v>147</v>
      </c>
      <c r="I680">
        <v>2013.0</v>
      </c>
      <c r="J680">
        <v>477300.0</v>
      </c>
      <c r="K680">
        <v>17436.0</v>
      </c>
      <c r="L680">
        <v>3.0</v>
      </c>
      <c r="M680">
        <v>1.0</v>
      </c>
      <c r="N680" t="s">
        <v>16</v>
      </c>
    </row>
    <row r="681">
      <c r="A681" s="29">
        <v>42370.0</v>
      </c>
      <c r="B681" t="s">
        <v>12</v>
      </c>
      <c r="C681">
        <v>121862.0</v>
      </c>
      <c r="D681" t="s">
        <v>61</v>
      </c>
      <c r="E681" t="s">
        <v>139</v>
      </c>
      <c r="F681" t="s">
        <v>139</v>
      </c>
      <c r="G681" t="s">
        <v>147</v>
      </c>
      <c r="H681" t="s">
        <v>147</v>
      </c>
      <c r="I681">
        <v>2013.0</v>
      </c>
      <c r="J681">
        <v>477300.0</v>
      </c>
      <c r="K681">
        <v>17436.0</v>
      </c>
      <c r="L681">
        <v>3.0</v>
      </c>
      <c r="M681">
        <v>1.0</v>
      </c>
      <c r="N681" t="s">
        <v>16</v>
      </c>
    </row>
    <row r="682">
      <c r="A682" s="29">
        <v>42370.0</v>
      </c>
      <c r="B682" t="s">
        <v>12</v>
      </c>
      <c r="C682" s="32" t="s">
        <v>527</v>
      </c>
      <c r="D682" t="s">
        <v>13</v>
      </c>
      <c r="E682" t="s">
        <v>515</v>
      </c>
      <c r="F682" t="s">
        <v>515</v>
      </c>
      <c r="G682" t="s">
        <v>83</v>
      </c>
      <c r="H682" t="s">
        <v>83</v>
      </c>
      <c r="I682">
        <v>2012.0</v>
      </c>
      <c r="J682">
        <v>477300.0</v>
      </c>
      <c r="K682">
        <v>14001.0</v>
      </c>
      <c r="L682">
        <v>4.0</v>
      </c>
      <c r="M682">
        <v>1.0</v>
      </c>
      <c r="N682" t="s">
        <v>16</v>
      </c>
    </row>
    <row r="683">
      <c r="A683" s="29">
        <v>42370.0</v>
      </c>
      <c r="B683" t="s">
        <v>12</v>
      </c>
      <c r="C683" s="32" t="s">
        <v>528</v>
      </c>
      <c r="D683" t="s">
        <v>13</v>
      </c>
      <c r="E683" t="s">
        <v>324</v>
      </c>
      <c r="F683" t="s">
        <v>324</v>
      </c>
      <c r="G683" t="s">
        <v>325</v>
      </c>
      <c r="H683" t="s">
        <v>325</v>
      </c>
      <c r="I683">
        <v>2012.0</v>
      </c>
      <c r="J683">
        <v>477300.0</v>
      </c>
      <c r="K683">
        <v>38954.0</v>
      </c>
      <c r="L683">
        <v>4.0</v>
      </c>
      <c r="M683">
        <v>1.0</v>
      </c>
      <c r="N683" t="s">
        <v>16</v>
      </c>
    </row>
    <row r="684">
      <c r="A684" s="29">
        <v>42370.0</v>
      </c>
      <c r="B684" t="s">
        <v>261</v>
      </c>
      <c r="C684" t="s">
        <v>529</v>
      </c>
      <c r="D684" t="s">
        <v>61</v>
      </c>
      <c r="E684" t="s">
        <v>163</v>
      </c>
      <c r="F684" t="s">
        <v>163</v>
      </c>
      <c r="G684" t="s">
        <v>147</v>
      </c>
      <c r="H684" t="s">
        <v>147</v>
      </c>
      <c r="I684">
        <v>2015.0</v>
      </c>
      <c r="J684">
        <v>476581.5345</v>
      </c>
      <c r="K684">
        <v>110000.0</v>
      </c>
      <c r="L684">
        <v>0.0</v>
      </c>
      <c r="M684">
        <v>1.0</v>
      </c>
      <c r="N684" t="s">
        <v>16</v>
      </c>
    </row>
    <row r="685">
      <c r="A685" s="29">
        <v>42370.0</v>
      </c>
      <c r="B685" t="s">
        <v>261</v>
      </c>
      <c r="C685" t="s">
        <v>530</v>
      </c>
      <c r="D685" t="s">
        <v>61</v>
      </c>
      <c r="E685" t="s">
        <v>163</v>
      </c>
      <c r="F685" t="s">
        <v>163</v>
      </c>
      <c r="G685" t="s">
        <v>298</v>
      </c>
      <c r="H685" t="s">
        <v>298</v>
      </c>
      <c r="I685">
        <v>2013.0</v>
      </c>
      <c r="J685">
        <v>476495.3915</v>
      </c>
      <c r="K685">
        <v>60000.0</v>
      </c>
      <c r="L685">
        <v>2.0</v>
      </c>
      <c r="M685">
        <v>1.0</v>
      </c>
      <c r="N685" t="s">
        <v>16</v>
      </c>
    </row>
    <row r="686">
      <c r="A686" s="29">
        <v>42370.0</v>
      </c>
      <c r="B686" t="s">
        <v>261</v>
      </c>
      <c r="C686" t="s">
        <v>531</v>
      </c>
      <c r="D686" t="s">
        <v>61</v>
      </c>
      <c r="E686" t="s">
        <v>163</v>
      </c>
      <c r="F686" t="s">
        <v>163</v>
      </c>
      <c r="G686" t="s">
        <v>147</v>
      </c>
      <c r="H686" t="s">
        <v>147</v>
      </c>
      <c r="I686">
        <v>2011.0</v>
      </c>
      <c r="J686">
        <v>476064.0</v>
      </c>
      <c r="K686">
        <v>20000.0</v>
      </c>
      <c r="L686">
        <v>4.0</v>
      </c>
      <c r="M686">
        <v>1.0</v>
      </c>
      <c r="N686" t="s">
        <v>16</v>
      </c>
    </row>
    <row r="687">
      <c r="A687" s="29">
        <v>42370.0</v>
      </c>
      <c r="B687" t="s">
        <v>261</v>
      </c>
      <c r="C687" t="s">
        <v>532</v>
      </c>
      <c r="D687" t="s">
        <v>61</v>
      </c>
      <c r="E687" t="s">
        <v>163</v>
      </c>
      <c r="F687" t="s">
        <v>163</v>
      </c>
      <c r="G687" t="s">
        <v>203</v>
      </c>
      <c r="H687" t="s">
        <v>203</v>
      </c>
      <c r="I687">
        <v>2013.0</v>
      </c>
      <c r="J687">
        <v>475600.0</v>
      </c>
      <c r="K687">
        <v>20000.0</v>
      </c>
      <c r="L687">
        <v>2.0</v>
      </c>
      <c r="M687">
        <v>1.0</v>
      </c>
      <c r="N687" t="s">
        <v>16</v>
      </c>
    </row>
    <row r="688">
      <c r="A688" s="29">
        <v>42370.0</v>
      </c>
      <c r="B688" t="s">
        <v>261</v>
      </c>
      <c r="C688" t="s">
        <v>533</v>
      </c>
      <c r="D688" t="s">
        <v>61</v>
      </c>
      <c r="E688" t="s">
        <v>163</v>
      </c>
      <c r="F688" t="s">
        <v>163</v>
      </c>
      <c r="G688" t="s">
        <v>298</v>
      </c>
      <c r="H688" t="s">
        <v>298</v>
      </c>
      <c r="I688">
        <v>2012.0</v>
      </c>
      <c r="J688">
        <v>475398.0</v>
      </c>
      <c r="K688">
        <v>30000.0</v>
      </c>
      <c r="L688">
        <v>3.0</v>
      </c>
      <c r="M688">
        <v>1.0</v>
      </c>
      <c r="N688" t="s">
        <v>16</v>
      </c>
    </row>
    <row r="689">
      <c r="A689" s="29">
        <v>42370.0</v>
      </c>
      <c r="B689" t="s">
        <v>261</v>
      </c>
      <c r="C689" t="s">
        <v>534</v>
      </c>
      <c r="D689" t="s">
        <v>61</v>
      </c>
      <c r="E689" t="s">
        <v>163</v>
      </c>
      <c r="F689" t="s">
        <v>163</v>
      </c>
      <c r="G689" t="s">
        <v>147</v>
      </c>
      <c r="H689" t="s">
        <v>147</v>
      </c>
      <c r="I689">
        <v>2014.0</v>
      </c>
      <c r="J689">
        <v>475123.7684</v>
      </c>
      <c r="K689" s="33">
        <v>100000.0</v>
      </c>
      <c r="L689">
        <v>1.0</v>
      </c>
      <c r="M689">
        <v>1.0</v>
      </c>
      <c r="N689" t="s">
        <v>16</v>
      </c>
    </row>
    <row r="690">
      <c r="A690" s="29">
        <v>42370.0</v>
      </c>
      <c r="B690" t="s">
        <v>116</v>
      </c>
      <c r="C690" t="s">
        <v>480</v>
      </c>
      <c r="D690" t="s">
        <v>61</v>
      </c>
      <c r="E690" t="s">
        <v>163</v>
      </c>
      <c r="F690" t="s">
        <v>163</v>
      </c>
      <c r="G690" t="s">
        <v>143</v>
      </c>
      <c r="H690" t="s">
        <v>143</v>
      </c>
      <c r="I690">
        <v>2011.0</v>
      </c>
      <c r="J690">
        <v>475000.0</v>
      </c>
      <c r="K690">
        <v>43152.0</v>
      </c>
      <c r="L690">
        <v>4.616438356</v>
      </c>
      <c r="M690">
        <v>2.0</v>
      </c>
      <c r="N690" t="s">
        <v>16</v>
      </c>
    </row>
    <row r="691">
      <c r="A691" s="29">
        <v>42370.0</v>
      </c>
      <c r="B691" t="s">
        <v>148</v>
      </c>
      <c r="C691">
        <v>158.0</v>
      </c>
      <c r="D691" t="s">
        <v>61</v>
      </c>
      <c r="E691" t="s">
        <v>240</v>
      </c>
      <c r="F691" t="s">
        <v>240</v>
      </c>
      <c r="G691" t="s">
        <v>147</v>
      </c>
      <c r="H691" t="s">
        <v>147</v>
      </c>
      <c r="I691">
        <v>2010.0</v>
      </c>
      <c r="J691">
        <v>475000.0</v>
      </c>
      <c r="K691">
        <v>34475.01711</v>
      </c>
      <c r="L691">
        <v>4.309377139</v>
      </c>
      <c r="M691">
        <v>1.0</v>
      </c>
      <c r="N691" t="s">
        <v>16</v>
      </c>
    </row>
    <row r="692">
      <c r="A692" s="29">
        <v>42370.0</v>
      </c>
      <c r="B692" t="s">
        <v>261</v>
      </c>
      <c r="C692" t="s">
        <v>535</v>
      </c>
      <c r="D692" t="s">
        <v>61</v>
      </c>
      <c r="E692" t="s">
        <v>163</v>
      </c>
      <c r="F692" t="s">
        <v>163</v>
      </c>
      <c r="G692" t="s">
        <v>536</v>
      </c>
      <c r="H692" t="s">
        <v>536</v>
      </c>
      <c r="I692">
        <v>2015.0</v>
      </c>
      <c r="J692">
        <v>473382.0</v>
      </c>
      <c r="K692">
        <v>1000.0</v>
      </c>
      <c r="L692">
        <v>0.0</v>
      </c>
      <c r="M692">
        <v>1.0</v>
      </c>
      <c r="N692" t="s">
        <v>16</v>
      </c>
    </row>
    <row r="693">
      <c r="A693" s="29">
        <v>42370.0</v>
      </c>
      <c r="B693" t="s">
        <v>261</v>
      </c>
      <c r="C693" t="s">
        <v>537</v>
      </c>
      <c r="D693" t="s">
        <v>61</v>
      </c>
      <c r="E693" t="s">
        <v>163</v>
      </c>
      <c r="F693" t="s">
        <v>163</v>
      </c>
      <c r="G693" t="s">
        <v>203</v>
      </c>
      <c r="H693" t="s">
        <v>203</v>
      </c>
      <c r="I693">
        <v>2015.0</v>
      </c>
      <c r="J693">
        <v>472221.1374</v>
      </c>
      <c r="K693">
        <v>70000.0</v>
      </c>
      <c r="L693">
        <v>0.0</v>
      </c>
      <c r="M693">
        <v>1.0</v>
      </c>
      <c r="N693" t="s">
        <v>16</v>
      </c>
    </row>
    <row r="694">
      <c r="A694" s="29">
        <v>42370.0</v>
      </c>
      <c r="B694" t="s">
        <v>261</v>
      </c>
      <c r="C694" t="s">
        <v>538</v>
      </c>
      <c r="D694" t="s">
        <v>61</v>
      </c>
      <c r="E694" t="s">
        <v>163</v>
      </c>
      <c r="F694" t="s">
        <v>163</v>
      </c>
      <c r="G694" t="s">
        <v>298</v>
      </c>
      <c r="H694" t="s">
        <v>298</v>
      </c>
      <c r="I694">
        <v>2011.0</v>
      </c>
      <c r="J694">
        <v>471925.44</v>
      </c>
      <c r="K694">
        <v>1000.0</v>
      </c>
      <c r="L694">
        <v>4.0</v>
      </c>
      <c r="M694">
        <v>1.0</v>
      </c>
      <c r="N694" t="s">
        <v>16</v>
      </c>
    </row>
    <row r="695">
      <c r="A695" s="29">
        <v>42370.0</v>
      </c>
      <c r="B695" t="s">
        <v>261</v>
      </c>
      <c r="C695" t="s">
        <v>539</v>
      </c>
      <c r="D695" t="s">
        <v>61</v>
      </c>
      <c r="E695" t="s">
        <v>163</v>
      </c>
      <c r="F695" t="s">
        <v>163</v>
      </c>
      <c r="G695" t="s">
        <v>341</v>
      </c>
      <c r="H695" t="s">
        <v>341</v>
      </c>
      <c r="I695">
        <v>2015.0</v>
      </c>
      <c r="J695">
        <v>471796.1384</v>
      </c>
      <c r="K695">
        <v>80000.0</v>
      </c>
      <c r="L695">
        <v>0.0</v>
      </c>
      <c r="M695">
        <v>1.0</v>
      </c>
      <c r="N695" t="s">
        <v>16</v>
      </c>
    </row>
    <row r="696">
      <c r="A696" s="29">
        <v>42370.0</v>
      </c>
      <c r="B696" t="s">
        <v>12</v>
      </c>
      <c r="C696">
        <v>132797.0</v>
      </c>
      <c r="D696" t="s">
        <v>81</v>
      </c>
      <c r="E696" t="s">
        <v>253</v>
      </c>
      <c r="F696" t="s">
        <v>253</v>
      </c>
      <c r="G696" t="s">
        <v>540</v>
      </c>
      <c r="H696" t="s">
        <v>540</v>
      </c>
      <c r="I696">
        <v>2013.0</v>
      </c>
      <c r="J696">
        <v>471750.0</v>
      </c>
      <c r="K696">
        <v>60510.0</v>
      </c>
      <c r="L696">
        <v>3.0</v>
      </c>
      <c r="M696">
        <v>1.0</v>
      </c>
      <c r="N696" t="s">
        <v>16</v>
      </c>
    </row>
    <row r="697">
      <c r="A697" s="29">
        <v>42370.0</v>
      </c>
      <c r="B697" t="s">
        <v>12</v>
      </c>
      <c r="C697">
        <v>125231.0</v>
      </c>
      <c r="D697" t="s">
        <v>81</v>
      </c>
      <c r="E697" t="s">
        <v>82</v>
      </c>
      <c r="F697" t="s">
        <v>82</v>
      </c>
      <c r="G697" t="s">
        <v>541</v>
      </c>
      <c r="H697" t="s">
        <v>541</v>
      </c>
      <c r="I697">
        <v>2010.0</v>
      </c>
      <c r="J697">
        <v>471750.0</v>
      </c>
      <c r="K697">
        <v>36475.0</v>
      </c>
      <c r="L697">
        <v>6.0</v>
      </c>
      <c r="M697">
        <v>1.0</v>
      </c>
      <c r="N697" t="s">
        <v>16</v>
      </c>
    </row>
    <row r="698">
      <c r="A698" s="29">
        <v>42370.0</v>
      </c>
      <c r="B698" t="s">
        <v>12</v>
      </c>
      <c r="C698">
        <v>117632.0</v>
      </c>
      <c r="D698" t="s">
        <v>91</v>
      </c>
      <c r="E698" t="s">
        <v>243</v>
      </c>
      <c r="F698" t="s">
        <v>243</v>
      </c>
      <c r="G698" t="s">
        <v>337</v>
      </c>
      <c r="H698" t="s">
        <v>337</v>
      </c>
      <c r="I698">
        <v>2012.0</v>
      </c>
      <c r="J698">
        <v>471750.0</v>
      </c>
      <c r="K698">
        <v>35861.0</v>
      </c>
      <c r="L698">
        <v>4.0</v>
      </c>
      <c r="M698">
        <v>2.0</v>
      </c>
      <c r="N698" t="s">
        <v>16</v>
      </c>
    </row>
    <row r="699">
      <c r="A699" s="29">
        <v>42370.0</v>
      </c>
      <c r="B699" t="s">
        <v>12</v>
      </c>
      <c r="C699">
        <v>122264.0</v>
      </c>
      <c r="D699" t="s">
        <v>64</v>
      </c>
      <c r="E699" t="s">
        <v>98</v>
      </c>
      <c r="F699" t="s">
        <v>98</v>
      </c>
      <c r="G699" t="s">
        <v>263</v>
      </c>
      <c r="H699" t="s">
        <v>263</v>
      </c>
      <c r="I699">
        <v>2011.0</v>
      </c>
      <c r="J699">
        <v>471750.0</v>
      </c>
      <c r="K699">
        <v>36576.0</v>
      </c>
      <c r="L699">
        <v>5.0</v>
      </c>
      <c r="M699">
        <v>1.0</v>
      </c>
      <c r="N699" t="s">
        <v>16</v>
      </c>
    </row>
    <row r="700">
      <c r="A700" s="29">
        <v>42370.0</v>
      </c>
      <c r="B700" t="s">
        <v>12</v>
      </c>
      <c r="C700">
        <v>127723.0</v>
      </c>
      <c r="D700" t="s">
        <v>542</v>
      </c>
      <c r="E700" t="s">
        <v>543</v>
      </c>
      <c r="F700" t="s">
        <v>543</v>
      </c>
      <c r="G700" t="s">
        <v>544</v>
      </c>
      <c r="H700" t="s">
        <v>544</v>
      </c>
      <c r="I700">
        <v>2014.0</v>
      </c>
      <c r="J700">
        <v>471750.0</v>
      </c>
      <c r="K700">
        <v>25255.0</v>
      </c>
      <c r="L700">
        <v>2.0</v>
      </c>
      <c r="M700">
        <v>1.0</v>
      </c>
      <c r="N700" t="s">
        <v>16</v>
      </c>
    </row>
    <row r="701">
      <c r="A701" s="29">
        <v>42370.0</v>
      </c>
      <c r="B701" t="s">
        <v>12</v>
      </c>
      <c r="C701">
        <v>116745.0</v>
      </c>
      <c r="D701" t="s">
        <v>32</v>
      </c>
      <c r="E701" t="s">
        <v>343</v>
      </c>
      <c r="F701" t="s">
        <v>343</v>
      </c>
      <c r="G701" t="s">
        <v>344</v>
      </c>
      <c r="H701" t="s">
        <v>344</v>
      </c>
      <c r="I701">
        <v>2014.0</v>
      </c>
      <c r="J701">
        <v>471750.0</v>
      </c>
      <c r="K701">
        <v>8981.0</v>
      </c>
      <c r="L701">
        <v>2.0</v>
      </c>
      <c r="M701">
        <v>1.0</v>
      </c>
      <c r="N701" t="s">
        <v>16</v>
      </c>
    </row>
    <row r="702">
      <c r="A702" s="29">
        <v>42370.0</v>
      </c>
      <c r="B702" t="s">
        <v>12</v>
      </c>
      <c r="C702">
        <v>136457.0</v>
      </c>
      <c r="D702" t="s">
        <v>32</v>
      </c>
      <c r="E702" t="s">
        <v>155</v>
      </c>
      <c r="F702" t="s">
        <v>155</v>
      </c>
      <c r="G702" t="s">
        <v>545</v>
      </c>
      <c r="H702" t="s">
        <v>545</v>
      </c>
      <c r="I702">
        <v>2009.0</v>
      </c>
      <c r="J702">
        <v>471750.0</v>
      </c>
      <c r="K702">
        <v>60655.0</v>
      </c>
      <c r="L702">
        <v>7.0</v>
      </c>
      <c r="M702">
        <v>2.0</v>
      </c>
      <c r="N702" t="s">
        <v>16</v>
      </c>
    </row>
    <row r="703">
      <c r="A703" s="29">
        <v>42370.0</v>
      </c>
      <c r="B703" t="s">
        <v>12</v>
      </c>
      <c r="C703">
        <v>117447.0</v>
      </c>
      <c r="D703" t="s">
        <v>61</v>
      </c>
      <c r="E703" t="s">
        <v>163</v>
      </c>
      <c r="F703" t="s">
        <v>163</v>
      </c>
      <c r="G703" t="s">
        <v>203</v>
      </c>
      <c r="H703" t="s">
        <v>203</v>
      </c>
      <c r="I703">
        <v>2013.0</v>
      </c>
      <c r="J703">
        <v>471750.0</v>
      </c>
      <c r="K703">
        <v>16144.0</v>
      </c>
      <c r="L703">
        <v>3.0</v>
      </c>
      <c r="M703">
        <v>2.0</v>
      </c>
      <c r="N703" t="s">
        <v>16</v>
      </c>
    </row>
    <row r="704">
      <c r="A704" s="29">
        <v>42370.0</v>
      </c>
      <c r="B704" t="s">
        <v>148</v>
      </c>
      <c r="C704">
        <v>62.0</v>
      </c>
      <c r="D704" t="s">
        <v>61</v>
      </c>
      <c r="E704" t="s">
        <v>163</v>
      </c>
      <c r="F704" t="s">
        <v>163</v>
      </c>
      <c r="G704" t="s">
        <v>203</v>
      </c>
      <c r="H704" t="s">
        <v>203</v>
      </c>
      <c r="I704">
        <v>2012.0</v>
      </c>
      <c r="J704">
        <v>471750.0</v>
      </c>
      <c r="K704">
        <v>23633.12799</v>
      </c>
      <c r="L704">
        <v>2.954140999</v>
      </c>
      <c r="M704">
        <v>1.0</v>
      </c>
      <c r="N704" t="s">
        <v>16</v>
      </c>
    </row>
    <row r="705">
      <c r="A705" s="29">
        <v>42370.0</v>
      </c>
      <c r="B705" t="s">
        <v>148</v>
      </c>
      <c r="C705">
        <v>206.0</v>
      </c>
      <c r="D705" t="s">
        <v>61</v>
      </c>
      <c r="E705" t="s">
        <v>240</v>
      </c>
      <c r="F705" t="s">
        <v>240</v>
      </c>
      <c r="G705" t="s">
        <v>147</v>
      </c>
      <c r="H705" t="s">
        <v>147</v>
      </c>
      <c r="I705">
        <v>2010.0</v>
      </c>
      <c r="J705">
        <v>471750.0</v>
      </c>
      <c r="K705">
        <v>37103.35386</v>
      </c>
      <c r="L705">
        <v>4.637919233</v>
      </c>
      <c r="M705">
        <v>1.0</v>
      </c>
      <c r="N705" t="s">
        <v>16</v>
      </c>
    </row>
    <row r="706">
      <c r="A706" s="29">
        <v>42370.0</v>
      </c>
      <c r="B706" t="s">
        <v>12</v>
      </c>
      <c r="C706">
        <v>136287.0</v>
      </c>
      <c r="D706" t="s">
        <v>91</v>
      </c>
      <c r="E706" t="s">
        <v>546</v>
      </c>
      <c r="F706" t="s">
        <v>546</v>
      </c>
      <c r="G706" t="s">
        <v>547</v>
      </c>
      <c r="H706" t="s">
        <v>547</v>
      </c>
      <c r="I706">
        <v>2014.0</v>
      </c>
      <c r="J706">
        <v>471750.0</v>
      </c>
      <c r="K706">
        <v>6514.0</v>
      </c>
      <c r="L706">
        <v>2.0</v>
      </c>
      <c r="M706">
        <v>2.0</v>
      </c>
      <c r="N706" t="s">
        <v>16</v>
      </c>
    </row>
    <row r="707">
      <c r="A707" s="29">
        <v>42370.0</v>
      </c>
      <c r="B707" t="s">
        <v>12</v>
      </c>
      <c r="C707" s="32" t="s">
        <v>548</v>
      </c>
      <c r="D707" t="s">
        <v>81</v>
      </c>
      <c r="E707" t="s">
        <v>253</v>
      </c>
      <c r="F707" t="s">
        <v>253</v>
      </c>
      <c r="G707" t="s">
        <v>549</v>
      </c>
      <c r="H707" t="s">
        <v>549</v>
      </c>
      <c r="I707">
        <v>2013.0</v>
      </c>
      <c r="J707">
        <v>471750.0</v>
      </c>
      <c r="K707">
        <v>60510.0</v>
      </c>
      <c r="L707">
        <v>3.0</v>
      </c>
      <c r="M707">
        <v>1.0</v>
      </c>
      <c r="N707" t="s">
        <v>16</v>
      </c>
    </row>
    <row r="708">
      <c r="A708" s="29">
        <v>42370.0</v>
      </c>
      <c r="B708" t="s">
        <v>12</v>
      </c>
      <c r="C708" s="32" t="s">
        <v>550</v>
      </c>
      <c r="D708" t="s">
        <v>32</v>
      </c>
      <c r="E708" t="s">
        <v>155</v>
      </c>
      <c r="F708" t="s">
        <v>155</v>
      </c>
      <c r="G708" t="s">
        <v>551</v>
      </c>
      <c r="H708" t="s">
        <v>551</v>
      </c>
      <c r="I708">
        <v>2009.0</v>
      </c>
      <c r="J708">
        <v>471750.0</v>
      </c>
      <c r="K708">
        <v>60655.0</v>
      </c>
      <c r="L708">
        <v>7.0</v>
      </c>
      <c r="M708">
        <v>2.0</v>
      </c>
      <c r="N708" t="s">
        <v>16</v>
      </c>
    </row>
    <row r="709">
      <c r="A709" s="29">
        <v>42370.0</v>
      </c>
      <c r="B709" t="s">
        <v>12</v>
      </c>
      <c r="C709" s="32" t="s">
        <v>552</v>
      </c>
      <c r="D709" t="s">
        <v>91</v>
      </c>
      <c r="E709" t="s">
        <v>546</v>
      </c>
      <c r="F709" t="s">
        <v>546</v>
      </c>
      <c r="G709" t="s">
        <v>547</v>
      </c>
      <c r="H709" t="s">
        <v>547</v>
      </c>
      <c r="I709">
        <v>2014.0</v>
      </c>
      <c r="J709">
        <v>471750.0</v>
      </c>
      <c r="K709">
        <v>6514.0</v>
      </c>
      <c r="L709">
        <v>2.0</v>
      </c>
      <c r="M709">
        <v>2.0</v>
      </c>
      <c r="N709" t="s">
        <v>16</v>
      </c>
    </row>
    <row r="710">
      <c r="A710" s="29">
        <v>42370.0</v>
      </c>
      <c r="B710" t="s">
        <v>12</v>
      </c>
      <c r="C710" s="32" t="s">
        <v>553</v>
      </c>
      <c r="D710" t="s">
        <v>91</v>
      </c>
      <c r="E710" t="s">
        <v>243</v>
      </c>
      <c r="F710" t="s">
        <v>243</v>
      </c>
      <c r="G710" t="s">
        <v>136</v>
      </c>
      <c r="H710" t="s">
        <v>136</v>
      </c>
      <c r="I710">
        <v>2012.0</v>
      </c>
      <c r="J710">
        <v>471750.0</v>
      </c>
      <c r="K710">
        <v>56366.0</v>
      </c>
      <c r="L710">
        <v>4.0</v>
      </c>
      <c r="M710">
        <v>1.0</v>
      </c>
      <c r="N710" t="s">
        <v>16</v>
      </c>
    </row>
    <row r="711">
      <c r="A711" s="29">
        <v>42370.0</v>
      </c>
      <c r="B711" t="s">
        <v>12</v>
      </c>
      <c r="C711" s="32" t="s">
        <v>554</v>
      </c>
      <c r="D711" t="s">
        <v>13</v>
      </c>
      <c r="E711" t="s">
        <v>324</v>
      </c>
      <c r="F711" t="s">
        <v>324</v>
      </c>
      <c r="G711" t="s">
        <v>524</v>
      </c>
      <c r="H711" t="s">
        <v>524</v>
      </c>
      <c r="I711">
        <v>2014.0</v>
      </c>
      <c r="J711">
        <v>471750.0</v>
      </c>
      <c r="K711">
        <v>14180.0</v>
      </c>
      <c r="L711">
        <v>2.0</v>
      </c>
      <c r="M711">
        <v>1.0</v>
      </c>
      <c r="N711" t="s">
        <v>16</v>
      </c>
    </row>
    <row r="712">
      <c r="A712" s="29">
        <v>42370.0</v>
      </c>
      <c r="B712" t="s">
        <v>261</v>
      </c>
      <c r="C712" t="s">
        <v>555</v>
      </c>
      <c r="D712" t="s">
        <v>61</v>
      </c>
      <c r="E712" t="s">
        <v>163</v>
      </c>
      <c r="F712" t="s">
        <v>163</v>
      </c>
      <c r="G712" t="s">
        <v>203</v>
      </c>
      <c r="H712" t="s">
        <v>203</v>
      </c>
      <c r="I712">
        <v>2014.0</v>
      </c>
      <c r="J712">
        <v>470776.7089</v>
      </c>
      <c r="K712">
        <v>60000.0</v>
      </c>
      <c r="L712">
        <v>1.0</v>
      </c>
      <c r="M712">
        <v>1.0</v>
      </c>
      <c r="N712" t="s">
        <v>16</v>
      </c>
    </row>
    <row r="713">
      <c r="A713" s="29">
        <v>42370.0</v>
      </c>
      <c r="B713" t="s">
        <v>261</v>
      </c>
      <c r="C713" t="s">
        <v>556</v>
      </c>
      <c r="D713" t="s">
        <v>61</v>
      </c>
      <c r="E713" t="s">
        <v>163</v>
      </c>
      <c r="F713" t="s">
        <v>163</v>
      </c>
      <c r="G713" t="s">
        <v>147</v>
      </c>
      <c r="H713" t="s">
        <v>147</v>
      </c>
      <c r="I713">
        <v>2013.0</v>
      </c>
      <c r="J713">
        <v>470537.7469</v>
      </c>
      <c r="K713">
        <v>80000.0</v>
      </c>
      <c r="L713">
        <v>2.0</v>
      </c>
      <c r="M713">
        <v>1.0</v>
      </c>
      <c r="N713" t="s">
        <v>16</v>
      </c>
    </row>
    <row r="714">
      <c r="A714" s="29">
        <v>42370.0</v>
      </c>
      <c r="B714" t="s">
        <v>261</v>
      </c>
      <c r="C714" t="s">
        <v>557</v>
      </c>
      <c r="D714" t="s">
        <v>61</v>
      </c>
      <c r="E714" t="s">
        <v>163</v>
      </c>
      <c r="F714" t="s">
        <v>163</v>
      </c>
      <c r="G714" t="s">
        <v>341</v>
      </c>
      <c r="H714" t="s">
        <v>341</v>
      </c>
      <c r="I714">
        <v>2013.0</v>
      </c>
      <c r="J714">
        <v>470469.2272</v>
      </c>
      <c r="K714">
        <v>40000.0</v>
      </c>
      <c r="L714">
        <v>2.0</v>
      </c>
      <c r="M714">
        <v>1.0</v>
      </c>
      <c r="N714" t="s">
        <v>16</v>
      </c>
    </row>
    <row r="715">
      <c r="A715" s="29">
        <v>42370.0</v>
      </c>
      <c r="B715" t="s">
        <v>261</v>
      </c>
      <c r="C715" t="s">
        <v>558</v>
      </c>
      <c r="D715" t="s">
        <v>61</v>
      </c>
      <c r="E715" t="s">
        <v>163</v>
      </c>
      <c r="F715" t="s">
        <v>163</v>
      </c>
      <c r="G715" t="s">
        <v>341</v>
      </c>
      <c r="H715" t="s">
        <v>341</v>
      </c>
      <c r="I715">
        <v>2014.0</v>
      </c>
      <c r="J715">
        <v>470353.0098</v>
      </c>
      <c r="K715">
        <v>70000.0</v>
      </c>
      <c r="L715">
        <v>1.0</v>
      </c>
      <c r="M715">
        <v>1.0</v>
      </c>
      <c r="N715" t="s">
        <v>16</v>
      </c>
    </row>
    <row r="716">
      <c r="A716" s="29">
        <v>42370.0</v>
      </c>
      <c r="B716" t="s">
        <v>20</v>
      </c>
      <c r="C716">
        <v>88552.0</v>
      </c>
      <c r="D716" t="s">
        <v>61</v>
      </c>
      <c r="E716" t="s">
        <v>559</v>
      </c>
      <c r="F716" t="s">
        <v>559</v>
      </c>
      <c r="G716" t="s">
        <v>203</v>
      </c>
      <c r="H716" t="s">
        <v>203</v>
      </c>
      <c r="I716">
        <v>2015.0</v>
      </c>
      <c r="J716">
        <v>470000.0</v>
      </c>
      <c r="K716">
        <v>9458.0</v>
      </c>
      <c r="L716">
        <v>0.0</v>
      </c>
      <c r="M716">
        <v>1.0</v>
      </c>
      <c r="N716" t="s">
        <v>16</v>
      </c>
    </row>
    <row r="717">
      <c r="A717" s="29">
        <v>42370.0</v>
      </c>
      <c r="B717" t="s">
        <v>20</v>
      </c>
      <c r="C717">
        <v>75100.0</v>
      </c>
      <c r="D717" t="s">
        <v>61</v>
      </c>
      <c r="E717" t="s">
        <v>163</v>
      </c>
      <c r="F717" t="s">
        <v>163</v>
      </c>
      <c r="G717" t="s">
        <v>143</v>
      </c>
      <c r="H717" t="s">
        <v>143</v>
      </c>
      <c r="I717">
        <v>2011.0</v>
      </c>
      <c r="J717">
        <v>470000.0</v>
      </c>
      <c r="K717">
        <v>51115.0</v>
      </c>
      <c r="L717">
        <v>4.0</v>
      </c>
      <c r="M717">
        <v>3.0</v>
      </c>
      <c r="N717" t="s">
        <v>16</v>
      </c>
    </row>
    <row r="718">
      <c r="A718" s="29">
        <v>42370.0</v>
      </c>
      <c r="B718" t="s">
        <v>20</v>
      </c>
      <c r="C718">
        <v>20493.0</v>
      </c>
      <c r="D718" t="s">
        <v>61</v>
      </c>
      <c r="E718" t="s">
        <v>139</v>
      </c>
      <c r="F718" t="s">
        <v>139</v>
      </c>
      <c r="G718" t="s">
        <v>289</v>
      </c>
      <c r="H718" t="s">
        <v>289</v>
      </c>
      <c r="I718">
        <v>2013.0</v>
      </c>
      <c r="J718">
        <v>470000.0</v>
      </c>
      <c r="K718">
        <v>56421.0</v>
      </c>
      <c r="L718">
        <v>2.0</v>
      </c>
      <c r="M718">
        <v>1.0</v>
      </c>
      <c r="N718" t="s">
        <v>80</v>
      </c>
    </row>
    <row r="719">
      <c r="A719" s="29">
        <v>42370.0</v>
      </c>
      <c r="B719" t="s">
        <v>148</v>
      </c>
      <c r="C719">
        <v>157.0</v>
      </c>
      <c r="D719" t="s">
        <v>61</v>
      </c>
      <c r="E719" t="s">
        <v>145</v>
      </c>
      <c r="F719" t="s">
        <v>145</v>
      </c>
      <c r="G719" t="s">
        <v>536</v>
      </c>
      <c r="H719" t="s">
        <v>536</v>
      </c>
      <c r="I719">
        <v>2010.0</v>
      </c>
      <c r="J719">
        <v>470000.0</v>
      </c>
      <c r="K719">
        <v>34475.01711</v>
      </c>
      <c r="L719">
        <v>4.309377139</v>
      </c>
      <c r="M719">
        <v>1.0</v>
      </c>
      <c r="N719" t="s">
        <v>16</v>
      </c>
    </row>
    <row r="720">
      <c r="A720" s="29">
        <v>42370.0</v>
      </c>
      <c r="B720" t="s">
        <v>20</v>
      </c>
      <c r="C720">
        <v>21380.0</v>
      </c>
      <c r="D720" t="s">
        <v>61</v>
      </c>
      <c r="E720" t="s">
        <v>139</v>
      </c>
      <c r="F720" t="s">
        <v>139</v>
      </c>
      <c r="G720" t="s">
        <v>203</v>
      </c>
      <c r="H720" t="s">
        <v>203</v>
      </c>
      <c r="I720">
        <v>2014.0</v>
      </c>
      <c r="J720">
        <v>470000.0</v>
      </c>
      <c r="K720">
        <v>10208.0</v>
      </c>
      <c r="L720">
        <v>1.0</v>
      </c>
      <c r="M720">
        <v>1.0</v>
      </c>
      <c r="N720" t="s">
        <v>80</v>
      </c>
    </row>
    <row r="721">
      <c r="A721" s="29">
        <v>42370.0</v>
      </c>
      <c r="B721" t="s">
        <v>148</v>
      </c>
      <c r="C721">
        <v>188.0</v>
      </c>
      <c r="D721" t="s">
        <v>61</v>
      </c>
      <c r="E721" t="s">
        <v>240</v>
      </c>
      <c r="F721" t="s">
        <v>240</v>
      </c>
      <c r="G721" t="s">
        <v>147</v>
      </c>
      <c r="H721" t="s">
        <v>147</v>
      </c>
      <c r="I721">
        <v>2010.0</v>
      </c>
      <c r="J721">
        <v>470000.0</v>
      </c>
      <c r="K721">
        <v>35482.5462</v>
      </c>
      <c r="L721">
        <v>4.435318275</v>
      </c>
      <c r="M721">
        <v>1.0</v>
      </c>
      <c r="N721" t="s">
        <v>16</v>
      </c>
    </row>
    <row r="722">
      <c r="A722" s="29">
        <v>42370.0</v>
      </c>
      <c r="B722" t="s">
        <v>148</v>
      </c>
      <c r="C722">
        <v>61.0</v>
      </c>
      <c r="D722" t="s">
        <v>61</v>
      </c>
      <c r="E722" t="s">
        <v>163</v>
      </c>
      <c r="F722" t="s">
        <v>163</v>
      </c>
      <c r="G722" t="s">
        <v>203</v>
      </c>
      <c r="H722" t="s">
        <v>203</v>
      </c>
      <c r="I722">
        <v>2012.0</v>
      </c>
      <c r="J722">
        <v>469900.0</v>
      </c>
      <c r="K722">
        <v>23633.12799</v>
      </c>
      <c r="L722">
        <v>2.954140999</v>
      </c>
      <c r="M722">
        <v>1.0</v>
      </c>
      <c r="N722" t="s">
        <v>16</v>
      </c>
    </row>
    <row r="723">
      <c r="A723" s="29">
        <v>42370.0</v>
      </c>
      <c r="B723" t="s">
        <v>261</v>
      </c>
      <c r="C723" t="s">
        <v>560</v>
      </c>
      <c r="D723" t="s">
        <v>61</v>
      </c>
      <c r="E723" t="s">
        <v>163</v>
      </c>
      <c r="F723" t="s">
        <v>163</v>
      </c>
      <c r="G723" t="s">
        <v>147</v>
      </c>
      <c r="H723" t="s">
        <v>147</v>
      </c>
      <c r="I723">
        <v>2012.0</v>
      </c>
      <c r="J723">
        <v>469599.7671</v>
      </c>
      <c r="K723">
        <v>60000.0</v>
      </c>
      <c r="L723">
        <v>3.0</v>
      </c>
      <c r="M723">
        <v>1.0</v>
      </c>
      <c r="N723" t="s">
        <v>16</v>
      </c>
    </row>
    <row r="724">
      <c r="A724" s="29">
        <v>42370.0</v>
      </c>
      <c r="B724" t="s">
        <v>116</v>
      </c>
      <c r="C724" t="s">
        <v>561</v>
      </c>
      <c r="D724" t="s">
        <v>61</v>
      </c>
      <c r="E724" t="s">
        <v>245</v>
      </c>
      <c r="F724" t="s">
        <v>245</v>
      </c>
      <c r="G724" t="s">
        <v>143</v>
      </c>
      <c r="H724" t="s">
        <v>143</v>
      </c>
      <c r="I724">
        <v>2012.0</v>
      </c>
      <c r="J724">
        <v>469530.0</v>
      </c>
      <c r="K724">
        <v>47138.0</v>
      </c>
      <c r="L724">
        <v>3.44109589</v>
      </c>
      <c r="M724">
        <v>2.0</v>
      </c>
      <c r="N724" t="s">
        <v>16</v>
      </c>
    </row>
    <row r="725">
      <c r="A725" s="29">
        <v>42370.0</v>
      </c>
      <c r="B725" t="s">
        <v>261</v>
      </c>
      <c r="C725" t="s">
        <v>562</v>
      </c>
      <c r="D725" t="s">
        <v>61</v>
      </c>
      <c r="E725" t="s">
        <v>163</v>
      </c>
      <c r="F725" t="s">
        <v>163</v>
      </c>
      <c r="G725" t="s">
        <v>341</v>
      </c>
      <c r="H725" t="s">
        <v>341</v>
      </c>
      <c r="I725">
        <v>2012.0</v>
      </c>
      <c r="J725">
        <v>469197.96</v>
      </c>
      <c r="K725">
        <v>10000.0</v>
      </c>
      <c r="L725">
        <v>3.0</v>
      </c>
      <c r="M725">
        <v>1.0</v>
      </c>
      <c r="N725" t="s">
        <v>16</v>
      </c>
    </row>
    <row r="726">
      <c r="A726" s="29">
        <v>42370.0</v>
      </c>
      <c r="B726" t="s">
        <v>116</v>
      </c>
      <c r="C726" t="s">
        <v>563</v>
      </c>
      <c r="D726" t="s">
        <v>61</v>
      </c>
      <c r="E726" t="s">
        <v>245</v>
      </c>
      <c r="F726" t="s">
        <v>245</v>
      </c>
      <c r="G726" t="s">
        <v>143</v>
      </c>
      <c r="H726" t="s">
        <v>143</v>
      </c>
      <c r="I726">
        <v>2012.0</v>
      </c>
      <c r="J726">
        <v>468420.0</v>
      </c>
      <c r="K726">
        <v>0.0</v>
      </c>
      <c r="L726">
        <v>3.97260274</v>
      </c>
      <c r="M726">
        <v>1.0</v>
      </c>
      <c r="N726" t="s">
        <v>16</v>
      </c>
    </row>
    <row r="727">
      <c r="A727" s="29">
        <v>42370.0</v>
      </c>
      <c r="B727" t="s">
        <v>261</v>
      </c>
      <c r="C727" t="s">
        <v>564</v>
      </c>
      <c r="D727" t="s">
        <v>61</v>
      </c>
      <c r="E727" t="s">
        <v>163</v>
      </c>
      <c r="F727" t="s">
        <v>163</v>
      </c>
      <c r="G727" t="s">
        <v>298</v>
      </c>
      <c r="H727" t="s">
        <v>298</v>
      </c>
      <c r="I727">
        <v>2015.0</v>
      </c>
      <c r="J727">
        <v>468137.2306</v>
      </c>
      <c r="K727" s="33">
        <v>100000.0</v>
      </c>
      <c r="L727">
        <v>0.0</v>
      </c>
      <c r="M727">
        <v>1.0</v>
      </c>
      <c r="N727" t="s">
        <v>16</v>
      </c>
    </row>
    <row r="728">
      <c r="A728" s="29">
        <v>42370.0</v>
      </c>
      <c r="B728" t="s">
        <v>148</v>
      </c>
      <c r="C728">
        <v>438.0</v>
      </c>
      <c r="D728" t="s">
        <v>61</v>
      </c>
      <c r="E728" t="s">
        <v>145</v>
      </c>
      <c r="F728" t="s">
        <v>145</v>
      </c>
      <c r="G728" t="s">
        <v>111</v>
      </c>
      <c r="H728" t="s">
        <v>111</v>
      </c>
      <c r="I728">
        <v>2008.0</v>
      </c>
      <c r="J728">
        <v>468000.0</v>
      </c>
      <c r="K728">
        <v>80821.35523</v>
      </c>
      <c r="L728">
        <v>6.735112936</v>
      </c>
      <c r="M728">
        <v>2.0</v>
      </c>
      <c r="N728" t="s">
        <v>16</v>
      </c>
    </row>
    <row r="729">
      <c r="A729" s="29">
        <v>42370.0</v>
      </c>
      <c r="B729" t="s">
        <v>186</v>
      </c>
      <c r="C729" t="s">
        <v>482</v>
      </c>
      <c r="D729" t="s">
        <v>61</v>
      </c>
      <c r="E729" t="s">
        <v>240</v>
      </c>
      <c r="F729" t="s">
        <v>240</v>
      </c>
      <c r="G729" t="s">
        <v>143</v>
      </c>
      <c r="H729" t="s">
        <v>143</v>
      </c>
      <c r="I729">
        <v>2013.0</v>
      </c>
      <c r="J729">
        <v>467500.0</v>
      </c>
      <c r="K729">
        <v>44279.0</v>
      </c>
      <c r="L729">
        <v>2.0</v>
      </c>
      <c r="M729">
        <v>1.0</v>
      </c>
      <c r="N729" t="s">
        <v>16</v>
      </c>
    </row>
    <row r="730">
      <c r="A730" s="29">
        <v>42370.0</v>
      </c>
      <c r="B730" t="s">
        <v>261</v>
      </c>
      <c r="C730" t="s">
        <v>565</v>
      </c>
      <c r="D730" t="s">
        <v>61</v>
      </c>
      <c r="E730" t="s">
        <v>163</v>
      </c>
      <c r="F730" t="s">
        <v>163</v>
      </c>
      <c r="G730" t="s">
        <v>298</v>
      </c>
      <c r="H730" t="s">
        <v>298</v>
      </c>
      <c r="I730">
        <v>2014.0</v>
      </c>
      <c r="J730">
        <v>466705.2939</v>
      </c>
      <c r="K730">
        <v>90000.0</v>
      </c>
      <c r="L730">
        <v>1.0</v>
      </c>
      <c r="M730">
        <v>1.0</v>
      </c>
      <c r="N730" t="s">
        <v>16</v>
      </c>
    </row>
    <row r="731">
      <c r="A731" s="29">
        <v>42370.0</v>
      </c>
      <c r="B731" t="s">
        <v>261</v>
      </c>
      <c r="C731" t="s">
        <v>566</v>
      </c>
      <c r="D731" t="s">
        <v>61</v>
      </c>
      <c r="E731" t="s">
        <v>163</v>
      </c>
      <c r="F731" t="s">
        <v>163</v>
      </c>
      <c r="G731" t="s">
        <v>147</v>
      </c>
      <c r="H731" t="s">
        <v>147</v>
      </c>
      <c r="I731">
        <v>2011.0</v>
      </c>
      <c r="J731">
        <v>466542.72</v>
      </c>
      <c r="K731">
        <v>30000.0</v>
      </c>
      <c r="L731">
        <v>4.0</v>
      </c>
      <c r="M731">
        <v>1.0</v>
      </c>
      <c r="N731" t="s">
        <v>16</v>
      </c>
    </row>
    <row r="732">
      <c r="A732" s="29">
        <v>42370.0</v>
      </c>
      <c r="B732" t="s">
        <v>12</v>
      </c>
      <c r="C732">
        <v>117285.0</v>
      </c>
      <c r="D732" t="s">
        <v>61</v>
      </c>
      <c r="E732" t="s">
        <v>559</v>
      </c>
      <c r="F732" t="s">
        <v>559</v>
      </c>
      <c r="G732" t="s">
        <v>567</v>
      </c>
      <c r="H732" t="s">
        <v>567</v>
      </c>
      <c r="I732">
        <v>2015.0</v>
      </c>
      <c r="J732">
        <v>466200.0</v>
      </c>
      <c r="K732">
        <v>6895.0</v>
      </c>
      <c r="L732">
        <v>1.0</v>
      </c>
      <c r="M732">
        <v>1.0</v>
      </c>
      <c r="N732" t="s">
        <v>16</v>
      </c>
    </row>
    <row r="733">
      <c r="A733" s="29">
        <v>42370.0</v>
      </c>
      <c r="B733" t="s">
        <v>12</v>
      </c>
      <c r="C733">
        <v>132560.0</v>
      </c>
      <c r="D733" t="s">
        <v>81</v>
      </c>
      <c r="E733" t="s">
        <v>82</v>
      </c>
      <c r="F733" t="s">
        <v>82</v>
      </c>
      <c r="G733" t="s">
        <v>541</v>
      </c>
      <c r="H733" t="s">
        <v>541</v>
      </c>
      <c r="I733">
        <v>2009.0</v>
      </c>
      <c r="J733">
        <v>466200.0</v>
      </c>
      <c r="K733">
        <v>35551.0</v>
      </c>
      <c r="L733">
        <v>7.0</v>
      </c>
      <c r="M733">
        <v>2.0</v>
      </c>
      <c r="N733" t="s">
        <v>16</v>
      </c>
    </row>
    <row r="734">
      <c r="A734" s="29">
        <v>42370.0</v>
      </c>
      <c r="B734" t="s">
        <v>12</v>
      </c>
      <c r="C734">
        <v>119611.0</v>
      </c>
      <c r="D734" t="s">
        <v>91</v>
      </c>
      <c r="E734" t="s">
        <v>234</v>
      </c>
      <c r="F734" t="s">
        <v>234</v>
      </c>
      <c r="G734" t="s">
        <v>454</v>
      </c>
      <c r="H734" t="s">
        <v>454</v>
      </c>
      <c r="I734">
        <v>2012.0</v>
      </c>
      <c r="J734">
        <v>466200.0</v>
      </c>
      <c r="K734">
        <v>35478.0</v>
      </c>
      <c r="L734">
        <v>4.0</v>
      </c>
      <c r="M734">
        <v>1.0</v>
      </c>
      <c r="N734" t="s">
        <v>16</v>
      </c>
    </row>
    <row r="735">
      <c r="A735" s="29">
        <v>42370.0</v>
      </c>
      <c r="B735" t="s">
        <v>12</v>
      </c>
      <c r="C735">
        <v>117572.0</v>
      </c>
      <c r="D735" t="s">
        <v>91</v>
      </c>
      <c r="E735" t="s">
        <v>234</v>
      </c>
      <c r="F735" t="s">
        <v>234</v>
      </c>
      <c r="G735" t="s">
        <v>454</v>
      </c>
      <c r="H735" t="s">
        <v>454</v>
      </c>
      <c r="I735">
        <v>2012.0</v>
      </c>
      <c r="J735">
        <v>466200.0</v>
      </c>
      <c r="K735">
        <v>19501.0</v>
      </c>
      <c r="L735">
        <v>4.0</v>
      </c>
      <c r="M735">
        <v>1.0</v>
      </c>
      <c r="N735" t="s">
        <v>16</v>
      </c>
    </row>
    <row r="736">
      <c r="A736" s="29">
        <v>42370.0</v>
      </c>
      <c r="B736" t="s">
        <v>12</v>
      </c>
      <c r="C736">
        <v>119971.0</v>
      </c>
      <c r="D736" t="s">
        <v>91</v>
      </c>
      <c r="E736" t="s">
        <v>234</v>
      </c>
      <c r="F736" t="s">
        <v>234</v>
      </c>
      <c r="G736" t="s">
        <v>136</v>
      </c>
      <c r="H736" t="s">
        <v>136</v>
      </c>
      <c r="I736">
        <v>2011.0</v>
      </c>
      <c r="J736">
        <v>466200.0</v>
      </c>
      <c r="K736">
        <v>44546.0</v>
      </c>
      <c r="L736">
        <v>5.0</v>
      </c>
      <c r="M736">
        <v>2.0</v>
      </c>
      <c r="N736" t="s">
        <v>16</v>
      </c>
    </row>
    <row r="737">
      <c r="A737" s="29">
        <v>42370.0</v>
      </c>
      <c r="B737" t="s">
        <v>12</v>
      </c>
      <c r="C737">
        <v>127021.0</v>
      </c>
      <c r="D737" t="s">
        <v>64</v>
      </c>
      <c r="E737" t="s">
        <v>98</v>
      </c>
      <c r="F737" t="s">
        <v>98</v>
      </c>
      <c r="G737" t="s">
        <v>568</v>
      </c>
      <c r="H737" t="s">
        <v>568</v>
      </c>
      <c r="I737">
        <v>2012.0</v>
      </c>
      <c r="J737">
        <v>466200.0</v>
      </c>
      <c r="K737">
        <v>47808.0</v>
      </c>
      <c r="L737">
        <v>4.0</v>
      </c>
      <c r="M737">
        <v>1.0</v>
      </c>
      <c r="N737" t="s">
        <v>16</v>
      </c>
    </row>
    <row r="738">
      <c r="A738" s="29">
        <v>42370.0</v>
      </c>
      <c r="B738" t="s">
        <v>12</v>
      </c>
      <c r="C738">
        <v>129509.0</v>
      </c>
      <c r="D738" t="s">
        <v>64</v>
      </c>
      <c r="E738" t="s">
        <v>98</v>
      </c>
      <c r="F738" t="s">
        <v>98</v>
      </c>
      <c r="G738" t="s">
        <v>263</v>
      </c>
      <c r="H738" t="s">
        <v>263</v>
      </c>
      <c r="I738">
        <v>2013.0</v>
      </c>
      <c r="J738">
        <v>466200.0</v>
      </c>
      <c r="K738">
        <v>65400.0</v>
      </c>
      <c r="L738">
        <v>3.0</v>
      </c>
      <c r="M738">
        <v>1.0</v>
      </c>
      <c r="N738" t="s">
        <v>16</v>
      </c>
    </row>
    <row r="739">
      <c r="A739" s="29">
        <v>42370.0</v>
      </c>
      <c r="B739" t="s">
        <v>148</v>
      </c>
      <c r="C739">
        <v>115.0</v>
      </c>
      <c r="D739" t="s">
        <v>61</v>
      </c>
      <c r="E739" t="s">
        <v>245</v>
      </c>
      <c r="F739" t="s">
        <v>245</v>
      </c>
      <c r="G739" t="s">
        <v>289</v>
      </c>
      <c r="H739" t="s">
        <v>289</v>
      </c>
      <c r="I739">
        <v>2011.0</v>
      </c>
      <c r="J739">
        <v>466200.0</v>
      </c>
      <c r="K739">
        <v>30773.44285</v>
      </c>
      <c r="L739">
        <v>3.846680356</v>
      </c>
      <c r="M739">
        <v>1.0</v>
      </c>
      <c r="N739" t="s">
        <v>16</v>
      </c>
    </row>
    <row r="740">
      <c r="A740" s="29">
        <v>42370.0</v>
      </c>
      <c r="B740" t="s">
        <v>12</v>
      </c>
      <c r="C740">
        <v>123309.0</v>
      </c>
      <c r="D740" t="s">
        <v>61</v>
      </c>
      <c r="E740" t="s">
        <v>245</v>
      </c>
      <c r="F740" t="s">
        <v>245</v>
      </c>
      <c r="G740" t="s">
        <v>143</v>
      </c>
      <c r="H740" t="s">
        <v>143</v>
      </c>
      <c r="I740">
        <v>2013.0</v>
      </c>
      <c r="J740">
        <v>466200.0</v>
      </c>
      <c r="K740">
        <v>31833.0</v>
      </c>
      <c r="L740">
        <v>3.0</v>
      </c>
      <c r="M740">
        <v>1.0</v>
      </c>
      <c r="N740" t="s">
        <v>16</v>
      </c>
    </row>
    <row r="741">
      <c r="A741" s="29">
        <v>42370.0</v>
      </c>
      <c r="B741" t="s">
        <v>12</v>
      </c>
      <c r="C741">
        <v>128341.0</v>
      </c>
      <c r="D741" t="s">
        <v>61</v>
      </c>
      <c r="E741" t="s">
        <v>443</v>
      </c>
      <c r="F741" t="s">
        <v>443</v>
      </c>
      <c r="G741" t="s">
        <v>203</v>
      </c>
      <c r="H741" t="s">
        <v>203</v>
      </c>
      <c r="I741">
        <v>2014.0</v>
      </c>
      <c r="J741">
        <v>466200.0</v>
      </c>
      <c r="K741">
        <v>4539.0</v>
      </c>
      <c r="L741">
        <v>2.0</v>
      </c>
      <c r="M741">
        <v>1.0</v>
      </c>
      <c r="N741" t="s">
        <v>16</v>
      </c>
    </row>
    <row r="742">
      <c r="A742" s="29">
        <v>42370.0</v>
      </c>
      <c r="B742" t="s">
        <v>116</v>
      </c>
      <c r="C742" t="s">
        <v>569</v>
      </c>
      <c r="D742" t="s">
        <v>61</v>
      </c>
      <c r="E742" t="s">
        <v>163</v>
      </c>
      <c r="F742" t="s">
        <v>163</v>
      </c>
      <c r="G742" t="s">
        <v>203</v>
      </c>
      <c r="H742" t="s">
        <v>203</v>
      </c>
      <c r="I742">
        <v>2012.0</v>
      </c>
      <c r="J742">
        <v>466200.0</v>
      </c>
      <c r="K742">
        <v>54110.0</v>
      </c>
      <c r="L742">
        <v>3.882191781</v>
      </c>
      <c r="M742">
        <v>1.0</v>
      </c>
      <c r="N742" t="s">
        <v>16</v>
      </c>
    </row>
    <row r="743">
      <c r="A743" s="29">
        <v>42370.0</v>
      </c>
      <c r="B743" t="s">
        <v>12</v>
      </c>
      <c r="C743">
        <v>132233.0</v>
      </c>
      <c r="D743" t="s">
        <v>61</v>
      </c>
      <c r="E743" t="s">
        <v>202</v>
      </c>
      <c r="F743" t="s">
        <v>202</v>
      </c>
      <c r="G743" t="s">
        <v>111</v>
      </c>
      <c r="H743" t="s">
        <v>111</v>
      </c>
      <c r="I743">
        <v>2012.0</v>
      </c>
      <c r="J743">
        <v>466200.0</v>
      </c>
      <c r="K743">
        <v>87269.0</v>
      </c>
      <c r="L743">
        <v>4.0</v>
      </c>
      <c r="M743">
        <v>1.0</v>
      </c>
      <c r="N743" t="s">
        <v>16</v>
      </c>
    </row>
    <row r="744">
      <c r="A744" s="29">
        <v>42370.0</v>
      </c>
      <c r="B744" t="s">
        <v>12</v>
      </c>
      <c r="C744">
        <v>119849.0</v>
      </c>
      <c r="D744" t="s">
        <v>61</v>
      </c>
      <c r="E744" t="s">
        <v>139</v>
      </c>
      <c r="F744" t="s">
        <v>139</v>
      </c>
      <c r="G744" t="s">
        <v>143</v>
      </c>
      <c r="H744" t="s">
        <v>143</v>
      </c>
      <c r="I744">
        <v>2011.0</v>
      </c>
      <c r="J744">
        <v>466200.0</v>
      </c>
      <c r="K744">
        <v>38150.0</v>
      </c>
      <c r="L744">
        <v>5.0</v>
      </c>
      <c r="M744">
        <v>1.0</v>
      </c>
      <c r="N744" t="s">
        <v>16</v>
      </c>
    </row>
    <row r="745">
      <c r="A745" s="29">
        <v>42370.0</v>
      </c>
      <c r="B745" t="s">
        <v>148</v>
      </c>
      <c r="C745">
        <v>437.0</v>
      </c>
      <c r="D745" t="s">
        <v>61</v>
      </c>
      <c r="E745" t="s">
        <v>145</v>
      </c>
      <c r="F745" t="s">
        <v>145</v>
      </c>
      <c r="G745" t="s">
        <v>111</v>
      </c>
      <c r="H745" t="s">
        <v>111</v>
      </c>
      <c r="I745">
        <v>2008.0</v>
      </c>
      <c r="J745">
        <v>466200.0</v>
      </c>
      <c r="K745">
        <v>80821.35523</v>
      </c>
      <c r="L745">
        <v>6.735112936</v>
      </c>
      <c r="M745">
        <v>2.0</v>
      </c>
      <c r="N745" t="s">
        <v>16</v>
      </c>
    </row>
    <row r="746">
      <c r="A746" s="29">
        <v>42370.0</v>
      </c>
      <c r="B746" t="s">
        <v>148</v>
      </c>
      <c r="C746">
        <v>171.0</v>
      </c>
      <c r="D746" t="s">
        <v>61</v>
      </c>
      <c r="E746" t="s">
        <v>240</v>
      </c>
      <c r="F746" t="s">
        <v>240</v>
      </c>
      <c r="G746" t="s">
        <v>147</v>
      </c>
      <c r="H746" t="s">
        <v>147</v>
      </c>
      <c r="I746">
        <v>2010.0</v>
      </c>
      <c r="J746">
        <v>466200.0</v>
      </c>
      <c r="K746">
        <v>34869.26762</v>
      </c>
      <c r="L746">
        <v>4.358658453</v>
      </c>
      <c r="M746">
        <v>1.0</v>
      </c>
      <c r="N746" t="s">
        <v>16</v>
      </c>
    </row>
    <row r="747">
      <c r="A747" s="29">
        <v>42370.0</v>
      </c>
      <c r="B747" t="s">
        <v>12</v>
      </c>
      <c r="C747" s="32" t="s">
        <v>570</v>
      </c>
      <c r="D747" t="s">
        <v>61</v>
      </c>
      <c r="E747" t="s">
        <v>202</v>
      </c>
      <c r="F747" t="s">
        <v>202</v>
      </c>
      <c r="G747" t="s">
        <v>128</v>
      </c>
      <c r="H747" t="s">
        <v>128</v>
      </c>
      <c r="I747">
        <v>2012.0</v>
      </c>
      <c r="J747">
        <v>466200.0</v>
      </c>
      <c r="K747">
        <v>87269.0</v>
      </c>
      <c r="L747">
        <v>4.0</v>
      </c>
      <c r="M747">
        <v>1.0</v>
      </c>
      <c r="N747" t="s">
        <v>16</v>
      </c>
    </row>
    <row r="748">
      <c r="A748" s="29">
        <v>42370.0</v>
      </c>
      <c r="B748" t="s">
        <v>12</v>
      </c>
      <c r="C748" s="32" t="s">
        <v>571</v>
      </c>
      <c r="D748" t="s">
        <v>81</v>
      </c>
      <c r="E748" t="s">
        <v>82</v>
      </c>
      <c r="F748" t="s">
        <v>82</v>
      </c>
      <c r="G748" t="s">
        <v>541</v>
      </c>
      <c r="H748" t="s">
        <v>541</v>
      </c>
      <c r="I748">
        <v>2009.0</v>
      </c>
      <c r="J748">
        <v>466200.0</v>
      </c>
      <c r="K748">
        <v>35551.0</v>
      </c>
      <c r="L748">
        <v>7.0</v>
      </c>
      <c r="M748">
        <v>2.0</v>
      </c>
      <c r="N748" t="s">
        <v>16</v>
      </c>
    </row>
    <row r="749">
      <c r="A749" s="29">
        <v>42370.0</v>
      </c>
      <c r="B749" t="s">
        <v>261</v>
      </c>
      <c r="C749" t="s">
        <v>572</v>
      </c>
      <c r="D749" t="s">
        <v>61</v>
      </c>
      <c r="E749" t="s">
        <v>163</v>
      </c>
      <c r="F749" t="s">
        <v>163</v>
      </c>
      <c r="G749" t="s">
        <v>203</v>
      </c>
      <c r="H749" t="s">
        <v>203</v>
      </c>
      <c r="I749">
        <v>2013.0</v>
      </c>
      <c r="J749">
        <v>466088.0</v>
      </c>
      <c r="K749">
        <v>30000.0</v>
      </c>
      <c r="L749">
        <v>2.0</v>
      </c>
      <c r="M749">
        <v>1.0</v>
      </c>
      <c r="N749" t="s">
        <v>16</v>
      </c>
    </row>
    <row r="750">
      <c r="A750" s="29">
        <v>42370.0</v>
      </c>
      <c r="B750" t="s">
        <v>261</v>
      </c>
      <c r="C750" t="s">
        <v>573</v>
      </c>
      <c r="D750" t="s">
        <v>61</v>
      </c>
      <c r="E750" t="s">
        <v>163</v>
      </c>
      <c r="F750" t="s">
        <v>163</v>
      </c>
      <c r="G750" t="s">
        <v>298</v>
      </c>
      <c r="H750" t="s">
        <v>298</v>
      </c>
      <c r="I750">
        <v>2012.0</v>
      </c>
      <c r="J750">
        <v>465890.04</v>
      </c>
      <c r="K750">
        <v>40000.0</v>
      </c>
      <c r="L750">
        <v>3.0</v>
      </c>
      <c r="M750">
        <v>1.0</v>
      </c>
      <c r="N750" t="s">
        <v>16</v>
      </c>
    </row>
    <row r="751">
      <c r="A751" s="29">
        <v>42370.0</v>
      </c>
      <c r="B751" t="s">
        <v>186</v>
      </c>
      <c r="C751" t="s">
        <v>481</v>
      </c>
      <c r="D751" t="s">
        <v>61</v>
      </c>
      <c r="E751" t="s">
        <v>145</v>
      </c>
      <c r="F751" t="s">
        <v>145</v>
      </c>
      <c r="G751" t="s">
        <v>289</v>
      </c>
      <c r="H751" t="s">
        <v>289</v>
      </c>
      <c r="I751">
        <v>2012.0</v>
      </c>
      <c r="J751">
        <v>465000.0</v>
      </c>
      <c r="K751">
        <v>114538.0</v>
      </c>
      <c r="L751">
        <v>3.0</v>
      </c>
      <c r="M751">
        <v>1.0</v>
      </c>
      <c r="N751" t="s">
        <v>16</v>
      </c>
    </row>
    <row r="752">
      <c r="A752" s="29">
        <v>42370.0</v>
      </c>
      <c r="B752" t="s">
        <v>116</v>
      </c>
      <c r="C752" t="s">
        <v>517</v>
      </c>
      <c r="D752" t="s">
        <v>61</v>
      </c>
      <c r="E752" t="s">
        <v>145</v>
      </c>
      <c r="F752" t="s">
        <v>145</v>
      </c>
      <c r="G752" t="s">
        <v>143</v>
      </c>
      <c r="H752" t="s">
        <v>143</v>
      </c>
      <c r="I752">
        <v>2012.0</v>
      </c>
      <c r="J752">
        <v>465000.0</v>
      </c>
      <c r="K752">
        <v>1010277.0</v>
      </c>
      <c r="L752">
        <v>3.830136986</v>
      </c>
      <c r="M752">
        <v>2.0</v>
      </c>
      <c r="N752" t="s">
        <v>16</v>
      </c>
    </row>
    <row r="753">
      <c r="A753" s="29">
        <v>42370.0</v>
      </c>
      <c r="B753" t="s">
        <v>148</v>
      </c>
      <c r="C753">
        <v>241.0</v>
      </c>
      <c r="D753" t="s">
        <v>61</v>
      </c>
      <c r="E753" t="s">
        <v>145</v>
      </c>
      <c r="F753" t="s">
        <v>145</v>
      </c>
      <c r="G753" t="s">
        <v>264</v>
      </c>
      <c r="H753" t="s">
        <v>264</v>
      </c>
      <c r="I753">
        <v>2010.0</v>
      </c>
      <c r="J753">
        <v>465000.0</v>
      </c>
      <c r="K753">
        <v>57954.82547</v>
      </c>
      <c r="L753">
        <v>4.829568789</v>
      </c>
      <c r="M753">
        <v>1.0</v>
      </c>
      <c r="N753" t="s">
        <v>16</v>
      </c>
    </row>
    <row r="754">
      <c r="A754" s="29">
        <v>42370.0</v>
      </c>
      <c r="B754" t="s">
        <v>148</v>
      </c>
      <c r="C754">
        <v>280.0</v>
      </c>
      <c r="D754" t="s">
        <v>61</v>
      </c>
      <c r="E754" t="s">
        <v>145</v>
      </c>
      <c r="F754" t="s">
        <v>145</v>
      </c>
      <c r="G754" t="s">
        <v>203</v>
      </c>
      <c r="H754" t="s">
        <v>203</v>
      </c>
      <c r="I754">
        <v>2009.0</v>
      </c>
      <c r="J754">
        <v>465000.0</v>
      </c>
      <c r="K754">
        <v>42491.44422</v>
      </c>
      <c r="L754">
        <v>5.311430527</v>
      </c>
      <c r="M754">
        <v>2.0</v>
      </c>
      <c r="N754" t="s">
        <v>16</v>
      </c>
    </row>
    <row r="755">
      <c r="A755" s="29">
        <v>42370.0</v>
      </c>
      <c r="B755" t="s">
        <v>261</v>
      </c>
      <c r="C755" t="s">
        <v>574</v>
      </c>
      <c r="D755" t="s">
        <v>61</v>
      </c>
      <c r="E755" t="s">
        <v>163</v>
      </c>
      <c r="F755" t="s">
        <v>163</v>
      </c>
      <c r="G755" t="s">
        <v>203</v>
      </c>
      <c r="H755" t="s">
        <v>203</v>
      </c>
      <c r="I755">
        <v>2012.0</v>
      </c>
      <c r="J755">
        <v>464642.64</v>
      </c>
      <c r="K755">
        <v>1000.0</v>
      </c>
      <c r="L755">
        <v>3.0</v>
      </c>
      <c r="M755">
        <v>1.0</v>
      </c>
      <c r="N755" t="s">
        <v>16</v>
      </c>
    </row>
    <row r="756">
      <c r="A756" s="29">
        <v>42370.0</v>
      </c>
      <c r="B756" t="s">
        <v>261</v>
      </c>
      <c r="C756" t="s">
        <v>575</v>
      </c>
      <c r="D756" t="s">
        <v>61</v>
      </c>
      <c r="E756" t="s">
        <v>163</v>
      </c>
      <c r="F756" t="s">
        <v>163</v>
      </c>
      <c r="G756" t="s">
        <v>536</v>
      </c>
      <c r="H756" t="s">
        <v>536</v>
      </c>
      <c r="I756">
        <v>2015.0</v>
      </c>
      <c r="J756">
        <v>464100.0</v>
      </c>
      <c r="K756">
        <v>10000.0</v>
      </c>
      <c r="L756">
        <v>0.0</v>
      </c>
      <c r="M756">
        <v>1.0</v>
      </c>
      <c r="N756" t="s">
        <v>16</v>
      </c>
    </row>
    <row r="757">
      <c r="A757" s="29">
        <v>42370.0</v>
      </c>
      <c r="B757" t="s">
        <v>261</v>
      </c>
      <c r="C757" t="s">
        <v>576</v>
      </c>
      <c r="D757" t="s">
        <v>61</v>
      </c>
      <c r="E757" t="s">
        <v>163</v>
      </c>
      <c r="F757" t="s">
        <v>163</v>
      </c>
      <c r="G757" t="s">
        <v>298</v>
      </c>
      <c r="H757" t="s">
        <v>298</v>
      </c>
      <c r="I757">
        <v>2011.0</v>
      </c>
      <c r="J757">
        <v>462672.0</v>
      </c>
      <c r="K757">
        <v>10000.0</v>
      </c>
      <c r="L757">
        <v>4.0</v>
      </c>
      <c r="M757">
        <v>1.0</v>
      </c>
      <c r="N757" t="s">
        <v>16</v>
      </c>
    </row>
    <row r="758">
      <c r="A758" s="29">
        <v>42370.0</v>
      </c>
      <c r="B758" t="s">
        <v>261</v>
      </c>
      <c r="C758" t="s">
        <v>577</v>
      </c>
      <c r="D758" t="s">
        <v>61</v>
      </c>
      <c r="E758" t="s">
        <v>163</v>
      </c>
      <c r="F758" t="s">
        <v>163</v>
      </c>
      <c r="G758" t="s">
        <v>147</v>
      </c>
      <c r="H758" t="s">
        <v>147</v>
      </c>
      <c r="I758">
        <v>2015.0</v>
      </c>
      <c r="J758">
        <v>462284.0885</v>
      </c>
      <c r="K758">
        <v>120000.0</v>
      </c>
      <c r="L758">
        <v>0.0</v>
      </c>
      <c r="M758">
        <v>1.0</v>
      </c>
      <c r="N758" t="s">
        <v>16</v>
      </c>
    </row>
    <row r="759">
      <c r="A759" s="29">
        <v>42370.0</v>
      </c>
      <c r="B759" t="s">
        <v>261</v>
      </c>
      <c r="C759" t="s">
        <v>578</v>
      </c>
      <c r="D759" t="s">
        <v>61</v>
      </c>
      <c r="E759" t="s">
        <v>163</v>
      </c>
      <c r="F759" t="s">
        <v>163</v>
      </c>
      <c r="G759" t="s">
        <v>298</v>
      </c>
      <c r="H759" t="s">
        <v>298</v>
      </c>
      <c r="I759">
        <v>2013.0</v>
      </c>
      <c r="J759">
        <v>462200.5297</v>
      </c>
      <c r="K759">
        <v>70000.0</v>
      </c>
      <c r="L759">
        <v>2.0</v>
      </c>
      <c r="M759">
        <v>1.0</v>
      </c>
      <c r="N759" t="s">
        <v>16</v>
      </c>
    </row>
    <row r="760">
      <c r="A760" s="29">
        <v>42370.0</v>
      </c>
      <c r="B760" t="s">
        <v>261</v>
      </c>
      <c r="C760" t="s">
        <v>579</v>
      </c>
      <c r="D760" t="s">
        <v>61</v>
      </c>
      <c r="E760" t="s">
        <v>163</v>
      </c>
      <c r="F760" t="s">
        <v>163</v>
      </c>
      <c r="G760" t="s">
        <v>341</v>
      </c>
      <c r="H760" t="s">
        <v>341</v>
      </c>
      <c r="I760">
        <v>2013.0</v>
      </c>
      <c r="J760">
        <v>461059.8427</v>
      </c>
      <c r="K760">
        <v>50000.0</v>
      </c>
      <c r="L760">
        <v>2.0</v>
      </c>
      <c r="M760">
        <v>1.0</v>
      </c>
      <c r="N760" t="s">
        <v>16</v>
      </c>
    </row>
    <row r="761">
      <c r="A761" s="29">
        <v>42370.0</v>
      </c>
      <c r="B761" t="s">
        <v>261</v>
      </c>
      <c r="C761" t="s">
        <v>580</v>
      </c>
      <c r="D761" t="s">
        <v>61</v>
      </c>
      <c r="E761" t="s">
        <v>163</v>
      </c>
      <c r="F761" t="s">
        <v>163</v>
      </c>
      <c r="G761" t="s">
        <v>147</v>
      </c>
      <c r="H761" t="s">
        <v>147</v>
      </c>
      <c r="I761">
        <v>2010.0</v>
      </c>
      <c r="J761">
        <v>460901.3616</v>
      </c>
      <c r="K761">
        <v>1000.0</v>
      </c>
      <c r="L761">
        <v>5.0</v>
      </c>
      <c r="M761">
        <v>1.0</v>
      </c>
      <c r="N761" t="s">
        <v>16</v>
      </c>
    </row>
    <row r="762">
      <c r="A762" s="29">
        <v>42370.0</v>
      </c>
      <c r="B762" t="s">
        <v>261</v>
      </c>
      <c r="C762" t="s">
        <v>581</v>
      </c>
      <c r="D762" t="s">
        <v>61</v>
      </c>
      <c r="E762" t="s">
        <v>163</v>
      </c>
      <c r="F762" t="s">
        <v>163</v>
      </c>
      <c r="G762" t="s">
        <v>147</v>
      </c>
      <c r="H762" t="s">
        <v>147</v>
      </c>
      <c r="I762">
        <v>2014.0</v>
      </c>
      <c r="J762">
        <v>460870.0554</v>
      </c>
      <c r="K762">
        <v>110000.0</v>
      </c>
      <c r="L762">
        <v>1.0</v>
      </c>
      <c r="M762">
        <v>1.0</v>
      </c>
      <c r="N762" t="s">
        <v>16</v>
      </c>
    </row>
    <row r="763">
      <c r="A763" s="29">
        <v>42370.0</v>
      </c>
      <c r="B763" t="s">
        <v>186</v>
      </c>
      <c r="C763" t="s">
        <v>582</v>
      </c>
      <c r="D763" t="s">
        <v>61</v>
      </c>
      <c r="E763" t="s">
        <v>245</v>
      </c>
      <c r="F763" t="s">
        <v>245</v>
      </c>
      <c r="G763" t="s">
        <v>143</v>
      </c>
      <c r="H763" t="s">
        <v>143</v>
      </c>
      <c r="I763">
        <v>2012.0</v>
      </c>
      <c r="J763">
        <v>460650.0</v>
      </c>
      <c r="K763">
        <v>38287.0</v>
      </c>
      <c r="L763">
        <v>3.0</v>
      </c>
      <c r="M763">
        <v>1.0</v>
      </c>
      <c r="N763" t="s">
        <v>16</v>
      </c>
    </row>
    <row r="764">
      <c r="A764" s="29">
        <v>42370.0</v>
      </c>
      <c r="B764" t="s">
        <v>148</v>
      </c>
      <c r="C764">
        <v>156.0</v>
      </c>
      <c r="D764" t="s">
        <v>61</v>
      </c>
      <c r="E764" t="s">
        <v>145</v>
      </c>
      <c r="F764" t="s">
        <v>145</v>
      </c>
      <c r="G764" t="s">
        <v>536</v>
      </c>
      <c r="H764" t="s">
        <v>536</v>
      </c>
      <c r="I764">
        <v>2010.0</v>
      </c>
      <c r="J764">
        <v>460650.0</v>
      </c>
      <c r="K764">
        <v>34475.01711</v>
      </c>
      <c r="L764">
        <v>4.309377139</v>
      </c>
      <c r="M764">
        <v>1.0</v>
      </c>
      <c r="N764" t="s">
        <v>16</v>
      </c>
    </row>
    <row r="765">
      <c r="A765" s="29">
        <v>42370.0</v>
      </c>
      <c r="B765" t="s">
        <v>148</v>
      </c>
      <c r="C765">
        <v>279.0</v>
      </c>
      <c r="D765" t="s">
        <v>61</v>
      </c>
      <c r="E765" t="s">
        <v>145</v>
      </c>
      <c r="F765" t="s">
        <v>145</v>
      </c>
      <c r="G765" t="s">
        <v>203</v>
      </c>
      <c r="H765" t="s">
        <v>203</v>
      </c>
      <c r="I765">
        <v>2009.0</v>
      </c>
      <c r="J765">
        <v>460650.0</v>
      </c>
      <c r="K765">
        <v>42491.44422</v>
      </c>
      <c r="L765">
        <v>5.311430527</v>
      </c>
      <c r="M765">
        <v>2.0</v>
      </c>
      <c r="N765" t="s">
        <v>16</v>
      </c>
    </row>
    <row r="766">
      <c r="A766" s="29">
        <v>42370.0</v>
      </c>
      <c r="B766" t="s">
        <v>20</v>
      </c>
      <c r="C766">
        <v>68548.0</v>
      </c>
      <c r="D766" t="s">
        <v>273</v>
      </c>
      <c r="E766" t="s">
        <v>583</v>
      </c>
      <c r="F766" t="s">
        <v>583</v>
      </c>
      <c r="G766" t="s">
        <v>83</v>
      </c>
      <c r="H766" t="s">
        <v>83</v>
      </c>
      <c r="I766">
        <v>2012.0</v>
      </c>
      <c r="J766">
        <v>460000.0</v>
      </c>
      <c r="K766">
        <v>25888.0</v>
      </c>
      <c r="L766">
        <v>3.0</v>
      </c>
      <c r="M766">
        <v>1.0</v>
      </c>
      <c r="N766" t="s">
        <v>16</v>
      </c>
    </row>
    <row r="767">
      <c r="A767" s="29">
        <v>42370.0</v>
      </c>
      <c r="B767" t="s">
        <v>148</v>
      </c>
      <c r="C767">
        <v>106.0</v>
      </c>
      <c r="D767" t="s">
        <v>61</v>
      </c>
      <c r="E767" t="s">
        <v>245</v>
      </c>
      <c r="F767" t="s">
        <v>245</v>
      </c>
      <c r="G767" t="s">
        <v>147</v>
      </c>
      <c r="H767" t="s">
        <v>147</v>
      </c>
      <c r="I767">
        <v>2011.0</v>
      </c>
      <c r="J767">
        <v>460000.0</v>
      </c>
      <c r="K767">
        <v>44813.14169</v>
      </c>
      <c r="L767">
        <v>3.734428474</v>
      </c>
      <c r="M767">
        <v>1.0</v>
      </c>
      <c r="N767" t="s">
        <v>16</v>
      </c>
    </row>
    <row r="768">
      <c r="A768" s="29">
        <v>42370.0</v>
      </c>
      <c r="B768" t="s">
        <v>148</v>
      </c>
      <c r="C768">
        <v>118.0</v>
      </c>
      <c r="D768" t="s">
        <v>61</v>
      </c>
      <c r="E768" t="s">
        <v>163</v>
      </c>
      <c r="F768" t="s">
        <v>163</v>
      </c>
      <c r="G768" t="s">
        <v>147</v>
      </c>
      <c r="H768" t="s">
        <v>147</v>
      </c>
      <c r="I768">
        <v>2011.0</v>
      </c>
      <c r="J768">
        <v>460000.0</v>
      </c>
      <c r="K768">
        <v>30795.34566</v>
      </c>
      <c r="L768">
        <v>3.849418207</v>
      </c>
      <c r="M768">
        <v>1.0</v>
      </c>
      <c r="N768" t="s">
        <v>16</v>
      </c>
    </row>
    <row r="769">
      <c r="A769" s="29">
        <v>42370.0</v>
      </c>
      <c r="B769" t="s">
        <v>148</v>
      </c>
      <c r="C769">
        <v>110.0</v>
      </c>
      <c r="D769" t="s">
        <v>61</v>
      </c>
      <c r="E769" t="s">
        <v>145</v>
      </c>
      <c r="F769" t="s">
        <v>145</v>
      </c>
      <c r="G769" t="s">
        <v>143</v>
      </c>
      <c r="H769" t="s">
        <v>143</v>
      </c>
      <c r="I769">
        <v>2011.0</v>
      </c>
      <c r="J769">
        <v>460000.0</v>
      </c>
      <c r="K769">
        <v>45338.80903</v>
      </c>
      <c r="L769">
        <v>3.778234086</v>
      </c>
      <c r="M769">
        <v>1.0</v>
      </c>
      <c r="N769" t="s">
        <v>16</v>
      </c>
    </row>
    <row r="770">
      <c r="A770" s="29">
        <v>42370.0</v>
      </c>
      <c r="B770" t="s">
        <v>20</v>
      </c>
      <c r="C770">
        <v>67770.0</v>
      </c>
      <c r="D770" t="s">
        <v>61</v>
      </c>
      <c r="E770" t="s">
        <v>139</v>
      </c>
      <c r="F770" t="s">
        <v>139</v>
      </c>
      <c r="G770" t="s">
        <v>203</v>
      </c>
      <c r="H770" t="s">
        <v>203</v>
      </c>
      <c r="I770">
        <v>2013.0</v>
      </c>
      <c r="J770">
        <v>460000.0</v>
      </c>
      <c r="K770">
        <v>30064.0</v>
      </c>
      <c r="L770">
        <v>2.0</v>
      </c>
      <c r="M770">
        <v>2.0</v>
      </c>
      <c r="N770" t="s">
        <v>140</v>
      </c>
    </row>
    <row r="771">
      <c r="A771" s="29">
        <v>42370.0</v>
      </c>
      <c r="B771" t="s">
        <v>148</v>
      </c>
      <c r="C771">
        <v>205.0</v>
      </c>
      <c r="D771" t="s">
        <v>61</v>
      </c>
      <c r="E771" t="s">
        <v>240</v>
      </c>
      <c r="F771" t="s">
        <v>240</v>
      </c>
      <c r="G771" t="s">
        <v>147</v>
      </c>
      <c r="H771" t="s">
        <v>147</v>
      </c>
      <c r="I771">
        <v>2010.0</v>
      </c>
      <c r="J771">
        <v>460000.0</v>
      </c>
      <c r="K771">
        <v>37103.35386</v>
      </c>
      <c r="L771">
        <v>4.637919233</v>
      </c>
      <c r="M771">
        <v>1.0</v>
      </c>
      <c r="N771" t="s">
        <v>16</v>
      </c>
    </row>
    <row r="772">
      <c r="A772" s="29">
        <v>42370.0</v>
      </c>
      <c r="B772" t="s">
        <v>261</v>
      </c>
      <c r="C772" t="s">
        <v>584</v>
      </c>
      <c r="D772" t="s">
        <v>61</v>
      </c>
      <c r="E772" t="s">
        <v>163</v>
      </c>
      <c r="F772" t="s">
        <v>163</v>
      </c>
      <c r="G772" t="s">
        <v>341</v>
      </c>
      <c r="H772" t="s">
        <v>341</v>
      </c>
      <c r="I772">
        <v>2012.0</v>
      </c>
      <c r="J772">
        <v>459998.0</v>
      </c>
      <c r="K772">
        <v>20000.0</v>
      </c>
      <c r="L772">
        <v>3.0</v>
      </c>
      <c r="M772">
        <v>1.0</v>
      </c>
      <c r="N772" t="s">
        <v>16</v>
      </c>
    </row>
    <row r="773">
      <c r="A773" s="29">
        <v>42370.0</v>
      </c>
      <c r="B773" t="s">
        <v>261</v>
      </c>
      <c r="C773" t="s">
        <v>585</v>
      </c>
      <c r="D773" t="s">
        <v>61</v>
      </c>
      <c r="E773" t="s">
        <v>163</v>
      </c>
      <c r="F773" t="s">
        <v>163</v>
      </c>
      <c r="G773" t="s">
        <v>203</v>
      </c>
      <c r="H773" t="s">
        <v>203</v>
      </c>
      <c r="I773">
        <v>2015.0</v>
      </c>
      <c r="J773">
        <v>458054.5033</v>
      </c>
      <c r="K773">
        <v>80000.0</v>
      </c>
      <c r="L773">
        <v>0.0</v>
      </c>
      <c r="M773">
        <v>1.0</v>
      </c>
      <c r="N773" t="s">
        <v>16</v>
      </c>
    </row>
    <row r="774">
      <c r="A774" s="29">
        <v>42370.0</v>
      </c>
      <c r="B774" t="s">
        <v>148</v>
      </c>
      <c r="C774">
        <v>139.0</v>
      </c>
      <c r="D774" t="s">
        <v>91</v>
      </c>
      <c r="E774" t="s">
        <v>234</v>
      </c>
      <c r="F774" t="s">
        <v>234</v>
      </c>
      <c r="G774" t="s">
        <v>136</v>
      </c>
      <c r="H774" t="s">
        <v>136</v>
      </c>
      <c r="I774">
        <v>2011.0</v>
      </c>
      <c r="J774">
        <v>458000.0</v>
      </c>
      <c r="K774">
        <v>47704.31212</v>
      </c>
      <c r="L774">
        <v>3.975359343</v>
      </c>
      <c r="M774">
        <v>1.0</v>
      </c>
      <c r="N774" t="s">
        <v>16</v>
      </c>
    </row>
    <row r="775">
      <c r="A775" s="29">
        <v>42370.0</v>
      </c>
      <c r="B775" t="s">
        <v>116</v>
      </c>
      <c r="C775" t="s">
        <v>586</v>
      </c>
      <c r="D775" t="s">
        <v>61</v>
      </c>
      <c r="E775" t="s">
        <v>245</v>
      </c>
      <c r="F775" t="s">
        <v>245</v>
      </c>
      <c r="G775" t="s">
        <v>143</v>
      </c>
      <c r="H775" t="s">
        <v>143</v>
      </c>
      <c r="I775">
        <v>2011.0</v>
      </c>
      <c r="J775">
        <v>457875.0</v>
      </c>
      <c r="K775">
        <v>69693.0</v>
      </c>
      <c r="L775">
        <v>3.610958904</v>
      </c>
      <c r="M775">
        <v>1.0</v>
      </c>
      <c r="N775" t="s">
        <v>16</v>
      </c>
    </row>
    <row r="776">
      <c r="A776" s="29">
        <v>42370.0</v>
      </c>
      <c r="B776" t="s">
        <v>261</v>
      </c>
      <c r="C776" t="s">
        <v>587</v>
      </c>
      <c r="D776" t="s">
        <v>61</v>
      </c>
      <c r="E776" t="s">
        <v>163</v>
      </c>
      <c r="F776" t="s">
        <v>163</v>
      </c>
      <c r="G776" t="s">
        <v>536</v>
      </c>
      <c r="H776" t="s">
        <v>536</v>
      </c>
      <c r="I776">
        <v>2014.0</v>
      </c>
      <c r="J776">
        <v>457776.0</v>
      </c>
      <c r="K776">
        <v>1000.0</v>
      </c>
      <c r="L776">
        <v>1.0</v>
      </c>
      <c r="M776">
        <v>1.0</v>
      </c>
      <c r="N776" t="s">
        <v>16</v>
      </c>
    </row>
    <row r="777">
      <c r="A777" s="29">
        <v>42370.0</v>
      </c>
      <c r="B777" t="s">
        <v>261</v>
      </c>
      <c r="C777" t="s">
        <v>588</v>
      </c>
      <c r="D777" t="s">
        <v>61</v>
      </c>
      <c r="E777" t="s">
        <v>163</v>
      </c>
      <c r="F777" t="s">
        <v>163</v>
      </c>
      <c r="G777" t="s">
        <v>341</v>
      </c>
      <c r="H777" t="s">
        <v>341</v>
      </c>
      <c r="I777">
        <v>2015.0</v>
      </c>
      <c r="J777">
        <v>457642.2542</v>
      </c>
      <c r="K777">
        <v>90000.0</v>
      </c>
      <c r="L777">
        <v>0.0</v>
      </c>
      <c r="M777">
        <v>1.0</v>
      </c>
      <c r="N777" t="s">
        <v>16</v>
      </c>
    </row>
    <row r="778">
      <c r="A778" s="29">
        <v>42370.0</v>
      </c>
      <c r="B778" t="s">
        <v>148</v>
      </c>
      <c r="C778">
        <v>150.0</v>
      </c>
      <c r="D778" t="s">
        <v>61</v>
      </c>
      <c r="E778" t="s">
        <v>163</v>
      </c>
      <c r="F778" t="s">
        <v>163</v>
      </c>
      <c r="G778" t="s">
        <v>203</v>
      </c>
      <c r="H778" t="s">
        <v>203</v>
      </c>
      <c r="I778">
        <v>2011.0</v>
      </c>
      <c r="J778">
        <v>457320.0</v>
      </c>
      <c r="K778">
        <v>31956.19438</v>
      </c>
      <c r="L778">
        <v>3.994524298</v>
      </c>
      <c r="M778">
        <v>1.0</v>
      </c>
      <c r="N778" t="s">
        <v>16</v>
      </c>
    </row>
    <row r="779">
      <c r="A779" s="29">
        <v>42370.0</v>
      </c>
      <c r="B779" t="s">
        <v>261</v>
      </c>
      <c r="C779" t="s">
        <v>589</v>
      </c>
      <c r="D779" t="s">
        <v>61</v>
      </c>
      <c r="E779" t="s">
        <v>163</v>
      </c>
      <c r="F779" t="s">
        <v>163</v>
      </c>
      <c r="G779" t="s">
        <v>147</v>
      </c>
      <c r="H779" t="s">
        <v>147</v>
      </c>
      <c r="I779">
        <v>2011.0</v>
      </c>
      <c r="J779">
        <v>457211.8656</v>
      </c>
      <c r="K779">
        <v>40000.0</v>
      </c>
      <c r="L779">
        <v>4.0</v>
      </c>
      <c r="M779">
        <v>1.0</v>
      </c>
      <c r="N779" t="s">
        <v>16</v>
      </c>
    </row>
    <row r="780">
      <c r="A780" s="29">
        <v>42370.0</v>
      </c>
      <c r="B780" t="s">
        <v>261</v>
      </c>
      <c r="C780" t="s">
        <v>590</v>
      </c>
      <c r="D780" t="s">
        <v>61</v>
      </c>
      <c r="E780" t="s">
        <v>163</v>
      </c>
      <c r="F780" t="s">
        <v>163</v>
      </c>
      <c r="G780" t="s">
        <v>203</v>
      </c>
      <c r="H780" t="s">
        <v>203</v>
      </c>
      <c r="I780">
        <v>2013.0</v>
      </c>
      <c r="J780">
        <v>456766.24</v>
      </c>
      <c r="K780">
        <v>40000.0</v>
      </c>
      <c r="L780">
        <v>2.0</v>
      </c>
      <c r="M780">
        <v>1.0</v>
      </c>
      <c r="N780" t="s">
        <v>16</v>
      </c>
    </row>
    <row r="781">
      <c r="A781" s="29">
        <v>42370.0</v>
      </c>
      <c r="B781" t="s">
        <v>261</v>
      </c>
      <c r="C781" t="s">
        <v>591</v>
      </c>
      <c r="D781" t="s">
        <v>61</v>
      </c>
      <c r="E781" t="s">
        <v>163</v>
      </c>
      <c r="F781" t="s">
        <v>163</v>
      </c>
      <c r="G781" t="s">
        <v>203</v>
      </c>
      <c r="H781" t="s">
        <v>203</v>
      </c>
      <c r="I781">
        <v>2014.0</v>
      </c>
      <c r="J781">
        <v>456653.4076</v>
      </c>
      <c r="K781">
        <v>70000.0</v>
      </c>
      <c r="L781">
        <v>1.0</v>
      </c>
      <c r="M781">
        <v>1.0</v>
      </c>
      <c r="N781" t="s">
        <v>16</v>
      </c>
    </row>
    <row r="782">
      <c r="A782" s="29">
        <v>42370.0</v>
      </c>
      <c r="B782" t="s">
        <v>261</v>
      </c>
      <c r="C782" t="s">
        <v>592</v>
      </c>
      <c r="D782" t="s">
        <v>61</v>
      </c>
      <c r="E782" t="s">
        <v>163</v>
      </c>
      <c r="F782" t="s">
        <v>163</v>
      </c>
      <c r="G782" t="s">
        <v>298</v>
      </c>
      <c r="H782" t="s">
        <v>298</v>
      </c>
      <c r="I782">
        <v>2012.0</v>
      </c>
      <c r="J782">
        <v>456572.2392</v>
      </c>
      <c r="K782">
        <v>50000.0</v>
      </c>
      <c r="L782">
        <v>3.0</v>
      </c>
      <c r="M782">
        <v>1.0</v>
      </c>
      <c r="N782" t="s">
        <v>16</v>
      </c>
    </row>
    <row r="783">
      <c r="A783" s="29">
        <v>42370.0</v>
      </c>
      <c r="B783" t="s">
        <v>261</v>
      </c>
      <c r="C783" t="s">
        <v>593</v>
      </c>
      <c r="D783" t="s">
        <v>61</v>
      </c>
      <c r="E783" t="s">
        <v>163</v>
      </c>
      <c r="F783" t="s">
        <v>163</v>
      </c>
      <c r="G783" t="s">
        <v>147</v>
      </c>
      <c r="H783" t="s">
        <v>147</v>
      </c>
      <c r="I783">
        <v>2013.0</v>
      </c>
      <c r="J783">
        <v>456421.6145</v>
      </c>
      <c r="K783">
        <v>90000.0</v>
      </c>
      <c r="L783">
        <v>2.0</v>
      </c>
      <c r="M783">
        <v>1.0</v>
      </c>
      <c r="N783" t="s">
        <v>16</v>
      </c>
    </row>
    <row r="784">
      <c r="A784" s="29">
        <v>42370.0</v>
      </c>
      <c r="B784" t="s">
        <v>261</v>
      </c>
      <c r="C784" t="s">
        <v>594</v>
      </c>
      <c r="D784" t="s">
        <v>61</v>
      </c>
      <c r="E784" t="s">
        <v>163</v>
      </c>
      <c r="F784" t="s">
        <v>163</v>
      </c>
      <c r="G784" t="s">
        <v>341</v>
      </c>
      <c r="H784" t="s">
        <v>341</v>
      </c>
      <c r="I784">
        <v>2014.0</v>
      </c>
      <c r="J784">
        <v>456242.4195</v>
      </c>
      <c r="K784">
        <v>80000.0</v>
      </c>
      <c r="L784">
        <v>1.0</v>
      </c>
      <c r="M784">
        <v>1.0</v>
      </c>
      <c r="N784" t="s">
        <v>16</v>
      </c>
    </row>
    <row r="785">
      <c r="A785" s="29">
        <v>42370.0</v>
      </c>
      <c r="B785" t="s">
        <v>261</v>
      </c>
      <c r="C785" t="s">
        <v>595</v>
      </c>
      <c r="D785" t="s">
        <v>61</v>
      </c>
      <c r="E785" t="s">
        <v>163</v>
      </c>
      <c r="F785" t="s">
        <v>163</v>
      </c>
      <c r="G785" t="s">
        <v>203</v>
      </c>
      <c r="H785" t="s">
        <v>203</v>
      </c>
      <c r="I785">
        <v>2012.0</v>
      </c>
      <c r="J785">
        <v>455532.0</v>
      </c>
      <c r="K785">
        <v>10000.0</v>
      </c>
      <c r="L785">
        <v>3.0</v>
      </c>
      <c r="M785">
        <v>1.0</v>
      </c>
      <c r="N785" t="s">
        <v>16</v>
      </c>
    </row>
    <row r="786">
      <c r="A786" s="29">
        <v>42370.0</v>
      </c>
      <c r="B786" t="s">
        <v>261</v>
      </c>
      <c r="C786" t="s">
        <v>596</v>
      </c>
      <c r="D786" t="s">
        <v>61</v>
      </c>
      <c r="E786" t="s">
        <v>163</v>
      </c>
      <c r="F786" t="s">
        <v>163</v>
      </c>
      <c r="G786" t="s">
        <v>147</v>
      </c>
      <c r="H786" t="s">
        <v>147</v>
      </c>
      <c r="I786">
        <v>2012.0</v>
      </c>
      <c r="J786">
        <v>455511.7741</v>
      </c>
      <c r="K786">
        <v>70000.0</v>
      </c>
      <c r="L786">
        <v>3.0</v>
      </c>
      <c r="M786">
        <v>1.0</v>
      </c>
      <c r="N786" t="s">
        <v>16</v>
      </c>
    </row>
    <row r="787">
      <c r="A787" s="29">
        <v>42370.0</v>
      </c>
      <c r="B787" t="s">
        <v>12</v>
      </c>
      <c r="C787">
        <v>127458.0</v>
      </c>
      <c r="D787" t="s">
        <v>81</v>
      </c>
      <c r="E787" t="s">
        <v>253</v>
      </c>
      <c r="F787" t="s">
        <v>253</v>
      </c>
      <c r="G787" t="s">
        <v>254</v>
      </c>
      <c r="H787" t="s">
        <v>254</v>
      </c>
      <c r="I787">
        <v>2013.0</v>
      </c>
      <c r="J787">
        <v>455100.0</v>
      </c>
      <c r="K787">
        <v>27258.0</v>
      </c>
      <c r="L787">
        <v>3.0</v>
      </c>
      <c r="M787">
        <v>1.0</v>
      </c>
      <c r="N787" t="s">
        <v>16</v>
      </c>
    </row>
    <row r="788">
      <c r="A788" s="29">
        <v>42370.0</v>
      </c>
      <c r="B788" t="s">
        <v>116</v>
      </c>
      <c r="C788" t="s">
        <v>597</v>
      </c>
      <c r="D788" t="s">
        <v>61</v>
      </c>
      <c r="E788" t="s">
        <v>598</v>
      </c>
      <c r="F788" t="s">
        <v>598</v>
      </c>
      <c r="G788" t="s">
        <v>203</v>
      </c>
      <c r="H788" t="s">
        <v>203</v>
      </c>
      <c r="I788">
        <v>2015.0</v>
      </c>
      <c r="J788">
        <v>455100.0</v>
      </c>
      <c r="K788">
        <v>5724.0</v>
      </c>
      <c r="L788">
        <v>0.931506849</v>
      </c>
      <c r="M788">
        <v>2.0</v>
      </c>
      <c r="N788" t="s">
        <v>16</v>
      </c>
    </row>
    <row r="789">
      <c r="A789" s="29">
        <v>42370.0</v>
      </c>
      <c r="B789" t="s">
        <v>12</v>
      </c>
      <c r="C789">
        <v>116854.0</v>
      </c>
      <c r="D789" t="s">
        <v>81</v>
      </c>
      <c r="E789" t="s">
        <v>11</v>
      </c>
      <c r="F789" t="s">
        <v>11</v>
      </c>
      <c r="G789" t="s">
        <v>541</v>
      </c>
      <c r="H789" t="s">
        <v>541</v>
      </c>
      <c r="I789">
        <v>2011.0</v>
      </c>
      <c r="J789">
        <v>455100.0</v>
      </c>
      <c r="K789">
        <v>68871.0</v>
      </c>
      <c r="L789">
        <v>5.0</v>
      </c>
      <c r="M789">
        <v>2.0</v>
      </c>
      <c r="N789" t="s">
        <v>16</v>
      </c>
    </row>
    <row r="790">
      <c r="A790" s="29">
        <v>42370.0</v>
      </c>
      <c r="B790" t="s">
        <v>12</v>
      </c>
      <c r="C790">
        <v>101507.0</v>
      </c>
      <c r="D790" t="s">
        <v>13</v>
      </c>
      <c r="E790" t="s">
        <v>168</v>
      </c>
      <c r="F790" t="s">
        <v>168</v>
      </c>
      <c r="G790" t="s">
        <v>83</v>
      </c>
      <c r="H790" t="s">
        <v>83</v>
      </c>
      <c r="I790">
        <v>2012.0</v>
      </c>
      <c r="J790">
        <v>455100.0</v>
      </c>
      <c r="K790">
        <v>43793.0</v>
      </c>
      <c r="L790">
        <v>4.0</v>
      </c>
      <c r="M790">
        <v>1.0</v>
      </c>
      <c r="N790" t="s">
        <v>16</v>
      </c>
    </row>
    <row r="791">
      <c r="A791" s="29">
        <v>42370.0</v>
      </c>
      <c r="B791" t="s">
        <v>12</v>
      </c>
      <c r="C791">
        <v>126223.0</v>
      </c>
      <c r="D791" t="s">
        <v>13</v>
      </c>
      <c r="E791" t="s">
        <v>324</v>
      </c>
      <c r="F791" t="s">
        <v>324</v>
      </c>
      <c r="G791" t="s">
        <v>325</v>
      </c>
      <c r="H791" t="s">
        <v>325</v>
      </c>
      <c r="I791">
        <v>2012.0</v>
      </c>
      <c r="J791">
        <v>455100.0</v>
      </c>
      <c r="K791">
        <v>65871.0</v>
      </c>
      <c r="L791">
        <v>4.0</v>
      </c>
      <c r="M791">
        <v>2.0</v>
      </c>
      <c r="N791" t="s">
        <v>16</v>
      </c>
    </row>
    <row r="792">
      <c r="A792" s="29">
        <v>42370.0</v>
      </c>
      <c r="B792" t="s">
        <v>12</v>
      </c>
      <c r="C792">
        <v>116739.0</v>
      </c>
      <c r="D792" t="s">
        <v>77</v>
      </c>
      <c r="E792" t="s">
        <v>599</v>
      </c>
      <c r="F792" t="s">
        <v>599</v>
      </c>
      <c r="G792" t="s">
        <v>600</v>
      </c>
      <c r="H792" t="s">
        <v>600</v>
      </c>
      <c r="I792">
        <v>2015.0</v>
      </c>
      <c r="J792">
        <v>455100.0</v>
      </c>
      <c r="K792">
        <v>8131.0</v>
      </c>
      <c r="L792">
        <v>1.0</v>
      </c>
      <c r="M792">
        <v>1.0</v>
      </c>
      <c r="N792" t="s">
        <v>16</v>
      </c>
    </row>
    <row r="793">
      <c r="A793" s="29">
        <v>42370.0</v>
      </c>
      <c r="B793" t="s">
        <v>12</v>
      </c>
      <c r="C793">
        <v>117293.0</v>
      </c>
      <c r="D793" t="s">
        <v>91</v>
      </c>
      <c r="E793" t="s">
        <v>478</v>
      </c>
      <c r="F793" t="s">
        <v>478</v>
      </c>
      <c r="G793" t="s">
        <v>389</v>
      </c>
      <c r="H793" t="s">
        <v>389</v>
      </c>
      <c r="I793">
        <v>2014.0</v>
      </c>
      <c r="J793">
        <v>455100.0</v>
      </c>
      <c r="K793">
        <v>18674.0</v>
      </c>
      <c r="L793">
        <v>2.0</v>
      </c>
      <c r="M793">
        <v>1.0</v>
      </c>
      <c r="N793" t="s">
        <v>16</v>
      </c>
    </row>
    <row r="794">
      <c r="A794" s="29">
        <v>42370.0</v>
      </c>
      <c r="B794" t="s">
        <v>12</v>
      </c>
      <c r="C794">
        <v>136213.0</v>
      </c>
      <c r="D794" t="s">
        <v>91</v>
      </c>
      <c r="E794" t="s">
        <v>258</v>
      </c>
      <c r="F794" t="s">
        <v>258</v>
      </c>
      <c r="G794" t="s">
        <v>601</v>
      </c>
      <c r="H794" t="s">
        <v>601</v>
      </c>
      <c r="I794">
        <v>2014.0</v>
      </c>
      <c r="J794">
        <v>455100.0</v>
      </c>
      <c r="K794">
        <v>14413.0</v>
      </c>
      <c r="L794">
        <v>2.0</v>
      </c>
      <c r="M794">
        <v>1.0</v>
      </c>
      <c r="N794" t="s">
        <v>16</v>
      </c>
    </row>
    <row r="795">
      <c r="A795" s="29">
        <v>42370.0</v>
      </c>
      <c r="B795" t="s">
        <v>12</v>
      </c>
      <c r="C795">
        <v>115530.0</v>
      </c>
      <c r="D795" t="s">
        <v>81</v>
      </c>
      <c r="E795" t="s">
        <v>355</v>
      </c>
      <c r="F795" t="s">
        <v>355</v>
      </c>
      <c r="G795" t="s">
        <v>356</v>
      </c>
      <c r="H795" t="s">
        <v>356</v>
      </c>
      <c r="I795">
        <v>2012.0</v>
      </c>
      <c r="J795">
        <v>455100.0</v>
      </c>
      <c r="K795">
        <v>45851.0</v>
      </c>
      <c r="L795">
        <v>4.0</v>
      </c>
      <c r="M795">
        <v>1.0</v>
      </c>
      <c r="N795" t="s">
        <v>16</v>
      </c>
    </row>
    <row r="796">
      <c r="A796" s="29">
        <v>42370.0</v>
      </c>
      <c r="B796" t="s">
        <v>12</v>
      </c>
      <c r="C796">
        <v>119771.0</v>
      </c>
      <c r="D796" t="s">
        <v>64</v>
      </c>
      <c r="E796" t="s">
        <v>279</v>
      </c>
      <c r="F796" t="s">
        <v>279</v>
      </c>
      <c r="G796" t="s">
        <v>280</v>
      </c>
      <c r="H796" t="s">
        <v>280</v>
      </c>
      <c r="I796">
        <v>2012.0</v>
      </c>
      <c r="J796">
        <v>455100.0</v>
      </c>
      <c r="K796">
        <v>49833.0</v>
      </c>
      <c r="L796">
        <v>4.0</v>
      </c>
      <c r="M796">
        <v>1.0</v>
      </c>
      <c r="N796" t="s">
        <v>16</v>
      </c>
    </row>
    <row r="797">
      <c r="A797" s="29">
        <v>42370.0</v>
      </c>
      <c r="B797" t="s">
        <v>12</v>
      </c>
      <c r="C797">
        <v>126310.0</v>
      </c>
      <c r="D797" t="s">
        <v>64</v>
      </c>
      <c r="E797" t="s">
        <v>98</v>
      </c>
      <c r="F797" t="s">
        <v>98</v>
      </c>
      <c r="G797" t="s">
        <v>280</v>
      </c>
      <c r="H797" t="s">
        <v>280</v>
      </c>
      <c r="I797">
        <v>2012.0</v>
      </c>
      <c r="J797">
        <v>455100.0</v>
      </c>
      <c r="K797">
        <v>45613.0</v>
      </c>
      <c r="L797">
        <v>4.0</v>
      </c>
      <c r="M797">
        <v>1.0</v>
      </c>
      <c r="N797" t="s">
        <v>16</v>
      </c>
    </row>
    <row r="798">
      <c r="A798" s="29">
        <v>42370.0</v>
      </c>
      <c r="B798" t="s">
        <v>116</v>
      </c>
      <c r="C798" t="s">
        <v>602</v>
      </c>
      <c r="D798" t="s">
        <v>61</v>
      </c>
      <c r="E798" t="s">
        <v>163</v>
      </c>
      <c r="F798" t="s">
        <v>163</v>
      </c>
      <c r="G798" t="s">
        <v>143</v>
      </c>
      <c r="H798" t="s">
        <v>143</v>
      </c>
      <c r="I798">
        <v>2012.0</v>
      </c>
      <c r="J798">
        <v>455100.0</v>
      </c>
      <c r="K798">
        <v>120410.0</v>
      </c>
      <c r="L798">
        <v>3.531506849</v>
      </c>
      <c r="M798">
        <v>2.0</v>
      </c>
      <c r="N798" t="s">
        <v>16</v>
      </c>
    </row>
    <row r="799">
      <c r="A799" s="29">
        <v>42370.0</v>
      </c>
      <c r="B799" t="s">
        <v>116</v>
      </c>
      <c r="C799" t="s">
        <v>603</v>
      </c>
      <c r="D799" t="s">
        <v>61</v>
      </c>
      <c r="E799" t="s">
        <v>163</v>
      </c>
      <c r="F799" t="s">
        <v>163</v>
      </c>
      <c r="G799" t="s">
        <v>203</v>
      </c>
      <c r="H799" t="s">
        <v>203</v>
      </c>
      <c r="I799">
        <v>2010.0</v>
      </c>
      <c r="J799">
        <v>455100.0</v>
      </c>
      <c r="K799">
        <v>45354.0</v>
      </c>
      <c r="L799">
        <v>5.920547945</v>
      </c>
      <c r="M799">
        <v>1.0</v>
      </c>
      <c r="N799" t="s">
        <v>16</v>
      </c>
    </row>
    <row r="800">
      <c r="A800" s="29">
        <v>42370.0</v>
      </c>
      <c r="B800" t="s">
        <v>116</v>
      </c>
      <c r="C800" t="s">
        <v>604</v>
      </c>
      <c r="D800" t="s">
        <v>61</v>
      </c>
      <c r="E800" t="s">
        <v>145</v>
      </c>
      <c r="F800" t="s">
        <v>145</v>
      </c>
      <c r="G800" t="s">
        <v>203</v>
      </c>
      <c r="H800" t="s">
        <v>203</v>
      </c>
      <c r="I800">
        <v>2010.0</v>
      </c>
      <c r="J800">
        <v>455100.0</v>
      </c>
      <c r="K800">
        <v>43822.0</v>
      </c>
      <c r="L800">
        <v>5.936986301</v>
      </c>
      <c r="M800">
        <v>2.0</v>
      </c>
      <c r="N800" t="s">
        <v>16</v>
      </c>
    </row>
    <row r="801">
      <c r="A801" s="29">
        <v>42370.0</v>
      </c>
      <c r="B801" t="s">
        <v>12</v>
      </c>
      <c r="C801">
        <v>116600.0</v>
      </c>
      <c r="D801" t="s">
        <v>91</v>
      </c>
      <c r="E801" t="s">
        <v>166</v>
      </c>
      <c r="F801" t="s">
        <v>166</v>
      </c>
      <c r="G801" t="s">
        <v>605</v>
      </c>
      <c r="H801" t="s">
        <v>605</v>
      </c>
      <c r="I801">
        <v>2014.0</v>
      </c>
      <c r="J801">
        <v>455100.0</v>
      </c>
      <c r="K801">
        <v>12661.0</v>
      </c>
      <c r="L801">
        <v>2.0</v>
      </c>
      <c r="M801">
        <v>1.0</v>
      </c>
      <c r="N801" t="s">
        <v>16</v>
      </c>
    </row>
    <row r="802">
      <c r="A802" s="29">
        <v>42370.0</v>
      </c>
      <c r="B802" t="s">
        <v>12</v>
      </c>
      <c r="C802" s="32" t="s">
        <v>606</v>
      </c>
      <c r="D802" t="s">
        <v>91</v>
      </c>
      <c r="E802" t="s">
        <v>258</v>
      </c>
      <c r="F802" t="s">
        <v>258</v>
      </c>
      <c r="G802" t="s">
        <v>607</v>
      </c>
      <c r="H802" t="s">
        <v>607</v>
      </c>
      <c r="I802">
        <v>2014.0</v>
      </c>
      <c r="J802">
        <v>455100.0</v>
      </c>
      <c r="K802">
        <v>14413.0</v>
      </c>
      <c r="L802">
        <v>2.0</v>
      </c>
      <c r="M802">
        <v>1.0</v>
      </c>
      <c r="N802" t="s">
        <v>16</v>
      </c>
    </row>
    <row r="803">
      <c r="A803" s="29">
        <v>42370.0</v>
      </c>
      <c r="B803" t="s">
        <v>116</v>
      </c>
      <c r="C803" t="s">
        <v>563</v>
      </c>
      <c r="D803" t="s">
        <v>61</v>
      </c>
      <c r="E803" t="s">
        <v>245</v>
      </c>
      <c r="F803" t="s">
        <v>245</v>
      </c>
      <c r="G803" t="s">
        <v>143</v>
      </c>
      <c r="H803" t="s">
        <v>143</v>
      </c>
      <c r="I803">
        <v>2012.0</v>
      </c>
      <c r="J803">
        <v>455000.0</v>
      </c>
      <c r="K803">
        <v>0.0</v>
      </c>
      <c r="L803">
        <v>3.97260274</v>
      </c>
      <c r="M803">
        <v>1.0</v>
      </c>
      <c r="N803" t="s">
        <v>16</v>
      </c>
    </row>
    <row r="804">
      <c r="A804" s="29">
        <v>42370.0</v>
      </c>
      <c r="B804" t="s">
        <v>261</v>
      </c>
      <c r="C804" t="s">
        <v>608</v>
      </c>
      <c r="D804" t="s">
        <v>61</v>
      </c>
      <c r="E804" t="s">
        <v>163</v>
      </c>
      <c r="F804" t="s">
        <v>163</v>
      </c>
      <c r="G804" t="s">
        <v>536</v>
      </c>
      <c r="H804" t="s">
        <v>536</v>
      </c>
      <c r="I804">
        <v>2015.0</v>
      </c>
      <c r="J804">
        <v>455000.0</v>
      </c>
      <c r="K804">
        <v>20000.0</v>
      </c>
      <c r="L804">
        <v>0.0</v>
      </c>
      <c r="M804">
        <v>1.0</v>
      </c>
      <c r="N804" t="s">
        <v>16</v>
      </c>
    </row>
    <row r="805">
      <c r="A805" s="29">
        <v>42370.0</v>
      </c>
      <c r="B805" t="s">
        <v>148</v>
      </c>
      <c r="C805">
        <v>178.0</v>
      </c>
      <c r="D805" t="s">
        <v>61</v>
      </c>
      <c r="E805" t="s">
        <v>163</v>
      </c>
      <c r="F805" t="s">
        <v>163</v>
      </c>
      <c r="G805" t="s">
        <v>341</v>
      </c>
      <c r="H805" t="s">
        <v>341</v>
      </c>
      <c r="I805">
        <v>2010.0</v>
      </c>
      <c r="J805">
        <v>455000.0</v>
      </c>
      <c r="K805">
        <v>35241.61533</v>
      </c>
      <c r="L805">
        <v>4.405201916</v>
      </c>
      <c r="M805">
        <v>1.0</v>
      </c>
      <c r="N805" t="s">
        <v>16</v>
      </c>
    </row>
    <row r="806">
      <c r="A806" s="29">
        <v>42370.0</v>
      </c>
      <c r="B806" t="s">
        <v>148</v>
      </c>
      <c r="C806">
        <v>208.0</v>
      </c>
      <c r="D806" t="s">
        <v>61</v>
      </c>
      <c r="E806" t="s">
        <v>145</v>
      </c>
      <c r="F806" t="s">
        <v>145</v>
      </c>
      <c r="G806" t="s">
        <v>203</v>
      </c>
      <c r="H806" t="s">
        <v>203</v>
      </c>
      <c r="I806">
        <v>2010.0</v>
      </c>
      <c r="J806">
        <v>455000.0</v>
      </c>
      <c r="K806">
        <v>37190.9651</v>
      </c>
      <c r="L806">
        <v>4.648870637</v>
      </c>
      <c r="M806">
        <v>1.0</v>
      </c>
      <c r="N806" t="s">
        <v>16</v>
      </c>
    </row>
    <row r="807">
      <c r="A807" s="29">
        <v>42370.0</v>
      </c>
      <c r="B807" t="s">
        <v>261</v>
      </c>
      <c r="C807" t="s">
        <v>609</v>
      </c>
      <c r="D807" t="s">
        <v>61</v>
      </c>
      <c r="E807" t="s">
        <v>163</v>
      </c>
      <c r="F807" t="s">
        <v>163</v>
      </c>
      <c r="G807" t="s">
        <v>298</v>
      </c>
      <c r="H807" t="s">
        <v>298</v>
      </c>
      <c r="I807">
        <v>2015.0</v>
      </c>
      <c r="J807">
        <v>454093.1137</v>
      </c>
      <c r="K807">
        <v>110000.0</v>
      </c>
      <c r="L807">
        <v>0.0</v>
      </c>
      <c r="M807">
        <v>1.0</v>
      </c>
      <c r="N807" t="s">
        <v>16</v>
      </c>
    </row>
    <row r="808">
      <c r="A808" s="29">
        <v>42370.0</v>
      </c>
      <c r="B808" t="s">
        <v>261</v>
      </c>
      <c r="C808" t="s">
        <v>610</v>
      </c>
      <c r="D808" t="s">
        <v>61</v>
      </c>
      <c r="E808" t="s">
        <v>163</v>
      </c>
      <c r="F808" t="s">
        <v>163</v>
      </c>
      <c r="G808" t="s">
        <v>298</v>
      </c>
      <c r="H808" t="s">
        <v>298</v>
      </c>
      <c r="I808">
        <v>2011.0</v>
      </c>
      <c r="J808">
        <v>453600.0</v>
      </c>
      <c r="K808">
        <v>20000.0</v>
      </c>
      <c r="L808">
        <v>4.0</v>
      </c>
      <c r="M808">
        <v>1.0</v>
      </c>
      <c r="N808" t="s">
        <v>16</v>
      </c>
    </row>
    <row r="809">
      <c r="A809" s="29">
        <v>42370.0</v>
      </c>
      <c r="B809" t="s">
        <v>148</v>
      </c>
      <c r="C809">
        <v>174.0</v>
      </c>
      <c r="D809" t="s">
        <v>61</v>
      </c>
      <c r="E809" t="s">
        <v>145</v>
      </c>
      <c r="F809" t="s">
        <v>145</v>
      </c>
      <c r="G809" t="s">
        <v>203</v>
      </c>
      <c r="H809" t="s">
        <v>203</v>
      </c>
      <c r="I809">
        <v>2010.0</v>
      </c>
      <c r="J809">
        <v>453500.0</v>
      </c>
      <c r="K809">
        <v>35044.49007</v>
      </c>
      <c r="L809">
        <v>4.380561259</v>
      </c>
      <c r="M809">
        <v>1.0</v>
      </c>
      <c r="N809" t="s">
        <v>16</v>
      </c>
    </row>
    <row r="810">
      <c r="A810" s="29">
        <v>42370.0</v>
      </c>
      <c r="B810" t="s">
        <v>261</v>
      </c>
      <c r="C810" t="s">
        <v>611</v>
      </c>
      <c r="D810" t="s">
        <v>61</v>
      </c>
      <c r="E810" t="s">
        <v>163</v>
      </c>
      <c r="F810" t="s">
        <v>163</v>
      </c>
      <c r="G810" t="s">
        <v>298</v>
      </c>
      <c r="H810" t="s">
        <v>298</v>
      </c>
      <c r="I810">
        <v>2014.0</v>
      </c>
      <c r="J810">
        <v>452704.1351</v>
      </c>
      <c r="K810" s="33">
        <v>100000.0</v>
      </c>
      <c r="L810">
        <v>1.0</v>
      </c>
      <c r="M810">
        <v>1.0</v>
      </c>
      <c r="N810" t="s">
        <v>16</v>
      </c>
    </row>
    <row r="811">
      <c r="A811" s="29">
        <v>42370.0</v>
      </c>
      <c r="B811" t="s">
        <v>148</v>
      </c>
      <c r="C811">
        <v>86.0</v>
      </c>
      <c r="D811" t="s">
        <v>61</v>
      </c>
      <c r="E811" t="s">
        <v>163</v>
      </c>
      <c r="F811" t="s">
        <v>163</v>
      </c>
      <c r="G811" t="s">
        <v>289</v>
      </c>
      <c r="H811" t="s">
        <v>289</v>
      </c>
      <c r="I811">
        <v>2011.0</v>
      </c>
      <c r="J811">
        <v>452500.0</v>
      </c>
      <c r="K811">
        <v>40870.63655</v>
      </c>
      <c r="L811">
        <v>3.405886379</v>
      </c>
      <c r="M811">
        <v>1.0</v>
      </c>
      <c r="N811" t="s">
        <v>16</v>
      </c>
    </row>
    <row r="812">
      <c r="A812" s="29">
        <v>42370.0</v>
      </c>
      <c r="B812" t="s">
        <v>116</v>
      </c>
      <c r="C812" t="s">
        <v>602</v>
      </c>
      <c r="D812" t="s">
        <v>61</v>
      </c>
      <c r="E812" t="s">
        <v>163</v>
      </c>
      <c r="F812" t="s">
        <v>163</v>
      </c>
      <c r="G812" t="s">
        <v>143</v>
      </c>
      <c r="H812" t="s">
        <v>143</v>
      </c>
      <c r="I812">
        <v>2012.0</v>
      </c>
      <c r="J812">
        <v>452000.0</v>
      </c>
      <c r="K812">
        <v>120410.0</v>
      </c>
      <c r="L812">
        <v>3.531506849</v>
      </c>
      <c r="M812">
        <v>2.0</v>
      </c>
      <c r="N812" t="s">
        <v>16</v>
      </c>
    </row>
    <row r="813">
      <c r="A813" s="29">
        <v>42370.0</v>
      </c>
      <c r="B813" t="s">
        <v>261</v>
      </c>
      <c r="C813" t="s">
        <v>612</v>
      </c>
      <c r="D813" t="s">
        <v>61</v>
      </c>
      <c r="E813" t="s">
        <v>163</v>
      </c>
      <c r="F813" t="s">
        <v>163</v>
      </c>
      <c r="G813" t="s">
        <v>147</v>
      </c>
      <c r="H813" t="s">
        <v>147</v>
      </c>
      <c r="I813">
        <v>2010.0</v>
      </c>
      <c r="J813">
        <v>451864.08</v>
      </c>
      <c r="K813">
        <v>10000.0</v>
      </c>
      <c r="L813">
        <v>5.0</v>
      </c>
      <c r="M813">
        <v>1.0</v>
      </c>
      <c r="N813" t="s">
        <v>16</v>
      </c>
    </row>
    <row r="814">
      <c r="A814" s="29">
        <v>42370.0</v>
      </c>
      <c r="B814" t="s">
        <v>261</v>
      </c>
      <c r="C814" t="s">
        <v>613</v>
      </c>
      <c r="D814" t="s">
        <v>61</v>
      </c>
      <c r="E814" t="s">
        <v>163</v>
      </c>
      <c r="F814" t="s">
        <v>163</v>
      </c>
      <c r="G814" t="s">
        <v>341</v>
      </c>
      <c r="H814" t="s">
        <v>341</v>
      </c>
      <c r="I814">
        <v>2013.0</v>
      </c>
      <c r="J814">
        <v>451838.6458</v>
      </c>
      <c r="K814">
        <v>60000.0</v>
      </c>
      <c r="L814">
        <v>2.0</v>
      </c>
      <c r="M814">
        <v>1.0</v>
      </c>
      <c r="N814" t="s">
        <v>16</v>
      </c>
    </row>
    <row r="815">
      <c r="A815" s="29">
        <v>42370.0</v>
      </c>
      <c r="B815" t="s">
        <v>261</v>
      </c>
      <c r="C815" t="s">
        <v>614</v>
      </c>
      <c r="D815" t="s">
        <v>61</v>
      </c>
      <c r="E815" t="s">
        <v>163</v>
      </c>
      <c r="F815" t="s">
        <v>163</v>
      </c>
      <c r="G815" t="s">
        <v>341</v>
      </c>
      <c r="H815" t="s">
        <v>341</v>
      </c>
      <c r="I815">
        <v>2012.0</v>
      </c>
      <c r="J815">
        <v>450798.04</v>
      </c>
      <c r="K815">
        <v>30000.0</v>
      </c>
      <c r="L815">
        <v>3.0</v>
      </c>
      <c r="M815">
        <v>1.0</v>
      </c>
      <c r="N815" t="s">
        <v>16</v>
      </c>
    </row>
    <row r="816">
      <c r="A816" s="29">
        <v>42370.0</v>
      </c>
      <c r="B816" t="s">
        <v>20</v>
      </c>
      <c r="C816">
        <v>19759.0</v>
      </c>
      <c r="D816" t="s">
        <v>36</v>
      </c>
      <c r="E816" t="s">
        <v>615</v>
      </c>
      <c r="F816" t="s">
        <v>615</v>
      </c>
      <c r="G816" t="s">
        <v>616</v>
      </c>
      <c r="H816" t="s">
        <v>616</v>
      </c>
      <c r="I816">
        <v>2011.0</v>
      </c>
      <c r="J816">
        <v>450000.0</v>
      </c>
      <c r="K816">
        <v>19177.0</v>
      </c>
      <c r="L816">
        <v>4.0</v>
      </c>
      <c r="M816">
        <v>1.0</v>
      </c>
      <c r="N816" t="s">
        <v>16</v>
      </c>
    </row>
    <row r="817">
      <c r="A817" s="29">
        <v>42370.0</v>
      </c>
      <c r="B817" t="s">
        <v>20</v>
      </c>
      <c r="C817">
        <v>22375.0</v>
      </c>
      <c r="D817" t="s">
        <v>81</v>
      </c>
      <c r="E817" t="s">
        <v>11</v>
      </c>
      <c r="F817" t="s">
        <v>11</v>
      </c>
      <c r="G817" t="s">
        <v>294</v>
      </c>
      <c r="H817" t="s">
        <v>294</v>
      </c>
      <c r="I817">
        <v>2012.0</v>
      </c>
      <c r="J817">
        <v>450000.0</v>
      </c>
      <c r="K817">
        <v>51696.0</v>
      </c>
      <c r="L817">
        <v>3.0</v>
      </c>
      <c r="M817">
        <v>2.0</v>
      </c>
      <c r="N817" t="s">
        <v>80</v>
      </c>
    </row>
    <row r="818">
      <c r="A818" s="29">
        <v>42370.0</v>
      </c>
      <c r="B818" t="s">
        <v>20</v>
      </c>
      <c r="C818">
        <v>20283.0</v>
      </c>
      <c r="D818" t="s">
        <v>81</v>
      </c>
      <c r="E818" t="s">
        <v>421</v>
      </c>
      <c r="F818" t="s">
        <v>421</v>
      </c>
      <c r="G818" t="s">
        <v>422</v>
      </c>
      <c r="H818" t="s">
        <v>422</v>
      </c>
      <c r="I818">
        <v>2005.0</v>
      </c>
      <c r="J818">
        <v>450000.0</v>
      </c>
      <c r="K818">
        <v>77868.0</v>
      </c>
      <c r="L818">
        <v>10.0</v>
      </c>
      <c r="M818">
        <v>2.0</v>
      </c>
      <c r="N818" t="s">
        <v>24</v>
      </c>
    </row>
    <row r="819">
      <c r="A819" s="29">
        <v>42370.0</v>
      </c>
      <c r="B819" t="s">
        <v>20</v>
      </c>
      <c r="C819">
        <v>19917.0</v>
      </c>
      <c r="D819" t="s">
        <v>36</v>
      </c>
      <c r="E819" t="s">
        <v>204</v>
      </c>
      <c r="F819" t="s">
        <v>204</v>
      </c>
      <c r="G819" t="s">
        <v>617</v>
      </c>
      <c r="H819" t="s">
        <v>617</v>
      </c>
      <c r="I819">
        <v>2014.0</v>
      </c>
      <c r="J819">
        <v>450000.0</v>
      </c>
      <c r="K819">
        <v>5852.0</v>
      </c>
      <c r="L819">
        <v>1.0</v>
      </c>
      <c r="M819">
        <v>1.0</v>
      </c>
      <c r="N819" t="s">
        <v>24</v>
      </c>
    </row>
    <row r="820">
      <c r="A820" s="29">
        <v>42370.0</v>
      </c>
      <c r="B820" t="s">
        <v>20</v>
      </c>
      <c r="C820">
        <v>21889.0</v>
      </c>
      <c r="D820" t="s">
        <v>273</v>
      </c>
      <c r="E820" t="s">
        <v>618</v>
      </c>
      <c r="F820" t="s">
        <v>618</v>
      </c>
      <c r="G820" t="s">
        <v>619</v>
      </c>
      <c r="H820" t="s">
        <v>619</v>
      </c>
      <c r="I820">
        <v>2015.0</v>
      </c>
      <c r="J820">
        <v>450000.0</v>
      </c>
      <c r="K820">
        <v>15704.0</v>
      </c>
      <c r="L820">
        <v>0.0</v>
      </c>
      <c r="M820">
        <v>1.0</v>
      </c>
      <c r="N820" t="s">
        <v>16</v>
      </c>
    </row>
    <row r="821">
      <c r="A821" s="29">
        <v>42370.0</v>
      </c>
      <c r="B821" t="s">
        <v>186</v>
      </c>
      <c r="C821" t="s">
        <v>620</v>
      </c>
      <c r="D821" t="s">
        <v>61</v>
      </c>
      <c r="E821" t="s">
        <v>245</v>
      </c>
      <c r="F821" t="s">
        <v>245</v>
      </c>
      <c r="G821" t="s">
        <v>143</v>
      </c>
      <c r="H821" t="s">
        <v>143</v>
      </c>
      <c r="I821">
        <v>2011.0</v>
      </c>
      <c r="J821">
        <v>450000.0</v>
      </c>
      <c r="K821">
        <v>64950.0</v>
      </c>
      <c r="L821">
        <v>4.0</v>
      </c>
      <c r="M821">
        <v>1.0</v>
      </c>
      <c r="N821" t="s">
        <v>16</v>
      </c>
    </row>
    <row r="822">
      <c r="A822" s="29">
        <v>42370.0</v>
      </c>
      <c r="B822" t="s">
        <v>116</v>
      </c>
      <c r="C822" t="s">
        <v>561</v>
      </c>
      <c r="D822" t="s">
        <v>61</v>
      </c>
      <c r="E822" t="s">
        <v>245</v>
      </c>
      <c r="F822" t="s">
        <v>245</v>
      </c>
      <c r="G822" t="s">
        <v>143</v>
      </c>
      <c r="H822" t="s">
        <v>143</v>
      </c>
      <c r="I822">
        <v>2012.0</v>
      </c>
      <c r="J822">
        <v>450000.0</v>
      </c>
      <c r="K822">
        <v>47138.0</v>
      </c>
      <c r="L822">
        <v>3.44109589</v>
      </c>
      <c r="M822">
        <v>2.0</v>
      </c>
      <c r="N822" t="s">
        <v>16</v>
      </c>
    </row>
    <row r="823">
      <c r="A823" s="29">
        <v>42370.0</v>
      </c>
      <c r="B823" t="s">
        <v>116</v>
      </c>
      <c r="C823" t="s">
        <v>621</v>
      </c>
      <c r="D823" t="s">
        <v>61</v>
      </c>
      <c r="E823" t="s">
        <v>622</v>
      </c>
      <c r="F823" t="s">
        <v>622</v>
      </c>
      <c r="G823" t="s">
        <v>203</v>
      </c>
      <c r="H823" t="s">
        <v>203</v>
      </c>
      <c r="I823">
        <v>2014.0</v>
      </c>
      <c r="J823">
        <v>450000.0</v>
      </c>
      <c r="K823">
        <v>2510.0</v>
      </c>
      <c r="L823">
        <v>1.561643836</v>
      </c>
      <c r="M823">
        <v>2.0</v>
      </c>
      <c r="N823" t="s">
        <v>16</v>
      </c>
    </row>
    <row r="824">
      <c r="A824" s="29">
        <v>42370.0</v>
      </c>
      <c r="B824" t="s">
        <v>148</v>
      </c>
      <c r="C824">
        <v>149.0</v>
      </c>
      <c r="D824" t="s">
        <v>61</v>
      </c>
      <c r="E824" t="s">
        <v>163</v>
      </c>
      <c r="F824" t="s">
        <v>163</v>
      </c>
      <c r="G824" t="s">
        <v>203</v>
      </c>
      <c r="H824" t="s">
        <v>203</v>
      </c>
      <c r="I824">
        <v>2011.0</v>
      </c>
      <c r="J824">
        <v>450000.0</v>
      </c>
      <c r="K824">
        <v>31956.19438</v>
      </c>
      <c r="L824">
        <v>3.994524298</v>
      </c>
      <c r="M824">
        <v>1.0</v>
      </c>
      <c r="N824" t="s">
        <v>16</v>
      </c>
    </row>
    <row r="825">
      <c r="A825" s="29">
        <v>42370.0</v>
      </c>
      <c r="B825" t="s">
        <v>116</v>
      </c>
      <c r="C825" t="s">
        <v>569</v>
      </c>
      <c r="D825" t="s">
        <v>61</v>
      </c>
      <c r="E825" t="s">
        <v>163</v>
      </c>
      <c r="F825" t="s">
        <v>163</v>
      </c>
      <c r="G825" t="s">
        <v>203</v>
      </c>
      <c r="H825" t="s">
        <v>203</v>
      </c>
      <c r="I825">
        <v>2012.0</v>
      </c>
      <c r="J825">
        <v>450000.0</v>
      </c>
      <c r="K825">
        <v>54110.0</v>
      </c>
      <c r="L825">
        <v>3.882191781</v>
      </c>
      <c r="M825">
        <v>1.0</v>
      </c>
      <c r="N825" t="s">
        <v>16</v>
      </c>
    </row>
    <row r="826">
      <c r="A826" s="29">
        <v>42370.0</v>
      </c>
      <c r="B826" t="s">
        <v>116</v>
      </c>
      <c r="C826" t="s">
        <v>603</v>
      </c>
      <c r="D826" t="s">
        <v>61</v>
      </c>
      <c r="E826" t="s">
        <v>163</v>
      </c>
      <c r="F826" t="s">
        <v>163</v>
      </c>
      <c r="G826" t="s">
        <v>203</v>
      </c>
      <c r="H826" t="s">
        <v>203</v>
      </c>
      <c r="I826">
        <v>2010.0</v>
      </c>
      <c r="J826">
        <v>450000.0</v>
      </c>
      <c r="K826">
        <v>45354.0</v>
      </c>
      <c r="L826">
        <v>5.920547945</v>
      </c>
      <c r="M826">
        <v>1.0</v>
      </c>
      <c r="N826" t="s">
        <v>16</v>
      </c>
    </row>
    <row r="827">
      <c r="A827" s="29">
        <v>42370.0</v>
      </c>
      <c r="B827" t="s">
        <v>20</v>
      </c>
      <c r="C827">
        <v>89082.0</v>
      </c>
      <c r="D827" t="s">
        <v>61</v>
      </c>
      <c r="E827" t="s">
        <v>163</v>
      </c>
      <c r="F827" t="s">
        <v>163</v>
      </c>
      <c r="G827" t="s">
        <v>203</v>
      </c>
      <c r="H827" t="s">
        <v>203</v>
      </c>
      <c r="I827">
        <v>2012.0</v>
      </c>
      <c r="J827">
        <v>450000.0</v>
      </c>
      <c r="K827">
        <v>56360.0</v>
      </c>
      <c r="L827">
        <v>3.0</v>
      </c>
      <c r="M827">
        <v>1.0</v>
      </c>
      <c r="N827" t="s">
        <v>140</v>
      </c>
    </row>
    <row r="828">
      <c r="A828" s="29">
        <v>42370.0</v>
      </c>
      <c r="B828" t="s">
        <v>20</v>
      </c>
      <c r="C828">
        <v>117115.0</v>
      </c>
      <c r="D828" t="s">
        <v>77</v>
      </c>
      <c r="E828" t="s">
        <v>623</v>
      </c>
      <c r="F828" t="s">
        <v>623</v>
      </c>
      <c r="G828" t="s">
        <v>600</v>
      </c>
      <c r="H828" t="s">
        <v>600</v>
      </c>
      <c r="I828">
        <v>2013.0</v>
      </c>
      <c r="J828">
        <v>450000.0</v>
      </c>
      <c r="K828">
        <v>55523.0</v>
      </c>
      <c r="L828">
        <v>3.0</v>
      </c>
      <c r="M828">
        <v>1.0</v>
      </c>
      <c r="N828" t="s">
        <v>16</v>
      </c>
    </row>
    <row r="829">
      <c r="A829" s="29">
        <v>42370.0</v>
      </c>
      <c r="B829" t="s">
        <v>20</v>
      </c>
      <c r="C829">
        <v>117090.0</v>
      </c>
      <c r="D829" t="s">
        <v>61</v>
      </c>
      <c r="E829" t="s">
        <v>202</v>
      </c>
      <c r="F829" t="s">
        <v>202</v>
      </c>
      <c r="G829" t="s">
        <v>172</v>
      </c>
      <c r="H829" t="s">
        <v>172</v>
      </c>
      <c r="I829">
        <v>2010.0</v>
      </c>
      <c r="J829">
        <v>450000.0</v>
      </c>
      <c r="K829">
        <v>50590.0</v>
      </c>
      <c r="L829">
        <v>6.0</v>
      </c>
      <c r="M829">
        <v>1.0</v>
      </c>
      <c r="N829" t="s">
        <v>16</v>
      </c>
    </row>
    <row r="830">
      <c r="A830" s="29">
        <v>42370.0</v>
      </c>
      <c r="B830" t="s">
        <v>20</v>
      </c>
      <c r="C830">
        <v>117090.0</v>
      </c>
      <c r="D830" t="s">
        <v>61</v>
      </c>
      <c r="E830" t="s">
        <v>202</v>
      </c>
      <c r="F830" t="s">
        <v>202</v>
      </c>
      <c r="G830" t="s">
        <v>172</v>
      </c>
      <c r="H830" t="s">
        <v>172</v>
      </c>
      <c r="I830">
        <v>2010.0</v>
      </c>
      <c r="J830">
        <v>450000.0</v>
      </c>
      <c r="K830">
        <v>50590.0</v>
      </c>
      <c r="L830">
        <v>6.0</v>
      </c>
      <c r="M830">
        <v>1.0</v>
      </c>
      <c r="N830" t="s">
        <v>16</v>
      </c>
    </row>
    <row r="831">
      <c r="A831" s="29">
        <v>42370.0</v>
      </c>
      <c r="B831" t="s">
        <v>20</v>
      </c>
      <c r="C831">
        <v>107964.0</v>
      </c>
      <c r="D831" t="s">
        <v>61</v>
      </c>
      <c r="E831" t="s">
        <v>598</v>
      </c>
      <c r="F831" t="s">
        <v>598</v>
      </c>
      <c r="G831" t="s">
        <v>306</v>
      </c>
      <c r="H831" t="s">
        <v>306</v>
      </c>
      <c r="I831">
        <v>2015.0</v>
      </c>
      <c r="J831">
        <v>450000.0</v>
      </c>
      <c r="K831">
        <v>8094.0</v>
      </c>
      <c r="L831">
        <v>1.0</v>
      </c>
      <c r="M831">
        <v>1.0</v>
      </c>
      <c r="N831" t="s">
        <v>16</v>
      </c>
    </row>
    <row r="832">
      <c r="A832" s="29">
        <v>42370.0</v>
      </c>
      <c r="B832" t="s">
        <v>20</v>
      </c>
      <c r="C832">
        <v>110383.0</v>
      </c>
      <c r="D832" t="s">
        <v>81</v>
      </c>
      <c r="E832" t="s">
        <v>624</v>
      </c>
      <c r="F832" t="s">
        <v>624</v>
      </c>
      <c r="G832" t="s">
        <v>625</v>
      </c>
      <c r="H832" t="s">
        <v>625</v>
      </c>
      <c r="I832">
        <v>2007.0</v>
      </c>
      <c r="J832">
        <v>450000.0</v>
      </c>
      <c r="K832">
        <v>60788.0</v>
      </c>
      <c r="L832">
        <v>9.0</v>
      </c>
      <c r="M832">
        <v>1.0</v>
      </c>
      <c r="N832" t="s">
        <v>16</v>
      </c>
    </row>
    <row r="833">
      <c r="A833" s="29">
        <v>42370.0</v>
      </c>
      <c r="B833" t="s">
        <v>186</v>
      </c>
      <c r="C833" t="s">
        <v>626</v>
      </c>
      <c r="D833" t="s">
        <v>61</v>
      </c>
      <c r="E833" t="s">
        <v>598</v>
      </c>
      <c r="F833" t="s">
        <v>598</v>
      </c>
      <c r="G833" t="s">
        <v>203</v>
      </c>
      <c r="H833" t="s">
        <v>203</v>
      </c>
      <c r="I833">
        <v>2015.0</v>
      </c>
      <c r="J833">
        <v>449550.0</v>
      </c>
      <c r="K833">
        <v>12151.0</v>
      </c>
      <c r="L833">
        <v>0.575342466</v>
      </c>
      <c r="M833">
        <v>2.0</v>
      </c>
      <c r="N833" t="s">
        <v>16</v>
      </c>
    </row>
    <row r="834">
      <c r="A834" s="29">
        <v>42370.0</v>
      </c>
      <c r="B834" t="s">
        <v>116</v>
      </c>
      <c r="C834" t="s">
        <v>627</v>
      </c>
      <c r="D834" t="s">
        <v>61</v>
      </c>
      <c r="E834" t="s">
        <v>245</v>
      </c>
      <c r="F834" t="s">
        <v>245</v>
      </c>
      <c r="G834" t="s">
        <v>143</v>
      </c>
      <c r="H834" t="s">
        <v>143</v>
      </c>
      <c r="I834">
        <v>2011.0</v>
      </c>
      <c r="J834">
        <v>449550.0</v>
      </c>
      <c r="K834">
        <v>42118.0</v>
      </c>
      <c r="L834">
        <v>4.802739726</v>
      </c>
      <c r="M834">
        <v>2.0</v>
      </c>
      <c r="N834" t="s">
        <v>16</v>
      </c>
    </row>
    <row r="835">
      <c r="A835" s="29">
        <v>42370.0</v>
      </c>
      <c r="B835" t="s">
        <v>116</v>
      </c>
      <c r="C835" t="s">
        <v>628</v>
      </c>
      <c r="D835" t="s">
        <v>61</v>
      </c>
      <c r="E835" t="s">
        <v>245</v>
      </c>
      <c r="F835" t="s">
        <v>245</v>
      </c>
      <c r="G835" t="s">
        <v>341</v>
      </c>
      <c r="H835" t="s">
        <v>341</v>
      </c>
      <c r="I835">
        <v>2014.0</v>
      </c>
      <c r="J835">
        <v>449550.0</v>
      </c>
      <c r="K835">
        <v>36752.0</v>
      </c>
      <c r="L835">
        <v>1.961643836</v>
      </c>
      <c r="M835">
        <v>1.0</v>
      </c>
      <c r="N835" t="s">
        <v>16</v>
      </c>
    </row>
    <row r="836">
      <c r="A836" s="29">
        <v>42370.0</v>
      </c>
      <c r="B836" t="s">
        <v>116</v>
      </c>
      <c r="C836" t="s">
        <v>621</v>
      </c>
      <c r="D836" t="s">
        <v>61</v>
      </c>
      <c r="E836" t="s">
        <v>622</v>
      </c>
      <c r="F836" t="s">
        <v>622</v>
      </c>
      <c r="G836" t="s">
        <v>203</v>
      </c>
      <c r="H836" t="s">
        <v>203</v>
      </c>
      <c r="I836">
        <v>2014.0</v>
      </c>
      <c r="J836">
        <v>449550.0</v>
      </c>
      <c r="K836">
        <v>2510.0</v>
      </c>
      <c r="L836">
        <v>1.561643836</v>
      </c>
      <c r="M836">
        <v>2.0</v>
      </c>
      <c r="N836" t="s">
        <v>16</v>
      </c>
    </row>
    <row r="837">
      <c r="A837" s="29">
        <v>42370.0</v>
      </c>
      <c r="B837" t="s">
        <v>116</v>
      </c>
      <c r="C837" t="s">
        <v>629</v>
      </c>
      <c r="D837" t="s">
        <v>61</v>
      </c>
      <c r="E837" t="s">
        <v>622</v>
      </c>
      <c r="F837" t="s">
        <v>622</v>
      </c>
      <c r="G837" t="s">
        <v>203</v>
      </c>
      <c r="H837" t="s">
        <v>203</v>
      </c>
      <c r="I837">
        <v>2013.0</v>
      </c>
      <c r="J837">
        <v>449550.0</v>
      </c>
      <c r="K837">
        <v>5882.0</v>
      </c>
      <c r="L837">
        <v>2.865753425</v>
      </c>
      <c r="M837">
        <v>2.0</v>
      </c>
      <c r="N837" t="s">
        <v>16</v>
      </c>
    </row>
    <row r="838">
      <c r="A838" s="29">
        <v>42370.0</v>
      </c>
      <c r="B838" t="s">
        <v>148</v>
      </c>
      <c r="C838">
        <v>85.0</v>
      </c>
      <c r="D838" t="s">
        <v>61</v>
      </c>
      <c r="E838" t="s">
        <v>163</v>
      </c>
      <c r="F838" t="s">
        <v>163</v>
      </c>
      <c r="G838" t="s">
        <v>289</v>
      </c>
      <c r="H838" t="s">
        <v>289</v>
      </c>
      <c r="I838">
        <v>2011.0</v>
      </c>
      <c r="J838">
        <v>449550.0</v>
      </c>
      <c r="K838">
        <v>40870.63655</v>
      </c>
      <c r="L838">
        <v>3.405886379</v>
      </c>
      <c r="M838">
        <v>1.0</v>
      </c>
      <c r="N838" t="s">
        <v>16</v>
      </c>
    </row>
    <row r="839">
      <c r="A839" s="29">
        <v>42370.0</v>
      </c>
      <c r="B839" t="s">
        <v>148</v>
      </c>
      <c r="C839">
        <v>412.0</v>
      </c>
      <c r="D839" t="s">
        <v>61</v>
      </c>
      <c r="E839" t="s">
        <v>145</v>
      </c>
      <c r="F839" t="s">
        <v>145</v>
      </c>
      <c r="G839" t="s">
        <v>143</v>
      </c>
      <c r="H839" t="s">
        <v>143</v>
      </c>
      <c r="I839">
        <v>2008.0</v>
      </c>
      <c r="J839">
        <v>449550.0</v>
      </c>
      <c r="K839">
        <v>77798.76797</v>
      </c>
      <c r="L839">
        <v>6.483230664</v>
      </c>
      <c r="M839">
        <v>2.0</v>
      </c>
      <c r="N839" t="s">
        <v>16</v>
      </c>
    </row>
    <row r="840">
      <c r="A840" s="29">
        <v>42370.0</v>
      </c>
      <c r="B840" t="s">
        <v>261</v>
      </c>
      <c r="C840" t="s">
        <v>630</v>
      </c>
      <c r="D840" t="s">
        <v>61</v>
      </c>
      <c r="E840" t="s">
        <v>163</v>
      </c>
      <c r="F840" t="s">
        <v>163</v>
      </c>
      <c r="G840" t="s">
        <v>536</v>
      </c>
      <c r="H840" t="s">
        <v>536</v>
      </c>
      <c r="I840">
        <v>2014.0</v>
      </c>
      <c r="J840">
        <v>448800.0</v>
      </c>
      <c r="K840">
        <v>10000.0</v>
      </c>
      <c r="L840">
        <v>1.0</v>
      </c>
      <c r="M840">
        <v>1.0</v>
      </c>
      <c r="N840" t="s">
        <v>16</v>
      </c>
    </row>
    <row r="841">
      <c r="A841" s="29">
        <v>42370.0</v>
      </c>
      <c r="B841" t="s">
        <v>261</v>
      </c>
      <c r="C841" t="s">
        <v>631</v>
      </c>
      <c r="D841" t="s">
        <v>61</v>
      </c>
      <c r="E841" t="s">
        <v>163</v>
      </c>
      <c r="F841" t="s">
        <v>163</v>
      </c>
      <c r="G841" t="s">
        <v>147</v>
      </c>
      <c r="H841" t="s">
        <v>147</v>
      </c>
      <c r="I841">
        <v>2015.0</v>
      </c>
      <c r="J841">
        <v>448415.5659</v>
      </c>
      <c r="K841">
        <v>130000.0</v>
      </c>
      <c r="L841">
        <v>0.0</v>
      </c>
      <c r="M841">
        <v>1.0</v>
      </c>
      <c r="N841" t="s">
        <v>16</v>
      </c>
    </row>
    <row r="842">
      <c r="A842" s="29">
        <v>42370.0</v>
      </c>
      <c r="B842" t="s">
        <v>261</v>
      </c>
      <c r="C842" t="s">
        <v>632</v>
      </c>
      <c r="D842" t="s">
        <v>61</v>
      </c>
      <c r="E842" t="s">
        <v>163</v>
      </c>
      <c r="F842" t="s">
        <v>163</v>
      </c>
      <c r="G842" t="s">
        <v>298</v>
      </c>
      <c r="H842" t="s">
        <v>298</v>
      </c>
      <c r="I842">
        <v>2013.0</v>
      </c>
      <c r="J842">
        <v>448334.5138</v>
      </c>
      <c r="K842">
        <v>80000.0</v>
      </c>
      <c r="L842">
        <v>2.0</v>
      </c>
      <c r="M842">
        <v>1.0</v>
      </c>
      <c r="N842" t="s">
        <v>16</v>
      </c>
    </row>
    <row r="843">
      <c r="A843" s="29">
        <v>42370.0</v>
      </c>
      <c r="B843" t="s">
        <v>261</v>
      </c>
      <c r="C843" t="s">
        <v>633</v>
      </c>
      <c r="D843" t="s">
        <v>61</v>
      </c>
      <c r="E843" t="s">
        <v>163</v>
      </c>
      <c r="F843" t="s">
        <v>163</v>
      </c>
      <c r="G843" t="s">
        <v>147</v>
      </c>
      <c r="H843" t="s">
        <v>147</v>
      </c>
      <c r="I843">
        <v>2011.0</v>
      </c>
      <c r="J843">
        <v>448067.6283</v>
      </c>
      <c r="K843">
        <v>50000.0</v>
      </c>
      <c r="L843">
        <v>4.0</v>
      </c>
      <c r="M843">
        <v>1.0</v>
      </c>
      <c r="N843" t="s">
        <v>16</v>
      </c>
    </row>
    <row r="844">
      <c r="A844" s="29">
        <v>42370.0</v>
      </c>
      <c r="B844" t="s">
        <v>261</v>
      </c>
      <c r="C844" t="s">
        <v>634</v>
      </c>
      <c r="D844" t="s">
        <v>61</v>
      </c>
      <c r="E844" t="s">
        <v>163</v>
      </c>
      <c r="F844" t="s">
        <v>163</v>
      </c>
      <c r="G844" t="s">
        <v>203</v>
      </c>
      <c r="H844" t="s">
        <v>203</v>
      </c>
      <c r="I844">
        <v>2013.0</v>
      </c>
      <c r="J844">
        <v>447630.9152</v>
      </c>
      <c r="K844">
        <v>50000.0</v>
      </c>
      <c r="L844">
        <v>2.0</v>
      </c>
      <c r="M844">
        <v>1.0</v>
      </c>
      <c r="N844" t="s">
        <v>16</v>
      </c>
    </row>
    <row r="845">
      <c r="A845" s="29">
        <v>42370.0</v>
      </c>
      <c r="B845" t="s">
        <v>261</v>
      </c>
      <c r="C845" t="s">
        <v>635</v>
      </c>
      <c r="D845" t="s">
        <v>61</v>
      </c>
      <c r="E845" t="s">
        <v>163</v>
      </c>
      <c r="F845" t="s">
        <v>163</v>
      </c>
      <c r="G845" t="s">
        <v>341</v>
      </c>
      <c r="H845" t="s">
        <v>341</v>
      </c>
      <c r="I845">
        <v>2011.0</v>
      </c>
      <c r="J845">
        <v>447505.1712</v>
      </c>
      <c r="K845">
        <v>1000.0</v>
      </c>
      <c r="L845">
        <v>4.0</v>
      </c>
      <c r="M845">
        <v>1.0</v>
      </c>
      <c r="N845" t="s">
        <v>16</v>
      </c>
    </row>
    <row r="846">
      <c r="A846" s="29">
        <v>42370.0</v>
      </c>
      <c r="B846" t="s">
        <v>261</v>
      </c>
      <c r="C846" t="s">
        <v>636</v>
      </c>
      <c r="D846" t="s">
        <v>61</v>
      </c>
      <c r="E846" t="s">
        <v>163</v>
      </c>
      <c r="F846" t="s">
        <v>163</v>
      </c>
      <c r="G846" t="s">
        <v>298</v>
      </c>
      <c r="H846" t="s">
        <v>298</v>
      </c>
      <c r="I846">
        <v>2012.0</v>
      </c>
      <c r="J846">
        <v>447440.7944</v>
      </c>
      <c r="K846">
        <v>60000.0</v>
      </c>
      <c r="L846">
        <v>3.0</v>
      </c>
      <c r="M846">
        <v>1.0</v>
      </c>
      <c r="N846" t="s">
        <v>16</v>
      </c>
    </row>
    <row r="847">
      <c r="A847" s="29">
        <v>42370.0</v>
      </c>
      <c r="B847" t="s">
        <v>148</v>
      </c>
      <c r="C847">
        <v>109.0</v>
      </c>
      <c r="D847" t="s">
        <v>61</v>
      </c>
      <c r="E847" t="s">
        <v>145</v>
      </c>
      <c r="F847" t="s">
        <v>145</v>
      </c>
      <c r="G847" t="s">
        <v>143</v>
      </c>
      <c r="H847" t="s">
        <v>143</v>
      </c>
      <c r="I847">
        <v>2011.0</v>
      </c>
      <c r="J847">
        <v>447330.0</v>
      </c>
      <c r="K847">
        <v>45338.80903</v>
      </c>
      <c r="L847">
        <v>3.778234086</v>
      </c>
      <c r="M847">
        <v>1.0</v>
      </c>
      <c r="N847" t="s">
        <v>16</v>
      </c>
    </row>
    <row r="848">
      <c r="A848" s="29">
        <v>42370.0</v>
      </c>
      <c r="B848" t="s">
        <v>148</v>
      </c>
      <c r="C848">
        <v>372.0</v>
      </c>
      <c r="D848" t="s">
        <v>61</v>
      </c>
      <c r="E848" t="s">
        <v>163</v>
      </c>
      <c r="F848" t="s">
        <v>163</v>
      </c>
      <c r="G848" t="s">
        <v>143</v>
      </c>
      <c r="H848" t="s">
        <v>143</v>
      </c>
      <c r="I848">
        <v>2009.0</v>
      </c>
      <c r="J848">
        <v>447300.0</v>
      </c>
      <c r="K848">
        <v>71195.07187</v>
      </c>
      <c r="L848">
        <v>5.932922656</v>
      </c>
      <c r="M848">
        <v>2.0</v>
      </c>
      <c r="N848" t="s">
        <v>16</v>
      </c>
    </row>
    <row r="849">
      <c r="A849" s="29">
        <v>42370.0</v>
      </c>
      <c r="B849" t="s">
        <v>261</v>
      </c>
      <c r="C849" t="s">
        <v>637</v>
      </c>
      <c r="D849" t="s">
        <v>61</v>
      </c>
      <c r="E849" t="s">
        <v>163</v>
      </c>
      <c r="F849" t="s">
        <v>163</v>
      </c>
      <c r="G849" t="s">
        <v>147</v>
      </c>
      <c r="H849" t="s">
        <v>147</v>
      </c>
      <c r="I849">
        <v>2014.0</v>
      </c>
      <c r="J849">
        <v>447043.9537</v>
      </c>
      <c r="K849">
        <v>120000.0</v>
      </c>
      <c r="L849">
        <v>1.0</v>
      </c>
      <c r="M849">
        <v>1.0</v>
      </c>
      <c r="N849" t="s">
        <v>16</v>
      </c>
    </row>
    <row r="850">
      <c r="A850" s="29">
        <v>42370.0</v>
      </c>
      <c r="B850" t="s">
        <v>261</v>
      </c>
      <c r="C850" t="s">
        <v>638</v>
      </c>
      <c r="D850" t="s">
        <v>61</v>
      </c>
      <c r="E850" t="s">
        <v>163</v>
      </c>
      <c r="F850" t="s">
        <v>163</v>
      </c>
      <c r="G850" t="s">
        <v>203</v>
      </c>
      <c r="H850" t="s">
        <v>203</v>
      </c>
      <c r="I850">
        <v>2012.0</v>
      </c>
      <c r="J850">
        <v>446600.0</v>
      </c>
      <c r="K850">
        <v>20000.0</v>
      </c>
      <c r="L850">
        <v>3.0</v>
      </c>
      <c r="M850">
        <v>1.0</v>
      </c>
      <c r="N850" t="s">
        <v>16</v>
      </c>
    </row>
    <row r="851">
      <c r="A851" s="29">
        <v>42370.0</v>
      </c>
      <c r="B851" t="s">
        <v>261</v>
      </c>
      <c r="C851" t="s">
        <v>639</v>
      </c>
      <c r="D851" t="s">
        <v>61</v>
      </c>
      <c r="E851" t="s">
        <v>163</v>
      </c>
      <c r="F851" t="s">
        <v>163</v>
      </c>
      <c r="G851" t="s">
        <v>536</v>
      </c>
      <c r="H851" t="s">
        <v>536</v>
      </c>
      <c r="I851">
        <v>2015.0</v>
      </c>
      <c r="J851">
        <v>445900.0</v>
      </c>
      <c r="K851">
        <v>30000.0</v>
      </c>
      <c r="L851">
        <v>0.0</v>
      </c>
      <c r="M851">
        <v>1.0</v>
      </c>
      <c r="N851" t="s">
        <v>16</v>
      </c>
    </row>
    <row r="852">
      <c r="A852" s="29">
        <v>42370.0</v>
      </c>
      <c r="B852" t="s">
        <v>116</v>
      </c>
      <c r="C852" t="s">
        <v>640</v>
      </c>
      <c r="D852" t="s">
        <v>61</v>
      </c>
      <c r="E852" t="s">
        <v>145</v>
      </c>
      <c r="F852" t="s">
        <v>145</v>
      </c>
      <c r="G852" t="s">
        <v>536</v>
      </c>
      <c r="H852" t="s">
        <v>536</v>
      </c>
      <c r="I852">
        <v>2012.0</v>
      </c>
      <c r="J852">
        <v>445000.0</v>
      </c>
      <c r="K852">
        <v>92725.0</v>
      </c>
      <c r="L852">
        <v>3.731506849</v>
      </c>
      <c r="M852">
        <v>2.0</v>
      </c>
      <c r="N852" t="s">
        <v>16</v>
      </c>
    </row>
    <row r="853">
      <c r="A853" s="29">
        <v>42370.0</v>
      </c>
      <c r="B853" t="s">
        <v>186</v>
      </c>
      <c r="C853" t="s">
        <v>526</v>
      </c>
      <c r="D853" t="s">
        <v>61</v>
      </c>
      <c r="E853" t="s">
        <v>145</v>
      </c>
      <c r="F853" t="s">
        <v>145</v>
      </c>
      <c r="G853" t="s">
        <v>203</v>
      </c>
      <c r="H853" t="s">
        <v>203</v>
      </c>
      <c r="I853">
        <v>2012.0</v>
      </c>
      <c r="J853">
        <v>445000.0</v>
      </c>
      <c r="K853">
        <v>29114.0</v>
      </c>
      <c r="L853">
        <v>3.0</v>
      </c>
      <c r="M853">
        <v>1.0</v>
      </c>
      <c r="N853" t="s">
        <v>16</v>
      </c>
    </row>
    <row r="854">
      <c r="A854" s="29">
        <v>42370.0</v>
      </c>
      <c r="B854" t="s">
        <v>116</v>
      </c>
      <c r="C854" t="s">
        <v>604</v>
      </c>
      <c r="D854" t="s">
        <v>61</v>
      </c>
      <c r="E854" t="s">
        <v>145</v>
      </c>
      <c r="F854" t="s">
        <v>145</v>
      </c>
      <c r="G854" t="s">
        <v>203</v>
      </c>
      <c r="H854" t="s">
        <v>203</v>
      </c>
      <c r="I854">
        <v>2010.0</v>
      </c>
      <c r="J854">
        <v>445000.0</v>
      </c>
      <c r="K854">
        <v>43822.0</v>
      </c>
      <c r="L854">
        <v>5.936986301</v>
      </c>
      <c r="M854">
        <v>2.0</v>
      </c>
      <c r="N854" t="s">
        <v>16</v>
      </c>
    </row>
    <row r="855">
      <c r="A855" s="29">
        <v>42370.0</v>
      </c>
      <c r="B855" t="s">
        <v>148</v>
      </c>
      <c r="C855">
        <v>224.0</v>
      </c>
      <c r="D855" t="s">
        <v>61</v>
      </c>
      <c r="E855" t="s">
        <v>240</v>
      </c>
      <c r="F855" t="s">
        <v>240</v>
      </c>
      <c r="G855" t="s">
        <v>147</v>
      </c>
      <c r="H855" t="s">
        <v>147</v>
      </c>
      <c r="I855">
        <v>2010.0</v>
      </c>
      <c r="J855">
        <v>445000.0</v>
      </c>
      <c r="K855">
        <v>37629.02122</v>
      </c>
      <c r="L855">
        <v>4.703627652</v>
      </c>
      <c r="M855">
        <v>1.0</v>
      </c>
      <c r="N855" t="s">
        <v>16</v>
      </c>
    </row>
    <row r="856">
      <c r="A856" s="29">
        <v>42370.0</v>
      </c>
      <c r="B856" t="s">
        <v>261</v>
      </c>
      <c r="C856" t="s">
        <v>641</v>
      </c>
      <c r="D856" t="s">
        <v>61</v>
      </c>
      <c r="E856" t="s">
        <v>163</v>
      </c>
      <c r="F856" t="s">
        <v>163</v>
      </c>
      <c r="G856" t="s">
        <v>298</v>
      </c>
      <c r="H856" t="s">
        <v>298</v>
      </c>
      <c r="I856">
        <v>2011.0</v>
      </c>
      <c r="J856">
        <v>444528.0</v>
      </c>
      <c r="K856">
        <v>30000.0</v>
      </c>
      <c r="L856">
        <v>4.0</v>
      </c>
      <c r="M856">
        <v>1.0</v>
      </c>
      <c r="N856" t="s">
        <v>16</v>
      </c>
    </row>
    <row r="857">
      <c r="A857" s="29">
        <v>42370.0</v>
      </c>
      <c r="B857" t="s">
        <v>261</v>
      </c>
      <c r="C857" t="s">
        <v>642</v>
      </c>
      <c r="D857" t="s">
        <v>61</v>
      </c>
      <c r="E857" t="s">
        <v>163</v>
      </c>
      <c r="F857" t="s">
        <v>163</v>
      </c>
      <c r="G857" t="s">
        <v>203</v>
      </c>
      <c r="H857" t="s">
        <v>203</v>
      </c>
      <c r="I857">
        <v>2015.0</v>
      </c>
      <c r="J857">
        <v>444312.8682</v>
      </c>
      <c r="K857">
        <v>90000.0</v>
      </c>
      <c r="L857">
        <v>0.0</v>
      </c>
      <c r="M857">
        <v>1.0</v>
      </c>
      <c r="N857" t="s">
        <v>16</v>
      </c>
    </row>
    <row r="858">
      <c r="A858" s="29">
        <v>42370.0</v>
      </c>
      <c r="B858" t="s">
        <v>12</v>
      </c>
      <c r="C858">
        <v>132514.0</v>
      </c>
      <c r="D858" t="s">
        <v>61</v>
      </c>
      <c r="E858" t="s">
        <v>598</v>
      </c>
      <c r="F858" t="s">
        <v>598</v>
      </c>
      <c r="G858" t="s">
        <v>643</v>
      </c>
      <c r="H858" t="s">
        <v>643</v>
      </c>
      <c r="I858">
        <v>2014.0</v>
      </c>
      <c r="J858">
        <v>444000.0</v>
      </c>
      <c r="K858">
        <v>17796.0</v>
      </c>
      <c r="L858">
        <v>2.0</v>
      </c>
      <c r="M858">
        <v>1.0</v>
      </c>
      <c r="N858" t="s">
        <v>16</v>
      </c>
    </row>
    <row r="859">
      <c r="A859" s="29">
        <v>42370.0</v>
      </c>
      <c r="B859" t="s">
        <v>12</v>
      </c>
      <c r="C859">
        <v>125530.0</v>
      </c>
      <c r="D859" t="s">
        <v>81</v>
      </c>
      <c r="E859" t="s">
        <v>82</v>
      </c>
      <c r="F859" t="s">
        <v>82</v>
      </c>
      <c r="G859" t="s">
        <v>644</v>
      </c>
      <c r="H859" t="s">
        <v>644</v>
      </c>
      <c r="I859">
        <v>2009.0</v>
      </c>
      <c r="J859">
        <v>444000.0</v>
      </c>
      <c r="K859">
        <v>63950.0</v>
      </c>
      <c r="L859">
        <v>7.0</v>
      </c>
      <c r="M859">
        <v>2.0</v>
      </c>
      <c r="N859" t="s">
        <v>16</v>
      </c>
    </row>
    <row r="860">
      <c r="A860" s="29">
        <v>42370.0</v>
      </c>
      <c r="B860" t="s">
        <v>12</v>
      </c>
      <c r="C860">
        <v>128228.0</v>
      </c>
      <c r="D860" t="s">
        <v>81</v>
      </c>
      <c r="E860" t="s">
        <v>82</v>
      </c>
      <c r="F860" t="s">
        <v>82</v>
      </c>
      <c r="G860" t="s">
        <v>541</v>
      </c>
      <c r="H860" t="s">
        <v>541</v>
      </c>
      <c r="I860">
        <v>2009.0</v>
      </c>
      <c r="J860">
        <v>444000.0</v>
      </c>
      <c r="K860">
        <v>66498.0</v>
      </c>
      <c r="L860">
        <v>7.0</v>
      </c>
      <c r="M860">
        <v>1.0</v>
      </c>
      <c r="N860" t="s">
        <v>16</v>
      </c>
    </row>
    <row r="861">
      <c r="A861" s="29">
        <v>42370.0</v>
      </c>
      <c r="B861" t="s">
        <v>12</v>
      </c>
      <c r="C861">
        <v>125050.0</v>
      </c>
      <c r="D861" t="s">
        <v>81</v>
      </c>
      <c r="E861" t="s">
        <v>82</v>
      </c>
      <c r="F861" t="s">
        <v>82</v>
      </c>
      <c r="G861" t="s">
        <v>399</v>
      </c>
      <c r="H861" t="s">
        <v>399</v>
      </c>
      <c r="I861">
        <v>2010.0</v>
      </c>
      <c r="J861">
        <v>444000.0</v>
      </c>
      <c r="K861">
        <v>96643.0</v>
      </c>
      <c r="L861">
        <v>6.0</v>
      </c>
      <c r="M861">
        <v>1.0</v>
      </c>
      <c r="N861" t="s">
        <v>16</v>
      </c>
    </row>
    <row r="862">
      <c r="A862" s="29">
        <v>42370.0</v>
      </c>
      <c r="B862" t="s">
        <v>12</v>
      </c>
      <c r="C862">
        <v>132708.0</v>
      </c>
      <c r="D862" t="s">
        <v>81</v>
      </c>
      <c r="E862" t="s">
        <v>82</v>
      </c>
      <c r="F862" t="s">
        <v>82</v>
      </c>
      <c r="G862" t="s">
        <v>294</v>
      </c>
      <c r="H862" t="s">
        <v>294</v>
      </c>
      <c r="I862">
        <v>2010.0</v>
      </c>
      <c r="J862">
        <v>444000.0</v>
      </c>
      <c r="K862">
        <v>88584.0</v>
      </c>
      <c r="L862">
        <v>6.0</v>
      </c>
      <c r="M862">
        <v>1.0</v>
      </c>
      <c r="N862" t="s">
        <v>16</v>
      </c>
    </row>
    <row r="863">
      <c r="A863" s="29">
        <v>42370.0</v>
      </c>
      <c r="B863" t="s">
        <v>12</v>
      </c>
      <c r="C863">
        <v>136194.0</v>
      </c>
      <c r="D863" t="s">
        <v>13</v>
      </c>
      <c r="E863" t="s">
        <v>103</v>
      </c>
      <c r="F863" t="s">
        <v>103</v>
      </c>
      <c r="G863" t="s">
        <v>102</v>
      </c>
      <c r="H863" t="s">
        <v>102</v>
      </c>
      <c r="I863">
        <v>2009.0</v>
      </c>
      <c r="J863">
        <v>444000.0</v>
      </c>
      <c r="K863">
        <v>79883.0</v>
      </c>
      <c r="L863">
        <v>7.0</v>
      </c>
      <c r="M863">
        <v>2.0</v>
      </c>
      <c r="N863" t="s">
        <v>16</v>
      </c>
    </row>
    <row r="864">
      <c r="A864" s="29">
        <v>42370.0</v>
      </c>
      <c r="B864" t="s">
        <v>12</v>
      </c>
      <c r="C864">
        <v>114048.0</v>
      </c>
      <c r="D864" t="s">
        <v>13</v>
      </c>
      <c r="E864" t="s">
        <v>168</v>
      </c>
      <c r="F864" t="s">
        <v>168</v>
      </c>
      <c r="G864" t="s">
        <v>645</v>
      </c>
      <c r="H864" t="s">
        <v>645</v>
      </c>
      <c r="I864">
        <v>2012.0</v>
      </c>
      <c r="J864">
        <v>444000.0</v>
      </c>
      <c r="K864">
        <v>23726.0</v>
      </c>
      <c r="L864">
        <v>4.0</v>
      </c>
      <c r="M864">
        <v>1.0</v>
      </c>
      <c r="N864" t="s">
        <v>16</v>
      </c>
    </row>
    <row r="865">
      <c r="A865" s="29">
        <v>42370.0</v>
      </c>
      <c r="B865" t="s">
        <v>12</v>
      </c>
      <c r="C865">
        <v>129661.0</v>
      </c>
      <c r="D865" t="s">
        <v>13</v>
      </c>
      <c r="E865" t="s">
        <v>324</v>
      </c>
      <c r="F865" t="s">
        <v>324</v>
      </c>
      <c r="G865" t="s">
        <v>325</v>
      </c>
      <c r="H865" t="s">
        <v>325</v>
      </c>
      <c r="I865">
        <v>2012.0</v>
      </c>
      <c r="J865">
        <v>444000.0</v>
      </c>
      <c r="K865">
        <v>68405.0</v>
      </c>
      <c r="L865">
        <v>4.0</v>
      </c>
      <c r="M865">
        <v>1.0</v>
      </c>
      <c r="N865" t="s">
        <v>16</v>
      </c>
    </row>
    <row r="866">
      <c r="A866" s="29">
        <v>42370.0</v>
      </c>
      <c r="B866" t="s">
        <v>12</v>
      </c>
      <c r="C866">
        <v>115549.0</v>
      </c>
      <c r="D866" t="s">
        <v>91</v>
      </c>
      <c r="E866" t="s">
        <v>478</v>
      </c>
      <c r="F866" t="s">
        <v>478</v>
      </c>
      <c r="G866" t="s">
        <v>607</v>
      </c>
      <c r="H866" t="s">
        <v>607</v>
      </c>
      <c r="I866">
        <v>2014.0</v>
      </c>
      <c r="J866">
        <v>444000.0</v>
      </c>
      <c r="K866">
        <v>5018.0</v>
      </c>
      <c r="L866">
        <v>2.0</v>
      </c>
      <c r="M866">
        <v>1.0</v>
      </c>
      <c r="N866" t="s">
        <v>16</v>
      </c>
    </row>
    <row r="867">
      <c r="A867" s="29">
        <v>42370.0</v>
      </c>
      <c r="B867" t="s">
        <v>12</v>
      </c>
      <c r="C867">
        <v>125301.0</v>
      </c>
      <c r="D867" t="s">
        <v>44</v>
      </c>
      <c r="E867" t="s">
        <v>438</v>
      </c>
      <c r="F867" t="s">
        <v>438</v>
      </c>
      <c r="G867" t="s">
        <v>439</v>
      </c>
      <c r="H867" t="s">
        <v>439</v>
      </c>
      <c r="I867">
        <v>2015.0</v>
      </c>
      <c r="J867">
        <v>444000.0</v>
      </c>
      <c r="K867">
        <v>663.0</v>
      </c>
      <c r="L867">
        <v>1.0</v>
      </c>
      <c r="M867">
        <v>1.0</v>
      </c>
      <c r="N867" t="s">
        <v>16</v>
      </c>
    </row>
    <row r="868">
      <c r="A868" s="29">
        <v>42370.0</v>
      </c>
      <c r="B868" t="s">
        <v>12</v>
      </c>
      <c r="C868">
        <v>123375.0</v>
      </c>
      <c r="D868" t="s">
        <v>64</v>
      </c>
      <c r="E868" t="s">
        <v>98</v>
      </c>
      <c r="F868" t="s">
        <v>98</v>
      </c>
      <c r="G868" t="s">
        <v>646</v>
      </c>
      <c r="H868" t="s">
        <v>646</v>
      </c>
      <c r="I868">
        <v>2013.0</v>
      </c>
      <c r="J868">
        <v>444000.0</v>
      </c>
      <c r="K868">
        <v>33916.0</v>
      </c>
      <c r="L868">
        <v>3.0</v>
      </c>
      <c r="M868">
        <v>1.0</v>
      </c>
      <c r="N868" t="s">
        <v>16</v>
      </c>
    </row>
    <row r="869">
      <c r="A869" s="29">
        <v>42370.0</v>
      </c>
      <c r="B869" t="s">
        <v>186</v>
      </c>
      <c r="C869" t="s">
        <v>647</v>
      </c>
      <c r="D869" t="s">
        <v>61</v>
      </c>
      <c r="E869" t="s">
        <v>245</v>
      </c>
      <c r="F869" t="s">
        <v>245</v>
      </c>
      <c r="G869" t="s">
        <v>143</v>
      </c>
      <c r="H869" t="s">
        <v>143</v>
      </c>
      <c r="I869">
        <v>2013.0</v>
      </c>
      <c r="J869">
        <v>444000.0</v>
      </c>
      <c r="K869">
        <v>61300.0</v>
      </c>
      <c r="L869">
        <v>2.0</v>
      </c>
      <c r="M869">
        <v>1.0</v>
      </c>
      <c r="N869" t="s">
        <v>16</v>
      </c>
    </row>
    <row r="870">
      <c r="A870" s="29">
        <v>42370.0</v>
      </c>
      <c r="B870" t="s">
        <v>148</v>
      </c>
      <c r="C870">
        <v>18.0</v>
      </c>
      <c r="D870" t="s">
        <v>61</v>
      </c>
      <c r="E870" t="s">
        <v>245</v>
      </c>
      <c r="F870" t="s">
        <v>245</v>
      </c>
      <c r="G870" t="s">
        <v>341</v>
      </c>
      <c r="H870" t="s">
        <v>341</v>
      </c>
      <c r="I870">
        <v>2013.0</v>
      </c>
      <c r="J870">
        <v>444000.0</v>
      </c>
      <c r="K870">
        <v>13952.08761</v>
      </c>
      <c r="L870">
        <v>1.744010951</v>
      </c>
      <c r="M870">
        <v>1.0</v>
      </c>
      <c r="N870" t="s">
        <v>16</v>
      </c>
    </row>
    <row r="871">
      <c r="A871" s="29">
        <v>42370.0</v>
      </c>
      <c r="B871" t="s">
        <v>116</v>
      </c>
      <c r="C871" t="s">
        <v>648</v>
      </c>
      <c r="D871" t="s">
        <v>61</v>
      </c>
      <c r="E871" t="s">
        <v>245</v>
      </c>
      <c r="F871" t="s">
        <v>245</v>
      </c>
      <c r="G871" t="s">
        <v>341</v>
      </c>
      <c r="H871" t="s">
        <v>341</v>
      </c>
      <c r="I871">
        <v>2013.0</v>
      </c>
      <c r="J871">
        <v>444000.0</v>
      </c>
      <c r="K871">
        <v>14370.0</v>
      </c>
      <c r="L871">
        <v>2.898630137</v>
      </c>
      <c r="M871">
        <v>1.0</v>
      </c>
      <c r="N871" t="s">
        <v>16</v>
      </c>
    </row>
    <row r="872">
      <c r="A872" s="29">
        <v>42370.0</v>
      </c>
      <c r="B872" t="s">
        <v>12</v>
      </c>
      <c r="C872">
        <v>135705.0</v>
      </c>
      <c r="D872" t="s">
        <v>61</v>
      </c>
      <c r="E872" t="s">
        <v>443</v>
      </c>
      <c r="F872" t="s">
        <v>443</v>
      </c>
      <c r="G872" t="s">
        <v>111</v>
      </c>
      <c r="H872" t="s">
        <v>111</v>
      </c>
      <c r="I872">
        <v>2012.0</v>
      </c>
      <c r="J872">
        <v>444000.0</v>
      </c>
      <c r="K872">
        <v>47213.0</v>
      </c>
      <c r="L872">
        <v>4.0</v>
      </c>
      <c r="M872">
        <v>1.0</v>
      </c>
      <c r="N872" t="s">
        <v>16</v>
      </c>
    </row>
    <row r="873">
      <c r="A873" s="29">
        <v>42370.0</v>
      </c>
      <c r="B873" t="s">
        <v>12</v>
      </c>
      <c r="C873">
        <v>127831.0</v>
      </c>
      <c r="D873" t="s">
        <v>32</v>
      </c>
      <c r="E873" t="s">
        <v>155</v>
      </c>
      <c r="F873" t="s">
        <v>155</v>
      </c>
      <c r="G873" t="s">
        <v>156</v>
      </c>
      <c r="H873" t="s">
        <v>156</v>
      </c>
      <c r="I873">
        <v>2011.0</v>
      </c>
      <c r="J873">
        <v>444000.0</v>
      </c>
      <c r="K873">
        <v>76268.0</v>
      </c>
      <c r="L873">
        <v>5.0</v>
      </c>
      <c r="M873">
        <v>2.0</v>
      </c>
      <c r="N873" t="s">
        <v>16</v>
      </c>
    </row>
    <row r="874">
      <c r="A874" s="29">
        <v>42370.0</v>
      </c>
      <c r="B874" t="s">
        <v>12</v>
      </c>
      <c r="C874">
        <v>131546.0</v>
      </c>
      <c r="D874" t="s">
        <v>32</v>
      </c>
      <c r="E874" t="s">
        <v>155</v>
      </c>
      <c r="F874" t="s">
        <v>155</v>
      </c>
      <c r="G874" t="s">
        <v>359</v>
      </c>
      <c r="H874" t="s">
        <v>359</v>
      </c>
      <c r="I874">
        <v>2011.0</v>
      </c>
      <c r="J874">
        <v>444000.0</v>
      </c>
      <c r="K874">
        <v>119404.0</v>
      </c>
      <c r="L874">
        <v>5.0</v>
      </c>
      <c r="M874">
        <v>2.0</v>
      </c>
      <c r="N874" t="s">
        <v>16</v>
      </c>
    </row>
    <row r="875">
      <c r="A875" s="29">
        <v>42370.0</v>
      </c>
      <c r="B875" t="s">
        <v>12</v>
      </c>
      <c r="C875">
        <v>136446.0</v>
      </c>
      <c r="D875" t="s">
        <v>32</v>
      </c>
      <c r="E875" t="s">
        <v>155</v>
      </c>
      <c r="F875" t="s">
        <v>155</v>
      </c>
      <c r="G875" t="s">
        <v>359</v>
      </c>
      <c r="H875" t="s">
        <v>359</v>
      </c>
      <c r="I875">
        <v>2010.0</v>
      </c>
      <c r="J875">
        <v>444000.0</v>
      </c>
      <c r="K875">
        <v>111243.0</v>
      </c>
      <c r="L875">
        <v>6.0</v>
      </c>
      <c r="M875">
        <v>1.0</v>
      </c>
      <c r="N875" t="s">
        <v>16</v>
      </c>
    </row>
    <row r="876">
      <c r="A876" s="29">
        <v>42370.0</v>
      </c>
      <c r="B876" t="s">
        <v>12</v>
      </c>
      <c r="C876">
        <v>119664.0</v>
      </c>
      <c r="D876" t="s">
        <v>61</v>
      </c>
      <c r="E876" t="s">
        <v>163</v>
      </c>
      <c r="F876" t="s">
        <v>163</v>
      </c>
      <c r="G876" t="s">
        <v>143</v>
      </c>
      <c r="H876" t="s">
        <v>143</v>
      </c>
      <c r="I876">
        <v>2011.0</v>
      </c>
      <c r="J876">
        <v>444000.0</v>
      </c>
      <c r="K876">
        <v>76326.0</v>
      </c>
      <c r="L876">
        <v>5.0</v>
      </c>
      <c r="M876">
        <v>2.0</v>
      </c>
      <c r="N876" t="s">
        <v>16</v>
      </c>
    </row>
    <row r="877">
      <c r="A877" s="29">
        <v>42370.0</v>
      </c>
      <c r="B877" t="s">
        <v>116</v>
      </c>
      <c r="C877" t="s">
        <v>649</v>
      </c>
      <c r="D877" t="s">
        <v>61</v>
      </c>
      <c r="E877" t="s">
        <v>163</v>
      </c>
      <c r="F877" t="s">
        <v>163</v>
      </c>
      <c r="G877" t="s">
        <v>143</v>
      </c>
      <c r="H877" t="s">
        <v>143</v>
      </c>
      <c r="I877">
        <v>2011.0</v>
      </c>
      <c r="J877">
        <v>444000.0</v>
      </c>
      <c r="K877">
        <v>68550.0</v>
      </c>
      <c r="L877">
        <v>4.832876712</v>
      </c>
      <c r="M877">
        <v>2.0</v>
      </c>
      <c r="N877" t="s">
        <v>16</v>
      </c>
    </row>
    <row r="878">
      <c r="A878" s="29">
        <v>42370.0</v>
      </c>
      <c r="B878" t="s">
        <v>12</v>
      </c>
      <c r="C878">
        <v>125202.0</v>
      </c>
      <c r="D878" t="s">
        <v>61</v>
      </c>
      <c r="E878" t="s">
        <v>202</v>
      </c>
      <c r="F878" t="s">
        <v>202</v>
      </c>
      <c r="G878" t="s">
        <v>203</v>
      </c>
      <c r="H878" t="s">
        <v>203</v>
      </c>
      <c r="I878">
        <v>2012.0</v>
      </c>
      <c r="J878">
        <v>444000.0</v>
      </c>
      <c r="K878">
        <v>26747.0</v>
      </c>
      <c r="L878">
        <v>4.0</v>
      </c>
      <c r="M878">
        <v>2.0</v>
      </c>
      <c r="N878" t="s">
        <v>16</v>
      </c>
    </row>
    <row r="879">
      <c r="A879" s="29">
        <v>42370.0</v>
      </c>
      <c r="B879" t="s">
        <v>148</v>
      </c>
      <c r="C879">
        <v>177.0</v>
      </c>
      <c r="D879" t="s">
        <v>61</v>
      </c>
      <c r="E879" t="s">
        <v>163</v>
      </c>
      <c r="F879" t="s">
        <v>163</v>
      </c>
      <c r="G879" t="s">
        <v>341</v>
      </c>
      <c r="H879" t="s">
        <v>341</v>
      </c>
      <c r="I879">
        <v>2010.0</v>
      </c>
      <c r="J879">
        <v>444000.0</v>
      </c>
      <c r="K879">
        <v>35241.61533</v>
      </c>
      <c r="L879">
        <v>4.405201916</v>
      </c>
      <c r="M879">
        <v>1.0</v>
      </c>
      <c r="N879" t="s">
        <v>16</v>
      </c>
    </row>
    <row r="880">
      <c r="A880" s="29">
        <v>42370.0</v>
      </c>
      <c r="B880" t="s">
        <v>148</v>
      </c>
      <c r="C880">
        <v>72.0</v>
      </c>
      <c r="D880" t="s">
        <v>61</v>
      </c>
      <c r="E880" t="s">
        <v>145</v>
      </c>
      <c r="F880" t="s">
        <v>145</v>
      </c>
      <c r="G880" t="s">
        <v>203</v>
      </c>
      <c r="H880" t="s">
        <v>203</v>
      </c>
      <c r="I880">
        <v>2011.0</v>
      </c>
      <c r="J880">
        <v>444000.0</v>
      </c>
      <c r="K880">
        <v>25429.15811</v>
      </c>
      <c r="L880">
        <v>3.178644764</v>
      </c>
      <c r="M880">
        <v>1.0</v>
      </c>
      <c r="N880" t="s">
        <v>16</v>
      </c>
    </row>
    <row r="881">
      <c r="A881" s="29">
        <v>42370.0</v>
      </c>
      <c r="B881" t="s">
        <v>148</v>
      </c>
      <c r="C881">
        <v>153.0</v>
      </c>
      <c r="D881" t="s">
        <v>61</v>
      </c>
      <c r="E881" t="s">
        <v>240</v>
      </c>
      <c r="F881" t="s">
        <v>240</v>
      </c>
      <c r="G881" t="s">
        <v>147</v>
      </c>
      <c r="H881" t="s">
        <v>147</v>
      </c>
      <c r="I881">
        <v>2010.0</v>
      </c>
      <c r="J881">
        <v>444000.0</v>
      </c>
      <c r="K881">
        <v>34409.3087</v>
      </c>
      <c r="L881">
        <v>4.301163587</v>
      </c>
      <c r="M881">
        <v>1.0</v>
      </c>
      <c r="N881" t="s">
        <v>16</v>
      </c>
    </row>
    <row r="882">
      <c r="A882" s="29">
        <v>42370.0</v>
      </c>
      <c r="B882" t="s">
        <v>148</v>
      </c>
      <c r="C882">
        <v>155.0</v>
      </c>
      <c r="D882" t="s">
        <v>61</v>
      </c>
      <c r="E882" t="s">
        <v>240</v>
      </c>
      <c r="F882" t="s">
        <v>240</v>
      </c>
      <c r="G882" t="s">
        <v>147</v>
      </c>
      <c r="H882" t="s">
        <v>147</v>
      </c>
      <c r="I882">
        <v>2010.0</v>
      </c>
      <c r="J882">
        <v>444000.0</v>
      </c>
      <c r="K882">
        <v>34475.01711</v>
      </c>
      <c r="L882">
        <v>4.309377139</v>
      </c>
      <c r="M882">
        <v>1.0</v>
      </c>
      <c r="N882" t="s">
        <v>16</v>
      </c>
    </row>
    <row r="883">
      <c r="A883" s="29">
        <v>42370.0</v>
      </c>
      <c r="B883" t="s">
        <v>12</v>
      </c>
      <c r="C883">
        <v>122843.0</v>
      </c>
      <c r="D883" t="s">
        <v>61</v>
      </c>
      <c r="E883" t="s">
        <v>240</v>
      </c>
      <c r="F883" t="s">
        <v>240</v>
      </c>
      <c r="G883" t="s">
        <v>650</v>
      </c>
      <c r="H883" t="s">
        <v>650</v>
      </c>
      <c r="I883">
        <v>2011.0</v>
      </c>
      <c r="J883">
        <v>444000.0</v>
      </c>
      <c r="K883">
        <v>20413.0</v>
      </c>
      <c r="L883">
        <v>5.0</v>
      </c>
      <c r="M883">
        <v>1.0</v>
      </c>
      <c r="N883" t="s">
        <v>16</v>
      </c>
    </row>
    <row r="884">
      <c r="A884" s="29">
        <v>42370.0</v>
      </c>
      <c r="B884" t="s">
        <v>12</v>
      </c>
      <c r="C884">
        <v>125467.0</v>
      </c>
      <c r="D884" t="s">
        <v>64</v>
      </c>
      <c r="E884" t="s">
        <v>174</v>
      </c>
      <c r="F884" t="s">
        <v>174</v>
      </c>
      <c r="G884" t="s">
        <v>175</v>
      </c>
      <c r="H884" t="s">
        <v>175</v>
      </c>
      <c r="I884">
        <v>2011.0</v>
      </c>
      <c r="J884">
        <v>444000.0</v>
      </c>
      <c r="K884">
        <v>73094.0</v>
      </c>
      <c r="L884">
        <v>5.0</v>
      </c>
      <c r="M884">
        <v>2.0</v>
      </c>
      <c r="N884" t="s">
        <v>16</v>
      </c>
    </row>
    <row r="885">
      <c r="A885" s="29">
        <v>42370.0</v>
      </c>
      <c r="B885" t="s">
        <v>186</v>
      </c>
      <c r="C885" t="s">
        <v>651</v>
      </c>
      <c r="D885" t="s">
        <v>61</v>
      </c>
      <c r="E885" t="s">
        <v>652</v>
      </c>
      <c r="F885" t="s">
        <v>652</v>
      </c>
      <c r="G885" t="s">
        <v>203</v>
      </c>
      <c r="H885" t="s">
        <v>203</v>
      </c>
      <c r="I885">
        <v>2015.0</v>
      </c>
      <c r="J885">
        <v>444000.0</v>
      </c>
      <c r="K885">
        <v>1950.0</v>
      </c>
      <c r="L885">
        <v>0.5</v>
      </c>
      <c r="M885">
        <v>1.0</v>
      </c>
      <c r="N885" t="s">
        <v>16</v>
      </c>
    </row>
    <row r="886">
      <c r="A886" s="29">
        <v>42370.0</v>
      </c>
      <c r="B886" t="s">
        <v>12</v>
      </c>
      <c r="C886" s="32" t="s">
        <v>653</v>
      </c>
      <c r="D886" t="s">
        <v>81</v>
      </c>
      <c r="E886" t="s">
        <v>82</v>
      </c>
      <c r="F886" t="s">
        <v>82</v>
      </c>
      <c r="G886" t="s">
        <v>541</v>
      </c>
      <c r="H886" t="s">
        <v>541</v>
      </c>
      <c r="I886">
        <v>2009.0</v>
      </c>
      <c r="J886">
        <v>444000.0</v>
      </c>
      <c r="K886">
        <v>66498.0</v>
      </c>
      <c r="L886">
        <v>7.0</v>
      </c>
      <c r="M886">
        <v>1.0</v>
      </c>
      <c r="N886" t="s">
        <v>16</v>
      </c>
    </row>
    <row r="887">
      <c r="A887" s="29">
        <v>42370.0</v>
      </c>
      <c r="B887" t="s">
        <v>12</v>
      </c>
      <c r="C887" s="32" t="s">
        <v>654</v>
      </c>
      <c r="D887" t="s">
        <v>32</v>
      </c>
      <c r="E887" t="s">
        <v>155</v>
      </c>
      <c r="F887" t="s">
        <v>155</v>
      </c>
      <c r="G887" t="s">
        <v>241</v>
      </c>
      <c r="H887" t="s">
        <v>359</v>
      </c>
      <c r="I887">
        <v>2011.0</v>
      </c>
      <c r="J887">
        <v>444000.0</v>
      </c>
      <c r="K887">
        <v>119404.0</v>
      </c>
      <c r="L887">
        <v>5.0</v>
      </c>
      <c r="M887">
        <v>2.0</v>
      </c>
      <c r="N887" t="s">
        <v>16</v>
      </c>
    </row>
    <row r="888">
      <c r="A888" s="29">
        <v>42370.0</v>
      </c>
      <c r="B888" t="s">
        <v>12</v>
      </c>
      <c r="C888" s="32" t="s">
        <v>655</v>
      </c>
      <c r="D888" t="s">
        <v>13</v>
      </c>
      <c r="E888" t="s">
        <v>103</v>
      </c>
      <c r="F888" t="s">
        <v>103</v>
      </c>
      <c r="G888" t="s">
        <v>102</v>
      </c>
      <c r="H888" t="s">
        <v>102</v>
      </c>
      <c r="I888">
        <v>2009.0</v>
      </c>
      <c r="J888">
        <v>444000.0</v>
      </c>
      <c r="K888">
        <v>79883.0</v>
      </c>
      <c r="L888">
        <v>7.0</v>
      </c>
      <c r="M888">
        <v>2.0</v>
      </c>
      <c r="N888" t="s">
        <v>16</v>
      </c>
    </row>
    <row r="889">
      <c r="A889" s="29">
        <v>42370.0</v>
      </c>
      <c r="B889" t="s">
        <v>12</v>
      </c>
      <c r="C889" s="32" t="s">
        <v>656</v>
      </c>
      <c r="D889" t="s">
        <v>61</v>
      </c>
      <c r="E889" t="s">
        <v>443</v>
      </c>
      <c r="F889" t="s">
        <v>443</v>
      </c>
      <c r="G889" t="s">
        <v>657</v>
      </c>
      <c r="H889" t="s">
        <v>2787</v>
      </c>
      <c r="I889">
        <v>2012.0</v>
      </c>
      <c r="J889">
        <v>444000.0</v>
      </c>
      <c r="K889">
        <v>47213.0</v>
      </c>
      <c r="L889">
        <v>4.0</v>
      </c>
      <c r="M889">
        <v>1.0</v>
      </c>
      <c r="N889" t="s">
        <v>16</v>
      </c>
    </row>
    <row r="890">
      <c r="A890" s="29">
        <v>42370.0</v>
      </c>
      <c r="B890" t="s">
        <v>12</v>
      </c>
      <c r="C890" s="32" t="s">
        <v>658</v>
      </c>
      <c r="D890" t="s">
        <v>32</v>
      </c>
      <c r="E890" t="s">
        <v>155</v>
      </c>
      <c r="F890" t="s">
        <v>155</v>
      </c>
      <c r="G890" t="s">
        <v>241</v>
      </c>
      <c r="H890" t="s">
        <v>359</v>
      </c>
      <c r="I890">
        <v>2010.0</v>
      </c>
      <c r="J890">
        <v>444000.0</v>
      </c>
      <c r="K890">
        <v>111243.0</v>
      </c>
      <c r="L890">
        <v>6.0</v>
      </c>
      <c r="M890">
        <v>1.0</v>
      </c>
      <c r="N890" t="s">
        <v>16</v>
      </c>
    </row>
    <row r="891">
      <c r="A891" s="29">
        <v>42370.0</v>
      </c>
      <c r="B891" t="s">
        <v>12</v>
      </c>
      <c r="C891" s="32" t="s">
        <v>659</v>
      </c>
      <c r="D891" t="s">
        <v>81</v>
      </c>
      <c r="E891" t="s">
        <v>82</v>
      </c>
      <c r="F891" t="s">
        <v>82</v>
      </c>
      <c r="G891" t="s">
        <v>294</v>
      </c>
      <c r="H891" t="s">
        <v>294</v>
      </c>
      <c r="I891">
        <v>2010.0</v>
      </c>
      <c r="J891">
        <v>444000.0</v>
      </c>
      <c r="K891">
        <v>88584.0</v>
      </c>
      <c r="L891">
        <v>6.0</v>
      </c>
      <c r="M891">
        <v>1.0</v>
      </c>
      <c r="N891" t="s">
        <v>16</v>
      </c>
    </row>
    <row r="892">
      <c r="A892" s="29">
        <v>42370.0</v>
      </c>
      <c r="B892" t="s">
        <v>12</v>
      </c>
      <c r="C892" s="32" t="s">
        <v>660</v>
      </c>
      <c r="D892" t="s">
        <v>61</v>
      </c>
      <c r="E892" t="s">
        <v>598</v>
      </c>
      <c r="F892" t="s">
        <v>598</v>
      </c>
      <c r="G892" t="s">
        <v>661</v>
      </c>
      <c r="H892" t="s">
        <v>661</v>
      </c>
      <c r="I892">
        <v>2014.0</v>
      </c>
      <c r="J892">
        <v>444000.0</v>
      </c>
      <c r="K892">
        <v>17796.0</v>
      </c>
      <c r="L892">
        <v>2.0</v>
      </c>
      <c r="M892">
        <v>1.0</v>
      </c>
      <c r="N892" t="s">
        <v>16</v>
      </c>
    </row>
    <row r="893">
      <c r="A893" s="29">
        <v>42370.0</v>
      </c>
      <c r="B893" t="s">
        <v>12</v>
      </c>
      <c r="C893" s="32" t="s">
        <v>662</v>
      </c>
      <c r="D893" t="s">
        <v>32</v>
      </c>
      <c r="E893" t="s">
        <v>178</v>
      </c>
      <c r="F893" t="s">
        <v>178</v>
      </c>
      <c r="G893" t="s">
        <v>663</v>
      </c>
      <c r="H893" t="s">
        <v>2788</v>
      </c>
      <c r="I893">
        <v>2012.0</v>
      </c>
      <c r="J893">
        <v>444000.0</v>
      </c>
      <c r="K893">
        <v>32139.0</v>
      </c>
      <c r="L893">
        <v>4.0</v>
      </c>
      <c r="M893">
        <v>2.0</v>
      </c>
      <c r="N893" t="s">
        <v>16</v>
      </c>
    </row>
    <row r="894">
      <c r="A894" s="29">
        <v>42370.0</v>
      </c>
      <c r="B894" t="s">
        <v>12</v>
      </c>
      <c r="C894" s="32" t="s">
        <v>664</v>
      </c>
      <c r="D894" t="s">
        <v>61</v>
      </c>
      <c r="E894" t="s">
        <v>598</v>
      </c>
      <c r="F894" t="s">
        <v>598</v>
      </c>
      <c r="G894" t="s">
        <v>661</v>
      </c>
      <c r="H894" t="s">
        <v>661</v>
      </c>
      <c r="I894">
        <v>2014.0</v>
      </c>
      <c r="J894">
        <v>444000.0</v>
      </c>
      <c r="K894">
        <v>2760.0</v>
      </c>
      <c r="L894">
        <v>2.0</v>
      </c>
      <c r="M894">
        <v>1.0</v>
      </c>
      <c r="N894" t="s">
        <v>16</v>
      </c>
    </row>
    <row r="895">
      <c r="A895" s="29">
        <v>42370.0</v>
      </c>
      <c r="B895" t="s">
        <v>261</v>
      </c>
      <c r="C895" t="s">
        <v>665</v>
      </c>
      <c r="D895" t="s">
        <v>61</v>
      </c>
      <c r="E895" t="s">
        <v>163</v>
      </c>
      <c r="F895" t="s">
        <v>163</v>
      </c>
      <c r="G895" t="s">
        <v>341</v>
      </c>
      <c r="H895" t="s">
        <v>341</v>
      </c>
      <c r="I895">
        <v>2015.0</v>
      </c>
      <c r="J895">
        <v>443912.9866</v>
      </c>
      <c r="K895" s="33">
        <v>100000.0</v>
      </c>
      <c r="L895">
        <v>0.0</v>
      </c>
      <c r="M895">
        <v>1.0</v>
      </c>
      <c r="N895" t="s">
        <v>16</v>
      </c>
    </row>
    <row r="896">
      <c r="A896" s="29">
        <v>42370.0</v>
      </c>
      <c r="B896" t="s">
        <v>261</v>
      </c>
      <c r="C896" t="s">
        <v>666</v>
      </c>
      <c r="D896" t="s">
        <v>61</v>
      </c>
      <c r="E896" t="s">
        <v>163</v>
      </c>
      <c r="F896" t="s">
        <v>163</v>
      </c>
      <c r="G896" t="s">
        <v>147</v>
      </c>
      <c r="H896" t="s">
        <v>147</v>
      </c>
      <c r="I896">
        <v>2010.0</v>
      </c>
      <c r="J896">
        <v>443004.0</v>
      </c>
      <c r="K896">
        <v>20000.0</v>
      </c>
      <c r="L896">
        <v>5.0</v>
      </c>
      <c r="M896">
        <v>1.0</v>
      </c>
      <c r="N896" t="s">
        <v>16</v>
      </c>
    </row>
    <row r="897">
      <c r="A897" s="29">
        <v>42370.0</v>
      </c>
      <c r="B897" t="s">
        <v>261</v>
      </c>
      <c r="C897" t="s">
        <v>667</v>
      </c>
      <c r="D897" t="s">
        <v>61</v>
      </c>
      <c r="E897" t="s">
        <v>163</v>
      </c>
      <c r="F897" t="s">
        <v>163</v>
      </c>
      <c r="G897" t="s">
        <v>203</v>
      </c>
      <c r="H897" t="s">
        <v>203</v>
      </c>
      <c r="I897">
        <v>2014.0</v>
      </c>
      <c r="J897">
        <v>442953.8054</v>
      </c>
      <c r="K897">
        <v>80000.0</v>
      </c>
      <c r="L897">
        <v>1.0</v>
      </c>
      <c r="M897">
        <v>1.0</v>
      </c>
      <c r="N897" t="s">
        <v>16</v>
      </c>
    </row>
    <row r="898">
      <c r="A898" s="29">
        <v>42370.0</v>
      </c>
      <c r="B898" t="s">
        <v>261</v>
      </c>
      <c r="C898" t="s">
        <v>668</v>
      </c>
      <c r="D898" t="s">
        <v>61</v>
      </c>
      <c r="E898" t="s">
        <v>163</v>
      </c>
      <c r="F898" t="s">
        <v>163</v>
      </c>
      <c r="G898" t="s">
        <v>147</v>
      </c>
      <c r="H898" t="s">
        <v>147</v>
      </c>
      <c r="I898">
        <v>2013.0</v>
      </c>
      <c r="J898">
        <v>442728.966</v>
      </c>
      <c r="K898" s="33">
        <v>100000.0</v>
      </c>
      <c r="L898">
        <v>2.0</v>
      </c>
      <c r="M898">
        <v>1.0</v>
      </c>
      <c r="N898" t="s">
        <v>16</v>
      </c>
    </row>
    <row r="899">
      <c r="A899" s="29">
        <v>42370.0</v>
      </c>
      <c r="B899" t="s">
        <v>261</v>
      </c>
      <c r="C899" t="s">
        <v>669</v>
      </c>
      <c r="D899" t="s">
        <v>61</v>
      </c>
      <c r="E899" t="s">
        <v>163</v>
      </c>
      <c r="F899" t="s">
        <v>163</v>
      </c>
      <c r="G899" t="s">
        <v>341</v>
      </c>
      <c r="H899" t="s">
        <v>341</v>
      </c>
      <c r="I899">
        <v>2014.0</v>
      </c>
      <c r="J899">
        <v>442555.1469</v>
      </c>
      <c r="K899">
        <v>90000.0</v>
      </c>
      <c r="L899">
        <v>1.0</v>
      </c>
      <c r="M899">
        <v>1.0</v>
      </c>
      <c r="N899" t="s">
        <v>16</v>
      </c>
    </row>
    <row r="900">
      <c r="A900" s="29">
        <v>42370.0</v>
      </c>
      <c r="B900" t="s">
        <v>261</v>
      </c>
      <c r="C900" t="s">
        <v>670</v>
      </c>
      <c r="D900" t="s">
        <v>61</v>
      </c>
      <c r="E900" t="s">
        <v>163</v>
      </c>
      <c r="F900" t="s">
        <v>163</v>
      </c>
      <c r="G900" t="s">
        <v>147</v>
      </c>
      <c r="H900" t="s">
        <v>147</v>
      </c>
      <c r="I900">
        <v>2012.0</v>
      </c>
      <c r="J900">
        <v>441846.4209</v>
      </c>
      <c r="K900">
        <v>80000.0</v>
      </c>
      <c r="L900">
        <v>3.0</v>
      </c>
      <c r="M900">
        <v>1.0</v>
      </c>
      <c r="N900" t="s">
        <v>16</v>
      </c>
    </row>
    <row r="901">
      <c r="A901" s="29">
        <v>42370.0</v>
      </c>
      <c r="B901" t="s">
        <v>261</v>
      </c>
      <c r="C901" t="s">
        <v>671</v>
      </c>
      <c r="D901" t="s">
        <v>61</v>
      </c>
      <c r="E901" t="s">
        <v>163</v>
      </c>
      <c r="F901" t="s">
        <v>163</v>
      </c>
      <c r="G901" t="s">
        <v>341</v>
      </c>
      <c r="H901" t="s">
        <v>341</v>
      </c>
      <c r="I901">
        <v>2012.0</v>
      </c>
      <c r="J901">
        <v>441782.0792</v>
      </c>
      <c r="K901">
        <v>40000.0</v>
      </c>
      <c r="L901">
        <v>3.0</v>
      </c>
      <c r="M901">
        <v>1.0</v>
      </c>
      <c r="N901" t="s">
        <v>16</v>
      </c>
    </row>
    <row r="902">
      <c r="A902" s="29">
        <v>42370.0</v>
      </c>
      <c r="B902" t="s">
        <v>148</v>
      </c>
      <c r="C902">
        <v>218.0</v>
      </c>
      <c r="D902" t="s">
        <v>61</v>
      </c>
      <c r="E902" t="s">
        <v>240</v>
      </c>
      <c r="F902" t="s">
        <v>240</v>
      </c>
      <c r="G902" t="s">
        <v>147</v>
      </c>
      <c r="H902" t="s">
        <v>147</v>
      </c>
      <c r="I902">
        <v>2010.0</v>
      </c>
      <c r="J902">
        <v>441000.0</v>
      </c>
      <c r="K902">
        <v>37519.50718</v>
      </c>
      <c r="L902">
        <v>4.689938398</v>
      </c>
      <c r="M902">
        <v>1.0</v>
      </c>
      <c r="N902" t="s">
        <v>16</v>
      </c>
    </row>
    <row r="903">
      <c r="A903" s="29">
        <v>42370.0</v>
      </c>
      <c r="B903" t="s">
        <v>261</v>
      </c>
      <c r="C903" t="s">
        <v>672</v>
      </c>
      <c r="D903" t="s">
        <v>61</v>
      </c>
      <c r="E903" t="s">
        <v>163</v>
      </c>
      <c r="F903" t="s">
        <v>163</v>
      </c>
      <c r="G903" t="s">
        <v>298</v>
      </c>
      <c r="H903" t="s">
        <v>298</v>
      </c>
      <c r="I903">
        <v>2015.0</v>
      </c>
      <c r="J903">
        <v>440470.3203</v>
      </c>
      <c r="K903">
        <v>120000.0</v>
      </c>
      <c r="L903">
        <v>0.0</v>
      </c>
      <c r="M903">
        <v>1.0</v>
      </c>
      <c r="N903" t="s">
        <v>16</v>
      </c>
    </row>
    <row r="904">
      <c r="A904" s="29">
        <v>42370.0</v>
      </c>
      <c r="B904" t="s">
        <v>20</v>
      </c>
      <c r="C904">
        <v>18634.0</v>
      </c>
      <c r="D904" t="s">
        <v>81</v>
      </c>
      <c r="E904" t="s">
        <v>11</v>
      </c>
      <c r="F904" t="s">
        <v>11</v>
      </c>
      <c r="G904" t="s">
        <v>541</v>
      </c>
      <c r="H904" t="s">
        <v>541</v>
      </c>
      <c r="I904">
        <v>2009.0</v>
      </c>
      <c r="J904">
        <v>440000.0</v>
      </c>
      <c r="K904">
        <v>18842.0</v>
      </c>
      <c r="L904">
        <v>6.0</v>
      </c>
      <c r="M904">
        <v>1.0</v>
      </c>
      <c r="N904" t="s">
        <v>24</v>
      </c>
    </row>
    <row r="905">
      <c r="A905" s="29">
        <v>42370.0</v>
      </c>
      <c r="B905" t="s">
        <v>261</v>
      </c>
      <c r="C905" t="s">
        <v>673</v>
      </c>
      <c r="D905" t="s">
        <v>61</v>
      </c>
      <c r="E905" t="s">
        <v>163</v>
      </c>
      <c r="F905" t="s">
        <v>163</v>
      </c>
      <c r="G905" t="s">
        <v>536</v>
      </c>
      <c r="H905" t="s">
        <v>536</v>
      </c>
      <c r="I905">
        <v>2014.0</v>
      </c>
      <c r="J905">
        <v>440000.0</v>
      </c>
      <c r="K905">
        <v>20000.0</v>
      </c>
      <c r="L905">
        <v>1.0</v>
      </c>
      <c r="M905">
        <v>1.0</v>
      </c>
      <c r="N905" t="s">
        <v>16</v>
      </c>
    </row>
    <row r="906">
      <c r="A906" s="29">
        <v>42370.0</v>
      </c>
      <c r="B906" t="s">
        <v>148</v>
      </c>
      <c r="C906">
        <v>122.0</v>
      </c>
      <c r="D906" t="s">
        <v>61</v>
      </c>
      <c r="E906" t="s">
        <v>163</v>
      </c>
      <c r="F906" t="s">
        <v>163</v>
      </c>
      <c r="G906" t="s">
        <v>203</v>
      </c>
      <c r="H906" t="s">
        <v>203</v>
      </c>
      <c r="I906">
        <v>2011.0</v>
      </c>
      <c r="J906">
        <v>440000.0</v>
      </c>
      <c r="K906">
        <v>31058.17933</v>
      </c>
      <c r="L906">
        <v>3.882272416</v>
      </c>
      <c r="M906">
        <v>1.0</v>
      </c>
      <c r="N906" t="s">
        <v>16</v>
      </c>
    </row>
    <row r="907">
      <c r="A907" s="29">
        <v>42370.0</v>
      </c>
      <c r="B907" t="s">
        <v>20</v>
      </c>
      <c r="C907">
        <v>65730.0</v>
      </c>
      <c r="D907" t="s">
        <v>61</v>
      </c>
      <c r="E907" t="s">
        <v>139</v>
      </c>
      <c r="F907" t="s">
        <v>139</v>
      </c>
      <c r="G907" t="s">
        <v>143</v>
      </c>
      <c r="H907" t="s">
        <v>143</v>
      </c>
      <c r="I907">
        <v>2012.0</v>
      </c>
      <c r="J907">
        <v>440000.0</v>
      </c>
      <c r="K907">
        <v>65502.0</v>
      </c>
      <c r="L907">
        <v>3.0</v>
      </c>
      <c r="M907">
        <v>2.0</v>
      </c>
      <c r="N907" t="s">
        <v>24</v>
      </c>
    </row>
    <row r="908">
      <c r="A908" s="29">
        <v>42370.0</v>
      </c>
      <c r="B908" t="s">
        <v>148</v>
      </c>
      <c r="C908">
        <v>350.0</v>
      </c>
      <c r="D908" t="s">
        <v>61</v>
      </c>
      <c r="E908" t="s">
        <v>145</v>
      </c>
      <c r="F908" t="s">
        <v>145</v>
      </c>
      <c r="G908" t="s">
        <v>147</v>
      </c>
      <c r="H908" t="s">
        <v>147</v>
      </c>
      <c r="I908">
        <v>2009.0</v>
      </c>
      <c r="J908">
        <v>440000.0</v>
      </c>
      <c r="K908">
        <v>46740.58864</v>
      </c>
      <c r="L908">
        <v>5.84257358</v>
      </c>
      <c r="M908">
        <v>2.0</v>
      </c>
      <c r="N908" t="s">
        <v>16</v>
      </c>
    </row>
    <row r="909">
      <c r="A909" s="29">
        <v>42370.0</v>
      </c>
      <c r="B909" t="s">
        <v>261</v>
      </c>
      <c r="C909" t="s">
        <v>674</v>
      </c>
      <c r="D909" t="s">
        <v>61</v>
      </c>
      <c r="E909" t="s">
        <v>163</v>
      </c>
      <c r="F909" t="s">
        <v>163</v>
      </c>
      <c r="G909" t="s">
        <v>298</v>
      </c>
      <c r="H909" t="s">
        <v>298</v>
      </c>
      <c r="I909">
        <v>2010.0</v>
      </c>
      <c r="J909">
        <v>439152.84</v>
      </c>
      <c r="K909">
        <v>1000.0</v>
      </c>
      <c r="L909">
        <v>5.0</v>
      </c>
      <c r="M909">
        <v>1.0</v>
      </c>
      <c r="N909" t="s">
        <v>16</v>
      </c>
    </row>
    <row r="910">
      <c r="A910" s="29">
        <v>42370.0</v>
      </c>
      <c r="B910" t="s">
        <v>261</v>
      </c>
      <c r="C910" t="s">
        <v>675</v>
      </c>
      <c r="D910" t="s">
        <v>61</v>
      </c>
      <c r="E910" t="s">
        <v>163</v>
      </c>
      <c r="F910" t="s">
        <v>163</v>
      </c>
      <c r="G910" t="s">
        <v>298</v>
      </c>
      <c r="H910" t="s">
        <v>298</v>
      </c>
      <c r="I910">
        <v>2014.0</v>
      </c>
      <c r="J910">
        <v>439123.011</v>
      </c>
      <c r="K910">
        <v>110000.0</v>
      </c>
      <c r="L910">
        <v>1.0</v>
      </c>
      <c r="M910">
        <v>1.0</v>
      </c>
      <c r="N910" t="s">
        <v>16</v>
      </c>
    </row>
    <row r="911">
      <c r="A911" s="29">
        <v>42370.0</v>
      </c>
      <c r="B911" t="s">
        <v>261</v>
      </c>
      <c r="C911" t="s">
        <v>676</v>
      </c>
      <c r="D911" t="s">
        <v>61</v>
      </c>
      <c r="E911" t="s">
        <v>163</v>
      </c>
      <c r="F911" t="s">
        <v>163</v>
      </c>
      <c r="G911" t="s">
        <v>147</v>
      </c>
      <c r="H911" t="s">
        <v>147</v>
      </c>
      <c r="I911">
        <v>2011.0</v>
      </c>
      <c r="J911">
        <v>439106.2757</v>
      </c>
      <c r="K911">
        <v>60000.0</v>
      </c>
      <c r="L911">
        <v>4.0</v>
      </c>
      <c r="M911">
        <v>1.0</v>
      </c>
      <c r="N911" t="s">
        <v>16</v>
      </c>
    </row>
    <row r="912">
      <c r="A912" s="29">
        <v>42370.0</v>
      </c>
      <c r="B912" t="s">
        <v>261</v>
      </c>
      <c r="C912" t="s">
        <v>677</v>
      </c>
      <c r="D912" t="s">
        <v>61</v>
      </c>
      <c r="E912" t="s">
        <v>163</v>
      </c>
      <c r="F912" t="s">
        <v>163</v>
      </c>
      <c r="G912" t="s">
        <v>341</v>
      </c>
      <c r="H912" t="s">
        <v>341</v>
      </c>
      <c r="I912">
        <v>2011.0</v>
      </c>
      <c r="J912">
        <v>438730.56</v>
      </c>
      <c r="K912">
        <v>10000.0</v>
      </c>
      <c r="L912">
        <v>4.0</v>
      </c>
      <c r="M912">
        <v>1.0</v>
      </c>
      <c r="N912" t="s">
        <v>16</v>
      </c>
    </row>
    <row r="913">
      <c r="A913" s="29">
        <v>42370.0</v>
      </c>
      <c r="B913" t="s">
        <v>261</v>
      </c>
      <c r="C913" t="s">
        <v>678</v>
      </c>
      <c r="D913" t="s">
        <v>61</v>
      </c>
      <c r="E913" t="s">
        <v>163</v>
      </c>
      <c r="F913" t="s">
        <v>163</v>
      </c>
      <c r="G913" t="s">
        <v>203</v>
      </c>
      <c r="H913" t="s">
        <v>203</v>
      </c>
      <c r="I913">
        <v>2013.0</v>
      </c>
      <c r="J913">
        <v>438678.2969</v>
      </c>
      <c r="K913">
        <v>60000.0</v>
      </c>
      <c r="L913">
        <v>2.0</v>
      </c>
      <c r="M913">
        <v>1.0</v>
      </c>
      <c r="N913" t="s">
        <v>16</v>
      </c>
    </row>
    <row r="914">
      <c r="A914" s="29">
        <v>42370.0</v>
      </c>
      <c r="B914" t="s">
        <v>116</v>
      </c>
      <c r="C914" t="s">
        <v>679</v>
      </c>
      <c r="D914" t="s">
        <v>61</v>
      </c>
      <c r="E914" t="s">
        <v>598</v>
      </c>
      <c r="F914" t="s">
        <v>598</v>
      </c>
      <c r="G914" t="s">
        <v>203</v>
      </c>
      <c r="H914" t="s">
        <v>203</v>
      </c>
      <c r="I914">
        <v>2014.0</v>
      </c>
      <c r="J914">
        <v>438450.0</v>
      </c>
      <c r="K914">
        <v>2169.0</v>
      </c>
      <c r="L914">
        <v>1.964383562</v>
      </c>
      <c r="M914">
        <v>1.0</v>
      </c>
      <c r="N914" t="s">
        <v>16</v>
      </c>
    </row>
    <row r="915">
      <c r="A915" s="29">
        <v>42370.0</v>
      </c>
      <c r="B915" t="s">
        <v>261</v>
      </c>
      <c r="C915" t="s">
        <v>680</v>
      </c>
      <c r="D915" t="s">
        <v>61</v>
      </c>
      <c r="E915" t="s">
        <v>163</v>
      </c>
      <c r="F915" t="s">
        <v>163</v>
      </c>
      <c r="G915" t="s">
        <v>341</v>
      </c>
      <c r="H915" t="s">
        <v>341</v>
      </c>
      <c r="I915">
        <v>2013.0</v>
      </c>
      <c r="J915">
        <v>438283.4864</v>
      </c>
      <c r="K915">
        <v>70000.0</v>
      </c>
      <c r="L915">
        <v>2.0</v>
      </c>
      <c r="M915">
        <v>1.0</v>
      </c>
      <c r="N915" t="s">
        <v>16</v>
      </c>
    </row>
    <row r="916">
      <c r="A916" s="29">
        <v>42370.0</v>
      </c>
      <c r="B916" t="s">
        <v>261</v>
      </c>
      <c r="C916" t="s">
        <v>681</v>
      </c>
      <c r="D916" t="s">
        <v>61</v>
      </c>
      <c r="E916" t="s">
        <v>163</v>
      </c>
      <c r="F916" t="s">
        <v>163</v>
      </c>
      <c r="G916" t="s">
        <v>203</v>
      </c>
      <c r="H916" t="s">
        <v>203</v>
      </c>
      <c r="I916">
        <v>2012.0</v>
      </c>
      <c r="J916">
        <v>437668.0</v>
      </c>
      <c r="K916">
        <v>30000.0</v>
      </c>
      <c r="L916">
        <v>3.0</v>
      </c>
      <c r="M916">
        <v>1.0</v>
      </c>
      <c r="N916" t="s">
        <v>16</v>
      </c>
    </row>
    <row r="917">
      <c r="A917" s="29">
        <v>42370.0</v>
      </c>
      <c r="B917" t="s">
        <v>116</v>
      </c>
      <c r="C917" t="s">
        <v>627</v>
      </c>
      <c r="D917" t="s">
        <v>61</v>
      </c>
      <c r="E917" t="s">
        <v>245</v>
      </c>
      <c r="F917" t="s">
        <v>245</v>
      </c>
      <c r="G917" t="s">
        <v>143</v>
      </c>
      <c r="H917" t="s">
        <v>143</v>
      </c>
      <c r="I917">
        <v>2011.0</v>
      </c>
      <c r="J917">
        <v>437000.0</v>
      </c>
      <c r="K917">
        <v>42118.0</v>
      </c>
      <c r="L917">
        <v>4.802739726</v>
      </c>
      <c r="M917">
        <v>2.0</v>
      </c>
      <c r="N917" t="s">
        <v>16</v>
      </c>
    </row>
    <row r="918">
      <c r="A918" s="29">
        <v>42370.0</v>
      </c>
      <c r="B918" t="s">
        <v>261</v>
      </c>
      <c r="C918" t="s">
        <v>682</v>
      </c>
      <c r="D918" t="s">
        <v>61</v>
      </c>
      <c r="E918" t="s">
        <v>163</v>
      </c>
      <c r="F918" t="s">
        <v>163</v>
      </c>
      <c r="G918" t="s">
        <v>536</v>
      </c>
      <c r="H918" t="s">
        <v>536</v>
      </c>
      <c r="I918">
        <v>2015.0</v>
      </c>
      <c r="J918">
        <v>436982.0</v>
      </c>
      <c r="K918">
        <v>40000.0</v>
      </c>
      <c r="L918">
        <v>0.0</v>
      </c>
      <c r="M918">
        <v>1.0</v>
      </c>
      <c r="N918" t="s">
        <v>16</v>
      </c>
    </row>
    <row r="919">
      <c r="A919" s="29">
        <v>42370.0</v>
      </c>
      <c r="B919" t="s">
        <v>261</v>
      </c>
      <c r="C919" t="s">
        <v>683</v>
      </c>
      <c r="D919" t="s">
        <v>61</v>
      </c>
      <c r="E919" t="s">
        <v>163</v>
      </c>
      <c r="F919" t="s">
        <v>163</v>
      </c>
      <c r="G919" t="s">
        <v>298</v>
      </c>
      <c r="H919" t="s">
        <v>298</v>
      </c>
      <c r="I919">
        <v>2011.0</v>
      </c>
      <c r="J919">
        <v>435637.44</v>
      </c>
      <c r="K919">
        <v>40000.0</v>
      </c>
      <c r="L919">
        <v>4.0</v>
      </c>
      <c r="M919">
        <v>1.0</v>
      </c>
      <c r="N919" t="s">
        <v>16</v>
      </c>
    </row>
    <row r="920">
      <c r="A920" s="29">
        <v>42370.0</v>
      </c>
      <c r="B920" t="s">
        <v>148</v>
      </c>
      <c r="C920">
        <v>17.0</v>
      </c>
      <c r="D920" t="s">
        <v>61</v>
      </c>
      <c r="E920" t="s">
        <v>245</v>
      </c>
      <c r="F920" t="s">
        <v>245</v>
      </c>
      <c r="G920" t="s">
        <v>341</v>
      </c>
      <c r="H920" t="s">
        <v>341</v>
      </c>
      <c r="I920">
        <v>2013.0</v>
      </c>
      <c r="J920">
        <v>435000.0</v>
      </c>
      <c r="K920">
        <v>13952.08761</v>
      </c>
      <c r="L920">
        <v>1.744010951</v>
      </c>
      <c r="M920">
        <v>1.0</v>
      </c>
      <c r="N920" t="s">
        <v>16</v>
      </c>
    </row>
    <row r="921">
      <c r="A921" s="29">
        <v>42370.0</v>
      </c>
      <c r="B921" t="s">
        <v>116</v>
      </c>
      <c r="C921" t="s">
        <v>648</v>
      </c>
      <c r="D921" t="s">
        <v>61</v>
      </c>
      <c r="E921" t="s">
        <v>245</v>
      </c>
      <c r="F921" t="s">
        <v>245</v>
      </c>
      <c r="G921" t="s">
        <v>341</v>
      </c>
      <c r="H921" t="s">
        <v>341</v>
      </c>
      <c r="I921">
        <v>2013.0</v>
      </c>
      <c r="J921">
        <v>435000.0</v>
      </c>
      <c r="K921">
        <v>14370.0</v>
      </c>
      <c r="L921">
        <v>2.898630137</v>
      </c>
      <c r="M921">
        <v>1.0</v>
      </c>
      <c r="N921" t="s">
        <v>16</v>
      </c>
    </row>
    <row r="922">
      <c r="A922" s="29">
        <v>42370.0</v>
      </c>
      <c r="B922" t="s">
        <v>20</v>
      </c>
      <c r="C922">
        <v>74734.0</v>
      </c>
      <c r="D922" t="s">
        <v>32</v>
      </c>
      <c r="E922" t="s">
        <v>215</v>
      </c>
      <c r="F922" t="s">
        <v>215</v>
      </c>
      <c r="G922" t="s">
        <v>684</v>
      </c>
      <c r="H922" t="s">
        <v>684</v>
      </c>
      <c r="I922">
        <v>2006.0</v>
      </c>
      <c r="J922">
        <v>435000.0</v>
      </c>
      <c r="K922">
        <v>87963.0</v>
      </c>
      <c r="L922">
        <v>9.0</v>
      </c>
      <c r="M922">
        <v>1.0</v>
      </c>
      <c r="N922" t="s">
        <v>16</v>
      </c>
    </row>
    <row r="923">
      <c r="A923" s="29">
        <v>42370.0</v>
      </c>
      <c r="B923" t="s">
        <v>116</v>
      </c>
      <c r="C923" t="s">
        <v>685</v>
      </c>
      <c r="D923" t="s">
        <v>61</v>
      </c>
      <c r="E923" t="s">
        <v>163</v>
      </c>
      <c r="F923" t="s">
        <v>163</v>
      </c>
      <c r="G923" t="s">
        <v>143</v>
      </c>
      <c r="H923" t="s">
        <v>143</v>
      </c>
      <c r="I923">
        <v>2011.0</v>
      </c>
      <c r="J923">
        <v>435000.0</v>
      </c>
      <c r="K923">
        <v>74118.0</v>
      </c>
      <c r="L923">
        <v>4.649315068</v>
      </c>
      <c r="M923">
        <v>2.0</v>
      </c>
      <c r="N923" t="s">
        <v>16</v>
      </c>
    </row>
    <row r="924">
      <c r="A924" s="29">
        <v>42370.0</v>
      </c>
      <c r="B924" t="s">
        <v>148</v>
      </c>
      <c r="C924">
        <v>124.0</v>
      </c>
      <c r="D924" t="s">
        <v>61</v>
      </c>
      <c r="E924" t="s">
        <v>145</v>
      </c>
      <c r="F924" t="s">
        <v>145</v>
      </c>
      <c r="G924" t="s">
        <v>536</v>
      </c>
      <c r="H924" t="s">
        <v>536</v>
      </c>
      <c r="I924">
        <v>2011.0</v>
      </c>
      <c r="J924">
        <v>435000.0</v>
      </c>
      <c r="K924">
        <v>31408.62423</v>
      </c>
      <c r="L924">
        <v>3.926078029</v>
      </c>
      <c r="M924">
        <v>1.0</v>
      </c>
      <c r="N924" t="s">
        <v>16</v>
      </c>
    </row>
    <row r="925">
      <c r="A925" s="29">
        <v>42370.0</v>
      </c>
      <c r="B925" t="s">
        <v>148</v>
      </c>
      <c r="C925">
        <v>253.0</v>
      </c>
      <c r="D925" t="s">
        <v>61</v>
      </c>
      <c r="E925" t="s">
        <v>145</v>
      </c>
      <c r="F925" t="s">
        <v>145</v>
      </c>
      <c r="G925" t="s">
        <v>143</v>
      </c>
      <c r="H925" t="s">
        <v>143</v>
      </c>
      <c r="I925">
        <v>2010.0</v>
      </c>
      <c r="J925">
        <v>435000.0</v>
      </c>
      <c r="K925">
        <v>58776.1807</v>
      </c>
      <c r="L925">
        <v>4.898015058</v>
      </c>
      <c r="M925">
        <v>1.0</v>
      </c>
      <c r="N925" t="s">
        <v>16</v>
      </c>
    </row>
    <row r="926">
      <c r="A926" s="29">
        <v>42370.0</v>
      </c>
      <c r="B926" t="s">
        <v>148</v>
      </c>
      <c r="C926">
        <v>366.0</v>
      </c>
      <c r="D926" t="s">
        <v>61</v>
      </c>
      <c r="E926" t="s">
        <v>240</v>
      </c>
      <c r="F926" t="s">
        <v>240</v>
      </c>
      <c r="G926" t="s">
        <v>147</v>
      </c>
      <c r="H926" t="s">
        <v>147</v>
      </c>
      <c r="I926">
        <v>2009.0</v>
      </c>
      <c r="J926">
        <v>435000.0</v>
      </c>
      <c r="K926">
        <v>47156.74196</v>
      </c>
      <c r="L926">
        <v>5.894592745</v>
      </c>
      <c r="M926">
        <v>2.0</v>
      </c>
      <c r="N926" t="s">
        <v>16</v>
      </c>
    </row>
    <row r="927">
      <c r="A927" s="29">
        <v>42370.0</v>
      </c>
      <c r="B927" t="s">
        <v>261</v>
      </c>
      <c r="C927" t="s">
        <v>686</v>
      </c>
      <c r="D927" t="s">
        <v>61</v>
      </c>
      <c r="E927" t="s">
        <v>163</v>
      </c>
      <c r="F927" t="s">
        <v>163</v>
      </c>
      <c r="G927" t="s">
        <v>147</v>
      </c>
      <c r="H927" t="s">
        <v>147</v>
      </c>
      <c r="I927">
        <v>2015.0</v>
      </c>
      <c r="J927">
        <v>434963.0989</v>
      </c>
      <c r="K927">
        <v>140000.0</v>
      </c>
      <c r="L927">
        <v>0.0</v>
      </c>
      <c r="M927">
        <v>1.0</v>
      </c>
      <c r="N927" t="s">
        <v>16</v>
      </c>
    </row>
    <row r="928">
      <c r="A928" s="29">
        <v>42370.0</v>
      </c>
      <c r="B928" t="s">
        <v>261</v>
      </c>
      <c r="C928" t="s">
        <v>687</v>
      </c>
      <c r="D928" t="s">
        <v>61</v>
      </c>
      <c r="E928" t="s">
        <v>163</v>
      </c>
      <c r="F928" t="s">
        <v>163</v>
      </c>
      <c r="G928" t="s">
        <v>298</v>
      </c>
      <c r="H928" t="s">
        <v>298</v>
      </c>
      <c r="I928">
        <v>2013.0</v>
      </c>
      <c r="J928">
        <v>434884.4784</v>
      </c>
      <c r="K928">
        <v>90000.0</v>
      </c>
      <c r="L928">
        <v>2.0</v>
      </c>
      <c r="M928">
        <v>1.0</v>
      </c>
      <c r="N928" t="s">
        <v>16</v>
      </c>
    </row>
    <row r="929">
      <c r="A929" s="29">
        <v>42370.0</v>
      </c>
      <c r="B929" t="s">
        <v>261</v>
      </c>
      <c r="C929" t="s">
        <v>688</v>
      </c>
      <c r="D929" t="s">
        <v>61</v>
      </c>
      <c r="E929" t="s">
        <v>163</v>
      </c>
      <c r="F929" t="s">
        <v>163</v>
      </c>
      <c r="G929" t="s">
        <v>203</v>
      </c>
      <c r="H929" t="s">
        <v>203</v>
      </c>
      <c r="I929">
        <v>2011.0</v>
      </c>
      <c r="J929">
        <v>434471.04</v>
      </c>
      <c r="K929">
        <v>1000.0</v>
      </c>
      <c r="L929">
        <v>4.0</v>
      </c>
      <c r="M929">
        <v>1.0</v>
      </c>
      <c r="N929" t="s">
        <v>16</v>
      </c>
    </row>
    <row r="930">
      <c r="A930" s="29">
        <v>42370.0</v>
      </c>
      <c r="B930" t="s">
        <v>261</v>
      </c>
      <c r="C930" t="s">
        <v>689</v>
      </c>
      <c r="D930" t="s">
        <v>61</v>
      </c>
      <c r="E930" t="s">
        <v>163</v>
      </c>
      <c r="F930" t="s">
        <v>163</v>
      </c>
      <c r="G930" t="s">
        <v>147</v>
      </c>
      <c r="H930" t="s">
        <v>147</v>
      </c>
      <c r="I930">
        <v>2010.0</v>
      </c>
      <c r="J930">
        <v>434143.92</v>
      </c>
      <c r="K930">
        <v>30000.0</v>
      </c>
      <c r="L930">
        <v>5.0</v>
      </c>
      <c r="M930">
        <v>1.0</v>
      </c>
      <c r="N930" t="s">
        <v>16</v>
      </c>
    </row>
    <row r="931">
      <c r="A931" s="29">
        <v>42370.0</v>
      </c>
      <c r="B931" t="s">
        <v>261</v>
      </c>
      <c r="C931" t="s">
        <v>690</v>
      </c>
      <c r="D931" t="s">
        <v>61</v>
      </c>
      <c r="E931" t="s">
        <v>163</v>
      </c>
      <c r="F931" t="s">
        <v>163</v>
      </c>
      <c r="G931" t="s">
        <v>298</v>
      </c>
      <c r="H931" t="s">
        <v>298</v>
      </c>
      <c r="I931">
        <v>2012.0</v>
      </c>
      <c r="J931">
        <v>434017.5706</v>
      </c>
      <c r="K931">
        <v>70000.0</v>
      </c>
      <c r="L931">
        <v>3.0</v>
      </c>
      <c r="M931">
        <v>1.0</v>
      </c>
      <c r="N931" t="s">
        <v>16</v>
      </c>
    </row>
    <row r="932">
      <c r="A932" s="29">
        <v>42370.0</v>
      </c>
      <c r="B932" t="s">
        <v>261</v>
      </c>
      <c r="C932" t="s">
        <v>691</v>
      </c>
      <c r="D932" t="s">
        <v>61</v>
      </c>
      <c r="E932" t="s">
        <v>163</v>
      </c>
      <c r="F932" t="s">
        <v>163</v>
      </c>
      <c r="G932" t="s">
        <v>147</v>
      </c>
      <c r="H932" t="s">
        <v>147</v>
      </c>
      <c r="I932">
        <v>2014.0</v>
      </c>
      <c r="J932">
        <v>433632.6351</v>
      </c>
      <c r="K932">
        <v>130000.0</v>
      </c>
      <c r="L932">
        <v>1.0</v>
      </c>
      <c r="M932">
        <v>1.0</v>
      </c>
      <c r="N932" t="s">
        <v>16</v>
      </c>
    </row>
    <row r="933">
      <c r="A933" s="29">
        <v>42370.0</v>
      </c>
      <c r="B933" t="s">
        <v>261</v>
      </c>
      <c r="C933" t="s">
        <v>692</v>
      </c>
      <c r="D933" t="s">
        <v>61</v>
      </c>
      <c r="E933" t="s">
        <v>163</v>
      </c>
      <c r="F933" t="s">
        <v>163</v>
      </c>
      <c r="G933" t="s">
        <v>341</v>
      </c>
      <c r="H933" t="s">
        <v>341</v>
      </c>
      <c r="I933">
        <v>2012.0</v>
      </c>
      <c r="J933">
        <v>432946.4376</v>
      </c>
      <c r="K933">
        <v>50000.0</v>
      </c>
      <c r="L933">
        <v>3.0</v>
      </c>
      <c r="M933">
        <v>1.0</v>
      </c>
      <c r="N933" t="s">
        <v>16</v>
      </c>
    </row>
    <row r="934">
      <c r="A934" s="29">
        <v>42370.0</v>
      </c>
      <c r="B934" t="s">
        <v>148</v>
      </c>
      <c r="C934">
        <v>121.0</v>
      </c>
      <c r="D934" t="s">
        <v>61</v>
      </c>
      <c r="E934" t="s">
        <v>163</v>
      </c>
      <c r="F934" t="s">
        <v>163</v>
      </c>
      <c r="G934" t="s">
        <v>203</v>
      </c>
      <c r="H934" t="s">
        <v>203</v>
      </c>
      <c r="I934">
        <v>2011.0</v>
      </c>
      <c r="J934">
        <v>432900.0</v>
      </c>
      <c r="K934">
        <v>31058.17933</v>
      </c>
      <c r="L934">
        <v>3.882272416</v>
      </c>
      <c r="M934">
        <v>1.0</v>
      </c>
      <c r="N934" t="s">
        <v>16</v>
      </c>
    </row>
    <row r="935">
      <c r="A935" s="29">
        <v>42370.0</v>
      </c>
      <c r="B935" t="s">
        <v>148</v>
      </c>
      <c r="C935">
        <v>187.0</v>
      </c>
      <c r="D935" t="s">
        <v>61</v>
      </c>
      <c r="E935" t="s">
        <v>240</v>
      </c>
      <c r="F935" t="s">
        <v>240</v>
      </c>
      <c r="G935" t="s">
        <v>147</v>
      </c>
      <c r="H935" t="s">
        <v>147</v>
      </c>
      <c r="I935">
        <v>2010.0</v>
      </c>
      <c r="J935">
        <v>432900.0</v>
      </c>
      <c r="K935">
        <v>35482.5462</v>
      </c>
      <c r="L935">
        <v>4.435318275</v>
      </c>
      <c r="M935">
        <v>1.0</v>
      </c>
      <c r="N935" t="s">
        <v>16</v>
      </c>
    </row>
    <row r="936">
      <c r="A936" s="29">
        <v>42370.0</v>
      </c>
      <c r="B936" t="s">
        <v>148</v>
      </c>
      <c r="C936">
        <v>324.0</v>
      </c>
      <c r="D936" t="s">
        <v>91</v>
      </c>
      <c r="E936" t="s">
        <v>123</v>
      </c>
      <c r="F936" t="s">
        <v>123</v>
      </c>
      <c r="G936" t="s">
        <v>397</v>
      </c>
      <c r="H936" t="s">
        <v>397</v>
      </c>
      <c r="I936">
        <v>2009.0</v>
      </c>
      <c r="J936">
        <v>432900.0</v>
      </c>
      <c r="K936">
        <v>67778.23409</v>
      </c>
      <c r="L936">
        <v>5.648186174</v>
      </c>
      <c r="M936">
        <v>2.0</v>
      </c>
      <c r="N936" t="s">
        <v>16</v>
      </c>
    </row>
    <row r="937">
      <c r="A937" s="29">
        <v>42370.0</v>
      </c>
      <c r="B937" t="s">
        <v>116</v>
      </c>
      <c r="C937" t="s">
        <v>597</v>
      </c>
      <c r="D937" t="s">
        <v>61</v>
      </c>
      <c r="E937" t="s">
        <v>598</v>
      </c>
      <c r="F937" t="s">
        <v>598</v>
      </c>
      <c r="G937" t="s">
        <v>203</v>
      </c>
      <c r="H937" t="s">
        <v>203</v>
      </c>
      <c r="I937">
        <v>2015.0</v>
      </c>
      <c r="J937">
        <v>432000.0</v>
      </c>
      <c r="K937">
        <v>5724.0</v>
      </c>
      <c r="L937">
        <v>0.931506849</v>
      </c>
      <c r="M937">
        <v>2.0</v>
      </c>
      <c r="N937" t="s">
        <v>16</v>
      </c>
    </row>
    <row r="938">
      <c r="A938" s="29">
        <v>42370.0</v>
      </c>
      <c r="B938" t="s">
        <v>261</v>
      </c>
      <c r="C938" t="s">
        <v>693</v>
      </c>
      <c r="D938" t="s">
        <v>61</v>
      </c>
      <c r="E938" t="s">
        <v>163</v>
      </c>
      <c r="F938" t="s">
        <v>163</v>
      </c>
      <c r="G938" t="s">
        <v>536</v>
      </c>
      <c r="H938" t="s">
        <v>536</v>
      </c>
      <c r="I938">
        <v>2014.0</v>
      </c>
      <c r="J938">
        <v>431200.0</v>
      </c>
      <c r="K938">
        <v>30000.0</v>
      </c>
      <c r="L938">
        <v>1.0</v>
      </c>
      <c r="M938">
        <v>1.0</v>
      </c>
      <c r="N938" t="s">
        <v>16</v>
      </c>
    </row>
    <row r="939">
      <c r="A939" s="29">
        <v>42370.0</v>
      </c>
      <c r="B939" t="s">
        <v>261</v>
      </c>
      <c r="C939" t="s">
        <v>694</v>
      </c>
      <c r="D939" t="s">
        <v>61</v>
      </c>
      <c r="E939" t="s">
        <v>163</v>
      </c>
      <c r="F939" t="s">
        <v>163</v>
      </c>
      <c r="G939" t="s">
        <v>203</v>
      </c>
      <c r="H939" t="s">
        <v>203</v>
      </c>
      <c r="I939">
        <v>2015.0</v>
      </c>
      <c r="J939">
        <v>430983.4821</v>
      </c>
      <c r="K939" s="33">
        <v>100000.0</v>
      </c>
      <c r="L939">
        <v>0.0</v>
      </c>
      <c r="M939">
        <v>1.0</v>
      </c>
      <c r="N939" t="s">
        <v>16</v>
      </c>
    </row>
    <row r="940">
      <c r="A940" s="29">
        <v>42370.0</v>
      </c>
      <c r="B940" t="s">
        <v>116</v>
      </c>
      <c r="C940" t="s">
        <v>640</v>
      </c>
      <c r="D940" t="s">
        <v>61</v>
      </c>
      <c r="E940" t="s">
        <v>145</v>
      </c>
      <c r="F940" t="s">
        <v>145</v>
      </c>
      <c r="G940" t="s">
        <v>536</v>
      </c>
      <c r="H940" t="s">
        <v>536</v>
      </c>
      <c r="I940">
        <v>2012.0</v>
      </c>
      <c r="J940">
        <v>430680.0</v>
      </c>
      <c r="K940">
        <v>92725.0</v>
      </c>
      <c r="L940">
        <v>3.731506849</v>
      </c>
      <c r="M940">
        <v>2.0</v>
      </c>
      <c r="N940" t="s">
        <v>16</v>
      </c>
    </row>
    <row r="941">
      <c r="A941" s="29">
        <v>42370.0</v>
      </c>
      <c r="B941" t="s">
        <v>148</v>
      </c>
      <c r="C941">
        <v>173.0</v>
      </c>
      <c r="D941" t="s">
        <v>61</v>
      </c>
      <c r="E941" t="s">
        <v>145</v>
      </c>
      <c r="F941" t="s">
        <v>145</v>
      </c>
      <c r="G941" t="s">
        <v>203</v>
      </c>
      <c r="H941" t="s">
        <v>203</v>
      </c>
      <c r="I941">
        <v>2010.0</v>
      </c>
      <c r="J941">
        <v>430680.0</v>
      </c>
      <c r="K941">
        <v>35044.49007</v>
      </c>
      <c r="L941">
        <v>4.380561259</v>
      </c>
      <c r="M941">
        <v>1.0</v>
      </c>
      <c r="N941" t="s">
        <v>16</v>
      </c>
    </row>
    <row r="942">
      <c r="A942" s="29">
        <v>42370.0</v>
      </c>
      <c r="B942" t="s">
        <v>261</v>
      </c>
      <c r="C942" t="s">
        <v>695</v>
      </c>
      <c r="D942" t="s">
        <v>61</v>
      </c>
      <c r="E942" t="s">
        <v>163</v>
      </c>
      <c r="F942" t="s">
        <v>163</v>
      </c>
      <c r="G942" t="s">
        <v>341</v>
      </c>
      <c r="H942" t="s">
        <v>341</v>
      </c>
      <c r="I942">
        <v>2015.0</v>
      </c>
      <c r="J942">
        <v>430595.597</v>
      </c>
      <c r="K942">
        <v>110000.0</v>
      </c>
      <c r="L942">
        <v>0.0</v>
      </c>
      <c r="M942">
        <v>1.0</v>
      </c>
      <c r="N942" t="s">
        <v>16</v>
      </c>
    </row>
    <row r="943">
      <c r="A943" s="29">
        <v>42370.0</v>
      </c>
      <c r="B943" t="s">
        <v>261</v>
      </c>
      <c r="C943" t="s">
        <v>696</v>
      </c>
      <c r="D943" t="s">
        <v>61</v>
      </c>
      <c r="E943" t="s">
        <v>163</v>
      </c>
      <c r="F943" t="s">
        <v>163</v>
      </c>
      <c r="G943" t="s">
        <v>298</v>
      </c>
      <c r="H943" t="s">
        <v>298</v>
      </c>
      <c r="I943">
        <v>2010.0</v>
      </c>
      <c r="J943">
        <v>430542.0</v>
      </c>
      <c r="K943">
        <v>10000.0</v>
      </c>
      <c r="L943">
        <v>5.0</v>
      </c>
      <c r="M943">
        <v>1.0</v>
      </c>
      <c r="N943" t="s">
        <v>16</v>
      </c>
    </row>
    <row r="944">
      <c r="A944" s="29">
        <v>42370.0</v>
      </c>
      <c r="B944" t="s">
        <v>261</v>
      </c>
      <c r="C944" t="s">
        <v>697</v>
      </c>
      <c r="D944" t="s">
        <v>61</v>
      </c>
      <c r="E944" t="s">
        <v>163</v>
      </c>
      <c r="F944" t="s">
        <v>163</v>
      </c>
      <c r="G944" t="s">
        <v>341</v>
      </c>
      <c r="H944" t="s">
        <v>341</v>
      </c>
      <c r="I944">
        <v>2011.0</v>
      </c>
      <c r="J944">
        <v>430128.0</v>
      </c>
      <c r="K944">
        <v>20000.0</v>
      </c>
      <c r="L944">
        <v>4.0</v>
      </c>
      <c r="M944">
        <v>1.0</v>
      </c>
      <c r="N944" t="s">
        <v>16</v>
      </c>
    </row>
    <row r="945">
      <c r="A945" s="29">
        <v>42370.0</v>
      </c>
      <c r="B945" t="s">
        <v>20</v>
      </c>
      <c r="C945">
        <v>20056.0</v>
      </c>
      <c r="D945" t="s">
        <v>32</v>
      </c>
      <c r="E945" t="s">
        <v>343</v>
      </c>
      <c r="F945" t="s">
        <v>343</v>
      </c>
      <c r="G945" t="s">
        <v>698</v>
      </c>
      <c r="H945" t="s">
        <v>698</v>
      </c>
      <c r="I945">
        <v>2013.0</v>
      </c>
      <c r="J945">
        <v>430000.0</v>
      </c>
      <c r="K945">
        <v>21671.0</v>
      </c>
      <c r="L945">
        <v>2.0</v>
      </c>
      <c r="M945">
        <v>1.0</v>
      </c>
      <c r="N945" t="s">
        <v>80</v>
      </c>
    </row>
    <row r="946">
      <c r="A946" s="29">
        <v>42370.0</v>
      </c>
      <c r="B946" t="s">
        <v>186</v>
      </c>
      <c r="C946" t="s">
        <v>582</v>
      </c>
      <c r="D946" t="s">
        <v>61</v>
      </c>
      <c r="E946" t="s">
        <v>245</v>
      </c>
      <c r="F946" t="s">
        <v>245</v>
      </c>
      <c r="G946" t="s">
        <v>143</v>
      </c>
      <c r="H946" t="s">
        <v>143</v>
      </c>
      <c r="I946">
        <v>2012.0</v>
      </c>
      <c r="J946">
        <v>430000.0</v>
      </c>
      <c r="K946">
        <v>38287.0</v>
      </c>
      <c r="L946">
        <v>3.0</v>
      </c>
      <c r="M946">
        <v>1.0</v>
      </c>
      <c r="N946" t="s">
        <v>16</v>
      </c>
    </row>
    <row r="947">
      <c r="A947" s="29">
        <v>42370.0</v>
      </c>
      <c r="B947" t="s">
        <v>186</v>
      </c>
      <c r="C947" t="s">
        <v>699</v>
      </c>
      <c r="D947" t="s">
        <v>61</v>
      </c>
      <c r="E947" t="s">
        <v>245</v>
      </c>
      <c r="F947" t="s">
        <v>245</v>
      </c>
      <c r="G947" t="s">
        <v>203</v>
      </c>
      <c r="H947" t="s">
        <v>203</v>
      </c>
      <c r="I947">
        <v>2011.0</v>
      </c>
      <c r="J947">
        <v>430000.0</v>
      </c>
      <c r="K947">
        <v>65884.0</v>
      </c>
      <c r="L947">
        <v>4.0</v>
      </c>
      <c r="M947">
        <v>2.0</v>
      </c>
      <c r="N947" t="s">
        <v>16</v>
      </c>
    </row>
    <row r="948">
      <c r="A948" s="29">
        <v>42370.0</v>
      </c>
      <c r="B948" t="s">
        <v>116</v>
      </c>
      <c r="C948" t="s">
        <v>628</v>
      </c>
      <c r="D948" t="s">
        <v>61</v>
      </c>
      <c r="E948" t="s">
        <v>245</v>
      </c>
      <c r="F948" t="s">
        <v>245</v>
      </c>
      <c r="G948" t="s">
        <v>341</v>
      </c>
      <c r="H948" t="s">
        <v>341</v>
      </c>
      <c r="I948">
        <v>2014.0</v>
      </c>
      <c r="J948">
        <v>430000.0</v>
      </c>
      <c r="K948">
        <v>36752.0</v>
      </c>
      <c r="L948">
        <v>1.961643836</v>
      </c>
      <c r="M948">
        <v>1.0</v>
      </c>
      <c r="N948" t="s">
        <v>16</v>
      </c>
    </row>
    <row r="949">
      <c r="A949" s="29">
        <v>42370.0</v>
      </c>
      <c r="B949" t="s">
        <v>116</v>
      </c>
      <c r="C949" t="s">
        <v>700</v>
      </c>
      <c r="D949" t="s">
        <v>61</v>
      </c>
      <c r="E949" t="s">
        <v>245</v>
      </c>
      <c r="F949" t="s">
        <v>245</v>
      </c>
      <c r="G949" t="s">
        <v>341</v>
      </c>
      <c r="H949" t="s">
        <v>341</v>
      </c>
      <c r="I949">
        <v>2013.0</v>
      </c>
      <c r="J949">
        <v>430000.0</v>
      </c>
      <c r="K949">
        <v>43310.0</v>
      </c>
      <c r="L949">
        <v>2.912328767</v>
      </c>
      <c r="M949">
        <v>2.0</v>
      </c>
      <c r="N949" t="s">
        <v>16</v>
      </c>
    </row>
    <row r="950">
      <c r="A950" s="29">
        <v>42370.0</v>
      </c>
      <c r="B950" t="s">
        <v>116</v>
      </c>
      <c r="C950" t="s">
        <v>701</v>
      </c>
      <c r="D950" t="s">
        <v>61</v>
      </c>
      <c r="E950" t="s">
        <v>245</v>
      </c>
      <c r="F950" t="s">
        <v>245</v>
      </c>
      <c r="G950" t="s">
        <v>147</v>
      </c>
      <c r="H950" t="s">
        <v>147</v>
      </c>
      <c r="I950">
        <v>2011.0</v>
      </c>
      <c r="J950">
        <v>430000.0</v>
      </c>
      <c r="K950">
        <v>26093.0</v>
      </c>
      <c r="L950">
        <v>4.610958904</v>
      </c>
      <c r="M950">
        <v>2.0</v>
      </c>
      <c r="N950" t="s">
        <v>16</v>
      </c>
    </row>
    <row r="951">
      <c r="A951" s="29">
        <v>42370.0</v>
      </c>
      <c r="B951" t="s">
        <v>116</v>
      </c>
      <c r="C951" t="s">
        <v>702</v>
      </c>
      <c r="D951" t="s">
        <v>61</v>
      </c>
      <c r="E951" t="s">
        <v>163</v>
      </c>
      <c r="F951" t="s">
        <v>163</v>
      </c>
      <c r="G951" t="s">
        <v>203</v>
      </c>
      <c r="H951" t="s">
        <v>203</v>
      </c>
      <c r="I951">
        <v>2011.0</v>
      </c>
      <c r="J951">
        <v>430000.0</v>
      </c>
      <c r="K951">
        <v>28596.0</v>
      </c>
      <c r="L951">
        <v>4.506849315</v>
      </c>
      <c r="M951">
        <v>2.0</v>
      </c>
      <c r="N951" t="s">
        <v>16</v>
      </c>
    </row>
    <row r="952">
      <c r="A952" s="29">
        <v>42370.0</v>
      </c>
      <c r="B952" t="s">
        <v>116</v>
      </c>
      <c r="C952" t="s">
        <v>703</v>
      </c>
      <c r="D952" t="s">
        <v>61</v>
      </c>
      <c r="E952" t="s">
        <v>145</v>
      </c>
      <c r="F952" t="s">
        <v>145</v>
      </c>
      <c r="G952" t="s">
        <v>143</v>
      </c>
      <c r="H952" t="s">
        <v>143</v>
      </c>
      <c r="I952">
        <v>2011.0</v>
      </c>
      <c r="J952">
        <v>430000.0</v>
      </c>
      <c r="K952">
        <v>88799.0</v>
      </c>
      <c r="L952">
        <v>4.660273973</v>
      </c>
      <c r="M952">
        <v>2.0</v>
      </c>
      <c r="N952" t="s">
        <v>16</v>
      </c>
    </row>
    <row r="953">
      <c r="A953" s="29">
        <v>42370.0</v>
      </c>
      <c r="B953" t="s">
        <v>148</v>
      </c>
      <c r="C953">
        <v>71.0</v>
      </c>
      <c r="D953" t="s">
        <v>61</v>
      </c>
      <c r="E953" t="s">
        <v>145</v>
      </c>
      <c r="F953" t="s">
        <v>145</v>
      </c>
      <c r="G953" t="s">
        <v>203</v>
      </c>
      <c r="H953" t="s">
        <v>203</v>
      </c>
      <c r="I953">
        <v>2011.0</v>
      </c>
      <c r="J953">
        <v>430000.0</v>
      </c>
      <c r="K953">
        <v>25429.15811</v>
      </c>
      <c r="L953">
        <v>3.178644764</v>
      </c>
      <c r="M953">
        <v>1.0</v>
      </c>
      <c r="N953" t="s">
        <v>16</v>
      </c>
    </row>
    <row r="954">
      <c r="A954" s="29">
        <v>42370.0</v>
      </c>
      <c r="B954" t="s">
        <v>261</v>
      </c>
      <c r="C954" t="s">
        <v>704</v>
      </c>
      <c r="D954" t="s">
        <v>61</v>
      </c>
      <c r="E954" t="s">
        <v>163</v>
      </c>
      <c r="F954" t="s">
        <v>163</v>
      </c>
      <c r="G954" t="s">
        <v>203</v>
      </c>
      <c r="H954" t="s">
        <v>203</v>
      </c>
      <c r="I954">
        <v>2014.0</v>
      </c>
      <c r="J954">
        <v>429665.1912</v>
      </c>
      <c r="K954">
        <v>90000.0</v>
      </c>
      <c r="L954">
        <v>1.0</v>
      </c>
      <c r="M954">
        <v>1.0</v>
      </c>
      <c r="N954" t="s">
        <v>16</v>
      </c>
    </row>
    <row r="955">
      <c r="A955" s="29">
        <v>42370.0</v>
      </c>
      <c r="B955" t="s">
        <v>116</v>
      </c>
      <c r="C955" t="s">
        <v>705</v>
      </c>
      <c r="D955" t="s">
        <v>61</v>
      </c>
      <c r="E955" t="s">
        <v>622</v>
      </c>
      <c r="F955" t="s">
        <v>622</v>
      </c>
      <c r="G955" t="s">
        <v>203</v>
      </c>
      <c r="H955" t="s">
        <v>203</v>
      </c>
      <c r="I955">
        <v>2014.0</v>
      </c>
      <c r="J955">
        <v>429570.0</v>
      </c>
      <c r="K955">
        <v>23854.0</v>
      </c>
      <c r="L955">
        <v>1.873972603</v>
      </c>
      <c r="M955">
        <v>1.0</v>
      </c>
      <c r="N955" t="s">
        <v>16</v>
      </c>
    </row>
    <row r="956">
      <c r="A956" s="29">
        <v>42370.0</v>
      </c>
      <c r="B956" t="s">
        <v>261</v>
      </c>
      <c r="C956" t="s">
        <v>706</v>
      </c>
      <c r="D956" t="s">
        <v>61</v>
      </c>
      <c r="E956" t="s">
        <v>163</v>
      </c>
      <c r="F956" t="s">
        <v>163</v>
      </c>
      <c r="G956" t="s">
        <v>147</v>
      </c>
      <c r="H956" t="s">
        <v>147</v>
      </c>
      <c r="I956">
        <v>2013.0</v>
      </c>
      <c r="J956">
        <v>429447.0971</v>
      </c>
      <c r="K956">
        <v>110000.0</v>
      </c>
      <c r="L956">
        <v>2.0</v>
      </c>
      <c r="M956">
        <v>1.0</v>
      </c>
      <c r="N956" t="s">
        <v>16</v>
      </c>
    </row>
    <row r="957">
      <c r="A957" s="29">
        <v>42370.0</v>
      </c>
      <c r="B957" t="s">
        <v>261</v>
      </c>
      <c r="C957" t="s">
        <v>707</v>
      </c>
      <c r="D957" t="s">
        <v>61</v>
      </c>
      <c r="E957" t="s">
        <v>163</v>
      </c>
      <c r="F957" t="s">
        <v>163</v>
      </c>
      <c r="G957" t="s">
        <v>341</v>
      </c>
      <c r="H957" t="s">
        <v>341</v>
      </c>
      <c r="I957">
        <v>2014.0</v>
      </c>
      <c r="J957">
        <v>429278.4925</v>
      </c>
      <c r="K957" s="33">
        <v>100000.0</v>
      </c>
      <c r="L957">
        <v>1.0</v>
      </c>
      <c r="M957">
        <v>1.0</v>
      </c>
      <c r="N957" t="s">
        <v>16</v>
      </c>
    </row>
    <row r="958">
      <c r="A958" s="29">
        <v>42370.0</v>
      </c>
      <c r="B958" t="s">
        <v>261</v>
      </c>
      <c r="C958" t="s">
        <v>708</v>
      </c>
      <c r="D958" t="s">
        <v>61</v>
      </c>
      <c r="E958" t="s">
        <v>163</v>
      </c>
      <c r="F958" t="s">
        <v>163</v>
      </c>
      <c r="G958" t="s">
        <v>203</v>
      </c>
      <c r="H958" t="s">
        <v>203</v>
      </c>
      <c r="I958">
        <v>2012.0</v>
      </c>
      <c r="J958">
        <v>428914.64</v>
      </c>
      <c r="K958">
        <v>40000.0</v>
      </c>
      <c r="L958">
        <v>3.0</v>
      </c>
      <c r="M958">
        <v>1.0</v>
      </c>
      <c r="N958" t="s">
        <v>16</v>
      </c>
    </row>
    <row r="959">
      <c r="A959" s="29">
        <v>42370.0</v>
      </c>
      <c r="B959" t="s">
        <v>261</v>
      </c>
      <c r="C959" t="s">
        <v>709</v>
      </c>
      <c r="D959" t="s">
        <v>61</v>
      </c>
      <c r="E959" t="s">
        <v>163</v>
      </c>
      <c r="F959" t="s">
        <v>163</v>
      </c>
      <c r="G959" t="s">
        <v>147</v>
      </c>
      <c r="H959" t="s">
        <v>147</v>
      </c>
      <c r="I959">
        <v>2012.0</v>
      </c>
      <c r="J959">
        <v>428591.0282</v>
      </c>
      <c r="K959">
        <v>90000.0</v>
      </c>
      <c r="L959">
        <v>3.0</v>
      </c>
      <c r="M959">
        <v>1.0</v>
      </c>
      <c r="N959" t="s">
        <v>16</v>
      </c>
    </row>
    <row r="960">
      <c r="A960" s="29">
        <v>42370.0</v>
      </c>
      <c r="B960" t="s">
        <v>116</v>
      </c>
      <c r="C960" t="s">
        <v>710</v>
      </c>
      <c r="D960" t="s">
        <v>61</v>
      </c>
      <c r="E960" t="s">
        <v>598</v>
      </c>
      <c r="F960" t="s">
        <v>598</v>
      </c>
      <c r="G960" t="s">
        <v>203</v>
      </c>
      <c r="H960" t="s">
        <v>203</v>
      </c>
      <c r="I960">
        <v>2014.0</v>
      </c>
      <c r="J960">
        <v>428460.0</v>
      </c>
      <c r="K960">
        <v>32695.0</v>
      </c>
      <c r="L960">
        <v>1.906849315</v>
      </c>
      <c r="M960">
        <v>2.0</v>
      </c>
      <c r="N960" t="s">
        <v>16</v>
      </c>
    </row>
    <row r="961">
      <c r="A961" s="29">
        <v>42370.0</v>
      </c>
      <c r="B961" t="s">
        <v>261</v>
      </c>
      <c r="C961" t="s">
        <v>711</v>
      </c>
      <c r="D961" t="s">
        <v>61</v>
      </c>
      <c r="E961" t="s">
        <v>163</v>
      </c>
      <c r="F961" t="s">
        <v>163</v>
      </c>
      <c r="G961" t="s">
        <v>536</v>
      </c>
      <c r="H961" t="s">
        <v>536</v>
      </c>
      <c r="I961">
        <v>2015.0</v>
      </c>
      <c r="J961">
        <v>428242.36</v>
      </c>
      <c r="K961">
        <v>50000.0</v>
      </c>
      <c r="L961">
        <v>0.0</v>
      </c>
      <c r="M961">
        <v>1.0</v>
      </c>
      <c r="N961" t="s">
        <v>16</v>
      </c>
    </row>
    <row r="962">
      <c r="A962" s="29">
        <v>42370.0</v>
      </c>
      <c r="B962" t="s">
        <v>148</v>
      </c>
      <c r="C962">
        <v>198.0</v>
      </c>
      <c r="D962" t="s">
        <v>61</v>
      </c>
      <c r="E962" t="s">
        <v>712</v>
      </c>
      <c r="F962" t="s">
        <v>712</v>
      </c>
      <c r="G962" t="s">
        <v>203</v>
      </c>
      <c r="H962" t="s">
        <v>203</v>
      </c>
      <c r="I962">
        <v>2010.0</v>
      </c>
      <c r="J962">
        <v>427350.0</v>
      </c>
      <c r="K962">
        <v>35876.79671</v>
      </c>
      <c r="L962">
        <v>4.484599589</v>
      </c>
      <c r="M962">
        <v>1.0</v>
      </c>
      <c r="N962" t="s">
        <v>16</v>
      </c>
    </row>
    <row r="963">
      <c r="A963" s="29">
        <v>42370.0</v>
      </c>
      <c r="B963" t="s">
        <v>186</v>
      </c>
      <c r="C963" t="s">
        <v>713</v>
      </c>
      <c r="D963" t="s">
        <v>61</v>
      </c>
      <c r="E963" t="s">
        <v>598</v>
      </c>
      <c r="F963" t="s">
        <v>598</v>
      </c>
      <c r="G963" t="s">
        <v>203</v>
      </c>
      <c r="H963" t="s">
        <v>203</v>
      </c>
      <c r="I963">
        <v>2014.0</v>
      </c>
      <c r="J963">
        <v>427350.0</v>
      </c>
      <c r="K963">
        <v>29600.0</v>
      </c>
      <c r="L963">
        <v>1.0</v>
      </c>
      <c r="M963">
        <v>1.0</v>
      </c>
      <c r="N963" t="s">
        <v>16</v>
      </c>
    </row>
    <row r="964">
      <c r="A964" s="29">
        <v>42370.0</v>
      </c>
      <c r="B964" t="s">
        <v>116</v>
      </c>
      <c r="C964" t="s">
        <v>714</v>
      </c>
      <c r="D964" t="s">
        <v>61</v>
      </c>
      <c r="E964" t="s">
        <v>598</v>
      </c>
      <c r="F964" t="s">
        <v>598</v>
      </c>
      <c r="G964" t="s">
        <v>203</v>
      </c>
      <c r="H964" t="s">
        <v>203</v>
      </c>
      <c r="I964">
        <v>2014.0</v>
      </c>
      <c r="J964">
        <v>427350.0</v>
      </c>
      <c r="K964">
        <v>31834.0</v>
      </c>
      <c r="L964">
        <v>1.78630137</v>
      </c>
      <c r="M964">
        <v>2.0</v>
      </c>
      <c r="N964" t="s">
        <v>16</v>
      </c>
    </row>
    <row r="965">
      <c r="A965" s="29">
        <v>42370.0</v>
      </c>
      <c r="B965" t="s">
        <v>116</v>
      </c>
      <c r="C965" t="s">
        <v>700</v>
      </c>
      <c r="D965" t="s">
        <v>61</v>
      </c>
      <c r="E965" t="s">
        <v>245</v>
      </c>
      <c r="F965" t="s">
        <v>245</v>
      </c>
      <c r="G965" t="s">
        <v>341</v>
      </c>
      <c r="H965" t="s">
        <v>341</v>
      </c>
      <c r="I965">
        <v>2013.0</v>
      </c>
      <c r="J965">
        <v>427350.0</v>
      </c>
      <c r="K965">
        <v>43310.0</v>
      </c>
      <c r="L965">
        <v>2.912328767</v>
      </c>
      <c r="M965">
        <v>2.0</v>
      </c>
      <c r="N965" t="s">
        <v>16</v>
      </c>
    </row>
    <row r="966">
      <c r="A966" s="29">
        <v>42370.0</v>
      </c>
      <c r="B966" t="s">
        <v>116</v>
      </c>
      <c r="C966" t="s">
        <v>701</v>
      </c>
      <c r="D966" t="s">
        <v>61</v>
      </c>
      <c r="E966" t="s">
        <v>245</v>
      </c>
      <c r="F966" t="s">
        <v>245</v>
      </c>
      <c r="G966" t="s">
        <v>147</v>
      </c>
      <c r="H966" t="s">
        <v>147</v>
      </c>
      <c r="I966">
        <v>2011.0</v>
      </c>
      <c r="J966">
        <v>427350.0</v>
      </c>
      <c r="K966">
        <v>26093.0</v>
      </c>
      <c r="L966">
        <v>4.610958904</v>
      </c>
      <c r="M966">
        <v>2.0</v>
      </c>
      <c r="N966" t="s">
        <v>16</v>
      </c>
    </row>
    <row r="967">
      <c r="A967" s="29">
        <v>42370.0</v>
      </c>
      <c r="B967" t="s">
        <v>116</v>
      </c>
      <c r="C967" t="s">
        <v>685</v>
      </c>
      <c r="D967" t="s">
        <v>61</v>
      </c>
      <c r="E967" t="s">
        <v>163</v>
      </c>
      <c r="F967" t="s">
        <v>163</v>
      </c>
      <c r="G967" t="s">
        <v>143</v>
      </c>
      <c r="H967" t="s">
        <v>143</v>
      </c>
      <c r="I967">
        <v>2011.0</v>
      </c>
      <c r="J967">
        <v>427350.0</v>
      </c>
      <c r="K967">
        <v>74118.0</v>
      </c>
      <c r="L967">
        <v>4.649315068</v>
      </c>
      <c r="M967">
        <v>2.0</v>
      </c>
      <c r="N967" t="s">
        <v>16</v>
      </c>
    </row>
    <row r="968">
      <c r="A968" s="29">
        <v>42370.0</v>
      </c>
      <c r="B968" t="s">
        <v>148</v>
      </c>
      <c r="C968">
        <v>117.0</v>
      </c>
      <c r="D968" t="s">
        <v>61</v>
      </c>
      <c r="E968" t="s">
        <v>163</v>
      </c>
      <c r="F968" t="s">
        <v>163</v>
      </c>
      <c r="G968" t="s">
        <v>147</v>
      </c>
      <c r="H968" t="s">
        <v>147</v>
      </c>
      <c r="I968">
        <v>2011.0</v>
      </c>
      <c r="J968">
        <v>427350.0</v>
      </c>
      <c r="K968">
        <v>30795.34566</v>
      </c>
      <c r="L968">
        <v>3.849418207</v>
      </c>
      <c r="M968">
        <v>1.0</v>
      </c>
      <c r="N968" t="s">
        <v>16</v>
      </c>
    </row>
    <row r="969">
      <c r="A969" s="29">
        <v>42370.0</v>
      </c>
      <c r="B969" t="s">
        <v>116</v>
      </c>
      <c r="C969" t="s">
        <v>715</v>
      </c>
      <c r="D969" t="s">
        <v>61</v>
      </c>
      <c r="E969" t="s">
        <v>145</v>
      </c>
      <c r="F969" t="s">
        <v>145</v>
      </c>
      <c r="G969" t="s">
        <v>143</v>
      </c>
      <c r="H969" t="s">
        <v>143</v>
      </c>
      <c r="I969">
        <v>2011.0</v>
      </c>
      <c r="J969">
        <v>427350.0</v>
      </c>
      <c r="K969">
        <v>102969.0</v>
      </c>
      <c r="L969">
        <v>4.926027397</v>
      </c>
      <c r="M969">
        <v>2.0</v>
      </c>
      <c r="N969" t="s">
        <v>16</v>
      </c>
    </row>
    <row r="970">
      <c r="A970" s="29">
        <v>42370.0</v>
      </c>
      <c r="B970" t="s">
        <v>261</v>
      </c>
      <c r="C970" t="s">
        <v>716</v>
      </c>
      <c r="D970" t="s">
        <v>61</v>
      </c>
      <c r="E970" t="s">
        <v>163</v>
      </c>
      <c r="F970" t="s">
        <v>163</v>
      </c>
      <c r="G970" t="s">
        <v>298</v>
      </c>
      <c r="H970" t="s">
        <v>298</v>
      </c>
      <c r="I970">
        <v>2015.0</v>
      </c>
      <c r="J970">
        <v>427256.2107</v>
      </c>
      <c r="K970">
        <v>130000.0</v>
      </c>
      <c r="L970">
        <v>0.0</v>
      </c>
      <c r="M970">
        <v>1.0</v>
      </c>
      <c r="N970" t="s">
        <v>16</v>
      </c>
    </row>
    <row r="971">
      <c r="A971" s="29">
        <v>42370.0</v>
      </c>
      <c r="B971" t="s">
        <v>20</v>
      </c>
      <c r="C971">
        <v>135618.0</v>
      </c>
      <c r="D971" t="s">
        <v>77</v>
      </c>
      <c r="E971" t="s">
        <v>623</v>
      </c>
      <c r="F971" t="s">
        <v>623</v>
      </c>
      <c r="G971" t="s">
        <v>717</v>
      </c>
      <c r="H971" t="s">
        <v>717</v>
      </c>
      <c r="I971">
        <v>2014.0</v>
      </c>
      <c r="J971">
        <v>426999.99999999994</v>
      </c>
      <c r="K971">
        <v>12273.0</v>
      </c>
      <c r="L971">
        <v>2.0</v>
      </c>
      <c r="M971">
        <v>2.0</v>
      </c>
      <c r="N971" t="s">
        <v>16</v>
      </c>
    </row>
    <row r="972">
      <c r="A972" s="29">
        <v>42370.0</v>
      </c>
      <c r="B972" t="s">
        <v>261</v>
      </c>
      <c r="C972" t="s">
        <v>718</v>
      </c>
      <c r="D972" t="s">
        <v>61</v>
      </c>
      <c r="E972" t="s">
        <v>163</v>
      </c>
      <c r="F972" t="s">
        <v>163</v>
      </c>
      <c r="G972" t="s">
        <v>298</v>
      </c>
      <c r="H972" t="s">
        <v>298</v>
      </c>
      <c r="I972">
        <v>2011.0</v>
      </c>
      <c r="J972">
        <v>426924.6912</v>
      </c>
      <c r="K972">
        <v>50000.0</v>
      </c>
      <c r="L972">
        <v>4.0</v>
      </c>
      <c r="M972">
        <v>1.0</v>
      </c>
      <c r="N972" t="s">
        <v>16</v>
      </c>
    </row>
    <row r="973">
      <c r="A973" s="29">
        <v>42370.0</v>
      </c>
      <c r="B973" t="s">
        <v>261</v>
      </c>
      <c r="C973" t="s">
        <v>719</v>
      </c>
      <c r="D973" t="s">
        <v>61</v>
      </c>
      <c r="E973" t="s">
        <v>163</v>
      </c>
      <c r="F973" t="s">
        <v>163</v>
      </c>
      <c r="G973" t="s">
        <v>536</v>
      </c>
      <c r="H973" t="s">
        <v>536</v>
      </c>
      <c r="I973">
        <v>2013.0</v>
      </c>
      <c r="J973">
        <v>426564.0</v>
      </c>
      <c r="K973">
        <v>1000.0</v>
      </c>
      <c r="L973">
        <v>2.0</v>
      </c>
      <c r="M973">
        <v>1.0</v>
      </c>
      <c r="N973" t="s">
        <v>16</v>
      </c>
    </row>
    <row r="974">
      <c r="A974" s="29">
        <v>42370.0</v>
      </c>
      <c r="B974" t="s">
        <v>261</v>
      </c>
      <c r="C974" t="s">
        <v>720</v>
      </c>
      <c r="D974" t="s">
        <v>61</v>
      </c>
      <c r="E974" t="s">
        <v>163</v>
      </c>
      <c r="F974" t="s">
        <v>163</v>
      </c>
      <c r="G974" t="s">
        <v>147</v>
      </c>
      <c r="H974" t="s">
        <v>147</v>
      </c>
      <c r="I974">
        <v>2009.0</v>
      </c>
      <c r="J974">
        <v>426505.7376</v>
      </c>
      <c r="K974">
        <v>1000.0</v>
      </c>
      <c r="L974">
        <v>6.0</v>
      </c>
      <c r="M974">
        <v>1.0</v>
      </c>
      <c r="N974" t="s">
        <v>16</v>
      </c>
    </row>
    <row r="975">
      <c r="A975" s="29">
        <v>42370.0</v>
      </c>
      <c r="B975" t="s">
        <v>261</v>
      </c>
      <c r="C975" t="s">
        <v>721</v>
      </c>
      <c r="D975" t="s">
        <v>61</v>
      </c>
      <c r="E975" t="s">
        <v>163</v>
      </c>
      <c r="F975" t="s">
        <v>163</v>
      </c>
      <c r="G975" t="s">
        <v>203</v>
      </c>
      <c r="H975" t="s">
        <v>203</v>
      </c>
      <c r="I975">
        <v>2011.0</v>
      </c>
      <c r="J975">
        <v>425952.0</v>
      </c>
      <c r="K975">
        <v>10000.0</v>
      </c>
      <c r="L975">
        <v>4.0</v>
      </c>
      <c r="M975">
        <v>1.0</v>
      </c>
      <c r="N975" t="s">
        <v>16</v>
      </c>
    </row>
    <row r="976">
      <c r="A976" s="29">
        <v>42370.0</v>
      </c>
      <c r="B976" t="s">
        <v>261</v>
      </c>
      <c r="C976" t="s">
        <v>722</v>
      </c>
      <c r="D976" t="s">
        <v>61</v>
      </c>
      <c r="E976" t="s">
        <v>163</v>
      </c>
      <c r="F976" t="s">
        <v>163</v>
      </c>
      <c r="G976" t="s">
        <v>298</v>
      </c>
      <c r="H976" t="s">
        <v>298</v>
      </c>
      <c r="I976">
        <v>2014.0</v>
      </c>
      <c r="J976">
        <v>425949.3207</v>
      </c>
      <c r="K976">
        <v>120000.0</v>
      </c>
      <c r="L976">
        <v>1.0</v>
      </c>
      <c r="M976">
        <v>1.0</v>
      </c>
      <c r="N976" t="s">
        <v>16</v>
      </c>
    </row>
    <row r="977">
      <c r="A977" s="29">
        <v>42370.0</v>
      </c>
      <c r="B977" t="s">
        <v>261</v>
      </c>
      <c r="C977" t="s">
        <v>723</v>
      </c>
      <c r="D977" t="s">
        <v>61</v>
      </c>
      <c r="E977" t="s">
        <v>163</v>
      </c>
      <c r="F977" t="s">
        <v>163</v>
      </c>
      <c r="G977" t="s">
        <v>147</v>
      </c>
      <c r="H977" t="s">
        <v>147</v>
      </c>
      <c r="I977">
        <v>2011.0</v>
      </c>
      <c r="J977">
        <v>425933.0875</v>
      </c>
      <c r="K977">
        <v>70000.0</v>
      </c>
      <c r="L977">
        <v>4.0</v>
      </c>
      <c r="M977">
        <v>1.0</v>
      </c>
      <c r="N977" t="s">
        <v>16</v>
      </c>
    </row>
    <row r="978">
      <c r="A978" s="29">
        <v>42370.0</v>
      </c>
      <c r="B978" t="s">
        <v>261</v>
      </c>
      <c r="C978" t="s">
        <v>724</v>
      </c>
      <c r="D978" t="s">
        <v>61</v>
      </c>
      <c r="E978" t="s">
        <v>163</v>
      </c>
      <c r="F978" t="s">
        <v>163</v>
      </c>
      <c r="G978" t="s">
        <v>203</v>
      </c>
      <c r="H978" t="s">
        <v>203</v>
      </c>
      <c r="I978">
        <v>2013.0</v>
      </c>
      <c r="J978">
        <v>425517.948</v>
      </c>
      <c r="K978">
        <v>70000.0</v>
      </c>
      <c r="L978">
        <v>2.0</v>
      </c>
      <c r="M978">
        <v>1.0</v>
      </c>
      <c r="N978" t="s">
        <v>16</v>
      </c>
    </row>
    <row r="979">
      <c r="A979" s="29">
        <v>42370.0</v>
      </c>
      <c r="B979" t="s">
        <v>261</v>
      </c>
      <c r="C979" t="s">
        <v>725</v>
      </c>
      <c r="D979" t="s">
        <v>61</v>
      </c>
      <c r="E979" t="s">
        <v>163</v>
      </c>
      <c r="F979" t="s">
        <v>163</v>
      </c>
      <c r="G979" t="s">
        <v>147</v>
      </c>
      <c r="H979" t="s">
        <v>147</v>
      </c>
      <c r="I979">
        <v>2010.0</v>
      </c>
      <c r="J979">
        <v>425461.0416</v>
      </c>
      <c r="K979">
        <v>40000.0</v>
      </c>
      <c r="L979">
        <v>5.0</v>
      </c>
      <c r="M979">
        <v>1.0</v>
      </c>
      <c r="N979" t="s">
        <v>16</v>
      </c>
    </row>
    <row r="980">
      <c r="A980" s="29">
        <v>42370.0</v>
      </c>
      <c r="B980" t="s">
        <v>261</v>
      </c>
      <c r="C980" t="s">
        <v>726</v>
      </c>
      <c r="D980" t="s">
        <v>61</v>
      </c>
      <c r="E980" t="s">
        <v>163</v>
      </c>
      <c r="F980" t="s">
        <v>163</v>
      </c>
      <c r="G980" t="s">
        <v>341</v>
      </c>
      <c r="H980" t="s">
        <v>341</v>
      </c>
      <c r="I980">
        <v>2013.0</v>
      </c>
      <c r="J980">
        <v>425134.9818</v>
      </c>
      <c r="K980">
        <v>80000.0</v>
      </c>
      <c r="L980">
        <v>2.0</v>
      </c>
      <c r="M980">
        <v>1.0</v>
      </c>
      <c r="N980" t="s">
        <v>16</v>
      </c>
    </row>
    <row r="981">
      <c r="A981" s="29">
        <v>42370.0</v>
      </c>
      <c r="B981" t="s">
        <v>20</v>
      </c>
      <c r="C981">
        <v>16674.0</v>
      </c>
      <c r="D981" t="s">
        <v>273</v>
      </c>
      <c r="E981" t="s">
        <v>727</v>
      </c>
      <c r="F981" t="s">
        <v>727</v>
      </c>
      <c r="G981" t="s">
        <v>728</v>
      </c>
      <c r="H981" t="s">
        <v>728</v>
      </c>
      <c r="I981">
        <v>2010.0</v>
      </c>
      <c r="J981">
        <v>425000.0</v>
      </c>
      <c r="K981">
        <v>40850.0</v>
      </c>
      <c r="L981">
        <v>5.0</v>
      </c>
      <c r="M981">
        <v>1.0</v>
      </c>
      <c r="N981" t="s">
        <v>80</v>
      </c>
    </row>
    <row r="982">
      <c r="A982" s="29">
        <v>42370.0</v>
      </c>
      <c r="B982" t="s">
        <v>116</v>
      </c>
      <c r="C982" t="s">
        <v>679</v>
      </c>
      <c r="D982" t="s">
        <v>61</v>
      </c>
      <c r="E982" t="s">
        <v>598</v>
      </c>
      <c r="F982" t="s">
        <v>598</v>
      </c>
      <c r="G982" t="s">
        <v>203</v>
      </c>
      <c r="H982" t="s">
        <v>203</v>
      </c>
      <c r="I982">
        <v>2014.0</v>
      </c>
      <c r="J982">
        <v>425000.0</v>
      </c>
      <c r="K982">
        <v>2169.0</v>
      </c>
      <c r="L982">
        <v>1.964383562</v>
      </c>
      <c r="M982">
        <v>1.0</v>
      </c>
      <c r="N982" t="s">
        <v>16</v>
      </c>
    </row>
    <row r="983">
      <c r="A983" s="29">
        <v>42370.0</v>
      </c>
      <c r="B983" t="s">
        <v>116</v>
      </c>
      <c r="C983" t="s">
        <v>626</v>
      </c>
      <c r="D983" t="s">
        <v>61</v>
      </c>
      <c r="E983" t="s">
        <v>598</v>
      </c>
      <c r="F983" t="s">
        <v>598</v>
      </c>
      <c r="G983" t="s">
        <v>203</v>
      </c>
      <c r="H983" t="s">
        <v>203</v>
      </c>
      <c r="I983">
        <v>2015.0</v>
      </c>
      <c r="J983">
        <v>425000.0</v>
      </c>
      <c r="K983">
        <v>12151.0</v>
      </c>
      <c r="L983">
        <v>0.575342466</v>
      </c>
      <c r="M983">
        <v>2.0</v>
      </c>
      <c r="N983" t="s">
        <v>16</v>
      </c>
    </row>
    <row r="984">
      <c r="A984" s="29">
        <v>42370.0</v>
      </c>
      <c r="B984" t="s">
        <v>116</v>
      </c>
      <c r="C984" t="s">
        <v>649</v>
      </c>
      <c r="D984" t="s">
        <v>61</v>
      </c>
      <c r="E984" t="s">
        <v>163</v>
      </c>
      <c r="F984" t="s">
        <v>163</v>
      </c>
      <c r="G984" t="s">
        <v>143</v>
      </c>
      <c r="H984" t="s">
        <v>143</v>
      </c>
      <c r="I984">
        <v>2011.0</v>
      </c>
      <c r="J984">
        <v>425000.0</v>
      </c>
      <c r="K984">
        <v>68550.0</v>
      </c>
      <c r="L984">
        <v>4.832876712</v>
      </c>
      <c r="M984">
        <v>2.0</v>
      </c>
      <c r="N984" t="s">
        <v>16</v>
      </c>
    </row>
    <row r="985">
      <c r="A985" s="29">
        <v>42370.0</v>
      </c>
      <c r="B985" t="s">
        <v>148</v>
      </c>
      <c r="C985">
        <v>234.0</v>
      </c>
      <c r="D985" t="s">
        <v>61</v>
      </c>
      <c r="E985" t="s">
        <v>145</v>
      </c>
      <c r="F985" t="s">
        <v>145</v>
      </c>
      <c r="G985" t="s">
        <v>203</v>
      </c>
      <c r="H985" t="s">
        <v>203</v>
      </c>
      <c r="I985">
        <v>2010.0</v>
      </c>
      <c r="J985">
        <v>425000.0</v>
      </c>
      <c r="K985">
        <v>38198.49418</v>
      </c>
      <c r="L985">
        <v>4.774811773</v>
      </c>
      <c r="M985">
        <v>1.0</v>
      </c>
      <c r="N985" t="s">
        <v>16</v>
      </c>
    </row>
    <row r="986">
      <c r="A986" s="29">
        <v>42370.0</v>
      </c>
      <c r="B986" t="s">
        <v>261</v>
      </c>
      <c r="C986" t="s">
        <v>729</v>
      </c>
      <c r="D986" t="s">
        <v>61</v>
      </c>
      <c r="E986" t="s">
        <v>163</v>
      </c>
      <c r="F986" t="s">
        <v>163</v>
      </c>
      <c r="G986" t="s">
        <v>341</v>
      </c>
      <c r="H986" t="s">
        <v>341</v>
      </c>
      <c r="I986">
        <v>2012.0</v>
      </c>
      <c r="J986">
        <v>424287.5089</v>
      </c>
      <c r="K986">
        <v>60000.0</v>
      </c>
      <c r="L986">
        <v>3.0</v>
      </c>
      <c r="M986">
        <v>1.0</v>
      </c>
      <c r="N986" t="s">
        <v>16</v>
      </c>
    </row>
    <row r="987">
      <c r="A987" s="29">
        <v>42370.0</v>
      </c>
      <c r="B987" t="s">
        <v>148</v>
      </c>
      <c r="C987">
        <v>264.0</v>
      </c>
      <c r="D987" t="s">
        <v>61</v>
      </c>
      <c r="E987" t="s">
        <v>245</v>
      </c>
      <c r="F987" t="s">
        <v>245</v>
      </c>
      <c r="G987" t="s">
        <v>143</v>
      </c>
      <c r="H987" t="s">
        <v>143</v>
      </c>
      <c r="I987">
        <v>2010.0</v>
      </c>
      <c r="J987">
        <v>424020.0</v>
      </c>
      <c r="K987">
        <v>59564.68172</v>
      </c>
      <c r="L987">
        <v>4.963723477</v>
      </c>
      <c r="M987">
        <v>1.0</v>
      </c>
      <c r="N987" t="s">
        <v>16</v>
      </c>
    </row>
    <row r="988">
      <c r="A988" s="29">
        <v>42370.0</v>
      </c>
      <c r="B988" t="s">
        <v>261</v>
      </c>
      <c r="C988" t="s">
        <v>730</v>
      </c>
      <c r="D988" t="s">
        <v>61</v>
      </c>
      <c r="E988" t="s">
        <v>163</v>
      </c>
      <c r="F988" t="s">
        <v>163</v>
      </c>
      <c r="G988" t="s">
        <v>536</v>
      </c>
      <c r="H988" t="s">
        <v>536</v>
      </c>
      <c r="I988">
        <v>2014.0</v>
      </c>
      <c r="J988">
        <v>422576.0</v>
      </c>
      <c r="K988">
        <v>40000.0</v>
      </c>
      <c r="L988">
        <v>1.0</v>
      </c>
      <c r="M988">
        <v>1.0</v>
      </c>
      <c r="N988" t="s">
        <v>16</v>
      </c>
    </row>
    <row r="989">
      <c r="A989" s="29">
        <v>42370.0</v>
      </c>
      <c r="B989" t="s">
        <v>261</v>
      </c>
      <c r="C989" t="s">
        <v>731</v>
      </c>
      <c r="D989" t="s">
        <v>61</v>
      </c>
      <c r="E989" t="s">
        <v>163</v>
      </c>
      <c r="F989" t="s">
        <v>163</v>
      </c>
      <c r="G989" t="s">
        <v>298</v>
      </c>
      <c r="H989" t="s">
        <v>298</v>
      </c>
      <c r="I989">
        <v>2010.0</v>
      </c>
      <c r="J989">
        <v>422100.0</v>
      </c>
      <c r="K989">
        <v>20000.0</v>
      </c>
      <c r="L989">
        <v>5.0</v>
      </c>
      <c r="M989">
        <v>1.0</v>
      </c>
      <c r="N989" t="s">
        <v>16</v>
      </c>
    </row>
    <row r="990">
      <c r="A990" s="29">
        <v>42370.0</v>
      </c>
      <c r="B990" t="s">
        <v>261</v>
      </c>
      <c r="C990" t="s">
        <v>732</v>
      </c>
      <c r="D990" t="s">
        <v>61</v>
      </c>
      <c r="E990" t="s">
        <v>163</v>
      </c>
      <c r="F990" t="s">
        <v>163</v>
      </c>
      <c r="G990" t="s">
        <v>147</v>
      </c>
      <c r="H990" t="s">
        <v>147</v>
      </c>
      <c r="I990">
        <v>2015.0</v>
      </c>
      <c r="J990">
        <v>421914.2059</v>
      </c>
      <c r="K990">
        <v>150000.0</v>
      </c>
      <c r="L990">
        <v>0.0</v>
      </c>
      <c r="M990">
        <v>1.0</v>
      </c>
      <c r="N990" t="s">
        <v>16</v>
      </c>
    </row>
    <row r="991">
      <c r="A991" s="29">
        <v>42370.0</v>
      </c>
      <c r="B991" t="s">
        <v>261</v>
      </c>
      <c r="C991" t="s">
        <v>733</v>
      </c>
      <c r="D991" t="s">
        <v>61</v>
      </c>
      <c r="E991" t="s">
        <v>163</v>
      </c>
      <c r="F991" t="s">
        <v>163</v>
      </c>
      <c r="G991" t="s">
        <v>298</v>
      </c>
      <c r="H991" t="s">
        <v>298</v>
      </c>
      <c r="I991">
        <v>2013.0</v>
      </c>
      <c r="J991">
        <v>421837.9441</v>
      </c>
      <c r="K991" s="33">
        <v>100000.0</v>
      </c>
      <c r="L991">
        <v>2.0</v>
      </c>
      <c r="M991">
        <v>1.0</v>
      </c>
      <c r="N991" t="s">
        <v>16</v>
      </c>
    </row>
    <row r="992">
      <c r="A992" s="29">
        <v>42370.0</v>
      </c>
      <c r="B992" t="s">
        <v>12</v>
      </c>
      <c r="C992">
        <v>131849.0</v>
      </c>
      <c r="D992" t="s">
        <v>36</v>
      </c>
      <c r="E992" t="s">
        <v>734</v>
      </c>
      <c r="F992" t="s">
        <v>734</v>
      </c>
      <c r="G992" t="s">
        <v>735</v>
      </c>
      <c r="H992" t="s">
        <v>735</v>
      </c>
      <c r="I992">
        <v>2013.0</v>
      </c>
      <c r="J992">
        <v>421800.0</v>
      </c>
      <c r="K992">
        <v>41555.0</v>
      </c>
      <c r="L992">
        <v>3.0</v>
      </c>
      <c r="M992">
        <v>2.0</v>
      </c>
      <c r="N992" t="s">
        <v>16</v>
      </c>
    </row>
    <row r="993">
      <c r="A993" s="29">
        <v>42370.0</v>
      </c>
      <c r="B993" t="s">
        <v>12</v>
      </c>
      <c r="C993">
        <v>125381.0</v>
      </c>
      <c r="D993" t="s">
        <v>91</v>
      </c>
      <c r="E993" t="s">
        <v>258</v>
      </c>
      <c r="F993" t="s">
        <v>258</v>
      </c>
      <c r="G993" t="s">
        <v>389</v>
      </c>
      <c r="H993" t="s">
        <v>389</v>
      </c>
      <c r="I993">
        <v>2013.0</v>
      </c>
      <c r="J993">
        <v>421800.0</v>
      </c>
      <c r="K993">
        <v>18220.0</v>
      </c>
      <c r="L993">
        <v>3.0</v>
      </c>
      <c r="M993">
        <v>1.0</v>
      </c>
      <c r="N993" t="s">
        <v>16</v>
      </c>
    </row>
    <row r="994">
      <c r="A994" s="29">
        <v>42370.0</v>
      </c>
      <c r="B994" t="s">
        <v>12</v>
      </c>
      <c r="C994">
        <v>116833.0</v>
      </c>
      <c r="D994" t="s">
        <v>91</v>
      </c>
      <c r="E994" t="s">
        <v>234</v>
      </c>
      <c r="F994" t="s">
        <v>234</v>
      </c>
      <c r="G994" t="s">
        <v>736</v>
      </c>
      <c r="H994" t="s">
        <v>736</v>
      </c>
      <c r="I994">
        <v>2011.0</v>
      </c>
      <c r="J994">
        <v>421800.0</v>
      </c>
      <c r="K994">
        <v>37830.0</v>
      </c>
      <c r="L994">
        <v>5.0</v>
      </c>
      <c r="M994">
        <v>1.0</v>
      </c>
      <c r="N994" t="s">
        <v>16</v>
      </c>
    </row>
    <row r="995">
      <c r="A995" s="29">
        <v>42370.0</v>
      </c>
      <c r="B995" t="s">
        <v>12</v>
      </c>
      <c r="C995">
        <v>123526.0</v>
      </c>
      <c r="D995" t="s">
        <v>91</v>
      </c>
      <c r="E995" t="s">
        <v>243</v>
      </c>
      <c r="F995" t="s">
        <v>243</v>
      </c>
      <c r="G995" t="s">
        <v>347</v>
      </c>
      <c r="H995" t="s">
        <v>347</v>
      </c>
      <c r="I995">
        <v>2011.0</v>
      </c>
      <c r="J995">
        <v>421800.0</v>
      </c>
      <c r="K995">
        <v>56274.0</v>
      </c>
      <c r="L995">
        <v>5.0</v>
      </c>
      <c r="M995">
        <v>1.0</v>
      </c>
      <c r="N995" t="s">
        <v>16</v>
      </c>
    </row>
    <row r="996">
      <c r="A996" s="29">
        <v>42370.0</v>
      </c>
      <c r="B996" t="s">
        <v>116</v>
      </c>
      <c r="C996" t="s">
        <v>737</v>
      </c>
      <c r="D996" t="s">
        <v>61</v>
      </c>
      <c r="E996" t="s">
        <v>245</v>
      </c>
      <c r="F996" t="s">
        <v>245</v>
      </c>
      <c r="G996" t="s">
        <v>341</v>
      </c>
      <c r="H996" t="s">
        <v>341</v>
      </c>
      <c r="I996">
        <v>2013.0</v>
      </c>
      <c r="J996">
        <v>421800.0</v>
      </c>
      <c r="K996">
        <v>27188.0</v>
      </c>
      <c r="L996">
        <v>2.690410959</v>
      </c>
      <c r="M996">
        <v>2.0</v>
      </c>
      <c r="N996" t="s">
        <v>16</v>
      </c>
    </row>
    <row r="997">
      <c r="A997" s="29">
        <v>42370.0</v>
      </c>
      <c r="B997" t="s">
        <v>12</v>
      </c>
      <c r="C997">
        <v>134550.0</v>
      </c>
      <c r="D997" t="s">
        <v>61</v>
      </c>
      <c r="E997" t="s">
        <v>443</v>
      </c>
      <c r="F997" t="s">
        <v>443</v>
      </c>
      <c r="G997" t="s">
        <v>203</v>
      </c>
      <c r="H997" t="s">
        <v>203</v>
      </c>
      <c r="I997">
        <v>2013.0</v>
      </c>
      <c r="J997">
        <v>421800.0</v>
      </c>
      <c r="K997">
        <v>40620.0</v>
      </c>
      <c r="L997">
        <v>3.0</v>
      </c>
      <c r="M997">
        <v>1.0</v>
      </c>
      <c r="N997" t="s">
        <v>16</v>
      </c>
    </row>
    <row r="998">
      <c r="A998" s="29">
        <v>42370.0</v>
      </c>
      <c r="B998" t="s">
        <v>116</v>
      </c>
      <c r="C998" t="s">
        <v>702</v>
      </c>
      <c r="D998" t="s">
        <v>61</v>
      </c>
      <c r="E998" t="s">
        <v>163</v>
      </c>
      <c r="F998" t="s">
        <v>163</v>
      </c>
      <c r="G998" t="s">
        <v>203</v>
      </c>
      <c r="H998" t="s">
        <v>203</v>
      </c>
      <c r="I998">
        <v>2011.0</v>
      </c>
      <c r="J998">
        <v>421800.0</v>
      </c>
      <c r="K998">
        <v>28596.0</v>
      </c>
      <c r="L998">
        <v>4.506849315</v>
      </c>
      <c r="M998">
        <v>2.0</v>
      </c>
      <c r="N998" t="s">
        <v>16</v>
      </c>
    </row>
    <row r="999">
      <c r="A999" s="29">
        <v>42370.0</v>
      </c>
      <c r="B999" t="s">
        <v>116</v>
      </c>
      <c r="C999" t="s">
        <v>738</v>
      </c>
      <c r="D999" t="s">
        <v>61</v>
      </c>
      <c r="E999" t="s">
        <v>163</v>
      </c>
      <c r="F999" t="s">
        <v>163</v>
      </c>
      <c r="G999" t="s">
        <v>203</v>
      </c>
      <c r="H999" t="s">
        <v>203</v>
      </c>
      <c r="I999">
        <v>2010.0</v>
      </c>
      <c r="J999">
        <v>421800.0</v>
      </c>
      <c r="K999">
        <v>51247.0</v>
      </c>
      <c r="L999">
        <v>5.882191781</v>
      </c>
      <c r="M999">
        <v>2.0</v>
      </c>
      <c r="N999" t="s">
        <v>16</v>
      </c>
    </row>
    <row r="1000">
      <c r="A1000" s="29">
        <v>42370.0</v>
      </c>
      <c r="B1000" t="s">
        <v>148</v>
      </c>
      <c r="C1000">
        <v>207.0</v>
      </c>
      <c r="D1000" t="s">
        <v>61</v>
      </c>
      <c r="E1000" t="s">
        <v>145</v>
      </c>
      <c r="F1000" t="s">
        <v>145</v>
      </c>
      <c r="G1000" t="s">
        <v>203</v>
      </c>
      <c r="H1000" t="s">
        <v>203</v>
      </c>
      <c r="I1000">
        <v>2010.0</v>
      </c>
      <c r="J1000">
        <v>421800.0</v>
      </c>
      <c r="K1000">
        <v>37190.9651</v>
      </c>
      <c r="L1000">
        <v>4.648870637</v>
      </c>
      <c r="M1000">
        <v>1.0</v>
      </c>
      <c r="N1000" t="s">
        <v>16</v>
      </c>
    </row>
    <row r="1001">
      <c r="A1001" s="29">
        <v>42370.0</v>
      </c>
      <c r="B1001" t="s">
        <v>148</v>
      </c>
      <c r="C1001">
        <v>233.0</v>
      </c>
      <c r="D1001" t="s">
        <v>61</v>
      </c>
      <c r="E1001" t="s">
        <v>145</v>
      </c>
      <c r="F1001" t="s">
        <v>145</v>
      </c>
      <c r="G1001" t="s">
        <v>203</v>
      </c>
      <c r="H1001" t="s">
        <v>203</v>
      </c>
      <c r="I1001">
        <v>2010.0</v>
      </c>
      <c r="J1001">
        <v>421800.0</v>
      </c>
      <c r="K1001">
        <v>38198.49418</v>
      </c>
      <c r="L1001">
        <v>4.774811773</v>
      </c>
      <c r="M1001">
        <v>1.0</v>
      </c>
      <c r="N1001" t="s">
        <v>16</v>
      </c>
    </row>
    <row r="1002">
      <c r="A1002" s="29">
        <v>42370.0</v>
      </c>
      <c r="B1002" t="s">
        <v>148</v>
      </c>
      <c r="C1002">
        <v>436.0</v>
      </c>
      <c r="D1002" t="s">
        <v>61</v>
      </c>
      <c r="E1002" t="s">
        <v>145</v>
      </c>
      <c r="F1002" t="s">
        <v>145</v>
      </c>
      <c r="G1002" t="s">
        <v>111</v>
      </c>
      <c r="H1002" t="s">
        <v>111</v>
      </c>
      <c r="I1002">
        <v>2008.0</v>
      </c>
      <c r="J1002">
        <v>421800.0</v>
      </c>
      <c r="K1002">
        <v>80722.79261</v>
      </c>
      <c r="L1002">
        <v>6.726899384</v>
      </c>
      <c r="M1002">
        <v>2.0</v>
      </c>
      <c r="N1002" t="s">
        <v>16</v>
      </c>
    </row>
    <row r="1003">
      <c r="A1003" s="29">
        <v>42370.0</v>
      </c>
      <c r="B1003" t="s">
        <v>12</v>
      </c>
      <c r="C1003" s="32" t="s">
        <v>739</v>
      </c>
      <c r="D1003" t="s">
        <v>36</v>
      </c>
      <c r="E1003" t="s">
        <v>734</v>
      </c>
      <c r="F1003" t="s">
        <v>734</v>
      </c>
      <c r="G1003" t="s">
        <v>735</v>
      </c>
      <c r="H1003" t="s">
        <v>735</v>
      </c>
      <c r="I1003">
        <v>2013.0</v>
      </c>
      <c r="J1003">
        <v>421800.0</v>
      </c>
      <c r="K1003">
        <v>41555.0</v>
      </c>
      <c r="L1003">
        <v>3.0</v>
      </c>
      <c r="M1003">
        <v>2.0</v>
      </c>
      <c r="N1003" t="s">
        <v>16</v>
      </c>
    </row>
    <row r="1004">
      <c r="A1004" s="29">
        <v>42370.0</v>
      </c>
      <c r="B1004" t="s">
        <v>12</v>
      </c>
      <c r="C1004" s="32" t="s">
        <v>740</v>
      </c>
      <c r="D1004" t="s">
        <v>61</v>
      </c>
      <c r="E1004" t="s">
        <v>443</v>
      </c>
      <c r="F1004" t="s">
        <v>443</v>
      </c>
      <c r="G1004" t="s">
        <v>741</v>
      </c>
      <c r="H1004" t="s">
        <v>417</v>
      </c>
      <c r="I1004">
        <v>2013.0</v>
      </c>
      <c r="J1004">
        <v>421800.0</v>
      </c>
      <c r="K1004">
        <v>40620.0</v>
      </c>
      <c r="L1004">
        <v>3.0</v>
      </c>
      <c r="M1004">
        <v>1.0</v>
      </c>
      <c r="N1004" t="s">
        <v>16</v>
      </c>
    </row>
    <row r="1005">
      <c r="A1005" s="29">
        <v>42370.0</v>
      </c>
      <c r="B1005" t="s">
        <v>261</v>
      </c>
      <c r="C1005" t="s">
        <v>742</v>
      </c>
      <c r="D1005" t="s">
        <v>61</v>
      </c>
      <c r="E1005" t="s">
        <v>163</v>
      </c>
      <c r="F1005" t="s">
        <v>163</v>
      </c>
      <c r="G1005" t="s">
        <v>341</v>
      </c>
      <c r="H1005" t="s">
        <v>341</v>
      </c>
      <c r="I1005">
        <v>2011.0</v>
      </c>
      <c r="J1005">
        <v>421525.44</v>
      </c>
      <c r="K1005">
        <v>30000.0</v>
      </c>
      <c r="L1005">
        <v>4.0</v>
      </c>
      <c r="M1005">
        <v>1.0</v>
      </c>
      <c r="N1005" t="s">
        <v>16</v>
      </c>
    </row>
    <row r="1006">
      <c r="A1006" s="29">
        <v>42370.0</v>
      </c>
      <c r="B1006" t="s">
        <v>261</v>
      </c>
      <c r="C1006" t="s">
        <v>743</v>
      </c>
      <c r="D1006" t="s">
        <v>61</v>
      </c>
      <c r="E1006" t="s">
        <v>163</v>
      </c>
      <c r="F1006" t="s">
        <v>163</v>
      </c>
      <c r="G1006" t="s">
        <v>298</v>
      </c>
      <c r="H1006" t="s">
        <v>298</v>
      </c>
      <c r="I1006">
        <v>2012.0</v>
      </c>
      <c r="J1006">
        <v>420997.0435</v>
      </c>
      <c r="K1006">
        <v>80000.0</v>
      </c>
      <c r="L1006">
        <v>3.0</v>
      </c>
      <c r="M1006">
        <v>1.0</v>
      </c>
      <c r="N1006" t="s">
        <v>16</v>
      </c>
    </row>
    <row r="1007">
      <c r="A1007" s="29">
        <v>42370.0</v>
      </c>
      <c r="B1007" t="s">
        <v>261</v>
      </c>
      <c r="C1007" t="s">
        <v>744</v>
      </c>
      <c r="D1007" t="s">
        <v>61</v>
      </c>
      <c r="E1007" t="s">
        <v>163</v>
      </c>
      <c r="F1007" t="s">
        <v>163</v>
      </c>
      <c r="G1007" t="s">
        <v>147</v>
      </c>
      <c r="H1007" t="s">
        <v>147</v>
      </c>
      <c r="I1007">
        <v>2014.0</v>
      </c>
      <c r="J1007">
        <v>420623.6561</v>
      </c>
      <c r="K1007">
        <v>140000.0</v>
      </c>
      <c r="L1007">
        <v>1.0</v>
      </c>
      <c r="M1007">
        <v>1.0</v>
      </c>
      <c r="N1007" t="s">
        <v>16</v>
      </c>
    </row>
    <row r="1008">
      <c r="A1008" s="29">
        <v>42370.0</v>
      </c>
      <c r="B1008" t="s">
        <v>261</v>
      </c>
      <c r="C1008" t="s">
        <v>745</v>
      </c>
      <c r="D1008" t="s">
        <v>61</v>
      </c>
      <c r="E1008" t="s">
        <v>163</v>
      </c>
      <c r="F1008" t="s">
        <v>163</v>
      </c>
      <c r="G1008" t="s">
        <v>203</v>
      </c>
      <c r="H1008" t="s">
        <v>203</v>
      </c>
      <c r="I1008">
        <v>2012.0</v>
      </c>
      <c r="J1008">
        <v>420336.3472</v>
      </c>
      <c r="K1008">
        <v>50000.0</v>
      </c>
      <c r="L1008">
        <v>3.0</v>
      </c>
      <c r="M1008">
        <v>1.0</v>
      </c>
      <c r="N1008" t="s">
        <v>16</v>
      </c>
    </row>
    <row r="1009">
      <c r="A1009" s="29">
        <v>42370.0</v>
      </c>
      <c r="B1009" t="s">
        <v>20</v>
      </c>
      <c r="C1009">
        <v>20502.0</v>
      </c>
      <c r="D1009" t="s">
        <v>13</v>
      </c>
      <c r="E1009" t="s">
        <v>28</v>
      </c>
      <c r="F1009" t="s">
        <v>28</v>
      </c>
      <c r="G1009" t="s">
        <v>746</v>
      </c>
      <c r="H1009" t="s">
        <v>746</v>
      </c>
      <c r="I1009">
        <v>2006.0</v>
      </c>
      <c r="J1009">
        <v>420000.0</v>
      </c>
      <c r="K1009">
        <v>91657.0</v>
      </c>
      <c r="L1009">
        <v>9.0</v>
      </c>
      <c r="M1009">
        <v>3.0</v>
      </c>
      <c r="N1009" t="s">
        <v>24</v>
      </c>
    </row>
    <row r="1010">
      <c r="A1010" s="29">
        <v>42370.0</v>
      </c>
      <c r="B1010" t="s">
        <v>148</v>
      </c>
      <c r="C1010">
        <v>66.0</v>
      </c>
      <c r="D1010" t="s">
        <v>61</v>
      </c>
      <c r="E1010" t="s">
        <v>245</v>
      </c>
      <c r="F1010" t="s">
        <v>245</v>
      </c>
      <c r="G1010" t="s">
        <v>341</v>
      </c>
      <c r="H1010" t="s">
        <v>341</v>
      </c>
      <c r="I1010">
        <v>2012.0</v>
      </c>
      <c r="J1010">
        <v>420000.0</v>
      </c>
      <c r="K1010">
        <v>23764.54483</v>
      </c>
      <c r="L1010">
        <v>2.970568104</v>
      </c>
      <c r="M1010">
        <v>1.0</v>
      </c>
      <c r="N1010" t="s">
        <v>16</v>
      </c>
    </row>
    <row r="1011">
      <c r="A1011" s="29">
        <v>42370.0</v>
      </c>
      <c r="B1011" t="s">
        <v>148</v>
      </c>
      <c r="C1011">
        <v>411.0</v>
      </c>
      <c r="D1011" t="s">
        <v>61</v>
      </c>
      <c r="E1011" t="s">
        <v>145</v>
      </c>
      <c r="F1011" t="s">
        <v>145</v>
      </c>
      <c r="G1011" t="s">
        <v>143</v>
      </c>
      <c r="H1011" t="s">
        <v>143</v>
      </c>
      <c r="I1011">
        <v>2008.0</v>
      </c>
      <c r="J1011">
        <v>420000.0</v>
      </c>
      <c r="K1011">
        <v>77798.76797</v>
      </c>
      <c r="L1011">
        <v>6.483230664</v>
      </c>
      <c r="M1011">
        <v>2.0</v>
      </c>
      <c r="N1011" t="s">
        <v>16</v>
      </c>
    </row>
    <row r="1012">
      <c r="A1012" s="29">
        <v>42370.0</v>
      </c>
      <c r="B1012" t="s">
        <v>20</v>
      </c>
      <c r="C1012">
        <v>20254.0</v>
      </c>
      <c r="D1012" t="s">
        <v>32</v>
      </c>
      <c r="E1012" t="s">
        <v>59</v>
      </c>
      <c r="F1012" t="s">
        <v>59</v>
      </c>
      <c r="G1012" t="s">
        <v>747</v>
      </c>
      <c r="H1012" t="s">
        <v>747</v>
      </c>
      <c r="I1012">
        <v>2009.0</v>
      </c>
      <c r="J1012">
        <v>420000.0</v>
      </c>
      <c r="K1012">
        <v>53373.0</v>
      </c>
      <c r="L1012">
        <v>6.0</v>
      </c>
      <c r="M1012">
        <v>1.0</v>
      </c>
      <c r="N1012" t="s">
        <v>24</v>
      </c>
    </row>
    <row r="1013">
      <c r="A1013" s="29">
        <v>42370.0</v>
      </c>
      <c r="B1013" t="s">
        <v>20</v>
      </c>
      <c r="C1013">
        <v>118508.0</v>
      </c>
      <c r="D1013" t="s">
        <v>61</v>
      </c>
      <c r="E1013" t="s">
        <v>443</v>
      </c>
      <c r="F1013" t="s">
        <v>443</v>
      </c>
      <c r="G1013" t="s">
        <v>444</v>
      </c>
      <c r="H1013" t="s">
        <v>2717</v>
      </c>
      <c r="I1013">
        <v>2011.0</v>
      </c>
      <c r="J1013">
        <v>420000.0</v>
      </c>
      <c r="K1013">
        <v>70029.0</v>
      </c>
      <c r="L1013">
        <v>5.0</v>
      </c>
      <c r="M1013">
        <v>1.0</v>
      </c>
      <c r="N1013" t="s">
        <v>16</v>
      </c>
    </row>
    <row r="1014">
      <c r="A1014" s="29">
        <v>42370.0</v>
      </c>
      <c r="B1014" t="s">
        <v>261</v>
      </c>
      <c r="C1014" t="s">
        <v>748</v>
      </c>
      <c r="D1014" t="s">
        <v>61</v>
      </c>
      <c r="E1014" t="s">
        <v>163</v>
      </c>
      <c r="F1014" t="s">
        <v>163</v>
      </c>
      <c r="G1014" t="s">
        <v>536</v>
      </c>
      <c r="H1014" t="s">
        <v>536</v>
      </c>
      <c r="I1014">
        <v>2015.0</v>
      </c>
      <c r="J1014">
        <v>419677.5128</v>
      </c>
      <c r="K1014">
        <v>60000.0</v>
      </c>
      <c r="L1014">
        <v>0.0</v>
      </c>
      <c r="M1014">
        <v>1.0</v>
      </c>
      <c r="N1014" t="s">
        <v>16</v>
      </c>
    </row>
    <row r="1015">
      <c r="A1015" s="29">
        <v>42370.0</v>
      </c>
      <c r="B1015" t="s">
        <v>116</v>
      </c>
      <c r="C1015" t="s">
        <v>749</v>
      </c>
      <c r="D1015" t="s">
        <v>61</v>
      </c>
      <c r="E1015" t="s">
        <v>163</v>
      </c>
      <c r="F1015" t="s">
        <v>163</v>
      </c>
      <c r="G1015" t="s">
        <v>143</v>
      </c>
      <c r="H1015" t="s">
        <v>143</v>
      </c>
      <c r="I1015">
        <v>2011.0</v>
      </c>
      <c r="J1015">
        <v>419000.0</v>
      </c>
      <c r="K1015">
        <v>113688.0</v>
      </c>
      <c r="L1015">
        <v>4.838356164</v>
      </c>
      <c r="M1015">
        <v>2.0</v>
      </c>
      <c r="N1015" t="s">
        <v>16</v>
      </c>
    </row>
    <row r="1016">
      <c r="A1016" s="29">
        <v>42370.0</v>
      </c>
      <c r="B1016" t="s">
        <v>116</v>
      </c>
      <c r="C1016" t="s">
        <v>750</v>
      </c>
      <c r="D1016" t="s">
        <v>61</v>
      </c>
      <c r="E1016" t="s">
        <v>163</v>
      </c>
      <c r="F1016" t="s">
        <v>163</v>
      </c>
      <c r="G1016" t="s">
        <v>203</v>
      </c>
      <c r="H1016" t="s">
        <v>203</v>
      </c>
      <c r="I1016">
        <v>2011.0</v>
      </c>
      <c r="J1016">
        <v>419000.0</v>
      </c>
      <c r="K1016">
        <v>16461.0</v>
      </c>
      <c r="L1016">
        <v>4.665753425</v>
      </c>
      <c r="M1016">
        <v>1.0</v>
      </c>
      <c r="N1016" t="s">
        <v>16</v>
      </c>
    </row>
    <row r="1017">
      <c r="A1017" s="29">
        <v>42370.0</v>
      </c>
      <c r="B1017" t="s">
        <v>261</v>
      </c>
      <c r="C1017" t="s">
        <v>751</v>
      </c>
      <c r="D1017" t="s">
        <v>61</v>
      </c>
      <c r="E1017" t="s">
        <v>163</v>
      </c>
      <c r="F1017" t="s">
        <v>163</v>
      </c>
      <c r="G1017" t="s">
        <v>298</v>
      </c>
      <c r="H1017" t="s">
        <v>298</v>
      </c>
      <c r="I1017">
        <v>2011.0</v>
      </c>
      <c r="J1017">
        <v>418386.1974</v>
      </c>
      <c r="K1017">
        <v>60000.0</v>
      </c>
      <c r="L1017">
        <v>4.0</v>
      </c>
      <c r="M1017">
        <v>1.0</v>
      </c>
      <c r="N1017" t="s">
        <v>16</v>
      </c>
    </row>
    <row r="1018">
      <c r="A1018" s="29">
        <v>42370.0</v>
      </c>
      <c r="B1018" t="s">
        <v>261</v>
      </c>
      <c r="C1018" t="s">
        <v>752</v>
      </c>
      <c r="D1018" t="s">
        <v>61</v>
      </c>
      <c r="E1018" t="s">
        <v>163</v>
      </c>
      <c r="F1018" t="s">
        <v>163</v>
      </c>
      <c r="G1018" t="s">
        <v>536</v>
      </c>
      <c r="H1018" t="s">
        <v>536</v>
      </c>
      <c r="I1018">
        <v>2013.0</v>
      </c>
      <c r="J1018">
        <v>418200.0</v>
      </c>
      <c r="K1018">
        <v>10000.0</v>
      </c>
      <c r="L1018">
        <v>2.0</v>
      </c>
      <c r="M1018">
        <v>1.0</v>
      </c>
      <c r="N1018" t="s">
        <v>16</v>
      </c>
    </row>
    <row r="1019">
      <c r="A1019" s="29">
        <v>42370.0</v>
      </c>
      <c r="B1019" t="s">
        <v>261</v>
      </c>
      <c r="C1019" t="s">
        <v>753</v>
      </c>
      <c r="D1019" t="s">
        <v>61</v>
      </c>
      <c r="E1019" t="s">
        <v>163</v>
      </c>
      <c r="F1019" t="s">
        <v>163</v>
      </c>
      <c r="G1019" t="s">
        <v>147</v>
      </c>
      <c r="H1019" t="s">
        <v>147</v>
      </c>
      <c r="I1019">
        <v>2009.0</v>
      </c>
      <c r="J1019">
        <v>418142.88</v>
      </c>
      <c r="K1019">
        <v>10000.0</v>
      </c>
      <c r="L1019">
        <v>6.0</v>
      </c>
      <c r="M1019">
        <v>1.0</v>
      </c>
      <c r="N1019" t="s">
        <v>16</v>
      </c>
    </row>
    <row r="1020">
      <c r="A1020" s="29">
        <v>42370.0</v>
      </c>
      <c r="B1020" t="s">
        <v>261</v>
      </c>
      <c r="C1020" t="s">
        <v>754</v>
      </c>
      <c r="D1020" t="s">
        <v>61</v>
      </c>
      <c r="E1020" t="s">
        <v>163</v>
      </c>
      <c r="F1020" t="s">
        <v>163</v>
      </c>
      <c r="G1020" t="s">
        <v>203</v>
      </c>
      <c r="H1020" t="s">
        <v>203</v>
      </c>
      <c r="I1020">
        <v>2015.0</v>
      </c>
      <c r="J1020">
        <v>418053.9777</v>
      </c>
      <c r="K1020">
        <v>110000.0</v>
      </c>
      <c r="L1020">
        <v>0.0</v>
      </c>
      <c r="M1020">
        <v>1.0</v>
      </c>
      <c r="N1020" t="s">
        <v>16</v>
      </c>
    </row>
    <row r="1021">
      <c r="A1021" s="29">
        <v>42370.0</v>
      </c>
      <c r="B1021" t="s">
        <v>261</v>
      </c>
      <c r="C1021" t="s">
        <v>755</v>
      </c>
      <c r="D1021" t="s">
        <v>61</v>
      </c>
      <c r="E1021" t="s">
        <v>163</v>
      </c>
      <c r="F1021" t="s">
        <v>163</v>
      </c>
      <c r="G1021" t="s">
        <v>341</v>
      </c>
      <c r="H1021" t="s">
        <v>341</v>
      </c>
      <c r="I1021">
        <v>2015.0</v>
      </c>
      <c r="J1021">
        <v>417677.7291</v>
      </c>
      <c r="K1021">
        <v>120000.0</v>
      </c>
      <c r="L1021">
        <v>0.0</v>
      </c>
      <c r="M1021">
        <v>1.0</v>
      </c>
      <c r="N1021" t="s">
        <v>16</v>
      </c>
    </row>
    <row r="1022">
      <c r="A1022" s="29">
        <v>42370.0</v>
      </c>
      <c r="B1022" t="s">
        <v>261</v>
      </c>
      <c r="C1022" t="s">
        <v>756</v>
      </c>
      <c r="D1022" t="s">
        <v>61</v>
      </c>
      <c r="E1022" t="s">
        <v>163</v>
      </c>
      <c r="F1022" t="s">
        <v>163</v>
      </c>
      <c r="G1022" t="s">
        <v>203</v>
      </c>
      <c r="H1022" t="s">
        <v>203</v>
      </c>
      <c r="I1022">
        <v>2011.0</v>
      </c>
      <c r="J1022">
        <v>417600.0</v>
      </c>
      <c r="K1022">
        <v>20000.0</v>
      </c>
      <c r="L1022">
        <v>4.0</v>
      </c>
      <c r="M1022">
        <v>1.0</v>
      </c>
      <c r="N1022" t="s">
        <v>16</v>
      </c>
    </row>
    <row r="1023">
      <c r="A1023" s="29">
        <v>42370.0</v>
      </c>
      <c r="B1023" t="s">
        <v>261</v>
      </c>
      <c r="C1023" t="s">
        <v>757</v>
      </c>
      <c r="D1023" t="s">
        <v>61</v>
      </c>
      <c r="E1023" t="s">
        <v>163</v>
      </c>
      <c r="F1023" t="s">
        <v>163</v>
      </c>
      <c r="G1023" t="s">
        <v>147</v>
      </c>
      <c r="H1023" t="s">
        <v>147</v>
      </c>
      <c r="I1023">
        <v>2010.0</v>
      </c>
      <c r="J1023">
        <v>416951.8208</v>
      </c>
      <c r="K1023">
        <v>50000.0</v>
      </c>
      <c r="L1023">
        <v>5.0</v>
      </c>
      <c r="M1023">
        <v>1.0</v>
      </c>
      <c r="N1023" t="s">
        <v>16</v>
      </c>
    </row>
    <row r="1024">
      <c r="A1024" s="29">
        <v>42370.0</v>
      </c>
      <c r="B1024" t="s">
        <v>261</v>
      </c>
      <c r="C1024" t="s">
        <v>758</v>
      </c>
      <c r="D1024" t="s">
        <v>61</v>
      </c>
      <c r="E1024" t="s">
        <v>163</v>
      </c>
      <c r="F1024" t="s">
        <v>163</v>
      </c>
      <c r="G1024" t="s">
        <v>203</v>
      </c>
      <c r="H1024" t="s">
        <v>203</v>
      </c>
      <c r="I1024">
        <v>2014.0</v>
      </c>
      <c r="J1024">
        <v>416775.2355</v>
      </c>
      <c r="K1024" s="33">
        <v>100000.0</v>
      </c>
      <c r="L1024">
        <v>1.0</v>
      </c>
      <c r="M1024">
        <v>1.0</v>
      </c>
      <c r="N1024" t="s">
        <v>16</v>
      </c>
    </row>
    <row r="1025">
      <c r="A1025" s="29">
        <v>42370.0</v>
      </c>
      <c r="B1025" t="s">
        <v>261</v>
      </c>
      <c r="C1025" t="s">
        <v>759</v>
      </c>
      <c r="D1025" t="s">
        <v>61</v>
      </c>
      <c r="E1025" t="s">
        <v>163</v>
      </c>
      <c r="F1025" t="s">
        <v>163</v>
      </c>
      <c r="G1025" t="s">
        <v>147</v>
      </c>
      <c r="H1025" t="s">
        <v>147</v>
      </c>
      <c r="I1025">
        <v>2013.0</v>
      </c>
      <c r="J1025">
        <v>416563.6842</v>
      </c>
      <c r="K1025">
        <v>120000.0</v>
      </c>
      <c r="L1025">
        <v>2.0</v>
      </c>
      <c r="M1025">
        <v>1.0</v>
      </c>
      <c r="N1025" t="s">
        <v>16</v>
      </c>
    </row>
    <row r="1026">
      <c r="A1026" s="29">
        <v>42370.0</v>
      </c>
      <c r="B1026" t="s">
        <v>186</v>
      </c>
      <c r="C1026" t="s">
        <v>647</v>
      </c>
      <c r="D1026" t="s">
        <v>61</v>
      </c>
      <c r="E1026" t="s">
        <v>245</v>
      </c>
      <c r="F1026" t="s">
        <v>245</v>
      </c>
      <c r="G1026" t="s">
        <v>143</v>
      </c>
      <c r="H1026" t="s">
        <v>143</v>
      </c>
      <c r="I1026">
        <v>2013.0</v>
      </c>
      <c r="J1026">
        <v>416500.0</v>
      </c>
      <c r="K1026">
        <v>61300.0</v>
      </c>
      <c r="L1026">
        <v>2.0</v>
      </c>
      <c r="M1026">
        <v>1.0</v>
      </c>
      <c r="N1026" t="s">
        <v>16</v>
      </c>
    </row>
    <row r="1027">
      <c r="A1027" s="29">
        <v>42370.0</v>
      </c>
      <c r="B1027" t="s">
        <v>261</v>
      </c>
      <c r="C1027" t="s">
        <v>760</v>
      </c>
      <c r="D1027" t="s">
        <v>61</v>
      </c>
      <c r="E1027" t="s">
        <v>163</v>
      </c>
      <c r="F1027" t="s">
        <v>163</v>
      </c>
      <c r="G1027" t="s">
        <v>341</v>
      </c>
      <c r="H1027" t="s">
        <v>341</v>
      </c>
      <c r="I1027">
        <v>2010.0</v>
      </c>
      <c r="J1027">
        <v>416428.4232</v>
      </c>
      <c r="K1027">
        <v>1000.0</v>
      </c>
      <c r="L1027">
        <v>5.0</v>
      </c>
      <c r="M1027">
        <v>1.0</v>
      </c>
      <c r="N1027" t="s">
        <v>16</v>
      </c>
    </row>
    <row r="1028">
      <c r="A1028" s="29">
        <v>42370.0</v>
      </c>
      <c r="B1028" t="s">
        <v>261</v>
      </c>
      <c r="C1028" t="s">
        <v>761</v>
      </c>
      <c r="D1028" t="s">
        <v>61</v>
      </c>
      <c r="E1028" t="s">
        <v>163</v>
      </c>
      <c r="F1028" t="s">
        <v>163</v>
      </c>
      <c r="G1028" t="s">
        <v>341</v>
      </c>
      <c r="H1028" t="s">
        <v>341</v>
      </c>
      <c r="I1028">
        <v>2014.0</v>
      </c>
      <c r="J1028">
        <v>416400.1378</v>
      </c>
      <c r="K1028">
        <v>110000.0</v>
      </c>
      <c r="L1028">
        <v>1.0</v>
      </c>
      <c r="M1028">
        <v>1.0</v>
      </c>
      <c r="N1028" t="s">
        <v>16</v>
      </c>
    </row>
    <row r="1029">
      <c r="A1029" s="29">
        <v>42370.0</v>
      </c>
      <c r="B1029" t="s">
        <v>148</v>
      </c>
      <c r="C1029">
        <v>30.0</v>
      </c>
      <c r="D1029" t="s">
        <v>81</v>
      </c>
      <c r="E1029" t="s">
        <v>762</v>
      </c>
      <c r="F1029" t="s">
        <v>762</v>
      </c>
      <c r="G1029" t="s">
        <v>763</v>
      </c>
      <c r="H1029" t="s">
        <v>763</v>
      </c>
      <c r="I1029">
        <v>2012.0</v>
      </c>
      <c r="J1029">
        <v>416250.0</v>
      </c>
      <c r="K1029">
        <v>21289.52772</v>
      </c>
      <c r="L1029">
        <v>2.661190965</v>
      </c>
      <c r="M1029">
        <v>1.0</v>
      </c>
      <c r="N1029" t="s">
        <v>16</v>
      </c>
    </row>
    <row r="1030">
      <c r="A1030" s="29">
        <v>42370.0</v>
      </c>
      <c r="B1030" t="s">
        <v>12</v>
      </c>
      <c r="C1030">
        <v>127536.0</v>
      </c>
      <c r="D1030" t="s">
        <v>61</v>
      </c>
      <c r="E1030" t="s">
        <v>598</v>
      </c>
      <c r="F1030" t="s">
        <v>598</v>
      </c>
      <c r="G1030" t="s">
        <v>203</v>
      </c>
      <c r="H1030" t="s">
        <v>203</v>
      </c>
      <c r="I1030">
        <v>2014.0</v>
      </c>
      <c r="J1030">
        <v>416250.0</v>
      </c>
      <c r="K1030">
        <v>8279.0</v>
      </c>
      <c r="L1030">
        <v>2.0</v>
      </c>
      <c r="M1030">
        <v>1.0</v>
      </c>
      <c r="N1030" t="s">
        <v>16</v>
      </c>
    </row>
    <row r="1031">
      <c r="A1031" s="29">
        <v>42370.0</v>
      </c>
      <c r="B1031" t="s">
        <v>12</v>
      </c>
      <c r="C1031">
        <v>124106.0</v>
      </c>
      <c r="D1031" t="s">
        <v>13</v>
      </c>
      <c r="E1031" t="s">
        <v>324</v>
      </c>
      <c r="F1031" t="s">
        <v>324</v>
      </c>
      <c r="G1031" t="s">
        <v>325</v>
      </c>
      <c r="H1031" t="s">
        <v>325</v>
      </c>
      <c r="I1031">
        <v>2011.0</v>
      </c>
      <c r="J1031">
        <v>416250.0</v>
      </c>
      <c r="K1031">
        <v>57105.0</v>
      </c>
      <c r="L1031">
        <v>5.0</v>
      </c>
      <c r="M1031">
        <v>1.0</v>
      </c>
      <c r="N1031" t="s">
        <v>16</v>
      </c>
    </row>
    <row r="1032">
      <c r="A1032" s="29">
        <v>42370.0</v>
      </c>
      <c r="B1032" t="s">
        <v>12</v>
      </c>
      <c r="C1032">
        <v>135275.0</v>
      </c>
      <c r="D1032" t="s">
        <v>77</v>
      </c>
      <c r="E1032" t="s">
        <v>623</v>
      </c>
      <c r="F1032" t="s">
        <v>623</v>
      </c>
      <c r="G1032" t="s">
        <v>764</v>
      </c>
      <c r="H1032" t="s">
        <v>764</v>
      </c>
      <c r="I1032">
        <v>2013.0</v>
      </c>
      <c r="J1032">
        <v>416250.0</v>
      </c>
      <c r="K1032">
        <v>13211.0</v>
      </c>
      <c r="L1032">
        <v>3.0</v>
      </c>
      <c r="M1032">
        <v>1.0</v>
      </c>
      <c r="N1032" t="s">
        <v>16</v>
      </c>
    </row>
    <row r="1033">
      <c r="A1033" s="29">
        <v>42370.0</v>
      </c>
      <c r="B1033" t="s">
        <v>186</v>
      </c>
      <c r="C1033" t="s">
        <v>620</v>
      </c>
      <c r="D1033" t="s">
        <v>61</v>
      </c>
      <c r="E1033" t="s">
        <v>245</v>
      </c>
      <c r="F1033" t="s">
        <v>245</v>
      </c>
      <c r="G1033" t="s">
        <v>143</v>
      </c>
      <c r="H1033" t="s">
        <v>143</v>
      </c>
      <c r="I1033">
        <v>2011.0</v>
      </c>
      <c r="J1033">
        <v>416250.0</v>
      </c>
      <c r="K1033">
        <v>64950.0</v>
      </c>
      <c r="L1033">
        <v>4.0</v>
      </c>
      <c r="M1033">
        <v>1.0</v>
      </c>
      <c r="N1033" t="s">
        <v>16</v>
      </c>
    </row>
    <row r="1034">
      <c r="A1034" s="29">
        <v>42370.0</v>
      </c>
      <c r="B1034" t="s">
        <v>186</v>
      </c>
      <c r="C1034" t="s">
        <v>765</v>
      </c>
      <c r="D1034" t="s">
        <v>61</v>
      </c>
      <c r="E1034" t="s">
        <v>245</v>
      </c>
      <c r="F1034" t="s">
        <v>245</v>
      </c>
      <c r="G1034" t="s">
        <v>147</v>
      </c>
      <c r="H1034" t="s">
        <v>147</v>
      </c>
      <c r="I1034">
        <v>2011.0</v>
      </c>
      <c r="J1034">
        <v>416250.0</v>
      </c>
      <c r="K1034">
        <v>59638.0</v>
      </c>
      <c r="L1034">
        <v>4.0</v>
      </c>
      <c r="M1034">
        <v>1.0</v>
      </c>
      <c r="N1034" t="s">
        <v>16</v>
      </c>
    </row>
    <row r="1035">
      <c r="A1035" s="29">
        <v>42370.0</v>
      </c>
      <c r="B1035" t="s">
        <v>12</v>
      </c>
      <c r="C1035">
        <v>122063.0</v>
      </c>
      <c r="D1035" t="s">
        <v>32</v>
      </c>
      <c r="E1035" t="s">
        <v>155</v>
      </c>
      <c r="F1035" t="s">
        <v>155</v>
      </c>
      <c r="G1035" t="s">
        <v>156</v>
      </c>
      <c r="H1035" t="s">
        <v>156</v>
      </c>
      <c r="I1035">
        <v>2011.0</v>
      </c>
      <c r="J1035">
        <v>416250.0</v>
      </c>
      <c r="K1035">
        <v>84224.0</v>
      </c>
      <c r="L1035">
        <v>5.0</v>
      </c>
      <c r="M1035">
        <v>1.0</v>
      </c>
      <c r="N1035" t="s">
        <v>16</v>
      </c>
    </row>
    <row r="1036">
      <c r="A1036" s="29">
        <v>42370.0</v>
      </c>
      <c r="B1036" t="s">
        <v>12</v>
      </c>
      <c r="C1036">
        <v>133280.0</v>
      </c>
      <c r="D1036" t="s">
        <v>32</v>
      </c>
      <c r="E1036" t="s">
        <v>155</v>
      </c>
      <c r="F1036" t="s">
        <v>155</v>
      </c>
      <c r="G1036" t="s">
        <v>359</v>
      </c>
      <c r="H1036" t="s">
        <v>359</v>
      </c>
      <c r="I1036">
        <v>2008.0</v>
      </c>
      <c r="J1036">
        <v>416250.0</v>
      </c>
      <c r="K1036">
        <v>105429.0</v>
      </c>
      <c r="L1036">
        <v>8.0</v>
      </c>
      <c r="M1036">
        <v>2.0</v>
      </c>
      <c r="N1036" t="s">
        <v>16</v>
      </c>
    </row>
    <row r="1037">
      <c r="A1037" s="29">
        <v>42370.0</v>
      </c>
      <c r="B1037" t="s">
        <v>12</v>
      </c>
      <c r="C1037">
        <v>132778.0</v>
      </c>
      <c r="D1037" t="s">
        <v>44</v>
      </c>
      <c r="E1037" t="s">
        <v>244</v>
      </c>
      <c r="F1037" t="s">
        <v>244</v>
      </c>
      <c r="G1037" t="s">
        <v>276</v>
      </c>
      <c r="H1037" t="s">
        <v>276</v>
      </c>
      <c r="I1037">
        <v>2012.0</v>
      </c>
      <c r="J1037">
        <v>416250.0</v>
      </c>
      <c r="K1037">
        <v>37349.0</v>
      </c>
      <c r="L1037">
        <v>4.0</v>
      </c>
      <c r="M1037">
        <v>2.0</v>
      </c>
      <c r="N1037" t="s">
        <v>16</v>
      </c>
    </row>
    <row r="1038">
      <c r="A1038" s="29">
        <v>42370.0</v>
      </c>
      <c r="B1038" t="s">
        <v>148</v>
      </c>
      <c r="C1038">
        <v>223.0</v>
      </c>
      <c r="D1038" t="s">
        <v>61</v>
      </c>
      <c r="E1038" t="s">
        <v>163</v>
      </c>
      <c r="F1038" t="s">
        <v>163</v>
      </c>
      <c r="G1038" t="s">
        <v>143</v>
      </c>
      <c r="H1038" t="s">
        <v>143</v>
      </c>
      <c r="I1038">
        <v>2010.0</v>
      </c>
      <c r="J1038">
        <v>416250.0</v>
      </c>
      <c r="K1038">
        <v>56443.53182</v>
      </c>
      <c r="L1038">
        <v>4.703627652</v>
      </c>
      <c r="M1038">
        <v>1.0</v>
      </c>
      <c r="N1038" t="s">
        <v>16</v>
      </c>
    </row>
    <row r="1039">
      <c r="A1039" s="29">
        <v>42370.0</v>
      </c>
      <c r="B1039" t="s">
        <v>116</v>
      </c>
      <c r="C1039" t="s">
        <v>749</v>
      </c>
      <c r="D1039" t="s">
        <v>61</v>
      </c>
      <c r="E1039" t="s">
        <v>163</v>
      </c>
      <c r="F1039" t="s">
        <v>163</v>
      </c>
      <c r="G1039" t="s">
        <v>143</v>
      </c>
      <c r="H1039" t="s">
        <v>143</v>
      </c>
      <c r="I1039">
        <v>2011.0</v>
      </c>
      <c r="J1039">
        <v>416250.0</v>
      </c>
      <c r="K1039">
        <v>113688.0</v>
      </c>
      <c r="L1039">
        <v>4.838356164</v>
      </c>
      <c r="M1039">
        <v>2.0</v>
      </c>
      <c r="N1039" t="s">
        <v>16</v>
      </c>
    </row>
    <row r="1040">
      <c r="A1040" s="29">
        <v>42370.0</v>
      </c>
      <c r="B1040" t="s">
        <v>116</v>
      </c>
      <c r="C1040" t="s">
        <v>766</v>
      </c>
      <c r="D1040" t="s">
        <v>61</v>
      </c>
      <c r="E1040" t="s">
        <v>163</v>
      </c>
      <c r="F1040" t="s">
        <v>163</v>
      </c>
      <c r="G1040" t="s">
        <v>143</v>
      </c>
      <c r="H1040" t="s">
        <v>143</v>
      </c>
      <c r="I1040">
        <v>2010.0</v>
      </c>
      <c r="J1040">
        <v>416250.0</v>
      </c>
      <c r="K1040">
        <v>71171.0</v>
      </c>
      <c r="L1040">
        <v>5.649315068</v>
      </c>
      <c r="M1040">
        <v>2.0</v>
      </c>
      <c r="N1040" t="s">
        <v>16</v>
      </c>
    </row>
    <row r="1041">
      <c r="A1041" s="29">
        <v>42370.0</v>
      </c>
      <c r="B1041" t="s">
        <v>148</v>
      </c>
      <c r="C1041">
        <v>70.0</v>
      </c>
      <c r="D1041" t="s">
        <v>61</v>
      </c>
      <c r="E1041" t="s">
        <v>163</v>
      </c>
      <c r="F1041" t="s">
        <v>163</v>
      </c>
      <c r="G1041" t="s">
        <v>111</v>
      </c>
      <c r="H1041" t="s">
        <v>111</v>
      </c>
      <c r="I1041">
        <v>2012.0</v>
      </c>
      <c r="J1041">
        <v>416250.0</v>
      </c>
      <c r="K1041">
        <v>35975.35934</v>
      </c>
      <c r="L1041">
        <v>2.997946612</v>
      </c>
      <c r="M1041">
        <v>1.0</v>
      </c>
      <c r="N1041" t="s">
        <v>16</v>
      </c>
    </row>
    <row r="1042">
      <c r="A1042" s="29">
        <v>42370.0</v>
      </c>
      <c r="B1042" t="s">
        <v>148</v>
      </c>
      <c r="C1042">
        <v>349.0</v>
      </c>
      <c r="D1042" t="s">
        <v>61</v>
      </c>
      <c r="E1042" t="s">
        <v>145</v>
      </c>
      <c r="F1042" t="s">
        <v>145</v>
      </c>
      <c r="G1042" t="s">
        <v>147</v>
      </c>
      <c r="H1042" t="s">
        <v>147</v>
      </c>
      <c r="I1042">
        <v>2009.0</v>
      </c>
      <c r="J1042">
        <v>416250.0</v>
      </c>
      <c r="K1042">
        <v>46740.58864</v>
      </c>
      <c r="L1042">
        <v>5.84257358</v>
      </c>
      <c r="M1042">
        <v>2.0</v>
      </c>
      <c r="N1042" t="s">
        <v>16</v>
      </c>
    </row>
    <row r="1043">
      <c r="A1043" s="29">
        <v>42370.0</v>
      </c>
      <c r="B1043" t="s">
        <v>116</v>
      </c>
      <c r="C1043" t="s">
        <v>767</v>
      </c>
      <c r="D1043" t="s">
        <v>61</v>
      </c>
      <c r="E1043" t="s">
        <v>240</v>
      </c>
      <c r="F1043" t="s">
        <v>240</v>
      </c>
      <c r="G1043" t="s">
        <v>111</v>
      </c>
      <c r="H1043" t="s">
        <v>111</v>
      </c>
      <c r="I1043">
        <v>2011.0</v>
      </c>
      <c r="J1043">
        <v>416250.0</v>
      </c>
      <c r="K1043">
        <v>115110.0</v>
      </c>
      <c r="L1043">
        <v>4.704109589</v>
      </c>
      <c r="M1043">
        <v>2.0</v>
      </c>
      <c r="N1043" t="s">
        <v>16</v>
      </c>
    </row>
    <row r="1044">
      <c r="A1044" s="29">
        <v>42370.0</v>
      </c>
      <c r="B1044" t="s">
        <v>12</v>
      </c>
      <c r="C1044">
        <v>122079.0</v>
      </c>
      <c r="D1044" t="s">
        <v>32</v>
      </c>
      <c r="E1044" t="s">
        <v>59</v>
      </c>
      <c r="F1044" t="s">
        <v>59</v>
      </c>
      <c r="G1044" t="s">
        <v>768</v>
      </c>
      <c r="H1044" t="s">
        <v>768</v>
      </c>
      <c r="I1044">
        <v>2011.0</v>
      </c>
      <c r="J1044">
        <v>416250.0</v>
      </c>
      <c r="K1044">
        <v>50527.0</v>
      </c>
      <c r="L1044">
        <v>5.0</v>
      </c>
      <c r="M1044">
        <v>1.0</v>
      </c>
      <c r="N1044" t="s">
        <v>16</v>
      </c>
    </row>
    <row r="1045">
      <c r="A1045" s="29">
        <v>42370.0</v>
      </c>
      <c r="B1045" t="s">
        <v>12</v>
      </c>
      <c r="C1045" s="32" t="s">
        <v>769</v>
      </c>
      <c r="D1045" t="s">
        <v>32</v>
      </c>
      <c r="E1045" t="s">
        <v>155</v>
      </c>
      <c r="F1045" t="s">
        <v>155</v>
      </c>
      <c r="G1045" t="s">
        <v>283</v>
      </c>
      <c r="H1045" t="s">
        <v>359</v>
      </c>
      <c r="I1045">
        <v>2008.0</v>
      </c>
      <c r="J1045">
        <v>416250.0</v>
      </c>
      <c r="K1045">
        <v>105429.0</v>
      </c>
      <c r="L1045">
        <v>8.0</v>
      </c>
      <c r="M1045">
        <v>2.0</v>
      </c>
      <c r="N1045" t="s">
        <v>16</v>
      </c>
    </row>
    <row r="1046">
      <c r="A1046" s="29">
        <v>42370.0</v>
      </c>
      <c r="B1046" t="s">
        <v>12</v>
      </c>
      <c r="C1046" s="32" t="s">
        <v>770</v>
      </c>
      <c r="D1046" t="s">
        <v>44</v>
      </c>
      <c r="E1046" t="s">
        <v>244</v>
      </c>
      <c r="F1046" t="s">
        <v>244</v>
      </c>
      <c r="G1046" t="s">
        <v>276</v>
      </c>
      <c r="H1046" t="s">
        <v>276</v>
      </c>
      <c r="I1046">
        <v>2012.0</v>
      </c>
      <c r="J1046">
        <v>416250.0</v>
      </c>
      <c r="K1046">
        <v>37349.0</v>
      </c>
      <c r="L1046">
        <v>4.0</v>
      </c>
      <c r="M1046">
        <v>2.0</v>
      </c>
      <c r="N1046" t="s">
        <v>16</v>
      </c>
    </row>
    <row r="1047">
      <c r="A1047" s="29">
        <v>42370.0</v>
      </c>
      <c r="B1047" t="s">
        <v>12</v>
      </c>
      <c r="C1047" s="32" t="s">
        <v>771</v>
      </c>
      <c r="D1047" t="s">
        <v>77</v>
      </c>
      <c r="E1047" t="s">
        <v>623</v>
      </c>
      <c r="F1047" t="s">
        <v>623</v>
      </c>
      <c r="G1047" t="s">
        <v>600</v>
      </c>
      <c r="H1047" t="s">
        <v>600</v>
      </c>
      <c r="I1047">
        <v>2013.0</v>
      </c>
      <c r="J1047">
        <v>416250.0</v>
      </c>
      <c r="K1047">
        <v>13211.0</v>
      </c>
      <c r="L1047">
        <v>3.0</v>
      </c>
      <c r="M1047">
        <v>1.0</v>
      </c>
      <c r="N1047" t="s">
        <v>16</v>
      </c>
    </row>
    <row r="1048">
      <c r="A1048" s="29">
        <v>42370.0</v>
      </c>
      <c r="B1048" t="s">
        <v>12</v>
      </c>
      <c r="C1048" s="32" t="s">
        <v>772</v>
      </c>
      <c r="D1048" t="s">
        <v>91</v>
      </c>
      <c r="E1048" t="s">
        <v>243</v>
      </c>
      <c r="F1048" t="s">
        <v>243</v>
      </c>
      <c r="G1048" t="s">
        <v>136</v>
      </c>
      <c r="H1048" t="s">
        <v>136</v>
      </c>
      <c r="I1048">
        <v>2012.0</v>
      </c>
      <c r="J1048">
        <v>416250.0</v>
      </c>
      <c r="K1048">
        <v>74818.0</v>
      </c>
      <c r="L1048">
        <v>4.0</v>
      </c>
      <c r="M1048">
        <v>1.0</v>
      </c>
      <c r="N1048" t="s">
        <v>16</v>
      </c>
    </row>
    <row r="1049">
      <c r="A1049" s="29">
        <v>42370.0</v>
      </c>
      <c r="B1049" t="s">
        <v>12</v>
      </c>
      <c r="C1049" s="32" t="s">
        <v>773</v>
      </c>
      <c r="D1049" t="s">
        <v>81</v>
      </c>
      <c r="E1049" t="s">
        <v>82</v>
      </c>
      <c r="F1049" t="s">
        <v>82</v>
      </c>
      <c r="G1049" t="s">
        <v>541</v>
      </c>
      <c r="H1049" t="s">
        <v>541</v>
      </c>
      <c r="I1049">
        <v>2009.0</v>
      </c>
      <c r="J1049">
        <v>416250.0</v>
      </c>
      <c r="K1049">
        <v>83593.0</v>
      </c>
      <c r="L1049">
        <v>7.0</v>
      </c>
      <c r="M1049">
        <v>2.0</v>
      </c>
      <c r="N1049" t="s">
        <v>16</v>
      </c>
    </row>
    <row r="1050">
      <c r="A1050" s="29">
        <v>42370.0</v>
      </c>
      <c r="B1050" t="s">
        <v>261</v>
      </c>
      <c r="C1050" t="s">
        <v>774</v>
      </c>
      <c r="D1050" t="s">
        <v>61</v>
      </c>
      <c r="E1050" t="s">
        <v>163</v>
      </c>
      <c r="F1050" t="s">
        <v>163</v>
      </c>
      <c r="G1050" t="s">
        <v>147</v>
      </c>
      <c r="H1050" t="s">
        <v>147</v>
      </c>
      <c r="I1050">
        <v>2012.0</v>
      </c>
      <c r="J1050">
        <v>415733.2974</v>
      </c>
      <c r="K1050" s="33">
        <v>100000.0</v>
      </c>
      <c r="L1050">
        <v>3.0</v>
      </c>
      <c r="M1050">
        <v>1.0</v>
      </c>
      <c r="N1050" t="s">
        <v>16</v>
      </c>
    </row>
    <row r="1051">
      <c r="A1051" s="29">
        <v>42370.0</v>
      </c>
      <c r="B1051" t="s">
        <v>148</v>
      </c>
      <c r="C1051">
        <v>29.0</v>
      </c>
      <c r="D1051" t="s">
        <v>81</v>
      </c>
      <c r="E1051" t="s">
        <v>762</v>
      </c>
      <c r="F1051" t="s">
        <v>762</v>
      </c>
      <c r="G1051" t="s">
        <v>763</v>
      </c>
      <c r="H1051" t="s">
        <v>763</v>
      </c>
      <c r="I1051">
        <v>2012.0</v>
      </c>
      <c r="J1051">
        <v>415000.0</v>
      </c>
      <c r="K1051">
        <v>21289.52772</v>
      </c>
      <c r="L1051">
        <v>2.661190965</v>
      </c>
      <c r="M1051">
        <v>1.0</v>
      </c>
      <c r="N1051" t="s">
        <v>16</v>
      </c>
    </row>
    <row r="1052">
      <c r="A1052" s="29">
        <v>42370.0</v>
      </c>
      <c r="B1052" t="s">
        <v>186</v>
      </c>
      <c r="C1052" t="s">
        <v>713</v>
      </c>
      <c r="D1052" t="s">
        <v>61</v>
      </c>
      <c r="E1052" t="s">
        <v>598</v>
      </c>
      <c r="F1052" t="s">
        <v>598</v>
      </c>
      <c r="G1052" t="s">
        <v>203</v>
      </c>
      <c r="H1052" t="s">
        <v>203</v>
      </c>
      <c r="I1052">
        <v>2014.0</v>
      </c>
      <c r="J1052">
        <v>415000.0</v>
      </c>
      <c r="K1052">
        <v>29600.0</v>
      </c>
      <c r="L1052">
        <v>1.0</v>
      </c>
      <c r="M1052">
        <v>1.0</v>
      </c>
      <c r="N1052" t="s">
        <v>16</v>
      </c>
    </row>
    <row r="1053">
      <c r="A1053" s="29">
        <v>42370.0</v>
      </c>
      <c r="B1053" t="s">
        <v>116</v>
      </c>
      <c r="C1053" t="s">
        <v>737</v>
      </c>
      <c r="D1053" t="s">
        <v>61</v>
      </c>
      <c r="E1053" t="s">
        <v>245</v>
      </c>
      <c r="F1053" t="s">
        <v>245</v>
      </c>
      <c r="G1053" t="s">
        <v>341</v>
      </c>
      <c r="H1053" t="s">
        <v>341</v>
      </c>
      <c r="I1053">
        <v>2013.0</v>
      </c>
      <c r="J1053">
        <v>415000.0</v>
      </c>
      <c r="K1053">
        <v>27188.0</v>
      </c>
      <c r="L1053">
        <v>2.690410959</v>
      </c>
      <c r="M1053">
        <v>2.0</v>
      </c>
      <c r="N1053" t="s">
        <v>16</v>
      </c>
    </row>
    <row r="1054">
      <c r="A1054" s="29">
        <v>42370.0</v>
      </c>
      <c r="B1054" t="s">
        <v>116</v>
      </c>
      <c r="C1054" t="s">
        <v>629</v>
      </c>
      <c r="D1054" t="s">
        <v>61</v>
      </c>
      <c r="E1054" t="s">
        <v>622</v>
      </c>
      <c r="F1054" t="s">
        <v>622</v>
      </c>
      <c r="G1054" t="s">
        <v>203</v>
      </c>
      <c r="H1054" t="s">
        <v>203</v>
      </c>
      <c r="I1054">
        <v>2013.0</v>
      </c>
      <c r="J1054">
        <v>415000.0</v>
      </c>
      <c r="K1054">
        <v>5882.0</v>
      </c>
      <c r="L1054">
        <v>2.865753425</v>
      </c>
      <c r="M1054">
        <v>2.0</v>
      </c>
      <c r="N1054" t="s">
        <v>16</v>
      </c>
    </row>
    <row r="1055">
      <c r="A1055" s="29">
        <v>42370.0</v>
      </c>
      <c r="B1055" t="s">
        <v>116</v>
      </c>
      <c r="C1055" t="s">
        <v>766</v>
      </c>
      <c r="D1055" t="s">
        <v>61</v>
      </c>
      <c r="E1055" t="s">
        <v>163</v>
      </c>
      <c r="F1055" t="s">
        <v>163</v>
      </c>
      <c r="G1055" t="s">
        <v>143</v>
      </c>
      <c r="H1055" t="s">
        <v>143</v>
      </c>
      <c r="I1055">
        <v>2010.0</v>
      </c>
      <c r="J1055">
        <v>415000.0</v>
      </c>
      <c r="K1055">
        <v>71171.0</v>
      </c>
      <c r="L1055">
        <v>5.649315068</v>
      </c>
      <c r="M1055">
        <v>2.0</v>
      </c>
      <c r="N1055" t="s">
        <v>16</v>
      </c>
    </row>
    <row r="1056">
      <c r="A1056" s="29">
        <v>42370.0</v>
      </c>
      <c r="B1056" t="s">
        <v>148</v>
      </c>
      <c r="C1056">
        <v>290.0</v>
      </c>
      <c r="D1056" t="s">
        <v>61</v>
      </c>
      <c r="E1056" t="s">
        <v>240</v>
      </c>
      <c r="F1056" t="s">
        <v>240</v>
      </c>
      <c r="G1056" t="s">
        <v>147</v>
      </c>
      <c r="H1056" t="s">
        <v>147</v>
      </c>
      <c r="I1056">
        <v>2009.0</v>
      </c>
      <c r="J1056">
        <v>415000.0</v>
      </c>
      <c r="K1056">
        <v>42754.27789</v>
      </c>
      <c r="L1056">
        <v>5.344284736</v>
      </c>
      <c r="M1056">
        <v>2.0</v>
      </c>
      <c r="N1056" t="s">
        <v>16</v>
      </c>
    </row>
    <row r="1057">
      <c r="A1057" s="29">
        <v>42370.0</v>
      </c>
      <c r="B1057" t="s">
        <v>261</v>
      </c>
      <c r="C1057" t="s">
        <v>775</v>
      </c>
      <c r="D1057" t="s">
        <v>61</v>
      </c>
      <c r="E1057" t="s">
        <v>163</v>
      </c>
      <c r="F1057" t="s">
        <v>163</v>
      </c>
      <c r="G1057" t="s">
        <v>298</v>
      </c>
      <c r="H1057" t="s">
        <v>298</v>
      </c>
      <c r="I1057">
        <v>2015.0</v>
      </c>
      <c r="J1057">
        <v>414438.5243</v>
      </c>
      <c r="K1057">
        <v>140000.0</v>
      </c>
      <c r="L1057">
        <v>0.0</v>
      </c>
      <c r="M1057">
        <v>1.0</v>
      </c>
      <c r="N1057" t="s">
        <v>16</v>
      </c>
    </row>
    <row r="1058">
      <c r="A1058" s="29">
        <v>42370.0</v>
      </c>
      <c r="B1058" t="s">
        <v>261</v>
      </c>
      <c r="C1058" t="s">
        <v>776</v>
      </c>
      <c r="D1058" t="s">
        <v>61</v>
      </c>
      <c r="E1058" t="s">
        <v>163</v>
      </c>
      <c r="F1058" t="s">
        <v>163</v>
      </c>
      <c r="G1058" t="s">
        <v>536</v>
      </c>
      <c r="H1058" t="s">
        <v>536</v>
      </c>
      <c r="I1058">
        <v>2014.0</v>
      </c>
      <c r="J1058">
        <v>414124.48</v>
      </c>
      <c r="K1058">
        <v>50000.0</v>
      </c>
      <c r="L1058">
        <v>1.0</v>
      </c>
      <c r="M1058">
        <v>1.0</v>
      </c>
      <c r="N1058" t="s">
        <v>16</v>
      </c>
    </row>
    <row r="1059">
      <c r="A1059" s="29">
        <v>42370.0</v>
      </c>
      <c r="B1059" t="s">
        <v>261</v>
      </c>
      <c r="C1059" t="s">
        <v>777</v>
      </c>
      <c r="D1059" t="s">
        <v>61</v>
      </c>
      <c r="E1059" t="s">
        <v>163</v>
      </c>
      <c r="F1059" t="s">
        <v>163</v>
      </c>
      <c r="G1059" t="s">
        <v>298</v>
      </c>
      <c r="H1059" t="s">
        <v>298</v>
      </c>
      <c r="I1059">
        <v>2010.0</v>
      </c>
      <c r="J1059">
        <v>413658.0</v>
      </c>
      <c r="K1059">
        <v>30000.0</v>
      </c>
      <c r="L1059">
        <v>5.0</v>
      </c>
      <c r="M1059">
        <v>1.0</v>
      </c>
      <c r="N1059" t="s">
        <v>16</v>
      </c>
    </row>
    <row r="1060">
      <c r="A1060" s="29">
        <v>42370.0</v>
      </c>
      <c r="B1060" t="s">
        <v>261</v>
      </c>
      <c r="C1060" t="s">
        <v>778</v>
      </c>
      <c r="D1060" t="s">
        <v>61</v>
      </c>
      <c r="E1060" t="s">
        <v>163</v>
      </c>
      <c r="F1060" t="s">
        <v>163</v>
      </c>
      <c r="G1060" t="s">
        <v>298</v>
      </c>
      <c r="H1060" t="s">
        <v>298</v>
      </c>
      <c r="I1060">
        <v>2014.0</v>
      </c>
      <c r="J1060">
        <v>413170.8411</v>
      </c>
      <c r="K1060">
        <v>130000.0</v>
      </c>
      <c r="L1060">
        <v>1.0</v>
      </c>
      <c r="M1060">
        <v>1.0</v>
      </c>
      <c r="N1060" t="s">
        <v>16</v>
      </c>
    </row>
    <row r="1061">
      <c r="A1061" s="29">
        <v>42370.0</v>
      </c>
      <c r="B1061" t="s">
        <v>261</v>
      </c>
      <c r="C1061" t="s">
        <v>779</v>
      </c>
      <c r="D1061" t="s">
        <v>61</v>
      </c>
      <c r="E1061" t="s">
        <v>163</v>
      </c>
      <c r="F1061" t="s">
        <v>163</v>
      </c>
      <c r="G1061" t="s">
        <v>147</v>
      </c>
      <c r="H1061" t="s">
        <v>147</v>
      </c>
      <c r="I1061">
        <v>2011.0</v>
      </c>
      <c r="J1061">
        <v>413155.0948</v>
      </c>
      <c r="K1061">
        <v>80000.0</v>
      </c>
      <c r="L1061">
        <v>4.0</v>
      </c>
      <c r="M1061">
        <v>1.0</v>
      </c>
      <c r="N1061" t="s">
        <v>16</v>
      </c>
    </row>
    <row r="1062">
      <c r="A1062" s="29">
        <v>42370.0</v>
      </c>
      <c r="B1062" t="s">
        <v>261</v>
      </c>
      <c r="C1062" t="s">
        <v>780</v>
      </c>
      <c r="D1062" t="s">
        <v>61</v>
      </c>
      <c r="E1062" t="s">
        <v>163</v>
      </c>
      <c r="F1062" t="s">
        <v>163</v>
      </c>
      <c r="G1062" t="s">
        <v>341</v>
      </c>
      <c r="H1062" t="s">
        <v>341</v>
      </c>
      <c r="I1062">
        <v>2011.0</v>
      </c>
      <c r="J1062">
        <v>413094.9312</v>
      </c>
      <c r="K1062">
        <v>40000.0</v>
      </c>
      <c r="L1062">
        <v>4.0</v>
      </c>
      <c r="M1062">
        <v>1.0</v>
      </c>
      <c r="N1062" t="s">
        <v>16</v>
      </c>
    </row>
    <row r="1063">
      <c r="A1063" s="29">
        <v>42370.0</v>
      </c>
      <c r="B1063" t="s">
        <v>148</v>
      </c>
      <c r="C1063">
        <v>105.0</v>
      </c>
      <c r="D1063" t="s">
        <v>61</v>
      </c>
      <c r="E1063" t="s">
        <v>245</v>
      </c>
      <c r="F1063" t="s">
        <v>245</v>
      </c>
      <c r="G1063" t="s">
        <v>147</v>
      </c>
      <c r="H1063" t="s">
        <v>147</v>
      </c>
      <c r="I1063">
        <v>2011.0</v>
      </c>
      <c r="J1063">
        <v>412920.0</v>
      </c>
      <c r="K1063">
        <v>44813.14169</v>
      </c>
      <c r="L1063">
        <v>3.734428474</v>
      </c>
      <c r="M1063">
        <v>1.0</v>
      </c>
      <c r="N1063" t="s">
        <v>16</v>
      </c>
    </row>
    <row r="1064">
      <c r="A1064" s="29">
        <v>42370.0</v>
      </c>
      <c r="B1064" t="s">
        <v>261</v>
      </c>
      <c r="C1064" t="s">
        <v>781</v>
      </c>
      <c r="D1064" t="s">
        <v>61</v>
      </c>
      <c r="E1064" t="s">
        <v>163</v>
      </c>
      <c r="F1064" t="s">
        <v>163</v>
      </c>
      <c r="G1064" t="s">
        <v>203</v>
      </c>
      <c r="H1064" t="s">
        <v>203</v>
      </c>
      <c r="I1064">
        <v>2013.0</v>
      </c>
      <c r="J1064">
        <v>412752.4095</v>
      </c>
      <c r="K1064">
        <v>80000.0</v>
      </c>
      <c r="L1064">
        <v>2.0</v>
      </c>
      <c r="M1064">
        <v>1.0</v>
      </c>
      <c r="N1064" t="s">
        <v>16</v>
      </c>
    </row>
    <row r="1065">
      <c r="A1065" s="29">
        <v>42370.0</v>
      </c>
      <c r="B1065" t="s">
        <v>261</v>
      </c>
      <c r="C1065" t="s">
        <v>782</v>
      </c>
      <c r="D1065" t="s">
        <v>61</v>
      </c>
      <c r="E1065" t="s">
        <v>163</v>
      </c>
      <c r="F1065" t="s">
        <v>163</v>
      </c>
      <c r="G1065" t="s">
        <v>341</v>
      </c>
      <c r="H1065" t="s">
        <v>341</v>
      </c>
      <c r="I1065">
        <v>2013.0</v>
      </c>
      <c r="J1065">
        <v>412380.9324</v>
      </c>
      <c r="K1065">
        <v>90000.0</v>
      </c>
      <c r="L1065">
        <v>2.0</v>
      </c>
      <c r="M1065">
        <v>1.0</v>
      </c>
      <c r="N1065" t="s">
        <v>16</v>
      </c>
    </row>
    <row r="1066">
      <c r="A1066" s="29">
        <v>42370.0</v>
      </c>
      <c r="B1066" t="s">
        <v>148</v>
      </c>
      <c r="C1066">
        <v>336.0</v>
      </c>
      <c r="D1066" t="s">
        <v>61</v>
      </c>
      <c r="E1066" t="s">
        <v>240</v>
      </c>
      <c r="F1066" t="s">
        <v>240</v>
      </c>
      <c r="G1066" t="s">
        <v>147</v>
      </c>
      <c r="H1066" t="s">
        <v>147</v>
      </c>
      <c r="I1066">
        <v>2009.0</v>
      </c>
      <c r="J1066">
        <v>412000.0</v>
      </c>
      <c r="K1066">
        <v>45952.08761</v>
      </c>
      <c r="L1066">
        <v>5.744010951</v>
      </c>
      <c r="M1066">
        <v>2.0</v>
      </c>
      <c r="N1066" t="s">
        <v>16</v>
      </c>
    </row>
    <row r="1067">
      <c r="A1067" s="29">
        <v>42370.0</v>
      </c>
      <c r="B1067" t="s">
        <v>261</v>
      </c>
      <c r="C1067" t="s">
        <v>783</v>
      </c>
      <c r="D1067" t="s">
        <v>61</v>
      </c>
      <c r="E1067" t="s">
        <v>163</v>
      </c>
      <c r="F1067" t="s">
        <v>163</v>
      </c>
      <c r="G1067" t="s">
        <v>203</v>
      </c>
      <c r="H1067" t="s">
        <v>203</v>
      </c>
      <c r="I1067">
        <v>2012.0</v>
      </c>
      <c r="J1067">
        <v>411929.6203</v>
      </c>
      <c r="K1067">
        <v>60000.0</v>
      </c>
      <c r="L1067">
        <v>3.0</v>
      </c>
      <c r="M1067">
        <v>1.0</v>
      </c>
      <c r="N1067" t="s">
        <v>16</v>
      </c>
    </row>
    <row r="1068">
      <c r="A1068" s="29">
        <v>42370.0</v>
      </c>
      <c r="B1068" t="s">
        <v>116</v>
      </c>
      <c r="C1068" t="s">
        <v>784</v>
      </c>
      <c r="D1068" t="s">
        <v>61</v>
      </c>
      <c r="E1068" t="s">
        <v>163</v>
      </c>
      <c r="F1068" t="s">
        <v>163</v>
      </c>
      <c r="G1068" t="s">
        <v>143</v>
      </c>
      <c r="H1068" t="s">
        <v>143</v>
      </c>
      <c r="I1068">
        <v>2012.0</v>
      </c>
      <c r="J1068">
        <v>411810.0</v>
      </c>
      <c r="K1068">
        <v>47731.0</v>
      </c>
      <c r="L1068">
        <v>3.706849315</v>
      </c>
      <c r="M1068">
        <v>2.0</v>
      </c>
      <c r="N1068" t="s">
        <v>16</v>
      </c>
    </row>
    <row r="1069">
      <c r="A1069" s="29">
        <v>42370.0</v>
      </c>
      <c r="B1069" t="s">
        <v>261</v>
      </c>
      <c r="C1069" t="s">
        <v>785</v>
      </c>
      <c r="D1069" t="s">
        <v>61</v>
      </c>
      <c r="E1069" t="s">
        <v>163</v>
      </c>
      <c r="F1069" t="s">
        <v>163</v>
      </c>
      <c r="G1069" t="s">
        <v>341</v>
      </c>
      <c r="H1069" t="s">
        <v>341</v>
      </c>
      <c r="I1069">
        <v>2012.0</v>
      </c>
      <c r="J1069">
        <v>411558.8836</v>
      </c>
      <c r="K1069">
        <v>70000.0</v>
      </c>
      <c r="L1069">
        <v>3.0</v>
      </c>
      <c r="M1069">
        <v>1.0</v>
      </c>
      <c r="N1069" t="s">
        <v>16</v>
      </c>
    </row>
    <row r="1070">
      <c r="A1070" s="29">
        <v>42370.0</v>
      </c>
      <c r="B1070" t="s">
        <v>116</v>
      </c>
      <c r="C1070" t="s">
        <v>705</v>
      </c>
      <c r="D1070" t="s">
        <v>61</v>
      </c>
      <c r="E1070" t="s">
        <v>622</v>
      </c>
      <c r="F1070" t="s">
        <v>622</v>
      </c>
      <c r="G1070" t="s">
        <v>203</v>
      </c>
      <c r="H1070" t="s">
        <v>203</v>
      </c>
      <c r="I1070">
        <v>2014.0</v>
      </c>
      <c r="J1070">
        <v>411500.0</v>
      </c>
      <c r="K1070">
        <v>23854.0</v>
      </c>
      <c r="L1070">
        <v>1.873972603</v>
      </c>
      <c r="M1070">
        <v>1.0</v>
      </c>
      <c r="N1070" t="s">
        <v>16</v>
      </c>
    </row>
    <row r="1071">
      <c r="A1071" s="29">
        <v>42370.0</v>
      </c>
      <c r="B1071" t="s">
        <v>12</v>
      </c>
      <c r="C1071">
        <v>117166.0</v>
      </c>
      <c r="D1071" t="s">
        <v>77</v>
      </c>
      <c r="E1071" t="s">
        <v>599</v>
      </c>
      <c r="F1071" t="s">
        <v>599</v>
      </c>
      <c r="G1071" t="s">
        <v>786</v>
      </c>
      <c r="H1071" t="s">
        <v>786</v>
      </c>
      <c r="I1071">
        <v>2013.0</v>
      </c>
      <c r="J1071">
        <v>410700.0</v>
      </c>
      <c r="K1071">
        <v>48001.0</v>
      </c>
      <c r="L1071">
        <v>3.0</v>
      </c>
      <c r="M1071">
        <v>1.0</v>
      </c>
      <c r="N1071" t="s">
        <v>16</v>
      </c>
    </row>
    <row r="1072">
      <c r="A1072" s="29">
        <v>42370.0</v>
      </c>
      <c r="B1072" t="s">
        <v>12</v>
      </c>
      <c r="C1072">
        <v>120822.0</v>
      </c>
      <c r="D1072" t="s">
        <v>61</v>
      </c>
      <c r="E1072" t="s">
        <v>163</v>
      </c>
      <c r="F1072" t="s">
        <v>163</v>
      </c>
      <c r="G1072" t="s">
        <v>143</v>
      </c>
      <c r="H1072" t="s">
        <v>143</v>
      </c>
      <c r="I1072">
        <v>2010.0</v>
      </c>
      <c r="J1072">
        <v>410700.0</v>
      </c>
      <c r="K1072">
        <v>42779.0</v>
      </c>
      <c r="L1072">
        <v>6.0</v>
      </c>
      <c r="M1072">
        <v>1.0</v>
      </c>
      <c r="N1072" t="s">
        <v>16</v>
      </c>
    </row>
    <row r="1073">
      <c r="A1073" s="29">
        <v>42370.0</v>
      </c>
      <c r="B1073" t="s">
        <v>116</v>
      </c>
      <c r="C1073" t="s">
        <v>787</v>
      </c>
      <c r="D1073" t="s">
        <v>61</v>
      </c>
      <c r="E1073" t="s">
        <v>163</v>
      </c>
      <c r="F1073" t="s">
        <v>163</v>
      </c>
      <c r="G1073" t="s">
        <v>203</v>
      </c>
      <c r="H1073" t="s">
        <v>203</v>
      </c>
      <c r="I1073">
        <v>2010.0</v>
      </c>
      <c r="J1073">
        <v>410700.0</v>
      </c>
      <c r="K1073">
        <v>57864.0</v>
      </c>
      <c r="L1073">
        <v>5.602739726</v>
      </c>
      <c r="M1073">
        <v>2.0</v>
      </c>
      <c r="N1073" t="s">
        <v>16</v>
      </c>
    </row>
    <row r="1074">
      <c r="A1074" s="29">
        <v>42370.0</v>
      </c>
      <c r="B1074" t="s">
        <v>12</v>
      </c>
      <c r="C1074">
        <v>128194.0</v>
      </c>
      <c r="D1074" t="s">
        <v>61</v>
      </c>
      <c r="E1074" t="s">
        <v>216</v>
      </c>
      <c r="F1074" t="s">
        <v>216</v>
      </c>
      <c r="G1074" t="s">
        <v>143</v>
      </c>
      <c r="H1074" t="s">
        <v>143</v>
      </c>
      <c r="I1074">
        <v>2010.0</v>
      </c>
      <c r="J1074">
        <v>410700.0</v>
      </c>
      <c r="K1074">
        <v>87947.0</v>
      </c>
      <c r="L1074">
        <v>6.0</v>
      </c>
      <c r="M1074">
        <v>1.0</v>
      </c>
      <c r="N1074" t="s">
        <v>16</v>
      </c>
    </row>
    <row r="1075">
      <c r="A1075" s="29">
        <v>42370.0</v>
      </c>
      <c r="B1075" t="s">
        <v>116</v>
      </c>
      <c r="C1075" t="s">
        <v>703</v>
      </c>
      <c r="D1075" t="s">
        <v>61</v>
      </c>
      <c r="E1075" t="s">
        <v>145</v>
      </c>
      <c r="F1075" t="s">
        <v>145</v>
      </c>
      <c r="G1075" t="s">
        <v>143</v>
      </c>
      <c r="H1075" t="s">
        <v>143</v>
      </c>
      <c r="I1075">
        <v>2011.0</v>
      </c>
      <c r="J1075">
        <v>410700.0</v>
      </c>
      <c r="K1075">
        <v>88799.0</v>
      </c>
      <c r="L1075">
        <v>4.660273973</v>
      </c>
      <c r="M1075">
        <v>2.0</v>
      </c>
      <c r="N1075" t="s">
        <v>16</v>
      </c>
    </row>
    <row r="1076">
      <c r="A1076" s="29">
        <v>42370.0</v>
      </c>
      <c r="B1076" t="s">
        <v>148</v>
      </c>
      <c r="C1076">
        <v>316.0</v>
      </c>
      <c r="D1076" t="s">
        <v>61</v>
      </c>
      <c r="E1076" t="s">
        <v>145</v>
      </c>
      <c r="F1076" t="s">
        <v>145</v>
      </c>
      <c r="G1076" t="s">
        <v>203</v>
      </c>
      <c r="H1076" t="s">
        <v>203</v>
      </c>
      <c r="I1076">
        <v>2009.0</v>
      </c>
      <c r="J1076">
        <v>410700.0</v>
      </c>
      <c r="K1076">
        <v>44725.53046</v>
      </c>
      <c r="L1076">
        <v>5.590691307</v>
      </c>
      <c r="M1076">
        <v>2.0</v>
      </c>
      <c r="N1076" t="s">
        <v>16</v>
      </c>
    </row>
    <row r="1077">
      <c r="A1077" s="29">
        <v>42370.0</v>
      </c>
      <c r="B1077" t="s">
        <v>12</v>
      </c>
      <c r="C1077">
        <v>116131.0</v>
      </c>
      <c r="D1077" t="s">
        <v>61</v>
      </c>
      <c r="E1077" t="s">
        <v>139</v>
      </c>
      <c r="F1077" t="s">
        <v>139</v>
      </c>
      <c r="G1077" t="s">
        <v>203</v>
      </c>
      <c r="H1077" t="s">
        <v>203</v>
      </c>
      <c r="I1077">
        <v>2011.0</v>
      </c>
      <c r="J1077">
        <v>410700.0</v>
      </c>
      <c r="K1077">
        <v>36761.0</v>
      </c>
      <c r="L1077">
        <v>5.0</v>
      </c>
      <c r="M1077">
        <v>1.0</v>
      </c>
      <c r="N1077" t="s">
        <v>16</v>
      </c>
    </row>
    <row r="1078">
      <c r="A1078" s="29">
        <v>42370.0</v>
      </c>
      <c r="B1078" t="s">
        <v>12</v>
      </c>
      <c r="C1078" s="32" t="s">
        <v>788</v>
      </c>
      <c r="D1078" t="s">
        <v>64</v>
      </c>
      <c r="E1078" t="s">
        <v>789</v>
      </c>
      <c r="F1078" t="s">
        <v>789</v>
      </c>
      <c r="G1078" t="s">
        <v>790</v>
      </c>
      <c r="H1078" t="s">
        <v>790</v>
      </c>
      <c r="I1078">
        <v>2011.0</v>
      </c>
      <c r="J1078">
        <v>410700.0</v>
      </c>
      <c r="K1078">
        <v>25150.0</v>
      </c>
      <c r="L1078">
        <v>5.0</v>
      </c>
      <c r="M1078">
        <v>1.0</v>
      </c>
      <c r="N1078" t="s">
        <v>16</v>
      </c>
    </row>
    <row r="1079">
      <c r="A1079" s="29">
        <v>42370.0</v>
      </c>
      <c r="B1079" t="s">
        <v>12</v>
      </c>
      <c r="C1079" s="32" t="s">
        <v>791</v>
      </c>
      <c r="D1079" t="s">
        <v>55</v>
      </c>
      <c r="E1079" t="s">
        <v>792</v>
      </c>
      <c r="F1079" t="s">
        <v>792</v>
      </c>
      <c r="G1079" t="s">
        <v>793</v>
      </c>
      <c r="H1079" t="s">
        <v>793</v>
      </c>
      <c r="I1079">
        <v>2012.0</v>
      </c>
      <c r="J1079">
        <v>410700.0</v>
      </c>
      <c r="K1079">
        <v>28395.0</v>
      </c>
      <c r="L1079">
        <v>4.0</v>
      </c>
      <c r="M1079">
        <v>1.0</v>
      </c>
      <c r="N1079" t="s">
        <v>16</v>
      </c>
    </row>
    <row r="1080">
      <c r="A1080" s="29">
        <v>42370.0</v>
      </c>
      <c r="B1080" t="s">
        <v>12</v>
      </c>
      <c r="C1080" s="32" t="s">
        <v>794</v>
      </c>
      <c r="D1080" t="s">
        <v>81</v>
      </c>
      <c r="E1080" t="s">
        <v>253</v>
      </c>
      <c r="F1080" t="s">
        <v>253</v>
      </c>
      <c r="G1080" t="s">
        <v>795</v>
      </c>
      <c r="H1080" t="s">
        <v>795</v>
      </c>
      <c r="I1080">
        <v>2013.0</v>
      </c>
      <c r="J1080">
        <v>410700.0</v>
      </c>
      <c r="K1080">
        <v>23706.0</v>
      </c>
      <c r="L1080">
        <v>3.0</v>
      </c>
      <c r="M1080">
        <v>1.0</v>
      </c>
      <c r="N1080" t="s">
        <v>16</v>
      </c>
    </row>
    <row r="1081">
      <c r="A1081" s="29">
        <v>42370.0</v>
      </c>
      <c r="B1081" t="s">
        <v>116</v>
      </c>
      <c r="C1081" t="s">
        <v>714</v>
      </c>
      <c r="D1081" t="s">
        <v>61</v>
      </c>
      <c r="E1081" t="s">
        <v>598</v>
      </c>
      <c r="F1081" t="s">
        <v>598</v>
      </c>
      <c r="G1081" t="s">
        <v>203</v>
      </c>
      <c r="H1081" t="s">
        <v>203</v>
      </c>
      <c r="I1081">
        <v>2014.0</v>
      </c>
      <c r="J1081">
        <v>410000.0</v>
      </c>
      <c r="K1081">
        <v>31834.0</v>
      </c>
      <c r="L1081">
        <v>1.78630137</v>
      </c>
      <c r="M1081">
        <v>2.0</v>
      </c>
      <c r="N1081" t="s">
        <v>16</v>
      </c>
    </row>
    <row r="1082">
      <c r="A1082" s="29">
        <v>42370.0</v>
      </c>
      <c r="B1082" t="s">
        <v>20</v>
      </c>
      <c r="C1082">
        <v>21679.0</v>
      </c>
      <c r="D1082" t="s">
        <v>91</v>
      </c>
      <c r="E1082" t="s">
        <v>234</v>
      </c>
      <c r="F1082" t="s">
        <v>234</v>
      </c>
      <c r="G1082" t="s">
        <v>136</v>
      </c>
      <c r="H1082" t="s">
        <v>136</v>
      </c>
      <c r="I1082">
        <v>2011.0</v>
      </c>
      <c r="J1082">
        <v>410000.0</v>
      </c>
      <c r="K1082">
        <v>63024.0</v>
      </c>
      <c r="L1082">
        <v>4.0</v>
      </c>
      <c r="M1082">
        <v>1.0</v>
      </c>
      <c r="N1082" t="s">
        <v>140</v>
      </c>
    </row>
    <row r="1083">
      <c r="A1083" s="29">
        <v>42370.0</v>
      </c>
      <c r="B1083" t="s">
        <v>20</v>
      </c>
      <c r="C1083">
        <v>20750.0</v>
      </c>
      <c r="D1083" t="s">
        <v>542</v>
      </c>
      <c r="E1083" t="s">
        <v>796</v>
      </c>
      <c r="F1083" t="s">
        <v>796</v>
      </c>
      <c r="G1083" t="s">
        <v>797</v>
      </c>
      <c r="H1083" t="s">
        <v>797</v>
      </c>
      <c r="I1083">
        <v>2009.0</v>
      </c>
      <c r="J1083">
        <v>410000.0</v>
      </c>
      <c r="K1083">
        <v>23990.0</v>
      </c>
      <c r="L1083">
        <v>6.0</v>
      </c>
      <c r="M1083">
        <v>1.0</v>
      </c>
      <c r="N1083" t="s">
        <v>16</v>
      </c>
    </row>
    <row r="1084">
      <c r="A1084" s="29">
        <v>42370.0</v>
      </c>
      <c r="B1084" t="s">
        <v>186</v>
      </c>
      <c r="C1084" t="s">
        <v>765</v>
      </c>
      <c r="D1084" t="s">
        <v>61</v>
      </c>
      <c r="E1084" t="s">
        <v>245</v>
      </c>
      <c r="F1084" t="s">
        <v>245</v>
      </c>
      <c r="G1084" t="s">
        <v>147</v>
      </c>
      <c r="H1084" t="s">
        <v>147</v>
      </c>
      <c r="I1084">
        <v>2011.0</v>
      </c>
      <c r="J1084">
        <v>410000.0</v>
      </c>
      <c r="K1084">
        <v>59638.0</v>
      </c>
      <c r="L1084">
        <v>4.0</v>
      </c>
      <c r="M1084">
        <v>1.0</v>
      </c>
      <c r="N1084" t="s">
        <v>16</v>
      </c>
    </row>
    <row r="1085">
      <c r="A1085" s="29">
        <v>42370.0</v>
      </c>
      <c r="B1085" t="s">
        <v>261</v>
      </c>
      <c r="C1085" t="s">
        <v>798</v>
      </c>
      <c r="D1085" t="s">
        <v>61</v>
      </c>
      <c r="E1085" t="s">
        <v>163</v>
      </c>
      <c r="F1085" t="s">
        <v>163</v>
      </c>
      <c r="G1085" t="s">
        <v>536</v>
      </c>
      <c r="H1085" t="s">
        <v>536</v>
      </c>
      <c r="I1085">
        <v>2013.0</v>
      </c>
      <c r="J1085">
        <v>410000.0</v>
      </c>
      <c r="K1085">
        <v>20000.0</v>
      </c>
      <c r="L1085">
        <v>2.0</v>
      </c>
      <c r="M1085">
        <v>1.0</v>
      </c>
      <c r="N1085" t="s">
        <v>16</v>
      </c>
    </row>
    <row r="1086">
      <c r="A1086" s="29">
        <v>42370.0</v>
      </c>
      <c r="B1086" t="s">
        <v>148</v>
      </c>
      <c r="C1086">
        <v>170.0</v>
      </c>
      <c r="D1086" t="s">
        <v>61</v>
      </c>
      <c r="E1086" t="s">
        <v>163</v>
      </c>
      <c r="F1086" t="s">
        <v>163</v>
      </c>
      <c r="G1086" t="s">
        <v>536</v>
      </c>
      <c r="H1086" t="s">
        <v>536</v>
      </c>
      <c r="I1086">
        <v>2010.0</v>
      </c>
      <c r="J1086">
        <v>410000.0</v>
      </c>
      <c r="K1086">
        <v>34803.55921</v>
      </c>
      <c r="L1086">
        <v>4.350444901</v>
      </c>
      <c r="M1086">
        <v>1.0</v>
      </c>
      <c r="N1086" t="s">
        <v>16</v>
      </c>
    </row>
    <row r="1087">
      <c r="A1087" s="29">
        <v>42370.0</v>
      </c>
      <c r="B1087" t="s">
        <v>116</v>
      </c>
      <c r="C1087" t="s">
        <v>715</v>
      </c>
      <c r="D1087" t="s">
        <v>61</v>
      </c>
      <c r="E1087" t="s">
        <v>145</v>
      </c>
      <c r="F1087" t="s">
        <v>145</v>
      </c>
      <c r="G1087" t="s">
        <v>143</v>
      </c>
      <c r="H1087" t="s">
        <v>143</v>
      </c>
      <c r="I1087">
        <v>2011.0</v>
      </c>
      <c r="J1087">
        <v>410000.0</v>
      </c>
      <c r="K1087">
        <v>102969.0</v>
      </c>
      <c r="L1087">
        <v>4.926027397</v>
      </c>
      <c r="M1087">
        <v>2.0</v>
      </c>
      <c r="N1087" t="s">
        <v>16</v>
      </c>
    </row>
    <row r="1088">
      <c r="A1088" s="29">
        <v>42370.0</v>
      </c>
      <c r="B1088" t="s">
        <v>20</v>
      </c>
      <c r="C1088">
        <v>112059.0</v>
      </c>
      <c r="D1088" t="s">
        <v>61</v>
      </c>
      <c r="E1088" t="s">
        <v>216</v>
      </c>
      <c r="F1088" t="s">
        <v>216</v>
      </c>
      <c r="G1088" t="s">
        <v>203</v>
      </c>
      <c r="H1088" t="s">
        <v>203</v>
      </c>
      <c r="I1088">
        <v>2011.0</v>
      </c>
      <c r="J1088">
        <v>409999.99999999994</v>
      </c>
      <c r="K1088">
        <v>25570.0</v>
      </c>
      <c r="L1088">
        <v>5.0</v>
      </c>
      <c r="M1088">
        <v>2.0</v>
      </c>
      <c r="N1088" t="s">
        <v>16</v>
      </c>
    </row>
    <row r="1089">
      <c r="A1089" s="29">
        <v>42370.0</v>
      </c>
      <c r="B1089" t="s">
        <v>20</v>
      </c>
      <c r="C1089">
        <v>71911.0</v>
      </c>
      <c r="D1089" t="s">
        <v>91</v>
      </c>
      <c r="E1089" t="s">
        <v>243</v>
      </c>
      <c r="F1089" t="s">
        <v>243</v>
      </c>
      <c r="G1089" t="s">
        <v>799</v>
      </c>
      <c r="H1089" t="s">
        <v>235</v>
      </c>
      <c r="I1089">
        <v>2010.0</v>
      </c>
      <c r="J1089">
        <v>409999.99999999994</v>
      </c>
      <c r="K1089">
        <v>18178.0</v>
      </c>
      <c r="L1089">
        <v>6.0</v>
      </c>
      <c r="M1089">
        <v>2.0</v>
      </c>
      <c r="N1089" t="s">
        <v>16</v>
      </c>
    </row>
    <row r="1090">
      <c r="A1090" s="29">
        <v>42370.0</v>
      </c>
      <c r="B1090" t="s">
        <v>261</v>
      </c>
      <c r="C1090" t="s">
        <v>800</v>
      </c>
      <c r="D1090" t="s">
        <v>61</v>
      </c>
      <c r="E1090" t="s">
        <v>163</v>
      </c>
      <c r="F1090" t="s">
        <v>163</v>
      </c>
      <c r="G1090" t="s">
        <v>147</v>
      </c>
      <c r="H1090" t="s">
        <v>147</v>
      </c>
      <c r="I1090">
        <v>2009.0</v>
      </c>
      <c r="J1090">
        <v>409944.0</v>
      </c>
      <c r="K1090">
        <v>20000.0</v>
      </c>
      <c r="L1090">
        <v>6.0</v>
      </c>
      <c r="M1090">
        <v>1.0</v>
      </c>
      <c r="N1090" t="s">
        <v>16</v>
      </c>
    </row>
    <row r="1091">
      <c r="A1091" s="29">
        <v>42370.0</v>
      </c>
      <c r="B1091" t="s">
        <v>261</v>
      </c>
      <c r="C1091" t="s">
        <v>801</v>
      </c>
      <c r="D1091" t="s">
        <v>61</v>
      </c>
      <c r="E1091" t="s">
        <v>163</v>
      </c>
      <c r="F1091" t="s">
        <v>163</v>
      </c>
      <c r="G1091" t="s">
        <v>203</v>
      </c>
      <c r="H1091" t="s">
        <v>203</v>
      </c>
      <c r="I1091">
        <v>2011.0</v>
      </c>
      <c r="J1091">
        <v>409248.0</v>
      </c>
      <c r="K1091">
        <v>30000.0</v>
      </c>
      <c r="L1091">
        <v>4.0</v>
      </c>
      <c r="M1091">
        <v>1.0</v>
      </c>
      <c r="N1091" t="s">
        <v>16</v>
      </c>
    </row>
    <row r="1092">
      <c r="A1092" s="29">
        <v>42370.0</v>
      </c>
      <c r="B1092" t="s">
        <v>261</v>
      </c>
      <c r="C1092" t="s">
        <v>802</v>
      </c>
      <c r="D1092" t="s">
        <v>61</v>
      </c>
      <c r="E1092" t="s">
        <v>163</v>
      </c>
      <c r="F1092" t="s">
        <v>163</v>
      </c>
      <c r="G1092" t="s">
        <v>298</v>
      </c>
      <c r="H1092" t="s">
        <v>298</v>
      </c>
      <c r="I1092">
        <v>2013.0</v>
      </c>
      <c r="J1092">
        <v>409182.8057</v>
      </c>
      <c r="K1092">
        <v>110000.0</v>
      </c>
      <c r="L1092">
        <v>2.0</v>
      </c>
      <c r="M1092">
        <v>1.0</v>
      </c>
      <c r="N1092" t="s">
        <v>16</v>
      </c>
    </row>
    <row r="1093">
      <c r="A1093" s="29">
        <v>42370.0</v>
      </c>
      <c r="B1093" t="s">
        <v>261</v>
      </c>
      <c r="C1093" t="s">
        <v>803</v>
      </c>
      <c r="D1093" t="s">
        <v>61</v>
      </c>
      <c r="E1093" t="s">
        <v>163</v>
      </c>
      <c r="F1093" t="s">
        <v>163</v>
      </c>
      <c r="G1093" t="s">
        <v>147</v>
      </c>
      <c r="H1093" t="s">
        <v>147</v>
      </c>
      <c r="I1093">
        <v>2010.0</v>
      </c>
      <c r="J1093">
        <v>408612.7844</v>
      </c>
      <c r="K1093">
        <v>60000.0</v>
      </c>
      <c r="L1093">
        <v>5.0</v>
      </c>
      <c r="M1093">
        <v>1.0</v>
      </c>
      <c r="N1093" t="s">
        <v>16</v>
      </c>
    </row>
    <row r="1094">
      <c r="A1094" s="29">
        <v>42370.0</v>
      </c>
      <c r="B1094" t="s">
        <v>261</v>
      </c>
      <c r="C1094" t="s">
        <v>804</v>
      </c>
      <c r="D1094" t="s">
        <v>61</v>
      </c>
      <c r="E1094" t="s">
        <v>163</v>
      </c>
      <c r="F1094" t="s">
        <v>163</v>
      </c>
      <c r="G1094" t="s">
        <v>298</v>
      </c>
      <c r="H1094" t="s">
        <v>298</v>
      </c>
      <c r="I1094">
        <v>2012.0</v>
      </c>
      <c r="J1094">
        <v>408367.1322</v>
      </c>
      <c r="K1094">
        <v>90000.0</v>
      </c>
      <c r="L1094">
        <v>3.0</v>
      </c>
      <c r="M1094">
        <v>1.0</v>
      </c>
      <c r="N1094" t="s">
        <v>16</v>
      </c>
    </row>
    <row r="1095">
      <c r="A1095" s="29">
        <v>42370.0</v>
      </c>
      <c r="B1095" t="s">
        <v>261</v>
      </c>
      <c r="C1095" t="s">
        <v>805</v>
      </c>
      <c r="D1095" t="s">
        <v>61</v>
      </c>
      <c r="E1095" t="s">
        <v>163</v>
      </c>
      <c r="F1095" t="s">
        <v>163</v>
      </c>
      <c r="G1095" t="s">
        <v>341</v>
      </c>
      <c r="H1095" t="s">
        <v>341</v>
      </c>
      <c r="I1095">
        <v>2010.0</v>
      </c>
      <c r="J1095">
        <v>408263.16</v>
      </c>
      <c r="K1095">
        <v>10000.0</v>
      </c>
      <c r="L1095">
        <v>5.0</v>
      </c>
      <c r="M1095">
        <v>1.0</v>
      </c>
      <c r="N1095" t="s">
        <v>16</v>
      </c>
    </row>
    <row r="1096">
      <c r="A1096" s="29">
        <v>42370.0</v>
      </c>
      <c r="B1096" t="s">
        <v>261</v>
      </c>
      <c r="C1096" t="s">
        <v>806</v>
      </c>
      <c r="D1096" t="s">
        <v>61</v>
      </c>
      <c r="E1096" t="s">
        <v>163</v>
      </c>
      <c r="F1096" t="s">
        <v>163</v>
      </c>
      <c r="G1096" t="s">
        <v>147</v>
      </c>
      <c r="H1096" t="s">
        <v>147</v>
      </c>
      <c r="I1096">
        <v>2014.0</v>
      </c>
      <c r="J1096">
        <v>408004.9464</v>
      </c>
      <c r="K1096">
        <v>150000.0</v>
      </c>
      <c r="L1096">
        <v>1.0</v>
      </c>
      <c r="M1096">
        <v>1.0</v>
      </c>
      <c r="N1096" t="s">
        <v>16</v>
      </c>
    </row>
    <row r="1097">
      <c r="A1097" s="29">
        <v>42370.0</v>
      </c>
      <c r="B1097" t="s">
        <v>148</v>
      </c>
      <c r="C1097">
        <v>470.0</v>
      </c>
      <c r="D1097" t="s">
        <v>61</v>
      </c>
      <c r="E1097" t="s">
        <v>145</v>
      </c>
      <c r="F1097" t="s">
        <v>145</v>
      </c>
      <c r="G1097" t="s">
        <v>147</v>
      </c>
      <c r="H1097" t="s">
        <v>147</v>
      </c>
      <c r="I1097">
        <v>2008.0</v>
      </c>
      <c r="J1097">
        <v>408000.0</v>
      </c>
      <c r="K1097">
        <v>55742.64202</v>
      </c>
      <c r="L1097">
        <v>6.967830253</v>
      </c>
      <c r="M1097">
        <v>2.0</v>
      </c>
      <c r="N1097" t="s">
        <v>16</v>
      </c>
    </row>
    <row r="1098">
      <c r="A1098" s="29">
        <v>42370.0</v>
      </c>
      <c r="B1098" t="s">
        <v>261</v>
      </c>
      <c r="C1098" t="s">
        <v>807</v>
      </c>
      <c r="D1098" t="s">
        <v>61</v>
      </c>
      <c r="E1098" t="s">
        <v>163</v>
      </c>
      <c r="F1098" t="s">
        <v>163</v>
      </c>
      <c r="G1098" t="s">
        <v>536</v>
      </c>
      <c r="H1098" t="s">
        <v>536</v>
      </c>
      <c r="I1098">
        <v>2015.0</v>
      </c>
      <c r="J1098">
        <v>407087.1874</v>
      </c>
      <c r="K1098">
        <v>70000.0</v>
      </c>
      <c r="L1098">
        <v>0.0</v>
      </c>
      <c r="M1098">
        <v>1.0</v>
      </c>
      <c r="N1098" t="s">
        <v>16</v>
      </c>
    </row>
    <row r="1099">
      <c r="A1099" s="29">
        <v>42370.0</v>
      </c>
      <c r="B1099" t="s">
        <v>261</v>
      </c>
      <c r="C1099" t="s">
        <v>808</v>
      </c>
      <c r="D1099" t="s">
        <v>61</v>
      </c>
      <c r="E1099" t="s">
        <v>163</v>
      </c>
      <c r="F1099" t="s">
        <v>163</v>
      </c>
      <c r="G1099" t="s">
        <v>298</v>
      </c>
      <c r="H1099" t="s">
        <v>298</v>
      </c>
      <c r="I1099">
        <v>2009.0</v>
      </c>
      <c r="J1099">
        <v>406380.24</v>
      </c>
      <c r="K1099">
        <v>1000.0</v>
      </c>
      <c r="L1099">
        <v>6.0</v>
      </c>
      <c r="M1099">
        <v>1.0</v>
      </c>
      <c r="N1099" t="s">
        <v>16</v>
      </c>
    </row>
    <row r="1100">
      <c r="A1100" s="29">
        <v>42370.0</v>
      </c>
      <c r="B1100" t="s">
        <v>261</v>
      </c>
      <c r="C1100" t="s">
        <v>809</v>
      </c>
      <c r="D1100" t="s">
        <v>61</v>
      </c>
      <c r="E1100" t="s">
        <v>163</v>
      </c>
      <c r="F1100" t="s">
        <v>163</v>
      </c>
      <c r="G1100" t="s">
        <v>536</v>
      </c>
      <c r="H1100" t="s">
        <v>536</v>
      </c>
      <c r="I1100">
        <v>2014.0</v>
      </c>
      <c r="J1100">
        <v>405841.9904</v>
      </c>
      <c r="K1100">
        <v>60000.0</v>
      </c>
      <c r="L1100">
        <v>1.0</v>
      </c>
      <c r="M1100">
        <v>1.0</v>
      </c>
      <c r="N1100" t="s">
        <v>16</v>
      </c>
    </row>
    <row r="1101">
      <c r="A1101" s="29">
        <v>42370.0</v>
      </c>
      <c r="B1101" t="s">
        <v>261</v>
      </c>
      <c r="C1101" t="s">
        <v>810</v>
      </c>
      <c r="D1101" t="s">
        <v>61</v>
      </c>
      <c r="E1101" t="s">
        <v>163</v>
      </c>
      <c r="F1101" t="s">
        <v>163</v>
      </c>
      <c r="G1101" t="s">
        <v>298</v>
      </c>
      <c r="H1101" t="s">
        <v>298</v>
      </c>
      <c r="I1101">
        <v>2011.0</v>
      </c>
      <c r="J1101">
        <v>405834.6115</v>
      </c>
      <c r="K1101">
        <v>70000.0</v>
      </c>
      <c r="L1101">
        <v>4.0</v>
      </c>
      <c r="M1101">
        <v>1.0</v>
      </c>
      <c r="N1101" t="s">
        <v>16</v>
      </c>
    </row>
    <row r="1102">
      <c r="A1102" s="29">
        <v>42370.0</v>
      </c>
      <c r="B1102" t="s">
        <v>261</v>
      </c>
      <c r="C1102" t="s">
        <v>811</v>
      </c>
      <c r="D1102" t="s">
        <v>61</v>
      </c>
      <c r="E1102" t="s">
        <v>163</v>
      </c>
      <c r="F1102" t="s">
        <v>163</v>
      </c>
      <c r="G1102" t="s">
        <v>203</v>
      </c>
      <c r="H1102" t="s">
        <v>203</v>
      </c>
      <c r="I1102">
        <v>2015.0</v>
      </c>
      <c r="J1102">
        <v>405512.3583</v>
      </c>
      <c r="K1102">
        <v>120000.0</v>
      </c>
      <c r="L1102">
        <v>0.0</v>
      </c>
      <c r="M1102">
        <v>1.0</v>
      </c>
      <c r="N1102" t="s">
        <v>16</v>
      </c>
    </row>
    <row r="1103">
      <c r="A1103" s="29">
        <v>42370.0</v>
      </c>
      <c r="B1103" t="s">
        <v>261</v>
      </c>
      <c r="C1103" t="s">
        <v>812</v>
      </c>
      <c r="D1103" t="s">
        <v>61</v>
      </c>
      <c r="E1103" t="s">
        <v>163</v>
      </c>
      <c r="F1103" t="s">
        <v>163</v>
      </c>
      <c r="G1103" t="s">
        <v>298</v>
      </c>
      <c r="H1103" t="s">
        <v>298</v>
      </c>
      <c r="I1103">
        <v>2010.0</v>
      </c>
      <c r="J1103">
        <v>405384.84</v>
      </c>
      <c r="K1103">
        <v>40000.0</v>
      </c>
      <c r="L1103">
        <v>5.0</v>
      </c>
      <c r="M1103">
        <v>1.0</v>
      </c>
      <c r="N1103" t="s">
        <v>16</v>
      </c>
    </row>
    <row r="1104">
      <c r="A1104" s="29">
        <v>42370.0</v>
      </c>
      <c r="B1104" t="s">
        <v>148</v>
      </c>
      <c r="C1104">
        <v>78.0</v>
      </c>
      <c r="D1104" t="s">
        <v>91</v>
      </c>
      <c r="E1104" t="s">
        <v>813</v>
      </c>
      <c r="F1104" t="s">
        <v>813</v>
      </c>
      <c r="G1104" t="s">
        <v>814</v>
      </c>
      <c r="H1104" t="s">
        <v>814</v>
      </c>
      <c r="I1104">
        <v>2011.0</v>
      </c>
      <c r="J1104">
        <v>405150.0</v>
      </c>
      <c r="K1104">
        <v>26568.10404</v>
      </c>
      <c r="L1104">
        <v>3.321013005</v>
      </c>
      <c r="M1104">
        <v>1.0</v>
      </c>
      <c r="N1104" t="s">
        <v>16</v>
      </c>
    </row>
    <row r="1105">
      <c r="A1105" s="29">
        <v>42370.0</v>
      </c>
      <c r="B1105" t="s">
        <v>186</v>
      </c>
      <c r="C1105" t="s">
        <v>815</v>
      </c>
      <c r="D1105" t="s">
        <v>61</v>
      </c>
      <c r="E1105" t="s">
        <v>245</v>
      </c>
      <c r="F1105" t="s">
        <v>245</v>
      </c>
      <c r="G1105" t="s">
        <v>143</v>
      </c>
      <c r="H1105" t="s">
        <v>143</v>
      </c>
      <c r="I1105">
        <v>2012.0</v>
      </c>
      <c r="J1105">
        <v>405150.0</v>
      </c>
      <c r="K1105">
        <v>39328.0</v>
      </c>
      <c r="L1105">
        <v>3.0</v>
      </c>
      <c r="M1105">
        <v>1.0</v>
      </c>
      <c r="N1105" t="s">
        <v>16</v>
      </c>
    </row>
    <row r="1106">
      <c r="A1106" s="29">
        <v>42370.0</v>
      </c>
      <c r="B1106" t="s">
        <v>116</v>
      </c>
      <c r="C1106" t="s">
        <v>816</v>
      </c>
      <c r="D1106" t="s">
        <v>61</v>
      </c>
      <c r="E1106" t="s">
        <v>163</v>
      </c>
      <c r="F1106" t="s">
        <v>163</v>
      </c>
      <c r="G1106" t="s">
        <v>143</v>
      </c>
      <c r="H1106" t="s">
        <v>143</v>
      </c>
      <c r="I1106">
        <v>2011.0</v>
      </c>
      <c r="J1106">
        <v>405150.0</v>
      </c>
      <c r="K1106">
        <v>72478.0</v>
      </c>
      <c r="L1106">
        <v>4.495890411</v>
      </c>
      <c r="M1106">
        <v>2.0</v>
      </c>
      <c r="N1106" t="s">
        <v>16</v>
      </c>
    </row>
    <row r="1107">
      <c r="A1107" s="29">
        <v>42370.0</v>
      </c>
      <c r="B1107" t="s">
        <v>116</v>
      </c>
      <c r="C1107" t="s">
        <v>817</v>
      </c>
      <c r="D1107" t="s">
        <v>61</v>
      </c>
      <c r="E1107" t="s">
        <v>163</v>
      </c>
      <c r="F1107" t="s">
        <v>163</v>
      </c>
      <c r="G1107" t="s">
        <v>203</v>
      </c>
      <c r="H1107" t="s">
        <v>203</v>
      </c>
      <c r="I1107">
        <v>2010.0</v>
      </c>
      <c r="J1107">
        <v>405150.0</v>
      </c>
      <c r="K1107">
        <v>59128.0</v>
      </c>
      <c r="L1107">
        <v>5.871232877</v>
      </c>
      <c r="M1107">
        <v>2.0</v>
      </c>
      <c r="N1107" t="s">
        <v>16</v>
      </c>
    </row>
    <row r="1108">
      <c r="A1108" s="29">
        <v>42370.0</v>
      </c>
      <c r="B1108" t="s">
        <v>261</v>
      </c>
      <c r="C1108" t="s">
        <v>818</v>
      </c>
      <c r="D1108" t="s">
        <v>61</v>
      </c>
      <c r="E1108" t="s">
        <v>163</v>
      </c>
      <c r="F1108" t="s">
        <v>163</v>
      </c>
      <c r="G1108" t="s">
        <v>341</v>
      </c>
      <c r="H1108" t="s">
        <v>341</v>
      </c>
      <c r="I1108">
        <v>2015.0</v>
      </c>
      <c r="J1108">
        <v>405147.3972</v>
      </c>
      <c r="K1108">
        <v>130000.0</v>
      </c>
      <c r="L1108">
        <v>0.0</v>
      </c>
      <c r="M1108">
        <v>1.0</v>
      </c>
      <c r="N1108" t="s">
        <v>16</v>
      </c>
    </row>
    <row r="1109">
      <c r="A1109" s="29">
        <v>42370.0</v>
      </c>
      <c r="B1109" t="s">
        <v>116</v>
      </c>
      <c r="C1109" t="s">
        <v>710</v>
      </c>
      <c r="D1109" t="s">
        <v>61</v>
      </c>
      <c r="E1109" t="s">
        <v>598</v>
      </c>
      <c r="F1109" t="s">
        <v>598</v>
      </c>
      <c r="G1109" t="s">
        <v>203</v>
      </c>
      <c r="H1109" t="s">
        <v>203</v>
      </c>
      <c r="I1109">
        <v>2014.0</v>
      </c>
      <c r="J1109">
        <v>405000.0</v>
      </c>
      <c r="K1109">
        <v>32695.0</v>
      </c>
      <c r="L1109">
        <v>1.906849315</v>
      </c>
      <c r="M1109">
        <v>2.0</v>
      </c>
      <c r="N1109" t="s">
        <v>16</v>
      </c>
    </row>
    <row r="1110">
      <c r="A1110" s="29">
        <v>42370.0</v>
      </c>
      <c r="B1110" t="s">
        <v>148</v>
      </c>
      <c r="C1110">
        <v>422.0</v>
      </c>
      <c r="D1110" t="s">
        <v>61</v>
      </c>
      <c r="E1110" t="s">
        <v>240</v>
      </c>
      <c r="F1110" t="s">
        <v>240</v>
      </c>
      <c r="G1110" t="s">
        <v>147</v>
      </c>
      <c r="H1110" t="s">
        <v>147</v>
      </c>
      <c r="I1110">
        <v>2008.0</v>
      </c>
      <c r="J1110">
        <v>405000.0</v>
      </c>
      <c r="K1110">
        <v>52982.88843</v>
      </c>
      <c r="L1110">
        <v>6.622861054</v>
      </c>
      <c r="M1110">
        <v>2.0</v>
      </c>
      <c r="N1110" t="s">
        <v>16</v>
      </c>
    </row>
    <row r="1111">
      <c r="A1111" s="29">
        <v>42370.0</v>
      </c>
      <c r="B1111" t="s">
        <v>186</v>
      </c>
      <c r="C1111" t="s">
        <v>651</v>
      </c>
      <c r="D1111" t="s">
        <v>61</v>
      </c>
      <c r="E1111" t="s">
        <v>652</v>
      </c>
      <c r="F1111" t="s">
        <v>652</v>
      </c>
      <c r="G1111" t="s">
        <v>203</v>
      </c>
      <c r="H1111" t="s">
        <v>203</v>
      </c>
      <c r="I1111">
        <v>2015.0</v>
      </c>
      <c r="J1111">
        <v>405000.0</v>
      </c>
      <c r="K1111">
        <v>1950.0</v>
      </c>
      <c r="L1111">
        <v>0.5</v>
      </c>
      <c r="M1111">
        <v>1.0</v>
      </c>
      <c r="N1111" t="s">
        <v>16</v>
      </c>
    </row>
    <row r="1112">
      <c r="A1112" s="29">
        <v>42370.0</v>
      </c>
      <c r="B1112" t="s">
        <v>261</v>
      </c>
      <c r="C1112" t="s">
        <v>819</v>
      </c>
      <c r="D1112" t="s">
        <v>61</v>
      </c>
      <c r="E1112" t="s">
        <v>163</v>
      </c>
      <c r="F1112" t="s">
        <v>163</v>
      </c>
      <c r="G1112" t="s">
        <v>341</v>
      </c>
      <c r="H1112" t="s">
        <v>341</v>
      </c>
      <c r="I1112">
        <v>2011.0</v>
      </c>
      <c r="J1112">
        <v>404833.0326</v>
      </c>
      <c r="K1112">
        <v>50000.0</v>
      </c>
      <c r="L1112">
        <v>4.0</v>
      </c>
      <c r="M1112">
        <v>1.0</v>
      </c>
      <c r="N1112" t="s">
        <v>16</v>
      </c>
    </row>
    <row r="1113">
      <c r="A1113" s="29">
        <v>42370.0</v>
      </c>
      <c r="B1113" t="s">
        <v>261</v>
      </c>
      <c r="C1113" t="s">
        <v>820</v>
      </c>
      <c r="D1113" t="s">
        <v>61</v>
      </c>
      <c r="E1113" t="s">
        <v>163</v>
      </c>
      <c r="F1113" t="s">
        <v>163</v>
      </c>
      <c r="G1113" t="s">
        <v>203</v>
      </c>
      <c r="H1113" t="s">
        <v>203</v>
      </c>
      <c r="I1113">
        <v>2010.0</v>
      </c>
      <c r="J1113">
        <v>404299.44</v>
      </c>
      <c r="K1113">
        <v>1000.0</v>
      </c>
      <c r="L1113">
        <v>5.0</v>
      </c>
      <c r="M1113">
        <v>1.0</v>
      </c>
      <c r="N1113" t="s">
        <v>16</v>
      </c>
    </row>
    <row r="1114">
      <c r="A1114" s="29">
        <v>42370.0</v>
      </c>
      <c r="B1114" t="s">
        <v>261</v>
      </c>
      <c r="C1114" t="s">
        <v>821</v>
      </c>
      <c r="D1114" t="s">
        <v>61</v>
      </c>
      <c r="E1114" t="s">
        <v>163</v>
      </c>
      <c r="F1114" t="s">
        <v>163</v>
      </c>
      <c r="G1114" t="s">
        <v>203</v>
      </c>
      <c r="H1114" t="s">
        <v>203</v>
      </c>
      <c r="I1114">
        <v>2014.0</v>
      </c>
      <c r="J1114">
        <v>404271.9784</v>
      </c>
      <c r="K1114">
        <v>110000.0</v>
      </c>
      <c r="L1114">
        <v>1.0</v>
      </c>
      <c r="M1114">
        <v>1.0</v>
      </c>
      <c r="N1114" t="s">
        <v>16</v>
      </c>
    </row>
    <row r="1115">
      <c r="A1115" s="29">
        <v>42370.0</v>
      </c>
      <c r="B1115" t="s">
        <v>261</v>
      </c>
      <c r="C1115" t="s">
        <v>822</v>
      </c>
      <c r="D1115" t="s">
        <v>61</v>
      </c>
      <c r="E1115" t="s">
        <v>163</v>
      </c>
      <c r="F1115" t="s">
        <v>163</v>
      </c>
      <c r="G1115" t="s">
        <v>147</v>
      </c>
      <c r="H1115" t="s">
        <v>147</v>
      </c>
      <c r="I1115">
        <v>2013.0</v>
      </c>
      <c r="J1115">
        <v>404066.7736</v>
      </c>
      <c r="K1115">
        <v>130000.0</v>
      </c>
      <c r="L1115">
        <v>2.0</v>
      </c>
      <c r="M1115">
        <v>1.0</v>
      </c>
      <c r="N1115" t="s">
        <v>16</v>
      </c>
    </row>
    <row r="1116">
      <c r="A1116" s="29">
        <v>42370.0</v>
      </c>
      <c r="B1116" t="s">
        <v>261</v>
      </c>
      <c r="C1116" t="s">
        <v>823</v>
      </c>
      <c r="D1116" t="s">
        <v>61</v>
      </c>
      <c r="E1116" t="s">
        <v>163</v>
      </c>
      <c r="F1116" t="s">
        <v>163</v>
      </c>
      <c r="G1116" t="s">
        <v>341</v>
      </c>
      <c r="H1116" t="s">
        <v>341</v>
      </c>
      <c r="I1116">
        <v>2014.0</v>
      </c>
      <c r="J1116">
        <v>403908.1336</v>
      </c>
      <c r="K1116">
        <v>120000.0</v>
      </c>
      <c r="L1116">
        <v>1.0</v>
      </c>
      <c r="M1116">
        <v>1.0</v>
      </c>
      <c r="N1116" t="s">
        <v>16</v>
      </c>
    </row>
    <row r="1117">
      <c r="A1117" s="29">
        <v>42370.0</v>
      </c>
      <c r="B1117" t="s">
        <v>148</v>
      </c>
      <c r="C1117">
        <v>268.0</v>
      </c>
      <c r="D1117" t="s">
        <v>61</v>
      </c>
      <c r="E1117" t="s">
        <v>163</v>
      </c>
      <c r="F1117" t="s">
        <v>163</v>
      </c>
      <c r="G1117" t="s">
        <v>203</v>
      </c>
      <c r="H1117" t="s">
        <v>203</v>
      </c>
      <c r="I1117">
        <v>2010.0</v>
      </c>
      <c r="J1117">
        <v>403500.0</v>
      </c>
      <c r="K1117">
        <v>39950.71869</v>
      </c>
      <c r="L1117">
        <v>4.993839836</v>
      </c>
      <c r="M1117">
        <v>1.0</v>
      </c>
      <c r="N1117" t="s">
        <v>16</v>
      </c>
    </row>
    <row r="1118">
      <c r="A1118" s="29">
        <v>42370.0</v>
      </c>
      <c r="B1118" t="s">
        <v>261</v>
      </c>
      <c r="C1118" t="s">
        <v>824</v>
      </c>
      <c r="D1118" t="s">
        <v>61</v>
      </c>
      <c r="E1118" t="s">
        <v>163</v>
      </c>
      <c r="F1118" t="s">
        <v>163</v>
      </c>
      <c r="G1118" t="s">
        <v>147</v>
      </c>
      <c r="H1118" t="s">
        <v>147</v>
      </c>
      <c r="I1118">
        <v>2012.0</v>
      </c>
      <c r="J1118">
        <v>403261.2985</v>
      </c>
      <c r="K1118">
        <v>110000.0</v>
      </c>
      <c r="L1118">
        <v>3.0</v>
      </c>
      <c r="M1118">
        <v>1.0</v>
      </c>
      <c r="N1118" t="s">
        <v>16</v>
      </c>
    </row>
    <row r="1119">
      <c r="A1119" s="29">
        <v>42370.0</v>
      </c>
      <c r="B1119" t="s">
        <v>116</v>
      </c>
      <c r="C1119" t="s">
        <v>825</v>
      </c>
      <c r="D1119" t="s">
        <v>61</v>
      </c>
      <c r="E1119" t="s">
        <v>163</v>
      </c>
      <c r="F1119" t="s">
        <v>163</v>
      </c>
      <c r="G1119" t="s">
        <v>143</v>
      </c>
      <c r="H1119" t="s">
        <v>143</v>
      </c>
      <c r="I1119">
        <v>2010.0</v>
      </c>
      <c r="J1119">
        <v>402930.0</v>
      </c>
      <c r="K1119">
        <v>80752.0</v>
      </c>
      <c r="L1119">
        <v>5.695890411</v>
      </c>
      <c r="M1119">
        <v>2.0</v>
      </c>
      <c r="N1119" t="s">
        <v>16</v>
      </c>
    </row>
    <row r="1120">
      <c r="A1120" s="29">
        <v>42370.0</v>
      </c>
      <c r="B1120" t="s">
        <v>261</v>
      </c>
      <c r="C1120" t="s">
        <v>826</v>
      </c>
      <c r="D1120" t="s">
        <v>61</v>
      </c>
      <c r="E1120" t="s">
        <v>163</v>
      </c>
      <c r="F1120" t="s">
        <v>163</v>
      </c>
      <c r="G1120" t="s">
        <v>298</v>
      </c>
      <c r="H1120" t="s">
        <v>298</v>
      </c>
      <c r="I1120">
        <v>2015.0</v>
      </c>
      <c r="J1120">
        <v>402005.3686</v>
      </c>
      <c r="K1120">
        <v>150000.0</v>
      </c>
      <c r="L1120">
        <v>0.0</v>
      </c>
      <c r="M1120">
        <v>1.0</v>
      </c>
      <c r="N1120" t="s">
        <v>16</v>
      </c>
    </row>
    <row r="1121">
      <c r="A1121" s="29">
        <v>42370.0</v>
      </c>
      <c r="B1121" t="s">
        <v>116</v>
      </c>
      <c r="C1121" t="s">
        <v>738</v>
      </c>
      <c r="D1121" t="s">
        <v>61</v>
      </c>
      <c r="E1121" t="s">
        <v>163</v>
      </c>
      <c r="F1121" t="s">
        <v>163</v>
      </c>
      <c r="G1121" t="s">
        <v>203</v>
      </c>
      <c r="H1121" t="s">
        <v>203</v>
      </c>
      <c r="I1121">
        <v>2010.0</v>
      </c>
      <c r="J1121">
        <v>402000.0</v>
      </c>
      <c r="K1121">
        <v>51247.0</v>
      </c>
      <c r="L1121">
        <v>5.882191781</v>
      </c>
      <c r="M1121">
        <v>2.0</v>
      </c>
      <c r="N1121" t="s">
        <v>16</v>
      </c>
    </row>
    <row r="1122">
      <c r="A1122" s="29">
        <v>42370.0</v>
      </c>
      <c r="B1122" t="s">
        <v>186</v>
      </c>
      <c r="C1122" t="s">
        <v>827</v>
      </c>
      <c r="D1122" t="s">
        <v>61</v>
      </c>
      <c r="E1122" t="s">
        <v>216</v>
      </c>
      <c r="F1122" t="s">
        <v>216</v>
      </c>
      <c r="G1122" t="s">
        <v>143</v>
      </c>
      <c r="H1122" t="s">
        <v>143</v>
      </c>
      <c r="I1122">
        <v>2009.0</v>
      </c>
      <c r="J1122">
        <v>401820.0</v>
      </c>
      <c r="K1122">
        <v>46591.0</v>
      </c>
      <c r="L1122">
        <v>6.0</v>
      </c>
      <c r="M1122">
        <v>1.0</v>
      </c>
      <c r="N1122" t="s">
        <v>16</v>
      </c>
    </row>
    <row r="1123">
      <c r="A1123" s="29">
        <v>42370.0</v>
      </c>
      <c r="B1123" t="s">
        <v>261</v>
      </c>
      <c r="C1123" t="s">
        <v>828</v>
      </c>
      <c r="D1123" t="s">
        <v>61</v>
      </c>
      <c r="E1123" t="s">
        <v>163</v>
      </c>
      <c r="F1123" t="s">
        <v>163</v>
      </c>
      <c r="G1123" t="s">
        <v>536</v>
      </c>
      <c r="H1123" t="s">
        <v>536</v>
      </c>
      <c r="I1123">
        <v>2013.0</v>
      </c>
      <c r="J1123">
        <v>401800.0</v>
      </c>
      <c r="K1123">
        <v>30000.0</v>
      </c>
      <c r="L1123">
        <v>2.0</v>
      </c>
      <c r="M1123">
        <v>1.0</v>
      </c>
      <c r="N1123" t="s">
        <v>16</v>
      </c>
    </row>
    <row r="1124">
      <c r="A1124" s="29">
        <v>42370.0</v>
      </c>
      <c r="B1124" t="s">
        <v>261</v>
      </c>
      <c r="C1124" t="s">
        <v>829</v>
      </c>
      <c r="D1124" t="s">
        <v>61</v>
      </c>
      <c r="E1124" t="s">
        <v>163</v>
      </c>
      <c r="F1124" t="s">
        <v>163</v>
      </c>
      <c r="G1124" t="s">
        <v>147</v>
      </c>
      <c r="H1124" t="s">
        <v>147</v>
      </c>
      <c r="I1124">
        <v>2009.0</v>
      </c>
      <c r="J1124">
        <v>401745.12</v>
      </c>
      <c r="K1124">
        <v>30000.0</v>
      </c>
      <c r="L1124">
        <v>6.0</v>
      </c>
      <c r="M1124">
        <v>1.0</v>
      </c>
      <c r="N1124" t="s">
        <v>16</v>
      </c>
    </row>
    <row r="1125">
      <c r="A1125" s="29">
        <v>42370.0</v>
      </c>
      <c r="B1125" t="s">
        <v>261</v>
      </c>
      <c r="C1125" t="s">
        <v>830</v>
      </c>
      <c r="D1125" t="s">
        <v>61</v>
      </c>
      <c r="E1125" t="s">
        <v>163</v>
      </c>
      <c r="F1125" t="s">
        <v>163</v>
      </c>
      <c r="G1125" t="s">
        <v>203</v>
      </c>
      <c r="H1125" t="s">
        <v>203</v>
      </c>
      <c r="I1125">
        <v>2011.0</v>
      </c>
      <c r="J1125">
        <v>401063.04</v>
      </c>
      <c r="K1125">
        <v>40000.0</v>
      </c>
      <c r="L1125">
        <v>4.0</v>
      </c>
      <c r="M1125">
        <v>1.0</v>
      </c>
      <c r="N1125" t="s">
        <v>16</v>
      </c>
    </row>
    <row r="1126">
      <c r="A1126" s="29">
        <v>42370.0</v>
      </c>
      <c r="B1126" t="s">
        <v>261</v>
      </c>
      <c r="C1126" t="s">
        <v>831</v>
      </c>
      <c r="D1126" t="s">
        <v>61</v>
      </c>
      <c r="E1126" t="s">
        <v>163</v>
      </c>
      <c r="F1126" t="s">
        <v>163</v>
      </c>
      <c r="G1126" t="s">
        <v>298</v>
      </c>
      <c r="H1126" t="s">
        <v>298</v>
      </c>
      <c r="I1126">
        <v>2014.0</v>
      </c>
      <c r="J1126">
        <v>400775.7158</v>
      </c>
      <c r="K1126">
        <v>140000.0</v>
      </c>
      <c r="L1126">
        <v>1.0</v>
      </c>
      <c r="M1126">
        <v>1.0</v>
      </c>
      <c r="N1126" t="s">
        <v>16</v>
      </c>
    </row>
    <row r="1127">
      <c r="A1127" s="29">
        <v>42370.0</v>
      </c>
      <c r="B1127" t="s">
        <v>261</v>
      </c>
      <c r="C1127" t="s">
        <v>832</v>
      </c>
      <c r="D1127" t="s">
        <v>61</v>
      </c>
      <c r="E1127" t="s">
        <v>163</v>
      </c>
      <c r="F1127" t="s">
        <v>163</v>
      </c>
      <c r="G1127" t="s">
        <v>147</v>
      </c>
      <c r="H1127" t="s">
        <v>147</v>
      </c>
      <c r="I1127">
        <v>2011.0</v>
      </c>
      <c r="J1127">
        <v>400760.442</v>
      </c>
      <c r="K1127">
        <v>90000.0</v>
      </c>
      <c r="L1127">
        <v>4.0</v>
      </c>
      <c r="M1127">
        <v>1.0</v>
      </c>
      <c r="N1127" t="s">
        <v>16</v>
      </c>
    </row>
    <row r="1128">
      <c r="A1128" s="29">
        <v>42370.0</v>
      </c>
      <c r="B1128" t="s">
        <v>261</v>
      </c>
      <c r="C1128" t="s">
        <v>833</v>
      </c>
      <c r="D1128" t="s">
        <v>61</v>
      </c>
      <c r="E1128" t="s">
        <v>163</v>
      </c>
      <c r="F1128" t="s">
        <v>163</v>
      </c>
      <c r="G1128" t="s">
        <v>536</v>
      </c>
      <c r="H1128" t="s">
        <v>536</v>
      </c>
      <c r="I1128">
        <v>2012.0</v>
      </c>
      <c r="J1128">
        <v>400554.0</v>
      </c>
      <c r="K1128">
        <v>1000.0</v>
      </c>
      <c r="L1128">
        <v>3.0</v>
      </c>
      <c r="M1128">
        <v>1.0</v>
      </c>
      <c r="N1128" t="s">
        <v>16</v>
      </c>
    </row>
    <row r="1129">
      <c r="A1129" s="29">
        <v>42370.0</v>
      </c>
      <c r="B1129" t="s">
        <v>261</v>
      </c>
      <c r="C1129" t="s">
        <v>834</v>
      </c>
      <c r="D1129" t="s">
        <v>61</v>
      </c>
      <c r="E1129" t="s">
        <v>163</v>
      </c>
      <c r="F1129" t="s">
        <v>163</v>
      </c>
      <c r="G1129" t="s">
        <v>203</v>
      </c>
      <c r="H1129" t="s">
        <v>203</v>
      </c>
      <c r="I1129">
        <v>2013.0</v>
      </c>
      <c r="J1129">
        <v>400369.8373</v>
      </c>
      <c r="K1129">
        <v>90000.0</v>
      </c>
      <c r="L1129">
        <v>2.0</v>
      </c>
      <c r="M1129">
        <v>1.0</v>
      </c>
      <c r="N1129" t="s">
        <v>16</v>
      </c>
    </row>
    <row r="1130">
      <c r="A1130" s="29">
        <v>42370.0</v>
      </c>
      <c r="B1130" t="s">
        <v>261</v>
      </c>
      <c r="C1130" t="s">
        <v>835</v>
      </c>
      <c r="D1130" t="s">
        <v>61</v>
      </c>
      <c r="E1130" t="s">
        <v>163</v>
      </c>
      <c r="F1130" t="s">
        <v>163</v>
      </c>
      <c r="G1130" t="s">
        <v>341</v>
      </c>
      <c r="H1130" t="s">
        <v>341</v>
      </c>
      <c r="I1130">
        <v>2010.0</v>
      </c>
      <c r="J1130">
        <v>400258.0</v>
      </c>
      <c r="K1130">
        <v>20000.0</v>
      </c>
      <c r="L1130">
        <v>5.0</v>
      </c>
      <c r="M1130">
        <v>1.0</v>
      </c>
      <c r="N1130" t="s">
        <v>16</v>
      </c>
    </row>
    <row r="1131">
      <c r="A1131" s="29">
        <v>42370.0</v>
      </c>
      <c r="B1131" t="s">
        <v>186</v>
      </c>
      <c r="C1131" t="s">
        <v>836</v>
      </c>
      <c r="D1131" t="s">
        <v>61</v>
      </c>
      <c r="E1131" t="s">
        <v>202</v>
      </c>
      <c r="F1131" t="s">
        <v>202</v>
      </c>
      <c r="G1131" t="s">
        <v>203</v>
      </c>
      <c r="H1131" t="s">
        <v>203</v>
      </c>
      <c r="I1131">
        <v>2010.0</v>
      </c>
      <c r="J1131">
        <v>400155.0</v>
      </c>
      <c r="K1131">
        <v>30860.0</v>
      </c>
      <c r="L1131">
        <v>5.0</v>
      </c>
      <c r="M1131">
        <v>1.0</v>
      </c>
      <c r="N1131" t="s">
        <v>16</v>
      </c>
    </row>
    <row r="1132">
      <c r="A1132" s="29">
        <v>42370.0</v>
      </c>
      <c r="B1132" t="s">
        <v>261</v>
      </c>
      <c r="C1132" t="s">
        <v>837</v>
      </c>
      <c r="D1132" t="s">
        <v>61</v>
      </c>
      <c r="E1132" t="s">
        <v>163</v>
      </c>
      <c r="F1132" t="s">
        <v>163</v>
      </c>
      <c r="G1132" t="s">
        <v>341</v>
      </c>
      <c r="H1132" t="s">
        <v>341</v>
      </c>
      <c r="I1132">
        <v>2013.0</v>
      </c>
      <c r="J1132">
        <v>400009.5044</v>
      </c>
      <c r="K1132" s="33">
        <v>100000.0</v>
      </c>
      <c r="L1132">
        <v>2.0</v>
      </c>
      <c r="M1132">
        <v>1.0</v>
      </c>
      <c r="N1132" t="s">
        <v>16</v>
      </c>
    </row>
    <row r="1133">
      <c r="A1133" s="29">
        <v>42370.0</v>
      </c>
      <c r="B1133" t="s">
        <v>148</v>
      </c>
      <c r="C1133">
        <v>197.0</v>
      </c>
      <c r="D1133" t="s">
        <v>61</v>
      </c>
      <c r="E1133" t="s">
        <v>712</v>
      </c>
      <c r="F1133" t="s">
        <v>712</v>
      </c>
      <c r="G1133" t="s">
        <v>203</v>
      </c>
      <c r="H1133" t="s">
        <v>203</v>
      </c>
      <c r="I1133">
        <v>2010.0</v>
      </c>
      <c r="J1133">
        <v>400000.0</v>
      </c>
      <c r="K1133">
        <v>35876.79671</v>
      </c>
      <c r="L1133">
        <v>4.484599589</v>
      </c>
      <c r="M1133">
        <v>1.0</v>
      </c>
      <c r="N1133" t="s">
        <v>16</v>
      </c>
    </row>
    <row r="1134">
      <c r="A1134" s="29">
        <v>42370.0</v>
      </c>
      <c r="B1134" t="s">
        <v>20</v>
      </c>
      <c r="C1134">
        <v>20336.0</v>
      </c>
      <c r="D1134" t="s">
        <v>91</v>
      </c>
      <c r="E1134" t="s">
        <v>234</v>
      </c>
      <c r="F1134" t="s">
        <v>234</v>
      </c>
      <c r="G1134" t="s">
        <v>304</v>
      </c>
      <c r="H1134" t="s">
        <v>304</v>
      </c>
      <c r="I1134">
        <v>2012.0</v>
      </c>
      <c r="J1134">
        <v>400000.0</v>
      </c>
      <c r="K1134">
        <v>70362.0</v>
      </c>
      <c r="L1134">
        <v>3.0</v>
      </c>
      <c r="M1134">
        <v>1.0</v>
      </c>
      <c r="N1134" t="s">
        <v>80</v>
      </c>
    </row>
    <row r="1135">
      <c r="A1135" s="29">
        <v>42370.0</v>
      </c>
      <c r="B1135" t="s">
        <v>20</v>
      </c>
      <c r="C1135">
        <v>63041.0</v>
      </c>
      <c r="D1135" t="s">
        <v>273</v>
      </c>
      <c r="E1135" t="s">
        <v>838</v>
      </c>
      <c r="F1135" t="s">
        <v>838</v>
      </c>
      <c r="G1135" t="s">
        <v>226</v>
      </c>
      <c r="H1135" t="s">
        <v>226</v>
      </c>
      <c r="I1135">
        <v>2014.0</v>
      </c>
      <c r="J1135">
        <v>400000.0</v>
      </c>
      <c r="K1135">
        <v>20414.0</v>
      </c>
      <c r="L1135">
        <v>1.0</v>
      </c>
      <c r="M1135">
        <v>1.0</v>
      </c>
      <c r="N1135" t="s">
        <v>16</v>
      </c>
    </row>
    <row r="1136">
      <c r="A1136" s="29">
        <v>42370.0</v>
      </c>
      <c r="B1136" t="s">
        <v>20</v>
      </c>
      <c r="C1136">
        <v>60520.0</v>
      </c>
      <c r="D1136" t="s">
        <v>64</v>
      </c>
      <c r="E1136" t="s">
        <v>279</v>
      </c>
      <c r="F1136" t="s">
        <v>279</v>
      </c>
      <c r="G1136" t="s">
        <v>839</v>
      </c>
      <c r="H1136" t="s">
        <v>839</v>
      </c>
      <c r="I1136">
        <v>2011.0</v>
      </c>
      <c r="J1136">
        <v>400000.0</v>
      </c>
      <c r="K1136">
        <v>61674.0</v>
      </c>
      <c r="L1136">
        <v>4.0</v>
      </c>
      <c r="M1136">
        <v>3.0</v>
      </c>
      <c r="N1136" t="s">
        <v>16</v>
      </c>
    </row>
    <row r="1137">
      <c r="A1137" s="29">
        <v>42370.0</v>
      </c>
      <c r="B1137" t="s">
        <v>148</v>
      </c>
      <c r="C1137">
        <v>263.0</v>
      </c>
      <c r="D1137" t="s">
        <v>61</v>
      </c>
      <c r="E1137" t="s">
        <v>245</v>
      </c>
      <c r="F1137" t="s">
        <v>245</v>
      </c>
      <c r="G1137" t="s">
        <v>143</v>
      </c>
      <c r="H1137" t="s">
        <v>143</v>
      </c>
      <c r="I1137">
        <v>2010.0</v>
      </c>
      <c r="J1137">
        <v>400000.0</v>
      </c>
      <c r="K1137">
        <v>59564.68172</v>
      </c>
      <c r="L1137">
        <v>4.963723477</v>
      </c>
      <c r="M1137">
        <v>1.0</v>
      </c>
      <c r="N1137" t="s">
        <v>16</v>
      </c>
    </row>
    <row r="1138">
      <c r="A1138" s="29">
        <v>42370.0</v>
      </c>
      <c r="B1138" t="s">
        <v>148</v>
      </c>
      <c r="C1138">
        <v>134.0</v>
      </c>
      <c r="D1138" t="s">
        <v>61</v>
      </c>
      <c r="E1138" t="s">
        <v>245</v>
      </c>
      <c r="F1138" t="s">
        <v>245</v>
      </c>
      <c r="G1138" t="s">
        <v>341</v>
      </c>
      <c r="H1138" t="s">
        <v>341</v>
      </c>
      <c r="I1138">
        <v>2011.0</v>
      </c>
      <c r="J1138">
        <v>400000.0</v>
      </c>
      <c r="K1138">
        <v>31583.84668</v>
      </c>
      <c r="L1138">
        <v>3.947980835</v>
      </c>
      <c r="M1138">
        <v>1.0</v>
      </c>
      <c r="N1138" t="s">
        <v>16</v>
      </c>
    </row>
    <row r="1139">
      <c r="A1139" s="29">
        <v>42370.0</v>
      </c>
      <c r="B1139" t="s">
        <v>116</v>
      </c>
      <c r="C1139" t="s">
        <v>816</v>
      </c>
      <c r="D1139" t="s">
        <v>61</v>
      </c>
      <c r="E1139" t="s">
        <v>163</v>
      </c>
      <c r="F1139" t="s">
        <v>163</v>
      </c>
      <c r="G1139" t="s">
        <v>143</v>
      </c>
      <c r="H1139" t="s">
        <v>143</v>
      </c>
      <c r="I1139">
        <v>2011.0</v>
      </c>
      <c r="J1139">
        <v>400000.0</v>
      </c>
      <c r="K1139">
        <v>72478.0</v>
      </c>
      <c r="L1139">
        <v>4.495890411</v>
      </c>
      <c r="M1139">
        <v>2.0</v>
      </c>
      <c r="N1139" t="s">
        <v>16</v>
      </c>
    </row>
    <row r="1140">
      <c r="A1140" s="29">
        <v>42370.0</v>
      </c>
      <c r="B1140" t="s">
        <v>148</v>
      </c>
      <c r="C1140">
        <v>476.0</v>
      </c>
      <c r="D1140" t="s">
        <v>61</v>
      </c>
      <c r="E1140" t="s">
        <v>163</v>
      </c>
      <c r="F1140" t="s">
        <v>163</v>
      </c>
      <c r="G1140" t="s">
        <v>147</v>
      </c>
      <c r="H1140" t="s">
        <v>147</v>
      </c>
      <c r="I1140">
        <v>2008.0</v>
      </c>
      <c r="J1140">
        <v>400000.0</v>
      </c>
      <c r="K1140">
        <v>55939.76728</v>
      </c>
      <c r="L1140">
        <v>6.99247091</v>
      </c>
      <c r="M1140">
        <v>2.0</v>
      </c>
      <c r="N1140" t="s">
        <v>16</v>
      </c>
    </row>
    <row r="1141">
      <c r="A1141" s="29">
        <v>42370.0</v>
      </c>
      <c r="B1141" t="s">
        <v>20</v>
      </c>
      <c r="C1141">
        <v>22507.0</v>
      </c>
      <c r="D1141" t="s">
        <v>61</v>
      </c>
      <c r="E1141" t="s">
        <v>139</v>
      </c>
      <c r="F1141" t="s">
        <v>139</v>
      </c>
      <c r="G1141" t="s">
        <v>143</v>
      </c>
      <c r="H1141" t="s">
        <v>143</v>
      </c>
      <c r="I1141">
        <v>2013.0</v>
      </c>
      <c r="J1141">
        <v>400000.0</v>
      </c>
      <c r="K1141">
        <v>79980.0</v>
      </c>
      <c r="L1141">
        <v>2.0</v>
      </c>
      <c r="M1141">
        <v>1.0</v>
      </c>
      <c r="N1141" t="s">
        <v>80</v>
      </c>
    </row>
    <row r="1142">
      <c r="A1142" s="29">
        <v>42370.0</v>
      </c>
      <c r="B1142" t="s">
        <v>116</v>
      </c>
      <c r="C1142" t="s">
        <v>840</v>
      </c>
      <c r="D1142" t="s">
        <v>61</v>
      </c>
      <c r="E1142" t="s">
        <v>145</v>
      </c>
      <c r="F1142" t="s">
        <v>145</v>
      </c>
      <c r="G1142" t="s">
        <v>203</v>
      </c>
      <c r="H1142" t="s">
        <v>203</v>
      </c>
      <c r="I1142">
        <v>2010.0</v>
      </c>
      <c r="J1142">
        <v>400000.0</v>
      </c>
      <c r="K1142">
        <v>68718.0</v>
      </c>
      <c r="L1142">
        <v>5.62739726</v>
      </c>
      <c r="M1142">
        <v>2.0</v>
      </c>
      <c r="N1142" t="s">
        <v>16</v>
      </c>
    </row>
    <row r="1143">
      <c r="A1143" s="29">
        <v>42370.0</v>
      </c>
      <c r="B1143" t="s">
        <v>20</v>
      </c>
      <c r="C1143">
        <v>22444.0</v>
      </c>
      <c r="D1143" t="s">
        <v>61</v>
      </c>
      <c r="E1143" t="s">
        <v>240</v>
      </c>
      <c r="F1143" t="s">
        <v>240</v>
      </c>
      <c r="G1143" t="s">
        <v>143</v>
      </c>
      <c r="H1143" t="s">
        <v>143</v>
      </c>
      <c r="I1143">
        <v>2011.0</v>
      </c>
      <c r="J1143">
        <v>400000.0</v>
      </c>
      <c r="K1143">
        <v>101145.0</v>
      </c>
      <c r="L1143">
        <v>4.0</v>
      </c>
      <c r="M1143">
        <v>1.0</v>
      </c>
      <c r="N1143" t="s">
        <v>16</v>
      </c>
    </row>
    <row r="1144">
      <c r="A1144" s="29">
        <v>42370.0</v>
      </c>
      <c r="B1144" t="s">
        <v>148</v>
      </c>
      <c r="C1144">
        <v>323.0</v>
      </c>
      <c r="D1144" t="s">
        <v>91</v>
      </c>
      <c r="E1144" t="s">
        <v>123</v>
      </c>
      <c r="F1144" t="s">
        <v>123</v>
      </c>
      <c r="G1144" t="s">
        <v>397</v>
      </c>
      <c r="H1144" t="s">
        <v>397</v>
      </c>
      <c r="I1144">
        <v>2009.0</v>
      </c>
      <c r="J1144">
        <v>400000.0</v>
      </c>
      <c r="K1144">
        <v>67778.23409</v>
      </c>
      <c r="L1144">
        <v>5.648186174</v>
      </c>
      <c r="M1144">
        <v>2.0</v>
      </c>
      <c r="N1144" t="s">
        <v>16</v>
      </c>
    </row>
    <row r="1145">
      <c r="A1145" s="29">
        <v>42370.0</v>
      </c>
      <c r="B1145" t="s">
        <v>20</v>
      </c>
      <c r="C1145">
        <v>65077.0</v>
      </c>
      <c r="D1145" t="s">
        <v>91</v>
      </c>
      <c r="E1145" t="s">
        <v>123</v>
      </c>
      <c r="F1145" t="s">
        <v>123</v>
      </c>
      <c r="G1145" t="s">
        <v>841</v>
      </c>
      <c r="H1145" t="s">
        <v>841</v>
      </c>
      <c r="I1145">
        <v>2008.0</v>
      </c>
      <c r="J1145">
        <v>400000.0</v>
      </c>
      <c r="K1145">
        <v>75449.0</v>
      </c>
      <c r="L1145">
        <v>7.0</v>
      </c>
      <c r="M1145">
        <v>2.0</v>
      </c>
      <c r="N1145" t="s">
        <v>16</v>
      </c>
    </row>
    <row r="1146">
      <c r="A1146" s="29">
        <v>42370.0</v>
      </c>
      <c r="B1146" t="s">
        <v>20</v>
      </c>
      <c r="C1146">
        <v>22577.0</v>
      </c>
      <c r="D1146" t="s">
        <v>32</v>
      </c>
      <c r="E1146" t="s">
        <v>59</v>
      </c>
      <c r="F1146" t="s">
        <v>59</v>
      </c>
      <c r="G1146" t="s">
        <v>842</v>
      </c>
      <c r="H1146" t="s">
        <v>842</v>
      </c>
      <c r="I1146">
        <v>2011.0</v>
      </c>
      <c r="J1146">
        <v>400000.0</v>
      </c>
      <c r="K1146">
        <v>83281.0</v>
      </c>
      <c r="L1146">
        <v>4.0</v>
      </c>
      <c r="M1146">
        <v>2.0</v>
      </c>
      <c r="N1146" t="s">
        <v>16</v>
      </c>
    </row>
    <row r="1147">
      <c r="A1147" s="29">
        <v>42370.0</v>
      </c>
      <c r="B1147" t="s">
        <v>20</v>
      </c>
      <c r="C1147">
        <v>105709.0</v>
      </c>
      <c r="D1147" t="s">
        <v>542</v>
      </c>
      <c r="E1147" t="s">
        <v>543</v>
      </c>
      <c r="F1147" t="s">
        <v>543</v>
      </c>
      <c r="G1147" t="s">
        <v>843</v>
      </c>
      <c r="H1147" t="s">
        <v>843</v>
      </c>
      <c r="I1147">
        <v>2011.0</v>
      </c>
      <c r="J1147">
        <v>400000.0</v>
      </c>
      <c r="K1147">
        <v>88075.0</v>
      </c>
      <c r="L1147">
        <v>5.0</v>
      </c>
      <c r="M1147">
        <v>1.0</v>
      </c>
      <c r="N1147" t="s">
        <v>16</v>
      </c>
    </row>
    <row r="1148">
      <c r="A1148" s="29">
        <v>42370.0</v>
      </c>
      <c r="B1148" t="s">
        <v>20</v>
      </c>
      <c r="C1148">
        <v>126903.0</v>
      </c>
      <c r="D1148" t="s">
        <v>91</v>
      </c>
      <c r="E1148" t="s">
        <v>92</v>
      </c>
      <c r="F1148" t="s">
        <v>92</v>
      </c>
      <c r="G1148" t="s">
        <v>841</v>
      </c>
      <c r="H1148" t="s">
        <v>841</v>
      </c>
      <c r="I1148">
        <v>2010.0</v>
      </c>
      <c r="J1148">
        <v>400000.0</v>
      </c>
      <c r="K1148">
        <v>77135.0</v>
      </c>
      <c r="L1148">
        <v>6.0</v>
      </c>
      <c r="M1148">
        <v>2.0</v>
      </c>
      <c r="N1148" t="s">
        <v>16</v>
      </c>
    </row>
    <row r="1149">
      <c r="A1149" s="29">
        <v>42370.0</v>
      </c>
      <c r="B1149" t="s">
        <v>20</v>
      </c>
      <c r="C1149">
        <v>110594.0</v>
      </c>
      <c r="D1149" t="s">
        <v>91</v>
      </c>
      <c r="E1149" t="s">
        <v>243</v>
      </c>
      <c r="F1149" t="s">
        <v>243</v>
      </c>
      <c r="G1149" t="s">
        <v>454</v>
      </c>
      <c r="H1149" t="s">
        <v>454</v>
      </c>
      <c r="I1149">
        <v>2010.0</v>
      </c>
      <c r="J1149">
        <v>400000.0</v>
      </c>
      <c r="K1149">
        <v>49997.0</v>
      </c>
      <c r="L1149">
        <v>6.0</v>
      </c>
      <c r="M1149">
        <v>1.0</v>
      </c>
      <c r="N1149" t="s">
        <v>16</v>
      </c>
    </row>
    <row r="1150">
      <c r="A1150" s="29">
        <v>42370.0</v>
      </c>
      <c r="B1150" t="s">
        <v>20</v>
      </c>
      <c r="C1150">
        <v>72005.0</v>
      </c>
      <c r="D1150" t="s">
        <v>77</v>
      </c>
      <c r="E1150" t="s">
        <v>623</v>
      </c>
      <c r="F1150" t="s">
        <v>623</v>
      </c>
      <c r="G1150" t="s">
        <v>600</v>
      </c>
      <c r="H1150" t="s">
        <v>600</v>
      </c>
      <c r="I1150">
        <v>2012.0</v>
      </c>
      <c r="J1150">
        <v>400000.0</v>
      </c>
      <c r="K1150">
        <v>46586.0</v>
      </c>
      <c r="L1150">
        <v>4.0</v>
      </c>
      <c r="M1150">
        <v>2.0</v>
      </c>
      <c r="N1150" t="s">
        <v>16</v>
      </c>
    </row>
    <row r="1151">
      <c r="A1151" s="29">
        <v>42370.0</v>
      </c>
      <c r="B1151" t="s">
        <v>20</v>
      </c>
      <c r="C1151">
        <v>115970.0</v>
      </c>
      <c r="D1151" t="s">
        <v>64</v>
      </c>
      <c r="E1151" t="s">
        <v>98</v>
      </c>
      <c r="F1151" t="s">
        <v>98</v>
      </c>
      <c r="G1151" t="s">
        <v>844</v>
      </c>
      <c r="H1151" t="s">
        <v>844</v>
      </c>
      <c r="I1151">
        <v>2012.0</v>
      </c>
      <c r="J1151">
        <v>400000.0</v>
      </c>
      <c r="K1151">
        <v>26900.0</v>
      </c>
      <c r="L1151">
        <v>4.0</v>
      </c>
      <c r="M1151">
        <v>1.0</v>
      </c>
      <c r="N1151" t="s">
        <v>16</v>
      </c>
    </row>
    <row r="1152">
      <c r="A1152" s="29">
        <v>42370.0</v>
      </c>
      <c r="B1152" t="s">
        <v>20</v>
      </c>
      <c r="C1152">
        <v>77846.0</v>
      </c>
      <c r="D1152" t="s">
        <v>64</v>
      </c>
      <c r="E1152" t="s">
        <v>98</v>
      </c>
      <c r="F1152" t="s">
        <v>98</v>
      </c>
      <c r="G1152" t="s">
        <v>486</v>
      </c>
      <c r="H1152" t="s">
        <v>486</v>
      </c>
      <c r="I1152">
        <v>2010.0</v>
      </c>
      <c r="J1152">
        <v>400000.0</v>
      </c>
      <c r="K1152">
        <v>45316.0</v>
      </c>
      <c r="L1152">
        <v>6.0</v>
      </c>
      <c r="M1152">
        <v>1.0</v>
      </c>
      <c r="N1152" t="s">
        <v>16</v>
      </c>
    </row>
    <row r="1153">
      <c r="A1153" s="29">
        <v>42370.0</v>
      </c>
      <c r="B1153" t="s">
        <v>20</v>
      </c>
      <c r="C1153">
        <v>103360.0</v>
      </c>
      <c r="D1153" t="s">
        <v>81</v>
      </c>
      <c r="E1153" t="s">
        <v>82</v>
      </c>
      <c r="F1153" t="s">
        <v>82</v>
      </c>
      <c r="G1153" t="s">
        <v>294</v>
      </c>
      <c r="H1153" t="s">
        <v>294</v>
      </c>
      <c r="I1153">
        <v>2010.0</v>
      </c>
      <c r="J1153">
        <v>400000.0</v>
      </c>
      <c r="K1153">
        <v>65544.0</v>
      </c>
      <c r="L1153">
        <v>6.0</v>
      </c>
      <c r="M1153">
        <v>1.0</v>
      </c>
      <c r="N1153" t="s">
        <v>16</v>
      </c>
    </row>
    <row r="1154">
      <c r="A1154" s="29">
        <v>42370.0</v>
      </c>
      <c r="B1154" t="s">
        <v>20</v>
      </c>
      <c r="C1154">
        <v>110273.0</v>
      </c>
      <c r="D1154" t="s">
        <v>91</v>
      </c>
      <c r="E1154" t="s">
        <v>243</v>
      </c>
      <c r="F1154" t="s">
        <v>243</v>
      </c>
      <c r="G1154" t="s">
        <v>235</v>
      </c>
      <c r="H1154" t="s">
        <v>235</v>
      </c>
      <c r="I1154">
        <v>2011.0</v>
      </c>
      <c r="J1154">
        <v>400000.0</v>
      </c>
      <c r="K1154">
        <v>70981.0</v>
      </c>
      <c r="L1154">
        <v>5.0</v>
      </c>
      <c r="M1154">
        <v>2.0</v>
      </c>
      <c r="N1154" t="s">
        <v>16</v>
      </c>
    </row>
    <row r="1155">
      <c r="A1155" s="29">
        <v>42370.0</v>
      </c>
      <c r="B1155" t="s">
        <v>12</v>
      </c>
      <c r="C1155">
        <v>117780.0</v>
      </c>
      <c r="D1155" t="s">
        <v>81</v>
      </c>
      <c r="E1155" t="s">
        <v>762</v>
      </c>
      <c r="F1155" t="s">
        <v>762</v>
      </c>
      <c r="G1155" t="s">
        <v>763</v>
      </c>
      <c r="H1155" t="s">
        <v>763</v>
      </c>
      <c r="I1155">
        <v>2013.0</v>
      </c>
      <c r="J1155">
        <v>399600.0</v>
      </c>
      <c r="K1155">
        <v>10301.0</v>
      </c>
      <c r="L1155">
        <v>3.0</v>
      </c>
      <c r="M1155">
        <v>1.0</v>
      </c>
      <c r="N1155" t="s">
        <v>16</v>
      </c>
    </row>
    <row r="1156">
      <c r="A1156" s="29">
        <v>42370.0</v>
      </c>
      <c r="B1156" t="s">
        <v>12</v>
      </c>
      <c r="C1156">
        <v>139202.0</v>
      </c>
      <c r="D1156" t="s">
        <v>77</v>
      </c>
      <c r="E1156" t="s">
        <v>845</v>
      </c>
      <c r="F1156" t="s">
        <v>845</v>
      </c>
      <c r="G1156" t="s">
        <v>846</v>
      </c>
      <c r="H1156" t="s">
        <v>846</v>
      </c>
      <c r="I1156">
        <v>2012.0</v>
      </c>
      <c r="J1156">
        <v>399600.0</v>
      </c>
      <c r="K1156">
        <v>36122.0</v>
      </c>
      <c r="L1156">
        <v>4.0</v>
      </c>
      <c r="M1156">
        <v>2.0</v>
      </c>
      <c r="N1156" t="s">
        <v>16</v>
      </c>
    </row>
    <row r="1157">
      <c r="A1157" s="29">
        <v>42370.0</v>
      </c>
      <c r="B1157" t="s">
        <v>12</v>
      </c>
      <c r="C1157">
        <v>118861.0</v>
      </c>
      <c r="D1157" t="s">
        <v>13</v>
      </c>
      <c r="E1157" t="s">
        <v>168</v>
      </c>
      <c r="F1157" t="s">
        <v>168</v>
      </c>
      <c r="G1157" t="s">
        <v>645</v>
      </c>
      <c r="H1157" t="s">
        <v>645</v>
      </c>
      <c r="I1157">
        <v>2012.0</v>
      </c>
      <c r="J1157">
        <v>399600.0</v>
      </c>
      <c r="K1157">
        <v>23726.0</v>
      </c>
      <c r="L1157">
        <v>4.0</v>
      </c>
      <c r="M1157">
        <v>1.0</v>
      </c>
      <c r="N1157" t="s">
        <v>16</v>
      </c>
    </row>
    <row r="1158">
      <c r="A1158" s="29">
        <v>42370.0</v>
      </c>
      <c r="B1158" t="s">
        <v>12</v>
      </c>
      <c r="C1158">
        <v>131067.0</v>
      </c>
      <c r="D1158" t="s">
        <v>13</v>
      </c>
      <c r="E1158" t="s">
        <v>324</v>
      </c>
      <c r="F1158" t="s">
        <v>324</v>
      </c>
      <c r="G1158" t="s">
        <v>325</v>
      </c>
      <c r="H1158" t="s">
        <v>325</v>
      </c>
      <c r="I1158">
        <v>2011.0</v>
      </c>
      <c r="J1158">
        <v>399600.0</v>
      </c>
      <c r="K1158">
        <v>68125.0</v>
      </c>
      <c r="L1158">
        <v>5.0</v>
      </c>
      <c r="M1158">
        <v>1.0</v>
      </c>
      <c r="N1158" t="s">
        <v>16</v>
      </c>
    </row>
    <row r="1159">
      <c r="A1159" s="29">
        <v>42370.0</v>
      </c>
      <c r="B1159" t="s">
        <v>12</v>
      </c>
      <c r="C1159">
        <v>120121.0</v>
      </c>
      <c r="D1159" t="s">
        <v>77</v>
      </c>
      <c r="E1159" t="s">
        <v>599</v>
      </c>
      <c r="F1159" t="s">
        <v>599</v>
      </c>
      <c r="G1159" t="s">
        <v>786</v>
      </c>
      <c r="H1159" t="s">
        <v>786</v>
      </c>
      <c r="I1159">
        <v>2012.0</v>
      </c>
      <c r="J1159">
        <v>399600.0</v>
      </c>
      <c r="K1159">
        <v>33535.0</v>
      </c>
      <c r="L1159">
        <v>4.0</v>
      </c>
      <c r="M1159">
        <v>1.0</v>
      </c>
      <c r="N1159" t="s">
        <v>16</v>
      </c>
    </row>
    <row r="1160">
      <c r="A1160" s="29">
        <v>42370.0</v>
      </c>
      <c r="B1160" t="s">
        <v>148</v>
      </c>
      <c r="C1160">
        <v>8.0</v>
      </c>
      <c r="D1160" t="s">
        <v>91</v>
      </c>
      <c r="E1160" t="s">
        <v>813</v>
      </c>
      <c r="F1160" t="s">
        <v>813</v>
      </c>
      <c r="G1160" t="s">
        <v>847</v>
      </c>
      <c r="H1160" t="s">
        <v>847</v>
      </c>
      <c r="I1160">
        <v>2013.0</v>
      </c>
      <c r="J1160">
        <v>399600.0</v>
      </c>
      <c r="K1160">
        <v>11148.52841</v>
      </c>
      <c r="L1160">
        <v>1.393566051</v>
      </c>
      <c r="M1160">
        <v>1.0</v>
      </c>
      <c r="N1160" t="s">
        <v>16</v>
      </c>
    </row>
    <row r="1161">
      <c r="A1161" s="29">
        <v>42370.0</v>
      </c>
      <c r="B1161" t="s">
        <v>12</v>
      </c>
      <c r="C1161">
        <v>118628.0</v>
      </c>
      <c r="D1161" t="s">
        <v>91</v>
      </c>
      <c r="E1161" t="s">
        <v>234</v>
      </c>
      <c r="F1161" t="s">
        <v>234</v>
      </c>
      <c r="G1161" t="s">
        <v>454</v>
      </c>
      <c r="H1161" t="s">
        <v>454</v>
      </c>
      <c r="I1161">
        <v>2010.0</v>
      </c>
      <c r="J1161">
        <v>399600.0</v>
      </c>
      <c r="K1161">
        <v>34773.0</v>
      </c>
      <c r="L1161">
        <v>6.0</v>
      </c>
      <c r="M1161">
        <v>1.0</v>
      </c>
      <c r="N1161" t="s">
        <v>16</v>
      </c>
    </row>
    <row r="1162">
      <c r="A1162" s="29">
        <v>42370.0</v>
      </c>
      <c r="B1162" t="s">
        <v>12</v>
      </c>
      <c r="C1162">
        <v>119612.0</v>
      </c>
      <c r="D1162" t="s">
        <v>44</v>
      </c>
      <c r="E1162" t="s">
        <v>848</v>
      </c>
      <c r="F1162" t="s">
        <v>848</v>
      </c>
      <c r="G1162" t="s">
        <v>439</v>
      </c>
      <c r="H1162" t="s">
        <v>439</v>
      </c>
      <c r="I1162">
        <v>2015.0</v>
      </c>
      <c r="J1162">
        <v>399600.0</v>
      </c>
      <c r="K1162">
        <v>9432.0</v>
      </c>
      <c r="L1162">
        <v>1.0</v>
      </c>
      <c r="M1162">
        <v>1.0</v>
      </c>
      <c r="N1162" t="s">
        <v>16</v>
      </c>
    </row>
    <row r="1163">
      <c r="A1163" s="29">
        <v>42370.0</v>
      </c>
      <c r="B1163" t="s">
        <v>12</v>
      </c>
      <c r="C1163">
        <v>115970.0</v>
      </c>
      <c r="D1163" t="s">
        <v>64</v>
      </c>
      <c r="E1163" t="s">
        <v>279</v>
      </c>
      <c r="F1163" t="s">
        <v>279</v>
      </c>
      <c r="G1163" t="s">
        <v>844</v>
      </c>
      <c r="H1163" t="s">
        <v>844</v>
      </c>
      <c r="I1163">
        <v>2012.0</v>
      </c>
      <c r="J1163">
        <v>399600.0</v>
      </c>
      <c r="K1163">
        <v>26900.0</v>
      </c>
      <c r="L1163">
        <v>4.0</v>
      </c>
      <c r="M1163">
        <v>1.0</v>
      </c>
      <c r="N1163" t="s">
        <v>16</v>
      </c>
    </row>
    <row r="1164">
      <c r="A1164" s="29">
        <v>42370.0</v>
      </c>
      <c r="B1164" t="s">
        <v>12</v>
      </c>
      <c r="C1164">
        <v>127833.0</v>
      </c>
      <c r="D1164" t="s">
        <v>61</v>
      </c>
      <c r="E1164" t="s">
        <v>443</v>
      </c>
      <c r="F1164" t="s">
        <v>443</v>
      </c>
      <c r="G1164" t="s">
        <v>289</v>
      </c>
      <c r="H1164" t="s">
        <v>289</v>
      </c>
      <c r="I1164">
        <v>2013.0</v>
      </c>
      <c r="J1164">
        <v>399600.0</v>
      </c>
      <c r="K1164">
        <v>31929.0</v>
      </c>
      <c r="L1164">
        <v>3.0</v>
      </c>
      <c r="M1164">
        <v>1.0</v>
      </c>
      <c r="N1164" t="s">
        <v>16</v>
      </c>
    </row>
    <row r="1165">
      <c r="A1165" s="29">
        <v>42370.0</v>
      </c>
      <c r="B1165" t="s">
        <v>12</v>
      </c>
      <c r="C1165">
        <v>124013.0</v>
      </c>
      <c r="D1165" t="s">
        <v>61</v>
      </c>
      <c r="E1165" t="s">
        <v>443</v>
      </c>
      <c r="F1165" t="s">
        <v>443</v>
      </c>
      <c r="G1165" t="s">
        <v>143</v>
      </c>
      <c r="H1165" t="s">
        <v>143</v>
      </c>
      <c r="I1165">
        <v>2012.0</v>
      </c>
      <c r="J1165">
        <v>399600.0</v>
      </c>
      <c r="K1165">
        <v>41602.0</v>
      </c>
      <c r="L1165">
        <v>4.0</v>
      </c>
      <c r="M1165">
        <v>1.0</v>
      </c>
      <c r="N1165" t="s">
        <v>16</v>
      </c>
    </row>
    <row r="1166">
      <c r="A1166" s="29">
        <v>42370.0</v>
      </c>
      <c r="B1166" t="s">
        <v>116</v>
      </c>
      <c r="C1166" t="s">
        <v>849</v>
      </c>
      <c r="D1166" t="s">
        <v>61</v>
      </c>
      <c r="E1166" t="s">
        <v>622</v>
      </c>
      <c r="F1166" t="s">
        <v>622</v>
      </c>
      <c r="G1166" t="s">
        <v>203</v>
      </c>
      <c r="H1166" t="s">
        <v>203</v>
      </c>
      <c r="I1166">
        <v>2013.0</v>
      </c>
      <c r="J1166">
        <v>399600.0</v>
      </c>
      <c r="K1166">
        <v>17475.0</v>
      </c>
      <c r="L1166">
        <v>2.906849315</v>
      </c>
      <c r="M1166">
        <v>2.0</v>
      </c>
      <c r="N1166" t="s">
        <v>16</v>
      </c>
    </row>
    <row r="1167">
      <c r="A1167" s="29">
        <v>42370.0</v>
      </c>
      <c r="B1167" t="s">
        <v>12</v>
      </c>
      <c r="C1167">
        <v>131433.0</v>
      </c>
      <c r="D1167" t="s">
        <v>61</v>
      </c>
      <c r="E1167" t="s">
        <v>202</v>
      </c>
      <c r="F1167" t="s">
        <v>202</v>
      </c>
      <c r="G1167" t="s">
        <v>850</v>
      </c>
      <c r="H1167" t="s">
        <v>850</v>
      </c>
      <c r="I1167">
        <v>2010.0</v>
      </c>
      <c r="J1167">
        <v>399600.0</v>
      </c>
      <c r="K1167">
        <v>51519.0</v>
      </c>
      <c r="L1167">
        <v>6.0</v>
      </c>
      <c r="M1167">
        <v>1.0</v>
      </c>
      <c r="N1167" t="s">
        <v>16</v>
      </c>
    </row>
    <row r="1168">
      <c r="A1168" s="29">
        <v>42370.0</v>
      </c>
      <c r="B1168" t="s">
        <v>12</v>
      </c>
      <c r="C1168">
        <v>117090.0</v>
      </c>
      <c r="D1168" t="s">
        <v>61</v>
      </c>
      <c r="E1168" t="s">
        <v>163</v>
      </c>
      <c r="F1168" t="s">
        <v>163</v>
      </c>
      <c r="G1168" t="s">
        <v>143</v>
      </c>
      <c r="H1168" t="s">
        <v>143</v>
      </c>
      <c r="I1168">
        <v>2010.0</v>
      </c>
      <c r="J1168">
        <v>399600.0</v>
      </c>
      <c r="K1168">
        <v>50590.0</v>
      </c>
      <c r="L1168">
        <v>6.0</v>
      </c>
      <c r="M1168">
        <v>1.0</v>
      </c>
      <c r="N1168" t="s">
        <v>16</v>
      </c>
    </row>
    <row r="1169">
      <c r="A1169" s="29">
        <v>42370.0</v>
      </c>
      <c r="B1169" t="s">
        <v>186</v>
      </c>
      <c r="C1169" t="s">
        <v>851</v>
      </c>
      <c r="D1169" t="s">
        <v>61</v>
      </c>
      <c r="E1169" t="s">
        <v>202</v>
      </c>
      <c r="F1169" t="s">
        <v>202</v>
      </c>
      <c r="G1169" t="s">
        <v>143</v>
      </c>
      <c r="H1169" t="s">
        <v>143</v>
      </c>
      <c r="I1169">
        <v>2011.0</v>
      </c>
      <c r="J1169">
        <v>399600.0</v>
      </c>
      <c r="K1169">
        <v>85650.0</v>
      </c>
      <c r="L1169">
        <v>4.0</v>
      </c>
      <c r="M1169">
        <v>1.0</v>
      </c>
      <c r="N1169" t="s">
        <v>16</v>
      </c>
    </row>
    <row r="1170">
      <c r="A1170" s="29">
        <v>42370.0</v>
      </c>
      <c r="B1170" t="s">
        <v>186</v>
      </c>
      <c r="C1170" t="s">
        <v>852</v>
      </c>
      <c r="D1170" t="s">
        <v>61</v>
      </c>
      <c r="E1170" t="s">
        <v>202</v>
      </c>
      <c r="F1170" t="s">
        <v>202</v>
      </c>
      <c r="G1170" t="s">
        <v>143</v>
      </c>
      <c r="H1170" t="s">
        <v>143</v>
      </c>
      <c r="I1170">
        <v>2010.0</v>
      </c>
      <c r="J1170">
        <v>399600.0</v>
      </c>
      <c r="K1170">
        <v>124604.0</v>
      </c>
      <c r="L1170">
        <v>5.0</v>
      </c>
      <c r="M1170">
        <v>1.0</v>
      </c>
      <c r="N1170" t="s">
        <v>16</v>
      </c>
    </row>
    <row r="1171">
      <c r="A1171" s="29">
        <v>42370.0</v>
      </c>
      <c r="B1171" t="s">
        <v>186</v>
      </c>
      <c r="C1171" t="s">
        <v>853</v>
      </c>
      <c r="D1171" t="s">
        <v>61</v>
      </c>
      <c r="E1171" t="s">
        <v>202</v>
      </c>
      <c r="F1171" t="s">
        <v>202</v>
      </c>
      <c r="G1171" t="s">
        <v>143</v>
      </c>
      <c r="H1171" t="s">
        <v>143</v>
      </c>
      <c r="I1171">
        <v>2010.0</v>
      </c>
      <c r="J1171">
        <v>399600.0</v>
      </c>
      <c r="K1171">
        <v>10862.0</v>
      </c>
      <c r="L1171">
        <v>5.0</v>
      </c>
      <c r="M1171">
        <v>1.0</v>
      </c>
      <c r="N1171" t="s">
        <v>16</v>
      </c>
    </row>
    <row r="1172">
      <c r="A1172" s="29">
        <v>42370.0</v>
      </c>
      <c r="B1172" t="s">
        <v>116</v>
      </c>
      <c r="C1172" t="s">
        <v>854</v>
      </c>
      <c r="D1172" t="s">
        <v>61</v>
      </c>
      <c r="E1172" t="s">
        <v>163</v>
      </c>
      <c r="F1172" t="s">
        <v>163</v>
      </c>
      <c r="G1172" t="s">
        <v>203</v>
      </c>
      <c r="H1172" t="s">
        <v>203</v>
      </c>
      <c r="I1172">
        <v>2010.0</v>
      </c>
      <c r="J1172">
        <v>399600.0</v>
      </c>
      <c r="K1172">
        <v>61153.0</v>
      </c>
      <c r="L1172">
        <v>5.789041096</v>
      </c>
      <c r="M1172">
        <v>2.0</v>
      </c>
      <c r="N1172" t="s">
        <v>16</v>
      </c>
    </row>
    <row r="1173">
      <c r="A1173" s="29">
        <v>42370.0</v>
      </c>
      <c r="B1173" t="s">
        <v>12</v>
      </c>
      <c r="C1173">
        <v>138543.0</v>
      </c>
      <c r="D1173" t="s">
        <v>61</v>
      </c>
      <c r="E1173" t="s">
        <v>202</v>
      </c>
      <c r="F1173" t="s">
        <v>202</v>
      </c>
      <c r="G1173" t="s">
        <v>203</v>
      </c>
      <c r="H1173" t="s">
        <v>203</v>
      </c>
      <c r="I1173">
        <v>2011.0</v>
      </c>
      <c r="J1173">
        <v>399600.0</v>
      </c>
      <c r="K1173">
        <v>24797.0</v>
      </c>
      <c r="L1173">
        <v>5.0</v>
      </c>
      <c r="M1173">
        <v>1.0</v>
      </c>
      <c r="N1173" t="s">
        <v>16</v>
      </c>
    </row>
    <row r="1174">
      <c r="A1174" s="29">
        <v>42370.0</v>
      </c>
      <c r="B1174" t="s">
        <v>186</v>
      </c>
      <c r="C1174" t="s">
        <v>855</v>
      </c>
      <c r="D1174" t="s">
        <v>61</v>
      </c>
      <c r="E1174" t="s">
        <v>216</v>
      </c>
      <c r="F1174" t="s">
        <v>216</v>
      </c>
      <c r="G1174" t="s">
        <v>203</v>
      </c>
      <c r="H1174" t="s">
        <v>203</v>
      </c>
      <c r="I1174">
        <v>2009.0</v>
      </c>
      <c r="J1174">
        <v>399600.0</v>
      </c>
      <c r="K1174">
        <v>23650.0</v>
      </c>
      <c r="L1174">
        <v>6.0</v>
      </c>
      <c r="M1174">
        <v>1.0</v>
      </c>
      <c r="N1174" t="s">
        <v>16</v>
      </c>
    </row>
    <row r="1175">
      <c r="A1175" s="29">
        <v>42370.0</v>
      </c>
      <c r="B1175" t="s">
        <v>186</v>
      </c>
      <c r="C1175" t="s">
        <v>856</v>
      </c>
      <c r="D1175" t="s">
        <v>61</v>
      </c>
      <c r="E1175" t="s">
        <v>240</v>
      </c>
      <c r="F1175" t="s">
        <v>240</v>
      </c>
      <c r="G1175" t="s">
        <v>147</v>
      </c>
      <c r="H1175" t="s">
        <v>147</v>
      </c>
      <c r="I1175">
        <v>2011.0</v>
      </c>
      <c r="J1175">
        <v>399600.0</v>
      </c>
      <c r="K1175">
        <v>46467.0</v>
      </c>
      <c r="L1175">
        <v>4.0</v>
      </c>
      <c r="M1175">
        <v>1.0</v>
      </c>
      <c r="N1175" t="s">
        <v>16</v>
      </c>
    </row>
    <row r="1176">
      <c r="A1176" s="29">
        <v>42370.0</v>
      </c>
      <c r="B1176" t="s">
        <v>148</v>
      </c>
      <c r="C1176">
        <v>421.0</v>
      </c>
      <c r="D1176" t="s">
        <v>61</v>
      </c>
      <c r="E1176" t="s">
        <v>240</v>
      </c>
      <c r="F1176" t="s">
        <v>240</v>
      </c>
      <c r="G1176" t="s">
        <v>147</v>
      </c>
      <c r="H1176" t="s">
        <v>147</v>
      </c>
      <c r="I1176">
        <v>2008.0</v>
      </c>
      <c r="J1176">
        <v>399600.0</v>
      </c>
      <c r="K1176">
        <v>52982.88843</v>
      </c>
      <c r="L1176">
        <v>6.622861054</v>
      </c>
      <c r="M1176">
        <v>2.0</v>
      </c>
      <c r="N1176" t="s">
        <v>16</v>
      </c>
    </row>
    <row r="1177">
      <c r="A1177" s="29">
        <v>42370.0</v>
      </c>
      <c r="B1177" t="s">
        <v>12</v>
      </c>
      <c r="C1177">
        <v>119138.0</v>
      </c>
      <c r="D1177" t="s">
        <v>64</v>
      </c>
      <c r="E1177" t="s">
        <v>107</v>
      </c>
      <c r="F1177" t="s">
        <v>107</v>
      </c>
      <c r="G1177" t="s">
        <v>219</v>
      </c>
      <c r="H1177" t="s">
        <v>219</v>
      </c>
      <c r="I1177">
        <v>2010.0</v>
      </c>
      <c r="J1177">
        <v>399600.0</v>
      </c>
      <c r="K1177">
        <v>25291.0</v>
      </c>
      <c r="L1177">
        <v>6.0</v>
      </c>
      <c r="M1177">
        <v>1.0</v>
      </c>
      <c r="N1177" t="s">
        <v>16</v>
      </c>
    </row>
    <row r="1178">
      <c r="A1178" s="29">
        <v>42370.0</v>
      </c>
      <c r="B1178" t="s">
        <v>12</v>
      </c>
      <c r="C1178">
        <v>122079.0</v>
      </c>
      <c r="D1178" t="s">
        <v>32</v>
      </c>
      <c r="E1178" t="s">
        <v>59</v>
      </c>
      <c r="F1178" t="s">
        <v>59</v>
      </c>
      <c r="G1178" t="s">
        <v>768</v>
      </c>
      <c r="H1178" t="s">
        <v>768</v>
      </c>
      <c r="I1178">
        <v>2011.0</v>
      </c>
      <c r="J1178">
        <v>399600.0</v>
      </c>
      <c r="K1178">
        <v>50527.0</v>
      </c>
      <c r="L1178">
        <v>5.0</v>
      </c>
      <c r="M1178">
        <v>1.0</v>
      </c>
      <c r="N1178" t="s">
        <v>16</v>
      </c>
    </row>
    <row r="1179">
      <c r="A1179" s="29">
        <v>42370.0</v>
      </c>
      <c r="B1179" t="s">
        <v>12</v>
      </c>
      <c r="C1179" s="32" t="s">
        <v>857</v>
      </c>
      <c r="D1179" t="s">
        <v>13</v>
      </c>
      <c r="E1179" t="s">
        <v>324</v>
      </c>
      <c r="F1179" t="s">
        <v>324</v>
      </c>
      <c r="G1179" t="s">
        <v>325</v>
      </c>
      <c r="H1179" t="s">
        <v>325</v>
      </c>
      <c r="I1179">
        <v>2011.0</v>
      </c>
      <c r="J1179">
        <v>399600.0</v>
      </c>
      <c r="K1179">
        <v>68125.0</v>
      </c>
      <c r="L1179">
        <v>5.0</v>
      </c>
      <c r="M1179">
        <v>1.0</v>
      </c>
      <c r="N1179" t="s">
        <v>16</v>
      </c>
    </row>
    <row r="1180">
      <c r="A1180" s="29">
        <v>42370.0</v>
      </c>
      <c r="B1180" t="s">
        <v>12</v>
      </c>
      <c r="C1180" s="32" t="s">
        <v>858</v>
      </c>
      <c r="D1180" t="s">
        <v>61</v>
      </c>
      <c r="E1180" t="s">
        <v>202</v>
      </c>
      <c r="F1180" t="s">
        <v>202</v>
      </c>
      <c r="G1180" t="s">
        <v>289</v>
      </c>
      <c r="H1180" t="s">
        <v>289</v>
      </c>
      <c r="I1180">
        <v>2010.0</v>
      </c>
      <c r="J1180">
        <v>399600.0</v>
      </c>
      <c r="K1180">
        <v>51519.0</v>
      </c>
      <c r="L1180">
        <v>6.0</v>
      </c>
      <c r="M1180">
        <v>1.0</v>
      </c>
      <c r="N1180" t="s">
        <v>16</v>
      </c>
    </row>
    <row r="1181">
      <c r="A1181" s="29">
        <v>42370.0</v>
      </c>
      <c r="B1181" t="s">
        <v>12</v>
      </c>
      <c r="C1181" s="32" t="s">
        <v>859</v>
      </c>
      <c r="D1181" t="s">
        <v>61</v>
      </c>
      <c r="E1181" t="s">
        <v>202</v>
      </c>
      <c r="F1181" t="s">
        <v>202</v>
      </c>
      <c r="G1181" t="s">
        <v>306</v>
      </c>
      <c r="H1181" t="s">
        <v>306</v>
      </c>
      <c r="I1181">
        <v>2011.0</v>
      </c>
      <c r="J1181">
        <v>399600.0</v>
      </c>
      <c r="K1181">
        <v>24797.0</v>
      </c>
      <c r="L1181">
        <v>5.0</v>
      </c>
      <c r="M1181">
        <v>1.0</v>
      </c>
      <c r="N1181" t="s">
        <v>16</v>
      </c>
    </row>
    <row r="1182">
      <c r="A1182" s="29">
        <v>42370.0</v>
      </c>
      <c r="B1182" t="s">
        <v>12</v>
      </c>
      <c r="C1182" s="32" t="s">
        <v>860</v>
      </c>
      <c r="D1182" t="s">
        <v>77</v>
      </c>
      <c r="E1182" t="s">
        <v>845</v>
      </c>
      <c r="F1182" t="s">
        <v>845</v>
      </c>
      <c r="G1182" t="s">
        <v>861</v>
      </c>
      <c r="H1182" t="s">
        <v>861</v>
      </c>
      <c r="I1182">
        <v>2012.0</v>
      </c>
      <c r="J1182">
        <v>399600.0</v>
      </c>
      <c r="K1182">
        <v>36122.0</v>
      </c>
      <c r="L1182">
        <v>4.0</v>
      </c>
      <c r="M1182">
        <v>2.0</v>
      </c>
      <c r="N1182" t="s">
        <v>16</v>
      </c>
    </row>
    <row r="1183">
      <c r="A1183" s="29">
        <v>42370.0</v>
      </c>
      <c r="B1183" t="s">
        <v>12</v>
      </c>
      <c r="C1183" s="32" t="s">
        <v>862</v>
      </c>
      <c r="D1183" t="s">
        <v>91</v>
      </c>
      <c r="E1183" t="s">
        <v>243</v>
      </c>
      <c r="F1183" t="s">
        <v>243</v>
      </c>
      <c r="G1183" t="s">
        <v>799</v>
      </c>
      <c r="H1183" t="s">
        <v>235</v>
      </c>
      <c r="I1183">
        <v>2011.0</v>
      </c>
      <c r="J1183">
        <v>399600.0</v>
      </c>
      <c r="K1183">
        <v>50293.0</v>
      </c>
      <c r="L1183">
        <v>5.0</v>
      </c>
      <c r="M1183">
        <v>1.0</v>
      </c>
      <c r="N1183" t="s">
        <v>16</v>
      </c>
    </row>
    <row r="1184">
      <c r="A1184" s="29">
        <v>42370.0</v>
      </c>
      <c r="B1184" t="s">
        <v>12</v>
      </c>
      <c r="C1184" s="32" t="s">
        <v>863</v>
      </c>
      <c r="D1184" t="s">
        <v>77</v>
      </c>
      <c r="E1184" t="s">
        <v>623</v>
      </c>
      <c r="F1184" t="s">
        <v>623</v>
      </c>
      <c r="G1184" t="s">
        <v>786</v>
      </c>
      <c r="H1184" t="s">
        <v>786</v>
      </c>
      <c r="I1184">
        <v>2012.0</v>
      </c>
      <c r="J1184">
        <v>399600.0</v>
      </c>
      <c r="K1184">
        <v>15382.0</v>
      </c>
      <c r="L1184">
        <v>4.0</v>
      </c>
      <c r="M1184">
        <v>1.0</v>
      </c>
      <c r="N1184" t="s">
        <v>16</v>
      </c>
    </row>
    <row r="1185">
      <c r="A1185" s="29">
        <v>42370.0</v>
      </c>
      <c r="B1185" t="s">
        <v>261</v>
      </c>
      <c r="C1185" t="s">
        <v>864</v>
      </c>
      <c r="D1185" t="s">
        <v>61</v>
      </c>
      <c r="E1185" t="s">
        <v>163</v>
      </c>
      <c r="F1185" t="s">
        <v>163</v>
      </c>
      <c r="G1185" t="s">
        <v>203</v>
      </c>
      <c r="H1185" t="s">
        <v>203</v>
      </c>
      <c r="I1185">
        <v>2012.0</v>
      </c>
      <c r="J1185">
        <v>399571.7316</v>
      </c>
      <c r="K1185">
        <v>70000.0</v>
      </c>
      <c r="L1185">
        <v>3.0</v>
      </c>
      <c r="M1185">
        <v>1.0</v>
      </c>
      <c r="N1185" t="s">
        <v>16</v>
      </c>
    </row>
    <row r="1186">
      <c r="A1186" s="29">
        <v>42370.0</v>
      </c>
      <c r="B1186" t="s">
        <v>261</v>
      </c>
      <c r="C1186" t="s">
        <v>865</v>
      </c>
      <c r="D1186" t="s">
        <v>61</v>
      </c>
      <c r="E1186" t="s">
        <v>163</v>
      </c>
      <c r="F1186" t="s">
        <v>163</v>
      </c>
      <c r="G1186" t="s">
        <v>341</v>
      </c>
      <c r="H1186" t="s">
        <v>341</v>
      </c>
      <c r="I1186">
        <v>2012.0</v>
      </c>
      <c r="J1186">
        <v>399212.1171</v>
      </c>
      <c r="K1186">
        <v>80000.0</v>
      </c>
      <c r="L1186">
        <v>3.0</v>
      </c>
      <c r="M1186">
        <v>1.0</v>
      </c>
      <c r="N1186" t="s">
        <v>16</v>
      </c>
    </row>
    <row r="1187">
      <c r="A1187" s="29">
        <v>42370.0</v>
      </c>
      <c r="B1187" t="s">
        <v>261</v>
      </c>
      <c r="C1187" t="s">
        <v>866</v>
      </c>
      <c r="D1187" t="s">
        <v>61</v>
      </c>
      <c r="E1187" t="s">
        <v>163</v>
      </c>
      <c r="F1187" t="s">
        <v>163</v>
      </c>
      <c r="G1187" t="s">
        <v>147</v>
      </c>
      <c r="H1187" t="s">
        <v>147</v>
      </c>
      <c r="I1187">
        <v>2008.0</v>
      </c>
      <c r="J1187">
        <v>398989.2384</v>
      </c>
      <c r="K1187">
        <v>1000.0</v>
      </c>
      <c r="L1187">
        <v>7.0</v>
      </c>
      <c r="M1187">
        <v>1.0</v>
      </c>
      <c r="N1187" t="s">
        <v>16</v>
      </c>
    </row>
    <row r="1188">
      <c r="A1188" s="29">
        <v>42370.0</v>
      </c>
      <c r="B1188" t="s">
        <v>261</v>
      </c>
      <c r="C1188" t="s">
        <v>867</v>
      </c>
      <c r="D1188" t="s">
        <v>61</v>
      </c>
      <c r="E1188" t="s">
        <v>163</v>
      </c>
      <c r="F1188" t="s">
        <v>163</v>
      </c>
      <c r="G1188" t="s">
        <v>298</v>
      </c>
      <c r="H1188" t="s">
        <v>298</v>
      </c>
      <c r="I1188">
        <v>2009.0</v>
      </c>
      <c r="J1188">
        <v>398412.0</v>
      </c>
      <c r="K1188">
        <v>10000.0</v>
      </c>
      <c r="L1188">
        <v>6.0</v>
      </c>
      <c r="M1188">
        <v>1.0</v>
      </c>
      <c r="N1188" t="s">
        <v>16</v>
      </c>
    </row>
    <row r="1189">
      <c r="A1189" s="29">
        <v>42370.0</v>
      </c>
      <c r="B1189" t="s">
        <v>186</v>
      </c>
      <c r="C1189" t="s">
        <v>868</v>
      </c>
      <c r="D1189" t="s">
        <v>61</v>
      </c>
      <c r="E1189" t="s">
        <v>622</v>
      </c>
      <c r="F1189" t="s">
        <v>622</v>
      </c>
      <c r="G1189" t="s">
        <v>203</v>
      </c>
      <c r="H1189" t="s">
        <v>203</v>
      </c>
      <c r="I1189">
        <v>2014.0</v>
      </c>
      <c r="J1189">
        <v>397380.0</v>
      </c>
      <c r="K1189">
        <v>11162.0</v>
      </c>
      <c r="L1189">
        <v>1.0</v>
      </c>
      <c r="M1189">
        <v>1.0</v>
      </c>
      <c r="N1189" t="s">
        <v>16</v>
      </c>
    </row>
    <row r="1190">
      <c r="A1190" s="29">
        <v>42370.0</v>
      </c>
      <c r="B1190" t="s">
        <v>261</v>
      </c>
      <c r="C1190" t="s">
        <v>869</v>
      </c>
      <c r="D1190" t="s">
        <v>61</v>
      </c>
      <c r="E1190" t="s">
        <v>163</v>
      </c>
      <c r="F1190" t="s">
        <v>163</v>
      </c>
      <c r="G1190" t="s">
        <v>298</v>
      </c>
      <c r="H1190" t="s">
        <v>298</v>
      </c>
      <c r="I1190">
        <v>2010.0</v>
      </c>
      <c r="J1190">
        <v>397277.1432</v>
      </c>
      <c r="K1190">
        <v>50000.0</v>
      </c>
      <c r="L1190">
        <v>5.0</v>
      </c>
      <c r="M1190">
        <v>1.0</v>
      </c>
      <c r="N1190" t="s">
        <v>16</v>
      </c>
    </row>
    <row r="1191">
      <c r="A1191" s="29">
        <v>42370.0</v>
      </c>
      <c r="B1191" t="s">
        <v>261</v>
      </c>
      <c r="C1191" t="s">
        <v>870</v>
      </c>
      <c r="D1191" t="s">
        <v>61</v>
      </c>
      <c r="E1191" t="s">
        <v>163</v>
      </c>
      <c r="F1191" t="s">
        <v>163</v>
      </c>
      <c r="G1191" t="s">
        <v>298</v>
      </c>
      <c r="H1191" t="s">
        <v>298</v>
      </c>
      <c r="I1191">
        <v>2013.0</v>
      </c>
      <c r="J1191">
        <v>396907.3216</v>
      </c>
      <c r="K1191">
        <v>120000.0</v>
      </c>
      <c r="L1191">
        <v>2.0</v>
      </c>
      <c r="M1191">
        <v>1.0</v>
      </c>
      <c r="N1191" t="s">
        <v>16</v>
      </c>
    </row>
    <row r="1192">
      <c r="A1192" s="29">
        <v>42370.0</v>
      </c>
      <c r="B1192" t="s">
        <v>261</v>
      </c>
      <c r="C1192" t="s">
        <v>871</v>
      </c>
      <c r="D1192" t="s">
        <v>61</v>
      </c>
      <c r="E1192" t="s">
        <v>163</v>
      </c>
      <c r="F1192" t="s">
        <v>163</v>
      </c>
      <c r="G1192" t="s">
        <v>341</v>
      </c>
      <c r="H1192" t="s">
        <v>341</v>
      </c>
      <c r="I1192">
        <v>2011.0</v>
      </c>
      <c r="J1192">
        <v>396736.3719</v>
      </c>
      <c r="K1192">
        <v>60000.0</v>
      </c>
      <c r="L1192">
        <v>4.0</v>
      </c>
      <c r="M1192">
        <v>1.0</v>
      </c>
      <c r="N1192" t="s">
        <v>16</v>
      </c>
    </row>
    <row r="1193">
      <c r="A1193" s="29">
        <v>42370.0</v>
      </c>
      <c r="B1193" t="s">
        <v>261</v>
      </c>
      <c r="C1193" t="s">
        <v>872</v>
      </c>
      <c r="D1193" t="s">
        <v>61</v>
      </c>
      <c r="E1193" t="s">
        <v>163</v>
      </c>
      <c r="F1193" t="s">
        <v>163</v>
      </c>
      <c r="G1193" t="s">
        <v>203</v>
      </c>
      <c r="H1193" t="s">
        <v>203</v>
      </c>
      <c r="I1193">
        <v>2010.0</v>
      </c>
      <c r="J1193">
        <v>396372.0</v>
      </c>
      <c r="K1193">
        <v>10000.0</v>
      </c>
      <c r="L1193">
        <v>5.0</v>
      </c>
      <c r="M1193">
        <v>1.0</v>
      </c>
      <c r="N1193" t="s">
        <v>16</v>
      </c>
    </row>
    <row r="1194">
      <c r="A1194" s="29">
        <v>42370.0</v>
      </c>
      <c r="B1194" t="s">
        <v>261</v>
      </c>
      <c r="C1194" t="s">
        <v>873</v>
      </c>
      <c r="D1194" t="s">
        <v>61</v>
      </c>
      <c r="E1194" t="s">
        <v>163</v>
      </c>
      <c r="F1194" t="s">
        <v>163</v>
      </c>
      <c r="G1194" t="s">
        <v>147</v>
      </c>
      <c r="H1194" t="s">
        <v>147</v>
      </c>
      <c r="I1194">
        <v>2010.0</v>
      </c>
      <c r="J1194">
        <v>396354.4008</v>
      </c>
      <c r="K1194">
        <v>70000.0</v>
      </c>
      <c r="L1194">
        <v>5.0</v>
      </c>
      <c r="M1194">
        <v>1.0</v>
      </c>
      <c r="N1194" t="s">
        <v>16</v>
      </c>
    </row>
    <row r="1195">
      <c r="A1195" s="29">
        <v>42370.0</v>
      </c>
      <c r="B1195" t="s">
        <v>261</v>
      </c>
      <c r="C1195" t="s">
        <v>874</v>
      </c>
      <c r="D1195" t="s">
        <v>61</v>
      </c>
      <c r="E1195" t="s">
        <v>163</v>
      </c>
      <c r="F1195" t="s">
        <v>163</v>
      </c>
      <c r="G1195" t="s">
        <v>298</v>
      </c>
      <c r="H1195" t="s">
        <v>298</v>
      </c>
      <c r="I1195">
        <v>2012.0</v>
      </c>
      <c r="J1195">
        <v>396116.1182</v>
      </c>
      <c r="K1195" s="33">
        <v>100000.0</v>
      </c>
      <c r="L1195">
        <v>3.0</v>
      </c>
      <c r="M1195">
        <v>1.0</v>
      </c>
      <c r="N1195" t="s">
        <v>16</v>
      </c>
    </row>
    <row r="1196">
      <c r="A1196" s="29">
        <v>42370.0</v>
      </c>
      <c r="B1196" t="s">
        <v>116</v>
      </c>
      <c r="C1196" t="s">
        <v>875</v>
      </c>
      <c r="D1196" t="s">
        <v>61</v>
      </c>
      <c r="E1196" t="s">
        <v>245</v>
      </c>
      <c r="F1196" t="s">
        <v>245</v>
      </c>
      <c r="G1196" t="s">
        <v>143</v>
      </c>
      <c r="H1196" t="s">
        <v>143</v>
      </c>
      <c r="I1196">
        <v>2011.0</v>
      </c>
      <c r="J1196">
        <v>395000.0</v>
      </c>
      <c r="K1196">
        <v>64171.0</v>
      </c>
      <c r="L1196">
        <v>4.723287671</v>
      </c>
      <c r="M1196">
        <v>2.0</v>
      </c>
      <c r="N1196" t="s">
        <v>16</v>
      </c>
    </row>
    <row r="1197">
      <c r="A1197" s="29">
        <v>42370.0</v>
      </c>
      <c r="B1197" t="s">
        <v>116</v>
      </c>
      <c r="C1197" t="s">
        <v>787</v>
      </c>
      <c r="D1197" t="s">
        <v>61</v>
      </c>
      <c r="E1197" t="s">
        <v>163</v>
      </c>
      <c r="F1197" t="s">
        <v>163</v>
      </c>
      <c r="G1197" t="s">
        <v>203</v>
      </c>
      <c r="H1197" t="s">
        <v>203</v>
      </c>
      <c r="I1197">
        <v>2010.0</v>
      </c>
      <c r="J1197">
        <v>395000.0</v>
      </c>
      <c r="K1197">
        <v>57864.0</v>
      </c>
      <c r="L1197">
        <v>5.602739726</v>
      </c>
      <c r="M1197">
        <v>2.0</v>
      </c>
      <c r="N1197" t="s">
        <v>16</v>
      </c>
    </row>
    <row r="1198">
      <c r="A1198" s="29">
        <v>42370.0</v>
      </c>
      <c r="B1198" t="s">
        <v>261</v>
      </c>
      <c r="C1198" t="s">
        <v>876</v>
      </c>
      <c r="D1198" t="s">
        <v>61</v>
      </c>
      <c r="E1198" t="s">
        <v>163</v>
      </c>
      <c r="F1198" t="s">
        <v>163</v>
      </c>
      <c r="G1198" t="s">
        <v>536</v>
      </c>
      <c r="H1198" t="s">
        <v>536</v>
      </c>
      <c r="I1198">
        <v>2015.0</v>
      </c>
      <c r="J1198">
        <v>394874.5718</v>
      </c>
      <c r="K1198">
        <v>80000.0</v>
      </c>
      <c r="L1198">
        <v>0.0</v>
      </c>
      <c r="M1198">
        <v>1.0</v>
      </c>
      <c r="N1198" t="s">
        <v>16</v>
      </c>
    </row>
    <row r="1199">
      <c r="A1199" s="29">
        <v>42370.0</v>
      </c>
      <c r="B1199" t="s">
        <v>186</v>
      </c>
      <c r="C1199" t="s">
        <v>877</v>
      </c>
      <c r="D1199" t="s">
        <v>61</v>
      </c>
      <c r="E1199" t="s">
        <v>245</v>
      </c>
      <c r="F1199" t="s">
        <v>245</v>
      </c>
      <c r="G1199" t="s">
        <v>143</v>
      </c>
      <c r="H1199" t="s">
        <v>143</v>
      </c>
      <c r="I1199">
        <v>2012.0</v>
      </c>
      <c r="J1199">
        <v>394050.0</v>
      </c>
      <c r="K1199">
        <v>50972.0</v>
      </c>
      <c r="L1199">
        <v>3.0</v>
      </c>
      <c r="M1199">
        <v>1.0</v>
      </c>
      <c r="N1199" t="s">
        <v>16</v>
      </c>
    </row>
    <row r="1200">
      <c r="A1200" s="29">
        <v>42370.0</v>
      </c>
      <c r="B1200" t="s">
        <v>186</v>
      </c>
      <c r="C1200" t="s">
        <v>699</v>
      </c>
      <c r="D1200" t="s">
        <v>61</v>
      </c>
      <c r="E1200" t="s">
        <v>245</v>
      </c>
      <c r="F1200" t="s">
        <v>245</v>
      </c>
      <c r="G1200" t="s">
        <v>203</v>
      </c>
      <c r="H1200" t="s">
        <v>203</v>
      </c>
      <c r="I1200">
        <v>2011.0</v>
      </c>
      <c r="J1200">
        <v>394050.0</v>
      </c>
      <c r="K1200">
        <v>65884.0</v>
      </c>
      <c r="L1200">
        <v>4.0</v>
      </c>
      <c r="M1200">
        <v>2.0</v>
      </c>
      <c r="N1200" t="s">
        <v>16</v>
      </c>
    </row>
    <row r="1201">
      <c r="A1201" s="29">
        <v>42370.0</v>
      </c>
      <c r="B1201" t="s">
        <v>148</v>
      </c>
      <c r="C1201">
        <v>371.0</v>
      </c>
      <c r="D1201" t="s">
        <v>61</v>
      </c>
      <c r="E1201" t="s">
        <v>163</v>
      </c>
      <c r="F1201" t="s">
        <v>163</v>
      </c>
      <c r="G1201" t="s">
        <v>143</v>
      </c>
      <c r="H1201" t="s">
        <v>143</v>
      </c>
      <c r="I1201">
        <v>2009.0</v>
      </c>
      <c r="J1201">
        <v>394050.0</v>
      </c>
      <c r="K1201">
        <v>71195.07187</v>
      </c>
      <c r="L1201">
        <v>5.932922656</v>
      </c>
      <c r="M1201">
        <v>2.0</v>
      </c>
      <c r="N1201" t="s">
        <v>16</v>
      </c>
    </row>
    <row r="1202">
      <c r="A1202" s="29">
        <v>42370.0</v>
      </c>
      <c r="B1202" t="s">
        <v>186</v>
      </c>
      <c r="C1202" t="s">
        <v>878</v>
      </c>
      <c r="D1202" t="s">
        <v>61</v>
      </c>
      <c r="E1202" t="s">
        <v>202</v>
      </c>
      <c r="F1202" t="s">
        <v>202</v>
      </c>
      <c r="G1202" t="s">
        <v>203</v>
      </c>
      <c r="H1202" t="s">
        <v>203</v>
      </c>
      <c r="I1202">
        <v>2010.0</v>
      </c>
      <c r="J1202">
        <v>394050.0</v>
      </c>
      <c r="K1202">
        <v>14964.0</v>
      </c>
      <c r="L1202">
        <v>5.0</v>
      </c>
      <c r="M1202">
        <v>1.0</v>
      </c>
      <c r="N1202" t="s">
        <v>16</v>
      </c>
    </row>
    <row r="1203">
      <c r="A1203" s="29">
        <v>42370.0</v>
      </c>
      <c r="B1203" t="s">
        <v>148</v>
      </c>
      <c r="C1203">
        <v>267.0</v>
      </c>
      <c r="D1203" t="s">
        <v>61</v>
      </c>
      <c r="E1203" t="s">
        <v>163</v>
      </c>
      <c r="F1203" t="s">
        <v>163</v>
      </c>
      <c r="G1203" t="s">
        <v>203</v>
      </c>
      <c r="H1203" t="s">
        <v>203</v>
      </c>
      <c r="I1203">
        <v>2010.0</v>
      </c>
      <c r="J1203">
        <v>394050.0</v>
      </c>
      <c r="K1203">
        <v>39950.71869</v>
      </c>
      <c r="L1203">
        <v>4.993839836</v>
      </c>
      <c r="M1203">
        <v>1.0</v>
      </c>
      <c r="N1203" t="s">
        <v>16</v>
      </c>
    </row>
    <row r="1204">
      <c r="A1204" s="29">
        <v>42370.0</v>
      </c>
      <c r="B1204" t="s">
        <v>116</v>
      </c>
      <c r="C1204" t="s">
        <v>750</v>
      </c>
      <c r="D1204" t="s">
        <v>61</v>
      </c>
      <c r="E1204" t="s">
        <v>163</v>
      </c>
      <c r="F1204" t="s">
        <v>163</v>
      </c>
      <c r="G1204" t="s">
        <v>203</v>
      </c>
      <c r="H1204" t="s">
        <v>203</v>
      </c>
      <c r="I1204">
        <v>2011.0</v>
      </c>
      <c r="J1204">
        <v>394050.0</v>
      </c>
      <c r="K1204">
        <v>16461.0</v>
      </c>
      <c r="L1204">
        <v>4.665753425</v>
      </c>
      <c r="M1204">
        <v>1.0</v>
      </c>
      <c r="N1204" t="s">
        <v>16</v>
      </c>
    </row>
    <row r="1205">
      <c r="A1205" s="29">
        <v>42370.0</v>
      </c>
      <c r="B1205" t="s">
        <v>186</v>
      </c>
      <c r="C1205" t="s">
        <v>879</v>
      </c>
      <c r="D1205" t="s">
        <v>61</v>
      </c>
      <c r="E1205" t="s">
        <v>216</v>
      </c>
      <c r="F1205" t="s">
        <v>216</v>
      </c>
      <c r="G1205" t="s">
        <v>203</v>
      </c>
      <c r="H1205" t="s">
        <v>203</v>
      </c>
      <c r="I1205">
        <v>2009.0</v>
      </c>
      <c r="J1205">
        <v>394050.0</v>
      </c>
      <c r="K1205">
        <v>68718.0</v>
      </c>
      <c r="L1205">
        <v>6.0</v>
      </c>
      <c r="M1205">
        <v>2.0</v>
      </c>
      <c r="N1205" t="s">
        <v>16</v>
      </c>
    </row>
    <row r="1206">
      <c r="A1206" s="29">
        <v>42370.0</v>
      </c>
      <c r="B1206" t="s">
        <v>148</v>
      </c>
      <c r="C1206">
        <v>335.0</v>
      </c>
      <c r="D1206" t="s">
        <v>61</v>
      </c>
      <c r="E1206" t="s">
        <v>240</v>
      </c>
      <c r="F1206" t="s">
        <v>240</v>
      </c>
      <c r="G1206" t="s">
        <v>147</v>
      </c>
      <c r="H1206" t="s">
        <v>147</v>
      </c>
      <c r="I1206">
        <v>2009.0</v>
      </c>
      <c r="J1206">
        <v>394050.0</v>
      </c>
      <c r="K1206">
        <v>45952.08761</v>
      </c>
      <c r="L1206">
        <v>5.744010951</v>
      </c>
      <c r="M1206">
        <v>2.0</v>
      </c>
      <c r="N1206" t="s">
        <v>16</v>
      </c>
    </row>
    <row r="1207">
      <c r="A1207" s="29">
        <v>42370.0</v>
      </c>
      <c r="B1207" t="s">
        <v>116</v>
      </c>
      <c r="C1207" t="s">
        <v>880</v>
      </c>
      <c r="D1207" t="s">
        <v>61</v>
      </c>
      <c r="E1207" t="s">
        <v>881</v>
      </c>
      <c r="F1207" t="s">
        <v>881</v>
      </c>
      <c r="G1207" t="s">
        <v>203</v>
      </c>
      <c r="H1207" t="s">
        <v>203</v>
      </c>
      <c r="I1207">
        <v>2014.0</v>
      </c>
      <c r="J1207">
        <v>394050.0</v>
      </c>
      <c r="K1207">
        <v>18171.0</v>
      </c>
      <c r="L1207">
        <v>1.591780822</v>
      </c>
      <c r="M1207">
        <v>2.0</v>
      </c>
      <c r="N1207" t="s">
        <v>16</v>
      </c>
    </row>
    <row r="1208">
      <c r="A1208" s="29">
        <v>42370.0</v>
      </c>
      <c r="B1208" t="s">
        <v>261</v>
      </c>
      <c r="C1208" t="s">
        <v>882</v>
      </c>
      <c r="D1208" t="s">
        <v>61</v>
      </c>
      <c r="E1208" t="s">
        <v>163</v>
      </c>
      <c r="F1208" t="s">
        <v>163</v>
      </c>
      <c r="G1208" t="s">
        <v>536</v>
      </c>
      <c r="H1208" t="s">
        <v>536</v>
      </c>
      <c r="I1208">
        <v>2013.0</v>
      </c>
      <c r="J1208">
        <v>393764.0</v>
      </c>
      <c r="K1208">
        <v>40000.0</v>
      </c>
      <c r="L1208">
        <v>2.0</v>
      </c>
      <c r="M1208">
        <v>1.0</v>
      </c>
      <c r="N1208" t="s">
        <v>16</v>
      </c>
    </row>
    <row r="1209">
      <c r="A1209" s="29">
        <v>42370.0</v>
      </c>
      <c r="B1209" t="s">
        <v>261</v>
      </c>
      <c r="C1209" t="s">
        <v>883</v>
      </c>
      <c r="D1209" t="s">
        <v>61</v>
      </c>
      <c r="E1209" t="s">
        <v>163</v>
      </c>
      <c r="F1209" t="s">
        <v>163</v>
      </c>
      <c r="G1209" t="s">
        <v>147</v>
      </c>
      <c r="H1209" t="s">
        <v>147</v>
      </c>
      <c r="I1209">
        <v>2009.0</v>
      </c>
      <c r="J1209">
        <v>393710.2176</v>
      </c>
      <c r="K1209">
        <v>40000.0</v>
      </c>
      <c r="L1209">
        <v>6.0</v>
      </c>
      <c r="M1209">
        <v>1.0</v>
      </c>
      <c r="N1209" t="s">
        <v>16</v>
      </c>
    </row>
    <row r="1210">
      <c r="A1210" s="29">
        <v>42370.0</v>
      </c>
      <c r="B1210" t="s">
        <v>261</v>
      </c>
      <c r="C1210" t="s">
        <v>884</v>
      </c>
      <c r="D1210" t="s">
        <v>61</v>
      </c>
      <c r="E1210" t="s">
        <v>163</v>
      </c>
      <c r="F1210" t="s">
        <v>163</v>
      </c>
      <c r="G1210" t="s">
        <v>536</v>
      </c>
      <c r="H1210" t="s">
        <v>536</v>
      </c>
      <c r="I1210">
        <v>2014.0</v>
      </c>
      <c r="J1210">
        <v>393666.7307</v>
      </c>
      <c r="K1210">
        <v>70000.0</v>
      </c>
      <c r="L1210">
        <v>1.0</v>
      </c>
      <c r="M1210">
        <v>1.0</v>
      </c>
      <c r="N1210" t="s">
        <v>16</v>
      </c>
    </row>
    <row r="1211">
      <c r="A1211" s="29">
        <v>42370.0</v>
      </c>
      <c r="B1211" t="s">
        <v>261</v>
      </c>
      <c r="C1211" t="s">
        <v>885</v>
      </c>
      <c r="D1211" t="s">
        <v>61</v>
      </c>
      <c r="E1211" t="s">
        <v>163</v>
      </c>
      <c r="F1211" t="s">
        <v>163</v>
      </c>
      <c r="G1211" t="s">
        <v>298</v>
      </c>
      <c r="H1211" t="s">
        <v>298</v>
      </c>
      <c r="I1211">
        <v>2011.0</v>
      </c>
      <c r="J1211">
        <v>393659.5731</v>
      </c>
      <c r="K1211">
        <v>80000.0</v>
      </c>
      <c r="L1211">
        <v>4.0</v>
      </c>
      <c r="M1211">
        <v>1.0</v>
      </c>
      <c r="N1211" t="s">
        <v>16</v>
      </c>
    </row>
    <row r="1212">
      <c r="A1212" s="29">
        <v>42370.0</v>
      </c>
      <c r="B1212" t="s">
        <v>148</v>
      </c>
      <c r="C1212">
        <v>272.0</v>
      </c>
      <c r="D1212" t="s">
        <v>61</v>
      </c>
      <c r="E1212" t="s">
        <v>163</v>
      </c>
      <c r="F1212" t="s">
        <v>163</v>
      </c>
      <c r="G1212" t="s">
        <v>203</v>
      </c>
      <c r="H1212" t="s">
        <v>203</v>
      </c>
      <c r="I1212">
        <v>2009.0</v>
      </c>
      <c r="J1212">
        <v>393500.0</v>
      </c>
      <c r="K1212">
        <v>42140.99931</v>
      </c>
      <c r="L1212">
        <v>5.267624914</v>
      </c>
      <c r="M1212">
        <v>2.0</v>
      </c>
      <c r="N1212" t="s">
        <v>16</v>
      </c>
    </row>
    <row r="1213">
      <c r="A1213" s="29">
        <v>42370.0</v>
      </c>
      <c r="B1213" t="s">
        <v>261</v>
      </c>
      <c r="C1213" t="s">
        <v>886</v>
      </c>
      <c r="D1213" t="s">
        <v>61</v>
      </c>
      <c r="E1213" t="s">
        <v>163</v>
      </c>
      <c r="F1213" t="s">
        <v>163</v>
      </c>
      <c r="G1213" t="s">
        <v>203</v>
      </c>
      <c r="H1213" t="s">
        <v>203</v>
      </c>
      <c r="I1213">
        <v>2015.0</v>
      </c>
      <c r="J1213">
        <v>393346.9876</v>
      </c>
      <c r="K1213">
        <v>130000.0</v>
      </c>
      <c r="L1213">
        <v>0.0</v>
      </c>
      <c r="M1213">
        <v>1.0</v>
      </c>
      <c r="N1213" t="s">
        <v>16</v>
      </c>
    </row>
    <row r="1214">
      <c r="A1214" s="29">
        <v>42370.0</v>
      </c>
      <c r="B1214" t="s">
        <v>261</v>
      </c>
      <c r="C1214" t="s">
        <v>887</v>
      </c>
      <c r="D1214" t="s">
        <v>61</v>
      </c>
      <c r="E1214" t="s">
        <v>163</v>
      </c>
      <c r="F1214" t="s">
        <v>163</v>
      </c>
      <c r="G1214" t="s">
        <v>203</v>
      </c>
      <c r="H1214" t="s">
        <v>203</v>
      </c>
      <c r="I1214">
        <v>2011.0</v>
      </c>
      <c r="J1214">
        <v>393041.7792</v>
      </c>
      <c r="K1214">
        <v>50000.0</v>
      </c>
      <c r="L1214">
        <v>4.0</v>
      </c>
      <c r="M1214">
        <v>1.0</v>
      </c>
      <c r="N1214" t="s">
        <v>16</v>
      </c>
    </row>
    <row r="1215">
      <c r="A1215" s="29">
        <v>42370.0</v>
      </c>
      <c r="B1215" t="s">
        <v>261</v>
      </c>
      <c r="C1215" t="s">
        <v>888</v>
      </c>
      <c r="D1215" t="s">
        <v>61</v>
      </c>
      <c r="E1215" t="s">
        <v>163</v>
      </c>
      <c r="F1215" t="s">
        <v>163</v>
      </c>
      <c r="G1215" t="s">
        <v>341</v>
      </c>
      <c r="H1215" t="s">
        <v>341</v>
      </c>
      <c r="I1215">
        <v>2015.0</v>
      </c>
      <c r="J1215">
        <v>392992.9753</v>
      </c>
      <c r="K1215">
        <v>140000.0</v>
      </c>
      <c r="L1215">
        <v>0.0</v>
      </c>
      <c r="M1215">
        <v>1.0</v>
      </c>
      <c r="N1215" t="s">
        <v>16</v>
      </c>
    </row>
    <row r="1216">
      <c r="A1216" s="29">
        <v>42370.0</v>
      </c>
      <c r="B1216" t="s">
        <v>261</v>
      </c>
      <c r="C1216" t="s">
        <v>889</v>
      </c>
      <c r="D1216" t="s">
        <v>61</v>
      </c>
      <c r="E1216" t="s">
        <v>163</v>
      </c>
      <c r="F1216" t="s">
        <v>163</v>
      </c>
      <c r="G1216" t="s">
        <v>536</v>
      </c>
      <c r="H1216" t="s">
        <v>536</v>
      </c>
      <c r="I1216">
        <v>2012.0</v>
      </c>
      <c r="J1216">
        <v>392700.0</v>
      </c>
      <c r="K1216">
        <v>10000.0</v>
      </c>
      <c r="L1216">
        <v>3.0</v>
      </c>
      <c r="M1216">
        <v>1.0</v>
      </c>
      <c r="N1216" t="s">
        <v>16</v>
      </c>
    </row>
    <row r="1217">
      <c r="A1217" s="29">
        <v>42370.0</v>
      </c>
      <c r="B1217" t="s">
        <v>261</v>
      </c>
      <c r="C1217" t="s">
        <v>890</v>
      </c>
      <c r="D1217" t="s">
        <v>61</v>
      </c>
      <c r="E1217" t="s">
        <v>163</v>
      </c>
      <c r="F1217" t="s">
        <v>163</v>
      </c>
      <c r="G1217" t="s">
        <v>341</v>
      </c>
      <c r="H1217" t="s">
        <v>341</v>
      </c>
      <c r="I1217">
        <v>2010.0</v>
      </c>
      <c r="J1217">
        <v>392252.84</v>
      </c>
      <c r="K1217">
        <v>30000.0</v>
      </c>
      <c r="L1217">
        <v>5.0</v>
      </c>
      <c r="M1217">
        <v>1.0</v>
      </c>
      <c r="N1217" t="s">
        <v>16</v>
      </c>
    </row>
    <row r="1218">
      <c r="A1218" s="29">
        <v>42370.0</v>
      </c>
      <c r="B1218" t="s">
        <v>261</v>
      </c>
      <c r="C1218" t="s">
        <v>891</v>
      </c>
      <c r="D1218" t="s">
        <v>61</v>
      </c>
      <c r="E1218" t="s">
        <v>163</v>
      </c>
      <c r="F1218" t="s">
        <v>163</v>
      </c>
      <c r="G1218" t="s">
        <v>203</v>
      </c>
      <c r="H1218" t="s">
        <v>203</v>
      </c>
      <c r="I1218">
        <v>2014.0</v>
      </c>
      <c r="J1218">
        <v>392143.8191</v>
      </c>
      <c r="K1218">
        <v>120000.0</v>
      </c>
      <c r="L1218">
        <v>1.0</v>
      </c>
      <c r="M1218">
        <v>1.0</v>
      </c>
      <c r="N1218" t="s">
        <v>16</v>
      </c>
    </row>
    <row r="1219">
      <c r="A1219" s="29">
        <v>42370.0</v>
      </c>
      <c r="B1219" t="s">
        <v>261</v>
      </c>
      <c r="C1219" t="s">
        <v>892</v>
      </c>
      <c r="D1219" t="s">
        <v>61</v>
      </c>
      <c r="E1219" t="s">
        <v>163</v>
      </c>
      <c r="F1219" t="s">
        <v>163</v>
      </c>
      <c r="G1219" t="s">
        <v>147</v>
      </c>
      <c r="H1219" t="s">
        <v>147</v>
      </c>
      <c r="I1219">
        <v>2013.0</v>
      </c>
      <c r="J1219">
        <v>391944.7704</v>
      </c>
      <c r="K1219">
        <v>140000.0</v>
      </c>
      <c r="L1219">
        <v>2.0</v>
      </c>
      <c r="M1219">
        <v>1.0</v>
      </c>
      <c r="N1219" t="s">
        <v>16</v>
      </c>
    </row>
    <row r="1220">
      <c r="A1220" s="29">
        <v>42370.0</v>
      </c>
      <c r="B1220" t="s">
        <v>148</v>
      </c>
      <c r="C1220">
        <v>217.0</v>
      </c>
      <c r="D1220" t="s">
        <v>61</v>
      </c>
      <c r="E1220" t="s">
        <v>240</v>
      </c>
      <c r="F1220" t="s">
        <v>240</v>
      </c>
      <c r="G1220" t="s">
        <v>147</v>
      </c>
      <c r="H1220" t="s">
        <v>147</v>
      </c>
      <c r="I1220">
        <v>2010.0</v>
      </c>
      <c r="J1220">
        <v>391830.0</v>
      </c>
      <c r="K1220">
        <v>37519.50718</v>
      </c>
      <c r="L1220">
        <v>4.689938398</v>
      </c>
      <c r="M1220">
        <v>1.0</v>
      </c>
      <c r="N1220" t="s">
        <v>16</v>
      </c>
    </row>
    <row r="1221">
      <c r="A1221" s="29">
        <v>42370.0</v>
      </c>
      <c r="B1221" t="s">
        <v>261</v>
      </c>
      <c r="C1221" t="s">
        <v>893</v>
      </c>
      <c r="D1221" t="s">
        <v>61</v>
      </c>
      <c r="E1221" t="s">
        <v>163</v>
      </c>
      <c r="F1221" t="s">
        <v>163</v>
      </c>
      <c r="G1221" t="s">
        <v>341</v>
      </c>
      <c r="H1221" t="s">
        <v>341</v>
      </c>
      <c r="I1221">
        <v>2014.0</v>
      </c>
      <c r="J1221">
        <v>391790.8896</v>
      </c>
      <c r="K1221">
        <v>130000.0</v>
      </c>
      <c r="L1221">
        <v>1.0</v>
      </c>
      <c r="M1221">
        <v>1.0</v>
      </c>
      <c r="N1221" t="s">
        <v>16</v>
      </c>
    </row>
    <row r="1222">
      <c r="A1222" s="29">
        <v>42370.0</v>
      </c>
      <c r="B1222" t="s">
        <v>261</v>
      </c>
      <c r="C1222" t="s">
        <v>894</v>
      </c>
      <c r="D1222" t="s">
        <v>61</v>
      </c>
      <c r="E1222" t="s">
        <v>163</v>
      </c>
      <c r="F1222" t="s">
        <v>163</v>
      </c>
      <c r="G1222" t="s">
        <v>147</v>
      </c>
      <c r="H1222" t="s">
        <v>147</v>
      </c>
      <c r="I1222">
        <v>2008.0</v>
      </c>
      <c r="J1222">
        <v>391165.92</v>
      </c>
      <c r="K1222">
        <v>10000.0</v>
      </c>
      <c r="L1222">
        <v>7.0</v>
      </c>
      <c r="M1222">
        <v>1.0</v>
      </c>
      <c r="N1222" t="s">
        <v>16</v>
      </c>
    </row>
    <row r="1223">
      <c r="A1223" s="29">
        <v>42370.0</v>
      </c>
      <c r="B1223" t="s">
        <v>261</v>
      </c>
      <c r="C1223" t="s">
        <v>895</v>
      </c>
      <c r="D1223" t="s">
        <v>61</v>
      </c>
      <c r="E1223" t="s">
        <v>163</v>
      </c>
      <c r="F1223" t="s">
        <v>163</v>
      </c>
      <c r="G1223" t="s">
        <v>147</v>
      </c>
      <c r="H1223" t="s">
        <v>147</v>
      </c>
      <c r="I1223">
        <v>2012.0</v>
      </c>
      <c r="J1223">
        <v>391163.4595</v>
      </c>
      <c r="K1223">
        <v>120000.0</v>
      </c>
      <c r="L1223">
        <v>3.0</v>
      </c>
      <c r="M1223">
        <v>1.0</v>
      </c>
      <c r="N1223" t="s">
        <v>16</v>
      </c>
    </row>
    <row r="1224">
      <c r="A1224" s="29">
        <v>42370.0</v>
      </c>
      <c r="B1224" t="s">
        <v>148</v>
      </c>
      <c r="C1224">
        <v>7.0</v>
      </c>
      <c r="D1224" t="s">
        <v>91</v>
      </c>
      <c r="E1224" t="s">
        <v>813</v>
      </c>
      <c r="F1224" t="s">
        <v>813</v>
      </c>
      <c r="G1224" t="s">
        <v>847</v>
      </c>
      <c r="H1224" t="s">
        <v>847</v>
      </c>
      <c r="I1224">
        <v>2013.0</v>
      </c>
      <c r="J1224">
        <v>391000.0</v>
      </c>
      <c r="K1224">
        <v>11148.52841</v>
      </c>
      <c r="L1224">
        <v>1.393566051</v>
      </c>
      <c r="M1224">
        <v>1.0</v>
      </c>
      <c r="N1224" t="s">
        <v>16</v>
      </c>
    </row>
    <row r="1225">
      <c r="A1225" s="29">
        <v>42370.0</v>
      </c>
      <c r="B1225" t="s">
        <v>261</v>
      </c>
      <c r="C1225" t="s">
        <v>896</v>
      </c>
      <c r="D1225" t="s">
        <v>61</v>
      </c>
      <c r="E1225" t="s">
        <v>163</v>
      </c>
      <c r="F1225" t="s">
        <v>163</v>
      </c>
      <c r="G1225" t="s">
        <v>298</v>
      </c>
      <c r="H1225" t="s">
        <v>298</v>
      </c>
      <c r="I1225">
        <v>2009.0</v>
      </c>
      <c r="J1225">
        <v>390600.0</v>
      </c>
      <c r="K1225">
        <v>20000.0</v>
      </c>
      <c r="L1225">
        <v>6.0</v>
      </c>
      <c r="M1225">
        <v>1.0</v>
      </c>
      <c r="N1225" t="s">
        <v>16</v>
      </c>
    </row>
    <row r="1226">
      <c r="A1226" s="29">
        <v>42370.0</v>
      </c>
      <c r="B1226" t="s">
        <v>20</v>
      </c>
      <c r="C1226">
        <v>67438.0</v>
      </c>
      <c r="D1226" t="s">
        <v>13</v>
      </c>
      <c r="E1226" t="s">
        <v>168</v>
      </c>
      <c r="F1226" t="s">
        <v>168</v>
      </c>
      <c r="G1226" t="s">
        <v>524</v>
      </c>
      <c r="H1226" t="s">
        <v>524</v>
      </c>
      <c r="I1226">
        <v>2011.0</v>
      </c>
      <c r="J1226">
        <v>390000.0</v>
      </c>
      <c r="K1226">
        <v>73249.0</v>
      </c>
      <c r="L1226">
        <v>4.0</v>
      </c>
      <c r="M1226">
        <v>1.0</v>
      </c>
      <c r="N1226" t="s">
        <v>16</v>
      </c>
    </row>
    <row r="1227">
      <c r="A1227" s="29">
        <v>42370.0</v>
      </c>
      <c r="B1227" t="s">
        <v>186</v>
      </c>
      <c r="C1227" t="s">
        <v>877</v>
      </c>
      <c r="D1227" t="s">
        <v>61</v>
      </c>
      <c r="E1227" t="s">
        <v>245</v>
      </c>
      <c r="F1227" t="s">
        <v>245</v>
      </c>
      <c r="G1227" t="s">
        <v>143</v>
      </c>
      <c r="H1227" t="s">
        <v>143</v>
      </c>
      <c r="I1227">
        <v>2012.0</v>
      </c>
      <c r="J1227">
        <v>390000.0</v>
      </c>
      <c r="K1227">
        <v>50972.0</v>
      </c>
      <c r="L1227">
        <v>3.0</v>
      </c>
      <c r="M1227">
        <v>1.0</v>
      </c>
      <c r="N1227" t="s">
        <v>16</v>
      </c>
    </row>
    <row r="1228">
      <c r="A1228" s="29">
        <v>42370.0</v>
      </c>
      <c r="B1228" t="s">
        <v>148</v>
      </c>
      <c r="C1228">
        <v>186.0</v>
      </c>
      <c r="D1228" t="s">
        <v>61</v>
      </c>
      <c r="E1228" t="s">
        <v>245</v>
      </c>
      <c r="F1228" t="s">
        <v>245</v>
      </c>
      <c r="G1228" t="s">
        <v>341</v>
      </c>
      <c r="H1228" t="s">
        <v>341</v>
      </c>
      <c r="I1228">
        <v>2010.0</v>
      </c>
      <c r="J1228">
        <v>390000.0</v>
      </c>
      <c r="K1228">
        <v>35438.74059</v>
      </c>
      <c r="L1228">
        <v>4.429842574</v>
      </c>
      <c r="M1228">
        <v>1.0</v>
      </c>
      <c r="N1228" t="s">
        <v>16</v>
      </c>
    </row>
    <row r="1229">
      <c r="A1229" s="29">
        <v>42370.0</v>
      </c>
      <c r="B1229" t="s">
        <v>186</v>
      </c>
      <c r="C1229" t="s">
        <v>868</v>
      </c>
      <c r="D1229" t="s">
        <v>61</v>
      </c>
      <c r="E1229" t="s">
        <v>622</v>
      </c>
      <c r="F1229" t="s">
        <v>622</v>
      </c>
      <c r="G1229" t="s">
        <v>203</v>
      </c>
      <c r="H1229" t="s">
        <v>203</v>
      </c>
      <c r="I1229">
        <v>2014.0</v>
      </c>
      <c r="J1229">
        <v>390000.0</v>
      </c>
      <c r="K1229">
        <v>11162.0</v>
      </c>
      <c r="L1229">
        <v>1.0</v>
      </c>
      <c r="M1229">
        <v>1.0</v>
      </c>
      <c r="N1229" t="s">
        <v>16</v>
      </c>
    </row>
    <row r="1230">
      <c r="A1230" s="29">
        <v>42370.0</v>
      </c>
      <c r="B1230" t="s">
        <v>116</v>
      </c>
      <c r="C1230" t="s">
        <v>849</v>
      </c>
      <c r="D1230" t="s">
        <v>61</v>
      </c>
      <c r="E1230" t="s">
        <v>622</v>
      </c>
      <c r="F1230" t="s">
        <v>622</v>
      </c>
      <c r="G1230" t="s">
        <v>203</v>
      </c>
      <c r="H1230" t="s">
        <v>203</v>
      </c>
      <c r="I1230">
        <v>2013.0</v>
      </c>
      <c r="J1230">
        <v>390000.0</v>
      </c>
      <c r="K1230">
        <v>17475.0</v>
      </c>
      <c r="L1230">
        <v>2.906849315</v>
      </c>
      <c r="M1230">
        <v>2.0</v>
      </c>
      <c r="N1230" t="s">
        <v>16</v>
      </c>
    </row>
    <row r="1231">
      <c r="A1231" s="29">
        <v>42370.0</v>
      </c>
      <c r="B1231" t="s">
        <v>116</v>
      </c>
      <c r="C1231" t="s">
        <v>825</v>
      </c>
      <c r="D1231" t="s">
        <v>61</v>
      </c>
      <c r="E1231" t="s">
        <v>163</v>
      </c>
      <c r="F1231" t="s">
        <v>163</v>
      </c>
      <c r="G1231" t="s">
        <v>143</v>
      </c>
      <c r="H1231" t="s">
        <v>143</v>
      </c>
      <c r="I1231">
        <v>2010.0</v>
      </c>
      <c r="J1231">
        <v>390000.0</v>
      </c>
      <c r="K1231">
        <v>80752.0</v>
      </c>
      <c r="L1231">
        <v>5.695890411</v>
      </c>
      <c r="M1231">
        <v>2.0</v>
      </c>
      <c r="N1231" t="s">
        <v>16</v>
      </c>
    </row>
    <row r="1232">
      <c r="A1232" s="29">
        <v>42370.0</v>
      </c>
      <c r="B1232" t="s">
        <v>116</v>
      </c>
      <c r="C1232" t="s">
        <v>897</v>
      </c>
      <c r="D1232" t="s">
        <v>61</v>
      </c>
      <c r="E1232" t="s">
        <v>163</v>
      </c>
      <c r="F1232" t="s">
        <v>163</v>
      </c>
      <c r="G1232" t="s">
        <v>203</v>
      </c>
      <c r="H1232" t="s">
        <v>203</v>
      </c>
      <c r="I1232">
        <v>2011.0</v>
      </c>
      <c r="J1232">
        <v>390000.0</v>
      </c>
      <c r="K1232">
        <v>61810.0</v>
      </c>
      <c r="L1232">
        <v>4.534246575</v>
      </c>
      <c r="M1232">
        <v>2.0</v>
      </c>
      <c r="N1232" t="s">
        <v>16</v>
      </c>
    </row>
    <row r="1233">
      <c r="A1233" s="29">
        <v>42370.0</v>
      </c>
      <c r="B1233" t="s">
        <v>116</v>
      </c>
      <c r="C1233" t="s">
        <v>817</v>
      </c>
      <c r="D1233" t="s">
        <v>61</v>
      </c>
      <c r="E1233" t="s">
        <v>163</v>
      </c>
      <c r="F1233" t="s">
        <v>163</v>
      </c>
      <c r="G1233" t="s">
        <v>203</v>
      </c>
      <c r="H1233" t="s">
        <v>203</v>
      </c>
      <c r="I1233">
        <v>2010.0</v>
      </c>
      <c r="J1233">
        <v>390000.0</v>
      </c>
      <c r="K1233">
        <v>59128.0</v>
      </c>
      <c r="L1233">
        <v>5.871232877</v>
      </c>
      <c r="M1233">
        <v>2.0</v>
      </c>
      <c r="N1233" t="s">
        <v>16</v>
      </c>
    </row>
    <row r="1234">
      <c r="A1234" s="29">
        <v>42370.0</v>
      </c>
      <c r="B1234" t="s">
        <v>148</v>
      </c>
      <c r="C1234">
        <v>315.0</v>
      </c>
      <c r="D1234" t="s">
        <v>61</v>
      </c>
      <c r="E1234" t="s">
        <v>145</v>
      </c>
      <c r="F1234" t="s">
        <v>145</v>
      </c>
      <c r="G1234" t="s">
        <v>203</v>
      </c>
      <c r="H1234" t="s">
        <v>203</v>
      </c>
      <c r="I1234">
        <v>2009.0</v>
      </c>
      <c r="J1234">
        <v>390000.0</v>
      </c>
      <c r="K1234">
        <v>44725.53046</v>
      </c>
      <c r="L1234">
        <v>5.590691307</v>
      </c>
      <c r="M1234">
        <v>2.0</v>
      </c>
      <c r="N1234" t="s">
        <v>16</v>
      </c>
    </row>
    <row r="1235">
      <c r="A1235" s="29">
        <v>42370.0</v>
      </c>
      <c r="B1235" t="s">
        <v>148</v>
      </c>
      <c r="C1235">
        <v>435.0</v>
      </c>
      <c r="D1235" t="s">
        <v>61</v>
      </c>
      <c r="E1235" t="s">
        <v>145</v>
      </c>
      <c r="F1235" t="s">
        <v>145</v>
      </c>
      <c r="G1235" t="s">
        <v>111</v>
      </c>
      <c r="H1235" t="s">
        <v>111</v>
      </c>
      <c r="I1235">
        <v>2008.0</v>
      </c>
      <c r="J1235">
        <v>390000.0</v>
      </c>
      <c r="K1235">
        <v>80722.79261</v>
      </c>
      <c r="L1235">
        <v>6.726899384</v>
      </c>
      <c r="M1235">
        <v>2.0</v>
      </c>
      <c r="N1235" t="s">
        <v>16</v>
      </c>
    </row>
    <row r="1236">
      <c r="A1236" s="29">
        <v>42370.0</v>
      </c>
      <c r="B1236" t="s">
        <v>116</v>
      </c>
      <c r="C1236" t="s">
        <v>767</v>
      </c>
      <c r="D1236" t="s">
        <v>61</v>
      </c>
      <c r="E1236" t="s">
        <v>240</v>
      </c>
      <c r="F1236" t="s">
        <v>240</v>
      </c>
      <c r="G1236" t="s">
        <v>111</v>
      </c>
      <c r="H1236" t="s">
        <v>111</v>
      </c>
      <c r="I1236">
        <v>2011.0</v>
      </c>
      <c r="J1236">
        <v>390000.0</v>
      </c>
      <c r="K1236">
        <v>115110.0</v>
      </c>
      <c r="L1236">
        <v>4.704109589</v>
      </c>
      <c r="M1236">
        <v>2.0</v>
      </c>
      <c r="N1236" t="s">
        <v>16</v>
      </c>
    </row>
    <row r="1237">
      <c r="A1237" s="29">
        <v>42370.0</v>
      </c>
      <c r="B1237" t="s">
        <v>148</v>
      </c>
      <c r="C1237">
        <v>420.0</v>
      </c>
      <c r="D1237" t="s">
        <v>61</v>
      </c>
      <c r="E1237" t="s">
        <v>240</v>
      </c>
      <c r="F1237" t="s">
        <v>240</v>
      </c>
      <c r="G1237" t="s">
        <v>147</v>
      </c>
      <c r="H1237" t="s">
        <v>147</v>
      </c>
      <c r="I1237">
        <v>2008.0</v>
      </c>
      <c r="J1237">
        <v>390000.0</v>
      </c>
      <c r="K1237">
        <v>52939.08282</v>
      </c>
      <c r="L1237">
        <v>6.617385352</v>
      </c>
      <c r="M1237">
        <v>2.0</v>
      </c>
      <c r="N1237" t="s">
        <v>16</v>
      </c>
    </row>
    <row r="1238">
      <c r="A1238" s="29">
        <v>42370.0</v>
      </c>
      <c r="B1238" t="s">
        <v>20</v>
      </c>
      <c r="C1238">
        <v>80705.0</v>
      </c>
      <c r="D1238" t="s">
        <v>64</v>
      </c>
      <c r="E1238" t="s">
        <v>98</v>
      </c>
      <c r="F1238" t="s">
        <v>98</v>
      </c>
      <c r="G1238" t="s">
        <v>280</v>
      </c>
      <c r="H1238" t="s">
        <v>280</v>
      </c>
      <c r="I1238">
        <v>2011.0</v>
      </c>
      <c r="J1238">
        <v>390000.0</v>
      </c>
      <c r="K1238">
        <v>32818.0</v>
      </c>
      <c r="L1238">
        <v>5.0</v>
      </c>
      <c r="M1238">
        <v>3.0</v>
      </c>
      <c r="N1238" t="s">
        <v>16</v>
      </c>
    </row>
    <row r="1239">
      <c r="A1239" s="29">
        <v>42370.0</v>
      </c>
      <c r="B1239" t="s">
        <v>148</v>
      </c>
      <c r="C1239">
        <v>360.0</v>
      </c>
      <c r="D1239" t="s">
        <v>61</v>
      </c>
      <c r="E1239" t="s">
        <v>145</v>
      </c>
      <c r="F1239" t="s">
        <v>145</v>
      </c>
      <c r="G1239" t="s">
        <v>203</v>
      </c>
      <c r="H1239" t="s">
        <v>203</v>
      </c>
      <c r="I1239">
        <v>2009.0</v>
      </c>
      <c r="J1239">
        <v>389610.0</v>
      </c>
      <c r="K1239">
        <v>47003.42231</v>
      </c>
      <c r="L1239">
        <v>5.875427789</v>
      </c>
      <c r="M1239">
        <v>2.0</v>
      </c>
      <c r="N1239" t="s">
        <v>16</v>
      </c>
    </row>
    <row r="1240">
      <c r="A1240" s="29">
        <v>42370.0</v>
      </c>
      <c r="B1240" t="s">
        <v>261</v>
      </c>
      <c r="C1240" t="s">
        <v>898</v>
      </c>
      <c r="D1240" t="s">
        <v>61</v>
      </c>
      <c r="E1240" t="s">
        <v>163</v>
      </c>
      <c r="F1240" t="s">
        <v>163</v>
      </c>
      <c r="G1240" t="s">
        <v>298</v>
      </c>
      <c r="H1240" t="s">
        <v>298</v>
      </c>
      <c r="I1240">
        <v>2010.0</v>
      </c>
      <c r="J1240">
        <v>389331.6003</v>
      </c>
      <c r="K1240">
        <v>60000.0</v>
      </c>
      <c r="L1240">
        <v>5.0</v>
      </c>
      <c r="M1240">
        <v>1.0</v>
      </c>
      <c r="N1240" t="s">
        <v>16</v>
      </c>
    </row>
    <row r="1241">
      <c r="A1241" s="29">
        <v>42370.0</v>
      </c>
      <c r="B1241" t="s">
        <v>261</v>
      </c>
      <c r="C1241" t="s">
        <v>899</v>
      </c>
      <c r="D1241" t="s">
        <v>61</v>
      </c>
      <c r="E1241" t="s">
        <v>163</v>
      </c>
      <c r="F1241" t="s">
        <v>163</v>
      </c>
      <c r="G1241" t="s">
        <v>298</v>
      </c>
      <c r="H1241" t="s">
        <v>298</v>
      </c>
      <c r="I1241">
        <v>2014.0</v>
      </c>
      <c r="J1241">
        <v>388752.4444</v>
      </c>
      <c r="K1241">
        <v>150000.0</v>
      </c>
      <c r="L1241">
        <v>1.0</v>
      </c>
      <c r="M1241">
        <v>1.0</v>
      </c>
      <c r="N1241" t="s">
        <v>16</v>
      </c>
    </row>
    <row r="1242">
      <c r="A1242" s="29">
        <v>42370.0</v>
      </c>
      <c r="B1242" t="s">
        <v>261</v>
      </c>
      <c r="C1242" t="s">
        <v>900</v>
      </c>
      <c r="D1242" t="s">
        <v>61</v>
      </c>
      <c r="E1242" t="s">
        <v>163</v>
      </c>
      <c r="F1242" t="s">
        <v>163</v>
      </c>
      <c r="G1242" t="s">
        <v>147</v>
      </c>
      <c r="H1242" t="s">
        <v>147</v>
      </c>
      <c r="I1242">
        <v>2011.0</v>
      </c>
      <c r="J1242">
        <v>388737.6287</v>
      </c>
      <c r="K1242" s="33">
        <v>100000.0</v>
      </c>
      <c r="L1242">
        <v>4.0</v>
      </c>
      <c r="M1242">
        <v>1.0</v>
      </c>
      <c r="N1242" t="s">
        <v>16</v>
      </c>
    </row>
    <row r="1243">
      <c r="A1243" s="29">
        <v>42370.0</v>
      </c>
      <c r="B1243" t="s">
        <v>261</v>
      </c>
      <c r="C1243" t="s">
        <v>901</v>
      </c>
      <c r="D1243" t="s">
        <v>61</v>
      </c>
      <c r="E1243" t="s">
        <v>163</v>
      </c>
      <c r="F1243" t="s">
        <v>163</v>
      </c>
      <c r="G1243" t="s">
        <v>203</v>
      </c>
      <c r="H1243" t="s">
        <v>203</v>
      </c>
      <c r="I1243">
        <v>2010.0</v>
      </c>
      <c r="J1243">
        <v>388600.0</v>
      </c>
      <c r="K1243">
        <v>20000.0</v>
      </c>
      <c r="L1243">
        <v>5.0</v>
      </c>
      <c r="M1243">
        <v>1.0</v>
      </c>
      <c r="N1243" t="s">
        <v>16</v>
      </c>
    </row>
    <row r="1244">
      <c r="A1244" s="29">
        <v>42370.0</v>
      </c>
      <c r="B1244" t="s">
        <v>12</v>
      </c>
      <c r="C1244">
        <v>125442.0</v>
      </c>
      <c r="D1244" t="s">
        <v>36</v>
      </c>
      <c r="E1244" t="s">
        <v>902</v>
      </c>
      <c r="F1244" t="s">
        <v>902</v>
      </c>
      <c r="G1244" t="s">
        <v>616</v>
      </c>
      <c r="H1244" t="s">
        <v>616</v>
      </c>
      <c r="I1244">
        <v>2014.0</v>
      </c>
      <c r="J1244">
        <v>388500.0</v>
      </c>
      <c r="K1244">
        <v>37878.0</v>
      </c>
      <c r="L1244">
        <v>2.0</v>
      </c>
      <c r="M1244">
        <v>1.0</v>
      </c>
      <c r="N1244" t="s">
        <v>16</v>
      </c>
    </row>
    <row r="1245">
      <c r="A1245" s="29">
        <v>42370.0</v>
      </c>
      <c r="B1245" t="s">
        <v>12</v>
      </c>
      <c r="C1245">
        <v>131404.0</v>
      </c>
      <c r="D1245" t="s">
        <v>81</v>
      </c>
      <c r="E1245" t="s">
        <v>476</v>
      </c>
      <c r="F1245" t="s">
        <v>476</v>
      </c>
      <c r="G1245" t="s">
        <v>903</v>
      </c>
      <c r="H1245" t="s">
        <v>903</v>
      </c>
      <c r="I1245">
        <v>2014.0</v>
      </c>
      <c r="J1245">
        <v>388500.0</v>
      </c>
      <c r="K1245">
        <v>20558.0</v>
      </c>
      <c r="L1245">
        <v>2.0</v>
      </c>
      <c r="M1245">
        <v>1.0</v>
      </c>
      <c r="N1245" t="s">
        <v>16</v>
      </c>
    </row>
    <row r="1246">
      <c r="A1246" s="29">
        <v>42370.0</v>
      </c>
      <c r="B1246" t="s">
        <v>186</v>
      </c>
      <c r="C1246" t="s">
        <v>904</v>
      </c>
      <c r="D1246" t="s">
        <v>61</v>
      </c>
      <c r="E1246" t="s">
        <v>598</v>
      </c>
      <c r="F1246" t="s">
        <v>598</v>
      </c>
      <c r="G1246" t="s">
        <v>203</v>
      </c>
      <c r="H1246" t="s">
        <v>203</v>
      </c>
      <c r="I1246">
        <v>2014.0</v>
      </c>
      <c r="J1246">
        <v>388500.0</v>
      </c>
      <c r="K1246">
        <v>3365.0</v>
      </c>
      <c r="L1246">
        <v>1.0</v>
      </c>
      <c r="M1246">
        <v>1.0</v>
      </c>
      <c r="N1246" t="s">
        <v>16</v>
      </c>
    </row>
    <row r="1247">
      <c r="A1247" s="29">
        <v>42370.0</v>
      </c>
      <c r="B1247" t="s">
        <v>12</v>
      </c>
      <c r="C1247">
        <v>133095.0</v>
      </c>
      <c r="D1247" t="s">
        <v>81</v>
      </c>
      <c r="E1247" t="s">
        <v>82</v>
      </c>
      <c r="F1247" t="s">
        <v>82</v>
      </c>
      <c r="G1247" t="s">
        <v>541</v>
      </c>
      <c r="H1247" t="s">
        <v>541</v>
      </c>
      <c r="I1247">
        <v>2008.0</v>
      </c>
      <c r="J1247">
        <v>388500.0</v>
      </c>
      <c r="K1247">
        <v>44692.0</v>
      </c>
      <c r="L1247">
        <v>8.0</v>
      </c>
      <c r="M1247">
        <v>2.0</v>
      </c>
      <c r="N1247" t="s">
        <v>16</v>
      </c>
    </row>
    <row r="1248">
      <c r="A1248" s="29">
        <v>42370.0</v>
      </c>
      <c r="B1248" t="s">
        <v>12</v>
      </c>
      <c r="C1248">
        <v>122915.0</v>
      </c>
      <c r="D1248" t="s">
        <v>81</v>
      </c>
      <c r="E1248" t="s">
        <v>624</v>
      </c>
      <c r="F1248" t="s">
        <v>624</v>
      </c>
      <c r="G1248" t="s">
        <v>373</v>
      </c>
      <c r="H1248" t="s">
        <v>373</v>
      </c>
      <c r="I1248">
        <v>2008.0</v>
      </c>
      <c r="J1248">
        <v>388500.0</v>
      </c>
      <c r="K1248">
        <v>63345.0</v>
      </c>
      <c r="L1248">
        <v>8.0</v>
      </c>
      <c r="M1248">
        <v>2.0</v>
      </c>
      <c r="N1248" t="s">
        <v>16</v>
      </c>
    </row>
    <row r="1249">
      <c r="A1249" s="29">
        <v>42370.0</v>
      </c>
      <c r="B1249" t="s">
        <v>12</v>
      </c>
      <c r="C1249">
        <v>126456.0</v>
      </c>
      <c r="D1249" t="s">
        <v>13</v>
      </c>
      <c r="E1249" t="s">
        <v>324</v>
      </c>
      <c r="F1249" t="s">
        <v>324</v>
      </c>
      <c r="G1249" t="s">
        <v>645</v>
      </c>
      <c r="H1249" t="s">
        <v>645</v>
      </c>
      <c r="I1249">
        <v>2011.0</v>
      </c>
      <c r="J1249">
        <v>388500.0</v>
      </c>
      <c r="K1249">
        <v>8844.0</v>
      </c>
      <c r="L1249">
        <v>5.0</v>
      </c>
      <c r="M1249">
        <v>1.0</v>
      </c>
      <c r="N1249" t="s">
        <v>16</v>
      </c>
    </row>
    <row r="1250">
      <c r="A1250" s="29">
        <v>42370.0</v>
      </c>
      <c r="B1250" t="s">
        <v>12</v>
      </c>
      <c r="C1250">
        <v>121541.0</v>
      </c>
      <c r="D1250" t="s">
        <v>25</v>
      </c>
      <c r="E1250" t="s">
        <v>374</v>
      </c>
      <c r="F1250" t="s">
        <v>374</v>
      </c>
      <c r="G1250" t="s">
        <v>905</v>
      </c>
      <c r="H1250" t="s">
        <v>905</v>
      </c>
      <c r="I1250">
        <v>2012.0</v>
      </c>
      <c r="J1250">
        <v>388500.0</v>
      </c>
      <c r="K1250">
        <v>27858.0</v>
      </c>
      <c r="L1250">
        <v>4.0</v>
      </c>
      <c r="M1250">
        <v>1.0</v>
      </c>
      <c r="N1250" t="s">
        <v>16</v>
      </c>
    </row>
    <row r="1251">
      <c r="A1251" s="29">
        <v>42370.0</v>
      </c>
      <c r="B1251" t="s">
        <v>12</v>
      </c>
      <c r="C1251">
        <v>116677.0</v>
      </c>
      <c r="D1251" t="s">
        <v>77</v>
      </c>
      <c r="E1251" t="s">
        <v>423</v>
      </c>
      <c r="F1251" t="s">
        <v>423</v>
      </c>
      <c r="G1251" t="s">
        <v>906</v>
      </c>
      <c r="H1251" t="s">
        <v>906</v>
      </c>
      <c r="I1251">
        <v>2011.0</v>
      </c>
      <c r="J1251">
        <v>388500.0</v>
      </c>
      <c r="K1251">
        <v>61444.0</v>
      </c>
      <c r="L1251">
        <v>5.0</v>
      </c>
      <c r="M1251">
        <v>1.0</v>
      </c>
      <c r="N1251" t="s">
        <v>16</v>
      </c>
    </row>
    <row r="1252">
      <c r="A1252" s="29">
        <v>42370.0</v>
      </c>
      <c r="B1252" t="s">
        <v>12</v>
      </c>
      <c r="C1252">
        <v>125197.0</v>
      </c>
      <c r="D1252" t="s">
        <v>77</v>
      </c>
      <c r="E1252" t="s">
        <v>623</v>
      </c>
      <c r="F1252" t="s">
        <v>623</v>
      </c>
      <c r="G1252" t="s">
        <v>786</v>
      </c>
      <c r="H1252" t="s">
        <v>786</v>
      </c>
      <c r="I1252">
        <v>2012.0</v>
      </c>
      <c r="J1252">
        <v>388500.0</v>
      </c>
      <c r="K1252">
        <v>28836.0</v>
      </c>
      <c r="L1252">
        <v>4.0</v>
      </c>
      <c r="M1252">
        <v>1.0</v>
      </c>
      <c r="N1252" t="s">
        <v>16</v>
      </c>
    </row>
    <row r="1253">
      <c r="A1253" s="29">
        <v>42370.0</v>
      </c>
      <c r="B1253" t="s">
        <v>12</v>
      </c>
      <c r="C1253">
        <v>122998.0</v>
      </c>
      <c r="D1253" t="s">
        <v>91</v>
      </c>
      <c r="E1253" t="s">
        <v>813</v>
      </c>
      <c r="F1253" t="s">
        <v>813</v>
      </c>
      <c r="G1253" t="s">
        <v>235</v>
      </c>
      <c r="H1253" t="s">
        <v>235</v>
      </c>
      <c r="I1253">
        <v>2011.0</v>
      </c>
      <c r="J1253">
        <v>388500.0</v>
      </c>
      <c r="K1253">
        <v>19620.0</v>
      </c>
      <c r="L1253">
        <v>5.0</v>
      </c>
      <c r="M1253">
        <v>1.0</v>
      </c>
      <c r="N1253" t="s">
        <v>16</v>
      </c>
    </row>
    <row r="1254">
      <c r="A1254" s="29">
        <v>42370.0</v>
      </c>
      <c r="B1254" t="s">
        <v>12</v>
      </c>
      <c r="C1254">
        <v>125802.0</v>
      </c>
      <c r="D1254" t="s">
        <v>91</v>
      </c>
      <c r="E1254" t="s">
        <v>907</v>
      </c>
      <c r="F1254" t="s">
        <v>907</v>
      </c>
      <c r="G1254" t="s">
        <v>235</v>
      </c>
      <c r="H1254" t="s">
        <v>235</v>
      </c>
      <c r="I1254">
        <v>2013.0</v>
      </c>
      <c r="J1254">
        <v>388500.0</v>
      </c>
      <c r="K1254">
        <v>16322.0</v>
      </c>
      <c r="L1254">
        <v>3.0</v>
      </c>
      <c r="M1254">
        <v>1.0</v>
      </c>
      <c r="N1254" t="s">
        <v>16</v>
      </c>
    </row>
    <row r="1255">
      <c r="A1255" s="29">
        <v>42370.0</v>
      </c>
      <c r="B1255" t="s">
        <v>148</v>
      </c>
      <c r="C1255">
        <v>144.0</v>
      </c>
      <c r="D1255" t="s">
        <v>91</v>
      </c>
      <c r="E1255" t="s">
        <v>813</v>
      </c>
      <c r="F1255" t="s">
        <v>813</v>
      </c>
      <c r="G1255" t="s">
        <v>235</v>
      </c>
      <c r="H1255" t="s">
        <v>235</v>
      </c>
      <c r="I1255">
        <v>2011.0</v>
      </c>
      <c r="J1255">
        <v>388500.0</v>
      </c>
      <c r="K1255">
        <v>31890.48597</v>
      </c>
      <c r="L1255">
        <v>3.986310746</v>
      </c>
      <c r="M1255">
        <v>1.0</v>
      </c>
      <c r="N1255" t="s">
        <v>16</v>
      </c>
    </row>
    <row r="1256">
      <c r="A1256" s="29">
        <v>42370.0</v>
      </c>
      <c r="B1256" t="s">
        <v>12</v>
      </c>
      <c r="C1256">
        <v>121142.0</v>
      </c>
      <c r="D1256" t="s">
        <v>91</v>
      </c>
      <c r="E1256" t="s">
        <v>234</v>
      </c>
      <c r="F1256" t="s">
        <v>234</v>
      </c>
      <c r="G1256" t="s">
        <v>304</v>
      </c>
      <c r="H1256" t="s">
        <v>304</v>
      </c>
      <c r="I1256">
        <v>2011.0</v>
      </c>
      <c r="J1256">
        <v>388500.0</v>
      </c>
      <c r="K1256">
        <v>72277.0</v>
      </c>
      <c r="L1256">
        <v>5.0</v>
      </c>
      <c r="M1256">
        <v>1.0</v>
      </c>
      <c r="N1256" t="s">
        <v>16</v>
      </c>
    </row>
    <row r="1257">
      <c r="A1257" s="29">
        <v>42370.0</v>
      </c>
      <c r="B1257" t="s">
        <v>12</v>
      </c>
      <c r="C1257">
        <v>120526.0</v>
      </c>
      <c r="D1257" t="s">
        <v>44</v>
      </c>
      <c r="E1257" t="s">
        <v>848</v>
      </c>
      <c r="F1257" t="s">
        <v>848</v>
      </c>
      <c r="G1257" t="s">
        <v>380</v>
      </c>
      <c r="H1257" t="s">
        <v>380</v>
      </c>
      <c r="I1257">
        <v>2012.0</v>
      </c>
      <c r="J1257">
        <v>388500.0</v>
      </c>
      <c r="K1257">
        <v>43424.0</v>
      </c>
      <c r="L1257">
        <v>4.0</v>
      </c>
      <c r="M1257">
        <v>1.0</v>
      </c>
      <c r="N1257" t="s">
        <v>16</v>
      </c>
    </row>
    <row r="1258">
      <c r="A1258" s="29">
        <v>42370.0</v>
      </c>
      <c r="B1258" t="s">
        <v>12</v>
      </c>
      <c r="C1258">
        <v>120377.0</v>
      </c>
      <c r="D1258" t="s">
        <v>61</v>
      </c>
      <c r="E1258" t="s">
        <v>245</v>
      </c>
      <c r="F1258" t="s">
        <v>245</v>
      </c>
      <c r="G1258" t="s">
        <v>143</v>
      </c>
      <c r="H1258" t="s">
        <v>143</v>
      </c>
      <c r="I1258">
        <v>2012.0</v>
      </c>
      <c r="J1258">
        <v>388500.0</v>
      </c>
      <c r="K1258">
        <v>32993.0</v>
      </c>
      <c r="L1258">
        <v>4.0</v>
      </c>
      <c r="M1258">
        <v>1.0</v>
      </c>
      <c r="N1258" t="s">
        <v>16</v>
      </c>
    </row>
    <row r="1259">
      <c r="A1259" s="29">
        <v>42370.0</v>
      </c>
      <c r="B1259" t="s">
        <v>148</v>
      </c>
      <c r="C1259">
        <v>65.0</v>
      </c>
      <c r="D1259" t="s">
        <v>61</v>
      </c>
      <c r="E1259" t="s">
        <v>245</v>
      </c>
      <c r="F1259" t="s">
        <v>245</v>
      </c>
      <c r="G1259" t="s">
        <v>341</v>
      </c>
      <c r="H1259" t="s">
        <v>341</v>
      </c>
      <c r="I1259">
        <v>2012.0</v>
      </c>
      <c r="J1259">
        <v>388500.0</v>
      </c>
      <c r="K1259">
        <v>23764.54483</v>
      </c>
      <c r="L1259">
        <v>2.970568104</v>
      </c>
      <c r="M1259">
        <v>1.0</v>
      </c>
      <c r="N1259" t="s">
        <v>16</v>
      </c>
    </row>
    <row r="1260">
      <c r="A1260" s="29">
        <v>42370.0</v>
      </c>
      <c r="B1260" t="s">
        <v>12</v>
      </c>
      <c r="C1260">
        <v>123097.0</v>
      </c>
      <c r="D1260" t="s">
        <v>32</v>
      </c>
      <c r="E1260" t="s">
        <v>155</v>
      </c>
      <c r="F1260" t="s">
        <v>155</v>
      </c>
      <c r="G1260" t="s">
        <v>908</v>
      </c>
      <c r="H1260" t="s">
        <v>908</v>
      </c>
      <c r="I1260">
        <v>2007.0</v>
      </c>
      <c r="J1260">
        <v>388500.0</v>
      </c>
      <c r="K1260">
        <v>65969.0</v>
      </c>
      <c r="L1260">
        <v>9.0</v>
      </c>
      <c r="M1260">
        <v>1.0</v>
      </c>
      <c r="N1260" t="s">
        <v>16</v>
      </c>
    </row>
    <row r="1261">
      <c r="A1261" s="29">
        <v>42370.0</v>
      </c>
      <c r="B1261" t="s">
        <v>186</v>
      </c>
      <c r="C1261" t="s">
        <v>909</v>
      </c>
      <c r="D1261" t="s">
        <v>61</v>
      </c>
      <c r="E1261" t="s">
        <v>202</v>
      </c>
      <c r="F1261" t="s">
        <v>202</v>
      </c>
      <c r="G1261" t="s">
        <v>203</v>
      </c>
      <c r="H1261" t="s">
        <v>203</v>
      </c>
      <c r="I1261">
        <v>2010.0</v>
      </c>
      <c r="J1261">
        <v>388500.0</v>
      </c>
      <c r="K1261">
        <v>35963.0</v>
      </c>
      <c r="L1261">
        <v>5.0</v>
      </c>
      <c r="M1261">
        <v>1.0</v>
      </c>
      <c r="N1261" t="s">
        <v>16</v>
      </c>
    </row>
    <row r="1262">
      <c r="A1262" s="29">
        <v>42370.0</v>
      </c>
      <c r="B1262" t="s">
        <v>12</v>
      </c>
      <c r="C1262">
        <v>120185.0</v>
      </c>
      <c r="D1262" t="s">
        <v>61</v>
      </c>
      <c r="E1262" t="s">
        <v>139</v>
      </c>
      <c r="F1262" t="s">
        <v>139</v>
      </c>
      <c r="G1262" t="s">
        <v>143</v>
      </c>
      <c r="H1262" t="s">
        <v>143</v>
      </c>
      <c r="I1262">
        <v>2010.0</v>
      </c>
      <c r="J1262">
        <v>388500.0</v>
      </c>
      <c r="K1262">
        <v>56751.0</v>
      </c>
      <c r="L1262">
        <v>6.0</v>
      </c>
      <c r="M1262">
        <v>2.0</v>
      </c>
      <c r="N1262" t="s">
        <v>16</v>
      </c>
    </row>
    <row r="1263">
      <c r="A1263" s="29">
        <v>42370.0</v>
      </c>
      <c r="B1263" t="s">
        <v>12</v>
      </c>
      <c r="C1263">
        <v>134629.0</v>
      </c>
      <c r="D1263" t="s">
        <v>61</v>
      </c>
      <c r="E1263" t="s">
        <v>216</v>
      </c>
      <c r="F1263" t="s">
        <v>216</v>
      </c>
      <c r="G1263" t="s">
        <v>143</v>
      </c>
      <c r="H1263" t="s">
        <v>143</v>
      </c>
      <c r="I1263">
        <v>2011.0</v>
      </c>
      <c r="J1263">
        <v>388500.0</v>
      </c>
      <c r="K1263">
        <v>105288.0</v>
      </c>
      <c r="L1263">
        <v>5.0</v>
      </c>
      <c r="M1263">
        <v>2.0</v>
      </c>
      <c r="N1263" t="s">
        <v>16</v>
      </c>
    </row>
    <row r="1264">
      <c r="A1264" s="29">
        <v>42370.0</v>
      </c>
      <c r="B1264" t="s">
        <v>116</v>
      </c>
      <c r="C1264" t="s">
        <v>840</v>
      </c>
      <c r="D1264" t="s">
        <v>61</v>
      </c>
      <c r="E1264" t="s">
        <v>145</v>
      </c>
      <c r="F1264" t="s">
        <v>145</v>
      </c>
      <c r="G1264" t="s">
        <v>203</v>
      </c>
      <c r="H1264" t="s">
        <v>203</v>
      </c>
      <c r="I1264">
        <v>2010.0</v>
      </c>
      <c r="J1264">
        <v>388500.0</v>
      </c>
      <c r="K1264">
        <v>68718.0</v>
      </c>
      <c r="L1264">
        <v>5.62739726</v>
      </c>
      <c r="M1264">
        <v>2.0</v>
      </c>
      <c r="N1264" t="s">
        <v>16</v>
      </c>
    </row>
    <row r="1265">
      <c r="A1265" s="29">
        <v>42370.0</v>
      </c>
      <c r="B1265" t="s">
        <v>148</v>
      </c>
      <c r="C1265">
        <v>469.0</v>
      </c>
      <c r="D1265" t="s">
        <v>61</v>
      </c>
      <c r="E1265" t="s">
        <v>145</v>
      </c>
      <c r="F1265" t="s">
        <v>145</v>
      </c>
      <c r="G1265" t="s">
        <v>147</v>
      </c>
      <c r="H1265" t="s">
        <v>147</v>
      </c>
      <c r="I1265">
        <v>2008.0</v>
      </c>
      <c r="J1265">
        <v>388500.0</v>
      </c>
      <c r="K1265">
        <v>55742.64202</v>
      </c>
      <c r="L1265">
        <v>6.967830253</v>
      </c>
      <c r="M1265">
        <v>2.0</v>
      </c>
      <c r="N1265" t="s">
        <v>16</v>
      </c>
    </row>
    <row r="1266">
      <c r="A1266" s="29">
        <v>42370.0</v>
      </c>
      <c r="B1266" t="s">
        <v>186</v>
      </c>
      <c r="C1266" t="s">
        <v>910</v>
      </c>
      <c r="D1266" t="s">
        <v>61</v>
      </c>
      <c r="E1266" t="s">
        <v>240</v>
      </c>
      <c r="F1266" t="s">
        <v>240</v>
      </c>
      <c r="G1266" t="s">
        <v>111</v>
      </c>
      <c r="H1266" t="s">
        <v>111</v>
      </c>
      <c r="I1266">
        <v>2011.0</v>
      </c>
      <c r="J1266">
        <v>388500.0</v>
      </c>
      <c r="K1266">
        <v>132551.0</v>
      </c>
      <c r="L1266">
        <v>4.0</v>
      </c>
      <c r="M1266">
        <v>1.0</v>
      </c>
      <c r="N1266" t="s">
        <v>16</v>
      </c>
    </row>
    <row r="1267">
      <c r="A1267" s="29">
        <v>42370.0</v>
      </c>
      <c r="B1267" t="s">
        <v>12</v>
      </c>
      <c r="C1267">
        <v>121974.0</v>
      </c>
      <c r="D1267" t="s">
        <v>61</v>
      </c>
      <c r="E1267" t="s">
        <v>240</v>
      </c>
      <c r="F1267" t="s">
        <v>240</v>
      </c>
      <c r="G1267" t="s">
        <v>911</v>
      </c>
      <c r="H1267" t="s">
        <v>911</v>
      </c>
      <c r="I1267">
        <v>2011.0</v>
      </c>
      <c r="J1267">
        <v>388500.0</v>
      </c>
      <c r="K1267">
        <v>47639.0</v>
      </c>
      <c r="L1267">
        <v>5.0</v>
      </c>
      <c r="M1267">
        <v>1.0</v>
      </c>
      <c r="N1267" t="s">
        <v>16</v>
      </c>
    </row>
    <row r="1268">
      <c r="A1268" s="29">
        <v>42370.0</v>
      </c>
      <c r="B1268" t="s">
        <v>12</v>
      </c>
      <c r="C1268">
        <v>121974.0</v>
      </c>
      <c r="D1268" t="s">
        <v>61</v>
      </c>
      <c r="E1268" t="s">
        <v>240</v>
      </c>
      <c r="F1268" t="s">
        <v>240</v>
      </c>
      <c r="G1268" t="s">
        <v>911</v>
      </c>
      <c r="H1268" t="s">
        <v>911</v>
      </c>
      <c r="I1268">
        <v>2011.0</v>
      </c>
      <c r="J1268">
        <v>388500.0</v>
      </c>
      <c r="K1268">
        <v>47639.0</v>
      </c>
      <c r="L1268">
        <v>5.0</v>
      </c>
      <c r="M1268">
        <v>1.0</v>
      </c>
      <c r="N1268" t="s">
        <v>16</v>
      </c>
    </row>
    <row r="1269">
      <c r="A1269" s="29">
        <v>42370.0</v>
      </c>
      <c r="B1269" t="s">
        <v>186</v>
      </c>
      <c r="C1269" t="s">
        <v>912</v>
      </c>
      <c r="D1269" t="s">
        <v>61</v>
      </c>
      <c r="E1269" t="s">
        <v>652</v>
      </c>
      <c r="F1269" t="s">
        <v>652</v>
      </c>
      <c r="G1269" t="s">
        <v>203</v>
      </c>
      <c r="H1269" t="s">
        <v>203</v>
      </c>
      <c r="I1269">
        <v>2014.0</v>
      </c>
      <c r="J1269">
        <v>388500.0</v>
      </c>
      <c r="K1269">
        <v>18848.0</v>
      </c>
      <c r="L1269">
        <v>1.0</v>
      </c>
      <c r="M1269">
        <v>1.0</v>
      </c>
      <c r="N1269" t="s">
        <v>16</v>
      </c>
    </row>
    <row r="1270">
      <c r="A1270" s="29">
        <v>42370.0</v>
      </c>
      <c r="B1270" t="s">
        <v>186</v>
      </c>
      <c r="C1270" t="s">
        <v>913</v>
      </c>
      <c r="D1270" t="s">
        <v>61</v>
      </c>
      <c r="E1270" t="s">
        <v>652</v>
      </c>
      <c r="F1270" t="s">
        <v>652</v>
      </c>
      <c r="G1270" t="s">
        <v>203</v>
      </c>
      <c r="H1270" t="s">
        <v>203</v>
      </c>
      <c r="I1270">
        <v>2013.0</v>
      </c>
      <c r="J1270">
        <v>388500.0</v>
      </c>
      <c r="K1270">
        <v>13754.0</v>
      </c>
      <c r="L1270">
        <v>2.0</v>
      </c>
      <c r="M1270">
        <v>1.0</v>
      </c>
      <c r="N1270" t="s">
        <v>16</v>
      </c>
    </row>
    <row r="1271">
      <c r="A1271" s="29">
        <v>42370.0</v>
      </c>
      <c r="B1271" t="s">
        <v>12</v>
      </c>
      <c r="C1271">
        <v>123578.0</v>
      </c>
      <c r="D1271" t="s">
        <v>61</v>
      </c>
      <c r="E1271" t="s">
        <v>914</v>
      </c>
      <c r="F1271" t="s">
        <v>881</v>
      </c>
      <c r="G1271" t="s">
        <v>203</v>
      </c>
      <c r="H1271" t="s">
        <v>203</v>
      </c>
      <c r="I1271">
        <v>2014.0</v>
      </c>
      <c r="J1271">
        <v>388500.0</v>
      </c>
      <c r="K1271">
        <v>12054.0</v>
      </c>
      <c r="L1271">
        <v>2.0</v>
      </c>
      <c r="M1271">
        <v>1.0</v>
      </c>
      <c r="N1271" t="s">
        <v>16</v>
      </c>
    </row>
    <row r="1272">
      <c r="A1272" s="29">
        <v>42370.0</v>
      </c>
      <c r="B1272" t="s">
        <v>12</v>
      </c>
      <c r="C1272">
        <v>137720.0</v>
      </c>
      <c r="D1272" t="s">
        <v>32</v>
      </c>
      <c r="E1272" t="s">
        <v>178</v>
      </c>
      <c r="F1272" t="s">
        <v>178</v>
      </c>
      <c r="G1272" t="s">
        <v>915</v>
      </c>
      <c r="H1272" t="s">
        <v>915</v>
      </c>
      <c r="I1272">
        <v>2010.0</v>
      </c>
      <c r="J1272">
        <v>388500.0</v>
      </c>
      <c r="K1272">
        <v>36380.0</v>
      </c>
      <c r="L1272">
        <v>6.0</v>
      </c>
      <c r="M1272">
        <v>1.0</v>
      </c>
      <c r="N1272" t="s">
        <v>16</v>
      </c>
    </row>
    <row r="1273">
      <c r="A1273" s="29">
        <v>42370.0</v>
      </c>
      <c r="B1273" t="s">
        <v>12</v>
      </c>
      <c r="C1273" s="32" t="s">
        <v>916</v>
      </c>
      <c r="D1273" t="s">
        <v>81</v>
      </c>
      <c r="E1273" t="s">
        <v>476</v>
      </c>
      <c r="F1273" t="s">
        <v>476</v>
      </c>
      <c r="G1273" t="s">
        <v>903</v>
      </c>
      <c r="H1273" t="s">
        <v>903</v>
      </c>
      <c r="I1273">
        <v>2014.0</v>
      </c>
      <c r="J1273">
        <v>388500.0</v>
      </c>
      <c r="K1273">
        <v>20558.0</v>
      </c>
      <c r="L1273">
        <v>2.0</v>
      </c>
      <c r="M1273">
        <v>1.0</v>
      </c>
      <c r="N1273" t="s">
        <v>16</v>
      </c>
    </row>
    <row r="1274">
      <c r="A1274" s="29">
        <v>42370.0</v>
      </c>
      <c r="B1274" t="s">
        <v>12</v>
      </c>
      <c r="C1274" s="32" t="s">
        <v>917</v>
      </c>
      <c r="D1274" t="s">
        <v>61</v>
      </c>
      <c r="E1274" t="s">
        <v>216</v>
      </c>
      <c r="F1274" t="s">
        <v>216</v>
      </c>
      <c r="G1274" t="s">
        <v>143</v>
      </c>
      <c r="H1274" t="s">
        <v>143</v>
      </c>
      <c r="I1274">
        <v>2011.0</v>
      </c>
      <c r="J1274">
        <v>388500.0</v>
      </c>
      <c r="K1274">
        <v>105288.0</v>
      </c>
      <c r="L1274">
        <v>5.0</v>
      </c>
      <c r="M1274">
        <v>2.0</v>
      </c>
      <c r="N1274" t="s">
        <v>16</v>
      </c>
    </row>
    <row r="1275">
      <c r="A1275" s="29">
        <v>42370.0</v>
      </c>
      <c r="B1275" t="s">
        <v>12</v>
      </c>
      <c r="C1275" s="32" t="s">
        <v>918</v>
      </c>
      <c r="D1275" t="s">
        <v>81</v>
      </c>
      <c r="E1275" t="s">
        <v>82</v>
      </c>
      <c r="F1275" t="s">
        <v>82</v>
      </c>
      <c r="G1275" t="s">
        <v>541</v>
      </c>
      <c r="H1275" t="s">
        <v>541</v>
      </c>
      <c r="I1275">
        <v>2008.0</v>
      </c>
      <c r="J1275">
        <v>388500.0</v>
      </c>
      <c r="K1275">
        <v>44692.0</v>
      </c>
      <c r="L1275">
        <v>8.0</v>
      </c>
      <c r="M1275">
        <v>2.0</v>
      </c>
      <c r="N1275" t="s">
        <v>16</v>
      </c>
    </row>
    <row r="1276">
      <c r="A1276" s="29">
        <v>42370.0</v>
      </c>
      <c r="B1276" t="s">
        <v>12</v>
      </c>
      <c r="C1276" s="32" t="s">
        <v>919</v>
      </c>
      <c r="D1276" t="s">
        <v>32</v>
      </c>
      <c r="E1276" t="s">
        <v>178</v>
      </c>
      <c r="F1276" t="s">
        <v>178</v>
      </c>
      <c r="G1276" t="s">
        <v>920</v>
      </c>
      <c r="H1276" t="s">
        <v>915</v>
      </c>
      <c r="I1276">
        <v>2010.0</v>
      </c>
      <c r="J1276">
        <v>388500.0</v>
      </c>
      <c r="K1276">
        <v>36380.0</v>
      </c>
      <c r="L1276">
        <v>6.0</v>
      </c>
      <c r="M1276">
        <v>1.0</v>
      </c>
      <c r="N1276" t="s">
        <v>16</v>
      </c>
    </row>
    <row r="1277">
      <c r="A1277" s="29">
        <v>42370.0</v>
      </c>
      <c r="B1277" t="s">
        <v>12</v>
      </c>
      <c r="C1277" s="32" t="s">
        <v>921</v>
      </c>
      <c r="D1277" t="s">
        <v>273</v>
      </c>
      <c r="E1277" t="s">
        <v>292</v>
      </c>
      <c r="F1277" t="s">
        <v>292</v>
      </c>
      <c r="G1277" t="s">
        <v>293</v>
      </c>
      <c r="H1277" t="s">
        <v>2786</v>
      </c>
      <c r="I1277">
        <v>2011.0</v>
      </c>
      <c r="J1277">
        <v>388500.0</v>
      </c>
      <c r="K1277">
        <v>70602.0</v>
      </c>
      <c r="L1277">
        <v>5.0</v>
      </c>
      <c r="M1277">
        <v>1.0</v>
      </c>
      <c r="N1277" t="s">
        <v>16</v>
      </c>
    </row>
    <row r="1278">
      <c r="A1278" s="29">
        <v>42370.0</v>
      </c>
      <c r="B1278" t="s">
        <v>12</v>
      </c>
      <c r="C1278" s="32" t="s">
        <v>922</v>
      </c>
      <c r="D1278" t="s">
        <v>61</v>
      </c>
      <c r="E1278" t="s">
        <v>202</v>
      </c>
      <c r="F1278" t="s">
        <v>202</v>
      </c>
      <c r="G1278" t="s">
        <v>252</v>
      </c>
      <c r="H1278" t="s">
        <v>172</v>
      </c>
      <c r="I1278">
        <v>2010.0</v>
      </c>
      <c r="J1278">
        <v>388500.0</v>
      </c>
      <c r="K1278">
        <v>66664.0</v>
      </c>
      <c r="L1278">
        <v>6.0</v>
      </c>
      <c r="M1278">
        <v>1.0</v>
      </c>
      <c r="N1278" t="s">
        <v>16</v>
      </c>
    </row>
    <row r="1279">
      <c r="A1279" s="29">
        <v>42370.0</v>
      </c>
      <c r="B1279" t="s">
        <v>261</v>
      </c>
      <c r="C1279" t="s">
        <v>923</v>
      </c>
      <c r="D1279" t="s">
        <v>61</v>
      </c>
      <c r="E1279" t="s">
        <v>163</v>
      </c>
      <c r="F1279" t="s">
        <v>163</v>
      </c>
      <c r="G1279" t="s">
        <v>203</v>
      </c>
      <c r="H1279" t="s">
        <v>203</v>
      </c>
      <c r="I1279">
        <v>2013.0</v>
      </c>
      <c r="J1279">
        <v>388358.7421</v>
      </c>
      <c r="K1279" s="33">
        <v>100000.0</v>
      </c>
      <c r="L1279">
        <v>2.0</v>
      </c>
      <c r="M1279">
        <v>1.0</v>
      </c>
      <c r="N1279" t="s">
        <v>16</v>
      </c>
    </row>
    <row r="1280">
      <c r="A1280" s="29">
        <v>42370.0</v>
      </c>
      <c r="B1280" t="s">
        <v>261</v>
      </c>
      <c r="C1280" t="s">
        <v>924</v>
      </c>
      <c r="D1280" t="s">
        <v>61</v>
      </c>
      <c r="E1280" t="s">
        <v>163</v>
      </c>
      <c r="F1280" t="s">
        <v>163</v>
      </c>
      <c r="G1280" t="s">
        <v>341</v>
      </c>
      <c r="H1280" t="s">
        <v>341</v>
      </c>
      <c r="I1280">
        <v>2013.0</v>
      </c>
      <c r="J1280">
        <v>388009.2193</v>
      </c>
      <c r="K1280">
        <v>110000.0</v>
      </c>
      <c r="L1280">
        <v>2.0</v>
      </c>
      <c r="M1280">
        <v>1.0</v>
      </c>
      <c r="N1280" t="s">
        <v>16</v>
      </c>
    </row>
    <row r="1281">
      <c r="A1281" s="29">
        <v>42370.0</v>
      </c>
      <c r="B1281" t="s">
        <v>261</v>
      </c>
      <c r="C1281" t="s">
        <v>925</v>
      </c>
      <c r="D1281" t="s">
        <v>61</v>
      </c>
      <c r="E1281" t="s">
        <v>163</v>
      </c>
      <c r="F1281" t="s">
        <v>163</v>
      </c>
      <c r="G1281" t="s">
        <v>203</v>
      </c>
      <c r="H1281" t="s">
        <v>203</v>
      </c>
      <c r="I1281">
        <v>2012.0</v>
      </c>
      <c r="J1281">
        <v>387584.5797</v>
      </c>
      <c r="K1281">
        <v>80000.0</v>
      </c>
      <c r="L1281">
        <v>3.0</v>
      </c>
      <c r="M1281">
        <v>1.0</v>
      </c>
      <c r="N1281" t="s">
        <v>16</v>
      </c>
    </row>
    <row r="1282">
      <c r="A1282" s="29">
        <v>42370.0</v>
      </c>
      <c r="B1282" t="s">
        <v>261</v>
      </c>
      <c r="C1282" t="s">
        <v>926</v>
      </c>
      <c r="D1282" t="s">
        <v>61</v>
      </c>
      <c r="E1282" t="s">
        <v>163</v>
      </c>
      <c r="F1282" t="s">
        <v>163</v>
      </c>
      <c r="G1282" t="s">
        <v>341</v>
      </c>
      <c r="H1282" t="s">
        <v>341</v>
      </c>
      <c r="I1282">
        <v>2012.0</v>
      </c>
      <c r="J1282">
        <v>387235.7536</v>
      </c>
      <c r="K1282">
        <v>90000.0</v>
      </c>
      <c r="L1282">
        <v>3.0</v>
      </c>
      <c r="M1282">
        <v>1.0</v>
      </c>
      <c r="N1282" t="s">
        <v>16</v>
      </c>
    </row>
    <row r="1283">
      <c r="A1283" s="29">
        <v>42370.0</v>
      </c>
      <c r="B1283" t="s">
        <v>261</v>
      </c>
      <c r="C1283" t="s">
        <v>927</v>
      </c>
      <c r="D1283" t="s">
        <v>61</v>
      </c>
      <c r="E1283" t="s">
        <v>163</v>
      </c>
      <c r="F1283" t="s">
        <v>163</v>
      </c>
      <c r="G1283" t="s">
        <v>536</v>
      </c>
      <c r="H1283" t="s">
        <v>536</v>
      </c>
      <c r="I1283">
        <v>2013.0</v>
      </c>
      <c r="J1283">
        <v>385888.72</v>
      </c>
      <c r="K1283">
        <v>50000.0</v>
      </c>
      <c r="L1283">
        <v>2.0</v>
      </c>
      <c r="M1283">
        <v>1.0</v>
      </c>
      <c r="N1283" t="s">
        <v>16</v>
      </c>
    </row>
    <row r="1284">
      <c r="A1284" s="29">
        <v>42370.0</v>
      </c>
      <c r="B1284" t="s">
        <v>261</v>
      </c>
      <c r="C1284" t="s">
        <v>928</v>
      </c>
      <c r="D1284" t="s">
        <v>61</v>
      </c>
      <c r="E1284" t="s">
        <v>163</v>
      </c>
      <c r="F1284" t="s">
        <v>163</v>
      </c>
      <c r="G1284" t="s">
        <v>147</v>
      </c>
      <c r="H1284" t="s">
        <v>147</v>
      </c>
      <c r="I1284">
        <v>2009.0</v>
      </c>
      <c r="J1284">
        <v>385836.0132</v>
      </c>
      <c r="K1284">
        <v>50000.0</v>
      </c>
      <c r="L1284">
        <v>6.0</v>
      </c>
      <c r="M1284">
        <v>1.0</v>
      </c>
      <c r="N1284" t="s">
        <v>16</v>
      </c>
    </row>
    <row r="1285">
      <c r="A1285" s="29">
        <v>42370.0</v>
      </c>
      <c r="B1285" t="s">
        <v>261</v>
      </c>
      <c r="C1285" t="s">
        <v>929</v>
      </c>
      <c r="D1285" t="s">
        <v>61</v>
      </c>
      <c r="E1285" t="s">
        <v>163</v>
      </c>
      <c r="F1285" t="s">
        <v>163</v>
      </c>
      <c r="G1285" t="s">
        <v>341</v>
      </c>
      <c r="H1285" t="s">
        <v>341</v>
      </c>
      <c r="I1285">
        <v>2009.0</v>
      </c>
      <c r="J1285">
        <v>385351.6752</v>
      </c>
      <c r="K1285">
        <v>1000.0</v>
      </c>
      <c r="L1285">
        <v>6.0</v>
      </c>
      <c r="M1285">
        <v>1.0</v>
      </c>
      <c r="N1285" t="s">
        <v>16</v>
      </c>
    </row>
    <row r="1286">
      <c r="A1286" s="29">
        <v>42370.0</v>
      </c>
      <c r="B1286" t="s">
        <v>261</v>
      </c>
      <c r="C1286" t="s">
        <v>930</v>
      </c>
      <c r="D1286" t="s">
        <v>61</v>
      </c>
      <c r="E1286" t="s">
        <v>163</v>
      </c>
      <c r="F1286" t="s">
        <v>163</v>
      </c>
      <c r="G1286" t="s">
        <v>203</v>
      </c>
      <c r="H1286" t="s">
        <v>203</v>
      </c>
      <c r="I1286">
        <v>2011.0</v>
      </c>
      <c r="J1286">
        <v>385180.9436</v>
      </c>
      <c r="K1286">
        <v>60000.0</v>
      </c>
      <c r="L1286">
        <v>4.0</v>
      </c>
      <c r="M1286">
        <v>1.0</v>
      </c>
      <c r="N1286" t="s">
        <v>16</v>
      </c>
    </row>
    <row r="1287">
      <c r="A1287" s="29">
        <v>42370.0</v>
      </c>
      <c r="B1287" t="s">
        <v>186</v>
      </c>
      <c r="C1287" t="s">
        <v>931</v>
      </c>
      <c r="D1287" t="s">
        <v>61</v>
      </c>
      <c r="E1287" t="s">
        <v>202</v>
      </c>
      <c r="F1287" t="s">
        <v>202</v>
      </c>
      <c r="G1287" t="s">
        <v>143</v>
      </c>
      <c r="H1287" t="s">
        <v>143</v>
      </c>
      <c r="I1287">
        <v>2010.0</v>
      </c>
      <c r="J1287">
        <v>385170.0</v>
      </c>
      <c r="K1287">
        <v>104515.0</v>
      </c>
      <c r="L1287">
        <v>5.0</v>
      </c>
      <c r="M1287">
        <v>1.0</v>
      </c>
      <c r="N1287" t="s">
        <v>16</v>
      </c>
    </row>
    <row r="1288">
      <c r="A1288" s="29">
        <v>42370.0</v>
      </c>
      <c r="B1288" t="s">
        <v>148</v>
      </c>
      <c r="C1288">
        <v>16.0</v>
      </c>
      <c r="D1288" t="s">
        <v>61</v>
      </c>
      <c r="E1288" t="s">
        <v>881</v>
      </c>
      <c r="F1288" t="s">
        <v>881</v>
      </c>
      <c r="G1288" t="s">
        <v>203</v>
      </c>
      <c r="H1288" t="s">
        <v>203</v>
      </c>
      <c r="I1288">
        <v>2013.0</v>
      </c>
      <c r="J1288">
        <v>385170.0</v>
      </c>
      <c r="K1288">
        <v>13864.47638</v>
      </c>
      <c r="L1288">
        <v>1.733059548</v>
      </c>
      <c r="M1288">
        <v>1.0</v>
      </c>
      <c r="N1288" t="s">
        <v>16</v>
      </c>
    </row>
    <row r="1289">
      <c r="A1289" s="29">
        <v>42370.0</v>
      </c>
      <c r="B1289" t="s">
        <v>261</v>
      </c>
      <c r="C1289" t="s">
        <v>932</v>
      </c>
      <c r="D1289" t="s">
        <v>61</v>
      </c>
      <c r="E1289" t="s">
        <v>163</v>
      </c>
      <c r="F1289" t="s">
        <v>163</v>
      </c>
      <c r="G1289" t="s">
        <v>298</v>
      </c>
      <c r="H1289" t="s">
        <v>298</v>
      </c>
      <c r="I1289">
        <v>2013.0</v>
      </c>
      <c r="J1289">
        <v>385000.1019</v>
      </c>
      <c r="K1289">
        <v>130000.0</v>
      </c>
      <c r="L1289">
        <v>2.0</v>
      </c>
      <c r="M1289">
        <v>1.0</v>
      </c>
      <c r="N1289" t="s">
        <v>16</v>
      </c>
    </row>
    <row r="1290">
      <c r="A1290" s="29">
        <v>42370.0</v>
      </c>
      <c r="B1290" t="s">
        <v>261</v>
      </c>
      <c r="C1290" t="s">
        <v>933</v>
      </c>
      <c r="D1290" t="s">
        <v>61</v>
      </c>
      <c r="E1290" t="s">
        <v>163</v>
      </c>
      <c r="F1290" t="s">
        <v>163</v>
      </c>
      <c r="G1290" t="s">
        <v>536</v>
      </c>
      <c r="H1290" t="s">
        <v>536</v>
      </c>
      <c r="I1290">
        <v>2012.0</v>
      </c>
      <c r="J1290">
        <v>385000.0</v>
      </c>
      <c r="K1290">
        <v>20000.0</v>
      </c>
      <c r="L1290">
        <v>3.0</v>
      </c>
      <c r="M1290">
        <v>1.0</v>
      </c>
      <c r="N1290" t="s">
        <v>16</v>
      </c>
    </row>
    <row r="1291">
      <c r="A1291" s="29">
        <v>42370.0</v>
      </c>
      <c r="B1291" t="s">
        <v>186</v>
      </c>
      <c r="C1291" t="s">
        <v>852</v>
      </c>
      <c r="D1291" t="s">
        <v>61</v>
      </c>
      <c r="E1291" t="s">
        <v>202</v>
      </c>
      <c r="F1291" t="s">
        <v>202</v>
      </c>
      <c r="G1291" t="s">
        <v>143</v>
      </c>
      <c r="H1291" t="s">
        <v>143</v>
      </c>
      <c r="I1291">
        <v>2010.0</v>
      </c>
      <c r="J1291">
        <v>385000.0</v>
      </c>
      <c r="K1291">
        <v>124604.0</v>
      </c>
      <c r="L1291">
        <v>5.0</v>
      </c>
      <c r="M1291">
        <v>1.0</v>
      </c>
      <c r="N1291" t="s">
        <v>16</v>
      </c>
    </row>
    <row r="1292">
      <c r="A1292" s="29">
        <v>42370.0</v>
      </c>
      <c r="B1292" t="s">
        <v>20</v>
      </c>
      <c r="C1292">
        <v>117780.0</v>
      </c>
      <c r="D1292" t="s">
        <v>81</v>
      </c>
      <c r="E1292" t="s">
        <v>476</v>
      </c>
      <c r="F1292" t="s">
        <v>476</v>
      </c>
      <c r="G1292" t="s">
        <v>763</v>
      </c>
      <c r="H1292" t="s">
        <v>763</v>
      </c>
      <c r="I1292">
        <v>2013.0</v>
      </c>
      <c r="J1292">
        <v>385000.0</v>
      </c>
      <c r="K1292">
        <v>10301.0</v>
      </c>
      <c r="L1292">
        <v>3.0</v>
      </c>
      <c r="M1292">
        <v>1.0</v>
      </c>
      <c r="N1292" t="s">
        <v>16</v>
      </c>
    </row>
    <row r="1293">
      <c r="A1293" s="29">
        <v>42370.0</v>
      </c>
      <c r="B1293" t="s">
        <v>261</v>
      </c>
      <c r="C1293" t="s">
        <v>934</v>
      </c>
      <c r="D1293" t="s">
        <v>61</v>
      </c>
      <c r="E1293" t="s">
        <v>163</v>
      </c>
      <c r="F1293" t="s">
        <v>163</v>
      </c>
      <c r="G1293" t="s">
        <v>341</v>
      </c>
      <c r="H1293" t="s">
        <v>341</v>
      </c>
      <c r="I1293">
        <v>2011.0</v>
      </c>
      <c r="J1293">
        <v>384834.2808</v>
      </c>
      <c r="K1293">
        <v>70000.0</v>
      </c>
      <c r="L1293">
        <v>4.0</v>
      </c>
      <c r="M1293">
        <v>1.0</v>
      </c>
      <c r="N1293" t="s">
        <v>16</v>
      </c>
    </row>
    <row r="1294">
      <c r="A1294" s="29">
        <v>42370.0</v>
      </c>
      <c r="B1294" t="s">
        <v>261</v>
      </c>
      <c r="C1294" t="s">
        <v>935</v>
      </c>
      <c r="D1294" t="s">
        <v>61</v>
      </c>
      <c r="E1294" t="s">
        <v>163</v>
      </c>
      <c r="F1294" t="s">
        <v>163</v>
      </c>
      <c r="G1294" t="s">
        <v>147</v>
      </c>
      <c r="H1294" t="s">
        <v>147</v>
      </c>
      <c r="I1294">
        <v>2010.0</v>
      </c>
      <c r="J1294">
        <v>384463.7688</v>
      </c>
      <c r="K1294">
        <v>80000.0</v>
      </c>
      <c r="L1294">
        <v>5.0</v>
      </c>
      <c r="M1294">
        <v>1.0</v>
      </c>
      <c r="N1294" t="s">
        <v>16</v>
      </c>
    </row>
    <row r="1295">
      <c r="A1295" s="29">
        <v>42370.0</v>
      </c>
      <c r="B1295" t="s">
        <v>261</v>
      </c>
      <c r="C1295" t="s">
        <v>936</v>
      </c>
      <c r="D1295" t="s">
        <v>61</v>
      </c>
      <c r="E1295" t="s">
        <v>163</v>
      </c>
      <c r="F1295" t="s">
        <v>163</v>
      </c>
      <c r="G1295" t="s">
        <v>341</v>
      </c>
      <c r="H1295" t="s">
        <v>341</v>
      </c>
      <c r="I1295">
        <v>2010.0</v>
      </c>
      <c r="J1295">
        <v>384407.7832</v>
      </c>
      <c r="K1295">
        <v>40000.0</v>
      </c>
      <c r="L1295">
        <v>5.0</v>
      </c>
      <c r="M1295">
        <v>1.0</v>
      </c>
      <c r="N1295" t="s">
        <v>16</v>
      </c>
    </row>
    <row r="1296">
      <c r="A1296" s="29">
        <v>42370.0</v>
      </c>
      <c r="B1296" t="s">
        <v>261</v>
      </c>
      <c r="C1296" t="s">
        <v>937</v>
      </c>
      <c r="D1296" t="s">
        <v>61</v>
      </c>
      <c r="E1296" t="s">
        <v>163</v>
      </c>
      <c r="F1296" t="s">
        <v>163</v>
      </c>
      <c r="G1296" t="s">
        <v>298</v>
      </c>
      <c r="H1296" t="s">
        <v>298</v>
      </c>
      <c r="I1296">
        <v>2012.0</v>
      </c>
      <c r="J1296">
        <v>384232.6347</v>
      </c>
      <c r="K1296">
        <v>110000.0</v>
      </c>
      <c r="L1296">
        <v>3.0</v>
      </c>
      <c r="M1296">
        <v>1.0</v>
      </c>
      <c r="N1296" t="s">
        <v>16</v>
      </c>
    </row>
    <row r="1297">
      <c r="A1297" s="29">
        <v>42370.0</v>
      </c>
      <c r="B1297" t="s">
        <v>261</v>
      </c>
      <c r="C1297" t="s">
        <v>938</v>
      </c>
      <c r="D1297" t="s">
        <v>61</v>
      </c>
      <c r="E1297" t="s">
        <v>163</v>
      </c>
      <c r="F1297" t="s">
        <v>163</v>
      </c>
      <c r="G1297" t="s">
        <v>147</v>
      </c>
      <c r="H1297" t="s">
        <v>147</v>
      </c>
      <c r="I1297">
        <v>2008.0</v>
      </c>
      <c r="J1297">
        <v>383496.0</v>
      </c>
      <c r="K1297">
        <v>20000.0</v>
      </c>
      <c r="L1297">
        <v>7.0</v>
      </c>
      <c r="M1297">
        <v>1.0</v>
      </c>
      <c r="N1297" t="s">
        <v>16</v>
      </c>
    </row>
    <row r="1298">
      <c r="A1298" s="29">
        <v>42370.0</v>
      </c>
      <c r="B1298" t="s">
        <v>261</v>
      </c>
      <c r="C1298" t="s">
        <v>939</v>
      </c>
      <c r="D1298" t="s">
        <v>61</v>
      </c>
      <c r="E1298" t="s">
        <v>163</v>
      </c>
      <c r="F1298" t="s">
        <v>163</v>
      </c>
      <c r="G1298" t="s">
        <v>536</v>
      </c>
      <c r="H1298" t="s">
        <v>536</v>
      </c>
      <c r="I1298">
        <v>2015.0</v>
      </c>
      <c r="J1298">
        <v>383028.3346</v>
      </c>
      <c r="K1298">
        <v>90000.0</v>
      </c>
      <c r="L1298">
        <v>0.0</v>
      </c>
      <c r="M1298">
        <v>1.0</v>
      </c>
      <c r="N1298" t="s">
        <v>16</v>
      </c>
    </row>
    <row r="1299">
      <c r="A1299" s="29">
        <v>42370.0</v>
      </c>
      <c r="B1299" t="s">
        <v>116</v>
      </c>
      <c r="C1299" t="s">
        <v>897</v>
      </c>
      <c r="D1299" t="s">
        <v>61</v>
      </c>
      <c r="E1299" t="s">
        <v>163</v>
      </c>
      <c r="F1299" t="s">
        <v>163</v>
      </c>
      <c r="G1299" t="s">
        <v>203</v>
      </c>
      <c r="H1299" t="s">
        <v>203</v>
      </c>
      <c r="I1299">
        <v>2011.0</v>
      </c>
      <c r="J1299">
        <v>382950.0</v>
      </c>
      <c r="K1299">
        <v>61810.0</v>
      </c>
      <c r="L1299">
        <v>4.534246575</v>
      </c>
      <c r="M1299">
        <v>2.0</v>
      </c>
      <c r="N1299" t="s">
        <v>16</v>
      </c>
    </row>
    <row r="1300">
      <c r="A1300" s="29">
        <v>42370.0</v>
      </c>
      <c r="B1300" t="s">
        <v>116</v>
      </c>
      <c r="C1300" t="s">
        <v>940</v>
      </c>
      <c r="D1300" t="s">
        <v>61</v>
      </c>
      <c r="E1300" t="s">
        <v>881</v>
      </c>
      <c r="F1300" t="s">
        <v>881</v>
      </c>
      <c r="G1300" t="s">
        <v>203</v>
      </c>
      <c r="H1300" t="s">
        <v>203</v>
      </c>
      <c r="I1300">
        <v>2012.0</v>
      </c>
      <c r="J1300">
        <v>382950.0</v>
      </c>
      <c r="K1300">
        <v>18261.0</v>
      </c>
      <c r="L1300">
        <v>3.780821918</v>
      </c>
      <c r="M1300">
        <v>2.0</v>
      </c>
      <c r="N1300" t="s">
        <v>16</v>
      </c>
    </row>
    <row r="1301">
      <c r="A1301" s="29">
        <v>42370.0</v>
      </c>
      <c r="B1301" t="s">
        <v>261</v>
      </c>
      <c r="C1301" t="s">
        <v>941</v>
      </c>
      <c r="D1301" t="s">
        <v>61</v>
      </c>
      <c r="E1301" t="s">
        <v>163</v>
      </c>
      <c r="F1301" t="s">
        <v>163</v>
      </c>
      <c r="G1301" t="s">
        <v>298</v>
      </c>
      <c r="H1301" t="s">
        <v>298</v>
      </c>
      <c r="I1301">
        <v>2009.0</v>
      </c>
      <c r="J1301">
        <v>382788.0</v>
      </c>
      <c r="K1301">
        <v>30000.0</v>
      </c>
      <c r="L1301">
        <v>6.0</v>
      </c>
      <c r="M1301">
        <v>1.0</v>
      </c>
      <c r="N1301" t="s">
        <v>16</v>
      </c>
    </row>
    <row r="1302">
      <c r="A1302" s="29">
        <v>42370.0</v>
      </c>
      <c r="B1302" t="s">
        <v>148</v>
      </c>
      <c r="C1302">
        <v>398.0</v>
      </c>
      <c r="D1302" t="s">
        <v>61</v>
      </c>
      <c r="E1302" t="s">
        <v>163</v>
      </c>
      <c r="F1302" t="s">
        <v>163</v>
      </c>
      <c r="G1302" t="s">
        <v>341</v>
      </c>
      <c r="H1302" t="s">
        <v>341</v>
      </c>
      <c r="I1302">
        <v>2008.0</v>
      </c>
      <c r="J1302">
        <v>382000.0</v>
      </c>
      <c r="K1302">
        <v>50617.38535</v>
      </c>
      <c r="L1302">
        <v>6.327173169</v>
      </c>
      <c r="M1302">
        <v>2.0</v>
      </c>
      <c r="N1302" t="s">
        <v>16</v>
      </c>
    </row>
    <row r="1303">
      <c r="A1303" s="29">
        <v>42370.0</v>
      </c>
      <c r="B1303" t="s">
        <v>261</v>
      </c>
      <c r="C1303" t="s">
        <v>942</v>
      </c>
      <c r="D1303" t="s">
        <v>61</v>
      </c>
      <c r="E1303" t="s">
        <v>163</v>
      </c>
      <c r="F1303" t="s">
        <v>163</v>
      </c>
      <c r="G1303" t="s">
        <v>536</v>
      </c>
      <c r="H1303" t="s">
        <v>536</v>
      </c>
      <c r="I1303">
        <v>2014.0</v>
      </c>
      <c r="J1303">
        <v>381856.7288</v>
      </c>
      <c r="K1303">
        <v>80000.0</v>
      </c>
      <c r="L1303">
        <v>1.0</v>
      </c>
      <c r="M1303">
        <v>1.0</v>
      </c>
      <c r="N1303" t="s">
        <v>16</v>
      </c>
    </row>
    <row r="1304">
      <c r="A1304" s="29">
        <v>42370.0</v>
      </c>
      <c r="B1304" t="s">
        <v>261</v>
      </c>
      <c r="C1304" t="s">
        <v>943</v>
      </c>
      <c r="D1304" t="s">
        <v>61</v>
      </c>
      <c r="E1304" t="s">
        <v>163</v>
      </c>
      <c r="F1304" t="s">
        <v>163</v>
      </c>
      <c r="G1304" t="s">
        <v>298</v>
      </c>
      <c r="H1304" t="s">
        <v>298</v>
      </c>
      <c r="I1304">
        <v>2011.0</v>
      </c>
      <c r="J1304">
        <v>381849.7859</v>
      </c>
      <c r="K1304">
        <v>90000.0</v>
      </c>
      <c r="L1304">
        <v>4.0</v>
      </c>
      <c r="M1304">
        <v>1.0</v>
      </c>
      <c r="N1304" t="s">
        <v>16</v>
      </c>
    </row>
    <row r="1305">
      <c r="A1305" s="29">
        <v>42370.0</v>
      </c>
      <c r="B1305" t="s">
        <v>261</v>
      </c>
      <c r="C1305" t="s">
        <v>944</v>
      </c>
      <c r="D1305" t="s">
        <v>61</v>
      </c>
      <c r="E1305" t="s">
        <v>163</v>
      </c>
      <c r="F1305" t="s">
        <v>163</v>
      </c>
      <c r="G1305" t="s">
        <v>203</v>
      </c>
      <c r="H1305" t="s">
        <v>203</v>
      </c>
      <c r="I1305">
        <v>2015.0</v>
      </c>
      <c r="J1305">
        <v>381546.578</v>
      </c>
      <c r="K1305">
        <v>140000.0</v>
      </c>
      <c r="L1305">
        <v>0.0</v>
      </c>
      <c r="M1305">
        <v>1.0</v>
      </c>
      <c r="N1305" t="s">
        <v>16</v>
      </c>
    </row>
    <row r="1306">
      <c r="A1306" s="29">
        <v>42370.0</v>
      </c>
      <c r="B1306" t="s">
        <v>186</v>
      </c>
      <c r="C1306" t="s">
        <v>836</v>
      </c>
      <c r="D1306" t="s">
        <v>61</v>
      </c>
      <c r="E1306" t="s">
        <v>202</v>
      </c>
      <c r="F1306" t="s">
        <v>202</v>
      </c>
      <c r="G1306" t="s">
        <v>203</v>
      </c>
      <c r="H1306" t="s">
        <v>203</v>
      </c>
      <c r="I1306">
        <v>2010.0</v>
      </c>
      <c r="J1306">
        <v>381300.0</v>
      </c>
      <c r="K1306">
        <v>30860.0</v>
      </c>
      <c r="L1306">
        <v>5.0</v>
      </c>
      <c r="M1306">
        <v>1.0</v>
      </c>
      <c r="N1306" t="s">
        <v>16</v>
      </c>
    </row>
    <row r="1307">
      <c r="A1307" s="29">
        <v>42370.0</v>
      </c>
      <c r="B1307" t="s">
        <v>261</v>
      </c>
      <c r="C1307" t="s">
        <v>945</v>
      </c>
      <c r="D1307" t="s">
        <v>61</v>
      </c>
      <c r="E1307" t="s">
        <v>163</v>
      </c>
      <c r="F1307" t="s">
        <v>163</v>
      </c>
      <c r="G1307" t="s">
        <v>341</v>
      </c>
      <c r="H1307" t="s">
        <v>341</v>
      </c>
      <c r="I1307">
        <v>2015.0</v>
      </c>
      <c r="J1307">
        <v>381203.186</v>
      </c>
      <c r="K1307">
        <v>150000.0</v>
      </c>
      <c r="L1307">
        <v>0.0</v>
      </c>
      <c r="M1307">
        <v>1.0</v>
      </c>
      <c r="N1307" t="s">
        <v>16</v>
      </c>
    </row>
    <row r="1308">
      <c r="A1308" s="29">
        <v>42370.0</v>
      </c>
      <c r="B1308" t="s">
        <v>20</v>
      </c>
      <c r="C1308">
        <v>126699.0</v>
      </c>
      <c r="D1308" t="s">
        <v>91</v>
      </c>
      <c r="E1308" t="s">
        <v>243</v>
      </c>
      <c r="F1308" t="s">
        <v>243</v>
      </c>
      <c r="G1308" t="s">
        <v>235</v>
      </c>
      <c r="H1308" t="s">
        <v>235</v>
      </c>
      <c r="I1308">
        <v>2011.0</v>
      </c>
      <c r="J1308">
        <v>381000.0</v>
      </c>
      <c r="K1308">
        <v>72316.0</v>
      </c>
      <c r="L1308">
        <v>5.0</v>
      </c>
      <c r="M1308">
        <v>1.0</v>
      </c>
      <c r="N1308" t="s">
        <v>16</v>
      </c>
    </row>
    <row r="1309">
      <c r="A1309" s="29">
        <v>42370.0</v>
      </c>
      <c r="B1309" t="s">
        <v>261</v>
      </c>
      <c r="C1309" t="s">
        <v>946</v>
      </c>
      <c r="D1309" t="s">
        <v>61</v>
      </c>
      <c r="E1309" t="s">
        <v>163</v>
      </c>
      <c r="F1309" t="s">
        <v>163</v>
      </c>
      <c r="G1309" t="s">
        <v>203</v>
      </c>
      <c r="H1309" t="s">
        <v>203</v>
      </c>
      <c r="I1309">
        <v>2010.0</v>
      </c>
      <c r="J1309">
        <v>380828.0</v>
      </c>
      <c r="K1309">
        <v>30000.0</v>
      </c>
      <c r="L1309">
        <v>5.0</v>
      </c>
      <c r="M1309">
        <v>1.0</v>
      </c>
      <c r="N1309" t="s">
        <v>16</v>
      </c>
    </row>
    <row r="1310">
      <c r="A1310" s="29">
        <v>42370.0</v>
      </c>
      <c r="B1310" t="s">
        <v>116</v>
      </c>
      <c r="C1310" t="s">
        <v>947</v>
      </c>
      <c r="D1310" t="s">
        <v>61</v>
      </c>
      <c r="E1310" t="s">
        <v>163</v>
      </c>
      <c r="F1310" t="s">
        <v>163</v>
      </c>
      <c r="G1310" t="s">
        <v>289</v>
      </c>
      <c r="H1310" t="s">
        <v>289</v>
      </c>
      <c r="I1310">
        <v>2012.0</v>
      </c>
      <c r="J1310">
        <v>380730.0</v>
      </c>
      <c r="K1310">
        <v>200679.0</v>
      </c>
      <c r="L1310">
        <v>3.830136986</v>
      </c>
      <c r="M1310">
        <v>2.0</v>
      </c>
      <c r="N1310" t="s">
        <v>16</v>
      </c>
    </row>
    <row r="1311">
      <c r="A1311" s="29">
        <v>42370.0</v>
      </c>
      <c r="B1311" t="s">
        <v>261</v>
      </c>
      <c r="C1311" t="s">
        <v>948</v>
      </c>
      <c r="D1311" t="s">
        <v>61</v>
      </c>
      <c r="E1311" t="s">
        <v>163</v>
      </c>
      <c r="F1311" t="s">
        <v>163</v>
      </c>
      <c r="G1311" t="s">
        <v>203</v>
      </c>
      <c r="H1311" t="s">
        <v>203</v>
      </c>
      <c r="I1311">
        <v>2014.0</v>
      </c>
      <c r="J1311">
        <v>380379.5045</v>
      </c>
      <c r="K1311">
        <v>130000.0</v>
      </c>
      <c r="L1311">
        <v>1.0</v>
      </c>
      <c r="M1311">
        <v>1.0</v>
      </c>
      <c r="N1311" t="s">
        <v>16</v>
      </c>
    </row>
    <row r="1312">
      <c r="A1312" s="29">
        <v>42370.0</v>
      </c>
      <c r="B1312" t="s">
        <v>261</v>
      </c>
      <c r="C1312" t="s">
        <v>949</v>
      </c>
      <c r="D1312" t="s">
        <v>61</v>
      </c>
      <c r="E1312" t="s">
        <v>163</v>
      </c>
      <c r="F1312" t="s">
        <v>163</v>
      </c>
      <c r="G1312" t="s">
        <v>147</v>
      </c>
      <c r="H1312" t="s">
        <v>147</v>
      </c>
      <c r="I1312">
        <v>2013.0</v>
      </c>
      <c r="J1312">
        <v>380186.4273</v>
      </c>
      <c r="K1312">
        <v>150000.0</v>
      </c>
      <c r="L1312">
        <v>2.0</v>
      </c>
      <c r="M1312">
        <v>1.0</v>
      </c>
      <c r="N1312" t="s">
        <v>16</v>
      </c>
    </row>
    <row r="1313">
      <c r="A1313" s="29">
        <v>42370.0</v>
      </c>
      <c r="B1313" t="s">
        <v>261</v>
      </c>
      <c r="C1313" t="s">
        <v>950</v>
      </c>
      <c r="D1313" t="s">
        <v>61</v>
      </c>
      <c r="E1313" t="s">
        <v>163</v>
      </c>
      <c r="F1313" t="s">
        <v>163</v>
      </c>
      <c r="G1313" t="s">
        <v>298</v>
      </c>
      <c r="H1313" t="s">
        <v>298</v>
      </c>
      <c r="I1313">
        <v>2008.0</v>
      </c>
      <c r="J1313">
        <v>380162.16</v>
      </c>
      <c r="K1313">
        <v>1000.0</v>
      </c>
      <c r="L1313">
        <v>7.0</v>
      </c>
      <c r="M1313">
        <v>1.0</v>
      </c>
      <c r="N1313" t="s">
        <v>16</v>
      </c>
    </row>
    <row r="1314">
      <c r="A1314" s="29">
        <v>42370.0</v>
      </c>
      <c r="B1314" t="s">
        <v>261</v>
      </c>
      <c r="C1314" t="s">
        <v>951</v>
      </c>
      <c r="D1314" t="s">
        <v>61</v>
      </c>
      <c r="E1314" t="s">
        <v>163</v>
      </c>
      <c r="F1314" t="s">
        <v>163</v>
      </c>
      <c r="G1314" t="s">
        <v>341</v>
      </c>
      <c r="H1314" t="s">
        <v>341</v>
      </c>
      <c r="I1314">
        <v>2014.0</v>
      </c>
      <c r="J1314">
        <v>380037.1629</v>
      </c>
      <c r="K1314">
        <v>140000.0</v>
      </c>
      <c r="L1314">
        <v>1.0</v>
      </c>
      <c r="M1314">
        <v>1.0</v>
      </c>
      <c r="N1314" t="s">
        <v>16</v>
      </c>
    </row>
    <row r="1315">
      <c r="A1315" s="29">
        <v>42370.0</v>
      </c>
      <c r="B1315" t="s">
        <v>20</v>
      </c>
      <c r="C1315">
        <v>20991.0</v>
      </c>
      <c r="D1315" t="s">
        <v>91</v>
      </c>
      <c r="E1315" t="s">
        <v>234</v>
      </c>
      <c r="F1315" t="s">
        <v>234</v>
      </c>
      <c r="G1315" t="s">
        <v>347</v>
      </c>
      <c r="H1315" t="s">
        <v>347</v>
      </c>
      <c r="I1315">
        <v>2010.0</v>
      </c>
      <c r="J1315">
        <v>380000.0</v>
      </c>
      <c r="K1315">
        <v>76376.0</v>
      </c>
      <c r="L1315">
        <v>5.0</v>
      </c>
      <c r="M1315">
        <v>2.0</v>
      </c>
      <c r="N1315" t="s">
        <v>140</v>
      </c>
    </row>
    <row r="1316">
      <c r="A1316" s="29">
        <v>42370.0</v>
      </c>
      <c r="B1316" t="s">
        <v>20</v>
      </c>
      <c r="C1316">
        <v>85775.0</v>
      </c>
      <c r="D1316" t="s">
        <v>64</v>
      </c>
      <c r="E1316" t="s">
        <v>279</v>
      </c>
      <c r="F1316" t="s">
        <v>279</v>
      </c>
      <c r="G1316" t="s">
        <v>263</v>
      </c>
      <c r="H1316" t="s">
        <v>263</v>
      </c>
      <c r="I1316">
        <v>2011.0</v>
      </c>
      <c r="J1316">
        <v>380000.0</v>
      </c>
      <c r="K1316">
        <v>109282.0</v>
      </c>
      <c r="L1316">
        <v>4.0</v>
      </c>
      <c r="M1316">
        <v>1.0</v>
      </c>
      <c r="N1316" t="s">
        <v>16</v>
      </c>
    </row>
    <row r="1317">
      <c r="A1317" s="29">
        <v>42370.0</v>
      </c>
      <c r="B1317" t="s">
        <v>116</v>
      </c>
      <c r="C1317" t="s">
        <v>952</v>
      </c>
      <c r="D1317" t="s">
        <v>61</v>
      </c>
      <c r="E1317" t="s">
        <v>245</v>
      </c>
      <c r="F1317" t="s">
        <v>245</v>
      </c>
      <c r="G1317" t="s">
        <v>143</v>
      </c>
      <c r="H1317" t="s">
        <v>143</v>
      </c>
      <c r="I1317">
        <v>2010.0</v>
      </c>
      <c r="J1317">
        <v>380000.0</v>
      </c>
      <c r="K1317">
        <v>18171.0</v>
      </c>
      <c r="L1317">
        <v>5.635616438</v>
      </c>
      <c r="M1317">
        <v>2.0</v>
      </c>
      <c r="N1317" t="s">
        <v>16</v>
      </c>
    </row>
    <row r="1318">
      <c r="A1318" s="29">
        <v>42370.0</v>
      </c>
      <c r="B1318" t="s">
        <v>148</v>
      </c>
      <c r="C1318">
        <v>168.0</v>
      </c>
      <c r="D1318" t="s">
        <v>61</v>
      </c>
      <c r="E1318" t="s">
        <v>245</v>
      </c>
      <c r="F1318" t="s">
        <v>245</v>
      </c>
      <c r="G1318" t="s">
        <v>341</v>
      </c>
      <c r="H1318" t="s">
        <v>341</v>
      </c>
      <c r="I1318">
        <v>2010.0</v>
      </c>
      <c r="J1318">
        <v>380000.0</v>
      </c>
      <c r="K1318">
        <v>34606.43395</v>
      </c>
      <c r="L1318">
        <v>4.325804244</v>
      </c>
      <c r="M1318">
        <v>1.0</v>
      </c>
      <c r="N1318" t="s">
        <v>16</v>
      </c>
    </row>
    <row r="1319">
      <c r="A1319" s="29">
        <v>42370.0</v>
      </c>
      <c r="B1319" t="s">
        <v>148</v>
      </c>
      <c r="C1319">
        <v>222.0</v>
      </c>
      <c r="D1319" t="s">
        <v>61</v>
      </c>
      <c r="E1319" t="s">
        <v>163</v>
      </c>
      <c r="F1319" t="s">
        <v>163</v>
      </c>
      <c r="G1319" t="s">
        <v>143</v>
      </c>
      <c r="H1319" t="s">
        <v>143</v>
      </c>
      <c r="I1319">
        <v>2010.0</v>
      </c>
      <c r="J1319">
        <v>380000.0</v>
      </c>
      <c r="K1319">
        <v>56443.53182</v>
      </c>
      <c r="L1319">
        <v>4.703627652</v>
      </c>
      <c r="M1319">
        <v>1.0</v>
      </c>
      <c r="N1319" t="s">
        <v>16</v>
      </c>
    </row>
    <row r="1320">
      <c r="A1320" s="29">
        <v>42370.0</v>
      </c>
      <c r="B1320" t="s">
        <v>148</v>
      </c>
      <c r="C1320">
        <v>368.0</v>
      </c>
      <c r="D1320" t="s">
        <v>61</v>
      </c>
      <c r="E1320" t="s">
        <v>163</v>
      </c>
      <c r="F1320" t="s">
        <v>163</v>
      </c>
      <c r="G1320" t="s">
        <v>203</v>
      </c>
      <c r="H1320" t="s">
        <v>203</v>
      </c>
      <c r="I1320">
        <v>2009.0</v>
      </c>
      <c r="J1320">
        <v>380000.0</v>
      </c>
      <c r="K1320">
        <v>47244.35318</v>
      </c>
      <c r="L1320">
        <v>5.905544148</v>
      </c>
      <c r="M1320">
        <v>2.0</v>
      </c>
      <c r="N1320" t="s">
        <v>16</v>
      </c>
    </row>
    <row r="1321">
      <c r="A1321" s="29">
        <v>42370.0</v>
      </c>
      <c r="B1321" t="s">
        <v>116</v>
      </c>
      <c r="C1321" t="s">
        <v>854</v>
      </c>
      <c r="D1321" t="s">
        <v>61</v>
      </c>
      <c r="E1321" t="s">
        <v>163</v>
      </c>
      <c r="F1321" t="s">
        <v>163</v>
      </c>
      <c r="G1321" t="s">
        <v>203</v>
      </c>
      <c r="H1321" t="s">
        <v>203</v>
      </c>
      <c r="I1321">
        <v>2010.0</v>
      </c>
      <c r="J1321">
        <v>380000.0</v>
      </c>
      <c r="K1321">
        <v>61153.0</v>
      </c>
      <c r="L1321">
        <v>5.789041096</v>
      </c>
      <c r="M1321">
        <v>2.0</v>
      </c>
      <c r="N1321" t="s">
        <v>16</v>
      </c>
    </row>
    <row r="1322">
      <c r="A1322" s="29">
        <v>42370.0</v>
      </c>
      <c r="B1322" t="s">
        <v>148</v>
      </c>
      <c r="C1322">
        <v>69.0</v>
      </c>
      <c r="D1322" t="s">
        <v>61</v>
      </c>
      <c r="E1322" t="s">
        <v>163</v>
      </c>
      <c r="F1322" t="s">
        <v>163</v>
      </c>
      <c r="G1322" t="s">
        <v>111</v>
      </c>
      <c r="H1322" t="s">
        <v>111</v>
      </c>
      <c r="I1322">
        <v>2012.0</v>
      </c>
      <c r="J1322">
        <v>380000.0</v>
      </c>
      <c r="K1322">
        <v>35975.35934</v>
      </c>
      <c r="L1322">
        <v>2.997946612</v>
      </c>
      <c r="M1322">
        <v>1.0</v>
      </c>
      <c r="N1322" t="s">
        <v>16</v>
      </c>
    </row>
    <row r="1323">
      <c r="A1323" s="29">
        <v>42370.0</v>
      </c>
      <c r="B1323" t="s">
        <v>116</v>
      </c>
      <c r="C1323" t="s">
        <v>880</v>
      </c>
      <c r="D1323" t="s">
        <v>61</v>
      </c>
      <c r="E1323" t="s">
        <v>881</v>
      </c>
      <c r="F1323" t="s">
        <v>881</v>
      </c>
      <c r="G1323" t="s">
        <v>203</v>
      </c>
      <c r="H1323" t="s">
        <v>203</v>
      </c>
      <c r="I1323">
        <v>2014.0</v>
      </c>
      <c r="J1323">
        <v>380000.0</v>
      </c>
      <c r="K1323">
        <v>18171.0</v>
      </c>
      <c r="L1323">
        <v>1.591780822</v>
      </c>
      <c r="M1323">
        <v>2.0</v>
      </c>
      <c r="N1323" t="s">
        <v>16</v>
      </c>
    </row>
    <row r="1324">
      <c r="A1324" s="29">
        <v>42370.0</v>
      </c>
      <c r="B1324" t="s">
        <v>148</v>
      </c>
      <c r="C1324">
        <v>28.0</v>
      </c>
      <c r="D1324" t="s">
        <v>61</v>
      </c>
      <c r="E1324" t="s">
        <v>953</v>
      </c>
      <c r="F1324" t="s">
        <v>881</v>
      </c>
      <c r="G1324" t="s">
        <v>536</v>
      </c>
      <c r="H1324" t="s">
        <v>536</v>
      </c>
      <c r="I1324">
        <v>2012.0</v>
      </c>
      <c r="J1324">
        <v>380000.0</v>
      </c>
      <c r="K1324">
        <v>21245.72211</v>
      </c>
      <c r="L1324">
        <v>2.655715264</v>
      </c>
      <c r="M1324">
        <v>1.0</v>
      </c>
      <c r="N1324" t="s">
        <v>16</v>
      </c>
    </row>
    <row r="1325">
      <c r="A1325" s="29">
        <v>42370.0</v>
      </c>
      <c r="B1325" t="s">
        <v>148</v>
      </c>
      <c r="C1325">
        <v>367.0</v>
      </c>
      <c r="D1325" t="s">
        <v>61</v>
      </c>
      <c r="E1325" t="s">
        <v>163</v>
      </c>
      <c r="F1325" t="s">
        <v>163</v>
      </c>
      <c r="G1325" t="s">
        <v>203</v>
      </c>
      <c r="H1325" t="s">
        <v>203</v>
      </c>
      <c r="I1325">
        <v>2009.0</v>
      </c>
      <c r="J1325">
        <v>379620.0</v>
      </c>
      <c r="K1325">
        <v>47244.35318</v>
      </c>
      <c r="L1325">
        <v>5.905544148</v>
      </c>
      <c r="M1325">
        <v>2.0</v>
      </c>
      <c r="N1325" t="s">
        <v>16</v>
      </c>
    </row>
    <row r="1326">
      <c r="A1326" s="29">
        <v>42370.0</v>
      </c>
      <c r="B1326" t="s">
        <v>148</v>
      </c>
      <c r="C1326">
        <v>123.0</v>
      </c>
      <c r="D1326" t="s">
        <v>61</v>
      </c>
      <c r="E1326" t="s">
        <v>145</v>
      </c>
      <c r="F1326" t="s">
        <v>145</v>
      </c>
      <c r="G1326" t="s">
        <v>536</v>
      </c>
      <c r="H1326" t="s">
        <v>536</v>
      </c>
      <c r="I1326">
        <v>2011.0</v>
      </c>
      <c r="J1326">
        <v>379620.0</v>
      </c>
      <c r="K1326">
        <v>31408.62423</v>
      </c>
      <c r="L1326">
        <v>3.926078029</v>
      </c>
      <c r="M1326">
        <v>1.0</v>
      </c>
      <c r="N1326" t="s">
        <v>16</v>
      </c>
    </row>
    <row r="1327">
      <c r="A1327" s="29">
        <v>42370.0</v>
      </c>
      <c r="B1327" t="s">
        <v>148</v>
      </c>
      <c r="C1327">
        <v>365.0</v>
      </c>
      <c r="D1327" t="s">
        <v>61</v>
      </c>
      <c r="E1327" t="s">
        <v>240</v>
      </c>
      <c r="F1327" t="s">
        <v>240</v>
      </c>
      <c r="G1327" t="s">
        <v>147</v>
      </c>
      <c r="H1327" t="s">
        <v>147</v>
      </c>
      <c r="I1327">
        <v>2009.0</v>
      </c>
      <c r="J1327">
        <v>379620.0</v>
      </c>
      <c r="K1327">
        <v>47156.74196</v>
      </c>
      <c r="L1327">
        <v>5.894592745</v>
      </c>
      <c r="M1327">
        <v>2.0</v>
      </c>
      <c r="N1327" t="s">
        <v>16</v>
      </c>
    </row>
    <row r="1328">
      <c r="A1328" s="29">
        <v>42370.0</v>
      </c>
      <c r="B1328" t="s">
        <v>261</v>
      </c>
      <c r="C1328" t="s">
        <v>954</v>
      </c>
      <c r="D1328" t="s">
        <v>61</v>
      </c>
      <c r="E1328" t="s">
        <v>163</v>
      </c>
      <c r="F1328" t="s">
        <v>163</v>
      </c>
      <c r="G1328" t="s">
        <v>147</v>
      </c>
      <c r="H1328" t="s">
        <v>147</v>
      </c>
      <c r="I1328">
        <v>2012.0</v>
      </c>
      <c r="J1328">
        <v>379428.5557</v>
      </c>
      <c r="K1328">
        <v>130000.0</v>
      </c>
      <c r="L1328">
        <v>3.0</v>
      </c>
      <c r="M1328">
        <v>1.0</v>
      </c>
      <c r="N1328" t="s">
        <v>16</v>
      </c>
    </row>
    <row r="1329">
      <c r="A1329" s="29">
        <v>42370.0</v>
      </c>
      <c r="B1329" t="s">
        <v>148</v>
      </c>
      <c r="C1329">
        <v>27.0</v>
      </c>
      <c r="D1329" t="s">
        <v>61</v>
      </c>
      <c r="E1329" t="s">
        <v>953</v>
      </c>
      <c r="F1329" t="s">
        <v>881</v>
      </c>
      <c r="G1329" t="s">
        <v>536</v>
      </c>
      <c r="H1329" t="s">
        <v>536</v>
      </c>
      <c r="I1329">
        <v>2012.0</v>
      </c>
      <c r="J1329">
        <v>378510.0</v>
      </c>
      <c r="K1329">
        <v>21245.72211</v>
      </c>
      <c r="L1329">
        <v>2.655715264</v>
      </c>
      <c r="M1329">
        <v>1.0</v>
      </c>
      <c r="N1329" t="s">
        <v>16</v>
      </c>
    </row>
    <row r="1330">
      <c r="A1330" s="29">
        <v>42370.0</v>
      </c>
      <c r="B1330" t="s">
        <v>261</v>
      </c>
      <c r="C1330" t="s">
        <v>955</v>
      </c>
      <c r="D1330" t="s">
        <v>61</v>
      </c>
      <c r="E1330" t="s">
        <v>163</v>
      </c>
      <c r="F1330" t="s">
        <v>163</v>
      </c>
      <c r="G1330" t="s">
        <v>536</v>
      </c>
      <c r="H1330" t="s">
        <v>536</v>
      </c>
      <c r="I1330">
        <v>2013.0</v>
      </c>
      <c r="J1330">
        <v>378170.9456</v>
      </c>
      <c r="K1330">
        <v>60000.0</v>
      </c>
      <c r="L1330">
        <v>2.0</v>
      </c>
      <c r="M1330">
        <v>1.0</v>
      </c>
      <c r="N1330" t="s">
        <v>16</v>
      </c>
    </row>
    <row r="1331">
      <c r="A1331" s="29">
        <v>42370.0</v>
      </c>
      <c r="B1331" t="s">
        <v>261</v>
      </c>
      <c r="C1331" t="s">
        <v>956</v>
      </c>
      <c r="D1331" t="s">
        <v>61</v>
      </c>
      <c r="E1331" t="s">
        <v>163</v>
      </c>
      <c r="F1331" t="s">
        <v>163</v>
      </c>
      <c r="G1331" t="s">
        <v>147</v>
      </c>
      <c r="H1331" t="s">
        <v>147</v>
      </c>
      <c r="I1331">
        <v>2009.0</v>
      </c>
      <c r="J1331">
        <v>378119.293</v>
      </c>
      <c r="K1331">
        <v>60000.0</v>
      </c>
      <c r="L1331">
        <v>6.0</v>
      </c>
      <c r="M1331">
        <v>1.0</v>
      </c>
      <c r="N1331" t="s">
        <v>16</v>
      </c>
    </row>
    <row r="1332">
      <c r="A1332" s="29">
        <v>42370.0</v>
      </c>
      <c r="B1332" t="s">
        <v>116</v>
      </c>
      <c r="C1332" t="s">
        <v>784</v>
      </c>
      <c r="D1332" t="s">
        <v>61</v>
      </c>
      <c r="E1332" t="s">
        <v>163</v>
      </c>
      <c r="F1332" t="s">
        <v>163</v>
      </c>
      <c r="G1332" t="s">
        <v>143</v>
      </c>
      <c r="H1332" t="s">
        <v>143</v>
      </c>
      <c r="I1332">
        <v>2012.0</v>
      </c>
      <c r="J1332">
        <v>378000.0</v>
      </c>
      <c r="K1332">
        <v>47731.0</v>
      </c>
      <c r="L1332">
        <v>3.706849315</v>
      </c>
      <c r="M1332">
        <v>2.0</v>
      </c>
      <c r="N1332" t="s">
        <v>16</v>
      </c>
    </row>
    <row r="1333">
      <c r="A1333" s="29">
        <v>42370.0</v>
      </c>
      <c r="B1333" t="s">
        <v>261</v>
      </c>
      <c r="C1333" t="s">
        <v>957</v>
      </c>
      <c r="D1333" t="s">
        <v>61</v>
      </c>
      <c r="E1333" t="s">
        <v>163</v>
      </c>
      <c r="F1333" t="s">
        <v>163</v>
      </c>
      <c r="G1333" t="s">
        <v>341</v>
      </c>
      <c r="H1333" t="s">
        <v>341</v>
      </c>
      <c r="I1333">
        <v>2009.0</v>
      </c>
      <c r="J1333">
        <v>377795.76</v>
      </c>
      <c r="K1333">
        <v>10000.0</v>
      </c>
      <c r="L1333">
        <v>6.0</v>
      </c>
      <c r="M1333">
        <v>1.0</v>
      </c>
      <c r="N1333" t="s">
        <v>16</v>
      </c>
    </row>
    <row r="1334">
      <c r="A1334" s="29">
        <v>42370.0</v>
      </c>
      <c r="B1334" t="s">
        <v>261</v>
      </c>
      <c r="C1334" t="s">
        <v>958</v>
      </c>
      <c r="D1334" t="s">
        <v>61</v>
      </c>
      <c r="E1334" t="s">
        <v>163</v>
      </c>
      <c r="F1334" t="s">
        <v>163</v>
      </c>
      <c r="G1334" t="s">
        <v>298</v>
      </c>
      <c r="H1334" t="s">
        <v>298</v>
      </c>
      <c r="I1334">
        <v>2010.0</v>
      </c>
      <c r="J1334">
        <v>377651.6523</v>
      </c>
      <c r="K1334">
        <v>70000.0</v>
      </c>
      <c r="L1334">
        <v>5.0</v>
      </c>
      <c r="M1334">
        <v>1.0</v>
      </c>
      <c r="N1334" t="s">
        <v>16</v>
      </c>
    </row>
    <row r="1335">
      <c r="A1335" s="29">
        <v>42370.0</v>
      </c>
      <c r="B1335" t="s">
        <v>116</v>
      </c>
      <c r="C1335" t="s">
        <v>959</v>
      </c>
      <c r="D1335" t="s">
        <v>61</v>
      </c>
      <c r="E1335" t="s">
        <v>960</v>
      </c>
      <c r="F1335" t="s">
        <v>960</v>
      </c>
      <c r="G1335" t="s">
        <v>203</v>
      </c>
      <c r="H1335" t="s">
        <v>203</v>
      </c>
      <c r="I1335">
        <v>2015.0</v>
      </c>
      <c r="J1335">
        <v>377400.0</v>
      </c>
      <c r="K1335">
        <v>7358.0</v>
      </c>
      <c r="L1335">
        <v>0.994520548</v>
      </c>
      <c r="M1335">
        <v>2.0</v>
      </c>
      <c r="N1335" t="s">
        <v>16</v>
      </c>
    </row>
    <row r="1336">
      <c r="A1336" s="29">
        <v>42370.0</v>
      </c>
      <c r="B1336" t="s">
        <v>12</v>
      </c>
      <c r="C1336">
        <v>133999.0</v>
      </c>
      <c r="D1336" t="s">
        <v>77</v>
      </c>
      <c r="E1336" t="s">
        <v>623</v>
      </c>
      <c r="F1336" t="s">
        <v>623</v>
      </c>
      <c r="G1336" t="s">
        <v>764</v>
      </c>
      <c r="H1336" t="s">
        <v>764</v>
      </c>
      <c r="I1336">
        <v>2012.0</v>
      </c>
      <c r="J1336">
        <v>377400.0</v>
      </c>
      <c r="K1336">
        <v>34386.0</v>
      </c>
      <c r="L1336">
        <v>4.0</v>
      </c>
      <c r="M1336">
        <v>1.0</v>
      </c>
      <c r="N1336" t="s">
        <v>16</v>
      </c>
    </row>
    <row r="1337">
      <c r="A1337" s="29">
        <v>42370.0</v>
      </c>
      <c r="B1337" t="s">
        <v>12</v>
      </c>
      <c r="C1337">
        <v>134097.0</v>
      </c>
      <c r="D1337" t="s">
        <v>91</v>
      </c>
      <c r="E1337" t="s">
        <v>907</v>
      </c>
      <c r="F1337" t="s">
        <v>907</v>
      </c>
      <c r="G1337" t="s">
        <v>961</v>
      </c>
      <c r="H1337" t="s">
        <v>961</v>
      </c>
      <c r="I1337">
        <v>2012.0</v>
      </c>
      <c r="J1337">
        <v>377400.0</v>
      </c>
      <c r="K1337">
        <v>15783.0</v>
      </c>
      <c r="L1337">
        <v>4.0</v>
      </c>
      <c r="M1337">
        <v>1.0</v>
      </c>
      <c r="N1337" t="s">
        <v>16</v>
      </c>
    </row>
    <row r="1338">
      <c r="A1338" s="29">
        <v>42370.0</v>
      </c>
      <c r="B1338" t="s">
        <v>12</v>
      </c>
      <c r="C1338">
        <v>137027.0</v>
      </c>
      <c r="D1338" t="s">
        <v>91</v>
      </c>
      <c r="E1338" t="s">
        <v>907</v>
      </c>
      <c r="F1338" t="s">
        <v>907</v>
      </c>
      <c r="G1338" t="s">
        <v>962</v>
      </c>
      <c r="H1338" t="s">
        <v>962</v>
      </c>
      <c r="I1338">
        <v>2014.0</v>
      </c>
      <c r="J1338">
        <v>377400.0</v>
      </c>
      <c r="K1338">
        <v>17150.0</v>
      </c>
      <c r="L1338">
        <v>2.0</v>
      </c>
      <c r="M1338">
        <v>1.0</v>
      </c>
      <c r="N1338" t="s">
        <v>16</v>
      </c>
    </row>
    <row r="1339">
      <c r="A1339" s="29">
        <v>42370.0</v>
      </c>
      <c r="B1339" t="s">
        <v>12</v>
      </c>
      <c r="C1339">
        <v>132315.0</v>
      </c>
      <c r="D1339" t="s">
        <v>44</v>
      </c>
      <c r="E1339" t="s">
        <v>438</v>
      </c>
      <c r="F1339" t="s">
        <v>438</v>
      </c>
      <c r="G1339" t="s">
        <v>963</v>
      </c>
      <c r="H1339" t="s">
        <v>963</v>
      </c>
      <c r="I1339">
        <v>2012.0</v>
      </c>
      <c r="J1339">
        <v>377400.0</v>
      </c>
      <c r="K1339">
        <v>39400.0</v>
      </c>
      <c r="L1339">
        <v>4.0</v>
      </c>
      <c r="M1339">
        <v>1.0</v>
      </c>
      <c r="N1339" t="s">
        <v>16</v>
      </c>
    </row>
    <row r="1340">
      <c r="A1340" s="29">
        <v>42370.0</v>
      </c>
      <c r="B1340" t="s">
        <v>12</v>
      </c>
      <c r="C1340">
        <v>131968.0</v>
      </c>
      <c r="D1340" t="s">
        <v>55</v>
      </c>
      <c r="E1340" t="s">
        <v>792</v>
      </c>
      <c r="F1340" t="s">
        <v>792</v>
      </c>
      <c r="G1340" t="s">
        <v>964</v>
      </c>
      <c r="H1340" t="s">
        <v>964</v>
      </c>
      <c r="I1340">
        <v>2013.0</v>
      </c>
      <c r="J1340">
        <v>377400.0</v>
      </c>
      <c r="K1340">
        <v>44772.0</v>
      </c>
      <c r="L1340">
        <v>3.0</v>
      </c>
      <c r="M1340">
        <v>1.0</v>
      </c>
      <c r="N1340" t="s">
        <v>16</v>
      </c>
    </row>
    <row r="1341">
      <c r="A1341" s="29">
        <v>42370.0</v>
      </c>
      <c r="B1341" t="s">
        <v>12</v>
      </c>
      <c r="C1341">
        <v>137437.0</v>
      </c>
      <c r="D1341" t="s">
        <v>55</v>
      </c>
      <c r="E1341" t="s">
        <v>792</v>
      </c>
      <c r="F1341" t="s">
        <v>792</v>
      </c>
      <c r="G1341" t="s">
        <v>964</v>
      </c>
      <c r="H1341" t="s">
        <v>964</v>
      </c>
      <c r="I1341">
        <v>2013.0</v>
      </c>
      <c r="J1341">
        <v>377400.0</v>
      </c>
      <c r="K1341">
        <v>17619.0</v>
      </c>
      <c r="L1341">
        <v>3.0</v>
      </c>
      <c r="M1341">
        <v>1.0</v>
      </c>
      <c r="N1341" t="s">
        <v>16</v>
      </c>
    </row>
    <row r="1342">
      <c r="A1342" s="29">
        <v>42370.0</v>
      </c>
      <c r="B1342" t="s">
        <v>12</v>
      </c>
      <c r="C1342">
        <v>122750.0</v>
      </c>
      <c r="D1342" t="s">
        <v>61</v>
      </c>
      <c r="E1342" t="s">
        <v>245</v>
      </c>
      <c r="F1342" t="s">
        <v>245</v>
      </c>
      <c r="G1342" t="s">
        <v>143</v>
      </c>
      <c r="H1342" t="s">
        <v>143</v>
      </c>
      <c r="I1342">
        <v>2012.0</v>
      </c>
      <c r="J1342">
        <v>377400.0</v>
      </c>
      <c r="K1342">
        <v>69619.0</v>
      </c>
      <c r="L1342">
        <v>4.0</v>
      </c>
      <c r="M1342">
        <v>1.0</v>
      </c>
      <c r="N1342" t="s">
        <v>16</v>
      </c>
    </row>
    <row r="1343">
      <c r="A1343" s="29">
        <v>42370.0</v>
      </c>
      <c r="B1343" t="s">
        <v>116</v>
      </c>
      <c r="C1343" t="s">
        <v>965</v>
      </c>
      <c r="D1343" t="s">
        <v>61</v>
      </c>
      <c r="E1343" t="s">
        <v>245</v>
      </c>
      <c r="F1343" t="s">
        <v>245</v>
      </c>
      <c r="G1343" t="s">
        <v>143</v>
      </c>
      <c r="H1343" t="s">
        <v>143</v>
      </c>
      <c r="I1343">
        <v>2010.0</v>
      </c>
      <c r="J1343">
        <v>377400.0</v>
      </c>
      <c r="K1343">
        <v>166485.0</v>
      </c>
      <c r="L1343">
        <v>5.446575342</v>
      </c>
      <c r="M1343">
        <v>2.0</v>
      </c>
      <c r="N1343" t="s">
        <v>16</v>
      </c>
    </row>
    <row r="1344">
      <c r="A1344" s="29">
        <v>42370.0</v>
      </c>
      <c r="B1344" t="s">
        <v>12</v>
      </c>
      <c r="C1344">
        <v>120954.0</v>
      </c>
      <c r="D1344" t="s">
        <v>36</v>
      </c>
      <c r="E1344" t="s">
        <v>966</v>
      </c>
      <c r="F1344" t="s">
        <v>966</v>
      </c>
      <c r="G1344" t="s">
        <v>967</v>
      </c>
      <c r="H1344" t="s">
        <v>967</v>
      </c>
      <c r="I1344">
        <v>2014.0</v>
      </c>
      <c r="J1344">
        <v>377400.0</v>
      </c>
      <c r="K1344">
        <v>8164.0</v>
      </c>
      <c r="L1344">
        <v>2.0</v>
      </c>
      <c r="M1344">
        <v>1.0</v>
      </c>
      <c r="N1344" t="s">
        <v>16</v>
      </c>
    </row>
    <row r="1345">
      <c r="A1345" s="29">
        <v>42370.0</v>
      </c>
      <c r="B1345" t="s">
        <v>148</v>
      </c>
      <c r="C1345">
        <v>169.0</v>
      </c>
      <c r="D1345" t="s">
        <v>61</v>
      </c>
      <c r="E1345" t="s">
        <v>163</v>
      </c>
      <c r="F1345" t="s">
        <v>163</v>
      </c>
      <c r="G1345" t="s">
        <v>536</v>
      </c>
      <c r="H1345" t="s">
        <v>536</v>
      </c>
      <c r="I1345">
        <v>2010.0</v>
      </c>
      <c r="J1345">
        <v>377400.0</v>
      </c>
      <c r="K1345">
        <v>34803.55921</v>
      </c>
      <c r="L1345">
        <v>4.350444901</v>
      </c>
      <c r="M1345">
        <v>1.0</v>
      </c>
      <c r="N1345" t="s">
        <v>16</v>
      </c>
    </row>
    <row r="1346">
      <c r="A1346" s="29">
        <v>42370.0</v>
      </c>
      <c r="B1346" t="s">
        <v>186</v>
      </c>
      <c r="C1346" t="s">
        <v>968</v>
      </c>
      <c r="D1346" t="s">
        <v>61</v>
      </c>
      <c r="E1346" t="s">
        <v>202</v>
      </c>
      <c r="F1346" t="s">
        <v>202</v>
      </c>
      <c r="G1346" t="s">
        <v>203</v>
      </c>
      <c r="H1346" t="s">
        <v>203</v>
      </c>
      <c r="I1346">
        <v>2011.0</v>
      </c>
      <c r="J1346">
        <v>377400.0</v>
      </c>
      <c r="K1346">
        <v>25235.0</v>
      </c>
      <c r="L1346">
        <v>4.0</v>
      </c>
      <c r="M1346">
        <v>2.0</v>
      </c>
      <c r="N1346" t="s">
        <v>16</v>
      </c>
    </row>
    <row r="1347">
      <c r="A1347" s="29">
        <v>42370.0</v>
      </c>
      <c r="B1347" t="s">
        <v>116</v>
      </c>
      <c r="C1347" t="s">
        <v>969</v>
      </c>
      <c r="D1347" t="s">
        <v>61</v>
      </c>
      <c r="E1347" t="s">
        <v>145</v>
      </c>
      <c r="F1347" t="s">
        <v>145</v>
      </c>
      <c r="G1347" t="s">
        <v>147</v>
      </c>
      <c r="H1347" t="s">
        <v>147</v>
      </c>
      <c r="I1347">
        <v>2008.0</v>
      </c>
      <c r="J1347">
        <v>377400.0</v>
      </c>
      <c r="K1347">
        <v>46598.0</v>
      </c>
      <c r="L1347">
        <v>7.747945205</v>
      </c>
      <c r="M1347">
        <v>2.0</v>
      </c>
      <c r="N1347" t="s">
        <v>16</v>
      </c>
    </row>
    <row r="1348">
      <c r="A1348" s="29">
        <v>42370.0</v>
      </c>
      <c r="B1348" t="s">
        <v>12</v>
      </c>
      <c r="C1348">
        <v>122843.0</v>
      </c>
      <c r="D1348" t="s">
        <v>61</v>
      </c>
      <c r="E1348" t="s">
        <v>240</v>
      </c>
      <c r="F1348" t="s">
        <v>240</v>
      </c>
      <c r="G1348" t="s">
        <v>650</v>
      </c>
      <c r="H1348" t="s">
        <v>650</v>
      </c>
      <c r="I1348">
        <v>2011.0</v>
      </c>
      <c r="J1348">
        <v>377400.0</v>
      </c>
      <c r="K1348">
        <v>20413.0</v>
      </c>
      <c r="L1348">
        <v>5.0</v>
      </c>
      <c r="M1348">
        <v>1.0</v>
      </c>
      <c r="N1348" t="s">
        <v>16</v>
      </c>
    </row>
    <row r="1349">
      <c r="A1349" s="29">
        <v>42370.0</v>
      </c>
      <c r="B1349" t="s">
        <v>116</v>
      </c>
      <c r="C1349" t="s">
        <v>970</v>
      </c>
      <c r="D1349" t="s">
        <v>61</v>
      </c>
      <c r="E1349" t="s">
        <v>881</v>
      </c>
      <c r="F1349" t="s">
        <v>881</v>
      </c>
      <c r="G1349" t="s">
        <v>203</v>
      </c>
      <c r="H1349" t="s">
        <v>203</v>
      </c>
      <c r="I1349">
        <v>2012.0</v>
      </c>
      <c r="J1349">
        <v>377400.0</v>
      </c>
      <c r="K1349">
        <v>32998.0</v>
      </c>
      <c r="L1349">
        <v>3.347945205</v>
      </c>
      <c r="M1349">
        <v>2.0</v>
      </c>
      <c r="N1349" t="s">
        <v>16</v>
      </c>
    </row>
    <row r="1350">
      <c r="A1350" s="29">
        <v>42370.0</v>
      </c>
      <c r="B1350" t="s">
        <v>12</v>
      </c>
      <c r="C1350" s="32" t="s">
        <v>971</v>
      </c>
      <c r="D1350" t="s">
        <v>55</v>
      </c>
      <c r="E1350" t="s">
        <v>792</v>
      </c>
      <c r="F1350" t="s">
        <v>792</v>
      </c>
      <c r="G1350" t="s">
        <v>972</v>
      </c>
      <c r="H1350" t="s">
        <v>972</v>
      </c>
      <c r="I1350">
        <v>2013.0</v>
      </c>
      <c r="J1350">
        <v>377400.0</v>
      </c>
      <c r="K1350">
        <v>44772.0</v>
      </c>
      <c r="L1350">
        <v>3.0</v>
      </c>
      <c r="M1350">
        <v>1.0</v>
      </c>
      <c r="N1350" t="s">
        <v>16</v>
      </c>
    </row>
    <row r="1351">
      <c r="A1351" s="29">
        <v>42370.0</v>
      </c>
      <c r="B1351" t="s">
        <v>12</v>
      </c>
      <c r="C1351" s="32" t="s">
        <v>973</v>
      </c>
      <c r="D1351" t="s">
        <v>91</v>
      </c>
      <c r="E1351" t="s">
        <v>907</v>
      </c>
      <c r="F1351" t="s">
        <v>907</v>
      </c>
      <c r="G1351" t="s">
        <v>974</v>
      </c>
      <c r="H1351" t="s">
        <v>974</v>
      </c>
      <c r="I1351">
        <v>2012.0</v>
      </c>
      <c r="J1351">
        <v>377400.0</v>
      </c>
      <c r="K1351">
        <v>15783.0</v>
      </c>
      <c r="L1351">
        <v>4.0</v>
      </c>
      <c r="M1351">
        <v>1.0</v>
      </c>
      <c r="N1351" t="s">
        <v>16</v>
      </c>
    </row>
    <row r="1352">
      <c r="A1352" s="29">
        <v>42370.0</v>
      </c>
      <c r="B1352" t="s">
        <v>12</v>
      </c>
      <c r="C1352" s="32" t="s">
        <v>975</v>
      </c>
      <c r="D1352" t="s">
        <v>44</v>
      </c>
      <c r="E1352" t="s">
        <v>438</v>
      </c>
      <c r="F1352" t="s">
        <v>438</v>
      </c>
      <c r="G1352" t="s">
        <v>976</v>
      </c>
      <c r="H1352" t="s">
        <v>976</v>
      </c>
      <c r="I1352">
        <v>2012.0</v>
      </c>
      <c r="J1352">
        <v>377400.0</v>
      </c>
      <c r="K1352">
        <v>39400.0</v>
      </c>
      <c r="L1352">
        <v>4.0</v>
      </c>
      <c r="M1352">
        <v>1.0</v>
      </c>
      <c r="N1352" t="s">
        <v>16</v>
      </c>
    </row>
    <row r="1353">
      <c r="A1353" s="29">
        <v>42370.0</v>
      </c>
      <c r="B1353" t="s">
        <v>12</v>
      </c>
      <c r="C1353" s="32" t="s">
        <v>977</v>
      </c>
      <c r="D1353" t="s">
        <v>77</v>
      </c>
      <c r="E1353" t="s">
        <v>623</v>
      </c>
      <c r="F1353" t="s">
        <v>623</v>
      </c>
      <c r="G1353" t="s">
        <v>600</v>
      </c>
      <c r="H1353" t="s">
        <v>600</v>
      </c>
      <c r="I1353">
        <v>2012.0</v>
      </c>
      <c r="J1353">
        <v>377400.0</v>
      </c>
      <c r="K1353">
        <v>34386.0</v>
      </c>
      <c r="L1353">
        <v>4.0</v>
      </c>
      <c r="M1353">
        <v>1.0</v>
      </c>
      <c r="N1353" t="s">
        <v>16</v>
      </c>
    </row>
    <row r="1354">
      <c r="A1354" s="29">
        <v>42370.0</v>
      </c>
      <c r="B1354" t="s">
        <v>12</v>
      </c>
      <c r="C1354" s="32" t="s">
        <v>978</v>
      </c>
      <c r="D1354" t="s">
        <v>91</v>
      </c>
      <c r="E1354" t="s">
        <v>907</v>
      </c>
      <c r="F1354" t="s">
        <v>907</v>
      </c>
      <c r="G1354" t="s">
        <v>979</v>
      </c>
      <c r="H1354" t="s">
        <v>979</v>
      </c>
      <c r="I1354">
        <v>2014.0</v>
      </c>
      <c r="J1354">
        <v>377400.0</v>
      </c>
      <c r="K1354">
        <v>17150.0</v>
      </c>
      <c r="L1354">
        <v>2.0</v>
      </c>
      <c r="M1354">
        <v>1.0</v>
      </c>
      <c r="N1354" t="s">
        <v>16</v>
      </c>
    </row>
    <row r="1355">
      <c r="A1355" s="29">
        <v>42370.0</v>
      </c>
      <c r="B1355" t="s">
        <v>12</v>
      </c>
      <c r="C1355" s="32" t="s">
        <v>980</v>
      </c>
      <c r="D1355" t="s">
        <v>55</v>
      </c>
      <c r="E1355" t="s">
        <v>792</v>
      </c>
      <c r="F1355" t="s">
        <v>792</v>
      </c>
      <c r="G1355" t="s">
        <v>972</v>
      </c>
      <c r="H1355" t="s">
        <v>972</v>
      </c>
      <c r="I1355">
        <v>2013.0</v>
      </c>
      <c r="J1355">
        <v>377400.0</v>
      </c>
      <c r="K1355">
        <v>17619.0</v>
      </c>
      <c r="L1355">
        <v>3.0</v>
      </c>
      <c r="M1355">
        <v>1.0</v>
      </c>
      <c r="N1355" t="s">
        <v>16</v>
      </c>
    </row>
    <row r="1356">
      <c r="A1356" s="29">
        <v>42370.0</v>
      </c>
      <c r="B1356" t="s">
        <v>261</v>
      </c>
      <c r="C1356" t="s">
        <v>981</v>
      </c>
      <c r="D1356" t="s">
        <v>61</v>
      </c>
      <c r="E1356" t="s">
        <v>163</v>
      </c>
      <c r="F1356" t="s">
        <v>163</v>
      </c>
      <c r="G1356" t="s">
        <v>536</v>
      </c>
      <c r="H1356" t="s">
        <v>536</v>
      </c>
      <c r="I1356">
        <v>2012.0</v>
      </c>
      <c r="J1356">
        <v>377300.0</v>
      </c>
      <c r="K1356">
        <v>30000.0</v>
      </c>
      <c r="L1356">
        <v>3.0</v>
      </c>
      <c r="M1356">
        <v>1.0</v>
      </c>
      <c r="N1356" t="s">
        <v>16</v>
      </c>
    </row>
    <row r="1357">
      <c r="A1357" s="29">
        <v>42370.0</v>
      </c>
      <c r="B1357" t="s">
        <v>261</v>
      </c>
      <c r="C1357" t="s">
        <v>982</v>
      </c>
      <c r="D1357" t="s">
        <v>61</v>
      </c>
      <c r="E1357" t="s">
        <v>163</v>
      </c>
      <c r="F1357" t="s">
        <v>163</v>
      </c>
      <c r="G1357" t="s">
        <v>147</v>
      </c>
      <c r="H1357" t="s">
        <v>147</v>
      </c>
      <c r="I1357">
        <v>2011.0</v>
      </c>
      <c r="J1357">
        <v>377075.4999</v>
      </c>
      <c r="K1357">
        <v>110000.0</v>
      </c>
      <c r="L1357">
        <v>4.0</v>
      </c>
      <c r="M1357">
        <v>1.0</v>
      </c>
      <c r="N1357" t="s">
        <v>16</v>
      </c>
    </row>
    <row r="1358">
      <c r="A1358" s="29">
        <v>42370.0</v>
      </c>
      <c r="B1358" t="s">
        <v>261</v>
      </c>
      <c r="C1358" t="s">
        <v>983</v>
      </c>
      <c r="D1358" t="s">
        <v>61</v>
      </c>
      <c r="E1358" t="s">
        <v>163</v>
      </c>
      <c r="F1358" t="s">
        <v>163</v>
      </c>
      <c r="G1358" t="s">
        <v>341</v>
      </c>
      <c r="H1358" t="s">
        <v>341</v>
      </c>
      <c r="I1358">
        <v>2010.0</v>
      </c>
      <c r="J1358">
        <v>376719.6275</v>
      </c>
      <c r="K1358">
        <v>50000.0</v>
      </c>
      <c r="L1358">
        <v>5.0</v>
      </c>
      <c r="M1358">
        <v>1.0</v>
      </c>
      <c r="N1358" t="s">
        <v>16</v>
      </c>
    </row>
    <row r="1359">
      <c r="A1359" s="29">
        <v>42370.0</v>
      </c>
      <c r="B1359" t="s">
        <v>261</v>
      </c>
      <c r="C1359" t="s">
        <v>984</v>
      </c>
      <c r="D1359" t="s">
        <v>61</v>
      </c>
      <c r="E1359" t="s">
        <v>163</v>
      </c>
      <c r="F1359" t="s">
        <v>163</v>
      </c>
      <c r="G1359" t="s">
        <v>203</v>
      </c>
      <c r="H1359" t="s">
        <v>203</v>
      </c>
      <c r="I1359">
        <v>2013.0</v>
      </c>
      <c r="J1359">
        <v>376707.9799</v>
      </c>
      <c r="K1359">
        <v>110000.0</v>
      </c>
      <c r="L1359">
        <v>2.0</v>
      </c>
      <c r="M1359">
        <v>1.0</v>
      </c>
      <c r="N1359" t="s">
        <v>16</v>
      </c>
    </row>
    <row r="1360">
      <c r="A1360" s="29">
        <v>42370.0</v>
      </c>
      <c r="B1360" t="s">
        <v>186</v>
      </c>
      <c r="C1360" t="s">
        <v>856</v>
      </c>
      <c r="D1360" t="s">
        <v>61</v>
      </c>
      <c r="E1360" t="s">
        <v>240</v>
      </c>
      <c r="F1360" t="s">
        <v>240</v>
      </c>
      <c r="G1360" t="s">
        <v>147</v>
      </c>
      <c r="H1360" t="s">
        <v>147</v>
      </c>
      <c r="I1360">
        <v>2011.0</v>
      </c>
      <c r="J1360">
        <v>376650.0</v>
      </c>
      <c r="K1360">
        <v>46467.0</v>
      </c>
      <c r="L1360">
        <v>4.0</v>
      </c>
      <c r="M1360">
        <v>1.0</v>
      </c>
      <c r="N1360" t="s">
        <v>16</v>
      </c>
    </row>
    <row r="1361">
      <c r="A1361" s="29">
        <v>42370.0</v>
      </c>
      <c r="B1361" t="s">
        <v>261</v>
      </c>
      <c r="C1361" t="s">
        <v>985</v>
      </c>
      <c r="D1361" t="s">
        <v>61</v>
      </c>
      <c r="E1361" t="s">
        <v>163</v>
      </c>
      <c r="F1361" t="s">
        <v>163</v>
      </c>
      <c r="G1361" t="s">
        <v>341</v>
      </c>
      <c r="H1361" t="s">
        <v>341</v>
      </c>
      <c r="I1361">
        <v>2013.0</v>
      </c>
      <c r="J1361">
        <v>376368.9427</v>
      </c>
      <c r="K1361">
        <v>120000.0</v>
      </c>
      <c r="L1361">
        <v>2.0</v>
      </c>
      <c r="M1361">
        <v>1.0</v>
      </c>
      <c r="N1361" t="s">
        <v>16</v>
      </c>
    </row>
    <row r="1362">
      <c r="A1362" s="29">
        <v>42370.0</v>
      </c>
      <c r="B1362" t="s">
        <v>261</v>
      </c>
      <c r="C1362" t="s">
        <v>986</v>
      </c>
      <c r="D1362" t="s">
        <v>61</v>
      </c>
      <c r="E1362" t="s">
        <v>163</v>
      </c>
      <c r="F1362" t="s">
        <v>163</v>
      </c>
      <c r="G1362" t="s">
        <v>203</v>
      </c>
      <c r="H1362" t="s">
        <v>203</v>
      </c>
      <c r="I1362">
        <v>2012.0</v>
      </c>
      <c r="J1362">
        <v>375957.0423</v>
      </c>
      <c r="K1362">
        <v>90000.0</v>
      </c>
      <c r="L1362">
        <v>3.0</v>
      </c>
      <c r="M1362">
        <v>1.0</v>
      </c>
      <c r="N1362" t="s">
        <v>16</v>
      </c>
    </row>
    <row r="1363">
      <c r="A1363" s="29">
        <v>42370.0</v>
      </c>
      <c r="B1363" t="s">
        <v>261</v>
      </c>
      <c r="C1363" t="s">
        <v>987</v>
      </c>
      <c r="D1363" t="s">
        <v>61</v>
      </c>
      <c r="E1363" t="s">
        <v>163</v>
      </c>
      <c r="F1363" t="s">
        <v>163</v>
      </c>
      <c r="G1363" t="s">
        <v>147</v>
      </c>
      <c r="H1363" t="s">
        <v>147</v>
      </c>
      <c r="I1363">
        <v>2008.0</v>
      </c>
      <c r="J1363">
        <v>375826.08</v>
      </c>
      <c r="K1363">
        <v>30000.0</v>
      </c>
      <c r="L1363">
        <v>7.0</v>
      </c>
      <c r="M1363">
        <v>1.0</v>
      </c>
      <c r="N1363" t="s">
        <v>16</v>
      </c>
    </row>
    <row r="1364">
      <c r="A1364" s="29">
        <v>42370.0</v>
      </c>
      <c r="B1364" t="s">
        <v>261</v>
      </c>
      <c r="C1364" t="s">
        <v>988</v>
      </c>
      <c r="D1364" t="s">
        <v>61</v>
      </c>
      <c r="E1364" t="s">
        <v>163</v>
      </c>
      <c r="F1364" t="s">
        <v>163</v>
      </c>
      <c r="G1364" t="s">
        <v>341</v>
      </c>
      <c r="H1364" t="s">
        <v>341</v>
      </c>
      <c r="I1364">
        <v>2012.0</v>
      </c>
      <c r="J1364">
        <v>375618.681</v>
      </c>
      <c r="K1364" s="33">
        <v>100000.0</v>
      </c>
      <c r="L1364">
        <v>3.0</v>
      </c>
      <c r="M1364">
        <v>1.0</v>
      </c>
      <c r="N1364" t="s">
        <v>16</v>
      </c>
    </row>
    <row r="1365">
      <c r="A1365" s="29">
        <v>42370.0</v>
      </c>
      <c r="B1365" t="s">
        <v>186</v>
      </c>
      <c r="C1365" t="s">
        <v>815</v>
      </c>
      <c r="D1365" t="s">
        <v>61</v>
      </c>
      <c r="E1365" t="s">
        <v>245</v>
      </c>
      <c r="F1365" t="s">
        <v>245</v>
      </c>
      <c r="G1365" t="s">
        <v>143</v>
      </c>
      <c r="H1365" t="s">
        <v>143</v>
      </c>
      <c r="I1365">
        <v>2012.0</v>
      </c>
      <c r="J1365">
        <v>375500.0</v>
      </c>
      <c r="K1365">
        <v>39328.0</v>
      </c>
      <c r="L1365">
        <v>3.0</v>
      </c>
      <c r="M1365">
        <v>1.0</v>
      </c>
      <c r="N1365" t="s">
        <v>16</v>
      </c>
    </row>
    <row r="1366">
      <c r="A1366" s="29">
        <v>42370.0</v>
      </c>
      <c r="B1366" t="s">
        <v>261</v>
      </c>
      <c r="C1366" t="s">
        <v>989</v>
      </c>
      <c r="D1366" t="s">
        <v>61</v>
      </c>
      <c r="E1366" t="s">
        <v>163</v>
      </c>
      <c r="F1366" t="s">
        <v>163</v>
      </c>
      <c r="G1366" t="s">
        <v>298</v>
      </c>
      <c r="H1366" t="s">
        <v>298</v>
      </c>
      <c r="I1366">
        <v>2009.0</v>
      </c>
      <c r="J1366">
        <v>375132.24</v>
      </c>
      <c r="K1366">
        <v>40000.0</v>
      </c>
      <c r="L1366">
        <v>6.0</v>
      </c>
      <c r="M1366">
        <v>1.0</v>
      </c>
      <c r="N1366" t="s">
        <v>16</v>
      </c>
    </row>
    <row r="1367">
      <c r="A1367" s="29">
        <v>42370.0</v>
      </c>
      <c r="B1367" t="s">
        <v>186</v>
      </c>
      <c r="C1367" t="s">
        <v>851</v>
      </c>
      <c r="D1367" t="s">
        <v>61</v>
      </c>
      <c r="E1367" t="s">
        <v>202</v>
      </c>
      <c r="F1367" t="s">
        <v>202</v>
      </c>
      <c r="G1367" t="s">
        <v>143</v>
      </c>
      <c r="H1367" t="s">
        <v>143</v>
      </c>
      <c r="I1367">
        <v>2011.0</v>
      </c>
      <c r="J1367">
        <v>375000.0</v>
      </c>
      <c r="K1367">
        <v>85650.0</v>
      </c>
      <c r="L1367">
        <v>4.0</v>
      </c>
      <c r="M1367">
        <v>1.0</v>
      </c>
      <c r="N1367" t="s">
        <v>16</v>
      </c>
    </row>
    <row r="1368">
      <c r="A1368" s="29">
        <v>42370.0</v>
      </c>
      <c r="B1368" t="s">
        <v>148</v>
      </c>
      <c r="C1368">
        <v>444.0</v>
      </c>
      <c r="D1368" t="s">
        <v>61</v>
      </c>
      <c r="E1368" t="s">
        <v>163</v>
      </c>
      <c r="F1368" t="s">
        <v>163</v>
      </c>
      <c r="G1368" t="s">
        <v>203</v>
      </c>
      <c r="H1368" t="s">
        <v>203</v>
      </c>
      <c r="I1368">
        <v>2008.0</v>
      </c>
      <c r="J1368">
        <v>375000.0</v>
      </c>
      <c r="K1368">
        <v>54187.54278</v>
      </c>
      <c r="L1368">
        <v>6.773442847</v>
      </c>
      <c r="M1368">
        <v>2.0</v>
      </c>
      <c r="N1368" t="s">
        <v>16</v>
      </c>
    </row>
    <row r="1369">
      <c r="A1369" s="29">
        <v>42370.0</v>
      </c>
      <c r="B1369" t="s">
        <v>116</v>
      </c>
      <c r="C1369" t="s">
        <v>990</v>
      </c>
      <c r="D1369" t="s">
        <v>61</v>
      </c>
      <c r="E1369" t="s">
        <v>163</v>
      </c>
      <c r="F1369" t="s">
        <v>163</v>
      </c>
      <c r="G1369" t="s">
        <v>203</v>
      </c>
      <c r="H1369" t="s">
        <v>203</v>
      </c>
      <c r="I1369">
        <v>2010.0</v>
      </c>
      <c r="J1369">
        <v>375000.0</v>
      </c>
      <c r="K1369">
        <v>50071.0</v>
      </c>
      <c r="L1369">
        <v>5.597260274</v>
      </c>
      <c r="M1369">
        <v>2.0</v>
      </c>
      <c r="N1369" t="s">
        <v>16</v>
      </c>
    </row>
    <row r="1370">
      <c r="A1370" s="29">
        <v>42370.0</v>
      </c>
      <c r="B1370" t="s">
        <v>20</v>
      </c>
      <c r="C1370">
        <v>20332.0</v>
      </c>
      <c r="D1370" t="s">
        <v>61</v>
      </c>
      <c r="E1370" t="s">
        <v>139</v>
      </c>
      <c r="F1370" t="s">
        <v>139</v>
      </c>
      <c r="G1370" t="s">
        <v>143</v>
      </c>
      <c r="H1370" t="s">
        <v>143</v>
      </c>
      <c r="I1370">
        <v>2010.0</v>
      </c>
      <c r="J1370">
        <v>375000.0</v>
      </c>
      <c r="K1370">
        <v>56625.0</v>
      </c>
      <c r="L1370">
        <v>5.0</v>
      </c>
      <c r="M1370">
        <v>1.0</v>
      </c>
      <c r="N1370" t="s">
        <v>80</v>
      </c>
    </row>
    <row r="1371">
      <c r="A1371" s="29">
        <v>42370.0</v>
      </c>
      <c r="B1371" t="s">
        <v>186</v>
      </c>
      <c r="C1371" t="s">
        <v>991</v>
      </c>
      <c r="D1371" t="s">
        <v>61</v>
      </c>
      <c r="E1371" t="s">
        <v>216</v>
      </c>
      <c r="F1371" t="s">
        <v>216</v>
      </c>
      <c r="G1371" t="s">
        <v>203</v>
      </c>
      <c r="H1371" t="s">
        <v>203</v>
      </c>
      <c r="I1371">
        <v>2010.0</v>
      </c>
      <c r="J1371">
        <v>375000.0</v>
      </c>
      <c r="K1371">
        <v>110000.0</v>
      </c>
      <c r="L1371">
        <v>5.0</v>
      </c>
      <c r="M1371">
        <v>1.0</v>
      </c>
      <c r="N1371" t="s">
        <v>16</v>
      </c>
    </row>
    <row r="1372">
      <c r="A1372" s="29">
        <v>42370.0</v>
      </c>
      <c r="B1372" t="s">
        <v>148</v>
      </c>
      <c r="C1372">
        <v>15.0</v>
      </c>
      <c r="D1372" t="s">
        <v>61</v>
      </c>
      <c r="E1372" t="s">
        <v>881</v>
      </c>
      <c r="F1372" t="s">
        <v>881</v>
      </c>
      <c r="G1372" t="s">
        <v>203</v>
      </c>
      <c r="H1372" t="s">
        <v>203</v>
      </c>
      <c r="I1372">
        <v>2013.0</v>
      </c>
      <c r="J1372">
        <v>375000.0</v>
      </c>
      <c r="K1372">
        <v>13864.47638</v>
      </c>
      <c r="L1372">
        <v>1.733059548</v>
      </c>
      <c r="M1372">
        <v>1.0</v>
      </c>
      <c r="N1372" t="s">
        <v>16</v>
      </c>
    </row>
    <row r="1373">
      <c r="A1373" s="29">
        <v>42370.0</v>
      </c>
      <c r="B1373" t="s">
        <v>20</v>
      </c>
      <c r="C1373">
        <v>111799.0</v>
      </c>
      <c r="D1373" t="s">
        <v>77</v>
      </c>
      <c r="E1373" t="s">
        <v>623</v>
      </c>
      <c r="F1373" t="s">
        <v>623</v>
      </c>
      <c r="G1373" t="s">
        <v>786</v>
      </c>
      <c r="H1373" t="s">
        <v>786</v>
      </c>
      <c r="I1373">
        <v>2011.0</v>
      </c>
      <c r="J1373">
        <v>375000.0</v>
      </c>
      <c r="K1373">
        <v>37216.0</v>
      </c>
      <c r="L1373">
        <v>5.0</v>
      </c>
      <c r="M1373">
        <v>2.0</v>
      </c>
      <c r="N1373" t="s">
        <v>16</v>
      </c>
    </row>
    <row r="1374">
      <c r="A1374" s="29">
        <v>42370.0</v>
      </c>
      <c r="B1374" t="s">
        <v>20</v>
      </c>
      <c r="C1374">
        <v>118760.0</v>
      </c>
      <c r="D1374" t="s">
        <v>36</v>
      </c>
      <c r="E1374" t="s">
        <v>902</v>
      </c>
      <c r="F1374" t="s">
        <v>902</v>
      </c>
      <c r="G1374" t="s">
        <v>616</v>
      </c>
      <c r="H1374" t="s">
        <v>616</v>
      </c>
      <c r="I1374">
        <v>2012.0</v>
      </c>
      <c r="J1374">
        <v>375000.0</v>
      </c>
      <c r="K1374">
        <v>37381.0</v>
      </c>
      <c r="L1374">
        <v>4.0</v>
      </c>
      <c r="M1374">
        <v>1.0</v>
      </c>
      <c r="N1374" t="s">
        <v>16</v>
      </c>
    </row>
    <row r="1375">
      <c r="A1375" s="29">
        <v>42370.0</v>
      </c>
      <c r="B1375" t="s">
        <v>261</v>
      </c>
      <c r="C1375" t="s">
        <v>992</v>
      </c>
      <c r="D1375" t="s">
        <v>61</v>
      </c>
      <c r="E1375" t="s">
        <v>163</v>
      </c>
      <c r="F1375" t="s">
        <v>163</v>
      </c>
      <c r="G1375" t="s">
        <v>536</v>
      </c>
      <c r="H1375" t="s">
        <v>536</v>
      </c>
      <c r="I1375">
        <v>2011.0</v>
      </c>
      <c r="J1375">
        <v>374544.0</v>
      </c>
      <c r="K1375">
        <v>1000.0</v>
      </c>
      <c r="L1375">
        <v>4.0</v>
      </c>
      <c r="M1375">
        <v>1.0</v>
      </c>
      <c r="N1375" t="s">
        <v>16</v>
      </c>
    </row>
    <row r="1376">
      <c r="A1376" s="29">
        <v>42370.0</v>
      </c>
      <c r="B1376" t="s">
        <v>261</v>
      </c>
      <c r="C1376" t="s">
        <v>993</v>
      </c>
      <c r="D1376" t="s">
        <v>61</v>
      </c>
      <c r="E1376" t="s">
        <v>163</v>
      </c>
      <c r="F1376" t="s">
        <v>163</v>
      </c>
      <c r="G1376" t="s">
        <v>203</v>
      </c>
      <c r="H1376" t="s">
        <v>203</v>
      </c>
      <c r="I1376">
        <v>2009.0</v>
      </c>
      <c r="J1376">
        <v>374127.84</v>
      </c>
      <c r="K1376">
        <v>1000.0</v>
      </c>
      <c r="L1376">
        <v>6.0</v>
      </c>
      <c r="M1376">
        <v>1.0</v>
      </c>
      <c r="N1376" t="s">
        <v>16</v>
      </c>
    </row>
    <row r="1377">
      <c r="A1377" s="29">
        <v>42370.0</v>
      </c>
      <c r="B1377" t="s">
        <v>116</v>
      </c>
      <c r="C1377" t="s">
        <v>875</v>
      </c>
      <c r="D1377" t="s">
        <v>61</v>
      </c>
      <c r="E1377" t="s">
        <v>245</v>
      </c>
      <c r="F1377" t="s">
        <v>245</v>
      </c>
      <c r="G1377" t="s">
        <v>143</v>
      </c>
      <c r="H1377" t="s">
        <v>143</v>
      </c>
      <c r="I1377">
        <v>2011.0</v>
      </c>
      <c r="J1377">
        <v>374070.0</v>
      </c>
      <c r="K1377">
        <v>64171.0</v>
      </c>
      <c r="L1377">
        <v>4.723287671</v>
      </c>
      <c r="M1377">
        <v>2.0</v>
      </c>
      <c r="N1377" t="s">
        <v>16</v>
      </c>
    </row>
    <row r="1378">
      <c r="A1378" s="29">
        <v>42370.0</v>
      </c>
      <c r="B1378" t="s">
        <v>186</v>
      </c>
      <c r="C1378" t="s">
        <v>827</v>
      </c>
      <c r="D1378" t="s">
        <v>61</v>
      </c>
      <c r="E1378" t="s">
        <v>216</v>
      </c>
      <c r="F1378" t="s">
        <v>216</v>
      </c>
      <c r="G1378" t="s">
        <v>143</v>
      </c>
      <c r="H1378" t="s">
        <v>143</v>
      </c>
      <c r="I1378">
        <v>2009.0</v>
      </c>
      <c r="J1378">
        <v>374000.0</v>
      </c>
      <c r="K1378">
        <v>46591.0</v>
      </c>
      <c r="L1378">
        <v>6.0</v>
      </c>
      <c r="M1378">
        <v>1.0</v>
      </c>
      <c r="N1378" t="s">
        <v>16</v>
      </c>
    </row>
    <row r="1379">
      <c r="A1379" s="29">
        <v>42370.0</v>
      </c>
      <c r="B1379" t="s">
        <v>261</v>
      </c>
      <c r="C1379" t="s">
        <v>994</v>
      </c>
      <c r="D1379" t="s">
        <v>61</v>
      </c>
      <c r="E1379" t="s">
        <v>163</v>
      </c>
      <c r="F1379" t="s">
        <v>163</v>
      </c>
      <c r="G1379" t="s">
        <v>203</v>
      </c>
      <c r="H1379" t="s">
        <v>203</v>
      </c>
      <c r="I1379">
        <v>2011.0</v>
      </c>
      <c r="J1379">
        <v>373625.5153</v>
      </c>
      <c r="K1379">
        <v>70000.0</v>
      </c>
      <c r="L1379">
        <v>4.0</v>
      </c>
      <c r="M1379">
        <v>1.0</v>
      </c>
      <c r="N1379" t="s">
        <v>16</v>
      </c>
    </row>
    <row r="1380">
      <c r="A1380" s="29">
        <v>42370.0</v>
      </c>
      <c r="B1380" t="s">
        <v>148</v>
      </c>
      <c r="C1380">
        <v>77.0</v>
      </c>
      <c r="D1380" t="s">
        <v>91</v>
      </c>
      <c r="E1380" t="s">
        <v>813</v>
      </c>
      <c r="F1380" t="s">
        <v>813</v>
      </c>
      <c r="G1380" t="s">
        <v>814</v>
      </c>
      <c r="H1380" t="s">
        <v>814</v>
      </c>
      <c r="I1380">
        <v>2011.0</v>
      </c>
      <c r="J1380">
        <v>373500.0</v>
      </c>
      <c r="K1380">
        <v>26568.10404</v>
      </c>
      <c r="L1380">
        <v>3.321013005</v>
      </c>
      <c r="M1380">
        <v>1.0</v>
      </c>
      <c r="N1380" t="s">
        <v>16</v>
      </c>
    </row>
    <row r="1381">
      <c r="A1381" s="29">
        <v>42370.0</v>
      </c>
      <c r="B1381" t="s">
        <v>261</v>
      </c>
      <c r="C1381" t="s">
        <v>995</v>
      </c>
      <c r="D1381" t="s">
        <v>61</v>
      </c>
      <c r="E1381" t="s">
        <v>163</v>
      </c>
      <c r="F1381" t="s">
        <v>163</v>
      </c>
      <c r="G1381" t="s">
        <v>298</v>
      </c>
      <c r="H1381" t="s">
        <v>298</v>
      </c>
      <c r="I1381">
        <v>2013.0</v>
      </c>
      <c r="J1381">
        <v>373450.0989</v>
      </c>
      <c r="K1381">
        <v>140000.0</v>
      </c>
      <c r="L1381">
        <v>2.0</v>
      </c>
      <c r="M1381">
        <v>1.0</v>
      </c>
      <c r="N1381" t="s">
        <v>16</v>
      </c>
    </row>
    <row r="1382">
      <c r="A1382" s="29">
        <v>42370.0</v>
      </c>
      <c r="B1382" t="s">
        <v>261</v>
      </c>
      <c r="C1382" t="s">
        <v>996</v>
      </c>
      <c r="D1382" t="s">
        <v>61</v>
      </c>
      <c r="E1382" t="s">
        <v>163</v>
      </c>
      <c r="F1382" t="s">
        <v>163</v>
      </c>
      <c r="G1382" t="s">
        <v>341</v>
      </c>
      <c r="H1382" t="s">
        <v>341</v>
      </c>
      <c r="I1382">
        <v>2011.0</v>
      </c>
      <c r="J1382">
        <v>373289.2523</v>
      </c>
      <c r="K1382">
        <v>80000.0</v>
      </c>
      <c r="L1382">
        <v>4.0</v>
      </c>
      <c r="M1382">
        <v>1.0</v>
      </c>
      <c r="N1382" t="s">
        <v>16</v>
      </c>
    </row>
    <row r="1383">
      <c r="A1383" s="29">
        <v>42370.0</v>
      </c>
      <c r="B1383" t="s">
        <v>261</v>
      </c>
      <c r="C1383" t="s">
        <v>997</v>
      </c>
      <c r="D1383" t="s">
        <v>61</v>
      </c>
      <c r="E1383" t="s">
        <v>163</v>
      </c>
      <c r="F1383" t="s">
        <v>163</v>
      </c>
      <c r="G1383" t="s">
        <v>203</v>
      </c>
      <c r="H1383" t="s">
        <v>203</v>
      </c>
      <c r="I1383">
        <v>2010.0</v>
      </c>
      <c r="J1383">
        <v>373211.44</v>
      </c>
      <c r="K1383">
        <v>40000.0</v>
      </c>
      <c r="L1383">
        <v>5.0</v>
      </c>
      <c r="M1383">
        <v>1.0</v>
      </c>
      <c r="N1383" t="s">
        <v>16</v>
      </c>
    </row>
    <row r="1384">
      <c r="A1384" s="29">
        <v>42370.0</v>
      </c>
      <c r="B1384" t="s">
        <v>261</v>
      </c>
      <c r="C1384" t="s">
        <v>998</v>
      </c>
      <c r="D1384" t="s">
        <v>61</v>
      </c>
      <c r="E1384" t="s">
        <v>163</v>
      </c>
      <c r="F1384" t="s">
        <v>163</v>
      </c>
      <c r="G1384" t="s">
        <v>147</v>
      </c>
      <c r="H1384" t="s">
        <v>147</v>
      </c>
      <c r="I1384">
        <v>2010.0</v>
      </c>
      <c r="J1384">
        <v>372929.8557</v>
      </c>
      <c r="K1384">
        <v>90000.0</v>
      </c>
      <c r="L1384">
        <v>5.0</v>
      </c>
      <c r="M1384">
        <v>1.0</v>
      </c>
      <c r="N1384" t="s">
        <v>16</v>
      </c>
    </row>
    <row r="1385">
      <c r="A1385" s="29">
        <v>42370.0</v>
      </c>
      <c r="B1385" t="s">
        <v>261</v>
      </c>
      <c r="C1385" t="s">
        <v>999</v>
      </c>
      <c r="D1385" t="s">
        <v>61</v>
      </c>
      <c r="E1385" t="s">
        <v>163</v>
      </c>
      <c r="F1385" t="s">
        <v>163</v>
      </c>
      <c r="G1385" t="s">
        <v>298</v>
      </c>
      <c r="H1385" t="s">
        <v>298</v>
      </c>
      <c r="I1385">
        <v>2008.0</v>
      </c>
      <c r="J1385">
        <v>372708.0</v>
      </c>
      <c r="K1385">
        <v>10000.0</v>
      </c>
      <c r="L1385">
        <v>7.0</v>
      </c>
      <c r="M1385">
        <v>1.0</v>
      </c>
      <c r="N1385" t="s">
        <v>16</v>
      </c>
    </row>
    <row r="1386">
      <c r="A1386" s="29">
        <v>42370.0</v>
      </c>
      <c r="B1386" t="s">
        <v>261</v>
      </c>
      <c r="C1386" t="s">
        <v>1000</v>
      </c>
      <c r="D1386" t="s">
        <v>61</v>
      </c>
      <c r="E1386" t="s">
        <v>163</v>
      </c>
      <c r="F1386" t="s">
        <v>163</v>
      </c>
      <c r="G1386" t="s">
        <v>298</v>
      </c>
      <c r="H1386" t="s">
        <v>298</v>
      </c>
      <c r="I1386">
        <v>2012.0</v>
      </c>
      <c r="J1386">
        <v>372705.6556</v>
      </c>
      <c r="K1386">
        <v>120000.0</v>
      </c>
      <c r="L1386">
        <v>3.0</v>
      </c>
      <c r="M1386">
        <v>1.0</v>
      </c>
      <c r="N1386" t="s">
        <v>16</v>
      </c>
    </row>
    <row r="1387">
      <c r="A1387" s="29">
        <v>42370.0</v>
      </c>
      <c r="B1387" t="s">
        <v>148</v>
      </c>
      <c r="C1387">
        <v>359.0</v>
      </c>
      <c r="D1387" t="s">
        <v>61</v>
      </c>
      <c r="E1387" t="s">
        <v>145</v>
      </c>
      <c r="F1387" t="s">
        <v>145</v>
      </c>
      <c r="G1387" t="s">
        <v>203</v>
      </c>
      <c r="H1387" t="s">
        <v>203</v>
      </c>
      <c r="I1387">
        <v>2009.0</v>
      </c>
      <c r="J1387">
        <v>372500.0</v>
      </c>
      <c r="K1387">
        <v>47003.42231</v>
      </c>
      <c r="L1387">
        <v>5.875427789</v>
      </c>
      <c r="M1387">
        <v>2.0</v>
      </c>
      <c r="N1387" t="s">
        <v>16</v>
      </c>
    </row>
    <row r="1388">
      <c r="A1388" s="29">
        <v>42370.0</v>
      </c>
      <c r="B1388" t="s">
        <v>116</v>
      </c>
      <c r="C1388" t="s">
        <v>1001</v>
      </c>
      <c r="D1388" t="s">
        <v>61</v>
      </c>
      <c r="E1388" t="s">
        <v>245</v>
      </c>
      <c r="F1388" t="s">
        <v>245</v>
      </c>
      <c r="G1388" t="s">
        <v>289</v>
      </c>
      <c r="H1388" t="s">
        <v>289</v>
      </c>
      <c r="I1388">
        <v>2010.0</v>
      </c>
      <c r="J1388">
        <v>371850.0</v>
      </c>
      <c r="K1388">
        <v>19122.0</v>
      </c>
      <c r="L1388">
        <v>5.728767123</v>
      </c>
      <c r="M1388">
        <v>2.0</v>
      </c>
      <c r="N1388" t="s">
        <v>16</v>
      </c>
    </row>
    <row r="1389">
      <c r="A1389" s="29">
        <v>42370.0</v>
      </c>
      <c r="B1389" t="s">
        <v>116</v>
      </c>
      <c r="C1389" t="s">
        <v>1002</v>
      </c>
      <c r="D1389" t="s">
        <v>61</v>
      </c>
      <c r="E1389" t="s">
        <v>245</v>
      </c>
      <c r="F1389" t="s">
        <v>245</v>
      </c>
      <c r="G1389" t="s">
        <v>143</v>
      </c>
      <c r="H1389" t="s">
        <v>143</v>
      </c>
      <c r="I1389">
        <v>2011.0</v>
      </c>
      <c r="J1389">
        <v>371850.0</v>
      </c>
      <c r="K1389">
        <v>70025.0</v>
      </c>
      <c r="L1389">
        <v>4.597260274</v>
      </c>
      <c r="M1389">
        <v>2.0</v>
      </c>
      <c r="N1389" t="s">
        <v>16</v>
      </c>
    </row>
    <row r="1390">
      <c r="A1390" s="29">
        <v>42370.0</v>
      </c>
      <c r="B1390" t="s">
        <v>148</v>
      </c>
      <c r="C1390">
        <v>133.0</v>
      </c>
      <c r="D1390" t="s">
        <v>61</v>
      </c>
      <c r="E1390" t="s">
        <v>245</v>
      </c>
      <c r="F1390" t="s">
        <v>245</v>
      </c>
      <c r="G1390" t="s">
        <v>341</v>
      </c>
      <c r="H1390" t="s">
        <v>341</v>
      </c>
      <c r="I1390">
        <v>2011.0</v>
      </c>
      <c r="J1390">
        <v>371850.0</v>
      </c>
      <c r="K1390">
        <v>31583.84668</v>
      </c>
      <c r="L1390">
        <v>3.947980835</v>
      </c>
      <c r="M1390">
        <v>1.0</v>
      </c>
      <c r="N1390" t="s">
        <v>16</v>
      </c>
    </row>
    <row r="1391">
      <c r="A1391" s="29">
        <v>42370.0</v>
      </c>
      <c r="B1391" t="s">
        <v>116</v>
      </c>
      <c r="C1391" t="s">
        <v>1003</v>
      </c>
      <c r="D1391" t="s">
        <v>61</v>
      </c>
      <c r="E1391" t="s">
        <v>163</v>
      </c>
      <c r="F1391" t="s">
        <v>163</v>
      </c>
      <c r="G1391" t="s">
        <v>143</v>
      </c>
      <c r="H1391" t="s">
        <v>143</v>
      </c>
      <c r="I1391">
        <v>2010.0</v>
      </c>
      <c r="J1391">
        <v>371850.0</v>
      </c>
      <c r="K1391">
        <v>86249.0</v>
      </c>
      <c r="L1391">
        <v>5.476712329</v>
      </c>
      <c r="M1391">
        <v>2.0</v>
      </c>
      <c r="N1391" t="s">
        <v>16</v>
      </c>
    </row>
    <row r="1392">
      <c r="A1392" s="29">
        <v>42370.0</v>
      </c>
      <c r="B1392" t="s">
        <v>148</v>
      </c>
      <c r="C1392">
        <v>364.0</v>
      </c>
      <c r="D1392" t="s">
        <v>61</v>
      </c>
      <c r="E1392" t="s">
        <v>163</v>
      </c>
      <c r="F1392" t="s">
        <v>163</v>
      </c>
      <c r="G1392" t="s">
        <v>203</v>
      </c>
      <c r="H1392" t="s">
        <v>203</v>
      </c>
      <c r="I1392">
        <v>2009.0</v>
      </c>
      <c r="J1392">
        <v>371850.0</v>
      </c>
      <c r="K1392">
        <v>47069.13074</v>
      </c>
      <c r="L1392">
        <v>5.883641342</v>
      </c>
      <c r="M1392">
        <v>2.0</v>
      </c>
      <c r="N1392" t="s">
        <v>16</v>
      </c>
    </row>
    <row r="1393">
      <c r="A1393" s="29">
        <v>42370.0</v>
      </c>
      <c r="B1393" t="s">
        <v>116</v>
      </c>
      <c r="C1393" t="s">
        <v>990</v>
      </c>
      <c r="D1393" t="s">
        <v>61</v>
      </c>
      <c r="E1393" t="s">
        <v>163</v>
      </c>
      <c r="F1393" t="s">
        <v>163</v>
      </c>
      <c r="G1393" t="s">
        <v>203</v>
      </c>
      <c r="H1393" t="s">
        <v>203</v>
      </c>
      <c r="I1393">
        <v>2010.0</v>
      </c>
      <c r="J1393">
        <v>371850.0</v>
      </c>
      <c r="K1393">
        <v>50071.0</v>
      </c>
      <c r="L1393">
        <v>5.597260274</v>
      </c>
      <c r="M1393">
        <v>2.0</v>
      </c>
      <c r="N1393" t="s">
        <v>16</v>
      </c>
    </row>
    <row r="1394">
      <c r="A1394" s="29">
        <v>42370.0</v>
      </c>
      <c r="B1394" t="s">
        <v>261</v>
      </c>
      <c r="C1394" t="s">
        <v>1004</v>
      </c>
      <c r="D1394" t="s">
        <v>61</v>
      </c>
      <c r="E1394" t="s">
        <v>163</v>
      </c>
      <c r="F1394" t="s">
        <v>163</v>
      </c>
      <c r="G1394" t="s">
        <v>536</v>
      </c>
      <c r="H1394" t="s">
        <v>536</v>
      </c>
      <c r="I1394">
        <v>2015.0</v>
      </c>
      <c r="J1394">
        <v>371537.4846</v>
      </c>
      <c r="K1394" s="33">
        <v>100000.0</v>
      </c>
      <c r="L1394">
        <v>0.0</v>
      </c>
      <c r="M1394">
        <v>1.0</v>
      </c>
      <c r="N1394" t="s">
        <v>16</v>
      </c>
    </row>
    <row r="1395">
      <c r="A1395" s="29">
        <v>42370.0</v>
      </c>
      <c r="B1395" t="s">
        <v>261</v>
      </c>
      <c r="C1395" t="s">
        <v>1005</v>
      </c>
      <c r="D1395" t="s">
        <v>61</v>
      </c>
      <c r="E1395" t="s">
        <v>163</v>
      </c>
      <c r="F1395" t="s">
        <v>163</v>
      </c>
      <c r="G1395" t="s">
        <v>147</v>
      </c>
      <c r="H1395" t="s">
        <v>147</v>
      </c>
      <c r="I1395">
        <v>2007.0</v>
      </c>
      <c r="J1395">
        <v>371472.7392</v>
      </c>
      <c r="K1395">
        <v>1000.0</v>
      </c>
      <c r="L1395">
        <v>8.0</v>
      </c>
      <c r="M1395">
        <v>1.0</v>
      </c>
      <c r="N1395" t="s">
        <v>16</v>
      </c>
    </row>
    <row r="1396">
      <c r="A1396" s="29">
        <v>42370.0</v>
      </c>
      <c r="B1396" t="s">
        <v>261</v>
      </c>
      <c r="C1396" t="s">
        <v>1006</v>
      </c>
      <c r="D1396" t="s">
        <v>61</v>
      </c>
      <c r="E1396" t="s">
        <v>163</v>
      </c>
      <c r="F1396" t="s">
        <v>163</v>
      </c>
      <c r="G1396" t="s">
        <v>536</v>
      </c>
      <c r="H1396" t="s">
        <v>536</v>
      </c>
      <c r="I1396">
        <v>2014.0</v>
      </c>
      <c r="J1396">
        <v>370401.0269</v>
      </c>
      <c r="K1396">
        <v>90000.0</v>
      </c>
      <c r="L1396">
        <v>1.0</v>
      </c>
      <c r="M1396">
        <v>1.0</v>
      </c>
      <c r="N1396" t="s">
        <v>16</v>
      </c>
    </row>
    <row r="1397">
      <c r="A1397" s="29">
        <v>42370.0</v>
      </c>
      <c r="B1397" t="s">
        <v>261</v>
      </c>
      <c r="C1397" t="s">
        <v>1007</v>
      </c>
      <c r="D1397" t="s">
        <v>61</v>
      </c>
      <c r="E1397" t="s">
        <v>163</v>
      </c>
      <c r="F1397" t="s">
        <v>163</v>
      </c>
      <c r="G1397" t="s">
        <v>298</v>
      </c>
      <c r="H1397" t="s">
        <v>298</v>
      </c>
      <c r="I1397">
        <v>2011.0</v>
      </c>
      <c r="J1397">
        <v>370394.2923</v>
      </c>
      <c r="K1397" s="33">
        <v>100000.0</v>
      </c>
      <c r="L1397">
        <v>4.0</v>
      </c>
      <c r="M1397">
        <v>1.0</v>
      </c>
      <c r="N1397" t="s">
        <v>16</v>
      </c>
    </row>
    <row r="1398">
      <c r="A1398" s="29">
        <v>42370.0</v>
      </c>
      <c r="B1398" t="s">
        <v>261</v>
      </c>
      <c r="C1398" t="s">
        <v>1008</v>
      </c>
      <c r="D1398" t="s">
        <v>61</v>
      </c>
      <c r="E1398" t="s">
        <v>163</v>
      </c>
      <c r="F1398" t="s">
        <v>163</v>
      </c>
      <c r="G1398" t="s">
        <v>341</v>
      </c>
      <c r="H1398" t="s">
        <v>341</v>
      </c>
      <c r="I1398">
        <v>2009.0</v>
      </c>
      <c r="J1398">
        <v>370388.0</v>
      </c>
      <c r="K1398">
        <v>20000.0</v>
      </c>
      <c r="L1398">
        <v>6.0</v>
      </c>
      <c r="M1398">
        <v>1.0</v>
      </c>
      <c r="N1398" t="s">
        <v>16</v>
      </c>
    </row>
    <row r="1399">
      <c r="A1399" s="29">
        <v>42370.0</v>
      </c>
      <c r="B1399" t="s">
        <v>261</v>
      </c>
      <c r="C1399" t="s">
        <v>1009</v>
      </c>
      <c r="D1399" t="s">
        <v>61</v>
      </c>
      <c r="E1399" t="s">
        <v>163</v>
      </c>
      <c r="F1399" t="s">
        <v>163</v>
      </c>
      <c r="G1399" t="s">
        <v>203</v>
      </c>
      <c r="H1399" t="s">
        <v>203</v>
      </c>
      <c r="I1399">
        <v>2015.0</v>
      </c>
      <c r="J1399">
        <v>370100.1806</v>
      </c>
      <c r="K1399">
        <v>150000.0</v>
      </c>
      <c r="L1399">
        <v>0.0</v>
      </c>
      <c r="M1399">
        <v>1.0</v>
      </c>
      <c r="N1399" t="s">
        <v>16</v>
      </c>
    </row>
    <row r="1400">
      <c r="A1400" s="29">
        <v>42370.0</v>
      </c>
      <c r="B1400" t="s">
        <v>20</v>
      </c>
      <c r="C1400">
        <v>67474.0</v>
      </c>
      <c r="D1400" t="s">
        <v>91</v>
      </c>
      <c r="E1400" t="s">
        <v>234</v>
      </c>
      <c r="F1400" t="s">
        <v>234</v>
      </c>
      <c r="G1400" t="s">
        <v>847</v>
      </c>
      <c r="H1400" t="s">
        <v>847</v>
      </c>
      <c r="I1400">
        <v>2013.0</v>
      </c>
      <c r="J1400">
        <v>370000.0</v>
      </c>
      <c r="K1400">
        <v>14327.0</v>
      </c>
      <c r="L1400">
        <v>2.0</v>
      </c>
      <c r="M1400">
        <v>1.0</v>
      </c>
      <c r="N1400" t="s">
        <v>80</v>
      </c>
    </row>
    <row r="1401">
      <c r="A1401" s="29">
        <v>42370.0</v>
      </c>
      <c r="B1401" t="s">
        <v>148</v>
      </c>
      <c r="C1401">
        <v>167.0</v>
      </c>
      <c r="D1401" t="s">
        <v>61</v>
      </c>
      <c r="E1401" t="s">
        <v>245</v>
      </c>
      <c r="F1401" t="s">
        <v>245</v>
      </c>
      <c r="G1401" t="s">
        <v>341</v>
      </c>
      <c r="H1401" t="s">
        <v>341</v>
      </c>
      <c r="I1401">
        <v>2010.0</v>
      </c>
      <c r="J1401">
        <v>370000.0</v>
      </c>
      <c r="K1401">
        <v>34606.43395</v>
      </c>
      <c r="L1401">
        <v>4.325804244</v>
      </c>
      <c r="M1401">
        <v>1.0</v>
      </c>
      <c r="N1401" t="s">
        <v>16</v>
      </c>
    </row>
    <row r="1402">
      <c r="A1402" s="29">
        <v>42370.0</v>
      </c>
      <c r="B1402" t="s">
        <v>186</v>
      </c>
      <c r="C1402" t="s">
        <v>853</v>
      </c>
      <c r="D1402" t="s">
        <v>61</v>
      </c>
      <c r="E1402" t="s">
        <v>202</v>
      </c>
      <c r="F1402" t="s">
        <v>202</v>
      </c>
      <c r="G1402" t="s">
        <v>143</v>
      </c>
      <c r="H1402" t="s">
        <v>143</v>
      </c>
      <c r="I1402">
        <v>2010.0</v>
      </c>
      <c r="J1402">
        <v>370000.0</v>
      </c>
      <c r="K1402">
        <v>10862.0</v>
      </c>
      <c r="L1402">
        <v>5.0</v>
      </c>
      <c r="M1402">
        <v>1.0</v>
      </c>
      <c r="N1402" t="s">
        <v>16</v>
      </c>
    </row>
    <row r="1403">
      <c r="A1403" s="29">
        <v>42370.0</v>
      </c>
      <c r="B1403" t="s">
        <v>209</v>
      </c>
      <c r="C1403" t="s">
        <v>1010</v>
      </c>
      <c r="D1403" t="s">
        <v>61</v>
      </c>
      <c r="E1403" t="s">
        <v>163</v>
      </c>
      <c r="F1403" t="s">
        <v>163</v>
      </c>
      <c r="G1403" t="s">
        <v>203</v>
      </c>
      <c r="H1403" t="s">
        <v>203</v>
      </c>
      <c r="I1403">
        <v>2010.0</v>
      </c>
      <c r="J1403">
        <v>370000.0</v>
      </c>
      <c r="K1403">
        <v>50000.0</v>
      </c>
      <c r="L1403">
        <v>5.0</v>
      </c>
      <c r="M1403">
        <v>2.0</v>
      </c>
      <c r="N1403" t="s">
        <v>16</v>
      </c>
    </row>
    <row r="1404">
      <c r="A1404" s="29">
        <v>42370.0</v>
      </c>
      <c r="B1404" t="s">
        <v>186</v>
      </c>
      <c r="C1404" t="s">
        <v>1011</v>
      </c>
      <c r="D1404" t="s">
        <v>61</v>
      </c>
      <c r="E1404" t="s">
        <v>202</v>
      </c>
      <c r="F1404" t="s">
        <v>202</v>
      </c>
      <c r="G1404" t="s">
        <v>203</v>
      </c>
      <c r="H1404" t="s">
        <v>203</v>
      </c>
      <c r="I1404">
        <v>2008.0</v>
      </c>
      <c r="J1404">
        <v>370000.0</v>
      </c>
      <c r="K1404">
        <v>85082.0</v>
      </c>
      <c r="L1404">
        <v>7.0</v>
      </c>
      <c r="M1404">
        <v>2.0</v>
      </c>
      <c r="N1404" t="s">
        <v>16</v>
      </c>
    </row>
    <row r="1405">
      <c r="A1405" s="29">
        <v>42370.0</v>
      </c>
      <c r="B1405" t="s">
        <v>186</v>
      </c>
      <c r="C1405" t="s">
        <v>855</v>
      </c>
      <c r="D1405" t="s">
        <v>61</v>
      </c>
      <c r="E1405" t="s">
        <v>216</v>
      </c>
      <c r="F1405" t="s">
        <v>216</v>
      </c>
      <c r="G1405" t="s">
        <v>203</v>
      </c>
      <c r="H1405" t="s">
        <v>203</v>
      </c>
      <c r="I1405">
        <v>2009.0</v>
      </c>
      <c r="J1405">
        <v>370000.0</v>
      </c>
      <c r="K1405">
        <v>23650.0</v>
      </c>
      <c r="L1405">
        <v>6.0</v>
      </c>
      <c r="M1405">
        <v>1.0</v>
      </c>
      <c r="N1405" t="s">
        <v>16</v>
      </c>
    </row>
    <row r="1406">
      <c r="A1406" s="29">
        <v>42370.0</v>
      </c>
      <c r="B1406" t="s">
        <v>116</v>
      </c>
      <c r="C1406" t="s">
        <v>969</v>
      </c>
      <c r="D1406" t="s">
        <v>61</v>
      </c>
      <c r="E1406" t="s">
        <v>145</v>
      </c>
      <c r="F1406" t="s">
        <v>145</v>
      </c>
      <c r="G1406" t="s">
        <v>147</v>
      </c>
      <c r="H1406" t="s">
        <v>147</v>
      </c>
      <c r="I1406">
        <v>2008.0</v>
      </c>
      <c r="J1406">
        <v>370000.0</v>
      </c>
      <c r="K1406">
        <v>46598.0</v>
      </c>
      <c r="L1406">
        <v>7.747945205</v>
      </c>
      <c r="M1406">
        <v>2.0</v>
      </c>
      <c r="N1406" t="s">
        <v>16</v>
      </c>
    </row>
    <row r="1407">
      <c r="A1407" s="29">
        <v>42370.0</v>
      </c>
      <c r="B1407" t="s">
        <v>20</v>
      </c>
      <c r="C1407">
        <v>20575.0</v>
      </c>
      <c r="D1407" t="s">
        <v>91</v>
      </c>
      <c r="E1407" t="s">
        <v>123</v>
      </c>
      <c r="F1407" t="s">
        <v>123</v>
      </c>
      <c r="G1407" t="s">
        <v>1012</v>
      </c>
      <c r="H1407" t="s">
        <v>1012</v>
      </c>
      <c r="I1407">
        <v>2008.0</v>
      </c>
      <c r="J1407">
        <v>370000.0</v>
      </c>
      <c r="K1407">
        <v>77717.0</v>
      </c>
      <c r="L1407">
        <v>7.0</v>
      </c>
      <c r="M1407">
        <v>1.0</v>
      </c>
      <c r="N1407" t="s">
        <v>16</v>
      </c>
    </row>
    <row r="1408">
      <c r="A1408" s="29">
        <v>42370.0</v>
      </c>
      <c r="B1408" t="s">
        <v>186</v>
      </c>
      <c r="C1408" t="s">
        <v>913</v>
      </c>
      <c r="D1408" t="s">
        <v>61</v>
      </c>
      <c r="E1408" t="s">
        <v>652</v>
      </c>
      <c r="F1408" t="s">
        <v>652</v>
      </c>
      <c r="G1408" t="s">
        <v>203</v>
      </c>
      <c r="H1408" t="s">
        <v>203</v>
      </c>
      <c r="I1408">
        <v>2013.0</v>
      </c>
      <c r="J1408">
        <v>370000.0</v>
      </c>
      <c r="K1408">
        <v>13754.0</v>
      </c>
      <c r="L1408">
        <v>2.0</v>
      </c>
      <c r="M1408">
        <v>1.0</v>
      </c>
      <c r="N1408" t="s">
        <v>16</v>
      </c>
    </row>
    <row r="1409">
      <c r="A1409" s="29">
        <v>42370.0</v>
      </c>
      <c r="B1409" t="s">
        <v>20</v>
      </c>
      <c r="C1409">
        <v>109401.0</v>
      </c>
      <c r="D1409" t="s">
        <v>91</v>
      </c>
      <c r="E1409" t="s">
        <v>907</v>
      </c>
      <c r="F1409" t="s">
        <v>907</v>
      </c>
      <c r="G1409" t="s">
        <v>235</v>
      </c>
      <c r="H1409" t="s">
        <v>235</v>
      </c>
      <c r="I1409">
        <v>2012.0</v>
      </c>
      <c r="J1409">
        <v>370000.0</v>
      </c>
      <c r="K1409">
        <v>16203.0</v>
      </c>
      <c r="L1409">
        <v>4.0</v>
      </c>
      <c r="M1409">
        <v>1.0</v>
      </c>
      <c r="N1409" t="s">
        <v>16</v>
      </c>
    </row>
    <row r="1410">
      <c r="A1410" s="29">
        <v>42370.0</v>
      </c>
      <c r="B1410" t="s">
        <v>20</v>
      </c>
      <c r="C1410">
        <v>114846.0</v>
      </c>
      <c r="D1410" t="s">
        <v>91</v>
      </c>
      <c r="E1410" t="s">
        <v>907</v>
      </c>
      <c r="F1410" t="s">
        <v>907</v>
      </c>
      <c r="G1410" t="s">
        <v>1013</v>
      </c>
      <c r="H1410" t="s">
        <v>1013</v>
      </c>
      <c r="I1410">
        <v>2013.0</v>
      </c>
      <c r="J1410">
        <v>370000.0</v>
      </c>
      <c r="K1410">
        <v>15248.0</v>
      </c>
      <c r="L1410">
        <v>3.0</v>
      </c>
      <c r="M1410">
        <v>1.0</v>
      </c>
      <c r="N1410" t="s">
        <v>16</v>
      </c>
    </row>
    <row r="1411">
      <c r="A1411" s="29">
        <v>42370.0</v>
      </c>
      <c r="B1411" t="s">
        <v>261</v>
      </c>
      <c r="C1411" t="s">
        <v>1014</v>
      </c>
      <c r="D1411" t="s">
        <v>61</v>
      </c>
      <c r="E1411" t="s">
        <v>163</v>
      </c>
      <c r="F1411" t="s">
        <v>163</v>
      </c>
      <c r="G1411" t="s">
        <v>536</v>
      </c>
      <c r="H1411" t="s">
        <v>536</v>
      </c>
      <c r="I1411">
        <v>2012.0</v>
      </c>
      <c r="J1411">
        <v>369754.0</v>
      </c>
      <c r="K1411">
        <v>40000.0</v>
      </c>
      <c r="L1411">
        <v>3.0</v>
      </c>
      <c r="M1411">
        <v>1.0</v>
      </c>
      <c r="N1411" t="s">
        <v>16</v>
      </c>
    </row>
    <row r="1412">
      <c r="A1412" s="29">
        <v>42370.0</v>
      </c>
      <c r="B1412" t="s">
        <v>261</v>
      </c>
      <c r="C1412" t="s">
        <v>1015</v>
      </c>
      <c r="D1412" t="s">
        <v>61</v>
      </c>
      <c r="E1412" t="s">
        <v>163</v>
      </c>
      <c r="F1412" t="s">
        <v>163</v>
      </c>
      <c r="G1412" t="s">
        <v>341</v>
      </c>
      <c r="H1412" t="s">
        <v>341</v>
      </c>
      <c r="I1412">
        <v>2010.0</v>
      </c>
      <c r="J1412">
        <v>369185.235</v>
      </c>
      <c r="K1412">
        <v>60000.0</v>
      </c>
      <c r="L1412">
        <v>5.0</v>
      </c>
      <c r="M1412">
        <v>1.0</v>
      </c>
      <c r="N1412" t="s">
        <v>16</v>
      </c>
    </row>
    <row r="1413">
      <c r="A1413" s="29">
        <v>42370.0</v>
      </c>
      <c r="B1413" t="s">
        <v>261</v>
      </c>
      <c r="C1413" t="s">
        <v>1016</v>
      </c>
      <c r="D1413" t="s">
        <v>61</v>
      </c>
      <c r="E1413" t="s">
        <v>163</v>
      </c>
      <c r="F1413" t="s">
        <v>163</v>
      </c>
      <c r="G1413" t="s">
        <v>203</v>
      </c>
      <c r="H1413" t="s">
        <v>203</v>
      </c>
      <c r="I1413">
        <v>2014.0</v>
      </c>
      <c r="J1413">
        <v>368968.1194</v>
      </c>
      <c r="K1413">
        <v>140000.0</v>
      </c>
      <c r="L1413">
        <v>1.0</v>
      </c>
      <c r="M1413">
        <v>1.0</v>
      </c>
      <c r="N1413" t="s">
        <v>16</v>
      </c>
    </row>
    <row r="1414">
      <c r="A1414" s="29">
        <v>42370.0</v>
      </c>
      <c r="B1414" t="s">
        <v>261</v>
      </c>
      <c r="C1414" t="s">
        <v>1017</v>
      </c>
      <c r="D1414" t="s">
        <v>61</v>
      </c>
      <c r="E1414" t="s">
        <v>163</v>
      </c>
      <c r="F1414" t="s">
        <v>163</v>
      </c>
      <c r="G1414" t="s">
        <v>341</v>
      </c>
      <c r="H1414" t="s">
        <v>341</v>
      </c>
      <c r="I1414">
        <v>2014.0</v>
      </c>
      <c r="J1414">
        <v>368636.048</v>
      </c>
      <c r="K1414">
        <v>150000.0</v>
      </c>
      <c r="L1414">
        <v>1.0</v>
      </c>
      <c r="M1414">
        <v>1.0</v>
      </c>
      <c r="N1414" t="s">
        <v>16</v>
      </c>
    </row>
    <row r="1415">
      <c r="A1415" s="29">
        <v>42370.0</v>
      </c>
      <c r="B1415" t="s">
        <v>116</v>
      </c>
      <c r="C1415" t="s">
        <v>1018</v>
      </c>
      <c r="D1415" t="s">
        <v>61</v>
      </c>
      <c r="E1415" t="s">
        <v>163</v>
      </c>
      <c r="F1415" t="s">
        <v>163</v>
      </c>
      <c r="G1415" t="s">
        <v>143</v>
      </c>
      <c r="H1415" t="s">
        <v>143</v>
      </c>
      <c r="I1415">
        <v>2010.0</v>
      </c>
      <c r="J1415">
        <v>368520.0</v>
      </c>
      <c r="K1415">
        <v>121351.0</v>
      </c>
      <c r="L1415">
        <v>5.712328767</v>
      </c>
      <c r="M1415">
        <v>2.0</v>
      </c>
      <c r="N1415" t="s">
        <v>16</v>
      </c>
    </row>
    <row r="1416">
      <c r="A1416" s="29">
        <v>42370.0</v>
      </c>
      <c r="B1416" t="s">
        <v>261</v>
      </c>
      <c r="C1416" t="s">
        <v>1019</v>
      </c>
      <c r="D1416" t="s">
        <v>61</v>
      </c>
      <c r="E1416" t="s">
        <v>163</v>
      </c>
      <c r="F1416" t="s">
        <v>163</v>
      </c>
      <c r="G1416" t="s">
        <v>147</v>
      </c>
      <c r="H1416" t="s">
        <v>147</v>
      </c>
      <c r="I1416">
        <v>2008.0</v>
      </c>
      <c r="J1416">
        <v>368309.5584</v>
      </c>
      <c r="K1416">
        <v>40000.0</v>
      </c>
      <c r="L1416">
        <v>7.0</v>
      </c>
      <c r="M1416">
        <v>1.0</v>
      </c>
      <c r="N1416" t="s">
        <v>16</v>
      </c>
    </row>
    <row r="1417">
      <c r="A1417" s="29">
        <v>42370.0</v>
      </c>
      <c r="B1417" t="s">
        <v>261</v>
      </c>
      <c r="C1417" t="s">
        <v>1020</v>
      </c>
      <c r="D1417" t="s">
        <v>61</v>
      </c>
      <c r="E1417" t="s">
        <v>163</v>
      </c>
      <c r="F1417" t="s">
        <v>163</v>
      </c>
      <c r="G1417" t="s">
        <v>147</v>
      </c>
      <c r="H1417" t="s">
        <v>147</v>
      </c>
      <c r="I1417">
        <v>2012.0</v>
      </c>
      <c r="J1417">
        <v>368045.6991</v>
      </c>
      <c r="K1417">
        <v>140000.0</v>
      </c>
      <c r="L1417">
        <v>3.0</v>
      </c>
      <c r="M1417">
        <v>1.0</v>
      </c>
      <c r="N1417" t="s">
        <v>16</v>
      </c>
    </row>
    <row r="1418">
      <c r="A1418" s="29">
        <v>42370.0</v>
      </c>
      <c r="B1418" t="s">
        <v>148</v>
      </c>
      <c r="C1418">
        <v>312.0</v>
      </c>
      <c r="D1418" t="s">
        <v>61</v>
      </c>
      <c r="E1418" t="s">
        <v>245</v>
      </c>
      <c r="F1418" t="s">
        <v>245</v>
      </c>
      <c r="G1418" t="s">
        <v>341</v>
      </c>
      <c r="H1418" t="s">
        <v>341</v>
      </c>
      <c r="I1418">
        <v>2009.0</v>
      </c>
      <c r="J1418">
        <v>368000.0</v>
      </c>
      <c r="K1418">
        <v>43893.22382</v>
      </c>
      <c r="L1418">
        <v>5.486652977</v>
      </c>
      <c r="M1418">
        <v>2.0</v>
      </c>
      <c r="N1418" t="s">
        <v>16</v>
      </c>
    </row>
    <row r="1419">
      <c r="A1419" s="29">
        <v>42370.0</v>
      </c>
      <c r="B1419" t="s">
        <v>261</v>
      </c>
      <c r="C1419" t="s">
        <v>1021</v>
      </c>
      <c r="D1419" t="s">
        <v>61</v>
      </c>
      <c r="E1419" t="s">
        <v>163</v>
      </c>
      <c r="F1419" t="s">
        <v>163</v>
      </c>
      <c r="G1419" t="s">
        <v>298</v>
      </c>
      <c r="H1419" t="s">
        <v>298</v>
      </c>
      <c r="I1419">
        <v>2009.0</v>
      </c>
      <c r="J1419">
        <v>367629.5952</v>
      </c>
      <c r="K1419">
        <v>50000.0</v>
      </c>
      <c r="L1419">
        <v>6.0</v>
      </c>
      <c r="M1419">
        <v>1.0</v>
      </c>
      <c r="N1419" t="s">
        <v>16</v>
      </c>
    </row>
    <row r="1420">
      <c r="A1420" s="29">
        <v>42370.0</v>
      </c>
      <c r="B1420" t="s">
        <v>261</v>
      </c>
      <c r="C1420" t="s">
        <v>1022</v>
      </c>
      <c r="D1420" t="s">
        <v>61</v>
      </c>
      <c r="E1420" t="s">
        <v>163</v>
      </c>
      <c r="F1420" t="s">
        <v>163</v>
      </c>
      <c r="G1420" t="s">
        <v>536</v>
      </c>
      <c r="H1420" t="s">
        <v>536</v>
      </c>
      <c r="I1420">
        <v>2011.0</v>
      </c>
      <c r="J1420">
        <v>367200.0</v>
      </c>
      <c r="K1420">
        <v>10000.0</v>
      </c>
      <c r="L1420">
        <v>4.0</v>
      </c>
      <c r="M1420">
        <v>1.0</v>
      </c>
      <c r="N1420" t="s">
        <v>16</v>
      </c>
    </row>
    <row r="1421">
      <c r="A1421" s="29">
        <v>42370.0</v>
      </c>
      <c r="B1421" t="s">
        <v>116</v>
      </c>
      <c r="C1421" t="s">
        <v>1001</v>
      </c>
      <c r="D1421" t="s">
        <v>61</v>
      </c>
      <c r="E1421" t="s">
        <v>245</v>
      </c>
      <c r="F1421" t="s">
        <v>245</v>
      </c>
      <c r="G1421" t="s">
        <v>289</v>
      </c>
      <c r="H1421" t="s">
        <v>289</v>
      </c>
      <c r="I1421">
        <v>2010.0</v>
      </c>
      <c r="J1421">
        <v>367000.0</v>
      </c>
      <c r="K1421">
        <v>19122.0</v>
      </c>
      <c r="L1421">
        <v>5.728767123</v>
      </c>
      <c r="M1421">
        <v>2.0</v>
      </c>
      <c r="N1421" t="s">
        <v>16</v>
      </c>
    </row>
    <row r="1422">
      <c r="A1422" s="29">
        <v>42370.0</v>
      </c>
      <c r="B1422" t="s">
        <v>261</v>
      </c>
      <c r="C1422" t="s">
        <v>1023</v>
      </c>
      <c r="D1422" t="s">
        <v>61</v>
      </c>
      <c r="E1422" t="s">
        <v>163</v>
      </c>
      <c r="F1422" t="s">
        <v>163</v>
      </c>
      <c r="G1422" t="s">
        <v>536</v>
      </c>
      <c r="H1422" t="s">
        <v>536</v>
      </c>
      <c r="I1422">
        <v>2013.0</v>
      </c>
      <c r="J1422">
        <v>366825.8172</v>
      </c>
      <c r="K1422">
        <v>70000.0</v>
      </c>
      <c r="L1422">
        <v>2.0</v>
      </c>
      <c r="M1422">
        <v>1.0</v>
      </c>
      <c r="N1422" t="s">
        <v>16</v>
      </c>
    </row>
    <row r="1423">
      <c r="A1423" s="29">
        <v>42370.0</v>
      </c>
      <c r="B1423" t="s">
        <v>186</v>
      </c>
      <c r="C1423" t="s">
        <v>879</v>
      </c>
      <c r="D1423" t="s">
        <v>61</v>
      </c>
      <c r="E1423" t="s">
        <v>216</v>
      </c>
      <c r="F1423" t="s">
        <v>216</v>
      </c>
      <c r="G1423" t="s">
        <v>203</v>
      </c>
      <c r="H1423" t="s">
        <v>203</v>
      </c>
      <c r="I1423">
        <v>2009.0</v>
      </c>
      <c r="J1423">
        <v>366800.0</v>
      </c>
      <c r="K1423">
        <v>68718.0</v>
      </c>
      <c r="L1423">
        <v>6.0</v>
      </c>
      <c r="M1423">
        <v>2.0</v>
      </c>
      <c r="N1423" t="s">
        <v>16</v>
      </c>
    </row>
    <row r="1424">
      <c r="A1424" s="29">
        <v>42370.0</v>
      </c>
      <c r="B1424" t="s">
        <v>261</v>
      </c>
      <c r="C1424" t="s">
        <v>1024</v>
      </c>
      <c r="D1424" t="s">
        <v>61</v>
      </c>
      <c r="E1424" t="s">
        <v>163</v>
      </c>
      <c r="F1424" t="s">
        <v>163</v>
      </c>
      <c r="G1424" t="s">
        <v>203</v>
      </c>
      <c r="H1424" t="s">
        <v>203</v>
      </c>
      <c r="I1424">
        <v>2009.0</v>
      </c>
      <c r="J1424">
        <v>366792.0</v>
      </c>
      <c r="K1424">
        <v>10000.0</v>
      </c>
      <c r="L1424">
        <v>6.0</v>
      </c>
      <c r="M1424">
        <v>1.0</v>
      </c>
      <c r="N1424" t="s">
        <v>16</v>
      </c>
    </row>
    <row r="1425">
      <c r="A1425" s="29">
        <v>42370.0</v>
      </c>
      <c r="B1425" t="s">
        <v>261</v>
      </c>
      <c r="C1425" t="s">
        <v>1025</v>
      </c>
      <c r="D1425" t="s">
        <v>61</v>
      </c>
      <c r="E1425" t="s">
        <v>163</v>
      </c>
      <c r="F1425" t="s">
        <v>163</v>
      </c>
      <c r="G1425" t="s">
        <v>147</v>
      </c>
      <c r="H1425" t="s">
        <v>147</v>
      </c>
      <c r="I1425">
        <v>2009.0</v>
      </c>
      <c r="J1425">
        <v>366775.7142</v>
      </c>
      <c r="K1425">
        <v>70000.0</v>
      </c>
      <c r="L1425">
        <v>6.0</v>
      </c>
      <c r="M1425">
        <v>1.0</v>
      </c>
      <c r="N1425" t="s">
        <v>16</v>
      </c>
    </row>
    <row r="1426">
      <c r="A1426" s="29">
        <v>42370.0</v>
      </c>
      <c r="B1426" t="s">
        <v>186</v>
      </c>
      <c r="C1426" t="s">
        <v>910</v>
      </c>
      <c r="D1426" t="s">
        <v>61</v>
      </c>
      <c r="E1426" t="s">
        <v>240</v>
      </c>
      <c r="F1426" t="s">
        <v>240</v>
      </c>
      <c r="G1426" t="s">
        <v>111</v>
      </c>
      <c r="H1426" t="s">
        <v>111</v>
      </c>
      <c r="I1426">
        <v>2011.0</v>
      </c>
      <c r="J1426">
        <v>366650.0</v>
      </c>
      <c r="K1426">
        <v>132551.0</v>
      </c>
      <c r="L1426">
        <v>4.0</v>
      </c>
      <c r="M1426">
        <v>1.0</v>
      </c>
      <c r="N1426" t="s">
        <v>16</v>
      </c>
    </row>
    <row r="1427">
      <c r="A1427" s="29">
        <v>42370.0</v>
      </c>
      <c r="B1427" t="s">
        <v>261</v>
      </c>
      <c r="C1427" t="s">
        <v>1026</v>
      </c>
      <c r="D1427" t="s">
        <v>61</v>
      </c>
      <c r="E1427" t="s">
        <v>163</v>
      </c>
      <c r="F1427" t="s">
        <v>163</v>
      </c>
      <c r="G1427" t="s">
        <v>298</v>
      </c>
      <c r="H1427" t="s">
        <v>298</v>
      </c>
      <c r="I1427">
        <v>2010.0</v>
      </c>
      <c r="J1427">
        <v>366322.1028</v>
      </c>
      <c r="K1427">
        <v>80000.0</v>
      </c>
      <c r="L1427">
        <v>5.0</v>
      </c>
      <c r="M1427">
        <v>1.0</v>
      </c>
      <c r="N1427" t="s">
        <v>16</v>
      </c>
    </row>
    <row r="1428">
      <c r="A1428" s="29">
        <v>42370.0</v>
      </c>
      <c r="B1428" t="s">
        <v>12</v>
      </c>
      <c r="C1428">
        <v>126542.0</v>
      </c>
      <c r="D1428" t="s">
        <v>36</v>
      </c>
      <c r="E1428" t="s">
        <v>902</v>
      </c>
      <c r="F1428" t="s">
        <v>902</v>
      </c>
      <c r="G1428" t="s">
        <v>1027</v>
      </c>
      <c r="H1428" t="s">
        <v>1027</v>
      </c>
      <c r="I1428">
        <v>2013.0</v>
      </c>
      <c r="J1428">
        <v>366300.0</v>
      </c>
      <c r="K1428">
        <v>34743.0</v>
      </c>
      <c r="L1428">
        <v>3.0</v>
      </c>
      <c r="M1428">
        <v>1.0</v>
      </c>
      <c r="N1428" t="s">
        <v>16</v>
      </c>
    </row>
    <row r="1429">
      <c r="A1429" s="29">
        <v>42370.0</v>
      </c>
      <c r="B1429" t="s">
        <v>12</v>
      </c>
      <c r="C1429">
        <v>124142.0</v>
      </c>
      <c r="D1429" t="s">
        <v>13</v>
      </c>
      <c r="E1429" t="s">
        <v>515</v>
      </c>
      <c r="F1429" t="s">
        <v>515</v>
      </c>
      <c r="G1429" t="s">
        <v>325</v>
      </c>
      <c r="H1429" t="s">
        <v>325</v>
      </c>
      <c r="I1429">
        <v>2012.0</v>
      </c>
      <c r="J1429">
        <v>366300.0</v>
      </c>
      <c r="K1429">
        <v>94702.0</v>
      </c>
      <c r="L1429">
        <v>4.0</v>
      </c>
      <c r="M1429">
        <v>1.0</v>
      </c>
      <c r="N1429" t="s">
        <v>16</v>
      </c>
    </row>
    <row r="1430">
      <c r="A1430" s="29">
        <v>42370.0</v>
      </c>
      <c r="B1430" t="s">
        <v>12</v>
      </c>
      <c r="C1430">
        <v>123426.0</v>
      </c>
      <c r="D1430" t="s">
        <v>77</v>
      </c>
      <c r="E1430" t="s">
        <v>599</v>
      </c>
      <c r="F1430" t="s">
        <v>599</v>
      </c>
      <c r="G1430" t="s">
        <v>1028</v>
      </c>
      <c r="H1430" t="s">
        <v>1028</v>
      </c>
      <c r="I1430">
        <v>2013.0</v>
      </c>
      <c r="J1430">
        <v>366300.0</v>
      </c>
      <c r="K1430">
        <v>38755.0</v>
      </c>
      <c r="L1430">
        <v>3.0</v>
      </c>
      <c r="M1430">
        <v>1.0</v>
      </c>
      <c r="N1430" t="s">
        <v>16</v>
      </c>
    </row>
    <row r="1431">
      <c r="A1431" s="29">
        <v>42370.0</v>
      </c>
      <c r="B1431" t="s">
        <v>12</v>
      </c>
      <c r="C1431">
        <v>135366.0</v>
      </c>
      <c r="D1431" t="s">
        <v>91</v>
      </c>
      <c r="E1431" t="s">
        <v>243</v>
      </c>
      <c r="F1431" t="s">
        <v>243</v>
      </c>
      <c r="G1431" t="s">
        <v>133</v>
      </c>
      <c r="H1431" t="s">
        <v>133</v>
      </c>
      <c r="I1431">
        <v>2011.0</v>
      </c>
      <c r="J1431">
        <v>366300.0</v>
      </c>
      <c r="K1431">
        <v>84578.0</v>
      </c>
      <c r="L1431">
        <v>5.0</v>
      </c>
      <c r="M1431">
        <v>1.0</v>
      </c>
      <c r="N1431" t="s">
        <v>16</v>
      </c>
    </row>
    <row r="1432">
      <c r="A1432" s="29">
        <v>42370.0</v>
      </c>
      <c r="B1432" t="s">
        <v>116</v>
      </c>
      <c r="C1432" t="s">
        <v>1029</v>
      </c>
      <c r="D1432" t="s">
        <v>61</v>
      </c>
      <c r="E1432" t="s">
        <v>245</v>
      </c>
      <c r="F1432" t="s">
        <v>245</v>
      </c>
      <c r="G1432" t="s">
        <v>341</v>
      </c>
      <c r="H1432" t="s">
        <v>341</v>
      </c>
      <c r="I1432">
        <v>2010.0</v>
      </c>
      <c r="J1432">
        <v>366300.0</v>
      </c>
      <c r="K1432">
        <v>22010.0</v>
      </c>
      <c r="L1432">
        <v>5.684931507</v>
      </c>
      <c r="M1432">
        <v>2.0</v>
      </c>
      <c r="N1432" t="s">
        <v>16</v>
      </c>
    </row>
    <row r="1433">
      <c r="A1433" s="29">
        <v>42370.0</v>
      </c>
      <c r="B1433" t="s">
        <v>12</v>
      </c>
      <c r="C1433">
        <v>120531.0</v>
      </c>
      <c r="D1433" t="s">
        <v>61</v>
      </c>
      <c r="E1433" t="s">
        <v>163</v>
      </c>
      <c r="F1433" t="s">
        <v>163</v>
      </c>
      <c r="G1433" t="s">
        <v>143</v>
      </c>
      <c r="H1433" t="s">
        <v>143</v>
      </c>
      <c r="I1433">
        <v>2011.0</v>
      </c>
      <c r="J1433">
        <v>366300.0</v>
      </c>
      <c r="K1433">
        <v>73052.0</v>
      </c>
      <c r="L1433">
        <v>5.0</v>
      </c>
      <c r="M1433">
        <v>1.0</v>
      </c>
      <c r="N1433" t="s">
        <v>16</v>
      </c>
    </row>
    <row r="1434">
      <c r="A1434" s="29">
        <v>42370.0</v>
      </c>
      <c r="B1434" t="s">
        <v>148</v>
      </c>
      <c r="C1434">
        <v>390.0</v>
      </c>
      <c r="D1434" t="s">
        <v>61</v>
      </c>
      <c r="E1434" t="s">
        <v>163</v>
      </c>
      <c r="F1434" t="s">
        <v>163</v>
      </c>
      <c r="G1434" t="s">
        <v>203</v>
      </c>
      <c r="H1434" t="s">
        <v>203</v>
      </c>
      <c r="I1434">
        <v>2008.0</v>
      </c>
      <c r="J1434">
        <v>366300.0</v>
      </c>
      <c r="K1434">
        <v>50398.35729</v>
      </c>
      <c r="L1434">
        <v>6.299794661</v>
      </c>
      <c r="M1434">
        <v>2.0</v>
      </c>
      <c r="N1434" t="s">
        <v>16</v>
      </c>
    </row>
    <row r="1435">
      <c r="A1435" s="29">
        <v>42370.0</v>
      </c>
      <c r="B1435" t="s">
        <v>116</v>
      </c>
      <c r="C1435" t="s">
        <v>1030</v>
      </c>
      <c r="D1435" t="s">
        <v>61</v>
      </c>
      <c r="E1435" t="s">
        <v>163</v>
      </c>
      <c r="F1435" t="s">
        <v>163</v>
      </c>
      <c r="G1435" t="s">
        <v>203</v>
      </c>
      <c r="H1435" t="s">
        <v>203</v>
      </c>
      <c r="I1435">
        <v>2009.0</v>
      </c>
      <c r="J1435">
        <v>366300.0</v>
      </c>
      <c r="K1435">
        <v>67890.0</v>
      </c>
      <c r="L1435">
        <v>6.906849315</v>
      </c>
      <c r="M1435">
        <v>2.0</v>
      </c>
      <c r="N1435" t="s">
        <v>16</v>
      </c>
    </row>
    <row r="1436">
      <c r="A1436" s="29">
        <v>42370.0</v>
      </c>
      <c r="B1436" t="s">
        <v>148</v>
      </c>
      <c r="C1436">
        <v>397.0</v>
      </c>
      <c r="D1436" t="s">
        <v>61</v>
      </c>
      <c r="E1436" t="s">
        <v>163</v>
      </c>
      <c r="F1436" t="s">
        <v>163</v>
      </c>
      <c r="G1436" t="s">
        <v>341</v>
      </c>
      <c r="H1436" t="s">
        <v>341</v>
      </c>
      <c r="I1436">
        <v>2008.0</v>
      </c>
      <c r="J1436">
        <v>366300.0</v>
      </c>
      <c r="K1436">
        <v>50617.38535</v>
      </c>
      <c r="L1436">
        <v>6.327173169</v>
      </c>
      <c r="M1436">
        <v>2.0</v>
      </c>
      <c r="N1436" t="s">
        <v>16</v>
      </c>
    </row>
    <row r="1437">
      <c r="A1437" s="29">
        <v>42370.0</v>
      </c>
      <c r="B1437" t="s">
        <v>116</v>
      </c>
      <c r="C1437" t="s">
        <v>1031</v>
      </c>
      <c r="D1437" t="s">
        <v>61</v>
      </c>
      <c r="E1437" t="s">
        <v>240</v>
      </c>
      <c r="F1437" t="s">
        <v>240</v>
      </c>
      <c r="G1437" t="s">
        <v>143</v>
      </c>
      <c r="H1437" t="s">
        <v>143</v>
      </c>
      <c r="I1437">
        <v>2011.0</v>
      </c>
      <c r="J1437">
        <v>366300.0</v>
      </c>
      <c r="K1437">
        <v>149798.0</v>
      </c>
      <c r="L1437">
        <v>4.501369863</v>
      </c>
      <c r="M1437">
        <v>2.0</v>
      </c>
      <c r="N1437" t="s">
        <v>16</v>
      </c>
    </row>
    <row r="1438">
      <c r="A1438" s="29">
        <v>42370.0</v>
      </c>
      <c r="B1438" t="s">
        <v>186</v>
      </c>
      <c r="C1438" t="s">
        <v>1032</v>
      </c>
      <c r="D1438" t="s">
        <v>61</v>
      </c>
      <c r="E1438" t="s">
        <v>652</v>
      </c>
      <c r="F1438" t="s">
        <v>652</v>
      </c>
      <c r="G1438" t="s">
        <v>1033</v>
      </c>
      <c r="H1438" t="s">
        <v>1033</v>
      </c>
      <c r="I1438">
        <v>2012.0</v>
      </c>
      <c r="J1438">
        <v>366300.0</v>
      </c>
      <c r="K1438">
        <v>11775.0</v>
      </c>
      <c r="L1438">
        <v>3.0</v>
      </c>
      <c r="M1438">
        <v>1.0</v>
      </c>
      <c r="N1438" t="s">
        <v>16</v>
      </c>
    </row>
    <row r="1439">
      <c r="A1439" s="29">
        <v>42370.0</v>
      </c>
      <c r="B1439" t="s">
        <v>116</v>
      </c>
      <c r="C1439" t="s">
        <v>1034</v>
      </c>
      <c r="D1439" t="s">
        <v>61</v>
      </c>
      <c r="E1439" t="s">
        <v>881</v>
      </c>
      <c r="F1439" t="s">
        <v>881</v>
      </c>
      <c r="G1439" t="s">
        <v>203</v>
      </c>
      <c r="H1439" t="s">
        <v>203</v>
      </c>
      <c r="I1439">
        <v>2012.0</v>
      </c>
      <c r="J1439">
        <v>366300.0</v>
      </c>
      <c r="K1439">
        <v>46746.0</v>
      </c>
      <c r="L1439">
        <v>3.61369863</v>
      </c>
      <c r="M1439">
        <v>2.0</v>
      </c>
      <c r="N1439" t="s">
        <v>16</v>
      </c>
    </row>
    <row r="1440">
      <c r="A1440" s="29">
        <v>42370.0</v>
      </c>
      <c r="B1440" t="s">
        <v>116</v>
      </c>
      <c r="C1440" t="s">
        <v>1035</v>
      </c>
      <c r="D1440" t="s">
        <v>61</v>
      </c>
      <c r="E1440" t="s">
        <v>881</v>
      </c>
      <c r="F1440" t="s">
        <v>881</v>
      </c>
      <c r="G1440" t="s">
        <v>203</v>
      </c>
      <c r="H1440" t="s">
        <v>203</v>
      </c>
      <c r="I1440">
        <v>2012.0</v>
      </c>
      <c r="J1440">
        <v>366300.0</v>
      </c>
      <c r="K1440">
        <v>22485.0</v>
      </c>
      <c r="L1440">
        <v>3.728767123</v>
      </c>
      <c r="M1440">
        <v>2.0</v>
      </c>
      <c r="N1440" t="s">
        <v>16</v>
      </c>
    </row>
    <row r="1441">
      <c r="A1441" s="29">
        <v>42370.0</v>
      </c>
      <c r="B1441" t="s">
        <v>116</v>
      </c>
      <c r="C1441" t="s">
        <v>1036</v>
      </c>
      <c r="D1441" t="s">
        <v>61</v>
      </c>
      <c r="E1441" t="s">
        <v>881</v>
      </c>
      <c r="F1441" t="s">
        <v>881</v>
      </c>
      <c r="G1441" t="s">
        <v>203</v>
      </c>
      <c r="H1441" t="s">
        <v>203</v>
      </c>
      <c r="I1441">
        <v>2011.0</v>
      </c>
      <c r="J1441">
        <v>366300.0</v>
      </c>
      <c r="K1441">
        <v>46336.0</v>
      </c>
      <c r="L1441">
        <v>4.57260274</v>
      </c>
      <c r="M1441">
        <v>2.0</v>
      </c>
      <c r="N1441" t="s">
        <v>16</v>
      </c>
    </row>
    <row r="1442">
      <c r="A1442" s="29">
        <v>42370.0</v>
      </c>
      <c r="B1442" t="s">
        <v>12</v>
      </c>
      <c r="C1442" s="32" t="s">
        <v>1037</v>
      </c>
      <c r="D1442" t="s">
        <v>91</v>
      </c>
      <c r="E1442" t="s">
        <v>243</v>
      </c>
      <c r="F1442" t="s">
        <v>243</v>
      </c>
      <c r="G1442" t="s">
        <v>136</v>
      </c>
      <c r="H1442" t="s">
        <v>136</v>
      </c>
      <c r="I1442">
        <v>2011.0</v>
      </c>
      <c r="J1442">
        <v>366300.0</v>
      </c>
      <c r="K1442">
        <v>84578.0</v>
      </c>
      <c r="L1442">
        <v>5.0</v>
      </c>
      <c r="M1442">
        <v>1.0</v>
      </c>
      <c r="N1442" t="s">
        <v>16</v>
      </c>
    </row>
    <row r="1443">
      <c r="A1443" s="29">
        <v>42370.0</v>
      </c>
      <c r="B1443" t="s">
        <v>261</v>
      </c>
      <c r="C1443" t="s">
        <v>1038</v>
      </c>
      <c r="D1443" t="s">
        <v>61</v>
      </c>
      <c r="E1443" t="s">
        <v>163</v>
      </c>
      <c r="F1443" t="s">
        <v>163</v>
      </c>
      <c r="G1443" t="s">
        <v>147</v>
      </c>
      <c r="H1443" t="s">
        <v>147</v>
      </c>
      <c r="I1443">
        <v>2011.0</v>
      </c>
      <c r="J1443">
        <v>365763.2349</v>
      </c>
      <c r="K1443">
        <v>120000.0</v>
      </c>
      <c r="L1443">
        <v>4.0</v>
      </c>
      <c r="M1443">
        <v>1.0</v>
      </c>
      <c r="N1443" t="s">
        <v>16</v>
      </c>
    </row>
    <row r="1444">
      <c r="A1444" s="29">
        <v>42370.0</v>
      </c>
      <c r="B1444" t="s">
        <v>261</v>
      </c>
      <c r="C1444" t="s">
        <v>1039</v>
      </c>
      <c r="D1444" t="s">
        <v>61</v>
      </c>
      <c r="E1444" t="s">
        <v>163</v>
      </c>
      <c r="F1444" t="s">
        <v>163</v>
      </c>
      <c r="G1444" t="s">
        <v>203</v>
      </c>
      <c r="H1444" t="s">
        <v>203</v>
      </c>
      <c r="I1444">
        <v>2010.0</v>
      </c>
      <c r="J1444">
        <v>365747.2112</v>
      </c>
      <c r="K1444">
        <v>50000.0</v>
      </c>
      <c r="L1444">
        <v>5.0</v>
      </c>
      <c r="M1444">
        <v>1.0</v>
      </c>
      <c r="N1444" t="s">
        <v>16</v>
      </c>
    </row>
    <row r="1445">
      <c r="A1445" s="29">
        <v>42370.0</v>
      </c>
      <c r="B1445" t="s">
        <v>261</v>
      </c>
      <c r="C1445" t="s">
        <v>1040</v>
      </c>
      <c r="D1445" t="s">
        <v>61</v>
      </c>
      <c r="E1445" t="s">
        <v>163</v>
      </c>
      <c r="F1445" t="s">
        <v>163</v>
      </c>
      <c r="G1445" t="s">
        <v>203</v>
      </c>
      <c r="H1445" t="s">
        <v>203</v>
      </c>
      <c r="I1445">
        <v>2013.0</v>
      </c>
      <c r="J1445">
        <v>365406.7405</v>
      </c>
      <c r="K1445">
        <v>120000.0</v>
      </c>
      <c r="L1445">
        <v>2.0</v>
      </c>
      <c r="M1445">
        <v>1.0</v>
      </c>
      <c r="N1445" t="s">
        <v>16</v>
      </c>
    </row>
    <row r="1446">
      <c r="A1446" s="29">
        <v>42370.0</v>
      </c>
      <c r="B1446" t="s">
        <v>261</v>
      </c>
      <c r="C1446" t="s">
        <v>1041</v>
      </c>
      <c r="D1446" t="s">
        <v>61</v>
      </c>
      <c r="E1446" t="s">
        <v>163</v>
      </c>
      <c r="F1446" t="s">
        <v>163</v>
      </c>
      <c r="G1446" t="s">
        <v>298</v>
      </c>
      <c r="H1446" t="s">
        <v>298</v>
      </c>
      <c r="I1446">
        <v>2008.0</v>
      </c>
      <c r="J1446">
        <v>365400.0</v>
      </c>
      <c r="K1446">
        <v>20000.0</v>
      </c>
      <c r="L1446">
        <v>7.0</v>
      </c>
      <c r="M1446">
        <v>1.0</v>
      </c>
      <c r="N1446" t="s">
        <v>16</v>
      </c>
    </row>
    <row r="1447">
      <c r="A1447" s="29">
        <v>42370.0</v>
      </c>
      <c r="B1447" t="s">
        <v>261</v>
      </c>
      <c r="C1447" t="s">
        <v>1042</v>
      </c>
      <c r="D1447" t="s">
        <v>61</v>
      </c>
      <c r="E1447" t="s">
        <v>163</v>
      </c>
      <c r="F1447" t="s">
        <v>163</v>
      </c>
      <c r="G1447" t="s">
        <v>341</v>
      </c>
      <c r="H1447" t="s">
        <v>341</v>
      </c>
      <c r="I1447">
        <v>2013.0</v>
      </c>
      <c r="J1447">
        <v>365077.8744</v>
      </c>
      <c r="K1447">
        <v>130000.0</v>
      </c>
      <c r="L1447">
        <v>2.0</v>
      </c>
      <c r="M1447">
        <v>1.0</v>
      </c>
      <c r="N1447" t="s">
        <v>16</v>
      </c>
    </row>
    <row r="1448">
      <c r="A1448" s="29">
        <v>42370.0</v>
      </c>
      <c r="B1448" t="s">
        <v>20</v>
      </c>
      <c r="C1448">
        <v>65129.0</v>
      </c>
      <c r="D1448" t="s">
        <v>61</v>
      </c>
      <c r="E1448" t="s">
        <v>245</v>
      </c>
      <c r="F1448" t="s">
        <v>245</v>
      </c>
      <c r="G1448" t="s">
        <v>203</v>
      </c>
      <c r="H1448" t="s">
        <v>203</v>
      </c>
      <c r="I1448">
        <v>2009.0</v>
      </c>
      <c r="J1448">
        <v>365000.0</v>
      </c>
      <c r="K1448">
        <v>51906.0</v>
      </c>
      <c r="L1448">
        <v>6.0</v>
      </c>
      <c r="M1448">
        <v>2.0</v>
      </c>
      <c r="N1448" t="s">
        <v>16</v>
      </c>
    </row>
    <row r="1449">
      <c r="A1449" s="29">
        <v>42370.0</v>
      </c>
      <c r="B1449" t="s">
        <v>186</v>
      </c>
      <c r="C1449" t="s">
        <v>909</v>
      </c>
      <c r="D1449" t="s">
        <v>61</v>
      </c>
      <c r="E1449" t="s">
        <v>202</v>
      </c>
      <c r="F1449" t="s">
        <v>202</v>
      </c>
      <c r="G1449" t="s">
        <v>203</v>
      </c>
      <c r="H1449" t="s">
        <v>203</v>
      </c>
      <c r="I1449">
        <v>2010.0</v>
      </c>
      <c r="J1449">
        <v>365000.0</v>
      </c>
      <c r="K1449">
        <v>35963.0</v>
      </c>
      <c r="L1449">
        <v>5.0</v>
      </c>
      <c r="M1449">
        <v>1.0</v>
      </c>
      <c r="N1449" t="s">
        <v>16</v>
      </c>
    </row>
    <row r="1450">
      <c r="A1450" s="29">
        <v>42370.0</v>
      </c>
      <c r="B1450" t="s">
        <v>186</v>
      </c>
      <c r="C1450" t="s">
        <v>878</v>
      </c>
      <c r="D1450" t="s">
        <v>61</v>
      </c>
      <c r="E1450" t="s">
        <v>202</v>
      </c>
      <c r="F1450" t="s">
        <v>202</v>
      </c>
      <c r="G1450" t="s">
        <v>203</v>
      </c>
      <c r="H1450" t="s">
        <v>203</v>
      </c>
      <c r="I1450">
        <v>2010.0</v>
      </c>
      <c r="J1450">
        <v>365000.0</v>
      </c>
      <c r="K1450">
        <v>14964.0</v>
      </c>
      <c r="L1450">
        <v>5.0</v>
      </c>
      <c r="M1450">
        <v>1.0</v>
      </c>
      <c r="N1450" t="s">
        <v>16</v>
      </c>
    </row>
    <row r="1451">
      <c r="A1451" s="29">
        <v>42370.0</v>
      </c>
      <c r="B1451" t="s">
        <v>148</v>
      </c>
      <c r="C1451">
        <v>308.0</v>
      </c>
      <c r="D1451" t="s">
        <v>61</v>
      </c>
      <c r="E1451" t="s">
        <v>163</v>
      </c>
      <c r="F1451" t="s">
        <v>163</v>
      </c>
      <c r="G1451" t="s">
        <v>203</v>
      </c>
      <c r="H1451" t="s">
        <v>203</v>
      </c>
      <c r="I1451">
        <v>2009.0</v>
      </c>
      <c r="J1451">
        <v>365000.0</v>
      </c>
      <c r="K1451">
        <v>43827.5154</v>
      </c>
      <c r="L1451">
        <v>5.478439425</v>
      </c>
      <c r="M1451">
        <v>2.0</v>
      </c>
      <c r="N1451" t="s">
        <v>16</v>
      </c>
    </row>
    <row r="1452">
      <c r="A1452" s="29">
        <v>42370.0</v>
      </c>
      <c r="B1452" t="s">
        <v>148</v>
      </c>
      <c r="C1452">
        <v>363.0</v>
      </c>
      <c r="D1452" t="s">
        <v>61</v>
      </c>
      <c r="E1452" t="s">
        <v>163</v>
      </c>
      <c r="F1452" t="s">
        <v>163</v>
      </c>
      <c r="G1452" t="s">
        <v>203</v>
      </c>
      <c r="H1452" t="s">
        <v>203</v>
      </c>
      <c r="I1452">
        <v>2009.0</v>
      </c>
      <c r="J1452">
        <v>365000.0</v>
      </c>
      <c r="K1452">
        <v>47069.13074</v>
      </c>
      <c r="L1452">
        <v>5.883641342</v>
      </c>
      <c r="M1452">
        <v>2.0</v>
      </c>
      <c r="N1452" t="s">
        <v>16</v>
      </c>
    </row>
    <row r="1453">
      <c r="A1453" s="29">
        <v>42370.0</v>
      </c>
      <c r="B1453" t="s">
        <v>148</v>
      </c>
      <c r="C1453">
        <v>389.0</v>
      </c>
      <c r="D1453" t="s">
        <v>61</v>
      </c>
      <c r="E1453" t="s">
        <v>163</v>
      </c>
      <c r="F1453" t="s">
        <v>163</v>
      </c>
      <c r="G1453" t="s">
        <v>203</v>
      </c>
      <c r="H1453" t="s">
        <v>203</v>
      </c>
      <c r="I1453">
        <v>2008.0</v>
      </c>
      <c r="J1453">
        <v>365000.0</v>
      </c>
      <c r="K1453">
        <v>50398.35729</v>
      </c>
      <c r="L1453">
        <v>6.299794661</v>
      </c>
      <c r="M1453">
        <v>2.0</v>
      </c>
      <c r="N1453" t="s">
        <v>16</v>
      </c>
    </row>
    <row r="1454">
      <c r="A1454" s="29">
        <v>42370.0</v>
      </c>
      <c r="B1454" t="s">
        <v>116</v>
      </c>
      <c r="C1454" t="s">
        <v>1043</v>
      </c>
      <c r="D1454" t="s">
        <v>61</v>
      </c>
      <c r="E1454" t="s">
        <v>163</v>
      </c>
      <c r="F1454" t="s">
        <v>163</v>
      </c>
      <c r="G1454" t="s">
        <v>203</v>
      </c>
      <c r="H1454" t="s">
        <v>203</v>
      </c>
      <c r="I1454">
        <v>2009.0</v>
      </c>
      <c r="J1454">
        <v>365000.0</v>
      </c>
      <c r="K1454">
        <v>41692.0</v>
      </c>
      <c r="L1454">
        <v>6.983561644</v>
      </c>
      <c r="M1454">
        <v>2.0</v>
      </c>
      <c r="N1454" t="s">
        <v>16</v>
      </c>
    </row>
    <row r="1455">
      <c r="A1455" s="29">
        <v>42370.0</v>
      </c>
      <c r="B1455" t="s">
        <v>116</v>
      </c>
      <c r="C1455" t="s">
        <v>1044</v>
      </c>
      <c r="D1455" t="s">
        <v>61</v>
      </c>
      <c r="E1455" t="s">
        <v>145</v>
      </c>
      <c r="F1455" t="s">
        <v>145</v>
      </c>
      <c r="G1455" t="s">
        <v>203</v>
      </c>
      <c r="H1455" t="s">
        <v>203</v>
      </c>
      <c r="I1455">
        <v>2009.0</v>
      </c>
      <c r="J1455">
        <v>365000.0</v>
      </c>
      <c r="K1455">
        <v>91234.0</v>
      </c>
      <c r="L1455">
        <v>6.715068493</v>
      </c>
      <c r="M1455">
        <v>2.0</v>
      </c>
      <c r="N1455" t="s">
        <v>16</v>
      </c>
    </row>
    <row r="1456">
      <c r="A1456" s="29">
        <v>42370.0</v>
      </c>
      <c r="B1456" t="s">
        <v>186</v>
      </c>
      <c r="C1456" t="s">
        <v>1045</v>
      </c>
      <c r="D1456" t="s">
        <v>61</v>
      </c>
      <c r="E1456" t="s">
        <v>240</v>
      </c>
      <c r="F1456" t="s">
        <v>240</v>
      </c>
      <c r="G1456" t="s">
        <v>203</v>
      </c>
      <c r="H1456" t="s">
        <v>203</v>
      </c>
      <c r="I1456">
        <v>2007.0</v>
      </c>
      <c r="J1456">
        <v>365000.0</v>
      </c>
      <c r="K1456">
        <v>67799.0</v>
      </c>
      <c r="L1456">
        <v>8.0</v>
      </c>
      <c r="M1456">
        <v>2.0</v>
      </c>
      <c r="N1456" t="s">
        <v>16</v>
      </c>
    </row>
    <row r="1457">
      <c r="A1457" s="29">
        <v>42370.0</v>
      </c>
      <c r="B1457" t="s">
        <v>116</v>
      </c>
      <c r="C1457" t="s">
        <v>940</v>
      </c>
      <c r="D1457" t="s">
        <v>61</v>
      </c>
      <c r="E1457" t="s">
        <v>881</v>
      </c>
      <c r="F1457" t="s">
        <v>881</v>
      </c>
      <c r="G1457" t="s">
        <v>203</v>
      </c>
      <c r="H1457" t="s">
        <v>203</v>
      </c>
      <c r="I1457">
        <v>2012.0</v>
      </c>
      <c r="J1457">
        <v>365000.0</v>
      </c>
      <c r="K1457">
        <v>18261.0</v>
      </c>
      <c r="L1457">
        <v>3.780821918</v>
      </c>
      <c r="M1457">
        <v>2.0</v>
      </c>
      <c r="N1457" t="s">
        <v>16</v>
      </c>
    </row>
    <row r="1458">
      <c r="A1458" s="29">
        <v>42370.0</v>
      </c>
      <c r="B1458" t="s">
        <v>261</v>
      </c>
      <c r="C1458" t="s">
        <v>1046</v>
      </c>
      <c r="D1458" t="s">
        <v>61</v>
      </c>
      <c r="E1458" t="s">
        <v>163</v>
      </c>
      <c r="F1458" t="s">
        <v>163</v>
      </c>
      <c r="G1458" t="s">
        <v>203</v>
      </c>
      <c r="H1458" t="s">
        <v>203</v>
      </c>
      <c r="I1458">
        <v>2012.0</v>
      </c>
      <c r="J1458">
        <v>364678.331</v>
      </c>
      <c r="K1458" s="33">
        <v>100000.0</v>
      </c>
      <c r="L1458">
        <v>3.0</v>
      </c>
      <c r="M1458">
        <v>1.0</v>
      </c>
      <c r="N1458" t="s">
        <v>16</v>
      </c>
    </row>
    <row r="1459">
      <c r="A1459" s="29">
        <v>42370.0</v>
      </c>
      <c r="B1459" t="s">
        <v>261</v>
      </c>
      <c r="C1459" t="s">
        <v>1047</v>
      </c>
      <c r="D1459" t="s">
        <v>61</v>
      </c>
      <c r="E1459" t="s">
        <v>163</v>
      </c>
      <c r="F1459" t="s">
        <v>163</v>
      </c>
      <c r="G1459" t="s">
        <v>341</v>
      </c>
      <c r="H1459" t="s">
        <v>341</v>
      </c>
      <c r="I1459">
        <v>2012.0</v>
      </c>
      <c r="J1459">
        <v>364350.1205</v>
      </c>
      <c r="K1459">
        <v>110000.0</v>
      </c>
      <c r="L1459">
        <v>3.0</v>
      </c>
      <c r="M1459">
        <v>1.0</v>
      </c>
      <c r="N1459" t="s">
        <v>16</v>
      </c>
    </row>
    <row r="1460">
      <c r="A1460" s="29">
        <v>42370.0</v>
      </c>
      <c r="B1460" t="s">
        <v>261</v>
      </c>
      <c r="C1460" t="s">
        <v>1048</v>
      </c>
      <c r="D1460" t="s">
        <v>61</v>
      </c>
      <c r="E1460" t="s">
        <v>163</v>
      </c>
      <c r="F1460" t="s">
        <v>163</v>
      </c>
      <c r="G1460" t="s">
        <v>147</v>
      </c>
      <c r="H1460" t="s">
        <v>147</v>
      </c>
      <c r="I1460">
        <v>2007.0</v>
      </c>
      <c r="J1460">
        <v>364188.96</v>
      </c>
      <c r="K1460">
        <v>10000.0</v>
      </c>
      <c r="L1460">
        <v>8.0</v>
      </c>
      <c r="M1460">
        <v>1.0</v>
      </c>
      <c r="N1460" t="s">
        <v>16</v>
      </c>
    </row>
    <row r="1461">
      <c r="A1461" s="29">
        <v>42370.0</v>
      </c>
      <c r="B1461" t="s">
        <v>148</v>
      </c>
      <c r="C1461">
        <v>380.0</v>
      </c>
      <c r="D1461" t="s">
        <v>61</v>
      </c>
      <c r="E1461" t="s">
        <v>245</v>
      </c>
      <c r="F1461" t="s">
        <v>245</v>
      </c>
      <c r="G1461" t="s">
        <v>536</v>
      </c>
      <c r="H1461" t="s">
        <v>536</v>
      </c>
      <c r="I1461">
        <v>2009.0</v>
      </c>
      <c r="J1461">
        <v>363000.0</v>
      </c>
      <c r="K1461">
        <v>47857.63176</v>
      </c>
      <c r="L1461">
        <v>5.98220397</v>
      </c>
      <c r="M1461">
        <v>2.0</v>
      </c>
      <c r="N1461" t="s">
        <v>16</v>
      </c>
    </row>
    <row r="1462">
      <c r="A1462" s="29">
        <v>42370.0</v>
      </c>
      <c r="B1462" t="s">
        <v>261</v>
      </c>
      <c r="C1462" t="s">
        <v>1049</v>
      </c>
      <c r="D1462" t="s">
        <v>61</v>
      </c>
      <c r="E1462" t="s">
        <v>163</v>
      </c>
      <c r="F1462" t="s">
        <v>163</v>
      </c>
      <c r="G1462" t="s">
        <v>341</v>
      </c>
      <c r="H1462" t="s">
        <v>341</v>
      </c>
      <c r="I1462">
        <v>2009.0</v>
      </c>
      <c r="J1462">
        <v>362980.24</v>
      </c>
      <c r="K1462">
        <v>30000.0</v>
      </c>
      <c r="L1462">
        <v>6.0</v>
      </c>
      <c r="M1462">
        <v>1.0</v>
      </c>
      <c r="N1462" t="s">
        <v>16</v>
      </c>
    </row>
    <row r="1463">
      <c r="A1463" s="29">
        <v>42370.0</v>
      </c>
      <c r="B1463" t="s">
        <v>186</v>
      </c>
      <c r="C1463" t="s">
        <v>1050</v>
      </c>
      <c r="D1463" t="s">
        <v>61</v>
      </c>
      <c r="E1463" t="s">
        <v>245</v>
      </c>
      <c r="F1463" t="s">
        <v>245</v>
      </c>
      <c r="G1463" t="s">
        <v>143</v>
      </c>
      <c r="H1463" t="s">
        <v>143</v>
      </c>
      <c r="I1463">
        <v>2011.0</v>
      </c>
      <c r="J1463">
        <v>362970.0</v>
      </c>
      <c r="K1463">
        <v>65268.0</v>
      </c>
      <c r="L1463">
        <v>4.0</v>
      </c>
      <c r="M1463">
        <v>2.0</v>
      </c>
      <c r="N1463" t="s">
        <v>16</v>
      </c>
    </row>
    <row r="1464">
      <c r="A1464" s="29">
        <v>42370.0</v>
      </c>
      <c r="B1464" t="s">
        <v>148</v>
      </c>
      <c r="C1464">
        <v>376.0</v>
      </c>
      <c r="D1464" t="s">
        <v>61</v>
      </c>
      <c r="E1464" t="s">
        <v>163</v>
      </c>
      <c r="F1464" t="s">
        <v>163</v>
      </c>
      <c r="G1464" t="s">
        <v>203</v>
      </c>
      <c r="H1464" t="s">
        <v>203</v>
      </c>
      <c r="I1464">
        <v>2009.0</v>
      </c>
      <c r="J1464">
        <v>362600.0</v>
      </c>
      <c r="K1464">
        <v>47682.40931</v>
      </c>
      <c r="L1464">
        <v>5.960301164</v>
      </c>
      <c r="M1464">
        <v>2.0</v>
      </c>
      <c r="N1464" t="s">
        <v>16</v>
      </c>
    </row>
    <row r="1465">
      <c r="A1465" s="29">
        <v>42370.0</v>
      </c>
      <c r="B1465" t="s">
        <v>148</v>
      </c>
      <c r="C1465">
        <v>143.0</v>
      </c>
      <c r="D1465" t="s">
        <v>91</v>
      </c>
      <c r="E1465" t="s">
        <v>813</v>
      </c>
      <c r="F1465" t="s">
        <v>813</v>
      </c>
      <c r="G1465" t="s">
        <v>235</v>
      </c>
      <c r="H1465" t="s">
        <v>235</v>
      </c>
      <c r="I1465">
        <v>2011.0</v>
      </c>
      <c r="J1465">
        <v>362500.0</v>
      </c>
      <c r="K1465">
        <v>31890.48597</v>
      </c>
      <c r="L1465">
        <v>3.986310746</v>
      </c>
      <c r="M1465">
        <v>1.0</v>
      </c>
      <c r="N1465" t="s">
        <v>16</v>
      </c>
    </row>
    <row r="1466">
      <c r="A1466" s="29">
        <v>42370.0</v>
      </c>
      <c r="B1466" t="s">
        <v>261</v>
      </c>
      <c r="C1466" t="s">
        <v>1051</v>
      </c>
      <c r="D1466" t="s">
        <v>61</v>
      </c>
      <c r="E1466" t="s">
        <v>163</v>
      </c>
      <c r="F1466" t="s">
        <v>163</v>
      </c>
      <c r="G1466" t="s">
        <v>203</v>
      </c>
      <c r="H1466" t="s">
        <v>203</v>
      </c>
      <c r="I1466">
        <v>2011.0</v>
      </c>
      <c r="J1466">
        <v>362416.7498</v>
      </c>
      <c r="K1466">
        <v>80000.0</v>
      </c>
      <c r="L1466">
        <v>4.0</v>
      </c>
      <c r="M1466">
        <v>1.0</v>
      </c>
      <c r="N1466" t="s">
        <v>16</v>
      </c>
    </row>
    <row r="1467">
      <c r="A1467" s="29">
        <v>42370.0</v>
      </c>
      <c r="B1467" t="s">
        <v>261</v>
      </c>
      <c r="C1467" t="s">
        <v>1052</v>
      </c>
      <c r="D1467" t="s">
        <v>61</v>
      </c>
      <c r="E1467" t="s">
        <v>163</v>
      </c>
      <c r="F1467" t="s">
        <v>163</v>
      </c>
      <c r="G1467" t="s">
        <v>536</v>
      </c>
      <c r="H1467" t="s">
        <v>536</v>
      </c>
      <c r="I1467">
        <v>2012.0</v>
      </c>
      <c r="J1467">
        <v>362358.92</v>
      </c>
      <c r="K1467">
        <v>50000.0</v>
      </c>
      <c r="L1467">
        <v>3.0</v>
      </c>
      <c r="M1467">
        <v>1.0</v>
      </c>
      <c r="N1467" t="s">
        <v>16</v>
      </c>
    </row>
    <row r="1468">
      <c r="A1468" s="29">
        <v>42370.0</v>
      </c>
      <c r="B1468" t="s">
        <v>261</v>
      </c>
      <c r="C1468" t="s">
        <v>1053</v>
      </c>
      <c r="D1468" t="s">
        <v>61</v>
      </c>
      <c r="E1468" t="s">
        <v>163</v>
      </c>
      <c r="F1468" t="s">
        <v>163</v>
      </c>
      <c r="G1468" t="s">
        <v>298</v>
      </c>
      <c r="H1468" t="s">
        <v>298</v>
      </c>
      <c r="I1468">
        <v>2013.0</v>
      </c>
      <c r="J1468">
        <v>362246.5959</v>
      </c>
      <c r="K1468">
        <v>150000.0</v>
      </c>
      <c r="L1468">
        <v>2.0</v>
      </c>
      <c r="M1468">
        <v>1.0</v>
      </c>
      <c r="N1468" t="s">
        <v>16</v>
      </c>
    </row>
    <row r="1469">
      <c r="A1469" s="29">
        <v>42370.0</v>
      </c>
      <c r="B1469" t="s">
        <v>261</v>
      </c>
      <c r="C1469" t="s">
        <v>1054</v>
      </c>
      <c r="D1469" t="s">
        <v>61</v>
      </c>
      <c r="E1469" t="s">
        <v>163</v>
      </c>
      <c r="F1469" t="s">
        <v>163</v>
      </c>
      <c r="G1469" t="s">
        <v>341</v>
      </c>
      <c r="H1469" t="s">
        <v>341</v>
      </c>
      <c r="I1469">
        <v>2011.0</v>
      </c>
      <c r="J1469">
        <v>362090.5748</v>
      </c>
      <c r="K1469">
        <v>90000.0</v>
      </c>
      <c r="L1469">
        <v>4.0</v>
      </c>
      <c r="M1469">
        <v>1.0</v>
      </c>
      <c r="N1469" t="s">
        <v>16</v>
      </c>
    </row>
    <row r="1470">
      <c r="A1470" s="29">
        <v>42370.0</v>
      </c>
      <c r="B1470" t="s">
        <v>261</v>
      </c>
      <c r="C1470" t="s">
        <v>1055</v>
      </c>
      <c r="D1470" t="s">
        <v>61</v>
      </c>
      <c r="E1470" t="s">
        <v>163</v>
      </c>
      <c r="F1470" t="s">
        <v>163</v>
      </c>
      <c r="G1470" t="s">
        <v>147</v>
      </c>
      <c r="H1470" t="s">
        <v>147</v>
      </c>
      <c r="I1470">
        <v>2010.0</v>
      </c>
      <c r="J1470">
        <v>361741.9601</v>
      </c>
      <c r="K1470" s="33">
        <v>100000.0</v>
      </c>
      <c r="L1470">
        <v>5.0</v>
      </c>
      <c r="M1470">
        <v>1.0</v>
      </c>
      <c r="N1470" t="s">
        <v>16</v>
      </c>
    </row>
    <row r="1471">
      <c r="A1471" s="29">
        <v>42370.0</v>
      </c>
      <c r="B1471" t="s">
        <v>261</v>
      </c>
      <c r="C1471" t="s">
        <v>1056</v>
      </c>
      <c r="D1471" t="s">
        <v>61</v>
      </c>
      <c r="E1471" t="s">
        <v>163</v>
      </c>
      <c r="F1471" t="s">
        <v>163</v>
      </c>
      <c r="G1471" t="s">
        <v>298</v>
      </c>
      <c r="H1471" t="s">
        <v>298</v>
      </c>
      <c r="I1471">
        <v>2012.0</v>
      </c>
      <c r="J1471">
        <v>361524.4859</v>
      </c>
      <c r="K1471">
        <v>130000.0</v>
      </c>
      <c r="L1471">
        <v>3.0</v>
      </c>
      <c r="M1471">
        <v>1.0</v>
      </c>
      <c r="N1471" t="s">
        <v>16</v>
      </c>
    </row>
    <row r="1472">
      <c r="A1472" s="29">
        <v>42370.0</v>
      </c>
      <c r="B1472" t="s">
        <v>261</v>
      </c>
      <c r="C1472" t="s">
        <v>1057</v>
      </c>
      <c r="D1472" t="s">
        <v>61</v>
      </c>
      <c r="E1472" t="s">
        <v>163</v>
      </c>
      <c r="F1472" t="s">
        <v>163</v>
      </c>
      <c r="G1472" t="s">
        <v>147</v>
      </c>
      <c r="H1472" t="s">
        <v>147</v>
      </c>
      <c r="I1472">
        <v>2008.0</v>
      </c>
      <c r="J1472">
        <v>360943.3672</v>
      </c>
      <c r="K1472">
        <v>50000.0</v>
      </c>
      <c r="L1472">
        <v>7.0</v>
      </c>
      <c r="M1472">
        <v>1.0</v>
      </c>
      <c r="N1472" t="s">
        <v>16</v>
      </c>
    </row>
    <row r="1473">
      <c r="A1473" s="29">
        <v>42370.0</v>
      </c>
      <c r="B1473" t="s">
        <v>12</v>
      </c>
      <c r="C1473">
        <v>125138.0</v>
      </c>
      <c r="D1473" t="s">
        <v>13</v>
      </c>
      <c r="E1473" t="s">
        <v>471</v>
      </c>
      <c r="F1473" t="s">
        <v>471</v>
      </c>
      <c r="G1473" t="s">
        <v>1058</v>
      </c>
      <c r="H1473" t="s">
        <v>1058</v>
      </c>
      <c r="I1473">
        <v>2005.0</v>
      </c>
      <c r="J1473">
        <v>360750.0</v>
      </c>
      <c r="K1473">
        <v>35523.0</v>
      </c>
      <c r="L1473">
        <v>11.0</v>
      </c>
      <c r="M1473">
        <v>1.0</v>
      </c>
      <c r="N1473" t="s">
        <v>16</v>
      </c>
    </row>
    <row r="1474">
      <c r="A1474" s="29">
        <v>42370.0</v>
      </c>
      <c r="B1474" t="s">
        <v>12</v>
      </c>
      <c r="C1474">
        <v>122098.0</v>
      </c>
      <c r="D1474" t="s">
        <v>77</v>
      </c>
      <c r="E1474" t="s">
        <v>623</v>
      </c>
      <c r="F1474" t="s">
        <v>623</v>
      </c>
      <c r="G1474" t="s">
        <v>600</v>
      </c>
      <c r="H1474" t="s">
        <v>600</v>
      </c>
      <c r="I1474">
        <v>2012.0</v>
      </c>
      <c r="J1474">
        <v>360750.0</v>
      </c>
      <c r="K1474">
        <v>22949.0</v>
      </c>
      <c r="L1474">
        <v>4.0</v>
      </c>
      <c r="M1474">
        <v>1.0</v>
      </c>
      <c r="N1474" t="s">
        <v>16</v>
      </c>
    </row>
    <row r="1475">
      <c r="A1475" s="29">
        <v>42370.0</v>
      </c>
      <c r="B1475" t="s">
        <v>12</v>
      </c>
      <c r="C1475">
        <v>127609.0</v>
      </c>
      <c r="D1475" t="s">
        <v>81</v>
      </c>
      <c r="E1475" t="s">
        <v>1059</v>
      </c>
      <c r="F1475" t="s">
        <v>1059</v>
      </c>
      <c r="G1475" t="s">
        <v>356</v>
      </c>
      <c r="H1475" t="s">
        <v>356</v>
      </c>
      <c r="I1475">
        <v>2011.0</v>
      </c>
      <c r="J1475">
        <v>360750.0</v>
      </c>
      <c r="K1475">
        <v>63521.0</v>
      </c>
      <c r="L1475">
        <v>5.0</v>
      </c>
      <c r="M1475">
        <v>2.0</v>
      </c>
      <c r="N1475" t="s">
        <v>16</v>
      </c>
    </row>
    <row r="1476">
      <c r="A1476" s="29">
        <v>42370.0</v>
      </c>
      <c r="B1476" t="s">
        <v>12</v>
      </c>
      <c r="C1476">
        <v>111301.0</v>
      </c>
      <c r="D1476" t="s">
        <v>542</v>
      </c>
      <c r="E1476" t="s">
        <v>1060</v>
      </c>
      <c r="F1476" t="s">
        <v>1060</v>
      </c>
      <c r="G1476" t="s">
        <v>1061</v>
      </c>
      <c r="H1476" t="s">
        <v>1061</v>
      </c>
      <c r="I1476">
        <v>2012.0</v>
      </c>
      <c r="J1476">
        <v>360750.0</v>
      </c>
      <c r="K1476">
        <v>27252.0</v>
      </c>
      <c r="L1476">
        <v>4.0</v>
      </c>
      <c r="M1476">
        <v>1.0</v>
      </c>
      <c r="N1476" t="s">
        <v>16</v>
      </c>
    </row>
    <row r="1477">
      <c r="A1477" s="29">
        <v>42370.0</v>
      </c>
      <c r="B1477" t="s">
        <v>148</v>
      </c>
      <c r="C1477">
        <v>311.0</v>
      </c>
      <c r="D1477" t="s">
        <v>61</v>
      </c>
      <c r="E1477" t="s">
        <v>245</v>
      </c>
      <c r="F1477" t="s">
        <v>245</v>
      </c>
      <c r="G1477" t="s">
        <v>341</v>
      </c>
      <c r="H1477" t="s">
        <v>341</v>
      </c>
      <c r="I1477">
        <v>2009.0</v>
      </c>
      <c r="J1477">
        <v>360750.0</v>
      </c>
      <c r="K1477">
        <v>43893.22382</v>
      </c>
      <c r="L1477">
        <v>5.486652977</v>
      </c>
      <c r="M1477">
        <v>2.0</v>
      </c>
      <c r="N1477" t="s">
        <v>16</v>
      </c>
    </row>
    <row r="1478">
      <c r="A1478" s="29">
        <v>42370.0</v>
      </c>
      <c r="B1478" t="s">
        <v>12</v>
      </c>
      <c r="C1478">
        <v>122793.0</v>
      </c>
      <c r="D1478" t="s">
        <v>36</v>
      </c>
      <c r="E1478" t="s">
        <v>1062</v>
      </c>
      <c r="F1478" t="s">
        <v>1062</v>
      </c>
      <c r="G1478" t="s">
        <v>1063</v>
      </c>
      <c r="H1478" t="s">
        <v>1063</v>
      </c>
      <c r="I1478">
        <v>2013.0</v>
      </c>
      <c r="J1478">
        <v>360750.0</v>
      </c>
      <c r="K1478">
        <v>23362.0</v>
      </c>
      <c r="L1478">
        <v>3.0</v>
      </c>
      <c r="M1478">
        <v>1.0</v>
      </c>
      <c r="N1478" t="s">
        <v>16</v>
      </c>
    </row>
    <row r="1479">
      <c r="A1479" s="29">
        <v>42370.0</v>
      </c>
      <c r="B1479" t="s">
        <v>12</v>
      </c>
      <c r="C1479">
        <v>117879.0</v>
      </c>
      <c r="D1479" t="s">
        <v>32</v>
      </c>
      <c r="E1479" t="s">
        <v>215</v>
      </c>
      <c r="F1479" t="s">
        <v>215</v>
      </c>
      <c r="G1479" t="s">
        <v>156</v>
      </c>
      <c r="H1479" t="s">
        <v>156</v>
      </c>
      <c r="I1479">
        <v>2009.0</v>
      </c>
      <c r="J1479">
        <v>360750.0</v>
      </c>
      <c r="K1479">
        <v>114105.0</v>
      </c>
      <c r="L1479">
        <v>7.0</v>
      </c>
      <c r="M1479">
        <v>1.0</v>
      </c>
      <c r="N1479" t="s">
        <v>16</v>
      </c>
    </row>
    <row r="1480">
      <c r="A1480" s="29">
        <v>42370.0</v>
      </c>
      <c r="B1480" t="s">
        <v>186</v>
      </c>
      <c r="C1480" t="s">
        <v>1064</v>
      </c>
      <c r="D1480" t="s">
        <v>61</v>
      </c>
      <c r="E1480" t="s">
        <v>202</v>
      </c>
      <c r="F1480" t="s">
        <v>202</v>
      </c>
      <c r="G1480" t="s">
        <v>143</v>
      </c>
      <c r="H1480" t="s">
        <v>143</v>
      </c>
      <c r="I1480">
        <v>2008.0</v>
      </c>
      <c r="J1480">
        <v>360750.0</v>
      </c>
      <c r="K1480">
        <v>50480.0</v>
      </c>
      <c r="L1480">
        <v>7.0</v>
      </c>
      <c r="M1480">
        <v>1.0</v>
      </c>
      <c r="N1480" t="s">
        <v>16</v>
      </c>
    </row>
    <row r="1481">
      <c r="A1481" s="29">
        <v>42370.0</v>
      </c>
      <c r="B1481" t="s">
        <v>148</v>
      </c>
      <c r="C1481">
        <v>322.0</v>
      </c>
      <c r="D1481" t="s">
        <v>61</v>
      </c>
      <c r="E1481" t="s">
        <v>163</v>
      </c>
      <c r="F1481" t="s">
        <v>163</v>
      </c>
      <c r="G1481" t="s">
        <v>203</v>
      </c>
      <c r="H1481" t="s">
        <v>203</v>
      </c>
      <c r="I1481">
        <v>2009.0</v>
      </c>
      <c r="J1481">
        <v>360750.0</v>
      </c>
      <c r="K1481">
        <v>45185.48939</v>
      </c>
      <c r="L1481">
        <v>5.648186174</v>
      </c>
      <c r="M1481">
        <v>2.0</v>
      </c>
      <c r="N1481" t="s">
        <v>16</v>
      </c>
    </row>
    <row r="1482">
      <c r="A1482" s="29">
        <v>42370.0</v>
      </c>
      <c r="B1482" t="s">
        <v>116</v>
      </c>
      <c r="C1482" t="s">
        <v>1043</v>
      </c>
      <c r="D1482" t="s">
        <v>61</v>
      </c>
      <c r="E1482" t="s">
        <v>163</v>
      </c>
      <c r="F1482" t="s">
        <v>163</v>
      </c>
      <c r="G1482" t="s">
        <v>203</v>
      </c>
      <c r="H1482" t="s">
        <v>203</v>
      </c>
      <c r="I1482">
        <v>2009.0</v>
      </c>
      <c r="J1482">
        <v>360750.0</v>
      </c>
      <c r="K1482">
        <v>41692.0</v>
      </c>
      <c r="L1482">
        <v>6.983561644</v>
      </c>
      <c r="M1482">
        <v>2.0</v>
      </c>
      <c r="N1482" t="s">
        <v>16</v>
      </c>
    </row>
    <row r="1483">
      <c r="A1483" s="29">
        <v>42370.0</v>
      </c>
      <c r="B1483" t="s">
        <v>12</v>
      </c>
      <c r="C1483">
        <v>136647.0</v>
      </c>
      <c r="D1483" t="s">
        <v>61</v>
      </c>
      <c r="E1483" t="s">
        <v>240</v>
      </c>
      <c r="F1483" t="s">
        <v>240</v>
      </c>
      <c r="G1483" t="s">
        <v>111</v>
      </c>
      <c r="H1483" t="s">
        <v>111</v>
      </c>
      <c r="I1483">
        <v>2012.0</v>
      </c>
      <c r="J1483">
        <v>360750.0</v>
      </c>
      <c r="K1483">
        <v>74307.0</v>
      </c>
      <c r="L1483">
        <v>4.0</v>
      </c>
      <c r="M1483">
        <v>1.0</v>
      </c>
      <c r="N1483" t="s">
        <v>16</v>
      </c>
    </row>
    <row r="1484">
      <c r="A1484" s="29">
        <v>42370.0</v>
      </c>
      <c r="B1484" t="s">
        <v>148</v>
      </c>
      <c r="C1484">
        <v>221.0</v>
      </c>
      <c r="D1484" t="s">
        <v>61</v>
      </c>
      <c r="E1484" t="s">
        <v>240</v>
      </c>
      <c r="F1484" t="s">
        <v>240</v>
      </c>
      <c r="G1484" t="s">
        <v>147</v>
      </c>
      <c r="H1484" t="s">
        <v>147</v>
      </c>
      <c r="I1484">
        <v>2010.0</v>
      </c>
      <c r="J1484">
        <v>360750.0</v>
      </c>
      <c r="K1484">
        <v>37629.02122</v>
      </c>
      <c r="L1484">
        <v>4.703627652</v>
      </c>
      <c r="M1484">
        <v>1.0</v>
      </c>
      <c r="N1484" t="s">
        <v>16</v>
      </c>
    </row>
    <row r="1485">
      <c r="A1485" s="29">
        <v>42370.0</v>
      </c>
      <c r="B1485" t="s">
        <v>12</v>
      </c>
      <c r="C1485" s="32" t="s">
        <v>1065</v>
      </c>
      <c r="D1485" t="s">
        <v>61</v>
      </c>
      <c r="E1485" t="s">
        <v>240</v>
      </c>
      <c r="F1485" t="s">
        <v>240</v>
      </c>
      <c r="G1485" t="s">
        <v>128</v>
      </c>
      <c r="H1485" t="s">
        <v>128</v>
      </c>
      <c r="I1485">
        <v>2012.0</v>
      </c>
      <c r="J1485">
        <v>360750.0</v>
      </c>
      <c r="K1485">
        <v>74307.0</v>
      </c>
      <c r="L1485">
        <v>4.0</v>
      </c>
      <c r="M1485">
        <v>1.0</v>
      </c>
      <c r="N1485" t="s">
        <v>16</v>
      </c>
    </row>
    <row r="1486">
      <c r="A1486" s="29">
        <v>42370.0</v>
      </c>
      <c r="B1486" t="s">
        <v>12</v>
      </c>
      <c r="C1486" s="32" t="s">
        <v>1066</v>
      </c>
      <c r="D1486" t="s">
        <v>36</v>
      </c>
      <c r="E1486" t="s">
        <v>1067</v>
      </c>
      <c r="F1486" t="s">
        <v>1067</v>
      </c>
      <c r="G1486" t="s">
        <v>1068</v>
      </c>
      <c r="H1486" t="s">
        <v>1068</v>
      </c>
      <c r="I1486">
        <v>2012.0</v>
      </c>
      <c r="J1486">
        <v>360750.0</v>
      </c>
      <c r="K1486">
        <v>22226.0</v>
      </c>
      <c r="L1486">
        <v>4.0</v>
      </c>
      <c r="M1486">
        <v>1.0</v>
      </c>
      <c r="N1486" t="s">
        <v>16</v>
      </c>
    </row>
    <row r="1487">
      <c r="A1487" s="29">
        <v>42370.0</v>
      </c>
      <c r="B1487" t="s">
        <v>261</v>
      </c>
      <c r="C1487" t="s">
        <v>1069</v>
      </c>
      <c r="D1487" t="s">
        <v>61</v>
      </c>
      <c r="E1487" t="s">
        <v>163</v>
      </c>
      <c r="F1487" t="s">
        <v>163</v>
      </c>
      <c r="G1487" t="s">
        <v>341</v>
      </c>
      <c r="H1487" t="s">
        <v>341</v>
      </c>
      <c r="I1487">
        <v>2008.0</v>
      </c>
      <c r="J1487">
        <v>360490.2768</v>
      </c>
      <c r="K1487">
        <v>1000.0</v>
      </c>
      <c r="L1487">
        <v>7.0</v>
      </c>
      <c r="M1487">
        <v>1.0</v>
      </c>
      <c r="N1487" t="s">
        <v>16</v>
      </c>
    </row>
    <row r="1488">
      <c r="A1488" s="29">
        <v>42370.0</v>
      </c>
      <c r="B1488" t="s">
        <v>261</v>
      </c>
      <c r="C1488" t="s">
        <v>1070</v>
      </c>
      <c r="D1488" t="s">
        <v>61</v>
      </c>
      <c r="E1488" t="s">
        <v>163</v>
      </c>
      <c r="F1488" t="s">
        <v>163</v>
      </c>
      <c r="G1488" t="s">
        <v>536</v>
      </c>
      <c r="H1488" t="s">
        <v>536</v>
      </c>
      <c r="I1488">
        <v>2015.0</v>
      </c>
      <c r="J1488">
        <v>360391.3601</v>
      </c>
      <c r="K1488">
        <v>110000.0</v>
      </c>
      <c r="L1488">
        <v>0.0</v>
      </c>
      <c r="M1488">
        <v>1.0</v>
      </c>
      <c r="N1488" t="s">
        <v>16</v>
      </c>
    </row>
    <row r="1489">
      <c r="A1489" s="29">
        <v>42370.0</v>
      </c>
      <c r="B1489" t="s">
        <v>261</v>
      </c>
      <c r="C1489" t="s">
        <v>1071</v>
      </c>
      <c r="D1489" t="s">
        <v>61</v>
      </c>
      <c r="E1489" t="s">
        <v>163</v>
      </c>
      <c r="F1489" t="s">
        <v>163</v>
      </c>
      <c r="G1489" t="s">
        <v>298</v>
      </c>
      <c r="H1489" t="s">
        <v>298</v>
      </c>
      <c r="I1489">
        <v>2009.0</v>
      </c>
      <c r="J1489">
        <v>360277.0033</v>
      </c>
      <c r="K1489">
        <v>60000.0</v>
      </c>
      <c r="L1489">
        <v>6.0</v>
      </c>
      <c r="M1489">
        <v>1.0</v>
      </c>
      <c r="N1489" t="s">
        <v>16</v>
      </c>
    </row>
    <row r="1490">
      <c r="A1490" s="29">
        <v>42370.0</v>
      </c>
      <c r="B1490" t="s">
        <v>116</v>
      </c>
      <c r="C1490" t="s">
        <v>959</v>
      </c>
      <c r="D1490" t="s">
        <v>61</v>
      </c>
      <c r="E1490" t="s">
        <v>960</v>
      </c>
      <c r="F1490" t="s">
        <v>960</v>
      </c>
      <c r="G1490" t="s">
        <v>203</v>
      </c>
      <c r="H1490" t="s">
        <v>203</v>
      </c>
      <c r="I1490">
        <v>2015.0</v>
      </c>
      <c r="J1490">
        <v>360000.0</v>
      </c>
      <c r="K1490">
        <v>7358.0</v>
      </c>
      <c r="L1490">
        <v>0.994520548</v>
      </c>
      <c r="M1490">
        <v>2.0</v>
      </c>
      <c r="N1490" t="s">
        <v>16</v>
      </c>
    </row>
    <row r="1491">
      <c r="A1491" s="29">
        <v>42370.0</v>
      </c>
      <c r="B1491" t="s">
        <v>20</v>
      </c>
      <c r="C1491">
        <v>74790.0</v>
      </c>
      <c r="D1491" t="s">
        <v>36</v>
      </c>
      <c r="E1491" t="s">
        <v>615</v>
      </c>
      <c r="F1491" t="s">
        <v>615</v>
      </c>
      <c r="G1491" t="s">
        <v>1027</v>
      </c>
      <c r="H1491" t="s">
        <v>1027</v>
      </c>
      <c r="I1491">
        <v>2012.0</v>
      </c>
      <c r="J1491">
        <v>360000.0</v>
      </c>
      <c r="K1491">
        <v>24875.0</v>
      </c>
      <c r="L1491">
        <v>3.0</v>
      </c>
      <c r="M1491">
        <v>1.0</v>
      </c>
      <c r="N1491" t="s">
        <v>16</v>
      </c>
    </row>
    <row r="1492">
      <c r="A1492" s="29">
        <v>42370.0</v>
      </c>
      <c r="B1492" t="s">
        <v>186</v>
      </c>
      <c r="C1492" t="s">
        <v>904</v>
      </c>
      <c r="D1492" t="s">
        <v>61</v>
      </c>
      <c r="E1492" t="s">
        <v>598</v>
      </c>
      <c r="F1492" t="s">
        <v>598</v>
      </c>
      <c r="G1492" t="s">
        <v>203</v>
      </c>
      <c r="H1492" t="s">
        <v>203</v>
      </c>
      <c r="I1492">
        <v>2014.0</v>
      </c>
      <c r="J1492">
        <v>360000.0</v>
      </c>
      <c r="K1492">
        <v>3365.0</v>
      </c>
      <c r="L1492">
        <v>1.0</v>
      </c>
      <c r="M1492">
        <v>1.0</v>
      </c>
      <c r="N1492" t="s">
        <v>16</v>
      </c>
    </row>
    <row r="1493">
      <c r="A1493" s="29">
        <v>42370.0</v>
      </c>
      <c r="B1493" t="s">
        <v>186</v>
      </c>
      <c r="C1493" t="s">
        <v>1072</v>
      </c>
      <c r="D1493" t="s">
        <v>61</v>
      </c>
      <c r="E1493" t="s">
        <v>245</v>
      </c>
      <c r="F1493" t="s">
        <v>245</v>
      </c>
      <c r="G1493" t="s">
        <v>143</v>
      </c>
      <c r="H1493" t="s">
        <v>143</v>
      </c>
      <c r="I1493">
        <v>2010.0</v>
      </c>
      <c r="J1493">
        <v>360000.0</v>
      </c>
      <c r="K1493">
        <v>92585.0</v>
      </c>
      <c r="L1493">
        <v>5.0</v>
      </c>
      <c r="M1493">
        <v>1.0</v>
      </c>
      <c r="N1493" t="s">
        <v>16</v>
      </c>
    </row>
    <row r="1494">
      <c r="A1494" s="29">
        <v>42370.0</v>
      </c>
      <c r="B1494" t="s">
        <v>116</v>
      </c>
      <c r="C1494" t="s">
        <v>947</v>
      </c>
      <c r="D1494" t="s">
        <v>61</v>
      </c>
      <c r="E1494" t="s">
        <v>163</v>
      </c>
      <c r="F1494" t="s">
        <v>163</v>
      </c>
      <c r="G1494" t="s">
        <v>289</v>
      </c>
      <c r="H1494" t="s">
        <v>289</v>
      </c>
      <c r="I1494">
        <v>2012.0</v>
      </c>
      <c r="J1494">
        <v>360000.0</v>
      </c>
      <c r="K1494">
        <v>200679.0</v>
      </c>
      <c r="L1494">
        <v>3.830136986</v>
      </c>
      <c r="M1494">
        <v>2.0</v>
      </c>
      <c r="N1494" t="s">
        <v>16</v>
      </c>
    </row>
    <row r="1495">
      <c r="A1495" s="29">
        <v>42370.0</v>
      </c>
      <c r="B1495" t="s">
        <v>261</v>
      </c>
      <c r="C1495" t="s">
        <v>1073</v>
      </c>
      <c r="D1495" t="s">
        <v>61</v>
      </c>
      <c r="E1495" t="s">
        <v>163</v>
      </c>
      <c r="F1495" t="s">
        <v>163</v>
      </c>
      <c r="G1495" t="s">
        <v>536</v>
      </c>
      <c r="H1495" t="s">
        <v>536</v>
      </c>
      <c r="I1495">
        <v>2011.0</v>
      </c>
      <c r="J1495">
        <v>360000.0</v>
      </c>
      <c r="K1495">
        <v>20000.0</v>
      </c>
      <c r="L1495">
        <v>4.0</v>
      </c>
      <c r="M1495">
        <v>1.0</v>
      </c>
      <c r="N1495" t="s">
        <v>16</v>
      </c>
    </row>
    <row r="1496">
      <c r="A1496" s="29">
        <v>42370.0</v>
      </c>
      <c r="B1496" t="s">
        <v>20</v>
      </c>
      <c r="C1496">
        <v>21669.0</v>
      </c>
      <c r="D1496" t="s">
        <v>61</v>
      </c>
      <c r="E1496" t="s">
        <v>163</v>
      </c>
      <c r="F1496" t="s">
        <v>163</v>
      </c>
      <c r="G1496" t="s">
        <v>203</v>
      </c>
      <c r="H1496" t="s">
        <v>203</v>
      </c>
      <c r="I1496">
        <v>2011.0</v>
      </c>
      <c r="J1496">
        <v>360000.0</v>
      </c>
      <c r="K1496">
        <v>25926.0</v>
      </c>
      <c r="L1496">
        <v>4.0</v>
      </c>
      <c r="M1496">
        <v>3.0</v>
      </c>
      <c r="N1496" t="s">
        <v>16</v>
      </c>
    </row>
    <row r="1497">
      <c r="A1497" s="29">
        <v>42370.0</v>
      </c>
      <c r="B1497" t="s">
        <v>116</v>
      </c>
      <c r="C1497" t="s">
        <v>1031</v>
      </c>
      <c r="D1497" t="s">
        <v>61</v>
      </c>
      <c r="E1497" t="s">
        <v>240</v>
      </c>
      <c r="F1497" t="s">
        <v>240</v>
      </c>
      <c r="G1497" t="s">
        <v>143</v>
      </c>
      <c r="H1497" t="s">
        <v>143</v>
      </c>
      <c r="I1497">
        <v>2011.0</v>
      </c>
      <c r="J1497">
        <v>360000.0</v>
      </c>
      <c r="K1497">
        <v>149798.0</v>
      </c>
      <c r="L1497">
        <v>4.501369863</v>
      </c>
      <c r="M1497">
        <v>2.0</v>
      </c>
      <c r="N1497" t="s">
        <v>16</v>
      </c>
    </row>
    <row r="1498">
      <c r="A1498" s="29">
        <v>42370.0</v>
      </c>
      <c r="B1498" t="s">
        <v>148</v>
      </c>
      <c r="C1498">
        <v>292.0</v>
      </c>
      <c r="D1498" t="s">
        <v>61</v>
      </c>
      <c r="E1498" t="s">
        <v>240</v>
      </c>
      <c r="F1498" t="s">
        <v>240</v>
      </c>
      <c r="G1498" t="s">
        <v>147</v>
      </c>
      <c r="H1498" t="s">
        <v>147</v>
      </c>
      <c r="I1498">
        <v>2009.0</v>
      </c>
      <c r="J1498">
        <v>360000.0</v>
      </c>
      <c r="K1498">
        <v>42885.69473</v>
      </c>
      <c r="L1498">
        <v>5.360711841</v>
      </c>
      <c r="M1498">
        <v>2.0</v>
      </c>
      <c r="N1498" t="s">
        <v>16</v>
      </c>
    </row>
    <row r="1499">
      <c r="A1499" s="29">
        <v>42370.0</v>
      </c>
      <c r="B1499" t="s">
        <v>186</v>
      </c>
      <c r="C1499" t="s">
        <v>912</v>
      </c>
      <c r="D1499" t="s">
        <v>61</v>
      </c>
      <c r="E1499" t="s">
        <v>652</v>
      </c>
      <c r="F1499" t="s">
        <v>652</v>
      </c>
      <c r="G1499" t="s">
        <v>203</v>
      </c>
      <c r="H1499" t="s">
        <v>203</v>
      </c>
      <c r="I1499">
        <v>2014.0</v>
      </c>
      <c r="J1499">
        <v>360000.0</v>
      </c>
      <c r="K1499">
        <v>18848.0</v>
      </c>
      <c r="L1499">
        <v>1.0</v>
      </c>
      <c r="M1499">
        <v>1.0</v>
      </c>
      <c r="N1499" t="s">
        <v>16</v>
      </c>
    </row>
    <row r="1500">
      <c r="A1500" s="29">
        <v>42370.0</v>
      </c>
      <c r="B1500" t="s">
        <v>116</v>
      </c>
      <c r="C1500" t="s">
        <v>1034</v>
      </c>
      <c r="D1500" t="s">
        <v>61</v>
      </c>
      <c r="E1500" t="s">
        <v>881</v>
      </c>
      <c r="F1500" t="s">
        <v>881</v>
      </c>
      <c r="G1500" t="s">
        <v>203</v>
      </c>
      <c r="H1500" t="s">
        <v>203</v>
      </c>
      <c r="I1500">
        <v>2012.0</v>
      </c>
      <c r="J1500">
        <v>360000.0</v>
      </c>
      <c r="K1500">
        <v>46746.0</v>
      </c>
      <c r="L1500">
        <v>3.61369863</v>
      </c>
      <c r="M1500">
        <v>2.0</v>
      </c>
      <c r="N1500" t="s">
        <v>16</v>
      </c>
    </row>
    <row r="1501">
      <c r="A1501" s="29">
        <v>42370.0</v>
      </c>
      <c r="B1501" t="s">
        <v>116</v>
      </c>
      <c r="C1501" t="s">
        <v>1035</v>
      </c>
      <c r="D1501" t="s">
        <v>61</v>
      </c>
      <c r="E1501" t="s">
        <v>881</v>
      </c>
      <c r="F1501" t="s">
        <v>881</v>
      </c>
      <c r="G1501" t="s">
        <v>203</v>
      </c>
      <c r="H1501" t="s">
        <v>203</v>
      </c>
      <c r="I1501">
        <v>2012.0</v>
      </c>
      <c r="J1501">
        <v>360000.0</v>
      </c>
      <c r="K1501">
        <v>22485.0</v>
      </c>
      <c r="L1501">
        <v>3.728767123</v>
      </c>
      <c r="M1501">
        <v>2.0</v>
      </c>
      <c r="N1501" t="s">
        <v>16</v>
      </c>
    </row>
    <row r="1502">
      <c r="A1502" s="29">
        <v>42370.0</v>
      </c>
      <c r="B1502" t="s">
        <v>20</v>
      </c>
      <c r="C1502">
        <v>131699.0</v>
      </c>
      <c r="D1502" t="s">
        <v>542</v>
      </c>
      <c r="E1502" t="s">
        <v>543</v>
      </c>
      <c r="F1502" t="s">
        <v>543</v>
      </c>
      <c r="G1502" t="s">
        <v>1061</v>
      </c>
      <c r="H1502" t="s">
        <v>1061</v>
      </c>
      <c r="I1502">
        <v>2013.0</v>
      </c>
      <c r="J1502">
        <v>360000.0</v>
      </c>
      <c r="K1502">
        <v>33279.0</v>
      </c>
      <c r="L1502">
        <v>3.0</v>
      </c>
      <c r="M1502">
        <v>2.0</v>
      </c>
      <c r="N1502" t="s">
        <v>16</v>
      </c>
    </row>
    <row r="1503">
      <c r="A1503" s="29">
        <v>42370.0</v>
      </c>
      <c r="B1503" t="s">
        <v>261</v>
      </c>
      <c r="C1503" t="s">
        <v>1074</v>
      </c>
      <c r="D1503" t="s">
        <v>61</v>
      </c>
      <c r="E1503" t="s">
        <v>163</v>
      </c>
      <c r="F1503" t="s">
        <v>163</v>
      </c>
      <c r="G1503" t="s">
        <v>203</v>
      </c>
      <c r="H1503" t="s">
        <v>203</v>
      </c>
      <c r="I1503">
        <v>2009.0</v>
      </c>
      <c r="J1503">
        <v>359600.0</v>
      </c>
      <c r="K1503">
        <v>20000.0</v>
      </c>
      <c r="L1503">
        <v>6.0</v>
      </c>
      <c r="M1503">
        <v>1.0</v>
      </c>
      <c r="N1503" t="s">
        <v>16</v>
      </c>
    </row>
    <row r="1504">
      <c r="A1504" s="29">
        <v>42370.0</v>
      </c>
      <c r="B1504" t="s">
        <v>261</v>
      </c>
      <c r="C1504" t="s">
        <v>1075</v>
      </c>
      <c r="D1504" t="s">
        <v>61</v>
      </c>
      <c r="E1504" t="s">
        <v>163</v>
      </c>
      <c r="F1504" t="s">
        <v>163</v>
      </c>
      <c r="G1504" t="s">
        <v>536</v>
      </c>
      <c r="H1504" t="s">
        <v>536</v>
      </c>
      <c r="I1504">
        <v>2014.0</v>
      </c>
      <c r="J1504">
        <v>359288.9961</v>
      </c>
      <c r="K1504" s="33">
        <v>100000.0</v>
      </c>
      <c r="L1504">
        <v>1.0</v>
      </c>
      <c r="M1504">
        <v>1.0</v>
      </c>
      <c r="N1504" t="s">
        <v>16</v>
      </c>
    </row>
    <row r="1505">
      <c r="A1505" s="29">
        <v>42370.0</v>
      </c>
      <c r="B1505" t="s">
        <v>261</v>
      </c>
      <c r="C1505" t="s">
        <v>1076</v>
      </c>
      <c r="D1505" t="s">
        <v>61</v>
      </c>
      <c r="E1505" t="s">
        <v>163</v>
      </c>
      <c r="F1505" t="s">
        <v>163</v>
      </c>
      <c r="G1505" t="s">
        <v>298</v>
      </c>
      <c r="H1505" t="s">
        <v>298</v>
      </c>
      <c r="I1505">
        <v>2011.0</v>
      </c>
      <c r="J1505">
        <v>359282.4636</v>
      </c>
      <c r="K1505">
        <v>110000.0</v>
      </c>
      <c r="L1505">
        <v>4.0</v>
      </c>
      <c r="M1505">
        <v>1.0</v>
      </c>
      <c r="N1505" t="s">
        <v>16</v>
      </c>
    </row>
    <row r="1506">
      <c r="A1506" s="29">
        <v>42370.0</v>
      </c>
      <c r="B1506" t="s">
        <v>148</v>
      </c>
      <c r="C1506">
        <v>291.0</v>
      </c>
      <c r="D1506" t="s">
        <v>61</v>
      </c>
      <c r="E1506" t="s">
        <v>240</v>
      </c>
      <c r="F1506" t="s">
        <v>240</v>
      </c>
      <c r="G1506" t="s">
        <v>147</v>
      </c>
      <c r="H1506" t="s">
        <v>147</v>
      </c>
      <c r="I1506">
        <v>2009.0</v>
      </c>
      <c r="J1506">
        <v>358530.0</v>
      </c>
      <c r="K1506">
        <v>42885.69473</v>
      </c>
      <c r="L1506">
        <v>5.360711841</v>
      </c>
      <c r="M1506">
        <v>2.0</v>
      </c>
      <c r="N1506" t="s">
        <v>16</v>
      </c>
    </row>
    <row r="1507">
      <c r="A1507" s="29">
        <v>42370.0</v>
      </c>
      <c r="B1507" t="s">
        <v>261</v>
      </c>
      <c r="C1507" t="s">
        <v>1077</v>
      </c>
      <c r="D1507" t="s">
        <v>61</v>
      </c>
      <c r="E1507" t="s">
        <v>163</v>
      </c>
      <c r="F1507" t="s">
        <v>163</v>
      </c>
      <c r="G1507" t="s">
        <v>203</v>
      </c>
      <c r="H1507" t="s">
        <v>203</v>
      </c>
      <c r="I1507">
        <v>2010.0</v>
      </c>
      <c r="J1507">
        <v>358432.267</v>
      </c>
      <c r="K1507">
        <v>60000.0</v>
      </c>
      <c r="L1507">
        <v>5.0</v>
      </c>
      <c r="M1507">
        <v>1.0</v>
      </c>
      <c r="N1507" t="s">
        <v>16</v>
      </c>
    </row>
    <row r="1508">
      <c r="A1508" s="29">
        <v>42370.0</v>
      </c>
      <c r="B1508" t="s">
        <v>261</v>
      </c>
      <c r="C1508" t="s">
        <v>1078</v>
      </c>
      <c r="D1508" t="s">
        <v>61</v>
      </c>
      <c r="E1508" t="s">
        <v>163</v>
      </c>
      <c r="F1508" t="s">
        <v>163</v>
      </c>
      <c r="G1508" t="s">
        <v>341</v>
      </c>
      <c r="H1508" t="s">
        <v>341</v>
      </c>
      <c r="I1508">
        <v>2010.0</v>
      </c>
      <c r="J1508">
        <v>358109.6779</v>
      </c>
      <c r="K1508">
        <v>70000.0</v>
      </c>
      <c r="L1508">
        <v>5.0</v>
      </c>
      <c r="M1508">
        <v>1.0</v>
      </c>
      <c r="N1508" t="s">
        <v>16</v>
      </c>
    </row>
    <row r="1509">
      <c r="A1509" s="29">
        <v>42370.0</v>
      </c>
      <c r="B1509" t="s">
        <v>261</v>
      </c>
      <c r="C1509" t="s">
        <v>1079</v>
      </c>
      <c r="D1509" t="s">
        <v>61</v>
      </c>
      <c r="E1509" t="s">
        <v>163</v>
      </c>
      <c r="F1509" t="s">
        <v>163</v>
      </c>
      <c r="G1509" t="s">
        <v>298</v>
      </c>
      <c r="H1509" t="s">
        <v>298</v>
      </c>
      <c r="I1509">
        <v>2008.0</v>
      </c>
      <c r="J1509">
        <v>358092.0</v>
      </c>
      <c r="K1509">
        <v>30000.0</v>
      </c>
      <c r="L1509">
        <v>7.0</v>
      </c>
      <c r="M1509">
        <v>1.0</v>
      </c>
      <c r="N1509" t="s">
        <v>16</v>
      </c>
    </row>
    <row r="1510">
      <c r="A1510" s="29">
        <v>42370.0</v>
      </c>
      <c r="B1510" t="s">
        <v>261</v>
      </c>
      <c r="C1510" t="s">
        <v>1080</v>
      </c>
      <c r="D1510" t="s">
        <v>61</v>
      </c>
      <c r="E1510" t="s">
        <v>163</v>
      </c>
      <c r="F1510" t="s">
        <v>163</v>
      </c>
      <c r="G1510" t="s">
        <v>203</v>
      </c>
      <c r="H1510" t="s">
        <v>203</v>
      </c>
      <c r="I1510">
        <v>2014.0</v>
      </c>
      <c r="J1510">
        <v>357899.0758</v>
      </c>
      <c r="K1510">
        <v>150000.0</v>
      </c>
      <c r="L1510">
        <v>1.0</v>
      </c>
      <c r="M1510">
        <v>1.0</v>
      </c>
      <c r="N1510" t="s">
        <v>16</v>
      </c>
    </row>
    <row r="1511">
      <c r="A1511" s="29">
        <v>42370.0</v>
      </c>
      <c r="B1511" t="s">
        <v>148</v>
      </c>
      <c r="C1511">
        <v>185.0</v>
      </c>
      <c r="D1511" t="s">
        <v>61</v>
      </c>
      <c r="E1511" t="s">
        <v>245</v>
      </c>
      <c r="F1511" t="s">
        <v>245</v>
      </c>
      <c r="G1511" t="s">
        <v>341</v>
      </c>
      <c r="H1511" t="s">
        <v>341</v>
      </c>
      <c r="I1511">
        <v>2010.0</v>
      </c>
      <c r="J1511">
        <v>357420.0</v>
      </c>
      <c r="K1511">
        <v>35438.74059</v>
      </c>
      <c r="L1511">
        <v>4.429842574</v>
      </c>
      <c r="M1511">
        <v>1.0</v>
      </c>
      <c r="N1511" t="s">
        <v>16</v>
      </c>
    </row>
    <row r="1512">
      <c r="A1512" s="29">
        <v>42370.0</v>
      </c>
      <c r="B1512" t="s">
        <v>261</v>
      </c>
      <c r="C1512" t="s">
        <v>1081</v>
      </c>
      <c r="D1512" t="s">
        <v>61</v>
      </c>
      <c r="E1512" t="s">
        <v>163</v>
      </c>
      <c r="F1512" t="s">
        <v>163</v>
      </c>
      <c r="G1512" t="s">
        <v>147</v>
      </c>
      <c r="H1512" t="s">
        <v>147</v>
      </c>
      <c r="I1512">
        <v>2007.0</v>
      </c>
      <c r="J1512">
        <v>357048.0</v>
      </c>
      <c r="K1512">
        <v>20000.0</v>
      </c>
      <c r="L1512">
        <v>8.0</v>
      </c>
      <c r="M1512">
        <v>1.0</v>
      </c>
      <c r="N1512" t="s">
        <v>16</v>
      </c>
    </row>
    <row r="1513">
      <c r="A1513" s="29">
        <v>42370.0</v>
      </c>
      <c r="B1513" t="s">
        <v>261</v>
      </c>
      <c r="C1513" t="s">
        <v>1082</v>
      </c>
      <c r="D1513" t="s">
        <v>61</v>
      </c>
      <c r="E1513" t="s">
        <v>163</v>
      </c>
      <c r="F1513" t="s">
        <v>163</v>
      </c>
      <c r="G1513" t="s">
        <v>147</v>
      </c>
      <c r="H1513" t="s">
        <v>147</v>
      </c>
      <c r="I1513">
        <v>2012.0</v>
      </c>
      <c r="J1513">
        <v>357004.3281</v>
      </c>
      <c r="K1513">
        <v>150000.0</v>
      </c>
      <c r="L1513">
        <v>3.0</v>
      </c>
      <c r="M1513">
        <v>1.0</v>
      </c>
      <c r="N1513" t="s">
        <v>16</v>
      </c>
    </row>
    <row r="1514">
      <c r="A1514" s="29">
        <v>42370.0</v>
      </c>
      <c r="B1514" t="s">
        <v>261</v>
      </c>
      <c r="C1514" t="s">
        <v>1083</v>
      </c>
      <c r="D1514" t="s">
        <v>61</v>
      </c>
      <c r="E1514" t="s">
        <v>163</v>
      </c>
      <c r="F1514" t="s">
        <v>163</v>
      </c>
      <c r="G1514" t="s">
        <v>536</v>
      </c>
      <c r="H1514" t="s">
        <v>536</v>
      </c>
      <c r="I1514">
        <v>2013.0</v>
      </c>
      <c r="J1514">
        <v>355821.0427</v>
      </c>
      <c r="K1514">
        <v>80000.0</v>
      </c>
      <c r="L1514">
        <v>2.0</v>
      </c>
      <c r="M1514">
        <v>1.0</v>
      </c>
      <c r="N1514" t="s">
        <v>16</v>
      </c>
    </row>
    <row r="1515">
      <c r="A1515" s="29">
        <v>42370.0</v>
      </c>
      <c r="B1515" t="s">
        <v>261</v>
      </c>
      <c r="C1515" t="s">
        <v>1084</v>
      </c>
      <c r="D1515" t="s">
        <v>61</v>
      </c>
      <c r="E1515" t="s">
        <v>163</v>
      </c>
      <c r="F1515" t="s">
        <v>163</v>
      </c>
      <c r="G1515" t="s">
        <v>147</v>
      </c>
      <c r="H1515" t="s">
        <v>147</v>
      </c>
      <c r="I1515">
        <v>2009.0</v>
      </c>
      <c r="J1515">
        <v>355772.4428</v>
      </c>
      <c r="K1515">
        <v>80000.0</v>
      </c>
      <c r="L1515">
        <v>6.0</v>
      </c>
      <c r="M1515">
        <v>1.0</v>
      </c>
      <c r="N1515" t="s">
        <v>16</v>
      </c>
    </row>
    <row r="1516">
      <c r="A1516" s="29">
        <v>42370.0</v>
      </c>
      <c r="B1516" t="s">
        <v>261</v>
      </c>
      <c r="C1516" t="s">
        <v>1085</v>
      </c>
      <c r="D1516" t="s">
        <v>61</v>
      </c>
      <c r="E1516" t="s">
        <v>163</v>
      </c>
      <c r="F1516" t="s">
        <v>163</v>
      </c>
      <c r="G1516" t="s">
        <v>341</v>
      </c>
      <c r="H1516" t="s">
        <v>341</v>
      </c>
      <c r="I1516">
        <v>2009.0</v>
      </c>
      <c r="J1516">
        <v>355720.6352</v>
      </c>
      <c r="K1516">
        <v>40000.0</v>
      </c>
      <c r="L1516">
        <v>6.0</v>
      </c>
      <c r="M1516">
        <v>1.0</v>
      </c>
      <c r="N1516" t="s">
        <v>16</v>
      </c>
    </row>
    <row r="1517">
      <c r="A1517" s="29">
        <v>42370.0</v>
      </c>
      <c r="B1517" t="s">
        <v>186</v>
      </c>
      <c r="C1517" t="s">
        <v>931</v>
      </c>
      <c r="D1517" t="s">
        <v>61</v>
      </c>
      <c r="E1517" t="s">
        <v>202</v>
      </c>
      <c r="F1517" t="s">
        <v>202</v>
      </c>
      <c r="G1517" t="s">
        <v>143</v>
      </c>
      <c r="H1517" t="s">
        <v>143</v>
      </c>
      <c r="I1517">
        <v>2010.0</v>
      </c>
      <c r="J1517">
        <v>355500.0</v>
      </c>
      <c r="K1517">
        <v>104515.0</v>
      </c>
      <c r="L1517">
        <v>5.0</v>
      </c>
      <c r="M1517">
        <v>1.0</v>
      </c>
      <c r="N1517" t="s">
        <v>16</v>
      </c>
    </row>
    <row r="1518">
      <c r="A1518" s="29">
        <v>42370.0</v>
      </c>
      <c r="B1518" t="s">
        <v>261</v>
      </c>
      <c r="C1518" t="s">
        <v>1086</v>
      </c>
      <c r="D1518" t="s">
        <v>61</v>
      </c>
      <c r="E1518" t="s">
        <v>163</v>
      </c>
      <c r="F1518" t="s">
        <v>163</v>
      </c>
      <c r="G1518" t="s">
        <v>298</v>
      </c>
      <c r="H1518" t="s">
        <v>298</v>
      </c>
      <c r="I1518">
        <v>2010.0</v>
      </c>
      <c r="J1518">
        <v>355332.4397</v>
      </c>
      <c r="K1518">
        <v>90000.0</v>
      </c>
      <c r="L1518">
        <v>5.0</v>
      </c>
      <c r="M1518">
        <v>1.0</v>
      </c>
      <c r="N1518" t="s">
        <v>16</v>
      </c>
    </row>
    <row r="1519">
      <c r="A1519" s="29">
        <v>42370.0</v>
      </c>
      <c r="B1519" t="s">
        <v>12</v>
      </c>
      <c r="C1519">
        <v>116853.0</v>
      </c>
      <c r="D1519" t="s">
        <v>36</v>
      </c>
      <c r="E1519" t="s">
        <v>615</v>
      </c>
      <c r="F1519" t="s">
        <v>615</v>
      </c>
      <c r="G1519" t="s">
        <v>1027</v>
      </c>
      <c r="H1519" t="s">
        <v>1027</v>
      </c>
      <c r="I1519">
        <v>2013.0</v>
      </c>
      <c r="J1519">
        <v>355200.0</v>
      </c>
      <c r="K1519">
        <v>69803.0</v>
      </c>
      <c r="L1519">
        <v>3.0</v>
      </c>
      <c r="M1519">
        <v>1.0</v>
      </c>
      <c r="N1519" t="s">
        <v>16</v>
      </c>
    </row>
    <row r="1520">
      <c r="A1520" s="29">
        <v>42370.0</v>
      </c>
      <c r="B1520" t="s">
        <v>12</v>
      </c>
      <c r="C1520">
        <v>127425.0</v>
      </c>
      <c r="D1520" t="s">
        <v>36</v>
      </c>
      <c r="E1520" t="s">
        <v>902</v>
      </c>
      <c r="F1520" t="s">
        <v>902</v>
      </c>
      <c r="G1520" t="s">
        <v>1027</v>
      </c>
      <c r="H1520" t="s">
        <v>1027</v>
      </c>
      <c r="I1520">
        <v>2014.0</v>
      </c>
      <c r="J1520">
        <v>355200.0</v>
      </c>
      <c r="K1520">
        <v>22468.0</v>
      </c>
      <c r="L1520">
        <v>2.0</v>
      </c>
      <c r="M1520">
        <v>1.0</v>
      </c>
      <c r="N1520" t="s">
        <v>16</v>
      </c>
    </row>
    <row r="1521">
      <c r="A1521" s="29">
        <v>42370.0</v>
      </c>
      <c r="B1521" t="s">
        <v>12</v>
      </c>
      <c r="C1521">
        <v>117115.0</v>
      </c>
      <c r="D1521" t="s">
        <v>77</v>
      </c>
      <c r="E1521" t="s">
        <v>599</v>
      </c>
      <c r="F1521" t="s">
        <v>599</v>
      </c>
      <c r="G1521" t="s">
        <v>600</v>
      </c>
      <c r="H1521" t="s">
        <v>600</v>
      </c>
      <c r="I1521">
        <v>2013.0</v>
      </c>
      <c r="J1521">
        <v>355200.0</v>
      </c>
      <c r="K1521">
        <v>55523.0</v>
      </c>
      <c r="L1521">
        <v>3.0</v>
      </c>
      <c r="M1521">
        <v>1.0</v>
      </c>
      <c r="N1521" t="s">
        <v>16</v>
      </c>
    </row>
    <row r="1522">
      <c r="A1522" s="29">
        <v>42370.0</v>
      </c>
      <c r="B1522" t="s">
        <v>12</v>
      </c>
      <c r="C1522">
        <v>131888.0</v>
      </c>
      <c r="D1522" t="s">
        <v>77</v>
      </c>
      <c r="E1522" t="s">
        <v>623</v>
      </c>
      <c r="F1522" t="s">
        <v>623</v>
      </c>
      <c r="G1522" t="s">
        <v>1087</v>
      </c>
      <c r="H1522" t="s">
        <v>1087</v>
      </c>
      <c r="I1522">
        <v>2012.0</v>
      </c>
      <c r="J1522">
        <v>355200.0</v>
      </c>
      <c r="K1522">
        <v>26540.0</v>
      </c>
      <c r="L1522">
        <v>4.0</v>
      </c>
      <c r="M1522">
        <v>2.0</v>
      </c>
      <c r="N1522" t="s">
        <v>16</v>
      </c>
    </row>
    <row r="1523">
      <c r="A1523" s="29">
        <v>42370.0</v>
      </c>
      <c r="B1523" t="s">
        <v>12</v>
      </c>
      <c r="C1523">
        <v>125154.0</v>
      </c>
      <c r="D1523" t="s">
        <v>55</v>
      </c>
      <c r="E1523" t="s">
        <v>792</v>
      </c>
      <c r="F1523" t="s">
        <v>792</v>
      </c>
      <c r="G1523" t="s">
        <v>1088</v>
      </c>
      <c r="H1523" t="s">
        <v>1088</v>
      </c>
      <c r="I1523">
        <v>2012.0</v>
      </c>
      <c r="J1523">
        <v>355200.0</v>
      </c>
      <c r="K1523">
        <v>47413.0</v>
      </c>
      <c r="L1523">
        <v>4.0</v>
      </c>
      <c r="M1523">
        <v>1.0</v>
      </c>
      <c r="N1523" t="s">
        <v>16</v>
      </c>
    </row>
    <row r="1524">
      <c r="A1524" s="29">
        <v>42370.0</v>
      </c>
      <c r="B1524" t="s">
        <v>12</v>
      </c>
      <c r="C1524">
        <v>136263.0</v>
      </c>
      <c r="D1524" t="s">
        <v>542</v>
      </c>
      <c r="E1524" t="s">
        <v>543</v>
      </c>
      <c r="F1524" t="s">
        <v>543</v>
      </c>
      <c r="G1524" t="s">
        <v>1089</v>
      </c>
      <c r="H1524" t="s">
        <v>1089</v>
      </c>
      <c r="I1524">
        <v>2014.0</v>
      </c>
      <c r="J1524">
        <v>355200.0</v>
      </c>
      <c r="K1524">
        <v>13196.0</v>
      </c>
      <c r="L1524">
        <v>2.0</v>
      </c>
      <c r="M1524">
        <v>1.0</v>
      </c>
      <c r="N1524" t="s">
        <v>16</v>
      </c>
    </row>
    <row r="1525">
      <c r="A1525" s="29">
        <v>42370.0</v>
      </c>
      <c r="B1525" t="s">
        <v>12</v>
      </c>
      <c r="C1525">
        <v>122750.0</v>
      </c>
      <c r="D1525" t="s">
        <v>61</v>
      </c>
      <c r="E1525" t="s">
        <v>245</v>
      </c>
      <c r="F1525" t="s">
        <v>245</v>
      </c>
      <c r="G1525" t="s">
        <v>143</v>
      </c>
      <c r="H1525" t="s">
        <v>143</v>
      </c>
      <c r="I1525">
        <v>2012.0</v>
      </c>
      <c r="J1525">
        <v>355200.0</v>
      </c>
      <c r="K1525">
        <v>69619.0</v>
      </c>
      <c r="L1525">
        <v>4.0</v>
      </c>
      <c r="M1525">
        <v>1.0</v>
      </c>
      <c r="N1525" t="s">
        <v>16</v>
      </c>
    </row>
    <row r="1526">
      <c r="A1526" s="29">
        <v>42370.0</v>
      </c>
      <c r="B1526" t="s">
        <v>186</v>
      </c>
      <c r="C1526" t="s">
        <v>1090</v>
      </c>
      <c r="D1526" t="s">
        <v>61</v>
      </c>
      <c r="E1526" t="s">
        <v>245</v>
      </c>
      <c r="F1526" t="s">
        <v>245</v>
      </c>
      <c r="G1526" t="s">
        <v>143</v>
      </c>
      <c r="H1526" t="s">
        <v>143</v>
      </c>
      <c r="I1526">
        <v>2011.0</v>
      </c>
      <c r="J1526">
        <v>355200.0</v>
      </c>
      <c r="K1526">
        <v>70441.0</v>
      </c>
      <c r="L1526">
        <v>4.0</v>
      </c>
      <c r="M1526">
        <v>2.0</v>
      </c>
      <c r="N1526" t="s">
        <v>16</v>
      </c>
    </row>
    <row r="1527">
      <c r="A1527" s="29">
        <v>42370.0</v>
      </c>
      <c r="B1527" t="s">
        <v>186</v>
      </c>
      <c r="C1527" t="s">
        <v>1072</v>
      </c>
      <c r="D1527" t="s">
        <v>61</v>
      </c>
      <c r="E1527" t="s">
        <v>245</v>
      </c>
      <c r="F1527" t="s">
        <v>245</v>
      </c>
      <c r="G1527" t="s">
        <v>143</v>
      </c>
      <c r="H1527" t="s">
        <v>143</v>
      </c>
      <c r="I1527">
        <v>2010.0</v>
      </c>
      <c r="J1527">
        <v>355200.0</v>
      </c>
      <c r="K1527">
        <v>92585.0</v>
      </c>
      <c r="L1527">
        <v>5.0</v>
      </c>
      <c r="M1527">
        <v>1.0</v>
      </c>
      <c r="N1527" t="s">
        <v>16</v>
      </c>
    </row>
    <row r="1528">
      <c r="A1528" s="29">
        <v>42370.0</v>
      </c>
      <c r="B1528" t="s">
        <v>12</v>
      </c>
      <c r="C1528">
        <v>122461.0</v>
      </c>
      <c r="D1528" t="s">
        <v>61</v>
      </c>
      <c r="E1528" t="s">
        <v>163</v>
      </c>
      <c r="F1528" t="s">
        <v>163</v>
      </c>
      <c r="G1528" t="s">
        <v>143</v>
      </c>
      <c r="H1528" t="s">
        <v>143</v>
      </c>
      <c r="I1528">
        <v>2010.0</v>
      </c>
      <c r="J1528">
        <v>355200.0</v>
      </c>
      <c r="K1528">
        <v>86369.0</v>
      </c>
      <c r="L1528">
        <v>6.0</v>
      </c>
      <c r="M1528">
        <v>2.0</v>
      </c>
      <c r="N1528" t="s">
        <v>16</v>
      </c>
    </row>
    <row r="1529">
      <c r="A1529" s="29">
        <v>42370.0</v>
      </c>
      <c r="B1529" t="s">
        <v>12</v>
      </c>
      <c r="C1529">
        <v>122461.0</v>
      </c>
      <c r="D1529" t="s">
        <v>61</v>
      </c>
      <c r="E1529" t="s">
        <v>163</v>
      </c>
      <c r="F1529" t="s">
        <v>163</v>
      </c>
      <c r="G1529" t="s">
        <v>143</v>
      </c>
      <c r="H1529" t="s">
        <v>143</v>
      </c>
      <c r="I1529">
        <v>2010.0</v>
      </c>
      <c r="J1529">
        <v>355200.0</v>
      </c>
      <c r="K1529">
        <v>86369.0</v>
      </c>
      <c r="L1529">
        <v>6.0</v>
      </c>
      <c r="M1529">
        <v>2.0</v>
      </c>
      <c r="N1529" t="s">
        <v>16</v>
      </c>
    </row>
    <row r="1530">
      <c r="A1530" s="29">
        <v>42370.0</v>
      </c>
      <c r="B1530" t="s">
        <v>12</v>
      </c>
      <c r="C1530">
        <v>126092.0</v>
      </c>
      <c r="D1530" t="s">
        <v>61</v>
      </c>
      <c r="E1530" t="s">
        <v>202</v>
      </c>
      <c r="F1530" t="s">
        <v>202</v>
      </c>
      <c r="G1530" t="s">
        <v>264</v>
      </c>
      <c r="H1530" t="s">
        <v>264</v>
      </c>
      <c r="I1530">
        <v>2009.0</v>
      </c>
      <c r="J1530">
        <v>355200.0</v>
      </c>
      <c r="K1530">
        <v>83374.0</v>
      </c>
      <c r="L1530">
        <v>7.0</v>
      </c>
      <c r="M1530">
        <v>1.0</v>
      </c>
      <c r="N1530" t="s">
        <v>16</v>
      </c>
    </row>
    <row r="1531">
      <c r="A1531" s="29">
        <v>42370.0</v>
      </c>
      <c r="B1531" t="s">
        <v>186</v>
      </c>
      <c r="C1531" t="s">
        <v>1091</v>
      </c>
      <c r="D1531" t="s">
        <v>61</v>
      </c>
      <c r="E1531" t="s">
        <v>202</v>
      </c>
      <c r="F1531" t="s">
        <v>202</v>
      </c>
      <c r="G1531" t="s">
        <v>203</v>
      </c>
      <c r="H1531" t="s">
        <v>203</v>
      </c>
      <c r="I1531">
        <v>2011.0</v>
      </c>
      <c r="J1531">
        <v>355200.0</v>
      </c>
      <c r="K1531">
        <v>76798.0</v>
      </c>
      <c r="L1531">
        <v>4.0</v>
      </c>
      <c r="M1531">
        <v>2.0</v>
      </c>
      <c r="N1531" t="s">
        <v>16</v>
      </c>
    </row>
    <row r="1532">
      <c r="A1532" s="29">
        <v>42370.0</v>
      </c>
      <c r="B1532" t="s">
        <v>148</v>
      </c>
      <c r="C1532">
        <v>475.0</v>
      </c>
      <c r="D1532" t="s">
        <v>61</v>
      </c>
      <c r="E1532" t="s">
        <v>163</v>
      </c>
      <c r="F1532" t="s">
        <v>163</v>
      </c>
      <c r="G1532" t="s">
        <v>147</v>
      </c>
      <c r="H1532" t="s">
        <v>147</v>
      </c>
      <c r="I1532">
        <v>2008.0</v>
      </c>
      <c r="J1532">
        <v>355200.0</v>
      </c>
      <c r="K1532">
        <v>55939.76728</v>
      </c>
      <c r="L1532">
        <v>6.99247091</v>
      </c>
      <c r="M1532">
        <v>2.0</v>
      </c>
      <c r="N1532" t="s">
        <v>16</v>
      </c>
    </row>
    <row r="1533">
      <c r="A1533" s="29">
        <v>42370.0</v>
      </c>
      <c r="B1533" t="s">
        <v>116</v>
      </c>
      <c r="C1533" t="s">
        <v>1092</v>
      </c>
      <c r="D1533" t="s">
        <v>61</v>
      </c>
      <c r="E1533" t="s">
        <v>145</v>
      </c>
      <c r="F1533" t="s">
        <v>145</v>
      </c>
      <c r="G1533" t="s">
        <v>289</v>
      </c>
      <c r="H1533" t="s">
        <v>289</v>
      </c>
      <c r="I1533">
        <v>2010.0</v>
      </c>
      <c r="J1533">
        <v>355200.0</v>
      </c>
      <c r="K1533">
        <v>141141.0</v>
      </c>
      <c r="L1533">
        <v>5.57260274</v>
      </c>
      <c r="M1533">
        <v>2.0</v>
      </c>
      <c r="N1533" t="s">
        <v>16</v>
      </c>
    </row>
    <row r="1534">
      <c r="A1534" s="29">
        <v>42370.0</v>
      </c>
      <c r="B1534" t="s">
        <v>116</v>
      </c>
      <c r="C1534" t="s">
        <v>1093</v>
      </c>
      <c r="D1534" t="s">
        <v>61</v>
      </c>
      <c r="E1534" t="s">
        <v>145</v>
      </c>
      <c r="F1534" t="s">
        <v>145</v>
      </c>
      <c r="G1534" t="s">
        <v>203</v>
      </c>
      <c r="H1534" t="s">
        <v>203</v>
      </c>
      <c r="I1534">
        <v>2008.0</v>
      </c>
      <c r="J1534">
        <v>355200.0</v>
      </c>
      <c r="K1534">
        <v>81812.0</v>
      </c>
      <c r="L1534">
        <v>7.668493151</v>
      </c>
      <c r="M1534">
        <v>2.0</v>
      </c>
      <c r="N1534" t="s">
        <v>16</v>
      </c>
    </row>
    <row r="1535">
      <c r="A1535" s="29">
        <v>42370.0</v>
      </c>
      <c r="B1535" t="s">
        <v>12</v>
      </c>
      <c r="C1535">
        <v>117088.0</v>
      </c>
      <c r="D1535" t="s">
        <v>61</v>
      </c>
      <c r="E1535" t="s">
        <v>139</v>
      </c>
      <c r="F1535" t="s">
        <v>139</v>
      </c>
      <c r="G1535" t="s">
        <v>111</v>
      </c>
      <c r="H1535" t="s">
        <v>111</v>
      </c>
      <c r="I1535">
        <v>2009.0</v>
      </c>
      <c r="J1535">
        <v>355200.0</v>
      </c>
      <c r="K1535">
        <v>92221.0</v>
      </c>
      <c r="L1535">
        <v>7.0</v>
      </c>
      <c r="M1535">
        <v>1.0</v>
      </c>
      <c r="N1535" t="s">
        <v>16</v>
      </c>
    </row>
    <row r="1536">
      <c r="A1536" s="29">
        <v>42370.0</v>
      </c>
      <c r="B1536" t="s">
        <v>12</v>
      </c>
      <c r="C1536">
        <v>123619.0</v>
      </c>
      <c r="D1536" t="s">
        <v>61</v>
      </c>
      <c r="E1536" t="s">
        <v>953</v>
      </c>
      <c r="F1536" t="s">
        <v>881</v>
      </c>
      <c r="G1536" t="s">
        <v>203</v>
      </c>
      <c r="H1536" t="s">
        <v>203</v>
      </c>
      <c r="I1536">
        <v>2013.0</v>
      </c>
      <c r="J1536">
        <v>355200.0</v>
      </c>
      <c r="K1536">
        <v>29812.0</v>
      </c>
      <c r="L1536">
        <v>3.0</v>
      </c>
      <c r="M1536">
        <v>1.0</v>
      </c>
      <c r="N1536" t="s">
        <v>16</v>
      </c>
    </row>
    <row r="1537">
      <c r="A1537" s="29">
        <v>42370.0</v>
      </c>
      <c r="B1537" t="s">
        <v>12</v>
      </c>
      <c r="C1537">
        <v>118864.0</v>
      </c>
      <c r="D1537" t="s">
        <v>61</v>
      </c>
      <c r="E1537" t="s">
        <v>953</v>
      </c>
      <c r="F1537" t="s">
        <v>881</v>
      </c>
      <c r="G1537" t="s">
        <v>203</v>
      </c>
      <c r="H1537" t="s">
        <v>203</v>
      </c>
      <c r="I1537">
        <v>2014.0</v>
      </c>
      <c r="J1537">
        <v>355200.0</v>
      </c>
      <c r="K1537">
        <v>19420.0</v>
      </c>
      <c r="L1537">
        <v>2.0</v>
      </c>
      <c r="M1537">
        <v>2.0</v>
      </c>
      <c r="N1537" t="s">
        <v>16</v>
      </c>
    </row>
    <row r="1538">
      <c r="A1538" s="29">
        <v>42370.0</v>
      </c>
      <c r="B1538" t="s">
        <v>12</v>
      </c>
      <c r="C1538">
        <v>118864.0</v>
      </c>
      <c r="D1538" t="s">
        <v>61</v>
      </c>
      <c r="E1538" t="s">
        <v>953</v>
      </c>
      <c r="F1538" t="s">
        <v>881</v>
      </c>
      <c r="G1538" t="s">
        <v>203</v>
      </c>
      <c r="H1538" t="s">
        <v>203</v>
      </c>
      <c r="I1538">
        <v>2014.0</v>
      </c>
      <c r="J1538">
        <v>355200.0</v>
      </c>
      <c r="K1538">
        <v>19420.0</v>
      </c>
      <c r="L1538">
        <v>2.0</v>
      </c>
      <c r="M1538">
        <v>2.0</v>
      </c>
      <c r="N1538" t="s">
        <v>16</v>
      </c>
    </row>
    <row r="1539">
      <c r="A1539" s="29">
        <v>42370.0</v>
      </c>
      <c r="B1539" t="s">
        <v>12</v>
      </c>
      <c r="C1539" s="32" t="s">
        <v>1094</v>
      </c>
      <c r="D1539" t="s">
        <v>77</v>
      </c>
      <c r="E1539" t="s">
        <v>623</v>
      </c>
      <c r="F1539" t="s">
        <v>623</v>
      </c>
      <c r="G1539" t="s">
        <v>786</v>
      </c>
      <c r="H1539" t="s">
        <v>786</v>
      </c>
      <c r="I1539">
        <v>2012.0</v>
      </c>
      <c r="J1539">
        <v>355200.0</v>
      </c>
      <c r="K1539">
        <v>26540.0</v>
      </c>
      <c r="L1539">
        <v>4.0</v>
      </c>
      <c r="M1539">
        <v>2.0</v>
      </c>
      <c r="N1539" t="s">
        <v>16</v>
      </c>
    </row>
    <row r="1540">
      <c r="A1540" s="29">
        <v>42370.0</v>
      </c>
      <c r="B1540" t="s">
        <v>12</v>
      </c>
      <c r="C1540" s="32" t="s">
        <v>1095</v>
      </c>
      <c r="D1540" t="s">
        <v>542</v>
      </c>
      <c r="E1540" t="s">
        <v>543</v>
      </c>
      <c r="F1540" t="s">
        <v>543</v>
      </c>
      <c r="G1540" t="s">
        <v>1096</v>
      </c>
      <c r="H1540" t="s">
        <v>1096</v>
      </c>
      <c r="I1540">
        <v>2014.0</v>
      </c>
      <c r="J1540">
        <v>355200.0</v>
      </c>
      <c r="K1540">
        <v>13196.0</v>
      </c>
      <c r="L1540">
        <v>2.0</v>
      </c>
      <c r="M1540">
        <v>1.0</v>
      </c>
      <c r="N1540" t="s">
        <v>16</v>
      </c>
    </row>
    <row r="1541">
      <c r="A1541" s="29">
        <v>42370.0</v>
      </c>
      <c r="B1541" t="s">
        <v>12</v>
      </c>
      <c r="C1541" s="32" t="s">
        <v>1097</v>
      </c>
      <c r="D1541" t="s">
        <v>61</v>
      </c>
      <c r="E1541" t="s">
        <v>202</v>
      </c>
      <c r="F1541" t="s">
        <v>202</v>
      </c>
      <c r="G1541" t="s">
        <v>172</v>
      </c>
      <c r="H1541" t="s">
        <v>172</v>
      </c>
      <c r="I1541">
        <v>2009.0</v>
      </c>
      <c r="J1541">
        <v>355200.0</v>
      </c>
      <c r="K1541">
        <v>71977.0</v>
      </c>
      <c r="L1541">
        <v>7.0</v>
      </c>
      <c r="M1541">
        <v>1.0</v>
      </c>
      <c r="N1541" t="s">
        <v>16</v>
      </c>
    </row>
    <row r="1542">
      <c r="A1542" s="29">
        <v>42370.0</v>
      </c>
      <c r="B1542" t="s">
        <v>12</v>
      </c>
      <c r="C1542" s="32" t="s">
        <v>1098</v>
      </c>
      <c r="D1542" t="s">
        <v>81</v>
      </c>
      <c r="E1542" t="s">
        <v>1099</v>
      </c>
      <c r="F1542" t="s">
        <v>1099</v>
      </c>
      <c r="G1542" t="s">
        <v>1100</v>
      </c>
      <c r="H1542" t="s">
        <v>1100</v>
      </c>
      <c r="I1542">
        <v>2008.0</v>
      </c>
      <c r="J1542">
        <v>355200.0</v>
      </c>
      <c r="K1542">
        <v>52580.0</v>
      </c>
      <c r="L1542">
        <v>8.0</v>
      </c>
      <c r="M1542">
        <v>1.0</v>
      </c>
      <c r="N1542" t="s">
        <v>16</v>
      </c>
    </row>
    <row r="1543">
      <c r="A1543" s="29">
        <v>42370.0</v>
      </c>
      <c r="B1543" t="s">
        <v>261</v>
      </c>
      <c r="C1543" t="s">
        <v>1101</v>
      </c>
      <c r="D1543" t="s">
        <v>61</v>
      </c>
      <c r="E1543" t="s">
        <v>163</v>
      </c>
      <c r="F1543" t="s">
        <v>163</v>
      </c>
      <c r="G1543" t="s">
        <v>536</v>
      </c>
      <c r="H1543" t="s">
        <v>536</v>
      </c>
      <c r="I1543">
        <v>2012.0</v>
      </c>
      <c r="J1543">
        <v>355111.7416</v>
      </c>
      <c r="K1543">
        <v>60000.0</v>
      </c>
      <c r="L1543">
        <v>3.0</v>
      </c>
      <c r="M1543">
        <v>1.0</v>
      </c>
      <c r="N1543" t="s">
        <v>16</v>
      </c>
    </row>
    <row r="1544">
      <c r="A1544" s="29">
        <v>42370.0</v>
      </c>
      <c r="B1544" t="s">
        <v>20</v>
      </c>
      <c r="C1544">
        <v>85935.0</v>
      </c>
      <c r="D1544" t="s">
        <v>91</v>
      </c>
      <c r="E1544" t="s">
        <v>234</v>
      </c>
      <c r="F1544" t="s">
        <v>234</v>
      </c>
      <c r="G1544" t="s">
        <v>454</v>
      </c>
      <c r="H1544" t="s">
        <v>454</v>
      </c>
      <c r="I1544">
        <v>2009.0</v>
      </c>
      <c r="J1544">
        <v>355000.0</v>
      </c>
      <c r="K1544">
        <v>59714.0</v>
      </c>
      <c r="L1544">
        <v>6.0</v>
      </c>
      <c r="M1544">
        <v>2.0</v>
      </c>
      <c r="N1544" t="s">
        <v>16</v>
      </c>
    </row>
    <row r="1545">
      <c r="A1545" s="29">
        <v>42370.0</v>
      </c>
      <c r="B1545" t="s">
        <v>186</v>
      </c>
      <c r="C1545" t="s">
        <v>1102</v>
      </c>
      <c r="D1545" t="s">
        <v>61</v>
      </c>
      <c r="E1545" t="s">
        <v>245</v>
      </c>
      <c r="F1545" t="s">
        <v>245</v>
      </c>
      <c r="G1545" t="s">
        <v>143</v>
      </c>
      <c r="H1545" t="s">
        <v>143</v>
      </c>
      <c r="I1545">
        <v>2011.0</v>
      </c>
      <c r="J1545">
        <v>355000.0</v>
      </c>
      <c r="K1545">
        <v>97787.0</v>
      </c>
      <c r="L1545">
        <v>4.0</v>
      </c>
      <c r="M1545">
        <v>1.0</v>
      </c>
      <c r="N1545" t="s">
        <v>16</v>
      </c>
    </row>
    <row r="1546">
      <c r="A1546" s="29">
        <v>42370.0</v>
      </c>
      <c r="B1546" t="s">
        <v>116</v>
      </c>
      <c r="C1546" t="s">
        <v>1002</v>
      </c>
      <c r="D1546" t="s">
        <v>61</v>
      </c>
      <c r="E1546" t="s">
        <v>245</v>
      </c>
      <c r="F1546" t="s">
        <v>245</v>
      </c>
      <c r="G1546" t="s">
        <v>143</v>
      </c>
      <c r="H1546" t="s">
        <v>143</v>
      </c>
      <c r="I1546">
        <v>2011.0</v>
      </c>
      <c r="J1546">
        <v>355000.0</v>
      </c>
      <c r="K1546">
        <v>70025.0</v>
      </c>
      <c r="L1546">
        <v>4.597260274</v>
      </c>
      <c r="M1546">
        <v>2.0</v>
      </c>
      <c r="N1546" t="s">
        <v>16</v>
      </c>
    </row>
    <row r="1547">
      <c r="A1547" s="29">
        <v>42370.0</v>
      </c>
      <c r="B1547" t="s">
        <v>116</v>
      </c>
      <c r="C1547" t="s">
        <v>1018</v>
      </c>
      <c r="D1547" t="s">
        <v>61</v>
      </c>
      <c r="E1547" t="s">
        <v>163</v>
      </c>
      <c r="F1547" t="s">
        <v>163</v>
      </c>
      <c r="G1547" t="s">
        <v>143</v>
      </c>
      <c r="H1547" t="s">
        <v>143</v>
      </c>
      <c r="I1547">
        <v>2010.0</v>
      </c>
      <c r="J1547">
        <v>355000.0</v>
      </c>
      <c r="K1547">
        <v>121351.0</v>
      </c>
      <c r="L1547">
        <v>5.712328767</v>
      </c>
      <c r="M1547">
        <v>2.0</v>
      </c>
      <c r="N1547" t="s">
        <v>16</v>
      </c>
    </row>
    <row r="1548">
      <c r="A1548" s="29">
        <v>42370.0</v>
      </c>
      <c r="B1548" t="s">
        <v>20</v>
      </c>
      <c r="C1548">
        <v>74238.0</v>
      </c>
      <c r="D1548" t="s">
        <v>61</v>
      </c>
      <c r="E1548" t="s">
        <v>163</v>
      </c>
      <c r="F1548" t="s">
        <v>163</v>
      </c>
      <c r="G1548" t="s">
        <v>203</v>
      </c>
      <c r="H1548" t="s">
        <v>203</v>
      </c>
      <c r="I1548">
        <v>2008.0</v>
      </c>
      <c r="J1548">
        <v>355000.0</v>
      </c>
      <c r="K1548">
        <v>58662.0</v>
      </c>
      <c r="L1548">
        <v>7.0</v>
      </c>
      <c r="M1548">
        <v>2.0</v>
      </c>
      <c r="N1548" t="s">
        <v>16</v>
      </c>
    </row>
    <row r="1549">
      <c r="A1549" s="29">
        <v>42370.0</v>
      </c>
      <c r="B1549" t="s">
        <v>186</v>
      </c>
      <c r="C1549" t="s">
        <v>968</v>
      </c>
      <c r="D1549" t="s">
        <v>61</v>
      </c>
      <c r="E1549" t="s">
        <v>202</v>
      </c>
      <c r="F1549" t="s">
        <v>202</v>
      </c>
      <c r="G1549" t="s">
        <v>203</v>
      </c>
      <c r="H1549" t="s">
        <v>203</v>
      </c>
      <c r="I1549">
        <v>2011.0</v>
      </c>
      <c r="J1549">
        <v>355000.0</v>
      </c>
      <c r="K1549">
        <v>25235.0</v>
      </c>
      <c r="L1549">
        <v>4.0</v>
      </c>
      <c r="M1549">
        <v>2.0</v>
      </c>
      <c r="N1549" t="s">
        <v>16</v>
      </c>
    </row>
    <row r="1550">
      <c r="A1550" s="29">
        <v>42370.0</v>
      </c>
      <c r="B1550" t="s">
        <v>116</v>
      </c>
      <c r="C1550" t="s">
        <v>1093</v>
      </c>
      <c r="D1550" t="s">
        <v>61</v>
      </c>
      <c r="E1550" t="s">
        <v>145</v>
      </c>
      <c r="F1550" t="s">
        <v>145</v>
      </c>
      <c r="G1550" t="s">
        <v>203</v>
      </c>
      <c r="H1550" t="s">
        <v>203</v>
      </c>
      <c r="I1550">
        <v>2008.0</v>
      </c>
      <c r="J1550">
        <v>355000.0</v>
      </c>
      <c r="K1550">
        <v>81812.0</v>
      </c>
      <c r="L1550">
        <v>7.668493151</v>
      </c>
      <c r="M1550">
        <v>2.0</v>
      </c>
      <c r="N1550" t="s">
        <v>16</v>
      </c>
    </row>
    <row r="1551">
      <c r="A1551" s="29">
        <v>42370.0</v>
      </c>
      <c r="B1551" t="s">
        <v>148</v>
      </c>
      <c r="C1551">
        <v>136.0</v>
      </c>
      <c r="D1551" t="s">
        <v>61</v>
      </c>
      <c r="E1551" t="s">
        <v>881</v>
      </c>
      <c r="F1551" t="s">
        <v>881</v>
      </c>
      <c r="G1551" t="s">
        <v>203</v>
      </c>
      <c r="H1551" t="s">
        <v>203</v>
      </c>
      <c r="I1551">
        <v>2011.0</v>
      </c>
      <c r="J1551">
        <v>355000.0</v>
      </c>
      <c r="K1551">
        <v>31671.4579</v>
      </c>
      <c r="L1551">
        <v>3.958932238</v>
      </c>
      <c r="M1551">
        <v>1.0</v>
      </c>
      <c r="N1551" t="s">
        <v>16</v>
      </c>
    </row>
    <row r="1552">
      <c r="A1552" s="29">
        <v>42370.0</v>
      </c>
      <c r="B1552" t="s">
        <v>20</v>
      </c>
      <c r="C1552">
        <v>117603.0</v>
      </c>
      <c r="D1552" t="s">
        <v>61</v>
      </c>
      <c r="E1552" t="s">
        <v>202</v>
      </c>
      <c r="F1552" t="s">
        <v>202</v>
      </c>
      <c r="G1552" t="s">
        <v>172</v>
      </c>
      <c r="H1552" t="s">
        <v>172</v>
      </c>
      <c r="I1552">
        <v>2009.0</v>
      </c>
      <c r="J1552">
        <v>355000.0</v>
      </c>
      <c r="K1552">
        <v>112891.0</v>
      </c>
      <c r="L1552">
        <v>7.0</v>
      </c>
      <c r="M1552">
        <v>1.0</v>
      </c>
      <c r="N1552" t="s">
        <v>16</v>
      </c>
    </row>
    <row r="1553">
      <c r="A1553" s="29">
        <v>42370.0</v>
      </c>
      <c r="B1553" t="s">
        <v>261</v>
      </c>
      <c r="C1553" t="s">
        <v>1103</v>
      </c>
      <c r="D1553" t="s">
        <v>61</v>
      </c>
      <c r="E1553" t="s">
        <v>163</v>
      </c>
      <c r="F1553" t="s">
        <v>163</v>
      </c>
      <c r="G1553" t="s">
        <v>147</v>
      </c>
      <c r="H1553" t="s">
        <v>147</v>
      </c>
      <c r="I1553">
        <v>2011.0</v>
      </c>
      <c r="J1553">
        <v>354790.3378</v>
      </c>
      <c r="K1553">
        <v>130000.0</v>
      </c>
      <c r="L1553">
        <v>4.0</v>
      </c>
      <c r="M1553">
        <v>1.0</v>
      </c>
      <c r="N1553" t="s">
        <v>16</v>
      </c>
    </row>
    <row r="1554">
      <c r="A1554" s="29">
        <v>42370.0</v>
      </c>
      <c r="B1554" t="s">
        <v>261</v>
      </c>
      <c r="C1554" t="s">
        <v>1104</v>
      </c>
      <c r="D1554" t="s">
        <v>61</v>
      </c>
      <c r="E1554" t="s">
        <v>163</v>
      </c>
      <c r="F1554" t="s">
        <v>163</v>
      </c>
      <c r="G1554" t="s">
        <v>203</v>
      </c>
      <c r="H1554" t="s">
        <v>203</v>
      </c>
      <c r="I1554">
        <v>2013.0</v>
      </c>
      <c r="J1554">
        <v>354444.5383</v>
      </c>
      <c r="K1554">
        <v>130000.0</v>
      </c>
      <c r="L1554">
        <v>2.0</v>
      </c>
      <c r="M1554">
        <v>1.0</v>
      </c>
      <c r="N1554" t="s">
        <v>16</v>
      </c>
    </row>
    <row r="1555">
      <c r="A1555" s="29">
        <v>42370.0</v>
      </c>
      <c r="B1555" t="s">
        <v>261</v>
      </c>
      <c r="C1555" t="s">
        <v>1105</v>
      </c>
      <c r="D1555" t="s">
        <v>61</v>
      </c>
      <c r="E1555" t="s">
        <v>163</v>
      </c>
      <c r="F1555" t="s">
        <v>163</v>
      </c>
      <c r="G1555" t="s">
        <v>341</v>
      </c>
      <c r="H1555" t="s">
        <v>341</v>
      </c>
      <c r="I1555">
        <v>2013.0</v>
      </c>
      <c r="J1555">
        <v>354125.5382</v>
      </c>
      <c r="K1555">
        <v>140000.0</v>
      </c>
      <c r="L1555">
        <v>2.0</v>
      </c>
      <c r="M1555">
        <v>1.0</v>
      </c>
      <c r="N1555" t="s">
        <v>16</v>
      </c>
    </row>
    <row r="1556">
      <c r="A1556" s="29">
        <v>42370.0</v>
      </c>
      <c r="B1556" t="s">
        <v>261</v>
      </c>
      <c r="C1556" t="s">
        <v>1106</v>
      </c>
      <c r="D1556" t="s">
        <v>61</v>
      </c>
      <c r="E1556" t="s">
        <v>163</v>
      </c>
      <c r="F1556" t="s">
        <v>163</v>
      </c>
      <c r="G1556" t="s">
        <v>298</v>
      </c>
      <c r="H1556" t="s">
        <v>298</v>
      </c>
      <c r="I1556">
        <v>2007.0</v>
      </c>
      <c r="J1556">
        <v>353944.08</v>
      </c>
      <c r="K1556">
        <v>1000.0</v>
      </c>
      <c r="L1556">
        <v>8.0</v>
      </c>
      <c r="M1556">
        <v>1.0</v>
      </c>
      <c r="N1556" t="s">
        <v>16</v>
      </c>
    </row>
    <row r="1557">
      <c r="A1557" s="29">
        <v>42370.0</v>
      </c>
      <c r="B1557" t="s">
        <v>261</v>
      </c>
      <c r="C1557" t="s">
        <v>1107</v>
      </c>
      <c r="D1557" t="s">
        <v>61</v>
      </c>
      <c r="E1557" t="s">
        <v>163</v>
      </c>
      <c r="F1557" t="s">
        <v>163</v>
      </c>
      <c r="G1557" t="s">
        <v>203</v>
      </c>
      <c r="H1557" t="s">
        <v>203</v>
      </c>
      <c r="I1557">
        <v>2012.0</v>
      </c>
      <c r="J1557">
        <v>353737.9811</v>
      </c>
      <c r="K1557">
        <v>110000.0</v>
      </c>
      <c r="L1557">
        <v>3.0</v>
      </c>
      <c r="M1557">
        <v>1.0</v>
      </c>
      <c r="N1557" t="s">
        <v>16</v>
      </c>
    </row>
    <row r="1558">
      <c r="A1558" s="29">
        <v>42370.0</v>
      </c>
      <c r="B1558" t="s">
        <v>261</v>
      </c>
      <c r="C1558" t="s">
        <v>1108</v>
      </c>
      <c r="D1558" t="s">
        <v>61</v>
      </c>
      <c r="E1558" t="s">
        <v>163</v>
      </c>
      <c r="F1558" t="s">
        <v>163</v>
      </c>
      <c r="G1558" t="s">
        <v>147</v>
      </c>
      <c r="H1558" t="s">
        <v>147</v>
      </c>
      <c r="I1558">
        <v>2008.0</v>
      </c>
      <c r="J1558">
        <v>353724.4999</v>
      </c>
      <c r="K1558">
        <v>60000.0</v>
      </c>
      <c r="L1558">
        <v>7.0</v>
      </c>
      <c r="M1558">
        <v>1.0</v>
      </c>
      <c r="N1558" t="s">
        <v>16</v>
      </c>
    </row>
    <row r="1559">
      <c r="A1559" s="29">
        <v>42370.0</v>
      </c>
      <c r="B1559" t="s">
        <v>148</v>
      </c>
      <c r="C1559">
        <v>848.0</v>
      </c>
      <c r="D1559" t="s">
        <v>61</v>
      </c>
      <c r="E1559" t="s">
        <v>881</v>
      </c>
      <c r="F1559" t="s">
        <v>881</v>
      </c>
      <c r="G1559" t="s">
        <v>203</v>
      </c>
      <c r="H1559" t="s">
        <v>203</v>
      </c>
      <c r="I1559">
        <v>2003.0</v>
      </c>
      <c r="J1559">
        <v>353500.0</v>
      </c>
      <c r="K1559">
        <v>91422.31352</v>
      </c>
      <c r="L1559">
        <v>11.42778919</v>
      </c>
      <c r="M1559">
        <v>3.0</v>
      </c>
      <c r="N1559" t="s">
        <v>16</v>
      </c>
    </row>
    <row r="1560">
      <c r="A1560" s="29">
        <v>42370.0</v>
      </c>
      <c r="B1560" t="s">
        <v>261</v>
      </c>
      <c r="C1560" t="s">
        <v>1109</v>
      </c>
      <c r="D1560" t="s">
        <v>61</v>
      </c>
      <c r="E1560" t="s">
        <v>163</v>
      </c>
      <c r="F1560" t="s">
        <v>163</v>
      </c>
      <c r="G1560" t="s">
        <v>341</v>
      </c>
      <c r="H1560" t="s">
        <v>341</v>
      </c>
      <c r="I1560">
        <v>2008.0</v>
      </c>
      <c r="J1560">
        <v>353421.84</v>
      </c>
      <c r="K1560">
        <v>10000.0</v>
      </c>
      <c r="L1560">
        <v>7.0</v>
      </c>
      <c r="M1560">
        <v>1.0</v>
      </c>
      <c r="N1560" t="s">
        <v>16</v>
      </c>
    </row>
    <row r="1561">
      <c r="A1561" s="29">
        <v>42370.0</v>
      </c>
      <c r="B1561" t="s">
        <v>261</v>
      </c>
      <c r="C1561" t="s">
        <v>1110</v>
      </c>
      <c r="D1561" t="s">
        <v>61</v>
      </c>
      <c r="E1561" t="s">
        <v>163</v>
      </c>
      <c r="F1561" t="s">
        <v>163</v>
      </c>
      <c r="G1561" t="s">
        <v>341</v>
      </c>
      <c r="H1561" t="s">
        <v>341</v>
      </c>
      <c r="I1561">
        <v>2012.0</v>
      </c>
      <c r="J1561">
        <v>353419.6169</v>
      </c>
      <c r="K1561">
        <v>120000.0</v>
      </c>
      <c r="L1561">
        <v>3.0</v>
      </c>
      <c r="M1561">
        <v>1.0</v>
      </c>
      <c r="N1561" t="s">
        <v>16</v>
      </c>
    </row>
    <row r="1562">
      <c r="A1562" s="29">
        <v>42370.0</v>
      </c>
      <c r="B1562" t="s">
        <v>116</v>
      </c>
      <c r="C1562" t="s">
        <v>1036</v>
      </c>
      <c r="D1562" t="s">
        <v>61</v>
      </c>
      <c r="E1562" t="s">
        <v>881</v>
      </c>
      <c r="F1562" t="s">
        <v>881</v>
      </c>
      <c r="G1562" t="s">
        <v>203</v>
      </c>
      <c r="H1562" t="s">
        <v>203</v>
      </c>
      <c r="I1562">
        <v>2011.0</v>
      </c>
      <c r="J1562">
        <v>353000.0</v>
      </c>
      <c r="K1562">
        <v>46336.0</v>
      </c>
      <c r="L1562">
        <v>4.57260274</v>
      </c>
      <c r="M1562">
        <v>2.0</v>
      </c>
      <c r="N1562" t="s">
        <v>16</v>
      </c>
    </row>
    <row r="1563">
      <c r="A1563" s="29">
        <v>42370.0</v>
      </c>
      <c r="B1563" t="s">
        <v>186</v>
      </c>
      <c r="C1563" t="s">
        <v>1111</v>
      </c>
      <c r="D1563" t="s">
        <v>61</v>
      </c>
      <c r="E1563" t="s">
        <v>245</v>
      </c>
      <c r="F1563" t="s">
        <v>245</v>
      </c>
      <c r="G1563" t="s">
        <v>203</v>
      </c>
      <c r="H1563" t="s">
        <v>203</v>
      </c>
      <c r="I1563">
        <v>2011.0</v>
      </c>
      <c r="J1563">
        <v>352980.0</v>
      </c>
      <c r="K1563">
        <v>29663.0</v>
      </c>
      <c r="L1563">
        <v>4.0</v>
      </c>
      <c r="M1563">
        <v>1.0</v>
      </c>
      <c r="N1563" t="s">
        <v>16</v>
      </c>
    </row>
    <row r="1564">
      <c r="A1564" s="29">
        <v>42370.0</v>
      </c>
      <c r="B1564" t="s">
        <v>148</v>
      </c>
      <c r="C1564">
        <v>166.0</v>
      </c>
      <c r="D1564" t="s">
        <v>61</v>
      </c>
      <c r="E1564" t="s">
        <v>245</v>
      </c>
      <c r="F1564" t="s">
        <v>245</v>
      </c>
      <c r="G1564" t="s">
        <v>341</v>
      </c>
      <c r="H1564" t="s">
        <v>341</v>
      </c>
      <c r="I1564">
        <v>2010.0</v>
      </c>
      <c r="J1564">
        <v>352980.0</v>
      </c>
      <c r="K1564">
        <v>34606.43395</v>
      </c>
      <c r="L1564">
        <v>4.325804244</v>
      </c>
      <c r="M1564">
        <v>1.0</v>
      </c>
      <c r="N1564" t="s">
        <v>16</v>
      </c>
    </row>
    <row r="1565">
      <c r="A1565" s="29">
        <v>42370.0</v>
      </c>
      <c r="B1565" t="s">
        <v>148</v>
      </c>
      <c r="C1565">
        <v>271.0</v>
      </c>
      <c r="D1565" t="s">
        <v>61</v>
      </c>
      <c r="E1565" t="s">
        <v>163</v>
      </c>
      <c r="F1565" t="s">
        <v>163</v>
      </c>
      <c r="G1565" t="s">
        <v>203</v>
      </c>
      <c r="H1565" t="s">
        <v>203</v>
      </c>
      <c r="I1565">
        <v>2009.0</v>
      </c>
      <c r="J1565">
        <v>352980.0</v>
      </c>
      <c r="K1565">
        <v>42140.99931</v>
      </c>
      <c r="L1565">
        <v>5.267624914</v>
      </c>
      <c r="M1565">
        <v>2.0</v>
      </c>
      <c r="N1565" t="s">
        <v>16</v>
      </c>
    </row>
    <row r="1566">
      <c r="A1566" s="29">
        <v>42370.0</v>
      </c>
      <c r="B1566" t="s">
        <v>261</v>
      </c>
      <c r="C1566" t="s">
        <v>1112</v>
      </c>
      <c r="D1566" t="s">
        <v>61</v>
      </c>
      <c r="E1566" t="s">
        <v>163</v>
      </c>
      <c r="F1566" t="s">
        <v>163</v>
      </c>
      <c r="G1566" t="s">
        <v>536</v>
      </c>
      <c r="H1566" t="s">
        <v>536</v>
      </c>
      <c r="I1566">
        <v>2011.0</v>
      </c>
      <c r="J1566">
        <v>352800.0</v>
      </c>
      <c r="K1566">
        <v>30000.0</v>
      </c>
      <c r="L1566">
        <v>4.0</v>
      </c>
      <c r="M1566">
        <v>1.0</v>
      </c>
      <c r="N1566" t="s">
        <v>16</v>
      </c>
    </row>
    <row r="1567">
      <c r="A1567" s="29">
        <v>42370.0</v>
      </c>
      <c r="B1567" t="s">
        <v>261</v>
      </c>
      <c r="C1567" t="s">
        <v>1113</v>
      </c>
      <c r="D1567" t="s">
        <v>61</v>
      </c>
      <c r="E1567" t="s">
        <v>163</v>
      </c>
      <c r="F1567" t="s">
        <v>163</v>
      </c>
      <c r="G1567" t="s">
        <v>203</v>
      </c>
      <c r="H1567" t="s">
        <v>203</v>
      </c>
      <c r="I1567">
        <v>2009.0</v>
      </c>
      <c r="J1567">
        <v>352408.0</v>
      </c>
      <c r="K1567">
        <v>30000.0</v>
      </c>
      <c r="L1567">
        <v>6.0</v>
      </c>
      <c r="M1567">
        <v>1.0</v>
      </c>
      <c r="N1567" t="s">
        <v>16</v>
      </c>
    </row>
    <row r="1568">
      <c r="A1568" s="29">
        <v>42370.0</v>
      </c>
      <c r="B1568" t="s">
        <v>148</v>
      </c>
      <c r="C1568">
        <v>419.0</v>
      </c>
      <c r="D1568" t="s">
        <v>61</v>
      </c>
      <c r="E1568" t="s">
        <v>240</v>
      </c>
      <c r="F1568" t="s">
        <v>240</v>
      </c>
      <c r="G1568" t="s">
        <v>147</v>
      </c>
      <c r="H1568" t="s">
        <v>147</v>
      </c>
      <c r="I1568">
        <v>2008.0</v>
      </c>
      <c r="J1568">
        <v>351870.0</v>
      </c>
      <c r="K1568">
        <v>52939.08282</v>
      </c>
      <c r="L1568">
        <v>6.617385352</v>
      </c>
      <c r="M1568">
        <v>2.0</v>
      </c>
      <c r="N1568" t="s">
        <v>16</v>
      </c>
    </row>
    <row r="1569">
      <c r="A1569" s="29">
        <v>42370.0</v>
      </c>
      <c r="B1569" t="s">
        <v>261</v>
      </c>
      <c r="C1569" t="s">
        <v>1114</v>
      </c>
      <c r="D1569" t="s">
        <v>61</v>
      </c>
      <c r="E1569" t="s">
        <v>163</v>
      </c>
      <c r="F1569" t="s">
        <v>163</v>
      </c>
      <c r="G1569" t="s">
        <v>203</v>
      </c>
      <c r="H1569" t="s">
        <v>203</v>
      </c>
      <c r="I1569">
        <v>2011.0</v>
      </c>
      <c r="J1569">
        <v>351544.2474</v>
      </c>
      <c r="K1569">
        <v>90000.0</v>
      </c>
      <c r="L1569">
        <v>4.0</v>
      </c>
      <c r="M1569">
        <v>1.0</v>
      </c>
      <c r="N1569" t="s">
        <v>16</v>
      </c>
    </row>
    <row r="1570">
      <c r="A1570" s="29">
        <v>42370.0</v>
      </c>
      <c r="B1570" t="s">
        <v>261</v>
      </c>
      <c r="C1570" t="s">
        <v>1115</v>
      </c>
      <c r="D1570" t="s">
        <v>61</v>
      </c>
      <c r="E1570" t="s">
        <v>163</v>
      </c>
      <c r="F1570" t="s">
        <v>163</v>
      </c>
      <c r="G1570" t="s">
        <v>341</v>
      </c>
      <c r="H1570" t="s">
        <v>341</v>
      </c>
      <c r="I1570">
        <v>2011.0</v>
      </c>
      <c r="J1570">
        <v>351227.8575</v>
      </c>
      <c r="K1570" s="33">
        <v>100000.0</v>
      </c>
      <c r="L1570">
        <v>4.0</v>
      </c>
      <c r="M1570">
        <v>1.0</v>
      </c>
      <c r="N1570" t="s">
        <v>16</v>
      </c>
    </row>
    <row r="1571">
      <c r="A1571" s="29">
        <v>42370.0</v>
      </c>
      <c r="B1571" t="s">
        <v>261</v>
      </c>
      <c r="C1571" t="s">
        <v>1116</v>
      </c>
      <c r="D1571" t="s">
        <v>61</v>
      </c>
      <c r="E1571" t="s">
        <v>163</v>
      </c>
      <c r="F1571" t="s">
        <v>163</v>
      </c>
      <c r="G1571" t="s">
        <v>298</v>
      </c>
      <c r="H1571" t="s">
        <v>298</v>
      </c>
      <c r="I1571">
        <v>2008.0</v>
      </c>
      <c r="J1571">
        <v>350930.16</v>
      </c>
      <c r="K1571">
        <v>40000.0</v>
      </c>
      <c r="L1571">
        <v>7.0</v>
      </c>
      <c r="M1571">
        <v>1.0</v>
      </c>
      <c r="N1571" t="s">
        <v>16</v>
      </c>
    </row>
    <row r="1572">
      <c r="A1572" s="29">
        <v>42370.0</v>
      </c>
      <c r="B1572" t="s">
        <v>261</v>
      </c>
      <c r="C1572" t="s">
        <v>1117</v>
      </c>
      <c r="D1572" t="s">
        <v>61</v>
      </c>
      <c r="E1572" t="s">
        <v>163</v>
      </c>
      <c r="F1572" t="s">
        <v>163</v>
      </c>
      <c r="G1572" t="s">
        <v>147</v>
      </c>
      <c r="H1572" t="s">
        <v>147</v>
      </c>
      <c r="I1572">
        <v>2010.0</v>
      </c>
      <c r="J1572">
        <v>350889.7013</v>
      </c>
      <c r="K1572">
        <v>110000.0</v>
      </c>
      <c r="L1572">
        <v>5.0</v>
      </c>
      <c r="M1572">
        <v>1.0</v>
      </c>
      <c r="N1572" t="s">
        <v>16</v>
      </c>
    </row>
    <row r="1573">
      <c r="A1573" s="29">
        <v>42370.0</v>
      </c>
      <c r="B1573" t="s">
        <v>116</v>
      </c>
      <c r="C1573" t="s">
        <v>952</v>
      </c>
      <c r="D1573" t="s">
        <v>61</v>
      </c>
      <c r="E1573" t="s">
        <v>245</v>
      </c>
      <c r="F1573" t="s">
        <v>245</v>
      </c>
      <c r="G1573" t="s">
        <v>143</v>
      </c>
      <c r="H1573" t="s">
        <v>143</v>
      </c>
      <c r="I1573">
        <v>2010.0</v>
      </c>
      <c r="J1573">
        <v>350760.0</v>
      </c>
      <c r="K1573">
        <v>18171.0</v>
      </c>
      <c r="L1573">
        <v>5.635616438</v>
      </c>
      <c r="M1573">
        <v>2.0</v>
      </c>
      <c r="N1573" t="s">
        <v>16</v>
      </c>
    </row>
    <row r="1574">
      <c r="A1574" s="29">
        <v>42370.0</v>
      </c>
      <c r="B1574" t="s">
        <v>261</v>
      </c>
      <c r="C1574" t="s">
        <v>1118</v>
      </c>
      <c r="D1574" t="s">
        <v>61</v>
      </c>
      <c r="E1574" t="s">
        <v>163</v>
      </c>
      <c r="F1574" t="s">
        <v>163</v>
      </c>
      <c r="G1574" t="s">
        <v>298</v>
      </c>
      <c r="H1574" t="s">
        <v>298</v>
      </c>
      <c r="I1574">
        <v>2012.0</v>
      </c>
      <c r="J1574">
        <v>350678.7514</v>
      </c>
      <c r="K1574">
        <v>140000.0</v>
      </c>
      <c r="L1574">
        <v>3.0</v>
      </c>
      <c r="M1574">
        <v>1.0</v>
      </c>
      <c r="N1574" t="s">
        <v>16</v>
      </c>
    </row>
    <row r="1575">
      <c r="A1575" s="29">
        <v>42370.0</v>
      </c>
      <c r="B1575" t="s">
        <v>20</v>
      </c>
      <c r="C1575">
        <v>66274.0</v>
      </c>
      <c r="D1575" t="s">
        <v>91</v>
      </c>
      <c r="E1575" t="s">
        <v>1119</v>
      </c>
      <c r="F1575" t="s">
        <v>1119</v>
      </c>
      <c r="G1575" t="s">
        <v>1120</v>
      </c>
      <c r="H1575" t="s">
        <v>1120</v>
      </c>
      <c r="I1575">
        <v>2010.0</v>
      </c>
      <c r="J1575">
        <v>350000.0</v>
      </c>
      <c r="K1575">
        <v>30175.0</v>
      </c>
      <c r="L1575">
        <v>5.0</v>
      </c>
      <c r="M1575">
        <v>2.0</v>
      </c>
      <c r="N1575" t="s">
        <v>16</v>
      </c>
    </row>
    <row r="1576">
      <c r="A1576" s="29">
        <v>42370.0</v>
      </c>
      <c r="B1576" t="s">
        <v>116</v>
      </c>
      <c r="C1576" t="s">
        <v>1121</v>
      </c>
      <c r="D1576" t="s">
        <v>61</v>
      </c>
      <c r="E1576" t="s">
        <v>712</v>
      </c>
      <c r="F1576" t="s">
        <v>712</v>
      </c>
      <c r="G1576" t="s">
        <v>203</v>
      </c>
      <c r="H1576" t="s">
        <v>203</v>
      </c>
      <c r="I1576">
        <v>2014.0</v>
      </c>
      <c r="J1576">
        <v>350000.0</v>
      </c>
      <c r="K1576">
        <v>10060.0</v>
      </c>
      <c r="L1576">
        <v>1.953424658</v>
      </c>
      <c r="M1576">
        <v>2.0</v>
      </c>
      <c r="N1576" t="s">
        <v>16</v>
      </c>
    </row>
    <row r="1577">
      <c r="A1577" s="29">
        <v>42370.0</v>
      </c>
      <c r="B1577" t="s">
        <v>186</v>
      </c>
      <c r="C1577" t="s">
        <v>1122</v>
      </c>
      <c r="D1577" t="s">
        <v>61</v>
      </c>
      <c r="E1577" t="s">
        <v>960</v>
      </c>
      <c r="F1577" t="s">
        <v>960</v>
      </c>
      <c r="G1577" t="s">
        <v>203</v>
      </c>
      <c r="H1577" t="s">
        <v>203</v>
      </c>
      <c r="I1577">
        <v>2013.0</v>
      </c>
      <c r="J1577">
        <v>350000.0</v>
      </c>
      <c r="K1577">
        <v>48904.0</v>
      </c>
      <c r="L1577">
        <v>2.0</v>
      </c>
      <c r="M1577">
        <v>1.0</v>
      </c>
      <c r="N1577" t="s">
        <v>16</v>
      </c>
    </row>
    <row r="1578">
      <c r="A1578" s="29">
        <v>42370.0</v>
      </c>
      <c r="B1578" t="s">
        <v>20</v>
      </c>
      <c r="C1578">
        <v>80874.0</v>
      </c>
      <c r="D1578" t="s">
        <v>81</v>
      </c>
      <c r="E1578" t="s">
        <v>11</v>
      </c>
      <c r="F1578" t="s">
        <v>11</v>
      </c>
      <c r="G1578" t="s">
        <v>399</v>
      </c>
      <c r="H1578" t="s">
        <v>399</v>
      </c>
      <c r="I1578">
        <v>2010.0</v>
      </c>
      <c r="J1578">
        <v>350000.0</v>
      </c>
      <c r="K1578">
        <v>59470.0</v>
      </c>
      <c r="L1578">
        <v>5.0</v>
      </c>
      <c r="M1578">
        <v>2.0</v>
      </c>
      <c r="N1578" t="s">
        <v>24</v>
      </c>
    </row>
    <row r="1579">
      <c r="A1579" s="29">
        <v>42370.0</v>
      </c>
      <c r="B1579" t="s">
        <v>20</v>
      </c>
      <c r="C1579">
        <v>21185.0</v>
      </c>
      <c r="D1579" t="s">
        <v>81</v>
      </c>
      <c r="E1579" t="s">
        <v>1123</v>
      </c>
      <c r="F1579" t="s">
        <v>1123</v>
      </c>
      <c r="G1579" t="s">
        <v>1124</v>
      </c>
      <c r="H1579" t="s">
        <v>1124</v>
      </c>
      <c r="I1579">
        <v>2008.0</v>
      </c>
      <c r="J1579">
        <v>350000.0</v>
      </c>
      <c r="K1579">
        <v>39134.0</v>
      </c>
      <c r="L1579">
        <v>7.0</v>
      </c>
      <c r="M1579">
        <v>2.0</v>
      </c>
      <c r="N1579" t="s">
        <v>16</v>
      </c>
    </row>
    <row r="1580">
      <c r="A1580" s="29">
        <v>42370.0</v>
      </c>
      <c r="B1580" t="s">
        <v>20</v>
      </c>
      <c r="C1580">
        <v>62872.0</v>
      </c>
      <c r="D1580" t="s">
        <v>25</v>
      </c>
      <c r="E1580" t="s">
        <v>374</v>
      </c>
      <c r="F1580" t="s">
        <v>374</v>
      </c>
      <c r="G1580" t="s">
        <v>1125</v>
      </c>
      <c r="H1580" t="s">
        <v>1125</v>
      </c>
      <c r="I1580">
        <v>2009.0</v>
      </c>
      <c r="J1580">
        <v>350000.0</v>
      </c>
      <c r="K1580">
        <v>14882.0</v>
      </c>
      <c r="L1580">
        <v>6.0</v>
      </c>
      <c r="M1580">
        <v>2.0</v>
      </c>
      <c r="N1580" t="s">
        <v>16</v>
      </c>
    </row>
    <row r="1581">
      <c r="A1581" s="29">
        <v>42370.0</v>
      </c>
      <c r="B1581" t="s">
        <v>20</v>
      </c>
      <c r="C1581">
        <v>62462.0</v>
      </c>
      <c r="D1581" t="s">
        <v>91</v>
      </c>
      <c r="E1581" t="s">
        <v>813</v>
      </c>
      <c r="F1581" t="s">
        <v>813</v>
      </c>
      <c r="G1581" t="s">
        <v>847</v>
      </c>
      <c r="H1581" t="s">
        <v>847</v>
      </c>
      <c r="I1581">
        <v>2011.0</v>
      </c>
      <c r="J1581">
        <v>350000.0</v>
      </c>
      <c r="K1581">
        <v>73388.0</v>
      </c>
      <c r="L1581">
        <v>4.0</v>
      </c>
      <c r="M1581">
        <v>2.0</v>
      </c>
      <c r="N1581" t="s">
        <v>16</v>
      </c>
    </row>
    <row r="1582">
      <c r="A1582" s="29">
        <v>42370.0</v>
      </c>
      <c r="B1582" t="s">
        <v>20</v>
      </c>
      <c r="C1582">
        <v>22560.0</v>
      </c>
      <c r="D1582" t="s">
        <v>44</v>
      </c>
      <c r="E1582" t="s">
        <v>848</v>
      </c>
      <c r="F1582" t="s">
        <v>848</v>
      </c>
      <c r="G1582" t="s">
        <v>380</v>
      </c>
      <c r="H1582" t="s">
        <v>380</v>
      </c>
      <c r="I1582">
        <v>2011.0</v>
      </c>
      <c r="J1582">
        <v>350000.0</v>
      </c>
      <c r="K1582">
        <v>36253.0</v>
      </c>
      <c r="L1582">
        <v>4.0</v>
      </c>
      <c r="M1582">
        <v>1.0</v>
      </c>
      <c r="N1582" t="s">
        <v>16</v>
      </c>
    </row>
    <row r="1583">
      <c r="A1583" s="29">
        <v>42370.0</v>
      </c>
      <c r="B1583" t="s">
        <v>20</v>
      </c>
      <c r="C1583">
        <v>19009.0</v>
      </c>
      <c r="D1583" t="s">
        <v>64</v>
      </c>
      <c r="E1583" t="s">
        <v>279</v>
      </c>
      <c r="F1583" t="s">
        <v>279</v>
      </c>
      <c r="G1583" t="s">
        <v>263</v>
      </c>
      <c r="H1583" t="s">
        <v>263</v>
      </c>
      <c r="I1583">
        <v>2012.0</v>
      </c>
      <c r="J1583">
        <v>350000.0</v>
      </c>
      <c r="K1583">
        <v>28557.0</v>
      </c>
      <c r="L1583">
        <v>3.0</v>
      </c>
      <c r="M1583">
        <v>1.0</v>
      </c>
      <c r="N1583" t="s">
        <v>80</v>
      </c>
    </row>
    <row r="1584">
      <c r="A1584" s="29">
        <v>42370.0</v>
      </c>
      <c r="B1584" t="s">
        <v>20</v>
      </c>
      <c r="C1584">
        <v>20450.0</v>
      </c>
      <c r="D1584" t="s">
        <v>273</v>
      </c>
      <c r="E1584" t="s">
        <v>1126</v>
      </c>
      <c r="F1584" t="s">
        <v>1126</v>
      </c>
      <c r="G1584" t="s">
        <v>1127</v>
      </c>
      <c r="H1584" t="s">
        <v>1127</v>
      </c>
      <c r="I1584">
        <v>2009.0</v>
      </c>
      <c r="J1584">
        <v>350000.0</v>
      </c>
      <c r="K1584">
        <v>98216.0</v>
      </c>
      <c r="L1584">
        <v>6.0</v>
      </c>
      <c r="M1584">
        <v>2.0</v>
      </c>
      <c r="N1584" t="s">
        <v>24</v>
      </c>
    </row>
    <row r="1585">
      <c r="A1585" s="29">
        <v>42370.0</v>
      </c>
      <c r="B1585" t="s">
        <v>20</v>
      </c>
      <c r="C1585">
        <v>18653.0</v>
      </c>
      <c r="D1585" t="s">
        <v>32</v>
      </c>
      <c r="E1585" t="s">
        <v>215</v>
      </c>
      <c r="F1585" t="s">
        <v>215</v>
      </c>
      <c r="G1585" t="s">
        <v>908</v>
      </c>
      <c r="H1585" t="s">
        <v>908</v>
      </c>
      <c r="I1585">
        <v>2007.0</v>
      </c>
      <c r="J1585">
        <v>350000.0</v>
      </c>
      <c r="K1585">
        <v>120007.0</v>
      </c>
      <c r="L1585">
        <v>8.0</v>
      </c>
      <c r="M1585">
        <v>2.0</v>
      </c>
      <c r="N1585" t="s">
        <v>24</v>
      </c>
    </row>
    <row r="1586">
      <c r="A1586" s="29">
        <v>42370.0</v>
      </c>
      <c r="B1586" t="s">
        <v>116</v>
      </c>
      <c r="C1586" t="s">
        <v>1003</v>
      </c>
      <c r="D1586" t="s">
        <v>61</v>
      </c>
      <c r="E1586" t="s">
        <v>163</v>
      </c>
      <c r="F1586" t="s">
        <v>163</v>
      </c>
      <c r="G1586" t="s">
        <v>143</v>
      </c>
      <c r="H1586" t="s">
        <v>143</v>
      </c>
      <c r="I1586">
        <v>2010.0</v>
      </c>
      <c r="J1586">
        <v>350000.0</v>
      </c>
      <c r="K1586">
        <v>86249.0</v>
      </c>
      <c r="L1586">
        <v>5.476712329</v>
      </c>
      <c r="M1586">
        <v>2.0</v>
      </c>
      <c r="N1586" t="s">
        <v>16</v>
      </c>
    </row>
    <row r="1587">
      <c r="A1587" s="29">
        <v>42370.0</v>
      </c>
      <c r="B1587" t="s">
        <v>116</v>
      </c>
      <c r="C1587" t="s">
        <v>1030</v>
      </c>
      <c r="D1587" t="s">
        <v>61</v>
      </c>
      <c r="E1587" t="s">
        <v>163</v>
      </c>
      <c r="F1587" t="s">
        <v>163</v>
      </c>
      <c r="G1587" t="s">
        <v>203</v>
      </c>
      <c r="H1587" t="s">
        <v>203</v>
      </c>
      <c r="I1587">
        <v>2009.0</v>
      </c>
      <c r="J1587">
        <v>350000.0</v>
      </c>
      <c r="K1587">
        <v>67890.0</v>
      </c>
      <c r="L1587">
        <v>6.906849315</v>
      </c>
      <c r="M1587">
        <v>2.0</v>
      </c>
      <c r="N1587" t="s">
        <v>16</v>
      </c>
    </row>
    <row r="1588">
      <c r="A1588" s="29">
        <v>42370.0</v>
      </c>
      <c r="B1588" t="s">
        <v>116</v>
      </c>
      <c r="C1588" t="s">
        <v>970</v>
      </c>
      <c r="D1588" t="s">
        <v>61</v>
      </c>
      <c r="E1588" t="s">
        <v>881</v>
      </c>
      <c r="F1588" t="s">
        <v>881</v>
      </c>
      <c r="G1588" t="s">
        <v>203</v>
      </c>
      <c r="H1588" t="s">
        <v>203</v>
      </c>
      <c r="I1588">
        <v>2012.0</v>
      </c>
      <c r="J1588">
        <v>350000.0</v>
      </c>
      <c r="K1588">
        <v>32998.0</v>
      </c>
      <c r="L1588">
        <v>3.347945205</v>
      </c>
      <c r="M1588">
        <v>2.0</v>
      </c>
      <c r="N1588" t="s">
        <v>16</v>
      </c>
    </row>
    <row r="1589">
      <c r="A1589" s="29">
        <v>42370.0</v>
      </c>
      <c r="B1589" t="s">
        <v>148</v>
      </c>
      <c r="C1589">
        <v>24.0</v>
      </c>
      <c r="D1589" t="s">
        <v>61</v>
      </c>
      <c r="E1589" t="s">
        <v>1128</v>
      </c>
      <c r="F1589" t="s">
        <v>1128</v>
      </c>
      <c r="G1589" t="s">
        <v>203</v>
      </c>
      <c r="H1589" t="s">
        <v>203</v>
      </c>
      <c r="I1589">
        <v>2013.0</v>
      </c>
      <c r="J1589">
        <v>350000.0</v>
      </c>
      <c r="K1589">
        <v>15967.14579</v>
      </c>
      <c r="L1589">
        <v>1.995893224</v>
      </c>
      <c r="M1589">
        <v>1.0</v>
      </c>
      <c r="N1589" t="s">
        <v>16</v>
      </c>
    </row>
    <row r="1590">
      <c r="A1590" s="29">
        <v>42370.0</v>
      </c>
      <c r="B1590" t="s">
        <v>20</v>
      </c>
      <c r="C1590">
        <v>103845.0</v>
      </c>
      <c r="D1590" t="s">
        <v>36</v>
      </c>
      <c r="E1590" t="s">
        <v>902</v>
      </c>
      <c r="F1590" t="s">
        <v>902</v>
      </c>
      <c r="G1590" t="s">
        <v>616</v>
      </c>
      <c r="H1590" t="s">
        <v>616</v>
      </c>
      <c r="I1590">
        <v>2011.0</v>
      </c>
      <c r="J1590">
        <v>350000.0</v>
      </c>
      <c r="K1590">
        <v>26105.0</v>
      </c>
      <c r="L1590">
        <v>5.0</v>
      </c>
      <c r="M1590">
        <v>2.0</v>
      </c>
      <c r="N1590" t="s">
        <v>16</v>
      </c>
    </row>
    <row r="1591">
      <c r="A1591" s="29">
        <v>42370.0</v>
      </c>
      <c r="B1591" t="s">
        <v>20</v>
      </c>
      <c r="C1591">
        <v>117589.0</v>
      </c>
      <c r="D1591" t="s">
        <v>273</v>
      </c>
      <c r="E1591" t="s">
        <v>1129</v>
      </c>
      <c r="F1591" t="s">
        <v>1129</v>
      </c>
      <c r="G1591" t="s">
        <v>1130</v>
      </c>
      <c r="H1591" t="s">
        <v>2789</v>
      </c>
      <c r="I1591">
        <v>2011.0</v>
      </c>
      <c r="J1591">
        <v>350000.0</v>
      </c>
      <c r="K1591">
        <v>42717.0</v>
      </c>
      <c r="L1591">
        <v>5.0</v>
      </c>
      <c r="M1591">
        <v>1.0</v>
      </c>
      <c r="N1591" t="s">
        <v>16</v>
      </c>
    </row>
    <row r="1592">
      <c r="A1592" s="29">
        <v>42370.0</v>
      </c>
      <c r="B1592" t="s">
        <v>261</v>
      </c>
      <c r="C1592" t="s">
        <v>1131</v>
      </c>
      <c r="D1592" t="s">
        <v>61</v>
      </c>
      <c r="E1592" t="s">
        <v>163</v>
      </c>
      <c r="F1592" t="s">
        <v>163</v>
      </c>
      <c r="G1592" t="s">
        <v>203</v>
      </c>
      <c r="H1592" t="s">
        <v>203</v>
      </c>
      <c r="I1592">
        <v>2008.0</v>
      </c>
      <c r="J1592">
        <v>349990.56</v>
      </c>
      <c r="K1592">
        <v>1000.0</v>
      </c>
      <c r="L1592">
        <v>7.0</v>
      </c>
      <c r="M1592">
        <v>1.0</v>
      </c>
      <c r="N1592" t="s">
        <v>16</v>
      </c>
    </row>
    <row r="1593">
      <c r="A1593" s="29">
        <v>42370.0</v>
      </c>
      <c r="B1593" t="s">
        <v>261</v>
      </c>
      <c r="C1593" t="s">
        <v>1132</v>
      </c>
      <c r="D1593" t="s">
        <v>61</v>
      </c>
      <c r="E1593" t="s">
        <v>163</v>
      </c>
      <c r="F1593" t="s">
        <v>163</v>
      </c>
      <c r="G1593" t="s">
        <v>147</v>
      </c>
      <c r="H1593" t="s">
        <v>147</v>
      </c>
      <c r="I1593">
        <v>2007.0</v>
      </c>
      <c r="J1593">
        <v>349907.04</v>
      </c>
      <c r="K1593">
        <v>30000.0</v>
      </c>
      <c r="L1593">
        <v>8.0</v>
      </c>
      <c r="M1593">
        <v>1.0</v>
      </c>
      <c r="N1593" t="s">
        <v>16</v>
      </c>
    </row>
    <row r="1594">
      <c r="A1594" s="29">
        <v>42370.0</v>
      </c>
      <c r="B1594" t="s">
        <v>148</v>
      </c>
      <c r="C1594">
        <v>256.0</v>
      </c>
      <c r="D1594" t="s">
        <v>91</v>
      </c>
      <c r="E1594" t="s">
        <v>813</v>
      </c>
      <c r="F1594" t="s">
        <v>813</v>
      </c>
      <c r="G1594" t="s">
        <v>454</v>
      </c>
      <c r="H1594" t="s">
        <v>454</v>
      </c>
      <c r="I1594">
        <v>2010.0</v>
      </c>
      <c r="J1594">
        <v>349650.0</v>
      </c>
      <c r="K1594">
        <v>39249.82889</v>
      </c>
      <c r="L1594">
        <v>4.906228611</v>
      </c>
      <c r="M1594">
        <v>1.0</v>
      </c>
      <c r="N1594" t="s">
        <v>16</v>
      </c>
    </row>
    <row r="1595">
      <c r="A1595" s="29">
        <v>42370.0</v>
      </c>
      <c r="B1595" t="s">
        <v>116</v>
      </c>
      <c r="C1595" t="s">
        <v>1044</v>
      </c>
      <c r="D1595" t="s">
        <v>61</v>
      </c>
      <c r="E1595" t="s">
        <v>145</v>
      </c>
      <c r="F1595" t="s">
        <v>145</v>
      </c>
      <c r="G1595" t="s">
        <v>203</v>
      </c>
      <c r="H1595" t="s">
        <v>203</v>
      </c>
      <c r="I1595">
        <v>2009.0</v>
      </c>
      <c r="J1595">
        <v>349650.0</v>
      </c>
      <c r="K1595">
        <v>91234.0</v>
      </c>
      <c r="L1595">
        <v>6.715068493</v>
      </c>
      <c r="M1595">
        <v>2.0</v>
      </c>
      <c r="N1595" t="s">
        <v>16</v>
      </c>
    </row>
    <row r="1596">
      <c r="A1596" s="29">
        <v>42370.0</v>
      </c>
      <c r="B1596" t="s">
        <v>148</v>
      </c>
      <c r="C1596">
        <v>289.0</v>
      </c>
      <c r="D1596" t="s">
        <v>61</v>
      </c>
      <c r="E1596" t="s">
        <v>240</v>
      </c>
      <c r="F1596" t="s">
        <v>240</v>
      </c>
      <c r="G1596" t="s">
        <v>147</v>
      </c>
      <c r="H1596" t="s">
        <v>147</v>
      </c>
      <c r="I1596">
        <v>2009.0</v>
      </c>
      <c r="J1596">
        <v>349650.0</v>
      </c>
      <c r="K1596">
        <v>42754.27789</v>
      </c>
      <c r="L1596">
        <v>5.344284736</v>
      </c>
      <c r="M1596">
        <v>2.0</v>
      </c>
      <c r="N1596" t="s">
        <v>16</v>
      </c>
    </row>
    <row r="1597">
      <c r="A1597" s="29">
        <v>42370.0</v>
      </c>
      <c r="B1597" t="s">
        <v>116</v>
      </c>
      <c r="C1597" t="s">
        <v>1133</v>
      </c>
      <c r="D1597" t="s">
        <v>61</v>
      </c>
      <c r="E1597" t="s">
        <v>881</v>
      </c>
      <c r="F1597" t="s">
        <v>881</v>
      </c>
      <c r="G1597" t="s">
        <v>203</v>
      </c>
      <c r="H1597" t="s">
        <v>203</v>
      </c>
      <c r="I1597">
        <v>2010.0</v>
      </c>
      <c r="J1597">
        <v>349650.0</v>
      </c>
      <c r="K1597">
        <v>54177.0</v>
      </c>
      <c r="L1597">
        <v>5.575342466</v>
      </c>
      <c r="M1597">
        <v>2.0</v>
      </c>
      <c r="N1597" t="s">
        <v>16</v>
      </c>
    </row>
    <row r="1598">
      <c r="A1598" s="29">
        <v>42370.0</v>
      </c>
      <c r="B1598" t="s">
        <v>261</v>
      </c>
      <c r="C1598" t="s">
        <v>1134</v>
      </c>
      <c r="D1598" t="s">
        <v>61</v>
      </c>
      <c r="E1598" t="s">
        <v>163</v>
      </c>
      <c r="F1598" t="s">
        <v>163</v>
      </c>
      <c r="G1598" t="s">
        <v>536</v>
      </c>
      <c r="H1598" t="s">
        <v>536</v>
      </c>
      <c r="I1598">
        <v>2015.0</v>
      </c>
      <c r="J1598">
        <v>349579.6193</v>
      </c>
      <c r="K1598">
        <v>120000.0</v>
      </c>
      <c r="L1598">
        <v>0.0</v>
      </c>
      <c r="M1598">
        <v>1.0</v>
      </c>
      <c r="N1598" t="s">
        <v>16</v>
      </c>
    </row>
    <row r="1599">
      <c r="A1599" s="29">
        <v>42370.0</v>
      </c>
      <c r="B1599" t="s">
        <v>261</v>
      </c>
      <c r="C1599" t="s">
        <v>1135</v>
      </c>
      <c r="D1599" t="s">
        <v>61</v>
      </c>
      <c r="E1599" t="s">
        <v>163</v>
      </c>
      <c r="F1599" t="s">
        <v>163</v>
      </c>
      <c r="G1599" t="s">
        <v>298</v>
      </c>
      <c r="H1599" t="s">
        <v>298</v>
      </c>
      <c r="I1599">
        <v>2009.0</v>
      </c>
      <c r="J1599">
        <v>349468.6932</v>
      </c>
      <c r="K1599">
        <v>70000.0</v>
      </c>
      <c r="L1599">
        <v>6.0</v>
      </c>
      <c r="M1599">
        <v>1.0</v>
      </c>
      <c r="N1599" t="s">
        <v>16</v>
      </c>
    </row>
    <row r="1600">
      <c r="A1600" s="29">
        <v>42370.0</v>
      </c>
      <c r="B1600" t="s">
        <v>186</v>
      </c>
      <c r="C1600" t="s">
        <v>1136</v>
      </c>
      <c r="D1600" t="s">
        <v>61</v>
      </c>
      <c r="E1600" t="s">
        <v>240</v>
      </c>
      <c r="F1600" t="s">
        <v>240</v>
      </c>
      <c r="G1600" t="s">
        <v>147</v>
      </c>
      <c r="H1600" t="s">
        <v>147</v>
      </c>
      <c r="I1600">
        <v>2011.0</v>
      </c>
      <c r="J1600">
        <v>348693.18</v>
      </c>
      <c r="K1600">
        <v>98798.0</v>
      </c>
      <c r="L1600">
        <v>4.0</v>
      </c>
      <c r="M1600">
        <v>1.0</v>
      </c>
      <c r="N1600" t="s">
        <v>16</v>
      </c>
    </row>
    <row r="1601">
      <c r="A1601" s="29">
        <v>42370.0</v>
      </c>
      <c r="B1601" t="s">
        <v>261</v>
      </c>
      <c r="C1601" t="s">
        <v>1137</v>
      </c>
      <c r="D1601" t="s">
        <v>61</v>
      </c>
      <c r="E1601" t="s">
        <v>163</v>
      </c>
      <c r="F1601" t="s">
        <v>163</v>
      </c>
      <c r="G1601" t="s">
        <v>341</v>
      </c>
      <c r="H1601" t="s">
        <v>341</v>
      </c>
      <c r="I1601">
        <v>2009.0</v>
      </c>
      <c r="J1601">
        <v>348606.2225</v>
      </c>
      <c r="K1601">
        <v>50000.0</v>
      </c>
      <c r="L1601">
        <v>6.0</v>
      </c>
      <c r="M1601">
        <v>1.0</v>
      </c>
      <c r="N1601" t="s">
        <v>16</v>
      </c>
    </row>
    <row r="1602">
      <c r="A1602" s="29">
        <v>42370.0</v>
      </c>
      <c r="B1602" t="s">
        <v>261</v>
      </c>
      <c r="C1602" t="s">
        <v>1138</v>
      </c>
      <c r="D1602" t="s">
        <v>61</v>
      </c>
      <c r="E1602" t="s">
        <v>163</v>
      </c>
      <c r="F1602" t="s">
        <v>163</v>
      </c>
      <c r="G1602" t="s">
        <v>536</v>
      </c>
      <c r="H1602" t="s">
        <v>536</v>
      </c>
      <c r="I1602">
        <v>2010.0</v>
      </c>
      <c r="J1602">
        <v>348534.0</v>
      </c>
      <c r="K1602">
        <v>1000.0</v>
      </c>
      <c r="L1602">
        <v>5.0</v>
      </c>
      <c r="M1602">
        <v>1.0</v>
      </c>
      <c r="N1602" t="s">
        <v>16</v>
      </c>
    </row>
    <row r="1603">
      <c r="A1603" s="29">
        <v>42370.0</v>
      </c>
      <c r="B1603" t="s">
        <v>261</v>
      </c>
      <c r="C1603" t="s">
        <v>1139</v>
      </c>
      <c r="D1603" t="s">
        <v>61</v>
      </c>
      <c r="E1603" t="s">
        <v>163</v>
      </c>
      <c r="F1603" t="s">
        <v>163</v>
      </c>
      <c r="G1603" t="s">
        <v>536</v>
      </c>
      <c r="H1603" t="s">
        <v>536</v>
      </c>
      <c r="I1603">
        <v>2014.0</v>
      </c>
      <c r="J1603">
        <v>348510.3262</v>
      </c>
      <c r="K1603">
        <v>110000.0</v>
      </c>
      <c r="L1603">
        <v>1.0</v>
      </c>
      <c r="M1603">
        <v>1.0</v>
      </c>
      <c r="N1603" t="s">
        <v>16</v>
      </c>
    </row>
    <row r="1604">
      <c r="A1604" s="29">
        <v>42370.0</v>
      </c>
      <c r="B1604" t="s">
        <v>261</v>
      </c>
      <c r="C1604" t="s">
        <v>1140</v>
      </c>
      <c r="D1604" t="s">
        <v>61</v>
      </c>
      <c r="E1604" t="s">
        <v>163</v>
      </c>
      <c r="F1604" t="s">
        <v>163</v>
      </c>
      <c r="G1604" t="s">
        <v>298</v>
      </c>
      <c r="H1604" t="s">
        <v>298</v>
      </c>
      <c r="I1604">
        <v>2011.0</v>
      </c>
      <c r="J1604">
        <v>348503.9897</v>
      </c>
      <c r="K1604">
        <v>120000.0</v>
      </c>
      <c r="L1604">
        <v>4.0</v>
      </c>
      <c r="M1604">
        <v>1.0</v>
      </c>
      <c r="N1604" t="s">
        <v>16</v>
      </c>
    </row>
    <row r="1605">
      <c r="A1605" s="29">
        <v>42370.0</v>
      </c>
      <c r="B1605" t="s">
        <v>261</v>
      </c>
      <c r="C1605" t="s">
        <v>1141</v>
      </c>
      <c r="D1605" t="s">
        <v>61</v>
      </c>
      <c r="E1605" t="s">
        <v>163</v>
      </c>
      <c r="F1605" t="s">
        <v>163</v>
      </c>
      <c r="G1605" t="s">
        <v>203</v>
      </c>
      <c r="H1605" t="s">
        <v>203</v>
      </c>
      <c r="I1605">
        <v>2010.0</v>
      </c>
      <c r="J1605">
        <v>347679.299</v>
      </c>
      <c r="K1605">
        <v>70000.0</v>
      </c>
      <c r="L1605">
        <v>5.0</v>
      </c>
      <c r="M1605">
        <v>1.0</v>
      </c>
      <c r="N1605" t="s">
        <v>16</v>
      </c>
    </row>
    <row r="1606">
      <c r="A1606" s="29">
        <v>42370.0</v>
      </c>
      <c r="B1606" t="s">
        <v>261</v>
      </c>
      <c r="C1606" t="s">
        <v>1142</v>
      </c>
      <c r="D1606" t="s">
        <v>61</v>
      </c>
      <c r="E1606" t="s">
        <v>163</v>
      </c>
      <c r="F1606" t="s">
        <v>163</v>
      </c>
      <c r="G1606" t="s">
        <v>341</v>
      </c>
      <c r="H1606" t="s">
        <v>341</v>
      </c>
      <c r="I1606">
        <v>2010.0</v>
      </c>
      <c r="J1606">
        <v>347366.3876</v>
      </c>
      <c r="K1606">
        <v>80000.0</v>
      </c>
      <c r="L1606">
        <v>5.0</v>
      </c>
      <c r="M1606">
        <v>1.0</v>
      </c>
      <c r="N1606" t="s">
        <v>16</v>
      </c>
    </row>
    <row r="1607">
      <c r="A1607" s="29">
        <v>42370.0</v>
      </c>
      <c r="B1607" t="s">
        <v>261</v>
      </c>
      <c r="C1607" t="s">
        <v>1143</v>
      </c>
      <c r="D1607" t="s">
        <v>61</v>
      </c>
      <c r="E1607" t="s">
        <v>163</v>
      </c>
      <c r="F1607" t="s">
        <v>163</v>
      </c>
      <c r="G1607" t="s">
        <v>298</v>
      </c>
      <c r="H1607" t="s">
        <v>298</v>
      </c>
      <c r="I1607">
        <v>2007.0</v>
      </c>
      <c r="J1607">
        <v>347004.0</v>
      </c>
      <c r="K1607">
        <v>10000.0</v>
      </c>
      <c r="L1607">
        <v>8.0</v>
      </c>
      <c r="M1607">
        <v>1.0</v>
      </c>
      <c r="N1607" t="s">
        <v>16</v>
      </c>
    </row>
    <row r="1608">
      <c r="A1608" s="29">
        <v>42370.0</v>
      </c>
      <c r="B1608" t="s">
        <v>261</v>
      </c>
      <c r="C1608" t="s">
        <v>1144</v>
      </c>
      <c r="D1608" t="s">
        <v>61</v>
      </c>
      <c r="E1608" t="s">
        <v>163</v>
      </c>
      <c r="F1608" t="s">
        <v>163</v>
      </c>
      <c r="G1608" t="s">
        <v>341</v>
      </c>
      <c r="H1608" t="s">
        <v>341</v>
      </c>
      <c r="I1608">
        <v>2008.0</v>
      </c>
      <c r="J1608">
        <v>346492.0</v>
      </c>
      <c r="K1608">
        <v>20000.0</v>
      </c>
      <c r="L1608">
        <v>7.0</v>
      </c>
      <c r="M1608">
        <v>1.0</v>
      </c>
      <c r="N1608" t="s">
        <v>16</v>
      </c>
    </row>
    <row r="1609">
      <c r="A1609" s="29">
        <v>42370.0</v>
      </c>
      <c r="B1609" t="s">
        <v>261</v>
      </c>
      <c r="C1609" t="s">
        <v>1145</v>
      </c>
      <c r="D1609" t="s">
        <v>61</v>
      </c>
      <c r="E1609" t="s">
        <v>163</v>
      </c>
      <c r="F1609" t="s">
        <v>163</v>
      </c>
      <c r="G1609" t="s">
        <v>536</v>
      </c>
      <c r="H1609" t="s">
        <v>536</v>
      </c>
      <c r="I1609">
        <v>2011.0</v>
      </c>
      <c r="J1609">
        <v>345744.0</v>
      </c>
      <c r="K1609">
        <v>40000.0</v>
      </c>
      <c r="L1609">
        <v>4.0</v>
      </c>
      <c r="M1609">
        <v>1.0</v>
      </c>
      <c r="N1609" t="s">
        <v>16</v>
      </c>
    </row>
    <row r="1610">
      <c r="A1610" s="29">
        <v>42370.0</v>
      </c>
      <c r="B1610" t="s">
        <v>261</v>
      </c>
      <c r="C1610" t="s">
        <v>1146</v>
      </c>
      <c r="D1610" t="s">
        <v>61</v>
      </c>
      <c r="E1610" t="s">
        <v>163</v>
      </c>
      <c r="F1610" t="s">
        <v>163</v>
      </c>
      <c r="G1610" t="s">
        <v>203</v>
      </c>
      <c r="H1610" t="s">
        <v>203</v>
      </c>
      <c r="I1610">
        <v>2009.0</v>
      </c>
      <c r="J1610">
        <v>345359.84</v>
      </c>
      <c r="K1610">
        <v>40000.0</v>
      </c>
      <c r="L1610">
        <v>6.0</v>
      </c>
      <c r="M1610">
        <v>1.0</v>
      </c>
      <c r="N1610" t="s">
        <v>16</v>
      </c>
    </row>
    <row r="1611">
      <c r="A1611" s="29">
        <v>42370.0</v>
      </c>
      <c r="B1611" t="s">
        <v>261</v>
      </c>
      <c r="C1611" t="s">
        <v>1147</v>
      </c>
      <c r="D1611" t="s">
        <v>61</v>
      </c>
      <c r="E1611" t="s">
        <v>163</v>
      </c>
      <c r="F1611" t="s">
        <v>163</v>
      </c>
      <c r="G1611" t="s">
        <v>536</v>
      </c>
      <c r="H1611" t="s">
        <v>536</v>
      </c>
      <c r="I1611">
        <v>2013.0</v>
      </c>
      <c r="J1611">
        <v>345146.4114</v>
      </c>
      <c r="K1611">
        <v>90000.0</v>
      </c>
      <c r="L1611">
        <v>2.0</v>
      </c>
      <c r="M1611">
        <v>1.0</v>
      </c>
      <c r="N1611" t="s">
        <v>16</v>
      </c>
    </row>
    <row r="1612">
      <c r="A1612" s="29">
        <v>42370.0</v>
      </c>
      <c r="B1612" t="s">
        <v>261</v>
      </c>
      <c r="C1612" t="s">
        <v>1148</v>
      </c>
      <c r="D1612" t="s">
        <v>61</v>
      </c>
      <c r="E1612" t="s">
        <v>163</v>
      </c>
      <c r="F1612" t="s">
        <v>163</v>
      </c>
      <c r="G1612" t="s">
        <v>147</v>
      </c>
      <c r="H1612" t="s">
        <v>147</v>
      </c>
      <c r="I1612">
        <v>2009.0</v>
      </c>
      <c r="J1612">
        <v>345099.2695</v>
      </c>
      <c r="K1612">
        <v>90000.0</v>
      </c>
      <c r="L1612">
        <v>6.0</v>
      </c>
      <c r="M1612">
        <v>1.0</v>
      </c>
      <c r="N1612" t="s">
        <v>16</v>
      </c>
    </row>
    <row r="1613">
      <c r="A1613" s="29">
        <v>42370.0</v>
      </c>
      <c r="B1613" t="s">
        <v>116</v>
      </c>
      <c r="C1613" t="s">
        <v>1149</v>
      </c>
      <c r="D1613" t="s">
        <v>61</v>
      </c>
      <c r="E1613" t="s">
        <v>960</v>
      </c>
      <c r="F1613" t="s">
        <v>960</v>
      </c>
      <c r="G1613" t="s">
        <v>203</v>
      </c>
      <c r="H1613" t="s">
        <v>203</v>
      </c>
      <c r="I1613">
        <v>2014.0</v>
      </c>
      <c r="J1613">
        <v>345000.0</v>
      </c>
      <c r="K1613">
        <v>4655.0</v>
      </c>
      <c r="L1613">
        <v>1.578082192</v>
      </c>
      <c r="M1613">
        <v>2.0</v>
      </c>
      <c r="N1613" t="s">
        <v>16</v>
      </c>
    </row>
    <row r="1614">
      <c r="A1614" s="29">
        <v>42370.0</v>
      </c>
      <c r="B1614" t="s">
        <v>116</v>
      </c>
      <c r="C1614" t="s">
        <v>1150</v>
      </c>
      <c r="D1614" t="s">
        <v>61</v>
      </c>
      <c r="E1614" t="s">
        <v>1151</v>
      </c>
      <c r="F1614" t="s">
        <v>1151</v>
      </c>
      <c r="G1614" t="s">
        <v>643</v>
      </c>
      <c r="H1614" t="s">
        <v>643</v>
      </c>
      <c r="I1614">
        <v>2011.0</v>
      </c>
      <c r="J1614">
        <v>345000.0</v>
      </c>
      <c r="K1614">
        <v>34021.0</v>
      </c>
      <c r="L1614">
        <v>4.742465753</v>
      </c>
      <c r="M1614">
        <v>2.0</v>
      </c>
      <c r="N1614" t="s">
        <v>16</v>
      </c>
    </row>
    <row r="1615">
      <c r="A1615" s="29">
        <v>42370.0</v>
      </c>
      <c r="B1615" t="s">
        <v>20</v>
      </c>
      <c r="C1615">
        <v>19697.0</v>
      </c>
      <c r="D1615" t="s">
        <v>91</v>
      </c>
      <c r="E1615" t="s">
        <v>234</v>
      </c>
      <c r="F1615" t="s">
        <v>234</v>
      </c>
      <c r="G1615" t="s">
        <v>347</v>
      </c>
      <c r="H1615" t="s">
        <v>347</v>
      </c>
      <c r="I1615">
        <v>2012.0</v>
      </c>
      <c r="J1615">
        <v>345000.0</v>
      </c>
      <c r="K1615">
        <v>65258.0</v>
      </c>
      <c r="L1615">
        <v>3.0</v>
      </c>
      <c r="M1615">
        <v>1.0</v>
      </c>
      <c r="N1615" t="s">
        <v>24</v>
      </c>
    </row>
    <row r="1616">
      <c r="A1616" s="29">
        <v>42370.0</v>
      </c>
      <c r="B1616" t="s">
        <v>116</v>
      </c>
      <c r="C1616" t="s">
        <v>1152</v>
      </c>
      <c r="D1616" t="s">
        <v>61</v>
      </c>
      <c r="E1616" t="s">
        <v>163</v>
      </c>
      <c r="F1616" t="s">
        <v>163</v>
      </c>
      <c r="G1616" t="s">
        <v>203</v>
      </c>
      <c r="H1616" t="s">
        <v>203</v>
      </c>
      <c r="I1616">
        <v>2008.0</v>
      </c>
      <c r="J1616">
        <v>345000.0</v>
      </c>
      <c r="K1616">
        <v>54110.0</v>
      </c>
      <c r="L1616">
        <v>7.78630137</v>
      </c>
      <c r="M1616">
        <v>2.0</v>
      </c>
      <c r="N1616" t="s">
        <v>16</v>
      </c>
    </row>
    <row r="1617">
      <c r="A1617" s="29">
        <v>42370.0</v>
      </c>
      <c r="B1617" t="s">
        <v>116</v>
      </c>
      <c r="C1617" t="s">
        <v>1092</v>
      </c>
      <c r="D1617" t="s">
        <v>61</v>
      </c>
      <c r="E1617" t="s">
        <v>145</v>
      </c>
      <c r="F1617" t="s">
        <v>145</v>
      </c>
      <c r="G1617" t="s">
        <v>289</v>
      </c>
      <c r="H1617" t="s">
        <v>289</v>
      </c>
      <c r="I1617">
        <v>2010.0</v>
      </c>
      <c r="J1617">
        <v>345000.0</v>
      </c>
      <c r="K1617">
        <v>141141.0</v>
      </c>
      <c r="L1617">
        <v>5.57260274</v>
      </c>
      <c r="M1617">
        <v>2.0</v>
      </c>
      <c r="N1617" t="s">
        <v>16</v>
      </c>
    </row>
    <row r="1618">
      <c r="A1618" s="29">
        <v>42370.0</v>
      </c>
      <c r="B1618" t="s">
        <v>116</v>
      </c>
      <c r="C1618" t="s">
        <v>1153</v>
      </c>
      <c r="D1618" t="s">
        <v>61</v>
      </c>
      <c r="E1618" t="s">
        <v>881</v>
      </c>
      <c r="F1618" t="s">
        <v>881</v>
      </c>
      <c r="G1618" t="s">
        <v>203</v>
      </c>
      <c r="H1618" t="s">
        <v>203</v>
      </c>
      <c r="I1618">
        <v>2011.0</v>
      </c>
      <c r="J1618">
        <v>345000.0</v>
      </c>
      <c r="K1618">
        <v>16652.0</v>
      </c>
      <c r="L1618">
        <v>4.42739726</v>
      </c>
      <c r="M1618">
        <v>2.0</v>
      </c>
      <c r="N1618" t="s">
        <v>16</v>
      </c>
    </row>
    <row r="1619">
      <c r="A1619" s="29">
        <v>42370.0</v>
      </c>
      <c r="B1619" t="s">
        <v>261</v>
      </c>
      <c r="C1619" t="s">
        <v>1154</v>
      </c>
      <c r="D1619" t="s">
        <v>61</v>
      </c>
      <c r="E1619" t="s">
        <v>163</v>
      </c>
      <c r="F1619" t="s">
        <v>163</v>
      </c>
      <c r="G1619" t="s">
        <v>298</v>
      </c>
      <c r="H1619" t="s">
        <v>298</v>
      </c>
      <c r="I1619">
        <v>2010.0</v>
      </c>
      <c r="J1619">
        <v>344672.4665</v>
      </c>
      <c r="K1619" s="33">
        <v>100000.0</v>
      </c>
      <c r="L1619">
        <v>5.0</v>
      </c>
      <c r="M1619">
        <v>1.0</v>
      </c>
      <c r="N1619" t="s">
        <v>16</v>
      </c>
    </row>
    <row r="1620">
      <c r="A1620" s="29">
        <v>42370.0</v>
      </c>
      <c r="B1620" t="s">
        <v>261</v>
      </c>
      <c r="C1620" t="s">
        <v>1155</v>
      </c>
      <c r="D1620" t="s">
        <v>61</v>
      </c>
      <c r="E1620" t="s">
        <v>163</v>
      </c>
      <c r="F1620" t="s">
        <v>163</v>
      </c>
      <c r="G1620" t="s">
        <v>536</v>
      </c>
      <c r="H1620" t="s">
        <v>536</v>
      </c>
      <c r="I1620">
        <v>2012.0</v>
      </c>
      <c r="J1620">
        <v>344458.3894</v>
      </c>
      <c r="K1620">
        <v>70000.0</v>
      </c>
      <c r="L1620">
        <v>3.0</v>
      </c>
      <c r="M1620">
        <v>1.0</v>
      </c>
      <c r="N1620" t="s">
        <v>16</v>
      </c>
    </row>
    <row r="1621">
      <c r="A1621" s="29">
        <v>42370.0</v>
      </c>
      <c r="B1621" t="s">
        <v>261</v>
      </c>
      <c r="C1621" t="s">
        <v>1156</v>
      </c>
      <c r="D1621" t="s">
        <v>61</v>
      </c>
      <c r="E1621" t="s">
        <v>163</v>
      </c>
      <c r="F1621" t="s">
        <v>163</v>
      </c>
      <c r="G1621" t="s">
        <v>147</v>
      </c>
      <c r="H1621" t="s">
        <v>147</v>
      </c>
      <c r="I1621">
        <v>2011.0</v>
      </c>
      <c r="J1621">
        <v>344146.6277</v>
      </c>
      <c r="K1621">
        <v>140000.0</v>
      </c>
      <c r="L1621">
        <v>4.0</v>
      </c>
      <c r="M1621">
        <v>1.0</v>
      </c>
      <c r="N1621" t="s">
        <v>16</v>
      </c>
    </row>
    <row r="1622">
      <c r="A1622" s="29">
        <v>42370.0</v>
      </c>
      <c r="B1622" t="s">
        <v>186</v>
      </c>
      <c r="C1622" t="s">
        <v>1136</v>
      </c>
      <c r="D1622" t="s">
        <v>61</v>
      </c>
      <c r="E1622" t="s">
        <v>240</v>
      </c>
      <c r="F1622" t="s">
        <v>240</v>
      </c>
      <c r="G1622" t="s">
        <v>147</v>
      </c>
      <c r="H1622" t="s">
        <v>147</v>
      </c>
      <c r="I1622">
        <v>2011.0</v>
      </c>
      <c r="J1622">
        <v>344138.0</v>
      </c>
      <c r="K1622">
        <v>98798.0</v>
      </c>
      <c r="L1622">
        <v>4.0</v>
      </c>
      <c r="M1622">
        <v>1.0</v>
      </c>
      <c r="N1622" t="s">
        <v>16</v>
      </c>
    </row>
    <row r="1623">
      <c r="A1623" s="29">
        <v>42370.0</v>
      </c>
      <c r="B1623" t="s">
        <v>116</v>
      </c>
      <c r="C1623" t="s">
        <v>1121</v>
      </c>
      <c r="D1623" t="s">
        <v>61</v>
      </c>
      <c r="E1623" t="s">
        <v>712</v>
      </c>
      <c r="F1623" t="s">
        <v>712</v>
      </c>
      <c r="G1623" t="s">
        <v>203</v>
      </c>
      <c r="H1623" t="s">
        <v>203</v>
      </c>
      <c r="I1623">
        <v>2014.0</v>
      </c>
      <c r="J1623">
        <v>344100.0</v>
      </c>
      <c r="K1623">
        <v>10060.0</v>
      </c>
      <c r="L1623">
        <v>1.953424658</v>
      </c>
      <c r="M1623">
        <v>2.0</v>
      </c>
      <c r="N1623" t="s">
        <v>16</v>
      </c>
    </row>
    <row r="1624">
      <c r="A1624" s="29">
        <v>42370.0</v>
      </c>
      <c r="B1624" t="s">
        <v>116</v>
      </c>
      <c r="C1624" t="s">
        <v>1157</v>
      </c>
      <c r="D1624" t="s">
        <v>61</v>
      </c>
      <c r="E1624" t="s">
        <v>960</v>
      </c>
      <c r="F1624" t="s">
        <v>960</v>
      </c>
      <c r="G1624" t="s">
        <v>203</v>
      </c>
      <c r="H1624" t="s">
        <v>203</v>
      </c>
      <c r="I1624">
        <v>2014.0</v>
      </c>
      <c r="J1624">
        <v>344100.0</v>
      </c>
      <c r="K1624">
        <v>6819.0</v>
      </c>
      <c r="L1624">
        <v>1.969863014</v>
      </c>
      <c r="M1624">
        <v>1.0</v>
      </c>
      <c r="N1624" t="s">
        <v>16</v>
      </c>
    </row>
    <row r="1625">
      <c r="A1625" s="29">
        <v>42370.0</v>
      </c>
      <c r="B1625" t="s">
        <v>12</v>
      </c>
      <c r="C1625">
        <v>127128.0</v>
      </c>
      <c r="D1625" t="s">
        <v>36</v>
      </c>
      <c r="E1625" t="s">
        <v>902</v>
      </c>
      <c r="F1625" t="s">
        <v>902</v>
      </c>
      <c r="G1625" t="s">
        <v>616</v>
      </c>
      <c r="H1625" t="s">
        <v>616</v>
      </c>
      <c r="I1625">
        <v>2012.0</v>
      </c>
      <c r="J1625">
        <v>344100.0</v>
      </c>
      <c r="K1625">
        <v>33133.0</v>
      </c>
      <c r="L1625">
        <v>4.0</v>
      </c>
      <c r="M1625">
        <v>1.0</v>
      </c>
      <c r="N1625" t="s">
        <v>16</v>
      </c>
    </row>
    <row r="1626">
      <c r="A1626" s="29">
        <v>42370.0</v>
      </c>
      <c r="B1626" t="s">
        <v>12</v>
      </c>
      <c r="C1626">
        <v>123803.0</v>
      </c>
      <c r="D1626" t="s">
        <v>81</v>
      </c>
      <c r="E1626" t="s">
        <v>624</v>
      </c>
      <c r="F1626" t="s">
        <v>624</v>
      </c>
      <c r="G1626" t="s">
        <v>625</v>
      </c>
      <c r="H1626" t="s">
        <v>625</v>
      </c>
      <c r="I1626">
        <v>2008.0</v>
      </c>
      <c r="J1626">
        <v>344100.0</v>
      </c>
      <c r="K1626">
        <v>64185.0</v>
      </c>
      <c r="L1626">
        <v>8.0</v>
      </c>
      <c r="M1626">
        <v>2.0</v>
      </c>
      <c r="N1626" t="s">
        <v>16</v>
      </c>
    </row>
    <row r="1627">
      <c r="A1627" s="29">
        <v>42370.0</v>
      </c>
      <c r="B1627" t="s">
        <v>12</v>
      </c>
      <c r="C1627">
        <v>136808.0</v>
      </c>
      <c r="D1627" t="s">
        <v>91</v>
      </c>
      <c r="E1627" t="s">
        <v>243</v>
      </c>
      <c r="F1627" t="s">
        <v>243</v>
      </c>
      <c r="G1627" t="s">
        <v>1158</v>
      </c>
      <c r="H1627" t="s">
        <v>1158</v>
      </c>
      <c r="I1627">
        <v>2009.0</v>
      </c>
      <c r="J1627">
        <v>344100.0</v>
      </c>
      <c r="K1627">
        <v>49833.0</v>
      </c>
      <c r="L1627">
        <v>7.0</v>
      </c>
      <c r="M1627">
        <v>1.0</v>
      </c>
      <c r="N1627" t="s">
        <v>16</v>
      </c>
    </row>
    <row r="1628">
      <c r="A1628" s="29">
        <v>42370.0</v>
      </c>
      <c r="B1628" t="s">
        <v>12</v>
      </c>
      <c r="C1628">
        <v>126699.0</v>
      </c>
      <c r="D1628" t="s">
        <v>91</v>
      </c>
      <c r="E1628" t="s">
        <v>243</v>
      </c>
      <c r="F1628" t="s">
        <v>243</v>
      </c>
      <c r="G1628" t="s">
        <v>235</v>
      </c>
      <c r="H1628" t="s">
        <v>235</v>
      </c>
      <c r="I1628">
        <v>2011.0</v>
      </c>
      <c r="J1628">
        <v>344100.0</v>
      </c>
      <c r="K1628">
        <v>72316.0</v>
      </c>
      <c r="L1628">
        <v>5.0</v>
      </c>
      <c r="M1628">
        <v>1.0</v>
      </c>
      <c r="N1628" t="s">
        <v>16</v>
      </c>
    </row>
    <row r="1629">
      <c r="A1629" s="29">
        <v>42370.0</v>
      </c>
      <c r="B1629" t="s">
        <v>186</v>
      </c>
      <c r="C1629" t="s">
        <v>1102</v>
      </c>
      <c r="D1629" t="s">
        <v>61</v>
      </c>
      <c r="E1629" t="s">
        <v>245</v>
      </c>
      <c r="F1629" t="s">
        <v>245</v>
      </c>
      <c r="G1629" t="s">
        <v>143</v>
      </c>
      <c r="H1629" t="s">
        <v>143</v>
      </c>
      <c r="I1629">
        <v>2011.0</v>
      </c>
      <c r="J1629">
        <v>344100.0</v>
      </c>
      <c r="K1629">
        <v>97787.0</v>
      </c>
      <c r="L1629">
        <v>4.0</v>
      </c>
      <c r="M1629">
        <v>1.0</v>
      </c>
      <c r="N1629" t="s">
        <v>16</v>
      </c>
    </row>
    <row r="1630">
      <c r="A1630" s="29">
        <v>42370.0</v>
      </c>
      <c r="B1630" t="s">
        <v>148</v>
      </c>
      <c r="C1630">
        <v>165.0</v>
      </c>
      <c r="D1630" t="s">
        <v>61</v>
      </c>
      <c r="E1630" t="s">
        <v>245</v>
      </c>
      <c r="F1630" t="s">
        <v>245</v>
      </c>
      <c r="G1630" t="s">
        <v>341</v>
      </c>
      <c r="H1630" t="s">
        <v>341</v>
      </c>
      <c r="I1630">
        <v>2010.0</v>
      </c>
      <c r="J1630">
        <v>344100.0</v>
      </c>
      <c r="K1630">
        <v>34606.43395</v>
      </c>
      <c r="L1630">
        <v>4.325804244</v>
      </c>
      <c r="M1630">
        <v>1.0</v>
      </c>
      <c r="N1630" t="s">
        <v>16</v>
      </c>
    </row>
    <row r="1631">
      <c r="A1631" s="29">
        <v>42370.0</v>
      </c>
      <c r="B1631" t="s">
        <v>116</v>
      </c>
      <c r="C1631" t="s">
        <v>1159</v>
      </c>
      <c r="D1631" t="s">
        <v>61</v>
      </c>
      <c r="E1631" t="s">
        <v>163</v>
      </c>
      <c r="F1631" t="s">
        <v>163</v>
      </c>
      <c r="G1631" t="s">
        <v>536</v>
      </c>
      <c r="H1631" t="s">
        <v>536</v>
      </c>
      <c r="I1631">
        <v>2009.0</v>
      </c>
      <c r="J1631">
        <v>344100.0</v>
      </c>
      <c r="K1631">
        <v>32362.0</v>
      </c>
      <c r="L1631">
        <v>6.515068493</v>
      </c>
      <c r="M1631">
        <v>2.0</v>
      </c>
      <c r="N1631" t="s">
        <v>16</v>
      </c>
    </row>
    <row r="1632">
      <c r="A1632" s="29">
        <v>42370.0</v>
      </c>
      <c r="B1632" t="s">
        <v>148</v>
      </c>
      <c r="C1632">
        <v>414.0</v>
      </c>
      <c r="D1632" t="s">
        <v>61</v>
      </c>
      <c r="E1632" t="s">
        <v>163</v>
      </c>
      <c r="F1632" t="s">
        <v>163</v>
      </c>
      <c r="G1632" t="s">
        <v>143</v>
      </c>
      <c r="H1632" t="s">
        <v>143</v>
      </c>
      <c r="I1632">
        <v>2008.0</v>
      </c>
      <c r="J1632">
        <v>344100.0</v>
      </c>
      <c r="K1632">
        <v>77831.62218</v>
      </c>
      <c r="L1632">
        <v>6.485968515</v>
      </c>
      <c r="M1632">
        <v>2.0</v>
      </c>
      <c r="N1632" t="s">
        <v>16</v>
      </c>
    </row>
    <row r="1633">
      <c r="A1633" s="29">
        <v>42370.0</v>
      </c>
      <c r="B1633" t="s">
        <v>116</v>
      </c>
      <c r="C1633" t="s">
        <v>1160</v>
      </c>
      <c r="D1633" t="s">
        <v>61</v>
      </c>
      <c r="E1633" t="s">
        <v>163</v>
      </c>
      <c r="F1633" t="s">
        <v>163</v>
      </c>
      <c r="G1633" t="s">
        <v>143</v>
      </c>
      <c r="H1633" t="s">
        <v>143</v>
      </c>
      <c r="I1633">
        <v>2007.0</v>
      </c>
      <c r="J1633">
        <v>344100.0</v>
      </c>
      <c r="K1633">
        <v>77151.0</v>
      </c>
      <c r="L1633">
        <v>8.553424658</v>
      </c>
      <c r="M1633">
        <v>2.0</v>
      </c>
      <c r="N1633" t="s">
        <v>16</v>
      </c>
    </row>
    <row r="1634">
      <c r="A1634" s="29">
        <v>42370.0</v>
      </c>
      <c r="B1634" t="s">
        <v>12</v>
      </c>
      <c r="C1634">
        <v>121714.0</v>
      </c>
      <c r="D1634" t="s">
        <v>61</v>
      </c>
      <c r="E1634" t="s">
        <v>240</v>
      </c>
      <c r="F1634" t="s">
        <v>240</v>
      </c>
      <c r="G1634" t="s">
        <v>147</v>
      </c>
      <c r="H1634" t="s">
        <v>147</v>
      </c>
      <c r="I1634">
        <v>2011.0</v>
      </c>
      <c r="J1634">
        <v>344100.0</v>
      </c>
      <c r="K1634">
        <v>73335.0</v>
      </c>
      <c r="L1634">
        <v>5.0</v>
      </c>
      <c r="M1634">
        <v>2.0</v>
      </c>
      <c r="N1634" t="s">
        <v>16</v>
      </c>
    </row>
    <row r="1635">
      <c r="A1635" s="29">
        <v>42370.0</v>
      </c>
      <c r="B1635" t="s">
        <v>148</v>
      </c>
      <c r="C1635">
        <v>148.0</v>
      </c>
      <c r="D1635" t="s">
        <v>61</v>
      </c>
      <c r="E1635" t="s">
        <v>881</v>
      </c>
      <c r="F1635" t="s">
        <v>881</v>
      </c>
      <c r="G1635" t="s">
        <v>203</v>
      </c>
      <c r="H1635" t="s">
        <v>203</v>
      </c>
      <c r="I1635">
        <v>2011.0</v>
      </c>
      <c r="J1635">
        <v>344100.0</v>
      </c>
      <c r="K1635">
        <v>31956.19438</v>
      </c>
      <c r="L1635">
        <v>3.994524298</v>
      </c>
      <c r="M1635">
        <v>1.0</v>
      </c>
      <c r="N1635" t="s">
        <v>16</v>
      </c>
    </row>
    <row r="1636">
      <c r="A1636" s="29">
        <v>42370.0</v>
      </c>
      <c r="B1636" t="s">
        <v>116</v>
      </c>
      <c r="C1636" t="s">
        <v>1161</v>
      </c>
      <c r="D1636" t="s">
        <v>61</v>
      </c>
      <c r="E1636" t="s">
        <v>881</v>
      </c>
      <c r="F1636" t="s">
        <v>881</v>
      </c>
      <c r="G1636" t="s">
        <v>203</v>
      </c>
      <c r="H1636" t="s">
        <v>203</v>
      </c>
      <c r="I1636">
        <v>2012.0</v>
      </c>
      <c r="J1636">
        <v>344100.0</v>
      </c>
      <c r="K1636">
        <v>28631.0</v>
      </c>
      <c r="L1636">
        <v>3.906849315</v>
      </c>
      <c r="M1636">
        <v>2.0</v>
      </c>
      <c r="N1636" t="s">
        <v>16</v>
      </c>
    </row>
    <row r="1637">
      <c r="A1637" s="29">
        <v>42370.0</v>
      </c>
      <c r="B1637" t="s">
        <v>116</v>
      </c>
      <c r="C1637" t="s">
        <v>1153</v>
      </c>
      <c r="D1637" t="s">
        <v>61</v>
      </c>
      <c r="E1637" t="s">
        <v>881</v>
      </c>
      <c r="F1637" t="s">
        <v>881</v>
      </c>
      <c r="G1637" t="s">
        <v>203</v>
      </c>
      <c r="H1637" t="s">
        <v>203</v>
      </c>
      <c r="I1637">
        <v>2011.0</v>
      </c>
      <c r="J1637">
        <v>344100.0</v>
      </c>
      <c r="K1637">
        <v>16652.0</v>
      </c>
      <c r="L1637">
        <v>4.42739726</v>
      </c>
      <c r="M1637">
        <v>2.0</v>
      </c>
      <c r="N1637" t="s">
        <v>16</v>
      </c>
    </row>
    <row r="1638">
      <c r="A1638" s="29">
        <v>42370.0</v>
      </c>
      <c r="B1638" t="s">
        <v>12</v>
      </c>
      <c r="C1638">
        <v>129910.0</v>
      </c>
      <c r="D1638" t="s">
        <v>61</v>
      </c>
      <c r="E1638" t="s">
        <v>914</v>
      </c>
      <c r="F1638" t="s">
        <v>881</v>
      </c>
      <c r="G1638" t="s">
        <v>203</v>
      </c>
      <c r="H1638" t="s">
        <v>203</v>
      </c>
      <c r="I1638">
        <v>2012.0</v>
      </c>
      <c r="J1638">
        <v>344100.0</v>
      </c>
      <c r="K1638">
        <v>23318.0</v>
      </c>
      <c r="L1638">
        <v>4.0</v>
      </c>
      <c r="M1638">
        <v>1.0</v>
      </c>
      <c r="N1638" t="s">
        <v>16</v>
      </c>
    </row>
    <row r="1639">
      <c r="A1639" s="29">
        <v>42370.0</v>
      </c>
      <c r="B1639" t="s">
        <v>12</v>
      </c>
      <c r="C1639" s="32" t="s">
        <v>1162</v>
      </c>
      <c r="D1639" t="s">
        <v>91</v>
      </c>
      <c r="E1639" t="s">
        <v>243</v>
      </c>
      <c r="F1639" t="s">
        <v>243</v>
      </c>
      <c r="G1639" t="s">
        <v>847</v>
      </c>
      <c r="H1639" t="s">
        <v>847</v>
      </c>
      <c r="I1639">
        <v>2009.0</v>
      </c>
      <c r="J1639">
        <v>344100.0</v>
      </c>
      <c r="K1639">
        <v>49833.0</v>
      </c>
      <c r="L1639">
        <v>7.0</v>
      </c>
      <c r="M1639">
        <v>1.0</v>
      </c>
      <c r="N1639" t="s">
        <v>16</v>
      </c>
    </row>
    <row r="1640">
      <c r="A1640" s="29">
        <v>42370.0</v>
      </c>
      <c r="B1640" t="s">
        <v>261</v>
      </c>
      <c r="C1640" t="s">
        <v>1163</v>
      </c>
      <c r="D1640" t="s">
        <v>61</v>
      </c>
      <c r="E1640" t="s">
        <v>163</v>
      </c>
      <c r="F1640" t="s">
        <v>163</v>
      </c>
      <c r="G1640" t="s">
        <v>147</v>
      </c>
      <c r="H1640" t="s">
        <v>147</v>
      </c>
      <c r="I1640">
        <v>2006.0</v>
      </c>
      <c r="J1640">
        <v>343956.24</v>
      </c>
      <c r="K1640">
        <v>1000.0</v>
      </c>
      <c r="L1640">
        <v>9.0</v>
      </c>
      <c r="M1640">
        <v>1.0</v>
      </c>
      <c r="N1640" t="s">
        <v>16</v>
      </c>
    </row>
    <row r="1641">
      <c r="A1641" s="29">
        <v>42370.0</v>
      </c>
      <c r="B1641" t="s">
        <v>261</v>
      </c>
      <c r="C1641" t="s">
        <v>1164</v>
      </c>
      <c r="D1641" t="s">
        <v>61</v>
      </c>
      <c r="E1641" t="s">
        <v>163</v>
      </c>
      <c r="F1641" t="s">
        <v>163</v>
      </c>
      <c r="G1641" t="s">
        <v>298</v>
      </c>
      <c r="H1641" t="s">
        <v>298</v>
      </c>
      <c r="I1641">
        <v>2008.0</v>
      </c>
      <c r="J1641">
        <v>343911.5568</v>
      </c>
      <c r="K1641">
        <v>50000.0</v>
      </c>
      <c r="L1641">
        <v>7.0</v>
      </c>
      <c r="M1641">
        <v>1.0</v>
      </c>
      <c r="N1641" t="s">
        <v>16</v>
      </c>
    </row>
    <row r="1642">
      <c r="A1642" s="29">
        <v>42370.0</v>
      </c>
      <c r="B1642" t="s">
        <v>261</v>
      </c>
      <c r="C1642" t="s">
        <v>1165</v>
      </c>
      <c r="D1642" t="s">
        <v>61</v>
      </c>
      <c r="E1642" t="s">
        <v>163</v>
      </c>
      <c r="F1642" t="s">
        <v>163</v>
      </c>
      <c r="G1642" t="s">
        <v>203</v>
      </c>
      <c r="H1642" t="s">
        <v>203</v>
      </c>
      <c r="I1642">
        <v>2013.0</v>
      </c>
      <c r="J1642">
        <v>343811.2021</v>
      </c>
      <c r="K1642">
        <v>140000.0</v>
      </c>
      <c r="L1642">
        <v>2.0</v>
      </c>
      <c r="M1642">
        <v>1.0</v>
      </c>
      <c r="N1642" t="s">
        <v>16</v>
      </c>
    </row>
    <row r="1643">
      <c r="A1643" s="29">
        <v>42370.0</v>
      </c>
      <c r="B1643" t="s">
        <v>261</v>
      </c>
      <c r="C1643" t="s">
        <v>1166</v>
      </c>
      <c r="D1643" t="s">
        <v>61</v>
      </c>
      <c r="E1643" t="s">
        <v>163</v>
      </c>
      <c r="F1643" t="s">
        <v>163</v>
      </c>
      <c r="G1643" t="s">
        <v>341</v>
      </c>
      <c r="H1643" t="s">
        <v>341</v>
      </c>
      <c r="I1643">
        <v>2013.0</v>
      </c>
      <c r="J1643">
        <v>343501.772</v>
      </c>
      <c r="K1643">
        <v>150000.0</v>
      </c>
      <c r="L1643">
        <v>2.0</v>
      </c>
      <c r="M1643">
        <v>1.0</v>
      </c>
      <c r="N1643" t="s">
        <v>16</v>
      </c>
    </row>
    <row r="1644">
      <c r="A1644" s="29">
        <v>42370.0</v>
      </c>
      <c r="B1644" t="s">
        <v>261</v>
      </c>
      <c r="C1644" t="s">
        <v>1167</v>
      </c>
      <c r="D1644" t="s">
        <v>61</v>
      </c>
      <c r="E1644" t="s">
        <v>163</v>
      </c>
      <c r="F1644" t="s">
        <v>163</v>
      </c>
      <c r="G1644" t="s">
        <v>203</v>
      </c>
      <c r="H1644" t="s">
        <v>203</v>
      </c>
      <c r="I1644">
        <v>2008.0</v>
      </c>
      <c r="J1644">
        <v>343128.0</v>
      </c>
      <c r="K1644">
        <v>10000.0</v>
      </c>
      <c r="L1644">
        <v>7.0</v>
      </c>
      <c r="M1644">
        <v>1.0</v>
      </c>
      <c r="N1644" t="s">
        <v>16</v>
      </c>
    </row>
    <row r="1645">
      <c r="A1645" s="29">
        <v>42370.0</v>
      </c>
      <c r="B1645" t="s">
        <v>261</v>
      </c>
      <c r="C1645" t="s">
        <v>1168</v>
      </c>
      <c r="D1645" t="s">
        <v>61</v>
      </c>
      <c r="E1645" t="s">
        <v>163</v>
      </c>
      <c r="F1645" t="s">
        <v>163</v>
      </c>
      <c r="G1645" t="s">
        <v>203</v>
      </c>
      <c r="H1645" t="s">
        <v>203</v>
      </c>
      <c r="I1645">
        <v>2012.0</v>
      </c>
      <c r="J1645">
        <v>343125.8417</v>
      </c>
      <c r="K1645">
        <v>120000.0</v>
      </c>
      <c r="L1645">
        <v>3.0</v>
      </c>
      <c r="M1645">
        <v>1.0</v>
      </c>
      <c r="N1645" t="s">
        <v>16</v>
      </c>
    </row>
    <row r="1646">
      <c r="A1646" s="29">
        <v>42370.0</v>
      </c>
      <c r="B1646" t="s">
        <v>261</v>
      </c>
      <c r="C1646" t="s">
        <v>1169</v>
      </c>
      <c r="D1646" t="s">
        <v>61</v>
      </c>
      <c r="E1646" t="s">
        <v>163</v>
      </c>
      <c r="F1646" t="s">
        <v>163</v>
      </c>
      <c r="G1646" t="s">
        <v>147</v>
      </c>
      <c r="H1646" t="s">
        <v>147</v>
      </c>
      <c r="I1646">
        <v>2008.0</v>
      </c>
      <c r="J1646">
        <v>343112.7649</v>
      </c>
      <c r="K1646">
        <v>70000.0</v>
      </c>
      <c r="L1646">
        <v>7.0</v>
      </c>
      <c r="M1646">
        <v>1.0</v>
      </c>
      <c r="N1646" t="s">
        <v>16</v>
      </c>
    </row>
    <row r="1647">
      <c r="A1647" s="29">
        <v>42370.0</v>
      </c>
      <c r="B1647" t="s">
        <v>261</v>
      </c>
      <c r="C1647" t="s">
        <v>1170</v>
      </c>
      <c r="D1647" t="s">
        <v>61</v>
      </c>
      <c r="E1647" t="s">
        <v>163</v>
      </c>
      <c r="F1647" t="s">
        <v>163</v>
      </c>
      <c r="G1647" t="s">
        <v>147</v>
      </c>
      <c r="H1647" t="s">
        <v>147</v>
      </c>
      <c r="I1647">
        <v>2007.0</v>
      </c>
      <c r="J1647">
        <v>342908.8992</v>
      </c>
      <c r="K1647">
        <v>40000.0</v>
      </c>
      <c r="L1647">
        <v>8.0</v>
      </c>
      <c r="M1647">
        <v>1.0</v>
      </c>
      <c r="N1647" t="s">
        <v>16</v>
      </c>
    </row>
    <row r="1648">
      <c r="A1648" s="29">
        <v>42370.0</v>
      </c>
      <c r="B1648" t="s">
        <v>261</v>
      </c>
      <c r="C1648" t="s">
        <v>1171</v>
      </c>
      <c r="D1648" t="s">
        <v>61</v>
      </c>
      <c r="E1648" t="s">
        <v>163</v>
      </c>
      <c r="F1648" t="s">
        <v>163</v>
      </c>
      <c r="G1648" t="s">
        <v>341</v>
      </c>
      <c r="H1648" t="s">
        <v>341</v>
      </c>
      <c r="I1648">
        <v>2012.0</v>
      </c>
      <c r="J1648">
        <v>342817.0284</v>
      </c>
      <c r="K1648">
        <v>130000.0</v>
      </c>
      <c r="L1648">
        <v>3.0</v>
      </c>
      <c r="M1648">
        <v>1.0</v>
      </c>
      <c r="N1648" t="s">
        <v>16</v>
      </c>
    </row>
    <row r="1649">
      <c r="A1649" s="29">
        <v>42370.0</v>
      </c>
      <c r="B1649" t="s">
        <v>186</v>
      </c>
      <c r="C1649" t="s">
        <v>1032</v>
      </c>
      <c r="D1649" t="s">
        <v>61</v>
      </c>
      <c r="E1649" t="s">
        <v>652</v>
      </c>
      <c r="F1649" t="s">
        <v>652</v>
      </c>
      <c r="G1649" t="s">
        <v>1033</v>
      </c>
      <c r="H1649" t="s">
        <v>1033</v>
      </c>
      <c r="I1649">
        <v>2012.0</v>
      </c>
      <c r="J1649">
        <v>342000.0</v>
      </c>
      <c r="K1649">
        <v>11775.0</v>
      </c>
      <c r="L1649">
        <v>3.0</v>
      </c>
      <c r="M1649">
        <v>1.0</v>
      </c>
      <c r="N1649" t="s">
        <v>16</v>
      </c>
    </row>
    <row r="1650">
      <c r="A1650" s="29">
        <v>42370.0</v>
      </c>
      <c r="B1650" t="s">
        <v>148</v>
      </c>
      <c r="C1650">
        <v>307.0</v>
      </c>
      <c r="D1650" t="s">
        <v>61</v>
      </c>
      <c r="E1650" t="s">
        <v>163</v>
      </c>
      <c r="F1650" t="s">
        <v>163</v>
      </c>
      <c r="G1650" t="s">
        <v>203</v>
      </c>
      <c r="H1650" t="s">
        <v>203</v>
      </c>
      <c r="I1650">
        <v>2009.0</v>
      </c>
      <c r="J1650">
        <v>341880.0</v>
      </c>
      <c r="K1650">
        <v>43827.5154</v>
      </c>
      <c r="L1650">
        <v>5.478439425</v>
      </c>
      <c r="M1650">
        <v>2.0</v>
      </c>
      <c r="N1650" t="s">
        <v>16</v>
      </c>
    </row>
    <row r="1651">
      <c r="A1651" s="29">
        <v>42370.0</v>
      </c>
      <c r="B1651" t="s">
        <v>261</v>
      </c>
      <c r="C1651" t="s">
        <v>1172</v>
      </c>
      <c r="D1651" t="s">
        <v>61</v>
      </c>
      <c r="E1651" t="s">
        <v>163</v>
      </c>
      <c r="F1651" t="s">
        <v>163</v>
      </c>
      <c r="G1651" t="s">
        <v>536</v>
      </c>
      <c r="H1651" t="s">
        <v>536</v>
      </c>
      <c r="I1651">
        <v>2010.0</v>
      </c>
      <c r="J1651">
        <v>341700.0</v>
      </c>
      <c r="K1651">
        <v>10000.0</v>
      </c>
      <c r="L1651">
        <v>5.0</v>
      </c>
      <c r="M1651">
        <v>1.0</v>
      </c>
      <c r="N1651" t="s">
        <v>16</v>
      </c>
    </row>
    <row r="1652">
      <c r="A1652" s="29">
        <v>42370.0</v>
      </c>
      <c r="B1652" t="s">
        <v>261</v>
      </c>
      <c r="C1652" t="s">
        <v>1173</v>
      </c>
      <c r="D1652" t="s">
        <v>61</v>
      </c>
      <c r="E1652" t="s">
        <v>163</v>
      </c>
      <c r="F1652" t="s">
        <v>163</v>
      </c>
      <c r="G1652" t="s">
        <v>341</v>
      </c>
      <c r="H1652" t="s">
        <v>341</v>
      </c>
      <c r="I1652">
        <v>2009.0</v>
      </c>
      <c r="J1652">
        <v>341634.098</v>
      </c>
      <c r="K1652">
        <v>60000.0</v>
      </c>
      <c r="L1652">
        <v>6.0</v>
      </c>
      <c r="M1652">
        <v>1.0</v>
      </c>
      <c r="N1652" t="s">
        <v>16</v>
      </c>
    </row>
    <row r="1653">
      <c r="A1653" s="29">
        <v>42370.0</v>
      </c>
      <c r="B1653" t="s">
        <v>261</v>
      </c>
      <c r="C1653" t="s">
        <v>1174</v>
      </c>
      <c r="D1653" t="s">
        <v>61</v>
      </c>
      <c r="E1653" t="s">
        <v>163</v>
      </c>
      <c r="F1653" t="s">
        <v>163</v>
      </c>
      <c r="G1653" t="s">
        <v>203</v>
      </c>
      <c r="H1653" t="s">
        <v>203</v>
      </c>
      <c r="I1653">
        <v>2011.0</v>
      </c>
      <c r="J1653">
        <v>340997.9199</v>
      </c>
      <c r="K1653" s="33">
        <v>100000.0</v>
      </c>
      <c r="L1653">
        <v>4.0</v>
      </c>
      <c r="M1653">
        <v>1.0</v>
      </c>
      <c r="N1653" t="s">
        <v>16</v>
      </c>
    </row>
    <row r="1654">
      <c r="A1654" s="29">
        <v>42370.0</v>
      </c>
      <c r="B1654" t="s">
        <v>186</v>
      </c>
      <c r="C1654" t="s">
        <v>1175</v>
      </c>
      <c r="D1654" t="s">
        <v>61</v>
      </c>
      <c r="E1654" t="s">
        <v>652</v>
      </c>
      <c r="F1654" t="s">
        <v>652</v>
      </c>
      <c r="G1654" t="s">
        <v>1033</v>
      </c>
      <c r="H1654" t="s">
        <v>1033</v>
      </c>
      <c r="I1654">
        <v>2013.0</v>
      </c>
      <c r="J1654">
        <v>340770.0</v>
      </c>
      <c r="K1654">
        <v>34020.0</v>
      </c>
      <c r="L1654">
        <v>2.0</v>
      </c>
      <c r="M1654">
        <v>2.0</v>
      </c>
      <c r="N1654" t="s">
        <v>16</v>
      </c>
    </row>
    <row r="1655">
      <c r="A1655" s="29">
        <v>42370.0</v>
      </c>
      <c r="B1655" t="s">
        <v>261</v>
      </c>
      <c r="C1655" t="s">
        <v>1176</v>
      </c>
      <c r="D1655" t="s">
        <v>61</v>
      </c>
      <c r="E1655" t="s">
        <v>163</v>
      </c>
      <c r="F1655" t="s">
        <v>163</v>
      </c>
      <c r="G1655" t="s">
        <v>341</v>
      </c>
      <c r="H1655" t="s">
        <v>341</v>
      </c>
      <c r="I1655">
        <v>2011.0</v>
      </c>
      <c r="J1655">
        <v>340691.0218</v>
      </c>
      <c r="K1655">
        <v>110000.0</v>
      </c>
      <c r="L1655">
        <v>4.0</v>
      </c>
      <c r="M1655">
        <v>1.0</v>
      </c>
      <c r="N1655" t="s">
        <v>16</v>
      </c>
    </row>
    <row r="1656">
      <c r="A1656" s="29">
        <v>42370.0</v>
      </c>
      <c r="B1656" t="s">
        <v>261</v>
      </c>
      <c r="C1656" t="s">
        <v>1177</v>
      </c>
      <c r="D1656" t="s">
        <v>61</v>
      </c>
      <c r="E1656" t="s">
        <v>163</v>
      </c>
      <c r="F1656" t="s">
        <v>163</v>
      </c>
      <c r="G1656" t="s">
        <v>147</v>
      </c>
      <c r="H1656" t="s">
        <v>147</v>
      </c>
      <c r="I1656">
        <v>2010.0</v>
      </c>
      <c r="J1656">
        <v>340363.0102</v>
      </c>
      <c r="K1656">
        <v>120000.0</v>
      </c>
      <c r="L1656">
        <v>5.0</v>
      </c>
      <c r="M1656">
        <v>1.0</v>
      </c>
      <c r="N1656" t="s">
        <v>16</v>
      </c>
    </row>
    <row r="1657">
      <c r="A1657" s="29">
        <v>42370.0</v>
      </c>
      <c r="B1657" t="s">
        <v>261</v>
      </c>
      <c r="C1657" t="s">
        <v>1178</v>
      </c>
      <c r="D1657" t="s">
        <v>61</v>
      </c>
      <c r="E1657" t="s">
        <v>163</v>
      </c>
      <c r="F1657" t="s">
        <v>163</v>
      </c>
      <c r="G1657" t="s">
        <v>298</v>
      </c>
      <c r="H1657" t="s">
        <v>298</v>
      </c>
      <c r="I1657">
        <v>2007.0</v>
      </c>
      <c r="J1657">
        <v>340200.0</v>
      </c>
      <c r="K1657">
        <v>20000.0</v>
      </c>
      <c r="L1657">
        <v>8.0</v>
      </c>
      <c r="M1657">
        <v>1.0</v>
      </c>
      <c r="N1657" t="s">
        <v>16</v>
      </c>
    </row>
    <row r="1658">
      <c r="A1658" s="29">
        <v>42370.0</v>
      </c>
      <c r="B1658" t="s">
        <v>261</v>
      </c>
      <c r="C1658" t="s">
        <v>1179</v>
      </c>
      <c r="D1658" t="s">
        <v>61</v>
      </c>
      <c r="E1658" t="s">
        <v>163</v>
      </c>
      <c r="F1658" t="s">
        <v>163</v>
      </c>
      <c r="G1658" t="s">
        <v>298</v>
      </c>
      <c r="H1658" t="s">
        <v>298</v>
      </c>
      <c r="I1658">
        <v>2012.0</v>
      </c>
      <c r="J1658">
        <v>340158.3888</v>
      </c>
      <c r="K1658">
        <v>150000.0</v>
      </c>
      <c r="L1658">
        <v>3.0</v>
      </c>
      <c r="M1658">
        <v>1.0</v>
      </c>
      <c r="N1658" t="s">
        <v>16</v>
      </c>
    </row>
    <row r="1659">
      <c r="A1659" s="29">
        <v>42370.0</v>
      </c>
      <c r="B1659" t="s">
        <v>116</v>
      </c>
      <c r="C1659" t="s">
        <v>1180</v>
      </c>
      <c r="D1659" t="s">
        <v>61</v>
      </c>
      <c r="E1659" t="s">
        <v>245</v>
      </c>
      <c r="F1659" t="s">
        <v>245</v>
      </c>
      <c r="G1659" t="s">
        <v>289</v>
      </c>
      <c r="H1659" t="s">
        <v>289</v>
      </c>
      <c r="I1659">
        <v>2009.0</v>
      </c>
      <c r="J1659">
        <v>340000.0</v>
      </c>
      <c r="K1659">
        <v>44863.0</v>
      </c>
      <c r="L1659">
        <v>6.506849315</v>
      </c>
      <c r="M1659">
        <v>2.0</v>
      </c>
      <c r="N1659" t="s">
        <v>16</v>
      </c>
    </row>
    <row r="1660">
      <c r="A1660" s="29">
        <v>42370.0</v>
      </c>
      <c r="B1660" t="s">
        <v>148</v>
      </c>
      <c r="C1660">
        <v>354.0</v>
      </c>
      <c r="D1660" t="s">
        <v>61</v>
      </c>
      <c r="E1660" t="s">
        <v>245</v>
      </c>
      <c r="F1660" t="s">
        <v>245</v>
      </c>
      <c r="G1660" t="s">
        <v>341</v>
      </c>
      <c r="H1660" t="s">
        <v>341</v>
      </c>
      <c r="I1660">
        <v>2009.0</v>
      </c>
      <c r="J1660">
        <v>340000.0</v>
      </c>
      <c r="K1660">
        <v>46850.10267</v>
      </c>
      <c r="L1660">
        <v>5.856262834</v>
      </c>
      <c r="M1660">
        <v>2.0</v>
      </c>
      <c r="N1660" t="s">
        <v>16</v>
      </c>
    </row>
    <row r="1661">
      <c r="A1661" s="29">
        <v>42370.0</v>
      </c>
      <c r="B1661" t="s">
        <v>116</v>
      </c>
      <c r="C1661" t="s">
        <v>1029</v>
      </c>
      <c r="D1661" t="s">
        <v>61</v>
      </c>
      <c r="E1661" t="s">
        <v>245</v>
      </c>
      <c r="F1661" t="s">
        <v>245</v>
      </c>
      <c r="G1661" t="s">
        <v>341</v>
      </c>
      <c r="H1661" t="s">
        <v>341</v>
      </c>
      <c r="I1661">
        <v>2010.0</v>
      </c>
      <c r="J1661">
        <v>340000.0</v>
      </c>
      <c r="K1661">
        <v>22010.0</v>
      </c>
      <c r="L1661">
        <v>5.684931507</v>
      </c>
      <c r="M1661">
        <v>2.0</v>
      </c>
      <c r="N1661" t="s">
        <v>16</v>
      </c>
    </row>
    <row r="1662">
      <c r="A1662" s="29">
        <v>42370.0</v>
      </c>
      <c r="B1662" t="s">
        <v>116</v>
      </c>
      <c r="C1662" t="s">
        <v>1159</v>
      </c>
      <c r="D1662" t="s">
        <v>61</v>
      </c>
      <c r="E1662" t="s">
        <v>163</v>
      </c>
      <c r="F1662" t="s">
        <v>163</v>
      </c>
      <c r="G1662" t="s">
        <v>536</v>
      </c>
      <c r="H1662" t="s">
        <v>536</v>
      </c>
      <c r="I1662">
        <v>2009.0</v>
      </c>
      <c r="J1662">
        <v>340000.0</v>
      </c>
      <c r="K1662">
        <v>32362.0</v>
      </c>
      <c r="L1662">
        <v>6.515068493</v>
      </c>
      <c r="M1662">
        <v>2.0</v>
      </c>
      <c r="N1662" t="s">
        <v>16</v>
      </c>
    </row>
    <row r="1663">
      <c r="A1663" s="29">
        <v>42370.0</v>
      </c>
      <c r="B1663" t="s">
        <v>186</v>
      </c>
      <c r="C1663" t="s">
        <v>1064</v>
      </c>
      <c r="D1663" t="s">
        <v>61</v>
      </c>
      <c r="E1663" t="s">
        <v>202</v>
      </c>
      <c r="F1663" t="s">
        <v>202</v>
      </c>
      <c r="G1663" t="s">
        <v>143</v>
      </c>
      <c r="H1663" t="s">
        <v>143</v>
      </c>
      <c r="I1663">
        <v>2008.0</v>
      </c>
      <c r="J1663">
        <v>340000.0</v>
      </c>
      <c r="K1663">
        <v>50480.0</v>
      </c>
      <c r="L1663">
        <v>7.0</v>
      </c>
      <c r="M1663">
        <v>1.0</v>
      </c>
      <c r="N1663" t="s">
        <v>16</v>
      </c>
    </row>
    <row r="1664">
      <c r="A1664" s="29">
        <v>42370.0</v>
      </c>
      <c r="B1664" t="s">
        <v>116</v>
      </c>
      <c r="C1664" t="s">
        <v>1181</v>
      </c>
      <c r="D1664" t="s">
        <v>61</v>
      </c>
      <c r="E1664" t="s">
        <v>163</v>
      </c>
      <c r="F1664" t="s">
        <v>163</v>
      </c>
      <c r="G1664" t="s">
        <v>203</v>
      </c>
      <c r="H1664" t="s">
        <v>203</v>
      </c>
      <c r="I1664">
        <v>2008.0</v>
      </c>
      <c r="J1664">
        <v>340000.0</v>
      </c>
      <c r="K1664">
        <v>93469.0</v>
      </c>
      <c r="L1664">
        <v>7.64109589</v>
      </c>
      <c r="M1664">
        <v>2.0</v>
      </c>
      <c r="N1664" t="s">
        <v>16</v>
      </c>
    </row>
    <row r="1665">
      <c r="A1665" s="29">
        <v>42370.0</v>
      </c>
      <c r="B1665" t="s">
        <v>116</v>
      </c>
      <c r="C1665" t="s">
        <v>1182</v>
      </c>
      <c r="D1665" t="s">
        <v>61</v>
      </c>
      <c r="E1665" t="s">
        <v>163</v>
      </c>
      <c r="F1665" t="s">
        <v>163</v>
      </c>
      <c r="G1665" t="s">
        <v>203</v>
      </c>
      <c r="H1665" t="s">
        <v>203</v>
      </c>
      <c r="I1665">
        <v>2008.0</v>
      </c>
      <c r="J1665">
        <v>340000.0</v>
      </c>
      <c r="K1665">
        <v>47155.0</v>
      </c>
      <c r="L1665">
        <v>7.646575342</v>
      </c>
      <c r="M1665">
        <v>2.0</v>
      </c>
      <c r="N1665" t="s">
        <v>16</v>
      </c>
    </row>
    <row r="1666">
      <c r="A1666" s="29">
        <v>42370.0</v>
      </c>
      <c r="B1666" t="s">
        <v>148</v>
      </c>
      <c r="C1666">
        <v>332.0</v>
      </c>
      <c r="D1666" t="s">
        <v>61</v>
      </c>
      <c r="E1666" t="s">
        <v>240</v>
      </c>
      <c r="F1666" t="s">
        <v>240</v>
      </c>
      <c r="G1666" t="s">
        <v>203</v>
      </c>
      <c r="H1666" t="s">
        <v>203</v>
      </c>
      <c r="I1666">
        <v>2009.0</v>
      </c>
      <c r="J1666">
        <v>340000.0</v>
      </c>
      <c r="K1666">
        <v>45623.54552</v>
      </c>
      <c r="L1666">
        <v>5.70294319</v>
      </c>
      <c r="M1666">
        <v>2.0</v>
      </c>
      <c r="N1666" t="s">
        <v>16</v>
      </c>
    </row>
    <row r="1667">
      <c r="A1667" s="29">
        <v>42370.0</v>
      </c>
      <c r="B1667" t="s">
        <v>20</v>
      </c>
      <c r="C1667">
        <v>19821.0</v>
      </c>
      <c r="D1667" t="s">
        <v>32</v>
      </c>
      <c r="E1667" t="s">
        <v>59</v>
      </c>
      <c r="F1667" t="s">
        <v>59</v>
      </c>
      <c r="G1667" t="s">
        <v>747</v>
      </c>
      <c r="H1667" t="s">
        <v>747</v>
      </c>
      <c r="I1667">
        <v>2009.0</v>
      </c>
      <c r="J1667">
        <v>340000.0</v>
      </c>
      <c r="K1667">
        <v>87892.0</v>
      </c>
      <c r="L1667">
        <v>6.0</v>
      </c>
      <c r="M1667">
        <v>1.0</v>
      </c>
      <c r="N1667" t="s">
        <v>24</v>
      </c>
    </row>
    <row r="1668">
      <c r="A1668" s="29">
        <v>42370.0</v>
      </c>
      <c r="B1668" t="s">
        <v>20</v>
      </c>
      <c r="C1668">
        <v>102855.0</v>
      </c>
      <c r="D1668" t="s">
        <v>61</v>
      </c>
      <c r="E1668" t="s">
        <v>202</v>
      </c>
      <c r="F1668" t="s">
        <v>202</v>
      </c>
      <c r="G1668" t="s">
        <v>1183</v>
      </c>
      <c r="H1668" t="s">
        <v>1183</v>
      </c>
      <c r="I1668">
        <v>2011.0</v>
      </c>
      <c r="J1668">
        <v>340000.0</v>
      </c>
      <c r="K1668">
        <v>105636.0</v>
      </c>
      <c r="L1668">
        <v>5.0</v>
      </c>
      <c r="M1668">
        <v>1.0</v>
      </c>
      <c r="N1668" t="s">
        <v>16</v>
      </c>
    </row>
    <row r="1669">
      <c r="A1669" s="29">
        <v>42370.0</v>
      </c>
      <c r="B1669" t="s">
        <v>116</v>
      </c>
      <c r="C1669" t="s">
        <v>1184</v>
      </c>
      <c r="D1669" t="s">
        <v>61</v>
      </c>
      <c r="E1669" t="s">
        <v>163</v>
      </c>
      <c r="F1669" t="s">
        <v>163</v>
      </c>
      <c r="G1669" t="s">
        <v>203</v>
      </c>
      <c r="H1669" t="s">
        <v>203</v>
      </c>
      <c r="I1669">
        <v>2008.0</v>
      </c>
      <c r="J1669">
        <v>339660.0</v>
      </c>
      <c r="K1669">
        <v>64181.0</v>
      </c>
      <c r="L1669">
        <v>7.468493151</v>
      </c>
      <c r="M1669">
        <v>2.0</v>
      </c>
      <c r="N1669" t="s">
        <v>16</v>
      </c>
    </row>
    <row r="1670">
      <c r="A1670" s="29">
        <v>42370.0</v>
      </c>
      <c r="B1670" t="s">
        <v>261</v>
      </c>
      <c r="C1670" t="s">
        <v>1185</v>
      </c>
      <c r="D1670" t="s">
        <v>61</v>
      </c>
      <c r="E1670" t="s">
        <v>163</v>
      </c>
      <c r="F1670" t="s">
        <v>163</v>
      </c>
      <c r="G1670" t="s">
        <v>341</v>
      </c>
      <c r="H1670" t="s">
        <v>341</v>
      </c>
      <c r="I1670">
        <v>2008.0</v>
      </c>
      <c r="J1670">
        <v>339562.16</v>
      </c>
      <c r="K1670">
        <v>30000.0</v>
      </c>
      <c r="L1670">
        <v>7.0</v>
      </c>
      <c r="M1670">
        <v>1.0</v>
      </c>
      <c r="N1670" t="s">
        <v>16</v>
      </c>
    </row>
    <row r="1671">
      <c r="A1671" s="29">
        <v>42370.0</v>
      </c>
      <c r="B1671" t="s">
        <v>261</v>
      </c>
      <c r="C1671" t="s">
        <v>1186</v>
      </c>
      <c r="D1671" t="s">
        <v>61</v>
      </c>
      <c r="E1671" t="s">
        <v>163</v>
      </c>
      <c r="F1671" t="s">
        <v>163</v>
      </c>
      <c r="G1671" t="s">
        <v>536</v>
      </c>
      <c r="H1671" t="s">
        <v>536</v>
      </c>
      <c r="I1671">
        <v>2015.0</v>
      </c>
      <c r="J1671">
        <v>339092.2307</v>
      </c>
      <c r="K1671">
        <v>130000.0</v>
      </c>
      <c r="L1671">
        <v>0.0</v>
      </c>
      <c r="M1671">
        <v>1.0</v>
      </c>
      <c r="N1671" t="s">
        <v>16</v>
      </c>
    </row>
    <row r="1672">
      <c r="A1672" s="29">
        <v>42370.0</v>
      </c>
      <c r="B1672" t="s">
        <v>186</v>
      </c>
      <c r="C1672" t="s">
        <v>1050</v>
      </c>
      <c r="D1672" t="s">
        <v>61</v>
      </c>
      <c r="E1672" t="s">
        <v>245</v>
      </c>
      <c r="F1672" t="s">
        <v>245</v>
      </c>
      <c r="G1672" t="s">
        <v>143</v>
      </c>
      <c r="H1672" t="s">
        <v>143</v>
      </c>
      <c r="I1672">
        <v>2011.0</v>
      </c>
      <c r="J1672">
        <v>339000.0</v>
      </c>
      <c r="K1672">
        <v>65268.0</v>
      </c>
      <c r="L1672">
        <v>4.0</v>
      </c>
      <c r="M1672">
        <v>2.0</v>
      </c>
      <c r="N1672" t="s">
        <v>16</v>
      </c>
    </row>
    <row r="1673">
      <c r="A1673" s="29">
        <v>42370.0</v>
      </c>
      <c r="B1673" t="s">
        <v>261</v>
      </c>
      <c r="C1673" t="s">
        <v>1187</v>
      </c>
      <c r="D1673" t="s">
        <v>61</v>
      </c>
      <c r="E1673" t="s">
        <v>163</v>
      </c>
      <c r="F1673" t="s">
        <v>163</v>
      </c>
      <c r="G1673" t="s">
        <v>298</v>
      </c>
      <c r="H1673" t="s">
        <v>298</v>
      </c>
      <c r="I1673">
        <v>2009.0</v>
      </c>
      <c r="J1673">
        <v>338984.6324</v>
      </c>
      <c r="K1673">
        <v>80000.0</v>
      </c>
      <c r="L1673">
        <v>6.0</v>
      </c>
      <c r="M1673">
        <v>1.0</v>
      </c>
      <c r="N1673" t="s">
        <v>16</v>
      </c>
    </row>
    <row r="1674">
      <c r="A1674" s="29">
        <v>42370.0</v>
      </c>
      <c r="B1674" t="s">
        <v>261</v>
      </c>
      <c r="C1674" t="s">
        <v>1188</v>
      </c>
      <c r="D1674" t="s">
        <v>61</v>
      </c>
      <c r="E1674" t="s">
        <v>163</v>
      </c>
      <c r="F1674" t="s">
        <v>163</v>
      </c>
      <c r="G1674" t="s">
        <v>536</v>
      </c>
      <c r="H1674" t="s">
        <v>536</v>
      </c>
      <c r="I1674">
        <v>2011.0</v>
      </c>
      <c r="J1674">
        <v>338829.12</v>
      </c>
      <c r="K1674">
        <v>50000.0</v>
      </c>
      <c r="L1674">
        <v>4.0</v>
      </c>
      <c r="M1674">
        <v>1.0</v>
      </c>
      <c r="N1674" t="s">
        <v>16</v>
      </c>
    </row>
    <row r="1675">
      <c r="A1675" s="29">
        <v>42370.0</v>
      </c>
      <c r="B1675" t="s">
        <v>116</v>
      </c>
      <c r="C1675" t="s">
        <v>1189</v>
      </c>
      <c r="D1675" t="s">
        <v>61</v>
      </c>
      <c r="E1675" t="s">
        <v>960</v>
      </c>
      <c r="F1675" t="s">
        <v>960</v>
      </c>
      <c r="G1675" t="s">
        <v>203</v>
      </c>
      <c r="H1675" t="s">
        <v>203</v>
      </c>
      <c r="I1675">
        <v>2014.0</v>
      </c>
      <c r="J1675">
        <v>338550.0</v>
      </c>
      <c r="K1675">
        <v>17820.0</v>
      </c>
      <c r="L1675">
        <v>1.857534247</v>
      </c>
      <c r="M1675">
        <v>2.0</v>
      </c>
      <c r="N1675" t="s">
        <v>16</v>
      </c>
    </row>
    <row r="1676">
      <c r="A1676" s="29">
        <v>42370.0</v>
      </c>
      <c r="B1676" t="s">
        <v>116</v>
      </c>
      <c r="C1676" t="s">
        <v>1190</v>
      </c>
      <c r="D1676" t="s">
        <v>61</v>
      </c>
      <c r="E1676" t="s">
        <v>960</v>
      </c>
      <c r="F1676" t="s">
        <v>960</v>
      </c>
      <c r="G1676" t="s">
        <v>203</v>
      </c>
      <c r="H1676" t="s">
        <v>203</v>
      </c>
      <c r="I1676">
        <v>2012.0</v>
      </c>
      <c r="J1676">
        <v>338550.0</v>
      </c>
      <c r="K1676">
        <v>6121.0</v>
      </c>
      <c r="L1676">
        <v>3.580821918</v>
      </c>
      <c r="M1676">
        <v>2.0</v>
      </c>
      <c r="N1676" t="s">
        <v>16</v>
      </c>
    </row>
    <row r="1677">
      <c r="A1677" s="29">
        <v>42370.0</v>
      </c>
      <c r="B1677" t="s">
        <v>148</v>
      </c>
      <c r="C1677">
        <v>353.0</v>
      </c>
      <c r="D1677" t="s">
        <v>61</v>
      </c>
      <c r="E1677" t="s">
        <v>245</v>
      </c>
      <c r="F1677" t="s">
        <v>245</v>
      </c>
      <c r="G1677" t="s">
        <v>341</v>
      </c>
      <c r="H1677" t="s">
        <v>341</v>
      </c>
      <c r="I1677">
        <v>2009.0</v>
      </c>
      <c r="J1677">
        <v>338550.0</v>
      </c>
      <c r="K1677">
        <v>46850.10267</v>
      </c>
      <c r="L1677">
        <v>5.856262834</v>
      </c>
      <c r="M1677">
        <v>2.0</v>
      </c>
      <c r="N1677" t="s">
        <v>16</v>
      </c>
    </row>
    <row r="1678">
      <c r="A1678" s="29">
        <v>42370.0</v>
      </c>
      <c r="B1678" t="s">
        <v>116</v>
      </c>
      <c r="C1678" t="s">
        <v>1191</v>
      </c>
      <c r="D1678" t="s">
        <v>61</v>
      </c>
      <c r="E1678" t="s">
        <v>163</v>
      </c>
      <c r="F1678" t="s">
        <v>163</v>
      </c>
      <c r="G1678" t="s">
        <v>143</v>
      </c>
      <c r="H1678" t="s">
        <v>143</v>
      </c>
      <c r="I1678">
        <v>2010.0</v>
      </c>
      <c r="J1678">
        <v>338550.0</v>
      </c>
      <c r="K1678">
        <v>195776.0</v>
      </c>
      <c r="L1678">
        <v>5.794520548</v>
      </c>
      <c r="M1678">
        <v>2.0</v>
      </c>
      <c r="N1678" t="s">
        <v>16</v>
      </c>
    </row>
    <row r="1679">
      <c r="A1679" s="29">
        <v>42370.0</v>
      </c>
      <c r="B1679" t="s">
        <v>148</v>
      </c>
      <c r="C1679">
        <v>443.0</v>
      </c>
      <c r="D1679" t="s">
        <v>61</v>
      </c>
      <c r="E1679" t="s">
        <v>163</v>
      </c>
      <c r="F1679" t="s">
        <v>163</v>
      </c>
      <c r="G1679" t="s">
        <v>203</v>
      </c>
      <c r="H1679" t="s">
        <v>203</v>
      </c>
      <c r="I1679">
        <v>2008.0</v>
      </c>
      <c r="J1679">
        <v>338550.0</v>
      </c>
      <c r="K1679">
        <v>54187.54278</v>
      </c>
      <c r="L1679">
        <v>6.773442847</v>
      </c>
      <c r="M1679">
        <v>2.0</v>
      </c>
      <c r="N1679" t="s">
        <v>16</v>
      </c>
    </row>
    <row r="1680">
      <c r="A1680" s="29">
        <v>42370.0</v>
      </c>
      <c r="B1680" t="s">
        <v>116</v>
      </c>
      <c r="C1680" t="s">
        <v>1152</v>
      </c>
      <c r="D1680" t="s">
        <v>61</v>
      </c>
      <c r="E1680" t="s">
        <v>163</v>
      </c>
      <c r="F1680" t="s">
        <v>163</v>
      </c>
      <c r="G1680" t="s">
        <v>203</v>
      </c>
      <c r="H1680" t="s">
        <v>203</v>
      </c>
      <c r="I1680">
        <v>2008.0</v>
      </c>
      <c r="J1680">
        <v>338550.0</v>
      </c>
      <c r="K1680">
        <v>54110.0</v>
      </c>
      <c r="L1680">
        <v>7.78630137</v>
      </c>
      <c r="M1680">
        <v>2.0</v>
      </c>
      <c r="N1680" t="s">
        <v>16</v>
      </c>
    </row>
    <row r="1681">
      <c r="A1681" s="29">
        <v>42370.0</v>
      </c>
      <c r="B1681" t="s">
        <v>116</v>
      </c>
      <c r="C1681" t="s">
        <v>1192</v>
      </c>
      <c r="D1681" t="s">
        <v>61</v>
      </c>
      <c r="E1681" t="s">
        <v>145</v>
      </c>
      <c r="F1681" t="s">
        <v>145</v>
      </c>
      <c r="G1681" t="s">
        <v>536</v>
      </c>
      <c r="H1681" t="s">
        <v>536</v>
      </c>
      <c r="I1681">
        <v>2009.0</v>
      </c>
      <c r="J1681">
        <v>338550.0</v>
      </c>
      <c r="K1681">
        <v>112610.0</v>
      </c>
      <c r="L1681">
        <v>6.920547945</v>
      </c>
      <c r="M1681">
        <v>2.0</v>
      </c>
      <c r="N1681" t="s">
        <v>16</v>
      </c>
    </row>
    <row r="1682">
      <c r="A1682" s="29">
        <v>42370.0</v>
      </c>
      <c r="B1682" t="s">
        <v>148</v>
      </c>
      <c r="C1682">
        <v>331.0</v>
      </c>
      <c r="D1682" t="s">
        <v>61</v>
      </c>
      <c r="E1682" t="s">
        <v>240</v>
      </c>
      <c r="F1682" t="s">
        <v>240</v>
      </c>
      <c r="G1682" t="s">
        <v>203</v>
      </c>
      <c r="H1682" t="s">
        <v>203</v>
      </c>
      <c r="I1682">
        <v>2009.0</v>
      </c>
      <c r="J1682">
        <v>338550.0</v>
      </c>
      <c r="K1682">
        <v>45623.54552</v>
      </c>
      <c r="L1682">
        <v>5.70294319</v>
      </c>
      <c r="M1682">
        <v>2.0</v>
      </c>
      <c r="N1682" t="s">
        <v>16</v>
      </c>
    </row>
    <row r="1683">
      <c r="A1683" s="29">
        <v>42370.0</v>
      </c>
      <c r="B1683" t="s">
        <v>116</v>
      </c>
      <c r="C1683" t="s">
        <v>1193</v>
      </c>
      <c r="D1683" t="s">
        <v>61</v>
      </c>
      <c r="E1683" t="s">
        <v>881</v>
      </c>
      <c r="F1683" t="s">
        <v>881</v>
      </c>
      <c r="G1683" t="s">
        <v>1033</v>
      </c>
      <c r="H1683" t="s">
        <v>1033</v>
      </c>
      <c r="I1683">
        <v>2011.0</v>
      </c>
      <c r="J1683">
        <v>338550.0</v>
      </c>
      <c r="K1683">
        <v>41989.0</v>
      </c>
      <c r="L1683">
        <v>4.520547945</v>
      </c>
      <c r="M1683">
        <v>2.0</v>
      </c>
      <c r="N1683" t="s">
        <v>16</v>
      </c>
    </row>
    <row r="1684">
      <c r="A1684" s="29">
        <v>42370.0</v>
      </c>
      <c r="B1684" t="s">
        <v>186</v>
      </c>
      <c r="C1684" t="s">
        <v>1194</v>
      </c>
      <c r="D1684" t="s">
        <v>61</v>
      </c>
      <c r="E1684" t="s">
        <v>652</v>
      </c>
      <c r="F1684" t="s">
        <v>652</v>
      </c>
      <c r="G1684" t="s">
        <v>203</v>
      </c>
      <c r="H1684" t="s">
        <v>203</v>
      </c>
      <c r="I1684">
        <v>2012.0</v>
      </c>
      <c r="J1684">
        <v>338550.0</v>
      </c>
      <c r="K1684">
        <v>22414.0</v>
      </c>
      <c r="L1684">
        <v>3.0</v>
      </c>
      <c r="M1684">
        <v>1.0</v>
      </c>
      <c r="N1684" t="s">
        <v>16</v>
      </c>
    </row>
    <row r="1685">
      <c r="A1685" s="29">
        <v>42370.0</v>
      </c>
      <c r="B1685" t="s">
        <v>148</v>
      </c>
      <c r="C1685">
        <v>135.0</v>
      </c>
      <c r="D1685" t="s">
        <v>61</v>
      </c>
      <c r="E1685" t="s">
        <v>881</v>
      </c>
      <c r="F1685" t="s">
        <v>881</v>
      </c>
      <c r="G1685" t="s">
        <v>203</v>
      </c>
      <c r="H1685" t="s">
        <v>203</v>
      </c>
      <c r="I1685">
        <v>2011.0</v>
      </c>
      <c r="J1685">
        <v>338550.0</v>
      </c>
      <c r="K1685">
        <v>31671.4579</v>
      </c>
      <c r="L1685">
        <v>3.958932238</v>
      </c>
      <c r="M1685">
        <v>1.0</v>
      </c>
      <c r="N1685" t="s">
        <v>16</v>
      </c>
    </row>
    <row r="1686">
      <c r="A1686" s="29">
        <v>42370.0</v>
      </c>
      <c r="B1686" t="s">
        <v>148</v>
      </c>
      <c r="C1686">
        <v>23.0</v>
      </c>
      <c r="D1686" t="s">
        <v>61</v>
      </c>
      <c r="E1686" t="s">
        <v>1128</v>
      </c>
      <c r="F1686" t="s">
        <v>1128</v>
      </c>
      <c r="G1686" t="s">
        <v>203</v>
      </c>
      <c r="H1686" t="s">
        <v>203</v>
      </c>
      <c r="I1686">
        <v>2013.0</v>
      </c>
      <c r="J1686">
        <v>338550.0</v>
      </c>
      <c r="K1686">
        <v>15967.14579</v>
      </c>
      <c r="L1686">
        <v>1.995893224</v>
      </c>
      <c r="M1686">
        <v>1.0</v>
      </c>
      <c r="N1686" t="s">
        <v>16</v>
      </c>
    </row>
    <row r="1687">
      <c r="A1687" s="29">
        <v>42370.0</v>
      </c>
      <c r="B1687" t="s">
        <v>261</v>
      </c>
      <c r="C1687" t="s">
        <v>1195</v>
      </c>
      <c r="D1687" t="s">
        <v>61</v>
      </c>
      <c r="E1687" t="s">
        <v>163</v>
      </c>
      <c r="F1687" t="s">
        <v>163</v>
      </c>
      <c r="G1687" t="s">
        <v>203</v>
      </c>
      <c r="H1687" t="s">
        <v>203</v>
      </c>
      <c r="I1687">
        <v>2009.0</v>
      </c>
      <c r="J1687">
        <v>338452.6432</v>
      </c>
      <c r="K1687">
        <v>50000.0</v>
      </c>
      <c r="L1687">
        <v>6.0</v>
      </c>
      <c r="M1687">
        <v>1.0</v>
      </c>
      <c r="N1687" t="s">
        <v>16</v>
      </c>
    </row>
    <row r="1688">
      <c r="A1688" s="29">
        <v>42370.0</v>
      </c>
      <c r="B1688" t="s">
        <v>261</v>
      </c>
      <c r="C1688" t="s">
        <v>1196</v>
      </c>
      <c r="D1688" t="s">
        <v>61</v>
      </c>
      <c r="E1688" t="s">
        <v>163</v>
      </c>
      <c r="F1688" t="s">
        <v>163</v>
      </c>
      <c r="G1688" t="s">
        <v>536</v>
      </c>
      <c r="H1688" t="s">
        <v>536</v>
      </c>
      <c r="I1688">
        <v>2014.0</v>
      </c>
      <c r="J1688">
        <v>338055.0164</v>
      </c>
      <c r="K1688">
        <v>120000.0</v>
      </c>
      <c r="L1688">
        <v>1.0</v>
      </c>
      <c r="M1688">
        <v>1.0</v>
      </c>
      <c r="N1688" t="s">
        <v>16</v>
      </c>
    </row>
    <row r="1689">
      <c r="A1689" s="29">
        <v>42370.0</v>
      </c>
      <c r="B1689" t="s">
        <v>261</v>
      </c>
      <c r="C1689" t="s">
        <v>1197</v>
      </c>
      <c r="D1689" t="s">
        <v>61</v>
      </c>
      <c r="E1689" t="s">
        <v>163</v>
      </c>
      <c r="F1689" t="s">
        <v>163</v>
      </c>
      <c r="G1689" t="s">
        <v>298</v>
      </c>
      <c r="H1689" t="s">
        <v>298</v>
      </c>
      <c r="I1689">
        <v>2011.0</v>
      </c>
      <c r="J1689">
        <v>338048.87</v>
      </c>
      <c r="K1689">
        <v>130000.0</v>
      </c>
      <c r="L1689">
        <v>4.0</v>
      </c>
      <c r="M1689">
        <v>1.0</v>
      </c>
      <c r="N1689" t="s">
        <v>16</v>
      </c>
    </row>
    <row r="1690">
      <c r="A1690" s="29">
        <v>42370.0</v>
      </c>
      <c r="B1690" t="s">
        <v>261</v>
      </c>
      <c r="C1690" t="s">
        <v>1198</v>
      </c>
      <c r="D1690" t="s">
        <v>61</v>
      </c>
      <c r="E1690" t="s">
        <v>163</v>
      </c>
      <c r="F1690" t="s">
        <v>163</v>
      </c>
      <c r="G1690" t="s">
        <v>203</v>
      </c>
      <c r="H1690" t="s">
        <v>203</v>
      </c>
      <c r="I1690">
        <v>2010.0</v>
      </c>
      <c r="J1690">
        <v>337248.92</v>
      </c>
      <c r="K1690">
        <v>80000.0</v>
      </c>
      <c r="L1690">
        <v>5.0</v>
      </c>
      <c r="M1690">
        <v>1.0</v>
      </c>
      <c r="N1690" t="s">
        <v>16</v>
      </c>
    </row>
    <row r="1691">
      <c r="A1691" s="29">
        <v>42370.0</v>
      </c>
      <c r="B1691" t="s">
        <v>261</v>
      </c>
      <c r="C1691" t="s">
        <v>1199</v>
      </c>
      <c r="D1691" t="s">
        <v>61</v>
      </c>
      <c r="E1691" t="s">
        <v>163</v>
      </c>
      <c r="F1691" t="s">
        <v>163</v>
      </c>
      <c r="G1691" t="s">
        <v>147</v>
      </c>
      <c r="H1691" t="s">
        <v>147</v>
      </c>
      <c r="I1691">
        <v>2006.0</v>
      </c>
      <c r="J1691">
        <v>337212.0</v>
      </c>
      <c r="K1691">
        <v>10000.0</v>
      </c>
      <c r="L1691">
        <v>9.0</v>
      </c>
      <c r="M1691">
        <v>1.0</v>
      </c>
      <c r="N1691" t="s">
        <v>16</v>
      </c>
    </row>
    <row r="1692">
      <c r="A1692" s="29">
        <v>42370.0</v>
      </c>
      <c r="B1692" t="s">
        <v>261</v>
      </c>
      <c r="C1692" t="s">
        <v>1200</v>
      </c>
      <c r="D1692" t="s">
        <v>61</v>
      </c>
      <c r="E1692" t="s">
        <v>163</v>
      </c>
      <c r="F1692" t="s">
        <v>163</v>
      </c>
      <c r="G1692" t="s">
        <v>298</v>
      </c>
      <c r="H1692" t="s">
        <v>298</v>
      </c>
      <c r="I1692">
        <v>2008.0</v>
      </c>
      <c r="J1692">
        <v>337033.3257</v>
      </c>
      <c r="K1692">
        <v>60000.0</v>
      </c>
      <c r="L1692">
        <v>7.0</v>
      </c>
      <c r="M1692">
        <v>1.0</v>
      </c>
      <c r="N1692" t="s">
        <v>16</v>
      </c>
    </row>
    <row r="1693">
      <c r="A1693" s="29">
        <v>42370.0</v>
      </c>
      <c r="B1693" t="s">
        <v>261</v>
      </c>
      <c r="C1693" t="s">
        <v>1201</v>
      </c>
      <c r="D1693" t="s">
        <v>61</v>
      </c>
      <c r="E1693" t="s">
        <v>163</v>
      </c>
      <c r="F1693" t="s">
        <v>163</v>
      </c>
      <c r="G1693" t="s">
        <v>341</v>
      </c>
      <c r="H1693" t="s">
        <v>341</v>
      </c>
      <c r="I1693">
        <v>2010.0</v>
      </c>
      <c r="J1693">
        <v>336945.396</v>
      </c>
      <c r="K1693">
        <v>90000.0</v>
      </c>
      <c r="L1693">
        <v>5.0</v>
      </c>
      <c r="M1693">
        <v>1.0</v>
      </c>
      <c r="N1693" t="s">
        <v>16</v>
      </c>
    </row>
    <row r="1694">
      <c r="A1694" s="29">
        <v>42370.0</v>
      </c>
      <c r="B1694" t="s">
        <v>261</v>
      </c>
      <c r="C1694" t="s">
        <v>1202</v>
      </c>
      <c r="D1694" t="s">
        <v>61</v>
      </c>
      <c r="E1694" t="s">
        <v>163</v>
      </c>
      <c r="F1694" t="s">
        <v>163</v>
      </c>
      <c r="G1694" t="s">
        <v>203</v>
      </c>
      <c r="H1694" t="s">
        <v>203</v>
      </c>
      <c r="I1694">
        <v>2008.0</v>
      </c>
      <c r="J1694">
        <v>336400.0</v>
      </c>
      <c r="K1694">
        <v>20000.0</v>
      </c>
      <c r="L1694">
        <v>7.0</v>
      </c>
      <c r="M1694">
        <v>1.0</v>
      </c>
      <c r="N1694" t="s">
        <v>16</v>
      </c>
    </row>
    <row r="1695">
      <c r="A1695" s="29">
        <v>42370.0</v>
      </c>
      <c r="B1695" t="s">
        <v>261</v>
      </c>
      <c r="C1695" t="s">
        <v>1203</v>
      </c>
      <c r="D1695" t="s">
        <v>61</v>
      </c>
      <c r="E1695" t="s">
        <v>163</v>
      </c>
      <c r="F1695" t="s">
        <v>163</v>
      </c>
      <c r="G1695" t="s">
        <v>147</v>
      </c>
      <c r="H1695" t="s">
        <v>147</v>
      </c>
      <c r="I1695">
        <v>2007.0</v>
      </c>
      <c r="J1695">
        <v>336050.7212</v>
      </c>
      <c r="K1695">
        <v>50000.0</v>
      </c>
      <c r="L1695">
        <v>8.0</v>
      </c>
      <c r="M1695">
        <v>1.0</v>
      </c>
      <c r="N1695" t="s">
        <v>16</v>
      </c>
    </row>
    <row r="1696">
      <c r="A1696" s="29">
        <v>42370.0</v>
      </c>
      <c r="B1696" t="s">
        <v>186</v>
      </c>
      <c r="C1696" t="s">
        <v>1111</v>
      </c>
      <c r="D1696" t="s">
        <v>61</v>
      </c>
      <c r="E1696" t="s">
        <v>245</v>
      </c>
      <c r="F1696" t="s">
        <v>245</v>
      </c>
      <c r="G1696" t="s">
        <v>203</v>
      </c>
      <c r="H1696" t="s">
        <v>203</v>
      </c>
      <c r="I1696">
        <v>2011.0</v>
      </c>
      <c r="J1696">
        <v>336000.0</v>
      </c>
      <c r="K1696">
        <v>29663.0</v>
      </c>
      <c r="L1696">
        <v>4.0</v>
      </c>
      <c r="M1696">
        <v>1.0</v>
      </c>
      <c r="N1696" t="s">
        <v>16</v>
      </c>
    </row>
    <row r="1697">
      <c r="A1697" s="29">
        <v>42370.0</v>
      </c>
      <c r="B1697" t="s">
        <v>116</v>
      </c>
      <c r="C1697" t="s">
        <v>1193</v>
      </c>
      <c r="D1697" t="s">
        <v>61</v>
      </c>
      <c r="E1697" t="s">
        <v>881</v>
      </c>
      <c r="F1697" t="s">
        <v>881</v>
      </c>
      <c r="G1697" t="s">
        <v>1033</v>
      </c>
      <c r="H1697" t="s">
        <v>1033</v>
      </c>
      <c r="I1697">
        <v>2011.0</v>
      </c>
      <c r="J1697">
        <v>336000.0</v>
      </c>
      <c r="K1697">
        <v>41989.0</v>
      </c>
      <c r="L1697">
        <v>4.520547945</v>
      </c>
      <c r="M1697">
        <v>2.0</v>
      </c>
      <c r="N1697" t="s">
        <v>16</v>
      </c>
    </row>
    <row r="1698">
      <c r="A1698" s="29">
        <v>42370.0</v>
      </c>
      <c r="B1698" t="s">
        <v>261</v>
      </c>
      <c r="C1698" t="s">
        <v>1204</v>
      </c>
      <c r="D1698" t="s">
        <v>61</v>
      </c>
      <c r="E1698" t="s">
        <v>163</v>
      </c>
      <c r="F1698" t="s">
        <v>163</v>
      </c>
      <c r="G1698" t="s">
        <v>341</v>
      </c>
      <c r="H1698" t="s">
        <v>341</v>
      </c>
      <c r="I1698">
        <v>2007.0</v>
      </c>
      <c r="J1698">
        <v>335628.8784</v>
      </c>
      <c r="K1698">
        <v>1000.0</v>
      </c>
      <c r="L1698">
        <v>8.0</v>
      </c>
      <c r="M1698">
        <v>1.0</v>
      </c>
      <c r="N1698" t="s">
        <v>16</v>
      </c>
    </row>
    <row r="1699">
      <c r="A1699" s="29">
        <v>42370.0</v>
      </c>
      <c r="B1699" t="s">
        <v>116</v>
      </c>
      <c r="C1699" t="s">
        <v>1157</v>
      </c>
      <c r="D1699" t="s">
        <v>61</v>
      </c>
      <c r="E1699" t="s">
        <v>960</v>
      </c>
      <c r="F1699" t="s">
        <v>960</v>
      </c>
      <c r="G1699" t="s">
        <v>203</v>
      </c>
      <c r="H1699" t="s">
        <v>203</v>
      </c>
      <c r="I1699">
        <v>2014.0</v>
      </c>
      <c r="J1699">
        <v>335000.0</v>
      </c>
      <c r="K1699">
        <v>6819.0</v>
      </c>
      <c r="L1699">
        <v>1.969863014</v>
      </c>
      <c r="M1699">
        <v>1.0</v>
      </c>
      <c r="N1699" t="s">
        <v>16</v>
      </c>
    </row>
    <row r="1700">
      <c r="A1700" s="29">
        <v>42370.0</v>
      </c>
      <c r="B1700" t="s">
        <v>116</v>
      </c>
      <c r="C1700" t="s">
        <v>965</v>
      </c>
      <c r="D1700" t="s">
        <v>61</v>
      </c>
      <c r="E1700" t="s">
        <v>245</v>
      </c>
      <c r="F1700" t="s">
        <v>245</v>
      </c>
      <c r="G1700" t="s">
        <v>143</v>
      </c>
      <c r="H1700" t="s">
        <v>143</v>
      </c>
      <c r="I1700">
        <v>2010.0</v>
      </c>
      <c r="J1700">
        <v>335000.0</v>
      </c>
      <c r="K1700">
        <v>166485.0</v>
      </c>
      <c r="L1700">
        <v>5.446575342</v>
      </c>
      <c r="M1700">
        <v>2.0</v>
      </c>
      <c r="N1700" t="s">
        <v>16</v>
      </c>
    </row>
    <row r="1701">
      <c r="A1701" s="29">
        <v>42370.0</v>
      </c>
      <c r="B1701" t="s">
        <v>116</v>
      </c>
      <c r="C1701" t="s">
        <v>1205</v>
      </c>
      <c r="D1701" t="s">
        <v>61</v>
      </c>
      <c r="E1701" t="s">
        <v>245</v>
      </c>
      <c r="F1701" t="s">
        <v>245</v>
      </c>
      <c r="G1701" t="s">
        <v>341</v>
      </c>
      <c r="H1701" t="s">
        <v>341</v>
      </c>
      <c r="I1701">
        <v>2010.0</v>
      </c>
      <c r="J1701">
        <v>335000.0</v>
      </c>
      <c r="K1701">
        <v>79210.0</v>
      </c>
      <c r="L1701">
        <v>5.726027397</v>
      </c>
      <c r="M1701">
        <v>2.0</v>
      </c>
      <c r="N1701" t="s">
        <v>16</v>
      </c>
    </row>
    <row r="1702">
      <c r="A1702" s="29">
        <v>42370.0</v>
      </c>
      <c r="B1702" t="s">
        <v>116</v>
      </c>
      <c r="C1702" t="s">
        <v>1206</v>
      </c>
      <c r="D1702" t="s">
        <v>61</v>
      </c>
      <c r="E1702" t="s">
        <v>245</v>
      </c>
      <c r="F1702" t="s">
        <v>245</v>
      </c>
      <c r="G1702" t="s">
        <v>147</v>
      </c>
      <c r="H1702" t="s">
        <v>147</v>
      </c>
      <c r="I1702">
        <v>2011.0</v>
      </c>
      <c r="J1702">
        <v>335000.0</v>
      </c>
      <c r="K1702">
        <v>68190.0</v>
      </c>
      <c r="L1702">
        <v>4.687671233</v>
      </c>
      <c r="M1702">
        <v>1.0</v>
      </c>
      <c r="N1702" t="s">
        <v>16</v>
      </c>
    </row>
    <row r="1703">
      <c r="A1703" s="29">
        <v>42370.0</v>
      </c>
      <c r="B1703" t="s">
        <v>261</v>
      </c>
      <c r="C1703" t="s">
        <v>1207</v>
      </c>
      <c r="D1703" t="s">
        <v>61</v>
      </c>
      <c r="E1703" t="s">
        <v>163</v>
      </c>
      <c r="F1703" t="s">
        <v>163</v>
      </c>
      <c r="G1703" t="s">
        <v>536</v>
      </c>
      <c r="H1703" t="s">
        <v>536</v>
      </c>
      <c r="I1703">
        <v>2010.0</v>
      </c>
      <c r="J1703">
        <v>335000.0</v>
      </c>
      <c r="K1703">
        <v>20000.0</v>
      </c>
      <c r="L1703">
        <v>5.0</v>
      </c>
      <c r="M1703">
        <v>1.0</v>
      </c>
      <c r="N1703" t="s">
        <v>16</v>
      </c>
    </row>
    <row r="1704">
      <c r="A1704" s="29">
        <v>42370.0</v>
      </c>
      <c r="B1704" t="s">
        <v>116</v>
      </c>
      <c r="C1704" t="s">
        <v>1208</v>
      </c>
      <c r="D1704" t="s">
        <v>61</v>
      </c>
      <c r="E1704" t="s">
        <v>163</v>
      </c>
      <c r="F1704" t="s">
        <v>163</v>
      </c>
      <c r="G1704" t="s">
        <v>536</v>
      </c>
      <c r="H1704" t="s">
        <v>536</v>
      </c>
      <c r="I1704">
        <v>2009.0</v>
      </c>
      <c r="J1704">
        <v>335000.0</v>
      </c>
      <c r="K1704">
        <v>72436.0</v>
      </c>
      <c r="L1704">
        <v>6.676712329</v>
      </c>
      <c r="M1704">
        <v>2.0</v>
      </c>
      <c r="N1704" t="s">
        <v>16</v>
      </c>
    </row>
    <row r="1705">
      <c r="A1705" s="29">
        <v>42370.0</v>
      </c>
      <c r="B1705" t="s">
        <v>116</v>
      </c>
      <c r="C1705" t="s">
        <v>1209</v>
      </c>
      <c r="D1705" t="s">
        <v>61</v>
      </c>
      <c r="E1705" t="s">
        <v>163</v>
      </c>
      <c r="F1705" t="s">
        <v>163</v>
      </c>
      <c r="G1705" t="s">
        <v>536</v>
      </c>
      <c r="H1705" t="s">
        <v>536</v>
      </c>
      <c r="I1705">
        <v>2008.0</v>
      </c>
      <c r="J1705">
        <v>335000.0</v>
      </c>
      <c r="K1705">
        <v>47861.0</v>
      </c>
      <c r="L1705">
        <v>7.936986301</v>
      </c>
      <c r="M1705">
        <v>2.0</v>
      </c>
      <c r="N1705" t="s">
        <v>16</v>
      </c>
    </row>
    <row r="1706">
      <c r="A1706" s="29">
        <v>42370.0</v>
      </c>
      <c r="B1706" t="s">
        <v>148</v>
      </c>
      <c r="C1706">
        <v>321.0</v>
      </c>
      <c r="D1706" t="s">
        <v>61</v>
      </c>
      <c r="E1706" t="s">
        <v>163</v>
      </c>
      <c r="F1706" t="s">
        <v>163</v>
      </c>
      <c r="G1706" t="s">
        <v>203</v>
      </c>
      <c r="H1706" t="s">
        <v>203</v>
      </c>
      <c r="I1706">
        <v>2009.0</v>
      </c>
      <c r="J1706">
        <v>335000.0</v>
      </c>
      <c r="K1706">
        <v>45185.48939</v>
      </c>
      <c r="L1706">
        <v>5.648186174</v>
      </c>
      <c r="M1706">
        <v>2.0</v>
      </c>
      <c r="N1706" t="s">
        <v>16</v>
      </c>
    </row>
    <row r="1707">
      <c r="A1707" s="29">
        <v>42370.0</v>
      </c>
      <c r="B1707" t="s">
        <v>148</v>
      </c>
      <c r="C1707">
        <v>147.0</v>
      </c>
      <c r="D1707" t="s">
        <v>61</v>
      </c>
      <c r="E1707" t="s">
        <v>881</v>
      </c>
      <c r="F1707" t="s">
        <v>881</v>
      </c>
      <c r="G1707" t="s">
        <v>203</v>
      </c>
      <c r="H1707" t="s">
        <v>203</v>
      </c>
      <c r="I1707">
        <v>2011.0</v>
      </c>
      <c r="J1707">
        <v>335000.0</v>
      </c>
      <c r="K1707">
        <v>31956.19438</v>
      </c>
      <c r="L1707">
        <v>3.994524298</v>
      </c>
      <c r="M1707">
        <v>1.0</v>
      </c>
      <c r="N1707" t="s">
        <v>16</v>
      </c>
    </row>
    <row r="1708">
      <c r="A1708" s="29">
        <v>42370.0</v>
      </c>
      <c r="B1708" t="s">
        <v>116</v>
      </c>
      <c r="C1708" t="s">
        <v>1161</v>
      </c>
      <c r="D1708" t="s">
        <v>61</v>
      </c>
      <c r="E1708" t="s">
        <v>881</v>
      </c>
      <c r="F1708" t="s">
        <v>881</v>
      </c>
      <c r="G1708" t="s">
        <v>203</v>
      </c>
      <c r="H1708" t="s">
        <v>203</v>
      </c>
      <c r="I1708">
        <v>2012.0</v>
      </c>
      <c r="J1708">
        <v>335000.0</v>
      </c>
      <c r="K1708">
        <v>28631.0</v>
      </c>
      <c r="L1708">
        <v>3.906849315</v>
      </c>
      <c r="M1708">
        <v>2.0</v>
      </c>
      <c r="N1708" t="s">
        <v>16</v>
      </c>
    </row>
    <row r="1709">
      <c r="A1709" s="29">
        <v>42370.0</v>
      </c>
      <c r="B1709" t="s">
        <v>116</v>
      </c>
      <c r="C1709" t="s">
        <v>1210</v>
      </c>
      <c r="D1709" t="s">
        <v>61</v>
      </c>
      <c r="E1709" t="s">
        <v>881</v>
      </c>
      <c r="F1709" t="s">
        <v>881</v>
      </c>
      <c r="G1709" t="s">
        <v>203</v>
      </c>
      <c r="H1709" t="s">
        <v>203</v>
      </c>
      <c r="I1709">
        <v>2010.0</v>
      </c>
      <c r="J1709">
        <v>335000.0</v>
      </c>
      <c r="K1709">
        <v>30435.0</v>
      </c>
      <c r="L1709">
        <v>5.756164384</v>
      </c>
      <c r="M1709">
        <v>2.0</v>
      </c>
      <c r="N1709" t="s">
        <v>16</v>
      </c>
    </row>
    <row r="1710">
      <c r="A1710" s="29">
        <v>42370.0</v>
      </c>
      <c r="B1710" t="s">
        <v>20</v>
      </c>
      <c r="C1710">
        <v>70531.0</v>
      </c>
      <c r="D1710" t="s">
        <v>61</v>
      </c>
      <c r="E1710" t="s">
        <v>1211</v>
      </c>
      <c r="F1710" t="s">
        <v>1211</v>
      </c>
      <c r="G1710" t="s">
        <v>306</v>
      </c>
      <c r="H1710" t="s">
        <v>306</v>
      </c>
      <c r="I1710">
        <v>2013.0</v>
      </c>
      <c r="J1710">
        <v>335000.0</v>
      </c>
      <c r="K1710">
        <v>20215.0</v>
      </c>
      <c r="L1710">
        <v>3.0</v>
      </c>
      <c r="M1710">
        <v>1.0</v>
      </c>
      <c r="N1710" t="s">
        <v>16</v>
      </c>
    </row>
    <row r="1711">
      <c r="A1711" s="29">
        <v>42370.0</v>
      </c>
      <c r="B1711" t="s">
        <v>261</v>
      </c>
      <c r="C1711" t="s">
        <v>1212</v>
      </c>
      <c r="D1711" t="s">
        <v>61</v>
      </c>
      <c r="E1711" t="s">
        <v>163</v>
      </c>
      <c r="F1711" t="s">
        <v>163</v>
      </c>
      <c r="G1711" t="s">
        <v>536</v>
      </c>
      <c r="H1711" t="s">
        <v>536</v>
      </c>
      <c r="I1711">
        <v>2013.0</v>
      </c>
      <c r="J1711">
        <v>334792.0191</v>
      </c>
      <c r="K1711" s="33">
        <v>100000.0</v>
      </c>
      <c r="L1711">
        <v>2.0</v>
      </c>
      <c r="M1711">
        <v>1.0</v>
      </c>
      <c r="N1711" t="s">
        <v>16</v>
      </c>
    </row>
    <row r="1712">
      <c r="A1712" s="29">
        <v>42370.0</v>
      </c>
      <c r="B1712" t="s">
        <v>261</v>
      </c>
      <c r="C1712" t="s">
        <v>1213</v>
      </c>
      <c r="D1712" t="s">
        <v>61</v>
      </c>
      <c r="E1712" t="s">
        <v>163</v>
      </c>
      <c r="F1712" t="s">
        <v>163</v>
      </c>
      <c r="G1712" t="s">
        <v>147</v>
      </c>
      <c r="H1712" t="s">
        <v>147</v>
      </c>
      <c r="I1712">
        <v>2009.0</v>
      </c>
      <c r="J1712">
        <v>334746.2914</v>
      </c>
      <c r="K1712" s="33">
        <v>100000.0</v>
      </c>
      <c r="L1712">
        <v>6.0</v>
      </c>
      <c r="M1712">
        <v>1.0</v>
      </c>
      <c r="N1712" t="s">
        <v>16</v>
      </c>
    </row>
    <row r="1713">
      <c r="A1713" s="29">
        <v>42370.0</v>
      </c>
      <c r="B1713" t="s">
        <v>261</v>
      </c>
      <c r="C1713" t="s">
        <v>1214</v>
      </c>
      <c r="D1713" t="s">
        <v>61</v>
      </c>
      <c r="E1713" t="s">
        <v>163</v>
      </c>
      <c r="F1713" t="s">
        <v>163</v>
      </c>
      <c r="G1713" t="s">
        <v>298</v>
      </c>
      <c r="H1713" t="s">
        <v>298</v>
      </c>
      <c r="I1713">
        <v>2010.0</v>
      </c>
      <c r="J1713">
        <v>334332.2925</v>
      </c>
      <c r="K1713">
        <v>110000.0</v>
      </c>
      <c r="L1713">
        <v>5.0</v>
      </c>
      <c r="M1713">
        <v>1.0</v>
      </c>
      <c r="N1713" t="s">
        <v>16</v>
      </c>
    </row>
    <row r="1714">
      <c r="A1714" s="29">
        <v>42370.0</v>
      </c>
      <c r="B1714" t="s">
        <v>261</v>
      </c>
      <c r="C1714" t="s">
        <v>1215</v>
      </c>
      <c r="D1714" t="s">
        <v>61</v>
      </c>
      <c r="E1714" t="s">
        <v>163</v>
      </c>
      <c r="F1714" t="s">
        <v>163</v>
      </c>
      <c r="G1714" t="s">
        <v>536</v>
      </c>
      <c r="H1714" t="s">
        <v>536</v>
      </c>
      <c r="I1714">
        <v>2012.0</v>
      </c>
      <c r="J1714">
        <v>334124.6377</v>
      </c>
      <c r="K1714">
        <v>80000.0</v>
      </c>
      <c r="L1714">
        <v>3.0</v>
      </c>
      <c r="M1714">
        <v>1.0</v>
      </c>
      <c r="N1714" t="s">
        <v>16</v>
      </c>
    </row>
    <row r="1715">
      <c r="A1715" s="29">
        <v>42370.0</v>
      </c>
      <c r="B1715" t="s">
        <v>116</v>
      </c>
      <c r="C1715" t="s">
        <v>1180</v>
      </c>
      <c r="D1715" t="s">
        <v>61</v>
      </c>
      <c r="E1715" t="s">
        <v>245</v>
      </c>
      <c r="F1715" t="s">
        <v>245</v>
      </c>
      <c r="G1715" t="s">
        <v>289</v>
      </c>
      <c r="H1715" t="s">
        <v>289</v>
      </c>
      <c r="I1715">
        <v>2009.0</v>
      </c>
      <c r="J1715">
        <v>334110.0</v>
      </c>
      <c r="K1715">
        <v>44863.0</v>
      </c>
      <c r="L1715">
        <v>6.506849315</v>
      </c>
      <c r="M1715">
        <v>2.0</v>
      </c>
      <c r="N1715" t="s">
        <v>16</v>
      </c>
    </row>
    <row r="1716">
      <c r="A1716" s="29">
        <v>42370.0</v>
      </c>
      <c r="B1716" t="s">
        <v>186</v>
      </c>
      <c r="C1716" t="s">
        <v>1091</v>
      </c>
      <c r="D1716" t="s">
        <v>61</v>
      </c>
      <c r="E1716" t="s">
        <v>202</v>
      </c>
      <c r="F1716" t="s">
        <v>202</v>
      </c>
      <c r="G1716" t="s">
        <v>203</v>
      </c>
      <c r="H1716" t="s">
        <v>203</v>
      </c>
      <c r="I1716">
        <v>2011.0</v>
      </c>
      <c r="J1716">
        <v>334000.0</v>
      </c>
      <c r="K1716">
        <v>76798.0</v>
      </c>
      <c r="L1716">
        <v>4.0</v>
      </c>
      <c r="M1716">
        <v>2.0</v>
      </c>
      <c r="N1716" t="s">
        <v>16</v>
      </c>
    </row>
    <row r="1717">
      <c r="A1717" s="29">
        <v>42370.0</v>
      </c>
      <c r="B1717" t="s">
        <v>261</v>
      </c>
      <c r="C1717" t="s">
        <v>1216</v>
      </c>
      <c r="D1717" t="s">
        <v>61</v>
      </c>
      <c r="E1717" t="s">
        <v>163</v>
      </c>
      <c r="F1717" t="s">
        <v>163</v>
      </c>
      <c r="G1717" t="s">
        <v>147</v>
      </c>
      <c r="H1717" t="s">
        <v>147</v>
      </c>
      <c r="I1717">
        <v>2011.0</v>
      </c>
      <c r="J1717">
        <v>333822.2289</v>
      </c>
      <c r="K1717">
        <v>150000.0</v>
      </c>
      <c r="L1717">
        <v>4.0</v>
      </c>
      <c r="M1717">
        <v>1.0</v>
      </c>
      <c r="N1717" t="s">
        <v>16</v>
      </c>
    </row>
    <row r="1718">
      <c r="A1718" s="29">
        <v>42370.0</v>
      </c>
      <c r="B1718" t="s">
        <v>261</v>
      </c>
      <c r="C1718" t="s">
        <v>1217</v>
      </c>
      <c r="D1718" t="s">
        <v>61</v>
      </c>
      <c r="E1718" t="s">
        <v>163</v>
      </c>
      <c r="F1718" t="s">
        <v>163</v>
      </c>
      <c r="G1718" t="s">
        <v>203</v>
      </c>
      <c r="H1718" t="s">
        <v>203</v>
      </c>
      <c r="I1718">
        <v>2013.0</v>
      </c>
      <c r="J1718">
        <v>333496.8661</v>
      </c>
      <c r="K1718">
        <v>150000.0</v>
      </c>
      <c r="L1718">
        <v>2.0</v>
      </c>
      <c r="M1718">
        <v>1.0</v>
      </c>
      <c r="N1718" t="s">
        <v>16</v>
      </c>
    </row>
    <row r="1719">
      <c r="A1719" s="29">
        <v>42370.0</v>
      </c>
      <c r="B1719" t="s">
        <v>261</v>
      </c>
      <c r="C1719" t="s">
        <v>1218</v>
      </c>
      <c r="D1719" t="s">
        <v>61</v>
      </c>
      <c r="E1719" t="s">
        <v>163</v>
      </c>
      <c r="F1719" t="s">
        <v>163</v>
      </c>
      <c r="G1719" t="s">
        <v>298</v>
      </c>
      <c r="H1719" t="s">
        <v>298</v>
      </c>
      <c r="I1719">
        <v>2007.0</v>
      </c>
      <c r="J1719">
        <v>333396.0</v>
      </c>
      <c r="K1719">
        <v>30000.0</v>
      </c>
      <c r="L1719">
        <v>8.0</v>
      </c>
      <c r="M1719">
        <v>1.0</v>
      </c>
      <c r="N1719" t="s">
        <v>16</v>
      </c>
    </row>
    <row r="1720">
      <c r="A1720" s="29">
        <v>42370.0</v>
      </c>
      <c r="B1720" t="s">
        <v>116</v>
      </c>
      <c r="C1720" t="s">
        <v>1219</v>
      </c>
      <c r="D1720" t="s">
        <v>61</v>
      </c>
      <c r="E1720" t="s">
        <v>712</v>
      </c>
      <c r="F1720" t="s">
        <v>712</v>
      </c>
      <c r="G1720" t="s">
        <v>203</v>
      </c>
      <c r="H1720" t="s">
        <v>203</v>
      </c>
      <c r="I1720">
        <v>2013.0</v>
      </c>
      <c r="J1720">
        <v>333000.0</v>
      </c>
      <c r="K1720">
        <v>5052.0</v>
      </c>
      <c r="L1720">
        <v>2.926027397</v>
      </c>
      <c r="M1720">
        <v>2.0</v>
      </c>
      <c r="N1720" t="s">
        <v>16</v>
      </c>
    </row>
    <row r="1721">
      <c r="A1721" s="29">
        <v>42370.0</v>
      </c>
      <c r="B1721" t="s">
        <v>12</v>
      </c>
      <c r="C1721">
        <v>122165.0</v>
      </c>
      <c r="D1721" t="s">
        <v>61</v>
      </c>
      <c r="E1721" t="s">
        <v>960</v>
      </c>
      <c r="F1721" t="s">
        <v>960</v>
      </c>
      <c r="G1721" t="s">
        <v>203</v>
      </c>
      <c r="H1721" t="s">
        <v>203</v>
      </c>
      <c r="I1721">
        <v>2015.0</v>
      </c>
      <c r="J1721">
        <v>333000.0</v>
      </c>
      <c r="K1721">
        <v>5848.0</v>
      </c>
      <c r="L1721">
        <v>1.0</v>
      </c>
      <c r="M1721">
        <v>1.0</v>
      </c>
      <c r="N1721" t="s">
        <v>16</v>
      </c>
    </row>
    <row r="1722">
      <c r="A1722" s="29">
        <v>42370.0</v>
      </c>
      <c r="B1722" t="s">
        <v>12</v>
      </c>
      <c r="C1722">
        <v>122165.0</v>
      </c>
      <c r="D1722" t="s">
        <v>61</v>
      </c>
      <c r="E1722" t="s">
        <v>960</v>
      </c>
      <c r="F1722" t="s">
        <v>960</v>
      </c>
      <c r="G1722" t="s">
        <v>203</v>
      </c>
      <c r="H1722" t="s">
        <v>203</v>
      </c>
      <c r="I1722">
        <v>2015.0</v>
      </c>
      <c r="J1722">
        <v>333000.0</v>
      </c>
      <c r="K1722">
        <v>5848.0</v>
      </c>
      <c r="L1722">
        <v>1.0</v>
      </c>
      <c r="M1722">
        <v>1.0</v>
      </c>
      <c r="N1722" t="s">
        <v>16</v>
      </c>
    </row>
    <row r="1723">
      <c r="A1723" s="29">
        <v>42370.0</v>
      </c>
      <c r="B1723" t="s">
        <v>12</v>
      </c>
      <c r="C1723">
        <v>122129.0</v>
      </c>
      <c r="D1723" t="s">
        <v>61</v>
      </c>
      <c r="E1723" t="s">
        <v>1211</v>
      </c>
      <c r="F1723" t="s">
        <v>1211</v>
      </c>
      <c r="G1723" t="s">
        <v>203</v>
      </c>
      <c r="H1723" t="s">
        <v>203</v>
      </c>
      <c r="I1723">
        <v>2015.0</v>
      </c>
      <c r="J1723">
        <v>333000.0</v>
      </c>
      <c r="K1723">
        <v>8771.0</v>
      </c>
      <c r="L1723">
        <v>1.0</v>
      </c>
      <c r="M1723">
        <v>1.0</v>
      </c>
      <c r="N1723" t="s">
        <v>16</v>
      </c>
    </row>
    <row r="1724">
      <c r="A1724" s="29">
        <v>42370.0</v>
      </c>
      <c r="B1724" t="s">
        <v>116</v>
      </c>
      <c r="C1724" t="s">
        <v>1150</v>
      </c>
      <c r="D1724" t="s">
        <v>61</v>
      </c>
      <c r="E1724" t="s">
        <v>1151</v>
      </c>
      <c r="F1724" t="s">
        <v>1151</v>
      </c>
      <c r="G1724" t="s">
        <v>643</v>
      </c>
      <c r="H1724" t="s">
        <v>643</v>
      </c>
      <c r="I1724">
        <v>2011.0</v>
      </c>
      <c r="J1724">
        <v>333000.0</v>
      </c>
      <c r="K1724">
        <v>34021.0</v>
      </c>
      <c r="L1724">
        <v>4.742465753</v>
      </c>
      <c r="M1724">
        <v>2.0</v>
      </c>
      <c r="N1724" t="s">
        <v>16</v>
      </c>
    </row>
    <row r="1725">
      <c r="A1725" s="29">
        <v>42370.0</v>
      </c>
      <c r="B1725" t="s">
        <v>12</v>
      </c>
      <c r="C1725">
        <v>118760.0</v>
      </c>
      <c r="D1725" t="s">
        <v>36</v>
      </c>
      <c r="E1725" t="s">
        <v>615</v>
      </c>
      <c r="F1725" t="s">
        <v>615</v>
      </c>
      <c r="G1725" t="s">
        <v>616</v>
      </c>
      <c r="H1725" t="s">
        <v>616</v>
      </c>
      <c r="I1725">
        <v>2012.0</v>
      </c>
      <c r="J1725">
        <v>333000.0</v>
      </c>
      <c r="K1725">
        <v>37381.0</v>
      </c>
      <c r="L1725">
        <v>4.0</v>
      </c>
      <c r="M1725">
        <v>1.0</v>
      </c>
      <c r="N1725" t="s">
        <v>16</v>
      </c>
    </row>
    <row r="1726">
      <c r="A1726" s="29">
        <v>42370.0</v>
      </c>
      <c r="B1726" t="s">
        <v>148</v>
      </c>
      <c r="C1726">
        <v>402.0</v>
      </c>
      <c r="D1726" t="s">
        <v>81</v>
      </c>
      <c r="E1726" t="s">
        <v>11</v>
      </c>
      <c r="F1726" t="s">
        <v>11</v>
      </c>
      <c r="G1726" t="s">
        <v>354</v>
      </c>
      <c r="H1726" t="s">
        <v>354</v>
      </c>
      <c r="I1726">
        <v>2008.0</v>
      </c>
      <c r="J1726">
        <v>333000.0</v>
      </c>
      <c r="K1726">
        <v>50770.705</v>
      </c>
      <c r="L1726">
        <v>6.346338125</v>
      </c>
      <c r="M1726">
        <v>2.0</v>
      </c>
      <c r="N1726" t="s">
        <v>16</v>
      </c>
    </row>
    <row r="1727">
      <c r="A1727" s="29">
        <v>42370.0</v>
      </c>
      <c r="B1727" t="s">
        <v>12</v>
      </c>
      <c r="C1727">
        <v>118456.0</v>
      </c>
      <c r="D1727" t="s">
        <v>81</v>
      </c>
      <c r="E1727" t="s">
        <v>372</v>
      </c>
      <c r="F1727" t="s">
        <v>372</v>
      </c>
      <c r="G1727" t="s">
        <v>625</v>
      </c>
      <c r="H1727" t="s">
        <v>625</v>
      </c>
      <c r="I1727">
        <v>2008.0</v>
      </c>
      <c r="J1727">
        <v>333000.0</v>
      </c>
      <c r="K1727">
        <v>87070.0</v>
      </c>
      <c r="L1727">
        <v>8.0</v>
      </c>
      <c r="M1727">
        <v>2.0</v>
      </c>
      <c r="N1727" t="s">
        <v>16</v>
      </c>
    </row>
    <row r="1728">
      <c r="A1728" s="29">
        <v>42370.0</v>
      </c>
      <c r="B1728" t="s">
        <v>12</v>
      </c>
      <c r="C1728">
        <v>125446.0</v>
      </c>
      <c r="D1728" t="s">
        <v>91</v>
      </c>
      <c r="E1728" t="s">
        <v>1220</v>
      </c>
      <c r="F1728" t="s">
        <v>1220</v>
      </c>
      <c r="G1728" t="s">
        <v>1221</v>
      </c>
      <c r="H1728" t="s">
        <v>1221</v>
      </c>
      <c r="I1728">
        <v>2006.0</v>
      </c>
      <c r="J1728">
        <v>333000.0</v>
      </c>
      <c r="K1728">
        <v>34675.0</v>
      </c>
      <c r="L1728">
        <v>10.0</v>
      </c>
      <c r="M1728">
        <v>1.0</v>
      </c>
      <c r="N1728" t="s">
        <v>16</v>
      </c>
    </row>
    <row r="1729">
      <c r="A1729" s="29">
        <v>42370.0</v>
      </c>
      <c r="B1729" t="s">
        <v>186</v>
      </c>
      <c r="C1729" t="s">
        <v>1222</v>
      </c>
      <c r="D1729" t="s">
        <v>91</v>
      </c>
      <c r="E1729" t="s">
        <v>1223</v>
      </c>
      <c r="F1729" t="s">
        <v>1223</v>
      </c>
      <c r="G1729" t="s">
        <v>814</v>
      </c>
      <c r="H1729" t="s">
        <v>814</v>
      </c>
      <c r="I1729">
        <v>2014.0</v>
      </c>
      <c r="J1729">
        <v>333000.0</v>
      </c>
      <c r="K1729">
        <v>12906.0</v>
      </c>
      <c r="L1729">
        <v>1.0</v>
      </c>
      <c r="M1729">
        <v>1.0</v>
      </c>
      <c r="N1729" t="s">
        <v>16</v>
      </c>
    </row>
    <row r="1730">
      <c r="A1730" s="29">
        <v>42370.0</v>
      </c>
      <c r="B1730" t="s">
        <v>12</v>
      </c>
      <c r="C1730">
        <v>115699.0</v>
      </c>
      <c r="D1730" t="s">
        <v>77</v>
      </c>
      <c r="E1730" t="s">
        <v>1224</v>
      </c>
      <c r="F1730" t="s">
        <v>1224</v>
      </c>
      <c r="G1730" t="s">
        <v>1225</v>
      </c>
      <c r="H1730" t="s">
        <v>1225</v>
      </c>
      <c r="I1730">
        <v>2010.0</v>
      </c>
      <c r="J1730">
        <v>333000.0</v>
      </c>
      <c r="K1730">
        <v>35122.0</v>
      </c>
      <c r="L1730">
        <v>6.0</v>
      </c>
      <c r="M1730">
        <v>2.0</v>
      </c>
      <c r="N1730" t="s">
        <v>16</v>
      </c>
    </row>
    <row r="1731">
      <c r="A1731" s="29">
        <v>42370.0</v>
      </c>
      <c r="B1731" t="s">
        <v>12</v>
      </c>
      <c r="C1731">
        <v>135618.0</v>
      </c>
      <c r="D1731" t="s">
        <v>77</v>
      </c>
      <c r="E1731" t="s">
        <v>623</v>
      </c>
      <c r="F1731" t="s">
        <v>623</v>
      </c>
      <c r="G1731" t="s">
        <v>1226</v>
      </c>
      <c r="H1731" t="s">
        <v>1226</v>
      </c>
      <c r="I1731">
        <v>2014.0</v>
      </c>
      <c r="J1731">
        <v>333000.0</v>
      </c>
      <c r="K1731">
        <v>12273.0</v>
      </c>
      <c r="L1731">
        <v>2.0</v>
      </c>
      <c r="M1731">
        <v>2.0</v>
      </c>
      <c r="N1731" t="s">
        <v>16</v>
      </c>
    </row>
    <row r="1732">
      <c r="A1732" s="29">
        <v>42370.0</v>
      </c>
      <c r="B1732" t="s">
        <v>12</v>
      </c>
      <c r="C1732">
        <v>116784.0</v>
      </c>
      <c r="D1732" t="s">
        <v>77</v>
      </c>
      <c r="E1732" t="s">
        <v>599</v>
      </c>
      <c r="F1732" t="s">
        <v>599</v>
      </c>
      <c r="G1732" t="s">
        <v>786</v>
      </c>
      <c r="H1732" t="s">
        <v>786</v>
      </c>
      <c r="I1732">
        <v>2012.0</v>
      </c>
      <c r="J1732">
        <v>333000.0</v>
      </c>
      <c r="K1732">
        <v>78712.0</v>
      </c>
      <c r="L1732">
        <v>4.0</v>
      </c>
      <c r="M1732">
        <v>1.0</v>
      </c>
      <c r="N1732" t="s">
        <v>16</v>
      </c>
    </row>
    <row r="1733">
      <c r="A1733" s="29">
        <v>42370.0</v>
      </c>
      <c r="B1733" t="s">
        <v>12</v>
      </c>
      <c r="C1733">
        <v>122998.0</v>
      </c>
      <c r="D1733" t="s">
        <v>91</v>
      </c>
      <c r="E1733" t="s">
        <v>813</v>
      </c>
      <c r="F1733" t="s">
        <v>813</v>
      </c>
      <c r="G1733" t="s">
        <v>235</v>
      </c>
      <c r="H1733" t="s">
        <v>235</v>
      </c>
      <c r="I1733">
        <v>2011.0</v>
      </c>
      <c r="J1733">
        <v>333000.0</v>
      </c>
      <c r="K1733">
        <v>19620.0</v>
      </c>
      <c r="L1733">
        <v>5.0</v>
      </c>
      <c r="M1733">
        <v>1.0</v>
      </c>
      <c r="N1733" t="s">
        <v>16</v>
      </c>
    </row>
    <row r="1734">
      <c r="A1734" s="29">
        <v>42370.0</v>
      </c>
      <c r="B1734" t="s">
        <v>12</v>
      </c>
      <c r="C1734">
        <v>111320.0</v>
      </c>
      <c r="D1734" t="s">
        <v>91</v>
      </c>
      <c r="E1734" t="s">
        <v>813</v>
      </c>
      <c r="F1734" t="s">
        <v>813</v>
      </c>
      <c r="G1734" t="s">
        <v>235</v>
      </c>
      <c r="H1734" t="s">
        <v>235</v>
      </c>
      <c r="I1734">
        <v>2011.0</v>
      </c>
      <c r="J1734">
        <v>333000.0</v>
      </c>
      <c r="K1734">
        <v>12850.0</v>
      </c>
      <c r="L1734">
        <v>5.0</v>
      </c>
      <c r="M1734">
        <v>2.0</v>
      </c>
      <c r="N1734" t="s">
        <v>16</v>
      </c>
    </row>
    <row r="1735">
      <c r="A1735" s="29">
        <v>42370.0</v>
      </c>
      <c r="B1735" t="s">
        <v>12</v>
      </c>
      <c r="C1735">
        <v>130746.0</v>
      </c>
      <c r="D1735" t="s">
        <v>91</v>
      </c>
      <c r="E1735" t="s">
        <v>243</v>
      </c>
      <c r="F1735" t="s">
        <v>243</v>
      </c>
      <c r="G1735" t="s">
        <v>1227</v>
      </c>
      <c r="H1735" t="s">
        <v>1227</v>
      </c>
      <c r="I1735">
        <v>2010.0</v>
      </c>
      <c r="J1735">
        <v>333000.0</v>
      </c>
      <c r="K1735">
        <v>36215.0</v>
      </c>
      <c r="L1735">
        <v>6.0</v>
      </c>
      <c r="M1735">
        <v>3.0</v>
      </c>
      <c r="N1735" t="s">
        <v>16</v>
      </c>
    </row>
    <row r="1736">
      <c r="A1736" s="29">
        <v>42370.0</v>
      </c>
      <c r="B1736" t="s">
        <v>12</v>
      </c>
      <c r="C1736">
        <v>135271.0</v>
      </c>
      <c r="D1736" t="s">
        <v>13</v>
      </c>
      <c r="E1736" t="s">
        <v>30</v>
      </c>
      <c r="F1736" t="s">
        <v>30</v>
      </c>
      <c r="G1736" t="s">
        <v>1228</v>
      </c>
      <c r="H1736" t="s">
        <v>1228</v>
      </c>
      <c r="I1736">
        <v>2005.0</v>
      </c>
      <c r="J1736">
        <v>333000.0</v>
      </c>
      <c r="K1736">
        <v>106381.0</v>
      </c>
      <c r="L1736">
        <v>11.0</v>
      </c>
      <c r="M1736">
        <v>2.0</v>
      </c>
      <c r="N1736" t="s">
        <v>16</v>
      </c>
    </row>
    <row r="1737">
      <c r="A1737" s="29">
        <v>42370.0</v>
      </c>
      <c r="B1737" t="s">
        <v>12</v>
      </c>
      <c r="C1737">
        <v>123263.0</v>
      </c>
      <c r="D1737" t="s">
        <v>273</v>
      </c>
      <c r="E1737" t="s">
        <v>1129</v>
      </c>
      <c r="F1737" t="s">
        <v>1129</v>
      </c>
      <c r="G1737" t="s">
        <v>1229</v>
      </c>
      <c r="H1737" t="s">
        <v>1229</v>
      </c>
      <c r="I1737">
        <v>2013.0</v>
      </c>
      <c r="J1737">
        <v>333000.0</v>
      </c>
      <c r="K1737">
        <v>49322.0</v>
      </c>
      <c r="L1737">
        <v>3.0</v>
      </c>
      <c r="M1737">
        <v>1.0</v>
      </c>
      <c r="N1737" t="s">
        <v>16</v>
      </c>
    </row>
    <row r="1738">
      <c r="A1738" s="29">
        <v>42370.0</v>
      </c>
      <c r="B1738" t="s">
        <v>12</v>
      </c>
      <c r="C1738">
        <v>124697.0</v>
      </c>
      <c r="D1738" t="s">
        <v>61</v>
      </c>
      <c r="E1738" t="s">
        <v>443</v>
      </c>
      <c r="F1738" t="s">
        <v>443</v>
      </c>
      <c r="G1738" t="s">
        <v>536</v>
      </c>
      <c r="H1738" t="s">
        <v>536</v>
      </c>
      <c r="I1738">
        <v>2010.0</v>
      </c>
      <c r="J1738">
        <v>333000.0</v>
      </c>
      <c r="K1738">
        <v>9490.0</v>
      </c>
      <c r="L1738">
        <v>6.0</v>
      </c>
      <c r="M1738">
        <v>1.0</v>
      </c>
      <c r="N1738" t="s">
        <v>16</v>
      </c>
    </row>
    <row r="1739">
      <c r="A1739" s="29">
        <v>42370.0</v>
      </c>
      <c r="B1739" t="s">
        <v>116</v>
      </c>
      <c r="C1739" t="s">
        <v>1230</v>
      </c>
      <c r="D1739" t="s">
        <v>61</v>
      </c>
      <c r="E1739" t="s">
        <v>245</v>
      </c>
      <c r="F1739" t="s">
        <v>245</v>
      </c>
      <c r="G1739" t="s">
        <v>536</v>
      </c>
      <c r="H1739" t="s">
        <v>536</v>
      </c>
      <c r="I1739">
        <v>2010.0</v>
      </c>
      <c r="J1739">
        <v>333000.0</v>
      </c>
      <c r="K1739">
        <v>62397.0</v>
      </c>
      <c r="L1739">
        <v>5.912328767</v>
      </c>
      <c r="M1739">
        <v>2.0</v>
      </c>
      <c r="N1739" t="s">
        <v>16</v>
      </c>
    </row>
    <row r="1740">
      <c r="A1740" s="29">
        <v>42370.0</v>
      </c>
      <c r="B1740" t="s">
        <v>12</v>
      </c>
      <c r="C1740">
        <v>118508.0</v>
      </c>
      <c r="D1740" t="s">
        <v>61</v>
      </c>
      <c r="E1740" t="s">
        <v>245</v>
      </c>
      <c r="F1740" t="s">
        <v>245</v>
      </c>
      <c r="G1740" t="s">
        <v>143</v>
      </c>
      <c r="H1740" t="s">
        <v>143</v>
      </c>
      <c r="I1740">
        <v>2011.0</v>
      </c>
      <c r="J1740">
        <v>333000.0</v>
      </c>
      <c r="K1740">
        <v>70029.0</v>
      </c>
      <c r="L1740">
        <v>5.0</v>
      </c>
      <c r="M1740">
        <v>1.0</v>
      </c>
      <c r="N1740" t="s">
        <v>16</v>
      </c>
    </row>
    <row r="1741">
      <c r="A1741" s="29">
        <v>42370.0</v>
      </c>
      <c r="B1741" t="s">
        <v>12</v>
      </c>
      <c r="C1741">
        <v>126843.0</v>
      </c>
      <c r="D1741" t="s">
        <v>61</v>
      </c>
      <c r="E1741" t="s">
        <v>443</v>
      </c>
      <c r="F1741" t="s">
        <v>443</v>
      </c>
      <c r="G1741" t="s">
        <v>143</v>
      </c>
      <c r="H1741" t="s">
        <v>143</v>
      </c>
      <c r="I1741">
        <v>2012.0</v>
      </c>
      <c r="J1741">
        <v>333000.0</v>
      </c>
      <c r="K1741">
        <v>94875.0</v>
      </c>
      <c r="L1741">
        <v>4.0</v>
      </c>
      <c r="M1741">
        <v>1.0</v>
      </c>
      <c r="N1741" t="s">
        <v>16</v>
      </c>
    </row>
    <row r="1742">
      <c r="A1742" s="29">
        <v>42370.0</v>
      </c>
      <c r="B1742" t="s">
        <v>12</v>
      </c>
      <c r="C1742">
        <v>125255.0</v>
      </c>
      <c r="D1742" t="s">
        <v>273</v>
      </c>
      <c r="E1742" t="s">
        <v>292</v>
      </c>
      <c r="F1742" t="s">
        <v>292</v>
      </c>
      <c r="G1742" t="s">
        <v>1231</v>
      </c>
      <c r="H1742" t="s">
        <v>1231</v>
      </c>
      <c r="I1742">
        <v>2010.0</v>
      </c>
      <c r="J1742">
        <v>333000.0</v>
      </c>
      <c r="K1742">
        <v>43246.0</v>
      </c>
      <c r="L1742">
        <v>6.0</v>
      </c>
      <c r="M1742">
        <v>2.0</v>
      </c>
      <c r="N1742" t="s">
        <v>16</v>
      </c>
    </row>
    <row r="1743">
      <c r="A1743" s="29">
        <v>42370.0</v>
      </c>
      <c r="B1743" t="s">
        <v>12</v>
      </c>
      <c r="C1743">
        <v>124567.0</v>
      </c>
      <c r="D1743" t="s">
        <v>32</v>
      </c>
      <c r="E1743" t="s">
        <v>155</v>
      </c>
      <c r="F1743" t="s">
        <v>155</v>
      </c>
      <c r="G1743" t="s">
        <v>1232</v>
      </c>
      <c r="H1743" t="s">
        <v>1232</v>
      </c>
      <c r="I1743">
        <v>2007.0</v>
      </c>
      <c r="J1743">
        <v>333000.0</v>
      </c>
      <c r="K1743">
        <v>111838.0</v>
      </c>
      <c r="L1743">
        <v>9.0</v>
      </c>
      <c r="M1743">
        <v>3.0</v>
      </c>
      <c r="N1743" t="s">
        <v>16</v>
      </c>
    </row>
    <row r="1744">
      <c r="A1744" s="29">
        <v>42370.0</v>
      </c>
      <c r="B1744" t="s">
        <v>12</v>
      </c>
      <c r="C1744">
        <v>116773.0</v>
      </c>
      <c r="D1744" t="s">
        <v>61</v>
      </c>
      <c r="E1744" t="s">
        <v>163</v>
      </c>
      <c r="F1744" t="s">
        <v>163</v>
      </c>
      <c r="G1744" t="s">
        <v>289</v>
      </c>
      <c r="H1744" t="s">
        <v>289</v>
      </c>
      <c r="I1744">
        <v>2010.0</v>
      </c>
      <c r="J1744">
        <v>333000.0</v>
      </c>
      <c r="K1744">
        <v>86687.0</v>
      </c>
      <c r="L1744">
        <v>6.0</v>
      </c>
      <c r="M1744">
        <v>1.0</v>
      </c>
      <c r="N1744" t="s">
        <v>16</v>
      </c>
    </row>
    <row r="1745">
      <c r="A1745" s="29">
        <v>42370.0</v>
      </c>
      <c r="B1745" t="s">
        <v>12</v>
      </c>
      <c r="C1745">
        <v>118638.0</v>
      </c>
      <c r="D1745" t="s">
        <v>61</v>
      </c>
      <c r="E1745" t="s">
        <v>163</v>
      </c>
      <c r="F1745" t="s">
        <v>163</v>
      </c>
      <c r="G1745" t="s">
        <v>536</v>
      </c>
      <c r="H1745" t="s">
        <v>536</v>
      </c>
      <c r="I1745">
        <v>2011.0</v>
      </c>
      <c r="J1745">
        <v>333000.0</v>
      </c>
      <c r="K1745">
        <v>45747.0</v>
      </c>
      <c r="L1745">
        <v>5.0</v>
      </c>
      <c r="M1745">
        <v>1.0</v>
      </c>
      <c r="N1745" t="s">
        <v>16</v>
      </c>
    </row>
    <row r="1746">
      <c r="A1746" s="29">
        <v>42370.0</v>
      </c>
      <c r="B1746" t="s">
        <v>116</v>
      </c>
      <c r="C1746" t="s">
        <v>1208</v>
      </c>
      <c r="D1746" t="s">
        <v>61</v>
      </c>
      <c r="E1746" t="s">
        <v>163</v>
      </c>
      <c r="F1746" t="s">
        <v>163</v>
      </c>
      <c r="G1746" t="s">
        <v>536</v>
      </c>
      <c r="H1746" t="s">
        <v>536</v>
      </c>
      <c r="I1746">
        <v>2009.0</v>
      </c>
      <c r="J1746">
        <v>333000.0</v>
      </c>
      <c r="K1746">
        <v>72436.0</v>
      </c>
      <c r="L1746">
        <v>6.676712329</v>
      </c>
      <c r="M1746">
        <v>2.0</v>
      </c>
      <c r="N1746" t="s">
        <v>16</v>
      </c>
    </row>
    <row r="1747">
      <c r="A1747" s="29">
        <v>42370.0</v>
      </c>
      <c r="B1747" t="s">
        <v>116</v>
      </c>
      <c r="C1747" t="s">
        <v>1181</v>
      </c>
      <c r="D1747" t="s">
        <v>61</v>
      </c>
      <c r="E1747" t="s">
        <v>163</v>
      </c>
      <c r="F1747" t="s">
        <v>163</v>
      </c>
      <c r="G1747" t="s">
        <v>203</v>
      </c>
      <c r="H1747" t="s">
        <v>203</v>
      </c>
      <c r="I1747">
        <v>2008.0</v>
      </c>
      <c r="J1747">
        <v>333000.0</v>
      </c>
      <c r="K1747">
        <v>93469.0</v>
      </c>
      <c r="L1747">
        <v>7.64109589</v>
      </c>
      <c r="M1747">
        <v>2.0</v>
      </c>
      <c r="N1747" t="s">
        <v>16</v>
      </c>
    </row>
    <row r="1748">
      <c r="A1748" s="29">
        <v>42370.0</v>
      </c>
      <c r="B1748" t="s">
        <v>116</v>
      </c>
      <c r="C1748" t="s">
        <v>1182</v>
      </c>
      <c r="D1748" t="s">
        <v>61</v>
      </c>
      <c r="E1748" t="s">
        <v>163</v>
      </c>
      <c r="F1748" t="s">
        <v>163</v>
      </c>
      <c r="G1748" t="s">
        <v>203</v>
      </c>
      <c r="H1748" t="s">
        <v>203</v>
      </c>
      <c r="I1748">
        <v>2008.0</v>
      </c>
      <c r="J1748">
        <v>333000.0</v>
      </c>
      <c r="K1748">
        <v>47155.0</v>
      </c>
      <c r="L1748">
        <v>7.646575342</v>
      </c>
      <c r="M1748">
        <v>2.0</v>
      </c>
      <c r="N1748" t="s">
        <v>16</v>
      </c>
    </row>
    <row r="1749">
      <c r="A1749" s="29">
        <v>42370.0</v>
      </c>
      <c r="B1749" t="s">
        <v>148</v>
      </c>
      <c r="C1749">
        <v>494.0</v>
      </c>
      <c r="D1749" t="s">
        <v>61</v>
      </c>
      <c r="E1749" t="s">
        <v>163</v>
      </c>
      <c r="F1749" t="s">
        <v>163</v>
      </c>
      <c r="G1749" t="s">
        <v>147</v>
      </c>
      <c r="H1749" t="s">
        <v>147</v>
      </c>
      <c r="I1749">
        <v>2007.0</v>
      </c>
      <c r="J1749">
        <v>333000.0</v>
      </c>
      <c r="K1749">
        <v>58611.90965</v>
      </c>
      <c r="L1749">
        <v>7.326488706</v>
      </c>
      <c r="M1749">
        <v>2.0</v>
      </c>
      <c r="N1749" t="s">
        <v>16</v>
      </c>
    </row>
    <row r="1750">
      <c r="A1750" s="29">
        <v>42370.0</v>
      </c>
      <c r="B1750" t="s">
        <v>186</v>
      </c>
      <c r="C1750" t="s">
        <v>1045</v>
      </c>
      <c r="D1750" t="s">
        <v>61</v>
      </c>
      <c r="E1750" t="s">
        <v>240</v>
      </c>
      <c r="F1750" t="s">
        <v>240</v>
      </c>
      <c r="G1750" t="s">
        <v>203</v>
      </c>
      <c r="H1750" t="s">
        <v>203</v>
      </c>
      <c r="I1750">
        <v>2007.0</v>
      </c>
      <c r="J1750">
        <v>333000.0</v>
      </c>
      <c r="K1750">
        <v>67799.0</v>
      </c>
      <c r="L1750">
        <v>8.0</v>
      </c>
      <c r="M1750">
        <v>2.0</v>
      </c>
      <c r="N1750" t="s">
        <v>16</v>
      </c>
    </row>
    <row r="1751">
      <c r="A1751" s="29">
        <v>42370.0</v>
      </c>
      <c r="B1751" t="s">
        <v>12</v>
      </c>
      <c r="C1751">
        <v>116731.0</v>
      </c>
      <c r="D1751" t="s">
        <v>91</v>
      </c>
      <c r="E1751" t="s">
        <v>123</v>
      </c>
      <c r="F1751" t="s">
        <v>123</v>
      </c>
      <c r="G1751" t="s">
        <v>841</v>
      </c>
      <c r="H1751" t="s">
        <v>841</v>
      </c>
      <c r="I1751">
        <v>2009.0</v>
      </c>
      <c r="J1751">
        <v>333000.0</v>
      </c>
      <c r="K1751">
        <v>79658.0</v>
      </c>
      <c r="L1751">
        <v>7.0</v>
      </c>
      <c r="M1751">
        <v>1.0</v>
      </c>
      <c r="N1751" t="s">
        <v>16</v>
      </c>
    </row>
    <row r="1752">
      <c r="A1752" s="29">
        <v>42370.0</v>
      </c>
      <c r="B1752" t="s">
        <v>12</v>
      </c>
      <c r="C1752">
        <v>126903.0</v>
      </c>
      <c r="D1752" t="s">
        <v>91</v>
      </c>
      <c r="E1752" t="s">
        <v>92</v>
      </c>
      <c r="F1752" t="s">
        <v>92</v>
      </c>
      <c r="G1752" t="s">
        <v>841</v>
      </c>
      <c r="H1752" t="s">
        <v>841</v>
      </c>
      <c r="I1752">
        <v>2010.0</v>
      </c>
      <c r="J1752">
        <v>333000.0</v>
      </c>
      <c r="K1752">
        <v>77135.0</v>
      </c>
      <c r="L1752">
        <v>6.0</v>
      </c>
      <c r="M1752">
        <v>2.0</v>
      </c>
      <c r="N1752" t="s">
        <v>16</v>
      </c>
    </row>
    <row r="1753">
      <c r="A1753" s="29">
        <v>42370.0</v>
      </c>
      <c r="B1753" t="s">
        <v>148</v>
      </c>
      <c r="C1753">
        <v>847.0</v>
      </c>
      <c r="D1753" t="s">
        <v>61</v>
      </c>
      <c r="E1753" t="s">
        <v>881</v>
      </c>
      <c r="F1753" t="s">
        <v>881</v>
      </c>
      <c r="G1753" t="s">
        <v>203</v>
      </c>
      <c r="H1753" t="s">
        <v>203</v>
      </c>
      <c r="I1753">
        <v>2003.0</v>
      </c>
      <c r="J1753">
        <v>333000.0</v>
      </c>
      <c r="K1753">
        <v>91422.31352</v>
      </c>
      <c r="L1753">
        <v>11.42778919</v>
      </c>
      <c r="M1753">
        <v>3.0</v>
      </c>
      <c r="N1753" t="s">
        <v>16</v>
      </c>
    </row>
    <row r="1754">
      <c r="A1754" s="29">
        <v>42370.0</v>
      </c>
      <c r="B1754" t="s">
        <v>12</v>
      </c>
      <c r="C1754">
        <v>117702.0</v>
      </c>
      <c r="D1754" t="s">
        <v>61</v>
      </c>
      <c r="E1754" t="s">
        <v>881</v>
      </c>
      <c r="F1754" t="s">
        <v>881</v>
      </c>
      <c r="G1754" t="s">
        <v>1233</v>
      </c>
      <c r="H1754" t="s">
        <v>1233</v>
      </c>
      <c r="I1754">
        <v>2012.0</v>
      </c>
      <c r="J1754">
        <v>333000.0</v>
      </c>
      <c r="K1754">
        <v>15259.0</v>
      </c>
      <c r="L1754">
        <v>4.0</v>
      </c>
      <c r="M1754">
        <v>1.0</v>
      </c>
      <c r="N1754" t="s">
        <v>16</v>
      </c>
    </row>
    <row r="1755">
      <c r="A1755" s="29">
        <v>42370.0</v>
      </c>
      <c r="B1755" t="s">
        <v>12</v>
      </c>
      <c r="C1755">
        <v>123619.0</v>
      </c>
      <c r="D1755" t="s">
        <v>61</v>
      </c>
      <c r="E1755" t="s">
        <v>953</v>
      </c>
      <c r="F1755" t="s">
        <v>881</v>
      </c>
      <c r="G1755" t="s">
        <v>203</v>
      </c>
      <c r="H1755" t="s">
        <v>203</v>
      </c>
      <c r="I1755">
        <v>2013.0</v>
      </c>
      <c r="J1755">
        <v>333000.0</v>
      </c>
      <c r="K1755">
        <v>29812.0</v>
      </c>
      <c r="L1755">
        <v>3.0</v>
      </c>
      <c r="M1755">
        <v>1.0</v>
      </c>
      <c r="N1755" t="s">
        <v>16</v>
      </c>
    </row>
    <row r="1756">
      <c r="A1756" s="29">
        <v>42370.0</v>
      </c>
      <c r="B1756" t="s">
        <v>12</v>
      </c>
      <c r="C1756">
        <v>116931.0</v>
      </c>
      <c r="D1756" t="s">
        <v>61</v>
      </c>
      <c r="E1756" t="s">
        <v>953</v>
      </c>
      <c r="F1756" t="s">
        <v>881</v>
      </c>
      <c r="G1756" t="s">
        <v>203</v>
      </c>
      <c r="H1756" t="s">
        <v>203</v>
      </c>
      <c r="I1756">
        <v>2012.0</v>
      </c>
      <c r="J1756">
        <v>333000.0</v>
      </c>
      <c r="K1756">
        <v>12459.0</v>
      </c>
      <c r="L1756">
        <v>4.0</v>
      </c>
      <c r="M1756">
        <v>2.0</v>
      </c>
      <c r="N1756" t="s">
        <v>16</v>
      </c>
    </row>
    <row r="1757">
      <c r="A1757" s="29">
        <v>42370.0</v>
      </c>
      <c r="B1757" t="s">
        <v>12</v>
      </c>
      <c r="C1757">
        <v>124974.0</v>
      </c>
      <c r="D1757" t="s">
        <v>61</v>
      </c>
      <c r="E1757" t="s">
        <v>914</v>
      </c>
      <c r="F1757" t="s">
        <v>881</v>
      </c>
      <c r="G1757" t="s">
        <v>203</v>
      </c>
      <c r="H1757" t="s">
        <v>203</v>
      </c>
      <c r="I1757">
        <v>2012.0</v>
      </c>
      <c r="J1757">
        <v>333000.0</v>
      </c>
      <c r="K1757">
        <v>34289.0</v>
      </c>
      <c r="L1757">
        <v>4.0</v>
      </c>
      <c r="M1757">
        <v>1.0</v>
      </c>
      <c r="N1757" t="s">
        <v>16</v>
      </c>
    </row>
    <row r="1758">
      <c r="A1758" s="29">
        <v>42370.0</v>
      </c>
      <c r="B1758" t="s">
        <v>12</v>
      </c>
      <c r="C1758">
        <v>137783.0</v>
      </c>
      <c r="D1758" t="s">
        <v>61</v>
      </c>
      <c r="E1758" t="s">
        <v>914</v>
      </c>
      <c r="F1758" t="s">
        <v>881</v>
      </c>
      <c r="G1758" t="s">
        <v>203</v>
      </c>
      <c r="H1758" t="s">
        <v>203</v>
      </c>
      <c r="I1758">
        <v>2013.0</v>
      </c>
      <c r="J1758">
        <v>333000.0</v>
      </c>
      <c r="K1758">
        <v>34533.0</v>
      </c>
      <c r="L1758">
        <v>3.0</v>
      </c>
      <c r="M1758">
        <v>1.0</v>
      </c>
      <c r="N1758" t="s">
        <v>16</v>
      </c>
    </row>
    <row r="1759">
      <c r="A1759" s="29">
        <v>42370.0</v>
      </c>
      <c r="B1759" t="s">
        <v>12</v>
      </c>
      <c r="C1759">
        <v>124007.0</v>
      </c>
      <c r="D1759" t="s">
        <v>32</v>
      </c>
      <c r="E1759" t="s">
        <v>178</v>
      </c>
      <c r="F1759" t="s">
        <v>178</v>
      </c>
      <c r="G1759" t="s">
        <v>747</v>
      </c>
      <c r="H1759" t="s">
        <v>747</v>
      </c>
      <c r="I1759">
        <v>2010.0</v>
      </c>
      <c r="J1759">
        <v>333000.0</v>
      </c>
      <c r="K1759">
        <v>80397.0</v>
      </c>
      <c r="L1759">
        <v>6.0</v>
      </c>
      <c r="M1759">
        <v>1.0</v>
      </c>
      <c r="N1759" t="s">
        <v>16</v>
      </c>
    </row>
    <row r="1760">
      <c r="A1760" s="29">
        <v>42370.0</v>
      </c>
      <c r="B1760" t="s">
        <v>12</v>
      </c>
      <c r="C1760" s="32" t="s">
        <v>1234</v>
      </c>
      <c r="D1760" t="s">
        <v>91</v>
      </c>
      <c r="E1760" t="s">
        <v>243</v>
      </c>
      <c r="F1760" t="s">
        <v>243</v>
      </c>
      <c r="G1760" t="s">
        <v>1235</v>
      </c>
      <c r="H1760" t="s">
        <v>1235</v>
      </c>
      <c r="I1760">
        <v>2010.0</v>
      </c>
      <c r="J1760">
        <v>333000.0</v>
      </c>
      <c r="K1760">
        <v>36215.0</v>
      </c>
      <c r="L1760">
        <v>6.0</v>
      </c>
      <c r="M1760">
        <v>3.0</v>
      </c>
      <c r="N1760" t="s">
        <v>16</v>
      </c>
    </row>
    <row r="1761">
      <c r="A1761" s="29">
        <v>42370.0</v>
      </c>
      <c r="B1761" t="s">
        <v>12</v>
      </c>
      <c r="C1761" s="32" t="s">
        <v>1236</v>
      </c>
      <c r="D1761" t="s">
        <v>77</v>
      </c>
      <c r="E1761" t="s">
        <v>623</v>
      </c>
      <c r="F1761" t="s">
        <v>623</v>
      </c>
      <c r="G1761" t="s">
        <v>717</v>
      </c>
      <c r="H1761" t="s">
        <v>717</v>
      </c>
      <c r="I1761">
        <v>2014.0</v>
      </c>
      <c r="J1761">
        <v>333000.0</v>
      </c>
      <c r="K1761">
        <v>12273.0</v>
      </c>
      <c r="L1761">
        <v>2.0</v>
      </c>
      <c r="M1761">
        <v>2.0</v>
      </c>
      <c r="N1761" t="s">
        <v>16</v>
      </c>
    </row>
    <row r="1762">
      <c r="A1762" s="29">
        <v>42370.0</v>
      </c>
      <c r="B1762" t="s">
        <v>12</v>
      </c>
      <c r="C1762" s="32" t="s">
        <v>1237</v>
      </c>
      <c r="D1762" t="s">
        <v>13</v>
      </c>
      <c r="E1762" t="s">
        <v>30</v>
      </c>
      <c r="F1762" t="s">
        <v>30</v>
      </c>
      <c r="G1762" t="s">
        <v>1228</v>
      </c>
      <c r="H1762" t="s">
        <v>1228</v>
      </c>
      <c r="I1762">
        <v>2005.0</v>
      </c>
      <c r="J1762">
        <v>333000.0</v>
      </c>
      <c r="K1762">
        <v>106381.0</v>
      </c>
      <c r="L1762">
        <v>11.0</v>
      </c>
      <c r="M1762">
        <v>2.0</v>
      </c>
      <c r="N1762" t="s">
        <v>16</v>
      </c>
    </row>
    <row r="1763">
      <c r="A1763" s="29">
        <v>42370.0</v>
      </c>
      <c r="B1763" t="s">
        <v>12</v>
      </c>
      <c r="C1763" s="32" t="s">
        <v>1238</v>
      </c>
      <c r="D1763" t="s">
        <v>61</v>
      </c>
      <c r="E1763" t="s">
        <v>914</v>
      </c>
      <c r="F1763" t="s">
        <v>881</v>
      </c>
      <c r="G1763" t="s">
        <v>306</v>
      </c>
      <c r="H1763" t="s">
        <v>306</v>
      </c>
      <c r="I1763">
        <v>2013.0</v>
      </c>
      <c r="J1763">
        <v>333000.0</v>
      </c>
      <c r="K1763">
        <v>34533.0</v>
      </c>
      <c r="L1763">
        <v>3.0</v>
      </c>
      <c r="M1763">
        <v>1.0</v>
      </c>
      <c r="N1763" t="s">
        <v>16</v>
      </c>
    </row>
    <row r="1764">
      <c r="A1764" s="29">
        <v>42370.0</v>
      </c>
      <c r="B1764" t="s">
        <v>12</v>
      </c>
      <c r="C1764" s="32" t="s">
        <v>1239</v>
      </c>
      <c r="D1764" t="s">
        <v>91</v>
      </c>
      <c r="E1764" t="s">
        <v>907</v>
      </c>
      <c r="F1764" t="s">
        <v>907</v>
      </c>
      <c r="G1764" t="s">
        <v>235</v>
      </c>
      <c r="H1764" t="s">
        <v>235</v>
      </c>
      <c r="I1764">
        <v>2011.0</v>
      </c>
      <c r="J1764">
        <v>333000.0</v>
      </c>
      <c r="K1764">
        <v>25656.0</v>
      </c>
      <c r="L1764">
        <v>5.0</v>
      </c>
      <c r="M1764">
        <v>2.0</v>
      </c>
      <c r="N1764" t="s">
        <v>16</v>
      </c>
    </row>
    <row r="1765">
      <c r="A1765" s="29">
        <v>42370.0</v>
      </c>
      <c r="B1765" t="s">
        <v>12</v>
      </c>
      <c r="C1765" s="32" t="s">
        <v>1240</v>
      </c>
      <c r="D1765" t="s">
        <v>32</v>
      </c>
      <c r="E1765" t="s">
        <v>155</v>
      </c>
      <c r="F1765" t="s">
        <v>155</v>
      </c>
      <c r="G1765" t="s">
        <v>317</v>
      </c>
      <c r="H1765" t="s">
        <v>317</v>
      </c>
      <c r="I1765">
        <v>2006.0</v>
      </c>
      <c r="J1765">
        <v>333000.0</v>
      </c>
      <c r="K1765">
        <v>91811.0</v>
      </c>
      <c r="L1765">
        <v>10.0</v>
      </c>
      <c r="M1765">
        <v>2.0</v>
      </c>
      <c r="N1765" t="s">
        <v>16</v>
      </c>
    </row>
    <row r="1766">
      <c r="A1766" s="29">
        <v>42370.0</v>
      </c>
      <c r="B1766" t="s">
        <v>12</v>
      </c>
      <c r="C1766" s="32" t="s">
        <v>1241</v>
      </c>
      <c r="D1766" t="s">
        <v>273</v>
      </c>
      <c r="E1766" t="s">
        <v>1242</v>
      </c>
      <c r="F1766" t="s">
        <v>1242</v>
      </c>
      <c r="G1766" t="s">
        <v>1243</v>
      </c>
      <c r="H1766" t="s">
        <v>1243</v>
      </c>
      <c r="I1766">
        <v>2011.0</v>
      </c>
      <c r="J1766">
        <v>333000.0</v>
      </c>
      <c r="K1766">
        <v>41456.0</v>
      </c>
      <c r="L1766">
        <v>5.0</v>
      </c>
      <c r="M1766">
        <v>1.0</v>
      </c>
      <c r="N1766" t="s">
        <v>16</v>
      </c>
    </row>
    <row r="1767">
      <c r="A1767" s="29">
        <v>42370.0</v>
      </c>
      <c r="B1767" t="s">
        <v>12</v>
      </c>
      <c r="C1767" s="32" t="s">
        <v>1244</v>
      </c>
      <c r="D1767" t="s">
        <v>91</v>
      </c>
      <c r="E1767" t="s">
        <v>907</v>
      </c>
      <c r="F1767" t="s">
        <v>907</v>
      </c>
      <c r="G1767" t="s">
        <v>1245</v>
      </c>
      <c r="H1767" t="s">
        <v>1245</v>
      </c>
      <c r="I1767">
        <v>2010.0</v>
      </c>
      <c r="J1767">
        <v>333000.0</v>
      </c>
      <c r="K1767">
        <v>75315.0</v>
      </c>
      <c r="L1767">
        <v>6.0</v>
      </c>
      <c r="M1767">
        <v>2.0</v>
      </c>
      <c r="N1767" t="s">
        <v>16</v>
      </c>
    </row>
    <row r="1768">
      <c r="A1768" s="29">
        <v>42370.0</v>
      </c>
      <c r="B1768" t="s">
        <v>12</v>
      </c>
      <c r="C1768" s="32" t="s">
        <v>1246</v>
      </c>
      <c r="D1768" t="s">
        <v>61</v>
      </c>
      <c r="E1768" t="s">
        <v>443</v>
      </c>
      <c r="F1768" t="s">
        <v>443</v>
      </c>
      <c r="G1768" t="s">
        <v>1247</v>
      </c>
      <c r="H1768" t="s">
        <v>2775</v>
      </c>
      <c r="I1768">
        <v>2009.0</v>
      </c>
      <c r="J1768">
        <v>333000.0</v>
      </c>
      <c r="K1768">
        <v>40922.0</v>
      </c>
      <c r="L1768">
        <v>7.0</v>
      </c>
      <c r="M1768">
        <v>1.0</v>
      </c>
      <c r="N1768" t="s">
        <v>16</v>
      </c>
    </row>
    <row r="1769">
      <c r="A1769" s="29">
        <v>42370.0</v>
      </c>
      <c r="B1769" t="s">
        <v>261</v>
      </c>
      <c r="C1769" t="s">
        <v>1248</v>
      </c>
      <c r="D1769" t="s">
        <v>61</v>
      </c>
      <c r="E1769" t="s">
        <v>163</v>
      </c>
      <c r="F1769" t="s">
        <v>163</v>
      </c>
      <c r="G1769" t="s">
        <v>203</v>
      </c>
      <c r="H1769" t="s">
        <v>203</v>
      </c>
      <c r="I1769">
        <v>2012.0</v>
      </c>
      <c r="J1769">
        <v>332832.0664</v>
      </c>
      <c r="K1769">
        <v>130000.0</v>
      </c>
      <c r="L1769">
        <v>3.0</v>
      </c>
      <c r="M1769">
        <v>1.0</v>
      </c>
      <c r="N1769" t="s">
        <v>16</v>
      </c>
    </row>
    <row r="1770">
      <c r="A1770" s="29">
        <v>42370.0</v>
      </c>
      <c r="B1770" t="s">
        <v>261</v>
      </c>
      <c r="C1770" t="s">
        <v>1249</v>
      </c>
      <c r="D1770" t="s">
        <v>61</v>
      </c>
      <c r="E1770" t="s">
        <v>163</v>
      </c>
      <c r="F1770" t="s">
        <v>163</v>
      </c>
      <c r="G1770" t="s">
        <v>147</v>
      </c>
      <c r="H1770" t="s">
        <v>147</v>
      </c>
      <c r="I1770">
        <v>2008.0</v>
      </c>
      <c r="J1770">
        <v>332819.3819</v>
      </c>
      <c r="K1770">
        <v>80000.0</v>
      </c>
      <c r="L1770">
        <v>7.0</v>
      </c>
      <c r="M1770">
        <v>1.0</v>
      </c>
      <c r="N1770" t="s">
        <v>16</v>
      </c>
    </row>
    <row r="1771">
      <c r="A1771" s="29">
        <v>42370.0</v>
      </c>
      <c r="B1771" t="s">
        <v>261</v>
      </c>
      <c r="C1771" t="s">
        <v>1250</v>
      </c>
      <c r="D1771" t="s">
        <v>61</v>
      </c>
      <c r="E1771" t="s">
        <v>163</v>
      </c>
      <c r="F1771" t="s">
        <v>163</v>
      </c>
      <c r="G1771" t="s">
        <v>341</v>
      </c>
      <c r="H1771" t="s">
        <v>341</v>
      </c>
      <c r="I1771">
        <v>2008.0</v>
      </c>
      <c r="J1771">
        <v>332770.9168</v>
      </c>
      <c r="K1771">
        <v>40000.0</v>
      </c>
      <c r="L1771">
        <v>7.0</v>
      </c>
      <c r="M1771">
        <v>1.0</v>
      </c>
      <c r="N1771" t="s">
        <v>16</v>
      </c>
    </row>
    <row r="1772">
      <c r="A1772" s="29">
        <v>42370.0</v>
      </c>
      <c r="B1772" t="s">
        <v>186</v>
      </c>
      <c r="C1772" t="s">
        <v>1090</v>
      </c>
      <c r="D1772" t="s">
        <v>61</v>
      </c>
      <c r="E1772" t="s">
        <v>245</v>
      </c>
      <c r="F1772" t="s">
        <v>245</v>
      </c>
      <c r="G1772" t="s">
        <v>143</v>
      </c>
      <c r="H1772" t="s">
        <v>143</v>
      </c>
      <c r="I1772">
        <v>2011.0</v>
      </c>
      <c r="J1772">
        <v>332600.0</v>
      </c>
      <c r="K1772">
        <v>70441.0</v>
      </c>
      <c r="L1772">
        <v>4.0</v>
      </c>
      <c r="M1772">
        <v>2.0</v>
      </c>
      <c r="N1772" t="s">
        <v>16</v>
      </c>
    </row>
    <row r="1773">
      <c r="A1773" s="29">
        <v>42370.0</v>
      </c>
      <c r="B1773" t="s">
        <v>261</v>
      </c>
      <c r="C1773" t="s">
        <v>1251</v>
      </c>
      <c r="D1773" t="s">
        <v>61</v>
      </c>
      <c r="E1773" t="s">
        <v>163</v>
      </c>
      <c r="F1773" t="s">
        <v>163</v>
      </c>
      <c r="G1773" t="s">
        <v>341</v>
      </c>
      <c r="H1773" t="s">
        <v>341</v>
      </c>
      <c r="I1773">
        <v>2012.0</v>
      </c>
      <c r="J1773">
        <v>332532.5176</v>
      </c>
      <c r="K1773">
        <v>140000.0</v>
      </c>
      <c r="L1773">
        <v>3.0</v>
      </c>
      <c r="M1773">
        <v>1.0</v>
      </c>
      <c r="N1773" t="s">
        <v>16</v>
      </c>
    </row>
    <row r="1774">
      <c r="A1774" s="29">
        <v>42370.0</v>
      </c>
      <c r="B1774" t="s">
        <v>148</v>
      </c>
      <c r="C1774">
        <v>255.0</v>
      </c>
      <c r="D1774" t="s">
        <v>91</v>
      </c>
      <c r="E1774" t="s">
        <v>813</v>
      </c>
      <c r="F1774" t="s">
        <v>813</v>
      </c>
      <c r="G1774" t="s">
        <v>454</v>
      </c>
      <c r="H1774" t="s">
        <v>454</v>
      </c>
      <c r="I1774">
        <v>2010.0</v>
      </c>
      <c r="J1774">
        <v>332500.0</v>
      </c>
      <c r="K1774">
        <v>39249.82889</v>
      </c>
      <c r="L1774">
        <v>4.906228611</v>
      </c>
      <c r="M1774">
        <v>1.0</v>
      </c>
      <c r="N1774" t="s">
        <v>16</v>
      </c>
    </row>
    <row r="1775">
      <c r="A1775" s="29">
        <v>42370.0</v>
      </c>
      <c r="B1775" t="s">
        <v>261</v>
      </c>
      <c r="C1775" t="s">
        <v>1252</v>
      </c>
      <c r="D1775" t="s">
        <v>61</v>
      </c>
      <c r="E1775" t="s">
        <v>163</v>
      </c>
      <c r="F1775" t="s">
        <v>163</v>
      </c>
      <c r="G1775" t="s">
        <v>536</v>
      </c>
      <c r="H1775" t="s">
        <v>536</v>
      </c>
      <c r="I1775">
        <v>2011.0</v>
      </c>
      <c r="J1775">
        <v>332052.5376</v>
      </c>
      <c r="K1775">
        <v>60000.0</v>
      </c>
      <c r="L1775">
        <v>4.0</v>
      </c>
      <c r="M1775">
        <v>1.0</v>
      </c>
      <c r="N1775" t="s">
        <v>16</v>
      </c>
    </row>
    <row r="1776">
      <c r="A1776" s="29">
        <v>42370.0</v>
      </c>
      <c r="B1776" t="s">
        <v>261</v>
      </c>
      <c r="C1776" t="s">
        <v>1253</v>
      </c>
      <c r="D1776" t="s">
        <v>61</v>
      </c>
      <c r="E1776" t="s">
        <v>163</v>
      </c>
      <c r="F1776" t="s">
        <v>163</v>
      </c>
      <c r="G1776" t="s">
        <v>203</v>
      </c>
      <c r="H1776" t="s">
        <v>203</v>
      </c>
      <c r="I1776">
        <v>2009.0</v>
      </c>
      <c r="J1776">
        <v>331683.5903</v>
      </c>
      <c r="K1776">
        <v>60000.0</v>
      </c>
      <c r="L1776">
        <v>6.0</v>
      </c>
      <c r="M1776">
        <v>1.0</v>
      </c>
      <c r="N1776" t="s">
        <v>16</v>
      </c>
    </row>
    <row r="1777">
      <c r="A1777" s="29">
        <v>42370.0</v>
      </c>
      <c r="B1777" t="s">
        <v>261</v>
      </c>
      <c r="C1777" t="s">
        <v>1254</v>
      </c>
      <c r="D1777" t="s">
        <v>61</v>
      </c>
      <c r="E1777" t="s">
        <v>163</v>
      </c>
      <c r="F1777" t="s">
        <v>163</v>
      </c>
      <c r="G1777" t="s">
        <v>341</v>
      </c>
      <c r="H1777" t="s">
        <v>341</v>
      </c>
      <c r="I1777">
        <v>2009.0</v>
      </c>
      <c r="J1777">
        <v>331385.0751</v>
      </c>
      <c r="K1777">
        <v>70000.0</v>
      </c>
      <c r="L1777">
        <v>6.0</v>
      </c>
      <c r="M1777">
        <v>1.0</v>
      </c>
      <c r="N1777" t="s">
        <v>16</v>
      </c>
    </row>
    <row r="1778">
      <c r="A1778" s="29">
        <v>42370.0</v>
      </c>
      <c r="B1778" t="s">
        <v>261</v>
      </c>
      <c r="C1778" t="s">
        <v>1255</v>
      </c>
      <c r="D1778" t="s">
        <v>61</v>
      </c>
      <c r="E1778" t="s">
        <v>163</v>
      </c>
      <c r="F1778" t="s">
        <v>163</v>
      </c>
      <c r="G1778" t="s">
        <v>203</v>
      </c>
      <c r="H1778" t="s">
        <v>203</v>
      </c>
      <c r="I1778">
        <v>2011.0</v>
      </c>
      <c r="J1778">
        <v>330767.9823</v>
      </c>
      <c r="K1778">
        <v>110000.0</v>
      </c>
      <c r="L1778">
        <v>4.0</v>
      </c>
      <c r="M1778">
        <v>1.0</v>
      </c>
      <c r="N1778" t="s">
        <v>16</v>
      </c>
    </row>
    <row r="1779">
      <c r="A1779" s="29">
        <v>42370.0</v>
      </c>
      <c r="B1779" t="s">
        <v>261</v>
      </c>
      <c r="C1779" t="s">
        <v>1256</v>
      </c>
      <c r="D1779" t="s">
        <v>61</v>
      </c>
      <c r="E1779" t="s">
        <v>163</v>
      </c>
      <c r="F1779" t="s">
        <v>163</v>
      </c>
      <c r="G1779" t="s">
        <v>147</v>
      </c>
      <c r="H1779" t="s">
        <v>147</v>
      </c>
      <c r="I1779">
        <v>2006.0</v>
      </c>
      <c r="J1779">
        <v>330600.0</v>
      </c>
      <c r="K1779">
        <v>20000.0</v>
      </c>
      <c r="L1779">
        <v>9.0</v>
      </c>
      <c r="M1779">
        <v>1.0</v>
      </c>
      <c r="N1779" t="s">
        <v>16</v>
      </c>
    </row>
    <row r="1780">
      <c r="A1780" s="29">
        <v>42370.0</v>
      </c>
      <c r="B1780" t="s">
        <v>261</v>
      </c>
      <c r="C1780" t="s">
        <v>1257</v>
      </c>
      <c r="D1780" t="s">
        <v>61</v>
      </c>
      <c r="E1780" t="s">
        <v>163</v>
      </c>
      <c r="F1780" t="s">
        <v>163</v>
      </c>
      <c r="G1780" t="s">
        <v>341</v>
      </c>
      <c r="H1780" t="s">
        <v>341</v>
      </c>
      <c r="I1780">
        <v>2011.0</v>
      </c>
      <c r="J1780">
        <v>330470.2912</v>
      </c>
      <c r="K1780">
        <v>120000.0</v>
      </c>
      <c r="L1780">
        <v>4.0</v>
      </c>
      <c r="M1780">
        <v>1.0</v>
      </c>
      <c r="N1780" t="s">
        <v>16</v>
      </c>
    </row>
    <row r="1781">
      <c r="A1781" s="29">
        <v>42370.0</v>
      </c>
      <c r="B1781" t="s">
        <v>261</v>
      </c>
      <c r="C1781" t="s">
        <v>1258</v>
      </c>
      <c r="D1781" t="s">
        <v>61</v>
      </c>
      <c r="E1781" t="s">
        <v>163</v>
      </c>
      <c r="F1781" t="s">
        <v>163</v>
      </c>
      <c r="G1781" t="s">
        <v>147</v>
      </c>
      <c r="H1781" t="s">
        <v>147</v>
      </c>
      <c r="I1781">
        <v>2010.0</v>
      </c>
      <c r="J1781">
        <v>330152.1199</v>
      </c>
      <c r="K1781">
        <v>130000.0</v>
      </c>
      <c r="L1781">
        <v>5.0</v>
      </c>
      <c r="M1781">
        <v>1.0</v>
      </c>
      <c r="N1781" t="s">
        <v>16</v>
      </c>
    </row>
    <row r="1782">
      <c r="A1782" s="29">
        <v>42370.0</v>
      </c>
      <c r="B1782" t="s">
        <v>186</v>
      </c>
      <c r="C1782" t="s">
        <v>1259</v>
      </c>
      <c r="D1782" t="s">
        <v>61</v>
      </c>
      <c r="E1782" t="s">
        <v>960</v>
      </c>
      <c r="F1782" t="s">
        <v>960</v>
      </c>
      <c r="G1782" t="s">
        <v>536</v>
      </c>
      <c r="H1782" t="s">
        <v>536</v>
      </c>
      <c r="I1782">
        <v>2013.0</v>
      </c>
      <c r="J1782">
        <v>330000.0</v>
      </c>
      <c r="K1782">
        <v>65367.0</v>
      </c>
      <c r="L1782">
        <v>2.0</v>
      </c>
      <c r="M1782">
        <v>1.0</v>
      </c>
      <c r="N1782" t="s">
        <v>16</v>
      </c>
    </row>
    <row r="1783">
      <c r="A1783" s="29">
        <v>42370.0</v>
      </c>
      <c r="B1783" t="s">
        <v>20</v>
      </c>
      <c r="C1783">
        <v>64681.0</v>
      </c>
      <c r="D1783" t="s">
        <v>61</v>
      </c>
      <c r="E1783" t="s">
        <v>960</v>
      </c>
      <c r="F1783" t="s">
        <v>960</v>
      </c>
      <c r="G1783" t="s">
        <v>203</v>
      </c>
      <c r="H1783" t="s">
        <v>203</v>
      </c>
      <c r="I1783">
        <v>2015.0</v>
      </c>
      <c r="J1783">
        <v>330000.0</v>
      </c>
      <c r="K1783">
        <v>16389.0</v>
      </c>
      <c r="L1783">
        <v>0.0</v>
      </c>
      <c r="M1783">
        <v>1.0</v>
      </c>
      <c r="N1783" t="s">
        <v>16</v>
      </c>
    </row>
    <row r="1784">
      <c r="A1784" s="29">
        <v>42370.0</v>
      </c>
      <c r="B1784" t="s">
        <v>116</v>
      </c>
      <c r="C1784" t="s">
        <v>1189</v>
      </c>
      <c r="D1784" t="s">
        <v>61</v>
      </c>
      <c r="E1784" t="s">
        <v>960</v>
      </c>
      <c r="F1784" t="s">
        <v>960</v>
      </c>
      <c r="G1784" t="s">
        <v>203</v>
      </c>
      <c r="H1784" t="s">
        <v>203</v>
      </c>
      <c r="I1784">
        <v>2014.0</v>
      </c>
      <c r="J1784">
        <v>330000.0</v>
      </c>
      <c r="K1784">
        <v>17820.0</v>
      </c>
      <c r="L1784">
        <v>1.857534247</v>
      </c>
      <c r="M1784">
        <v>2.0</v>
      </c>
      <c r="N1784" t="s">
        <v>16</v>
      </c>
    </row>
    <row r="1785">
      <c r="A1785" s="29">
        <v>42370.0</v>
      </c>
      <c r="B1785" t="s">
        <v>20</v>
      </c>
      <c r="C1785">
        <v>75405.0</v>
      </c>
      <c r="D1785" t="s">
        <v>91</v>
      </c>
      <c r="E1785" t="s">
        <v>813</v>
      </c>
      <c r="F1785" t="s">
        <v>813</v>
      </c>
      <c r="G1785" t="s">
        <v>847</v>
      </c>
      <c r="H1785" t="s">
        <v>847</v>
      </c>
      <c r="I1785">
        <v>2008.0</v>
      </c>
      <c r="J1785">
        <v>330000.0</v>
      </c>
      <c r="K1785">
        <v>77407.0</v>
      </c>
      <c r="L1785">
        <v>7.0</v>
      </c>
      <c r="M1785">
        <v>2.0</v>
      </c>
      <c r="N1785" t="s">
        <v>16</v>
      </c>
    </row>
    <row r="1786">
      <c r="A1786" s="29">
        <v>42370.0</v>
      </c>
      <c r="B1786" t="s">
        <v>20</v>
      </c>
      <c r="C1786">
        <v>77630.0</v>
      </c>
      <c r="D1786" t="s">
        <v>91</v>
      </c>
      <c r="E1786" t="s">
        <v>234</v>
      </c>
      <c r="F1786" t="s">
        <v>234</v>
      </c>
      <c r="G1786" t="s">
        <v>1260</v>
      </c>
      <c r="H1786" t="s">
        <v>1260</v>
      </c>
      <c r="I1786">
        <v>2010.0</v>
      </c>
      <c r="J1786">
        <v>330000.0</v>
      </c>
      <c r="K1786">
        <v>27524.0</v>
      </c>
      <c r="L1786">
        <v>5.0</v>
      </c>
      <c r="M1786">
        <v>1.0</v>
      </c>
      <c r="N1786" t="s">
        <v>140</v>
      </c>
    </row>
    <row r="1787">
      <c r="A1787" s="29">
        <v>42370.0</v>
      </c>
      <c r="B1787" t="s">
        <v>116</v>
      </c>
      <c r="C1787" t="s">
        <v>1261</v>
      </c>
      <c r="D1787" t="s">
        <v>61</v>
      </c>
      <c r="E1787" t="s">
        <v>245</v>
      </c>
      <c r="F1787" t="s">
        <v>245</v>
      </c>
      <c r="G1787" t="s">
        <v>289</v>
      </c>
      <c r="H1787" t="s">
        <v>289</v>
      </c>
      <c r="I1787">
        <v>2010.0</v>
      </c>
      <c r="J1787">
        <v>330000.0</v>
      </c>
      <c r="K1787">
        <v>84391.0</v>
      </c>
      <c r="L1787">
        <v>5.945205479</v>
      </c>
      <c r="M1787">
        <v>2.0</v>
      </c>
      <c r="N1787" t="s">
        <v>16</v>
      </c>
    </row>
    <row r="1788">
      <c r="A1788" s="29">
        <v>42370.0</v>
      </c>
      <c r="B1788" t="s">
        <v>116</v>
      </c>
      <c r="C1788" t="s">
        <v>1262</v>
      </c>
      <c r="D1788" t="s">
        <v>61</v>
      </c>
      <c r="E1788" t="s">
        <v>245</v>
      </c>
      <c r="F1788" t="s">
        <v>245</v>
      </c>
      <c r="G1788" t="s">
        <v>536</v>
      </c>
      <c r="H1788" t="s">
        <v>536</v>
      </c>
      <c r="I1788">
        <v>2010.0</v>
      </c>
      <c r="J1788">
        <v>330000.0</v>
      </c>
      <c r="K1788">
        <v>41141.0</v>
      </c>
      <c r="L1788">
        <v>5.77260274</v>
      </c>
      <c r="M1788">
        <v>2.0</v>
      </c>
      <c r="N1788" t="s">
        <v>16</v>
      </c>
    </row>
    <row r="1789">
      <c r="A1789" s="29">
        <v>42370.0</v>
      </c>
      <c r="B1789" t="s">
        <v>116</v>
      </c>
      <c r="C1789" t="s">
        <v>1230</v>
      </c>
      <c r="D1789" t="s">
        <v>61</v>
      </c>
      <c r="E1789" t="s">
        <v>245</v>
      </c>
      <c r="F1789" t="s">
        <v>245</v>
      </c>
      <c r="G1789" t="s">
        <v>536</v>
      </c>
      <c r="H1789" t="s">
        <v>536</v>
      </c>
      <c r="I1789">
        <v>2010.0</v>
      </c>
      <c r="J1789">
        <v>330000.0</v>
      </c>
      <c r="K1789">
        <v>62397.0</v>
      </c>
      <c r="L1789">
        <v>5.912328767</v>
      </c>
      <c r="M1789">
        <v>2.0</v>
      </c>
      <c r="N1789" t="s">
        <v>16</v>
      </c>
    </row>
    <row r="1790">
      <c r="A1790" s="29">
        <v>42370.0</v>
      </c>
      <c r="B1790" t="s">
        <v>116</v>
      </c>
      <c r="C1790" t="s">
        <v>586</v>
      </c>
      <c r="D1790" t="s">
        <v>61</v>
      </c>
      <c r="E1790" t="s">
        <v>245</v>
      </c>
      <c r="F1790" t="s">
        <v>245</v>
      </c>
      <c r="G1790" t="s">
        <v>143</v>
      </c>
      <c r="H1790" t="s">
        <v>143</v>
      </c>
      <c r="I1790">
        <v>2011.0</v>
      </c>
      <c r="J1790">
        <v>330000.0</v>
      </c>
      <c r="K1790">
        <v>69693.0</v>
      </c>
      <c r="L1790">
        <v>3.610958904</v>
      </c>
      <c r="M1790">
        <v>1.0</v>
      </c>
      <c r="N1790" t="s">
        <v>16</v>
      </c>
    </row>
    <row r="1791">
      <c r="A1791" s="29">
        <v>42370.0</v>
      </c>
      <c r="B1791" t="s">
        <v>20</v>
      </c>
      <c r="C1791">
        <v>20633.0</v>
      </c>
      <c r="D1791" t="s">
        <v>61</v>
      </c>
      <c r="E1791" t="s">
        <v>163</v>
      </c>
      <c r="F1791" t="s">
        <v>163</v>
      </c>
      <c r="G1791" t="s">
        <v>143</v>
      </c>
      <c r="H1791" t="s">
        <v>143</v>
      </c>
      <c r="I1791">
        <v>2007.0</v>
      </c>
      <c r="J1791">
        <v>330000.0</v>
      </c>
      <c r="K1791">
        <v>36344.0</v>
      </c>
      <c r="L1791">
        <v>8.0</v>
      </c>
      <c r="M1791">
        <v>2.0</v>
      </c>
      <c r="N1791" t="s">
        <v>16</v>
      </c>
    </row>
    <row r="1792">
      <c r="A1792" s="29">
        <v>42370.0</v>
      </c>
      <c r="B1792" t="s">
        <v>116</v>
      </c>
      <c r="C1792" t="s">
        <v>1160</v>
      </c>
      <c r="D1792" t="s">
        <v>61</v>
      </c>
      <c r="E1792" t="s">
        <v>163</v>
      </c>
      <c r="F1792" t="s">
        <v>163</v>
      </c>
      <c r="G1792" t="s">
        <v>143</v>
      </c>
      <c r="H1792" t="s">
        <v>143</v>
      </c>
      <c r="I1792">
        <v>2007.0</v>
      </c>
      <c r="J1792">
        <v>330000.0</v>
      </c>
      <c r="K1792">
        <v>77151.0</v>
      </c>
      <c r="L1792">
        <v>8.553424658</v>
      </c>
      <c r="M1792">
        <v>2.0</v>
      </c>
      <c r="N1792" t="s">
        <v>16</v>
      </c>
    </row>
    <row r="1793">
      <c r="A1793" s="29">
        <v>42370.0</v>
      </c>
      <c r="B1793" t="s">
        <v>148</v>
      </c>
      <c r="C1793">
        <v>458.0</v>
      </c>
      <c r="D1793" t="s">
        <v>61</v>
      </c>
      <c r="E1793" t="s">
        <v>163</v>
      </c>
      <c r="F1793" t="s">
        <v>163</v>
      </c>
      <c r="G1793" t="s">
        <v>203</v>
      </c>
      <c r="H1793" t="s">
        <v>203</v>
      </c>
      <c r="I1793">
        <v>2008.0</v>
      </c>
      <c r="J1793">
        <v>330000.0</v>
      </c>
      <c r="K1793">
        <v>55567.41958</v>
      </c>
      <c r="L1793">
        <v>6.945927447</v>
      </c>
      <c r="M1793">
        <v>2.0</v>
      </c>
      <c r="N1793" t="s">
        <v>16</v>
      </c>
    </row>
    <row r="1794">
      <c r="A1794" s="29">
        <v>42370.0</v>
      </c>
      <c r="B1794" t="s">
        <v>116</v>
      </c>
      <c r="C1794" t="s">
        <v>1184</v>
      </c>
      <c r="D1794" t="s">
        <v>61</v>
      </c>
      <c r="E1794" t="s">
        <v>163</v>
      </c>
      <c r="F1794" t="s">
        <v>163</v>
      </c>
      <c r="G1794" t="s">
        <v>203</v>
      </c>
      <c r="H1794" t="s">
        <v>203</v>
      </c>
      <c r="I1794">
        <v>2008.0</v>
      </c>
      <c r="J1794">
        <v>330000.0</v>
      </c>
      <c r="K1794">
        <v>64181.0</v>
      </c>
      <c r="L1794">
        <v>7.468493151</v>
      </c>
      <c r="M1794">
        <v>2.0</v>
      </c>
      <c r="N1794" t="s">
        <v>16</v>
      </c>
    </row>
    <row r="1795">
      <c r="A1795" s="29">
        <v>42370.0</v>
      </c>
      <c r="B1795" t="s">
        <v>209</v>
      </c>
      <c r="C1795" t="s">
        <v>1263</v>
      </c>
      <c r="D1795" t="s">
        <v>61</v>
      </c>
      <c r="E1795" t="s">
        <v>881</v>
      </c>
      <c r="F1795" t="s">
        <v>881</v>
      </c>
      <c r="G1795" t="s">
        <v>203</v>
      </c>
      <c r="H1795" t="s">
        <v>203</v>
      </c>
      <c r="I1795">
        <v>2013.0</v>
      </c>
      <c r="J1795">
        <v>330000.0</v>
      </c>
      <c r="K1795">
        <v>25000.0</v>
      </c>
      <c r="L1795">
        <v>2.0</v>
      </c>
      <c r="M1795">
        <v>1.0</v>
      </c>
      <c r="N1795" t="s">
        <v>16</v>
      </c>
    </row>
    <row r="1796">
      <c r="A1796" s="29">
        <v>42370.0</v>
      </c>
      <c r="B1796" t="s">
        <v>116</v>
      </c>
      <c r="C1796" t="s">
        <v>1133</v>
      </c>
      <c r="D1796" t="s">
        <v>61</v>
      </c>
      <c r="E1796" t="s">
        <v>881</v>
      </c>
      <c r="F1796" t="s">
        <v>881</v>
      </c>
      <c r="G1796" t="s">
        <v>203</v>
      </c>
      <c r="H1796" t="s">
        <v>203</v>
      </c>
      <c r="I1796">
        <v>2010.0</v>
      </c>
      <c r="J1796">
        <v>330000.0</v>
      </c>
      <c r="K1796">
        <v>54177.0</v>
      </c>
      <c r="L1796">
        <v>5.575342466</v>
      </c>
      <c r="M1796">
        <v>2.0</v>
      </c>
      <c r="N1796" t="s">
        <v>16</v>
      </c>
    </row>
    <row r="1797">
      <c r="A1797" s="29">
        <v>42370.0</v>
      </c>
      <c r="B1797" t="s">
        <v>20</v>
      </c>
      <c r="C1797">
        <v>122723.0</v>
      </c>
      <c r="D1797" t="s">
        <v>61</v>
      </c>
      <c r="E1797" t="s">
        <v>202</v>
      </c>
      <c r="F1797" t="s">
        <v>202</v>
      </c>
      <c r="G1797" t="s">
        <v>306</v>
      </c>
      <c r="H1797" t="s">
        <v>306</v>
      </c>
      <c r="I1797">
        <v>2009.0</v>
      </c>
      <c r="J1797">
        <v>330000.0</v>
      </c>
      <c r="K1797">
        <v>63061.0</v>
      </c>
      <c r="L1797">
        <v>7.0</v>
      </c>
      <c r="M1797">
        <v>1.0</v>
      </c>
      <c r="N1797" t="s">
        <v>16</v>
      </c>
    </row>
    <row r="1798">
      <c r="A1798" s="29">
        <v>42370.0</v>
      </c>
      <c r="B1798" t="s">
        <v>20</v>
      </c>
      <c r="C1798">
        <v>139164.0</v>
      </c>
      <c r="D1798" t="s">
        <v>91</v>
      </c>
      <c r="E1798" t="s">
        <v>907</v>
      </c>
      <c r="F1798" t="s">
        <v>907</v>
      </c>
      <c r="G1798" t="s">
        <v>235</v>
      </c>
      <c r="H1798" t="s">
        <v>235</v>
      </c>
      <c r="I1798">
        <v>2010.0</v>
      </c>
      <c r="J1798">
        <v>330000.0</v>
      </c>
      <c r="K1798">
        <v>27828.0</v>
      </c>
      <c r="L1798">
        <v>6.0</v>
      </c>
      <c r="M1798">
        <v>1.0</v>
      </c>
      <c r="N1798" t="s">
        <v>16</v>
      </c>
    </row>
    <row r="1799">
      <c r="A1799" s="29">
        <v>42370.0</v>
      </c>
      <c r="B1799" t="s">
        <v>20</v>
      </c>
      <c r="C1799">
        <v>117100.0</v>
      </c>
      <c r="D1799" t="s">
        <v>77</v>
      </c>
      <c r="E1799" t="s">
        <v>623</v>
      </c>
      <c r="F1799" t="s">
        <v>623</v>
      </c>
      <c r="G1799" t="s">
        <v>600</v>
      </c>
      <c r="H1799" t="s">
        <v>600</v>
      </c>
      <c r="I1799">
        <v>2011.0</v>
      </c>
      <c r="J1799">
        <v>330000.0</v>
      </c>
      <c r="K1799">
        <v>63138.0</v>
      </c>
      <c r="L1799">
        <v>5.0</v>
      </c>
      <c r="M1799">
        <v>2.0</v>
      </c>
      <c r="N1799" t="s">
        <v>16</v>
      </c>
    </row>
    <row r="1800">
      <c r="A1800" s="29">
        <v>42370.0</v>
      </c>
      <c r="B1800" t="s">
        <v>20</v>
      </c>
      <c r="C1800">
        <v>126542.0</v>
      </c>
      <c r="D1800" t="s">
        <v>36</v>
      </c>
      <c r="E1800" t="s">
        <v>902</v>
      </c>
      <c r="F1800" t="s">
        <v>902</v>
      </c>
      <c r="G1800" t="s">
        <v>1027</v>
      </c>
      <c r="H1800" t="s">
        <v>1027</v>
      </c>
      <c r="I1800">
        <v>2013.0</v>
      </c>
      <c r="J1800">
        <v>330000.0</v>
      </c>
      <c r="K1800">
        <v>34743.0</v>
      </c>
      <c r="L1800">
        <v>3.0</v>
      </c>
      <c r="M1800">
        <v>1.0</v>
      </c>
      <c r="N1800" t="s">
        <v>16</v>
      </c>
    </row>
    <row r="1801">
      <c r="A1801" s="29">
        <v>42370.0</v>
      </c>
      <c r="B1801" t="s">
        <v>20</v>
      </c>
      <c r="C1801">
        <v>136908.0</v>
      </c>
      <c r="D1801" t="s">
        <v>61</v>
      </c>
      <c r="E1801" t="s">
        <v>202</v>
      </c>
      <c r="F1801" t="s">
        <v>202</v>
      </c>
      <c r="G1801" t="s">
        <v>172</v>
      </c>
      <c r="H1801" t="s">
        <v>172</v>
      </c>
      <c r="I1801">
        <v>2008.0</v>
      </c>
      <c r="J1801">
        <v>330000.0</v>
      </c>
      <c r="K1801">
        <v>108884.0</v>
      </c>
      <c r="L1801">
        <v>8.0</v>
      </c>
      <c r="M1801">
        <v>1.0</v>
      </c>
      <c r="N1801" t="s">
        <v>16</v>
      </c>
    </row>
    <row r="1802">
      <c r="A1802" s="29">
        <v>42370.0</v>
      </c>
      <c r="B1802" t="s">
        <v>20</v>
      </c>
      <c r="C1802">
        <v>117100.0</v>
      </c>
      <c r="D1802" t="s">
        <v>77</v>
      </c>
      <c r="E1802" t="s">
        <v>623</v>
      </c>
      <c r="F1802" t="s">
        <v>623</v>
      </c>
      <c r="G1802" t="s">
        <v>600</v>
      </c>
      <c r="H1802" t="s">
        <v>600</v>
      </c>
      <c r="I1802">
        <v>2011.0</v>
      </c>
      <c r="J1802">
        <v>330000.0</v>
      </c>
      <c r="K1802">
        <v>63138.0</v>
      </c>
      <c r="L1802">
        <v>5.0</v>
      </c>
      <c r="M1802">
        <v>2.0</v>
      </c>
      <c r="N1802" t="s">
        <v>16</v>
      </c>
    </row>
    <row r="1803">
      <c r="A1803" s="29">
        <v>42370.0</v>
      </c>
      <c r="B1803" t="s">
        <v>20</v>
      </c>
      <c r="C1803">
        <v>126542.0</v>
      </c>
      <c r="D1803" t="s">
        <v>36</v>
      </c>
      <c r="E1803" t="s">
        <v>902</v>
      </c>
      <c r="F1803" t="s">
        <v>902</v>
      </c>
      <c r="G1803" t="s">
        <v>1027</v>
      </c>
      <c r="H1803" t="s">
        <v>1027</v>
      </c>
      <c r="I1803">
        <v>2013.0</v>
      </c>
      <c r="J1803">
        <v>330000.0</v>
      </c>
      <c r="K1803">
        <v>34743.0</v>
      </c>
      <c r="L1803">
        <v>3.0</v>
      </c>
      <c r="M1803">
        <v>1.0</v>
      </c>
      <c r="N1803" t="s">
        <v>16</v>
      </c>
    </row>
    <row r="1804">
      <c r="A1804" s="29">
        <v>42370.0</v>
      </c>
      <c r="B1804" t="s">
        <v>20</v>
      </c>
      <c r="C1804">
        <v>136908.0</v>
      </c>
      <c r="D1804" t="s">
        <v>61</v>
      </c>
      <c r="E1804" t="s">
        <v>202</v>
      </c>
      <c r="F1804" t="s">
        <v>202</v>
      </c>
      <c r="G1804" t="s">
        <v>172</v>
      </c>
      <c r="H1804" t="s">
        <v>172</v>
      </c>
      <c r="I1804">
        <v>2008.0</v>
      </c>
      <c r="J1804">
        <v>330000.0</v>
      </c>
      <c r="K1804">
        <v>108884.0</v>
      </c>
      <c r="L1804">
        <v>8.0</v>
      </c>
      <c r="M1804">
        <v>1.0</v>
      </c>
      <c r="N1804" t="s">
        <v>16</v>
      </c>
    </row>
    <row r="1805">
      <c r="A1805" s="29">
        <v>42370.0</v>
      </c>
      <c r="B1805" t="s">
        <v>20</v>
      </c>
      <c r="C1805">
        <v>98999.0</v>
      </c>
      <c r="D1805" t="s">
        <v>91</v>
      </c>
      <c r="E1805" t="s">
        <v>243</v>
      </c>
      <c r="F1805" t="s">
        <v>243</v>
      </c>
      <c r="G1805" t="s">
        <v>847</v>
      </c>
      <c r="H1805" t="s">
        <v>847</v>
      </c>
      <c r="I1805">
        <v>2009.0</v>
      </c>
      <c r="J1805">
        <v>330000.0</v>
      </c>
      <c r="K1805">
        <v>58726.0</v>
      </c>
      <c r="L1805">
        <v>7.0</v>
      </c>
      <c r="M1805">
        <v>1.0</v>
      </c>
      <c r="N1805" t="s">
        <v>16</v>
      </c>
    </row>
    <row r="1806">
      <c r="A1806" s="29">
        <v>42370.0</v>
      </c>
      <c r="B1806" t="s">
        <v>261</v>
      </c>
      <c r="C1806" t="s">
        <v>1264</v>
      </c>
      <c r="D1806" t="s">
        <v>61</v>
      </c>
      <c r="E1806" t="s">
        <v>163</v>
      </c>
      <c r="F1806" t="s">
        <v>163</v>
      </c>
      <c r="G1806" t="s">
        <v>203</v>
      </c>
      <c r="H1806" t="s">
        <v>203</v>
      </c>
      <c r="I1806">
        <v>2008.0</v>
      </c>
      <c r="J1806">
        <v>329672.0</v>
      </c>
      <c r="K1806">
        <v>30000.0</v>
      </c>
      <c r="L1806">
        <v>7.0</v>
      </c>
      <c r="M1806">
        <v>1.0</v>
      </c>
      <c r="N1806" t="s">
        <v>16</v>
      </c>
    </row>
    <row r="1807">
      <c r="A1807" s="29">
        <v>42370.0</v>
      </c>
      <c r="B1807" t="s">
        <v>116</v>
      </c>
      <c r="C1807" t="s">
        <v>1265</v>
      </c>
      <c r="D1807" t="s">
        <v>61</v>
      </c>
      <c r="E1807" t="s">
        <v>881</v>
      </c>
      <c r="F1807" t="s">
        <v>881</v>
      </c>
      <c r="G1807" t="s">
        <v>203</v>
      </c>
      <c r="H1807" t="s">
        <v>203</v>
      </c>
      <c r="I1807">
        <v>2011.0</v>
      </c>
      <c r="J1807">
        <v>329500.0</v>
      </c>
      <c r="K1807">
        <v>31118.0</v>
      </c>
      <c r="L1807">
        <v>4.679452055</v>
      </c>
      <c r="M1807">
        <v>2.0</v>
      </c>
      <c r="N1807" t="s">
        <v>16</v>
      </c>
    </row>
    <row r="1808">
      <c r="A1808" s="29">
        <v>42370.0</v>
      </c>
      <c r="B1808" t="s">
        <v>261</v>
      </c>
      <c r="C1808" t="s">
        <v>1266</v>
      </c>
      <c r="D1808" t="s">
        <v>61</v>
      </c>
      <c r="E1808" t="s">
        <v>163</v>
      </c>
      <c r="F1808" t="s">
        <v>163</v>
      </c>
      <c r="G1808" t="s">
        <v>147</v>
      </c>
      <c r="H1808" t="s">
        <v>147</v>
      </c>
      <c r="I1808">
        <v>2007.0</v>
      </c>
      <c r="J1808">
        <v>329329.7068</v>
      </c>
      <c r="K1808">
        <v>60000.0</v>
      </c>
      <c r="L1808">
        <v>8.0</v>
      </c>
      <c r="M1808">
        <v>1.0</v>
      </c>
      <c r="N1808" t="s">
        <v>16</v>
      </c>
    </row>
    <row r="1809">
      <c r="A1809" s="29">
        <v>42370.0</v>
      </c>
      <c r="B1809" t="s">
        <v>261</v>
      </c>
      <c r="C1809" t="s">
        <v>1267</v>
      </c>
      <c r="D1809" t="s">
        <v>61</v>
      </c>
      <c r="E1809" t="s">
        <v>163</v>
      </c>
      <c r="F1809" t="s">
        <v>163</v>
      </c>
      <c r="G1809" t="s">
        <v>341</v>
      </c>
      <c r="H1809" t="s">
        <v>341</v>
      </c>
      <c r="I1809">
        <v>2007.0</v>
      </c>
      <c r="J1809">
        <v>329047.92</v>
      </c>
      <c r="K1809">
        <v>10000.0</v>
      </c>
      <c r="L1809">
        <v>8.0</v>
      </c>
      <c r="M1809">
        <v>1.0</v>
      </c>
      <c r="N1809" t="s">
        <v>16</v>
      </c>
    </row>
    <row r="1810">
      <c r="A1810" s="29">
        <v>42370.0</v>
      </c>
      <c r="B1810" t="s">
        <v>116</v>
      </c>
      <c r="C1810" t="s">
        <v>1268</v>
      </c>
      <c r="D1810" t="s">
        <v>61</v>
      </c>
      <c r="E1810" t="s">
        <v>163</v>
      </c>
      <c r="F1810" t="s">
        <v>163</v>
      </c>
      <c r="G1810" t="s">
        <v>143</v>
      </c>
      <c r="H1810" t="s">
        <v>143</v>
      </c>
      <c r="I1810">
        <v>2010.0</v>
      </c>
      <c r="J1810">
        <v>329000.0</v>
      </c>
      <c r="K1810">
        <v>140889.0</v>
      </c>
      <c r="L1810">
        <v>5.542465753</v>
      </c>
      <c r="M1810">
        <v>2.0</v>
      </c>
      <c r="N1810" t="s">
        <v>16</v>
      </c>
    </row>
    <row r="1811">
      <c r="A1811" s="29">
        <v>42370.0</v>
      </c>
      <c r="B1811" t="s">
        <v>261</v>
      </c>
      <c r="C1811" t="s">
        <v>1269</v>
      </c>
      <c r="D1811" t="s">
        <v>61</v>
      </c>
      <c r="E1811" t="s">
        <v>163</v>
      </c>
      <c r="F1811" t="s">
        <v>163</v>
      </c>
      <c r="G1811" t="s">
        <v>536</v>
      </c>
      <c r="H1811" t="s">
        <v>536</v>
      </c>
      <c r="I1811">
        <v>2015.0</v>
      </c>
      <c r="J1811">
        <v>328919.4638</v>
      </c>
      <c r="K1811">
        <v>140000.0</v>
      </c>
      <c r="L1811">
        <v>0.0</v>
      </c>
      <c r="M1811">
        <v>1.0</v>
      </c>
      <c r="N1811" t="s">
        <v>16</v>
      </c>
    </row>
    <row r="1812">
      <c r="A1812" s="29">
        <v>42370.0</v>
      </c>
      <c r="B1812" t="s">
        <v>261</v>
      </c>
      <c r="C1812" t="s">
        <v>1270</v>
      </c>
      <c r="D1812" t="s">
        <v>61</v>
      </c>
      <c r="E1812" t="s">
        <v>163</v>
      </c>
      <c r="F1812" t="s">
        <v>163</v>
      </c>
      <c r="G1812" t="s">
        <v>298</v>
      </c>
      <c r="H1812" t="s">
        <v>298</v>
      </c>
      <c r="I1812">
        <v>2009.0</v>
      </c>
      <c r="J1812">
        <v>328815.0934</v>
      </c>
      <c r="K1812">
        <v>90000.0</v>
      </c>
      <c r="L1812">
        <v>6.0</v>
      </c>
      <c r="M1812">
        <v>1.0</v>
      </c>
      <c r="N1812" t="s">
        <v>16</v>
      </c>
    </row>
    <row r="1813">
      <c r="A1813" s="29">
        <v>42370.0</v>
      </c>
      <c r="B1813" t="s">
        <v>186</v>
      </c>
      <c r="C1813" t="s">
        <v>991</v>
      </c>
      <c r="D1813" t="s">
        <v>61</v>
      </c>
      <c r="E1813" t="s">
        <v>216</v>
      </c>
      <c r="F1813" t="s">
        <v>216</v>
      </c>
      <c r="G1813" t="s">
        <v>203</v>
      </c>
      <c r="H1813" t="s">
        <v>203</v>
      </c>
      <c r="I1813">
        <v>2010.0</v>
      </c>
      <c r="J1813">
        <v>328560.0</v>
      </c>
      <c r="K1813">
        <v>110000.0</v>
      </c>
      <c r="L1813">
        <v>5.0</v>
      </c>
      <c r="M1813">
        <v>1.0</v>
      </c>
      <c r="N1813" t="s">
        <v>16</v>
      </c>
    </row>
    <row r="1814">
      <c r="A1814" s="29">
        <v>42370.0</v>
      </c>
      <c r="B1814" t="s">
        <v>261</v>
      </c>
      <c r="C1814" t="s">
        <v>1271</v>
      </c>
      <c r="D1814" t="s">
        <v>61</v>
      </c>
      <c r="E1814" t="s">
        <v>163</v>
      </c>
      <c r="F1814" t="s">
        <v>163</v>
      </c>
      <c r="G1814" t="s">
        <v>536</v>
      </c>
      <c r="H1814" t="s">
        <v>536</v>
      </c>
      <c r="I1814">
        <v>2010.0</v>
      </c>
      <c r="J1814">
        <v>328300.0</v>
      </c>
      <c r="K1814">
        <v>30000.0</v>
      </c>
      <c r="L1814">
        <v>5.0</v>
      </c>
      <c r="M1814">
        <v>1.0</v>
      </c>
      <c r="N1814" t="s">
        <v>16</v>
      </c>
    </row>
    <row r="1815">
      <c r="A1815" s="29">
        <v>42370.0</v>
      </c>
      <c r="B1815" t="s">
        <v>116</v>
      </c>
      <c r="C1815" t="s">
        <v>1272</v>
      </c>
      <c r="D1815" t="s">
        <v>61</v>
      </c>
      <c r="E1815" t="s">
        <v>245</v>
      </c>
      <c r="F1815" t="s">
        <v>245</v>
      </c>
      <c r="G1815" t="s">
        <v>143</v>
      </c>
      <c r="H1815" t="s">
        <v>143</v>
      </c>
      <c r="I1815">
        <v>2009.0</v>
      </c>
      <c r="J1815">
        <v>328000.0</v>
      </c>
      <c r="K1815">
        <v>72548.0</v>
      </c>
      <c r="L1815">
        <v>6.345205479</v>
      </c>
      <c r="M1815">
        <v>2.0</v>
      </c>
      <c r="N1815" t="s">
        <v>16</v>
      </c>
    </row>
    <row r="1816">
      <c r="A1816" s="29">
        <v>42370.0</v>
      </c>
      <c r="B1816" t="s">
        <v>261</v>
      </c>
      <c r="C1816" t="s">
        <v>1273</v>
      </c>
      <c r="D1816" t="s">
        <v>61</v>
      </c>
      <c r="E1816" t="s">
        <v>163</v>
      </c>
      <c r="F1816" t="s">
        <v>163</v>
      </c>
      <c r="G1816" t="s">
        <v>536</v>
      </c>
      <c r="H1816" t="s">
        <v>536</v>
      </c>
      <c r="I1816">
        <v>2014.0</v>
      </c>
      <c r="J1816">
        <v>327913.3659</v>
      </c>
      <c r="K1816">
        <v>130000.0</v>
      </c>
      <c r="L1816">
        <v>1.0</v>
      </c>
      <c r="M1816">
        <v>1.0</v>
      </c>
      <c r="N1816" t="s">
        <v>16</v>
      </c>
    </row>
    <row r="1817">
      <c r="A1817" s="29">
        <v>42370.0</v>
      </c>
      <c r="B1817" t="s">
        <v>261</v>
      </c>
      <c r="C1817" t="s">
        <v>1274</v>
      </c>
      <c r="D1817" t="s">
        <v>61</v>
      </c>
      <c r="E1817" t="s">
        <v>163</v>
      </c>
      <c r="F1817" t="s">
        <v>163</v>
      </c>
      <c r="G1817" t="s">
        <v>298</v>
      </c>
      <c r="H1817" t="s">
        <v>298</v>
      </c>
      <c r="I1817">
        <v>2011.0</v>
      </c>
      <c r="J1817">
        <v>327907.4039</v>
      </c>
      <c r="K1817">
        <v>140000.0</v>
      </c>
      <c r="L1817">
        <v>4.0</v>
      </c>
      <c r="M1817">
        <v>1.0</v>
      </c>
      <c r="N1817" t="s">
        <v>16</v>
      </c>
    </row>
    <row r="1818">
      <c r="A1818" s="29">
        <v>42370.0</v>
      </c>
      <c r="B1818" t="s">
        <v>261</v>
      </c>
      <c r="C1818" t="s">
        <v>1275</v>
      </c>
      <c r="D1818" t="s">
        <v>61</v>
      </c>
      <c r="E1818" t="s">
        <v>163</v>
      </c>
      <c r="F1818" t="s">
        <v>163</v>
      </c>
      <c r="G1818" t="s">
        <v>298</v>
      </c>
      <c r="H1818" t="s">
        <v>298</v>
      </c>
      <c r="I1818">
        <v>2006.0</v>
      </c>
      <c r="J1818">
        <v>327726.0</v>
      </c>
      <c r="K1818">
        <v>1000.0</v>
      </c>
      <c r="L1818">
        <v>9.0</v>
      </c>
      <c r="M1818">
        <v>1.0</v>
      </c>
      <c r="N1818" t="s">
        <v>16</v>
      </c>
    </row>
    <row r="1819">
      <c r="A1819" s="29">
        <v>42370.0</v>
      </c>
      <c r="B1819" t="s">
        <v>116</v>
      </c>
      <c r="C1819" t="s">
        <v>1262</v>
      </c>
      <c r="D1819" t="s">
        <v>61</v>
      </c>
      <c r="E1819" t="s">
        <v>245</v>
      </c>
      <c r="F1819" t="s">
        <v>245</v>
      </c>
      <c r="G1819" t="s">
        <v>536</v>
      </c>
      <c r="H1819" t="s">
        <v>536</v>
      </c>
      <c r="I1819">
        <v>2010.0</v>
      </c>
      <c r="J1819">
        <v>327450.0</v>
      </c>
      <c r="K1819">
        <v>41141.0</v>
      </c>
      <c r="L1819">
        <v>5.77260274</v>
      </c>
      <c r="M1819">
        <v>2.0</v>
      </c>
      <c r="N1819" t="s">
        <v>16</v>
      </c>
    </row>
    <row r="1820">
      <c r="A1820" s="29">
        <v>42370.0</v>
      </c>
      <c r="B1820" t="s">
        <v>116</v>
      </c>
      <c r="C1820" t="s">
        <v>1205</v>
      </c>
      <c r="D1820" t="s">
        <v>61</v>
      </c>
      <c r="E1820" t="s">
        <v>245</v>
      </c>
      <c r="F1820" t="s">
        <v>245</v>
      </c>
      <c r="G1820" t="s">
        <v>341</v>
      </c>
      <c r="H1820" t="s">
        <v>341</v>
      </c>
      <c r="I1820">
        <v>2010.0</v>
      </c>
      <c r="J1820">
        <v>327450.0</v>
      </c>
      <c r="K1820">
        <v>79210.0</v>
      </c>
      <c r="L1820">
        <v>5.726027397</v>
      </c>
      <c r="M1820">
        <v>2.0</v>
      </c>
      <c r="N1820" t="s">
        <v>16</v>
      </c>
    </row>
    <row r="1821">
      <c r="A1821" s="29">
        <v>42370.0</v>
      </c>
      <c r="B1821" t="s">
        <v>116</v>
      </c>
      <c r="C1821" t="s">
        <v>1276</v>
      </c>
      <c r="D1821" t="s">
        <v>61</v>
      </c>
      <c r="E1821" t="s">
        <v>163</v>
      </c>
      <c r="F1821" t="s">
        <v>163</v>
      </c>
      <c r="G1821" t="s">
        <v>289</v>
      </c>
      <c r="H1821" t="s">
        <v>289</v>
      </c>
      <c r="I1821">
        <v>2008.0</v>
      </c>
      <c r="J1821">
        <v>327450.0</v>
      </c>
      <c r="K1821">
        <v>83962.0</v>
      </c>
      <c r="L1821">
        <v>7.835616438</v>
      </c>
      <c r="M1821">
        <v>2.0</v>
      </c>
      <c r="N1821" t="s">
        <v>16</v>
      </c>
    </row>
    <row r="1822">
      <c r="A1822" s="29">
        <v>42370.0</v>
      </c>
      <c r="B1822" t="s">
        <v>116</v>
      </c>
      <c r="C1822" t="s">
        <v>1209</v>
      </c>
      <c r="D1822" t="s">
        <v>61</v>
      </c>
      <c r="E1822" t="s">
        <v>163</v>
      </c>
      <c r="F1822" t="s">
        <v>163</v>
      </c>
      <c r="G1822" t="s">
        <v>536</v>
      </c>
      <c r="H1822" t="s">
        <v>536</v>
      </c>
      <c r="I1822">
        <v>2008.0</v>
      </c>
      <c r="J1822">
        <v>327450.0</v>
      </c>
      <c r="K1822">
        <v>47861.0</v>
      </c>
      <c r="L1822">
        <v>7.936986301</v>
      </c>
      <c r="M1822">
        <v>2.0</v>
      </c>
      <c r="N1822" t="s">
        <v>16</v>
      </c>
    </row>
    <row r="1823">
      <c r="A1823" s="29">
        <v>42370.0</v>
      </c>
      <c r="B1823" t="s">
        <v>186</v>
      </c>
      <c r="C1823" t="s">
        <v>1011</v>
      </c>
      <c r="D1823" t="s">
        <v>61</v>
      </c>
      <c r="E1823" t="s">
        <v>202</v>
      </c>
      <c r="F1823" t="s">
        <v>202</v>
      </c>
      <c r="G1823" t="s">
        <v>203</v>
      </c>
      <c r="H1823" t="s">
        <v>203</v>
      </c>
      <c r="I1823">
        <v>2008.0</v>
      </c>
      <c r="J1823">
        <v>327450.0</v>
      </c>
      <c r="K1823">
        <v>85082.0</v>
      </c>
      <c r="L1823">
        <v>7.0</v>
      </c>
      <c r="M1823">
        <v>2.0</v>
      </c>
      <c r="N1823" t="s">
        <v>16</v>
      </c>
    </row>
    <row r="1824">
      <c r="A1824" s="29">
        <v>42370.0</v>
      </c>
      <c r="B1824" t="s">
        <v>116</v>
      </c>
      <c r="C1824" t="s">
        <v>1277</v>
      </c>
      <c r="D1824" t="s">
        <v>61</v>
      </c>
      <c r="E1824" t="s">
        <v>163</v>
      </c>
      <c r="F1824" t="s">
        <v>163</v>
      </c>
      <c r="G1824" t="s">
        <v>203</v>
      </c>
      <c r="H1824" t="s">
        <v>203</v>
      </c>
      <c r="I1824">
        <v>2008.0</v>
      </c>
      <c r="J1824">
        <v>327450.0</v>
      </c>
      <c r="K1824">
        <v>75862.0</v>
      </c>
      <c r="L1824">
        <v>7.687671233</v>
      </c>
      <c r="M1824">
        <v>2.0</v>
      </c>
      <c r="N1824" t="s">
        <v>16</v>
      </c>
    </row>
    <row r="1825">
      <c r="A1825" s="29">
        <v>42370.0</v>
      </c>
      <c r="B1825" t="s">
        <v>116</v>
      </c>
      <c r="C1825" t="s">
        <v>1265</v>
      </c>
      <c r="D1825" t="s">
        <v>61</v>
      </c>
      <c r="E1825" t="s">
        <v>881</v>
      </c>
      <c r="F1825" t="s">
        <v>881</v>
      </c>
      <c r="G1825" t="s">
        <v>203</v>
      </c>
      <c r="H1825" t="s">
        <v>203</v>
      </c>
      <c r="I1825">
        <v>2011.0</v>
      </c>
      <c r="J1825">
        <v>327450.0</v>
      </c>
      <c r="K1825">
        <v>31118.0</v>
      </c>
      <c r="L1825">
        <v>4.679452055</v>
      </c>
      <c r="M1825">
        <v>2.0</v>
      </c>
      <c r="N1825" t="s">
        <v>16</v>
      </c>
    </row>
    <row r="1826">
      <c r="A1826" s="29">
        <v>42370.0</v>
      </c>
      <c r="B1826" t="s">
        <v>116</v>
      </c>
      <c r="C1826" t="s">
        <v>1210</v>
      </c>
      <c r="D1826" t="s">
        <v>61</v>
      </c>
      <c r="E1826" t="s">
        <v>881</v>
      </c>
      <c r="F1826" t="s">
        <v>881</v>
      </c>
      <c r="G1826" t="s">
        <v>203</v>
      </c>
      <c r="H1826" t="s">
        <v>203</v>
      </c>
      <c r="I1826">
        <v>2010.0</v>
      </c>
      <c r="J1826">
        <v>327450.0</v>
      </c>
      <c r="K1826">
        <v>30435.0</v>
      </c>
      <c r="L1826">
        <v>5.756164384</v>
      </c>
      <c r="M1826">
        <v>2.0</v>
      </c>
      <c r="N1826" t="s">
        <v>16</v>
      </c>
    </row>
    <row r="1827">
      <c r="A1827" s="29">
        <v>42370.0</v>
      </c>
      <c r="B1827" t="s">
        <v>148</v>
      </c>
      <c r="C1827">
        <v>138.0</v>
      </c>
      <c r="D1827" t="s">
        <v>61</v>
      </c>
      <c r="E1827" t="s">
        <v>953</v>
      </c>
      <c r="F1827" t="s">
        <v>881</v>
      </c>
      <c r="G1827" t="s">
        <v>536</v>
      </c>
      <c r="H1827" t="s">
        <v>536</v>
      </c>
      <c r="I1827">
        <v>2011.0</v>
      </c>
      <c r="J1827">
        <v>327450.0</v>
      </c>
      <c r="K1827">
        <v>31715.26352</v>
      </c>
      <c r="L1827">
        <v>3.96440794</v>
      </c>
      <c r="M1827">
        <v>1.0</v>
      </c>
      <c r="N1827" t="s">
        <v>16</v>
      </c>
    </row>
    <row r="1828">
      <c r="A1828" s="29">
        <v>42370.0</v>
      </c>
      <c r="B1828" t="s">
        <v>261</v>
      </c>
      <c r="C1828" t="s">
        <v>1278</v>
      </c>
      <c r="D1828" t="s">
        <v>61</v>
      </c>
      <c r="E1828" t="s">
        <v>163</v>
      </c>
      <c r="F1828" t="s">
        <v>163</v>
      </c>
      <c r="G1828" t="s">
        <v>203</v>
      </c>
      <c r="H1828" t="s">
        <v>203</v>
      </c>
      <c r="I1828">
        <v>2010.0</v>
      </c>
      <c r="J1828">
        <v>327131.4524</v>
      </c>
      <c r="K1828">
        <v>90000.0</v>
      </c>
      <c r="L1828">
        <v>5.0</v>
      </c>
      <c r="M1828">
        <v>1.0</v>
      </c>
      <c r="N1828" t="s">
        <v>16</v>
      </c>
    </row>
    <row r="1829">
      <c r="A1829" s="29">
        <v>42370.0</v>
      </c>
      <c r="B1829" t="s">
        <v>261</v>
      </c>
      <c r="C1829" t="s">
        <v>1279</v>
      </c>
      <c r="D1829" t="s">
        <v>61</v>
      </c>
      <c r="E1829" t="s">
        <v>163</v>
      </c>
      <c r="F1829" t="s">
        <v>163</v>
      </c>
      <c r="G1829" t="s">
        <v>298</v>
      </c>
      <c r="H1829" t="s">
        <v>298</v>
      </c>
      <c r="I1829">
        <v>2008.0</v>
      </c>
      <c r="J1829">
        <v>326922.3259</v>
      </c>
      <c r="K1829">
        <v>70000.0</v>
      </c>
      <c r="L1829">
        <v>7.0</v>
      </c>
      <c r="M1829">
        <v>1.0</v>
      </c>
      <c r="N1829" t="s">
        <v>16</v>
      </c>
    </row>
    <row r="1830">
      <c r="A1830" s="29">
        <v>42370.0</v>
      </c>
      <c r="B1830" t="s">
        <v>261</v>
      </c>
      <c r="C1830" t="s">
        <v>1280</v>
      </c>
      <c r="D1830" t="s">
        <v>61</v>
      </c>
      <c r="E1830" t="s">
        <v>163</v>
      </c>
      <c r="F1830" t="s">
        <v>163</v>
      </c>
      <c r="G1830" t="s">
        <v>341</v>
      </c>
      <c r="H1830" t="s">
        <v>341</v>
      </c>
      <c r="I1830">
        <v>2010.0</v>
      </c>
      <c r="J1830">
        <v>326837.0341</v>
      </c>
      <c r="K1830" s="33">
        <v>100000.0</v>
      </c>
      <c r="L1830">
        <v>5.0</v>
      </c>
      <c r="M1830">
        <v>1.0</v>
      </c>
      <c r="N1830" t="s">
        <v>16</v>
      </c>
    </row>
    <row r="1831">
      <c r="A1831" s="29">
        <v>42370.0</v>
      </c>
      <c r="B1831" t="s">
        <v>261</v>
      </c>
      <c r="C1831" t="s">
        <v>1281</v>
      </c>
      <c r="D1831" t="s">
        <v>61</v>
      </c>
      <c r="E1831" t="s">
        <v>163</v>
      </c>
      <c r="F1831" t="s">
        <v>163</v>
      </c>
      <c r="G1831" t="s">
        <v>298</v>
      </c>
      <c r="H1831" t="s">
        <v>298</v>
      </c>
      <c r="I1831">
        <v>2007.0</v>
      </c>
      <c r="J1831">
        <v>326728.08</v>
      </c>
      <c r="K1831">
        <v>40000.0</v>
      </c>
      <c r="L1831">
        <v>8.0</v>
      </c>
      <c r="M1831">
        <v>1.0</v>
      </c>
      <c r="N1831" t="s">
        <v>16</v>
      </c>
    </row>
    <row r="1832">
      <c r="A1832" s="29">
        <v>42370.0</v>
      </c>
      <c r="B1832" t="s">
        <v>261</v>
      </c>
      <c r="C1832" t="s">
        <v>1282</v>
      </c>
      <c r="D1832" t="s">
        <v>61</v>
      </c>
      <c r="E1832" t="s">
        <v>163</v>
      </c>
      <c r="F1832" t="s">
        <v>163</v>
      </c>
      <c r="G1832" t="s">
        <v>341</v>
      </c>
      <c r="H1832" t="s">
        <v>341</v>
      </c>
      <c r="I1832">
        <v>2008.0</v>
      </c>
      <c r="J1832">
        <v>326115.4985</v>
      </c>
      <c r="K1832">
        <v>50000.0</v>
      </c>
      <c r="L1832">
        <v>7.0</v>
      </c>
      <c r="M1832">
        <v>1.0</v>
      </c>
      <c r="N1832" t="s">
        <v>16</v>
      </c>
    </row>
    <row r="1833">
      <c r="A1833" s="29">
        <v>42370.0</v>
      </c>
      <c r="B1833" t="s">
        <v>261</v>
      </c>
      <c r="C1833" t="s">
        <v>1283</v>
      </c>
      <c r="D1833" t="s">
        <v>61</v>
      </c>
      <c r="E1833" t="s">
        <v>163</v>
      </c>
      <c r="F1833" t="s">
        <v>163</v>
      </c>
      <c r="G1833" t="s">
        <v>203</v>
      </c>
      <c r="H1833" t="s">
        <v>203</v>
      </c>
      <c r="I1833">
        <v>2007.0</v>
      </c>
      <c r="J1833">
        <v>325853.28</v>
      </c>
      <c r="K1833">
        <v>1000.0</v>
      </c>
      <c r="L1833">
        <v>8.0</v>
      </c>
      <c r="M1833">
        <v>1.0</v>
      </c>
      <c r="N1833" t="s">
        <v>16</v>
      </c>
    </row>
    <row r="1834">
      <c r="A1834" s="29">
        <v>42370.0</v>
      </c>
      <c r="B1834" t="s">
        <v>116</v>
      </c>
      <c r="C1834" t="s">
        <v>1219</v>
      </c>
      <c r="D1834" t="s">
        <v>61</v>
      </c>
      <c r="E1834" t="s">
        <v>712</v>
      </c>
      <c r="F1834" t="s">
        <v>712</v>
      </c>
      <c r="G1834" t="s">
        <v>203</v>
      </c>
      <c r="H1834" t="s">
        <v>203</v>
      </c>
      <c r="I1834">
        <v>2013.0</v>
      </c>
      <c r="J1834">
        <v>325000.0</v>
      </c>
      <c r="K1834">
        <v>5052.0</v>
      </c>
      <c r="L1834">
        <v>2.926027397</v>
      </c>
      <c r="M1834">
        <v>2.0</v>
      </c>
      <c r="N1834" t="s">
        <v>16</v>
      </c>
    </row>
    <row r="1835">
      <c r="A1835" s="29">
        <v>42370.0</v>
      </c>
      <c r="B1835" t="s">
        <v>116</v>
      </c>
      <c r="C1835" t="s">
        <v>1284</v>
      </c>
      <c r="D1835" t="s">
        <v>61</v>
      </c>
      <c r="E1835" t="s">
        <v>960</v>
      </c>
      <c r="F1835" t="s">
        <v>960</v>
      </c>
      <c r="G1835" t="s">
        <v>203</v>
      </c>
      <c r="H1835" t="s">
        <v>203</v>
      </c>
      <c r="I1835">
        <v>2014.0</v>
      </c>
      <c r="J1835">
        <v>325000.0</v>
      </c>
      <c r="K1835">
        <v>14982.0</v>
      </c>
      <c r="L1835">
        <v>1.8</v>
      </c>
      <c r="M1835">
        <v>2.0</v>
      </c>
      <c r="N1835" t="s">
        <v>16</v>
      </c>
    </row>
    <row r="1836">
      <c r="A1836" s="29">
        <v>42370.0</v>
      </c>
      <c r="B1836" t="s">
        <v>116</v>
      </c>
      <c r="C1836" t="s">
        <v>1190</v>
      </c>
      <c r="D1836" t="s">
        <v>61</v>
      </c>
      <c r="E1836" t="s">
        <v>960</v>
      </c>
      <c r="F1836" t="s">
        <v>960</v>
      </c>
      <c r="G1836" t="s">
        <v>203</v>
      </c>
      <c r="H1836" t="s">
        <v>203</v>
      </c>
      <c r="I1836">
        <v>2012.0</v>
      </c>
      <c r="J1836">
        <v>325000.0</v>
      </c>
      <c r="K1836">
        <v>6121.0</v>
      </c>
      <c r="L1836">
        <v>3.580821918</v>
      </c>
      <c r="M1836">
        <v>2.0</v>
      </c>
      <c r="N1836" t="s">
        <v>16</v>
      </c>
    </row>
    <row r="1837">
      <c r="A1837" s="29">
        <v>42370.0</v>
      </c>
      <c r="B1837" t="s">
        <v>20</v>
      </c>
      <c r="C1837">
        <v>22565.0</v>
      </c>
      <c r="D1837" t="s">
        <v>32</v>
      </c>
      <c r="E1837" t="s">
        <v>238</v>
      </c>
      <c r="F1837" t="s">
        <v>238</v>
      </c>
      <c r="G1837" t="s">
        <v>1285</v>
      </c>
      <c r="H1837" t="s">
        <v>1285</v>
      </c>
      <c r="I1837">
        <v>2006.0</v>
      </c>
      <c r="J1837">
        <v>325000.0</v>
      </c>
      <c r="K1837">
        <v>52307.0</v>
      </c>
      <c r="L1837">
        <v>9.0</v>
      </c>
      <c r="M1837">
        <v>3.0</v>
      </c>
      <c r="N1837" t="s">
        <v>16</v>
      </c>
    </row>
    <row r="1838">
      <c r="A1838" s="29">
        <v>42370.0</v>
      </c>
      <c r="B1838" t="s">
        <v>20</v>
      </c>
      <c r="C1838">
        <v>49629.0</v>
      </c>
      <c r="D1838" t="s">
        <v>91</v>
      </c>
      <c r="E1838" t="s">
        <v>234</v>
      </c>
      <c r="F1838" t="s">
        <v>234</v>
      </c>
      <c r="G1838" t="s">
        <v>454</v>
      </c>
      <c r="H1838" t="s">
        <v>454</v>
      </c>
      <c r="I1838">
        <v>2009.0</v>
      </c>
      <c r="J1838">
        <v>325000.0</v>
      </c>
      <c r="K1838">
        <v>43539.0</v>
      </c>
      <c r="L1838">
        <v>6.0</v>
      </c>
      <c r="M1838">
        <v>1.0</v>
      </c>
      <c r="N1838" t="s">
        <v>24</v>
      </c>
    </row>
    <row r="1839">
      <c r="A1839" s="29">
        <v>42370.0</v>
      </c>
      <c r="B1839" t="s">
        <v>20</v>
      </c>
      <c r="C1839">
        <v>18507.0</v>
      </c>
      <c r="D1839" t="s">
        <v>542</v>
      </c>
      <c r="E1839" t="s">
        <v>1060</v>
      </c>
      <c r="F1839" t="s">
        <v>1060</v>
      </c>
      <c r="G1839" t="s">
        <v>1096</v>
      </c>
      <c r="H1839" t="s">
        <v>1096</v>
      </c>
      <c r="I1839">
        <v>2010.0</v>
      </c>
      <c r="J1839">
        <v>325000.0</v>
      </c>
      <c r="K1839">
        <v>88450.0</v>
      </c>
      <c r="L1839">
        <v>5.0</v>
      </c>
      <c r="M1839">
        <v>2.0</v>
      </c>
      <c r="N1839" t="s">
        <v>16</v>
      </c>
    </row>
    <row r="1840">
      <c r="A1840" s="29">
        <v>42370.0</v>
      </c>
      <c r="B1840" t="s">
        <v>20</v>
      </c>
      <c r="C1840">
        <v>78229.0</v>
      </c>
      <c r="D1840" t="s">
        <v>61</v>
      </c>
      <c r="E1840" t="s">
        <v>163</v>
      </c>
      <c r="F1840" t="s">
        <v>163</v>
      </c>
      <c r="G1840" t="s">
        <v>289</v>
      </c>
      <c r="H1840" t="s">
        <v>289</v>
      </c>
      <c r="I1840">
        <v>2009.0</v>
      </c>
      <c r="J1840">
        <v>325000.0</v>
      </c>
      <c r="K1840">
        <v>66582.0</v>
      </c>
      <c r="L1840">
        <v>6.0</v>
      </c>
      <c r="M1840">
        <v>1.0</v>
      </c>
      <c r="N1840" t="s">
        <v>140</v>
      </c>
    </row>
    <row r="1841">
      <c r="A1841" s="29">
        <v>42370.0</v>
      </c>
      <c r="B1841" t="s">
        <v>148</v>
      </c>
      <c r="C1841">
        <v>413.0</v>
      </c>
      <c r="D1841" t="s">
        <v>61</v>
      </c>
      <c r="E1841" t="s">
        <v>163</v>
      </c>
      <c r="F1841" t="s">
        <v>163</v>
      </c>
      <c r="G1841" t="s">
        <v>143</v>
      </c>
      <c r="H1841" t="s">
        <v>143</v>
      </c>
      <c r="I1841">
        <v>2008.0</v>
      </c>
      <c r="J1841">
        <v>325000.0</v>
      </c>
      <c r="K1841">
        <v>77831.62218</v>
      </c>
      <c r="L1841">
        <v>6.485968515</v>
      </c>
      <c r="M1841">
        <v>2.0</v>
      </c>
      <c r="N1841" t="s">
        <v>16</v>
      </c>
    </row>
    <row r="1842">
      <c r="A1842" s="29">
        <v>42370.0</v>
      </c>
      <c r="B1842" t="s">
        <v>116</v>
      </c>
      <c r="C1842" t="s">
        <v>1277</v>
      </c>
      <c r="D1842" t="s">
        <v>61</v>
      </c>
      <c r="E1842" t="s">
        <v>163</v>
      </c>
      <c r="F1842" t="s">
        <v>163</v>
      </c>
      <c r="G1842" t="s">
        <v>203</v>
      </c>
      <c r="H1842" t="s">
        <v>203</v>
      </c>
      <c r="I1842">
        <v>2008.0</v>
      </c>
      <c r="J1842">
        <v>325000.0</v>
      </c>
      <c r="K1842">
        <v>75862.0</v>
      </c>
      <c r="L1842">
        <v>7.687671233</v>
      </c>
      <c r="M1842">
        <v>2.0</v>
      </c>
      <c r="N1842" t="s">
        <v>16</v>
      </c>
    </row>
    <row r="1843">
      <c r="A1843" s="29">
        <v>42370.0</v>
      </c>
      <c r="B1843" t="s">
        <v>116</v>
      </c>
      <c r="C1843" t="s">
        <v>1192</v>
      </c>
      <c r="D1843" t="s">
        <v>61</v>
      </c>
      <c r="E1843" t="s">
        <v>145</v>
      </c>
      <c r="F1843" t="s">
        <v>145</v>
      </c>
      <c r="G1843" t="s">
        <v>536</v>
      </c>
      <c r="H1843" t="s">
        <v>536</v>
      </c>
      <c r="I1843">
        <v>2009.0</v>
      </c>
      <c r="J1843">
        <v>325000.0</v>
      </c>
      <c r="K1843">
        <v>112610.0</v>
      </c>
      <c r="L1843">
        <v>6.920547945</v>
      </c>
      <c r="M1843">
        <v>2.0</v>
      </c>
      <c r="N1843" t="s">
        <v>16</v>
      </c>
    </row>
    <row r="1844">
      <c r="A1844" s="29">
        <v>42370.0</v>
      </c>
      <c r="B1844" t="s">
        <v>20</v>
      </c>
      <c r="C1844">
        <v>119576.0</v>
      </c>
      <c r="D1844" t="s">
        <v>542</v>
      </c>
      <c r="E1844" t="s">
        <v>543</v>
      </c>
      <c r="F1844" t="s">
        <v>543</v>
      </c>
      <c r="G1844" t="s">
        <v>1286</v>
      </c>
      <c r="H1844" t="s">
        <v>1286</v>
      </c>
      <c r="I1844">
        <v>2011.0</v>
      </c>
      <c r="J1844">
        <v>325000.0</v>
      </c>
      <c r="K1844">
        <v>24766.0</v>
      </c>
      <c r="L1844">
        <v>5.0</v>
      </c>
      <c r="M1844">
        <v>1.0</v>
      </c>
      <c r="N1844" t="s">
        <v>16</v>
      </c>
    </row>
    <row r="1845">
      <c r="A1845" s="29">
        <v>42370.0</v>
      </c>
      <c r="B1845" t="s">
        <v>20</v>
      </c>
      <c r="C1845">
        <v>104632.0</v>
      </c>
      <c r="D1845" t="s">
        <v>77</v>
      </c>
      <c r="E1845" t="s">
        <v>623</v>
      </c>
      <c r="F1845" t="s">
        <v>623</v>
      </c>
      <c r="G1845" t="s">
        <v>717</v>
      </c>
      <c r="H1845" t="s">
        <v>717</v>
      </c>
      <c r="I1845">
        <v>2012.0</v>
      </c>
      <c r="J1845">
        <v>325000.0</v>
      </c>
      <c r="K1845">
        <v>13686.0</v>
      </c>
      <c r="L1845">
        <v>4.0</v>
      </c>
      <c r="M1845">
        <v>1.0</v>
      </c>
      <c r="N1845" t="s">
        <v>16</v>
      </c>
    </row>
    <row r="1846">
      <c r="A1846" s="29">
        <v>42370.0</v>
      </c>
      <c r="B1846" t="s">
        <v>20</v>
      </c>
      <c r="C1846">
        <v>102540.0</v>
      </c>
      <c r="D1846" t="s">
        <v>273</v>
      </c>
      <c r="E1846" t="s">
        <v>1129</v>
      </c>
      <c r="F1846" t="s">
        <v>1129</v>
      </c>
      <c r="G1846" t="s">
        <v>1287</v>
      </c>
      <c r="H1846" t="s">
        <v>2183</v>
      </c>
      <c r="I1846">
        <v>2010.0</v>
      </c>
      <c r="J1846">
        <v>325000.0</v>
      </c>
      <c r="K1846">
        <v>64820.0</v>
      </c>
      <c r="L1846">
        <v>6.0</v>
      </c>
      <c r="M1846">
        <v>2.0</v>
      </c>
      <c r="N1846" t="s">
        <v>16</v>
      </c>
    </row>
    <row r="1847">
      <c r="A1847" s="29">
        <v>42370.0</v>
      </c>
      <c r="B1847" t="s">
        <v>20</v>
      </c>
      <c r="C1847">
        <v>101709.0</v>
      </c>
      <c r="D1847" t="s">
        <v>81</v>
      </c>
      <c r="E1847" t="s">
        <v>82</v>
      </c>
      <c r="F1847" t="s">
        <v>82</v>
      </c>
      <c r="G1847" t="s">
        <v>1288</v>
      </c>
      <c r="H1847" t="s">
        <v>1288</v>
      </c>
      <c r="I1847">
        <v>2004.0</v>
      </c>
      <c r="J1847">
        <v>325000.0</v>
      </c>
      <c r="K1847">
        <v>64265.0</v>
      </c>
      <c r="L1847">
        <v>12.0</v>
      </c>
      <c r="M1847">
        <v>3.0</v>
      </c>
      <c r="N1847" t="s">
        <v>16</v>
      </c>
    </row>
    <row r="1848">
      <c r="A1848" s="29">
        <v>42370.0</v>
      </c>
      <c r="B1848" t="s">
        <v>20</v>
      </c>
      <c r="C1848">
        <v>94357.0</v>
      </c>
      <c r="D1848" t="s">
        <v>77</v>
      </c>
      <c r="E1848" t="s">
        <v>1289</v>
      </c>
      <c r="F1848" t="s">
        <v>1289</v>
      </c>
      <c r="G1848" t="s">
        <v>1290</v>
      </c>
      <c r="H1848" t="s">
        <v>1290</v>
      </c>
      <c r="I1848">
        <v>2008.0</v>
      </c>
      <c r="J1848">
        <v>325000.0</v>
      </c>
      <c r="K1848">
        <v>114159.0</v>
      </c>
      <c r="L1848">
        <v>8.0</v>
      </c>
      <c r="M1848">
        <v>2.0</v>
      </c>
      <c r="N1848" t="s">
        <v>16</v>
      </c>
    </row>
    <row r="1849">
      <c r="A1849" s="29">
        <v>42370.0</v>
      </c>
      <c r="B1849" t="s">
        <v>20</v>
      </c>
      <c r="C1849">
        <v>108767.0</v>
      </c>
      <c r="D1849" t="s">
        <v>61</v>
      </c>
      <c r="E1849" t="s">
        <v>443</v>
      </c>
      <c r="F1849" t="s">
        <v>443</v>
      </c>
      <c r="G1849" t="s">
        <v>444</v>
      </c>
      <c r="H1849" t="s">
        <v>2717</v>
      </c>
      <c r="I1849">
        <v>2009.0</v>
      </c>
      <c r="J1849">
        <v>325000.0</v>
      </c>
      <c r="K1849">
        <v>94152.0</v>
      </c>
      <c r="L1849">
        <v>7.0</v>
      </c>
      <c r="M1849">
        <v>2.0</v>
      </c>
      <c r="N1849" t="s">
        <v>16</v>
      </c>
    </row>
    <row r="1850">
      <c r="A1850" s="29">
        <v>42370.0</v>
      </c>
      <c r="B1850" t="s">
        <v>261</v>
      </c>
      <c r="C1850" t="s">
        <v>1291</v>
      </c>
      <c r="D1850" t="s">
        <v>61</v>
      </c>
      <c r="E1850" t="s">
        <v>163</v>
      </c>
      <c r="F1850" t="s">
        <v>163</v>
      </c>
      <c r="G1850" t="s">
        <v>536</v>
      </c>
      <c r="H1850" t="s">
        <v>536</v>
      </c>
      <c r="I1850">
        <v>2013.0</v>
      </c>
      <c r="J1850">
        <v>324748.2585</v>
      </c>
      <c r="K1850">
        <v>110000.0</v>
      </c>
      <c r="L1850">
        <v>2.0</v>
      </c>
      <c r="M1850">
        <v>1.0</v>
      </c>
      <c r="N1850" t="s">
        <v>16</v>
      </c>
    </row>
    <row r="1851">
      <c r="A1851" s="29">
        <v>42370.0</v>
      </c>
      <c r="B1851" t="s">
        <v>261</v>
      </c>
      <c r="C1851" t="s">
        <v>1292</v>
      </c>
      <c r="D1851" t="s">
        <v>61</v>
      </c>
      <c r="E1851" t="s">
        <v>163</v>
      </c>
      <c r="F1851" t="s">
        <v>163</v>
      </c>
      <c r="G1851" t="s">
        <v>147</v>
      </c>
      <c r="H1851" t="s">
        <v>147</v>
      </c>
      <c r="I1851">
        <v>2009.0</v>
      </c>
      <c r="J1851">
        <v>324703.9027</v>
      </c>
      <c r="K1851">
        <v>110000.0</v>
      </c>
      <c r="L1851">
        <v>6.0</v>
      </c>
      <c r="M1851">
        <v>1.0</v>
      </c>
      <c r="N1851" t="s">
        <v>16</v>
      </c>
    </row>
    <row r="1852">
      <c r="A1852" s="29">
        <v>42370.0</v>
      </c>
      <c r="B1852" t="s">
        <v>261</v>
      </c>
      <c r="C1852" t="s">
        <v>1293</v>
      </c>
      <c r="D1852" t="s">
        <v>61</v>
      </c>
      <c r="E1852" t="s">
        <v>163</v>
      </c>
      <c r="F1852" t="s">
        <v>163</v>
      </c>
      <c r="G1852" t="s">
        <v>298</v>
      </c>
      <c r="H1852" t="s">
        <v>298</v>
      </c>
      <c r="I1852">
        <v>2010.0</v>
      </c>
      <c r="J1852">
        <v>324302.3237</v>
      </c>
      <c r="K1852">
        <v>120000.0</v>
      </c>
      <c r="L1852">
        <v>5.0</v>
      </c>
      <c r="M1852">
        <v>1.0</v>
      </c>
      <c r="N1852" t="s">
        <v>16</v>
      </c>
    </row>
    <row r="1853">
      <c r="A1853" s="29">
        <v>42370.0</v>
      </c>
      <c r="B1853" t="s">
        <v>261</v>
      </c>
      <c r="C1853" t="s">
        <v>1294</v>
      </c>
      <c r="D1853" t="s">
        <v>61</v>
      </c>
      <c r="E1853" t="s">
        <v>163</v>
      </c>
      <c r="F1853" t="s">
        <v>163</v>
      </c>
      <c r="G1853" t="s">
        <v>536</v>
      </c>
      <c r="H1853" t="s">
        <v>536</v>
      </c>
      <c r="I1853">
        <v>2012.0</v>
      </c>
      <c r="J1853">
        <v>324100.8985</v>
      </c>
      <c r="K1853">
        <v>90000.0</v>
      </c>
      <c r="L1853">
        <v>3.0</v>
      </c>
      <c r="M1853">
        <v>1.0</v>
      </c>
      <c r="N1853" t="s">
        <v>16</v>
      </c>
    </row>
    <row r="1854">
      <c r="A1854" s="29">
        <v>42370.0</v>
      </c>
      <c r="B1854" t="s">
        <v>261</v>
      </c>
      <c r="C1854" t="s">
        <v>1295</v>
      </c>
      <c r="D1854" t="s">
        <v>61</v>
      </c>
      <c r="E1854" t="s">
        <v>163</v>
      </c>
      <c r="F1854" t="s">
        <v>163</v>
      </c>
      <c r="G1854" t="s">
        <v>147</v>
      </c>
      <c r="H1854" t="s">
        <v>147</v>
      </c>
      <c r="I1854">
        <v>2006.0</v>
      </c>
      <c r="J1854">
        <v>323988.0</v>
      </c>
      <c r="K1854">
        <v>30000.0</v>
      </c>
      <c r="L1854">
        <v>9.0</v>
      </c>
      <c r="M1854">
        <v>1.0</v>
      </c>
      <c r="N1854" t="s">
        <v>16</v>
      </c>
    </row>
    <row r="1855">
      <c r="A1855" s="29">
        <v>42370.0</v>
      </c>
      <c r="B1855" t="s">
        <v>148</v>
      </c>
      <c r="C1855">
        <v>42.0</v>
      </c>
      <c r="D1855" t="s">
        <v>61</v>
      </c>
      <c r="E1855" t="s">
        <v>960</v>
      </c>
      <c r="F1855" t="s">
        <v>960</v>
      </c>
      <c r="G1855" t="s">
        <v>203</v>
      </c>
      <c r="H1855" t="s">
        <v>203</v>
      </c>
      <c r="I1855">
        <v>2012.0</v>
      </c>
      <c r="J1855">
        <v>323500.0</v>
      </c>
      <c r="K1855">
        <v>22209.44558</v>
      </c>
      <c r="L1855">
        <v>2.776180698</v>
      </c>
      <c r="M1855">
        <v>1.0</v>
      </c>
      <c r="N1855" t="s">
        <v>16</v>
      </c>
    </row>
    <row r="1856">
      <c r="A1856" s="29">
        <v>42370.0</v>
      </c>
      <c r="B1856" t="s">
        <v>261</v>
      </c>
      <c r="C1856" t="s">
        <v>1296</v>
      </c>
      <c r="D1856" t="s">
        <v>61</v>
      </c>
      <c r="E1856" t="s">
        <v>163</v>
      </c>
      <c r="F1856" t="s">
        <v>163</v>
      </c>
      <c r="G1856" t="s">
        <v>203</v>
      </c>
      <c r="H1856" t="s">
        <v>203</v>
      </c>
      <c r="I1856">
        <v>2008.0</v>
      </c>
      <c r="J1856">
        <v>323078.56</v>
      </c>
      <c r="K1856">
        <v>40000.0</v>
      </c>
      <c r="L1856">
        <v>7.0</v>
      </c>
      <c r="M1856">
        <v>1.0</v>
      </c>
      <c r="N1856" t="s">
        <v>16</v>
      </c>
    </row>
    <row r="1857">
      <c r="A1857" s="29">
        <v>42370.0</v>
      </c>
      <c r="B1857" t="s">
        <v>261</v>
      </c>
      <c r="C1857" t="s">
        <v>1297</v>
      </c>
      <c r="D1857" t="s">
        <v>61</v>
      </c>
      <c r="E1857" t="s">
        <v>163</v>
      </c>
      <c r="F1857" t="s">
        <v>163</v>
      </c>
      <c r="G1857" t="s">
        <v>203</v>
      </c>
      <c r="H1857" t="s">
        <v>203</v>
      </c>
      <c r="I1857">
        <v>2012.0</v>
      </c>
      <c r="J1857">
        <v>322847.1044</v>
      </c>
      <c r="K1857">
        <v>140000.0</v>
      </c>
      <c r="L1857">
        <v>3.0</v>
      </c>
      <c r="M1857">
        <v>1.0</v>
      </c>
      <c r="N1857" t="s">
        <v>16</v>
      </c>
    </row>
    <row r="1858">
      <c r="A1858" s="29">
        <v>42370.0</v>
      </c>
      <c r="B1858" t="s">
        <v>261</v>
      </c>
      <c r="C1858" t="s">
        <v>1298</v>
      </c>
      <c r="D1858" t="s">
        <v>61</v>
      </c>
      <c r="E1858" t="s">
        <v>163</v>
      </c>
      <c r="F1858" t="s">
        <v>163</v>
      </c>
      <c r="G1858" t="s">
        <v>147</v>
      </c>
      <c r="H1858" t="s">
        <v>147</v>
      </c>
      <c r="I1858">
        <v>2008.0</v>
      </c>
      <c r="J1858">
        <v>322834.8005</v>
      </c>
      <c r="K1858">
        <v>90000.0</v>
      </c>
      <c r="L1858">
        <v>7.0</v>
      </c>
      <c r="M1858">
        <v>1.0</v>
      </c>
      <c r="N1858" t="s">
        <v>16</v>
      </c>
    </row>
    <row r="1859">
      <c r="A1859" s="29">
        <v>42370.0</v>
      </c>
      <c r="B1859" t="s">
        <v>261</v>
      </c>
      <c r="C1859" t="s">
        <v>1299</v>
      </c>
      <c r="D1859" t="s">
        <v>61</v>
      </c>
      <c r="E1859" t="s">
        <v>163</v>
      </c>
      <c r="F1859" t="s">
        <v>163</v>
      </c>
      <c r="G1859" t="s">
        <v>341</v>
      </c>
      <c r="H1859" t="s">
        <v>341</v>
      </c>
      <c r="I1859">
        <v>2007.0</v>
      </c>
      <c r="J1859">
        <v>322596.0</v>
      </c>
      <c r="K1859">
        <v>20000.0</v>
      </c>
      <c r="L1859">
        <v>8.0</v>
      </c>
      <c r="M1859">
        <v>1.0</v>
      </c>
      <c r="N1859" t="s">
        <v>16</v>
      </c>
    </row>
    <row r="1860">
      <c r="A1860" s="29">
        <v>42370.0</v>
      </c>
      <c r="B1860" t="s">
        <v>261</v>
      </c>
      <c r="C1860" t="s">
        <v>1300</v>
      </c>
      <c r="D1860" t="s">
        <v>61</v>
      </c>
      <c r="E1860" t="s">
        <v>163</v>
      </c>
      <c r="F1860" t="s">
        <v>163</v>
      </c>
      <c r="G1860" t="s">
        <v>341</v>
      </c>
      <c r="H1860" t="s">
        <v>341</v>
      </c>
      <c r="I1860">
        <v>2012.0</v>
      </c>
      <c r="J1860">
        <v>322556.542</v>
      </c>
      <c r="K1860">
        <v>150000.0</v>
      </c>
      <c r="L1860">
        <v>3.0</v>
      </c>
      <c r="M1860">
        <v>1.0</v>
      </c>
      <c r="N1860" t="s">
        <v>16</v>
      </c>
    </row>
    <row r="1861">
      <c r="A1861" s="29">
        <v>42370.0</v>
      </c>
      <c r="B1861" t="s">
        <v>261</v>
      </c>
      <c r="C1861" t="s">
        <v>1301</v>
      </c>
      <c r="D1861" t="s">
        <v>61</v>
      </c>
      <c r="E1861" t="s">
        <v>163</v>
      </c>
      <c r="F1861" t="s">
        <v>163</v>
      </c>
      <c r="G1861" t="s">
        <v>536</v>
      </c>
      <c r="H1861" t="s">
        <v>536</v>
      </c>
      <c r="I1861">
        <v>2009.0</v>
      </c>
      <c r="J1861">
        <v>322524.0</v>
      </c>
      <c r="K1861">
        <v>1000.0</v>
      </c>
      <c r="L1861">
        <v>6.0</v>
      </c>
      <c r="M1861">
        <v>1.0</v>
      </c>
      <c r="N1861" t="s">
        <v>16</v>
      </c>
    </row>
    <row r="1862">
      <c r="A1862" s="29">
        <v>42370.0</v>
      </c>
      <c r="B1862" t="s">
        <v>261</v>
      </c>
      <c r="C1862" t="s">
        <v>1302</v>
      </c>
      <c r="D1862" t="s">
        <v>61</v>
      </c>
      <c r="E1862" t="s">
        <v>163</v>
      </c>
      <c r="F1862" t="s">
        <v>163</v>
      </c>
      <c r="G1862" t="s">
        <v>536</v>
      </c>
      <c r="H1862" t="s">
        <v>536</v>
      </c>
      <c r="I1862">
        <v>2011.0</v>
      </c>
      <c r="J1862">
        <v>322090.9615</v>
      </c>
      <c r="K1862">
        <v>70000.0</v>
      </c>
      <c r="L1862">
        <v>4.0</v>
      </c>
      <c r="M1862">
        <v>1.0</v>
      </c>
      <c r="N1862" t="s">
        <v>16</v>
      </c>
    </row>
    <row r="1863">
      <c r="A1863" s="29">
        <v>42370.0</v>
      </c>
      <c r="B1863" t="s">
        <v>116</v>
      </c>
      <c r="C1863" t="s">
        <v>1303</v>
      </c>
      <c r="D1863" t="s">
        <v>61</v>
      </c>
      <c r="E1863" t="s">
        <v>163</v>
      </c>
      <c r="F1863" t="s">
        <v>163</v>
      </c>
      <c r="G1863" t="s">
        <v>203</v>
      </c>
      <c r="H1863" t="s">
        <v>203</v>
      </c>
      <c r="I1863">
        <v>2008.0</v>
      </c>
      <c r="J1863">
        <v>322000.0</v>
      </c>
      <c r="K1863">
        <v>29061.0</v>
      </c>
      <c r="L1863">
        <v>7.893150685</v>
      </c>
      <c r="M1863">
        <v>1.0</v>
      </c>
      <c r="N1863" t="s">
        <v>16</v>
      </c>
    </row>
    <row r="1864">
      <c r="A1864" s="29">
        <v>42370.0</v>
      </c>
      <c r="B1864" t="s">
        <v>116</v>
      </c>
      <c r="C1864" t="s">
        <v>1304</v>
      </c>
      <c r="D1864" t="s">
        <v>61</v>
      </c>
      <c r="E1864" t="s">
        <v>712</v>
      </c>
      <c r="F1864" t="s">
        <v>712</v>
      </c>
      <c r="G1864" t="s">
        <v>536</v>
      </c>
      <c r="H1864" t="s">
        <v>536</v>
      </c>
      <c r="I1864">
        <v>2015.0</v>
      </c>
      <c r="J1864">
        <v>321900.0</v>
      </c>
      <c r="K1864">
        <v>3534.0</v>
      </c>
      <c r="L1864">
        <v>0.904109589</v>
      </c>
      <c r="M1864">
        <v>2.0</v>
      </c>
      <c r="N1864" t="s">
        <v>16</v>
      </c>
    </row>
    <row r="1865">
      <c r="A1865" s="29">
        <v>42370.0</v>
      </c>
      <c r="B1865" t="s">
        <v>116</v>
      </c>
      <c r="C1865" t="s">
        <v>1149</v>
      </c>
      <c r="D1865" t="s">
        <v>61</v>
      </c>
      <c r="E1865" t="s">
        <v>960</v>
      </c>
      <c r="F1865" t="s">
        <v>960</v>
      </c>
      <c r="G1865" t="s">
        <v>203</v>
      </c>
      <c r="H1865" t="s">
        <v>203</v>
      </c>
      <c r="I1865">
        <v>2014.0</v>
      </c>
      <c r="J1865">
        <v>321900.0</v>
      </c>
      <c r="K1865">
        <v>4655.0</v>
      </c>
      <c r="L1865">
        <v>1.578082192</v>
      </c>
      <c r="M1865">
        <v>2.0</v>
      </c>
      <c r="N1865" t="s">
        <v>16</v>
      </c>
    </row>
    <row r="1866">
      <c r="A1866" s="29">
        <v>42370.0</v>
      </c>
      <c r="B1866" t="s">
        <v>116</v>
      </c>
      <c r="C1866" t="s">
        <v>1284</v>
      </c>
      <c r="D1866" t="s">
        <v>61</v>
      </c>
      <c r="E1866" t="s">
        <v>960</v>
      </c>
      <c r="F1866" t="s">
        <v>960</v>
      </c>
      <c r="G1866" t="s">
        <v>203</v>
      </c>
      <c r="H1866" t="s">
        <v>203</v>
      </c>
      <c r="I1866">
        <v>2014.0</v>
      </c>
      <c r="J1866">
        <v>321900.0</v>
      </c>
      <c r="K1866">
        <v>14982.0</v>
      </c>
      <c r="L1866">
        <v>1.8</v>
      </c>
      <c r="M1866">
        <v>2.0</v>
      </c>
      <c r="N1866" t="s">
        <v>16</v>
      </c>
    </row>
    <row r="1867">
      <c r="A1867" s="29">
        <v>42370.0</v>
      </c>
      <c r="B1867" t="s">
        <v>148</v>
      </c>
      <c r="C1867">
        <v>160.0</v>
      </c>
      <c r="D1867" t="s">
        <v>61</v>
      </c>
      <c r="E1867" t="s">
        <v>163</v>
      </c>
      <c r="F1867" t="s">
        <v>163</v>
      </c>
      <c r="G1867" t="s">
        <v>203</v>
      </c>
      <c r="H1867" t="s">
        <v>203</v>
      </c>
      <c r="I1867">
        <v>2010.0</v>
      </c>
      <c r="J1867">
        <v>321900.0</v>
      </c>
      <c r="K1867">
        <v>34518.82273</v>
      </c>
      <c r="L1867">
        <v>4.314852841</v>
      </c>
      <c r="M1867">
        <v>1.0</v>
      </c>
      <c r="N1867" t="s">
        <v>16</v>
      </c>
    </row>
    <row r="1868">
      <c r="A1868" s="29">
        <v>42370.0</v>
      </c>
      <c r="B1868" t="s">
        <v>148</v>
      </c>
      <c r="C1868">
        <v>457.0</v>
      </c>
      <c r="D1868" t="s">
        <v>61</v>
      </c>
      <c r="E1868" t="s">
        <v>163</v>
      </c>
      <c r="F1868" t="s">
        <v>163</v>
      </c>
      <c r="G1868" t="s">
        <v>203</v>
      </c>
      <c r="H1868" t="s">
        <v>203</v>
      </c>
      <c r="I1868">
        <v>2008.0</v>
      </c>
      <c r="J1868">
        <v>321900.0</v>
      </c>
      <c r="K1868">
        <v>55567.41958</v>
      </c>
      <c r="L1868">
        <v>6.945927447</v>
      </c>
      <c r="M1868">
        <v>2.0</v>
      </c>
      <c r="N1868" t="s">
        <v>16</v>
      </c>
    </row>
    <row r="1869">
      <c r="A1869" s="29">
        <v>42370.0</v>
      </c>
      <c r="B1869" t="s">
        <v>116</v>
      </c>
      <c r="C1869" t="s">
        <v>1305</v>
      </c>
      <c r="D1869" t="s">
        <v>61</v>
      </c>
      <c r="E1869" t="s">
        <v>163</v>
      </c>
      <c r="F1869" t="s">
        <v>163</v>
      </c>
      <c r="G1869" t="s">
        <v>203</v>
      </c>
      <c r="H1869" t="s">
        <v>203</v>
      </c>
      <c r="I1869">
        <v>2011.0</v>
      </c>
      <c r="J1869">
        <v>321900.0</v>
      </c>
      <c r="K1869">
        <v>73855.0</v>
      </c>
      <c r="L1869">
        <v>4.906849315</v>
      </c>
      <c r="M1869">
        <v>1.0</v>
      </c>
      <c r="N1869" t="s">
        <v>16</v>
      </c>
    </row>
    <row r="1870">
      <c r="A1870" s="29">
        <v>42370.0</v>
      </c>
      <c r="B1870" t="s">
        <v>116</v>
      </c>
      <c r="C1870" t="s">
        <v>1303</v>
      </c>
      <c r="D1870" t="s">
        <v>61</v>
      </c>
      <c r="E1870" t="s">
        <v>163</v>
      </c>
      <c r="F1870" t="s">
        <v>163</v>
      </c>
      <c r="G1870" t="s">
        <v>203</v>
      </c>
      <c r="H1870" t="s">
        <v>203</v>
      </c>
      <c r="I1870">
        <v>2008.0</v>
      </c>
      <c r="J1870">
        <v>321900.0</v>
      </c>
      <c r="K1870">
        <v>29061.0</v>
      </c>
      <c r="L1870">
        <v>7.893150685</v>
      </c>
      <c r="M1870">
        <v>1.0</v>
      </c>
      <c r="N1870" t="s">
        <v>16</v>
      </c>
    </row>
    <row r="1871">
      <c r="A1871" s="29">
        <v>42370.0</v>
      </c>
      <c r="B1871" t="s">
        <v>186</v>
      </c>
      <c r="C1871" t="s">
        <v>1306</v>
      </c>
      <c r="D1871" t="s">
        <v>61</v>
      </c>
      <c r="E1871" t="s">
        <v>652</v>
      </c>
      <c r="F1871" t="s">
        <v>652</v>
      </c>
      <c r="G1871" t="s">
        <v>203</v>
      </c>
      <c r="H1871" t="s">
        <v>203</v>
      </c>
      <c r="I1871">
        <v>2011.0</v>
      </c>
      <c r="J1871">
        <v>321900.0</v>
      </c>
      <c r="K1871">
        <v>44828.0</v>
      </c>
      <c r="L1871">
        <v>4.0</v>
      </c>
      <c r="M1871">
        <v>1.0</v>
      </c>
      <c r="N1871" t="s">
        <v>16</v>
      </c>
    </row>
    <row r="1872">
      <c r="A1872" s="29">
        <v>42370.0</v>
      </c>
      <c r="B1872" t="s">
        <v>261</v>
      </c>
      <c r="C1872" t="s">
        <v>1307</v>
      </c>
      <c r="D1872" t="s">
        <v>61</v>
      </c>
      <c r="E1872" t="s">
        <v>163</v>
      </c>
      <c r="F1872" t="s">
        <v>163</v>
      </c>
      <c r="G1872" t="s">
        <v>536</v>
      </c>
      <c r="H1872" t="s">
        <v>536</v>
      </c>
      <c r="I1872">
        <v>2010.0</v>
      </c>
      <c r="J1872">
        <v>321734.0</v>
      </c>
      <c r="K1872">
        <v>40000.0</v>
      </c>
      <c r="L1872">
        <v>5.0</v>
      </c>
      <c r="M1872">
        <v>1.0</v>
      </c>
      <c r="N1872" t="s">
        <v>16</v>
      </c>
    </row>
    <row r="1873">
      <c r="A1873" s="29">
        <v>42370.0</v>
      </c>
      <c r="B1873" t="s">
        <v>261</v>
      </c>
      <c r="C1873" t="s">
        <v>1308</v>
      </c>
      <c r="D1873" t="s">
        <v>61</v>
      </c>
      <c r="E1873" t="s">
        <v>163</v>
      </c>
      <c r="F1873" t="s">
        <v>163</v>
      </c>
      <c r="G1873" t="s">
        <v>203</v>
      </c>
      <c r="H1873" t="s">
        <v>203</v>
      </c>
      <c r="I1873">
        <v>2009.0</v>
      </c>
      <c r="J1873">
        <v>321733.0826</v>
      </c>
      <c r="K1873">
        <v>70000.0</v>
      </c>
      <c r="L1873">
        <v>6.0</v>
      </c>
      <c r="M1873">
        <v>1.0</v>
      </c>
      <c r="N1873" t="s">
        <v>16</v>
      </c>
    </row>
    <row r="1874">
      <c r="A1874" s="29">
        <v>42370.0</v>
      </c>
      <c r="B1874" t="s">
        <v>261</v>
      </c>
      <c r="C1874" t="s">
        <v>1309</v>
      </c>
      <c r="D1874" t="s">
        <v>61</v>
      </c>
      <c r="E1874" t="s">
        <v>163</v>
      </c>
      <c r="F1874" t="s">
        <v>163</v>
      </c>
      <c r="G1874" t="s">
        <v>341</v>
      </c>
      <c r="H1874" t="s">
        <v>341</v>
      </c>
      <c r="I1874">
        <v>2009.0</v>
      </c>
      <c r="J1874">
        <v>321443.5229</v>
      </c>
      <c r="K1874">
        <v>80000.0</v>
      </c>
      <c r="L1874">
        <v>6.0</v>
      </c>
      <c r="M1874">
        <v>1.0</v>
      </c>
      <c r="N1874" t="s">
        <v>16</v>
      </c>
    </row>
    <row r="1875">
      <c r="A1875" s="29">
        <v>42370.0</v>
      </c>
      <c r="B1875" t="s">
        <v>261</v>
      </c>
      <c r="C1875" t="s">
        <v>1310</v>
      </c>
      <c r="D1875" t="s">
        <v>61</v>
      </c>
      <c r="E1875" t="s">
        <v>163</v>
      </c>
      <c r="F1875" t="s">
        <v>163</v>
      </c>
      <c r="G1875" t="s">
        <v>298</v>
      </c>
      <c r="H1875" t="s">
        <v>298</v>
      </c>
      <c r="I1875">
        <v>2006.0</v>
      </c>
      <c r="J1875">
        <v>321300.0</v>
      </c>
      <c r="K1875">
        <v>10000.0</v>
      </c>
      <c r="L1875">
        <v>9.0</v>
      </c>
      <c r="M1875">
        <v>1.0</v>
      </c>
      <c r="N1875" t="s">
        <v>16</v>
      </c>
    </row>
    <row r="1876">
      <c r="A1876" s="29">
        <v>42370.0</v>
      </c>
      <c r="B1876" t="s">
        <v>186</v>
      </c>
      <c r="C1876" t="s">
        <v>1194</v>
      </c>
      <c r="D1876" t="s">
        <v>61</v>
      </c>
      <c r="E1876" t="s">
        <v>652</v>
      </c>
      <c r="F1876" t="s">
        <v>652</v>
      </c>
      <c r="G1876" t="s">
        <v>203</v>
      </c>
      <c r="H1876" t="s">
        <v>203</v>
      </c>
      <c r="I1876">
        <v>2012.0</v>
      </c>
      <c r="J1876">
        <v>321000.0</v>
      </c>
      <c r="K1876">
        <v>22414.0</v>
      </c>
      <c r="L1876">
        <v>3.0</v>
      </c>
      <c r="M1876">
        <v>1.0</v>
      </c>
      <c r="N1876" t="s">
        <v>16</v>
      </c>
    </row>
    <row r="1877">
      <c r="A1877" s="29">
        <v>42370.0</v>
      </c>
      <c r="B1877" t="s">
        <v>261</v>
      </c>
      <c r="C1877" t="s">
        <v>1311</v>
      </c>
      <c r="D1877" t="s">
        <v>61</v>
      </c>
      <c r="E1877" t="s">
        <v>163</v>
      </c>
      <c r="F1877" t="s">
        <v>163</v>
      </c>
      <c r="G1877" t="s">
        <v>203</v>
      </c>
      <c r="H1877" t="s">
        <v>203</v>
      </c>
      <c r="I1877">
        <v>2011.0</v>
      </c>
      <c r="J1877">
        <v>320844.9429</v>
      </c>
      <c r="K1877">
        <v>120000.0</v>
      </c>
      <c r="L1877">
        <v>4.0</v>
      </c>
      <c r="M1877">
        <v>1.0</v>
      </c>
      <c r="N1877" t="s">
        <v>16</v>
      </c>
    </row>
    <row r="1878">
      <c r="A1878" s="29">
        <v>42370.0</v>
      </c>
      <c r="B1878" t="s">
        <v>148</v>
      </c>
      <c r="C1878">
        <v>379.0</v>
      </c>
      <c r="D1878" t="s">
        <v>61</v>
      </c>
      <c r="E1878" t="s">
        <v>245</v>
      </c>
      <c r="F1878" t="s">
        <v>245</v>
      </c>
      <c r="G1878" t="s">
        <v>536</v>
      </c>
      <c r="H1878" t="s">
        <v>536</v>
      </c>
      <c r="I1878">
        <v>2009.0</v>
      </c>
      <c r="J1878">
        <v>320790.0</v>
      </c>
      <c r="K1878">
        <v>47857.63176</v>
      </c>
      <c r="L1878">
        <v>5.98220397</v>
      </c>
      <c r="M1878">
        <v>2.0</v>
      </c>
      <c r="N1878" t="s">
        <v>16</v>
      </c>
    </row>
    <row r="1879">
      <c r="A1879" s="29">
        <v>42370.0</v>
      </c>
      <c r="B1879" t="s">
        <v>261</v>
      </c>
      <c r="C1879" t="s">
        <v>1312</v>
      </c>
      <c r="D1879" t="s">
        <v>61</v>
      </c>
      <c r="E1879" t="s">
        <v>163</v>
      </c>
      <c r="F1879" t="s">
        <v>163</v>
      </c>
      <c r="G1879" t="s">
        <v>341</v>
      </c>
      <c r="H1879" t="s">
        <v>341</v>
      </c>
      <c r="I1879">
        <v>2011.0</v>
      </c>
      <c r="J1879">
        <v>320556.1824</v>
      </c>
      <c r="K1879">
        <v>130000.0</v>
      </c>
      <c r="L1879">
        <v>4.0</v>
      </c>
      <c r="M1879">
        <v>1.0</v>
      </c>
      <c r="N1879" t="s">
        <v>16</v>
      </c>
    </row>
    <row r="1880">
      <c r="A1880" s="29">
        <v>42370.0</v>
      </c>
      <c r="B1880" t="s">
        <v>261</v>
      </c>
      <c r="C1880" t="s">
        <v>1313</v>
      </c>
      <c r="D1880" t="s">
        <v>61</v>
      </c>
      <c r="E1880" t="s">
        <v>163</v>
      </c>
      <c r="F1880" t="s">
        <v>163</v>
      </c>
      <c r="G1880" t="s">
        <v>147</v>
      </c>
      <c r="H1880" t="s">
        <v>147</v>
      </c>
      <c r="I1880">
        <v>2010.0</v>
      </c>
      <c r="J1880">
        <v>320247.5563</v>
      </c>
      <c r="K1880">
        <v>140000.0</v>
      </c>
      <c r="L1880">
        <v>5.0</v>
      </c>
      <c r="M1880">
        <v>1.0</v>
      </c>
      <c r="N1880" t="s">
        <v>16</v>
      </c>
    </row>
    <row r="1881">
      <c r="A1881" s="29">
        <v>42370.0</v>
      </c>
      <c r="B1881" t="s">
        <v>261</v>
      </c>
      <c r="C1881" t="s">
        <v>1314</v>
      </c>
      <c r="D1881" t="s">
        <v>61</v>
      </c>
      <c r="E1881" t="s">
        <v>163</v>
      </c>
      <c r="F1881" t="s">
        <v>163</v>
      </c>
      <c r="G1881" t="s">
        <v>298</v>
      </c>
      <c r="H1881" t="s">
        <v>298</v>
      </c>
      <c r="I1881">
        <v>2007.0</v>
      </c>
      <c r="J1881">
        <v>320193.5184</v>
      </c>
      <c r="K1881">
        <v>50000.0</v>
      </c>
      <c r="L1881">
        <v>8.0</v>
      </c>
      <c r="M1881">
        <v>1.0</v>
      </c>
      <c r="N1881" t="s">
        <v>16</v>
      </c>
    </row>
    <row r="1882">
      <c r="A1882" s="29">
        <v>42370.0</v>
      </c>
      <c r="B1882" t="s">
        <v>116</v>
      </c>
      <c r="C1882" t="s">
        <v>1191</v>
      </c>
      <c r="D1882" t="s">
        <v>61</v>
      </c>
      <c r="E1882" t="s">
        <v>163</v>
      </c>
      <c r="F1882" t="s">
        <v>163</v>
      </c>
      <c r="G1882" t="s">
        <v>143</v>
      </c>
      <c r="H1882" t="s">
        <v>143</v>
      </c>
      <c r="I1882">
        <v>2010.0</v>
      </c>
      <c r="J1882">
        <v>320000.0</v>
      </c>
      <c r="K1882">
        <v>195776.0</v>
      </c>
      <c r="L1882">
        <v>5.794520548</v>
      </c>
      <c r="M1882">
        <v>2.0</v>
      </c>
      <c r="N1882" t="s">
        <v>16</v>
      </c>
    </row>
    <row r="1883">
      <c r="A1883" s="29">
        <v>42370.0</v>
      </c>
      <c r="B1883" t="s">
        <v>116</v>
      </c>
      <c r="C1883" t="s">
        <v>1315</v>
      </c>
      <c r="D1883" t="s">
        <v>61</v>
      </c>
      <c r="E1883" t="s">
        <v>163</v>
      </c>
      <c r="F1883" t="s">
        <v>163</v>
      </c>
      <c r="G1883" t="s">
        <v>143</v>
      </c>
      <c r="H1883" t="s">
        <v>143</v>
      </c>
      <c r="I1883">
        <v>2008.0</v>
      </c>
      <c r="J1883">
        <v>320000.0</v>
      </c>
      <c r="K1883">
        <v>58474.0</v>
      </c>
      <c r="L1883">
        <v>7.668493151</v>
      </c>
      <c r="M1883">
        <v>2.0</v>
      </c>
      <c r="N1883" t="s">
        <v>16</v>
      </c>
    </row>
    <row r="1884">
      <c r="A1884" s="29">
        <v>42370.0</v>
      </c>
      <c r="B1884" t="s">
        <v>20</v>
      </c>
      <c r="C1884">
        <v>63953.0</v>
      </c>
      <c r="D1884" t="s">
        <v>61</v>
      </c>
      <c r="E1884" t="s">
        <v>163</v>
      </c>
      <c r="F1884" t="s">
        <v>163</v>
      </c>
      <c r="G1884" t="s">
        <v>203</v>
      </c>
      <c r="H1884" t="s">
        <v>203</v>
      </c>
      <c r="I1884">
        <v>2010.0</v>
      </c>
      <c r="J1884">
        <v>320000.0</v>
      </c>
      <c r="K1884">
        <v>18793.0</v>
      </c>
      <c r="L1884">
        <v>5.0</v>
      </c>
      <c r="M1884">
        <v>2.0</v>
      </c>
      <c r="N1884" t="s">
        <v>140</v>
      </c>
    </row>
    <row r="1885">
      <c r="A1885" s="29">
        <v>42370.0</v>
      </c>
      <c r="B1885" t="s">
        <v>116</v>
      </c>
      <c r="C1885" t="s">
        <v>1316</v>
      </c>
      <c r="D1885" t="s">
        <v>61</v>
      </c>
      <c r="E1885" t="s">
        <v>163</v>
      </c>
      <c r="F1885" t="s">
        <v>163</v>
      </c>
      <c r="G1885" t="s">
        <v>203</v>
      </c>
      <c r="H1885" t="s">
        <v>203</v>
      </c>
      <c r="I1885">
        <v>2007.0</v>
      </c>
      <c r="J1885">
        <v>320000.0</v>
      </c>
      <c r="K1885">
        <v>66227.0</v>
      </c>
      <c r="L1885">
        <v>8.509589041</v>
      </c>
      <c r="M1885">
        <v>2.0</v>
      </c>
      <c r="N1885" t="s">
        <v>16</v>
      </c>
    </row>
    <row r="1886">
      <c r="A1886" s="29">
        <v>42370.0</v>
      </c>
      <c r="B1886" t="s">
        <v>148</v>
      </c>
      <c r="C1886">
        <v>493.0</v>
      </c>
      <c r="D1886" t="s">
        <v>61</v>
      </c>
      <c r="E1886" t="s">
        <v>163</v>
      </c>
      <c r="F1886" t="s">
        <v>163</v>
      </c>
      <c r="G1886" t="s">
        <v>147</v>
      </c>
      <c r="H1886" t="s">
        <v>147</v>
      </c>
      <c r="I1886">
        <v>2007.0</v>
      </c>
      <c r="J1886">
        <v>320000.0</v>
      </c>
      <c r="K1886">
        <v>58611.90965</v>
      </c>
      <c r="L1886">
        <v>7.326488706</v>
      </c>
      <c r="M1886">
        <v>2.0</v>
      </c>
      <c r="N1886" t="s">
        <v>16</v>
      </c>
    </row>
    <row r="1887">
      <c r="A1887" s="29">
        <v>42370.0</v>
      </c>
      <c r="B1887" t="s">
        <v>148</v>
      </c>
      <c r="C1887">
        <v>137.0</v>
      </c>
      <c r="D1887" t="s">
        <v>61</v>
      </c>
      <c r="E1887" t="s">
        <v>953</v>
      </c>
      <c r="F1887" t="s">
        <v>881</v>
      </c>
      <c r="G1887" t="s">
        <v>536</v>
      </c>
      <c r="H1887" t="s">
        <v>536</v>
      </c>
      <c r="I1887">
        <v>2011.0</v>
      </c>
      <c r="J1887">
        <v>320000.0</v>
      </c>
      <c r="K1887">
        <v>31715.26352</v>
      </c>
      <c r="L1887">
        <v>3.96440794</v>
      </c>
      <c r="M1887">
        <v>1.0</v>
      </c>
      <c r="N1887" t="s">
        <v>16</v>
      </c>
    </row>
    <row r="1888">
      <c r="A1888" s="29">
        <v>42370.0</v>
      </c>
      <c r="B1888" t="s">
        <v>20</v>
      </c>
      <c r="C1888">
        <v>19658.0</v>
      </c>
      <c r="D1888" t="s">
        <v>61</v>
      </c>
      <c r="E1888" t="s">
        <v>953</v>
      </c>
      <c r="F1888" t="s">
        <v>881</v>
      </c>
      <c r="G1888" t="s">
        <v>1317</v>
      </c>
      <c r="H1888" t="s">
        <v>1317</v>
      </c>
      <c r="I1888">
        <v>2014.0</v>
      </c>
      <c r="J1888">
        <v>320000.0</v>
      </c>
      <c r="K1888">
        <v>51338.0</v>
      </c>
      <c r="L1888">
        <v>1.0</v>
      </c>
      <c r="M1888">
        <v>1.0</v>
      </c>
      <c r="N1888" t="s">
        <v>24</v>
      </c>
    </row>
    <row r="1889">
      <c r="A1889" s="29">
        <v>42370.0</v>
      </c>
      <c r="B1889" t="s">
        <v>20</v>
      </c>
      <c r="C1889">
        <v>112660.0</v>
      </c>
      <c r="D1889" t="s">
        <v>91</v>
      </c>
      <c r="E1889" t="s">
        <v>92</v>
      </c>
      <c r="F1889" t="s">
        <v>92</v>
      </c>
      <c r="G1889" t="s">
        <v>1318</v>
      </c>
      <c r="H1889" t="s">
        <v>1318</v>
      </c>
      <c r="I1889">
        <v>2008.0</v>
      </c>
      <c r="J1889">
        <v>320000.0</v>
      </c>
      <c r="K1889">
        <v>141208.0</v>
      </c>
      <c r="L1889">
        <v>8.0</v>
      </c>
      <c r="M1889">
        <v>3.0</v>
      </c>
      <c r="N1889" t="s">
        <v>16</v>
      </c>
    </row>
    <row r="1890">
      <c r="A1890" s="29">
        <v>42370.0</v>
      </c>
      <c r="B1890" t="s">
        <v>20</v>
      </c>
      <c r="C1890">
        <v>107852.0</v>
      </c>
      <c r="D1890" t="s">
        <v>77</v>
      </c>
      <c r="E1890" t="s">
        <v>1289</v>
      </c>
      <c r="F1890" t="s">
        <v>1289</v>
      </c>
      <c r="G1890" t="s">
        <v>1319</v>
      </c>
      <c r="H1890" t="s">
        <v>1319</v>
      </c>
      <c r="I1890">
        <v>2008.0</v>
      </c>
      <c r="J1890">
        <v>320000.0</v>
      </c>
      <c r="K1890">
        <v>49708.0</v>
      </c>
      <c r="L1890">
        <v>8.0</v>
      </c>
      <c r="M1890">
        <v>3.0</v>
      </c>
      <c r="N1890" t="s">
        <v>16</v>
      </c>
    </row>
    <row r="1891">
      <c r="A1891" s="29">
        <v>42370.0</v>
      </c>
      <c r="B1891" t="s">
        <v>20</v>
      </c>
      <c r="C1891">
        <v>135396.0</v>
      </c>
      <c r="D1891" t="s">
        <v>77</v>
      </c>
      <c r="E1891" t="s">
        <v>623</v>
      </c>
      <c r="F1891" t="s">
        <v>623</v>
      </c>
      <c r="G1891" t="s">
        <v>1320</v>
      </c>
      <c r="H1891" t="s">
        <v>1320</v>
      </c>
      <c r="I1891">
        <v>2011.0</v>
      </c>
      <c r="J1891">
        <v>320000.0</v>
      </c>
      <c r="K1891">
        <v>41250.0</v>
      </c>
      <c r="L1891">
        <v>5.0</v>
      </c>
      <c r="M1891">
        <v>1.0</v>
      </c>
      <c r="N1891" t="s">
        <v>16</v>
      </c>
    </row>
    <row r="1892">
      <c r="A1892" s="29">
        <v>42370.0</v>
      </c>
      <c r="B1892" t="s">
        <v>20</v>
      </c>
      <c r="C1892">
        <v>78801.0</v>
      </c>
      <c r="D1892" t="s">
        <v>77</v>
      </c>
      <c r="E1892" t="s">
        <v>623</v>
      </c>
      <c r="F1892" t="s">
        <v>623</v>
      </c>
      <c r="G1892" t="s">
        <v>1028</v>
      </c>
      <c r="H1892" t="s">
        <v>1028</v>
      </c>
      <c r="I1892">
        <v>2012.0</v>
      </c>
      <c r="J1892">
        <v>320000.0</v>
      </c>
      <c r="K1892">
        <v>83484.0</v>
      </c>
      <c r="L1892">
        <v>4.0</v>
      </c>
      <c r="M1892">
        <v>1.0</v>
      </c>
      <c r="N1892" t="s">
        <v>16</v>
      </c>
    </row>
    <row r="1893">
      <c r="A1893" s="29">
        <v>42370.0</v>
      </c>
      <c r="B1893" t="s">
        <v>261</v>
      </c>
      <c r="C1893" t="s">
        <v>1321</v>
      </c>
      <c r="D1893" t="s">
        <v>61</v>
      </c>
      <c r="E1893" t="s">
        <v>163</v>
      </c>
      <c r="F1893" t="s">
        <v>163</v>
      </c>
      <c r="G1893" t="s">
        <v>341</v>
      </c>
      <c r="H1893" t="s">
        <v>341</v>
      </c>
      <c r="I1893">
        <v>2008.0</v>
      </c>
      <c r="J1893">
        <v>319593.1885</v>
      </c>
      <c r="K1893">
        <v>60000.0</v>
      </c>
      <c r="L1893">
        <v>7.0</v>
      </c>
      <c r="M1893">
        <v>1.0</v>
      </c>
      <c r="N1893" t="s">
        <v>16</v>
      </c>
    </row>
    <row r="1894">
      <c r="A1894" s="29">
        <v>42370.0</v>
      </c>
      <c r="B1894" t="s">
        <v>261</v>
      </c>
      <c r="C1894" t="s">
        <v>1322</v>
      </c>
      <c r="D1894" t="s">
        <v>61</v>
      </c>
      <c r="E1894" t="s">
        <v>163</v>
      </c>
      <c r="F1894" t="s">
        <v>163</v>
      </c>
      <c r="G1894" t="s">
        <v>203</v>
      </c>
      <c r="H1894" t="s">
        <v>203</v>
      </c>
      <c r="I1894">
        <v>2007.0</v>
      </c>
      <c r="J1894">
        <v>319464.0</v>
      </c>
      <c r="K1894">
        <v>10000.0</v>
      </c>
      <c r="L1894">
        <v>8.0</v>
      </c>
      <c r="M1894">
        <v>1.0</v>
      </c>
      <c r="N1894" t="s">
        <v>16</v>
      </c>
    </row>
    <row r="1895">
      <c r="A1895" s="29">
        <v>42370.0</v>
      </c>
      <c r="B1895" t="s">
        <v>261</v>
      </c>
      <c r="C1895" t="s">
        <v>1323</v>
      </c>
      <c r="D1895" t="s">
        <v>61</v>
      </c>
      <c r="E1895" t="s">
        <v>163</v>
      </c>
      <c r="F1895" t="s">
        <v>163</v>
      </c>
      <c r="G1895" t="s">
        <v>147</v>
      </c>
      <c r="H1895" t="s">
        <v>147</v>
      </c>
      <c r="I1895">
        <v>2007.0</v>
      </c>
      <c r="J1895">
        <v>319449.8156</v>
      </c>
      <c r="K1895">
        <v>70000.0</v>
      </c>
      <c r="L1895">
        <v>8.0</v>
      </c>
      <c r="M1895">
        <v>1.0</v>
      </c>
      <c r="N1895" t="s">
        <v>16</v>
      </c>
    </row>
    <row r="1896">
      <c r="A1896" s="29">
        <v>42370.0</v>
      </c>
      <c r="B1896" t="s">
        <v>116</v>
      </c>
      <c r="C1896" t="s">
        <v>1324</v>
      </c>
      <c r="D1896" t="s">
        <v>91</v>
      </c>
      <c r="E1896" t="s">
        <v>234</v>
      </c>
      <c r="F1896" t="s">
        <v>234</v>
      </c>
      <c r="G1896" t="s">
        <v>235</v>
      </c>
      <c r="H1896" t="s">
        <v>235</v>
      </c>
      <c r="I1896">
        <v>2013.0</v>
      </c>
      <c r="J1896">
        <v>319125.0</v>
      </c>
      <c r="K1896">
        <v>40810.0</v>
      </c>
      <c r="L1896">
        <v>2.578082192</v>
      </c>
      <c r="M1896">
        <v>1.0</v>
      </c>
      <c r="N1896" t="s">
        <v>16</v>
      </c>
    </row>
    <row r="1897">
      <c r="A1897" s="29">
        <v>42370.0</v>
      </c>
      <c r="B1897" t="s">
        <v>261</v>
      </c>
      <c r="C1897" t="s">
        <v>1325</v>
      </c>
      <c r="D1897" t="s">
        <v>61</v>
      </c>
      <c r="E1897" t="s">
        <v>163</v>
      </c>
      <c r="F1897" t="s">
        <v>163</v>
      </c>
      <c r="G1897" t="s">
        <v>536</v>
      </c>
      <c r="H1897" t="s">
        <v>536</v>
      </c>
      <c r="I1897">
        <v>2015.0</v>
      </c>
      <c r="J1897">
        <v>319051.8798</v>
      </c>
      <c r="K1897">
        <v>150000.0</v>
      </c>
      <c r="L1897">
        <v>0.0</v>
      </c>
      <c r="M1897">
        <v>1.0</v>
      </c>
      <c r="N1897" t="s">
        <v>16</v>
      </c>
    </row>
    <row r="1898">
      <c r="A1898" s="29">
        <v>42370.0</v>
      </c>
      <c r="B1898" t="s">
        <v>261</v>
      </c>
      <c r="C1898" t="s">
        <v>1326</v>
      </c>
      <c r="D1898" t="s">
        <v>61</v>
      </c>
      <c r="E1898" t="s">
        <v>163</v>
      </c>
      <c r="F1898" t="s">
        <v>163</v>
      </c>
      <c r="G1898" t="s">
        <v>298</v>
      </c>
      <c r="H1898" t="s">
        <v>298</v>
      </c>
      <c r="I1898">
        <v>2009.0</v>
      </c>
      <c r="J1898">
        <v>318950.6406</v>
      </c>
      <c r="K1898" s="33">
        <v>100000.0</v>
      </c>
      <c r="L1898">
        <v>6.0</v>
      </c>
      <c r="M1898">
        <v>1.0</v>
      </c>
      <c r="N1898" t="s">
        <v>16</v>
      </c>
    </row>
    <row r="1899">
      <c r="A1899" s="29">
        <v>42370.0</v>
      </c>
      <c r="B1899" t="s">
        <v>116</v>
      </c>
      <c r="C1899" t="s">
        <v>1327</v>
      </c>
      <c r="D1899" t="s">
        <v>61</v>
      </c>
      <c r="E1899" t="s">
        <v>960</v>
      </c>
      <c r="F1899" t="s">
        <v>960</v>
      </c>
      <c r="G1899" t="s">
        <v>203</v>
      </c>
      <c r="H1899" t="s">
        <v>203</v>
      </c>
      <c r="I1899">
        <v>2012.0</v>
      </c>
      <c r="J1899">
        <v>318570.0</v>
      </c>
      <c r="K1899">
        <v>18848.0</v>
      </c>
      <c r="L1899">
        <v>3.635616438</v>
      </c>
      <c r="M1899">
        <v>2.0</v>
      </c>
      <c r="N1899" t="s">
        <v>16</v>
      </c>
    </row>
    <row r="1900">
      <c r="A1900" s="29">
        <v>42370.0</v>
      </c>
      <c r="B1900" t="s">
        <v>261</v>
      </c>
      <c r="C1900" t="s">
        <v>1328</v>
      </c>
      <c r="D1900" t="s">
        <v>61</v>
      </c>
      <c r="E1900" t="s">
        <v>163</v>
      </c>
      <c r="F1900" t="s">
        <v>163</v>
      </c>
      <c r="G1900" t="s">
        <v>536</v>
      </c>
      <c r="H1900" t="s">
        <v>536</v>
      </c>
      <c r="I1900">
        <v>2014.0</v>
      </c>
      <c r="J1900">
        <v>318075.965</v>
      </c>
      <c r="K1900">
        <v>140000.0</v>
      </c>
      <c r="L1900">
        <v>1.0</v>
      </c>
      <c r="M1900">
        <v>1.0</v>
      </c>
      <c r="N1900" t="s">
        <v>16</v>
      </c>
    </row>
    <row r="1901">
      <c r="A1901" s="29">
        <v>42370.0</v>
      </c>
      <c r="B1901" t="s">
        <v>261</v>
      </c>
      <c r="C1901" t="s">
        <v>1329</v>
      </c>
      <c r="D1901" t="s">
        <v>61</v>
      </c>
      <c r="E1901" t="s">
        <v>163</v>
      </c>
      <c r="F1901" t="s">
        <v>163</v>
      </c>
      <c r="G1901" t="s">
        <v>298</v>
      </c>
      <c r="H1901" t="s">
        <v>298</v>
      </c>
      <c r="I1901">
        <v>2011.0</v>
      </c>
      <c r="J1901">
        <v>318070.1818</v>
      </c>
      <c r="K1901">
        <v>150000.0</v>
      </c>
      <c r="L1901">
        <v>4.0</v>
      </c>
      <c r="M1901">
        <v>1.0</v>
      </c>
      <c r="N1901" t="s">
        <v>16</v>
      </c>
    </row>
    <row r="1902">
      <c r="A1902" s="29">
        <v>42370.0</v>
      </c>
      <c r="B1902" t="s">
        <v>261</v>
      </c>
      <c r="C1902" t="s">
        <v>1330</v>
      </c>
      <c r="D1902" t="s">
        <v>61</v>
      </c>
      <c r="E1902" t="s">
        <v>163</v>
      </c>
      <c r="F1902" t="s">
        <v>163</v>
      </c>
      <c r="G1902" t="s">
        <v>147</v>
      </c>
      <c r="H1902" t="s">
        <v>147</v>
      </c>
      <c r="I1902">
        <v>2006.0</v>
      </c>
      <c r="J1902">
        <v>317508.24</v>
      </c>
      <c r="K1902">
        <v>40000.0</v>
      </c>
      <c r="L1902">
        <v>9.0</v>
      </c>
      <c r="M1902">
        <v>1.0</v>
      </c>
      <c r="N1902" t="s">
        <v>16</v>
      </c>
    </row>
    <row r="1903">
      <c r="A1903" s="29">
        <v>42370.0</v>
      </c>
      <c r="B1903" t="s">
        <v>261</v>
      </c>
      <c r="C1903" t="s">
        <v>1331</v>
      </c>
      <c r="D1903" t="s">
        <v>61</v>
      </c>
      <c r="E1903" t="s">
        <v>163</v>
      </c>
      <c r="F1903" t="s">
        <v>163</v>
      </c>
      <c r="G1903" t="s">
        <v>203</v>
      </c>
      <c r="H1903" t="s">
        <v>203</v>
      </c>
      <c r="I1903">
        <v>2010.0</v>
      </c>
      <c r="J1903">
        <v>317317.5088</v>
      </c>
      <c r="K1903" s="33">
        <v>100000.0</v>
      </c>
      <c r="L1903">
        <v>5.0</v>
      </c>
      <c r="M1903">
        <v>1.0</v>
      </c>
      <c r="N1903" t="s">
        <v>16</v>
      </c>
    </row>
    <row r="1904">
      <c r="A1904" s="29">
        <v>42370.0</v>
      </c>
      <c r="B1904" t="s">
        <v>261</v>
      </c>
      <c r="C1904" t="s">
        <v>1332</v>
      </c>
      <c r="D1904" t="s">
        <v>61</v>
      </c>
      <c r="E1904" t="s">
        <v>163</v>
      </c>
      <c r="F1904" t="s">
        <v>163</v>
      </c>
      <c r="G1904" t="s">
        <v>298</v>
      </c>
      <c r="H1904" t="s">
        <v>298</v>
      </c>
      <c r="I1904">
        <v>2008.0</v>
      </c>
      <c r="J1904">
        <v>317114.6561</v>
      </c>
      <c r="K1904">
        <v>80000.0</v>
      </c>
      <c r="L1904">
        <v>7.0</v>
      </c>
      <c r="M1904">
        <v>1.0</v>
      </c>
      <c r="N1904" t="s">
        <v>16</v>
      </c>
    </row>
    <row r="1905">
      <c r="A1905" s="29">
        <v>42370.0</v>
      </c>
      <c r="B1905" t="s">
        <v>261</v>
      </c>
      <c r="C1905" t="s">
        <v>1333</v>
      </c>
      <c r="D1905" t="s">
        <v>61</v>
      </c>
      <c r="E1905" t="s">
        <v>163</v>
      </c>
      <c r="F1905" t="s">
        <v>163</v>
      </c>
      <c r="G1905" t="s">
        <v>341</v>
      </c>
      <c r="H1905" t="s">
        <v>341</v>
      </c>
      <c r="I1905">
        <v>2010.0</v>
      </c>
      <c r="J1905">
        <v>317031.9231</v>
      </c>
      <c r="K1905">
        <v>110000.0</v>
      </c>
      <c r="L1905">
        <v>5.0</v>
      </c>
      <c r="M1905">
        <v>1.0</v>
      </c>
      <c r="N1905" t="s">
        <v>16</v>
      </c>
    </row>
    <row r="1906">
      <c r="A1906" s="29">
        <v>42370.0</v>
      </c>
      <c r="B1906" t="s">
        <v>186</v>
      </c>
      <c r="C1906" t="s">
        <v>1175</v>
      </c>
      <c r="D1906" t="s">
        <v>61</v>
      </c>
      <c r="E1906" t="s">
        <v>652</v>
      </c>
      <c r="F1906" t="s">
        <v>652</v>
      </c>
      <c r="G1906" t="s">
        <v>1033</v>
      </c>
      <c r="H1906" t="s">
        <v>1033</v>
      </c>
      <c r="I1906">
        <v>2013.0</v>
      </c>
      <c r="J1906">
        <v>317000.0</v>
      </c>
      <c r="K1906">
        <v>34020.0</v>
      </c>
      <c r="L1906">
        <v>2.0</v>
      </c>
      <c r="M1906">
        <v>2.0</v>
      </c>
      <c r="N1906" t="s">
        <v>16</v>
      </c>
    </row>
    <row r="1907">
      <c r="A1907" s="29">
        <v>42370.0</v>
      </c>
      <c r="B1907" t="s">
        <v>261</v>
      </c>
      <c r="C1907" t="s">
        <v>1334</v>
      </c>
      <c r="D1907" t="s">
        <v>61</v>
      </c>
      <c r="E1907" t="s">
        <v>163</v>
      </c>
      <c r="F1907" t="s">
        <v>163</v>
      </c>
      <c r="G1907" t="s">
        <v>203</v>
      </c>
      <c r="H1907" t="s">
        <v>203</v>
      </c>
      <c r="I1907">
        <v>2008.0</v>
      </c>
      <c r="J1907">
        <v>316616.9888</v>
      </c>
      <c r="K1907">
        <v>50000.0</v>
      </c>
      <c r="L1907">
        <v>7.0</v>
      </c>
      <c r="M1907">
        <v>1.0</v>
      </c>
      <c r="N1907" t="s">
        <v>16</v>
      </c>
    </row>
    <row r="1908">
      <c r="A1908" s="29">
        <v>42370.0</v>
      </c>
      <c r="B1908" t="s">
        <v>261</v>
      </c>
      <c r="C1908" t="s">
        <v>1335</v>
      </c>
      <c r="D1908" t="s">
        <v>61</v>
      </c>
      <c r="E1908" t="s">
        <v>163</v>
      </c>
      <c r="F1908" t="s">
        <v>163</v>
      </c>
      <c r="G1908" t="s">
        <v>147</v>
      </c>
      <c r="H1908" t="s">
        <v>147</v>
      </c>
      <c r="I1908">
        <v>2005.0</v>
      </c>
      <c r="J1908">
        <v>316439.7408</v>
      </c>
      <c r="K1908">
        <v>1000.0</v>
      </c>
      <c r="L1908">
        <v>10.0</v>
      </c>
      <c r="M1908">
        <v>1.0</v>
      </c>
      <c r="N1908" t="s">
        <v>16</v>
      </c>
    </row>
    <row r="1909">
      <c r="A1909" s="29">
        <v>42370.0</v>
      </c>
      <c r="B1909" t="s">
        <v>116</v>
      </c>
      <c r="C1909" t="s">
        <v>1336</v>
      </c>
      <c r="D1909" t="s">
        <v>61</v>
      </c>
      <c r="E1909" t="s">
        <v>712</v>
      </c>
      <c r="F1909" t="s">
        <v>712</v>
      </c>
      <c r="G1909" t="s">
        <v>203</v>
      </c>
      <c r="H1909" t="s">
        <v>203</v>
      </c>
      <c r="I1909">
        <v>2015.0</v>
      </c>
      <c r="J1909">
        <v>316350.0</v>
      </c>
      <c r="K1909">
        <v>8494.0</v>
      </c>
      <c r="L1909">
        <v>0.969863014</v>
      </c>
      <c r="M1909">
        <v>1.0</v>
      </c>
      <c r="N1909" t="s">
        <v>16</v>
      </c>
    </row>
    <row r="1910">
      <c r="A1910" s="29">
        <v>42370.0</v>
      </c>
      <c r="B1910" t="s">
        <v>116</v>
      </c>
      <c r="C1910" t="s">
        <v>1337</v>
      </c>
      <c r="D1910" t="s">
        <v>61</v>
      </c>
      <c r="E1910" t="s">
        <v>712</v>
      </c>
      <c r="F1910" t="s">
        <v>712</v>
      </c>
      <c r="G1910" t="s">
        <v>203</v>
      </c>
      <c r="H1910" t="s">
        <v>203</v>
      </c>
      <c r="I1910">
        <v>2012.0</v>
      </c>
      <c r="J1910">
        <v>316350.0</v>
      </c>
      <c r="K1910">
        <v>32130.0</v>
      </c>
      <c r="L1910">
        <v>3.619178082</v>
      </c>
      <c r="M1910">
        <v>2.0</v>
      </c>
      <c r="N1910" t="s">
        <v>16</v>
      </c>
    </row>
    <row r="1911">
      <c r="A1911" s="29">
        <v>42370.0</v>
      </c>
      <c r="B1911" t="s">
        <v>12</v>
      </c>
      <c r="C1911">
        <v>123426.0</v>
      </c>
      <c r="D1911" t="s">
        <v>77</v>
      </c>
      <c r="E1911" t="s">
        <v>599</v>
      </c>
      <c r="F1911" t="s">
        <v>599</v>
      </c>
      <c r="G1911" t="s">
        <v>1028</v>
      </c>
      <c r="H1911" t="s">
        <v>1028</v>
      </c>
      <c r="I1911">
        <v>2013.0</v>
      </c>
      <c r="J1911">
        <v>316350.0</v>
      </c>
      <c r="K1911">
        <v>38755.0</v>
      </c>
      <c r="L1911">
        <v>3.0</v>
      </c>
      <c r="M1911">
        <v>1.0</v>
      </c>
      <c r="N1911" t="s">
        <v>16</v>
      </c>
    </row>
    <row r="1912">
      <c r="A1912" s="29">
        <v>42370.0</v>
      </c>
      <c r="B1912" t="s">
        <v>116</v>
      </c>
      <c r="C1912" t="s">
        <v>1261</v>
      </c>
      <c r="D1912" t="s">
        <v>61</v>
      </c>
      <c r="E1912" t="s">
        <v>245</v>
      </c>
      <c r="F1912" t="s">
        <v>245</v>
      </c>
      <c r="G1912" t="s">
        <v>289</v>
      </c>
      <c r="H1912" t="s">
        <v>289</v>
      </c>
      <c r="I1912">
        <v>2010.0</v>
      </c>
      <c r="J1912">
        <v>316350.0</v>
      </c>
      <c r="K1912">
        <v>84391.0</v>
      </c>
      <c r="L1912">
        <v>5.945205479</v>
      </c>
      <c r="M1912">
        <v>2.0</v>
      </c>
      <c r="N1912" t="s">
        <v>16</v>
      </c>
    </row>
    <row r="1913">
      <c r="A1913" s="29">
        <v>42370.0</v>
      </c>
      <c r="B1913" t="s">
        <v>116</v>
      </c>
      <c r="C1913" t="s">
        <v>1315</v>
      </c>
      <c r="D1913" t="s">
        <v>61</v>
      </c>
      <c r="E1913" t="s">
        <v>163</v>
      </c>
      <c r="F1913" t="s">
        <v>163</v>
      </c>
      <c r="G1913" t="s">
        <v>143</v>
      </c>
      <c r="H1913" t="s">
        <v>143</v>
      </c>
      <c r="I1913">
        <v>2008.0</v>
      </c>
      <c r="J1913">
        <v>316350.0</v>
      </c>
      <c r="K1913">
        <v>58474.0</v>
      </c>
      <c r="L1913">
        <v>7.668493151</v>
      </c>
      <c r="M1913">
        <v>2.0</v>
      </c>
      <c r="N1913" t="s">
        <v>16</v>
      </c>
    </row>
    <row r="1914">
      <c r="A1914" s="29">
        <v>42370.0</v>
      </c>
      <c r="B1914" t="s">
        <v>12</v>
      </c>
      <c r="C1914">
        <v>122723.0</v>
      </c>
      <c r="D1914" t="s">
        <v>61</v>
      </c>
      <c r="E1914" t="s">
        <v>163</v>
      </c>
      <c r="F1914" t="s">
        <v>163</v>
      </c>
      <c r="G1914" t="s">
        <v>203</v>
      </c>
      <c r="H1914" t="s">
        <v>203</v>
      </c>
      <c r="I1914">
        <v>2009.0</v>
      </c>
      <c r="J1914">
        <v>316350.0</v>
      </c>
      <c r="K1914">
        <v>63061.0</v>
      </c>
      <c r="L1914">
        <v>7.0</v>
      </c>
      <c r="M1914">
        <v>1.0</v>
      </c>
      <c r="N1914" t="s">
        <v>16</v>
      </c>
    </row>
    <row r="1915">
      <c r="A1915" s="29">
        <v>42370.0</v>
      </c>
      <c r="B1915" t="s">
        <v>186</v>
      </c>
      <c r="C1915" t="s">
        <v>1338</v>
      </c>
      <c r="D1915" t="s">
        <v>61</v>
      </c>
      <c r="E1915" t="s">
        <v>202</v>
      </c>
      <c r="F1915" t="s">
        <v>202</v>
      </c>
      <c r="G1915" t="s">
        <v>203</v>
      </c>
      <c r="H1915" t="s">
        <v>203</v>
      </c>
      <c r="I1915">
        <v>2008.0</v>
      </c>
      <c r="J1915">
        <v>316350.0</v>
      </c>
      <c r="K1915">
        <v>64327.0</v>
      </c>
      <c r="L1915">
        <v>7.0</v>
      </c>
      <c r="M1915">
        <v>1.0</v>
      </c>
      <c r="N1915" t="s">
        <v>16</v>
      </c>
    </row>
    <row r="1916">
      <c r="A1916" s="29">
        <v>42370.0</v>
      </c>
      <c r="B1916" t="s">
        <v>116</v>
      </c>
      <c r="C1916" t="s">
        <v>1316</v>
      </c>
      <c r="D1916" t="s">
        <v>61</v>
      </c>
      <c r="E1916" t="s">
        <v>163</v>
      </c>
      <c r="F1916" t="s">
        <v>163</v>
      </c>
      <c r="G1916" t="s">
        <v>203</v>
      </c>
      <c r="H1916" t="s">
        <v>203</v>
      </c>
      <c r="I1916">
        <v>2007.0</v>
      </c>
      <c r="J1916">
        <v>316350.0</v>
      </c>
      <c r="K1916">
        <v>66227.0</v>
      </c>
      <c r="L1916">
        <v>8.509589041</v>
      </c>
      <c r="M1916">
        <v>2.0</v>
      </c>
      <c r="N1916" t="s">
        <v>16</v>
      </c>
    </row>
    <row r="1917">
      <c r="A1917" s="29">
        <v>42370.0</v>
      </c>
      <c r="B1917" t="s">
        <v>261</v>
      </c>
      <c r="C1917" t="s">
        <v>1339</v>
      </c>
      <c r="D1917" t="s">
        <v>61</v>
      </c>
      <c r="E1917" t="s">
        <v>163</v>
      </c>
      <c r="F1917" t="s">
        <v>163</v>
      </c>
      <c r="G1917" t="s">
        <v>536</v>
      </c>
      <c r="H1917" t="s">
        <v>536</v>
      </c>
      <c r="I1917">
        <v>2009.0</v>
      </c>
      <c r="J1917">
        <v>316200.0</v>
      </c>
      <c r="K1917">
        <v>10000.0</v>
      </c>
      <c r="L1917">
        <v>6.0</v>
      </c>
      <c r="M1917">
        <v>1.0</v>
      </c>
      <c r="N1917" t="s">
        <v>16</v>
      </c>
    </row>
    <row r="1918">
      <c r="A1918" s="29">
        <v>42370.0</v>
      </c>
      <c r="B1918" t="s">
        <v>261</v>
      </c>
      <c r="C1918" t="s">
        <v>1340</v>
      </c>
      <c r="D1918" t="s">
        <v>61</v>
      </c>
      <c r="E1918" t="s">
        <v>163</v>
      </c>
      <c r="F1918" t="s">
        <v>163</v>
      </c>
      <c r="G1918" t="s">
        <v>341</v>
      </c>
      <c r="H1918" t="s">
        <v>341</v>
      </c>
      <c r="I1918">
        <v>2007.0</v>
      </c>
      <c r="J1918">
        <v>316144.08</v>
      </c>
      <c r="K1918">
        <v>30000.0</v>
      </c>
      <c r="L1918">
        <v>8.0</v>
      </c>
      <c r="M1918">
        <v>1.0</v>
      </c>
      <c r="N1918" t="s">
        <v>16</v>
      </c>
    </row>
    <row r="1919">
      <c r="A1919" s="29">
        <v>42370.0</v>
      </c>
      <c r="B1919" t="s">
        <v>261</v>
      </c>
      <c r="C1919" t="s">
        <v>1341</v>
      </c>
      <c r="D1919" t="s">
        <v>61</v>
      </c>
      <c r="E1919" t="s">
        <v>163</v>
      </c>
      <c r="F1919" t="s">
        <v>163</v>
      </c>
      <c r="G1919" t="s">
        <v>536</v>
      </c>
      <c r="H1919" t="s">
        <v>536</v>
      </c>
      <c r="I1919">
        <v>2010.0</v>
      </c>
      <c r="J1919">
        <v>315299.32</v>
      </c>
      <c r="K1919">
        <v>50000.0</v>
      </c>
      <c r="L1919">
        <v>5.0</v>
      </c>
      <c r="M1919">
        <v>1.0</v>
      </c>
      <c r="N1919" t="s">
        <v>16</v>
      </c>
    </row>
    <row r="1920">
      <c r="A1920" s="29">
        <v>42370.0</v>
      </c>
      <c r="B1920" t="s">
        <v>261</v>
      </c>
      <c r="C1920" t="s">
        <v>1342</v>
      </c>
      <c r="D1920" t="s">
        <v>61</v>
      </c>
      <c r="E1920" t="s">
        <v>163</v>
      </c>
      <c r="F1920" t="s">
        <v>163</v>
      </c>
      <c r="G1920" t="s">
        <v>536</v>
      </c>
      <c r="H1920" t="s">
        <v>536</v>
      </c>
      <c r="I1920">
        <v>2013.0</v>
      </c>
      <c r="J1920">
        <v>315005.8108</v>
      </c>
      <c r="K1920">
        <v>120000.0</v>
      </c>
      <c r="L1920">
        <v>2.0</v>
      </c>
      <c r="M1920">
        <v>1.0</v>
      </c>
      <c r="N1920" t="s">
        <v>16</v>
      </c>
    </row>
    <row r="1921">
      <c r="A1921" s="29">
        <v>42370.0</v>
      </c>
      <c r="B1921" t="s">
        <v>116</v>
      </c>
      <c r="C1921" t="s">
        <v>1304</v>
      </c>
      <c r="D1921" t="s">
        <v>61</v>
      </c>
      <c r="E1921" t="s">
        <v>712</v>
      </c>
      <c r="F1921" t="s">
        <v>712</v>
      </c>
      <c r="G1921" t="s">
        <v>536</v>
      </c>
      <c r="H1921" t="s">
        <v>536</v>
      </c>
      <c r="I1921">
        <v>2015.0</v>
      </c>
      <c r="J1921">
        <v>315000.0</v>
      </c>
      <c r="K1921">
        <v>3534.0</v>
      </c>
      <c r="L1921">
        <v>0.904109589</v>
      </c>
      <c r="M1921">
        <v>2.0</v>
      </c>
      <c r="N1921" t="s">
        <v>16</v>
      </c>
    </row>
    <row r="1922">
      <c r="A1922" s="29">
        <v>42370.0</v>
      </c>
      <c r="B1922" t="s">
        <v>116</v>
      </c>
      <c r="C1922" t="s">
        <v>1343</v>
      </c>
      <c r="D1922" t="s">
        <v>61</v>
      </c>
      <c r="E1922" t="s">
        <v>712</v>
      </c>
      <c r="F1922" t="s">
        <v>712</v>
      </c>
      <c r="G1922" t="s">
        <v>203</v>
      </c>
      <c r="H1922" t="s">
        <v>203</v>
      </c>
      <c r="I1922">
        <v>2013.0</v>
      </c>
      <c r="J1922">
        <v>315000.0</v>
      </c>
      <c r="K1922">
        <v>14810.0</v>
      </c>
      <c r="L1922">
        <v>2.660273973</v>
      </c>
      <c r="M1922">
        <v>2.0</v>
      </c>
      <c r="N1922" t="s">
        <v>16</v>
      </c>
    </row>
    <row r="1923">
      <c r="A1923" s="29">
        <v>42370.0</v>
      </c>
      <c r="B1923" t="s">
        <v>148</v>
      </c>
      <c r="C1923">
        <v>196.0</v>
      </c>
      <c r="D1923" t="s">
        <v>61</v>
      </c>
      <c r="E1923" t="s">
        <v>1151</v>
      </c>
      <c r="F1923" t="s">
        <v>1151</v>
      </c>
      <c r="G1923" t="s">
        <v>203</v>
      </c>
      <c r="H1923" t="s">
        <v>203</v>
      </c>
      <c r="I1923">
        <v>2010.0</v>
      </c>
      <c r="J1923">
        <v>315000.0</v>
      </c>
      <c r="K1923">
        <v>35723.47707</v>
      </c>
      <c r="L1923">
        <v>4.465434634</v>
      </c>
      <c r="M1923">
        <v>1.0</v>
      </c>
      <c r="N1923" t="s">
        <v>16</v>
      </c>
    </row>
    <row r="1924">
      <c r="A1924" s="29">
        <v>42370.0</v>
      </c>
      <c r="B1924" t="s">
        <v>261</v>
      </c>
      <c r="C1924" t="s">
        <v>1344</v>
      </c>
      <c r="D1924" t="s">
        <v>61</v>
      </c>
      <c r="E1924" t="s">
        <v>163</v>
      </c>
      <c r="F1924" t="s">
        <v>163</v>
      </c>
      <c r="G1924" t="s">
        <v>298</v>
      </c>
      <c r="H1924" t="s">
        <v>298</v>
      </c>
      <c r="I1924">
        <v>2006.0</v>
      </c>
      <c r="J1924">
        <v>315000.0</v>
      </c>
      <c r="K1924">
        <v>20000.0</v>
      </c>
      <c r="L1924">
        <v>9.0</v>
      </c>
      <c r="M1924">
        <v>1.0</v>
      </c>
      <c r="N1924" t="s">
        <v>16</v>
      </c>
    </row>
    <row r="1925">
      <c r="A1925" s="29">
        <v>42370.0</v>
      </c>
      <c r="B1925" t="s">
        <v>20</v>
      </c>
      <c r="C1925">
        <v>22082.0</v>
      </c>
      <c r="D1925" t="s">
        <v>61</v>
      </c>
      <c r="E1925" t="s">
        <v>163</v>
      </c>
      <c r="F1925" t="s">
        <v>163</v>
      </c>
      <c r="G1925" t="s">
        <v>143</v>
      </c>
      <c r="H1925" t="s">
        <v>143</v>
      </c>
      <c r="I1925">
        <v>2008.0</v>
      </c>
      <c r="J1925">
        <v>315000.0</v>
      </c>
      <c r="K1925">
        <v>80143.0</v>
      </c>
      <c r="L1925">
        <v>7.0</v>
      </c>
      <c r="M1925">
        <v>1.0</v>
      </c>
      <c r="N1925" t="s">
        <v>140</v>
      </c>
    </row>
    <row r="1926">
      <c r="A1926" s="29">
        <v>42370.0</v>
      </c>
      <c r="B1926" t="s">
        <v>116</v>
      </c>
      <c r="C1926" t="s">
        <v>1345</v>
      </c>
      <c r="D1926" t="s">
        <v>61</v>
      </c>
      <c r="E1926" t="s">
        <v>163</v>
      </c>
      <c r="F1926" t="s">
        <v>163</v>
      </c>
      <c r="G1926" t="s">
        <v>203</v>
      </c>
      <c r="H1926" t="s">
        <v>203</v>
      </c>
      <c r="I1926">
        <v>2008.0</v>
      </c>
      <c r="J1926">
        <v>315000.0</v>
      </c>
      <c r="K1926">
        <v>64198.0</v>
      </c>
      <c r="L1926">
        <v>7.495890411</v>
      </c>
      <c r="M1926">
        <v>2.0</v>
      </c>
      <c r="N1926" t="s">
        <v>16</v>
      </c>
    </row>
    <row r="1927">
      <c r="A1927" s="29">
        <v>42370.0</v>
      </c>
      <c r="B1927" t="s">
        <v>20</v>
      </c>
      <c r="C1927">
        <v>98829.0</v>
      </c>
      <c r="D1927" t="s">
        <v>273</v>
      </c>
      <c r="E1927" t="s">
        <v>1346</v>
      </c>
      <c r="F1927" t="s">
        <v>1346</v>
      </c>
      <c r="G1927" t="s">
        <v>1347</v>
      </c>
      <c r="H1927" t="s">
        <v>2728</v>
      </c>
      <c r="I1927">
        <v>2012.0</v>
      </c>
      <c r="J1927">
        <v>315000.0</v>
      </c>
      <c r="K1927">
        <v>47295.0</v>
      </c>
      <c r="L1927">
        <v>4.0</v>
      </c>
      <c r="M1927">
        <v>1.0</v>
      </c>
      <c r="N1927" t="s">
        <v>16</v>
      </c>
    </row>
    <row r="1928">
      <c r="A1928" s="29">
        <v>42370.0</v>
      </c>
      <c r="B1928" t="s">
        <v>261</v>
      </c>
      <c r="C1928" t="s">
        <v>1348</v>
      </c>
      <c r="D1928" t="s">
        <v>61</v>
      </c>
      <c r="E1928" t="s">
        <v>163</v>
      </c>
      <c r="F1928" t="s">
        <v>163</v>
      </c>
      <c r="G1928" t="s">
        <v>147</v>
      </c>
      <c r="H1928" t="s">
        <v>147</v>
      </c>
      <c r="I1928">
        <v>2009.0</v>
      </c>
      <c r="J1928">
        <v>314962.7856</v>
      </c>
      <c r="K1928">
        <v>120000.0</v>
      </c>
      <c r="L1928">
        <v>6.0</v>
      </c>
      <c r="M1928">
        <v>1.0</v>
      </c>
      <c r="N1928" t="s">
        <v>16</v>
      </c>
    </row>
    <row r="1929">
      <c r="A1929" s="29">
        <v>42370.0</v>
      </c>
      <c r="B1929" t="s">
        <v>261</v>
      </c>
      <c r="C1929" t="s">
        <v>1349</v>
      </c>
      <c r="D1929" t="s">
        <v>61</v>
      </c>
      <c r="E1929" t="s">
        <v>163</v>
      </c>
      <c r="F1929" t="s">
        <v>163</v>
      </c>
      <c r="G1929" t="s">
        <v>298</v>
      </c>
      <c r="H1929" t="s">
        <v>298</v>
      </c>
      <c r="I1929">
        <v>2010.0</v>
      </c>
      <c r="J1929">
        <v>314573.254</v>
      </c>
      <c r="K1929">
        <v>130000.0</v>
      </c>
      <c r="L1929">
        <v>5.0</v>
      </c>
      <c r="M1929">
        <v>1.0</v>
      </c>
      <c r="N1929" t="s">
        <v>16</v>
      </c>
    </row>
    <row r="1930">
      <c r="A1930" s="29">
        <v>42370.0</v>
      </c>
      <c r="B1930" t="s">
        <v>261</v>
      </c>
      <c r="C1930" t="s">
        <v>1350</v>
      </c>
      <c r="D1930" t="s">
        <v>61</v>
      </c>
      <c r="E1930" t="s">
        <v>163</v>
      </c>
      <c r="F1930" t="s">
        <v>163</v>
      </c>
      <c r="G1930" t="s">
        <v>536</v>
      </c>
      <c r="H1930" t="s">
        <v>536</v>
      </c>
      <c r="I1930">
        <v>2012.0</v>
      </c>
      <c r="J1930">
        <v>314377.8716</v>
      </c>
      <c r="K1930" s="33">
        <v>100000.0</v>
      </c>
      <c r="L1930">
        <v>3.0</v>
      </c>
      <c r="M1930">
        <v>1.0</v>
      </c>
      <c r="N1930" t="s">
        <v>16</v>
      </c>
    </row>
    <row r="1931">
      <c r="A1931" s="29">
        <v>42370.0</v>
      </c>
      <c r="B1931" t="s">
        <v>261</v>
      </c>
      <c r="C1931" t="s">
        <v>1351</v>
      </c>
      <c r="D1931" t="s">
        <v>61</v>
      </c>
      <c r="E1931" t="s">
        <v>163</v>
      </c>
      <c r="F1931" t="s">
        <v>163</v>
      </c>
      <c r="G1931" t="s">
        <v>298</v>
      </c>
      <c r="H1931" t="s">
        <v>298</v>
      </c>
      <c r="I1931">
        <v>2007.0</v>
      </c>
      <c r="J1931">
        <v>313789.648</v>
      </c>
      <c r="K1931">
        <v>60000.0</v>
      </c>
      <c r="L1931">
        <v>8.0</v>
      </c>
      <c r="M1931">
        <v>1.0</v>
      </c>
      <c r="N1931" t="s">
        <v>16</v>
      </c>
    </row>
    <row r="1932">
      <c r="A1932" s="29">
        <v>42370.0</v>
      </c>
      <c r="B1932" t="s">
        <v>261</v>
      </c>
      <c r="C1932" t="s">
        <v>1352</v>
      </c>
      <c r="D1932" t="s">
        <v>61</v>
      </c>
      <c r="E1932" t="s">
        <v>163</v>
      </c>
      <c r="F1932" t="s">
        <v>163</v>
      </c>
      <c r="G1932" t="s">
        <v>203</v>
      </c>
      <c r="H1932" t="s">
        <v>203</v>
      </c>
      <c r="I1932">
        <v>2007.0</v>
      </c>
      <c r="J1932">
        <v>313200.0</v>
      </c>
      <c r="K1932">
        <v>20000.0</v>
      </c>
      <c r="L1932">
        <v>8.0</v>
      </c>
      <c r="M1932">
        <v>1.0</v>
      </c>
      <c r="N1932" t="s">
        <v>16</v>
      </c>
    </row>
    <row r="1933">
      <c r="A1933" s="29">
        <v>42370.0</v>
      </c>
      <c r="B1933" t="s">
        <v>261</v>
      </c>
      <c r="C1933" t="s">
        <v>1353</v>
      </c>
      <c r="D1933" t="s">
        <v>61</v>
      </c>
      <c r="E1933" t="s">
        <v>163</v>
      </c>
      <c r="F1933" t="s">
        <v>163</v>
      </c>
      <c r="G1933" t="s">
        <v>203</v>
      </c>
      <c r="H1933" t="s">
        <v>203</v>
      </c>
      <c r="I1933">
        <v>2012.0</v>
      </c>
      <c r="J1933">
        <v>313161.6913</v>
      </c>
      <c r="K1933">
        <v>150000.0</v>
      </c>
      <c r="L1933">
        <v>3.0</v>
      </c>
      <c r="M1933">
        <v>1.0</v>
      </c>
      <c r="N1933" t="s">
        <v>16</v>
      </c>
    </row>
    <row r="1934">
      <c r="A1934" s="29">
        <v>42370.0</v>
      </c>
      <c r="B1934" t="s">
        <v>261</v>
      </c>
      <c r="C1934" t="s">
        <v>1354</v>
      </c>
      <c r="D1934" t="s">
        <v>61</v>
      </c>
      <c r="E1934" t="s">
        <v>163</v>
      </c>
      <c r="F1934" t="s">
        <v>163</v>
      </c>
      <c r="G1934" t="s">
        <v>147</v>
      </c>
      <c r="H1934" t="s">
        <v>147</v>
      </c>
      <c r="I1934">
        <v>2008.0</v>
      </c>
      <c r="J1934">
        <v>313149.7565</v>
      </c>
      <c r="K1934" s="33">
        <v>100000.0</v>
      </c>
      <c r="L1934">
        <v>7.0</v>
      </c>
      <c r="M1934">
        <v>1.0</v>
      </c>
      <c r="N1934" t="s">
        <v>16</v>
      </c>
    </row>
    <row r="1935">
      <c r="A1935" s="29">
        <v>42370.0</v>
      </c>
      <c r="B1935" t="s">
        <v>148</v>
      </c>
      <c r="C1935">
        <v>146.0</v>
      </c>
      <c r="D1935" t="s">
        <v>61</v>
      </c>
      <c r="E1935" t="s">
        <v>881</v>
      </c>
      <c r="F1935" t="s">
        <v>881</v>
      </c>
      <c r="G1935" t="s">
        <v>536</v>
      </c>
      <c r="H1935" t="s">
        <v>536</v>
      </c>
      <c r="I1935">
        <v>2011.0</v>
      </c>
      <c r="J1935">
        <v>313000.0</v>
      </c>
      <c r="K1935">
        <v>31934.29158</v>
      </c>
      <c r="L1935">
        <v>3.991786448</v>
      </c>
      <c r="M1935">
        <v>1.0</v>
      </c>
      <c r="N1935" t="s">
        <v>16</v>
      </c>
    </row>
    <row r="1936">
      <c r="A1936" s="29">
        <v>42370.0</v>
      </c>
      <c r="B1936" t="s">
        <v>261</v>
      </c>
      <c r="C1936" t="s">
        <v>1355</v>
      </c>
      <c r="D1936" t="s">
        <v>61</v>
      </c>
      <c r="E1936" t="s">
        <v>163</v>
      </c>
      <c r="F1936" t="s">
        <v>163</v>
      </c>
      <c r="G1936" t="s">
        <v>536</v>
      </c>
      <c r="H1936" t="s">
        <v>536</v>
      </c>
      <c r="I1936">
        <v>2011.0</v>
      </c>
      <c r="J1936">
        <v>312428.2326</v>
      </c>
      <c r="K1936">
        <v>80000.0</v>
      </c>
      <c r="L1936">
        <v>4.0</v>
      </c>
      <c r="M1936">
        <v>1.0</v>
      </c>
      <c r="N1936" t="s">
        <v>16</v>
      </c>
    </row>
    <row r="1937">
      <c r="A1937" s="29">
        <v>42370.0</v>
      </c>
      <c r="B1937" t="s">
        <v>261</v>
      </c>
      <c r="C1937" t="s">
        <v>1356</v>
      </c>
      <c r="D1937" t="s">
        <v>61</v>
      </c>
      <c r="E1937" t="s">
        <v>163</v>
      </c>
      <c r="F1937" t="s">
        <v>163</v>
      </c>
      <c r="G1937" t="s">
        <v>203</v>
      </c>
      <c r="H1937" t="s">
        <v>203</v>
      </c>
      <c r="I1937">
        <v>2009.0</v>
      </c>
      <c r="J1937">
        <v>312081.0901</v>
      </c>
      <c r="K1937">
        <v>80000.0</v>
      </c>
      <c r="L1937">
        <v>6.0</v>
      </c>
      <c r="M1937">
        <v>1.0</v>
      </c>
      <c r="N1937" t="s">
        <v>16</v>
      </c>
    </row>
    <row r="1938">
      <c r="A1938" s="29">
        <v>42370.0</v>
      </c>
      <c r="B1938" t="s">
        <v>148</v>
      </c>
      <c r="C1938">
        <v>356.0</v>
      </c>
      <c r="D1938" t="s">
        <v>61</v>
      </c>
      <c r="E1938" t="s">
        <v>245</v>
      </c>
      <c r="F1938" t="s">
        <v>245</v>
      </c>
      <c r="G1938" t="s">
        <v>147</v>
      </c>
      <c r="H1938" t="s">
        <v>147</v>
      </c>
      <c r="I1938">
        <v>2009.0</v>
      </c>
      <c r="J1938">
        <v>311910.0</v>
      </c>
      <c r="K1938">
        <v>70340.86242</v>
      </c>
      <c r="L1938">
        <v>5.861738535</v>
      </c>
      <c r="M1938">
        <v>2.0</v>
      </c>
      <c r="N1938" t="s">
        <v>16</v>
      </c>
    </row>
    <row r="1939">
      <c r="A1939" s="29">
        <v>42370.0</v>
      </c>
      <c r="B1939" t="s">
        <v>261</v>
      </c>
      <c r="C1939" t="s">
        <v>1357</v>
      </c>
      <c r="D1939" t="s">
        <v>61</v>
      </c>
      <c r="E1939" t="s">
        <v>163</v>
      </c>
      <c r="F1939" t="s">
        <v>163</v>
      </c>
      <c r="G1939" t="s">
        <v>341</v>
      </c>
      <c r="H1939" t="s">
        <v>341</v>
      </c>
      <c r="I1939">
        <v>2009.0</v>
      </c>
      <c r="J1939">
        <v>311800.2172</v>
      </c>
      <c r="K1939">
        <v>90000.0</v>
      </c>
      <c r="L1939">
        <v>6.0</v>
      </c>
      <c r="M1939">
        <v>1.0</v>
      </c>
      <c r="N1939" t="s">
        <v>16</v>
      </c>
    </row>
    <row r="1940">
      <c r="A1940" s="29">
        <v>42370.0</v>
      </c>
      <c r="B1940" t="s">
        <v>261</v>
      </c>
      <c r="C1940" t="s">
        <v>1358</v>
      </c>
      <c r="D1940" t="s">
        <v>61</v>
      </c>
      <c r="E1940" t="s">
        <v>163</v>
      </c>
      <c r="F1940" t="s">
        <v>163</v>
      </c>
      <c r="G1940" t="s">
        <v>203</v>
      </c>
      <c r="H1940" t="s">
        <v>203</v>
      </c>
      <c r="I1940">
        <v>2011.0</v>
      </c>
      <c r="J1940">
        <v>311219.5946</v>
      </c>
      <c r="K1940">
        <v>130000.0</v>
      </c>
      <c r="L1940">
        <v>4.0</v>
      </c>
      <c r="M1940">
        <v>1.0</v>
      </c>
      <c r="N1940" t="s">
        <v>16</v>
      </c>
    </row>
    <row r="1941">
      <c r="A1941" s="29">
        <v>42370.0</v>
      </c>
      <c r="B1941" t="s">
        <v>261</v>
      </c>
      <c r="C1941" t="s">
        <v>1359</v>
      </c>
      <c r="D1941" t="s">
        <v>61</v>
      </c>
      <c r="E1941" t="s">
        <v>163</v>
      </c>
      <c r="F1941" t="s">
        <v>163</v>
      </c>
      <c r="G1941" t="s">
        <v>147</v>
      </c>
      <c r="H1941" t="s">
        <v>147</v>
      </c>
      <c r="I1941">
        <v>2006.0</v>
      </c>
      <c r="J1941">
        <v>311158.0752</v>
      </c>
      <c r="K1941">
        <v>50000.0</v>
      </c>
      <c r="L1941">
        <v>9.0</v>
      </c>
      <c r="M1941">
        <v>1.0</v>
      </c>
      <c r="N1941" t="s">
        <v>16</v>
      </c>
    </row>
    <row r="1942">
      <c r="A1942" s="29">
        <v>42370.0</v>
      </c>
      <c r="B1942" t="s">
        <v>261</v>
      </c>
      <c r="C1942" t="s">
        <v>1360</v>
      </c>
      <c r="D1942" t="s">
        <v>61</v>
      </c>
      <c r="E1942" t="s">
        <v>163</v>
      </c>
      <c r="F1942" t="s">
        <v>163</v>
      </c>
      <c r="G1942" t="s">
        <v>341</v>
      </c>
      <c r="H1942" t="s">
        <v>341</v>
      </c>
      <c r="I1942">
        <v>2011.0</v>
      </c>
      <c r="J1942">
        <v>310939.4969</v>
      </c>
      <c r="K1942">
        <v>140000.0</v>
      </c>
      <c r="L1942">
        <v>4.0</v>
      </c>
      <c r="M1942">
        <v>1.0</v>
      </c>
      <c r="N1942" t="s">
        <v>16</v>
      </c>
    </row>
    <row r="1943">
      <c r="A1943" s="29">
        <v>42370.0</v>
      </c>
      <c r="B1943" t="s">
        <v>116</v>
      </c>
      <c r="C1943" t="s">
        <v>1361</v>
      </c>
      <c r="D1943" t="s">
        <v>61</v>
      </c>
      <c r="E1943" t="s">
        <v>1362</v>
      </c>
      <c r="F1943" t="s">
        <v>712</v>
      </c>
      <c r="G1943" t="s">
        <v>536</v>
      </c>
      <c r="H1943" t="s">
        <v>536</v>
      </c>
      <c r="I1943">
        <v>2015.0</v>
      </c>
      <c r="J1943">
        <v>310800.0</v>
      </c>
      <c r="K1943">
        <v>721.0</v>
      </c>
      <c r="L1943">
        <v>0.745205479</v>
      </c>
      <c r="M1943">
        <v>1.0</v>
      </c>
      <c r="N1943" t="s">
        <v>16</v>
      </c>
    </row>
    <row r="1944">
      <c r="A1944" s="29">
        <v>42370.0</v>
      </c>
      <c r="B1944" t="s">
        <v>148</v>
      </c>
      <c r="C1944">
        <v>41.0</v>
      </c>
      <c r="D1944" t="s">
        <v>61</v>
      </c>
      <c r="E1944" t="s">
        <v>960</v>
      </c>
      <c r="F1944" t="s">
        <v>960</v>
      </c>
      <c r="G1944" t="s">
        <v>203</v>
      </c>
      <c r="H1944" t="s">
        <v>203</v>
      </c>
      <c r="I1944">
        <v>2012.0</v>
      </c>
      <c r="J1944">
        <v>310800.0</v>
      </c>
      <c r="K1944">
        <v>22209.44558</v>
      </c>
      <c r="L1944">
        <v>2.776180698</v>
      </c>
      <c r="M1944">
        <v>1.0</v>
      </c>
      <c r="N1944" t="s">
        <v>16</v>
      </c>
    </row>
    <row r="1945">
      <c r="A1945" s="29">
        <v>42370.0</v>
      </c>
      <c r="B1945" t="s">
        <v>116</v>
      </c>
      <c r="C1945" t="s">
        <v>1363</v>
      </c>
      <c r="D1945" t="s">
        <v>61</v>
      </c>
      <c r="E1945" t="s">
        <v>960</v>
      </c>
      <c r="F1945" t="s">
        <v>960</v>
      </c>
      <c r="G1945" t="s">
        <v>203</v>
      </c>
      <c r="H1945" t="s">
        <v>203</v>
      </c>
      <c r="I1945">
        <v>2012.0</v>
      </c>
      <c r="J1945">
        <v>310800.0</v>
      </c>
      <c r="K1945">
        <v>31667.0</v>
      </c>
      <c r="L1945">
        <v>3.747945205</v>
      </c>
      <c r="M1945">
        <v>2.0</v>
      </c>
      <c r="N1945" t="s">
        <v>16</v>
      </c>
    </row>
    <row r="1946">
      <c r="A1946" s="29">
        <v>42370.0</v>
      </c>
      <c r="B1946" t="s">
        <v>148</v>
      </c>
      <c r="C1946">
        <v>628.0</v>
      </c>
      <c r="D1946" t="s">
        <v>81</v>
      </c>
      <c r="E1946" t="s">
        <v>372</v>
      </c>
      <c r="F1946" t="s">
        <v>372</v>
      </c>
      <c r="G1946" t="s">
        <v>1364</v>
      </c>
      <c r="H1946" t="s">
        <v>1364</v>
      </c>
      <c r="I1946">
        <v>2006.0</v>
      </c>
      <c r="J1946">
        <v>310800.0</v>
      </c>
      <c r="K1946">
        <v>69409.99315</v>
      </c>
      <c r="L1946">
        <v>8.676249144</v>
      </c>
      <c r="M1946">
        <v>2.0</v>
      </c>
      <c r="N1946" t="s">
        <v>16</v>
      </c>
    </row>
    <row r="1947">
      <c r="A1947" s="29">
        <v>42370.0</v>
      </c>
      <c r="B1947" t="s">
        <v>12</v>
      </c>
      <c r="C1947">
        <v>118303.0</v>
      </c>
      <c r="D1947" t="s">
        <v>91</v>
      </c>
      <c r="E1947" t="s">
        <v>1365</v>
      </c>
      <c r="F1947" t="s">
        <v>1365</v>
      </c>
      <c r="G1947" t="s">
        <v>1366</v>
      </c>
      <c r="H1947" t="s">
        <v>1366</v>
      </c>
      <c r="I1947">
        <v>2014.0</v>
      </c>
      <c r="J1947">
        <v>310800.0</v>
      </c>
      <c r="K1947">
        <v>8011.0</v>
      </c>
      <c r="L1947">
        <v>2.0</v>
      </c>
      <c r="M1947">
        <v>1.0</v>
      </c>
      <c r="N1947" t="s">
        <v>16</v>
      </c>
    </row>
    <row r="1948">
      <c r="A1948" s="29">
        <v>42370.0</v>
      </c>
      <c r="B1948" t="s">
        <v>12</v>
      </c>
      <c r="C1948">
        <v>116318.0</v>
      </c>
      <c r="D1948" t="s">
        <v>77</v>
      </c>
      <c r="E1948" t="s">
        <v>599</v>
      </c>
      <c r="F1948" t="s">
        <v>599</v>
      </c>
      <c r="G1948" t="s">
        <v>1028</v>
      </c>
      <c r="H1948" t="s">
        <v>1028</v>
      </c>
      <c r="I1948">
        <v>2011.0</v>
      </c>
      <c r="J1948">
        <v>310800.0</v>
      </c>
      <c r="K1948">
        <v>49839.0</v>
      </c>
      <c r="L1948">
        <v>5.0</v>
      </c>
      <c r="M1948">
        <v>1.0</v>
      </c>
      <c r="N1948" t="s">
        <v>16</v>
      </c>
    </row>
    <row r="1949">
      <c r="A1949" s="29">
        <v>42370.0</v>
      </c>
      <c r="B1949" t="s">
        <v>116</v>
      </c>
      <c r="C1949" t="s">
        <v>1367</v>
      </c>
      <c r="D1949" t="s">
        <v>91</v>
      </c>
      <c r="E1949" t="s">
        <v>813</v>
      </c>
      <c r="F1949" t="s">
        <v>813</v>
      </c>
      <c r="G1949" t="s">
        <v>235</v>
      </c>
      <c r="H1949" t="s">
        <v>235</v>
      </c>
      <c r="I1949">
        <v>2009.0</v>
      </c>
      <c r="J1949">
        <v>310800.0</v>
      </c>
      <c r="K1949">
        <v>61241.0</v>
      </c>
      <c r="L1949">
        <v>6.871232877</v>
      </c>
      <c r="M1949">
        <v>2.0</v>
      </c>
      <c r="N1949" t="s">
        <v>16</v>
      </c>
    </row>
    <row r="1950">
      <c r="A1950" s="29">
        <v>42370.0</v>
      </c>
      <c r="B1950" t="s">
        <v>148</v>
      </c>
      <c r="C1950">
        <v>334.0</v>
      </c>
      <c r="D1950" t="s">
        <v>91</v>
      </c>
      <c r="E1950" t="s">
        <v>234</v>
      </c>
      <c r="F1950" t="s">
        <v>234</v>
      </c>
      <c r="G1950" t="s">
        <v>847</v>
      </c>
      <c r="H1950" t="s">
        <v>847</v>
      </c>
      <c r="I1950">
        <v>2009.0</v>
      </c>
      <c r="J1950">
        <v>310800.0</v>
      </c>
      <c r="K1950">
        <v>45930.18481</v>
      </c>
      <c r="L1950">
        <v>5.741273101</v>
      </c>
      <c r="M1950">
        <v>2.0</v>
      </c>
      <c r="N1950" t="s">
        <v>16</v>
      </c>
    </row>
    <row r="1951">
      <c r="A1951" s="29">
        <v>42370.0</v>
      </c>
      <c r="B1951" t="s">
        <v>148</v>
      </c>
      <c r="C1951">
        <v>296.0</v>
      </c>
      <c r="D1951" t="s">
        <v>61</v>
      </c>
      <c r="E1951" t="s">
        <v>245</v>
      </c>
      <c r="F1951" t="s">
        <v>245</v>
      </c>
      <c r="G1951" t="s">
        <v>341</v>
      </c>
      <c r="H1951" t="s">
        <v>341</v>
      </c>
      <c r="I1951">
        <v>2009.0</v>
      </c>
      <c r="J1951">
        <v>310800.0</v>
      </c>
      <c r="K1951">
        <v>42907.59754</v>
      </c>
      <c r="L1951">
        <v>5.363449692</v>
      </c>
      <c r="M1951">
        <v>2.0</v>
      </c>
      <c r="N1951" t="s">
        <v>16</v>
      </c>
    </row>
    <row r="1952">
      <c r="A1952" s="29">
        <v>42370.0</v>
      </c>
      <c r="B1952" t="s">
        <v>116</v>
      </c>
      <c r="C1952" t="s">
        <v>1268</v>
      </c>
      <c r="D1952" t="s">
        <v>61</v>
      </c>
      <c r="E1952" t="s">
        <v>163</v>
      </c>
      <c r="F1952" t="s">
        <v>163</v>
      </c>
      <c r="G1952" t="s">
        <v>143</v>
      </c>
      <c r="H1952" t="s">
        <v>143</v>
      </c>
      <c r="I1952">
        <v>2010.0</v>
      </c>
      <c r="J1952">
        <v>310800.0</v>
      </c>
      <c r="K1952">
        <v>140889.0</v>
      </c>
      <c r="L1952">
        <v>5.542465753</v>
      </c>
      <c r="M1952">
        <v>2.0</v>
      </c>
      <c r="N1952" t="s">
        <v>16</v>
      </c>
    </row>
    <row r="1953">
      <c r="A1953" s="29">
        <v>42370.0</v>
      </c>
      <c r="B1953" t="s">
        <v>148</v>
      </c>
      <c r="C1953">
        <v>375.0</v>
      </c>
      <c r="D1953" t="s">
        <v>61</v>
      </c>
      <c r="E1953" t="s">
        <v>163</v>
      </c>
      <c r="F1953" t="s">
        <v>163</v>
      </c>
      <c r="G1953" t="s">
        <v>203</v>
      </c>
      <c r="H1953" t="s">
        <v>203</v>
      </c>
      <c r="I1953">
        <v>2009.0</v>
      </c>
      <c r="J1953">
        <v>310800.0</v>
      </c>
      <c r="K1953">
        <v>47682.40931</v>
      </c>
      <c r="L1953">
        <v>5.960301164</v>
      </c>
      <c r="M1953">
        <v>2.0</v>
      </c>
      <c r="N1953" t="s">
        <v>16</v>
      </c>
    </row>
    <row r="1954">
      <c r="A1954" s="29">
        <v>42370.0</v>
      </c>
      <c r="B1954" t="s">
        <v>116</v>
      </c>
      <c r="C1954" t="s">
        <v>1368</v>
      </c>
      <c r="D1954" t="s">
        <v>61</v>
      </c>
      <c r="E1954" t="s">
        <v>163</v>
      </c>
      <c r="F1954" t="s">
        <v>163</v>
      </c>
      <c r="G1954" t="s">
        <v>203</v>
      </c>
      <c r="H1954" t="s">
        <v>203</v>
      </c>
      <c r="I1954">
        <v>2007.0</v>
      </c>
      <c r="J1954">
        <v>310800.0</v>
      </c>
      <c r="K1954">
        <v>58661.0</v>
      </c>
      <c r="L1954">
        <v>8.78630137</v>
      </c>
      <c r="M1954">
        <v>2.0</v>
      </c>
      <c r="N1954" t="s">
        <v>16</v>
      </c>
    </row>
    <row r="1955">
      <c r="A1955" s="29">
        <v>42370.0</v>
      </c>
      <c r="B1955" t="s">
        <v>116</v>
      </c>
      <c r="C1955" t="s">
        <v>1369</v>
      </c>
      <c r="D1955" t="s">
        <v>61</v>
      </c>
      <c r="E1955" t="s">
        <v>881</v>
      </c>
      <c r="F1955" t="s">
        <v>881</v>
      </c>
      <c r="G1955" t="s">
        <v>536</v>
      </c>
      <c r="H1955" t="s">
        <v>536</v>
      </c>
      <c r="I1955">
        <v>2011.0</v>
      </c>
      <c r="J1955">
        <v>310800.0</v>
      </c>
      <c r="K1955">
        <v>31649.0</v>
      </c>
      <c r="L1955">
        <v>4.838356164</v>
      </c>
      <c r="M1955">
        <v>2.0</v>
      </c>
      <c r="N1955" t="s">
        <v>16</v>
      </c>
    </row>
    <row r="1956">
      <c r="A1956" s="29">
        <v>42370.0</v>
      </c>
      <c r="B1956" t="s">
        <v>261</v>
      </c>
      <c r="C1956" t="s">
        <v>1370</v>
      </c>
      <c r="D1956" t="s">
        <v>61</v>
      </c>
      <c r="E1956" t="s">
        <v>163</v>
      </c>
      <c r="F1956" t="s">
        <v>163</v>
      </c>
      <c r="G1956" t="s">
        <v>341</v>
      </c>
      <c r="H1956" t="s">
        <v>341</v>
      </c>
      <c r="I1956">
        <v>2006.0</v>
      </c>
      <c r="J1956">
        <v>310767.48</v>
      </c>
      <c r="K1956">
        <v>1000.0</v>
      </c>
      <c r="L1956">
        <v>9.0</v>
      </c>
      <c r="M1956">
        <v>1.0</v>
      </c>
      <c r="N1956" t="s">
        <v>16</v>
      </c>
    </row>
    <row r="1957">
      <c r="A1957" s="29">
        <v>42370.0</v>
      </c>
      <c r="B1957" t="s">
        <v>261</v>
      </c>
      <c r="C1957" t="s">
        <v>1371</v>
      </c>
      <c r="D1957" t="s">
        <v>61</v>
      </c>
      <c r="E1957" t="s">
        <v>163</v>
      </c>
      <c r="F1957" t="s">
        <v>163</v>
      </c>
      <c r="G1957" t="s">
        <v>147</v>
      </c>
      <c r="H1957" t="s">
        <v>147</v>
      </c>
      <c r="I1957">
        <v>2010.0</v>
      </c>
      <c r="J1957">
        <v>310640.1296</v>
      </c>
      <c r="K1957">
        <v>150000.0</v>
      </c>
      <c r="L1957">
        <v>5.0</v>
      </c>
      <c r="M1957">
        <v>1.0</v>
      </c>
      <c r="N1957" t="s">
        <v>16</v>
      </c>
    </row>
    <row r="1958">
      <c r="A1958" s="29">
        <v>42370.0</v>
      </c>
      <c r="B1958" t="s">
        <v>261</v>
      </c>
      <c r="C1958" t="s">
        <v>1372</v>
      </c>
      <c r="D1958" t="s">
        <v>61</v>
      </c>
      <c r="E1958" t="s">
        <v>163</v>
      </c>
      <c r="F1958" t="s">
        <v>163</v>
      </c>
      <c r="G1958" t="s">
        <v>203</v>
      </c>
      <c r="H1958" t="s">
        <v>203</v>
      </c>
      <c r="I1958">
        <v>2008.0</v>
      </c>
      <c r="J1958">
        <v>310284.649</v>
      </c>
      <c r="K1958">
        <v>60000.0</v>
      </c>
      <c r="L1958">
        <v>7.0</v>
      </c>
      <c r="M1958">
        <v>1.0</v>
      </c>
      <c r="N1958" t="s">
        <v>16</v>
      </c>
    </row>
    <row r="1959">
      <c r="A1959" s="29">
        <v>42370.0</v>
      </c>
      <c r="B1959" t="s">
        <v>261</v>
      </c>
      <c r="C1959" t="s">
        <v>1373</v>
      </c>
      <c r="D1959" t="s">
        <v>61</v>
      </c>
      <c r="E1959" t="s">
        <v>163</v>
      </c>
      <c r="F1959" t="s">
        <v>163</v>
      </c>
      <c r="G1959" t="s">
        <v>147</v>
      </c>
      <c r="H1959" t="s">
        <v>147</v>
      </c>
      <c r="I1959">
        <v>2005.0</v>
      </c>
      <c r="J1959">
        <v>310235.04</v>
      </c>
      <c r="K1959">
        <v>10000.0</v>
      </c>
      <c r="L1959">
        <v>10.0</v>
      </c>
      <c r="M1959">
        <v>1.0</v>
      </c>
      <c r="N1959" t="s">
        <v>16</v>
      </c>
    </row>
    <row r="1960">
      <c r="A1960" s="29">
        <v>42370.0</v>
      </c>
      <c r="B1960" t="s">
        <v>261</v>
      </c>
      <c r="C1960" t="s">
        <v>1374</v>
      </c>
      <c r="D1960" t="s">
        <v>61</v>
      </c>
      <c r="E1960" t="s">
        <v>163</v>
      </c>
      <c r="F1960" t="s">
        <v>163</v>
      </c>
      <c r="G1960" t="s">
        <v>341</v>
      </c>
      <c r="H1960" t="s">
        <v>341</v>
      </c>
      <c r="I1960">
        <v>2008.0</v>
      </c>
      <c r="J1960">
        <v>310005.3928</v>
      </c>
      <c r="K1960">
        <v>70000.0</v>
      </c>
      <c r="L1960">
        <v>7.0</v>
      </c>
      <c r="M1960">
        <v>1.0</v>
      </c>
      <c r="N1960" t="s">
        <v>16</v>
      </c>
    </row>
    <row r="1961">
      <c r="A1961" s="29">
        <v>42370.0</v>
      </c>
      <c r="B1961" t="s">
        <v>186</v>
      </c>
      <c r="C1961" t="s">
        <v>1375</v>
      </c>
      <c r="D1961" t="s">
        <v>61</v>
      </c>
      <c r="E1961" t="s">
        <v>1362</v>
      </c>
      <c r="F1961" t="s">
        <v>712</v>
      </c>
      <c r="G1961" t="s">
        <v>536</v>
      </c>
      <c r="H1961" t="s">
        <v>536</v>
      </c>
      <c r="I1961">
        <v>2013.0</v>
      </c>
      <c r="J1961">
        <v>310000.0</v>
      </c>
      <c r="K1961">
        <v>29212.0</v>
      </c>
      <c r="L1961">
        <v>2.0</v>
      </c>
      <c r="M1961">
        <v>1.0</v>
      </c>
      <c r="N1961" t="s">
        <v>16</v>
      </c>
    </row>
    <row r="1962">
      <c r="A1962" s="29">
        <v>42370.0</v>
      </c>
      <c r="B1962" t="s">
        <v>186</v>
      </c>
      <c r="C1962" t="s">
        <v>1376</v>
      </c>
      <c r="D1962" t="s">
        <v>61</v>
      </c>
      <c r="E1962" t="s">
        <v>1362</v>
      </c>
      <c r="F1962" t="s">
        <v>712</v>
      </c>
      <c r="G1962" t="s">
        <v>536</v>
      </c>
      <c r="H1962" t="s">
        <v>536</v>
      </c>
      <c r="I1962">
        <v>2012.0</v>
      </c>
      <c r="J1962">
        <v>310000.0</v>
      </c>
      <c r="K1962">
        <v>24534.0</v>
      </c>
      <c r="L1962">
        <v>3.0</v>
      </c>
      <c r="M1962">
        <v>1.0</v>
      </c>
      <c r="N1962" t="s">
        <v>16</v>
      </c>
    </row>
    <row r="1963">
      <c r="A1963" s="29">
        <v>42370.0</v>
      </c>
      <c r="B1963" t="s">
        <v>148</v>
      </c>
      <c r="C1963">
        <v>46.0</v>
      </c>
      <c r="D1963" t="s">
        <v>61</v>
      </c>
      <c r="E1963" t="s">
        <v>1362</v>
      </c>
      <c r="F1963" t="s">
        <v>712</v>
      </c>
      <c r="G1963" t="s">
        <v>203</v>
      </c>
      <c r="H1963" t="s">
        <v>203</v>
      </c>
      <c r="I1963">
        <v>2012.0</v>
      </c>
      <c r="J1963">
        <v>310000.0</v>
      </c>
      <c r="K1963">
        <v>22559.89049</v>
      </c>
      <c r="L1963">
        <v>2.819986311</v>
      </c>
      <c r="M1963">
        <v>1.0</v>
      </c>
      <c r="N1963" t="s">
        <v>16</v>
      </c>
    </row>
    <row r="1964">
      <c r="A1964" s="29">
        <v>42370.0</v>
      </c>
      <c r="B1964" t="s">
        <v>148</v>
      </c>
      <c r="C1964">
        <v>96.0</v>
      </c>
      <c r="D1964" t="s">
        <v>61</v>
      </c>
      <c r="E1964" t="s">
        <v>960</v>
      </c>
      <c r="F1964" t="s">
        <v>960</v>
      </c>
      <c r="G1964" t="s">
        <v>203</v>
      </c>
      <c r="H1964" t="s">
        <v>203</v>
      </c>
      <c r="I1964">
        <v>2011.0</v>
      </c>
      <c r="J1964">
        <v>310000.0</v>
      </c>
      <c r="K1964">
        <v>29327.85763</v>
      </c>
      <c r="L1964">
        <v>3.665982204</v>
      </c>
      <c r="M1964">
        <v>1.0</v>
      </c>
      <c r="N1964" t="s">
        <v>16</v>
      </c>
    </row>
    <row r="1965">
      <c r="A1965" s="29">
        <v>42370.0</v>
      </c>
      <c r="B1965" t="s">
        <v>116</v>
      </c>
      <c r="C1965" t="s">
        <v>1327</v>
      </c>
      <c r="D1965" t="s">
        <v>61</v>
      </c>
      <c r="E1965" t="s">
        <v>960</v>
      </c>
      <c r="F1965" t="s">
        <v>960</v>
      </c>
      <c r="G1965" t="s">
        <v>203</v>
      </c>
      <c r="H1965" t="s">
        <v>203</v>
      </c>
      <c r="I1965">
        <v>2012.0</v>
      </c>
      <c r="J1965">
        <v>310000.0</v>
      </c>
      <c r="K1965">
        <v>18848.0</v>
      </c>
      <c r="L1965">
        <v>3.635616438</v>
      </c>
      <c r="M1965">
        <v>2.0</v>
      </c>
      <c r="N1965" t="s">
        <v>16</v>
      </c>
    </row>
    <row r="1966">
      <c r="A1966" s="29">
        <v>42370.0</v>
      </c>
      <c r="B1966" t="s">
        <v>186</v>
      </c>
      <c r="C1966" t="s">
        <v>1222</v>
      </c>
      <c r="D1966" t="s">
        <v>91</v>
      </c>
      <c r="E1966" t="s">
        <v>1223</v>
      </c>
      <c r="F1966" t="s">
        <v>1223</v>
      </c>
      <c r="G1966" t="s">
        <v>814</v>
      </c>
      <c r="H1966" t="s">
        <v>814</v>
      </c>
      <c r="I1966">
        <v>2014.0</v>
      </c>
      <c r="J1966">
        <v>310000.0</v>
      </c>
      <c r="K1966">
        <v>12906.0</v>
      </c>
      <c r="L1966">
        <v>1.0</v>
      </c>
      <c r="M1966">
        <v>1.0</v>
      </c>
      <c r="N1966" t="s">
        <v>16</v>
      </c>
    </row>
    <row r="1967">
      <c r="A1967" s="29">
        <v>42370.0</v>
      </c>
      <c r="B1967" t="s">
        <v>20</v>
      </c>
      <c r="C1967">
        <v>70800.0</v>
      </c>
      <c r="D1967" t="s">
        <v>91</v>
      </c>
      <c r="E1967" t="s">
        <v>813</v>
      </c>
      <c r="F1967" t="s">
        <v>813</v>
      </c>
      <c r="G1967" t="s">
        <v>847</v>
      </c>
      <c r="H1967" t="s">
        <v>847</v>
      </c>
      <c r="I1967">
        <v>2010.0</v>
      </c>
      <c r="J1967">
        <v>310000.0</v>
      </c>
      <c r="K1967">
        <v>33608.0</v>
      </c>
      <c r="L1967">
        <v>5.0</v>
      </c>
      <c r="M1967">
        <v>1.0</v>
      </c>
      <c r="N1967" t="s">
        <v>140</v>
      </c>
    </row>
    <row r="1968">
      <c r="A1968" s="29">
        <v>42370.0</v>
      </c>
      <c r="B1968" t="s">
        <v>148</v>
      </c>
      <c r="C1968">
        <v>244.0</v>
      </c>
      <c r="D1968" t="s">
        <v>91</v>
      </c>
      <c r="E1968" t="s">
        <v>813</v>
      </c>
      <c r="F1968" t="s">
        <v>813</v>
      </c>
      <c r="G1968" t="s">
        <v>235</v>
      </c>
      <c r="H1968" t="s">
        <v>235</v>
      </c>
      <c r="I1968">
        <v>2010.0</v>
      </c>
      <c r="J1968">
        <v>310000.0</v>
      </c>
      <c r="K1968">
        <v>38877.48118</v>
      </c>
      <c r="L1968">
        <v>4.859685147</v>
      </c>
      <c r="M1968">
        <v>1.0</v>
      </c>
      <c r="N1968" t="s">
        <v>16</v>
      </c>
    </row>
    <row r="1969">
      <c r="A1969" s="29">
        <v>42370.0</v>
      </c>
      <c r="B1969" t="s">
        <v>20</v>
      </c>
      <c r="C1969">
        <v>60581.0</v>
      </c>
      <c r="D1969" t="s">
        <v>91</v>
      </c>
      <c r="E1969" t="s">
        <v>234</v>
      </c>
      <c r="F1969" t="s">
        <v>234</v>
      </c>
      <c r="G1969" t="s">
        <v>506</v>
      </c>
      <c r="H1969" t="s">
        <v>506</v>
      </c>
      <c r="I1969">
        <v>2010.0</v>
      </c>
      <c r="J1969">
        <v>310000.0</v>
      </c>
      <c r="K1969">
        <v>21877.0</v>
      </c>
      <c r="L1969">
        <v>5.0</v>
      </c>
      <c r="M1969">
        <v>2.0</v>
      </c>
      <c r="N1969" t="s">
        <v>80</v>
      </c>
    </row>
    <row r="1970">
      <c r="A1970" s="29">
        <v>42370.0</v>
      </c>
      <c r="B1970" t="s">
        <v>261</v>
      </c>
      <c r="C1970" t="s">
        <v>1377</v>
      </c>
      <c r="D1970" t="s">
        <v>61</v>
      </c>
      <c r="E1970" t="s">
        <v>163</v>
      </c>
      <c r="F1970" t="s">
        <v>163</v>
      </c>
      <c r="G1970" t="s">
        <v>536</v>
      </c>
      <c r="H1970" t="s">
        <v>536</v>
      </c>
      <c r="I1970">
        <v>2009.0</v>
      </c>
      <c r="J1970">
        <v>310000.0</v>
      </c>
      <c r="K1970">
        <v>20000.0</v>
      </c>
      <c r="L1970">
        <v>6.0</v>
      </c>
      <c r="M1970">
        <v>1.0</v>
      </c>
      <c r="N1970" t="s">
        <v>16</v>
      </c>
    </row>
    <row r="1971">
      <c r="A1971" s="29">
        <v>42370.0</v>
      </c>
      <c r="B1971" t="s">
        <v>20</v>
      </c>
      <c r="C1971">
        <v>122392.0</v>
      </c>
      <c r="D1971" t="s">
        <v>61</v>
      </c>
      <c r="E1971" t="s">
        <v>443</v>
      </c>
      <c r="F1971" t="s">
        <v>443</v>
      </c>
      <c r="G1971" t="s">
        <v>741</v>
      </c>
      <c r="H1971" t="s">
        <v>417</v>
      </c>
      <c r="I1971">
        <v>2009.0</v>
      </c>
      <c r="J1971">
        <v>310000.0</v>
      </c>
      <c r="K1971">
        <v>76264.0</v>
      </c>
      <c r="L1971">
        <v>7.0</v>
      </c>
      <c r="M1971">
        <v>2.0</v>
      </c>
      <c r="N1971" t="s">
        <v>16</v>
      </c>
    </row>
    <row r="1972">
      <c r="A1972" s="29">
        <v>42370.0</v>
      </c>
      <c r="B1972" t="s">
        <v>20</v>
      </c>
      <c r="C1972">
        <v>105504.0</v>
      </c>
      <c r="D1972" t="s">
        <v>61</v>
      </c>
      <c r="E1972" t="s">
        <v>202</v>
      </c>
      <c r="F1972" t="s">
        <v>202</v>
      </c>
      <c r="G1972" t="s">
        <v>289</v>
      </c>
      <c r="H1972" t="s">
        <v>289</v>
      </c>
      <c r="I1972">
        <v>2009.0</v>
      </c>
      <c r="J1972">
        <v>310000.0</v>
      </c>
      <c r="K1972">
        <v>101516.0</v>
      </c>
      <c r="L1972">
        <v>7.0</v>
      </c>
      <c r="M1972">
        <v>2.0</v>
      </c>
      <c r="N1972" t="s">
        <v>16</v>
      </c>
    </row>
    <row r="1973">
      <c r="A1973" s="29">
        <v>42370.0</v>
      </c>
      <c r="B1973" t="s">
        <v>20</v>
      </c>
      <c r="C1973">
        <v>105504.0</v>
      </c>
      <c r="D1973" t="s">
        <v>61</v>
      </c>
      <c r="E1973" t="s">
        <v>202</v>
      </c>
      <c r="F1973" t="s">
        <v>202</v>
      </c>
      <c r="G1973" t="s">
        <v>289</v>
      </c>
      <c r="H1973" t="s">
        <v>289</v>
      </c>
      <c r="I1973">
        <v>2009.0</v>
      </c>
      <c r="J1973">
        <v>310000.0</v>
      </c>
      <c r="K1973">
        <v>101516.0</v>
      </c>
      <c r="L1973">
        <v>7.0</v>
      </c>
      <c r="M1973">
        <v>2.0</v>
      </c>
      <c r="N1973" t="s">
        <v>16</v>
      </c>
    </row>
    <row r="1974">
      <c r="A1974" s="29">
        <v>42370.0</v>
      </c>
      <c r="B1974" t="s">
        <v>20</v>
      </c>
      <c r="C1974">
        <v>114244.0</v>
      </c>
      <c r="D1974" t="s">
        <v>61</v>
      </c>
      <c r="E1974" t="s">
        <v>1211</v>
      </c>
      <c r="F1974" t="s">
        <v>1211</v>
      </c>
      <c r="G1974" t="s">
        <v>306</v>
      </c>
      <c r="H1974" t="s">
        <v>306</v>
      </c>
      <c r="I1974">
        <v>2012.0</v>
      </c>
      <c r="J1974">
        <v>310000.0</v>
      </c>
      <c r="K1974">
        <v>30021.0</v>
      </c>
      <c r="L1974">
        <v>4.0</v>
      </c>
      <c r="M1974">
        <v>1.0</v>
      </c>
      <c r="N1974" t="s">
        <v>16</v>
      </c>
    </row>
    <row r="1975">
      <c r="A1975" s="29">
        <v>42370.0</v>
      </c>
      <c r="B1975" t="s">
        <v>261</v>
      </c>
      <c r="C1975" t="s">
        <v>1378</v>
      </c>
      <c r="D1975" t="s">
        <v>61</v>
      </c>
      <c r="E1975" t="s">
        <v>163</v>
      </c>
      <c r="F1975" t="s">
        <v>163</v>
      </c>
      <c r="G1975" t="s">
        <v>147</v>
      </c>
      <c r="H1975" t="s">
        <v>147</v>
      </c>
      <c r="I1975">
        <v>2007.0</v>
      </c>
      <c r="J1975">
        <v>309866.3211</v>
      </c>
      <c r="K1975">
        <v>80000.0</v>
      </c>
      <c r="L1975">
        <v>8.0</v>
      </c>
      <c r="M1975">
        <v>1.0</v>
      </c>
      <c r="N1975" t="s">
        <v>16</v>
      </c>
    </row>
    <row r="1976">
      <c r="A1976" s="29">
        <v>42370.0</v>
      </c>
      <c r="B1976" t="s">
        <v>261</v>
      </c>
      <c r="C1976" t="s">
        <v>1379</v>
      </c>
      <c r="D1976" t="s">
        <v>61</v>
      </c>
      <c r="E1976" t="s">
        <v>163</v>
      </c>
      <c r="F1976" t="s">
        <v>163</v>
      </c>
      <c r="G1976" t="s">
        <v>341</v>
      </c>
      <c r="H1976" t="s">
        <v>341</v>
      </c>
      <c r="I1976">
        <v>2007.0</v>
      </c>
      <c r="J1976">
        <v>309821.1984</v>
      </c>
      <c r="K1976">
        <v>40000.0</v>
      </c>
      <c r="L1976">
        <v>8.0</v>
      </c>
      <c r="M1976">
        <v>1.0</v>
      </c>
      <c r="N1976" t="s">
        <v>16</v>
      </c>
    </row>
    <row r="1977">
      <c r="A1977" s="29">
        <v>42370.0</v>
      </c>
      <c r="B1977" t="s">
        <v>116</v>
      </c>
      <c r="C1977" t="s">
        <v>1343</v>
      </c>
      <c r="D1977" t="s">
        <v>61</v>
      </c>
      <c r="E1977" t="s">
        <v>712</v>
      </c>
      <c r="F1977" t="s">
        <v>712</v>
      </c>
      <c r="G1977" t="s">
        <v>203</v>
      </c>
      <c r="H1977" t="s">
        <v>203</v>
      </c>
      <c r="I1977">
        <v>2013.0</v>
      </c>
      <c r="J1977">
        <v>309690.0</v>
      </c>
      <c r="K1977">
        <v>14810.0</v>
      </c>
      <c r="L1977">
        <v>2.660273973</v>
      </c>
      <c r="M1977">
        <v>2.0</v>
      </c>
      <c r="N1977" t="s">
        <v>16</v>
      </c>
    </row>
    <row r="1978">
      <c r="A1978" s="29">
        <v>42370.0</v>
      </c>
      <c r="B1978" t="s">
        <v>261</v>
      </c>
      <c r="C1978" t="s">
        <v>1380</v>
      </c>
      <c r="D1978" t="s">
        <v>61</v>
      </c>
      <c r="E1978" t="s">
        <v>163</v>
      </c>
      <c r="F1978" t="s">
        <v>163</v>
      </c>
      <c r="G1978" t="s">
        <v>298</v>
      </c>
      <c r="H1978" t="s">
        <v>298</v>
      </c>
      <c r="I1978">
        <v>2009.0</v>
      </c>
      <c r="J1978">
        <v>309382.1214</v>
      </c>
      <c r="K1978">
        <v>110000.0</v>
      </c>
      <c r="L1978">
        <v>6.0</v>
      </c>
      <c r="M1978">
        <v>1.0</v>
      </c>
      <c r="N1978" t="s">
        <v>16</v>
      </c>
    </row>
    <row r="1979">
      <c r="A1979" s="29">
        <v>42370.0</v>
      </c>
      <c r="B1979" t="s">
        <v>261</v>
      </c>
      <c r="C1979" t="s">
        <v>1381</v>
      </c>
      <c r="D1979" t="s">
        <v>61</v>
      </c>
      <c r="E1979" t="s">
        <v>163</v>
      </c>
      <c r="F1979" t="s">
        <v>163</v>
      </c>
      <c r="G1979" t="s">
        <v>536</v>
      </c>
      <c r="H1979" t="s">
        <v>536</v>
      </c>
      <c r="I1979">
        <v>2010.0</v>
      </c>
      <c r="J1979">
        <v>308993.3336</v>
      </c>
      <c r="K1979">
        <v>60000.0</v>
      </c>
      <c r="L1979">
        <v>5.0</v>
      </c>
      <c r="M1979">
        <v>1.0</v>
      </c>
      <c r="N1979" t="s">
        <v>16</v>
      </c>
    </row>
    <row r="1980">
      <c r="A1980" s="29">
        <v>42370.0</v>
      </c>
      <c r="B1980" t="s">
        <v>261</v>
      </c>
      <c r="C1980" t="s">
        <v>1382</v>
      </c>
      <c r="D1980" t="s">
        <v>61</v>
      </c>
      <c r="E1980" t="s">
        <v>163</v>
      </c>
      <c r="F1980" t="s">
        <v>163</v>
      </c>
      <c r="G1980" t="s">
        <v>298</v>
      </c>
      <c r="H1980" t="s">
        <v>298</v>
      </c>
      <c r="I1980">
        <v>2006.0</v>
      </c>
      <c r="J1980">
        <v>308700.0</v>
      </c>
      <c r="K1980">
        <v>30000.0</v>
      </c>
      <c r="L1980">
        <v>9.0</v>
      </c>
      <c r="M1980">
        <v>1.0</v>
      </c>
      <c r="N1980" t="s">
        <v>16</v>
      </c>
    </row>
    <row r="1981">
      <c r="A1981" s="29">
        <v>42370.0</v>
      </c>
      <c r="B1981" t="s">
        <v>261</v>
      </c>
      <c r="C1981" t="s">
        <v>1383</v>
      </c>
      <c r="D1981" t="s">
        <v>61</v>
      </c>
      <c r="E1981" t="s">
        <v>163</v>
      </c>
      <c r="F1981" t="s">
        <v>163</v>
      </c>
      <c r="G1981" t="s">
        <v>536</v>
      </c>
      <c r="H1981" t="s">
        <v>536</v>
      </c>
      <c r="I1981">
        <v>2014.0</v>
      </c>
      <c r="J1981">
        <v>308533.686</v>
      </c>
      <c r="K1981">
        <v>150000.0</v>
      </c>
      <c r="L1981">
        <v>1.0</v>
      </c>
      <c r="M1981">
        <v>1.0</v>
      </c>
      <c r="N1981" t="s">
        <v>16</v>
      </c>
    </row>
    <row r="1982">
      <c r="A1982" s="29">
        <v>42370.0</v>
      </c>
      <c r="B1982" t="s">
        <v>148</v>
      </c>
      <c r="C1982">
        <v>246.0</v>
      </c>
      <c r="D1982" t="s">
        <v>61</v>
      </c>
      <c r="E1982" t="s">
        <v>1151</v>
      </c>
      <c r="F1982" t="s">
        <v>1151</v>
      </c>
      <c r="G1982" t="s">
        <v>203</v>
      </c>
      <c r="H1982" t="s">
        <v>203</v>
      </c>
      <c r="I1982">
        <v>2010.0</v>
      </c>
      <c r="J1982">
        <v>308500.0</v>
      </c>
      <c r="K1982">
        <v>38965.0924</v>
      </c>
      <c r="L1982">
        <v>4.87063655</v>
      </c>
      <c r="M1982">
        <v>1.0</v>
      </c>
      <c r="N1982" t="s">
        <v>16</v>
      </c>
    </row>
    <row r="1983">
      <c r="A1983" s="29">
        <v>42370.0</v>
      </c>
      <c r="B1983" t="s">
        <v>261</v>
      </c>
      <c r="C1983" t="s">
        <v>1384</v>
      </c>
      <c r="D1983" t="s">
        <v>61</v>
      </c>
      <c r="E1983" t="s">
        <v>163</v>
      </c>
      <c r="F1983" t="s">
        <v>163</v>
      </c>
      <c r="G1983" t="s">
        <v>203</v>
      </c>
      <c r="H1983" t="s">
        <v>203</v>
      </c>
      <c r="I1983">
        <v>2010.0</v>
      </c>
      <c r="J1983">
        <v>307797.9836</v>
      </c>
      <c r="K1983">
        <v>110000.0</v>
      </c>
      <c r="L1983">
        <v>5.0</v>
      </c>
      <c r="M1983">
        <v>1.0</v>
      </c>
      <c r="N1983" t="s">
        <v>16</v>
      </c>
    </row>
    <row r="1984">
      <c r="A1984" s="29">
        <v>42370.0</v>
      </c>
      <c r="B1984" t="s">
        <v>261</v>
      </c>
      <c r="C1984" t="s">
        <v>1385</v>
      </c>
      <c r="D1984" t="s">
        <v>61</v>
      </c>
      <c r="E1984" t="s">
        <v>163</v>
      </c>
      <c r="F1984" t="s">
        <v>163</v>
      </c>
      <c r="G1984" t="s">
        <v>298</v>
      </c>
      <c r="H1984" t="s">
        <v>298</v>
      </c>
      <c r="I1984">
        <v>2008.0</v>
      </c>
      <c r="J1984">
        <v>307601.2164</v>
      </c>
      <c r="K1984">
        <v>90000.0</v>
      </c>
      <c r="L1984">
        <v>7.0</v>
      </c>
      <c r="M1984">
        <v>1.0</v>
      </c>
      <c r="N1984" t="s">
        <v>16</v>
      </c>
    </row>
    <row r="1985">
      <c r="A1985" s="29">
        <v>42370.0</v>
      </c>
      <c r="B1985" t="s">
        <v>261</v>
      </c>
      <c r="C1985" t="s">
        <v>1386</v>
      </c>
      <c r="D1985" t="s">
        <v>61</v>
      </c>
      <c r="E1985" t="s">
        <v>163</v>
      </c>
      <c r="F1985" t="s">
        <v>163</v>
      </c>
      <c r="G1985" t="s">
        <v>341</v>
      </c>
      <c r="H1985" t="s">
        <v>341</v>
      </c>
      <c r="I1985">
        <v>2010.0</v>
      </c>
      <c r="J1985">
        <v>307520.9654</v>
      </c>
      <c r="K1985">
        <v>120000.0</v>
      </c>
      <c r="L1985">
        <v>5.0</v>
      </c>
      <c r="M1985">
        <v>1.0</v>
      </c>
      <c r="N1985" t="s">
        <v>16</v>
      </c>
    </row>
    <row r="1986">
      <c r="A1986" s="29">
        <v>42370.0</v>
      </c>
      <c r="B1986" t="s">
        <v>116</v>
      </c>
      <c r="C1986" t="s">
        <v>1272</v>
      </c>
      <c r="D1986" t="s">
        <v>61</v>
      </c>
      <c r="E1986" t="s">
        <v>245</v>
      </c>
      <c r="F1986" t="s">
        <v>245</v>
      </c>
      <c r="G1986" t="s">
        <v>143</v>
      </c>
      <c r="H1986" t="s">
        <v>143</v>
      </c>
      <c r="I1986">
        <v>2009.0</v>
      </c>
      <c r="J1986">
        <v>307470.0</v>
      </c>
      <c r="K1986">
        <v>72548.0</v>
      </c>
      <c r="L1986">
        <v>6.345205479</v>
      </c>
      <c r="M1986">
        <v>2.0</v>
      </c>
      <c r="N1986" t="s">
        <v>16</v>
      </c>
    </row>
    <row r="1987">
      <c r="A1987" s="29">
        <v>42370.0</v>
      </c>
      <c r="B1987" t="s">
        <v>261</v>
      </c>
      <c r="C1987" t="s">
        <v>1387</v>
      </c>
      <c r="D1987" t="s">
        <v>61</v>
      </c>
      <c r="E1987" t="s">
        <v>163</v>
      </c>
      <c r="F1987" t="s">
        <v>163</v>
      </c>
      <c r="G1987" t="s">
        <v>203</v>
      </c>
      <c r="H1987" t="s">
        <v>203</v>
      </c>
      <c r="I1987">
        <v>2007.0</v>
      </c>
      <c r="J1987">
        <v>306936.0</v>
      </c>
      <c r="K1987">
        <v>30000.0</v>
      </c>
      <c r="L1987">
        <v>8.0</v>
      </c>
      <c r="M1987">
        <v>1.0</v>
      </c>
      <c r="N1987" t="s">
        <v>16</v>
      </c>
    </row>
    <row r="1988">
      <c r="A1988" s="29">
        <v>42370.0</v>
      </c>
      <c r="B1988" t="s">
        <v>148</v>
      </c>
      <c r="C1988">
        <v>466.0</v>
      </c>
      <c r="D1988" t="s">
        <v>61</v>
      </c>
      <c r="E1988" t="s">
        <v>163</v>
      </c>
      <c r="F1988" t="s">
        <v>163</v>
      </c>
      <c r="G1988" t="s">
        <v>203</v>
      </c>
      <c r="H1988" t="s">
        <v>203</v>
      </c>
      <c r="I1988">
        <v>2008.0</v>
      </c>
      <c r="J1988">
        <v>306360.0</v>
      </c>
      <c r="K1988">
        <v>55589.32238</v>
      </c>
      <c r="L1988">
        <v>6.948665298</v>
      </c>
      <c r="M1988">
        <v>2.0</v>
      </c>
      <c r="N1988" t="s">
        <v>16</v>
      </c>
    </row>
    <row r="1989">
      <c r="A1989" s="29">
        <v>42370.0</v>
      </c>
      <c r="B1989" t="s">
        <v>116</v>
      </c>
      <c r="C1989" t="s">
        <v>1276</v>
      </c>
      <c r="D1989" t="s">
        <v>61</v>
      </c>
      <c r="E1989" t="s">
        <v>163</v>
      </c>
      <c r="F1989" t="s">
        <v>163</v>
      </c>
      <c r="G1989" t="s">
        <v>289</v>
      </c>
      <c r="H1989" t="s">
        <v>289</v>
      </c>
      <c r="I1989">
        <v>2008.0</v>
      </c>
      <c r="J1989">
        <v>306000.0</v>
      </c>
      <c r="K1989">
        <v>83962.0</v>
      </c>
      <c r="L1989">
        <v>7.835616438</v>
      </c>
      <c r="M1989">
        <v>2.0</v>
      </c>
      <c r="N1989" t="s">
        <v>16</v>
      </c>
    </row>
    <row r="1990">
      <c r="A1990" s="29">
        <v>42370.0</v>
      </c>
      <c r="B1990" t="s">
        <v>261</v>
      </c>
      <c r="C1990" t="s">
        <v>1388</v>
      </c>
      <c r="D1990" t="s">
        <v>61</v>
      </c>
      <c r="E1990" t="s">
        <v>163</v>
      </c>
      <c r="F1990" t="s">
        <v>163</v>
      </c>
      <c r="G1990" t="s">
        <v>536</v>
      </c>
      <c r="H1990" t="s">
        <v>536</v>
      </c>
      <c r="I1990">
        <v>2013.0</v>
      </c>
      <c r="J1990">
        <v>305555.6364</v>
      </c>
      <c r="K1990">
        <v>130000.0</v>
      </c>
      <c r="L1990">
        <v>2.0</v>
      </c>
      <c r="M1990">
        <v>1.0</v>
      </c>
      <c r="N1990" t="s">
        <v>16</v>
      </c>
    </row>
    <row r="1991">
      <c r="A1991" s="29">
        <v>42370.0</v>
      </c>
      <c r="B1991" t="s">
        <v>261</v>
      </c>
      <c r="C1991" t="s">
        <v>1389</v>
      </c>
      <c r="D1991" t="s">
        <v>61</v>
      </c>
      <c r="E1991" t="s">
        <v>163</v>
      </c>
      <c r="F1991" t="s">
        <v>163</v>
      </c>
      <c r="G1991" t="s">
        <v>147</v>
      </c>
      <c r="H1991" t="s">
        <v>147</v>
      </c>
      <c r="I1991">
        <v>2009.0</v>
      </c>
      <c r="J1991">
        <v>305513.902</v>
      </c>
      <c r="K1991">
        <v>130000.0</v>
      </c>
      <c r="L1991">
        <v>6.0</v>
      </c>
      <c r="M1991">
        <v>1.0</v>
      </c>
      <c r="N1991" t="s">
        <v>16</v>
      </c>
    </row>
    <row r="1992">
      <c r="A1992" s="29">
        <v>42370.0</v>
      </c>
      <c r="B1992" t="s">
        <v>186</v>
      </c>
      <c r="C1992" t="s">
        <v>1122</v>
      </c>
      <c r="D1992" t="s">
        <v>61</v>
      </c>
      <c r="E1992" t="s">
        <v>960</v>
      </c>
      <c r="F1992" t="s">
        <v>960</v>
      </c>
      <c r="G1992" t="s">
        <v>203</v>
      </c>
      <c r="H1992" t="s">
        <v>203</v>
      </c>
      <c r="I1992">
        <v>2013.0</v>
      </c>
      <c r="J1992">
        <v>305250.0</v>
      </c>
      <c r="K1992">
        <v>48904.0</v>
      </c>
      <c r="L1992">
        <v>2.0</v>
      </c>
      <c r="M1992">
        <v>1.0</v>
      </c>
      <c r="N1992" t="s">
        <v>16</v>
      </c>
    </row>
    <row r="1993">
      <c r="A1993" s="29">
        <v>42370.0</v>
      </c>
      <c r="B1993" t="s">
        <v>148</v>
      </c>
      <c r="C1993">
        <v>195.0</v>
      </c>
      <c r="D1993" t="s">
        <v>61</v>
      </c>
      <c r="E1993" t="s">
        <v>1151</v>
      </c>
      <c r="F1993" t="s">
        <v>1151</v>
      </c>
      <c r="G1993" t="s">
        <v>203</v>
      </c>
      <c r="H1993" t="s">
        <v>203</v>
      </c>
      <c r="I1993">
        <v>2010.0</v>
      </c>
      <c r="J1993">
        <v>305250.0</v>
      </c>
      <c r="K1993">
        <v>35723.47707</v>
      </c>
      <c r="L1993">
        <v>4.465434634</v>
      </c>
      <c r="M1993">
        <v>1.0</v>
      </c>
      <c r="N1993" t="s">
        <v>16</v>
      </c>
    </row>
    <row r="1994">
      <c r="A1994" s="29">
        <v>42370.0</v>
      </c>
      <c r="B1994" t="s">
        <v>12</v>
      </c>
      <c r="C1994">
        <v>112677.0</v>
      </c>
      <c r="D1994" t="s">
        <v>91</v>
      </c>
      <c r="E1994" t="s">
        <v>813</v>
      </c>
      <c r="F1994" t="s">
        <v>813</v>
      </c>
      <c r="G1994" t="s">
        <v>1390</v>
      </c>
      <c r="H1994" t="s">
        <v>1390</v>
      </c>
      <c r="I1994">
        <v>2012.0</v>
      </c>
      <c r="J1994">
        <v>305250.0</v>
      </c>
      <c r="K1994">
        <v>18680.0</v>
      </c>
      <c r="L1994">
        <v>4.0</v>
      </c>
      <c r="M1994">
        <v>1.0</v>
      </c>
      <c r="N1994" t="s">
        <v>16</v>
      </c>
    </row>
    <row r="1995">
      <c r="A1995" s="29">
        <v>42370.0</v>
      </c>
      <c r="B1995" t="s">
        <v>148</v>
      </c>
      <c r="C1995">
        <v>100.0</v>
      </c>
      <c r="D1995" t="s">
        <v>91</v>
      </c>
      <c r="E1995" t="s">
        <v>813</v>
      </c>
      <c r="F1995" t="s">
        <v>813</v>
      </c>
      <c r="G1995" t="s">
        <v>235</v>
      </c>
      <c r="H1995" t="s">
        <v>235</v>
      </c>
      <c r="I1995">
        <v>2011.0</v>
      </c>
      <c r="J1995">
        <v>305250.0</v>
      </c>
      <c r="K1995">
        <v>29393.56605</v>
      </c>
      <c r="L1995">
        <v>3.674195756</v>
      </c>
      <c r="M1995">
        <v>1.0</v>
      </c>
      <c r="N1995" t="s">
        <v>16</v>
      </c>
    </row>
    <row r="1996">
      <c r="A1996" s="29">
        <v>42370.0</v>
      </c>
      <c r="B1996" t="s">
        <v>116</v>
      </c>
      <c r="C1996" t="s">
        <v>1391</v>
      </c>
      <c r="D1996" t="s">
        <v>61</v>
      </c>
      <c r="E1996" t="s">
        <v>245</v>
      </c>
      <c r="F1996" t="s">
        <v>245</v>
      </c>
      <c r="G1996" t="s">
        <v>143</v>
      </c>
      <c r="H1996" t="s">
        <v>143</v>
      </c>
      <c r="I1996">
        <v>2009.0</v>
      </c>
      <c r="J1996">
        <v>305250.0</v>
      </c>
      <c r="K1996">
        <v>127489.0</v>
      </c>
      <c r="L1996">
        <v>6.44109589</v>
      </c>
      <c r="M1996">
        <v>3.0</v>
      </c>
      <c r="N1996" t="s">
        <v>16</v>
      </c>
    </row>
    <row r="1997">
      <c r="A1997" s="29">
        <v>42370.0</v>
      </c>
      <c r="B1997" t="s">
        <v>186</v>
      </c>
      <c r="C1997" t="s">
        <v>1392</v>
      </c>
      <c r="D1997" t="s">
        <v>61</v>
      </c>
      <c r="E1997" t="s">
        <v>245</v>
      </c>
      <c r="F1997" t="s">
        <v>245</v>
      </c>
      <c r="G1997" t="s">
        <v>203</v>
      </c>
      <c r="H1997" t="s">
        <v>203</v>
      </c>
      <c r="I1997">
        <v>2009.0</v>
      </c>
      <c r="J1997">
        <v>305250.0</v>
      </c>
      <c r="K1997">
        <v>74705.0</v>
      </c>
      <c r="L1997">
        <v>6.0</v>
      </c>
      <c r="M1997">
        <v>2.0</v>
      </c>
      <c r="N1997" t="s">
        <v>16</v>
      </c>
    </row>
    <row r="1998">
      <c r="A1998" s="29">
        <v>42370.0</v>
      </c>
      <c r="B1998" t="s">
        <v>12</v>
      </c>
      <c r="C1998">
        <v>122563.0</v>
      </c>
      <c r="D1998" t="s">
        <v>61</v>
      </c>
      <c r="E1998" t="s">
        <v>163</v>
      </c>
      <c r="F1998" t="s">
        <v>163</v>
      </c>
      <c r="G1998" t="s">
        <v>289</v>
      </c>
      <c r="H1998" t="s">
        <v>289</v>
      </c>
      <c r="I1998">
        <v>2008.0</v>
      </c>
      <c r="J1998">
        <v>305250.0</v>
      </c>
      <c r="K1998">
        <v>65203.0</v>
      </c>
      <c r="L1998">
        <v>8.0</v>
      </c>
      <c r="M1998">
        <v>1.0</v>
      </c>
      <c r="N1998" t="s">
        <v>16</v>
      </c>
    </row>
    <row r="1999">
      <c r="A1999" s="29">
        <v>42370.0</v>
      </c>
      <c r="B1999" t="s">
        <v>116</v>
      </c>
      <c r="C1999" t="s">
        <v>1393</v>
      </c>
      <c r="D1999" t="s">
        <v>61</v>
      </c>
      <c r="E1999" t="s">
        <v>163</v>
      </c>
      <c r="F1999" t="s">
        <v>163</v>
      </c>
      <c r="G1999" t="s">
        <v>289</v>
      </c>
      <c r="H1999" t="s">
        <v>289</v>
      </c>
      <c r="I1999">
        <v>2009.0</v>
      </c>
      <c r="J1999">
        <v>305250.0</v>
      </c>
      <c r="K1999">
        <v>74087.0</v>
      </c>
      <c r="L1999">
        <v>6.564383562</v>
      </c>
      <c r="M1999">
        <v>2.0</v>
      </c>
      <c r="N1999" t="s">
        <v>16</v>
      </c>
    </row>
    <row r="2000">
      <c r="A2000" s="29">
        <v>42370.0</v>
      </c>
      <c r="B2000" t="s">
        <v>148</v>
      </c>
      <c r="C2000">
        <v>330.0</v>
      </c>
      <c r="D2000" t="s">
        <v>61</v>
      </c>
      <c r="E2000" t="s">
        <v>163</v>
      </c>
      <c r="F2000" t="s">
        <v>163</v>
      </c>
      <c r="G2000" t="s">
        <v>536</v>
      </c>
      <c r="H2000" t="s">
        <v>536</v>
      </c>
      <c r="I2000">
        <v>2009.0</v>
      </c>
      <c r="J2000">
        <v>305250.0</v>
      </c>
      <c r="K2000">
        <v>45579.7399</v>
      </c>
      <c r="L2000">
        <v>5.697467488</v>
      </c>
      <c r="M2000">
        <v>2.0</v>
      </c>
      <c r="N2000" t="s">
        <v>16</v>
      </c>
    </row>
    <row r="2001">
      <c r="A2001" s="29">
        <v>42370.0</v>
      </c>
      <c r="B2001" t="s">
        <v>116</v>
      </c>
      <c r="C2001" t="s">
        <v>1394</v>
      </c>
      <c r="D2001" t="s">
        <v>61</v>
      </c>
      <c r="E2001" t="s">
        <v>163</v>
      </c>
      <c r="F2001" t="s">
        <v>163</v>
      </c>
      <c r="G2001" t="s">
        <v>143</v>
      </c>
      <c r="H2001" t="s">
        <v>143</v>
      </c>
      <c r="I2001">
        <v>2008.0</v>
      </c>
      <c r="J2001">
        <v>305250.0</v>
      </c>
      <c r="K2001">
        <v>98115.0</v>
      </c>
      <c r="L2001">
        <v>7.657534247</v>
      </c>
      <c r="M2001">
        <v>1.0</v>
      </c>
      <c r="N2001" t="s">
        <v>16</v>
      </c>
    </row>
    <row r="2002">
      <c r="A2002" s="29">
        <v>42370.0</v>
      </c>
      <c r="B2002" t="s">
        <v>116</v>
      </c>
      <c r="C2002" t="s">
        <v>1395</v>
      </c>
      <c r="D2002" t="s">
        <v>61</v>
      </c>
      <c r="E2002" t="s">
        <v>163</v>
      </c>
      <c r="F2002" t="s">
        <v>163</v>
      </c>
      <c r="G2002" t="s">
        <v>143</v>
      </c>
      <c r="H2002" t="s">
        <v>143</v>
      </c>
      <c r="I2002">
        <v>2007.0</v>
      </c>
      <c r="J2002">
        <v>305250.0</v>
      </c>
      <c r="K2002">
        <v>89155.0</v>
      </c>
      <c r="L2002">
        <v>8.534246575</v>
      </c>
      <c r="M2002">
        <v>2.0</v>
      </c>
      <c r="N2002" t="s">
        <v>16</v>
      </c>
    </row>
    <row r="2003">
      <c r="A2003" s="29">
        <v>42370.0</v>
      </c>
      <c r="B2003" t="s">
        <v>12</v>
      </c>
      <c r="C2003">
        <v>133046.0</v>
      </c>
      <c r="D2003" t="s">
        <v>61</v>
      </c>
      <c r="E2003" t="s">
        <v>202</v>
      </c>
      <c r="F2003" t="s">
        <v>202</v>
      </c>
      <c r="G2003" t="s">
        <v>143</v>
      </c>
      <c r="H2003" t="s">
        <v>143</v>
      </c>
      <c r="I2003">
        <v>2009.0</v>
      </c>
      <c r="J2003">
        <v>305250.0</v>
      </c>
      <c r="K2003">
        <v>90045.0</v>
      </c>
      <c r="L2003">
        <v>7.0</v>
      </c>
      <c r="M2003">
        <v>1.0</v>
      </c>
      <c r="N2003" t="s">
        <v>16</v>
      </c>
    </row>
    <row r="2004">
      <c r="A2004" s="29">
        <v>42370.0</v>
      </c>
      <c r="B2004" t="s">
        <v>148</v>
      </c>
      <c r="C2004">
        <v>554.0</v>
      </c>
      <c r="D2004" t="s">
        <v>61</v>
      </c>
      <c r="E2004" t="s">
        <v>163</v>
      </c>
      <c r="F2004" t="s">
        <v>163</v>
      </c>
      <c r="G2004" t="s">
        <v>203</v>
      </c>
      <c r="H2004" t="s">
        <v>203</v>
      </c>
      <c r="I2004">
        <v>2007.0</v>
      </c>
      <c r="J2004">
        <v>305250.0</v>
      </c>
      <c r="K2004">
        <v>63123.88775</v>
      </c>
      <c r="L2004">
        <v>7.890485969</v>
      </c>
      <c r="M2004">
        <v>2.0</v>
      </c>
      <c r="N2004" t="s">
        <v>16</v>
      </c>
    </row>
    <row r="2005">
      <c r="A2005" s="29">
        <v>42370.0</v>
      </c>
      <c r="B2005" t="s">
        <v>186</v>
      </c>
      <c r="C2005" t="s">
        <v>1396</v>
      </c>
      <c r="D2005" t="s">
        <v>61</v>
      </c>
      <c r="E2005" t="s">
        <v>652</v>
      </c>
      <c r="F2005" t="s">
        <v>652</v>
      </c>
      <c r="G2005" t="s">
        <v>1033</v>
      </c>
      <c r="H2005" t="s">
        <v>1033</v>
      </c>
      <c r="I2005">
        <v>2012.0</v>
      </c>
      <c r="J2005">
        <v>305250.0</v>
      </c>
      <c r="K2005">
        <v>73560.0</v>
      </c>
      <c r="L2005">
        <v>3.0</v>
      </c>
      <c r="M2005">
        <v>2.0</v>
      </c>
      <c r="N2005" t="s">
        <v>16</v>
      </c>
    </row>
    <row r="2006">
      <c r="A2006" s="29">
        <v>42370.0</v>
      </c>
      <c r="B2006" t="s">
        <v>12</v>
      </c>
      <c r="C2006" s="32" t="s">
        <v>1397</v>
      </c>
      <c r="D2006" t="s">
        <v>61</v>
      </c>
      <c r="E2006" t="s">
        <v>202</v>
      </c>
      <c r="F2006" t="s">
        <v>202</v>
      </c>
      <c r="G2006" t="s">
        <v>172</v>
      </c>
      <c r="H2006" t="s">
        <v>172</v>
      </c>
      <c r="I2006">
        <v>2009.0</v>
      </c>
      <c r="J2006">
        <v>305250.0</v>
      </c>
      <c r="K2006">
        <v>90045.0</v>
      </c>
      <c r="L2006">
        <v>7.0</v>
      </c>
      <c r="M2006">
        <v>1.0</v>
      </c>
      <c r="N2006" t="s">
        <v>16</v>
      </c>
    </row>
    <row r="2007">
      <c r="A2007" s="29">
        <v>42370.0</v>
      </c>
      <c r="B2007" t="s">
        <v>261</v>
      </c>
      <c r="C2007" t="s">
        <v>1398</v>
      </c>
      <c r="D2007" t="s">
        <v>61</v>
      </c>
      <c r="E2007" t="s">
        <v>163</v>
      </c>
      <c r="F2007" t="s">
        <v>163</v>
      </c>
      <c r="G2007" t="s">
        <v>298</v>
      </c>
      <c r="H2007" t="s">
        <v>298</v>
      </c>
      <c r="I2007">
        <v>2010.0</v>
      </c>
      <c r="J2007">
        <v>305136.0564</v>
      </c>
      <c r="K2007">
        <v>140000.0</v>
      </c>
      <c r="L2007">
        <v>5.0</v>
      </c>
      <c r="M2007">
        <v>1.0</v>
      </c>
      <c r="N2007" t="s">
        <v>16</v>
      </c>
    </row>
    <row r="2008">
      <c r="A2008" s="29">
        <v>42370.0</v>
      </c>
      <c r="B2008" t="s">
        <v>116</v>
      </c>
      <c r="C2008" t="s">
        <v>1336</v>
      </c>
      <c r="D2008" t="s">
        <v>61</v>
      </c>
      <c r="E2008" t="s">
        <v>712</v>
      </c>
      <c r="F2008" t="s">
        <v>712</v>
      </c>
      <c r="G2008" t="s">
        <v>203</v>
      </c>
      <c r="H2008" t="s">
        <v>203</v>
      </c>
      <c r="I2008">
        <v>2015.0</v>
      </c>
      <c r="J2008">
        <v>305000.0</v>
      </c>
      <c r="K2008">
        <v>8494.0</v>
      </c>
      <c r="L2008">
        <v>0.969863014</v>
      </c>
      <c r="M2008">
        <v>1.0</v>
      </c>
      <c r="N2008" t="s">
        <v>16</v>
      </c>
    </row>
    <row r="2009">
      <c r="A2009" s="29">
        <v>42370.0</v>
      </c>
      <c r="B2009" t="s">
        <v>116</v>
      </c>
      <c r="C2009" t="s">
        <v>1337</v>
      </c>
      <c r="D2009" t="s">
        <v>61</v>
      </c>
      <c r="E2009" t="s">
        <v>712</v>
      </c>
      <c r="F2009" t="s">
        <v>712</v>
      </c>
      <c r="G2009" t="s">
        <v>203</v>
      </c>
      <c r="H2009" t="s">
        <v>203</v>
      </c>
      <c r="I2009">
        <v>2012.0</v>
      </c>
      <c r="J2009">
        <v>305000.0</v>
      </c>
      <c r="K2009">
        <v>32130.0</v>
      </c>
      <c r="L2009">
        <v>3.619178082</v>
      </c>
      <c r="M2009">
        <v>2.0</v>
      </c>
      <c r="N2009" t="s">
        <v>16</v>
      </c>
    </row>
    <row r="2010">
      <c r="A2010" s="29">
        <v>42370.0</v>
      </c>
      <c r="B2010" t="s">
        <v>116</v>
      </c>
      <c r="C2010" t="s">
        <v>1361</v>
      </c>
      <c r="D2010" t="s">
        <v>61</v>
      </c>
      <c r="E2010" t="s">
        <v>1362</v>
      </c>
      <c r="F2010" t="s">
        <v>712</v>
      </c>
      <c r="G2010" t="s">
        <v>536</v>
      </c>
      <c r="H2010" t="s">
        <v>536</v>
      </c>
      <c r="I2010">
        <v>2015.0</v>
      </c>
      <c r="J2010">
        <v>305000.0</v>
      </c>
      <c r="K2010">
        <v>721.0</v>
      </c>
      <c r="L2010">
        <v>0.745205479</v>
      </c>
      <c r="M2010">
        <v>1.0</v>
      </c>
      <c r="N2010" t="s">
        <v>16</v>
      </c>
    </row>
    <row r="2011">
      <c r="A2011" s="29">
        <v>42370.0</v>
      </c>
      <c r="B2011" t="s">
        <v>148</v>
      </c>
      <c r="C2011">
        <v>102.0</v>
      </c>
      <c r="D2011" t="s">
        <v>61</v>
      </c>
      <c r="E2011" t="s">
        <v>960</v>
      </c>
      <c r="F2011" t="s">
        <v>960</v>
      </c>
      <c r="G2011" t="s">
        <v>203</v>
      </c>
      <c r="H2011" t="s">
        <v>203</v>
      </c>
      <c r="I2011">
        <v>2011.0</v>
      </c>
      <c r="J2011">
        <v>305000.0</v>
      </c>
      <c r="K2011">
        <v>29503.08008</v>
      </c>
      <c r="L2011">
        <v>3.68788501</v>
      </c>
      <c r="M2011">
        <v>1.0</v>
      </c>
      <c r="N2011" t="s">
        <v>16</v>
      </c>
    </row>
    <row r="2012">
      <c r="A2012" s="29">
        <v>42370.0</v>
      </c>
      <c r="B2012" t="s">
        <v>148</v>
      </c>
      <c r="C2012">
        <v>401.0</v>
      </c>
      <c r="D2012" t="s">
        <v>81</v>
      </c>
      <c r="E2012" t="s">
        <v>11</v>
      </c>
      <c r="F2012" t="s">
        <v>11</v>
      </c>
      <c r="G2012" t="s">
        <v>354</v>
      </c>
      <c r="H2012" t="s">
        <v>354</v>
      </c>
      <c r="I2012">
        <v>2008.0</v>
      </c>
      <c r="J2012">
        <v>305000.0</v>
      </c>
      <c r="K2012">
        <v>50770.705</v>
      </c>
      <c r="L2012">
        <v>6.346338125</v>
      </c>
      <c r="M2012">
        <v>2.0</v>
      </c>
      <c r="N2012" t="s">
        <v>16</v>
      </c>
    </row>
    <row r="2013">
      <c r="A2013" s="29">
        <v>42370.0</v>
      </c>
      <c r="B2013" t="s">
        <v>20</v>
      </c>
      <c r="C2013">
        <v>21895.0</v>
      </c>
      <c r="D2013" t="s">
        <v>61</v>
      </c>
      <c r="E2013" t="s">
        <v>245</v>
      </c>
      <c r="F2013" t="s">
        <v>245</v>
      </c>
      <c r="G2013" t="s">
        <v>203</v>
      </c>
      <c r="H2013" t="s">
        <v>203</v>
      </c>
      <c r="I2013">
        <v>2012.0</v>
      </c>
      <c r="J2013">
        <v>305000.0</v>
      </c>
      <c r="K2013">
        <v>34284.0</v>
      </c>
      <c r="L2013">
        <v>3.0</v>
      </c>
      <c r="M2013">
        <v>1.0</v>
      </c>
      <c r="N2013" t="s">
        <v>80</v>
      </c>
    </row>
    <row r="2014">
      <c r="A2014" s="29">
        <v>42370.0</v>
      </c>
      <c r="B2014" t="s">
        <v>186</v>
      </c>
      <c r="C2014" t="s">
        <v>1392</v>
      </c>
      <c r="D2014" t="s">
        <v>61</v>
      </c>
      <c r="E2014" t="s">
        <v>245</v>
      </c>
      <c r="F2014" t="s">
        <v>245</v>
      </c>
      <c r="G2014" t="s">
        <v>203</v>
      </c>
      <c r="H2014" t="s">
        <v>203</v>
      </c>
      <c r="I2014">
        <v>2009.0</v>
      </c>
      <c r="J2014">
        <v>305000.0</v>
      </c>
      <c r="K2014">
        <v>74705.0</v>
      </c>
      <c r="L2014">
        <v>6.0</v>
      </c>
      <c r="M2014">
        <v>2.0</v>
      </c>
      <c r="N2014" t="s">
        <v>16</v>
      </c>
    </row>
    <row r="2015">
      <c r="A2015" s="29">
        <v>42370.0</v>
      </c>
      <c r="B2015" t="s">
        <v>148</v>
      </c>
      <c r="C2015">
        <v>295.0</v>
      </c>
      <c r="D2015" t="s">
        <v>61</v>
      </c>
      <c r="E2015" t="s">
        <v>245</v>
      </c>
      <c r="F2015" t="s">
        <v>245</v>
      </c>
      <c r="G2015" t="s">
        <v>341</v>
      </c>
      <c r="H2015" t="s">
        <v>341</v>
      </c>
      <c r="I2015">
        <v>2009.0</v>
      </c>
      <c r="J2015">
        <v>305000.0</v>
      </c>
      <c r="K2015">
        <v>42907.59754</v>
      </c>
      <c r="L2015">
        <v>5.363449692</v>
      </c>
      <c r="M2015">
        <v>2.0</v>
      </c>
      <c r="N2015" t="s">
        <v>16</v>
      </c>
    </row>
    <row r="2016">
      <c r="A2016" s="29">
        <v>42370.0</v>
      </c>
      <c r="B2016" t="s">
        <v>148</v>
      </c>
      <c r="C2016">
        <v>159.0</v>
      </c>
      <c r="D2016" t="s">
        <v>61</v>
      </c>
      <c r="E2016" t="s">
        <v>163</v>
      </c>
      <c r="F2016" t="s">
        <v>163</v>
      </c>
      <c r="G2016" t="s">
        <v>203</v>
      </c>
      <c r="H2016" t="s">
        <v>203</v>
      </c>
      <c r="I2016">
        <v>2010.0</v>
      </c>
      <c r="J2016">
        <v>305000.0</v>
      </c>
      <c r="K2016">
        <v>34518.82273</v>
      </c>
      <c r="L2016">
        <v>4.314852841</v>
      </c>
      <c r="M2016">
        <v>1.0</v>
      </c>
      <c r="N2016" t="s">
        <v>16</v>
      </c>
    </row>
    <row r="2017">
      <c r="A2017" s="29">
        <v>42370.0</v>
      </c>
      <c r="B2017" t="s">
        <v>116</v>
      </c>
      <c r="C2017" t="s">
        <v>1399</v>
      </c>
      <c r="D2017" t="s">
        <v>61</v>
      </c>
      <c r="E2017" t="s">
        <v>881</v>
      </c>
      <c r="F2017" t="s">
        <v>881</v>
      </c>
      <c r="G2017" t="s">
        <v>536</v>
      </c>
      <c r="H2017" t="s">
        <v>536</v>
      </c>
      <c r="I2017">
        <v>2010.0</v>
      </c>
      <c r="J2017">
        <v>305000.0</v>
      </c>
      <c r="K2017">
        <v>30694.0</v>
      </c>
      <c r="L2017">
        <v>5.819178082</v>
      </c>
      <c r="M2017">
        <v>2.0</v>
      </c>
      <c r="N2017" t="s">
        <v>16</v>
      </c>
    </row>
    <row r="2018">
      <c r="A2018" s="29">
        <v>42370.0</v>
      </c>
      <c r="B2018" t="s">
        <v>20</v>
      </c>
      <c r="C2018">
        <v>90688.0</v>
      </c>
      <c r="D2018" t="s">
        <v>61</v>
      </c>
      <c r="E2018" t="s">
        <v>1211</v>
      </c>
      <c r="F2018" t="s">
        <v>1211</v>
      </c>
      <c r="G2018" t="s">
        <v>306</v>
      </c>
      <c r="H2018" t="s">
        <v>306</v>
      </c>
      <c r="I2018">
        <v>2014.0</v>
      </c>
      <c r="J2018">
        <v>305000.0</v>
      </c>
      <c r="K2018">
        <v>7953.0</v>
      </c>
      <c r="L2018">
        <v>2.0</v>
      </c>
      <c r="M2018">
        <v>2.0</v>
      </c>
      <c r="N2018" t="s">
        <v>16</v>
      </c>
    </row>
    <row r="2019">
      <c r="A2019" s="29">
        <v>42370.0</v>
      </c>
      <c r="B2019" t="s">
        <v>261</v>
      </c>
      <c r="C2019" t="s">
        <v>1400</v>
      </c>
      <c r="D2019" t="s">
        <v>61</v>
      </c>
      <c r="E2019" t="s">
        <v>163</v>
      </c>
      <c r="F2019" t="s">
        <v>163</v>
      </c>
      <c r="G2019" t="s">
        <v>536</v>
      </c>
      <c r="H2019" t="s">
        <v>536</v>
      </c>
      <c r="I2019">
        <v>2012.0</v>
      </c>
      <c r="J2019">
        <v>304946.5354</v>
      </c>
      <c r="K2019">
        <v>110000.0</v>
      </c>
      <c r="L2019">
        <v>3.0</v>
      </c>
      <c r="M2019">
        <v>1.0</v>
      </c>
      <c r="N2019" t="s">
        <v>16</v>
      </c>
    </row>
    <row r="2020">
      <c r="A2020" s="29">
        <v>42370.0</v>
      </c>
      <c r="B2020" t="s">
        <v>261</v>
      </c>
      <c r="C2020" t="s">
        <v>1401</v>
      </c>
      <c r="D2020" t="s">
        <v>61</v>
      </c>
      <c r="E2020" t="s">
        <v>163</v>
      </c>
      <c r="F2020" t="s">
        <v>163</v>
      </c>
      <c r="G2020" t="s">
        <v>147</v>
      </c>
      <c r="H2020" t="s">
        <v>147</v>
      </c>
      <c r="I2020">
        <v>2006.0</v>
      </c>
      <c r="J2020">
        <v>304934.9137</v>
      </c>
      <c r="K2020">
        <v>60000.0</v>
      </c>
      <c r="L2020">
        <v>9.0</v>
      </c>
      <c r="M2020">
        <v>1.0</v>
      </c>
      <c r="N2020" t="s">
        <v>16</v>
      </c>
    </row>
    <row r="2021">
      <c r="A2021" s="29">
        <v>42370.0</v>
      </c>
      <c r="B2021" t="s">
        <v>261</v>
      </c>
      <c r="C2021" t="s">
        <v>1402</v>
      </c>
      <c r="D2021" t="s">
        <v>61</v>
      </c>
      <c r="E2021" t="s">
        <v>163</v>
      </c>
      <c r="F2021" t="s">
        <v>163</v>
      </c>
      <c r="G2021" t="s">
        <v>341</v>
      </c>
      <c r="H2021" t="s">
        <v>341</v>
      </c>
      <c r="I2021">
        <v>2006.0</v>
      </c>
      <c r="J2021">
        <v>304674.0</v>
      </c>
      <c r="K2021">
        <v>10000.0</v>
      </c>
      <c r="L2021">
        <v>9.0</v>
      </c>
      <c r="M2021">
        <v>1.0</v>
      </c>
      <c r="N2021" t="s">
        <v>16</v>
      </c>
    </row>
    <row r="2022">
      <c r="A2022" s="29">
        <v>42370.0</v>
      </c>
      <c r="B2022" t="s">
        <v>186</v>
      </c>
      <c r="C2022" t="s">
        <v>1306</v>
      </c>
      <c r="D2022" t="s">
        <v>61</v>
      </c>
      <c r="E2022" t="s">
        <v>652</v>
      </c>
      <c r="F2022" t="s">
        <v>652</v>
      </c>
      <c r="G2022" t="s">
        <v>203</v>
      </c>
      <c r="H2022" t="s">
        <v>203</v>
      </c>
      <c r="I2022">
        <v>2011.0</v>
      </c>
      <c r="J2022">
        <v>304500.0</v>
      </c>
      <c r="K2022">
        <v>44828.0</v>
      </c>
      <c r="L2022">
        <v>4.0</v>
      </c>
      <c r="M2022">
        <v>1.0</v>
      </c>
      <c r="N2022" t="s">
        <v>16</v>
      </c>
    </row>
    <row r="2023">
      <c r="A2023" s="29">
        <v>42370.0</v>
      </c>
      <c r="B2023" t="s">
        <v>261</v>
      </c>
      <c r="C2023" t="s">
        <v>1403</v>
      </c>
      <c r="D2023" t="s">
        <v>61</v>
      </c>
      <c r="E2023" t="s">
        <v>163</v>
      </c>
      <c r="F2023" t="s">
        <v>163</v>
      </c>
      <c r="G2023" t="s">
        <v>298</v>
      </c>
      <c r="H2023" t="s">
        <v>298</v>
      </c>
      <c r="I2023">
        <v>2007.0</v>
      </c>
      <c r="J2023">
        <v>304375.9586</v>
      </c>
      <c r="K2023">
        <v>70000.0</v>
      </c>
      <c r="L2023">
        <v>8.0</v>
      </c>
      <c r="M2023">
        <v>1.0</v>
      </c>
      <c r="N2023" t="s">
        <v>16</v>
      </c>
    </row>
    <row r="2024">
      <c r="A2024" s="29">
        <v>42370.0</v>
      </c>
      <c r="B2024" t="s">
        <v>261</v>
      </c>
      <c r="C2024" t="s">
        <v>1404</v>
      </c>
      <c r="D2024" t="s">
        <v>61</v>
      </c>
      <c r="E2024" t="s">
        <v>163</v>
      </c>
      <c r="F2024" t="s">
        <v>163</v>
      </c>
      <c r="G2024" t="s">
        <v>147</v>
      </c>
      <c r="H2024" t="s">
        <v>147</v>
      </c>
      <c r="I2024">
        <v>2005.0</v>
      </c>
      <c r="J2024">
        <v>304152.0</v>
      </c>
      <c r="K2024">
        <v>20000.0</v>
      </c>
      <c r="L2024">
        <v>10.0</v>
      </c>
      <c r="M2024">
        <v>1.0</v>
      </c>
      <c r="N2024" t="s">
        <v>16</v>
      </c>
    </row>
    <row r="2025">
      <c r="A2025" s="29">
        <v>42370.0</v>
      </c>
      <c r="B2025" t="s">
        <v>261</v>
      </c>
      <c r="C2025" t="s">
        <v>1405</v>
      </c>
      <c r="D2025" t="s">
        <v>61</v>
      </c>
      <c r="E2025" t="s">
        <v>163</v>
      </c>
      <c r="F2025" t="s">
        <v>163</v>
      </c>
      <c r="G2025" t="s">
        <v>536</v>
      </c>
      <c r="H2025" t="s">
        <v>536</v>
      </c>
      <c r="I2025">
        <v>2009.0</v>
      </c>
      <c r="J2025">
        <v>303800.0</v>
      </c>
      <c r="K2025">
        <v>30000.0</v>
      </c>
      <c r="L2025">
        <v>6.0</v>
      </c>
      <c r="M2025">
        <v>1.0</v>
      </c>
      <c r="N2025" t="s">
        <v>16</v>
      </c>
    </row>
    <row r="2026">
      <c r="A2026" s="29">
        <v>42370.0</v>
      </c>
      <c r="B2026" t="s">
        <v>261</v>
      </c>
      <c r="C2026" t="s">
        <v>1406</v>
      </c>
      <c r="D2026" t="s">
        <v>61</v>
      </c>
      <c r="E2026" t="s">
        <v>163</v>
      </c>
      <c r="F2026" t="s">
        <v>163</v>
      </c>
      <c r="G2026" t="s">
        <v>147</v>
      </c>
      <c r="H2026" t="s">
        <v>147</v>
      </c>
      <c r="I2026">
        <v>2008.0</v>
      </c>
      <c r="J2026">
        <v>303755.2638</v>
      </c>
      <c r="K2026">
        <v>110000.0</v>
      </c>
      <c r="L2026">
        <v>7.0</v>
      </c>
      <c r="M2026">
        <v>1.0</v>
      </c>
      <c r="N2026" t="s">
        <v>16</v>
      </c>
    </row>
    <row r="2027">
      <c r="A2027" s="29">
        <v>42370.0</v>
      </c>
      <c r="B2027" t="s">
        <v>261</v>
      </c>
      <c r="C2027" t="s">
        <v>1407</v>
      </c>
      <c r="D2027" t="s">
        <v>61</v>
      </c>
      <c r="E2027" t="s">
        <v>163</v>
      </c>
      <c r="F2027" t="s">
        <v>163</v>
      </c>
      <c r="G2027" t="s">
        <v>341</v>
      </c>
      <c r="H2027" t="s">
        <v>341</v>
      </c>
      <c r="I2027">
        <v>2007.0</v>
      </c>
      <c r="J2027">
        <v>303624.7744</v>
      </c>
      <c r="K2027">
        <v>50000.0</v>
      </c>
      <c r="L2027">
        <v>8.0</v>
      </c>
      <c r="M2027">
        <v>1.0</v>
      </c>
      <c r="N2027" t="s">
        <v>16</v>
      </c>
    </row>
    <row r="2028">
      <c r="A2028" s="29">
        <v>42370.0</v>
      </c>
      <c r="B2028" t="s">
        <v>148</v>
      </c>
      <c r="C2028">
        <v>192.0</v>
      </c>
      <c r="D2028" t="s">
        <v>61</v>
      </c>
      <c r="E2028" t="s">
        <v>960</v>
      </c>
      <c r="F2028" t="s">
        <v>960</v>
      </c>
      <c r="G2028" t="s">
        <v>203</v>
      </c>
      <c r="H2028" t="s">
        <v>203</v>
      </c>
      <c r="I2028">
        <v>2010.0</v>
      </c>
      <c r="J2028">
        <v>303500.0</v>
      </c>
      <c r="K2028">
        <v>35635.86585</v>
      </c>
      <c r="L2028">
        <v>4.454483231</v>
      </c>
      <c r="M2028">
        <v>1.0</v>
      </c>
      <c r="N2028" t="s">
        <v>16</v>
      </c>
    </row>
    <row r="2029">
      <c r="A2029" s="29">
        <v>42370.0</v>
      </c>
      <c r="B2029" t="s">
        <v>261</v>
      </c>
      <c r="C2029" t="s">
        <v>1408</v>
      </c>
      <c r="D2029" t="s">
        <v>61</v>
      </c>
      <c r="E2029" t="s">
        <v>163</v>
      </c>
      <c r="F2029" t="s">
        <v>163</v>
      </c>
      <c r="G2029" t="s">
        <v>536</v>
      </c>
      <c r="H2029" t="s">
        <v>536</v>
      </c>
      <c r="I2029">
        <v>2011.0</v>
      </c>
      <c r="J2029">
        <v>303055.3856</v>
      </c>
      <c r="K2029">
        <v>90000.0</v>
      </c>
      <c r="L2029">
        <v>4.0</v>
      </c>
      <c r="M2029">
        <v>1.0</v>
      </c>
      <c r="N2029" t="s">
        <v>16</v>
      </c>
    </row>
    <row r="2030">
      <c r="A2030" s="29">
        <v>42370.0</v>
      </c>
      <c r="B2030" t="s">
        <v>261</v>
      </c>
      <c r="C2030" t="s">
        <v>1409</v>
      </c>
      <c r="D2030" t="s">
        <v>61</v>
      </c>
      <c r="E2030" t="s">
        <v>163</v>
      </c>
      <c r="F2030" t="s">
        <v>163</v>
      </c>
      <c r="G2030" t="s">
        <v>203</v>
      </c>
      <c r="H2030" t="s">
        <v>203</v>
      </c>
      <c r="I2030">
        <v>2009.0</v>
      </c>
      <c r="J2030">
        <v>302718.6574</v>
      </c>
      <c r="K2030">
        <v>90000.0</v>
      </c>
      <c r="L2030">
        <v>6.0</v>
      </c>
      <c r="M2030">
        <v>1.0</v>
      </c>
      <c r="N2030" t="s">
        <v>16</v>
      </c>
    </row>
    <row r="2031">
      <c r="A2031" s="29">
        <v>42370.0</v>
      </c>
      <c r="B2031" t="s">
        <v>261</v>
      </c>
      <c r="C2031" t="s">
        <v>1410</v>
      </c>
      <c r="D2031" t="s">
        <v>61</v>
      </c>
      <c r="E2031" t="s">
        <v>163</v>
      </c>
      <c r="F2031" t="s">
        <v>163</v>
      </c>
      <c r="G2031" t="s">
        <v>298</v>
      </c>
      <c r="H2031" t="s">
        <v>298</v>
      </c>
      <c r="I2031">
        <v>2006.0</v>
      </c>
      <c r="J2031">
        <v>302526.0</v>
      </c>
      <c r="K2031">
        <v>40000.0</v>
      </c>
      <c r="L2031">
        <v>9.0</v>
      </c>
      <c r="M2031">
        <v>1.0</v>
      </c>
      <c r="N2031" t="s">
        <v>16</v>
      </c>
    </row>
    <row r="2032">
      <c r="A2032" s="29">
        <v>42370.0</v>
      </c>
      <c r="B2032" t="s">
        <v>261</v>
      </c>
      <c r="C2032" t="s">
        <v>1411</v>
      </c>
      <c r="D2032" t="s">
        <v>61</v>
      </c>
      <c r="E2032" t="s">
        <v>163</v>
      </c>
      <c r="F2032" t="s">
        <v>163</v>
      </c>
      <c r="G2032" t="s">
        <v>341</v>
      </c>
      <c r="H2032" t="s">
        <v>341</v>
      </c>
      <c r="I2032">
        <v>2009.0</v>
      </c>
      <c r="J2032">
        <v>302446.2107</v>
      </c>
      <c r="K2032" s="33">
        <v>100000.0</v>
      </c>
      <c r="L2032">
        <v>6.0</v>
      </c>
      <c r="M2032">
        <v>1.0</v>
      </c>
      <c r="N2032" t="s">
        <v>16</v>
      </c>
    </row>
    <row r="2033">
      <c r="A2033" s="29">
        <v>42370.0</v>
      </c>
      <c r="B2033" t="s">
        <v>148</v>
      </c>
      <c r="C2033">
        <v>542.0</v>
      </c>
      <c r="D2033" t="s">
        <v>61</v>
      </c>
      <c r="E2033" t="s">
        <v>163</v>
      </c>
      <c r="F2033" t="s">
        <v>163</v>
      </c>
      <c r="G2033" t="s">
        <v>203</v>
      </c>
      <c r="H2033" t="s">
        <v>203</v>
      </c>
      <c r="I2033">
        <v>2007.0</v>
      </c>
      <c r="J2033">
        <v>301920.0</v>
      </c>
      <c r="K2033">
        <v>62642.02601</v>
      </c>
      <c r="L2033">
        <v>7.830253251</v>
      </c>
      <c r="M2033">
        <v>2.0</v>
      </c>
      <c r="N2033" t="s">
        <v>16</v>
      </c>
    </row>
    <row r="2034">
      <c r="A2034" s="29">
        <v>42370.0</v>
      </c>
      <c r="B2034" t="s">
        <v>261</v>
      </c>
      <c r="C2034" t="s">
        <v>1412</v>
      </c>
      <c r="D2034" t="s">
        <v>61</v>
      </c>
      <c r="E2034" t="s">
        <v>163</v>
      </c>
      <c r="F2034" t="s">
        <v>163</v>
      </c>
      <c r="G2034" t="s">
        <v>203</v>
      </c>
      <c r="H2034" t="s">
        <v>203</v>
      </c>
      <c r="I2034">
        <v>2011.0</v>
      </c>
      <c r="J2034">
        <v>301883.0067</v>
      </c>
      <c r="K2034">
        <v>140000.0</v>
      </c>
      <c r="L2034">
        <v>4.0</v>
      </c>
      <c r="M2034">
        <v>1.0</v>
      </c>
      <c r="N2034" t="s">
        <v>16</v>
      </c>
    </row>
    <row r="2035">
      <c r="A2035" s="29">
        <v>42370.0</v>
      </c>
      <c r="B2035" t="s">
        <v>261</v>
      </c>
      <c r="C2035" t="s">
        <v>1413</v>
      </c>
      <c r="D2035" t="s">
        <v>61</v>
      </c>
      <c r="E2035" t="s">
        <v>163</v>
      </c>
      <c r="F2035" t="s">
        <v>163</v>
      </c>
      <c r="G2035" t="s">
        <v>536</v>
      </c>
      <c r="H2035" t="s">
        <v>536</v>
      </c>
      <c r="I2035">
        <v>2008.0</v>
      </c>
      <c r="J2035">
        <v>301716.0</v>
      </c>
      <c r="K2035">
        <v>1000.0</v>
      </c>
      <c r="L2035">
        <v>7.0</v>
      </c>
      <c r="M2035">
        <v>1.0</v>
      </c>
      <c r="N2035" t="s">
        <v>16</v>
      </c>
    </row>
    <row r="2036">
      <c r="A2036" s="29">
        <v>42370.0</v>
      </c>
      <c r="B2036" t="s">
        <v>261</v>
      </c>
      <c r="C2036" t="s">
        <v>1414</v>
      </c>
      <c r="D2036" t="s">
        <v>61</v>
      </c>
      <c r="E2036" t="s">
        <v>163</v>
      </c>
      <c r="F2036" t="s">
        <v>163</v>
      </c>
      <c r="G2036" t="s">
        <v>203</v>
      </c>
      <c r="H2036" t="s">
        <v>203</v>
      </c>
      <c r="I2036">
        <v>2006.0</v>
      </c>
      <c r="J2036">
        <v>301716.0</v>
      </c>
      <c r="K2036">
        <v>1000.0</v>
      </c>
      <c r="L2036">
        <v>9.0</v>
      </c>
      <c r="M2036">
        <v>1.0</v>
      </c>
      <c r="N2036" t="s">
        <v>16</v>
      </c>
    </row>
    <row r="2037">
      <c r="A2037" s="29">
        <v>42370.0</v>
      </c>
      <c r="B2037" t="s">
        <v>261</v>
      </c>
      <c r="C2037" t="s">
        <v>1415</v>
      </c>
      <c r="D2037" t="s">
        <v>61</v>
      </c>
      <c r="E2037" t="s">
        <v>163</v>
      </c>
      <c r="F2037" t="s">
        <v>163</v>
      </c>
      <c r="G2037" t="s">
        <v>341</v>
      </c>
      <c r="H2037" t="s">
        <v>341</v>
      </c>
      <c r="I2037">
        <v>2011.0</v>
      </c>
      <c r="J2037">
        <v>301611.312</v>
      </c>
      <c r="K2037">
        <v>150000.0</v>
      </c>
      <c r="L2037">
        <v>4.0</v>
      </c>
      <c r="M2037">
        <v>1.0</v>
      </c>
      <c r="N2037" t="s">
        <v>16</v>
      </c>
    </row>
    <row r="2038">
      <c r="A2038" s="29">
        <v>42370.0</v>
      </c>
      <c r="B2038" t="s">
        <v>261</v>
      </c>
      <c r="C2038" t="s">
        <v>1416</v>
      </c>
      <c r="D2038" t="s">
        <v>61</v>
      </c>
      <c r="E2038" t="s">
        <v>163</v>
      </c>
      <c r="F2038" t="s">
        <v>163</v>
      </c>
      <c r="G2038" t="s">
        <v>298</v>
      </c>
      <c r="H2038" t="s">
        <v>298</v>
      </c>
      <c r="I2038">
        <v>2005.0</v>
      </c>
      <c r="J2038">
        <v>301507.92</v>
      </c>
      <c r="K2038">
        <v>1000.0</v>
      </c>
      <c r="L2038">
        <v>10.0</v>
      </c>
      <c r="M2038">
        <v>1.0</v>
      </c>
      <c r="N2038" t="s">
        <v>16</v>
      </c>
    </row>
    <row r="2039">
      <c r="A2039" s="29">
        <v>42370.0</v>
      </c>
      <c r="B2039" t="s">
        <v>261</v>
      </c>
      <c r="C2039" t="s">
        <v>1417</v>
      </c>
      <c r="D2039" t="s">
        <v>61</v>
      </c>
      <c r="E2039" t="s">
        <v>163</v>
      </c>
      <c r="F2039" t="s">
        <v>163</v>
      </c>
      <c r="G2039" t="s">
        <v>203</v>
      </c>
      <c r="H2039" t="s">
        <v>203</v>
      </c>
      <c r="I2039">
        <v>2008.0</v>
      </c>
      <c r="J2039">
        <v>300976.1096</v>
      </c>
      <c r="K2039">
        <v>70000.0</v>
      </c>
      <c r="L2039">
        <v>7.0</v>
      </c>
      <c r="M2039">
        <v>1.0</v>
      </c>
      <c r="N2039" t="s">
        <v>16</v>
      </c>
    </row>
    <row r="2040">
      <c r="A2040" s="29">
        <v>42370.0</v>
      </c>
      <c r="B2040" t="s">
        <v>148</v>
      </c>
      <c r="C2040">
        <v>396.0</v>
      </c>
      <c r="D2040" t="s">
        <v>61</v>
      </c>
      <c r="E2040" t="s">
        <v>163</v>
      </c>
      <c r="F2040" t="s">
        <v>163</v>
      </c>
      <c r="G2040" t="s">
        <v>289</v>
      </c>
      <c r="H2040" t="s">
        <v>289</v>
      </c>
      <c r="I2040">
        <v>2008.0</v>
      </c>
      <c r="J2040">
        <v>300810.0</v>
      </c>
      <c r="K2040">
        <v>75926.07803</v>
      </c>
      <c r="L2040">
        <v>6.327173169</v>
      </c>
      <c r="M2040">
        <v>2.0</v>
      </c>
      <c r="N2040" t="s">
        <v>16</v>
      </c>
    </row>
    <row r="2041">
      <c r="A2041" s="29">
        <v>42370.0</v>
      </c>
      <c r="B2041" t="s">
        <v>261</v>
      </c>
      <c r="C2041" t="s">
        <v>1418</v>
      </c>
      <c r="D2041" t="s">
        <v>61</v>
      </c>
      <c r="E2041" t="s">
        <v>163</v>
      </c>
      <c r="F2041" t="s">
        <v>163</v>
      </c>
      <c r="G2041" t="s">
        <v>203</v>
      </c>
      <c r="H2041" t="s">
        <v>203</v>
      </c>
      <c r="I2041">
        <v>2007.0</v>
      </c>
      <c r="J2041">
        <v>300797.28</v>
      </c>
      <c r="K2041">
        <v>40000.0</v>
      </c>
      <c r="L2041">
        <v>8.0</v>
      </c>
      <c r="M2041">
        <v>1.0</v>
      </c>
      <c r="N2041" t="s">
        <v>16</v>
      </c>
    </row>
    <row r="2042">
      <c r="A2042" s="29">
        <v>42370.0</v>
      </c>
      <c r="B2042" t="s">
        <v>261</v>
      </c>
      <c r="C2042" t="s">
        <v>1419</v>
      </c>
      <c r="D2042" t="s">
        <v>61</v>
      </c>
      <c r="E2042" t="s">
        <v>163</v>
      </c>
      <c r="F2042" t="s">
        <v>163</v>
      </c>
      <c r="G2042" t="s">
        <v>341</v>
      </c>
      <c r="H2042" t="s">
        <v>341</v>
      </c>
      <c r="I2042">
        <v>2008.0</v>
      </c>
      <c r="J2042">
        <v>300705.2311</v>
      </c>
      <c r="K2042">
        <v>80000.0</v>
      </c>
      <c r="L2042">
        <v>7.0</v>
      </c>
      <c r="M2042">
        <v>1.0</v>
      </c>
      <c r="N2042" t="s">
        <v>16</v>
      </c>
    </row>
    <row r="2043">
      <c r="A2043" s="29">
        <v>42370.0</v>
      </c>
      <c r="B2043" t="s">
        <v>261</v>
      </c>
      <c r="C2043" t="s">
        <v>1420</v>
      </c>
      <c r="D2043" t="s">
        <v>61</v>
      </c>
      <c r="E2043" t="s">
        <v>163</v>
      </c>
      <c r="F2043" t="s">
        <v>163</v>
      </c>
      <c r="G2043" t="s">
        <v>147</v>
      </c>
      <c r="H2043" t="s">
        <v>147</v>
      </c>
      <c r="I2043">
        <v>2007.0</v>
      </c>
      <c r="J2043">
        <v>300570.3315</v>
      </c>
      <c r="K2043">
        <v>90000.0</v>
      </c>
      <c r="L2043">
        <v>8.0</v>
      </c>
      <c r="M2043">
        <v>1.0</v>
      </c>
      <c r="N2043" t="s">
        <v>16</v>
      </c>
    </row>
    <row r="2044">
      <c r="A2044" s="29">
        <v>42370.0</v>
      </c>
      <c r="B2044" t="s">
        <v>261</v>
      </c>
      <c r="C2044" t="s">
        <v>1421</v>
      </c>
      <c r="D2044" t="s">
        <v>61</v>
      </c>
      <c r="E2044" t="s">
        <v>163</v>
      </c>
      <c r="F2044" t="s">
        <v>163</v>
      </c>
      <c r="G2044" t="s">
        <v>298</v>
      </c>
      <c r="H2044" t="s">
        <v>298</v>
      </c>
      <c r="I2044">
        <v>2009.0</v>
      </c>
      <c r="J2044">
        <v>300100.6578</v>
      </c>
      <c r="K2044">
        <v>120000.0</v>
      </c>
      <c r="L2044">
        <v>6.0</v>
      </c>
      <c r="M2044">
        <v>1.0</v>
      </c>
      <c r="N2044" t="s">
        <v>16</v>
      </c>
    </row>
    <row r="2045">
      <c r="A2045" s="29">
        <v>42370.0</v>
      </c>
      <c r="B2045" t="s">
        <v>148</v>
      </c>
      <c r="C2045">
        <v>94.0</v>
      </c>
      <c r="D2045" t="s">
        <v>61</v>
      </c>
      <c r="E2045" t="s">
        <v>960</v>
      </c>
      <c r="F2045" t="s">
        <v>960</v>
      </c>
      <c r="G2045" t="s">
        <v>536</v>
      </c>
      <c r="H2045" t="s">
        <v>536</v>
      </c>
      <c r="I2045">
        <v>2011.0</v>
      </c>
      <c r="J2045">
        <v>300000.0</v>
      </c>
      <c r="K2045">
        <v>29108.82957</v>
      </c>
      <c r="L2045">
        <v>3.638603696</v>
      </c>
      <c r="M2045">
        <v>1.0</v>
      </c>
      <c r="N2045" t="s">
        <v>16</v>
      </c>
    </row>
    <row r="2046">
      <c r="A2046" s="29">
        <v>42370.0</v>
      </c>
      <c r="B2046" t="s">
        <v>148</v>
      </c>
      <c r="C2046">
        <v>76.0</v>
      </c>
      <c r="D2046" t="s">
        <v>61</v>
      </c>
      <c r="E2046" t="s">
        <v>960</v>
      </c>
      <c r="F2046" t="s">
        <v>960</v>
      </c>
      <c r="G2046" t="s">
        <v>203</v>
      </c>
      <c r="H2046" t="s">
        <v>203</v>
      </c>
      <c r="I2046">
        <v>2011.0</v>
      </c>
      <c r="J2046">
        <v>300000.0</v>
      </c>
      <c r="K2046">
        <v>26436.6872</v>
      </c>
      <c r="L2046">
        <v>3.3045859</v>
      </c>
      <c r="M2046">
        <v>1.0</v>
      </c>
      <c r="N2046" t="s">
        <v>16</v>
      </c>
    </row>
    <row r="2047">
      <c r="A2047" s="29">
        <v>42370.0</v>
      </c>
      <c r="B2047" t="s">
        <v>116</v>
      </c>
      <c r="C2047" t="s">
        <v>1363</v>
      </c>
      <c r="D2047" t="s">
        <v>61</v>
      </c>
      <c r="E2047" t="s">
        <v>960</v>
      </c>
      <c r="F2047" t="s">
        <v>960</v>
      </c>
      <c r="G2047" t="s">
        <v>203</v>
      </c>
      <c r="H2047" t="s">
        <v>203</v>
      </c>
      <c r="I2047">
        <v>2012.0</v>
      </c>
      <c r="J2047">
        <v>300000.0</v>
      </c>
      <c r="K2047">
        <v>31667.0</v>
      </c>
      <c r="L2047">
        <v>3.747945205</v>
      </c>
      <c r="M2047">
        <v>2.0</v>
      </c>
      <c r="N2047" t="s">
        <v>16</v>
      </c>
    </row>
    <row r="2048">
      <c r="A2048" s="29">
        <v>42370.0</v>
      </c>
      <c r="B2048" t="s">
        <v>20</v>
      </c>
      <c r="C2048">
        <v>22495.0</v>
      </c>
      <c r="D2048" t="s">
        <v>36</v>
      </c>
      <c r="E2048" t="s">
        <v>615</v>
      </c>
      <c r="F2048" t="s">
        <v>615</v>
      </c>
      <c r="G2048" t="s">
        <v>1422</v>
      </c>
      <c r="H2048" t="s">
        <v>1422</v>
      </c>
      <c r="I2048">
        <v>2012.0</v>
      </c>
      <c r="J2048">
        <v>300000.0</v>
      </c>
      <c r="K2048">
        <v>65380.0</v>
      </c>
      <c r="L2048">
        <v>3.0</v>
      </c>
      <c r="M2048">
        <v>1.0</v>
      </c>
      <c r="N2048" t="s">
        <v>140</v>
      </c>
    </row>
    <row r="2049">
      <c r="A2049" s="29">
        <v>42370.0</v>
      </c>
      <c r="B2049" t="s">
        <v>20</v>
      </c>
      <c r="C2049">
        <v>17435.0</v>
      </c>
      <c r="D2049" t="s">
        <v>81</v>
      </c>
      <c r="E2049" t="s">
        <v>372</v>
      </c>
      <c r="F2049" t="s">
        <v>372</v>
      </c>
      <c r="G2049" t="s">
        <v>1423</v>
      </c>
      <c r="H2049" t="s">
        <v>1423</v>
      </c>
      <c r="I2049">
        <v>2006.0</v>
      </c>
      <c r="J2049">
        <v>300000.0</v>
      </c>
      <c r="K2049">
        <v>80179.0</v>
      </c>
      <c r="L2049">
        <v>9.0</v>
      </c>
      <c r="M2049">
        <v>1.0</v>
      </c>
      <c r="N2049" t="s">
        <v>80</v>
      </c>
    </row>
    <row r="2050">
      <c r="A2050" s="29">
        <v>42370.0</v>
      </c>
      <c r="B2050" t="s">
        <v>20</v>
      </c>
      <c r="C2050">
        <v>19737.0</v>
      </c>
      <c r="D2050" t="s">
        <v>77</v>
      </c>
      <c r="E2050" t="s">
        <v>1224</v>
      </c>
      <c r="F2050" t="s">
        <v>1224</v>
      </c>
      <c r="G2050" t="s">
        <v>1424</v>
      </c>
      <c r="H2050" t="s">
        <v>1424</v>
      </c>
      <c r="I2050">
        <v>2008.0</v>
      </c>
      <c r="J2050">
        <v>300000.0</v>
      </c>
      <c r="K2050">
        <v>76747.0</v>
      </c>
      <c r="L2050">
        <v>7.0</v>
      </c>
      <c r="M2050">
        <v>3.0</v>
      </c>
      <c r="N2050" t="s">
        <v>140</v>
      </c>
    </row>
    <row r="2051">
      <c r="A2051" s="29">
        <v>42370.0</v>
      </c>
      <c r="B2051" t="s">
        <v>20</v>
      </c>
      <c r="C2051">
        <v>18872.0</v>
      </c>
      <c r="D2051" t="s">
        <v>77</v>
      </c>
      <c r="E2051" t="s">
        <v>599</v>
      </c>
      <c r="F2051" t="s">
        <v>599</v>
      </c>
      <c r="G2051" t="s">
        <v>600</v>
      </c>
      <c r="H2051" t="s">
        <v>600</v>
      </c>
      <c r="I2051">
        <v>2012.0</v>
      </c>
      <c r="J2051">
        <v>300000.0</v>
      </c>
      <c r="K2051">
        <v>26466.0</v>
      </c>
      <c r="L2051">
        <v>3.0</v>
      </c>
      <c r="M2051">
        <v>1.0</v>
      </c>
      <c r="N2051" t="s">
        <v>24</v>
      </c>
    </row>
    <row r="2052">
      <c r="A2052" s="29">
        <v>42370.0</v>
      </c>
      <c r="B2052" t="s">
        <v>20</v>
      </c>
      <c r="C2052">
        <v>75999.0</v>
      </c>
      <c r="D2052" t="s">
        <v>91</v>
      </c>
      <c r="E2052" t="s">
        <v>813</v>
      </c>
      <c r="F2052" t="s">
        <v>813</v>
      </c>
      <c r="G2052" t="s">
        <v>1425</v>
      </c>
      <c r="H2052" t="s">
        <v>1425</v>
      </c>
      <c r="I2052">
        <v>2012.0</v>
      </c>
      <c r="J2052">
        <v>300000.0</v>
      </c>
      <c r="K2052">
        <v>38185.0</v>
      </c>
      <c r="L2052">
        <v>3.0</v>
      </c>
      <c r="M2052">
        <v>1.0</v>
      </c>
      <c r="N2052" t="s">
        <v>140</v>
      </c>
    </row>
    <row r="2053">
      <c r="A2053" s="29">
        <v>42370.0</v>
      </c>
      <c r="B2053" t="s">
        <v>20</v>
      </c>
      <c r="C2053">
        <v>88034.0</v>
      </c>
      <c r="D2053" t="s">
        <v>91</v>
      </c>
      <c r="E2053" t="s">
        <v>813</v>
      </c>
      <c r="F2053" t="s">
        <v>813</v>
      </c>
      <c r="G2053" t="s">
        <v>847</v>
      </c>
      <c r="H2053" t="s">
        <v>847</v>
      </c>
      <c r="I2053">
        <v>2011.0</v>
      </c>
      <c r="J2053">
        <v>300000.0</v>
      </c>
      <c r="K2053">
        <v>6315.0</v>
      </c>
      <c r="L2053">
        <v>4.0</v>
      </c>
      <c r="M2053">
        <v>1.0</v>
      </c>
      <c r="N2053" t="s">
        <v>24</v>
      </c>
    </row>
    <row r="2054">
      <c r="A2054" s="29">
        <v>42370.0</v>
      </c>
      <c r="B2054" t="s">
        <v>116</v>
      </c>
      <c r="C2054" t="s">
        <v>1426</v>
      </c>
      <c r="D2054" t="s">
        <v>91</v>
      </c>
      <c r="E2054" t="s">
        <v>813</v>
      </c>
      <c r="F2054" t="s">
        <v>813</v>
      </c>
      <c r="G2054" t="s">
        <v>235</v>
      </c>
      <c r="H2054" t="s">
        <v>235</v>
      </c>
      <c r="I2054">
        <v>2011.0</v>
      </c>
      <c r="J2054">
        <v>300000.0</v>
      </c>
      <c r="K2054">
        <v>70992.0</v>
      </c>
      <c r="L2054">
        <v>4.747945205</v>
      </c>
      <c r="M2054">
        <v>2.0</v>
      </c>
      <c r="N2054" t="s">
        <v>16</v>
      </c>
    </row>
    <row r="2055">
      <c r="A2055" s="29">
        <v>42370.0</v>
      </c>
      <c r="B2055" t="s">
        <v>116</v>
      </c>
      <c r="C2055" t="s">
        <v>1324</v>
      </c>
      <c r="D2055" t="s">
        <v>91</v>
      </c>
      <c r="E2055" t="s">
        <v>234</v>
      </c>
      <c r="F2055" t="s">
        <v>234</v>
      </c>
      <c r="G2055" t="s">
        <v>235</v>
      </c>
      <c r="H2055" t="s">
        <v>235</v>
      </c>
      <c r="I2055">
        <v>2013.0</v>
      </c>
      <c r="J2055">
        <v>300000.0</v>
      </c>
      <c r="K2055">
        <v>40810.0</v>
      </c>
      <c r="L2055">
        <v>2.578082192</v>
      </c>
      <c r="M2055">
        <v>1.0</v>
      </c>
      <c r="N2055" t="s">
        <v>16</v>
      </c>
    </row>
    <row r="2056">
      <c r="A2056" s="29">
        <v>42370.0</v>
      </c>
      <c r="B2056" t="s">
        <v>20</v>
      </c>
      <c r="C2056">
        <v>20290.0</v>
      </c>
      <c r="D2056" t="s">
        <v>64</v>
      </c>
      <c r="E2056" t="s">
        <v>279</v>
      </c>
      <c r="F2056" t="s">
        <v>279</v>
      </c>
      <c r="G2056" t="s">
        <v>839</v>
      </c>
      <c r="H2056" t="s">
        <v>839</v>
      </c>
      <c r="I2056">
        <v>2010.0</v>
      </c>
      <c r="J2056">
        <v>300000.0</v>
      </c>
      <c r="K2056">
        <v>37030.0</v>
      </c>
      <c r="L2056">
        <v>5.0</v>
      </c>
      <c r="M2056">
        <v>1.0</v>
      </c>
      <c r="N2056" t="s">
        <v>80</v>
      </c>
    </row>
    <row r="2057">
      <c r="A2057" s="29">
        <v>42370.0</v>
      </c>
      <c r="B2057" t="s">
        <v>20</v>
      </c>
      <c r="C2057">
        <v>75757.0</v>
      </c>
      <c r="D2057" t="s">
        <v>61</v>
      </c>
      <c r="E2057" t="s">
        <v>245</v>
      </c>
      <c r="F2057" t="s">
        <v>245</v>
      </c>
      <c r="G2057" t="s">
        <v>143</v>
      </c>
      <c r="H2057" t="s">
        <v>143</v>
      </c>
      <c r="I2057">
        <v>2012.0</v>
      </c>
      <c r="J2057">
        <v>300000.0</v>
      </c>
      <c r="K2057">
        <v>70298.0</v>
      </c>
      <c r="L2057">
        <v>3.0</v>
      </c>
      <c r="M2057">
        <v>1.0</v>
      </c>
      <c r="N2057" t="s">
        <v>80</v>
      </c>
    </row>
    <row r="2058">
      <c r="A2058" s="29">
        <v>42370.0</v>
      </c>
      <c r="B2058" t="s">
        <v>20</v>
      </c>
      <c r="C2058">
        <v>19903.0</v>
      </c>
      <c r="D2058" t="s">
        <v>273</v>
      </c>
      <c r="E2058" t="s">
        <v>1126</v>
      </c>
      <c r="F2058" t="s">
        <v>1126</v>
      </c>
      <c r="G2058" t="s">
        <v>1427</v>
      </c>
      <c r="H2058" t="s">
        <v>1427</v>
      </c>
      <c r="I2058">
        <v>2008.0</v>
      </c>
      <c r="J2058">
        <v>300000.0</v>
      </c>
      <c r="K2058">
        <v>124299.0</v>
      </c>
      <c r="L2058">
        <v>7.0</v>
      </c>
      <c r="M2058">
        <v>2.0</v>
      </c>
      <c r="N2058" t="s">
        <v>24</v>
      </c>
    </row>
    <row r="2059">
      <c r="A2059" s="29">
        <v>42370.0</v>
      </c>
      <c r="B2059" t="s">
        <v>116</v>
      </c>
      <c r="C2059" t="s">
        <v>1428</v>
      </c>
      <c r="D2059" t="s">
        <v>61</v>
      </c>
      <c r="E2059" t="s">
        <v>163</v>
      </c>
      <c r="F2059" t="s">
        <v>163</v>
      </c>
      <c r="G2059" t="s">
        <v>536</v>
      </c>
      <c r="H2059" t="s">
        <v>536</v>
      </c>
      <c r="I2059">
        <v>2008.0</v>
      </c>
      <c r="J2059">
        <v>300000.0</v>
      </c>
      <c r="K2059">
        <v>51412.0</v>
      </c>
      <c r="L2059">
        <v>7.767123288</v>
      </c>
      <c r="M2059">
        <v>3.0</v>
      </c>
      <c r="N2059" t="s">
        <v>16</v>
      </c>
    </row>
    <row r="2060">
      <c r="A2060" s="29">
        <v>42370.0</v>
      </c>
      <c r="B2060" t="s">
        <v>148</v>
      </c>
      <c r="C2060">
        <v>496.0</v>
      </c>
      <c r="D2060" t="s">
        <v>61</v>
      </c>
      <c r="E2060" t="s">
        <v>163</v>
      </c>
      <c r="F2060" t="s">
        <v>163</v>
      </c>
      <c r="G2060" t="s">
        <v>143</v>
      </c>
      <c r="H2060" t="s">
        <v>143</v>
      </c>
      <c r="I2060">
        <v>2007.0</v>
      </c>
      <c r="J2060">
        <v>300000.0</v>
      </c>
      <c r="K2060">
        <v>88542.09445</v>
      </c>
      <c r="L2060">
        <v>7.378507871</v>
      </c>
      <c r="M2060">
        <v>2.0</v>
      </c>
      <c r="N2060" t="s">
        <v>16</v>
      </c>
    </row>
    <row r="2061">
      <c r="A2061" s="29">
        <v>42370.0</v>
      </c>
      <c r="B2061" t="s">
        <v>186</v>
      </c>
      <c r="C2061" t="s">
        <v>1338</v>
      </c>
      <c r="D2061" t="s">
        <v>61</v>
      </c>
      <c r="E2061" t="s">
        <v>202</v>
      </c>
      <c r="F2061" t="s">
        <v>202</v>
      </c>
      <c r="G2061" t="s">
        <v>203</v>
      </c>
      <c r="H2061" t="s">
        <v>203</v>
      </c>
      <c r="I2061">
        <v>2008.0</v>
      </c>
      <c r="J2061">
        <v>300000.0</v>
      </c>
      <c r="K2061">
        <v>64327.0</v>
      </c>
      <c r="L2061">
        <v>7.0</v>
      </c>
      <c r="M2061">
        <v>1.0</v>
      </c>
      <c r="N2061" t="s">
        <v>16</v>
      </c>
    </row>
    <row r="2062">
      <c r="A2062" s="29">
        <v>42370.0</v>
      </c>
      <c r="B2062" t="s">
        <v>116</v>
      </c>
      <c r="C2062" t="s">
        <v>1305</v>
      </c>
      <c r="D2062" t="s">
        <v>61</v>
      </c>
      <c r="E2062" t="s">
        <v>163</v>
      </c>
      <c r="F2062" t="s">
        <v>163</v>
      </c>
      <c r="G2062" t="s">
        <v>203</v>
      </c>
      <c r="H2062" t="s">
        <v>203</v>
      </c>
      <c r="I2062">
        <v>2011.0</v>
      </c>
      <c r="J2062">
        <v>300000.0</v>
      </c>
      <c r="K2062">
        <v>73855.0</v>
      </c>
      <c r="L2062">
        <v>4.906849315</v>
      </c>
      <c r="M2062">
        <v>1.0</v>
      </c>
      <c r="N2062" t="s">
        <v>16</v>
      </c>
    </row>
    <row r="2063">
      <c r="A2063" s="29">
        <v>42370.0</v>
      </c>
      <c r="B2063" t="s">
        <v>116</v>
      </c>
      <c r="C2063" t="s">
        <v>1368</v>
      </c>
      <c r="D2063" t="s">
        <v>61</v>
      </c>
      <c r="E2063" t="s">
        <v>163</v>
      </c>
      <c r="F2063" t="s">
        <v>163</v>
      </c>
      <c r="G2063" t="s">
        <v>203</v>
      </c>
      <c r="H2063" t="s">
        <v>203</v>
      </c>
      <c r="I2063">
        <v>2007.0</v>
      </c>
      <c r="J2063">
        <v>300000.0</v>
      </c>
      <c r="K2063">
        <v>58661.0</v>
      </c>
      <c r="L2063">
        <v>8.78630137</v>
      </c>
      <c r="M2063">
        <v>2.0</v>
      </c>
      <c r="N2063" t="s">
        <v>16</v>
      </c>
    </row>
    <row r="2064">
      <c r="A2064" s="29">
        <v>42370.0</v>
      </c>
      <c r="B2064" t="s">
        <v>20</v>
      </c>
      <c r="C2064">
        <v>56083.0</v>
      </c>
      <c r="D2064" t="s">
        <v>91</v>
      </c>
      <c r="E2064" t="s">
        <v>123</v>
      </c>
      <c r="F2064" t="s">
        <v>123</v>
      </c>
      <c r="G2064" t="s">
        <v>1012</v>
      </c>
      <c r="H2064" t="s">
        <v>1012</v>
      </c>
      <c r="I2064">
        <v>2008.0</v>
      </c>
      <c r="J2064">
        <v>300000.0</v>
      </c>
      <c r="K2064">
        <v>77508.0</v>
      </c>
      <c r="L2064">
        <v>7.0</v>
      </c>
      <c r="M2064">
        <v>2.0</v>
      </c>
      <c r="N2064" t="s">
        <v>16</v>
      </c>
    </row>
    <row r="2065">
      <c r="A2065" s="29">
        <v>42370.0</v>
      </c>
      <c r="B2065" t="s">
        <v>20</v>
      </c>
      <c r="C2065">
        <v>68760.0</v>
      </c>
      <c r="D2065" t="s">
        <v>91</v>
      </c>
      <c r="E2065" t="s">
        <v>123</v>
      </c>
      <c r="F2065" t="s">
        <v>123</v>
      </c>
      <c r="G2065" t="s">
        <v>1429</v>
      </c>
      <c r="H2065" t="s">
        <v>1429</v>
      </c>
      <c r="I2065">
        <v>2009.0</v>
      </c>
      <c r="J2065">
        <v>300000.0</v>
      </c>
      <c r="K2065">
        <v>67172.0</v>
      </c>
      <c r="L2065">
        <v>6.0</v>
      </c>
      <c r="M2065">
        <v>2.0</v>
      </c>
      <c r="N2065" t="s">
        <v>16</v>
      </c>
    </row>
    <row r="2066">
      <c r="A2066" s="29">
        <v>42370.0</v>
      </c>
      <c r="B2066" t="s">
        <v>20</v>
      </c>
      <c r="C2066">
        <v>85244.0</v>
      </c>
      <c r="D2066" t="s">
        <v>61</v>
      </c>
      <c r="E2066" t="s">
        <v>881</v>
      </c>
      <c r="F2066" t="s">
        <v>881</v>
      </c>
      <c r="G2066" t="s">
        <v>536</v>
      </c>
      <c r="H2066" t="s">
        <v>536</v>
      </c>
      <c r="I2066">
        <v>2009.0</v>
      </c>
      <c r="J2066">
        <v>300000.0</v>
      </c>
      <c r="K2066">
        <v>21615.0</v>
      </c>
      <c r="L2066">
        <v>6.0</v>
      </c>
      <c r="M2066">
        <v>1.0</v>
      </c>
      <c r="N2066" t="s">
        <v>16</v>
      </c>
    </row>
    <row r="2067">
      <c r="A2067" s="29">
        <v>42370.0</v>
      </c>
      <c r="B2067" t="s">
        <v>148</v>
      </c>
      <c r="C2067">
        <v>210.0</v>
      </c>
      <c r="D2067" t="s">
        <v>61</v>
      </c>
      <c r="E2067" t="s">
        <v>1128</v>
      </c>
      <c r="F2067" t="s">
        <v>1128</v>
      </c>
      <c r="G2067" t="s">
        <v>536</v>
      </c>
      <c r="H2067" t="s">
        <v>536</v>
      </c>
      <c r="I2067">
        <v>2010.0</v>
      </c>
      <c r="J2067">
        <v>300000.0</v>
      </c>
      <c r="K2067">
        <v>37234.7707</v>
      </c>
      <c r="L2067">
        <v>4.654346338</v>
      </c>
      <c r="M2067">
        <v>1.0</v>
      </c>
      <c r="N2067" t="s">
        <v>16</v>
      </c>
    </row>
    <row r="2068">
      <c r="A2068" s="29">
        <v>42370.0</v>
      </c>
      <c r="B2068" t="s">
        <v>116</v>
      </c>
      <c r="C2068" t="s">
        <v>1430</v>
      </c>
      <c r="D2068" t="s">
        <v>61</v>
      </c>
      <c r="E2068" t="s">
        <v>1128</v>
      </c>
      <c r="F2068" t="s">
        <v>1128</v>
      </c>
      <c r="G2068" t="s">
        <v>203</v>
      </c>
      <c r="H2068" t="s">
        <v>203</v>
      </c>
      <c r="I2068">
        <v>2012.0</v>
      </c>
      <c r="J2068">
        <v>300000.0</v>
      </c>
      <c r="K2068">
        <v>21557.0</v>
      </c>
      <c r="L2068">
        <v>3.44109589</v>
      </c>
      <c r="M2068">
        <v>2.0</v>
      </c>
      <c r="N2068" t="s">
        <v>16</v>
      </c>
    </row>
    <row r="2069">
      <c r="A2069" s="29">
        <v>42370.0</v>
      </c>
      <c r="B2069" t="s">
        <v>20</v>
      </c>
      <c r="C2069">
        <v>133443.0</v>
      </c>
      <c r="D2069" t="s">
        <v>77</v>
      </c>
      <c r="E2069" t="s">
        <v>623</v>
      </c>
      <c r="F2069" t="s">
        <v>623</v>
      </c>
      <c r="G2069" t="s">
        <v>1431</v>
      </c>
      <c r="H2069" t="s">
        <v>1431</v>
      </c>
      <c r="I2069">
        <v>2010.0</v>
      </c>
      <c r="J2069">
        <v>300000.0</v>
      </c>
      <c r="K2069">
        <v>49196.0</v>
      </c>
      <c r="L2069">
        <v>6.0</v>
      </c>
      <c r="M2069">
        <v>1.0</v>
      </c>
      <c r="N2069" t="s">
        <v>16</v>
      </c>
    </row>
    <row r="2070">
      <c r="A2070" s="29">
        <v>42370.0</v>
      </c>
      <c r="B2070" t="s">
        <v>20</v>
      </c>
      <c r="C2070">
        <v>95453.0</v>
      </c>
      <c r="D2070" t="s">
        <v>91</v>
      </c>
      <c r="E2070" t="s">
        <v>1432</v>
      </c>
      <c r="F2070" t="s">
        <v>1432</v>
      </c>
      <c r="G2070" t="s">
        <v>1433</v>
      </c>
      <c r="H2070" t="s">
        <v>1433</v>
      </c>
      <c r="I2070">
        <v>2005.0</v>
      </c>
      <c r="J2070">
        <v>300000.0</v>
      </c>
      <c r="K2070">
        <v>70156.0</v>
      </c>
      <c r="L2070">
        <v>11.0</v>
      </c>
      <c r="M2070">
        <v>1.0</v>
      </c>
      <c r="N2070" t="s">
        <v>16</v>
      </c>
    </row>
    <row r="2071">
      <c r="A2071" s="29">
        <v>42370.0</v>
      </c>
      <c r="B2071" t="s">
        <v>20</v>
      </c>
      <c r="C2071">
        <v>125408.0</v>
      </c>
      <c r="D2071" t="s">
        <v>91</v>
      </c>
      <c r="E2071" t="s">
        <v>907</v>
      </c>
      <c r="F2071" t="s">
        <v>907</v>
      </c>
      <c r="G2071" t="s">
        <v>1434</v>
      </c>
      <c r="H2071" t="s">
        <v>1434</v>
      </c>
      <c r="I2071">
        <v>2011.0</v>
      </c>
      <c r="J2071">
        <v>300000.0</v>
      </c>
      <c r="K2071">
        <v>49230.0</v>
      </c>
      <c r="L2071">
        <v>5.0</v>
      </c>
      <c r="M2071">
        <v>3.0</v>
      </c>
      <c r="N2071" t="s">
        <v>16</v>
      </c>
    </row>
    <row r="2072">
      <c r="A2072" s="29">
        <v>42370.0</v>
      </c>
      <c r="B2072" t="s">
        <v>20</v>
      </c>
      <c r="C2072">
        <v>123950.0</v>
      </c>
      <c r="D2072" t="s">
        <v>25</v>
      </c>
      <c r="E2072" t="s">
        <v>119</v>
      </c>
      <c r="F2072" t="s">
        <v>119</v>
      </c>
      <c r="G2072" t="s">
        <v>120</v>
      </c>
      <c r="H2072" t="s">
        <v>120</v>
      </c>
      <c r="I2072">
        <v>2009.0</v>
      </c>
      <c r="J2072">
        <v>300000.0</v>
      </c>
      <c r="K2072">
        <v>64435.0</v>
      </c>
      <c r="L2072">
        <v>7.0</v>
      </c>
      <c r="M2072">
        <v>1.0</v>
      </c>
      <c r="N2072" t="s">
        <v>16</v>
      </c>
    </row>
    <row r="2073">
      <c r="A2073" s="29">
        <v>42370.0</v>
      </c>
      <c r="B2073" t="s">
        <v>20</v>
      </c>
      <c r="C2073">
        <v>132256.0</v>
      </c>
      <c r="D2073" t="s">
        <v>273</v>
      </c>
      <c r="E2073" t="s">
        <v>1129</v>
      </c>
      <c r="F2073" t="s">
        <v>1129</v>
      </c>
      <c r="G2073" t="s">
        <v>1435</v>
      </c>
      <c r="H2073" t="s">
        <v>2761</v>
      </c>
      <c r="I2073">
        <v>2010.0</v>
      </c>
      <c r="J2073">
        <v>300000.0</v>
      </c>
      <c r="K2073">
        <v>33287.0</v>
      </c>
      <c r="L2073">
        <v>6.0</v>
      </c>
      <c r="M2073">
        <v>2.0</v>
      </c>
      <c r="N2073" t="s">
        <v>16</v>
      </c>
    </row>
    <row r="2074">
      <c r="A2074" s="29">
        <v>42370.0</v>
      </c>
      <c r="B2074" t="s">
        <v>20</v>
      </c>
      <c r="C2074">
        <v>88340.0</v>
      </c>
      <c r="D2074" t="s">
        <v>25</v>
      </c>
      <c r="E2074" t="s">
        <v>119</v>
      </c>
      <c r="F2074" t="s">
        <v>119</v>
      </c>
      <c r="G2074" t="s">
        <v>1125</v>
      </c>
      <c r="H2074" t="s">
        <v>1125</v>
      </c>
      <c r="I2074">
        <v>2008.0</v>
      </c>
      <c r="J2074">
        <v>300000.0</v>
      </c>
      <c r="K2074">
        <v>89125.0</v>
      </c>
      <c r="L2074">
        <v>8.0</v>
      </c>
      <c r="M2074">
        <v>1.0</v>
      </c>
      <c r="N2074" t="s">
        <v>16</v>
      </c>
    </row>
    <row r="2075">
      <c r="A2075" s="29">
        <v>42370.0</v>
      </c>
      <c r="B2075" t="s">
        <v>261</v>
      </c>
      <c r="C2075" t="s">
        <v>1436</v>
      </c>
      <c r="D2075" t="s">
        <v>61</v>
      </c>
      <c r="E2075" t="s">
        <v>163</v>
      </c>
      <c r="F2075" t="s">
        <v>163</v>
      </c>
      <c r="G2075" t="s">
        <v>536</v>
      </c>
      <c r="H2075" t="s">
        <v>536</v>
      </c>
      <c r="I2075">
        <v>2010.0</v>
      </c>
      <c r="J2075">
        <v>299723.5336</v>
      </c>
      <c r="K2075">
        <v>70000.0</v>
      </c>
      <c r="L2075">
        <v>5.0</v>
      </c>
      <c r="M2075">
        <v>1.0</v>
      </c>
      <c r="N2075" t="s">
        <v>16</v>
      </c>
    </row>
    <row r="2076">
      <c r="A2076" s="29">
        <v>42370.0</v>
      </c>
      <c r="B2076" t="s">
        <v>12</v>
      </c>
      <c r="C2076">
        <v>118899.0</v>
      </c>
      <c r="D2076" t="s">
        <v>61</v>
      </c>
      <c r="E2076" t="s">
        <v>1362</v>
      </c>
      <c r="F2076" t="s">
        <v>712</v>
      </c>
      <c r="G2076" t="s">
        <v>536</v>
      </c>
      <c r="H2076" t="s">
        <v>536</v>
      </c>
      <c r="I2076">
        <v>2015.0</v>
      </c>
      <c r="J2076">
        <v>299700.0</v>
      </c>
      <c r="K2076">
        <v>681.0</v>
      </c>
      <c r="L2076">
        <v>1.0</v>
      </c>
      <c r="M2076">
        <v>1.0</v>
      </c>
      <c r="N2076" t="s">
        <v>16</v>
      </c>
    </row>
    <row r="2077">
      <c r="A2077" s="29">
        <v>42370.0</v>
      </c>
      <c r="B2077" t="s">
        <v>116</v>
      </c>
      <c r="C2077" t="s">
        <v>1437</v>
      </c>
      <c r="D2077" t="s">
        <v>61</v>
      </c>
      <c r="E2077" t="s">
        <v>1362</v>
      </c>
      <c r="F2077" t="s">
        <v>712</v>
      </c>
      <c r="G2077" t="s">
        <v>203</v>
      </c>
      <c r="H2077" t="s">
        <v>203</v>
      </c>
      <c r="I2077">
        <v>2013.0</v>
      </c>
      <c r="J2077">
        <v>299700.0</v>
      </c>
      <c r="K2077">
        <v>22493.0</v>
      </c>
      <c r="L2077">
        <v>2.887671233</v>
      </c>
      <c r="M2077">
        <v>2.0</v>
      </c>
      <c r="N2077" t="s">
        <v>16</v>
      </c>
    </row>
    <row r="2078">
      <c r="A2078" s="29">
        <v>42370.0</v>
      </c>
      <c r="B2078" t="s">
        <v>148</v>
      </c>
      <c r="C2078">
        <v>93.0</v>
      </c>
      <c r="D2078" t="s">
        <v>61</v>
      </c>
      <c r="E2078" t="s">
        <v>960</v>
      </c>
      <c r="F2078" t="s">
        <v>960</v>
      </c>
      <c r="G2078" t="s">
        <v>536</v>
      </c>
      <c r="H2078" t="s">
        <v>536</v>
      </c>
      <c r="I2078">
        <v>2011.0</v>
      </c>
      <c r="J2078">
        <v>299700.0</v>
      </c>
      <c r="K2078">
        <v>29108.82957</v>
      </c>
      <c r="L2078">
        <v>3.638603696</v>
      </c>
      <c r="M2078">
        <v>1.0</v>
      </c>
      <c r="N2078" t="s">
        <v>16</v>
      </c>
    </row>
    <row r="2079">
      <c r="A2079" s="29">
        <v>42370.0</v>
      </c>
      <c r="B2079" t="s">
        <v>12</v>
      </c>
      <c r="C2079">
        <v>119386.0</v>
      </c>
      <c r="D2079" t="s">
        <v>61</v>
      </c>
      <c r="E2079" t="s">
        <v>960</v>
      </c>
      <c r="F2079" t="s">
        <v>960</v>
      </c>
      <c r="G2079" t="s">
        <v>203</v>
      </c>
      <c r="H2079" t="s">
        <v>203</v>
      </c>
      <c r="I2079">
        <v>2014.0</v>
      </c>
      <c r="J2079">
        <v>299700.0</v>
      </c>
      <c r="K2079">
        <v>26124.0</v>
      </c>
      <c r="L2079">
        <v>2.0</v>
      </c>
      <c r="M2079">
        <v>1.0</v>
      </c>
      <c r="N2079" t="s">
        <v>16</v>
      </c>
    </row>
    <row r="2080">
      <c r="A2080" s="29">
        <v>42370.0</v>
      </c>
      <c r="B2080" t="s">
        <v>148</v>
      </c>
      <c r="C2080">
        <v>95.0</v>
      </c>
      <c r="D2080" t="s">
        <v>61</v>
      </c>
      <c r="E2080" t="s">
        <v>960</v>
      </c>
      <c r="F2080" t="s">
        <v>960</v>
      </c>
      <c r="G2080" t="s">
        <v>203</v>
      </c>
      <c r="H2080" t="s">
        <v>203</v>
      </c>
      <c r="I2080">
        <v>2011.0</v>
      </c>
      <c r="J2080">
        <v>299700.0</v>
      </c>
      <c r="K2080">
        <v>29327.85763</v>
      </c>
      <c r="L2080">
        <v>3.665982204</v>
      </c>
      <c r="M2080">
        <v>1.0</v>
      </c>
      <c r="N2080" t="s">
        <v>16</v>
      </c>
    </row>
    <row r="2081">
      <c r="A2081" s="29">
        <v>42370.0</v>
      </c>
      <c r="B2081" t="s">
        <v>12</v>
      </c>
      <c r="C2081">
        <v>136790.0</v>
      </c>
      <c r="D2081" t="s">
        <v>61</v>
      </c>
      <c r="E2081" t="s">
        <v>1438</v>
      </c>
      <c r="F2081" t="s">
        <v>1438</v>
      </c>
      <c r="G2081" t="s">
        <v>1439</v>
      </c>
      <c r="H2081" t="s">
        <v>1439</v>
      </c>
      <c r="I2081">
        <v>2012.0</v>
      </c>
      <c r="J2081">
        <v>299700.0</v>
      </c>
      <c r="K2081">
        <v>25206.0</v>
      </c>
      <c r="L2081">
        <v>4.0</v>
      </c>
      <c r="M2081">
        <v>2.0</v>
      </c>
      <c r="N2081" t="s">
        <v>16</v>
      </c>
    </row>
    <row r="2082">
      <c r="A2082" s="29">
        <v>42370.0</v>
      </c>
      <c r="B2082" t="s">
        <v>12</v>
      </c>
      <c r="C2082">
        <v>116467.0</v>
      </c>
      <c r="D2082" t="s">
        <v>36</v>
      </c>
      <c r="E2082" t="s">
        <v>615</v>
      </c>
      <c r="F2082" t="s">
        <v>615</v>
      </c>
      <c r="G2082" t="s">
        <v>616</v>
      </c>
      <c r="H2082" t="s">
        <v>616</v>
      </c>
      <c r="I2082">
        <v>2011.0</v>
      </c>
      <c r="J2082">
        <v>299700.0</v>
      </c>
      <c r="K2082">
        <v>45442.0</v>
      </c>
      <c r="L2082">
        <v>5.0</v>
      </c>
      <c r="M2082">
        <v>1.0</v>
      </c>
      <c r="N2082" t="s">
        <v>16</v>
      </c>
    </row>
    <row r="2083">
      <c r="A2083" s="29">
        <v>42370.0</v>
      </c>
      <c r="B2083" t="s">
        <v>12</v>
      </c>
      <c r="C2083">
        <v>125412.0</v>
      </c>
      <c r="D2083" t="s">
        <v>91</v>
      </c>
      <c r="E2083" t="s">
        <v>1223</v>
      </c>
      <c r="F2083" t="s">
        <v>1223</v>
      </c>
      <c r="G2083" t="s">
        <v>1366</v>
      </c>
      <c r="H2083" t="s">
        <v>1366</v>
      </c>
      <c r="I2083">
        <v>2014.0</v>
      </c>
      <c r="J2083">
        <v>299700.0</v>
      </c>
      <c r="K2083">
        <v>7332.0</v>
      </c>
      <c r="L2083">
        <v>2.0</v>
      </c>
      <c r="M2083">
        <v>1.0</v>
      </c>
      <c r="N2083" t="s">
        <v>16</v>
      </c>
    </row>
    <row r="2084">
      <c r="A2084" s="29">
        <v>42370.0</v>
      </c>
      <c r="B2084" t="s">
        <v>12</v>
      </c>
      <c r="C2084">
        <v>124475.0</v>
      </c>
      <c r="D2084" t="s">
        <v>77</v>
      </c>
      <c r="E2084" t="s">
        <v>623</v>
      </c>
      <c r="F2084" t="s">
        <v>623</v>
      </c>
      <c r="G2084" t="s">
        <v>1440</v>
      </c>
      <c r="H2084" t="s">
        <v>1440</v>
      </c>
      <c r="I2084">
        <v>2012.0</v>
      </c>
      <c r="J2084">
        <v>299700.0</v>
      </c>
      <c r="K2084">
        <v>16665.0</v>
      </c>
      <c r="L2084">
        <v>4.0</v>
      </c>
      <c r="M2084">
        <v>1.0</v>
      </c>
      <c r="N2084" t="s">
        <v>16</v>
      </c>
    </row>
    <row r="2085">
      <c r="A2085" s="29">
        <v>42370.0</v>
      </c>
      <c r="B2085" t="s">
        <v>12</v>
      </c>
      <c r="C2085">
        <v>131476.0</v>
      </c>
      <c r="D2085" t="s">
        <v>77</v>
      </c>
      <c r="E2085" t="s">
        <v>623</v>
      </c>
      <c r="F2085" t="s">
        <v>623</v>
      </c>
      <c r="G2085" t="s">
        <v>1441</v>
      </c>
      <c r="H2085" t="s">
        <v>1441</v>
      </c>
      <c r="I2085">
        <v>2012.0</v>
      </c>
      <c r="J2085">
        <v>299700.0</v>
      </c>
      <c r="K2085">
        <v>13467.0</v>
      </c>
      <c r="L2085">
        <v>4.0</v>
      </c>
      <c r="M2085">
        <v>1.0</v>
      </c>
      <c r="N2085" t="s">
        <v>16</v>
      </c>
    </row>
    <row r="2086">
      <c r="A2086" s="29">
        <v>42370.0</v>
      </c>
      <c r="B2086" t="s">
        <v>148</v>
      </c>
      <c r="C2086">
        <v>243.0</v>
      </c>
      <c r="D2086" t="s">
        <v>91</v>
      </c>
      <c r="E2086" t="s">
        <v>813</v>
      </c>
      <c r="F2086" t="s">
        <v>813</v>
      </c>
      <c r="G2086" t="s">
        <v>235</v>
      </c>
      <c r="H2086" t="s">
        <v>235</v>
      </c>
      <c r="I2086">
        <v>2010.0</v>
      </c>
      <c r="J2086">
        <v>299700.0</v>
      </c>
      <c r="K2086">
        <v>38877.48118</v>
      </c>
      <c r="L2086">
        <v>4.859685147</v>
      </c>
      <c r="M2086">
        <v>1.0</v>
      </c>
      <c r="N2086" t="s">
        <v>16</v>
      </c>
    </row>
    <row r="2087">
      <c r="A2087" s="29">
        <v>42370.0</v>
      </c>
      <c r="B2087" t="s">
        <v>12</v>
      </c>
      <c r="C2087">
        <v>115481.0</v>
      </c>
      <c r="D2087" t="s">
        <v>61</v>
      </c>
      <c r="E2087" t="s">
        <v>245</v>
      </c>
      <c r="F2087" t="s">
        <v>245</v>
      </c>
      <c r="G2087" t="s">
        <v>143</v>
      </c>
      <c r="H2087" t="s">
        <v>143</v>
      </c>
      <c r="I2087">
        <v>2009.0</v>
      </c>
      <c r="J2087">
        <v>299700.0</v>
      </c>
      <c r="K2087">
        <v>71893.0</v>
      </c>
      <c r="L2087">
        <v>7.0</v>
      </c>
      <c r="M2087">
        <v>2.0</v>
      </c>
      <c r="N2087" t="s">
        <v>16</v>
      </c>
    </row>
    <row r="2088">
      <c r="A2088" s="29">
        <v>42370.0</v>
      </c>
      <c r="B2088" t="s">
        <v>12</v>
      </c>
      <c r="C2088">
        <v>109899.0</v>
      </c>
      <c r="D2088" t="s">
        <v>91</v>
      </c>
      <c r="E2088" t="s">
        <v>1442</v>
      </c>
      <c r="F2088" t="s">
        <v>1442</v>
      </c>
      <c r="G2088" t="s">
        <v>1443</v>
      </c>
      <c r="H2088" t="s">
        <v>1443</v>
      </c>
      <c r="I2088">
        <v>2012.0</v>
      </c>
      <c r="J2088">
        <v>299700.0</v>
      </c>
      <c r="K2088">
        <v>28032.0</v>
      </c>
      <c r="L2088">
        <v>4.0</v>
      </c>
      <c r="M2088">
        <v>2.0</v>
      </c>
      <c r="N2088" t="s">
        <v>16</v>
      </c>
    </row>
    <row r="2089">
      <c r="A2089" s="29">
        <v>42370.0</v>
      </c>
      <c r="B2089" t="s">
        <v>12</v>
      </c>
      <c r="C2089">
        <v>122563.0</v>
      </c>
      <c r="D2089" t="s">
        <v>61</v>
      </c>
      <c r="E2089" t="s">
        <v>163</v>
      </c>
      <c r="F2089" t="s">
        <v>163</v>
      </c>
      <c r="G2089" t="s">
        <v>289</v>
      </c>
      <c r="H2089" t="s">
        <v>289</v>
      </c>
      <c r="I2089">
        <v>2008.0</v>
      </c>
      <c r="J2089">
        <v>299700.0</v>
      </c>
      <c r="K2089">
        <v>65203.0</v>
      </c>
      <c r="L2089">
        <v>8.0</v>
      </c>
      <c r="M2089">
        <v>1.0</v>
      </c>
      <c r="N2089" t="s">
        <v>16</v>
      </c>
    </row>
    <row r="2090">
      <c r="A2090" s="29">
        <v>42370.0</v>
      </c>
      <c r="B2090" t="s">
        <v>116</v>
      </c>
      <c r="C2090" t="s">
        <v>1428</v>
      </c>
      <c r="D2090" t="s">
        <v>61</v>
      </c>
      <c r="E2090" t="s">
        <v>163</v>
      </c>
      <c r="F2090" t="s">
        <v>163</v>
      </c>
      <c r="G2090" t="s">
        <v>536</v>
      </c>
      <c r="H2090" t="s">
        <v>536</v>
      </c>
      <c r="I2090">
        <v>2008.0</v>
      </c>
      <c r="J2090">
        <v>299700.0</v>
      </c>
      <c r="K2090">
        <v>51412.0</v>
      </c>
      <c r="L2090">
        <v>7.767123288</v>
      </c>
      <c r="M2090">
        <v>3.0</v>
      </c>
      <c r="N2090" t="s">
        <v>16</v>
      </c>
    </row>
    <row r="2091">
      <c r="A2091" s="29">
        <v>42370.0</v>
      </c>
      <c r="B2091" t="s">
        <v>12</v>
      </c>
      <c r="C2091">
        <v>117603.0</v>
      </c>
      <c r="D2091" t="s">
        <v>61</v>
      </c>
      <c r="E2091" t="s">
        <v>163</v>
      </c>
      <c r="F2091" t="s">
        <v>163</v>
      </c>
      <c r="G2091" t="s">
        <v>143</v>
      </c>
      <c r="H2091" t="s">
        <v>143</v>
      </c>
      <c r="I2091">
        <v>2009.0</v>
      </c>
      <c r="J2091">
        <v>299700.0</v>
      </c>
      <c r="K2091">
        <v>112891.0</v>
      </c>
      <c r="L2091">
        <v>7.0</v>
      </c>
      <c r="M2091">
        <v>1.0</v>
      </c>
      <c r="N2091" t="s">
        <v>16</v>
      </c>
    </row>
    <row r="2092">
      <c r="A2092" s="29">
        <v>42370.0</v>
      </c>
      <c r="B2092" t="s">
        <v>186</v>
      </c>
      <c r="C2092" t="s">
        <v>1444</v>
      </c>
      <c r="D2092" t="s">
        <v>61</v>
      </c>
      <c r="E2092" t="s">
        <v>202</v>
      </c>
      <c r="F2092" t="s">
        <v>202</v>
      </c>
      <c r="G2092" t="s">
        <v>143</v>
      </c>
      <c r="H2092" t="s">
        <v>143</v>
      </c>
      <c r="I2092">
        <v>2007.0</v>
      </c>
      <c r="J2092">
        <v>299700.0</v>
      </c>
      <c r="K2092">
        <v>82165.0</v>
      </c>
      <c r="L2092">
        <v>8.0</v>
      </c>
      <c r="M2092">
        <v>2.0</v>
      </c>
      <c r="N2092" t="s">
        <v>16</v>
      </c>
    </row>
    <row r="2093">
      <c r="A2093" s="29">
        <v>42370.0</v>
      </c>
      <c r="B2093" t="s">
        <v>12</v>
      </c>
      <c r="C2093">
        <v>122723.0</v>
      </c>
      <c r="D2093" t="s">
        <v>61</v>
      </c>
      <c r="E2093" t="s">
        <v>163</v>
      </c>
      <c r="F2093" t="s">
        <v>163</v>
      </c>
      <c r="G2093" t="s">
        <v>203</v>
      </c>
      <c r="H2093" t="s">
        <v>203</v>
      </c>
      <c r="I2093">
        <v>2009.0</v>
      </c>
      <c r="J2093">
        <v>299700.0</v>
      </c>
      <c r="K2093">
        <v>63061.0</v>
      </c>
      <c r="L2093">
        <v>7.0</v>
      </c>
      <c r="M2093">
        <v>1.0</v>
      </c>
      <c r="N2093" t="s">
        <v>16</v>
      </c>
    </row>
    <row r="2094">
      <c r="A2094" s="29">
        <v>42370.0</v>
      </c>
      <c r="B2094" t="s">
        <v>148</v>
      </c>
      <c r="C2094">
        <v>508.0</v>
      </c>
      <c r="D2094" t="s">
        <v>61</v>
      </c>
      <c r="E2094" t="s">
        <v>163</v>
      </c>
      <c r="F2094" t="s">
        <v>163</v>
      </c>
      <c r="G2094" t="s">
        <v>203</v>
      </c>
      <c r="H2094" t="s">
        <v>203</v>
      </c>
      <c r="I2094">
        <v>2007.0</v>
      </c>
      <c r="J2094">
        <v>299700.0</v>
      </c>
      <c r="K2094">
        <v>59794.66119</v>
      </c>
      <c r="L2094">
        <v>7.474332649</v>
      </c>
      <c r="M2094">
        <v>2.0</v>
      </c>
      <c r="N2094" t="s">
        <v>16</v>
      </c>
    </row>
    <row r="2095">
      <c r="A2095" s="29">
        <v>42370.0</v>
      </c>
      <c r="B2095" t="s">
        <v>116</v>
      </c>
      <c r="C2095" t="s">
        <v>1345</v>
      </c>
      <c r="D2095" t="s">
        <v>61</v>
      </c>
      <c r="E2095" t="s">
        <v>163</v>
      </c>
      <c r="F2095" t="s">
        <v>163</v>
      </c>
      <c r="G2095" t="s">
        <v>203</v>
      </c>
      <c r="H2095" t="s">
        <v>203</v>
      </c>
      <c r="I2095">
        <v>2008.0</v>
      </c>
      <c r="J2095">
        <v>299700.0</v>
      </c>
      <c r="K2095">
        <v>64198.0</v>
      </c>
      <c r="L2095">
        <v>7.495890411</v>
      </c>
      <c r="M2095">
        <v>2.0</v>
      </c>
      <c r="N2095" t="s">
        <v>16</v>
      </c>
    </row>
    <row r="2096">
      <c r="A2096" s="29">
        <v>42370.0</v>
      </c>
      <c r="B2096" t="s">
        <v>12</v>
      </c>
      <c r="C2096">
        <v>117162.0</v>
      </c>
      <c r="D2096" t="s">
        <v>61</v>
      </c>
      <c r="E2096" t="s">
        <v>163</v>
      </c>
      <c r="F2096" t="s">
        <v>163</v>
      </c>
      <c r="G2096" t="s">
        <v>147</v>
      </c>
      <c r="H2096" t="s">
        <v>147</v>
      </c>
      <c r="I2096">
        <v>2008.0</v>
      </c>
      <c r="J2096">
        <v>299700.0</v>
      </c>
      <c r="K2096">
        <v>26180.0</v>
      </c>
      <c r="L2096">
        <v>8.0</v>
      </c>
      <c r="M2096">
        <v>2.0</v>
      </c>
      <c r="N2096" t="s">
        <v>16</v>
      </c>
    </row>
    <row r="2097">
      <c r="A2097" s="29">
        <v>42370.0</v>
      </c>
      <c r="B2097" t="s">
        <v>186</v>
      </c>
      <c r="C2097" t="s">
        <v>1445</v>
      </c>
      <c r="D2097" t="s">
        <v>61</v>
      </c>
      <c r="E2097" t="s">
        <v>202</v>
      </c>
      <c r="F2097" t="s">
        <v>202</v>
      </c>
      <c r="G2097" t="s">
        <v>147</v>
      </c>
      <c r="H2097" t="s">
        <v>147</v>
      </c>
      <c r="I2097">
        <v>2008.0</v>
      </c>
      <c r="J2097">
        <v>299700.0</v>
      </c>
      <c r="K2097">
        <v>72304.0</v>
      </c>
      <c r="L2097">
        <v>7.0</v>
      </c>
      <c r="M2097">
        <v>1.0</v>
      </c>
      <c r="N2097" t="s">
        <v>16</v>
      </c>
    </row>
    <row r="2098">
      <c r="A2098" s="29">
        <v>42370.0</v>
      </c>
      <c r="B2098" t="s">
        <v>12</v>
      </c>
      <c r="C2098">
        <v>125790.0</v>
      </c>
      <c r="D2098" t="s">
        <v>91</v>
      </c>
      <c r="E2098" t="s">
        <v>92</v>
      </c>
      <c r="F2098" t="s">
        <v>92</v>
      </c>
      <c r="G2098" t="s">
        <v>841</v>
      </c>
      <c r="H2098" t="s">
        <v>841</v>
      </c>
      <c r="I2098">
        <v>2009.0</v>
      </c>
      <c r="J2098">
        <v>299700.0</v>
      </c>
      <c r="K2098">
        <v>62236.0</v>
      </c>
      <c r="L2098">
        <v>7.0</v>
      </c>
      <c r="M2098">
        <v>1.0</v>
      </c>
      <c r="N2098" t="s">
        <v>16</v>
      </c>
    </row>
    <row r="2099">
      <c r="A2099" s="29">
        <v>42370.0</v>
      </c>
      <c r="B2099" t="s">
        <v>186</v>
      </c>
      <c r="C2099" t="s">
        <v>1446</v>
      </c>
      <c r="D2099" t="s">
        <v>61</v>
      </c>
      <c r="E2099" t="s">
        <v>652</v>
      </c>
      <c r="F2099" t="s">
        <v>652</v>
      </c>
      <c r="G2099" t="s">
        <v>536</v>
      </c>
      <c r="H2099" t="s">
        <v>536</v>
      </c>
      <c r="I2099">
        <v>2011.0</v>
      </c>
      <c r="J2099">
        <v>299700.0</v>
      </c>
      <c r="K2099">
        <v>42458.0</v>
      </c>
      <c r="L2099">
        <v>4.0</v>
      </c>
      <c r="M2099">
        <v>1.0</v>
      </c>
      <c r="N2099" t="s">
        <v>16</v>
      </c>
    </row>
    <row r="2100">
      <c r="A2100" s="29">
        <v>42370.0</v>
      </c>
      <c r="B2100" t="s">
        <v>12</v>
      </c>
      <c r="C2100" s="32" t="s">
        <v>1447</v>
      </c>
      <c r="D2100" t="s">
        <v>77</v>
      </c>
      <c r="E2100" t="s">
        <v>623</v>
      </c>
      <c r="F2100" t="s">
        <v>623</v>
      </c>
      <c r="G2100" t="s">
        <v>1431</v>
      </c>
      <c r="H2100" t="s">
        <v>1431</v>
      </c>
      <c r="I2100">
        <v>2012.0</v>
      </c>
      <c r="J2100">
        <v>299700.0</v>
      </c>
      <c r="K2100">
        <v>13467.0</v>
      </c>
      <c r="L2100">
        <v>4.0</v>
      </c>
      <c r="M2100">
        <v>1.0</v>
      </c>
      <c r="N2100" t="s">
        <v>16</v>
      </c>
    </row>
    <row r="2101">
      <c r="A2101" s="29">
        <v>42370.0</v>
      </c>
      <c r="B2101" t="s">
        <v>12</v>
      </c>
      <c r="C2101" s="32" t="s">
        <v>1448</v>
      </c>
      <c r="D2101" t="s">
        <v>61</v>
      </c>
      <c r="E2101" t="s">
        <v>1438</v>
      </c>
      <c r="F2101" t="s">
        <v>1438</v>
      </c>
      <c r="G2101" t="s">
        <v>1449</v>
      </c>
      <c r="H2101" t="s">
        <v>1449</v>
      </c>
      <c r="I2101">
        <v>2012.0</v>
      </c>
      <c r="J2101">
        <v>299700.0</v>
      </c>
      <c r="K2101">
        <v>25206.0</v>
      </c>
      <c r="L2101">
        <v>4.0</v>
      </c>
      <c r="M2101">
        <v>2.0</v>
      </c>
      <c r="N2101" t="s">
        <v>16</v>
      </c>
    </row>
    <row r="2102">
      <c r="A2102" s="29">
        <v>42370.0</v>
      </c>
      <c r="B2102" t="s">
        <v>12</v>
      </c>
      <c r="C2102" s="32" t="s">
        <v>1450</v>
      </c>
      <c r="D2102" t="s">
        <v>61</v>
      </c>
      <c r="E2102" t="s">
        <v>202</v>
      </c>
      <c r="F2102" t="s">
        <v>202</v>
      </c>
      <c r="G2102" t="s">
        <v>172</v>
      </c>
      <c r="H2102" t="s">
        <v>172</v>
      </c>
      <c r="I2102">
        <v>2008.0</v>
      </c>
      <c r="J2102">
        <v>299700.0</v>
      </c>
      <c r="K2102">
        <v>108884.0</v>
      </c>
      <c r="L2102">
        <v>8.0</v>
      </c>
      <c r="M2102">
        <v>1.0</v>
      </c>
      <c r="N2102" t="s">
        <v>16</v>
      </c>
    </row>
    <row r="2103">
      <c r="A2103" s="29">
        <v>42370.0</v>
      </c>
      <c r="B2103" t="s">
        <v>116</v>
      </c>
      <c r="C2103" t="s">
        <v>1395</v>
      </c>
      <c r="D2103" t="s">
        <v>61</v>
      </c>
      <c r="E2103" t="s">
        <v>163</v>
      </c>
      <c r="F2103" t="s">
        <v>163</v>
      </c>
      <c r="G2103" t="s">
        <v>143</v>
      </c>
      <c r="H2103" t="s">
        <v>143</v>
      </c>
      <c r="I2103">
        <v>2007.0</v>
      </c>
      <c r="J2103">
        <v>299000.0</v>
      </c>
      <c r="K2103">
        <v>89155.0</v>
      </c>
      <c r="L2103">
        <v>8.534246575</v>
      </c>
      <c r="M2103">
        <v>2.0</v>
      </c>
      <c r="N2103" t="s">
        <v>16</v>
      </c>
    </row>
    <row r="2104">
      <c r="A2104" s="29">
        <v>42370.0</v>
      </c>
      <c r="B2104" t="s">
        <v>116</v>
      </c>
      <c r="C2104" t="s">
        <v>1369</v>
      </c>
      <c r="D2104" t="s">
        <v>61</v>
      </c>
      <c r="E2104" t="s">
        <v>881</v>
      </c>
      <c r="F2104" t="s">
        <v>881</v>
      </c>
      <c r="G2104" t="s">
        <v>536</v>
      </c>
      <c r="H2104" t="s">
        <v>536</v>
      </c>
      <c r="I2104">
        <v>2011.0</v>
      </c>
      <c r="J2104">
        <v>299000.0</v>
      </c>
      <c r="K2104">
        <v>31649.0</v>
      </c>
      <c r="L2104">
        <v>4.838356164</v>
      </c>
      <c r="M2104">
        <v>2.0</v>
      </c>
      <c r="N2104" t="s">
        <v>16</v>
      </c>
    </row>
    <row r="2105">
      <c r="A2105" s="29">
        <v>42370.0</v>
      </c>
      <c r="B2105" t="s">
        <v>261</v>
      </c>
      <c r="C2105" t="s">
        <v>1451</v>
      </c>
      <c r="D2105" t="s">
        <v>61</v>
      </c>
      <c r="E2105" t="s">
        <v>163</v>
      </c>
      <c r="F2105" t="s">
        <v>163</v>
      </c>
      <c r="G2105" t="s">
        <v>341</v>
      </c>
      <c r="H2105" t="s">
        <v>341</v>
      </c>
      <c r="I2105">
        <v>2006.0</v>
      </c>
      <c r="J2105">
        <v>298700.0</v>
      </c>
      <c r="K2105">
        <v>20000.0</v>
      </c>
      <c r="L2105">
        <v>9.0</v>
      </c>
      <c r="M2105">
        <v>1.0</v>
      </c>
      <c r="N2105" t="s">
        <v>16</v>
      </c>
    </row>
    <row r="2106">
      <c r="A2106" s="29">
        <v>42370.0</v>
      </c>
      <c r="B2106" t="s">
        <v>261</v>
      </c>
      <c r="C2106" t="s">
        <v>1452</v>
      </c>
      <c r="D2106" t="s">
        <v>61</v>
      </c>
      <c r="E2106" t="s">
        <v>163</v>
      </c>
      <c r="F2106" t="s">
        <v>163</v>
      </c>
      <c r="G2106" t="s">
        <v>203</v>
      </c>
      <c r="H2106" t="s">
        <v>203</v>
      </c>
      <c r="I2106">
        <v>2010.0</v>
      </c>
      <c r="J2106">
        <v>298564.0441</v>
      </c>
      <c r="K2106">
        <v>120000.0</v>
      </c>
      <c r="L2106">
        <v>5.0</v>
      </c>
      <c r="M2106">
        <v>1.0</v>
      </c>
      <c r="N2106" t="s">
        <v>16</v>
      </c>
    </row>
    <row r="2107">
      <c r="A2107" s="29">
        <v>42370.0</v>
      </c>
      <c r="B2107" t="s">
        <v>148</v>
      </c>
      <c r="C2107">
        <v>288.0</v>
      </c>
      <c r="D2107" t="s">
        <v>61</v>
      </c>
      <c r="E2107" t="s">
        <v>1151</v>
      </c>
      <c r="F2107" t="s">
        <v>1151</v>
      </c>
      <c r="G2107" t="s">
        <v>536</v>
      </c>
      <c r="H2107" t="s">
        <v>536</v>
      </c>
      <c r="I2107">
        <v>2009.0</v>
      </c>
      <c r="J2107">
        <v>298500.0</v>
      </c>
      <c r="K2107">
        <v>42600.95825</v>
      </c>
      <c r="L2107">
        <v>5.325119781</v>
      </c>
      <c r="M2107">
        <v>2.0</v>
      </c>
      <c r="N2107" t="s">
        <v>16</v>
      </c>
    </row>
    <row r="2108">
      <c r="A2108" s="29">
        <v>42370.0</v>
      </c>
      <c r="B2108" t="s">
        <v>261</v>
      </c>
      <c r="C2108" t="s">
        <v>1453</v>
      </c>
      <c r="D2108" t="s">
        <v>61</v>
      </c>
      <c r="E2108" t="s">
        <v>163</v>
      </c>
      <c r="F2108" t="s">
        <v>163</v>
      </c>
      <c r="G2108" t="s">
        <v>298</v>
      </c>
      <c r="H2108" t="s">
        <v>298</v>
      </c>
      <c r="I2108">
        <v>2008.0</v>
      </c>
      <c r="J2108">
        <v>298373.1799</v>
      </c>
      <c r="K2108" s="33">
        <v>100000.0</v>
      </c>
      <c r="L2108">
        <v>7.0</v>
      </c>
      <c r="M2108">
        <v>1.0</v>
      </c>
      <c r="N2108" t="s">
        <v>16</v>
      </c>
    </row>
    <row r="2109">
      <c r="A2109" s="29">
        <v>42370.0</v>
      </c>
      <c r="B2109" t="s">
        <v>261</v>
      </c>
      <c r="C2109" t="s">
        <v>1454</v>
      </c>
      <c r="D2109" t="s">
        <v>61</v>
      </c>
      <c r="E2109" t="s">
        <v>163</v>
      </c>
      <c r="F2109" t="s">
        <v>163</v>
      </c>
      <c r="G2109" t="s">
        <v>341</v>
      </c>
      <c r="H2109" t="s">
        <v>341</v>
      </c>
      <c r="I2109">
        <v>2010.0</v>
      </c>
      <c r="J2109">
        <v>298295.3364</v>
      </c>
      <c r="K2109">
        <v>130000.0</v>
      </c>
      <c r="L2109">
        <v>5.0</v>
      </c>
      <c r="M2109">
        <v>1.0</v>
      </c>
      <c r="N2109" t="s">
        <v>16</v>
      </c>
    </row>
    <row r="2110">
      <c r="A2110" s="29">
        <v>42370.0</v>
      </c>
      <c r="B2110" t="s">
        <v>261</v>
      </c>
      <c r="C2110" t="s">
        <v>1455</v>
      </c>
      <c r="D2110" t="s">
        <v>61</v>
      </c>
      <c r="E2110" t="s">
        <v>163</v>
      </c>
      <c r="F2110" t="s">
        <v>163</v>
      </c>
      <c r="G2110" t="s">
        <v>147</v>
      </c>
      <c r="H2110" t="s">
        <v>147</v>
      </c>
      <c r="I2110">
        <v>2005.0</v>
      </c>
      <c r="J2110">
        <v>298068.96</v>
      </c>
      <c r="K2110">
        <v>30000.0</v>
      </c>
      <c r="L2110">
        <v>10.0</v>
      </c>
      <c r="M2110">
        <v>1.0</v>
      </c>
      <c r="N2110" t="s">
        <v>16</v>
      </c>
    </row>
    <row r="2111">
      <c r="A2111" s="29">
        <v>42370.0</v>
      </c>
      <c r="B2111" t="s">
        <v>116</v>
      </c>
      <c r="C2111" t="s">
        <v>1367</v>
      </c>
      <c r="D2111" t="s">
        <v>91</v>
      </c>
      <c r="E2111" t="s">
        <v>813</v>
      </c>
      <c r="F2111" t="s">
        <v>813</v>
      </c>
      <c r="G2111" t="s">
        <v>235</v>
      </c>
      <c r="H2111" t="s">
        <v>235</v>
      </c>
      <c r="I2111">
        <v>2009.0</v>
      </c>
      <c r="J2111">
        <v>298000.0</v>
      </c>
      <c r="K2111">
        <v>61241.0</v>
      </c>
      <c r="L2111">
        <v>6.871232877</v>
      </c>
      <c r="M2111">
        <v>2.0</v>
      </c>
      <c r="N2111" t="s">
        <v>16</v>
      </c>
    </row>
    <row r="2112">
      <c r="A2112" s="29">
        <v>42370.0</v>
      </c>
      <c r="B2112" t="s">
        <v>116</v>
      </c>
      <c r="C2112" t="s">
        <v>1456</v>
      </c>
      <c r="D2112" t="s">
        <v>61</v>
      </c>
      <c r="E2112" t="s">
        <v>163</v>
      </c>
      <c r="F2112" t="s">
        <v>163</v>
      </c>
      <c r="G2112" t="s">
        <v>203</v>
      </c>
      <c r="H2112" t="s">
        <v>203</v>
      </c>
      <c r="I2112">
        <v>2007.0</v>
      </c>
      <c r="J2112">
        <v>298000.0</v>
      </c>
      <c r="K2112">
        <v>74210.0</v>
      </c>
      <c r="L2112">
        <v>8.712328767</v>
      </c>
      <c r="M2112">
        <v>2.0</v>
      </c>
      <c r="N2112" t="s">
        <v>16</v>
      </c>
    </row>
    <row r="2113">
      <c r="A2113" s="29">
        <v>42370.0</v>
      </c>
      <c r="B2113" t="s">
        <v>261</v>
      </c>
      <c r="C2113" t="s">
        <v>1457</v>
      </c>
      <c r="D2113" t="s">
        <v>61</v>
      </c>
      <c r="E2113" t="s">
        <v>163</v>
      </c>
      <c r="F2113" t="s">
        <v>163</v>
      </c>
      <c r="G2113" t="s">
        <v>536</v>
      </c>
      <c r="H2113" t="s">
        <v>536</v>
      </c>
      <c r="I2113">
        <v>2009.0</v>
      </c>
      <c r="J2113">
        <v>297724.0</v>
      </c>
      <c r="K2113">
        <v>40000.0</v>
      </c>
      <c r="L2113">
        <v>6.0</v>
      </c>
      <c r="M2113">
        <v>1.0</v>
      </c>
      <c r="N2113" t="s">
        <v>16</v>
      </c>
    </row>
    <row r="2114">
      <c r="A2114" s="29">
        <v>42370.0</v>
      </c>
      <c r="B2114" t="s">
        <v>261</v>
      </c>
      <c r="C2114" t="s">
        <v>1458</v>
      </c>
      <c r="D2114" t="s">
        <v>61</v>
      </c>
      <c r="E2114" t="s">
        <v>163</v>
      </c>
      <c r="F2114" t="s">
        <v>163</v>
      </c>
      <c r="G2114" t="s">
        <v>341</v>
      </c>
      <c r="H2114" t="s">
        <v>341</v>
      </c>
      <c r="I2114">
        <v>2007.0</v>
      </c>
      <c r="J2114">
        <v>297552.2789</v>
      </c>
      <c r="K2114">
        <v>60000.0</v>
      </c>
      <c r="L2114">
        <v>8.0</v>
      </c>
      <c r="M2114">
        <v>1.0</v>
      </c>
      <c r="N2114" t="s">
        <v>16</v>
      </c>
    </row>
    <row r="2115">
      <c r="A2115" s="29">
        <v>42370.0</v>
      </c>
      <c r="B2115" t="s">
        <v>116</v>
      </c>
      <c r="C2115" t="s">
        <v>1394</v>
      </c>
      <c r="D2115" t="s">
        <v>61</v>
      </c>
      <c r="E2115" t="s">
        <v>163</v>
      </c>
      <c r="F2115" t="s">
        <v>163</v>
      </c>
      <c r="G2115" t="s">
        <v>143</v>
      </c>
      <c r="H2115" t="s">
        <v>143</v>
      </c>
      <c r="I2115">
        <v>2008.0</v>
      </c>
      <c r="J2115">
        <v>297000.0</v>
      </c>
      <c r="K2115">
        <v>98115.0</v>
      </c>
      <c r="L2115">
        <v>7.657534247</v>
      </c>
      <c r="M2115">
        <v>1.0</v>
      </c>
      <c r="N2115" t="s">
        <v>16</v>
      </c>
    </row>
    <row r="2116">
      <c r="A2116" s="29">
        <v>42370.0</v>
      </c>
      <c r="B2116" t="s">
        <v>261</v>
      </c>
      <c r="C2116" t="s">
        <v>1459</v>
      </c>
      <c r="D2116" t="s">
        <v>61</v>
      </c>
      <c r="E2116" t="s">
        <v>163</v>
      </c>
      <c r="F2116" t="s">
        <v>163</v>
      </c>
      <c r="G2116" t="s">
        <v>298</v>
      </c>
      <c r="H2116" t="s">
        <v>298</v>
      </c>
      <c r="I2116">
        <v>2006.0</v>
      </c>
      <c r="J2116">
        <v>296475.48</v>
      </c>
      <c r="K2116">
        <v>50000.0</v>
      </c>
      <c r="L2116">
        <v>9.0</v>
      </c>
      <c r="M2116">
        <v>1.0</v>
      </c>
      <c r="N2116" t="s">
        <v>16</v>
      </c>
    </row>
    <row r="2117">
      <c r="A2117" s="29">
        <v>42370.0</v>
      </c>
      <c r="B2117" t="s">
        <v>261</v>
      </c>
      <c r="C2117" t="s">
        <v>1460</v>
      </c>
      <c r="D2117" t="s">
        <v>61</v>
      </c>
      <c r="E2117" t="s">
        <v>163</v>
      </c>
      <c r="F2117" t="s">
        <v>163</v>
      </c>
      <c r="G2117" t="s">
        <v>536</v>
      </c>
      <c r="H2117" t="s">
        <v>536</v>
      </c>
      <c r="I2117">
        <v>2013.0</v>
      </c>
      <c r="J2117">
        <v>296388.9673</v>
      </c>
      <c r="K2117">
        <v>140000.0</v>
      </c>
      <c r="L2117">
        <v>2.0</v>
      </c>
      <c r="M2117">
        <v>1.0</v>
      </c>
      <c r="N2117" t="s">
        <v>16</v>
      </c>
    </row>
    <row r="2118">
      <c r="A2118" s="29">
        <v>42370.0</v>
      </c>
      <c r="B2118" t="s">
        <v>261</v>
      </c>
      <c r="C2118" t="s">
        <v>1461</v>
      </c>
      <c r="D2118" t="s">
        <v>61</v>
      </c>
      <c r="E2118" t="s">
        <v>163</v>
      </c>
      <c r="F2118" t="s">
        <v>163</v>
      </c>
      <c r="G2118" t="s">
        <v>147</v>
      </c>
      <c r="H2118" t="s">
        <v>147</v>
      </c>
      <c r="I2118">
        <v>2009.0</v>
      </c>
      <c r="J2118">
        <v>296348.485</v>
      </c>
      <c r="K2118">
        <v>140000.0</v>
      </c>
      <c r="L2118">
        <v>6.0</v>
      </c>
      <c r="M2118">
        <v>1.0</v>
      </c>
      <c r="N2118" t="s">
        <v>16</v>
      </c>
    </row>
    <row r="2119">
      <c r="A2119" s="29">
        <v>42370.0</v>
      </c>
      <c r="B2119" t="s">
        <v>261</v>
      </c>
      <c r="C2119" t="s">
        <v>1462</v>
      </c>
      <c r="D2119" t="s">
        <v>61</v>
      </c>
      <c r="E2119" t="s">
        <v>163</v>
      </c>
      <c r="F2119" t="s">
        <v>163</v>
      </c>
      <c r="G2119" t="s">
        <v>298</v>
      </c>
      <c r="H2119" t="s">
        <v>298</v>
      </c>
      <c r="I2119">
        <v>2010.0</v>
      </c>
      <c r="J2119">
        <v>295981.9747</v>
      </c>
      <c r="K2119">
        <v>150000.0</v>
      </c>
      <c r="L2119">
        <v>5.0</v>
      </c>
      <c r="M2119">
        <v>1.0</v>
      </c>
      <c r="N2119" t="s">
        <v>16</v>
      </c>
    </row>
    <row r="2120">
      <c r="A2120" s="29">
        <v>42370.0</v>
      </c>
      <c r="B2120" t="s">
        <v>261</v>
      </c>
      <c r="C2120" t="s">
        <v>1463</v>
      </c>
      <c r="D2120" t="s">
        <v>61</v>
      </c>
      <c r="E2120" t="s">
        <v>163</v>
      </c>
      <c r="F2120" t="s">
        <v>163</v>
      </c>
      <c r="G2120" t="s">
        <v>536</v>
      </c>
      <c r="H2120" t="s">
        <v>536</v>
      </c>
      <c r="I2120">
        <v>2008.0</v>
      </c>
      <c r="J2120">
        <v>295800.0</v>
      </c>
      <c r="K2120">
        <v>10000.0</v>
      </c>
      <c r="L2120">
        <v>7.0</v>
      </c>
      <c r="M2120">
        <v>1.0</v>
      </c>
      <c r="N2120" t="s">
        <v>16</v>
      </c>
    </row>
    <row r="2121">
      <c r="A2121" s="29">
        <v>42370.0</v>
      </c>
      <c r="B2121" t="s">
        <v>261</v>
      </c>
      <c r="C2121" t="s">
        <v>1464</v>
      </c>
      <c r="D2121" t="s">
        <v>61</v>
      </c>
      <c r="E2121" t="s">
        <v>163</v>
      </c>
      <c r="F2121" t="s">
        <v>163</v>
      </c>
      <c r="G2121" t="s">
        <v>203</v>
      </c>
      <c r="H2121" t="s">
        <v>203</v>
      </c>
      <c r="I2121">
        <v>2006.0</v>
      </c>
      <c r="J2121">
        <v>295800.0</v>
      </c>
      <c r="K2121">
        <v>10000.0</v>
      </c>
      <c r="L2121">
        <v>9.0</v>
      </c>
      <c r="M2121">
        <v>1.0</v>
      </c>
      <c r="N2121" t="s">
        <v>16</v>
      </c>
    </row>
    <row r="2122">
      <c r="A2122" s="29">
        <v>42370.0</v>
      </c>
      <c r="B2122" t="s">
        <v>261</v>
      </c>
      <c r="C2122" t="s">
        <v>1465</v>
      </c>
      <c r="D2122" t="s">
        <v>61</v>
      </c>
      <c r="E2122" t="s">
        <v>163</v>
      </c>
      <c r="F2122" t="s">
        <v>163</v>
      </c>
      <c r="G2122" t="s">
        <v>536</v>
      </c>
      <c r="H2122" t="s">
        <v>536</v>
      </c>
      <c r="I2122">
        <v>2012.0</v>
      </c>
      <c r="J2122">
        <v>295798.1394</v>
      </c>
      <c r="K2122">
        <v>120000.0</v>
      </c>
      <c r="L2122">
        <v>3.0</v>
      </c>
      <c r="M2122">
        <v>1.0</v>
      </c>
      <c r="N2122" t="s">
        <v>16</v>
      </c>
    </row>
    <row r="2123">
      <c r="A2123" s="29">
        <v>42370.0</v>
      </c>
      <c r="B2123" t="s">
        <v>261</v>
      </c>
      <c r="C2123" t="s">
        <v>1466</v>
      </c>
      <c r="D2123" t="s">
        <v>61</v>
      </c>
      <c r="E2123" t="s">
        <v>163</v>
      </c>
      <c r="F2123" t="s">
        <v>163</v>
      </c>
      <c r="G2123" t="s">
        <v>147</v>
      </c>
      <c r="H2123" t="s">
        <v>147</v>
      </c>
      <c r="I2123">
        <v>2006.0</v>
      </c>
      <c r="J2123">
        <v>295786.8663</v>
      </c>
      <c r="K2123">
        <v>70000.0</v>
      </c>
      <c r="L2123">
        <v>9.0</v>
      </c>
      <c r="M2123">
        <v>1.0</v>
      </c>
      <c r="N2123" t="s">
        <v>16</v>
      </c>
    </row>
    <row r="2124">
      <c r="A2124" s="29">
        <v>42370.0</v>
      </c>
      <c r="B2124" t="s">
        <v>261</v>
      </c>
      <c r="C2124" t="s">
        <v>1467</v>
      </c>
      <c r="D2124" t="s">
        <v>61</v>
      </c>
      <c r="E2124" t="s">
        <v>163</v>
      </c>
      <c r="F2124" t="s">
        <v>163</v>
      </c>
      <c r="G2124" t="s">
        <v>298</v>
      </c>
      <c r="H2124" t="s">
        <v>298</v>
      </c>
      <c r="I2124">
        <v>2005.0</v>
      </c>
      <c r="J2124">
        <v>295596.0</v>
      </c>
      <c r="K2124">
        <v>10000.0</v>
      </c>
      <c r="L2124">
        <v>10.0</v>
      </c>
      <c r="M2124">
        <v>1.0</v>
      </c>
      <c r="N2124" t="s">
        <v>16</v>
      </c>
    </row>
    <row r="2125">
      <c r="A2125" s="29">
        <v>42370.0</v>
      </c>
      <c r="B2125" t="s">
        <v>261</v>
      </c>
      <c r="C2125" t="s">
        <v>1468</v>
      </c>
      <c r="D2125" t="s">
        <v>61</v>
      </c>
      <c r="E2125" t="s">
        <v>163</v>
      </c>
      <c r="F2125" t="s">
        <v>163</v>
      </c>
      <c r="G2125" t="s">
        <v>298</v>
      </c>
      <c r="H2125" t="s">
        <v>298</v>
      </c>
      <c r="I2125">
        <v>2007.0</v>
      </c>
      <c r="J2125">
        <v>295244.6798</v>
      </c>
      <c r="K2125">
        <v>80000.0</v>
      </c>
      <c r="L2125">
        <v>8.0</v>
      </c>
      <c r="M2125">
        <v>1.0</v>
      </c>
      <c r="N2125" t="s">
        <v>16</v>
      </c>
    </row>
    <row r="2126">
      <c r="A2126" s="29">
        <v>42370.0</v>
      </c>
      <c r="B2126" t="s">
        <v>186</v>
      </c>
      <c r="C2126" t="s">
        <v>1469</v>
      </c>
      <c r="D2126" t="s">
        <v>61</v>
      </c>
      <c r="E2126" t="s">
        <v>960</v>
      </c>
      <c r="F2126" t="s">
        <v>960</v>
      </c>
      <c r="G2126" t="s">
        <v>203</v>
      </c>
      <c r="H2126" t="s">
        <v>203</v>
      </c>
      <c r="I2126">
        <v>2010.0</v>
      </c>
      <c r="J2126">
        <v>295000.0</v>
      </c>
      <c r="K2126">
        <v>61559.0</v>
      </c>
      <c r="L2126">
        <v>5.0</v>
      </c>
      <c r="M2126">
        <v>1.0</v>
      </c>
      <c r="N2126" t="s">
        <v>16</v>
      </c>
    </row>
    <row r="2127">
      <c r="A2127" s="29">
        <v>42370.0</v>
      </c>
      <c r="B2127" t="s">
        <v>186</v>
      </c>
      <c r="C2127" t="s">
        <v>1470</v>
      </c>
      <c r="D2127" t="s">
        <v>61</v>
      </c>
      <c r="E2127" t="s">
        <v>1151</v>
      </c>
      <c r="F2127" t="s">
        <v>1151</v>
      </c>
      <c r="G2127" t="s">
        <v>203</v>
      </c>
      <c r="H2127" t="s">
        <v>203</v>
      </c>
      <c r="I2127">
        <v>2011.0</v>
      </c>
      <c r="J2127">
        <v>295000.0</v>
      </c>
      <c r="K2127">
        <v>79901.0</v>
      </c>
      <c r="L2127">
        <v>4.0</v>
      </c>
      <c r="M2127">
        <v>2.0</v>
      </c>
      <c r="N2127" t="s">
        <v>16</v>
      </c>
    </row>
    <row r="2128">
      <c r="A2128" s="29">
        <v>42370.0</v>
      </c>
      <c r="B2128" t="s">
        <v>116</v>
      </c>
      <c r="C2128" t="s">
        <v>1471</v>
      </c>
      <c r="D2128" t="s">
        <v>91</v>
      </c>
      <c r="E2128" t="s">
        <v>813</v>
      </c>
      <c r="F2128" t="s">
        <v>813</v>
      </c>
      <c r="G2128" t="s">
        <v>814</v>
      </c>
      <c r="H2128" t="s">
        <v>814</v>
      </c>
      <c r="I2128">
        <v>2010.0</v>
      </c>
      <c r="J2128">
        <v>295000.0</v>
      </c>
      <c r="K2128">
        <v>83151.0</v>
      </c>
      <c r="L2128">
        <v>5.632876712</v>
      </c>
      <c r="M2128">
        <v>2.0</v>
      </c>
      <c r="N2128" t="s">
        <v>16</v>
      </c>
    </row>
    <row r="2129">
      <c r="A2129" s="29">
        <v>42370.0</v>
      </c>
      <c r="B2129" t="s">
        <v>148</v>
      </c>
      <c r="C2129">
        <v>99.0</v>
      </c>
      <c r="D2129" t="s">
        <v>91</v>
      </c>
      <c r="E2129" t="s">
        <v>813</v>
      </c>
      <c r="F2129" t="s">
        <v>813</v>
      </c>
      <c r="G2129" t="s">
        <v>235</v>
      </c>
      <c r="H2129" t="s">
        <v>235</v>
      </c>
      <c r="I2129">
        <v>2011.0</v>
      </c>
      <c r="J2129">
        <v>295000.0</v>
      </c>
      <c r="K2129">
        <v>29393.56605</v>
      </c>
      <c r="L2129">
        <v>3.674195756</v>
      </c>
      <c r="M2129">
        <v>1.0</v>
      </c>
      <c r="N2129" t="s">
        <v>16</v>
      </c>
    </row>
    <row r="2130">
      <c r="A2130" s="29">
        <v>42370.0</v>
      </c>
      <c r="B2130" t="s">
        <v>20</v>
      </c>
      <c r="C2130">
        <v>84597.0</v>
      </c>
      <c r="D2130" t="s">
        <v>91</v>
      </c>
      <c r="E2130" t="s">
        <v>234</v>
      </c>
      <c r="F2130" t="s">
        <v>234</v>
      </c>
      <c r="G2130" t="s">
        <v>235</v>
      </c>
      <c r="H2130" t="s">
        <v>235</v>
      </c>
      <c r="I2130">
        <v>2010.0</v>
      </c>
      <c r="J2130">
        <v>295000.0</v>
      </c>
      <c r="K2130">
        <v>86282.0</v>
      </c>
      <c r="L2130">
        <v>5.0</v>
      </c>
      <c r="M2130">
        <v>1.0</v>
      </c>
      <c r="N2130" t="s">
        <v>140</v>
      </c>
    </row>
    <row r="2131">
      <c r="A2131" s="29">
        <v>42370.0</v>
      </c>
      <c r="B2131" t="s">
        <v>148</v>
      </c>
      <c r="C2131">
        <v>355.0</v>
      </c>
      <c r="D2131" t="s">
        <v>61</v>
      </c>
      <c r="E2131" t="s">
        <v>245</v>
      </c>
      <c r="F2131" t="s">
        <v>245</v>
      </c>
      <c r="G2131" t="s">
        <v>147</v>
      </c>
      <c r="H2131" t="s">
        <v>147</v>
      </c>
      <c r="I2131">
        <v>2009.0</v>
      </c>
      <c r="J2131">
        <v>295000.0</v>
      </c>
      <c r="K2131">
        <v>70340.86242</v>
      </c>
      <c r="L2131">
        <v>5.861738535</v>
      </c>
      <c r="M2131">
        <v>2.0</v>
      </c>
      <c r="N2131" t="s">
        <v>16</v>
      </c>
    </row>
    <row r="2132">
      <c r="A2132" s="29">
        <v>42370.0</v>
      </c>
      <c r="B2132" t="s">
        <v>20</v>
      </c>
      <c r="C2132">
        <v>64437.0</v>
      </c>
      <c r="D2132" t="s">
        <v>91</v>
      </c>
      <c r="E2132" t="s">
        <v>1442</v>
      </c>
      <c r="F2132" t="s">
        <v>1442</v>
      </c>
      <c r="G2132" t="s">
        <v>1443</v>
      </c>
      <c r="H2132" t="s">
        <v>1443</v>
      </c>
      <c r="I2132">
        <v>2012.0</v>
      </c>
      <c r="J2132">
        <v>295000.0</v>
      </c>
      <c r="K2132">
        <v>25762.0</v>
      </c>
      <c r="L2132">
        <v>3.0</v>
      </c>
      <c r="M2132">
        <v>1.0</v>
      </c>
      <c r="N2132" t="s">
        <v>16</v>
      </c>
    </row>
    <row r="2133">
      <c r="A2133" s="29">
        <v>42370.0</v>
      </c>
      <c r="B2133" t="s">
        <v>148</v>
      </c>
      <c r="C2133">
        <v>302.0</v>
      </c>
      <c r="D2133" t="s">
        <v>61</v>
      </c>
      <c r="E2133" t="s">
        <v>881</v>
      </c>
      <c r="F2133" t="s">
        <v>881</v>
      </c>
      <c r="G2133" t="s">
        <v>203</v>
      </c>
      <c r="H2133" t="s">
        <v>203</v>
      </c>
      <c r="I2133">
        <v>2009.0</v>
      </c>
      <c r="J2133">
        <v>295000.0</v>
      </c>
      <c r="K2133">
        <v>43564.68173</v>
      </c>
      <c r="L2133">
        <v>5.445585216</v>
      </c>
      <c r="M2133">
        <v>2.0</v>
      </c>
      <c r="N2133" t="s">
        <v>16</v>
      </c>
    </row>
    <row r="2134">
      <c r="A2134" s="29">
        <v>42370.0</v>
      </c>
      <c r="B2134" t="s">
        <v>261</v>
      </c>
      <c r="C2134" t="s">
        <v>1472</v>
      </c>
      <c r="D2134" t="s">
        <v>61</v>
      </c>
      <c r="E2134" t="s">
        <v>163</v>
      </c>
      <c r="F2134" t="s">
        <v>163</v>
      </c>
      <c r="G2134" t="s">
        <v>203</v>
      </c>
      <c r="H2134" t="s">
        <v>203</v>
      </c>
      <c r="I2134">
        <v>2007.0</v>
      </c>
      <c r="J2134">
        <v>294781.3344</v>
      </c>
      <c r="K2134">
        <v>50000.0</v>
      </c>
      <c r="L2134">
        <v>8.0</v>
      </c>
      <c r="M2134">
        <v>1.0</v>
      </c>
      <c r="N2134" t="s">
        <v>16</v>
      </c>
    </row>
    <row r="2135">
      <c r="A2135" s="29">
        <v>42370.0</v>
      </c>
      <c r="B2135" t="s">
        <v>261</v>
      </c>
      <c r="C2135" t="s">
        <v>1473</v>
      </c>
      <c r="D2135" t="s">
        <v>61</v>
      </c>
      <c r="E2135" t="s">
        <v>163</v>
      </c>
      <c r="F2135" t="s">
        <v>163</v>
      </c>
      <c r="G2135" t="s">
        <v>147</v>
      </c>
      <c r="H2135" t="s">
        <v>147</v>
      </c>
      <c r="I2135">
        <v>2008.0</v>
      </c>
      <c r="J2135">
        <v>294642.6059</v>
      </c>
      <c r="K2135">
        <v>120000.0</v>
      </c>
      <c r="L2135">
        <v>7.0</v>
      </c>
      <c r="M2135">
        <v>1.0</v>
      </c>
      <c r="N2135" t="s">
        <v>16</v>
      </c>
    </row>
    <row r="2136">
      <c r="A2136" s="29">
        <v>42370.0</v>
      </c>
      <c r="B2136" t="s">
        <v>116</v>
      </c>
      <c r="C2136" t="s">
        <v>1474</v>
      </c>
      <c r="D2136" t="s">
        <v>61</v>
      </c>
      <c r="E2136" t="s">
        <v>712</v>
      </c>
      <c r="F2136" t="s">
        <v>712</v>
      </c>
      <c r="G2136" t="s">
        <v>536</v>
      </c>
      <c r="H2136" t="s">
        <v>536</v>
      </c>
      <c r="I2136">
        <v>2013.0</v>
      </c>
      <c r="J2136">
        <v>294150.0</v>
      </c>
      <c r="K2136">
        <v>11713.0</v>
      </c>
      <c r="L2136">
        <v>2.745205479</v>
      </c>
      <c r="M2136">
        <v>2.0</v>
      </c>
      <c r="N2136" t="s">
        <v>16</v>
      </c>
    </row>
    <row r="2137">
      <c r="A2137" s="29">
        <v>42370.0</v>
      </c>
      <c r="B2137" t="s">
        <v>116</v>
      </c>
      <c r="C2137" t="s">
        <v>1475</v>
      </c>
      <c r="D2137" t="s">
        <v>61</v>
      </c>
      <c r="E2137" t="s">
        <v>712</v>
      </c>
      <c r="F2137" t="s">
        <v>712</v>
      </c>
      <c r="G2137" t="s">
        <v>536</v>
      </c>
      <c r="H2137" t="s">
        <v>536</v>
      </c>
      <c r="I2137">
        <v>2013.0</v>
      </c>
      <c r="J2137">
        <v>294150.0</v>
      </c>
      <c r="K2137">
        <v>12610.0</v>
      </c>
      <c r="L2137">
        <v>2.769863014</v>
      </c>
      <c r="M2137">
        <v>2.0</v>
      </c>
      <c r="N2137" t="s">
        <v>16</v>
      </c>
    </row>
    <row r="2138">
      <c r="A2138" s="29">
        <v>42370.0</v>
      </c>
      <c r="B2138" t="s">
        <v>116</v>
      </c>
      <c r="C2138" t="s">
        <v>1476</v>
      </c>
      <c r="D2138" t="s">
        <v>61</v>
      </c>
      <c r="E2138" t="s">
        <v>712</v>
      </c>
      <c r="F2138" t="s">
        <v>712</v>
      </c>
      <c r="G2138" t="s">
        <v>536</v>
      </c>
      <c r="H2138" t="s">
        <v>536</v>
      </c>
      <c r="I2138">
        <v>2013.0</v>
      </c>
      <c r="J2138">
        <v>294150.0</v>
      </c>
      <c r="K2138">
        <v>11822.0</v>
      </c>
      <c r="L2138">
        <v>2.893150685</v>
      </c>
      <c r="M2138">
        <v>2.0</v>
      </c>
      <c r="N2138" t="s">
        <v>16</v>
      </c>
    </row>
    <row r="2139">
      <c r="A2139" s="29">
        <v>42370.0</v>
      </c>
      <c r="B2139" t="s">
        <v>12</v>
      </c>
      <c r="C2139">
        <v>122944.0</v>
      </c>
      <c r="D2139" t="s">
        <v>61</v>
      </c>
      <c r="E2139" t="s">
        <v>1362</v>
      </c>
      <c r="F2139" t="s">
        <v>712</v>
      </c>
      <c r="G2139" t="s">
        <v>536</v>
      </c>
      <c r="H2139" t="s">
        <v>536</v>
      </c>
      <c r="I2139">
        <v>2014.0</v>
      </c>
      <c r="J2139">
        <v>294150.0</v>
      </c>
      <c r="K2139">
        <v>10860.0</v>
      </c>
      <c r="L2139">
        <v>2.0</v>
      </c>
      <c r="M2139">
        <v>1.0</v>
      </c>
      <c r="N2139" t="s">
        <v>16</v>
      </c>
    </row>
    <row r="2140">
      <c r="A2140" s="29">
        <v>42370.0</v>
      </c>
      <c r="B2140" t="s">
        <v>186</v>
      </c>
      <c r="C2140" t="s">
        <v>1477</v>
      </c>
      <c r="D2140" t="s">
        <v>61</v>
      </c>
      <c r="E2140" t="s">
        <v>1362</v>
      </c>
      <c r="F2140" t="s">
        <v>712</v>
      </c>
      <c r="G2140" t="s">
        <v>536</v>
      </c>
      <c r="H2140" t="s">
        <v>536</v>
      </c>
      <c r="I2140">
        <v>2014.0</v>
      </c>
      <c r="J2140">
        <v>294150.0</v>
      </c>
      <c r="K2140">
        <v>12265.0</v>
      </c>
      <c r="L2140">
        <v>1.0</v>
      </c>
      <c r="M2140">
        <v>1.0</v>
      </c>
      <c r="N2140" t="s">
        <v>16</v>
      </c>
    </row>
    <row r="2141">
      <c r="A2141" s="29">
        <v>42370.0</v>
      </c>
      <c r="B2141" t="s">
        <v>116</v>
      </c>
      <c r="C2141" t="s">
        <v>1478</v>
      </c>
      <c r="D2141" t="s">
        <v>61</v>
      </c>
      <c r="E2141" t="s">
        <v>1362</v>
      </c>
      <c r="F2141" t="s">
        <v>712</v>
      </c>
      <c r="G2141" t="s">
        <v>536</v>
      </c>
      <c r="H2141" t="s">
        <v>536</v>
      </c>
      <c r="I2141">
        <v>2013.0</v>
      </c>
      <c r="J2141">
        <v>294150.0</v>
      </c>
      <c r="K2141">
        <v>6171.0</v>
      </c>
      <c r="L2141">
        <v>2.663013699</v>
      </c>
      <c r="M2141">
        <v>2.0</v>
      </c>
      <c r="N2141" t="s">
        <v>16</v>
      </c>
    </row>
    <row r="2142">
      <c r="A2142" s="29">
        <v>42370.0</v>
      </c>
      <c r="B2142" t="s">
        <v>148</v>
      </c>
      <c r="C2142">
        <v>45.0</v>
      </c>
      <c r="D2142" t="s">
        <v>61</v>
      </c>
      <c r="E2142" t="s">
        <v>1362</v>
      </c>
      <c r="F2142" t="s">
        <v>712</v>
      </c>
      <c r="G2142" t="s">
        <v>203</v>
      </c>
      <c r="H2142" t="s">
        <v>203</v>
      </c>
      <c r="I2142">
        <v>2012.0</v>
      </c>
      <c r="J2142">
        <v>294150.0</v>
      </c>
      <c r="K2142">
        <v>22559.89049</v>
      </c>
      <c r="L2142">
        <v>2.819986311</v>
      </c>
      <c r="M2142">
        <v>1.0</v>
      </c>
      <c r="N2142" t="s">
        <v>16</v>
      </c>
    </row>
    <row r="2143">
      <c r="A2143" s="29">
        <v>42370.0</v>
      </c>
      <c r="B2143" t="s">
        <v>12</v>
      </c>
      <c r="C2143">
        <v>123424.0</v>
      </c>
      <c r="D2143" t="s">
        <v>61</v>
      </c>
      <c r="E2143" t="s">
        <v>960</v>
      </c>
      <c r="F2143" t="s">
        <v>960</v>
      </c>
      <c r="G2143" t="s">
        <v>203</v>
      </c>
      <c r="H2143" t="s">
        <v>203</v>
      </c>
      <c r="I2143">
        <v>2014.0</v>
      </c>
      <c r="J2143">
        <v>294150.0</v>
      </c>
      <c r="K2143">
        <v>20340.0</v>
      </c>
      <c r="L2143">
        <v>2.0</v>
      </c>
      <c r="M2143">
        <v>1.0</v>
      </c>
      <c r="N2143" t="s">
        <v>16</v>
      </c>
    </row>
    <row r="2144">
      <c r="A2144" s="29">
        <v>42370.0</v>
      </c>
      <c r="B2144" t="s">
        <v>12</v>
      </c>
      <c r="C2144">
        <v>136777.0</v>
      </c>
      <c r="D2144" t="s">
        <v>61</v>
      </c>
      <c r="E2144" t="s">
        <v>1211</v>
      </c>
      <c r="F2144" t="s">
        <v>1211</v>
      </c>
      <c r="G2144" t="s">
        <v>203</v>
      </c>
      <c r="H2144" t="s">
        <v>203</v>
      </c>
      <c r="I2144">
        <v>2013.0</v>
      </c>
      <c r="J2144">
        <v>294150.0</v>
      </c>
      <c r="K2144">
        <v>11229.0</v>
      </c>
      <c r="L2144">
        <v>3.0</v>
      </c>
      <c r="M2144">
        <v>1.0</v>
      </c>
      <c r="N2144" t="s">
        <v>16</v>
      </c>
    </row>
    <row r="2145">
      <c r="A2145" s="29">
        <v>42370.0</v>
      </c>
      <c r="B2145" t="s">
        <v>148</v>
      </c>
      <c r="C2145">
        <v>88.0</v>
      </c>
      <c r="D2145" t="s">
        <v>91</v>
      </c>
      <c r="E2145" t="s">
        <v>813</v>
      </c>
      <c r="F2145" t="s">
        <v>813</v>
      </c>
      <c r="G2145" t="s">
        <v>1425</v>
      </c>
      <c r="H2145" t="s">
        <v>1425</v>
      </c>
      <c r="I2145">
        <v>2011.0</v>
      </c>
      <c r="J2145">
        <v>294150.0</v>
      </c>
      <c r="K2145">
        <v>27334.70226</v>
      </c>
      <c r="L2145">
        <v>3.416837782</v>
      </c>
      <c r="M2145">
        <v>1.0</v>
      </c>
      <c r="N2145" t="s">
        <v>16</v>
      </c>
    </row>
    <row r="2146">
      <c r="A2146" s="29">
        <v>42370.0</v>
      </c>
      <c r="B2146" t="s">
        <v>116</v>
      </c>
      <c r="C2146" t="s">
        <v>1471</v>
      </c>
      <c r="D2146" t="s">
        <v>91</v>
      </c>
      <c r="E2146" t="s">
        <v>813</v>
      </c>
      <c r="F2146" t="s">
        <v>813</v>
      </c>
      <c r="G2146" t="s">
        <v>814</v>
      </c>
      <c r="H2146" t="s">
        <v>814</v>
      </c>
      <c r="I2146">
        <v>2010.0</v>
      </c>
      <c r="J2146">
        <v>294150.0</v>
      </c>
      <c r="K2146">
        <v>83151.0</v>
      </c>
      <c r="L2146">
        <v>5.632876712</v>
      </c>
      <c r="M2146">
        <v>2.0</v>
      </c>
      <c r="N2146" t="s">
        <v>16</v>
      </c>
    </row>
    <row r="2147">
      <c r="A2147" s="29">
        <v>42370.0</v>
      </c>
      <c r="B2147" t="s">
        <v>148</v>
      </c>
      <c r="C2147">
        <v>228.0</v>
      </c>
      <c r="D2147" t="s">
        <v>91</v>
      </c>
      <c r="E2147" t="s">
        <v>813</v>
      </c>
      <c r="F2147" t="s">
        <v>813</v>
      </c>
      <c r="G2147" t="s">
        <v>235</v>
      </c>
      <c r="H2147" t="s">
        <v>235</v>
      </c>
      <c r="I2147">
        <v>2010.0</v>
      </c>
      <c r="J2147">
        <v>294150.0</v>
      </c>
      <c r="K2147">
        <v>37891.8549</v>
      </c>
      <c r="L2147">
        <v>4.736481862</v>
      </c>
      <c r="M2147">
        <v>1.0</v>
      </c>
      <c r="N2147" t="s">
        <v>16</v>
      </c>
    </row>
    <row r="2148">
      <c r="A2148" s="29">
        <v>42370.0</v>
      </c>
      <c r="B2148" t="s">
        <v>116</v>
      </c>
      <c r="C2148" t="s">
        <v>1479</v>
      </c>
      <c r="D2148" t="s">
        <v>91</v>
      </c>
      <c r="E2148" t="s">
        <v>234</v>
      </c>
      <c r="F2148" t="s">
        <v>234</v>
      </c>
      <c r="G2148" t="s">
        <v>847</v>
      </c>
      <c r="H2148" t="s">
        <v>847</v>
      </c>
      <c r="I2148">
        <v>2009.0</v>
      </c>
      <c r="J2148">
        <v>294150.0</v>
      </c>
      <c r="K2148">
        <v>75354.0</v>
      </c>
      <c r="L2148">
        <v>6.890410959</v>
      </c>
      <c r="M2148">
        <v>3.0</v>
      </c>
      <c r="N2148" t="s">
        <v>16</v>
      </c>
    </row>
    <row r="2149">
      <c r="A2149" s="29">
        <v>42370.0</v>
      </c>
      <c r="B2149" t="s">
        <v>116</v>
      </c>
      <c r="C2149" t="s">
        <v>1480</v>
      </c>
      <c r="D2149" t="s">
        <v>91</v>
      </c>
      <c r="E2149" t="s">
        <v>1442</v>
      </c>
      <c r="F2149" t="s">
        <v>1442</v>
      </c>
      <c r="G2149" t="s">
        <v>1443</v>
      </c>
      <c r="H2149" t="s">
        <v>1443</v>
      </c>
      <c r="I2149">
        <v>2011.0</v>
      </c>
      <c r="J2149">
        <v>294150.0</v>
      </c>
      <c r="K2149">
        <v>34010.0</v>
      </c>
      <c r="L2149">
        <v>4.616438356</v>
      </c>
      <c r="M2149">
        <v>2.0</v>
      </c>
      <c r="N2149" t="s">
        <v>16</v>
      </c>
    </row>
    <row r="2150">
      <c r="A2150" s="29">
        <v>42370.0</v>
      </c>
      <c r="B2150" t="s">
        <v>148</v>
      </c>
      <c r="C2150">
        <v>541.0</v>
      </c>
      <c r="D2150" t="s">
        <v>61</v>
      </c>
      <c r="E2150" t="s">
        <v>163</v>
      </c>
      <c r="F2150" t="s">
        <v>163</v>
      </c>
      <c r="G2150" t="s">
        <v>289</v>
      </c>
      <c r="H2150" t="s">
        <v>289</v>
      </c>
      <c r="I2150">
        <v>2007.0</v>
      </c>
      <c r="J2150">
        <v>294150.0</v>
      </c>
      <c r="K2150">
        <v>93963.03901</v>
      </c>
      <c r="L2150">
        <v>7.830253251</v>
      </c>
      <c r="M2150">
        <v>2.0</v>
      </c>
      <c r="N2150" t="s">
        <v>16</v>
      </c>
    </row>
    <row r="2151">
      <c r="A2151" s="29">
        <v>42370.0</v>
      </c>
      <c r="B2151" t="s">
        <v>116</v>
      </c>
      <c r="C2151" t="s">
        <v>1456</v>
      </c>
      <c r="D2151" t="s">
        <v>61</v>
      </c>
      <c r="E2151" t="s">
        <v>163</v>
      </c>
      <c r="F2151" t="s">
        <v>163</v>
      </c>
      <c r="G2151" t="s">
        <v>203</v>
      </c>
      <c r="H2151" t="s">
        <v>203</v>
      </c>
      <c r="I2151">
        <v>2007.0</v>
      </c>
      <c r="J2151">
        <v>294150.0</v>
      </c>
      <c r="K2151">
        <v>74210.0</v>
      </c>
      <c r="L2151">
        <v>8.712328767</v>
      </c>
      <c r="M2151">
        <v>2.0</v>
      </c>
      <c r="N2151" t="s">
        <v>16</v>
      </c>
    </row>
    <row r="2152">
      <c r="A2152" s="29">
        <v>42370.0</v>
      </c>
      <c r="B2152" t="s">
        <v>116</v>
      </c>
      <c r="C2152" t="s">
        <v>1481</v>
      </c>
      <c r="D2152" t="s">
        <v>61</v>
      </c>
      <c r="E2152" t="s">
        <v>163</v>
      </c>
      <c r="F2152" t="s">
        <v>163</v>
      </c>
      <c r="G2152" t="s">
        <v>203</v>
      </c>
      <c r="H2152" t="s">
        <v>203</v>
      </c>
      <c r="I2152">
        <v>2006.0</v>
      </c>
      <c r="J2152">
        <v>294150.0</v>
      </c>
      <c r="K2152">
        <v>82117.0</v>
      </c>
      <c r="L2152">
        <v>9.802739726</v>
      </c>
      <c r="M2152">
        <v>2.0</v>
      </c>
      <c r="N2152" t="s">
        <v>16</v>
      </c>
    </row>
    <row r="2153">
      <c r="A2153" s="29">
        <v>42370.0</v>
      </c>
      <c r="B2153" t="s">
        <v>116</v>
      </c>
      <c r="C2153" t="s">
        <v>1399</v>
      </c>
      <c r="D2153" t="s">
        <v>61</v>
      </c>
      <c r="E2153" t="s">
        <v>881</v>
      </c>
      <c r="F2153" t="s">
        <v>881</v>
      </c>
      <c r="G2153" t="s">
        <v>536</v>
      </c>
      <c r="H2153" t="s">
        <v>536</v>
      </c>
      <c r="I2153">
        <v>2010.0</v>
      </c>
      <c r="J2153">
        <v>294150.0</v>
      </c>
      <c r="K2153">
        <v>30694.0</v>
      </c>
      <c r="L2153">
        <v>5.819178082</v>
      </c>
      <c r="M2153">
        <v>2.0</v>
      </c>
      <c r="N2153" t="s">
        <v>16</v>
      </c>
    </row>
    <row r="2154">
      <c r="A2154" s="29">
        <v>42370.0</v>
      </c>
      <c r="B2154" t="s">
        <v>116</v>
      </c>
      <c r="C2154" t="s">
        <v>1482</v>
      </c>
      <c r="D2154" t="s">
        <v>61</v>
      </c>
      <c r="E2154" t="s">
        <v>881</v>
      </c>
      <c r="F2154" t="s">
        <v>881</v>
      </c>
      <c r="G2154" t="s">
        <v>203</v>
      </c>
      <c r="H2154" t="s">
        <v>203</v>
      </c>
      <c r="I2154">
        <v>2011.0</v>
      </c>
      <c r="J2154">
        <v>294150.0</v>
      </c>
      <c r="K2154">
        <v>89742.0</v>
      </c>
      <c r="L2154">
        <v>4.868493151</v>
      </c>
      <c r="M2154">
        <v>2.0</v>
      </c>
      <c r="N2154" t="s">
        <v>16</v>
      </c>
    </row>
    <row r="2155">
      <c r="A2155" s="29">
        <v>42370.0</v>
      </c>
      <c r="B2155" t="s">
        <v>12</v>
      </c>
      <c r="C2155" s="32" t="s">
        <v>1483</v>
      </c>
      <c r="D2155" t="s">
        <v>61</v>
      </c>
      <c r="E2155" t="s">
        <v>1211</v>
      </c>
      <c r="F2155" t="s">
        <v>1211</v>
      </c>
      <c r="G2155" t="s">
        <v>306</v>
      </c>
      <c r="H2155" t="s">
        <v>306</v>
      </c>
      <c r="I2155">
        <v>2013.0</v>
      </c>
      <c r="J2155">
        <v>294150.0</v>
      </c>
      <c r="K2155">
        <v>11229.0</v>
      </c>
      <c r="L2155">
        <v>3.0</v>
      </c>
      <c r="M2155">
        <v>1.0</v>
      </c>
      <c r="N2155" t="s">
        <v>16</v>
      </c>
    </row>
    <row r="2156">
      <c r="A2156" s="29">
        <v>42370.0</v>
      </c>
      <c r="B2156" t="s">
        <v>12</v>
      </c>
      <c r="C2156" s="32" t="s">
        <v>1484</v>
      </c>
      <c r="D2156" t="s">
        <v>61</v>
      </c>
      <c r="E2156" t="s">
        <v>1211</v>
      </c>
      <c r="F2156" t="s">
        <v>1211</v>
      </c>
      <c r="G2156" t="s">
        <v>306</v>
      </c>
      <c r="H2156" t="s">
        <v>306</v>
      </c>
      <c r="I2156">
        <v>2013.0</v>
      </c>
      <c r="J2156">
        <v>294150.0</v>
      </c>
      <c r="K2156">
        <v>4075.0</v>
      </c>
      <c r="L2156">
        <v>3.0</v>
      </c>
      <c r="M2156">
        <v>1.0</v>
      </c>
      <c r="N2156" t="s">
        <v>16</v>
      </c>
    </row>
    <row r="2157">
      <c r="A2157" s="29">
        <v>42370.0</v>
      </c>
      <c r="B2157" t="s">
        <v>261</v>
      </c>
      <c r="C2157" t="s">
        <v>1485</v>
      </c>
      <c r="D2157" t="s">
        <v>61</v>
      </c>
      <c r="E2157" t="s">
        <v>163</v>
      </c>
      <c r="F2157" t="s">
        <v>163</v>
      </c>
      <c r="G2157" t="s">
        <v>536</v>
      </c>
      <c r="H2157" t="s">
        <v>536</v>
      </c>
      <c r="I2157">
        <v>2011.0</v>
      </c>
      <c r="J2157">
        <v>293963.7241</v>
      </c>
      <c r="K2157" s="33">
        <v>100000.0</v>
      </c>
      <c r="L2157">
        <v>4.0</v>
      </c>
      <c r="M2157">
        <v>1.0</v>
      </c>
      <c r="N2157" t="s">
        <v>16</v>
      </c>
    </row>
    <row r="2158">
      <c r="A2158" s="29">
        <v>42370.0</v>
      </c>
      <c r="B2158" t="s">
        <v>261</v>
      </c>
      <c r="C2158" t="s">
        <v>1486</v>
      </c>
      <c r="D2158" t="s">
        <v>61</v>
      </c>
      <c r="E2158" t="s">
        <v>163</v>
      </c>
      <c r="F2158" t="s">
        <v>163</v>
      </c>
      <c r="G2158" t="s">
        <v>203</v>
      </c>
      <c r="H2158" t="s">
        <v>203</v>
      </c>
      <c r="I2158">
        <v>2009.0</v>
      </c>
      <c r="J2158">
        <v>293637.0977</v>
      </c>
      <c r="K2158" s="33">
        <v>100000.0</v>
      </c>
      <c r="L2158">
        <v>6.0</v>
      </c>
      <c r="M2158">
        <v>1.0</v>
      </c>
      <c r="N2158" t="s">
        <v>16</v>
      </c>
    </row>
    <row r="2159">
      <c r="A2159" s="29">
        <v>42370.0</v>
      </c>
      <c r="B2159" t="s">
        <v>261</v>
      </c>
      <c r="C2159" t="s">
        <v>1487</v>
      </c>
      <c r="D2159" t="s">
        <v>61</v>
      </c>
      <c r="E2159" t="s">
        <v>163</v>
      </c>
      <c r="F2159" t="s">
        <v>163</v>
      </c>
      <c r="G2159" t="s">
        <v>341</v>
      </c>
      <c r="H2159" t="s">
        <v>341</v>
      </c>
      <c r="I2159">
        <v>2009.0</v>
      </c>
      <c r="J2159">
        <v>293372.8243</v>
      </c>
      <c r="K2159">
        <v>110000.0</v>
      </c>
      <c r="L2159">
        <v>6.0</v>
      </c>
      <c r="M2159">
        <v>1.0</v>
      </c>
      <c r="N2159" t="s">
        <v>16</v>
      </c>
    </row>
    <row r="2160">
      <c r="A2160" s="29">
        <v>42370.0</v>
      </c>
      <c r="B2160" t="s">
        <v>261</v>
      </c>
      <c r="C2160" t="s">
        <v>1488</v>
      </c>
      <c r="D2160" t="s">
        <v>61</v>
      </c>
      <c r="E2160" t="s">
        <v>163</v>
      </c>
      <c r="F2160" t="s">
        <v>163</v>
      </c>
      <c r="G2160" t="s">
        <v>203</v>
      </c>
      <c r="H2160" t="s">
        <v>203</v>
      </c>
      <c r="I2160">
        <v>2011.0</v>
      </c>
      <c r="J2160">
        <v>292826.5165</v>
      </c>
      <c r="K2160">
        <v>150000.0</v>
      </c>
      <c r="L2160">
        <v>4.0</v>
      </c>
      <c r="M2160">
        <v>1.0</v>
      </c>
      <c r="N2160" t="s">
        <v>16</v>
      </c>
    </row>
    <row r="2161">
      <c r="A2161" s="29">
        <v>42370.0</v>
      </c>
      <c r="B2161" t="s">
        <v>261</v>
      </c>
      <c r="C2161" t="s">
        <v>1489</v>
      </c>
      <c r="D2161" t="s">
        <v>61</v>
      </c>
      <c r="E2161" t="s">
        <v>163</v>
      </c>
      <c r="F2161" t="s">
        <v>163</v>
      </c>
      <c r="G2161" t="s">
        <v>341</v>
      </c>
      <c r="H2161" t="s">
        <v>341</v>
      </c>
      <c r="I2161">
        <v>2006.0</v>
      </c>
      <c r="J2161">
        <v>292726.0</v>
      </c>
      <c r="K2161">
        <v>30000.0</v>
      </c>
      <c r="L2161">
        <v>9.0</v>
      </c>
      <c r="M2161">
        <v>1.0</v>
      </c>
      <c r="N2161" t="s">
        <v>16</v>
      </c>
    </row>
    <row r="2162">
      <c r="A2162" s="29">
        <v>42370.0</v>
      </c>
      <c r="B2162" t="s">
        <v>186</v>
      </c>
      <c r="C2162" t="s">
        <v>1490</v>
      </c>
      <c r="D2162" t="s">
        <v>61</v>
      </c>
      <c r="E2162" t="s">
        <v>960</v>
      </c>
      <c r="F2162" t="s">
        <v>960</v>
      </c>
      <c r="G2162" t="s">
        <v>203</v>
      </c>
      <c r="H2162" t="s">
        <v>203</v>
      </c>
      <c r="I2162">
        <v>2012.0</v>
      </c>
      <c r="J2162">
        <v>292485.0</v>
      </c>
      <c r="K2162">
        <v>4583.0</v>
      </c>
      <c r="L2162">
        <v>3.0</v>
      </c>
      <c r="M2162">
        <v>1.0</v>
      </c>
      <c r="N2162" t="s">
        <v>16</v>
      </c>
    </row>
    <row r="2163">
      <c r="A2163" s="29">
        <v>42370.0</v>
      </c>
      <c r="B2163" t="s">
        <v>261</v>
      </c>
      <c r="C2163" t="s">
        <v>1491</v>
      </c>
      <c r="D2163" t="s">
        <v>61</v>
      </c>
      <c r="E2163" t="s">
        <v>163</v>
      </c>
      <c r="F2163" t="s">
        <v>163</v>
      </c>
      <c r="G2163" t="s">
        <v>147</v>
      </c>
      <c r="H2163" t="s">
        <v>147</v>
      </c>
      <c r="I2163">
        <v>2005.0</v>
      </c>
      <c r="J2163">
        <v>292107.5808</v>
      </c>
      <c r="K2163">
        <v>40000.0</v>
      </c>
      <c r="L2163">
        <v>10.0</v>
      </c>
      <c r="M2163">
        <v>1.0</v>
      </c>
      <c r="N2163" t="s">
        <v>16</v>
      </c>
    </row>
    <row r="2164">
      <c r="A2164" s="29">
        <v>42370.0</v>
      </c>
      <c r="B2164" t="s">
        <v>261</v>
      </c>
      <c r="C2164" t="s">
        <v>1492</v>
      </c>
      <c r="D2164" t="s">
        <v>61</v>
      </c>
      <c r="E2164" t="s">
        <v>163</v>
      </c>
      <c r="F2164" t="s">
        <v>163</v>
      </c>
      <c r="G2164" t="s">
        <v>203</v>
      </c>
      <c r="H2164" t="s">
        <v>203</v>
      </c>
      <c r="I2164">
        <v>2008.0</v>
      </c>
      <c r="J2164">
        <v>291946.8263</v>
      </c>
      <c r="K2164">
        <v>80000.0</v>
      </c>
      <c r="L2164">
        <v>7.0</v>
      </c>
      <c r="M2164">
        <v>1.0</v>
      </c>
      <c r="N2164" t="s">
        <v>16</v>
      </c>
    </row>
    <row r="2165">
      <c r="A2165" s="29">
        <v>42370.0</v>
      </c>
      <c r="B2165" t="s">
        <v>261</v>
      </c>
      <c r="C2165" t="s">
        <v>1493</v>
      </c>
      <c r="D2165" t="s">
        <v>61</v>
      </c>
      <c r="E2165" t="s">
        <v>163</v>
      </c>
      <c r="F2165" t="s">
        <v>163</v>
      </c>
      <c r="G2165" t="s">
        <v>536</v>
      </c>
      <c r="H2165" t="s">
        <v>536</v>
      </c>
      <c r="I2165">
        <v>2009.0</v>
      </c>
      <c r="J2165">
        <v>291769.52</v>
      </c>
      <c r="K2165">
        <v>50000.0</v>
      </c>
      <c r="L2165">
        <v>6.0</v>
      </c>
      <c r="M2165">
        <v>1.0</v>
      </c>
      <c r="N2165" t="s">
        <v>16</v>
      </c>
    </row>
    <row r="2166">
      <c r="A2166" s="29">
        <v>42370.0</v>
      </c>
      <c r="B2166" t="s">
        <v>261</v>
      </c>
      <c r="C2166" t="s">
        <v>1494</v>
      </c>
      <c r="D2166" t="s">
        <v>61</v>
      </c>
      <c r="E2166" t="s">
        <v>163</v>
      </c>
      <c r="F2166" t="s">
        <v>163</v>
      </c>
      <c r="G2166" t="s">
        <v>341</v>
      </c>
      <c r="H2166" t="s">
        <v>341</v>
      </c>
      <c r="I2166">
        <v>2008.0</v>
      </c>
      <c r="J2166">
        <v>291684.0741</v>
      </c>
      <c r="K2166">
        <v>90000.0</v>
      </c>
      <c r="L2166">
        <v>7.0</v>
      </c>
      <c r="M2166">
        <v>1.0</v>
      </c>
      <c r="N2166" t="s">
        <v>16</v>
      </c>
    </row>
    <row r="2167">
      <c r="A2167" s="29">
        <v>42370.0</v>
      </c>
      <c r="B2167" t="s">
        <v>261</v>
      </c>
      <c r="C2167" t="s">
        <v>1495</v>
      </c>
      <c r="D2167" t="s">
        <v>61</v>
      </c>
      <c r="E2167" t="s">
        <v>163</v>
      </c>
      <c r="F2167" t="s">
        <v>163</v>
      </c>
      <c r="G2167" t="s">
        <v>147</v>
      </c>
      <c r="H2167" t="s">
        <v>147</v>
      </c>
      <c r="I2167">
        <v>2007.0</v>
      </c>
      <c r="J2167">
        <v>291553.2215</v>
      </c>
      <c r="K2167" s="33">
        <v>100000.0</v>
      </c>
      <c r="L2167">
        <v>8.0</v>
      </c>
      <c r="M2167">
        <v>1.0</v>
      </c>
      <c r="N2167" t="s">
        <v>16</v>
      </c>
    </row>
    <row r="2168">
      <c r="A2168" s="29">
        <v>42370.0</v>
      </c>
      <c r="B2168" t="s">
        <v>261</v>
      </c>
      <c r="C2168" t="s">
        <v>1496</v>
      </c>
      <c r="D2168" t="s">
        <v>61</v>
      </c>
      <c r="E2168" t="s">
        <v>163</v>
      </c>
      <c r="F2168" t="s">
        <v>163</v>
      </c>
      <c r="G2168" t="s">
        <v>298</v>
      </c>
      <c r="H2168" t="s">
        <v>298</v>
      </c>
      <c r="I2168">
        <v>2009.0</v>
      </c>
      <c r="J2168">
        <v>291097.638</v>
      </c>
      <c r="K2168">
        <v>130000.0</v>
      </c>
      <c r="L2168">
        <v>6.0</v>
      </c>
      <c r="M2168">
        <v>1.0</v>
      </c>
      <c r="N2168" t="s">
        <v>16</v>
      </c>
    </row>
    <row r="2169">
      <c r="A2169" s="29">
        <v>42370.0</v>
      </c>
      <c r="B2169" t="s">
        <v>116</v>
      </c>
      <c r="C2169" t="s">
        <v>1497</v>
      </c>
      <c r="D2169" t="s">
        <v>61</v>
      </c>
      <c r="E2169" t="s">
        <v>712</v>
      </c>
      <c r="F2169" t="s">
        <v>712</v>
      </c>
      <c r="G2169" t="s">
        <v>536</v>
      </c>
      <c r="H2169" t="s">
        <v>536</v>
      </c>
      <c r="I2169">
        <v>2013.0</v>
      </c>
      <c r="J2169">
        <v>290820.0</v>
      </c>
      <c r="K2169">
        <v>13413.0</v>
      </c>
      <c r="L2169">
        <v>2.6</v>
      </c>
      <c r="M2169">
        <v>2.0</v>
      </c>
      <c r="N2169" t="s">
        <v>16</v>
      </c>
    </row>
    <row r="2170">
      <c r="A2170" s="29">
        <v>42370.0</v>
      </c>
      <c r="B2170" t="s">
        <v>261</v>
      </c>
      <c r="C2170" t="s">
        <v>1498</v>
      </c>
      <c r="D2170" t="s">
        <v>61</v>
      </c>
      <c r="E2170" t="s">
        <v>163</v>
      </c>
      <c r="F2170" t="s">
        <v>163</v>
      </c>
      <c r="G2170" t="s">
        <v>536</v>
      </c>
      <c r="H2170" t="s">
        <v>536</v>
      </c>
      <c r="I2170">
        <v>2010.0</v>
      </c>
      <c r="J2170">
        <v>290731.8276</v>
      </c>
      <c r="K2170">
        <v>80000.0</v>
      </c>
      <c r="L2170">
        <v>5.0</v>
      </c>
      <c r="M2170">
        <v>1.0</v>
      </c>
      <c r="N2170" t="s">
        <v>16</v>
      </c>
    </row>
    <row r="2171">
      <c r="A2171" s="29">
        <v>42370.0</v>
      </c>
      <c r="B2171" t="s">
        <v>261</v>
      </c>
      <c r="C2171" t="s">
        <v>1499</v>
      </c>
      <c r="D2171" t="s">
        <v>61</v>
      </c>
      <c r="E2171" t="s">
        <v>163</v>
      </c>
      <c r="F2171" t="s">
        <v>163</v>
      </c>
      <c r="G2171" t="s">
        <v>298</v>
      </c>
      <c r="H2171" t="s">
        <v>298</v>
      </c>
      <c r="I2171">
        <v>2006.0</v>
      </c>
      <c r="J2171">
        <v>290545.9704</v>
      </c>
      <c r="K2171">
        <v>60000.0</v>
      </c>
      <c r="L2171">
        <v>9.0</v>
      </c>
      <c r="M2171">
        <v>1.0</v>
      </c>
      <c r="N2171" t="s">
        <v>16</v>
      </c>
    </row>
    <row r="2172">
      <c r="A2172" s="29">
        <v>42370.0</v>
      </c>
      <c r="B2172" t="s">
        <v>148</v>
      </c>
      <c r="C2172">
        <v>20.0</v>
      </c>
      <c r="D2172" t="s">
        <v>61</v>
      </c>
      <c r="E2172" t="s">
        <v>712</v>
      </c>
      <c r="F2172" t="s">
        <v>712</v>
      </c>
      <c r="G2172" t="s">
        <v>536</v>
      </c>
      <c r="H2172" t="s">
        <v>536</v>
      </c>
      <c r="I2172">
        <v>2013.0</v>
      </c>
      <c r="J2172">
        <v>290000.0</v>
      </c>
      <c r="K2172">
        <v>15112.93634</v>
      </c>
      <c r="L2172">
        <v>1.889117043</v>
      </c>
      <c r="M2172">
        <v>1.0</v>
      </c>
      <c r="N2172" t="s">
        <v>16</v>
      </c>
    </row>
    <row r="2173">
      <c r="A2173" s="29">
        <v>42370.0</v>
      </c>
      <c r="B2173" t="s">
        <v>148</v>
      </c>
      <c r="C2173">
        <v>48.0</v>
      </c>
      <c r="D2173" t="s">
        <v>61</v>
      </c>
      <c r="E2173" t="s">
        <v>712</v>
      </c>
      <c r="F2173" t="s">
        <v>712</v>
      </c>
      <c r="G2173" t="s">
        <v>536</v>
      </c>
      <c r="H2173" t="s">
        <v>536</v>
      </c>
      <c r="I2173">
        <v>2012.0</v>
      </c>
      <c r="J2173">
        <v>290000.0</v>
      </c>
      <c r="K2173">
        <v>22757.01574</v>
      </c>
      <c r="L2173">
        <v>2.844626968</v>
      </c>
      <c r="M2173">
        <v>1.0</v>
      </c>
      <c r="N2173" t="s">
        <v>16</v>
      </c>
    </row>
    <row r="2174">
      <c r="A2174" s="29">
        <v>42370.0</v>
      </c>
      <c r="B2174" t="s">
        <v>116</v>
      </c>
      <c r="C2174" t="s">
        <v>1475</v>
      </c>
      <c r="D2174" t="s">
        <v>61</v>
      </c>
      <c r="E2174" t="s">
        <v>712</v>
      </c>
      <c r="F2174" t="s">
        <v>712</v>
      </c>
      <c r="G2174" t="s">
        <v>536</v>
      </c>
      <c r="H2174" t="s">
        <v>536</v>
      </c>
      <c r="I2174">
        <v>2013.0</v>
      </c>
      <c r="J2174">
        <v>290000.0</v>
      </c>
      <c r="K2174">
        <v>12610.0</v>
      </c>
      <c r="L2174">
        <v>2.769863014</v>
      </c>
      <c r="M2174">
        <v>2.0</v>
      </c>
      <c r="N2174" t="s">
        <v>16</v>
      </c>
    </row>
    <row r="2175">
      <c r="A2175" s="29">
        <v>42370.0</v>
      </c>
      <c r="B2175" t="s">
        <v>116</v>
      </c>
      <c r="C2175" t="s">
        <v>1500</v>
      </c>
      <c r="D2175" t="s">
        <v>61</v>
      </c>
      <c r="E2175" t="s">
        <v>712</v>
      </c>
      <c r="F2175" t="s">
        <v>712</v>
      </c>
      <c r="G2175" t="s">
        <v>203</v>
      </c>
      <c r="H2175" t="s">
        <v>203</v>
      </c>
      <c r="I2175">
        <v>2012.0</v>
      </c>
      <c r="J2175">
        <v>290000.0</v>
      </c>
      <c r="K2175">
        <v>27437.0</v>
      </c>
      <c r="L2175">
        <v>3.501369863</v>
      </c>
      <c r="M2175">
        <v>2.0</v>
      </c>
      <c r="N2175" t="s">
        <v>16</v>
      </c>
    </row>
    <row r="2176">
      <c r="A2176" s="29">
        <v>42370.0</v>
      </c>
      <c r="B2176" t="s">
        <v>20</v>
      </c>
      <c r="C2176">
        <v>21607.0</v>
      </c>
      <c r="D2176" t="s">
        <v>61</v>
      </c>
      <c r="E2176" t="s">
        <v>960</v>
      </c>
      <c r="F2176" t="s">
        <v>960</v>
      </c>
      <c r="G2176" t="s">
        <v>203</v>
      </c>
      <c r="H2176" t="s">
        <v>203</v>
      </c>
      <c r="I2176">
        <v>2014.0</v>
      </c>
      <c r="J2176">
        <v>290000.0</v>
      </c>
      <c r="K2176">
        <v>8818.0</v>
      </c>
      <c r="L2176">
        <v>1.0</v>
      </c>
      <c r="M2176">
        <v>1.0</v>
      </c>
      <c r="N2176" t="s">
        <v>140</v>
      </c>
    </row>
    <row r="2177">
      <c r="A2177" s="29">
        <v>42370.0</v>
      </c>
      <c r="B2177" t="s">
        <v>186</v>
      </c>
      <c r="C2177" t="s">
        <v>1501</v>
      </c>
      <c r="D2177" t="s">
        <v>61</v>
      </c>
      <c r="E2177" t="s">
        <v>1151</v>
      </c>
      <c r="F2177" t="s">
        <v>1151</v>
      </c>
      <c r="G2177" t="s">
        <v>203</v>
      </c>
      <c r="H2177" t="s">
        <v>203</v>
      </c>
      <c r="I2177">
        <v>2009.0</v>
      </c>
      <c r="J2177">
        <v>290000.0</v>
      </c>
      <c r="K2177">
        <v>49724.0</v>
      </c>
      <c r="L2177">
        <v>6.0</v>
      </c>
      <c r="M2177">
        <v>1.0</v>
      </c>
      <c r="N2177" t="s">
        <v>16</v>
      </c>
    </row>
    <row r="2178">
      <c r="A2178" s="29">
        <v>42370.0</v>
      </c>
      <c r="B2178" t="s">
        <v>209</v>
      </c>
      <c r="C2178" t="s">
        <v>1502</v>
      </c>
      <c r="D2178" t="s">
        <v>91</v>
      </c>
      <c r="E2178" t="s">
        <v>813</v>
      </c>
      <c r="F2178" t="s">
        <v>813</v>
      </c>
      <c r="G2178" t="s">
        <v>814</v>
      </c>
      <c r="H2178" t="s">
        <v>814</v>
      </c>
      <c r="I2178">
        <v>2010.0</v>
      </c>
      <c r="J2178">
        <v>290000.0</v>
      </c>
      <c r="K2178">
        <v>40000.0</v>
      </c>
      <c r="L2178">
        <v>5.0</v>
      </c>
      <c r="M2178">
        <v>1.0</v>
      </c>
      <c r="N2178" t="s">
        <v>16</v>
      </c>
    </row>
    <row r="2179">
      <c r="A2179" s="29">
        <v>42370.0</v>
      </c>
      <c r="B2179" t="s">
        <v>148</v>
      </c>
      <c r="C2179">
        <v>395.0</v>
      </c>
      <c r="D2179" t="s">
        <v>61</v>
      </c>
      <c r="E2179" t="s">
        <v>163</v>
      </c>
      <c r="F2179" t="s">
        <v>163</v>
      </c>
      <c r="G2179" t="s">
        <v>289</v>
      </c>
      <c r="H2179" t="s">
        <v>289</v>
      </c>
      <c r="I2179">
        <v>2008.0</v>
      </c>
      <c r="J2179">
        <v>290000.0</v>
      </c>
      <c r="K2179">
        <v>75926.07803</v>
      </c>
      <c r="L2179">
        <v>6.327173169</v>
      </c>
      <c r="M2179">
        <v>2.0</v>
      </c>
      <c r="N2179" t="s">
        <v>16</v>
      </c>
    </row>
    <row r="2180">
      <c r="A2180" s="29">
        <v>42370.0</v>
      </c>
      <c r="B2180" t="s">
        <v>261</v>
      </c>
      <c r="C2180" t="s">
        <v>1503</v>
      </c>
      <c r="D2180" t="s">
        <v>61</v>
      </c>
      <c r="E2180" t="s">
        <v>163</v>
      </c>
      <c r="F2180" t="s">
        <v>163</v>
      </c>
      <c r="G2180" t="s">
        <v>536</v>
      </c>
      <c r="H2180" t="s">
        <v>536</v>
      </c>
      <c r="I2180">
        <v>2008.0</v>
      </c>
      <c r="J2180">
        <v>290000.0</v>
      </c>
      <c r="K2180">
        <v>20000.0</v>
      </c>
      <c r="L2180">
        <v>7.0</v>
      </c>
      <c r="M2180">
        <v>1.0</v>
      </c>
      <c r="N2180" t="s">
        <v>16</v>
      </c>
    </row>
    <row r="2181">
      <c r="A2181" s="29">
        <v>42370.0</v>
      </c>
      <c r="B2181" t="s">
        <v>148</v>
      </c>
      <c r="C2181">
        <v>329.0</v>
      </c>
      <c r="D2181" t="s">
        <v>61</v>
      </c>
      <c r="E2181" t="s">
        <v>163</v>
      </c>
      <c r="F2181" t="s">
        <v>163</v>
      </c>
      <c r="G2181" t="s">
        <v>536</v>
      </c>
      <c r="H2181" t="s">
        <v>536</v>
      </c>
      <c r="I2181">
        <v>2009.0</v>
      </c>
      <c r="J2181">
        <v>290000.0</v>
      </c>
      <c r="K2181">
        <v>45579.7399</v>
      </c>
      <c r="L2181">
        <v>5.697467488</v>
      </c>
      <c r="M2181">
        <v>2.0</v>
      </c>
      <c r="N2181" t="s">
        <v>16</v>
      </c>
    </row>
    <row r="2182">
      <c r="A2182" s="29">
        <v>42370.0</v>
      </c>
      <c r="B2182" t="s">
        <v>261</v>
      </c>
      <c r="C2182" t="s">
        <v>1504</v>
      </c>
      <c r="D2182" t="s">
        <v>61</v>
      </c>
      <c r="E2182" t="s">
        <v>163</v>
      </c>
      <c r="F2182" t="s">
        <v>163</v>
      </c>
      <c r="G2182" t="s">
        <v>203</v>
      </c>
      <c r="H2182" t="s">
        <v>203</v>
      </c>
      <c r="I2182">
        <v>2006.0</v>
      </c>
      <c r="J2182">
        <v>290000.0</v>
      </c>
      <c r="K2182">
        <v>20000.0</v>
      </c>
      <c r="L2182">
        <v>9.0</v>
      </c>
      <c r="M2182">
        <v>1.0</v>
      </c>
      <c r="N2182" t="s">
        <v>16</v>
      </c>
    </row>
    <row r="2183">
      <c r="A2183" s="29">
        <v>42370.0</v>
      </c>
      <c r="B2183" t="s">
        <v>148</v>
      </c>
      <c r="C2183">
        <v>514.0</v>
      </c>
      <c r="D2183" t="s">
        <v>61</v>
      </c>
      <c r="E2183" t="s">
        <v>163</v>
      </c>
      <c r="F2183" t="s">
        <v>163</v>
      </c>
      <c r="G2183" t="s">
        <v>203</v>
      </c>
      <c r="H2183" t="s">
        <v>203</v>
      </c>
      <c r="I2183">
        <v>2007.0</v>
      </c>
      <c r="J2183">
        <v>290000.0</v>
      </c>
      <c r="K2183">
        <v>60824.09309</v>
      </c>
      <c r="L2183">
        <v>7.603011636</v>
      </c>
      <c r="M2183">
        <v>2.0</v>
      </c>
      <c r="N2183" t="s">
        <v>16</v>
      </c>
    </row>
    <row r="2184">
      <c r="A2184" s="29">
        <v>42370.0</v>
      </c>
      <c r="B2184" t="s">
        <v>148</v>
      </c>
      <c r="C2184">
        <v>338.0</v>
      </c>
      <c r="D2184" t="s">
        <v>61</v>
      </c>
      <c r="E2184" t="s">
        <v>1128</v>
      </c>
      <c r="F2184" t="s">
        <v>1128</v>
      </c>
      <c r="G2184" t="s">
        <v>203</v>
      </c>
      <c r="H2184" t="s">
        <v>203</v>
      </c>
      <c r="I2184">
        <v>2009.0</v>
      </c>
      <c r="J2184">
        <v>290000.0</v>
      </c>
      <c r="K2184">
        <v>46280.6297</v>
      </c>
      <c r="L2184">
        <v>5.785078713</v>
      </c>
      <c r="M2184">
        <v>2.0</v>
      </c>
      <c r="N2184" t="s">
        <v>16</v>
      </c>
    </row>
    <row r="2185">
      <c r="A2185" s="29">
        <v>42370.0</v>
      </c>
      <c r="B2185" t="s">
        <v>20</v>
      </c>
      <c r="C2185">
        <v>89247.0</v>
      </c>
      <c r="D2185" t="s">
        <v>61</v>
      </c>
      <c r="E2185" t="s">
        <v>914</v>
      </c>
      <c r="F2185" t="s">
        <v>881</v>
      </c>
      <c r="G2185" t="s">
        <v>306</v>
      </c>
      <c r="H2185" t="s">
        <v>306</v>
      </c>
      <c r="I2185">
        <v>2010.0</v>
      </c>
      <c r="J2185">
        <v>290000.0</v>
      </c>
      <c r="K2185">
        <v>25496.0</v>
      </c>
      <c r="L2185">
        <v>6.0</v>
      </c>
      <c r="M2185">
        <v>1.0</v>
      </c>
      <c r="N2185" t="s">
        <v>16</v>
      </c>
    </row>
    <row r="2186">
      <c r="A2186" s="29">
        <v>42370.0</v>
      </c>
      <c r="B2186" t="s">
        <v>20</v>
      </c>
      <c r="C2186">
        <v>121540.0</v>
      </c>
      <c r="D2186" t="s">
        <v>36</v>
      </c>
      <c r="E2186" t="s">
        <v>902</v>
      </c>
      <c r="F2186" t="s">
        <v>902</v>
      </c>
      <c r="G2186" t="s">
        <v>1505</v>
      </c>
      <c r="H2186" t="s">
        <v>1505</v>
      </c>
      <c r="I2186">
        <v>2011.0</v>
      </c>
      <c r="J2186">
        <v>290000.0</v>
      </c>
      <c r="K2186">
        <v>31261.0</v>
      </c>
      <c r="L2186">
        <v>5.0</v>
      </c>
      <c r="M2186">
        <v>2.0</v>
      </c>
      <c r="N2186" t="s">
        <v>16</v>
      </c>
    </row>
    <row r="2187">
      <c r="A2187" s="29">
        <v>42370.0</v>
      </c>
      <c r="B2187" t="s">
        <v>20</v>
      </c>
      <c r="C2187">
        <v>112413.0</v>
      </c>
      <c r="D2187" t="s">
        <v>91</v>
      </c>
      <c r="E2187" t="s">
        <v>907</v>
      </c>
      <c r="F2187" t="s">
        <v>907</v>
      </c>
      <c r="G2187" t="s">
        <v>235</v>
      </c>
      <c r="H2187" t="s">
        <v>235</v>
      </c>
      <c r="I2187">
        <v>2009.0</v>
      </c>
      <c r="J2187">
        <v>290000.0</v>
      </c>
      <c r="K2187">
        <v>58705.0</v>
      </c>
      <c r="L2187">
        <v>7.0</v>
      </c>
      <c r="M2187">
        <v>1.0</v>
      </c>
      <c r="N2187" t="s">
        <v>16</v>
      </c>
    </row>
    <row r="2188">
      <c r="A2188" s="29">
        <v>42370.0</v>
      </c>
      <c r="B2188" t="s">
        <v>261</v>
      </c>
      <c r="C2188" t="s">
        <v>1506</v>
      </c>
      <c r="D2188" t="s">
        <v>61</v>
      </c>
      <c r="E2188" t="s">
        <v>163</v>
      </c>
      <c r="F2188" t="s">
        <v>163</v>
      </c>
      <c r="G2188" t="s">
        <v>298</v>
      </c>
      <c r="H2188" t="s">
        <v>298</v>
      </c>
      <c r="I2188">
        <v>2005.0</v>
      </c>
      <c r="J2188">
        <v>289800.0</v>
      </c>
      <c r="K2188">
        <v>20000.0</v>
      </c>
      <c r="L2188">
        <v>10.0</v>
      </c>
      <c r="M2188">
        <v>1.0</v>
      </c>
      <c r="N2188" t="s">
        <v>16</v>
      </c>
    </row>
    <row r="2189">
      <c r="A2189" s="29">
        <v>42370.0</v>
      </c>
      <c r="B2189" t="s">
        <v>261</v>
      </c>
      <c r="C2189" t="s">
        <v>1507</v>
      </c>
      <c r="D2189" t="s">
        <v>61</v>
      </c>
      <c r="E2189" t="s">
        <v>163</v>
      </c>
      <c r="F2189" t="s">
        <v>163</v>
      </c>
      <c r="G2189" t="s">
        <v>203</v>
      </c>
      <c r="H2189" t="s">
        <v>203</v>
      </c>
      <c r="I2189">
        <v>2010.0</v>
      </c>
      <c r="J2189">
        <v>289607.1227</v>
      </c>
      <c r="K2189">
        <v>130000.0</v>
      </c>
      <c r="L2189">
        <v>5.0</v>
      </c>
      <c r="M2189">
        <v>1.0</v>
      </c>
      <c r="N2189" t="s">
        <v>16</v>
      </c>
    </row>
    <row r="2190">
      <c r="A2190" s="29">
        <v>42370.0</v>
      </c>
      <c r="B2190" t="s">
        <v>261</v>
      </c>
      <c r="C2190" t="s">
        <v>1508</v>
      </c>
      <c r="D2190" t="s">
        <v>61</v>
      </c>
      <c r="E2190" t="s">
        <v>163</v>
      </c>
      <c r="F2190" t="s">
        <v>163</v>
      </c>
      <c r="G2190" t="s">
        <v>298</v>
      </c>
      <c r="H2190" t="s">
        <v>298</v>
      </c>
      <c r="I2190">
        <v>2008.0</v>
      </c>
      <c r="J2190">
        <v>289421.9845</v>
      </c>
      <c r="K2190">
        <v>110000.0</v>
      </c>
      <c r="L2190">
        <v>7.0</v>
      </c>
      <c r="M2190">
        <v>1.0</v>
      </c>
      <c r="N2190" t="s">
        <v>16</v>
      </c>
    </row>
    <row r="2191">
      <c r="A2191" s="29">
        <v>42370.0</v>
      </c>
      <c r="B2191" t="s">
        <v>261</v>
      </c>
      <c r="C2191" t="s">
        <v>1509</v>
      </c>
      <c r="D2191" t="s">
        <v>61</v>
      </c>
      <c r="E2191" t="s">
        <v>163</v>
      </c>
      <c r="F2191" t="s">
        <v>163</v>
      </c>
      <c r="G2191" t="s">
        <v>341</v>
      </c>
      <c r="H2191" t="s">
        <v>341</v>
      </c>
      <c r="I2191">
        <v>2010.0</v>
      </c>
      <c r="J2191">
        <v>289346.4763</v>
      </c>
      <c r="K2191">
        <v>140000.0</v>
      </c>
      <c r="L2191">
        <v>5.0</v>
      </c>
      <c r="M2191">
        <v>1.0</v>
      </c>
      <c r="N2191" t="s">
        <v>16</v>
      </c>
    </row>
    <row r="2192">
      <c r="A2192" s="29">
        <v>42370.0</v>
      </c>
      <c r="B2192" t="s">
        <v>261</v>
      </c>
      <c r="C2192" t="s">
        <v>1510</v>
      </c>
      <c r="D2192" t="s">
        <v>61</v>
      </c>
      <c r="E2192" t="s">
        <v>163</v>
      </c>
      <c r="F2192" t="s">
        <v>163</v>
      </c>
      <c r="G2192" t="s">
        <v>203</v>
      </c>
      <c r="H2192" t="s">
        <v>203</v>
      </c>
      <c r="I2192">
        <v>2007.0</v>
      </c>
      <c r="J2192">
        <v>288885.7077</v>
      </c>
      <c r="K2192">
        <v>60000.0</v>
      </c>
      <c r="L2192">
        <v>8.0</v>
      </c>
      <c r="M2192">
        <v>1.0</v>
      </c>
      <c r="N2192" t="s">
        <v>16</v>
      </c>
    </row>
    <row r="2193">
      <c r="A2193" s="29">
        <v>42370.0</v>
      </c>
      <c r="B2193" t="s">
        <v>261</v>
      </c>
      <c r="C2193" t="s">
        <v>1511</v>
      </c>
      <c r="D2193" t="s">
        <v>61</v>
      </c>
      <c r="E2193" t="s">
        <v>163</v>
      </c>
      <c r="F2193" t="s">
        <v>163</v>
      </c>
      <c r="G2193" t="s">
        <v>341</v>
      </c>
      <c r="H2193" t="s">
        <v>341</v>
      </c>
      <c r="I2193">
        <v>2007.0</v>
      </c>
      <c r="J2193">
        <v>288625.7106</v>
      </c>
      <c r="K2193">
        <v>70000.0</v>
      </c>
      <c r="L2193">
        <v>8.0</v>
      </c>
      <c r="M2193">
        <v>1.0</v>
      </c>
      <c r="N2193" t="s">
        <v>16</v>
      </c>
    </row>
    <row r="2194">
      <c r="A2194" s="29">
        <v>42370.0</v>
      </c>
      <c r="B2194" t="s">
        <v>148</v>
      </c>
      <c r="C2194">
        <v>50.0</v>
      </c>
      <c r="D2194" t="s">
        <v>61</v>
      </c>
      <c r="E2194" t="s">
        <v>712</v>
      </c>
      <c r="F2194" t="s">
        <v>712</v>
      </c>
      <c r="G2194" t="s">
        <v>536</v>
      </c>
      <c r="H2194" t="s">
        <v>536</v>
      </c>
      <c r="I2194">
        <v>2012.0</v>
      </c>
      <c r="J2194">
        <v>288600.0</v>
      </c>
      <c r="K2194">
        <v>22976.04381</v>
      </c>
      <c r="L2194">
        <v>2.872005476</v>
      </c>
      <c r="M2194">
        <v>1.0</v>
      </c>
      <c r="N2194" t="s">
        <v>16</v>
      </c>
    </row>
    <row r="2195">
      <c r="A2195" s="29">
        <v>42370.0</v>
      </c>
      <c r="B2195" t="s">
        <v>116</v>
      </c>
      <c r="C2195" t="s">
        <v>1500</v>
      </c>
      <c r="D2195" t="s">
        <v>61</v>
      </c>
      <c r="E2195" t="s">
        <v>712</v>
      </c>
      <c r="F2195" t="s">
        <v>712</v>
      </c>
      <c r="G2195" t="s">
        <v>203</v>
      </c>
      <c r="H2195" t="s">
        <v>203</v>
      </c>
      <c r="I2195">
        <v>2012.0</v>
      </c>
      <c r="J2195">
        <v>288600.0</v>
      </c>
      <c r="K2195">
        <v>27437.0</v>
      </c>
      <c r="L2195">
        <v>3.501369863</v>
      </c>
      <c r="M2195">
        <v>2.0</v>
      </c>
      <c r="N2195" t="s">
        <v>16</v>
      </c>
    </row>
    <row r="2196">
      <c r="A2196" s="29">
        <v>42370.0</v>
      </c>
      <c r="B2196" t="s">
        <v>12</v>
      </c>
      <c r="C2196">
        <v>118860.0</v>
      </c>
      <c r="D2196" t="s">
        <v>61</v>
      </c>
      <c r="E2196" t="s">
        <v>1362</v>
      </c>
      <c r="F2196" t="s">
        <v>712</v>
      </c>
      <c r="G2196" t="s">
        <v>536</v>
      </c>
      <c r="H2196" t="s">
        <v>536</v>
      </c>
      <c r="I2196">
        <v>2014.0</v>
      </c>
      <c r="J2196">
        <v>288600.0</v>
      </c>
      <c r="K2196">
        <v>1216.0</v>
      </c>
      <c r="L2196">
        <v>2.0</v>
      </c>
      <c r="M2196">
        <v>1.0</v>
      </c>
      <c r="N2196" t="s">
        <v>16</v>
      </c>
    </row>
    <row r="2197">
      <c r="A2197" s="29">
        <v>42370.0</v>
      </c>
      <c r="B2197" t="s">
        <v>186</v>
      </c>
      <c r="C2197" t="s">
        <v>1512</v>
      </c>
      <c r="D2197" t="s">
        <v>61</v>
      </c>
      <c r="E2197" t="s">
        <v>1362</v>
      </c>
      <c r="F2197" t="s">
        <v>712</v>
      </c>
      <c r="G2197" t="s">
        <v>536</v>
      </c>
      <c r="H2197" t="s">
        <v>536</v>
      </c>
      <c r="I2197">
        <v>2013.0</v>
      </c>
      <c r="J2197">
        <v>288600.0</v>
      </c>
      <c r="K2197">
        <v>25436.0</v>
      </c>
      <c r="L2197">
        <v>2.0</v>
      </c>
      <c r="M2197">
        <v>1.0</v>
      </c>
      <c r="N2197" t="s">
        <v>16</v>
      </c>
    </row>
    <row r="2198">
      <c r="A2198" s="29">
        <v>42370.0</v>
      </c>
      <c r="B2198" t="s">
        <v>12</v>
      </c>
      <c r="C2198">
        <v>125122.0</v>
      </c>
      <c r="D2198" t="s">
        <v>61</v>
      </c>
      <c r="E2198" t="s">
        <v>1211</v>
      </c>
      <c r="F2198" t="s">
        <v>1211</v>
      </c>
      <c r="G2198" t="s">
        <v>203</v>
      </c>
      <c r="H2198" t="s">
        <v>203</v>
      </c>
      <c r="I2198">
        <v>2013.0</v>
      </c>
      <c r="J2198">
        <v>288600.0</v>
      </c>
      <c r="K2198">
        <v>4891.0</v>
      </c>
      <c r="L2198">
        <v>3.0</v>
      </c>
      <c r="M2198">
        <v>1.0</v>
      </c>
      <c r="N2198" t="s">
        <v>16</v>
      </c>
    </row>
    <row r="2199">
      <c r="A2199" s="29">
        <v>42370.0</v>
      </c>
      <c r="B2199" t="s">
        <v>148</v>
      </c>
      <c r="C2199">
        <v>75.0</v>
      </c>
      <c r="D2199" t="s">
        <v>61</v>
      </c>
      <c r="E2199" t="s">
        <v>960</v>
      </c>
      <c r="F2199" t="s">
        <v>960</v>
      </c>
      <c r="G2199" t="s">
        <v>203</v>
      </c>
      <c r="H2199" t="s">
        <v>203</v>
      </c>
      <c r="I2199">
        <v>2011.0</v>
      </c>
      <c r="J2199">
        <v>288600.0</v>
      </c>
      <c r="K2199">
        <v>26436.6872</v>
      </c>
      <c r="L2199">
        <v>3.3045859</v>
      </c>
      <c r="M2199">
        <v>1.0</v>
      </c>
      <c r="N2199" t="s">
        <v>16</v>
      </c>
    </row>
    <row r="2200">
      <c r="A2200" s="29">
        <v>42370.0</v>
      </c>
      <c r="B2200" t="s">
        <v>12</v>
      </c>
      <c r="C2200">
        <v>120332.0</v>
      </c>
      <c r="D2200" t="s">
        <v>36</v>
      </c>
      <c r="E2200" t="s">
        <v>615</v>
      </c>
      <c r="F2200" t="s">
        <v>615</v>
      </c>
      <c r="G2200" t="s">
        <v>1027</v>
      </c>
      <c r="H2200" t="s">
        <v>1027</v>
      </c>
      <c r="I2200">
        <v>2012.0</v>
      </c>
      <c r="J2200">
        <v>288600.0</v>
      </c>
      <c r="K2200">
        <v>58346.0</v>
      </c>
      <c r="L2200">
        <v>4.0</v>
      </c>
      <c r="M2200">
        <v>1.0</v>
      </c>
      <c r="N2200" t="s">
        <v>16</v>
      </c>
    </row>
    <row r="2201">
      <c r="A2201" s="29">
        <v>42370.0</v>
      </c>
      <c r="B2201" t="s">
        <v>12</v>
      </c>
      <c r="C2201">
        <v>127101.0</v>
      </c>
      <c r="D2201" t="s">
        <v>91</v>
      </c>
      <c r="E2201" t="s">
        <v>1223</v>
      </c>
      <c r="F2201" t="s">
        <v>1223</v>
      </c>
      <c r="G2201" t="s">
        <v>1513</v>
      </c>
      <c r="H2201" t="s">
        <v>1513</v>
      </c>
      <c r="I2201">
        <v>2014.0</v>
      </c>
      <c r="J2201">
        <v>288600.0</v>
      </c>
      <c r="K2201">
        <v>1582.0</v>
      </c>
      <c r="L2201">
        <v>2.0</v>
      </c>
      <c r="M2201">
        <v>1.0</v>
      </c>
      <c r="N2201" t="s">
        <v>16</v>
      </c>
    </row>
    <row r="2202">
      <c r="A2202" s="29">
        <v>42370.0</v>
      </c>
      <c r="B2202" t="s">
        <v>12</v>
      </c>
      <c r="C2202">
        <v>113328.0</v>
      </c>
      <c r="D2202" t="s">
        <v>25</v>
      </c>
      <c r="E2202" t="s">
        <v>374</v>
      </c>
      <c r="F2202" t="s">
        <v>374</v>
      </c>
      <c r="G2202" t="s">
        <v>120</v>
      </c>
      <c r="H2202" t="s">
        <v>120</v>
      </c>
      <c r="I2202">
        <v>2010.0</v>
      </c>
      <c r="J2202">
        <v>288600.0</v>
      </c>
      <c r="K2202">
        <v>55000.0</v>
      </c>
      <c r="L2202">
        <v>6.0</v>
      </c>
      <c r="M2202">
        <v>1.0</v>
      </c>
      <c r="N2202" t="s">
        <v>16</v>
      </c>
    </row>
    <row r="2203">
      <c r="A2203" s="29">
        <v>42370.0</v>
      </c>
      <c r="B2203" t="s">
        <v>116</v>
      </c>
      <c r="C2203" t="s">
        <v>1426</v>
      </c>
      <c r="D2203" t="s">
        <v>91</v>
      </c>
      <c r="E2203" t="s">
        <v>813</v>
      </c>
      <c r="F2203" t="s">
        <v>813</v>
      </c>
      <c r="G2203" t="s">
        <v>235</v>
      </c>
      <c r="H2203" t="s">
        <v>235</v>
      </c>
      <c r="I2203">
        <v>2011.0</v>
      </c>
      <c r="J2203">
        <v>288600.0</v>
      </c>
      <c r="K2203">
        <v>70992.0</v>
      </c>
      <c r="L2203">
        <v>4.747945205</v>
      </c>
      <c r="M2203">
        <v>2.0</v>
      </c>
      <c r="N2203" t="s">
        <v>16</v>
      </c>
    </row>
    <row r="2204">
      <c r="A2204" s="29">
        <v>42370.0</v>
      </c>
      <c r="B2204" t="s">
        <v>12</v>
      </c>
      <c r="C2204">
        <v>116620.0</v>
      </c>
      <c r="D2204" t="s">
        <v>91</v>
      </c>
      <c r="E2204" t="s">
        <v>234</v>
      </c>
      <c r="F2204" t="s">
        <v>234</v>
      </c>
      <c r="G2204" t="s">
        <v>1514</v>
      </c>
      <c r="H2204" t="s">
        <v>1514</v>
      </c>
      <c r="I2204">
        <v>2010.0</v>
      </c>
      <c r="J2204">
        <v>288600.0</v>
      </c>
      <c r="K2204">
        <v>31841.0</v>
      </c>
      <c r="L2204">
        <v>6.0</v>
      </c>
      <c r="M2204">
        <v>2.0</v>
      </c>
      <c r="N2204" t="s">
        <v>16</v>
      </c>
    </row>
    <row r="2205">
      <c r="A2205" s="29">
        <v>42370.0</v>
      </c>
      <c r="B2205" t="s">
        <v>12</v>
      </c>
      <c r="C2205">
        <v>116849.0</v>
      </c>
      <c r="D2205" t="s">
        <v>273</v>
      </c>
      <c r="E2205" t="s">
        <v>1515</v>
      </c>
      <c r="F2205" t="s">
        <v>1515</v>
      </c>
      <c r="G2205" t="s">
        <v>1516</v>
      </c>
      <c r="H2205" t="s">
        <v>1516</v>
      </c>
      <c r="I2205">
        <v>2011.0</v>
      </c>
      <c r="J2205">
        <v>288600.0</v>
      </c>
      <c r="K2205">
        <v>63697.0</v>
      </c>
      <c r="L2205">
        <v>5.0</v>
      </c>
      <c r="M2205">
        <v>1.0</v>
      </c>
      <c r="N2205" t="s">
        <v>16</v>
      </c>
    </row>
    <row r="2206">
      <c r="A2206" s="29">
        <v>42370.0</v>
      </c>
      <c r="B2206" t="s">
        <v>12</v>
      </c>
      <c r="C2206">
        <v>118895.0</v>
      </c>
      <c r="D2206" t="s">
        <v>61</v>
      </c>
      <c r="E2206" t="s">
        <v>245</v>
      </c>
      <c r="F2206" t="s">
        <v>245</v>
      </c>
      <c r="G2206" t="s">
        <v>1517</v>
      </c>
      <c r="H2206" t="s">
        <v>1517</v>
      </c>
      <c r="I2206">
        <v>2009.0</v>
      </c>
      <c r="J2206">
        <v>288600.0</v>
      </c>
      <c r="K2206">
        <v>47212.0</v>
      </c>
      <c r="L2206">
        <v>7.0</v>
      </c>
      <c r="M2206">
        <v>1.0</v>
      </c>
      <c r="N2206" t="s">
        <v>16</v>
      </c>
    </row>
    <row r="2207">
      <c r="A2207" s="29">
        <v>42370.0</v>
      </c>
      <c r="B2207" t="s">
        <v>186</v>
      </c>
      <c r="C2207" t="s">
        <v>1518</v>
      </c>
      <c r="D2207" t="s">
        <v>61</v>
      </c>
      <c r="E2207" t="s">
        <v>202</v>
      </c>
      <c r="F2207" t="s">
        <v>202</v>
      </c>
      <c r="G2207" t="s">
        <v>203</v>
      </c>
      <c r="H2207" t="s">
        <v>203</v>
      </c>
      <c r="I2207">
        <v>2007.0</v>
      </c>
      <c r="J2207">
        <v>288600.0</v>
      </c>
      <c r="K2207">
        <v>68193.0</v>
      </c>
      <c r="L2207">
        <v>8.0</v>
      </c>
      <c r="M2207">
        <v>2.0</v>
      </c>
      <c r="N2207" t="s">
        <v>16</v>
      </c>
    </row>
    <row r="2208">
      <c r="A2208" s="29">
        <v>42370.0</v>
      </c>
      <c r="B2208" t="s">
        <v>116</v>
      </c>
      <c r="C2208" t="s">
        <v>1519</v>
      </c>
      <c r="D2208" t="s">
        <v>61</v>
      </c>
      <c r="E2208" t="s">
        <v>163</v>
      </c>
      <c r="F2208" t="s">
        <v>163</v>
      </c>
      <c r="G2208" t="s">
        <v>147</v>
      </c>
      <c r="H2208" t="s">
        <v>147</v>
      </c>
      <c r="I2208">
        <v>2006.0</v>
      </c>
      <c r="J2208">
        <v>288600.0</v>
      </c>
      <c r="K2208">
        <v>72566.0</v>
      </c>
      <c r="L2208">
        <v>9.509589041</v>
      </c>
      <c r="M2208">
        <v>2.0</v>
      </c>
      <c r="N2208" t="s">
        <v>16</v>
      </c>
    </row>
    <row r="2209">
      <c r="A2209" s="29">
        <v>42370.0</v>
      </c>
      <c r="B2209" t="s">
        <v>12</v>
      </c>
      <c r="C2209">
        <v>121714.0</v>
      </c>
      <c r="D2209" t="s">
        <v>61</v>
      </c>
      <c r="E2209" t="s">
        <v>240</v>
      </c>
      <c r="F2209" t="s">
        <v>240</v>
      </c>
      <c r="G2209" t="s">
        <v>147</v>
      </c>
      <c r="H2209" t="s">
        <v>147</v>
      </c>
      <c r="I2209">
        <v>2011.0</v>
      </c>
      <c r="J2209">
        <v>288600.0</v>
      </c>
      <c r="K2209">
        <v>73335.0</v>
      </c>
      <c r="L2209">
        <v>5.0</v>
      </c>
      <c r="M2209">
        <v>2.0</v>
      </c>
      <c r="N2209" t="s">
        <v>16</v>
      </c>
    </row>
    <row r="2210">
      <c r="A2210" s="29">
        <v>42370.0</v>
      </c>
      <c r="B2210" t="s">
        <v>12</v>
      </c>
      <c r="C2210" s="32" t="s">
        <v>1520</v>
      </c>
      <c r="D2210" t="s">
        <v>25</v>
      </c>
      <c r="E2210" t="s">
        <v>119</v>
      </c>
      <c r="F2210" t="s">
        <v>119</v>
      </c>
      <c r="G2210" t="s">
        <v>1521</v>
      </c>
      <c r="H2210" t="s">
        <v>1521</v>
      </c>
      <c r="I2210">
        <v>2012.0</v>
      </c>
      <c r="J2210">
        <v>288600.0</v>
      </c>
      <c r="K2210">
        <v>21012.0</v>
      </c>
      <c r="L2210">
        <v>4.0</v>
      </c>
      <c r="M2210">
        <v>1.0</v>
      </c>
      <c r="N2210" t="s">
        <v>16</v>
      </c>
    </row>
    <row r="2211">
      <c r="A2211" s="29">
        <v>42370.0</v>
      </c>
      <c r="B2211" t="s">
        <v>12</v>
      </c>
      <c r="C2211" s="32" t="s">
        <v>1522</v>
      </c>
      <c r="D2211" t="s">
        <v>91</v>
      </c>
      <c r="E2211" t="s">
        <v>907</v>
      </c>
      <c r="F2211" t="s">
        <v>907</v>
      </c>
      <c r="G2211" t="s">
        <v>235</v>
      </c>
      <c r="H2211" t="s">
        <v>235</v>
      </c>
      <c r="I2211">
        <v>2009.0</v>
      </c>
      <c r="J2211">
        <v>288600.0</v>
      </c>
      <c r="K2211">
        <v>43781.0</v>
      </c>
      <c r="L2211">
        <v>7.0</v>
      </c>
      <c r="M2211">
        <v>1.0</v>
      </c>
      <c r="N2211" t="s">
        <v>16</v>
      </c>
    </row>
    <row r="2212">
      <c r="A2212" s="29">
        <v>42370.0</v>
      </c>
      <c r="B2212" t="s">
        <v>148</v>
      </c>
      <c r="C2212">
        <v>348.0</v>
      </c>
      <c r="D2212" t="s">
        <v>91</v>
      </c>
      <c r="E2212" t="s">
        <v>813</v>
      </c>
      <c r="F2212" t="s">
        <v>813</v>
      </c>
      <c r="G2212" t="s">
        <v>814</v>
      </c>
      <c r="H2212" t="s">
        <v>814</v>
      </c>
      <c r="I2212">
        <v>2009.0</v>
      </c>
      <c r="J2212">
        <v>288500.0</v>
      </c>
      <c r="K2212">
        <v>46740.58864</v>
      </c>
      <c r="L2212">
        <v>5.84257358</v>
      </c>
      <c r="M2212">
        <v>2.0</v>
      </c>
      <c r="N2212" t="s">
        <v>16</v>
      </c>
    </row>
    <row r="2213">
      <c r="A2213" s="29">
        <v>42370.0</v>
      </c>
      <c r="B2213" t="s">
        <v>148</v>
      </c>
      <c r="C2213">
        <v>627.0</v>
      </c>
      <c r="D2213" t="s">
        <v>81</v>
      </c>
      <c r="E2213" t="s">
        <v>372</v>
      </c>
      <c r="F2213" t="s">
        <v>372</v>
      </c>
      <c r="G2213" t="s">
        <v>1364</v>
      </c>
      <c r="H2213" t="s">
        <v>1364</v>
      </c>
      <c r="I2213">
        <v>2006.0</v>
      </c>
      <c r="J2213">
        <v>288000.0</v>
      </c>
      <c r="K2213">
        <v>69409.99315</v>
      </c>
      <c r="L2213">
        <v>8.676249144</v>
      </c>
      <c r="M2213">
        <v>2.0</v>
      </c>
      <c r="N2213" t="s">
        <v>16</v>
      </c>
    </row>
    <row r="2214">
      <c r="A2214" s="29">
        <v>42370.0</v>
      </c>
      <c r="B2214" t="s">
        <v>148</v>
      </c>
      <c r="C2214">
        <v>120.0</v>
      </c>
      <c r="D2214" t="s">
        <v>61</v>
      </c>
      <c r="E2214" t="s">
        <v>960</v>
      </c>
      <c r="F2214" t="s">
        <v>960</v>
      </c>
      <c r="G2214" t="s">
        <v>203</v>
      </c>
      <c r="H2214" t="s">
        <v>203</v>
      </c>
      <c r="I2214">
        <v>2011.0</v>
      </c>
      <c r="J2214">
        <v>287500.0</v>
      </c>
      <c r="K2214">
        <v>30992.47091</v>
      </c>
      <c r="L2214">
        <v>3.874058864</v>
      </c>
      <c r="M2214">
        <v>1.0</v>
      </c>
      <c r="N2214" t="s">
        <v>16</v>
      </c>
    </row>
    <row r="2215">
      <c r="A2215" s="29">
        <v>42370.0</v>
      </c>
      <c r="B2215" t="s">
        <v>261</v>
      </c>
      <c r="C2215" t="s">
        <v>1523</v>
      </c>
      <c r="D2215" t="s">
        <v>61</v>
      </c>
      <c r="E2215" t="s">
        <v>163</v>
      </c>
      <c r="F2215" t="s">
        <v>163</v>
      </c>
      <c r="G2215" t="s">
        <v>536</v>
      </c>
      <c r="H2215" t="s">
        <v>536</v>
      </c>
      <c r="I2215">
        <v>2013.0</v>
      </c>
      <c r="J2215">
        <v>287497.2983</v>
      </c>
      <c r="K2215">
        <v>150000.0</v>
      </c>
      <c r="L2215">
        <v>2.0</v>
      </c>
      <c r="M2215">
        <v>1.0</v>
      </c>
      <c r="N2215" t="s">
        <v>16</v>
      </c>
    </row>
    <row r="2216">
      <c r="A2216" s="29">
        <v>42370.0</v>
      </c>
      <c r="B2216" t="s">
        <v>261</v>
      </c>
      <c r="C2216" t="s">
        <v>1524</v>
      </c>
      <c r="D2216" t="s">
        <v>61</v>
      </c>
      <c r="E2216" t="s">
        <v>163</v>
      </c>
      <c r="F2216" t="s">
        <v>163</v>
      </c>
      <c r="G2216" t="s">
        <v>147</v>
      </c>
      <c r="H2216" t="s">
        <v>147</v>
      </c>
      <c r="I2216">
        <v>2009.0</v>
      </c>
      <c r="J2216">
        <v>287458.0304</v>
      </c>
      <c r="K2216">
        <v>150000.0</v>
      </c>
      <c r="L2216">
        <v>6.0</v>
      </c>
      <c r="M2216">
        <v>1.0</v>
      </c>
      <c r="N2216" t="s">
        <v>16</v>
      </c>
    </row>
    <row r="2217">
      <c r="A2217" s="29">
        <v>42370.0</v>
      </c>
      <c r="B2217" t="s">
        <v>261</v>
      </c>
      <c r="C2217" t="s">
        <v>1525</v>
      </c>
      <c r="D2217" t="s">
        <v>61</v>
      </c>
      <c r="E2217" t="s">
        <v>163</v>
      </c>
      <c r="F2217" t="s">
        <v>163</v>
      </c>
      <c r="G2217" t="s">
        <v>536</v>
      </c>
      <c r="H2217" t="s">
        <v>536</v>
      </c>
      <c r="I2217">
        <v>2012.0</v>
      </c>
      <c r="J2217">
        <v>286924.1952</v>
      </c>
      <c r="K2217">
        <v>130000.0</v>
      </c>
      <c r="L2217">
        <v>3.0</v>
      </c>
      <c r="M2217">
        <v>1.0</v>
      </c>
      <c r="N2217" t="s">
        <v>16</v>
      </c>
    </row>
    <row r="2218">
      <c r="A2218" s="29">
        <v>42370.0</v>
      </c>
      <c r="B2218" t="s">
        <v>261</v>
      </c>
      <c r="C2218" t="s">
        <v>1526</v>
      </c>
      <c r="D2218" t="s">
        <v>61</v>
      </c>
      <c r="E2218" t="s">
        <v>163</v>
      </c>
      <c r="F2218" t="s">
        <v>163</v>
      </c>
      <c r="G2218" t="s">
        <v>147</v>
      </c>
      <c r="H2218" t="s">
        <v>147</v>
      </c>
      <c r="I2218">
        <v>2006.0</v>
      </c>
      <c r="J2218">
        <v>286913.2603</v>
      </c>
      <c r="K2218">
        <v>80000.0</v>
      </c>
      <c r="L2218">
        <v>9.0</v>
      </c>
      <c r="M2218">
        <v>1.0</v>
      </c>
      <c r="N2218" t="s">
        <v>16</v>
      </c>
    </row>
    <row r="2219">
      <c r="A2219" s="29">
        <v>42370.0</v>
      </c>
      <c r="B2219" t="s">
        <v>261</v>
      </c>
      <c r="C2219" t="s">
        <v>1527</v>
      </c>
      <c r="D2219" t="s">
        <v>61</v>
      </c>
      <c r="E2219" t="s">
        <v>163</v>
      </c>
      <c r="F2219" t="s">
        <v>163</v>
      </c>
      <c r="G2219" t="s">
        <v>341</v>
      </c>
      <c r="H2219" t="s">
        <v>341</v>
      </c>
      <c r="I2219">
        <v>2006.0</v>
      </c>
      <c r="J2219">
        <v>286871.48</v>
      </c>
      <c r="K2219">
        <v>40000.0</v>
      </c>
      <c r="L2219">
        <v>9.0</v>
      </c>
      <c r="M2219">
        <v>1.0</v>
      </c>
      <c r="N2219" t="s">
        <v>16</v>
      </c>
    </row>
    <row r="2220">
      <c r="A2220" s="29">
        <v>42370.0</v>
      </c>
      <c r="B2220" t="s">
        <v>261</v>
      </c>
      <c r="C2220" t="s">
        <v>1528</v>
      </c>
      <c r="D2220" t="s">
        <v>61</v>
      </c>
      <c r="E2220" t="s">
        <v>163</v>
      </c>
      <c r="F2220" t="s">
        <v>163</v>
      </c>
      <c r="G2220" t="s">
        <v>298</v>
      </c>
      <c r="H2220" t="s">
        <v>298</v>
      </c>
      <c r="I2220">
        <v>2007.0</v>
      </c>
      <c r="J2220">
        <v>286387.3394</v>
      </c>
      <c r="K2220">
        <v>90000.0</v>
      </c>
      <c r="L2220">
        <v>8.0</v>
      </c>
      <c r="M2220">
        <v>1.0</v>
      </c>
      <c r="N2220" t="s">
        <v>16</v>
      </c>
    </row>
    <row r="2221">
      <c r="A2221" s="29">
        <v>42370.0</v>
      </c>
      <c r="B2221" t="s">
        <v>116</v>
      </c>
      <c r="C2221" t="s">
        <v>1529</v>
      </c>
      <c r="D2221" t="s">
        <v>61</v>
      </c>
      <c r="E2221" t="s">
        <v>712</v>
      </c>
      <c r="F2221" t="s">
        <v>712</v>
      </c>
      <c r="G2221" t="s">
        <v>536</v>
      </c>
      <c r="H2221" t="s">
        <v>536</v>
      </c>
      <c r="I2221">
        <v>2012.0</v>
      </c>
      <c r="J2221">
        <v>286380.0</v>
      </c>
      <c r="K2221">
        <v>46247.0</v>
      </c>
      <c r="L2221">
        <v>3.632876712</v>
      </c>
      <c r="M2221">
        <v>1.0</v>
      </c>
      <c r="N2221" t="s">
        <v>16</v>
      </c>
    </row>
    <row r="2222">
      <c r="A2222" s="29">
        <v>42370.0</v>
      </c>
      <c r="B2222" t="s">
        <v>261</v>
      </c>
      <c r="C2222" t="s">
        <v>1530</v>
      </c>
      <c r="D2222" t="s">
        <v>61</v>
      </c>
      <c r="E2222" t="s">
        <v>163</v>
      </c>
      <c r="F2222" t="s">
        <v>163</v>
      </c>
      <c r="G2222" t="s">
        <v>147</v>
      </c>
      <c r="H2222" t="s">
        <v>147</v>
      </c>
      <c r="I2222">
        <v>2005.0</v>
      </c>
      <c r="J2222">
        <v>286265.4292</v>
      </c>
      <c r="K2222">
        <v>50000.0</v>
      </c>
      <c r="L2222">
        <v>10.0</v>
      </c>
      <c r="M2222">
        <v>1.0</v>
      </c>
      <c r="N2222" t="s">
        <v>16</v>
      </c>
    </row>
    <row r="2223">
      <c r="A2223" s="29">
        <v>42370.0</v>
      </c>
      <c r="B2223" t="s">
        <v>148</v>
      </c>
      <c r="C2223">
        <v>465.0</v>
      </c>
      <c r="D2223" t="s">
        <v>61</v>
      </c>
      <c r="E2223" t="s">
        <v>163</v>
      </c>
      <c r="F2223" t="s">
        <v>163</v>
      </c>
      <c r="G2223" t="s">
        <v>203</v>
      </c>
      <c r="H2223" t="s">
        <v>203</v>
      </c>
      <c r="I2223">
        <v>2008.0</v>
      </c>
      <c r="J2223">
        <v>286000.0</v>
      </c>
      <c r="K2223">
        <v>55589.32238</v>
      </c>
      <c r="L2223">
        <v>6.948665298</v>
      </c>
      <c r="M2223">
        <v>2.0</v>
      </c>
      <c r="N2223" t="s">
        <v>16</v>
      </c>
    </row>
    <row r="2224">
      <c r="A2224" s="29">
        <v>42370.0</v>
      </c>
      <c r="B2224" t="s">
        <v>261</v>
      </c>
      <c r="C2224" t="s">
        <v>1531</v>
      </c>
      <c r="D2224" t="s">
        <v>61</v>
      </c>
      <c r="E2224" t="s">
        <v>163</v>
      </c>
      <c r="F2224" t="s">
        <v>163</v>
      </c>
      <c r="G2224" t="s">
        <v>536</v>
      </c>
      <c r="H2224" t="s">
        <v>536</v>
      </c>
      <c r="I2224">
        <v>2009.0</v>
      </c>
      <c r="J2224">
        <v>285934.1296</v>
      </c>
      <c r="K2224">
        <v>60000.0</v>
      </c>
      <c r="L2224">
        <v>6.0</v>
      </c>
      <c r="M2224">
        <v>1.0</v>
      </c>
      <c r="N2224" t="s">
        <v>16</v>
      </c>
    </row>
    <row r="2225">
      <c r="A2225" s="29">
        <v>42370.0</v>
      </c>
      <c r="B2225" t="s">
        <v>261</v>
      </c>
      <c r="C2225" t="s">
        <v>1532</v>
      </c>
      <c r="D2225" t="s">
        <v>61</v>
      </c>
      <c r="E2225" t="s">
        <v>163</v>
      </c>
      <c r="F2225" t="s">
        <v>163</v>
      </c>
      <c r="G2225" t="s">
        <v>341</v>
      </c>
      <c r="H2225" t="s">
        <v>341</v>
      </c>
      <c r="I2225">
        <v>2005.0</v>
      </c>
      <c r="J2225">
        <v>285906.0816</v>
      </c>
      <c r="K2225">
        <v>1000.0</v>
      </c>
      <c r="L2225">
        <v>10.0</v>
      </c>
      <c r="M2225">
        <v>1.0</v>
      </c>
      <c r="N2225" t="s">
        <v>16</v>
      </c>
    </row>
    <row r="2226">
      <c r="A2226" s="29">
        <v>42370.0</v>
      </c>
      <c r="B2226" t="s">
        <v>261</v>
      </c>
      <c r="C2226" t="s">
        <v>1533</v>
      </c>
      <c r="D2226" t="s">
        <v>61</v>
      </c>
      <c r="E2226" t="s">
        <v>163</v>
      </c>
      <c r="F2226" t="s">
        <v>163</v>
      </c>
      <c r="G2226" t="s">
        <v>147</v>
      </c>
      <c r="H2226" t="s">
        <v>147</v>
      </c>
      <c r="I2226">
        <v>2008.0</v>
      </c>
      <c r="J2226">
        <v>285803.3277</v>
      </c>
      <c r="K2226">
        <v>130000.0</v>
      </c>
      <c r="L2226">
        <v>7.0</v>
      </c>
      <c r="M2226">
        <v>1.0</v>
      </c>
      <c r="N2226" t="s">
        <v>16</v>
      </c>
    </row>
    <row r="2227">
      <c r="A2227" s="29">
        <v>42370.0</v>
      </c>
      <c r="B2227" t="s">
        <v>148</v>
      </c>
      <c r="C2227">
        <v>513.0</v>
      </c>
      <c r="D2227" t="s">
        <v>61</v>
      </c>
      <c r="E2227" t="s">
        <v>163</v>
      </c>
      <c r="F2227" t="s">
        <v>163</v>
      </c>
      <c r="G2227" t="s">
        <v>203</v>
      </c>
      <c r="H2227" t="s">
        <v>203</v>
      </c>
      <c r="I2227">
        <v>2007.0</v>
      </c>
      <c r="J2227">
        <v>285270.0</v>
      </c>
      <c r="K2227">
        <v>60824.09309</v>
      </c>
      <c r="L2227">
        <v>7.603011636</v>
      </c>
      <c r="M2227">
        <v>2.0</v>
      </c>
      <c r="N2227" t="s">
        <v>16</v>
      </c>
    </row>
    <row r="2228">
      <c r="A2228" s="29">
        <v>42370.0</v>
      </c>
      <c r="B2228" t="s">
        <v>148</v>
      </c>
      <c r="C2228">
        <v>145.0</v>
      </c>
      <c r="D2228" t="s">
        <v>61</v>
      </c>
      <c r="E2228" t="s">
        <v>881</v>
      </c>
      <c r="F2228" t="s">
        <v>881</v>
      </c>
      <c r="G2228" t="s">
        <v>536</v>
      </c>
      <c r="H2228" t="s">
        <v>536</v>
      </c>
      <c r="I2228">
        <v>2011.0</v>
      </c>
      <c r="J2228">
        <v>285270.0</v>
      </c>
      <c r="K2228">
        <v>31934.29158</v>
      </c>
      <c r="L2228">
        <v>3.991786448</v>
      </c>
      <c r="M2228">
        <v>1.0</v>
      </c>
      <c r="N2228" t="s">
        <v>16</v>
      </c>
    </row>
    <row r="2229">
      <c r="A2229" s="29">
        <v>42370.0</v>
      </c>
      <c r="B2229" t="s">
        <v>261</v>
      </c>
      <c r="C2229" t="s">
        <v>1534</v>
      </c>
      <c r="D2229" t="s">
        <v>61</v>
      </c>
      <c r="E2229" t="s">
        <v>163</v>
      </c>
      <c r="F2229" t="s">
        <v>163</v>
      </c>
      <c r="G2229" t="s">
        <v>536</v>
      </c>
      <c r="H2229" t="s">
        <v>536</v>
      </c>
      <c r="I2229">
        <v>2011.0</v>
      </c>
      <c r="J2229">
        <v>285144.8124</v>
      </c>
      <c r="K2229">
        <v>110000.0</v>
      </c>
      <c r="L2229">
        <v>4.0</v>
      </c>
      <c r="M2229">
        <v>1.0</v>
      </c>
      <c r="N2229" t="s">
        <v>16</v>
      </c>
    </row>
    <row r="2230">
      <c r="A2230" s="29">
        <v>42370.0</v>
      </c>
      <c r="B2230" t="s">
        <v>186</v>
      </c>
      <c r="C2230" t="s">
        <v>1535</v>
      </c>
      <c r="D2230" t="s">
        <v>61</v>
      </c>
      <c r="E2230" t="s">
        <v>712</v>
      </c>
      <c r="F2230" t="s">
        <v>712</v>
      </c>
      <c r="G2230" t="s">
        <v>536</v>
      </c>
      <c r="H2230" t="s">
        <v>536</v>
      </c>
      <c r="I2230">
        <v>2010.0</v>
      </c>
      <c r="J2230">
        <v>285000.0</v>
      </c>
      <c r="K2230">
        <v>41574.0</v>
      </c>
      <c r="L2230">
        <v>5.0</v>
      </c>
      <c r="M2230">
        <v>1.0</v>
      </c>
      <c r="N2230" t="s">
        <v>16</v>
      </c>
    </row>
    <row r="2231">
      <c r="A2231" s="29">
        <v>42370.0</v>
      </c>
      <c r="B2231" t="s">
        <v>116</v>
      </c>
      <c r="C2231" t="s">
        <v>1474</v>
      </c>
      <c r="D2231" t="s">
        <v>61</v>
      </c>
      <c r="E2231" t="s">
        <v>712</v>
      </c>
      <c r="F2231" t="s">
        <v>712</v>
      </c>
      <c r="G2231" t="s">
        <v>536</v>
      </c>
      <c r="H2231" t="s">
        <v>536</v>
      </c>
      <c r="I2231">
        <v>2013.0</v>
      </c>
      <c r="J2231">
        <v>285000.0</v>
      </c>
      <c r="K2231">
        <v>11713.0</v>
      </c>
      <c r="L2231">
        <v>2.745205479</v>
      </c>
      <c r="M2231">
        <v>2.0</v>
      </c>
      <c r="N2231" t="s">
        <v>16</v>
      </c>
    </row>
    <row r="2232">
      <c r="A2232" s="29">
        <v>42370.0</v>
      </c>
      <c r="B2232" t="s">
        <v>186</v>
      </c>
      <c r="C2232" t="s">
        <v>1536</v>
      </c>
      <c r="D2232" t="s">
        <v>61</v>
      </c>
      <c r="E2232" t="s">
        <v>1362</v>
      </c>
      <c r="F2232" t="s">
        <v>712</v>
      </c>
      <c r="G2232" t="s">
        <v>536</v>
      </c>
      <c r="H2232" t="s">
        <v>536</v>
      </c>
      <c r="I2232">
        <v>2014.0</v>
      </c>
      <c r="J2232">
        <v>285000.0</v>
      </c>
      <c r="K2232">
        <v>58278.0</v>
      </c>
      <c r="L2232">
        <v>1.0</v>
      </c>
      <c r="M2232">
        <v>1.0</v>
      </c>
      <c r="N2232" t="s">
        <v>16</v>
      </c>
    </row>
    <row r="2233">
      <c r="A2233" s="29">
        <v>42370.0</v>
      </c>
      <c r="B2233" t="s">
        <v>116</v>
      </c>
      <c r="C2233" t="s">
        <v>1478</v>
      </c>
      <c r="D2233" t="s">
        <v>61</v>
      </c>
      <c r="E2233" t="s">
        <v>1362</v>
      </c>
      <c r="F2233" t="s">
        <v>712</v>
      </c>
      <c r="G2233" t="s">
        <v>536</v>
      </c>
      <c r="H2233" t="s">
        <v>536</v>
      </c>
      <c r="I2233">
        <v>2013.0</v>
      </c>
      <c r="J2233">
        <v>285000.0</v>
      </c>
      <c r="K2233">
        <v>6171.0</v>
      </c>
      <c r="L2233">
        <v>2.663013699</v>
      </c>
      <c r="M2233">
        <v>2.0</v>
      </c>
      <c r="N2233" t="s">
        <v>16</v>
      </c>
    </row>
    <row r="2234">
      <c r="A2234" s="29">
        <v>42370.0</v>
      </c>
      <c r="B2234" t="s">
        <v>116</v>
      </c>
      <c r="C2234" t="s">
        <v>1437</v>
      </c>
      <c r="D2234" t="s">
        <v>61</v>
      </c>
      <c r="E2234" t="s">
        <v>1362</v>
      </c>
      <c r="F2234" t="s">
        <v>712</v>
      </c>
      <c r="G2234" t="s">
        <v>203</v>
      </c>
      <c r="H2234" t="s">
        <v>203</v>
      </c>
      <c r="I2234">
        <v>2013.0</v>
      </c>
      <c r="J2234">
        <v>285000.0</v>
      </c>
      <c r="K2234">
        <v>22493.0</v>
      </c>
      <c r="L2234">
        <v>2.887671233</v>
      </c>
      <c r="M2234">
        <v>2.0</v>
      </c>
      <c r="N2234" t="s">
        <v>16</v>
      </c>
    </row>
    <row r="2235">
      <c r="A2235" s="29">
        <v>42370.0</v>
      </c>
      <c r="B2235" t="s">
        <v>148</v>
      </c>
      <c r="C2235">
        <v>333.0</v>
      </c>
      <c r="D2235" t="s">
        <v>91</v>
      </c>
      <c r="E2235" t="s">
        <v>234</v>
      </c>
      <c r="F2235" t="s">
        <v>234</v>
      </c>
      <c r="G2235" t="s">
        <v>847</v>
      </c>
      <c r="H2235" t="s">
        <v>847</v>
      </c>
      <c r="I2235">
        <v>2009.0</v>
      </c>
      <c r="J2235">
        <v>285000.0</v>
      </c>
      <c r="K2235">
        <v>45930.18481</v>
      </c>
      <c r="L2235">
        <v>5.741273101</v>
      </c>
      <c r="M2235">
        <v>2.0</v>
      </c>
      <c r="N2235" t="s">
        <v>16</v>
      </c>
    </row>
    <row r="2236">
      <c r="A2236" s="29">
        <v>42370.0</v>
      </c>
      <c r="B2236" t="s">
        <v>116</v>
      </c>
      <c r="C2236" t="s">
        <v>1479</v>
      </c>
      <c r="D2236" t="s">
        <v>91</v>
      </c>
      <c r="E2236" t="s">
        <v>234</v>
      </c>
      <c r="F2236" t="s">
        <v>234</v>
      </c>
      <c r="G2236" t="s">
        <v>847</v>
      </c>
      <c r="H2236" t="s">
        <v>847</v>
      </c>
      <c r="I2236">
        <v>2009.0</v>
      </c>
      <c r="J2236">
        <v>285000.0</v>
      </c>
      <c r="K2236">
        <v>75354.0</v>
      </c>
      <c r="L2236">
        <v>6.890410959</v>
      </c>
      <c r="M2236">
        <v>3.0</v>
      </c>
      <c r="N2236" t="s">
        <v>16</v>
      </c>
    </row>
    <row r="2237">
      <c r="A2237" s="29">
        <v>42370.0</v>
      </c>
      <c r="B2237" t="s">
        <v>20</v>
      </c>
      <c r="C2237">
        <v>21754.0</v>
      </c>
      <c r="D2237" t="s">
        <v>61</v>
      </c>
      <c r="E2237" t="s">
        <v>245</v>
      </c>
      <c r="F2237" t="s">
        <v>245</v>
      </c>
      <c r="G2237" t="s">
        <v>143</v>
      </c>
      <c r="H2237" t="s">
        <v>143</v>
      </c>
      <c r="I2237">
        <v>2011.0</v>
      </c>
      <c r="J2237">
        <v>285000.0</v>
      </c>
      <c r="K2237">
        <v>129082.0</v>
      </c>
      <c r="L2237">
        <v>4.0</v>
      </c>
      <c r="M2237">
        <v>1.0</v>
      </c>
      <c r="N2237" t="s">
        <v>140</v>
      </c>
    </row>
    <row r="2238">
      <c r="A2238" s="29">
        <v>42370.0</v>
      </c>
      <c r="B2238" t="s">
        <v>116</v>
      </c>
      <c r="C2238" t="s">
        <v>1480</v>
      </c>
      <c r="D2238" t="s">
        <v>91</v>
      </c>
      <c r="E2238" t="s">
        <v>1442</v>
      </c>
      <c r="F2238" t="s">
        <v>1442</v>
      </c>
      <c r="G2238" t="s">
        <v>1443</v>
      </c>
      <c r="H2238" t="s">
        <v>1443</v>
      </c>
      <c r="I2238">
        <v>2011.0</v>
      </c>
      <c r="J2238">
        <v>285000.0</v>
      </c>
      <c r="K2238">
        <v>34010.0</v>
      </c>
      <c r="L2238">
        <v>4.616438356</v>
      </c>
      <c r="M2238">
        <v>2.0</v>
      </c>
      <c r="N2238" t="s">
        <v>16</v>
      </c>
    </row>
    <row r="2239">
      <c r="A2239" s="29">
        <v>42370.0</v>
      </c>
      <c r="B2239" t="s">
        <v>116</v>
      </c>
      <c r="C2239" t="s">
        <v>1393</v>
      </c>
      <c r="D2239" t="s">
        <v>61</v>
      </c>
      <c r="E2239" t="s">
        <v>163</v>
      </c>
      <c r="F2239" t="s">
        <v>163</v>
      </c>
      <c r="G2239" t="s">
        <v>289</v>
      </c>
      <c r="H2239" t="s">
        <v>289</v>
      </c>
      <c r="I2239">
        <v>2009.0</v>
      </c>
      <c r="J2239">
        <v>285000.0</v>
      </c>
      <c r="K2239">
        <v>74087.0</v>
      </c>
      <c r="L2239">
        <v>6.564383562</v>
      </c>
      <c r="M2239">
        <v>2.0</v>
      </c>
      <c r="N2239" t="s">
        <v>16</v>
      </c>
    </row>
    <row r="2240">
      <c r="A2240" s="29">
        <v>42370.0</v>
      </c>
      <c r="B2240" t="s">
        <v>186</v>
      </c>
      <c r="C2240" t="s">
        <v>1444</v>
      </c>
      <c r="D2240" t="s">
        <v>61</v>
      </c>
      <c r="E2240" t="s">
        <v>202</v>
      </c>
      <c r="F2240" t="s">
        <v>202</v>
      </c>
      <c r="G2240" t="s">
        <v>143</v>
      </c>
      <c r="H2240" t="s">
        <v>143</v>
      </c>
      <c r="I2240">
        <v>2007.0</v>
      </c>
      <c r="J2240">
        <v>285000.0</v>
      </c>
      <c r="K2240">
        <v>82165.0</v>
      </c>
      <c r="L2240">
        <v>8.0</v>
      </c>
      <c r="M2240">
        <v>2.0</v>
      </c>
      <c r="N2240" t="s">
        <v>16</v>
      </c>
    </row>
    <row r="2241">
      <c r="A2241" s="29">
        <v>42370.0</v>
      </c>
      <c r="B2241" t="s">
        <v>148</v>
      </c>
      <c r="C2241">
        <v>454.0</v>
      </c>
      <c r="D2241" t="s">
        <v>61</v>
      </c>
      <c r="E2241" t="s">
        <v>163</v>
      </c>
      <c r="F2241" t="s">
        <v>163</v>
      </c>
      <c r="G2241" t="s">
        <v>143</v>
      </c>
      <c r="H2241" t="s">
        <v>143</v>
      </c>
      <c r="I2241">
        <v>2008.0</v>
      </c>
      <c r="J2241">
        <v>285000.0</v>
      </c>
      <c r="K2241">
        <v>82529.77412</v>
      </c>
      <c r="L2241">
        <v>6.877481177</v>
      </c>
      <c r="M2241">
        <v>2.0</v>
      </c>
      <c r="N2241" t="s">
        <v>16</v>
      </c>
    </row>
    <row r="2242">
      <c r="A2242" s="29">
        <v>42370.0</v>
      </c>
      <c r="B2242" t="s">
        <v>186</v>
      </c>
      <c r="C2242" t="s">
        <v>1396</v>
      </c>
      <c r="D2242" t="s">
        <v>61</v>
      </c>
      <c r="E2242" t="s">
        <v>652</v>
      </c>
      <c r="F2242" t="s">
        <v>652</v>
      </c>
      <c r="G2242" t="s">
        <v>1033</v>
      </c>
      <c r="H2242" t="s">
        <v>1033</v>
      </c>
      <c r="I2242">
        <v>2012.0</v>
      </c>
      <c r="J2242">
        <v>285000.0</v>
      </c>
      <c r="K2242">
        <v>73560.0</v>
      </c>
      <c r="L2242">
        <v>3.0</v>
      </c>
      <c r="M2242">
        <v>2.0</v>
      </c>
      <c r="N2242" t="s">
        <v>16</v>
      </c>
    </row>
    <row r="2243">
      <c r="A2243" s="29">
        <v>42370.0</v>
      </c>
      <c r="B2243" t="s">
        <v>116</v>
      </c>
      <c r="C2243" t="s">
        <v>1537</v>
      </c>
      <c r="D2243" t="s">
        <v>61</v>
      </c>
      <c r="E2243" t="s">
        <v>881</v>
      </c>
      <c r="F2243" t="s">
        <v>881</v>
      </c>
      <c r="G2243" t="s">
        <v>536</v>
      </c>
      <c r="H2243" t="s">
        <v>536</v>
      </c>
      <c r="I2243">
        <v>2010.0</v>
      </c>
      <c r="J2243">
        <v>285000.0</v>
      </c>
      <c r="K2243">
        <v>28577.0</v>
      </c>
      <c r="L2243">
        <v>5.939726027</v>
      </c>
      <c r="M2243">
        <v>1.0</v>
      </c>
      <c r="N2243" t="s">
        <v>16</v>
      </c>
    </row>
    <row r="2244">
      <c r="A2244" s="29">
        <v>42370.0</v>
      </c>
      <c r="B2244" t="s">
        <v>20</v>
      </c>
      <c r="C2244">
        <v>85545.0</v>
      </c>
      <c r="D2244" t="s">
        <v>81</v>
      </c>
      <c r="E2244" t="s">
        <v>1099</v>
      </c>
      <c r="F2244" t="s">
        <v>1099</v>
      </c>
      <c r="G2244" t="s">
        <v>1124</v>
      </c>
      <c r="H2244" t="s">
        <v>1124</v>
      </c>
      <c r="I2244">
        <v>2008.0</v>
      </c>
      <c r="J2244">
        <v>285000.0</v>
      </c>
      <c r="K2244">
        <v>61194.0</v>
      </c>
      <c r="L2244">
        <v>8.0</v>
      </c>
      <c r="M2244">
        <v>3.0</v>
      </c>
      <c r="N2244" t="s">
        <v>16</v>
      </c>
    </row>
    <row r="2245">
      <c r="A2245" s="29">
        <v>42370.0</v>
      </c>
      <c r="B2245" t="s">
        <v>261</v>
      </c>
      <c r="C2245" t="s">
        <v>1538</v>
      </c>
      <c r="D2245" t="s">
        <v>61</v>
      </c>
      <c r="E2245" t="s">
        <v>163</v>
      </c>
      <c r="F2245" t="s">
        <v>163</v>
      </c>
      <c r="G2245" t="s">
        <v>203</v>
      </c>
      <c r="H2245" t="s">
        <v>203</v>
      </c>
      <c r="I2245">
        <v>2009.0</v>
      </c>
      <c r="J2245">
        <v>284827.9848</v>
      </c>
      <c r="K2245">
        <v>110000.0</v>
      </c>
      <c r="L2245">
        <v>6.0</v>
      </c>
      <c r="M2245">
        <v>1.0</v>
      </c>
      <c r="N2245" t="s">
        <v>16</v>
      </c>
    </row>
    <row r="2246">
      <c r="A2246" s="29">
        <v>42370.0</v>
      </c>
      <c r="B2246" t="s">
        <v>261</v>
      </c>
      <c r="C2246" t="s">
        <v>1539</v>
      </c>
      <c r="D2246" t="s">
        <v>61</v>
      </c>
      <c r="E2246" t="s">
        <v>163</v>
      </c>
      <c r="F2246" t="s">
        <v>163</v>
      </c>
      <c r="G2246" t="s">
        <v>341</v>
      </c>
      <c r="H2246" t="s">
        <v>341</v>
      </c>
      <c r="I2246">
        <v>2009.0</v>
      </c>
      <c r="J2246">
        <v>284571.6396</v>
      </c>
      <c r="K2246">
        <v>120000.0</v>
      </c>
      <c r="L2246">
        <v>6.0</v>
      </c>
      <c r="M2246">
        <v>1.0</v>
      </c>
      <c r="N2246" t="s">
        <v>16</v>
      </c>
    </row>
    <row r="2247">
      <c r="A2247" s="29">
        <v>42370.0</v>
      </c>
      <c r="B2247" t="s">
        <v>186</v>
      </c>
      <c r="C2247" t="s">
        <v>1445</v>
      </c>
      <c r="D2247" t="s">
        <v>61</v>
      </c>
      <c r="E2247" t="s">
        <v>202</v>
      </c>
      <c r="F2247" t="s">
        <v>202</v>
      </c>
      <c r="G2247" t="s">
        <v>147</v>
      </c>
      <c r="H2247" t="s">
        <v>147</v>
      </c>
      <c r="I2247">
        <v>2008.0</v>
      </c>
      <c r="J2247">
        <v>284500.0</v>
      </c>
      <c r="K2247">
        <v>72304.0</v>
      </c>
      <c r="L2247">
        <v>7.0</v>
      </c>
      <c r="M2247">
        <v>1.0</v>
      </c>
      <c r="N2247" t="s">
        <v>16</v>
      </c>
    </row>
    <row r="2248">
      <c r="A2248" s="29">
        <v>42370.0</v>
      </c>
      <c r="B2248" t="s">
        <v>261</v>
      </c>
      <c r="C2248" t="s">
        <v>1540</v>
      </c>
      <c r="D2248" t="s">
        <v>61</v>
      </c>
      <c r="E2248" t="s">
        <v>163</v>
      </c>
      <c r="F2248" t="s">
        <v>163</v>
      </c>
      <c r="G2248" t="s">
        <v>536</v>
      </c>
      <c r="H2248" t="s">
        <v>536</v>
      </c>
      <c r="I2248">
        <v>2008.0</v>
      </c>
      <c r="J2248">
        <v>284200.0</v>
      </c>
      <c r="K2248">
        <v>30000.0</v>
      </c>
      <c r="L2248">
        <v>7.0</v>
      </c>
      <c r="M2248">
        <v>1.0</v>
      </c>
      <c r="N2248" t="s">
        <v>16</v>
      </c>
    </row>
    <row r="2249">
      <c r="A2249" s="29">
        <v>42370.0</v>
      </c>
      <c r="B2249" t="s">
        <v>261</v>
      </c>
      <c r="C2249" t="s">
        <v>1541</v>
      </c>
      <c r="D2249" t="s">
        <v>61</v>
      </c>
      <c r="E2249" t="s">
        <v>163</v>
      </c>
      <c r="F2249" t="s">
        <v>163</v>
      </c>
      <c r="G2249" t="s">
        <v>203</v>
      </c>
      <c r="H2249" t="s">
        <v>203</v>
      </c>
      <c r="I2249">
        <v>2006.0</v>
      </c>
      <c r="J2249">
        <v>284200.0</v>
      </c>
      <c r="K2249">
        <v>30000.0</v>
      </c>
      <c r="L2249">
        <v>9.0</v>
      </c>
      <c r="M2249">
        <v>1.0</v>
      </c>
      <c r="N2249" t="s">
        <v>16</v>
      </c>
    </row>
    <row r="2250">
      <c r="A2250" s="29">
        <v>42370.0</v>
      </c>
      <c r="B2250" t="s">
        <v>116</v>
      </c>
      <c r="C2250" t="s">
        <v>1537</v>
      </c>
      <c r="D2250" t="s">
        <v>61</v>
      </c>
      <c r="E2250" t="s">
        <v>881</v>
      </c>
      <c r="F2250" t="s">
        <v>881</v>
      </c>
      <c r="G2250" t="s">
        <v>536</v>
      </c>
      <c r="H2250" t="s">
        <v>536</v>
      </c>
      <c r="I2250">
        <v>2010.0</v>
      </c>
      <c r="J2250">
        <v>284160.0</v>
      </c>
      <c r="K2250">
        <v>28577.0</v>
      </c>
      <c r="L2250">
        <v>5.939726027</v>
      </c>
      <c r="M2250">
        <v>1.0</v>
      </c>
      <c r="N2250" t="s">
        <v>16</v>
      </c>
    </row>
    <row r="2251">
      <c r="A2251" s="29">
        <v>42370.0</v>
      </c>
      <c r="B2251" t="s">
        <v>261</v>
      </c>
      <c r="C2251" t="s">
        <v>1542</v>
      </c>
      <c r="D2251" t="s">
        <v>61</v>
      </c>
      <c r="E2251" t="s">
        <v>163</v>
      </c>
      <c r="F2251" t="s">
        <v>163</v>
      </c>
      <c r="G2251" t="s">
        <v>298</v>
      </c>
      <c r="H2251" t="s">
        <v>298</v>
      </c>
      <c r="I2251">
        <v>2005.0</v>
      </c>
      <c r="J2251">
        <v>284004.0</v>
      </c>
      <c r="K2251">
        <v>30000.0</v>
      </c>
      <c r="L2251">
        <v>10.0</v>
      </c>
      <c r="M2251">
        <v>1.0</v>
      </c>
      <c r="N2251" t="s">
        <v>16</v>
      </c>
    </row>
    <row r="2252">
      <c r="A2252" s="29">
        <v>42370.0</v>
      </c>
      <c r="B2252" t="s">
        <v>261</v>
      </c>
      <c r="C2252" t="s">
        <v>1543</v>
      </c>
      <c r="D2252" t="s">
        <v>61</v>
      </c>
      <c r="E2252" t="s">
        <v>163</v>
      </c>
      <c r="F2252" t="s">
        <v>163</v>
      </c>
      <c r="G2252" t="s">
        <v>203</v>
      </c>
      <c r="H2252" t="s">
        <v>203</v>
      </c>
      <c r="I2252">
        <v>2008.0</v>
      </c>
      <c r="J2252">
        <v>283188.4215</v>
      </c>
      <c r="K2252">
        <v>90000.0</v>
      </c>
      <c r="L2252">
        <v>7.0</v>
      </c>
      <c r="M2252">
        <v>1.0</v>
      </c>
      <c r="N2252" t="s">
        <v>16</v>
      </c>
    </row>
    <row r="2253">
      <c r="A2253" s="29">
        <v>42370.0</v>
      </c>
      <c r="B2253" t="s">
        <v>148</v>
      </c>
      <c r="C2253">
        <v>44.0</v>
      </c>
      <c r="D2253" t="s">
        <v>61</v>
      </c>
      <c r="E2253" t="s">
        <v>712</v>
      </c>
      <c r="F2253" t="s">
        <v>712</v>
      </c>
      <c r="G2253" t="s">
        <v>536</v>
      </c>
      <c r="H2253" t="s">
        <v>536</v>
      </c>
      <c r="I2253">
        <v>2012.0</v>
      </c>
      <c r="J2253">
        <v>283050.0</v>
      </c>
      <c r="K2253">
        <v>22340.86242</v>
      </c>
      <c r="L2253">
        <v>2.792607803</v>
      </c>
      <c r="M2253">
        <v>1.0</v>
      </c>
      <c r="N2253" t="s">
        <v>16</v>
      </c>
    </row>
    <row r="2254">
      <c r="A2254" s="29">
        <v>42370.0</v>
      </c>
      <c r="B2254" t="s">
        <v>116</v>
      </c>
      <c r="C2254" t="s">
        <v>1544</v>
      </c>
      <c r="D2254" t="s">
        <v>61</v>
      </c>
      <c r="E2254" t="s">
        <v>712</v>
      </c>
      <c r="F2254" t="s">
        <v>712</v>
      </c>
      <c r="G2254" t="s">
        <v>203</v>
      </c>
      <c r="H2254" t="s">
        <v>203</v>
      </c>
      <c r="I2254">
        <v>2011.0</v>
      </c>
      <c r="J2254">
        <v>283050.0</v>
      </c>
      <c r="K2254">
        <v>35859.0</v>
      </c>
      <c r="L2254">
        <v>4.884931507</v>
      </c>
      <c r="M2254">
        <v>1.0</v>
      </c>
      <c r="N2254" t="s">
        <v>16</v>
      </c>
    </row>
    <row r="2255">
      <c r="A2255" s="29">
        <v>42370.0</v>
      </c>
      <c r="B2255" t="s">
        <v>116</v>
      </c>
      <c r="C2255" t="s">
        <v>1545</v>
      </c>
      <c r="D2255" t="s">
        <v>61</v>
      </c>
      <c r="E2255" t="s">
        <v>712</v>
      </c>
      <c r="F2255" t="s">
        <v>712</v>
      </c>
      <c r="G2255" t="s">
        <v>203</v>
      </c>
      <c r="H2255" t="s">
        <v>203</v>
      </c>
      <c r="I2255">
        <v>2011.0</v>
      </c>
      <c r="J2255">
        <v>283050.0</v>
      </c>
      <c r="K2255">
        <v>25599.0</v>
      </c>
      <c r="L2255">
        <v>4.906849315</v>
      </c>
      <c r="M2255">
        <v>1.0</v>
      </c>
      <c r="N2255" t="s">
        <v>16</v>
      </c>
    </row>
    <row r="2256">
      <c r="A2256" s="29">
        <v>42370.0</v>
      </c>
      <c r="B2256" t="s">
        <v>186</v>
      </c>
      <c r="C2256" t="s">
        <v>1259</v>
      </c>
      <c r="D2256" t="s">
        <v>61</v>
      </c>
      <c r="E2256" t="s">
        <v>960</v>
      </c>
      <c r="F2256" t="s">
        <v>960</v>
      </c>
      <c r="G2256" t="s">
        <v>536</v>
      </c>
      <c r="H2256" t="s">
        <v>536</v>
      </c>
      <c r="I2256">
        <v>2013.0</v>
      </c>
      <c r="J2256">
        <v>283050.0</v>
      </c>
      <c r="K2256">
        <v>65367.0</v>
      </c>
      <c r="L2256">
        <v>2.0</v>
      </c>
      <c r="M2256">
        <v>1.0</v>
      </c>
      <c r="N2256" t="s">
        <v>16</v>
      </c>
    </row>
    <row r="2257">
      <c r="A2257" s="29">
        <v>42370.0</v>
      </c>
      <c r="B2257" t="s">
        <v>12</v>
      </c>
      <c r="C2257">
        <v>120655.0</v>
      </c>
      <c r="D2257" t="s">
        <v>61</v>
      </c>
      <c r="E2257" t="s">
        <v>960</v>
      </c>
      <c r="F2257" t="s">
        <v>960</v>
      </c>
      <c r="G2257" t="s">
        <v>203</v>
      </c>
      <c r="H2257" t="s">
        <v>203</v>
      </c>
      <c r="I2257">
        <v>2013.0</v>
      </c>
      <c r="J2257">
        <v>283050.0</v>
      </c>
      <c r="K2257">
        <v>13748.0</v>
      </c>
      <c r="L2257">
        <v>3.0</v>
      </c>
      <c r="M2257">
        <v>1.0</v>
      </c>
      <c r="N2257" t="s">
        <v>16</v>
      </c>
    </row>
    <row r="2258">
      <c r="A2258" s="29">
        <v>42370.0</v>
      </c>
      <c r="B2258" t="s">
        <v>148</v>
      </c>
      <c r="C2258">
        <v>132.0</v>
      </c>
      <c r="D2258" t="s">
        <v>61</v>
      </c>
      <c r="E2258" t="s">
        <v>960</v>
      </c>
      <c r="F2258" t="s">
        <v>960</v>
      </c>
      <c r="G2258" t="s">
        <v>203</v>
      </c>
      <c r="H2258" t="s">
        <v>203</v>
      </c>
      <c r="I2258">
        <v>2011.0</v>
      </c>
      <c r="J2258">
        <v>283050.0</v>
      </c>
      <c r="K2258">
        <v>31583.84668</v>
      </c>
      <c r="L2258">
        <v>3.947980835</v>
      </c>
      <c r="M2258">
        <v>1.0</v>
      </c>
      <c r="N2258" t="s">
        <v>16</v>
      </c>
    </row>
    <row r="2259">
      <c r="A2259" s="29">
        <v>42370.0</v>
      </c>
      <c r="B2259" t="s">
        <v>116</v>
      </c>
      <c r="C2259" t="s">
        <v>1546</v>
      </c>
      <c r="D2259" t="s">
        <v>91</v>
      </c>
      <c r="E2259" t="s">
        <v>1365</v>
      </c>
      <c r="F2259" t="s">
        <v>1365</v>
      </c>
      <c r="G2259" t="s">
        <v>1425</v>
      </c>
      <c r="H2259" t="s">
        <v>1425</v>
      </c>
      <c r="I2259">
        <v>2012.0</v>
      </c>
      <c r="J2259">
        <v>283050.0</v>
      </c>
      <c r="K2259">
        <v>39171.0</v>
      </c>
      <c r="L2259">
        <v>3.731506849</v>
      </c>
      <c r="M2259">
        <v>1.0</v>
      </c>
      <c r="N2259" t="s">
        <v>16</v>
      </c>
    </row>
    <row r="2260">
      <c r="A2260" s="29">
        <v>42370.0</v>
      </c>
      <c r="B2260" t="s">
        <v>116</v>
      </c>
      <c r="C2260" t="s">
        <v>1547</v>
      </c>
      <c r="D2260" t="s">
        <v>91</v>
      </c>
      <c r="E2260" t="s">
        <v>1365</v>
      </c>
      <c r="F2260" t="s">
        <v>1365</v>
      </c>
      <c r="G2260" t="s">
        <v>1425</v>
      </c>
      <c r="H2260" t="s">
        <v>1425</v>
      </c>
      <c r="I2260">
        <v>2012.0</v>
      </c>
      <c r="J2260">
        <v>283050.0</v>
      </c>
      <c r="K2260">
        <v>21891.0</v>
      </c>
      <c r="L2260">
        <v>3.564383562</v>
      </c>
      <c r="M2260">
        <v>2.0</v>
      </c>
      <c r="N2260" t="s">
        <v>16</v>
      </c>
    </row>
    <row r="2261">
      <c r="A2261" s="29">
        <v>42370.0</v>
      </c>
      <c r="B2261" t="s">
        <v>148</v>
      </c>
      <c r="C2261">
        <v>287.0</v>
      </c>
      <c r="D2261" t="s">
        <v>91</v>
      </c>
      <c r="E2261" t="s">
        <v>813</v>
      </c>
      <c r="F2261" t="s">
        <v>813</v>
      </c>
      <c r="G2261" t="s">
        <v>814</v>
      </c>
      <c r="H2261" t="s">
        <v>814</v>
      </c>
      <c r="I2261">
        <v>2009.0</v>
      </c>
      <c r="J2261">
        <v>283050.0</v>
      </c>
      <c r="K2261">
        <v>42600.95825</v>
      </c>
      <c r="L2261">
        <v>5.325119781</v>
      </c>
      <c r="M2261">
        <v>2.0</v>
      </c>
      <c r="N2261" t="s">
        <v>16</v>
      </c>
    </row>
    <row r="2262">
      <c r="A2262" s="29">
        <v>42370.0</v>
      </c>
      <c r="B2262" t="s">
        <v>116</v>
      </c>
      <c r="C2262" t="s">
        <v>1206</v>
      </c>
      <c r="D2262" t="s">
        <v>61</v>
      </c>
      <c r="E2262" t="s">
        <v>245</v>
      </c>
      <c r="F2262" t="s">
        <v>245</v>
      </c>
      <c r="G2262" t="s">
        <v>147</v>
      </c>
      <c r="H2262" t="s">
        <v>147</v>
      </c>
      <c r="I2262">
        <v>2011.0</v>
      </c>
      <c r="J2262">
        <v>283050.0</v>
      </c>
      <c r="K2262">
        <v>68190.0</v>
      </c>
      <c r="L2262">
        <v>4.687671233</v>
      </c>
      <c r="M2262">
        <v>1.0</v>
      </c>
      <c r="N2262" t="s">
        <v>16</v>
      </c>
    </row>
    <row r="2263">
      <c r="A2263" s="29">
        <v>42370.0</v>
      </c>
      <c r="B2263" t="s">
        <v>116</v>
      </c>
      <c r="C2263" t="s">
        <v>1548</v>
      </c>
      <c r="D2263" t="s">
        <v>61</v>
      </c>
      <c r="E2263" t="s">
        <v>163</v>
      </c>
      <c r="F2263" t="s">
        <v>163</v>
      </c>
      <c r="G2263" t="s">
        <v>143</v>
      </c>
      <c r="H2263" t="s">
        <v>143</v>
      </c>
      <c r="I2263">
        <v>2007.0</v>
      </c>
      <c r="J2263">
        <v>283050.0</v>
      </c>
      <c r="K2263">
        <v>89657.0</v>
      </c>
      <c r="L2263">
        <v>8.564383562</v>
      </c>
      <c r="M2263">
        <v>2.0</v>
      </c>
      <c r="N2263" t="s">
        <v>16</v>
      </c>
    </row>
    <row r="2264">
      <c r="A2264" s="29">
        <v>42370.0</v>
      </c>
      <c r="B2264" t="s">
        <v>148</v>
      </c>
      <c r="C2264">
        <v>680.0</v>
      </c>
      <c r="D2264" t="s">
        <v>61</v>
      </c>
      <c r="E2264" t="s">
        <v>163</v>
      </c>
      <c r="F2264" t="s">
        <v>163</v>
      </c>
      <c r="G2264" t="s">
        <v>203</v>
      </c>
      <c r="H2264" t="s">
        <v>203</v>
      </c>
      <c r="I2264">
        <v>2006.0</v>
      </c>
      <c r="J2264">
        <v>283050.0</v>
      </c>
      <c r="K2264">
        <v>71753.59343</v>
      </c>
      <c r="L2264">
        <v>8.969199179</v>
      </c>
      <c r="M2264">
        <v>2.0</v>
      </c>
      <c r="N2264" t="s">
        <v>16</v>
      </c>
    </row>
    <row r="2265">
      <c r="A2265" s="29">
        <v>42370.0</v>
      </c>
      <c r="B2265" t="s">
        <v>116</v>
      </c>
      <c r="C2265" t="s">
        <v>1549</v>
      </c>
      <c r="D2265" t="s">
        <v>61</v>
      </c>
      <c r="E2265" t="s">
        <v>163</v>
      </c>
      <c r="F2265" t="s">
        <v>163</v>
      </c>
      <c r="G2265" t="s">
        <v>203</v>
      </c>
      <c r="H2265" t="s">
        <v>203</v>
      </c>
      <c r="I2265">
        <v>2006.0</v>
      </c>
      <c r="J2265">
        <v>283050.0</v>
      </c>
      <c r="K2265">
        <v>27181.0</v>
      </c>
      <c r="L2265">
        <v>9.597260274</v>
      </c>
      <c r="M2265">
        <v>2.0</v>
      </c>
      <c r="N2265" t="s">
        <v>16</v>
      </c>
    </row>
    <row r="2266">
      <c r="A2266" s="29">
        <v>42370.0</v>
      </c>
      <c r="B2266" t="s">
        <v>186</v>
      </c>
      <c r="C2266" t="s">
        <v>1550</v>
      </c>
      <c r="D2266" t="s">
        <v>61</v>
      </c>
      <c r="E2266" t="s">
        <v>652</v>
      </c>
      <c r="F2266" t="s">
        <v>652</v>
      </c>
      <c r="G2266" t="s">
        <v>536</v>
      </c>
      <c r="H2266" t="s">
        <v>536</v>
      </c>
      <c r="I2266">
        <v>2010.0</v>
      </c>
      <c r="J2266">
        <v>283050.0</v>
      </c>
      <c r="K2266">
        <v>56974.0</v>
      </c>
      <c r="L2266">
        <v>5.0</v>
      </c>
      <c r="M2266">
        <v>1.0</v>
      </c>
      <c r="N2266" t="s">
        <v>16</v>
      </c>
    </row>
    <row r="2267">
      <c r="A2267" s="29">
        <v>42370.0</v>
      </c>
      <c r="B2267" t="s">
        <v>116</v>
      </c>
      <c r="C2267" t="s">
        <v>1519</v>
      </c>
      <c r="D2267" t="s">
        <v>61</v>
      </c>
      <c r="E2267" t="s">
        <v>163</v>
      </c>
      <c r="F2267" t="s">
        <v>163</v>
      </c>
      <c r="G2267" t="s">
        <v>147</v>
      </c>
      <c r="H2267" t="s">
        <v>147</v>
      </c>
      <c r="I2267">
        <v>2006.0</v>
      </c>
      <c r="J2267">
        <v>283000.0</v>
      </c>
      <c r="K2267">
        <v>72566.0</v>
      </c>
      <c r="L2267">
        <v>9.509589041</v>
      </c>
      <c r="M2267">
        <v>2.0</v>
      </c>
      <c r="N2267" t="s">
        <v>16</v>
      </c>
    </row>
    <row r="2268">
      <c r="A2268" s="29">
        <v>42370.0</v>
      </c>
      <c r="B2268" t="s">
        <v>261</v>
      </c>
      <c r="C2268" t="s">
        <v>1551</v>
      </c>
      <c r="D2268" t="s">
        <v>61</v>
      </c>
      <c r="E2268" t="s">
        <v>163</v>
      </c>
      <c r="F2268" t="s">
        <v>163</v>
      </c>
      <c r="G2268" t="s">
        <v>341</v>
      </c>
      <c r="H2268" t="s">
        <v>341</v>
      </c>
      <c r="I2268">
        <v>2008.0</v>
      </c>
      <c r="J2268">
        <v>282933.5519</v>
      </c>
      <c r="K2268" s="33">
        <v>100000.0</v>
      </c>
      <c r="L2268">
        <v>7.0</v>
      </c>
      <c r="M2268">
        <v>1.0</v>
      </c>
      <c r="N2268" t="s">
        <v>16</v>
      </c>
    </row>
    <row r="2269">
      <c r="A2269" s="29">
        <v>42370.0</v>
      </c>
      <c r="B2269" t="s">
        <v>261</v>
      </c>
      <c r="C2269" t="s">
        <v>1552</v>
      </c>
      <c r="D2269" t="s">
        <v>61</v>
      </c>
      <c r="E2269" t="s">
        <v>163</v>
      </c>
      <c r="F2269" t="s">
        <v>163</v>
      </c>
      <c r="G2269" t="s">
        <v>147</v>
      </c>
      <c r="H2269" t="s">
        <v>147</v>
      </c>
      <c r="I2269">
        <v>2007.0</v>
      </c>
      <c r="J2269">
        <v>282806.6249</v>
      </c>
      <c r="K2269">
        <v>110000.0</v>
      </c>
      <c r="L2269">
        <v>8.0</v>
      </c>
      <c r="M2269">
        <v>1.0</v>
      </c>
      <c r="N2269" t="s">
        <v>16</v>
      </c>
    </row>
    <row r="2270">
      <c r="A2270" s="29">
        <v>42370.0</v>
      </c>
      <c r="B2270" t="s">
        <v>148</v>
      </c>
      <c r="C2270">
        <v>131.0</v>
      </c>
      <c r="D2270" t="s">
        <v>61</v>
      </c>
      <c r="E2270" t="s">
        <v>960</v>
      </c>
      <c r="F2270" t="s">
        <v>960</v>
      </c>
      <c r="G2270" t="s">
        <v>203</v>
      </c>
      <c r="H2270" t="s">
        <v>203</v>
      </c>
      <c r="I2270">
        <v>2011.0</v>
      </c>
      <c r="J2270">
        <v>282500.0</v>
      </c>
      <c r="K2270">
        <v>31583.84668</v>
      </c>
      <c r="L2270">
        <v>3.947980835</v>
      </c>
      <c r="M2270">
        <v>1.0</v>
      </c>
      <c r="N2270" t="s">
        <v>16</v>
      </c>
    </row>
    <row r="2271">
      <c r="A2271" s="29">
        <v>42370.0</v>
      </c>
      <c r="B2271" t="s">
        <v>116</v>
      </c>
      <c r="C2271" t="s">
        <v>1553</v>
      </c>
      <c r="D2271" t="s">
        <v>61</v>
      </c>
      <c r="E2271" t="s">
        <v>163</v>
      </c>
      <c r="F2271" t="s">
        <v>163</v>
      </c>
      <c r="G2271" t="s">
        <v>143</v>
      </c>
      <c r="H2271" t="s">
        <v>143</v>
      </c>
      <c r="I2271">
        <v>2008.0</v>
      </c>
      <c r="J2271">
        <v>282395.1</v>
      </c>
      <c r="K2271">
        <v>85449.0</v>
      </c>
      <c r="L2271">
        <v>7.583561644</v>
      </c>
      <c r="M2271">
        <v>2.0</v>
      </c>
      <c r="N2271" t="s">
        <v>16</v>
      </c>
    </row>
    <row r="2272">
      <c r="A2272" s="29">
        <v>42370.0</v>
      </c>
      <c r="B2272" t="s">
        <v>261</v>
      </c>
      <c r="C2272" t="s">
        <v>1554</v>
      </c>
      <c r="D2272" t="s">
        <v>61</v>
      </c>
      <c r="E2272" t="s">
        <v>163</v>
      </c>
      <c r="F2272" t="s">
        <v>163</v>
      </c>
      <c r="G2272" t="s">
        <v>298</v>
      </c>
      <c r="H2272" t="s">
        <v>298</v>
      </c>
      <c r="I2272">
        <v>2009.0</v>
      </c>
      <c r="J2272">
        <v>282364.7089</v>
      </c>
      <c r="K2272">
        <v>140000.0</v>
      </c>
      <c r="L2272">
        <v>6.0</v>
      </c>
      <c r="M2272">
        <v>1.0</v>
      </c>
      <c r="N2272" t="s">
        <v>16</v>
      </c>
    </row>
    <row r="2273">
      <c r="A2273" s="29">
        <v>42370.0</v>
      </c>
      <c r="B2273" t="s">
        <v>261</v>
      </c>
      <c r="C2273" t="s">
        <v>1555</v>
      </c>
      <c r="D2273" t="s">
        <v>61</v>
      </c>
      <c r="E2273" t="s">
        <v>163</v>
      </c>
      <c r="F2273" t="s">
        <v>163</v>
      </c>
      <c r="G2273" t="s">
        <v>536</v>
      </c>
      <c r="H2273" t="s">
        <v>536</v>
      </c>
      <c r="I2273">
        <v>2010.0</v>
      </c>
      <c r="J2273">
        <v>282009.8728</v>
      </c>
      <c r="K2273">
        <v>90000.0</v>
      </c>
      <c r="L2273">
        <v>5.0</v>
      </c>
      <c r="M2273">
        <v>1.0</v>
      </c>
      <c r="N2273" t="s">
        <v>16</v>
      </c>
    </row>
    <row r="2274">
      <c r="A2274" s="29">
        <v>42370.0</v>
      </c>
      <c r="B2274" t="s">
        <v>148</v>
      </c>
      <c r="C2274">
        <v>540.0</v>
      </c>
      <c r="D2274" t="s">
        <v>61</v>
      </c>
      <c r="E2274" t="s">
        <v>163</v>
      </c>
      <c r="F2274" t="s">
        <v>163</v>
      </c>
      <c r="G2274" t="s">
        <v>203</v>
      </c>
      <c r="H2274" t="s">
        <v>203</v>
      </c>
      <c r="I2274">
        <v>2007.0</v>
      </c>
      <c r="J2274">
        <v>282000.0</v>
      </c>
      <c r="K2274">
        <v>62642.02601</v>
      </c>
      <c r="L2274">
        <v>7.830253251</v>
      </c>
      <c r="M2274">
        <v>2.0</v>
      </c>
      <c r="N2274" t="s">
        <v>16</v>
      </c>
    </row>
    <row r="2275">
      <c r="A2275" s="29">
        <v>42370.0</v>
      </c>
      <c r="B2275" t="s">
        <v>116</v>
      </c>
      <c r="C2275" t="s">
        <v>1549</v>
      </c>
      <c r="D2275" t="s">
        <v>61</v>
      </c>
      <c r="E2275" t="s">
        <v>163</v>
      </c>
      <c r="F2275" t="s">
        <v>163</v>
      </c>
      <c r="G2275" t="s">
        <v>203</v>
      </c>
      <c r="H2275" t="s">
        <v>203</v>
      </c>
      <c r="I2275">
        <v>2006.0</v>
      </c>
      <c r="J2275">
        <v>282000.0</v>
      </c>
      <c r="K2275">
        <v>27181.0</v>
      </c>
      <c r="L2275">
        <v>9.597260274</v>
      </c>
      <c r="M2275">
        <v>2.0</v>
      </c>
      <c r="N2275" t="s">
        <v>16</v>
      </c>
    </row>
    <row r="2276">
      <c r="A2276" s="29">
        <v>42370.0</v>
      </c>
      <c r="B2276" t="s">
        <v>116</v>
      </c>
      <c r="C2276" t="s">
        <v>1482</v>
      </c>
      <c r="D2276" t="s">
        <v>61</v>
      </c>
      <c r="E2276" t="s">
        <v>881</v>
      </c>
      <c r="F2276" t="s">
        <v>881</v>
      </c>
      <c r="G2276" t="s">
        <v>203</v>
      </c>
      <c r="H2276" t="s">
        <v>203</v>
      </c>
      <c r="I2276">
        <v>2011.0</v>
      </c>
      <c r="J2276">
        <v>282000.0</v>
      </c>
      <c r="K2276">
        <v>89742.0</v>
      </c>
      <c r="L2276">
        <v>4.868493151</v>
      </c>
      <c r="M2276">
        <v>2.0</v>
      </c>
      <c r="N2276" t="s">
        <v>16</v>
      </c>
    </row>
    <row r="2277">
      <c r="A2277" s="29">
        <v>42370.0</v>
      </c>
      <c r="B2277" t="s">
        <v>261</v>
      </c>
      <c r="C2277" t="s">
        <v>1556</v>
      </c>
      <c r="D2277" t="s">
        <v>61</v>
      </c>
      <c r="E2277" t="s">
        <v>163</v>
      </c>
      <c r="F2277" t="s">
        <v>163</v>
      </c>
      <c r="G2277" t="s">
        <v>298</v>
      </c>
      <c r="H2277" t="s">
        <v>298</v>
      </c>
      <c r="I2277">
        <v>2006.0</v>
      </c>
      <c r="J2277">
        <v>281829.5913</v>
      </c>
      <c r="K2277">
        <v>70000.0</v>
      </c>
      <c r="L2277">
        <v>9.0</v>
      </c>
      <c r="M2277">
        <v>1.0</v>
      </c>
      <c r="N2277" t="s">
        <v>16</v>
      </c>
    </row>
    <row r="2278">
      <c r="A2278" s="29">
        <v>42370.0</v>
      </c>
      <c r="B2278" t="s">
        <v>261</v>
      </c>
      <c r="C2278" t="s">
        <v>1557</v>
      </c>
      <c r="D2278" t="s">
        <v>61</v>
      </c>
      <c r="E2278" t="s">
        <v>163</v>
      </c>
      <c r="F2278" t="s">
        <v>163</v>
      </c>
      <c r="G2278" t="s">
        <v>341</v>
      </c>
      <c r="H2278" t="s">
        <v>341</v>
      </c>
      <c r="I2278">
        <v>2006.0</v>
      </c>
      <c r="J2278">
        <v>281134.0504</v>
      </c>
      <c r="K2278">
        <v>50000.0</v>
      </c>
      <c r="L2278">
        <v>9.0</v>
      </c>
      <c r="M2278">
        <v>1.0</v>
      </c>
      <c r="N2278" t="s">
        <v>16</v>
      </c>
    </row>
    <row r="2279">
      <c r="A2279" s="29">
        <v>42370.0</v>
      </c>
      <c r="B2279" t="s">
        <v>261</v>
      </c>
      <c r="C2279" t="s">
        <v>1558</v>
      </c>
      <c r="D2279" t="s">
        <v>61</v>
      </c>
      <c r="E2279" t="s">
        <v>163</v>
      </c>
      <c r="F2279" t="s">
        <v>163</v>
      </c>
      <c r="G2279" t="s">
        <v>203</v>
      </c>
      <c r="H2279" t="s">
        <v>203</v>
      </c>
      <c r="I2279">
        <v>2010.0</v>
      </c>
      <c r="J2279">
        <v>280918.9091</v>
      </c>
      <c r="K2279">
        <v>140000.0</v>
      </c>
      <c r="L2279">
        <v>5.0</v>
      </c>
      <c r="M2279">
        <v>1.0</v>
      </c>
      <c r="N2279" t="s">
        <v>16</v>
      </c>
    </row>
    <row r="2280">
      <c r="A2280" s="29">
        <v>42370.0</v>
      </c>
      <c r="B2280" t="s">
        <v>261</v>
      </c>
      <c r="C2280" t="s">
        <v>1559</v>
      </c>
      <c r="D2280" t="s">
        <v>61</v>
      </c>
      <c r="E2280" t="s">
        <v>163</v>
      </c>
      <c r="F2280" t="s">
        <v>163</v>
      </c>
      <c r="G2280" t="s">
        <v>536</v>
      </c>
      <c r="H2280" t="s">
        <v>536</v>
      </c>
      <c r="I2280">
        <v>2007.0</v>
      </c>
      <c r="J2280">
        <v>280908.0</v>
      </c>
      <c r="K2280">
        <v>1000.0</v>
      </c>
      <c r="L2280">
        <v>8.0</v>
      </c>
      <c r="M2280">
        <v>1.0</v>
      </c>
      <c r="N2280" t="s">
        <v>16</v>
      </c>
    </row>
    <row r="2281">
      <c r="A2281" s="29">
        <v>42370.0</v>
      </c>
      <c r="B2281" t="s">
        <v>148</v>
      </c>
      <c r="C2281">
        <v>19.0</v>
      </c>
      <c r="D2281" t="s">
        <v>61</v>
      </c>
      <c r="E2281" t="s">
        <v>712</v>
      </c>
      <c r="F2281" t="s">
        <v>712</v>
      </c>
      <c r="G2281" t="s">
        <v>536</v>
      </c>
      <c r="H2281" t="s">
        <v>536</v>
      </c>
      <c r="I2281">
        <v>2013.0</v>
      </c>
      <c r="J2281">
        <v>280830.0</v>
      </c>
      <c r="K2281">
        <v>15112.93634</v>
      </c>
      <c r="L2281">
        <v>1.889117043</v>
      </c>
      <c r="M2281">
        <v>1.0</v>
      </c>
      <c r="N2281" t="s">
        <v>16</v>
      </c>
    </row>
    <row r="2282">
      <c r="A2282" s="29">
        <v>42370.0</v>
      </c>
      <c r="B2282" t="s">
        <v>116</v>
      </c>
      <c r="C2282" t="s">
        <v>1560</v>
      </c>
      <c r="D2282" t="s">
        <v>61</v>
      </c>
      <c r="E2282" t="s">
        <v>1362</v>
      </c>
      <c r="F2282" t="s">
        <v>712</v>
      </c>
      <c r="G2282" t="s">
        <v>203</v>
      </c>
      <c r="H2282" t="s">
        <v>203</v>
      </c>
      <c r="I2282">
        <v>2013.0</v>
      </c>
      <c r="J2282">
        <v>280830.0</v>
      </c>
      <c r="K2282">
        <v>15938.0</v>
      </c>
      <c r="L2282">
        <v>2.490410959</v>
      </c>
      <c r="M2282">
        <v>2.0</v>
      </c>
      <c r="N2282" t="s">
        <v>16</v>
      </c>
    </row>
    <row r="2283">
      <c r="A2283" s="29">
        <v>42370.0</v>
      </c>
      <c r="B2283" t="s">
        <v>116</v>
      </c>
      <c r="C2283" t="s">
        <v>1561</v>
      </c>
      <c r="D2283" t="s">
        <v>61</v>
      </c>
      <c r="E2283" t="s">
        <v>960</v>
      </c>
      <c r="F2283" t="s">
        <v>960</v>
      </c>
      <c r="G2283" t="s">
        <v>203</v>
      </c>
      <c r="H2283" t="s">
        <v>203</v>
      </c>
      <c r="I2283">
        <v>2011.0</v>
      </c>
      <c r="J2283">
        <v>280830.0</v>
      </c>
      <c r="K2283">
        <v>40439.0</v>
      </c>
      <c r="L2283">
        <v>4.756164384</v>
      </c>
      <c r="M2283">
        <v>2.0</v>
      </c>
      <c r="N2283" t="s">
        <v>16</v>
      </c>
    </row>
    <row r="2284">
      <c r="A2284" s="29">
        <v>42370.0</v>
      </c>
      <c r="B2284" t="s">
        <v>148</v>
      </c>
      <c r="C2284">
        <v>245.0</v>
      </c>
      <c r="D2284" t="s">
        <v>61</v>
      </c>
      <c r="E2284" t="s">
        <v>1151</v>
      </c>
      <c r="F2284" t="s">
        <v>1151</v>
      </c>
      <c r="G2284" t="s">
        <v>203</v>
      </c>
      <c r="H2284" t="s">
        <v>203</v>
      </c>
      <c r="I2284">
        <v>2010.0</v>
      </c>
      <c r="J2284">
        <v>280830.0</v>
      </c>
      <c r="K2284">
        <v>38965.0924</v>
      </c>
      <c r="L2284">
        <v>4.87063655</v>
      </c>
      <c r="M2284">
        <v>1.0</v>
      </c>
      <c r="N2284" t="s">
        <v>16</v>
      </c>
    </row>
    <row r="2285">
      <c r="A2285" s="29">
        <v>42370.0</v>
      </c>
      <c r="B2285" t="s">
        <v>116</v>
      </c>
      <c r="C2285" t="s">
        <v>1562</v>
      </c>
      <c r="D2285" t="s">
        <v>61</v>
      </c>
      <c r="E2285" t="s">
        <v>245</v>
      </c>
      <c r="F2285" t="s">
        <v>245</v>
      </c>
      <c r="G2285" t="s">
        <v>289</v>
      </c>
      <c r="H2285" t="s">
        <v>289</v>
      </c>
      <c r="I2285">
        <v>2009.0</v>
      </c>
      <c r="J2285">
        <v>280830.0</v>
      </c>
      <c r="K2285">
        <v>79330.0</v>
      </c>
      <c r="L2285">
        <v>6.684931507</v>
      </c>
      <c r="M2285">
        <v>3.0</v>
      </c>
      <c r="N2285" t="s">
        <v>16</v>
      </c>
    </row>
    <row r="2286">
      <c r="A2286" s="29">
        <v>42370.0</v>
      </c>
      <c r="B2286" t="s">
        <v>261</v>
      </c>
      <c r="C2286" t="s">
        <v>1563</v>
      </c>
      <c r="D2286" t="s">
        <v>61</v>
      </c>
      <c r="E2286" t="s">
        <v>163</v>
      </c>
      <c r="F2286" t="s">
        <v>163</v>
      </c>
      <c r="G2286" t="s">
        <v>298</v>
      </c>
      <c r="H2286" t="s">
        <v>298</v>
      </c>
      <c r="I2286">
        <v>2008.0</v>
      </c>
      <c r="J2286">
        <v>280739.325</v>
      </c>
      <c r="K2286">
        <v>120000.0</v>
      </c>
      <c r="L2286">
        <v>7.0</v>
      </c>
      <c r="M2286">
        <v>1.0</v>
      </c>
      <c r="N2286" t="s">
        <v>16</v>
      </c>
    </row>
    <row r="2287">
      <c r="A2287" s="29">
        <v>42370.0</v>
      </c>
      <c r="B2287" t="s">
        <v>261</v>
      </c>
      <c r="C2287" t="s">
        <v>1564</v>
      </c>
      <c r="D2287" t="s">
        <v>61</v>
      </c>
      <c r="E2287" t="s">
        <v>163</v>
      </c>
      <c r="F2287" t="s">
        <v>163</v>
      </c>
      <c r="G2287" t="s">
        <v>341</v>
      </c>
      <c r="H2287" t="s">
        <v>341</v>
      </c>
      <c r="I2287">
        <v>2010.0</v>
      </c>
      <c r="J2287">
        <v>280666.082</v>
      </c>
      <c r="K2287">
        <v>150000.0</v>
      </c>
      <c r="L2287">
        <v>5.0</v>
      </c>
      <c r="M2287">
        <v>1.0</v>
      </c>
      <c r="N2287" t="s">
        <v>16</v>
      </c>
    </row>
    <row r="2288">
      <c r="A2288" s="29">
        <v>42370.0</v>
      </c>
      <c r="B2288" t="s">
        <v>261</v>
      </c>
      <c r="C2288" t="s">
        <v>1565</v>
      </c>
      <c r="D2288" t="s">
        <v>61</v>
      </c>
      <c r="E2288" t="s">
        <v>163</v>
      </c>
      <c r="F2288" t="s">
        <v>163</v>
      </c>
      <c r="G2288" t="s">
        <v>147</v>
      </c>
      <c r="H2288" t="s">
        <v>147</v>
      </c>
      <c r="I2288">
        <v>2005.0</v>
      </c>
      <c r="J2288">
        <v>280540.1206</v>
      </c>
      <c r="K2288">
        <v>60000.0</v>
      </c>
      <c r="L2288">
        <v>10.0</v>
      </c>
      <c r="M2288">
        <v>1.0</v>
      </c>
      <c r="N2288" t="s">
        <v>16</v>
      </c>
    </row>
    <row r="2289">
      <c r="A2289" s="29">
        <v>42370.0</v>
      </c>
      <c r="B2289" t="s">
        <v>186</v>
      </c>
      <c r="C2289" t="s">
        <v>1446</v>
      </c>
      <c r="D2289" t="s">
        <v>61</v>
      </c>
      <c r="E2289" t="s">
        <v>652</v>
      </c>
      <c r="F2289" t="s">
        <v>652</v>
      </c>
      <c r="G2289" t="s">
        <v>536</v>
      </c>
      <c r="H2289" t="s">
        <v>536</v>
      </c>
      <c r="I2289">
        <v>2011.0</v>
      </c>
      <c r="J2289">
        <v>280500.0</v>
      </c>
      <c r="K2289">
        <v>42458.0</v>
      </c>
      <c r="L2289">
        <v>4.0</v>
      </c>
      <c r="M2289">
        <v>1.0</v>
      </c>
      <c r="N2289" t="s">
        <v>16</v>
      </c>
    </row>
    <row r="2290">
      <c r="A2290" s="29">
        <v>42370.0</v>
      </c>
      <c r="B2290" t="s">
        <v>261</v>
      </c>
      <c r="C2290" t="s">
        <v>1566</v>
      </c>
      <c r="D2290" t="s">
        <v>61</v>
      </c>
      <c r="E2290" t="s">
        <v>163</v>
      </c>
      <c r="F2290" t="s">
        <v>163</v>
      </c>
      <c r="G2290" t="s">
        <v>341</v>
      </c>
      <c r="H2290" t="s">
        <v>341</v>
      </c>
      <c r="I2290">
        <v>2005.0</v>
      </c>
      <c r="J2290">
        <v>280300.08</v>
      </c>
      <c r="K2290">
        <v>10000.0</v>
      </c>
      <c r="L2290">
        <v>10.0</v>
      </c>
      <c r="M2290">
        <v>1.0</v>
      </c>
      <c r="N2290" t="s">
        <v>16</v>
      </c>
    </row>
    <row r="2291">
      <c r="A2291" s="29">
        <v>42370.0</v>
      </c>
      <c r="B2291" t="s">
        <v>261</v>
      </c>
      <c r="C2291" t="s">
        <v>1567</v>
      </c>
      <c r="D2291" t="s">
        <v>61</v>
      </c>
      <c r="E2291" t="s">
        <v>163</v>
      </c>
      <c r="F2291" t="s">
        <v>163</v>
      </c>
      <c r="G2291" t="s">
        <v>203</v>
      </c>
      <c r="H2291" t="s">
        <v>203</v>
      </c>
      <c r="I2291">
        <v>2007.0</v>
      </c>
      <c r="J2291">
        <v>280219.1365</v>
      </c>
      <c r="K2291">
        <v>70000.0</v>
      </c>
      <c r="L2291">
        <v>8.0</v>
      </c>
      <c r="M2291">
        <v>1.0</v>
      </c>
      <c r="N2291" t="s">
        <v>16</v>
      </c>
    </row>
    <row r="2292">
      <c r="A2292" s="29">
        <v>42370.0</v>
      </c>
      <c r="B2292" t="s">
        <v>116</v>
      </c>
      <c r="C2292" t="s">
        <v>1497</v>
      </c>
      <c r="D2292" t="s">
        <v>61</v>
      </c>
      <c r="E2292" t="s">
        <v>712</v>
      </c>
      <c r="F2292" t="s">
        <v>712</v>
      </c>
      <c r="G2292" t="s">
        <v>536</v>
      </c>
      <c r="H2292" t="s">
        <v>536</v>
      </c>
      <c r="I2292">
        <v>2013.0</v>
      </c>
      <c r="J2292">
        <v>280000.0</v>
      </c>
      <c r="K2292">
        <v>13413.0</v>
      </c>
      <c r="L2292">
        <v>2.6</v>
      </c>
      <c r="M2292">
        <v>2.0</v>
      </c>
      <c r="N2292" t="s">
        <v>16</v>
      </c>
    </row>
    <row r="2293">
      <c r="A2293" s="29">
        <v>42370.0</v>
      </c>
      <c r="B2293" t="s">
        <v>116</v>
      </c>
      <c r="C2293" t="s">
        <v>1545</v>
      </c>
      <c r="D2293" t="s">
        <v>61</v>
      </c>
      <c r="E2293" t="s">
        <v>712</v>
      </c>
      <c r="F2293" t="s">
        <v>712</v>
      </c>
      <c r="G2293" t="s">
        <v>203</v>
      </c>
      <c r="H2293" t="s">
        <v>203</v>
      </c>
      <c r="I2293">
        <v>2011.0</v>
      </c>
      <c r="J2293">
        <v>280000.0</v>
      </c>
      <c r="K2293">
        <v>25599.0</v>
      </c>
      <c r="L2293">
        <v>4.906849315</v>
      </c>
      <c r="M2293">
        <v>1.0</v>
      </c>
      <c r="N2293" t="s">
        <v>16</v>
      </c>
    </row>
    <row r="2294">
      <c r="A2294" s="29">
        <v>42370.0</v>
      </c>
      <c r="B2294" t="s">
        <v>116</v>
      </c>
      <c r="C2294" t="s">
        <v>1568</v>
      </c>
      <c r="D2294" t="s">
        <v>61</v>
      </c>
      <c r="E2294" t="s">
        <v>712</v>
      </c>
      <c r="F2294" t="s">
        <v>712</v>
      </c>
      <c r="G2294" t="s">
        <v>203</v>
      </c>
      <c r="H2294" t="s">
        <v>203</v>
      </c>
      <c r="I2294">
        <v>2011.0</v>
      </c>
      <c r="J2294">
        <v>280000.0</v>
      </c>
      <c r="K2294">
        <v>16741.0</v>
      </c>
      <c r="L2294">
        <v>4.531506849</v>
      </c>
      <c r="M2294">
        <v>2.0</v>
      </c>
      <c r="N2294" t="s">
        <v>16</v>
      </c>
    </row>
    <row r="2295">
      <c r="A2295" s="29">
        <v>42370.0</v>
      </c>
      <c r="B2295" t="s">
        <v>148</v>
      </c>
      <c r="C2295">
        <v>204.0</v>
      </c>
      <c r="D2295" t="s">
        <v>61</v>
      </c>
      <c r="E2295" t="s">
        <v>960</v>
      </c>
      <c r="F2295" t="s">
        <v>960</v>
      </c>
      <c r="G2295" t="s">
        <v>536</v>
      </c>
      <c r="H2295" t="s">
        <v>536</v>
      </c>
      <c r="I2295">
        <v>2010.0</v>
      </c>
      <c r="J2295">
        <v>280000.0</v>
      </c>
      <c r="K2295">
        <v>36862.423</v>
      </c>
      <c r="L2295">
        <v>4.607802875</v>
      </c>
      <c r="M2295">
        <v>1.0</v>
      </c>
      <c r="N2295" t="s">
        <v>16</v>
      </c>
    </row>
    <row r="2296">
      <c r="A2296" s="29">
        <v>42370.0</v>
      </c>
      <c r="B2296" t="s">
        <v>116</v>
      </c>
      <c r="C2296" t="s">
        <v>1569</v>
      </c>
      <c r="D2296" t="s">
        <v>61</v>
      </c>
      <c r="E2296" t="s">
        <v>960</v>
      </c>
      <c r="F2296" t="s">
        <v>960</v>
      </c>
      <c r="G2296" t="s">
        <v>203</v>
      </c>
      <c r="H2296" t="s">
        <v>203</v>
      </c>
      <c r="I2296">
        <v>2011.0</v>
      </c>
      <c r="J2296">
        <v>280000.0</v>
      </c>
      <c r="K2296">
        <v>15610.0</v>
      </c>
      <c r="L2296">
        <v>4.747945205</v>
      </c>
      <c r="M2296">
        <v>2.0</v>
      </c>
      <c r="N2296" t="s">
        <v>16</v>
      </c>
    </row>
    <row r="2297">
      <c r="A2297" s="29">
        <v>42370.0</v>
      </c>
      <c r="B2297" t="s">
        <v>116</v>
      </c>
      <c r="C2297" t="s">
        <v>1570</v>
      </c>
      <c r="D2297" t="s">
        <v>61</v>
      </c>
      <c r="E2297" t="s">
        <v>1151</v>
      </c>
      <c r="F2297" t="s">
        <v>1151</v>
      </c>
      <c r="G2297" t="s">
        <v>536</v>
      </c>
      <c r="H2297" t="s">
        <v>536</v>
      </c>
      <c r="I2297">
        <v>2010.0</v>
      </c>
      <c r="J2297">
        <v>280000.0</v>
      </c>
      <c r="K2297">
        <v>3291.0</v>
      </c>
      <c r="L2297">
        <v>5.589041096</v>
      </c>
      <c r="M2297">
        <v>2.0</v>
      </c>
      <c r="N2297" t="s">
        <v>16</v>
      </c>
    </row>
    <row r="2298">
      <c r="A2298" s="29">
        <v>42370.0</v>
      </c>
      <c r="B2298" t="s">
        <v>20</v>
      </c>
      <c r="C2298">
        <v>74917.0</v>
      </c>
      <c r="D2298" t="s">
        <v>91</v>
      </c>
      <c r="E2298" t="s">
        <v>1365</v>
      </c>
      <c r="F2298" t="s">
        <v>1365</v>
      </c>
      <c r="G2298" t="s">
        <v>1513</v>
      </c>
      <c r="H2298" t="s">
        <v>1513</v>
      </c>
      <c r="I2298">
        <v>2014.0</v>
      </c>
      <c r="J2298">
        <v>280000.0</v>
      </c>
      <c r="K2298">
        <v>12467.0</v>
      </c>
      <c r="L2298">
        <v>1.0</v>
      </c>
      <c r="M2298">
        <v>1.0</v>
      </c>
      <c r="N2298" t="s">
        <v>140</v>
      </c>
    </row>
    <row r="2299">
      <c r="A2299" s="29">
        <v>42370.0</v>
      </c>
      <c r="B2299" t="s">
        <v>116</v>
      </c>
      <c r="C2299" t="s">
        <v>1547</v>
      </c>
      <c r="D2299" t="s">
        <v>91</v>
      </c>
      <c r="E2299" t="s">
        <v>1365</v>
      </c>
      <c r="F2299" t="s">
        <v>1365</v>
      </c>
      <c r="G2299" t="s">
        <v>1425</v>
      </c>
      <c r="H2299" t="s">
        <v>1425</v>
      </c>
      <c r="I2299">
        <v>2012.0</v>
      </c>
      <c r="J2299">
        <v>280000.0</v>
      </c>
      <c r="K2299">
        <v>21891.0</v>
      </c>
      <c r="L2299">
        <v>3.564383562</v>
      </c>
      <c r="M2299">
        <v>2.0</v>
      </c>
      <c r="N2299" t="s">
        <v>16</v>
      </c>
    </row>
    <row r="2300">
      <c r="A2300" s="29">
        <v>42370.0</v>
      </c>
      <c r="B2300" t="s">
        <v>148</v>
      </c>
      <c r="C2300">
        <v>162.0</v>
      </c>
      <c r="D2300" t="s">
        <v>61</v>
      </c>
      <c r="E2300" t="s">
        <v>1571</v>
      </c>
      <c r="F2300" t="s">
        <v>1571</v>
      </c>
      <c r="G2300" t="s">
        <v>203</v>
      </c>
      <c r="H2300" t="s">
        <v>203</v>
      </c>
      <c r="I2300">
        <v>2010.0</v>
      </c>
      <c r="J2300">
        <v>280000.0</v>
      </c>
      <c r="K2300">
        <v>34584.53114</v>
      </c>
      <c r="L2300">
        <v>4.323066393</v>
      </c>
      <c r="M2300">
        <v>1.0</v>
      </c>
      <c r="N2300" t="s">
        <v>16</v>
      </c>
    </row>
    <row r="2301">
      <c r="A2301" s="29">
        <v>42370.0</v>
      </c>
      <c r="B2301" t="s">
        <v>20</v>
      </c>
      <c r="C2301">
        <v>59481.0</v>
      </c>
      <c r="D2301" t="s">
        <v>91</v>
      </c>
      <c r="E2301" t="s">
        <v>813</v>
      </c>
      <c r="F2301" t="s">
        <v>813</v>
      </c>
      <c r="G2301" t="s">
        <v>847</v>
      </c>
      <c r="H2301" t="s">
        <v>847</v>
      </c>
      <c r="I2301">
        <v>2010.0</v>
      </c>
      <c r="J2301">
        <v>280000.0</v>
      </c>
      <c r="K2301">
        <v>39882.0</v>
      </c>
      <c r="L2301">
        <v>5.0</v>
      </c>
      <c r="M2301">
        <v>2.0</v>
      </c>
      <c r="N2301" t="s">
        <v>140</v>
      </c>
    </row>
    <row r="2302">
      <c r="A2302" s="29">
        <v>42370.0</v>
      </c>
      <c r="B2302" t="s">
        <v>20</v>
      </c>
      <c r="C2302">
        <v>22515.0</v>
      </c>
      <c r="D2302" t="s">
        <v>91</v>
      </c>
      <c r="E2302" t="s">
        <v>813</v>
      </c>
      <c r="F2302" t="s">
        <v>813</v>
      </c>
      <c r="G2302" t="s">
        <v>847</v>
      </c>
      <c r="H2302" t="s">
        <v>847</v>
      </c>
      <c r="I2302">
        <v>2010.0</v>
      </c>
      <c r="J2302">
        <v>280000.0</v>
      </c>
      <c r="K2302">
        <v>42868.0</v>
      </c>
      <c r="L2302">
        <v>5.0</v>
      </c>
      <c r="M2302">
        <v>1.0</v>
      </c>
      <c r="N2302" t="s">
        <v>140</v>
      </c>
    </row>
    <row r="2303">
      <c r="A2303" s="29">
        <v>42370.0</v>
      </c>
      <c r="B2303" t="s">
        <v>20</v>
      </c>
      <c r="C2303">
        <v>50773.0</v>
      </c>
      <c r="D2303" t="s">
        <v>91</v>
      </c>
      <c r="E2303" t="s">
        <v>813</v>
      </c>
      <c r="F2303" t="s">
        <v>813</v>
      </c>
      <c r="G2303" t="s">
        <v>847</v>
      </c>
      <c r="H2303" t="s">
        <v>847</v>
      </c>
      <c r="I2303">
        <v>2011.0</v>
      </c>
      <c r="J2303">
        <v>280000.0</v>
      </c>
      <c r="K2303">
        <v>32300.0</v>
      </c>
      <c r="L2303">
        <v>4.0</v>
      </c>
      <c r="M2303">
        <v>2.0</v>
      </c>
      <c r="N2303" t="s">
        <v>140</v>
      </c>
    </row>
    <row r="2304">
      <c r="A2304" s="29">
        <v>42370.0</v>
      </c>
      <c r="B2304" t="s">
        <v>148</v>
      </c>
      <c r="C2304">
        <v>539.0</v>
      </c>
      <c r="D2304" t="s">
        <v>61</v>
      </c>
      <c r="E2304" t="s">
        <v>163</v>
      </c>
      <c r="F2304" t="s">
        <v>163</v>
      </c>
      <c r="G2304" t="s">
        <v>289</v>
      </c>
      <c r="H2304" t="s">
        <v>289</v>
      </c>
      <c r="I2304">
        <v>2007.0</v>
      </c>
      <c r="J2304">
        <v>280000.0</v>
      </c>
      <c r="K2304">
        <v>93963.03901</v>
      </c>
      <c r="L2304">
        <v>7.830253251</v>
      </c>
      <c r="M2304">
        <v>2.0</v>
      </c>
      <c r="N2304" t="s">
        <v>16</v>
      </c>
    </row>
    <row r="2305">
      <c r="A2305" s="29">
        <v>42370.0</v>
      </c>
      <c r="B2305" t="s">
        <v>148</v>
      </c>
      <c r="C2305">
        <v>553.0</v>
      </c>
      <c r="D2305" t="s">
        <v>61</v>
      </c>
      <c r="E2305" t="s">
        <v>163</v>
      </c>
      <c r="F2305" t="s">
        <v>163</v>
      </c>
      <c r="G2305" t="s">
        <v>203</v>
      </c>
      <c r="H2305" t="s">
        <v>203</v>
      </c>
      <c r="I2305">
        <v>2007.0</v>
      </c>
      <c r="J2305">
        <v>280000.0</v>
      </c>
      <c r="K2305">
        <v>63123.88775</v>
      </c>
      <c r="L2305">
        <v>7.890485969</v>
      </c>
      <c r="M2305">
        <v>2.0</v>
      </c>
      <c r="N2305" t="s">
        <v>16</v>
      </c>
    </row>
    <row r="2306">
      <c r="A2306" s="29">
        <v>42370.0</v>
      </c>
      <c r="B2306" t="s">
        <v>116</v>
      </c>
      <c r="C2306" t="s">
        <v>1481</v>
      </c>
      <c r="D2306" t="s">
        <v>61</v>
      </c>
      <c r="E2306" t="s">
        <v>163</v>
      </c>
      <c r="F2306" t="s">
        <v>163</v>
      </c>
      <c r="G2306" t="s">
        <v>203</v>
      </c>
      <c r="H2306" t="s">
        <v>203</v>
      </c>
      <c r="I2306">
        <v>2006.0</v>
      </c>
      <c r="J2306">
        <v>280000.0</v>
      </c>
      <c r="K2306">
        <v>82117.0</v>
      </c>
      <c r="L2306">
        <v>9.802739726</v>
      </c>
      <c r="M2306">
        <v>2.0</v>
      </c>
      <c r="N2306" t="s">
        <v>16</v>
      </c>
    </row>
    <row r="2307">
      <c r="A2307" s="29">
        <v>42370.0</v>
      </c>
      <c r="B2307" t="s">
        <v>116</v>
      </c>
      <c r="C2307" t="s">
        <v>1572</v>
      </c>
      <c r="D2307" t="s">
        <v>61</v>
      </c>
      <c r="E2307" t="s">
        <v>163</v>
      </c>
      <c r="F2307" t="s">
        <v>163</v>
      </c>
      <c r="G2307" t="s">
        <v>147</v>
      </c>
      <c r="H2307" t="s">
        <v>147</v>
      </c>
      <c r="I2307">
        <v>2006.0</v>
      </c>
      <c r="J2307">
        <v>280000.0</v>
      </c>
      <c r="K2307">
        <v>60220.0</v>
      </c>
      <c r="L2307">
        <v>9.745205479</v>
      </c>
      <c r="M2307">
        <v>2.0</v>
      </c>
      <c r="N2307" t="s">
        <v>16</v>
      </c>
    </row>
    <row r="2308">
      <c r="A2308" s="29">
        <v>42370.0</v>
      </c>
      <c r="B2308" t="s">
        <v>116</v>
      </c>
      <c r="C2308" t="s">
        <v>1573</v>
      </c>
      <c r="D2308" t="s">
        <v>61</v>
      </c>
      <c r="E2308" t="s">
        <v>240</v>
      </c>
      <c r="F2308" t="s">
        <v>240</v>
      </c>
      <c r="G2308" t="s">
        <v>203</v>
      </c>
      <c r="H2308" t="s">
        <v>203</v>
      </c>
      <c r="I2308">
        <v>2008.0</v>
      </c>
      <c r="J2308">
        <v>280000.0</v>
      </c>
      <c r="K2308">
        <v>74155.0</v>
      </c>
      <c r="L2308">
        <v>7.794520548</v>
      </c>
      <c r="M2308">
        <v>3.0</v>
      </c>
      <c r="N2308" t="s">
        <v>16</v>
      </c>
    </row>
    <row r="2309">
      <c r="A2309" s="29">
        <v>42370.0</v>
      </c>
      <c r="B2309" t="s">
        <v>148</v>
      </c>
      <c r="C2309">
        <v>260.0</v>
      </c>
      <c r="D2309" t="s">
        <v>61</v>
      </c>
      <c r="E2309" t="s">
        <v>1128</v>
      </c>
      <c r="F2309" t="s">
        <v>1128</v>
      </c>
      <c r="G2309" t="s">
        <v>203</v>
      </c>
      <c r="H2309" t="s">
        <v>203</v>
      </c>
      <c r="I2309">
        <v>2010.0</v>
      </c>
      <c r="J2309">
        <v>280000.0</v>
      </c>
      <c r="K2309">
        <v>39425.05134</v>
      </c>
      <c r="L2309">
        <v>4.928131417</v>
      </c>
      <c r="M2309">
        <v>1.0</v>
      </c>
      <c r="N2309" t="s">
        <v>16</v>
      </c>
    </row>
    <row r="2310">
      <c r="A2310" s="29">
        <v>42370.0</v>
      </c>
      <c r="B2310" t="s">
        <v>20</v>
      </c>
      <c r="C2310">
        <v>128595.0</v>
      </c>
      <c r="D2310" t="s">
        <v>91</v>
      </c>
      <c r="E2310" t="s">
        <v>92</v>
      </c>
      <c r="F2310" t="s">
        <v>92</v>
      </c>
      <c r="G2310" t="s">
        <v>1429</v>
      </c>
      <c r="H2310" t="s">
        <v>1429</v>
      </c>
      <c r="I2310">
        <v>2007.0</v>
      </c>
      <c r="J2310">
        <v>280000.0</v>
      </c>
      <c r="K2310">
        <v>34674.0</v>
      </c>
      <c r="L2310">
        <v>9.0</v>
      </c>
      <c r="M2310">
        <v>1.0</v>
      </c>
      <c r="N2310" t="s">
        <v>16</v>
      </c>
    </row>
    <row r="2311">
      <c r="A2311" s="29">
        <v>42370.0</v>
      </c>
      <c r="B2311" t="s">
        <v>20</v>
      </c>
      <c r="C2311">
        <v>104167.0</v>
      </c>
      <c r="D2311" t="s">
        <v>91</v>
      </c>
      <c r="E2311" t="s">
        <v>907</v>
      </c>
      <c r="F2311" t="s">
        <v>907</v>
      </c>
      <c r="G2311" t="s">
        <v>1574</v>
      </c>
      <c r="H2311" t="s">
        <v>1574</v>
      </c>
      <c r="I2311">
        <v>2009.0</v>
      </c>
      <c r="J2311">
        <v>280000.0</v>
      </c>
      <c r="K2311">
        <v>39146.0</v>
      </c>
      <c r="L2311">
        <v>7.0</v>
      </c>
      <c r="M2311">
        <v>3.0</v>
      </c>
      <c r="N2311" t="s">
        <v>16</v>
      </c>
    </row>
    <row r="2312">
      <c r="A2312" s="29">
        <v>42370.0</v>
      </c>
      <c r="B2312" t="s">
        <v>261</v>
      </c>
      <c r="C2312" t="s">
        <v>1575</v>
      </c>
      <c r="D2312" t="s">
        <v>61</v>
      </c>
      <c r="E2312" t="s">
        <v>163</v>
      </c>
      <c r="F2312" t="s">
        <v>163</v>
      </c>
      <c r="G2312" t="s">
        <v>341</v>
      </c>
      <c r="H2312" t="s">
        <v>341</v>
      </c>
      <c r="I2312">
        <v>2007.0</v>
      </c>
      <c r="J2312">
        <v>279966.9393</v>
      </c>
      <c r="K2312">
        <v>80000.0</v>
      </c>
      <c r="L2312">
        <v>8.0</v>
      </c>
      <c r="M2312">
        <v>1.0</v>
      </c>
      <c r="N2312" t="s">
        <v>16</v>
      </c>
    </row>
    <row r="2313">
      <c r="A2313" s="29">
        <v>42370.0</v>
      </c>
      <c r="B2313" t="s">
        <v>148</v>
      </c>
      <c r="C2313">
        <v>101.0</v>
      </c>
      <c r="D2313" t="s">
        <v>61</v>
      </c>
      <c r="E2313" t="s">
        <v>960</v>
      </c>
      <c r="F2313" t="s">
        <v>960</v>
      </c>
      <c r="G2313" t="s">
        <v>203</v>
      </c>
      <c r="H2313" t="s">
        <v>203</v>
      </c>
      <c r="I2313">
        <v>2011.0</v>
      </c>
      <c r="J2313">
        <v>279720.0</v>
      </c>
      <c r="K2313">
        <v>29503.08008</v>
      </c>
      <c r="L2313">
        <v>3.68788501</v>
      </c>
      <c r="M2313">
        <v>1.0</v>
      </c>
      <c r="N2313" t="s">
        <v>16</v>
      </c>
    </row>
    <row r="2314">
      <c r="A2314" s="29">
        <v>42370.0</v>
      </c>
      <c r="B2314" t="s">
        <v>116</v>
      </c>
      <c r="C2314" t="s">
        <v>1569</v>
      </c>
      <c r="D2314" t="s">
        <v>61</v>
      </c>
      <c r="E2314" t="s">
        <v>960</v>
      </c>
      <c r="F2314" t="s">
        <v>960</v>
      </c>
      <c r="G2314" t="s">
        <v>203</v>
      </c>
      <c r="H2314" t="s">
        <v>203</v>
      </c>
      <c r="I2314">
        <v>2011.0</v>
      </c>
      <c r="J2314">
        <v>278610.0</v>
      </c>
      <c r="K2314">
        <v>15610.0</v>
      </c>
      <c r="L2314">
        <v>4.747945205</v>
      </c>
      <c r="M2314">
        <v>2.0</v>
      </c>
      <c r="N2314" t="s">
        <v>16</v>
      </c>
    </row>
    <row r="2315">
      <c r="A2315" s="29">
        <v>42370.0</v>
      </c>
      <c r="B2315" t="s">
        <v>148</v>
      </c>
      <c r="C2315">
        <v>664.0</v>
      </c>
      <c r="D2315" t="s">
        <v>61</v>
      </c>
      <c r="E2315" t="s">
        <v>163</v>
      </c>
      <c r="F2315" t="s">
        <v>163</v>
      </c>
      <c r="G2315" t="s">
        <v>203</v>
      </c>
      <c r="H2315" t="s">
        <v>203</v>
      </c>
      <c r="I2315">
        <v>2006.0</v>
      </c>
      <c r="J2315">
        <v>278610.0</v>
      </c>
      <c r="K2315">
        <v>70548.93908</v>
      </c>
      <c r="L2315">
        <v>8.818617385</v>
      </c>
      <c r="M2315">
        <v>2.0</v>
      </c>
      <c r="N2315" t="s">
        <v>16</v>
      </c>
    </row>
    <row r="2316">
      <c r="A2316" s="29">
        <v>42370.0</v>
      </c>
      <c r="B2316" t="s">
        <v>261</v>
      </c>
      <c r="C2316" t="s">
        <v>1576</v>
      </c>
      <c r="D2316" t="s">
        <v>61</v>
      </c>
      <c r="E2316" t="s">
        <v>163</v>
      </c>
      <c r="F2316" t="s">
        <v>163</v>
      </c>
      <c r="G2316" t="s">
        <v>536</v>
      </c>
      <c r="H2316" t="s">
        <v>536</v>
      </c>
      <c r="I2316">
        <v>2008.0</v>
      </c>
      <c r="J2316">
        <v>278516.0</v>
      </c>
      <c r="K2316">
        <v>40000.0</v>
      </c>
      <c r="L2316">
        <v>7.0</v>
      </c>
      <c r="M2316">
        <v>1.0</v>
      </c>
      <c r="N2316" t="s">
        <v>16</v>
      </c>
    </row>
    <row r="2317">
      <c r="A2317" s="29">
        <v>42370.0</v>
      </c>
      <c r="B2317" t="s">
        <v>261</v>
      </c>
      <c r="C2317" t="s">
        <v>1577</v>
      </c>
      <c r="D2317" t="s">
        <v>61</v>
      </c>
      <c r="E2317" t="s">
        <v>163</v>
      </c>
      <c r="F2317" t="s">
        <v>163</v>
      </c>
      <c r="G2317" t="s">
        <v>203</v>
      </c>
      <c r="H2317" t="s">
        <v>203</v>
      </c>
      <c r="I2317">
        <v>2006.0</v>
      </c>
      <c r="J2317">
        <v>278516.0</v>
      </c>
      <c r="K2317">
        <v>40000.0</v>
      </c>
      <c r="L2317">
        <v>9.0</v>
      </c>
      <c r="M2317">
        <v>1.0</v>
      </c>
      <c r="N2317" t="s">
        <v>16</v>
      </c>
    </row>
    <row r="2318">
      <c r="A2318" s="29">
        <v>42370.0</v>
      </c>
      <c r="B2318" t="s">
        <v>261</v>
      </c>
      <c r="C2318" t="s">
        <v>1578</v>
      </c>
      <c r="D2318" t="s">
        <v>61</v>
      </c>
      <c r="E2318" t="s">
        <v>163</v>
      </c>
      <c r="F2318" t="s">
        <v>163</v>
      </c>
      <c r="G2318" t="s">
        <v>298</v>
      </c>
      <c r="H2318" t="s">
        <v>298</v>
      </c>
      <c r="I2318">
        <v>2005.0</v>
      </c>
      <c r="J2318">
        <v>278323.92</v>
      </c>
      <c r="K2318">
        <v>40000.0</v>
      </c>
      <c r="L2318">
        <v>10.0</v>
      </c>
      <c r="M2318">
        <v>1.0</v>
      </c>
      <c r="N2318" t="s">
        <v>16</v>
      </c>
    </row>
    <row r="2319">
      <c r="A2319" s="29">
        <v>42370.0</v>
      </c>
      <c r="B2319" t="s">
        <v>261</v>
      </c>
      <c r="C2319" t="s">
        <v>1579</v>
      </c>
      <c r="D2319" t="s">
        <v>61</v>
      </c>
      <c r="E2319" t="s">
        <v>163</v>
      </c>
      <c r="F2319" t="s">
        <v>163</v>
      </c>
      <c r="G2319" t="s">
        <v>536</v>
      </c>
      <c r="H2319" t="s">
        <v>536</v>
      </c>
      <c r="I2319">
        <v>2012.0</v>
      </c>
      <c r="J2319">
        <v>278316.4693</v>
      </c>
      <c r="K2319">
        <v>140000.0</v>
      </c>
      <c r="L2319">
        <v>3.0</v>
      </c>
      <c r="M2319">
        <v>1.0</v>
      </c>
      <c r="N2319" t="s">
        <v>16</v>
      </c>
    </row>
    <row r="2320">
      <c r="A2320" s="29">
        <v>42370.0</v>
      </c>
      <c r="B2320" t="s">
        <v>261</v>
      </c>
      <c r="C2320" t="s">
        <v>1580</v>
      </c>
      <c r="D2320" t="s">
        <v>61</v>
      </c>
      <c r="E2320" t="s">
        <v>163</v>
      </c>
      <c r="F2320" t="s">
        <v>163</v>
      </c>
      <c r="G2320" t="s">
        <v>147</v>
      </c>
      <c r="H2320" t="s">
        <v>147</v>
      </c>
      <c r="I2320">
        <v>2006.0</v>
      </c>
      <c r="J2320">
        <v>278305.8625</v>
      </c>
      <c r="K2320">
        <v>90000.0</v>
      </c>
      <c r="L2320">
        <v>9.0</v>
      </c>
      <c r="M2320">
        <v>1.0</v>
      </c>
      <c r="N2320" t="s">
        <v>16</v>
      </c>
    </row>
    <row r="2321">
      <c r="A2321" s="29">
        <v>42370.0</v>
      </c>
      <c r="B2321" t="s">
        <v>148</v>
      </c>
      <c r="C2321">
        <v>194.0</v>
      </c>
      <c r="D2321" t="s">
        <v>61</v>
      </c>
      <c r="E2321" t="s">
        <v>960</v>
      </c>
      <c r="F2321" t="s">
        <v>960</v>
      </c>
      <c r="G2321" t="s">
        <v>203</v>
      </c>
      <c r="H2321" t="s">
        <v>203</v>
      </c>
      <c r="I2321">
        <v>2010.0</v>
      </c>
      <c r="J2321">
        <v>278000.0</v>
      </c>
      <c r="K2321">
        <v>35701.57426</v>
      </c>
      <c r="L2321">
        <v>4.462696783</v>
      </c>
      <c r="M2321">
        <v>1.0</v>
      </c>
      <c r="N2321" t="s">
        <v>16</v>
      </c>
    </row>
    <row r="2322">
      <c r="A2322" s="29">
        <v>42370.0</v>
      </c>
      <c r="B2322" t="s">
        <v>261</v>
      </c>
      <c r="C2322" t="s">
        <v>1581</v>
      </c>
      <c r="D2322" t="s">
        <v>61</v>
      </c>
      <c r="E2322" t="s">
        <v>163</v>
      </c>
      <c r="F2322" t="s">
        <v>163</v>
      </c>
      <c r="G2322" t="s">
        <v>298</v>
      </c>
      <c r="H2322" t="s">
        <v>298</v>
      </c>
      <c r="I2322">
        <v>2007.0</v>
      </c>
      <c r="J2322">
        <v>277795.7193</v>
      </c>
      <c r="K2322" s="33">
        <v>100000.0</v>
      </c>
      <c r="L2322">
        <v>8.0</v>
      </c>
      <c r="M2322">
        <v>1.0</v>
      </c>
      <c r="N2322" t="s">
        <v>16</v>
      </c>
    </row>
    <row r="2323">
      <c r="A2323" s="29">
        <v>42370.0</v>
      </c>
      <c r="B2323" t="s">
        <v>261</v>
      </c>
      <c r="C2323" t="s">
        <v>1582</v>
      </c>
      <c r="D2323" t="s">
        <v>61</v>
      </c>
      <c r="E2323" t="s">
        <v>163</v>
      </c>
      <c r="F2323" t="s">
        <v>163</v>
      </c>
      <c r="G2323" t="s">
        <v>203</v>
      </c>
      <c r="H2323" t="s">
        <v>203</v>
      </c>
      <c r="I2323">
        <v>2005.0</v>
      </c>
      <c r="J2323">
        <v>277578.72</v>
      </c>
      <c r="K2323">
        <v>1000.0</v>
      </c>
      <c r="L2323">
        <v>10.0</v>
      </c>
      <c r="M2323">
        <v>1.0</v>
      </c>
      <c r="N2323" t="s">
        <v>16</v>
      </c>
    </row>
    <row r="2324">
      <c r="A2324" s="29">
        <v>42370.0</v>
      </c>
      <c r="B2324" t="s">
        <v>116</v>
      </c>
      <c r="C2324" t="s">
        <v>1583</v>
      </c>
      <c r="D2324" t="s">
        <v>61</v>
      </c>
      <c r="E2324" t="s">
        <v>712</v>
      </c>
      <c r="F2324" t="s">
        <v>712</v>
      </c>
      <c r="G2324" t="s">
        <v>536</v>
      </c>
      <c r="H2324" t="s">
        <v>536</v>
      </c>
      <c r="I2324">
        <v>2013.0</v>
      </c>
      <c r="J2324">
        <v>277500.0</v>
      </c>
      <c r="K2324">
        <v>30096.0</v>
      </c>
      <c r="L2324">
        <v>2.452054795</v>
      </c>
      <c r="M2324">
        <v>2.0</v>
      </c>
      <c r="N2324" t="s">
        <v>16</v>
      </c>
    </row>
    <row r="2325">
      <c r="A2325" s="29">
        <v>42370.0</v>
      </c>
      <c r="B2325" t="s">
        <v>186</v>
      </c>
      <c r="C2325" t="s">
        <v>1376</v>
      </c>
      <c r="D2325" t="s">
        <v>61</v>
      </c>
      <c r="E2325" t="s">
        <v>1362</v>
      </c>
      <c r="F2325" t="s">
        <v>712</v>
      </c>
      <c r="G2325" t="s">
        <v>536</v>
      </c>
      <c r="H2325" t="s">
        <v>536</v>
      </c>
      <c r="I2325">
        <v>2012.0</v>
      </c>
      <c r="J2325">
        <v>277500.0</v>
      </c>
      <c r="K2325">
        <v>24534.0</v>
      </c>
      <c r="L2325">
        <v>3.0</v>
      </c>
      <c r="M2325">
        <v>1.0</v>
      </c>
      <c r="N2325" t="s">
        <v>16</v>
      </c>
    </row>
    <row r="2326">
      <c r="A2326" s="29">
        <v>42370.0</v>
      </c>
      <c r="B2326" t="s">
        <v>186</v>
      </c>
      <c r="C2326" t="s">
        <v>1536</v>
      </c>
      <c r="D2326" t="s">
        <v>61</v>
      </c>
      <c r="E2326" t="s">
        <v>1362</v>
      </c>
      <c r="F2326" t="s">
        <v>712</v>
      </c>
      <c r="G2326" t="s">
        <v>536</v>
      </c>
      <c r="H2326" t="s">
        <v>536</v>
      </c>
      <c r="I2326">
        <v>2014.0</v>
      </c>
      <c r="J2326">
        <v>277500.0</v>
      </c>
      <c r="K2326">
        <v>58278.0</v>
      </c>
      <c r="L2326">
        <v>1.0</v>
      </c>
      <c r="M2326">
        <v>1.0</v>
      </c>
      <c r="N2326" t="s">
        <v>16</v>
      </c>
    </row>
    <row r="2327">
      <c r="A2327" s="29">
        <v>42370.0</v>
      </c>
      <c r="B2327" t="s">
        <v>186</v>
      </c>
      <c r="C2327" t="s">
        <v>1584</v>
      </c>
      <c r="D2327" t="s">
        <v>61</v>
      </c>
      <c r="E2327" t="s">
        <v>1362</v>
      </c>
      <c r="F2327" t="s">
        <v>712</v>
      </c>
      <c r="G2327" t="s">
        <v>536</v>
      </c>
      <c r="H2327" t="s">
        <v>536</v>
      </c>
      <c r="I2327">
        <v>2013.0</v>
      </c>
      <c r="J2327">
        <v>277500.0</v>
      </c>
      <c r="K2327">
        <v>142202.0</v>
      </c>
      <c r="L2327">
        <v>2.0</v>
      </c>
      <c r="M2327">
        <v>2.0</v>
      </c>
      <c r="N2327" t="s">
        <v>16</v>
      </c>
    </row>
    <row r="2328">
      <c r="A2328" s="29">
        <v>42370.0</v>
      </c>
      <c r="B2328" t="s">
        <v>148</v>
      </c>
      <c r="C2328">
        <v>126.0</v>
      </c>
      <c r="D2328" t="s">
        <v>61</v>
      </c>
      <c r="E2328" t="s">
        <v>960</v>
      </c>
      <c r="F2328" t="s">
        <v>960</v>
      </c>
      <c r="G2328" t="s">
        <v>203</v>
      </c>
      <c r="H2328" t="s">
        <v>203</v>
      </c>
      <c r="I2328">
        <v>2011.0</v>
      </c>
      <c r="J2328">
        <v>277500.0</v>
      </c>
      <c r="K2328">
        <v>31518.13826</v>
      </c>
      <c r="L2328">
        <v>3.939767283</v>
      </c>
      <c r="M2328">
        <v>1.0</v>
      </c>
      <c r="N2328" t="s">
        <v>16</v>
      </c>
    </row>
    <row r="2329">
      <c r="A2329" s="29">
        <v>42370.0</v>
      </c>
      <c r="B2329" t="s">
        <v>116</v>
      </c>
      <c r="C2329" t="s">
        <v>1585</v>
      </c>
      <c r="D2329" t="s">
        <v>61</v>
      </c>
      <c r="E2329" t="s">
        <v>1151</v>
      </c>
      <c r="F2329" t="s">
        <v>1151</v>
      </c>
      <c r="G2329" t="s">
        <v>536</v>
      </c>
      <c r="H2329" t="s">
        <v>536</v>
      </c>
      <c r="I2329">
        <v>2011.0</v>
      </c>
      <c r="J2329">
        <v>277500.0</v>
      </c>
      <c r="K2329">
        <v>77871.0</v>
      </c>
      <c r="L2329">
        <v>4.37260274</v>
      </c>
      <c r="M2329">
        <v>2.0</v>
      </c>
      <c r="N2329" t="s">
        <v>16</v>
      </c>
    </row>
    <row r="2330">
      <c r="A2330" s="29">
        <v>42370.0</v>
      </c>
      <c r="B2330" t="s">
        <v>12</v>
      </c>
      <c r="C2330">
        <v>127913.0</v>
      </c>
      <c r="D2330" t="s">
        <v>36</v>
      </c>
      <c r="E2330" t="s">
        <v>902</v>
      </c>
      <c r="F2330" t="s">
        <v>902</v>
      </c>
      <c r="G2330" t="s">
        <v>1027</v>
      </c>
      <c r="H2330" t="s">
        <v>1027</v>
      </c>
      <c r="I2330">
        <v>2012.0</v>
      </c>
      <c r="J2330">
        <v>277500.0</v>
      </c>
      <c r="K2330">
        <v>62168.0</v>
      </c>
      <c r="L2330">
        <v>4.0</v>
      </c>
      <c r="M2330">
        <v>1.0</v>
      </c>
      <c r="N2330" t="s">
        <v>16</v>
      </c>
    </row>
    <row r="2331">
      <c r="A2331" s="29">
        <v>42370.0</v>
      </c>
      <c r="B2331" t="s">
        <v>12</v>
      </c>
      <c r="C2331">
        <v>133308.0</v>
      </c>
      <c r="D2331" t="s">
        <v>36</v>
      </c>
      <c r="E2331" t="s">
        <v>902</v>
      </c>
      <c r="F2331" t="s">
        <v>902</v>
      </c>
      <c r="G2331" t="s">
        <v>1586</v>
      </c>
      <c r="H2331" t="s">
        <v>1586</v>
      </c>
      <c r="I2331">
        <v>2012.0</v>
      </c>
      <c r="J2331">
        <v>277500.0</v>
      </c>
      <c r="K2331">
        <v>32908.0</v>
      </c>
      <c r="L2331">
        <v>4.0</v>
      </c>
      <c r="M2331">
        <v>2.0</v>
      </c>
      <c r="N2331" t="s">
        <v>16</v>
      </c>
    </row>
    <row r="2332">
      <c r="A2332" s="29">
        <v>42370.0</v>
      </c>
      <c r="B2332" t="s">
        <v>12</v>
      </c>
      <c r="C2332">
        <v>116656.0</v>
      </c>
      <c r="D2332" t="s">
        <v>81</v>
      </c>
      <c r="E2332" t="s">
        <v>1123</v>
      </c>
      <c r="F2332" t="s">
        <v>1123</v>
      </c>
      <c r="G2332" t="s">
        <v>1124</v>
      </c>
      <c r="H2332" t="s">
        <v>1124</v>
      </c>
      <c r="I2332">
        <v>2007.0</v>
      </c>
      <c r="J2332">
        <v>277500.0</v>
      </c>
      <c r="K2332">
        <v>80024.0</v>
      </c>
      <c r="L2332">
        <v>9.0</v>
      </c>
      <c r="M2332">
        <v>2.0</v>
      </c>
      <c r="N2332" t="s">
        <v>16</v>
      </c>
    </row>
    <row r="2333">
      <c r="A2333" s="29">
        <v>42370.0</v>
      </c>
      <c r="B2333" t="s">
        <v>12</v>
      </c>
      <c r="C2333">
        <v>124615.0</v>
      </c>
      <c r="D2333" t="s">
        <v>81</v>
      </c>
      <c r="E2333" t="s">
        <v>624</v>
      </c>
      <c r="F2333" t="s">
        <v>624</v>
      </c>
      <c r="G2333" t="s">
        <v>1364</v>
      </c>
      <c r="H2333" t="s">
        <v>1364</v>
      </c>
      <c r="I2333">
        <v>2007.0</v>
      </c>
      <c r="J2333">
        <v>277500.0</v>
      </c>
      <c r="K2333">
        <v>39799.0</v>
      </c>
      <c r="L2333">
        <v>9.0</v>
      </c>
      <c r="M2333">
        <v>3.0</v>
      </c>
      <c r="N2333" t="s">
        <v>16</v>
      </c>
    </row>
    <row r="2334">
      <c r="A2334" s="29">
        <v>42370.0</v>
      </c>
      <c r="B2334" t="s">
        <v>116</v>
      </c>
      <c r="C2334" t="s">
        <v>1587</v>
      </c>
      <c r="D2334" t="s">
        <v>61</v>
      </c>
      <c r="E2334" t="s">
        <v>1588</v>
      </c>
      <c r="F2334" t="s">
        <v>1588</v>
      </c>
      <c r="G2334" t="s">
        <v>1589</v>
      </c>
      <c r="H2334" t="s">
        <v>1589</v>
      </c>
      <c r="I2334">
        <v>2013.0</v>
      </c>
      <c r="J2334">
        <v>277500.0</v>
      </c>
      <c r="K2334">
        <v>30310.0</v>
      </c>
      <c r="L2334">
        <v>2.624657534</v>
      </c>
      <c r="M2334">
        <v>2.0</v>
      </c>
      <c r="N2334" t="s">
        <v>16</v>
      </c>
    </row>
    <row r="2335">
      <c r="A2335" s="29">
        <v>42370.0</v>
      </c>
      <c r="B2335" t="s">
        <v>12</v>
      </c>
      <c r="C2335">
        <v>117318.0</v>
      </c>
      <c r="D2335" t="s">
        <v>91</v>
      </c>
      <c r="E2335" t="s">
        <v>1365</v>
      </c>
      <c r="F2335" t="s">
        <v>1365</v>
      </c>
      <c r="G2335" t="s">
        <v>1590</v>
      </c>
      <c r="H2335" t="s">
        <v>1590</v>
      </c>
      <c r="I2335">
        <v>2012.0</v>
      </c>
      <c r="J2335">
        <v>277500.0</v>
      </c>
      <c r="K2335">
        <v>14898.0</v>
      </c>
      <c r="L2335">
        <v>4.0</v>
      </c>
      <c r="M2335">
        <v>1.0</v>
      </c>
      <c r="N2335" t="s">
        <v>16</v>
      </c>
    </row>
    <row r="2336">
      <c r="A2336" s="29">
        <v>42370.0</v>
      </c>
      <c r="B2336" t="s">
        <v>12</v>
      </c>
      <c r="C2336">
        <v>136990.0</v>
      </c>
      <c r="D2336" t="s">
        <v>77</v>
      </c>
      <c r="E2336" t="s">
        <v>623</v>
      </c>
      <c r="F2336" t="s">
        <v>623</v>
      </c>
      <c r="G2336" t="s">
        <v>1591</v>
      </c>
      <c r="H2336" t="s">
        <v>1591</v>
      </c>
      <c r="I2336">
        <v>2012.0</v>
      </c>
      <c r="J2336">
        <v>277500.0</v>
      </c>
      <c r="K2336">
        <v>26523.0</v>
      </c>
      <c r="L2336">
        <v>4.0</v>
      </c>
      <c r="M2336">
        <v>1.0</v>
      </c>
      <c r="N2336" t="s">
        <v>16</v>
      </c>
    </row>
    <row r="2337">
      <c r="A2337" s="29">
        <v>42370.0</v>
      </c>
      <c r="B2337" t="s">
        <v>12</v>
      </c>
      <c r="C2337">
        <v>117100.0</v>
      </c>
      <c r="D2337" t="s">
        <v>77</v>
      </c>
      <c r="E2337" t="s">
        <v>599</v>
      </c>
      <c r="F2337" t="s">
        <v>599</v>
      </c>
      <c r="G2337" t="s">
        <v>600</v>
      </c>
      <c r="H2337" t="s">
        <v>600</v>
      </c>
      <c r="I2337">
        <v>2011.0</v>
      </c>
      <c r="J2337">
        <v>277500.0</v>
      </c>
      <c r="K2337">
        <v>63138.0</v>
      </c>
      <c r="L2337">
        <v>5.0</v>
      </c>
      <c r="M2337">
        <v>2.0</v>
      </c>
      <c r="N2337" t="s">
        <v>16</v>
      </c>
    </row>
    <row r="2338">
      <c r="A2338" s="29">
        <v>42370.0</v>
      </c>
      <c r="B2338" t="s">
        <v>186</v>
      </c>
      <c r="C2338" t="s">
        <v>1592</v>
      </c>
      <c r="D2338" t="s">
        <v>77</v>
      </c>
      <c r="E2338" t="s">
        <v>623</v>
      </c>
      <c r="F2338" t="s">
        <v>623</v>
      </c>
      <c r="G2338" t="s">
        <v>600</v>
      </c>
      <c r="H2338" t="s">
        <v>600</v>
      </c>
      <c r="I2338">
        <v>2011.0</v>
      </c>
      <c r="J2338">
        <v>277500.0</v>
      </c>
      <c r="K2338">
        <v>72745.0</v>
      </c>
      <c r="L2338">
        <v>4.0</v>
      </c>
      <c r="M2338">
        <v>1.0</v>
      </c>
      <c r="N2338" t="s">
        <v>16</v>
      </c>
    </row>
    <row r="2339">
      <c r="A2339" s="29">
        <v>42370.0</v>
      </c>
      <c r="B2339" t="s">
        <v>12</v>
      </c>
      <c r="C2339">
        <v>120176.0</v>
      </c>
      <c r="D2339" t="s">
        <v>1593</v>
      </c>
      <c r="E2339" t="s">
        <v>1594</v>
      </c>
      <c r="F2339" t="s">
        <v>1594</v>
      </c>
      <c r="G2339" t="s">
        <v>1595</v>
      </c>
      <c r="H2339" t="s">
        <v>1595</v>
      </c>
      <c r="I2339">
        <v>2014.0</v>
      </c>
      <c r="J2339">
        <v>277500.0</v>
      </c>
      <c r="K2339">
        <v>19566.0</v>
      </c>
      <c r="L2339">
        <v>2.0</v>
      </c>
      <c r="M2339">
        <v>1.0</v>
      </c>
      <c r="N2339" t="s">
        <v>16</v>
      </c>
    </row>
    <row r="2340">
      <c r="A2340" s="29">
        <v>42370.0</v>
      </c>
      <c r="B2340" t="s">
        <v>148</v>
      </c>
      <c r="C2340">
        <v>347.0</v>
      </c>
      <c r="D2340" t="s">
        <v>91</v>
      </c>
      <c r="E2340" t="s">
        <v>813</v>
      </c>
      <c r="F2340" t="s">
        <v>813</v>
      </c>
      <c r="G2340" t="s">
        <v>814</v>
      </c>
      <c r="H2340" t="s">
        <v>814</v>
      </c>
      <c r="I2340">
        <v>2009.0</v>
      </c>
      <c r="J2340">
        <v>277500.0</v>
      </c>
      <c r="K2340">
        <v>46740.58864</v>
      </c>
      <c r="L2340">
        <v>5.84257358</v>
      </c>
      <c r="M2340">
        <v>2.0</v>
      </c>
      <c r="N2340" t="s">
        <v>16</v>
      </c>
    </row>
    <row r="2341">
      <c r="A2341" s="29">
        <v>42370.0</v>
      </c>
      <c r="B2341" t="s">
        <v>12</v>
      </c>
      <c r="C2341">
        <v>118960.0</v>
      </c>
      <c r="D2341" t="s">
        <v>91</v>
      </c>
      <c r="E2341" t="s">
        <v>813</v>
      </c>
      <c r="F2341" t="s">
        <v>813</v>
      </c>
      <c r="G2341" t="s">
        <v>847</v>
      </c>
      <c r="H2341" t="s">
        <v>847</v>
      </c>
      <c r="I2341">
        <v>2010.0</v>
      </c>
      <c r="J2341">
        <v>277500.0</v>
      </c>
      <c r="K2341">
        <v>59422.0</v>
      </c>
      <c r="L2341">
        <v>6.0</v>
      </c>
      <c r="M2341">
        <v>2.0</v>
      </c>
      <c r="N2341" t="s">
        <v>16</v>
      </c>
    </row>
    <row r="2342">
      <c r="A2342" s="29">
        <v>42370.0</v>
      </c>
      <c r="B2342" t="s">
        <v>12</v>
      </c>
      <c r="C2342">
        <v>137835.0</v>
      </c>
      <c r="D2342" t="s">
        <v>91</v>
      </c>
      <c r="E2342" t="s">
        <v>907</v>
      </c>
      <c r="F2342" t="s">
        <v>907</v>
      </c>
      <c r="G2342" t="s">
        <v>1158</v>
      </c>
      <c r="H2342" t="s">
        <v>1158</v>
      </c>
      <c r="I2342">
        <v>2009.0</v>
      </c>
      <c r="J2342">
        <v>277500.0</v>
      </c>
      <c r="K2342">
        <v>34273.0</v>
      </c>
      <c r="L2342">
        <v>7.0</v>
      </c>
      <c r="M2342">
        <v>1.0</v>
      </c>
      <c r="N2342" t="s">
        <v>16</v>
      </c>
    </row>
    <row r="2343">
      <c r="A2343" s="29">
        <v>42370.0</v>
      </c>
      <c r="B2343" t="s">
        <v>12</v>
      </c>
      <c r="C2343">
        <v>128289.0</v>
      </c>
      <c r="D2343" t="s">
        <v>91</v>
      </c>
      <c r="E2343" t="s">
        <v>907</v>
      </c>
      <c r="F2343" t="s">
        <v>907</v>
      </c>
      <c r="G2343" t="s">
        <v>1596</v>
      </c>
      <c r="H2343" t="s">
        <v>1596</v>
      </c>
      <c r="I2343">
        <v>2009.0</v>
      </c>
      <c r="J2343">
        <v>277500.0</v>
      </c>
      <c r="K2343">
        <v>49922.0</v>
      </c>
      <c r="L2343">
        <v>7.0</v>
      </c>
      <c r="M2343">
        <v>1.0</v>
      </c>
      <c r="N2343" t="s">
        <v>16</v>
      </c>
    </row>
    <row r="2344">
      <c r="A2344" s="29">
        <v>42370.0</v>
      </c>
      <c r="B2344" t="s">
        <v>12</v>
      </c>
      <c r="C2344">
        <v>115239.0</v>
      </c>
      <c r="D2344" t="s">
        <v>273</v>
      </c>
      <c r="E2344" t="s">
        <v>1515</v>
      </c>
      <c r="F2344" t="s">
        <v>1515</v>
      </c>
      <c r="G2344" t="s">
        <v>1597</v>
      </c>
      <c r="H2344" t="s">
        <v>1597</v>
      </c>
      <c r="I2344">
        <v>2010.0</v>
      </c>
      <c r="J2344">
        <v>277500.0</v>
      </c>
      <c r="K2344">
        <v>64820.0</v>
      </c>
      <c r="L2344">
        <v>6.0</v>
      </c>
      <c r="M2344">
        <v>2.0</v>
      </c>
      <c r="N2344" t="s">
        <v>16</v>
      </c>
    </row>
    <row r="2345">
      <c r="A2345" s="29">
        <v>42370.0</v>
      </c>
      <c r="B2345" t="s">
        <v>12</v>
      </c>
      <c r="C2345">
        <v>116118.0</v>
      </c>
      <c r="D2345" t="s">
        <v>91</v>
      </c>
      <c r="E2345" t="s">
        <v>1442</v>
      </c>
      <c r="F2345" t="s">
        <v>1442</v>
      </c>
      <c r="G2345" t="s">
        <v>1443</v>
      </c>
      <c r="H2345" t="s">
        <v>1443</v>
      </c>
      <c r="I2345">
        <v>2010.0</v>
      </c>
      <c r="J2345">
        <v>277500.0</v>
      </c>
      <c r="K2345">
        <v>36635.0</v>
      </c>
      <c r="L2345">
        <v>6.0</v>
      </c>
      <c r="M2345">
        <v>1.0</v>
      </c>
      <c r="N2345" t="s">
        <v>16</v>
      </c>
    </row>
    <row r="2346">
      <c r="A2346" s="29">
        <v>42370.0</v>
      </c>
      <c r="B2346" t="s">
        <v>148</v>
      </c>
      <c r="C2346">
        <v>453.0</v>
      </c>
      <c r="D2346" t="s">
        <v>61</v>
      </c>
      <c r="E2346" t="s">
        <v>163</v>
      </c>
      <c r="F2346" t="s">
        <v>163</v>
      </c>
      <c r="G2346" t="s">
        <v>143</v>
      </c>
      <c r="H2346" t="s">
        <v>143</v>
      </c>
      <c r="I2346">
        <v>2008.0</v>
      </c>
      <c r="J2346">
        <v>277500.0</v>
      </c>
      <c r="K2346">
        <v>82529.77412</v>
      </c>
      <c r="L2346">
        <v>6.877481177</v>
      </c>
      <c r="M2346">
        <v>2.0</v>
      </c>
      <c r="N2346" t="s">
        <v>16</v>
      </c>
    </row>
    <row r="2347">
      <c r="A2347" s="29">
        <v>42370.0</v>
      </c>
      <c r="B2347" t="s">
        <v>148</v>
      </c>
      <c r="C2347">
        <v>495.0</v>
      </c>
      <c r="D2347" t="s">
        <v>61</v>
      </c>
      <c r="E2347" t="s">
        <v>163</v>
      </c>
      <c r="F2347" t="s">
        <v>163</v>
      </c>
      <c r="G2347" t="s">
        <v>143</v>
      </c>
      <c r="H2347" t="s">
        <v>143</v>
      </c>
      <c r="I2347">
        <v>2007.0</v>
      </c>
      <c r="J2347">
        <v>277500.0</v>
      </c>
      <c r="K2347">
        <v>88542.09445</v>
      </c>
      <c r="L2347">
        <v>7.378507871</v>
      </c>
      <c r="M2347">
        <v>2.0</v>
      </c>
      <c r="N2347" t="s">
        <v>16</v>
      </c>
    </row>
    <row r="2348">
      <c r="A2348" s="29">
        <v>42370.0</v>
      </c>
      <c r="B2348" t="s">
        <v>12</v>
      </c>
      <c r="C2348">
        <v>135904.0</v>
      </c>
      <c r="D2348" t="s">
        <v>61</v>
      </c>
      <c r="E2348" t="s">
        <v>202</v>
      </c>
      <c r="F2348" t="s">
        <v>202</v>
      </c>
      <c r="G2348" t="s">
        <v>143</v>
      </c>
      <c r="H2348" t="s">
        <v>143</v>
      </c>
      <c r="I2348">
        <v>2008.0</v>
      </c>
      <c r="J2348">
        <v>277500.0</v>
      </c>
      <c r="K2348">
        <v>94616.0</v>
      </c>
      <c r="L2348">
        <v>8.0</v>
      </c>
      <c r="M2348">
        <v>2.0</v>
      </c>
      <c r="N2348" t="s">
        <v>16</v>
      </c>
    </row>
    <row r="2349">
      <c r="A2349" s="29">
        <v>42370.0</v>
      </c>
      <c r="B2349" t="s">
        <v>12</v>
      </c>
      <c r="C2349">
        <v>119035.0</v>
      </c>
      <c r="D2349" t="s">
        <v>61</v>
      </c>
      <c r="E2349" t="s">
        <v>163</v>
      </c>
      <c r="F2349" t="s">
        <v>163</v>
      </c>
      <c r="G2349" t="s">
        <v>264</v>
      </c>
      <c r="H2349" t="s">
        <v>264</v>
      </c>
      <c r="I2349">
        <v>2009.0</v>
      </c>
      <c r="J2349">
        <v>277500.0</v>
      </c>
      <c r="K2349">
        <v>107248.0</v>
      </c>
      <c r="L2349">
        <v>7.0</v>
      </c>
      <c r="M2349">
        <v>2.0</v>
      </c>
      <c r="N2349" t="s">
        <v>16</v>
      </c>
    </row>
    <row r="2350">
      <c r="A2350" s="29">
        <v>42370.0</v>
      </c>
      <c r="B2350" t="s">
        <v>148</v>
      </c>
      <c r="C2350">
        <v>464.0</v>
      </c>
      <c r="D2350" t="s">
        <v>61</v>
      </c>
      <c r="E2350" t="s">
        <v>163</v>
      </c>
      <c r="F2350" t="s">
        <v>163</v>
      </c>
      <c r="G2350" t="s">
        <v>203</v>
      </c>
      <c r="H2350" t="s">
        <v>203</v>
      </c>
      <c r="I2350">
        <v>2008.0</v>
      </c>
      <c r="J2350">
        <v>277500.0</v>
      </c>
      <c r="K2350">
        <v>55589.32238</v>
      </c>
      <c r="L2350">
        <v>6.948665298</v>
      </c>
      <c r="M2350">
        <v>2.0</v>
      </c>
      <c r="N2350" t="s">
        <v>16</v>
      </c>
    </row>
    <row r="2351">
      <c r="A2351" s="29">
        <v>42370.0</v>
      </c>
      <c r="B2351" t="s">
        <v>148</v>
      </c>
      <c r="C2351">
        <v>562.0</v>
      </c>
      <c r="D2351" t="s">
        <v>61</v>
      </c>
      <c r="E2351" t="s">
        <v>163</v>
      </c>
      <c r="F2351" t="s">
        <v>163</v>
      </c>
      <c r="G2351" t="s">
        <v>203</v>
      </c>
      <c r="H2351" t="s">
        <v>203</v>
      </c>
      <c r="I2351">
        <v>2007.0</v>
      </c>
      <c r="J2351">
        <v>277500.0</v>
      </c>
      <c r="K2351">
        <v>63474.33265</v>
      </c>
      <c r="L2351">
        <v>7.934291581</v>
      </c>
      <c r="M2351">
        <v>2.0</v>
      </c>
      <c r="N2351" t="s">
        <v>16</v>
      </c>
    </row>
    <row r="2352">
      <c r="A2352" s="29">
        <v>42370.0</v>
      </c>
      <c r="B2352" t="s">
        <v>148</v>
      </c>
      <c r="C2352">
        <v>682.0</v>
      </c>
      <c r="D2352" t="s">
        <v>61</v>
      </c>
      <c r="E2352" t="s">
        <v>163</v>
      </c>
      <c r="F2352" t="s">
        <v>163</v>
      </c>
      <c r="G2352" t="s">
        <v>147</v>
      </c>
      <c r="H2352" t="s">
        <v>147</v>
      </c>
      <c r="I2352">
        <v>2006.0</v>
      </c>
      <c r="J2352">
        <v>277500.0</v>
      </c>
      <c r="K2352">
        <v>71775.49623</v>
      </c>
      <c r="L2352">
        <v>8.971937029</v>
      </c>
      <c r="M2352">
        <v>2.0</v>
      </c>
      <c r="N2352" t="s">
        <v>16</v>
      </c>
    </row>
    <row r="2353">
      <c r="A2353" s="29">
        <v>42370.0</v>
      </c>
      <c r="B2353" t="s">
        <v>116</v>
      </c>
      <c r="C2353" t="s">
        <v>1573</v>
      </c>
      <c r="D2353" t="s">
        <v>61</v>
      </c>
      <c r="E2353" t="s">
        <v>240</v>
      </c>
      <c r="F2353" t="s">
        <v>240</v>
      </c>
      <c r="G2353" t="s">
        <v>203</v>
      </c>
      <c r="H2353" t="s">
        <v>203</v>
      </c>
      <c r="I2353">
        <v>2008.0</v>
      </c>
      <c r="J2353">
        <v>277500.0</v>
      </c>
      <c r="K2353">
        <v>74155.0</v>
      </c>
      <c r="L2353">
        <v>7.794520548</v>
      </c>
      <c r="M2353">
        <v>3.0</v>
      </c>
      <c r="N2353" t="s">
        <v>16</v>
      </c>
    </row>
    <row r="2354">
      <c r="A2354" s="29">
        <v>42370.0</v>
      </c>
      <c r="B2354" t="s">
        <v>12</v>
      </c>
      <c r="C2354">
        <v>127531.0</v>
      </c>
      <c r="D2354" t="s">
        <v>61</v>
      </c>
      <c r="E2354" t="s">
        <v>240</v>
      </c>
      <c r="F2354" t="s">
        <v>240</v>
      </c>
      <c r="G2354" t="s">
        <v>147</v>
      </c>
      <c r="H2354" t="s">
        <v>147</v>
      </c>
      <c r="I2354">
        <v>2008.0</v>
      </c>
      <c r="J2354">
        <v>277500.0</v>
      </c>
      <c r="K2354">
        <v>26373.0</v>
      </c>
      <c r="L2354">
        <v>8.0</v>
      </c>
      <c r="M2354">
        <v>2.0</v>
      </c>
      <c r="N2354" t="s">
        <v>16</v>
      </c>
    </row>
    <row r="2355">
      <c r="A2355" s="29">
        <v>42370.0</v>
      </c>
      <c r="B2355" t="s">
        <v>12</v>
      </c>
      <c r="C2355">
        <v>116841.0</v>
      </c>
      <c r="D2355" t="s">
        <v>91</v>
      </c>
      <c r="E2355" t="s">
        <v>123</v>
      </c>
      <c r="F2355" t="s">
        <v>123</v>
      </c>
      <c r="G2355" t="s">
        <v>1318</v>
      </c>
      <c r="H2355" t="s">
        <v>1318</v>
      </c>
      <c r="I2355">
        <v>2008.0</v>
      </c>
      <c r="J2355">
        <v>277500.0</v>
      </c>
      <c r="K2355">
        <v>63486.0</v>
      </c>
      <c r="L2355">
        <v>8.0</v>
      </c>
      <c r="M2355">
        <v>2.0</v>
      </c>
      <c r="N2355" t="s">
        <v>16</v>
      </c>
    </row>
    <row r="2356">
      <c r="A2356" s="29">
        <v>42370.0</v>
      </c>
      <c r="B2356" t="s">
        <v>148</v>
      </c>
      <c r="C2356">
        <v>301.0</v>
      </c>
      <c r="D2356" t="s">
        <v>61</v>
      </c>
      <c r="E2356" t="s">
        <v>881</v>
      </c>
      <c r="F2356" t="s">
        <v>881</v>
      </c>
      <c r="G2356" t="s">
        <v>203</v>
      </c>
      <c r="H2356" t="s">
        <v>203</v>
      </c>
      <c r="I2356">
        <v>2009.0</v>
      </c>
      <c r="J2356">
        <v>277500.0</v>
      </c>
      <c r="K2356">
        <v>43564.68173</v>
      </c>
      <c r="L2356">
        <v>5.445585216</v>
      </c>
      <c r="M2356">
        <v>2.0</v>
      </c>
      <c r="N2356" t="s">
        <v>16</v>
      </c>
    </row>
    <row r="2357">
      <c r="A2357" s="29">
        <v>42370.0</v>
      </c>
      <c r="B2357" t="s">
        <v>12</v>
      </c>
      <c r="C2357" s="32" t="s">
        <v>1598</v>
      </c>
      <c r="D2357" t="s">
        <v>36</v>
      </c>
      <c r="E2357" t="s">
        <v>902</v>
      </c>
      <c r="F2357" t="s">
        <v>902</v>
      </c>
      <c r="G2357" t="s">
        <v>1599</v>
      </c>
      <c r="H2357" t="s">
        <v>1599</v>
      </c>
      <c r="I2357">
        <v>2012.0</v>
      </c>
      <c r="J2357">
        <v>277500.0</v>
      </c>
      <c r="K2357">
        <v>32908.0</v>
      </c>
      <c r="L2357">
        <v>4.0</v>
      </c>
      <c r="M2357">
        <v>2.0</v>
      </c>
      <c r="N2357" t="s">
        <v>16</v>
      </c>
    </row>
    <row r="2358">
      <c r="A2358" s="29">
        <v>42370.0</v>
      </c>
      <c r="B2358" t="s">
        <v>12</v>
      </c>
      <c r="C2358" s="32" t="s">
        <v>1600</v>
      </c>
      <c r="D2358" t="s">
        <v>61</v>
      </c>
      <c r="E2358" t="s">
        <v>202</v>
      </c>
      <c r="F2358" t="s">
        <v>202</v>
      </c>
      <c r="G2358" t="s">
        <v>172</v>
      </c>
      <c r="H2358" t="s">
        <v>172</v>
      </c>
      <c r="I2358">
        <v>2008.0</v>
      </c>
      <c r="J2358">
        <v>277500.0</v>
      </c>
      <c r="K2358">
        <v>94616.0</v>
      </c>
      <c r="L2358">
        <v>8.0</v>
      </c>
      <c r="M2358">
        <v>2.0</v>
      </c>
      <c r="N2358" t="s">
        <v>16</v>
      </c>
    </row>
    <row r="2359">
      <c r="A2359" s="29">
        <v>42370.0</v>
      </c>
      <c r="B2359" t="s">
        <v>12</v>
      </c>
      <c r="C2359" s="32" t="s">
        <v>1601</v>
      </c>
      <c r="D2359" t="s">
        <v>77</v>
      </c>
      <c r="E2359" t="s">
        <v>623</v>
      </c>
      <c r="F2359" t="s">
        <v>623</v>
      </c>
      <c r="G2359" t="s">
        <v>1602</v>
      </c>
      <c r="H2359" t="s">
        <v>1602</v>
      </c>
      <c r="I2359">
        <v>2012.0</v>
      </c>
      <c r="J2359">
        <v>277500.0</v>
      </c>
      <c r="K2359">
        <v>26523.0</v>
      </c>
      <c r="L2359">
        <v>4.0</v>
      </c>
      <c r="M2359">
        <v>1.0</v>
      </c>
      <c r="N2359" t="s">
        <v>16</v>
      </c>
    </row>
    <row r="2360">
      <c r="A2360" s="29">
        <v>42370.0</v>
      </c>
      <c r="B2360" t="s">
        <v>12</v>
      </c>
      <c r="C2360" s="32" t="s">
        <v>1603</v>
      </c>
      <c r="D2360" t="s">
        <v>91</v>
      </c>
      <c r="E2360" t="s">
        <v>907</v>
      </c>
      <c r="F2360" t="s">
        <v>907</v>
      </c>
      <c r="G2360" t="s">
        <v>847</v>
      </c>
      <c r="H2360" t="s">
        <v>847</v>
      </c>
      <c r="I2360">
        <v>2009.0</v>
      </c>
      <c r="J2360">
        <v>277500.0</v>
      </c>
      <c r="K2360">
        <v>34273.0</v>
      </c>
      <c r="L2360">
        <v>7.0</v>
      </c>
      <c r="M2360">
        <v>1.0</v>
      </c>
      <c r="N2360" t="s">
        <v>16</v>
      </c>
    </row>
    <row r="2361">
      <c r="A2361" s="29">
        <v>42370.0</v>
      </c>
      <c r="B2361" t="s">
        <v>12</v>
      </c>
      <c r="C2361" s="32" t="s">
        <v>1604</v>
      </c>
      <c r="D2361" t="s">
        <v>61</v>
      </c>
      <c r="E2361" t="s">
        <v>240</v>
      </c>
      <c r="F2361" t="s">
        <v>240</v>
      </c>
      <c r="G2361" t="s">
        <v>1605</v>
      </c>
      <c r="H2361" t="s">
        <v>1605</v>
      </c>
      <c r="I2361">
        <v>2008.0</v>
      </c>
      <c r="J2361">
        <v>277500.0</v>
      </c>
      <c r="K2361">
        <v>26373.0</v>
      </c>
      <c r="L2361">
        <v>8.0</v>
      </c>
      <c r="M2361">
        <v>2.0</v>
      </c>
      <c r="N2361" t="s">
        <v>16</v>
      </c>
    </row>
    <row r="2362">
      <c r="A2362" s="29">
        <v>42370.0</v>
      </c>
      <c r="B2362" t="s">
        <v>12</v>
      </c>
      <c r="C2362" s="32" t="s">
        <v>1606</v>
      </c>
      <c r="D2362" t="s">
        <v>91</v>
      </c>
      <c r="E2362" t="s">
        <v>1442</v>
      </c>
      <c r="F2362" t="s">
        <v>1442</v>
      </c>
      <c r="G2362" t="s">
        <v>1443</v>
      </c>
      <c r="H2362" t="s">
        <v>1443</v>
      </c>
      <c r="I2362">
        <v>2010.0</v>
      </c>
      <c r="J2362">
        <v>277500.0</v>
      </c>
      <c r="K2362">
        <v>22894.0</v>
      </c>
      <c r="L2362">
        <v>6.0</v>
      </c>
      <c r="M2362">
        <v>1.0</v>
      </c>
      <c r="N2362" t="s">
        <v>16</v>
      </c>
    </row>
    <row r="2363">
      <c r="A2363" s="29">
        <v>42370.0</v>
      </c>
      <c r="B2363" t="s">
        <v>12</v>
      </c>
      <c r="C2363" s="32" t="s">
        <v>1607</v>
      </c>
      <c r="D2363" t="s">
        <v>61</v>
      </c>
      <c r="E2363" t="s">
        <v>1211</v>
      </c>
      <c r="F2363" t="s">
        <v>1211</v>
      </c>
      <c r="G2363" t="s">
        <v>306</v>
      </c>
      <c r="H2363" t="s">
        <v>306</v>
      </c>
      <c r="I2363">
        <v>2013.0</v>
      </c>
      <c r="J2363">
        <v>277500.0</v>
      </c>
      <c r="K2363">
        <v>31847.0</v>
      </c>
      <c r="L2363">
        <v>3.0</v>
      </c>
      <c r="M2363">
        <v>1.0</v>
      </c>
      <c r="N2363" t="s">
        <v>16</v>
      </c>
    </row>
    <row r="2364">
      <c r="A2364" s="29">
        <v>42370.0</v>
      </c>
      <c r="B2364" t="s">
        <v>12</v>
      </c>
      <c r="C2364" s="32" t="s">
        <v>1608</v>
      </c>
      <c r="D2364" t="s">
        <v>61</v>
      </c>
      <c r="E2364" t="s">
        <v>202</v>
      </c>
      <c r="F2364" t="s">
        <v>202</v>
      </c>
      <c r="G2364" t="s">
        <v>289</v>
      </c>
      <c r="H2364" t="s">
        <v>289</v>
      </c>
      <c r="I2364">
        <v>2008.0</v>
      </c>
      <c r="J2364">
        <v>277500.0</v>
      </c>
      <c r="K2364">
        <v>133165.0</v>
      </c>
      <c r="L2364">
        <v>8.0</v>
      </c>
      <c r="M2364">
        <v>1.0</v>
      </c>
      <c r="N2364" t="s">
        <v>16</v>
      </c>
    </row>
    <row r="2365">
      <c r="A2365" s="29">
        <v>42370.0</v>
      </c>
      <c r="B2365" t="s">
        <v>261</v>
      </c>
      <c r="C2365" t="s">
        <v>1609</v>
      </c>
      <c r="D2365" t="s">
        <v>61</v>
      </c>
      <c r="E2365" t="s">
        <v>163</v>
      </c>
      <c r="F2365" t="s">
        <v>163</v>
      </c>
      <c r="G2365" t="s">
        <v>536</v>
      </c>
      <c r="H2365" t="s">
        <v>536</v>
      </c>
      <c r="I2365">
        <v>2009.0</v>
      </c>
      <c r="J2365">
        <v>277356.1057</v>
      </c>
      <c r="K2365">
        <v>70000.0</v>
      </c>
      <c r="L2365">
        <v>6.0</v>
      </c>
      <c r="M2365">
        <v>1.0</v>
      </c>
      <c r="N2365" t="s">
        <v>16</v>
      </c>
    </row>
    <row r="2366">
      <c r="A2366" s="29">
        <v>42370.0</v>
      </c>
      <c r="B2366" t="s">
        <v>261</v>
      </c>
      <c r="C2366" t="s">
        <v>1610</v>
      </c>
      <c r="D2366" t="s">
        <v>61</v>
      </c>
      <c r="E2366" t="s">
        <v>163</v>
      </c>
      <c r="F2366" t="s">
        <v>163</v>
      </c>
      <c r="G2366" t="s">
        <v>147</v>
      </c>
      <c r="H2366" t="s">
        <v>147</v>
      </c>
      <c r="I2366">
        <v>2008.0</v>
      </c>
      <c r="J2366">
        <v>277229.2279</v>
      </c>
      <c r="K2366">
        <v>140000.0</v>
      </c>
      <c r="L2366">
        <v>7.0</v>
      </c>
      <c r="M2366">
        <v>1.0</v>
      </c>
      <c r="N2366" t="s">
        <v>16</v>
      </c>
    </row>
    <row r="2367">
      <c r="A2367" s="29">
        <v>42370.0</v>
      </c>
      <c r="B2367" t="s">
        <v>148</v>
      </c>
      <c r="C2367">
        <v>87.0</v>
      </c>
      <c r="D2367" t="s">
        <v>91</v>
      </c>
      <c r="E2367" t="s">
        <v>813</v>
      </c>
      <c r="F2367" t="s">
        <v>813</v>
      </c>
      <c r="G2367" t="s">
        <v>1425</v>
      </c>
      <c r="H2367" t="s">
        <v>1425</v>
      </c>
      <c r="I2367">
        <v>2011.0</v>
      </c>
      <c r="J2367">
        <v>276800.0</v>
      </c>
      <c r="K2367">
        <v>27334.70226</v>
      </c>
      <c r="L2367">
        <v>3.416837782</v>
      </c>
      <c r="M2367">
        <v>1.0</v>
      </c>
      <c r="N2367" t="s">
        <v>16</v>
      </c>
    </row>
    <row r="2368">
      <c r="A2368" s="29">
        <v>42370.0</v>
      </c>
      <c r="B2368" t="s">
        <v>261</v>
      </c>
      <c r="C2368" t="s">
        <v>1611</v>
      </c>
      <c r="D2368" t="s">
        <v>61</v>
      </c>
      <c r="E2368" t="s">
        <v>163</v>
      </c>
      <c r="F2368" t="s">
        <v>163</v>
      </c>
      <c r="G2368" t="s">
        <v>536</v>
      </c>
      <c r="H2368" t="s">
        <v>536</v>
      </c>
      <c r="I2368">
        <v>2011.0</v>
      </c>
      <c r="J2368">
        <v>276590.468</v>
      </c>
      <c r="K2368">
        <v>120000.0</v>
      </c>
      <c r="L2368">
        <v>4.0</v>
      </c>
      <c r="M2368">
        <v>1.0</v>
      </c>
      <c r="N2368" t="s">
        <v>16</v>
      </c>
    </row>
    <row r="2369">
      <c r="A2369" s="29">
        <v>42370.0</v>
      </c>
      <c r="B2369" t="s">
        <v>148</v>
      </c>
      <c r="C2369">
        <v>484.0</v>
      </c>
      <c r="D2369" t="s">
        <v>61</v>
      </c>
      <c r="E2369" t="s">
        <v>163</v>
      </c>
      <c r="F2369" t="s">
        <v>163</v>
      </c>
      <c r="G2369" t="s">
        <v>203</v>
      </c>
      <c r="H2369" t="s">
        <v>203</v>
      </c>
      <c r="I2369">
        <v>2007.0</v>
      </c>
      <c r="J2369">
        <v>276390.0</v>
      </c>
      <c r="K2369">
        <v>58130.04791</v>
      </c>
      <c r="L2369">
        <v>7.266255989</v>
      </c>
      <c r="M2369">
        <v>2.0</v>
      </c>
      <c r="N2369" t="s">
        <v>16</v>
      </c>
    </row>
    <row r="2370">
      <c r="A2370" s="29">
        <v>42370.0</v>
      </c>
      <c r="B2370" t="s">
        <v>261</v>
      </c>
      <c r="C2370" t="s">
        <v>1612</v>
      </c>
      <c r="D2370" t="s">
        <v>61</v>
      </c>
      <c r="E2370" t="s">
        <v>163</v>
      </c>
      <c r="F2370" t="s">
        <v>163</v>
      </c>
      <c r="G2370" t="s">
        <v>203</v>
      </c>
      <c r="H2370" t="s">
        <v>203</v>
      </c>
      <c r="I2370">
        <v>2009.0</v>
      </c>
      <c r="J2370">
        <v>276283.1452</v>
      </c>
      <c r="K2370">
        <v>120000.0</v>
      </c>
      <c r="L2370">
        <v>6.0</v>
      </c>
      <c r="M2370">
        <v>1.0</v>
      </c>
      <c r="N2370" t="s">
        <v>16</v>
      </c>
    </row>
    <row r="2371">
      <c r="A2371" s="29">
        <v>42370.0</v>
      </c>
      <c r="B2371" t="s">
        <v>261</v>
      </c>
      <c r="C2371" t="s">
        <v>1613</v>
      </c>
      <c r="D2371" t="s">
        <v>61</v>
      </c>
      <c r="E2371" t="s">
        <v>163</v>
      </c>
      <c r="F2371" t="s">
        <v>163</v>
      </c>
      <c r="G2371" t="s">
        <v>341</v>
      </c>
      <c r="H2371" t="s">
        <v>341</v>
      </c>
      <c r="I2371">
        <v>2009.0</v>
      </c>
      <c r="J2371">
        <v>276034.4904</v>
      </c>
      <c r="K2371">
        <v>130000.0</v>
      </c>
      <c r="L2371">
        <v>6.0</v>
      </c>
      <c r="M2371">
        <v>1.0</v>
      </c>
      <c r="N2371" t="s">
        <v>16</v>
      </c>
    </row>
    <row r="2372">
      <c r="A2372" s="29">
        <v>42370.0</v>
      </c>
      <c r="B2372" t="s">
        <v>186</v>
      </c>
      <c r="C2372" t="s">
        <v>1490</v>
      </c>
      <c r="D2372" t="s">
        <v>61</v>
      </c>
      <c r="E2372" t="s">
        <v>960</v>
      </c>
      <c r="F2372" t="s">
        <v>960</v>
      </c>
      <c r="G2372" t="s">
        <v>203</v>
      </c>
      <c r="H2372" t="s">
        <v>203</v>
      </c>
      <c r="I2372">
        <v>2012.0</v>
      </c>
      <c r="J2372">
        <v>276000.0</v>
      </c>
      <c r="K2372">
        <v>4583.0</v>
      </c>
      <c r="L2372">
        <v>3.0</v>
      </c>
      <c r="M2372">
        <v>1.0</v>
      </c>
      <c r="N2372" t="s">
        <v>16</v>
      </c>
    </row>
    <row r="2373">
      <c r="A2373" s="29">
        <v>42370.0</v>
      </c>
      <c r="B2373" t="s">
        <v>148</v>
      </c>
      <c r="C2373">
        <v>679.0</v>
      </c>
      <c r="D2373" t="s">
        <v>61</v>
      </c>
      <c r="E2373" t="s">
        <v>163</v>
      </c>
      <c r="F2373" t="s">
        <v>163</v>
      </c>
      <c r="G2373" t="s">
        <v>203</v>
      </c>
      <c r="H2373" t="s">
        <v>203</v>
      </c>
      <c r="I2373">
        <v>2006.0</v>
      </c>
      <c r="J2373">
        <v>276000.0</v>
      </c>
      <c r="K2373">
        <v>71753.59343</v>
      </c>
      <c r="L2373">
        <v>8.969199179</v>
      </c>
      <c r="M2373">
        <v>2.0</v>
      </c>
      <c r="N2373" t="s">
        <v>16</v>
      </c>
    </row>
    <row r="2374">
      <c r="A2374" s="29">
        <v>42370.0</v>
      </c>
      <c r="B2374" t="s">
        <v>261</v>
      </c>
      <c r="C2374" t="s">
        <v>1614</v>
      </c>
      <c r="D2374" t="s">
        <v>61</v>
      </c>
      <c r="E2374" t="s">
        <v>163</v>
      </c>
      <c r="F2374" t="s">
        <v>163</v>
      </c>
      <c r="G2374" t="s">
        <v>341</v>
      </c>
      <c r="H2374" t="s">
        <v>341</v>
      </c>
      <c r="I2374">
        <v>2006.0</v>
      </c>
      <c r="J2374">
        <v>275511.3694</v>
      </c>
      <c r="K2374">
        <v>60000.0</v>
      </c>
      <c r="L2374">
        <v>9.0</v>
      </c>
      <c r="M2374">
        <v>1.0</v>
      </c>
      <c r="N2374" t="s">
        <v>16</v>
      </c>
    </row>
    <row r="2375">
      <c r="A2375" s="29">
        <v>42370.0</v>
      </c>
      <c r="B2375" t="s">
        <v>261</v>
      </c>
      <c r="C2375" t="s">
        <v>1615</v>
      </c>
      <c r="D2375" t="s">
        <v>61</v>
      </c>
      <c r="E2375" t="s">
        <v>163</v>
      </c>
      <c r="F2375" t="s">
        <v>163</v>
      </c>
      <c r="G2375" t="s">
        <v>536</v>
      </c>
      <c r="H2375" t="s">
        <v>536</v>
      </c>
      <c r="I2375">
        <v>2007.0</v>
      </c>
      <c r="J2375">
        <v>275400.0</v>
      </c>
      <c r="K2375">
        <v>10000.0</v>
      </c>
      <c r="L2375">
        <v>8.0</v>
      </c>
      <c r="M2375">
        <v>1.0</v>
      </c>
      <c r="N2375" t="s">
        <v>16</v>
      </c>
    </row>
    <row r="2376">
      <c r="A2376" s="29">
        <v>42370.0</v>
      </c>
      <c r="B2376" t="s">
        <v>148</v>
      </c>
      <c r="C2376">
        <v>49.0</v>
      </c>
      <c r="D2376" t="s">
        <v>61</v>
      </c>
      <c r="E2376" t="s">
        <v>712</v>
      </c>
      <c r="F2376" t="s">
        <v>712</v>
      </c>
      <c r="G2376" t="s">
        <v>536</v>
      </c>
      <c r="H2376" t="s">
        <v>536</v>
      </c>
      <c r="I2376">
        <v>2012.0</v>
      </c>
      <c r="J2376">
        <v>275000.0</v>
      </c>
      <c r="K2376">
        <v>22976.04381</v>
      </c>
      <c r="L2376">
        <v>2.872005476</v>
      </c>
      <c r="M2376">
        <v>1.0</v>
      </c>
      <c r="N2376" t="s">
        <v>16</v>
      </c>
    </row>
    <row r="2377">
      <c r="A2377" s="29">
        <v>42370.0</v>
      </c>
      <c r="B2377" t="s">
        <v>116</v>
      </c>
      <c r="C2377" t="s">
        <v>1529</v>
      </c>
      <c r="D2377" t="s">
        <v>61</v>
      </c>
      <c r="E2377" t="s">
        <v>712</v>
      </c>
      <c r="F2377" t="s">
        <v>712</v>
      </c>
      <c r="G2377" t="s">
        <v>536</v>
      </c>
      <c r="H2377" t="s">
        <v>536</v>
      </c>
      <c r="I2377">
        <v>2012.0</v>
      </c>
      <c r="J2377">
        <v>275000.0</v>
      </c>
      <c r="K2377">
        <v>46247.0</v>
      </c>
      <c r="L2377">
        <v>3.632876712</v>
      </c>
      <c r="M2377">
        <v>1.0</v>
      </c>
      <c r="N2377" t="s">
        <v>16</v>
      </c>
    </row>
    <row r="2378">
      <c r="A2378" s="29">
        <v>42370.0</v>
      </c>
      <c r="B2378" t="s">
        <v>116</v>
      </c>
      <c r="C2378" t="s">
        <v>1616</v>
      </c>
      <c r="D2378" t="s">
        <v>61</v>
      </c>
      <c r="E2378" t="s">
        <v>712</v>
      </c>
      <c r="F2378" t="s">
        <v>712</v>
      </c>
      <c r="G2378" t="s">
        <v>203</v>
      </c>
      <c r="H2378" t="s">
        <v>203</v>
      </c>
      <c r="I2378">
        <v>2011.0</v>
      </c>
      <c r="J2378">
        <v>275000.0</v>
      </c>
      <c r="K2378">
        <v>44930.0</v>
      </c>
      <c r="L2378">
        <v>4.534246575</v>
      </c>
      <c r="M2378">
        <v>2.0</v>
      </c>
      <c r="N2378" t="s">
        <v>16</v>
      </c>
    </row>
    <row r="2379">
      <c r="A2379" s="29">
        <v>42370.0</v>
      </c>
      <c r="B2379" t="s">
        <v>116</v>
      </c>
      <c r="C2379" t="s">
        <v>1617</v>
      </c>
      <c r="D2379" t="s">
        <v>61</v>
      </c>
      <c r="E2379" t="s">
        <v>712</v>
      </c>
      <c r="F2379" t="s">
        <v>712</v>
      </c>
      <c r="G2379" t="s">
        <v>203</v>
      </c>
      <c r="H2379" t="s">
        <v>203</v>
      </c>
      <c r="I2379">
        <v>2010.0</v>
      </c>
      <c r="J2379">
        <v>275000.0</v>
      </c>
      <c r="K2379">
        <v>8450.0</v>
      </c>
      <c r="L2379">
        <v>5.564383562</v>
      </c>
      <c r="M2379">
        <v>2.0</v>
      </c>
      <c r="N2379" t="s">
        <v>16</v>
      </c>
    </row>
    <row r="2380">
      <c r="A2380" s="29">
        <v>42370.0</v>
      </c>
      <c r="B2380" t="s">
        <v>186</v>
      </c>
      <c r="C2380" t="s">
        <v>1512</v>
      </c>
      <c r="D2380" t="s">
        <v>61</v>
      </c>
      <c r="E2380" t="s">
        <v>1362</v>
      </c>
      <c r="F2380" t="s">
        <v>712</v>
      </c>
      <c r="G2380" t="s">
        <v>536</v>
      </c>
      <c r="H2380" t="s">
        <v>536</v>
      </c>
      <c r="I2380">
        <v>2013.0</v>
      </c>
      <c r="J2380">
        <v>275000.0</v>
      </c>
      <c r="K2380">
        <v>25436.0</v>
      </c>
      <c r="L2380">
        <v>2.0</v>
      </c>
      <c r="M2380">
        <v>1.0</v>
      </c>
      <c r="N2380" t="s">
        <v>16</v>
      </c>
    </row>
    <row r="2381">
      <c r="A2381" s="29">
        <v>42370.0</v>
      </c>
      <c r="B2381" t="s">
        <v>186</v>
      </c>
      <c r="C2381" t="s">
        <v>1584</v>
      </c>
      <c r="D2381" t="s">
        <v>61</v>
      </c>
      <c r="E2381" t="s">
        <v>1362</v>
      </c>
      <c r="F2381" t="s">
        <v>712</v>
      </c>
      <c r="G2381" t="s">
        <v>536</v>
      </c>
      <c r="H2381" t="s">
        <v>536</v>
      </c>
      <c r="I2381">
        <v>2013.0</v>
      </c>
      <c r="J2381">
        <v>275000.0</v>
      </c>
      <c r="K2381">
        <v>142202.0</v>
      </c>
      <c r="L2381">
        <v>2.0</v>
      </c>
      <c r="M2381">
        <v>2.0</v>
      </c>
      <c r="N2381" t="s">
        <v>16</v>
      </c>
    </row>
    <row r="2382">
      <c r="A2382" s="29">
        <v>42370.0</v>
      </c>
      <c r="B2382" t="s">
        <v>148</v>
      </c>
      <c r="C2382">
        <v>12.0</v>
      </c>
      <c r="D2382" t="s">
        <v>61</v>
      </c>
      <c r="E2382" t="s">
        <v>1362</v>
      </c>
      <c r="F2382" t="s">
        <v>712</v>
      </c>
      <c r="G2382" t="s">
        <v>536</v>
      </c>
      <c r="H2382" t="s">
        <v>536</v>
      </c>
      <c r="I2382">
        <v>2013.0</v>
      </c>
      <c r="J2382">
        <v>275000.0</v>
      </c>
      <c r="K2382">
        <v>11564.68173</v>
      </c>
      <c r="L2382">
        <v>1.445585216</v>
      </c>
      <c r="M2382">
        <v>1.0</v>
      </c>
      <c r="N2382" t="s">
        <v>16</v>
      </c>
    </row>
    <row r="2383">
      <c r="A2383" s="29">
        <v>42370.0</v>
      </c>
      <c r="B2383" t="s">
        <v>116</v>
      </c>
      <c r="C2383" t="s">
        <v>1561</v>
      </c>
      <c r="D2383" t="s">
        <v>61</v>
      </c>
      <c r="E2383" t="s">
        <v>960</v>
      </c>
      <c r="F2383" t="s">
        <v>960</v>
      </c>
      <c r="G2383" t="s">
        <v>203</v>
      </c>
      <c r="H2383" t="s">
        <v>203</v>
      </c>
      <c r="I2383">
        <v>2011.0</v>
      </c>
      <c r="J2383">
        <v>275000.0</v>
      </c>
      <c r="K2383">
        <v>40439.0</v>
      </c>
      <c r="L2383">
        <v>4.756164384</v>
      </c>
      <c r="M2383">
        <v>2.0</v>
      </c>
      <c r="N2383" t="s">
        <v>16</v>
      </c>
    </row>
    <row r="2384">
      <c r="A2384" s="29">
        <v>42370.0</v>
      </c>
      <c r="B2384" t="s">
        <v>148</v>
      </c>
      <c r="C2384">
        <v>270.0</v>
      </c>
      <c r="D2384" t="s">
        <v>61</v>
      </c>
      <c r="E2384" t="s">
        <v>1151</v>
      </c>
      <c r="F2384" t="s">
        <v>1151</v>
      </c>
      <c r="G2384" t="s">
        <v>203</v>
      </c>
      <c r="H2384" t="s">
        <v>203</v>
      </c>
      <c r="I2384">
        <v>2009.0</v>
      </c>
      <c r="J2384">
        <v>275000.0</v>
      </c>
      <c r="K2384">
        <v>41984.0</v>
      </c>
      <c r="L2384">
        <v>5.248</v>
      </c>
      <c r="M2384">
        <v>2.0</v>
      </c>
      <c r="N2384" t="s">
        <v>16</v>
      </c>
    </row>
    <row r="2385">
      <c r="A2385" s="29">
        <v>42370.0</v>
      </c>
      <c r="B2385" t="s">
        <v>116</v>
      </c>
      <c r="C2385" t="s">
        <v>1587</v>
      </c>
      <c r="D2385" t="s">
        <v>61</v>
      </c>
      <c r="E2385" t="s">
        <v>1588</v>
      </c>
      <c r="F2385" t="s">
        <v>1588</v>
      </c>
      <c r="G2385" t="s">
        <v>1589</v>
      </c>
      <c r="H2385" t="s">
        <v>1589</v>
      </c>
      <c r="I2385">
        <v>2013.0</v>
      </c>
      <c r="J2385">
        <v>275000.0</v>
      </c>
      <c r="K2385">
        <v>30310.0</v>
      </c>
      <c r="L2385">
        <v>2.624657534</v>
      </c>
      <c r="M2385">
        <v>2.0</v>
      </c>
      <c r="N2385" t="s">
        <v>16</v>
      </c>
    </row>
    <row r="2386">
      <c r="A2386" s="29">
        <v>42370.0</v>
      </c>
      <c r="B2386" t="s">
        <v>20</v>
      </c>
      <c r="C2386">
        <v>19603.0</v>
      </c>
      <c r="D2386" t="s">
        <v>13</v>
      </c>
      <c r="E2386" t="s">
        <v>168</v>
      </c>
      <c r="F2386" t="s">
        <v>168</v>
      </c>
      <c r="G2386" t="s">
        <v>83</v>
      </c>
      <c r="H2386" t="s">
        <v>83</v>
      </c>
      <c r="I2386">
        <v>2011.0</v>
      </c>
      <c r="J2386">
        <v>275000.0</v>
      </c>
      <c r="K2386">
        <v>82859.0</v>
      </c>
      <c r="L2386">
        <v>4.0</v>
      </c>
      <c r="M2386">
        <v>2.0</v>
      </c>
      <c r="N2386" t="s">
        <v>80</v>
      </c>
    </row>
    <row r="2387">
      <c r="A2387" s="29">
        <v>42370.0</v>
      </c>
      <c r="B2387" t="s">
        <v>148</v>
      </c>
      <c r="C2387">
        <v>227.0</v>
      </c>
      <c r="D2387" t="s">
        <v>91</v>
      </c>
      <c r="E2387" t="s">
        <v>813</v>
      </c>
      <c r="F2387" t="s">
        <v>813</v>
      </c>
      <c r="G2387" t="s">
        <v>235</v>
      </c>
      <c r="H2387" t="s">
        <v>235</v>
      </c>
      <c r="I2387">
        <v>2010.0</v>
      </c>
      <c r="J2387">
        <v>275000.0</v>
      </c>
      <c r="K2387">
        <v>37891.8549</v>
      </c>
      <c r="L2387">
        <v>4.736481862</v>
      </c>
      <c r="M2387">
        <v>1.0</v>
      </c>
      <c r="N2387" t="s">
        <v>16</v>
      </c>
    </row>
    <row r="2388">
      <c r="A2388" s="29">
        <v>42370.0</v>
      </c>
      <c r="B2388" t="s">
        <v>20</v>
      </c>
      <c r="C2388">
        <v>20086.0</v>
      </c>
      <c r="D2388" t="s">
        <v>542</v>
      </c>
      <c r="E2388" t="s">
        <v>796</v>
      </c>
      <c r="F2388" t="s">
        <v>796</v>
      </c>
      <c r="G2388" t="s">
        <v>1096</v>
      </c>
      <c r="H2388" t="s">
        <v>1096</v>
      </c>
      <c r="I2388">
        <v>2009.0</v>
      </c>
      <c r="J2388">
        <v>275000.0</v>
      </c>
      <c r="K2388">
        <v>77944.0</v>
      </c>
      <c r="L2388">
        <v>6.0</v>
      </c>
      <c r="M2388">
        <v>2.0</v>
      </c>
      <c r="N2388" t="s">
        <v>24</v>
      </c>
    </row>
    <row r="2389">
      <c r="A2389" s="29">
        <v>42370.0</v>
      </c>
      <c r="B2389" t="s">
        <v>20</v>
      </c>
      <c r="C2389">
        <v>17585.0</v>
      </c>
      <c r="D2389" t="s">
        <v>64</v>
      </c>
      <c r="E2389" t="s">
        <v>279</v>
      </c>
      <c r="F2389" t="s">
        <v>279</v>
      </c>
      <c r="G2389" t="s">
        <v>646</v>
      </c>
      <c r="H2389" t="s">
        <v>646</v>
      </c>
      <c r="I2389">
        <v>2011.0</v>
      </c>
      <c r="J2389">
        <v>275000.0</v>
      </c>
      <c r="K2389">
        <v>41931.0</v>
      </c>
      <c r="L2389">
        <v>4.0</v>
      </c>
      <c r="M2389">
        <v>1.0</v>
      </c>
      <c r="N2389" t="s">
        <v>80</v>
      </c>
    </row>
    <row r="2390">
      <c r="A2390" s="29">
        <v>42370.0</v>
      </c>
      <c r="B2390" t="s">
        <v>116</v>
      </c>
      <c r="C2390" t="s">
        <v>1391</v>
      </c>
      <c r="D2390" t="s">
        <v>61</v>
      </c>
      <c r="E2390" t="s">
        <v>245</v>
      </c>
      <c r="F2390" t="s">
        <v>245</v>
      </c>
      <c r="G2390" t="s">
        <v>143</v>
      </c>
      <c r="H2390" t="s">
        <v>143</v>
      </c>
      <c r="I2390">
        <v>2009.0</v>
      </c>
      <c r="J2390">
        <v>275000.0</v>
      </c>
      <c r="K2390">
        <v>127489.0</v>
      </c>
      <c r="L2390">
        <v>6.44109589</v>
      </c>
      <c r="M2390">
        <v>3.0</v>
      </c>
      <c r="N2390" t="s">
        <v>16</v>
      </c>
    </row>
    <row r="2391">
      <c r="A2391" s="29">
        <v>42370.0</v>
      </c>
      <c r="B2391" t="s">
        <v>116</v>
      </c>
      <c r="C2391" t="s">
        <v>1618</v>
      </c>
      <c r="D2391" t="s">
        <v>61</v>
      </c>
      <c r="E2391" t="s">
        <v>163</v>
      </c>
      <c r="F2391" t="s">
        <v>163</v>
      </c>
      <c r="G2391" t="s">
        <v>143</v>
      </c>
      <c r="H2391" t="s">
        <v>143</v>
      </c>
      <c r="I2391">
        <v>2007.0</v>
      </c>
      <c r="J2391">
        <v>275000.0</v>
      </c>
      <c r="K2391">
        <v>139491.0</v>
      </c>
      <c r="L2391">
        <v>8.616438356</v>
      </c>
      <c r="M2391">
        <v>2.0</v>
      </c>
      <c r="N2391" t="s">
        <v>16</v>
      </c>
    </row>
    <row r="2392">
      <c r="A2392" s="29">
        <v>42370.0</v>
      </c>
      <c r="B2392" t="s">
        <v>186</v>
      </c>
      <c r="C2392" t="s">
        <v>1518</v>
      </c>
      <c r="D2392" t="s">
        <v>61</v>
      </c>
      <c r="E2392" t="s">
        <v>202</v>
      </c>
      <c r="F2392" t="s">
        <v>202</v>
      </c>
      <c r="G2392" t="s">
        <v>203</v>
      </c>
      <c r="H2392" t="s">
        <v>203</v>
      </c>
      <c r="I2392">
        <v>2007.0</v>
      </c>
      <c r="J2392">
        <v>275000.0</v>
      </c>
      <c r="K2392">
        <v>68193.0</v>
      </c>
      <c r="L2392">
        <v>8.0</v>
      </c>
      <c r="M2392">
        <v>2.0</v>
      </c>
      <c r="N2392" t="s">
        <v>16</v>
      </c>
    </row>
    <row r="2393">
      <c r="A2393" s="29">
        <v>42370.0</v>
      </c>
      <c r="B2393" t="s">
        <v>148</v>
      </c>
      <c r="C2393">
        <v>507.0</v>
      </c>
      <c r="D2393" t="s">
        <v>61</v>
      </c>
      <c r="E2393" t="s">
        <v>163</v>
      </c>
      <c r="F2393" t="s">
        <v>163</v>
      </c>
      <c r="G2393" t="s">
        <v>203</v>
      </c>
      <c r="H2393" t="s">
        <v>203</v>
      </c>
      <c r="I2393">
        <v>2007.0</v>
      </c>
      <c r="J2393">
        <v>275000.0</v>
      </c>
      <c r="K2393">
        <v>59794.66119</v>
      </c>
      <c r="L2393">
        <v>7.474332649</v>
      </c>
      <c r="M2393">
        <v>2.0</v>
      </c>
      <c r="N2393" t="s">
        <v>16</v>
      </c>
    </row>
    <row r="2394">
      <c r="A2394" s="29">
        <v>42370.0</v>
      </c>
      <c r="B2394" t="s">
        <v>116</v>
      </c>
      <c r="C2394" t="s">
        <v>1619</v>
      </c>
      <c r="D2394" t="s">
        <v>61</v>
      </c>
      <c r="E2394" t="s">
        <v>163</v>
      </c>
      <c r="F2394" t="s">
        <v>163</v>
      </c>
      <c r="G2394" t="s">
        <v>203</v>
      </c>
      <c r="H2394" t="s">
        <v>203</v>
      </c>
      <c r="I2394">
        <v>2007.0</v>
      </c>
      <c r="J2394">
        <v>275000.0</v>
      </c>
      <c r="K2394">
        <v>33651.0</v>
      </c>
      <c r="L2394">
        <v>8.852054795</v>
      </c>
      <c r="M2394">
        <v>2.0</v>
      </c>
      <c r="N2394" t="s">
        <v>16</v>
      </c>
    </row>
    <row r="2395">
      <c r="A2395" s="29">
        <v>42370.0</v>
      </c>
      <c r="B2395" t="s">
        <v>20</v>
      </c>
      <c r="C2395">
        <v>57429.0</v>
      </c>
      <c r="D2395" t="s">
        <v>61</v>
      </c>
      <c r="E2395" t="s">
        <v>240</v>
      </c>
      <c r="F2395" t="s">
        <v>240</v>
      </c>
      <c r="G2395" t="s">
        <v>203</v>
      </c>
      <c r="H2395" t="s">
        <v>203</v>
      </c>
      <c r="I2395">
        <v>2009.0</v>
      </c>
      <c r="J2395">
        <v>275000.0</v>
      </c>
      <c r="K2395">
        <v>75419.0</v>
      </c>
      <c r="L2395">
        <v>6.0</v>
      </c>
      <c r="M2395">
        <v>2.0</v>
      </c>
      <c r="N2395" t="s">
        <v>16</v>
      </c>
    </row>
    <row r="2396">
      <c r="A2396" s="29">
        <v>42370.0</v>
      </c>
      <c r="B2396" t="s">
        <v>186</v>
      </c>
      <c r="C2396" t="s">
        <v>1550</v>
      </c>
      <c r="D2396" t="s">
        <v>61</v>
      </c>
      <c r="E2396" t="s">
        <v>652</v>
      </c>
      <c r="F2396" t="s">
        <v>652</v>
      </c>
      <c r="G2396" t="s">
        <v>536</v>
      </c>
      <c r="H2396" t="s">
        <v>536</v>
      </c>
      <c r="I2396">
        <v>2010.0</v>
      </c>
      <c r="J2396">
        <v>275000.0</v>
      </c>
      <c r="K2396">
        <v>56974.0</v>
      </c>
      <c r="L2396">
        <v>5.0</v>
      </c>
      <c r="M2396">
        <v>1.0</v>
      </c>
      <c r="N2396" t="s">
        <v>16</v>
      </c>
    </row>
    <row r="2397">
      <c r="A2397" s="29">
        <v>42370.0</v>
      </c>
      <c r="B2397" t="s">
        <v>20</v>
      </c>
      <c r="C2397">
        <v>129425.0</v>
      </c>
      <c r="D2397" t="s">
        <v>91</v>
      </c>
      <c r="E2397" t="s">
        <v>1223</v>
      </c>
      <c r="F2397" t="s">
        <v>1223</v>
      </c>
      <c r="G2397" t="s">
        <v>1620</v>
      </c>
      <c r="H2397" t="s">
        <v>1620</v>
      </c>
      <c r="I2397">
        <v>2012.0</v>
      </c>
      <c r="J2397">
        <v>275000.0</v>
      </c>
      <c r="K2397">
        <v>3193.0</v>
      </c>
      <c r="L2397">
        <v>4.0</v>
      </c>
      <c r="M2397">
        <v>1.0</v>
      </c>
      <c r="N2397" t="s">
        <v>16</v>
      </c>
    </row>
    <row r="2398">
      <c r="A2398" s="29">
        <v>42370.0</v>
      </c>
      <c r="B2398" t="s">
        <v>20</v>
      </c>
      <c r="C2398">
        <v>128563.0</v>
      </c>
      <c r="D2398" t="s">
        <v>91</v>
      </c>
      <c r="E2398" t="s">
        <v>907</v>
      </c>
      <c r="F2398" t="s">
        <v>907</v>
      </c>
      <c r="G2398" t="s">
        <v>847</v>
      </c>
      <c r="H2398" t="s">
        <v>847</v>
      </c>
      <c r="I2398">
        <v>2009.0</v>
      </c>
      <c r="J2398">
        <v>275000.0</v>
      </c>
      <c r="K2398">
        <v>64775.0</v>
      </c>
      <c r="L2398">
        <v>7.0</v>
      </c>
      <c r="M2398">
        <v>1.0</v>
      </c>
      <c r="N2398" t="s">
        <v>16</v>
      </c>
    </row>
    <row r="2399">
      <c r="A2399" s="29">
        <v>42370.0</v>
      </c>
      <c r="B2399" t="s">
        <v>20</v>
      </c>
      <c r="C2399">
        <v>136000.0</v>
      </c>
      <c r="D2399" t="s">
        <v>91</v>
      </c>
      <c r="E2399" t="s">
        <v>907</v>
      </c>
      <c r="F2399" t="s">
        <v>907</v>
      </c>
      <c r="G2399" t="s">
        <v>847</v>
      </c>
      <c r="H2399" t="s">
        <v>847</v>
      </c>
      <c r="I2399">
        <v>2008.0</v>
      </c>
      <c r="J2399">
        <v>275000.0</v>
      </c>
      <c r="K2399">
        <v>29070.0</v>
      </c>
      <c r="L2399">
        <v>8.0</v>
      </c>
      <c r="M2399">
        <v>1.0</v>
      </c>
      <c r="N2399" t="s">
        <v>16</v>
      </c>
    </row>
    <row r="2400">
      <c r="A2400" s="29">
        <v>42370.0</v>
      </c>
      <c r="B2400" t="s">
        <v>261</v>
      </c>
      <c r="C2400" t="s">
        <v>1621</v>
      </c>
      <c r="D2400" t="s">
        <v>61</v>
      </c>
      <c r="E2400" t="s">
        <v>163</v>
      </c>
      <c r="F2400" t="s">
        <v>163</v>
      </c>
      <c r="G2400" t="s">
        <v>341</v>
      </c>
      <c r="H2400" t="s">
        <v>341</v>
      </c>
      <c r="I2400">
        <v>2005.0</v>
      </c>
      <c r="J2400">
        <v>274804.0</v>
      </c>
      <c r="K2400">
        <v>20000.0</v>
      </c>
      <c r="L2400">
        <v>10.0</v>
      </c>
      <c r="M2400">
        <v>1.0</v>
      </c>
      <c r="N2400" t="s">
        <v>16</v>
      </c>
    </row>
    <row r="2401">
      <c r="A2401" s="29">
        <v>42370.0</v>
      </c>
      <c r="B2401" t="s">
        <v>261</v>
      </c>
      <c r="C2401" t="s">
        <v>1622</v>
      </c>
      <c r="D2401" t="s">
        <v>61</v>
      </c>
      <c r="E2401" t="s">
        <v>163</v>
      </c>
      <c r="F2401" t="s">
        <v>163</v>
      </c>
      <c r="G2401" t="s">
        <v>203</v>
      </c>
      <c r="H2401" t="s">
        <v>203</v>
      </c>
      <c r="I2401">
        <v>2008.0</v>
      </c>
      <c r="J2401">
        <v>274692.7688</v>
      </c>
      <c r="K2401" s="33">
        <v>100000.0</v>
      </c>
      <c r="L2401">
        <v>7.0</v>
      </c>
      <c r="M2401">
        <v>1.0</v>
      </c>
      <c r="N2401" t="s">
        <v>16</v>
      </c>
    </row>
    <row r="2402">
      <c r="A2402" s="29">
        <v>42370.0</v>
      </c>
      <c r="B2402" t="s">
        <v>261</v>
      </c>
      <c r="C2402" t="s">
        <v>1623</v>
      </c>
      <c r="D2402" t="s">
        <v>61</v>
      </c>
      <c r="E2402" t="s">
        <v>163</v>
      </c>
      <c r="F2402" t="s">
        <v>163</v>
      </c>
      <c r="G2402" t="s">
        <v>341</v>
      </c>
      <c r="H2402" t="s">
        <v>341</v>
      </c>
      <c r="I2402">
        <v>2008.0</v>
      </c>
      <c r="J2402">
        <v>274445.5453</v>
      </c>
      <c r="K2402">
        <v>110000.0</v>
      </c>
      <c r="L2402">
        <v>7.0</v>
      </c>
      <c r="M2402">
        <v>1.0</v>
      </c>
      <c r="N2402" t="s">
        <v>16</v>
      </c>
    </row>
    <row r="2403">
      <c r="A2403" s="29">
        <v>42370.0</v>
      </c>
      <c r="B2403" t="s">
        <v>261</v>
      </c>
      <c r="C2403" t="s">
        <v>1624</v>
      </c>
      <c r="D2403" t="s">
        <v>61</v>
      </c>
      <c r="E2403" t="s">
        <v>163</v>
      </c>
      <c r="F2403" t="s">
        <v>163</v>
      </c>
      <c r="G2403" t="s">
        <v>147</v>
      </c>
      <c r="H2403" t="s">
        <v>147</v>
      </c>
      <c r="I2403">
        <v>2007.0</v>
      </c>
      <c r="J2403">
        <v>274322.4261</v>
      </c>
      <c r="K2403">
        <v>120000.0</v>
      </c>
      <c r="L2403">
        <v>8.0</v>
      </c>
      <c r="M2403">
        <v>1.0</v>
      </c>
      <c r="N2403" t="s">
        <v>16</v>
      </c>
    </row>
    <row r="2404">
      <c r="A2404" s="29">
        <v>42370.0</v>
      </c>
      <c r="B2404" t="s">
        <v>116</v>
      </c>
      <c r="C2404" t="s">
        <v>1625</v>
      </c>
      <c r="D2404" t="s">
        <v>61</v>
      </c>
      <c r="E2404" t="s">
        <v>712</v>
      </c>
      <c r="F2404" t="s">
        <v>712</v>
      </c>
      <c r="G2404" t="s">
        <v>536</v>
      </c>
      <c r="H2404" t="s">
        <v>536</v>
      </c>
      <c r="I2404">
        <v>2012.0</v>
      </c>
      <c r="J2404">
        <v>274170.0</v>
      </c>
      <c r="K2404">
        <v>39050.0</v>
      </c>
      <c r="L2404">
        <v>3.923287671</v>
      </c>
      <c r="M2404">
        <v>2.0</v>
      </c>
      <c r="N2404" t="s">
        <v>16</v>
      </c>
    </row>
    <row r="2405">
      <c r="A2405" s="29">
        <v>42370.0</v>
      </c>
      <c r="B2405" t="s">
        <v>186</v>
      </c>
      <c r="C2405" t="s">
        <v>1626</v>
      </c>
      <c r="D2405" t="s">
        <v>61</v>
      </c>
      <c r="E2405" t="s">
        <v>960</v>
      </c>
      <c r="F2405" t="s">
        <v>960</v>
      </c>
      <c r="G2405" t="s">
        <v>203</v>
      </c>
      <c r="H2405" t="s">
        <v>203</v>
      </c>
      <c r="I2405">
        <v>2012.0</v>
      </c>
      <c r="J2405">
        <v>274170.0</v>
      </c>
      <c r="K2405">
        <v>31532.0</v>
      </c>
      <c r="L2405">
        <v>3.0</v>
      </c>
      <c r="M2405">
        <v>2.0</v>
      </c>
      <c r="N2405" t="s">
        <v>16</v>
      </c>
    </row>
    <row r="2406">
      <c r="A2406" s="29">
        <v>42370.0</v>
      </c>
      <c r="B2406" t="s">
        <v>116</v>
      </c>
      <c r="C2406" t="s">
        <v>1627</v>
      </c>
      <c r="D2406" t="s">
        <v>61</v>
      </c>
      <c r="E2406" t="s">
        <v>960</v>
      </c>
      <c r="F2406" t="s">
        <v>960</v>
      </c>
      <c r="G2406" t="s">
        <v>203</v>
      </c>
      <c r="H2406" t="s">
        <v>203</v>
      </c>
      <c r="I2406">
        <v>2012.0</v>
      </c>
      <c r="J2406">
        <v>274170.0</v>
      </c>
      <c r="K2406">
        <v>55622.0</v>
      </c>
      <c r="L2406">
        <v>3.791780822</v>
      </c>
      <c r="M2406">
        <v>2.0</v>
      </c>
      <c r="N2406" t="s">
        <v>16</v>
      </c>
    </row>
    <row r="2407">
      <c r="A2407" s="29">
        <v>42370.0</v>
      </c>
      <c r="B2407" t="s">
        <v>148</v>
      </c>
      <c r="C2407">
        <v>98.0</v>
      </c>
      <c r="D2407" t="s">
        <v>61</v>
      </c>
      <c r="E2407" t="s">
        <v>163</v>
      </c>
      <c r="F2407" t="s">
        <v>163</v>
      </c>
      <c r="G2407" t="s">
        <v>536</v>
      </c>
      <c r="H2407" t="s">
        <v>536</v>
      </c>
      <c r="I2407">
        <v>2011.0</v>
      </c>
      <c r="J2407">
        <v>274170.0</v>
      </c>
      <c r="K2407">
        <v>29393.56605</v>
      </c>
      <c r="L2407">
        <v>3.674195756</v>
      </c>
      <c r="M2407">
        <v>1.0</v>
      </c>
      <c r="N2407" t="s">
        <v>16</v>
      </c>
    </row>
    <row r="2408">
      <c r="A2408" s="29">
        <v>42370.0</v>
      </c>
      <c r="B2408" t="s">
        <v>116</v>
      </c>
      <c r="C2408" t="s">
        <v>1628</v>
      </c>
      <c r="D2408" t="s">
        <v>61</v>
      </c>
      <c r="E2408" t="s">
        <v>881</v>
      </c>
      <c r="F2408" t="s">
        <v>881</v>
      </c>
      <c r="G2408" t="s">
        <v>203</v>
      </c>
      <c r="H2408" t="s">
        <v>203</v>
      </c>
      <c r="I2408">
        <v>2010.0</v>
      </c>
      <c r="J2408">
        <v>274170.0</v>
      </c>
      <c r="K2408">
        <v>28297.0</v>
      </c>
      <c r="L2408">
        <v>5.860273973</v>
      </c>
      <c r="M2408">
        <v>2.0</v>
      </c>
      <c r="N2408" t="s">
        <v>16</v>
      </c>
    </row>
    <row r="2409">
      <c r="A2409" s="29">
        <v>42370.0</v>
      </c>
      <c r="B2409" t="s">
        <v>116</v>
      </c>
      <c r="C2409" t="s">
        <v>1544</v>
      </c>
      <c r="D2409" t="s">
        <v>61</v>
      </c>
      <c r="E2409" t="s">
        <v>712</v>
      </c>
      <c r="F2409" t="s">
        <v>712</v>
      </c>
      <c r="G2409" t="s">
        <v>203</v>
      </c>
      <c r="H2409" t="s">
        <v>203</v>
      </c>
      <c r="I2409">
        <v>2011.0</v>
      </c>
      <c r="J2409">
        <v>274000.0</v>
      </c>
      <c r="K2409">
        <v>35859.0</v>
      </c>
      <c r="L2409">
        <v>4.884931507</v>
      </c>
      <c r="M2409">
        <v>1.0</v>
      </c>
      <c r="N2409" t="s">
        <v>16</v>
      </c>
    </row>
    <row r="2410">
      <c r="A2410" s="29">
        <v>42370.0</v>
      </c>
      <c r="B2410" t="s">
        <v>261</v>
      </c>
      <c r="C2410" t="s">
        <v>1629</v>
      </c>
      <c r="D2410" t="s">
        <v>61</v>
      </c>
      <c r="E2410" t="s">
        <v>163</v>
      </c>
      <c r="F2410" t="s">
        <v>163</v>
      </c>
      <c r="G2410" t="s">
        <v>298</v>
      </c>
      <c r="H2410" t="s">
        <v>298</v>
      </c>
      <c r="I2410">
        <v>2009.0</v>
      </c>
      <c r="J2410">
        <v>273893.7676</v>
      </c>
      <c r="K2410">
        <v>150000.0</v>
      </c>
      <c r="L2410">
        <v>6.0</v>
      </c>
      <c r="M2410">
        <v>1.0</v>
      </c>
      <c r="N2410" t="s">
        <v>16</v>
      </c>
    </row>
    <row r="2411">
      <c r="A2411" s="29">
        <v>42370.0</v>
      </c>
      <c r="B2411" t="s">
        <v>261</v>
      </c>
      <c r="C2411" t="s">
        <v>1630</v>
      </c>
      <c r="D2411" t="s">
        <v>61</v>
      </c>
      <c r="E2411" t="s">
        <v>163</v>
      </c>
      <c r="F2411" t="s">
        <v>163</v>
      </c>
      <c r="G2411" t="s">
        <v>536</v>
      </c>
      <c r="H2411" t="s">
        <v>536</v>
      </c>
      <c r="I2411">
        <v>2010.0</v>
      </c>
      <c r="J2411">
        <v>273549.5766</v>
      </c>
      <c r="K2411" s="33">
        <v>100000.0</v>
      </c>
      <c r="L2411">
        <v>5.0</v>
      </c>
      <c r="M2411">
        <v>1.0</v>
      </c>
      <c r="N2411" t="s">
        <v>16</v>
      </c>
    </row>
    <row r="2412">
      <c r="A2412" s="29">
        <v>42370.0</v>
      </c>
      <c r="B2412" t="s">
        <v>261</v>
      </c>
      <c r="C2412" t="s">
        <v>1631</v>
      </c>
      <c r="D2412" t="s">
        <v>61</v>
      </c>
      <c r="E2412" t="s">
        <v>163</v>
      </c>
      <c r="F2412" t="s">
        <v>163</v>
      </c>
      <c r="G2412" t="s">
        <v>298</v>
      </c>
      <c r="H2412" t="s">
        <v>298</v>
      </c>
      <c r="I2412">
        <v>2006.0</v>
      </c>
      <c r="J2412">
        <v>273374.7035</v>
      </c>
      <c r="K2412">
        <v>80000.0</v>
      </c>
      <c r="L2412">
        <v>9.0</v>
      </c>
      <c r="M2412">
        <v>1.0</v>
      </c>
      <c r="N2412" t="s">
        <v>16</v>
      </c>
    </row>
    <row r="2413">
      <c r="A2413" s="29">
        <v>42370.0</v>
      </c>
      <c r="B2413" t="s">
        <v>116</v>
      </c>
      <c r="C2413" t="s">
        <v>1583</v>
      </c>
      <c r="D2413" t="s">
        <v>61</v>
      </c>
      <c r="E2413" t="s">
        <v>712</v>
      </c>
      <c r="F2413" t="s">
        <v>712</v>
      </c>
      <c r="G2413" t="s">
        <v>536</v>
      </c>
      <c r="H2413" t="s">
        <v>536</v>
      </c>
      <c r="I2413">
        <v>2013.0</v>
      </c>
      <c r="J2413">
        <v>273000.0</v>
      </c>
      <c r="K2413">
        <v>30096.0</v>
      </c>
      <c r="L2413">
        <v>2.452054795</v>
      </c>
      <c r="M2413">
        <v>2.0</v>
      </c>
      <c r="N2413" t="s">
        <v>16</v>
      </c>
    </row>
    <row r="2414">
      <c r="A2414" s="29">
        <v>42370.0</v>
      </c>
      <c r="B2414" t="s">
        <v>116</v>
      </c>
      <c r="C2414" t="s">
        <v>1476</v>
      </c>
      <c r="D2414" t="s">
        <v>61</v>
      </c>
      <c r="E2414" t="s">
        <v>712</v>
      </c>
      <c r="F2414" t="s">
        <v>712</v>
      </c>
      <c r="G2414" t="s">
        <v>536</v>
      </c>
      <c r="H2414" t="s">
        <v>536</v>
      </c>
      <c r="I2414">
        <v>2013.0</v>
      </c>
      <c r="J2414">
        <v>273000.0</v>
      </c>
      <c r="K2414">
        <v>11822.0</v>
      </c>
      <c r="L2414">
        <v>2.893150685</v>
      </c>
      <c r="M2414">
        <v>2.0</v>
      </c>
      <c r="N2414" t="s">
        <v>16</v>
      </c>
    </row>
    <row r="2415">
      <c r="A2415" s="29">
        <v>42370.0</v>
      </c>
      <c r="B2415" t="s">
        <v>186</v>
      </c>
      <c r="C2415" t="s">
        <v>1477</v>
      </c>
      <c r="D2415" t="s">
        <v>61</v>
      </c>
      <c r="E2415" t="s">
        <v>1362</v>
      </c>
      <c r="F2415" t="s">
        <v>712</v>
      </c>
      <c r="G2415" t="s">
        <v>536</v>
      </c>
      <c r="H2415" t="s">
        <v>536</v>
      </c>
      <c r="I2415">
        <v>2014.0</v>
      </c>
      <c r="J2415">
        <v>273000.0</v>
      </c>
      <c r="K2415">
        <v>12265.0</v>
      </c>
      <c r="L2415">
        <v>1.0</v>
      </c>
      <c r="M2415">
        <v>1.0</v>
      </c>
      <c r="N2415" t="s">
        <v>16</v>
      </c>
    </row>
    <row r="2416">
      <c r="A2416" s="29">
        <v>42370.0</v>
      </c>
      <c r="B2416" t="s">
        <v>261</v>
      </c>
      <c r="C2416" t="s">
        <v>1632</v>
      </c>
      <c r="D2416" t="s">
        <v>61</v>
      </c>
      <c r="E2416" t="s">
        <v>163</v>
      </c>
      <c r="F2416" t="s">
        <v>163</v>
      </c>
      <c r="G2416" t="s">
        <v>536</v>
      </c>
      <c r="H2416" t="s">
        <v>536</v>
      </c>
      <c r="I2416">
        <v>2008.0</v>
      </c>
      <c r="J2416">
        <v>272945.68</v>
      </c>
      <c r="K2416">
        <v>50000.0</v>
      </c>
      <c r="L2416">
        <v>7.0</v>
      </c>
      <c r="M2416">
        <v>1.0</v>
      </c>
      <c r="N2416" t="s">
        <v>16</v>
      </c>
    </row>
    <row r="2417">
      <c r="A2417" s="29">
        <v>42370.0</v>
      </c>
      <c r="B2417" t="s">
        <v>261</v>
      </c>
      <c r="C2417" t="s">
        <v>1633</v>
      </c>
      <c r="D2417" t="s">
        <v>61</v>
      </c>
      <c r="E2417" t="s">
        <v>163</v>
      </c>
      <c r="F2417" t="s">
        <v>163</v>
      </c>
      <c r="G2417" t="s">
        <v>203</v>
      </c>
      <c r="H2417" t="s">
        <v>203</v>
      </c>
      <c r="I2417">
        <v>2006.0</v>
      </c>
      <c r="J2417">
        <v>272945.68</v>
      </c>
      <c r="K2417">
        <v>50000.0</v>
      </c>
      <c r="L2417">
        <v>9.0</v>
      </c>
      <c r="M2417">
        <v>1.0</v>
      </c>
      <c r="N2417" t="s">
        <v>16</v>
      </c>
    </row>
    <row r="2418">
      <c r="A2418" s="29">
        <v>42370.0</v>
      </c>
      <c r="B2418" t="s">
        <v>261</v>
      </c>
      <c r="C2418" t="s">
        <v>1634</v>
      </c>
      <c r="D2418" t="s">
        <v>61</v>
      </c>
      <c r="E2418" t="s">
        <v>163</v>
      </c>
      <c r="F2418" t="s">
        <v>163</v>
      </c>
      <c r="G2418" t="s">
        <v>298</v>
      </c>
      <c r="H2418" t="s">
        <v>298</v>
      </c>
      <c r="I2418">
        <v>2005.0</v>
      </c>
      <c r="J2418">
        <v>272757.4416</v>
      </c>
      <c r="K2418">
        <v>50000.0</v>
      </c>
      <c r="L2418">
        <v>10.0</v>
      </c>
      <c r="M2418">
        <v>1.0</v>
      </c>
      <c r="N2418" t="s">
        <v>16</v>
      </c>
    </row>
    <row r="2419">
      <c r="A2419" s="29">
        <v>42370.0</v>
      </c>
      <c r="B2419" t="s">
        <v>261</v>
      </c>
      <c r="C2419" t="s">
        <v>1635</v>
      </c>
      <c r="D2419" t="s">
        <v>61</v>
      </c>
      <c r="E2419" t="s">
        <v>163</v>
      </c>
      <c r="F2419" t="s">
        <v>163</v>
      </c>
      <c r="G2419" t="s">
        <v>203</v>
      </c>
      <c r="H2419" t="s">
        <v>203</v>
      </c>
      <c r="I2419">
        <v>2010.0</v>
      </c>
      <c r="J2419">
        <v>272491.3418</v>
      </c>
      <c r="K2419">
        <v>150000.0</v>
      </c>
      <c r="L2419">
        <v>5.0</v>
      </c>
      <c r="M2419">
        <v>1.0</v>
      </c>
      <c r="N2419" t="s">
        <v>16</v>
      </c>
    </row>
    <row r="2420">
      <c r="A2420" s="29">
        <v>42370.0</v>
      </c>
      <c r="B2420" t="s">
        <v>261</v>
      </c>
      <c r="C2420" t="s">
        <v>1636</v>
      </c>
      <c r="D2420" t="s">
        <v>61</v>
      </c>
      <c r="E2420" t="s">
        <v>163</v>
      </c>
      <c r="F2420" t="s">
        <v>163</v>
      </c>
      <c r="G2420" t="s">
        <v>298</v>
      </c>
      <c r="H2420" t="s">
        <v>298</v>
      </c>
      <c r="I2420">
        <v>2008.0</v>
      </c>
      <c r="J2420">
        <v>272317.1453</v>
      </c>
      <c r="K2420">
        <v>130000.0</v>
      </c>
      <c r="L2420">
        <v>7.0</v>
      </c>
      <c r="M2420">
        <v>1.0</v>
      </c>
      <c r="N2420" t="s">
        <v>16</v>
      </c>
    </row>
    <row r="2421">
      <c r="A2421" s="29">
        <v>42370.0</v>
      </c>
      <c r="B2421" t="s">
        <v>261</v>
      </c>
      <c r="C2421" t="s">
        <v>1637</v>
      </c>
      <c r="D2421" t="s">
        <v>61</v>
      </c>
      <c r="E2421" t="s">
        <v>163</v>
      </c>
      <c r="F2421" t="s">
        <v>163</v>
      </c>
      <c r="G2421" t="s">
        <v>203</v>
      </c>
      <c r="H2421" t="s">
        <v>203</v>
      </c>
      <c r="I2421">
        <v>2005.0</v>
      </c>
      <c r="J2421">
        <v>272136.0</v>
      </c>
      <c r="K2421">
        <v>10000.0</v>
      </c>
      <c r="L2421">
        <v>10.0</v>
      </c>
      <c r="M2421">
        <v>1.0</v>
      </c>
      <c r="N2421" t="s">
        <v>16</v>
      </c>
    </row>
    <row r="2422">
      <c r="A2422" s="29">
        <v>42370.0</v>
      </c>
      <c r="B2422" t="s">
        <v>261</v>
      </c>
      <c r="C2422" t="s">
        <v>1638</v>
      </c>
      <c r="D2422" t="s">
        <v>61</v>
      </c>
      <c r="E2422" t="s">
        <v>163</v>
      </c>
      <c r="F2422" t="s">
        <v>163</v>
      </c>
      <c r="G2422" t="s">
        <v>147</v>
      </c>
      <c r="H2422" t="s">
        <v>147</v>
      </c>
      <c r="I2422">
        <v>2005.0</v>
      </c>
      <c r="J2422">
        <v>272123.917</v>
      </c>
      <c r="K2422">
        <v>70000.0</v>
      </c>
      <c r="L2422">
        <v>10.0</v>
      </c>
      <c r="M2422">
        <v>1.0</v>
      </c>
      <c r="N2422" t="s">
        <v>16</v>
      </c>
    </row>
    <row r="2423">
      <c r="A2423" s="29">
        <v>42370.0</v>
      </c>
      <c r="B2423" t="s">
        <v>116</v>
      </c>
      <c r="C2423" t="s">
        <v>1546</v>
      </c>
      <c r="D2423" t="s">
        <v>91</v>
      </c>
      <c r="E2423" t="s">
        <v>1365</v>
      </c>
      <c r="F2423" t="s">
        <v>1365</v>
      </c>
      <c r="G2423" t="s">
        <v>1425</v>
      </c>
      <c r="H2423" t="s">
        <v>1425</v>
      </c>
      <c r="I2423">
        <v>2012.0</v>
      </c>
      <c r="J2423">
        <v>272000.0</v>
      </c>
      <c r="K2423">
        <v>39171.0</v>
      </c>
      <c r="L2423">
        <v>3.731506849</v>
      </c>
      <c r="M2423">
        <v>1.0</v>
      </c>
      <c r="N2423" t="s">
        <v>16</v>
      </c>
    </row>
    <row r="2424">
      <c r="A2424" s="29">
        <v>42370.0</v>
      </c>
      <c r="B2424" t="s">
        <v>148</v>
      </c>
      <c r="C2424">
        <v>52.0</v>
      </c>
      <c r="D2424" t="s">
        <v>61</v>
      </c>
      <c r="E2424" t="s">
        <v>712</v>
      </c>
      <c r="F2424" t="s">
        <v>712</v>
      </c>
      <c r="G2424" t="s">
        <v>536</v>
      </c>
      <c r="H2424" t="s">
        <v>536</v>
      </c>
      <c r="I2424">
        <v>2012.0</v>
      </c>
      <c r="J2424">
        <v>271950.0</v>
      </c>
      <c r="K2424">
        <v>23173.16906</v>
      </c>
      <c r="L2424">
        <v>2.896646133</v>
      </c>
      <c r="M2424">
        <v>1.0</v>
      </c>
      <c r="N2424" t="s">
        <v>16</v>
      </c>
    </row>
    <row r="2425">
      <c r="A2425" s="29">
        <v>42370.0</v>
      </c>
      <c r="B2425" t="s">
        <v>148</v>
      </c>
      <c r="C2425">
        <v>92.0</v>
      </c>
      <c r="D2425" t="s">
        <v>61</v>
      </c>
      <c r="E2425" t="s">
        <v>712</v>
      </c>
      <c r="F2425" t="s">
        <v>712</v>
      </c>
      <c r="G2425" t="s">
        <v>203</v>
      </c>
      <c r="H2425" t="s">
        <v>203</v>
      </c>
      <c r="I2425">
        <v>2011.0</v>
      </c>
      <c r="J2425">
        <v>271950.0</v>
      </c>
      <c r="K2425">
        <v>27904.17522</v>
      </c>
      <c r="L2425">
        <v>3.488021903</v>
      </c>
      <c r="M2425">
        <v>1.0</v>
      </c>
      <c r="N2425" t="s">
        <v>16</v>
      </c>
    </row>
    <row r="2426">
      <c r="A2426" s="29">
        <v>42370.0</v>
      </c>
      <c r="B2426" t="s">
        <v>116</v>
      </c>
      <c r="C2426" t="s">
        <v>1568</v>
      </c>
      <c r="D2426" t="s">
        <v>61</v>
      </c>
      <c r="E2426" t="s">
        <v>712</v>
      </c>
      <c r="F2426" t="s">
        <v>712</v>
      </c>
      <c r="G2426" t="s">
        <v>203</v>
      </c>
      <c r="H2426" t="s">
        <v>203</v>
      </c>
      <c r="I2426">
        <v>2011.0</v>
      </c>
      <c r="J2426">
        <v>271950.0</v>
      </c>
      <c r="K2426">
        <v>16741.0</v>
      </c>
      <c r="L2426">
        <v>4.531506849</v>
      </c>
      <c r="M2426">
        <v>2.0</v>
      </c>
      <c r="N2426" t="s">
        <v>16</v>
      </c>
    </row>
    <row r="2427">
      <c r="A2427" s="29">
        <v>42370.0</v>
      </c>
      <c r="B2427" t="s">
        <v>186</v>
      </c>
      <c r="C2427" t="s">
        <v>1375</v>
      </c>
      <c r="D2427" t="s">
        <v>61</v>
      </c>
      <c r="E2427" t="s">
        <v>1362</v>
      </c>
      <c r="F2427" t="s">
        <v>712</v>
      </c>
      <c r="G2427" t="s">
        <v>536</v>
      </c>
      <c r="H2427" t="s">
        <v>536</v>
      </c>
      <c r="I2427">
        <v>2013.0</v>
      </c>
      <c r="J2427">
        <v>271950.0</v>
      </c>
      <c r="K2427">
        <v>29212.0</v>
      </c>
      <c r="L2427">
        <v>2.0</v>
      </c>
      <c r="M2427">
        <v>1.0</v>
      </c>
      <c r="N2427" t="s">
        <v>16</v>
      </c>
    </row>
    <row r="2428">
      <c r="A2428" s="29">
        <v>42370.0</v>
      </c>
      <c r="B2428" t="s">
        <v>186</v>
      </c>
      <c r="C2428" t="s">
        <v>1639</v>
      </c>
      <c r="D2428" t="s">
        <v>61</v>
      </c>
      <c r="E2428" t="s">
        <v>960</v>
      </c>
      <c r="F2428" t="s">
        <v>960</v>
      </c>
      <c r="G2428" t="s">
        <v>536</v>
      </c>
      <c r="H2428" t="s">
        <v>536</v>
      </c>
      <c r="I2428">
        <v>2012.0</v>
      </c>
      <c r="J2428">
        <v>271950.0</v>
      </c>
      <c r="K2428">
        <v>30867.0</v>
      </c>
      <c r="L2428">
        <v>3.0</v>
      </c>
      <c r="M2428">
        <v>2.0</v>
      </c>
      <c r="N2428" t="s">
        <v>16</v>
      </c>
    </row>
    <row r="2429">
      <c r="A2429" s="29">
        <v>42370.0</v>
      </c>
      <c r="B2429" t="s">
        <v>148</v>
      </c>
      <c r="C2429">
        <v>119.0</v>
      </c>
      <c r="D2429" t="s">
        <v>61</v>
      </c>
      <c r="E2429" t="s">
        <v>960</v>
      </c>
      <c r="F2429" t="s">
        <v>960</v>
      </c>
      <c r="G2429" t="s">
        <v>203</v>
      </c>
      <c r="H2429" t="s">
        <v>203</v>
      </c>
      <c r="I2429">
        <v>2011.0</v>
      </c>
      <c r="J2429">
        <v>271950.0</v>
      </c>
      <c r="K2429">
        <v>30992.47091</v>
      </c>
      <c r="L2429">
        <v>3.874058864</v>
      </c>
      <c r="M2429">
        <v>1.0</v>
      </c>
      <c r="N2429" t="s">
        <v>16</v>
      </c>
    </row>
    <row r="2430">
      <c r="A2430" s="29">
        <v>42370.0</v>
      </c>
      <c r="B2430" t="s">
        <v>116</v>
      </c>
      <c r="C2430" t="s">
        <v>1640</v>
      </c>
      <c r="D2430" t="s">
        <v>61</v>
      </c>
      <c r="E2430" t="s">
        <v>1588</v>
      </c>
      <c r="F2430" t="s">
        <v>1588</v>
      </c>
      <c r="G2430" t="s">
        <v>1641</v>
      </c>
      <c r="H2430" t="s">
        <v>1641</v>
      </c>
      <c r="I2430">
        <v>2012.0</v>
      </c>
      <c r="J2430">
        <v>271950.0</v>
      </c>
      <c r="K2430">
        <v>28710.0</v>
      </c>
      <c r="L2430">
        <v>3.964383562</v>
      </c>
      <c r="M2430">
        <v>2.0</v>
      </c>
      <c r="N2430" t="s">
        <v>16</v>
      </c>
    </row>
    <row r="2431">
      <c r="A2431" s="29">
        <v>42370.0</v>
      </c>
      <c r="B2431" t="s">
        <v>116</v>
      </c>
      <c r="C2431" t="s">
        <v>1642</v>
      </c>
      <c r="D2431" t="s">
        <v>61</v>
      </c>
      <c r="E2431" t="s">
        <v>163</v>
      </c>
      <c r="F2431" t="s">
        <v>163</v>
      </c>
      <c r="G2431" t="s">
        <v>143</v>
      </c>
      <c r="H2431" t="s">
        <v>143</v>
      </c>
      <c r="I2431">
        <v>2008.0</v>
      </c>
      <c r="J2431">
        <v>271950.0</v>
      </c>
      <c r="K2431">
        <v>112171.0</v>
      </c>
      <c r="L2431">
        <v>7.709589041</v>
      </c>
      <c r="M2431">
        <v>2.0</v>
      </c>
      <c r="N2431" t="s">
        <v>16</v>
      </c>
    </row>
    <row r="2432">
      <c r="A2432" s="29">
        <v>42370.0</v>
      </c>
      <c r="B2432" t="s">
        <v>116</v>
      </c>
      <c r="C2432" t="s">
        <v>1619</v>
      </c>
      <c r="D2432" t="s">
        <v>61</v>
      </c>
      <c r="E2432" t="s">
        <v>163</v>
      </c>
      <c r="F2432" t="s">
        <v>163</v>
      </c>
      <c r="G2432" t="s">
        <v>203</v>
      </c>
      <c r="H2432" t="s">
        <v>203</v>
      </c>
      <c r="I2432">
        <v>2007.0</v>
      </c>
      <c r="J2432">
        <v>271950.0</v>
      </c>
      <c r="K2432">
        <v>33651.0</v>
      </c>
      <c r="L2432">
        <v>8.852054795</v>
      </c>
      <c r="M2432">
        <v>2.0</v>
      </c>
      <c r="N2432" t="s">
        <v>16</v>
      </c>
    </row>
    <row r="2433">
      <c r="A2433" s="29">
        <v>42370.0</v>
      </c>
      <c r="B2433" t="s">
        <v>148</v>
      </c>
      <c r="C2433">
        <v>209.0</v>
      </c>
      <c r="D2433" t="s">
        <v>61</v>
      </c>
      <c r="E2433" t="s">
        <v>1128</v>
      </c>
      <c r="F2433" t="s">
        <v>1128</v>
      </c>
      <c r="G2433" t="s">
        <v>536</v>
      </c>
      <c r="H2433" t="s">
        <v>536</v>
      </c>
      <c r="I2433">
        <v>2010.0</v>
      </c>
      <c r="J2433">
        <v>271950.0</v>
      </c>
      <c r="K2433">
        <v>37234.7707</v>
      </c>
      <c r="L2433">
        <v>4.654346338</v>
      </c>
      <c r="M2433">
        <v>1.0</v>
      </c>
      <c r="N2433" t="s">
        <v>16</v>
      </c>
    </row>
    <row r="2434">
      <c r="A2434" s="29">
        <v>42370.0</v>
      </c>
      <c r="B2434" t="s">
        <v>261</v>
      </c>
      <c r="C2434" t="s">
        <v>1643</v>
      </c>
      <c r="D2434" t="s">
        <v>61</v>
      </c>
      <c r="E2434" t="s">
        <v>163</v>
      </c>
      <c r="F2434" t="s">
        <v>163</v>
      </c>
      <c r="G2434" t="s">
        <v>203</v>
      </c>
      <c r="H2434" t="s">
        <v>203</v>
      </c>
      <c r="I2434">
        <v>2007.0</v>
      </c>
      <c r="J2434">
        <v>271812.5624</v>
      </c>
      <c r="K2434">
        <v>80000.0</v>
      </c>
      <c r="L2434">
        <v>8.0</v>
      </c>
      <c r="M2434">
        <v>1.0</v>
      </c>
      <c r="N2434" t="s">
        <v>16</v>
      </c>
    </row>
    <row r="2435">
      <c r="A2435" s="29">
        <v>42370.0</v>
      </c>
      <c r="B2435" t="s">
        <v>261</v>
      </c>
      <c r="C2435" t="s">
        <v>1644</v>
      </c>
      <c r="D2435" t="s">
        <v>61</v>
      </c>
      <c r="E2435" t="s">
        <v>163</v>
      </c>
      <c r="F2435" t="s">
        <v>163</v>
      </c>
      <c r="G2435" t="s">
        <v>341</v>
      </c>
      <c r="H2435" t="s">
        <v>341</v>
      </c>
      <c r="I2435">
        <v>2007.0</v>
      </c>
      <c r="J2435">
        <v>271567.9311</v>
      </c>
      <c r="K2435">
        <v>90000.0</v>
      </c>
      <c r="L2435">
        <v>8.0</v>
      </c>
      <c r="M2435">
        <v>1.0</v>
      </c>
      <c r="N2435" t="s">
        <v>16</v>
      </c>
    </row>
    <row r="2436">
      <c r="A2436" s="29">
        <v>42370.0</v>
      </c>
      <c r="B2436" t="s">
        <v>148</v>
      </c>
      <c r="C2436">
        <v>125.0</v>
      </c>
      <c r="D2436" t="s">
        <v>61</v>
      </c>
      <c r="E2436" t="s">
        <v>960</v>
      </c>
      <c r="F2436" t="s">
        <v>960</v>
      </c>
      <c r="G2436" t="s">
        <v>203</v>
      </c>
      <c r="H2436" t="s">
        <v>203</v>
      </c>
      <c r="I2436">
        <v>2011.0</v>
      </c>
      <c r="J2436">
        <v>271200.0</v>
      </c>
      <c r="K2436">
        <v>31518.13826</v>
      </c>
      <c r="L2436">
        <v>3.939767283</v>
      </c>
      <c r="M2436">
        <v>1.0</v>
      </c>
      <c r="N2436" t="s">
        <v>16</v>
      </c>
    </row>
    <row r="2437">
      <c r="A2437" s="29">
        <v>42370.0</v>
      </c>
      <c r="B2437" t="s">
        <v>148</v>
      </c>
      <c r="C2437">
        <v>561.0</v>
      </c>
      <c r="D2437" t="s">
        <v>61</v>
      </c>
      <c r="E2437" t="s">
        <v>163</v>
      </c>
      <c r="F2437" t="s">
        <v>163</v>
      </c>
      <c r="G2437" t="s">
        <v>203</v>
      </c>
      <c r="H2437" t="s">
        <v>203</v>
      </c>
      <c r="I2437">
        <v>2007.0</v>
      </c>
      <c r="J2437">
        <v>271000.0</v>
      </c>
      <c r="K2437">
        <v>63474.33265</v>
      </c>
      <c r="L2437">
        <v>7.934291581</v>
      </c>
      <c r="M2437">
        <v>2.0</v>
      </c>
      <c r="N2437" t="s">
        <v>16</v>
      </c>
    </row>
    <row r="2438">
      <c r="A2438" s="29">
        <v>42370.0</v>
      </c>
      <c r="B2438" t="s">
        <v>20</v>
      </c>
      <c r="C2438">
        <v>20531.0</v>
      </c>
      <c r="D2438" t="s">
        <v>91</v>
      </c>
      <c r="E2438" t="s">
        <v>1119</v>
      </c>
      <c r="F2438" t="s">
        <v>1119</v>
      </c>
      <c r="G2438" t="s">
        <v>1645</v>
      </c>
      <c r="H2438" t="s">
        <v>1645</v>
      </c>
      <c r="I2438">
        <v>2009.0</v>
      </c>
      <c r="J2438">
        <v>270000.0</v>
      </c>
      <c r="K2438">
        <v>69748.0</v>
      </c>
      <c r="L2438">
        <v>6.0</v>
      </c>
      <c r="M2438">
        <v>2.0</v>
      </c>
      <c r="N2438" t="s">
        <v>80</v>
      </c>
    </row>
    <row r="2439">
      <c r="A2439" s="29">
        <v>42370.0</v>
      </c>
      <c r="B2439" t="s">
        <v>20</v>
      </c>
      <c r="C2439">
        <v>67890.0</v>
      </c>
      <c r="D2439" t="s">
        <v>61</v>
      </c>
      <c r="E2439" t="s">
        <v>712</v>
      </c>
      <c r="F2439" t="s">
        <v>712</v>
      </c>
      <c r="G2439" t="s">
        <v>536</v>
      </c>
      <c r="H2439" t="s">
        <v>536</v>
      </c>
      <c r="I2439">
        <v>2011.0</v>
      </c>
      <c r="J2439">
        <v>270000.0</v>
      </c>
      <c r="K2439">
        <v>21435.0</v>
      </c>
      <c r="L2439">
        <v>4.0</v>
      </c>
      <c r="M2439">
        <v>1.0</v>
      </c>
      <c r="N2439" t="s">
        <v>16</v>
      </c>
    </row>
    <row r="2440">
      <c r="A2440" s="29">
        <v>42370.0</v>
      </c>
      <c r="B2440" t="s">
        <v>148</v>
      </c>
      <c r="C2440">
        <v>90.0</v>
      </c>
      <c r="D2440" t="s">
        <v>61</v>
      </c>
      <c r="E2440" t="s">
        <v>712</v>
      </c>
      <c r="F2440" t="s">
        <v>712</v>
      </c>
      <c r="G2440" t="s">
        <v>536</v>
      </c>
      <c r="H2440" t="s">
        <v>536</v>
      </c>
      <c r="I2440">
        <v>2011.0</v>
      </c>
      <c r="J2440">
        <v>270000.0</v>
      </c>
      <c r="K2440">
        <v>27882.27242</v>
      </c>
      <c r="L2440">
        <v>3.485284052</v>
      </c>
      <c r="M2440">
        <v>1.0</v>
      </c>
      <c r="N2440" t="s">
        <v>16</v>
      </c>
    </row>
    <row r="2441">
      <c r="A2441" s="29">
        <v>42370.0</v>
      </c>
      <c r="B2441" t="s">
        <v>148</v>
      </c>
      <c r="C2441">
        <v>91.0</v>
      </c>
      <c r="D2441" t="s">
        <v>61</v>
      </c>
      <c r="E2441" t="s">
        <v>712</v>
      </c>
      <c r="F2441" t="s">
        <v>712</v>
      </c>
      <c r="G2441" t="s">
        <v>203</v>
      </c>
      <c r="H2441" t="s">
        <v>203</v>
      </c>
      <c r="I2441">
        <v>2011.0</v>
      </c>
      <c r="J2441">
        <v>270000.0</v>
      </c>
      <c r="K2441">
        <v>27904.17522</v>
      </c>
      <c r="L2441">
        <v>3.488021903</v>
      </c>
      <c r="M2441">
        <v>1.0</v>
      </c>
      <c r="N2441" t="s">
        <v>16</v>
      </c>
    </row>
    <row r="2442">
      <c r="A2442" s="29">
        <v>42370.0</v>
      </c>
      <c r="B2442" t="s">
        <v>116</v>
      </c>
      <c r="C2442" t="s">
        <v>1646</v>
      </c>
      <c r="D2442" t="s">
        <v>61</v>
      </c>
      <c r="E2442" t="s">
        <v>712</v>
      </c>
      <c r="F2442" t="s">
        <v>712</v>
      </c>
      <c r="G2442" t="s">
        <v>203</v>
      </c>
      <c r="H2442" t="s">
        <v>203</v>
      </c>
      <c r="I2442">
        <v>2011.0</v>
      </c>
      <c r="J2442">
        <v>270000.0</v>
      </c>
      <c r="K2442">
        <v>24031.0</v>
      </c>
      <c r="L2442">
        <v>4.852054795</v>
      </c>
      <c r="M2442">
        <v>2.0</v>
      </c>
      <c r="N2442" t="s">
        <v>16</v>
      </c>
    </row>
    <row r="2443">
      <c r="A2443" s="29">
        <v>42370.0</v>
      </c>
      <c r="B2443" t="s">
        <v>20</v>
      </c>
      <c r="C2443">
        <v>55224.0</v>
      </c>
      <c r="D2443" t="s">
        <v>61</v>
      </c>
      <c r="E2443" t="s">
        <v>1362</v>
      </c>
      <c r="F2443" t="s">
        <v>712</v>
      </c>
      <c r="G2443" t="s">
        <v>536</v>
      </c>
      <c r="H2443" t="s">
        <v>536</v>
      </c>
      <c r="I2443">
        <v>2015.0</v>
      </c>
      <c r="J2443">
        <v>270000.0</v>
      </c>
      <c r="K2443">
        <v>226.0</v>
      </c>
      <c r="L2443">
        <v>0.0</v>
      </c>
      <c r="M2443">
        <v>1.0</v>
      </c>
      <c r="N2443" t="s">
        <v>24</v>
      </c>
    </row>
    <row r="2444">
      <c r="A2444" s="29">
        <v>42370.0</v>
      </c>
      <c r="B2444" t="s">
        <v>116</v>
      </c>
      <c r="C2444" t="s">
        <v>1560</v>
      </c>
      <c r="D2444" t="s">
        <v>61</v>
      </c>
      <c r="E2444" t="s">
        <v>1362</v>
      </c>
      <c r="F2444" t="s">
        <v>712</v>
      </c>
      <c r="G2444" t="s">
        <v>203</v>
      </c>
      <c r="H2444" t="s">
        <v>203</v>
      </c>
      <c r="I2444">
        <v>2013.0</v>
      </c>
      <c r="J2444">
        <v>270000.0</v>
      </c>
      <c r="K2444">
        <v>15938.0</v>
      </c>
      <c r="L2444">
        <v>2.490410959</v>
      </c>
      <c r="M2444">
        <v>2.0</v>
      </c>
      <c r="N2444" t="s">
        <v>16</v>
      </c>
    </row>
    <row r="2445">
      <c r="A2445" s="29">
        <v>42370.0</v>
      </c>
      <c r="B2445" t="s">
        <v>186</v>
      </c>
      <c r="C2445" t="s">
        <v>1639</v>
      </c>
      <c r="D2445" t="s">
        <v>61</v>
      </c>
      <c r="E2445" t="s">
        <v>960</v>
      </c>
      <c r="F2445" t="s">
        <v>960</v>
      </c>
      <c r="G2445" t="s">
        <v>536</v>
      </c>
      <c r="H2445" t="s">
        <v>536</v>
      </c>
      <c r="I2445">
        <v>2012.0</v>
      </c>
      <c r="J2445">
        <v>270000.0</v>
      </c>
      <c r="K2445">
        <v>30867.0</v>
      </c>
      <c r="L2445">
        <v>3.0</v>
      </c>
      <c r="M2445">
        <v>2.0</v>
      </c>
      <c r="N2445" t="s">
        <v>16</v>
      </c>
    </row>
    <row r="2446">
      <c r="A2446" s="29">
        <v>42370.0</v>
      </c>
      <c r="B2446" t="s">
        <v>116</v>
      </c>
      <c r="C2446" t="s">
        <v>1627</v>
      </c>
      <c r="D2446" t="s">
        <v>61</v>
      </c>
      <c r="E2446" t="s">
        <v>960</v>
      </c>
      <c r="F2446" t="s">
        <v>960</v>
      </c>
      <c r="G2446" t="s">
        <v>203</v>
      </c>
      <c r="H2446" t="s">
        <v>203</v>
      </c>
      <c r="I2446">
        <v>2012.0</v>
      </c>
      <c r="J2446">
        <v>270000.0</v>
      </c>
      <c r="K2446">
        <v>55622.0</v>
      </c>
      <c r="L2446">
        <v>3.791780822</v>
      </c>
      <c r="M2446">
        <v>2.0</v>
      </c>
      <c r="N2446" t="s">
        <v>16</v>
      </c>
    </row>
    <row r="2447">
      <c r="A2447" s="29">
        <v>42370.0</v>
      </c>
      <c r="B2447" t="s">
        <v>116</v>
      </c>
      <c r="C2447" t="s">
        <v>1647</v>
      </c>
      <c r="D2447" t="s">
        <v>61</v>
      </c>
      <c r="E2447" t="s">
        <v>960</v>
      </c>
      <c r="F2447" t="s">
        <v>960</v>
      </c>
      <c r="G2447" t="s">
        <v>203</v>
      </c>
      <c r="H2447" t="s">
        <v>203</v>
      </c>
      <c r="I2447">
        <v>2011.0</v>
      </c>
      <c r="J2447">
        <v>270000.0</v>
      </c>
      <c r="K2447">
        <v>32691.0</v>
      </c>
      <c r="L2447">
        <v>4.673972603</v>
      </c>
      <c r="M2447">
        <v>2.0</v>
      </c>
      <c r="N2447" t="s">
        <v>16</v>
      </c>
    </row>
    <row r="2448">
      <c r="A2448" s="29">
        <v>42370.0</v>
      </c>
      <c r="B2448" t="s">
        <v>148</v>
      </c>
      <c r="C2448">
        <v>266.0</v>
      </c>
      <c r="D2448" t="s">
        <v>61</v>
      </c>
      <c r="E2448" t="s">
        <v>1151</v>
      </c>
      <c r="F2448" t="s">
        <v>1151</v>
      </c>
      <c r="G2448" t="s">
        <v>203</v>
      </c>
      <c r="H2448" t="s">
        <v>203</v>
      </c>
      <c r="I2448">
        <v>2010.0</v>
      </c>
      <c r="J2448">
        <v>270000.0</v>
      </c>
      <c r="K2448">
        <v>39950.71869</v>
      </c>
      <c r="L2448">
        <v>4.993839836</v>
      </c>
      <c r="M2448">
        <v>1.0</v>
      </c>
      <c r="N2448" t="s">
        <v>16</v>
      </c>
    </row>
    <row r="2449">
      <c r="A2449" s="29">
        <v>42370.0</v>
      </c>
      <c r="B2449" t="s">
        <v>116</v>
      </c>
      <c r="C2449" t="s">
        <v>1648</v>
      </c>
      <c r="D2449" t="s">
        <v>61</v>
      </c>
      <c r="E2449" t="s">
        <v>1588</v>
      </c>
      <c r="F2449" t="s">
        <v>1588</v>
      </c>
      <c r="G2449" t="s">
        <v>1641</v>
      </c>
      <c r="H2449" t="s">
        <v>1641</v>
      </c>
      <c r="I2449">
        <v>2012.0</v>
      </c>
      <c r="J2449">
        <v>270000.0</v>
      </c>
      <c r="K2449">
        <v>12410.0</v>
      </c>
      <c r="L2449">
        <v>3.520547945</v>
      </c>
      <c r="M2449">
        <v>1.0</v>
      </c>
      <c r="N2449" t="s">
        <v>16</v>
      </c>
    </row>
    <row r="2450">
      <c r="A2450" s="29">
        <v>42370.0</v>
      </c>
      <c r="B2450" t="s">
        <v>186</v>
      </c>
      <c r="C2450" t="s">
        <v>1592</v>
      </c>
      <c r="D2450" t="s">
        <v>77</v>
      </c>
      <c r="E2450" t="s">
        <v>623</v>
      </c>
      <c r="F2450" t="s">
        <v>623</v>
      </c>
      <c r="G2450" t="s">
        <v>600</v>
      </c>
      <c r="H2450" t="s">
        <v>600</v>
      </c>
      <c r="I2450">
        <v>2011.0</v>
      </c>
      <c r="J2450">
        <v>270000.0</v>
      </c>
      <c r="K2450">
        <v>72745.0</v>
      </c>
      <c r="L2450">
        <v>4.0</v>
      </c>
      <c r="M2450">
        <v>1.0</v>
      </c>
      <c r="N2450" t="s">
        <v>16</v>
      </c>
    </row>
    <row r="2451">
      <c r="A2451" s="29">
        <v>42370.0</v>
      </c>
      <c r="B2451" t="s">
        <v>20</v>
      </c>
      <c r="C2451">
        <v>59436.0</v>
      </c>
      <c r="D2451" t="s">
        <v>91</v>
      </c>
      <c r="E2451" t="s">
        <v>234</v>
      </c>
      <c r="F2451" t="s">
        <v>234</v>
      </c>
      <c r="G2451" t="s">
        <v>847</v>
      </c>
      <c r="H2451" t="s">
        <v>847</v>
      </c>
      <c r="I2451">
        <v>2009.0</v>
      </c>
      <c r="J2451">
        <v>270000.0</v>
      </c>
      <c r="K2451">
        <v>54309.0</v>
      </c>
      <c r="L2451">
        <v>6.0</v>
      </c>
      <c r="M2451">
        <v>2.0</v>
      </c>
      <c r="N2451" t="s">
        <v>24</v>
      </c>
    </row>
    <row r="2452">
      <c r="A2452" s="29">
        <v>42370.0</v>
      </c>
      <c r="B2452" t="s">
        <v>261</v>
      </c>
      <c r="C2452" t="s">
        <v>1649</v>
      </c>
      <c r="D2452" t="s">
        <v>61</v>
      </c>
      <c r="E2452" t="s">
        <v>163</v>
      </c>
      <c r="F2452" t="s">
        <v>163</v>
      </c>
      <c r="G2452" t="s">
        <v>536</v>
      </c>
      <c r="H2452" t="s">
        <v>536</v>
      </c>
      <c r="I2452">
        <v>2007.0</v>
      </c>
      <c r="J2452">
        <v>270000.0</v>
      </c>
      <c r="K2452">
        <v>20000.0</v>
      </c>
      <c r="L2452">
        <v>8.0</v>
      </c>
      <c r="M2452">
        <v>1.0</v>
      </c>
      <c r="N2452" t="s">
        <v>16</v>
      </c>
    </row>
    <row r="2453">
      <c r="A2453" s="29">
        <v>42370.0</v>
      </c>
      <c r="B2453" t="s">
        <v>148</v>
      </c>
      <c r="C2453">
        <v>681.0</v>
      </c>
      <c r="D2453" t="s">
        <v>61</v>
      </c>
      <c r="E2453" t="s">
        <v>163</v>
      </c>
      <c r="F2453" t="s">
        <v>163</v>
      </c>
      <c r="G2453" t="s">
        <v>147</v>
      </c>
      <c r="H2453" t="s">
        <v>147</v>
      </c>
      <c r="I2453">
        <v>2006.0</v>
      </c>
      <c r="J2453">
        <v>270000.0</v>
      </c>
      <c r="K2453">
        <v>71775.49623</v>
      </c>
      <c r="L2453">
        <v>8.971937029</v>
      </c>
      <c r="M2453">
        <v>2.0</v>
      </c>
      <c r="N2453" t="s">
        <v>16</v>
      </c>
    </row>
    <row r="2454">
      <c r="A2454" s="29">
        <v>42370.0</v>
      </c>
      <c r="B2454" t="s">
        <v>116</v>
      </c>
      <c r="C2454" t="s">
        <v>1628</v>
      </c>
      <c r="D2454" t="s">
        <v>61</v>
      </c>
      <c r="E2454" t="s">
        <v>881</v>
      </c>
      <c r="F2454" t="s">
        <v>881</v>
      </c>
      <c r="G2454" t="s">
        <v>203</v>
      </c>
      <c r="H2454" t="s">
        <v>203</v>
      </c>
      <c r="I2454">
        <v>2010.0</v>
      </c>
      <c r="J2454">
        <v>270000.0</v>
      </c>
      <c r="K2454">
        <v>28297.0</v>
      </c>
      <c r="L2454">
        <v>5.860273973</v>
      </c>
      <c r="M2454">
        <v>2.0</v>
      </c>
      <c r="N2454" t="s">
        <v>16</v>
      </c>
    </row>
    <row r="2455">
      <c r="A2455" s="29">
        <v>42370.0</v>
      </c>
      <c r="B2455" t="s">
        <v>148</v>
      </c>
      <c r="C2455">
        <v>452.0</v>
      </c>
      <c r="D2455" t="s">
        <v>61</v>
      </c>
      <c r="E2455" t="s">
        <v>953</v>
      </c>
      <c r="F2455" t="s">
        <v>881</v>
      </c>
      <c r="G2455" t="s">
        <v>536</v>
      </c>
      <c r="H2455" t="s">
        <v>536</v>
      </c>
      <c r="I2455">
        <v>2008.0</v>
      </c>
      <c r="J2455">
        <v>270000.0</v>
      </c>
      <c r="K2455">
        <v>55019.84942</v>
      </c>
      <c r="L2455">
        <v>6.877481177</v>
      </c>
      <c r="M2455">
        <v>2.0</v>
      </c>
      <c r="N2455" t="s">
        <v>16</v>
      </c>
    </row>
    <row r="2456">
      <c r="A2456" s="29">
        <v>42370.0</v>
      </c>
      <c r="B2456" t="s">
        <v>20</v>
      </c>
      <c r="C2456">
        <v>108118.0</v>
      </c>
      <c r="D2456" t="s">
        <v>91</v>
      </c>
      <c r="E2456" t="s">
        <v>1442</v>
      </c>
      <c r="F2456" t="s">
        <v>1442</v>
      </c>
      <c r="G2456" t="s">
        <v>1650</v>
      </c>
      <c r="H2456" t="s">
        <v>1650</v>
      </c>
      <c r="I2456">
        <v>2010.0</v>
      </c>
      <c r="J2456">
        <v>270000.0</v>
      </c>
      <c r="K2456">
        <v>20591.0</v>
      </c>
      <c r="L2456">
        <v>6.0</v>
      </c>
      <c r="M2456">
        <v>1.0</v>
      </c>
      <c r="N2456" t="s">
        <v>16</v>
      </c>
    </row>
    <row r="2457">
      <c r="A2457" s="29">
        <v>42370.0</v>
      </c>
      <c r="B2457" t="s">
        <v>261</v>
      </c>
      <c r="C2457" t="s">
        <v>1651</v>
      </c>
      <c r="D2457" t="s">
        <v>61</v>
      </c>
      <c r="E2457" t="s">
        <v>163</v>
      </c>
      <c r="F2457" t="s">
        <v>163</v>
      </c>
      <c r="G2457" t="s">
        <v>536</v>
      </c>
      <c r="H2457" t="s">
        <v>536</v>
      </c>
      <c r="I2457">
        <v>2012.0</v>
      </c>
      <c r="J2457">
        <v>269966.9753</v>
      </c>
      <c r="K2457">
        <v>150000.0</v>
      </c>
      <c r="L2457">
        <v>3.0</v>
      </c>
      <c r="M2457">
        <v>1.0</v>
      </c>
      <c r="N2457" t="s">
        <v>16</v>
      </c>
    </row>
    <row r="2458">
      <c r="A2458" s="29">
        <v>42370.0</v>
      </c>
      <c r="B2458" t="s">
        <v>261</v>
      </c>
      <c r="C2458" t="s">
        <v>1652</v>
      </c>
      <c r="D2458" t="s">
        <v>61</v>
      </c>
      <c r="E2458" t="s">
        <v>163</v>
      </c>
      <c r="F2458" t="s">
        <v>163</v>
      </c>
      <c r="G2458" t="s">
        <v>147</v>
      </c>
      <c r="H2458" t="s">
        <v>147</v>
      </c>
      <c r="I2458">
        <v>2006.0</v>
      </c>
      <c r="J2458">
        <v>269956.6866</v>
      </c>
      <c r="K2458" s="33">
        <v>100000.0</v>
      </c>
      <c r="L2458">
        <v>9.0</v>
      </c>
      <c r="M2458">
        <v>1.0</v>
      </c>
      <c r="N2458" t="s">
        <v>16</v>
      </c>
    </row>
    <row r="2459">
      <c r="A2459" s="29">
        <v>42370.0</v>
      </c>
      <c r="B2459" t="s">
        <v>148</v>
      </c>
      <c r="C2459">
        <v>203.0</v>
      </c>
      <c r="D2459" t="s">
        <v>61</v>
      </c>
      <c r="E2459" t="s">
        <v>960</v>
      </c>
      <c r="F2459" t="s">
        <v>960</v>
      </c>
      <c r="G2459" t="s">
        <v>536</v>
      </c>
      <c r="H2459" t="s">
        <v>536</v>
      </c>
      <c r="I2459">
        <v>2010.0</v>
      </c>
      <c r="J2459">
        <v>269730.0</v>
      </c>
      <c r="K2459">
        <v>36862.423</v>
      </c>
      <c r="L2459">
        <v>4.607802875</v>
      </c>
      <c r="M2459">
        <v>1.0</v>
      </c>
      <c r="N2459" t="s">
        <v>16</v>
      </c>
    </row>
    <row r="2460">
      <c r="A2460" s="29">
        <v>42370.0</v>
      </c>
      <c r="B2460" t="s">
        <v>261</v>
      </c>
      <c r="C2460" t="s">
        <v>1653</v>
      </c>
      <c r="D2460" t="s">
        <v>61</v>
      </c>
      <c r="E2460" t="s">
        <v>163</v>
      </c>
      <c r="F2460" t="s">
        <v>163</v>
      </c>
      <c r="G2460" t="s">
        <v>298</v>
      </c>
      <c r="H2460" t="s">
        <v>298</v>
      </c>
      <c r="I2460">
        <v>2007.0</v>
      </c>
      <c r="J2460">
        <v>269461.8477</v>
      </c>
      <c r="K2460">
        <v>110000.0</v>
      </c>
      <c r="L2460">
        <v>8.0</v>
      </c>
      <c r="M2460">
        <v>1.0</v>
      </c>
      <c r="N2460" t="s">
        <v>16</v>
      </c>
    </row>
    <row r="2461">
      <c r="A2461" s="29">
        <v>42370.0</v>
      </c>
      <c r="B2461" t="s">
        <v>261</v>
      </c>
      <c r="C2461" t="s">
        <v>1654</v>
      </c>
      <c r="D2461" t="s">
        <v>61</v>
      </c>
      <c r="E2461" t="s">
        <v>163</v>
      </c>
      <c r="F2461" t="s">
        <v>163</v>
      </c>
      <c r="G2461" t="s">
        <v>341</v>
      </c>
      <c r="H2461" t="s">
        <v>341</v>
      </c>
      <c r="I2461">
        <v>2005.0</v>
      </c>
      <c r="J2461">
        <v>269307.92</v>
      </c>
      <c r="K2461">
        <v>30000.0</v>
      </c>
      <c r="L2461">
        <v>10.0</v>
      </c>
      <c r="M2461">
        <v>1.0</v>
      </c>
      <c r="N2461" t="s">
        <v>16</v>
      </c>
    </row>
    <row r="2462">
      <c r="A2462" s="29">
        <v>42370.0</v>
      </c>
      <c r="B2462" t="s">
        <v>261</v>
      </c>
      <c r="C2462" t="s">
        <v>1655</v>
      </c>
      <c r="D2462" t="s">
        <v>61</v>
      </c>
      <c r="E2462" t="s">
        <v>163</v>
      </c>
      <c r="F2462" t="s">
        <v>163</v>
      </c>
      <c r="G2462" t="s">
        <v>536</v>
      </c>
      <c r="H2462" t="s">
        <v>536</v>
      </c>
      <c r="I2462">
        <v>2009.0</v>
      </c>
      <c r="J2462">
        <v>269035.4225</v>
      </c>
      <c r="K2462">
        <v>80000.0</v>
      </c>
      <c r="L2462">
        <v>6.0</v>
      </c>
      <c r="M2462">
        <v>1.0</v>
      </c>
      <c r="N2462" t="s">
        <v>16</v>
      </c>
    </row>
    <row r="2463">
      <c r="A2463" s="29">
        <v>42370.0</v>
      </c>
      <c r="B2463" t="s">
        <v>261</v>
      </c>
      <c r="C2463" t="s">
        <v>1656</v>
      </c>
      <c r="D2463" t="s">
        <v>61</v>
      </c>
      <c r="E2463" t="s">
        <v>163</v>
      </c>
      <c r="F2463" t="s">
        <v>163</v>
      </c>
      <c r="G2463" t="s">
        <v>147</v>
      </c>
      <c r="H2463" t="s">
        <v>147</v>
      </c>
      <c r="I2463">
        <v>2008.0</v>
      </c>
      <c r="J2463">
        <v>268912.351</v>
      </c>
      <c r="K2463">
        <v>150000.0</v>
      </c>
      <c r="L2463">
        <v>7.0</v>
      </c>
      <c r="M2463">
        <v>1.0</v>
      </c>
      <c r="N2463" t="s">
        <v>16</v>
      </c>
    </row>
    <row r="2464">
      <c r="A2464" s="29">
        <v>42370.0</v>
      </c>
      <c r="B2464" t="s">
        <v>148</v>
      </c>
      <c r="C2464">
        <v>618.0</v>
      </c>
      <c r="D2464" t="s">
        <v>61</v>
      </c>
      <c r="E2464" t="s">
        <v>163</v>
      </c>
      <c r="F2464" t="s">
        <v>163</v>
      </c>
      <c r="G2464" t="s">
        <v>203</v>
      </c>
      <c r="H2464" t="s">
        <v>203</v>
      </c>
      <c r="I2464">
        <v>2006.0</v>
      </c>
      <c r="J2464">
        <v>268620.0</v>
      </c>
      <c r="K2464">
        <v>69234.7707</v>
      </c>
      <c r="L2464">
        <v>8.654346338</v>
      </c>
      <c r="M2464">
        <v>2.0</v>
      </c>
      <c r="N2464" t="s">
        <v>16</v>
      </c>
    </row>
    <row r="2465">
      <c r="A2465" s="29">
        <v>42370.0</v>
      </c>
      <c r="B2465" t="s">
        <v>148</v>
      </c>
      <c r="C2465">
        <v>250.0</v>
      </c>
      <c r="D2465" t="s">
        <v>61</v>
      </c>
      <c r="E2465" t="s">
        <v>960</v>
      </c>
      <c r="F2465" t="s">
        <v>960</v>
      </c>
      <c r="G2465" t="s">
        <v>203</v>
      </c>
      <c r="H2465" t="s">
        <v>203</v>
      </c>
      <c r="I2465">
        <v>2010.0</v>
      </c>
      <c r="J2465">
        <v>268500.0</v>
      </c>
      <c r="K2465">
        <v>39052.70362</v>
      </c>
      <c r="L2465">
        <v>4.881587953</v>
      </c>
      <c r="M2465">
        <v>1.0</v>
      </c>
      <c r="N2465" t="s">
        <v>16</v>
      </c>
    </row>
    <row r="2466">
      <c r="A2466" s="29">
        <v>42370.0</v>
      </c>
      <c r="B2466" t="s">
        <v>261</v>
      </c>
      <c r="C2466" t="s">
        <v>1657</v>
      </c>
      <c r="D2466" t="s">
        <v>61</v>
      </c>
      <c r="E2466" t="s">
        <v>163</v>
      </c>
      <c r="F2466" t="s">
        <v>163</v>
      </c>
      <c r="G2466" t="s">
        <v>536</v>
      </c>
      <c r="H2466" t="s">
        <v>536</v>
      </c>
      <c r="I2466">
        <v>2011.0</v>
      </c>
      <c r="J2466">
        <v>268292.7539</v>
      </c>
      <c r="K2466">
        <v>130000.0</v>
      </c>
      <c r="L2466">
        <v>4.0</v>
      </c>
      <c r="M2466">
        <v>1.0</v>
      </c>
      <c r="N2466" t="s">
        <v>16</v>
      </c>
    </row>
    <row r="2467">
      <c r="A2467" s="29">
        <v>42370.0</v>
      </c>
      <c r="B2467" t="s">
        <v>148</v>
      </c>
      <c r="C2467">
        <v>43.0</v>
      </c>
      <c r="D2467" t="s">
        <v>61</v>
      </c>
      <c r="E2467" t="s">
        <v>712</v>
      </c>
      <c r="F2467" t="s">
        <v>712</v>
      </c>
      <c r="G2467" t="s">
        <v>536</v>
      </c>
      <c r="H2467" t="s">
        <v>536</v>
      </c>
      <c r="I2467">
        <v>2012.0</v>
      </c>
      <c r="J2467">
        <v>268000.0</v>
      </c>
      <c r="K2467">
        <v>22340.86242</v>
      </c>
      <c r="L2467">
        <v>2.792607803</v>
      </c>
      <c r="M2467">
        <v>1.0</v>
      </c>
      <c r="N2467" t="s">
        <v>16</v>
      </c>
    </row>
    <row r="2468">
      <c r="A2468" s="29">
        <v>42370.0</v>
      </c>
      <c r="B2468" t="s">
        <v>261</v>
      </c>
      <c r="C2468" t="s">
        <v>1658</v>
      </c>
      <c r="D2468" t="s">
        <v>61</v>
      </c>
      <c r="E2468" t="s">
        <v>163</v>
      </c>
      <c r="F2468" t="s">
        <v>163</v>
      </c>
      <c r="G2468" t="s">
        <v>203</v>
      </c>
      <c r="H2468" t="s">
        <v>203</v>
      </c>
      <c r="I2468">
        <v>2009.0</v>
      </c>
      <c r="J2468">
        <v>267994.6509</v>
      </c>
      <c r="K2468">
        <v>130000.0</v>
      </c>
      <c r="L2468">
        <v>6.0</v>
      </c>
      <c r="M2468">
        <v>1.0</v>
      </c>
      <c r="N2468" t="s">
        <v>16</v>
      </c>
    </row>
    <row r="2469">
      <c r="A2469" s="29">
        <v>42370.0</v>
      </c>
      <c r="B2469" t="s">
        <v>261</v>
      </c>
      <c r="C2469" t="s">
        <v>1659</v>
      </c>
      <c r="D2469" t="s">
        <v>61</v>
      </c>
      <c r="E2469" t="s">
        <v>163</v>
      </c>
      <c r="F2469" t="s">
        <v>163</v>
      </c>
      <c r="G2469" t="s">
        <v>341</v>
      </c>
      <c r="H2469" t="s">
        <v>341</v>
      </c>
      <c r="I2469">
        <v>2009.0</v>
      </c>
      <c r="J2469">
        <v>267753.4557</v>
      </c>
      <c r="K2469">
        <v>140000.0</v>
      </c>
      <c r="L2469">
        <v>6.0</v>
      </c>
      <c r="M2469">
        <v>1.0</v>
      </c>
      <c r="N2469" t="s">
        <v>16</v>
      </c>
    </row>
    <row r="2470">
      <c r="A2470" s="29">
        <v>42370.0</v>
      </c>
      <c r="B2470" t="s">
        <v>116</v>
      </c>
      <c r="C2470" t="s">
        <v>1660</v>
      </c>
      <c r="D2470" t="s">
        <v>61</v>
      </c>
      <c r="E2470" t="s">
        <v>145</v>
      </c>
      <c r="F2470" t="s">
        <v>145</v>
      </c>
      <c r="G2470" t="s">
        <v>203</v>
      </c>
      <c r="H2470" t="s">
        <v>203</v>
      </c>
      <c r="I2470">
        <v>2008.0</v>
      </c>
      <c r="J2470">
        <v>267510.0</v>
      </c>
      <c r="K2470">
        <v>105758.0</v>
      </c>
      <c r="L2470">
        <v>7.75890411</v>
      </c>
      <c r="M2470">
        <v>1.0</v>
      </c>
      <c r="N2470" t="s">
        <v>16</v>
      </c>
    </row>
    <row r="2471">
      <c r="A2471" s="29">
        <v>42370.0</v>
      </c>
      <c r="B2471" t="s">
        <v>261</v>
      </c>
      <c r="C2471" t="s">
        <v>1661</v>
      </c>
      <c r="D2471" t="s">
        <v>61</v>
      </c>
      <c r="E2471" t="s">
        <v>163</v>
      </c>
      <c r="F2471" t="s">
        <v>163</v>
      </c>
      <c r="G2471" t="s">
        <v>536</v>
      </c>
      <c r="H2471" t="s">
        <v>536</v>
      </c>
      <c r="I2471">
        <v>2008.0</v>
      </c>
      <c r="J2471">
        <v>267486.7664</v>
      </c>
      <c r="K2471">
        <v>60000.0</v>
      </c>
      <c r="L2471">
        <v>7.0</v>
      </c>
      <c r="M2471">
        <v>1.0</v>
      </c>
      <c r="N2471" t="s">
        <v>16</v>
      </c>
    </row>
    <row r="2472">
      <c r="A2472" s="29">
        <v>42370.0</v>
      </c>
      <c r="B2472" t="s">
        <v>261</v>
      </c>
      <c r="C2472" t="s">
        <v>1662</v>
      </c>
      <c r="D2472" t="s">
        <v>61</v>
      </c>
      <c r="E2472" t="s">
        <v>163</v>
      </c>
      <c r="F2472" t="s">
        <v>163</v>
      </c>
      <c r="G2472" t="s">
        <v>203</v>
      </c>
      <c r="H2472" t="s">
        <v>203</v>
      </c>
      <c r="I2472">
        <v>2006.0</v>
      </c>
      <c r="J2472">
        <v>267486.7664</v>
      </c>
      <c r="K2472">
        <v>60000.0</v>
      </c>
      <c r="L2472">
        <v>9.0</v>
      </c>
      <c r="M2472">
        <v>1.0</v>
      </c>
      <c r="N2472" t="s">
        <v>16</v>
      </c>
    </row>
    <row r="2473">
      <c r="A2473" s="29">
        <v>42370.0</v>
      </c>
      <c r="B2473" t="s">
        <v>261</v>
      </c>
      <c r="C2473" t="s">
        <v>1663</v>
      </c>
      <c r="D2473" t="s">
        <v>61</v>
      </c>
      <c r="E2473" t="s">
        <v>163</v>
      </c>
      <c r="F2473" t="s">
        <v>163</v>
      </c>
      <c r="G2473" t="s">
        <v>298</v>
      </c>
      <c r="H2473" t="s">
        <v>298</v>
      </c>
      <c r="I2473">
        <v>2005.0</v>
      </c>
      <c r="J2473">
        <v>267302.2928</v>
      </c>
      <c r="K2473">
        <v>60000.0</v>
      </c>
      <c r="L2473">
        <v>10.0</v>
      </c>
      <c r="M2473">
        <v>1.0</v>
      </c>
      <c r="N2473" t="s">
        <v>16</v>
      </c>
    </row>
    <row r="2474">
      <c r="A2474" s="29">
        <v>42370.0</v>
      </c>
      <c r="B2474" t="s">
        <v>261</v>
      </c>
      <c r="C2474" t="s">
        <v>1664</v>
      </c>
      <c r="D2474" t="s">
        <v>61</v>
      </c>
      <c r="E2474" t="s">
        <v>163</v>
      </c>
      <c r="F2474" t="s">
        <v>163</v>
      </c>
      <c r="G2474" t="s">
        <v>341</v>
      </c>
      <c r="H2474" t="s">
        <v>341</v>
      </c>
      <c r="I2474">
        <v>2006.0</v>
      </c>
      <c r="J2474">
        <v>267246.0283</v>
      </c>
      <c r="K2474">
        <v>70000.0</v>
      </c>
      <c r="L2474">
        <v>9.0</v>
      </c>
      <c r="M2474">
        <v>1.0</v>
      </c>
      <c r="N2474" t="s">
        <v>16</v>
      </c>
    </row>
    <row r="2475">
      <c r="A2475" s="29">
        <v>42370.0</v>
      </c>
      <c r="B2475" t="s">
        <v>116</v>
      </c>
      <c r="C2475" t="s">
        <v>1553</v>
      </c>
      <c r="D2475" t="s">
        <v>61</v>
      </c>
      <c r="E2475" t="s">
        <v>163</v>
      </c>
      <c r="F2475" t="s">
        <v>163</v>
      </c>
      <c r="G2475" t="s">
        <v>143</v>
      </c>
      <c r="H2475" t="s">
        <v>143</v>
      </c>
      <c r="I2475">
        <v>2008.0</v>
      </c>
      <c r="J2475">
        <v>266910.0</v>
      </c>
      <c r="K2475">
        <v>85449.0</v>
      </c>
      <c r="L2475">
        <v>7.583561644</v>
      </c>
      <c r="M2475">
        <v>2.0</v>
      </c>
      <c r="N2475" t="s">
        <v>16</v>
      </c>
    </row>
    <row r="2476">
      <c r="A2476" s="29">
        <v>42370.0</v>
      </c>
      <c r="B2476" t="s">
        <v>261</v>
      </c>
      <c r="C2476" t="s">
        <v>1665</v>
      </c>
      <c r="D2476" t="s">
        <v>61</v>
      </c>
      <c r="E2476" t="s">
        <v>163</v>
      </c>
      <c r="F2476" t="s">
        <v>163</v>
      </c>
      <c r="G2476" t="s">
        <v>203</v>
      </c>
      <c r="H2476" t="s">
        <v>203</v>
      </c>
      <c r="I2476">
        <v>2005.0</v>
      </c>
      <c r="J2476">
        <v>266800.0</v>
      </c>
      <c r="K2476">
        <v>20000.0</v>
      </c>
      <c r="L2476">
        <v>10.0</v>
      </c>
      <c r="M2476">
        <v>1.0</v>
      </c>
      <c r="N2476" t="s">
        <v>16</v>
      </c>
    </row>
    <row r="2477">
      <c r="A2477" s="29">
        <v>42370.0</v>
      </c>
      <c r="B2477" t="s">
        <v>261</v>
      </c>
      <c r="C2477" t="s">
        <v>1666</v>
      </c>
      <c r="D2477" t="s">
        <v>61</v>
      </c>
      <c r="E2477" t="s">
        <v>163</v>
      </c>
      <c r="F2477" t="s">
        <v>163</v>
      </c>
      <c r="G2477" t="s">
        <v>203</v>
      </c>
      <c r="H2477" t="s">
        <v>203</v>
      </c>
      <c r="I2477">
        <v>2008.0</v>
      </c>
      <c r="J2477">
        <v>266451.9858</v>
      </c>
      <c r="K2477">
        <v>110000.0</v>
      </c>
      <c r="L2477">
        <v>7.0</v>
      </c>
      <c r="M2477">
        <v>1.0</v>
      </c>
      <c r="N2477" t="s">
        <v>16</v>
      </c>
    </row>
    <row r="2478">
      <c r="A2478" s="29">
        <v>42370.0</v>
      </c>
      <c r="B2478" t="s">
        <v>186</v>
      </c>
      <c r="C2478" t="s">
        <v>1667</v>
      </c>
      <c r="D2478" t="s">
        <v>61</v>
      </c>
      <c r="E2478" t="s">
        <v>712</v>
      </c>
      <c r="F2478" t="s">
        <v>712</v>
      </c>
      <c r="G2478" t="s">
        <v>536</v>
      </c>
      <c r="H2478" t="s">
        <v>536</v>
      </c>
      <c r="I2478">
        <v>2012.0</v>
      </c>
      <c r="J2478">
        <v>266400.0</v>
      </c>
      <c r="K2478">
        <v>21156.0</v>
      </c>
      <c r="L2478">
        <v>3.0</v>
      </c>
      <c r="M2478">
        <v>1.0</v>
      </c>
      <c r="N2478" t="s">
        <v>16</v>
      </c>
    </row>
    <row r="2479">
      <c r="A2479" s="29">
        <v>42370.0</v>
      </c>
      <c r="B2479" t="s">
        <v>116</v>
      </c>
      <c r="C2479" t="s">
        <v>1646</v>
      </c>
      <c r="D2479" t="s">
        <v>61</v>
      </c>
      <c r="E2479" t="s">
        <v>712</v>
      </c>
      <c r="F2479" t="s">
        <v>712</v>
      </c>
      <c r="G2479" t="s">
        <v>203</v>
      </c>
      <c r="H2479" t="s">
        <v>203</v>
      </c>
      <c r="I2479">
        <v>2011.0</v>
      </c>
      <c r="J2479">
        <v>266400.0</v>
      </c>
      <c r="K2479">
        <v>24031.0</v>
      </c>
      <c r="L2479">
        <v>4.852054795</v>
      </c>
      <c r="M2479">
        <v>2.0</v>
      </c>
      <c r="N2479" t="s">
        <v>16</v>
      </c>
    </row>
    <row r="2480">
      <c r="A2480" s="29">
        <v>42370.0</v>
      </c>
      <c r="B2480" t="s">
        <v>148</v>
      </c>
      <c r="C2480">
        <v>11.0</v>
      </c>
      <c r="D2480" t="s">
        <v>61</v>
      </c>
      <c r="E2480" t="s">
        <v>1362</v>
      </c>
      <c r="F2480" t="s">
        <v>712</v>
      </c>
      <c r="G2480" t="s">
        <v>536</v>
      </c>
      <c r="H2480" t="s">
        <v>536</v>
      </c>
      <c r="I2480">
        <v>2013.0</v>
      </c>
      <c r="J2480">
        <v>266400.0</v>
      </c>
      <c r="K2480">
        <v>11564.68173</v>
      </c>
      <c r="L2480">
        <v>1.445585216</v>
      </c>
      <c r="M2480">
        <v>1.0</v>
      </c>
      <c r="N2480" t="s">
        <v>16</v>
      </c>
    </row>
    <row r="2481">
      <c r="A2481" s="29">
        <v>42370.0</v>
      </c>
      <c r="B2481" t="s">
        <v>12</v>
      </c>
      <c r="C2481">
        <v>123424.0</v>
      </c>
      <c r="D2481" t="s">
        <v>61</v>
      </c>
      <c r="E2481" t="s">
        <v>960</v>
      </c>
      <c r="F2481" t="s">
        <v>960</v>
      </c>
      <c r="G2481" t="s">
        <v>203</v>
      </c>
      <c r="H2481" t="s">
        <v>203</v>
      </c>
      <c r="I2481">
        <v>2014.0</v>
      </c>
      <c r="J2481">
        <v>266400.0</v>
      </c>
      <c r="K2481">
        <v>20340.0</v>
      </c>
      <c r="L2481">
        <v>2.0</v>
      </c>
      <c r="M2481">
        <v>1.0</v>
      </c>
      <c r="N2481" t="s">
        <v>16</v>
      </c>
    </row>
    <row r="2482">
      <c r="A2482" s="29">
        <v>42370.0</v>
      </c>
      <c r="B2482" t="s">
        <v>186</v>
      </c>
      <c r="C2482" t="s">
        <v>1668</v>
      </c>
      <c r="D2482" t="s">
        <v>61</v>
      </c>
      <c r="E2482" t="s">
        <v>960</v>
      </c>
      <c r="F2482" t="s">
        <v>960</v>
      </c>
      <c r="G2482" t="s">
        <v>203</v>
      </c>
      <c r="H2482" t="s">
        <v>203</v>
      </c>
      <c r="I2482">
        <v>2011.0</v>
      </c>
      <c r="J2482">
        <v>266400.0</v>
      </c>
      <c r="K2482">
        <v>33986.0</v>
      </c>
      <c r="L2482">
        <v>4.0</v>
      </c>
      <c r="M2482">
        <v>1.0</v>
      </c>
      <c r="N2482" t="s">
        <v>16</v>
      </c>
    </row>
    <row r="2483">
      <c r="A2483" s="29">
        <v>42370.0</v>
      </c>
      <c r="B2483" t="s">
        <v>148</v>
      </c>
      <c r="C2483">
        <v>193.0</v>
      </c>
      <c r="D2483" t="s">
        <v>61</v>
      </c>
      <c r="E2483" t="s">
        <v>960</v>
      </c>
      <c r="F2483" t="s">
        <v>960</v>
      </c>
      <c r="G2483" t="s">
        <v>203</v>
      </c>
      <c r="H2483" t="s">
        <v>203</v>
      </c>
      <c r="I2483">
        <v>2010.0</v>
      </c>
      <c r="J2483">
        <v>266400.0</v>
      </c>
      <c r="K2483">
        <v>35701.57426</v>
      </c>
      <c r="L2483">
        <v>4.462696783</v>
      </c>
      <c r="M2483">
        <v>1.0</v>
      </c>
      <c r="N2483" t="s">
        <v>16</v>
      </c>
    </row>
    <row r="2484">
      <c r="A2484" s="29">
        <v>42370.0</v>
      </c>
      <c r="B2484" t="s">
        <v>116</v>
      </c>
      <c r="C2484" t="s">
        <v>1647</v>
      </c>
      <c r="D2484" t="s">
        <v>61</v>
      </c>
      <c r="E2484" t="s">
        <v>960</v>
      </c>
      <c r="F2484" t="s">
        <v>960</v>
      </c>
      <c r="G2484" t="s">
        <v>203</v>
      </c>
      <c r="H2484" t="s">
        <v>203</v>
      </c>
      <c r="I2484">
        <v>2011.0</v>
      </c>
      <c r="J2484">
        <v>266400.0</v>
      </c>
      <c r="K2484">
        <v>32691.0</v>
      </c>
      <c r="L2484">
        <v>4.673972603</v>
      </c>
      <c r="M2484">
        <v>2.0</v>
      </c>
      <c r="N2484" t="s">
        <v>16</v>
      </c>
    </row>
    <row r="2485">
      <c r="A2485" s="29">
        <v>42370.0</v>
      </c>
      <c r="B2485" t="s">
        <v>148</v>
      </c>
      <c r="C2485">
        <v>286.0</v>
      </c>
      <c r="D2485" t="s">
        <v>61</v>
      </c>
      <c r="E2485" t="s">
        <v>1151</v>
      </c>
      <c r="F2485" t="s">
        <v>1151</v>
      </c>
      <c r="G2485" t="s">
        <v>536</v>
      </c>
      <c r="H2485" t="s">
        <v>536</v>
      </c>
      <c r="I2485">
        <v>2009.0</v>
      </c>
      <c r="J2485">
        <v>266400.0</v>
      </c>
      <c r="K2485">
        <v>42600.95825</v>
      </c>
      <c r="L2485">
        <v>5.325119781</v>
      </c>
      <c r="M2485">
        <v>2.0</v>
      </c>
      <c r="N2485" t="s">
        <v>16</v>
      </c>
    </row>
    <row r="2486">
      <c r="A2486" s="29">
        <v>42370.0</v>
      </c>
      <c r="B2486" t="s">
        <v>116</v>
      </c>
      <c r="C2486" t="s">
        <v>1570</v>
      </c>
      <c r="D2486" t="s">
        <v>61</v>
      </c>
      <c r="E2486" t="s">
        <v>1151</v>
      </c>
      <c r="F2486" t="s">
        <v>1151</v>
      </c>
      <c r="G2486" t="s">
        <v>536</v>
      </c>
      <c r="H2486" t="s">
        <v>536</v>
      </c>
      <c r="I2486">
        <v>2010.0</v>
      </c>
      <c r="J2486">
        <v>266400.0</v>
      </c>
      <c r="K2486">
        <v>3291.0</v>
      </c>
      <c r="L2486">
        <v>5.589041096</v>
      </c>
      <c r="M2486">
        <v>2.0</v>
      </c>
      <c r="N2486" t="s">
        <v>16</v>
      </c>
    </row>
    <row r="2487">
      <c r="A2487" s="29">
        <v>42370.0</v>
      </c>
      <c r="B2487" t="s">
        <v>148</v>
      </c>
      <c r="C2487">
        <v>265.0</v>
      </c>
      <c r="D2487" t="s">
        <v>61</v>
      </c>
      <c r="E2487" t="s">
        <v>1151</v>
      </c>
      <c r="F2487" t="s">
        <v>1151</v>
      </c>
      <c r="G2487" t="s">
        <v>203</v>
      </c>
      <c r="H2487" t="s">
        <v>203</v>
      </c>
      <c r="I2487">
        <v>2010.0</v>
      </c>
      <c r="J2487">
        <v>266400.0</v>
      </c>
      <c r="K2487">
        <v>39950.71869</v>
      </c>
      <c r="L2487">
        <v>4.993839836</v>
      </c>
      <c r="M2487">
        <v>1.0</v>
      </c>
      <c r="N2487" t="s">
        <v>16</v>
      </c>
    </row>
    <row r="2488">
      <c r="A2488" s="29">
        <v>42370.0</v>
      </c>
      <c r="B2488" t="s">
        <v>12</v>
      </c>
      <c r="C2488">
        <v>128731.0</v>
      </c>
      <c r="D2488" t="s">
        <v>36</v>
      </c>
      <c r="E2488" t="s">
        <v>902</v>
      </c>
      <c r="F2488" t="s">
        <v>902</v>
      </c>
      <c r="G2488" t="s">
        <v>1669</v>
      </c>
      <c r="H2488" t="s">
        <v>1669</v>
      </c>
      <c r="I2488">
        <v>2011.0</v>
      </c>
      <c r="J2488">
        <v>266400.0</v>
      </c>
      <c r="K2488">
        <v>58195.0</v>
      </c>
      <c r="L2488">
        <v>5.0</v>
      </c>
      <c r="M2488">
        <v>1.0</v>
      </c>
      <c r="N2488" t="s">
        <v>16</v>
      </c>
    </row>
    <row r="2489">
      <c r="A2489" s="29">
        <v>42370.0</v>
      </c>
      <c r="B2489" t="s">
        <v>116</v>
      </c>
      <c r="C2489" t="s">
        <v>1648</v>
      </c>
      <c r="D2489" t="s">
        <v>61</v>
      </c>
      <c r="E2489" t="s">
        <v>1588</v>
      </c>
      <c r="F2489" t="s">
        <v>1588</v>
      </c>
      <c r="G2489" t="s">
        <v>1641</v>
      </c>
      <c r="H2489" t="s">
        <v>1641</v>
      </c>
      <c r="I2489">
        <v>2012.0</v>
      </c>
      <c r="J2489">
        <v>266400.0</v>
      </c>
      <c r="K2489">
        <v>12410.0</v>
      </c>
      <c r="L2489">
        <v>3.520547945</v>
      </c>
      <c r="M2489">
        <v>1.0</v>
      </c>
      <c r="N2489" t="s">
        <v>16</v>
      </c>
    </row>
    <row r="2490">
      <c r="A2490" s="29">
        <v>42370.0</v>
      </c>
      <c r="B2490" t="s">
        <v>12</v>
      </c>
      <c r="C2490">
        <v>121553.0</v>
      </c>
      <c r="D2490" t="s">
        <v>91</v>
      </c>
      <c r="E2490" t="s">
        <v>1365</v>
      </c>
      <c r="F2490" t="s">
        <v>1365</v>
      </c>
      <c r="G2490" t="s">
        <v>1513</v>
      </c>
      <c r="H2490" t="s">
        <v>1513</v>
      </c>
      <c r="I2490">
        <v>2014.0</v>
      </c>
      <c r="J2490">
        <v>266400.0</v>
      </c>
      <c r="K2490">
        <v>8408.0</v>
      </c>
      <c r="L2490">
        <v>2.0</v>
      </c>
      <c r="M2490">
        <v>1.0</v>
      </c>
      <c r="N2490" t="s">
        <v>16</v>
      </c>
    </row>
    <row r="2491">
      <c r="A2491" s="29">
        <v>42370.0</v>
      </c>
      <c r="B2491" t="s">
        <v>12</v>
      </c>
      <c r="C2491">
        <v>132655.0</v>
      </c>
      <c r="D2491" t="s">
        <v>25</v>
      </c>
      <c r="E2491" t="s">
        <v>119</v>
      </c>
      <c r="F2491" t="s">
        <v>119</v>
      </c>
      <c r="G2491" t="s">
        <v>1670</v>
      </c>
      <c r="H2491" t="s">
        <v>1670</v>
      </c>
      <c r="I2491">
        <v>2011.0</v>
      </c>
      <c r="J2491">
        <v>266400.0</v>
      </c>
      <c r="K2491">
        <v>25231.0</v>
      </c>
      <c r="L2491">
        <v>5.0</v>
      </c>
      <c r="M2491">
        <v>1.0</v>
      </c>
      <c r="N2491" t="s">
        <v>16</v>
      </c>
    </row>
    <row r="2492">
      <c r="A2492" s="29">
        <v>42370.0</v>
      </c>
      <c r="B2492" t="s">
        <v>12</v>
      </c>
      <c r="C2492">
        <v>116749.0</v>
      </c>
      <c r="D2492" t="s">
        <v>25</v>
      </c>
      <c r="E2492" t="s">
        <v>374</v>
      </c>
      <c r="F2492" t="s">
        <v>374</v>
      </c>
      <c r="G2492" t="s">
        <v>1671</v>
      </c>
      <c r="H2492" t="s">
        <v>1671</v>
      </c>
      <c r="I2492">
        <v>2008.0</v>
      </c>
      <c r="J2492">
        <v>266400.0</v>
      </c>
      <c r="K2492">
        <v>35711.0</v>
      </c>
      <c r="L2492">
        <v>8.0</v>
      </c>
      <c r="M2492">
        <v>2.0</v>
      </c>
      <c r="N2492" t="s">
        <v>16</v>
      </c>
    </row>
    <row r="2493">
      <c r="A2493" s="29">
        <v>42370.0</v>
      </c>
      <c r="B2493" t="s">
        <v>12</v>
      </c>
      <c r="C2493">
        <v>135396.0</v>
      </c>
      <c r="D2493" t="s">
        <v>77</v>
      </c>
      <c r="E2493" t="s">
        <v>623</v>
      </c>
      <c r="F2493" t="s">
        <v>623</v>
      </c>
      <c r="G2493" t="s">
        <v>1440</v>
      </c>
      <c r="H2493" t="s">
        <v>1440</v>
      </c>
      <c r="I2493">
        <v>2011.0</v>
      </c>
      <c r="J2493">
        <v>266400.0</v>
      </c>
      <c r="K2493">
        <v>41250.0</v>
      </c>
      <c r="L2493">
        <v>5.0</v>
      </c>
      <c r="M2493">
        <v>1.0</v>
      </c>
      <c r="N2493" t="s">
        <v>16</v>
      </c>
    </row>
    <row r="2494">
      <c r="A2494" s="29">
        <v>42370.0</v>
      </c>
      <c r="B2494" t="s">
        <v>116</v>
      </c>
      <c r="C2494" t="s">
        <v>1672</v>
      </c>
      <c r="D2494" t="s">
        <v>91</v>
      </c>
      <c r="E2494" t="s">
        <v>813</v>
      </c>
      <c r="F2494" t="s">
        <v>813</v>
      </c>
      <c r="G2494" t="s">
        <v>814</v>
      </c>
      <c r="H2494" t="s">
        <v>814</v>
      </c>
      <c r="I2494">
        <v>2010.0</v>
      </c>
      <c r="J2494">
        <v>266400.0</v>
      </c>
      <c r="K2494">
        <v>81254.0</v>
      </c>
      <c r="L2494">
        <v>5.956164384</v>
      </c>
      <c r="M2494">
        <v>1.0</v>
      </c>
      <c r="N2494" t="s">
        <v>16</v>
      </c>
    </row>
    <row r="2495">
      <c r="A2495" s="29">
        <v>42370.0</v>
      </c>
      <c r="B2495" t="s">
        <v>12</v>
      </c>
      <c r="C2495">
        <v>131640.0</v>
      </c>
      <c r="D2495" t="s">
        <v>91</v>
      </c>
      <c r="E2495" t="s">
        <v>907</v>
      </c>
      <c r="F2495" t="s">
        <v>907</v>
      </c>
      <c r="G2495" t="s">
        <v>1158</v>
      </c>
      <c r="H2495" t="s">
        <v>1158</v>
      </c>
      <c r="I2495">
        <v>2011.0</v>
      </c>
      <c r="J2495">
        <v>266400.0</v>
      </c>
      <c r="K2495">
        <v>59877.0</v>
      </c>
      <c r="L2495">
        <v>5.0</v>
      </c>
      <c r="M2495">
        <v>3.0</v>
      </c>
      <c r="N2495" t="s">
        <v>16</v>
      </c>
    </row>
    <row r="2496">
      <c r="A2496" s="29">
        <v>42370.0</v>
      </c>
      <c r="B2496" t="s">
        <v>12</v>
      </c>
      <c r="C2496">
        <v>136000.0</v>
      </c>
      <c r="D2496" t="s">
        <v>91</v>
      </c>
      <c r="E2496" t="s">
        <v>907</v>
      </c>
      <c r="F2496" t="s">
        <v>907</v>
      </c>
      <c r="G2496" t="s">
        <v>1158</v>
      </c>
      <c r="H2496" t="s">
        <v>1158</v>
      </c>
      <c r="I2496">
        <v>2008.0</v>
      </c>
      <c r="J2496">
        <v>266400.0</v>
      </c>
      <c r="K2496">
        <v>29070.0</v>
      </c>
      <c r="L2496">
        <v>8.0</v>
      </c>
      <c r="M2496">
        <v>1.0</v>
      </c>
      <c r="N2496" t="s">
        <v>16</v>
      </c>
    </row>
    <row r="2497">
      <c r="A2497" s="29">
        <v>42370.0</v>
      </c>
      <c r="B2497" t="s">
        <v>12</v>
      </c>
      <c r="C2497">
        <v>124580.0</v>
      </c>
      <c r="D2497" t="s">
        <v>44</v>
      </c>
      <c r="E2497" t="s">
        <v>438</v>
      </c>
      <c r="F2497" t="s">
        <v>438</v>
      </c>
      <c r="G2497" t="s">
        <v>1673</v>
      </c>
      <c r="H2497" t="s">
        <v>1673</v>
      </c>
      <c r="I2497">
        <v>2011.0</v>
      </c>
      <c r="J2497">
        <v>266400.0</v>
      </c>
      <c r="K2497">
        <v>45852.0</v>
      </c>
      <c r="L2497">
        <v>5.0</v>
      </c>
      <c r="M2497">
        <v>1.0</v>
      </c>
      <c r="N2497" t="s">
        <v>16</v>
      </c>
    </row>
    <row r="2498">
      <c r="A2498" s="29">
        <v>42370.0</v>
      </c>
      <c r="B2498" t="s">
        <v>12</v>
      </c>
      <c r="C2498">
        <v>126386.0</v>
      </c>
      <c r="D2498" t="s">
        <v>64</v>
      </c>
      <c r="E2498" t="s">
        <v>98</v>
      </c>
      <c r="F2498" t="s">
        <v>98</v>
      </c>
      <c r="G2498" t="s">
        <v>646</v>
      </c>
      <c r="H2498" t="s">
        <v>646</v>
      </c>
      <c r="I2498">
        <v>2010.0</v>
      </c>
      <c r="J2498">
        <v>266400.0</v>
      </c>
      <c r="K2498">
        <v>43839.0</v>
      </c>
      <c r="L2498">
        <v>6.0</v>
      </c>
      <c r="M2498">
        <v>1.0</v>
      </c>
      <c r="N2498" t="s">
        <v>16</v>
      </c>
    </row>
    <row r="2499">
      <c r="A2499" s="29">
        <v>42370.0</v>
      </c>
      <c r="B2499" t="s">
        <v>12</v>
      </c>
      <c r="C2499">
        <v>122392.0</v>
      </c>
      <c r="D2499" t="s">
        <v>61</v>
      </c>
      <c r="E2499" t="s">
        <v>245</v>
      </c>
      <c r="F2499" t="s">
        <v>245</v>
      </c>
      <c r="G2499" t="s">
        <v>203</v>
      </c>
      <c r="H2499" t="s">
        <v>203</v>
      </c>
      <c r="I2499">
        <v>2009.0</v>
      </c>
      <c r="J2499">
        <v>266400.0</v>
      </c>
      <c r="K2499">
        <v>76264.0</v>
      </c>
      <c r="L2499">
        <v>7.0</v>
      </c>
      <c r="M2499">
        <v>2.0</v>
      </c>
      <c r="N2499" t="s">
        <v>16</v>
      </c>
    </row>
    <row r="2500">
      <c r="A2500" s="29">
        <v>42370.0</v>
      </c>
      <c r="B2500" t="s">
        <v>12</v>
      </c>
      <c r="C2500">
        <v>122392.0</v>
      </c>
      <c r="D2500" t="s">
        <v>61</v>
      </c>
      <c r="E2500" t="s">
        <v>245</v>
      </c>
      <c r="F2500" t="s">
        <v>245</v>
      </c>
      <c r="G2500" t="s">
        <v>203</v>
      </c>
      <c r="H2500" t="s">
        <v>203</v>
      </c>
      <c r="I2500">
        <v>2009.0</v>
      </c>
      <c r="J2500">
        <v>266400.0</v>
      </c>
      <c r="K2500">
        <v>76264.0</v>
      </c>
      <c r="L2500">
        <v>7.0</v>
      </c>
      <c r="M2500">
        <v>2.0</v>
      </c>
      <c r="N2500" t="s">
        <v>16</v>
      </c>
    </row>
    <row r="2501">
      <c r="A2501" s="29">
        <v>42370.0</v>
      </c>
      <c r="B2501" t="s">
        <v>116</v>
      </c>
      <c r="C2501" t="s">
        <v>1674</v>
      </c>
      <c r="D2501" t="s">
        <v>61</v>
      </c>
      <c r="E2501" t="s">
        <v>245</v>
      </c>
      <c r="F2501" t="s">
        <v>245</v>
      </c>
      <c r="G2501" t="s">
        <v>147</v>
      </c>
      <c r="H2501" t="s">
        <v>147</v>
      </c>
      <c r="I2501">
        <v>2009.0</v>
      </c>
      <c r="J2501">
        <v>266400.0</v>
      </c>
      <c r="K2501">
        <v>65210.0</v>
      </c>
      <c r="L2501">
        <v>6.673972603</v>
      </c>
      <c r="M2501">
        <v>2.0</v>
      </c>
      <c r="N2501" t="s">
        <v>16</v>
      </c>
    </row>
    <row r="2502">
      <c r="A2502" s="29">
        <v>42370.0</v>
      </c>
      <c r="B2502" t="s">
        <v>12</v>
      </c>
      <c r="C2502">
        <v>135170.0</v>
      </c>
      <c r="D2502" t="s">
        <v>61</v>
      </c>
      <c r="E2502" t="s">
        <v>202</v>
      </c>
      <c r="F2502" t="s">
        <v>202</v>
      </c>
      <c r="G2502" t="s">
        <v>850</v>
      </c>
      <c r="H2502" t="s">
        <v>850</v>
      </c>
      <c r="I2502">
        <v>2007.0</v>
      </c>
      <c r="J2502">
        <v>266400.0</v>
      </c>
      <c r="K2502">
        <v>116350.0</v>
      </c>
      <c r="L2502">
        <v>9.0</v>
      </c>
      <c r="M2502">
        <v>1.0</v>
      </c>
      <c r="N2502" t="s">
        <v>16</v>
      </c>
    </row>
    <row r="2503">
      <c r="A2503" s="29">
        <v>42370.0</v>
      </c>
      <c r="B2503" t="s">
        <v>148</v>
      </c>
      <c r="C2503">
        <v>480.0</v>
      </c>
      <c r="D2503" t="s">
        <v>61</v>
      </c>
      <c r="E2503" t="s">
        <v>163</v>
      </c>
      <c r="F2503" t="s">
        <v>163</v>
      </c>
      <c r="G2503" t="s">
        <v>203</v>
      </c>
      <c r="H2503" t="s">
        <v>203</v>
      </c>
      <c r="I2503">
        <v>2008.0</v>
      </c>
      <c r="J2503">
        <v>266400.0</v>
      </c>
      <c r="K2503">
        <v>55961.67009</v>
      </c>
      <c r="L2503">
        <v>6.995208761</v>
      </c>
      <c r="M2503">
        <v>2.0</v>
      </c>
      <c r="N2503" t="s">
        <v>16</v>
      </c>
    </row>
    <row r="2504">
      <c r="A2504" s="29">
        <v>42370.0</v>
      </c>
      <c r="B2504" t="s">
        <v>116</v>
      </c>
      <c r="C2504" t="s">
        <v>1675</v>
      </c>
      <c r="D2504" t="s">
        <v>61</v>
      </c>
      <c r="E2504" t="s">
        <v>240</v>
      </c>
      <c r="F2504" t="s">
        <v>240</v>
      </c>
      <c r="G2504" t="s">
        <v>203</v>
      </c>
      <c r="H2504" t="s">
        <v>203</v>
      </c>
      <c r="I2504">
        <v>2010.0</v>
      </c>
      <c r="J2504">
        <v>266400.0</v>
      </c>
      <c r="K2504">
        <v>137271.0</v>
      </c>
      <c r="L2504">
        <v>5.794520548</v>
      </c>
      <c r="M2504">
        <v>1.0</v>
      </c>
      <c r="N2504" t="s">
        <v>16</v>
      </c>
    </row>
    <row r="2505">
      <c r="A2505" s="29">
        <v>42370.0</v>
      </c>
      <c r="B2505" t="s">
        <v>12</v>
      </c>
      <c r="C2505">
        <v>116658.0</v>
      </c>
      <c r="D2505" t="s">
        <v>61</v>
      </c>
      <c r="E2505" t="s">
        <v>240</v>
      </c>
      <c r="F2505" t="s">
        <v>240</v>
      </c>
      <c r="G2505" t="s">
        <v>147</v>
      </c>
      <c r="H2505" t="s">
        <v>147</v>
      </c>
      <c r="I2505">
        <v>2008.0</v>
      </c>
      <c r="J2505">
        <v>266400.0</v>
      </c>
      <c r="K2505">
        <v>88951.0</v>
      </c>
      <c r="L2505">
        <v>8.0</v>
      </c>
      <c r="M2505">
        <v>1.0</v>
      </c>
      <c r="N2505" t="s">
        <v>16</v>
      </c>
    </row>
    <row r="2506">
      <c r="A2506" s="29">
        <v>42370.0</v>
      </c>
      <c r="B2506" t="s">
        <v>116</v>
      </c>
      <c r="C2506" t="s">
        <v>1676</v>
      </c>
      <c r="D2506" t="s">
        <v>61</v>
      </c>
      <c r="E2506" t="s">
        <v>240</v>
      </c>
      <c r="F2506" t="s">
        <v>240</v>
      </c>
      <c r="G2506" t="s">
        <v>147</v>
      </c>
      <c r="H2506" t="s">
        <v>147</v>
      </c>
      <c r="I2506">
        <v>2010.0</v>
      </c>
      <c r="J2506">
        <v>266400.0</v>
      </c>
      <c r="K2506">
        <v>0.0</v>
      </c>
      <c r="L2506">
        <v>5.843835616</v>
      </c>
      <c r="M2506">
        <v>2.0</v>
      </c>
      <c r="N2506" t="s">
        <v>16</v>
      </c>
    </row>
    <row r="2507">
      <c r="A2507" s="29">
        <v>42370.0</v>
      </c>
      <c r="B2507" t="s">
        <v>116</v>
      </c>
      <c r="C2507" t="s">
        <v>1677</v>
      </c>
      <c r="D2507" t="s">
        <v>61</v>
      </c>
      <c r="E2507" t="s">
        <v>881</v>
      </c>
      <c r="F2507" t="s">
        <v>881</v>
      </c>
      <c r="G2507" t="s">
        <v>536</v>
      </c>
      <c r="H2507" t="s">
        <v>536</v>
      </c>
      <c r="I2507">
        <v>2008.0</v>
      </c>
      <c r="J2507">
        <v>266400.0</v>
      </c>
      <c r="K2507">
        <v>43790.0</v>
      </c>
      <c r="L2507">
        <v>7.523287671</v>
      </c>
      <c r="M2507">
        <v>2.0</v>
      </c>
      <c r="N2507" t="s">
        <v>16</v>
      </c>
    </row>
    <row r="2508">
      <c r="A2508" s="29">
        <v>42370.0</v>
      </c>
      <c r="B2508" t="s">
        <v>148</v>
      </c>
      <c r="C2508">
        <v>259.0</v>
      </c>
      <c r="D2508" t="s">
        <v>61</v>
      </c>
      <c r="E2508" t="s">
        <v>1128</v>
      </c>
      <c r="F2508" t="s">
        <v>1128</v>
      </c>
      <c r="G2508" t="s">
        <v>203</v>
      </c>
      <c r="H2508" t="s">
        <v>203</v>
      </c>
      <c r="I2508">
        <v>2010.0</v>
      </c>
      <c r="J2508">
        <v>266400.0</v>
      </c>
      <c r="K2508">
        <v>39425.05134</v>
      </c>
      <c r="L2508">
        <v>4.928131417</v>
      </c>
      <c r="M2508">
        <v>1.0</v>
      </c>
      <c r="N2508" t="s">
        <v>16</v>
      </c>
    </row>
    <row r="2509">
      <c r="A2509" s="29">
        <v>42370.0</v>
      </c>
      <c r="B2509" t="s">
        <v>148</v>
      </c>
      <c r="C2509">
        <v>370.0</v>
      </c>
      <c r="D2509" t="s">
        <v>61</v>
      </c>
      <c r="E2509" t="s">
        <v>1128</v>
      </c>
      <c r="F2509" t="s">
        <v>1128</v>
      </c>
      <c r="G2509" t="s">
        <v>203</v>
      </c>
      <c r="H2509" t="s">
        <v>203</v>
      </c>
      <c r="I2509">
        <v>2009.0</v>
      </c>
      <c r="J2509">
        <v>266400.0</v>
      </c>
      <c r="K2509">
        <v>47288.15879</v>
      </c>
      <c r="L2509">
        <v>5.911019849</v>
      </c>
      <c r="M2509">
        <v>2.0</v>
      </c>
      <c r="N2509" t="s">
        <v>16</v>
      </c>
    </row>
    <row r="2510">
      <c r="A2510" s="29">
        <v>42370.0</v>
      </c>
      <c r="B2510" t="s">
        <v>12</v>
      </c>
      <c r="C2510" s="32" t="s">
        <v>1678</v>
      </c>
      <c r="D2510" t="s">
        <v>91</v>
      </c>
      <c r="E2510" t="s">
        <v>907</v>
      </c>
      <c r="F2510" t="s">
        <v>907</v>
      </c>
      <c r="G2510" t="s">
        <v>847</v>
      </c>
      <c r="H2510" t="s">
        <v>847</v>
      </c>
      <c r="I2510">
        <v>2011.0</v>
      </c>
      <c r="J2510">
        <v>266400.0</v>
      </c>
      <c r="K2510">
        <v>59877.0</v>
      </c>
      <c r="L2510">
        <v>5.0</v>
      </c>
      <c r="M2510">
        <v>3.0</v>
      </c>
      <c r="N2510" t="s">
        <v>16</v>
      </c>
    </row>
    <row r="2511">
      <c r="A2511" s="29">
        <v>42370.0</v>
      </c>
      <c r="B2511" t="s">
        <v>12</v>
      </c>
      <c r="C2511" s="32" t="s">
        <v>1679</v>
      </c>
      <c r="D2511" t="s">
        <v>36</v>
      </c>
      <c r="E2511" t="s">
        <v>902</v>
      </c>
      <c r="F2511" t="s">
        <v>902</v>
      </c>
      <c r="G2511" t="s">
        <v>616</v>
      </c>
      <c r="H2511" t="s">
        <v>616</v>
      </c>
      <c r="I2511">
        <v>2011.0</v>
      </c>
      <c r="J2511">
        <v>266400.0</v>
      </c>
      <c r="K2511">
        <v>58195.0</v>
      </c>
      <c r="L2511">
        <v>5.0</v>
      </c>
      <c r="M2511">
        <v>1.0</v>
      </c>
      <c r="N2511" t="s">
        <v>16</v>
      </c>
    </row>
    <row r="2512">
      <c r="A2512" s="29">
        <v>42370.0</v>
      </c>
      <c r="B2512" t="s">
        <v>12</v>
      </c>
      <c r="C2512" s="32" t="s">
        <v>1680</v>
      </c>
      <c r="D2512" t="s">
        <v>25</v>
      </c>
      <c r="E2512" t="s">
        <v>119</v>
      </c>
      <c r="F2512" t="s">
        <v>119</v>
      </c>
      <c r="G2512" t="s">
        <v>1681</v>
      </c>
      <c r="H2512" t="s">
        <v>1681</v>
      </c>
      <c r="I2512">
        <v>2011.0</v>
      </c>
      <c r="J2512">
        <v>266400.0</v>
      </c>
      <c r="K2512">
        <v>25231.0</v>
      </c>
      <c r="L2512">
        <v>5.0</v>
      </c>
      <c r="M2512">
        <v>1.0</v>
      </c>
      <c r="N2512" t="s">
        <v>16</v>
      </c>
    </row>
    <row r="2513">
      <c r="A2513" s="29">
        <v>42370.0</v>
      </c>
      <c r="B2513" t="s">
        <v>12</v>
      </c>
      <c r="C2513" s="32" t="s">
        <v>1682</v>
      </c>
      <c r="D2513" t="s">
        <v>77</v>
      </c>
      <c r="E2513" t="s">
        <v>623</v>
      </c>
      <c r="F2513" t="s">
        <v>623</v>
      </c>
      <c r="G2513" t="s">
        <v>1320</v>
      </c>
      <c r="H2513" t="s">
        <v>1320</v>
      </c>
      <c r="I2513">
        <v>2011.0</v>
      </c>
      <c r="J2513">
        <v>266400.0</v>
      </c>
      <c r="K2513">
        <v>41250.0</v>
      </c>
      <c r="L2513">
        <v>5.0</v>
      </c>
      <c r="M2513">
        <v>1.0</v>
      </c>
      <c r="N2513" t="s">
        <v>16</v>
      </c>
    </row>
    <row r="2514">
      <c r="A2514" s="29">
        <v>42370.0</v>
      </c>
      <c r="B2514" t="s">
        <v>12</v>
      </c>
      <c r="C2514" s="32" t="s">
        <v>1683</v>
      </c>
      <c r="D2514" t="s">
        <v>61</v>
      </c>
      <c r="E2514" t="s">
        <v>202</v>
      </c>
      <c r="F2514" t="s">
        <v>202</v>
      </c>
      <c r="G2514" t="s">
        <v>289</v>
      </c>
      <c r="H2514" t="s">
        <v>289</v>
      </c>
      <c r="I2514">
        <v>2007.0</v>
      </c>
      <c r="J2514">
        <v>266400.0</v>
      </c>
      <c r="K2514">
        <v>116350.0</v>
      </c>
      <c r="L2514">
        <v>9.0</v>
      </c>
      <c r="M2514">
        <v>1.0</v>
      </c>
      <c r="N2514" t="s">
        <v>16</v>
      </c>
    </row>
    <row r="2515">
      <c r="A2515" s="29">
        <v>42370.0</v>
      </c>
      <c r="B2515" t="s">
        <v>12</v>
      </c>
      <c r="C2515" s="32" t="s">
        <v>1684</v>
      </c>
      <c r="D2515" t="s">
        <v>91</v>
      </c>
      <c r="E2515" t="s">
        <v>907</v>
      </c>
      <c r="F2515" t="s">
        <v>907</v>
      </c>
      <c r="G2515" t="s">
        <v>847</v>
      </c>
      <c r="H2515" t="s">
        <v>847</v>
      </c>
      <c r="I2515">
        <v>2008.0</v>
      </c>
      <c r="J2515">
        <v>266400.0</v>
      </c>
      <c r="K2515">
        <v>29070.0</v>
      </c>
      <c r="L2515">
        <v>8.0</v>
      </c>
      <c r="M2515">
        <v>1.0</v>
      </c>
      <c r="N2515" t="s">
        <v>16</v>
      </c>
    </row>
    <row r="2516">
      <c r="A2516" s="29">
        <v>42370.0</v>
      </c>
      <c r="B2516" t="s">
        <v>261</v>
      </c>
      <c r="C2516" t="s">
        <v>1685</v>
      </c>
      <c r="D2516" t="s">
        <v>61</v>
      </c>
      <c r="E2516" t="s">
        <v>163</v>
      </c>
      <c r="F2516" t="s">
        <v>163</v>
      </c>
      <c r="G2516" t="s">
        <v>341</v>
      </c>
      <c r="H2516" t="s">
        <v>341</v>
      </c>
      <c r="I2516">
        <v>2008.0</v>
      </c>
      <c r="J2516">
        <v>266212.179</v>
      </c>
      <c r="K2516">
        <v>120000.0</v>
      </c>
      <c r="L2516">
        <v>7.0</v>
      </c>
      <c r="M2516">
        <v>1.0</v>
      </c>
      <c r="N2516" t="s">
        <v>16</v>
      </c>
    </row>
    <row r="2517">
      <c r="A2517" s="29">
        <v>42370.0</v>
      </c>
      <c r="B2517" t="s">
        <v>261</v>
      </c>
      <c r="C2517" t="s">
        <v>1686</v>
      </c>
      <c r="D2517" t="s">
        <v>61</v>
      </c>
      <c r="E2517" t="s">
        <v>163</v>
      </c>
      <c r="F2517" t="s">
        <v>163</v>
      </c>
      <c r="G2517" t="s">
        <v>147</v>
      </c>
      <c r="H2517" t="s">
        <v>147</v>
      </c>
      <c r="I2517">
        <v>2007.0</v>
      </c>
      <c r="J2517">
        <v>266092.7534</v>
      </c>
      <c r="K2517">
        <v>130000.0</v>
      </c>
      <c r="L2517">
        <v>8.0</v>
      </c>
      <c r="M2517">
        <v>1.0</v>
      </c>
      <c r="N2517" t="s">
        <v>16</v>
      </c>
    </row>
    <row r="2518">
      <c r="A2518" s="29">
        <v>42370.0</v>
      </c>
      <c r="B2518" t="s">
        <v>116</v>
      </c>
      <c r="C2518" t="s">
        <v>1672</v>
      </c>
      <c r="D2518" t="s">
        <v>91</v>
      </c>
      <c r="E2518" t="s">
        <v>813</v>
      </c>
      <c r="F2518" t="s">
        <v>813</v>
      </c>
      <c r="G2518" t="s">
        <v>814</v>
      </c>
      <c r="H2518" t="s">
        <v>814</v>
      </c>
      <c r="I2518">
        <v>2010.0</v>
      </c>
      <c r="J2518">
        <v>266000.0</v>
      </c>
      <c r="K2518">
        <v>81254.0</v>
      </c>
      <c r="L2518">
        <v>5.956164384</v>
      </c>
      <c r="M2518">
        <v>1.0</v>
      </c>
      <c r="N2518" t="s">
        <v>16</v>
      </c>
    </row>
    <row r="2519">
      <c r="A2519" s="29">
        <v>42370.0</v>
      </c>
      <c r="B2519" t="s">
        <v>261</v>
      </c>
      <c r="C2519" t="s">
        <v>1687</v>
      </c>
      <c r="D2519" t="s">
        <v>61</v>
      </c>
      <c r="E2519" t="s">
        <v>163</v>
      </c>
      <c r="F2519" t="s">
        <v>163</v>
      </c>
      <c r="G2519" t="s">
        <v>536</v>
      </c>
      <c r="H2519" t="s">
        <v>536</v>
      </c>
      <c r="I2519">
        <v>2010.0</v>
      </c>
      <c r="J2519">
        <v>265343.0893</v>
      </c>
      <c r="K2519">
        <v>110000.0</v>
      </c>
      <c r="L2519">
        <v>5.0</v>
      </c>
      <c r="M2519">
        <v>1.0</v>
      </c>
      <c r="N2519" t="s">
        <v>16</v>
      </c>
    </row>
    <row r="2520">
      <c r="A2520" s="29">
        <v>42370.0</v>
      </c>
      <c r="B2520" t="s">
        <v>261</v>
      </c>
      <c r="C2520" t="s">
        <v>1688</v>
      </c>
      <c r="D2520" t="s">
        <v>61</v>
      </c>
      <c r="E2520" t="s">
        <v>163</v>
      </c>
      <c r="F2520" t="s">
        <v>163</v>
      </c>
      <c r="G2520" t="s">
        <v>298</v>
      </c>
      <c r="H2520" t="s">
        <v>298</v>
      </c>
      <c r="I2520">
        <v>2006.0</v>
      </c>
      <c r="J2520">
        <v>265173.4624</v>
      </c>
      <c r="K2520">
        <v>90000.0</v>
      </c>
      <c r="L2520">
        <v>9.0</v>
      </c>
      <c r="M2520">
        <v>1.0</v>
      </c>
      <c r="N2520" t="s">
        <v>16</v>
      </c>
    </row>
    <row r="2521">
      <c r="A2521" s="29">
        <v>42370.0</v>
      </c>
      <c r="B2521" t="s">
        <v>148</v>
      </c>
      <c r="C2521">
        <v>51.0</v>
      </c>
      <c r="D2521" t="s">
        <v>61</v>
      </c>
      <c r="E2521" t="s">
        <v>712</v>
      </c>
      <c r="F2521" t="s">
        <v>712</v>
      </c>
      <c r="G2521" t="s">
        <v>536</v>
      </c>
      <c r="H2521" t="s">
        <v>536</v>
      </c>
      <c r="I2521">
        <v>2012.0</v>
      </c>
      <c r="J2521">
        <v>265000.0</v>
      </c>
      <c r="K2521">
        <v>23173.16906</v>
      </c>
      <c r="L2521">
        <v>2.896646133</v>
      </c>
      <c r="M2521">
        <v>1.0</v>
      </c>
      <c r="N2521" t="s">
        <v>16</v>
      </c>
    </row>
    <row r="2522">
      <c r="A2522" s="29">
        <v>42370.0</v>
      </c>
      <c r="B2522" t="s">
        <v>116</v>
      </c>
      <c r="C2522" t="s">
        <v>1689</v>
      </c>
      <c r="D2522" t="s">
        <v>61</v>
      </c>
      <c r="E2522" t="s">
        <v>1362</v>
      </c>
      <c r="F2522" t="s">
        <v>712</v>
      </c>
      <c r="G2522" t="s">
        <v>536</v>
      </c>
      <c r="H2522" t="s">
        <v>536</v>
      </c>
      <c r="I2522">
        <v>2013.0</v>
      </c>
      <c r="J2522">
        <v>265000.0</v>
      </c>
      <c r="K2522">
        <v>25884.0</v>
      </c>
      <c r="L2522">
        <v>2.539726027</v>
      </c>
      <c r="M2522">
        <v>2.0</v>
      </c>
      <c r="N2522" t="s">
        <v>16</v>
      </c>
    </row>
    <row r="2523">
      <c r="A2523" s="29">
        <v>42370.0</v>
      </c>
      <c r="B2523" t="s">
        <v>116</v>
      </c>
      <c r="C2523" t="s">
        <v>1690</v>
      </c>
      <c r="D2523" t="s">
        <v>61</v>
      </c>
      <c r="E2523" t="s">
        <v>960</v>
      </c>
      <c r="F2523" t="s">
        <v>960</v>
      </c>
      <c r="G2523" t="s">
        <v>203</v>
      </c>
      <c r="H2523" t="s">
        <v>203</v>
      </c>
      <c r="I2523">
        <v>2012.0</v>
      </c>
      <c r="J2523">
        <v>265000.0</v>
      </c>
      <c r="K2523">
        <v>44710.0</v>
      </c>
      <c r="L2523">
        <v>3.723287671</v>
      </c>
      <c r="M2523">
        <v>2.0</v>
      </c>
      <c r="N2523" t="s">
        <v>16</v>
      </c>
    </row>
    <row r="2524">
      <c r="A2524" s="29">
        <v>42370.0</v>
      </c>
      <c r="B2524" t="s">
        <v>116</v>
      </c>
      <c r="C2524" t="s">
        <v>1640</v>
      </c>
      <c r="D2524" t="s">
        <v>61</v>
      </c>
      <c r="E2524" t="s">
        <v>1588</v>
      </c>
      <c r="F2524" t="s">
        <v>1588</v>
      </c>
      <c r="G2524" t="s">
        <v>1641</v>
      </c>
      <c r="H2524" t="s">
        <v>1641</v>
      </c>
      <c r="I2524">
        <v>2012.0</v>
      </c>
      <c r="J2524">
        <v>265000.0</v>
      </c>
      <c r="K2524">
        <v>28710.0</v>
      </c>
      <c r="L2524">
        <v>3.964383562</v>
      </c>
      <c r="M2524">
        <v>2.0</v>
      </c>
      <c r="N2524" t="s">
        <v>16</v>
      </c>
    </row>
    <row r="2525">
      <c r="A2525" s="29">
        <v>42370.0</v>
      </c>
      <c r="B2525" t="s">
        <v>148</v>
      </c>
      <c r="C2525">
        <v>285.0</v>
      </c>
      <c r="D2525" t="s">
        <v>91</v>
      </c>
      <c r="E2525" t="s">
        <v>813</v>
      </c>
      <c r="F2525" t="s">
        <v>813</v>
      </c>
      <c r="G2525" t="s">
        <v>814</v>
      </c>
      <c r="H2525" t="s">
        <v>814</v>
      </c>
      <c r="I2525">
        <v>2009.0</v>
      </c>
      <c r="J2525">
        <v>265000.0</v>
      </c>
      <c r="K2525">
        <v>42600.95825</v>
      </c>
      <c r="L2525">
        <v>5.325119781</v>
      </c>
      <c r="M2525">
        <v>2.0</v>
      </c>
      <c r="N2525" t="s">
        <v>16</v>
      </c>
    </row>
    <row r="2526">
      <c r="A2526" s="29">
        <v>42370.0</v>
      </c>
      <c r="B2526" t="s">
        <v>20</v>
      </c>
      <c r="C2526">
        <v>86740.0</v>
      </c>
      <c r="D2526" t="s">
        <v>91</v>
      </c>
      <c r="E2526" t="s">
        <v>813</v>
      </c>
      <c r="F2526" t="s">
        <v>813</v>
      </c>
      <c r="G2526" t="s">
        <v>847</v>
      </c>
      <c r="H2526" t="s">
        <v>847</v>
      </c>
      <c r="I2526">
        <v>2009.0</v>
      </c>
      <c r="J2526">
        <v>265000.0</v>
      </c>
      <c r="K2526">
        <v>92066.0</v>
      </c>
      <c r="L2526">
        <v>6.0</v>
      </c>
      <c r="M2526">
        <v>2.0</v>
      </c>
      <c r="N2526" t="s">
        <v>16</v>
      </c>
    </row>
    <row r="2527">
      <c r="A2527" s="29">
        <v>42370.0</v>
      </c>
      <c r="B2527" t="s">
        <v>20</v>
      </c>
      <c r="C2527">
        <v>19406.0</v>
      </c>
      <c r="D2527" t="s">
        <v>61</v>
      </c>
      <c r="E2527" t="s">
        <v>245</v>
      </c>
      <c r="F2527" t="s">
        <v>245</v>
      </c>
      <c r="G2527" t="s">
        <v>289</v>
      </c>
      <c r="H2527" t="s">
        <v>289</v>
      </c>
      <c r="I2527">
        <v>2009.0</v>
      </c>
      <c r="J2527">
        <v>265000.0</v>
      </c>
      <c r="K2527">
        <v>93506.0</v>
      </c>
      <c r="L2527">
        <v>6.0</v>
      </c>
      <c r="M2527">
        <v>1.0</v>
      </c>
      <c r="N2527" t="s">
        <v>24</v>
      </c>
    </row>
    <row r="2528">
      <c r="A2528" s="29">
        <v>42370.0</v>
      </c>
      <c r="B2528" t="s">
        <v>116</v>
      </c>
      <c r="C2528" t="s">
        <v>1642</v>
      </c>
      <c r="D2528" t="s">
        <v>61</v>
      </c>
      <c r="E2528" t="s">
        <v>163</v>
      </c>
      <c r="F2528" t="s">
        <v>163</v>
      </c>
      <c r="G2528" t="s">
        <v>143</v>
      </c>
      <c r="H2528" t="s">
        <v>143</v>
      </c>
      <c r="I2528">
        <v>2008.0</v>
      </c>
      <c r="J2528">
        <v>265000.0</v>
      </c>
      <c r="K2528">
        <v>112171.0</v>
      </c>
      <c r="L2528">
        <v>7.709589041</v>
      </c>
      <c r="M2528">
        <v>2.0</v>
      </c>
      <c r="N2528" t="s">
        <v>16</v>
      </c>
    </row>
    <row r="2529">
      <c r="A2529" s="29">
        <v>42370.0</v>
      </c>
      <c r="B2529" t="s">
        <v>116</v>
      </c>
      <c r="C2529" t="s">
        <v>1691</v>
      </c>
      <c r="D2529" t="s">
        <v>61</v>
      </c>
      <c r="E2529" t="s">
        <v>881</v>
      </c>
      <c r="F2529" t="s">
        <v>881</v>
      </c>
      <c r="G2529" t="s">
        <v>536</v>
      </c>
      <c r="H2529" t="s">
        <v>536</v>
      </c>
      <c r="I2529">
        <v>2009.0</v>
      </c>
      <c r="J2529">
        <v>265000.0</v>
      </c>
      <c r="K2529">
        <v>29723.0</v>
      </c>
      <c r="L2529">
        <v>6.580821918</v>
      </c>
      <c r="M2529">
        <v>2.0</v>
      </c>
      <c r="N2529" t="s">
        <v>16</v>
      </c>
    </row>
    <row r="2530">
      <c r="A2530" s="29">
        <v>42370.0</v>
      </c>
      <c r="B2530" t="s">
        <v>116</v>
      </c>
      <c r="C2530" t="s">
        <v>1692</v>
      </c>
      <c r="D2530" t="s">
        <v>61</v>
      </c>
      <c r="E2530" t="s">
        <v>881</v>
      </c>
      <c r="F2530" t="s">
        <v>881</v>
      </c>
      <c r="G2530" t="s">
        <v>203</v>
      </c>
      <c r="H2530" t="s">
        <v>203</v>
      </c>
      <c r="I2530">
        <v>2010.0</v>
      </c>
      <c r="J2530">
        <v>265000.0</v>
      </c>
      <c r="K2530">
        <v>41392.0</v>
      </c>
      <c r="L2530">
        <v>5.457534247</v>
      </c>
      <c r="M2530">
        <v>2.0</v>
      </c>
      <c r="N2530" t="s">
        <v>16</v>
      </c>
    </row>
    <row r="2531">
      <c r="A2531" s="29">
        <v>42370.0</v>
      </c>
      <c r="B2531" t="s">
        <v>116</v>
      </c>
      <c r="C2531" t="s">
        <v>1693</v>
      </c>
      <c r="D2531" t="s">
        <v>61</v>
      </c>
      <c r="E2531" t="s">
        <v>881</v>
      </c>
      <c r="F2531" t="s">
        <v>881</v>
      </c>
      <c r="G2531" t="s">
        <v>203</v>
      </c>
      <c r="H2531" t="s">
        <v>203</v>
      </c>
      <c r="I2531">
        <v>2009.0</v>
      </c>
      <c r="J2531">
        <v>265000.0</v>
      </c>
      <c r="K2531">
        <v>64450.0</v>
      </c>
      <c r="L2531">
        <v>6.745205479</v>
      </c>
      <c r="M2531">
        <v>2.0</v>
      </c>
      <c r="N2531" t="s">
        <v>16</v>
      </c>
    </row>
    <row r="2532">
      <c r="A2532" s="29">
        <v>42370.0</v>
      </c>
      <c r="B2532" t="s">
        <v>116</v>
      </c>
      <c r="C2532" t="s">
        <v>1694</v>
      </c>
      <c r="D2532" t="s">
        <v>61</v>
      </c>
      <c r="E2532" t="s">
        <v>881</v>
      </c>
      <c r="F2532" t="s">
        <v>881</v>
      </c>
      <c r="G2532" t="s">
        <v>203</v>
      </c>
      <c r="H2532" t="s">
        <v>203</v>
      </c>
      <c r="I2532">
        <v>2009.0</v>
      </c>
      <c r="J2532">
        <v>265000.0</v>
      </c>
      <c r="K2532">
        <v>40619.0</v>
      </c>
      <c r="L2532">
        <v>6.915068493</v>
      </c>
      <c r="M2532">
        <v>2.0</v>
      </c>
      <c r="N2532" t="s">
        <v>16</v>
      </c>
    </row>
    <row r="2533">
      <c r="A2533" s="29">
        <v>42370.0</v>
      </c>
      <c r="B2533" t="s">
        <v>148</v>
      </c>
      <c r="C2533">
        <v>463.0</v>
      </c>
      <c r="D2533" t="s">
        <v>61</v>
      </c>
      <c r="E2533" t="s">
        <v>953</v>
      </c>
      <c r="F2533" t="s">
        <v>881</v>
      </c>
      <c r="G2533" t="s">
        <v>536</v>
      </c>
      <c r="H2533" t="s">
        <v>536</v>
      </c>
      <c r="I2533">
        <v>2008.0</v>
      </c>
      <c r="J2533">
        <v>265000.0</v>
      </c>
      <c r="K2533">
        <v>55589.32238</v>
      </c>
      <c r="L2533">
        <v>6.948665298</v>
      </c>
      <c r="M2533">
        <v>2.0</v>
      </c>
      <c r="N2533" t="s">
        <v>16</v>
      </c>
    </row>
    <row r="2534">
      <c r="A2534" s="29">
        <v>42370.0</v>
      </c>
      <c r="B2534" t="s">
        <v>148</v>
      </c>
      <c r="C2534">
        <v>369.0</v>
      </c>
      <c r="D2534" t="s">
        <v>61</v>
      </c>
      <c r="E2534" t="s">
        <v>1128</v>
      </c>
      <c r="F2534" t="s">
        <v>1128</v>
      </c>
      <c r="G2534" t="s">
        <v>203</v>
      </c>
      <c r="H2534" t="s">
        <v>203</v>
      </c>
      <c r="I2534">
        <v>2009.0</v>
      </c>
      <c r="J2534">
        <v>265000.0</v>
      </c>
      <c r="K2534">
        <v>47288.15879</v>
      </c>
      <c r="L2534">
        <v>5.911019849</v>
      </c>
      <c r="M2534">
        <v>2.0</v>
      </c>
      <c r="N2534" t="s">
        <v>16</v>
      </c>
    </row>
    <row r="2535">
      <c r="A2535" s="29">
        <v>42370.0</v>
      </c>
      <c r="B2535" t="s">
        <v>261</v>
      </c>
      <c r="C2535" t="s">
        <v>1695</v>
      </c>
      <c r="D2535" t="s">
        <v>61</v>
      </c>
      <c r="E2535" t="s">
        <v>163</v>
      </c>
      <c r="F2535" t="s">
        <v>163</v>
      </c>
      <c r="G2535" t="s">
        <v>536</v>
      </c>
      <c r="H2535" t="s">
        <v>536</v>
      </c>
      <c r="I2535">
        <v>2007.0</v>
      </c>
      <c r="J2535">
        <v>264600.0</v>
      </c>
      <c r="K2535">
        <v>30000.0</v>
      </c>
      <c r="L2535">
        <v>8.0</v>
      </c>
      <c r="M2535">
        <v>1.0</v>
      </c>
      <c r="N2535" t="s">
        <v>16</v>
      </c>
    </row>
    <row r="2536">
      <c r="A2536" s="29">
        <v>42370.0</v>
      </c>
      <c r="B2536" t="s">
        <v>116</v>
      </c>
      <c r="C2536" t="s">
        <v>1617</v>
      </c>
      <c r="D2536" t="s">
        <v>61</v>
      </c>
      <c r="E2536" t="s">
        <v>712</v>
      </c>
      <c r="F2536" t="s">
        <v>712</v>
      </c>
      <c r="G2536" t="s">
        <v>203</v>
      </c>
      <c r="H2536" t="s">
        <v>203</v>
      </c>
      <c r="I2536">
        <v>2010.0</v>
      </c>
      <c r="J2536">
        <v>264180.0</v>
      </c>
      <c r="K2536">
        <v>8450.0</v>
      </c>
      <c r="L2536">
        <v>5.564383562</v>
      </c>
      <c r="M2536">
        <v>2.0</v>
      </c>
      <c r="N2536" t="s">
        <v>16</v>
      </c>
    </row>
    <row r="2537">
      <c r="A2537" s="29">
        <v>42370.0</v>
      </c>
      <c r="B2537" t="s">
        <v>116</v>
      </c>
      <c r="C2537" t="s">
        <v>1696</v>
      </c>
      <c r="D2537" t="s">
        <v>61</v>
      </c>
      <c r="E2537" t="s">
        <v>960</v>
      </c>
      <c r="F2537" t="s">
        <v>960</v>
      </c>
      <c r="G2537" t="s">
        <v>203</v>
      </c>
      <c r="H2537" t="s">
        <v>203</v>
      </c>
      <c r="I2537">
        <v>2011.0</v>
      </c>
      <c r="J2537">
        <v>264180.0</v>
      </c>
      <c r="K2537">
        <v>45239.0</v>
      </c>
      <c r="L2537">
        <v>4.745205479</v>
      </c>
      <c r="M2537">
        <v>2.0</v>
      </c>
      <c r="N2537" t="s">
        <v>16</v>
      </c>
    </row>
    <row r="2538">
      <c r="A2538" s="29">
        <v>42370.0</v>
      </c>
      <c r="B2538" t="s">
        <v>116</v>
      </c>
      <c r="C2538" t="s">
        <v>1618</v>
      </c>
      <c r="D2538" t="s">
        <v>61</v>
      </c>
      <c r="E2538" t="s">
        <v>163</v>
      </c>
      <c r="F2538" t="s">
        <v>163</v>
      </c>
      <c r="G2538" t="s">
        <v>143</v>
      </c>
      <c r="H2538" t="s">
        <v>143</v>
      </c>
      <c r="I2538">
        <v>2007.0</v>
      </c>
      <c r="J2538">
        <v>264180.0</v>
      </c>
      <c r="K2538">
        <v>139491.0</v>
      </c>
      <c r="L2538">
        <v>8.616438356</v>
      </c>
      <c r="M2538">
        <v>2.0</v>
      </c>
      <c r="N2538" t="s">
        <v>16</v>
      </c>
    </row>
    <row r="2539">
      <c r="A2539" s="29">
        <v>42370.0</v>
      </c>
      <c r="B2539" t="s">
        <v>116</v>
      </c>
      <c r="C2539" t="s">
        <v>1697</v>
      </c>
      <c r="D2539" t="s">
        <v>61</v>
      </c>
      <c r="E2539" t="s">
        <v>163</v>
      </c>
      <c r="F2539" t="s">
        <v>163</v>
      </c>
      <c r="G2539" t="s">
        <v>203</v>
      </c>
      <c r="H2539" t="s">
        <v>203</v>
      </c>
      <c r="I2539">
        <v>2007.0</v>
      </c>
      <c r="J2539">
        <v>264180.0</v>
      </c>
      <c r="K2539">
        <v>83685.0</v>
      </c>
      <c r="L2539">
        <v>8.887671233</v>
      </c>
      <c r="M2539">
        <v>3.0</v>
      </c>
      <c r="N2539" t="s">
        <v>16</v>
      </c>
    </row>
    <row r="2540">
      <c r="A2540" s="29">
        <v>42370.0</v>
      </c>
      <c r="B2540" t="s">
        <v>261</v>
      </c>
      <c r="C2540" t="s">
        <v>1698</v>
      </c>
      <c r="D2540" t="s">
        <v>61</v>
      </c>
      <c r="E2540" t="s">
        <v>163</v>
      </c>
      <c r="F2540" t="s">
        <v>163</v>
      </c>
      <c r="G2540" t="s">
        <v>298</v>
      </c>
      <c r="H2540" t="s">
        <v>298</v>
      </c>
      <c r="I2540">
        <v>2008.0</v>
      </c>
      <c r="J2540">
        <v>264147.6309</v>
      </c>
      <c r="K2540">
        <v>140000.0</v>
      </c>
      <c r="L2540">
        <v>7.0</v>
      </c>
      <c r="M2540">
        <v>1.0</v>
      </c>
      <c r="N2540" t="s">
        <v>16</v>
      </c>
    </row>
    <row r="2541">
      <c r="A2541" s="29">
        <v>42370.0</v>
      </c>
      <c r="B2541" t="s">
        <v>261</v>
      </c>
      <c r="C2541" t="s">
        <v>1699</v>
      </c>
      <c r="D2541" t="s">
        <v>61</v>
      </c>
      <c r="E2541" t="s">
        <v>163</v>
      </c>
      <c r="F2541" t="s">
        <v>163</v>
      </c>
      <c r="G2541" t="s">
        <v>147</v>
      </c>
      <c r="H2541" t="s">
        <v>147</v>
      </c>
      <c r="I2541">
        <v>2005.0</v>
      </c>
      <c r="J2541">
        <v>263960.1995</v>
      </c>
      <c r="K2541">
        <v>80000.0</v>
      </c>
      <c r="L2541">
        <v>10.0</v>
      </c>
      <c r="M2541">
        <v>1.0</v>
      </c>
      <c r="N2541" t="s">
        <v>16</v>
      </c>
    </row>
    <row r="2542">
      <c r="A2542" s="29">
        <v>42370.0</v>
      </c>
      <c r="B2542" t="s">
        <v>261</v>
      </c>
      <c r="C2542" t="s">
        <v>1700</v>
      </c>
      <c r="D2542" t="s">
        <v>61</v>
      </c>
      <c r="E2542" t="s">
        <v>163</v>
      </c>
      <c r="F2542" t="s">
        <v>163</v>
      </c>
      <c r="G2542" t="s">
        <v>341</v>
      </c>
      <c r="H2542" t="s">
        <v>341</v>
      </c>
      <c r="I2542">
        <v>2005.0</v>
      </c>
      <c r="J2542">
        <v>263921.7616</v>
      </c>
      <c r="K2542">
        <v>40000.0</v>
      </c>
      <c r="L2542">
        <v>10.0</v>
      </c>
      <c r="M2542">
        <v>1.0</v>
      </c>
      <c r="N2542" t="s">
        <v>16</v>
      </c>
    </row>
    <row r="2543">
      <c r="A2543" s="29">
        <v>42370.0</v>
      </c>
      <c r="B2543" t="s">
        <v>261</v>
      </c>
      <c r="C2543" t="s">
        <v>1701</v>
      </c>
      <c r="D2543" t="s">
        <v>61</v>
      </c>
      <c r="E2543" t="s">
        <v>163</v>
      </c>
      <c r="F2543" t="s">
        <v>163</v>
      </c>
      <c r="G2543" t="s">
        <v>203</v>
      </c>
      <c r="H2543" t="s">
        <v>203</v>
      </c>
      <c r="I2543">
        <v>2007.0</v>
      </c>
      <c r="J2543">
        <v>263658.1855</v>
      </c>
      <c r="K2543">
        <v>90000.0</v>
      </c>
      <c r="L2543">
        <v>8.0</v>
      </c>
      <c r="M2543">
        <v>1.0</v>
      </c>
      <c r="N2543" t="s">
        <v>16</v>
      </c>
    </row>
    <row r="2544">
      <c r="A2544" s="29">
        <v>42370.0</v>
      </c>
      <c r="B2544" t="s">
        <v>148</v>
      </c>
      <c r="C2544">
        <v>112.0</v>
      </c>
      <c r="D2544" t="s">
        <v>61</v>
      </c>
      <c r="E2544" t="s">
        <v>712</v>
      </c>
      <c r="F2544" t="s">
        <v>712</v>
      </c>
      <c r="G2544" t="s">
        <v>536</v>
      </c>
      <c r="H2544" t="s">
        <v>536</v>
      </c>
      <c r="I2544">
        <v>2011.0</v>
      </c>
      <c r="J2544">
        <v>263500.0</v>
      </c>
      <c r="K2544">
        <v>30313.48391</v>
      </c>
      <c r="L2544">
        <v>3.789185489</v>
      </c>
      <c r="M2544">
        <v>1.0</v>
      </c>
      <c r="N2544" t="s">
        <v>16</v>
      </c>
    </row>
    <row r="2545">
      <c r="A2545" s="29">
        <v>42370.0</v>
      </c>
      <c r="B2545" t="s">
        <v>148</v>
      </c>
      <c r="C2545">
        <v>248.0</v>
      </c>
      <c r="D2545" t="s">
        <v>61</v>
      </c>
      <c r="E2545" t="s">
        <v>712</v>
      </c>
      <c r="F2545" t="s">
        <v>712</v>
      </c>
      <c r="G2545" t="s">
        <v>536</v>
      </c>
      <c r="H2545" t="s">
        <v>536</v>
      </c>
      <c r="I2545">
        <v>2010.0</v>
      </c>
      <c r="J2545">
        <v>263500.0</v>
      </c>
      <c r="K2545">
        <v>39030.80082</v>
      </c>
      <c r="L2545">
        <v>4.878850103</v>
      </c>
      <c r="M2545">
        <v>1.0</v>
      </c>
      <c r="N2545" t="s">
        <v>16</v>
      </c>
    </row>
    <row r="2546">
      <c r="A2546" s="29">
        <v>42370.0</v>
      </c>
      <c r="B2546" t="s">
        <v>261</v>
      </c>
      <c r="C2546" t="s">
        <v>1702</v>
      </c>
      <c r="D2546" t="s">
        <v>61</v>
      </c>
      <c r="E2546" t="s">
        <v>163</v>
      </c>
      <c r="F2546" t="s">
        <v>163</v>
      </c>
      <c r="G2546" t="s">
        <v>341</v>
      </c>
      <c r="H2546" t="s">
        <v>341</v>
      </c>
      <c r="I2546">
        <v>2007.0</v>
      </c>
      <c r="J2546">
        <v>263420.8931</v>
      </c>
      <c r="K2546" s="33">
        <v>100000.0</v>
      </c>
      <c r="L2546">
        <v>8.0</v>
      </c>
      <c r="M2546">
        <v>1.0</v>
      </c>
      <c r="N2546" t="s">
        <v>16</v>
      </c>
    </row>
    <row r="2547">
      <c r="A2547" s="29">
        <v>42370.0</v>
      </c>
      <c r="B2547" t="s">
        <v>116</v>
      </c>
      <c r="C2547" t="s">
        <v>1616</v>
      </c>
      <c r="D2547" t="s">
        <v>61</v>
      </c>
      <c r="E2547" t="s">
        <v>712</v>
      </c>
      <c r="F2547" t="s">
        <v>712</v>
      </c>
      <c r="G2547" t="s">
        <v>203</v>
      </c>
      <c r="H2547" t="s">
        <v>203</v>
      </c>
      <c r="I2547">
        <v>2011.0</v>
      </c>
      <c r="J2547">
        <v>263070.0</v>
      </c>
      <c r="K2547">
        <v>44930.0</v>
      </c>
      <c r="L2547">
        <v>4.534246575</v>
      </c>
      <c r="M2547">
        <v>2.0</v>
      </c>
      <c r="N2547" t="s">
        <v>16</v>
      </c>
    </row>
    <row r="2548">
      <c r="A2548" s="29">
        <v>42370.0</v>
      </c>
      <c r="B2548" t="s">
        <v>148</v>
      </c>
      <c r="C2548">
        <v>249.0</v>
      </c>
      <c r="D2548" t="s">
        <v>61</v>
      </c>
      <c r="E2548" t="s">
        <v>960</v>
      </c>
      <c r="F2548" t="s">
        <v>960</v>
      </c>
      <c r="G2548" t="s">
        <v>203</v>
      </c>
      <c r="H2548" t="s">
        <v>203</v>
      </c>
      <c r="I2548">
        <v>2010.0</v>
      </c>
      <c r="J2548">
        <v>263070.0</v>
      </c>
      <c r="K2548">
        <v>39052.70362</v>
      </c>
      <c r="L2548">
        <v>4.881587953</v>
      </c>
      <c r="M2548">
        <v>1.0</v>
      </c>
      <c r="N2548" t="s">
        <v>16</v>
      </c>
    </row>
    <row r="2549">
      <c r="A2549" s="29">
        <v>42370.0</v>
      </c>
      <c r="B2549" t="s">
        <v>116</v>
      </c>
      <c r="C2549" t="s">
        <v>1616</v>
      </c>
      <c r="D2549" t="s">
        <v>61</v>
      </c>
      <c r="E2549" t="s">
        <v>960</v>
      </c>
      <c r="F2549" t="s">
        <v>960</v>
      </c>
      <c r="G2549" t="s">
        <v>203</v>
      </c>
      <c r="H2549" t="s">
        <v>203</v>
      </c>
      <c r="I2549">
        <v>2011.0</v>
      </c>
      <c r="J2549">
        <v>263000.0</v>
      </c>
      <c r="K2549">
        <v>46220.0</v>
      </c>
      <c r="L2549">
        <v>4.761643836</v>
      </c>
      <c r="M2549">
        <v>2.0</v>
      </c>
      <c r="N2549" t="s">
        <v>16</v>
      </c>
    </row>
    <row r="2550">
      <c r="A2550" s="29">
        <v>42370.0</v>
      </c>
      <c r="B2550" t="s">
        <v>116</v>
      </c>
      <c r="C2550" t="s">
        <v>1703</v>
      </c>
      <c r="D2550" t="s">
        <v>61</v>
      </c>
      <c r="E2550" t="s">
        <v>1128</v>
      </c>
      <c r="F2550" t="s">
        <v>1128</v>
      </c>
      <c r="G2550" t="s">
        <v>536</v>
      </c>
      <c r="H2550" t="s">
        <v>536</v>
      </c>
      <c r="I2550">
        <v>2010.0</v>
      </c>
      <c r="J2550">
        <v>262000.0</v>
      </c>
      <c r="K2550">
        <v>46960.0</v>
      </c>
      <c r="L2550">
        <v>5.871232877</v>
      </c>
      <c r="M2550">
        <v>2.0</v>
      </c>
      <c r="N2550" t="s">
        <v>16</v>
      </c>
    </row>
    <row r="2551">
      <c r="A2551" s="29">
        <v>42370.0</v>
      </c>
      <c r="B2551" t="s">
        <v>148</v>
      </c>
      <c r="C2551">
        <v>142.0</v>
      </c>
      <c r="D2551" t="s">
        <v>61</v>
      </c>
      <c r="E2551" t="s">
        <v>712</v>
      </c>
      <c r="F2551" t="s">
        <v>712</v>
      </c>
      <c r="G2551" t="s">
        <v>536</v>
      </c>
      <c r="H2551" t="s">
        <v>536</v>
      </c>
      <c r="I2551">
        <v>2011.0</v>
      </c>
      <c r="J2551">
        <v>261960.0</v>
      </c>
      <c r="K2551">
        <v>31824.77755</v>
      </c>
      <c r="L2551">
        <v>3.978097194</v>
      </c>
      <c r="M2551">
        <v>1.0</v>
      </c>
      <c r="N2551" t="s">
        <v>16</v>
      </c>
    </row>
    <row r="2552">
      <c r="A2552" s="29">
        <v>42370.0</v>
      </c>
      <c r="B2552" t="s">
        <v>261</v>
      </c>
      <c r="C2552" t="s">
        <v>1704</v>
      </c>
      <c r="D2552" t="s">
        <v>61</v>
      </c>
      <c r="E2552" t="s">
        <v>163</v>
      </c>
      <c r="F2552" t="s">
        <v>163</v>
      </c>
      <c r="G2552" t="s">
        <v>147</v>
      </c>
      <c r="H2552" t="s">
        <v>147</v>
      </c>
      <c r="I2552">
        <v>2006.0</v>
      </c>
      <c r="J2552">
        <v>261857.986</v>
      </c>
      <c r="K2552">
        <v>110000.0</v>
      </c>
      <c r="L2552">
        <v>9.0</v>
      </c>
      <c r="M2552">
        <v>1.0</v>
      </c>
      <c r="N2552" t="s">
        <v>16</v>
      </c>
    </row>
    <row r="2553">
      <c r="A2553" s="29">
        <v>42370.0</v>
      </c>
      <c r="B2553" t="s">
        <v>261</v>
      </c>
      <c r="C2553" t="s">
        <v>1705</v>
      </c>
      <c r="D2553" t="s">
        <v>61</v>
      </c>
      <c r="E2553" t="s">
        <v>163</v>
      </c>
      <c r="F2553" t="s">
        <v>163</v>
      </c>
      <c r="G2553" t="s">
        <v>203</v>
      </c>
      <c r="H2553" t="s">
        <v>203</v>
      </c>
      <c r="I2553">
        <v>2005.0</v>
      </c>
      <c r="J2553">
        <v>261464.0</v>
      </c>
      <c r="K2553">
        <v>30000.0</v>
      </c>
      <c r="L2553">
        <v>10.0</v>
      </c>
      <c r="M2553">
        <v>1.0</v>
      </c>
      <c r="N2553" t="s">
        <v>16</v>
      </c>
    </row>
    <row r="2554">
      <c r="A2554" s="29">
        <v>42370.0</v>
      </c>
      <c r="B2554" t="s">
        <v>261</v>
      </c>
      <c r="C2554" t="s">
        <v>1706</v>
      </c>
      <c r="D2554" t="s">
        <v>61</v>
      </c>
      <c r="E2554" t="s">
        <v>163</v>
      </c>
      <c r="F2554" t="s">
        <v>163</v>
      </c>
      <c r="G2554" t="s">
        <v>298</v>
      </c>
      <c r="H2554" t="s">
        <v>298</v>
      </c>
      <c r="I2554">
        <v>2007.0</v>
      </c>
      <c r="J2554">
        <v>261377.9922</v>
      </c>
      <c r="K2554">
        <v>120000.0</v>
      </c>
      <c r="L2554">
        <v>8.0</v>
      </c>
      <c r="M2554">
        <v>1.0</v>
      </c>
      <c r="N2554" t="s">
        <v>16</v>
      </c>
    </row>
    <row r="2555">
      <c r="A2555" s="29">
        <v>42370.0</v>
      </c>
      <c r="B2555" t="s">
        <v>261</v>
      </c>
      <c r="C2555" t="s">
        <v>1707</v>
      </c>
      <c r="D2555" t="s">
        <v>61</v>
      </c>
      <c r="E2555" t="s">
        <v>163</v>
      </c>
      <c r="F2555" t="s">
        <v>163</v>
      </c>
      <c r="G2555" t="s">
        <v>536</v>
      </c>
      <c r="H2555" t="s">
        <v>536</v>
      </c>
      <c r="I2555">
        <v>2009.0</v>
      </c>
      <c r="J2555">
        <v>260964.3599</v>
      </c>
      <c r="K2555">
        <v>90000.0</v>
      </c>
      <c r="L2555">
        <v>6.0</v>
      </c>
      <c r="M2555">
        <v>1.0</v>
      </c>
      <c r="N2555" t="s">
        <v>16</v>
      </c>
    </row>
    <row r="2556">
      <c r="A2556" s="29">
        <v>42370.0</v>
      </c>
      <c r="B2556" t="s">
        <v>148</v>
      </c>
      <c r="C2556">
        <v>47.0</v>
      </c>
      <c r="D2556" t="s">
        <v>61</v>
      </c>
      <c r="E2556" t="s">
        <v>712</v>
      </c>
      <c r="F2556" t="s">
        <v>712</v>
      </c>
      <c r="G2556" t="s">
        <v>536</v>
      </c>
      <c r="H2556" t="s">
        <v>536</v>
      </c>
      <c r="I2556">
        <v>2012.0</v>
      </c>
      <c r="J2556">
        <v>260850.0</v>
      </c>
      <c r="K2556">
        <v>22757.01574</v>
      </c>
      <c r="L2556">
        <v>2.844626968</v>
      </c>
      <c r="M2556">
        <v>1.0</v>
      </c>
      <c r="N2556" t="s">
        <v>16</v>
      </c>
    </row>
    <row r="2557">
      <c r="A2557" s="29">
        <v>42370.0</v>
      </c>
      <c r="B2557" t="s">
        <v>116</v>
      </c>
      <c r="C2557" t="s">
        <v>1625</v>
      </c>
      <c r="D2557" t="s">
        <v>61</v>
      </c>
      <c r="E2557" t="s">
        <v>712</v>
      </c>
      <c r="F2557" t="s">
        <v>712</v>
      </c>
      <c r="G2557" t="s">
        <v>536</v>
      </c>
      <c r="H2557" t="s">
        <v>536</v>
      </c>
      <c r="I2557">
        <v>2012.0</v>
      </c>
      <c r="J2557">
        <v>260850.0</v>
      </c>
      <c r="K2557">
        <v>36249.0</v>
      </c>
      <c r="L2557">
        <v>3.734246575</v>
      </c>
      <c r="M2557">
        <v>2.0</v>
      </c>
      <c r="N2557" t="s">
        <v>16</v>
      </c>
    </row>
    <row r="2558">
      <c r="A2558" s="29">
        <v>42370.0</v>
      </c>
      <c r="B2558" t="s">
        <v>116</v>
      </c>
      <c r="C2558" t="s">
        <v>1708</v>
      </c>
      <c r="D2558" t="s">
        <v>61</v>
      </c>
      <c r="E2558" t="s">
        <v>712</v>
      </c>
      <c r="F2558" t="s">
        <v>712</v>
      </c>
      <c r="G2558" t="s">
        <v>536</v>
      </c>
      <c r="H2558" t="s">
        <v>536</v>
      </c>
      <c r="I2558">
        <v>2011.0</v>
      </c>
      <c r="J2558">
        <v>260850.0</v>
      </c>
      <c r="K2558">
        <v>45410.0</v>
      </c>
      <c r="L2558">
        <v>4.709589041</v>
      </c>
      <c r="M2558">
        <v>2.0</v>
      </c>
      <c r="N2558" t="s">
        <v>16</v>
      </c>
    </row>
    <row r="2559">
      <c r="A2559" s="29">
        <v>42370.0</v>
      </c>
      <c r="B2559" t="s">
        <v>12</v>
      </c>
      <c r="C2559">
        <v>118967.0</v>
      </c>
      <c r="D2559" t="s">
        <v>61</v>
      </c>
      <c r="E2559" t="s">
        <v>1362</v>
      </c>
      <c r="F2559" t="s">
        <v>712</v>
      </c>
      <c r="G2559" t="s">
        <v>536</v>
      </c>
      <c r="H2559" t="s">
        <v>536</v>
      </c>
      <c r="I2559">
        <v>2013.0</v>
      </c>
      <c r="J2559">
        <v>260850.0</v>
      </c>
      <c r="K2559">
        <v>13535.0</v>
      </c>
      <c r="L2559">
        <v>3.0</v>
      </c>
      <c r="M2559">
        <v>1.0</v>
      </c>
      <c r="N2559" t="s">
        <v>16</v>
      </c>
    </row>
    <row r="2560">
      <c r="A2560" s="29">
        <v>42370.0</v>
      </c>
      <c r="B2560" t="s">
        <v>148</v>
      </c>
      <c r="C2560">
        <v>252.0</v>
      </c>
      <c r="D2560" t="s">
        <v>61</v>
      </c>
      <c r="E2560" t="s">
        <v>960</v>
      </c>
      <c r="F2560" t="s">
        <v>960</v>
      </c>
      <c r="G2560" t="s">
        <v>203</v>
      </c>
      <c r="H2560" t="s">
        <v>203</v>
      </c>
      <c r="I2560">
        <v>2010.0</v>
      </c>
      <c r="J2560">
        <v>260850.0</v>
      </c>
      <c r="K2560">
        <v>39162.21766</v>
      </c>
      <c r="L2560">
        <v>4.895277207</v>
      </c>
      <c r="M2560">
        <v>1.0</v>
      </c>
      <c r="N2560" t="s">
        <v>16</v>
      </c>
    </row>
    <row r="2561">
      <c r="A2561" s="29">
        <v>42370.0</v>
      </c>
      <c r="B2561" t="s">
        <v>116</v>
      </c>
      <c r="C2561" t="s">
        <v>1616</v>
      </c>
      <c r="D2561" t="s">
        <v>61</v>
      </c>
      <c r="E2561" t="s">
        <v>960</v>
      </c>
      <c r="F2561" t="s">
        <v>960</v>
      </c>
      <c r="G2561" t="s">
        <v>203</v>
      </c>
      <c r="H2561" t="s">
        <v>203</v>
      </c>
      <c r="I2561">
        <v>2011.0</v>
      </c>
      <c r="J2561">
        <v>260850.0</v>
      </c>
      <c r="K2561">
        <v>46220.0</v>
      </c>
      <c r="L2561">
        <v>4.761643836</v>
      </c>
      <c r="M2561">
        <v>2.0</v>
      </c>
      <c r="N2561" t="s">
        <v>16</v>
      </c>
    </row>
    <row r="2562">
      <c r="A2562" s="29">
        <v>42370.0</v>
      </c>
      <c r="B2562" t="s">
        <v>116</v>
      </c>
      <c r="C2562" t="s">
        <v>1709</v>
      </c>
      <c r="D2562" t="s">
        <v>61</v>
      </c>
      <c r="E2562" t="s">
        <v>960</v>
      </c>
      <c r="F2562" t="s">
        <v>960</v>
      </c>
      <c r="G2562" t="s">
        <v>203</v>
      </c>
      <c r="H2562" t="s">
        <v>203</v>
      </c>
      <c r="I2562">
        <v>2010.0</v>
      </c>
      <c r="J2562">
        <v>260850.0</v>
      </c>
      <c r="K2562">
        <v>36879.0</v>
      </c>
      <c r="L2562">
        <v>5.646575342</v>
      </c>
      <c r="M2562">
        <v>2.0</v>
      </c>
      <c r="N2562" t="s">
        <v>16</v>
      </c>
    </row>
    <row r="2563">
      <c r="A2563" s="29">
        <v>42370.0</v>
      </c>
      <c r="B2563" t="s">
        <v>148</v>
      </c>
      <c r="C2563">
        <v>161.0</v>
      </c>
      <c r="D2563" t="s">
        <v>61</v>
      </c>
      <c r="E2563" t="s">
        <v>1571</v>
      </c>
      <c r="F2563" t="s">
        <v>1571</v>
      </c>
      <c r="G2563" t="s">
        <v>203</v>
      </c>
      <c r="H2563" t="s">
        <v>203</v>
      </c>
      <c r="I2563">
        <v>2010.0</v>
      </c>
      <c r="J2563">
        <v>260850.0</v>
      </c>
      <c r="K2563">
        <v>34584.53114</v>
      </c>
      <c r="L2563">
        <v>4.323066393</v>
      </c>
      <c r="M2563">
        <v>1.0</v>
      </c>
      <c r="N2563" t="s">
        <v>16</v>
      </c>
    </row>
    <row r="2564">
      <c r="A2564" s="29">
        <v>42370.0</v>
      </c>
      <c r="B2564" t="s">
        <v>12</v>
      </c>
      <c r="C2564">
        <v>128555.0</v>
      </c>
      <c r="D2564" t="s">
        <v>91</v>
      </c>
      <c r="E2564" t="s">
        <v>907</v>
      </c>
      <c r="F2564" t="s">
        <v>907</v>
      </c>
      <c r="G2564" t="s">
        <v>1158</v>
      </c>
      <c r="H2564" t="s">
        <v>1158</v>
      </c>
      <c r="I2564">
        <v>2009.0</v>
      </c>
      <c r="J2564">
        <v>260850.0</v>
      </c>
      <c r="K2564">
        <v>59260.0</v>
      </c>
      <c r="L2564">
        <v>7.0</v>
      </c>
      <c r="M2564">
        <v>1.0</v>
      </c>
      <c r="N2564" t="s">
        <v>16</v>
      </c>
    </row>
    <row r="2565">
      <c r="A2565" s="29">
        <v>42370.0</v>
      </c>
      <c r="B2565" t="s">
        <v>186</v>
      </c>
      <c r="C2565" t="s">
        <v>1710</v>
      </c>
      <c r="D2565" t="s">
        <v>61</v>
      </c>
      <c r="E2565" t="s">
        <v>1711</v>
      </c>
      <c r="F2565" t="s">
        <v>1711</v>
      </c>
      <c r="G2565" t="s">
        <v>1641</v>
      </c>
      <c r="H2565" t="s">
        <v>1641</v>
      </c>
      <c r="I2565">
        <v>2015.0</v>
      </c>
      <c r="J2565">
        <v>260850.0</v>
      </c>
      <c r="K2565">
        <v>2700.0</v>
      </c>
      <c r="L2565">
        <v>0.5</v>
      </c>
      <c r="M2565">
        <v>1.0</v>
      </c>
      <c r="N2565" t="s">
        <v>16</v>
      </c>
    </row>
    <row r="2566">
      <c r="A2566" s="29">
        <v>42370.0</v>
      </c>
      <c r="B2566" t="s">
        <v>148</v>
      </c>
      <c r="C2566">
        <v>326.0</v>
      </c>
      <c r="D2566" t="s">
        <v>61</v>
      </c>
      <c r="E2566" t="s">
        <v>245</v>
      </c>
      <c r="F2566" t="s">
        <v>245</v>
      </c>
      <c r="G2566" t="s">
        <v>341</v>
      </c>
      <c r="H2566" t="s">
        <v>341</v>
      </c>
      <c r="I2566">
        <v>2009.0</v>
      </c>
      <c r="J2566">
        <v>260850.0</v>
      </c>
      <c r="K2566">
        <v>45229.295</v>
      </c>
      <c r="L2566">
        <v>5.653661875</v>
      </c>
      <c r="M2566">
        <v>2.0</v>
      </c>
      <c r="N2566" t="s">
        <v>16</v>
      </c>
    </row>
    <row r="2567">
      <c r="A2567" s="29">
        <v>42370.0</v>
      </c>
      <c r="B2567" t="s">
        <v>148</v>
      </c>
      <c r="C2567">
        <v>346.0</v>
      </c>
      <c r="D2567" t="s">
        <v>91</v>
      </c>
      <c r="E2567" t="s">
        <v>1442</v>
      </c>
      <c r="F2567" t="s">
        <v>1442</v>
      </c>
      <c r="G2567" t="s">
        <v>1443</v>
      </c>
      <c r="H2567" t="s">
        <v>1443</v>
      </c>
      <c r="I2567">
        <v>2009.0</v>
      </c>
      <c r="J2567">
        <v>260850.0</v>
      </c>
      <c r="K2567">
        <v>46696.78302</v>
      </c>
      <c r="L2567">
        <v>5.837097878</v>
      </c>
      <c r="M2567">
        <v>2.0</v>
      </c>
      <c r="N2567" t="s">
        <v>16</v>
      </c>
    </row>
    <row r="2568">
      <c r="A2568" s="29">
        <v>42370.0</v>
      </c>
      <c r="B2568" t="s">
        <v>116</v>
      </c>
      <c r="C2568" t="s">
        <v>1712</v>
      </c>
      <c r="D2568" t="s">
        <v>61</v>
      </c>
      <c r="E2568" t="s">
        <v>163</v>
      </c>
      <c r="F2568" t="s">
        <v>163</v>
      </c>
      <c r="G2568" t="s">
        <v>203</v>
      </c>
      <c r="H2568" t="s">
        <v>203</v>
      </c>
      <c r="I2568">
        <v>2006.0</v>
      </c>
      <c r="J2568">
        <v>260850.0</v>
      </c>
      <c r="K2568">
        <v>81110.0</v>
      </c>
      <c r="L2568">
        <v>9.665753425</v>
      </c>
      <c r="M2568">
        <v>2.0</v>
      </c>
      <c r="N2568" t="s">
        <v>16</v>
      </c>
    </row>
    <row r="2569">
      <c r="A2569" s="29">
        <v>42370.0</v>
      </c>
      <c r="B2569" t="s">
        <v>116</v>
      </c>
      <c r="C2569" t="s">
        <v>1713</v>
      </c>
      <c r="D2569" t="s">
        <v>61</v>
      </c>
      <c r="E2569" t="s">
        <v>240</v>
      </c>
      <c r="F2569" t="s">
        <v>240</v>
      </c>
      <c r="G2569" t="s">
        <v>147</v>
      </c>
      <c r="H2569" t="s">
        <v>147</v>
      </c>
      <c r="I2569">
        <v>2007.0</v>
      </c>
      <c r="J2569">
        <v>260850.0</v>
      </c>
      <c r="K2569">
        <v>124688.0</v>
      </c>
      <c r="L2569">
        <v>8.805479452</v>
      </c>
      <c r="M2569">
        <v>2.0</v>
      </c>
      <c r="N2569" t="s">
        <v>16</v>
      </c>
    </row>
    <row r="2570">
      <c r="A2570" s="29">
        <v>42370.0</v>
      </c>
      <c r="B2570" t="s">
        <v>116</v>
      </c>
      <c r="C2570" t="s">
        <v>1691</v>
      </c>
      <c r="D2570" t="s">
        <v>61</v>
      </c>
      <c r="E2570" t="s">
        <v>881</v>
      </c>
      <c r="F2570" t="s">
        <v>881</v>
      </c>
      <c r="G2570" t="s">
        <v>536</v>
      </c>
      <c r="H2570" t="s">
        <v>536</v>
      </c>
      <c r="I2570">
        <v>2009.0</v>
      </c>
      <c r="J2570">
        <v>260850.0</v>
      </c>
      <c r="K2570">
        <v>29723.0</v>
      </c>
      <c r="L2570">
        <v>6.580821918</v>
      </c>
      <c r="M2570">
        <v>2.0</v>
      </c>
      <c r="N2570" t="s">
        <v>16</v>
      </c>
    </row>
    <row r="2571">
      <c r="A2571" s="29">
        <v>42370.0</v>
      </c>
      <c r="B2571" t="s">
        <v>116</v>
      </c>
      <c r="C2571" t="s">
        <v>1692</v>
      </c>
      <c r="D2571" t="s">
        <v>61</v>
      </c>
      <c r="E2571" t="s">
        <v>881</v>
      </c>
      <c r="F2571" t="s">
        <v>881</v>
      </c>
      <c r="G2571" t="s">
        <v>203</v>
      </c>
      <c r="H2571" t="s">
        <v>203</v>
      </c>
      <c r="I2571">
        <v>2010.0</v>
      </c>
      <c r="J2571">
        <v>260850.0</v>
      </c>
      <c r="K2571">
        <v>41392.0</v>
      </c>
      <c r="L2571">
        <v>5.457534247</v>
      </c>
      <c r="M2571">
        <v>2.0</v>
      </c>
      <c r="N2571" t="s">
        <v>16</v>
      </c>
    </row>
    <row r="2572">
      <c r="A2572" s="29">
        <v>42370.0</v>
      </c>
      <c r="B2572" t="s">
        <v>116</v>
      </c>
      <c r="C2572" t="s">
        <v>1693</v>
      </c>
      <c r="D2572" t="s">
        <v>61</v>
      </c>
      <c r="E2572" t="s">
        <v>881</v>
      </c>
      <c r="F2572" t="s">
        <v>881</v>
      </c>
      <c r="G2572" t="s">
        <v>203</v>
      </c>
      <c r="H2572" t="s">
        <v>203</v>
      </c>
      <c r="I2572">
        <v>2009.0</v>
      </c>
      <c r="J2572">
        <v>260850.0</v>
      </c>
      <c r="K2572">
        <v>64450.0</v>
      </c>
      <c r="L2572">
        <v>6.745205479</v>
      </c>
      <c r="M2572">
        <v>2.0</v>
      </c>
      <c r="N2572" t="s">
        <v>16</v>
      </c>
    </row>
    <row r="2573">
      <c r="A2573" s="29">
        <v>42370.0</v>
      </c>
      <c r="B2573" t="s">
        <v>12</v>
      </c>
      <c r="C2573">
        <v>117111.0</v>
      </c>
      <c r="D2573" t="s">
        <v>61</v>
      </c>
      <c r="E2573" t="s">
        <v>953</v>
      </c>
      <c r="F2573" t="s">
        <v>881</v>
      </c>
      <c r="G2573" t="s">
        <v>203</v>
      </c>
      <c r="H2573" t="s">
        <v>203</v>
      </c>
      <c r="I2573">
        <v>2009.0</v>
      </c>
      <c r="J2573">
        <v>260850.0</v>
      </c>
      <c r="K2573">
        <v>13544.0</v>
      </c>
      <c r="L2573">
        <v>7.0</v>
      </c>
      <c r="M2573">
        <v>1.0</v>
      </c>
      <c r="N2573" t="s">
        <v>16</v>
      </c>
    </row>
    <row r="2574">
      <c r="A2574" s="29">
        <v>42370.0</v>
      </c>
      <c r="B2574" t="s">
        <v>148</v>
      </c>
      <c r="C2574">
        <v>337.0</v>
      </c>
      <c r="D2574" t="s">
        <v>61</v>
      </c>
      <c r="E2574" t="s">
        <v>1128</v>
      </c>
      <c r="F2574" t="s">
        <v>1128</v>
      </c>
      <c r="G2574" t="s">
        <v>203</v>
      </c>
      <c r="H2574" t="s">
        <v>203</v>
      </c>
      <c r="I2574">
        <v>2009.0</v>
      </c>
      <c r="J2574">
        <v>260850.0</v>
      </c>
      <c r="K2574">
        <v>46280.6297</v>
      </c>
      <c r="L2574">
        <v>5.785078713</v>
      </c>
      <c r="M2574">
        <v>2.0</v>
      </c>
      <c r="N2574" t="s">
        <v>16</v>
      </c>
    </row>
    <row r="2575">
      <c r="A2575" s="29">
        <v>42370.0</v>
      </c>
      <c r="B2575" t="s">
        <v>12</v>
      </c>
      <c r="C2575" s="32" t="s">
        <v>1714</v>
      </c>
      <c r="D2575" t="s">
        <v>91</v>
      </c>
      <c r="E2575" t="s">
        <v>907</v>
      </c>
      <c r="F2575" t="s">
        <v>907</v>
      </c>
      <c r="G2575" t="s">
        <v>847</v>
      </c>
      <c r="H2575" t="s">
        <v>847</v>
      </c>
      <c r="I2575">
        <v>2009.0</v>
      </c>
      <c r="J2575">
        <v>260850.0</v>
      </c>
      <c r="K2575">
        <v>59260.0</v>
      </c>
      <c r="L2575">
        <v>7.0</v>
      </c>
      <c r="M2575">
        <v>1.0</v>
      </c>
      <c r="N2575" t="s">
        <v>16</v>
      </c>
    </row>
    <row r="2576">
      <c r="A2576" s="29">
        <v>42370.0</v>
      </c>
      <c r="B2576" t="s">
        <v>261</v>
      </c>
      <c r="C2576" t="s">
        <v>1715</v>
      </c>
      <c r="D2576" t="s">
        <v>61</v>
      </c>
      <c r="E2576" t="s">
        <v>163</v>
      </c>
      <c r="F2576" t="s">
        <v>163</v>
      </c>
      <c r="G2576" t="s">
        <v>536</v>
      </c>
      <c r="H2576" t="s">
        <v>536</v>
      </c>
      <c r="I2576">
        <v>2011.0</v>
      </c>
      <c r="J2576">
        <v>260243.9713</v>
      </c>
      <c r="K2576">
        <v>140000.0</v>
      </c>
      <c r="L2576">
        <v>4.0</v>
      </c>
      <c r="M2576">
        <v>1.0</v>
      </c>
      <c r="N2576" t="s">
        <v>16</v>
      </c>
    </row>
    <row r="2577">
      <c r="A2577" s="29">
        <v>42370.0</v>
      </c>
      <c r="B2577" t="s">
        <v>261</v>
      </c>
      <c r="C2577" t="s">
        <v>1716</v>
      </c>
      <c r="D2577" t="s">
        <v>61</v>
      </c>
      <c r="E2577" t="s">
        <v>163</v>
      </c>
      <c r="F2577" t="s">
        <v>163</v>
      </c>
      <c r="G2577" t="s">
        <v>536</v>
      </c>
      <c r="H2577" t="s">
        <v>536</v>
      </c>
      <c r="I2577">
        <v>2006.0</v>
      </c>
      <c r="J2577">
        <v>260100.0</v>
      </c>
      <c r="K2577">
        <v>1000.0</v>
      </c>
      <c r="L2577">
        <v>9.0</v>
      </c>
      <c r="M2577">
        <v>1.0</v>
      </c>
      <c r="N2577" t="s">
        <v>16</v>
      </c>
    </row>
    <row r="2578">
      <c r="A2578" s="29">
        <v>42370.0</v>
      </c>
      <c r="B2578" t="s">
        <v>148</v>
      </c>
      <c r="C2578">
        <v>220.0</v>
      </c>
      <c r="D2578" t="s">
        <v>61</v>
      </c>
      <c r="E2578" t="s">
        <v>712</v>
      </c>
      <c r="F2578" t="s">
        <v>712</v>
      </c>
      <c r="G2578" t="s">
        <v>536</v>
      </c>
      <c r="H2578" t="s">
        <v>536</v>
      </c>
      <c r="I2578">
        <v>2010.0</v>
      </c>
      <c r="J2578">
        <v>260000.0</v>
      </c>
      <c r="K2578">
        <v>37607.11842</v>
      </c>
      <c r="L2578">
        <v>4.700889802</v>
      </c>
      <c r="M2578">
        <v>1.0</v>
      </c>
      <c r="N2578" t="s">
        <v>16</v>
      </c>
    </row>
    <row r="2579">
      <c r="A2579" s="29">
        <v>42370.0</v>
      </c>
      <c r="B2579" t="s">
        <v>116</v>
      </c>
      <c r="C2579" t="s">
        <v>1625</v>
      </c>
      <c r="D2579" t="s">
        <v>61</v>
      </c>
      <c r="E2579" t="s">
        <v>712</v>
      </c>
      <c r="F2579" t="s">
        <v>712</v>
      </c>
      <c r="G2579" t="s">
        <v>536</v>
      </c>
      <c r="H2579" t="s">
        <v>536</v>
      </c>
      <c r="I2579">
        <v>2012.0</v>
      </c>
      <c r="J2579">
        <v>260000.0</v>
      </c>
      <c r="K2579">
        <v>39050.0</v>
      </c>
      <c r="L2579">
        <v>3.923287671</v>
      </c>
      <c r="M2579">
        <v>2.0</v>
      </c>
      <c r="N2579" t="s">
        <v>16</v>
      </c>
    </row>
    <row r="2580">
      <c r="A2580" s="29">
        <v>42370.0</v>
      </c>
      <c r="B2580" t="s">
        <v>116</v>
      </c>
      <c r="C2580" t="s">
        <v>1717</v>
      </c>
      <c r="D2580" t="s">
        <v>61</v>
      </c>
      <c r="E2580" t="s">
        <v>712</v>
      </c>
      <c r="F2580" t="s">
        <v>712</v>
      </c>
      <c r="G2580" t="s">
        <v>203</v>
      </c>
      <c r="H2580" t="s">
        <v>203</v>
      </c>
      <c r="I2580">
        <v>2011.0</v>
      </c>
      <c r="J2580">
        <v>260000.0</v>
      </c>
      <c r="K2580">
        <v>57844.0</v>
      </c>
      <c r="L2580">
        <v>4.967123288</v>
      </c>
      <c r="M2580">
        <v>2.0</v>
      </c>
      <c r="N2580" t="s">
        <v>16</v>
      </c>
    </row>
    <row r="2581">
      <c r="A2581" s="29">
        <v>42370.0</v>
      </c>
      <c r="B2581" t="s">
        <v>20</v>
      </c>
      <c r="C2581">
        <v>59721.0</v>
      </c>
      <c r="D2581" t="s">
        <v>61</v>
      </c>
      <c r="E2581" t="s">
        <v>1362</v>
      </c>
      <c r="F2581" t="s">
        <v>712</v>
      </c>
      <c r="G2581" t="s">
        <v>536</v>
      </c>
      <c r="H2581" t="s">
        <v>536</v>
      </c>
      <c r="I2581">
        <v>2013.0</v>
      </c>
      <c r="J2581">
        <v>260000.0</v>
      </c>
      <c r="K2581">
        <v>29670.0</v>
      </c>
      <c r="L2581">
        <v>2.0</v>
      </c>
      <c r="M2581">
        <v>1.0</v>
      </c>
      <c r="N2581" t="s">
        <v>16</v>
      </c>
    </row>
    <row r="2582">
      <c r="A2582" s="29">
        <v>42370.0</v>
      </c>
      <c r="B2582" t="s">
        <v>116</v>
      </c>
      <c r="C2582" t="s">
        <v>1718</v>
      </c>
      <c r="D2582" t="s">
        <v>61</v>
      </c>
      <c r="E2582" t="s">
        <v>1362</v>
      </c>
      <c r="F2582" t="s">
        <v>712</v>
      </c>
      <c r="G2582" t="s">
        <v>536</v>
      </c>
      <c r="H2582" t="s">
        <v>536</v>
      </c>
      <c r="I2582">
        <v>2013.0</v>
      </c>
      <c r="J2582">
        <v>260000.0</v>
      </c>
      <c r="K2582">
        <v>46195.0</v>
      </c>
      <c r="L2582">
        <v>2.578082192</v>
      </c>
      <c r="M2582">
        <v>2.0</v>
      </c>
      <c r="N2582" t="s">
        <v>16</v>
      </c>
    </row>
    <row r="2583">
      <c r="A2583" s="29">
        <v>42370.0</v>
      </c>
      <c r="B2583" t="s">
        <v>148</v>
      </c>
      <c r="C2583">
        <v>114.0</v>
      </c>
      <c r="D2583" t="s">
        <v>61</v>
      </c>
      <c r="E2583" t="s">
        <v>960</v>
      </c>
      <c r="F2583" t="s">
        <v>960</v>
      </c>
      <c r="G2583" t="s">
        <v>203</v>
      </c>
      <c r="H2583" t="s">
        <v>203</v>
      </c>
      <c r="I2583">
        <v>2011.0</v>
      </c>
      <c r="J2583">
        <v>260000.0</v>
      </c>
      <c r="K2583">
        <v>30532.51198</v>
      </c>
      <c r="L2583">
        <v>3.816563997</v>
      </c>
      <c r="M2583">
        <v>1.0</v>
      </c>
      <c r="N2583" t="s">
        <v>16</v>
      </c>
    </row>
    <row r="2584">
      <c r="A2584" s="29">
        <v>42370.0</v>
      </c>
      <c r="B2584" t="s">
        <v>148</v>
      </c>
      <c r="C2584">
        <v>251.0</v>
      </c>
      <c r="D2584" t="s">
        <v>61</v>
      </c>
      <c r="E2584" t="s">
        <v>960</v>
      </c>
      <c r="F2584" t="s">
        <v>960</v>
      </c>
      <c r="G2584" t="s">
        <v>203</v>
      </c>
      <c r="H2584" t="s">
        <v>203</v>
      </c>
      <c r="I2584">
        <v>2010.0</v>
      </c>
      <c r="J2584">
        <v>260000.0</v>
      </c>
      <c r="K2584">
        <v>39162.21766</v>
      </c>
      <c r="L2584">
        <v>4.895277207</v>
      </c>
      <c r="M2584">
        <v>1.0</v>
      </c>
      <c r="N2584" t="s">
        <v>16</v>
      </c>
    </row>
    <row r="2585">
      <c r="A2585" s="29">
        <v>42370.0</v>
      </c>
      <c r="B2585" t="s">
        <v>116</v>
      </c>
      <c r="C2585" t="s">
        <v>1719</v>
      </c>
      <c r="D2585" t="s">
        <v>61</v>
      </c>
      <c r="E2585" t="s">
        <v>960</v>
      </c>
      <c r="F2585" t="s">
        <v>960</v>
      </c>
      <c r="G2585" t="s">
        <v>203</v>
      </c>
      <c r="H2585" t="s">
        <v>203</v>
      </c>
      <c r="I2585">
        <v>2011.0</v>
      </c>
      <c r="J2585">
        <v>260000.0</v>
      </c>
      <c r="K2585">
        <v>46313.0</v>
      </c>
      <c r="L2585">
        <v>4.515068493</v>
      </c>
      <c r="M2585">
        <v>2.0</v>
      </c>
      <c r="N2585" t="s">
        <v>16</v>
      </c>
    </row>
    <row r="2586">
      <c r="A2586" s="29">
        <v>42370.0</v>
      </c>
      <c r="B2586" t="s">
        <v>116</v>
      </c>
      <c r="C2586" t="s">
        <v>1709</v>
      </c>
      <c r="D2586" t="s">
        <v>61</v>
      </c>
      <c r="E2586" t="s">
        <v>960</v>
      </c>
      <c r="F2586" t="s">
        <v>960</v>
      </c>
      <c r="G2586" t="s">
        <v>203</v>
      </c>
      <c r="H2586" t="s">
        <v>203</v>
      </c>
      <c r="I2586">
        <v>2010.0</v>
      </c>
      <c r="J2586">
        <v>260000.0</v>
      </c>
      <c r="K2586">
        <v>36879.0</v>
      </c>
      <c r="L2586">
        <v>5.646575342</v>
      </c>
      <c r="M2586">
        <v>2.0</v>
      </c>
      <c r="N2586" t="s">
        <v>16</v>
      </c>
    </row>
    <row r="2587">
      <c r="A2587" s="29">
        <v>42370.0</v>
      </c>
      <c r="B2587" t="s">
        <v>116</v>
      </c>
      <c r="C2587" t="s">
        <v>1585</v>
      </c>
      <c r="D2587" t="s">
        <v>61</v>
      </c>
      <c r="E2587" t="s">
        <v>1151</v>
      </c>
      <c r="F2587" t="s">
        <v>1151</v>
      </c>
      <c r="G2587" t="s">
        <v>536</v>
      </c>
      <c r="H2587" t="s">
        <v>536</v>
      </c>
      <c r="I2587">
        <v>2011.0</v>
      </c>
      <c r="J2587">
        <v>260000.0</v>
      </c>
      <c r="K2587">
        <v>77871.0</v>
      </c>
      <c r="L2587">
        <v>4.37260274</v>
      </c>
      <c r="M2587">
        <v>2.0</v>
      </c>
      <c r="N2587" t="s">
        <v>16</v>
      </c>
    </row>
    <row r="2588">
      <c r="A2588" s="29">
        <v>42370.0</v>
      </c>
      <c r="B2588" t="s">
        <v>20</v>
      </c>
      <c r="C2588">
        <v>58009.0</v>
      </c>
      <c r="D2588" t="s">
        <v>91</v>
      </c>
      <c r="E2588" t="s">
        <v>813</v>
      </c>
      <c r="F2588" t="s">
        <v>813</v>
      </c>
      <c r="G2588" t="s">
        <v>979</v>
      </c>
      <c r="H2588" t="s">
        <v>979</v>
      </c>
      <c r="I2588">
        <v>2009.0</v>
      </c>
      <c r="J2588">
        <v>260000.0</v>
      </c>
      <c r="K2588">
        <v>58369.0</v>
      </c>
      <c r="L2588">
        <v>6.0</v>
      </c>
      <c r="M2588">
        <v>1.0</v>
      </c>
      <c r="N2588" t="s">
        <v>140</v>
      </c>
    </row>
    <row r="2589">
      <c r="A2589" s="29">
        <v>42370.0</v>
      </c>
      <c r="B2589" t="s">
        <v>116</v>
      </c>
      <c r="C2589" t="s">
        <v>1562</v>
      </c>
      <c r="D2589" t="s">
        <v>61</v>
      </c>
      <c r="E2589" t="s">
        <v>245</v>
      </c>
      <c r="F2589" t="s">
        <v>245</v>
      </c>
      <c r="G2589" t="s">
        <v>289</v>
      </c>
      <c r="H2589" t="s">
        <v>289</v>
      </c>
      <c r="I2589">
        <v>2009.0</v>
      </c>
      <c r="J2589">
        <v>260000.0</v>
      </c>
      <c r="K2589">
        <v>79330.0</v>
      </c>
      <c r="L2589">
        <v>6.684931507</v>
      </c>
      <c r="M2589">
        <v>3.0</v>
      </c>
      <c r="N2589" t="s">
        <v>16</v>
      </c>
    </row>
    <row r="2590">
      <c r="A2590" s="29">
        <v>42370.0</v>
      </c>
      <c r="B2590" t="s">
        <v>116</v>
      </c>
      <c r="C2590" t="s">
        <v>1674</v>
      </c>
      <c r="D2590" t="s">
        <v>61</v>
      </c>
      <c r="E2590" t="s">
        <v>245</v>
      </c>
      <c r="F2590" t="s">
        <v>245</v>
      </c>
      <c r="G2590" t="s">
        <v>147</v>
      </c>
      <c r="H2590" t="s">
        <v>147</v>
      </c>
      <c r="I2590">
        <v>2009.0</v>
      </c>
      <c r="J2590">
        <v>260000.0</v>
      </c>
      <c r="K2590">
        <v>65210.0</v>
      </c>
      <c r="L2590">
        <v>6.673972603</v>
      </c>
      <c r="M2590">
        <v>2.0</v>
      </c>
      <c r="N2590" t="s">
        <v>16</v>
      </c>
    </row>
    <row r="2591">
      <c r="A2591" s="29">
        <v>42370.0</v>
      </c>
      <c r="B2591" t="s">
        <v>148</v>
      </c>
      <c r="C2591">
        <v>345.0</v>
      </c>
      <c r="D2591" t="s">
        <v>91</v>
      </c>
      <c r="E2591" t="s">
        <v>1442</v>
      </c>
      <c r="F2591" t="s">
        <v>1442</v>
      </c>
      <c r="G2591" t="s">
        <v>1443</v>
      </c>
      <c r="H2591" t="s">
        <v>1443</v>
      </c>
      <c r="I2591">
        <v>2009.0</v>
      </c>
      <c r="J2591">
        <v>260000.0</v>
      </c>
      <c r="K2591">
        <v>46696.78302</v>
      </c>
      <c r="L2591">
        <v>5.837097878</v>
      </c>
      <c r="M2591">
        <v>2.0</v>
      </c>
      <c r="N2591" t="s">
        <v>16</v>
      </c>
    </row>
    <row r="2592">
      <c r="A2592" s="29">
        <v>42370.0</v>
      </c>
      <c r="B2592" t="s">
        <v>148</v>
      </c>
      <c r="C2592">
        <v>483.0</v>
      </c>
      <c r="D2592" t="s">
        <v>61</v>
      </c>
      <c r="E2592" t="s">
        <v>163</v>
      </c>
      <c r="F2592" t="s">
        <v>163</v>
      </c>
      <c r="G2592" t="s">
        <v>203</v>
      </c>
      <c r="H2592" t="s">
        <v>203</v>
      </c>
      <c r="I2592">
        <v>2007.0</v>
      </c>
      <c r="J2592">
        <v>260000.0</v>
      </c>
      <c r="K2592">
        <v>58130.04791</v>
      </c>
      <c r="L2592">
        <v>7.266255989</v>
      </c>
      <c r="M2592">
        <v>2.0</v>
      </c>
      <c r="N2592" t="s">
        <v>16</v>
      </c>
    </row>
    <row r="2593">
      <c r="A2593" s="29">
        <v>42370.0</v>
      </c>
      <c r="B2593" t="s">
        <v>116</v>
      </c>
      <c r="C2593" t="s">
        <v>1697</v>
      </c>
      <c r="D2593" t="s">
        <v>61</v>
      </c>
      <c r="E2593" t="s">
        <v>163</v>
      </c>
      <c r="F2593" t="s">
        <v>163</v>
      </c>
      <c r="G2593" t="s">
        <v>203</v>
      </c>
      <c r="H2593" t="s">
        <v>203</v>
      </c>
      <c r="I2593">
        <v>2007.0</v>
      </c>
      <c r="J2593">
        <v>260000.0</v>
      </c>
      <c r="K2593">
        <v>83685.0</v>
      </c>
      <c r="L2593">
        <v>8.887671233</v>
      </c>
      <c r="M2593">
        <v>3.0</v>
      </c>
      <c r="N2593" t="s">
        <v>16</v>
      </c>
    </row>
    <row r="2594">
      <c r="A2594" s="29">
        <v>42370.0</v>
      </c>
      <c r="B2594" t="s">
        <v>116</v>
      </c>
      <c r="C2594" t="s">
        <v>1720</v>
      </c>
      <c r="D2594" t="s">
        <v>61</v>
      </c>
      <c r="E2594" t="s">
        <v>163</v>
      </c>
      <c r="F2594" t="s">
        <v>163</v>
      </c>
      <c r="G2594" t="s">
        <v>147</v>
      </c>
      <c r="H2594" t="s">
        <v>147</v>
      </c>
      <c r="I2594">
        <v>2005.0</v>
      </c>
      <c r="J2594">
        <v>260000.0</v>
      </c>
      <c r="K2594">
        <v>108860.0</v>
      </c>
      <c r="L2594">
        <v>10.96438356</v>
      </c>
      <c r="M2594">
        <v>2.0</v>
      </c>
      <c r="N2594" t="s">
        <v>16</v>
      </c>
    </row>
    <row r="2595">
      <c r="A2595" s="29">
        <v>42370.0</v>
      </c>
      <c r="B2595" t="s">
        <v>116</v>
      </c>
      <c r="C2595" t="s">
        <v>1660</v>
      </c>
      <c r="D2595" t="s">
        <v>61</v>
      </c>
      <c r="E2595" t="s">
        <v>145</v>
      </c>
      <c r="F2595" t="s">
        <v>145</v>
      </c>
      <c r="G2595" t="s">
        <v>203</v>
      </c>
      <c r="H2595" t="s">
        <v>203</v>
      </c>
      <c r="I2595">
        <v>2008.0</v>
      </c>
      <c r="J2595">
        <v>260000.0</v>
      </c>
      <c r="K2595">
        <v>105758.0</v>
      </c>
      <c r="L2595">
        <v>7.75890411</v>
      </c>
      <c r="M2595">
        <v>1.0</v>
      </c>
      <c r="N2595" t="s">
        <v>16</v>
      </c>
    </row>
    <row r="2596">
      <c r="A2596" s="29">
        <v>42370.0</v>
      </c>
      <c r="B2596" t="s">
        <v>116</v>
      </c>
      <c r="C2596" t="s">
        <v>1721</v>
      </c>
      <c r="D2596" t="s">
        <v>61</v>
      </c>
      <c r="E2596" t="s">
        <v>881</v>
      </c>
      <c r="F2596" t="s">
        <v>881</v>
      </c>
      <c r="G2596" t="s">
        <v>536</v>
      </c>
      <c r="H2596" t="s">
        <v>536</v>
      </c>
      <c r="I2596">
        <v>2009.0</v>
      </c>
      <c r="J2596">
        <v>260000.0</v>
      </c>
      <c r="K2596">
        <v>34390.0</v>
      </c>
      <c r="L2596">
        <v>6.734246575</v>
      </c>
      <c r="M2596">
        <v>2.0</v>
      </c>
      <c r="N2596" t="s">
        <v>16</v>
      </c>
    </row>
    <row r="2597">
      <c r="A2597" s="29">
        <v>42370.0</v>
      </c>
      <c r="B2597" t="s">
        <v>116</v>
      </c>
      <c r="C2597" t="s">
        <v>1722</v>
      </c>
      <c r="D2597" t="s">
        <v>61</v>
      </c>
      <c r="E2597" t="s">
        <v>881</v>
      </c>
      <c r="F2597" t="s">
        <v>881</v>
      </c>
      <c r="G2597" t="s">
        <v>203</v>
      </c>
      <c r="H2597" t="s">
        <v>203</v>
      </c>
      <c r="I2597">
        <v>2009.0</v>
      </c>
      <c r="J2597">
        <v>260000.0</v>
      </c>
      <c r="K2597">
        <v>46742.0</v>
      </c>
      <c r="L2597">
        <v>6.882191781</v>
      </c>
      <c r="M2597">
        <v>2.0</v>
      </c>
      <c r="N2597" t="s">
        <v>16</v>
      </c>
    </row>
    <row r="2598">
      <c r="A2598" s="29">
        <v>42370.0</v>
      </c>
      <c r="B2598" t="s">
        <v>116</v>
      </c>
      <c r="C2598" t="s">
        <v>1723</v>
      </c>
      <c r="D2598" t="s">
        <v>61</v>
      </c>
      <c r="E2598" t="s">
        <v>1128</v>
      </c>
      <c r="F2598" t="s">
        <v>1128</v>
      </c>
      <c r="G2598" t="s">
        <v>536</v>
      </c>
      <c r="H2598" t="s">
        <v>536</v>
      </c>
      <c r="I2598">
        <v>2011.0</v>
      </c>
      <c r="J2598">
        <v>260000.0</v>
      </c>
      <c r="K2598">
        <v>32664.0</v>
      </c>
      <c r="L2598">
        <v>4.843835616</v>
      </c>
      <c r="M2598">
        <v>1.0</v>
      </c>
      <c r="N2598" t="s">
        <v>16</v>
      </c>
    </row>
    <row r="2599">
      <c r="A2599" s="29">
        <v>42370.0</v>
      </c>
      <c r="B2599" t="s">
        <v>20</v>
      </c>
      <c r="C2599">
        <v>135749.0</v>
      </c>
      <c r="D2599" t="s">
        <v>91</v>
      </c>
      <c r="E2599" t="s">
        <v>907</v>
      </c>
      <c r="F2599" t="s">
        <v>907</v>
      </c>
      <c r="G2599" t="s">
        <v>1434</v>
      </c>
      <c r="H2599" t="s">
        <v>1434</v>
      </c>
      <c r="I2599">
        <v>2007.0</v>
      </c>
      <c r="J2599">
        <v>260000.0</v>
      </c>
      <c r="K2599">
        <v>83454.0</v>
      </c>
      <c r="L2599">
        <v>9.0</v>
      </c>
      <c r="M2599">
        <v>1.0</v>
      </c>
      <c r="N2599" t="s">
        <v>16</v>
      </c>
    </row>
    <row r="2600">
      <c r="A2600" s="29">
        <v>42370.0</v>
      </c>
      <c r="B2600" t="s">
        <v>20</v>
      </c>
      <c r="C2600">
        <v>112905.0</v>
      </c>
      <c r="D2600" t="s">
        <v>61</v>
      </c>
      <c r="E2600" t="s">
        <v>1724</v>
      </c>
      <c r="F2600" t="s">
        <v>712</v>
      </c>
      <c r="G2600" t="s">
        <v>1725</v>
      </c>
      <c r="H2600" t="s">
        <v>1725</v>
      </c>
      <c r="I2600">
        <v>2014.0</v>
      </c>
      <c r="J2600">
        <v>260000.0</v>
      </c>
      <c r="K2600">
        <v>28162.0</v>
      </c>
      <c r="L2600">
        <v>2.0</v>
      </c>
      <c r="M2600">
        <v>1.0</v>
      </c>
      <c r="N2600" t="s">
        <v>16</v>
      </c>
    </row>
    <row r="2601">
      <c r="A2601" s="29">
        <v>42370.0</v>
      </c>
      <c r="B2601" t="s">
        <v>20</v>
      </c>
      <c r="C2601">
        <v>99269.0</v>
      </c>
      <c r="D2601" t="s">
        <v>61</v>
      </c>
      <c r="E2601" t="s">
        <v>1724</v>
      </c>
      <c r="F2601" t="s">
        <v>712</v>
      </c>
      <c r="G2601" t="s">
        <v>1725</v>
      </c>
      <c r="H2601" t="s">
        <v>1725</v>
      </c>
      <c r="I2601">
        <v>2012.0</v>
      </c>
      <c r="J2601">
        <v>260000.0</v>
      </c>
      <c r="K2601">
        <v>14883.0</v>
      </c>
      <c r="L2601">
        <v>4.0</v>
      </c>
      <c r="M2601">
        <v>1.0</v>
      </c>
      <c r="N2601" t="s">
        <v>16</v>
      </c>
    </row>
    <row r="2602">
      <c r="A2602" s="29">
        <v>42370.0</v>
      </c>
      <c r="B2602" t="s">
        <v>20</v>
      </c>
      <c r="C2602">
        <v>101826.0</v>
      </c>
      <c r="D2602" t="s">
        <v>91</v>
      </c>
      <c r="E2602" t="s">
        <v>1726</v>
      </c>
      <c r="F2602" t="s">
        <v>1726</v>
      </c>
      <c r="G2602" t="s">
        <v>1727</v>
      </c>
      <c r="H2602" t="s">
        <v>1727</v>
      </c>
      <c r="I2602">
        <v>2008.0</v>
      </c>
      <c r="J2602">
        <v>260000.0</v>
      </c>
      <c r="K2602">
        <v>77049.0</v>
      </c>
      <c r="L2602">
        <v>8.0</v>
      </c>
      <c r="M2602">
        <v>3.0</v>
      </c>
      <c r="N2602" t="s">
        <v>16</v>
      </c>
    </row>
    <row r="2603">
      <c r="A2603" s="29">
        <v>42370.0</v>
      </c>
      <c r="B2603" t="s">
        <v>261</v>
      </c>
      <c r="C2603" t="s">
        <v>1728</v>
      </c>
      <c r="D2603" t="s">
        <v>61</v>
      </c>
      <c r="E2603" t="s">
        <v>163</v>
      </c>
      <c r="F2603" t="s">
        <v>163</v>
      </c>
      <c r="G2603" t="s">
        <v>203</v>
      </c>
      <c r="H2603" t="s">
        <v>203</v>
      </c>
      <c r="I2603">
        <v>2009.0</v>
      </c>
      <c r="J2603">
        <v>259954.8114</v>
      </c>
      <c r="K2603">
        <v>140000.0</v>
      </c>
      <c r="L2603">
        <v>6.0</v>
      </c>
      <c r="M2603">
        <v>1.0</v>
      </c>
      <c r="N2603" t="s">
        <v>16</v>
      </c>
    </row>
    <row r="2604">
      <c r="A2604" s="29">
        <v>42370.0</v>
      </c>
      <c r="B2604" t="s">
        <v>261</v>
      </c>
      <c r="C2604" t="s">
        <v>1729</v>
      </c>
      <c r="D2604" t="s">
        <v>61</v>
      </c>
      <c r="E2604" t="s">
        <v>163</v>
      </c>
      <c r="F2604" t="s">
        <v>163</v>
      </c>
      <c r="G2604" t="s">
        <v>341</v>
      </c>
      <c r="H2604" t="s">
        <v>341</v>
      </c>
      <c r="I2604">
        <v>2009.0</v>
      </c>
      <c r="J2604">
        <v>259720.852</v>
      </c>
      <c r="K2604">
        <v>150000.0</v>
      </c>
      <c r="L2604">
        <v>6.0</v>
      </c>
      <c r="M2604">
        <v>1.0</v>
      </c>
      <c r="N2604" t="s">
        <v>16</v>
      </c>
    </row>
    <row r="2605">
      <c r="A2605" s="29">
        <v>42370.0</v>
      </c>
      <c r="B2605" t="s">
        <v>261</v>
      </c>
      <c r="C2605" t="s">
        <v>1730</v>
      </c>
      <c r="D2605" t="s">
        <v>61</v>
      </c>
      <c r="E2605" t="s">
        <v>163</v>
      </c>
      <c r="F2605" t="s">
        <v>163</v>
      </c>
      <c r="G2605" t="s">
        <v>536</v>
      </c>
      <c r="H2605" t="s">
        <v>536</v>
      </c>
      <c r="I2605">
        <v>2008.0</v>
      </c>
      <c r="J2605">
        <v>259462.1634</v>
      </c>
      <c r="K2605">
        <v>70000.0</v>
      </c>
      <c r="L2605">
        <v>7.0</v>
      </c>
      <c r="M2605">
        <v>1.0</v>
      </c>
      <c r="N2605" t="s">
        <v>16</v>
      </c>
    </row>
    <row r="2606">
      <c r="A2606" s="29">
        <v>42370.0</v>
      </c>
      <c r="B2606" t="s">
        <v>261</v>
      </c>
      <c r="C2606" t="s">
        <v>1731</v>
      </c>
      <c r="D2606" t="s">
        <v>61</v>
      </c>
      <c r="E2606" t="s">
        <v>163</v>
      </c>
      <c r="F2606" t="s">
        <v>163</v>
      </c>
      <c r="G2606" t="s">
        <v>203</v>
      </c>
      <c r="H2606" t="s">
        <v>203</v>
      </c>
      <c r="I2606">
        <v>2006.0</v>
      </c>
      <c r="J2606">
        <v>259462.1634</v>
      </c>
      <c r="K2606">
        <v>70000.0</v>
      </c>
      <c r="L2606">
        <v>9.0</v>
      </c>
      <c r="M2606">
        <v>1.0</v>
      </c>
      <c r="N2606" t="s">
        <v>16</v>
      </c>
    </row>
    <row r="2607">
      <c r="A2607" s="29">
        <v>42370.0</v>
      </c>
      <c r="B2607" t="s">
        <v>261</v>
      </c>
      <c r="C2607" t="s">
        <v>1732</v>
      </c>
      <c r="D2607" t="s">
        <v>61</v>
      </c>
      <c r="E2607" t="s">
        <v>163</v>
      </c>
      <c r="F2607" t="s">
        <v>163</v>
      </c>
      <c r="G2607" t="s">
        <v>536</v>
      </c>
      <c r="H2607" t="s">
        <v>536</v>
      </c>
      <c r="I2607">
        <v>2007.0</v>
      </c>
      <c r="J2607">
        <v>259308.0</v>
      </c>
      <c r="K2607">
        <v>40000.0</v>
      </c>
      <c r="L2607">
        <v>8.0</v>
      </c>
      <c r="M2607">
        <v>1.0</v>
      </c>
      <c r="N2607" t="s">
        <v>16</v>
      </c>
    </row>
    <row r="2608">
      <c r="A2608" s="29">
        <v>42370.0</v>
      </c>
      <c r="B2608" t="s">
        <v>261</v>
      </c>
      <c r="C2608" t="s">
        <v>1733</v>
      </c>
      <c r="D2608" t="s">
        <v>61</v>
      </c>
      <c r="E2608" t="s">
        <v>163</v>
      </c>
      <c r="F2608" t="s">
        <v>163</v>
      </c>
      <c r="G2608" t="s">
        <v>298</v>
      </c>
      <c r="H2608" t="s">
        <v>298</v>
      </c>
      <c r="I2608">
        <v>2005.0</v>
      </c>
      <c r="J2608">
        <v>259283.224</v>
      </c>
      <c r="K2608">
        <v>70000.0</v>
      </c>
      <c r="L2608">
        <v>10.0</v>
      </c>
      <c r="M2608">
        <v>1.0</v>
      </c>
      <c r="N2608" t="s">
        <v>16</v>
      </c>
    </row>
    <row r="2609">
      <c r="A2609" s="29">
        <v>42370.0</v>
      </c>
      <c r="B2609" t="s">
        <v>261</v>
      </c>
      <c r="C2609" t="s">
        <v>1734</v>
      </c>
      <c r="D2609" t="s">
        <v>61</v>
      </c>
      <c r="E2609" t="s">
        <v>163</v>
      </c>
      <c r="F2609" t="s">
        <v>163</v>
      </c>
      <c r="G2609" t="s">
        <v>341</v>
      </c>
      <c r="H2609" t="s">
        <v>341</v>
      </c>
      <c r="I2609">
        <v>2006.0</v>
      </c>
      <c r="J2609">
        <v>259228.6475</v>
      </c>
      <c r="K2609">
        <v>80000.0</v>
      </c>
      <c r="L2609">
        <v>9.0</v>
      </c>
      <c r="M2609">
        <v>1.0</v>
      </c>
      <c r="N2609" t="s">
        <v>16</v>
      </c>
    </row>
    <row r="2610">
      <c r="A2610" s="29">
        <v>42370.0</v>
      </c>
      <c r="B2610" t="s">
        <v>186</v>
      </c>
      <c r="C2610" t="s">
        <v>1626</v>
      </c>
      <c r="D2610" t="s">
        <v>61</v>
      </c>
      <c r="E2610" t="s">
        <v>960</v>
      </c>
      <c r="F2610" t="s">
        <v>960</v>
      </c>
      <c r="G2610" t="s">
        <v>203</v>
      </c>
      <c r="H2610" t="s">
        <v>203</v>
      </c>
      <c r="I2610">
        <v>2012.0</v>
      </c>
      <c r="J2610">
        <v>259000.0</v>
      </c>
      <c r="K2610">
        <v>31532.0</v>
      </c>
      <c r="L2610">
        <v>3.0</v>
      </c>
      <c r="M2610">
        <v>2.0</v>
      </c>
      <c r="N2610" t="s">
        <v>16</v>
      </c>
    </row>
    <row r="2611">
      <c r="A2611" s="29">
        <v>42370.0</v>
      </c>
      <c r="B2611" t="s">
        <v>261</v>
      </c>
      <c r="C2611" t="s">
        <v>1735</v>
      </c>
      <c r="D2611" t="s">
        <v>61</v>
      </c>
      <c r="E2611" t="s">
        <v>163</v>
      </c>
      <c r="F2611" t="s">
        <v>163</v>
      </c>
      <c r="G2611" t="s">
        <v>341</v>
      </c>
      <c r="H2611" t="s">
        <v>341</v>
      </c>
      <c r="I2611">
        <v>2005.0</v>
      </c>
      <c r="J2611">
        <v>258643.3264</v>
      </c>
      <c r="K2611">
        <v>50000.0</v>
      </c>
      <c r="L2611">
        <v>10.0</v>
      </c>
      <c r="M2611">
        <v>1.0</v>
      </c>
      <c r="N2611" t="s">
        <v>16</v>
      </c>
    </row>
    <row r="2612">
      <c r="A2612" s="29">
        <v>42370.0</v>
      </c>
      <c r="B2612" t="s">
        <v>116</v>
      </c>
      <c r="C2612" t="s">
        <v>1736</v>
      </c>
      <c r="D2612" t="s">
        <v>61</v>
      </c>
      <c r="E2612" t="s">
        <v>712</v>
      </c>
      <c r="F2612" t="s">
        <v>712</v>
      </c>
      <c r="G2612" t="s">
        <v>536</v>
      </c>
      <c r="H2612" t="s">
        <v>536</v>
      </c>
      <c r="I2612">
        <v>2011.0</v>
      </c>
      <c r="J2612">
        <v>258630.0</v>
      </c>
      <c r="K2612">
        <v>43612.0</v>
      </c>
      <c r="L2612">
        <v>4.638356164</v>
      </c>
      <c r="M2612">
        <v>2.0</v>
      </c>
      <c r="N2612" t="s">
        <v>16</v>
      </c>
    </row>
    <row r="2613">
      <c r="A2613" s="29">
        <v>42370.0</v>
      </c>
      <c r="B2613" t="s">
        <v>148</v>
      </c>
      <c r="C2613">
        <v>404.0</v>
      </c>
      <c r="D2613" t="s">
        <v>91</v>
      </c>
      <c r="E2613" t="s">
        <v>813</v>
      </c>
      <c r="F2613" t="s">
        <v>813</v>
      </c>
      <c r="G2613" t="s">
        <v>814</v>
      </c>
      <c r="H2613" t="s">
        <v>814</v>
      </c>
      <c r="I2613">
        <v>2008.0</v>
      </c>
      <c r="J2613">
        <v>258630.0</v>
      </c>
      <c r="K2613">
        <v>50814.51061</v>
      </c>
      <c r="L2613">
        <v>6.351813826</v>
      </c>
      <c r="M2613">
        <v>2.0</v>
      </c>
      <c r="N2613" t="s">
        <v>16</v>
      </c>
    </row>
    <row r="2614">
      <c r="A2614" s="29">
        <v>42370.0</v>
      </c>
      <c r="B2614" t="s">
        <v>116</v>
      </c>
      <c r="C2614" t="s">
        <v>1694</v>
      </c>
      <c r="D2614" t="s">
        <v>61</v>
      </c>
      <c r="E2614" t="s">
        <v>881</v>
      </c>
      <c r="F2614" t="s">
        <v>881</v>
      </c>
      <c r="G2614" t="s">
        <v>203</v>
      </c>
      <c r="H2614" t="s">
        <v>203</v>
      </c>
      <c r="I2614">
        <v>2009.0</v>
      </c>
      <c r="J2614">
        <v>258630.0</v>
      </c>
      <c r="K2614">
        <v>40619.0</v>
      </c>
      <c r="L2614">
        <v>6.915068493</v>
      </c>
      <c r="M2614">
        <v>2.0</v>
      </c>
      <c r="N2614" t="s">
        <v>16</v>
      </c>
    </row>
    <row r="2615">
      <c r="A2615" s="29">
        <v>42370.0</v>
      </c>
      <c r="B2615" t="s">
        <v>261</v>
      </c>
      <c r="C2615" t="s">
        <v>1737</v>
      </c>
      <c r="D2615" t="s">
        <v>61</v>
      </c>
      <c r="E2615" t="s">
        <v>163</v>
      </c>
      <c r="F2615" t="s">
        <v>163</v>
      </c>
      <c r="G2615" t="s">
        <v>203</v>
      </c>
      <c r="H2615" t="s">
        <v>203</v>
      </c>
      <c r="I2615">
        <v>2008.0</v>
      </c>
      <c r="J2615">
        <v>258458.4262</v>
      </c>
      <c r="K2615">
        <v>120000.0</v>
      </c>
      <c r="L2615">
        <v>7.0</v>
      </c>
      <c r="M2615">
        <v>1.0</v>
      </c>
      <c r="N2615" t="s">
        <v>16</v>
      </c>
    </row>
    <row r="2616">
      <c r="A2616" s="29">
        <v>42370.0</v>
      </c>
      <c r="B2616" t="s">
        <v>261</v>
      </c>
      <c r="C2616" t="s">
        <v>1738</v>
      </c>
      <c r="D2616" t="s">
        <v>61</v>
      </c>
      <c r="E2616" t="s">
        <v>163</v>
      </c>
      <c r="F2616" t="s">
        <v>163</v>
      </c>
      <c r="G2616" t="s">
        <v>341</v>
      </c>
      <c r="H2616" t="s">
        <v>341</v>
      </c>
      <c r="I2616">
        <v>2008.0</v>
      </c>
      <c r="J2616">
        <v>258225.8136</v>
      </c>
      <c r="K2616">
        <v>130000.0</v>
      </c>
      <c r="L2616">
        <v>7.0</v>
      </c>
      <c r="M2616">
        <v>1.0</v>
      </c>
      <c r="N2616" t="s">
        <v>16</v>
      </c>
    </row>
    <row r="2617">
      <c r="A2617" s="29">
        <v>42370.0</v>
      </c>
      <c r="B2617" t="s">
        <v>261</v>
      </c>
      <c r="C2617" t="s">
        <v>1739</v>
      </c>
      <c r="D2617" t="s">
        <v>61</v>
      </c>
      <c r="E2617" t="s">
        <v>163</v>
      </c>
      <c r="F2617" t="s">
        <v>163</v>
      </c>
      <c r="G2617" t="s">
        <v>147</v>
      </c>
      <c r="H2617" t="s">
        <v>147</v>
      </c>
      <c r="I2617">
        <v>2007.0</v>
      </c>
      <c r="J2617">
        <v>258109.9708</v>
      </c>
      <c r="K2617">
        <v>140000.0</v>
      </c>
      <c r="L2617">
        <v>8.0</v>
      </c>
      <c r="M2617">
        <v>1.0</v>
      </c>
      <c r="N2617" t="s">
        <v>16</v>
      </c>
    </row>
    <row r="2618">
      <c r="A2618" s="29">
        <v>42370.0</v>
      </c>
      <c r="B2618" t="s">
        <v>116</v>
      </c>
      <c r="C2618" t="s">
        <v>1722</v>
      </c>
      <c r="D2618" t="s">
        <v>61</v>
      </c>
      <c r="E2618" t="s">
        <v>881</v>
      </c>
      <c r="F2618" t="s">
        <v>881</v>
      </c>
      <c r="G2618" t="s">
        <v>203</v>
      </c>
      <c r="H2618" t="s">
        <v>203</v>
      </c>
      <c r="I2618">
        <v>2009.0</v>
      </c>
      <c r="J2618">
        <v>258075.0</v>
      </c>
      <c r="K2618">
        <v>46742.0</v>
      </c>
      <c r="L2618">
        <v>6.882191781</v>
      </c>
      <c r="M2618">
        <v>2.0</v>
      </c>
      <c r="N2618" t="s">
        <v>16</v>
      </c>
    </row>
    <row r="2619">
      <c r="A2619" s="29">
        <v>42370.0</v>
      </c>
      <c r="B2619" t="s">
        <v>148</v>
      </c>
      <c r="C2619">
        <v>130.0</v>
      </c>
      <c r="D2619" t="s">
        <v>61</v>
      </c>
      <c r="E2619" t="s">
        <v>712</v>
      </c>
      <c r="F2619" t="s">
        <v>712</v>
      </c>
      <c r="G2619" t="s">
        <v>536</v>
      </c>
      <c r="H2619" t="s">
        <v>536</v>
      </c>
      <c r="I2619">
        <v>2011.0</v>
      </c>
      <c r="J2619">
        <v>258000.0</v>
      </c>
      <c r="K2619">
        <v>31561.94387</v>
      </c>
      <c r="L2619">
        <v>3.945242984</v>
      </c>
      <c r="M2619">
        <v>1.0</v>
      </c>
      <c r="N2619" t="s">
        <v>16</v>
      </c>
    </row>
    <row r="2620">
      <c r="A2620" s="29">
        <v>42370.0</v>
      </c>
      <c r="B2620" t="s">
        <v>148</v>
      </c>
      <c r="C2620">
        <v>663.0</v>
      </c>
      <c r="D2620" t="s">
        <v>61</v>
      </c>
      <c r="E2620" t="s">
        <v>163</v>
      </c>
      <c r="F2620" t="s">
        <v>163</v>
      </c>
      <c r="G2620" t="s">
        <v>203</v>
      </c>
      <c r="H2620" t="s">
        <v>203</v>
      </c>
      <c r="I2620">
        <v>2006.0</v>
      </c>
      <c r="J2620">
        <v>258000.0</v>
      </c>
      <c r="K2620">
        <v>70548.93908</v>
      </c>
      <c r="L2620">
        <v>8.818617385</v>
      </c>
      <c r="M2620">
        <v>2.0</v>
      </c>
      <c r="N2620" t="s">
        <v>16</v>
      </c>
    </row>
    <row r="2621">
      <c r="A2621" s="29">
        <v>42370.0</v>
      </c>
      <c r="B2621" t="s">
        <v>261</v>
      </c>
      <c r="C2621" t="s">
        <v>1740</v>
      </c>
      <c r="D2621" t="s">
        <v>61</v>
      </c>
      <c r="E2621" t="s">
        <v>163</v>
      </c>
      <c r="F2621" t="s">
        <v>163</v>
      </c>
      <c r="G2621" t="s">
        <v>536</v>
      </c>
      <c r="H2621" t="s">
        <v>536</v>
      </c>
      <c r="I2621">
        <v>2010.0</v>
      </c>
      <c r="J2621">
        <v>257382.7966</v>
      </c>
      <c r="K2621">
        <v>120000.0</v>
      </c>
      <c r="L2621">
        <v>5.0</v>
      </c>
      <c r="M2621">
        <v>1.0</v>
      </c>
      <c r="N2621" t="s">
        <v>16</v>
      </c>
    </row>
    <row r="2622">
      <c r="A2622" s="29">
        <v>42370.0</v>
      </c>
      <c r="B2622" t="s">
        <v>261</v>
      </c>
      <c r="C2622" t="s">
        <v>1741</v>
      </c>
      <c r="D2622" t="s">
        <v>61</v>
      </c>
      <c r="E2622" t="s">
        <v>163</v>
      </c>
      <c r="F2622" t="s">
        <v>163</v>
      </c>
      <c r="G2622" t="s">
        <v>298</v>
      </c>
      <c r="H2622" t="s">
        <v>298</v>
      </c>
      <c r="I2622">
        <v>2006.0</v>
      </c>
      <c r="J2622">
        <v>257218.2586</v>
      </c>
      <c r="K2622" s="33">
        <v>100000.0</v>
      </c>
      <c r="L2622">
        <v>9.0</v>
      </c>
      <c r="M2622">
        <v>1.0</v>
      </c>
      <c r="N2622" t="s">
        <v>16</v>
      </c>
    </row>
    <row r="2623">
      <c r="A2623" s="29">
        <v>42370.0</v>
      </c>
      <c r="B2623" t="s">
        <v>148</v>
      </c>
      <c r="C2623">
        <v>97.0</v>
      </c>
      <c r="D2623" t="s">
        <v>61</v>
      </c>
      <c r="E2623" t="s">
        <v>163</v>
      </c>
      <c r="F2623" t="s">
        <v>163</v>
      </c>
      <c r="G2623" t="s">
        <v>536</v>
      </c>
      <c r="H2623" t="s">
        <v>536</v>
      </c>
      <c r="I2623">
        <v>2011.0</v>
      </c>
      <c r="J2623">
        <v>257000.0</v>
      </c>
      <c r="K2623">
        <v>29393.56605</v>
      </c>
      <c r="L2623">
        <v>3.674195756</v>
      </c>
      <c r="M2623">
        <v>1.0</v>
      </c>
      <c r="N2623" t="s">
        <v>16</v>
      </c>
    </row>
    <row r="2624">
      <c r="A2624" s="29">
        <v>42370.0</v>
      </c>
      <c r="B2624" t="s">
        <v>261</v>
      </c>
      <c r="C2624" t="s">
        <v>1742</v>
      </c>
      <c r="D2624" t="s">
        <v>61</v>
      </c>
      <c r="E2624" t="s">
        <v>163</v>
      </c>
      <c r="F2624" t="s">
        <v>163</v>
      </c>
      <c r="G2624" t="s">
        <v>203</v>
      </c>
      <c r="H2624" t="s">
        <v>203</v>
      </c>
      <c r="I2624">
        <v>2005.0</v>
      </c>
      <c r="J2624">
        <v>256234.72</v>
      </c>
      <c r="K2624">
        <v>40000.0</v>
      </c>
      <c r="L2624">
        <v>10.0</v>
      </c>
      <c r="M2624">
        <v>1.0</v>
      </c>
      <c r="N2624" t="s">
        <v>16</v>
      </c>
    </row>
    <row r="2625">
      <c r="A2625" s="29">
        <v>42370.0</v>
      </c>
      <c r="B2625" t="s">
        <v>261</v>
      </c>
      <c r="C2625" t="s">
        <v>1743</v>
      </c>
      <c r="D2625" t="s">
        <v>61</v>
      </c>
      <c r="E2625" t="s">
        <v>163</v>
      </c>
      <c r="F2625" t="s">
        <v>163</v>
      </c>
      <c r="G2625" t="s">
        <v>298</v>
      </c>
      <c r="H2625" t="s">
        <v>298</v>
      </c>
      <c r="I2625">
        <v>2008.0</v>
      </c>
      <c r="J2625">
        <v>256223.202</v>
      </c>
      <c r="K2625">
        <v>150000.0</v>
      </c>
      <c r="L2625">
        <v>7.0</v>
      </c>
      <c r="M2625">
        <v>1.0</v>
      </c>
      <c r="N2625" t="s">
        <v>16</v>
      </c>
    </row>
    <row r="2626">
      <c r="A2626" s="29">
        <v>42370.0</v>
      </c>
      <c r="B2626" t="s">
        <v>261</v>
      </c>
      <c r="C2626" t="s">
        <v>1744</v>
      </c>
      <c r="D2626" t="s">
        <v>61</v>
      </c>
      <c r="E2626" t="s">
        <v>163</v>
      </c>
      <c r="F2626" t="s">
        <v>163</v>
      </c>
      <c r="G2626" t="s">
        <v>147</v>
      </c>
      <c r="H2626" t="s">
        <v>147</v>
      </c>
      <c r="I2626">
        <v>2005.0</v>
      </c>
      <c r="J2626">
        <v>256041.3935</v>
      </c>
      <c r="K2626">
        <v>90000.0</v>
      </c>
      <c r="L2626">
        <v>10.0</v>
      </c>
      <c r="M2626">
        <v>1.0</v>
      </c>
      <c r="N2626" t="s">
        <v>16</v>
      </c>
    </row>
    <row r="2627">
      <c r="A2627" s="29">
        <v>42370.0</v>
      </c>
      <c r="B2627" t="s">
        <v>148</v>
      </c>
      <c r="C2627">
        <v>462.0</v>
      </c>
      <c r="D2627" t="s">
        <v>61</v>
      </c>
      <c r="E2627" t="s">
        <v>163</v>
      </c>
      <c r="F2627" t="s">
        <v>163</v>
      </c>
      <c r="G2627" t="s">
        <v>203</v>
      </c>
      <c r="H2627" t="s">
        <v>203</v>
      </c>
      <c r="I2627">
        <v>2008.0</v>
      </c>
      <c r="J2627">
        <v>256000.0</v>
      </c>
      <c r="K2627">
        <v>55589.32238</v>
      </c>
      <c r="L2627">
        <v>6.948665298</v>
      </c>
      <c r="M2627">
        <v>2.0</v>
      </c>
      <c r="N2627" t="s">
        <v>16</v>
      </c>
    </row>
    <row r="2628">
      <c r="A2628" s="29">
        <v>42370.0</v>
      </c>
      <c r="B2628" t="s">
        <v>261</v>
      </c>
      <c r="C2628" t="s">
        <v>1745</v>
      </c>
      <c r="D2628" t="s">
        <v>61</v>
      </c>
      <c r="E2628" t="s">
        <v>163</v>
      </c>
      <c r="F2628" t="s">
        <v>163</v>
      </c>
      <c r="G2628" t="s">
        <v>203</v>
      </c>
      <c r="H2628" t="s">
        <v>203</v>
      </c>
      <c r="I2628">
        <v>2007.0</v>
      </c>
      <c r="J2628">
        <v>255748.4399</v>
      </c>
      <c r="K2628" s="33">
        <v>100000.0</v>
      </c>
      <c r="L2628">
        <v>8.0</v>
      </c>
      <c r="M2628">
        <v>1.0</v>
      </c>
      <c r="N2628" t="s">
        <v>16</v>
      </c>
    </row>
    <row r="2629">
      <c r="A2629" s="29">
        <v>42370.0</v>
      </c>
      <c r="B2629" t="s">
        <v>261</v>
      </c>
      <c r="C2629" t="s">
        <v>1746</v>
      </c>
      <c r="D2629" t="s">
        <v>61</v>
      </c>
      <c r="E2629" t="s">
        <v>163</v>
      </c>
      <c r="F2629" t="s">
        <v>163</v>
      </c>
      <c r="G2629" t="s">
        <v>341</v>
      </c>
      <c r="H2629" t="s">
        <v>341</v>
      </c>
      <c r="I2629">
        <v>2007.0</v>
      </c>
      <c r="J2629">
        <v>255518.2664</v>
      </c>
      <c r="K2629">
        <v>110000.0</v>
      </c>
      <c r="L2629">
        <v>8.0</v>
      </c>
      <c r="M2629">
        <v>1.0</v>
      </c>
      <c r="N2629" t="s">
        <v>16</v>
      </c>
    </row>
    <row r="2630">
      <c r="A2630" s="29">
        <v>42370.0</v>
      </c>
      <c r="B2630" t="s">
        <v>148</v>
      </c>
      <c r="C2630">
        <v>89.0</v>
      </c>
      <c r="D2630" t="s">
        <v>61</v>
      </c>
      <c r="E2630" t="s">
        <v>712</v>
      </c>
      <c r="F2630" t="s">
        <v>712</v>
      </c>
      <c r="G2630" t="s">
        <v>536</v>
      </c>
      <c r="H2630" t="s">
        <v>536</v>
      </c>
      <c r="I2630">
        <v>2011.0</v>
      </c>
      <c r="J2630">
        <v>255300.0</v>
      </c>
      <c r="K2630">
        <v>27882.27242</v>
      </c>
      <c r="L2630">
        <v>3.485284052</v>
      </c>
      <c r="M2630">
        <v>1.0</v>
      </c>
      <c r="N2630" t="s">
        <v>16</v>
      </c>
    </row>
    <row r="2631">
      <c r="A2631" s="29">
        <v>42370.0</v>
      </c>
      <c r="B2631" t="s">
        <v>148</v>
      </c>
      <c r="C2631">
        <v>111.0</v>
      </c>
      <c r="D2631" t="s">
        <v>61</v>
      </c>
      <c r="E2631" t="s">
        <v>712</v>
      </c>
      <c r="F2631" t="s">
        <v>712</v>
      </c>
      <c r="G2631" t="s">
        <v>536</v>
      </c>
      <c r="H2631" t="s">
        <v>536</v>
      </c>
      <c r="I2631">
        <v>2011.0</v>
      </c>
      <c r="J2631">
        <v>255300.0</v>
      </c>
      <c r="K2631">
        <v>30313.48391</v>
      </c>
      <c r="L2631">
        <v>3.789185489</v>
      </c>
      <c r="M2631">
        <v>1.0</v>
      </c>
      <c r="N2631" t="s">
        <v>16</v>
      </c>
    </row>
    <row r="2632">
      <c r="A2632" s="29">
        <v>42370.0</v>
      </c>
      <c r="B2632" t="s">
        <v>148</v>
      </c>
      <c r="C2632">
        <v>219.0</v>
      </c>
      <c r="D2632" t="s">
        <v>61</v>
      </c>
      <c r="E2632" t="s">
        <v>712</v>
      </c>
      <c r="F2632" t="s">
        <v>712</v>
      </c>
      <c r="G2632" t="s">
        <v>536</v>
      </c>
      <c r="H2632" t="s">
        <v>536</v>
      </c>
      <c r="I2632">
        <v>2010.0</v>
      </c>
      <c r="J2632">
        <v>255300.0</v>
      </c>
      <c r="K2632">
        <v>37607.11842</v>
      </c>
      <c r="L2632">
        <v>4.700889802</v>
      </c>
      <c r="M2632">
        <v>1.0</v>
      </c>
      <c r="N2632" t="s">
        <v>16</v>
      </c>
    </row>
    <row r="2633">
      <c r="A2633" s="29">
        <v>42370.0</v>
      </c>
      <c r="B2633" t="s">
        <v>148</v>
      </c>
      <c r="C2633">
        <v>258.0</v>
      </c>
      <c r="D2633" t="s">
        <v>61</v>
      </c>
      <c r="E2633" t="s">
        <v>712</v>
      </c>
      <c r="F2633" t="s">
        <v>712</v>
      </c>
      <c r="G2633" t="s">
        <v>536</v>
      </c>
      <c r="H2633" t="s">
        <v>536</v>
      </c>
      <c r="I2633">
        <v>2010.0</v>
      </c>
      <c r="J2633">
        <v>255300.0</v>
      </c>
      <c r="K2633">
        <v>39403.14853</v>
      </c>
      <c r="L2633">
        <v>4.925393566</v>
      </c>
      <c r="M2633">
        <v>1.0</v>
      </c>
      <c r="N2633" t="s">
        <v>16</v>
      </c>
    </row>
    <row r="2634">
      <c r="A2634" s="29">
        <v>42370.0</v>
      </c>
      <c r="B2634" t="s">
        <v>116</v>
      </c>
      <c r="C2634" t="s">
        <v>1747</v>
      </c>
      <c r="D2634" t="s">
        <v>61</v>
      </c>
      <c r="E2634" t="s">
        <v>712</v>
      </c>
      <c r="F2634" t="s">
        <v>712</v>
      </c>
      <c r="G2634" t="s">
        <v>536</v>
      </c>
      <c r="H2634" t="s">
        <v>536</v>
      </c>
      <c r="I2634">
        <v>2012.0</v>
      </c>
      <c r="J2634">
        <v>255300.0</v>
      </c>
      <c r="K2634">
        <v>61394.0</v>
      </c>
      <c r="L2634">
        <v>3.906849315</v>
      </c>
      <c r="M2634">
        <v>2.0</v>
      </c>
      <c r="N2634" t="s">
        <v>16</v>
      </c>
    </row>
    <row r="2635">
      <c r="A2635" s="29">
        <v>42370.0</v>
      </c>
      <c r="B2635" t="s">
        <v>116</v>
      </c>
      <c r="C2635" t="s">
        <v>1717</v>
      </c>
      <c r="D2635" t="s">
        <v>61</v>
      </c>
      <c r="E2635" t="s">
        <v>712</v>
      </c>
      <c r="F2635" t="s">
        <v>712</v>
      </c>
      <c r="G2635" t="s">
        <v>203</v>
      </c>
      <c r="H2635" t="s">
        <v>203</v>
      </c>
      <c r="I2635">
        <v>2011.0</v>
      </c>
      <c r="J2635">
        <v>255300.0</v>
      </c>
      <c r="K2635">
        <v>57844.0</v>
      </c>
      <c r="L2635">
        <v>4.967123288</v>
      </c>
      <c r="M2635">
        <v>2.0</v>
      </c>
      <c r="N2635" t="s">
        <v>16</v>
      </c>
    </row>
    <row r="2636">
      <c r="A2636" s="29">
        <v>42370.0</v>
      </c>
      <c r="B2636" t="s">
        <v>186</v>
      </c>
      <c r="C2636" t="s">
        <v>1748</v>
      </c>
      <c r="D2636" t="s">
        <v>61</v>
      </c>
      <c r="E2636" t="s">
        <v>960</v>
      </c>
      <c r="F2636" t="s">
        <v>960</v>
      </c>
      <c r="G2636" t="s">
        <v>536</v>
      </c>
      <c r="H2636" t="s">
        <v>536</v>
      </c>
      <c r="I2636">
        <v>2011.0</v>
      </c>
      <c r="J2636">
        <v>255300.0</v>
      </c>
      <c r="K2636">
        <v>41458.0</v>
      </c>
      <c r="L2636">
        <v>4.0</v>
      </c>
      <c r="M2636">
        <v>1.0</v>
      </c>
      <c r="N2636" t="s">
        <v>16</v>
      </c>
    </row>
    <row r="2637">
      <c r="A2637" s="29">
        <v>42370.0</v>
      </c>
      <c r="B2637" t="s">
        <v>186</v>
      </c>
      <c r="C2637" t="s">
        <v>1749</v>
      </c>
      <c r="D2637" t="s">
        <v>61</v>
      </c>
      <c r="E2637" t="s">
        <v>960</v>
      </c>
      <c r="F2637" t="s">
        <v>960</v>
      </c>
      <c r="G2637" t="s">
        <v>203</v>
      </c>
      <c r="H2637" t="s">
        <v>203</v>
      </c>
      <c r="I2637">
        <v>2013.0</v>
      </c>
      <c r="J2637">
        <v>255300.0</v>
      </c>
      <c r="K2637">
        <v>53696.0</v>
      </c>
      <c r="L2637">
        <v>2.0</v>
      </c>
      <c r="M2637">
        <v>1.0</v>
      </c>
      <c r="N2637" t="s">
        <v>16</v>
      </c>
    </row>
    <row r="2638">
      <c r="A2638" s="29">
        <v>42370.0</v>
      </c>
      <c r="B2638" t="s">
        <v>186</v>
      </c>
      <c r="C2638" t="s">
        <v>1750</v>
      </c>
      <c r="D2638" t="s">
        <v>61</v>
      </c>
      <c r="E2638" t="s">
        <v>960</v>
      </c>
      <c r="F2638" t="s">
        <v>960</v>
      </c>
      <c r="G2638" t="s">
        <v>203</v>
      </c>
      <c r="H2638" t="s">
        <v>203</v>
      </c>
      <c r="I2638">
        <v>2010.0</v>
      </c>
      <c r="J2638">
        <v>255300.0</v>
      </c>
      <c r="K2638">
        <v>37682.0</v>
      </c>
      <c r="L2638">
        <v>5.0</v>
      </c>
      <c r="M2638">
        <v>1.0</v>
      </c>
      <c r="N2638" t="s">
        <v>16</v>
      </c>
    </row>
    <row r="2639">
      <c r="A2639" s="29">
        <v>42370.0</v>
      </c>
      <c r="B2639" t="s">
        <v>148</v>
      </c>
      <c r="C2639">
        <v>113.0</v>
      </c>
      <c r="D2639" t="s">
        <v>61</v>
      </c>
      <c r="E2639" t="s">
        <v>960</v>
      </c>
      <c r="F2639" t="s">
        <v>960</v>
      </c>
      <c r="G2639" t="s">
        <v>203</v>
      </c>
      <c r="H2639" t="s">
        <v>203</v>
      </c>
      <c r="I2639">
        <v>2011.0</v>
      </c>
      <c r="J2639">
        <v>255300.0</v>
      </c>
      <c r="K2639">
        <v>30532.51198</v>
      </c>
      <c r="L2639">
        <v>3.816563997</v>
      </c>
      <c r="M2639">
        <v>1.0</v>
      </c>
      <c r="N2639" t="s">
        <v>16</v>
      </c>
    </row>
    <row r="2640">
      <c r="A2640" s="29">
        <v>42370.0</v>
      </c>
      <c r="B2640" t="s">
        <v>116</v>
      </c>
      <c r="C2640" t="s">
        <v>1751</v>
      </c>
      <c r="D2640" t="s">
        <v>61</v>
      </c>
      <c r="E2640" t="s">
        <v>1588</v>
      </c>
      <c r="F2640" t="s">
        <v>1588</v>
      </c>
      <c r="G2640" t="s">
        <v>1641</v>
      </c>
      <c r="H2640" t="s">
        <v>1641</v>
      </c>
      <c r="I2640">
        <v>2010.0</v>
      </c>
      <c r="J2640">
        <v>255300.0</v>
      </c>
      <c r="K2640">
        <v>44860.0</v>
      </c>
      <c r="L2640">
        <v>5.536986301</v>
      </c>
      <c r="M2640">
        <v>1.0</v>
      </c>
      <c r="N2640" t="s">
        <v>16</v>
      </c>
    </row>
    <row r="2641">
      <c r="A2641" s="29">
        <v>42370.0</v>
      </c>
      <c r="B2641" t="s">
        <v>148</v>
      </c>
      <c r="C2641">
        <v>284.0</v>
      </c>
      <c r="D2641" t="s">
        <v>91</v>
      </c>
      <c r="E2641" t="s">
        <v>813</v>
      </c>
      <c r="F2641" t="s">
        <v>813</v>
      </c>
      <c r="G2641" t="s">
        <v>1425</v>
      </c>
      <c r="H2641" t="s">
        <v>1425</v>
      </c>
      <c r="I2641">
        <v>2009.0</v>
      </c>
      <c r="J2641">
        <v>255300.0</v>
      </c>
      <c r="K2641">
        <v>42600.95825</v>
      </c>
      <c r="L2641">
        <v>5.325119781</v>
      </c>
      <c r="M2641">
        <v>2.0</v>
      </c>
      <c r="N2641" t="s">
        <v>16</v>
      </c>
    </row>
    <row r="2642">
      <c r="A2642" s="29">
        <v>42370.0</v>
      </c>
      <c r="B2642" t="s">
        <v>12</v>
      </c>
      <c r="C2642">
        <v>135380.0</v>
      </c>
      <c r="D2642" t="s">
        <v>91</v>
      </c>
      <c r="E2642" t="s">
        <v>907</v>
      </c>
      <c r="F2642" t="s">
        <v>907</v>
      </c>
      <c r="G2642" t="s">
        <v>1425</v>
      </c>
      <c r="H2642" t="s">
        <v>1425</v>
      </c>
      <c r="I2642">
        <v>2010.0</v>
      </c>
      <c r="J2642">
        <v>255300.0</v>
      </c>
      <c r="K2642">
        <v>53654.0</v>
      </c>
      <c r="L2642">
        <v>6.0</v>
      </c>
      <c r="M2642">
        <v>1.0</v>
      </c>
      <c r="N2642" t="s">
        <v>16</v>
      </c>
    </row>
    <row r="2643">
      <c r="A2643" s="29">
        <v>42370.0</v>
      </c>
      <c r="B2643" t="s">
        <v>116</v>
      </c>
      <c r="C2643" t="s">
        <v>1752</v>
      </c>
      <c r="D2643" t="s">
        <v>273</v>
      </c>
      <c r="E2643" t="s">
        <v>1346</v>
      </c>
      <c r="F2643" t="s">
        <v>1346</v>
      </c>
      <c r="G2643" t="s">
        <v>1753</v>
      </c>
      <c r="H2643" t="s">
        <v>1753</v>
      </c>
      <c r="I2643">
        <v>2009.0</v>
      </c>
      <c r="J2643">
        <v>255300.0</v>
      </c>
      <c r="K2643">
        <v>37040.0</v>
      </c>
      <c r="L2643">
        <v>6.978082192</v>
      </c>
      <c r="M2643">
        <v>1.0</v>
      </c>
      <c r="N2643" t="s">
        <v>16</v>
      </c>
    </row>
    <row r="2644">
      <c r="A2644" s="29">
        <v>42370.0</v>
      </c>
      <c r="B2644" t="s">
        <v>116</v>
      </c>
      <c r="C2644" t="s">
        <v>1572</v>
      </c>
      <c r="D2644" t="s">
        <v>61</v>
      </c>
      <c r="E2644" t="s">
        <v>163</v>
      </c>
      <c r="F2644" t="s">
        <v>163</v>
      </c>
      <c r="G2644" t="s">
        <v>147</v>
      </c>
      <c r="H2644" t="s">
        <v>147</v>
      </c>
      <c r="I2644">
        <v>2006.0</v>
      </c>
      <c r="J2644">
        <v>255300.0</v>
      </c>
      <c r="K2644">
        <v>60220.0</v>
      </c>
      <c r="L2644">
        <v>9.745205479</v>
      </c>
      <c r="M2644">
        <v>2.0</v>
      </c>
      <c r="N2644" t="s">
        <v>16</v>
      </c>
    </row>
    <row r="2645">
      <c r="A2645" s="29">
        <v>42370.0</v>
      </c>
      <c r="B2645" t="s">
        <v>116</v>
      </c>
      <c r="C2645" t="s">
        <v>1754</v>
      </c>
      <c r="D2645" t="s">
        <v>61</v>
      </c>
      <c r="E2645" t="s">
        <v>240</v>
      </c>
      <c r="F2645" t="s">
        <v>240</v>
      </c>
      <c r="G2645" t="s">
        <v>147</v>
      </c>
      <c r="H2645" t="s">
        <v>147</v>
      </c>
      <c r="I2645">
        <v>2008.0</v>
      </c>
      <c r="J2645">
        <v>255300.0</v>
      </c>
      <c r="K2645">
        <v>70010.0</v>
      </c>
      <c r="L2645">
        <v>7.904109589</v>
      </c>
      <c r="M2645">
        <v>2.0</v>
      </c>
      <c r="N2645" t="s">
        <v>16</v>
      </c>
    </row>
    <row r="2646">
      <c r="A2646" s="29">
        <v>42370.0</v>
      </c>
      <c r="B2646" t="s">
        <v>116</v>
      </c>
      <c r="C2646" t="s">
        <v>1755</v>
      </c>
      <c r="D2646" t="s">
        <v>61</v>
      </c>
      <c r="E2646" t="s">
        <v>881</v>
      </c>
      <c r="F2646" t="s">
        <v>881</v>
      </c>
      <c r="G2646" t="s">
        <v>536</v>
      </c>
      <c r="H2646" t="s">
        <v>536</v>
      </c>
      <c r="I2646">
        <v>2009.0</v>
      </c>
      <c r="J2646">
        <v>255300.0</v>
      </c>
      <c r="K2646">
        <v>50010.0</v>
      </c>
      <c r="L2646">
        <v>6.482191781</v>
      </c>
      <c r="M2646">
        <v>2.0</v>
      </c>
      <c r="N2646" t="s">
        <v>16</v>
      </c>
    </row>
    <row r="2647">
      <c r="A2647" s="29">
        <v>42370.0</v>
      </c>
      <c r="B2647" t="s">
        <v>148</v>
      </c>
      <c r="C2647">
        <v>451.0</v>
      </c>
      <c r="D2647" t="s">
        <v>61</v>
      </c>
      <c r="E2647" t="s">
        <v>953</v>
      </c>
      <c r="F2647" t="s">
        <v>881</v>
      </c>
      <c r="G2647" t="s">
        <v>536</v>
      </c>
      <c r="H2647" t="s">
        <v>536</v>
      </c>
      <c r="I2647">
        <v>2008.0</v>
      </c>
      <c r="J2647">
        <v>255300.0</v>
      </c>
      <c r="K2647">
        <v>55019.84942</v>
      </c>
      <c r="L2647">
        <v>6.877481177</v>
      </c>
      <c r="M2647">
        <v>2.0</v>
      </c>
      <c r="N2647" t="s">
        <v>16</v>
      </c>
    </row>
    <row r="2648">
      <c r="A2648" s="29">
        <v>42370.0</v>
      </c>
      <c r="B2648" t="s">
        <v>116</v>
      </c>
      <c r="C2648" t="s">
        <v>1703</v>
      </c>
      <c r="D2648" t="s">
        <v>61</v>
      </c>
      <c r="E2648" t="s">
        <v>1128</v>
      </c>
      <c r="F2648" t="s">
        <v>1128</v>
      </c>
      <c r="G2648" t="s">
        <v>536</v>
      </c>
      <c r="H2648" t="s">
        <v>536</v>
      </c>
      <c r="I2648">
        <v>2010.0</v>
      </c>
      <c r="J2648">
        <v>255300.0</v>
      </c>
      <c r="K2648">
        <v>46960.0</v>
      </c>
      <c r="L2648">
        <v>5.871232877</v>
      </c>
      <c r="M2648">
        <v>2.0</v>
      </c>
      <c r="N2648" t="s">
        <v>16</v>
      </c>
    </row>
    <row r="2649">
      <c r="A2649" s="29">
        <v>42370.0</v>
      </c>
      <c r="B2649" t="s">
        <v>116</v>
      </c>
      <c r="C2649" t="s">
        <v>1756</v>
      </c>
      <c r="D2649" t="s">
        <v>61</v>
      </c>
      <c r="E2649" t="s">
        <v>1128</v>
      </c>
      <c r="F2649" t="s">
        <v>1128</v>
      </c>
      <c r="G2649" t="s">
        <v>536</v>
      </c>
      <c r="H2649" t="s">
        <v>536</v>
      </c>
      <c r="I2649">
        <v>2010.0</v>
      </c>
      <c r="J2649">
        <v>255300.0</v>
      </c>
      <c r="K2649">
        <v>21898.0</v>
      </c>
      <c r="L2649">
        <v>5.95890411</v>
      </c>
      <c r="M2649">
        <v>2.0</v>
      </c>
      <c r="N2649" t="s">
        <v>16</v>
      </c>
    </row>
    <row r="2650">
      <c r="A2650" s="29">
        <v>42370.0</v>
      </c>
      <c r="B2650" t="s">
        <v>116</v>
      </c>
      <c r="C2650" t="s">
        <v>1430</v>
      </c>
      <c r="D2650" t="s">
        <v>61</v>
      </c>
      <c r="E2650" t="s">
        <v>1128</v>
      </c>
      <c r="F2650" t="s">
        <v>1128</v>
      </c>
      <c r="G2650" t="s">
        <v>203</v>
      </c>
      <c r="H2650" t="s">
        <v>203</v>
      </c>
      <c r="I2650">
        <v>2012.0</v>
      </c>
      <c r="J2650">
        <v>255300.0</v>
      </c>
      <c r="K2650">
        <v>21557.0</v>
      </c>
      <c r="L2650">
        <v>3.44109589</v>
      </c>
      <c r="M2650">
        <v>2.0</v>
      </c>
      <c r="N2650" t="s">
        <v>16</v>
      </c>
    </row>
    <row r="2651">
      <c r="A2651" s="29">
        <v>42370.0</v>
      </c>
      <c r="B2651" t="s">
        <v>12</v>
      </c>
      <c r="C2651" s="32" t="s">
        <v>1757</v>
      </c>
      <c r="D2651" t="s">
        <v>91</v>
      </c>
      <c r="E2651" t="s">
        <v>907</v>
      </c>
      <c r="F2651" t="s">
        <v>907</v>
      </c>
      <c r="G2651" t="s">
        <v>1434</v>
      </c>
      <c r="H2651" t="s">
        <v>1434</v>
      </c>
      <c r="I2651">
        <v>2010.0</v>
      </c>
      <c r="J2651">
        <v>255300.0</v>
      </c>
      <c r="K2651">
        <v>53654.0</v>
      </c>
      <c r="L2651">
        <v>6.0</v>
      </c>
      <c r="M2651">
        <v>1.0</v>
      </c>
      <c r="N2651" t="s">
        <v>16</v>
      </c>
    </row>
    <row r="2652">
      <c r="A2652" s="29">
        <v>42370.0</v>
      </c>
      <c r="B2652" t="s">
        <v>148</v>
      </c>
      <c r="C2652">
        <v>184.0</v>
      </c>
      <c r="D2652" t="s">
        <v>61</v>
      </c>
      <c r="E2652" t="s">
        <v>712</v>
      </c>
      <c r="F2652" t="s">
        <v>712</v>
      </c>
      <c r="G2652" t="s">
        <v>536</v>
      </c>
      <c r="H2652" t="s">
        <v>536</v>
      </c>
      <c r="I2652">
        <v>2010.0</v>
      </c>
      <c r="J2652">
        <v>255000.0</v>
      </c>
      <c r="K2652">
        <v>35373.03217</v>
      </c>
      <c r="L2652">
        <v>4.421629021</v>
      </c>
      <c r="M2652">
        <v>1.0</v>
      </c>
      <c r="N2652" t="s">
        <v>16</v>
      </c>
    </row>
    <row r="2653">
      <c r="A2653" s="29">
        <v>42370.0</v>
      </c>
      <c r="B2653" t="s">
        <v>116</v>
      </c>
      <c r="C2653" t="s">
        <v>1758</v>
      </c>
      <c r="D2653" t="s">
        <v>61</v>
      </c>
      <c r="E2653" t="s">
        <v>712</v>
      </c>
      <c r="F2653" t="s">
        <v>712</v>
      </c>
      <c r="G2653" t="s">
        <v>536</v>
      </c>
      <c r="H2653" t="s">
        <v>536</v>
      </c>
      <c r="I2653">
        <v>2012.0</v>
      </c>
      <c r="J2653">
        <v>255000.0</v>
      </c>
      <c r="K2653">
        <v>40533.0</v>
      </c>
      <c r="L2653">
        <v>3.391780822</v>
      </c>
      <c r="M2653">
        <v>2.0</v>
      </c>
      <c r="N2653" t="s">
        <v>16</v>
      </c>
    </row>
    <row r="2654">
      <c r="A2654" s="29">
        <v>42370.0</v>
      </c>
      <c r="B2654" t="s">
        <v>116</v>
      </c>
      <c r="C2654" t="s">
        <v>1625</v>
      </c>
      <c r="D2654" t="s">
        <v>61</v>
      </c>
      <c r="E2654" t="s">
        <v>712</v>
      </c>
      <c r="F2654" t="s">
        <v>712</v>
      </c>
      <c r="G2654" t="s">
        <v>536</v>
      </c>
      <c r="H2654" t="s">
        <v>536</v>
      </c>
      <c r="I2654">
        <v>2012.0</v>
      </c>
      <c r="J2654">
        <v>255000.0</v>
      </c>
      <c r="K2654">
        <v>36249.0</v>
      </c>
      <c r="L2654">
        <v>3.734246575</v>
      </c>
      <c r="M2654">
        <v>2.0</v>
      </c>
      <c r="N2654" t="s">
        <v>16</v>
      </c>
    </row>
    <row r="2655">
      <c r="A2655" s="29">
        <v>42370.0</v>
      </c>
      <c r="B2655" t="s">
        <v>116</v>
      </c>
      <c r="C2655" t="s">
        <v>1759</v>
      </c>
      <c r="D2655" t="s">
        <v>61</v>
      </c>
      <c r="E2655" t="s">
        <v>712</v>
      </c>
      <c r="F2655" t="s">
        <v>712</v>
      </c>
      <c r="G2655" t="s">
        <v>536</v>
      </c>
      <c r="H2655" t="s">
        <v>536</v>
      </c>
      <c r="I2655">
        <v>2011.0</v>
      </c>
      <c r="J2655">
        <v>255000.0</v>
      </c>
      <c r="K2655">
        <v>9831.0</v>
      </c>
      <c r="L2655">
        <v>4.901369863</v>
      </c>
      <c r="M2655">
        <v>2.0</v>
      </c>
      <c r="N2655" t="s">
        <v>16</v>
      </c>
    </row>
    <row r="2656">
      <c r="A2656" s="29">
        <v>42370.0</v>
      </c>
      <c r="B2656" t="s">
        <v>116</v>
      </c>
      <c r="C2656" t="s">
        <v>1760</v>
      </c>
      <c r="D2656" t="s">
        <v>61</v>
      </c>
      <c r="E2656" t="s">
        <v>712</v>
      </c>
      <c r="F2656" t="s">
        <v>712</v>
      </c>
      <c r="G2656" t="s">
        <v>203</v>
      </c>
      <c r="H2656" t="s">
        <v>203</v>
      </c>
      <c r="I2656">
        <v>2012.0</v>
      </c>
      <c r="J2656">
        <v>255000.0</v>
      </c>
      <c r="K2656">
        <v>59835.0</v>
      </c>
      <c r="L2656">
        <v>3.632876712</v>
      </c>
      <c r="M2656">
        <v>2.0</v>
      </c>
      <c r="N2656" t="s">
        <v>16</v>
      </c>
    </row>
    <row r="2657">
      <c r="A2657" s="29">
        <v>42370.0</v>
      </c>
      <c r="B2657" t="s">
        <v>209</v>
      </c>
      <c r="C2657" t="s">
        <v>1761</v>
      </c>
      <c r="D2657" t="s">
        <v>61</v>
      </c>
      <c r="E2657" t="s">
        <v>1362</v>
      </c>
      <c r="F2657" t="s">
        <v>712</v>
      </c>
      <c r="G2657" t="s">
        <v>536</v>
      </c>
      <c r="H2657" t="s">
        <v>536</v>
      </c>
      <c r="I2657">
        <v>2013.0</v>
      </c>
      <c r="J2657">
        <v>255000.0</v>
      </c>
      <c r="K2657">
        <v>10000.0</v>
      </c>
      <c r="L2657">
        <v>2.0</v>
      </c>
      <c r="M2657">
        <v>1.0</v>
      </c>
      <c r="N2657" t="s">
        <v>16</v>
      </c>
    </row>
    <row r="2658">
      <c r="A2658" s="29">
        <v>42370.0</v>
      </c>
      <c r="B2658" t="s">
        <v>148</v>
      </c>
      <c r="C2658">
        <v>325.0</v>
      </c>
      <c r="D2658" t="s">
        <v>61</v>
      </c>
      <c r="E2658" t="s">
        <v>245</v>
      </c>
      <c r="F2658" t="s">
        <v>245</v>
      </c>
      <c r="G2658" t="s">
        <v>341</v>
      </c>
      <c r="H2658" t="s">
        <v>341</v>
      </c>
      <c r="I2658">
        <v>2009.0</v>
      </c>
      <c r="J2658">
        <v>255000.0</v>
      </c>
      <c r="K2658">
        <v>45229.295</v>
      </c>
      <c r="L2658">
        <v>5.653661875</v>
      </c>
      <c r="M2658">
        <v>2.0</v>
      </c>
      <c r="N2658" t="s">
        <v>16</v>
      </c>
    </row>
    <row r="2659">
      <c r="A2659" s="29">
        <v>42370.0</v>
      </c>
      <c r="B2659" t="s">
        <v>261</v>
      </c>
      <c r="C2659" t="s">
        <v>1762</v>
      </c>
      <c r="D2659" t="s">
        <v>61</v>
      </c>
      <c r="E2659" t="s">
        <v>163</v>
      </c>
      <c r="F2659" t="s">
        <v>163</v>
      </c>
      <c r="G2659" t="s">
        <v>536</v>
      </c>
      <c r="H2659" t="s">
        <v>536</v>
      </c>
      <c r="I2659">
        <v>2006.0</v>
      </c>
      <c r="J2659">
        <v>255000.0</v>
      </c>
      <c r="K2659">
        <v>10000.0</v>
      </c>
      <c r="L2659">
        <v>9.0</v>
      </c>
      <c r="M2659">
        <v>1.0</v>
      </c>
      <c r="N2659" t="s">
        <v>16</v>
      </c>
    </row>
    <row r="2660">
      <c r="A2660" s="29">
        <v>42370.0</v>
      </c>
      <c r="B2660" t="s">
        <v>148</v>
      </c>
      <c r="C2660">
        <v>617.0</v>
      </c>
      <c r="D2660" t="s">
        <v>61</v>
      </c>
      <c r="E2660" t="s">
        <v>163</v>
      </c>
      <c r="F2660" t="s">
        <v>163</v>
      </c>
      <c r="G2660" t="s">
        <v>203</v>
      </c>
      <c r="H2660" t="s">
        <v>203</v>
      </c>
      <c r="I2660">
        <v>2006.0</v>
      </c>
      <c r="J2660">
        <v>255000.0</v>
      </c>
      <c r="K2660">
        <v>69234.7707</v>
      </c>
      <c r="L2660">
        <v>8.654346338</v>
      </c>
      <c r="M2660">
        <v>2.0</v>
      </c>
      <c r="N2660" t="s">
        <v>16</v>
      </c>
    </row>
    <row r="2661">
      <c r="A2661" s="29">
        <v>42370.0</v>
      </c>
      <c r="B2661" t="s">
        <v>116</v>
      </c>
      <c r="C2661" t="s">
        <v>1677</v>
      </c>
      <c r="D2661" t="s">
        <v>61</v>
      </c>
      <c r="E2661" t="s">
        <v>881</v>
      </c>
      <c r="F2661" t="s">
        <v>881</v>
      </c>
      <c r="G2661" t="s">
        <v>536</v>
      </c>
      <c r="H2661" t="s">
        <v>536</v>
      </c>
      <c r="I2661">
        <v>2008.0</v>
      </c>
      <c r="J2661">
        <v>255000.0</v>
      </c>
      <c r="K2661">
        <v>43790.0</v>
      </c>
      <c r="L2661">
        <v>7.523287671</v>
      </c>
      <c r="M2661">
        <v>2.0</v>
      </c>
      <c r="N2661" t="s">
        <v>16</v>
      </c>
    </row>
    <row r="2662">
      <c r="A2662" s="29">
        <v>42370.0</v>
      </c>
      <c r="B2662" t="s">
        <v>116</v>
      </c>
      <c r="C2662" t="s">
        <v>1763</v>
      </c>
      <c r="D2662" t="s">
        <v>61</v>
      </c>
      <c r="E2662" t="s">
        <v>1128</v>
      </c>
      <c r="F2662" t="s">
        <v>1128</v>
      </c>
      <c r="G2662" t="s">
        <v>536</v>
      </c>
      <c r="H2662" t="s">
        <v>536</v>
      </c>
      <c r="I2662">
        <v>2010.0</v>
      </c>
      <c r="J2662">
        <v>255000.0</v>
      </c>
      <c r="K2662">
        <v>40010.0</v>
      </c>
      <c r="L2662">
        <v>5.457534247</v>
      </c>
      <c r="M2662">
        <v>2.0</v>
      </c>
      <c r="N2662" t="s">
        <v>16</v>
      </c>
    </row>
    <row r="2663">
      <c r="A2663" s="29">
        <v>42370.0</v>
      </c>
      <c r="B2663" t="s">
        <v>116</v>
      </c>
      <c r="C2663" t="s">
        <v>1764</v>
      </c>
      <c r="D2663" t="s">
        <v>61</v>
      </c>
      <c r="E2663" t="s">
        <v>712</v>
      </c>
      <c r="F2663" t="s">
        <v>712</v>
      </c>
      <c r="G2663" t="s">
        <v>536</v>
      </c>
      <c r="H2663" t="s">
        <v>536</v>
      </c>
      <c r="I2663">
        <v>2012.0</v>
      </c>
      <c r="J2663">
        <v>254190.0</v>
      </c>
      <c r="K2663">
        <v>17125.0</v>
      </c>
      <c r="L2663">
        <v>3.868493151</v>
      </c>
      <c r="M2663">
        <v>2.0</v>
      </c>
      <c r="N2663" t="s">
        <v>16</v>
      </c>
    </row>
    <row r="2664">
      <c r="A2664" s="29">
        <v>42370.0</v>
      </c>
      <c r="B2664" t="s">
        <v>261</v>
      </c>
      <c r="C2664" t="s">
        <v>1765</v>
      </c>
      <c r="D2664" t="s">
        <v>61</v>
      </c>
      <c r="E2664" t="s">
        <v>163</v>
      </c>
      <c r="F2664" t="s">
        <v>163</v>
      </c>
      <c r="G2664" t="s">
        <v>536</v>
      </c>
      <c r="H2664" t="s">
        <v>536</v>
      </c>
      <c r="I2664">
        <v>2007.0</v>
      </c>
      <c r="J2664">
        <v>254121.84</v>
      </c>
      <c r="K2664">
        <v>50000.0</v>
      </c>
      <c r="L2664">
        <v>8.0</v>
      </c>
      <c r="M2664">
        <v>1.0</v>
      </c>
      <c r="N2664" t="s">
        <v>16</v>
      </c>
    </row>
    <row r="2665">
      <c r="A2665" s="29">
        <v>42370.0</v>
      </c>
      <c r="B2665" t="s">
        <v>261</v>
      </c>
      <c r="C2665" t="s">
        <v>1766</v>
      </c>
      <c r="D2665" t="s">
        <v>61</v>
      </c>
      <c r="E2665" t="s">
        <v>163</v>
      </c>
      <c r="F2665" t="s">
        <v>163</v>
      </c>
      <c r="G2665" t="s">
        <v>147</v>
      </c>
      <c r="H2665" t="s">
        <v>147</v>
      </c>
      <c r="I2665">
        <v>2006.0</v>
      </c>
      <c r="J2665">
        <v>254002.2464</v>
      </c>
      <c r="K2665">
        <v>120000.0</v>
      </c>
      <c r="L2665">
        <v>9.0</v>
      </c>
      <c r="M2665">
        <v>1.0</v>
      </c>
      <c r="N2665" t="s">
        <v>16</v>
      </c>
    </row>
    <row r="2666">
      <c r="A2666" s="29">
        <v>42370.0</v>
      </c>
      <c r="B2666" t="s">
        <v>148</v>
      </c>
      <c r="C2666">
        <v>141.0</v>
      </c>
      <c r="D2666" t="s">
        <v>61</v>
      </c>
      <c r="E2666" t="s">
        <v>712</v>
      </c>
      <c r="F2666" t="s">
        <v>712</v>
      </c>
      <c r="G2666" t="s">
        <v>536</v>
      </c>
      <c r="H2666" t="s">
        <v>536</v>
      </c>
      <c r="I2666">
        <v>2011.0</v>
      </c>
      <c r="J2666">
        <v>254000.0</v>
      </c>
      <c r="K2666">
        <v>31824.77755</v>
      </c>
      <c r="L2666">
        <v>3.978097194</v>
      </c>
      <c r="M2666">
        <v>1.0</v>
      </c>
      <c r="N2666" t="s">
        <v>16</v>
      </c>
    </row>
    <row r="2667">
      <c r="A2667" s="29">
        <v>42370.0</v>
      </c>
      <c r="B2667" t="s">
        <v>116</v>
      </c>
      <c r="C2667" t="s">
        <v>1708</v>
      </c>
      <c r="D2667" t="s">
        <v>61</v>
      </c>
      <c r="E2667" t="s">
        <v>712</v>
      </c>
      <c r="F2667" t="s">
        <v>712</v>
      </c>
      <c r="G2667" t="s">
        <v>536</v>
      </c>
      <c r="H2667" t="s">
        <v>536</v>
      </c>
      <c r="I2667">
        <v>2011.0</v>
      </c>
      <c r="J2667">
        <v>254000.0</v>
      </c>
      <c r="K2667">
        <v>45410.0</v>
      </c>
      <c r="L2667">
        <v>4.709589041</v>
      </c>
      <c r="M2667">
        <v>2.0</v>
      </c>
      <c r="N2667" t="s">
        <v>16</v>
      </c>
    </row>
    <row r="2668">
      <c r="A2668" s="29">
        <v>42370.0</v>
      </c>
      <c r="B2668" t="s">
        <v>116</v>
      </c>
      <c r="C2668" t="s">
        <v>1696</v>
      </c>
      <c r="D2668" t="s">
        <v>61</v>
      </c>
      <c r="E2668" t="s">
        <v>960</v>
      </c>
      <c r="F2668" t="s">
        <v>960</v>
      </c>
      <c r="G2668" t="s">
        <v>203</v>
      </c>
      <c r="H2668" t="s">
        <v>203</v>
      </c>
      <c r="I2668">
        <v>2011.0</v>
      </c>
      <c r="J2668">
        <v>254000.0</v>
      </c>
      <c r="K2668">
        <v>45239.0</v>
      </c>
      <c r="L2668">
        <v>4.745205479</v>
      </c>
      <c r="M2668">
        <v>2.0</v>
      </c>
      <c r="N2668" t="s">
        <v>16</v>
      </c>
    </row>
    <row r="2669">
      <c r="A2669" s="29">
        <v>42370.0</v>
      </c>
      <c r="B2669" t="s">
        <v>116</v>
      </c>
      <c r="C2669" t="s">
        <v>1712</v>
      </c>
      <c r="D2669" t="s">
        <v>61</v>
      </c>
      <c r="E2669" t="s">
        <v>163</v>
      </c>
      <c r="F2669" t="s">
        <v>163</v>
      </c>
      <c r="G2669" t="s">
        <v>203</v>
      </c>
      <c r="H2669" t="s">
        <v>203</v>
      </c>
      <c r="I2669">
        <v>2006.0</v>
      </c>
      <c r="J2669">
        <v>254000.0</v>
      </c>
      <c r="K2669">
        <v>81110.0</v>
      </c>
      <c r="L2669">
        <v>9.665753425</v>
      </c>
      <c r="M2669">
        <v>2.0</v>
      </c>
      <c r="N2669" t="s">
        <v>16</v>
      </c>
    </row>
    <row r="2670">
      <c r="A2670" s="29">
        <v>42370.0</v>
      </c>
      <c r="B2670" t="s">
        <v>261</v>
      </c>
      <c r="C2670" t="s">
        <v>1767</v>
      </c>
      <c r="D2670" t="s">
        <v>61</v>
      </c>
      <c r="E2670" t="s">
        <v>163</v>
      </c>
      <c r="F2670" t="s">
        <v>163</v>
      </c>
      <c r="G2670" t="s">
        <v>298</v>
      </c>
      <c r="H2670" t="s">
        <v>298</v>
      </c>
      <c r="I2670">
        <v>2007.0</v>
      </c>
      <c r="J2670">
        <v>253536.6525</v>
      </c>
      <c r="K2670">
        <v>130000.0</v>
      </c>
      <c r="L2670">
        <v>8.0</v>
      </c>
      <c r="M2670">
        <v>1.0</v>
      </c>
      <c r="N2670" t="s">
        <v>16</v>
      </c>
    </row>
    <row r="2671">
      <c r="A2671" s="29">
        <v>42370.0</v>
      </c>
      <c r="B2671" t="s">
        <v>261</v>
      </c>
      <c r="C2671" t="s">
        <v>1768</v>
      </c>
      <c r="D2671" t="s">
        <v>61</v>
      </c>
      <c r="E2671" t="s">
        <v>163</v>
      </c>
      <c r="F2671" t="s">
        <v>163</v>
      </c>
      <c r="G2671" t="s">
        <v>341</v>
      </c>
      <c r="H2671" t="s">
        <v>341</v>
      </c>
      <c r="I2671">
        <v>2005.0</v>
      </c>
      <c r="J2671">
        <v>253470.4598</v>
      </c>
      <c r="K2671">
        <v>60000.0</v>
      </c>
      <c r="L2671">
        <v>10.0</v>
      </c>
      <c r="M2671">
        <v>1.0</v>
      </c>
      <c r="N2671" t="s">
        <v>16</v>
      </c>
    </row>
    <row r="2672">
      <c r="A2672" s="29">
        <v>42370.0</v>
      </c>
      <c r="B2672" t="s">
        <v>261</v>
      </c>
      <c r="C2672" t="s">
        <v>1769</v>
      </c>
      <c r="D2672" t="s">
        <v>61</v>
      </c>
      <c r="E2672" t="s">
        <v>163</v>
      </c>
      <c r="F2672" t="s">
        <v>163</v>
      </c>
      <c r="G2672" t="s">
        <v>536</v>
      </c>
      <c r="H2672" t="s">
        <v>536</v>
      </c>
      <c r="I2672">
        <v>2009.0</v>
      </c>
      <c r="J2672">
        <v>253135.4291</v>
      </c>
      <c r="K2672" s="33">
        <v>100000.0</v>
      </c>
      <c r="L2672">
        <v>6.0</v>
      </c>
      <c r="M2672">
        <v>1.0</v>
      </c>
      <c r="N2672" t="s">
        <v>16</v>
      </c>
    </row>
    <row r="2673">
      <c r="A2673" s="29">
        <v>42370.0</v>
      </c>
      <c r="B2673" t="s">
        <v>116</v>
      </c>
      <c r="C2673" t="s">
        <v>1759</v>
      </c>
      <c r="D2673" t="s">
        <v>61</v>
      </c>
      <c r="E2673" t="s">
        <v>712</v>
      </c>
      <c r="F2673" t="s">
        <v>712</v>
      </c>
      <c r="G2673" t="s">
        <v>536</v>
      </c>
      <c r="H2673" t="s">
        <v>536</v>
      </c>
      <c r="I2673">
        <v>2011.0</v>
      </c>
      <c r="J2673">
        <v>253080.0</v>
      </c>
      <c r="K2673">
        <v>9831.0</v>
      </c>
      <c r="L2673">
        <v>4.901369863</v>
      </c>
      <c r="M2673">
        <v>2.0</v>
      </c>
      <c r="N2673" t="s">
        <v>16</v>
      </c>
    </row>
    <row r="2674">
      <c r="A2674" s="29">
        <v>42370.0</v>
      </c>
      <c r="B2674" t="s">
        <v>116</v>
      </c>
      <c r="C2674" t="s">
        <v>1770</v>
      </c>
      <c r="D2674" t="s">
        <v>61</v>
      </c>
      <c r="E2674" t="s">
        <v>163</v>
      </c>
      <c r="F2674" t="s">
        <v>163</v>
      </c>
      <c r="G2674" t="s">
        <v>143</v>
      </c>
      <c r="H2674" t="s">
        <v>143</v>
      </c>
      <c r="I2674">
        <v>2008.0</v>
      </c>
      <c r="J2674">
        <v>253080.0</v>
      </c>
      <c r="K2674">
        <v>263161.0</v>
      </c>
      <c r="L2674">
        <v>7.802739726</v>
      </c>
      <c r="M2674">
        <v>1.0</v>
      </c>
      <c r="N2674" t="s">
        <v>16</v>
      </c>
    </row>
    <row r="2675">
      <c r="A2675" s="29">
        <v>42370.0</v>
      </c>
      <c r="B2675" t="s">
        <v>148</v>
      </c>
      <c r="C2675">
        <v>479.0</v>
      </c>
      <c r="D2675" t="s">
        <v>61</v>
      </c>
      <c r="E2675" t="s">
        <v>163</v>
      </c>
      <c r="F2675" t="s">
        <v>163</v>
      </c>
      <c r="G2675" t="s">
        <v>203</v>
      </c>
      <c r="H2675" t="s">
        <v>203</v>
      </c>
      <c r="I2675">
        <v>2008.0</v>
      </c>
      <c r="J2675">
        <v>253000.0</v>
      </c>
      <c r="K2675">
        <v>55961.67009</v>
      </c>
      <c r="L2675">
        <v>6.995208761</v>
      </c>
      <c r="M2675">
        <v>2.0</v>
      </c>
      <c r="N2675" t="s">
        <v>16</v>
      </c>
    </row>
    <row r="2676">
      <c r="A2676" s="29">
        <v>42370.0</v>
      </c>
      <c r="B2676" t="s">
        <v>148</v>
      </c>
      <c r="C2676">
        <v>190.0</v>
      </c>
      <c r="D2676" t="s">
        <v>61</v>
      </c>
      <c r="E2676" t="s">
        <v>712</v>
      </c>
      <c r="F2676" t="s">
        <v>712</v>
      </c>
      <c r="G2676" t="s">
        <v>536</v>
      </c>
      <c r="H2676" t="s">
        <v>536</v>
      </c>
      <c r="I2676">
        <v>2010.0</v>
      </c>
      <c r="J2676">
        <v>252500.0</v>
      </c>
      <c r="K2676">
        <v>35548.25462</v>
      </c>
      <c r="L2676">
        <v>4.443531828</v>
      </c>
      <c r="M2676">
        <v>1.0</v>
      </c>
      <c r="N2676" t="s">
        <v>16</v>
      </c>
    </row>
    <row r="2677">
      <c r="A2677" s="29">
        <v>42370.0</v>
      </c>
      <c r="B2677" t="s">
        <v>261</v>
      </c>
      <c r="C2677" t="s">
        <v>1771</v>
      </c>
      <c r="D2677" t="s">
        <v>61</v>
      </c>
      <c r="E2677" t="s">
        <v>163</v>
      </c>
      <c r="F2677" t="s">
        <v>163</v>
      </c>
      <c r="G2677" t="s">
        <v>536</v>
      </c>
      <c r="H2677" t="s">
        <v>536</v>
      </c>
      <c r="I2677">
        <v>2011.0</v>
      </c>
      <c r="J2677">
        <v>252436.6522</v>
      </c>
      <c r="K2677">
        <v>150000.0</v>
      </c>
      <c r="L2677">
        <v>4.0</v>
      </c>
      <c r="M2677">
        <v>1.0</v>
      </c>
      <c r="N2677" t="s">
        <v>16</v>
      </c>
    </row>
    <row r="2678">
      <c r="A2678" s="29">
        <v>42370.0</v>
      </c>
      <c r="B2678" t="s">
        <v>261</v>
      </c>
      <c r="C2678" t="s">
        <v>1772</v>
      </c>
      <c r="D2678" t="s">
        <v>61</v>
      </c>
      <c r="E2678" t="s">
        <v>163</v>
      </c>
      <c r="F2678" t="s">
        <v>163</v>
      </c>
      <c r="G2678" t="s">
        <v>203</v>
      </c>
      <c r="H2678" t="s">
        <v>203</v>
      </c>
      <c r="I2678">
        <v>2009.0</v>
      </c>
      <c r="J2678">
        <v>252156.167</v>
      </c>
      <c r="K2678">
        <v>150000.0</v>
      </c>
      <c r="L2678">
        <v>6.0</v>
      </c>
      <c r="M2678">
        <v>1.0</v>
      </c>
      <c r="N2678" t="s">
        <v>16</v>
      </c>
    </row>
    <row r="2679">
      <c r="A2679" s="29">
        <v>42370.0</v>
      </c>
      <c r="B2679" t="s">
        <v>148</v>
      </c>
      <c r="C2679">
        <v>283.0</v>
      </c>
      <c r="D2679" t="s">
        <v>61</v>
      </c>
      <c r="E2679" t="s">
        <v>712</v>
      </c>
      <c r="F2679" t="s">
        <v>712</v>
      </c>
      <c r="G2679" t="s">
        <v>536</v>
      </c>
      <c r="H2679" t="s">
        <v>536</v>
      </c>
      <c r="I2679">
        <v>2009.0</v>
      </c>
      <c r="J2679">
        <v>252000.0</v>
      </c>
      <c r="K2679">
        <v>42600.95825</v>
      </c>
      <c r="L2679">
        <v>5.325119781</v>
      </c>
      <c r="M2679">
        <v>2.0</v>
      </c>
      <c r="N2679" t="s">
        <v>16</v>
      </c>
    </row>
    <row r="2680">
      <c r="A2680" s="29">
        <v>42370.0</v>
      </c>
      <c r="B2680" t="s">
        <v>116</v>
      </c>
      <c r="C2680" t="s">
        <v>1718</v>
      </c>
      <c r="D2680" t="s">
        <v>61</v>
      </c>
      <c r="E2680" t="s">
        <v>1362</v>
      </c>
      <c r="F2680" t="s">
        <v>712</v>
      </c>
      <c r="G2680" t="s">
        <v>536</v>
      </c>
      <c r="H2680" t="s">
        <v>536</v>
      </c>
      <c r="I2680">
        <v>2013.0</v>
      </c>
      <c r="J2680">
        <v>251970.0</v>
      </c>
      <c r="K2680">
        <v>46195.0</v>
      </c>
      <c r="L2680">
        <v>2.578082192</v>
      </c>
      <c r="M2680">
        <v>2.0</v>
      </c>
      <c r="N2680" t="s">
        <v>16</v>
      </c>
    </row>
    <row r="2681">
      <c r="A2681" s="29">
        <v>42370.0</v>
      </c>
      <c r="B2681" t="s">
        <v>261</v>
      </c>
      <c r="C2681" t="s">
        <v>1773</v>
      </c>
      <c r="D2681" t="s">
        <v>61</v>
      </c>
      <c r="E2681" t="s">
        <v>163</v>
      </c>
      <c r="F2681" t="s">
        <v>163</v>
      </c>
      <c r="G2681" t="s">
        <v>536</v>
      </c>
      <c r="H2681" t="s">
        <v>536</v>
      </c>
      <c r="I2681">
        <v>2008.0</v>
      </c>
      <c r="J2681">
        <v>251678.2985</v>
      </c>
      <c r="K2681">
        <v>80000.0</v>
      </c>
      <c r="L2681">
        <v>7.0</v>
      </c>
      <c r="M2681">
        <v>1.0</v>
      </c>
      <c r="N2681" t="s">
        <v>16</v>
      </c>
    </row>
    <row r="2682">
      <c r="A2682" s="29">
        <v>42370.0</v>
      </c>
      <c r="B2682" t="s">
        <v>261</v>
      </c>
      <c r="C2682" t="s">
        <v>1774</v>
      </c>
      <c r="D2682" t="s">
        <v>61</v>
      </c>
      <c r="E2682" t="s">
        <v>163</v>
      </c>
      <c r="F2682" t="s">
        <v>163</v>
      </c>
      <c r="G2682" t="s">
        <v>203</v>
      </c>
      <c r="H2682" t="s">
        <v>203</v>
      </c>
      <c r="I2682">
        <v>2006.0</v>
      </c>
      <c r="J2682">
        <v>251678.2985</v>
      </c>
      <c r="K2682">
        <v>80000.0</v>
      </c>
      <c r="L2682">
        <v>9.0</v>
      </c>
      <c r="M2682">
        <v>1.0</v>
      </c>
      <c r="N2682" t="s">
        <v>16</v>
      </c>
    </row>
    <row r="2683">
      <c r="A2683" s="29">
        <v>42370.0</v>
      </c>
      <c r="B2683" t="s">
        <v>261</v>
      </c>
      <c r="C2683" t="s">
        <v>1775</v>
      </c>
      <c r="D2683" t="s">
        <v>61</v>
      </c>
      <c r="E2683" t="s">
        <v>163</v>
      </c>
      <c r="F2683" t="s">
        <v>163</v>
      </c>
      <c r="G2683" t="s">
        <v>298</v>
      </c>
      <c r="H2683" t="s">
        <v>298</v>
      </c>
      <c r="I2683">
        <v>2005.0</v>
      </c>
      <c r="J2683">
        <v>251504.7273</v>
      </c>
      <c r="K2683">
        <v>80000.0</v>
      </c>
      <c r="L2683">
        <v>10.0</v>
      </c>
      <c r="M2683">
        <v>1.0</v>
      </c>
      <c r="N2683" t="s">
        <v>16</v>
      </c>
    </row>
    <row r="2684">
      <c r="A2684" s="29">
        <v>42370.0</v>
      </c>
      <c r="B2684" t="s">
        <v>261</v>
      </c>
      <c r="C2684" t="s">
        <v>1776</v>
      </c>
      <c r="D2684" t="s">
        <v>61</v>
      </c>
      <c r="E2684" t="s">
        <v>163</v>
      </c>
      <c r="F2684" t="s">
        <v>163</v>
      </c>
      <c r="G2684" t="s">
        <v>341</v>
      </c>
      <c r="H2684" t="s">
        <v>341</v>
      </c>
      <c r="I2684">
        <v>2006.0</v>
      </c>
      <c r="J2684">
        <v>251451.788</v>
      </c>
      <c r="K2684">
        <v>90000.0</v>
      </c>
      <c r="L2684">
        <v>9.0</v>
      </c>
      <c r="M2684">
        <v>1.0</v>
      </c>
      <c r="N2684" t="s">
        <v>16</v>
      </c>
    </row>
    <row r="2685">
      <c r="A2685" s="29">
        <v>42370.0</v>
      </c>
      <c r="B2685" t="s">
        <v>261</v>
      </c>
      <c r="C2685" t="s">
        <v>1777</v>
      </c>
      <c r="D2685" t="s">
        <v>61</v>
      </c>
      <c r="E2685" t="s">
        <v>163</v>
      </c>
      <c r="F2685" t="s">
        <v>163</v>
      </c>
      <c r="G2685" t="s">
        <v>203</v>
      </c>
      <c r="H2685" t="s">
        <v>203</v>
      </c>
      <c r="I2685">
        <v>2005.0</v>
      </c>
      <c r="J2685">
        <v>251110.0256</v>
      </c>
      <c r="K2685">
        <v>50000.0</v>
      </c>
      <c r="L2685">
        <v>10.0</v>
      </c>
      <c r="M2685">
        <v>1.0</v>
      </c>
      <c r="N2685" t="s">
        <v>16</v>
      </c>
    </row>
    <row r="2686">
      <c r="A2686" s="29">
        <v>42370.0</v>
      </c>
      <c r="B2686" t="s">
        <v>186</v>
      </c>
      <c r="C2686" t="s">
        <v>1778</v>
      </c>
      <c r="D2686" t="s">
        <v>61</v>
      </c>
      <c r="E2686" t="s">
        <v>712</v>
      </c>
      <c r="F2686" t="s">
        <v>712</v>
      </c>
      <c r="G2686" t="s">
        <v>536</v>
      </c>
      <c r="H2686" t="s">
        <v>536</v>
      </c>
      <c r="I2686">
        <v>2010.0</v>
      </c>
      <c r="J2686">
        <v>251000.0</v>
      </c>
      <c r="K2686">
        <v>17392.0</v>
      </c>
      <c r="L2686">
        <v>5.0</v>
      </c>
      <c r="M2686">
        <v>2.0</v>
      </c>
      <c r="N2686" t="s">
        <v>16</v>
      </c>
    </row>
    <row r="2687">
      <c r="A2687" s="29">
        <v>42370.0</v>
      </c>
      <c r="B2687" t="s">
        <v>116</v>
      </c>
      <c r="C2687" t="s">
        <v>1779</v>
      </c>
      <c r="D2687" t="s">
        <v>61</v>
      </c>
      <c r="E2687" t="s">
        <v>712</v>
      </c>
      <c r="F2687" t="s">
        <v>712</v>
      </c>
      <c r="G2687" t="s">
        <v>536</v>
      </c>
      <c r="H2687" t="s">
        <v>536</v>
      </c>
      <c r="I2687">
        <v>2010.0</v>
      </c>
      <c r="J2687">
        <v>251000.0</v>
      </c>
      <c r="K2687">
        <v>49490.0</v>
      </c>
      <c r="L2687">
        <v>5.676712329</v>
      </c>
      <c r="M2687">
        <v>1.0</v>
      </c>
      <c r="N2687" t="s">
        <v>16</v>
      </c>
    </row>
    <row r="2688">
      <c r="A2688" s="29">
        <v>42370.0</v>
      </c>
      <c r="B2688" t="s">
        <v>148</v>
      </c>
      <c r="C2688">
        <v>129.0</v>
      </c>
      <c r="D2688" t="s">
        <v>61</v>
      </c>
      <c r="E2688" t="s">
        <v>712</v>
      </c>
      <c r="F2688" t="s">
        <v>712</v>
      </c>
      <c r="G2688" t="s">
        <v>536</v>
      </c>
      <c r="H2688" t="s">
        <v>536</v>
      </c>
      <c r="I2688">
        <v>2011.0</v>
      </c>
      <c r="J2688">
        <v>250860.0</v>
      </c>
      <c r="K2688">
        <v>31561.94387</v>
      </c>
      <c r="L2688">
        <v>3.945242984</v>
      </c>
      <c r="M2688">
        <v>1.0</v>
      </c>
      <c r="N2688" t="s">
        <v>16</v>
      </c>
    </row>
    <row r="2689">
      <c r="A2689" s="29">
        <v>42370.0</v>
      </c>
      <c r="B2689" t="s">
        <v>116</v>
      </c>
      <c r="C2689" t="s">
        <v>1689</v>
      </c>
      <c r="D2689" t="s">
        <v>61</v>
      </c>
      <c r="E2689" t="s">
        <v>1362</v>
      </c>
      <c r="F2689" t="s">
        <v>712</v>
      </c>
      <c r="G2689" t="s">
        <v>536</v>
      </c>
      <c r="H2689" t="s">
        <v>536</v>
      </c>
      <c r="I2689">
        <v>2013.0</v>
      </c>
      <c r="J2689">
        <v>250860.0</v>
      </c>
      <c r="K2689">
        <v>25884.0</v>
      </c>
      <c r="L2689">
        <v>2.539726027</v>
      </c>
      <c r="M2689">
        <v>2.0</v>
      </c>
      <c r="N2689" t="s">
        <v>16</v>
      </c>
    </row>
    <row r="2690">
      <c r="A2690" s="29">
        <v>42370.0</v>
      </c>
      <c r="B2690" t="s">
        <v>148</v>
      </c>
      <c r="C2690">
        <v>504.0</v>
      </c>
      <c r="D2690" t="s">
        <v>91</v>
      </c>
      <c r="E2690" t="s">
        <v>813</v>
      </c>
      <c r="F2690" t="s">
        <v>813</v>
      </c>
      <c r="G2690" t="s">
        <v>814</v>
      </c>
      <c r="H2690" t="s">
        <v>814</v>
      </c>
      <c r="I2690">
        <v>2007.0</v>
      </c>
      <c r="J2690">
        <v>250860.0</v>
      </c>
      <c r="K2690">
        <v>59685.14716</v>
      </c>
      <c r="L2690">
        <v>7.460643395</v>
      </c>
      <c r="M2690">
        <v>2.0</v>
      </c>
      <c r="N2690" t="s">
        <v>16</v>
      </c>
    </row>
    <row r="2691">
      <c r="A2691" s="29">
        <v>42370.0</v>
      </c>
      <c r="B2691" t="s">
        <v>116</v>
      </c>
      <c r="C2691" t="s">
        <v>1780</v>
      </c>
      <c r="D2691" t="s">
        <v>61</v>
      </c>
      <c r="E2691" t="s">
        <v>163</v>
      </c>
      <c r="F2691" t="s">
        <v>163</v>
      </c>
      <c r="G2691" t="s">
        <v>536</v>
      </c>
      <c r="H2691" t="s">
        <v>536</v>
      </c>
      <c r="I2691">
        <v>2006.0</v>
      </c>
      <c r="J2691">
        <v>250860.0</v>
      </c>
      <c r="K2691">
        <v>88344.0</v>
      </c>
      <c r="L2691">
        <v>9.498630137</v>
      </c>
      <c r="M2691">
        <v>2.0</v>
      </c>
      <c r="N2691" t="s">
        <v>16</v>
      </c>
    </row>
    <row r="2692">
      <c r="A2692" s="29">
        <v>42370.0</v>
      </c>
      <c r="B2692" t="s">
        <v>261</v>
      </c>
      <c r="C2692" t="s">
        <v>1781</v>
      </c>
      <c r="D2692" t="s">
        <v>61</v>
      </c>
      <c r="E2692" t="s">
        <v>163</v>
      </c>
      <c r="F2692" t="s">
        <v>163</v>
      </c>
      <c r="G2692" t="s">
        <v>203</v>
      </c>
      <c r="H2692" t="s">
        <v>203</v>
      </c>
      <c r="I2692">
        <v>2008.0</v>
      </c>
      <c r="J2692">
        <v>250704.6734</v>
      </c>
      <c r="K2692">
        <v>130000.0</v>
      </c>
      <c r="L2692">
        <v>7.0</v>
      </c>
      <c r="M2692">
        <v>1.0</v>
      </c>
      <c r="N2692" t="s">
        <v>16</v>
      </c>
    </row>
    <row r="2693">
      <c r="A2693" s="29">
        <v>42370.0</v>
      </c>
      <c r="B2693" t="s">
        <v>261</v>
      </c>
      <c r="C2693" t="s">
        <v>1782</v>
      </c>
      <c r="D2693" t="s">
        <v>61</v>
      </c>
      <c r="E2693" t="s">
        <v>163</v>
      </c>
      <c r="F2693" t="s">
        <v>163</v>
      </c>
      <c r="G2693" t="s">
        <v>341</v>
      </c>
      <c r="H2693" t="s">
        <v>341</v>
      </c>
      <c r="I2693">
        <v>2008.0</v>
      </c>
      <c r="J2693">
        <v>250479.0392</v>
      </c>
      <c r="K2693">
        <v>140000.0</v>
      </c>
      <c r="L2693">
        <v>7.0</v>
      </c>
      <c r="M2693">
        <v>1.0</v>
      </c>
      <c r="N2693" t="s">
        <v>16</v>
      </c>
    </row>
    <row r="2694">
      <c r="A2694" s="29">
        <v>42370.0</v>
      </c>
      <c r="B2694" t="s">
        <v>261</v>
      </c>
      <c r="C2694" t="s">
        <v>1783</v>
      </c>
      <c r="D2694" t="s">
        <v>61</v>
      </c>
      <c r="E2694" t="s">
        <v>163</v>
      </c>
      <c r="F2694" t="s">
        <v>163</v>
      </c>
      <c r="G2694" t="s">
        <v>147</v>
      </c>
      <c r="H2694" t="s">
        <v>147</v>
      </c>
      <c r="I2694">
        <v>2007.0</v>
      </c>
      <c r="J2694">
        <v>250366.6716</v>
      </c>
      <c r="K2694">
        <v>150000.0</v>
      </c>
      <c r="L2694">
        <v>8.0</v>
      </c>
      <c r="M2694">
        <v>1.0</v>
      </c>
      <c r="N2694" t="s">
        <v>16</v>
      </c>
    </row>
    <row r="2695">
      <c r="A2695" s="29">
        <v>42370.0</v>
      </c>
      <c r="B2695" t="s">
        <v>20</v>
      </c>
      <c r="C2695">
        <v>87273.0</v>
      </c>
      <c r="D2695" t="s">
        <v>61</v>
      </c>
      <c r="E2695" t="s">
        <v>712</v>
      </c>
      <c r="F2695" t="s">
        <v>712</v>
      </c>
      <c r="G2695" t="s">
        <v>536</v>
      </c>
      <c r="H2695" t="s">
        <v>536</v>
      </c>
      <c r="I2695">
        <v>2010.0</v>
      </c>
      <c r="J2695">
        <v>250000.0</v>
      </c>
      <c r="K2695">
        <v>39219.0</v>
      </c>
      <c r="L2695">
        <v>5.0</v>
      </c>
      <c r="M2695">
        <v>2.0</v>
      </c>
      <c r="N2695" t="s">
        <v>16</v>
      </c>
    </row>
    <row r="2696">
      <c r="A2696" s="29">
        <v>42370.0</v>
      </c>
      <c r="B2696" t="s">
        <v>186</v>
      </c>
      <c r="C2696" t="s">
        <v>1784</v>
      </c>
      <c r="D2696" t="s">
        <v>61</v>
      </c>
      <c r="E2696" t="s">
        <v>712</v>
      </c>
      <c r="F2696" t="s">
        <v>712</v>
      </c>
      <c r="G2696" t="s">
        <v>536</v>
      </c>
      <c r="H2696" t="s">
        <v>536</v>
      </c>
      <c r="I2696">
        <v>2009.0</v>
      </c>
      <c r="J2696">
        <v>250000.0</v>
      </c>
      <c r="K2696">
        <v>66883.0</v>
      </c>
      <c r="L2696">
        <v>6.0</v>
      </c>
      <c r="M2696">
        <v>2.0</v>
      </c>
      <c r="N2696" t="s">
        <v>16</v>
      </c>
    </row>
    <row r="2697">
      <c r="A2697" s="29">
        <v>42370.0</v>
      </c>
      <c r="B2697" t="s">
        <v>186</v>
      </c>
      <c r="C2697" t="s">
        <v>1667</v>
      </c>
      <c r="D2697" t="s">
        <v>61</v>
      </c>
      <c r="E2697" t="s">
        <v>712</v>
      </c>
      <c r="F2697" t="s">
        <v>712</v>
      </c>
      <c r="G2697" t="s">
        <v>536</v>
      </c>
      <c r="H2697" t="s">
        <v>536</v>
      </c>
      <c r="I2697">
        <v>2012.0</v>
      </c>
      <c r="J2697">
        <v>250000.0</v>
      </c>
      <c r="K2697">
        <v>21156.0</v>
      </c>
      <c r="L2697">
        <v>3.0</v>
      </c>
      <c r="M2697">
        <v>1.0</v>
      </c>
      <c r="N2697" t="s">
        <v>16</v>
      </c>
    </row>
    <row r="2698">
      <c r="A2698" s="29">
        <v>42370.0</v>
      </c>
      <c r="B2698" t="s">
        <v>148</v>
      </c>
      <c r="C2698">
        <v>22.0</v>
      </c>
      <c r="D2698" t="s">
        <v>61</v>
      </c>
      <c r="E2698" t="s">
        <v>712</v>
      </c>
      <c r="F2698" t="s">
        <v>712</v>
      </c>
      <c r="G2698" t="s">
        <v>536</v>
      </c>
      <c r="H2698" t="s">
        <v>536</v>
      </c>
      <c r="I2698">
        <v>2013.0</v>
      </c>
      <c r="J2698">
        <v>250000.0</v>
      </c>
      <c r="K2698">
        <v>15967.14579</v>
      </c>
      <c r="L2698">
        <v>1.995893224</v>
      </c>
      <c r="M2698">
        <v>1.0</v>
      </c>
      <c r="N2698" t="s">
        <v>16</v>
      </c>
    </row>
    <row r="2699">
      <c r="A2699" s="29">
        <v>42370.0</v>
      </c>
      <c r="B2699" t="s">
        <v>148</v>
      </c>
      <c r="C2699">
        <v>40.0</v>
      </c>
      <c r="D2699" t="s">
        <v>61</v>
      </c>
      <c r="E2699" t="s">
        <v>712</v>
      </c>
      <c r="F2699" t="s">
        <v>712</v>
      </c>
      <c r="G2699" t="s">
        <v>536</v>
      </c>
      <c r="H2699" t="s">
        <v>536</v>
      </c>
      <c r="I2699">
        <v>2012.0</v>
      </c>
      <c r="J2699">
        <v>250000.0</v>
      </c>
      <c r="K2699">
        <v>22187.54278</v>
      </c>
      <c r="L2699">
        <v>2.773442847</v>
      </c>
      <c r="M2699">
        <v>1.0</v>
      </c>
      <c r="N2699" t="s">
        <v>16</v>
      </c>
    </row>
    <row r="2700">
      <c r="A2700" s="29">
        <v>42370.0</v>
      </c>
      <c r="B2700" t="s">
        <v>148</v>
      </c>
      <c r="C2700">
        <v>176.0</v>
      </c>
      <c r="D2700" t="s">
        <v>61</v>
      </c>
      <c r="E2700" t="s">
        <v>712</v>
      </c>
      <c r="F2700" t="s">
        <v>712</v>
      </c>
      <c r="G2700" t="s">
        <v>536</v>
      </c>
      <c r="H2700" t="s">
        <v>536</v>
      </c>
      <c r="I2700">
        <v>2010.0</v>
      </c>
      <c r="J2700">
        <v>250000.0</v>
      </c>
      <c r="K2700">
        <v>35175.90691</v>
      </c>
      <c r="L2700">
        <v>4.396988364</v>
      </c>
      <c r="M2700">
        <v>1.0</v>
      </c>
      <c r="N2700" t="s">
        <v>16</v>
      </c>
    </row>
    <row r="2701">
      <c r="A2701" s="29">
        <v>42370.0</v>
      </c>
      <c r="B2701" t="s">
        <v>148</v>
      </c>
      <c r="C2701">
        <v>236.0</v>
      </c>
      <c r="D2701" t="s">
        <v>61</v>
      </c>
      <c r="E2701" t="s">
        <v>712</v>
      </c>
      <c r="F2701" t="s">
        <v>712</v>
      </c>
      <c r="G2701" t="s">
        <v>536</v>
      </c>
      <c r="H2701" t="s">
        <v>536</v>
      </c>
      <c r="I2701">
        <v>2010.0</v>
      </c>
      <c r="J2701">
        <v>250000.0</v>
      </c>
      <c r="K2701">
        <v>38395.61944</v>
      </c>
      <c r="L2701">
        <v>4.79945243</v>
      </c>
      <c r="M2701">
        <v>1.0</v>
      </c>
      <c r="N2701" t="s">
        <v>16</v>
      </c>
    </row>
    <row r="2702">
      <c r="A2702" s="29">
        <v>42370.0</v>
      </c>
      <c r="B2702" t="s">
        <v>148</v>
      </c>
      <c r="C2702">
        <v>257.0</v>
      </c>
      <c r="D2702" t="s">
        <v>61</v>
      </c>
      <c r="E2702" t="s">
        <v>712</v>
      </c>
      <c r="F2702" t="s">
        <v>712</v>
      </c>
      <c r="G2702" t="s">
        <v>536</v>
      </c>
      <c r="H2702" t="s">
        <v>536</v>
      </c>
      <c r="I2702">
        <v>2010.0</v>
      </c>
      <c r="J2702">
        <v>250000.0</v>
      </c>
      <c r="K2702">
        <v>39403.14853</v>
      </c>
      <c r="L2702">
        <v>4.925393566</v>
      </c>
      <c r="M2702">
        <v>1.0</v>
      </c>
      <c r="N2702" t="s">
        <v>16</v>
      </c>
    </row>
    <row r="2703">
      <c r="A2703" s="29">
        <v>42370.0</v>
      </c>
      <c r="B2703" t="s">
        <v>148</v>
      </c>
      <c r="C2703">
        <v>300.0</v>
      </c>
      <c r="D2703" t="s">
        <v>61</v>
      </c>
      <c r="E2703" t="s">
        <v>712</v>
      </c>
      <c r="F2703" t="s">
        <v>712</v>
      </c>
      <c r="G2703" t="s">
        <v>536</v>
      </c>
      <c r="H2703" t="s">
        <v>536</v>
      </c>
      <c r="I2703">
        <v>2009.0</v>
      </c>
      <c r="J2703">
        <v>250000.0</v>
      </c>
      <c r="K2703">
        <v>43411.36208</v>
      </c>
      <c r="L2703">
        <v>5.42642026</v>
      </c>
      <c r="M2703">
        <v>2.0</v>
      </c>
      <c r="N2703" t="s">
        <v>16</v>
      </c>
    </row>
    <row r="2704">
      <c r="A2704" s="29">
        <v>42370.0</v>
      </c>
      <c r="B2704" t="s">
        <v>148</v>
      </c>
      <c r="C2704">
        <v>342.0</v>
      </c>
      <c r="D2704" t="s">
        <v>61</v>
      </c>
      <c r="E2704" t="s">
        <v>712</v>
      </c>
      <c r="F2704" t="s">
        <v>712</v>
      </c>
      <c r="G2704" t="s">
        <v>536</v>
      </c>
      <c r="H2704" t="s">
        <v>536</v>
      </c>
      <c r="I2704">
        <v>2009.0</v>
      </c>
      <c r="J2704">
        <v>250000.0</v>
      </c>
      <c r="K2704">
        <v>46609.1718</v>
      </c>
      <c r="L2704">
        <v>5.826146475</v>
      </c>
      <c r="M2704">
        <v>2.0</v>
      </c>
      <c r="N2704" t="s">
        <v>16</v>
      </c>
    </row>
    <row r="2705">
      <c r="A2705" s="29">
        <v>42370.0</v>
      </c>
      <c r="B2705" t="s">
        <v>116</v>
      </c>
      <c r="C2705" t="s">
        <v>1764</v>
      </c>
      <c r="D2705" t="s">
        <v>61</v>
      </c>
      <c r="E2705" t="s">
        <v>712</v>
      </c>
      <c r="F2705" t="s">
        <v>712</v>
      </c>
      <c r="G2705" t="s">
        <v>536</v>
      </c>
      <c r="H2705" t="s">
        <v>536</v>
      </c>
      <c r="I2705">
        <v>2012.0</v>
      </c>
      <c r="J2705">
        <v>250000.0</v>
      </c>
      <c r="K2705">
        <v>17125.0</v>
      </c>
      <c r="L2705">
        <v>3.868493151</v>
      </c>
      <c r="M2705">
        <v>2.0</v>
      </c>
      <c r="N2705" t="s">
        <v>16</v>
      </c>
    </row>
    <row r="2706">
      <c r="A2706" s="29">
        <v>42370.0</v>
      </c>
      <c r="B2706" t="s">
        <v>116</v>
      </c>
      <c r="C2706" t="s">
        <v>1747</v>
      </c>
      <c r="D2706" t="s">
        <v>61</v>
      </c>
      <c r="E2706" t="s">
        <v>712</v>
      </c>
      <c r="F2706" t="s">
        <v>712</v>
      </c>
      <c r="G2706" t="s">
        <v>536</v>
      </c>
      <c r="H2706" t="s">
        <v>536</v>
      </c>
      <c r="I2706">
        <v>2012.0</v>
      </c>
      <c r="J2706">
        <v>250000.0</v>
      </c>
      <c r="K2706">
        <v>61394.0</v>
      </c>
      <c r="L2706">
        <v>3.906849315</v>
      </c>
      <c r="M2706">
        <v>2.0</v>
      </c>
      <c r="N2706" t="s">
        <v>16</v>
      </c>
    </row>
    <row r="2707">
      <c r="A2707" s="29">
        <v>42370.0</v>
      </c>
      <c r="B2707" t="s">
        <v>116</v>
      </c>
      <c r="C2707" t="s">
        <v>1736</v>
      </c>
      <c r="D2707" t="s">
        <v>61</v>
      </c>
      <c r="E2707" t="s">
        <v>712</v>
      </c>
      <c r="F2707" t="s">
        <v>712</v>
      </c>
      <c r="G2707" t="s">
        <v>536</v>
      </c>
      <c r="H2707" t="s">
        <v>536</v>
      </c>
      <c r="I2707">
        <v>2011.0</v>
      </c>
      <c r="J2707">
        <v>250000.0</v>
      </c>
      <c r="K2707">
        <v>43612.0</v>
      </c>
      <c r="L2707">
        <v>4.638356164</v>
      </c>
      <c r="M2707">
        <v>2.0</v>
      </c>
      <c r="N2707" t="s">
        <v>16</v>
      </c>
    </row>
    <row r="2708">
      <c r="A2708" s="29">
        <v>42370.0</v>
      </c>
      <c r="B2708" t="s">
        <v>116</v>
      </c>
      <c r="C2708" t="s">
        <v>1785</v>
      </c>
      <c r="D2708" t="s">
        <v>61</v>
      </c>
      <c r="E2708" t="s">
        <v>712</v>
      </c>
      <c r="F2708" t="s">
        <v>712</v>
      </c>
      <c r="G2708" t="s">
        <v>203</v>
      </c>
      <c r="H2708" t="s">
        <v>203</v>
      </c>
      <c r="I2708">
        <v>2010.0</v>
      </c>
      <c r="J2708">
        <v>250000.0</v>
      </c>
      <c r="K2708">
        <v>44492.0</v>
      </c>
      <c r="L2708">
        <v>5.895890411</v>
      </c>
      <c r="M2708">
        <v>2.0</v>
      </c>
      <c r="N2708" t="s">
        <v>16</v>
      </c>
    </row>
    <row r="2709">
      <c r="A2709" s="29">
        <v>42370.0</v>
      </c>
      <c r="B2709" t="s">
        <v>20</v>
      </c>
      <c r="C2709">
        <v>19024.0</v>
      </c>
      <c r="D2709" t="s">
        <v>61</v>
      </c>
      <c r="E2709" t="s">
        <v>1362</v>
      </c>
      <c r="F2709" t="s">
        <v>712</v>
      </c>
      <c r="G2709" t="s">
        <v>536</v>
      </c>
      <c r="H2709" t="s">
        <v>536</v>
      </c>
      <c r="I2709">
        <v>2013.0</v>
      </c>
      <c r="J2709">
        <v>250000.0</v>
      </c>
      <c r="K2709">
        <v>12349.0</v>
      </c>
      <c r="L2709">
        <v>2.0</v>
      </c>
      <c r="M2709">
        <v>1.0</v>
      </c>
      <c r="N2709" t="s">
        <v>140</v>
      </c>
    </row>
    <row r="2710">
      <c r="A2710" s="29">
        <v>42370.0</v>
      </c>
      <c r="B2710" t="s">
        <v>186</v>
      </c>
      <c r="C2710" t="s">
        <v>1668</v>
      </c>
      <c r="D2710" t="s">
        <v>61</v>
      </c>
      <c r="E2710" t="s">
        <v>960</v>
      </c>
      <c r="F2710" t="s">
        <v>960</v>
      </c>
      <c r="G2710" t="s">
        <v>203</v>
      </c>
      <c r="H2710" t="s">
        <v>203</v>
      </c>
      <c r="I2710">
        <v>2011.0</v>
      </c>
      <c r="J2710">
        <v>250000.0</v>
      </c>
      <c r="K2710">
        <v>33986.0</v>
      </c>
      <c r="L2710">
        <v>4.0</v>
      </c>
      <c r="M2710">
        <v>1.0</v>
      </c>
      <c r="N2710" t="s">
        <v>16</v>
      </c>
    </row>
    <row r="2711">
      <c r="A2711" s="29">
        <v>42370.0</v>
      </c>
      <c r="B2711" t="s">
        <v>186</v>
      </c>
      <c r="C2711" t="s">
        <v>1786</v>
      </c>
      <c r="D2711" t="s">
        <v>61</v>
      </c>
      <c r="E2711" t="s">
        <v>1151</v>
      </c>
      <c r="F2711" t="s">
        <v>1151</v>
      </c>
      <c r="G2711" t="s">
        <v>203</v>
      </c>
      <c r="H2711" t="s">
        <v>203</v>
      </c>
      <c r="I2711">
        <v>2008.0</v>
      </c>
      <c r="J2711">
        <v>250000.0</v>
      </c>
      <c r="K2711">
        <v>66889.0</v>
      </c>
      <c r="L2711">
        <v>7.0</v>
      </c>
      <c r="M2711">
        <v>1.0</v>
      </c>
      <c r="N2711" t="s">
        <v>16</v>
      </c>
    </row>
    <row r="2712">
      <c r="A2712" s="29">
        <v>42370.0</v>
      </c>
      <c r="B2712" t="s">
        <v>116</v>
      </c>
      <c r="C2712" t="s">
        <v>1751</v>
      </c>
      <c r="D2712" t="s">
        <v>61</v>
      </c>
      <c r="E2712" t="s">
        <v>1588</v>
      </c>
      <c r="F2712" t="s">
        <v>1588</v>
      </c>
      <c r="G2712" t="s">
        <v>1641</v>
      </c>
      <c r="H2712" t="s">
        <v>1641</v>
      </c>
      <c r="I2712">
        <v>2010.0</v>
      </c>
      <c r="J2712">
        <v>250000.0</v>
      </c>
      <c r="K2712">
        <v>44860.0</v>
      </c>
      <c r="L2712">
        <v>5.536986301</v>
      </c>
      <c r="M2712">
        <v>1.0</v>
      </c>
      <c r="N2712" t="s">
        <v>16</v>
      </c>
    </row>
    <row r="2713">
      <c r="A2713" s="29">
        <v>42370.0</v>
      </c>
      <c r="B2713" t="s">
        <v>20</v>
      </c>
      <c r="C2713">
        <v>90248.0</v>
      </c>
      <c r="D2713" t="s">
        <v>91</v>
      </c>
      <c r="E2713" t="s">
        <v>813</v>
      </c>
      <c r="F2713" t="s">
        <v>813</v>
      </c>
      <c r="G2713" t="s">
        <v>847</v>
      </c>
      <c r="H2713" t="s">
        <v>847</v>
      </c>
      <c r="I2713">
        <v>2008.0</v>
      </c>
      <c r="J2713">
        <v>250000.0</v>
      </c>
      <c r="K2713">
        <v>87180.0</v>
      </c>
      <c r="L2713">
        <v>7.0</v>
      </c>
      <c r="M2713">
        <v>2.0</v>
      </c>
      <c r="N2713" t="s">
        <v>16</v>
      </c>
    </row>
    <row r="2714">
      <c r="A2714" s="29">
        <v>42370.0</v>
      </c>
      <c r="B2714" t="s">
        <v>20</v>
      </c>
      <c r="C2714">
        <v>79399.0</v>
      </c>
      <c r="D2714" t="s">
        <v>273</v>
      </c>
      <c r="E2714" t="s">
        <v>583</v>
      </c>
      <c r="F2714" t="s">
        <v>583</v>
      </c>
      <c r="G2714" t="s">
        <v>1787</v>
      </c>
      <c r="H2714" t="s">
        <v>1787</v>
      </c>
      <c r="I2714">
        <v>2010.0</v>
      </c>
      <c r="J2714">
        <v>250000.0</v>
      </c>
      <c r="K2714">
        <v>74045.0</v>
      </c>
      <c r="L2714">
        <v>5.0</v>
      </c>
      <c r="M2714">
        <v>2.0</v>
      </c>
      <c r="N2714" t="s">
        <v>16</v>
      </c>
    </row>
    <row r="2715">
      <c r="A2715" s="29">
        <v>42370.0</v>
      </c>
      <c r="B2715" t="s">
        <v>261</v>
      </c>
      <c r="C2715" t="s">
        <v>1788</v>
      </c>
      <c r="D2715" t="s">
        <v>61</v>
      </c>
      <c r="E2715" t="s">
        <v>163</v>
      </c>
      <c r="F2715" t="s">
        <v>163</v>
      </c>
      <c r="G2715" t="s">
        <v>536</v>
      </c>
      <c r="H2715" t="s">
        <v>536</v>
      </c>
      <c r="I2715">
        <v>2006.0</v>
      </c>
      <c r="J2715">
        <v>250000.0</v>
      </c>
      <c r="K2715">
        <v>20000.0</v>
      </c>
      <c r="L2715">
        <v>9.0</v>
      </c>
      <c r="M2715">
        <v>1.0</v>
      </c>
      <c r="N2715" t="s">
        <v>16</v>
      </c>
    </row>
    <row r="2716">
      <c r="A2716" s="29">
        <v>42370.0</v>
      </c>
      <c r="B2716" t="s">
        <v>186</v>
      </c>
      <c r="C2716" t="s">
        <v>1789</v>
      </c>
      <c r="D2716" t="s">
        <v>61</v>
      </c>
      <c r="E2716" t="s">
        <v>202</v>
      </c>
      <c r="F2716" t="s">
        <v>202</v>
      </c>
      <c r="G2716" t="s">
        <v>143</v>
      </c>
      <c r="H2716" t="s">
        <v>143</v>
      </c>
      <c r="I2716">
        <v>2007.0</v>
      </c>
      <c r="J2716">
        <v>250000.0</v>
      </c>
      <c r="K2716">
        <v>116469.0</v>
      </c>
      <c r="L2716">
        <v>8.0</v>
      </c>
      <c r="M2716">
        <v>1.0</v>
      </c>
      <c r="N2716" t="s">
        <v>16</v>
      </c>
    </row>
    <row r="2717">
      <c r="A2717" s="29">
        <v>42370.0</v>
      </c>
      <c r="B2717" t="s">
        <v>116</v>
      </c>
      <c r="C2717" t="s">
        <v>1675</v>
      </c>
      <c r="D2717" t="s">
        <v>61</v>
      </c>
      <c r="E2717" t="s">
        <v>240</v>
      </c>
      <c r="F2717" t="s">
        <v>240</v>
      </c>
      <c r="G2717" t="s">
        <v>203</v>
      </c>
      <c r="H2717" t="s">
        <v>203</v>
      </c>
      <c r="I2717">
        <v>2010.0</v>
      </c>
      <c r="J2717">
        <v>250000.0</v>
      </c>
      <c r="K2717">
        <v>137271.0</v>
      </c>
      <c r="L2717">
        <v>5.794520548</v>
      </c>
      <c r="M2717">
        <v>1.0</v>
      </c>
      <c r="N2717" t="s">
        <v>16</v>
      </c>
    </row>
    <row r="2718">
      <c r="A2718" s="29">
        <v>42370.0</v>
      </c>
      <c r="B2718" t="s">
        <v>209</v>
      </c>
      <c r="C2718" t="s">
        <v>1790</v>
      </c>
      <c r="D2718" t="s">
        <v>61</v>
      </c>
      <c r="E2718" t="s">
        <v>240</v>
      </c>
      <c r="F2718" t="s">
        <v>240</v>
      </c>
      <c r="G2718" t="s">
        <v>147</v>
      </c>
      <c r="H2718" t="s">
        <v>147</v>
      </c>
      <c r="I2718">
        <v>2007.0</v>
      </c>
      <c r="J2718">
        <v>250000.0</v>
      </c>
      <c r="K2718">
        <v>98000.0</v>
      </c>
      <c r="L2718">
        <v>8.0</v>
      </c>
      <c r="M2718">
        <v>1.0</v>
      </c>
      <c r="N2718" t="s">
        <v>16</v>
      </c>
    </row>
    <row r="2719">
      <c r="A2719" s="29">
        <v>42370.0</v>
      </c>
      <c r="B2719" t="s">
        <v>148</v>
      </c>
      <c r="C2719">
        <v>550.0</v>
      </c>
      <c r="D2719" t="s">
        <v>61</v>
      </c>
      <c r="E2719" t="s">
        <v>240</v>
      </c>
      <c r="F2719" t="s">
        <v>240</v>
      </c>
      <c r="G2719" t="s">
        <v>147</v>
      </c>
      <c r="H2719" t="s">
        <v>147</v>
      </c>
      <c r="I2719">
        <v>2007.0</v>
      </c>
      <c r="J2719">
        <v>250000.0</v>
      </c>
      <c r="K2719">
        <v>63014.37372</v>
      </c>
      <c r="L2719">
        <v>7.876796715</v>
      </c>
      <c r="M2719">
        <v>2.0</v>
      </c>
      <c r="N2719" t="s">
        <v>16</v>
      </c>
    </row>
    <row r="2720">
      <c r="A2720" s="29">
        <v>42370.0</v>
      </c>
      <c r="B2720" t="s">
        <v>116</v>
      </c>
      <c r="C2720" t="s">
        <v>1676</v>
      </c>
      <c r="D2720" t="s">
        <v>61</v>
      </c>
      <c r="E2720" t="s">
        <v>240</v>
      </c>
      <c r="F2720" t="s">
        <v>240</v>
      </c>
      <c r="G2720" t="s">
        <v>147</v>
      </c>
      <c r="H2720" t="s">
        <v>147</v>
      </c>
      <c r="I2720">
        <v>2010.0</v>
      </c>
      <c r="J2720">
        <v>250000.0</v>
      </c>
      <c r="K2720">
        <v>0.0</v>
      </c>
      <c r="L2720">
        <v>5.843835616</v>
      </c>
      <c r="M2720">
        <v>2.0</v>
      </c>
      <c r="N2720" t="s">
        <v>16</v>
      </c>
    </row>
    <row r="2721">
      <c r="A2721" s="29">
        <v>42370.0</v>
      </c>
      <c r="B2721" t="s">
        <v>116</v>
      </c>
      <c r="C2721" t="s">
        <v>1754</v>
      </c>
      <c r="D2721" t="s">
        <v>61</v>
      </c>
      <c r="E2721" t="s">
        <v>240</v>
      </c>
      <c r="F2721" t="s">
        <v>240</v>
      </c>
      <c r="G2721" t="s">
        <v>147</v>
      </c>
      <c r="H2721" t="s">
        <v>147</v>
      </c>
      <c r="I2721">
        <v>2008.0</v>
      </c>
      <c r="J2721">
        <v>250000.0</v>
      </c>
      <c r="K2721">
        <v>70010.0</v>
      </c>
      <c r="L2721">
        <v>7.904109589</v>
      </c>
      <c r="M2721">
        <v>2.0</v>
      </c>
      <c r="N2721" t="s">
        <v>16</v>
      </c>
    </row>
    <row r="2722">
      <c r="A2722" s="29">
        <v>42370.0</v>
      </c>
      <c r="B2722" t="s">
        <v>116</v>
      </c>
      <c r="C2722" t="s">
        <v>1755</v>
      </c>
      <c r="D2722" t="s">
        <v>61</v>
      </c>
      <c r="E2722" t="s">
        <v>881</v>
      </c>
      <c r="F2722" t="s">
        <v>881</v>
      </c>
      <c r="G2722" t="s">
        <v>536</v>
      </c>
      <c r="H2722" t="s">
        <v>536</v>
      </c>
      <c r="I2722">
        <v>2009.0</v>
      </c>
      <c r="J2722">
        <v>250000.0</v>
      </c>
      <c r="K2722">
        <v>50010.0</v>
      </c>
      <c r="L2722">
        <v>6.482191781</v>
      </c>
      <c r="M2722">
        <v>2.0</v>
      </c>
      <c r="N2722" t="s">
        <v>16</v>
      </c>
    </row>
    <row r="2723">
      <c r="A2723" s="29">
        <v>42370.0</v>
      </c>
      <c r="B2723" t="s">
        <v>116</v>
      </c>
      <c r="C2723" t="s">
        <v>1791</v>
      </c>
      <c r="D2723" t="s">
        <v>61</v>
      </c>
      <c r="E2723" t="s">
        <v>881</v>
      </c>
      <c r="F2723" t="s">
        <v>881</v>
      </c>
      <c r="G2723" t="s">
        <v>203</v>
      </c>
      <c r="H2723" t="s">
        <v>203</v>
      </c>
      <c r="I2723">
        <v>2008.0</v>
      </c>
      <c r="J2723">
        <v>250000.0</v>
      </c>
      <c r="K2723">
        <v>48621.0</v>
      </c>
      <c r="L2723">
        <v>7.657534247</v>
      </c>
      <c r="M2723">
        <v>2.0</v>
      </c>
      <c r="N2723" t="s">
        <v>16</v>
      </c>
    </row>
    <row r="2724">
      <c r="A2724" s="29">
        <v>42370.0</v>
      </c>
      <c r="B2724" t="s">
        <v>116</v>
      </c>
      <c r="C2724" t="s">
        <v>1792</v>
      </c>
      <c r="D2724" t="s">
        <v>61</v>
      </c>
      <c r="E2724" t="s">
        <v>1128</v>
      </c>
      <c r="F2724" t="s">
        <v>1128</v>
      </c>
      <c r="G2724" t="s">
        <v>536</v>
      </c>
      <c r="H2724" t="s">
        <v>536</v>
      </c>
      <c r="I2724">
        <v>2011.0</v>
      </c>
      <c r="J2724">
        <v>250000.0</v>
      </c>
      <c r="K2724">
        <v>37380.0</v>
      </c>
      <c r="L2724">
        <v>4.649315068</v>
      </c>
      <c r="M2724">
        <v>2.0</v>
      </c>
      <c r="N2724" t="s">
        <v>16</v>
      </c>
    </row>
    <row r="2725">
      <c r="A2725" s="29">
        <v>42370.0</v>
      </c>
      <c r="B2725" t="s">
        <v>20</v>
      </c>
      <c r="C2725">
        <v>108600.0</v>
      </c>
      <c r="D2725" t="s">
        <v>91</v>
      </c>
      <c r="E2725" t="s">
        <v>1442</v>
      </c>
      <c r="F2725" t="s">
        <v>1442</v>
      </c>
      <c r="G2725" t="s">
        <v>1443</v>
      </c>
      <c r="H2725" t="s">
        <v>1443</v>
      </c>
      <c r="I2725">
        <v>2010.0</v>
      </c>
      <c r="J2725">
        <v>250000.0</v>
      </c>
      <c r="K2725">
        <v>63285.0</v>
      </c>
      <c r="L2725">
        <v>6.0</v>
      </c>
      <c r="M2725">
        <v>1.0</v>
      </c>
      <c r="N2725" t="s">
        <v>16</v>
      </c>
    </row>
    <row r="2726">
      <c r="A2726" s="29">
        <v>42370.0</v>
      </c>
      <c r="B2726" t="s">
        <v>20</v>
      </c>
      <c r="C2726">
        <v>108891.0</v>
      </c>
      <c r="D2726" t="s">
        <v>273</v>
      </c>
      <c r="E2726" t="s">
        <v>1346</v>
      </c>
      <c r="F2726" t="s">
        <v>1346</v>
      </c>
      <c r="G2726" t="s">
        <v>1793</v>
      </c>
      <c r="H2726" t="s">
        <v>1516</v>
      </c>
      <c r="I2726">
        <v>2010.0</v>
      </c>
      <c r="J2726">
        <v>250000.0</v>
      </c>
      <c r="K2726">
        <v>63377.0</v>
      </c>
      <c r="L2726">
        <v>6.0</v>
      </c>
      <c r="M2726">
        <v>1.0</v>
      </c>
      <c r="N2726" t="s">
        <v>16</v>
      </c>
    </row>
    <row r="2727">
      <c r="A2727" s="29">
        <v>42370.0</v>
      </c>
      <c r="B2727" t="s">
        <v>148</v>
      </c>
      <c r="C2727">
        <v>183.0</v>
      </c>
      <c r="D2727" t="s">
        <v>61</v>
      </c>
      <c r="E2727" t="s">
        <v>712</v>
      </c>
      <c r="F2727" t="s">
        <v>712</v>
      </c>
      <c r="G2727" t="s">
        <v>536</v>
      </c>
      <c r="H2727" t="s">
        <v>536</v>
      </c>
      <c r="I2727">
        <v>2010.0</v>
      </c>
      <c r="J2727">
        <v>249750.0</v>
      </c>
      <c r="K2727">
        <v>35373.03217</v>
      </c>
      <c r="L2727">
        <v>4.421629021</v>
      </c>
      <c r="M2727">
        <v>1.0</v>
      </c>
      <c r="N2727" t="s">
        <v>16</v>
      </c>
    </row>
    <row r="2728">
      <c r="A2728" s="29">
        <v>42370.0</v>
      </c>
      <c r="B2728" t="s">
        <v>148</v>
      </c>
      <c r="C2728">
        <v>235.0</v>
      </c>
      <c r="D2728" t="s">
        <v>61</v>
      </c>
      <c r="E2728" t="s">
        <v>712</v>
      </c>
      <c r="F2728" t="s">
        <v>712</v>
      </c>
      <c r="G2728" t="s">
        <v>536</v>
      </c>
      <c r="H2728" t="s">
        <v>536</v>
      </c>
      <c r="I2728">
        <v>2010.0</v>
      </c>
      <c r="J2728">
        <v>249750.0</v>
      </c>
      <c r="K2728">
        <v>38395.61944</v>
      </c>
      <c r="L2728">
        <v>4.79945243</v>
      </c>
      <c r="M2728">
        <v>1.0</v>
      </c>
      <c r="N2728" t="s">
        <v>16</v>
      </c>
    </row>
    <row r="2729">
      <c r="A2729" s="29">
        <v>42370.0</v>
      </c>
      <c r="B2729" t="s">
        <v>148</v>
      </c>
      <c r="C2729">
        <v>247.0</v>
      </c>
      <c r="D2729" t="s">
        <v>61</v>
      </c>
      <c r="E2729" t="s">
        <v>712</v>
      </c>
      <c r="F2729" t="s">
        <v>712</v>
      </c>
      <c r="G2729" t="s">
        <v>536</v>
      </c>
      <c r="H2729" t="s">
        <v>536</v>
      </c>
      <c r="I2729">
        <v>2010.0</v>
      </c>
      <c r="J2729">
        <v>249750.0</v>
      </c>
      <c r="K2729">
        <v>39030.80082</v>
      </c>
      <c r="L2729">
        <v>4.878850103</v>
      </c>
      <c r="M2729">
        <v>1.0</v>
      </c>
      <c r="N2729" t="s">
        <v>16</v>
      </c>
    </row>
    <row r="2730">
      <c r="A2730" s="29">
        <v>42370.0</v>
      </c>
      <c r="B2730" t="s">
        <v>148</v>
      </c>
      <c r="C2730">
        <v>298.0</v>
      </c>
      <c r="D2730" t="s">
        <v>61</v>
      </c>
      <c r="E2730" t="s">
        <v>712</v>
      </c>
      <c r="F2730" t="s">
        <v>712</v>
      </c>
      <c r="G2730" t="s">
        <v>536</v>
      </c>
      <c r="H2730" t="s">
        <v>536</v>
      </c>
      <c r="I2730">
        <v>2009.0</v>
      </c>
      <c r="J2730">
        <v>249750.0</v>
      </c>
      <c r="K2730">
        <v>42929.50034</v>
      </c>
      <c r="L2730">
        <v>5.366187543</v>
      </c>
      <c r="M2730">
        <v>2.0</v>
      </c>
      <c r="N2730" t="s">
        <v>16</v>
      </c>
    </row>
    <row r="2731">
      <c r="A2731" s="29">
        <v>42370.0</v>
      </c>
      <c r="B2731" t="s">
        <v>116</v>
      </c>
      <c r="C2731" t="s">
        <v>1794</v>
      </c>
      <c r="D2731" t="s">
        <v>61</v>
      </c>
      <c r="E2731" t="s">
        <v>712</v>
      </c>
      <c r="F2731" t="s">
        <v>712</v>
      </c>
      <c r="G2731" t="s">
        <v>536</v>
      </c>
      <c r="H2731" t="s">
        <v>536</v>
      </c>
      <c r="I2731">
        <v>2010.0</v>
      </c>
      <c r="J2731">
        <v>249750.0</v>
      </c>
      <c r="K2731">
        <v>55321.0</v>
      </c>
      <c r="L2731">
        <v>5.531506849</v>
      </c>
      <c r="M2731">
        <v>2.0</v>
      </c>
      <c r="N2731" t="s">
        <v>16</v>
      </c>
    </row>
    <row r="2732">
      <c r="A2732" s="29">
        <v>42370.0</v>
      </c>
      <c r="B2732" t="s">
        <v>116</v>
      </c>
      <c r="C2732" t="s">
        <v>1760</v>
      </c>
      <c r="D2732" t="s">
        <v>61</v>
      </c>
      <c r="E2732" t="s">
        <v>712</v>
      </c>
      <c r="F2732" t="s">
        <v>712</v>
      </c>
      <c r="G2732" t="s">
        <v>203</v>
      </c>
      <c r="H2732" t="s">
        <v>203</v>
      </c>
      <c r="I2732">
        <v>2012.0</v>
      </c>
      <c r="J2732">
        <v>249750.0</v>
      </c>
      <c r="K2732">
        <v>59835.0</v>
      </c>
      <c r="L2732">
        <v>3.632876712</v>
      </c>
      <c r="M2732">
        <v>2.0</v>
      </c>
      <c r="N2732" t="s">
        <v>16</v>
      </c>
    </row>
    <row r="2733">
      <c r="A2733" s="29">
        <v>42370.0</v>
      </c>
      <c r="B2733" t="s">
        <v>186</v>
      </c>
      <c r="C2733" t="s">
        <v>1795</v>
      </c>
      <c r="D2733" t="s">
        <v>61</v>
      </c>
      <c r="E2733" t="s">
        <v>1362</v>
      </c>
      <c r="F2733" t="s">
        <v>712</v>
      </c>
      <c r="G2733" t="s">
        <v>536</v>
      </c>
      <c r="H2733" t="s">
        <v>536</v>
      </c>
      <c r="I2733">
        <v>2012.0</v>
      </c>
      <c r="J2733">
        <v>249750.0</v>
      </c>
      <c r="K2733">
        <v>44322.0</v>
      </c>
      <c r="L2733">
        <v>3.0</v>
      </c>
      <c r="M2733">
        <v>1.0</v>
      </c>
      <c r="N2733" t="s">
        <v>16</v>
      </c>
    </row>
    <row r="2734">
      <c r="A2734" s="29">
        <v>42370.0</v>
      </c>
      <c r="B2734" t="s">
        <v>12</v>
      </c>
      <c r="C2734">
        <v>122757.0</v>
      </c>
      <c r="D2734" t="s">
        <v>61</v>
      </c>
      <c r="E2734" t="s">
        <v>960</v>
      </c>
      <c r="F2734" t="s">
        <v>960</v>
      </c>
      <c r="G2734" t="s">
        <v>203</v>
      </c>
      <c r="H2734" t="s">
        <v>203</v>
      </c>
      <c r="I2734">
        <v>2011.0</v>
      </c>
      <c r="J2734">
        <v>249750.0</v>
      </c>
      <c r="K2734">
        <v>21100.0</v>
      </c>
      <c r="L2734">
        <v>5.0</v>
      </c>
      <c r="M2734">
        <v>1.0</v>
      </c>
      <c r="N2734" t="s">
        <v>16</v>
      </c>
    </row>
    <row r="2735">
      <c r="A2735" s="29">
        <v>42370.0</v>
      </c>
      <c r="B2735" t="s">
        <v>116</v>
      </c>
      <c r="C2735" t="s">
        <v>1796</v>
      </c>
      <c r="D2735" t="s">
        <v>61</v>
      </c>
      <c r="E2735" t="s">
        <v>960</v>
      </c>
      <c r="F2735" t="s">
        <v>960</v>
      </c>
      <c r="G2735" t="s">
        <v>203</v>
      </c>
      <c r="H2735" t="s">
        <v>203</v>
      </c>
      <c r="I2735">
        <v>2011.0</v>
      </c>
      <c r="J2735">
        <v>249750.0</v>
      </c>
      <c r="K2735">
        <v>79510.0</v>
      </c>
      <c r="L2735">
        <v>4.789041096</v>
      </c>
      <c r="M2735">
        <v>1.0</v>
      </c>
      <c r="N2735" t="s">
        <v>16</v>
      </c>
    </row>
    <row r="2736">
      <c r="A2736" s="29">
        <v>42370.0</v>
      </c>
      <c r="B2736" t="s">
        <v>116</v>
      </c>
      <c r="C2736" t="s">
        <v>1690</v>
      </c>
      <c r="D2736" t="s">
        <v>61</v>
      </c>
      <c r="E2736" t="s">
        <v>960</v>
      </c>
      <c r="F2736" t="s">
        <v>960</v>
      </c>
      <c r="G2736" t="s">
        <v>203</v>
      </c>
      <c r="H2736" t="s">
        <v>203</v>
      </c>
      <c r="I2736">
        <v>2012.0</v>
      </c>
      <c r="J2736">
        <v>249750.0</v>
      </c>
      <c r="K2736">
        <v>44710.0</v>
      </c>
      <c r="L2736">
        <v>3.723287671</v>
      </c>
      <c r="M2736">
        <v>2.0</v>
      </c>
      <c r="N2736" t="s">
        <v>16</v>
      </c>
    </row>
    <row r="2737">
      <c r="A2737" s="29">
        <v>42370.0</v>
      </c>
      <c r="B2737" t="s">
        <v>186</v>
      </c>
      <c r="C2737" t="s">
        <v>1797</v>
      </c>
      <c r="D2737" t="s">
        <v>61</v>
      </c>
      <c r="E2737" t="s">
        <v>1151</v>
      </c>
      <c r="F2737" t="s">
        <v>1151</v>
      </c>
      <c r="G2737" t="s">
        <v>203</v>
      </c>
      <c r="H2737" t="s">
        <v>203</v>
      </c>
      <c r="I2737">
        <v>2010.0</v>
      </c>
      <c r="J2737">
        <v>249750.0</v>
      </c>
      <c r="K2737">
        <v>68690.0</v>
      </c>
      <c r="L2737">
        <v>5.0</v>
      </c>
      <c r="M2737">
        <v>1.0</v>
      </c>
      <c r="N2737" t="s">
        <v>16</v>
      </c>
    </row>
    <row r="2738">
      <c r="A2738" s="29">
        <v>42370.0</v>
      </c>
      <c r="B2738" t="s">
        <v>186</v>
      </c>
      <c r="C2738" t="s">
        <v>1786</v>
      </c>
      <c r="D2738" t="s">
        <v>61</v>
      </c>
      <c r="E2738" t="s">
        <v>1151</v>
      </c>
      <c r="F2738" t="s">
        <v>1151</v>
      </c>
      <c r="G2738" t="s">
        <v>203</v>
      </c>
      <c r="H2738" t="s">
        <v>203</v>
      </c>
      <c r="I2738">
        <v>2008.0</v>
      </c>
      <c r="J2738">
        <v>249750.0</v>
      </c>
      <c r="K2738">
        <v>66889.0</v>
      </c>
      <c r="L2738">
        <v>7.0</v>
      </c>
      <c r="M2738">
        <v>1.0</v>
      </c>
      <c r="N2738" t="s">
        <v>16</v>
      </c>
    </row>
    <row r="2739">
      <c r="A2739" s="29">
        <v>42370.0</v>
      </c>
      <c r="B2739" t="s">
        <v>148</v>
      </c>
      <c r="C2739">
        <v>269.0</v>
      </c>
      <c r="D2739" t="s">
        <v>61</v>
      </c>
      <c r="E2739" t="s">
        <v>1151</v>
      </c>
      <c r="F2739" t="s">
        <v>1151</v>
      </c>
      <c r="G2739" t="s">
        <v>203</v>
      </c>
      <c r="H2739" t="s">
        <v>203</v>
      </c>
      <c r="I2739">
        <v>2009.0</v>
      </c>
      <c r="J2739">
        <v>249750.0</v>
      </c>
      <c r="K2739">
        <v>41984.0</v>
      </c>
      <c r="L2739">
        <v>5.248</v>
      </c>
      <c r="M2739">
        <v>2.0</v>
      </c>
      <c r="N2739" t="s">
        <v>16</v>
      </c>
    </row>
    <row r="2740">
      <c r="A2740" s="29">
        <v>42370.0</v>
      </c>
      <c r="B2740" t="s">
        <v>12</v>
      </c>
      <c r="C2740">
        <v>133695.0</v>
      </c>
      <c r="D2740" t="s">
        <v>91</v>
      </c>
      <c r="E2740" t="s">
        <v>1223</v>
      </c>
      <c r="F2740" t="s">
        <v>1223</v>
      </c>
      <c r="G2740" t="s">
        <v>1798</v>
      </c>
      <c r="H2740" t="s">
        <v>1798</v>
      </c>
      <c r="I2740">
        <v>2012.0</v>
      </c>
      <c r="J2740">
        <v>249750.0</v>
      </c>
      <c r="K2740">
        <v>22050.0</v>
      </c>
      <c r="L2740">
        <v>4.0</v>
      </c>
      <c r="M2740">
        <v>1.0</v>
      </c>
      <c r="N2740" t="s">
        <v>16</v>
      </c>
    </row>
    <row r="2741">
      <c r="A2741" s="29">
        <v>42370.0</v>
      </c>
      <c r="B2741" t="s">
        <v>12</v>
      </c>
      <c r="C2741">
        <v>125366.0</v>
      </c>
      <c r="D2741" t="s">
        <v>91</v>
      </c>
      <c r="E2741" t="s">
        <v>907</v>
      </c>
      <c r="F2741" t="s">
        <v>907</v>
      </c>
      <c r="G2741" t="s">
        <v>1425</v>
      </c>
      <c r="H2741" t="s">
        <v>1425</v>
      </c>
      <c r="I2741">
        <v>2011.0</v>
      </c>
      <c r="J2741">
        <v>249750.0</v>
      </c>
      <c r="K2741">
        <v>36330.0</v>
      </c>
      <c r="L2741">
        <v>5.0</v>
      </c>
      <c r="M2741">
        <v>1.0</v>
      </c>
      <c r="N2741" t="s">
        <v>16</v>
      </c>
    </row>
    <row r="2742">
      <c r="A2742" s="29">
        <v>42370.0</v>
      </c>
      <c r="B2742" t="s">
        <v>12</v>
      </c>
      <c r="C2742">
        <v>126374.0</v>
      </c>
      <c r="D2742" t="s">
        <v>91</v>
      </c>
      <c r="E2742" t="s">
        <v>907</v>
      </c>
      <c r="F2742" t="s">
        <v>907</v>
      </c>
      <c r="G2742" t="s">
        <v>235</v>
      </c>
      <c r="H2742" t="s">
        <v>235</v>
      </c>
      <c r="I2742">
        <v>2010.0</v>
      </c>
      <c r="J2742">
        <v>249750.0</v>
      </c>
      <c r="K2742">
        <v>78586.0</v>
      </c>
      <c r="L2742">
        <v>6.0</v>
      </c>
      <c r="M2742">
        <v>2.0</v>
      </c>
      <c r="N2742" t="s">
        <v>16</v>
      </c>
    </row>
    <row r="2743">
      <c r="A2743" s="29">
        <v>42370.0</v>
      </c>
      <c r="B2743" t="s">
        <v>12</v>
      </c>
      <c r="C2743">
        <v>119576.0</v>
      </c>
      <c r="D2743" t="s">
        <v>542</v>
      </c>
      <c r="E2743" t="s">
        <v>1060</v>
      </c>
      <c r="F2743" t="s">
        <v>1060</v>
      </c>
      <c r="G2743" t="s">
        <v>1286</v>
      </c>
      <c r="H2743" t="s">
        <v>1286</v>
      </c>
      <c r="I2743">
        <v>2011.0</v>
      </c>
      <c r="J2743">
        <v>249750.0</v>
      </c>
      <c r="K2743">
        <v>24766.0</v>
      </c>
      <c r="L2743">
        <v>5.0</v>
      </c>
      <c r="M2743">
        <v>1.0</v>
      </c>
      <c r="N2743" t="s">
        <v>16</v>
      </c>
    </row>
    <row r="2744">
      <c r="A2744" s="29">
        <v>42370.0</v>
      </c>
      <c r="B2744" t="s">
        <v>116</v>
      </c>
      <c r="C2744" t="s">
        <v>1799</v>
      </c>
      <c r="D2744" t="s">
        <v>61</v>
      </c>
      <c r="E2744" t="s">
        <v>163</v>
      </c>
      <c r="F2744" t="s">
        <v>163</v>
      </c>
      <c r="G2744" t="s">
        <v>536</v>
      </c>
      <c r="H2744" t="s">
        <v>536</v>
      </c>
      <c r="I2744">
        <v>2005.0</v>
      </c>
      <c r="J2744">
        <v>249750.0</v>
      </c>
      <c r="K2744">
        <v>66431.0</v>
      </c>
      <c r="L2744">
        <v>10.83561644</v>
      </c>
      <c r="M2744">
        <v>3.0</v>
      </c>
      <c r="N2744" t="s">
        <v>16</v>
      </c>
    </row>
    <row r="2745">
      <c r="A2745" s="29">
        <v>42370.0</v>
      </c>
      <c r="B2745" t="s">
        <v>186</v>
      </c>
      <c r="C2745" t="s">
        <v>1789</v>
      </c>
      <c r="D2745" t="s">
        <v>61</v>
      </c>
      <c r="E2745" t="s">
        <v>202</v>
      </c>
      <c r="F2745" t="s">
        <v>202</v>
      </c>
      <c r="G2745" t="s">
        <v>143</v>
      </c>
      <c r="H2745" t="s">
        <v>143</v>
      </c>
      <c r="I2745">
        <v>2007.0</v>
      </c>
      <c r="J2745">
        <v>249750.0</v>
      </c>
      <c r="K2745">
        <v>116469.0</v>
      </c>
      <c r="L2745">
        <v>8.0</v>
      </c>
      <c r="M2745">
        <v>1.0</v>
      </c>
      <c r="N2745" t="s">
        <v>16</v>
      </c>
    </row>
    <row r="2746">
      <c r="A2746" s="29">
        <v>42370.0</v>
      </c>
      <c r="B2746" t="s">
        <v>186</v>
      </c>
      <c r="C2746" t="s">
        <v>1800</v>
      </c>
      <c r="D2746" t="s">
        <v>61</v>
      </c>
      <c r="E2746" t="s">
        <v>202</v>
      </c>
      <c r="F2746" t="s">
        <v>202</v>
      </c>
      <c r="G2746" t="s">
        <v>203</v>
      </c>
      <c r="H2746" t="s">
        <v>203</v>
      </c>
      <c r="I2746">
        <v>2006.0</v>
      </c>
      <c r="J2746">
        <v>249750.0</v>
      </c>
      <c r="K2746">
        <v>89117.0</v>
      </c>
      <c r="L2746">
        <v>9.0</v>
      </c>
      <c r="M2746">
        <v>2.0</v>
      </c>
      <c r="N2746" t="s">
        <v>16</v>
      </c>
    </row>
    <row r="2747">
      <c r="A2747" s="29">
        <v>42370.0</v>
      </c>
      <c r="B2747" t="s">
        <v>116</v>
      </c>
      <c r="C2747" t="s">
        <v>1721</v>
      </c>
      <c r="D2747" t="s">
        <v>61</v>
      </c>
      <c r="E2747" t="s">
        <v>881</v>
      </c>
      <c r="F2747" t="s">
        <v>881</v>
      </c>
      <c r="G2747" t="s">
        <v>536</v>
      </c>
      <c r="H2747" t="s">
        <v>536</v>
      </c>
      <c r="I2747">
        <v>2009.0</v>
      </c>
      <c r="J2747">
        <v>249750.0</v>
      </c>
      <c r="K2747">
        <v>34390.0</v>
      </c>
      <c r="L2747">
        <v>6.734246575</v>
      </c>
      <c r="M2747">
        <v>2.0</v>
      </c>
      <c r="N2747" t="s">
        <v>16</v>
      </c>
    </row>
    <row r="2748">
      <c r="A2748" s="29">
        <v>42370.0</v>
      </c>
      <c r="B2748" t="s">
        <v>116</v>
      </c>
      <c r="C2748" t="s">
        <v>1723</v>
      </c>
      <c r="D2748" t="s">
        <v>61</v>
      </c>
      <c r="E2748" t="s">
        <v>1128</v>
      </c>
      <c r="F2748" t="s">
        <v>1128</v>
      </c>
      <c r="G2748" t="s">
        <v>536</v>
      </c>
      <c r="H2748" t="s">
        <v>536</v>
      </c>
      <c r="I2748">
        <v>2011.0</v>
      </c>
      <c r="J2748">
        <v>249750.0</v>
      </c>
      <c r="K2748">
        <v>32664.0</v>
      </c>
      <c r="L2748">
        <v>4.843835616</v>
      </c>
      <c r="M2748">
        <v>1.0</v>
      </c>
      <c r="N2748" t="s">
        <v>16</v>
      </c>
    </row>
    <row r="2749">
      <c r="A2749" s="29">
        <v>42370.0</v>
      </c>
      <c r="B2749" t="s">
        <v>12</v>
      </c>
      <c r="C2749" s="32" t="s">
        <v>1801</v>
      </c>
      <c r="D2749" t="s">
        <v>91</v>
      </c>
      <c r="E2749" t="s">
        <v>1223</v>
      </c>
      <c r="F2749" t="s">
        <v>1223</v>
      </c>
      <c r="G2749" t="s">
        <v>1590</v>
      </c>
      <c r="H2749" t="s">
        <v>1590</v>
      </c>
      <c r="I2749">
        <v>2012.0</v>
      </c>
      <c r="J2749">
        <v>249750.0</v>
      </c>
      <c r="K2749">
        <v>22050.0</v>
      </c>
      <c r="L2749">
        <v>4.0</v>
      </c>
      <c r="M2749">
        <v>1.0</v>
      </c>
      <c r="N2749" t="s">
        <v>16</v>
      </c>
    </row>
    <row r="2750">
      <c r="A2750" s="29">
        <v>42370.0</v>
      </c>
      <c r="B2750" t="s">
        <v>261</v>
      </c>
      <c r="C2750" t="s">
        <v>1802</v>
      </c>
      <c r="D2750" t="s">
        <v>61</v>
      </c>
      <c r="E2750" t="s">
        <v>163</v>
      </c>
      <c r="F2750" t="s">
        <v>163</v>
      </c>
      <c r="G2750" t="s">
        <v>536</v>
      </c>
      <c r="H2750" t="s">
        <v>536</v>
      </c>
      <c r="I2750">
        <v>2010.0</v>
      </c>
      <c r="J2750">
        <v>249661.3127</v>
      </c>
      <c r="K2750">
        <v>130000.0</v>
      </c>
      <c r="L2750">
        <v>5.0</v>
      </c>
      <c r="M2750">
        <v>1.0</v>
      </c>
      <c r="N2750" t="s">
        <v>16</v>
      </c>
    </row>
    <row r="2751">
      <c r="A2751" s="29">
        <v>42370.0</v>
      </c>
      <c r="B2751" t="s">
        <v>261</v>
      </c>
      <c r="C2751" t="s">
        <v>1803</v>
      </c>
      <c r="D2751" t="s">
        <v>61</v>
      </c>
      <c r="E2751" t="s">
        <v>163</v>
      </c>
      <c r="F2751" t="s">
        <v>163</v>
      </c>
      <c r="G2751" t="s">
        <v>298</v>
      </c>
      <c r="H2751" t="s">
        <v>298</v>
      </c>
      <c r="I2751">
        <v>2006.0</v>
      </c>
      <c r="J2751">
        <v>249501.7108</v>
      </c>
      <c r="K2751">
        <v>110000.0</v>
      </c>
      <c r="L2751">
        <v>9.0</v>
      </c>
      <c r="M2751">
        <v>1.0</v>
      </c>
      <c r="N2751" t="s">
        <v>16</v>
      </c>
    </row>
    <row r="2752">
      <c r="A2752" s="29">
        <v>42370.0</v>
      </c>
      <c r="B2752" t="s">
        <v>261</v>
      </c>
      <c r="C2752" t="s">
        <v>1804</v>
      </c>
      <c r="D2752" t="s">
        <v>61</v>
      </c>
      <c r="E2752" t="s">
        <v>163</v>
      </c>
      <c r="F2752" t="s">
        <v>163</v>
      </c>
      <c r="G2752" t="s">
        <v>536</v>
      </c>
      <c r="H2752" t="s">
        <v>536</v>
      </c>
      <c r="I2752">
        <v>2007.0</v>
      </c>
      <c r="J2752">
        <v>249039.4032</v>
      </c>
      <c r="K2752">
        <v>60000.0</v>
      </c>
      <c r="L2752">
        <v>8.0</v>
      </c>
      <c r="M2752">
        <v>1.0</v>
      </c>
      <c r="N2752" t="s">
        <v>16</v>
      </c>
    </row>
    <row r="2753">
      <c r="A2753" s="29">
        <v>42370.0</v>
      </c>
      <c r="B2753" t="s">
        <v>186</v>
      </c>
      <c r="C2753" t="s">
        <v>1469</v>
      </c>
      <c r="D2753" t="s">
        <v>61</v>
      </c>
      <c r="E2753" t="s">
        <v>960</v>
      </c>
      <c r="F2753" t="s">
        <v>960</v>
      </c>
      <c r="G2753" t="s">
        <v>203</v>
      </c>
      <c r="H2753" t="s">
        <v>203</v>
      </c>
      <c r="I2753">
        <v>2010.0</v>
      </c>
      <c r="J2753">
        <v>248640.0</v>
      </c>
      <c r="K2753">
        <v>61559.0</v>
      </c>
      <c r="L2753">
        <v>5.0</v>
      </c>
      <c r="M2753">
        <v>1.0</v>
      </c>
      <c r="N2753" t="s">
        <v>16</v>
      </c>
    </row>
    <row r="2754">
      <c r="A2754" s="29">
        <v>42370.0</v>
      </c>
      <c r="B2754" t="s">
        <v>261</v>
      </c>
      <c r="C2754" t="s">
        <v>1805</v>
      </c>
      <c r="D2754" t="s">
        <v>61</v>
      </c>
      <c r="E2754" t="s">
        <v>163</v>
      </c>
      <c r="F2754" t="s">
        <v>163</v>
      </c>
      <c r="G2754" t="s">
        <v>147</v>
      </c>
      <c r="H2754" t="s">
        <v>147</v>
      </c>
      <c r="I2754">
        <v>2005.0</v>
      </c>
      <c r="J2754">
        <v>248360.1517</v>
      </c>
      <c r="K2754" s="33">
        <v>100000.0</v>
      </c>
      <c r="L2754">
        <v>10.0</v>
      </c>
      <c r="M2754">
        <v>1.0</v>
      </c>
      <c r="N2754" t="s">
        <v>16</v>
      </c>
    </row>
    <row r="2755">
      <c r="A2755" s="29">
        <v>42370.0</v>
      </c>
      <c r="B2755" t="s">
        <v>261</v>
      </c>
      <c r="C2755" t="s">
        <v>1806</v>
      </c>
      <c r="D2755" t="s">
        <v>61</v>
      </c>
      <c r="E2755" t="s">
        <v>163</v>
      </c>
      <c r="F2755" t="s">
        <v>163</v>
      </c>
      <c r="G2755" t="s">
        <v>203</v>
      </c>
      <c r="H2755" t="s">
        <v>203</v>
      </c>
      <c r="I2755">
        <v>2007.0</v>
      </c>
      <c r="J2755">
        <v>248075.9868</v>
      </c>
      <c r="K2755">
        <v>110000.0</v>
      </c>
      <c r="L2755">
        <v>8.0</v>
      </c>
      <c r="M2755">
        <v>1.0</v>
      </c>
      <c r="N2755" t="s">
        <v>16</v>
      </c>
    </row>
    <row r="2756">
      <c r="A2756" s="29">
        <v>42370.0</v>
      </c>
      <c r="B2756" t="s">
        <v>148</v>
      </c>
      <c r="C2756">
        <v>164.0</v>
      </c>
      <c r="D2756" t="s">
        <v>61</v>
      </c>
      <c r="E2756" t="s">
        <v>712</v>
      </c>
      <c r="F2756" t="s">
        <v>712</v>
      </c>
      <c r="G2756" t="s">
        <v>536</v>
      </c>
      <c r="H2756" t="s">
        <v>536</v>
      </c>
      <c r="I2756">
        <v>2010.0</v>
      </c>
      <c r="J2756">
        <v>248000.0</v>
      </c>
      <c r="K2756">
        <v>34606.43395</v>
      </c>
      <c r="L2756">
        <v>4.325804244</v>
      </c>
      <c r="M2756">
        <v>1.0</v>
      </c>
      <c r="N2756" t="s">
        <v>16</v>
      </c>
    </row>
    <row r="2757">
      <c r="A2757" s="29">
        <v>42370.0</v>
      </c>
      <c r="B2757" t="s">
        <v>261</v>
      </c>
      <c r="C2757" t="s">
        <v>1807</v>
      </c>
      <c r="D2757" t="s">
        <v>61</v>
      </c>
      <c r="E2757" t="s">
        <v>163</v>
      </c>
      <c r="F2757" t="s">
        <v>163</v>
      </c>
      <c r="G2757" t="s">
        <v>341</v>
      </c>
      <c r="H2757" t="s">
        <v>341</v>
      </c>
      <c r="I2757">
        <v>2007.0</v>
      </c>
      <c r="J2757">
        <v>247852.7184</v>
      </c>
      <c r="K2757">
        <v>120000.0</v>
      </c>
      <c r="L2757">
        <v>8.0</v>
      </c>
      <c r="M2757">
        <v>1.0</v>
      </c>
      <c r="N2757" t="s">
        <v>16</v>
      </c>
    </row>
    <row r="2758">
      <c r="A2758" s="29">
        <v>42370.0</v>
      </c>
      <c r="B2758" t="s">
        <v>186</v>
      </c>
      <c r="C2758" t="s">
        <v>1808</v>
      </c>
      <c r="D2758" t="s">
        <v>61</v>
      </c>
      <c r="E2758" t="s">
        <v>712</v>
      </c>
      <c r="F2758" t="s">
        <v>712</v>
      </c>
      <c r="G2758" t="s">
        <v>536</v>
      </c>
      <c r="H2758" t="s">
        <v>536</v>
      </c>
      <c r="I2758">
        <v>2012.0</v>
      </c>
      <c r="J2758">
        <v>247530.0</v>
      </c>
      <c r="K2758">
        <v>43474.0</v>
      </c>
      <c r="L2758">
        <v>3.0</v>
      </c>
      <c r="M2758">
        <v>1.0</v>
      </c>
      <c r="N2758" t="s">
        <v>16</v>
      </c>
    </row>
    <row r="2759">
      <c r="A2759" s="29">
        <v>42370.0</v>
      </c>
      <c r="B2759" t="s">
        <v>116</v>
      </c>
      <c r="C2759" t="s">
        <v>1809</v>
      </c>
      <c r="D2759" t="s">
        <v>61</v>
      </c>
      <c r="E2759" t="s">
        <v>712</v>
      </c>
      <c r="F2759" t="s">
        <v>712</v>
      </c>
      <c r="G2759" t="s">
        <v>536</v>
      </c>
      <c r="H2759" t="s">
        <v>536</v>
      </c>
      <c r="I2759">
        <v>2010.0</v>
      </c>
      <c r="J2759">
        <v>247000.0</v>
      </c>
      <c r="K2759">
        <v>30031.0</v>
      </c>
      <c r="L2759">
        <v>5.780821918</v>
      </c>
      <c r="M2759">
        <v>2.0</v>
      </c>
      <c r="N2759" t="s">
        <v>16</v>
      </c>
    </row>
    <row r="2760">
      <c r="A2760" s="29">
        <v>42370.0</v>
      </c>
      <c r="B2760" t="s">
        <v>116</v>
      </c>
      <c r="C2760" t="s">
        <v>1758</v>
      </c>
      <c r="D2760" t="s">
        <v>61</v>
      </c>
      <c r="E2760" t="s">
        <v>712</v>
      </c>
      <c r="F2760" t="s">
        <v>712</v>
      </c>
      <c r="G2760" t="s">
        <v>536</v>
      </c>
      <c r="H2760" t="s">
        <v>536</v>
      </c>
      <c r="I2760">
        <v>2012.0</v>
      </c>
      <c r="J2760">
        <v>246975.0</v>
      </c>
      <c r="K2760">
        <v>40533.0</v>
      </c>
      <c r="L2760">
        <v>3.391780822</v>
      </c>
      <c r="M2760">
        <v>2.0</v>
      </c>
      <c r="N2760" t="s">
        <v>16</v>
      </c>
    </row>
    <row r="2761">
      <c r="A2761" s="29">
        <v>42370.0</v>
      </c>
      <c r="B2761" t="s">
        <v>261</v>
      </c>
      <c r="C2761" t="s">
        <v>1810</v>
      </c>
      <c r="D2761" t="s">
        <v>61</v>
      </c>
      <c r="E2761" t="s">
        <v>163</v>
      </c>
      <c r="F2761" t="s">
        <v>163</v>
      </c>
      <c r="G2761" t="s">
        <v>147</v>
      </c>
      <c r="H2761" t="s">
        <v>147</v>
      </c>
      <c r="I2761">
        <v>2006.0</v>
      </c>
      <c r="J2761">
        <v>246382.179</v>
      </c>
      <c r="K2761">
        <v>130000.0</v>
      </c>
      <c r="L2761">
        <v>9.0</v>
      </c>
      <c r="M2761">
        <v>1.0</v>
      </c>
      <c r="N2761" t="s">
        <v>16</v>
      </c>
    </row>
    <row r="2762">
      <c r="A2762" s="29">
        <v>42370.0</v>
      </c>
      <c r="B2762" t="s">
        <v>261</v>
      </c>
      <c r="C2762" t="s">
        <v>1811</v>
      </c>
      <c r="D2762" t="s">
        <v>61</v>
      </c>
      <c r="E2762" t="s">
        <v>163</v>
      </c>
      <c r="F2762" t="s">
        <v>163</v>
      </c>
      <c r="G2762" t="s">
        <v>203</v>
      </c>
      <c r="H2762" t="s">
        <v>203</v>
      </c>
      <c r="I2762">
        <v>2005.0</v>
      </c>
      <c r="J2762">
        <v>246087.8251</v>
      </c>
      <c r="K2762">
        <v>60000.0</v>
      </c>
      <c r="L2762">
        <v>10.0</v>
      </c>
      <c r="M2762">
        <v>1.0</v>
      </c>
      <c r="N2762" t="s">
        <v>16</v>
      </c>
    </row>
    <row r="2763">
      <c r="A2763" s="29">
        <v>42370.0</v>
      </c>
      <c r="B2763" t="s">
        <v>148</v>
      </c>
      <c r="C2763">
        <v>84.0</v>
      </c>
      <c r="D2763" t="s">
        <v>61</v>
      </c>
      <c r="E2763" t="s">
        <v>712</v>
      </c>
      <c r="F2763" t="s">
        <v>712</v>
      </c>
      <c r="G2763" t="s">
        <v>536</v>
      </c>
      <c r="H2763" t="s">
        <v>536</v>
      </c>
      <c r="I2763">
        <v>2011.0</v>
      </c>
      <c r="J2763">
        <v>246000.0</v>
      </c>
      <c r="K2763">
        <v>27071.86858</v>
      </c>
      <c r="L2763">
        <v>3.383983573</v>
      </c>
      <c r="M2763">
        <v>1.0</v>
      </c>
      <c r="N2763" t="s">
        <v>16</v>
      </c>
    </row>
    <row r="2764">
      <c r="A2764" s="29">
        <v>42370.0</v>
      </c>
      <c r="B2764" t="s">
        <v>186</v>
      </c>
      <c r="C2764" t="s">
        <v>1750</v>
      </c>
      <c r="D2764" t="s">
        <v>61</v>
      </c>
      <c r="E2764" t="s">
        <v>960</v>
      </c>
      <c r="F2764" t="s">
        <v>960</v>
      </c>
      <c r="G2764" t="s">
        <v>203</v>
      </c>
      <c r="H2764" t="s">
        <v>203</v>
      </c>
      <c r="I2764">
        <v>2010.0</v>
      </c>
      <c r="J2764">
        <v>246000.0</v>
      </c>
      <c r="K2764">
        <v>37682.0</v>
      </c>
      <c r="L2764">
        <v>5.0</v>
      </c>
      <c r="M2764">
        <v>1.0</v>
      </c>
      <c r="N2764" t="s">
        <v>16</v>
      </c>
    </row>
    <row r="2765">
      <c r="A2765" s="29">
        <v>42370.0</v>
      </c>
      <c r="B2765" t="s">
        <v>261</v>
      </c>
      <c r="C2765" t="s">
        <v>1812</v>
      </c>
      <c r="D2765" t="s">
        <v>61</v>
      </c>
      <c r="E2765" t="s">
        <v>163</v>
      </c>
      <c r="F2765" t="s">
        <v>163</v>
      </c>
      <c r="G2765" t="s">
        <v>298</v>
      </c>
      <c r="H2765" t="s">
        <v>298</v>
      </c>
      <c r="I2765">
        <v>2007.0</v>
      </c>
      <c r="J2765">
        <v>245930.5529</v>
      </c>
      <c r="K2765">
        <v>140000.0</v>
      </c>
      <c r="L2765">
        <v>8.0</v>
      </c>
      <c r="M2765">
        <v>1.0</v>
      </c>
      <c r="N2765" t="s">
        <v>16</v>
      </c>
    </row>
    <row r="2766">
      <c r="A2766" s="29">
        <v>42370.0</v>
      </c>
      <c r="B2766" t="s">
        <v>261</v>
      </c>
      <c r="C2766" t="s">
        <v>1813</v>
      </c>
      <c r="D2766" t="s">
        <v>61</v>
      </c>
      <c r="E2766" t="s">
        <v>163</v>
      </c>
      <c r="F2766" t="s">
        <v>163</v>
      </c>
      <c r="G2766" t="s">
        <v>341</v>
      </c>
      <c r="H2766" t="s">
        <v>341</v>
      </c>
      <c r="I2766">
        <v>2005.0</v>
      </c>
      <c r="J2766">
        <v>245866.346</v>
      </c>
      <c r="K2766">
        <v>70000.0</v>
      </c>
      <c r="L2766">
        <v>10.0</v>
      </c>
      <c r="M2766">
        <v>1.0</v>
      </c>
      <c r="N2766" t="s">
        <v>16</v>
      </c>
    </row>
    <row r="2767">
      <c r="A2767" s="29">
        <v>42370.0</v>
      </c>
      <c r="B2767" t="s">
        <v>261</v>
      </c>
      <c r="C2767" t="s">
        <v>1814</v>
      </c>
      <c r="D2767" t="s">
        <v>61</v>
      </c>
      <c r="E2767" t="s">
        <v>163</v>
      </c>
      <c r="F2767" t="s">
        <v>163</v>
      </c>
      <c r="G2767" t="s">
        <v>536</v>
      </c>
      <c r="H2767" t="s">
        <v>536</v>
      </c>
      <c r="I2767">
        <v>2009.0</v>
      </c>
      <c r="J2767">
        <v>245541.3662</v>
      </c>
      <c r="K2767">
        <v>110000.0</v>
      </c>
      <c r="L2767">
        <v>6.0</v>
      </c>
      <c r="M2767">
        <v>1.0</v>
      </c>
      <c r="N2767" t="s">
        <v>16</v>
      </c>
    </row>
    <row r="2768">
      <c r="A2768" s="29">
        <v>42370.0</v>
      </c>
      <c r="B2768" t="s">
        <v>20</v>
      </c>
      <c r="C2768">
        <v>135170.0</v>
      </c>
      <c r="D2768" t="s">
        <v>61</v>
      </c>
      <c r="E2768" t="s">
        <v>202</v>
      </c>
      <c r="F2768" t="s">
        <v>202</v>
      </c>
      <c r="G2768" t="s">
        <v>289</v>
      </c>
      <c r="H2768" t="s">
        <v>289</v>
      </c>
      <c r="I2768">
        <v>2007.0</v>
      </c>
      <c r="J2768">
        <v>245000.00000000003</v>
      </c>
      <c r="K2768">
        <v>116350.0</v>
      </c>
      <c r="L2768">
        <v>9.0</v>
      </c>
      <c r="M2768">
        <v>1.0</v>
      </c>
      <c r="N2768" t="s">
        <v>16</v>
      </c>
    </row>
    <row r="2769">
      <c r="A2769" s="29">
        <v>42370.0</v>
      </c>
      <c r="B2769" t="s">
        <v>20</v>
      </c>
      <c r="C2769">
        <v>55126.0</v>
      </c>
      <c r="D2769" t="s">
        <v>36</v>
      </c>
      <c r="E2769" t="s">
        <v>1815</v>
      </c>
      <c r="F2769" t="s">
        <v>1815</v>
      </c>
      <c r="G2769" t="s">
        <v>1816</v>
      </c>
      <c r="H2769" t="s">
        <v>1816</v>
      </c>
      <c r="I2769">
        <v>2007.0</v>
      </c>
      <c r="J2769">
        <v>245000.00000000003</v>
      </c>
      <c r="K2769">
        <v>61553.0</v>
      </c>
      <c r="L2769">
        <v>9.0</v>
      </c>
      <c r="M2769">
        <v>3.0</v>
      </c>
      <c r="N2769" t="s">
        <v>16</v>
      </c>
    </row>
    <row r="2770">
      <c r="A2770" s="29">
        <v>42370.0</v>
      </c>
      <c r="B2770" t="s">
        <v>186</v>
      </c>
      <c r="C2770" t="s">
        <v>1808</v>
      </c>
      <c r="D2770" t="s">
        <v>61</v>
      </c>
      <c r="E2770" t="s">
        <v>712</v>
      </c>
      <c r="F2770" t="s">
        <v>712</v>
      </c>
      <c r="G2770" t="s">
        <v>536</v>
      </c>
      <c r="H2770" t="s">
        <v>536</v>
      </c>
      <c r="I2770">
        <v>2012.0</v>
      </c>
      <c r="J2770">
        <v>245000.0</v>
      </c>
      <c r="K2770">
        <v>43474.0</v>
      </c>
      <c r="L2770">
        <v>3.0</v>
      </c>
      <c r="M2770">
        <v>1.0</v>
      </c>
      <c r="N2770" t="s">
        <v>16</v>
      </c>
    </row>
    <row r="2771">
      <c r="A2771" s="29">
        <v>42370.0</v>
      </c>
      <c r="B2771" t="s">
        <v>186</v>
      </c>
      <c r="C2771" t="s">
        <v>1817</v>
      </c>
      <c r="D2771" t="s">
        <v>61</v>
      </c>
      <c r="E2771" t="s">
        <v>712</v>
      </c>
      <c r="F2771" t="s">
        <v>712</v>
      </c>
      <c r="G2771" t="s">
        <v>536</v>
      </c>
      <c r="H2771" t="s">
        <v>536</v>
      </c>
      <c r="I2771">
        <v>2011.0</v>
      </c>
      <c r="J2771">
        <v>245000.0</v>
      </c>
      <c r="K2771">
        <v>55954.0</v>
      </c>
      <c r="L2771">
        <v>4.0</v>
      </c>
      <c r="M2771">
        <v>1.0</v>
      </c>
      <c r="N2771" t="s">
        <v>16</v>
      </c>
    </row>
    <row r="2772">
      <c r="A2772" s="29">
        <v>42370.0</v>
      </c>
      <c r="B2772" t="s">
        <v>148</v>
      </c>
      <c r="C2772">
        <v>297.0</v>
      </c>
      <c r="D2772" t="s">
        <v>61</v>
      </c>
      <c r="E2772" t="s">
        <v>712</v>
      </c>
      <c r="F2772" t="s">
        <v>712</v>
      </c>
      <c r="G2772" t="s">
        <v>536</v>
      </c>
      <c r="H2772" t="s">
        <v>536</v>
      </c>
      <c r="I2772">
        <v>2009.0</v>
      </c>
      <c r="J2772">
        <v>245000.0</v>
      </c>
      <c r="K2772">
        <v>42929.50034</v>
      </c>
      <c r="L2772">
        <v>5.366187543</v>
      </c>
      <c r="M2772">
        <v>2.0</v>
      </c>
      <c r="N2772" t="s">
        <v>16</v>
      </c>
    </row>
    <row r="2773">
      <c r="A2773" s="29">
        <v>42370.0</v>
      </c>
      <c r="B2773" t="s">
        <v>116</v>
      </c>
      <c r="C2773" t="s">
        <v>1818</v>
      </c>
      <c r="D2773" t="s">
        <v>61</v>
      </c>
      <c r="E2773" t="s">
        <v>712</v>
      </c>
      <c r="F2773" t="s">
        <v>712</v>
      </c>
      <c r="G2773" t="s">
        <v>536</v>
      </c>
      <c r="H2773" t="s">
        <v>536</v>
      </c>
      <c r="I2773">
        <v>2011.0</v>
      </c>
      <c r="J2773">
        <v>245000.0</v>
      </c>
      <c r="K2773">
        <v>37151.0</v>
      </c>
      <c r="L2773">
        <v>4.6</v>
      </c>
      <c r="M2773">
        <v>2.0</v>
      </c>
      <c r="N2773" t="s">
        <v>16</v>
      </c>
    </row>
    <row r="2774">
      <c r="A2774" s="29">
        <v>42370.0</v>
      </c>
      <c r="B2774" t="s">
        <v>116</v>
      </c>
      <c r="C2774" t="s">
        <v>1819</v>
      </c>
      <c r="D2774" t="s">
        <v>61</v>
      </c>
      <c r="E2774" t="s">
        <v>712</v>
      </c>
      <c r="F2774" t="s">
        <v>712</v>
      </c>
      <c r="G2774" t="s">
        <v>536</v>
      </c>
      <c r="H2774" t="s">
        <v>536</v>
      </c>
      <c r="I2774">
        <v>2010.0</v>
      </c>
      <c r="J2774">
        <v>245000.0</v>
      </c>
      <c r="K2774">
        <v>26952.0</v>
      </c>
      <c r="L2774">
        <v>5.608219178</v>
      </c>
      <c r="M2774">
        <v>2.0</v>
      </c>
      <c r="N2774" t="s">
        <v>16</v>
      </c>
    </row>
    <row r="2775">
      <c r="A2775" s="29">
        <v>42370.0</v>
      </c>
      <c r="B2775" t="s">
        <v>116</v>
      </c>
      <c r="C2775" t="s">
        <v>1820</v>
      </c>
      <c r="D2775" t="s">
        <v>61</v>
      </c>
      <c r="E2775" t="s">
        <v>1151</v>
      </c>
      <c r="F2775" t="s">
        <v>1151</v>
      </c>
      <c r="G2775" t="s">
        <v>203</v>
      </c>
      <c r="H2775" t="s">
        <v>203</v>
      </c>
      <c r="I2775">
        <v>2009.0</v>
      </c>
      <c r="J2775">
        <v>245000.0</v>
      </c>
      <c r="K2775">
        <v>26055.0</v>
      </c>
      <c r="L2775">
        <v>6.819178082</v>
      </c>
      <c r="M2775">
        <v>2.0</v>
      </c>
      <c r="N2775" t="s">
        <v>16</v>
      </c>
    </row>
    <row r="2776">
      <c r="A2776" s="29">
        <v>42370.0</v>
      </c>
      <c r="B2776" t="s">
        <v>209</v>
      </c>
      <c r="C2776" t="s">
        <v>1821</v>
      </c>
      <c r="D2776" t="s">
        <v>36</v>
      </c>
      <c r="E2776" t="s">
        <v>615</v>
      </c>
      <c r="F2776" t="s">
        <v>615</v>
      </c>
      <c r="G2776" t="s">
        <v>1505</v>
      </c>
      <c r="H2776" t="s">
        <v>1505</v>
      </c>
      <c r="I2776">
        <v>2010.0</v>
      </c>
      <c r="J2776">
        <v>245000.0</v>
      </c>
      <c r="K2776">
        <v>45000.0</v>
      </c>
      <c r="L2776">
        <v>5.0</v>
      </c>
      <c r="M2776">
        <v>1.0</v>
      </c>
      <c r="N2776" t="s">
        <v>16</v>
      </c>
    </row>
    <row r="2777">
      <c r="A2777" s="29">
        <v>42370.0</v>
      </c>
      <c r="B2777" t="s">
        <v>186</v>
      </c>
      <c r="C2777" t="s">
        <v>1710</v>
      </c>
      <c r="D2777" t="s">
        <v>61</v>
      </c>
      <c r="E2777" t="s">
        <v>1711</v>
      </c>
      <c r="F2777" t="s">
        <v>1711</v>
      </c>
      <c r="G2777" t="s">
        <v>1641</v>
      </c>
      <c r="H2777" t="s">
        <v>1641</v>
      </c>
      <c r="I2777">
        <v>2015.0</v>
      </c>
      <c r="J2777">
        <v>245000.0</v>
      </c>
      <c r="K2777">
        <v>2700.0</v>
      </c>
      <c r="L2777">
        <v>0.5</v>
      </c>
      <c r="M2777">
        <v>1.0</v>
      </c>
      <c r="N2777" t="s">
        <v>16</v>
      </c>
    </row>
    <row r="2778">
      <c r="A2778" s="29">
        <v>42370.0</v>
      </c>
      <c r="B2778" t="s">
        <v>261</v>
      </c>
      <c r="C2778" t="s">
        <v>1822</v>
      </c>
      <c r="D2778" t="s">
        <v>61</v>
      </c>
      <c r="E2778" t="s">
        <v>163</v>
      </c>
      <c r="F2778" t="s">
        <v>163</v>
      </c>
      <c r="G2778" t="s">
        <v>536</v>
      </c>
      <c r="H2778" t="s">
        <v>536</v>
      </c>
      <c r="I2778">
        <v>2006.0</v>
      </c>
      <c r="J2778">
        <v>245000.0</v>
      </c>
      <c r="K2778">
        <v>30000.0</v>
      </c>
      <c r="L2778">
        <v>9.0</v>
      </c>
      <c r="M2778">
        <v>1.0</v>
      </c>
      <c r="N2778" t="s">
        <v>16</v>
      </c>
    </row>
    <row r="2779">
      <c r="A2779" s="29">
        <v>42370.0</v>
      </c>
      <c r="B2779" t="s">
        <v>116</v>
      </c>
      <c r="C2779" t="s">
        <v>1713</v>
      </c>
      <c r="D2779" t="s">
        <v>61</v>
      </c>
      <c r="E2779" t="s">
        <v>240</v>
      </c>
      <c r="F2779" t="s">
        <v>240</v>
      </c>
      <c r="G2779" t="s">
        <v>147</v>
      </c>
      <c r="H2779" t="s">
        <v>147</v>
      </c>
      <c r="I2779">
        <v>2007.0</v>
      </c>
      <c r="J2779">
        <v>245000.0</v>
      </c>
      <c r="K2779">
        <v>124688.0</v>
      </c>
      <c r="L2779">
        <v>8.805479452</v>
      </c>
      <c r="M2779">
        <v>2.0</v>
      </c>
      <c r="N2779" t="s">
        <v>16</v>
      </c>
    </row>
    <row r="2780">
      <c r="A2780" s="29">
        <v>42370.0</v>
      </c>
      <c r="B2780" t="s">
        <v>116</v>
      </c>
      <c r="C2780" t="s">
        <v>1823</v>
      </c>
      <c r="D2780" t="s">
        <v>61</v>
      </c>
      <c r="E2780" t="s">
        <v>881</v>
      </c>
      <c r="F2780" t="s">
        <v>881</v>
      </c>
      <c r="G2780" t="s">
        <v>536</v>
      </c>
      <c r="H2780" t="s">
        <v>536</v>
      </c>
      <c r="I2780">
        <v>2009.0</v>
      </c>
      <c r="J2780">
        <v>245000.0</v>
      </c>
      <c r="K2780">
        <v>88177.0</v>
      </c>
      <c r="L2780">
        <v>6.654794521</v>
      </c>
      <c r="M2780">
        <v>2.0</v>
      </c>
      <c r="N2780" t="s">
        <v>16</v>
      </c>
    </row>
    <row r="2781">
      <c r="A2781" s="29">
        <v>42370.0</v>
      </c>
      <c r="B2781" t="s">
        <v>186</v>
      </c>
      <c r="C2781" t="s">
        <v>1824</v>
      </c>
      <c r="D2781" t="s">
        <v>61</v>
      </c>
      <c r="E2781" t="s">
        <v>914</v>
      </c>
      <c r="F2781" t="s">
        <v>881</v>
      </c>
      <c r="G2781" t="s">
        <v>1825</v>
      </c>
      <c r="H2781" t="s">
        <v>1825</v>
      </c>
      <c r="I2781">
        <v>2007.0</v>
      </c>
      <c r="J2781">
        <v>245000.0</v>
      </c>
      <c r="K2781">
        <v>64295.0</v>
      </c>
      <c r="L2781">
        <v>8.0</v>
      </c>
      <c r="M2781">
        <v>1.0</v>
      </c>
      <c r="N2781" t="s">
        <v>16</v>
      </c>
    </row>
    <row r="2782">
      <c r="A2782" s="29">
        <v>42370.0</v>
      </c>
      <c r="B2782" t="s">
        <v>12</v>
      </c>
      <c r="C2782">
        <v>134238.0</v>
      </c>
      <c r="D2782" t="s">
        <v>91</v>
      </c>
      <c r="E2782" t="s">
        <v>1826</v>
      </c>
      <c r="F2782" t="s">
        <v>1826</v>
      </c>
      <c r="G2782" t="s">
        <v>1120</v>
      </c>
      <c r="H2782" t="s">
        <v>1120</v>
      </c>
      <c r="I2782">
        <v>2010.0</v>
      </c>
      <c r="J2782">
        <v>244200.0</v>
      </c>
      <c r="K2782">
        <v>20192.0</v>
      </c>
      <c r="L2782">
        <v>6.0</v>
      </c>
      <c r="M2782">
        <v>1.0</v>
      </c>
      <c r="N2782" t="s">
        <v>16</v>
      </c>
    </row>
    <row r="2783">
      <c r="A2783" s="29">
        <v>42370.0</v>
      </c>
      <c r="B2783" t="s">
        <v>186</v>
      </c>
      <c r="C2783" t="s">
        <v>1827</v>
      </c>
      <c r="D2783" t="s">
        <v>61</v>
      </c>
      <c r="E2783" t="s">
        <v>712</v>
      </c>
      <c r="F2783" t="s">
        <v>712</v>
      </c>
      <c r="G2783" t="s">
        <v>536</v>
      </c>
      <c r="H2783" t="s">
        <v>536</v>
      </c>
      <c r="I2783">
        <v>2011.0</v>
      </c>
      <c r="J2783">
        <v>244200.0</v>
      </c>
      <c r="K2783">
        <v>33765.0</v>
      </c>
      <c r="L2783">
        <v>4.0</v>
      </c>
      <c r="M2783">
        <v>1.0</v>
      </c>
      <c r="N2783" t="s">
        <v>16</v>
      </c>
    </row>
    <row r="2784">
      <c r="A2784" s="29">
        <v>42370.0</v>
      </c>
      <c r="B2784" t="s">
        <v>186</v>
      </c>
      <c r="C2784" t="s">
        <v>1828</v>
      </c>
      <c r="D2784" t="s">
        <v>61</v>
      </c>
      <c r="E2784" t="s">
        <v>712</v>
      </c>
      <c r="F2784" t="s">
        <v>712</v>
      </c>
      <c r="G2784" t="s">
        <v>536</v>
      </c>
      <c r="H2784" t="s">
        <v>536</v>
      </c>
      <c r="I2784">
        <v>2010.0</v>
      </c>
      <c r="J2784">
        <v>244200.0</v>
      </c>
      <c r="K2784">
        <v>31045.0</v>
      </c>
      <c r="L2784">
        <v>5.0</v>
      </c>
      <c r="M2784">
        <v>1.0</v>
      </c>
      <c r="N2784" t="s">
        <v>16</v>
      </c>
    </row>
    <row r="2785">
      <c r="A2785" s="29">
        <v>42370.0</v>
      </c>
      <c r="B2785" t="s">
        <v>186</v>
      </c>
      <c r="C2785" t="s">
        <v>1829</v>
      </c>
      <c r="D2785" t="s">
        <v>61</v>
      </c>
      <c r="E2785" t="s">
        <v>712</v>
      </c>
      <c r="F2785" t="s">
        <v>712</v>
      </c>
      <c r="G2785" t="s">
        <v>536</v>
      </c>
      <c r="H2785" t="s">
        <v>536</v>
      </c>
      <c r="I2785">
        <v>2011.0</v>
      </c>
      <c r="J2785">
        <v>244200.0</v>
      </c>
      <c r="K2785">
        <v>26513.0</v>
      </c>
      <c r="L2785">
        <v>4.0</v>
      </c>
      <c r="M2785">
        <v>1.0</v>
      </c>
      <c r="N2785" t="s">
        <v>16</v>
      </c>
    </row>
    <row r="2786">
      <c r="A2786" s="29">
        <v>42370.0</v>
      </c>
      <c r="B2786" t="s">
        <v>186</v>
      </c>
      <c r="C2786" t="s">
        <v>1829</v>
      </c>
      <c r="D2786" t="s">
        <v>61</v>
      </c>
      <c r="E2786" t="s">
        <v>712</v>
      </c>
      <c r="F2786" t="s">
        <v>712</v>
      </c>
      <c r="G2786" t="s">
        <v>536</v>
      </c>
      <c r="H2786" t="s">
        <v>536</v>
      </c>
      <c r="I2786">
        <v>2011.0</v>
      </c>
      <c r="J2786">
        <v>244200.0</v>
      </c>
      <c r="K2786">
        <v>26513.0</v>
      </c>
      <c r="L2786">
        <v>4.0</v>
      </c>
      <c r="M2786">
        <v>1.0</v>
      </c>
      <c r="N2786" t="s">
        <v>16</v>
      </c>
    </row>
    <row r="2787">
      <c r="A2787" s="29">
        <v>42370.0</v>
      </c>
      <c r="B2787" t="s">
        <v>148</v>
      </c>
      <c r="C2787">
        <v>21.0</v>
      </c>
      <c r="D2787" t="s">
        <v>61</v>
      </c>
      <c r="E2787" t="s">
        <v>712</v>
      </c>
      <c r="F2787" t="s">
        <v>712</v>
      </c>
      <c r="G2787" t="s">
        <v>536</v>
      </c>
      <c r="H2787" t="s">
        <v>536</v>
      </c>
      <c r="I2787">
        <v>2013.0</v>
      </c>
      <c r="J2787">
        <v>244200.0</v>
      </c>
      <c r="K2787">
        <v>15967.14579</v>
      </c>
      <c r="L2787">
        <v>1.995893224</v>
      </c>
      <c r="M2787">
        <v>1.0</v>
      </c>
      <c r="N2787" t="s">
        <v>16</v>
      </c>
    </row>
    <row r="2788">
      <c r="A2788" s="29">
        <v>42370.0</v>
      </c>
      <c r="B2788" t="s">
        <v>148</v>
      </c>
      <c r="C2788">
        <v>39.0</v>
      </c>
      <c r="D2788" t="s">
        <v>61</v>
      </c>
      <c r="E2788" t="s">
        <v>712</v>
      </c>
      <c r="F2788" t="s">
        <v>712</v>
      </c>
      <c r="G2788" t="s">
        <v>536</v>
      </c>
      <c r="H2788" t="s">
        <v>536</v>
      </c>
      <c r="I2788">
        <v>2012.0</v>
      </c>
      <c r="J2788">
        <v>244200.0</v>
      </c>
      <c r="K2788">
        <v>22187.54278</v>
      </c>
      <c r="L2788">
        <v>2.773442847</v>
      </c>
      <c r="M2788">
        <v>1.0</v>
      </c>
      <c r="N2788" t="s">
        <v>16</v>
      </c>
    </row>
    <row r="2789">
      <c r="A2789" s="29">
        <v>42370.0</v>
      </c>
      <c r="B2789" t="s">
        <v>148</v>
      </c>
      <c r="C2789">
        <v>163.0</v>
      </c>
      <c r="D2789" t="s">
        <v>61</v>
      </c>
      <c r="E2789" t="s">
        <v>712</v>
      </c>
      <c r="F2789" t="s">
        <v>712</v>
      </c>
      <c r="G2789" t="s">
        <v>536</v>
      </c>
      <c r="H2789" t="s">
        <v>536</v>
      </c>
      <c r="I2789">
        <v>2010.0</v>
      </c>
      <c r="J2789">
        <v>244200.0</v>
      </c>
      <c r="K2789">
        <v>34606.43395</v>
      </c>
      <c r="L2789">
        <v>4.325804244</v>
      </c>
      <c r="M2789">
        <v>1.0</v>
      </c>
      <c r="N2789" t="s">
        <v>16</v>
      </c>
    </row>
    <row r="2790">
      <c r="A2790" s="29">
        <v>42370.0</v>
      </c>
      <c r="B2790" t="s">
        <v>116</v>
      </c>
      <c r="C2790" t="s">
        <v>1779</v>
      </c>
      <c r="D2790" t="s">
        <v>61</v>
      </c>
      <c r="E2790" t="s">
        <v>712</v>
      </c>
      <c r="F2790" t="s">
        <v>712</v>
      </c>
      <c r="G2790" t="s">
        <v>536</v>
      </c>
      <c r="H2790" t="s">
        <v>536</v>
      </c>
      <c r="I2790">
        <v>2010.0</v>
      </c>
      <c r="J2790">
        <v>244200.0</v>
      </c>
      <c r="K2790">
        <v>49490.0</v>
      </c>
      <c r="L2790">
        <v>5.676712329</v>
      </c>
      <c r="M2790">
        <v>1.0</v>
      </c>
      <c r="N2790" t="s">
        <v>16</v>
      </c>
    </row>
    <row r="2791">
      <c r="A2791" s="29">
        <v>42370.0</v>
      </c>
      <c r="B2791" t="s">
        <v>116</v>
      </c>
      <c r="C2791" t="s">
        <v>1830</v>
      </c>
      <c r="D2791" t="s">
        <v>61</v>
      </c>
      <c r="E2791" t="s">
        <v>712</v>
      </c>
      <c r="F2791" t="s">
        <v>712</v>
      </c>
      <c r="G2791" t="s">
        <v>536</v>
      </c>
      <c r="H2791" t="s">
        <v>536</v>
      </c>
      <c r="I2791">
        <v>2010.0</v>
      </c>
      <c r="J2791">
        <v>244200.0</v>
      </c>
      <c r="K2791">
        <v>28125.0</v>
      </c>
      <c r="L2791">
        <v>5.997260274</v>
      </c>
      <c r="M2791">
        <v>2.0</v>
      </c>
      <c r="N2791" t="s">
        <v>16</v>
      </c>
    </row>
    <row r="2792">
      <c r="A2792" s="29">
        <v>42370.0</v>
      </c>
      <c r="B2792" t="s">
        <v>12</v>
      </c>
      <c r="C2792">
        <v>133499.0</v>
      </c>
      <c r="D2792" t="s">
        <v>61</v>
      </c>
      <c r="E2792" t="s">
        <v>1831</v>
      </c>
      <c r="F2792" t="s">
        <v>1831</v>
      </c>
      <c r="G2792" t="s">
        <v>536</v>
      </c>
      <c r="H2792" t="s">
        <v>536</v>
      </c>
      <c r="I2792">
        <v>2012.0</v>
      </c>
      <c r="J2792">
        <v>244200.0</v>
      </c>
      <c r="K2792">
        <v>12191.0</v>
      </c>
      <c r="L2792">
        <v>4.0</v>
      </c>
      <c r="M2792">
        <v>2.0</v>
      </c>
      <c r="N2792" t="s">
        <v>16</v>
      </c>
    </row>
    <row r="2793">
      <c r="A2793" s="29">
        <v>42370.0</v>
      </c>
      <c r="B2793" t="s">
        <v>12</v>
      </c>
      <c r="C2793">
        <v>118680.0</v>
      </c>
      <c r="D2793" t="s">
        <v>61</v>
      </c>
      <c r="E2793" t="s">
        <v>960</v>
      </c>
      <c r="F2793" t="s">
        <v>960</v>
      </c>
      <c r="G2793" t="s">
        <v>203</v>
      </c>
      <c r="H2793" t="s">
        <v>203</v>
      </c>
      <c r="I2793">
        <v>2011.0</v>
      </c>
      <c r="J2793">
        <v>244200.0</v>
      </c>
      <c r="K2793">
        <v>15457.0</v>
      </c>
      <c r="L2793">
        <v>5.0</v>
      </c>
      <c r="M2793">
        <v>1.0</v>
      </c>
      <c r="N2793" t="s">
        <v>16</v>
      </c>
    </row>
    <row r="2794">
      <c r="A2794" s="29">
        <v>42370.0</v>
      </c>
      <c r="B2794" t="s">
        <v>12</v>
      </c>
      <c r="C2794">
        <v>119468.0</v>
      </c>
      <c r="D2794" t="s">
        <v>61</v>
      </c>
      <c r="E2794" t="s">
        <v>960</v>
      </c>
      <c r="F2794" t="s">
        <v>960</v>
      </c>
      <c r="G2794" t="s">
        <v>203</v>
      </c>
      <c r="H2794" t="s">
        <v>203</v>
      </c>
      <c r="I2794">
        <v>2011.0</v>
      </c>
      <c r="J2794">
        <v>244200.0</v>
      </c>
      <c r="K2794">
        <v>23069.0</v>
      </c>
      <c r="L2794">
        <v>5.0</v>
      </c>
      <c r="M2794">
        <v>1.0</v>
      </c>
      <c r="N2794" t="s">
        <v>16</v>
      </c>
    </row>
    <row r="2795">
      <c r="A2795" s="29">
        <v>42370.0</v>
      </c>
      <c r="B2795" t="s">
        <v>116</v>
      </c>
      <c r="C2795" t="s">
        <v>1719</v>
      </c>
      <c r="D2795" t="s">
        <v>61</v>
      </c>
      <c r="E2795" t="s">
        <v>960</v>
      </c>
      <c r="F2795" t="s">
        <v>960</v>
      </c>
      <c r="G2795" t="s">
        <v>203</v>
      </c>
      <c r="H2795" t="s">
        <v>203</v>
      </c>
      <c r="I2795">
        <v>2011.0</v>
      </c>
      <c r="J2795">
        <v>244200.0</v>
      </c>
      <c r="K2795">
        <v>46313.0</v>
      </c>
      <c r="L2795">
        <v>4.515068493</v>
      </c>
      <c r="M2795">
        <v>2.0</v>
      </c>
      <c r="N2795" t="s">
        <v>16</v>
      </c>
    </row>
    <row r="2796">
      <c r="A2796" s="29">
        <v>42370.0</v>
      </c>
      <c r="B2796" t="s">
        <v>186</v>
      </c>
      <c r="C2796" t="s">
        <v>1832</v>
      </c>
      <c r="D2796" t="s">
        <v>61</v>
      </c>
      <c r="E2796" t="s">
        <v>1151</v>
      </c>
      <c r="F2796" t="s">
        <v>1151</v>
      </c>
      <c r="G2796" t="s">
        <v>203</v>
      </c>
      <c r="H2796" t="s">
        <v>203</v>
      </c>
      <c r="I2796">
        <v>2009.0</v>
      </c>
      <c r="J2796">
        <v>244200.0</v>
      </c>
      <c r="K2796">
        <v>72704.0</v>
      </c>
      <c r="L2796">
        <v>6.0</v>
      </c>
      <c r="M2796">
        <v>1.0</v>
      </c>
      <c r="N2796" t="s">
        <v>16</v>
      </c>
    </row>
    <row r="2797">
      <c r="A2797" s="29">
        <v>42370.0</v>
      </c>
      <c r="B2797" t="s">
        <v>12</v>
      </c>
      <c r="C2797">
        <v>137213.0</v>
      </c>
      <c r="D2797" t="s">
        <v>36</v>
      </c>
      <c r="E2797" t="s">
        <v>902</v>
      </c>
      <c r="F2797" t="s">
        <v>902</v>
      </c>
      <c r="G2797" t="s">
        <v>1833</v>
      </c>
      <c r="H2797" t="s">
        <v>1833</v>
      </c>
      <c r="I2797">
        <v>2010.0</v>
      </c>
      <c r="J2797">
        <v>244200.0</v>
      </c>
      <c r="K2797">
        <v>19858.0</v>
      </c>
      <c r="L2797">
        <v>6.0</v>
      </c>
      <c r="M2797">
        <v>1.0</v>
      </c>
      <c r="N2797" t="s">
        <v>16</v>
      </c>
    </row>
    <row r="2798">
      <c r="A2798" s="29">
        <v>42370.0</v>
      </c>
      <c r="B2798" t="s">
        <v>116</v>
      </c>
      <c r="C2798" t="s">
        <v>1834</v>
      </c>
      <c r="D2798" t="s">
        <v>61</v>
      </c>
      <c r="E2798" t="s">
        <v>1588</v>
      </c>
      <c r="F2798" t="s">
        <v>1588</v>
      </c>
      <c r="G2798" t="s">
        <v>1835</v>
      </c>
      <c r="H2798" t="s">
        <v>1835</v>
      </c>
      <c r="I2798">
        <v>2011.0</v>
      </c>
      <c r="J2798">
        <v>244200.0</v>
      </c>
      <c r="K2798">
        <v>31788.0</v>
      </c>
      <c r="L2798">
        <v>4.495890411</v>
      </c>
      <c r="M2798">
        <v>2.0</v>
      </c>
      <c r="N2798" t="s">
        <v>16</v>
      </c>
    </row>
    <row r="2799">
      <c r="A2799" s="29">
        <v>42370.0</v>
      </c>
      <c r="B2799" t="s">
        <v>12</v>
      </c>
      <c r="C2799">
        <v>129425.0</v>
      </c>
      <c r="D2799" t="s">
        <v>91</v>
      </c>
      <c r="E2799" t="s">
        <v>1223</v>
      </c>
      <c r="F2799" t="s">
        <v>1223</v>
      </c>
      <c r="G2799" t="s">
        <v>1836</v>
      </c>
      <c r="H2799" t="s">
        <v>1836</v>
      </c>
      <c r="I2799">
        <v>2012.0</v>
      </c>
      <c r="J2799">
        <v>244200.0</v>
      </c>
      <c r="K2799">
        <v>3193.0</v>
      </c>
      <c r="L2799">
        <v>4.0</v>
      </c>
      <c r="M2799">
        <v>1.0</v>
      </c>
      <c r="N2799" t="s">
        <v>16</v>
      </c>
    </row>
    <row r="2800">
      <c r="A2800" s="29">
        <v>42370.0</v>
      </c>
      <c r="B2800" t="s">
        <v>12</v>
      </c>
      <c r="C2800">
        <v>126603.0</v>
      </c>
      <c r="D2800" t="s">
        <v>91</v>
      </c>
      <c r="E2800" t="s">
        <v>1223</v>
      </c>
      <c r="F2800" t="s">
        <v>1223</v>
      </c>
      <c r="G2800" t="s">
        <v>814</v>
      </c>
      <c r="H2800" t="s">
        <v>814</v>
      </c>
      <c r="I2800">
        <v>2012.0</v>
      </c>
      <c r="J2800">
        <v>244200.0</v>
      </c>
      <c r="K2800">
        <v>20083.0</v>
      </c>
      <c r="L2800">
        <v>4.0</v>
      </c>
      <c r="M2800">
        <v>1.0</v>
      </c>
      <c r="N2800" t="s">
        <v>16</v>
      </c>
    </row>
    <row r="2801">
      <c r="A2801" s="29">
        <v>42370.0</v>
      </c>
      <c r="B2801" t="s">
        <v>12</v>
      </c>
      <c r="C2801">
        <v>116791.0</v>
      </c>
      <c r="D2801" t="s">
        <v>542</v>
      </c>
      <c r="E2801" t="s">
        <v>1060</v>
      </c>
      <c r="F2801" t="s">
        <v>1060</v>
      </c>
      <c r="G2801" t="s">
        <v>1061</v>
      </c>
      <c r="H2801" t="s">
        <v>1061</v>
      </c>
      <c r="I2801">
        <v>2011.0</v>
      </c>
      <c r="J2801">
        <v>244200.0</v>
      </c>
      <c r="K2801">
        <v>53024.0</v>
      </c>
      <c r="L2801">
        <v>5.0</v>
      </c>
      <c r="M2801">
        <v>1.0</v>
      </c>
      <c r="N2801" t="s">
        <v>16</v>
      </c>
    </row>
    <row r="2802">
      <c r="A2802" s="29">
        <v>42370.0</v>
      </c>
      <c r="B2802" t="s">
        <v>148</v>
      </c>
      <c r="C2802">
        <v>182.0</v>
      </c>
      <c r="D2802" t="s">
        <v>91</v>
      </c>
      <c r="E2802" t="s">
        <v>1442</v>
      </c>
      <c r="F2802" t="s">
        <v>1442</v>
      </c>
      <c r="G2802" t="s">
        <v>1443</v>
      </c>
      <c r="H2802" t="s">
        <v>1443</v>
      </c>
      <c r="I2802">
        <v>2010.0</v>
      </c>
      <c r="J2802">
        <v>244200.0</v>
      </c>
      <c r="K2802">
        <v>35351.12936</v>
      </c>
      <c r="L2802">
        <v>4.41889117</v>
      </c>
      <c r="M2802">
        <v>1.0</v>
      </c>
      <c r="N2802" t="s">
        <v>16</v>
      </c>
    </row>
    <row r="2803">
      <c r="A2803" s="29">
        <v>42370.0</v>
      </c>
      <c r="B2803" t="s">
        <v>12</v>
      </c>
      <c r="C2803">
        <v>126578.0</v>
      </c>
      <c r="D2803" t="s">
        <v>32</v>
      </c>
      <c r="E2803" t="s">
        <v>155</v>
      </c>
      <c r="F2803" t="s">
        <v>155</v>
      </c>
      <c r="G2803" t="s">
        <v>545</v>
      </c>
      <c r="H2803" t="s">
        <v>545</v>
      </c>
      <c r="I2803">
        <v>2005.0</v>
      </c>
      <c r="J2803">
        <v>244200.0</v>
      </c>
      <c r="K2803">
        <v>78072.0</v>
      </c>
      <c r="L2803">
        <v>11.0</v>
      </c>
      <c r="M2803">
        <v>2.0</v>
      </c>
      <c r="N2803" t="s">
        <v>16</v>
      </c>
    </row>
    <row r="2804">
      <c r="A2804" s="29">
        <v>42370.0</v>
      </c>
      <c r="B2804" t="s">
        <v>12</v>
      </c>
      <c r="C2804">
        <v>134288.0</v>
      </c>
      <c r="D2804" t="s">
        <v>61</v>
      </c>
      <c r="E2804" t="s">
        <v>652</v>
      </c>
      <c r="F2804" t="s">
        <v>652</v>
      </c>
      <c r="G2804" t="s">
        <v>536</v>
      </c>
      <c r="H2804" t="s">
        <v>536</v>
      </c>
      <c r="I2804">
        <v>2009.0</v>
      </c>
      <c r="J2804">
        <v>244200.0</v>
      </c>
      <c r="K2804">
        <v>45707.0</v>
      </c>
      <c r="L2804">
        <v>7.0</v>
      </c>
      <c r="M2804">
        <v>1.0</v>
      </c>
      <c r="N2804" t="s">
        <v>16</v>
      </c>
    </row>
    <row r="2805">
      <c r="A2805" s="29">
        <v>42370.0</v>
      </c>
      <c r="B2805" t="s">
        <v>186</v>
      </c>
      <c r="C2805" t="s">
        <v>1837</v>
      </c>
      <c r="D2805" t="s">
        <v>61</v>
      </c>
      <c r="E2805" t="s">
        <v>881</v>
      </c>
      <c r="F2805" t="s">
        <v>881</v>
      </c>
      <c r="G2805" t="s">
        <v>203</v>
      </c>
      <c r="H2805" t="s">
        <v>203</v>
      </c>
      <c r="I2805">
        <v>2008.0</v>
      </c>
      <c r="J2805">
        <v>244200.0</v>
      </c>
      <c r="K2805">
        <v>60206.0</v>
      </c>
      <c r="L2805">
        <v>7.0</v>
      </c>
      <c r="M2805">
        <v>1.0</v>
      </c>
      <c r="N2805" t="s">
        <v>16</v>
      </c>
    </row>
    <row r="2806">
      <c r="A2806" s="29">
        <v>42370.0</v>
      </c>
      <c r="B2806" t="s">
        <v>148</v>
      </c>
      <c r="C2806">
        <v>461.0</v>
      </c>
      <c r="D2806" t="s">
        <v>61</v>
      </c>
      <c r="E2806" t="s">
        <v>953</v>
      </c>
      <c r="F2806" t="s">
        <v>881</v>
      </c>
      <c r="G2806" t="s">
        <v>536</v>
      </c>
      <c r="H2806" t="s">
        <v>536</v>
      </c>
      <c r="I2806">
        <v>2008.0</v>
      </c>
      <c r="J2806">
        <v>244200.0</v>
      </c>
      <c r="K2806">
        <v>55589.32238</v>
      </c>
      <c r="L2806">
        <v>6.948665298</v>
      </c>
      <c r="M2806">
        <v>2.0</v>
      </c>
      <c r="N2806" t="s">
        <v>16</v>
      </c>
    </row>
    <row r="2807">
      <c r="A2807" s="29">
        <v>42370.0</v>
      </c>
      <c r="B2807" t="s">
        <v>116</v>
      </c>
      <c r="C2807" t="s">
        <v>1792</v>
      </c>
      <c r="D2807" t="s">
        <v>61</v>
      </c>
      <c r="E2807" t="s">
        <v>1128</v>
      </c>
      <c r="F2807" t="s">
        <v>1128</v>
      </c>
      <c r="G2807" t="s">
        <v>536</v>
      </c>
      <c r="H2807" t="s">
        <v>536</v>
      </c>
      <c r="I2807">
        <v>2011.0</v>
      </c>
      <c r="J2807">
        <v>244200.0</v>
      </c>
      <c r="K2807">
        <v>37380.0</v>
      </c>
      <c r="L2807">
        <v>4.649315068</v>
      </c>
      <c r="M2807">
        <v>2.0</v>
      </c>
      <c r="N2807" t="s">
        <v>16</v>
      </c>
    </row>
    <row r="2808">
      <c r="A2808" s="29">
        <v>42370.0</v>
      </c>
      <c r="B2808" t="s">
        <v>12</v>
      </c>
      <c r="C2808" s="32" t="s">
        <v>1838</v>
      </c>
      <c r="D2808" t="s">
        <v>61</v>
      </c>
      <c r="E2808" t="s">
        <v>1831</v>
      </c>
      <c r="F2808" t="s">
        <v>1831</v>
      </c>
      <c r="G2808" t="s">
        <v>1839</v>
      </c>
      <c r="H2808" t="s">
        <v>1183</v>
      </c>
      <c r="I2808">
        <v>2012.0</v>
      </c>
      <c r="J2808">
        <v>244200.0</v>
      </c>
      <c r="K2808">
        <v>12191.0</v>
      </c>
      <c r="L2808">
        <v>4.0</v>
      </c>
      <c r="M2808">
        <v>2.0</v>
      </c>
      <c r="N2808" t="s">
        <v>16</v>
      </c>
    </row>
    <row r="2809">
      <c r="A2809" s="29">
        <v>42370.0</v>
      </c>
      <c r="B2809" t="s">
        <v>12</v>
      </c>
      <c r="C2809" s="32" t="s">
        <v>1840</v>
      </c>
      <c r="D2809" t="s">
        <v>91</v>
      </c>
      <c r="E2809" t="s">
        <v>1223</v>
      </c>
      <c r="F2809" t="s">
        <v>1223</v>
      </c>
      <c r="G2809" t="s">
        <v>1620</v>
      </c>
      <c r="H2809" t="s">
        <v>1620</v>
      </c>
      <c r="I2809">
        <v>2012.0</v>
      </c>
      <c r="J2809">
        <v>244200.0</v>
      </c>
      <c r="K2809">
        <v>3193.0</v>
      </c>
      <c r="L2809">
        <v>4.0</v>
      </c>
      <c r="M2809">
        <v>1.0</v>
      </c>
      <c r="N2809" t="s">
        <v>16</v>
      </c>
    </row>
    <row r="2810">
      <c r="A2810" s="29">
        <v>42370.0</v>
      </c>
      <c r="B2810" t="s">
        <v>12</v>
      </c>
      <c r="C2810" s="32" t="s">
        <v>1841</v>
      </c>
      <c r="D2810" t="s">
        <v>91</v>
      </c>
      <c r="E2810" t="s">
        <v>1826</v>
      </c>
      <c r="F2810" t="s">
        <v>1826</v>
      </c>
      <c r="G2810" t="s">
        <v>1120</v>
      </c>
      <c r="H2810" t="s">
        <v>1120</v>
      </c>
      <c r="I2810">
        <v>2010.0</v>
      </c>
      <c r="J2810">
        <v>244200.0</v>
      </c>
      <c r="K2810">
        <v>20192.0</v>
      </c>
      <c r="L2810">
        <v>6.0</v>
      </c>
      <c r="M2810">
        <v>1.0</v>
      </c>
      <c r="N2810" t="s">
        <v>16</v>
      </c>
    </row>
    <row r="2811">
      <c r="A2811" s="29">
        <v>42370.0</v>
      </c>
      <c r="B2811" t="s">
        <v>12</v>
      </c>
      <c r="C2811" s="32" t="s">
        <v>1842</v>
      </c>
      <c r="D2811" t="s">
        <v>36</v>
      </c>
      <c r="E2811" t="s">
        <v>902</v>
      </c>
      <c r="F2811" t="s">
        <v>902</v>
      </c>
      <c r="G2811" t="s">
        <v>1505</v>
      </c>
      <c r="H2811" t="s">
        <v>1505</v>
      </c>
      <c r="I2811">
        <v>2010.0</v>
      </c>
      <c r="J2811">
        <v>244200.0</v>
      </c>
      <c r="K2811">
        <v>19858.0</v>
      </c>
      <c r="L2811">
        <v>6.0</v>
      </c>
      <c r="M2811">
        <v>1.0</v>
      </c>
      <c r="N2811" t="s">
        <v>16</v>
      </c>
    </row>
    <row r="2812">
      <c r="A2812" s="29">
        <v>42370.0</v>
      </c>
      <c r="B2812" t="s">
        <v>12</v>
      </c>
      <c r="C2812" s="32" t="s">
        <v>1843</v>
      </c>
      <c r="D2812" t="s">
        <v>61</v>
      </c>
      <c r="E2812" t="s">
        <v>652</v>
      </c>
      <c r="F2812" t="s">
        <v>652</v>
      </c>
      <c r="G2812" t="s">
        <v>1844</v>
      </c>
      <c r="H2812" t="s">
        <v>1183</v>
      </c>
      <c r="I2812">
        <v>2009.0</v>
      </c>
      <c r="J2812">
        <v>244200.0</v>
      </c>
      <c r="K2812">
        <v>45707.0</v>
      </c>
      <c r="L2812">
        <v>7.0</v>
      </c>
      <c r="M2812">
        <v>1.0</v>
      </c>
      <c r="N2812" t="s">
        <v>16</v>
      </c>
    </row>
    <row r="2813">
      <c r="A2813" s="29">
        <v>42370.0</v>
      </c>
      <c r="B2813" t="s">
        <v>261</v>
      </c>
      <c r="C2813" t="s">
        <v>1845</v>
      </c>
      <c r="D2813" t="s">
        <v>61</v>
      </c>
      <c r="E2813" t="s">
        <v>163</v>
      </c>
      <c r="F2813" t="s">
        <v>163</v>
      </c>
      <c r="G2813" t="s">
        <v>536</v>
      </c>
      <c r="H2813" t="s">
        <v>536</v>
      </c>
      <c r="I2813">
        <v>2008.0</v>
      </c>
      <c r="J2813">
        <v>244127.9496</v>
      </c>
      <c r="K2813">
        <v>90000.0</v>
      </c>
      <c r="L2813">
        <v>7.0</v>
      </c>
      <c r="M2813">
        <v>1.0</v>
      </c>
      <c r="N2813" t="s">
        <v>16</v>
      </c>
    </row>
    <row r="2814">
      <c r="A2814" s="29">
        <v>42370.0</v>
      </c>
      <c r="B2814" t="s">
        <v>261</v>
      </c>
      <c r="C2814" t="s">
        <v>1846</v>
      </c>
      <c r="D2814" t="s">
        <v>61</v>
      </c>
      <c r="E2814" t="s">
        <v>163</v>
      </c>
      <c r="F2814" t="s">
        <v>163</v>
      </c>
      <c r="G2814" t="s">
        <v>203</v>
      </c>
      <c r="H2814" t="s">
        <v>203</v>
      </c>
      <c r="I2814">
        <v>2006.0</v>
      </c>
      <c r="J2814">
        <v>244127.9496</v>
      </c>
      <c r="K2814">
        <v>90000.0</v>
      </c>
      <c r="L2814">
        <v>9.0</v>
      </c>
      <c r="M2814">
        <v>1.0</v>
      </c>
      <c r="N2814" t="s">
        <v>16</v>
      </c>
    </row>
    <row r="2815">
      <c r="A2815" s="29">
        <v>42370.0</v>
      </c>
      <c r="B2815" t="s">
        <v>116</v>
      </c>
      <c r="C2815" t="s">
        <v>1752</v>
      </c>
      <c r="D2815" t="s">
        <v>273</v>
      </c>
      <c r="E2815" t="s">
        <v>1346</v>
      </c>
      <c r="F2815" t="s">
        <v>1346</v>
      </c>
      <c r="G2815" t="s">
        <v>1753</v>
      </c>
      <c r="H2815" t="s">
        <v>1753</v>
      </c>
      <c r="I2815">
        <v>2009.0</v>
      </c>
      <c r="J2815">
        <v>244000.0</v>
      </c>
      <c r="K2815">
        <v>37040.0</v>
      </c>
      <c r="L2815">
        <v>6.978082192</v>
      </c>
      <c r="M2815">
        <v>1.0</v>
      </c>
      <c r="N2815" t="s">
        <v>16</v>
      </c>
    </row>
    <row r="2816">
      <c r="A2816" s="29">
        <v>42370.0</v>
      </c>
      <c r="B2816" t="s">
        <v>261</v>
      </c>
      <c r="C2816" t="s">
        <v>1847</v>
      </c>
      <c r="D2816" t="s">
        <v>61</v>
      </c>
      <c r="E2816" t="s">
        <v>163</v>
      </c>
      <c r="F2816" t="s">
        <v>163</v>
      </c>
      <c r="G2816" t="s">
        <v>298</v>
      </c>
      <c r="H2816" t="s">
        <v>298</v>
      </c>
      <c r="I2816">
        <v>2005.0</v>
      </c>
      <c r="J2816">
        <v>243959.5854</v>
      </c>
      <c r="K2816">
        <v>90000.0</v>
      </c>
      <c r="L2816">
        <v>10.0</v>
      </c>
      <c r="M2816">
        <v>1.0</v>
      </c>
      <c r="N2816" t="s">
        <v>16</v>
      </c>
    </row>
    <row r="2817">
      <c r="A2817" s="29">
        <v>42370.0</v>
      </c>
      <c r="B2817" t="s">
        <v>261</v>
      </c>
      <c r="C2817" t="s">
        <v>1848</v>
      </c>
      <c r="D2817" t="s">
        <v>61</v>
      </c>
      <c r="E2817" t="s">
        <v>163</v>
      </c>
      <c r="F2817" t="s">
        <v>163</v>
      </c>
      <c r="G2817" t="s">
        <v>341</v>
      </c>
      <c r="H2817" t="s">
        <v>341</v>
      </c>
      <c r="I2817">
        <v>2006.0</v>
      </c>
      <c r="J2817">
        <v>243908.2344</v>
      </c>
      <c r="K2817" s="33">
        <v>100000.0</v>
      </c>
      <c r="L2817">
        <v>9.0</v>
      </c>
      <c r="M2817">
        <v>1.0</v>
      </c>
      <c r="N2817" t="s">
        <v>16</v>
      </c>
    </row>
    <row r="2818">
      <c r="A2818" s="29">
        <v>42370.0</v>
      </c>
      <c r="B2818" t="s">
        <v>148</v>
      </c>
      <c r="C2818">
        <v>294.0</v>
      </c>
      <c r="D2818" t="s">
        <v>61</v>
      </c>
      <c r="E2818" t="s">
        <v>712</v>
      </c>
      <c r="F2818" t="s">
        <v>712</v>
      </c>
      <c r="G2818" t="s">
        <v>536</v>
      </c>
      <c r="H2818" t="s">
        <v>536</v>
      </c>
      <c r="I2818">
        <v>2009.0</v>
      </c>
      <c r="J2818">
        <v>243500.0</v>
      </c>
      <c r="K2818">
        <v>42907.59754</v>
      </c>
      <c r="L2818">
        <v>5.363449692</v>
      </c>
      <c r="M2818">
        <v>2.0</v>
      </c>
      <c r="N2818" t="s">
        <v>16</v>
      </c>
    </row>
    <row r="2819">
      <c r="A2819" s="29">
        <v>42370.0</v>
      </c>
      <c r="B2819" t="s">
        <v>261</v>
      </c>
      <c r="C2819" t="s">
        <v>1849</v>
      </c>
      <c r="D2819" t="s">
        <v>61</v>
      </c>
      <c r="E2819" t="s">
        <v>163</v>
      </c>
      <c r="F2819" t="s">
        <v>163</v>
      </c>
      <c r="G2819" t="s">
        <v>203</v>
      </c>
      <c r="H2819" t="s">
        <v>203</v>
      </c>
      <c r="I2819">
        <v>2008.0</v>
      </c>
      <c r="J2819">
        <v>243183.5332</v>
      </c>
      <c r="K2819">
        <v>140000.0</v>
      </c>
      <c r="L2819">
        <v>7.0</v>
      </c>
      <c r="M2819">
        <v>1.0</v>
      </c>
      <c r="N2819" t="s">
        <v>16</v>
      </c>
    </row>
    <row r="2820">
      <c r="A2820" s="29">
        <v>42370.0</v>
      </c>
      <c r="B2820" t="s">
        <v>116</v>
      </c>
      <c r="C2820" t="s">
        <v>1850</v>
      </c>
      <c r="D2820" t="s">
        <v>61</v>
      </c>
      <c r="E2820" t="s">
        <v>712</v>
      </c>
      <c r="F2820" t="s">
        <v>712</v>
      </c>
      <c r="G2820" t="s">
        <v>536</v>
      </c>
      <c r="H2820" t="s">
        <v>536</v>
      </c>
      <c r="I2820">
        <v>2010.0</v>
      </c>
      <c r="J2820">
        <v>243000.0</v>
      </c>
      <c r="K2820">
        <v>26462.0</v>
      </c>
      <c r="L2820">
        <v>5.805479452</v>
      </c>
      <c r="M2820">
        <v>2.0</v>
      </c>
      <c r="N2820" t="s">
        <v>16</v>
      </c>
    </row>
    <row r="2821">
      <c r="A2821" s="29">
        <v>42370.0</v>
      </c>
      <c r="B2821" t="s">
        <v>116</v>
      </c>
      <c r="C2821" t="s">
        <v>1851</v>
      </c>
      <c r="D2821" t="s">
        <v>61</v>
      </c>
      <c r="E2821" t="s">
        <v>960</v>
      </c>
      <c r="F2821" t="s">
        <v>960</v>
      </c>
      <c r="G2821" t="s">
        <v>203</v>
      </c>
      <c r="H2821" t="s">
        <v>203</v>
      </c>
      <c r="I2821">
        <v>2011.0</v>
      </c>
      <c r="J2821">
        <v>243000.0</v>
      </c>
      <c r="K2821">
        <v>67241.0</v>
      </c>
      <c r="L2821">
        <v>4.909589041</v>
      </c>
      <c r="M2821">
        <v>1.0</v>
      </c>
      <c r="N2821" t="s">
        <v>16</v>
      </c>
    </row>
    <row r="2822">
      <c r="A2822" s="29">
        <v>42370.0</v>
      </c>
      <c r="B2822" t="s">
        <v>116</v>
      </c>
      <c r="C2822" t="s">
        <v>1770</v>
      </c>
      <c r="D2822" t="s">
        <v>61</v>
      </c>
      <c r="E2822" t="s">
        <v>163</v>
      </c>
      <c r="F2822" t="s">
        <v>163</v>
      </c>
      <c r="G2822" t="s">
        <v>143</v>
      </c>
      <c r="H2822" t="s">
        <v>143</v>
      </c>
      <c r="I2822">
        <v>2008.0</v>
      </c>
      <c r="J2822">
        <v>243000.0</v>
      </c>
      <c r="K2822">
        <v>263161.0</v>
      </c>
      <c r="L2822">
        <v>7.802739726</v>
      </c>
      <c r="M2822">
        <v>1.0</v>
      </c>
      <c r="N2822" t="s">
        <v>16</v>
      </c>
    </row>
    <row r="2823">
      <c r="A2823" s="29">
        <v>42370.0</v>
      </c>
      <c r="B2823" t="s">
        <v>116</v>
      </c>
      <c r="C2823" t="s">
        <v>1852</v>
      </c>
      <c r="D2823" t="s">
        <v>61</v>
      </c>
      <c r="E2823" t="s">
        <v>1128</v>
      </c>
      <c r="F2823" t="s">
        <v>1128</v>
      </c>
      <c r="G2823" t="s">
        <v>203</v>
      </c>
      <c r="H2823" t="s">
        <v>203</v>
      </c>
      <c r="I2823">
        <v>2010.0</v>
      </c>
      <c r="J2823">
        <v>243000.0</v>
      </c>
      <c r="K2823">
        <v>54398.0</v>
      </c>
      <c r="L2823">
        <v>5.501369863</v>
      </c>
      <c r="M2823">
        <v>2.0</v>
      </c>
      <c r="N2823" t="s">
        <v>16</v>
      </c>
    </row>
    <row r="2824">
      <c r="A2824" s="29">
        <v>42370.0</v>
      </c>
      <c r="B2824" t="s">
        <v>261</v>
      </c>
      <c r="C2824" t="s">
        <v>1853</v>
      </c>
      <c r="D2824" t="s">
        <v>61</v>
      </c>
      <c r="E2824" t="s">
        <v>163</v>
      </c>
      <c r="F2824" t="s">
        <v>163</v>
      </c>
      <c r="G2824" t="s">
        <v>341</v>
      </c>
      <c r="H2824" t="s">
        <v>341</v>
      </c>
      <c r="I2824">
        <v>2008.0</v>
      </c>
      <c r="J2824">
        <v>242964.668</v>
      </c>
      <c r="K2824">
        <v>150000.0</v>
      </c>
      <c r="L2824">
        <v>7.0</v>
      </c>
      <c r="M2824">
        <v>1.0</v>
      </c>
      <c r="N2824" t="s">
        <v>16</v>
      </c>
    </row>
    <row r="2825">
      <c r="A2825" s="29">
        <v>42370.0</v>
      </c>
      <c r="B2825" t="s">
        <v>261</v>
      </c>
      <c r="C2825" t="s">
        <v>1854</v>
      </c>
      <c r="D2825" t="s">
        <v>61</v>
      </c>
      <c r="E2825" t="s">
        <v>163</v>
      </c>
      <c r="F2825" t="s">
        <v>163</v>
      </c>
      <c r="G2825" t="s">
        <v>536</v>
      </c>
      <c r="H2825" t="s">
        <v>536</v>
      </c>
      <c r="I2825">
        <v>2010.0</v>
      </c>
      <c r="J2825">
        <v>242171.4733</v>
      </c>
      <c r="K2825">
        <v>140000.0</v>
      </c>
      <c r="L2825">
        <v>5.0</v>
      </c>
      <c r="M2825">
        <v>1.0</v>
      </c>
      <c r="N2825" t="s">
        <v>16</v>
      </c>
    </row>
    <row r="2826">
      <c r="A2826" s="29">
        <v>42370.0</v>
      </c>
      <c r="B2826" t="s">
        <v>261</v>
      </c>
      <c r="C2826" t="s">
        <v>1855</v>
      </c>
      <c r="D2826" t="s">
        <v>61</v>
      </c>
      <c r="E2826" t="s">
        <v>163</v>
      </c>
      <c r="F2826" t="s">
        <v>163</v>
      </c>
      <c r="G2826" t="s">
        <v>298</v>
      </c>
      <c r="H2826" t="s">
        <v>298</v>
      </c>
      <c r="I2826">
        <v>2006.0</v>
      </c>
      <c r="J2826">
        <v>242016.6595</v>
      </c>
      <c r="K2826">
        <v>120000.0</v>
      </c>
      <c r="L2826">
        <v>9.0</v>
      </c>
      <c r="M2826">
        <v>1.0</v>
      </c>
      <c r="N2826" t="s">
        <v>16</v>
      </c>
    </row>
    <row r="2827">
      <c r="A2827" s="29">
        <v>42370.0</v>
      </c>
      <c r="B2827" t="s">
        <v>186</v>
      </c>
      <c r="C2827" t="s">
        <v>1749</v>
      </c>
      <c r="D2827" t="s">
        <v>61</v>
      </c>
      <c r="E2827" t="s">
        <v>960</v>
      </c>
      <c r="F2827" t="s">
        <v>960</v>
      </c>
      <c r="G2827" t="s">
        <v>203</v>
      </c>
      <c r="H2827" t="s">
        <v>203</v>
      </c>
      <c r="I2827">
        <v>2013.0</v>
      </c>
      <c r="J2827">
        <v>242000.0</v>
      </c>
      <c r="K2827">
        <v>53696.0</v>
      </c>
      <c r="L2827">
        <v>2.0</v>
      </c>
      <c r="M2827">
        <v>1.0</v>
      </c>
      <c r="N2827" t="s">
        <v>16</v>
      </c>
    </row>
    <row r="2828">
      <c r="A2828" s="29">
        <v>42370.0</v>
      </c>
      <c r="B2828" t="s">
        <v>186</v>
      </c>
      <c r="C2828" t="s">
        <v>1797</v>
      </c>
      <c r="D2828" t="s">
        <v>61</v>
      </c>
      <c r="E2828" t="s">
        <v>1151</v>
      </c>
      <c r="F2828" t="s">
        <v>1151</v>
      </c>
      <c r="G2828" t="s">
        <v>203</v>
      </c>
      <c r="H2828" t="s">
        <v>203</v>
      </c>
      <c r="I2828">
        <v>2010.0</v>
      </c>
      <c r="J2828">
        <v>242000.0</v>
      </c>
      <c r="K2828">
        <v>68690.0</v>
      </c>
      <c r="L2828">
        <v>5.0</v>
      </c>
      <c r="M2828">
        <v>1.0</v>
      </c>
      <c r="N2828" t="s">
        <v>16</v>
      </c>
    </row>
    <row r="2829">
      <c r="A2829" s="29">
        <v>42370.0</v>
      </c>
      <c r="B2829" t="s">
        <v>116</v>
      </c>
      <c r="C2829" t="s">
        <v>1799</v>
      </c>
      <c r="D2829" t="s">
        <v>61</v>
      </c>
      <c r="E2829" t="s">
        <v>163</v>
      </c>
      <c r="F2829" t="s">
        <v>163</v>
      </c>
      <c r="G2829" t="s">
        <v>536</v>
      </c>
      <c r="H2829" t="s">
        <v>536</v>
      </c>
      <c r="I2829">
        <v>2005.0</v>
      </c>
      <c r="J2829">
        <v>242000.0</v>
      </c>
      <c r="K2829">
        <v>66431.0</v>
      </c>
      <c r="L2829">
        <v>10.83561644</v>
      </c>
      <c r="M2829">
        <v>3.0</v>
      </c>
      <c r="N2829" t="s">
        <v>16</v>
      </c>
    </row>
    <row r="2830">
      <c r="A2830" s="29">
        <v>42370.0</v>
      </c>
      <c r="B2830" t="s">
        <v>116</v>
      </c>
      <c r="C2830" t="s">
        <v>1856</v>
      </c>
      <c r="D2830" t="s">
        <v>61</v>
      </c>
      <c r="E2830" t="s">
        <v>881</v>
      </c>
      <c r="F2830" t="s">
        <v>881</v>
      </c>
      <c r="G2830" t="s">
        <v>536</v>
      </c>
      <c r="H2830" t="s">
        <v>536</v>
      </c>
      <c r="I2830">
        <v>2009.0</v>
      </c>
      <c r="J2830">
        <v>242000.0</v>
      </c>
      <c r="K2830">
        <v>52979.0</v>
      </c>
      <c r="L2830">
        <v>6.454794521</v>
      </c>
      <c r="M2830">
        <v>2.0</v>
      </c>
      <c r="N2830" t="s">
        <v>16</v>
      </c>
    </row>
    <row r="2831">
      <c r="A2831" s="29">
        <v>42370.0</v>
      </c>
      <c r="B2831" t="s">
        <v>116</v>
      </c>
      <c r="C2831" t="s">
        <v>1857</v>
      </c>
      <c r="D2831" t="s">
        <v>61</v>
      </c>
      <c r="E2831" t="s">
        <v>712</v>
      </c>
      <c r="F2831" t="s">
        <v>712</v>
      </c>
      <c r="G2831" t="s">
        <v>226</v>
      </c>
      <c r="H2831" t="s">
        <v>226</v>
      </c>
      <c r="I2831">
        <v>2013.0</v>
      </c>
      <c r="J2831">
        <v>241980.0</v>
      </c>
      <c r="K2831">
        <v>34360.0</v>
      </c>
      <c r="L2831">
        <v>2.780821918</v>
      </c>
      <c r="M2831">
        <v>2.0</v>
      </c>
      <c r="N2831" t="s">
        <v>16</v>
      </c>
    </row>
    <row r="2832">
      <c r="A2832" s="29">
        <v>42370.0</v>
      </c>
      <c r="B2832" t="s">
        <v>116</v>
      </c>
      <c r="C2832" t="s">
        <v>1858</v>
      </c>
      <c r="D2832" t="s">
        <v>61</v>
      </c>
      <c r="E2832" t="s">
        <v>712</v>
      </c>
      <c r="F2832" t="s">
        <v>712</v>
      </c>
      <c r="G2832" t="s">
        <v>536</v>
      </c>
      <c r="H2832" t="s">
        <v>536</v>
      </c>
      <c r="I2832">
        <v>2010.0</v>
      </c>
      <c r="J2832">
        <v>241980.0</v>
      </c>
      <c r="K2832">
        <v>19857.0</v>
      </c>
      <c r="L2832">
        <v>5.578082192</v>
      </c>
      <c r="M2832">
        <v>2.0</v>
      </c>
      <c r="N2832" t="s">
        <v>16</v>
      </c>
    </row>
    <row r="2833">
      <c r="A2833" s="29">
        <v>42370.0</v>
      </c>
      <c r="B2833" t="s">
        <v>261</v>
      </c>
      <c r="C2833" t="s">
        <v>1859</v>
      </c>
      <c r="D2833" t="s">
        <v>61</v>
      </c>
      <c r="E2833" t="s">
        <v>163</v>
      </c>
      <c r="F2833" t="s">
        <v>163</v>
      </c>
      <c r="G2833" t="s">
        <v>536</v>
      </c>
      <c r="H2833" t="s">
        <v>536</v>
      </c>
      <c r="I2833">
        <v>2007.0</v>
      </c>
      <c r="J2833">
        <v>241568.2211</v>
      </c>
      <c r="K2833">
        <v>70000.0</v>
      </c>
      <c r="L2833">
        <v>8.0</v>
      </c>
      <c r="M2833">
        <v>1.0</v>
      </c>
      <c r="N2833" t="s">
        <v>16</v>
      </c>
    </row>
    <row r="2834">
      <c r="A2834" s="29">
        <v>42370.0</v>
      </c>
      <c r="B2834" t="s">
        <v>116</v>
      </c>
      <c r="C2834" t="s">
        <v>1860</v>
      </c>
      <c r="D2834" t="s">
        <v>61</v>
      </c>
      <c r="E2834" t="s">
        <v>163</v>
      </c>
      <c r="F2834" t="s">
        <v>163</v>
      </c>
      <c r="G2834" t="s">
        <v>143</v>
      </c>
      <c r="H2834" t="s">
        <v>143</v>
      </c>
      <c r="I2834">
        <v>2009.0</v>
      </c>
      <c r="J2834">
        <v>241425.0</v>
      </c>
      <c r="K2834">
        <v>134851.0</v>
      </c>
      <c r="L2834">
        <v>6.569863014</v>
      </c>
      <c r="M2834">
        <v>2.0</v>
      </c>
      <c r="N2834" t="s">
        <v>16</v>
      </c>
    </row>
    <row r="2835">
      <c r="A2835" s="29">
        <v>42370.0</v>
      </c>
      <c r="B2835" t="s">
        <v>261</v>
      </c>
      <c r="C2835" t="s">
        <v>1861</v>
      </c>
      <c r="D2835" t="s">
        <v>61</v>
      </c>
      <c r="E2835" t="s">
        <v>163</v>
      </c>
      <c r="F2835" t="s">
        <v>163</v>
      </c>
      <c r="G2835" t="s">
        <v>147</v>
      </c>
      <c r="H2835" t="s">
        <v>147</v>
      </c>
      <c r="I2835">
        <v>2005.0</v>
      </c>
      <c r="J2835">
        <v>240909.3471</v>
      </c>
      <c r="K2835">
        <v>110000.0</v>
      </c>
      <c r="L2835">
        <v>10.0</v>
      </c>
      <c r="M2835">
        <v>1.0</v>
      </c>
      <c r="N2835" t="s">
        <v>16</v>
      </c>
    </row>
    <row r="2836">
      <c r="A2836" s="29">
        <v>42370.0</v>
      </c>
      <c r="B2836" t="s">
        <v>186</v>
      </c>
      <c r="C2836" t="s">
        <v>1862</v>
      </c>
      <c r="D2836" t="s">
        <v>61</v>
      </c>
      <c r="E2836" t="s">
        <v>712</v>
      </c>
      <c r="F2836" t="s">
        <v>712</v>
      </c>
      <c r="G2836" t="s">
        <v>536</v>
      </c>
      <c r="H2836" t="s">
        <v>536</v>
      </c>
      <c r="I2836">
        <v>2010.0</v>
      </c>
      <c r="J2836">
        <v>240870.0</v>
      </c>
      <c r="K2836">
        <v>22010.0</v>
      </c>
      <c r="L2836">
        <v>5.0</v>
      </c>
      <c r="M2836">
        <v>1.0</v>
      </c>
      <c r="N2836" t="s">
        <v>16</v>
      </c>
    </row>
    <row r="2837">
      <c r="A2837" s="29">
        <v>42370.0</v>
      </c>
      <c r="B2837" t="s">
        <v>148</v>
      </c>
      <c r="C2837">
        <v>230.0</v>
      </c>
      <c r="D2837" t="s">
        <v>61</v>
      </c>
      <c r="E2837" t="s">
        <v>960</v>
      </c>
      <c r="F2837" t="s">
        <v>960</v>
      </c>
      <c r="G2837" t="s">
        <v>203</v>
      </c>
      <c r="H2837" t="s">
        <v>203</v>
      </c>
      <c r="I2837">
        <v>2010.0</v>
      </c>
      <c r="J2837">
        <v>240870.0</v>
      </c>
      <c r="K2837">
        <v>37957.56331</v>
      </c>
      <c r="L2837">
        <v>4.744695414</v>
      </c>
      <c r="M2837">
        <v>1.0</v>
      </c>
      <c r="N2837" t="s">
        <v>16</v>
      </c>
    </row>
    <row r="2838">
      <c r="A2838" s="29">
        <v>42370.0</v>
      </c>
      <c r="B2838" t="s">
        <v>186</v>
      </c>
      <c r="C2838" t="s">
        <v>1863</v>
      </c>
      <c r="D2838" t="s">
        <v>61</v>
      </c>
      <c r="E2838" t="s">
        <v>1711</v>
      </c>
      <c r="F2838" t="s">
        <v>1711</v>
      </c>
      <c r="G2838" t="s">
        <v>1641</v>
      </c>
      <c r="H2838" t="s">
        <v>1641</v>
      </c>
      <c r="I2838">
        <v>2013.0</v>
      </c>
      <c r="J2838">
        <v>240870.0</v>
      </c>
      <c r="K2838">
        <v>19536.0</v>
      </c>
      <c r="L2838">
        <v>2.0</v>
      </c>
      <c r="M2838">
        <v>1.0</v>
      </c>
      <c r="N2838" t="s">
        <v>16</v>
      </c>
    </row>
    <row r="2839">
      <c r="A2839" s="29">
        <v>42370.0</v>
      </c>
      <c r="B2839" t="s">
        <v>148</v>
      </c>
      <c r="C2839">
        <v>706.0</v>
      </c>
      <c r="D2839" t="s">
        <v>61</v>
      </c>
      <c r="E2839" t="s">
        <v>163</v>
      </c>
      <c r="F2839" t="s">
        <v>163</v>
      </c>
      <c r="G2839" t="s">
        <v>203</v>
      </c>
      <c r="H2839" t="s">
        <v>203</v>
      </c>
      <c r="I2839">
        <v>2005.0</v>
      </c>
      <c r="J2839">
        <v>240870.0</v>
      </c>
      <c r="K2839">
        <v>76813.14168</v>
      </c>
      <c r="L2839">
        <v>9.60164271</v>
      </c>
      <c r="M2839">
        <v>2.0</v>
      </c>
      <c r="N2839" t="s">
        <v>16</v>
      </c>
    </row>
    <row r="2840">
      <c r="A2840" s="29">
        <v>42370.0</v>
      </c>
      <c r="B2840" t="s">
        <v>261</v>
      </c>
      <c r="C2840" t="s">
        <v>1864</v>
      </c>
      <c r="D2840" t="s">
        <v>61</v>
      </c>
      <c r="E2840" t="s">
        <v>163</v>
      </c>
      <c r="F2840" t="s">
        <v>163</v>
      </c>
      <c r="G2840" t="s">
        <v>203</v>
      </c>
      <c r="H2840" t="s">
        <v>203</v>
      </c>
      <c r="I2840">
        <v>2007.0</v>
      </c>
      <c r="J2840">
        <v>240633.7071</v>
      </c>
      <c r="K2840">
        <v>120000.0</v>
      </c>
      <c r="L2840">
        <v>8.0</v>
      </c>
      <c r="M2840">
        <v>1.0</v>
      </c>
      <c r="N2840" t="s">
        <v>16</v>
      </c>
    </row>
    <row r="2841">
      <c r="A2841" s="29">
        <v>42370.0</v>
      </c>
      <c r="B2841" t="s">
        <v>261</v>
      </c>
      <c r="C2841" t="s">
        <v>1865</v>
      </c>
      <c r="D2841" t="s">
        <v>61</v>
      </c>
      <c r="E2841" t="s">
        <v>163</v>
      </c>
      <c r="F2841" t="s">
        <v>163</v>
      </c>
      <c r="G2841" t="s">
        <v>341</v>
      </c>
      <c r="H2841" t="s">
        <v>341</v>
      </c>
      <c r="I2841">
        <v>2007.0</v>
      </c>
      <c r="J2841">
        <v>240417.1368</v>
      </c>
      <c r="K2841">
        <v>130000.0</v>
      </c>
      <c r="L2841">
        <v>8.0</v>
      </c>
      <c r="M2841">
        <v>1.0</v>
      </c>
      <c r="N2841" t="s">
        <v>16</v>
      </c>
    </row>
    <row r="2842">
      <c r="A2842" s="29">
        <v>42370.0</v>
      </c>
      <c r="B2842" t="s">
        <v>261</v>
      </c>
      <c r="C2842" t="s">
        <v>1866</v>
      </c>
      <c r="D2842" t="s">
        <v>61</v>
      </c>
      <c r="E2842" t="s">
        <v>163</v>
      </c>
      <c r="F2842" t="s">
        <v>163</v>
      </c>
      <c r="G2842" t="s">
        <v>536</v>
      </c>
      <c r="H2842" t="s">
        <v>536</v>
      </c>
      <c r="I2842">
        <v>2006.0</v>
      </c>
      <c r="J2842">
        <v>240100.0</v>
      </c>
      <c r="K2842">
        <v>40000.0</v>
      </c>
      <c r="L2842">
        <v>9.0</v>
      </c>
      <c r="M2842">
        <v>1.0</v>
      </c>
      <c r="N2842" t="s">
        <v>16</v>
      </c>
    </row>
    <row r="2843">
      <c r="A2843" s="29">
        <v>42370.0</v>
      </c>
      <c r="B2843" t="s">
        <v>186</v>
      </c>
      <c r="C2843" t="s">
        <v>1867</v>
      </c>
      <c r="D2843" t="s">
        <v>61</v>
      </c>
      <c r="E2843" t="s">
        <v>712</v>
      </c>
      <c r="F2843" t="s">
        <v>712</v>
      </c>
      <c r="G2843" t="s">
        <v>536</v>
      </c>
      <c r="H2843" t="s">
        <v>536</v>
      </c>
      <c r="I2843">
        <v>2007.0</v>
      </c>
      <c r="J2843">
        <v>240000.0</v>
      </c>
      <c r="K2843">
        <v>18553.0</v>
      </c>
      <c r="L2843">
        <v>8.0</v>
      </c>
      <c r="M2843">
        <v>2.0</v>
      </c>
      <c r="N2843" t="s">
        <v>16</v>
      </c>
    </row>
    <row r="2844">
      <c r="A2844" s="29">
        <v>42370.0</v>
      </c>
      <c r="B2844" t="s">
        <v>116</v>
      </c>
      <c r="C2844" t="s">
        <v>1868</v>
      </c>
      <c r="D2844" t="s">
        <v>61</v>
      </c>
      <c r="E2844" t="s">
        <v>712</v>
      </c>
      <c r="F2844" t="s">
        <v>712</v>
      </c>
      <c r="G2844" t="s">
        <v>536</v>
      </c>
      <c r="H2844" t="s">
        <v>536</v>
      </c>
      <c r="I2844">
        <v>2010.0</v>
      </c>
      <c r="J2844">
        <v>240000.0</v>
      </c>
      <c r="K2844">
        <v>46598.0</v>
      </c>
      <c r="L2844">
        <v>5.531506849</v>
      </c>
      <c r="M2844">
        <v>2.0</v>
      </c>
      <c r="N2844" t="s">
        <v>16</v>
      </c>
    </row>
    <row r="2845">
      <c r="A2845" s="29">
        <v>42370.0</v>
      </c>
      <c r="B2845" t="s">
        <v>116</v>
      </c>
      <c r="C2845" t="s">
        <v>1858</v>
      </c>
      <c r="D2845" t="s">
        <v>61</v>
      </c>
      <c r="E2845" t="s">
        <v>712</v>
      </c>
      <c r="F2845" t="s">
        <v>712</v>
      </c>
      <c r="G2845" t="s">
        <v>536</v>
      </c>
      <c r="H2845" t="s">
        <v>536</v>
      </c>
      <c r="I2845">
        <v>2010.0</v>
      </c>
      <c r="J2845">
        <v>240000.0</v>
      </c>
      <c r="K2845">
        <v>19857.0</v>
      </c>
      <c r="L2845">
        <v>5.578082192</v>
      </c>
      <c r="M2845">
        <v>2.0</v>
      </c>
      <c r="N2845" t="s">
        <v>16</v>
      </c>
    </row>
    <row r="2846">
      <c r="A2846" s="29">
        <v>42370.0</v>
      </c>
      <c r="B2846" t="s">
        <v>116</v>
      </c>
      <c r="C2846" t="s">
        <v>1869</v>
      </c>
      <c r="D2846" t="s">
        <v>61</v>
      </c>
      <c r="E2846" t="s">
        <v>712</v>
      </c>
      <c r="F2846" t="s">
        <v>712</v>
      </c>
      <c r="G2846" t="s">
        <v>536</v>
      </c>
      <c r="H2846" t="s">
        <v>536</v>
      </c>
      <c r="I2846">
        <v>2010.0</v>
      </c>
      <c r="J2846">
        <v>240000.0</v>
      </c>
      <c r="K2846">
        <v>11133.0</v>
      </c>
      <c r="L2846">
        <v>5.936986301</v>
      </c>
      <c r="M2846">
        <v>2.0</v>
      </c>
      <c r="N2846" t="s">
        <v>16</v>
      </c>
    </row>
    <row r="2847">
      <c r="A2847" s="29">
        <v>42370.0</v>
      </c>
      <c r="B2847" t="s">
        <v>186</v>
      </c>
      <c r="C2847" t="s">
        <v>1748</v>
      </c>
      <c r="D2847" t="s">
        <v>61</v>
      </c>
      <c r="E2847" t="s">
        <v>960</v>
      </c>
      <c r="F2847" t="s">
        <v>960</v>
      </c>
      <c r="G2847" t="s">
        <v>536</v>
      </c>
      <c r="H2847" t="s">
        <v>536</v>
      </c>
      <c r="I2847">
        <v>2011.0</v>
      </c>
      <c r="J2847">
        <v>240000.0</v>
      </c>
      <c r="K2847">
        <v>41458.0</v>
      </c>
      <c r="L2847">
        <v>4.0</v>
      </c>
      <c r="M2847">
        <v>1.0</v>
      </c>
      <c r="N2847" t="s">
        <v>16</v>
      </c>
    </row>
    <row r="2848">
      <c r="A2848" s="29">
        <v>42370.0</v>
      </c>
      <c r="B2848" t="s">
        <v>116</v>
      </c>
      <c r="C2848" t="s">
        <v>1870</v>
      </c>
      <c r="D2848" t="s">
        <v>61</v>
      </c>
      <c r="E2848" t="s">
        <v>1871</v>
      </c>
      <c r="F2848" t="s">
        <v>1871</v>
      </c>
      <c r="G2848" t="s">
        <v>536</v>
      </c>
      <c r="H2848" t="s">
        <v>536</v>
      </c>
      <c r="I2848">
        <v>2006.0</v>
      </c>
      <c r="J2848">
        <v>240000.0</v>
      </c>
      <c r="K2848">
        <v>64996.0</v>
      </c>
      <c r="L2848">
        <v>9.728767123</v>
      </c>
      <c r="M2848">
        <v>1.0</v>
      </c>
      <c r="N2848" t="s">
        <v>16</v>
      </c>
    </row>
    <row r="2849">
      <c r="A2849" s="29">
        <v>42370.0</v>
      </c>
      <c r="B2849" t="s">
        <v>20</v>
      </c>
      <c r="C2849">
        <v>54772.0</v>
      </c>
      <c r="D2849" t="s">
        <v>81</v>
      </c>
      <c r="E2849" t="s">
        <v>1123</v>
      </c>
      <c r="F2849" t="s">
        <v>1123</v>
      </c>
      <c r="G2849" t="s">
        <v>1124</v>
      </c>
      <c r="H2849" t="s">
        <v>1124</v>
      </c>
      <c r="I2849">
        <v>2004.0</v>
      </c>
      <c r="J2849">
        <v>240000.0</v>
      </c>
      <c r="K2849">
        <v>73750.0</v>
      </c>
      <c r="L2849">
        <v>11.0</v>
      </c>
      <c r="M2849">
        <v>3.0</v>
      </c>
      <c r="N2849" t="s">
        <v>16</v>
      </c>
    </row>
    <row r="2850">
      <c r="A2850" s="29">
        <v>42370.0</v>
      </c>
      <c r="B2850" t="s">
        <v>116</v>
      </c>
      <c r="C2850" t="s">
        <v>1872</v>
      </c>
      <c r="D2850" t="s">
        <v>61</v>
      </c>
      <c r="E2850" t="s">
        <v>1588</v>
      </c>
      <c r="F2850" t="s">
        <v>1588</v>
      </c>
      <c r="G2850" t="s">
        <v>1641</v>
      </c>
      <c r="H2850" t="s">
        <v>1641</v>
      </c>
      <c r="I2850">
        <v>2010.0</v>
      </c>
      <c r="J2850">
        <v>240000.0</v>
      </c>
      <c r="K2850">
        <v>42220.0</v>
      </c>
      <c r="L2850">
        <v>5.926027397</v>
      </c>
      <c r="M2850">
        <v>2.0</v>
      </c>
      <c r="N2850" t="s">
        <v>16</v>
      </c>
    </row>
    <row r="2851">
      <c r="A2851" s="29">
        <v>42370.0</v>
      </c>
      <c r="B2851" t="s">
        <v>116</v>
      </c>
      <c r="C2851" t="s">
        <v>1834</v>
      </c>
      <c r="D2851" t="s">
        <v>61</v>
      </c>
      <c r="E2851" t="s">
        <v>1588</v>
      </c>
      <c r="F2851" t="s">
        <v>1588</v>
      </c>
      <c r="G2851" t="s">
        <v>1835</v>
      </c>
      <c r="H2851" t="s">
        <v>1835</v>
      </c>
      <c r="I2851">
        <v>2011.0</v>
      </c>
      <c r="J2851">
        <v>240000.0</v>
      </c>
      <c r="K2851">
        <v>31788.0</v>
      </c>
      <c r="L2851">
        <v>4.495890411</v>
      </c>
      <c r="M2851">
        <v>2.0</v>
      </c>
      <c r="N2851" t="s">
        <v>16</v>
      </c>
    </row>
    <row r="2852">
      <c r="A2852" s="29">
        <v>42370.0</v>
      </c>
      <c r="B2852" t="s">
        <v>209</v>
      </c>
      <c r="C2852" t="s">
        <v>1873</v>
      </c>
      <c r="D2852" t="s">
        <v>91</v>
      </c>
      <c r="E2852" t="s">
        <v>1365</v>
      </c>
      <c r="F2852" t="s">
        <v>1365</v>
      </c>
      <c r="G2852" t="s">
        <v>814</v>
      </c>
      <c r="H2852" t="s">
        <v>814</v>
      </c>
      <c r="I2852">
        <v>2012.0</v>
      </c>
      <c r="J2852">
        <v>240000.0</v>
      </c>
      <c r="K2852">
        <v>10000.0</v>
      </c>
      <c r="L2852">
        <v>3.0</v>
      </c>
      <c r="M2852">
        <v>1.0</v>
      </c>
      <c r="N2852" t="s">
        <v>16</v>
      </c>
    </row>
    <row r="2853">
      <c r="A2853" s="29">
        <v>42370.0</v>
      </c>
      <c r="B2853" t="s">
        <v>148</v>
      </c>
      <c r="C2853">
        <v>282.0</v>
      </c>
      <c r="D2853" t="s">
        <v>91</v>
      </c>
      <c r="E2853" t="s">
        <v>813</v>
      </c>
      <c r="F2853" t="s">
        <v>813</v>
      </c>
      <c r="G2853" t="s">
        <v>1425</v>
      </c>
      <c r="H2853" t="s">
        <v>1425</v>
      </c>
      <c r="I2853">
        <v>2009.0</v>
      </c>
      <c r="J2853">
        <v>240000.0</v>
      </c>
      <c r="K2853">
        <v>42600.95825</v>
      </c>
      <c r="L2853">
        <v>5.325119781</v>
      </c>
      <c r="M2853">
        <v>2.0</v>
      </c>
      <c r="N2853" t="s">
        <v>16</v>
      </c>
    </row>
    <row r="2854">
      <c r="A2854" s="29">
        <v>42370.0</v>
      </c>
      <c r="B2854" t="s">
        <v>148</v>
      </c>
      <c r="C2854">
        <v>403.0</v>
      </c>
      <c r="D2854" t="s">
        <v>91</v>
      </c>
      <c r="E2854" t="s">
        <v>813</v>
      </c>
      <c r="F2854" t="s">
        <v>813</v>
      </c>
      <c r="G2854" t="s">
        <v>814</v>
      </c>
      <c r="H2854" t="s">
        <v>814</v>
      </c>
      <c r="I2854">
        <v>2008.0</v>
      </c>
      <c r="J2854">
        <v>240000.0</v>
      </c>
      <c r="K2854">
        <v>50814.51061</v>
      </c>
      <c r="L2854">
        <v>6.351813826</v>
      </c>
      <c r="M2854">
        <v>2.0</v>
      </c>
      <c r="N2854" t="s">
        <v>16</v>
      </c>
    </row>
    <row r="2855">
      <c r="A2855" s="29">
        <v>42370.0</v>
      </c>
      <c r="B2855" t="s">
        <v>148</v>
      </c>
      <c r="C2855">
        <v>503.0</v>
      </c>
      <c r="D2855" t="s">
        <v>91</v>
      </c>
      <c r="E2855" t="s">
        <v>813</v>
      </c>
      <c r="F2855" t="s">
        <v>813</v>
      </c>
      <c r="G2855" t="s">
        <v>814</v>
      </c>
      <c r="H2855" t="s">
        <v>814</v>
      </c>
      <c r="I2855">
        <v>2007.0</v>
      </c>
      <c r="J2855">
        <v>240000.0</v>
      </c>
      <c r="K2855">
        <v>59685.14716</v>
      </c>
      <c r="L2855">
        <v>7.460643395</v>
      </c>
      <c r="M2855">
        <v>2.0</v>
      </c>
      <c r="N2855" t="s">
        <v>16</v>
      </c>
    </row>
    <row r="2856">
      <c r="A2856" s="29">
        <v>42370.0</v>
      </c>
      <c r="B2856" t="s">
        <v>116</v>
      </c>
      <c r="C2856" t="s">
        <v>1874</v>
      </c>
      <c r="D2856" t="s">
        <v>61</v>
      </c>
      <c r="E2856" t="s">
        <v>240</v>
      </c>
      <c r="F2856" t="s">
        <v>240</v>
      </c>
      <c r="G2856" t="s">
        <v>147</v>
      </c>
      <c r="H2856" t="s">
        <v>147</v>
      </c>
      <c r="I2856">
        <v>2008.0</v>
      </c>
      <c r="J2856">
        <v>240000.0</v>
      </c>
      <c r="K2856">
        <v>96718.0</v>
      </c>
      <c r="L2856">
        <v>7.498630137</v>
      </c>
      <c r="M2856">
        <v>3.0</v>
      </c>
      <c r="N2856" t="s">
        <v>16</v>
      </c>
    </row>
    <row r="2857">
      <c r="A2857" s="29">
        <v>42370.0</v>
      </c>
      <c r="B2857" t="s">
        <v>148</v>
      </c>
      <c r="C2857">
        <v>392.0</v>
      </c>
      <c r="D2857" t="s">
        <v>61</v>
      </c>
      <c r="E2857" t="s">
        <v>881</v>
      </c>
      <c r="F2857" t="s">
        <v>881</v>
      </c>
      <c r="G2857" t="s">
        <v>203</v>
      </c>
      <c r="H2857" t="s">
        <v>203</v>
      </c>
      <c r="I2857">
        <v>2008.0</v>
      </c>
      <c r="J2857">
        <v>240000.0</v>
      </c>
      <c r="K2857">
        <v>50573.57974</v>
      </c>
      <c r="L2857">
        <v>6.321697467</v>
      </c>
      <c r="M2857">
        <v>2.0</v>
      </c>
      <c r="N2857" t="s">
        <v>16</v>
      </c>
    </row>
    <row r="2858">
      <c r="A2858" s="29">
        <v>42370.0</v>
      </c>
      <c r="B2858" t="s">
        <v>116</v>
      </c>
      <c r="C2858" t="s">
        <v>1756</v>
      </c>
      <c r="D2858" t="s">
        <v>61</v>
      </c>
      <c r="E2858" t="s">
        <v>1128</v>
      </c>
      <c r="F2858" t="s">
        <v>1128</v>
      </c>
      <c r="G2858" t="s">
        <v>536</v>
      </c>
      <c r="H2858" t="s">
        <v>536</v>
      </c>
      <c r="I2858">
        <v>2010.0</v>
      </c>
      <c r="J2858">
        <v>240000.0</v>
      </c>
      <c r="K2858">
        <v>21898.0</v>
      </c>
      <c r="L2858">
        <v>5.95890411</v>
      </c>
      <c r="M2858">
        <v>2.0</v>
      </c>
      <c r="N2858" t="s">
        <v>16</v>
      </c>
    </row>
    <row r="2859">
      <c r="A2859" s="29">
        <v>42370.0</v>
      </c>
      <c r="B2859" t="s">
        <v>20</v>
      </c>
      <c r="C2859">
        <v>88032.0</v>
      </c>
      <c r="D2859" t="s">
        <v>25</v>
      </c>
      <c r="E2859" t="s">
        <v>119</v>
      </c>
      <c r="F2859" t="s">
        <v>119</v>
      </c>
      <c r="G2859" t="s">
        <v>1681</v>
      </c>
      <c r="H2859" t="s">
        <v>1681</v>
      </c>
      <c r="I2859">
        <v>2008.0</v>
      </c>
      <c r="J2859">
        <v>240000.0</v>
      </c>
      <c r="K2859">
        <v>88531.0</v>
      </c>
      <c r="L2859">
        <v>8.0</v>
      </c>
      <c r="M2859">
        <v>2.0</v>
      </c>
      <c r="N2859" t="s">
        <v>16</v>
      </c>
    </row>
    <row r="2860">
      <c r="A2860" s="29">
        <v>42370.0</v>
      </c>
      <c r="B2860" t="s">
        <v>261</v>
      </c>
      <c r="C2860" t="s">
        <v>1875</v>
      </c>
      <c r="D2860" t="s">
        <v>61</v>
      </c>
      <c r="E2860" t="s">
        <v>163</v>
      </c>
      <c r="F2860" t="s">
        <v>163</v>
      </c>
      <c r="G2860" t="s">
        <v>536</v>
      </c>
      <c r="H2860" t="s">
        <v>536</v>
      </c>
      <c r="I2860">
        <v>2005.0</v>
      </c>
      <c r="J2860">
        <v>239292.0</v>
      </c>
      <c r="K2860">
        <v>1000.0</v>
      </c>
      <c r="L2860">
        <v>10.0</v>
      </c>
      <c r="M2860">
        <v>1.0</v>
      </c>
      <c r="N2860" t="s">
        <v>16</v>
      </c>
    </row>
    <row r="2861">
      <c r="A2861" s="29">
        <v>42370.0</v>
      </c>
      <c r="B2861" t="s">
        <v>186</v>
      </c>
      <c r="C2861" t="s">
        <v>1800</v>
      </c>
      <c r="D2861" t="s">
        <v>61</v>
      </c>
      <c r="E2861" t="s">
        <v>202</v>
      </c>
      <c r="F2861" t="s">
        <v>202</v>
      </c>
      <c r="G2861" t="s">
        <v>203</v>
      </c>
      <c r="H2861" t="s">
        <v>203</v>
      </c>
      <c r="I2861">
        <v>2006.0</v>
      </c>
      <c r="J2861">
        <v>239000.0</v>
      </c>
      <c r="K2861">
        <v>89117.0</v>
      </c>
      <c r="L2861">
        <v>9.0</v>
      </c>
      <c r="M2861">
        <v>2.0</v>
      </c>
      <c r="N2861" t="s">
        <v>16</v>
      </c>
    </row>
    <row r="2862">
      <c r="A2862" s="29">
        <v>42370.0</v>
      </c>
      <c r="B2862" t="s">
        <v>261</v>
      </c>
      <c r="C2862" t="s">
        <v>1876</v>
      </c>
      <c r="D2862" t="s">
        <v>61</v>
      </c>
      <c r="E2862" t="s">
        <v>163</v>
      </c>
      <c r="F2862" t="s">
        <v>163</v>
      </c>
      <c r="G2862" t="s">
        <v>147</v>
      </c>
      <c r="H2862" t="s">
        <v>147</v>
      </c>
      <c r="I2862">
        <v>2006.0</v>
      </c>
      <c r="J2862">
        <v>238990.7137</v>
      </c>
      <c r="K2862">
        <v>140000.0</v>
      </c>
      <c r="L2862">
        <v>9.0</v>
      </c>
      <c r="M2862">
        <v>1.0</v>
      </c>
      <c r="N2862" t="s">
        <v>16</v>
      </c>
    </row>
    <row r="2863">
      <c r="A2863" s="29">
        <v>42370.0</v>
      </c>
      <c r="B2863" t="s">
        <v>261</v>
      </c>
      <c r="C2863" t="s">
        <v>1877</v>
      </c>
      <c r="D2863" t="s">
        <v>61</v>
      </c>
      <c r="E2863" t="s">
        <v>163</v>
      </c>
      <c r="F2863" t="s">
        <v>163</v>
      </c>
      <c r="G2863" t="s">
        <v>203</v>
      </c>
      <c r="H2863" t="s">
        <v>203</v>
      </c>
      <c r="I2863">
        <v>2005.0</v>
      </c>
      <c r="J2863">
        <v>238705.1903</v>
      </c>
      <c r="K2863">
        <v>70000.0</v>
      </c>
      <c r="L2863">
        <v>10.0</v>
      </c>
      <c r="M2863">
        <v>1.0</v>
      </c>
      <c r="N2863" t="s">
        <v>16</v>
      </c>
    </row>
    <row r="2864">
      <c r="A2864" s="29">
        <v>42370.0</v>
      </c>
      <c r="B2864" t="s">
        <v>186</v>
      </c>
      <c r="C2864" t="s">
        <v>1878</v>
      </c>
      <c r="D2864" t="s">
        <v>61</v>
      </c>
      <c r="E2864" t="s">
        <v>712</v>
      </c>
      <c r="F2864" t="s">
        <v>712</v>
      </c>
      <c r="G2864" t="s">
        <v>536</v>
      </c>
      <c r="H2864" t="s">
        <v>536</v>
      </c>
      <c r="I2864">
        <v>2010.0</v>
      </c>
      <c r="J2864">
        <v>238650.0</v>
      </c>
      <c r="K2864">
        <v>61722.0</v>
      </c>
      <c r="L2864">
        <v>5.0</v>
      </c>
      <c r="M2864">
        <v>1.0</v>
      </c>
      <c r="N2864" t="s">
        <v>16</v>
      </c>
    </row>
    <row r="2865">
      <c r="A2865" s="29">
        <v>42370.0</v>
      </c>
      <c r="B2865" t="s">
        <v>186</v>
      </c>
      <c r="C2865" t="s">
        <v>1817</v>
      </c>
      <c r="D2865" t="s">
        <v>61</v>
      </c>
      <c r="E2865" t="s">
        <v>712</v>
      </c>
      <c r="F2865" t="s">
        <v>712</v>
      </c>
      <c r="G2865" t="s">
        <v>536</v>
      </c>
      <c r="H2865" t="s">
        <v>536</v>
      </c>
      <c r="I2865">
        <v>2011.0</v>
      </c>
      <c r="J2865">
        <v>238650.0</v>
      </c>
      <c r="K2865">
        <v>55954.0</v>
      </c>
      <c r="L2865">
        <v>4.0</v>
      </c>
      <c r="M2865">
        <v>1.0</v>
      </c>
      <c r="N2865" t="s">
        <v>16</v>
      </c>
    </row>
    <row r="2866">
      <c r="A2866" s="29">
        <v>42370.0</v>
      </c>
      <c r="B2866" t="s">
        <v>148</v>
      </c>
      <c r="C2866">
        <v>83.0</v>
      </c>
      <c r="D2866" t="s">
        <v>61</v>
      </c>
      <c r="E2866" t="s">
        <v>712</v>
      </c>
      <c r="F2866" t="s">
        <v>712</v>
      </c>
      <c r="G2866" t="s">
        <v>536</v>
      </c>
      <c r="H2866" t="s">
        <v>536</v>
      </c>
      <c r="I2866">
        <v>2011.0</v>
      </c>
      <c r="J2866">
        <v>238650.0</v>
      </c>
      <c r="K2866">
        <v>27071.86858</v>
      </c>
      <c r="L2866">
        <v>3.383983573</v>
      </c>
      <c r="M2866">
        <v>1.0</v>
      </c>
      <c r="N2866" t="s">
        <v>16</v>
      </c>
    </row>
    <row r="2867">
      <c r="A2867" s="29">
        <v>42370.0</v>
      </c>
      <c r="B2867" t="s">
        <v>148</v>
      </c>
      <c r="C2867">
        <v>189.0</v>
      </c>
      <c r="D2867" t="s">
        <v>61</v>
      </c>
      <c r="E2867" t="s">
        <v>712</v>
      </c>
      <c r="F2867" t="s">
        <v>712</v>
      </c>
      <c r="G2867" t="s">
        <v>536</v>
      </c>
      <c r="H2867" t="s">
        <v>536</v>
      </c>
      <c r="I2867">
        <v>2010.0</v>
      </c>
      <c r="J2867">
        <v>238650.0</v>
      </c>
      <c r="K2867">
        <v>35548.25462</v>
      </c>
      <c r="L2867">
        <v>4.443531828</v>
      </c>
      <c r="M2867">
        <v>1.0</v>
      </c>
      <c r="N2867" t="s">
        <v>16</v>
      </c>
    </row>
    <row r="2868">
      <c r="A2868" s="29">
        <v>42370.0</v>
      </c>
      <c r="B2868" t="s">
        <v>148</v>
      </c>
      <c r="C2868">
        <v>320.0</v>
      </c>
      <c r="D2868" t="s">
        <v>61</v>
      </c>
      <c r="E2868" t="s">
        <v>712</v>
      </c>
      <c r="F2868" t="s">
        <v>712</v>
      </c>
      <c r="G2868" t="s">
        <v>536</v>
      </c>
      <c r="H2868" t="s">
        <v>536</v>
      </c>
      <c r="I2868">
        <v>2009.0</v>
      </c>
      <c r="J2868">
        <v>238650.0</v>
      </c>
      <c r="K2868">
        <v>45119.78097</v>
      </c>
      <c r="L2868">
        <v>5.639972621</v>
      </c>
      <c r="M2868">
        <v>2.0</v>
      </c>
      <c r="N2868" t="s">
        <v>16</v>
      </c>
    </row>
    <row r="2869">
      <c r="A2869" s="29">
        <v>42370.0</v>
      </c>
      <c r="B2869" t="s">
        <v>116</v>
      </c>
      <c r="C2869" t="s">
        <v>1879</v>
      </c>
      <c r="D2869" t="s">
        <v>61</v>
      </c>
      <c r="E2869" t="s">
        <v>712</v>
      </c>
      <c r="F2869" t="s">
        <v>712</v>
      </c>
      <c r="G2869" t="s">
        <v>536</v>
      </c>
      <c r="H2869" t="s">
        <v>536</v>
      </c>
      <c r="I2869">
        <v>2010.0</v>
      </c>
      <c r="J2869">
        <v>238650.0</v>
      </c>
      <c r="K2869">
        <v>27510.0</v>
      </c>
      <c r="L2869">
        <v>5.868493151</v>
      </c>
      <c r="M2869">
        <v>1.0</v>
      </c>
      <c r="N2869" t="s">
        <v>16</v>
      </c>
    </row>
    <row r="2870">
      <c r="A2870" s="29">
        <v>42370.0</v>
      </c>
      <c r="B2870" t="s">
        <v>116</v>
      </c>
      <c r="C2870" t="s">
        <v>1818</v>
      </c>
      <c r="D2870" t="s">
        <v>61</v>
      </c>
      <c r="E2870" t="s">
        <v>712</v>
      </c>
      <c r="F2870" t="s">
        <v>712</v>
      </c>
      <c r="G2870" t="s">
        <v>536</v>
      </c>
      <c r="H2870" t="s">
        <v>536</v>
      </c>
      <c r="I2870">
        <v>2011.0</v>
      </c>
      <c r="J2870">
        <v>238650.0</v>
      </c>
      <c r="K2870">
        <v>37151.0</v>
      </c>
      <c r="L2870">
        <v>4.6</v>
      </c>
      <c r="M2870">
        <v>2.0</v>
      </c>
      <c r="N2870" t="s">
        <v>16</v>
      </c>
    </row>
    <row r="2871">
      <c r="A2871" s="29">
        <v>42370.0</v>
      </c>
      <c r="B2871" t="s">
        <v>116</v>
      </c>
      <c r="C2871" t="s">
        <v>1819</v>
      </c>
      <c r="D2871" t="s">
        <v>61</v>
      </c>
      <c r="E2871" t="s">
        <v>712</v>
      </c>
      <c r="F2871" t="s">
        <v>712</v>
      </c>
      <c r="G2871" t="s">
        <v>536</v>
      </c>
      <c r="H2871" t="s">
        <v>536</v>
      </c>
      <c r="I2871">
        <v>2010.0</v>
      </c>
      <c r="J2871">
        <v>238650.0</v>
      </c>
      <c r="K2871">
        <v>26952.0</v>
      </c>
      <c r="L2871">
        <v>5.608219178</v>
      </c>
      <c r="M2871">
        <v>2.0</v>
      </c>
      <c r="N2871" t="s">
        <v>16</v>
      </c>
    </row>
    <row r="2872">
      <c r="A2872" s="29">
        <v>42370.0</v>
      </c>
      <c r="B2872" t="s">
        <v>116</v>
      </c>
      <c r="C2872" t="s">
        <v>1809</v>
      </c>
      <c r="D2872" t="s">
        <v>61</v>
      </c>
      <c r="E2872" t="s">
        <v>712</v>
      </c>
      <c r="F2872" t="s">
        <v>712</v>
      </c>
      <c r="G2872" t="s">
        <v>536</v>
      </c>
      <c r="H2872" t="s">
        <v>536</v>
      </c>
      <c r="I2872">
        <v>2010.0</v>
      </c>
      <c r="J2872">
        <v>238650.0</v>
      </c>
      <c r="K2872">
        <v>30031.0</v>
      </c>
      <c r="L2872">
        <v>5.780821918</v>
      </c>
      <c r="M2872">
        <v>2.0</v>
      </c>
      <c r="N2872" t="s">
        <v>16</v>
      </c>
    </row>
    <row r="2873">
      <c r="A2873" s="29">
        <v>42370.0</v>
      </c>
      <c r="B2873" t="s">
        <v>116</v>
      </c>
      <c r="C2873" t="s">
        <v>1785</v>
      </c>
      <c r="D2873" t="s">
        <v>61</v>
      </c>
      <c r="E2873" t="s">
        <v>712</v>
      </c>
      <c r="F2873" t="s">
        <v>712</v>
      </c>
      <c r="G2873" t="s">
        <v>203</v>
      </c>
      <c r="H2873" t="s">
        <v>203</v>
      </c>
      <c r="I2873">
        <v>2010.0</v>
      </c>
      <c r="J2873">
        <v>238650.0</v>
      </c>
      <c r="K2873">
        <v>44492.0</v>
      </c>
      <c r="L2873">
        <v>5.895890411</v>
      </c>
      <c r="M2873">
        <v>2.0</v>
      </c>
      <c r="N2873" t="s">
        <v>16</v>
      </c>
    </row>
    <row r="2874">
      <c r="A2874" s="29">
        <v>42370.0</v>
      </c>
      <c r="B2874" t="s">
        <v>148</v>
      </c>
      <c r="C2874">
        <v>191.0</v>
      </c>
      <c r="D2874" t="s">
        <v>61</v>
      </c>
      <c r="E2874" t="s">
        <v>960</v>
      </c>
      <c r="F2874" t="s">
        <v>960</v>
      </c>
      <c r="G2874" t="s">
        <v>203</v>
      </c>
      <c r="H2874" t="s">
        <v>203</v>
      </c>
      <c r="I2874">
        <v>2010.0</v>
      </c>
      <c r="J2874">
        <v>238650.0</v>
      </c>
      <c r="K2874">
        <v>35635.86585</v>
      </c>
      <c r="L2874">
        <v>4.454483231</v>
      </c>
      <c r="M2874">
        <v>1.0</v>
      </c>
      <c r="N2874" t="s">
        <v>16</v>
      </c>
    </row>
    <row r="2875">
      <c r="A2875" s="29">
        <v>42370.0</v>
      </c>
      <c r="B2875" t="s">
        <v>186</v>
      </c>
      <c r="C2875" t="s">
        <v>1470</v>
      </c>
      <c r="D2875" t="s">
        <v>61</v>
      </c>
      <c r="E2875" t="s">
        <v>1151</v>
      </c>
      <c r="F2875" t="s">
        <v>1151</v>
      </c>
      <c r="G2875" t="s">
        <v>203</v>
      </c>
      <c r="H2875" t="s">
        <v>203</v>
      </c>
      <c r="I2875">
        <v>2011.0</v>
      </c>
      <c r="J2875">
        <v>238650.0</v>
      </c>
      <c r="K2875">
        <v>79901.0</v>
      </c>
      <c r="L2875">
        <v>4.0</v>
      </c>
      <c r="M2875">
        <v>2.0</v>
      </c>
      <c r="N2875" t="s">
        <v>16</v>
      </c>
    </row>
    <row r="2876">
      <c r="A2876" s="29">
        <v>42370.0</v>
      </c>
      <c r="B2876" t="s">
        <v>186</v>
      </c>
      <c r="C2876" t="s">
        <v>1501</v>
      </c>
      <c r="D2876" t="s">
        <v>61</v>
      </c>
      <c r="E2876" t="s">
        <v>1151</v>
      </c>
      <c r="F2876" t="s">
        <v>1151</v>
      </c>
      <c r="G2876" t="s">
        <v>203</v>
      </c>
      <c r="H2876" t="s">
        <v>203</v>
      </c>
      <c r="I2876">
        <v>2009.0</v>
      </c>
      <c r="J2876">
        <v>238650.0</v>
      </c>
      <c r="K2876">
        <v>49724.0</v>
      </c>
      <c r="L2876">
        <v>6.0</v>
      </c>
      <c r="M2876">
        <v>1.0</v>
      </c>
      <c r="N2876" t="s">
        <v>16</v>
      </c>
    </row>
    <row r="2877">
      <c r="A2877" s="29">
        <v>42370.0</v>
      </c>
      <c r="B2877" t="s">
        <v>116</v>
      </c>
      <c r="C2877" t="s">
        <v>1870</v>
      </c>
      <c r="D2877" t="s">
        <v>61</v>
      </c>
      <c r="E2877" t="s">
        <v>1871</v>
      </c>
      <c r="F2877" t="s">
        <v>1871</v>
      </c>
      <c r="G2877" t="s">
        <v>536</v>
      </c>
      <c r="H2877" t="s">
        <v>536</v>
      </c>
      <c r="I2877">
        <v>2006.0</v>
      </c>
      <c r="J2877">
        <v>238650.0</v>
      </c>
      <c r="K2877">
        <v>64996.0</v>
      </c>
      <c r="L2877">
        <v>9.728767123</v>
      </c>
      <c r="M2877">
        <v>1.0</v>
      </c>
      <c r="N2877" t="s">
        <v>16</v>
      </c>
    </row>
    <row r="2878">
      <c r="A2878" s="29">
        <v>42370.0</v>
      </c>
      <c r="B2878" t="s">
        <v>116</v>
      </c>
      <c r="C2878" t="s">
        <v>1872</v>
      </c>
      <c r="D2878" t="s">
        <v>61</v>
      </c>
      <c r="E2878" t="s">
        <v>1588</v>
      </c>
      <c r="F2878" t="s">
        <v>1588</v>
      </c>
      <c r="G2878" t="s">
        <v>1641</v>
      </c>
      <c r="H2878" t="s">
        <v>1641</v>
      </c>
      <c r="I2878">
        <v>2010.0</v>
      </c>
      <c r="J2878">
        <v>238650.0</v>
      </c>
      <c r="K2878">
        <v>42220.0</v>
      </c>
      <c r="L2878">
        <v>5.926027397</v>
      </c>
      <c r="M2878">
        <v>2.0</v>
      </c>
      <c r="N2878" t="s">
        <v>16</v>
      </c>
    </row>
    <row r="2879">
      <c r="A2879" s="29">
        <v>42370.0</v>
      </c>
      <c r="B2879" t="s">
        <v>12</v>
      </c>
      <c r="C2879">
        <v>117485.0</v>
      </c>
      <c r="D2879" t="s">
        <v>91</v>
      </c>
      <c r="E2879" t="s">
        <v>1442</v>
      </c>
      <c r="F2879" t="s">
        <v>1442</v>
      </c>
      <c r="G2879" t="s">
        <v>1650</v>
      </c>
      <c r="H2879" t="s">
        <v>1650</v>
      </c>
      <c r="I2879">
        <v>2009.0</v>
      </c>
      <c r="J2879">
        <v>238650.0</v>
      </c>
      <c r="K2879">
        <v>43231.0</v>
      </c>
      <c r="L2879">
        <v>7.0</v>
      </c>
      <c r="M2879">
        <v>2.0</v>
      </c>
      <c r="N2879" t="s">
        <v>16</v>
      </c>
    </row>
    <row r="2880">
      <c r="A2880" s="29">
        <v>42370.0</v>
      </c>
      <c r="B2880" t="s">
        <v>12</v>
      </c>
      <c r="C2880">
        <v>117485.0</v>
      </c>
      <c r="D2880" t="s">
        <v>91</v>
      </c>
      <c r="E2880" t="s">
        <v>1442</v>
      </c>
      <c r="F2880" t="s">
        <v>1442</v>
      </c>
      <c r="G2880" t="s">
        <v>1650</v>
      </c>
      <c r="H2880" t="s">
        <v>1650</v>
      </c>
      <c r="I2880">
        <v>2009.0</v>
      </c>
      <c r="J2880">
        <v>238650.0</v>
      </c>
      <c r="K2880">
        <v>43231.0</v>
      </c>
      <c r="L2880">
        <v>7.0</v>
      </c>
      <c r="M2880">
        <v>2.0</v>
      </c>
      <c r="N2880" t="s">
        <v>16</v>
      </c>
    </row>
    <row r="2881">
      <c r="A2881" s="29">
        <v>42370.0</v>
      </c>
      <c r="B2881" t="s">
        <v>148</v>
      </c>
      <c r="C2881">
        <v>610.0</v>
      </c>
      <c r="D2881" t="s">
        <v>61</v>
      </c>
      <c r="E2881" t="s">
        <v>163</v>
      </c>
      <c r="F2881" t="s">
        <v>163</v>
      </c>
      <c r="G2881" t="s">
        <v>203</v>
      </c>
      <c r="H2881" t="s">
        <v>203</v>
      </c>
      <c r="I2881">
        <v>2006.0</v>
      </c>
      <c r="J2881">
        <v>238650.0</v>
      </c>
      <c r="K2881">
        <v>68818.61738</v>
      </c>
      <c r="L2881">
        <v>8.602327173</v>
      </c>
      <c r="M2881">
        <v>2.0</v>
      </c>
      <c r="N2881" t="s">
        <v>16</v>
      </c>
    </row>
    <row r="2882">
      <c r="A2882" s="29">
        <v>42370.0</v>
      </c>
      <c r="B2882" t="s">
        <v>116</v>
      </c>
      <c r="C2882" t="s">
        <v>1720</v>
      </c>
      <c r="D2882" t="s">
        <v>61</v>
      </c>
      <c r="E2882" t="s">
        <v>163</v>
      </c>
      <c r="F2882" t="s">
        <v>163</v>
      </c>
      <c r="G2882" t="s">
        <v>147</v>
      </c>
      <c r="H2882" t="s">
        <v>147</v>
      </c>
      <c r="I2882">
        <v>2005.0</v>
      </c>
      <c r="J2882">
        <v>238650.0</v>
      </c>
      <c r="K2882">
        <v>108860.0</v>
      </c>
      <c r="L2882">
        <v>10.96438356</v>
      </c>
      <c r="M2882">
        <v>2.0</v>
      </c>
      <c r="N2882" t="s">
        <v>16</v>
      </c>
    </row>
    <row r="2883">
      <c r="A2883" s="29">
        <v>42370.0</v>
      </c>
      <c r="B2883" t="s">
        <v>148</v>
      </c>
      <c r="C2883">
        <v>549.0</v>
      </c>
      <c r="D2883" t="s">
        <v>61</v>
      </c>
      <c r="E2883" t="s">
        <v>240</v>
      </c>
      <c r="F2883" t="s">
        <v>240</v>
      </c>
      <c r="G2883" t="s">
        <v>147</v>
      </c>
      <c r="H2883" t="s">
        <v>147</v>
      </c>
      <c r="I2883">
        <v>2007.0</v>
      </c>
      <c r="J2883">
        <v>238650.0</v>
      </c>
      <c r="K2883">
        <v>63014.37372</v>
      </c>
      <c r="L2883">
        <v>7.876796715</v>
      </c>
      <c r="M2883">
        <v>2.0</v>
      </c>
      <c r="N2883" t="s">
        <v>16</v>
      </c>
    </row>
    <row r="2884">
      <c r="A2884" s="29">
        <v>42370.0</v>
      </c>
      <c r="B2884" t="s">
        <v>116</v>
      </c>
      <c r="C2884" t="s">
        <v>1874</v>
      </c>
      <c r="D2884" t="s">
        <v>61</v>
      </c>
      <c r="E2884" t="s">
        <v>240</v>
      </c>
      <c r="F2884" t="s">
        <v>240</v>
      </c>
      <c r="G2884" t="s">
        <v>147</v>
      </c>
      <c r="H2884" t="s">
        <v>147</v>
      </c>
      <c r="I2884">
        <v>2008.0</v>
      </c>
      <c r="J2884">
        <v>238650.0</v>
      </c>
      <c r="K2884">
        <v>96718.0</v>
      </c>
      <c r="L2884">
        <v>7.498630137</v>
      </c>
      <c r="M2884">
        <v>3.0</v>
      </c>
      <c r="N2884" t="s">
        <v>16</v>
      </c>
    </row>
    <row r="2885">
      <c r="A2885" s="29">
        <v>42370.0</v>
      </c>
      <c r="B2885" t="s">
        <v>116</v>
      </c>
      <c r="C2885" t="s">
        <v>1856</v>
      </c>
      <c r="D2885" t="s">
        <v>61</v>
      </c>
      <c r="E2885" t="s">
        <v>881</v>
      </c>
      <c r="F2885" t="s">
        <v>881</v>
      </c>
      <c r="G2885" t="s">
        <v>536</v>
      </c>
      <c r="H2885" t="s">
        <v>536</v>
      </c>
      <c r="I2885">
        <v>2009.0</v>
      </c>
      <c r="J2885">
        <v>238650.0</v>
      </c>
      <c r="K2885">
        <v>52979.0</v>
      </c>
      <c r="L2885">
        <v>6.454794521</v>
      </c>
      <c r="M2885">
        <v>2.0</v>
      </c>
      <c r="N2885" t="s">
        <v>16</v>
      </c>
    </row>
    <row r="2886">
      <c r="A2886" s="29">
        <v>42370.0</v>
      </c>
      <c r="B2886" t="s">
        <v>261</v>
      </c>
      <c r="C2886" t="s">
        <v>1880</v>
      </c>
      <c r="D2886" t="s">
        <v>61</v>
      </c>
      <c r="E2886" t="s">
        <v>163</v>
      </c>
      <c r="F2886" t="s">
        <v>163</v>
      </c>
      <c r="G2886" t="s">
        <v>298</v>
      </c>
      <c r="H2886" t="s">
        <v>298</v>
      </c>
      <c r="I2886">
        <v>2007.0</v>
      </c>
      <c r="J2886">
        <v>238552.6363</v>
      </c>
      <c r="K2886">
        <v>150000.0</v>
      </c>
      <c r="L2886">
        <v>8.0</v>
      </c>
      <c r="M2886">
        <v>1.0</v>
      </c>
      <c r="N2886" t="s">
        <v>16</v>
      </c>
    </row>
    <row r="2887">
      <c r="A2887" s="29">
        <v>42370.0</v>
      </c>
      <c r="B2887" t="s">
        <v>261</v>
      </c>
      <c r="C2887" t="s">
        <v>1881</v>
      </c>
      <c r="D2887" t="s">
        <v>61</v>
      </c>
      <c r="E2887" t="s">
        <v>163</v>
      </c>
      <c r="F2887" t="s">
        <v>163</v>
      </c>
      <c r="G2887" t="s">
        <v>341</v>
      </c>
      <c r="H2887" t="s">
        <v>341</v>
      </c>
      <c r="I2887">
        <v>2005.0</v>
      </c>
      <c r="J2887">
        <v>238490.3557</v>
      </c>
      <c r="K2887">
        <v>80000.0</v>
      </c>
      <c r="L2887">
        <v>10.0</v>
      </c>
      <c r="M2887">
        <v>1.0</v>
      </c>
      <c r="N2887" t="s">
        <v>16</v>
      </c>
    </row>
    <row r="2888">
      <c r="A2888" s="29">
        <v>42370.0</v>
      </c>
      <c r="B2888" t="s">
        <v>261</v>
      </c>
      <c r="C2888" t="s">
        <v>1882</v>
      </c>
      <c r="D2888" t="s">
        <v>61</v>
      </c>
      <c r="E2888" t="s">
        <v>163</v>
      </c>
      <c r="F2888" t="s">
        <v>163</v>
      </c>
      <c r="G2888" t="s">
        <v>536</v>
      </c>
      <c r="H2888" t="s">
        <v>536</v>
      </c>
      <c r="I2888">
        <v>2009.0</v>
      </c>
      <c r="J2888">
        <v>238175.1252</v>
      </c>
      <c r="K2888">
        <v>120000.0</v>
      </c>
      <c r="L2888">
        <v>6.0</v>
      </c>
      <c r="M2888">
        <v>1.0</v>
      </c>
      <c r="N2888" t="s">
        <v>16</v>
      </c>
    </row>
    <row r="2889">
      <c r="A2889" s="29">
        <v>42370.0</v>
      </c>
      <c r="B2889" t="s">
        <v>116</v>
      </c>
      <c r="C2889" t="s">
        <v>1794</v>
      </c>
      <c r="D2889" t="s">
        <v>61</v>
      </c>
      <c r="E2889" t="s">
        <v>712</v>
      </c>
      <c r="F2889" t="s">
        <v>712</v>
      </c>
      <c r="G2889" t="s">
        <v>536</v>
      </c>
      <c r="H2889" t="s">
        <v>536</v>
      </c>
      <c r="I2889">
        <v>2010.0</v>
      </c>
      <c r="J2889">
        <v>238000.0</v>
      </c>
      <c r="K2889">
        <v>55321.0</v>
      </c>
      <c r="L2889">
        <v>5.531506849</v>
      </c>
      <c r="M2889">
        <v>2.0</v>
      </c>
      <c r="N2889" t="s">
        <v>16</v>
      </c>
    </row>
    <row r="2890">
      <c r="A2890" s="29">
        <v>42370.0</v>
      </c>
      <c r="B2890" t="s">
        <v>116</v>
      </c>
      <c r="C2890" t="s">
        <v>1780</v>
      </c>
      <c r="D2890" t="s">
        <v>61</v>
      </c>
      <c r="E2890" t="s">
        <v>163</v>
      </c>
      <c r="F2890" t="s">
        <v>163</v>
      </c>
      <c r="G2890" t="s">
        <v>536</v>
      </c>
      <c r="H2890" t="s">
        <v>536</v>
      </c>
      <c r="I2890">
        <v>2006.0</v>
      </c>
      <c r="J2890">
        <v>238000.0</v>
      </c>
      <c r="K2890">
        <v>88344.0</v>
      </c>
      <c r="L2890">
        <v>9.498630137</v>
      </c>
      <c r="M2890">
        <v>2.0</v>
      </c>
      <c r="N2890" t="s">
        <v>16</v>
      </c>
    </row>
    <row r="2891">
      <c r="A2891" s="29">
        <v>42370.0</v>
      </c>
      <c r="B2891" t="s">
        <v>261</v>
      </c>
      <c r="C2891" t="s">
        <v>1883</v>
      </c>
      <c r="D2891" t="s">
        <v>61</v>
      </c>
      <c r="E2891" t="s">
        <v>163</v>
      </c>
      <c r="F2891" t="s">
        <v>163</v>
      </c>
      <c r="G2891" t="s">
        <v>536</v>
      </c>
      <c r="H2891" t="s">
        <v>536</v>
      </c>
      <c r="I2891">
        <v>2008.0</v>
      </c>
      <c r="J2891">
        <v>236804.1111</v>
      </c>
      <c r="K2891" s="33">
        <v>100000.0</v>
      </c>
      <c r="L2891">
        <v>7.0</v>
      </c>
      <c r="M2891">
        <v>1.0</v>
      </c>
      <c r="N2891" t="s">
        <v>16</v>
      </c>
    </row>
    <row r="2892">
      <c r="A2892" s="29">
        <v>42370.0</v>
      </c>
      <c r="B2892" t="s">
        <v>261</v>
      </c>
      <c r="C2892" t="s">
        <v>1884</v>
      </c>
      <c r="D2892" t="s">
        <v>61</v>
      </c>
      <c r="E2892" t="s">
        <v>163</v>
      </c>
      <c r="F2892" t="s">
        <v>163</v>
      </c>
      <c r="G2892" t="s">
        <v>203</v>
      </c>
      <c r="H2892" t="s">
        <v>203</v>
      </c>
      <c r="I2892">
        <v>2006.0</v>
      </c>
      <c r="J2892">
        <v>236804.1111</v>
      </c>
      <c r="K2892" s="33">
        <v>100000.0</v>
      </c>
      <c r="L2892">
        <v>9.0</v>
      </c>
      <c r="M2892">
        <v>1.0</v>
      </c>
      <c r="N2892" t="s">
        <v>16</v>
      </c>
    </row>
    <row r="2893">
      <c r="A2893" s="29">
        <v>42370.0</v>
      </c>
      <c r="B2893" t="s">
        <v>186</v>
      </c>
      <c r="C2893" t="s">
        <v>1832</v>
      </c>
      <c r="D2893" t="s">
        <v>61</v>
      </c>
      <c r="E2893" t="s">
        <v>1151</v>
      </c>
      <c r="F2893" t="s">
        <v>1151</v>
      </c>
      <c r="G2893" t="s">
        <v>203</v>
      </c>
      <c r="H2893" t="s">
        <v>203</v>
      </c>
      <c r="I2893">
        <v>2009.0</v>
      </c>
      <c r="J2893">
        <v>236650.0</v>
      </c>
      <c r="K2893">
        <v>72704.0</v>
      </c>
      <c r="L2893">
        <v>6.0</v>
      </c>
      <c r="M2893">
        <v>1.0</v>
      </c>
      <c r="N2893" t="s">
        <v>16</v>
      </c>
    </row>
    <row r="2894">
      <c r="A2894" s="29">
        <v>42370.0</v>
      </c>
      <c r="B2894" t="s">
        <v>261</v>
      </c>
      <c r="C2894" t="s">
        <v>1885</v>
      </c>
      <c r="D2894" t="s">
        <v>61</v>
      </c>
      <c r="E2894" t="s">
        <v>163</v>
      </c>
      <c r="F2894" t="s">
        <v>163</v>
      </c>
      <c r="G2894" t="s">
        <v>298</v>
      </c>
      <c r="H2894" t="s">
        <v>298</v>
      </c>
      <c r="I2894">
        <v>2005.0</v>
      </c>
      <c r="J2894">
        <v>236640.7979</v>
      </c>
      <c r="K2894" s="33">
        <v>100000.0</v>
      </c>
      <c r="L2894">
        <v>10.0</v>
      </c>
      <c r="M2894">
        <v>1.0</v>
      </c>
      <c r="N2894" t="s">
        <v>16</v>
      </c>
    </row>
    <row r="2895">
      <c r="A2895" s="29">
        <v>42370.0</v>
      </c>
      <c r="B2895" t="s">
        <v>261</v>
      </c>
      <c r="C2895" t="s">
        <v>1886</v>
      </c>
      <c r="D2895" t="s">
        <v>61</v>
      </c>
      <c r="E2895" t="s">
        <v>163</v>
      </c>
      <c r="F2895" t="s">
        <v>163</v>
      </c>
      <c r="G2895" t="s">
        <v>341</v>
      </c>
      <c r="H2895" t="s">
        <v>341</v>
      </c>
      <c r="I2895">
        <v>2006.0</v>
      </c>
      <c r="J2895">
        <v>236590.9874</v>
      </c>
      <c r="K2895">
        <v>110000.0</v>
      </c>
      <c r="L2895">
        <v>9.0</v>
      </c>
      <c r="M2895">
        <v>1.0</v>
      </c>
      <c r="N2895" t="s">
        <v>16</v>
      </c>
    </row>
    <row r="2896">
      <c r="A2896" s="29">
        <v>42370.0</v>
      </c>
      <c r="B2896" t="s">
        <v>261</v>
      </c>
      <c r="C2896" t="s">
        <v>1887</v>
      </c>
      <c r="D2896" t="s">
        <v>61</v>
      </c>
      <c r="E2896" t="s">
        <v>163</v>
      </c>
      <c r="F2896" t="s">
        <v>163</v>
      </c>
      <c r="G2896" t="s">
        <v>203</v>
      </c>
      <c r="H2896" t="s">
        <v>203</v>
      </c>
      <c r="I2896">
        <v>2008.0</v>
      </c>
      <c r="J2896">
        <v>235888.0272</v>
      </c>
      <c r="K2896">
        <v>150000.0</v>
      </c>
      <c r="L2896">
        <v>7.0</v>
      </c>
      <c r="M2896">
        <v>1.0</v>
      </c>
      <c r="N2896" t="s">
        <v>16</v>
      </c>
    </row>
    <row r="2897">
      <c r="A2897" s="29">
        <v>42370.0</v>
      </c>
      <c r="B2897" t="s">
        <v>116</v>
      </c>
      <c r="C2897" t="s">
        <v>1851</v>
      </c>
      <c r="D2897" t="s">
        <v>61</v>
      </c>
      <c r="E2897" t="s">
        <v>960</v>
      </c>
      <c r="F2897" t="s">
        <v>960</v>
      </c>
      <c r="G2897" t="s">
        <v>203</v>
      </c>
      <c r="H2897" t="s">
        <v>203</v>
      </c>
      <c r="I2897">
        <v>2011.0</v>
      </c>
      <c r="J2897">
        <v>235320.0</v>
      </c>
      <c r="K2897">
        <v>67241.0</v>
      </c>
      <c r="L2897">
        <v>4.909589041</v>
      </c>
      <c r="M2897">
        <v>1.0</v>
      </c>
      <c r="N2897" t="s">
        <v>16</v>
      </c>
    </row>
    <row r="2898">
      <c r="A2898" s="29">
        <v>42370.0</v>
      </c>
      <c r="B2898" t="s">
        <v>148</v>
      </c>
      <c r="C2898">
        <v>732.0</v>
      </c>
      <c r="D2898" t="s">
        <v>61</v>
      </c>
      <c r="E2898" t="s">
        <v>163</v>
      </c>
      <c r="F2898" t="s">
        <v>163</v>
      </c>
      <c r="G2898" t="s">
        <v>203</v>
      </c>
      <c r="H2898" t="s">
        <v>203</v>
      </c>
      <c r="I2898">
        <v>2005.0</v>
      </c>
      <c r="J2898">
        <v>235320.0</v>
      </c>
      <c r="K2898">
        <v>77886.37919</v>
      </c>
      <c r="L2898">
        <v>9.735797399</v>
      </c>
      <c r="M2898">
        <v>2.0</v>
      </c>
      <c r="N2898" t="s">
        <v>16</v>
      </c>
    </row>
    <row r="2899">
      <c r="A2899" s="29">
        <v>42370.0</v>
      </c>
      <c r="B2899" t="s">
        <v>261</v>
      </c>
      <c r="C2899" t="s">
        <v>1888</v>
      </c>
      <c r="D2899" t="s">
        <v>61</v>
      </c>
      <c r="E2899" t="s">
        <v>163</v>
      </c>
      <c r="F2899" t="s">
        <v>163</v>
      </c>
      <c r="G2899" t="s">
        <v>536</v>
      </c>
      <c r="H2899" t="s">
        <v>536</v>
      </c>
      <c r="I2899">
        <v>2006.0</v>
      </c>
      <c r="J2899">
        <v>235298.0</v>
      </c>
      <c r="K2899">
        <v>50000.0</v>
      </c>
      <c r="L2899">
        <v>9.0</v>
      </c>
      <c r="M2899">
        <v>1.0</v>
      </c>
      <c r="N2899" t="s">
        <v>16</v>
      </c>
    </row>
    <row r="2900">
      <c r="A2900" s="29">
        <v>42370.0</v>
      </c>
      <c r="B2900" t="s">
        <v>116</v>
      </c>
      <c r="C2900" t="s">
        <v>1857</v>
      </c>
      <c r="D2900" t="s">
        <v>61</v>
      </c>
      <c r="E2900" t="s">
        <v>712</v>
      </c>
      <c r="F2900" t="s">
        <v>712</v>
      </c>
      <c r="G2900" t="s">
        <v>226</v>
      </c>
      <c r="H2900" t="s">
        <v>226</v>
      </c>
      <c r="I2900">
        <v>2013.0</v>
      </c>
      <c r="J2900">
        <v>235000.0</v>
      </c>
      <c r="K2900">
        <v>34360.0</v>
      </c>
      <c r="L2900">
        <v>2.780821918</v>
      </c>
      <c r="M2900">
        <v>2.0</v>
      </c>
      <c r="N2900" t="s">
        <v>16</v>
      </c>
    </row>
    <row r="2901">
      <c r="A2901" s="29">
        <v>42370.0</v>
      </c>
      <c r="B2901" t="s">
        <v>186</v>
      </c>
      <c r="C2901" t="s">
        <v>1862</v>
      </c>
      <c r="D2901" t="s">
        <v>61</v>
      </c>
      <c r="E2901" t="s">
        <v>712</v>
      </c>
      <c r="F2901" t="s">
        <v>712</v>
      </c>
      <c r="G2901" t="s">
        <v>536</v>
      </c>
      <c r="H2901" t="s">
        <v>536</v>
      </c>
      <c r="I2901">
        <v>2010.0</v>
      </c>
      <c r="J2901">
        <v>235000.0</v>
      </c>
      <c r="K2901">
        <v>22010.0</v>
      </c>
      <c r="L2901">
        <v>5.0</v>
      </c>
      <c r="M2901">
        <v>1.0</v>
      </c>
      <c r="N2901" t="s">
        <v>16</v>
      </c>
    </row>
    <row r="2902">
      <c r="A2902" s="29">
        <v>42370.0</v>
      </c>
      <c r="B2902" t="s">
        <v>148</v>
      </c>
      <c r="C2902">
        <v>152.0</v>
      </c>
      <c r="D2902" t="s">
        <v>61</v>
      </c>
      <c r="E2902" t="s">
        <v>712</v>
      </c>
      <c r="F2902" t="s">
        <v>712</v>
      </c>
      <c r="G2902" t="s">
        <v>536</v>
      </c>
      <c r="H2902" t="s">
        <v>536</v>
      </c>
      <c r="I2902">
        <v>2010.0</v>
      </c>
      <c r="J2902">
        <v>235000.0</v>
      </c>
      <c r="K2902">
        <v>34146.47502</v>
      </c>
      <c r="L2902">
        <v>4.268309377</v>
      </c>
      <c r="M2902">
        <v>1.0</v>
      </c>
      <c r="N2902" t="s">
        <v>16</v>
      </c>
    </row>
    <row r="2903">
      <c r="A2903" s="29">
        <v>42370.0</v>
      </c>
      <c r="B2903" t="s">
        <v>148</v>
      </c>
      <c r="C2903">
        <v>319.0</v>
      </c>
      <c r="D2903" t="s">
        <v>61</v>
      </c>
      <c r="E2903" t="s">
        <v>712</v>
      </c>
      <c r="F2903" t="s">
        <v>712</v>
      </c>
      <c r="G2903" t="s">
        <v>536</v>
      </c>
      <c r="H2903" t="s">
        <v>536</v>
      </c>
      <c r="I2903">
        <v>2009.0</v>
      </c>
      <c r="J2903">
        <v>235000.0</v>
      </c>
      <c r="K2903">
        <v>45119.78097</v>
      </c>
      <c r="L2903">
        <v>5.639972621</v>
      </c>
      <c r="M2903">
        <v>2.0</v>
      </c>
      <c r="N2903" t="s">
        <v>16</v>
      </c>
    </row>
    <row r="2904">
      <c r="A2904" s="29">
        <v>42370.0</v>
      </c>
      <c r="B2904" t="s">
        <v>148</v>
      </c>
      <c r="C2904">
        <v>374.0</v>
      </c>
      <c r="D2904" t="s">
        <v>61</v>
      </c>
      <c r="E2904" t="s">
        <v>712</v>
      </c>
      <c r="F2904" t="s">
        <v>712</v>
      </c>
      <c r="G2904" t="s">
        <v>536</v>
      </c>
      <c r="H2904" t="s">
        <v>536</v>
      </c>
      <c r="I2904">
        <v>2009.0</v>
      </c>
      <c r="J2904">
        <v>235000.0</v>
      </c>
      <c r="K2904">
        <v>47682.40931</v>
      </c>
      <c r="L2904">
        <v>5.960301164</v>
      </c>
      <c r="M2904">
        <v>2.0</v>
      </c>
      <c r="N2904" t="s">
        <v>16</v>
      </c>
    </row>
    <row r="2905">
      <c r="A2905" s="29">
        <v>42370.0</v>
      </c>
      <c r="B2905" t="s">
        <v>116</v>
      </c>
      <c r="C2905" t="s">
        <v>1879</v>
      </c>
      <c r="D2905" t="s">
        <v>61</v>
      </c>
      <c r="E2905" t="s">
        <v>712</v>
      </c>
      <c r="F2905" t="s">
        <v>712</v>
      </c>
      <c r="G2905" t="s">
        <v>536</v>
      </c>
      <c r="H2905" t="s">
        <v>536</v>
      </c>
      <c r="I2905">
        <v>2010.0</v>
      </c>
      <c r="J2905">
        <v>235000.0</v>
      </c>
      <c r="K2905">
        <v>27510.0</v>
      </c>
      <c r="L2905">
        <v>5.868493151</v>
      </c>
      <c r="M2905">
        <v>1.0</v>
      </c>
      <c r="N2905" t="s">
        <v>16</v>
      </c>
    </row>
    <row r="2906">
      <c r="A2906" s="29">
        <v>42370.0</v>
      </c>
      <c r="B2906" t="s">
        <v>116</v>
      </c>
      <c r="C2906" t="s">
        <v>1889</v>
      </c>
      <c r="D2906" t="s">
        <v>61</v>
      </c>
      <c r="E2906" t="s">
        <v>712</v>
      </c>
      <c r="F2906" t="s">
        <v>712</v>
      </c>
      <c r="G2906" t="s">
        <v>536</v>
      </c>
      <c r="H2906" t="s">
        <v>536</v>
      </c>
      <c r="I2906">
        <v>2010.0</v>
      </c>
      <c r="J2906">
        <v>235000.0</v>
      </c>
      <c r="K2906">
        <v>31168.0</v>
      </c>
      <c r="L2906">
        <v>5.539726027</v>
      </c>
      <c r="M2906">
        <v>2.0</v>
      </c>
      <c r="N2906" t="s">
        <v>16</v>
      </c>
    </row>
    <row r="2907">
      <c r="A2907" s="29">
        <v>42370.0</v>
      </c>
      <c r="B2907" t="s">
        <v>186</v>
      </c>
      <c r="C2907" t="s">
        <v>1795</v>
      </c>
      <c r="D2907" t="s">
        <v>61</v>
      </c>
      <c r="E2907" t="s">
        <v>1362</v>
      </c>
      <c r="F2907" t="s">
        <v>712</v>
      </c>
      <c r="G2907" t="s">
        <v>536</v>
      </c>
      <c r="H2907" t="s">
        <v>536</v>
      </c>
      <c r="I2907">
        <v>2012.0</v>
      </c>
      <c r="J2907">
        <v>235000.0</v>
      </c>
      <c r="K2907">
        <v>44322.0</v>
      </c>
      <c r="L2907">
        <v>3.0</v>
      </c>
      <c r="M2907">
        <v>1.0</v>
      </c>
      <c r="N2907" t="s">
        <v>16</v>
      </c>
    </row>
    <row r="2908">
      <c r="A2908" s="29">
        <v>42370.0</v>
      </c>
      <c r="B2908" t="s">
        <v>116</v>
      </c>
      <c r="C2908" t="s">
        <v>1796</v>
      </c>
      <c r="D2908" t="s">
        <v>61</v>
      </c>
      <c r="E2908" t="s">
        <v>960</v>
      </c>
      <c r="F2908" t="s">
        <v>960</v>
      </c>
      <c r="G2908" t="s">
        <v>203</v>
      </c>
      <c r="H2908" t="s">
        <v>203</v>
      </c>
      <c r="I2908">
        <v>2011.0</v>
      </c>
      <c r="J2908">
        <v>235000.0</v>
      </c>
      <c r="K2908">
        <v>79510.0</v>
      </c>
      <c r="L2908">
        <v>4.789041096</v>
      </c>
      <c r="M2908">
        <v>1.0</v>
      </c>
      <c r="N2908" t="s">
        <v>16</v>
      </c>
    </row>
    <row r="2909">
      <c r="A2909" s="29">
        <v>42370.0</v>
      </c>
      <c r="B2909" t="s">
        <v>20</v>
      </c>
      <c r="C2909">
        <v>18641.0</v>
      </c>
      <c r="D2909" t="s">
        <v>81</v>
      </c>
      <c r="E2909" t="s">
        <v>372</v>
      </c>
      <c r="F2909" t="s">
        <v>372</v>
      </c>
      <c r="G2909" t="s">
        <v>1364</v>
      </c>
      <c r="H2909" t="s">
        <v>1364</v>
      </c>
      <c r="I2909">
        <v>2007.0</v>
      </c>
      <c r="J2909">
        <v>235000.0</v>
      </c>
      <c r="K2909">
        <v>112606.0</v>
      </c>
      <c r="L2909">
        <v>8.0</v>
      </c>
      <c r="M2909">
        <v>1.0</v>
      </c>
      <c r="N2909" t="s">
        <v>24</v>
      </c>
    </row>
    <row r="2910">
      <c r="A2910" s="29">
        <v>42370.0</v>
      </c>
      <c r="B2910" t="s">
        <v>116</v>
      </c>
      <c r="C2910" t="s">
        <v>1890</v>
      </c>
      <c r="D2910" t="s">
        <v>273</v>
      </c>
      <c r="E2910" t="s">
        <v>1346</v>
      </c>
      <c r="F2910" t="s">
        <v>1346</v>
      </c>
      <c r="G2910" t="s">
        <v>1753</v>
      </c>
      <c r="H2910" t="s">
        <v>1753</v>
      </c>
      <c r="I2910">
        <v>2009.0</v>
      </c>
      <c r="J2910">
        <v>235000.0</v>
      </c>
      <c r="K2910">
        <v>96589.0</v>
      </c>
      <c r="L2910">
        <v>6.561643836</v>
      </c>
      <c r="M2910">
        <v>1.0</v>
      </c>
      <c r="N2910" t="s">
        <v>16</v>
      </c>
    </row>
    <row r="2911">
      <c r="A2911" s="29">
        <v>42370.0</v>
      </c>
      <c r="B2911" t="s">
        <v>186</v>
      </c>
      <c r="C2911" t="s">
        <v>1891</v>
      </c>
      <c r="D2911" t="s">
        <v>61</v>
      </c>
      <c r="E2911" t="s">
        <v>1711</v>
      </c>
      <c r="F2911" t="s">
        <v>1711</v>
      </c>
      <c r="G2911" t="s">
        <v>1641</v>
      </c>
      <c r="H2911" t="s">
        <v>1641</v>
      </c>
      <c r="I2911">
        <v>2010.0</v>
      </c>
      <c r="J2911">
        <v>235000.0</v>
      </c>
      <c r="K2911">
        <v>15542.0</v>
      </c>
      <c r="L2911">
        <v>5.0</v>
      </c>
      <c r="M2911">
        <v>1.0</v>
      </c>
      <c r="N2911" t="s">
        <v>16</v>
      </c>
    </row>
    <row r="2912">
      <c r="A2912" s="29">
        <v>42370.0</v>
      </c>
      <c r="B2912" t="s">
        <v>116</v>
      </c>
      <c r="C2912" t="s">
        <v>1892</v>
      </c>
      <c r="D2912" t="s">
        <v>61</v>
      </c>
      <c r="E2912" t="s">
        <v>163</v>
      </c>
      <c r="F2912" t="s">
        <v>163</v>
      </c>
      <c r="G2912" t="s">
        <v>203</v>
      </c>
      <c r="H2912" t="s">
        <v>203</v>
      </c>
      <c r="I2912">
        <v>2006.0</v>
      </c>
      <c r="J2912">
        <v>235000.0</v>
      </c>
      <c r="K2912">
        <v>105074.0</v>
      </c>
      <c r="L2912">
        <v>9.632876712</v>
      </c>
      <c r="M2912">
        <v>2.0</v>
      </c>
      <c r="N2912" t="s">
        <v>16</v>
      </c>
    </row>
    <row r="2913">
      <c r="A2913" s="29">
        <v>42370.0</v>
      </c>
      <c r="B2913" t="s">
        <v>186</v>
      </c>
      <c r="C2913" t="s">
        <v>1837</v>
      </c>
      <c r="D2913" t="s">
        <v>61</v>
      </c>
      <c r="E2913" t="s">
        <v>881</v>
      </c>
      <c r="F2913" t="s">
        <v>881</v>
      </c>
      <c r="G2913" t="s">
        <v>203</v>
      </c>
      <c r="H2913" t="s">
        <v>203</v>
      </c>
      <c r="I2913">
        <v>2008.0</v>
      </c>
      <c r="J2913">
        <v>235000.0</v>
      </c>
      <c r="K2913">
        <v>60206.0</v>
      </c>
      <c r="L2913">
        <v>7.0</v>
      </c>
      <c r="M2913">
        <v>1.0</v>
      </c>
      <c r="N2913" t="s">
        <v>16</v>
      </c>
    </row>
    <row r="2914">
      <c r="A2914" s="29">
        <v>42370.0</v>
      </c>
      <c r="B2914" t="s">
        <v>148</v>
      </c>
      <c r="C2914">
        <v>584.0</v>
      </c>
      <c r="D2914" t="s">
        <v>61</v>
      </c>
      <c r="E2914" t="s">
        <v>1128</v>
      </c>
      <c r="F2914" t="s">
        <v>1128</v>
      </c>
      <c r="G2914" t="s">
        <v>536</v>
      </c>
      <c r="H2914" t="s">
        <v>536</v>
      </c>
      <c r="I2914">
        <v>2006.0</v>
      </c>
      <c r="J2914">
        <v>235000.0</v>
      </c>
      <c r="K2914">
        <v>66562.62834</v>
      </c>
      <c r="L2914">
        <v>8.320328542</v>
      </c>
      <c r="M2914">
        <v>2.0</v>
      </c>
      <c r="N2914" t="s">
        <v>16</v>
      </c>
    </row>
    <row r="2915">
      <c r="A2915" s="29">
        <v>42370.0</v>
      </c>
      <c r="B2915" t="s">
        <v>261</v>
      </c>
      <c r="C2915" t="s">
        <v>1893</v>
      </c>
      <c r="D2915" t="s">
        <v>61</v>
      </c>
      <c r="E2915" t="s">
        <v>163</v>
      </c>
      <c r="F2915" t="s">
        <v>163</v>
      </c>
      <c r="G2915" t="s">
        <v>536</v>
      </c>
      <c r="H2915" t="s">
        <v>536</v>
      </c>
      <c r="I2915">
        <v>2010.0</v>
      </c>
      <c r="J2915">
        <v>234906.3291</v>
      </c>
      <c r="K2915">
        <v>150000.0</v>
      </c>
      <c r="L2915">
        <v>5.0</v>
      </c>
      <c r="M2915">
        <v>1.0</v>
      </c>
      <c r="N2915" t="s">
        <v>16</v>
      </c>
    </row>
    <row r="2916">
      <c r="A2916" s="29">
        <v>42370.0</v>
      </c>
      <c r="B2916" t="s">
        <v>261</v>
      </c>
      <c r="C2916" t="s">
        <v>1894</v>
      </c>
      <c r="D2916" t="s">
        <v>61</v>
      </c>
      <c r="E2916" t="s">
        <v>163</v>
      </c>
      <c r="F2916" t="s">
        <v>163</v>
      </c>
      <c r="G2916" t="s">
        <v>298</v>
      </c>
      <c r="H2916" t="s">
        <v>298</v>
      </c>
      <c r="I2916">
        <v>2006.0</v>
      </c>
      <c r="J2916">
        <v>234756.1597</v>
      </c>
      <c r="K2916">
        <v>130000.0</v>
      </c>
      <c r="L2916">
        <v>9.0</v>
      </c>
      <c r="M2916">
        <v>1.0</v>
      </c>
      <c r="N2916" t="s">
        <v>16</v>
      </c>
    </row>
    <row r="2917">
      <c r="A2917" s="29">
        <v>42370.0</v>
      </c>
      <c r="B2917" t="s">
        <v>261</v>
      </c>
      <c r="C2917" t="s">
        <v>1895</v>
      </c>
      <c r="D2917" t="s">
        <v>61</v>
      </c>
      <c r="E2917" t="s">
        <v>163</v>
      </c>
      <c r="F2917" t="s">
        <v>163</v>
      </c>
      <c r="G2917" t="s">
        <v>536</v>
      </c>
      <c r="H2917" t="s">
        <v>536</v>
      </c>
      <c r="I2917">
        <v>2005.0</v>
      </c>
      <c r="J2917">
        <v>234600.0</v>
      </c>
      <c r="K2917">
        <v>10000.0</v>
      </c>
      <c r="L2917">
        <v>10.0</v>
      </c>
      <c r="M2917">
        <v>1.0</v>
      </c>
      <c r="N2917" t="s">
        <v>16</v>
      </c>
    </row>
    <row r="2918">
      <c r="A2918" s="29">
        <v>42370.0</v>
      </c>
      <c r="B2918" t="s">
        <v>261</v>
      </c>
      <c r="C2918" t="s">
        <v>1896</v>
      </c>
      <c r="D2918" t="s">
        <v>61</v>
      </c>
      <c r="E2918" t="s">
        <v>163</v>
      </c>
      <c r="F2918" t="s">
        <v>163</v>
      </c>
      <c r="G2918" t="s">
        <v>536</v>
      </c>
      <c r="H2918" t="s">
        <v>536</v>
      </c>
      <c r="I2918">
        <v>2007.0</v>
      </c>
      <c r="J2918">
        <v>234321.1745</v>
      </c>
      <c r="K2918">
        <v>80000.0</v>
      </c>
      <c r="L2918">
        <v>8.0</v>
      </c>
      <c r="M2918">
        <v>1.0</v>
      </c>
      <c r="N2918" t="s">
        <v>16</v>
      </c>
    </row>
    <row r="2919">
      <c r="A2919" s="29">
        <v>42370.0</v>
      </c>
      <c r="B2919" t="s">
        <v>186</v>
      </c>
      <c r="C2919" t="s">
        <v>1827</v>
      </c>
      <c r="D2919" t="s">
        <v>61</v>
      </c>
      <c r="E2919" t="s">
        <v>712</v>
      </c>
      <c r="F2919" t="s">
        <v>712</v>
      </c>
      <c r="G2919" t="s">
        <v>536</v>
      </c>
      <c r="H2919" t="s">
        <v>536</v>
      </c>
      <c r="I2919">
        <v>2011.0</v>
      </c>
      <c r="J2919">
        <v>234100.0</v>
      </c>
      <c r="K2919">
        <v>33765.0</v>
      </c>
      <c r="L2919">
        <v>4.0</v>
      </c>
      <c r="M2919">
        <v>1.0</v>
      </c>
      <c r="N2919" t="s">
        <v>16</v>
      </c>
    </row>
    <row r="2920">
      <c r="A2920" s="29">
        <v>42370.0</v>
      </c>
      <c r="B2920" t="s">
        <v>261</v>
      </c>
      <c r="C2920" t="s">
        <v>1897</v>
      </c>
      <c r="D2920" t="s">
        <v>61</v>
      </c>
      <c r="E2920" t="s">
        <v>163</v>
      </c>
      <c r="F2920" t="s">
        <v>163</v>
      </c>
      <c r="G2920" t="s">
        <v>147</v>
      </c>
      <c r="H2920" t="s">
        <v>147</v>
      </c>
      <c r="I2920">
        <v>2005.0</v>
      </c>
      <c r="J2920">
        <v>233682.0667</v>
      </c>
      <c r="K2920">
        <v>120000.0</v>
      </c>
      <c r="L2920">
        <v>10.0</v>
      </c>
      <c r="M2920">
        <v>1.0</v>
      </c>
      <c r="N2920" t="s">
        <v>16</v>
      </c>
    </row>
    <row r="2921">
      <c r="A2921" s="29">
        <v>42370.0</v>
      </c>
      <c r="B2921" t="s">
        <v>261</v>
      </c>
      <c r="C2921" t="s">
        <v>1898</v>
      </c>
      <c r="D2921" t="s">
        <v>61</v>
      </c>
      <c r="E2921" t="s">
        <v>163</v>
      </c>
      <c r="F2921" t="s">
        <v>163</v>
      </c>
      <c r="G2921" t="s">
        <v>203</v>
      </c>
      <c r="H2921" t="s">
        <v>203</v>
      </c>
      <c r="I2921">
        <v>2007.0</v>
      </c>
      <c r="J2921">
        <v>233414.6959</v>
      </c>
      <c r="K2921">
        <v>130000.0</v>
      </c>
      <c r="L2921">
        <v>8.0</v>
      </c>
      <c r="M2921">
        <v>1.0</v>
      </c>
      <c r="N2921" t="s">
        <v>16</v>
      </c>
    </row>
    <row r="2922">
      <c r="A2922" s="29">
        <v>42370.0</v>
      </c>
      <c r="B2922" t="s">
        <v>261</v>
      </c>
      <c r="C2922" t="s">
        <v>1899</v>
      </c>
      <c r="D2922" t="s">
        <v>61</v>
      </c>
      <c r="E2922" t="s">
        <v>163</v>
      </c>
      <c r="F2922" t="s">
        <v>163</v>
      </c>
      <c r="G2922" t="s">
        <v>341</v>
      </c>
      <c r="H2922" t="s">
        <v>341</v>
      </c>
      <c r="I2922">
        <v>2007.0</v>
      </c>
      <c r="J2922">
        <v>233204.6227</v>
      </c>
      <c r="K2922">
        <v>140000.0</v>
      </c>
      <c r="L2922">
        <v>8.0</v>
      </c>
      <c r="M2922">
        <v>1.0</v>
      </c>
      <c r="N2922" t="s">
        <v>16</v>
      </c>
    </row>
    <row r="2923">
      <c r="A2923" s="29">
        <v>42370.0</v>
      </c>
      <c r="B2923" t="s">
        <v>186</v>
      </c>
      <c r="C2923" t="s">
        <v>1900</v>
      </c>
      <c r="D2923" t="s">
        <v>61</v>
      </c>
      <c r="E2923" t="s">
        <v>712</v>
      </c>
      <c r="F2923" t="s">
        <v>712</v>
      </c>
      <c r="G2923" t="s">
        <v>536</v>
      </c>
      <c r="H2923" t="s">
        <v>536</v>
      </c>
      <c r="I2923">
        <v>2010.0</v>
      </c>
      <c r="J2923">
        <v>233100.0</v>
      </c>
      <c r="K2923">
        <v>70307.0</v>
      </c>
      <c r="L2923">
        <v>5.0</v>
      </c>
      <c r="M2923">
        <v>1.0</v>
      </c>
      <c r="N2923" t="s">
        <v>16</v>
      </c>
    </row>
    <row r="2924">
      <c r="A2924" s="29">
        <v>42370.0</v>
      </c>
      <c r="B2924" t="s">
        <v>186</v>
      </c>
      <c r="C2924" t="s">
        <v>1535</v>
      </c>
      <c r="D2924" t="s">
        <v>61</v>
      </c>
      <c r="E2924" t="s">
        <v>712</v>
      </c>
      <c r="F2924" t="s">
        <v>712</v>
      </c>
      <c r="G2924" t="s">
        <v>536</v>
      </c>
      <c r="H2924" t="s">
        <v>536</v>
      </c>
      <c r="I2924">
        <v>2010.0</v>
      </c>
      <c r="J2924">
        <v>233100.0</v>
      </c>
      <c r="K2924">
        <v>41574.0</v>
      </c>
      <c r="L2924">
        <v>5.0</v>
      </c>
      <c r="M2924">
        <v>1.0</v>
      </c>
      <c r="N2924" t="s">
        <v>16</v>
      </c>
    </row>
    <row r="2925">
      <c r="A2925" s="29">
        <v>42370.0</v>
      </c>
      <c r="B2925" t="s">
        <v>186</v>
      </c>
      <c r="C2925" t="s">
        <v>1901</v>
      </c>
      <c r="D2925" t="s">
        <v>61</v>
      </c>
      <c r="E2925" t="s">
        <v>712</v>
      </c>
      <c r="F2925" t="s">
        <v>712</v>
      </c>
      <c r="G2925" t="s">
        <v>536</v>
      </c>
      <c r="H2925" t="s">
        <v>536</v>
      </c>
      <c r="I2925">
        <v>2010.0</v>
      </c>
      <c r="J2925">
        <v>233100.0</v>
      </c>
      <c r="K2925">
        <v>896.0</v>
      </c>
      <c r="L2925">
        <v>5.0</v>
      </c>
      <c r="M2925">
        <v>1.0</v>
      </c>
      <c r="N2925" t="s">
        <v>16</v>
      </c>
    </row>
    <row r="2926">
      <c r="A2926" s="29">
        <v>42370.0</v>
      </c>
      <c r="B2926" t="s">
        <v>148</v>
      </c>
      <c r="C2926">
        <v>175.0</v>
      </c>
      <c r="D2926" t="s">
        <v>61</v>
      </c>
      <c r="E2926" t="s">
        <v>712</v>
      </c>
      <c r="F2926" t="s">
        <v>712</v>
      </c>
      <c r="G2926" t="s">
        <v>536</v>
      </c>
      <c r="H2926" t="s">
        <v>536</v>
      </c>
      <c r="I2926">
        <v>2010.0</v>
      </c>
      <c r="J2926">
        <v>233100.0</v>
      </c>
      <c r="K2926">
        <v>35175.90691</v>
      </c>
      <c r="L2926">
        <v>4.396988364</v>
      </c>
      <c r="M2926">
        <v>1.0</v>
      </c>
      <c r="N2926" t="s">
        <v>16</v>
      </c>
    </row>
    <row r="2927">
      <c r="A2927" s="29">
        <v>42370.0</v>
      </c>
      <c r="B2927" t="s">
        <v>148</v>
      </c>
      <c r="C2927">
        <v>281.0</v>
      </c>
      <c r="D2927" t="s">
        <v>61</v>
      </c>
      <c r="E2927" t="s">
        <v>712</v>
      </c>
      <c r="F2927" t="s">
        <v>712</v>
      </c>
      <c r="G2927" t="s">
        <v>536</v>
      </c>
      <c r="H2927" t="s">
        <v>536</v>
      </c>
      <c r="I2927">
        <v>2009.0</v>
      </c>
      <c r="J2927">
        <v>233100.0</v>
      </c>
      <c r="K2927">
        <v>42600.95825</v>
      </c>
      <c r="L2927">
        <v>5.325119781</v>
      </c>
      <c r="M2927">
        <v>2.0</v>
      </c>
      <c r="N2927" t="s">
        <v>16</v>
      </c>
    </row>
    <row r="2928">
      <c r="A2928" s="29">
        <v>42370.0</v>
      </c>
      <c r="B2928" t="s">
        <v>148</v>
      </c>
      <c r="C2928">
        <v>314.0</v>
      </c>
      <c r="D2928" t="s">
        <v>61</v>
      </c>
      <c r="E2928" t="s">
        <v>712</v>
      </c>
      <c r="F2928" t="s">
        <v>712</v>
      </c>
      <c r="G2928" t="s">
        <v>536</v>
      </c>
      <c r="H2928" t="s">
        <v>536</v>
      </c>
      <c r="I2928">
        <v>2009.0</v>
      </c>
      <c r="J2928">
        <v>233100.0</v>
      </c>
      <c r="K2928">
        <v>44002.73785</v>
      </c>
      <c r="L2928">
        <v>5.500342231</v>
      </c>
      <c r="M2928">
        <v>2.0</v>
      </c>
      <c r="N2928" t="s">
        <v>16</v>
      </c>
    </row>
    <row r="2929">
      <c r="A2929" s="29">
        <v>42370.0</v>
      </c>
      <c r="B2929" t="s">
        <v>148</v>
      </c>
      <c r="C2929">
        <v>341.0</v>
      </c>
      <c r="D2929" t="s">
        <v>61</v>
      </c>
      <c r="E2929" t="s">
        <v>712</v>
      </c>
      <c r="F2929" t="s">
        <v>712</v>
      </c>
      <c r="G2929" t="s">
        <v>536</v>
      </c>
      <c r="H2929" t="s">
        <v>536</v>
      </c>
      <c r="I2929">
        <v>2009.0</v>
      </c>
      <c r="J2929">
        <v>233100.0</v>
      </c>
      <c r="K2929">
        <v>46609.1718</v>
      </c>
      <c r="L2929">
        <v>5.826146475</v>
      </c>
      <c r="M2929">
        <v>2.0</v>
      </c>
      <c r="N2929" t="s">
        <v>16</v>
      </c>
    </row>
    <row r="2930">
      <c r="A2930" s="29">
        <v>42370.0</v>
      </c>
      <c r="B2930" t="s">
        <v>148</v>
      </c>
      <c r="C2930">
        <v>373.0</v>
      </c>
      <c r="D2930" t="s">
        <v>61</v>
      </c>
      <c r="E2930" t="s">
        <v>712</v>
      </c>
      <c r="F2930" t="s">
        <v>712</v>
      </c>
      <c r="G2930" t="s">
        <v>536</v>
      </c>
      <c r="H2930" t="s">
        <v>536</v>
      </c>
      <c r="I2930">
        <v>2009.0</v>
      </c>
      <c r="J2930">
        <v>233100.0</v>
      </c>
      <c r="K2930">
        <v>47682.40931</v>
      </c>
      <c r="L2930">
        <v>5.960301164</v>
      </c>
      <c r="M2930">
        <v>2.0</v>
      </c>
      <c r="N2930" t="s">
        <v>16</v>
      </c>
    </row>
    <row r="2931">
      <c r="A2931" s="29">
        <v>42370.0</v>
      </c>
      <c r="B2931" t="s">
        <v>116</v>
      </c>
      <c r="C2931" t="s">
        <v>1889</v>
      </c>
      <c r="D2931" t="s">
        <v>61</v>
      </c>
      <c r="E2931" t="s">
        <v>712</v>
      </c>
      <c r="F2931" t="s">
        <v>712</v>
      </c>
      <c r="G2931" t="s">
        <v>536</v>
      </c>
      <c r="H2931" t="s">
        <v>536</v>
      </c>
      <c r="I2931">
        <v>2010.0</v>
      </c>
      <c r="J2931">
        <v>233100.0</v>
      </c>
      <c r="K2931">
        <v>31168.0</v>
      </c>
      <c r="L2931">
        <v>5.539726027</v>
      </c>
      <c r="M2931">
        <v>2.0</v>
      </c>
      <c r="N2931" t="s">
        <v>16</v>
      </c>
    </row>
    <row r="2932">
      <c r="A2932" s="29">
        <v>42370.0</v>
      </c>
      <c r="B2932" t="s">
        <v>116</v>
      </c>
      <c r="C2932" t="s">
        <v>1869</v>
      </c>
      <c r="D2932" t="s">
        <v>61</v>
      </c>
      <c r="E2932" t="s">
        <v>712</v>
      </c>
      <c r="F2932" t="s">
        <v>712</v>
      </c>
      <c r="G2932" t="s">
        <v>536</v>
      </c>
      <c r="H2932" t="s">
        <v>536</v>
      </c>
      <c r="I2932">
        <v>2010.0</v>
      </c>
      <c r="J2932">
        <v>233100.0</v>
      </c>
      <c r="K2932">
        <v>11133.0</v>
      </c>
      <c r="L2932">
        <v>5.936986301</v>
      </c>
      <c r="M2932">
        <v>2.0</v>
      </c>
      <c r="N2932" t="s">
        <v>16</v>
      </c>
    </row>
    <row r="2933">
      <c r="A2933" s="29">
        <v>42370.0</v>
      </c>
      <c r="B2933" t="s">
        <v>12</v>
      </c>
      <c r="C2933">
        <v>135176.0</v>
      </c>
      <c r="D2933" t="s">
        <v>36</v>
      </c>
      <c r="E2933" t="s">
        <v>902</v>
      </c>
      <c r="F2933" t="s">
        <v>902</v>
      </c>
      <c r="G2933" t="s">
        <v>1902</v>
      </c>
      <c r="H2933" t="s">
        <v>1902</v>
      </c>
      <c r="I2933">
        <v>2011.0</v>
      </c>
      <c r="J2933">
        <v>233100.0</v>
      </c>
      <c r="K2933">
        <v>27884.0</v>
      </c>
      <c r="L2933">
        <v>5.0</v>
      </c>
      <c r="M2933">
        <v>2.0</v>
      </c>
      <c r="N2933" t="s">
        <v>16</v>
      </c>
    </row>
    <row r="2934">
      <c r="A2934" s="29">
        <v>42370.0</v>
      </c>
      <c r="B2934" t="s">
        <v>12</v>
      </c>
      <c r="C2934">
        <v>121540.0</v>
      </c>
      <c r="D2934" t="s">
        <v>36</v>
      </c>
      <c r="E2934" t="s">
        <v>615</v>
      </c>
      <c r="F2934" t="s">
        <v>615</v>
      </c>
      <c r="G2934" t="s">
        <v>1505</v>
      </c>
      <c r="H2934" t="s">
        <v>1505</v>
      </c>
      <c r="I2934">
        <v>2011.0</v>
      </c>
      <c r="J2934">
        <v>233100.0</v>
      </c>
      <c r="K2934">
        <v>31261.0</v>
      </c>
      <c r="L2934">
        <v>5.0</v>
      </c>
      <c r="M2934">
        <v>2.0</v>
      </c>
      <c r="N2934" t="s">
        <v>16</v>
      </c>
    </row>
    <row r="2935">
      <c r="A2935" s="29">
        <v>42370.0</v>
      </c>
      <c r="B2935" t="s">
        <v>12</v>
      </c>
      <c r="C2935">
        <v>125010.0</v>
      </c>
      <c r="D2935" t="s">
        <v>36</v>
      </c>
      <c r="E2935" t="s">
        <v>902</v>
      </c>
      <c r="F2935" t="s">
        <v>902</v>
      </c>
      <c r="G2935" t="s">
        <v>1505</v>
      </c>
      <c r="H2935" t="s">
        <v>1505</v>
      </c>
      <c r="I2935">
        <v>2011.0</v>
      </c>
      <c r="J2935">
        <v>233100.0</v>
      </c>
      <c r="K2935">
        <v>46718.0</v>
      </c>
      <c r="L2935">
        <v>5.0</v>
      </c>
      <c r="M2935">
        <v>1.0</v>
      </c>
      <c r="N2935" t="s">
        <v>16</v>
      </c>
    </row>
    <row r="2936">
      <c r="A2936" s="29">
        <v>42370.0</v>
      </c>
      <c r="B2936" t="s">
        <v>12</v>
      </c>
      <c r="C2936">
        <v>126465.0</v>
      </c>
      <c r="D2936" t="s">
        <v>61</v>
      </c>
      <c r="E2936" t="s">
        <v>1903</v>
      </c>
      <c r="F2936" t="s">
        <v>1903</v>
      </c>
      <c r="G2936" t="s">
        <v>203</v>
      </c>
      <c r="H2936" t="s">
        <v>203</v>
      </c>
      <c r="I2936">
        <v>2011.0</v>
      </c>
      <c r="J2936">
        <v>233100.0</v>
      </c>
      <c r="K2936">
        <v>38477.0</v>
      </c>
      <c r="L2936">
        <v>5.0</v>
      </c>
      <c r="M2936">
        <v>1.0</v>
      </c>
      <c r="N2936" t="s">
        <v>16</v>
      </c>
    </row>
    <row r="2937">
      <c r="A2937" s="29">
        <v>42370.0</v>
      </c>
      <c r="B2937" t="s">
        <v>12</v>
      </c>
      <c r="C2937">
        <v>136584.0</v>
      </c>
      <c r="D2937" t="s">
        <v>25</v>
      </c>
      <c r="E2937" t="s">
        <v>119</v>
      </c>
      <c r="F2937" t="s">
        <v>119</v>
      </c>
      <c r="G2937" t="s">
        <v>1904</v>
      </c>
      <c r="H2937" t="s">
        <v>1904</v>
      </c>
      <c r="I2937">
        <v>2009.0</v>
      </c>
      <c r="J2937">
        <v>233100.0</v>
      </c>
      <c r="K2937">
        <v>64747.0</v>
      </c>
      <c r="L2937">
        <v>7.0</v>
      </c>
      <c r="M2937">
        <v>2.0</v>
      </c>
      <c r="N2937" t="s">
        <v>16</v>
      </c>
    </row>
    <row r="2938">
      <c r="A2938" s="29">
        <v>42370.0</v>
      </c>
      <c r="B2938" t="s">
        <v>12</v>
      </c>
      <c r="C2938">
        <v>117870.0</v>
      </c>
      <c r="D2938" t="s">
        <v>77</v>
      </c>
      <c r="E2938" t="s">
        <v>1224</v>
      </c>
      <c r="F2938" t="s">
        <v>1224</v>
      </c>
      <c r="G2938" t="s">
        <v>1905</v>
      </c>
      <c r="H2938" t="s">
        <v>1905</v>
      </c>
      <c r="I2938">
        <v>2009.0</v>
      </c>
      <c r="J2938">
        <v>233100.0</v>
      </c>
      <c r="K2938">
        <v>79021.0</v>
      </c>
      <c r="L2938">
        <v>7.0</v>
      </c>
      <c r="M2938">
        <v>2.0</v>
      </c>
      <c r="N2938" t="s">
        <v>16</v>
      </c>
    </row>
    <row r="2939">
      <c r="A2939" s="29">
        <v>42370.0</v>
      </c>
      <c r="B2939" t="s">
        <v>12</v>
      </c>
      <c r="C2939">
        <v>124031.0</v>
      </c>
      <c r="D2939" t="s">
        <v>77</v>
      </c>
      <c r="E2939" t="s">
        <v>599</v>
      </c>
      <c r="F2939" t="s">
        <v>599</v>
      </c>
      <c r="G2939" t="s">
        <v>717</v>
      </c>
      <c r="H2939" t="s">
        <v>717</v>
      </c>
      <c r="I2939">
        <v>2010.0</v>
      </c>
      <c r="J2939">
        <v>233100.0</v>
      </c>
      <c r="K2939">
        <v>20636.0</v>
      </c>
      <c r="L2939">
        <v>6.0</v>
      </c>
      <c r="M2939">
        <v>2.0</v>
      </c>
      <c r="N2939" t="s">
        <v>16</v>
      </c>
    </row>
    <row r="2940">
      <c r="A2940" s="29">
        <v>42370.0</v>
      </c>
      <c r="B2940" t="s">
        <v>12</v>
      </c>
      <c r="C2940">
        <v>133443.0</v>
      </c>
      <c r="D2940" t="s">
        <v>77</v>
      </c>
      <c r="E2940" t="s">
        <v>623</v>
      </c>
      <c r="F2940" t="s">
        <v>623</v>
      </c>
      <c r="G2940" t="s">
        <v>1441</v>
      </c>
      <c r="H2940" t="s">
        <v>1441</v>
      </c>
      <c r="I2940">
        <v>2010.0</v>
      </c>
      <c r="J2940">
        <v>233100.0</v>
      </c>
      <c r="K2940">
        <v>49196.0</v>
      </c>
      <c r="L2940">
        <v>6.0</v>
      </c>
      <c r="M2940">
        <v>1.0</v>
      </c>
      <c r="N2940" t="s">
        <v>16</v>
      </c>
    </row>
    <row r="2941">
      <c r="A2941" s="29">
        <v>42370.0</v>
      </c>
      <c r="B2941" t="s">
        <v>12</v>
      </c>
      <c r="C2941">
        <v>125408.0</v>
      </c>
      <c r="D2941" t="s">
        <v>91</v>
      </c>
      <c r="E2941" t="s">
        <v>907</v>
      </c>
      <c r="F2941" t="s">
        <v>907</v>
      </c>
      <c r="G2941" t="s">
        <v>1425</v>
      </c>
      <c r="H2941" t="s">
        <v>1425</v>
      </c>
      <c r="I2941">
        <v>2011.0</v>
      </c>
      <c r="J2941">
        <v>233100.0</v>
      </c>
      <c r="K2941">
        <v>49230.0</v>
      </c>
      <c r="L2941">
        <v>5.0</v>
      </c>
      <c r="M2941">
        <v>3.0</v>
      </c>
      <c r="N2941" t="s">
        <v>16</v>
      </c>
    </row>
    <row r="2942">
      <c r="A2942" s="29">
        <v>42370.0</v>
      </c>
      <c r="B2942" t="s">
        <v>12</v>
      </c>
      <c r="C2942">
        <v>122060.0</v>
      </c>
      <c r="D2942" t="s">
        <v>91</v>
      </c>
      <c r="E2942" t="s">
        <v>813</v>
      </c>
      <c r="F2942" t="s">
        <v>813</v>
      </c>
      <c r="G2942" t="s">
        <v>235</v>
      </c>
      <c r="H2942" t="s">
        <v>235</v>
      </c>
      <c r="I2942">
        <v>2008.0</v>
      </c>
      <c r="J2942">
        <v>233100.0</v>
      </c>
      <c r="K2942">
        <v>49023.0</v>
      </c>
      <c r="L2942">
        <v>8.0</v>
      </c>
      <c r="M2942">
        <v>1.0</v>
      </c>
      <c r="N2942" t="s">
        <v>16</v>
      </c>
    </row>
    <row r="2943">
      <c r="A2943" s="29">
        <v>42370.0</v>
      </c>
      <c r="B2943" t="s">
        <v>12</v>
      </c>
      <c r="C2943">
        <v>122060.0</v>
      </c>
      <c r="D2943" t="s">
        <v>91</v>
      </c>
      <c r="E2943" t="s">
        <v>813</v>
      </c>
      <c r="F2943" t="s">
        <v>813</v>
      </c>
      <c r="G2943" t="s">
        <v>235</v>
      </c>
      <c r="H2943" t="s">
        <v>235</v>
      </c>
      <c r="I2943">
        <v>2008.0</v>
      </c>
      <c r="J2943">
        <v>233100.0</v>
      </c>
      <c r="K2943">
        <v>49023.0</v>
      </c>
      <c r="L2943">
        <v>8.0</v>
      </c>
      <c r="M2943">
        <v>1.0</v>
      </c>
      <c r="N2943" t="s">
        <v>16</v>
      </c>
    </row>
    <row r="2944">
      <c r="A2944" s="29">
        <v>42370.0</v>
      </c>
      <c r="B2944" t="s">
        <v>116</v>
      </c>
      <c r="C2944" t="s">
        <v>1890</v>
      </c>
      <c r="D2944" t="s">
        <v>273</v>
      </c>
      <c r="E2944" t="s">
        <v>1346</v>
      </c>
      <c r="F2944" t="s">
        <v>1346</v>
      </c>
      <c r="G2944" t="s">
        <v>1753</v>
      </c>
      <c r="H2944" t="s">
        <v>1753</v>
      </c>
      <c r="I2944">
        <v>2009.0</v>
      </c>
      <c r="J2944">
        <v>233100.0</v>
      </c>
      <c r="K2944">
        <v>96589.0</v>
      </c>
      <c r="L2944">
        <v>6.561643836</v>
      </c>
      <c r="M2944">
        <v>1.0</v>
      </c>
      <c r="N2944" t="s">
        <v>16</v>
      </c>
    </row>
    <row r="2945">
      <c r="A2945" s="29">
        <v>42370.0</v>
      </c>
      <c r="B2945" t="s">
        <v>12</v>
      </c>
      <c r="C2945">
        <v>123358.0</v>
      </c>
      <c r="D2945" t="s">
        <v>91</v>
      </c>
      <c r="E2945" t="s">
        <v>1442</v>
      </c>
      <c r="F2945" t="s">
        <v>1442</v>
      </c>
      <c r="G2945" t="s">
        <v>1443</v>
      </c>
      <c r="H2945" t="s">
        <v>1443</v>
      </c>
      <c r="I2945">
        <v>2008.0</v>
      </c>
      <c r="J2945">
        <v>233100.0</v>
      </c>
      <c r="K2945">
        <v>34915.0</v>
      </c>
      <c r="L2945">
        <v>8.0</v>
      </c>
      <c r="M2945">
        <v>1.0</v>
      </c>
      <c r="N2945" t="s">
        <v>16</v>
      </c>
    </row>
    <row r="2946">
      <c r="A2946" s="29">
        <v>42370.0</v>
      </c>
      <c r="B2946" t="s">
        <v>148</v>
      </c>
      <c r="C2946">
        <v>428.0</v>
      </c>
      <c r="D2946" t="s">
        <v>91</v>
      </c>
      <c r="E2946" t="s">
        <v>1442</v>
      </c>
      <c r="F2946" t="s">
        <v>1442</v>
      </c>
      <c r="G2946" t="s">
        <v>1443</v>
      </c>
      <c r="H2946" t="s">
        <v>1443</v>
      </c>
      <c r="I2946">
        <v>2008.0</v>
      </c>
      <c r="J2946">
        <v>233100.0</v>
      </c>
      <c r="K2946">
        <v>53442.84737</v>
      </c>
      <c r="L2946">
        <v>6.680355921</v>
      </c>
      <c r="M2946">
        <v>2.0</v>
      </c>
      <c r="N2946" t="s">
        <v>16</v>
      </c>
    </row>
    <row r="2947">
      <c r="A2947" s="29">
        <v>42370.0</v>
      </c>
      <c r="B2947" t="s">
        <v>148</v>
      </c>
      <c r="C2947">
        <v>574.0</v>
      </c>
      <c r="D2947" t="s">
        <v>91</v>
      </c>
      <c r="E2947" t="s">
        <v>1442</v>
      </c>
      <c r="F2947" t="s">
        <v>1442</v>
      </c>
      <c r="G2947" t="s">
        <v>1443</v>
      </c>
      <c r="H2947" t="s">
        <v>1443</v>
      </c>
      <c r="I2947">
        <v>2007.0</v>
      </c>
      <c r="J2947">
        <v>233100.0</v>
      </c>
      <c r="K2947">
        <v>63890.48597</v>
      </c>
      <c r="L2947">
        <v>7.986310746</v>
      </c>
      <c r="M2947">
        <v>2.0</v>
      </c>
      <c r="N2947" t="s">
        <v>16</v>
      </c>
    </row>
    <row r="2948">
      <c r="A2948" s="29">
        <v>42370.0</v>
      </c>
      <c r="B2948" t="s">
        <v>12</v>
      </c>
      <c r="C2948">
        <v>131744.0</v>
      </c>
      <c r="D2948" t="s">
        <v>91</v>
      </c>
      <c r="E2948" t="s">
        <v>1906</v>
      </c>
      <c r="F2948" t="s">
        <v>1906</v>
      </c>
      <c r="G2948" t="s">
        <v>1443</v>
      </c>
      <c r="H2948" t="s">
        <v>1443</v>
      </c>
      <c r="I2948">
        <v>2009.0</v>
      </c>
      <c r="J2948">
        <v>233100.0</v>
      </c>
      <c r="K2948">
        <v>38346.0</v>
      </c>
      <c r="L2948">
        <v>7.0</v>
      </c>
      <c r="M2948">
        <v>2.0</v>
      </c>
      <c r="N2948" t="s">
        <v>16</v>
      </c>
    </row>
    <row r="2949">
      <c r="A2949" s="29">
        <v>42370.0</v>
      </c>
      <c r="B2949" t="s">
        <v>116</v>
      </c>
      <c r="C2949" t="s">
        <v>1907</v>
      </c>
      <c r="D2949" t="s">
        <v>61</v>
      </c>
      <c r="E2949" t="s">
        <v>163</v>
      </c>
      <c r="F2949" t="s">
        <v>163</v>
      </c>
      <c r="G2949" t="s">
        <v>536</v>
      </c>
      <c r="H2949" t="s">
        <v>536</v>
      </c>
      <c r="I2949">
        <v>2006.0</v>
      </c>
      <c r="J2949">
        <v>233100.0</v>
      </c>
      <c r="K2949">
        <v>84131.0</v>
      </c>
      <c r="L2949">
        <v>9.936986301</v>
      </c>
      <c r="M2949">
        <v>2.0</v>
      </c>
      <c r="N2949" t="s">
        <v>16</v>
      </c>
    </row>
    <row r="2950">
      <c r="A2950" s="29">
        <v>42370.0</v>
      </c>
      <c r="B2950" t="s">
        <v>12</v>
      </c>
      <c r="C2950">
        <v>117379.0</v>
      </c>
      <c r="D2950" t="s">
        <v>61</v>
      </c>
      <c r="E2950" t="s">
        <v>163</v>
      </c>
      <c r="F2950" t="s">
        <v>163</v>
      </c>
      <c r="G2950" t="s">
        <v>203</v>
      </c>
      <c r="H2950" t="s">
        <v>203</v>
      </c>
      <c r="I2950">
        <v>2007.0</v>
      </c>
      <c r="J2950">
        <v>233100.0</v>
      </c>
      <c r="K2950">
        <v>72187.0</v>
      </c>
      <c r="L2950">
        <v>9.0</v>
      </c>
      <c r="M2950">
        <v>2.0</v>
      </c>
      <c r="N2950" t="s">
        <v>16</v>
      </c>
    </row>
    <row r="2951">
      <c r="A2951" s="29">
        <v>42370.0</v>
      </c>
      <c r="B2951" t="s">
        <v>148</v>
      </c>
      <c r="C2951">
        <v>766.0</v>
      </c>
      <c r="D2951" t="s">
        <v>61</v>
      </c>
      <c r="E2951" t="s">
        <v>163</v>
      </c>
      <c r="F2951" t="s">
        <v>163</v>
      </c>
      <c r="G2951" t="s">
        <v>203</v>
      </c>
      <c r="H2951" t="s">
        <v>203</v>
      </c>
      <c r="I2951">
        <v>2005.0</v>
      </c>
      <c r="J2951">
        <v>233100.0</v>
      </c>
      <c r="K2951">
        <v>79791.92334</v>
      </c>
      <c r="L2951">
        <v>9.973990418</v>
      </c>
      <c r="M2951">
        <v>2.0</v>
      </c>
      <c r="N2951" t="s">
        <v>16</v>
      </c>
    </row>
    <row r="2952">
      <c r="A2952" s="29">
        <v>42370.0</v>
      </c>
      <c r="B2952" t="s">
        <v>12</v>
      </c>
      <c r="C2952">
        <v>135234.0</v>
      </c>
      <c r="D2952" t="s">
        <v>61</v>
      </c>
      <c r="E2952" t="s">
        <v>652</v>
      </c>
      <c r="F2952" t="s">
        <v>652</v>
      </c>
      <c r="G2952" t="s">
        <v>536</v>
      </c>
      <c r="H2952" t="s">
        <v>536</v>
      </c>
      <c r="I2952">
        <v>2009.0</v>
      </c>
      <c r="J2952">
        <v>233100.0</v>
      </c>
      <c r="K2952">
        <v>65353.0</v>
      </c>
      <c r="L2952">
        <v>7.0</v>
      </c>
      <c r="M2952">
        <v>1.0</v>
      </c>
      <c r="N2952" t="s">
        <v>16</v>
      </c>
    </row>
    <row r="2953">
      <c r="A2953" s="29">
        <v>42370.0</v>
      </c>
      <c r="B2953" t="s">
        <v>148</v>
      </c>
      <c r="C2953">
        <v>482.0</v>
      </c>
      <c r="D2953" t="s">
        <v>61</v>
      </c>
      <c r="E2953" t="s">
        <v>953</v>
      </c>
      <c r="F2953" t="s">
        <v>881</v>
      </c>
      <c r="G2953" t="s">
        <v>536</v>
      </c>
      <c r="H2953" t="s">
        <v>536</v>
      </c>
      <c r="I2953">
        <v>2008.0</v>
      </c>
      <c r="J2953">
        <v>233100.0</v>
      </c>
      <c r="K2953">
        <v>55983.5729</v>
      </c>
      <c r="L2953">
        <v>6.997946612</v>
      </c>
      <c r="M2953">
        <v>2.0</v>
      </c>
      <c r="N2953" t="s">
        <v>16</v>
      </c>
    </row>
    <row r="2954">
      <c r="A2954" s="29">
        <v>42370.0</v>
      </c>
      <c r="B2954" t="s">
        <v>12</v>
      </c>
      <c r="C2954" s="32" t="s">
        <v>1908</v>
      </c>
      <c r="D2954" t="s">
        <v>91</v>
      </c>
      <c r="E2954" t="s">
        <v>1442</v>
      </c>
      <c r="F2954" t="s">
        <v>1442</v>
      </c>
      <c r="G2954" t="s">
        <v>1443</v>
      </c>
      <c r="H2954" t="s">
        <v>1443</v>
      </c>
      <c r="I2954">
        <v>2009.0</v>
      </c>
      <c r="J2954">
        <v>233100.0</v>
      </c>
      <c r="K2954">
        <v>38346.0</v>
      </c>
      <c r="L2954">
        <v>7.0</v>
      </c>
      <c r="M2954">
        <v>2.0</v>
      </c>
      <c r="N2954" t="s">
        <v>16</v>
      </c>
    </row>
    <row r="2955">
      <c r="A2955" s="29">
        <v>42370.0</v>
      </c>
      <c r="B2955" t="s">
        <v>12</v>
      </c>
      <c r="C2955" s="32" t="s">
        <v>1909</v>
      </c>
      <c r="D2955" t="s">
        <v>77</v>
      </c>
      <c r="E2955" t="s">
        <v>623</v>
      </c>
      <c r="F2955" t="s">
        <v>623</v>
      </c>
      <c r="G2955" t="s">
        <v>1431</v>
      </c>
      <c r="H2955" t="s">
        <v>1431</v>
      </c>
      <c r="I2955">
        <v>2010.0</v>
      </c>
      <c r="J2955">
        <v>233100.0</v>
      </c>
      <c r="K2955">
        <v>49196.0</v>
      </c>
      <c r="L2955">
        <v>6.0</v>
      </c>
      <c r="M2955">
        <v>1.0</v>
      </c>
      <c r="N2955" t="s">
        <v>16</v>
      </c>
    </row>
    <row r="2956">
      <c r="A2956" s="29">
        <v>42370.0</v>
      </c>
      <c r="B2956" t="s">
        <v>12</v>
      </c>
      <c r="C2956" s="32" t="s">
        <v>1910</v>
      </c>
      <c r="D2956" t="s">
        <v>61</v>
      </c>
      <c r="E2956" t="s">
        <v>652</v>
      </c>
      <c r="F2956" t="s">
        <v>652</v>
      </c>
      <c r="G2956" t="s">
        <v>1844</v>
      </c>
      <c r="H2956" t="s">
        <v>1183</v>
      </c>
      <c r="I2956">
        <v>2009.0</v>
      </c>
      <c r="J2956">
        <v>233100.0</v>
      </c>
      <c r="K2956">
        <v>65353.0</v>
      </c>
      <c r="L2956">
        <v>7.0</v>
      </c>
      <c r="M2956">
        <v>1.0</v>
      </c>
      <c r="N2956" t="s">
        <v>16</v>
      </c>
    </row>
    <row r="2957">
      <c r="A2957" s="29">
        <v>42370.0</v>
      </c>
      <c r="B2957" t="s">
        <v>12</v>
      </c>
      <c r="C2957" s="32" t="s">
        <v>1911</v>
      </c>
      <c r="D2957" t="s">
        <v>25</v>
      </c>
      <c r="E2957" t="s">
        <v>119</v>
      </c>
      <c r="F2957" t="s">
        <v>119</v>
      </c>
      <c r="G2957" t="s">
        <v>1912</v>
      </c>
      <c r="H2957" t="s">
        <v>1912</v>
      </c>
      <c r="I2957">
        <v>2009.0</v>
      </c>
      <c r="J2957">
        <v>233100.0</v>
      </c>
      <c r="K2957">
        <v>64747.0</v>
      </c>
      <c r="L2957">
        <v>7.0</v>
      </c>
      <c r="M2957">
        <v>2.0</v>
      </c>
      <c r="N2957" t="s">
        <v>16</v>
      </c>
    </row>
    <row r="2958">
      <c r="A2958" s="29">
        <v>42370.0</v>
      </c>
      <c r="B2958" t="s">
        <v>12</v>
      </c>
      <c r="C2958" s="32" t="s">
        <v>1913</v>
      </c>
      <c r="D2958" t="s">
        <v>36</v>
      </c>
      <c r="E2958" t="s">
        <v>902</v>
      </c>
      <c r="F2958" t="s">
        <v>902</v>
      </c>
      <c r="G2958" t="s">
        <v>1914</v>
      </c>
      <c r="H2958" t="s">
        <v>1914</v>
      </c>
      <c r="I2958">
        <v>2011.0</v>
      </c>
      <c r="J2958">
        <v>233100.0</v>
      </c>
      <c r="K2958">
        <v>27884.0</v>
      </c>
      <c r="L2958">
        <v>5.0</v>
      </c>
      <c r="M2958">
        <v>2.0</v>
      </c>
      <c r="N2958" t="s">
        <v>16</v>
      </c>
    </row>
    <row r="2959">
      <c r="A2959" s="29">
        <v>42370.0</v>
      </c>
      <c r="B2959" t="s">
        <v>12</v>
      </c>
      <c r="C2959" s="32" t="s">
        <v>1915</v>
      </c>
      <c r="D2959" t="s">
        <v>91</v>
      </c>
      <c r="E2959" t="s">
        <v>1442</v>
      </c>
      <c r="F2959" t="s">
        <v>1442</v>
      </c>
      <c r="G2959" t="s">
        <v>1443</v>
      </c>
      <c r="H2959" t="s">
        <v>1443</v>
      </c>
      <c r="I2959">
        <v>2008.0</v>
      </c>
      <c r="J2959">
        <v>233100.0</v>
      </c>
      <c r="K2959">
        <v>19339.0</v>
      </c>
      <c r="L2959">
        <v>8.0</v>
      </c>
      <c r="M2959">
        <v>2.0</v>
      </c>
      <c r="N2959" t="s">
        <v>16</v>
      </c>
    </row>
    <row r="2960">
      <c r="A2960" s="29">
        <v>42370.0</v>
      </c>
      <c r="B2960" t="s">
        <v>186</v>
      </c>
      <c r="C2960" t="s">
        <v>1878</v>
      </c>
      <c r="D2960" t="s">
        <v>61</v>
      </c>
      <c r="E2960" t="s">
        <v>712</v>
      </c>
      <c r="F2960" t="s">
        <v>712</v>
      </c>
      <c r="G2960" t="s">
        <v>536</v>
      </c>
      <c r="H2960" t="s">
        <v>536</v>
      </c>
      <c r="I2960">
        <v>2010.0</v>
      </c>
      <c r="J2960">
        <v>233000.0</v>
      </c>
      <c r="K2960">
        <v>61722.0</v>
      </c>
      <c r="L2960">
        <v>5.0</v>
      </c>
      <c r="M2960">
        <v>1.0</v>
      </c>
      <c r="N2960" t="s">
        <v>16</v>
      </c>
    </row>
    <row r="2961">
      <c r="A2961" s="29">
        <v>42370.0</v>
      </c>
      <c r="B2961" t="s">
        <v>186</v>
      </c>
      <c r="C2961" t="s">
        <v>1828</v>
      </c>
      <c r="D2961" t="s">
        <v>61</v>
      </c>
      <c r="E2961" t="s">
        <v>712</v>
      </c>
      <c r="F2961" t="s">
        <v>712</v>
      </c>
      <c r="G2961" t="s">
        <v>536</v>
      </c>
      <c r="H2961" t="s">
        <v>536</v>
      </c>
      <c r="I2961">
        <v>2010.0</v>
      </c>
      <c r="J2961">
        <v>232500.0</v>
      </c>
      <c r="K2961">
        <v>31045.0</v>
      </c>
      <c r="L2961">
        <v>5.0</v>
      </c>
      <c r="M2961">
        <v>1.0</v>
      </c>
      <c r="N2961" t="s">
        <v>16</v>
      </c>
    </row>
    <row r="2962">
      <c r="A2962" s="29">
        <v>42370.0</v>
      </c>
      <c r="B2962" t="s">
        <v>116</v>
      </c>
      <c r="C2962" t="s">
        <v>1916</v>
      </c>
      <c r="D2962" t="s">
        <v>61</v>
      </c>
      <c r="E2962" t="s">
        <v>712</v>
      </c>
      <c r="F2962" t="s">
        <v>712</v>
      </c>
      <c r="G2962" t="s">
        <v>536</v>
      </c>
      <c r="H2962" t="s">
        <v>536</v>
      </c>
      <c r="I2962">
        <v>2010.0</v>
      </c>
      <c r="J2962">
        <v>232000.0</v>
      </c>
      <c r="K2962">
        <v>33738.0</v>
      </c>
      <c r="L2962">
        <v>5.482191781</v>
      </c>
      <c r="M2962">
        <v>2.0</v>
      </c>
      <c r="N2962" t="s">
        <v>16</v>
      </c>
    </row>
    <row r="2963">
      <c r="A2963" s="29">
        <v>42370.0</v>
      </c>
      <c r="B2963" t="s">
        <v>116</v>
      </c>
      <c r="C2963" t="s">
        <v>1830</v>
      </c>
      <c r="D2963" t="s">
        <v>61</v>
      </c>
      <c r="E2963" t="s">
        <v>712</v>
      </c>
      <c r="F2963" t="s">
        <v>712</v>
      </c>
      <c r="G2963" t="s">
        <v>536</v>
      </c>
      <c r="H2963" t="s">
        <v>536</v>
      </c>
      <c r="I2963">
        <v>2010.0</v>
      </c>
      <c r="J2963">
        <v>232000.0</v>
      </c>
      <c r="K2963">
        <v>28125.0</v>
      </c>
      <c r="L2963">
        <v>5.997260274</v>
      </c>
      <c r="M2963">
        <v>2.0</v>
      </c>
      <c r="N2963" t="s">
        <v>16</v>
      </c>
    </row>
    <row r="2964">
      <c r="A2964" s="29">
        <v>42370.0</v>
      </c>
      <c r="B2964" t="s">
        <v>116</v>
      </c>
      <c r="C2964" t="s">
        <v>1917</v>
      </c>
      <c r="D2964" t="s">
        <v>61</v>
      </c>
      <c r="E2964" t="s">
        <v>1128</v>
      </c>
      <c r="F2964" t="s">
        <v>1128</v>
      </c>
      <c r="G2964" t="s">
        <v>536</v>
      </c>
      <c r="H2964" t="s">
        <v>536</v>
      </c>
      <c r="I2964">
        <v>2011.0</v>
      </c>
      <c r="J2964">
        <v>232000.0</v>
      </c>
      <c r="K2964">
        <v>78382.0</v>
      </c>
      <c r="L2964">
        <v>4.684931507</v>
      </c>
      <c r="M2964">
        <v>2.0</v>
      </c>
      <c r="N2964" t="s">
        <v>16</v>
      </c>
    </row>
    <row r="2965">
      <c r="A2965" s="29">
        <v>42370.0</v>
      </c>
      <c r="B2965" t="s">
        <v>261</v>
      </c>
      <c r="C2965" t="s">
        <v>1918</v>
      </c>
      <c r="D2965" t="s">
        <v>61</v>
      </c>
      <c r="E2965" t="s">
        <v>163</v>
      </c>
      <c r="F2965" t="s">
        <v>163</v>
      </c>
      <c r="G2965" t="s">
        <v>147</v>
      </c>
      <c r="H2965" t="s">
        <v>147</v>
      </c>
      <c r="I2965">
        <v>2006.0</v>
      </c>
      <c r="J2965">
        <v>231820.9923</v>
      </c>
      <c r="K2965">
        <v>150000.0</v>
      </c>
      <c r="L2965">
        <v>9.0</v>
      </c>
      <c r="M2965">
        <v>1.0</v>
      </c>
      <c r="N2965" t="s">
        <v>16</v>
      </c>
    </row>
    <row r="2966">
      <c r="A2966" s="29">
        <v>42370.0</v>
      </c>
      <c r="B2966" t="s">
        <v>261</v>
      </c>
      <c r="C2966" t="s">
        <v>1919</v>
      </c>
      <c r="D2966" t="s">
        <v>61</v>
      </c>
      <c r="E2966" t="s">
        <v>163</v>
      </c>
      <c r="F2966" t="s">
        <v>163</v>
      </c>
      <c r="G2966" t="s">
        <v>203</v>
      </c>
      <c r="H2966" t="s">
        <v>203</v>
      </c>
      <c r="I2966">
        <v>2005.0</v>
      </c>
      <c r="J2966">
        <v>231544.0346</v>
      </c>
      <c r="K2966">
        <v>80000.0</v>
      </c>
      <c r="L2966">
        <v>10.0</v>
      </c>
      <c r="M2966">
        <v>1.0</v>
      </c>
      <c r="N2966" t="s">
        <v>16</v>
      </c>
    </row>
    <row r="2967">
      <c r="A2967" s="29">
        <v>42370.0</v>
      </c>
      <c r="B2967" t="s">
        <v>261</v>
      </c>
      <c r="C2967" t="s">
        <v>1920</v>
      </c>
      <c r="D2967" t="s">
        <v>61</v>
      </c>
      <c r="E2967" t="s">
        <v>163</v>
      </c>
      <c r="F2967" t="s">
        <v>163</v>
      </c>
      <c r="G2967" t="s">
        <v>341</v>
      </c>
      <c r="H2967" t="s">
        <v>341</v>
      </c>
      <c r="I2967">
        <v>2005.0</v>
      </c>
      <c r="J2967">
        <v>231335.645</v>
      </c>
      <c r="K2967">
        <v>90000.0</v>
      </c>
      <c r="L2967">
        <v>10.0</v>
      </c>
      <c r="M2967">
        <v>1.0</v>
      </c>
      <c r="N2967" t="s">
        <v>16</v>
      </c>
    </row>
    <row r="2968">
      <c r="A2968" s="29">
        <v>42370.0</v>
      </c>
      <c r="B2968" t="s">
        <v>261</v>
      </c>
      <c r="C2968" t="s">
        <v>1921</v>
      </c>
      <c r="D2968" t="s">
        <v>61</v>
      </c>
      <c r="E2968" t="s">
        <v>163</v>
      </c>
      <c r="F2968" t="s">
        <v>163</v>
      </c>
      <c r="G2968" t="s">
        <v>536</v>
      </c>
      <c r="H2968" t="s">
        <v>536</v>
      </c>
      <c r="I2968">
        <v>2009.0</v>
      </c>
      <c r="J2968">
        <v>231029.8715</v>
      </c>
      <c r="K2968">
        <v>130000.0</v>
      </c>
      <c r="L2968">
        <v>6.0</v>
      </c>
      <c r="M2968">
        <v>1.0</v>
      </c>
      <c r="N2968" t="s">
        <v>16</v>
      </c>
    </row>
    <row r="2969">
      <c r="A2969" s="29">
        <v>42370.0</v>
      </c>
      <c r="B2969" t="s">
        <v>186</v>
      </c>
      <c r="C2969" t="s">
        <v>1922</v>
      </c>
      <c r="D2969" t="s">
        <v>61</v>
      </c>
      <c r="E2969" t="s">
        <v>712</v>
      </c>
      <c r="F2969" t="s">
        <v>712</v>
      </c>
      <c r="G2969" t="s">
        <v>536</v>
      </c>
      <c r="H2969" t="s">
        <v>536</v>
      </c>
      <c r="I2969">
        <v>2010.0</v>
      </c>
      <c r="J2969">
        <v>230880.0</v>
      </c>
      <c r="K2969">
        <v>30822.0</v>
      </c>
      <c r="L2969">
        <v>5.0</v>
      </c>
      <c r="M2969">
        <v>1.0</v>
      </c>
      <c r="N2969" t="s">
        <v>16</v>
      </c>
    </row>
    <row r="2970">
      <c r="A2970" s="29">
        <v>42370.0</v>
      </c>
      <c r="B2970" t="s">
        <v>116</v>
      </c>
      <c r="C2970" t="s">
        <v>1923</v>
      </c>
      <c r="D2970" t="s">
        <v>61</v>
      </c>
      <c r="E2970" t="s">
        <v>1151</v>
      </c>
      <c r="F2970" t="s">
        <v>1151</v>
      </c>
      <c r="G2970" t="s">
        <v>203</v>
      </c>
      <c r="H2970" t="s">
        <v>203</v>
      </c>
      <c r="I2970">
        <v>2008.0</v>
      </c>
      <c r="J2970">
        <v>230880.0</v>
      </c>
      <c r="K2970">
        <v>78764.0</v>
      </c>
      <c r="L2970">
        <v>7.863013699</v>
      </c>
      <c r="M2970">
        <v>2.0</v>
      </c>
      <c r="N2970" t="s">
        <v>16</v>
      </c>
    </row>
    <row r="2971">
      <c r="A2971" s="29">
        <v>42370.0</v>
      </c>
      <c r="B2971" t="s">
        <v>148</v>
      </c>
      <c r="C2971">
        <v>481.0</v>
      </c>
      <c r="D2971" t="s">
        <v>61</v>
      </c>
      <c r="E2971" t="s">
        <v>953</v>
      </c>
      <c r="F2971" t="s">
        <v>881</v>
      </c>
      <c r="G2971" t="s">
        <v>536</v>
      </c>
      <c r="H2971" t="s">
        <v>536</v>
      </c>
      <c r="I2971">
        <v>2008.0</v>
      </c>
      <c r="J2971">
        <v>230800.0</v>
      </c>
      <c r="K2971">
        <v>55983.5729</v>
      </c>
      <c r="L2971">
        <v>6.997946612</v>
      </c>
      <c r="M2971">
        <v>2.0</v>
      </c>
      <c r="N2971" t="s">
        <v>16</v>
      </c>
    </row>
    <row r="2972">
      <c r="A2972" s="29">
        <v>42370.0</v>
      </c>
      <c r="B2972" t="s">
        <v>261</v>
      </c>
      <c r="C2972" t="s">
        <v>1924</v>
      </c>
      <c r="D2972" t="s">
        <v>61</v>
      </c>
      <c r="E2972" t="s">
        <v>163</v>
      </c>
      <c r="F2972" t="s">
        <v>163</v>
      </c>
      <c r="G2972" t="s">
        <v>536</v>
      </c>
      <c r="H2972" t="s">
        <v>536</v>
      </c>
      <c r="I2972">
        <v>2006.0</v>
      </c>
      <c r="J2972">
        <v>230592.04</v>
      </c>
      <c r="K2972">
        <v>60000.0</v>
      </c>
      <c r="L2972">
        <v>9.0</v>
      </c>
      <c r="M2972">
        <v>1.0</v>
      </c>
      <c r="N2972" t="s">
        <v>16</v>
      </c>
    </row>
    <row r="2973">
      <c r="A2973" s="29">
        <v>42370.0</v>
      </c>
      <c r="B2973" t="s">
        <v>20</v>
      </c>
      <c r="C2973">
        <v>86726.0</v>
      </c>
      <c r="D2973" t="s">
        <v>61</v>
      </c>
      <c r="E2973" t="s">
        <v>712</v>
      </c>
      <c r="F2973" t="s">
        <v>712</v>
      </c>
      <c r="G2973" t="s">
        <v>536</v>
      </c>
      <c r="H2973" t="s">
        <v>536</v>
      </c>
      <c r="I2973">
        <v>2010.0</v>
      </c>
      <c r="J2973">
        <v>230000.0</v>
      </c>
      <c r="K2973">
        <v>25535.0</v>
      </c>
      <c r="L2973">
        <v>5.0</v>
      </c>
      <c r="M2973">
        <v>1.0</v>
      </c>
      <c r="N2973" t="s">
        <v>16</v>
      </c>
    </row>
    <row r="2974">
      <c r="A2974" s="29">
        <v>42370.0</v>
      </c>
      <c r="B2974" t="s">
        <v>20</v>
      </c>
      <c r="C2974">
        <v>77042.0</v>
      </c>
      <c r="D2974" t="s">
        <v>61</v>
      </c>
      <c r="E2974" t="s">
        <v>712</v>
      </c>
      <c r="F2974" t="s">
        <v>712</v>
      </c>
      <c r="G2974" t="s">
        <v>536</v>
      </c>
      <c r="H2974" t="s">
        <v>536</v>
      </c>
      <c r="I2974">
        <v>2011.0</v>
      </c>
      <c r="J2974">
        <v>230000.0</v>
      </c>
      <c r="K2974">
        <v>56662.0</v>
      </c>
      <c r="L2974">
        <v>4.0</v>
      </c>
      <c r="M2974">
        <v>2.0</v>
      </c>
      <c r="N2974" t="s">
        <v>16</v>
      </c>
    </row>
    <row r="2975">
      <c r="A2975" s="29">
        <v>42370.0</v>
      </c>
      <c r="B2975" t="s">
        <v>148</v>
      </c>
      <c r="C2975">
        <v>472.0</v>
      </c>
      <c r="D2975" t="s">
        <v>61</v>
      </c>
      <c r="E2975" t="s">
        <v>712</v>
      </c>
      <c r="F2975" t="s">
        <v>712</v>
      </c>
      <c r="G2975" t="s">
        <v>536</v>
      </c>
      <c r="H2975" t="s">
        <v>536</v>
      </c>
      <c r="I2975">
        <v>2008.0</v>
      </c>
      <c r="J2975">
        <v>230000.0</v>
      </c>
      <c r="K2975">
        <v>55830.25325</v>
      </c>
      <c r="L2975">
        <v>6.978781656</v>
      </c>
      <c r="M2975">
        <v>2.0</v>
      </c>
      <c r="N2975" t="s">
        <v>16</v>
      </c>
    </row>
    <row r="2976">
      <c r="A2976" s="29">
        <v>42370.0</v>
      </c>
      <c r="B2976" t="s">
        <v>116</v>
      </c>
      <c r="C2976" t="s">
        <v>1925</v>
      </c>
      <c r="D2976" t="s">
        <v>61</v>
      </c>
      <c r="E2976" t="s">
        <v>712</v>
      </c>
      <c r="F2976" t="s">
        <v>712</v>
      </c>
      <c r="G2976" t="s">
        <v>536</v>
      </c>
      <c r="H2976" t="s">
        <v>536</v>
      </c>
      <c r="I2976">
        <v>2009.0</v>
      </c>
      <c r="J2976">
        <v>230000.0</v>
      </c>
      <c r="K2976">
        <v>45973.0</v>
      </c>
      <c r="L2976">
        <v>6.684931507</v>
      </c>
      <c r="M2976">
        <v>1.0</v>
      </c>
      <c r="N2976" t="s">
        <v>16</v>
      </c>
    </row>
    <row r="2977">
      <c r="A2977" s="29">
        <v>42370.0</v>
      </c>
      <c r="B2977" t="s">
        <v>209</v>
      </c>
      <c r="C2977" t="s">
        <v>1926</v>
      </c>
      <c r="D2977" t="s">
        <v>61</v>
      </c>
      <c r="E2977" t="s">
        <v>960</v>
      </c>
      <c r="F2977" t="s">
        <v>960</v>
      </c>
      <c r="G2977" t="s">
        <v>536</v>
      </c>
      <c r="H2977" t="s">
        <v>536</v>
      </c>
      <c r="I2977">
        <v>2011.0</v>
      </c>
      <c r="J2977">
        <v>230000.0</v>
      </c>
      <c r="K2977">
        <v>60000.0</v>
      </c>
      <c r="L2977">
        <v>4.0</v>
      </c>
      <c r="M2977">
        <v>1.0</v>
      </c>
      <c r="N2977" t="s">
        <v>16</v>
      </c>
    </row>
    <row r="2978">
      <c r="A2978" s="29">
        <v>42370.0</v>
      </c>
      <c r="B2978" t="s">
        <v>116</v>
      </c>
      <c r="C2978" t="s">
        <v>1927</v>
      </c>
      <c r="D2978" t="s">
        <v>61</v>
      </c>
      <c r="E2978" t="s">
        <v>1151</v>
      </c>
      <c r="F2978" t="s">
        <v>1151</v>
      </c>
      <c r="G2978" t="s">
        <v>536</v>
      </c>
      <c r="H2978" t="s">
        <v>536</v>
      </c>
      <c r="I2978">
        <v>2009.0</v>
      </c>
      <c r="J2978">
        <v>230000.0</v>
      </c>
      <c r="K2978">
        <v>31679.0</v>
      </c>
      <c r="L2978">
        <v>6.495890411</v>
      </c>
      <c r="M2978">
        <v>2.0</v>
      </c>
      <c r="N2978" t="s">
        <v>16</v>
      </c>
    </row>
    <row r="2979">
      <c r="A2979" s="29">
        <v>42370.0</v>
      </c>
      <c r="B2979" t="s">
        <v>209</v>
      </c>
      <c r="C2979" t="s">
        <v>1928</v>
      </c>
      <c r="D2979" t="s">
        <v>61</v>
      </c>
      <c r="E2979" t="s">
        <v>1151</v>
      </c>
      <c r="F2979" t="s">
        <v>1151</v>
      </c>
      <c r="G2979" t="s">
        <v>203</v>
      </c>
      <c r="H2979" t="s">
        <v>203</v>
      </c>
      <c r="I2979">
        <v>2011.0</v>
      </c>
      <c r="J2979">
        <v>230000.0</v>
      </c>
      <c r="K2979">
        <v>50000.0</v>
      </c>
      <c r="L2979">
        <v>4.0</v>
      </c>
      <c r="M2979">
        <v>1.0</v>
      </c>
      <c r="N2979" t="s">
        <v>16</v>
      </c>
    </row>
    <row r="2980">
      <c r="A2980" s="29">
        <v>42370.0</v>
      </c>
      <c r="B2980" t="s">
        <v>20</v>
      </c>
      <c r="C2980">
        <v>68956.0</v>
      </c>
      <c r="D2980" t="s">
        <v>25</v>
      </c>
      <c r="E2980" t="s">
        <v>374</v>
      </c>
      <c r="F2980" t="s">
        <v>374</v>
      </c>
      <c r="G2980" t="s">
        <v>1681</v>
      </c>
      <c r="H2980" t="s">
        <v>1681</v>
      </c>
      <c r="I2980">
        <v>2010.0</v>
      </c>
      <c r="J2980">
        <v>230000.0</v>
      </c>
      <c r="K2980">
        <v>36866.0</v>
      </c>
      <c r="L2980">
        <v>5.0</v>
      </c>
      <c r="M2980">
        <v>2.0</v>
      </c>
      <c r="N2980" t="s">
        <v>140</v>
      </c>
    </row>
    <row r="2981">
      <c r="A2981" s="29">
        <v>42370.0</v>
      </c>
      <c r="B2981" t="s">
        <v>20</v>
      </c>
      <c r="C2981">
        <v>20587.0</v>
      </c>
      <c r="D2981" t="s">
        <v>91</v>
      </c>
      <c r="E2981" t="s">
        <v>234</v>
      </c>
      <c r="F2981" t="s">
        <v>234</v>
      </c>
      <c r="G2981" t="s">
        <v>454</v>
      </c>
      <c r="H2981" t="s">
        <v>454</v>
      </c>
      <c r="I2981">
        <v>2009.0</v>
      </c>
      <c r="J2981">
        <v>230000.0</v>
      </c>
      <c r="K2981">
        <v>71818.0</v>
      </c>
      <c r="L2981">
        <v>6.0</v>
      </c>
      <c r="M2981">
        <v>2.0</v>
      </c>
      <c r="N2981" t="s">
        <v>80</v>
      </c>
    </row>
    <row r="2982">
      <c r="A2982" s="29">
        <v>42370.0</v>
      </c>
      <c r="B2982" t="s">
        <v>20</v>
      </c>
      <c r="C2982">
        <v>66519.0</v>
      </c>
      <c r="D2982" t="s">
        <v>61</v>
      </c>
      <c r="E2982" t="s">
        <v>245</v>
      </c>
      <c r="F2982" t="s">
        <v>245</v>
      </c>
      <c r="G2982" t="s">
        <v>203</v>
      </c>
      <c r="H2982" t="s">
        <v>203</v>
      </c>
      <c r="I2982">
        <v>2009.0</v>
      </c>
      <c r="J2982">
        <v>230000.0</v>
      </c>
      <c r="K2982">
        <v>37200.0</v>
      </c>
      <c r="L2982">
        <v>6.0</v>
      </c>
      <c r="M2982">
        <v>1.0</v>
      </c>
      <c r="N2982" t="s">
        <v>24</v>
      </c>
    </row>
    <row r="2983">
      <c r="A2983" s="29">
        <v>42370.0</v>
      </c>
      <c r="B2983" t="s">
        <v>116</v>
      </c>
      <c r="C2983" t="s">
        <v>1929</v>
      </c>
      <c r="D2983" t="s">
        <v>273</v>
      </c>
      <c r="E2983" t="s">
        <v>1126</v>
      </c>
      <c r="F2983" t="s">
        <v>1126</v>
      </c>
      <c r="G2983" t="s">
        <v>1930</v>
      </c>
      <c r="H2983" t="s">
        <v>1930</v>
      </c>
      <c r="I2983">
        <v>2007.0</v>
      </c>
      <c r="J2983">
        <v>230000.0</v>
      </c>
      <c r="K2983">
        <v>137658.0</v>
      </c>
      <c r="L2983">
        <v>8.947945205</v>
      </c>
      <c r="M2983">
        <v>3.0</v>
      </c>
      <c r="N2983" t="s">
        <v>16</v>
      </c>
    </row>
    <row r="2984">
      <c r="A2984" s="29">
        <v>42370.0</v>
      </c>
      <c r="B2984" t="s">
        <v>261</v>
      </c>
      <c r="C2984" t="s">
        <v>1931</v>
      </c>
      <c r="D2984" t="s">
        <v>61</v>
      </c>
      <c r="E2984" t="s">
        <v>163</v>
      </c>
      <c r="F2984" t="s">
        <v>163</v>
      </c>
      <c r="G2984" t="s">
        <v>536</v>
      </c>
      <c r="H2984" t="s">
        <v>536</v>
      </c>
      <c r="I2984">
        <v>2005.0</v>
      </c>
      <c r="J2984">
        <v>230000.0</v>
      </c>
      <c r="K2984">
        <v>20000.0</v>
      </c>
      <c r="L2984">
        <v>10.0</v>
      </c>
      <c r="M2984">
        <v>1.0</v>
      </c>
      <c r="N2984" t="s">
        <v>16</v>
      </c>
    </row>
    <row r="2985">
      <c r="A2985" s="29">
        <v>42370.0</v>
      </c>
      <c r="B2985" t="s">
        <v>116</v>
      </c>
      <c r="C2985" t="s">
        <v>1860</v>
      </c>
      <c r="D2985" t="s">
        <v>61</v>
      </c>
      <c r="E2985" t="s">
        <v>163</v>
      </c>
      <c r="F2985" t="s">
        <v>163</v>
      </c>
      <c r="G2985" t="s">
        <v>143</v>
      </c>
      <c r="H2985" t="s">
        <v>143</v>
      </c>
      <c r="I2985">
        <v>2009.0</v>
      </c>
      <c r="J2985">
        <v>230000.0</v>
      </c>
      <c r="K2985">
        <v>134851.0</v>
      </c>
      <c r="L2985">
        <v>6.569863014</v>
      </c>
      <c r="M2985">
        <v>2.0</v>
      </c>
      <c r="N2985" t="s">
        <v>16</v>
      </c>
    </row>
    <row r="2986">
      <c r="A2986" s="29">
        <v>42370.0</v>
      </c>
      <c r="B2986" t="s">
        <v>20</v>
      </c>
      <c r="C2986">
        <v>18207.0</v>
      </c>
      <c r="D2986" t="s">
        <v>61</v>
      </c>
      <c r="E2986" t="s">
        <v>240</v>
      </c>
      <c r="F2986" t="s">
        <v>240</v>
      </c>
      <c r="G2986" t="s">
        <v>203</v>
      </c>
      <c r="H2986" t="s">
        <v>203</v>
      </c>
      <c r="I2986">
        <v>2008.0</v>
      </c>
      <c r="J2986">
        <v>230000.0</v>
      </c>
      <c r="K2986">
        <v>60885.0</v>
      </c>
      <c r="L2986">
        <v>7.0</v>
      </c>
      <c r="M2986">
        <v>1.0</v>
      </c>
      <c r="N2986" t="s">
        <v>80</v>
      </c>
    </row>
    <row r="2987">
      <c r="A2987" s="29">
        <v>42370.0</v>
      </c>
      <c r="B2987" t="s">
        <v>116</v>
      </c>
      <c r="C2987" t="s">
        <v>1932</v>
      </c>
      <c r="D2987" t="s">
        <v>61</v>
      </c>
      <c r="E2987" t="s">
        <v>881</v>
      </c>
      <c r="F2987" t="s">
        <v>881</v>
      </c>
      <c r="G2987" t="s">
        <v>203</v>
      </c>
      <c r="H2987" t="s">
        <v>203</v>
      </c>
      <c r="I2987">
        <v>2008.0</v>
      </c>
      <c r="J2987">
        <v>230000.0</v>
      </c>
      <c r="K2987">
        <v>58032.0</v>
      </c>
      <c r="L2987">
        <v>7.980821918</v>
      </c>
      <c r="M2987">
        <v>2.0</v>
      </c>
      <c r="N2987" t="s">
        <v>16</v>
      </c>
    </row>
    <row r="2988">
      <c r="A2988" s="29">
        <v>42370.0</v>
      </c>
      <c r="B2988" t="s">
        <v>20</v>
      </c>
      <c r="C2988">
        <v>114391.0</v>
      </c>
      <c r="D2988" t="s">
        <v>81</v>
      </c>
      <c r="E2988" t="s">
        <v>1099</v>
      </c>
      <c r="F2988" t="s">
        <v>1099</v>
      </c>
      <c r="G2988" t="s">
        <v>1124</v>
      </c>
      <c r="H2988" t="s">
        <v>1124</v>
      </c>
      <c r="I2988">
        <v>2006.0</v>
      </c>
      <c r="J2988">
        <v>229999.99999999997</v>
      </c>
      <c r="K2988">
        <v>83790.0</v>
      </c>
      <c r="L2988">
        <v>10.0</v>
      </c>
      <c r="M2988">
        <v>2.0</v>
      </c>
      <c r="N2988" t="s">
        <v>16</v>
      </c>
    </row>
    <row r="2989">
      <c r="A2989" s="29">
        <v>42370.0</v>
      </c>
      <c r="B2989" t="s">
        <v>20</v>
      </c>
      <c r="C2989">
        <v>118380.0</v>
      </c>
      <c r="D2989" t="s">
        <v>61</v>
      </c>
      <c r="E2989" t="s">
        <v>1933</v>
      </c>
      <c r="F2989" t="s">
        <v>1933</v>
      </c>
      <c r="G2989" t="s">
        <v>1844</v>
      </c>
      <c r="H2989" t="s">
        <v>1183</v>
      </c>
      <c r="I2989">
        <v>2009.0</v>
      </c>
      <c r="J2989">
        <v>229999.99999999997</v>
      </c>
      <c r="K2989">
        <v>46103.0</v>
      </c>
      <c r="L2989">
        <v>7.0</v>
      </c>
      <c r="M2989">
        <v>2.0</v>
      </c>
      <c r="N2989" t="s">
        <v>16</v>
      </c>
    </row>
    <row r="2990">
      <c r="A2990" s="29">
        <v>42370.0</v>
      </c>
      <c r="B2990" t="s">
        <v>20</v>
      </c>
      <c r="C2990">
        <v>134288.0</v>
      </c>
      <c r="D2990" t="s">
        <v>61</v>
      </c>
      <c r="E2990" t="s">
        <v>652</v>
      </c>
      <c r="F2990" t="s">
        <v>652</v>
      </c>
      <c r="G2990" t="s">
        <v>1844</v>
      </c>
      <c r="H2990" t="s">
        <v>1183</v>
      </c>
      <c r="I2990">
        <v>2009.0</v>
      </c>
      <c r="J2990">
        <v>229999.99999999997</v>
      </c>
      <c r="K2990">
        <v>45707.0</v>
      </c>
      <c r="L2990">
        <v>7.0</v>
      </c>
      <c r="M2990">
        <v>1.0</v>
      </c>
      <c r="N2990" t="s">
        <v>16</v>
      </c>
    </row>
    <row r="2991">
      <c r="A2991" s="29">
        <v>42370.0</v>
      </c>
      <c r="B2991" t="s">
        <v>20</v>
      </c>
      <c r="C2991">
        <v>67930.0</v>
      </c>
      <c r="D2991" t="s">
        <v>91</v>
      </c>
      <c r="E2991" t="s">
        <v>1442</v>
      </c>
      <c r="F2991" t="s">
        <v>1442</v>
      </c>
      <c r="G2991" t="s">
        <v>1443</v>
      </c>
      <c r="H2991" t="s">
        <v>1443</v>
      </c>
      <c r="I2991">
        <v>2007.0</v>
      </c>
      <c r="J2991">
        <v>229999.99999999997</v>
      </c>
      <c r="K2991">
        <v>70800.0</v>
      </c>
      <c r="L2991">
        <v>9.0</v>
      </c>
      <c r="M2991">
        <v>1.0</v>
      </c>
      <c r="N2991" t="s">
        <v>16</v>
      </c>
    </row>
    <row r="2992">
      <c r="A2992" s="29">
        <v>42370.0</v>
      </c>
      <c r="B2992" t="s">
        <v>20</v>
      </c>
      <c r="C2992">
        <v>101053.0</v>
      </c>
      <c r="D2992" t="s">
        <v>61</v>
      </c>
      <c r="E2992" t="s">
        <v>1831</v>
      </c>
      <c r="F2992" t="s">
        <v>1831</v>
      </c>
      <c r="G2992" t="s">
        <v>1844</v>
      </c>
      <c r="H2992" t="s">
        <v>1183</v>
      </c>
      <c r="I2992">
        <v>2011.0</v>
      </c>
      <c r="J2992">
        <v>229999.99999999997</v>
      </c>
      <c r="K2992">
        <v>37636.0</v>
      </c>
      <c r="L2992">
        <v>5.0</v>
      </c>
      <c r="M2992">
        <v>2.0</v>
      </c>
      <c r="N2992" t="s">
        <v>16</v>
      </c>
    </row>
    <row r="2993">
      <c r="A2993" s="29">
        <v>42370.0</v>
      </c>
      <c r="B2993" t="s">
        <v>148</v>
      </c>
      <c r="C2993">
        <v>471.0</v>
      </c>
      <c r="D2993" t="s">
        <v>61</v>
      </c>
      <c r="E2993" t="s">
        <v>712</v>
      </c>
      <c r="F2993" t="s">
        <v>712</v>
      </c>
      <c r="G2993" t="s">
        <v>536</v>
      </c>
      <c r="H2993" t="s">
        <v>536</v>
      </c>
      <c r="I2993">
        <v>2008.0</v>
      </c>
      <c r="J2993">
        <v>229770.0</v>
      </c>
      <c r="K2993">
        <v>55830.25325</v>
      </c>
      <c r="L2993">
        <v>6.978781656</v>
      </c>
      <c r="M2993">
        <v>2.0</v>
      </c>
      <c r="N2993" t="s">
        <v>16</v>
      </c>
    </row>
    <row r="2994">
      <c r="A2994" s="29">
        <v>42370.0</v>
      </c>
      <c r="B2994" t="s">
        <v>116</v>
      </c>
      <c r="C2994" t="s">
        <v>1916</v>
      </c>
      <c r="D2994" t="s">
        <v>61</v>
      </c>
      <c r="E2994" t="s">
        <v>712</v>
      </c>
      <c r="F2994" t="s">
        <v>712</v>
      </c>
      <c r="G2994" t="s">
        <v>536</v>
      </c>
      <c r="H2994" t="s">
        <v>536</v>
      </c>
      <c r="I2994">
        <v>2010.0</v>
      </c>
      <c r="J2994">
        <v>229770.0</v>
      </c>
      <c r="K2994">
        <v>33738.0</v>
      </c>
      <c r="L2994">
        <v>5.482191781</v>
      </c>
      <c r="M2994">
        <v>2.0</v>
      </c>
      <c r="N2994" t="s">
        <v>16</v>
      </c>
    </row>
    <row r="2995">
      <c r="A2995" s="29">
        <v>42370.0</v>
      </c>
      <c r="B2995" t="s">
        <v>261</v>
      </c>
      <c r="C2995" t="s">
        <v>1934</v>
      </c>
      <c r="D2995" t="s">
        <v>61</v>
      </c>
      <c r="E2995" t="s">
        <v>163</v>
      </c>
      <c r="F2995" t="s">
        <v>163</v>
      </c>
      <c r="G2995" t="s">
        <v>536</v>
      </c>
      <c r="H2995" t="s">
        <v>536</v>
      </c>
      <c r="I2995">
        <v>2008.0</v>
      </c>
      <c r="J2995">
        <v>229699.9877</v>
      </c>
      <c r="K2995">
        <v>110000.0</v>
      </c>
      <c r="L2995">
        <v>7.0</v>
      </c>
      <c r="M2995">
        <v>1.0</v>
      </c>
      <c r="N2995" t="s">
        <v>16</v>
      </c>
    </row>
    <row r="2996">
      <c r="A2996" s="29">
        <v>42370.0</v>
      </c>
      <c r="B2996" t="s">
        <v>261</v>
      </c>
      <c r="C2996" t="s">
        <v>1935</v>
      </c>
      <c r="D2996" t="s">
        <v>61</v>
      </c>
      <c r="E2996" t="s">
        <v>163</v>
      </c>
      <c r="F2996" t="s">
        <v>163</v>
      </c>
      <c r="G2996" t="s">
        <v>203</v>
      </c>
      <c r="H2996" t="s">
        <v>203</v>
      </c>
      <c r="I2996">
        <v>2006.0</v>
      </c>
      <c r="J2996">
        <v>229699.9877</v>
      </c>
      <c r="K2996">
        <v>110000.0</v>
      </c>
      <c r="L2996">
        <v>9.0</v>
      </c>
      <c r="M2996">
        <v>1.0</v>
      </c>
      <c r="N2996" t="s">
        <v>16</v>
      </c>
    </row>
    <row r="2997">
      <c r="A2997" s="29">
        <v>42370.0</v>
      </c>
      <c r="B2997" t="s">
        <v>261</v>
      </c>
      <c r="C2997" t="s">
        <v>1936</v>
      </c>
      <c r="D2997" t="s">
        <v>61</v>
      </c>
      <c r="E2997" t="s">
        <v>163</v>
      </c>
      <c r="F2997" t="s">
        <v>163</v>
      </c>
      <c r="G2997" t="s">
        <v>298</v>
      </c>
      <c r="H2997" t="s">
        <v>298</v>
      </c>
      <c r="I2997">
        <v>2005.0</v>
      </c>
      <c r="J2997">
        <v>229541.5739</v>
      </c>
      <c r="K2997">
        <v>110000.0</v>
      </c>
      <c r="L2997">
        <v>10.0</v>
      </c>
      <c r="M2997">
        <v>1.0</v>
      </c>
      <c r="N2997" t="s">
        <v>16</v>
      </c>
    </row>
    <row r="2998">
      <c r="A2998" s="29">
        <v>42370.0</v>
      </c>
      <c r="B2998" t="s">
        <v>261</v>
      </c>
      <c r="C2998" t="s">
        <v>1937</v>
      </c>
      <c r="D2998" t="s">
        <v>61</v>
      </c>
      <c r="E2998" t="s">
        <v>163</v>
      </c>
      <c r="F2998" t="s">
        <v>163</v>
      </c>
      <c r="G2998" t="s">
        <v>341</v>
      </c>
      <c r="H2998" t="s">
        <v>341</v>
      </c>
      <c r="I2998">
        <v>2006.0</v>
      </c>
      <c r="J2998">
        <v>229493.2577</v>
      </c>
      <c r="K2998">
        <v>120000.0</v>
      </c>
      <c r="L2998">
        <v>9.0</v>
      </c>
      <c r="M2998">
        <v>1.0</v>
      </c>
      <c r="N2998" t="s">
        <v>16</v>
      </c>
    </row>
    <row r="2999">
      <c r="A2999" s="29">
        <v>42370.0</v>
      </c>
      <c r="B2999" t="s">
        <v>148</v>
      </c>
      <c r="C2999">
        <v>352.0</v>
      </c>
      <c r="D2999" t="s">
        <v>61</v>
      </c>
      <c r="E2999" t="s">
        <v>712</v>
      </c>
      <c r="F2999" t="s">
        <v>712</v>
      </c>
      <c r="G2999" t="s">
        <v>536</v>
      </c>
      <c r="H2999" t="s">
        <v>536</v>
      </c>
      <c r="I2999">
        <v>2009.0</v>
      </c>
      <c r="J2999">
        <v>228800.0</v>
      </c>
      <c r="K2999">
        <v>46784.39425</v>
      </c>
      <c r="L2999">
        <v>5.848049281</v>
      </c>
      <c r="M2999">
        <v>2.0</v>
      </c>
      <c r="N2999" t="s">
        <v>16</v>
      </c>
    </row>
    <row r="3000">
      <c r="A3000" s="29">
        <v>42370.0</v>
      </c>
      <c r="B3000" t="s">
        <v>116</v>
      </c>
      <c r="C3000" t="s">
        <v>1823</v>
      </c>
      <c r="D3000" t="s">
        <v>61</v>
      </c>
      <c r="E3000" t="s">
        <v>881</v>
      </c>
      <c r="F3000" t="s">
        <v>881</v>
      </c>
      <c r="G3000" t="s">
        <v>536</v>
      </c>
      <c r="H3000" t="s">
        <v>536</v>
      </c>
      <c r="I3000">
        <v>2009.0</v>
      </c>
      <c r="J3000">
        <v>228660.0</v>
      </c>
      <c r="K3000">
        <v>88177.0</v>
      </c>
      <c r="L3000">
        <v>6.654794521</v>
      </c>
      <c r="M3000">
        <v>2.0</v>
      </c>
      <c r="N3000" t="s">
        <v>16</v>
      </c>
    </row>
    <row r="3001">
      <c r="A3001" s="29">
        <v>42370.0</v>
      </c>
      <c r="B3001" t="s">
        <v>116</v>
      </c>
      <c r="C3001" t="s">
        <v>1917</v>
      </c>
      <c r="D3001" t="s">
        <v>61</v>
      </c>
      <c r="E3001" t="s">
        <v>1128</v>
      </c>
      <c r="F3001" t="s">
        <v>1128</v>
      </c>
      <c r="G3001" t="s">
        <v>536</v>
      </c>
      <c r="H3001" t="s">
        <v>536</v>
      </c>
      <c r="I3001">
        <v>2011.0</v>
      </c>
      <c r="J3001">
        <v>228660.0</v>
      </c>
      <c r="K3001">
        <v>78382.0</v>
      </c>
      <c r="L3001">
        <v>4.684931507</v>
      </c>
      <c r="M3001">
        <v>2.0</v>
      </c>
      <c r="N3001" t="s">
        <v>16</v>
      </c>
    </row>
    <row r="3002">
      <c r="A3002" s="29">
        <v>42370.0</v>
      </c>
      <c r="B3002" t="s">
        <v>148</v>
      </c>
      <c r="C3002">
        <v>229.0</v>
      </c>
      <c r="D3002" t="s">
        <v>61</v>
      </c>
      <c r="E3002" t="s">
        <v>960</v>
      </c>
      <c r="F3002" t="s">
        <v>960</v>
      </c>
      <c r="G3002" t="s">
        <v>203</v>
      </c>
      <c r="H3002" t="s">
        <v>203</v>
      </c>
      <c r="I3002">
        <v>2010.0</v>
      </c>
      <c r="J3002">
        <v>228000.0</v>
      </c>
      <c r="K3002">
        <v>37957.56331</v>
      </c>
      <c r="L3002">
        <v>4.744695414</v>
      </c>
      <c r="M3002">
        <v>1.0</v>
      </c>
      <c r="N3002" t="s">
        <v>16</v>
      </c>
    </row>
    <row r="3003">
      <c r="A3003" s="29">
        <v>42370.0</v>
      </c>
      <c r="B3003" t="s">
        <v>116</v>
      </c>
      <c r="C3003" t="s">
        <v>1938</v>
      </c>
      <c r="D3003" t="s">
        <v>61</v>
      </c>
      <c r="E3003" t="s">
        <v>163</v>
      </c>
      <c r="F3003" t="s">
        <v>163</v>
      </c>
      <c r="G3003" t="s">
        <v>203</v>
      </c>
      <c r="H3003" t="s">
        <v>203</v>
      </c>
      <c r="I3003">
        <v>2005.0</v>
      </c>
      <c r="J3003">
        <v>228000.0</v>
      </c>
      <c r="K3003">
        <v>119947.0</v>
      </c>
      <c r="L3003">
        <v>10.88767123</v>
      </c>
      <c r="M3003">
        <v>1.0</v>
      </c>
      <c r="N3003" t="s">
        <v>16</v>
      </c>
    </row>
    <row r="3004">
      <c r="A3004" s="29">
        <v>42370.0</v>
      </c>
      <c r="B3004" t="s">
        <v>261</v>
      </c>
      <c r="C3004" t="s">
        <v>1939</v>
      </c>
      <c r="D3004" t="s">
        <v>61</v>
      </c>
      <c r="E3004" t="s">
        <v>163</v>
      </c>
      <c r="F3004" t="s">
        <v>163</v>
      </c>
      <c r="G3004" t="s">
        <v>298</v>
      </c>
      <c r="H3004" t="s">
        <v>298</v>
      </c>
      <c r="I3004">
        <v>2006.0</v>
      </c>
      <c r="J3004">
        <v>227713.4749</v>
      </c>
      <c r="K3004">
        <v>140000.0</v>
      </c>
      <c r="L3004">
        <v>9.0</v>
      </c>
      <c r="M3004">
        <v>1.0</v>
      </c>
      <c r="N3004" t="s">
        <v>16</v>
      </c>
    </row>
    <row r="3005">
      <c r="A3005" s="29">
        <v>42370.0</v>
      </c>
      <c r="B3005" t="s">
        <v>12</v>
      </c>
      <c r="C3005">
        <v>115452.0</v>
      </c>
      <c r="D3005" t="s">
        <v>61</v>
      </c>
      <c r="E3005" t="s">
        <v>712</v>
      </c>
      <c r="F3005" t="s">
        <v>712</v>
      </c>
      <c r="G3005" t="s">
        <v>536</v>
      </c>
      <c r="H3005" t="s">
        <v>536</v>
      </c>
      <c r="I3005">
        <v>2011.0</v>
      </c>
      <c r="J3005">
        <v>227550.0</v>
      </c>
      <c r="K3005">
        <v>29813.0</v>
      </c>
      <c r="L3005">
        <v>5.0</v>
      </c>
      <c r="M3005">
        <v>1.0</v>
      </c>
      <c r="N3005" t="s">
        <v>16</v>
      </c>
    </row>
    <row r="3006">
      <c r="A3006" s="29">
        <v>42370.0</v>
      </c>
      <c r="B3006" t="s">
        <v>186</v>
      </c>
      <c r="C3006" t="s">
        <v>1940</v>
      </c>
      <c r="D3006" t="s">
        <v>61</v>
      </c>
      <c r="E3006" t="s">
        <v>712</v>
      </c>
      <c r="F3006" t="s">
        <v>712</v>
      </c>
      <c r="G3006" t="s">
        <v>536</v>
      </c>
      <c r="H3006" t="s">
        <v>536</v>
      </c>
      <c r="I3006">
        <v>2010.0</v>
      </c>
      <c r="J3006">
        <v>227550.0</v>
      </c>
      <c r="K3006">
        <v>37546.0</v>
      </c>
      <c r="L3006">
        <v>5.0</v>
      </c>
      <c r="M3006">
        <v>2.0</v>
      </c>
      <c r="N3006" t="s">
        <v>16</v>
      </c>
    </row>
    <row r="3007">
      <c r="A3007" s="29">
        <v>42370.0</v>
      </c>
      <c r="B3007" t="s">
        <v>148</v>
      </c>
      <c r="C3007">
        <v>378.0</v>
      </c>
      <c r="D3007" t="s">
        <v>61</v>
      </c>
      <c r="E3007" t="s">
        <v>712</v>
      </c>
      <c r="F3007" t="s">
        <v>712</v>
      </c>
      <c r="G3007" t="s">
        <v>536</v>
      </c>
      <c r="H3007" t="s">
        <v>536</v>
      </c>
      <c r="I3007">
        <v>2009.0</v>
      </c>
      <c r="J3007">
        <v>227550.0</v>
      </c>
      <c r="K3007">
        <v>47813.82614</v>
      </c>
      <c r="L3007">
        <v>5.976728268</v>
      </c>
      <c r="M3007">
        <v>2.0</v>
      </c>
      <c r="N3007" t="s">
        <v>16</v>
      </c>
    </row>
    <row r="3008">
      <c r="A3008" s="29">
        <v>42370.0</v>
      </c>
      <c r="B3008" t="s">
        <v>116</v>
      </c>
      <c r="C3008" t="s">
        <v>1868</v>
      </c>
      <c r="D3008" t="s">
        <v>61</v>
      </c>
      <c r="E3008" t="s">
        <v>712</v>
      </c>
      <c r="F3008" t="s">
        <v>712</v>
      </c>
      <c r="G3008" t="s">
        <v>536</v>
      </c>
      <c r="H3008" t="s">
        <v>536</v>
      </c>
      <c r="I3008">
        <v>2010.0</v>
      </c>
      <c r="J3008">
        <v>227550.0</v>
      </c>
      <c r="K3008">
        <v>46598.0</v>
      </c>
      <c r="L3008">
        <v>5.531506849</v>
      </c>
      <c r="M3008">
        <v>2.0</v>
      </c>
      <c r="N3008" t="s">
        <v>16</v>
      </c>
    </row>
    <row r="3009">
      <c r="A3009" s="29">
        <v>42370.0</v>
      </c>
      <c r="B3009" t="s">
        <v>12</v>
      </c>
      <c r="C3009">
        <v>118560.0</v>
      </c>
      <c r="D3009" t="s">
        <v>61</v>
      </c>
      <c r="E3009" t="s">
        <v>960</v>
      </c>
      <c r="F3009" t="s">
        <v>960</v>
      </c>
      <c r="G3009" t="s">
        <v>203</v>
      </c>
      <c r="H3009" t="s">
        <v>203</v>
      </c>
      <c r="I3009">
        <v>2010.0</v>
      </c>
      <c r="J3009">
        <v>227550.0</v>
      </c>
      <c r="K3009">
        <v>7786.0</v>
      </c>
      <c r="L3009">
        <v>6.0</v>
      </c>
      <c r="M3009">
        <v>1.0</v>
      </c>
      <c r="N3009" t="s">
        <v>16</v>
      </c>
    </row>
    <row r="3010">
      <c r="A3010" s="29">
        <v>42370.0</v>
      </c>
      <c r="B3010" t="s">
        <v>116</v>
      </c>
      <c r="C3010" t="s">
        <v>1820</v>
      </c>
      <c r="D3010" t="s">
        <v>61</v>
      </c>
      <c r="E3010" t="s">
        <v>1151</v>
      </c>
      <c r="F3010" t="s">
        <v>1151</v>
      </c>
      <c r="G3010" t="s">
        <v>203</v>
      </c>
      <c r="H3010" t="s">
        <v>203</v>
      </c>
      <c r="I3010">
        <v>2009.0</v>
      </c>
      <c r="J3010">
        <v>227550.0</v>
      </c>
      <c r="K3010">
        <v>26055.0</v>
      </c>
      <c r="L3010">
        <v>6.819178082</v>
      </c>
      <c r="M3010">
        <v>2.0</v>
      </c>
      <c r="N3010" t="s">
        <v>16</v>
      </c>
    </row>
    <row r="3011">
      <c r="A3011" s="29">
        <v>42370.0</v>
      </c>
      <c r="B3011" t="s">
        <v>12</v>
      </c>
      <c r="C3011">
        <v>115988.0</v>
      </c>
      <c r="D3011" t="s">
        <v>61</v>
      </c>
      <c r="E3011" t="s">
        <v>1571</v>
      </c>
      <c r="F3011" t="s">
        <v>1571</v>
      </c>
      <c r="G3011" t="s">
        <v>203</v>
      </c>
      <c r="H3011" t="s">
        <v>203</v>
      </c>
      <c r="I3011">
        <v>2010.0</v>
      </c>
      <c r="J3011">
        <v>227550.0</v>
      </c>
      <c r="K3011">
        <v>46036.0</v>
      </c>
      <c r="L3011">
        <v>6.0</v>
      </c>
      <c r="M3011">
        <v>2.0</v>
      </c>
      <c r="N3011" t="s">
        <v>16</v>
      </c>
    </row>
    <row r="3012">
      <c r="A3012" s="29">
        <v>42370.0</v>
      </c>
      <c r="B3012" t="s">
        <v>186</v>
      </c>
      <c r="C3012" t="s">
        <v>1941</v>
      </c>
      <c r="D3012" t="s">
        <v>61</v>
      </c>
      <c r="E3012" t="s">
        <v>1711</v>
      </c>
      <c r="F3012" t="s">
        <v>1711</v>
      </c>
      <c r="G3012" t="s">
        <v>1641</v>
      </c>
      <c r="H3012" t="s">
        <v>1641</v>
      </c>
      <c r="I3012">
        <v>2013.0</v>
      </c>
      <c r="J3012">
        <v>227550.0</v>
      </c>
      <c r="K3012">
        <v>19225.0</v>
      </c>
      <c r="L3012">
        <v>2.0</v>
      </c>
      <c r="M3012">
        <v>1.0</v>
      </c>
      <c r="N3012" t="s">
        <v>16</v>
      </c>
    </row>
    <row r="3013">
      <c r="A3013" s="29">
        <v>42370.0</v>
      </c>
      <c r="B3013" t="s">
        <v>186</v>
      </c>
      <c r="C3013" t="s">
        <v>1942</v>
      </c>
      <c r="D3013" t="s">
        <v>91</v>
      </c>
      <c r="E3013" t="s">
        <v>1442</v>
      </c>
      <c r="F3013" t="s">
        <v>1442</v>
      </c>
      <c r="G3013" t="s">
        <v>1443</v>
      </c>
      <c r="H3013" t="s">
        <v>1443</v>
      </c>
      <c r="I3013">
        <v>2008.0</v>
      </c>
      <c r="J3013">
        <v>227550.0</v>
      </c>
      <c r="K3013">
        <v>50660.0</v>
      </c>
      <c r="L3013">
        <v>7.0</v>
      </c>
      <c r="M3013">
        <v>2.0</v>
      </c>
      <c r="N3013" t="s">
        <v>16</v>
      </c>
    </row>
    <row r="3014">
      <c r="A3014" s="29">
        <v>42370.0</v>
      </c>
      <c r="B3014" t="s">
        <v>148</v>
      </c>
      <c r="C3014">
        <v>74.0</v>
      </c>
      <c r="D3014" t="s">
        <v>36</v>
      </c>
      <c r="E3014" t="s">
        <v>1943</v>
      </c>
      <c r="F3014" t="s">
        <v>1943</v>
      </c>
      <c r="G3014" t="s">
        <v>1944</v>
      </c>
      <c r="H3014" t="s">
        <v>1944</v>
      </c>
      <c r="I3014">
        <v>2011.0</v>
      </c>
      <c r="J3014">
        <v>227550.0</v>
      </c>
      <c r="K3014">
        <v>26130.04791</v>
      </c>
      <c r="L3014">
        <v>3.266255989</v>
      </c>
      <c r="M3014">
        <v>1.0</v>
      </c>
      <c r="N3014" t="s">
        <v>16</v>
      </c>
    </row>
    <row r="3015">
      <c r="A3015" s="29">
        <v>42370.0</v>
      </c>
      <c r="B3015" t="s">
        <v>148</v>
      </c>
      <c r="C3015">
        <v>500.0</v>
      </c>
      <c r="D3015" t="s">
        <v>61</v>
      </c>
      <c r="E3015" t="s">
        <v>163</v>
      </c>
      <c r="F3015" t="s">
        <v>163</v>
      </c>
      <c r="G3015" t="s">
        <v>341</v>
      </c>
      <c r="H3015" t="s">
        <v>341</v>
      </c>
      <c r="I3015">
        <v>2007.0</v>
      </c>
      <c r="J3015">
        <v>227550.0</v>
      </c>
      <c r="K3015">
        <v>59247.09103</v>
      </c>
      <c r="L3015">
        <v>7.405886379</v>
      </c>
      <c r="M3015">
        <v>2.0</v>
      </c>
      <c r="N3015" t="s">
        <v>16</v>
      </c>
    </row>
    <row r="3016">
      <c r="A3016" s="29">
        <v>42370.0</v>
      </c>
      <c r="B3016" t="s">
        <v>116</v>
      </c>
      <c r="C3016" t="s">
        <v>1932</v>
      </c>
      <c r="D3016" t="s">
        <v>61</v>
      </c>
      <c r="E3016" t="s">
        <v>881</v>
      </c>
      <c r="F3016" t="s">
        <v>881</v>
      </c>
      <c r="G3016" t="s">
        <v>203</v>
      </c>
      <c r="H3016" t="s">
        <v>203</v>
      </c>
      <c r="I3016">
        <v>2008.0</v>
      </c>
      <c r="J3016">
        <v>227550.0</v>
      </c>
      <c r="K3016">
        <v>58032.0</v>
      </c>
      <c r="L3016">
        <v>7.980821918</v>
      </c>
      <c r="M3016">
        <v>2.0</v>
      </c>
      <c r="N3016" t="s">
        <v>16</v>
      </c>
    </row>
    <row r="3017">
      <c r="A3017" s="29">
        <v>42370.0</v>
      </c>
      <c r="B3017" t="s">
        <v>116</v>
      </c>
      <c r="C3017" t="s">
        <v>1852</v>
      </c>
      <c r="D3017" t="s">
        <v>61</v>
      </c>
      <c r="E3017" t="s">
        <v>1128</v>
      </c>
      <c r="F3017" t="s">
        <v>1128</v>
      </c>
      <c r="G3017" t="s">
        <v>203</v>
      </c>
      <c r="H3017" t="s">
        <v>203</v>
      </c>
      <c r="I3017">
        <v>2010.0</v>
      </c>
      <c r="J3017">
        <v>227550.0</v>
      </c>
      <c r="K3017">
        <v>54398.0</v>
      </c>
      <c r="L3017">
        <v>5.501369863</v>
      </c>
      <c r="M3017">
        <v>2.0</v>
      </c>
      <c r="N3017" t="s">
        <v>16</v>
      </c>
    </row>
    <row r="3018">
      <c r="A3018" s="29">
        <v>42370.0</v>
      </c>
      <c r="B3018" t="s">
        <v>261</v>
      </c>
      <c r="C3018" t="s">
        <v>1945</v>
      </c>
      <c r="D3018" t="s">
        <v>61</v>
      </c>
      <c r="E3018" t="s">
        <v>163</v>
      </c>
      <c r="F3018" t="s">
        <v>163</v>
      </c>
      <c r="G3018" t="s">
        <v>536</v>
      </c>
      <c r="H3018" t="s">
        <v>536</v>
      </c>
      <c r="I3018">
        <v>2007.0</v>
      </c>
      <c r="J3018">
        <v>227291.5392</v>
      </c>
      <c r="K3018">
        <v>90000.0</v>
      </c>
      <c r="L3018">
        <v>8.0</v>
      </c>
      <c r="M3018">
        <v>1.0</v>
      </c>
      <c r="N3018" t="s">
        <v>16</v>
      </c>
    </row>
    <row r="3019">
      <c r="A3019" s="29">
        <v>42370.0</v>
      </c>
      <c r="B3019" t="s">
        <v>148</v>
      </c>
      <c r="C3019">
        <v>313.0</v>
      </c>
      <c r="D3019" t="s">
        <v>61</v>
      </c>
      <c r="E3019" t="s">
        <v>712</v>
      </c>
      <c r="F3019" t="s">
        <v>712</v>
      </c>
      <c r="G3019" t="s">
        <v>536</v>
      </c>
      <c r="H3019" t="s">
        <v>536</v>
      </c>
      <c r="I3019">
        <v>2009.0</v>
      </c>
      <c r="J3019">
        <v>227000.0</v>
      </c>
      <c r="K3019">
        <v>44002.73785</v>
      </c>
      <c r="L3019">
        <v>5.500342231</v>
      </c>
      <c r="M3019">
        <v>2.0</v>
      </c>
      <c r="N3019" t="s">
        <v>16</v>
      </c>
    </row>
    <row r="3020">
      <c r="A3020" s="29">
        <v>42370.0</v>
      </c>
      <c r="B3020" t="s">
        <v>148</v>
      </c>
      <c r="C3020">
        <v>705.0</v>
      </c>
      <c r="D3020" t="s">
        <v>61</v>
      </c>
      <c r="E3020" t="s">
        <v>163</v>
      </c>
      <c r="F3020" t="s">
        <v>163</v>
      </c>
      <c r="G3020" t="s">
        <v>203</v>
      </c>
      <c r="H3020" t="s">
        <v>203</v>
      </c>
      <c r="I3020">
        <v>2005.0</v>
      </c>
      <c r="J3020">
        <v>227000.0</v>
      </c>
      <c r="K3020">
        <v>76813.14168</v>
      </c>
      <c r="L3020">
        <v>9.60164271</v>
      </c>
      <c r="M3020">
        <v>2.0</v>
      </c>
      <c r="N3020" t="s">
        <v>16</v>
      </c>
    </row>
    <row r="3021">
      <c r="A3021" s="29">
        <v>42370.0</v>
      </c>
      <c r="B3021" t="s">
        <v>261</v>
      </c>
      <c r="C3021" t="s">
        <v>1946</v>
      </c>
      <c r="D3021" t="s">
        <v>61</v>
      </c>
      <c r="E3021" t="s">
        <v>163</v>
      </c>
      <c r="F3021" t="s">
        <v>163</v>
      </c>
      <c r="G3021" t="s">
        <v>147</v>
      </c>
      <c r="H3021" t="s">
        <v>147</v>
      </c>
      <c r="I3021">
        <v>2005.0</v>
      </c>
      <c r="J3021">
        <v>226671.6047</v>
      </c>
      <c r="K3021">
        <v>130000.0</v>
      </c>
      <c r="L3021">
        <v>10.0</v>
      </c>
      <c r="M3021">
        <v>1.0</v>
      </c>
      <c r="N3021" t="s">
        <v>16</v>
      </c>
    </row>
    <row r="3022">
      <c r="A3022" s="29">
        <v>42370.0</v>
      </c>
      <c r="B3022" t="s">
        <v>261</v>
      </c>
      <c r="C3022" t="s">
        <v>1947</v>
      </c>
      <c r="D3022" t="s">
        <v>61</v>
      </c>
      <c r="E3022" t="s">
        <v>163</v>
      </c>
      <c r="F3022" t="s">
        <v>163</v>
      </c>
      <c r="G3022" t="s">
        <v>203</v>
      </c>
      <c r="H3022" t="s">
        <v>203</v>
      </c>
      <c r="I3022">
        <v>2007.0</v>
      </c>
      <c r="J3022">
        <v>226412.2551</v>
      </c>
      <c r="K3022">
        <v>140000.0</v>
      </c>
      <c r="L3022">
        <v>8.0</v>
      </c>
      <c r="M3022">
        <v>1.0</v>
      </c>
      <c r="N3022" t="s">
        <v>16</v>
      </c>
    </row>
    <row r="3023">
      <c r="A3023" s="29">
        <v>42370.0</v>
      </c>
      <c r="B3023" t="s">
        <v>261</v>
      </c>
      <c r="C3023" t="s">
        <v>1948</v>
      </c>
      <c r="D3023" t="s">
        <v>61</v>
      </c>
      <c r="E3023" t="s">
        <v>163</v>
      </c>
      <c r="F3023" t="s">
        <v>163</v>
      </c>
      <c r="G3023" t="s">
        <v>341</v>
      </c>
      <c r="H3023" t="s">
        <v>341</v>
      </c>
      <c r="I3023">
        <v>2007.0</v>
      </c>
      <c r="J3023">
        <v>226208.484</v>
      </c>
      <c r="K3023">
        <v>150000.0</v>
      </c>
      <c r="L3023">
        <v>8.0</v>
      </c>
      <c r="M3023">
        <v>1.0</v>
      </c>
      <c r="N3023" t="s">
        <v>16</v>
      </c>
    </row>
    <row r="3024">
      <c r="A3024" s="29">
        <v>42370.0</v>
      </c>
      <c r="B3024" t="s">
        <v>186</v>
      </c>
      <c r="C3024" t="s">
        <v>1922</v>
      </c>
      <c r="D3024" t="s">
        <v>61</v>
      </c>
      <c r="E3024" t="s">
        <v>712</v>
      </c>
      <c r="F3024" t="s">
        <v>712</v>
      </c>
      <c r="G3024" t="s">
        <v>536</v>
      </c>
      <c r="H3024" t="s">
        <v>536</v>
      </c>
      <c r="I3024">
        <v>2010.0</v>
      </c>
      <c r="J3024">
        <v>226000.0</v>
      </c>
      <c r="K3024">
        <v>30822.0</v>
      </c>
      <c r="L3024">
        <v>5.0</v>
      </c>
      <c r="M3024">
        <v>1.0</v>
      </c>
      <c r="N3024" t="s">
        <v>16</v>
      </c>
    </row>
    <row r="3025">
      <c r="A3025" s="29">
        <v>42370.0</v>
      </c>
      <c r="B3025" t="s">
        <v>261</v>
      </c>
      <c r="C3025" t="s">
        <v>1949</v>
      </c>
      <c r="D3025" t="s">
        <v>61</v>
      </c>
      <c r="E3025" t="s">
        <v>163</v>
      </c>
      <c r="F3025" t="s">
        <v>163</v>
      </c>
      <c r="G3025" t="s">
        <v>536</v>
      </c>
      <c r="H3025" t="s">
        <v>536</v>
      </c>
      <c r="I3025">
        <v>2005.0</v>
      </c>
      <c r="J3025">
        <v>225400.0</v>
      </c>
      <c r="K3025">
        <v>30000.0</v>
      </c>
      <c r="L3025">
        <v>10.0</v>
      </c>
      <c r="M3025">
        <v>1.0</v>
      </c>
      <c r="N3025" t="s">
        <v>16</v>
      </c>
    </row>
    <row r="3026">
      <c r="A3026" s="29">
        <v>42370.0</v>
      </c>
      <c r="B3026" t="s">
        <v>186</v>
      </c>
      <c r="C3026" t="s">
        <v>1950</v>
      </c>
      <c r="D3026" t="s">
        <v>61</v>
      </c>
      <c r="E3026" t="s">
        <v>712</v>
      </c>
      <c r="F3026" t="s">
        <v>712</v>
      </c>
      <c r="G3026" t="s">
        <v>536</v>
      </c>
      <c r="H3026" t="s">
        <v>536</v>
      </c>
      <c r="I3026">
        <v>2010.0</v>
      </c>
      <c r="J3026">
        <v>225330.0</v>
      </c>
      <c r="K3026">
        <v>51053.0</v>
      </c>
      <c r="L3026">
        <v>5.0</v>
      </c>
      <c r="M3026">
        <v>1.0</v>
      </c>
      <c r="N3026" t="s">
        <v>16</v>
      </c>
    </row>
    <row r="3027">
      <c r="A3027" s="29">
        <v>42370.0</v>
      </c>
      <c r="B3027" t="s">
        <v>116</v>
      </c>
      <c r="C3027" t="s">
        <v>1925</v>
      </c>
      <c r="D3027" t="s">
        <v>61</v>
      </c>
      <c r="E3027" t="s">
        <v>712</v>
      </c>
      <c r="F3027" t="s">
        <v>712</v>
      </c>
      <c r="G3027" t="s">
        <v>536</v>
      </c>
      <c r="H3027" t="s">
        <v>536</v>
      </c>
      <c r="I3027">
        <v>2009.0</v>
      </c>
      <c r="J3027">
        <v>225330.0</v>
      </c>
      <c r="K3027">
        <v>45973.0</v>
      </c>
      <c r="L3027">
        <v>6.684931507</v>
      </c>
      <c r="M3027">
        <v>1.0</v>
      </c>
      <c r="N3027" t="s">
        <v>16</v>
      </c>
    </row>
    <row r="3028">
      <c r="A3028" s="29">
        <v>42370.0</v>
      </c>
      <c r="B3028" t="s">
        <v>186</v>
      </c>
      <c r="C3028" t="s">
        <v>1900</v>
      </c>
      <c r="D3028" t="s">
        <v>61</v>
      </c>
      <c r="E3028" t="s">
        <v>712</v>
      </c>
      <c r="F3028" t="s">
        <v>712</v>
      </c>
      <c r="G3028" t="s">
        <v>536</v>
      </c>
      <c r="H3028" t="s">
        <v>536</v>
      </c>
      <c r="I3028">
        <v>2010.0</v>
      </c>
      <c r="J3028">
        <v>225000.0</v>
      </c>
      <c r="K3028">
        <v>70307.0</v>
      </c>
      <c r="L3028">
        <v>5.0</v>
      </c>
      <c r="M3028">
        <v>1.0</v>
      </c>
      <c r="N3028" t="s">
        <v>16</v>
      </c>
    </row>
    <row r="3029">
      <c r="A3029" s="29">
        <v>42370.0</v>
      </c>
      <c r="B3029" t="s">
        <v>186</v>
      </c>
      <c r="C3029" t="s">
        <v>1901</v>
      </c>
      <c r="D3029" t="s">
        <v>61</v>
      </c>
      <c r="E3029" t="s">
        <v>712</v>
      </c>
      <c r="F3029" t="s">
        <v>712</v>
      </c>
      <c r="G3029" t="s">
        <v>536</v>
      </c>
      <c r="H3029" t="s">
        <v>536</v>
      </c>
      <c r="I3029">
        <v>2010.0</v>
      </c>
      <c r="J3029">
        <v>225000.0</v>
      </c>
      <c r="K3029">
        <v>896.0</v>
      </c>
      <c r="L3029">
        <v>5.0</v>
      </c>
      <c r="M3029">
        <v>1.0</v>
      </c>
      <c r="N3029" t="s">
        <v>16</v>
      </c>
    </row>
    <row r="3030">
      <c r="A3030" s="29">
        <v>42370.0</v>
      </c>
      <c r="B3030" t="s">
        <v>148</v>
      </c>
      <c r="C3030">
        <v>478.0</v>
      </c>
      <c r="D3030" t="s">
        <v>61</v>
      </c>
      <c r="E3030" t="s">
        <v>712</v>
      </c>
      <c r="F3030" t="s">
        <v>712</v>
      </c>
      <c r="G3030" t="s">
        <v>536</v>
      </c>
      <c r="H3030" t="s">
        <v>536</v>
      </c>
      <c r="I3030">
        <v>2008.0</v>
      </c>
      <c r="J3030">
        <v>225000.0</v>
      </c>
      <c r="K3030">
        <v>55961.67009</v>
      </c>
      <c r="L3030">
        <v>6.995208761</v>
      </c>
      <c r="M3030">
        <v>2.0</v>
      </c>
      <c r="N3030" t="s">
        <v>16</v>
      </c>
    </row>
    <row r="3031">
      <c r="A3031" s="29">
        <v>42370.0</v>
      </c>
      <c r="B3031" t="s">
        <v>116</v>
      </c>
      <c r="C3031" t="s">
        <v>1923</v>
      </c>
      <c r="D3031" t="s">
        <v>61</v>
      </c>
      <c r="E3031" t="s">
        <v>1151</v>
      </c>
      <c r="F3031" t="s">
        <v>1151</v>
      </c>
      <c r="G3031" t="s">
        <v>203</v>
      </c>
      <c r="H3031" t="s">
        <v>203</v>
      </c>
      <c r="I3031">
        <v>2008.0</v>
      </c>
      <c r="J3031">
        <v>225000.0</v>
      </c>
      <c r="K3031">
        <v>78764.0</v>
      </c>
      <c r="L3031">
        <v>7.863013699</v>
      </c>
      <c r="M3031">
        <v>2.0</v>
      </c>
      <c r="N3031" t="s">
        <v>16</v>
      </c>
    </row>
    <row r="3032">
      <c r="A3032" s="29">
        <v>42370.0</v>
      </c>
      <c r="B3032" t="s">
        <v>20</v>
      </c>
      <c r="C3032">
        <v>19212.0</v>
      </c>
      <c r="D3032" t="s">
        <v>25</v>
      </c>
      <c r="E3032" t="s">
        <v>374</v>
      </c>
      <c r="F3032" t="s">
        <v>374</v>
      </c>
      <c r="G3032" t="s">
        <v>1951</v>
      </c>
      <c r="H3032" t="s">
        <v>1951</v>
      </c>
      <c r="I3032">
        <v>2009.0</v>
      </c>
      <c r="J3032">
        <v>225000.0</v>
      </c>
      <c r="K3032">
        <v>33071.0</v>
      </c>
      <c r="L3032">
        <v>6.0</v>
      </c>
      <c r="M3032">
        <v>1.0</v>
      </c>
      <c r="N3032" t="s">
        <v>24</v>
      </c>
    </row>
    <row r="3033">
      <c r="A3033" s="29">
        <v>42370.0</v>
      </c>
      <c r="B3033" t="s">
        <v>186</v>
      </c>
      <c r="C3033" t="s">
        <v>1952</v>
      </c>
      <c r="D3033" t="s">
        <v>61</v>
      </c>
      <c r="E3033" t="s">
        <v>1711</v>
      </c>
      <c r="F3033" t="s">
        <v>1711</v>
      </c>
      <c r="G3033" t="s">
        <v>1641</v>
      </c>
      <c r="H3033" t="s">
        <v>1641</v>
      </c>
      <c r="I3033">
        <v>2014.0</v>
      </c>
      <c r="J3033">
        <v>225000.0</v>
      </c>
      <c r="K3033">
        <v>51029.0</v>
      </c>
      <c r="L3033">
        <v>1.0</v>
      </c>
      <c r="M3033">
        <v>1.0</v>
      </c>
      <c r="N3033" t="s">
        <v>16</v>
      </c>
    </row>
    <row r="3034">
      <c r="A3034" s="29">
        <v>42370.0</v>
      </c>
      <c r="B3034" t="s">
        <v>186</v>
      </c>
      <c r="C3034" t="s">
        <v>1863</v>
      </c>
      <c r="D3034" t="s">
        <v>61</v>
      </c>
      <c r="E3034" t="s">
        <v>1711</v>
      </c>
      <c r="F3034" t="s">
        <v>1711</v>
      </c>
      <c r="G3034" t="s">
        <v>1641</v>
      </c>
      <c r="H3034" t="s">
        <v>1641</v>
      </c>
      <c r="I3034">
        <v>2013.0</v>
      </c>
      <c r="J3034">
        <v>225000.0</v>
      </c>
      <c r="K3034">
        <v>19536.0</v>
      </c>
      <c r="L3034">
        <v>2.0</v>
      </c>
      <c r="M3034">
        <v>1.0</v>
      </c>
      <c r="N3034" t="s">
        <v>16</v>
      </c>
    </row>
    <row r="3035">
      <c r="A3035" s="29">
        <v>42370.0</v>
      </c>
      <c r="B3035" t="s">
        <v>186</v>
      </c>
      <c r="C3035" t="s">
        <v>1953</v>
      </c>
      <c r="D3035" t="s">
        <v>61</v>
      </c>
      <c r="E3035" t="s">
        <v>1711</v>
      </c>
      <c r="F3035" t="s">
        <v>1711</v>
      </c>
      <c r="G3035" t="s">
        <v>1641</v>
      </c>
      <c r="H3035" t="s">
        <v>1641</v>
      </c>
      <c r="I3035">
        <v>1994.0</v>
      </c>
      <c r="J3035">
        <v>225000.0</v>
      </c>
      <c r="K3035">
        <v>128951.0</v>
      </c>
      <c r="L3035">
        <v>21.0</v>
      </c>
      <c r="M3035">
        <v>5.0</v>
      </c>
      <c r="N3035" t="s">
        <v>16</v>
      </c>
    </row>
    <row r="3036">
      <c r="A3036" s="29">
        <v>42370.0</v>
      </c>
      <c r="B3036" t="s">
        <v>148</v>
      </c>
      <c r="C3036">
        <v>181.0</v>
      </c>
      <c r="D3036" t="s">
        <v>91</v>
      </c>
      <c r="E3036" t="s">
        <v>1442</v>
      </c>
      <c r="F3036" t="s">
        <v>1442</v>
      </c>
      <c r="G3036" t="s">
        <v>1443</v>
      </c>
      <c r="H3036" t="s">
        <v>1443</v>
      </c>
      <c r="I3036">
        <v>2010.0</v>
      </c>
      <c r="J3036">
        <v>225000.0</v>
      </c>
      <c r="K3036">
        <v>35351.12936</v>
      </c>
      <c r="L3036">
        <v>4.41889117</v>
      </c>
      <c r="M3036">
        <v>1.0</v>
      </c>
      <c r="N3036" t="s">
        <v>16</v>
      </c>
    </row>
    <row r="3037">
      <c r="A3037" s="29">
        <v>42370.0</v>
      </c>
      <c r="B3037" t="s">
        <v>116</v>
      </c>
      <c r="C3037" t="s">
        <v>1907</v>
      </c>
      <c r="D3037" t="s">
        <v>61</v>
      </c>
      <c r="E3037" t="s">
        <v>163</v>
      </c>
      <c r="F3037" t="s">
        <v>163</v>
      </c>
      <c r="G3037" t="s">
        <v>536</v>
      </c>
      <c r="H3037" t="s">
        <v>536</v>
      </c>
      <c r="I3037">
        <v>2006.0</v>
      </c>
      <c r="J3037">
        <v>225000.0</v>
      </c>
      <c r="K3037">
        <v>84131.0</v>
      </c>
      <c r="L3037">
        <v>9.936986301</v>
      </c>
      <c r="M3037">
        <v>2.0</v>
      </c>
      <c r="N3037" t="s">
        <v>16</v>
      </c>
    </row>
    <row r="3038">
      <c r="A3038" s="29">
        <v>42370.0</v>
      </c>
      <c r="B3038" t="s">
        <v>148</v>
      </c>
      <c r="C3038">
        <v>609.0</v>
      </c>
      <c r="D3038" t="s">
        <v>61</v>
      </c>
      <c r="E3038" t="s">
        <v>163</v>
      </c>
      <c r="F3038" t="s">
        <v>163</v>
      </c>
      <c r="G3038" t="s">
        <v>203</v>
      </c>
      <c r="H3038" t="s">
        <v>203</v>
      </c>
      <c r="I3038">
        <v>2006.0</v>
      </c>
      <c r="J3038">
        <v>225000.0</v>
      </c>
      <c r="K3038">
        <v>68818.61738</v>
      </c>
      <c r="L3038">
        <v>8.602327173</v>
      </c>
      <c r="M3038">
        <v>2.0</v>
      </c>
      <c r="N3038" t="s">
        <v>16</v>
      </c>
    </row>
    <row r="3039">
      <c r="A3039" s="29">
        <v>42370.0</v>
      </c>
      <c r="B3039" t="s">
        <v>148</v>
      </c>
      <c r="C3039">
        <v>731.0</v>
      </c>
      <c r="D3039" t="s">
        <v>61</v>
      </c>
      <c r="E3039" t="s">
        <v>163</v>
      </c>
      <c r="F3039" t="s">
        <v>163</v>
      </c>
      <c r="G3039" t="s">
        <v>203</v>
      </c>
      <c r="H3039" t="s">
        <v>203</v>
      </c>
      <c r="I3039">
        <v>2005.0</v>
      </c>
      <c r="J3039">
        <v>225000.0</v>
      </c>
      <c r="K3039">
        <v>77886.37919</v>
      </c>
      <c r="L3039">
        <v>9.735797399</v>
      </c>
      <c r="M3039">
        <v>2.0</v>
      </c>
      <c r="N3039" t="s">
        <v>16</v>
      </c>
    </row>
    <row r="3040">
      <c r="A3040" s="29">
        <v>42370.0</v>
      </c>
      <c r="B3040" t="s">
        <v>148</v>
      </c>
      <c r="C3040">
        <v>499.0</v>
      </c>
      <c r="D3040" t="s">
        <v>61</v>
      </c>
      <c r="E3040" t="s">
        <v>163</v>
      </c>
      <c r="F3040" t="s">
        <v>163</v>
      </c>
      <c r="G3040" t="s">
        <v>341</v>
      </c>
      <c r="H3040" t="s">
        <v>341</v>
      </c>
      <c r="I3040">
        <v>2007.0</v>
      </c>
      <c r="J3040">
        <v>225000.0</v>
      </c>
      <c r="K3040">
        <v>59247.09103</v>
      </c>
      <c r="L3040">
        <v>7.405886379</v>
      </c>
      <c r="M3040">
        <v>2.0</v>
      </c>
      <c r="N3040" t="s">
        <v>16</v>
      </c>
    </row>
    <row r="3041">
      <c r="A3041" s="29">
        <v>42370.0</v>
      </c>
      <c r="B3041" t="s">
        <v>186</v>
      </c>
      <c r="C3041" t="s">
        <v>1954</v>
      </c>
      <c r="D3041" t="s">
        <v>61</v>
      </c>
      <c r="E3041" t="s">
        <v>881</v>
      </c>
      <c r="F3041" t="s">
        <v>881</v>
      </c>
      <c r="G3041" t="s">
        <v>536</v>
      </c>
      <c r="H3041" t="s">
        <v>536</v>
      </c>
      <c r="I3041">
        <v>2005.0</v>
      </c>
      <c r="J3041">
        <v>225000.0</v>
      </c>
      <c r="K3041">
        <v>70190.0</v>
      </c>
      <c r="L3041">
        <v>10.0</v>
      </c>
      <c r="M3041">
        <v>2.0</v>
      </c>
      <c r="N3041" t="s">
        <v>16</v>
      </c>
    </row>
    <row r="3042">
      <c r="A3042" s="29">
        <v>42370.0</v>
      </c>
      <c r="B3042" t="s">
        <v>20</v>
      </c>
      <c r="C3042">
        <v>50717.0</v>
      </c>
      <c r="D3042" t="s">
        <v>61</v>
      </c>
      <c r="E3042" t="s">
        <v>953</v>
      </c>
      <c r="F3042" t="s">
        <v>881</v>
      </c>
      <c r="G3042" t="s">
        <v>203</v>
      </c>
      <c r="H3042" t="s">
        <v>203</v>
      </c>
      <c r="I3042">
        <v>2010.0</v>
      </c>
      <c r="J3042">
        <v>225000.0</v>
      </c>
      <c r="K3042">
        <v>76601.0</v>
      </c>
      <c r="L3042">
        <v>5.0</v>
      </c>
      <c r="M3042">
        <v>1.0</v>
      </c>
      <c r="N3042" t="s">
        <v>24</v>
      </c>
    </row>
    <row r="3043">
      <c r="A3043" s="29">
        <v>42370.0</v>
      </c>
      <c r="B3043" t="s">
        <v>261</v>
      </c>
      <c r="C3043" t="s">
        <v>1955</v>
      </c>
      <c r="D3043" t="s">
        <v>61</v>
      </c>
      <c r="E3043" t="s">
        <v>163</v>
      </c>
      <c r="F3043" t="s">
        <v>163</v>
      </c>
      <c r="G3043" t="s">
        <v>203</v>
      </c>
      <c r="H3043" t="s">
        <v>203</v>
      </c>
      <c r="I3043">
        <v>2005.0</v>
      </c>
      <c r="J3043">
        <v>224597.7136</v>
      </c>
      <c r="K3043">
        <v>90000.0</v>
      </c>
      <c r="L3043">
        <v>10.0</v>
      </c>
      <c r="M3043">
        <v>1.0</v>
      </c>
      <c r="N3043" t="s">
        <v>16</v>
      </c>
    </row>
    <row r="3044">
      <c r="A3044" s="29">
        <v>42370.0</v>
      </c>
      <c r="B3044" t="s">
        <v>261</v>
      </c>
      <c r="C3044" t="s">
        <v>1956</v>
      </c>
      <c r="D3044" t="s">
        <v>61</v>
      </c>
      <c r="E3044" t="s">
        <v>163</v>
      </c>
      <c r="F3044" t="s">
        <v>163</v>
      </c>
      <c r="G3044" t="s">
        <v>341</v>
      </c>
      <c r="H3044" t="s">
        <v>341</v>
      </c>
      <c r="I3044">
        <v>2005.0</v>
      </c>
      <c r="J3044">
        <v>224395.5756</v>
      </c>
      <c r="K3044" s="33">
        <v>100000.0</v>
      </c>
      <c r="L3044">
        <v>10.0</v>
      </c>
      <c r="M3044">
        <v>1.0</v>
      </c>
      <c r="N3044" t="s">
        <v>16</v>
      </c>
    </row>
    <row r="3045">
      <c r="A3045" s="29">
        <v>42370.0</v>
      </c>
      <c r="B3045" t="s">
        <v>261</v>
      </c>
      <c r="C3045" t="s">
        <v>1957</v>
      </c>
      <c r="D3045" t="s">
        <v>61</v>
      </c>
      <c r="E3045" t="s">
        <v>163</v>
      </c>
      <c r="F3045" t="s">
        <v>163</v>
      </c>
      <c r="G3045" t="s">
        <v>536</v>
      </c>
      <c r="H3045" t="s">
        <v>536</v>
      </c>
      <c r="I3045">
        <v>2009.0</v>
      </c>
      <c r="J3045">
        <v>224098.9753</v>
      </c>
      <c r="K3045">
        <v>140000.0</v>
      </c>
      <c r="L3045">
        <v>6.0</v>
      </c>
      <c r="M3045">
        <v>1.0</v>
      </c>
      <c r="N3045" t="s">
        <v>16</v>
      </c>
    </row>
    <row r="3046">
      <c r="A3046" s="29">
        <v>42370.0</v>
      </c>
      <c r="B3046" t="s">
        <v>148</v>
      </c>
      <c r="C3046">
        <v>386.0</v>
      </c>
      <c r="D3046" t="s">
        <v>61</v>
      </c>
      <c r="E3046" t="s">
        <v>712</v>
      </c>
      <c r="F3046" t="s">
        <v>712</v>
      </c>
      <c r="G3046" t="s">
        <v>536</v>
      </c>
      <c r="H3046" t="s">
        <v>536</v>
      </c>
      <c r="I3046">
        <v>2009.0</v>
      </c>
      <c r="J3046">
        <v>224000.0</v>
      </c>
      <c r="K3046">
        <v>47945.24298</v>
      </c>
      <c r="L3046">
        <v>5.993155373</v>
      </c>
      <c r="M3046">
        <v>2.0</v>
      </c>
      <c r="N3046" t="s">
        <v>16</v>
      </c>
    </row>
    <row r="3047">
      <c r="A3047" s="29">
        <v>42370.0</v>
      </c>
      <c r="B3047" t="s">
        <v>261</v>
      </c>
      <c r="C3047" t="s">
        <v>1958</v>
      </c>
      <c r="D3047" t="s">
        <v>61</v>
      </c>
      <c r="E3047" t="s">
        <v>163</v>
      </c>
      <c r="F3047" t="s">
        <v>163</v>
      </c>
      <c r="G3047" t="s">
        <v>536</v>
      </c>
      <c r="H3047" t="s">
        <v>536</v>
      </c>
      <c r="I3047">
        <v>2006.0</v>
      </c>
      <c r="J3047">
        <v>223674.2788</v>
      </c>
      <c r="K3047">
        <v>70000.0</v>
      </c>
      <c r="L3047">
        <v>9.0</v>
      </c>
      <c r="M3047">
        <v>1.0</v>
      </c>
      <c r="N3047" t="s">
        <v>16</v>
      </c>
    </row>
    <row r="3048">
      <c r="A3048" s="29">
        <v>42370.0</v>
      </c>
      <c r="B3048" t="s">
        <v>148</v>
      </c>
      <c r="C3048">
        <v>226.0</v>
      </c>
      <c r="D3048" t="s">
        <v>61</v>
      </c>
      <c r="E3048" t="s">
        <v>712</v>
      </c>
      <c r="F3048" t="s">
        <v>712</v>
      </c>
      <c r="G3048" t="s">
        <v>536</v>
      </c>
      <c r="H3048" t="s">
        <v>536</v>
      </c>
      <c r="I3048">
        <v>2010.0</v>
      </c>
      <c r="J3048">
        <v>223110.0</v>
      </c>
      <c r="K3048">
        <v>37869.95209</v>
      </c>
      <c r="L3048">
        <v>4.733744011</v>
      </c>
      <c r="M3048">
        <v>1.0</v>
      </c>
      <c r="N3048" t="s">
        <v>16</v>
      </c>
    </row>
    <row r="3049">
      <c r="A3049" s="29">
        <v>42370.0</v>
      </c>
      <c r="B3049" t="s">
        <v>261</v>
      </c>
      <c r="C3049" t="s">
        <v>1959</v>
      </c>
      <c r="D3049" t="s">
        <v>61</v>
      </c>
      <c r="E3049" t="s">
        <v>163</v>
      </c>
      <c r="F3049" t="s">
        <v>163</v>
      </c>
      <c r="G3049" t="s">
        <v>536</v>
      </c>
      <c r="H3049" t="s">
        <v>536</v>
      </c>
      <c r="I3049">
        <v>2008.0</v>
      </c>
      <c r="J3049">
        <v>222808.9881</v>
      </c>
      <c r="K3049">
        <v>120000.0</v>
      </c>
      <c r="L3049">
        <v>7.0</v>
      </c>
      <c r="M3049">
        <v>1.0</v>
      </c>
      <c r="N3049" t="s">
        <v>16</v>
      </c>
    </row>
    <row r="3050">
      <c r="A3050" s="29">
        <v>42370.0</v>
      </c>
      <c r="B3050" t="s">
        <v>261</v>
      </c>
      <c r="C3050" t="s">
        <v>1960</v>
      </c>
      <c r="D3050" t="s">
        <v>61</v>
      </c>
      <c r="E3050" t="s">
        <v>163</v>
      </c>
      <c r="F3050" t="s">
        <v>163</v>
      </c>
      <c r="G3050" t="s">
        <v>203</v>
      </c>
      <c r="H3050" t="s">
        <v>203</v>
      </c>
      <c r="I3050">
        <v>2006.0</v>
      </c>
      <c r="J3050">
        <v>222808.9881</v>
      </c>
      <c r="K3050">
        <v>120000.0</v>
      </c>
      <c r="L3050">
        <v>9.0</v>
      </c>
      <c r="M3050">
        <v>1.0</v>
      </c>
      <c r="N3050" t="s">
        <v>16</v>
      </c>
    </row>
    <row r="3051">
      <c r="A3051" s="29">
        <v>42370.0</v>
      </c>
      <c r="B3051" t="s">
        <v>261</v>
      </c>
      <c r="C3051" t="s">
        <v>1961</v>
      </c>
      <c r="D3051" t="s">
        <v>61</v>
      </c>
      <c r="E3051" t="s">
        <v>163</v>
      </c>
      <c r="F3051" t="s">
        <v>163</v>
      </c>
      <c r="G3051" t="s">
        <v>298</v>
      </c>
      <c r="H3051" t="s">
        <v>298</v>
      </c>
      <c r="I3051">
        <v>2005.0</v>
      </c>
      <c r="J3051">
        <v>222655.3267</v>
      </c>
      <c r="K3051">
        <v>120000.0</v>
      </c>
      <c r="L3051">
        <v>10.0</v>
      </c>
      <c r="M3051">
        <v>1.0</v>
      </c>
      <c r="N3051" t="s">
        <v>16</v>
      </c>
    </row>
    <row r="3052">
      <c r="A3052" s="29">
        <v>42370.0</v>
      </c>
      <c r="B3052" t="s">
        <v>261</v>
      </c>
      <c r="C3052" t="s">
        <v>1962</v>
      </c>
      <c r="D3052" t="s">
        <v>61</v>
      </c>
      <c r="E3052" t="s">
        <v>163</v>
      </c>
      <c r="F3052" t="s">
        <v>163</v>
      </c>
      <c r="G3052" t="s">
        <v>341</v>
      </c>
      <c r="H3052" t="s">
        <v>341</v>
      </c>
      <c r="I3052">
        <v>2006.0</v>
      </c>
      <c r="J3052">
        <v>222608.46</v>
      </c>
      <c r="K3052">
        <v>130000.0</v>
      </c>
      <c r="L3052">
        <v>9.0</v>
      </c>
      <c r="M3052">
        <v>1.0</v>
      </c>
      <c r="N3052" t="s">
        <v>16</v>
      </c>
    </row>
    <row r="3053">
      <c r="A3053" s="29">
        <v>42370.0</v>
      </c>
      <c r="B3053" t="s">
        <v>186</v>
      </c>
      <c r="C3053" t="s">
        <v>1963</v>
      </c>
      <c r="D3053" t="s">
        <v>61</v>
      </c>
      <c r="E3053" t="s">
        <v>712</v>
      </c>
      <c r="F3053" t="s">
        <v>712</v>
      </c>
      <c r="G3053" t="s">
        <v>536</v>
      </c>
      <c r="H3053" t="s">
        <v>536</v>
      </c>
      <c r="I3053">
        <v>2011.0</v>
      </c>
      <c r="J3053">
        <v>222000.0</v>
      </c>
      <c r="K3053">
        <v>43595.0</v>
      </c>
      <c r="L3053">
        <v>4.0</v>
      </c>
      <c r="M3053">
        <v>1.0</v>
      </c>
      <c r="N3053" t="s">
        <v>16</v>
      </c>
    </row>
    <row r="3054">
      <c r="A3054" s="29">
        <v>42370.0</v>
      </c>
      <c r="B3054" t="s">
        <v>148</v>
      </c>
      <c r="C3054">
        <v>340.0</v>
      </c>
      <c r="D3054" t="s">
        <v>61</v>
      </c>
      <c r="E3054" t="s">
        <v>712</v>
      </c>
      <c r="F3054" t="s">
        <v>712</v>
      </c>
      <c r="G3054" t="s">
        <v>536</v>
      </c>
      <c r="H3054" t="s">
        <v>536</v>
      </c>
      <c r="I3054">
        <v>2009.0</v>
      </c>
      <c r="J3054">
        <v>222000.0</v>
      </c>
      <c r="K3054">
        <v>46390.14374</v>
      </c>
      <c r="L3054">
        <v>5.798767967</v>
      </c>
      <c r="M3054">
        <v>2.0</v>
      </c>
      <c r="N3054" t="s">
        <v>16</v>
      </c>
    </row>
    <row r="3055">
      <c r="A3055" s="29">
        <v>42370.0</v>
      </c>
      <c r="B3055" t="s">
        <v>148</v>
      </c>
      <c r="C3055">
        <v>351.0</v>
      </c>
      <c r="D3055" t="s">
        <v>61</v>
      </c>
      <c r="E3055" t="s">
        <v>712</v>
      </c>
      <c r="F3055" t="s">
        <v>712</v>
      </c>
      <c r="G3055" t="s">
        <v>536</v>
      </c>
      <c r="H3055" t="s">
        <v>536</v>
      </c>
      <c r="I3055">
        <v>2009.0</v>
      </c>
      <c r="J3055">
        <v>222000.0</v>
      </c>
      <c r="K3055">
        <v>46784.39425</v>
      </c>
      <c r="L3055">
        <v>5.848049281</v>
      </c>
      <c r="M3055">
        <v>2.0</v>
      </c>
      <c r="N3055" t="s">
        <v>16</v>
      </c>
    </row>
    <row r="3056">
      <c r="A3056" s="29">
        <v>42370.0</v>
      </c>
      <c r="B3056" t="s">
        <v>116</v>
      </c>
      <c r="C3056" t="s">
        <v>1850</v>
      </c>
      <c r="D3056" t="s">
        <v>61</v>
      </c>
      <c r="E3056" t="s">
        <v>712</v>
      </c>
      <c r="F3056" t="s">
        <v>712</v>
      </c>
      <c r="G3056" t="s">
        <v>536</v>
      </c>
      <c r="H3056" t="s">
        <v>536</v>
      </c>
      <c r="I3056">
        <v>2010.0</v>
      </c>
      <c r="J3056">
        <v>222000.0</v>
      </c>
      <c r="K3056">
        <v>26462.0</v>
      </c>
      <c r="L3056">
        <v>5.805479452</v>
      </c>
      <c r="M3056">
        <v>2.0</v>
      </c>
      <c r="N3056" t="s">
        <v>16</v>
      </c>
    </row>
    <row r="3057">
      <c r="A3057" s="29">
        <v>42370.0</v>
      </c>
      <c r="B3057" t="s">
        <v>12</v>
      </c>
      <c r="C3057">
        <v>128917.0</v>
      </c>
      <c r="D3057" t="s">
        <v>81</v>
      </c>
      <c r="E3057" t="s">
        <v>1099</v>
      </c>
      <c r="F3057" t="s">
        <v>1099</v>
      </c>
      <c r="G3057" t="s">
        <v>1124</v>
      </c>
      <c r="H3057" t="s">
        <v>1124</v>
      </c>
      <c r="I3057">
        <v>2007.0</v>
      </c>
      <c r="J3057">
        <v>222000.0</v>
      </c>
      <c r="K3057">
        <v>115808.0</v>
      </c>
      <c r="L3057">
        <v>9.0</v>
      </c>
      <c r="M3057">
        <v>1.0</v>
      </c>
      <c r="N3057" t="s">
        <v>16</v>
      </c>
    </row>
    <row r="3058">
      <c r="A3058" s="29">
        <v>42370.0</v>
      </c>
      <c r="B3058" t="s">
        <v>12</v>
      </c>
      <c r="C3058">
        <v>115740.0</v>
      </c>
      <c r="D3058" t="s">
        <v>91</v>
      </c>
      <c r="E3058" t="s">
        <v>1365</v>
      </c>
      <c r="F3058" t="s">
        <v>1365</v>
      </c>
      <c r="G3058" t="s">
        <v>1513</v>
      </c>
      <c r="H3058" t="s">
        <v>1513</v>
      </c>
      <c r="I3058">
        <v>2012.0</v>
      </c>
      <c r="J3058">
        <v>222000.0</v>
      </c>
      <c r="K3058">
        <v>45909.0</v>
      </c>
      <c r="L3058">
        <v>4.0</v>
      </c>
      <c r="M3058">
        <v>2.0</v>
      </c>
      <c r="N3058" t="s">
        <v>16</v>
      </c>
    </row>
    <row r="3059">
      <c r="A3059" s="29">
        <v>42370.0</v>
      </c>
      <c r="B3059" t="s">
        <v>12</v>
      </c>
      <c r="C3059">
        <v>121954.0</v>
      </c>
      <c r="D3059" t="s">
        <v>61</v>
      </c>
      <c r="E3059" t="s">
        <v>1571</v>
      </c>
      <c r="F3059" t="s">
        <v>1571</v>
      </c>
      <c r="G3059" t="s">
        <v>203</v>
      </c>
      <c r="H3059" t="s">
        <v>203</v>
      </c>
      <c r="I3059">
        <v>2010.0</v>
      </c>
      <c r="J3059">
        <v>222000.0</v>
      </c>
      <c r="K3059">
        <v>34742.0</v>
      </c>
      <c r="L3059">
        <v>6.0</v>
      </c>
      <c r="M3059">
        <v>2.0</v>
      </c>
      <c r="N3059" t="s">
        <v>16</v>
      </c>
    </row>
    <row r="3060">
      <c r="A3060" s="29">
        <v>42370.0</v>
      </c>
      <c r="B3060" t="s">
        <v>12</v>
      </c>
      <c r="C3060">
        <v>123327.0</v>
      </c>
      <c r="D3060" t="s">
        <v>77</v>
      </c>
      <c r="E3060" t="s">
        <v>1289</v>
      </c>
      <c r="F3060" t="s">
        <v>1289</v>
      </c>
      <c r="G3060" t="s">
        <v>1964</v>
      </c>
      <c r="H3060" t="s">
        <v>1964</v>
      </c>
      <c r="I3060">
        <v>2010.0</v>
      </c>
      <c r="J3060">
        <v>222000.0</v>
      </c>
      <c r="K3060">
        <v>82524.0</v>
      </c>
      <c r="L3060">
        <v>6.0</v>
      </c>
      <c r="M3060">
        <v>1.0</v>
      </c>
      <c r="N3060" t="s">
        <v>16</v>
      </c>
    </row>
    <row r="3061">
      <c r="A3061" s="29">
        <v>42370.0</v>
      </c>
      <c r="B3061" t="s">
        <v>12</v>
      </c>
      <c r="C3061">
        <v>127647.0</v>
      </c>
      <c r="D3061" t="s">
        <v>77</v>
      </c>
      <c r="E3061" t="s">
        <v>623</v>
      </c>
      <c r="F3061" t="s">
        <v>623</v>
      </c>
      <c r="G3061" t="s">
        <v>717</v>
      </c>
      <c r="H3061" t="s">
        <v>717</v>
      </c>
      <c r="I3061">
        <v>2010.0</v>
      </c>
      <c r="J3061">
        <v>222000.0</v>
      </c>
      <c r="K3061">
        <v>45151.0</v>
      </c>
      <c r="L3061">
        <v>6.0</v>
      </c>
      <c r="M3061">
        <v>2.0</v>
      </c>
      <c r="N3061" t="s">
        <v>16</v>
      </c>
    </row>
    <row r="3062">
      <c r="A3062" s="29">
        <v>42370.0</v>
      </c>
      <c r="B3062" t="s">
        <v>12</v>
      </c>
      <c r="C3062">
        <v>134832.0</v>
      </c>
      <c r="D3062" t="s">
        <v>91</v>
      </c>
      <c r="E3062" t="s">
        <v>1726</v>
      </c>
      <c r="F3062" t="s">
        <v>1726</v>
      </c>
      <c r="G3062" t="s">
        <v>1965</v>
      </c>
      <c r="H3062" t="s">
        <v>1965</v>
      </c>
      <c r="I3062">
        <v>2008.0</v>
      </c>
      <c r="J3062">
        <v>222000.0</v>
      </c>
      <c r="K3062">
        <v>86908.0</v>
      </c>
      <c r="L3062">
        <v>8.0</v>
      </c>
      <c r="M3062">
        <v>2.0</v>
      </c>
      <c r="N3062" t="s">
        <v>16</v>
      </c>
    </row>
    <row r="3063">
      <c r="A3063" s="29">
        <v>42370.0</v>
      </c>
      <c r="B3063" t="s">
        <v>12</v>
      </c>
      <c r="C3063">
        <v>111304.0</v>
      </c>
      <c r="D3063" t="s">
        <v>273</v>
      </c>
      <c r="E3063" t="s">
        <v>1966</v>
      </c>
      <c r="F3063" t="s">
        <v>1966</v>
      </c>
      <c r="G3063" t="s">
        <v>1967</v>
      </c>
      <c r="H3063" t="s">
        <v>1967</v>
      </c>
      <c r="I3063">
        <v>2010.0</v>
      </c>
      <c r="J3063">
        <v>222000.0</v>
      </c>
      <c r="K3063">
        <v>49809.0</v>
      </c>
      <c r="L3063">
        <v>6.0</v>
      </c>
      <c r="M3063">
        <v>1.0</v>
      </c>
      <c r="N3063" t="s">
        <v>16</v>
      </c>
    </row>
    <row r="3064">
      <c r="A3064" s="29">
        <v>42370.0</v>
      </c>
      <c r="B3064" t="s">
        <v>12</v>
      </c>
      <c r="C3064">
        <v>116945.0</v>
      </c>
      <c r="D3064" t="s">
        <v>273</v>
      </c>
      <c r="E3064" t="s">
        <v>1966</v>
      </c>
      <c r="F3064" t="s">
        <v>1966</v>
      </c>
      <c r="G3064" t="s">
        <v>1967</v>
      </c>
      <c r="H3064" t="s">
        <v>1967</v>
      </c>
      <c r="I3064">
        <v>2010.0</v>
      </c>
      <c r="J3064">
        <v>222000.0</v>
      </c>
      <c r="K3064">
        <v>49780.0</v>
      </c>
      <c r="L3064">
        <v>6.0</v>
      </c>
      <c r="M3064">
        <v>1.0</v>
      </c>
      <c r="N3064" t="s">
        <v>16</v>
      </c>
    </row>
    <row r="3065">
      <c r="A3065" s="29">
        <v>42370.0</v>
      </c>
      <c r="B3065" t="s">
        <v>12</v>
      </c>
      <c r="C3065">
        <v>117155.0</v>
      </c>
      <c r="D3065" t="s">
        <v>542</v>
      </c>
      <c r="E3065" t="s">
        <v>796</v>
      </c>
      <c r="F3065" t="s">
        <v>796</v>
      </c>
      <c r="G3065" t="s">
        <v>1968</v>
      </c>
      <c r="H3065" t="s">
        <v>1968</v>
      </c>
      <c r="I3065">
        <v>2011.0</v>
      </c>
      <c r="J3065">
        <v>222000.0</v>
      </c>
      <c r="K3065">
        <v>51363.0</v>
      </c>
      <c r="L3065">
        <v>5.0</v>
      </c>
      <c r="M3065">
        <v>1.0</v>
      </c>
      <c r="N3065" t="s">
        <v>16</v>
      </c>
    </row>
    <row r="3066">
      <c r="A3066" s="29">
        <v>42370.0</v>
      </c>
      <c r="B3066" t="s">
        <v>186</v>
      </c>
      <c r="C3066" t="s">
        <v>1952</v>
      </c>
      <c r="D3066" t="s">
        <v>61</v>
      </c>
      <c r="E3066" t="s">
        <v>1711</v>
      </c>
      <c r="F3066" t="s">
        <v>1711</v>
      </c>
      <c r="G3066" t="s">
        <v>1641</v>
      </c>
      <c r="H3066" t="s">
        <v>1641</v>
      </c>
      <c r="I3066">
        <v>2014.0</v>
      </c>
      <c r="J3066">
        <v>222000.0</v>
      </c>
      <c r="K3066">
        <v>51029.0</v>
      </c>
      <c r="L3066">
        <v>1.0</v>
      </c>
      <c r="M3066">
        <v>1.0</v>
      </c>
      <c r="N3066" t="s">
        <v>16</v>
      </c>
    </row>
    <row r="3067">
      <c r="A3067" s="29">
        <v>42370.0</v>
      </c>
      <c r="B3067" t="s">
        <v>186</v>
      </c>
      <c r="C3067" t="s">
        <v>1953</v>
      </c>
      <c r="D3067" t="s">
        <v>61</v>
      </c>
      <c r="E3067" t="s">
        <v>1711</v>
      </c>
      <c r="F3067" t="s">
        <v>1711</v>
      </c>
      <c r="G3067" t="s">
        <v>1641</v>
      </c>
      <c r="H3067" t="s">
        <v>1641</v>
      </c>
      <c r="I3067">
        <v>1994.0</v>
      </c>
      <c r="J3067">
        <v>222000.0</v>
      </c>
      <c r="K3067">
        <v>128951.0</v>
      </c>
      <c r="L3067">
        <v>21.0</v>
      </c>
      <c r="M3067">
        <v>5.0</v>
      </c>
      <c r="N3067" t="s">
        <v>16</v>
      </c>
    </row>
    <row r="3068">
      <c r="A3068" s="29">
        <v>42370.0</v>
      </c>
      <c r="B3068" t="s">
        <v>148</v>
      </c>
      <c r="C3068">
        <v>516.0</v>
      </c>
      <c r="D3068" t="s">
        <v>91</v>
      </c>
      <c r="E3068" t="s">
        <v>1442</v>
      </c>
      <c r="F3068" t="s">
        <v>1442</v>
      </c>
      <c r="G3068" t="s">
        <v>1443</v>
      </c>
      <c r="H3068" t="s">
        <v>1443</v>
      </c>
      <c r="I3068">
        <v>2007.0</v>
      </c>
      <c r="J3068">
        <v>222000.0</v>
      </c>
      <c r="K3068">
        <v>60999.31554</v>
      </c>
      <c r="L3068">
        <v>7.624914442</v>
      </c>
      <c r="M3068">
        <v>2.0</v>
      </c>
      <c r="N3068" t="s">
        <v>16</v>
      </c>
    </row>
    <row r="3069">
      <c r="A3069" s="29">
        <v>42370.0</v>
      </c>
      <c r="B3069" t="s">
        <v>12</v>
      </c>
      <c r="C3069">
        <v>136398.0</v>
      </c>
      <c r="D3069" t="s">
        <v>32</v>
      </c>
      <c r="E3069" t="s">
        <v>155</v>
      </c>
      <c r="F3069" t="s">
        <v>155</v>
      </c>
      <c r="G3069" t="s">
        <v>1232</v>
      </c>
      <c r="H3069" t="s">
        <v>1232</v>
      </c>
      <c r="I3069">
        <v>2004.0</v>
      </c>
      <c r="J3069">
        <v>222000.0</v>
      </c>
      <c r="K3069">
        <v>103937.0</v>
      </c>
      <c r="L3069">
        <v>12.0</v>
      </c>
      <c r="M3069">
        <v>1.0</v>
      </c>
      <c r="N3069" t="s">
        <v>16</v>
      </c>
    </row>
    <row r="3070">
      <c r="A3070" s="29">
        <v>42370.0</v>
      </c>
      <c r="B3070" t="s">
        <v>148</v>
      </c>
      <c r="C3070">
        <v>672.0</v>
      </c>
      <c r="D3070" t="s">
        <v>61</v>
      </c>
      <c r="E3070" t="s">
        <v>163</v>
      </c>
      <c r="F3070" t="s">
        <v>163</v>
      </c>
      <c r="G3070" t="s">
        <v>203</v>
      </c>
      <c r="H3070" t="s">
        <v>203</v>
      </c>
      <c r="I3070">
        <v>2006.0</v>
      </c>
      <c r="J3070">
        <v>222000.0</v>
      </c>
      <c r="K3070">
        <v>71184.12046</v>
      </c>
      <c r="L3070">
        <v>8.898015058</v>
      </c>
      <c r="M3070">
        <v>2.0</v>
      </c>
      <c r="N3070" t="s">
        <v>16</v>
      </c>
    </row>
    <row r="3071">
      <c r="A3071" s="29">
        <v>42370.0</v>
      </c>
      <c r="B3071" t="s">
        <v>12</v>
      </c>
      <c r="C3071">
        <v>114572.0</v>
      </c>
      <c r="D3071" t="s">
        <v>61</v>
      </c>
      <c r="E3071" t="s">
        <v>881</v>
      </c>
      <c r="F3071" t="s">
        <v>881</v>
      </c>
      <c r="G3071" t="s">
        <v>203</v>
      </c>
      <c r="H3071" t="s">
        <v>203</v>
      </c>
      <c r="I3071">
        <v>2009.0</v>
      </c>
      <c r="J3071">
        <v>222000.0</v>
      </c>
      <c r="K3071">
        <v>80321.0</v>
      </c>
      <c r="L3071">
        <v>7.0</v>
      </c>
      <c r="M3071">
        <v>1.0</v>
      </c>
      <c r="N3071" t="s">
        <v>16</v>
      </c>
    </row>
    <row r="3072">
      <c r="A3072" s="29">
        <v>42370.0</v>
      </c>
      <c r="B3072" t="s">
        <v>12</v>
      </c>
      <c r="C3072">
        <v>124088.0</v>
      </c>
      <c r="D3072" t="s">
        <v>61</v>
      </c>
      <c r="E3072" t="s">
        <v>881</v>
      </c>
      <c r="F3072" t="s">
        <v>881</v>
      </c>
      <c r="G3072" t="s">
        <v>203</v>
      </c>
      <c r="H3072" t="s">
        <v>203</v>
      </c>
      <c r="I3072">
        <v>2009.0</v>
      </c>
      <c r="J3072">
        <v>222000.0</v>
      </c>
      <c r="K3072">
        <v>68860.0</v>
      </c>
      <c r="L3072">
        <v>7.0</v>
      </c>
      <c r="M3072">
        <v>2.0</v>
      </c>
      <c r="N3072" t="s">
        <v>16</v>
      </c>
    </row>
    <row r="3073">
      <c r="A3073" s="29">
        <v>42370.0</v>
      </c>
      <c r="B3073" t="s">
        <v>116</v>
      </c>
      <c r="C3073" t="s">
        <v>1763</v>
      </c>
      <c r="D3073" t="s">
        <v>61</v>
      </c>
      <c r="E3073" t="s">
        <v>1128</v>
      </c>
      <c r="F3073" t="s">
        <v>1128</v>
      </c>
      <c r="G3073" t="s">
        <v>536</v>
      </c>
      <c r="H3073" t="s">
        <v>536</v>
      </c>
      <c r="I3073">
        <v>2010.0</v>
      </c>
      <c r="J3073">
        <v>222000.0</v>
      </c>
      <c r="K3073">
        <v>40010.0</v>
      </c>
      <c r="L3073">
        <v>5.457534247</v>
      </c>
      <c r="M3073">
        <v>2.0</v>
      </c>
      <c r="N3073" t="s">
        <v>16</v>
      </c>
    </row>
    <row r="3074">
      <c r="A3074" s="29">
        <v>42370.0</v>
      </c>
      <c r="B3074" t="s">
        <v>12</v>
      </c>
      <c r="C3074" s="32" t="s">
        <v>1969</v>
      </c>
      <c r="D3074" t="s">
        <v>32</v>
      </c>
      <c r="E3074" t="s">
        <v>155</v>
      </c>
      <c r="F3074" t="s">
        <v>155</v>
      </c>
      <c r="G3074" t="s">
        <v>1970</v>
      </c>
      <c r="H3074" t="s">
        <v>1970</v>
      </c>
      <c r="I3074">
        <v>2004.0</v>
      </c>
      <c r="J3074">
        <v>222000.0</v>
      </c>
      <c r="K3074">
        <v>103937.0</v>
      </c>
      <c r="L3074">
        <v>12.0</v>
      </c>
      <c r="M3074">
        <v>1.0</v>
      </c>
      <c r="N3074" t="s">
        <v>16</v>
      </c>
    </row>
    <row r="3075">
      <c r="A3075" s="29">
        <v>42370.0</v>
      </c>
      <c r="B3075" t="s">
        <v>12</v>
      </c>
      <c r="C3075" s="32" t="s">
        <v>1971</v>
      </c>
      <c r="D3075" t="s">
        <v>91</v>
      </c>
      <c r="E3075" t="s">
        <v>1726</v>
      </c>
      <c r="F3075" t="s">
        <v>1726</v>
      </c>
      <c r="G3075" t="s">
        <v>1727</v>
      </c>
      <c r="H3075" t="s">
        <v>1727</v>
      </c>
      <c r="I3075">
        <v>2008.0</v>
      </c>
      <c r="J3075">
        <v>222000.0</v>
      </c>
      <c r="K3075">
        <v>86908.0</v>
      </c>
      <c r="L3075">
        <v>8.0</v>
      </c>
      <c r="M3075">
        <v>2.0</v>
      </c>
      <c r="N3075" t="s">
        <v>16</v>
      </c>
    </row>
    <row r="3076">
      <c r="A3076" s="29">
        <v>42370.0</v>
      </c>
      <c r="B3076" t="s">
        <v>148</v>
      </c>
      <c r="C3076">
        <v>515.0</v>
      </c>
      <c r="D3076" t="s">
        <v>91</v>
      </c>
      <c r="E3076" t="s">
        <v>1442</v>
      </c>
      <c r="F3076" t="s">
        <v>1442</v>
      </c>
      <c r="G3076" t="s">
        <v>1443</v>
      </c>
      <c r="H3076" t="s">
        <v>1443</v>
      </c>
      <c r="I3076">
        <v>2007.0</v>
      </c>
      <c r="J3076">
        <v>221500.0</v>
      </c>
      <c r="K3076">
        <v>60999.31554</v>
      </c>
      <c r="L3076">
        <v>7.624914442</v>
      </c>
      <c r="M3076">
        <v>2.0</v>
      </c>
      <c r="N3076" t="s">
        <v>16</v>
      </c>
    </row>
    <row r="3077">
      <c r="A3077" s="29">
        <v>42370.0</v>
      </c>
      <c r="B3077" t="s">
        <v>116</v>
      </c>
      <c r="C3077" t="s">
        <v>1972</v>
      </c>
      <c r="D3077" t="s">
        <v>61</v>
      </c>
      <c r="E3077" t="s">
        <v>712</v>
      </c>
      <c r="F3077" t="s">
        <v>712</v>
      </c>
      <c r="G3077" t="s">
        <v>536</v>
      </c>
      <c r="H3077" t="s">
        <v>536</v>
      </c>
      <c r="I3077">
        <v>2009.0</v>
      </c>
      <c r="J3077">
        <v>221000.0</v>
      </c>
      <c r="K3077">
        <v>42271.0</v>
      </c>
      <c r="L3077">
        <v>6.926027397</v>
      </c>
      <c r="M3077">
        <v>2.0</v>
      </c>
      <c r="N3077" t="s">
        <v>16</v>
      </c>
    </row>
    <row r="3078">
      <c r="A3078" s="29">
        <v>42370.0</v>
      </c>
      <c r="B3078" t="s">
        <v>186</v>
      </c>
      <c r="C3078" t="s">
        <v>1941</v>
      </c>
      <c r="D3078" t="s">
        <v>61</v>
      </c>
      <c r="E3078" t="s">
        <v>1711</v>
      </c>
      <c r="F3078" t="s">
        <v>1711</v>
      </c>
      <c r="G3078" t="s">
        <v>1641</v>
      </c>
      <c r="H3078" t="s">
        <v>1641</v>
      </c>
      <c r="I3078">
        <v>2013.0</v>
      </c>
      <c r="J3078">
        <v>221000.0</v>
      </c>
      <c r="K3078">
        <v>19225.0</v>
      </c>
      <c r="L3078">
        <v>2.0</v>
      </c>
      <c r="M3078">
        <v>1.0</v>
      </c>
      <c r="N3078" t="s">
        <v>16</v>
      </c>
    </row>
    <row r="3079">
      <c r="A3079" s="29">
        <v>42370.0</v>
      </c>
      <c r="B3079" t="s">
        <v>261</v>
      </c>
      <c r="C3079" t="s">
        <v>1973</v>
      </c>
      <c r="D3079" t="s">
        <v>61</v>
      </c>
      <c r="E3079" t="s">
        <v>163</v>
      </c>
      <c r="F3079" t="s">
        <v>163</v>
      </c>
      <c r="G3079" t="s">
        <v>536</v>
      </c>
      <c r="H3079" t="s">
        <v>536</v>
      </c>
      <c r="I3079">
        <v>2005.0</v>
      </c>
      <c r="J3079">
        <v>220892.0</v>
      </c>
      <c r="K3079">
        <v>40000.0</v>
      </c>
      <c r="L3079">
        <v>10.0</v>
      </c>
      <c r="M3079">
        <v>1.0</v>
      </c>
      <c r="N3079" t="s">
        <v>16</v>
      </c>
    </row>
    <row r="3080">
      <c r="A3080" s="29">
        <v>42370.0</v>
      </c>
      <c r="B3080" t="s">
        <v>261</v>
      </c>
      <c r="C3080" t="s">
        <v>1974</v>
      </c>
      <c r="D3080" t="s">
        <v>61</v>
      </c>
      <c r="E3080" t="s">
        <v>163</v>
      </c>
      <c r="F3080" t="s">
        <v>163</v>
      </c>
      <c r="G3080" t="s">
        <v>298</v>
      </c>
      <c r="H3080" t="s">
        <v>298</v>
      </c>
      <c r="I3080">
        <v>2006.0</v>
      </c>
      <c r="J3080">
        <v>220882.0707</v>
      </c>
      <c r="K3080">
        <v>150000.0</v>
      </c>
      <c r="L3080">
        <v>9.0</v>
      </c>
      <c r="M3080">
        <v>1.0</v>
      </c>
      <c r="N3080" t="s">
        <v>16</v>
      </c>
    </row>
    <row r="3081">
      <c r="A3081" s="29">
        <v>42370.0</v>
      </c>
      <c r="B3081" t="s">
        <v>261</v>
      </c>
      <c r="C3081" t="s">
        <v>1975</v>
      </c>
      <c r="D3081" t="s">
        <v>61</v>
      </c>
      <c r="E3081" t="s">
        <v>163</v>
      </c>
      <c r="F3081" t="s">
        <v>163</v>
      </c>
      <c r="G3081" t="s">
        <v>536</v>
      </c>
      <c r="H3081" t="s">
        <v>536</v>
      </c>
      <c r="I3081">
        <v>2007.0</v>
      </c>
      <c r="J3081">
        <v>220472.7931</v>
      </c>
      <c r="K3081" s="33">
        <v>100000.0</v>
      </c>
      <c r="L3081">
        <v>8.0</v>
      </c>
      <c r="M3081">
        <v>1.0</v>
      </c>
      <c r="N3081" t="s">
        <v>16</v>
      </c>
    </row>
    <row r="3082">
      <c r="A3082" s="29">
        <v>42370.0</v>
      </c>
      <c r="B3082" t="s">
        <v>20</v>
      </c>
      <c r="C3082">
        <v>103628.0</v>
      </c>
      <c r="D3082" t="s">
        <v>91</v>
      </c>
      <c r="E3082" t="s">
        <v>1826</v>
      </c>
      <c r="F3082" t="s">
        <v>1826</v>
      </c>
      <c r="G3082" t="s">
        <v>1120</v>
      </c>
      <c r="H3082" t="s">
        <v>1120</v>
      </c>
      <c r="I3082">
        <v>2007.0</v>
      </c>
      <c r="J3082">
        <v>220000.00000000003</v>
      </c>
      <c r="K3082">
        <v>65155.0</v>
      </c>
      <c r="L3082">
        <v>9.0</v>
      </c>
      <c r="M3082">
        <v>2.0</v>
      </c>
      <c r="N3082" t="s">
        <v>16</v>
      </c>
    </row>
    <row r="3083">
      <c r="A3083" s="29">
        <v>42370.0</v>
      </c>
      <c r="B3083" t="s">
        <v>20</v>
      </c>
      <c r="C3083">
        <v>18013.0</v>
      </c>
      <c r="D3083" t="s">
        <v>91</v>
      </c>
      <c r="E3083" t="s">
        <v>1119</v>
      </c>
      <c r="F3083" t="s">
        <v>1119</v>
      </c>
      <c r="G3083" t="s">
        <v>1976</v>
      </c>
      <c r="H3083" t="s">
        <v>1976</v>
      </c>
      <c r="I3083">
        <v>2004.0</v>
      </c>
      <c r="J3083">
        <v>220000.0</v>
      </c>
      <c r="K3083">
        <v>50662.0</v>
      </c>
      <c r="L3083">
        <v>11.0</v>
      </c>
      <c r="M3083">
        <v>2.0</v>
      </c>
      <c r="N3083" t="s">
        <v>16</v>
      </c>
    </row>
    <row r="3084">
      <c r="A3084" s="29">
        <v>42370.0</v>
      </c>
      <c r="B3084" t="s">
        <v>20</v>
      </c>
      <c r="C3084">
        <v>75564.0</v>
      </c>
      <c r="D3084" t="s">
        <v>81</v>
      </c>
      <c r="E3084" t="s">
        <v>1977</v>
      </c>
      <c r="F3084" t="s">
        <v>1977</v>
      </c>
      <c r="G3084" t="s">
        <v>1978</v>
      </c>
      <c r="H3084" t="s">
        <v>1978</v>
      </c>
      <c r="I3084">
        <v>2007.0</v>
      </c>
      <c r="J3084">
        <v>220000.0</v>
      </c>
      <c r="K3084">
        <v>110696.0</v>
      </c>
      <c r="L3084">
        <v>8.0</v>
      </c>
      <c r="M3084">
        <v>1.0</v>
      </c>
      <c r="N3084" t="s">
        <v>16</v>
      </c>
    </row>
    <row r="3085">
      <c r="A3085" s="29">
        <v>42370.0</v>
      </c>
      <c r="B3085" t="s">
        <v>148</v>
      </c>
      <c r="C3085">
        <v>262.0</v>
      </c>
      <c r="D3085" t="s">
        <v>61</v>
      </c>
      <c r="E3085" t="s">
        <v>712</v>
      </c>
      <c r="F3085" t="s">
        <v>712</v>
      </c>
      <c r="G3085" t="s">
        <v>536</v>
      </c>
      <c r="H3085" t="s">
        <v>536</v>
      </c>
      <c r="I3085">
        <v>2010.0</v>
      </c>
      <c r="J3085">
        <v>220000.0</v>
      </c>
      <c r="K3085">
        <v>39578.37098</v>
      </c>
      <c r="L3085">
        <v>4.947296372</v>
      </c>
      <c r="M3085">
        <v>1.0</v>
      </c>
      <c r="N3085" t="s">
        <v>16</v>
      </c>
    </row>
    <row r="3086">
      <c r="A3086" s="29">
        <v>42370.0</v>
      </c>
      <c r="B3086" t="s">
        <v>148</v>
      </c>
      <c r="C3086">
        <v>339.0</v>
      </c>
      <c r="D3086" t="s">
        <v>61</v>
      </c>
      <c r="E3086" t="s">
        <v>712</v>
      </c>
      <c r="F3086" t="s">
        <v>712</v>
      </c>
      <c r="G3086" t="s">
        <v>536</v>
      </c>
      <c r="H3086" t="s">
        <v>536</v>
      </c>
      <c r="I3086">
        <v>2009.0</v>
      </c>
      <c r="J3086">
        <v>220000.0</v>
      </c>
      <c r="K3086">
        <v>46390.14374</v>
      </c>
      <c r="L3086">
        <v>5.798767967</v>
      </c>
      <c r="M3086">
        <v>2.0</v>
      </c>
      <c r="N3086" t="s">
        <v>16</v>
      </c>
    </row>
    <row r="3087">
      <c r="A3087" s="29">
        <v>42370.0</v>
      </c>
      <c r="B3087" t="s">
        <v>148</v>
      </c>
      <c r="C3087">
        <v>377.0</v>
      </c>
      <c r="D3087" t="s">
        <v>61</v>
      </c>
      <c r="E3087" t="s">
        <v>712</v>
      </c>
      <c r="F3087" t="s">
        <v>712</v>
      </c>
      <c r="G3087" t="s">
        <v>536</v>
      </c>
      <c r="H3087" t="s">
        <v>536</v>
      </c>
      <c r="I3087">
        <v>2009.0</v>
      </c>
      <c r="J3087">
        <v>220000.0</v>
      </c>
      <c r="K3087">
        <v>47813.82614</v>
      </c>
      <c r="L3087">
        <v>5.976728268</v>
      </c>
      <c r="M3087">
        <v>2.0</v>
      </c>
      <c r="N3087" t="s">
        <v>16</v>
      </c>
    </row>
    <row r="3088">
      <c r="A3088" s="29">
        <v>42370.0</v>
      </c>
      <c r="B3088" t="s">
        <v>148</v>
      </c>
      <c r="C3088">
        <v>432.0</v>
      </c>
      <c r="D3088" t="s">
        <v>61</v>
      </c>
      <c r="E3088" t="s">
        <v>712</v>
      </c>
      <c r="F3088" t="s">
        <v>712</v>
      </c>
      <c r="G3088" t="s">
        <v>536</v>
      </c>
      <c r="H3088" t="s">
        <v>536</v>
      </c>
      <c r="I3088">
        <v>2008.0</v>
      </c>
      <c r="J3088">
        <v>220000.0</v>
      </c>
      <c r="K3088">
        <v>53727.58385</v>
      </c>
      <c r="L3088">
        <v>6.715947981</v>
      </c>
      <c r="M3088">
        <v>2.0</v>
      </c>
      <c r="N3088" t="s">
        <v>16</v>
      </c>
    </row>
    <row r="3089">
      <c r="A3089" s="29">
        <v>42370.0</v>
      </c>
      <c r="B3089" t="s">
        <v>148</v>
      </c>
      <c r="C3089">
        <v>506.0</v>
      </c>
      <c r="D3089" t="s">
        <v>61</v>
      </c>
      <c r="E3089" t="s">
        <v>712</v>
      </c>
      <c r="F3089" t="s">
        <v>712</v>
      </c>
      <c r="G3089" t="s">
        <v>536</v>
      </c>
      <c r="H3089" t="s">
        <v>536</v>
      </c>
      <c r="I3089">
        <v>2007.0</v>
      </c>
      <c r="J3089">
        <v>220000.0</v>
      </c>
      <c r="K3089">
        <v>59794.66119</v>
      </c>
      <c r="L3089">
        <v>7.474332649</v>
      </c>
      <c r="M3089">
        <v>2.0</v>
      </c>
      <c r="N3089" t="s">
        <v>16</v>
      </c>
    </row>
    <row r="3090">
      <c r="A3090" s="29">
        <v>42370.0</v>
      </c>
      <c r="B3090" t="s">
        <v>116</v>
      </c>
      <c r="C3090" t="s">
        <v>1979</v>
      </c>
      <c r="D3090" t="s">
        <v>61</v>
      </c>
      <c r="E3090" t="s">
        <v>712</v>
      </c>
      <c r="F3090" t="s">
        <v>712</v>
      </c>
      <c r="G3090" t="s">
        <v>536</v>
      </c>
      <c r="H3090" t="s">
        <v>536</v>
      </c>
      <c r="I3090">
        <v>2009.0</v>
      </c>
      <c r="J3090">
        <v>220000.0</v>
      </c>
      <c r="K3090">
        <v>32475.0</v>
      </c>
      <c r="L3090">
        <v>6.660273973</v>
      </c>
      <c r="M3090">
        <v>2.0</v>
      </c>
      <c r="N3090" t="s">
        <v>16</v>
      </c>
    </row>
    <row r="3091">
      <c r="A3091" s="29">
        <v>42370.0</v>
      </c>
      <c r="B3091" t="s">
        <v>116</v>
      </c>
      <c r="C3091" t="s">
        <v>1980</v>
      </c>
      <c r="D3091" t="s">
        <v>61</v>
      </c>
      <c r="E3091" t="s">
        <v>712</v>
      </c>
      <c r="F3091" t="s">
        <v>712</v>
      </c>
      <c r="G3091" t="s">
        <v>536</v>
      </c>
      <c r="H3091" t="s">
        <v>536</v>
      </c>
      <c r="I3091">
        <v>2009.0</v>
      </c>
      <c r="J3091">
        <v>220000.0</v>
      </c>
      <c r="K3091">
        <v>50756.0</v>
      </c>
      <c r="L3091">
        <v>6.980821918</v>
      </c>
      <c r="M3091">
        <v>2.0</v>
      </c>
      <c r="N3091" t="s">
        <v>16</v>
      </c>
    </row>
    <row r="3092">
      <c r="A3092" s="29">
        <v>42370.0</v>
      </c>
      <c r="B3092" t="s">
        <v>148</v>
      </c>
      <c r="C3092">
        <v>274.0</v>
      </c>
      <c r="D3092" t="s">
        <v>61</v>
      </c>
      <c r="E3092" t="s">
        <v>1151</v>
      </c>
      <c r="F3092" t="s">
        <v>1151</v>
      </c>
      <c r="G3092" t="s">
        <v>203</v>
      </c>
      <c r="H3092" t="s">
        <v>203</v>
      </c>
      <c r="I3092">
        <v>2009.0</v>
      </c>
      <c r="J3092">
        <v>220000.0</v>
      </c>
      <c r="K3092">
        <v>42206.70774</v>
      </c>
      <c r="L3092">
        <v>5.275838467</v>
      </c>
      <c r="M3092">
        <v>2.0</v>
      </c>
      <c r="N3092" t="s">
        <v>16</v>
      </c>
    </row>
    <row r="3093">
      <c r="A3093" s="29">
        <v>42370.0</v>
      </c>
      <c r="B3093" t="s">
        <v>116</v>
      </c>
      <c r="C3093" t="s">
        <v>1981</v>
      </c>
      <c r="D3093" t="s">
        <v>61</v>
      </c>
      <c r="E3093" t="s">
        <v>1588</v>
      </c>
      <c r="F3093" t="s">
        <v>1588</v>
      </c>
      <c r="G3093" t="s">
        <v>1641</v>
      </c>
      <c r="H3093" t="s">
        <v>1641</v>
      </c>
      <c r="I3093">
        <v>2010.0</v>
      </c>
      <c r="J3093">
        <v>220000.0</v>
      </c>
      <c r="K3093">
        <v>59568.0</v>
      </c>
      <c r="L3093">
        <v>5.953424658</v>
      </c>
      <c r="M3093">
        <v>2.0</v>
      </c>
      <c r="N3093" t="s">
        <v>16</v>
      </c>
    </row>
    <row r="3094">
      <c r="A3094" s="29">
        <v>42370.0</v>
      </c>
      <c r="B3094" t="s">
        <v>20</v>
      </c>
      <c r="C3094">
        <v>21011.0</v>
      </c>
      <c r="D3094" t="s">
        <v>273</v>
      </c>
      <c r="E3094" t="s">
        <v>1515</v>
      </c>
      <c r="F3094" t="s">
        <v>1515</v>
      </c>
      <c r="G3094" t="s">
        <v>1982</v>
      </c>
      <c r="H3094" t="s">
        <v>1982</v>
      </c>
      <c r="I3094">
        <v>2010.0</v>
      </c>
      <c r="J3094">
        <v>220000.0</v>
      </c>
      <c r="K3094">
        <v>49955.0</v>
      </c>
      <c r="L3094">
        <v>5.0</v>
      </c>
      <c r="M3094">
        <v>1.0</v>
      </c>
      <c r="N3094" t="s">
        <v>16</v>
      </c>
    </row>
    <row r="3095">
      <c r="A3095" s="29">
        <v>42370.0</v>
      </c>
      <c r="B3095" t="s">
        <v>20</v>
      </c>
      <c r="C3095">
        <v>77261.0</v>
      </c>
      <c r="D3095" t="s">
        <v>542</v>
      </c>
      <c r="E3095" t="s">
        <v>1983</v>
      </c>
      <c r="F3095" t="s">
        <v>1983</v>
      </c>
      <c r="G3095" t="s">
        <v>1984</v>
      </c>
      <c r="H3095" t="s">
        <v>1984</v>
      </c>
      <c r="I3095">
        <v>2010.0</v>
      </c>
      <c r="J3095">
        <v>220000.0</v>
      </c>
      <c r="K3095">
        <v>47929.0</v>
      </c>
      <c r="L3095">
        <v>5.0</v>
      </c>
      <c r="M3095">
        <v>2.0</v>
      </c>
      <c r="N3095" t="s">
        <v>16</v>
      </c>
    </row>
    <row r="3096">
      <c r="A3096" s="29">
        <v>42370.0</v>
      </c>
      <c r="B3096" t="s">
        <v>186</v>
      </c>
      <c r="C3096" t="s">
        <v>1942</v>
      </c>
      <c r="D3096" t="s">
        <v>91</v>
      </c>
      <c r="E3096" t="s">
        <v>1442</v>
      </c>
      <c r="F3096" t="s">
        <v>1442</v>
      </c>
      <c r="G3096" t="s">
        <v>1443</v>
      </c>
      <c r="H3096" t="s">
        <v>1443</v>
      </c>
      <c r="I3096">
        <v>2008.0</v>
      </c>
      <c r="J3096">
        <v>220000.0</v>
      </c>
      <c r="K3096">
        <v>50660.0</v>
      </c>
      <c r="L3096">
        <v>7.0</v>
      </c>
      <c r="M3096">
        <v>2.0</v>
      </c>
      <c r="N3096" t="s">
        <v>16</v>
      </c>
    </row>
    <row r="3097">
      <c r="A3097" s="29">
        <v>42370.0</v>
      </c>
      <c r="B3097" t="s">
        <v>20</v>
      </c>
      <c r="C3097">
        <v>61317.0</v>
      </c>
      <c r="D3097" t="s">
        <v>91</v>
      </c>
      <c r="E3097" t="s">
        <v>1442</v>
      </c>
      <c r="F3097" t="s">
        <v>1442</v>
      </c>
      <c r="G3097" t="s">
        <v>1985</v>
      </c>
      <c r="H3097" t="s">
        <v>1985</v>
      </c>
      <c r="I3097">
        <v>2007.0</v>
      </c>
      <c r="J3097">
        <v>220000.0</v>
      </c>
      <c r="K3097">
        <v>69631.0</v>
      </c>
      <c r="L3097">
        <v>8.0</v>
      </c>
      <c r="M3097">
        <v>1.0</v>
      </c>
      <c r="N3097" t="s">
        <v>16</v>
      </c>
    </row>
    <row r="3098">
      <c r="A3098" s="29">
        <v>42370.0</v>
      </c>
      <c r="B3098" t="s">
        <v>148</v>
      </c>
      <c r="C3098">
        <v>73.0</v>
      </c>
      <c r="D3098" t="s">
        <v>36</v>
      </c>
      <c r="E3098" t="s">
        <v>1943</v>
      </c>
      <c r="F3098" t="s">
        <v>1943</v>
      </c>
      <c r="G3098" t="s">
        <v>1944</v>
      </c>
      <c r="H3098" t="s">
        <v>1944</v>
      </c>
      <c r="I3098">
        <v>2011.0</v>
      </c>
      <c r="J3098">
        <v>220000.0</v>
      </c>
      <c r="K3098">
        <v>26130.04791</v>
      </c>
      <c r="L3098">
        <v>3.266255989</v>
      </c>
      <c r="M3098">
        <v>1.0</v>
      </c>
      <c r="N3098" t="s">
        <v>16</v>
      </c>
    </row>
    <row r="3099">
      <c r="A3099" s="29">
        <v>42370.0</v>
      </c>
      <c r="B3099" t="s">
        <v>116</v>
      </c>
      <c r="C3099" t="s">
        <v>1548</v>
      </c>
      <c r="D3099" t="s">
        <v>61</v>
      </c>
      <c r="E3099" t="s">
        <v>163</v>
      </c>
      <c r="F3099" t="s">
        <v>163</v>
      </c>
      <c r="G3099" t="s">
        <v>143</v>
      </c>
      <c r="H3099" t="s">
        <v>143</v>
      </c>
      <c r="I3099">
        <v>2007.0</v>
      </c>
      <c r="J3099">
        <v>220000.0</v>
      </c>
      <c r="K3099">
        <v>89657.0</v>
      </c>
      <c r="L3099">
        <v>8.564383562</v>
      </c>
      <c r="M3099">
        <v>2.0</v>
      </c>
      <c r="N3099" t="s">
        <v>16</v>
      </c>
    </row>
    <row r="3100">
      <c r="A3100" s="29">
        <v>42370.0</v>
      </c>
      <c r="B3100" t="s">
        <v>261</v>
      </c>
      <c r="C3100" t="s">
        <v>1986</v>
      </c>
      <c r="D3100" t="s">
        <v>61</v>
      </c>
      <c r="E3100" t="s">
        <v>163</v>
      </c>
      <c r="F3100" t="s">
        <v>163</v>
      </c>
      <c r="G3100" t="s">
        <v>147</v>
      </c>
      <c r="H3100" t="s">
        <v>147</v>
      </c>
      <c r="I3100">
        <v>2005.0</v>
      </c>
      <c r="J3100">
        <v>219871.4566</v>
      </c>
      <c r="K3100">
        <v>140000.0</v>
      </c>
      <c r="L3100">
        <v>10.0</v>
      </c>
      <c r="M3100">
        <v>1.0</v>
      </c>
      <c r="N3100" t="s">
        <v>16</v>
      </c>
    </row>
    <row r="3101">
      <c r="A3101" s="29">
        <v>42370.0</v>
      </c>
      <c r="B3101" t="s">
        <v>148</v>
      </c>
      <c r="C3101">
        <v>293.0</v>
      </c>
      <c r="D3101" t="s">
        <v>61</v>
      </c>
      <c r="E3101" t="s">
        <v>712</v>
      </c>
      <c r="F3101" t="s">
        <v>712</v>
      </c>
      <c r="G3101" t="s">
        <v>536</v>
      </c>
      <c r="H3101" t="s">
        <v>536</v>
      </c>
      <c r="I3101">
        <v>2009.0</v>
      </c>
      <c r="J3101">
        <v>219780.0</v>
      </c>
      <c r="K3101">
        <v>42907.59754</v>
      </c>
      <c r="L3101">
        <v>5.363449692</v>
      </c>
      <c r="M3101">
        <v>2.0</v>
      </c>
      <c r="N3101" t="s">
        <v>16</v>
      </c>
    </row>
    <row r="3102">
      <c r="A3102" s="29">
        <v>42370.0</v>
      </c>
      <c r="B3102" t="s">
        <v>116</v>
      </c>
      <c r="C3102" t="s">
        <v>1987</v>
      </c>
      <c r="D3102" t="s">
        <v>61</v>
      </c>
      <c r="E3102" t="s">
        <v>881</v>
      </c>
      <c r="F3102" t="s">
        <v>881</v>
      </c>
      <c r="G3102" t="s">
        <v>536</v>
      </c>
      <c r="H3102" t="s">
        <v>536</v>
      </c>
      <c r="I3102">
        <v>2010.0</v>
      </c>
      <c r="J3102">
        <v>219780.0</v>
      </c>
      <c r="K3102">
        <v>36099.0</v>
      </c>
      <c r="L3102">
        <v>5.947945205</v>
      </c>
      <c r="M3102">
        <v>1.0</v>
      </c>
      <c r="N3102" t="s">
        <v>16</v>
      </c>
    </row>
    <row r="3103">
      <c r="A3103" s="29">
        <v>42370.0</v>
      </c>
      <c r="B3103" t="s">
        <v>261</v>
      </c>
      <c r="C3103" t="s">
        <v>1988</v>
      </c>
      <c r="D3103" t="s">
        <v>61</v>
      </c>
      <c r="E3103" t="s">
        <v>163</v>
      </c>
      <c r="F3103" t="s">
        <v>163</v>
      </c>
      <c r="G3103" t="s">
        <v>203</v>
      </c>
      <c r="H3103" t="s">
        <v>203</v>
      </c>
      <c r="I3103">
        <v>2007.0</v>
      </c>
      <c r="J3103">
        <v>219619.8874</v>
      </c>
      <c r="K3103">
        <v>150000.0</v>
      </c>
      <c r="L3103">
        <v>8.0</v>
      </c>
      <c r="M3103">
        <v>1.0</v>
      </c>
      <c r="N3103" t="s">
        <v>16</v>
      </c>
    </row>
    <row r="3104">
      <c r="A3104" s="29">
        <v>42370.0</v>
      </c>
      <c r="B3104" t="s">
        <v>148</v>
      </c>
      <c r="C3104">
        <v>214.0</v>
      </c>
      <c r="D3104" t="s">
        <v>61</v>
      </c>
      <c r="E3104" t="s">
        <v>712</v>
      </c>
      <c r="F3104" t="s">
        <v>712</v>
      </c>
      <c r="G3104" t="s">
        <v>536</v>
      </c>
      <c r="H3104" t="s">
        <v>536</v>
      </c>
      <c r="I3104">
        <v>2010.0</v>
      </c>
      <c r="J3104">
        <v>219225.0</v>
      </c>
      <c r="K3104">
        <v>37388.09035</v>
      </c>
      <c r="L3104">
        <v>4.673511294</v>
      </c>
      <c r="M3104">
        <v>1.0</v>
      </c>
      <c r="N3104" t="s">
        <v>16</v>
      </c>
    </row>
    <row r="3105">
      <c r="A3105" s="29">
        <v>42370.0</v>
      </c>
      <c r="B3105" t="s">
        <v>116</v>
      </c>
      <c r="C3105" t="s">
        <v>1989</v>
      </c>
      <c r="D3105" t="s">
        <v>61</v>
      </c>
      <c r="E3105" t="s">
        <v>712</v>
      </c>
      <c r="F3105" t="s">
        <v>712</v>
      </c>
      <c r="G3105" t="s">
        <v>536</v>
      </c>
      <c r="H3105" t="s">
        <v>536</v>
      </c>
      <c r="I3105">
        <v>2009.0</v>
      </c>
      <c r="J3105">
        <v>218670.0</v>
      </c>
      <c r="K3105">
        <v>40588.0</v>
      </c>
      <c r="L3105">
        <v>6.991780822</v>
      </c>
      <c r="M3105">
        <v>2.0</v>
      </c>
      <c r="N3105" t="s">
        <v>16</v>
      </c>
    </row>
    <row r="3106">
      <c r="A3106" s="29">
        <v>42370.0</v>
      </c>
      <c r="B3106" t="s">
        <v>186</v>
      </c>
      <c r="C3106" t="s">
        <v>1950</v>
      </c>
      <c r="D3106" t="s">
        <v>61</v>
      </c>
      <c r="E3106" t="s">
        <v>712</v>
      </c>
      <c r="F3106" t="s">
        <v>712</v>
      </c>
      <c r="G3106" t="s">
        <v>536</v>
      </c>
      <c r="H3106" t="s">
        <v>536</v>
      </c>
      <c r="I3106">
        <v>2010.0</v>
      </c>
      <c r="J3106">
        <v>218000.0</v>
      </c>
      <c r="K3106">
        <v>51053.0</v>
      </c>
      <c r="L3106">
        <v>5.0</v>
      </c>
      <c r="M3106">
        <v>1.0</v>
      </c>
      <c r="N3106" t="s">
        <v>16</v>
      </c>
    </row>
    <row r="3107">
      <c r="A3107" s="29">
        <v>42370.0</v>
      </c>
      <c r="B3107" t="s">
        <v>148</v>
      </c>
      <c r="C3107">
        <v>306.0</v>
      </c>
      <c r="D3107" t="s">
        <v>61</v>
      </c>
      <c r="E3107" t="s">
        <v>712</v>
      </c>
      <c r="F3107" t="s">
        <v>712</v>
      </c>
      <c r="G3107" t="s">
        <v>536</v>
      </c>
      <c r="H3107" t="s">
        <v>536</v>
      </c>
      <c r="I3107">
        <v>2009.0</v>
      </c>
      <c r="J3107">
        <v>218000.0</v>
      </c>
      <c r="K3107">
        <v>43783.70978</v>
      </c>
      <c r="L3107">
        <v>5.472963723</v>
      </c>
      <c r="M3107">
        <v>2.0</v>
      </c>
      <c r="N3107" t="s">
        <v>16</v>
      </c>
    </row>
    <row r="3108">
      <c r="A3108" s="29">
        <v>42370.0</v>
      </c>
      <c r="B3108" t="s">
        <v>261</v>
      </c>
      <c r="C3108" t="s">
        <v>1990</v>
      </c>
      <c r="D3108" t="s">
        <v>61</v>
      </c>
      <c r="E3108" t="s">
        <v>163</v>
      </c>
      <c r="F3108" t="s">
        <v>163</v>
      </c>
      <c r="G3108" t="s">
        <v>203</v>
      </c>
      <c r="H3108" t="s">
        <v>203</v>
      </c>
      <c r="I3108">
        <v>2005.0</v>
      </c>
      <c r="J3108">
        <v>217859.7822</v>
      </c>
      <c r="K3108" s="33">
        <v>100000.0</v>
      </c>
      <c r="L3108">
        <v>10.0</v>
      </c>
      <c r="M3108">
        <v>1.0</v>
      </c>
      <c r="N3108" t="s">
        <v>16</v>
      </c>
    </row>
    <row r="3109">
      <c r="A3109" s="29">
        <v>42370.0</v>
      </c>
      <c r="B3109" t="s">
        <v>261</v>
      </c>
      <c r="C3109" t="s">
        <v>1991</v>
      </c>
      <c r="D3109" t="s">
        <v>61</v>
      </c>
      <c r="E3109" t="s">
        <v>163</v>
      </c>
      <c r="F3109" t="s">
        <v>163</v>
      </c>
      <c r="G3109" t="s">
        <v>341</v>
      </c>
      <c r="H3109" t="s">
        <v>341</v>
      </c>
      <c r="I3109">
        <v>2005.0</v>
      </c>
      <c r="J3109">
        <v>217663.7084</v>
      </c>
      <c r="K3109">
        <v>110000.0</v>
      </c>
      <c r="L3109">
        <v>10.0</v>
      </c>
      <c r="M3109">
        <v>1.0</v>
      </c>
      <c r="N3109" t="s">
        <v>16</v>
      </c>
    </row>
    <row r="3110">
      <c r="A3110" s="29">
        <v>42370.0</v>
      </c>
      <c r="B3110" t="s">
        <v>116</v>
      </c>
      <c r="C3110" t="s">
        <v>1992</v>
      </c>
      <c r="D3110" t="s">
        <v>61</v>
      </c>
      <c r="E3110" t="s">
        <v>712</v>
      </c>
      <c r="F3110" t="s">
        <v>712</v>
      </c>
      <c r="G3110" t="s">
        <v>536</v>
      </c>
      <c r="H3110" t="s">
        <v>536</v>
      </c>
      <c r="I3110">
        <v>2009.0</v>
      </c>
      <c r="J3110">
        <v>217560.0</v>
      </c>
      <c r="K3110">
        <v>22424.0</v>
      </c>
      <c r="L3110">
        <v>6.747945205</v>
      </c>
      <c r="M3110">
        <v>2.0</v>
      </c>
      <c r="N3110" t="s">
        <v>16</v>
      </c>
    </row>
    <row r="3111">
      <c r="A3111" s="29">
        <v>42370.0</v>
      </c>
      <c r="B3111" t="s">
        <v>261</v>
      </c>
      <c r="C3111" t="s">
        <v>1993</v>
      </c>
      <c r="D3111" t="s">
        <v>61</v>
      </c>
      <c r="E3111" t="s">
        <v>163</v>
      </c>
      <c r="F3111" t="s">
        <v>163</v>
      </c>
      <c r="G3111" t="s">
        <v>536</v>
      </c>
      <c r="H3111" t="s">
        <v>536</v>
      </c>
      <c r="I3111">
        <v>2009.0</v>
      </c>
      <c r="J3111">
        <v>217376.0061</v>
      </c>
      <c r="K3111">
        <v>150000.0</v>
      </c>
      <c r="L3111">
        <v>6.0</v>
      </c>
      <c r="M3111">
        <v>1.0</v>
      </c>
      <c r="N3111" t="s">
        <v>16</v>
      </c>
    </row>
    <row r="3112">
      <c r="A3112" s="29">
        <v>42370.0</v>
      </c>
      <c r="B3112" t="s">
        <v>261</v>
      </c>
      <c r="C3112" t="s">
        <v>1994</v>
      </c>
      <c r="D3112" t="s">
        <v>61</v>
      </c>
      <c r="E3112" t="s">
        <v>163</v>
      </c>
      <c r="F3112" t="s">
        <v>163</v>
      </c>
      <c r="G3112" t="s">
        <v>536</v>
      </c>
      <c r="H3112" t="s">
        <v>536</v>
      </c>
      <c r="I3112">
        <v>2006.0</v>
      </c>
      <c r="J3112">
        <v>216964.0504</v>
      </c>
      <c r="K3112">
        <v>80000.0</v>
      </c>
      <c r="L3112">
        <v>9.0</v>
      </c>
      <c r="M3112">
        <v>1.0</v>
      </c>
      <c r="N3112" t="s">
        <v>16</v>
      </c>
    </row>
    <row r="3113">
      <c r="A3113" s="29">
        <v>42370.0</v>
      </c>
      <c r="B3113" t="s">
        <v>261</v>
      </c>
      <c r="C3113" t="s">
        <v>1995</v>
      </c>
      <c r="D3113" t="s">
        <v>61</v>
      </c>
      <c r="E3113" t="s">
        <v>163</v>
      </c>
      <c r="F3113" t="s">
        <v>163</v>
      </c>
      <c r="G3113" t="s">
        <v>536</v>
      </c>
      <c r="H3113" t="s">
        <v>536</v>
      </c>
      <c r="I3113">
        <v>2005.0</v>
      </c>
      <c r="J3113">
        <v>216474.16</v>
      </c>
      <c r="K3113">
        <v>50000.0</v>
      </c>
      <c r="L3113">
        <v>10.0</v>
      </c>
      <c r="M3113">
        <v>1.0</v>
      </c>
      <c r="N3113" t="s">
        <v>16</v>
      </c>
    </row>
    <row r="3114">
      <c r="A3114" s="29">
        <v>42370.0</v>
      </c>
      <c r="B3114" t="s">
        <v>186</v>
      </c>
      <c r="C3114" t="s">
        <v>1996</v>
      </c>
      <c r="D3114" t="s">
        <v>61</v>
      </c>
      <c r="E3114" t="s">
        <v>712</v>
      </c>
      <c r="F3114" t="s">
        <v>712</v>
      </c>
      <c r="G3114" t="s">
        <v>536</v>
      </c>
      <c r="H3114" t="s">
        <v>536</v>
      </c>
      <c r="I3114">
        <v>2009.0</v>
      </c>
      <c r="J3114">
        <v>216450.0</v>
      </c>
      <c r="K3114">
        <v>54231.0</v>
      </c>
      <c r="L3114">
        <v>6.0</v>
      </c>
      <c r="M3114">
        <v>1.0</v>
      </c>
      <c r="N3114" t="s">
        <v>16</v>
      </c>
    </row>
    <row r="3115">
      <c r="A3115" s="29">
        <v>42370.0</v>
      </c>
      <c r="B3115" t="s">
        <v>148</v>
      </c>
      <c r="C3115">
        <v>151.0</v>
      </c>
      <c r="D3115" t="s">
        <v>61</v>
      </c>
      <c r="E3115" t="s">
        <v>712</v>
      </c>
      <c r="F3115" t="s">
        <v>712</v>
      </c>
      <c r="G3115" t="s">
        <v>536</v>
      </c>
      <c r="H3115" t="s">
        <v>536</v>
      </c>
      <c r="I3115">
        <v>2010.0</v>
      </c>
      <c r="J3115">
        <v>216450.0</v>
      </c>
      <c r="K3115">
        <v>34146.47502</v>
      </c>
      <c r="L3115">
        <v>4.268309377</v>
      </c>
      <c r="M3115">
        <v>1.0</v>
      </c>
      <c r="N3115" t="s">
        <v>16</v>
      </c>
    </row>
    <row r="3116">
      <c r="A3116" s="29">
        <v>42370.0</v>
      </c>
      <c r="B3116" t="s">
        <v>148</v>
      </c>
      <c r="C3116">
        <v>431.0</v>
      </c>
      <c r="D3116" t="s">
        <v>61</v>
      </c>
      <c r="E3116" t="s">
        <v>712</v>
      </c>
      <c r="F3116" t="s">
        <v>712</v>
      </c>
      <c r="G3116" t="s">
        <v>536</v>
      </c>
      <c r="H3116" t="s">
        <v>536</v>
      </c>
      <c r="I3116">
        <v>2008.0</v>
      </c>
      <c r="J3116">
        <v>216450.0</v>
      </c>
      <c r="K3116">
        <v>53727.58385</v>
      </c>
      <c r="L3116">
        <v>6.715947981</v>
      </c>
      <c r="M3116">
        <v>2.0</v>
      </c>
      <c r="N3116" t="s">
        <v>16</v>
      </c>
    </row>
    <row r="3117">
      <c r="A3117" s="29">
        <v>42370.0</v>
      </c>
      <c r="B3117" t="s">
        <v>116</v>
      </c>
      <c r="C3117" t="s">
        <v>1997</v>
      </c>
      <c r="D3117" t="s">
        <v>61</v>
      </c>
      <c r="E3117" t="s">
        <v>712</v>
      </c>
      <c r="F3117" t="s">
        <v>712</v>
      </c>
      <c r="G3117" t="s">
        <v>536</v>
      </c>
      <c r="H3117" t="s">
        <v>536</v>
      </c>
      <c r="I3117">
        <v>2009.0</v>
      </c>
      <c r="J3117">
        <v>216450.0</v>
      </c>
      <c r="K3117">
        <v>76323.0</v>
      </c>
      <c r="L3117">
        <v>6.747945205</v>
      </c>
      <c r="M3117">
        <v>1.0</v>
      </c>
      <c r="N3117" t="s">
        <v>16</v>
      </c>
    </row>
    <row r="3118">
      <c r="A3118" s="29">
        <v>42370.0</v>
      </c>
      <c r="B3118" t="s">
        <v>116</v>
      </c>
      <c r="C3118" t="s">
        <v>1980</v>
      </c>
      <c r="D3118" t="s">
        <v>61</v>
      </c>
      <c r="E3118" t="s">
        <v>712</v>
      </c>
      <c r="F3118" t="s">
        <v>712</v>
      </c>
      <c r="G3118" t="s">
        <v>536</v>
      </c>
      <c r="H3118" t="s">
        <v>536</v>
      </c>
      <c r="I3118">
        <v>2009.0</v>
      </c>
      <c r="J3118">
        <v>216450.0</v>
      </c>
      <c r="K3118">
        <v>50756.0</v>
      </c>
      <c r="L3118">
        <v>6.980821918</v>
      </c>
      <c r="M3118">
        <v>2.0</v>
      </c>
      <c r="N3118" t="s">
        <v>16</v>
      </c>
    </row>
    <row r="3119">
      <c r="A3119" s="29">
        <v>42370.0</v>
      </c>
      <c r="B3119" t="s">
        <v>116</v>
      </c>
      <c r="C3119" t="s">
        <v>1998</v>
      </c>
      <c r="D3119" t="s">
        <v>61</v>
      </c>
      <c r="E3119" t="s">
        <v>960</v>
      </c>
      <c r="F3119" t="s">
        <v>960</v>
      </c>
      <c r="G3119" t="s">
        <v>536</v>
      </c>
      <c r="H3119" t="s">
        <v>536</v>
      </c>
      <c r="I3119">
        <v>2008.0</v>
      </c>
      <c r="J3119">
        <v>216450.0</v>
      </c>
      <c r="K3119">
        <v>25781.0</v>
      </c>
      <c r="L3119">
        <v>7.77260274</v>
      </c>
      <c r="M3119">
        <v>2.0</v>
      </c>
      <c r="N3119" t="s">
        <v>16</v>
      </c>
    </row>
    <row r="3120">
      <c r="A3120" s="29">
        <v>42370.0</v>
      </c>
      <c r="B3120" t="s">
        <v>148</v>
      </c>
      <c r="C3120">
        <v>273.0</v>
      </c>
      <c r="D3120" t="s">
        <v>61</v>
      </c>
      <c r="E3120" t="s">
        <v>1151</v>
      </c>
      <c r="F3120" t="s">
        <v>1151</v>
      </c>
      <c r="G3120" t="s">
        <v>203</v>
      </c>
      <c r="H3120" t="s">
        <v>203</v>
      </c>
      <c r="I3120">
        <v>2009.0</v>
      </c>
      <c r="J3120">
        <v>216450.0</v>
      </c>
      <c r="K3120">
        <v>42206.70774</v>
      </c>
      <c r="L3120">
        <v>5.275838467</v>
      </c>
      <c r="M3120">
        <v>2.0</v>
      </c>
      <c r="N3120" t="s">
        <v>16</v>
      </c>
    </row>
    <row r="3121">
      <c r="A3121" s="29">
        <v>42370.0</v>
      </c>
      <c r="B3121" t="s">
        <v>116</v>
      </c>
      <c r="C3121" t="s">
        <v>1981</v>
      </c>
      <c r="D3121" t="s">
        <v>61</v>
      </c>
      <c r="E3121" t="s">
        <v>1588</v>
      </c>
      <c r="F3121" t="s">
        <v>1588</v>
      </c>
      <c r="G3121" t="s">
        <v>1641</v>
      </c>
      <c r="H3121" t="s">
        <v>1641</v>
      </c>
      <c r="I3121">
        <v>2010.0</v>
      </c>
      <c r="J3121">
        <v>216450.0</v>
      </c>
      <c r="K3121">
        <v>59568.0</v>
      </c>
      <c r="L3121">
        <v>5.953424658</v>
      </c>
      <c r="M3121">
        <v>2.0</v>
      </c>
      <c r="N3121" t="s">
        <v>16</v>
      </c>
    </row>
    <row r="3122">
      <c r="A3122" s="29">
        <v>42370.0</v>
      </c>
      <c r="B3122" t="s">
        <v>148</v>
      </c>
      <c r="C3122">
        <v>534.0</v>
      </c>
      <c r="D3122" t="s">
        <v>61</v>
      </c>
      <c r="E3122" t="s">
        <v>881</v>
      </c>
      <c r="F3122" t="s">
        <v>881</v>
      </c>
      <c r="G3122" t="s">
        <v>536</v>
      </c>
      <c r="H3122" t="s">
        <v>536</v>
      </c>
      <c r="I3122">
        <v>2007.0</v>
      </c>
      <c r="J3122">
        <v>216450.0</v>
      </c>
      <c r="K3122">
        <v>62160.16427</v>
      </c>
      <c r="L3122">
        <v>7.770020534</v>
      </c>
      <c r="M3122">
        <v>2.0</v>
      </c>
      <c r="N3122" t="s">
        <v>16</v>
      </c>
    </row>
    <row r="3123">
      <c r="A3123" s="29">
        <v>42370.0</v>
      </c>
      <c r="B3123" t="s">
        <v>148</v>
      </c>
      <c r="C3123">
        <v>556.0</v>
      </c>
      <c r="D3123" t="s">
        <v>61</v>
      </c>
      <c r="E3123" t="s">
        <v>881</v>
      </c>
      <c r="F3123" t="s">
        <v>881</v>
      </c>
      <c r="G3123" t="s">
        <v>536</v>
      </c>
      <c r="H3123" t="s">
        <v>536</v>
      </c>
      <c r="I3123">
        <v>2007.0</v>
      </c>
      <c r="J3123">
        <v>216450.0</v>
      </c>
      <c r="K3123">
        <v>63255.30458</v>
      </c>
      <c r="L3123">
        <v>7.906913073</v>
      </c>
      <c r="M3123">
        <v>2.0</v>
      </c>
      <c r="N3123" t="s">
        <v>16</v>
      </c>
    </row>
    <row r="3124">
      <c r="A3124" s="29">
        <v>42370.0</v>
      </c>
      <c r="B3124" t="s">
        <v>261</v>
      </c>
      <c r="C3124" t="s">
        <v>1999</v>
      </c>
      <c r="D3124" t="s">
        <v>61</v>
      </c>
      <c r="E3124" t="s">
        <v>163</v>
      </c>
      <c r="F3124" t="s">
        <v>163</v>
      </c>
      <c r="G3124" t="s">
        <v>536</v>
      </c>
      <c r="H3124" t="s">
        <v>536</v>
      </c>
      <c r="I3124">
        <v>2008.0</v>
      </c>
      <c r="J3124">
        <v>216124.7185</v>
      </c>
      <c r="K3124">
        <v>130000.0</v>
      </c>
      <c r="L3124">
        <v>7.0</v>
      </c>
      <c r="M3124">
        <v>1.0</v>
      </c>
      <c r="N3124" t="s">
        <v>16</v>
      </c>
    </row>
    <row r="3125">
      <c r="A3125" s="29">
        <v>42370.0</v>
      </c>
      <c r="B3125" t="s">
        <v>261</v>
      </c>
      <c r="C3125" t="s">
        <v>2000</v>
      </c>
      <c r="D3125" t="s">
        <v>61</v>
      </c>
      <c r="E3125" t="s">
        <v>163</v>
      </c>
      <c r="F3125" t="s">
        <v>163</v>
      </c>
      <c r="G3125" t="s">
        <v>203</v>
      </c>
      <c r="H3125" t="s">
        <v>203</v>
      </c>
      <c r="I3125">
        <v>2006.0</v>
      </c>
      <c r="J3125">
        <v>216124.7185</v>
      </c>
      <c r="K3125">
        <v>130000.0</v>
      </c>
      <c r="L3125">
        <v>9.0</v>
      </c>
      <c r="M3125">
        <v>1.0</v>
      </c>
      <c r="N3125" t="s">
        <v>16</v>
      </c>
    </row>
    <row r="3126">
      <c r="A3126" s="29">
        <v>42370.0</v>
      </c>
      <c r="B3126" t="s">
        <v>261</v>
      </c>
      <c r="C3126" t="s">
        <v>2001</v>
      </c>
      <c r="D3126" t="s">
        <v>61</v>
      </c>
      <c r="E3126" t="s">
        <v>163</v>
      </c>
      <c r="F3126" t="s">
        <v>163</v>
      </c>
      <c r="G3126" t="s">
        <v>298</v>
      </c>
      <c r="H3126" t="s">
        <v>298</v>
      </c>
      <c r="I3126">
        <v>2005.0</v>
      </c>
      <c r="J3126">
        <v>215975.6669</v>
      </c>
      <c r="K3126">
        <v>130000.0</v>
      </c>
      <c r="L3126">
        <v>10.0</v>
      </c>
      <c r="M3126">
        <v>1.0</v>
      </c>
      <c r="N3126" t="s">
        <v>16</v>
      </c>
    </row>
    <row r="3127">
      <c r="A3127" s="29">
        <v>42370.0</v>
      </c>
      <c r="B3127" t="s">
        <v>261</v>
      </c>
      <c r="C3127" t="s">
        <v>2002</v>
      </c>
      <c r="D3127" t="s">
        <v>61</v>
      </c>
      <c r="E3127" t="s">
        <v>163</v>
      </c>
      <c r="F3127" t="s">
        <v>163</v>
      </c>
      <c r="G3127" t="s">
        <v>341</v>
      </c>
      <c r="H3127" t="s">
        <v>341</v>
      </c>
      <c r="I3127">
        <v>2006.0</v>
      </c>
      <c r="J3127">
        <v>215930.2062</v>
      </c>
      <c r="K3127">
        <v>140000.0</v>
      </c>
      <c r="L3127">
        <v>9.0</v>
      </c>
      <c r="M3127">
        <v>1.0</v>
      </c>
      <c r="N3127" t="s">
        <v>16</v>
      </c>
    </row>
    <row r="3128">
      <c r="A3128" s="29">
        <v>42370.0</v>
      </c>
      <c r="B3128" t="s">
        <v>116</v>
      </c>
      <c r="C3128" t="s">
        <v>1927</v>
      </c>
      <c r="D3128" t="s">
        <v>61</v>
      </c>
      <c r="E3128" t="s">
        <v>1151</v>
      </c>
      <c r="F3128" t="s">
        <v>1151</v>
      </c>
      <c r="G3128" t="s">
        <v>536</v>
      </c>
      <c r="H3128" t="s">
        <v>536</v>
      </c>
      <c r="I3128">
        <v>2009.0</v>
      </c>
      <c r="J3128">
        <v>215340.0</v>
      </c>
      <c r="K3128">
        <v>31679.0</v>
      </c>
      <c r="L3128">
        <v>6.495890411</v>
      </c>
      <c r="M3128">
        <v>2.0</v>
      </c>
      <c r="N3128" t="s">
        <v>16</v>
      </c>
    </row>
    <row r="3129">
      <c r="A3129" s="29">
        <v>42370.0</v>
      </c>
      <c r="B3129" t="s">
        <v>186</v>
      </c>
      <c r="C3129" t="s">
        <v>1996</v>
      </c>
      <c r="D3129" t="s">
        <v>61</v>
      </c>
      <c r="E3129" t="s">
        <v>712</v>
      </c>
      <c r="F3129" t="s">
        <v>712</v>
      </c>
      <c r="G3129" t="s">
        <v>536</v>
      </c>
      <c r="H3129" t="s">
        <v>536</v>
      </c>
      <c r="I3129">
        <v>2009.0</v>
      </c>
      <c r="J3129">
        <v>215000.0</v>
      </c>
      <c r="K3129">
        <v>54231.0</v>
      </c>
      <c r="L3129">
        <v>6.0</v>
      </c>
      <c r="M3129">
        <v>1.0</v>
      </c>
      <c r="N3129" t="s">
        <v>16</v>
      </c>
    </row>
    <row r="3130">
      <c r="A3130" s="29">
        <v>42370.0</v>
      </c>
      <c r="B3130" t="s">
        <v>186</v>
      </c>
      <c r="C3130" t="s">
        <v>2003</v>
      </c>
      <c r="D3130" t="s">
        <v>61</v>
      </c>
      <c r="E3130" t="s">
        <v>712</v>
      </c>
      <c r="F3130" t="s">
        <v>712</v>
      </c>
      <c r="G3130" t="s">
        <v>536</v>
      </c>
      <c r="H3130" t="s">
        <v>536</v>
      </c>
      <c r="I3130">
        <v>2009.0</v>
      </c>
      <c r="J3130">
        <v>215000.0</v>
      </c>
      <c r="K3130">
        <v>48667.0</v>
      </c>
      <c r="L3130">
        <v>6.0</v>
      </c>
      <c r="M3130">
        <v>1.0</v>
      </c>
      <c r="N3130" t="s">
        <v>16</v>
      </c>
    </row>
    <row r="3131">
      <c r="A3131" s="29">
        <v>42370.0</v>
      </c>
      <c r="B3131" t="s">
        <v>186</v>
      </c>
      <c r="C3131" t="s">
        <v>1940</v>
      </c>
      <c r="D3131" t="s">
        <v>61</v>
      </c>
      <c r="E3131" t="s">
        <v>712</v>
      </c>
      <c r="F3131" t="s">
        <v>712</v>
      </c>
      <c r="G3131" t="s">
        <v>536</v>
      </c>
      <c r="H3131" t="s">
        <v>536</v>
      </c>
      <c r="I3131">
        <v>2010.0</v>
      </c>
      <c r="J3131">
        <v>215000.0</v>
      </c>
      <c r="K3131">
        <v>37546.0</v>
      </c>
      <c r="L3131">
        <v>5.0</v>
      </c>
      <c r="M3131">
        <v>2.0</v>
      </c>
      <c r="N3131" t="s">
        <v>16</v>
      </c>
    </row>
    <row r="3132">
      <c r="A3132" s="29">
        <v>42370.0</v>
      </c>
      <c r="B3132" t="s">
        <v>148</v>
      </c>
      <c r="C3132">
        <v>212.0</v>
      </c>
      <c r="D3132" t="s">
        <v>61</v>
      </c>
      <c r="E3132" t="s">
        <v>712</v>
      </c>
      <c r="F3132" t="s">
        <v>712</v>
      </c>
      <c r="G3132" t="s">
        <v>536</v>
      </c>
      <c r="H3132" t="s">
        <v>536</v>
      </c>
      <c r="I3132">
        <v>2010.0</v>
      </c>
      <c r="J3132">
        <v>215000.0</v>
      </c>
      <c r="K3132">
        <v>37322.38193</v>
      </c>
      <c r="L3132">
        <v>4.665297741</v>
      </c>
      <c r="M3132">
        <v>1.0</v>
      </c>
      <c r="N3132" t="s">
        <v>16</v>
      </c>
    </row>
    <row r="3133">
      <c r="A3133" s="29">
        <v>42370.0</v>
      </c>
      <c r="B3133" t="s">
        <v>116</v>
      </c>
      <c r="C3133" t="s">
        <v>2004</v>
      </c>
      <c r="D3133" t="s">
        <v>61</v>
      </c>
      <c r="E3133" t="s">
        <v>712</v>
      </c>
      <c r="F3133" t="s">
        <v>712</v>
      </c>
      <c r="G3133" t="s">
        <v>536</v>
      </c>
      <c r="H3133" t="s">
        <v>536</v>
      </c>
      <c r="I3133">
        <v>2010.0</v>
      </c>
      <c r="J3133">
        <v>215000.0</v>
      </c>
      <c r="K3133">
        <v>61441.0</v>
      </c>
      <c r="L3133">
        <v>5.849315068</v>
      </c>
      <c r="M3133">
        <v>2.0</v>
      </c>
      <c r="N3133" t="s">
        <v>16</v>
      </c>
    </row>
    <row r="3134">
      <c r="A3134" s="29">
        <v>42370.0</v>
      </c>
      <c r="B3134" t="s">
        <v>116</v>
      </c>
      <c r="C3134" t="s">
        <v>2005</v>
      </c>
      <c r="D3134" t="s">
        <v>61</v>
      </c>
      <c r="E3134" t="s">
        <v>712</v>
      </c>
      <c r="F3134" t="s">
        <v>712</v>
      </c>
      <c r="G3134" t="s">
        <v>536</v>
      </c>
      <c r="H3134" t="s">
        <v>536</v>
      </c>
      <c r="I3134">
        <v>2009.0</v>
      </c>
      <c r="J3134">
        <v>215000.0</v>
      </c>
      <c r="K3134">
        <v>42782.0</v>
      </c>
      <c r="L3134">
        <v>6.783561644</v>
      </c>
      <c r="M3134">
        <v>2.0</v>
      </c>
      <c r="N3134" t="s">
        <v>16</v>
      </c>
    </row>
    <row r="3135">
      <c r="A3135" s="29">
        <v>42370.0</v>
      </c>
      <c r="B3135" t="s">
        <v>116</v>
      </c>
      <c r="C3135" t="s">
        <v>2006</v>
      </c>
      <c r="D3135" t="s">
        <v>61</v>
      </c>
      <c r="E3135" t="s">
        <v>712</v>
      </c>
      <c r="F3135" t="s">
        <v>712</v>
      </c>
      <c r="G3135" t="s">
        <v>2007</v>
      </c>
      <c r="H3135" t="s">
        <v>2007</v>
      </c>
      <c r="I3135">
        <v>2014.0</v>
      </c>
      <c r="J3135">
        <v>215000.0</v>
      </c>
      <c r="K3135">
        <v>10451.0</v>
      </c>
      <c r="L3135">
        <v>1.704109589</v>
      </c>
      <c r="M3135">
        <v>2.0</v>
      </c>
      <c r="N3135" t="s">
        <v>16</v>
      </c>
    </row>
    <row r="3136">
      <c r="A3136" s="29">
        <v>42370.0</v>
      </c>
      <c r="B3136" t="s">
        <v>116</v>
      </c>
      <c r="C3136" t="s">
        <v>1998</v>
      </c>
      <c r="D3136" t="s">
        <v>61</v>
      </c>
      <c r="E3136" t="s">
        <v>960</v>
      </c>
      <c r="F3136" t="s">
        <v>960</v>
      </c>
      <c r="G3136" t="s">
        <v>536</v>
      </c>
      <c r="H3136" t="s">
        <v>536</v>
      </c>
      <c r="I3136">
        <v>2008.0</v>
      </c>
      <c r="J3136">
        <v>215000.0</v>
      </c>
      <c r="K3136">
        <v>25781.0</v>
      </c>
      <c r="L3136">
        <v>7.77260274</v>
      </c>
      <c r="M3136">
        <v>2.0</v>
      </c>
      <c r="N3136" t="s">
        <v>16</v>
      </c>
    </row>
    <row r="3137">
      <c r="A3137" s="29">
        <v>42370.0</v>
      </c>
      <c r="B3137" t="s">
        <v>20</v>
      </c>
      <c r="C3137">
        <v>72511.0</v>
      </c>
      <c r="D3137" t="s">
        <v>77</v>
      </c>
      <c r="E3137" t="s">
        <v>2008</v>
      </c>
      <c r="F3137" t="s">
        <v>2008</v>
      </c>
      <c r="G3137" t="s">
        <v>2009</v>
      </c>
      <c r="H3137" t="s">
        <v>2009</v>
      </c>
      <c r="I3137">
        <v>2007.0</v>
      </c>
      <c r="J3137">
        <v>215000.0</v>
      </c>
      <c r="K3137">
        <v>86780.0</v>
      </c>
      <c r="L3137">
        <v>8.0</v>
      </c>
      <c r="M3137">
        <v>2.0</v>
      </c>
      <c r="N3137" t="s">
        <v>16</v>
      </c>
    </row>
    <row r="3138">
      <c r="A3138" s="29">
        <v>42370.0</v>
      </c>
      <c r="B3138" t="s">
        <v>148</v>
      </c>
      <c r="C3138">
        <v>427.0</v>
      </c>
      <c r="D3138" t="s">
        <v>91</v>
      </c>
      <c r="E3138" t="s">
        <v>1442</v>
      </c>
      <c r="F3138" t="s">
        <v>1442</v>
      </c>
      <c r="G3138" t="s">
        <v>1443</v>
      </c>
      <c r="H3138" t="s">
        <v>1443</v>
      </c>
      <c r="I3138">
        <v>2008.0</v>
      </c>
      <c r="J3138">
        <v>215000.0</v>
      </c>
      <c r="K3138">
        <v>53442.84737</v>
      </c>
      <c r="L3138">
        <v>6.680355921</v>
      </c>
      <c r="M3138">
        <v>2.0</v>
      </c>
      <c r="N3138" t="s">
        <v>16</v>
      </c>
    </row>
    <row r="3139">
      <c r="A3139" s="29">
        <v>42370.0</v>
      </c>
      <c r="B3139" t="s">
        <v>148</v>
      </c>
      <c r="C3139">
        <v>765.0</v>
      </c>
      <c r="D3139" t="s">
        <v>61</v>
      </c>
      <c r="E3139" t="s">
        <v>163</v>
      </c>
      <c r="F3139" t="s">
        <v>163</v>
      </c>
      <c r="G3139" t="s">
        <v>203</v>
      </c>
      <c r="H3139" t="s">
        <v>203</v>
      </c>
      <c r="I3139">
        <v>2005.0</v>
      </c>
      <c r="J3139">
        <v>215000.0</v>
      </c>
      <c r="K3139">
        <v>79791.92334</v>
      </c>
      <c r="L3139">
        <v>9.973990418</v>
      </c>
      <c r="M3139">
        <v>2.0</v>
      </c>
      <c r="N3139" t="s">
        <v>16</v>
      </c>
    </row>
    <row r="3140">
      <c r="A3140" s="29">
        <v>42370.0</v>
      </c>
      <c r="B3140" t="s">
        <v>186</v>
      </c>
      <c r="C3140" t="s">
        <v>2010</v>
      </c>
      <c r="D3140" t="s">
        <v>61</v>
      </c>
      <c r="E3140" t="s">
        <v>881</v>
      </c>
      <c r="F3140" t="s">
        <v>881</v>
      </c>
      <c r="G3140" t="s">
        <v>536</v>
      </c>
      <c r="H3140" t="s">
        <v>536</v>
      </c>
      <c r="I3140">
        <v>2009.0</v>
      </c>
      <c r="J3140">
        <v>215000.0</v>
      </c>
      <c r="K3140">
        <v>56422.0</v>
      </c>
      <c r="L3140">
        <v>6.0</v>
      </c>
      <c r="M3140">
        <v>1.0</v>
      </c>
      <c r="N3140" t="s">
        <v>16</v>
      </c>
    </row>
    <row r="3141">
      <c r="A3141" s="29">
        <v>42370.0</v>
      </c>
      <c r="B3141" t="s">
        <v>20</v>
      </c>
      <c r="C3141">
        <v>99548.0</v>
      </c>
      <c r="D3141" t="s">
        <v>61</v>
      </c>
      <c r="E3141" t="s">
        <v>1831</v>
      </c>
      <c r="F3141" t="s">
        <v>1831</v>
      </c>
      <c r="G3141" t="s">
        <v>1839</v>
      </c>
      <c r="H3141" t="s">
        <v>1183</v>
      </c>
      <c r="I3141">
        <v>2011.0</v>
      </c>
      <c r="J3141">
        <v>215000.0</v>
      </c>
      <c r="K3141">
        <v>51713.0</v>
      </c>
      <c r="L3141">
        <v>5.0</v>
      </c>
      <c r="M3141">
        <v>2.0</v>
      </c>
      <c r="N3141" t="s">
        <v>16</v>
      </c>
    </row>
    <row r="3142">
      <c r="A3142" s="29">
        <v>42370.0</v>
      </c>
      <c r="B3142" t="s">
        <v>116</v>
      </c>
      <c r="C3142" t="s">
        <v>2006</v>
      </c>
      <c r="D3142" t="s">
        <v>61</v>
      </c>
      <c r="E3142" t="s">
        <v>712</v>
      </c>
      <c r="F3142" t="s">
        <v>712</v>
      </c>
      <c r="G3142" t="s">
        <v>2007</v>
      </c>
      <c r="H3142" t="s">
        <v>2007</v>
      </c>
      <c r="I3142">
        <v>2014.0</v>
      </c>
      <c r="J3142">
        <v>214230.0</v>
      </c>
      <c r="K3142">
        <v>10451.0</v>
      </c>
      <c r="L3142">
        <v>1.704109589</v>
      </c>
      <c r="M3142">
        <v>2.0</v>
      </c>
      <c r="N3142" t="s">
        <v>16</v>
      </c>
    </row>
    <row r="3143">
      <c r="A3143" s="29">
        <v>42370.0</v>
      </c>
      <c r="B3143" t="s">
        <v>261</v>
      </c>
      <c r="C3143" t="s">
        <v>2011</v>
      </c>
      <c r="D3143" t="s">
        <v>61</v>
      </c>
      <c r="E3143" t="s">
        <v>163</v>
      </c>
      <c r="F3143" t="s">
        <v>163</v>
      </c>
      <c r="G3143" t="s">
        <v>536</v>
      </c>
      <c r="H3143" t="s">
        <v>536</v>
      </c>
      <c r="I3143">
        <v>2007.0</v>
      </c>
      <c r="J3143">
        <v>213858.6093</v>
      </c>
      <c r="K3143">
        <v>110000.0</v>
      </c>
      <c r="L3143">
        <v>8.0</v>
      </c>
      <c r="M3143">
        <v>1.0</v>
      </c>
      <c r="N3143" t="s">
        <v>16</v>
      </c>
    </row>
    <row r="3144">
      <c r="A3144" s="29">
        <v>42370.0</v>
      </c>
      <c r="B3144" t="s">
        <v>148</v>
      </c>
      <c r="C3144">
        <v>385.0</v>
      </c>
      <c r="D3144" t="s">
        <v>61</v>
      </c>
      <c r="E3144" t="s">
        <v>712</v>
      </c>
      <c r="F3144" t="s">
        <v>712</v>
      </c>
      <c r="G3144" t="s">
        <v>536</v>
      </c>
      <c r="H3144" t="s">
        <v>536</v>
      </c>
      <c r="I3144">
        <v>2009.0</v>
      </c>
      <c r="J3144">
        <v>213675.0</v>
      </c>
      <c r="K3144">
        <v>47945.24298</v>
      </c>
      <c r="L3144">
        <v>5.993155373</v>
      </c>
      <c r="M3144">
        <v>2.0</v>
      </c>
      <c r="N3144" t="s">
        <v>16</v>
      </c>
    </row>
    <row r="3145">
      <c r="A3145" s="29">
        <v>42370.0</v>
      </c>
      <c r="B3145" t="s">
        <v>148</v>
      </c>
      <c r="C3145">
        <v>552.0</v>
      </c>
      <c r="D3145" t="s">
        <v>61</v>
      </c>
      <c r="E3145" t="s">
        <v>163</v>
      </c>
      <c r="F3145" t="s">
        <v>163</v>
      </c>
      <c r="G3145" t="s">
        <v>143</v>
      </c>
      <c r="H3145" t="s">
        <v>143</v>
      </c>
      <c r="I3145">
        <v>2007.0</v>
      </c>
      <c r="J3145">
        <v>213675.0</v>
      </c>
      <c r="K3145">
        <v>94685.83163</v>
      </c>
      <c r="L3145">
        <v>7.890485969</v>
      </c>
      <c r="M3145">
        <v>2.0</v>
      </c>
      <c r="N3145" t="s">
        <v>16</v>
      </c>
    </row>
    <row r="3146">
      <c r="A3146" s="29">
        <v>42370.0</v>
      </c>
      <c r="B3146" t="s">
        <v>116</v>
      </c>
      <c r="C3146" t="s">
        <v>2012</v>
      </c>
      <c r="D3146" t="s">
        <v>61</v>
      </c>
      <c r="E3146" t="s">
        <v>163</v>
      </c>
      <c r="F3146" t="s">
        <v>163</v>
      </c>
      <c r="G3146" t="s">
        <v>111</v>
      </c>
      <c r="H3146" t="s">
        <v>111</v>
      </c>
      <c r="I3146">
        <v>2014.0</v>
      </c>
      <c r="J3146">
        <v>213675.0</v>
      </c>
      <c r="K3146">
        <v>98116.0</v>
      </c>
      <c r="L3146">
        <v>1.8</v>
      </c>
      <c r="M3146">
        <v>2.0</v>
      </c>
      <c r="N3146" t="s">
        <v>16</v>
      </c>
    </row>
    <row r="3147">
      <c r="A3147" s="29">
        <v>42370.0</v>
      </c>
      <c r="B3147" t="s">
        <v>261</v>
      </c>
      <c r="C3147" t="s">
        <v>2013</v>
      </c>
      <c r="D3147" t="s">
        <v>61</v>
      </c>
      <c r="E3147" t="s">
        <v>163</v>
      </c>
      <c r="F3147" t="s">
        <v>163</v>
      </c>
      <c r="G3147" t="s">
        <v>147</v>
      </c>
      <c r="H3147" t="s">
        <v>147</v>
      </c>
      <c r="I3147">
        <v>2005.0</v>
      </c>
      <c r="J3147">
        <v>213275.3129</v>
      </c>
      <c r="K3147">
        <v>150000.0</v>
      </c>
      <c r="L3147">
        <v>10.0</v>
      </c>
      <c r="M3147">
        <v>1.0</v>
      </c>
      <c r="N3147" t="s">
        <v>16</v>
      </c>
    </row>
    <row r="3148">
      <c r="A3148" s="29">
        <v>42370.0</v>
      </c>
      <c r="B3148" t="s">
        <v>148</v>
      </c>
      <c r="C3148">
        <v>261.0</v>
      </c>
      <c r="D3148" t="s">
        <v>61</v>
      </c>
      <c r="E3148" t="s">
        <v>712</v>
      </c>
      <c r="F3148" t="s">
        <v>712</v>
      </c>
      <c r="G3148" t="s">
        <v>536</v>
      </c>
      <c r="H3148" t="s">
        <v>536</v>
      </c>
      <c r="I3148">
        <v>2010.0</v>
      </c>
      <c r="J3148">
        <v>213120.0</v>
      </c>
      <c r="K3148">
        <v>39578.37098</v>
      </c>
      <c r="L3148">
        <v>4.947296372</v>
      </c>
      <c r="M3148">
        <v>1.0</v>
      </c>
      <c r="N3148" t="s">
        <v>16</v>
      </c>
    </row>
    <row r="3149">
      <c r="A3149" s="29">
        <v>42370.0</v>
      </c>
      <c r="B3149" t="s">
        <v>148</v>
      </c>
      <c r="C3149">
        <v>448.0</v>
      </c>
      <c r="D3149" t="s">
        <v>61</v>
      </c>
      <c r="E3149" t="s">
        <v>712</v>
      </c>
      <c r="F3149" t="s">
        <v>712</v>
      </c>
      <c r="G3149" t="s">
        <v>536</v>
      </c>
      <c r="H3149" t="s">
        <v>536</v>
      </c>
      <c r="I3149">
        <v>2008.0</v>
      </c>
      <c r="J3149">
        <v>213120.0</v>
      </c>
      <c r="K3149">
        <v>54603.6961</v>
      </c>
      <c r="L3149">
        <v>6.825462012</v>
      </c>
      <c r="M3149">
        <v>2.0</v>
      </c>
      <c r="N3149" t="s">
        <v>16</v>
      </c>
    </row>
    <row r="3150">
      <c r="A3150" s="29">
        <v>42370.0</v>
      </c>
      <c r="B3150" t="s">
        <v>186</v>
      </c>
      <c r="C3150" t="s">
        <v>1963</v>
      </c>
      <c r="D3150" t="s">
        <v>61</v>
      </c>
      <c r="E3150" t="s">
        <v>712</v>
      </c>
      <c r="F3150" t="s">
        <v>712</v>
      </c>
      <c r="G3150" t="s">
        <v>536</v>
      </c>
      <c r="H3150" t="s">
        <v>536</v>
      </c>
      <c r="I3150">
        <v>2011.0</v>
      </c>
      <c r="J3150">
        <v>213000.0</v>
      </c>
      <c r="K3150">
        <v>43595.0</v>
      </c>
      <c r="L3150">
        <v>4.0</v>
      </c>
      <c r="M3150">
        <v>1.0</v>
      </c>
      <c r="N3150" t="s">
        <v>16</v>
      </c>
    </row>
    <row r="3151">
      <c r="A3151" s="29">
        <v>42370.0</v>
      </c>
      <c r="B3151" t="s">
        <v>261</v>
      </c>
      <c r="C3151" t="s">
        <v>2014</v>
      </c>
      <c r="D3151" t="s">
        <v>61</v>
      </c>
      <c r="E3151" t="s">
        <v>163</v>
      </c>
      <c r="F3151" t="s">
        <v>163</v>
      </c>
      <c r="G3151" t="s">
        <v>536</v>
      </c>
      <c r="H3151" t="s">
        <v>536</v>
      </c>
      <c r="I3151">
        <v>2005.0</v>
      </c>
      <c r="J3151">
        <v>212144.6768</v>
      </c>
      <c r="K3151">
        <v>60000.0</v>
      </c>
      <c r="L3151">
        <v>10.0</v>
      </c>
      <c r="M3151">
        <v>1.0</v>
      </c>
      <c r="N3151" t="s">
        <v>16</v>
      </c>
    </row>
    <row r="3152">
      <c r="A3152" s="29">
        <v>42370.0</v>
      </c>
      <c r="B3152" t="s">
        <v>148</v>
      </c>
      <c r="C3152">
        <v>418.0</v>
      </c>
      <c r="D3152" t="s">
        <v>61</v>
      </c>
      <c r="E3152" t="s">
        <v>712</v>
      </c>
      <c r="F3152" t="s">
        <v>712</v>
      </c>
      <c r="G3152" t="s">
        <v>536</v>
      </c>
      <c r="H3152" t="s">
        <v>536</v>
      </c>
      <c r="I3152">
        <v>2008.0</v>
      </c>
      <c r="J3152">
        <v>212000.0</v>
      </c>
      <c r="K3152">
        <v>52807.66598</v>
      </c>
      <c r="L3152">
        <v>6.600958248</v>
      </c>
      <c r="M3152">
        <v>2.0</v>
      </c>
      <c r="N3152" t="s">
        <v>16</v>
      </c>
    </row>
    <row r="3153">
      <c r="A3153" s="29">
        <v>42370.0</v>
      </c>
      <c r="B3153" t="s">
        <v>116</v>
      </c>
      <c r="C3153" t="s">
        <v>1989</v>
      </c>
      <c r="D3153" t="s">
        <v>61</v>
      </c>
      <c r="E3153" t="s">
        <v>712</v>
      </c>
      <c r="F3153" t="s">
        <v>712</v>
      </c>
      <c r="G3153" t="s">
        <v>536</v>
      </c>
      <c r="H3153" t="s">
        <v>536</v>
      </c>
      <c r="I3153">
        <v>2009.0</v>
      </c>
      <c r="J3153">
        <v>212000.0</v>
      </c>
      <c r="K3153">
        <v>40588.0</v>
      </c>
      <c r="L3153">
        <v>6.991780822</v>
      </c>
      <c r="M3153">
        <v>2.0</v>
      </c>
      <c r="N3153" t="s">
        <v>16</v>
      </c>
    </row>
    <row r="3154">
      <c r="A3154" s="29">
        <v>42370.0</v>
      </c>
      <c r="B3154" t="s">
        <v>116</v>
      </c>
      <c r="C3154" t="s">
        <v>2015</v>
      </c>
      <c r="D3154" t="s">
        <v>61</v>
      </c>
      <c r="E3154" t="s">
        <v>712</v>
      </c>
      <c r="F3154" t="s">
        <v>712</v>
      </c>
      <c r="G3154" t="s">
        <v>536</v>
      </c>
      <c r="H3154" t="s">
        <v>536</v>
      </c>
      <c r="I3154">
        <v>2008.0</v>
      </c>
      <c r="J3154">
        <v>212000.0</v>
      </c>
      <c r="K3154">
        <v>23071.0</v>
      </c>
      <c r="L3154">
        <v>7.638356164</v>
      </c>
      <c r="M3154">
        <v>2.0</v>
      </c>
      <c r="N3154" t="s">
        <v>16</v>
      </c>
    </row>
    <row r="3155">
      <c r="A3155" s="29">
        <v>42370.0</v>
      </c>
      <c r="B3155" t="s">
        <v>116</v>
      </c>
      <c r="C3155" t="s">
        <v>2016</v>
      </c>
      <c r="D3155" t="s">
        <v>61</v>
      </c>
      <c r="E3155" t="s">
        <v>881</v>
      </c>
      <c r="F3155" t="s">
        <v>881</v>
      </c>
      <c r="G3155" t="s">
        <v>203</v>
      </c>
      <c r="H3155" t="s">
        <v>203</v>
      </c>
      <c r="I3155">
        <v>2006.0</v>
      </c>
      <c r="J3155">
        <v>212000.0</v>
      </c>
      <c r="K3155">
        <v>71662.0</v>
      </c>
      <c r="L3155">
        <v>9.465753425</v>
      </c>
      <c r="M3155">
        <v>2.0</v>
      </c>
      <c r="N3155" t="s">
        <v>16</v>
      </c>
    </row>
    <row r="3156">
      <c r="A3156" s="29">
        <v>42370.0</v>
      </c>
      <c r="B3156" t="s">
        <v>116</v>
      </c>
      <c r="C3156" t="s">
        <v>2017</v>
      </c>
      <c r="D3156" t="s">
        <v>61</v>
      </c>
      <c r="E3156" t="s">
        <v>881</v>
      </c>
      <c r="F3156" t="s">
        <v>881</v>
      </c>
      <c r="G3156" t="s">
        <v>203</v>
      </c>
      <c r="H3156" t="s">
        <v>203</v>
      </c>
      <c r="I3156">
        <v>2006.0</v>
      </c>
      <c r="J3156">
        <v>212000.0</v>
      </c>
      <c r="K3156">
        <v>50210.0</v>
      </c>
      <c r="L3156">
        <v>9.964383562</v>
      </c>
      <c r="M3156">
        <v>2.0</v>
      </c>
      <c r="N3156" t="s">
        <v>16</v>
      </c>
    </row>
    <row r="3157">
      <c r="A3157" s="29">
        <v>42370.0</v>
      </c>
      <c r="B3157" t="s">
        <v>261</v>
      </c>
      <c r="C3157" t="s">
        <v>2018</v>
      </c>
      <c r="D3157" t="s">
        <v>61</v>
      </c>
      <c r="E3157" t="s">
        <v>163</v>
      </c>
      <c r="F3157" t="s">
        <v>163</v>
      </c>
      <c r="G3157" t="s">
        <v>203</v>
      </c>
      <c r="H3157" t="s">
        <v>203</v>
      </c>
      <c r="I3157">
        <v>2005.0</v>
      </c>
      <c r="J3157">
        <v>211323.9887</v>
      </c>
      <c r="K3157">
        <v>110000.0</v>
      </c>
      <c r="L3157">
        <v>10.0</v>
      </c>
      <c r="M3157">
        <v>1.0</v>
      </c>
      <c r="N3157" t="s">
        <v>16</v>
      </c>
    </row>
    <row r="3158">
      <c r="A3158" s="29">
        <v>42370.0</v>
      </c>
      <c r="B3158" t="s">
        <v>261</v>
      </c>
      <c r="C3158" t="s">
        <v>2019</v>
      </c>
      <c r="D3158" t="s">
        <v>61</v>
      </c>
      <c r="E3158" t="s">
        <v>163</v>
      </c>
      <c r="F3158" t="s">
        <v>163</v>
      </c>
      <c r="G3158" t="s">
        <v>341</v>
      </c>
      <c r="H3158" t="s">
        <v>341</v>
      </c>
      <c r="I3158">
        <v>2005.0</v>
      </c>
      <c r="J3158">
        <v>211133.7971</v>
      </c>
      <c r="K3158">
        <v>120000.0</v>
      </c>
      <c r="L3158">
        <v>10.0</v>
      </c>
      <c r="M3158">
        <v>1.0</v>
      </c>
      <c r="N3158" t="s">
        <v>16</v>
      </c>
    </row>
    <row r="3159">
      <c r="A3159" s="29">
        <v>42370.0</v>
      </c>
      <c r="B3159" t="s">
        <v>186</v>
      </c>
      <c r="C3159" t="s">
        <v>2003</v>
      </c>
      <c r="D3159" t="s">
        <v>61</v>
      </c>
      <c r="E3159" t="s">
        <v>712</v>
      </c>
      <c r="F3159" t="s">
        <v>712</v>
      </c>
      <c r="G3159" t="s">
        <v>536</v>
      </c>
      <c r="H3159" t="s">
        <v>536</v>
      </c>
      <c r="I3159">
        <v>2009.0</v>
      </c>
      <c r="J3159">
        <v>210900.0</v>
      </c>
      <c r="K3159">
        <v>48667.0</v>
      </c>
      <c r="L3159">
        <v>6.0</v>
      </c>
      <c r="M3159">
        <v>1.0</v>
      </c>
      <c r="N3159" t="s">
        <v>16</v>
      </c>
    </row>
    <row r="3160">
      <c r="A3160" s="29">
        <v>42370.0</v>
      </c>
      <c r="B3160" t="s">
        <v>186</v>
      </c>
      <c r="C3160" t="s">
        <v>2020</v>
      </c>
      <c r="D3160" t="s">
        <v>61</v>
      </c>
      <c r="E3160" t="s">
        <v>712</v>
      </c>
      <c r="F3160" t="s">
        <v>712</v>
      </c>
      <c r="G3160" t="s">
        <v>536</v>
      </c>
      <c r="H3160" t="s">
        <v>536</v>
      </c>
      <c r="I3160">
        <v>2008.0</v>
      </c>
      <c r="J3160">
        <v>210900.0</v>
      </c>
      <c r="K3160">
        <v>61814.0</v>
      </c>
      <c r="L3160">
        <v>7.0</v>
      </c>
      <c r="M3160">
        <v>2.0</v>
      </c>
      <c r="N3160" t="s">
        <v>16</v>
      </c>
    </row>
    <row r="3161">
      <c r="A3161" s="29">
        <v>42370.0</v>
      </c>
      <c r="B3161" t="s">
        <v>148</v>
      </c>
      <c r="C3161">
        <v>180.0</v>
      </c>
      <c r="D3161" t="s">
        <v>61</v>
      </c>
      <c r="E3161" t="s">
        <v>712</v>
      </c>
      <c r="F3161" t="s">
        <v>712</v>
      </c>
      <c r="G3161" t="s">
        <v>536</v>
      </c>
      <c r="H3161" t="s">
        <v>536</v>
      </c>
      <c r="I3161">
        <v>2010.0</v>
      </c>
      <c r="J3161">
        <v>210900.0</v>
      </c>
      <c r="K3161">
        <v>35351.12936</v>
      </c>
      <c r="L3161">
        <v>4.41889117</v>
      </c>
      <c r="M3161">
        <v>1.0</v>
      </c>
      <c r="N3161" t="s">
        <v>16</v>
      </c>
    </row>
    <row r="3162">
      <c r="A3162" s="29">
        <v>42370.0</v>
      </c>
      <c r="B3162" t="s">
        <v>148</v>
      </c>
      <c r="C3162">
        <v>299.0</v>
      </c>
      <c r="D3162" t="s">
        <v>61</v>
      </c>
      <c r="E3162" t="s">
        <v>712</v>
      </c>
      <c r="F3162" t="s">
        <v>712</v>
      </c>
      <c r="G3162" t="s">
        <v>536</v>
      </c>
      <c r="H3162" t="s">
        <v>536</v>
      </c>
      <c r="I3162">
        <v>2009.0</v>
      </c>
      <c r="J3162">
        <v>210900.0</v>
      </c>
      <c r="K3162">
        <v>43411.36208</v>
      </c>
      <c r="L3162">
        <v>5.42642026</v>
      </c>
      <c r="M3162">
        <v>2.0</v>
      </c>
      <c r="N3162" t="s">
        <v>16</v>
      </c>
    </row>
    <row r="3163">
      <c r="A3163" s="29">
        <v>42370.0</v>
      </c>
      <c r="B3163" t="s">
        <v>116</v>
      </c>
      <c r="C3163" t="s">
        <v>2021</v>
      </c>
      <c r="D3163" t="s">
        <v>61</v>
      </c>
      <c r="E3163" t="s">
        <v>712</v>
      </c>
      <c r="F3163" t="s">
        <v>712</v>
      </c>
      <c r="G3163" t="s">
        <v>536</v>
      </c>
      <c r="H3163" t="s">
        <v>536</v>
      </c>
      <c r="I3163">
        <v>2014.0</v>
      </c>
      <c r="J3163">
        <v>210900.0</v>
      </c>
      <c r="K3163">
        <v>12199.0</v>
      </c>
      <c r="L3163">
        <v>1.739726027</v>
      </c>
      <c r="M3163">
        <v>2.0</v>
      </c>
      <c r="N3163" t="s">
        <v>16</v>
      </c>
    </row>
    <row r="3164">
      <c r="A3164" s="29">
        <v>42370.0</v>
      </c>
      <c r="B3164" t="s">
        <v>116</v>
      </c>
      <c r="C3164" t="s">
        <v>2004</v>
      </c>
      <c r="D3164" t="s">
        <v>61</v>
      </c>
      <c r="E3164" t="s">
        <v>712</v>
      </c>
      <c r="F3164" t="s">
        <v>712</v>
      </c>
      <c r="G3164" t="s">
        <v>536</v>
      </c>
      <c r="H3164" t="s">
        <v>536</v>
      </c>
      <c r="I3164">
        <v>2010.0</v>
      </c>
      <c r="J3164">
        <v>210900.0</v>
      </c>
      <c r="K3164">
        <v>61441.0</v>
      </c>
      <c r="L3164">
        <v>5.849315068</v>
      </c>
      <c r="M3164">
        <v>2.0</v>
      </c>
      <c r="N3164" t="s">
        <v>16</v>
      </c>
    </row>
    <row r="3165">
      <c r="A3165" s="29">
        <v>42370.0</v>
      </c>
      <c r="B3165" t="s">
        <v>116</v>
      </c>
      <c r="C3165" t="s">
        <v>1972</v>
      </c>
      <c r="D3165" t="s">
        <v>61</v>
      </c>
      <c r="E3165" t="s">
        <v>712</v>
      </c>
      <c r="F3165" t="s">
        <v>712</v>
      </c>
      <c r="G3165" t="s">
        <v>536</v>
      </c>
      <c r="H3165" t="s">
        <v>536</v>
      </c>
      <c r="I3165">
        <v>2009.0</v>
      </c>
      <c r="J3165">
        <v>210900.0</v>
      </c>
      <c r="K3165">
        <v>42271.0</v>
      </c>
      <c r="L3165">
        <v>6.926027397</v>
      </c>
      <c r="M3165">
        <v>2.0</v>
      </c>
      <c r="N3165" t="s">
        <v>16</v>
      </c>
    </row>
    <row r="3166">
      <c r="A3166" s="29">
        <v>42370.0</v>
      </c>
      <c r="B3166" t="s">
        <v>116</v>
      </c>
      <c r="C3166" t="s">
        <v>2022</v>
      </c>
      <c r="D3166" t="s">
        <v>61</v>
      </c>
      <c r="E3166" t="s">
        <v>712</v>
      </c>
      <c r="F3166" t="s">
        <v>712</v>
      </c>
      <c r="G3166" t="s">
        <v>536</v>
      </c>
      <c r="H3166" t="s">
        <v>536</v>
      </c>
      <c r="I3166">
        <v>2008.0</v>
      </c>
      <c r="J3166">
        <v>210900.0</v>
      </c>
      <c r="K3166">
        <v>61031.0</v>
      </c>
      <c r="L3166">
        <v>7.498630137</v>
      </c>
      <c r="M3166">
        <v>2.0</v>
      </c>
      <c r="N3166" t="s">
        <v>16</v>
      </c>
    </row>
    <row r="3167">
      <c r="A3167" s="29">
        <v>42370.0</v>
      </c>
      <c r="B3167" t="s">
        <v>116</v>
      </c>
      <c r="C3167" t="s">
        <v>2015</v>
      </c>
      <c r="D3167" t="s">
        <v>61</v>
      </c>
      <c r="E3167" t="s">
        <v>712</v>
      </c>
      <c r="F3167" t="s">
        <v>712</v>
      </c>
      <c r="G3167" t="s">
        <v>536</v>
      </c>
      <c r="H3167" t="s">
        <v>536</v>
      </c>
      <c r="I3167">
        <v>2008.0</v>
      </c>
      <c r="J3167">
        <v>210900.0</v>
      </c>
      <c r="K3167">
        <v>23071.0</v>
      </c>
      <c r="L3167">
        <v>7.638356164</v>
      </c>
      <c r="M3167">
        <v>2.0</v>
      </c>
      <c r="N3167" t="s">
        <v>16</v>
      </c>
    </row>
    <row r="3168">
      <c r="A3168" s="29">
        <v>42370.0</v>
      </c>
      <c r="B3168" t="s">
        <v>116</v>
      </c>
      <c r="C3168" t="s">
        <v>2023</v>
      </c>
      <c r="D3168" t="s">
        <v>91</v>
      </c>
      <c r="E3168" t="s">
        <v>813</v>
      </c>
      <c r="F3168" t="s">
        <v>813</v>
      </c>
      <c r="G3168" t="s">
        <v>814</v>
      </c>
      <c r="H3168" t="s">
        <v>814</v>
      </c>
      <c r="I3168">
        <v>2008.0</v>
      </c>
      <c r="J3168">
        <v>210900.0</v>
      </c>
      <c r="K3168">
        <v>132143.0</v>
      </c>
      <c r="L3168">
        <v>7.917808219</v>
      </c>
      <c r="M3168">
        <v>2.0</v>
      </c>
      <c r="N3168" t="s">
        <v>16</v>
      </c>
    </row>
    <row r="3169">
      <c r="A3169" s="29">
        <v>42370.0</v>
      </c>
      <c r="B3169" t="s">
        <v>186</v>
      </c>
      <c r="C3169" t="s">
        <v>2024</v>
      </c>
      <c r="D3169" t="s">
        <v>61</v>
      </c>
      <c r="E3169" t="s">
        <v>1711</v>
      </c>
      <c r="F3169" t="s">
        <v>1711</v>
      </c>
      <c r="G3169" t="s">
        <v>1641</v>
      </c>
      <c r="H3169" t="s">
        <v>1641</v>
      </c>
      <c r="I3169">
        <v>2012.0</v>
      </c>
      <c r="J3169">
        <v>210900.0</v>
      </c>
      <c r="K3169">
        <v>44151.0</v>
      </c>
      <c r="L3169">
        <v>3.0</v>
      </c>
      <c r="M3169">
        <v>1.0</v>
      </c>
      <c r="N3169" t="s">
        <v>16</v>
      </c>
    </row>
    <row r="3170">
      <c r="A3170" s="29">
        <v>42370.0</v>
      </c>
      <c r="B3170" t="s">
        <v>148</v>
      </c>
      <c r="C3170">
        <v>446.0</v>
      </c>
      <c r="D3170" t="s">
        <v>91</v>
      </c>
      <c r="E3170" t="s">
        <v>1442</v>
      </c>
      <c r="F3170" t="s">
        <v>1442</v>
      </c>
      <c r="G3170" t="s">
        <v>1443</v>
      </c>
      <c r="H3170" t="s">
        <v>1443</v>
      </c>
      <c r="I3170">
        <v>2008.0</v>
      </c>
      <c r="J3170">
        <v>210900.0</v>
      </c>
      <c r="K3170">
        <v>54472.27926</v>
      </c>
      <c r="L3170">
        <v>6.809034908</v>
      </c>
      <c r="M3170">
        <v>2.0</v>
      </c>
      <c r="N3170" t="s">
        <v>16</v>
      </c>
    </row>
    <row r="3171">
      <c r="A3171" s="29">
        <v>42370.0</v>
      </c>
      <c r="B3171" t="s">
        <v>186</v>
      </c>
      <c r="C3171" t="s">
        <v>2025</v>
      </c>
      <c r="D3171" t="s">
        <v>61</v>
      </c>
      <c r="E3171" t="s">
        <v>202</v>
      </c>
      <c r="F3171" t="s">
        <v>202</v>
      </c>
      <c r="G3171" t="s">
        <v>143</v>
      </c>
      <c r="H3171" t="s">
        <v>143</v>
      </c>
      <c r="I3171">
        <v>2008.0</v>
      </c>
      <c r="J3171">
        <v>210900.0</v>
      </c>
      <c r="K3171">
        <v>181122.0</v>
      </c>
      <c r="L3171">
        <v>7.0</v>
      </c>
      <c r="M3171">
        <v>1.0</v>
      </c>
      <c r="N3171" t="s">
        <v>16</v>
      </c>
    </row>
    <row r="3172">
      <c r="A3172" s="29">
        <v>42370.0</v>
      </c>
      <c r="B3172" t="s">
        <v>186</v>
      </c>
      <c r="C3172" t="s">
        <v>2026</v>
      </c>
      <c r="D3172" t="s">
        <v>61</v>
      </c>
      <c r="E3172" t="s">
        <v>881</v>
      </c>
      <c r="F3172" t="s">
        <v>881</v>
      </c>
      <c r="G3172" t="s">
        <v>536</v>
      </c>
      <c r="H3172" t="s">
        <v>536</v>
      </c>
      <c r="I3172">
        <v>2007.0</v>
      </c>
      <c r="J3172">
        <v>210900.0</v>
      </c>
      <c r="K3172">
        <v>40800.0</v>
      </c>
      <c r="L3172">
        <v>8.0</v>
      </c>
      <c r="M3172">
        <v>1.0</v>
      </c>
      <c r="N3172" t="s">
        <v>16</v>
      </c>
    </row>
    <row r="3173">
      <c r="A3173" s="29">
        <v>42370.0</v>
      </c>
      <c r="B3173" t="s">
        <v>116</v>
      </c>
      <c r="C3173" t="s">
        <v>2016</v>
      </c>
      <c r="D3173" t="s">
        <v>61</v>
      </c>
      <c r="E3173" t="s">
        <v>881</v>
      </c>
      <c r="F3173" t="s">
        <v>881</v>
      </c>
      <c r="G3173" t="s">
        <v>203</v>
      </c>
      <c r="H3173" t="s">
        <v>203</v>
      </c>
      <c r="I3173">
        <v>2006.0</v>
      </c>
      <c r="J3173">
        <v>210900.0</v>
      </c>
      <c r="K3173">
        <v>71662.0</v>
      </c>
      <c r="L3173">
        <v>9.465753425</v>
      </c>
      <c r="M3173">
        <v>2.0</v>
      </c>
      <c r="N3173" t="s">
        <v>16</v>
      </c>
    </row>
    <row r="3174">
      <c r="A3174" s="29">
        <v>42370.0</v>
      </c>
      <c r="B3174" t="s">
        <v>148</v>
      </c>
      <c r="C3174">
        <v>305.0</v>
      </c>
      <c r="D3174" t="s">
        <v>61</v>
      </c>
      <c r="E3174" t="s">
        <v>1128</v>
      </c>
      <c r="F3174" t="s">
        <v>1128</v>
      </c>
      <c r="G3174" t="s">
        <v>203</v>
      </c>
      <c r="H3174" t="s">
        <v>203</v>
      </c>
      <c r="I3174">
        <v>2009.0</v>
      </c>
      <c r="J3174">
        <v>210900.0</v>
      </c>
      <c r="K3174">
        <v>43783.70978</v>
      </c>
      <c r="L3174">
        <v>5.472963723</v>
      </c>
      <c r="M3174">
        <v>2.0</v>
      </c>
      <c r="N3174" t="s">
        <v>16</v>
      </c>
    </row>
    <row r="3175">
      <c r="A3175" s="29">
        <v>42370.0</v>
      </c>
      <c r="B3175" t="s">
        <v>261</v>
      </c>
      <c r="C3175" t="s">
        <v>2027</v>
      </c>
      <c r="D3175" t="s">
        <v>61</v>
      </c>
      <c r="E3175" t="s">
        <v>163</v>
      </c>
      <c r="F3175" t="s">
        <v>163</v>
      </c>
      <c r="G3175" t="s">
        <v>536</v>
      </c>
      <c r="H3175" t="s">
        <v>536</v>
      </c>
      <c r="I3175">
        <v>2006.0</v>
      </c>
      <c r="J3175">
        <v>210455.1289</v>
      </c>
      <c r="K3175">
        <v>90000.0</v>
      </c>
      <c r="L3175">
        <v>9.0</v>
      </c>
      <c r="M3175">
        <v>1.0</v>
      </c>
      <c r="N3175" t="s">
        <v>16</v>
      </c>
    </row>
    <row r="3176">
      <c r="A3176" s="29">
        <v>42370.0</v>
      </c>
      <c r="B3176" t="s">
        <v>148</v>
      </c>
      <c r="C3176">
        <v>225.0</v>
      </c>
      <c r="D3176" t="s">
        <v>61</v>
      </c>
      <c r="E3176" t="s">
        <v>712</v>
      </c>
      <c r="F3176" t="s">
        <v>712</v>
      </c>
      <c r="G3176" t="s">
        <v>536</v>
      </c>
      <c r="H3176" t="s">
        <v>536</v>
      </c>
      <c r="I3176">
        <v>2010.0</v>
      </c>
      <c r="J3176">
        <v>210000.0</v>
      </c>
      <c r="K3176">
        <v>37869.95209</v>
      </c>
      <c r="L3176">
        <v>4.733744011</v>
      </c>
      <c r="M3176">
        <v>1.0</v>
      </c>
      <c r="N3176" t="s">
        <v>16</v>
      </c>
    </row>
    <row r="3177">
      <c r="A3177" s="29">
        <v>42370.0</v>
      </c>
      <c r="B3177" t="s">
        <v>116</v>
      </c>
      <c r="C3177" t="s">
        <v>2028</v>
      </c>
      <c r="D3177" t="s">
        <v>61</v>
      </c>
      <c r="E3177" t="s">
        <v>712</v>
      </c>
      <c r="F3177" t="s">
        <v>712</v>
      </c>
      <c r="G3177" t="s">
        <v>536</v>
      </c>
      <c r="H3177" t="s">
        <v>536</v>
      </c>
      <c r="I3177">
        <v>2009.0</v>
      </c>
      <c r="J3177">
        <v>210000.0</v>
      </c>
      <c r="K3177">
        <v>64147.0</v>
      </c>
      <c r="L3177">
        <v>6.991780822</v>
      </c>
      <c r="M3177">
        <v>1.0</v>
      </c>
      <c r="N3177" t="s">
        <v>16</v>
      </c>
    </row>
    <row r="3178">
      <c r="A3178" s="29">
        <v>42370.0</v>
      </c>
      <c r="B3178" t="s">
        <v>116</v>
      </c>
      <c r="C3178" t="s">
        <v>2021</v>
      </c>
      <c r="D3178" t="s">
        <v>61</v>
      </c>
      <c r="E3178" t="s">
        <v>712</v>
      </c>
      <c r="F3178" t="s">
        <v>712</v>
      </c>
      <c r="G3178" t="s">
        <v>536</v>
      </c>
      <c r="H3178" t="s">
        <v>536</v>
      </c>
      <c r="I3178">
        <v>2014.0</v>
      </c>
      <c r="J3178">
        <v>210000.0</v>
      </c>
      <c r="K3178">
        <v>12199.0</v>
      </c>
      <c r="L3178">
        <v>1.739726027</v>
      </c>
      <c r="M3178">
        <v>2.0</v>
      </c>
      <c r="N3178" t="s">
        <v>16</v>
      </c>
    </row>
    <row r="3179">
      <c r="A3179" s="29">
        <v>42370.0</v>
      </c>
      <c r="B3179" t="s">
        <v>116</v>
      </c>
      <c r="C3179" t="s">
        <v>1992</v>
      </c>
      <c r="D3179" t="s">
        <v>61</v>
      </c>
      <c r="E3179" t="s">
        <v>712</v>
      </c>
      <c r="F3179" t="s">
        <v>712</v>
      </c>
      <c r="G3179" t="s">
        <v>536</v>
      </c>
      <c r="H3179" t="s">
        <v>536</v>
      </c>
      <c r="I3179">
        <v>2009.0</v>
      </c>
      <c r="J3179">
        <v>210000.0</v>
      </c>
      <c r="K3179">
        <v>22424.0</v>
      </c>
      <c r="L3179">
        <v>6.747945205</v>
      </c>
      <c r="M3179">
        <v>2.0</v>
      </c>
      <c r="N3179" t="s">
        <v>16</v>
      </c>
    </row>
    <row r="3180">
      <c r="A3180" s="29">
        <v>42370.0</v>
      </c>
      <c r="B3180" t="s">
        <v>116</v>
      </c>
      <c r="C3180" t="s">
        <v>2022</v>
      </c>
      <c r="D3180" t="s">
        <v>61</v>
      </c>
      <c r="E3180" t="s">
        <v>712</v>
      </c>
      <c r="F3180" t="s">
        <v>712</v>
      </c>
      <c r="G3180" t="s">
        <v>536</v>
      </c>
      <c r="H3180" t="s">
        <v>536</v>
      </c>
      <c r="I3180">
        <v>2008.0</v>
      </c>
      <c r="J3180">
        <v>210000.0</v>
      </c>
      <c r="K3180">
        <v>61031.0</v>
      </c>
      <c r="L3180">
        <v>7.498630137</v>
      </c>
      <c r="M3180">
        <v>2.0</v>
      </c>
      <c r="N3180" t="s">
        <v>16</v>
      </c>
    </row>
    <row r="3181">
      <c r="A3181" s="29">
        <v>42370.0</v>
      </c>
      <c r="B3181" t="s">
        <v>20</v>
      </c>
      <c r="C3181">
        <v>18325.0</v>
      </c>
      <c r="D3181" t="s">
        <v>61</v>
      </c>
      <c r="E3181" t="s">
        <v>1362</v>
      </c>
      <c r="F3181" t="s">
        <v>712</v>
      </c>
      <c r="G3181" t="s">
        <v>536</v>
      </c>
      <c r="H3181" t="s">
        <v>536</v>
      </c>
      <c r="I3181">
        <v>2014.0</v>
      </c>
      <c r="J3181">
        <v>210000.0</v>
      </c>
      <c r="K3181">
        <v>6349.0</v>
      </c>
      <c r="L3181">
        <v>1.0</v>
      </c>
      <c r="M3181">
        <v>1.0</v>
      </c>
      <c r="N3181" t="s">
        <v>80</v>
      </c>
    </row>
    <row r="3182">
      <c r="A3182" s="29">
        <v>42370.0</v>
      </c>
      <c r="B3182" t="s">
        <v>116</v>
      </c>
      <c r="C3182" t="s">
        <v>2029</v>
      </c>
      <c r="D3182" t="s">
        <v>61</v>
      </c>
      <c r="E3182" t="s">
        <v>1588</v>
      </c>
      <c r="F3182" t="s">
        <v>1588</v>
      </c>
      <c r="G3182" t="s">
        <v>1641</v>
      </c>
      <c r="H3182" t="s">
        <v>1641</v>
      </c>
      <c r="I3182">
        <v>2011.0</v>
      </c>
      <c r="J3182">
        <v>210000.0</v>
      </c>
      <c r="K3182">
        <v>70110.0</v>
      </c>
      <c r="L3182">
        <v>4.728767123</v>
      </c>
      <c r="M3182">
        <v>2.0</v>
      </c>
      <c r="N3182" t="s">
        <v>16</v>
      </c>
    </row>
    <row r="3183">
      <c r="A3183" s="29">
        <v>42370.0</v>
      </c>
      <c r="B3183" t="s">
        <v>20</v>
      </c>
      <c r="C3183">
        <v>20641.0</v>
      </c>
      <c r="D3183" t="s">
        <v>61</v>
      </c>
      <c r="E3183" t="s">
        <v>2030</v>
      </c>
      <c r="F3183" t="s">
        <v>2030</v>
      </c>
      <c r="G3183" t="s">
        <v>1589</v>
      </c>
      <c r="H3183" t="s">
        <v>1589</v>
      </c>
      <c r="I3183">
        <v>2010.0</v>
      </c>
      <c r="J3183">
        <v>210000.0</v>
      </c>
      <c r="K3183">
        <v>97408.0</v>
      </c>
      <c r="L3183">
        <v>5.0</v>
      </c>
      <c r="M3183">
        <v>1.0</v>
      </c>
      <c r="N3183" t="s">
        <v>16</v>
      </c>
    </row>
    <row r="3184">
      <c r="A3184" s="29">
        <v>42370.0</v>
      </c>
      <c r="B3184" t="s">
        <v>116</v>
      </c>
      <c r="C3184" t="s">
        <v>2031</v>
      </c>
      <c r="D3184" t="s">
        <v>91</v>
      </c>
      <c r="E3184" t="s">
        <v>1442</v>
      </c>
      <c r="F3184" t="s">
        <v>1442</v>
      </c>
      <c r="G3184" t="s">
        <v>1443</v>
      </c>
      <c r="H3184" t="s">
        <v>1443</v>
      </c>
      <c r="I3184">
        <v>2007.0</v>
      </c>
      <c r="J3184">
        <v>210000.0</v>
      </c>
      <c r="K3184">
        <v>46131.0</v>
      </c>
      <c r="L3184">
        <v>8.638356164</v>
      </c>
      <c r="M3184">
        <v>2.0</v>
      </c>
      <c r="N3184" t="s">
        <v>16</v>
      </c>
    </row>
    <row r="3185">
      <c r="A3185" s="29">
        <v>42370.0</v>
      </c>
      <c r="B3185" t="s">
        <v>148</v>
      </c>
      <c r="C3185">
        <v>671.0</v>
      </c>
      <c r="D3185" t="s">
        <v>61</v>
      </c>
      <c r="E3185" t="s">
        <v>163</v>
      </c>
      <c r="F3185" t="s">
        <v>163</v>
      </c>
      <c r="G3185" t="s">
        <v>203</v>
      </c>
      <c r="H3185" t="s">
        <v>203</v>
      </c>
      <c r="I3185">
        <v>2006.0</v>
      </c>
      <c r="J3185">
        <v>210000.0</v>
      </c>
      <c r="K3185">
        <v>71184.12046</v>
      </c>
      <c r="L3185">
        <v>8.898015058</v>
      </c>
      <c r="M3185">
        <v>2.0</v>
      </c>
      <c r="N3185" t="s">
        <v>16</v>
      </c>
    </row>
    <row r="3186">
      <c r="A3186" s="29">
        <v>42370.0</v>
      </c>
      <c r="B3186" t="s">
        <v>116</v>
      </c>
      <c r="C3186" t="s">
        <v>1987</v>
      </c>
      <c r="D3186" t="s">
        <v>61</v>
      </c>
      <c r="E3186" t="s">
        <v>881</v>
      </c>
      <c r="F3186" t="s">
        <v>881</v>
      </c>
      <c r="G3186" t="s">
        <v>536</v>
      </c>
      <c r="H3186" t="s">
        <v>536</v>
      </c>
      <c r="I3186">
        <v>2010.0</v>
      </c>
      <c r="J3186">
        <v>210000.0</v>
      </c>
      <c r="K3186">
        <v>36099.0</v>
      </c>
      <c r="L3186">
        <v>5.947945205</v>
      </c>
      <c r="M3186">
        <v>1.0</v>
      </c>
      <c r="N3186" t="s">
        <v>16</v>
      </c>
    </row>
    <row r="3187">
      <c r="A3187" s="29">
        <v>42370.0</v>
      </c>
      <c r="B3187" t="s">
        <v>116</v>
      </c>
      <c r="C3187" t="s">
        <v>2032</v>
      </c>
      <c r="D3187" t="s">
        <v>61</v>
      </c>
      <c r="E3187" t="s">
        <v>1128</v>
      </c>
      <c r="F3187" t="s">
        <v>1128</v>
      </c>
      <c r="G3187" t="s">
        <v>536</v>
      </c>
      <c r="H3187" t="s">
        <v>536</v>
      </c>
      <c r="I3187">
        <v>2010.0</v>
      </c>
      <c r="J3187">
        <v>210000.0</v>
      </c>
      <c r="K3187">
        <v>21448.0</v>
      </c>
      <c r="L3187">
        <v>5.728767123</v>
      </c>
      <c r="M3187">
        <v>2.0</v>
      </c>
      <c r="N3187" t="s">
        <v>16</v>
      </c>
    </row>
    <row r="3188">
      <c r="A3188" s="29">
        <v>42370.0</v>
      </c>
      <c r="B3188" t="s">
        <v>116</v>
      </c>
      <c r="C3188" t="s">
        <v>2033</v>
      </c>
      <c r="D3188" t="s">
        <v>61</v>
      </c>
      <c r="E3188" t="s">
        <v>1128</v>
      </c>
      <c r="F3188" t="s">
        <v>1128</v>
      </c>
      <c r="G3188" t="s">
        <v>536</v>
      </c>
      <c r="H3188" t="s">
        <v>536</v>
      </c>
      <c r="I3188">
        <v>2009.0</v>
      </c>
      <c r="J3188">
        <v>210000.0</v>
      </c>
      <c r="K3188">
        <v>45142.0</v>
      </c>
      <c r="L3188">
        <v>6.731506849</v>
      </c>
      <c r="M3188">
        <v>2.0</v>
      </c>
      <c r="N3188" t="s">
        <v>16</v>
      </c>
    </row>
    <row r="3189">
      <c r="A3189" s="29">
        <v>42370.0</v>
      </c>
      <c r="B3189" t="s">
        <v>148</v>
      </c>
      <c r="C3189">
        <v>304.0</v>
      </c>
      <c r="D3189" t="s">
        <v>61</v>
      </c>
      <c r="E3189" t="s">
        <v>1128</v>
      </c>
      <c r="F3189" t="s">
        <v>1128</v>
      </c>
      <c r="G3189" t="s">
        <v>203</v>
      </c>
      <c r="H3189" t="s">
        <v>203</v>
      </c>
      <c r="I3189">
        <v>2009.0</v>
      </c>
      <c r="J3189">
        <v>210000.0</v>
      </c>
      <c r="K3189">
        <v>43783.70978</v>
      </c>
      <c r="L3189">
        <v>5.472963723</v>
      </c>
      <c r="M3189">
        <v>2.0</v>
      </c>
      <c r="N3189" t="s">
        <v>16</v>
      </c>
    </row>
    <row r="3190">
      <c r="A3190" s="29">
        <v>42370.0</v>
      </c>
      <c r="B3190" t="s">
        <v>20</v>
      </c>
      <c r="C3190">
        <v>111021.0</v>
      </c>
      <c r="D3190" t="s">
        <v>61</v>
      </c>
      <c r="E3190" t="s">
        <v>1438</v>
      </c>
      <c r="F3190" t="s">
        <v>1438</v>
      </c>
      <c r="G3190" t="s">
        <v>203</v>
      </c>
      <c r="H3190" t="s">
        <v>203</v>
      </c>
      <c r="I3190">
        <v>2010.0</v>
      </c>
      <c r="J3190">
        <v>210000.0</v>
      </c>
      <c r="K3190">
        <v>53518.0</v>
      </c>
      <c r="L3190">
        <v>6.0</v>
      </c>
      <c r="M3190">
        <v>2.0</v>
      </c>
      <c r="N3190" t="s">
        <v>16</v>
      </c>
    </row>
    <row r="3191">
      <c r="A3191" s="29">
        <v>42370.0</v>
      </c>
      <c r="B3191" t="s">
        <v>20</v>
      </c>
      <c r="C3191">
        <v>99839.0</v>
      </c>
      <c r="D3191" t="s">
        <v>91</v>
      </c>
      <c r="E3191" t="s">
        <v>907</v>
      </c>
      <c r="F3191" t="s">
        <v>907</v>
      </c>
      <c r="G3191" t="s">
        <v>1434</v>
      </c>
      <c r="H3191" t="s">
        <v>1434</v>
      </c>
      <c r="I3191">
        <v>2008.0</v>
      </c>
      <c r="J3191">
        <v>210000.0</v>
      </c>
      <c r="K3191">
        <v>72948.0</v>
      </c>
      <c r="L3191">
        <v>8.0</v>
      </c>
      <c r="M3191">
        <v>2.0</v>
      </c>
      <c r="N3191" t="s">
        <v>16</v>
      </c>
    </row>
    <row r="3192">
      <c r="A3192" s="29">
        <v>42370.0</v>
      </c>
      <c r="B3192" t="s">
        <v>148</v>
      </c>
      <c r="C3192">
        <v>278.0</v>
      </c>
      <c r="D3192" t="s">
        <v>61</v>
      </c>
      <c r="E3192" t="s">
        <v>712</v>
      </c>
      <c r="F3192" t="s">
        <v>712</v>
      </c>
      <c r="G3192" t="s">
        <v>536</v>
      </c>
      <c r="H3192" t="s">
        <v>536</v>
      </c>
      <c r="I3192">
        <v>2009.0</v>
      </c>
      <c r="J3192">
        <v>209790.0</v>
      </c>
      <c r="K3192">
        <v>42403.83299</v>
      </c>
      <c r="L3192">
        <v>5.300479124</v>
      </c>
      <c r="M3192">
        <v>2.0</v>
      </c>
      <c r="N3192" t="s">
        <v>16</v>
      </c>
    </row>
    <row r="3193">
      <c r="A3193" s="29">
        <v>42370.0</v>
      </c>
      <c r="B3193" t="s">
        <v>261</v>
      </c>
      <c r="C3193" t="s">
        <v>2034</v>
      </c>
      <c r="D3193" t="s">
        <v>61</v>
      </c>
      <c r="E3193" t="s">
        <v>163</v>
      </c>
      <c r="F3193" t="s">
        <v>163</v>
      </c>
      <c r="G3193" t="s">
        <v>536</v>
      </c>
      <c r="H3193" t="s">
        <v>536</v>
      </c>
      <c r="I3193">
        <v>2008.0</v>
      </c>
      <c r="J3193">
        <v>209640.9769</v>
      </c>
      <c r="K3193">
        <v>140000.0</v>
      </c>
      <c r="L3193">
        <v>7.0</v>
      </c>
      <c r="M3193">
        <v>1.0</v>
      </c>
      <c r="N3193" t="s">
        <v>16</v>
      </c>
    </row>
    <row r="3194">
      <c r="A3194" s="29">
        <v>42370.0</v>
      </c>
      <c r="B3194" t="s">
        <v>261</v>
      </c>
      <c r="C3194" t="s">
        <v>2035</v>
      </c>
      <c r="D3194" t="s">
        <v>61</v>
      </c>
      <c r="E3194" t="s">
        <v>163</v>
      </c>
      <c r="F3194" t="s">
        <v>163</v>
      </c>
      <c r="G3194" t="s">
        <v>203</v>
      </c>
      <c r="H3194" t="s">
        <v>203</v>
      </c>
      <c r="I3194">
        <v>2006.0</v>
      </c>
      <c r="J3194">
        <v>209640.9769</v>
      </c>
      <c r="K3194">
        <v>140000.0</v>
      </c>
      <c r="L3194">
        <v>9.0</v>
      </c>
      <c r="M3194">
        <v>1.0</v>
      </c>
      <c r="N3194" t="s">
        <v>16</v>
      </c>
    </row>
    <row r="3195">
      <c r="A3195" s="29">
        <v>42370.0</v>
      </c>
      <c r="B3195" t="s">
        <v>261</v>
      </c>
      <c r="C3195" t="s">
        <v>2036</v>
      </c>
      <c r="D3195" t="s">
        <v>61</v>
      </c>
      <c r="E3195" t="s">
        <v>163</v>
      </c>
      <c r="F3195" t="s">
        <v>163</v>
      </c>
      <c r="G3195" t="s">
        <v>298</v>
      </c>
      <c r="H3195" t="s">
        <v>298</v>
      </c>
      <c r="I3195">
        <v>2005.0</v>
      </c>
      <c r="J3195">
        <v>209496.3969</v>
      </c>
      <c r="K3195">
        <v>140000.0</v>
      </c>
      <c r="L3195">
        <v>10.0</v>
      </c>
      <c r="M3195">
        <v>1.0</v>
      </c>
      <c r="N3195" t="s">
        <v>16</v>
      </c>
    </row>
    <row r="3196">
      <c r="A3196" s="29">
        <v>42370.0</v>
      </c>
      <c r="B3196" t="s">
        <v>261</v>
      </c>
      <c r="C3196" t="s">
        <v>2037</v>
      </c>
      <c r="D3196" t="s">
        <v>61</v>
      </c>
      <c r="E3196" t="s">
        <v>163</v>
      </c>
      <c r="F3196" t="s">
        <v>163</v>
      </c>
      <c r="G3196" t="s">
        <v>341</v>
      </c>
      <c r="H3196" t="s">
        <v>341</v>
      </c>
      <c r="I3196">
        <v>2006.0</v>
      </c>
      <c r="J3196">
        <v>209452.3</v>
      </c>
      <c r="K3196">
        <v>150000.0</v>
      </c>
      <c r="L3196">
        <v>9.0</v>
      </c>
      <c r="M3196">
        <v>1.0</v>
      </c>
      <c r="N3196" t="s">
        <v>16</v>
      </c>
    </row>
    <row r="3197">
      <c r="A3197" s="29">
        <v>42370.0</v>
      </c>
      <c r="B3197" t="s">
        <v>148</v>
      </c>
      <c r="C3197">
        <v>456.0</v>
      </c>
      <c r="D3197" t="s">
        <v>61</v>
      </c>
      <c r="E3197" t="s">
        <v>712</v>
      </c>
      <c r="F3197" t="s">
        <v>712</v>
      </c>
      <c r="G3197" t="s">
        <v>536</v>
      </c>
      <c r="H3197" t="s">
        <v>536</v>
      </c>
      <c r="I3197">
        <v>2008.0</v>
      </c>
      <c r="J3197">
        <v>209000.0</v>
      </c>
      <c r="K3197">
        <v>55063.65503</v>
      </c>
      <c r="L3197">
        <v>6.882956879</v>
      </c>
      <c r="M3197">
        <v>2.0</v>
      </c>
      <c r="N3197" t="s">
        <v>16</v>
      </c>
    </row>
    <row r="3198">
      <c r="A3198" s="29">
        <v>42370.0</v>
      </c>
      <c r="B3198" t="s">
        <v>148</v>
      </c>
      <c r="C3198">
        <v>216.0</v>
      </c>
      <c r="D3198" t="s">
        <v>91</v>
      </c>
      <c r="E3198" t="s">
        <v>813</v>
      </c>
      <c r="F3198" t="s">
        <v>813</v>
      </c>
      <c r="G3198" t="s">
        <v>454</v>
      </c>
      <c r="H3198" t="s">
        <v>454</v>
      </c>
      <c r="I3198">
        <v>2010.0</v>
      </c>
      <c r="J3198">
        <v>208680.0</v>
      </c>
      <c r="K3198">
        <v>37519.50718</v>
      </c>
      <c r="L3198">
        <v>4.689938398</v>
      </c>
      <c r="M3198">
        <v>1.0</v>
      </c>
      <c r="N3198" t="s">
        <v>16</v>
      </c>
    </row>
    <row r="3199">
      <c r="A3199" s="29">
        <v>42370.0</v>
      </c>
      <c r="B3199" t="s">
        <v>116</v>
      </c>
      <c r="C3199" t="s">
        <v>2038</v>
      </c>
      <c r="D3199" t="s">
        <v>61</v>
      </c>
      <c r="E3199" t="s">
        <v>881</v>
      </c>
      <c r="F3199" t="s">
        <v>881</v>
      </c>
      <c r="G3199" t="s">
        <v>536</v>
      </c>
      <c r="H3199" t="s">
        <v>536</v>
      </c>
      <c r="I3199">
        <v>2006.0</v>
      </c>
      <c r="J3199">
        <v>208680.0</v>
      </c>
      <c r="K3199">
        <v>47394.0</v>
      </c>
      <c r="L3199">
        <v>9.75890411</v>
      </c>
      <c r="M3199">
        <v>1.0</v>
      </c>
      <c r="N3199" t="s">
        <v>16</v>
      </c>
    </row>
    <row r="3200">
      <c r="A3200" s="29">
        <v>42370.0</v>
      </c>
      <c r="B3200" t="s">
        <v>148</v>
      </c>
      <c r="C3200">
        <v>746.0</v>
      </c>
      <c r="D3200" t="s">
        <v>61</v>
      </c>
      <c r="E3200" t="s">
        <v>163</v>
      </c>
      <c r="F3200" t="s">
        <v>163</v>
      </c>
      <c r="G3200" t="s">
        <v>536</v>
      </c>
      <c r="H3200" t="s">
        <v>536</v>
      </c>
      <c r="I3200">
        <v>2005.0</v>
      </c>
      <c r="J3200">
        <v>207570.0</v>
      </c>
      <c r="K3200">
        <v>78499.65777</v>
      </c>
      <c r="L3200">
        <v>9.812457221</v>
      </c>
      <c r="M3200">
        <v>2.0</v>
      </c>
      <c r="N3200" t="s">
        <v>16</v>
      </c>
    </row>
    <row r="3201">
      <c r="A3201" s="29">
        <v>42370.0</v>
      </c>
      <c r="B3201" t="s">
        <v>116</v>
      </c>
      <c r="C3201" t="s">
        <v>2039</v>
      </c>
      <c r="D3201" t="s">
        <v>61</v>
      </c>
      <c r="E3201" t="s">
        <v>881</v>
      </c>
      <c r="F3201" t="s">
        <v>881</v>
      </c>
      <c r="G3201" t="s">
        <v>536</v>
      </c>
      <c r="H3201" t="s">
        <v>536</v>
      </c>
      <c r="I3201">
        <v>2007.0</v>
      </c>
      <c r="J3201">
        <v>207570.0</v>
      </c>
      <c r="K3201">
        <v>90844.0</v>
      </c>
      <c r="L3201">
        <v>8.720547945</v>
      </c>
      <c r="M3201">
        <v>1.0</v>
      </c>
      <c r="N3201" t="s">
        <v>16</v>
      </c>
    </row>
    <row r="3202">
      <c r="A3202" s="29">
        <v>42370.0</v>
      </c>
      <c r="B3202" t="s">
        <v>116</v>
      </c>
      <c r="C3202" t="s">
        <v>2040</v>
      </c>
      <c r="D3202" t="s">
        <v>61</v>
      </c>
      <c r="E3202" t="s">
        <v>881</v>
      </c>
      <c r="F3202" t="s">
        <v>881</v>
      </c>
      <c r="G3202" t="s">
        <v>536</v>
      </c>
      <c r="H3202" t="s">
        <v>536</v>
      </c>
      <c r="I3202">
        <v>2010.0</v>
      </c>
      <c r="J3202">
        <v>207570.0</v>
      </c>
      <c r="K3202">
        <v>16648.0</v>
      </c>
      <c r="L3202">
        <v>5.690410959</v>
      </c>
      <c r="M3202">
        <v>2.0</v>
      </c>
      <c r="N3202" t="s">
        <v>16</v>
      </c>
    </row>
    <row r="3203">
      <c r="A3203" s="29">
        <v>42370.0</v>
      </c>
      <c r="B3203" t="s">
        <v>116</v>
      </c>
      <c r="C3203" t="s">
        <v>2032</v>
      </c>
      <c r="D3203" t="s">
        <v>61</v>
      </c>
      <c r="E3203" t="s">
        <v>1128</v>
      </c>
      <c r="F3203" t="s">
        <v>1128</v>
      </c>
      <c r="G3203" t="s">
        <v>536</v>
      </c>
      <c r="H3203" t="s">
        <v>536</v>
      </c>
      <c r="I3203">
        <v>2010.0</v>
      </c>
      <c r="J3203">
        <v>207570.0</v>
      </c>
      <c r="K3203">
        <v>21448.0</v>
      </c>
      <c r="L3203">
        <v>5.728767123</v>
      </c>
      <c r="M3203">
        <v>2.0</v>
      </c>
      <c r="N3203" t="s">
        <v>16</v>
      </c>
    </row>
    <row r="3204">
      <c r="A3204" s="29">
        <v>42370.0</v>
      </c>
      <c r="B3204" t="s">
        <v>261</v>
      </c>
      <c r="C3204" t="s">
        <v>2041</v>
      </c>
      <c r="D3204" t="s">
        <v>61</v>
      </c>
      <c r="E3204" t="s">
        <v>163</v>
      </c>
      <c r="F3204" t="s">
        <v>163</v>
      </c>
      <c r="G3204" t="s">
        <v>536</v>
      </c>
      <c r="H3204" t="s">
        <v>536</v>
      </c>
      <c r="I3204">
        <v>2007.0</v>
      </c>
      <c r="J3204">
        <v>207442.851</v>
      </c>
      <c r="K3204">
        <v>120000.0</v>
      </c>
      <c r="L3204">
        <v>8.0</v>
      </c>
      <c r="M3204">
        <v>1.0</v>
      </c>
      <c r="N3204" t="s">
        <v>16</v>
      </c>
    </row>
    <row r="3205">
      <c r="A3205" s="29">
        <v>42370.0</v>
      </c>
      <c r="B3205" t="s">
        <v>116</v>
      </c>
      <c r="C3205" t="s">
        <v>2042</v>
      </c>
      <c r="D3205" t="s">
        <v>61</v>
      </c>
      <c r="E3205" t="s">
        <v>1588</v>
      </c>
      <c r="F3205" t="s">
        <v>1588</v>
      </c>
      <c r="G3205" t="s">
        <v>1641</v>
      </c>
      <c r="H3205" t="s">
        <v>1641</v>
      </c>
      <c r="I3205">
        <v>2011.0</v>
      </c>
      <c r="J3205">
        <v>207015.0</v>
      </c>
      <c r="K3205">
        <v>53590.0</v>
      </c>
      <c r="L3205">
        <v>4.953424658</v>
      </c>
      <c r="M3205">
        <v>2.0</v>
      </c>
      <c r="N3205" t="s">
        <v>16</v>
      </c>
    </row>
    <row r="3206">
      <c r="A3206" s="29">
        <v>42370.0</v>
      </c>
      <c r="B3206" t="s">
        <v>116</v>
      </c>
      <c r="C3206" t="s">
        <v>2042</v>
      </c>
      <c r="D3206" t="s">
        <v>61</v>
      </c>
      <c r="E3206" t="s">
        <v>1588</v>
      </c>
      <c r="F3206" t="s">
        <v>1588</v>
      </c>
      <c r="G3206" t="s">
        <v>1641</v>
      </c>
      <c r="H3206" t="s">
        <v>1641</v>
      </c>
      <c r="I3206">
        <v>2011.0</v>
      </c>
      <c r="J3206">
        <v>207000.0</v>
      </c>
      <c r="K3206">
        <v>53590.0</v>
      </c>
      <c r="L3206">
        <v>4.953424658</v>
      </c>
      <c r="M3206">
        <v>2.0</v>
      </c>
      <c r="N3206" t="s">
        <v>16</v>
      </c>
    </row>
    <row r="3207">
      <c r="A3207" s="29">
        <v>42370.0</v>
      </c>
      <c r="B3207" t="s">
        <v>186</v>
      </c>
      <c r="C3207" t="s">
        <v>2024</v>
      </c>
      <c r="D3207" t="s">
        <v>61</v>
      </c>
      <c r="E3207" t="s">
        <v>1711</v>
      </c>
      <c r="F3207" t="s">
        <v>1711</v>
      </c>
      <c r="G3207" t="s">
        <v>1641</v>
      </c>
      <c r="H3207" t="s">
        <v>1641</v>
      </c>
      <c r="I3207">
        <v>2012.0</v>
      </c>
      <c r="J3207">
        <v>207000.0</v>
      </c>
      <c r="K3207">
        <v>44151.0</v>
      </c>
      <c r="L3207">
        <v>3.0</v>
      </c>
      <c r="M3207">
        <v>1.0</v>
      </c>
      <c r="N3207" t="s">
        <v>16</v>
      </c>
    </row>
    <row r="3208">
      <c r="A3208" s="29">
        <v>42370.0</v>
      </c>
      <c r="B3208" t="s">
        <v>116</v>
      </c>
      <c r="C3208" t="s">
        <v>2039</v>
      </c>
      <c r="D3208" t="s">
        <v>61</v>
      </c>
      <c r="E3208" t="s">
        <v>881</v>
      </c>
      <c r="F3208" t="s">
        <v>881</v>
      </c>
      <c r="G3208" t="s">
        <v>536</v>
      </c>
      <c r="H3208" t="s">
        <v>536</v>
      </c>
      <c r="I3208">
        <v>2007.0</v>
      </c>
      <c r="J3208">
        <v>207000.0</v>
      </c>
      <c r="K3208">
        <v>90844.0</v>
      </c>
      <c r="L3208">
        <v>8.720547945</v>
      </c>
      <c r="M3208">
        <v>1.0</v>
      </c>
      <c r="N3208" t="s">
        <v>16</v>
      </c>
    </row>
    <row r="3209">
      <c r="A3209" s="29">
        <v>42370.0</v>
      </c>
      <c r="B3209" t="s">
        <v>148</v>
      </c>
      <c r="C3209">
        <v>417.0</v>
      </c>
      <c r="D3209" t="s">
        <v>61</v>
      </c>
      <c r="E3209" t="s">
        <v>712</v>
      </c>
      <c r="F3209" t="s">
        <v>712</v>
      </c>
      <c r="G3209" t="s">
        <v>536</v>
      </c>
      <c r="H3209" t="s">
        <v>536</v>
      </c>
      <c r="I3209">
        <v>2008.0</v>
      </c>
      <c r="J3209">
        <v>206460.0</v>
      </c>
      <c r="K3209">
        <v>52807.66598</v>
      </c>
      <c r="L3209">
        <v>6.600958248</v>
      </c>
      <c r="M3209">
        <v>2.0</v>
      </c>
      <c r="N3209" t="s">
        <v>16</v>
      </c>
    </row>
    <row r="3210">
      <c r="A3210" s="29">
        <v>42370.0</v>
      </c>
      <c r="B3210" t="s">
        <v>116</v>
      </c>
      <c r="C3210" t="s">
        <v>2005</v>
      </c>
      <c r="D3210" t="s">
        <v>61</v>
      </c>
      <c r="E3210" t="s">
        <v>712</v>
      </c>
      <c r="F3210" t="s">
        <v>712</v>
      </c>
      <c r="G3210" t="s">
        <v>536</v>
      </c>
      <c r="H3210" t="s">
        <v>536</v>
      </c>
      <c r="I3210">
        <v>2009.0</v>
      </c>
      <c r="J3210">
        <v>206460.0</v>
      </c>
      <c r="K3210">
        <v>42782.0</v>
      </c>
      <c r="L3210">
        <v>6.783561644</v>
      </c>
      <c r="M3210">
        <v>2.0</v>
      </c>
      <c r="N3210" t="s">
        <v>16</v>
      </c>
    </row>
    <row r="3211">
      <c r="A3211" s="29">
        <v>42370.0</v>
      </c>
      <c r="B3211" t="s">
        <v>116</v>
      </c>
      <c r="C3211" t="s">
        <v>2031</v>
      </c>
      <c r="D3211" t="s">
        <v>91</v>
      </c>
      <c r="E3211" t="s">
        <v>1442</v>
      </c>
      <c r="F3211" t="s">
        <v>1442</v>
      </c>
      <c r="G3211" t="s">
        <v>1443</v>
      </c>
      <c r="H3211" t="s">
        <v>1443</v>
      </c>
      <c r="I3211">
        <v>2007.0</v>
      </c>
      <c r="J3211">
        <v>206460.0</v>
      </c>
      <c r="K3211">
        <v>46131.0</v>
      </c>
      <c r="L3211">
        <v>8.638356164</v>
      </c>
      <c r="M3211">
        <v>2.0</v>
      </c>
      <c r="N3211" t="s">
        <v>16</v>
      </c>
    </row>
    <row r="3212">
      <c r="A3212" s="29">
        <v>42370.0</v>
      </c>
      <c r="B3212" t="s">
        <v>116</v>
      </c>
      <c r="C3212" t="s">
        <v>2043</v>
      </c>
      <c r="D3212" t="s">
        <v>61</v>
      </c>
      <c r="E3212" t="s">
        <v>881</v>
      </c>
      <c r="F3212" t="s">
        <v>881</v>
      </c>
      <c r="G3212" t="s">
        <v>536</v>
      </c>
      <c r="H3212" t="s">
        <v>536</v>
      </c>
      <c r="I3212">
        <v>2006.0</v>
      </c>
      <c r="J3212">
        <v>206460.0</v>
      </c>
      <c r="K3212">
        <v>63171.0</v>
      </c>
      <c r="L3212">
        <v>9.676712329</v>
      </c>
      <c r="M3212">
        <v>1.0</v>
      </c>
      <c r="N3212" t="s">
        <v>16</v>
      </c>
    </row>
    <row r="3213">
      <c r="A3213" s="29">
        <v>42370.0</v>
      </c>
      <c r="B3213" t="s">
        <v>261</v>
      </c>
      <c r="C3213" t="s">
        <v>2044</v>
      </c>
      <c r="D3213" t="s">
        <v>61</v>
      </c>
      <c r="E3213" t="s">
        <v>163</v>
      </c>
      <c r="F3213" t="s">
        <v>163</v>
      </c>
      <c r="G3213" t="s">
        <v>536</v>
      </c>
      <c r="H3213" t="s">
        <v>536</v>
      </c>
      <c r="I3213">
        <v>2005.0</v>
      </c>
      <c r="J3213">
        <v>205780.3365</v>
      </c>
      <c r="K3213">
        <v>70000.0</v>
      </c>
      <c r="L3213">
        <v>10.0</v>
      </c>
      <c r="M3213">
        <v>1.0</v>
      </c>
      <c r="N3213" t="s">
        <v>16</v>
      </c>
    </row>
    <row r="3214">
      <c r="A3214" s="29">
        <v>42370.0</v>
      </c>
      <c r="B3214" t="s">
        <v>186</v>
      </c>
      <c r="C3214" t="s">
        <v>2026</v>
      </c>
      <c r="D3214" t="s">
        <v>61</v>
      </c>
      <c r="E3214" t="s">
        <v>881</v>
      </c>
      <c r="F3214" t="s">
        <v>881</v>
      </c>
      <c r="G3214" t="s">
        <v>536</v>
      </c>
      <c r="H3214" t="s">
        <v>536</v>
      </c>
      <c r="I3214">
        <v>2007.0</v>
      </c>
      <c r="J3214">
        <v>205500.0</v>
      </c>
      <c r="K3214">
        <v>40800.0</v>
      </c>
      <c r="L3214">
        <v>8.0</v>
      </c>
      <c r="M3214">
        <v>1.0</v>
      </c>
      <c r="N3214" t="s">
        <v>16</v>
      </c>
    </row>
    <row r="3215">
      <c r="A3215" s="29">
        <v>42370.0</v>
      </c>
      <c r="B3215" t="s">
        <v>12</v>
      </c>
      <c r="C3215">
        <v>128813.0</v>
      </c>
      <c r="D3215" t="s">
        <v>61</v>
      </c>
      <c r="E3215" t="s">
        <v>1831</v>
      </c>
      <c r="F3215" t="s">
        <v>1831</v>
      </c>
      <c r="G3215" t="s">
        <v>536</v>
      </c>
      <c r="H3215" t="s">
        <v>536</v>
      </c>
      <c r="I3215">
        <v>2010.0</v>
      </c>
      <c r="J3215">
        <v>205350.0</v>
      </c>
      <c r="K3215">
        <v>17923.0</v>
      </c>
      <c r="L3215">
        <v>6.0</v>
      </c>
      <c r="M3215">
        <v>1.0</v>
      </c>
      <c r="N3215" t="s">
        <v>16</v>
      </c>
    </row>
    <row r="3216">
      <c r="A3216" s="29">
        <v>42370.0</v>
      </c>
      <c r="B3216" t="s">
        <v>186</v>
      </c>
      <c r="C3216" t="s">
        <v>2045</v>
      </c>
      <c r="D3216" t="s">
        <v>61</v>
      </c>
      <c r="E3216" t="s">
        <v>712</v>
      </c>
      <c r="F3216" t="s">
        <v>712</v>
      </c>
      <c r="G3216" t="s">
        <v>536</v>
      </c>
      <c r="H3216" t="s">
        <v>536</v>
      </c>
      <c r="I3216">
        <v>2009.0</v>
      </c>
      <c r="J3216">
        <v>205350.0</v>
      </c>
      <c r="K3216">
        <v>40492.0</v>
      </c>
      <c r="L3216">
        <v>6.0</v>
      </c>
      <c r="M3216">
        <v>1.0</v>
      </c>
      <c r="N3216" t="s">
        <v>16</v>
      </c>
    </row>
    <row r="3217">
      <c r="A3217" s="29">
        <v>42370.0</v>
      </c>
      <c r="B3217" t="s">
        <v>186</v>
      </c>
      <c r="C3217" t="s">
        <v>2046</v>
      </c>
      <c r="D3217" t="s">
        <v>61</v>
      </c>
      <c r="E3217" t="s">
        <v>712</v>
      </c>
      <c r="F3217" t="s">
        <v>712</v>
      </c>
      <c r="G3217" t="s">
        <v>536</v>
      </c>
      <c r="H3217" t="s">
        <v>536</v>
      </c>
      <c r="I3217">
        <v>2008.0</v>
      </c>
      <c r="J3217">
        <v>205350.0</v>
      </c>
      <c r="K3217">
        <v>59755.0</v>
      </c>
      <c r="L3217">
        <v>7.0</v>
      </c>
      <c r="M3217">
        <v>1.0</v>
      </c>
      <c r="N3217" t="s">
        <v>16</v>
      </c>
    </row>
    <row r="3218">
      <c r="A3218" s="29">
        <v>42370.0</v>
      </c>
      <c r="B3218" t="s">
        <v>186</v>
      </c>
      <c r="C3218" t="s">
        <v>2047</v>
      </c>
      <c r="D3218" t="s">
        <v>61</v>
      </c>
      <c r="E3218" t="s">
        <v>712</v>
      </c>
      <c r="F3218" t="s">
        <v>712</v>
      </c>
      <c r="G3218" t="s">
        <v>536</v>
      </c>
      <c r="H3218" t="s">
        <v>536</v>
      </c>
      <c r="I3218">
        <v>2011.0</v>
      </c>
      <c r="J3218">
        <v>205350.0</v>
      </c>
      <c r="K3218">
        <v>88002.0</v>
      </c>
      <c r="L3218">
        <v>4.0</v>
      </c>
      <c r="M3218">
        <v>2.0</v>
      </c>
      <c r="N3218" t="s">
        <v>16</v>
      </c>
    </row>
    <row r="3219">
      <c r="A3219" s="29">
        <v>42370.0</v>
      </c>
      <c r="B3219" t="s">
        <v>148</v>
      </c>
      <c r="C3219">
        <v>211.0</v>
      </c>
      <c r="D3219" t="s">
        <v>61</v>
      </c>
      <c r="E3219" t="s">
        <v>712</v>
      </c>
      <c r="F3219" t="s">
        <v>712</v>
      </c>
      <c r="G3219" t="s">
        <v>536</v>
      </c>
      <c r="H3219" t="s">
        <v>536</v>
      </c>
      <c r="I3219">
        <v>2010.0</v>
      </c>
      <c r="J3219">
        <v>205350.0</v>
      </c>
      <c r="K3219">
        <v>37322.38193</v>
      </c>
      <c r="L3219">
        <v>4.665297741</v>
      </c>
      <c r="M3219">
        <v>1.0</v>
      </c>
      <c r="N3219" t="s">
        <v>16</v>
      </c>
    </row>
    <row r="3220">
      <c r="A3220" s="29">
        <v>42370.0</v>
      </c>
      <c r="B3220" t="s">
        <v>148</v>
      </c>
      <c r="C3220">
        <v>530.0</v>
      </c>
      <c r="D3220" t="s">
        <v>61</v>
      </c>
      <c r="E3220" t="s">
        <v>712</v>
      </c>
      <c r="F3220" t="s">
        <v>712</v>
      </c>
      <c r="G3220" t="s">
        <v>536</v>
      </c>
      <c r="H3220" t="s">
        <v>536</v>
      </c>
      <c r="I3220">
        <v>2007.0</v>
      </c>
      <c r="J3220">
        <v>205350.0</v>
      </c>
      <c r="K3220">
        <v>61875.42779</v>
      </c>
      <c r="L3220">
        <v>7.734428474</v>
      </c>
      <c r="M3220">
        <v>2.0</v>
      </c>
      <c r="N3220" t="s">
        <v>16</v>
      </c>
    </row>
    <row r="3221">
      <c r="A3221" s="29">
        <v>42370.0</v>
      </c>
      <c r="B3221" t="s">
        <v>116</v>
      </c>
      <c r="C3221" t="s">
        <v>2048</v>
      </c>
      <c r="D3221" t="s">
        <v>61</v>
      </c>
      <c r="E3221" t="s">
        <v>712</v>
      </c>
      <c r="F3221" t="s">
        <v>712</v>
      </c>
      <c r="G3221" t="s">
        <v>536</v>
      </c>
      <c r="H3221" t="s">
        <v>536</v>
      </c>
      <c r="I3221">
        <v>2009.0</v>
      </c>
      <c r="J3221">
        <v>205350.0</v>
      </c>
      <c r="K3221">
        <v>60565.0</v>
      </c>
      <c r="L3221">
        <v>6.824657534</v>
      </c>
      <c r="M3221">
        <v>2.0</v>
      </c>
      <c r="N3221" t="s">
        <v>16</v>
      </c>
    </row>
    <row r="3222">
      <c r="A3222" s="29">
        <v>42370.0</v>
      </c>
      <c r="B3222" t="s">
        <v>186</v>
      </c>
      <c r="C3222" t="s">
        <v>2049</v>
      </c>
      <c r="D3222" t="s">
        <v>61</v>
      </c>
      <c r="E3222" t="s">
        <v>960</v>
      </c>
      <c r="F3222" t="s">
        <v>960</v>
      </c>
      <c r="G3222" t="s">
        <v>203</v>
      </c>
      <c r="H3222" t="s">
        <v>203</v>
      </c>
      <c r="I3222">
        <v>2011.0</v>
      </c>
      <c r="J3222">
        <v>205350.0</v>
      </c>
      <c r="K3222">
        <v>25597.0</v>
      </c>
      <c r="L3222">
        <v>4.0</v>
      </c>
      <c r="M3222">
        <v>2.0</v>
      </c>
      <c r="N3222" t="s">
        <v>16</v>
      </c>
    </row>
    <row r="3223">
      <c r="A3223" s="29">
        <v>42370.0</v>
      </c>
      <c r="B3223" t="s">
        <v>148</v>
      </c>
      <c r="C3223">
        <v>238.0</v>
      </c>
      <c r="D3223" t="s">
        <v>36</v>
      </c>
      <c r="E3223" t="s">
        <v>615</v>
      </c>
      <c r="F3223" t="s">
        <v>615</v>
      </c>
      <c r="G3223" t="s">
        <v>1914</v>
      </c>
      <c r="H3223" t="s">
        <v>1914</v>
      </c>
      <c r="I3223">
        <v>2010.0</v>
      </c>
      <c r="J3223">
        <v>205350.0</v>
      </c>
      <c r="K3223">
        <v>38461.32786</v>
      </c>
      <c r="L3223">
        <v>4.807665982</v>
      </c>
      <c r="M3223">
        <v>1.0</v>
      </c>
      <c r="N3223" t="s">
        <v>16</v>
      </c>
    </row>
    <row r="3224">
      <c r="A3224" s="29">
        <v>42370.0</v>
      </c>
      <c r="B3224" t="s">
        <v>186</v>
      </c>
      <c r="C3224" t="s">
        <v>2050</v>
      </c>
      <c r="D3224" t="s">
        <v>61</v>
      </c>
      <c r="E3224" t="s">
        <v>1903</v>
      </c>
      <c r="F3224" t="s">
        <v>1903</v>
      </c>
      <c r="G3224" t="s">
        <v>536</v>
      </c>
      <c r="H3224" t="s">
        <v>536</v>
      </c>
      <c r="I3224">
        <v>2010.0</v>
      </c>
      <c r="J3224">
        <v>205350.0</v>
      </c>
      <c r="K3224">
        <v>39242.0</v>
      </c>
      <c r="L3224">
        <v>5.0</v>
      </c>
      <c r="M3224">
        <v>1.0</v>
      </c>
      <c r="N3224" t="s">
        <v>16</v>
      </c>
    </row>
    <row r="3225">
      <c r="A3225" s="29">
        <v>42370.0</v>
      </c>
      <c r="B3225" t="s">
        <v>116</v>
      </c>
      <c r="C3225" t="s">
        <v>2051</v>
      </c>
      <c r="D3225" t="s">
        <v>91</v>
      </c>
      <c r="E3225" t="s">
        <v>813</v>
      </c>
      <c r="F3225" t="s">
        <v>813</v>
      </c>
      <c r="G3225" t="s">
        <v>814</v>
      </c>
      <c r="H3225" t="s">
        <v>814</v>
      </c>
      <c r="I3225">
        <v>2008.0</v>
      </c>
      <c r="J3225">
        <v>205350.0</v>
      </c>
      <c r="K3225">
        <v>65130.0</v>
      </c>
      <c r="L3225">
        <v>7.660273973</v>
      </c>
      <c r="M3225">
        <v>2.0</v>
      </c>
      <c r="N3225" t="s">
        <v>16</v>
      </c>
    </row>
    <row r="3226">
      <c r="A3226" s="29">
        <v>42370.0</v>
      </c>
      <c r="B3226" t="s">
        <v>148</v>
      </c>
      <c r="C3226">
        <v>724.0</v>
      </c>
      <c r="D3226" t="s">
        <v>61</v>
      </c>
      <c r="E3226" t="s">
        <v>163</v>
      </c>
      <c r="F3226" t="s">
        <v>163</v>
      </c>
      <c r="G3226" t="s">
        <v>203</v>
      </c>
      <c r="H3226" t="s">
        <v>203</v>
      </c>
      <c r="I3226">
        <v>2005.0</v>
      </c>
      <c r="J3226">
        <v>205350.0</v>
      </c>
      <c r="K3226">
        <v>77535.93429</v>
      </c>
      <c r="L3226">
        <v>9.691991786</v>
      </c>
      <c r="M3226">
        <v>2.0</v>
      </c>
      <c r="N3226" t="s">
        <v>16</v>
      </c>
    </row>
    <row r="3227">
      <c r="A3227" s="29">
        <v>42370.0</v>
      </c>
      <c r="B3227" t="s">
        <v>116</v>
      </c>
      <c r="C3227" t="s">
        <v>1892</v>
      </c>
      <c r="D3227" t="s">
        <v>61</v>
      </c>
      <c r="E3227" t="s">
        <v>163</v>
      </c>
      <c r="F3227" t="s">
        <v>163</v>
      </c>
      <c r="G3227" t="s">
        <v>203</v>
      </c>
      <c r="H3227" t="s">
        <v>203</v>
      </c>
      <c r="I3227">
        <v>2006.0</v>
      </c>
      <c r="J3227">
        <v>205350.0</v>
      </c>
      <c r="K3227">
        <v>105074.0</v>
      </c>
      <c r="L3227">
        <v>9.632876712</v>
      </c>
      <c r="M3227">
        <v>2.0</v>
      </c>
      <c r="N3227" t="s">
        <v>16</v>
      </c>
    </row>
    <row r="3228">
      <c r="A3228" s="29">
        <v>42370.0</v>
      </c>
      <c r="B3228" t="s">
        <v>148</v>
      </c>
      <c r="C3228">
        <v>558.0</v>
      </c>
      <c r="D3228" t="s">
        <v>61</v>
      </c>
      <c r="E3228" t="s">
        <v>881</v>
      </c>
      <c r="F3228" t="s">
        <v>881</v>
      </c>
      <c r="G3228" t="s">
        <v>536</v>
      </c>
      <c r="H3228" t="s">
        <v>536</v>
      </c>
      <c r="I3228">
        <v>2007.0</v>
      </c>
      <c r="J3228">
        <v>205350.0</v>
      </c>
      <c r="K3228">
        <v>63299.1102</v>
      </c>
      <c r="L3228">
        <v>7.912388775</v>
      </c>
      <c r="M3228">
        <v>2.0</v>
      </c>
      <c r="N3228" t="s">
        <v>16</v>
      </c>
    </row>
    <row r="3229">
      <c r="A3229" s="29">
        <v>42370.0</v>
      </c>
      <c r="B3229" t="s">
        <v>116</v>
      </c>
      <c r="C3229" t="s">
        <v>2052</v>
      </c>
      <c r="D3229" t="s">
        <v>61</v>
      </c>
      <c r="E3229" t="s">
        <v>881</v>
      </c>
      <c r="F3229" t="s">
        <v>881</v>
      </c>
      <c r="G3229" t="s">
        <v>536</v>
      </c>
      <c r="H3229" t="s">
        <v>536</v>
      </c>
      <c r="I3229">
        <v>2009.0</v>
      </c>
      <c r="J3229">
        <v>205350.0</v>
      </c>
      <c r="K3229">
        <v>110364.0</v>
      </c>
      <c r="L3229">
        <v>6.936986301</v>
      </c>
      <c r="M3229">
        <v>1.0</v>
      </c>
      <c r="N3229" t="s">
        <v>16</v>
      </c>
    </row>
    <row r="3230">
      <c r="A3230" s="29">
        <v>42370.0</v>
      </c>
      <c r="B3230" t="s">
        <v>116</v>
      </c>
      <c r="C3230" t="s">
        <v>2053</v>
      </c>
      <c r="D3230" t="s">
        <v>61</v>
      </c>
      <c r="E3230" t="s">
        <v>881</v>
      </c>
      <c r="F3230" t="s">
        <v>881</v>
      </c>
      <c r="G3230" t="s">
        <v>536</v>
      </c>
      <c r="H3230" t="s">
        <v>536</v>
      </c>
      <c r="I3230">
        <v>2007.0</v>
      </c>
      <c r="J3230">
        <v>205350.0</v>
      </c>
      <c r="K3230">
        <v>97734.0</v>
      </c>
      <c r="L3230">
        <v>8.498630137</v>
      </c>
      <c r="M3230">
        <v>2.0</v>
      </c>
      <c r="N3230" t="s">
        <v>16</v>
      </c>
    </row>
    <row r="3231">
      <c r="A3231" s="29">
        <v>42370.0</v>
      </c>
      <c r="B3231" t="s">
        <v>116</v>
      </c>
      <c r="C3231" t="s">
        <v>2054</v>
      </c>
      <c r="D3231" t="s">
        <v>61</v>
      </c>
      <c r="E3231" t="s">
        <v>881</v>
      </c>
      <c r="F3231" t="s">
        <v>881</v>
      </c>
      <c r="G3231" t="s">
        <v>536</v>
      </c>
      <c r="H3231" t="s">
        <v>536</v>
      </c>
      <c r="I3231">
        <v>2007.0</v>
      </c>
      <c r="J3231">
        <v>205350.0</v>
      </c>
      <c r="K3231">
        <v>66581.0</v>
      </c>
      <c r="L3231">
        <v>8.835616438</v>
      </c>
      <c r="M3231">
        <v>2.0</v>
      </c>
      <c r="N3231" t="s">
        <v>16</v>
      </c>
    </row>
    <row r="3232">
      <c r="A3232" s="29">
        <v>42370.0</v>
      </c>
      <c r="B3232" t="s">
        <v>148</v>
      </c>
      <c r="C3232">
        <v>391.0</v>
      </c>
      <c r="D3232" t="s">
        <v>61</v>
      </c>
      <c r="E3232" t="s">
        <v>881</v>
      </c>
      <c r="F3232" t="s">
        <v>881</v>
      </c>
      <c r="G3232" t="s">
        <v>203</v>
      </c>
      <c r="H3232" t="s">
        <v>203</v>
      </c>
      <c r="I3232">
        <v>2008.0</v>
      </c>
      <c r="J3232">
        <v>205350.0</v>
      </c>
      <c r="K3232">
        <v>50573.57974</v>
      </c>
      <c r="L3232">
        <v>6.321697467</v>
      </c>
      <c r="M3232">
        <v>2.0</v>
      </c>
      <c r="N3232" t="s">
        <v>16</v>
      </c>
    </row>
    <row r="3233">
      <c r="A3233" s="29">
        <v>42370.0</v>
      </c>
      <c r="B3233" t="s">
        <v>116</v>
      </c>
      <c r="C3233" t="s">
        <v>1791</v>
      </c>
      <c r="D3233" t="s">
        <v>61</v>
      </c>
      <c r="E3233" t="s">
        <v>881</v>
      </c>
      <c r="F3233" t="s">
        <v>881</v>
      </c>
      <c r="G3233" t="s">
        <v>203</v>
      </c>
      <c r="H3233" t="s">
        <v>203</v>
      </c>
      <c r="I3233">
        <v>2008.0</v>
      </c>
      <c r="J3233">
        <v>205350.0</v>
      </c>
      <c r="K3233">
        <v>48621.0</v>
      </c>
      <c r="L3233">
        <v>7.657534247</v>
      </c>
      <c r="M3233">
        <v>2.0</v>
      </c>
      <c r="N3233" t="s">
        <v>16</v>
      </c>
    </row>
    <row r="3234">
      <c r="A3234" s="29">
        <v>42370.0</v>
      </c>
      <c r="B3234" t="s">
        <v>186</v>
      </c>
      <c r="C3234" t="s">
        <v>1824</v>
      </c>
      <c r="D3234" t="s">
        <v>61</v>
      </c>
      <c r="E3234" t="s">
        <v>914</v>
      </c>
      <c r="F3234" t="s">
        <v>881</v>
      </c>
      <c r="G3234" t="s">
        <v>1825</v>
      </c>
      <c r="H3234" t="s">
        <v>1825</v>
      </c>
      <c r="I3234">
        <v>2007.0</v>
      </c>
      <c r="J3234">
        <v>205350.0</v>
      </c>
      <c r="K3234">
        <v>64295.0</v>
      </c>
      <c r="L3234">
        <v>8.0</v>
      </c>
      <c r="M3234">
        <v>1.0</v>
      </c>
      <c r="N3234" t="s">
        <v>16</v>
      </c>
    </row>
    <row r="3235">
      <c r="A3235" s="29">
        <v>42370.0</v>
      </c>
      <c r="B3235" t="s">
        <v>148</v>
      </c>
      <c r="C3235">
        <v>213.0</v>
      </c>
      <c r="D3235" t="s">
        <v>61</v>
      </c>
      <c r="E3235" t="s">
        <v>712</v>
      </c>
      <c r="F3235" t="s">
        <v>712</v>
      </c>
      <c r="G3235" t="s">
        <v>536</v>
      </c>
      <c r="H3235" t="s">
        <v>536</v>
      </c>
      <c r="I3235">
        <v>2010.0</v>
      </c>
      <c r="J3235">
        <v>205000.0</v>
      </c>
      <c r="K3235">
        <v>37388.09035</v>
      </c>
      <c r="L3235">
        <v>4.673511294</v>
      </c>
      <c r="M3235">
        <v>1.0</v>
      </c>
      <c r="N3235" t="s">
        <v>16</v>
      </c>
    </row>
    <row r="3236">
      <c r="A3236" s="29">
        <v>42370.0</v>
      </c>
      <c r="B3236" t="s">
        <v>148</v>
      </c>
      <c r="C3236">
        <v>277.0</v>
      </c>
      <c r="D3236" t="s">
        <v>61</v>
      </c>
      <c r="E3236" t="s">
        <v>712</v>
      </c>
      <c r="F3236" t="s">
        <v>712</v>
      </c>
      <c r="G3236" t="s">
        <v>536</v>
      </c>
      <c r="H3236" t="s">
        <v>536</v>
      </c>
      <c r="I3236">
        <v>2009.0</v>
      </c>
      <c r="J3236">
        <v>205000.0</v>
      </c>
      <c r="K3236">
        <v>42403.83299</v>
      </c>
      <c r="L3236">
        <v>5.300479124</v>
      </c>
      <c r="M3236">
        <v>2.0</v>
      </c>
      <c r="N3236" t="s">
        <v>16</v>
      </c>
    </row>
    <row r="3237">
      <c r="A3237" s="29">
        <v>42370.0</v>
      </c>
      <c r="B3237" t="s">
        <v>148</v>
      </c>
      <c r="C3237">
        <v>410.0</v>
      </c>
      <c r="D3237" t="s">
        <v>61</v>
      </c>
      <c r="E3237" t="s">
        <v>712</v>
      </c>
      <c r="F3237" t="s">
        <v>712</v>
      </c>
      <c r="G3237" t="s">
        <v>536</v>
      </c>
      <c r="H3237" t="s">
        <v>536</v>
      </c>
      <c r="I3237">
        <v>2008.0</v>
      </c>
      <c r="J3237">
        <v>205000.0</v>
      </c>
      <c r="K3237">
        <v>51559.20602</v>
      </c>
      <c r="L3237">
        <v>6.444900753</v>
      </c>
      <c r="M3237">
        <v>2.0</v>
      </c>
      <c r="N3237" t="s">
        <v>16</v>
      </c>
    </row>
    <row r="3238">
      <c r="A3238" s="29">
        <v>42370.0</v>
      </c>
      <c r="B3238" t="s">
        <v>116</v>
      </c>
      <c r="C3238" t="s">
        <v>1997</v>
      </c>
      <c r="D3238" t="s">
        <v>61</v>
      </c>
      <c r="E3238" t="s">
        <v>712</v>
      </c>
      <c r="F3238" t="s">
        <v>712</v>
      </c>
      <c r="G3238" t="s">
        <v>536</v>
      </c>
      <c r="H3238" t="s">
        <v>536</v>
      </c>
      <c r="I3238">
        <v>2009.0</v>
      </c>
      <c r="J3238">
        <v>205000.0</v>
      </c>
      <c r="K3238">
        <v>76323.0</v>
      </c>
      <c r="L3238">
        <v>6.747945205</v>
      </c>
      <c r="M3238">
        <v>1.0</v>
      </c>
      <c r="N3238" t="s">
        <v>16</v>
      </c>
    </row>
    <row r="3239">
      <c r="A3239" s="29">
        <v>42370.0</v>
      </c>
      <c r="B3239" t="s">
        <v>116</v>
      </c>
      <c r="C3239" t="s">
        <v>2055</v>
      </c>
      <c r="D3239" t="s">
        <v>61</v>
      </c>
      <c r="E3239" t="s">
        <v>712</v>
      </c>
      <c r="F3239" t="s">
        <v>712</v>
      </c>
      <c r="G3239" t="s">
        <v>536</v>
      </c>
      <c r="H3239" t="s">
        <v>536</v>
      </c>
      <c r="I3239">
        <v>2009.0</v>
      </c>
      <c r="J3239">
        <v>205000.0</v>
      </c>
      <c r="K3239">
        <v>17669.0</v>
      </c>
      <c r="L3239">
        <v>6.706849315</v>
      </c>
      <c r="M3239">
        <v>2.0</v>
      </c>
      <c r="N3239" t="s">
        <v>16</v>
      </c>
    </row>
    <row r="3240">
      <c r="A3240" s="29">
        <v>42370.0</v>
      </c>
      <c r="B3240" t="s">
        <v>116</v>
      </c>
      <c r="C3240" t="s">
        <v>2048</v>
      </c>
      <c r="D3240" t="s">
        <v>61</v>
      </c>
      <c r="E3240" t="s">
        <v>712</v>
      </c>
      <c r="F3240" t="s">
        <v>712</v>
      </c>
      <c r="G3240" t="s">
        <v>536</v>
      </c>
      <c r="H3240" t="s">
        <v>536</v>
      </c>
      <c r="I3240">
        <v>2009.0</v>
      </c>
      <c r="J3240">
        <v>205000.0</v>
      </c>
      <c r="K3240">
        <v>60565.0</v>
      </c>
      <c r="L3240">
        <v>6.824657534</v>
      </c>
      <c r="M3240">
        <v>2.0</v>
      </c>
      <c r="N3240" t="s">
        <v>16</v>
      </c>
    </row>
    <row r="3241">
      <c r="A3241" s="29">
        <v>42370.0</v>
      </c>
      <c r="B3241" t="s">
        <v>186</v>
      </c>
      <c r="C3241" t="s">
        <v>2056</v>
      </c>
      <c r="D3241" t="s">
        <v>61</v>
      </c>
      <c r="E3241" t="s">
        <v>1903</v>
      </c>
      <c r="F3241" t="s">
        <v>1903</v>
      </c>
      <c r="G3241" t="s">
        <v>203</v>
      </c>
      <c r="H3241" t="s">
        <v>203</v>
      </c>
      <c r="I3241">
        <v>2006.0</v>
      </c>
      <c r="J3241">
        <v>205000.0</v>
      </c>
      <c r="K3241">
        <v>75775.0</v>
      </c>
      <c r="L3241">
        <v>9.0</v>
      </c>
      <c r="M3241">
        <v>1.0</v>
      </c>
      <c r="N3241" t="s">
        <v>16</v>
      </c>
    </row>
    <row r="3242">
      <c r="A3242" s="29">
        <v>42370.0</v>
      </c>
      <c r="B3242" t="s">
        <v>116</v>
      </c>
      <c r="C3242" t="s">
        <v>2038</v>
      </c>
      <c r="D3242" t="s">
        <v>61</v>
      </c>
      <c r="E3242" t="s">
        <v>881</v>
      </c>
      <c r="F3242" t="s">
        <v>881</v>
      </c>
      <c r="G3242" t="s">
        <v>536</v>
      </c>
      <c r="H3242" t="s">
        <v>536</v>
      </c>
      <c r="I3242">
        <v>2006.0</v>
      </c>
      <c r="J3242">
        <v>205000.0</v>
      </c>
      <c r="K3242">
        <v>47394.0</v>
      </c>
      <c r="L3242">
        <v>9.75890411</v>
      </c>
      <c r="M3242">
        <v>1.0</v>
      </c>
      <c r="N3242" t="s">
        <v>16</v>
      </c>
    </row>
    <row r="3243">
      <c r="A3243" s="29">
        <v>42370.0</v>
      </c>
      <c r="B3243" t="s">
        <v>116</v>
      </c>
      <c r="C3243" t="s">
        <v>2057</v>
      </c>
      <c r="D3243" t="s">
        <v>61</v>
      </c>
      <c r="E3243" t="s">
        <v>881</v>
      </c>
      <c r="F3243" t="s">
        <v>881</v>
      </c>
      <c r="G3243" t="s">
        <v>536</v>
      </c>
      <c r="H3243" t="s">
        <v>536</v>
      </c>
      <c r="I3243">
        <v>2006.0</v>
      </c>
      <c r="J3243">
        <v>205000.0</v>
      </c>
      <c r="K3243">
        <v>53831.0</v>
      </c>
      <c r="L3243">
        <v>9.728767123</v>
      </c>
      <c r="M3243">
        <v>2.0</v>
      </c>
      <c r="N3243" t="s">
        <v>16</v>
      </c>
    </row>
    <row r="3244">
      <c r="A3244" s="29">
        <v>42370.0</v>
      </c>
      <c r="B3244" t="s">
        <v>116</v>
      </c>
      <c r="C3244" t="s">
        <v>2058</v>
      </c>
      <c r="D3244" t="s">
        <v>61</v>
      </c>
      <c r="E3244" t="s">
        <v>881</v>
      </c>
      <c r="F3244" t="s">
        <v>881</v>
      </c>
      <c r="G3244" t="s">
        <v>203</v>
      </c>
      <c r="H3244" t="s">
        <v>203</v>
      </c>
      <c r="I3244">
        <v>2009.0</v>
      </c>
      <c r="J3244">
        <v>205000.0</v>
      </c>
      <c r="K3244">
        <v>40510.0</v>
      </c>
      <c r="L3244">
        <v>6.706849315</v>
      </c>
      <c r="M3244">
        <v>2.0</v>
      </c>
      <c r="N3244" t="s">
        <v>16</v>
      </c>
    </row>
    <row r="3245">
      <c r="A3245" s="29">
        <v>42370.0</v>
      </c>
      <c r="B3245" t="s">
        <v>261</v>
      </c>
      <c r="C3245" t="s">
        <v>2059</v>
      </c>
      <c r="D3245" t="s">
        <v>61</v>
      </c>
      <c r="E3245" t="s">
        <v>163</v>
      </c>
      <c r="F3245" t="s">
        <v>163</v>
      </c>
      <c r="G3245" t="s">
        <v>203</v>
      </c>
      <c r="H3245" t="s">
        <v>203</v>
      </c>
      <c r="I3245">
        <v>2005.0</v>
      </c>
      <c r="J3245">
        <v>204984.2691</v>
      </c>
      <c r="K3245">
        <v>120000.0</v>
      </c>
      <c r="L3245">
        <v>10.0</v>
      </c>
      <c r="M3245">
        <v>1.0</v>
      </c>
      <c r="N3245" t="s">
        <v>16</v>
      </c>
    </row>
    <row r="3246">
      <c r="A3246" s="29">
        <v>42370.0</v>
      </c>
      <c r="B3246" t="s">
        <v>261</v>
      </c>
      <c r="C3246" t="s">
        <v>2060</v>
      </c>
      <c r="D3246" t="s">
        <v>61</v>
      </c>
      <c r="E3246" t="s">
        <v>163</v>
      </c>
      <c r="F3246" t="s">
        <v>163</v>
      </c>
      <c r="G3246" t="s">
        <v>341</v>
      </c>
      <c r="H3246" t="s">
        <v>341</v>
      </c>
      <c r="I3246">
        <v>2005.0</v>
      </c>
      <c r="J3246">
        <v>204799.7832</v>
      </c>
      <c r="K3246">
        <v>130000.0</v>
      </c>
      <c r="L3246">
        <v>10.0</v>
      </c>
      <c r="M3246">
        <v>1.0</v>
      </c>
      <c r="N3246" t="s">
        <v>16</v>
      </c>
    </row>
    <row r="3247">
      <c r="A3247" s="29">
        <v>42370.0</v>
      </c>
      <c r="B3247" t="s">
        <v>186</v>
      </c>
      <c r="C3247" t="s">
        <v>2025</v>
      </c>
      <c r="D3247" t="s">
        <v>61</v>
      </c>
      <c r="E3247" t="s">
        <v>202</v>
      </c>
      <c r="F3247" t="s">
        <v>202</v>
      </c>
      <c r="G3247" t="s">
        <v>143</v>
      </c>
      <c r="H3247" t="s">
        <v>143</v>
      </c>
      <c r="I3247">
        <v>2008.0</v>
      </c>
      <c r="J3247">
        <v>204500.0</v>
      </c>
      <c r="K3247">
        <v>181122.0</v>
      </c>
      <c r="L3247">
        <v>7.0</v>
      </c>
      <c r="M3247">
        <v>1.0</v>
      </c>
      <c r="N3247" t="s">
        <v>16</v>
      </c>
    </row>
    <row r="3248">
      <c r="A3248" s="29">
        <v>42370.0</v>
      </c>
      <c r="B3248" t="s">
        <v>261</v>
      </c>
      <c r="C3248" t="s">
        <v>2061</v>
      </c>
      <c r="D3248" t="s">
        <v>61</v>
      </c>
      <c r="E3248" t="s">
        <v>163</v>
      </c>
      <c r="F3248" t="s">
        <v>163</v>
      </c>
      <c r="G3248" t="s">
        <v>536</v>
      </c>
      <c r="H3248" t="s">
        <v>536</v>
      </c>
      <c r="I3248">
        <v>2006.0</v>
      </c>
      <c r="J3248">
        <v>204141.4751</v>
      </c>
      <c r="K3248" s="33">
        <v>100000.0</v>
      </c>
      <c r="L3248">
        <v>9.0</v>
      </c>
      <c r="M3248">
        <v>1.0</v>
      </c>
      <c r="N3248" t="s">
        <v>16</v>
      </c>
    </row>
    <row r="3249">
      <c r="A3249" s="29">
        <v>42370.0</v>
      </c>
      <c r="B3249" t="s">
        <v>116</v>
      </c>
      <c r="C3249" t="s">
        <v>2054</v>
      </c>
      <c r="D3249" t="s">
        <v>61</v>
      </c>
      <c r="E3249" t="s">
        <v>881</v>
      </c>
      <c r="F3249" t="s">
        <v>881</v>
      </c>
      <c r="G3249" t="s">
        <v>536</v>
      </c>
      <c r="H3249" t="s">
        <v>536</v>
      </c>
      <c r="I3249">
        <v>2007.0</v>
      </c>
      <c r="J3249">
        <v>204000.0</v>
      </c>
      <c r="K3249">
        <v>66581.0</v>
      </c>
      <c r="L3249">
        <v>8.835616438</v>
      </c>
      <c r="M3249">
        <v>2.0</v>
      </c>
      <c r="N3249" t="s">
        <v>16</v>
      </c>
    </row>
    <row r="3250">
      <c r="A3250" s="29">
        <v>42370.0</v>
      </c>
      <c r="B3250" t="s">
        <v>148</v>
      </c>
      <c r="C3250">
        <v>529.0</v>
      </c>
      <c r="D3250" t="s">
        <v>61</v>
      </c>
      <c r="E3250" t="s">
        <v>712</v>
      </c>
      <c r="F3250" t="s">
        <v>712</v>
      </c>
      <c r="G3250" t="s">
        <v>536</v>
      </c>
      <c r="H3250" t="s">
        <v>536</v>
      </c>
      <c r="I3250">
        <v>2007.0</v>
      </c>
      <c r="J3250">
        <v>203500.0</v>
      </c>
      <c r="K3250">
        <v>61875.42779</v>
      </c>
      <c r="L3250">
        <v>7.734428474</v>
      </c>
      <c r="M3250">
        <v>2.0</v>
      </c>
      <c r="N3250" t="s">
        <v>16</v>
      </c>
    </row>
    <row r="3251">
      <c r="A3251" s="29">
        <v>42370.0</v>
      </c>
      <c r="B3251" t="s">
        <v>261</v>
      </c>
      <c r="C3251" t="s">
        <v>2062</v>
      </c>
      <c r="D3251" t="s">
        <v>61</v>
      </c>
      <c r="E3251" t="s">
        <v>163</v>
      </c>
      <c r="F3251" t="s">
        <v>163</v>
      </c>
      <c r="G3251" t="s">
        <v>536</v>
      </c>
      <c r="H3251" t="s">
        <v>536</v>
      </c>
      <c r="I3251">
        <v>2008.0</v>
      </c>
      <c r="J3251">
        <v>203351.7476</v>
      </c>
      <c r="K3251">
        <v>150000.0</v>
      </c>
      <c r="L3251">
        <v>7.0</v>
      </c>
      <c r="M3251">
        <v>1.0</v>
      </c>
      <c r="N3251" t="s">
        <v>16</v>
      </c>
    </row>
    <row r="3252">
      <c r="A3252" s="29">
        <v>42370.0</v>
      </c>
      <c r="B3252" t="s">
        <v>261</v>
      </c>
      <c r="C3252" t="s">
        <v>2063</v>
      </c>
      <c r="D3252" t="s">
        <v>61</v>
      </c>
      <c r="E3252" t="s">
        <v>163</v>
      </c>
      <c r="F3252" t="s">
        <v>163</v>
      </c>
      <c r="G3252" t="s">
        <v>203</v>
      </c>
      <c r="H3252" t="s">
        <v>203</v>
      </c>
      <c r="I3252">
        <v>2006.0</v>
      </c>
      <c r="J3252">
        <v>203351.7476</v>
      </c>
      <c r="K3252">
        <v>150000.0</v>
      </c>
      <c r="L3252">
        <v>9.0</v>
      </c>
      <c r="M3252">
        <v>1.0</v>
      </c>
      <c r="N3252" t="s">
        <v>16</v>
      </c>
    </row>
    <row r="3253">
      <c r="A3253" s="29">
        <v>42370.0</v>
      </c>
      <c r="B3253" t="s">
        <v>261</v>
      </c>
      <c r="C3253" t="s">
        <v>2064</v>
      </c>
      <c r="D3253" t="s">
        <v>61</v>
      </c>
      <c r="E3253" t="s">
        <v>163</v>
      </c>
      <c r="F3253" t="s">
        <v>163</v>
      </c>
      <c r="G3253" t="s">
        <v>298</v>
      </c>
      <c r="H3253" t="s">
        <v>298</v>
      </c>
      <c r="I3253">
        <v>2005.0</v>
      </c>
      <c r="J3253">
        <v>203211.505</v>
      </c>
      <c r="K3253">
        <v>150000.0</v>
      </c>
      <c r="L3253">
        <v>10.0</v>
      </c>
      <c r="M3253">
        <v>1.0</v>
      </c>
      <c r="N3253" t="s">
        <v>16</v>
      </c>
    </row>
    <row r="3254">
      <c r="A3254" s="29">
        <v>42370.0</v>
      </c>
      <c r="B3254" t="s">
        <v>186</v>
      </c>
      <c r="C3254" t="s">
        <v>1778</v>
      </c>
      <c r="D3254" t="s">
        <v>61</v>
      </c>
      <c r="E3254" t="s">
        <v>712</v>
      </c>
      <c r="F3254" t="s">
        <v>712</v>
      </c>
      <c r="G3254" t="s">
        <v>536</v>
      </c>
      <c r="H3254" t="s">
        <v>536</v>
      </c>
      <c r="I3254">
        <v>2010.0</v>
      </c>
      <c r="J3254">
        <v>203130.0</v>
      </c>
      <c r="K3254">
        <v>17392.0</v>
      </c>
      <c r="L3254">
        <v>5.0</v>
      </c>
      <c r="M3254">
        <v>2.0</v>
      </c>
      <c r="N3254" t="s">
        <v>16</v>
      </c>
    </row>
    <row r="3255">
      <c r="A3255" s="29">
        <v>42370.0</v>
      </c>
      <c r="B3255" t="s">
        <v>116</v>
      </c>
      <c r="C3255" t="s">
        <v>2028</v>
      </c>
      <c r="D3255" t="s">
        <v>61</v>
      </c>
      <c r="E3255" t="s">
        <v>712</v>
      </c>
      <c r="F3255" t="s">
        <v>712</v>
      </c>
      <c r="G3255" t="s">
        <v>536</v>
      </c>
      <c r="H3255" t="s">
        <v>536</v>
      </c>
      <c r="I3255">
        <v>2009.0</v>
      </c>
      <c r="J3255">
        <v>203130.0</v>
      </c>
      <c r="K3255">
        <v>64147.0</v>
      </c>
      <c r="L3255">
        <v>6.991780822</v>
      </c>
      <c r="M3255">
        <v>1.0</v>
      </c>
      <c r="N3255" t="s">
        <v>16</v>
      </c>
    </row>
    <row r="3256">
      <c r="A3256" s="29">
        <v>42370.0</v>
      </c>
      <c r="B3256" t="s">
        <v>186</v>
      </c>
      <c r="C3256" t="s">
        <v>2065</v>
      </c>
      <c r="D3256" t="s">
        <v>61</v>
      </c>
      <c r="E3256" t="s">
        <v>1711</v>
      </c>
      <c r="F3256" t="s">
        <v>1711</v>
      </c>
      <c r="G3256" t="s">
        <v>1641</v>
      </c>
      <c r="H3256" t="s">
        <v>1641</v>
      </c>
      <c r="I3256">
        <v>2013.0</v>
      </c>
      <c r="J3256">
        <v>203130.0</v>
      </c>
      <c r="K3256">
        <v>64522.0</v>
      </c>
      <c r="L3256">
        <v>2.0</v>
      </c>
      <c r="M3256">
        <v>1.0</v>
      </c>
      <c r="N3256" t="s">
        <v>16</v>
      </c>
    </row>
    <row r="3257">
      <c r="A3257" s="29">
        <v>42370.0</v>
      </c>
      <c r="B3257" t="s">
        <v>148</v>
      </c>
      <c r="C3257">
        <v>555.0</v>
      </c>
      <c r="D3257" t="s">
        <v>61</v>
      </c>
      <c r="E3257" t="s">
        <v>881</v>
      </c>
      <c r="F3257" t="s">
        <v>881</v>
      </c>
      <c r="G3257" t="s">
        <v>536</v>
      </c>
      <c r="H3257" t="s">
        <v>536</v>
      </c>
      <c r="I3257">
        <v>2007.0</v>
      </c>
      <c r="J3257">
        <v>202500.0</v>
      </c>
      <c r="K3257">
        <v>63255.30458</v>
      </c>
      <c r="L3257">
        <v>7.906913073</v>
      </c>
      <c r="M3257">
        <v>2.0</v>
      </c>
      <c r="N3257" t="s">
        <v>16</v>
      </c>
    </row>
    <row r="3258">
      <c r="A3258" s="29">
        <v>42370.0</v>
      </c>
      <c r="B3258" t="s">
        <v>148</v>
      </c>
      <c r="C3258">
        <v>505.0</v>
      </c>
      <c r="D3258" t="s">
        <v>61</v>
      </c>
      <c r="E3258" t="s">
        <v>712</v>
      </c>
      <c r="F3258" t="s">
        <v>712</v>
      </c>
      <c r="G3258" t="s">
        <v>536</v>
      </c>
      <c r="H3258" t="s">
        <v>536</v>
      </c>
      <c r="I3258">
        <v>2007.0</v>
      </c>
      <c r="J3258">
        <v>202020.0</v>
      </c>
      <c r="K3258">
        <v>59794.66119</v>
      </c>
      <c r="L3258">
        <v>7.474332649</v>
      </c>
      <c r="M3258">
        <v>2.0</v>
      </c>
      <c r="N3258" t="s">
        <v>16</v>
      </c>
    </row>
    <row r="3259">
      <c r="A3259" s="29">
        <v>42370.0</v>
      </c>
      <c r="B3259" t="s">
        <v>116</v>
      </c>
      <c r="C3259" t="s">
        <v>2066</v>
      </c>
      <c r="D3259" t="s">
        <v>61</v>
      </c>
      <c r="E3259" t="s">
        <v>712</v>
      </c>
      <c r="F3259" t="s">
        <v>712</v>
      </c>
      <c r="G3259" t="s">
        <v>536</v>
      </c>
      <c r="H3259" t="s">
        <v>536</v>
      </c>
      <c r="I3259">
        <v>2007.0</v>
      </c>
      <c r="J3259">
        <v>202020.0</v>
      </c>
      <c r="K3259">
        <v>44230.0</v>
      </c>
      <c r="L3259">
        <v>8.460273973</v>
      </c>
      <c r="M3259">
        <v>2.0</v>
      </c>
      <c r="N3259" t="s">
        <v>16</v>
      </c>
    </row>
    <row r="3260">
      <c r="A3260" s="29">
        <v>42370.0</v>
      </c>
      <c r="B3260" t="s">
        <v>116</v>
      </c>
      <c r="C3260" t="s">
        <v>2067</v>
      </c>
      <c r="D3260" t="s">
        <v>61</v>
      </c>
      <c r="E3260" t="s">
        <v>245</v>
      </c>
      <c r="F3260" t="s">
        <v>245</v>
      </c>
      <c r="G3260" t="s">
        <v>143</v>
      </c>
      <c r="H3260" t="s">
        <v>143</v>
      </c>
      <c r="I3260">
        <v>2011.0</v>
      </c>
      <c r="J3260">
        <v>202020.0</v>
      </c>
      <c r="K3260">
        <v>146058.0</v>
      </c>
      <c r="L3260">
        <v>4.630136986</v>
      </c>
      <c r="M3260">
        <v>1.0</v>
      </c>
      <c r="N3260" t="s">
        <v>16</v>
      </c>
    </row>
    <row r="3261">
      <c r="A3261" s="29">
        <v>42370.0</v>
      </c>
      <c r="B3261" t="s">
        <v>261</v>
      </c>
      <c r="C3261" t="s">
        <v>2068</v>
      </c>
      <c r="D3261" t="s">
        <v>61</v>
      </c>
      <c r="E3261" t="s">
        <v>163</v>
      </c>
      <c r="F3261" t="s">
        <v>163</v>
      </c>
      <c r="G3261" t="s">
        <v>536</v>
      </c>
      <c r="H3261" t="s">
        <v>536</v>
      </c>
      <c r="I3261">
        <v>2007.0</v>
      </c>
      <c r="J3261">
        <v>201219.5655</v>
      </c>
      <c r="K3261">
        <v>130000.0</v>
      </c>
      <c r="L3261">
        <v>8.0</v>
      </c>
      <c r="M3261">
        <v>1.0</v>
      </c>
      <c r="N3261" t="s">
        <v>16</v>
      </c>
    </row>
    <row r="3262">
      <c r="A3262" s="29">
        <v>42370.0</v>
      </c>
      <c r="B3262" t="s">
        <v>116</v>
      </c>
      <c r="C3262" t="s">
        <v>2069</v>
      </c>
      <c r="D3262" t="s">
        <v>91</v>
      </c>
      <c r="E3262" t="s">
        <v>1119</v>
      </c>
      <c r="F3262" t="s">
        <v>1119</v>
      </c>
      <c r="G3262" t="s">
        <v>1120</v>
      </c>
      <c r="H3262" t="s">
        <v>1120</v>
      </c>
      <c r="I3262">
        <v>2008.0</v>
      </c>
      <c r="J3262">
        <v>200000.0</v>
      </c>
      <c r="K3262">
        <v>86178.0</v>
      </c>
      <c r="L3262">
        <v>7.690410959</v>
      </c>
      <c r="M3262">
        <v>2.0</v>
      </c>
      <c r="N3262" t="s">
        <v>16</v>
      </c>
    </row>
    <row r="3263">
      <c r="A3263" s="29">
        <v>42370.0</v>
      </c>
      <c r="B3263" t="s">
        <v>209</v>
      </c>
      <c r="C3263" t="s">
        <v>2070</v>
      </c>
      <c r="D3263" t="s">
        <v>61</v>
      </c>
      <c r="E3263" t="s">
        <v>712</v>
      </c>
      <c r="F3263" t="s">
        <v>712</v>
      </c>
      <c r="G3263" t="s">
        <v>536</v>
      </c>
      <c r="H3263" t="s">
        <v>536</v>
      </c>
      <c r="I3263">
        <v>2009.0</v>
      </c>
      <c r="J3263">
        <v>200000.0</v>
      </c>
      <c r="K3263">
        <v>45000.0</v>
      </c>
      <c r="L3263">
        <v>6.0</v>
      </c>
      <c r="M3263">
        <v>1.0</v>
      </c>
      <c r="N3263" t="s">
        <v>16</v>
      </c>
    </row>
    <row r="3264">
      <c r="A3264" s="29">
        <v>42370.0</v>
      </c>
      <c r="B3264" t="s">
        <v>186</v>
      </c>
      <c r="C3264" t="s">
        <v>2047</v>
      </c>
      <c r="D3264" t="s">
        <v>61</v>
      </c>
      <c r="E3264" t="s">
        <v>712</v>
      </c>
      <c r="F3264" t="s">
        <v>712</v>
      </c>
      <c r="G3264" t="s">
        <v>536</v>
      </c>
      <c r="H3264" t="s">
        <v>536</v>
      </c>
      <c r="I3264">
        <v>2011.0</v>
      </c>
      <c r="J3264">
        <v>200000.0</v>
      </c>
      <c r="K3264">
        <v>88002.0</v>
      </c>
      <c r="L3264">
        <v>4.0</v>
      </c>
      <c r="M3264">
        <v>2.0</v>
      </c>
      <c r="N3264" t="s">
        <v>16</v>
      </c>
    </row>
    <row r="3265">
      <c r="A3265" s="29">
        <v>42370.0</v>
      </c>
      <c r="B3265" t="s">
        <v>186</v>
      </c>
      <c r="C3265" t="s">
        <v>2071</v>
      </c>
      <c r="D3265" t="s">
        <v>61</v>
      </c>
      <c r="E3265" t="s">
        <v>712</v>
      </c>
      <c r="F3265" t="s">
        <v>712</v>
      </c>
      <c r="G3265" t="s">
        <v>536</v>
      </c>
      <c r="H3265" t="s">
        <v>536</v>
      </c>
      <c r="I3265">
        <v>2009.0</v>
      </c>
      <c r="J3265">
        <v>200000.0</v>
      </c>
      <c r="K3265">
        <v>29746.0</v>
      </c>
      <c r="L3265">
        <v>6.0</v>
      </c>
      <c r="M3265">
        <v>2.0</v>
      </c>
      <c r="N3265" t="s">
        <v>16</v>
      </c>
    </row>
    <row r="3266">
      <c r="A3266" s="29">
        <v>42370.0</v>
      </c>
      <c r="B3266" t="s">
        <v>186</v>
      </c>
      <c r="C3266" t="s">
        <v>2020</v>
      </c>
      <c r="D3266" t="s">
        <v>61</v>
      </c>
      <c r="E3266" t="s">
        <v>712</v>
      </c>
      <c r="F3266" t="s">
        <v>712</v>
      </c>
      <c r="G3266" t="s">
        <v>536</v>
      </c>
      <c r="H3266" t="s">
        <v>536</v>
      </c>
      <c r="I3266">
        <v>2008.0</v>
      </c>
      <c r="J3266">
        <v>200000.0</v>
      </c>
      <c r="K3266">
        <v>61814.0</v>
      </c>
      <c r="L3266">
        <v>7.0</v>
      </c>
      <c r="M3266">
        <v>2.0</v>
      </c>
      <c r="N3266" t="s">
        <v>16</v>
      </c>
    </row>
    <row r="3267">
      <c r="A3267" s="29">
        <v>42370.0</v>
      </c>
      <c r="B3267" t="s">
        <v>148</v>
      </c>
      <c r="C3267">
        <v>447.0</v>
      </c>
      <c r="D3267" t="s">
        <v>61</v>
      </c>
      <c r="E3267" t="s">
        <v>712</v>
      </c>
      <c r="F3267" t="s">
        <v>712</v>
      </c>
      <c r="G3267" t="s">
        <v>536</v>
      </c>
      <c r="H3267" t="s">
        <v>536</v>
      </c>
      <c r="I3267">
        <v>2008.0</v>
      </c>
      <c r="J3267">
        <v>200000.0</v>
      </c>
      <c r="K3267">
        <v>54603.6961</v>
      </c>
      <c r="L3267">
        <v>6.825462012</v>
      </c>
      <c r="M3267">
        <v>2.0</v>
      </c>
      <c r="N3267" t="s">
        <v>16</v>
      </c>
    </row>
    <row r="3268">
      <c r="A3268" s="29">
        <v>42370.0</v>
      </c>
      <c r="B3268" t="s">
        <v>20</v>
      </c>
      <c r="C3268">
        <v>21832.0</v>
      </c>
      <c r="D3268" t="s">
        <v>61</v>
      </c>
      <c r="E3268" t="s">
        <v>960</v>
      </c>
      <c r="F3268" t="s">
        <v>960</v>
      </c>
      <c r="G3268" t="s">
        <v>203</v>
      </c>
      <c r="H3268" t="s">
        <v>203</v>
      </c>
      <c r="I3268">
        <v>2012.0</v>
      </c>
      <c r="J3268">
        <v>200000.0</v>
      </c>
      <c r="K3268">
        <v>18679.0</v>
      </c>
      <c r="L3268">
        <v>3.0</v>
      </c>
      <c r="M3268">
        <v>1.0</v>
      </c>
      <c r="N3268" t="s">
        <v>24</v>
      </c>
    </row>
    <row r="3269">
      <c r="A3269" s="29">
        <v>42370.0</v>
      </c>
      <c r="B3269" t="s">
        <v>186</v>
      </c>
      <c r="C3269" t="s">
        <v>2072</v>
      </c>
      <c r="D3269" t="s">
        <v>61</v>
      </c>
      <c r="E3269" t="s">
        <v>2073</v>
      </c>
      <c r="F3269" t="s">
        <v>2073</v>
      </c>
      <c r="G3269" t="s">
        <v>203</v>
      </c>
      <c r="H3269" t="s">
        <v>203</v>
      </c>
      <c r="I3269">
        <v>2007.0</v>
      </c>
      <c r="J3269">
        <v>200000.0</v>
      </c>
      <c r="K3269">
        <v>104206.0</v>
      </c>
      <c r="L3269">
        <v>8.0</v>
      </c>
      <c r="M3269">
        <v>2.0</v>
      </c>
      <c r="N3269" t="s">
        <v>16</v>
      </c>
    </row>
    <row r="3270">
      <c r="A3270" s="29">
        <v>42370.0</v>
      </c>
      <c r="B3270" t="s">
        <v>116</v>
      </c>
      <c r="C3270" t="s">
        <v>2023</v>
      </c>
      <c r="D3270" t="s">
        <v>91</v>
      </c>
      <c r="E3270" t="s">
        <v>813</v>
      </c>
      <c r="F3270" t="s">
        <v>813</v>
      </c>
      <c r="G3270" t="s">
        <v>814</v>
      </c>
      <c r="H3270" t="s">
        <v>814</v>
      </c>
      <c r="I3270">
        <v>2008.0</v>
      </c>
      <c r="J3270">
        <v>200000.0</v>
      </c>
      <c r="K3270">
        <v>132143.0</v>
      </c>
      <c r="L3270">
        <v>7.917808219</v>
      </c>
      <c r="M3270">
        <v>2.0</v>
      </c>
      <c r="N3270" t="s">
        <v>16</v>
      </c>
    </row>
    <row r="3271">
      <c r="A3271" s="29">
        <v>42370.0</v>
      </c>
      <c r="B3271" t="s">
        <v>20</v>
      </c>
      <c r="C3271">
        <v>79701.0</v>
      </c>
      <c r="D3271" t="s">
        <v>91</v>
      </c>
      <c r="E3271" t="s">
        <v>813</v>
      </c>
      <c r="F3271" t="s">
        <v>813</v>
      </c>
      <c r="G3271" t="s">
        <v>847</v>
      </c>
      <c r="H3271" t="s">
        <v>847</v>
      </c>
      <c r="I3271">
        <v>2009.0</v>
      </c>
      <c r="J3271">
        <v>200000.0</v>
      </c>
      <c r="K3271">
        <v>39324.0</v>
      </c>
      <c r="L3271">
        <v>6.0</v>
      </c>
      <c r="M3271">
        <v>1.0</v>
      </c>
      <c r="N3271" t="s">
        <v>80</v>
      </c>
    </row>
    <row r="3272">
      <c r="A3272" s="29">
        <v>42370.0</v>
      </c>
      <c r="B3272" t="s">
        <v>20</v>
      </c>
      <c r="C3272">
        <v>21177.0</v>
      </c>
      <c r="D3272" t="s">
        <v>91</v>
      </c>
      <c r="E3272" t="s">
        <v>813</v>
      </c>
      <c r="F3272" t="s">
        <v>813</v>
      </c>
      <c r="G3272" t="s">
        <v>847</v>
      </c>
      <c r="H3272" t="s">
        <v>847</v>
      </c>
      <c r="I3272">
        <v>2009.0</v>
      </c>
      <c r="J3272">
        <v>200000.0</v>
      </c>
      <c r="K3272">
        <v>63009.0</v>
      </c>
      <c r="L3272">
        <v>6.0</v>
      </c>
      <c r="M3272">
        <v>2.0</v>
      </c>
      <c r="N3272" t="s">
        <v>80</v>
      </c>
    </row>
    <row r="3273">
      <c r="A3273" s="29">
        <v>42370.0</v>
      </c>
      <c r="B3273" t="s">
        <v>116</v>
      </c>
      <c r="C3273" t="s">
        <v>2067</v>
      </c>
      <c r="D3273" t="s">
        <v>61</v>
      </c>
      <c r="E3273" t="s">
        <v>245</v>
      </c>
      <c r="F3273" t="s">
        <v>245</v>
      </c>
      <c r="G3273" t="s">
        <v>143</v>
      </c>
      <c r="H3273" t="s">
        <v>143</v>
      </c>
      <c r="I3273">
        <v>2011.0</v>
      </c>
      <c r="J3273">
        <v>200000.0</v>
      </c>
      <c r="K3273">
        <v>146058.0</v>
      </c>
      <c r="L3273">
        <v>4.630136986</v>
      </c>
      <c r="M3273">
        <v>1.0</v>
      </c>
      <c r="N3273" t="s">
        <v>16</v>
      </c>
    </row>
    <row r="3274">
      <c r="A3274" s="29">
        <v>42370.0</v>
      </c>
      <c r="B3274" t="s">
        <v>148</v>
      </c>
      <c r="C3274">
        <v>445.0</v>
      </c>
      <c r="D3274" t="s">
        <v>91</v>
      </c>
      <c r="E3274" t="s">
        <v>1442</v>
      </c>
      <c r="F3274" t="s">
        <v>1442</v>
      </c>
      <c r="G3274" t="s">
        <v>1443</v>
      </c>
      <c r="H3274" t="s">
        <v>1443</v>
      </c>
      <c r="I3274">
        <v>2008.0</v>
      </c>
      <c r="J3274">
        <v>200000.0</v>
      </c>
      <c r="K3274">
        <v>54472.27926</v>
      </c>
      <c r="L3274">
        <v>6.809034908</v>
      </c>
      <c r="M3274">
        <v>2.0</v>
      </c>
      <c r="N3274" t="s">
        <v>16</v>
      </c>
    </row>
    <row r="3275">
      <c r="A3275" s="29">
        <v>42370.0</v>
      </c>
      <c r="B3275" t="s">
        <v>148</v>
      </c>
      <c r="C3275">
        <v>745.0</v>
      </c>
      <c r="D3275" t="s">
        <v>61</v>
      </c>
      <c r="E3275" t="s">
        <v>163</v>
      </c>
      <c r="F3275" t="s">
        <v>163</v>
      </c>
      <c r="G3275" t="s">
        <v>536</v>
      </c>
      <c r="H3275" t="s">
        <v>536</v>
      </c>
      <c r="I3275">
        <v>2005.0</v>
      </c>
      <c r="J3275">
        <v>200000.0</v>
      </c>
      <c r="K3275">
        <v>78499.65777</v>
      </c>
      <c r="L3275">
        <v>9.812457221</v>
      </c>
      <c r="M3275">
        <v>2.0</v>
      </c>
      <c r="N3275" t="s">
        <v>16</v>
      </c>
    </row>
    <row r="3276">
      <c r="A3276" s="29">
        <v>42370.0</v>
      </c>
      <c r="B3276" t="s">
        <v>148</v>
      </c>
      <c r="C3276">
        <v>551.0</v>
      </c>
      <c r="D3276" t="s">
        <v>61</v>
      </c>
      <c r="E3276" t="s">
        <v>163</v>
      </c>
      <c r="F3276" t="s">
        <v>163</v>
      </c>
      <c r="G3276" t="s">
        <v>143</v>
      </c>
      <c r="H3276" t="s">
        <v>143</v>
      </c>
      <c r="I3276">
        <v>2007.0</v>
      </c>
      <c r="J3276">
        <v>200000.0</v>
      </c>
      <c r="K3276">
        <v>94685.83163</v>
      </c>
      <c r="L3276">
        <v>7.890485969</v>
      </c>
      <c r="M3276">
        <v>2.0</v>
      </c>
      <c r="N3276" t="s">
        <v>16</v>
      </c>
    </row>
    <row r="3277">
      <c r="A3277" s="29">
        <v>42370.0</v>
      </c>
      <c r="B3277" t="s">
        <v>116</v>
      </c>
      <c r="C3277" t="s">
        <v>2012</v>
      </c>
      <c r="D3277" t="s">
        <v>61</v>
      </c>
      <c r="E3277" t="s">
        <v>163</v>
      </c>
      <c r="F3277" t="s">
        <v>163</v>
      </c>
      <c r="G3277" t="s">
        <v>111</v>
      </c>
      <c r="H3277" t="s">
        <v>111</v>
      </c>
      <c r="I3277">
        <v>2014.0</v>
      </c>
      <c r="J3277">
        <v>200000.0</v>
      </c>
      <c r="K3277">
        <v>98116.0</v>
      </c>
      <c r="L3277">
        <v>1.8</v>
      </c>
      <c r="M3277">
        <v>2.0</v>
      </c>
      <c r="N3277" t="s">
        <v>16</v>
      </c>
    </row>
    <row r="3278">
      <c r="A3278" s="29">
        <v>42370.0</v>
      </c>
      <c r="B3278" t="s">
        <v>148</v>
      </c>
      <c r="C3278">
        <v>533.0</v>
      </c>
      <c r="D3278" t="s">
        <v>61</v>
      </c>
      <c r="E3278" t="s">
        <v>881</v>
      </c>
      <c r="F3278" t="s">
        <v>881</v>
      </c>
      <c r="G3278" t="s">
        <v>536</v>
      </c>
      <c r="H3278" t="s">
        <v>536</v>
      </c>
      <c r="I3278">
        <v>2007.0</v>
      </c>
      <c r="J3278">
        <v>200000.0</v>
      </c>
      <c r="K3278">
        <v>62160.16427</v>
      </c>
      <c r="L3278">
        <v>7.770020534</v>
      </c>
      <c r="M3278">
        <v>2.0</v>
      </c>
      <c r="N3278" t="s">
        <v>16</v>
      </c>
    </row>
    <row r="3279">
      <c r="A3279" s="29">
        <v>42370.0</v>
      </c>
      <c r="B3279" t="s">
        <v>116</v>
      </c>
      <c r="C3279" t="s">
        <v>2040</v>
      </c>
      <c r="D3279" t="s">
        <v>61</v>
      </c>
      <c r="E3279" t="s">
        <v>881</v>
      </c>
      <c r="F3279" t="s">
        <v>881</v>
      </c>
      <c r="G3279" t="s">
        <v>536</v>
      </c>
      <c r="H3279" t="s">
        <v>536</v>
      </c>
      <c r="I3279">
        <v>2010.0</v>
      </c>
      <c r="J3279">
        <v>200000.0</v>
      </c>
      <c r="K3279">
        <v>16648.0</v>
      </c>
      <c r="L3279">
        <v>5.690410959</v>
      </c>
      <c r="M3279">
        <v>2.0</v>
      </c>
      <c r="N3279" t="s">
        <v>16</v>
      </c>
    </row>
    <row r="3280">
      <c r="A3280" s="29">
        <v>42370.0</v>
      </c>
      <c r="B3280" t="s">
        <v>116</v>
      </c>
      <c r="C3280" t="s">
        <v>2053</v>
      </c>
      <c r="D3280" t="s">
        <v>61</v>
      </c>
      <c r="E3280" t="s">
        <v>881</v>
      </c>
      <c r="F3280" t="s">
        <v>881</v>
      </c>
      <c r="G3280" t="s">
        <v>536</v>
      </c>
      <c r="H3280" t="s">
        <v>536</v>
      </c>
      <c r="I3280">
        <v>2007.0</v>
      </c>
      <c r="J3280">
        <v>200000.0</v>
      </c>
      <c r="K3280">
        <v>97734.0</v>
      </c>
      <c r="L3280">
        <v>8.498630137</v>
      </c>
      <c r="M3280">
        <v>2.0</v>
      </c>
      <c r="N3280" t="s">
        <v>16</v>
      </c>
    </row>
    <row r="3281">
      <c r="A3281" s="29">
        <v>42370.0</v>
      </c>
      <c r="B3281" t="s">
        <v>20</v>
      </c>
      <c r="C3281">
        <v>109964.0</v>
      </c>
      <c r="D3281" t="s">
        <v>61</v>
      </c>
      <c r="E3281" t="s">
        <v>2074</v>
      </c>
      <c r="F3281" t="s">
        <v>2074</v>
      </c>
      <c r="G3281" t="s">
        <v>2075</v>
      </c>
      <c r="H3281" t="s">
        <v>1725</v>
      </c>
      <c r="I3281">
        <v>2005.0</v>
      </c>
      <c r="J3281">
        <v>200000.0</v>
      </c>
      <c r="K3281">
        <v>81419.0</v>
      </c>
      <c r="L3281">
        <v>11.0</v>
      </c>
      <c r="M3281">
        <v>2.0</v>
      </c>
      <c r="N3281" t="s">
        <v>16</v>
      </c>
    </row>
    <row r="3282">
      <c r="A3282" s="29">
        <v>42370.0</v>
      </c>
      <c r="B3282" t="s">
        <v>20</v>
      </c>
      <c r="C3282">
        <v>112896.0</v>
      </c>
      <c r="D3282" t="s">
        <v>2076</v>
      </c>
      <c r="E3282" t="s">
        <v>2077</v>
      </c>
      <c r="F3282" t="s">
        <v>2077</v>
      </c>
      <c r="G3282" t="s">
        <v>2078</v>
      </c>
      <c r="H3282" t="s">
        <v>2078</v>
      </c>
      <c r="I3282">
        <v>2008.0</v>
      </c>
      <c r="J3282">
        <v>200000.0</v>
      </c>
      <c r="K3282">
        <v>73768.0</v>
      </c>
      <c r="L3282">
        <v>8.0</v>
      </c>
      <c r="M3282">
        <v>1.0</v>
      </c>
      <c r="N3282" t="s">
        <v>16</v>
      </c>
    </row>
    <row r="3283">
      <c r="A3283" s="29">
        <v>42370.0</v>
      </c>
      <c r="B3283" t="s">
        <v>12</v>
      </c>
      <c r="C3283">
        <v>118740.0</v>
      </c>
      <c r="D3283" t="s">
        <v>61</v>
      </c>
      <c r="E3283" t="s">
        <v>712</v>
      </c>
      <c r="F3283" t="s">
        <v>712</v>
      </c>
      <c r="G3283" t="s">
        <v>536</v>
      </c>
      <c r="H3283" t="s">
        <v>536</v>
      </c>
      <c r="I3283">
        <v>2010.0</v>
      </c>
      <c r="J3283">
        <v>199800.0</v>
      </c>
      <c r="K3283">
        <v>38330.0</v>
      </c>
      <c r="L3283">
        <v>6.0</v>
      </c>
      <c r="M3283">
        <v>1.0</v>
      </c>
      <c r="N3283" t="s">
        <v>16</v>
      </c>
    </row>
    <row r="3284">
      <c r="A3284" s="29">
        <v>42370.0</v>
      </c>
      <c r="B3284" t="s">
        <v>186</v>
      </c>
      <c r="C3284" t="s">
        <v>2071</v>
      </c>
      <c r="D3284" t="s">
        <v>61</v>
      </c>
      <c r="E3284" t="s">
        <v>712</v>
      </c>
      <c r="F3284" t="s">
        <v>712</v>
      </c>
      <c r="G3284" t="s">
        <v>536</v>
      </c>
      <c r="H3284" t="s">
        <v>536</v>
      </c>
      <c r="I3284">
        <v>2009.0</v>
      </c>
      <c r="J3284">
        <v>199800.0</v>
      </c>
      <c r="K3284">
        <v>29746.0</v>
      </c>
      <c r="L3284">
        <v>6.0</v>
      </c>
      <c r="M3284">
        <v>2.0</v>
      </c>
      <c r="N3284" t="s">
        <v>16</v>
      </c>
    </row>
    <row r="3285">
      <c r="A3285" s="29">
        <v>42370.0</v>
      </c>
      <c r="B3285" t="s">
        <v>148</v>
      </c>
      <c r="C3285">
        <v>303.0</v>
      </c>
      <c r="D3285" t="s">
        <v>61</v>
      </c>
      <c r="E3285" t="s">
        <v>712</v>
      </c>
      <c r="F3285" t="s">
        <v>712</v>
      </c>
      <c r="G3285" t="s">
        <v>536</v>
      </c>
      <c r="H3285" t="s">
        <v>536</v>
      </c>
      <c r="I3285">
        <v>2009.0</v>
      </c>
      <c r="J3285">
        <v>199800.0</v>
      </c>
      <c r="K3285">
        <v>43783.70978</v>
      </c>
      <c r="L3285">
        <v>5.472963723</v>
      </c>
      <c r="M3285">
        <v>2.0</v>
      </c>
      <c r="N3285" t="s">
        <v>16</v>
      </c>
    </row>
    <row r="3286">
      <c r="A3286" s="29">
        <v>42370.0</v>
      </c>
      <c r="B3286" t="s">
        <v>116</v>
      </c>
      <c r="C3286" t="s">
        <v>1979</v>
      </c>
      <c r="D3286" t="s">
        <v>61</v>
      </c>
      <c r="E3286" t="s">
        <v>712</v>
      </c>
      <c r="F3286" t="s">
        <v>712</v>
      </c>
      <c r="G3286" t="s">
        <v>536</v>
      </c>
      <c r="H3286" t="s">
        <v>536</v>
      </c>
      <c r="I3286">
        <v>2009.0</v>
      </c>
      <c r="J3286">
        <v>199800.0</v>
      </c>
      <c r="K3286">
        <v>32475.0</v>
      </c>
      <c r="L3286">
        <v>6.660273973</v>
      </c>
      <c r="M3286">
        <v>2.0</v>
      </c>
      <c r="N3286" t="s">
        <v>16</v>
      </c>
    </row>
    <row r="3287">
      <c r="A3287" s="29">
        <v>42370.0</v>
      </c>
      <c r="B3287" t="s">
        <v>116</v>
      </c>
      <c r="C3287" t="s">
        <v>2055</v>
      </c>
      <c r="D3287" t="s">
        <v>61</v>
      </c>
      <c r="E3287" t="s">
        <v>712</v>
      </c>
      <c r="F3287" t="s">
        <v>712</v>
      </c>
      <c r="G3287" t="s">
        <v>536</v>
      </c>
      <c r="H3287" t="s">
        <v>536</v>
      </c>
      <c r="I3287">
        <v>2009.0</v>
      </c>
      <c r="J3287">
        <v>199800.0</v>
      </c>
      <c r="K3287">
        <v>17669.0</v>
      </c>
      <c r="L3287">
        <v>6.706849315</v>
      </c>
      <c r="M3287">
        <v>2.0</v>
      </c>
      <c r="N3287" t="s">
        <v>16</v>
      </c>
    </row>
    <row r="3288">
      <c r="A3288" s="29">
        <v>42370.0</v>
      </c>
      <c r="B3288" t="s">
        <v>116</v>
      </c>
      <c r="C3288" t="s">
        <v>2079</v>
      </c>
      <c r="D3288" t="s">
        <v>61</v>
      </c>
      <c r="E3288" t="s">
        <v>712</v>
      </c>
      <c r="F3288" t="s">
        <v>712</v>
      </c>
      <c r="G3288" t="s">
        <v>536</v>
      </c>
      <c r="H3288" t="s">
        <v>536</v>
      </c>
      <c r="I3288">
        <v>2008.0</v>
      </c>
      <c r="J3288">
        <v>199800.0</v>
      </c>
      <c r="K3288">
        <v>52391.0</v>
      </c>
      <c r="L3288">
        <v>7.728767123</v>
      </c>
      <c r="M3288">
        <v>2.0</v>
      </c>
      <c r="N3288" t="s">
        <v>16</v>
      </c>
    </row>
    <row r="3289">
      <c r="A3289" s="29">
        <v>42370.0</v>
      </c>
      <c r="B3289" t="s">
        <v>116</v>
      </c>
      <c r="C3289" t="s">
        <v>2080</v>
      </c>
      <c r="D3289" t="s">
        <v>61</v>
      </c>
      <c r="E3289" t="s">
        <v>712</v>
      </c>
      <c r="F3289" t="s">
        <v>712</v>
      </c>
      <c r="G3289" t="s">
        <v>536</v>
      </c>
      <c r="H3289" t="s">
        <v>536</v>
      </c>
      <c r="I3289">
        <v>2008.0</v>
      </c>
      <c r="J3289">
        <v>199800.0</v>
      </c>
      <c r="K3289">
        <v>62172.0</v>
      </c>
      <c r="L3289">
        <v>7.873972603</v>
      </c>
      <c r="M3289">
        <v>2.0</v>
      </c>
      <c r="N3289" t="s">
        <v>16</v>
      </c>
    </row>
    <row r="3290">
      <c r="A3290" s="29">
        <v>42370.0</v>
      </c>
      <c r="B3290" t="s">
        <v>186</v>
      </c>
      <c r="C3290" t="s">
        <v>2081</v>
      </c>
      <c r="D3290" t="s">
        <v>61</v>
      </c>
      <c r="E3290" t="s">
        <v>1362</v>
      </c>
      <c r="F3290" t="s">
        <v>712</v>
      </c>
      <c r="G3290" t="s">
        <v>226</v>
      </c>
      <c r="H3290" t="s">
        <v>226</v>
      </c>
      <c r="I3290">
        <v>2014.0</v>
      </c>
      <c r="J3290">
        <v>199800.0</v>
      </c>
      <c r="K3290">
        <v>2013.0</v>
      </c>
      <c r="L3290">
        <v>1.0</v>
      </c>
      <c r="M3290">
        <v>1.0</v>
      </c>
      <c r="N3290" t="s">
        <v>16</v>
      </c>
    </row>
    <row r="3291">
      <c r="A3291" s="29">
        <v>42370.0</v>
      </c>
      <c r="B3291" t="s">
        <v>116</v>
      </c>
      <c r="C3291" t="s">
        <v>2082</v>
      </c>
      <c r="D3291" t="s">
        <v>61</v>
      </c>
      <c r="E3291" t="s">
        <v>1362</v>
      </c>
      <c r="F3291" t="s">
        <v>712</v>
      </c>
      <c r="G3291" t="s">
        <v>203</v>
      </c>
      <c r="H3291" t="s">
        <v>203</v>
      </c>
      <c r="I3291">
        <v>2015.0</v>
      </c>
      <c r="J3291">
        <v>199800.0</v>
      </c>
      <c r="K3291">
        <v>8121.0</v>
      </c>
      <c r="L3291">
        <v>0.884931507</v>
      </c>
      <c r="M3291">
        <v>2.0</v>
      </c>
      <c r="N3291" t="s">
        <v>16</v>
      </c>
    </row>
    <row r="3292">
      <c r="A3292" s="29">
        <v>42370.0</v>
      </c>
      <c r="B3292" t="s">
        <v>12</v>
      </c>
      <c r="C3292">
        <v>114832.0</v>
      </c>
      <c r="D3292" t="s">
        <v>36</v>
      </c>
      <c r="E3292" t="s">
        <v>615</v>
      </c>
      <c r="F3292" t="s">
        <v>615</v>
      </c>
      <c r="G3292" t="s">
        <v>1914</v>
      </c>
      <c r="H3292" t="s">
        <v>1914</v>
      </c>
      <c r="I3292">
        <v>2010.0</v>
      </c>
      <c r="J3292">
        <v>199800.0</v>
      </c>
      <c r="K3292">
        <v>12020.0</v>
      </c>
      <c r="L3292">
        <v>6.0</v>
      </c>
      <c r="M3292">
        <v>1.0</v>
      </c>
      <c r="N3292" t="s">
        <v>16</v>
      </c>
    </row>
    <row r="3293">
      <c r="A3293" s="29">
        <v>42370.0</v>
      </c>
      <c r="B3293" t="s">
        <v>12</v>
      </c>
      <c r="C3293">
        <v>126515.0</v>
      </c>
      <c r="D3293" t="s">
        <v>36</v>
      </c>
      <c r="E3293" t="s">
        <v>902</v>
      </c>
      <c r="F3293" t="s">
        <v>902</v>
      </c>
      <c r="G3293" t="s">
        <v>1505</v>
      </c>
      <c r="H3293" t="s">
        <v>1505</v>
      </c>
      <c r="I3293">
        <v>2010.0</v>
      </c>
      <c r="J3293">
        <v>199800.0</v>
      </c>
      <c r="K3293">
        <v>65710.0</v>
      </c>
      <c r="L3293">
        <v>6.0</v>
      </c>
      <c r="M3293">
        <v>1.0</v>
      </c>
      <c r="N3293" t="s">
        <v>16</v>
      </c>
    </row>
    <row r="3294">
      <c r="A3294" s="29">
        <v>42370.0</v>
      </c>
      <c r="B3294" t="s">
        <v>12</v>
      </c>
      <c r="C3294">
        <v>133634.0</v>
      </c>
      <c r="D3294" t="s">
        <v>36</v>
      </c>
      <c r="E3294" t="s">
        <v>902</v>
      </c>
      <c r="F3294" t="s">
        <v>902</v>
      </c>
      <c r="G3294" t="s">
        <v>1833</v>
      </c>
      <c r="H3294" t="s">
        <v>1833</v>
      </c>
      <c r="I3294">
        <v>2011.0</v>
      </c>
      <c r="J3294">
        <v>199800.0</v>
      </c>
      <c r="K3294">
        <v>79739.0</v>
      </c>
      <c r="L3294">
        <v>5.0</v>
      </c>
      <c r="M3294">
        <v>1.0</v>
      </c>
      <c r="N3294" t="s">
        <v>16</v>
      </c>
    </row>
    <row r="3295">
      <c r="A3295" s="29">
        <v>42370.0</v>
      </c>
      <c r="B3295" t="s">
        <v>12</v>
      </c>
      <c r="C3295">
        <v>123102.0</v>
      </c>
      <c r="D3295" t="s">
        <v>77</v>
      </c>
      <c r="E3295" t="s">
        <v>623</v>
      </c>
      <c r="F3295" t="s">
        <v>623</v>
      </c>
      <c r="G3295" t="s">
        <v>1441</v>
      </c>
      <c r="H3295" t="s">
        <v>1441</v>
      </c>
      <c r="I3295">
        <v>2010.0</v>
      </c>
      <c r="J3295">
        <v>199800.0</v>
      </c>
      <c r="K3295">
        <v>33348.0</v>
      </c>
      <c r="L3295">
        <v>6.0</v>
      </c>
      <c r="M3295">
        <v>2.0</v>
      </c>
      <c r="N3295" t="s">
        <v>16</v>
      </c>
    </row>
    <row r="3296">
      <c r="A3296" s="29">
        <v>42370.0</v>
      </c>
      <c r="B3296" t="s">
        <v>12</v>
      </c>
      <c r="C3296">
        <v>124886.0</v>
      </c>
      <c r="D3296" t="s">
        <v>77</v>
      </c>
      <c r="E3296" t="s">
        <v>623</v>
      </c>
      <c r="F3296" t="s">
        <v>623</v>
      </c>
      <c r="G3296" t="s">
        <v>1441</v>
      </c>
      <c r="H3296" t="s">
        <v>1441</v>
      </c>
      <c r="I3296">
        <v>2010.0</v>
      </c>
      <c r="J3296">
        <v>199800.0</v>
      </c>
      <c r="K3296">
        <v>32119.0</v>
      </c>
      <c r="L3296">
        <v>6.0</v>
      </c>
      <c r="M3296">
        <v>1.0</v>
      </c>
      <c r="N3296" t="s">
        <v>16</v>
      </c>
    </row>
    <row r="3297">
      <c r="A3297" s="29">
        <v>42370.0</v>
      </c>
      <c r="B3297" t="s">
        <v>186</v>
      </c>
      <c r="C3297" t="s">
        <v>1891</v>
      </c>
      <c r="D3297" t="s">
        <v>61</v>
      </c>
      <c r="E3297" t="s">
        <v>1711</v>
      </c>
      <c r="F3297" t="s">
        <v>1711</v>
      </c>
      <c r="G3297" t="s">
        <v>1641</v>
      </c>
      <c r="H3297" t="s">
        <v>1641</v>
      </c>
      <c r="I3297">
        <v>2010.0</v>
      </c>
      <c r="J3297">
        <v>199800.0</v>
      </c>
      <c r="K3297">
        <v>15542.0</v>
      </c>
      <c r="L3297">
        <v>5.0</v>
      </c>
      <c r="M3297">
        <v>1.0</v>
      </c>
      <c r="N3297" t="s">
        <v>16</v>
      </c>
    </row>
    <row r="3298">
      <c r="A3298" s="29">
        <v>42370.0</v>
      </c>
      <c r="B3298" t="s">
        <v>148</v>
      </c>
      <c r="C3298">
        <v>602.0</v>
      </c>
      <c r="D3298" t="s">
        <v>91</v>
      </c>
      <c r="E3298" t="s">
        <v>1442</v>
      </c>
      <c r="F3298" t="s">
        <v>1442</v>
      </c>
      <c r="G3298" t="s">
        <v>1985</v>
      </c>
      <c r="H3298" t="s">
        <v>1985</v>
      </c>
      <c r="I3298">
        <v>2006.0</v>
      </c>
      <c r="J3298">
        <v>199800.0</v>
      </c>
      <c r="K3298">
        <v>67351.12936</v>
      </c>
      <c r="L3298">
        <v>8.41889117</v>
      </c>
      <c r="M3298">
        <v>2.0</v>
      </c>
      <c r="N3298" t="s">
        <v>16</v>
      </c>
    </row>
    <row r="3299">
      <c r="A3299" s="29">
        <v>42370.0</v>
      </c>
      <c r="B3299" t="s">
        <v>12</v>
      </c>
      <c r="C3299">
        <v>130839.0</v>
      </c>
      <c r="D3299" t="s">
        <v>91</v>
      </c>
      <c r="E3299" t="s">
        <v>1906</v>
      </c>
      <c r="F3299" t="s">
        <v>1906</v>
      </c>
      <c r="G3299" t="s">
        <v>1443</v>
      </c>
      <c r="H3299" t="s">
        <v>1443</v>
      </c>
      <c r="I3299">
        <v>2008.0</v>
      </c>
      <c r="J3299">
        <v>199800.0</v>
      </c>
      <c r="K3299">
        <v>59384.0</v>
      </c>
      <c r="L3299">
        <v>8.0</v>
      </c>
      <c r="M3299">
        <v>2.0</v>
      </c>
      <c r="N3299" t="s">
        <v>16</v>
      </c>
    </row>
    <row r="3300">
      <c r="A3300" s="29">
        <v>42370.0</v>
      </c>
      <c r="B3300" t="s">
        <v>116</v>
      </c>
      <c r="C3300" t="s">
        <v>1938</v>
      </c>
      <c r="D3300" t="s">
        <v>61</v>
      </c>
      <c r="E3300" t="s">
        <v>163</v>
      </c>
      <c r="F3300" t="s">
        <v>163</v>
      </c>
      <c r="G3300" t="s">
        <v>203</v>
      </c>
      <c r="H3300" t="s">
        <v>203</v>
      </c>
      <c r="I3300">
        <v>2005.0</v>
      </c>
      <c r="J3300">
        <v>199800.0</v>
      </c>
      <c r="K3300">
        <v>119947.0</v>
      </c>
      <c r="L3300">
        <v>10.88767123</v>
      </c>
      <c r="M3300">
        <v>1.0</v>
      </c>
      <c r="N3300" t="s">
        <v>16</v>
      </c>
    </row>
    <row r="3301">
      <c r="A3301" s="29">
        <v>42370.0</v>
      </c>
      <c r="B3301" t="s">
        <v>186</v>
      </c>
      <c r="C3301" t="s">
        <v>2010</v>
      </c>
      <c r="D3301" t="s">
        <v>61</v>
      </c>
      <c r="E3301" t="s">
        <v>881</v>
      </c>
      <c r="F3301" t="s">
        <v>881</v>
      </c>
      <c r="G3301" t="s">
        <v>536</v>
      </c>
      <c r="H3301" t="s">
        <v>536</v>
      </c>
      <c r="I3301">
        <v>2009.0</v>
      </c>
      <c r="J3301">
        <v>199800.0</v>
      </c>
      <c r="K3301">
        <v>56422.0</v>
      </c>
      <c r="L3301">
        <v>6.0</v>
      </c>
      <c r="M3301">
        <v>1.0</v>
      </c>
      <c r="N3301" t="s">
        <v>16</v>
      </c>
    </row>
    <row r="3302">
      <c r="A3302" s="29">
        <v>42370.0</v>
      </c>
      <c r="B3302" t="s">
        <v>116</v>
      </c>
      <c r="C3302" t="s">
        <v>2058</v>
      </c>
      <c r="D3302" t="s">
        <v>61</v>
      </c>
      <c r="E3302" t="s">
        <v>881</v>
      </c>
      <c r="F3302" t="s">
        <v>881</v>
      </c>
      <c r="G3302" t="s">
        <v>203</v>
      </c>
      <c r="H3302" t="s">
        <v>203</v>
      </c>
      <c r="I3302">
        <v>2009.0</v>
      </c>
      <c r="J3302">
        <v>199800.0</v>
      </c>
      <c r="K3302">
        <v>40510.0</v>
      </c>
      <c r="L3302">
        <v>6.706849315</v>
      </c>
      <c r="M3302">
        <v>2.0</v>
      </c>
      <c r="N3302" t="s">
        <v>16</v>
      </c>
    </row>
    <row r="3303">
      <c r="A3303" s="29">
        <v>42370.0</v>
      </c>
      <c r="B3303" t="s">
        <v>148</v>
      </c>
      <c r="C3303">
        <v>583.0</v>
      </c>
      <c r="D3303" t="s">
        <v>61</v>
      </c>
      <c r="E3303" t="s">
        <v>1128</v>
      </c>
      <c r="F3303" t="s">
        <v>1128</v>
      </c>
      <c r="G3303" t="s">
        <v>536</v>
      </c>
      <c r="H3303" t="s">
        <v>536</v>
      </c>
      <c r="I3303">
        <v>2006.0</v>
      </c>
      <c r="J3303">
        <v>199800.0</v>
      </c>
      <c r="K3303">
        <v>66562.62834</v>
      </c>
      <c r="L3303">
        <v>8.320328542</v>
      </c>
      <c r="M3303">
        <v>2.0</v>
      </c>
      <c r="N3303" t="s">
        <v>16</v>
      </c>
    </row>
    <row r="3304">
      <c r="A3304" s="29">
        <v>42370.0</v>
      </c>
      <c r="B3304" t="s">
        <v>116</v>
      </c>
      <c r="C3304" t="s">
        <v>2033</v>
      </c>
      <c r="D3304" t="s">
        <v>61</v>
      </c>
      <c r="E3304" t="s">
        <v>1128</v>
      </c>
      <c r="F3304" t="s">
        <v>1128</v>
      </c>
      <c r="G3304" t="s">
        <v>536</v>
      </c>
      <c r="H3304" t="s">
        <v>536</v>
      </c>
      <c r="I3304">
        <v>2009.0</v>
      </c>
      <c r="J3304">
        <v>199800.0</v>
      </c>
      <c r="K3304">
        <v>45142.0</v>
      </c>
      <c r="L3304">
        <v>6.731506849</v>
      </c>
      <c r="M3304">
        <v>2.0</v>
      </c>
      <c r="N3304" t="s">
        <v>16</v>
      </c>
    </row>
    <row r="3305">
      <c r="A3305" s="29">
        <v>42370.0</v>
      </c>
      <c r="B3305" t="s">
        <v>12</v>
      </c>
      <c r="C3305" s="32" t="s">
        <v>2083</v>
      </c>
      <c r="D3305" t="s">
        <v>77</v>
      </c>
      <c r="E3305" t="s">
        <v>623</v>
      </c>
      <c r="F3305" t="s">
        <v>623</v>
      </c>
      <c r="G3305" t="s">
        <v>1431</v>
      </c>
      <c r="H3305" t="s">
        <v>1431</v>
      </c>
      <c r="I3305">
        <v>2010.0</v>
      </c>
      <c r="J3305">
        <v>199800.0</v>
      </c>
      <c r="K3305">
        <v>32119.0</v>
      </c>
      <c r="L3305">
        <v>6.0</v>
      </c>
      <c r="M3305">
        <v>1.0</v>
      </c>
      <c r="N3305" t="s">
        <v>16</v>
      </c>
    </row>
    <row r="3306">
      <c r="A3306" s="29">
        <v>42370.0</v>
      </c>
      <c r="B3306" t="s">
        <v>12</v>
      </c>
      <c r="C3306" s="32" t="s">
        <v>2084</v>
      </c>
      <c r="D3306" t="s">
        <v>91</v>
      </c>
      <c r="E3306" t="s">
        <v>1442</v>
      </c>
      <c r="F3306" t="s">
        <v>1442</v>
      </c>
      <c r="G3306" t="s">
        <v>1443</v>
      </c>
      <c r="H3306" t="s">
        <v>1443</v>
      </c>
      <c r="I3306">
        <v>2008.0</v>
      </c>
      <c r="J3306">
        <v>199800.0</v>
      </c>
      <c r="K3306">
        <v>59384.0</v>
      </c>
      <c r="L3306">
        <v>8.0</v>
      </c>
      <c r="M3306">
        <v>2.0</v>
      </c>
      <c r="N3306" t="s">
        <v>16</v>
      </c>
    </row>
    <row r="3307">
      <c r="A3307" s="29">
        <v>42370.0</v>
      </c>
      <c r="B3307" t="s">
        <v>12</v>
      </c>
      <c r="C3307" s="32" t="s">
        <v>2085</v>
      </c>
      <c r="D3307" t="s">
        <v>36</v>
      </c>
      <c r="E3307" t="s">
        <v>902</v>
      </c>
      <c r="F3307" t="s">
        <v>902</v>
      </c>
      <c r="G3307" t="s">
        <v>1505</v>
      </c>
      <c r="H3307" t="s">
        <v>1505</v>
      </c>
      <c r="I3307">
        <v>2011.0</v>
      </c>
      <c r="J3307">
        <v>199800.0</v>
      </c>
      <c r="K3307">
        <v>79739.0</v>
      </c>
      <c r="L3307">
        <v>5.0</v>
      </c>
      <c r="M3307">
        <v>1.0</v>
      </c>
      <c r="N3307" t="s">
        <v>16</v>
      </c>
    </row>
    <row r="3308">
      <c r="A3308" s="29">
        <v>42370.0</v>
      </c>
      <c r="B3308" t="s">
        <v>261</v>
      </c>
      <c r="C3308" t="s">
        <v>2086</v>
      </c>
      <c r="D3308" t="s">
        <v>61</v>
      </c>
      <c r="E3308" t="s">
        <v>163</v>
      </c>
      <c r="F3308" t="s">
        <v>163</v>
      </c>
      <c r="G3308" t="s">
        <v>536</v>
      </c>
      <c r="H3308" t="s">
        <v>536</v>
      </c>
      <c r="I3308">
        <v>2005.0</v>
      </c>
      <c r="J3308">
        <v>199606.9264</v>
      </c>
      <c r="K3308">
        <v>80000.0</v>
      </c>
      <c r="L3308">
        <v>10.0</v>
      </c>
      <c r="M3308">
        <v>1.0</v>
      </c>
      <c r="N3308" t="s">
        <v>16</v>
      </c>
    </row>
    <row r="3309">
      <c r="A3309" s="29">
        <v>42370.0</v>
      </c>
      <c r="B3309" t="s">
        <v>261</v>
      </c>
      <c r="C3309" t="s">
        <v>2087</v>
      </c>
      <c r="D3309" t="s">
        <v>61</v>
      </c>
      <c r="E3309" t="s">
        <v>163</v>
      </c>
      <c r="F3309" t="s">
        <v>163</v>
      </c>
      <c r="G3309" t="s">
        <v>203</v>
      </c>
      <c r="H3309" t="s">
        <v>203</v>
      </c>
      <c r="I3309">
        <v>2005.0</v>
      </c>
      <c r="J3309">
        <v>198834.741</v>
      </c>
      <c r="K3309">
        <v>130000.0</v>
      </c>
      <c r="L3309">
        <v>10.0</v>
      </c>
      <c r="M3309">
        <v>1.0</v>
      </c>
      <c r="N3309" t="s">
        <v>16</v>
      </c>
    </row>
    <row r="3310">
      <c r="A3310" s="29">
        <v>42370.0</v>
      </c>
      <c r="B3310" t="s">
        <v>261</v>
      </c>
      <c r="C3310" t="s">
        <v>2088</v>
      </c>
      <c r="D3310" t="s">
        <v>61</v>
      </c>
      <c r="E3310" t="s">
        <v>163</v>
      </c>
      <c r="F3310" t="s">
        <v>163</v>
      </c>
      <c r="G3310" t="s">
        <v>341</v>
      </c>
      <c r="H3310" t="s">
        <v>341</v>
      </c>
      <c r="I3310">
        <v>2005.0</v>
      </c>
      <c r="J3310">
        <v>198655.7897</v>
      </c>
      <c r="K3310">
        <v>140000.0</v>
      </c>
      <c r="L3310">
        <v>10.0</v>
      </c>
      <c r="M3310">
        <v>1.0</v>
      </c>
      <c r="N3310" t="s">
        <v>16</v>
      </c>
    </row>
    <row r="3311">
      <c r="A3311" s="29">
        <v>42370.0</v>
      </c>
      <c r="B3311" t="s">
        <v>261</v>
      </c>
      <c r="C3311" t="s">
        <v>2089</v>
      </c>
      <c r="D3311" t="s">
        <v>61</v>
      </c>
      <c r="E3311" t="s">
        <v>163</v>
      </c>
      <c r="F3311" t="s">
        <v>163</v>
      </c>
      <c r="G3311" t="s">
        <v>536</v>
      </c>
      <c r="H3311" t="s">
        <v>536</v>
      </c>
      <c r="I3311">
        <v>2006.0</v>
      </c>
      <c r="J3311">
        <v>198017.2308</v>
      </c>
      <c r="K3311">
        <v>110000.0</v>
      </c>
      <c r="L3311">
        <v>9.0</v>
      </c>
      <c r="M3311">
        <v>1.0</v>
      </c>
      <c r="N3311" t="s">
        <v>16</v>
      </c>
    </row>
    <row r="3312">
      <c r="A3312" s="29">
        <v>42370.0</v>
      </c>
      <c r="B3312" t="s">
        <v>148</v>
      </c>
      <c r="C3312">
        <v>532.0</v>
      </c>
      <c r="D3312" t="s">
        <v>61</v>
      </c>
      <c r="E3312" t="s">
        <v>712</v>
      </c>
      <c r="F3312" t="s">
        <v>712</v>
      </c>
      <c r="G3312" t="s">
        <v>536</v>
      </c>
      <c r="H3312" t="s">
        <v>536</v>
      </c>
      <c r="I3312">
        <v>2007.0</v>
      </c>
      <c r="J3312">
        <v>198000.0</v>
      </c>
      <c r="K3312">
        <v>62094.45586</v>
      </c>
      <c r="L3312">
        <v>7.761806982</v>
      </c>
      <c r="M3312">
        <v>2.0</v>
      </c>
      <c r="N3312" t="s">
        <v>16</v>
      </c>
    </row>
    <row r="3313">
      <c r="A3313" s="29">
        <v>42370.0</v>
      </c>
      <c r="B3313" t="s">
        <v>116</v>
      </c>
      <c r="C3313" t="s">
        <v>2080</v>
      </c>
      <c r="D3313" t="s">
        <v>61</v>
      </c>
      <c r="E3313" t="s">
        <v>712</v>
      </c>
      <c r="F3313" t="s">
        <v>712</v>
      </c>
      <c r="G3313" t="s">
        <v>536</v>
      </c>
      <c r="H3313" t="s">
        <v>536</v>
      </c>
      <c r="I3313">
        <v>2008.0</v>
      </c>
      <c r="J3313">
        <v>198000.0</v>
      </c>
      <c r="K3313">
        <v>62172.0</v>
      </c>
      <c r="L3313">
        <v>7.873972603</v>
      </c>
      <c r="M3313">
        <v>2.0</v>
      </c>
      <c r="N3313" t="s">
        <v>16</v>
      </c>
    </row>
    <row r="3314">
      <c r="A3314" s="29">
        <v>42370.0</v>
      </c>
      <c r="B3314" t="s">
        <v>116</v>
      </c>
      <c r="C3314" t="s">
        <v>2052</v>
      </c>
      <c r="D3314" t="s">
        <v>61</v>
      </c>
      <c r="E3314" t="s">
        <v>881</v>
      </c>
      <c r="F3314" t="s">
        <v>881</v>
      </c>
      <c r="G3314" t="s">
        <v>536</v>
      </c>
      <c r="H3314" t="s">
        <v>536</v>
      </c>
      <c r="I3314">
        <v>2009.0</v>
      </c>
      <c r="J3314">
        <v>198000.0</v>
      </c>
      <c r="K3314">
        <v>110364.0</v>
      </c>
      <c r="L3314">
        <v>6.936986301</v>
      </c>
      <c r="M3314">
        <v>1.0</v>
      </c>
      <c r="N3314" t="s">
        <v>16</v>
      </c>
    </row>
    <row r="3315">
      <c r="A3315" s="29">
        <v>42370.0</v>
      </c>
      <c r="B3315" t="s">
        <v>116</v>
      </c>
      <c r="C3315" t="s">
        <v>2090</v>
      </c>
      <c r="D3315" t="s">
        <v>61</v>
      </c>
      <c r="E3315" t="s">
        <v>881</v>
      </c>
      <c r="F3315" t="s">
        <v>881</v>
      </c>
      <c r="G3315" t="s">
        <v>536</v>
      </c>
      <c r="H3315" t="s">
        <v>536</v>
      </c>
      <c r="I3315">
        <v>2007.0</v>
      </c>
      <c r="J3315">
        <v>198000.0</v>
      </c>
      <c r="K3315">
        <v>100110.0</v>
      </c>
      <c r="L3315">
        <v>8.536986301</v>
      </c>
      <c r="M3315">
        <v>1.0</v>
      </c>
      <c r="N3315" t="s">
        <v>16</v>
      </c>
    </row>
    <row r="3316">
      <c r="A3316" s="29">
        <v>42370.0</v>
      </c>
      <c r="B3316" t="s">
        <v>148</v>
      </c>
      <c r="C3316">
        <v>416.0</v>
      </c>
      <c r="D3316" t="s">
        <v>61</v>
      </c>
      <c r="E3316" t="s">
        <v>712</v>
      </c>
      <c r="F3316" t="s">
        <v>712</v>
      </c>
      <c r="G3316" t="s">
        <v>536</v>
      </c>
      <c r="H3316" t="s">
        <v>536</v>
      </c>
      <c r="I3316">
        <v>2008.0</v>
      </c>
      <c r="J3316">
        <v>197580.0</v>
      </c>
      <c r="K3316">
        <v>52807.66598</v>
      </c>
      <c r="L3316">
        <v>6.600958248</v>
      </c>
      <c r="M3316">
        <v>2.0</v>
      </c>
      <c r="N3316" t="s">
        <v>16</v>
      </c>
    </row>
    <row r="3317">
      <c r="A3317" s="29">
        <v>42370.0</v>
      </c>
      <c r="B3317" t="s">
        <v>116</v>
      </c>
      <c r="C3317" t="s">
        <v>2091</v>
      </c>
      <c r="D3317" t="s">
        <v>61</v>
      </c>
      <c r="E3317" t="s">
        <v>881</v>
      </c>
      <c r="F3317" t="s">
        <v>881</v>
      </c>
      <c r="G3317" t="s">
        <v>536</v>
      </c>
      <c r="H3317" t="s">
        <v>536</v>
      </c>
      <c r="I3317">
        <v>2008.0</v>
      </c>
      <c r="J3317">
        <v>197580.0</v>
      </c>
      <c r="K3317">
        <v>121745.0</v>
      </c>
      <c r="L3317">
        <v>7.575342466</v>
      </c>
      <c r="M3317">
        <v>2.0</v>
      </c>
      <c r="N3317" t="s">
        <v>16</v>
      </c>
    </row>
    <row r="3318">
      <c r="A3318" s="29">
        <v>42370.0</v>
      </c>
      <c r="B3318" t="s">
        <v>116</v>
      </c>
      <c r="C3318" t="s">
        <v>2066</v>
      </c>
      <c r="D3318" t="s">
        <v>61</v>
      </c>
      <c r="E3318" t="s">
        <v>712</v>
      </c>
      <c r="F3318" t="s">
        <v>712</v>
      </c>
      <c r="G3318" t="s">
        <v>536</v>
      </c>
      <c r="H3318" t="s">
        <v>536</v>
      </c>
      <c r="I3318">
        <v>2007.0</v>
      </c>
      <c r="J3318">
        <v>197000.0</v>
      </c>
      <c r="K3318">
        <v>44230.0</v>
      </c>
      <c r="L3318">
        <v>8.460273973</v>
      </c>
      <c r="M3318">
        <v>2.0</v>
      </c>
      <c r="N3318" t="s">
        <v>16</v>
      </c>
    </row>
    <row r="3319">
      <c r="A3319" s="29">
        <v>42370.0</v>
      </c>
      <c r="B3319" t="s">
        <v>148</v>
      </c>
      <c r="C3319">
        <v>723.0</v>
      </c>
      <c r="D3319" t="s">
        <v>61</v>
      </c>
      <c r="E3319" t="s">
        <v>163</v>
      </c>
      <c r="F3319" t="s">
        <v>163</v>
      </c>
      <c r="G3319" t="s">
        <v>203</v>
      </c>
      <c r="H3319" t="s">
        <v>203</v>
      </c>
      <c r="I3319">
        <v>2005.0</v>
      </c>
      <c r="J3319">
        <v>196500.0</v>
      </c>
      <c r="K3319">
        <v>77535.93429</v>
      </c>
      <c r="L3319">
        <v>9.691991786</v>
      </c>
      <c r="M3319">
        <v>2.0</v>
      </c>
      <c r="N3319" t="s">
        <v>16</v>
      </c>
    </row>
    <row r="3320">
      <c r="A3320" s="29">
        <v>42370.0</v>
      </c>
      <c r="B3320" t="s">
        <v>116</v>
      </c>
      <c r="C3320" t="s">
        <v>2017</v>
      </c>
      <c r="D3320" t="s">
        <v>61</v>
      </c>
      <c r="E3320" t="s">
        <v>881</v>
      </c>
      <c r="F3320" t="s">
        <v>881</v>
      </c>
      <c r="G3320" t="s">
        <v>203</v>
      </c>
      <c r="H3320" t="s">
        <v>203</v>
      </c>
      <c r="I3320">
        <v>2006.0</v>
      </c>
      <c r="J3320">
        <v>196470.0</v>
      </c>
      <c r="K3320">
        <v>50210.0</v>
      </c>
      <c r="L3320">
        <v>9.964383562</v>
      </c>
      <c r="M3320">
        <v>2.0</v>
      </c>
      <c r="N3320" t="s">
        <v>16</v>
      </c>
    </row>
    <row r="3321">
      <c r="A3321" s="29">
        <v>42370.0</v>
      </c>
      <c r="B3321" t="s">
        <v>148</v>
      </c>
      <c r="C3321">
        <v>684.0</v>
      </c>
      <c r="D3321" t="s">
        <v>61</v>
      </c>
      <c r="E3321" t="s">
        <v>953</v>
      </c>
      <c r="F3321" t="s">
        <v>881</v>
      </c>
      <c r="G3321" t="s">
        <v>536</v>
      </c>
      <c r="H3321" t="s">
        <v>536</v>
      </c>
      <c r="I3321">
        <v>2006.0</v>
      </c>
      <c r="J3321">
        <v>196470.0</v>
      </c>
      <c r="K3321">
        <v>71885.01026</v>
      </c>
      <c r="L3321">
        <v>8.985626283</v>
      </c>
      <c r="M3321">
        <v>2.0</v>
      </c>
      <c r="N3321" t="s">
        <v>16</v>
      </c>
    </row>
    <row r="3322">
      <c r="A3322" s="29">
        <v>42370.0</v>
      </c>
      <c r="B3322" t="s">
        <v>148</v>
      </c>
      <c r="C3322">
        <v>179.0</v>
      </c>
      <c r="D3322" t="s">
        <v>61</v>
      </c>
      <c r="E3322" t="s">
        <v>712</v>
      </c>
      <c r="F3322" t="s">
        <v>712</v>
      </c>
      <c r="G3322" t="s">
        <v>536</v>
      </c>
      <c r="H3322" t="s">
        <v>536</v>
      </c>
      <c r="I3322">
        <v>2010.0</v>
      </c>
      <c r="J3322">
        <v>196000.0</v>
      </c>
      <c r="K3322">
        <v>35351.12936</v>
      </c>
      <c r="L3322">
        <v>4.41889117</v>
      </c>
      <c r="M3322">
        <v>1.0</v>
      </c>
      <c r="N3322" t="s">
        <v>16</v>
      </c>
    </row>
    <row r="3323">
      <c r="A3323" s="29">
        <v>42370.0</v>
      </c>
      <c r="B3323" t="s">
        <v>20</v>
      </c>
      <c r="C3323">
        <v>20202.0</v>
      </c>
      <c r="D3323" t="s">
        <v>61</v>
      </c>
      <c r="E3323" t="s">
        <v>960</v>
      </c>
      <c r="F3323" t="s">
        <v>960</v>
      </c>
      <c r="G3323" t="s">
        <v>203</v>
      </c>
      <c r="H3323" t="s">
        <v>203</v>
      </c>
      <c r="I3323">
        <v>2012.0</v>
      </c>
      <c r="J3323">
        <v>196000.0</v>
      </c>
      <c r="K3323">
        <v>48000.0</v>
      </c>
      <c r="L3323">
        <v>3.0</v>
      </c>
      <c r="M3323">
        <v>1.0</v>
      </c>
      <c r="N3323" t="s">
        <v>80</v>
      </c>
    </row>
    <row r="3324">
      <c r="A3324" s="29">
        <v>42370.0</v>
      </c>
      <c r="B3324" t="s">
        <v>186</v>
      </c>
      <c r="C3324" t="s">
        <v>1784</v>
      </c>
      <c r="D3324" t="s">
        <v>61</v>
      </c>
      <c r="E3324" t="s">
        <v>712</v>
      </c>
      <c r="F3324" t="s">
        <v>712</v>
      </c>
      <c r="G3324" t="s">
        <v>536</v>
      </c>
      <c r="H3324" t="s">
        <v>536</v>
      </c>
      <c r="I3324">
        <v>2009.0</v>
      </c>
      <c r="J3324">
        <v>195360.0</v>
      </c>
      <c r="K3324">
        <v>66883.0</v>
      </c>
      <c r="L3324">
        <v>6.0</v>
      </c>
      <c r="M3324">
        <v>2.0</v>
      </c>
      <c r="N3324" t="s">
        <v>16</v>
      </c>
    </row>
    <row r="3325">
      <c r="A3325" s="29">
        <v>42370.0</v>
      </c>
      <c r="B3325" t="s">
        <v>261</v>
      </c>
      <c r="C3325" t="s">
        <v>2092</v>
      </c>
      <c r="D3325" t="s">
        <v>61</v>
      </c>
      <c r="E3325" t="s">
        <v>163</v>
      </c>
      <c r="F3325" t="s">
        <v>163</v>
      </c>
      <c r="G3325" t="s">
        <v>536</v>
      </c>
      <c r="H3325" t="s">
        <v>536</v>
      </c>
      <c r="I3325">
        <v>2007.0</v>
      </c>
      <c r="J3325">
        <v>195182.9785</v>
      </c>
      <c r="K3325">
        <v>140000.0</v>
      </c>
      <c r="L3325">
        <v>8.0</v>
      </c>
      <c r="M3325">
        <v>1.0</v>
      </c>
      <c r="N3325" t="s">
        <v>16</v>
      </c>
    </row>
    <row r="3326">
      <c r="A3326" s="29">
        <v>42370.0</v>
      </c>
      <c r="B3326" t="s">
        <v>186</v>
      </c>
      <c r="C3326" t="s">
        <v>2045</v>
      </c>
      <c r="D3326" t="s">
        <v>61</v>
      </c>
      <c r="E3326" t="s">
        <v>712</v>
      </c>
      <c r="F3326" t="s">
        <v>712</v>
      </c>
      <c r="G3326" t="s">
        <v>536</v>
      </c>
      <c r="H3326" t="s">
        <v>536</v>
      </c>
      <c r="I3326">
        <v>2009.0</v>
      </c>
      <c r="J3326">
        <v>195000.0</v>
      </c>
      <c r="K3326">
        <v>40492.0</v>
      </c>
      <c r="L3326">
        <v>6.0</v>
      </c>
      <c r="M3326">
        <v>1.0</v>
      </c>
      <c r="N3326" t="s">
        <v>16</v>
      </c>
    </row>
    <row r="3327">
      <c r="A3327" s="29">
        <v>42370.0</v>
      </c>
      <c r="B3327" t="s">
        <v>186</v>
      </c>
      <c r="C3327" t="s">
        <v>2046</v>
      </c>
      <c r="D3327" t="s">
        <v>61</v>
      </c>
      <c r="E3327" t="s">
        <v>712</v>
      </c>
      <c r="F3327" t="s">
        <v>712</v>
      </c>
      <c r="G3327" t="s">
        <v>536</v>
      </c>
      <c r="H3327" t="s">
        <v>536</v>
      </c>
      <c r="I3327">
        <v>2008.0</v>
      </c>
      <c r="J3327">
        <v>195000.0</v>
      </c>
      <c r="K3327">
        <v>59755.0</v>
      </c>
      <c r="L3327">
        <v>7.0</v>
      </c>
      <c r="M3327">
        <v>1.0</v>
      </c>
      <c r="N3327" t="s">
        <v>16</v>
      </c>
    </row>
    <row r="3328">
      <c r="A3328" s="29">
        <v>42370.0</v>
      </c>
      <c r="B3328" t="s">
        <v>186</v>
      </c>
      <c r="C3328" t="s">
        <v>2093</v>
      </c>
      <c r="D3328" t="s">
        <v>61</v>
      </c>
      <c r="E3328" t="s">
        <v>712</v>
      </c>
      <c r="F3328" t="s">
        <v>712</v>
      </c>
      <c r="G3328" t="s">
        <v>536</v>
      </c>
      <c r="H3328" t="s">
        <v>536</v>
      </c>
      <c r="I3328">
        <v>2009.0</v>
      </c>
      <c r="J3328">
        <v>195000.0</v>
      </c>
      <c r="K3328">
        <v>48292.0</v>
      </c>
      <c r="L3328">
        <v>6.0</v>
      </c>
      <c r="M3328">
        <v>2.0</v>
      </c>
      <c r="N3328" t="s">
        <v>16</v>
      </c>
    </row>
    <row r="3329">
      <c r="A3329" s="29">
        <v>42370.0</v>
      </c>
      <c r="B3329" t="s">
        <v>148</v>
      </c>
      <c r="C3329">
        <v>276.0</v>
      </c>
      <c r="D3329" t="s">
        <v>61</v>
      </c>
      <c r="E3329" t="s">
        <v>712</v>
      </c>
      <c r="F3329" t="s">
        <v>712</v>
      </c>
      <c r="G3329" t="s">
        <v>536</v>
      </c>
      <c r="H3329" t="s">
        <v>536</v>
      </c>
      <c r="I3329">
        <v>2009.0</v>
      </c>
      <c r="J3329">
        <v>195000.0</v>
      </c>
      <c r="K3329">
        <v>42250.51334</v>
      </c>
      <c r="L3329">
        <v>5.281314168</v>
      </c>
      <c r="M3329">
        <v>2.0</v>
      </c>
      <c r="N3329" t="s">
        <v>16</v>
      </c>
    </row>
    <row r="3330">
      <c r="A3330" s="29">
        <v>42370.0</v>
      </c>
      <c r="B3330" t="s">
        <v>148</v>
      </c>
      <c r="C3330">
        <v>590.0</v>
      </c>
      <c r="D3330" t="s">
        <v>61</v>
      </c>
      <c r="E3330" t="s">
        <v>712</v>
      </c>
      <c r="F3330" t="s">
        <v>712</v>
      </c>
      <c r="G3330" t="s">
        <v>536</v>
      </c>
      <c r="H3330" t="s">
        <v>536</v>
      </c>
      <c r="I3330">
        <v>2006.0</v>
      </c>
      <c r="J3330">
        <v>195000.0</v>
      </c>
      <c r="K3330">
        <v>66825.46202</v>
      </c>
      <c r="L3330">
        <v>8.353182752</v>
      </c>
      <c r="M3330">
        <v>2.0</v>
      </c>
      <c r="N3330" t="s">
        <v>16</v>
      </c>
    </row>
    <row r="3331">
      <c r="A3331" s="29">
        <v>42370.0</v>
      </c>
      <c r="B3331" t="s">
        <v>116</v>
      </c>
      <c r="C3331" t="s">
        <v>2094</v>
      </c>
      <c r="D3331" t="s">
        <v>61</v>
      </c>
      <c r="E3331" t="s">
        <v>712</v>
      </c>
      <c r="F3331" t="s">
        <v>712</v>
      </c>
      <c r="G3331" t="s">
        <v>536</v>
      </c>
      <c r="H3331" t="s">
        <v>536</v>
      </c>
      <c r="I3331">
        <v>2007.0</v>
      </c>
      <c r="J3331">
        <v>195000.0</v>
      </c>
      <c r="K3331">
        <v>36876.0</v>
      </c>
      <c r="L3331">
        <v>8.736986301</v>
      </c>
      <c r="M3331">
        <v>1.0</v>
      </c>
      <c r="N3331" t="s">
        <v>16</v>
      </c>
    </row>
    <row r="3332">
      <c r="A3332" s="29">
        <v>42370.0</v>
      </c>
      <c r="B3332" t="s">
        <v>116</v>
      </c>
      <c r="C3332" t="s">
        <v>2095</v>
      </c>
      <c r="D3332" t="s">
        <v>61</v>
      </c>
      <c r="E3332" t="s">
        <v>712</v>
      </c>
      <c r="F3332" t="s">
        <v>712</v>
      </c>
      <c r="G3332" t="s">
        <v>536</v>
      </c>
      <c r="H3332" t="s">
        <v>536</v>
      </c>
      <c r="I3332">
        <v>2008.0</v>
      </c>
      <c r="J3332">
        <v>195000.0</v>
      </c>
      <c r="K3332">
        <v>56997.0</v>
      </c>
      <c r="L3332">
        <v>7.597260274</v>
      </c>
      <c r="M3332">
        <v>2.0</v>
      </c>
      <c r="N3332" t="s">
        <v>16</v>
      </c>
    </row>
    <row r="3333">
      <c r="A3333" s="29">
        <v>42370.0</v>
      </c>
      <c r="B3333" t="s">
        <v>116</v>
      </c>
      <c r="C3333" t="s">
        <v>2096</v>
      </c>
      <c r="D3333" t="s">
        <v>61</v>
      </c>
      <c r="E3333" t="s">
        <v>712</v>
      </c>
      <c r="F3333" t="s">
        <v>712</v>
      </c>
      <c r="G3333" t="s">
        <v>536</v>
      </c>
      <c r="H3333" t="s">
        <v>536</v>
      </c>
      <c r="I3333">
        <v>2008.0</v>
      </c>
      <c r="J3333">
        <v>195000.0</v>
      </c>
      <c r="K3333">
        <v>53151.0</v>
      </c>
      <c r="L3333">
        <v>7.602739726</v>
      </c>
      <c r="M3333">
        <v>2.0</v>
      </c>
      <c r="N3333" t="s">
        <v>16</v>
      </c>
    </row>
    <row r="3334">
      <c r="A3334" s="29">
        <v>42370.0</v>
      </c>
      <c r="B3334" t="s">
        <v>116</v>
      </c>
      <c r="C3334" t="s">
        <v>2097</v>
      </c>
      <c r="D3334" t="s">
        <v>61</v>
      </c>
      <c r="E3334" t="s">
        <v>712</v>
      </c>
      <c r="F3334" t="s">
        <v>712</v>
      </c>
      <c r="G3334" t="s">
        <v>536</v>
      </c>
      <c r="H3334" t="s">
        <v>536</v>
      </c>
      <c r="I3334">
        <v>2008.0</v>
      </c>
      <c r="J3334">
        <v>195000.0</v>
      </c>
      <c r="K3334">
        <v>59552.0</v>
      </c>
      <c r="L3334">
        <v>7.676712329</v>
      </c>
      <c r="M3334">
        <v>2.0</v>
      </c>
      <c r="N3334" t="s">
        <v>16</v>
      </c>
    </row>
    <row r="3335">
      <c r="A3335" s="29">
        <v>42370.0</v>
      </c>
      <c r="B3335" t="s">
        <v>116</v>
      </c>
      <c r="C3335" t="s">
        <v>2079</v>
      </c>
      <c r="D3335" t="s">
        <v>61</v>
      </c>
      <c r="E3335" t="s">
        <v>712</v>
      </c>
      <c r="F3335" t="s">
        <v>712</v>
      </c>
      <c r="G3335" t="s">
        <v>536</v>
      </c>
      <c r="H3335" t="s">
        <v>536</v>
      </c>
      <c r="I3335">
        <v>2008.0</v>
      </c>
      <c r="J3335">
        <v>195000.0</v>
      </c>
      <c r="K3335">
        <v>52391.0</v>
      </c>
      <c r="L3335">
        <v>7.728767123</v>
      </c>
      <c r="M3335">
        <v>2.0</v>
      </c>
      <c r="N3335" t="s">
        <v>16</v>
      </c>
    </row>
    <row r="3336">
      <c r="A3336" s="29">
        <v>42370.0</v>
      </c>
      <c r="B3336" t="s">
        <v>116</v>
      </c>
      <c r="C3336" t="s">
        <v>2098</v>
      </c>
      <c r="D3336" t="s">
        <v>61</v>
      </c>
      <c r="E3336" t="s">
        <v>712</v>
      </c>
      <c r="F3336" t="s">
        <v>712</v>
      </c>
      <c r="G3336" t="s">
        <v>536</v>
      </c>
      <c r="H3336" t="s">
        <v>536</v>
      </c>
      <c r="I3336">
        <v>2008.0</v>
      </c>
      <c r="J3336">
        <v>195000.0</v>
      </c>
      <c r="K3336">
        <v>69175.0</v>
      </c>
      <c r="L3336">
        <v>7.846575342</v>
      </c>
      <c r="M3336">
        <v>2.0</v>
      </c>
      <c r="N3336" t="s">
        <v>16</v>
      </c>
    </row>
    <row r="3337">
      <c r="A3337" s="29">
        <v>42370.0</v>
      </c>
      <c r="B3337" t="s">
        <v>186</v>
      </c>
      <c r="C3337" t="s">
        <v>2049</v>
      </c>
      <c r="D3337" t="s">
        <v>61</v>
      </c>
      <c r="E3337" t="s">
        <v>960</v>
      </c>
      <c r="F3337" t="s">
        <v>960</v>
      </c>
      <c r="G3337" t="s">
        <v>203</v>
      </c>
      <c r="H3337" t="s">
        <v>203</v>
      </c>
      <c r="I3337">
        <v>2011.0</v>
      </c>
      <c r="J3337">
        <v>195000.0</v>
      </c>
      <c r="K3337">
        <v>25597.0</v>
      </c>
      <c r="L3337">
        <v>4.0</v>
      </c>
      <c r="M3337">
        <v>2.0</v>
      </c>
      <c r="N3337" t="s">
        <v>16</v>
      </c>
    </row>
    <row r="3338">
      <c r="A3338" s="29">
        <v>42370.0</v>
      </c>
      <c r="B3338" t="s">
        <v>186</v>
      </c>
      <c r="C3338" t="s">
        <v>2099</v>
      </c>
      <c r="D3338" t="s">
        <v>61</v>
      </c>
      <c r="E3338" t="s">
        <v>1151</v>
      </c>
      <c r="F3338" t="s">
        <v>1151</v>
      </c>
      <c r="G3338" t="s">
        <v>536</v>
      </c>
      <c r="H3338" t="s">
        <v>536</v>
      </c>
      <c r="I3338">
        <v>2008.0</v>
      </c>
      <c r="J3338">
        <v>195000.0</v>
      </c>
      <c r="K3338">
        <v>74088.0</v>
      </c>
      <c r="L3338">
        <v>7.0</v>
      </c>
      <c r="M3338">
        <v>2.0</v>
      </c>
      <c r="N3338" t="s">
        <v>16</v>
      </c>
    </row>
    <row r="3339">
      <c r="A3339" s="29">
        <v>42370.0</v>
      </c>
      <c r="B3339" t="s">
        <v>148</v>
      </c>
      <c r="C3339">
        <v>237.0</v>
      </c>
      <c r="D3339" t="s">
        <v>36</v>
      </c>
      <c r="E3339" t="s">
        <v>615</v>
      </c>
      <c r="F3339" t="s">
        <v>615</v>
      </c>
      <c r="G3339" t="s">
        <v>1914</v>
      </c>
      <c r="H3339" t="s">
        <v>1914</v>
      </c>
      <c r="I3339">
        <v>2010.0</v>
      </c>
      <c r="J3339">
        <v>195000.0</v>
      </c>
      <c r="K3339">
        <v>38461.32786</v>
      </c>
      <c r="L3339">
        <v>4.807665982</v>
      </c>
      <c r="M3339">
        <v>1.0</v>
      </c>
      <c r="N3339" t="s">
        <v>16</v>
      </c>
    </row>
    <row r="3340">
      <c r="A3340" s="29">
        <v>42370.0</v>
      </c>
      <c r="B3340" t="s">
        <v>186</v>
      </c>
      <c r="C3340" t="s">
        <v>2050</v>
      </c>
      <c r="D3340" t="s">
        <v>61</v>
      </c>
      <c r="E3340" t="s">
        <v>1903</v>
      </c>
      <c r="F3340" t="s">
        <v>1903</v>
      </c>
      <c r="G3340" t="s">
        <v>536</v>
      </c>
      <c r="H3340" t="s">
        <v>536</v>
      </c>
      <c r="I3340">
        <v>2010.0</v>
      </c>
      <c r="J3340">
        <v>195000.0</v>
      </c>
      <c r="K3340">
        <v>39242.0</v>
      </c>
      <c r="L3340">
        <v>5.0</v>
      </c>
      <c r="M3340">
        <v>1.0</v>
      </c>
      <c r="N3340" t="s">
        <v>16</v>
      </c>
    </row>
    <row r="3341">
      <c r="A3341" s="29">
        <v>42370.0</v>
      </c>
      <c r="B3341" t="s">
        <v>148</v>
      </c>
      <c r="C3341">
        <v>492.0</v>
      </c>
      <c r="D3341" t="s">
        <v>61</v>
      </c>
      <c r="E3341" t="s">
        <v>1571</v>
      </c>
      <c r="F3341" t="s">
        <v>1571</v>
      </c>
      <c r="G3341" t="s">
        <v>203</v>
      </c>
      <c r="H3341" t="s">
        <v>203</v>
      </c>
      <c r="I3341">
        <v>2007.0</v>
      </c>
      <c r="J3341">
        <v>195000.0</v>
      </c>
      <c r="K3341">
        <v>58590.00685</v>
      </c>
      <c r="L3341">
        <v>7.323750856</v>
      </c>
      <c r="M3341">
        <v>2.0</v>
      </c>
      <c r="N3341" t="s">
        <v>16</v>
      </c>
    </row>
    <row r="3342">
      <c r="A3342" s="29">
        <v>42370.0</v>
      </c>
      <c r="B3342" t="s">
        <v>116</v>
      </c>
      <c r="C3342" t="s">
        <v>2051</v>
      </c>
      <c r="D3342" t="s">
        <v>91</v>
      </c>
      <c r="E3342" t="s">
        <v>813</v>
      </c>
      <c r="F3342" t="s">
        <v>813</v>
      </c>
      <c r="G3342" t="s">
        <v>814</v>
      </c>
      <c r="H3342" t="s">
        <v>814</v>
      </c>
      <c r="I3342">
        <v>2008.0</v>
      </c>
      <c r="J3342">
        <v>195000.0</v>
      </c>
      <c r="K3342">
        <v>65130.0</v>
      </c>
      <c r="L3342">
        <v>7.660273973</v>
      </c>
      <c r="M3342">
        <v>2.0</v>
      </c>
      <c r="N3342" t="s">
        <v>16</v>
      </c>
    </row>
    <row r="3343">
      <c r="A3343" s="29">
        <v>42370.0</v>
      </c>
      <c r="B3343" t="s">
        <v>148</v>
      </c>
      <c r="C3343">
        <v>573.0</v>
      </c>
      <c r="D3343" t="s">
        <v>91</v>
      </c>
      <c r="E3343" t="s">
        <v>1442</v>
      </c>
      <c r="F3343" t="s">
        <v>1442</v>
      </c>
      <c r="G3343" t="s">
        <v>1443</v>
      </c>
      <c r="H3343" t="s">
        <v>1443</v>
      </c>
      <c r="I3343">
        <v>2007.0</v>
      </c>
      <c r="J3343">
        <v>195000.0</v>
      </c>
      <c r="K3343">
        <v>63890.48597</v>
      </c>
      <c r="L3343">
        <v>7.986310746</v>
      </c>
      <c r="M3343">
        <v>2.0</v>
      </c>
      <c r="N3343" t="s">
        <v>16</v>
      </c>
    </row>
    <row r="3344">
      <c r="A3344" s="29">
        <v>42370.0</v>
      </c>
      <c r="B3344" t="s">
        <v>148</v>
      </c>
      <c r="C3344">
        <v>557.0</v>
      </c>
      <c r="D3344" t="s">
        <v>61</v>
      </c>
      <c r="E3344" t="s">
        <v>881</v>
      </c>
      <c r="F3344" t="s">
        <v>881</v>
      </c>
      <c r="G3344" t="s">
        <v>536</v>
      </c>
      <c r="H3344" t="s">
        <v>536</v>
      </c>
      <c r="I3344">
        <v>2007.0</v>
      </c>
      <c r="J3344">
        <v>195000.0</v>
      </c>
      <c r="K3344">
        <v>63299.1102</v>
      </c>
      <c r="L3344">
        <v>7.912388775</v>
      </c>
      <c r="M3344">
        <v>2.0</v>
      </c>
      <c r="N3344" t="s">
        <v>16</v>
      </c>
    </row>
    <row r="3345">
      <c r="A3345" s="29">
        <v>42370.0</v>
      </c>
      <c r="B3345" t="s">
        <v>116</v>
      </c>
      <c r="C3345" t="s">
        <v>2100</v>
      </c>
      <c r="D3345" t="s">
        <v>61</v>
      </c>
      <c r="E3345" t="s">
        <v>881</v>
      </c>
      <c r="F3345" t="s">
        <v>881</v>
      </c>
      <c r="G3345" t="s">
        <v>536</v>
      </c>
      <c r="H3345" t="s">
        <v>536</v>
      </c>
      <c r="I3345">
        <v>2008.0</v>
      </c>
      <c r="J3345">
        <v>195000.0</v>
      </c>
      <c r="K3345">
        <v>10683.0</v>
      </c>
      <c r="L3345">
        <v>7.597260274</v>
      </c>
      <c r="M3345">
        <v>2.0</v>
      </c>
      <c r="N3345" t="s">
        <v>16</v>
      </c>
    </row>
    <row r="3346">
      <c r="A3346" s="29">
        <v>42370.0</v>
      </c>
      <c r="B3346" t="s">
        <v>116</v>
      </c>
      <c r="C3346" t="s">
        <v>2101</v>
      </c>
      <c r="D3346" t="s">
        <v>61</v>
      </c>
      <c r="E3346" t="s">
        <v>881</v>
      </c>
      <c r="F3346" t="s">
        <v>881</v>
      </c>
      <c r="G3346" t="s">
        <v>536</v>
      </c>
      <c r="H3346" t="s">
        <v>536</v>
      </c>
      <c r="I3346">
        <v>2006.0</v>
      </c>
      <c r="J3346">
        <v>195000.0</v>
      </c>
      <c r="K3346">
        <v>53202.0</v>
      </c>
      <c r="L3346">
        <v>9.830136986</v>
      </c>
      <c r="M3346">
        <v>2.0</v>
      </c>
      <c r="N3346" t="s">
        <v>16</v>
      </c>
    </row>
    <row r="3347">
      <c r="A3347" s="29">
        <v>42370.0</v>
      </c>
      <c r="B3347" t="s">
        <v>116</v>
      </c>
      <c r="C3347" t="s">
        <v>2102</v>
      </c>
      <c r="D3347" t="s">
        <v>61</v>
      </c>
      <c r="E3347" t="s">
        <v>881</v>
      </c>
      <c r="F3347" t="s">
        <v>881</v>
      </c>
      <c r="G3347" t="s">
        <v>203</v>
      </c>
      <c r="H3347" t="s">
        <v>203</v>
      </c>
      <c r="I3347">
        <v>2006.0</v>
      </c>
      <c r="J3347">
        <v>195000.0</v>
      </c>
      <c r="K3347">
        <v>51441.0</v>
      </c>
      <c r="L3347">
        <v>9.649315068</v>
      </c>
      <c r="M3347">
        <v>2.0</v>
      </c>
      <c r="N3347" t="s">
        <v>16</v>
      </c>
    </row>
    <row r="3348">
      <c r="A3348" s="29">
        <v>42370.0</v>
      </c>
      <c r="B3348" t="s">
        <v>186</v>
      </c>
      <c r="C3348" t="s">
        <v>2103</v>
      </c>
      <c r="D3348" t="s">
        <v>61</v>
      </c>
      <c r="E3348" t="s">
        <v>1128</v>
      </c>
      <c r="F3348" t="s">
        <v>1128</v>
      </c>
      <c r="G3348" t="s">
        <v>536</v>
      </c>
      <c r="H3348" t="s">
        <v>536</v>
      </c>
      <c r="I3348">
        <v>2002.0</v>
      </c>
      <c r="J3348">
        <v>195000.0</v>
      </c>
      <c r="K3348">
        <v>70806.0</v>
      </c>
      <c r="L3348">
        <v>13.0</v>
      </c>
      <c r="M3348">
        <v>2.0</v>
      </c>
      <c r="N3348" t="s">
        <v>16</v>
      </c>
    </row>
    <row r="3349">
      <c r="A3349" s="29">
        <v>42370.0</v>
      </c>
      <c r="B3349" t="s">
        <v>116</v>
      </c>
      <c r="C3349" t="s">
        <v>2104</v>
      </c>
      <c r="D3349" t="s">
        <v>61</v>
      </c>
      <c r="E3349" t="s">
        <v>1128</v>
      </c>
      <c r="F3349" t="s">
        <v>1128</v>
      </c>
      <c r="G3349" t="s">
        <v>536</v>
      </c>
      <c r="H3349" t="s">
        <v>536</v>
      </c>
      <c r="I3349">
        <v>2008.0</v>
      </c>
      <c r="J3349">
        <v>195000.0</v>
      </c>
      <c r="K3349">
        <v>67410.0</v>
      </c>
      <c r="L3349">
        <v>7.712328767</v>
      </c>
      <c r="M3349">
        <v>2.0</v>
      </c>
      <c r="N3349" t="s">
        <v>16</v>
      </c>
    </row>
    <row r="3350">
      <c r="A3350" s="29">
        <v>42370.0</v>
      </c>
      <c r="B3350" t="s">
        <v>20</v>
      </c>
      <c r="C3350">
        <v>114674.0</v>
      </c>
      <c r="D3350" t="s">
        <v>91</v>
      </c>
      <c r="E3350" t="s">
        <v>1442</v>
      </c>
      <c r="F3350" t="s">
        <v>1442</v>
      </c>
      <c r="G3350" t="s">
        <v>2105</v>
      </c>
      <c r="H3350" t="s">
        <v>2105</v>
      </c>
      <c r="I3350">
        <v>2008.0</v>
      </c>
      <c r="J3350">
        <v>195000.0</v>
      </c>
      <c r="K3350">
        <v>50658.0</v>
      </c>
      <c r="L3350">
        <v>8.0</v>
      </c>
      <c r="M3350">
        <v>3.0</v>
      </c>
      <c r="N3350" t="s">
        <v>16</v>
      </c>
    </row>
    <row r="3351">
      <c r="A3351" s="29">
        <v>42370.0</v>
      </c>
      <c r="B3351" t="s">
        <v>20</v>
      </c>
      <c r="C3351">
        <v>95785.0</v>
      </c>
      <c r="D3351" t="s">
        <v>61</v>
      </c>
      <c r="E3351" t="s">
        <v>2106</v>
      </c>
      <c r="F3351" t="s">
        <v>2106</v>
      </c>
      <c r="G3351" t="s">
        <v>1844</v>
      </c>
      <c r="H3351" t="s">
        <v>1183</v>
      </c>
      <c r="I3351">
        <v>2004.0</v>
      </c>
      <c r="J3351">
        <v>195000.0</v>
      </c>
      <c r="K3351">
        <v>101558.0</v>
      </c>
      <c r="L3351">
        <v>12.0</v>
      </c>
      <c r="M3351">
        <v>2.0</v>
      </c>
      <c r="N3351" t="s">
        <v>16</v>
      </c>
    </row>
    <row r="3352">
      <c r="A3352" s="29">
        <v>42370.0</v>
      </c>
      <c r="B3352" t="s">
        <v>186</v>
      </c>
      <c r="C3352" t="s">
        <v>2107</v>
      </c>
      <c r="D3352" t="s">
        <v>61</v>
      </c>
      <c r="E3352" t="s">
        <v>712</v>
      </c>
      <c r="F3352" t="s">
        <v>712</v>
      </c>
      <c r="G3352" t="s">
        <v>536</v>
      </c>
      <c r="H3352" t="s">
        <v>536</v>
      </c>
      <c r="I3352">
        <v>2009.0</v>
      </c>
      <c r="J3352">
        <v>194250.0</v>
      </c>
      <c r="K3352">
        <v>57627.0</v>
      </c>
      <c r="L3352">
        <v>6.0</v>
      </c>
      <c r="M3352">
        <v>1.0</v>
      </c>
      <c r="N3352" t="s">
        <v>16</v>
      </c>
    </row>
    <row r="3353">
      <c r="A3353" s="29">
        <v>42370.0</v>
      </c>
      <c r="B3353" t="s">
        <v>186</v>
      </c>
      <c r="C3353" t="s">
        <v>2093</v>
      </c>
      <c r="D3353" t="s">
        <v>61</v>
      </c>
      <c r="E3353" t="s">
        <v>712</v>
      </c>
      <c r="F3353" t="s">
        <v>712</v>
      </c>
      <c r="G3353" t="s">
        <v>536</v>
      </c>
      <c r="H3353" t="s">
        <v>536</v>
      </c>
      <c r="I3353">
        <v>2009.0</v>
      </c>
      <c r="J3353">
        <v>194250.0</v>
      </c>
      <c r="K3353">
        <v>48292.0</v>
      </c>
      <c r="L3353">
        <v>6.0</v>
      </c>
      <c r="M3353">
        <v>2.0</v>
      </c>
      <c r="N3353" t="s">
        <v>16</v>
      </c>
    </row>
    <row r="3354">
      <c r="A3354" s="29">
        <v>42370.0</v>
      </c>
      <c r="B3354" t="s">
        <v>148</v>
      </c>
      <c r="C3354">
        <v>275.0</v>
      </c>
      <c r="D3354" t="s">
        <v>61</v>
      </c>
      <c r="E3354" t="s">
        <v>712</v>
      </c>
      <c r="F3354" t="s">
        <v>712</v>
      </c>
      <c r="G3354" t="s">
        <v>536</v>
      </c>
      <c r="H3354" t="s">
        <v>536</v>
      </c>
      <c r="I3354">
        <v>2009.0</v>
      </c>
      <c r="J3354">
        <v>194250.0</v>
      </c>
      <c r="K3354">
        <v>42250.51334</v>
      </c>
      <c r="L3354">
        <v>5.281314168</v>
      </c>
      <c r="M3354">
        <v>2.0</v>
      </c>
      <c r="N3354" t="s">
        <v>16</v>
      </c>
    </row>
    <row r="3355">
      <c r="A3355" s="29">
        <v>42370.0</v>
      </c>
      <c r="B3355" t="s">
        <v>148</v>
      </c>
      <c r="C3355">
        <v>477.0</v>
      </c>
      <c r="D3355" t="s">
        <v>61</v>
      </c>
      <c r="E3355" t="s">
        <v>712</v>
      </c>
      <c r="F3355" t="s">
        <v>712</v>
      </c>
      <c r="G3355" t="s">
        <v>536</v>
      </c>
      <c r="H3355" t="s">
        <v>536</v>
      </c>
      <c r="I3355">
        <v>2008.0</v>
      </c>
      <c r="J3355">
        <v>194250.0</v>
      </c>
      <c r="K3355">
        <v>55961.67009</v>
      </c>
      <c r="L3355">
        <v>6.995208761</v>
      </c>
      <c r="M3355">
        <v>2.0</v>
      </c>
      <c r="N3355" t="s">
        <v>16</v>
      </c>
    </row>
    <row r="3356">
      <c r="A3356" s="29">
        <v>42370.0</v>
      </c>
      <c r="B3356" t="s">
        <v>148</v>
      </c>
      <c r="C3356">
        <v>589.0</v>
      </c>
      <c r="D3356" t="s">
        <v>61</v>
      </c>
      <c r="E3356" t="s">
        <v>712</v>
      </c>
      <c r="F3356" t="s">
        <v>712</v>
      </c>
      <c r="G3356" t="s">
        <v>536</v>
      </c>
      <c r="H3356" t="s">
        <v>536</v>
      </c>
      <c r="I3356">
        <v>2006.0</v>
      </c>
      <c r="J3356">
        <v>194250.0</v>
      </c>
      <c r="K3356">
        <v>66825.46202</v>
      </c>
      <c r="L3356">
        <v>8.353182752</v>
      </c>
      <c r="M3356">
        <v>2.0</v>
      </c>
      <c r="N3356" t="s">
        <v>16</v>
      </c>
    </row>
    <row r="3357">
      <c r="A3357" s="29">
        <v>42370.0</v>
      </c>
      <c r="B3357" t="s">
        <v>116</v>
      </c>
      <c r="C3357" t="s">
        <v>2108</v>
      </c>
      <c r="D3357" t="s">
        <v>61</v>
      </c>
      <c r="E3357" t="s">
        <v>712</v>
      </c>
      <c r="F3357" t="s">
        <v>712</v>
      </c>
      <c r="G3357" t="s">
        <v>536</v>
      </c>
      <c r="H3357" t="s">
        <v>536</v>
      </c>
      <c r="I3357">
        <v>2009.0</v>
      </c>
      <c r="J3357">
        <v>194250.0</v>
      </c>
      <c r="K3357">
        <v>69929.0</v>
      </c>
      <c r="L3357">
        <v>6.728767123</v>
      </c>
      <c r="M3357">
        <v>2.0</v>
      </c>
      <c r="N3357" t="s">
        <v>16</v>
      </c>
    </row>
    <row r="3358">
      <c r="A3358" s="29">
        <v>42370.0</v>
      </c>
      <c r="B3358" t="s">
        <v>116</v>
      </c>
      <c r="C3358" t="s">
        <v>2109</v>
      </c>
      <c r="D3358" t="s">
        <v>61</v>
      </c>
      <c r="E3358" t="s">
        <v>712</v>
      </c>
      <c r="F3358" t="s">
        <v>712</v>
      </c>
      <c r="G3358" t="s">
        <v>536</v>
      </c>
      <c r="H3358" t="s">
        <v>536</v>
      </c>
      <c r="I3358">
        <v>2009.0</v>
      </c>
      <c r="J3358">
        <v>194250.0</v>
      </c>
      <c r="K3358">
        <v>83085.0</v>
      </c>
      <c r="L3358">
        <v>6.895890411</v>
      </c>
      <c r="M3358">
        <v>2.0</v>
      </c>
      <c r="N3358" t="s">
        <v>16</v>
      </c>
    </row>
    <row r="3359">
      <c r="A3359" s="29">
        <v>42370.0</v>
      </c>
      <c r="B3359" t="s">
        <v>116</v>
      </c>
      <c r="C3359" t="s">
        <v>2098</v>
      </c>
      <c r="D3359" t="s">
        <v>61</v>
      </c>
      <c r="E3359" t="s">
        <v>712</v>
      </c>
      <c r="F3359" t="s">
        <v>712</v>
      </c>
      <c r="G3359" t="s">
        <v>536</v>
      </c>
      <c r="H3359" t="s">
        <v>536</v>
      </c>
      <c r="I3359">
        <v>2008.0</v>
      </c>
      <c r="J3359">
        <v>194250.0</v>
      </c>
      <c r="K3359">
        <v>69175.0</v>
      </c>
      <c r="L3359">
        <v>7.846575342</v>
      </c>
      <c r="M3359">
        <v>2.0</v>
      </c>
      <c r="N3359" t="s">
        <v>16</v>
      </c>
    </row>
    <row r="3360">
      <c r="A3360" s="29">
        <v>42370.0</v>
      </c>
      <c r="B3360" t="s">
        <v>186</v>
      </c>
      <c r="C3360" t="s">
        <v>2099</v>
      </c>
      <c r="D3360" t="s">
        <v>61</v>
      </c>
      <c r="E3360" t="s">
        <v>1151</v>
      </c>
      <c r="F3360" t="s">
        <v>1151</v>
      </c>
      <c r="G3360" t="s">
        <v>536</v>
      </c>
      <c r="H3360" t="s">
        <v>536</v>
      </c>
      <c r="I3360">
        <v>2008.0</v>
      </c>
      <c r="J3360">
        <v>194250.0</v>
      </c>
      <c r="K3360">
        <v>74088.0</v>
      </c>
      <c r="L3360">
        <v>7.0</v>
      </c>
      <c r="M3360">
        <v>2.0</v>
      </c>
      <c r="N3360" t="s">
        <v>16</v>
      </c>
    </row>
    <row r="3361">
      <c r="A3361" s="29">
        <v>42370.0</v>
      </c>
      <c r="B3361" t="s">
        <v>12</v>
      </c>
      <c r="C3361">
        <v>126848.0</v>
      </c>
      <c r="D3361" t="s">
        <v>91</v>
      </c>
      <c r="E3361" t="s">
        <v>1726</v>
      </c>
      <c r="F3361" t="s">
        <v>1726</v>
      </c>
      <c r="G3361" t="s">
        <v>2110</v>
      </c>
      <c r="H3361" t="s">
        <v>2110</v>
      </c>
      <c r="I3361">
        <v>2010.0</v>
      </c>
      <c r="J3361">
        <v>194250.0</v>
      </c>
      <c r="K3361">
        <v>84494.0</v>
      </c>
      <c r="L3361">
        <v>6.0</v>
      </c>
      <c r="M3361">
        <v>2.0</v>
      </c>
      <c r="N3361" t="s">
        <v>16</v>
      </c>
    </row>
    <row r="3362">
      <c r="A3362" s="29">
        <v>42370.0</v>
      </c>
      <c r="B3362" t="s">
        <v>186</v>
      </c>
      <c r="C3362" t="s">
        <v>2111</v>
      </c>
      <c r="D3362" t="s">
        <v>61</v>
      </c>
      <c r="E3362" t="s">
        <v>1711</v>
      </c>
      <c r="F3362" t="s">
        <v>1711</v>
      </c>
      <c r="G3362" t="s">
        <v>2112</v>
      </c>
      <c r="H3362" t="s">
        <v>2112</v>
      </c>
      <c r="I3362">
        <v>2010.0</v>
      </c>
      <c r="J3362">
        <v>194250.0</v>
      </c>
      <c r="K3362">
        <v>56261.0</v>
      </c>
      <c r="L3362">
        <v>5.0</v>
      </c>
      <c r="M3362">
        <v>1.0</v>
      </c>
      <c r="N3362" t="s">
        <v>16</v>
      </c>
    </row>
    <row r="3363">
      <c r="A3363" s="29">
        <v>42370.0</v>
      </c>
      <c r="B3363" t="s">
        <v>12</v>
      </c>
      <c r="C3363">
        <v>123693.0</v>
      </c>
      <c r="D3363" t="s">
        <v>542</v>
      </c>
      <c r="E3363" t="s">
        <v>543</v>
      </c>
      <c r="F3363" t="s">
        <v>543</v>
      </c>
      <c r="G3363" t="s">
        <v>2113</v>
      </c>
      <c r="H3363" t="s">
        <v>2113</v>
      </c>
      <c r="I3363">
        <v>2010.0</v>
      </c>
      <c r="J3363">
        <v>194250.0</v>
      </c>
      <c r="K3363">
        <v>24641.0</v>
      </c>
      <c r="L3363">
        <v>6.0</v>
      </c>
      <c r="M3363">
        <v>1.0</v>
      </c>
      <c r="N3363" t="s">
        <v>16</v>
      </c>
    </row>
    <row r="3364">
      <c r="A3364" s="29">
        <v>42370.0</v>
      </c>
      <c r="B3364" t="s">
        <v>116</v>
      </c>
      <c r="C3364" t="s">
        <v>1929</v>
      </c>
      <c r="D3364" t="s">
        <v>273</v>
      </c>
      <c r="E3364" t="s">
        <v>1126</v>
      </c>
      <c r="F3364" t="s">
        <v>1126</v>
      </c>
      <c r="G3364" t="s">
        <v>1930</v>
      </c>
      <c r="H3364" t="s">
        <v>1930</v>
      </c>
      <c r="I3364">
        <v>2007.0</v>
      </c>
      <c r="J3364">
        <v>194250.0</v>
      </c>
      <c r="K3364">
        <v>137658.0</v>
      </c>
      <c r="L3364">
        <v>8.947945205</v>
      </c>
      <c r="M3364">
        <v>3.0</v>
      </c>
      <c r="N3364" t="s">
        <v>16</v>
      </c>
    </row>
    <row r="3365">
      <c r="A3365" s="29">
        <v>42370.0</v>
      </c>
      <c r="B3365" t="s">
        <v>12</v>
      </c>
      <c r="C3365">
        <v>127872.0</v>
      </c>
      <c r="D3365" t="s">
        <v>91</v>
      </c>
      <c r="E3365" t="s">
        <v>1442</v>
      </c>
      <c r="F3365" t="s">
        <v>1442</v>
      </c>
      <c r="G3365" t="s">
        <v>1443</v>
      </c>
      <c r="H3365" t="s">
        <v>1443</v>
      </c>
      <c r="I3365">
        <v>2007.0</v>
      </c>
      <c r="J3365">
        <v>194250.0</v>
      </c>
      <c r="K3365">
        <v>63049.0</v>
      </c>
      <c r="L3365">
        <v>9.0</v>
      </c>
      <c r="M3365">
        <v>2.0</v>
      </c>
      <c r="N3365" t="s">
        <v>16</v>
      </c>
    </row>
    <row r="3366">
      <c r="A3366" s="29">
        <v>42370.0</v>
      </c>
      <c r="B3366" t="s">
        <v>12</v>
      </c>
      <c r="C3366">
        <v>131239.0</v>
      </c>
      <c r="D3366" t="s">
        <v>91</v>
      </c>
      <c r="E3366" t="s">
        <v>92</v>
      </c>
      <c r="F3366" t="s">
        <v>92</v>
      </c>
      <c r="G3366" t="s">
        <v>2114</v>
      </c>
      <c r="H3366" t="s">
        <v>2114</v>
      </c>
      <c r="I3366">
        <v>2007.0</v>
      </c>
      <c r="J3366">
        <v>194250.0</v>
      </c>
      <c r="K3366">
        <v>48064.0</v>
      </c>
      <c r="L3366">
        <v>9.0</v>
      </c>
      <c r="M3366">
        <v>2.0</v>
      </c>
      <c r="N3366" t="s">
        <v>16</v>
      </c>
    </row>
    <row r="3367">
      <c r="A3367" s="29">
        <v>42370.0</v>
      </c>
      <c r="B3367" t="s">
        <v>148</v>
      </c>
      <c r="C3367">
        <v>752.0</v>
      </c>
      <c r="D3367" t="s">
        <v>61</v>
      </c>
      <c r="E3367" t="s">
        <v>881</v>
      </c>
      <c r="F3367" t="s">
        <v>881</v>
      </c>
      <c r="G3367" t="s">
        <v>536</v>
      </c>
      <c r="H3367" t="s">
        <v>536</v>
      </c>
      <c r="I3367">
        <v>2005.0</v>
      </c>
      <c r="J3367">
        <v>194250.0</v>
      </c>
      <c r="K3367">
        <v>78915.81109</v>
      </c>
      <c r="L3367">
        <v>9.864476386</v>
      </c>
      <c r="M3367">
        <v>2.0</v>
      </c>
      <c r="N3367" t="s">
        <v>16</v>
      </c>
    </row>
    <row r="3368">
      <c r="A3368" s="29">
        <v>42370.0</v>
      </c>
      <c r="B3368" t="s">
        <v>116</v>
      </c>
      <c r="C3368" t="s">
        <v>2090</v>
      </c>
      <c r="D3368" t="s">
        <v>61</v>
      </c>
      <c r="E3368" t="s">
        <v>881</v>
      </c>
      <c r="F3368" t="s">
        <v>881</v>
      </c>
      <c r="G3368" t="s">
        <v>536</v>
      </c>
      <c r="H3368" t="s">
        <v>536</v>
      </c>
      <c r="I3368">
        <v>2007.0</v>
      </c>
      <c r="J3368">
        <v>194250.0</v>
      </c>
      <c r="K3368">
        <v>100110.0</v>
      </c>
      <c r="L3368">
        <v>8.536986301</v>
      </c>
      <c r="M3368">
        <v>1.0</v>
      </c>
      <c r="N3368" t="s">
        <v>16</v>
      </c>
    </row>
    <row r="3369">
      <c r="A3369" s="29">
        <v>42370.0</v>
      </c>
      <c r="B3369" t="s">
        <v>116</v>
      </c>
      <c r="C3369" t="s">
        <v>2057</v>
      </c>
      <c r="D3369" t="s">
        <v>61</v>
      </c>
      <c r="E3369" t="s">
        <v>881</v>
      </c>
      <c r="F3369" t="s">
        <v>881</v>
      </c>
      <c r="G3369" t="s">
        <v>536</v>
      </c>
      <c r="H3369" t="s">
        <v>536</v>
      </c>
      <c r="I3369">
        <v>2006.0</v>
      </c>
      <c r="J3369">
        <v>194250.0</v>
      </c>
      <c r="K3369">
        <v>53831.0</v>
      </c>
      <c r="L3369">
        <v>9.728767123</v>
      </c>
      <c r="M3369">
        <v>2.0</v>
      </c>
      <c r="N3369" t="s">
        <v>16</v>
      </c>
    </row>
    <row r="3370">
      <c r="A3370" s="29">
        <v>42370.0</v>
      </c>
      <c r="B3370" t="s">
        <v>148</v>
      </c>
      <c r="C3370">
        <v>642.0</v>
      </c>
      <c r="D3370" t="s">
        <v>61</v>
      </c>
      <c r="E3370" t="s">
        <v>1128</v>
      </c>
      <c r="F3370" t="s">
        <v>1128</v>
      </c>
      <c r="G3370" t="s">
        <v>536</v>
      </c>
      <c r="H3370" t="s">
        <v>536</v>
      </c>
      <c r="I3370">
        <v>2006.0</v>
      </c>
      <c r="J3370">
        <v>194250.0</v>
      </c>
      <c r="K3370">
        <v>69935.6605</v>
      </c>
      <c r="L3370">
        <v>8.741957563</v>
      </c>
      <c r="M3370">
        <v>2.0</v>
      </c>
      <c r="N3370" t="s">
        <v>16</v>
      </c>
    </row>
    <row r="3371">
      <c r="A3371" s="29">
        <v>42370.0</v>
      </c>
      <c r="B3371" t="s">
        <v>12</v>
      </c>
      <c r="C3371" s="32" t="s">
        <v>2115</v>
      </c>
      <c r="D3371" t="s">
        <v>91</v>
      </c>
      <c r="E3371" t="s">
        <v>92</v>
      </c>
      <c r="F3371" t="s">
        <v>92</v>
      </c>
      <c r="G3371" t="s">
        <v>2116</v>
      </c>
      <c r="H3371" t="s">
        <v>2116</v>
      </c>
      <c r="I3371">
        <v>2007.0</v>
      </c>
      <c r="J3371">
        <v>194250.0</v>
      </c>
      <c r="K3371">
        <v>48064.0</v>
      </c>
      <c r="L3371">
        <v>9.0</v>
      </c>
      <c r="M3371">
        <v>2.0</v>
      </c>
      <c r="N3371" t="s">
        <v>16</v>
      </c>
    </row>
    <row r="3372">
      <c r="A3372" s="29">
        <v>42370.0</v>
      </c>
      <c r="B3372" t="s">
        <v>12</v>
      </c>
      <c r="C3372" s="32" t="s">
        <v>2117</v>
      </c>
      <c r="D3372" t="s">
        <v>91</v>
      </c>
      <c r="E3372" t="s">
        <v>1826</v>
      </c>
      <c r="F3372" t="s">
        <v>1826</v>
      </c>
      <c r="G3372" t="s">
        <v>1120</v>
      </c>
      <c r="H3372" t="s">
        <v>1120</v>
      </c>
      <c r="I3372">
        <v>2008.0</v>
      </c>
      <c r="J3372">
        <v>194250.0</v>
      </c>
      <c r="K3372">
        <v>25212.0</v>
      </c>
      <c r="L3372">
        <v>8.0</v>
      </c>
      <c r="M3372">
        <v>1.0</v>
      </c>
      <c r="N3372" t="s">
        <v>16</v>
      </c>
    </row>
    <row r="3373">
      <c r="A3373" s="29">
        <v>42370.0</v>
      </c>
      <c r="B3373" t="s">
        <v>12</v>
      </c>
      <c r="C3373" s="32" t="s">
        <v>2118</v>
      </c>
      <c r="D3373" t="s">
        <v>61</v>
      </c>
      <c r="E3373" t="s">
        <v>1438</v>
      </c>
      <c r="F3373" t="s">
        <v>1438</v>
      </c>
      <c r="G3373" t="s">
        <v>203</v>
      </c>
      <c r="H3373" t="s">
        <v>203</v>
      </c>
      <c r="I3373">
        <v>2010.0</v>
      </c>
      <c r="J3373">
        <v>194250.0</v>
      </c>
      <c r="K3373">
        <v>71022.0</v>
      </c>
      <c r="L3373">
        <v>6.0</v>
      </c>
      <c r="M3373">
        <v>1.0</v>
      </c>
      <c r="N3373" t="s">
        <v>16</v>
      </c>
    </row>
    <row r="3374">
      <c r="A3374" s="29">
        <v>42370.0</v>
      </c>
      <c r="B3374" t="s">
        <v>116</v>
      </c>
      <c r="C3374" t="s">
        <v>2109</v>
      </c>
      <c r="D3374" t="s">
        <v>61</v>
      </c>
      <c r="E3374" t="s">
        <v>712</v>
      </c>
      <c r="F3374" t="s">
        <v>712</v>
      </c>
      <c r="G3374" t="s">
        <v>536</v>
      </c>
      <c r="H3374" t="s">
        <v>536</v>
      </c>
      <c r="I3374">
        <v>2009.0</v>
      </c>
      <c r="J3374">
        <v>194000.0</v>
      </c>
      <c r="K3374">
        <v>83085.0</v>
      </c>
      <c r="L3374">
        <v>6.895890411</v>
      </c>
      <c r="M3374">
        <v>2.0</v>
      </c>
      <c r="N3374" t="s">
        <v>16</v>
      </c>
    </row>
    <row r="3375">
      <c r="A3375" s="29">
        <v>42370.0</v>
      </c>
      <c r="B3375" t="s">
        <v>116</v>
      </c>
      <c r="C3375" t="s">
        <v>2043</v>
      </c>
      <c r="D3375" t="s">
        <v>61</v>
      </c>
      <c r="E3375" t="s">
        <v>881</v>
      </c>
      <c r="F3375" t="s">
        <v>881</v>
      </c>
      <c r="G3375" t="s">
        <v>536</v>
      </c>
      <c r="H3375" t="s">
        <v>536</v>
      </c>
      <c r="I3375">
        <v>2006.0</v>
      </c>
      <c r="J3375">
        <v>194000.0</v>
      </c>
      <c r="K3375">
        <v>63171.0</v>
      </c>
      <c r="L3375">
        <v>9.676712329</v>
      </c>
      <c r="M3375">
        <v>1.0</v>
      </c>
      <c r="N3375" t="s">
        <v>16</v>
      </c>
    </row>
    <row r="3376">
      <c r="A3376" s="29">
        <v>42370.0</v>
      </c>
      <c r="B3376" t="s">
        <v>261</v>
      </c>
      <c r="C3376" t="s">
        <v>2119</v>
      </c>
      <c r="D3376" t="s">
        <v>61</v>
      </c>
      <c r="E3376" t="s">
        <v>163</v>
      </c>
      <c r="F3376" t="s">
        <v>163</v>
      </c>
      <c r="G3376" t="s">
        <v>536</v>
      </c>
      <c r="H3376" t="s">
        <v>536</v>
      </c>
      <c r="I3376">
        <v>2005.0</v>
      </c>
      <c r="J3376">
        <v>193618.7186</v>
      </c>
      <c r="K3376">
        <v>90000.0</v>
      </c>
      <c r="L3376">
        <v>10.0</v>
      </c>
      <c r="M3376">
        <v>1.0</v>
      </c>
      <c r="N3376" t="s">
        <v>16</v>
      </c>
    </row>
    <row r="3377">
      <c r="A3377" s="29">
        <v>42370.0</v>
      </c>
      <c r="B3377" t="s">
        <v>186</v>
      </c>
      <c r="C3377" t="s">
        <v>2107</v>
      </c>
      <c r="D3377" t="s">
        <v>61</v>
      </c>
      <c r="E3377" t="s">
        <v>712</v>
      </c>
      <c r="F3377" t="s">
        <v>712</v>
      </c>
      <c r="G3377" t="s">
        <v>536</v>
      </c>
      <c r="H3377" t="s">
        <v>536</v>
      </c>
      <c r="I3377">
        <v>2009.0</v>
      </c>
      <c r="J3377">
        <v>193000.0</v>
      </c>
      <c r="K3377">
        <v>57627.0</v>
      </c>
      <c r="L3377">
        <v>6.0</v>
      </c>
      <c r="M3377">
        <v>1.0</v>
      </c>
      <c r="N3377" t="s">
        <v>16</v>
      </c>
    </row>
    <row r="3378">
      <c r="A3378" s="29">
        <v>42370.0</v>
      </c>
      <c r="B3378" t="s">
        <v>148</v>
      </c>
      <c r="C3378">
        <v>415.0</v>
      </c>
      <c r="D3378" t="s">
        <v>61</v>
      </c>
      <c r="E3378" t="s">
        <v>712</v>
      </c>
      <c r="F3378" t="s">
        <v>712</v>
      </c>
      <c r="G3378" t="s">
        <v>536</v>
      </c>
      <c r="H3378" t="s">
        <v>536</v>
      </c>
      <c r="I3378">
        <v>2008.0</v>
      </c>
      <c r="J3378">
        <v>193000.0</v>
      </c>
      <c r="K3378">
        <v>52807.66598</v>
      </c>
      <c r="L3378">
        <v>6.600958248</v>
      </c>
      <c r="M3378">
        <v>2.0</v>
      </c>
      <c r="N3378" t="s">
        <v>16</v>
      </c>
    </row>
    <row r="3379">
      <c r="A3379" s="29">
        <v>42370.0</v>
      </c>
      <c r="B3379" t="s">
        <v>148</v>
      </c>
      <c r="C3379">
        <v>215.0</v>
      </c>
      <c r="D3379" t="s">
        <v>91</v>
      </c>
      <c r="E3379" t="s">
        <v>813</v>
      </c>
      <c r="F3379" t="s">
        <v>813</v>
      </c>
      <c r="G3379" t="s">
        <v>454</v>
      </c>
      <c r="H3379" t="s">
        <v>454</v>
      </c>
      <c r="I3379">
        <v>2010.0</v>
      </c>
      <c r="J3379">
        <v>193000.0</v>
      </c>
      <c r="K3379">
        <v>37519.50718</v>
      </c>
      <c r="L3379">
        <v>4.689938398</v>
      </c>
      <c r="M3379">
        <v>1.0</v>
      </c>
      <c r="N3379" t="s">
        <v>16</v>
      </c>
    </row>
    <row r="3380">
      <c r="A3380" s="29">
        <v>42370.0</v>
      </c>
      <c r="B3380" t="s">
        <v>186</v>
      </c>
      <c r="C3380" t="s">
        <v>2065</v>
      </c>
      <c r="D3380" t="s">
        <v>61</v>
      </c>
      <c r="E3380" t="s">
        <v>1711</v>
      </c>
      <c r="F3380" t="s">
        <v>1711</v>
      </c>
      <c r="G3380" t="s">
        <v>1641</v>
      </c>
      <c r="H3380" t="s">
        <v>1641</v>
      </c>
      <c r="I3380">
        <v>2013.0</v>
      </c>
      <c r="J3380">
        <v>193000.0</v>
      </c>
      <c r="K3380">
        <v>64522.0</v>
      </c>
      <c r="L3380">
        <v>2.0</v>
      </c>
      <c r="M3380">
        <v>1.0</v>
      </c>
      <c r="N3380" t="s">
        <v>16</v>
      </c>
    </row>
    <row r="3381">
      <c r="A3381" s="29">
        <v>42370.0</v>
      </c>
      <c r="B3381" t="s">
        <v>148</v>
      </c>
      <c r="C3381">
        <v>751.0</v>
      </c>
      <c r="D3381" t="s">
        <v>61</v>
      </c>
      <c r="E3381" t="s">
        <v>881</v>
      </c>
      <c r="F3381" t="s">
        <v>881</v>
      </c>
      <c r="G3381" t="s">
        <v>536</v>
      </c>
      <c r="H3381" t="s">
        <v>536</v>
      </c>
      <c r="I3381">
        <v>2005.0</v>
      </c>
      <c r="J3381">
        <v>193000.0</v>
      </c>
      <c r="K3381">
        <v>78915.81109</v>
      </c>
      <c r="L3381">
        <v>9.864476386</v>
      </c>
      <c r="M3381">
        <v>2.0</v>
      </c>
      <c r="N3381" t="s">
        <v>16</v>
      </c>
    </row>
    <row r="3382">
      <c r="A3382" s="29">
        <v>42370.0</v>
      </c>
      <c r="B3382" t="s">
        <v>116</v>
      </c>
      <c r="C3382" t="s">
        <v>2120</v>
      </c>
      <c r="D3382" t="s">
        <v>61</v>
      </c>
      <c r="E3382" t="s">
        <v>881</v>
      </c>
      <c r="F3382" t="s">
        <v>881</v>
      </c>
      <c r="G3382" t="s">
        <v>536</v>
      </c>
      <c r="H3382" t="s">
        <v>536</v>
      </c>
      <c r="I3382">
        <v>2006.0</v>
      </c>
      <c r="J3382">
        <v>193000.0</v>
      </c>
      <c r="K3382">
        <v>57169.0</v>
      </c>
      <c r="L3382">
        <v>9.597260274</v>
      </c>
      <c r="M3382">
        <v>2.0</v>
      </c>
      <c r="N3382" t="s">
        <v>16</v>
      </c>
    </row>
    <row r="3383">
      <c r="A3383" s="29">
        <v>42370.0</v>
      </c>
      <c r="B3383" t="s">
        <v>261</v>
      </c>
      <c r="C3383" t="s">
        <v>2121</v>
      </c>
      <c r="D3383" t="s">
        <v>61</v>
      </c>
      <c r="E3383" t="s">
        <v>163</v>
      </c>
      <c r="F3383" t="s">
        <v>163</v>
      </c>
      <c r="G3383" t="s">
        <v>203</v>
      </c>
      <c r="H3383" t="s">
        <v>203</v>
      </c>
      <c r="I3383">
        <v>2005.0</v>
      </c>
      <c r="J3383">
        <v>192869.6988</v>
      </c>
      <c r="K3383">
        <v>140000.0</v>
      </c>
      <c r="L3383">
        <v>10.0</v>
      </c>
      <c r="M3383">
        <v>1.0</v>
      </c>
      <c r="N3383" t="s">
        <v>16</v>
      </c>
    </row>
    <row r="3384">
      <c r="A3384" s="29">
        <v>42370.0</v>
      </c>
      <c r="B3384" t="s">
        <v>261</v>
      </c>
      <c r="C3384" t="s">
        <v>2122</v>
      </c>
      <c r="D3384" t="s">
        <v>61</v>
      </c>
      <c r="E3384" t="s">
        <v>163</v>
      </c>
      <c r="F3384" t="s">
        <v>163</v>
      </c>
      <c r="G3384" t="s">
        <v>341</v>
      </c>
      <c r="H3384" t="s">
        <v>341</v>
      </c>
      <c r="I3384">
        <v>2005.0</v>
      </c>
      <c r="J3384">
        <v>192696.116</v>
      </c>
      <c r="K3384">
        <v>150000.0</v>
      </c>
      <c r="L3384">
        <v>10.0</v>
      </c>
      <c r="M3384">
        <v>1.0</v>
      </c>
      <c r="N3384" t="s">
        <v>16</v>
      </c>
    </row>
    <row r="3385">
      <c r="A3385" s="29">
        <v>42370.0</v>
      </c>
      <c r="B3385" t="s">
        <v>261</v>
      </c>
      <c r="C3385" t="s">
        <v>2123</v>
      </c>
      <c r="D3385" t="s">
        <v>61</v>
      </c>
      <c r="E3385" t="s">
        <v>163</v>
      </c>
      <c r="F3385" t="s">
        <v>163</v>
      </c>
      <c r="G3385" t="s">
        <v>536</v>
      </c>
      <c r="H3385" t="s">
        <v>536</v>
      </c>
      <c r="I3385">
        <v>2006.0</v>
      </c>
      <c r="J3385">
        <v>192076.7139</v>
      </c>
      <c r="K3385">
        <v>120000.0</v>
      </c>
      <c r="L3385">
        <v>9.0</v>
      </c>
      <c r="M3385">
        <v>1.0</v>
      </c>
      <c r="N3385" t="s">
        <v>16</v>
      </c>
    </row>
    <row r="3386">
      <c r="A3386" s="29">
        <v>42370.0</v>
      </c>
      <c r="B3386" t="s">
        <v>116</v>
      </c>
      <c r="C3386" t="s">
        <v>2094</v>
      </c>
      <c r="D3386" t="s">
        <v>61</v>
      </c>
      <c r="E3386" t="s">
        <v>712</v>
      </c>
      <c r="F3386" t="s">
        <v>712</v>
      </c>
      <c r="G3386" t="s">
        <v>536</v>
      </c>
      <c r="H3386" t="s">
        <v>536</v>
      </c>
      <c r="I3386">
        <v>2007.0</v>
      </c>
      <c r="J3386">
        <v>192030.0</v>
      </c>
      <c r="K3386">
        <v>36876.0</v>
      </c>
      <c r="L3386">
        <v>8.736986301</v>
      </c>
      <c r="M3386">
        <v>1.0</v>
      </c>
      <c r="N3386" t="s">
        <v>16</v>
      </c>
    </row>
    <row r="3387">
      <c r="A3387" s="29">
        <v>42370.0</v>
      </c>
      <c r="B3387" t="s">
        <v>148</v>
      </c>
      <c r="C3387">
        <v>318.0</v>
      </c>
      <c r="D3387" t="s">
        <v>61</v>
      </c>
      <c r="E3387" t="s">
        <v>712</v>
      </c>
      <c r="F3387" t="s">
        <v>712</v>
      </c>
      <c r="G3387" t="s">
        <v>536</v>
      </c>
      <c r="H3387" t="s">
        <v>536</v>
      </c>
      <c r="I3387">
        <v>2009.0</v>
      </c>
      <c r="J3387">
        <v>190920.0</v>
      </c>
      <c r="K3387">
        <v>45010.26694</v>
      </c>
      <c r="L3387">
        <v>5.626283368</v>
      </c>
      <c r="M3387">
        <v>2.0</v>
      </c>
      <c r="N3387" t="s">
        <v>16</v>
      </c>
    </row>
    <row r="3388">
      <c r="A3388" s="29">
        <v>42370.0</v>
      </c>
      <c r="B3388" t="s">
        <v>186</v>
      </c>
      <c r="C3388" t="s">
        <v>2124</v>
      </c>
      <c r="D3388" t="s">
        <v>61</v>
      </c>
      <c r="E3388" t="s">
        <v>1711</v>
      </c>
      <c r="F3388" t="s">
        <v>1711</v>
      </c>
      <c r="G3388" t="s">
        <v>1641</v>
      </c>
      <c r="H3388" t="s">
        <v>1641</v>
      </c>
      <c r="I3388">
        <v>2010.0</v>
      </c>
      <c r="J3388">
        <v>190365.0</v>
      </c>
      <c r="K3388">
        <v>33150.0</v>
      </c>
      <c r="L3388">
        <v>5.0</v>
      </c>
      <c r="M3388">
        <v>1.0</v>
      </c>
      <c r="N3388" t="s">
        <v>16</v>
      </c>
    </row>
    <row r="3389">
      <c r="A3389" s="29">
        <v>42370.0</v>
      </c>
      <c r="B3389" t="s">
        <v>148</v>
      </c>
      <c r="C3389">
        <v>560.0</v>
      </c>
      <c r="D3389" t="s">
        <v>61</v>
      </c>
      <c r="E3389" t="s">
        <v>712</v>
      </c>
      <c r="F3389" t="s">
        <v>712</v>
      </c>
      <c r="G3389" t="s">
        <v>536</v>
      </c>
      <c r="H3389" t="s">
        <v>536</v>
      </c>
      <c r="I3389">
        <v>2007.0</v>
      </c>
      <c r="J3389">
        <v>190000.0</v>
      </c>
      <c r="K3389">
        <v>63474.33265</v>
      </c>
      <c r="L3389">
        <v>7.934291581</v>
      </c>
      <c r="M3389">
        <v>2.0</v>
      </c>
      <c r="N3389" t="s">
        <v>16</v>
      </c>
    </row>
    <row r="3390">
      <c r="A3390" s="29">
        <v>42370.0</v>
      </c>
      <c r="B3390" t="s">
        <v>116</v>
      </c>
      <c r="C3390" t="s">
        <v>2125</v>
      </c>
      <c r="D3390" t="s">
        <v>61</v>
      </c>
      <c r="E3390" t="s">
        <v>712</v>
      </c>
      <c r="F3390" t="s">
        <v>712</v>
      </c>
      <c r="G3390" t="s">
        <v>536</v>
      </c>
      <c r="H3390" t="s">
        <v>536</v>
      </c>
      <c r="I3390">
        <v>2008.0</v>
      </c>
      <c r="J3390">
        <v>190000.0</v>
      </c>
      <c r="K3390">
        <v>55110.0</v>
      </c>
      <c r="L3390">
        <v>7.630136986</v>
      </c>
      <c r="M3390">
        <v>2.0</v>
      </c>
      <c r="N3390" t="s">
        <v>16</v>
      </c>
    </row>
    <row r="3391">
      <c r="A3391" s="29">
        <v>42370.0</v>
      </c>
      <c r="B3391" t="s">
        <v>116</v>
      </c>
      <c r="C3391" t="s">
        <v>2082</v>
      </c>
      <c r="D3391" t="s">
        <v>61</v>
      </c>
      <c r="E3391" t="s">
        <v>1362</v>
      </c>
      <c r="F3391" t="s">
        <v>712</v>
      </c>
      <c r="G3391" t="s">
        <v>203</v>
      </c>
      <c r="H3391" t="s">
        <v>203</v>
      </c>
      <c r="I3391">
        <v>2015.0</v>
      </c>
      <c r="J3391">
        <v>190000.0</v>
      </c>
      <c r="K3391">
        <v>8121.0</v>
      </c>
      <c r="L3391">
        <v>0.884931507</v>
      </c>
      <c r="M3391">
        <v>2.0</v>
      </c>
      <c r="N3391" t="s">
        <v>16</v>
      </c>
    </row>
    <row r="3392">
      <c r="A3392" s="29">
        <v>42370.0</v>
      </c>
      <c r="B3392" t="s">
        <v>186</v>
      </c>
      <c r="C3392" t="s">
        <v>2126</v>
      </c>
      <c r="D3392" t="s">
        <v>61</v>
      </c>
      <c r="E3392" t="s">
        <v>1711</v>
      </c>
      <c r="F3392" t="s">
        <v>1711</v>
      </c>
      <c r="G3392" t="s">
        <v>1641</v>
      </c>
      <c r="H3392" t="s">
        <v>1641</v>
      </c>
      <c r="I3392">
        <v>2010.0</v>
      </c>
      <c r="J3392">
        <v>190000.0</v>
      </c>
      <c r="K3392">
        <v>59403.0</v>
      </c>
      <c r="L3392">
        <v>5.0</v>
      </c>
      <c r="M3392">
        <v>1.0</v>
      </c>
      <c r="N3392" t="s">
        <v>16</v>
      </c>
    </row>
    <row r="3393">
      <c r="A3393" s="29">
        <v>42370.0</v>
      </c>
      <c r="B3393" t="s">
        <v>186</v>
      </c>
      <c r="C3393" t="s">
        <v>2111</v>
      </c>
      <c r="D3393" t="s">
        <v>61</v>
      </c>
      <c r="E3393" t="s">
        <v>1711</v>
      </c>
      <c r="F3393" t="s">
        <v>1711</v>
      </c>
      <c r="G3393" t="s">
        <v>2112</v>
      </c>
      <c r="H3393" t="s">
        <v>2112</v>
      </c>
      <c r="I3393">
        <v>2010.0</v>
      </c>
      <c r="J3393">
        <v>190000.0</v>
      </c>
      <c r="K3393">
        <v>56261.0</v>
      </c>
      <c r="L3393">
        <v>5.0</v>
      </c>
      <c r="M3393">
        <v>1.0</v>
      </c>
      <c r="N3393" t="s">
        <v>16</v>
      </c>
    </row>
    <row r="3394">
      <c r="A3394" s="29">
        <v>42370.0</v>
      </c>
      <c r="B3394" t="s">
        <v>20</v>
      </c>
      <c r="C3394">
        <v>63624.0</v>
      </c>
      <c r="D3394" t="s">
        <v>91</v>
      </c>
      <c r="E3394" t="s">
        <v>1442</v>
      </c>
      <c r="F3394" t="s">
        <v>1442</v>
      </c>
      <c r="G3394" t="s">
        <v>276</v>
      </c>
      <c r="H3394" t="s">
        <v>276</v>
      </c>
      <c r="I3394">
        <v>2005.0</v>
      </c>
      <c r="J3394">
        <v>190000.0</v>
      </c>
      <c r="K3394">
        <v>101438.0</v>
      </c>
      <c r="L3394">
        <v>10.0</v>
      </c>
      <c r="M3394">
        <v>2.0</v>
      </c>
      <c r="N3394" t="s">
        <v>16</v>
      </c>
    </row>
    <row r="3395">
      <c r="A3395" s="29">
        <v>42370.0</v>
      </c>
      <c r="B3395" t="s">
        <v>116</v>
      </c>
      <c r="C3395" t="s">
        <v>2091</v>
      </c>
      <c r="D3395" t="s">
        <v>61</v>
      </c>
      <c r="E3395" t="s">
        <v>881</v>
      </c>
      <c r="F3395" t="s">
        <v>881</v>
      </c>
      <c r="G3395" t="s">
        <v>536</v>
      </c>
      <c r="H3395" t="s">
        <v>536</v>
      </c>
      <c r="I3395">
        <v>2008.0</v>
      </c>
      <c r="J3395">
        <v>190000.0</v>
      </c>
      <c r="K3395">
        <v>121745.0</v>
      </c>
      <c r="L3395">
        <v>7.575342466</v>
      </c>
      <c r="M3395">
        <v>2.0</v>
      </c>
      <c r="N3395" t="s">
        <v>16</v>
      </c>
    </row>
    <row r="3396">
      <c r="A3396" s="29">
        <v>42370.0</v>
      </c>
      <c r="B3396" t="s">
        <v>116</v>
      </c>
      <c r="C3396" t="s">
        <v>2127</v>
      </c>
      <c r="D3396" t="s">
        <v>61</v>
      </c>
      <c r="E3396" t="s">
        <v>881</v>
      </c>
      <c r="F3396" t="s">
        <v>881</v>
      </c>
      <c r="G3396" t="s">
        <v>536</v>
      </c>
      <c r="H3396" t="s">
        <v>536</v>
      </c>
      <c r="I3396">
        <v>2005.0</v>
      </c>
      <c r="J3396">
        <v>190000.0</v>
      </c>
      <c r="K3396">
        <v>32826.0</v>
      </c>
      <c r="L3396">
        <v>10.70684932</v>
      </c>
      <c r="M3396">
        <v>2.0</v>
      </c>
      <c r="N3396" t="s">
        <v>16</v>
      </c>
    </row>
    <row r="3397">
      <c r="A3397" s="29">
        <v>42370.0</v>
      </c>
      <c r="B3397" t="s">
        <v>116</v>
      </c>
      <c r="C3397" t="s">
        <v>2128</v>
      </c>
      <c r="D3397" t="s">
        <v>61</v>
      </c>
      <c r="E3397" t="s">
        <v>881</v>
      </c>
      <c r="F3397" t="s">
        <v>881</v>
      </c>
      <c r="G3397" t="s">
        <v>536</v>
      </c>
      <c r="H3397" t="s">
        <v>536</v>
      </c>
      <c r="I3397">
        <v>2007.0</v>
      </c>
      <c r="J3397">
        <v>190000.0</v>
      </c>
      <c r="K3397">
        <v>37792.0</v>
      </c>
      <c r="L3397">
        <v>8.509589041</v>
      </c>
      <c r="M3397">
        <v>3.0</v>
      </c>
      <c r="N3397" t="s">
        <v>16</v>
      </c>
    </row>
    <row r="3398">
      <c r="A3398" s="29">
        <v>42370.0</v>
      </c>
      <c r="B3398" t="s">
        <v>148</v>
      </c>
      <c r="C3398">
        <v>641.0</v>
      </c>
      <c r="D3398" t="s">
        <v>61</v>
      </c>
      <c r="E3398" t="s">
        <v>1128</v>
      </c>
      <c r="F3398" t="s">
        <v>1128</v>
      </c>
      <c r="G3398" t="s">
        <v>536</v>
      </c>
      <c r="H3398" t="s">
        <v>536</v>
      </c>
      <c r="I3398">
        <v>2006.0</v>
      </c>
      <c r="J3398">
        <v>190000.0</v>
      </c>
      <c r="K3398">
        <v>69935.6605</v>
      </c>
      <c r="L3398">
        <v>8.741957563</v>
      </c>
      <c r="M3398">
        <v>2.0</v>
      </c>
      <c r="N3398" t="s">
        <v>16</v>
      </c>
    </row>
    <row r="3399">
      <c r="A3399" s="29">
        <v>42370.0</v>
      </c>
      <c r="B3399" t="s">
        <v>148</v>
      </c>
      <c r="C3399">
        <v>434.0</v>
      </c>
      <c r="D3399" t="s">
        <v>61</v>
      </c>
      <c r="E3399" t="s">
        <v>1128</v>
      </c>
      <c r="F3399" t="s">
        <v>1128</v>
      </c>
      <c r="G3399" t="s">
        <v>203</v>
      </c>
      <c r="H3399" t="s">
        <v>203</v>
      </c>
      <c r="I3399">
        <v>2008.0</v>
      </c>
      <c r="J3399">
        <v>190000.0</v>
      </c>
      <c r="K3399">
        <v>53815.19507</v>
      </c>
      <c r="L3399">
        <v>6.726899384</v>
      </c>
      <c r="M3399">
        <v>2.0</v>
      </c>
      <c r="N3399" t="s">
        <v>16</v>
      </c>
    </row>
    <row r="3400">
      <c r="A3400" s="29">
        <v>42370.0</v>
      </c>
      <c r="B3400" t="s">
        <v>148</v>
      </c>
      <c r="C3400">
        <v>828.0</v>
      </c>
      <c r="D3400" t="s">
        <v>61</v>
      </c>
      <c r="E3400" t="s">
        <v>1128</v>
      </c>
      <c r="F3400" t="s">
        <v>1128</v>
      </c>
      <c r="G3400" t="s">
        <v>203</v>
      </c>
      <c r="H3400" t="s">
        <v>203</v>
      </c>
      <c r="I3400">
        <v>2004.0</v>
      </c>
      <c r="J3400">
        <v>190000.0</v>
      </c>
      <c r="K3400">
        <v>86757.01576</v>
      </c>
      <c r="L3400">
        <v>10.84462697</v>
      </c>
      <c r="M3400">
        <v>3.0</v>
      </c>
      <c r="N3400" t="s">
        <v>16</v>
      </c>
    </row>
    <row r="3401">
      <c r="A3401" s="29">
        <v>42370.0</v>
      </c>
      <c r="B3401" t="s">
        <v>20</v>
      </c>
      <c r="C3401">
        <v>68960.0</v>
      </c>
      <c r="D3401" t="s">
        <v>61</v>
      </c>
      <c r="E3401" t="s">
        <v>1831</v>
      </c>
      <c r="F3401" t="s">
        <v>1831</v>
      </c>
      <c r="G3401" t="s">
        <v>2129</v>
      </c>
      <c r="H3401" t="s">
        <v>226</v>
      </c>
      <c r="I3401">
        <v>2008.0</v>
      </c>
      <c r="J3401">
        <v>190000.0</v>
      </c>
      <c r="K3401">
        <v>44951.0</v>
      </c>
      <c r="L3401">
        <v>8.0</v>
      </c>
      <c r="M3401">
        <v>1.0</v>
      </c>
      <c r="N3401" t="s">
        <v>16</v>
      </c>
    </row>
    <row r="3402">
      <c r="A3402" s="29">
        <v>42370.0</v>
      </c>
      <c r="B3402" t="s">
        <v>20</v>
      </c>
      <c r="C3402">
        <v>65738.0</v>
      </c>
      <c r="D3402" t="s">
        <v>61</v>
      </c>
      <c r="E3402" t="s">
        <v>1831</v>
      </c>
      <c r="F3402" t="s">
        <v>1831</v>
      </c>
      <c r="G3402" t="s">
        <v>1844</v>
      </c>
      <c r="H3402" t="s">
        <v>1183</v>
      </c>
      <c r="I3402">
        <v>2009.0</v>
      </c>
      <c r="J3402">
        <v>190000.0</v>
      </c>
      <c r="K3402">
        <v>56748.0</v>
      </c>
      <c r="L3402">
        <v>7.0</v>
      </c>
      <c r="M3402">
        <v>3.0</v>
      </c>
      <c r="N3402" t="s">
        <v>16</v>
      </c>
    </row>
    <row r="3403">
      <c r="A3403" s="29">
        <v>42370.0</v>
      </c>
      <c r="B3403" t="s">
        <v>186</v>
      </c>
      <c r="C3403" t="s">
        <v>2130</v>
      </c>
      <c r="D3403" t="s">
        <v>61</v>
      </c>
      <c r="E3403" t="s">
        <v>712</v>
      </c>
      <c r="F3403" t="s">
        <v>712</v>
      </c>
      <c r="G3403" t="s">
        <v>536</v>
      </c>
      <c r="H3403" t="s">
        <v>536</v>
      </c>
      <c r="I3403">
        <v>2009.0</v>
      </c>
      <c r="J3403">
        <v>189810.0</v>
      </c>
      <c r="K3403">
        <v>66600.0</v>
      </c>
      <c r="L3403">
        <v>6.0</v>
      </c>
      <c r="M3403">
        <v>2.0</v>
      </c>
      <c r="N3403" t="s">
        <v>16</v>
      </c>
    </row>
    <row r="3404">
      <c r="A3404" s="29">
        <v>42370.0</v>
      </c>
      <c r="B3404" t="s">
        <v>261</v>
      </c>
      <c r="C3404" t="s">
        <v>2131</v>
      </c>
      <c r="D3404" t="s">
        <v>61</v>
      </c>
      <c r="E3404" t="s">
        <v>163</v>
      </c>
      <c r="F3404" t="s">
        <v>163</v>
      </c>
      <c r="G3404" t="s">
        <v>536</v>
      </c>
      <c r="H3404" t="s">
        <v>536</v>
      </c>
      <c r="I3404">
        <v>2007.0</v>
      </c>
      <c r="J3404">
        <v>189327.4891</v>
      </c>
      <c r="K3404">
        <v>150000.0</v>
      </c>
      <c r="L3404">
        <v>8.0</v>
      </c>
      <c r="M3404">
        <v>1.0</v>
      </c>
      <c r="N3404" t="s">
        <v>16</v>
      </c>
    </row>
    <row r="3405">
      <c r="A3405" s="29">
        <v>42370.0</v>
      </c>
      <c r="B3405" t="s">
        <v>12</v>
      </c>
      <c r="C3405">
        <v>130888.0</v>
      </c>
      <c r="D3405" t="s">
        <v>91</v>
      </c>
      <c r="E3405" t="s">
        <v>1826</v>
      </c>
      <c r="F3405" t="s">
        <v>1826</v>
      </c>
      <c r="G3405" t="s">
        <v>1120</v>
      </c>
      <c r="H3405" t="s">
        <v>1120</v>
      </c>
      <c r="I3405">
        <v>2009.0</v>
      </c>
      <c r="J3405">
        <v>188700.0</v>
      </c>
      <c r="K3405">
        <v>29523.0</v>
      </c>
      <c r="L3405">
        <v>7.0</v>
      </c>
      <c r="M3405">
        <v>2.0</v>
      </c>
      <c r="N3405" t="s">
        <v>16</v>
      </c>
    </row>
    <row r="3406">
      <c r="A3406" s="29">
        <v>42370.0</v>
      </c>
      <c r="B3406" t="s">
        <v>12</v>
      </c>
      <c r="C3406">
        <v>127758.0</v>
      </c>
      <c r="D3406" t="s">
        <v>61</v>
      </c>
      <c r="E3406" t="s">
        <v>1831</v>
      </c>
      <c r="F3406" t="s">
        <v>1831</v>
      </c>
      <c r="G3406" t="s">
        <v>536</v>
      </c>
      <c r="H3406" t="s">
        <v>536</v>
      </c>
      <c r="I3406">
        <v>2010.0</v>
      </c>
      <c r="J3406">
        <v>188700.0</v>
      </c>
      <c r="K3406">
        <v>36826.0</v>
      </c>
      <c r="L3406">
        <v>6.0</v>
      </c>
      <c r="M3406">
        <v>2.0</v>
      </c>
      <c r="N3406" t="s">
        <v>16</v>
      </c>
    </row>
    <row r="3407">
      <c r="A3407" s="29">
        <v>42370.0</v>
      </c>
      <c r="B3407" t="s">
        <v>148</v>
      </c>
      <c r="C3407">
        <v>426.0</v>
      </c>
      <c r="D3407" t="s">
        <v>61</v>
      </c>
      <c r="E3407" t="s">
        <v>712</v>
      </c>
      <c r="F3407" t="s">
        <v>712</v>
      </c>
      <c r="G3407" t="s">
        <v>536</v>
      </c>
      <c r="H3407" t="s">
        <v>536</v>
      </c>
      <c r="I3407">
        <v>2008.0</v>
      </c>
      <c r="J3407">
        <v>188700.0</v>
      </c>
      <c r="K3407">
        <v>53289.52772</v>
      </c>
      <c r="L3407">
        <v>6.661190965</v>
      </c>
      <c r="M3407">
        <v>2.0</v>
      </c>
      <c r="N3407" t="s">
        <v>16</v>
      </c>
    </row>
    <row r="3408">
      <c r="A3408" s="29">
        <v>42370.0</v>
      </c>
      <c r="B3408" t="s">
        <v>148</v>
      </c>
      <c r="C3408">
        <v>474.0</v>
      </c>
      <c r="D3408" t="s">
        <v>61</v>
      </c>
      <c r="E3408" t="s">
        <v>712</v>
      </c>
      <c r="F3408" t="s">
        <v>712</v>
      </c>
      <c r="G3408" t="s">
        <v>536</v>
      </c>
      <c r="H3408" t="s">
        <v>536</v>
      </c>
      <c r="I3408">
        <v>2008.0</v>
      </c>
      <c r="J3408">
        <v>188700.0</v>
      </c>
      <c r="K3408">
        <v>55895.96167</v>
      </c>
      <c r="L3408">
        <v>6.986995209</v>
      </c>
      <c r="M3408">
        <v>2.0</v>
      </c>
      <c r="N3408" t="s">
        <v>16</v>
      </c>
    </row>
    <row r="3409">
      <c r="A3409" s="29">
        <v>42370.0</v>
      </c>
      <c r="B3409" t="s">
        <v>148</v>
      </c>
      <c r="C3409">
        <v>512.0</v>
      </c>
      <c r="D3409" t="s">
        <v>61</v>
      </c>
      <c r="E3409" t="s">
        <v>712</v>
      </c>
      <c r="F3409" t="s">
        <v>712</v>
      </c>
      <c r="G3409" t="s">
        <v>536</v>
      </c>
      <c r="H3409" t="s">
        <v>536</v>
      </c>
      <c r="I3409">
        <v>2007.0</v>
      </c>
      <c r="J3409">
        <v>188700.0</v>
      </c>
      <c r="K3409">
        <v>59882.27242</v>
      </c>
      <c r="L3409">
        <v>7.485284052</v>
      </c>
      <c r="M3409">
        <v>2.0</v>
      </c>
      <c r="N3409" t="s">
        <v>16</v>
      </c>
    </row>
    <row r="3410">
      <c r="A3410" s="29">
        <v>42370.0</v>
      </c>
      <c r="B3410" t="s">
        <v>148</v>
      </c>
      <c r="C3410">
        <v>531.0</v>
      </c>
      <c r="D3410" t="s">
        <v>61</v>
      </c>
      <c r="E3410" t="s">
        <v>712</v>
      </c>
      <c r="F3410" t="s">
        <v>712</v>
      </c>
      <c r="G3410" t="s">
        <v>536</v>
      </c>
      <c r="H3410" t="s">
        <v>536</v>
      </c>
      <c r="I3410">
        <v>2007.0</v>
      </c>
      <c r="J3410">
        <v>188700.0</v>
      </c>
      <c r="K3410">
        <v>62094.45586</v>
      </c>
      <c r="L3410">
        <v>7.761806982</v>
      </c>
      <c r="M3410">
        <v>2.0</v>
      </c>
      <c r="N3410" t="s">
        <v>16</v>
      </c>
    </row>
    <row r="3411">
      <c r="A3411" s="29">
        <v>42370.0</v>
      </c>
      <c r="B3411" t="s">
        <v>116</v>
      </c>
      <c r="C3411" t="s">
        <v>2095</v>
      </c>
      <c r="D3411" t="s">
        <v>61</v>
      </c>
      <c r="E3411" t="s">
        <v>712</v>
      </c>
      <c r="F3411" t="s">
        <v>712</v>
      </c>
      <c r="G3411" t="s">
        <v>536</v>
      </c>
      <c r="H3411" t="s">
        <v>536</v>
      </c>
      <c r="I3411">
        <v>2008.0</v>
      </c>
      <c r="J3411">
        <v>188700.0</v>
      </c>
      <c r="K3411">
        <v>56997.0</v>
      </c>
      <c r="L3411">
        <v>7.597260274</v>
      </c>
      <c r="M3411">
        <v>2.0</v>
      </c>
      <c r="N3411" t="s">
        <v>16</v>
      </c>
    </row>
    <row r="3412">
      <c r="A3412" s="29">
        <v>42370.0</v>
      </c>
      <c r="B3412" t="s">
        <v>116</v>
      </c>
      <c r="C3412" t="s">
        <v>2125</v>
      </c>
      <c r="D3412" t="s">
        <v>61</v>
      </c>
      <c r="E3412" t="s">
        <v>712</v>
      </c>
      <c r="F3412" t="s">
        <v>712</v>
      </c>
      <c r="G3412" t="s">
        <v>536</v>
      </c>
      <c r="H3412" t="s">
        <v>536</v>
      </c>
      <c r="I3412">
        <v>2008.0</v>
      </c>
      <c r="J3412">
        <v>188700.0</v>
      </c>
      <c r="K3412">
        <v>55110.0</v>
      </c>
      <c r="L3412">
        <v>7.630136986</v>
      </c>
      <c r="M3412">
        <v>2.0</v>
      </c>
      <c r="N3412" t="s">
        <v>16</v>
      </c>
    </row>
    <row r="3413">
      <c r="A3413" s="29">
        <v>42370.0</v>
      </c>
      <c r="B3413" t="s">
        <v>116</v>
      </c>
      <c r="C3413" t="s">
        <v>2132</v>
      </c>
      <c r="D3413" t="s">
        <v>61</v>
      </c>
      <c r="E3413" t="s">
        <v>712</v>
      </c>
      <c r="F3413" t="s">
        <v>712</v>
      </c>
      <c r="G3413" t="s">
        <v>536</v>
      </c>
      <c r="H3413" t="s">
        <v>536</v>
      </c>
      <c r="I3413">
        <v>2008.0</v>
      </c>
      <c r="J3413">
        <v>188700.0</v>
      </c>
      <c r="K3413">
        <v>64510.0</v>
      </c>
      <c r="L3413">
        <v>7.734246575</v>
      </c>
      <c r="M3413">
        <v>2.0</v>
      </c>
      <c r="N3413" t="s">
        <v>16</v>
      </c>
    </row>
    <row r="3414">
      <c r="A3414" s="29">
        <v>42370.0</v>
      </c>
      <c r="B3414" t="s">
        <v>116</v>
      </c>
      <c r="C3414" t="s">
        <v>2133</v>
      </c>
      <c r="D3414" t="s">
        <v>61</v>
      </c>
      <c r="E3414" t="s">
        <v>712</v>
      </c>
      <c r="F3414" t="s">
        <v>712</v>
      </c>
      <c r="G3414" t="s">
        <v>536</v>
      </c>
      <c r="H3414" t="s">
        <v>536</v>
      </c>
      <c r="I3414">
        <v>2008.0</v>
      </c>
      <c r="J3414">
        <v>188700.0</v>
      </c>
      <c r="K3414">
        <v>53422.0</v>
      </c>
      <c r="L3414">
        <v>7.887671233</v>
      </c>
      <c r="M3414">
        <v>2.0</v>
      </c>
      <c r="N3414" t="s">
        <v>16</v>
      </c>
    </row>
    <row r="3415">
      <c r="A3415" s="29">
        <v>42370.0</v>
      </c>
      <c r="B3415" t="s">
        <v>116</v>
      </c>
      <c r="C3415" t="s">
        <v>2134</v>
      </c>
      <c r="D3415" t="s">
        <v>61</v>
      </c>
      <c r="E3415" t="s">
        <v>712</v>
      </c>
      <c r="F3415" t="s">
        <v>712</v>
      </c>
      <c r="G3415" t="s">
        <v>536</v>
      </c>
      <c r="H3415" t="s">
        <v>536</v>
      </c>
      <c r="I3415">
        <v>2007.0</v>
      </c>
      <c r="J3415">
        <v>188700.0</v>
      </c>
      <c r="K3415">
        <v>37515.0</v>
      </c>
      <c r="L3415">
        <v>8.567123288</v>
      </c>
      <c r="M3415">
        <v>2.0</v>
      </c>
      <c r="N3415" t="s">
        <v>16</v>
      </c>
    </row>
    <row r="3416">
      <c r="A3416" s="29">
        <v>42370.0</v>
      </c>
      <c r="B3416" t="s">
        <v>12</v>
      </c>
      <c r="C3416">
        <v>119246.0</v>
      </c>
      <c r="D3416" t="s">
        <v>81</v>
      </c>
      <c r="E3416" t="s">
        <v>11</v>
      </c>
      <c r="F3416" t="s">
        <v>11</v>
      </c>
      <c r="G3416" t="s">
        <v>2135</v>
      </c>
      <c r="H3416" t="s">
        <v>2135</v>
      </c>
      <c r="I3416">
        <v>2005.0</v>
      </c>
      <c r="J3416">
        <v>188700.0</v>
      </c>
      <c r="K3416">
        <v>71000.0</v>
      </c>
      <c r="L3416">
        <v>11.0</v>
      </c>
      <c r="M3416">
        <v>2.0</v>
      </c>
      <c r="N3416" t="s">
        <v>16</v>
      </c>
    </row>
    <row r="3417">
      <c r="A3417" s="29">
        <v>42370.0</v>
      </c>
      <c r="B3417" t="s">
        <v>12</v>
      </c>
      <c r="C3417">
        <v>133618.0</v>
      </c>
      <c r="D3417" t="s">
        <v>61</v>
      </c>
      <c r="E3417" t="s">
        <v>1588</v>
      </c>
      <c r="F3417" t="s">
        <v>1588</v>
      </c>
      <c r="G3417" t="s">
        <v>1641</v>
      </c>
      <c r="H3417" t="s">
        <v>1641</v>
      </c>
      <c r="I3417">
        <v>2011.0</v>
      </c>
      <c r="J3417">
        <v>188700.0</v>
      </c>
      <c r="K3417">
        <v>23159.0</v>
      </c>
      <c r="L3417">
        <v>5.0</v>
      </c>
      <c r="M3417">
        <v>2.0</v>
      </c>
      <c r="N3417" t="s">
        <v>16</v>
      </c>
    </row>
    <row r="3418">
      <c r="A3418" s="29">
        <v>42370.0</v>
      </c>
      <c r="B3418" t="s">
        <v>12</v>
      </c>
      <c r="C3418">
        <v>125988.0</v>
      </c>
      <c r="D3418" t="s">
        <v>61</v>
      </c>
      <c r="E3418" t="s">
        <v>1588</v>
      </c>
      <c r="F3418" t="s">
        <v>1588</v>
      </c>
      <c r="G3418" t="s">
        <v>2136</v>
      </c>
      <c r="H3418" t="s">
        <v>2136</v>
      </c>
      <c r="I3418">
        <v>2010.0</v>
      </c>
      <c r="J3418">
        <v>188700.0</v>
      </c>
      <c r="K3418">
        <v>16657.0</v>
      </c>
      <c r="L3418">
        <v>6.0</v>
      </c>
      <c r="M3418">
        <v>1.0</v>
      </c>
      <c r="N3418" t="s">
        <v>16</v>
      </c>
    </row>
    <row r="3419">
      <c r="A3419" s="29">
        <v>42370.0</v>
      </c>
      <c r="B3419" t="s">
        <v>12</v>
      </c>
      <c r="C3419">
        <v>115540.0</v>
      </c>
      <c r="D3419" t="s">
        <v>91</v>
      </c>
      <c r="E3419" t="s">
        <v>1365</v>
      </c>
      <c r="F3419" t="s">
        <v>1365</v>
      </c>
      <c r="G3419" t="s">
        <v>1513</v>
      </c>
      <c r="H3419" t="s">
        <v>1513</v>
      </c>
      <c r="I3419">
        <v>2013.0</v>
      </c>
      <c r="J3419">
        <v>188700.0</v>
      </c>
      <c r="K3419">
        <v>20818.0</v>
      </c>
      <c r="L3419">
        <v>3.0</v>
      </c>
      <c r="M3419">
        <v>1.0</v>
      </c>
      <c r="N3419" t="s">
        <v>16</v>
      </c>
    </row>
    <row r="3420">
      <c r="A3420" s="29">
        <v>42370.0</v>
      </c>
      <c r="B3420" t="s">
        <v>12</v>
      </c>
      <c r="C3420">
        <v>131901.0</v>
      </c>
      <c r="D3420" t="s">
        <v>91</v>
      </c>
      <c r="E3420" t="s">
        <v>907</v>
      </c>
      <c r="F3420" t="s">
        <v>907</v>
      </c>
      <c r="G3420" t="s">
        <v>1425</v>
      </c>
      <c r="H3420" t="s">
        <v>1425</v>
      </c>
      <c r="I3420">
        <v>2008.0</v>
      </c>
      <c r="J3420">
        <v>188700.0</v>
      </c>
      <c r="K3420">
        <v>77442.0</v>
      </c>
      <c r="L3420">
        <v>8.0</v>
      </c>
      <c r="M3420">
        <v>2.0</v>
      </c>
      <c r="N3420" t="s">
        <v>16</v>
      </c>
    </row>
    <row r="3421">
      <c r="A3421" s="29">
        <v>42370.0</v>
      </c>
      <c r="B3421" t="s">
        <v>12</v>
      </c>
      <c r="C3421">
        <v>126262.0</v>
      </c>
      <c r="D3421" t="s">
        <v>273</v>
      </c>
      <c r="E3421" t="s">
        <v>1346</v>
      </c>
      <c r="F3421" t="s">
        <v>1346</v>
      </c>
      <c r="G3421" t="s">
        <v>2137</v>
      </c>
      <c r="H3421" t="s">
        <v>2137</v>
      </c>
      <c r="I3421">
        <v>2009.0</v>
      </c>
      <c r="J3421">
        <v>188700.0</v>
      </c>
      <c r="K3421">
        <v>77304.0</v>
      </c>
      <c r="L3421">
        <v>7.0</v>
      </c>
      <c r="M3421">
        <v>1.0</v>
      </c>
      <c r="N3421" t="s">
        <v>16</v>
      </c>
    </row>
    <row r="3422">
      <c r="A3422" s="29">
        <v>42370.0</v>
      </c>
      <c r="B3422" t="s">
        <v>148</v>
      </c>
      <c r="C3422">
        <v>430.0</v>
      </c>
      <c r="D3422" t="s">
        <v>91</v>
      </c>
      <c r="E3422" t="s">
        <v>1442</v>
      </c>
      <c r="F3422" t="s">
        <v>1442</v>
      </c>
      <c r="G3422" t="s">
        <v>1443</v>
      </c>
      <c r="H3422" t="s">
        <v>1443</v>
      </c>
      <c r="I3422">
        <v>2008.0</v>
      </c>
      <c r="J3422">
        <v>188700.0</v>
      </c>
      <c r="K3422">
        <v>53683.77823</v>
      </c>
      <c r="L3422">
        <v>6.710472279</v>
      </c>
      <c r="M3422">
        <v>2.0</v>
      </c>
      <c r="N3422" t="s">
        <v>16</v>
      </c>
    </row>
    <row r="3423">
      <c r="A3423" s="29">
        <v>42370.0</v>
      </c>
      <c r="B3423" t="s">
        <v>116</v>
      </c>
      <c r="C3423" t="s">
        <v>2138</v>
      </c>
      <c r="D3423" t="s">
        <v>91</v>
      </c>
      <c r="E3423" t="s">
        <v>1442</v>
      </c>
      <c r="F3423" t="s">
        <v>1442</v>
      </c>
      <c r="G3423" t="s">
        <v>2139</v>
      </c>
      <c r="H3423" t="s">
        <v>2139</v>
      </c>
      <c r="I3423">
        <v>2005.0</v>
      </c>
      <c r="J3423">
        <v>188700.0</v>
      </c>
      <c r="K3423">
        <v>59165.0</v>
      </c>
      <c r="L3423">
        <v>10.66575342</v>
      </c>
      <c r="M3423">
        <v>2.0</v>
      </c>
      <c r="N3423" t="s">
        <v>16</v>
      </c>
    </row>
    <row r="3424">
      <c r="A3424" s="29">
        <v>42370.0</v>
      </c>
      <c r="B3424" t="s">
        <v>12</v>
      </c>
      <c r="C3424">
        <v>119895.0</v>
      </c>
      <c r="D3424" t="s">
        <v>91</v>
      </c>
      <c r="E3424" t="s">
        <v>1442</v>
      </c>
      <c r="F3424" t="s">
        <v>1442</v>
      </c>
      <c r="G3424" t="s">
        <v>276</v>
      </c>
      <c r="H3424" t="s">
        <v>276</v>
      </c>
      <c r="I3424">
        <v>2006.0</v>
      </c>
      <c r="J3424">
        <v>188700.0</v>
      </c>
      <c r="K3424">
        <v>19510.0</v>
      </c>
      <c r="L3424">
        <v>10.0</v>
      </c>
      <c r="M3424">
        <v>1.0</v>
      </c>
      <c r="N3424" t="s">
        <v>16</v>
      </c>
    </row>
    <row r="3425">
      <c r="A3425" s="29">
        <v>42370.0</v>
      </c>
      <c r="B3425" t="s">
        <v>148</v>
      </c>
      <c r="C3425">
        <v>498.0</v>
      </c>
      <c r="D3425" t="s">
        <v>91</v>
      </c>
      <c r="E3425" t="s">
        <v>1442</v>
      </c>
      <c r="F3425" t="s">
        <v>1442</v>
      </c>
      <c r="G3425" t="s">
        <v>1985</v>
      </c>
      <c r="H3425" t="s">
        <v>1985</v>
      </c>
      <c r="I3425">
        <v>2007.0</v>
      </c>
      <c r="J3425">
        <v>188700.0</v>
      </c>
      <c r="K3425">
        <v>59225.18822</v>
      </c>
      <c r="L3425">
        <v>7.403148528</v>
      </c>
      <c r="M3425">
        <v>2.0</v>
      </c>
      <c r="N3425" t="s">
        <v>16</v>
      </c>
    </row>
    <row r="3426">
      <c r="A3426" s="29">
        <v>42370.0</v>
      </c>
      <c r="B3426" t="s">
        <v>12</v>
      </c>
      <c r="C3426">
        <v>131503.0</v>
      </c>
      <c r="D3426" t="s">
        <v>91</v>
      </c>
      <c r="E3426" t="s">
        <v>1906</v>
      </c>
      <c r="F3426" t="s">
        <v>1906</v>
      </c>
      <c r="G3426" t="s">
        <v>1985</v>
      </c>
      <c r="H3426" t="s">
        <v>1985</v>
      </c>
      <c r="I3426">
        <v>2006.0</v>
      </c>
      <c r="J3426">
        <v>188700.0</v>
      </c>
      <c r="K3426">
        <v>35325.0</v>
      </c>
      <c r="L3426">
        <v>10.0</v>
      </c>
      <c r="M3426">
        <v>1.0</v>
      </c>
      <c r="N3426" t="s">
        <v>16</v>
      </c>
    </row>
    <row r="3427">
      <c r="A3427" s="29">
        <v>42370.0</v>
      </c>
      <c r="B3427" t="s">
        <v>12</v>
      </c>
      <c r="C3427">
        <v>134101.0</v>
      </c>
      <c r="D3427" t="s">
        <v>32</v>
      </c>
      <c r="E3427" t="s">
        <v>2140</v>
      </c>
      <c r="F3427" t="s">
        <v>2140</v>
      </c>
      <c r="G3427" t="s">
        <v>2141</v>
      </c>
      <c r="H3427" t="s">
        <v>2141</v>
      </c>
      <c r="I3427">
        <v>2011.0</v>
      </c>
      <c r="J3427">
        <v>188700.0</v>
      </c>
      <c r="K3427">
        <v>62691.0</v>
      </c>
      <c r="L3427">
        <v>5.0</v>
      </c>
      <c r="M3427">
        <v>1.0</v>
      </c>
      <c r="N3427" t="s">
        <v>16</v>
      </c>
    </row>
    <row r="3428">
      <c r="A3428" s="29">
        <v>42370.0</v>
      </c>
      <c r="B3428" t="s">
        <v>12</v>
      </c>
      <c r="C3428">
        <v>128595.0</v>
      </c>
      <c r="D3428" t="s">
        <v>91</v>
      </c>
      <c r="E3428" t="s">
        <v>92</v>
      </c>
      <c r="F3428" t="s">
        <v>92</v>
      </c>
      <c r="G3428" t="s">
        <v>1429</v>
      </c>
      <c r="H3428" t="s">
        <v>1429</v>
      </c>
      <c r="I3428">
        <v>2007.0</v>
      </c>
      <c r="J3428">
        <v>188700.0</v>
      </c>
      <c r="K3428">
        <v>34674.0</v>
      </c>
      <c r="L3428">
        <v>9.0</v>
      </c>
      <c r="M3428">
        <v>1.0</v>
      </c>
      <c r="N3428" t="s">
        <v>16</v>
      </c>
    </row>
    <row r="3429">
      <c r="A3429" s="29">
        <v>42370.0</v>
      </c>
      <c r="B3429" t="s">
        <v>148</v>
      </c>
      <c r="C3429">
        <v>510.0</v>
      </c>
      <c r="D3429" t="s">
        <v>61</v>
      </c>
      <c r="E3429" t="s">
        <v>881</v>
      </c>
      <c r="F3429" t="s">
        <v>881</v>
      </c>
      <c r="G3429" t="s">
        <v>536</v>
      </c>
      <c r="H3429" t="s">
        <v>536</v>
      </c>
      <c r="I3429">
        <v>2007.0</v>
      </c>
      <c r="J3429">
        <v>188700.0</v>
      </c>
      <c r="K3429">
        <v>59816.564</v>
      </c>
      <c r="L3429">
        <v>7.4770705</v>
      </c>
      <c r="M3429">
        <v>2.0</v>
      </c>
      <c r="N3429" t="s">
        <v>16</v>
      </c>
    </row>
    <row r="3430">
      <c r="A3430" s="29">
        <v>42370.0</v>
      </c>
      <c r="B3430" t="s">
        <v>148</v>
      </c>
      <c r="C3430">
        <v>648.0</v>
      </c>
      <c r="D3430" t="s">
        <v>61</v>
      </c>
      <c r="E3430" t="s">
        <v>881</v>
      </c>
      <c r="F3430" t="s">
        <v>881</v>
      </c>
      <c r="G3430" t="s">
        <v>536</v>
      </c>
      <c r="H3430" t="s">
        <v>536</v>
      </c>
      <c r="I3430">
        <v>2006.0</v>
      </c>
      <c r="J3430">
        <v>188700.0</v>
      </c>
      <c r="K3430">
        <v>69979.46612</v>
      </c>
      <c r="L3430">
        <v>8.747433265</v>
      </c>
      <c r="M3430">
        <v>2.0</v>
      </c>
      <c r="N3430" t="s">
        <v>16</v>
      </c>
    </row>
    <row r="3431">
      <c r="A3431" s="29">
        <v>42370.0</v>
      </c>
      <c r="B3431" t="s">
        <v>116</v>
      </c>
      <c r="C3431" t="s">
        <v>2120</v>
      </c>
      <c r="D3431" t="s">
        <v>61</v>
      </c>
      <c r="E3431" t="s">
        <v>881</v>
      </c>
      <c r="F3431" t="s">
        <v>881</v>
      </c>
      <c r="G3431" t="s">
        <v>536</v>
      </c>
      <c r="H3431" t="s">
        <v>536</v>
      </c>
      <c r="I3431">
        <v>2006.0</v>
      </c>
      <c r="J3431">
        <v>188700.0</v>
      </c>
      <c r="K3431">
        <v>57169.0</v>
      </c>
      <c r="L3431">
        <v>9.597260274</v>
      </c>
      <c r="M3431">
        <v>2.0</v>
      </c>
      <c r="N3431" t="s">
        <v>16</v>
      </c>
    </row>
    <row r="3432">
      <c r="A3432" s="29">
        <v>42370.0</v>
      </c>
      <c r="B3432" t="s">
        <v>116</v>
      </c>
      <c r="C3432" t="s">
        <v>2127</v>
      </c>
      <c r="D3432" t="s">
        <v>61</v>
      </c>
      <c r="E3432" t="s">
        <v>881</v>
      </c>
      <c r="F3432" t="s">
        <v>881</v>
      </c>
      <c r="G3432" t="s">
        <v>536</v>
      </c>
      <c r="H3432" t="s">
        <v>536</v>
      </c>
      <c r="I3432">
        <v>2005.0</v>
      </c>
      <c r="J3432">
        <v>188700.0</v>
      </c>
      <c r="K3432">
        <v>32826.0</v>
      </c>
      <c r="L3432">
        <v>10.70684932</v>
      </c>
      <c r="M3432">
        <v>2.0</v>
      </c>
      <c r="N3432" t="s">
        <v>16</v>
      </c>
    </row>
    <row r="3433">
      <c r="A3433" s="29">
        <v>42370.0</v>
      </c>
      <c r="B3433" t="s">
        <v>116</v>
      </c>
      <c r="C3433" t="s">
        <v>2102</v>
      </c>
      <c r="D3433" t="s">
        <v>61</v>
      </c>
      <c r="E3433" t="s">
        <v>881</v>
      </c>
      <c r="F3433" t="s">
        <v>881</v>
      </c>
      <c r="G3433" t="s">
        <v>203</v>
      </c>
      <c r="H3433" t="s">
        <v>203</v>
      </c>
      <c r="I3433">
        <v>2006.0</v>
      </c>
      <c r="J3433">
        <v>188700.0</v>
      </c>
      <c r="K3433">
        <v>51441.0</v>
      </c>
      <c r="L3433">
        <v>9.649315068</v>
      </c>
      <c r="M3433">
        <v>2.0</v>
      </c>
      <c r="N3433" t="s">
        <v>16</v>
      </c>
    </row>
    <row r="3434">
      <c r="A3434" s="29">
        <v>42370.0</v>
      </c>
      <c r="B3434" t="s">
        <v>116</v>
      </c>
      <c r="C3434" t="s">
        <v>2142</v>
      </c>
      <c r="D3434" t="s">
        <v>61</v>
      </c>
      <c r="E3434" t="s">
        <v>1128</v>
      </c>
      <c r="F3434" t="s">
        <v>1128</v>
      </c>
      <c r="G3434" t="s">
        <v>203</v>
      </c>
      <c r="H3434" t="s">
        <v>203</v>
      </c>
      <c r="I3434">
        <v>2007.0</v>
      </c>
      <c r="J3434">
        <v>188700.0</v>
      </c>
      <c r="K3434">
        <v>49373.0</v>
      </c>
      <c r="L3434">
        <v>8.646575342</v>
      </c>
      <c r="M3434">
        <v>2.0</v>
      </c>
      <c r="N3434" t="s">
        <v>16</v>
      </c>
    </row>
    <row r="3435">
      <c r="A3435" s="29">
        <v>42370.0</v>
      </c>
      <c r="B3435" t="s">
        <v>12</v>
      </c>
      <c r="C3435" s="32" t="s">
        <v>2143</v>
      </c>
      <c r="D3435" t="s">
        <v>91</v>
      </c>
      <c r="E3435" t="s">
        <v>1442</v>
      </c>
      <c r="F3435" t="s">
        <v>1442</v>
      </c>
      <c r="G3435" t="s">
        <v>2144</v>
      </c>
      <c r="H3435" t="s">
        <v>2144</v>
      </c>
      <c r="I3435">
        <v>2006.0</v>
      </c>
      <c r="J3435">
        <v>188700.0</v>
      </c>
      <c r="K3435">
        <v>35325.0</v>
      </c>
      <c r="L3435">
        <v>10.0</v>
      </c>
      <c r="M3435">
        <v>1.0</v>
      </c>
      <c r="N3435" t="s">
        <v>16</v>
      </c>
    </row>
    <row r="3436">
      <c r="A3436" s="29">
        <v>42370.0</v>
      </c>
      <c r="B3436" t="s">
        <v>12</v>
      </c>
      <c r="C3436" s="32" t="s">
        <v>2145</v>
      </c>
      <c r="D3436" t="s">
        <v>91</v>
      </c>
      <c r="E3436" t="s">
        <v>1826</v>
      </c>
      <c r="F3436" t="s">
        <v>1826</v>
      </c>
      <c r="G3436" t="s">
        <v>1120</v>
      </c>
      <c r="H3436" t="s">
        <v>1120</v>
      </c>
      <c r="I3436">
        <v>2009.0</v>
      </c>
      <c r="J3436">
        <v>188700.0</v>
      </c>
      <c r="K3436">
        <v>29523.0</v>
      </c>
      <c r="L3436">
        <v>7.0</v>
      </c>
      <c r="M3436">
        <v>2.0</v>
      </c>
      <c r="N3436" t="s">
        <v>16</v>
      </c>
    </row>
    <row r="3437">
      <c r="A3437" s="29">
        <v>42370.0</v>
      </c>
      <c r="B3437" t="s">
        <v>12</v>
      </c>
      <c r="C3437" s="32" t="s">
        <v>2146</v>
      </c>
      <c r="D3437" t="s">
        <v>32</v>
      </c>
      <c r="E3437" t="s">
        <v>2140</v>
      </c>
      <c r="F3437" t="s">
        <v>2140</v>
      </c>
      <c r="G3437" t="s">
        <v>2147</v>
      </c>
      <c r="H3437" t="s">
        <v>2141</v>
      </c>
      <c r="I3437">
        <v>2011.0</v>
      </c>
      <c r="J3437">
        <v>188700.0</v>
      </c>
      <c r="K3437">
        <v>62691.0</v>
      </c>
      <c r="L3437">
        <v>5.0</v>
      </c>
      <c r="M3437">
        <v>1.0</v>
      </c>
      <c r="N3437" t="s">
        <v>16</v>
      </c>
    </row>
    <row r="3438">
      <c r="A3438" s="29">
        <v>42370.0</v>
      </c>
      <c r="B3438" t="s">
        <v>12</v>
      </c>
      <c r="C3438" s="32" t="s">
        <v>2148</v>
      </c>
      <c r="D3438" t="s">
        <v>61</v>
      </c>
      <c r="E3438" t="s">
        <v>1588</v>
      </c>
      <c r="F3438" t="s">
        <v>1588</v>
      </c>
      <c r="G3438" t="s">
        <v>1641</v>
      </c>
      <c r="H3438" t="s">
        <v>1641</v>
      </c>
      <c r="I3438">
        <v>2011.0</v>
      </c>
      <c r="J3438">
        <v>188700.0</v>
      </c>
      <c r="K3438">
        <v>23159.0</v>
      </c>
      <c r="L3438">
        <v>5.0</v>
      </c>
      <c r="M3438">
        <v>2.0</v>
      </c>
      <c r="N3438" t="s">
        <v>16</v>
      </c>
    </row>
    <row r="3439">
      <c r="A3439" s="29">
        <v>42370.0</v>
      </c>
      <c r="B3439" t="s">
        <v>12</v>
      </c>
      <c r="C3439" s="32" t="s">
        <v>2149</v>
      </c>
      <c r="D3439" t="s">
        <v>91</v>
      </c>
      <c r="E3439" t="s">
        <v>907</v>
      </c>
      <c r="F3439" t="s">
        <v>907</v>
      </c>
      <c r="G3439" t="s">
        <v>1434</v>
      </c>
      <c r="H3439" t="s">
        <v>1434</v>
      </c>
      <c r="I3439">
        <v>2008.0</v>
      </c>
      <c r="J3439">
        <v>188700.0</v>
      </c>
      <c r="K3439">
        <v>77442.0</v>
      </c>
      <c r="L3439">
        <v>8.0</v>
      </c>
      <c r="M3439">
        <v>2.0</v>
      </c>
      <c r="N3439" t="s">
        <v>16</v>
      </c>
    </row>
    <row r="3440">
      <c r="A3440" s="29">
        <v>42370.0</v>
      </c>
      <c r="B3440" t="s">
        <v>186</v>
      </c>
      <c r="C3440" t="s">
        <v>2150</v>
      </c>
      <c r="D3440" t="s">
        <v>61</v>
      </c>
      <c r="E3440" t="s">
        <v>712</v>
      </c>
      <c r="F3440" t="s">
        <v>712</v>
      </c>
      <c r="G3440" t="s">
        <v>536</v>
      </c>
      <c r="H3440" t="s">
        <v>536</v>
      </c>
      <c r="I3440">
        <v>2008.0</v>
      </c>
      <c r="J3440">
        <v>188000.0</v>
      </c>
      <c r="K3440">
        <v>36812.0</v>
      </c>
      <c r="L3440">
        <v>7.0</v>
      </c>
      <c r="M3440">
        <v>1.0</v>
      </c>
      <c r="N3440" t="s">
        <v>16</v>
      </c>
    </row>
    <row r="3441">
      <c r="A3441" s="29">
        <v>42370.0</v>
      </c>
      <c r="B3441" t="s">
        <v>186</v>
      </c>
      <c r="C3441" t="s">
        <v>2081</v>
      </c>
      <c r="D3441" t="s">
        <v>61</v>
      </c>
      <c r="E3441" t="s">
        <v>1362</v>
      </c>
      <c r="F3441" t="s">
        <v>712</v>
      </c>
      <c r="G3441" t="s">
        <v>226</v>
      </c>
      <c r="H3441" t="s">
        <v>226</v>
      </c>
      <c r="I3441">
        <v>2014.0</v>
      </c>
      <c r="J3441">
        <v>188000.0</v>
      </c>
      <c r="K3441">
        <v>2013.0</v>
      </c>
      <c r="L3441">
        <v>1.0</v>
      </c>
      <c r="M3441">
        <v>1.0</v>
      </c>
      <c r="N3441" t="s">
        <v>16</v>
      </c>
    </row>
    <row r="3442">
      <c r="A3442" s="29">
        <v>42370.0</v>
      </c>
      <c r="B3442" t="s">
        <v>261</v>
      </c>
      <c r="C3442" t="s">
        <v>2151</v>
      </c>
      <c r="D3442" t="s">
        <v>61</v>
      </c>
      <c r="E3442" t="s">
        <v>163</v>
      </c>
      <c r="F3442" t="s">
        <v>163</v>
      </c>
      <c r="G3442" t="s">
        <v>536</v>
      </c>
      <c r="H3442" t="s">
        <v>536</v>
      </c>
      <c r="I3442">
        <v>2005.0</v>
      </c>
      <c r="J3442">
        <v>187810.1571</v>
      </c>
      <c r="K3442" s="33">
        <v>100000.0</v>
      </c>
      <c r="L3442">
        <v>10.0</v>
      </c>
      <c r="M3442">
        <v>1.0</v>
      </c>
      <c r="N3442" t="s">
        <v>16</v>
      </c>
    </row>
    <row r="3443">
      <c r="A3443" s="29">
        <v>42370.0</v>
      </c>
      <c r="B3443" t="s">
        <v>261</v>
      </c>
      <c r="C3443" t="s">
        <v>2152</v>
      </c>
      <c r="D3443" t="s">
        <v>61</v>
      </c>
      <c r="E3443" t="s">
        <v>163</v>
      </c>
      <c r="F3443" t="s">
        <v>163</v>
      </c>
      <c r="G3443" t="s">
        <v>203</v>
      </c>
      <c r="H3443" t="s">
        <v>203</v>
      </c>
      <c r="I3443">
        <v>2005.0</v>
      </c>
      <c r="J3443">
        <v>187083.6078</v>
      </c>
      <c r="K3443">
        <v>150000.0</v>
      </c>
      <c r="L3443">
        <v>10.0</v>
      </c>
      <c r="M3443">
        <v>1.0</v>
      </c>
      <c r="N3443" t="s">
        <v>16</v>
      </c>
    </row>
    <row r="3444">
      <c r="A3444" s="29">
        <v>42370.0</v>
      </c>
      <c r="B3444" t="s">
        <v>148</v>
      </c>
      <c r="C3444">
        <v>820.0</v>
      </c>
      <c r="D3444" t="s">
        <v>61</v>
      </c>
      <c r="E3444" t="s">
        <v>712</v>
      </c>
      <c r="F3444" t="s">
        <v>712</v>
      </c>
      <c r="G3444" t="s">
        <v>536</v>
      </c>
      <c r="H3444" t="s">
        <v>536</v>
      </c>
      <c r="I3444">
        <v>2004.0</v>
      </c>
      <c r="J3444">
        <v>187000.0</v>
      </c>
      <c r="K3444">
        <v>86187.5428</v>
      </c>
      <c r="L3444">
        <v>10.77344285</v>
      </c>
      <c r="M3444">
        <v>3.0</v>
      </c>
      <c r="N3444" t="s">
        <v>16</v>
      </c>
    </row>
    <row r="3445">
      <c r="A3445" s="29">
        <v>42370.0</v>
      </c>
      <c r="B3445" t="s">
        <v>116</v>
      </c>
      <c r="C3445" t="s">
        <v>2132</v>
      </c>
      <c r="D3445" t="s">
        <v>61</v>
      </c>
      <c r="E3445" t="s">
        <v>712</v>
      </c>
      <c r="F3445" t="s">
        <v>712</v>
      </c>
      <c r="G3445" t="s">
        <v>536</v>
      </c>
      <c r="H3445" t="s">
        <v>536</v>
      </c>
      <c r="I3445">
        <v>2008.0</v>
      </c>
      <c r="J3445">
        <v>187000.0</v>
      </c>
      <c r="K3445">
        <v>64510.0</v>
      </c>
      <c r="L3445">
        <v>7.734246575</v>
      </c>
      <c r="M3445">
        <v>2.0</v>
      </c>
      <c r="N3445" t="s">
        <v>16</v>
      </c>
    </row>
    <row r="3446">
      <c r="A3446" s="29">
        <v>42370.0</v>
      </c>
      <c r="B3446" t="s">
        <v>148</v>
      </c>
      <c r="C3446">
        <v>601.0</v>
      </c>
      <c r="D3446" t="s">
        <v>91</v>
      </c>
      <c r="E3446" t="s">
        <v>1442</v>
      </c>
      <c r="F3446" t="s">
        <v>1442</v>
      </c>
      <c r="G3446" t="s">
        <v>1985</v>
      </c>
      <c r="H3446" t="s">
        <v>1985</v>
      </c>
      <c r="I3446">
        <v>2006.0</v>
      </c>
      <c r="J3446">
        <v>187000.0</v>
      </c>
      <c r="K3446">
        <v>67351.12936</v>
      </c>
      <c r="L3446">
        <v>8.41889117</v>
      </c>
      <c r="M3446">
        <v>2.0</v>
      </c>
      <c r="N3446" t="s">
        <v>16</v>
      </c>
    </row>
    <row r="3447">
      <c r="A3447" s="29">
        <v>42370.0</v>
      </c>
      <c r="B3447" t="s">
        <v>186</v>
      </c>
      <c r="C3447" t="s">
        <v>2124</v>
      </c>
      <c r="D3447" t="s">
        <v>61</v>
      </c>
      <c r="E3447" t="s">
        <v>1711</v>
      </c>
      <c r="F3447" t="s">
        <v>1711</v>
      </c>
      <c r="G3447" t="s">
        <v>1641</v>
      </c>
      <c r="H3447" t="s">
        <v>1641</v>
      </c>
      <c r="I3447">
        <v>2010.0</v>
      </c>
      <c r="J3447">
        <v>186500.0</v>
      </c>
      <c r="K3447">
        <v>33150.0</v>
      </c>
      <c r="L3447">
        <v>5.0</v>
      </c>
      <c r="M3447">
        <v>1.0</v>
      </c>
      <c r="N3447" t="s">
        <v>16</v>
      </c>
    </row>
    <row r="3448">
      <c r="A3448" s="29">
        <v>42370.0</v>
      </c>
      <c r="B3448" t="s">
        <v>186</v>
      </c>
      <c r="C3448" t="s">
        <v>2153</v>
      </c>
      <c r="D3448" t="s">
        <v>61</v>
      </c>
      <c r="E3448" t="s">
        <v>1711</v>
      </c>
      <c r="F3448" t="s">
        <v>1711</v>
      </c>
      <c r="G3448" t="s">
        <v>1641</v>
      </c>
      <c r="H3448" t="s">
        <v>1641</v>
      </c>
      <c r="I3448">
        <v>2010.0</v>
      </c>
      <c r="J3448">
        <v>186480.0</v>
      </c>
      <c r="K3448">
        <v>51007.0</v>
      </c>
      <c r="L3448">
        <v>5.0</v>
      </c>
      <c r="M3448">
        <v>1.0</v>
      </c>
      <c r="N3448" t="s">
        <v>16</v>
      </c>
    </row>
    <row r="3449">
      <c r="A3449" s="29">
        <v>42370.0</v>
      </c>
      <c r="B3449" t="s">
        <v>261</v>
      </c>
      <c r="C3449" t="s">
        <v>2154</v>
      </c>
      <c r="D3449" t="s">
        <v>61</v>
      </c>
      <c r="E3449" t="s">
        <v>163</v>
      </c>
      <c r="F3449" t="s">
        <v>163</v>
      </c>
      <c r="G3449" t="s">
        <v>536</v>
      </c>
      <c r="H3449" t="s">
        <v>536</v>
      </c>
      <c r="I3449">
        <v>2006.0</v>
      </c>
      <c r="J3449">
        <v>186314.4125</v>
      </c>
      <c r="K3449">
        <v>130000.0</v>
      </c>
      <c r="L3449">
        <v>9.0</v>
      </c>
      <c r="M3449">
        <v>1.0</v>
      </c>
      <c r="N3449" t="s">
        <v>16</v>
      </c>
    </row>
    <row r="3450">
      <c r="A3450" s="29">
        <v>42370.0</v>
      </c>
      <c r="B3450" t="s">
        <v>116</v>
      </c>
      <c r="C3450" t="s">
        <v>2069</v>
      </c>
      <c r="D3450" t="s">
        <v>91</v>
      </c>
      <c r="E3450" t="s">
        <v>1119</v>
      </c>
      <c r="F3450" t="s">
        <v>1119</v>
      </c>
      <c r="G3450" t="s">
        <v>1120</v>
      </c>
      <c r="H3450" t="s">
        <v>1120</v>
      </c>
      <c r="I3450">
        <v>2008.0</v>
      </c>
      <c r="J3450">
        <v>185370.0</v>
      </c>
      <c r="K3450">
        <v>86178.0</v>
      </c>
      <c r="L3450">
        <v>7.690410959</v>
      </c>
      <c r="M3450">
        <v>2.0</v>
      </c>
      <c r="N3450" t="s">
        <v>16</v>
      </c>
    </row>
    <row r="3451">
      <c r="A3451" s="29">
        <v>42370.0</v>
      </c>
      <c r="B3451" t="s">
        <v>186</v>
      </c>
      <c r="C3451" t="s">
        <v>2155</v>
      </c>
      <c r="D3451" t="s">
        <v>61</v>
      </c>
      <c r="E3451" t="s">
        <v>712</v>
      </c>
      <c r="F3451" t="s">
        <v>712</v>
      </c>
      <c r="G3451" t="s">
        <v>536</v>
      </c>
      <c r="H3451" t="s">
        <v>536</v>
      </c>
      <c r="I3451">
        <v>2008.0</v>
      </c>
      <c r="J3451">
        <v>185370.0</v>
      </c>
      <c r="K3451">
        <v>75500.0</v>
      </c>
      <c r="L3451">
        <v>7.0</v>
      </c>
      <c r="M3451">
        <v>1.0</v>
      </c>
      <c r="N3451" t="s">
        <v>16</v>
      </c>
    </row>
    <row r="3452">
      <c r="A3452" s="29">
        <v>42370.0</v>
      </c>
      <c r="B3452" t="s">
        <v>148</v>
      </c>
      <c r="C3452">
        <v>409.0</v>
      </c>
      <c r="D3452" t="s">
        <v>61</v>
      </c>
      <c r="E3452" t="s">
        <v>712</v>
      </c>
      <c r="F3452" t="s">
        <v>712</v>
      </c>
      <c r="G3452" t="s">
        <v>536</v>
      </c>
      <c r="H3452" t="s">
        <v>536</v>
      </c>
      <c r="I3452">
        <v>2008.0</v>
      </c>
      <c r="J3452">
        <v>185370.0</v>
      </c>
      <c r="K3452">
        <v>51559.20602</v>
      </c>
      <c r="L3452">
        <v>6.444900753</v>
      </c>
      <c r="M3452">
        <v>2.0</v>
      </c>
      <c r="N3452" t="s">
        <v>16</v>
      </c>
    </row>
    <row r="3453">
      <c r="A3453" s="29">
        <v>42370.0</v>
      </c>
      <c r="B3453" t="s">
        <v>116</v>
      </c>
      <c r="C3453" t="s">
        <v>2100</v>
      </c>
      <c r="D3453" t="s">
        <v>61</v>
      </c>
      <c r="E3453" t="s">
        <v>881</v>
      </c>
      <c r="F3453" t="s">
        <v>881</v>
      </c>
      <c r="G3453" t="s">
        <v>536</v>
      </c>
      <c r="H3453" t="s">
        <v>536</v>
      </c>
      <c r="I3453">
        <v>2008.0</v>
      </c>
      <c r="J3453">
        <v>185370.0</v>
      </c>
      <c r="K3453">
        <v>10683.0</v>
      </c>
      <c r="L3453">
        <v>7.597260274</v>
      </c>
      <c r="M3453">
        <v>2.0</v>
      </c>
      <c r="N3453" t="s">
        <v>16</v>
      </c>
    </row>
    <row r="3454">
      <c r="A3454" s="29">
        <v>42370.0</v>
      </c>
      <c r="B3454" t="s">
        <v>186</v>
      </c>
      <c r="C3454" t="s">
        <v>2130</v>
      </c>
      <c r="D3454" t="s">
        <v>61</v>
      </c>
      <c r="E3454" t="s">
        <v>712</v>
      </c>
      <c r="F3454" t="s">
        <v>712</v>
      </c>
      <c r="G3454" t="s">
        <v>536</v>
      </c>
      <c r="H3454" t="s">
        <v>536</v>
      </c>
      <c r="I3454">
        <v>2009.0</v>
      </c>
      <c r="J3454">
        <v>185000.0</v>
      </c>
      <c r="K3454">
        <v>66600.0</v>
      </c>
      <c r="L3454">
        <v>6.0</v>
      </c>
      <c r="M3454">
        <v>2.0</v>
      </c>
      <c r="N3454" t="s">
        <v>16</v>
      </c>
    </row>
    <row r="3455">
      <c r="A3455" s="29">
        <v>42370.0</v>
      </c>
      <c r="B3455" t="s">
        <v>186</v>
      </c>
      <c r="C3455" t="s">
        <v>2156</v>
      </c>
      <c r="D3455" t="s">
        <v>61</v>
      </c>
      <c r="E3455" t="s">
        <v>712</v>
      </c>
      <c r="F3455" t="s">
        <v>712</v>
      </c>
      <c r="G3455" t="s">
        <v>536</v>
      </c>
      <c r="H3455" t="s">
        <v>536</v>
      </c>
      <c r="I3455">
        <v>2009.0</v>
      </c>
      <c r="J3455">
        <v>185000.0</v>
      </c>
      <c r="K3455">
        <v>45314.0</v>
      </c>
      <c r="L3455">
        <v>6.0</v>
      </c>
      <c r="M3455">
        <v>2.0</v>
      </c>
      <c r="N3455" t="s">
        <v>16</v>
      </c>
    </row>
    <row r="3456">
      <c r="A3456" s="29">
        <v>42370.0</v>
      </c>
      <c r="B3456" t="s">
        <v>148</v>
      </c>
      <c r="C3456">
        <v>424.0</v>
      </c>
      <c r="D3456" t="s">
        <v>61</v>
      </c>
      <c r="E3456" t="s">
        <v>712</v>
      </c>
      <c r="F3456" t="s">
        <v>712</v>
      </c>
      <c r="G3456" t="s">
        <v>536</v>
      </c>
      <c r="H3456" t="s">
        <v>536</v>
      </c>
      <c r="I3456">
        <v>2008.0</v>
      </c>
      <c r="J3456">
        <v>185000.0</v>
      </c>
      <c r="K3456">
        <v>53245.72211</v>
      </c>
      <c r="L3456">
        <v>6.655715264</v>
      </c>
      <c r="M3456">
        <v>2.0</v>
      </c>
      <c r="N3456" t="s">
        <v>16</v>
      </c>
    </row>
    <row r="3457">
      <c r="A3457" s="29">
        <v>42370.0</v>
      </c>
      <c r="B3457" t="s">
        <v>116</v>
      </c>
      <c r="C3457" t="s">
        <v>2108</v>
      </c>
      <c r="D3457" t="s">
        <v>61</v>
      </c>
      <c r="E3457" t="s">
        <v>712</v>
      </c>
      <c r="F3457" t="s">
        <v>712</v>
      </c>
      <c r="G3457" t="s">
        <v>536</v>
      </c>
      <c r="H3457" t="s">
        <v>536</v>
      </c>
      <c r="I3457">
        <v>2009.0</v>
      </c>
      <c r="J3457">
        <v>185000.0</v>
      </c>
      <c r="K3457">
        <v>69929.0</v>
      </c>
      <c r="L3457">
        <v>6.728767123</v>
      </c>
      <c r="M3457">
        <v>2.0</v>
      </c>
      <c r="N3457" t="s">
        <v>16</v>
      </c>
    </row>
    <row r="3458">
      <c r="A3458" s="29">
        <v>42370.0</v>
      </c>
      <c r="B3458" t="s">
        <v>116</v>
      </c>
      <c r="C3458" t="s">
        <v>2133</v>
      </c>
      <c r="D3458" t="s">
        <v>61</v>
      </c>
      <c r="E3458" t="s">
        <v>712</v>
      </c>
      <c r="F3458" t="s">
        <v>712</v>
      </c>
      <c r="G3458" t="s">
        <v>536</v>
      </c>
      <c r="H3458" t="s">
        <v>536</v>
      </c>
      <c r="I3458">
        <v>2008.0</v>
      </c>
      <c r="J3458">
        <v>185000.0</v>
      </c>
      <c r="K3458">
        <v>53422.0</v>
      </c>
      <c r="L3458">
        <v>7.887671233</v>
      </c>
      <c r="M3458">
        <v>2.0</v>
      </c>
      <c r="N3458" t="s">
        <v>16</v>
      </c>
    </row>
    <row r="3459">
      <c r="A3459" s="29">
        <v>42370.0</v>
      </c>
      <c r="B3459" t="s">
        <v>116</v>
      </c>
      <c r="C3459" t="s">
        <v>2134</v>
      </c>
      <c r="D3459" t="s">
        <v>61</v>
      </c>
      <c r="E3459" t="s">
        <v>712</v>
      </c>
      <c r="F3459" t="s">
        <v>712</v>
      </c>
      <c r="G3459" t="s">
        <v>536</v>
      </c>
      <c r="H3459" t="s">
        <v>536</v>
      </c>
      <c r="I3459">
        <v>2007.0</v>
      </c>
      <c r="J3459">
        <v>185000.0</v>
      </c>
      <c r="K3459">
        <v>37515.0</v>
      </c>
      <c r="L3459">
        <v>8.567123288</v>
      </c>
      <c r="M3459">
        <v>2.0</v>
      </c>
      <c r="N3459" t="s">
        <v>16</v>
      </c>
    </row>
    <row r="3460">
      <c r="A3460" s="29">
        <v>42370.0</v>
      </c>
      <c r="B3460" t="s">
        <v>116</v>
      </c>
      <c r="C3460" t="s">
        <v>2157</v>
      </c>
      <c r="D3460" t="s">
        <v>61</v>
      </c>
      <c r="E3460" t="s">
        <v>712</v>
      </c>
      <c r="F3460" t="s">
        <v>712</v>
      </c>
      <c r="G3460" t="s">
        <v>536</v>
      </c>
      <c r="H3460" t="s">
        <v>536</v>
      </c>
      <c r="I3460">
        <v>2007.0</v>
      </c>
      <c r="J3460">
        <v>185000.0</v>
      </c>
      <c r="K3460">
        <v>62193.0</v>
      </c>
      <c r="L3460">
        <v>8.660273973</v>
      </c>
      <c r="M3460">
        <v>2.0</v>
      </c>
      <c r="N3460" t="s">
        <v>16</v>
      </c>
    </row>
    <row r="3461">
      <c r="A3461" s="29">
        <v>42370.0</v>
      </c>
      <c r="B3461" t="s">
        <v>186</v>
      </c>
      <c r="C3461" t="s">
        <v>2158</v>
      </c>
      <c r="D3461" t="s">
        <v>61</v>
      </c>
      <c r="E3461" t="s">
        <v>1711</v>
      </c>
      <c r="F3461" t="s">
        <v>1711</v>
      </c>
      <c r="G3461" t="s">
        <v>1641</v>
      </c>
      <c r="H3461" t="s">
        <v>1641</v>
      </c>
      <c r="I3461">
        <v>2011.0</v>
      </c>
      <c r="J3461">
        <v>185000.0</v>
      </c>
      <c r="K3461">
        <v>39485.0</v>
      </c>
      <c r="L3461">
        <v>4.0</v>
      </c>
      <c r="M3461">
        <v>1.0</v>
      </c>
      <c r="N3461" t="s">
        <v>16</v>
      </c>
    </row>
    <row r="3462">
      <c r="A3462" s="29">
        <v>42370.0</v>
      </c>
      <c r="B3462" t="s">
        <v>186</v>
      </c>
      <c r="C3462" t="s">
        <v>2159</v>
      </c>
      <c r="D3462" t="s">
        <v>61</v>
      </c>
      <c r="E3462" t="s">
        <v>1711</v>
      </c>
      <c r="F3462" t="s">
        <v>1711</v>
      </c>
      <c r="G3462" t="s">
        <v>1641</v>
      </c>
      <c r="H3462" t="s">
        <v>1641</v>
      </c>
      <c r="I3462">
        <v>2009.0</v>
      </c>
      <c r="J3462">
        <v>185000.0</v>
      </c>
      <c r="K3462">
        <v>29714.0</v>
      </c>
      <c r="L3462">
        <v>6.0</v>
      </c>
      <c r="M3462">
        <v>2.0</v>
      </c>
      <c r="N3462" t="s">
        <v>16</v>
      </c>
    </row>
    <row r="3463">
      <c r="A3463" s="29">
        <v>42370.0</v>
      </c>
      <c r="B3463" t="s">
        <v>148</v>
      </c>
      <c r="C3463">
        <v>429.0</v>
      </c>
      <c r="D3463" t="s">
        <v>91</v>
      </c>
      <c r="E3463" t="s">
        <v>1442</v>
      </c>
      <c r="F3463" t="s">
        <v>1442</v>
      </c>
      <c r="G3463" t="s">
        <v>1443</v>
      </c>
      <c r="H3463" t="s">
        <v>1443</v>
      </c>
      <c r="I3463">
        <v>2008.0</v>
      </c>
      <c r="J3463">
        <v>185000.0</v>
      </c>
      <c r="K3463">
        <v>53683.77823</v>
      </c>
      <c r="L3463">
        <v>6.710472279</v>
      </c>
      <c r="M3463">
        <v>2.0</v>
      </c>
      <c r="N3463" t="s">
        <v>16</v>
      </c>
    </row>
    <row r="3464">
      <c r="A3464" s="29">
        <v>42370.0</v>
      </c>
      <c r="B3464" t="s">
        <v>116</v>
      </c>
      <c r="C3464" t="s">
        <v>2160</v>
      </c>
      <c r="D3464" t="s">
        <v>61</v>
      </c>
      <c r="E3464" t="s">
        <v>881</v>
      </c>
      <c r="F3464" t="s">
        <v>881</v>
      </c>
      <c r="G3464" t="s">
        <v>203</v>
      </c>
      <c r="H3464" t="s">
        <v>203</v>
      </c>
      <c r="I3464">
        <v>2006.0</v>
      </c>
      <c r="J3464">
        <v>185000.0</v>
      </c>
      <c r="K3464">
        <v>50395.0</v>
      </c>
      <c r="L3464">
        <v>9.967123288</v>
      </c>
      <c r="M3464">
        <v>2.0</v>
      </c>
      <c r="N3464" t="s">
        <v>16</v>
      </c>
    </row>
    <row r="3465">
      <c r="A3465" s="29">
        <v>42370.0</v>
      </c>
      <c r="B3465" t="s">
        <v>116</v>
      </c>
      <c r="C3465" t="s">
        <v>2142</v>
      </c>
      <c r="D3465" t="s">
        <v>61</v>
      </c>
      <c r="E3465" t="s">
        <v>1128</v>
      </c>
      <c r="F3465" t="s">
        <v>1128</v>
      </c>
      <c r="G3465" t="s">
        <v>203</v>
      </c>
      <c r="H3465" t="s">
        <v>203</v>
      </c>
      <c r="I3465">
        <v>2007.0</v>
      </c>
      <c r="J3465">
        <v>185000.0</v>
      </c>
      <c r="K3465">
        <v>49373.0</v>
      </c>
      <c r="L3465">
        <v>8.646575342</v>
      </c>
      <c r="M3465">
        <v>2.0</v>
      </c>
      <c r="N3465" t="s">
        <v>16</v>
      </c>
    </row>
    <row r="3466">
      <c r="A3466" s="29">
        <v>42370.0</v>
      </c>
      <c r="B3466" t="s">
        <v>20</v>
      </c>
      <c r="C3466">
        <v>105585.0</v>
      </c>
      <c r="D3466" t="s">
        <v>91</v>
      </c>
      <c r="E3466" t="s">
        <v>1442</v>
      </c>
      <c r="F3466" t="s">
        <v>1442</v>
      </c>
      <c r="G3466" t="s">
        <v>2161</v>
      </c>
      <c r="H3466" t="s">
        <v>2161</v>
      </c>
      <c r="I3466">
        <v>2006.0</v>
      </c>
      <c r="J3466">
        <v>185000.0</v>
      </c>
      <c r="K3466">
        <v>95887.0</v>
      </c>
      <c r="L3466">
        <v>10.0</v>
      </c>
      <c r="M3466">
        <v>2.0</v>
      </c>
      <c r="N3466" t="s">
        <v>16</v>
      </c>
    </row>
    <row r="3467">
      <c r="A3467" s="29">
        <v>42370.0</v>
      </c>
      <c r="B3467" t="s">
        <v>20</v>
      </c>
      <c r="C3467">
        <v>124182.0</v>
      </c>
      <c r="D3467" t="s">
        <v>91</v>
      </c>
      <c r="E3467" t="s">
        <v>1442</v>
      </c>
      <c r="F3467" t="s">
        <v>1442</v>
      </c>
      <c r="G3467" t="s">
        <v>2161</v>
      </c>
      <c r="H3467" t="s">
        <v>2161</v>
      </c>
      <c r="I3467">
        <v>2006.0</v>
      </c>
      <c r="J3467">
        <v>185000.0</v>
      </c>
      <c r="K3467">
        <v>51596.0</v>
      </c>
      <c r="L3467">
        <v>10.0</v>
      </c>
      <c r="M3467">
        <v>2.0</v>
      </c>
      <c r="N3467" t="s">
        <v>16</v>
      </c>
    </row>
    <row r="3468">
      <c r="A3468" s="29">
        <v>42370.0</v>
      </c>
      <c r="B3468" t="s">
        <v>116</v>
      </c>
      <c r="C3468" t="s">
        <v>2101</v>
      </c>
      <c r="D3468" t="s">
        <v>61</v>
      </c>
      <c r="E3468" t="s">
        <v>881</v>
      </c>
      <c r="F3468" t="s">
        <v>881</v>
      </c>
      <c r="G3468" t="s">
        <v>536</v>
      </c>
      <c r="H3468" t="s">
        <v>536</v>
      </c>
      <c r="I3468">
        <v>2006.0</v>
      </c>
      <c r="J3468">
        <v>184815.0</v>
      </c>
      <c r="K3468">
        <v>53202.0</v>
      </c>
      <c r="L3468">
        <v>9.830136986</v>
      </c>
      <c r="M3468">
        <v>2.0</v>
      </c>
      <c r="N3468" t="s">
        <v>16</v>
      </c>
    </row>
    <row r="3469">
      <c r="A3469" s="29">
        <v>42370.0</v>
      </c>
      <c r="B3469" t="s">
        <v>186</v>
      </c>
      <c r="C3469" t="s">
        <v>2153</v>
      </c>
      <c r="D3469" t="s">
        <v>61</v>
      </c>
      <c r="E3469" t="s">
        <v>1711</v>
      </c>
      <c r="F3469" t="s">
        <v>1711</v>
      </c>
      <c r="G3469" t="s">
        <v>1641</v>
      </c>
      <c r="H3469" t="s">
        <v>1641</v>
      </c>
      <c r="I3469">
        <v>2010.0</v>
      </c>
      <c r="J3469">
        <v>184000.0</v>
      </c>
      <c r="K3469">
        <v>51007.0</v>
      </c>
      <c r="L3469">
        <v>5.0</v>
      </c>
      <c r="M3469">
        <v>1.0</v>
      </c>
      <c r="N3469" t="s">
        <v>16</v>
      </c>
    </row>
    <row r="3470">
      <c r="A3470" s="29">
        <v>42370.0</v>
      </c>
      <c r="B3470" t="s">
        <v>186</v>
      </c>
      <c r="C3470" t="s">
        <v>1867</v>
      </c>
      <c r="D3470" t="s">
        <v>61</v>
      </c>
      <c r="E3470" t="s">
        <v>712</v>
      </c>
      <c r="F3470" t="s">
        <v>712</v>
      </c>
      <c r="G3470" t="s">
        <v>536</v>
      </c>
      <c r="H3470" t="s">
        <v>536</v>
      </c>
      <c r="I3470">
        <v>2007.0</v>
      </c>
      <c r="J3470">
        <v>183150.0</v>
      </c>
      <c r="K3470">
        <v>18553.0</v>
      </c>
      <c r="L3470">
        <v>8.0</v>
      </c>
      <c r="M3470">
        <v>2.0</v>
      </c>
      <c r="N3470" t="s">
        <v>16</v>
      </c>
    </row>
    <row r="3471">
      <c r="A3471" s="29">
        <v>42370.0</v>
      </c>
      <c r="B3471" t="s">
        <v>186</v>
      </c>
      <c r="C3471" t="s">
        <v>2156</v>
      </c>
      <c r="D3471" t="s">
        <v>61</v>
      </c>
      <c r="E3471" t="s">
        <v>712</v>
      </c>
      <c r="F3471" t="s">
        <v>712</v>
      </c>
      <c r="G3471" t="s">
        <v>536</v>
      </c>
      <c r="H3471" t="s">
        <v>536</v>
      </c>
      <c r="I3471">
        <v>2009.0</v>
      </c>
      <c r="J3471">
        <v>183150.0</v>
      </c>
      <c r="K3471">
        <v>45314.0</v>
      </c>
      <c r="L3471">
        <v>6.0</v>
      </c>
      <c r="M3471">
        <v>2.0</v>
      </c>
      <c r="N3471" t="s">
        <v>16</v>
      </c>
    </row>
    <row r="3472">
      <c r="A3472" s="29">
        <v>42370.0</v>
      </c>
      <c r="B3472" t="s">
        <v>148</v>
      </c>
      <c r="C3472">
        <v>455.0</v>
      </c>
      <c r="D3472" t="s">
        <v>61</v>
      </c>
      <c r="E3472" t="s">
        <v>712</v>
      </c>
      <c r="F3472" t="s">
        <v>712</v>
      </c>
      <c r="G3472" t="s">
        <v>536</v>
      </c>
      <c r="H3472" t="s">
        <v>536</v>
      </c>
      <c r="I3472">
        <v>2008.0</v>
      </c>
      <c r="J3472">
        <v>183150.0</v>
      </c>
      <c r="K3472">
        <v>55063.65503</v>
      </c>
      <c r="L3472">
        <v>6.882956879</v>
      </c>
      <c r="M3472">
        <v>2.0</v>
      </c>
      <c r="N3472" t="s">
        <v>16</v>
      </c>
    </row>
    <row r="3473">
      <c r="A3473" s="29">
        <v>42370.0</v>
      </c>
      <c r="B3473" t="s">
        <v>148</v>
      </c>
      <c r="C3473">
        <v>559.0</v>
      </c>
      <c r="D3473" t="s">
        <v>61</v>
      </c>
      <c r="E3473" t="s">
        <v>712</v>
      </c>
      <c r="F3473" t="s">
        <v>712</v>
      </c>
      <c r="G3473" t="s">
        <v>536</v>
      </c>
      <c r="H3473" t="s">
        <v>536</v>
      </c>
      <c r="I3473">
        <v>2007.0</v>
      </c>
      <c r="J3473">
        <v>183150.0</v>
      </c>
      <c r="K3473">
        <v>63474.33265</v>
      </c>
      <c r="L3473">
        <v>7.934291581</v>
      </c>
      <c r="M3473">
        <v>2.0</v>
      </c>
      <c r="N3473" t="s">
        <v>16</v>
      </c>
    </row>
    <row r="3474">
      <c r="A3474" s="29">
        <v>42370.0</v>
      </c>
      <c r="B3474" t="s">
        <v>148</v>
      </c>
      <c r="C3474">
        <v>819.0</v>
      </c>
      <c r="D3474" t="s">
        <v>61</v>
      </c>
      <c r="E3474" t="s">
        <v>712</v>
      </c>
      <c r="F3474" t="s">
        <v>712</v>
      </c>
      <c r="G3474" t="s">
        <v>536</v>
      </c>
      <c r="H3474" t="s">
        <v>536</v>
      </c>
      <c r="I3474">
        <v>2004.0</v>
      </c>
      <c r="J3474">
        <v>183150.0</v>
      </c>
      <c r="K3474">
        <v>86187.5428</v>
      </c>
      <c r="L3474">
        <v>10.77344285</v>
      </c>
      <c r="M3474">
        <v>3.0</v>
      </c>
      <c r="N3474" t="s">
        <v>16</v>
      </c>
    </row>
    <row r="3475">
      <c r="A3475" s="29">
        <v>42370.0</v>
      </c>
      <c r="B3475" t="s">
        <v>116</v>
      </c>
      <c r="C3475" t="s">
        <v>2097</v>
      </c>
      <c r="D3475" t="s">
        <v>61</v>
      </c>
      <c r="E3475" t="s">
        <v>712</v>
      </c>
      <c r="F3475" t="s">
        <v>712</v>
      </c>
      <c r="G3475" t="s">
        <v>536</v>
      </c>
      <c r="H3475" t="s">
        <v>536</v>
      </c>
      <c r="I3475">
        <v>2008.0</v>
      </c>
      <c r="J3475">
        <v>183150.0</v>
      </c>
      <c r="K3475">
        <v>59552.0</v>
      </c>
      <c r="L3475">
        <v>7.676712329</v>
      </c>
      <c r="M3475">
        <v>2.0</v>
      </c>
      <c r="N3475" t="s">
        <v>16</v>
      </c>
    </row>
    <row r="3476">
      <c r="A3476" s="29">
        <v>42370.0</v>
      </c>
      <c r="B3476" t="s">
        <v>116</v>
      </c>
      <c r="C3476" t="s">
        <v>2157</v>
      </c>
      <c r="D3476" t="s">
        <v>61</v>
      </c>
      <c r="E3476" t="s">
        <v>712</v>
      </c>
      <c r="F3476" t="s">
        <v>712</v>
      </c>
      <c r="G3476" t="s">
        <v>536</v>
      </c>
      <c r="H3476" t="s">
        <v>536</v>
      </c>
      <c r="I3476">
        <v>2007.0</v>
      </c>
      <c r="J3476">
        <v>183150.0</v>
      </c>
      <c r="K3476">
        <v>62193.0</v>
      </c>
      <c r="L3476">
        <v>8.660273973</v>
      </c>
      <c r="M3476">
        <v>2.0</v>
      </c>
      <c r="N3476" t="s">
        <v>16</v>
      </c>
    </row>
    <row r="3477">
      <c r="A3477" s="29">
        <v>42370.0</v>
      </c>
      <c r="B3477" t="s">
        <v>116</v>
      </c>
      <c r="C3477" t="s">
        <v>2162</v>
      </c>
      <c r="D3477" t="s">
        <v>61</v>
      </c>
      <c r="E3477" t="s">
        <v>712</v>
      </c>
      <c r="F3477" t="s">
        <v>712</v>
      </c>
      <c r="G3477" t="s">
        <v>536</v>
      </c>
      <c r="H3477" t="s">
        <v>536</v>
      </c>
      <c r="I3477">
        <v>2007.0</v>
      </c>
      <c r="J3477">
        <v>183150.0</v>
      </c>
      <c r="K3477">
        <v>40841.0</v>
      </c>
      <c r="L3477">
        <v>8.893150685</v>
      </c>
      <c r="M3477">
        <v>2.0</v>
      </c>
      <c r="N3477" t="s">
        <v>16</v>
      </c>
    </row>
    <row r="3478">
      <c r="A3478" s="29">
        <v>42370.0</v>
      </c>
      <c r="B3478" t="s">
        <v>186</v>
      </c>
      <c r="C3478" t="s">
        <v>2056</v>
      </c>
      <c r="D3478" t="s">
        <v>61</v>
      </c>
      <c r="E3478" t="s">
        <v>1903</v>
      </c>
      <c r="F3478" t="s">
        <v>1903</v>
      </c>
      <c r="G3478" t="s">
        <v>203</v>
      </c>
      <c r="H3478" t="s">
        <v>203</v>
      </c>
      <c r="I3478">
        <v>2006.0</v>
      </c>
      <c r="J3478">
        <v>183150.0</v>
      </c>
      <c r="K3478">
        <v>75775.0</v>
      </c>
      <c r="L3478">
        <v>9.0</v>
      </c>
      <c r="M3478">
        <v>1.0</v>
      </c>
      <c r="N3478" t="s">
        <v>16</v>
      </c>
    </row>
    <row r="3479">
      <c r="A3479" s="29">
        <v>42370.0</v>
      </c>
      <c r="B3479" t="s">
        <v>186</v>
      </c>
      <c r="C3479" t="s">
        <v>2126</v>
      </c>
      <c r="D3479" t="s">
        <v>61</v>
      </c>
      <c r="E3479" t="s">
        <v>1711</v>
      </c>
      <c r="F3479" t="s">
        <v>1711</v>
      </c>
      <c r="G3479" t="s">
        <v>1641</v>
      </c>
      <c r="H3479" t="s">
        <v>1641</v>
      </c>
      <c r="I3479">
        <v>2010.0</v>
      </c>
      <c r="J3479">
        <v>183150.0</v>
      </c>
      <c r="K3479">
        <v>59403.0</v>
      </c>
      <c r="L3479">
        <v>5.0</v>
      </c>
      <c r="M3479">
        <v>1.0</v>
      </c>
      <c r="N3479" t="s">
        <v>16</v>
      </c>
    </row>
    <row r="3480">
      <c r="A3480" s="29">
        <v>42370.0</v>
      </c>
      <c r="B3480" t="s">
        <v>116</v>
      </c>
      <c r="C3480" t="s">
        <v>2163</v>
      </c>
      <c r="D3480" t="s">
        <v>91</v>
      </c>
      <c r="E3480" t="s">
        <v>1442</v>
      </c>
      <c r="F3480" t="s">
        <v>1442</v>
      </c>
      <c r="G3480" t="s">
        <v>2139</v>
      </c>
      <c r="H3480" t="s">
        <v>2139</v>
      </c>
      <c r="I3480">
        <v>2007.0</v>
      </c>
      <c r="J3480">
        <v>183150.0</v>
      </c>
      <c r="K3480">
        <v>91334.0</v>
      </c>
      <c r="L3480">
        <v>8.893150685</v>
      </c>
      <c r="M3480">
        <v>2.0</v>
      </c>
      <c r="N3480" t="s">
        <v>16</v>
      </c>
    </row>
    <row r="3481">
      <c r="A3481" s="29">
        <v>42370.0</v>
      </c>
      <c r="B3481" t="s">
        <v>12</v>
      </c>
      <c r="C3481">
        <v>117266.0</v>
      </c>
      <c r="D3481" t="s">
        <v>36</v>
      </c>
      <c r="E3481" t="s">
        <v>1943</v>
      </c>
      <c r="F3481" t="s">
        <v>1943</v>
      </c>
      <c r="G3481" t="s">
        <v>2164</v>
      </c>
      <c r="H3481" t="s">
        <v>2164</v>
      </c>
      <c r="I3481">
        <v>2011.0</v>
      </c>
      <c r="J3481">
        <v>183150.0</v>
      </c>
      <c r="K3481">
        <v>35373.0</v>
      </c>
      <c r="L3481">
        <v>5.0</v>
      </c>
      <c r="M3481">
        <v>1.0</v>
      </c>
      <c r="N3481" t="s">
        <v>16</v>
      </c>
    </row>
    <row r="3482">
      <c r="A3482" s="29">
        <v>42370.0</v>
      </c>
      <c r="B3482" t="s">
        <v>148</v>
      </c>
      <c r="C3482">
        <v>616.0</v>
      </c>
      <c r="D3482" t="s">
        <v>61</v>
      </c>
      <c r="E3482" t="s">
        <v>881</v>
      </c>
      <c r="F3482" t="s">
        <v>881</v>
      </c>
      <c r="G3482" t="s">
        <v>536</v>
      </c>
      <c r="H3482" t="s">
        <v>536</v>
      </c>
      <c r="I3482">
        <v>2006.0</v>
      </c>
      <c r="J3482">
        <v>183150.0</v>
      </c>
      <c r="K3482">
        <v>69190.9651</v>
      </c>
      <c r="L3482">
        <v>8.648870637</v>
      </c>
      <c r="M3482">
        <v>2.0</v>
      </c>
      <c r="N3482" t="s">
        <v>16</v>
      </c>
    </row>
    <row r="3483">
      <c r="A3483" s="29">
        <v>42370.0</v>
      </c>
      <c r="B3483" t="s">
        <v>116</v>
      </c>
      <c r="C3483" t="s">
        <v>2165</v>
      </c>
      <c r="D3483" t="s">
        <v>61</v>
      </c>
      <c r="E3483" t="s">
        <v>881</v>
      </c>
      <c r="F3483" t="s">
        <v>881</v>
      </c>
      <c r="G3483" t="s">
        <v>536</v>
      </c>
      <c r="H3483" t="s">
        <v>536</v>
      </c>
      <c r="I3483">
        <v>2005.0</v>
      </c>
      <c r="J3483">
        <v>183150.0</v>
      </c>
      <c r="K3483">
        <v>52410.0</v>
      </c>
      <c r="L3483">
        <v>10.87945205</v>
      </c>
      <c r="M3483">
        <v>2.0</v>
      </c>
      <c r="N3483" t="s">
        <v>16</v>
      </c>
    </row>
    <row r="3484">
      <c r="A3484" s="29">
        <v>42370.0</v>
      </c>
      <c r="B3484" t="s">
        <v>116</v>
      </c>
      <c r="C3484" t="s">
        <v>2128</v>
      </c>
      <c r="D3484" t="s">
        <v>61</v>
      </c>
      <c r="E3484" t="s">
        <v>881</v>
      </c>
      <c r="F3484" t="s">
        <v>881</v>
      </c>
      <c r="G3484" t="s">
        <v>536</v>
      </c>
      <c r="H3484" t="s">
        <v>536</v>
      </c>
      <c r="I3484">
        <v>2007.0</v>
      </c>
      <c r="J3484">
        <v>183150.0</v>
      </c>
      <c r="K3484">
        <v>37792.0</v>
      </c>
      <c r="L3484">
        <v>8.509589041</v>
      </c>
      <c r="M3484">
        <v>3.0</v>
      </c>
      <c r="N3484" t="s">
        <v>16</v>
      </c>
    </row>
    <row r="3485">
      <c r="A3485" s="29">
        <v>42370.0</v>
      </c>
      <c r="B3485" t="s">
        <v>116</v>
      </c>
      <c r="C3485" t="s">
        <v>2160</v>
      </c>
      <c r="D3485" t="s">
        <v>61</v>
      </c>
      <c r="E3485" t="s">
        <v>881</v>
      </c>
      <c r="F3485" t="s">
        <v>881</v>
      </c>
      <c r="G3485" t="s">
        <v>203</v>
      </c>
      <c r="H3485" t="s">
        <v>203</v>
      </c>
      <c r="I3485">
        <v>2006.0</v>
      </c>
      <c r="J3485">
        <v>183150.0</v>
      </c>
      <c r="K3485">
        <v>50395.0</v>
      </c>
      <c r="L3485">
        <v>9.967123288</v>
      </c>
      <c r="M3485">
        <v>2.0</v>
      </c>
      <c r="N3485" t="s">
        <v>16</v>
      </c>
    </row>
    <row r="3486">
      <c r="A3486" s="29">
        <v>42370.0</v>
      </c>
      <c r="B3486" t="s">
        <v>148</v>
      </c>
      <c r="C3486">
        <v>704.0</v>
      </c>
      <c r="D3486" t="s">
        <v>61</v>
      </c>
      <c r="E3486" t="s">
        <v>881</v>
      </c>
      <c r="F3486" t="s">
        <v>881</v>
      </c>
      <c r="G3486" t="s">
        <v>203</v>
      </c>
      <c r="H3486" t="s">
        <v>203</v>
      </c>
      <c r="I3486">
        <v>2005.0</v>
      </c>
      <c r="J3486">
        <v>182500.0</v>
      </c>
      <c r="K3486">
        <v>76769.33607</v>
      </c>
      <c r="L3486">
        <v>9.596167009</v>
      </c>
      <c r="M3486">
        <v>2.0</v>
      </c>
      <c r="N3486" t="s">
        <v>16</v>
      </c>
    </row>
    <row r="3487">
      <c r="A3487" s="29">
        <v>42370.0</v>
      </c>
      <c r="B3487" t="s">
        <v>261</v>
      </c>
      <c r="C3487" t="s">
        <v>2166</v>
      </c>
      <c r="D3487" t="s">
        <v>61</v>
      </c>
      <c r="E3487" t="s">
        <v>163</v>
      </c>
      <c r="F3487" t="s">
        <v>163</v>
      </c>
      <c r="G3487" t="s">
        <v>536</v>
      </c>
      <c r="H3487" t="s">
        <v>536</v>
      </c>
      <c r="I3487">
        <v>2005.0</v>
      </c>
      <c r="J3487">
        <v>182175.8523</v>
      </c>
      <c r="K3487">
        <v>110000.0</v>
      </c>
      <c r="L3487">
        <v>10.0</v>
      </c>
      <c r="M3487">
        <v>1.0</v>
      </c>
      <c r="N3487" t="s">
        <v>16</v>
      </c>
    </row>
    <row r="3488">
      <c r="A3488" s="29">
        <v>42370.0</v>
      </c>
      <c r="B3488" t="s">
        <v>148</v>
      </c>
      <c r="C3488">
        <v>408.0</v>
      </c>
      <c r="D3488" t="s">
        <v>61</v>
      </c>
      <c r="E3488" t="s">
        <v>712</v>
      </c>
      <c r="F3488" t="s">
        <v>712</v>
      </c>
      <c r="G3488" t="s">
        <v>536</v>
      </c>
      <c r="H3488" t="s">
        <v>536</v>
      </c>
      <c r="I3488">
        <v>2008.0</v>
      </c>
      <c r="J3488">
        <v>182000.0</v>
      </c>
      <c r="K3488">
        <v>51559.20602</v>
      </c>
      <c r="L3488">
        <v>6.444900753</v>
      </c>
      <c r="M3488">
        <v>2.0</v>
      </c>
      <c r="N3488" t="s">
        <v>16</v>
      </c>
    </row>
    <row r="3489">
      <c r="A3489" s="29">
        <v>42370.0</v>
      </c>
      <c r="B3489" t="s">
        <v>186</v>
      </c>
      <c r="C3489" t="s">
        <v>2167</v>
      </c>
      <c r="D3489" t="s">
        <v>61</v>
      </c>
      <c r="E3489" t="s">
        <v>881</v>
      </c>
      <c r="F3489" t="s">
        <v>881</v>
      </c>
      <c r="G3489" t="s">
        <v>536</v>
      </c>
      <c r="H3489" t="s">
        <v>536</v>
      </c>
      <c r="I3489">
        <v>2006.0</v>
      </c>
      <c r="J3489">
        <v>182000.0</v>
      </c>
      <c r="K3489">
        <v>90822.0</v>
      </c>
      <c r="L3489">
        <v>9.0</v>
      </c>
      <c r="M3489">
        <v>1.0</v>
      </c>
      <c r="N3489" t="s">
        <v>16</v>
      </c>
    </row>
    <row r="3490">
      <c r="A3490" s="29">
        <v>42370.0</v>
      </c>
      <c r="B3490" t="s">
        <v>148</v>
      </c>
      <c r="C3490">
        <v>683.0</v>
      </c>
      <c r="D3490" t="s">
        <v>61</v>
      </c>
      <c r="E3490" t="s">
        <v>953</v>
      </c>
      <c r="F3490" t="s">
        <v>881</v>
      </c>
      <c r="G3490" t="s">
        <v>536</v>
      </c>
      <c r="H3490" t="s">
        <v>536</v>
      </c>
      <c r="I3490">
        <v>2006.0</v>
      </c>
      <c r="J3490">
        <v>182000.0</v>
      </c>
      <c r="K3490">
        <v>71885.01026</v>
      </c>
      <c r="L3490">
        <v>8.985626283</v>
      </c>
      <c r="M3490">
        <v>2.0</v>
      </c>
      <c r="N3490" t="s">
        <v>16</v>
      </c>
    </row>
    <row r="3491">
      <c r="A3491" s="29">
        <v>42370.0</v>
      </c>
      <c r="B3491" t="s">
        <v>186</v>
      </c>
      <c r="C3491" t="s">
        <v>2150</v>
      </c>
      <c r="D3491" t="s">
        <v>61</v>
      </c>
      <c r="E3491" t="s">
        <v>712</v>
      </c>
      <c r="F3491" t="s">
        <v>712</v>
      </c>
      <c r="G3491" t="s">
        <v>536</v>
      </c>
      <c r="H3491" t="s">
        <v>536</v>
      </c>
      <c r="I3491">
        <v>2008.0</v>
      </c>
      <c r="J3491">
        <v>180930.0</v>
      </c>
      <c r="K3491">
        <v>36812.0</v>
      </c>
      <c r="L3491">
        <v>7.0</v>
      </c>
      <c r="M3491">
        <v>1.0</v>
      </c>
      <c r="N3491" t="s">
        <v>16</v>
      </c>
    </row>
    <row r="3492">
      <c r="A3492" s="29">
        <v>42370.0</v>
      </c>
      <c r="B3492" t="s">
        <v>116</v>
      </c>
      <c r="C3492" t="s">
        <v>2168</v>
      </c>
      <c r="D3492" t="s">
        <v>61</v>
      </c>
      <c r="E3492" t="s">
        <v>712</v>
      </c>
      <c r="F3492" t="s">
        <v>712</v>
      </c>
      <c r="G3492" t="s">
        <v>536</v>
      </c>
      <c r="H3492" t="s">
        <v>536</v>
      </c>
      <c r="I3492">
        <v>2007.0</v>
      </c>
      <c r="J3492">
        <v>180930.0</v>
      </c>
      <c r="K3492">
        <v>41144.0</v>
      </c>
      <c r="L3492">
        <v>8.863013699</v>
      </c>
      <c r="M3492">
        <v>2.0</v>
      </c>
      <c r="N3492" t="s">
        <v>16</v>
      </c>
    </row>
    <row r="3493">
      <c r="A3493" s="29">
        <v>42370.0</v>
      </c>
      <c r="B3493" t="s">
        <v>116</v>
      </c>
      <c r="C3493" t="s">
        <v>2023</v>
      </c>
      <c r="D3493" t="s">
        <v>91</v>
      </c>
      <c r="E3493" t="s">
        <v>813</v>
      </c>
      <c r="F3493" t="s">
        <v>813</v>
      </c>
      <c r="G3493" t="s">
        <v>814</v>
      </c>
      <c r="H3493" t="s">
        <v>814</v>
      </c>
      <c r="I3493">
        <v>2008.0</v>
      </c>
      <c r="J3493">
        <v>180930.0</v>
      </c>
      <c r="K3493">
        <v>93454.0</v>
      </c>
      <c r="L3493">
        <v>7.652054795</v>
      </c>
      <c r="M3493">
        <v>2.0</v>
      </c>
      <c r="N3493" t="s">
        <v>16</v>
      </c>
    </row>
    <row r="3494">
      <c r="A3494" s="29">
        <v>42370.0</v>
      </c>
      <c r="B3494" t="s">
        <v>261</v>
      </c>
      <c r="C3494" t="s">
        <v>2169</v>
      </c>
      <c r="D3494" t="s">
        <v>61</v>
      </c>
      <c r="E3494" t="s">
        <v>163</v>
      </c>
      <c r="F3494" t="s">
        <v>163</v>
      </c>
      <c r="G3494" t="s">
        <v>536</v>
      </c>
      <c r="H3494" t="s">
        <v>536</v>
      </c>
      <c r="I3494">
        <v>2006.0</v>
      </c>
      <c r="J3494">
        <v>180724.9801</v>
      </c>
      <c r="K3494">
        <v>140000.0</v>
      </c>
      <c r="L3494">
        <v>9.0</v>
      </c>
      <c r="M3494">
        <v>1.0</v>
      </c>
      <c r="N3494" t="s">
        <v>16</v>
      </c>
    </row>
    <row r="3495">
      <c r="A3495" s="29">
        <v>42370.0</v>
      </c>
      <c r="B3495" t="s">
        <v>116</v>
      </c>
      <c r="C3495" t="s">
        <v>2096</v>
      </c>
      <c r="D3495" t="s">
        <v>61</v>
      </c>
      <c r="E3495" t="s">
        <v>712</v>
      </c>
      <c r="F3495" t="s">
        <v>712</v>
      </c>
      <c r="G3495" t="s">
        <v>536</v>
      </c>
      <c r="H3495" t="s">
        <v>536</v>
      </c>
      <c r="I3495">
        <v>2008.0</v>
      </c>
      <c r="J3495">
        <v>180375.0</v>
      </c>
      <c r="K3495">
        <v>53151.0</v>
      </c>
      <c r="L3495">
        <v>7.602739726</v>
      </c>
      <c r="M3495">
        <v>2.0</v>
      </c>
      <c r="N3495" t="s">
        <v>16</v>
      </c>
    </row>
    <row r="3496">
      <c r="A3496" s="29">
        <v>42370.0</v>
      </c>
      <c r="B3496" t="s">
        <v>148</v>
      </c>
      <c r="C3496">
        <v>624.0</v>
      </c>
      <c r="D3496" t="s">
        <v>61</v>
      </c>
      <c r="E3496" t="s">
        <v>712</v>
      </c>
      <c r="F3496" t="s">
        <v>712</v>
      </c>
      <c r="G3496" t="s">
        <v>536</v>
      </c>
      <c r="H3496" t="s">
        <v>536</v>
      </c>
      <c r="I3496">
        <v>2006.0</v>
      </c>
      <c r="J3496">
        <v>180100.0</v>
      </c>
      <c r="K3496">
        <v>69388.09035</v>
      </c>
      <c r="L3496">
        <v>8.673511294</v>
      </c>
      <c r="M3496">
        <v>2.0</v>
      </c>
      <c r="N3496" t="s">
        <v>16</v>
      </c>
    </row>
    <row r="3497">
      <c r="A3497" s="29">
        <v>42370.0</v>
      </c>
      <c r="B3497" t="s">
        <v>20</v>
      </c>
      <c r="C3497">
        <v>18633.0</v>
      </c>
      <c r="D3497" t="s">
        <v>91</v>
      </c>
      <c r="E3497" t="s">
        <v>1119</v>
      </c>
      <c r="F3497" t="s">
        <v>1119</v>
      </c>
      <c r="G3497" t="s">
        <v>1120</v>
      </c>
      <c r="H3497" t="s">
        <v>1120</v>
      </c>
      <c r="I3497">
        <v>2008.0</v>
      </c>
      <c r="J3497">
        <v>180000.0</v>
      </c>
      <c r="K3497">
        <v>48411.0</v>
      </c>
      <c r="L3497">
        <v>7.0</v>
      </c>
      <c r="M3497">
        <v>1.0</v>
      </c>
      <c r="N3497" t="s">
        <v>24</v>
      </c>
    </row>
    <row r="3498">
      <c r="A3498" s="29">
        <v>42370.0</v>
      </c>
      <c r="B3498" t="s">
        <v>209</v>
      </c>
      <c r="C3498" t="s">
        <v>2170</v>
      </c>
      <c r="D3498" t="s">
        <v>61</v>
      </c>
      <c r="E3498" t="s">
        <v>712</v>
      </c>
      <c r="F3498" t="s">
        <v>712</v>
      </c>
      <c r="G3498" t="s">
        <v>536</v>
      </c>
      <c r="H3498" t="s">
        <v>536</v>
      </c>
      <c r="I3498">
        <v>2008.0</v>
      </c>
      <c r="J3498">
        <v>180000.0</v>
      </c>
      <c r="K3498">
        <v>40000.0</v>
      </c>
      <c r="L3498">
        <v>7.0</v>
      </c>
      <c r="M3498">
        <v>1.0</v>
      </c>
      <c r="N3498" t="s">
        <v>16</v>
      </c>
    </row>
    <row r="3499">
      <c r="A3499" s="29">
        <v>42370.0</v>
      </c>
      <c r="B3499" t="s">
        <v>116</v>
      </c>
      <c r="C3499" t="s">
        <v>2162</v>
      </c>
      <c r="D3499" t="s">
        <v>61</v>
      </c>
      <c r="E3499" t="s">
        <v>712</v>
      </c>
      <c r="F3499" t="s">
        <v>712</v>
      </c>
      <c r="G3499" t="s">
        <v>536</v>
      </c>
      <c r="H3499" t="s">
        <v>536</v>
      </c>
      <c r="I3499">
        <v>2007.0</v>
      </c>
      <c r="J3499">
        <v>180000.0</v>
      </c>
      <c r="K3499">
        <v>40841.0</v>
      </c>
      <c r="L3499">
        <v>8.893150685</v>
      </c>
      <c r="M3499">
        <v>2.0</v>
      </c>
      <c r="N3499" t="s">
        <v>16</v>
      </c>
    </row>
    <row r="3500">
      <c r="A3500" s="29">
        <v>42370.0</v>
      </c>
      <c r="B3500" t="s">
        <v>20</v>
      </c>
      <c r="C3500">
        <v>19599.0</v>
      </c>
      <c r="D3500" t="s">
        <v>61</v>
      </c>
      <c r="E3500" t="s">
        <v>1362</v>
      </c>
      <c r="F3500" t="s">
        <v>712</v>
      </c>
      <c r="G3500" t="s">
        <v>203</v>
      </c>
      <c r="H3500" t="s">
        <v>203</v>
      </c>
      <c r="I3500">
        <v>2012.0</v>
      </c>
      <c r="J3500">
        <v>180000.0</v>
      </c>
      <c r="K3500">
        <v>72942.0</v>
      </c>
      <c r="L3500">
        <v>3.0</v>
      </c>
      <c r="M3500">
        <v>1.0</v>
      </c>
      <c r="N3500" t="s">
        <v>24</v>
      </c>
    </row>
    <row r="3501">
      <c r="A3501" s="29">
        <v>42370.0</v>
      </c>
      <c r="B3501" t="s">
        <v>116</v>
      </c>
      <c r="C3501" t="s">
        <v>2171</v>
      </c>
      <c r="D3501" t="s">
        <v>61</v>
      </c>
      <c r="E3501" t="s">
        <v>1151</v>
      </c>
      <c r="F3501" t="s">
        <v>1151</v>
      </c>
      <c r="G3501" t="s">
        <v>203</v>
      </c>
      <c r="H3501" t="s">
        <v>203</v>
      </c>
      <c r="I3501">
        <v>2009.0</v>
      </c>
      <c r="J3501">
        <v>180000.0</v>
      </c>
      <c r="K3501">
        <v>57921.0</v>
      </c>
      <c r="L3501">
        <v>6.038356164</v>
      </c>
      <c r="M3501">
        <v>2.0</v>
      </c>
      <c r="N3501" t="s">
        <v>16</v>
      </c>
    </row>
    <row r="3502">
      <c r="A3502" s="29">
        <v>42370.0</v>
      </c>
      <c r="B3502" t="s">
        <v>116</v>
      </c>
      <c r="C3502" t="s">
        <v>2172</v>
      </c>
      <c r="D3502" t="s">
        <v>61</v>
      </c>
      <c r="E3502" t="s">
        <v>1151</v>
      </c>
      <c r="F3502" t="s">
        <v>1151</v>
      </c>
      <c r="G3502" t="s">
        <v>203</v>
      </c>
      <c r="H3502" t="s">
        <v>203</v>
      </c>
      <c r="I3502">
        <v>2010.0</v>
      </c>
      <c r="J3502">
        <v>180000.0</v>
      </c>
      <c r="K3502">
        <v>72171.0</v>
      </c>
      <c r="L3502">
        <v>5.687671233</v>
      </c>
      <c r="M3502">
        <v>3.0</v>
      </c>
      <c r="N3502" t="s">
        <v>16</v>
      </c>
    </row>
    <row r="3503">
      <c r="A3503" s="29">
        <v>42370.0</v>
      </c>
      <c r="B3503" t="s">
        <v>20</v>
      </c>
      <c r="C3503">
        <v>20021.0</v>
      </c>
      <c r="D3503" t="s">
        <v>36</v>
      </c>
      <c r="E3503" t="s">
        <v>615</v>
      </c>
      <c r="F3503" t="s">
        <v>615</v>
      </c>
      <c r="G3503" t="s">
        <v>616</v>
      </c>
      <c r="H3503" t="s">
        <v>616</v>
      </c>
      <c r="I3503">
        <v>2012.0</v>
      </c>
      <c r="J3503">
        <v>180000.0</v>
      </c>
      <c r="K3503">
        <v>81365.0</v>
      </c>
      <c r="L3503">
        <v>3.0</v>
      </c>
      <c r="M3503">
        <v>2.0</v>
      </c>
      <c r="N3503" t="s">
        <v>80</v>
      </c>
    </row>
    <row r="3504">
      <c r="A3504" s="29">
        <v>42370.0</v>
      </c>
      <c r="B3504" t="s">
        <v>116</v>
      </c>
      <c r="C3504" t="s">
        <v>2173</v>
      </c>
      <c r="D3504" t="s">
        <v>61</v>
      </c>
      <c r="E3504" t="s">
        <v>2073</v>
      </c>
      <c r="F3504" t="s">
        <v>2073</v>
      </c>
      <c r="G3504" t="s">
        <v>203</v>
      </c>
      <c r="H3504" t="s">
        <v>203</v>
      </c>
      <c r="I3504">
        <v>2007.0</v>
      </c>
      <c r="J3504">
        <v>180000.0</v>
      </c>
      <c r="K3504">
        <v>11054.0</v>
      </c>
      <c r="L3504">
        <v>8.821917808</v>
      </c>
      <c r="M3504">
        <v>2.0</v>
      </c>
      <c r="N3504" t="s">
        <v>16</v>
      </c>
    </row>
    <row r="3505">
      <c r="A3505" s="29">
        <v>42370.0</v>
      </c>
      <c r="B3505" t="s">
        <v>148</v>
      </c>
      <c r="C3505">
        <v>808.0</v>
      </c>
      <c r="D3505" t="s">
        <v>91</v>
      </c>
      <c r="E3505" t="s">
        <v>2174</v>
      </c>
      <c r="F3505" t="s">
        <v>2174</v>
      </c>
      <c r="G3505" t="s">
        <v>1443</v>
      </c>
      <c r="H3505" t="s">
        <v>1443</v>
      </c>
      <c r="I3505">
        <v>2004.0</v>
      </c>
      <c r="J3505">
        <v>180000.0</v>
      </c>
      <c r="K3505">
        <v>85793.29224</v>
      </c>
      <c r="L3505">
        <v>10.72416153</v>
      </c>
      <c r="M3505">
        <v>3.0</v>
      </c>
      <c r="N3505" t="s">
        <v>16</v>
      </c>
    </row>
    <row r="3506">
      <c r="A3506" s="29">
        <v>42370.0</v>
      </c>
      <c r="B3506" t="s">
        <v>116</v>
      </c>
      <c r="C3506" t="s">
        <v>2023</v>
      </c>
      <c r="D3506" t="s">
        <v>91</v>
      </c>
      <c r="E3506" t="s">
        <v>813</v>
      </c>
      <c r="F3506" t="s">
        <v>813</v>
      </c>
      <c r="G3506" t="s">
        <v>814</v>
      </c>
      <c r="H3506" t="s">
        <v>814</v>
      </c>
      <c r="I3506">
        <v>2008.0</v>
      </c>
      <c r="J3506">
        <v>180000.0</v>
      </c>
      <c r="K3506">
        <v>93454.0</v>
      </c>
      <c r="L3506">
        <v>7.652054795</v>
      </c>
      <c r="M3506">
        <v>2.0</v>
      </c>
      <c r="N3506" t="s">
        <v>16</v>
      </c>
    </row>
    <row r="3507">
      <c r="A3507" s="29">
        <v>42370.0</v>
      </c>
      <c r="B3507" t="s">
        <v>20</v>
      </c>
      <c r="C3507">
        <v>18894.0</v>
      </c>
      <c r="D3507" t="s">
        <v>91</v>
      </c>
      <c r="E3507" t="s">
        <v>813</v>
      </c>
      <c r="F3507" t="s">
        <v>813</v>
      </c>
      <c r="G3507" t="s">
        <v>979</v>
      </c>
      <c r="H3507" t="s">
        <v>979</v>
      </c>
      <c r="I3507">
        <v>2010.0</v>
      </c>
      <c r="J3507">
        <v>180000.0</v>
      </c>
      <c r="K3507">
        <v>68649.0</v>
      </c>
      <c r="L3507">
        <v>5.0</v>
      </c>
      <c r="M3507">
        <v>1.0</v>
      </c>
      <c r="N3507" t="s">
        <v>80</v>
      </c>
    </row>
    <row r="3508">
      <c r="A3508" s="29">
        <v>42370.0</v>
      </c>
      <c r="B3508" t="s">
        <v>116</v>
      </c>
      <c r="C3508" t="s">
        <v>2163</v>
      </c>
      <c r="D3508" t="s">
        <v>91</v>
      </c>
      <c r="E3508" t="s">
        <v>1442</v>
      </c>
      <c r="F3508" t="s">
        <v>1442</v>
      </c>
      <c r="G3508" t="s">
        <v>2139</v>
      </c>
      <c r="H3508" t="s">
        <v>2139</v>
      </c>
      <c r="I3508">
        <v>2007.0</v>
      </c>
      <c r="J3508">
        <v>180000.0</v>
      </c>
      <c r="K3508">
        <v>91334.0</v>
      </c>
      <c r="L3508">
        <v>8.893150685</v>
      </c>
      <c r="M3508">
        <v>2.0</v>
      </c>
      <c r="N3508" t="s">
        <v>16</v>
      </c>
    </row>
    <row r="3509">
      <c r="A3509" s="29">
        <v>42370.0</v>
      </c>
      <c r="B3509" t="s">
        <v>116</v>
      </c>
      <c r="C3509" t="s">
        <v>2138</v>
      </c>
      <c r="D3509" t="s">
        <v>91</v>
      </c>
      <c r="E3509" t="s">
        <v>1442</v>
      </c>
      <c r="F3509" t="s">
        <v>1442</v>
      </c>
      <c r="G3509" t="s">
        <v>2139</v>
      </c>
      <c r="H3509" t="s">
        <v>2139</v>
      </c>
      <c r="I3509">
        <v>2005.0</v>
      </c>
      <c r="J3509">
        <v>180000.0</v>
      </c>
      <c r="K3509">
        <v>59165.0</v>
      </c>
      <c r="L3509">
        <v>10.66575342</v>
      </c>
      <c r="M3509">
        <v>2.0</v>
      </c>
      <c r="N3509" t="s">
        <v>16</v>
      </c>
    </row>
    <row r="3510">
      <c r="A3510" s="29">
        <v>42370.0</v>
      </c>
      <c r="B3510" t="s">
        <v>148</v>
      </c>
      <c r="C3510">
        <v>497.0</v>
      </c>
      <c r="D3510" t="s">
        <v>91</v>
      </c>
      <c r="E3510" t="s">
        <v>1442</v>
      </c>
      <c r="F3510" t="s">
        <v>1442</v>
      </c>
      <c r="G3510" t="s">
        <v>1985</v>
      </c>
      <c r="H3510" t="s">
        <v>1985</v>
      </c>
      <c r="I3510">
        <v>2007.0</v>
      </c>
      <c r="J3510">
        <v>180000.0</v>
      </c>
      <c r="K3510">
        <v>59225.18822</v>
      </c>
      <c r="L3510">
        <v>7.403148528</v>
      </c>
      <c r="M3510">
        <v>2.0</v>
      </c>
      <c r="N3510" t="s">
        <v>16</v>
      </c>
    </row>
    <row r="3511">
      <c r="A3511" s="29">
        <v>42370.0</v>
      </c>
      <c r="B3511" t="s">
        <v>148</v>
      </c>
      <c r="C3511">
        <v>548.0</v>
      </c>
      <c r="D3511" t="s">
        <v>36</v>
      </c>
      <c r="E3511" t="s">
        <v>1943</v>
      </c>
      <c r="F3511" t="s">
        <v>1943</v>
      </c>
      <c r="G3511" t="s">
        <v>1944</v>
      </c>
      <c r="H3511" t="s">
        <v>1944</v>
      </c>
      <c r="I3511">
        <v>2007.0</v>
      </c>
      <c r="J3511">
        <v>180000.0</v>
      </c>
      <c r="K3511">
        <v>62882.95688</v>
      </c>
      <c r="L3511">
        <v>7.86036961</v>
      </c>
      <c r="M3511">
        <v>2.0</v>
      </c>
      <c r="N3511" t="s">
        <v>16</v>
      </c>
    </row>
    <row r="3512">
      <c r="A3512" s="29">
        <v>42370.0</v>
      </c>
      <c r="B3512" t="s">
        <v>20</v>
      </c>
      <c r="C3512">
        <v>20466.0</v>
      </c>
      <c r="D3512" t="s">
        <v>61</v>
      </c>
      <c r="E3512" t="s">
        <v>163</v>
      </c>
      <c r="F3512" t="s">
        <v>163</v>
      </c>
      <c r="G3512" t="s">
        <v>203</v>
      </c>
      <c r="H3512" t="s">
        <v>203</v>
      </c>
      <c r="I3512">
        <v>2006.0</v>
      </c>
      <c r="J3512">
        <v>180000.0</v>
      </c>
      <c r="K3512">
        <v>54887.0</v>
      </c>
      <c r="L3512">
        <v>9.0</v>
      </c>
      <c r="M3512">
        <v>1.0</v>
      </c>
      <c r="N3512" t="s">
        <v>140</v>
      </c>
    </row>
    <row r="3513">
      <c r="A3513" s="29">
        <v>42370.0</v>
      </c>
      <c r="B3513" t="s">
        <v>20</v>
      </c>
      <c r="C3513">
        <v>72030.0</v>
      </c>
      <c r="D3513" t="s">
        <v>61</v>
      </c>
      <c r="E3513" t="s">
        <v>163</v>
      </c>
      <c r="F3513" t="s">
        <v>163</v>
      </c>
      <c r="G3513" t="s">
        <v>147</v>
      </c>
      <c r="H3513" t="s">
        <v>147</v>
      </c>
      <c r="I3513">
        <v>2007.0</v>
      </c>
      <c r="J3513">
        <v>180000.0</v>
      </c>
      <c r="K3513">
        <v>104635.0</v>
      </c>
      <c r="L3513">
        <v>8.0</v>
      </c>
      <c r="M3513">
        <v>1.0</v>
      </c>
      <c r="N3513" t="s">
        <v>24</v>
      </c>
    </row>
    <row r="3514">
      <c r="A3514" s="29">
        <v>42370.0</v>
      </c>
      <c r="B3514" t="s">
        <v>209</v>
      </c>
      <c r="C3514" t="s">
        <v>2175</v>
      </c>
      <c r="D3514" t="s">
        <v>61</v>
      </c>
      <c r="E3514" t="s">
        <v>881</v>
      </c>
      <c r="F3514" t="s">
        <v>881</v>
      </c>
      <c r="G3514" t="s">
        <v>1033</v>
      </c>
      <c r="H3514" t="s">
        <v>1033</v>
      </c>
      <c r="I3514">
        <v>2007.0</v>
      </c>
      <c r="J3514">
        <v>180000.0</v>
      </c>
      <c r="K3514">
        <v>86000.0</v>
      </c>
      <c r="L3514">
        <v>8.0</v>
      </c>
      <c r="M3514">
        <v>1.0</v>
      </c>
      <c r="N3514" t="s">
        <v>16</v>
      </c>
    </row>
    <row r="3515">
      <c r="A3515" s="29">
        <v>42370.0</v>
      </c>
      <c r="B3515" t="s">
        <v>116</v>
      </c>
      <c r="C3515" t="s">
        <v>2165</v>
      </c>
      <c r="D3515" t="s">
        <v>61</v>
      </c>
      <c r="E3515" t="s">
        <v>881</v>
      </c>
      <c r="F3515" t="s">
        <v>881</v>
      </c>
      <c r="G3515" t="s">
        <v>536</v>
      </c>
      <c r="H3515" t="s">
        <v>536</v>
      </c>
      <c r="I3515">
        <v>2005.0</v>
      </c>
      <c r="J3515">
        <v>180000.0</v>
      </c>
      <c r="K3515">
        <v>52410.0</v>
      </c>
      <c r="L3515">
        <v>10.87945205</v>
      </c>
      <c r="M3515">
        <v>2.0</v>
      </c>
      <c r="N3515" t="s">
        <v>16</v>
      </c>
    </row>
    <row r="3516">
      <c r="A3516" s="29">
        <v>42370.0</v>
      </c>
      <c r="B3516" t="s">
        <v>148</v>
      </c>
      <c r="C3516">
        <v>596.0</v>
      </c>
      <c r="D3516" t="s">
        <v>61</v>
      </c>
      <c r="E3516" t="s">
        <v>1128</v>
      </c>
      <c r="F3516" t="s">
        <v>1128</v>
      </c>
      <c r="G3516" t="s">
        <v>536</v>
      </c>
      <c r="H3516" t="s">
        <v>536</v>
      </c>
      <c r="I3516">
        <v>2006.0</v>
      </c>
      <c r="J3516">
        <v>180000.0</v>
      </c>
      <c r="K3516">
        <v>67219.71253</v>
      </c>
      <c r="L3516">
        <v>8.402464066</v>
      </c>
      <c r="M3516">
        <v>2.0</v>
      </c>
      <c r="N3516" t="s">
        <v>16</v>
      </c>
    </row>
    <row r="3517">
      <c r="A3517" s="29">
        <v>42370.0</v>
      </c>
      <c r="B3517" t="s">
        <v>116</v>
      </c>
      <c r="C3517" t="s">
        <v>2176</v>
      </c>
      <c r="D3517" t="s">
        <v>61</v>
      </c>
      <c r="E3517" t="s">
        <v>1128</v>
      </c>
      <c r="F3517" t="s">
        <v>1128</v>
      </c>
      <c r="G3517" t="s">
        <v>203</v>
      </c>
      <c r="H3517" t="s">
        <v>203</v>
      </c>
      <c r="I3517">
        <v>2007.0</v>
      </c>
      <c r="J3517">
        <v>180000.0</v>
      </c>
      <c r="K3517">
        <v>81479.0</v>
      </c>
      <c r="L3517">
        <v>8.523287671</v>
      </c>
      <c r="M3517">
        <v>2.0</v>
      </c>
      <c r="N3517" t="s">
        <v>16</v>
      </c>
    </row>
    <row r="3518">
      <c r="A3518" s="29">
        <v>42370.0</v>
      </c>
      <c r="B3518" t="s">
        <v>20</v>
      </c>
      <c r="C3518">
        <v>131901.0</v>
      </c>
      <c r="D3518" t="s">
        <v>91</v>
      </c>
      <c r="E3518" t="s">
        <v>907</v>
      </c>
      <c r="F3518" t="s">
        <v>907</v>
      </c>
      <c r="G3518" t="s">
        <v>1434</v>
      </c>
      <c r="H3518" t="s">
        <v>1434</v>
      </c>
      <c r="I3518">
        <v>2008.0</v>
      </c>
      <c r="J3518">
        <v>180000.0</v>
      </c>
      <c r="K3518">
        <v>77442.0</v>
      </c>
      <c r="L3518">
        <v>8.0</v>
      </c>
      <c r="M3518">
        <v>2.0</v>
      </c>
      <c r="N3518" t="s">
        <v>16</v>
      </c>
    </row>
    <row r="3519">
      <c r="A3519" s="29">
        <v>42370.0</v>
      </c>
      <c r="B3519" t="s">
        <v>20</v>
      </c>
      <c r="C3519">
        <v>129567.0</v>
      </c>
      <c r="D3519" t="s">
        <v>273</v>
      </c>
      <c r="E3519" t="s">
        <v>2177</v>
      </c>
      <c r="F3519" t="s">
        <v>2177</v>
      </c>
      <c r="G3519" t="s">
        <v>2178</v>
      </c>
      <c r="H3519" t="s">
        <v>2356</v>
      </c>
      <c r="I3519">
        <v>2008.0</v>
      </c>
      <c r="J3519">
        <v>180000.0</v>
      </c>
      <c r="K3519">
        <v>86771.0</v>
      </c>
      <c r="L3519">
        <v>8.0</v>
      </c>
      <c r="M3519">
        <v>2.0</v>
      </c>
      <c r="N3519" t="s">
        <v>16</v>
      </c>
    </row>
    <row r="3520">
      <c r="A3520" s="29">
        <v>42370.0</v>
      </c>
      <c r="B3520" t="s">
        <v>20</v>
      </c>
      <c r="C3520">
        <v>132323.0</v>
      </c>
      <c r="D3520" t="s">
        <v>91</v>
      </c>
      <c r="E3520" t="s">
        <v>1442</v>
      </c>
      <c r="F3520" t="s">
        <v>1442</v>
      </c>
      <c r="G3520" t="s">
        <v>2144</v>
      </c>
      <c r="H3520" t="s">
        <v>2144</v>
      </c>
      <c r="I3520">
        <v>2005.0</v>
      </c>
      <c r="J3520">
        <v>180000.0</v>
      </c>
      <c r="K3520">
        <v>64649.0</v>
      </c>
      <c r="L3520">
        <v>11.0</v>
      </c>
      <c r="M3520">
        <v>1.0</v>
      </c>
      <c r="N3520" t="s">
        <v>16</v>
      </c>
    </row>
    <row r="3521">
      <c r="A3521" s="29">
        <v>42370.0</v>
      </c>
      <c r="B3521" t="s">
        <v>20</v>
      </c>
      <c r="C3521">
        <v>122009.0</v>
      </c>
      <c r="D3521" t="s">
        <v>61</v>
      </c>
      <c r="E3521" t="s">
        <v>1903</v>
      </c>
      <c r="F3521" t="s">
        <v>1903</v>
      </c>
      <c r="G3521" t="s">
        <v>306</v>
      </c>
      <c r="H3521" t="s">
        <v>306</v>
      </c>
      <c r="I3521">
        <v>2009.0</v>
      </c>
      <c r="J3521">
        <v>180000.0</v>
      </c>
      <c r="K3521">
        <v>110057.0</v>
      </c>
      <c r="L3521">
        <v>7.0</v>
      </c>
      <c r="M3521">
        <v>1.0</v>
      </c>
      <c r="N3521" t="s">
        <v>16</v>
      </c>
    </row>
    <row r="3522">
      <c r="A3522" s="29">
        <v>42370.0</v>
      </c>
      <c r="B3522" t="s">
        <v>20</v>
      </c>
      <c r="C3522">
        <v>121152.0</v>
      </c>
      <c r="D3522" t="s">
        <v>61</v>
      </c>
      <c r="E3522" t="s">
        <v>2074</v>
      </c>
      <c r="F3522" t="s">
        <v>2074</v>
      </c>
      <c r="G3522" t="s">
        <v>2075</v>
      </c>
      <c r="H3522" t="s">
        <v>1725</v>
      </c>
      <c r="I3522">
        <v>2005.0</v>
      </c>
      <c r="J3522">
        <v>180000.0</v>
      </c>
      <c r="K3522">
        <v>88934.0</v>
      </c>
      <c r="L3522">
        <v>11.0</v>
      </c>
      <c r="M3522">
        <v>2.0</v>
      </c>
      <c r="N3522" t="s">
        <v>16</v>
      </c>
    </row>
    <row r="3523">
      <c r="A3523" s="29">
        <v>42370.0</v>
      </c>
      <c r="B3523" t="s">
        <v>186</v>
      </c>
      <c r="C3523" t="s">
        <v>2158</v>
      </c>
      <c r="D3523" t="s">
        <v>61</v>
      </c>
      <c r="E3523" t="s">
        <v>1711</v>
      </c>
      <c r="F3523" t="s">
        <v>1711</v>
      </c>
      <c r="G3523" t="s">
        <v>1641</v>
      </c>
      <c r="H3523" t="s">
        <v>1641</v>
      </c>
      <c r="I3523">
        <v>2011.0</v>
      </c>
      <c r="J3523">
        <v>179820.0</v>
      </c>
      <c r="K3523">
        <v>39485.0</v>
      </c>
      <c r="L3523">
        <v>4.0</v>
      </c>
      <c r="M3523">
        <v>1.0</v>
      </c>
      <c r="N3523" t="s">
        <v>16</v>
      </c>
    </row>
    <row r="3524">
      <c r="A3524" s="29">
        <v>42370.0</v>
      </c>
      <c r="B3524" t="s">
        <v>116</v>
      </c>
      <c r="C3524" t="s">
        <v>2179</v>
      </c>
      <c r="D3524" t="s">
        <v>91</v>
      </c>
      <c r="E3524" t="s">
        <v>1442</v>
      </c>
      <c r="F3524" t="s">
        <v>1442</v>
      </c>
      <c r="G3524" t="s">
        <v>2139</v>
      </c>
      <c r="H3524" t="s">
        <v>2139</v>
      </c>
      <c r="I3524">
        <v>2006.0</v>
      </c>
      <c r="J3524">
        <v>179820.0</v>
      </c>
      <c r="K3524">
        <v>79836.0</v>
      </c>
      <c r="L3524">
        <v>9.84109589</v>
      </c>
      <c r="M3524">
        <v>3.0</v>
      </c>
      <c r="N3524" t="s">
        <v>16</v>
      </c>
    </row>
    <row r="3525">
      <c r="A3525" s="29">
        <v>42370.0</v>
      </c>
      <c r="B3525" t="s">
        <v>20</v>
      </c>
      <c r="C3525">
        <v>51873.0</v>
      </c>
      <c r="D3525" t="s">
        <v>61</v>
      </c>
      <c r="E3525" t="s">
        <v>712</v>
      </c>
      <c r="F3525" t="s">
        <v>712</v>
      </c>
      <c r="G3525" t="s">
        <v>536</v>
      </c>
      <c r="H3525" t="s">
        <v>536</v>
      </c>
      <c r="I3525">
        <v>2010.0</v>
      </c>
      <c r="J3525">
        <v>179000.0</v>
      </c>
      <c r="K3525">
        <v>18557.0</v>
      </c>
      <c r="L3525">
        <v>5.0</v>
      </c>
      <c r="M3525">
        <v>1.0</v>
      </c>
      <c r="N3525" t="s">
        <v>24</v>
      </c>
    </row>
    <row r="3526">
      <c r="A3526" s="29">
        <v>42370.0</v>
      </c>
      <c r="B3526" t="s">
        <v>148</v>
      </c>
      <c r="C3526">
        <v>623.0</v>
      </c>
      <c r="D3526" t="s">
        <v>61</v>
      </c>
      <c r="E3526" t="s">
        <v>712</v>
      </c>
      <c r="F3526" t="s">
        <v>712</v>
      </c>
      <c r="G3526" t="s">
        <v>536</v>
      </c>
      <c r="H3526" t="s">
        <v>536</v>
      </c>
      <c r="I3526">
        <v>2006.0</v>
      </c>
      <c r="J3526">
        <v>178710.0</v>
      </c>
      <c r="K3526">
        <v>69388.09035</v>
      </c>
      <c r="L3526">
        <v>8.673511294</v>
      </c>
      <c r="M3526">
        <v>2.0</v>
      </c>
      <c r="N3526" t="s">
        <v>16</v>
      </c>
    </row>
    <row r="3527">
      <c r="A3527" s="29">
        <v>42370.0</v>
      </c>
      <c r="B3527" t="s">
        <v>148</v>
      </c>
      <c r="C3527">
        <v>425.0</v>
      </c>
      <c r="D3527" t="s">
        <v>61</v>
      </c>
      <c r="E3527" t="s">
        <v>712</v>
      </c>
      <c r="F3527" t="s">
        <v>712</v>
      </c>
      <c r="G3527" t="s">
        <v>536</v>
      </c>
      <c r="H3527" t="s">
        <v>536</v>
      </c>
      <c r="I3527">
        <v>2008.0</v>
      </c>
      <c r="J3527">
        <v>178000.0</v>
      </c>
      <c r="K3527">
        <v>53289.52772</v>
      </c>
      <c r="L3527">
        <v>6.661190965</v>
      </c>
      <c r="M3527">
        <v>2.0</v>
      </c>
      <c r="N3527" t="s">
        <v>16</v>
      </c>
    </row>
    <row r="3528">
      <c r="A3528" s="29">
        <v>42370.0</v>
      </c>
      <c r="B3528" t="s">
        <v>116</v>
      </c>
      <c r="C3528" t="s">
        <v>2168</v>
      </c>
      <c r="D3528" t="s">
        <v>61</v>
      </c>
      <c r="E3528" t="s">
        <v>712</v>
      </c>
      <c r="F3528" t="s">
        <v>712</v>
      </c>
      <c r="G3528" t="s">
        <v>536</v>
      </c>
      <c r="H3528" t="s">
        <v>536</v>
      </c>
      <c r="I3528">
        <v>2007.0</v>
      </c>
      <c r="J3528">
        <v>178000.0</v>
      </c>
      <c r="K3528">
        <v>41144.0</v>
      </c>
      <c r="L3528">
        <v>8.863013699</v>
      </c>
      <c r="M3528">
        <v>2.0</v>
      </c>
      <c r="N3528" t="s">
        <v>16</v>
      </c>
    </row>
    <row r="3529">
      <c r="A3529" s="29">
        <v>42370.0</v>
      </c>
      <c r="B3529" t="s">
        <v>148</v>
      </c>
      <c r="C3529">
        <v>647.0</v>
      </c>
      <c r="D3529" t="s">
        <v>61</v>
      </c>
      <c r="E3529" t="s">
        <v>881</v>
      </c>
      <c r="F3529" t="s">
        <v>881</v>
      </c>
      <c r="G3529" t="s">
        <v>536</v>
      </c>
      <c r="H3529" t="s">
        <v>536</v>
      </c>
      <c r="I3529">
        <v>2006.0</v>
      </c>
      <c r="J3529">
        <v>178000.0</v>
      </c>
      <c r="K3529">
        <v>69979.46612</v>
      </c>
      <c r="L3529">
        <v>8.747433265</v>
      </c>
      <c r="M3529">
        <v>2.0</v>
      </c>
      <c r="N3529" t="s">
        <v>16</v>
      </c>
    </row>
    <row r="3530">
      <c r="A3530" s="29">
        <v>42370.0</v>
      </c>
      <c r="B3530" t="s">
        <v>148</v>
      </c>
      <c r="C3530">
        <v>546.0</v>
      </c>
      <c r="D3530" t="s">
        <v>61</v>
      </c>
      <c r="E3530" t="s">
        <v>712</v>
      </c>
      <c r="F3530" t="s">
        <v>712</v>
      </c>
      <c r="G3530" t="s">
        <v>536</v>
      </c>
      <c r="H3530" t="s">
        <v>536</v>
      </c>
      <c r="I3530">
        <v>2007.0</v>
      </c>
      <c r="J3530">
        <v>177600.0</v>
      </c>
      <c r="K3530">
        <v>62839.15126</v>
      </c>
      <c r="L3530">
        <v>7.854893908</v>
      </c>
      <c r="M3530">
        <v>2.0</v>
      </c>
      <c r="N3530" t="s">
        <v>16</v>
      </c>
    </row>
    <row r="3531">
      <c r="A3531" s="29">
        <v>42370.0</v>
      </c>
      <c r="B3531" t="s">
        <v>116</v>
      </c>
      <c r="C3531" t="s">
        <v>2180</v>
      </c>
      <c r="D3531" t="s">
        <v>61</v>
      </c>
      <c r="E3531" t="s">
        <v>712</v>
      </c>
      <c r="F3531" t="s">
        <v>712</v>
      </c>
      <c r="G3531" t="s">
        <v>536</v>
      </c>
      <c r="H3531" t="s">
        <v>536</v>
      </c>
      <c r="I3531">
        <v>2008.0</v>
      </c>
      <c r="J3531">
        <v>177600.0</v>
      </c>
      <c r="K3531">
        <v>68659.0</v>
      </c>
      <c r="L3531">
        <v>7.619178082</v>
      </c>
      <c r="M3531">
        <v>2.0</v>
      </c>
      <c r="N3531" t="s">
        <v>16</v>
      </c>
    </row>
    <row r="3532">
      <c r="A3532" s="29">
        <v>42370.0</v>
      </c>
      <c r="B3532" t="s">
        <v>12</v>
      </c>
      <c r="C3532">
        <v>128730.0</v>
      </c>
      <c r="D3532" t="s">
        <v>61</v>
      </c>
      <c r="E3532" t="s">
        <v>1438</v>
      </c>
      <c r="F3532" t="s">
        <v>1438</v>
      </c>
      <c r="G3532" t="s">
        <v>536</v>
      </c>
      <c r="H3532" t="s">
        <v>536</v>
      </c>
      <c r="I3532">
        <v>2010.0</v>
      </c>
      <c r="J3532">
        <v>177600.0</v>
      </c>
      <c r="K3532">
        <v>64570.0</v>
      </c>
      <c r="L3532">
        <v>6.0</v>
      </c>
      <c r="M3532">
        <v>1.0</v>
      </c>
      <c r="N3532" t="s">
        <v>16</v>
      </c>
    </row>
    <row r="3533">
      <c r="A3533" s="29">
        <v>42370.0</v>
      </c>
      <c r="B3533" t="s">
        <v>12</v>
      </c>
      <c r="C3533">
        <v>126440.0</v>
      </c>
      <c r="D3533" t="s">
        <v>61</v>
      </c>
      <c r="E3533" t="s">
        <v>1588</v>
      </c>
      <c r="F3533" t="s">
        <v>1588</v>
      </c>
      <c r="G3533" t="s">
        <v>1589</v>
      </c>
      <c r="H3533" t="s">
        <v>1589</v>
      </c>
      <c r="I3533">
        <v>2011.0</v>
      </c>
      <c r="J3533">
        <v>177600.0</v>
      </c>
      <c r="K3533">
        <v>55054.0</v>
      </c>
      <c r="L3533">
        <v>5.0</v>
      </c>
      <c r="M3533">
        <v>2.0</v>
      </c>
      <c r="N3533" t="s">
        <v>16</v>
      </c>
    </row>
    <row r="3534">
      <c r="A3534" s="29">
        <v>42370.0</v>
      </c>
      <c r="B3534" t="s">
        <v>116</v>
      </c>
      <c r="C3534" t="s">
        <v>2173</v>
      </c>
      <c r="D3534" t="s">
        <v>61</v>
      </c>
      <c r="E3534" t="s">
        <v>2073</v>
      </c>
      <c r="F3534" t="s">
        <v>2073</v>
      </c>
      <c r="G3534" t="s">
        <v>203</v>
      </c>
      <c r="H3534" t="s">
        <v>203</v>
      </c>
      <c r="I3534">
        <v>2007.0</v>
      </c>
      <c r="J3534">
        <v>177600.0</v>
      </c>
      <c r="K3534">
        <v>11054.0</v>
      </c>
      <c r="L3534">
        <v>8.821917808</v>
      </c>
      <c r="M3534">
        <v>2.0</v>
      </c>
      <c r="N3534" t="s">
        <v>16</v>
      </c>
    </row>
    <row r="3535">
      <c r="A3535" s="29">
        <v>42370.0</v>
      </c>
      <c r="B3535" t="s">
        <v>12</v>
      </c>
      <c r="C3535">
        <v>125942.0</v>
      </c>
      <c r="D3535" t="s">
        <v>91</v>
      </c>
      <c r="E3535" t="s">
        <v>1726</v>
      </c>
      <c r="F3535" t="s">
        <v>1726</v>
      </c>
      <c r="G3535" t="s">
        <v>2181</v>
      </c>
      <c r="H3535" t="s">
        <v>2181</v>
      </c>
      <c r="I3535">
        <v>2008.0</v>
      </c>
      <c r="J3535">
        <v>177600.0</v>
      </c>
      <c r="K3535">
        <v>44264.0</v>
      </c>
      <c r="L3535">
        <v>8.0</v>
      </c>
      <c r="M3535">
        <v>1.0</v>
      </c>
      <c r="N3535" t="s">
        <v>16</v>
      </c>
    </row>
    <row r="3536">
      <c r="A3536" s="29">
        <v>42370.0</v>
      </c>
      <c r="B3536" t="s">
        <v>12</v>
      </c>
      <c r="C3536">
        <v>116712.0</v>
      </c>
      <c r="D3536" t="s">
        <v>273</v>
      </c>
      <c r="E3536" t="s">
        <v>2182</v>
      </c>
      <c r="F3536" t="s">
        <v>2182</v>
      </c>
      <c r="G3536" t="s">
        <v>226</v>
      </c>
      <c r="H3536" t="s">
        <v>226</v>
      </c>
      <c r="I3536">
        <v>2011.0</v>
      </c>
      <c r="J3536">
        <v>177600.0</v>
      </c>
      <c r="K3536">
        <v>60940.0</v>
      </c>
      <c r="L3536">
        <v>5.0</v>
      </c>
      <c r="M3536">
        <v>2.0</v>
      </c>
      <c r="N3536" t="s">
        <v>16</v>
      </c>
    </row>
    <row r="3537">
      <c r="A3537" s="29">
        <v>42370.0</v>
      </c>
      <c r="B3537" t="s">
        <v>12</v>
      </c>
      <c r="C3537">
        <v>116840.0</v>
      </c>
      <c r="D3537" t="s">
        <v>273</v>
      </c>
      <c r="E3537" t="s">
        <v>583</v>
      </c>
      <c r="F3537" t="s">
        <v>583</v>
      </c>
      <c r="G3537" t="s">
        <v>2183</v>
      </c>
      <c r="H3537" t="s">
        <v>2183</v>
      </c>
      <c r="I3537">
        <v>2009.0</v>
      </c>
      <c r="J3537">
        <v>177600.0</v>
      </c>
      <c r="K3537">
        <v>59903.0</v>
      </c>
      <c r="L3537">
        <v>7.0</v>
      </c>
      <c r="M3537">
        <v>1.0</v>
      </c>
      <c r="N3537" t="s">
        <v>16</v>
      </c>
    </row>
    <row r="3538">
      <c r="A3538" s="29">
        <v>42370.0</v>
      </c>
      <c r="B3538" t="s">
        <v>186</v>
      </c>
      <c r="C3538" t="s">
        <v>2184</v>
      </c>
      <c r="D3538" t="s">
        <v>61</v>
      </c>
      <c r="E3538" t="s">
        <v>1711</v>
      </c>
      <c r="F3538" t="s">
        <v>1711</v>
      </c>
      <c r="G3538" t="s">
        <v>1641</v>
      </c>
      <c r="H3538" t="s">
        <v>1641</v>
      </c>
      <c r="I3538">
        <v>2010.0</v>
      </c>
      <c r="J3538">
        <v>177600.0</v>
      </c>
      <c r="K3538">
        <v>96146.0</v>
      </c>
      <c r="L3538">
        <v>5.0</v>
      </c>
      <c r="M3538">
        <v>1.0</v>
      </c>
      <c r="N3538" t="s">
        <v>16</v>
      </c>
    </row>
    <row r="3539">
      <c r="A3539" s="29">
        <v>42370.0</v>
      </c>
      <c r="B3539" t="s">
        <v>186</v>
      </c>
      <c r="C3539" t="s">
        <v>2159</v>
      </c>
      <c r="D3539" t="s">
        <v>61</v>
      </c>
      <c r="E3539" t="s">
        <v>1711</v>
      </c>
      <c r="F3539" t="s">
        <v>1711</v>
      </c>
      <c r="G3539" t="s">
        <v>1641</v>
      </c>
      <c r="H3539" t="s">
        <v>1641</v>
      </c>
      <c r="I3539">
        <v>2009.0</v>
      </c>
      <c r="J3539">
        <v>177600.0</v>
      </c>
      <c r="K3539">
        <v>29714.0</v>
      </c>
      <c r="L3539">
        <v>6.0</v>
      </c>
      <c r="M3539">
        <v>2.0</v>
      </c>
      <c r="N3539" t="s">
        <v>16</v>
      </c>
    </row>
    <row r="3540">
      <c r="A3540" s="29">
        <v>42370.0</v>
      </c>
      <c r="B3540" t="s">
        <v>148</v>
      </c>
      <c r="C3540">
        <v>652.0</v>
      </c>
      <c r="D3540" t="s">
        <v>91</v>
      </c>
      <c r="E3540" t="s">
        <v>1442</v>
      </c>
      <c r="F3540" t="s">
        <v>1442</v>
      </c>
      <c r="G3540" t="s">
        <v>1443</v>
      </c>
      <c r="H3540" t="s">
        <v>1443</v>
      </c>
      <c r="I3540">
        <v>2006.0</v>
      </c>
      <c r="J3540">
        <v>177600.0</v>
      </c>
      <c r="K3540">
        <v>70088.98015</v>
      </c>
      <c r="L3540">
        <v>8.761122519</v>
      </c>
      <c r="M3540">
        <v>2.0</v>
      </c>
      <c r="N3540" t="s">
        <v>16</v>
      </c>
    </row>
    <row r="3541">
      <c r="A3541" s="29">
        <v>42370.0</v>
      </c>
      <c r="B3541" t="s">
        <v>186</v>
      </c>
      <c r="C3541" t="s">
        <v>2185</v>
      </c>
      <c r="D3541" t="s">
        <v>61</v>
      </c>
      <c r="E3541" t="s">
        <v>881</v>
      </c>
      <c r="F3541" t="s">
        <v>881</v>
      </c>
      <c r="G3541" t="s">
        <v>226</v>
      </c>
      <c r="H3541" t="s">
        <v>226</v>
      </c>
      <c r="I3541">
        <v>2006.0</v>
      </c>
      <c r="J3541">
        <v>177600.0</v>
      </c>
      <c r="K3541">
        <v>67000.0</v>
      </c>
      <c r="L3541">
        <v>9.0</v>
      </c>
      <c r="M3541">
        <v>2.0</v>
      </c>
      <c r="N3541" t="s">
        <v>16</v>
      </c>
    </row>
    <row r="3542">
      <c r="A3542" s="29">
        <v>42370.0</v>
      </c>
      <c r="B3542" t="s">
        <v>186</v>
      </c>
      <c r="C3542" t="s">
        <v>2167</v>
      </c>
      <c r="D3542" t="s">
        <v>61</v>
      </c>
      <c r="E3542" t="s">
        <v>881</v>
      </c>
      <c r="F3542" t="s">
        <v>881</v>
      </c>
      <c r="G3542" t="s">
        <v>536</v>
      </c>
      <c r="H3542" t="s">
        <v>536</v>
      </c>
      <c r="I3542">
        <v>2006.0</v>
      </c>
      <c r="J3542">
        <v>177600.0</v>
      </c>
      <c r="K3542">
        <v>90822.0</v>
      </c>
      <c r="L3542">
        <v>9.0</v>
      </c>
      <c r="M3542">
        <v>1.0</v>
      </c>
      <c r="N3542" t="s">
        <v>16</v>
      </c>
    </row>
    <row r="3543">
      <c r="A3543" s="29">
        <v>42370.0</v>
      </c>
      <c r="B3543" t="s">
        <v>148</v>
      </c>
      <c r="C3543">
        <v>703.0</v>
      </c>
      <c r="D3543" t="s">
        <v>61</v>
      </c>
      <c r="E3543" t="s">
        <v>881</v>
      </c>
      <c r="F3543" t="s">
        <v>881</v>
      </c>
      <c r="G3543" t="s">
        <v>203</v>
      </c>
      <c r="H3543" t="s">
        <v>203</v>
      </c>
      <c r="I3543">
        <v>2005.0</v>
      </c>
      <c r="J3543">
        <v>177600.0</v>
      </c>
      <c r="K3543">
        <v>76769.33607</v>
      </c>
      <c r="L3543">
        <v>9.596167009</v>
      </c>
      <c r="M3543">
        <v>2.0</v>
      </c>
      <c r="N3543" t="s">
        <v>16</v>
      </c>
    </row>
    <row r="3544">
      <c r="A3544" s="29">
        <v>42370.0</v>
      </c>
      <c r="B3544" t="s">
        <v>116</v>
      </c>
      <c r="C3544" t="s">
        <v>2186</v>
      </c>
      <c r="D3544" t="s">
        <v>61</v>
      </c>
      <c r="E3544" t="s">
        <v>1128</v>
      </c>
      <c r="F3544" t="s">
        <v>1128</v>
      </c>
      <c r="G3544" t="s">
        <v>536</v>
      </c>
      <c r="H3544" t="s">
        <v>536</v>
      </c>
      <c r="I3544">
        <v>2008.0</v>
      </c>
      <c r="J3544">
        <v>177600.0</v>
      </c>
      <c r="K3544">
        <v>70208.0</v>
      </c>
      <c r="L3544">
        <v>7.917808219</v>
      </c>
      <c r="M3544">
        <v>2.0</v>
      </c>
      <c r="N3544" t="s">
        <v>16</v>
      </c>
    </row>
    <row r="3545">
      <c r="A3545" s="29">
        <v>42370.0</v>
      </c>
      <c r="B3545" t="s">
        <v>148</v>
      </c>
      <c r="C3545">
        <v>806.0</v>
      </c>
      <c r="D3545" t="s">
        <v>61</v>
      </c>
      <c r="E3545" t="s">
        <v>1128</v>
      </c>
      <c r="F3545" t="s">
        <v>1128</v>
      </c>
      <c r="G3545" t="s">
        <v>203</v>
      </c>
      <c r="H3545" t="s">
        <v>203</v>
      </c>
      <c r="I3545">
        <v>2004.0</v>
      </c>
      <c r="J3545">
        <v>177600.0</v>
      </c>
      <c r="K3545">
        <v>85639.97264</v>
      </c>
      <c r="L3545">
        <v>10.70499658</v>
      </c>
      <c r="M3545">
        <v>3.0</v>
      </c>
      <c r="N3545" t="s">
        <v>16</v>
      </c>
    </row>
    <row r="3546">
      <c r="A3546" s="29">
        <v>42370.0</v>
      </c>
      <c r="B3546" t="s">
        <v>186</v>
      </c>
      <c r="C3546" t="s">
        <v>2155</v>
      </c>
      <c r="D3546" t="s">
        <v>61</v>
      </c>
      <c r="E3546" t="s">
        <v>712</v>
      </c>
      <c r="F3546" t="s">
        <v>712</v>
      </c>
      <c r="G3546" t="s">
        <v>536</v>
      </c>
      <c r="H3546" t="s">
        <v>536</v>
      </c>
      <c r="I3546">
        <v>2008.0</v>
      </c>
      <c r="J3546">
        <v>177500.0</v>
      </c>
      <c r="K3546">
        <v>75500.0</v>
      </c>
      <c r="L3546">
        <v>7.0</v>
      </c>
      <c r="M3546">
        <v>1.0</v>
      </c>
      <c r="N3546" t="s">
        <v>16</v>
      </c>
    </row>
    <row r="3547">
      <c r="A3547" s="29">
        <v>42370.0</v>
      </c>
      <c r="B3547" t="s">
        <v>148</v>
      </c>
      <c r="C3547">
        <v>511.0</v>
      </c>
      <c r="D3547" t="s">
        <v>61</v>
      </c>
      <c r="E3547" t="s">
        <v>712</v>
      </c>
      <c r="F3547" t="s">
        <v>712</v>
      </c>
      <c r="G3547" t="s">
        <v>536</v>
      </c>
      <c r="H3547" t="s">
        <v>536</v>
      </c>
      <c r="I3547">
        <v>2007.0</v>
      </c>
      <c r="J3547">
        <v>177000.0</v>
      </c>
      <c r="K3547">
        <v>59882.27242</v>
      </c>
      <c r="L3547">
        <v>7.485284052</v>
      </c>
      <c r="M3547">
        <v>2.0</v>
      </c>
      <c r="N3547" t="s">
        <v>16</v>
      </c>
    </row>
    <row r="3548">
      <c r="A3548" s="29">
        <v>42370.0</v>
      </c>
      <c r="B3548" t="s">
        <v>116</v>
      </c>
      <c r="C3548" t="s">
        <v>2179</v>
      </c>
      <c r="D3548" t="s">
        <v>91</v>
      </c>
      <c r="E3548" t="s">
        <v>1442</v>
      </c>
      <c r="F3548" t="s">
        <v>1442</v>
      </c>
      <c r="G3548" t="s">
        <v>2139</v>
      </c>
      <c r="H3548" t="s">
        <v>2139</v>
      </c>
      <c r="I3548">
        <v>2006.0</v>
      </c>
      <c r="J3548">
        <v>177000.0</v>
      </c>
      <c r="K3548">
        <v>79836.0</v>
      </c>
      <c r="L3548">
        <v>9.84109589</v>
      </c>
      <c r="M3548">
        <v>3.0</v>
      </c>
      <c r="N3548" t="s">
        <v>16</v>
      </c>
    </row>
    <row r="3549">
      <c r="A3549" s="29">
        <v>42370.0</v>
      </c>
      <c r="B3549" t="s">
        <v>261</v>
      </c>
      <c r="C3549" t="s">
        <v>2187</v>
      </c>
      <c r="D3549" t="s">
        <v>61</v>
      </c>
      <c r="E3549" t="s">
        <v>163</v>
      </c>
      <c r="F3549" t="s">
        <v>163</v>
      </c>
      <c r="G3549" t="s">
        <v>536</v>
      </c>
      <c r="H3549" t="s">
        <v>536</v>
      </c>
      <c r="I3549">
        <v>2005.0</v>
      </c>
      <c r="J3549">
        <v>176710.5768</v>
      </c>
      <c r="K3549">
        <v>120000.0</v>
      </c>
      <c r="L3549">
        <v>10.0</v>
      </c>
      <c r="M3549">
        <v>1.0</v>
      </c>
      <c r="N3549" t="s">
        <v>16</v>
      </c>
    </row>
    <row r="3550">
      <c r="A3550" s="29">
        <v>42370.0</v>
      </c>
      <c r="B3550" t="s">
        <v>148</v>
      </c>
      <c r="C3550">
        <v>606.0</v>
      </c>
      <c r="D3550" t="s">
        <v>61</v>
      </c>
      <c r="E3550" t="s">
        <v>712</v>
      </c>
      <c r="F3550" t="s">
        <v>712</v>
      </c>
      <c r="G3550" t="s">
        <v>536</v>
      </c>
      <c r="H3550" t="s">
        <v>536</v>
      </c>
      <c r="I3550">
        <v>2006.0</v>
      </c>
      <c r="J3550">
        <v>175380.0</v>
      </c>
      <c r="K3550">
        <v>67942.50514</v>
      </c>
      <c r="L3550">
        <v>8.492813142</v>
      </c>
      <c r="M3550">
        <v>2.0</v>
      </c>
      <c r="N3550" t="s">
        <v>16</v>
      </c>
    </row>
    <row r="3551">
      <c r="A3551" s="29">
        <v>42370.0</v>
      </c>
      <c r="B3551" t="s">
        <v>261</v>
      </c>
      <c r="C3551" t="s">
        <v>2188</v>
      </c>
      <c r="D3551" t="s">
        <v>61</v>
      </c>
      <c r="E3551" t="s">
        <v>163</v>
      </c>
      <c r="F3551" t="s">
        <v>163</v>
      </c>
      <c r="G3551" t="s">
        <v>536</v>
      </c>
      <c r="H3551" t="s">
        <v>536</v>
      </c>
      <c r="I3551">
        <v>2006.0</v>
      </c>
      <c r="J3551">
        <v>175303.2307</v>
      </c>
      <c r="K3551">
        <v>150000.0</v>
      </c>
      <c r="L3551">
        <v>9.0</v>
      </c>
      <c r="M3551">
        <v>1.0</v>
      </c>
      <c r="N3551" t="s">
        <v>16</v>
      </c>
    </row>
    <row r="3552">
      <c r="A3552" s="29">
        <v>42370.0</v>
      </c>
      <c r="B3552" t="s">
        <v>148</v>
      </c>
      <c r="C3552">
        <v>317.0</v>
      </c>
      <c r="D3552" t="s">
        <v>61</v>
      </c>
      <c r="E3552" t="s">
        <v>712</v>
      </c>
      <c r="F3552" t="s">
        <v>712</v>
      </c>
      <c r="G3552" t="s">
        <v>536</v>
      </c>
      <c r="H3552" t="s">
        <v>536</v>
      </c>
      <c r="I3552">
        <v>2009.0</v>
      </c>
      <c r="J3552">
        <v>175000.0</v>
      </c>
      <c r="K3552">
        <v>45010.26694</v>
      </c>
      <c r="L3552">
        <v>5.626283368</v>
      </c>
      <c r="M3552">
        <v>2.0</v>
      </c>
      <c r="N3552" t="s">
        <v>16</v>
      </c>
    </row>
    <row r="3553">
      <c r="A3553" s="29">
        <v>42370.0</v>
      </c>
      <c r="B3553" t="s">
        <v>148</v>
      </c>
      <c r="C3553">
        <v>545.0</v>
      </c>
      <c r="D3553" t="s">
        <v>61</v>
      </c>
      <c r="E3553" t="s">
        <v>712</v>
      </c>
      <c r="F3553" t="s">
        <v>712</v>
      </c>
      <c r="G3553" t="s">
        <v>536</v>
      </c>
      <c r="H3553" t="s">
        <v>536</v>
      </c>
      <c r="I3553">
        <v>2007.0</v>
      </c>
      <c r="J3553">
        <v>175000.0</v>
      </c>
      <c r="K3553">
        <v>62839.15126</v>
      </c>
      <c r="L3553">
        <v>7.854893908</v>
      </c>
      <c r="M3553">
        <v>2.0</v>
      </c>
      <c r="N3553" t="s">
        <v>16</v>
      </c>
    </row>
    <row r="3554">
      <c r="A3554" s="29">
        <v>42370.0</v>
      </c>
      <c r="B3554" t="s">
        <v>148</v>
      </c>
      <c r="C3554">
        <v>588.0</v>
      </c>
      <c r="D3554" t="s">
        <v>61</v>
      </c>
      <c r="E3554" t="s">
        <v>712</v>
      </c>
      <c r="F3554" t="s">
        <v>712</v>
      </c>
      <c r="G3554" t="s">
        <v>536</v>
      </c>
      <c r="H3554" t="s">
        <v>536</v>
      </c>
      <c r="I3554">
        <v>2006.0</v>
      </c>
      <c r="J3554">
        <v>175000.0</v>
      </c>
      <c r="K3554">
        <v>66825.46202</v>
      </c>
      <c r="L3554">
        <v>8.353182752</v>
      </c>
      <c r="M3554">
        <v>2.0</v>
      </c>
      <c r="N3554" t="s">
        <v>16</v>
      </c>
    </row>
    <row r="3555">
      <c r="A3555" s="29">
        <v>42370.0</v>
      </c>
      <c r="B3555" t="s">
        <v>148</v>
      </c>
      <c r="C3555">
        <v>598.0</v>
      </c>
      <c r="D3555" t="s">
        <v>273</v>
      </c>
      <c r="E3555" t="s">
        <v>2177</v>
      </c>
      <c r="F3555" t="s">
        <v>2177</v>
      </c>
      <c r="G3555" t="s">
        <v>2189</v>
      </c>
      <c r="H3555" t="s">
        <v>2189</v>
      </c>
      <c r="I3555">
        <v>2006.0</v>
      </c>
      <c r="J3555">
        <v>175000.0</v>
      </c>
      <c r="K3555">
        <v>100895.2772</v>
      </c>
      <c r="L3555">
        <v>8.407939767</v>
      </c>
      <c r="M3555">
        <v>2.0</v>
      </c>
      <c r="N3555" t="s">
        <v>16</v>
      </c>
    </row>
    <row r="3556">
      <c r="A3556" s="29">
        <v>42370.0</v>
      </c>
      <c r="B3556" t="s">
        <v>186</v>
      </c>
      <c r="C3556" t="s">
        <v>2184</v>
      </c>
      <c r="D3556" t="s">
        <v>61</v>
      </c>
      <c r="E3556" t="s">
        <v>1711</v>
      </c>
      <c r="F3556" t="s">
        <v>1711</v>
      </c>
      <c r="G3556" t="s">
        <v>1641</v>
      </c>
      <c r="H3556" t="s">
        <v>1641</v>
      </c>
      <c r="I3556">
        <v>2010.0</v>
      </c>
      <c r="J3556">
        <v>175000.0</v>
      </c>
      <c r="K3556">
        <v>96146.0</v>
      </c>
      <c r="L3556">
        <v>5.0</v>
      </c>
      <c r="M3556">
        <v>1.0</v>
      </c>
      <c r="N3556" t="s">
        <v>16</v>
      </c>
    </row>
    <row r="3557">
      <c r="A3557" s="29">
        <v>42370.0</v>
      </c>
      <c r="B3557" t="s">
        <v>20</v>
      </c>
      <c r="C3557">
        <v>59578.0</v>
      </c>
      <c r="D3557" t="s">
        <v>91</v>
      </c>
      <c r="E3557" t="s">
        <v>1442</v>
      </c>
      <c r="F3557" t="s">
        <v>1442</v>
      </c>
      <c r="G3557" t="s">
        <v>1985</v>
      </c>
      <c r="H3557" t="s">
        <v>1985</v>
      </c>
      <c r="I3557">
        <v>2007.0</v>
      </c>
      <c r="J3557">
        <v>175000.0</v>
      </c>
      <c r="K3557">
        <v>52261.0</v>
      </c>
      <c r="L3557">
        <v>8.0</v>
      </c>
      <c r="M3557">
        <v>2.0</v>
      </c>
      <c r="N3557" t="s">
        <v>140</v>
      </c>
    </row>
    <row r="3558">
      <c r="A3558" s="29">
        <v>42370.0</v>
      </c>
      <c r="B3558" t="s">
        <v>20</v>
      </c>
      <c r="C3558">
        <v>20361.0</v>
      </c>
      <c r="D3558" t="s">
        <v>61</v>
      </c>
      <c r="E3558" t="s">
        <v>163</v>
      </c>
      <c r="F3558" t="s">
        <v>163</v>
      </c>
      <c r="G3558" t="s">
        <v>203</v>
      </c>
      <c r="H3558" t="s">
        <v>203</v>
      </c>
      <c r="I3558">
        <v>2007.0</v>
      </c>
      <c r="J3558">
        <v>175000.0</v>
      </c>
      <c r="K3558">
        <v>75853.0</v>
      </c>
      <c r="L3558">
        <v>8.0</v>
      </c>
      <c r="M3558">
        <v>2.0</v>
      </c>
      <c r="N3558" t="s">
        <v>24</v>
      </c>
    </row>
    <row r="3559">
      <c r="A3559" s="29">
        <v>42370.0</v>
      </c>
      <c r="B3559" t="s">
        <v>148</v>
      </c>
      <c r="C3559">
        <v>509.0</v>
      </c>
      <c r="D3559" t="s">
        <v>61</v>
      </c>
      <c r="E3559" t="s">
        <v>881</v>
      </c>
      <c r="F3559" t="s">
        <v>881</v>
      </c>
      <c r="G3559" t="s">
        <v>536</v>
      </c>
      <c r="H3559" t="s">
        <v>536</v>
      </c>
      <c r="I3559">
        <v>2007.0</v>
      </c>
      <c r="J3559">
        <v>175000.0</v>
      </c>
      <c r="K3559">
        <v>59816.564</v>
      </c>
      <c r="L3559">
        <v>7.4770705</v>
      </c>
      <c r="M3559">
        <v>2.0</v>
      </c>
      <c r="N3559" t="s">
        <v>16</v>
      </c>
    </row>
    <row r="3560">
      <c r="A3560" s="29">
        <v>42370.0</v>
      </c>
      <c r="B3560" t="s">
        <v>148</v>
      </c>
      <c r="C3560">
        <v>615.0</v>
      </c>
      <c r="D3560" t="s">
        <v>61</v>
      </c>
      <c r="E3560" t="s">
        <v>881</v>
      </c>
      <c r="F3560" t="s">
        <v>881</v>
      </c>
      <c r="G3560" t="s">
        <v>536</v>
      </c>
      <c r="H3560" t="s">
        <v>536</v>
      </c>
      <c r="I3560">
        <v>2006.0</v>
      </c>
      <c r="J3560">
        <v>175000.0</v>
      </c>
      <c r="K3560">
        <v>69190.9651</v>
      </c>
      <c r="L3560">
        <v>8.648870637</v>
      </c>
      <c r="M3560">
        <v>2.0</v>
      </c>
      <c r="N3560" t="s">
        <v>16</v>
      </c>
    </row>
    <row r="3561">
      <c r="A3561" s="29">
        <v>42370.0</v>
      </c>
      <c r="B3561" t="s">
        <v>148</v>
      </c>
      <c r="C3561">
        <v>805.0</v>
      </c>
      <c r="D3561" t="s">
        <v>61</v>
      </c>
      <c r="E3561" t="s">
        <v>1128</v>
      </c>
      <c r="F3561" t="s">
        <v>1128</v>
      </c>
      <c r="G3561" t="s">
        <v>203</v>
      </c>
      <c r="H3561" t="s">
        <v>203</v>
      </c>
      <c r="I3561">
        <v>2004.0</v>
      </c>
      <c r="J3561">
        <v>175000.0</v>
      </c>
      <c r="K3561">
        <v>85639.97264</v>
      </c>
      <c r="L3561">
        <v>10.70499658</v>
      </c>
      <c r="M3561">
        <v>3.0</v>
      </c>
      <c r="N3561" t="s">
        <v>16</v>
      </c>
    </row>
    <row r="3562">
      <c r="A3562" s="29">
        <v>42370.0</v>
      </c>
      <c r="B3562" t="s">
        <v>20</v>
      </c>
      <c r="C3562">
        <v>117818.0</v>
      </c>
      <c r="D3562" t="s">
        <v>91</v>
      </c>
      <c r="E3562" t="s">
        <v>1442</v>
      </c>
      <c r="F3562" t="s">
        <v>1442</v>
      </c>
      <c r="G3562" t="s">
        <v>2161</v>
      </c>
      <c r="H3562" t="s">
        <v>2161</v>
      </c>
      <c r="I3562">
        <v>2007.0</v>
      </c>
      <c r="J3562">
        <v>175000.0</v>
      </c>
      <c r="K3562">
        <v>40552.0</v>
      </c>
      <c r="L3562">
        <v>9.0</v>
      </c>
      <c r="M3562">
        <v>3.0</v>
      </c>
      <c r="N3562" t="s">
        <v>16</v>
      </c>
    </row>
    <row r="3563">
      <c r="A3563" s="29">
        <v>42370.0</v>
      </c>
      <c r="B3563" t="s">
        <v>148</v>
      </c>
      <c r="C3563">
        <v>595.0</v>
      </c>
      <c r="D3563" t="s">
        <v>61</v>
      </c>
      <c r="E3563" t="s">
        <v>1128</v>
      </c>
      <c r="F3563" t="s">
        <v>1128</v>
      </c>
      <c r="G3563" t="s">
        <v>536</v>
      </c>
      <c r="H3563" t="s">
        <v>536</v>
      </c>
      <c r="I3563">
        <v>2006.0</v>
      </c>
      <c r="J3563">
        <v>174825.0</v>
      </c>
      <c r="K3563">
        <v>67219.71253</v>
      </c>
      <c r="L3563">
        <v>8.402464066</v>
      </c>
      <c r="M3563">
        <v>2.0</v>
      </c>
      <c r="N3563" t="s">
        <v>16</v>
      </c>
    </row>
    <row r="3564">
      <c r="A3564" s="29">
        <v>42370.0</v>
      </c>
      <c r="B3564" t="s">
        <v>148</v>
      </c>
      <c r="C3564">
        <v>536.0</v>
      </c>
      <c r="D3564" t="s">
        <v>61</v>
      </c>
      <c r="E3564" t="s">
        <v>712</v>
      </c>
      <c r="F3564" t="s">
        <v>712</v>
      </c>
      <c r="G3564" t="s">
        <v>536</v>
      </c>
      <c r="H3564" t="s">
        <v>536</v>
      </c>
      <c r="I3564">
        <v>2007.0</v>
      </c>
      <c r="J3564">
        <v>174000.0</v>
      </c>
      <c r="K3564">
        <v>62401.09514</v>
      </c>
      <c r="L3564">
        <v>7.800136893</v>
      </c>
      <c r="M3564">
        <v>2.0</v>
      </c>
      <c r="N3564" t="s">
        <v>16</v>
      </c>
    </row>
    <row r="3565">
      <c r="A3565" s="29">
        <v>42370.0</v>
      </c>
      <c r="B3565" t="s">
        <v>116</v>
      </c>
      <c r="C3565" t="s">
        <v>2190</v>
      </c>
      <c r="D3565" t="s">
        <v>61</v>
      </c>
      <c r="E3565" t="s">
        <v>1588</v>
      </c>
      <c r="F3565" t="s">
        <v>1588</v>
      </c>
      <c r="G3565" t="s">
        <v>1641</v>
      </c>
      <c r="H3565" t="s">
        <v>1641</v>
      </c>
      <c r="I3565">
        <v>2011.0</v>
      </c>
      <c r="J3565">
        <v>173160.0</v>
      </c>
      <c r="K3565">
        <v>141582.0</v>
      </c>
      <c r="L3565">
        <v>4.97260274</v>
      </c>
      <c r="M3565">
        <v>1.0</v>
      </c>
      <c r="N3565" t="s">
        <v>16</v>
      </c>
    </row>
    <row r="3566">
      <c r="A3566" s="29">
        <v>42370.0</v>
      </c>
      <c r="B3566" t="s">
        <v>148</v>
      </c>
      <c r="C3566">
        <v>738.0</v>
      </c>
      <c r="D3566" t="s">
        <v>91</v>
      </c>
      <c r="E3566" t="s">
        <v>2174</v>
      </c>
      <c r="F3566" t="s">
        <v>2174</v>
      </c>
      <c r="G3566" t="s">
        <v>2191</v>
      </c>
      <c r="H3566" t="s">
        <v>2191</v>
      </c>
      <c r="I3566">
        <v>2005.0</v>
      </c>
      <c r="J3566">
        <v>173000.0</v>
      </c>
      <c r="K3566">
        <v>78127.31006</v>
      </c>
      <c r="L3566">
        <v>9.765913758</v>
      </c>
      <c r="M3566">
        <v>2.0</v>
      </c>
      <c r="N3566" t="s">
        <v>16</v>
      </c>
    </row>
    <row r="3567">
      <c r="A3567" s="29">
        <v>42370.0</v>
      </c>
      <c r="B3567" t="s">
        <v>116</v>
      </c>
      <c r="C3567" t="s">
        <v>2192</v>
      </c>
      <c r="D3567" t="s">
        <v>61</v>
      </c>
      <c r="E3567" t="s">
        <v>712</v>
      </c>
      <c r="F3567" t="s">
        <v>712</v>
      </c>
      <c r="G3567" t="s">
        <v>536</v>
      </c>
      <c r="H3567" t="s">
        <v>536</v>
      </c>
      <c r="I3567">
        <v>2008.0</v>
      </c>
      <c r="J3567">
        <v>172050.0</v>
      </c>
      <c r="K3567">
        <v>110821.0</v>
      </c>
      <c r="L3567">
        <v>7.871232877</v>
      </c>
      <c r="M3567">
        <v>2.0</v>
      </c>
      <c r="N3567" t="s">
        <v>16</v>
      </c>
    </row>
    <row r="3568">
      <c r="A3568" s="29">
        <v>42370.0</v>
      </c>
      <c r="B3568" t="s">
        <v>116</v>
      </c>
      <c r="C3568" t="s">
        <v>2193</v>
      </c>
      <c r="D3568" t="s">
        <v>61</v>
      </c>
      <c r="E3568" t="s">
        <v>712</v>
      </c>
      <c r="F3568" t="s">
        <v>712</v>
      </c>
      <c r="G3568" t="s">
        <v>536</v>
      </c>
      <c r="H3568" t="s">
        <v>536</v>
      </c>
      <c r="I3568">
        <v>2007.0</v>
      </c>
      <c r="J3568">
        <v>172050.0</v>
      </c>
      <c r="K3568">
        <v>56125.0</v>
      </c>
      <c r="L3568">
        <v>8.482191781</v>
      </c>
      <c r="M3568">
        <v>3.0</v>
      </c>
      <c r="N3568" t="s">
        <v>16</v>
      </c>
    </row>
    <row r="3569">
      <c r="A3569" s="29">
        <v>42370.0</v>
      </c>
      <c r="B3569" t="s">
        <v>116</v>
      </c>
      <c r="C3569" t="s">
        <v>2194</v>
      </c>
      <c r="D3569" t="s">
        <v>61</v>
      </c>
      <c r="E3569" t="s">
        <v>1871</v>
      </c>
      <c r="F3569" t="s">
        <v>1871</v>
      </c>
      <c r="G3569" t="s">
        <v>536</v>
      </c>
      <c r="H3569" t="s">
        <v>536</v>
      </c>
      <c r="I3569">
        <v>2004.0</v>
      </c>
      <c r="J3569">
        <v>172050.0</v>
      </c>
      <c r="K3569">
        <v>77198.0</v>
      </c>
      <c r="L3569">
        <v>11.48493151</v>
      </c>
      <c r="M3569">
        <v>2.0</v>
      </c>
      <c r="N3569" t="s">
        <v>16</v>
      </c>
    </row>
    <row r="3570">
      <c r="A3570" s="29">
        <v>42370.0</v>
      </c>
      <c r="B3570" t="s">
        <v>12</v>
      </c>
      <c r="C3570">
        <v>123358.0</v>
      </c>
      <c r="D3570" t="s">
        <v>91</v>
      </c>
      <c r="E3570" t="s">
        <v>1442</v>
      </c>
      <c r="F3570" t="s">
        <v>1442</v>
      </c>
      <c r="G3570" t="s">
        <v>1443</v>
      </c>
      <c r="H3570" t="s">
        <v>1443</v>
      </c>
      <c r="I3570">
        <v>2008.0</v>
      </c>
      <c r="J3570">
        <v>172050.0</v>
      </c>
      <c r="K3570">
        <v>34915.0</v>
      </c>
      <c r="L3570">
        <v>8.0</v>
      </c>
      <c r="M3570">
        <v>1.0</v>
      </c>
      <c r="N3570" t="s">
        <v>16</v>
      </c>
    </row>
    <row r="3571">
      <c r="A3571" s="29">
        <v>42370.0</v>
      </c>
      <c r="B3571" t="s">
        <v>116</v>
      </c>
      <c r="C3571" t="s">
        <v>2195</v>
      </c>
      <c r="D3571" t="s">
        <v>91</v>
      </c>
      <c r="E3571" t="s">
        <v>1442</v>
      </c>
      <c r="F3571" t="s">
        <v>1442</v>
      </c>
      <c r="G3571" t="s">
        <v>2196</v>
      </c>
      <c r="H3571" t="s">
        <v>2196</v>
      </c>
      <c r="I3571">
        <v>2005.0</v>
      </c>
      <c r="J3571">
        <v>172050.0</v>
      </c>
      <c r="K3571">
        <v>37799.0</v>
      </c>
      <c r="L3571">
        <v>10.97534247</v>
      </c>
      <c r="M3571">
        <v>2.0</v>
      </c>
      <c r="N3571" t="s">
        <v>16</v>
      </c>
    </row>
    <row r="3572">
      <c r="A3572" s="29">
        <v>42370.0</v>
      </c>
      <c r="B3572" t="s">
        <v>116</v>
      </c>
      <c r="C3572" t="s">
        <v>2186</v>
      </c>
      <c r="D3572" t="s">
        <v>61</v>
      </c>
      <c r="E3572" t="s">
        <v>1128</v>
      </c>
      <c r="F3572" t="s">
        <v>1128</v>
      </c>
      <c r="G3572" t="s">
        <v>536</v>
      </c>
      <c r="H3572" t="s">
        <v>536</v>
      </c>
      <c r="I3572">
        <v>2008.0</v>
      </c>
      <c r="J3572">
        <v>172000.0</v>
      </c>
      <c r="K3572">
        <v>70208.0</v>
      </c>
      <c r="L3572">
        <v>7.917808219</v>
      </c>
      <c r="M3572">
        <v>2.0</v>
      </c>
      <c r="N3572" t="s">
        <v>16</v>
      </c>
    </row>
    <row r="3573">
      <c r="A3573" s="29">
        <v>42370.0</v>
      </c>
      <c r="B3573" t="s">
        <v>261</v>
      </c>
      <c r="C3573" t="s">
        <v>2197</v>
      </c>
      <c r="D3573" t="s">
        <v>61</v>
      </c>
      <c r="E3573" t="s">
        <v>163</v>
      </c>
      <c r="F3573" t="s">
        <v>163</v>
      </c>
      <c r="G3573" t="s">
        <v>536</v>
      </c>
      <c r="H3573" t="s">
        <v>536</v>
      </c>
      <c r="I3573">
        <v>2005.0</v>
      </c>
      <c r="J3573">
        <v>171409.2595</v>
      </c>
      <c r="K3573">
        <v>130000.0</v>
      </c>
      <c r="L3573">
        <v>10.0</v>
      </c>
      <c r="M3573">
        <v>1.0</v>
      </c>
      <c r="N3573" t="s">
        <v>16</v>
      </c>
    </row>
    <row r="3574">
      <c r="A3574" s="29">
        <v>42370.0</v>
      </c>
      <c r="B3574" t="s">
        <v>116</v>
      </c>
      <c r="C3574" t="s">
        <v>2198</v>
      </c>
      <c r="D3574" t="s">
        <v>61</v>
      </c>
      <c r="E3574" t="s">
        <v>712</v>
      </c>
      <c r="F3574" t="s">
        <v>712</v>
      </c>
      <c r="G3574" t="s">
        <v>536</v>
      </c>
      <c r="H3574" t="s">
        <v>536</v>
      </c>
      <c r="I3574">
        <v>2006.0</v>
      </c>
      <c r="J3574">
        <v>170940.0</v>
      </c>
      <c r="K3574">
        <v>51597.0</v>
      </c>
      <c r="L3574">
        <v>9.657534247</v>
      </c>
      <c r="M3574">
        <v>2.0</v>
      </c>
      <c r="N3574" t="s">
        <v>16</v>
      </c>
    </row>
    <row r="3575">
      <c r="A3575" s="29">
        <v>42370.0</v>
      </c>
      <c r="B3575" t="s">
        <v>186</v>
      </c>
      <c r="C3575" t="s">
        <v>2199</v>
      </c>
      <c r="D3575" t="s">
        <v>61</v>
      </c>
      <c r="E3575">
        <v>800.0</v>
      </c>
      <c r="F3575">
        <v>800.0</v>
      </c>
      <c r="G3575" t="s">
        <v>2200</v>
      </c>
      <c r="H3575" t="s">
        <v>2200</v>
      </c>
      <c r="I3575">
        <v>2008.0</v>
      </c>
      <c r="J3575">
        <v>170000.0</v>
      </c>
      <c r="K3575">
        <v>61820.0</v>
      </c>
      <c r="L3575">
        <v>7.0</v>
      </c>
      <c r="M3575">
        <v>2.0</v>
      </c>
      <c r="N3575" t="s">
        <v>16</v>
      </c>
    </row>
    <row r="3576">
      <c r="A3576" s="29">
        <v>42370.0</v>
      </c>
      <c r="B3576" t="s">
        <v>148</v>
      </c>
      <c r="C3576">
        <v>473.0</v>
      </c>
      <c r="D3576" t="s">
        <v>61</v>
      </c>
      <c r="E3576" t="s">
        <v>712</v>
      </c>
      <c r="F3576" t="s">
        <v>712</v>
      </c>
      <c r="G3576" t="s">
        <v>536</v>
      </c>
      <c r="H3576" t="s">
        <v>536</v>
      </c>
      <c r="I3576">
        <v>2008.0</v>
      </c>
      <c r="J3576">
        <v>170000.0</v>
      </c>
      <c r="K3576">
        <v>55895.96167</v>
      </c>
      <c r="L3576">
        <v>6.986995209</v>
      </c>
      <c r="M3576">
        <v>2.0</v>
      </c>
      <c r="N3576" t="s">
        <v>16</v>
      </c>
    </row>
    <row r="3577">
      <c r="A3577" s="29">
        <v>42370.0</v>
      </c>
      <c r="B3577" t="s">
        <v>148</v>
      </c>
      <c r="C3577">
        <v>656.0</v>
      </c>
      <c r="D3577" t="s">
        <v>61</v>
      </c>
      <c r="E3577" t="s">
        <v>712</v>
      </c>
      <c r="F3577" t="s">
        <v>712</v>
      </c>
      <c r="G3577" t="s">
        <v>536</v>
      </c>
      <c r="H3577" t="s">
        <v>536</v>
      </c>
      <c r="I3577">
        <v>2006.0</v>
      </c>
      <c r="J3577">
        <v>170000.0</v>
      </c>
      <c r="K3577">
        <v>70264.2026</v>
      </c>
      <c r="L3577">
        <v>8.783025325</v>
      </c>
      <c r="M3577">
        <v>2.0</v>
      </c>
      <c r="N3577" t="s">
        <v>16</v>
      </c>
    </row>
    <row r="3578">
      <c r="A3578" s="29">
        <v>42370.0</v>
      </c>
      <c r="B3578" t="s">
        <v>116</v>
      </c>
      <c r="C3578" t="s">
        <v>2192</v>
      </c>
      <c r="D3578" t="s">
        <v>61</v>
      </c>
      <c r="E3578" t="s">
        <v>712</v>
      </c>
      <c r="F3578" t="s">
        <v>712</v>
      </c>
      <c r="G3578" t="s">
        <v>536</v>
      </c>
      <c r="H3578" t="s">
        <v>536</v>
      </c>
      <c r="I3578">
        <v>2008.0</v>
      </c>
      <c r="J3578">
        <v>170000.0</v>
      </c>
      <c r="K3578">
        <v>110821.0</v>
      </c>
      <c r="L3578">
        <v>7.871232877</v>
      </c>
      <c r="M3578">
        <v>2.0</v>
      </c>
      <c r="N3578" t="s">
        <v>16</v>
      </c>
    </row>
    <row r="3579">
      <c r="A3579" s="29">
        <v>42370.0</v>
      </c>
      <c r="B3579" t="s">
        <v>116</v>
      </c>
      <c r="C3579" t="s">
        <v>2201</v>
      </c>
      <c r="D3579" t="s">
        <v>61</v>
      </c>
      <c r="E3579" t="s">
        <v>712</v>
      </c>
      <c r="F3579" t="s">
        <v>712</v>
      </c>
      <c r="G3579" t="s">
        <v>536</v>
      </c>
      <c r="H3579" t="s">
        <v>536</v>
      </c>
      <c r="I3579">
        <v>2005.0</v>
      </c>
      <c r="J3579">
        <v>170000.0</v>
      </c>
      <c r="K3579">
        <v>52651.0</v>
      </c>
      <c r="L3579">
        <v>10.6630137</v>
      </c>
      <c r="M3579">
        <v>2.0</v>
      </c>
      <c r="N3579" t="s">
        <v>16</v>
      </c>
    </row>
    <row r="3580">
      <c r="A3580" s="29">
        <v>42370.0</v>
      </c>
      <c r="B3580" t="s">
        <v>148</v>
      </c>
      <c r="C3580">
        <v>388.0</v>
      </c>
      <c r="D3580" t="s">
        <v>77</v>
      </c>
      <c r="E3580" t="s">
        <v>2202</v>
      </c>
      <c r="F3580" t="s">
        <v>2202</v>
      </c>
      <c r="G3580" t="s">
        <v>2203</v>
      </c>
      <c r="H3580" t="s">
        <v>2203</v>
      </c>
      <c r="I3580">
        <v>2009.0</v>
      </c>
      <c r="J3580">
        <v>170000.0</v>
      </c>
      <c r="K3580">
        <v>47967.14579</v>
      </c>
      <c r="L3580">
        <v>5.995893224</v>
      </c>
      <c r="M3580">
        <v>2.0</v>
      </c>
      <c r="N3580" t="s">
        <v>16</v>
      </c>
    </row>
    <row r="3581">
      <c r="A3581" s="29">
        <v>42370.0</v>
      </c>
      <c r="B3581" t="s">
        <v>209</v>
      </c>
      <c r="C3581" t="s">
        <v>2204</v>
      </c>
      <c r="D3581" t="s">
        <v>61</v>
      </c>
      <c r="E3581" t="s">
        <v>1711</v>
      </c>
      <c r="F3581" t="s">
        <v>1711</v>
      </c>
      <c r="G3581" t="s">
        <v>1641</v>
      </c>
      <c r="H3581" t="s">
        <v>1641</v>
      </c>
      <c r="I3581">
        <v>2011.0</v>
      </c>
      <c r="J3581">
        <v>170000.0</v>
      </c>
      <c r="K3581">
        <v>40000.0</v>
      </c>
      <c r="L3581">
        <v>4.0</v>
      </c>
      <c r="M3581">
        <v>1.0</v>
      </c>
      <c r="N3581" t="s">
        <v>16</v>
      </c>
    </row>
    <row r="3582">
      <c r="A3582" s="29">
        <v>42370.0</v>
      </c>
      <c r="B3582" t="s">
        <v>20</v>
      </c>
      <c r="C3582">
        <v>17942.0</v>
      </c>
      <c r="D3582" t="s">
        <v>91</v>
      </c>
      <c r="E3582" t="s">
        <v>1442</v>
      </c>
      <c r="F3582" t="s">
        <v>1442</v>
      </c>
      <c r="G3582" t="s">
        <v>2205</v>
      </c>
      <c r="H3582" t="s">
        <v>2205</v>
      </c>
      <c r="I3582">
        <v>2007.0</v>
      </c>
      <c r="J3582">
        <v>170000.0</v>
      </c>
      <c r="K3582">
        <v>71895.0</v>
      </c>
      <c r="L3582">
        <v>8.0</v>
      </c>
      <c r="M3582">
        <v>2.0</v>
      </c>
      <c r="N3582" t="s">
        <v>80</v>
      </c>
    </row>
    <row r="3583">
      <c r="A3583" s="29">
        <v>42370.0</v>
      </c>
      <c r="B3583" t="s">
        <v>148</v>
      </c>
      <c r="C3583">
        <v>406.0</v>
      </c>
      <c r="D3583" t="s">
        <v>36</v>
      </c>
      <c r="E3583" t="s">
        <v>1943</v>
      </c>
      <c r="F3583" t="s">
        <v>1943</v>
      </c>
      <c r="G3583" t="s">
        <v>1944</v>
      </c>
      <c r="H3583" t="s">
        <v>1944</v>
      </c>
      <c r="I3583">
        <v>2008.0</v>
      </c>
      <c r="J3583">
        <v>170000.0</v>
      </c>
      <c r="K3583">
        <v>51405.88638</v>
      </c>
      <c r="L3583">
        <v>6.425735797</v>
      </c>
      <c r="M3583">
        <v>2.0</v>
      </c>
      <c r="N3583" t="s">
        <v>16</v>
      </c>
    </row>
    <row r="3584">
      <c r="A3584" s="29">
        <v>42370.0</v>
      </c>
      <c r="B3584" t="s">
        <v>186</v>
      </c>
      <c r="C3584" t="s">
        <v>2185</v>
      </c>
      <c r="D3584" t="s">
        <v>61</v>
      </c>
      <c r="E3584" t="s">
        <v>881</v>
      </c>
      <c r="F3584" t="s">
        <v>881</v>
      </c>
      <c r="G3584" t="s">
        <v>226</v>
      </c>
      <c r="H3584" t="s">
        <v>226</v>
      </c>
      <c r="I3584">
        <v>2006.0</v>
      </c>
      <c r="J3584">
        <v>170000.0</v>
      </c>
      <c r="K3584">
        <v>67000.0</v>
      </c>
      <c r="L3584">
        <v>9.0</v>
      </c>
      <c r="M3584">
        <v>2.0</v>
      </c>
      <c r="N3584" t="s">
        <v>16</v>
      </c>
    </row>
    <row r="3585">
      <c r="A3585" s="29">
        <v>42370.0</v>
      </c>
      <c r="B3585" t="s">
        <v>116</v>
      </c>
      <c r="C3585" t="s">
        <v>2206</v>
      </c>
      <c r="D3585" t="s">
        <v>61</v>
      </c>
      <c r="E3585" t="s">
        <v>881</v>
      </c>
      <c r="F3585" t="s">
        <v>881</v>
      </c>
      <c r="G3585" t="s">
        <v>536</v>
      </c>
      <c r="H3585" t="s">
        <v>536</v>
      </c>
      <c r="I3585">
        <v>2004.0</v>
      </c>
      <c r="J3585">
        <v>170000.0</v>
      </c>
      <c r="K3585">
        <v>60891.0</v>
      </c>
      <c r="L3585">
        <v>11.88767123</v>
      </c>
      <c r="M3585">
        <v>2.0</v>
      </c>
      <c r="N3585" t="s">
        <v>16</v>
      </c>
    </row>
    <row r="3586">
      <c r="A3586" s="29">
        <v>42370.0</v>
      </c>
      <c r="B3586" t="s">
        <v>20</v>
      </c>
      <c r="C3586">
        <v>129461.0</v>
      </c>
      <c r="D3586" t="s">
        <v>36</v>
      </c>
      <c r="E3586" t="s">
        <v>2207</v>
      </c>
      <c r="F3586" t="s">
        <v>2207</v>
      </c>
      <c r="G3586" t="s">
        <v>2208</v>
      </c>
      <c r="H3586" t="s">
        <v>2278</v>
      </c>
      <c r="I3586">
        <v>2009.0</v>
      </c>
      <c r="J3586">
        <v>170000.0</v>
      </c>
      <c r="K3586">
        <v>27090.0</v>
      </c>
      <c r="L3586">
        <v>7.0</v>
      </c>
      <c r="M3586">
        <v>2.0</v>
      </c>
      <c r="N3586" t="s">
        <v>16</v>
      </c>
    </row>
    <row r="3587">
      <c r="A3587" s="29">
        <v>42370.0</v>
      </c>
      <c r="B3587" t="s">
        <v>20</v>
      </c>
      <c r="C3587">
        <v>137027.0</v>
      </c>
      <c r="D3587" t="s">
        <v>91</v>
      </c>
      <c r="E3587" t="s">
        <v>907</v>
      </c>
      <c r="F3587" t="s">
        <v>907</v>
      </c>
      <c r="G3587" t="s">
        <v>979</v>
      </c>
      <c r="H3587" t="s">
        <v>979</v>
      </c>
      <c r="I3587">
        <v>2014.0</v>
      </c>
      <c r="J3587">
        <v>170000.0</v>
      </c>
      <c r="K3587">
        <v>17150.0</v>
      </c>
      <c r="L3587">
        <v>2.0</v>
      </c>
      <c r="M3587">
        <v>1.0</v>
      </c>
      <c r="N3587" t="s">
        <v>16</v>
      </c>
    </row>
    <row r="3588">
      <c r="A3588" s="29">
        <v>42370.0</v>
      </c>
      <c r="B3588" t="s">
        <v>116</v>
      </c>
      <c r="C3588" t="s">
        <v>2206</v>
      </c>
      <c r="D3588" t="s">
        <v>61</v>
      </c>
      <c r="E3588" t="s">
        <v>881</v>
      </c>
      <c r="F3588" t="s">
        <v>881</v>
      </c>
      <c r="G3588" t="s">
        <v>536</v>
      </c>
      <c r="H3588" t="s">
        <v>536</v>
      </c>
      <c r="I3588">
        <v>2004.0</v>
      </c>
      <c r="J3588">
        <v>169830.0</v>
      </c>
      <c r="K3588">
        <v>60891.0</v>
      </c>
      <c r="L3588">
        <v>11.88767123</v>
      </c>
      <c r="M3588">
        <v>2.0</v>
      </c>
      <c r="N3588" t="s">
        <v>16</v>
      </c>
    </row>
    <row r="3589">
      <c r="A3589" s="29">
        <v>42370.0</v>
      </c>
      <c r="B3589" t="s">
        <v>116</v>
      </c>
      <c r="C3589" t="s">
        <v>2186</v>
      </c>
      <c r="D3589" t="s">
        <v>61</v>
      </c>
      <c r="E3589" t="s">
        <v>1128</v>
      </c>
      <c r="F3589" t="s">
        <v>1128</v>
      </c>
      <c r="G3589" t="s">
        <v>536</v>
      </c>
      <c r="H3589" t="s">
        <v>536</v>
      </c>
      <c r="I3589">
        <v>2008.0</v>
      </c>
      <c r="J3589">
        <v>169275.0</v>
      </c>
      <c r="K3589">
        <v>75741.0</v>
      </c>
      <c r="L3589">
        <v>7.821917808</v>
      </c>
      <c r="M3589">
        <v>2.0</v>
      </c>
      <c r="N3589" t="s">
        <v>16</v>
      </c>
    </row>
    <row r="3590">
      <c r="A3590" s="29">
        <v>42370.0</v>
      </c>
      <c r="B3590" t="s">
        <v>116</v>
      </c>
      <c r="C3590" t="s">
        <v>2209</v>
      </c>
      <c r="D3590" t="s">
        <v>61</v>
      </c>
      <c r="E3590" t="s">
        <v>712</v>
      </c>
      <c r="F3590" t="s">
        <v>712</v>
      </c>
      <c r="G3590" t="s">
        <v>536</v>
      </c>
      <c r="H3590" t="s">
        <v>536</v>
      </c>
      <c r="I3590">
        <v>2006.0</v>
      </c>
      <c r="J3590">
        <v>169000.0</v>
      </c>
      <c r="K3590">
        <v>45859.0</v>
      </c>
      <c r="L3590">
        <v>9.936986301</v>
      </c>
      <c r="M3590">
        <v>2.0</v>
      </c>
      <c r="N3590" t="s">
        <v>16</v>
      </c>
    </row>
    <row r="3591">
      <c r="A3591" s="29">
        <v>42370.0</v>
      </c>
      <c r="B3591" t="s">
        <v>116</v>
      </c>
      <c r="C3591" t="s">
        <v>2201</v>
      </c>
      <c r="D3591" t="s">
        <v>61</v>
      </c>
      <c r="E3591" t="s">
        <v>712</v>
      </c>
      <c r="F3591" t="s">
        <v>712</v>
      </c>
      <c r="G3591" t="s">
        <v>536</v>
      </c>
      <c r="H3591" t="s">
        <v>536</v>
      </c>
      <c r="I3591">
        <v>2005.0</v>
      </c>
      <c r="J3591">
        <v>168720.0</v>
      </c>
      <c r="K3591">
        <v>52651.0</v>
      </c>
      <c r="L3591">
        <v>10.6630137</v>
      </c>
      <c r="M3591">
        <v>2.0</v>
      </c>
      <c r="N3591" t="s">
        <v>16</v>
      </c>
    </row>
    <row r="3592">
      <c r="A3592" s="29">
        <v>42370.0</v>
      </c>
      <c r="B3592" t="s">
        <v>148</v>
      </c>
      <c r="C3592">
        <v>433.0</v>
      </c>
      <c r="D3592" t="s">
        <v>61</v>
      </c>
      <c r="E3592" t="s">
        <v>1128</v>
      </c>
      <c r="F3592" t="s">
        <v>1128</v>
      </c>
      <c r="G3592" t="s">
        <v>203</v>
      </c>
      <c r="H3592" t="s">
        <v>203</v>
      </c>
      <c r="I3592">
        <v>2008.0</v>
      </c>
      <c r="J3592">
        <v>168720.0</v>
      </c>
      <c r="K3592">
        <v>53815.19507</v>
      </c>
      <c r="L3592">
        <v>6.726899384</v>
      </c>
      <c r="M3592">
        <v>2.0</v>
      </c>
      <c r="N3592" t="s">
        <v>16</v>
      </c>
    </row>
    <row r="3593">
      <c r="A3593" s="29">
        <v>42370.0</v>
      </c>
      <c r="B3593" t="s">
        <v>186</v>
      </c>
      <c r="C3593" t="s">
        <v>2210</v>
      </c>
      <c r="D3593" t="s">
        <v>61</v>
      </c>
      <c r="E3593" t="s">
        <v>712</v>
      </c>
      <c r="F3593" t="s">
        <v>712</v>
      </c>
      <c r="G3593" t="s">
        <v>536</v>
      </c>
      <c r="H3593" t="s">
        <v>536</v>
      </c>
      <c r="I3593">
        <v>2008.0</v>
      </c>
      <c r="J3593">
        <v>168000.0</v>
      </c>
      <c r="K3593">
        <v>69087.0</v>
      </c>
      <c r="L3593">
        <v>7.0</v>
      </c>
      <c r="M3593">
        <v>2.0</v>
      </c>
      <c r="N3593" t="s">
        <v>16</v>
      </c>
    </row>
    <row r="3594">
      <c r="A3594" s="29">
        <v>42370.0</v>
      </c>
      <c r="B3594" t="s">
        <v>116</v>
      </c>
      <c r="C3594" t="s">
        <v>2193</v>
      </c>
      <c r="D3594" t="s">
        <v>61</v>
      </c>
      <c r="E3594" t="s">
        <v>712</v>
      </c>
      <c r="F3594" t="s">
        <v>712</v>
      </c>
      <c r="G3594" t="s">
        <v>536</v>
      </c>
      <c r="H3594" t="s">
        <v>536</v>
      </c>
      <c r="I3594">
        <v>2007.0</v>
      </c>
      <c r="J3594">
        <v>168000.0</v>
      </c>
      <c r="K3594">
        <v>56125.0</v>
      </c>
      <c r="L3594">
        <v>8.482191781</v>
      </c>
      <c r="M3594">
        <v>3.0</v>
      </c>
      <c r="N3594" t="s">
        <v>16</v>
      </c>
    </row>
    <row r="3595">
      <c r="A3595" s="29">
        <v>42370.0</v>
      </c>
      <c r="B3595" t="s">
        <v>116</v>
      </c>
      <c r="C3595" t="s">
        <v>2186</v>
      </c>
      <c r="D3595" t="s">
        <v>61</v>
      </c>
      <c r="E3595" t="s">
        <v>1128</v>
      </c>
      <c r="F3595" t="s">
        <v>1128</v>
      </c>
      <c r="G3595" t="s">
        <v>536</v>
      </c>
      <c r="H3595" t="s">
        <v>536</v>
      </c>
      <c r="I3595">
        <v>2008.0</v>
      </c>
      <c r="J3595">
        <v>168000.0</v>
      </c>
      <c r="K3595">
        <v>75741.0</v>
      </c>
      <c r="L3595">
        <v>7.821917808</v>
      </c>
      <c r="M3595">
        <v>2.0</v>
      </c>
      <c r="N3595" t="s">
        <v>16</v>
      </c>
    </row>
    <row r="3596">
      <c r="A3596" s="29">
        <v>42370.0</v>
      </c>
      <c r="B3596" t="s">
        <v>116</v>
      </c>
      <c r="C3596" t="s">
        <v>2211</v>
      </c>
      <c r="D3596" t="s">
        <v>61</v>
      </c>
      <c r="E3596" t="s">
        <v>1128</v>
      </c>
      <c r="F3596" t="s">
        <v>1128</v>
      </c>
      <c r="G3596" t="s">
        <v>536</v>
      </c>
      <c r="H3596" t="s">
        <v>536</v>
      </c>
      <c r="I3596">
        <v>2007.0</v>
      </c>
      <c r="J3596">
        <v>167610.0</v>
      </c>
      <c r="K3596">
        <v>97191.0</v>
      </c>
      <c r="L3596">
        <v>8.668493151</v>
      </c>
      <c r="M3596">
        <v>2.0</v>
      </c>
      <c r="N3596" t="s">
        <v>16</v>
      </c>
    </row>
    <row r="3597">
      <c r="A3597" s="29">
        <v>42370.0</v>
      </c>
      <c r="B3597" t="s">
        <v>148</v>
      </c>
      <c r="C3597">
        <v>651.0</v>
      </c>
      <c r="D3597" t="s">
        <v>91</v>
      </c>
      <c r="E3597" t="s">
        <v>1442</v>
      </c>
      <c r="F3597" t="s">
        <v>1442</v>
      </c>
      <c r="G3597" t="s">
        <v>1443</v>
      </c>
      <c r="H3597" t="s">
        <v>1443</v>
      </c>
      <c r="I3597">
        <v>2006.0</v>
      </c>
      <c r="J3597">
        <v>167000.0</v>
      </c>
      <c r="K3597">
        <v>70088.98015</v>
      </c>
      <c r="L3597">
        <v>8.761122519</v>
      </c>
      <c r="M3597">
        <v>2.0</v>
      </c>
      <c r="N3597" t="s">
        <v>16</v>
      </c>
    </row>
    <row r="3598">
      <c r="A3598" s="29">
        <v>42370.0</v>
      </c>
      <c r="B3598" t="s">
        <v>116</v>
      </c>
      <c r="C3598" t="s">
        <v>2212</v>
      </c>
      <c r="D3598" t="s">
        <v>61</v>
      </c>
      <c r="E3598" t="s">
        <v>712</v>
      </c>
      <c r="F3598" t="s">
        <v>712</v>
      </c>
      <c r="G3598" t="s">
        <v>226</v>
      </c>
      <c r="H3598" t="s">
        <v>226</v>
      </c>
      <c r="I3598">
        <v>2009.0</v>
      </c>
      <c r="J3598">
        <v>166500.0</v>
      </c>
      <c r="K3598">
        <v>178895.0</v>
      </c>
      <c r="L3598">
        <v>6.767123288</v>
      </c>
      <c r="M3598">
        <v>2.0</v>
      </c>
      <c r="N3598" t="s">
        <v>16</v>
      </c>
    </row>
    <row r="3599">
      <c r="A3599" s="29">
        <v>42370.0</v>
      </c>
      <c r="B3599" t="s">
        <v>12</v>
      </c>
      <c r="C3599">
        <v>115985.0</v>
      </c>
      <c r="D3599" t="s">
        <v>61</v>
      </c>
      <c r="E3599" t="s">
        <v>712</v>
      </c>
      <c r="F3599" t="s">
        <v>712</v>
      </c>
      <c r="G3599" t="s">
        <v>536</v>
      </c>
      <c r="H3599" t="s">
        <v>536</v>
      </c>
      <c r="I3599">
        <v>2007.0</v>
      </c>
      <c r="J3599">
        <v>166500.0</v>
      </c>
      <c r="K3599">
        <v>58679.0</v>
      </c>
      <c r="L3599">
        <v>9.0</v>
      </c>
      <c r="M3599">
        <v>2.0</v>
      </c>
      <c r="N3599" t="s">
        <v>16</v>
      </c>
    </row>
    <row r="3600">
      <c r="A3600" s="29">
        <v>42370.0</v>
      </c>
      <c r="B3600" t="s">
        <v>186</v>
      </c>
      <c r="C3600" t="s">
        <v>2210</v>
      </c>
      <c r="D3600" t="s">
        <v>61</v>
      </c>
      <c r="E3600" t="s">
        <v>712</v>
      </c>
      <c r="F3600" t="s">
        <v>712</v>
      </c>
      <c r="G3600" t="s">
        <v>536</v>
      </c>
      <c r="H3600" t="s">
        <v>536</v>
      </c>
      <c r="I3600">
        <v>2008.0</v>
      </c>
      <c r="J3600">
        <v>166500.0</v>
      </c>
      <c r="K3600">
        <v>69087.0</v>
      </c>
      <c r="L3600">
        <v>7.0</v>
      </c>
      <c r="M3600">
        <v>2.0</v>
      </c>
      <c r="N3600" t="s">
        <v>16</v>
      </c>
    </row>
    <row r="3601">
      <c r="A3601" s="29">
        <v>42370.0</v>
      </c>
      <c r="B3601" t="s">
        <v>186</v>
      </c>
      <c r="C3601" t="s">
        <v>2213</v>
      </c>
      <c r="D3601" t="s">
        <v>61</v>
      </c>
      <c r="E3601" t="s">
        <v>712</v>
      </c>
      <c r="F3601" t="s">
        <v>712</v>
      </c>
      <c r="G3601" t="s">
        <v>536</v>
      </c>
      <c r="H3601" t="s">
        <v>536</v>
      </c>
      <c r="I3601">
        <v>2007.0</v>
      </c>
      <c r="J3601">
        <v>166500.0</v>
      </c>
      <c r="K3601">
        <v>70960.0</v>
      </c>
      <c r="L3601">
        <v>8.0</v>
      </c>
      <c r="M3601">
        <v>2.0</v>
      </c>
      <c r="N3601" t="s">
        <v>16</v>
      </c>
    </row>
    <row r="3602">
      <c r="A3602" s="29">
        <v>42370.0</v>
      </c>
      <c r="B3602" t="s">
        <v>186</v>
      </c>
      <c r="C3602" t="s">
        <v>2214</v>
      </c>
      <c r="D3602" t="s">
        <v>61</v>
      </c>
      <c r="E3602" t="s">
        <v>712</v>
      </c>
      <c r="F3602" t="s">
        <v>712</v>
      </c>
      <c r="G3602" t="s">
        <v>536</v>
      </c>
      <c r="H3602" t="s">
        <v>536</v>
      </c>
      <c r="I3602">
        <v>2007.0</v>
      </c>
      <c r="J3602">
        <v>166500.0</v>
      </c>
      <c r="K3602">
        <v>21511.0</v>
      </c>
      <c r="L3602">
        <v>8.0</v>
      </c>
      <c r="M3602">
        <v>2.0</v>
      </c>
      <c r="N3602" t="s">
        <v>16</v>
      </c>
    </row>
    <row r="3603">
      <c r="A3603" s="29">
        <v>42370.0</v>
      </c>
      <c r="B3603" t="s">
        <v>148</v>
      </c>
      <c r="C3603">
        <v>535.0</v>
      </c>
      <c r="D3603" t="s">
        <v>61</v>
      </c>
      <c r="E3603" t="s">
        <v>712</v>
      </c>
      <c r="F3603" t="s">
        <v>712</v>
      </c>
      <c r="G3603" t="s">
        <v>536</v>
      </c>
      <c r="H3603" t="s">
        <v>536</v>
      </c>
      <c r="I3603">
        <v>2007.0</v>
      </c>
      <c r="J3603">
        <v>166500.0</v>
      </c>
      <c r="K3603">
        <v>62401.09514</v>
      </c>
      <c r="L3603">
        <v>7.800136893</v>
      </c>
      <c r="M3603">
        <v>2.0</v>
      </c>
      <c r="N3603" t="s">
        <v>16</v>
      </c>
    </row>
    <row r="3604">
      <c r="A3604" s="29">
        <v>42370.0</v>
      </c>
      <c r="B3604" t="s">
        <v>148</v>
      </c>
      <c r="C3604">
        <v>650.0</v>
      </c>
      <c r="D3604" t="s">
        <v>61</v>
      </c>
      <c r="E3604" t="s">
        <v>712</v>
      </c>
      <c r="F3604" t="s">
        <v>712</v>
      </c>
      <c r="G3604" t="s">
        <v>536</v>
      </c>
      <c r="H3604" t="s">
        <v>536</v>
      </c>
      <c r="I3604">
        <v>2006.0</v>
      </c>
      <c r="J3604">
        <v>166500.0</v>
      </c>
      <c r="K3604">
        <v>70001.36893</v>
      </c>
      <c r="L3604">
        <v>8.750171116</v>
      </c>
      <c r="M3604">
        <v>2.0</v>
      </c>
      <c r="N3604" t="s">
        <v>16</v>
      </c>
    </row>
    <row r="3605">
      <c r="A3605" s="29">
        <v>42370.0</v>
      </c>
      <c r="B3605" t="s">
        <v>116</v>
      </c>
      <c r="C3605" t="s">
        <v>2215</v>
      </c>
      <c r="D3605" t="s">
        <v>61</v>
      </c>
      <c r="E3605" t="s">
        <v>712</v>
      </c>
      <c r="F3605" t="s">
        <v>712</v>
      </c>
      <c r="G3605" t="s">
        <v>536</v>
      </c>
      <c r="H3605" t="s">
        <v>536</v>
      </c>
      <c r="I3605">
        <v>2010.0</v>
      </c>
      <c r="J3605">
        <v>166500.0</v>
      </c>
      <c r="K3605">
        <v>192731.0</v>
      </c>
      <c r="L3605">
        <v>5.97260274</v>
      </c>
      <c r="M3605">
        <v>1.0</v>
      </c>
      <c r="N3605" t="s">
        <v>16</v>
      </c>
    </row>
    <row r="3606">
      <c r="A3606" s="29">
        <v>42370.0</v>
      </c>
      <c r="B3606" t="s">
        <v>116</v>
      </c>
      <c r="C3606" t="s">
        <v>2216</v>
      </c>
      <c r="D3606" t="s">
        <v>61</v>
      </c>
      <c r="E3606" t="s">
        <v>712</v>
      </c>
      <c r="F3606" t="s">
        <v>712</v>
      </c>
      <c r="G3606" t="s">
        <v>536</v>
      </c>
      <c r="H3606" t="s">
        <v>536</v>
      </c>
      <c r="I3606">
        <v>2008.0</v>
      </c>
      <c r="J3606">
        <v>166500.0</v>
      </c>
      <c r="K3606">
        <v>110171.0</v>
      </c>
      <c r="L3606">
        <v>7.805479452</v>
      </c>
      <c r="M3606">
        <v>1.0</v>
      </c>
      <c r="N3606" t="s">
        <v>16</v>
      </c>
    </row>
    <row r="3607">
      <c r="A3607" s="29">
        <v>42370.0</v>
      </c>
      <c r="B3607" t="s">
        <v>116</v>
      </c>
      <c r="C3607" t="s">
        <v>2217</v>
      </c>
      <c r="D3607" t="s">
        <v>61</v>
      </c>
      <c r="E3607" t="s">
        <v>712</v>
      </c>
      <c r="F3607" t="s">
        <v>712</v>
      </c>
      <c r="G3607" t="s">
        <v>536</v>
      </c>
      <c r="H3607" t="s">
        <v>536</v>
      </c>
      <c r="I3607">
        <v>2007.0</v>
      </c>
      <c r="J3607">
        <v>166500.0</v>
      </c>
      <c r="K3607">
        <v>53628.0</v>
      </c>
      <c r="L3607">
        <v>8.947945205</v>
      </c>
      <c r="M3607">
        <v>2.0</v>
      </c>
      <c r="N3607" t="s">
        <v>16</v>
      </c>
    </row>
    <row r="3608">
      <c r="A3608" s="29">
        <v>42370.0</v>
      </c>
      <c r="B3608" t="s">
        <v>116</v>
      </c>
      <c r="C3608" t="s">
        <v>2209</v>
      </c>
      <c r="D3608" t="s">
        <v>61</v>
      </c>
      <c r="E3608" t="s">
        <v>712</v>
      </c>
      <c r="F3608" t="s">
        <v>712</v>
      </c>
      <c r="G3608" t="s">
        <v>536</v>
      </c>
      <c r="H3608" t="s">
        <v>536</v>
      </c>
      <c r="I3608">
        <v>2006.0</v>
      </c>
      <c r="J3608">
        <v>166500.0</v>
      </c>
      <c r="K3608">
        <v>45859.0</v>
      </c>
      <c r="L3608">
        <v>9.936986301</v>
      </c>
      <c r="M3608">
        <v>2.0</v>
      </c>
      <c r="N3608" t="s">
        <v>16</v>
      </c>
    </row>
    <row r="3609">
      <c r="A3609" s="29">
        <v>42370.0</v>
      </c>
      <c r="B3609" t="s">
        <v>116</v>
      </c>
      <c r="C3609" t="s">
        <v>2218</v>
      </c>
      <c r="D3609" t="s">
        <v>61</v>
      </c>
      <c r="E3609" t="s">
        <v>712</v>
      </c>
      <c r="F3609" t="s">
        <v>712</v>
      </c>
      <c r="G3609" t="s">
        <v>536</v>
      </c>
      <c r="H3609" t="s">
        <v>536</v>
      </c>
      <c r="I3609">
        <v>2005.0</v>
      </c>
      <c r="J3609">
        <v>166500.0</v>
      </c>
      <c r="K3609">
        <v>81829.0</v>
      </c>
      <c r="L3609">
        <v>10.82739726</v>
      </c>
      <c r="M3609">
        <v>2.0</v>
      </c>
      <c r="N3609" t="s">
        <v>16</v>
      </c>
    </row>
    <row r="3610">
      <c r="A3610" s="29">
        <v>42370.0</v>
      </c>
      <c r="B3610" t="s">
        <v>116</v>
      </c>
      <c r="C3610" t="s">
        <v>2219</v>
      </c>
      <c r="D3610" t="s">
        <v>61</v>
      </c>
      <c r="E3610" t="s">
        <v>712</v>
      </c>
      <c r="F3610" t="s">
        <v>712</v>
      </c>
      <c r="G3610" t="s">
        <v>536</v>
      </c>
      <c r="H3610" t="s">
        <v>536</v>
      </c>
      <c r="I3610">
        <v>2008.0</v>
      </c>
      <c r="J3610">
        <v>166500.0</v>
      </c>
      <c r="K3610">
        <v>94299.0</v>
      </c>
      <c r="L3610">
        <v>7.931506849</v>
      </c>
      <c r="M3610">
        <v>3.0</v>
      </c>
      <c r="N3610" t="s">
        <v>16</v>
      </c>
    </row>
    <row r="3611">
      <c r="A3611" s="29">
        <v>42370.0</v>
      </c>
      <c r="B3611" t="s">
        <v>12</v>
      </c>
      <c r="C3611">
        <v>132274.0</v>
      </c>
      <c r="D3611" t="s">
        <v>61</v>
      </c>
      <c r="E3611" t="s">
        <v>1831</v>
      </c>
      <c r="F3611" t="s">
        <v>1831</v>
      </c>
      <c r="G3611" t="s">
        <v>536</v>
      </c>
      <c r="H3611" t="s">
        <v>536</v>
      </c>
      <c r="I3611">
        <v>2008.0</v>
      </c>
      <c r="J3611">
        <v>166500.0</v>
      </c>
      <c r="K3611">
        <v>76652.0</v>
      </c>
      <c r="L3611">
        <v>8.0</v>
      </c>
      <c r="M3611">
        <v>1.0</v>
      </c>
      <c r="N3611" t="s">
        <v>16</v>
      </c>
    </row>
    <row r="3612">
      <c r="A3612" s="29">
        <v>42370.0</v>
      </c>
      <c r="B3612" t="s">
        <v>12</v>
      </c>
      <c r="C3612">
        <v>128968.0</v>
      </c>
      <c r="D3612" t="s">
        <v>91</v>
      </c>
      <c r="E3612" t="s">
        <v>1223</v>
      </c>
      <c r="F3612" t="s">
        <v>1223</v>
      </c>
      <c r="G3612" t="s">
        <v>2220</v>
      </c>
      <c r="H3612" t="s">
        <v>2220</v>
      </c>
      <c r="I3612">
        <v>2012.0</v>
      </c>
      <c r="J3612">
        <v>166500.0</v>
      </c>
      <c r="K3612">
        <v>33306.0</v>
      </c>
      <c r="L3612">
        <v>4.0</v>
      </c>
      <c r="M3612">
        <v>1.0</v>
      </c>
      <c r="N3612" t="s">
        <v>16</v>
      </c>
    </row>
    <row r="3613">
      <c r="A3613" s="29">
        <v>42370.0</v>
      </c>
      <c r="B3613" t="s">
        <v>148</v>
      </c>
      <c r="C3613">
        <v>570.0</v>
      </c>
      <c r="D3613" t="s">
        <v>61</v>
      </c>
      <c r="E3613" t="s">
        <v>2073</v>
      </c>
      <c r="F3613" t="s">
        <v>2073</v>
      </c>
      <c r="G3613" t="s">
        <v>203</v>
      </c>
      <c r="H3613" t="s">
        <v>203</v>
      </c>
      <c r="I3613">
        <v>2007.0</v>
      </c>
      <c r="J3613">
        <v>166500.0</v>
      </c>
      <c r="K3613">
        <v>63824.77755</v>
      </c>
      <c r="L3613">
        <v>7.978097194</v>
      </c>
      <c r="M3613">
        <v>2.0</v>
      </c>
      <c r="N3613" t="s">
        <v>16</v>
      </c>
    </row>
    <row r="3614">
      <c r="A3614" s="29">
        <v>42370.0</v>
      </c>
      <c r="B3614" t="s">
        <v>148</v>
      </c>
      <c r="C3614">
        <v>491.0</v>
      </c>
      <c r="D3614" t="s">
        <v>61</v>
      </c>
      <c r="E3614" t="s">
        <v>1571</v>
      </c>
      <c r="F3614" t="s">
        <v>1571</v>
      </c>
      <c r="G3614" t="s">
        <v>203</v>
      </c>
      <c r="H3614" t="s">
        <v>203</v>
      </c>
      <c r="I3614">
        <v>2007.0</v>
      </c>
      <c r="J3614">
        <v>166500.0</v>
      </c>
      <c r="K3614">
        <v>58590.00685</v>
      </c>
      <c r="L3614">
        <v>7.323750856</v>
      </c>
      <c r="M3614">
        <v>2.0</v>
      </c>
      <c r="N3614" t="s">
        <v>16</v>
      </c>
    </row>
    <row r="3615">
      <c r="A3615" s="29">
        <v>42370.0</v>
      </c>
      <c r="B3615" t="s">
        <v>12</v>
      </c>
      <c r="C3615">
        <v>131687.0</v>
      </c>
      <c r="D3615" t="s">
        <v>77</v>
      </c>
      <c r="E3615" t="s">
        <v>1289</v>
      </c>
      <c r="F3615" t="s">
        <v>1289</v>
      </c>
      <c r="G3615" t="s">
        <v>2221</v>
      </c>
      <c r="H3615" t="s">
        <v>2221</v>
      </c>
      <c r="I3615">
        <v>2007.0</v>
      </c>
      <c r="J3615">
        <v>166500.0</v>
      </c>
      <c r="K3615">
        <v>87096.0</v>
      </c>
      <c r="L3615">
        <v>9.0</v>
      </c>
      <c r="M3615">
        <v>1.0</v>
      </c>
      <c r="N3615" t="s">
        <v>16</v>
      </c>
    </row>
    <row r="3616">
      <c r="A3616" s="29">
        <v>42370.0</v>
      </c>
      <c r="B3616" t="s">
        <v>12</v>
      </c>
      <c r="C3616">
        <v>134557.0</v>
      </c>
      <c r="D3616" t="s">
        <v>91</v>
      </c>
      <c r="E3616" t="s">
        <v>1726</v>
      </c>
      <c r="F3616" t="s">
        <v>1726</v>
      </c>
      <c r="G3616" t="s">
        <v>2222</v>
      </c>
      <c r="H3616" t="s">
        <v>2222</v>
      </c>
      <c r="I3616">
        <v>2007.0</v>
      </c>
      <c r="J3616">
        <v>166500.0</v>
      </c>
      <c r="K3616">
        <v>46448.0</v>
      </c>
      <c r="L3616">
        <v>9.0</v>
      </c>
      <c r="M3616">
        <v>2.0</v>
      </c>
      <c r="N3616" t="s">
        <v>16</v>
      </c>
    </row>
    <row r="3617">
      <c r="A3617" s="29">
        <v>42370.0</v>
      </c>
      <c r="B3617" t="s">
        <v>12</v>
      </c>
      <c r="C3617">
        <v>124779.0</v>
      </c>
      <c r="D3617" t="s">
        <v>91</v>
      </c>
      <c r="E3617" t="s">
        <v>1726</v>
      </c>
      <c r="F3617" t="s">
        <v>1726</v>
      </c>
      <c r="G3617" t="s">
        <v>2223</v>
      </c>
      <c r="H3617" t="s">
        <v>2223</v>
      </c>
      <c r="I3617">
        <v>2009.0</v>
      </c>
      <c r="J3617">
        <v>166500.0</v>
      </c>
      <c r="K3617">
        <v>43744.0</v>
      </c>
      <c r="L3617">
        <v>7.0</v>
      </c>
      <c r="M3617">
        <v>3.0</v>
      </c>
      <c r="N3617" t="s">
        <v>16</v>
      </c>
    </row>
    <row r="3618">
      <c r="A3618" s="29">
        <v>42370.0</v>
      </c>
      <c r="B3618" t="s">
        <v>12</v>
      </c>
      <c r="C3618">
        <v>135749.0</v>
      </c>
      <c r="D3618" t="s">
        <v>91</v>
      </c>
      <c r="E3618" t="s">
        <v>907</v>
      </c>
      <c r="F3618" t="s">
        <v>907</v>
      </c>
      <c r="G3618" t="s">
        <v>1425</v>
      </c>
      <c r="H3618" t="s">
        <v>1425</v>
      </c>
      <c r="I3618">
        <v>2007.0</v>
      </c>
      <c r="J3618">
        <v>166500.0</v>
      </c>
      <c r="K3618">
        <v>83454.0</v>
      </c>
      <c r="L3618">
        <v>9.0</v>
      </c>
      <c r="M3618">
        <v>1.0</v>
      </c>
      <c r="N3618" t="s">
        <v>16</v>
      </c>
    </row>
    <row r="3619">
      <c r="A3619" s="29">
        <v>42370.0</v>
      </c>
      <c r="B3619" t="s">
        <v>148</v>
      </c>
      <c r="C3619">
        <v>387.0</v>
      </c>
      <c r="D3619" t="s">
        <v>77</v>
      </c>
      <c r="E3619" t="s">
        <v>2202</v>
      </c>
      <c r="F3619" t="s">
        <v>2202</v>
      </c>
      <c r="G3619" t="s">
        <v>2203</v>
      </c>
      <c r="H3619" t="s">
        <v>2203</v>
      </c>
      <c r="I3619">
        <v>2009.0</v>
      </c>
      <c r="J3619">
        <v>166500.0</v>
      </c>
      <c r="K3619">
        <v>47967.14579</v>
      </c>
      <c r="L3619">
        <v>5.995893224</v>
      </c>
      <c r="M3619">
        <v>2.0</v>
      </c>
      <c r="N3619" t="s">
        <v>16</v>
      </c>
    </row>
    <row r="3620">
      <c r="A3620" s="29">
        <v>42370.0</v>
      </c>
      <c r="B3620" t="s">
        <v>148</v>
      </c>
      <c r="C3620">
        <v>597.0</v>
      </c>
      <c r="D3620" t="s">
        <v>273</v>
      </c>
      <c r="E3620" t="s">
        <v>2177</v>
      </c>
      <c r="F3620" t="s">
        <v>2177</v>
      </c>
      <c r="G3620" t="s">
        <v>2189</v>
      </c>
      <c r="H3620" t="s">
        <v>2189</v>
      </c>
      <c r="I3620">
        <v>2006.0</v>
      </c>
      <c r="J3620">
        <v>166500.0</v>
      </c>
      <c r="K3620">
        <v>100895.2772</v>
      </c>
      <c r="L3620">
        <v>8.407939767</v>
      </c>
      <c r="M3620">
        <v>2.0</v>
      </c>
      <c r="N3620" t="s">
        <v>16</v>
      </c>
    </row>
    <row r="3621">
      <c r="A3621" s="29">
        <v>42370.0</v>
      </c>
      <c r="B3621" t="s">
        <v>12</v>
      </c>
      <c r="C3621">
        <v>132256.0</v>
      </c>
      <c r="D3621" t="s">
        <v>273</v>
      </c>
      <c r="E3621" t="s">
        <v>1129</v>
      </c>
      <c r="F3621" t="s">
        <v>1129</v>
      </c>
      <c r="G3621" t="s">
        <v>2224</v>
      </c>
      <c r="H3621" t="s">
        <v>2224</v>
      </c>
      <c r="I3621">
        <v>2010.0</v>
      </c>
      <c r="J3621">
        <v>166500.0</v>
      </c>
      <c r="K3621">
        <v>33287.0</v>
      </c>
      <c r="L3621">
        <v>6.0</v>
      </c>
      <c r="M3621">
        <v>2.0</v>
      </c>
      <c r="N3621" t="s">
        <v>16</v>
      </c>
    </row>
    <row r="3622">
      <c r="A3622" s="29">
        <v>42370.0</v>
      </c>
      <c r="B3622" t="s">
        <v>12</v>
      </c>
      <c r="C3622">
        <v>128349.0</v>
      </c>
      <c r="D3622" t="s">
        <v>273</v>
      </c>
      <c r="E3622" t="s">
        <v>2225</v>
      </c>
      <c r="F3622" t="s">
        <v>2225</v>
      </c>
      <c r="G3622" t="s">
        <v>2226</v>
      </c>
      <c r="H3622" t="s">
        <v>2226</v>
      </c>
      <c r="I3622">
        <v>2015.0</v>
      </c>
      <c r="J3622">
        <v>166500.0</v>
      </c>
      <c r="K3622">
        <v>5174.0</v>
      </c>
      <c r="L3622">
        <v>1.0</v>
      </c>
      <c r="M3622">
        <v>1.0</v>
      </c>
      <c r="N3622" t="s">
        <v>16</v>
      </c>
    </row>
    <row r="3623">
      <c r="A3623" s="29">
        <v>42370.0</v>
      </c>
      <c r="B3623" t="s">
        <v>12</v>
      </c>
      <c r="C3623">
        <v>133804.0</v>
      </c>
      <c r="D3623" t="s">
        <v>542</v>
      </c>
      <c r="E3623" t="s">
        <v>543</v>
      </c>
      <c r="F3623" t="s">
        <v>543</v>
      </c>
      <c r="G3623" t="s">
        <v>2227</v>
      </c>
      <c r="H3623" t="s">
        <v>2227</v>
      </c>
      <c r="I3623">
        <v>2011.0</v>
      </c>
      <c r="J3623">
        <v>166500.0</v>
      </c>
      <c r="K3623">
        <v>40855.0</v>
      </c>
      <c r="L3623">
        <v>5.0</v>
      </c>
      <c r="M3623">
        <v>1.0</v>
      </c>
      <c r="N3623" t="s">
        <v>16</v>
      </c>
    </row>
    <row r="3624">
      <c r="A3624" s="29">
        <v>42370.0</v>
      </c>
      <c r="B3624" t="s">
        <v>148</v>
      </c>
      <c r="C3624">
        <v>740.0</v>
      </c>
      <c r="D3624" t="s">
        <v>91</v>
      </c>
      <c r="E3624" t="s">
        <v>1442</v>
      </c>
      <c r="F3624" t="s">
        <v>1442</v>
      </c>
      <c r="G3624" t="s">
        <v>1443</v>
      </c>
      <c r="H3624" t="s">
        <v>1443</v>
      </c>
      <c r="I3624">
        <v>2005.0</v>
      </c>
      <c r="J3624">
        <v>166500.0</v>
      </c>
      <c r="K3624">
        <v>78193.01848</v>
      </c>
      <c r="L3624">
        <v>9.77412731</v>
      </c>
      <c r="M3624">
        <v>2.0</v>
      </c>
      <c r="N3624" t="s">
        <v>16</v>
      </c>
    </row>
    <row r="3625">
      <c r="A3625" s="29">
        <v>42370.0</v>
      </c>
      <c r="B3625" t="s">
        <v>12</v>
      </c>
      <c r="C3625">
        <v>124626.0</v>
      </c>
      <c r="D3625" t="s">
        <v>91</v>
      </c>
      <c r="E3625" t="s">
        <v>1442</v>
      </c>
      <c r="F3625" t="s">
        <v>1442</v>
      </c>
      <c r="G3625" t="s">
        <v>276</v>
      </c>
      <c r="H3625" t="s">
        <v>276</v>
      </c>
      <c r="I3625">
        <v>2007.0</v>
      </c>
      <c r="J3625">
        <v>166500.0</v>
      </c>
      <c r="K3625">
        <v>82885.0</v>
      </c>
      <c r="L3625">
        <v>9.0</v>
      </c>
      <c r="M3625">
        <v>2.0</v>
      </c>
      <c r="N3625" t="s">
        <v>16</v>
      </c>
    </row>
    <row r="3626">
      <c r="A3626" s="29">
        <v>42370.0</v>
      </c>
      <c r="B3626" t="s">
        <v>12</v>
      </c>
      <c r="C3626">
        <v>117079.0</v>
      </c>
      <c r="D3626" t="s">
        <v>91</v>
      </c>
      <c r="E3626" t="s">
        <v>1442</v>
      </c>
      <c r="F3626" t="s">
        <v>1442</v>
      </c>
      <c r="G3626" t="s">
        <v>1985</v>
      </c>
      <c r="H3626" t="s">
        <v>1985</v>
      </c>
      <c r="I3626">
        <v>2007.0</v>
      </c>
      <c r="J3626">
        <v>166500.0</v>
      </c>
      <c r="K3626">
        <v>67602.0</v>
      </c>
      <c r="L3626">
        <v>9.0</v>
      </c>
      <c r="M3626">
        <v>1.0</v>
      </c>
      <c r="N3626" t="s">
        <v>16</v>
      </c>
    </row>
    <row r="3627">
      <c r="A3627" s="29">
        <v>42370.0</v>
      </c>
      <c r="B3627" t="s">
        <v>116</v>
      </c>
      <c r="C3627" t="s">
        <v>2228</v>
      </c>
      <c r="D3627" t="s">
        <v>91</v>
      </c>
      <c r="E3627" t="s">
        <v>1442</v>
      </c>
      <c r="F3627" t="s">
        <v>1442</v>
      </c>
      <c r="G3627" t="s">
        <v>2196</v>
      </c>
      <c r="H3627" t="s">
        <v>2196</v>
      </c>
      <c r="I3627">
        <v>2004.0</v>
      </c>
      <c r="J3627">
        <v>166500.0</v>
      </c>
      <c r="K3627">
        <v>92130.0</v>
      </c>
      <c r="L3627">
        <v>11.89589041</v>
      </c>
      <c r="M3627">
        <v>2.0</v>
      </c>
      <c r="N3627" t="s">
        <v>16</v>
      </c>
    </row>
    <row r="3628">
      <c r="A3628" s="29">
        <v>42370.0</v>
      </c>
      <c r="B3628" t="s">
        <v>186</v>
      </c>
      <c r="C3628" t="s">
        <v>1954</v>
      </c>
      <c r="D3628" t="s">
        <v>61</v>
      </c>
      <c r="E3628" t="s">
        <v>881</v>
      </c>
      <c r="F3628" t="s">
        <v>881</v>
      </c>
      <c r="G3628" t="s">
        <v>536</v>
      </c>
      <c r="H3628" t="s">
        <v>536</v>
      </c>
      <c r="I3628">
        <v>2005.0</v>
      </c>
      <c r="J3628">
        <v>166500.0</v>
      </c>
      <c r="K3628">
        <v>70190.0</v>
      </c>
      <c r="L3628">
        <v>10.0</v>
      </c>
      <c r="M3628">
        <v>2.0</v>
      </c>
      <c r="N3628" t="s">
        <v>16</v>
      </c>
    </row>
    <row r="3629">
      <c r="A3629" s="29">
        <v>42370.0</v>
      </c>
      <c r="B3629" t="s">
        <v>148</v>
      </c>
      <c r="C3629">
        <v>742.0</v>
      </c>
      <c r="D3629" t="s">
        <v>61</v>
      </c>
      <c r="E3629" t="s">
        <v>881</v>
      </c>
      <c r="F3629" t="s">
        <v>881</v>
      </c>
      <c r="G3629" t="s">
        <v>536</v>
      </c>
      <c r="H3629" t="s">
        <v>536</v>
      </c>
      <c r="I3629">
        <v>2005.0</v>
      </c>
      <c r="J3629">
        <v>166500.0</v>
      </c>
      <c r="K3629">
        <v>78412.04654</v>
      </c>
      <c r="L3629">
        <v>9.801505818</v>
      </c>
      <c r="M3629">
        <v>2.0</v>
      </c>
      <c r="N3629" t="s">
        <v>16</v>
      </c>
    </row>
    <row r="3630">
      <c r="A3630" s="29">
        <v>42370.0</v>
      </c>
      <c r="B3630" t="s">
        <v>116</v>
      </c>
      <c r="C3630" t="s">
        <v>2229</v>
      </c>
      <c r="D3630" t="s">
        <v>61</v>
      </c>
      <c r="E3630" t="s">
        <v>881</v>
      </c>
      <c r="F3630" t="s">
        <v>881</v>
      </c>
      <c r="G3630" t="s">
        <v>203</v>
      </c>
      <c r="H3630" t="s">
        <v>203</v>
      </c>
      <c r="I3630">
        <v>2006.0</v>
      </c>
      <c r="J3630">
        <v>166500.0</v>
      </c>
      <c r="K3630">
        <v>132890.0</v>
      </c>
      <c r="L3630">
        <v>9.942465753</v>
      </c>
      <c r="M3630">
        <v>2.0</v>
      </c>
      <c r="N3630" t="s">
        <v>16</v>
      </c>
    </row>
    <row r="3631">
      <c r="A3631" s="29">
        <v>42370.0</v>
      </c>
      <c r="B3631" t="s">
        <v>116</v>
      </c>
      <c r="C3631" t="s">
        <v>2104</v>
      </c>
      <c r="D3631" t="s">
        <v>61</v>
      </c>
      <c r="E3631" t="s">
        <v>1128</v>
      </c>
      <c r="F3631" t="s">
        <v>1128</v>
      </c>
      <c r="G3631" t="s">
        <v>536</v>
      </c>
      <c r="H3631" t="s">
        <v>536</v>
      </c>
      <c r="I3631">
        <v>2008.0</v>
      </c>
      <c r="J3631">
        <v>166500.0</v>
      </c>
      <c r="K3631">
        <v>67410.0</v>
      </c>
      <c r="L3631">
        <v>7.712328767</v>
      </c>
      <c r="M3631">
        <v>2.0</v>
      </c>
      <c r="N3631" t="s">
        <v>16</v>
      </c>
    </row>
    <row r="3632">
      <c r="A3632" s="29">
        <v>42370.0</v>
      </c>
      <c r="B3632" t="s">
        <v>148</v>
      </c>
      <c r="C3632">
        <v>827.0</v>
      </c>
      <c r="D3632" t="s">
        <v>61</v>
      </c>
      <c r="E3632" t="s">
        <v>1128</v>
      </c>
      <c r="F3632" t="s">
        <v>1128</v>
      </c>
      <c r="G3632" t="s">
        <v>203</v>
      </c>
      <c r="H3632" t="s">
        <v>203</v>
      </c>
      <c r="I3632">
        <v>2004.0</v>
      </c>
      <c r="J3632">
        <v>166500.0</v>
      </c>
      <c r="K3632">
        <v>86757.01576</v>
      </c>
      <c r="L3632">
        <v>10.84462697</v>
      </c>
      <c r="M3632">
        <v>3.0</v>
      </c>
      <c r="N3632" t="s">
        <v>16</v>
      </c>
    </row>
    <row r="3633">
      <c r="A3633" s="29">
        <v>42370.0</v>
      </c>
      <c r="B3633" t="s">
        <v>116</v>
      </c>
      <c r="C3633" t="s">
        <v>2176</v>
      </c>
      <c r="D3633" t="s">
        <v>61</v>
      </c>
      <c r="E3633" t="s">
        <v>1128</v>
      </c>
      <c r="F3633" t="s">
        <v>1128</v>
      </c>
      <c r="G3633" t="s">
        <v>203</v>
      </c>
      <c r="H3633" t="s">
        <v>203</v>
      </c>
      <c r="I3633">
        <v>2007.0</v>
      </c>
      <c r="J3633">
        <v>166500.0</v>
      </c>
      <c r="K3633">
        <v>81479.0</v>
      </c>
      <c r="L3633">
        <v>8.523287671</v>
      </c>
      <c r="M3633">
        <v>2.0</v>
      </c>
      <c r="N3633" t="s">
        <v>16</v>
      </c>
    </row>
    <row r="3634">
      <c r="A3634" s="29">
        <v>42370.0</v>
      </c>
      <c r="B3634" t="s">
        <v>12</v>
      </c>
      <c r="C3634" s="32" t="s">
        <v>2230</v>
      </c>
      <c r="D3634" t="s">
        <v>77</v>
      </c>
      <c r="E3634" t="s">
        <v>1289</v>
      </c>
      <c r="F3634" t="s">
        <v>1289</v>
      </c>
      <c r="G3634" t="s">
        <v>2231</v>
      </c>
      <c r="H3634" t="s">
        <v>2231</v>
      </c>
      <c r="I3634">
        <v>2007.0</v>
      </c>
      <c r="J3634">
        <v>166500.0</v>
      </c>
      <c r="K3634">
        <v>87096.0</v>
      </c>
      <c r="L3634">
        <v>9.0</v>
      </c>
      <c r="M3634">
        <v>1.0</v>
      </c>
      <c r="N3634" t="s">
        <v>16</v>
      </c>
    </row>
    <row r="3635">
      <c r="A3635" s="29">
        <v>42370.0</v>
      </c>
      <c r="B3635" t="s">
        <v>12</v>
      </c>
      <c r="C3635" s="32" t="s">
        <v>2232</v>
      </c>
      <c r="D3635" t="s">
        <v>61</v>
      </c>
      <c r="E3635" t="s">
        <v>1831</v>
      </c>
      <c r="F3635" t="s">
        <v>1831</v>
      </c>
      <c r="G3635" t="s">
        <v>1844</v>
      </c>
      <c r="H3635" t="s">
        <v>1183</v>
      </c>
      <c r="I3635">
        <v>2008.0</v>
      </c>
      <c r="J3635">
        <v>166500.0</v>
      </c>
      <c r="K3635">
        <v>76652.0</v>
      </c>
      <c r="L3635">
        <v>8.0</v>
      </c>
      <c r="M3635">
        <v>1.0</v>
      </c>
      <c r="N3635" t="s">
        <v>16</v>
      </c>
    </row>
    <row r="3636">
      <c r="A3636" s="29">
        <v>42370.0</v>
      </c>
      <c r="B3636" t="s">
        <v>12</v>
      </c>
      <c r="C3636" s="32" t="s">
        <v>2233</v>
      </c>
      <c r="D3636" t="s">
        <v>273</v>
      </c>
      <c r="E3636" t="s">
        <v>1129</v>
      </c>
      <c r="F3636" t="s">
        <v>1129</v>
      </c>
      <c r="G3636" t="s">
        <v>1435</v>
      </c>
      <c r="H3636" t="s">
        <v>2761</v>
      </c>
      <c r="I3636">
        <v>2010.0</v>
      </c>
      <c r="J3636">
        <v>166500.0</v>
      </c>
      <c r="K3636">
        <v>33287.0</v>
      </c>
      <c r="L3636">
        <v>6.0</v>
      </c>
      <c r="M3636">
        <v>2.0</v>
      </c>
      <c r="N3636" t="s">
        <v>16</v>
      </c>
    </row>
    <row r="3637">
      <c r="A3637" s="29">
        <v>42370.0</v>
      </c>
      <c r="B3637" t="s">
        <v>12</v>
      </c>
      <c r="C3637" s="32" t="s">
        <v>2234</v>
      </c>
      <c r="D3637" t="s">
        <v>542</v>
      </c>
      <c r="E3637" t="s">
        <v>543</v>
      </c>
      <c r="F3637" t="s">
        <v>543</v>
      </c>
      <c r="G3637" t="s">
        <v>1286</v>
      </c>
      <c r="H3637" t="s">
        <v>1286</v>
      </c>
      <c r="I3637">
        <v>2011.0</v>
      </c>
      <c r="J3637">
        <v>166500.0</v>
      </c>
      <c r="K3637">
        <v>40855.0</v>
      </c>
      <c r="L3637">
        <v>5.0</v>
      </c>
      <c r="M3637">
        <v>1.0</v>
      </c>
      <c r="N3637" t="s">
        <v>16</v>
      </c>
    </row>
    <row r="3638">
      <c r="A3638" s="29">
        <v>42370.0</v>
      </c>
      <c r="B3638" t="s">
        <v>12</v>
      </c>
      <c r="C3638" s="32" t="s">
        <v>2235</v>
      </c>
      <c r="D3638" t="s">
        <v>91</v>
      </c>
      <c r="E3638" t="s">
        <v>1726</v>
      </c>
      <c r="F3638" t="s">
        <v>1726</v>
      </c>
      <c r="G3638" t="s">
        <v>2222</v>
      </c>
      <c r="H3638" t="s">
        <v>2222</v>
      </c>
      <c r="I3638">
        <v>2007.0</v>
      </c>
      <c r="J3638">
        <v>166500.0</v>
      </c>
      <c r="K3638">
        <v>46448.0</v>
      </c>
      <c r="L3638">
        <v>9.0</v>
      </c>
      <c r="M3638">
        <v>2.0</v>
      </c>
      <c r="N3638" t="s">
        <v>16</v>
      </c>
    </row>
    <row r="3639">
      <c r="A3639" s="29">
        <v>42370.0</v>
      </c>
      <c r="B3639" t="s">
        <v>12</v>
      </c>
      <c r="C3639" s="32" t="s">
        <v>2236</v>
      </c>
      <c r="D3639" t="s">
        <v>91</v>
      </c>
      <c r="E3639" t="s">
        <v>907</v>
      </c>
      <c r="F3639" t="s">
        <v>907</v>
      </c>
      <c r="G3639" t="s">
        <v>1434</v>
      </c>
      <c r="H3639" t="s">
        <v>1434</v>
      </c>
      <c r="I3639">
        <v>2007.0</v>
      </c>
      <c r="J3639">
        <v>166500.0</v>
      </c>
      <c r="K3639">
        <v>83454.0</v>
      </c>
      <c r="L3639">
        <v>9.0</v>
      </c>
      <c r="M3639">
        <v>1.0</v>
      </c>
      <c r="N3639" t="s">
        <v>16</v>
      </c>
    </row>
    <row r="3640">
      <c r="A3640" s="29">
        <v>42370.0</v>
      </c>
      <c r="B3640" t="s">
        <v>12</v>
      </c>
      <c r="C3640" s="32" t="s">
        <v>2237</v>
      </c>
      <c r="D3640" t="s">
        <v>91</v>
      </c>
      <c r="E3640" t="s">
        <v>1442</v>
      </c>
      <c r="F3640" t="s">
        <v>1442</v>
      </c>
      <c r="G3640" t="s">
        <v>2238</v>
      </c>
      <c r="H3640" t="s">
        <v>2238</v>
      </c>
      <c r="I3640">
        <v>2005.0</v>
      </c>
      <c r="J3640">
        <v>166500.0</v>
      </c>
      <c r="K3640">
        <v>43639.0</v>
      </c>
      <c r="L3640">
        <v>11.0</v>
      </c>
      <c r="M3640">
        <v>2.0</v>
      </c>
      <c r="N3640" t="s">
        <v>16</v>
      </c>
    </row>
    <row r="3641">
      <c r="A3641" s="29">
        <v>42370.0</v>
      </c>
      <c r="B3641" t="s">
        <v>12</v>
      </c>
      <c r="C3641" s="32" t="s">
        <v>2239</v>
      </c>
      <c r="D3641" t="s">
        <v>91</v>
      </c>
      <c r="E3641" t="s">
        <v>1432</v>
      </c>
      <c r="F3641" t="s">
        <v>1432</v>
      </c>
      <c r="G3641" t="s">
        <v>1433</v>
      </c>
      <c r="H3641" t="s">
        <v>1433</v>
      </c>
      <c r="I3641">
        <v>2007.0</v>
      </c>
      <c r="J3641">
        <v>166500.0</v>
      </c>
      <c r="K3641">
        <v>79647.0</v>
      </c>
      <c r="L3641">
        <v>9.0</v>
      </c>
      <c r="M3641">
        <v>3.0</v>
      </c>
      <c r="N3641" t="s">
        <v>16</v>
      </c>
    </row>
    <row r="3642">
      <c r="A3642" s="29">
        <v>42370.0</v>
      </c>
      <c r="B3642" t="s">
        <v>12</v>
      </c>
      <c r="C3642" s="32" t="s">
        <v>2240</v>
      </c>
      <c r="D3642" t="s">
        <v>273</v>
      </c>
      <c r="E3642" t="s">
        <v>2241</v>
      </c>
      <c r="F3642" t="s">
        <v>2241</v>
      </c>
      <c r="G3642" t="s">
        <v>2242</v>
      </c>
      <c r="H3642" t="s">
        <v>2242</v>
      </c>
      <c r="I3642">
        <v>2005.0</v>
      </c>
      <c r="J3642">
        <v>166500.0</v>
      </c>
      <c r="K3642">
        <v>57462.0</v>
      </c>
      <c r="L3642">
        <v>11.0</v>
      </c>
      <c r="M3642">
        <v>1.0</v>
      </c>
      <c r="N3642" t="s">
        <v>16</v>
      </c>
    </row>
    <row r="3643">
      <c r="A3643" s="29">
        <v>42370.0</v>
      </c>
      <c r="B3643" t="s">
        <v>261</v>
      </c>
      <c r="C3643" t="s">
        <v>2243</v>
      </c>
      <c r="D3643" t="s">
        <v>61</v>
      </c>
      <c r="E3643" t="s">
        <v>163</v>
      </c>
      <c r="F3643" t="s">
        <v>163</v>
      </c>
      <c r="G3643" t="s">
        <v>536</v>
      </c>
      <c r="H3643" t="s">
        <v>536</v>
      </c>
      <c r="I3643">
        <v>2005.0</v>
      </c>
      <c r="J3643">
        <v>166266.9817</v>
      </c>
      <c r="K3643">
        <v>140000.0</v>
      </c>
      <c r="L3643">
        <v>10.0</v>
      </c>
      <c r="M3643">
        <v>1.0</v>
      </c>
      <c r="N3643" t="s">
        <v>16</v>
      </c>
    </row>
    <row r="3644">
      <c r="A3644" s="29">
        <v>42370.0</v>
      </c>
      <c r="B3644" t="s">
        <v>148</v>
      </c>
      <c r="C3644">
        <v>568.0</v>
      </c>
      <c r="D3644" t="s">
        <v>61</v>
      </c>
      <c r="E3644" t="s">
        <v>712</v>
      </c>
      <c r="F3644" t="s">
        <v>712</v>
      </c>
      <c r="G3644" t="s">
        <v>536</v>
      </c>
      <c r="H3644" t="s">
        <v>536</v>
      </c>
      <c r="I3644">
        <v>2007.0</v>
      </c>
      <c r="J3644">
        <v>165820.68</v>
      </c>
      <c r="K3644">
        <v>63737.16633</v>
      </c>
      <c r="L3644">
        <v>7.967145791</v>
      </c>
      <c r="M3644">
        <v>2.0</v>
      </c>
      <c r="N3644" t="s">
        <v>16</v>
      </c>
    </row>
    <row r="3645">
      <c r="A3645" s="29">
        <v>42370.0</v>
      </c>
      <c r="B3645" t="s">
        <v>186</v>
      </c>
      <c r="C3645" t="s">
        <v>2244</v>
      </c>
      <c r="D3645" t="s">
        <v>61</v>
      </c>
      <c r="E3645">
        <v>800.0</v>
      </c>
      <c r="F3645">
        <v>800.0</v>
      </c>
      <c r="G3645" t="s">
        <v>2200</v>
      </c>
      <c r="H3645" t="s">
        <v>2200</v>
      </c>
      <c r="I3645">
        <v>2008.0</v>
      </c>
      <c r="J3645">
        <v>165000.0</v>
      </c>
      <c r="K3645">
        <v>40128.0</v>
      </c>
      <c r="L3645">
        <v>7.0</v>
      </c>
      <c r="M3645">
        <v>1.0</v>
      </c>
      <c r="N3645" t="s">
        <v>16</v>
      </c>
    </row>
    <row r="3646">
      <c r="A3646" s="29">
        <v>42370.0</v>
      </c>
      <c r="B3646" t="s">
        <v>186</v>
      </c>
      <c r="C3646" t="s">
        <v>2213</v>
      </c>
      <c r="D3646" t="s">
        <v>61</v>
      </c>
      <c r="E3646" t="s">
        <v>712</v>
      </c>
      <c r="F3646" t="s">
        <v>712</v>
      </c>
      <c r="G3646" t="s">
        <v>536</v>
      </c>
      <c r="H3646" t="s">
        <v>536</v>
      </c>
      <c r="I3646">
        <v>2007.0</v>
      </c>
      <c r="J3646">
        <v>165000.0</v>
      </c>
      <c r="K3646">
        <v>70960.0</v>
      </c>
      <c r="L3646">
        <v>8.0</v>
      </c>
      <c r="M3646">
        <v>2.0</v>
      </c>
      <c r="N3646" t="s">
        <v>16</v>
      </c>
    </row>
    <row r="3647">
      <c r="A3647" s="29">
        <v>42370.0</v>
      </c>
      <c r="B3647" t="s">
        <v>148</v>
      </c>
      <c r="C3647">
        <v>440.0</v>
      </c>
      <c r="D3647" t="s">
        <v>61</v>
      </c>
      <c r="E3647" t="s">
        <v>712</v>
      </c>
      <c r="F3647" t="s">
        <v>712</v>
      </c>
      <c r="G3647" t="s">
        <v>536</v>
      </c>
      <c r="H3647" t="s">
        <v>536</v>
      </c>
      <c r="I3647">
        <v>2008.0</v>
      </c>
      <c r="J3647">
        <v>165000.0</v>
      </c>
      <c r="K3647">
        <v>53946.61191</v>
      </c>
      <c r="L3647">
        <v>6.743326489</v>
      </c>
      <c r="M3647">
        <v>2.0</v>
      </c>
      <c r="N3647" t="s">
        <v>16</v>
      </c>
    </row>
    <row r="3648">
      <c r="A3648" s="29">
        <v>42370.0</v>
      </c>
      <c r="B3648" t="s">
        <v>148</v>
      </c>
      <c r="C3648">
        <v>544.0</v>
      </c>
      <c r="D3648" t="s">
        <v>61</v>
      </c>
      <c r="E3648" t="s">
        <v>712</v>
      </c>
      <c r="F3648" t="s">
        <v>712</v>
      </c>
      <c r="G3648" t="s">
        <v>536</v>
      </c>
      <c r="H3648" t="s">
        <v>536</v>
      </c>
      <c r="I3648">
        <v>2007.0</v>
      </c>
      <c r="J3648">
        <v>165000.0</v>
      </c>
      <c r="K3648">
        <v>62795.34566</v>
      </c>
      <c r="L3648">
        <v>7.849418207</v>
      </c>
      <c r="M3648">
        <v>2.0</v>
      </c>
      <c r="N3648" t="s">
        <v>16</v>
      </c>
    </row>
    <row r="3649">
      <c r="A3649" s="29">
        <v>42370.0</v>
      </c>
      <c r="B3649" t="s">
        <v>116</v>
      </c>
      <c r="C3649" t="s">
        <v>2245</v>
      </c>
      <c r="D3649" t="s">
        <v>61</v>
      </c>
      <c r="E3649" t="s">
        <v>712</v>
      </c>
      <c r="F3649" t="s">
        <v>712</v>
      </c>
      <c r="G3649" t="s">
        <v>536</v>
      </c>
      <c r="H3649" t="s">
        <v>536</v>
      </c>
      <c r="I3649">
        <v>2007.0</v>
      </c>
      <c r="J3649">
        <v>165000.0</v>
      </c>
      <c r="K3649">
        <v>67195.0</v>
      </c>
      <c r="L3649">
        <v>8.84109589</v>
      </c>
      <c r="M3649">
        <v>2.0</v>
      </c>
      <c r="N3649" t="s">
        <v>16</v>
      </c>
    </row>
    <row r="3650">
      <c r="A3650" s="29">
        <v>42370.0</v>
      </c>
      <c r="B3650" t="s">
        <v>116</v>
      </c>
      <c r="C3650" t="s">
        <v>2217</v>
      </c>
      <c r="D3650" t="s">
        <v>61</v>
      </c>
      <c r="E3650" t="s">
        <v>712</v>
      </c>
      <c r="F3650" t="s">
        <v>712</v>
      </c>
      <c r="G3650" t="s">
        <v>536</v>
      </c>
      <c r="H3650" t="s">
        <v>536</v>
      </c>
      <c r="I3650">
        <v>2007.0</v>
      </c>
      <c r="J3650">
        <v>165000.0</v>
      </c>
      <c r="K3650">
        <v>53628.0</v>
      </c>
      <c r="L3650">
        <v>8.947945205</v>
      </c>
      <c r="M3650">
        <v>2.0</v>
      </c>
      <c r="N3650" t="s">
        <v>16</v>
      </c>
    </row>
    <row r="3651">
      <c r="A3651" s="29">
        <v>42370.0</v>
      </c>
      <c r="B3651" t="s">
        <v>116</v>
      </c>
      <c r="C3651" t="s">
        <v>2198</v>
      </c>
      <c r="D3651" t="s">
        <v>61</v>
      </c>
      <c r="E3651" t="s">
        <v>712</v>
      </c>
      <c r="F3651" t="s">
        <v>712</v>
      </c>
      <c r="G3651" t="s">
        <v>536</v>
      </c>
      <c r="H3651" t="s">
        <v>536</v>
      </c>
      <c r="I3651">
        <v>2006.0</v>
      </c>
      <c r="J3651">
        <v>165000.0</v>
      </c>
      <c r="K3651">
        <v>51597.0</v>
      </c>
      <c r="L3651">
        <v>9.657534247</v>
      </c>
      <c r="M3651">
        <v>2.0</v>
      </c>
      <c r="N3651" t="s">
        <v>16</v>
      </c>
    </row>
    <row r="3652">
      <c r="A3652" s="29">
        <v>42370.0</v>
      </c>
      <c r="B3652" t="s">
        <v>116</v>
      </c>
      <c r="C3652" t="s">
        <v>2190</v>
      </c>
      <c r="D3652" t="s">
        <v>61</v>
      </c>
      <c r="E3652" t="s">
        <v>1588</v>
      </c>
      <c r="F3652" t="s">
        <v>1588</v>
      </c>
      <c r="G3652" t="s">
        <v>1641</v>
      </c>
      <c r="H3652" t="s">
        <v>1641</v>
      </c>
      <c r="I3652">
        <v>2011.0</v>
      </c>
      <c r="J3652">
        <v>165000.0</v>
      </c>
      <c r="K3652">
        <v>141582.0</v>
      </c>
      <c r="L3652">
        <v>4.97260274</v>
      </c>
      <c r="M3652">
        <v>1.0</v>
      </c>
      <c r="N3652" t="s">
        <v>16</v>
      </c>
    </row>
    <row r="3653">
      <c r="A3653" s="29">
        <v>42370.0</v>
      </c>
      <c r="B3653" t="s">
        <v>186</v>
      </c>
      <c r="C3653" t="s">
        <v>2246</v>
      </c>
      <c r="D3653" t="s">
        <v>61</v>
      </c>
      <c r="E3653" t="s">
        <v>1711</v>
      </c>
      <c r="F3653" t="s">
        <v>1711</v>
      </c>
      <c r="G3653" t="s">
        <v>1641</v>
      </c>
      <c r="H3653" t="s">
        <v>1641</v>
      </c>
      <c r="I3653">
        <v>2009.0</v>
      </c>
      <c r="J3653">
        <v>165000.0</v>
      </c>
      <c r="K3653">
        <v>58497.0</v>
      </c>
      <c r="L3653">
        <v>6.0</v>
      </c>
      <c r="M3653">
        <v>2.0</v>
      </c>
      <c r="N3653" t="s">
        <v>16</v>
      </c>
    </row>
    <row r="3654">
      <c r="A3654" s="29">
        <v>42370.0</v>
      </c>
      <c r="B3654" t="s">
        <v>20</v>
      </c>
      <c r="C3654">
        <v>20176.0</v>
      </c>
      <c r="D3654" t="s">
        <v>61</v>
      </c>
      <c r="E3654" t="s">
        <v>163</v>
      </c>
      <c r="F3654" t="s">
        <v>163</v>
      </c>
      <c r="G3654" t="s">
        <v>203</v>
      </c>
      <c r="H3654" t="s">
        <v>203</v>
      </c>
      <c r="I3654">
        <v>2007.0</v>
      </c>
      <c r="J3654">
        <v>165000.0</v>
      </c>
      <c r="K3654">
        <v>60044.0</v>
      </c>
      <c r="L3654">
        <v>8.0</v>
      </c>
      <c r="M3654">
        <v>3.0</v>
      </c>
      <c r="N3654" t="s">
        <v>80</v>
      </c>
    </row>
    <row r="3655">
      <c r="A3655" s="29">
        <v>42370.0</v>
      </c>
      <c r="B3655" t="s">
        <v>186</v>
      </c>
      <c r="C3655" t="s">
        <v>2246</v>
      </c>
      <c r="D3655" t="s">
        <v>61</v>
      </c>
      <c r="E3655" t="s">
        <v>1711</v>
      </c>
      <c r="F3655" t="s">
        <v>1711</v>
      </c>
      <c r="G3655" t="s">
        <v>1641</v>
      </c>
      <c r="H3655" t="s">
        <v>1641</v>
      </c>
      <c r="I3655">
        <v>2009.0</v>
      </c>
      <c r="J3655">
        <v>164280.0</v>
      </c>
      <c r="K3655">
        <v>58497.0</v>
      </c>
      <c r="L3655">
        <v>6.0</v>
      </c>
      <c r="M3655">
        <v>2.0</v>
      </c>
      <c r="N3655" t="s">
        <v>16</v>
      </c>
    </row>
    <row r="3656">
      <c r="A3656" s="29">
        <v>42370.0</v>
      </c>
      <c r="B3656" t="s">
        <v>186</v>
      </c>
      <c r="C3656" t="s">
        <v>2214</v>
      </c>
      <c r="D3656" t="s">
        <v>61</v>
      </c>
      <c r="E3656" t="s">
        <v>712</v>
      </c>
      <c r="F3656" t="s">
        <v>712</v>
      </c>
      <c r="G3656" t="s">
        <v>536</v>
      </c>
      <c r="H3656" t="s">
        <v>536</v>
      </c>
      <c r="I3656">
        <v>2007.0</v>
      </c>
      <c r="J3656">
        <v>164000.0</v>
      </c>
      <c r="K3656">
        <v>21511.0</v>
      </c>
      <c r="L3656">
        <v>8.0</v>
      </c>
      <c r="M3656">
        <v>2.0</v>
      </c>
      <c r="N3656" t="s">
        <v>16</v>
      </c>
    </row>
    <row r="3657">
      <c r="A3657" s="29">
        <v>42370.0</v>
      </c>
      <c r="B3657" t="s">
        <v>148</v>
      </c>
      <c r="C3657">
        <v>649.0</v>
      </c>
      <c r="D3657" t="s">
        <v>61</v>
      </c>
      <c r="E3657" t="s">
        <v>712</v>
      </c>
      <c r="F3657" t="s">
        <v>712</v>
      </c>
      <c r="G3657" t="s">
        <v>536</v>
      </c>
      <c r="H3657" t="s">
        <v>536</v>
      </c>
      <c r="I3657">
        <v>2006.0</v>
      </c>
      <c r="J3657">
        <v>163500.0</v>
      </c>
      <c r="K3657">
        <v>70001.36893</v>
      </c>
      <c r="L3657">
        <v>8.750171116</v>
      </c>
      <c r="M3657">
        <v>2.0</v>
      </c>
      <c r="N3657" t="s">
        <v>16</v>
      </c>
    </row>
    <row r="3658">
      <c r="A3658" s="29">
        <v>42370.0</v>
      </c>
      <c r="B3658" t="s">
        <v>148</v>
      </c>
      <c r="C3658">
        <v>569.0</v>
      </c>
      <c r="D3658" t="s">
        <v>61</v>
      </c>
      <c r="E3658" t="s">
        <v>2073</v>
      </c>
      <c r="F3658" t="s">
        <v>2073</v>
      </c>
      <c r="G3658" t="s">
        <v>203</v>
      </c>
      <c r="H3658" t="s">
        <v>203</v>
      </c>
      <c r="I3658">
        <v>2007.0</v>
      </c>
      <c r="J3658">
        <v>163500.0</v>
      </c>
      <c r="K3658">
        <v>63824.77755</v>
      </c>
      <c r="L3658">
        <v>7.978097194</v>
      </c>
      <c r="M3658">
        <v>2.0</v>
      </c>
      <c r="N3658" t="s">
        <v>16</v>
      </c>
    </row>
    <row r="3659">
      <c r="A3659" s="29">
        <v>42370.0</v>
      </c>
      <c r="B3659" t="s">
        <v>148</v>
      </c>
      <c r="C3659">
        <v>490.0</v>
      </c>
      <c r="D3659" t="s">
        <v>61</v>
      </c>
      <c r="E3659" t="s">
        <v>712</v>
      </c>
      <c r="F3659" t="s">
        <v>712</v>
      </c>
      <c r="G3659" t="s">
        <v>226</v>
      </c>
      <c r="H3659" t="s">
        <v>226</v>
      </c>
      <c r="I3659">
        <v>2007.0</v>
      </c>
      <c r="J3659">
        <v>163170.0</v>
      </c>
      <c r="K3659">
        <v>58370.97878</v>
      </c>
      <c r="L3659">
        <v>7.296372348</v>
      </c>
      <c r="M3659">
        <v>2.0</v>
      </c>
      <c r="N3659" t="s">
        <v>16</v>
      </c>
    </row>
    <row r="3660">
      <c r="A3660" s="29">
        <v>42370.0</v>
      </c>
      <c r="B3660" t="s">
        <v>116</v>
      </c>
      <c r="C3660" t="s">
        <v>2172</v>
      </c>
      <c r="D3660" t="s">
        <v>61</v>
      </c>
      <c r="E3660" t="s">
        <v>1151</v>
      </c>
      <c r="F3660" t="s">
        <v>1151</v>
      </c>
      <c r="G3660" t="s">
        <v>203</v>
      </c>
      <c r="H3660" t="s">
        <v>203</v>
      </c>
      <c r="I3660">
        <v>2010.0</v>
      </c>
      <c r="J3660">
        <v>163170.0</v>
      </c>
      <c r="K3660">
        <v>72171.0</v>
      </c>
      <c r="L3660">
        <v>5.687671233</v>
      </c>
      <c r="M3660">
        <v>3.0</v>
      </c>
      <c r="N3660" t="s">
        <v>16</v>
      </c>
    </row>
    <row r="3661">
      <c r="A3661" s="29">
        <v>42370.0</v>
      </c>
      <c r="B3661" t="s">
        <v>148</v>
      </c>
      <c r="C3661">
        <v>566.0</v>
      </c>
      <c r="D3661" t="s">
        <v>91</v>
      </c>
      <c r="E3661" t="s">
        <v>1442</v>
      </c>
      <c r="F3661" t="s">
        <v>1442</v>
      </c>
      <c r="G3661" t="s">
        <v>1443</v>
      </c>
      <c r="H3661" t="s">
        <v>1443</v>
      </c>
      <c r="I3661">
        <v>2007.0</v>
      </c>
      <c r="J3661">
        <v>163170.0</v>
      </c>
      <c r="K3661">
        <v>63671.4579</v>
      </c>
      <c r="L3661">
        <v>7.958932238</v>
      </c>
      <c r="M3661">
        <v>2.0</v>
      </c>
      <c r="N3661" t="s">
        <v>16</v>
      </c>
    </row>
    <row r="3662">
      <c r="A3662" s="29">
        <v>42370.0</v>
      </c>
      <c r="B3662" t="s">
        <v>116</v>
      </c>
      <c r="C3662" t="s">
        <v>2247</v>
      </c>
      <c r="D3662" t="s">
        <v>61</v>
      </c>
      <c r="E3662" t="s">
        <v>881</v>
      </c>
      <c r="F3662" t="s">
        <v>881</v>
      </c>
      <c r="G3662" t="s">
        <v>536</v>
      </c>
      <c r="H3662" t="s">
        <v>536</v>
      </c>
      <c r="I3662">
        <v>2007.0</v>
      </c>
      <c r="J3662">
        <v>163170.0</v>
      </c>
      <c r="K3662">
        <v>60493.0</v>
      </c>
      <c r="L3662">
        <v>8.975342466</v>
      </c>
      <c r="M3662">
        <v>2.0</v>
      </c>
      <c r="N3662" t="s">
        <v>16</v>
      </c>
    </row>
    <row r="3663">
      <c r="A3663" s="29">
        <v>42370.0</v>
      </c>
      <c r="B3663" t="s">
        <v>148</v>
      </c>
      <c r="C3663">
        <v>750.0</v>
      </c>
      <c r="D3663" t="s">
        <v>61</v>
      </c>
      <c r="E3663" t="s">
        <v>953</v>
      </c>
      <c r="F3663" t="s">
        <v>881</v>
      </c>
      <c r="G3663" t="s">
        <v>536</v>
      </c>
      <c r="H3663" t="s">
        <v>536</v>
      </c>
      <c r="I3663">
        <v>2005.0</v>
      </c>
      <c r="J3663">
        <v>163170.0</v>
      </c>
      <c r="K3663">
        <v>78806.29706</v>
      </c>
      <c r="L3663">
        <v>9.850787132</v>
      </c>
      <c r="M3663">
        <v>2.0</v>
      </c>
      <c r="N3663" t="s">
        <v>16</v>
      </c>
    </row>
    <row r="3664">
      <c r="A3664" s="29">
        <v>42370.0</v>
      </c>
      <c r="B3664" t="s">
        <v>116</v>
      </c>
      <c r="C3664" t="s">
        <v>2212</v>
      </c>
      <c r="D3664" t="s">
        <v>61</v>
      </c>
      <c r="E3664" t="s">
        <v>712</v>
      </c>
      <c r="F3664" t="s">
        <v>712</v>
      </c>
      <c r="G3664" t="s">
        <v>226</v>
      </c>
      <c r="H3664" t="s">
        <v>226</v>
      </c>
      <c r="I3664">
        <v>2009.0</v>
      </c>
      <c r="J3664">
        <v>163000.0</v>
      </c>
      <c r="K3664">
        <v>178895.0</v>
      </c>
      <c r="L3664">
        <v>6.767123288</v>
      </c>
      <c r="M3664">
        <v>2.0</v>
      </c>
      <c r="N3664" t="s">
        <v>16</v>
      </c>
    </row>
    <row r="3665">
      <c r="A3665" s="29">
        <v>42370.0</v>
      </c>
      <c r="B3665" t="s">
        <v>186</v>
      </c>
      <c r="C3665" t="s">
        <v>2248</v>
      </c>
      <c r="D3665" t="s">
        <v>61</v>
      </c>
      <c r="E3665" t="s">
        <v>712</v>
      </c>
      <c r="F3665" t="s">
        <v>712</v>
      </c>
      <c r="G3665" t="s">
        <v>536</v>
      </c>
      <c r="H3665" t="s">
        <v>536</v>
      </c>
      <c r="I3665">
        <v>2007.0</v>
      </c>
      <c r="J3665">
        <v>163000.0</v>
      </c>
      <c r="K3665">
        <v>79473.0</v>
      </c>
      <c r="L3665">
        <v>8.0</v>
      </c>
      <c r="M3665">
        <v>2.0</v>
      </c>
      <c r="N3665" t="s">
        <v>16</v>
      </c>
    </row>
    <row r="3666">
      <c r="A3666" s="29">
        <v>42370.0</v>
      </c>
      <c r="B3666" t="s">
        <v>148</v>
      </c>
      <c r="C3666">
        <v>605.0</v>
      </c>
      <c r="D3666" t="s">
        <v>61</v>
      </c>
      <c r="E3666" t="s">
        <v>712</v>
      </c>
      <c r="F3666" t="s">
        <v>712</v>
      </c>
      <c r="G3666" t="s">
        <v>536</v>
      </c>
      <c r="H3666" t="s">
        <v>536</v>
      </c>
      <c r="I3666">
        <v>2006.0</v>
      </c>
      <c r="J3666">
        <v>163000.0</v>
      </c>
      <c r="K3666">
        <v>67942.50514</v>
      </c>
      <c r="L3666">
        <v>8.492813142</v>
      </c>
      <c r="M3666">
        <v>2.0</v>
      </c>
      <c r="N3666" t="s">
        <v>16</v>
      </c>
    </row>
    <row r="3667">
      <c r="A3667" s="29">
        <v>42370.0</v>
      </c>
      <c r="B3667" t="s">
        <v>116</v>
      </c>
      <c r="C3667" t="s">
        <v>2180</v>
      </c>
      <c r="D3667" t="s">
        <v>61</v>
      </c>
      <c r="E3667" t="s">
        <v>712</v>
      </c>
      <c r="F3667" t="s">
        <v>712</v>
      </c>
      <c r="G3667" t="s">
        <v>536</v>
      </c>
      <c r="H3667" t="s">
        <v>536</v>
      </c>
      <c r="I3667">
        <v>2008.0</v>
      </c>
      <c r="J3667">
        <v>163000.0</v>
      </c>
      <c r="K3667">
        <v>68659.0</v>
      </c>
      <c r="L3667">
        <v>7.619178082</v>
      </c>
      <c r="M3667">
        <v>2.0</v>
      </c>
      <c r="N3667" t="s">
        <v>16</v>
      </c>
    </row>
    <row r="3668">
      <c r="A3668" s="29">
        <v>42370.0</v>
      </c>
      <c r="B3668" t="s">
        <v>116</v>
      </c>
      <c r="C3668" t="s">
        <v>2228</v>
      </c>
      <c r="D3668" t="s">
        <v>91</v>
      </c>
      <c r="E3668" t="s">
        <v>1442</v>
      </c>
      <c r="F3668" t="s">
        <v>1442</v>
      </c>
      <c r="G3668" t="s">
        <v>2196</v>
      </c>
      <c r="H3668" t="s">
        <v>2196</v>
      </c>
      <c r="I3668">
        <v>2004.0</v>
      </c>
      <c r="J3668">
        <v>162000.0</v>
      </c>
      <c r="K3668">
        <v>92130.0</v>
      </c>
      <c r="L3668">
        <v>11.89589041</v>
      </c>
      <c r="M3668">
        <v>2.0</v>
      </c>
      <c r="N3668" t="s">
        <v>16</v>
      </c>
    </row>
    <row r="3669">
      <c r="A3669" s="29">
        <v>42370.0</v>
      </c>
      <c r="B3669" t="s">
        <v>148</v>
      </c>
      <c r="C3669">
        <v>726.0</v>
      </c>
      <c r="D3669" t="s">
        <v>61</v>
      </c>
      <c r="E3669" t="s">
        <v>881</v>
      </c>
      <c r="F3669" t="s">
        <v>881</v>
      </c>
      <c r="G3669" t="s">
        <v>536</v>
      </c>
      <c r="H3669" t="s">
        <v>536</v>
      </c>
      <c r="I3669">
        <v>2005.0</v>
      </c>
      <c r="J3669">
        <v>162000.0</v>
      </c>
      <c r="K3669">
        <v>77579.7399</v>
      </c>
      <c r="L3669">
        <v>9.697467488</v>
      </c>
      <c r="M3669">
        <v>2.0</v>
      </c>
      <c r="N3669" t="s">
        <v>16</v>
      </c>
    </row>
    <row r="3670">
      <c r="A3670" s="29">
        <v>42370.0</v>
      </c>
      <c r="B3670" t="s">
        <v>261</v>
      </c>
      <c r="C3670" t="s">
        <v>2249</v>
      </c>
      <c r="D3670" t="s">
        <v>61</v>
      </c>
      <c r="E3670" t="s">
        <v>163</v>
      </c>
      <c r="F3670" t="s">
        <v>163</v>
      </c>
      <c r="G3670" t="s">
        <v>536</v>
      </c>
      <c r="H3670" t="s">
        <v>536</v>
      </c>
      <c r="I3670">
        <v>2005.0</v>
      </c>
      <c r="J3670">
        <v>161278.9722</v>
      </c>
      <c r="K3670">
        <v>150000.0</v>
      </c>
      <c r="L3670">
        <v>10.0</v>
      </c>
      <c r="M3670">
        <v>1.0</v>
      </c>
      <c r="N3670" t="s">
        <v>16</v>
      </c>
    </row>
    <row r="3671">
      <c r="A3671" s="29">
        <v>42370.0</v>
      </c>
      <c r="B3671" t="s">
        <v>116</v>
      </c>
      <c r="C3671" t="s">
        <v>2219</v>
      </c>
      <c r="D3671" t="s">
        <v>61</v>
      </c>
      <c r="E3671" t="s">
        <v>712</v>
      </c>
      <c r="F3671" t="s">
        <v>712</v>
      </c>
      <c r="G3671" t="s">
        <v>536</v>
      </c>
      <c r="H3671" t="s">
        <v>536</v>
      </c>
      <c r="I3671">
        <v>2008.0</v>
      </c>
      <c r="J3671">
        <v>161000.0</v>
      </c>
      <c r="K3671">
        <v>94299.0</v>
      </c>
      <c r="L3671">
        <v>7.931506849</v>
      </c>
      <c r="M3671">
        <v>3.0</v>
      </c>
      <c r="N3671" t="s">
        <v>16</v>
      </c>
    </row>
    <row r="3672">
      <c r="A3672" s="29">
        <v>42370.0</v>
      </c>
      <c r="B3672" t="s">
        <v>116</v>
      </c>
      <c r="C3672" t="s">
        <v>2250</v>
      </c>
      <c r="D3672" t="s">
        <v>61</v>
      </c>
      <c r="E3672" t="s">
        <v>712</v>
      </c>
      <c r="F3672" t="s">
        <v>712</v>
      </c>
      <c r="G3672" t="s">
        <v>226</v>
      </c>
      <c r="H3672" t="s">
        <v>226</v>
      </c>
      <c r="I3672">
        <v>2008.0</v>
      </c>
      <c r="J3672">
        <v>160950.0</v>
      </c>
      <c r="K3672">
        <v>68920.0</v>
      </c>
      <c r="L3672">
        <v>7.717808219</v>
      </c>
      <c r="M3672">
        <v>1.0</v>
      </c>
      <c r="N3672" t="s">
        <v>16</v>
      </c>
    </row>
    <row r="3673">
      <c r="A3673" s="29">
        <v>42370.0</v>
      </c>
      <c r="B3673" t="s">
        <v>148</v>
      </c>
      <c r="C3673">
        <v>400.0</v>
      </c>
      <c r="D3673" t="s">
        <v>61</v>
      </c>
      <c r="E3673" t="s">
        <v>712</v>
      </c>
      <c r="F3673" t="s">
        <v>712</v>
      </c>
      <c r="G3673" t="s">
        <v>536</v>
      </c>
      <c r="H3673" t="s">
        <v>536</v>
      </c>
      <c r="I3673">
        <v>2008.0</v>
      </c>
      <c r="J3673">
        <v>160950.0</v>
      </c>
      <c r="K3673">
        <v>50748.80219</v>
      </c>
      <c r="L3673">
        <v>6.343600274</v>
      </c>
      <c r="M3673">
        <v>2.0</v>
      </c>
      <c r="N3673" t="s">
        <v>16</v>
      </c>
    </row>
    <row r="3674">
      <c r="A3674" s="29">
        <v>42370.0</v>
      </c>
      <c r="B3674" t="s">
        <v>148</v>
      </c>
      <c r="C3674">
        <v>423.0</v>
      </c>
      <c r="D3674" t="s">
        <v>61</v>
      </c>
      <c r="E3674" t="s">
        <v>712</v>
      </c>
      <c r="F3674" t="s">
        <v>712</v>
      </c>
      <c r="G3674" t="s">
        <v>536</v>
      </c>
      <c r="H3674" t="s">
        <v>536</v>
      </c>
      <c r="I3674">
        <v>2008.0</v>
      </c>
      <c r="J3674">
        <v>160950.0</v>
      </c>
      <c r="K3674">
        <v>53245.72211</v>
      </c>
      <c r="L3674">
        <v>6.655715264</v>
      </c>
      <c r="M3674">
        <v>2.0</v>
      </c>
      <c r="N3674" t="s">
        <v>16</v>
      </c>
    </row>
    <row r="3675">
      <c r="A3675" s="29">
        <v>42370.0</v>
      </c>
      <c r="B3675" t="s">
        <v>148</v>
      </c>
      <c r="C3675">
        <v>439.0</v>
      </c>
      <c r="D3675" t="s">
        <v>61</v>
      </c>
      <c r="E3675" t="s">
        <v>712</v>
      </c>
      <c r="F3675" t="s">
        <v>712</v>
      </c>
      <c r="G3675" t="s">
        <v>536</v>
      </c>
      <c r="H3675" t="s">
        <v>536</v>
      </c>
      <c r="I3675">
        <v>2008.0</v>
      </c>
      <c r="J3675">
        <v>160950.0</v>
      </c>
      <c r="K3675">
        <v>53946.61191</v>
      </c>
      <c r="L3675">
        <v>6.743326489</v>
      </c>
      <c r="M3675">
        <v>2.0</v>
      </c>
      <c r="N3675" t="s">
        <v>16</v>
      </c>
    </row>
    <row r="3676">
      <c r="A3676" s="29">
        <v>42370.0</v>
      </c>
      <c r="B3676" t="s">
        <v>148</v>
      </c>
      <c r="C3676">
        <v>543.0</v>
      </c>
      <c r="D3676" t="s">
        <v>61</v>
      </c>
      <c r="E3676" t="s">
        <v>712</v>
      </c>
      <c r="F3676" t="s">
        <v>712</v>
      </c>
      <c r="G3676" t="s">
        <v>536</v>
      </c>
      <c r="H3676" t="s">
        <v>536</v>
      </c>
      <c r="I3676">
        <v>2007.0</v>
      </c>
      <c r="J3676">
        <v>160950.0</v>
      </c>
      <c r="K3676">
        <v>62795.34566</v>
      </c>
      <c r="L3676">
        <v>7.849418207</v>
      </c>
      <c r="M3676">
        <v>2.0</v>
      </c>
      <c r="N3676" t="s">
        <v>16</v>
      </c>
    </row>
    <row r="3677">
      <c r="A3677" s="29">
        <v>42370.0</v>
      </c>
      <c r="B3677" t="s">
        <v>148</v>
      </c>
      <c r="C3677">
        <v>586.0</v>
      </c>
      <c r="D3677" t="s">
        <v>61</v>
      </c>
      <c r="E3677" t="s">
        <v>712</v>
      </c>
      <c r="F3677" t="s">
        <v>712</v>
      </c>
      <c r="G3677" t="s">
        <v>536</v>
      </c>
      <c r="H3677" t="s">
        <v>536</v>
      </c>
      <c r="I3677">
        <v>2006.0</v>
      </c>
      <c r="J3677">
        <v>160950.0</v>
      </c>
      <c r="K3677">
        <v>66584.53114</v>
      </c>
      <c r="L3677">
        <v>8.323066393</v>
      </c>
      <c r="M3677">
        <v>2.0</v>
      </c>
      <c r="N3677" t="s">
        <v>16</v>
      </c>
    </row>
    <row r="3678">
      <c r="A3678" s="29">
        <v>42370.0</v>
      </c>
      <c r="B3678" t="s">
        <v>116</v>
      </c>
      <c r="C3678" t="s">
        <v>2245</v>
      </c>
      <c r="D3678" t="s">
        <v>61</v>
      </c>
      <c r="E3678" t="s">
        <v>712</v>
      </c>
      <c r="F3678" t="s">
        <v>712</v>
      </c>
      <c r="G3678" t="s">
        <v>536</v>
      </c>
      <c r="H3678" t="s">
        <v>536</v>
      </c>
      <c r="I3678">
        <v>2007.0</v>
      </c>
      <c r="J3678">
        <v>160950.0</v>
      </c>
      <c r="K3678">
        <v>67195.0</v>
      </c>
      <c r="L3678">
        <v>8.84109589</v>
      </c>
      <c r="M3678">
        <v>2.0</v>
      </c>
      <c r="N3678" t="s">
        <v>16</v>
      </c>
    </row>
    <row r="3679">
      <c r="A3679" s="29">
        <v>42370.0</v>
      </c>
      <c r="B3679" t="s">
        <v>116</v>
      </c>
      <c r="C3679" t="s">
        <v>2251</v>
      </c>
      <c r="D3679" t="s">
        <v>61</v>
      </c>
      <c r="E3679" t="s">
        <v>712</v>
      </c>
      <c r="F3679" t="s">
        <v>712</v>
      </c>
      <c r="G3679" t="s">
        <v>2007</v>
      </c>
      <c r="H3679" t="s">
        <v>2007</v>
      </c>
      <c r="I3679">
        <v>2009.0</v>
      </c>
      <c r="J3679">
        <v>160950.0</v>
      </c>
      <c r="K3679">
        <v>17619.0</v>
      </c>
      <c r="L3679">
        <v>6.789041096</v>
      </c>
      <c r="M3679">
        <v>1.0</v>
      </c>
      <c r="N3679" t="s">
        <v>16</v>
      </c>
    </row>
    <row r="3680">
      <c r="A3680" s="29">
        <v>42370.0</v>
      </c>
      <c r="B3680" t="s">
        <v>116</v>
      </c>
      <c r="C3680" t="s">
        <v>2029</v>
      </c>
      <c r="D3680" t="s">
        <v>61</v>
      </c>
      <c r="E3680" t="s">
        <v>1588</v>
      </c>
      <c r="F3680" t="s">
        <v>1588</v>
      </c>
      <c r="G3680" t="s">
        <v>1641</v>
      </c>
      <c r="H3680" t="s">
        <v>1641</v>
      </c>
      <c r="I3680">
        <v>2011.0</v>
      </c>
      <c r="J3680">
        <v>160950.0</v>
      </c>
      <c r="K3680">
        <v>70110.0</v>
      </c>
      <c r="L3680">
        <v>4.728767123</v>
      </c>
      <c r="M3680">
        <v>2.0</v>
      </c>
      <c r="N3680" t="s">
        <v>16</v>
      </c>
    </row>
    <row r="3681">
      <c r="A3681" s="29">
        <v>42370.0</v>
      </c>
      <c r="B3681" t="s">
        <v>12</v>
      </c>
      <c r="C3681">
        <v>121954.0</v>
      </c>
      <c r="D3681" t="s">
        <v>61</v>
      </c>
      <c r="E3681" t="s">
        <v>1571</v>
      </c>
      <c r="F3681" t="s">
        <v>1571</v>
      </c>
      <c r="G3681" t="s">
        <v>203</v>
      </c>
      <c r="H3681" t="s">
        <v>203</v>
      </c>
      <c r="I3681">
        <v>2010.0</v>
      </c>
      <c r="J3681">
        <v>160950.0</v>
      </c>
      <c r="K3681">
        <v>34742.0</v>
      </c>
      <c r="L3681">
        <v>6.0</v>
      </c>
      <c r="M3681">
        <v>2.0</v>
      </c>
      <c r="N3681" t="s">
        <v>16</v>
      </c>
    </row>
    <row r="3682">
      <c r="A3682" s="29">
        <v>42370.0</v>
      </c>
      <c r="B3682" t="s">
        <v>148</v>
      </c>
      <c r="C3682">
        <v>737.0</v>
      </c>
      <c r="D3682" t="s">
        <v>91</v>
      </c>
      <c r="E3682" t="s">
        <v>2174</v>
      </c>
      <c r="F3682" t="s">
        <v>2174</v>
      </c>
      <c r="G3682" t="s">
        <v>2191</v>
      </c>
      <c r="H3682" t="s">
        <v>2191</v>
      </c>
      <c r="I3682">
        <v>2005.0</v>
      </c>
      <c r="J3682">
        <v>160950.0</v>
      </c>
      <c r="K3682">
        <v>78127.31006</v>
      </c>
      <c r="L3682">
        <v>9.765913758</v>
      </c>
      <c r="M3682">
        <v>2.0</v>
      </c>
      <c r="N3682" t="s">
        <v>16</v>
      </c>
    </row>
    <row r="3683">
      <c r="A3683" s="29">
        <v>42370.0</v>
      </c>
      <c r="B3683" t="s">
        <v>116</v>
      </c>
      <c r="C3683" t="s">
        <v>2252</v>
      </c>
      <c r="D3683" t="s">
        <v>91</v>
      </c>
      <c r="E3683" t="s">
        <v>1442</v>
      </c>
      <c r="F3683" t="s">
        <v>1442</v>
      </c>
      <c r="G3683" t="s">
        <v>2139</v>
      </c>
      <c r="H3683" t="s">
        <v>2139</v>
      </c>
      <c r="I3683">
        <v>2005.0</v>
      </c>
      <c r="J3683">
        <v>160950.0</v>
      </c>
      <c r="K3683">
        <v>71918.0</v>
      </c>
      <c r="L3683">
        <v>10.83013699</v>
      </c>
      <c r="M3683">
        <v>2.0</v>
      </c>
      <c r="N3683" t="s">
        <v>16</v>
      </c>
    </row>
    <row r="3684">
      <c r="A3684" s="29">
        <v>42370.0</v>
      </c>
      <c r="B3684" t="s">
        <v>148</v>
      </c>
      <c r="C3684">
        <v>405.0</v>
      </c>
      <c r="D3684" t="s">
        <v>36</v>
      </c>
      <c r="E3684" t="s">
        <v>1943</v>
      </c>
      <c r="F3684" t="s">
        <v>1943</v>
      </c>
      <c r="G3684" t="s">
        <v>1944</v>
      </c>
      <c r="H3684" t="s">
        <v>1944</v>
      </c>
      <c r="I3684">
        <v>2008.0</v>
      </c>
      <c r="J3684">
        <v>160950.0</v>
      </c>
      <c r="K3684">
        <v>51405.88638</v>
      </c>
      <c r="L3684">
        <v>6.425735797</v>
      </c>
      <c r="M3684">
        <v>2.0</v>
      </c>
      <c r="N3684" t="s">
        <v>16</v>
      </c>
    </row>
    <row r="3685">
      <c r="A3685" s="29">
        <v>42370.0</v>
      </c>
      <c r="B3685" t="s">
        <v>148</v>
      </c>
      <c r="C3685">
        <v>578.0</v>
      </c>
      <c r="D3685" t="s">
        <v>61</v>
      </c>
      <c r="E3685" t="s">
        <v>1128</v>
      </c>
      <c r="F3685" t="s">
        <v>1128</v>
      </c>
      <c r="G3685" t="s">
        <v>203</v>
      </c>
      <c r="H3685" t="s">
        <v>203</v>
      </c>
      <c r="I3685">
        <v>2007.0</v>
      </c>
      <c r="J3685">
        <v>160950.0</v>
      </c>
      <c r="K3685">
        <v>63978.09719</v>
      </c>
      <c r="L3685">
        <v>7.997262149</v>
      </c>
      <c r="M3685">
        <v>2.0</v>
      </c>
      <c r="N3685" t="s">
        <v>16</v>
      </c>
    </row>
    <row r="3686">
      <c r="A3686" s="29">
        <v>42370.0</v>
      </c>
      <c r="B3686" t="s">
        <v>116</v>
      </c>
      <c r="C3686" t="s">
        <v>2250</v>
      </c>
      <c r="D3686" t="s">
        <v>61</v>
      </c>
      <c r="E3686" t="s">
        <v>712</v>
      </c>
      <c r="F3686" t="s">
        <v>712</v>
      </c>
      <c r="G3686" t="s">
        <v>226</v>
      </c>
      <c r="H3686" t="s">
        <v>226</v>
      </c>
      <c r="I3686">
        <v>2008.0</v>
      </c>
      <c r="J3686">
        <v>160000.0</v>
      </c>
      <c r="K3686">
        <v>68920.0</v>
      </c>
      <c r="L3686">
        <v>7.717808219</v>
      </c>
      <c r="M3686">
        <v>1.0</v>
      </c>
      <c r="N3686" t="s">
        <v>16</v>
      </c>
    </row>
    <row r="3687">
      <c r="A3687" s="29">
        <v>42370.0</v>
      </c>
      <c r="B3687" t="s">
        <v>116</v>
      </c>
      <c r="C3687" t="s">
        <v>2215</v>
      </c>
      <c r="D3687" t="s">
        <v>61</v>
      </c>
      <c r="E3687" t="s">
        <v>712</v>
      </c>
      <c r="F3687" t="s">
        <v>712</v>
      </c>
      <c r="G3687" t="s">
        <v>536</v>
      </c>
      <c r="H3687" t="s">
        <v>536</v>
      </c>
      <c r="I3687">
        <v>2010.0</v>
      </c>
      <c r="J3687">
        <v>160000.0</v>
      </c>
      <c r="K3687">
        <v>192731.0</v>
      </c>
      <c r="L3687">
        <v>5.97260274</v>
      </c>
      <c r="M3687">
        <v>1.0</v>
      </c>
      <c r="N3687" t="s">
        <v>16</v>
      </c>
    </row>
    <row r="3688">
      <c r="A3688" s="29">
        <v>42370.0</v>
      </c>
      <c r="B3688" t="s">
        <v>116</v>
      </c>
      <c r="C3688" t="s">
        <v>2216</v>
      </c>
      <c r="D3688" t="s">
        <v>61</v>
      </c>
      <c r="E3688" t="s">
        <v>712</v>
      </c>
      <c r="F3688" t="s">
        <v>712</v>
      </c>
      <c r="G3688" t="s">
        <v>536</v>
      </c>
      <c r="H3688" t="s">
        <v>536</v>
      </c>
      <c r="I3688">
        <v>2008.0</v>
      </c>
      <c r="J3688">
        <v>160000.0</v>
      </c>
      <c r="K3688">
        <v>110171.0</v>
      </c>
      <c r="L3688">
        <v>7.805479452</v>
      </c>
      <c r="M3688">
        <v>1.0</v>
      </c>
      <c r="N3688" t="s">
        <v>16</v>
      </c>
    </row>
    <row r="3689">
      <c r="A3689" s="29">
        <v>42370.0</v>
      </c>
      <c r="B3689" t="s">
        <v>116</v>
      </c>
      <c r="C3689" t="s">
        <v>2218</v>
      </c>
      <c r="D3689" t="s">
        <v>61</v>
      </c>
      <c r="E3689" t="s">
        <v>712</v>
      </c>
      <c r="F3689" t="s">
        <v>712</v>
      </c>
      <c r="G3689" t="s">
        <v>536</v>
      </c>
      <c r="H3689" t="s">
        <v>536</v>
      </c>
      <c r="I3689">
        <v>2005.0</v>
      </c>
      <c r="J3689">
        <v>160000.0</v>
      </c>
      <c r="K3689">
        <v>81829.0</v>
      </c>
      <c r="L3689">
        <v>10.82739726</v>
      </c>
      <c r="M3689">
        <v>2.0</v>
      </c>
      <c r="N3689" t="s">
        <v>16</v>
      </c>
    </row>
    <row r="3690">
      <c r="A3690" s="29">
        <v>42370.0</v>
      </c>
      <c r="B3690" t="s">
        <v>116</v>
      </c>
      <c r="C3690" t="s">
        <v>2251</v>
      </c>
      <c r="D3690" t="s">
        <v>61</v>
      </c>
      <c r="E3690" t="s">
        <v>712</v>
      </c>
      <c r="F3690" t="s">
        <v>712</v>
      </c>
      <c r="G3690" t="s">
        <v>2007</v>
      </c>
      <c r="H3690" t="s">
        <v>2007</v>
      </c>
      <c r="I3690">
        <v>2009.0</v>
      </c>
      <c r="J3690">
        <v>160000.0</v>
      </c>
      <c r="K3690">
        <v>17619.0</v>
      </c>
      <c r="L3690">
        <v>6.789041096</v>
      </c>
      <c r="M3690">
        <v>1.0</v>
      </c>
      <c r="N3690" t="s">
        <v>16</v>
      </c>
    </row>
    <row r="3691">
      <c r="A3691" s="29">
        <v>42370.0</v>
      </c>
      <c r="B3691" t="s">
        <v>116</v>
      </c>
      <c r="C3691" t="s">
        <v>2253</v>
      </c>
      <c r="D3691" t="s">
        <v>61</v>
      </c>
      <c r="E3691" t="s">
        <v>1871</v>
      </c>
      <c r="F3691" t="s">
        <v>1871</v>
      </c>
      <c r="G3691" t="s">
        <v>536</v>
      </c>
      <c r="H3691" t="s">
        <v>536</v>
      </c>
      <c r="I3691">
        <v>2005.0</v>
      </c>
      <c r="J3691">
        <v>160000.0</v>
      </c>
      <c r="K3691">
        <v>96999.0</v>
      </c>
      <c r="L3691">
        <v>10.84657534</v>
      </c>
      <c r="M3691">
        <v>2.0</v>
      </c>
      <c r="N3691" t="s">
        <v>16</v>
      </c>
    </row>
    <row r="3692">
      <c r="A3692" s="29">
        <v>42370.0</v>
      </c>
      <c r="B3692" t="s">
        <v>20</v>
      </c>
      <c r="C3692">
        <v>75600.0</v>
      </c>
      <c r="D3692" t="s">
        <v>91</v>
      </c>
      <c r="E3692" t="s">
        <v>813</v>
      </c>
      <c r="F3692" t="s">
        <v>813</v>
      </c>
      <c r="G3692" t="s">
        <v>1425</v>
      </c>
      <c r="H3692" t="s">
        <v>1425</v>
      </c>
      <c r="I3692">
        <v>2008.0</v>
      </c>
      <c r="J3692">
        <v>160000.0</v>
      </c>
      <c r="K3692">
        <v>63392.0</v>
      </c>
      <c r="L3692">
        <v>7.0</v>
      </c>
      <c r="M3692">
        <v>1.0</v>
      </c>
      <c r="N3692" t="s">
        <v>80</v>
      </c>
    </row>
    <row r="3693">
      <c r="A3693" s="29">
        <v>42370.0</v>
      </c>
      <c r="B3693" t="s">
        <v>20</v>
      </c>
      <c r="C3693">
        <v>67057.0</v>
      </c>
      <c r="D3693" t="s">
        <v>542</v>
      </c>
      <c r="E3693" t="s">
        <v>2254</v>
      </c>
      <c r="F3693" t="s">
        <v>2254</v>
      </c>
      <c r="G3693" t="s">
        <v>2255</v>
      </c>
      <c r="H3693" t="s">
        <v>2255</v>
      </c>
      <c r="I3693">
        <v>2006.0</v>
      </c>
      <c r="J3693">
        <v>160000.0</v>
      </c>
      <c r="K3693">
        <v>100749.0</v>
      </c>
      <c r="L3693">
        <v>9.0</v>
      </c>
      <c r="M3693">
        <v>2.0</v>
      </c>
      <c r="N3693" t="s">
        <v>16</v>
      </c>
    </row>
    <row r="3694">
      <c r="A3694" s="29">
        <v>42370.0</v>
      </c>
      <c r="B3694" t="s">
        <v>116</v>
      </c>
      <c r="C3694" t="s">
        <v>2252</v>
      </c>
      <c r="D3694" t="s">
        <v>91</v>
      </c>
      <c r="E3694" t="s">
        <v>1442</v>
      </c>
      <c r="F3694" t="s">
        <v>1442</v>
      </c>
      <c r="G3694" t="s">
        <v>2139</v>
      </c>
      <c r="H3694" t="s">
        <v>2139</v>
      </c>
      <c r="I3694">
        <v>2005.0</v>
      </c>
      <c r="J3694">
        <v>160000.0</v>
      </c>
      <c r="K3694">
        <v>71918.0</v>
      </c>
      <c r="L3694">
        <v>10.83013699</v>
      </c>
      <c r="M3694">
        <v>2.0</v>
      </c>
      <c r="N3694" t="s">
        <v>16</v>
      </c>
    </row>
    <row r="3695">
      <c r="A3695" s="29">
        <v>42370.0</v>
      </c>
      <c r="B3695" t="s">
        <v>116</v>
      </c>
      <c r="C3695" t="s">
        <v>2195</v>
      </c>
      <c r="D3695" t="s">
        <v>91</v>
      </c>
      <c r="E3695" t="s">
        <v>1442</v>
      </c>
      <c r="F3695" t="s">
        <v>1442</v>
      </c>
      <c r="G3695" t="s">
        <v>2196</v>
      </c>
      <c r="H3695" t="s">
        <v>2196</v>
      </c>
      <c r="I3695">
        <v>2005.0</v>
      </c>
      <c r="J3695">
        <v>160000.0</v>
      </c>
      <c r="K3695">
        <v>37799.0</v>
      </c>
      <c r="L3695">
        <v>10.97534247</v>
      </c>
      <c r="M3695">
        <v>2.0</v>
      </c>
      <c r="N3695" t="s">
        <v>16</v>
      </c>
    </row>
    <row r="3696">
      <c r="A3696" s="29">
        <v>42370.0</v>
      </c>
      <c r="B3696" t="s">
        <v>148</v>
      </c>
      <c r="C3696">
        <v>358.0</v>
      </c>
      <c r="D3696" t="s">
        <v>61</v>
      </c>
      <c r="E3696" t="s">
        <v>240</v>
      </c>
      <c r="F3696" t="s">
        <v>240</v>
      </c>
      <c r="G3696" t="s">
        <v>147</v>
      </c>
      <c r="H3696" t="s">
        <v>147</v>
      </c>
      <c r="I3696">
        <v>2009.0</v>
      </c>
      <c r="J3696">
        <v>160000.0</v>
      </c>
      <c r="K3696">
        <v>46959.6167</v>
      </c>
      <c r="L3696">
        <v>5.869952088</v>
      </c>
      <c r="M3696">
        <v>2.0</v>
      </c>
      <c r="N3696" t="s">
        <v>16</v>
      </c>
    </row>
    <row r="3697">
      <c r="A3697" s="29">
        <v>42370.0</v>
      </c>
      <c r="B3697" t="s">
        <v>186</v>
      </c>
      <c r="C3697" t="s">
        <v>2256</v>
      </c>
      <c r="D3697" t="s">
        <v>61</v>
      </c>
      <c r="E3697" t="s">
        <v>881</v>
      </c>
      <c r="F3697" t="s">
        <v>881</v>
      </c>
      <c r="G3697" t="s">
        <v>536</v>
      </c>
      <c r="H3697" t="s">
        <v>536</v>
      </c>
      <c r="I3697">
        <v>2006.0</v>
      </c>
      <c r="J3697">
        <v>160000.0</v>
      </c>
      <c r="K3697">
        <v>81305.0</v>
      </c>
      <c r="L3697">
        <v>9.0</v>
      </c>
      <c r="M3697">
        <v>1.0</v>
      </c>
      <c r="N3697" t="s">
        <v>16</v>
      </c>
    </row>
    <row r="3698">
      <c r="A3698" s="29">
        <v>42370.0</v>
      </c>
      <c r="B3698" t="s">
        <v>116</v>
      </c>
      <c r="C3698" t="s">
        <v>2257</v>
      </c>
      <c r="D3698" t="s">
        <v>61</v>
      </c>
      <c r="E3698" t="s">
        <v>881</v>
      </c>
      <c r="F3698" t="s">
        <v>881</v>
      </c>
      <c r="G3698" t="s">
        <v>536</v>
      </c>
      <c r="H3698" t="s">
        <v>536</v>
      </c>
      <c r="I3698">
        <v>2004.0</v>
      </c>
      <c r="J3698">
        <v>160000.0</v>
      </c>
      <c r="K3698">
        <v>81599.0</v>
      </c>
      <c r="L3698">
        <v>11.83561644</v>
      </c>
      <c r="M3698">
        <v>2.0</v>
      </c>
      <c r="N3698" t="s">
        <v>16</v>
      </c>
    </row>
    <row r="3699">
      <c r="A3699" s="29">
        <v>42370.0</v>
      </c>
      <c r="B3699" t="s">
        <v>116</v>
      </c>
      <c r="C3699" t="s">
        <v>2229</v>
      </c>
      <c r="D3699" t="s">
        <v>61</v>
      </c>
      <c r="E3699" t="s">
        <v>881</v>
      </c>
      <c r="F3699" t="s">
        <v>881</v>
      </c>
      <c r="G3699" t="s">
        <v>203</v>
      </c>
      <c r="H3699" t="s">
        <v>203</v>
      </c>
      <c r="I3699">
        <v>2006.0</v>
      </c>
      <c r="J3699">
        <v>160000.0</v>
      </c>
      <c r="K3699">
        <v>132890.0</v>
      </c>
      <c r="L3699">
        <v>9.942465753</v>
      </c>
      <c r="M3699">
        <v>2.0</v>
      </c>
      <c r="N3699" t="s">
        <v>16</v>
      </c>
    </row>
    <row r="3700">
      <c r="A3700" s="29">
        <v>42370.0</v>
      </c>
      <c r="B3700" t="s">
        <v>148</v>
      </c>
      <c r="C3700">
        <v>749.0</v>
      </c>
      <c r="D3700" t="s">
        <v>61</v>
      </c>
      <c r="E3700" t="s">
        <v>953</v>
      </c>
      <c r="F3700" t="s">
        <v>881</v>
      </c>
      <c r="G3700" t="s">
        <v>536</v>
      </c>
      <c r="H3700" t="s">
        <v>536</v>
      </c>
      <c r="I3700">
        <v>2005.0</v>
      </c>
      <c r="J3700">
        <v>160000.0</v>
      </c>
      <c r="K3700">
        <v>78806.29706</v>
      </c>
      <c r="L3700">
        <v>9.850787132</v>
      </c>
      <c r="M3700">
        <v>2.0</v>
      </c>
      <c r="N3700" t="s">
        <v>16</v>
      </c>
    </row>
    <row r="3701">
      <c r="A3701" s="29">
        <v>42370.0</v>
      </c>
      <c r="B3701" t="s">
        <v>116</v>
      </c>
      <c r="C3701" t="s">
        <v>2211</v>
      </c>
      <c r="D3701" t="s">
        <v>61</v>
      </c>
      <c r="E3701" t="s">
        <v>1128</v>
      </c>
      <c r="F3701" t="s">
        <v>1128</v>
      </c>
      <c r="G3701" t="s">
        <v>536</v>
      </c>
      <c r="H3701" t="s">
        <v>536</v>
      </c>
      <c r="I3701">
        <v>2007.0</v>
      </c>
      <c r="J3701">
        <v>160000.0</v>
      </c>
      <c r="K3701">
        <v>97191.0</v>
      </c>
      <c r="L3701">
        <v>8.668493151</v>
      </c>
      <c r="M3701">
        <v>2.0</v>
      </c>
      <c r="N3701" t="s">
        <v>16</v>
      </c>
    </row>
    <row r="3702">
      <c r="A3702" s="29">
        <v>42370.0</v>
      </c>
      <c r="B3702" t="s">
        <v>148</v>
      </c>
      <c r="C3702">
        <v>640.0</v>
      </c>
      <c r="D3702" t="s">
        <v>61</v>
      </c>
      <c r="E3702" t="s">
        <v>712</v>
      </c>
      <c r="F3702" t="s">
        <v>712</v>
      </c>
      <c r="G3702" t="s">
        <v>536</v>
      </c>
      <c r="H3702" t="s">
        <v>536</v>
      </c>
      <c r="I3702">
        <v>2006.0</v>
      </c>
      <c r="J3702">
        <v>159840.0</v>
      </c>
      <c r="K3702">
        <v>69935.6605</v>
      </c>
      <c r="L3702">
        <v>8.741957563</v>
      </c>
      <c r="M3702">
        <v>2.0</v>
      </c>
      <c r="N3702" t="s">
        <v>16</v>
      </c>
    </row>
    <row r="3703">
      <c r="A3703" s="29">
        <v>42370.0</v>
      </c>
      <c r="B3703" t="s">
        <v>116</v>
      </c>
      <c r="C3703" t="s">
        <v>2258</v>
      </c>
      <c r="D3703" t="s">
        <v>61</v>
      </c>
      <c r="E3703" t="s">
        <v>1362</v>
      </c>
      <c r="F3703" t="s">
        <v>712</v>
      </c>
      <c r="G3703" t="s">
        <v>536</v>
      </c>
      <c r="H3703" t="s">
        <v>536</v>
      </c>
      <c r="I3703">
        <v>2006.0</v>
      </c>
      <c r="J3703">
        <v>159000.0</v>
      </c>
      <c r="K3703">
        <v>178910.0</v>
      </c>
      <c r="L3703">
        <v>9.77260274</v>
      </c>
      <c r="M3703">
        <v>2.0</v>
      </c>
      <c r="N3703" t="s">
        <v>16</v>
      </c>
    </row>
    <row r="3704">
      <c r="A3704" s="29">
        <v>42370.0</v>
      </c>
      <c r="B3704" t="s">
        <v>186</v>
      </c>
      <c r="C3704" t="s">
        <v>2248</v>
      </c>
      <c r="D3704" t="s">
        <v>61</v>
      </c>
      <c r="E3704" t="s">
        <v>712</v>
      </c>
      <c r="F3704" t="s">
        <v>712</v>
      </c>
      <c r="G3704" t="s">
        <v>536</v>
      </c>
      <c r="H3704" t="s">
        <v>536</v>
      </c>
      <c r="I3704">
        <v>2007.0</v>
      </c>
      <c r="J3704">
        <v>158730.0</v>
      </c>
      <c r="K3704">
        <v>79473.0</v>
      </c>
      <c r="L3704">
        <v>8.0</v>
      </c>
      <c r="M3704">
        <v>2.0</v>
      </c>
      <c r="N3704" t="s">
        <v>16</v>
      </c>
    </row>
    <row r="3705">
      <c r="A3705" s="29">
        <v>42370.0</v>
      </c>
      <c r="B3705" t="s">
        <v>148</v>
      </c>
      <c r="C3705">
        <v>524.0</v>
      </c>
      <c r="D3705" t="s">
        <v>91</v>
      </c>
      <c r="E3705" t="s">
        <v>2174</v>
      </c>
      <c r="F3705" t="s">
        <v>2174</v>
      </c>
      <c r="G3705" t="s">
        <v>1120</v>
      </c>
      <c r="H3705" t="s">
        <v>1120</v>
      </c>
      <c r="I3705">
        <v>2007.0</v>
      </c>
      <c r="J3705">
        <v>158730.0</v>
      </c>
      <c r="K3705">
        <v>61196.44079</v>
      </c>
      <c r="L3705">
        <v>7.649555099</v>
      </c>
      <c r="M3705">
        <v>2.0</v>
      </c>
      <c r="N3705" t="s">
        <v>16</v>
      </c>
    </row>
    <row r="3706">
      <c r="A3706" s="29">
        <v>42370.0</v>
      </c>
      <c r="B3706" t="s">
        <v>148</v>
      </c>
      <c r="C3706">
        <v>812.0</v>
      </c>
      <c r="D3706" t="s">
        <v>91</v>
      </c>
      <c r="E3706" t="s">
        <v>1442</v>
      </c>
      <c r="F3706" t="s">
        <v>1442</v>
      </c>
      <c r="G3706" t="s">
        <v>1443</v>
      </c>
      <c r="H3706" t="s">
        <v>1443</v>
      </c>
      <c r="I3706">
        <v>2004.0</v>
      </c>
      <c r="J3706">
        <v>157620.0</v>
      </c>
      <c r="K3706">
        <v>85837.09784</v>
      </c>
      <c r="L3706">
        <v>10.72963723</v>
      </c>
      <c r="M3706">
        <v>3.0</v>
      </c>
      <c r="N3706" t="s">
        <v>16</v>
      </c>
    </row>
    <row r="3707">
      <c r="A3707" s="29">
        <v>42370.0</v>
      </c>
      <c r="B3707" t="s">
        <v>148</v>
      </c>
      <c r="C3707">
        <v>822.0</v>
      </c>
      <c r="D3707" t="s">
        <v>91</v>
      </c>
      <c r="E3707" t="s">
        <v>1442</v>
      </c>
      <c r="F3707" t="s">
        <v>1442</v>
      </c>
      <c r="G3707" t="s">
        <v>1443</v>
      </c>
      <c r="H3707" t="s">
        <v>1443</v>
      </c>
      <c r="I3707">
        <v>2004.0</v>
      </c>
      <c r="J3707">
        <v>157620.0</v>
      </c>
      <c r="K3707">
        <v>86209.4456</v>
      </c>
      <c r="L3707">
        <v>10.7761807</v>
      </c>
      <c r="M3707">
        <v>3.0</v>
      </c>
      <c r="N3707" t="s">
        <v>16</v>
      </c>
    </row>
    <row r="3708">
      <c r="A3708" s="29">
        <v>42370.0</v>
      </c>
      <c r="B3708" t="s">
        <v>148</v>
      </c>
      <c r="C3708">
        <v>741.0</v>
      </c>
      <c r="D3708" t="s">
        <v>61</v>
      </c>
      <c r="E3708" t="s">
        <v>881</v>
      </c>
      <c r="F3708" t="s">
        <v>881</v>
      </c>
      <c r="G3708" t="s">
        <v>536</v>
      </c>
      <c r="H3708" t="s">
        <v>536</v>
      </c>
      <c r="I3708">
        <v>2005.0</v>
      </c>
      <c r="J3708">
        <v>157500.0</v>
      </c>
      <c r="K3708">
        <v>78412.04654</v>
      </c>
      <c r="L3708">
        <v>9.801505818</v>
      </c>
      <c r="M3708">
        <v>2.0</v>
      </c>
      <c r="N3708" t="s">
        <v>16</v>
      </c>
    </row>
    <row r="3709">
      <c r="A3709" s="29">
        <v>42370.0</v>
      </c>
      <c r="B3709" t="s">
        <v>148</v>
      </c>
      <c r="C3709">
        <v>739.0</v>
      </c>
      <c r="D3709" t="s">
        <v>91</v>
      </c>
      <c r="E3709" t="s">
        <v>1442</v>
      </c>
      <c r="F3709" t="s">
        <v>1442</v>
      </c>
      <c r="G3709" t="s">
        <v>1443</v>
      </c>
      <c r="H3709" t="s">
        <v>1443</v>
      </c>
      <c r="I3709">
        <v>2005.0</v>
      </c>
      <c r="J3709">
        <v>157000.0</v>
      </c>
      <c r="K3709">
        <v>78193.01848</v>
      </c>
      <c r="L3709">
        <v>9.77412731</v>
      </c>
      <c r="M3709">
        <v>2.0</v>
      </c>
      <c r="N3709" t="s">
        <v>16</v>
      </c>
    </row>
    <row r="3710">
      <c r="A3710" s="29">
        <v>42370.0</v>
      </c>
      <c r="B3710" t="s">
        <v>116</v>
      </c>
      <c r="C3710" t="s">
        <v>2247</v>
      </c>
      <c r="D3710" t="s">
        <v>61</v>
      </c>
      <c r="E3710" t="s">
        <v>881</v>
      </c>
      <c r="F3710" t="s">
        <v>881</v>
      </c>
      <c r="G3710" t="s">
        <v>536</v>
      </c>
      <c r="H3710" t="s">
        <v>536</v>
      </c>
      <c r="I3710">
        <v>2007.0</v>
      </c>
      <c r="J3710">
        <v>157000.0</v>
      </c>
      <c r="K3710">
        <v>60493.0</v>
      </c>
      <c r="L3710">
        <v>8.975342466</v>
      </c>
      <c r="M3710">
        <v>2.0</v>
      </c>
      <c r="N3710" t="s">
        <v>16</v>
      </c>
    </row>
    <row r="3711">
      <c r="A3711" s="29">
        <v>42370.0</v>
      </c>
      <c r="B3711" t="s">
        <v>116</v>
      </c>
      <c r="C3711" t="s">
        <v>2259</v>
      </c>
      <c r="D3711" t="s">
        <v>61</v>
      </c>
      <c r="E3711" t="s">
        <v>881</v>
      </c>
      <c r="F3711" t="s">
        <v>881</v>
      </c>
      <c r="G3711" t="s">
        <v>536</v>
      </c>
      <c r="H3711" t="s">
        <v>536</v>
      </c>
      <c r="I3711">
        <v>2003.0</v>
      </c>
      <c r="J3711">
        <v>155955.0</v>
      </c>
      <c r="K3711">
        <v>0.0</v>
      </c>
      <c r="L3711">
        <v>12.9890411</v>
      </c>
      <c r="M3711">
        <v>2.0</v>
      </c>
      <c r="N3711" t="s">
        <v>16</v>
      </c>
    </row>
    <row r="3712">
      <c r="A3712" s="29">
        <v>42370.0</v>
      </c>
      <c r="B3712" t="s">
        <v>186</v>
      </c>
      <c r="C3712" t="s">
        <v>2244</v>
      </c>
      <c r="D3712" t="s">
        <v>61</v>
      </c>
      <c r="E3712">
        <v>800.0</v>
      </c>
      <c r="F3712">
        <v>800.0</v>
      </c>
      <c r="G3712" t="s">
        <v>2200</v>
      </c>
      <c r="H3712" t="s">
        <v>2200</v>
      </c>
      <c r="I3712">
        <v>2008.0</v>
      </c>
      <c r="J3712">
        <v>155400.0</v>
      </c>
      <c r="K3712">
        <v>40128.0</v>
      </c>
      <c r="L3712">
        <v>7.0</v>
      </c>
      <c r="M3712">
        <v>1.0</v>
      </c>
      <c r="N3712" t="s">
        <v>16</v>
      </c>
    </row>
    <row r="3713">
      <c r="A3713" s="29">
        <v>42370.0</v>
      </c>
      <c r="B3713" t="s">
        <v>186</v>
      </c>
      <c r="C3713" t="s">
        <v>2260</v>
      </c>
      <c r="D3713" t="s">
        <v>61</v>
      </c>
      <c r="E3713" t="s">
        <v>712</v>
      </c>
      <c r="F3713" t="s">
        <v>712</v>
      </c>
      <c r="G3713" t="s">
        <v>226</v>
      </c>
      <c r="H3713" t="s">
        <v>226</v>
      </c>
      <c r="I3713">
        <v>2009.0</v>
      </c>
      <c r="J3713">
        <v>155400.0</v>
      </c>
      <c r="K3713">
        <v>26974.0</v>
      </c>
      <c r="L3713">
        <v>6.0</v>
      </c>
      <c r="M3713">
        <v>1.0</v>
      </c>
      <c r="N3713" t="s">
        <v>16</v>
      </c>
    </row>
    <row r="3714">
      <c r="A3714" s="29">
        <v>42370.0</v>
      </c>
      <c r="B3714" t="s">
        <v>186</v>
      </c>
      <c r="C3714" t="s">
        <v>2261</v>
      </c>
      <c r="D3714" t="s">
        <v>61</v>
      </c>
      <c r="E3714" t="s">
        <v>712</v>
      </c>
      <c r="F3714" t="s">
        <v>712</v>
      </c>
      <c r="G3714" t="s">
        <v>536</v>
      </c>
      <c r="H3714" t="s">
        <v>536</v>
      </c>
      <c r="I3714">
        <v>2006.0</v>
      </c>
      <c r="J3714">
        <v>155400.0</v>
      </c>
      <c r="K3714">
        <v>75406.0</v>
      </c>
      <c r="L3714">
        <v>9.0</v>
      </c>
      <c r="M3714">
        <v>1.0</v>
      </c>
      <c r="N3714" t="s">
        <v>16</v>
      </c>
    </row>
    <row r="3715">
      <c r="A3715" s="29">
        <v>42370.0</v>
      </c>
      <c r="B3715" t="s">
        <v>148</v>
      </c>
      <c r="C3715">
        <v>407.0</v>
      </c>
      <c r="D3715" t="s">
        <v>61</v>
      </c>
      <c r="E3715" t="s">
        <v>712</v>
      </c>
      <c r="F3715" t="s">
        <v>712</v>
      </c>
      <c r="G3715" t="s">
        <v>536</v>
      </c>
      <c r="H3715" t="s">
        <v>536</v>
      </c>
      <c r="I3715">
        <v>2008.0</v>
      </c>
      <c r="J3715">
        <v>155400.0</v>
      </c>
      <c r="K3715">
        <v>51559.20602</v>
      </c>
      <c r="L3715">
        <v>6.444900753</v>
      </c>
      <c r="M3715">
        <v>2.0</v>
      </c>
      <c r="N3715" t="s">
        <v>16</v>
      </c>
    </row>
    <row r="3716">
      <c r="A3716" s="29">
        <v>42370.0</v>
      </c>
      <c r="B3716" t="s">
        <v>148</v>
      </c>
      <c r="C3716">
        <v>655.0</v>
      </c>
      <c r="D3716" t="s">
        <v>61</v>
      </c>
      <c r="E3716" t="s">
        <v>712</v>
      </c>
      <c r="F3716" t="s">
        <v>712</v>
      </c>
      <c r="G3716" t="s">
        <v>536</v>
      </c>
      <c r="H3716" t="s">
        <v>536</v>
      </c>
      <c r="I3716">
        <v>2006.0</v>
      </c>
      <c r="J3716">
        <v>155400.0</v>
      </c>
      <c r="K3716">
        <v>70264.2026</v>
      </c>
      <c r="L3716">
        <v>8.783025325</v>
      </c>
      <c r="M3716">
        <v>2.0</v>
      </c>
      <c r="N3716" t="s">
        <v>16</v>
      </c>
    </row>
    <row r="3717">
      <c r="A3717" s="29">
        <v>42370.0</v>
      </c>
      <c r="B3717" t="s">
        <v>116</v>
      </c>
      <c r="C3717" t="s">
        <v>2262</v>
      </c>
      <c r="D3717" t="s">
        <v>61</v>
      </c>
      <c r="E3717" t="s">
        <v>712</v>
      </c>
      <c r="F3717" t="s">
        <v>712</v>
      </c>
      <c r="G3717" t="s">
        <v>536</v>
      </c>
      <c r="H3717" t="s">
        <v>536</v>
      </c>
      <c r="I3717">
        <v>2010.0</v>
      </c>
      <c r="J3717">
        <v>155400.0</v>
      </c>
      <c r="K3717">
        <v>31160.0</v>
      </c>
      <c r="L3717">
        <v>5.915068493</v>
      </c>
      <c r="M3717">
        <v>2.0</v>
      </c>
      <c r="N3717" t="s">
        <v>16</v>
      </c>
    </row>
    <row r="3718">
      <c r="A3718" s="29">
        <v>42370.0</v>
      </c>
      <c r="B3718" t="s">
        <v>116</v>
      </c>
      <c r="C3718" t="s">
        <v>2263</v>
      </c>
      <c r="D3718" t="s">
        <v>61</v>
      </c>
      <c r="E3718" t="s">
        <v>712</v>
      </c>
      <c r="F3718" t="s">
        <v>712</v>
      </c>
      <c r="G3718" t="s">
        <v>536</v>
      </c>
      <c r="H3718" t="s">
        <v>536</v>
      </c>
      <c r="I3718">
        <v>2009.0</v>
      </c>
      <c r="J3718">
        <v>155400.0</v>
      </c>
      <c r="K3718">
        <v>103899.0</v>
      </c>
      <c r="L3718">
        <v>6.794520548</v>
      </c>
      <c r="M3718">
        <v>2.0</v>
      </c>
      <c r="N3718" t="s">
        <v>16</v>
      </c>
    </row>
    <row r="3719">
      <c r="A3719" s="29">
        <v>42370.0</v>
      </c>
      <c r="B3719" t="s">
        <v>116</v>
      </c>
      <c r="C3719" t="s">
        <v>2264</v>
      </c>
      <c r="D3719" t="s">
        <v>61</v>
      </c>
      <c r="E3719" t="s">
        <v>712</v>
      </c>
      <c r="F3719" t="s">
        <v>712</v>
      </c>
      <c r="G3719" t="s">
        <v>536</v>
      </c>
      <c r="H3719" t="s">
        <v>536</v>
      </c>
      <c r="I3719">
        <v>2005.0</v>
      </c>
      <c r="J3719">
        <v>155400.0</v>
      </c>
      <c r="K3719">
        <v>26845.0</v>
      </c>
      <c r="L3719">
        <v>10.91780822</v>
      </c>
      <c r="M3719">
        <v>2.0</v>
      </c>
      <c r="N3719" t="s">
        <v>16</v>
      </c>
    </row>
    <row r="3720">
      <c r="A3720" s="29">
        <v>42370.0</v>
      </c>
      <c r="B3720" t="s">
        <v>116</v>
      </c>
      <c r="C3720" t="s">
        <v>2265</v>
      </c>
      <c r="D3720" t="s">
        <v>61</v>
      </c>
      <c r="E3720" t="s">
        <v>712</v>
      </c>
      <c r="F3720" t="s">
        <v>712</v>
      </c>
      <c r="G3720" t="s">
        <v>2007</v>
      </c>
      <c r="H3720" t="s">
        <v>2007</v>
      </c>
      <c r="I3720">
        <v>2007.0</v>
      </c>
      <c r="J3720">
        <v>155400.0</v>
      </c>
      <c r="K3720">
        <v>22844.0</v>
      </c>
      <c r="L3720">
        <v>8.936986301</v>
      </c>
      <c r="M3720">
        <v>2.0</v>
      </c>
      <c r="N3720" t="s">
        <v>16</v>
      </c>
    </row>
    <row r="3721">
      <c r="A3721" s="29">
        <v>42370.0</v>
      </c>
      <c r="B3721" t="s">
        <v>116</v>
      </c>
      <c r="C3721" t="s">
        <v>2258</v>
      </c>
      <c r="D3721" t="s">
        <v>61</v>
      </c>
      <c r="E3721" t="s">
        <v>1362</v>
      </c>
      <c r="F3721" t="s">
        <v>712</v>
      </c>
      <c r="G3721" t="s">
        <v>536</v>
      </c>
      <c r="H3721" t="s">
        <v>536</v>
      </c>
      <c r="I3721">
        <v>2006.0</v>
      </c>
      <c r="J3721">
        <v>155400.0</v>
      </c>
      <c r="K3721">
        <v>178910.0</v>
      </c>
      <c r="L3721">
        <v>9.77260274</v>
      </c>
      <c r="M3721">
        <v>2.0</v>
      </c>
      <c r="N3721" t="s">
        <v>16</v>
      </c>
    </row>
    <row r="3722">
      <c r="A3722" s="29">
        <v>42370.0</v>
      </c>
      <c r="B3722" t="s">
        <v>148</v>
      </c>
      <c r="C3722">
        <v>840.0</v>
      </c>
      <c r="D3722" t="s">
        <v>61</v>
      </c>
      <c r="E3722" t="s">
        <v>1871</v>
      </c>
      <c r="F3722" t="s">
        <v>1871</v>
      </c>
      <c r="G3722" t="s">
        <v>203</v>
      </c>
      <c r="H3722" t="s">
        <v>203</v>
      </c>
      <c r="I3722">
        <v>2003.0</v>
      </c>
      <c r="J3722">
        <v>155400.0</v>
      </c>
      <c r="K3722">
        <v>90611.90968</v>
      </c>
      <c r="L3722">
        <v>11.32648871</v>
      </c>
      <c r="M3722">
        <v>3.0</v>
      </c>
      <c r="N3722" t="s">
        <v>16</v>
      </c>
    </row>
    <row r="3723">
      <c r="A3723" s="29">
        <v>42370.0</v>
      </c>
      <c r="B3723" t="s">
        <v>12</v>
      </c>
      <c r="C3723">
        <v>122414.0</v>
      </c>
      <c r="D3723" t="s">
        <v>61</v>
      </c>
      <c r="E3723" t="s">
        <v>2030</v>
      </c>
      <c r="F3723" t="s">
        <v>2030</v>
      </c>
      <c r="G3723" t="s">
        <v>1641</v>
      </c>
      <c r="H3723" t="s">
        <v>1641</v>
      </c>
      <c r="I3723">
        <v>2010.0</v>
      </c>
      <c r="J3723">
        <v>155400.0</v>
      </c>
      <c r="K3723">
        <v>40379.0</v>
      </c>
      <c r="L3723">
        <v>6.0</v>
      </c>
      <c r="M3723">
        <v>1.0</v>
      </c>
      <c r="N3723" t="s">
        <v>16</v>
      </c>
    </row>
    <row r="3724">
      <c r="A3724" s="29">
        <v>42370.0</v>
      </c>
      <c r="B3724" t="s">
        <v>12</v>
      </c>
      <c r="C3724">
        <v>122414.0</v>
      </c>
      <c r="D3724" t="s">
        <v>61</v>
      </c>
      <c r="E3724" t="s">
        <v>2030</v>
      </c>
      <c r="F3724" t="s">
        <v>2030</v>
      </c>
      <c r="G3724" t="s">
        <v>1641</v>
      </c>
      <c r="H3724" t="s">
        <v>1641</v>
      </c>
      <c r="I3724">
        <v>2010.0</v>
      </c>
      <c r="J3724">
        <v>155400.0</v>
      </c>
      <c r="K3724">
        <v>40379.0</v>
      </c>
      <c r="L3724">
        <v>6.0</v>
      </c>
      <c r="M3724">
        <v>1.0</v>
      </c>
      <c r="N3724" t="s">
        <v>16</v>
      </c>
    </row>
    <row r="3725">
      <c r="A3725" s="29">
        <v>42370.0</v>
      </c>
      <c r="B3725" t="s">
        <v>116</v>
      </c>
      <c r="C3725" t="s">
        <v>2266</v>
      </c>
      <c r="D3725" t="s">
        <v>61</v>
      </c>
      <c r="E3725" t="s">
        <v>2073</v>
      </c>
      <c r="F3725" t="s">
        <v>2073</v>
      </c>
      <c r="G3725" t="s">
        <v>536</v>
      </c>
      <c r="H3725" t="s">
        <v>536</v>
      </c>
      <c r="I3725">
        <v>2006.0</v>
      </c>
      <c r="J3725">
        <v>155400.0</v>
      </c>
      <c r="K3725">
        <v>99998.0</v>
      </c>
      <c r="L3725">
        <v>8.550684932</v>
      </c>
      <c r="M3725">
        <v>2.0</v>
      </c>
      <c r="N3725" t="s">
        <v>16</v>
      </c>
    </row>
    <row r="3726">
      <c r="A3726" s="29">
        <v>42370.0</v>
      </c>
      <c r="B3726" t="s">
        <v>148</v>
      </c>
      <c r="C3726">
        <v>626.0</v>
      </c>
      <c r="D3726" t="s">
        <v>61</v>
      </c>
      <c r="E3726" t="s">
        <v>2073</v>
      </c>
      <c r="F3726" t="s">
        <v>2073</v>
      </c>
      <c r="G3726" t="s">
        <v>203</v>
      </c>
      <c r="H3726" t="s">
        <v>203</v>
      </c>
      <c r="I3726">
        <v>2006.0</v>
      </c>
      <c r="J3726">
        <v>155400.0</v>
      </c>
      <c r="K3726">
        <v>69409.99315</v>
      </c>
      <c r="L3726">
        <v>8.676249144</v>
      </c>
      <c r="M3726">
        <v>2.0</v>
      </c>
      <c r="N3726" t="s">
        <v>16</v>
      </c>
    </row>
    <row r="3727">
      <c r="A3727" s="29">
        <v>42370.0</v>
      </c>
      <c r="B3727" t="s">
        <v>12</v>
      </c>
      <c r="C3727">
        <v>121467.0</v>
      </c>
      <c r="D3727" t="s">
        <v>61</v>
      </c>
      <c r="E3727" t="s">
        <v>1903</v>
      </c>
      <c r="F3727" t="s">
        <v>1903</v>
      </c>
      <c r="G3727" t="s">
        <v>536</v>
      </c>
      <c r="H3727" t="s">
        <v>536</v>
      </c>
      <c r="I3727">
        <v>2008.0</v>
      </c>
      <c r="J3727">
        <v>155400.0</v>
      </c>
      <c r="K3727">
        <v>75499.0</v>
      </c>
      <c r="L3727">
        <v>8.0</v>
      </c>
      <c r="M3727">
        <v>1.0</v>
      </c>
      <c r="N3727" t="s">
        <v>16</v>
      </c>
    </row>
    <row r="3728">
      <c r="A3728" s="29">
        <v>42370.0</v>
      </c>
      <c r="B3728" t="s">
        <v>148</v>
      </c>
      <c r="C3728">
        <v>676.0</v>
      </c>
      <c r="D3728" t="s">
        <v>91</v>
      </c>
      <c r="E3728" t="s">
        <v>2174</v>
      </c>
      <c r="F3728" t="s">
        <v>2174</v>
      </c>
      <c r="G3728" t="s">
        <v>1443</v>
      </c>
      <c r="H3728" t="s">
        <v>1443</v>
      </c>
      <c r="I3728">
        <v>2006.0</v>
      </c>
      <c r="J3728">
        <v>155400.0</v>
      </c>
      <c r="K3728">
        <v>71468.85694</v>
      </c>
      <c r="L3728">
        <v>8.933607118</v>
      </c>
      <c r="M3728">
        <v>2.0</v>
      </c>
      <c r="N3728" t="s">
        <v>16</v>
      </c>
    </row>
    <row r="3729">
      <c r="A3729" s="29">
        <v>42370.0</v>
      </c>
      <c r="B3729" t="s">
        <v>12</v>
      </c>
      <c r="C3729">
        <v>116795.0</v>
      </c>
      <c r="D3729" t="s">
        <v>91</v>
      </c>
      <c r="E3729" t="s">
        <v>2267</v>
      </c>
      <c r="F3729" t="s">
        <v>2267</v>
      </c>
      <c r="G3729" t="s">
        <v>2110</v>
      </c>
      <c r="H3729" t="s">
        <v>2110</v>
      </c>
      <c r="I3729">
        <v>2008.0</v>
      </c>
      <c r="J3729">
        <v>155400.0</v>
      </c>
      <c r="K3729">
        <v>94670.0</v>
      </c>
      <c r="L3729">
        <v>8.0</v>
      </c>
      <c r="M3729">
        <v>2.0</v>
      </c>
      <c r="N3729" t="s">
        <v>16</v>
      </c>
    </row>
    <row r="3730">
      <c r="A3730" s="29">
        <v>42370.0</v>
      </c>
      <c r="B3730" t="s">
        <v>148</v>
      </c>
      <c r="C3730">
        <v>646.0</v>
      </c>
      <c r="D3730" t="s">
        <v>273</v>
      </c>
      <c r="E3730" t="s">
        <v>2177</v>
      </c>
      <c r="F3730" t="s">
        <v>2177</v>
      </c>
      <c r="G3730" t="s">
        <v>2268</v>
      </c>
      <c r="H3730" t="s">
        <v>2268</v>
      </c>
      <c r="I3730">
        <v>2006.0</v>
      </c>
      <c r="J3730">
        <v>155400.0</v>
      </c>
      <c r="K3730">
        <v>104936.345</v>
      </c>
      <c r="L3730">
        <v>8.744695414</v>
      </c>
      <c r="M3730">
        <v>2.0</v>
      </c>
      <c r="N3730" t="s">
        <v>16</v>
      </c>
    </row>
    <row r="3731">
      <c r="A3731" s="29">
        <v>42370.0</v>
      </c>
      <c r="B3731" t="s">
        <v>186</v>
      </c>
      <c r="C3731" t="s">
        <v>2269</v>
      </c>
      <c r="D3731" t="s">
        <v>61</v>
      </c>
      <c r="E3731" t="s">
        <v>1711</v>
      </c>
      <c r="F3731" t="s">
        <v>1711</v>
      </c>
      <c r="G3731" t="s">
        <v>2112</v>
      </c>
      <c r="H3731" t="s">
        <v>2112</v>
      </c>
      <c r="I3731">
        <v>2009.0</v>
      </c>
      <c r="J3731">
        <v>155400.0</v>
      </c>
      <c r="K3731">
        <v>71152.0</v>
      </c>
      <c r="L3731">
        <v>6.0</v>
      </c>
      <c r="M3731">
        <v>2.0</v>
      </c>
      <c r="N3731" t="s">
        <v>16</v>
      </c>
    </row>
    <row r="3732">
      <c r="A3732" s="29">
        <v>42370.0</v>
      </c>
      <c r="B3732" t="s">
        <v>12</v>
      </c>
      <c r="C3732">
        <v>120360.0</v>
      </c>
      <c r="D3732" t="s">
        <v>273</v>
      </c>
      <c r="E3732" t="s">
        <v>1126</v>
      </c>
      <c r="F3732" t="s">
        <v>1126</v>
      </c>
      <c r="G3732" t="s">
        <v>2270</v>
      </c>
      <c r="H3732" t="s">
        <v>2270</v>
      </c>
      <c r="I3732">
        <v>2007.0</v>
      </c>
      <c r="J3732">
        <v>155400.0</v>
      </c>
      <c r="K3732">
        <v>96960.0</v>
      </c>
      <c r="L3732">
        <v>9.0</v>
      </c>
      <c r="M3732">
        <v>3.0</v>
      </c>
      <c r="N3732" t="s">
        <v>16</v>
      </c>
    </row>
    <row r="3733">
      <c r="A3733" s="29">
        <v>42370.0</v>
      </c>
      <c r="B3733" t="s">
        <v>12</v>
      </c>
      <c r="C3733">
        <v>117535.0</v>
      </c>
      <c r="D3733" t="s">
        <v>91</v>
      </c>
      <c r="E3733" t="s">
        <v>1442</v>
      </c>
      <c r="F3733" t="s">
        <v>1442</v>
      </c>
      <c r="G3733" t="s">
        <v>1443</v>
      </c>
      <c r="H3733" t="s">
        <v>1443</v>
      </c>
      <c r="I3733">
        <v>2007.0</v>
      </c>
      <c r="J3733">
        <v>155400.0</v>
      </c>
      <c r="K3733">
        <v>100842.0</v>
      </c>
      <c r="L3733">
        <v>9.0</v>
      </c>
      <c r="M3733">
        <v>1.0</v>
      </c>
      <c r="N3733" t="s">
        <v>16</v>
      </c>
    </row>
    <row r="3734">
      <c r="A3734" s="29">
        <v>42370.0</v>
      </c>
      <c r="B3734" t="s">
        <v>12</v>
      </c>
      <c r="C3734">
        <v>124182.0</v>
      </c>
      <c r="D3734" t="s">
        <v>91</v>
      </c>
      <c r="E3734" t="s">
        <v>1442</v>
      </c>
      <c r="F3734" t="s">
        <v>1442</v>
      </c>
      <c r="G3734" t="s">
        <v>276</v>
      </c>
      <c r="H3734" t="s">
        <v>276</v>
      </c>
      <c r="I3734">
        <v>2006.0</v>
      </c>
      <c r="J3734">
        <v>155400.0</v>
      </c>
      <c r="K3734">
        <v>51596.0</v>
      </c>
      <c r="L3734">
        <v>10.0</v>
      </c>
      <c r="M3734">
        <v>2.0</v>
      </c>
      <c r="N3734" t="s">
        <v>16</v>
      </c>
    </row>
    <row r="3735">
      <c r="A3735" s="29">
        <v>42370.0</v>
      </c>
      <c r="B3735" t="s">
        <v>12</v>
      </c>
      <c r="C3735">
        <v>132323.0</v>
      </c>
      <c r="D3735" t="s">
        <v>91</v>
      </c>
      <c r="E3735" t="s">
        <v>1906</v>
      </c>
      <c r="F3735" t="s">
        <v>1906</v>
      </c>
      <c r="G3735" t="s">
        <v>1985</v>
      </c>
      <c r="H3735" t="s">
        <v>1985</v>
      </c>
      <c r="I3735">
        <v>2005.0</v>
      </c>
      <c r="J3735">
        <v>155400.0</v>
      </c>
      <c r="K3735">
        <v>64649.0</v>
      </c>
      <c r="L3735">
        <v>11.0</v>
      </c>
      <c r="M3735">
        <v>1.0</v>
      </c>
      <c r="N3735" t="s">
        <v>16</v>
      </c>
    </row>
    <row r="3736">
      <c r="A3736" s="29">
        <v>42370.0</v>
      </c>
      <c r="B3736" t="s">
        <v>12</v>
      </c>
      <c r="C3736">
        <v>133489.0</v>
      </c>
      <c r="D3736" t="s">
        <v>91</v>
      </c>
      <c r="E3736" t="s">
        <v>1906</v>
      </c>
      <c r="F3736" t="s">
        <v>1906</v>
      </c>
      <c r="G3736" t="s">
        <v>1985</v>
      </c>
      <c r="H3736" t="s">
        <v>1985</v>
      </c>
      <c r="I3736">
        <v>2006.0</v>
      </c>
      <c r="J3736">
        <v>155400.0</v>
      </c>
      <c r="K3736">
        <v>70961.0</v>
      </c>
      <c r="L3736">
        <v>10.0</v>
      </c>
      <c r="M3736">
        <v>3.0</v>
      </c>
      <c r="N3736" t="s">
        <v>16</v>
      </c>
    </row>
    <row r="3737">
      <c r="A3737" s="29">
        <v>42370.0</v>
      </c>
      <c r="B3737" t="s">
        <v>148</v>
      </c>
      <c r="C3737">
        <v>547.0</v>
      </c>
      <c r="D3737" t="s">
        <v>36</v>
      </c>
      <c r="E3737" t="s">
        <v>1943</v>
      </c>
      <c r="F3737" t="s">
        <v>1943</v>
      </c>
      <c r="G3737" t="s">
        <v>1944</v>
      </c>
      <c r="H3737" t="s">
        <v>1944</v>
      </c>
      <c r="I3737">
        <v>2007.0</v>
      </c>
      <c r="J3737">
        <v>155400.0</v>
      </c>
      <c r="K3737">
        <v>62882.95688</v>
      </c>
      <c r="L3737">
        <v>7.86036961</v>
      </c>
      <c r="M3737">
        <v>2.0</v>
      </c>
      <c r="N3737" t="s">
        <v>16</v>
      </c>
    </row>
    <row r="3738">
      <c r="A3738" s="29">
        <v>42370.0</v>
      </c>
      <c r="B3738" t="s">
        <v>12</v>
      </c>
      <c r="C3738">
        <v>128370.0</v>
      </c>
      <c r="D3738" t="s">
        <v>91</v>
      </c>
      <c r="E3738" t="s">
        <v>92</v>
      </c>
      <c r="F3738" t="s">
        <v>92</v>
      </c>
      <c r="G3738" t="s">
        <v>1318</v>
      </c>
      <c r="H3738" t="s">
        <v>1318</v>
      </c>
      <c r="I3738">
        <v>2006.0</v>
      </c>
      <c r="J3738">
        <v>155400.0</v>
      </c>
      <c r="K3738">
        <v>99619.0</v>
      </c>
      <c r="L3738">
        <v>10.0</v>
      </c>
      <c r="M3738">
        <v>2.0</v>
      </c>
      <c r="N3738" t="s">
        <v>16</v>
      </c>
    </row>
    <row r="3739">
      <c r="A3739" s="29">
        <v>42370.0</v>
      </c>
      <c r="B3739" t="s">
        <v>148</v>
      </c>
      <c r="C3739">
        <v>528.0</v>
      </c>
      <c r="D3739" t="s">
        <v>61</v>
      </c>
      <c r="E3739" t="s">
        <v>881</v>
      </c>
      <c r="F3739" t="s">
        <v>881</v>
      </c>
      <c r="G3739" t="s">
        <v>536</v>
      </c>
      <c r="H3739" t="s">
        <v>536</v>
      </c>
      <c r="I3739">
        <v>2007.0</v>
      </c>
      <c r="J3739">
        <v>155400.0</v>
      </c>
      <c r="K3739">
        <v>61787.81656</v>
      </c>
      <c r="L3739">
        <v>7.72347707</v>
      </c>
      <c r="M3739">
        <v>2.0</v>
      </c>
      <c r="N3739" t="s">
        <v>16</v>
      </c>
    </row>
    <row r="3740">
      <c r="A3740" s="29">
        <v>42370.0</v>
      </c>
      <c r="B3740" t="s">
        <v>116</v>
      </c>
      <c r="C3740" t="s">
        <v>2257</v>
      </c>
      <c r="D3740" t="s">
        <v>61</v>
      </c>
      <c r="E3740" t="s">
        <v>881</v>
      </c>
      <c r="F3740" t="s">
        <v>881</v>
      </c>
      <c r="G3740" t="s">
        <v>536</v>
      </c>
      <c r="H3740" t="s">
        <v>536</v>
      </c>
      <c r="I3740">
        <v>2004.0</v>
      </c>
      <c r="J3740">
        <v>155400.0</v>
      </c>
      <c r="K3740">
        <v>81599.0</v>
      </c>
      <c r="L3740">
        <v>11.83561644</v>
      </c>
      <c r="M3740">
        <v>2.0</v>
      </c>
      <c r="N3740" t="s">
        <v>16</v>
      </c>
    </row>
    <row r="3741">
      <c r="A3741" s="29">
        <v>42370.0</v>
      </c>
      <c r="B3741" t="s">
        <v>116</v>
      </c>
      <c r="C3741" t="s">
        <v>2271</v>
      </c>
      <c r="D3741" t="s">
        <v>61</v>
      </c>
      <c r="E3741" t="s">
        <v>881</v>
      </c>
      <c r="F3741" t="s">
        <v>881</v>
      </c>
      <c r="G3741" t="s">
        <v>203</v>
      </c>
      <c r="H3741" t="s">
        <v>203</v>
      </c>
      <c r="I3741">
        <v>2005.0</v>
      </c>
      <c r="J3741">
        <v>155400.0</v>
      </c>
      <c r="K3741">
        <v>198421.0</v>
      </c>
      <c r="L3741">
        <v>10.75068493</v>
      </c>
      <c r="M3741">
        <v>2.0</v>
      </c>
      <c r="N3741" t="s">
        <v>16</v>
      </c>
    </row>
    <row r="3742">
      <c r="A3742" s="29">
        <v>42370.0</v>
      </c>
      <c r="B3742" t="s">
        <v>148</v>
      </c>
      <c r="C3742">
        <v>522.0</v>
      </c>
      <c r="D3742" t="s">
        <v>61</v>
      </c>
      <c r="E3742" t="s">
        <v>1128</v>
      </c>
      <c r="F3742" t="s">
        <v>1128</v>
      </c>
      <c r="G3742" t="s">
        <v>536</v>
      </c>
      <c r="H3742" t="s">
        <v>536</v>
      </c>
      <c r="I3742">
        <v>2007.0</v>
      </c>
      <c r="J3742">
        <v>155400.0</v>
      </c>
      <c r="K3742">
        <v>61174.53798</v>
      </c>
      <c r="L3742">
        <v>7.646817248</v>
      </c>
      <c r="M3742">
        <v>2.0</v>
      </c>
      <c r="N3742" t="s">
        <v>16</v>
      </c>
    </row>
    <row r="3743">
      <c r="A3743" s="29">
        <v>42370.0</v>
      </c>
      <c r="B3743" t="s">
        <v>12</v>
      </c>
      <c r="C3743" s="32" t="s">
        <v>2272</v>
      </c>
      <c r="D3743" t="s">
        <v>91</v>
      </c>
      <c r="E3743" t="s">
        <v>1442</v>
      </c>
      <c r="F3743" t="s">
        <v>1442</v>
      </c>
      <c r="G3743" t="s">
        <v>2144</v>
      </c>
      <c r="H3743" t="s">
        <v>2144</v>
      </c>
      <c r="I3743">
        <v>2005.0</v>
      </c>
      <c r="J3743">
        <v>155400.0</v>
      </c>
      <c r="K3743">
        <v>64649.0</v>
      </c>
      <c r="L3743">
        <v>11.0</v>
      </c>
      <c r="M3743">
        <v>1.0</v>
      </c>
      <c r="N3743" t="s">
        <v>16</v>
      </c>
    </row>
    <row r="3744">
      <c r="A3744" s="29">
        <v>42370.0</v>
      </c>
      <c r="B3744" t="s">
        <v>12</v>
      </c>
      <c r="C3744" s="32" t="s">
        <v>2273</v>
      </c>
      <c r="D3744" t="s">
        <v>91</v>
      </c>
      <c r="E3744" t="s">
        <v>1442</v>
      </c>
      <c r="F3744" t="s">
        <v>1442</v>
      </c>
      <c r="G3744" t="s">
        <v>2144</v>
      </c>
      <c r="H3744" t="s">
        <v>2144</v>
      </c>
      <c r="I3744">
        <v>2006.0</v>
      </c>
      <c r="J3744">
        <v>155400.0</v>
      </c>
      <c r="K3744">
        <v>70961.0</v>
      </c>
      <c r="L3744">
        <v>10.0</v>
      </c>
      <c r="M3744">
        <v>3.0</v>
      </c>
      <c r="N3744" t="s">
        <v>16</v>
      </c>
    </row>
    <row r="3745">
      <c r="A3745" s="29">
        <v>42370.0</v>
      </c>
      <c r="B3745" t="s">
        <v>12</v>
      </c>
      <c r="C3745" s="32" t="s">
        <v>2274</v>
      </c>
      <c r="D3745" t="s">
        <v>91</v>
      </c>
      <c r="E3745" t="s">
        <v>92</v>
      </c>
      <c r="F3745" t="s">
        <v>92</v>
      </c>
      <c r="G3745" t="s">
        <v>1318</v>
      </c>
      <c r="H3745" t="s">
        <v>1318</v>
      </c>
      <c r="I3745">
        <v>2006.0</v>
      </c>
      <c r="J3745">
        <v>155400.0</v>
      </c>
      <c r="K3745">
        <v>99619.0</v>
      </c>
      <c r="L3745">
        <v>10.0</v>
      </c>
      <c r="M3745">
        <v>2.0</v>
      </c>
      <c r="N3745" t="s">
        <v>16</v>
      </c>
    </row>
    <row r="3746">
      <c r="A3746" s="29">
        <v>42370.0</v>
      </c>
      <c r="B3746" t="s">
        <v>12</v>
      </c>
      <c r="C3746" s="32" t="s">
        <v>2275</v>
      </c>
      <c r="D3746" t="s">
        <v>273</v>
      </c>
      <c r="E3746" t="s">
        <v>1346</v>
      </c>
      <c r="F3746" t="s">
        <v>1346</v>
      </c>
      <c r="G3746" t="s">
        <v>2276</v>
      </c>
      <c r="H3746" t="s">
        <v>2790</v>
      </c>
      <c r="I3746">
        <v>2009.0</v>
      </c>
      <c r="J3746">
        <v>155400.0</v>
      </c>
      <c r="K3746">
        <v>53623.0</v>
      </c>
      <c r="L3746">
        <v>7.0</v>
      </c>
      <c r="M3746">
        <v>1.0</v>
      </c>
      <c r="N3746" t="s">
        <v>16</v>
      </c>
    </row>
    <row r="3747">
      <c r="A3747" s="29">
        <v>42370.0</v>
      </c>
      <c r="B3747" t="s">
        <v>12</v>
      </c>
      <c r="C3747" s="32" t="s">
        <v>2277</v>
      </c>
      <c r="D3747" t="s">
        <v>36</v>
      </c>
      <c r="E3747" t="s">
        <v>2207</v>
      </c>
      <c r="F3747" t="s">
        <v>2207</v>
      </c>
      <c r="G3747" t="s">
        <v>2278</v>
      </c>
      <c r="H3747" t="s">
        <v>2278</v>
      </c>
      <c r="I3747">
        <v>2009.0</v>
      </c>
      <c r="J3747">
        <v>155400.0</v>
      </c>
      <c r="K3747">
        <v>45428.0</v>
      </c>
      <c r="L3747">
        <v>7.0</v>
      </c>
      <c r="M3747">
        <v>1.0</v>
      </c>
      <c r="N3747" t="s">
        <v>16</v>
      </c>
    </row>
    <row r="3748">
      <c r="A3748" s="29">
        <v>42370.0</v>
      </c>
      <c r="B3748" t="s">
        <v>116</v>
      </c>
      <c r="C3748" t="s">
        <v>2279</v>
      </c>
      <c r="D3748" t="s">
        <v>61</v>
      </c>
      <c r="E3748" t="s">
        <v>712</v>
      </c>
      <c r="F3748" t="s">
        <v>712</v>
      </c>
      <c r="G3748" t="s">
        <v>226</v>
      </c>
      <c r="H3748" t="s">
        <v>226</v>
      </c>
      <c r="I3748">
        <v>2007.0</v>
      </c>
      <c r="J3748">
        <v>155000.0</v>
      </c>
      <c r="K3748">
        <v>50679.0</v>
      </c>
      <c r="L3748">
        <v>8.446575342</v>
      </c>
      <c r="M3748">
        <v>2.0</v>
      </c>
      <c r="N3748" t="s">
        <v>16</v>
      </c>
    </row>
    <row r="3749">
      <c r="A3749" s="29">
        <v>42370.0</v>
      </c>
      <c r="B3749" t="s">
        <v>148</v>
      </c>
      <c r="C3749">
        <v>399.0</v>
      </c>
      <c r="D3749" t="s">
        <v>61</v>
      </c>
      <c r="E3749" t="s">
        <v>712</v>
      </c>
      <c r="F3749" t="s">
        <v>712</v>
      </c>
      <c r="G3749" t="s">
        <v>536</v>
      </c>
      <c r="H3749" t="s">
        <v>536</v>
      </c>
      <c r="I3749">
        <v>2008.0</v>
      </c>
      <c r="J3749">
        <v>155000.0</v>
      </c>
      <c r="K3749">
        <v>50748.80219</v>
      </c>
      <c r="L3749">
        <v>6.343600274</v>
      </c>
      <c r="M3749">
        <v>2.0</v>
      </c>
      <c r="N3749" t="s">
        <v>16</v>
      </c>
    </row>
    <row r="3750">
      <c r="A3750" s="29">
        <v>42370.0</v>
      </c>
      <c r="B3750" t="s">
        <v>148</v>
      </c>
      <c r="C3750">
        <v>567.0</v>
      </c>
      <c r="D3750" t="s">
        <v>61</v>
      </c>
      <c r="E3750" t="s">
        <v>712</v>
      </c>
      <c r="F3750" t="s">
        <v>712</v>
      </c>
      <c r="G3750" t="s">
        <v>536</v>
      </c>
      <c r="H3750" t="s">
        <v>536</v>
      </c>
      <c r="I3750">
        <v>2007.0</v>
      </c>
      <c r="J3750">
        <v>155000.0</v>
      </c>
      <c r="K3750">
        <v>63737.16633</v>
      </c>
      <c r="L3750">
        <v>7.967145791</v>
      </c>
      <c r="M3750">
        <v>2.0</v>
      </c>
      <c r="N3750" t="s">
        <v>16</v>
      </c>
    </row>
    <row r="3751">
      <c r="A3751" s="29">
        <v>42370.0</v>
      </c>
      <c r="B3751" t="s">
        <v>148</v>
      </c>
      <c r="C3751">
        <v>639.0</v>
      </c>
      <c r="D3751" t="s">
        <v>61</v>
      </c>
      <c r="E3751" t="s">
        <v>712</v>
      </c>
      <c r="F3751" t="s">
        <v>712</v>
      </c>
      <c r="G3751" t="s">
        <v>536</v>
      </c>
      <c r="H3751" t="s">
        <v>536</v>
      </c>
      <c r="I3751">
        <v>2006.0</v>
      </c>
      <c r="J3751">
        <v>155000.0</v>
      </c>
      <c r="K3751">
        <v>69935.6605</v>
      </c>
      <c r="L3751">
        <v>8.741957563</v>
      </c>
      <c r="M3751">
        <v>2.0</v>
      </c>
      <c r="N3751" t="s">
        <v>16</v>
      </c>
    </row>
    <row r="3752">
      <c r="A3752" s="29">
        <v>42370.0</v>
      </c>
      <c r="B3752" t="s">
        <v>148</v>
      </c>
      <c r="C3752">
        <v>625.0</v>
      </c>
      <c r="D3752" t="s">
        <v>61</v>
      </c>
      <c r="E3752" t="s">
        <v>2073</v>
      </c>
      <c r="F3752" t="s">
        <v>2073</v>
      </c>
      <c r="G3752" t="s">
        <v>203</v>
      </c>
      <c r="H3752" t="s">
        <v>203</v>
      </c>
      <c r="I3752">
        <v>2006.0</v>
      </c>
      <c r="J3752">
        <v>155000.0</v>
      </c>
      <c r="K3752">
        <v>69409.99315</v>
      </c>
      <c r="L3752">
        <v>8.676249144</v>
      </c>
      <c r="M3752">
        <v>2.0</v>
      </c>
      <c r="N3752" t="s">
        <v>16</v>
      </c>
    </row>
    <row r="3753">
      <c r="A3753" s="29">
        <v>42370.0</v>
      </c>
      <c r="B3753" t="s">
        <v>116</v>
      </c>
      <c r="C3753" t="s">
        <v>2259</v>
      </c>
      <c r="D3753" t="s">
        <v>61</v>
      </c>
      <c r="E3753" t="s">
        <v>881</v>
      </c>
      <c r="F3753" t="s">
        <v>881</v>
      </c>
      <c r="G3753" t="s">
        <v>536</v>
      </c>
      <c r="H3753" t="s">
        <v>536</v>
      </c>
      <c r="I3753">
        <v>2003.0</v>
      </c>
      <c r="J3753">
        <v>155000.0</v>
      </c>
      <c r="K3753">
        <v>0.0</v>
      </c>
      <c r="L3753">
        <v>12.9890411</v>
      </c>
      <c r="M3753">
        <v>2.0</v>
      </c>
      <c r="N3753" t="s">
        <v>16</v>
      </c>
    </row>
    <row r="3754">
      <c r="A3754" s="29">
        <v>42370.0</v>
      </c>
      <c r="B3754" t="s">
        <v>116</v>
      </c>
      <c r="C3754" t="s">
        <v>2280</v>
      </c>
      <c r="D3754" t="s">
        <v>61</v>
      </c>
      <c r="E3754" t="s">
        <v>1128</v>
      </c>
      <c r="F3754" t="s">
        <v>1128</v>
      </c>
      <c r="G3754" t="s">
        <v>203</v>
      </c>
      <c r="H3754" t="s">
        <v>203</v>
      </c>
      <c r="I3754">
        <v>2008.0</v>
      </c>
      <c r="J3754">
        <v>155000.0</v>
      </c>
      <c r="K3754">
        <v>0.0</v>
      </c>
      <c r="L3754">
        <v>7.646575342</v>
      </c>
      <c r="M3754">
        <v>2.0</v>
      </c>
      <c r="N3754" t="s">
        <v>16</v>
      </c>
    </row>
    <row r="3755">
      <c r="A3755" s="29">
        <v>42370.0</v>
      </c>
      <c r="B3755" t="s">
        <v>186</v>
      </c>
      <c r="C3755" t="s">
        <v>2261</v>
      </c>
      <c r="D3755" t="s">
        <v>61</v>
      </c>
      <c r="E3755" t="s">
        <v>712</v>
      </c>
      <c r="F3755" t="s">
        <v>712</v>
      </c>
      <c r="G3755" t="s">
        <v>536</v>
      </c>
      <c r="H3755" t="s">
        <v>536</v>
      </c>
      <c r="I3755">
        <v>2006.0</v>
      </c>
      <c r="J3755">
        <v>154000.0</v>
      </c>
      <c r="K3755">
        <v>75406.0</v>
      </c>
      <c r="L3755">
        <v>9.0</v>
      </c>
      <c r="M3755">
        <v>1.0</v>
      </c>
      <c r="N3755" t="s">
        <v>16</v>
      </c>
    </row>
    <row r="3756">
      <c r="A3756" s="29">
        <v>42370.0</v>
      </c>
      <c r="B3756" t="s">
        <v>148</v>
      </c>
      <c r="C3756">
        <v>821.0</v>
      </c>
      <c r="D3756" t="s">
        <v>91</v>
      </c>
      <c r="E3756" t="s">
        <v>1442</v>
      </c>
      <c r="F3756" t="s">
        <v>1442</v>
      </c>
      <c r="G3756" t="s">
        <v>1443</v>
      </c>
      <c r="H3756" t="s">
        <v>1443</v>
      </c>
      <c r="I3756">
        <v>2004.0</v>
      </c>
      <c r="J3756">
        <v>154000.0</v>
      </c>
      <c r="K3756">
        <v>86209.4456</v>
      </c>
      <c r="L3756">
        <v>10.7761807</v>
      </c>
      <c r="M3756">
        <v>3.0</v>
      </c>
      <c r="N3756" t="s">
        <v>16</v>
      </c>
    </row>
    <row r="3757">
      <c r="A3757" s="29">
        <v>42370.0</v>
      </c>
      <c r="B3757" t="s">
        <v>116</v>
      </c>
      <c r="C3757" t="s">
        <v>2279</v>
      </c>
      <c r="D3757" t="s">
        <v>61</v>
      </c>
      <c r="E3757" t="s">
        <v>712</v>
      </c>
      <c r="F3757" t="s">
        <v>712</v>
      </c>
      <c r="G3757" t="s">
        <v>226</v>
      </c>
      <c r="H3757" t="s">
        <v>226</v>
      </c>
      <c r="I3757">
        <v>2007.0</v>
      </c>
      <c r="J3757">
        <v>153180.0</v>
      </c>
      <c r="K3757">
        <v>50679.0</v>
      </c>
      <c r="L3757">
        <v>8.446575342</v>
      </c>
      <c r="M3757">
        <v>2.0</v>
      </c>
      <c r="N3757" t="s">
        <v>16</v>
      </c>
    </row>
    <row r="3758">
      <c r="A3758" s="29">
        <v>42370.0</v>
      </c>
      <c r="B3758" t="s">
        <v>148</v>
      </c>
      <c r="C3758">
        <v>592.0</v>
      </c>
      <c r="D3758" t="s">
        <v>61</v>
      </c>
      <c r="E3758" t="s">
        <v>2073</v>
      </c>
      <c r="F3758" t="s">
        <v>2073</v>
      </c>
      <c r="G3758" t="s">
        <v>203</v>
      </c>
      <c r="H3758" t="s">
        <v>203</v>
      </c>
      <c r="I3758">
        <v>2006.0</v>
      </c>
      <c r="J3758">
        <v>153180.0</v>
      </c>
      <c r="K3758">
        <v>67022.58727</v>
      </c>
      <c r="L3758">
        <v>8.377823409</v>
      </c>
      <c r="M3758">
        <v>2.0</v>
      </c>
      <c r="N3758" t="s">
        <v>16</v>
      </c>
    </row>
    <row r="3759">
      <c r="A3759" s="29">
        <v>42370.0</v>
      </c>
      <c r="B3759" t="s">
        <v>116</v>
      </c>
      <c r="C3759" t="s">
        <v>2281</v>
      </c>
      <c r="D3759" t="s">
        <v>61</v>
      </c>
      <c r="E3759" t="s">
        <v>881</v>
      </c>
      <c r="F3759" t="s">
        <v>881</v>
      </c>
      <c r="G3759" t="s">
        <v>536</v>
      </c>
      <c r="H3759" t="s">
        <v>536</v>
      </c>
      <c r="I3759">
        <v>2006.0</v>
      </c>
      <c r="J3759">
        <v>153180.0</v>
      </c>
      <c r="K3759">
        <v>81180.0</v>
      </c>
      <c r="L3759">
        <v>9.750684932</v>
      </c>
      <c r="M3759">
        <v>2.0</v>
      </c>
      <c r="N3759" t="s">
        <v>16</v>
      </c>
    </row>
    <row r="3760">
      <c r="A3760" s="29">
        <v>42370.0</v>
      </c>
      <c r="B3760" t="s">
        <v>148</v>
      </c>
      <c r="C3760">
        <v>585.0</v>
      </c>
      <c r="D3760" t="s">
        <v>61</v>
      </c>
      <c r="E3760" t="s">
        <v>712</v>
      </c>
      <c r="F3760" t="s">
        <v>712</v>
      </c>
      <c r="G3760" t="s">
        <v>536</v>
      </c>
      <c r="H3760" t="s">
        <v>536</v>
      </c>
      <c r="I3760">
        <v>2006.0</v>
      </c>
      <c r="J3760">
        <v>152500.0</v>
      </c>
      <c r="K3760">
        <v>66584.53114</v>
      </c>
      <c r="L3760">
        <v>8.323066393</v>
      </c>
      <c r="M3760">
        <v>2.0</v>
      </c>
      <c r="N3760" t="s">
        <v>16</v>
      </c>
    </row>
    <row r="3761">
      <c r="A3761" s="29">
        <v>42370.0</v>
      </c>
      <c r="B3761" t="s">
        <v>148</v>
      </c>
      <c r="C3761">
        <v>839.0</v>
      </c>
      <c r="D3761" t="s">
        <v>61</v>
      </c>
      <c r="E3761" t="s">
        <v>1871</v>
      </c>
      <c r="F3761" t="s">
        <v>1871</v>
      </c>
      <c r="G3761" t="s">
        <v>203</v>
      </c>
      <c r="H3761" t="s">
        <v>203</v>
      </c>
      <c r="I3761">
        <v>2003.0</v>
      </c>
      <c r="J3761">
        <v>152500.0</v>
      </c>
      <c r="K3761">
        <v>90611.90968</v>
      </c>
      <c r="L3761">
        <v>11.32648871</v>
      </c>
      <c r="M3761">
        <v>3.0</v>
      </c>
      <c r="N3761" t="s">
        <v>16</v>
      </c>
    </row>
    <row r="3762">
      <c r="A3762" s="29">
        <v>42370.0</v>
      </c>
      <c r="B3762" t="s">
        <v>116</v>
      </c>
      <c r="C3762" t="s">
        <v>2282</v>
      </c>
      <c r="D3762" t="s">
        <v>61</v>
      </c>
      <c r="E3762" t="s">
        <v>1128</v>
      </c>
      <c r="F3762" t="s">
        <v>1128</v>
      </c>
      <c r="G3762" t="s">
        <v>203</v>
      </c>
      <c r="H3762" t="s">
        <v>203</v>
      </c>
      <c r="I3762">
        <v>2007.0</v>
      </c>
      <c r="J3762">
        <v>152070.0</v>
      </c>
      <c r="K3762">
        <v>104657.0</v>
      </c>
      <c r="L3762">
        <v>8.698630137</v>
      </c>
      <c r="M3762">
        <v>2.0</v>
      </c>
      <c r="N3762" t="s">
        <v>16</v>
      </c>
    </row>
    <row r="3763">
      <c r="A3763" s="29">
        <v>42370.0</v>
      </c>
      <c r="B3763" t="s">
        <v>148</v>
      </c>
      <c r="C3763">
        <v>811.0</v>
      </c>
      <c r="D3763" t="s">
        <v>91</v>
      </c>
      <c r="E3763" t="s">
        <v>1442</v>
      </c>
      <c r="F3763" t="s">
        <v>1442</v>
      </c>
      <c r="G3763" t="s">
        <v>1443</v>
      </c>
      <c r="H3763" t="s">
        <v>1443</v>
      </c>
      <c r="I3763">
        <v>2004.0</v>
      </c>
      <c r="J3763">
        <v>152000.0</v>
      </c>
      <c r="K3763">
        <v>85837.09784</v>
      </c>
      <c r="L3763">
        <v>10.72963723</v>
      </c>
      <c r="M3763">
        <v>3.0</v>
      </c>
      <c r="N3763" t="s">
        <v>16</v>
      </c>
    </row>
    <row r="3764">
      <c r="A3764" s="29">
        <v>42370.0</v>
      </c>
      <c r="B3764" t="s">
        <v>148</v>
      </c>
      <c r="C3764">
        <v>645.0</v>
      </c>
      <c r="D3764" t="s">
        <v>273</v>
      </c>
      <c r="E3764" t="s">
        <v>2177</v>
      </c>
      <c r="F3764" t="s">
        <v>2177</v>
      </c>
      <c r="G3764" t="s">
        <v>2268</v>
      </c>
      <c r="H3764" t="s">
        <v>2268</v>
      </c>
      <c r="I3764">
        <v>2006.0</v>
      </c>
      <c r="J3764">
        <v>151000.0</v>
      </c>
      <c r="K3764">
        <v>104936.345</v>
      </c>
      <c r="L3764">
        <v>8.744695414</v>
      </c>
      <c r="M3764">
        <v>2.0</v>
      </c>
      <c r="N3764" t="s">
        <v>16</v>
      </c>
    </row>
    <row r="3765">
      <c r="A3765" s="29">
        <v>42370.0</v>
      </c>
      <c r="B3765" t="s">
        <v>116</v>
      </c>
      <c r="C3765" t="s">
        <v>2283</v>
      </c>
      <c r="D3765" t="s">
        <v>61</v>
      </c>
      <c r="E3765">
        <v>800.0</v>
      </c>
      <c r="F3765">
        <v>800.0</v>
      </c>
      <c r="G3765" t="s">
        <v>2200</v>
      </c>
      <c r="H3765" t="s">
        <v>2200</v>
      </c>
      <c r="I3765">
        <v>2011.0</v>
      </c>
      <c r="J3765">
        <v>150000.0</v>
      </c>
      <c r="K3765">
        <v>26358.0</v>
      </c>
      <c r="L3765">
        <v>4.945205479</v>
      </c>
      <c r="M3765">
        <v>2.0</v>
      </c>
      <c r="N3765" t="s">
        <v>16</v>
      </c>
    </row>
    <row r="3766">
      <c r="A3766" s="29">
        <v>42370.0</v>
      </c>
      <c r="B3766" t="s">
        <v>116</v>
      </c>
      <c r="C3766" t="s">
        <v>2283</v>
      </c>
      <c r="D3766" t="s">
        <v>61</v>
      </c>
      <c r="E3766">
        <v>800.0</v>
      </c>
      <c r="F3766">
        <v>800.0</v>
      </c>
      <c r="G3766" t="s">
        <v>2200</v>
      </c>
      <c r="H3766" t="s">
        <v>2200</v>
      </c>
      <c r="I3766">
        <v>2011.0</v>
      </c>
      <c r="J3766">
        <v>150000.0</v>
      </c>
      <c r="K3766">
        <v>26358.0</v>
      </c>
      <c r="L3766">
        <v>4.945205479</v>
      </c>
      <c r="M3766">
        <v>2.0</v>
      </c>
      <c r="N3766" t="s">
        <v>16</v>
      </c>
    </row>
    <row r="3767">
      <c r="A3767" s="29">
        <v>42370.0</v>
      </c>
      <c r="B3767" t="s">
        <v>116</v>
      </c>
      <c r="C3767" t="s">
        <v>2284</v>
      </c>
      <c r="D3767" t="s">
        <v>61</v>
      </c>
      <c r="E3767">
        <v>800.0</v>
      </c>
      <c r="F3767">
        <v>800.0</v>
      </c>
      <c r="G3767" t="s">
        <v>2007</v>
      </c>
      <c r="H3767" t="s">
        <v>2007</v>
      </c>
      <c r="I3767">
        <v>2009.0</v>
      </c>
      <c r="J3767">
        <v>150000.0</v>
      </c>
      <c r="K3767">
        <v>45893.0</v>
      </c>
      <c r="L3767">
        <v>6.717808219</v>
      </c>
      <c r="M3767">
        <v>2.0</v>
      </c>
      <c r="N3767" t="s">
        <v>16</v>
      </c>
    </row>
    <row r="3768">
      <c r="A3768" s="29">
        <v>42370.0</v>
      </c>
      <c r="B3768" t="s">
        <v>186</v>
      </c>
      <c r="C3768" t="s">
        <v>2260</v>
      </c>
      <c r="D3768" t="s">
        <v>61</v>
      </c>
      <c r="E3768" t="s">
        <v>712</v>
      </c>
      <c r="F3768" t="s">
        <v>712</v>
      </c>
      <c r="G3768" t="s">
        <v>226</v>
      </c>
      <c r="H3768" t="s">
        <v>226</v>
      </c>
      <c r="I3768">
        <v>2009.0</v>
      </c>
      <c r="J3768">
        <v>150000.0</v>
      </c>
      <c r="K3768">
        <v>26974.0</v>
      </c>
      <c r="L3768">
        <v>6.0</v>
      </c>
      <c r="M3768">
        <v>1.0</v>
      </c>
      <c r="N3768" t="s">
        <v>16</v>
      </c>
    </row>
    <row r="3769">
      <c r="A3769" s="29">
        <v>42370.0</v>
      </c>
      <c r="B3769" t="s">
        <v>148</v>
      </c>
      <c r="C3769">
        <v>489.0</v>
      </c>
      <c r="D3769" t="s">
        <v>61</v>
      </c>
      <c r="E3769" t="s">
        <v>712</v>
      </c>
      <c r="F3769" t="s">
        <v>712</v>
      </c>
      <c r="G3769" t="s">
        <v>226</v>
      </c>
      <c r="H3769" t="s">
        <v>226</v>
      </c>
      <c r="I3769">
        <v>2007.0</v>
      </c>
      <c r="J3769">
        <v>150000.0</v>
      </c>
      <c r="K3769">
        <v>58370.97878</v>
      </c>
      <c r="L3769">
        <v>7.296372348</v>
      </c>
      <c r="M3769">
        <v>2.0</v>
      </c>
      <c r="N3769" t="s">
        <v>16</v>
      </c>
    </row>
    <row r="3770">
      <c r="A3770" s="29">
        <v>42370.0</v>
      </c>
      <c r="B3770" t="s">
        <v>116</v>
      </c>
      <c r="C3770" t="s">
        <v>2285</v>
      </c>
      <c r="D3770" t="s">
        <v>61</v>
      </c>
      <c r="E3770" t="s">
        <v>712</v>
      </c>
      <c r="F3770" t="s">
        <v>712</v>
      </c>
      <c r="G3770" t="s">
        <v>226</v>
      </c>
      <c r="H3770" t="s">
        <v>226</v>
      </c>
      <c r="I3770">
        <v>2006.0</v>
      </c>
      <c r="J3770">
        <v>150000.0</v>
      </c>
      <c r="K3770">
        <v>49186.0</v>
      </c>
      <c r="L3770">
        <v>9.791780822</v>
      </c>
      <c r="M3770">
        <v>2.0</v>
      </c>
      <c r="N3770" t="s">
        <v>16</v>
      </c>
    </row>
    <row r="3771">
      <c r="A3771" s="29">
        <v>42370.0</v>
      </c>
      <c r="B3771" t="s">
        <v>116</v>
      </c>
      <c r="C3771" t="s">
        <v>2285</v>
      </c>
      <c r="D3771" t="s">
        <v>61</v>
      </c>
      <c r="E3771" t="s">
        <v>712</v>
      </c>
      <c r="F3771" t="s">
        <v>712</v>
      </c>
      <c r="G3771" t="s">
        <v>226</v>
      </c>
      <c r="H3771" t="s">
        <v>226</v>
      </c>
      <c r="I3771">
        <v>2006.0</v>
      </c>
      <c r="J3771">
        <v>150000.0</v>
      </c>
      <c r="K3771">
        <v>49186.0</v>
      </c>
      <c r="L3771">
        <v>9.791780822</v>
      </c>
      <c r="M3771">
        <v>2.0</v>
      </c>
      <c r="N3771" t="s">
        <v>16</v>
      </c>
    </row>
    <row r="3772">
      <c r="A3772" s="29">
        <v>42370.0</v>
      </c>
      <c r="B3772" t="s">
        <v>148</v>
      </c>
      <c r="C3772">
        <v>580.0</v>
      </c>
      <c r="D3772" t="s">
        <v>61</v>
      </c>
      <c r="E3772" t="s">
        <v>712</v>
      </c>
      <c r="F3772" t="s">
        <v>712</v>
      </c>
      <c r="G3772" t="s">
        <v>536</v>
      </c>
      <c r="H3772" t="s">
        <v>536</v>
      </c>
      <c r="I3772">
        <v>2006.0</v>
      </c>
      <c r="J3772">
        <v>150000.0</v>
      </c>
      <c r="K3772">
        <v>66190.28063</v>
      </c>
      <c r="L3772">
        <v>8.273785079</v>
      </c>
      <c r="M3772">
        <v>2.0</v>
      </c>
      <c r="N3772" t="s">
        <v>16</v>
      </c>
    </row>
    <row r="3773">
      <c r="A3773" s="29">
        <v>42370.0</v>
      </c>
      <c r="B3773" t="s">
        <v>148</v>
      </c>
      <c r="C3773">
        <v>756.0</v>
      </c>
      <c r="D3773" t="s">
        <v>61</v>
      </c>
      <c r="E3773" t="s">
        <v>712</v>
      </c>
      <c r="F3773" t="s">
        <v>712</v>
      </c>
      <c r="G3773" t="s">
        <v>536</v>
      </c>
      <c r="H3773" t="s">
        <v>536</v>
      </c>
      <c r="I3773">
        <v>2005.0</v>
      </c>
      <c r="J3773">
        <v>150000.0</v>
      </c>
      <c r="K3773">
        <v>79266.25599</v>
      </c>
      <c r="L3773">
        <v>9.908281999</v>
      </c>
      <c r="M3773">
        <v>2.0</v>
      </c>
      <c r="N3773" t="s">
        <v>16</v>
      </c>
    </row>
    <row r="3774">
      <c r="A3774" s="29">
        <v>42370.0</v>
      </c>
      <c r="B3774" t="s">
        <v>116</v>
      </c>
      <c r="C3774" t="s">
        <v>2286</v>
      </c>
      <c r="D3774" t="s">
        <v>61</v>
      </c>
      <c r="E3774" t="s">
        <v>712</v>
      </c>
      <c r="F3774" t="s">
        <v>712</v>
      </c>
      <c r="G3774" t="s">
        <v>536</v>
      </c>
      <c r="H3774" t="s">
        <v>536</v>
      </c>
      <c r="I3774">
        <v>2008.0</v>
      </c>
      <c r="J3774">
        <v>150000.0</v>
      </c>
      <c r="K3774">
        <v>136142.0</v>
      </c>
      <c r="L3774">
        <v>7.961643836</v>
      </c>
      <c r="M3774">
        <v>1.0</v>
      </c>
      <c r="N3774" t="s">
        <v>16</v>
      </c>
    </row>
    <row r="3775">
      <c r="A3775" s="29">
        <v>42370.0</v>
      </c>
      <c r="B3775" t="s">
        <v>116</v>
      </c>
      <c r="C3775" t="s">
        <v>2286</v>
      </c>
      <c r="D3775" t="s">
        <v>61</v>
      </c>
      <c r="E3775" t="s">
        <v>712</v>
      </c>
      <c r="F3775" t="s">
        <v>712</v>
      </c>
      <c r="G3775" t="s">
        <v>536</v>
      </c>
      <c r="H3775" t="s">
        <v>536</v>
      </c>
      <c r="I3775">
        <v>2008.0</v>
      </c>
      <c r="J3775">
        <v>150000.0</v>
      </c>
      <c r="K3775">
        <v>136142.0</v>
      </c>
      <c r="L3775">
        <v>7.961643836</v>
      </c>
      <c r="M3775">
        <v>1.0</v>
      </c>
      <c r="N3775" t="s">
        <v>16</v>
      </c>
    </row>
    <row r="3776">
      <c r="A3776" s="29">
        <v>42370.0</v>
      </c>
      <c r="B3776" t="s">
        <v>116</v>
      </c>
      <c r="C3776" t="s">
        <v>2262</v>
      </c>
      <c r="D3776" t="s">
        <v>61</v>
      </c>
      <c r="E3776" t="s">
        <v>712</v>
      </c>
      <c r="F3776" t="s">
        <v>712</v>
      </c>
      <c r="G3776" t="s">
        <v>536</v>
      </c>
      <c r="H3776" t="s">
        <v>536</v>
      </c>
      <c r="I3776">
        <v>2010.0</v>
      </c>
      <c r="J3776">
        <v>150000.0</v>
      </c>
      <c r="K3776">
        <v>31160.0</v>
      </c>
      <c r="L3776">
        <v>5.915068493</v>
      </c>
      <c r="M3776">
        <v>2.0</v>
      </c>
      <c r="N3776" t="s">
        <v>16</v>
      </c>
    </row>
    <row r="3777">
      <c r="A3777" s="29">
        <v>42370.0</v>
      </c>
      <c r="B3777" t="s">
        <v>116</v>
      </c>
      <c r="C3777" t="s">
        <v>2263</v>
      </c>
      <c r="D3777" t="s">
        <v>61</v>
      </c>
      <c r="E3777" t="s">
        <v>712</v>
      </c>
      <c r="F3777" t="s">
        <v>712</v>
      </c>
      <c r="G3777" t="s">
        <v>536</v>
      </c>
      <c r="H3777" t="s">
        <v>536</v>
      </c>
      <c r="I3777">
        <v>2009.0</v>
      </c>
      <c r="J3777">
        <v>150000.0</v>
      </c>
      <c r="K3777">
        <v>103899.0</v>
      </c>
      <c r="L3777">
        <v>6.794520548</v>
      </c>
      <c r="M3777">
        <v>2.0</v>
      </c>
      <c r="N3777" t="s">
        <v>16</v>
      </c>
    </row>
    <row r="3778">
      <c r="A3778" s="29">
        <v>42370.0</v>
      </c>
      <c r="B3778" t="s">
        <v>116</v>
      </c>
      <c r="C3778" t="s">
        <v>2287</v>
      </c>
      <c r="D3778" t="s">
        <v>61</v>
      </c>
      <c r="E3778" t="s">
        <v>712</v>
      </c>
      <c r="F3778" t="s">
        <v>712</v>
      </c>
      <c r="G3778" t="s">
        <v>536</v>
      </c>
      <c r="H3778" t="s">
        <v>536</v>
      </c>
      <c r="I3778">
        <v>2007.0</v>
      </c>
      <c r="J3778">
        <v>150000.0</v>
      </c>
      <c r="K3778">
        <v>54210.0</v>
      </c>
      <c r="L3778">
        <v>8.750684932</v>
      </c>
      <c r="M3778">
        <v>2.0</v>
      </c>
      <c r="N3778" t="s">
        <v>16</v>
      </c>
    </row>
    <row r="3779">
      <c r="A3779" s="29">
        <v>42370.0</v>
      </c>
      <c r="B3779" t="s">
        <v>116</v>
      </c>
      <c r="C3779" t="s">
        <v>2264</v>
      </c>
      <c r="D3779" t="s">
        <v>61</v>
      </c>
      <c r="E3779" t="s">
        <v>712</v>
      </c>
      <c r="F3779" t="s">
        <v>712</v>
      </c>
      <c r="G3779" t="s">
        <v>536</v>
      </c>
      <c r="H3779" t="s">
        <v>536</v>
      </c>
      <c r="I3779">
        <v>2005.0</v>
      </c>
      <c r="J3779">
        <v>150000.0</v>
      </c>
      <c r="K3779">
        <v>26845.0</v>
      </c>
      <c r="L3779">
        <v>10.91780822</v>
      </c>
      <c r="M3779">
        <v>2.0</v>
      </c>
      <c r="N3779" t="s">
        <v>16</v>
      </c>
    </row>
    <row r="3780">
      <c r="A3780" s="29">
        <v>42370.0</v>
      </c>
      <c r="B3780" t="s">
        <v>116</v>
      </c>
      <c r="C3780" t="s">
        <v>2288</v>
      </c>
      <c r="D3780" t="s">
        <v>61</v>
      </c>
      <c r="E3780" t="s">
        <v>712</v>
      </c>
      <c r="F3780" t="s">
        <v>712</v>
      </c>
      <c r="G3780" t="s">
        <v>2007</v>
      </c>
      <c r="H3780" t="s">
        <v>2007</v>
      </c>
      <c r="I3780">
        <v>2007.0</v>
      </c>
      <c r="J3780">
        <v>150000.0</v>
      </c>
      <c r="K3780">
        <v>61485.0</v>
      </c>
      <c r="L3780">
        <v>8.884931507</v>
      </c>
      <c r="M3780">
        <v>2.0</v>
      </c>
      <c r="N3780" t="s">
        <v>16</v>
      </c>
    </row>
    <row r="3781">
      <c r="A3781" s="29">
        <v>42370.0</v>
      </c>
      <c r="B3781" t="s">
        <v>116</v>
      </c>
      <c r="C3781" t="s">
        <v>2265</v>
      </c>
      <c r="D3781" t="s">
        <v>61</v>
      </c>
      <c r="E3781" t="s">
        <v>712</v>
      </c>
      <c r="F3781" t="s">
        <v>712</v>
      </c>
      <c r="G3781" t="s">
        <v>2007</v>
      </c>
      <c r="H3781" t="s">
        <v>2007</v>
      </c>
      <c r="I3781">
        <v>2007.0</v>
      </c>
      <c r="J3781">
        <v>150000.0</v>
      </c>
      <c r="K3781">
        <v>22844.0</v>
      </c>
      <c r="L3781">
        <v>8.936986301</v>
      </c>
      <c r="M3781">
        <v>2.0</v>
      </c>
      <c r="N3781" t="s">
        <v>16</v>
      </c>
    </row>
    <row r="3782">
      <c r="A3782" s="29">
        <v>42370.0</v>
      </c>
      <c r="B3782" t="s">
        <v>148</v>
      </c>
      <c r="C3782">
        <v>620.0</v>
      </c>
      <c r="D3782" t="s">
        <v>61</v>
      </c>
      <c r="E3782" t="s">
        <v>1871</v>
      </c>
      <c r="F3782" t="s">
        <v>1871</v>
      </c>
      <c r="G3782" t="s">
        <v>536</v>
      </c>
      <c r="H3782" t="s">
        <v>536</v>
      </c>
      <c r="I3782">
        <v>2006.0</v>
      </c>
      <c r="J3782">
        <v>150000.0</v>
      </c>
      <c r="K3782">
        <v>69344.28474</v>
      </c>
      <c r="L3782">
        <v>8.668035592</v>
      </c>
      <c r="M3782">
        <v>2.0</v>
      </c>
      <c r="N3782" t="s">
        <v>16</v>
      </c>
    </row>
    <row r="3783">
      <c r="A3783" s="29">
        <v>42370.0</v>
      </c>
      <c r="B3783" t="s">
        <v>148</v>
      </c>
      <c r="C3783">
        <v>644.0</v>
      </c>
      <c r="D3783" t="s">
        <v>61</v>
      </c>
      <c r="E3783" t="s">
        <v>2073</v>
      </c>
      <c r="F3783" t="s">
        <v>2073</v>
      </c>
      <c r="G3783" t="s">
        <v>203</v>
      </c>
      <c r="H3783" t="s">
        <v>203</v>
      </c>
      <c r="I3783">
        <v>2006.0</v>
      </c>
      <c r="J3783">
        <v>150000.0</v>
      </c>
      <c r="K3783">
        <v>69957.56331</v>
      </c>
      <c r="L3783">
        <v>8.744695414</v>
      </c>
      <c r="M3783">
        <v>2.0</v>
      </c>
      <c r="N3783" t="s">
        <v>16</v>
      </c>
    </row>
    <row r="3784">
      <c r="A3784" s="29">
        <v>42370.0</v>
      </c>
      <c r="B3784" t="s">
        <v>148</v>
      </c>
      <c r="C3784">
        <v>696.0</v>
      </c>
      <c r="D3784" t="s">
        <v>61</v>
      </c>
      <c r="E3784" t="s">
        <v>2073</v>
      </c>
      <c r="F3784" t="s">
        <v>2073</v>
      </c>
      <c r="G3784" t="s">
        <v>203</v>
      </c>
      <c r="H3784" t="s">
        <v>203</v>
      </c>
      <c r="I3784">
        <v>2005.0</v>
      </c>
      <c r="J3784">
        <v>150000.0</v>
      </c>
      <c r="K3784">
        <v>75082.81998</v>
      </c>
      <c r="L3784">
        <v>9.385352498</v>
      </c>
      <c r="M3784">
        <v>2.0</v>
      </c>
      <c r="N3784" t="s">
        <v>16</v>
      </c>
    </row>
    <row r="3785">
      <c r="A3785" s="29">
        <v>42370.0</v>
      </c>
      <c r="B3785" t="s">
        <v>148</v>
      </c>
      <c r="C3785">
        <v>6.0</v>
      </c>
      <c r="D3785" t="s">
        <v>273</v>
      </c>
      <c r="E3785" t="s">
        <v>2289</v>
      </c>
      <c r="F3785" t="s">
        <v>2289</v>
      </c>
      <c r="G3785" t="s">
        <v>2226</v>
      </c>
      <c r="H3785" t="s">
        <v>2226</v>
      </c>
      <c r="I3785">
        <v>2014.0</v>
      </c>
      <c r="J3785">
        <v>150000.0</v>
      </c>
      <c r="K3785">
        <v>7184.120464</v>
      </c>
      <c r="L3785">
        <v>0.898015058</v>
      </c>
      <c r="M3785">
        <v>1.0</v>
      </c>
      <c r="N3785" t="s">
        <v>16</v>
      </c>
    </row>
    <row r="3786">
      <c r="A3786" s="29">
        <v>42370.0</v>
      </c>
      <c r="B3786" t="s">
        <v>186</v>
      </c>
      <c r="C3786" t="s">
        <v>2269</v>
      </c>
      <c r="D3786" t="s">
        <v>61</v>
      </c>
      <c r="E3786" t="s">
        <v>1711</v>
      </c>
      <c r="F3786" t="s">
        <v>1711</v>
      </c>
      <c r="G3786" t="s">
        <v>2112</v>
      </c>
      <c r="H3786" t="s">
        <v>2112</v>
      </c>
      <c r="I3786">
        <v>2009.0</v>
      </c>
      <c r="J3786">
        <v>150000.0</v>
      </c>
      <c r="K3786">
        <v>71152.0</v>
      </c>
      <c r="L3786">
        <v>6.0</v>
      </c>
      <c r="M3786">
        <v>2.0</v>
      </c>
      <c r="N3786" t="s">
        <v>16</v>
      </c>
    </row>
    <row r="3787">
      <c r="A3787" s="29">
        <v>42370.0</v>
      </c>
      <c r="B3787" t="s">
        <v>186</v>
      </c>
      <c r="C3787" t="s">
        <v>2290</v>
      </c>
      <c r="D3787" t="s">
        <v>61</v>
      </c>
      <c r="E3787" t="s">
        <v>1711</v>
      </c>
      <c r="F3787" t="s">
        <v>1711</v>
      </c>
      <c r="G3787" t="s">
        <v>2112</v>
      </c>
      <c r="H3787" t="s">
        <v>2112</v>
      </c>
      <c r="I3787">
        <v>2009.0</v>
      </c>
      <c r="J3787">
        <v>150000.0</v>
      </c>
      <c r="K3787">
        <v>79464.0</v>
      </c>
      <c r="L3787">
        <v>6.0</v>
      </c>
      <c r="M3787">
        <v>2.0</v>
      </c>
      <c r="N3787" t="s">
        <v>16</v>
      </c>
    </row>
    <row r="3788">
      <c r="A3788" s="29">
        <v>42370.0</v>
      </c>
      <c r="B3788" t="s">
        <v>20</v>
      </c>
      <c r="C3788">
        <v>58985.0</v>
      </c>
      <c r="D3788" t="s">
        <v>91</v>
      </c>
      <c r="E3788" t="s">
        <v>1442</v>
      </c>
      <c r="F3788" t="s">
        <v>1442</v>
      </c>
      <c r="G3788" t="s">
        <v>2205</v>
      </c>
      <c r="H3788" t="s">
        <v>2205</v>
      </c>
      <c r="I3788">
        <v>2004.0</v>
      </c>
      <c r="J3788">
        <v>150000.0</v>
      </c>
      <c r="K3788">
        <v>86230.0</v>
      </c>
      <c r="L3788">
        <v>11.0</v>
      </c>
      <c r="M3788">
        <v>3.0</v>
      </c>
      <c r="N3788" t="s">
        <v>16</v>
      </c>
    </row>
    <row r="3789">
      <c r="A3789" s="29">
        <v>42370.0</v>
      </c>
      <c r="B3789" t="s">
        <v>148</v>
      </c>
      <c r="C3789">
        <v>565.0</v>
      </c>
      <c r="D3789" t="s">
        <v>91</v>
      </c>
      <c r="E3789" t="s">
        <v>1442</v>
      </c>
      <c r="F3789" t="s">
        <v>1442</v>
      </c>
      <c r="G3789" t="s">
        <v>1443</v>
      </c>
      <c r="H3789" t="s">
        <v>1443</v>
      </c>
      <c r="I3789">
        <v>2007.0</v>
      </c>
      <c r="J3789">
        <v>150000.0</v>
      </c>
      <c r="K3789">
        <v>63671.4579</v>
      </c>
      <c r="L3789">
        <v>7.958932238</v>
      </c>
      <c r="M3789">
        <v>2.0</v>
      </c>
      <c r="N3789" t="s">
        <v>16</v>
      </c>
    </row>
    <row r="3790">
      <c r="A3790" s="29">
        <v>42370.0</v>
      </c>
      <c r="B3790" t="s">
        <v>148</v>
      </c>
      <c r="C3790">
        <v>772.0</v>
      </c>
      <c r="D3790" t="s">
        <v>91</v>
      </c>
      <c r="E3790" t="s">
        <v>1442</v>
      </c>
      <c r="F3790" t="s">
        <v>1442</v>
      </c>
      <c r="G3790" t="s">
        <v>1443</v>
      </c>
      <c r="H3790" t="s">
        <v>1443</v>
      </c>
      <c r="I3790">
        <v>2005.0</v>
      </c>
      <c r="J3790">
        <v>150000.0</v>
      </c>
      <c r="K3790">
        <v>79945.24298</v>
      </c>
      <c r="L3790">
        <v>9.993155373</v>
      </c>
      <c r="M3790">
        <v>2.0</v>
      </c>
      <c r="N3790" t="s">
        <v>16</v>
      </c>
    </row>
    <row r="3791">
      <c r="A3791" s="29">
        <v>42370.0</v>
      </c>
      <c r="B3791" t="s">
        <v>148</v>
      </c>
      <c r="C3791">
        <v>862.0</v>
      </c>
      <c r="D3791" t="s">
        <v>91</v>
      </c>
      <c r="E3791" t="s">
        <v>1442</v>
      </c>
      <c r="F3791" t="s">
        <v>1442</v>
      </c>
      <c r="G3791" t="s">
        <v>1443</v>
      </c>
      <c r="H3791" t="s">
        <v>1443</v>
      </c>
      <c r="I3791">
        <v>2003.0</v>
      </c>
      <c r="J3791">
        <v>150000.0</v>
      </c>
      <c r="K3791">
        <v>93371.66328</v>
      </c>
      <c r="L3791">
        <v>11.67145791</v>
      </c>
      <c r="M3791">
        <v>3.0</v>
      </c>
      <c r="N3791" t="s">
        <v>16</v>
      </c>
    </row>
    <row r="3792">
      <c r="A3792" s="29">
        <v>42370.0</v>
      </c>
      <c r="B3792" t="s">
        <v>116</v>
      </c>
      <c r="C3792" t="s">
        <v>2291</v>
      </c>
      <c r="D3792" t="s">
        <v>91</v>
      </c>
      <c r="E3792" t="s">
        <v>1442</v>
      </c>
      <c r="F3792" t="s">
        <v>1442</v>
      </c>
      <c r="G3792" t="s">
        <v>1443</v>
      </c>
      <c r="H3792" t="s">
        <v>1443</v>
      </c>
      <c r="I3792">
        <v>2005.0</v>
      </c>
      <c r="J3792">
        <v>150000.0</v>
      </c>
      <c r="K3792">
        <v>84190.0</v>
      </c>
      <c r="L3792">
        <v>10.69041096</v>
      </c>
      <c r="M3792">
        <v>1.0</v>
      </c>
      <c r="N3792" t="s">
        <v>16</v>
      </c>
    </row>
    <row r="3793">
      <c r="A3793" s="29">
        <v>42370.0</v>
      </c>
      <c r="B3793" t="s">
        <v>12</v>
      </c>
      <c r="C3793">
        <v>123554.0</v>
      </c>
      <c r="D3793" t="s">
        <v>91</v>
      </c>
      <c r="E3793" t="s">
        <v>1442</v>
      </c>
      <c r="F3793" t="s">
        <v>1442</v>
      </c>
      <c r="G3793" t="s">
        <v>276</v>
      </c>
      <c r="H3793" t="s">
        <v>276</v>
      </c>
      <c r="I3793">
        <v>2005.0</v>
      </c>
      <c r="J3793">
        <v>150000.0</v>
      </c>
      <c r="K3793">
        <v>46264.0</v>
      </c>
      <c r="L3793">
        <v>11.0</v>
      </c>
      <c r="M3793">
        <v>1.0</v>
      </c>
      <c r="N3793" t="s">
        <v>16</v>
      </c>
    </row>
    <row r="3794">
      <c r="A3794" s="29">
        <v>42370.0</v>
      </c>
      <c r="B3794" t="s">
        <v>116</v>
      </c>
      <c r="C3794" t="s">
        <v>2292</v>
      </c>
      <c r="D3794" t="s">
        <v>91</v>
      </c>
      <c r="E3794" t="s">
        <v>1442</v>
      </c>
      <c r="F3794" t="s">
        <v>1442</v>
      </c>
      <c r="G3794" t="s">
        <v>1985</v>
      </c>
      <c r="H3794" t="s">
        <v>1985</v>
      </c>
      <c r="I3794">
        <v>2005.0</v>
      </c>
      <c r="J3794">
        <v>150000.0</v>
      </c>
      <c r="K3794">
        <v>81621.0</v>
      </c>
      <c r="L3794">
        <v>10.58356164</v>
      </c>
      <c r="M3794">
        <v>2.0</v>
      </c>
      <c r="N3794" t="s">
        <v>16</v>
      </c>
    </row>
    <row r="3795">
      <c r="A3795" s="29">
        <v>42370.0</v>
      </c>
      <c r="B3795" t="s">
        <v>148</v>
      </c>
      <c r="C3795">
        <v>728.0</v>
      </c>
      <c r="D3795" t="s">
        <v>61</v>
      </c>
      <c r="E3795" t="s">
        <v>2293</v>
      </c>
      <c r="F3795" t="s">
        <v>2293</v>
      </c>
      <c r="G3795" t="s">
        <v>2294</v>
      </c>
      <c r="H3795" t="s">
        <v>2294</v>
      </c>
      <c r="I3795">
        <v>2005.0</v>
      </c>
      <c r="J3795">
        <v>150000.0</v>
      </c>
      <c r="K3795">
        <v>116599.5893</v>
      </c>
      <c r="L3795">
        <v>9.716632444</v>
      </c>
      <c r="M3795">
        <v>2.0</v>
      </c>
      <c r="N3795" t="s">
        <v>16</v>
      </c>
    </row>
    <row r="3796">
      <c r="A3796" s="29">
        <v>42370.0</v>
      </c>
      <c r="B3796" t="s">
        <v>186</v>
      </c>
      <c r="C3796" t="s">
        <v>2256</v>
      </c>
      <c r="D3796" t="s">
        <v>61</v>
      </c>
      <c r="E3796" t="s">
        <v>881</v>
      </c>
      <c r="F3796" t="s">
        <v>881</v>
      </c>
      <c r="G3796" t="s">
        <v>536</v>
      </c>
      <c r="H3796" t="s">
        <v>536</v>
      </c>
      <c r="I3796">
        <v>2006.0</v>
      </c>
      <c r="J3796">
        <v>150000.0</v>
      </c>
      <c r="K3796">
        <v>81305.0</v>
      </c>
      <c r="L3796">
        <v>9.0</v>
      </c>
      <c r="M3796">
        <v>1.0</v>
      </c>
      <c r="N3796" t="s">
        <v>16</v>
      </c>
    </row>
    <row r="3797">
      <c r="A3797" s="29">
        <v>42370.0</v>
      </c>
      <c r="B3797" t="s">
        <v>148</v>
      </c>
      <c r="C3797">
        <v>527.0</v>
      </c>
      <c r="D3797" t="s">
        <v>61</v>
      </c>
      <c r="E3797" t="s">
        <v>881</v>
      </c>
      <c r="F3797" t="s">
        <v>881</v>
      </c>
      <c r="G3797" t="s">
        <v>536</v>
      </c>
      <c r="H3797" t="s">
        <v>536</v>
      </c>
      <c r="I3797">
        <v>2007.0</v>
      </c>
      <c r="J3797">
        <v>150000.0</v>
      </c>
      <c r="K3797">
        <v>61787.81656</v>
      </c>
      <c r="L3797">
        <v>7.72347707</v>
      </c>
      <c r="M3797">
        <v>2.0</v>
      </c>
      <c r="N3797" t="s">
        <v>16</v>
      </c>
    </row>
    <row r="3798">
      <c r="A3798" s="29">
        <v>42370.0</v>
      </c>
      <c r="B3798" t="s">
        <v>116</v>
      </c>
      <c r="C3798" t="s">
        <v>2281</v>
      </c>
      <c r="D3798" t="s">
        <v>61</v>
      </c>
      <c r="E3798" t="s">
        <v>881</v>
      </c>
      <c r="F3798" t="s">
        <v>881</v>
      </c>
      <c r="G3798" t="s">
        <v>536</v>
      </c>
      <c r="H3798" t="s">
        <v>536</v>
      </c>
      <c r="I3798">
        <v>2006.0</v>
      </c>
      <c r="J3798">
        <v>150000.0</v>
      </c>
      <c r="K3798">
        <v>81180.0</v>
      </c>
      <c r="L3798">
        <v>9.750684932</v>
      </c>
      <c r="M3798">
        <v>2.0</v>
      </c>
      <c r="N3798" t="s">
        <v>16</v>
      </c>
    </row>
    <row r="3799">
      <c r="A3799" s="29">
        <v>42370.0</v>
      </c>
      <c r="B3799" t="s">
        <v>20</v>
      </c>
      <c r="C3799">
        <v>85013.0</v>
      </c>
      <c r="D3799" t="s">
        <v>61</v>
      </c>
      <c r="E3799" t="s">
        <v>881</v>
      </c>
      <c r="F3799" t="s">
        <v>881</v>
      </c>
      <c r="G3799" t="s">
        <v>2295</v>
      </c>
      <c r="H3799" t="s">
        <v>2295</v>
      </c>
      <c r="I3799">
        <v>2009.0</v>
      </c>
      <c r="J3799">
        <v>150000.0</v>
      </c>
      <c r="K3799">
        <v>51571.0</v>
      </c>
      <c r="L3799">
        <v>6.0</v>
      </c>
      <c r="M3799">
        <v>2.0</v>
      </c>
      <c r="N3799" t="s">
        <v>24</v>
      </c>
    </row>
    <row r="3800">
      <c r="A3800" s="29">
        <v>42370.0</v>
      </c>
      <c r="B3800" t="s">
        <v>148</v>
      </c>
      <c r="C3800">
        <v>818.0</v>
      </c>
      <c r="D3800" t="s">
        <v>61</v>
      </c>
      <c r="E3800" t="s">
        <v>881</v>
      </c>
      <c r="F3800" t="s">
        <v>881</v>
      </c>
      <c r="G3800" t="s">
        <v>203</v>
      </c>
      <c r="H3800" t="s">
        <v>203</v>
      </c>
      <c r="I3800">
        <v>2004.0</v>
      </c>
      <c r="J3800">
        <v>150000.0</v>
      </c>
      <c r="K3800">
        <v>85990.41752</v>
      </c>
      <c r="L3800">
        <v>10.74880219</v>
      </c>
      <c r="M3800">
        <v>3.0</v>
      </c>
      <c r="N3800" t="s">
        <v>16</v>
      </c>
    </row>
    <row r="3801">
      <c r="A3801" s="29">
        <v>42370.0</v>
      </c>
      <c r="B3801" t="s">
        <v>116</v>
      </c>
      <c r="C3801" t="s">
        <v>2296</v>
      </c>
      <c r="D3801" t="s">
        <v>61</v>
      </c>
      <c r="E3801" t="s">
        <v>881</v>
      </c>
      <c r="F3801" t="s">
        <v>881</v>
      </c>
      <c r="G3801" t="s">
        <v>203</v>
      </c>
      <c r="H3801" t="s">
        <v>203</v>
      </c>
      <c r="I3801">
        <v>2006.0</v>
      </c>
      <c r="J3801">
        <v>150000.0</v>
      </c>
      <c r="K3801">
        <v>46659.0</v>
      </c>
      <c r="L3801">
        <v>9.523287671</v>
      </c>
      <c r="M3801">
        <v>2.0</v>
      </c>
      <c r="N3801" t="s">
        <v>16</v>
      </c>
    </row>
    <row r="3802">
      <c r="A3802" s="29">
        <v>42370.0</v>
      </c>
      <c r="B3802" t="s">
        <v>116</v>
      </c>
      <c r="C3802" t="s">
        <v>2271</v>
      </c>
      <c r="D3802" t="s">
        <v>61</v>
      </c>
      <c r="E3802" t="s">
        <v>881</v>
      </c>
      <c r="F3802" t="s">
        <v>881</v>
      </c>
      <c r="G3802" t="s">
        <v>203</v>
      </c>
      <c r="H3802" t="s">
        <v>203</v>
      </c>
      <c r="I3802">
        <v>2005.0</v>
      </c>
      <c r="J3802">
        <v>150000.0</v>
      </c>
      <c r="K3802">
        <v>198421.0</v>
      </c>
      <c r="L3802">
        <v>10.75068493</v>
      </c>
      <c r="M3802">
        <v>2.0</v>
      </c>
      <c r="N3802" t="s">
        <v>16</v>
      </c>
    </row>
    <row r="3803">
      <c r="A3803" s="29">
        <v>42370.0</v>
      </c>
      <c r="B3803" t="s">
        <v>116</v>
      </c>
      <c r="C3803" t="s">
        <v>2297</v>
      </c>
      <c r="D3803" t="s">
        <v>61</v>
      </c>
      <c r="E3803" t="s">
        <v>881</v>
      </c>
      <c r="F3803" t="s">
        <v>881</v>
      </c>
      <c r="G3803" t="s">
        <v>203</v>
      </c>
      <c r="H3803" t="s">
        <v>203</v>
      </c>
      <c r="I3803">
        <v>2005.0</v>
      </c>
      <c r="J3803">
        <v>150000.0</v>
      </c>
      <c r="K3803">
        <v>51870.0</v>
      </c>
      <c r="L3803">
        <v>10.74520548</v>
      </c>
      <c r="M3803">
        <v>4.0</v>
      </c>
      <c r="N3803" t="s">
        <v>16</v>
      </c>
    </row>
    <row r="3804">
      <c r="A3804" s="29">
        <v>42370.0</v>
      </c>
      <c r="B3804" t="s">
        <v>116</v>
      </c>
      <c r="C3804" t="s">
        <v>2297</v>
      </c>
      <c r="D3804" t="s">
        <v>61</v>
      </c>
      <c r="E3804" t="s">
        <v>881</v>
      </c>
      <c r="F3804" t="s">
        <v>881</v>
      </c>
      <c r="G3804" t="s">
        <v>203</v>
      </c>
      <c r="H3804" t="s">
        <v>203</v>
      </c>
      <c r="I3804">
        <v>2005.0</v>
      </c>
      <c r="J3804">
        <v>150000.0</v>
      </c>
      <c r="K3804">
        <v>51870.0</v>
      </c>
      <c r="L3804">
        <v>10.74520548</v>
      </c>
      <c r="M3804">
        <v>4.0</v>
      </c>
      <c r="N3804" t="s">
        <v>16</v>
      </c>
    </row>
    <row r="3805">
      <c r="A3805" s="29">
        <v>42370.0</v>
      </c>
      <c r="B3805" t="s">
        <v>148</v>
      </c>
      <c r="C3805">
        <v>521.0</v>
      </c>
      <c r="D3805" t="s">
        <v>61</v>
      </c>
      <c r="E3805" t="s">
        <v>1128</v>
      </c>
      <c r="F3805" t="s">
        <v>1128</v>
      </c>
      <c r="G3805" t="s">
        <v>536</v>
      </c>
      <c r="H3805" t="s">
        <v>536</v>
      </c>
      <c r="I3805">
        <v>2007.0</v>
      </c>
      <c r="J3805">
        <v>150000.0</v>
      </c>
      <c r="K3805">
        <v>61174.53798</v>
      </c>
      <c r="L3805">
        <v>7.646817248</v>
      </c>
      <c r="M3805">
        <v>2.0</v>
      </c>
      <c r="N3805" t="s">
        <v>16</v>
      </c>
    </row>
    <row r="3806">
      <c r="A3806" s="29">
        <v>42370.0</v>
      </c>
      <c r="B3806" t="s">
        <v>148</v>
      </c>
      <c r="C3806">
        <v>577.0</v>
      </c>
      <c r="D3806" t="s">
        <v>61</v>
      </c>
      <c r="E3806" t="s">
        <v>1128</v>
      </c>
      <c r="F3806" t="s">
        <v>1128</v>
      </c>
      <c r="G3806" t="s">
        <v>203</v>
      </c>
      <c r="H3806" t="s">
        <v>203</v>
      </c>
      <c r="I3806">
        <v>2007.0</v>
      </c>
      <c r="J3806">
        <v>150000.0</v>
      </c>
      <c r="K3806">
        <v>63978.09719</v>
      </c>
      <c r="L3806">
        <v>7.997262149</v>
      </c>
      <c r="M3806">
        <v>2.0</v>
      </c>
      <c r="N3806" t="s">
        <v>16</v>
      </c>
    </row>
    <row r="3807">
      <c r="A3807" s="29">
        <v>42370.0</v>
      </c>
      <c r="B3807" t="s">
        <v>116</v>
      </c>
      <c r="C3807" t="s">
        <v>2280</v>
      </c>
      <c r="D3807" t="s">
        <v>61</v>
      </c>
      <c r="E3807" t="s">
        <v>1128</v>
      </c>
      <c r="F3807" t="s">
        <v>1128</v>
      </c>
      <c r="G3807" t="s">
        <v>203</v>
      </c>
      <c r="H3807" t="s">
        <v>203</v>
      </c>
      <c r="I3807">
        <v>2008.0</v>
      </c>
      <c r="J3807">
        <v>150000.0</v>
      </c>
      <c r="K3807">
        <v>0.0</v>
      </c>
      <c r="L3807">
        <v>7.646575342</v>
      </c>
      <c r="M3807">
        <v>2.0</v>
      </c>
      <c r="N3807" t="s">
        <v>16</v>
      </c>
    </row>
    <row r="3808">
      <c r="A3808" s="29">
        <v>42370.0</v>
      </c>
      <c r="B3808" t="s">
        <v>20</v>
      </c>
      <c r="C3808">
        <v>116171.0</v>
      </c>
      <c r="D3808" t="s">
        <v>77</v>
      </c>
      <c r="E3808" t="s">
        <v>2298</v>
      </c>
      <c r="F3808" t="s">
        <v>2298</v>
      </c>
      <c r="G3808" t="s">
        <v>2299</v>
      </c>
      <c r="H3808" t="s">
        <v>2299</v>
      </c>
      <c r="I3808">
        <v>2006.0</v>
      </c>
      <c r="J3808">
        <v>150000.0</v>
      </c>
      <c r="K3808">
        <v>57920.0</v>
      </c>
      <c r="L3808">
        <v>10.0</v>
      </c>
      <c r="M3808">
        <v>2.0</v>
      </c>
      <c r="N3808" t="s">
        <v>16</v>
      </c>
    </row>
    <row r="3809">
      <c r="A3809" s="29">
        <v>42370.0</v>
      </c>
      <c r="B3809" t="s">
        <v>20</v>
      </c>
      <c r="C3809">
        <v>96441.0</v>
      </c>
      <c r="D3809" t="s">
        <v>61</v>
      </c>
      <c r="E3809" t="s">
        <v>1831</v>
      </c>
      <c r="F3809" t="s">
        <v>1831</v>
      </c>
      <c r="G3809" t="s">
        <v>2300</v>
      </c>
      <c r="H3809" t="s">
        <v>2300</v>
      </c>
      <c r="I3809">
        <v>2006.0</v>
      </c>
      <c r="J3809">
        <v>150000.0</v>
      </c>
      <c r="K3809">
        <v>25091.0</v>
      </c>
      <c r="L3809">
        <v>10.0</v>
      </c>
      <c r="M3809">
        <v>2.0</v>
      </c>
      <c r="N3809" t="s">
        <v>16</v>
      </c>
    </row>
    <row r="3810">
      <c r="A3810" s="29">
        <v>42370.0</v>
      </c>
      <c r="B3810" t="s">
        <v>148</v>
      </c>
      <c r="C3810">
        <v>202.0</v>
      </c>
      <c r="D3810" t="s">
        <v>61</v>
      </c>
      <c r="E3810">
        <v>800.0</v>
      </c>
      <c r="F3810">
        <v>800.0</v>
      </c>
      <c r="G3810" t="s">
        <v>2007</v>
      </c>
      <c r="H3810" t="s">
        <v>2007</v>
      </c>
      <c r="I3810">
        <v>2010.0</v>
      </c>
      <c r="J3810">
        <v>148000.0</v>
      </c>
      <c r="K3810">
        <v>36665.29774</v>
      </c>
      <c r="L3810">
        <v>4.583162218</v>
      </c>
      <c r="M3810">
        <v>1.0</v>
      </c>
      <c r="N3810" t="s">
        <v>16</v>
      </c>
    </row>
    <row r="3811">
      <c r="A3811" s="29">
        <v>42370.0</v>
      </c>
      <c r="B3811" t="s">
        <v>148</v>
      </c>
      <c r="C3811">
        <v>824.0</v>
      </c>
      <c r="D3811" t="s">
        <v>61</v>
      </c>
      <c r="E3811" t="s">
        <v>712</v>
      </c>
      <c r="F3811" t="s">
        <v>712</v>
      </c>
      <c r="G3811" t="s">
        <v>536</v>
      </c>
      <c r="H3811" t="s">
        <v>536</v>
      </c>
      <c r="I3811">
        <v>2004.0</v>
      </c>
      <c r="J3811">
        <v>148000.0</v>
      </c>
      <c r="K3811">
        <v>86362.7652</v>
      </c>
      <c r="L3811">
        <v>10.79534565</v>
      </c>
      <c r="M3811">
        <v>3.0</v>
      </c>
      <c r="N3811" t="s">
        <v>16</v>
      </c>
    </row>
    <row r="3812">
      <c r="A3812" s="29">
        <v>42370.0</v>
      </c>
      <c r="B3812" t="s">
        <v>148</v>
      </c>
      <c r="C3812">
        <v>523.0</v>
      </c>
      <c r="D3812" t="s">
        <v>91</v>
      </c>
      <c r="E3812" t="s">
        <v>2174</v>
      </c>
      <c r="F3812" t="s">
        <v>2174</v>
      </c>
      <c r="G3812" t="s">
        <v>1120</v>
      </c>
      <c r="H3812" t="s">
        <v>1120</v>
      </c>
      <c r="I3812">
        <v>2007.0</v>
      </c>
      <c r="J3812">
        <v>148000.0</v>
      </c>
      <c r="K3812">
        <v>61196.44079</v>
      </c>
      <c r="L3812">
        <v>7.649555099</v>
      </c>
      <c r="M3812">
        <v>2.0</v>
      </c>
      <c r="N3812" t="s">
        <v>16</v>
      </c>
    </row>
    <row r="3813">
      <c r="A3813" s="29">
        <v>42370.0</v>
      </c>
      <c r="B3813" t="s">
        <v>116</v>
      </c>
      <c r="C3813" t="s">
        <v>2301</v>
      </c>
      <c r="D3813" t="s">
        <v>61</v>
      </c>
      <c r="E3813" t="s">
        <v>881</v>
      </c>
      <c r="F3813" t="s">
        <v>881</v>
      </c>
      <c r="G3813" t="s">
        <v>226</v>
      </c>
      <c r="H3813" t="s">
        <v>226</v>
      </c>
      <c r="I3813">
        <v>2005.0</v>
      </c>
      <c r="J3813">
        <v>148000.0</v>
      </c>
      <c r="K3813">
        <v>60236.0</v>
      </c>
      <c r="L3813">
        <v>10.63013699</v>
      </c>
      <c r="M3813">
        <v>2.0</v>
      </c>
      <c r="N3813" t="s">
        <v>16</v>
      </c>
    </row>
    <row r="3814">
      <c r="A3814" s="29">
        <v>42370.0</v>
      </c>
      <c r="B3814" t="s">
        <v>148</v>
      </c>
      <c r="C3814">
        <v>692.0</v>
      </c>
      <c r="D3814" t="s">
        <v>61</v>
      </c>
      <c r="E3814" t="s">
        <v>712</v>
      </c>
      <c r="F3814" t="s">
        <v>712</v>
      </c>
      <c r="G3814" t="s">
        <v>536</v>
      </c>
      <c r="H3814" t="s">
        <v>536</v>
      </c>
      <c r="I3814">
        <v>2006.0</v>
      </c>
      <c r="J3814">
        <v>147000.0</v>
      </c>
      <c r="K3814">
        <v>71950.71869</v>
      </c>
      <c r="L3814">
        <v>8.993839836</v>
      </c>
      <c r="M3814">
        <v>2.0</v>
      </c>
      <c r="N3814" t="s">
        <v>16</v>
      </c>
    </row>
    <row r="3815">
      <c r="A3815" s="29">
        <v>42370.0</v>
      </c>
      <c r="B3815" t="s">
        <v>116</v>
      </c>
      <c r="C3815" t="s">
        <v>2291</v>
      </c>
      <c r="D3815" t="s">
        <v>91</v>
      </c>
      <c r="E3815" t="s">
        <v>1442</v>
      </c>
      <c r="F3815" t="s">
        <v>1442</v>
      </c>
      <c r="G3815" t="s">
        <v>1443</v>
      </c>
      <c r="H3815" t="s">
        <v>1443</v>
      </c>
      <c r="I3815">
        <v>2005.0</v>
      </c>
      <c r="J3815">
        <v>147000.0</v>
      </c>
      <c r="K3815">
        <v>84190.0</v>
      </c>
      <c r="L3815">
        <v>10.69041096</v>
      </c>
      <c r="M3815">
        <v>1.0</v>
      </c>
      <c r="N3815" t="s">
        <v>16</v>
      </c>
    </row>
    <row r="3816">
      <c r="A3816" s="29">
        <v>42370.0</v>
      </c>
      <c r="B3816" t="s">
        <v>148</v>
      </c>
      <c r="C3816">
        <v>725.0</v>
      </c>
      <c r="D3816" t="s">
        <v>61</v>
      </c>
      <c r="E3816" t="s">
        <v>881</v>
      </c>
      <c r="F3816" t="s">
        <v>881</v>
      </c>
      <c r="G3816" t="s">
        <v>536</v>
      </c>
      <c r="H3816" t="s">
        <v>536</v>
      </c>
      <c r="I3816">
        <v>2005.0</v>
      </c>
      <c r="J3816">
        <v>147000.0</v>
      </c>
      <c r="K3816">
        <v>77579.7399</v>
      </c>
      <c r="L3816">
        <v>9.697467488</v>
      </c>
      <c r="M3816">
        <v>2.0</v>
      </c>
      <c r="N3816" t="s">
        <v>16</v>
      </c>
    </row>
    <row r="3817">
      <c r="A3817" s="29">
        <v>42370.0</v>
      </c>
      <c r="B3817" t="s">
        <v>148</v>
      </c>
      <c r="C3817">
        <v>817.0</v>
      </c>
      <c r="D3817" t="s">
        <v>61</v>
      </c>
      <c r="E3817" t="s">
        <v>881</v>
      </c>
      <c r="F3817" t="s">
        <v>881</v>
      </c>
      <c r="G3817" t="s">
        <v>203</v>
      </c>
      <c r="H3817" t="s">
        <v>203</v>
      </c>
      <c r="I3817">
        <v>2004.0</v>
      </c>
      <c r="J3817">
        <v>147000.0</v>
      </c>
      <c r="K3817">
        <v>85990.41752</v>
      </c>
      <c r="L3817">
        <v>10.74880219</v>
      </c>
      <c r="M3817">
        <v>3.0</v>
      </c>
      <c r="N3817" t="s">
        <v>16</v>
      </c>
    </row>
    <row r="3818">
      <c r="A3818" s="29">
        <v>42370.0</v>
      </c>
      <c r="B3818" t="s">
        <v>116</v>
      </c>
      <c r="C3818" t="s">
        <v>2282</v>
      </c>
      <c r="D3818" t="s">
        <v>61</v>
      </c>
      <c r="E3818" t="s">
        <v>1128</v>
      </c>
      <c r="F3818" t="s">
        <v>1128</v>
      </c>
      <c r="G3818" t="s">
        <v>203</v>
      </c>
      <c r="H3818" t="s">
        <v>203</v>
      </c>
      <c r="I3818">
        <v>2007.0</v>
      </c>
      <c r="J3818">
        <v>147000.0</v>
      </c>
      <c r="K3818">
        <v>104657.0</v>
      </c>
      <c r="L3818">
        <v>8.698630137</v>
      </c>
      <c r="M3818">
        <v>2.0</v>
      </c>
      <c r="N3818" t="s">
        <v>16</v>
      </c>
    </row>
    <row r="3819">
      <c r="A3819" s="29">
        <v>42370.0</v>
      </c>
      <c r="B3819" t="s">
        <v>148</v>
      </c>
      <c r="C3819">
        <v>394.0</v>
      </c>
      <c r="D3819" t="s">
        <v>61</v>
      </c>
      <c r="E3819">
        <v>800.0</v>
      </c>
      <c r="F3819">
        <v>800.0</v>
      </c>
      <c r="G3819" t="s">
        <v>2200</v>
      </c>
      <c r="H3819" t="s">
        <v>2200</v>
      </c>
      <c r="I3819">
        <v>2008.0</v>
      </c>
      <c r="J3819">
        <v>145000.0</v>
      </c>
      <c r="K3819">
        <v>50617.38535</v>
      </c>
      <c r="L3819">
        <v>6.327173169</v>
      </c>
      <c r="M3819">
        <v>2.0</v>
      </c>
      <c r="N3819" t="s">
        <v>16</v>
      </c>
    </row>
    <row r="3820">
      <c r="A3820" s="29">
        <v>42370.0</v>
      </c>
      <c r="B3820" t="s">
        <v>116</v>
      </c>
      <c r="C3820" t="s">
        <v>2302</v>
      </c>
      <c r="D3820" t="s">
        <v>61</v>
      </c>
      <c r="E3820">
        <v>800.0</v>
      </c>
      <c r="F3820">
        <v>800.0</v>
      </c>
      <c r="G3820" t="s">
        <v>2007</v>
      </c>
      <c r="H3820" t="s">
        <v>2007</v>
      </c>
      <c r="I3820">
        <v>2009.0</v>
      </c>
      <c r="J3820">
        <v>145000.0</v>
      </c>
      <c r="K3820">
        <v>45172.0</v>
      </c>
      <c r="L3820">
        <v>6.484931507</v>
      </c>
      <c r="M3820">
        <v>2.0</v>
      </c>
      <c r="N3820" t="s">
        <v>16</v>
      </c>
    </row>
    <row r="3821">
      <c r="A3821" s="29">
        <v>42370.0</v>
      </c>
      <c r="B3821" t="s">
        <v>148</v>
      </c>
      <c r="C3821">
        <v>669.0</v>
      </c>
      <c r="D3821" t="s">
        <v>61</v>
      </c>
      <c r="E3821" t="s">
        <v>712</v>
      </c>
      <c r="F3821" t="s">
        <v>712</v>
      </c>
      <c r="G3821" t="s">
        <v>226</v>
      </c>
      <c r="H3821" t="s">
        <v>226</v>
      </c>
      <c r="I3821">
        <v>2006.0</v>
      </c>
      <c r="J3821">
        <v>145000.0</v>
      </c>
      <c r="K3821">
        <v>70986.99521</v>
      </c>
      <c r="L3821">
        <v>8.873374401</v>
      </c>
      <c r="M3821">
        <v>2.0</v>
      </c>
      <c r="N3821" t="s">
        <v>16</v>
      </c>
    </row>
    <row r="3822">
      <c r="A3822" s="29">
        <v>42370.0</v>
      </c>
      <c r="B3822" t="s">
        <v>148</v>
      </c>
      <c r="C3822">
        <v>670.0</v>
      </c>
      <c r="D3822" t="s">
        <v>61</v>
      </c>
      <c r="E3822" t="s">
        <v>712</v>
      </c>
      <c r="F3822" t="s">
        <v>712</v>
      </c>
      <c r="G3822" t="s">
        <v>226</v>
      </c>
      <c r="H3822" t="s">
        <v>226</v>
      </c>
      <c r="I3822">
        <v>2006.0</v>
      </c>
      <c r="J3822">
        <v>145000.0</v>
      </c>
      <c r="K3822">
        <v>70986.99521</v>
      </c>
      <c r="L3822">
        <v>8.873374401</v>
      </c>
      <c r="M3822">
        <v>2.0</v>
      </c>
      <c r="N3822" t="s">
        <v>16</v>
      </c>
    </row>
    <row r="3823">
      <c r="A3823" s="29">
        <v>42370.0</v>
      </c>
      <c r="B3823" t="s">
        <v>116</v>
      </c>
      <c r="C3823" t="s">
        <v>2303</v>
      </c>
      <c r="D3823" t="s">
        <v>61</v>
      </c>
      <c r="E3823" t="s">
        <v>712</v>
      </c>
      <c r="F3823" t="s">
        <v>712</v>
      </c>
      <c r="G3823" t="s">
        <v>226</v>
      </c>
      <c r="H3823" t="s">
        <v>226</v>
      </c>
      <c r="I3823">
        <v>2006.0</v>
      </c>
      <c r="J3823">
        <v>145000.0</v>
      </c>
      <c r="K3823">
        <v>98649.0</v>
      </c>
      <c r="L3823">
        <v>9.898630137</v>
      </c>
      <c r="M3823">
        <v>2.0</v>
      </c>
      <c r="N3823" t="s">
        <v>16</v>
      </c>
    </row>
    <row r="3824">
      <c r="A3824" s="29">
        <v>42370.0</v>
      </c>
      <c r="B3824" t="s">
        <v>186</v>
      </c>
      <c r="C3824" t="s">
        <v>2304</v>
      </c>
      <c r="D3824" t="s">
        <v>61</v>
      </c>
      <c r="E3824" t="s">
        <v>712</v>
      </c>
      <c r="F3824" t="s">
        <v>712</v>
      </c>
      <c r="G3824" t="s">
        <v>536</v>
      </c>
      <c r="H3824" t="s">
        <v>536</v>
      </c>
      <c r="I3824">
        <v>2007.0</v>
      </c>
      <c r="J3824">
        <v>145000.0</v>
      </c>
      <c r="K3824">
        <v>117480.0</v>
      </c>
      <c r="L3824">
        <v>8.0</v>
      </c>
      <c r="M3824">
        <v>1.0</v>
      </c>
      <c r="N3824" t="s">
        <v>16</v>
      </c>
    </row>
    <row r="3825">
      <c r="A3825" s="29">
        <v>42370.0</v>
      </c>
      <c r="B3825" t="s">
        <v>148</v>
      </c>
      <c r="C3825">
        <v>328.0</v>
      </c>
      <c r="D3825" t="s">
        <v>61</v>
      </c>
      <c r="E3825" t="s">
        <v>712</v>
      </c>
      <c r="F3825" t="s">
        <v>712</v>
      </c>
      <c r="G3825" t="s">
        <v>536</v>
      </c>
      <c r="H3825" t="s">
        <v>536</v>
      </c>
      <c r="I3825">
        <v>2009.0</v>
      </c>
      <c r="J3825">
        <v>145000.0</v>
      </c>
      <c r="K3825">
        <v>45338.80903</v>
      </c>
      <c r="L3825">
        <v>5.667351129</v>
      </c>
      <c r="M3825">
        <v>2.0</v>
      </c>
      <c r="N3825" t="s">
        <v>16</v>
      </c>
    </row>
    <row r="3826">
      <c r="A3826" s="29">
        <v>42370.0</v>
      </c>
      <c r="B3826" t="s">
        <v>148</v>
      </c>
      <c r="C3826">
        <v>587.0</v>
      </c>
      <c r="D3826" t="s">
        <v>61</v>
      </c>
      <c r="E3826" t="s">
        <v>712</v>
      </c>
      <c r="F3826" t="s">
        <v>712</v>
      </c>
      <c r="G3826" t="s">
        <v>536</v>
      </c>
      <c r="H3826" t="s">
        <v>536</v>
      </c>
      <c r="I3826">
        <v>2006.0</v>
      </c>
      <c r="J3826">
        <v>145000.0</v>
      </c>
      <c r="K3826">
        <v>66825.46202</v>
      </c>
      <c r="L3826">
        <v>8.353182752</v>
      </c>
      <c r="M3826">
        <v>2.0</v>
      </c>
      <c r="N3826" t="s">
        <v>16</v>
      </c>
    </row>
    <row r="3827">
      <c r="A3827" s="29">
        <v>42370.0</v>
      </c>
      <c r="B3827" t="s">
        <v>148</v>
      </c>
      <c r="C3827">
        <v>708.0</v>
      </c>
      <c r="D3827" t="s">
        <v>61</v>
      </c>
      <c r="E3827" t="s">
        <v>712</v>
      </c>
      <c r="F3827" t="s">
        <v>712</v>
      </c>
      <c r="G3827" t="s">
        <v>536</v>
      </c>
      <c r="H3827" t="s">
        <v>536</v>
      </c>
      <c r="I3827">
        <v>2005.0</v>
      </c>
      <c r="J3827">
        <v>145000.0</v>
      </c>
      <c r="K3827">
        <v>76966.46133</v>
      </c>
      <c r="L3827">
        <v>9.620807666</v>
      </c>
      <c r="M3827">
        <v>2.0</v>
      </c>
      <c r="N3827" t="s">
        <v>16</v>
      </c>
    </row>
    <row r="3828">
      <c r="A3828" s="29">
        <v>42370.0</v>
      </c>
      <c r="B3828" t="s">
        <v>116</v>
      </c>
      <c r="C3828" t="s">
        <v>2305</v>
      </c>
      <c r="D3828" t="s">
        <v>61</v>
      </c>
      <c r="E3828" t="s">
        <v>712</v>
      </c>
      <c r="F3828" t="s">
        <v>712</v>
      </c>
      <c r="G3828" t="s">
        <v>536</v>
      </c>
      <c r="H3828" t="s">
        <v>536</v>
      </c>
      <c r="I3828">
        <v>2006.0</v>
      </c>
      <c r="J3828">
        <v>145000.0</v>
      </c>
      <c r="K3828">
        <v>151175.0</v>
      </c>
      <c r="L3828">
        <v>9.945205479</v>
      </c>
      <c r="M3828">
        <v>2.0</v>
      </c>
      <c r="N3828" t="s">
        <v>16</v>
      </c>
    </row>
    <row r="3829">
      <c r="A3829" s="29">
        <v>42370.0</v>
      </c>
      <c r="B3829" t="s">
        <v>116</v>
      </c>
      <c r="C3829" t="s">
        <v>2306</v>
      </c>
      <c r="D3829" t="s">
        <v>61</v>
      </c>
      <c r="E3829" t="s">
        <v>712</v>
      </c>
      <c r="F3829" t="s">
        <v>712</v>
      </c>
      <c r="G3829" t="s">
        <v>536</v>
      </c>
      <c r="H3829" t="s">
        <v>536</v>
      </c>
      <c r="I3829">
        <v>2004.0</v>
      </c>
      <c r="J3829">
        <v>145000.0</v>
      </c>
      <c r="K3829">
        <v>156110.0</v>
      </c>
      <c r="L3829">
        <v>11.63561644</v>
      </c>
      <c r="M3829">
        <v>2.0</v>
      </c>
      <c r="N3829" t="s">
        <v>16</v>
      </c>
    </row>
    <row r="3830">
      <c r="A3830" s="29">
        <v>42370.0</v>
      </c>
      <c r="B3830" t="s">
        <v>148</v>
      </c>
      <c r="C3830">
        <v>460.0</v>
      </c>
      <c r="D3830" t="s">
        <v>61</v>
      </c>
      <c r="E3830" t="s">
        <v>712</v>
      </c>
      <c r="F3830" t="s">
        <v>712</v>
      </c>
      <c r="G3830" t="s">
        <v>2007</v>
      </c>
      <c r="H3830" t="s">
        <v>2007</v>
      </c>
      <c r="I3830">
        <v>2008.0</v>
      </c>
      <c r="J3830">
        <v>145000.0</v>
      </c>
      <c r="K3830">
        <v>55589.32238</v>
      </c>
      <c r="L3830">
        <v>6.948665298</v>
      </c>
      <c r="M3830">
        <v>2.0</v>
      </c>
      <c r="N3830" t="s">
        <v>16</v>
      </c>
    </row>
    <row r="3831">
      <c r="A3831" s="29">
        <v>42370.0</v>
      </c>
      <c r="B3831" t="s">
        <v>116</v>
      </c>
      <c r="C3831" t="s">
        <v>2288</v>
      </c>
      <c r="D3831" t="s">
        <v>61</v>
      </c>
      <c r="E3831" t="s">
        <v>712</v>
      </c>
      <c r="F3831" t="s">
        <v>712</v>
      </c>
      <c r="G3831" t="s">
        <v>2007</v>
      </c>
      <c r="H3831" t="s">
        <v>2007</v>
      </c>
      <c r="I3831">
        <v>2007.0</v>
      </c>
      <c r="J3831">
        <v>145000.0</v>
      </c>
      <c r="K3831">
        <v>61485.0</v>
      </c>
      <c r="L3831">
        <v>8.884931507</v>
      </c>
      <c r="M3831">
        <v>2.0</v>
      </c>
      <c r="N3831" t="s">
        <v>16</v>
      </c>
    </row>
    <row r="3832">
      <c r="A3832" s="29">
        <v>42370.0</v>
      </c>
      <c r="B3832" t="s">
        <v>116</v>
      </c>
      <c r="C3832" t="s">
        <v>2253</v>
      </c>
      <c r="D3832" t="s">
        <v>61</v>
      </c>
      <c r="E3832" t="s">
        <v>1871</v>
      </c>
      <c r="F3832" t="s">
        <v>1871</v>
      </c>
      <c r="G3832" t="s">
        <v>536</v>
      </c>
      <c r="H3832" t="s">
        <v>536</v>
      </c>
      <c r="I3832">
        <v>2005.0</v>
      </c>
      <c r="J3832">
        <v>145000.0</v>
      </c>
      <c r="K3832">
        <v>96999.0</v>
      </c>
      <c r="L3832">
        <v>10.84657534</v>
      </c>
      <c r="M3832">
        <v>2.0</v>
      </c>
      <c r="N3832" t="s">
        <v>16</v>
      </c>
    </row>
    <row r="3833">
      <c r="A3833" s="29">
        <v>42370.0</v>
      </c>
      <c r="B3833" t="s">
        <v>148</v>
      </c>
      <c r="C3833">
        <v>643.0</v>
      </c>
      <c r="D3833" t="s">
        <v>61</v>
      </c>
      <c r="E3833" t="s">
        <v>2073</v>
      </c>
      <c r="F3833" t="s">
        <v>2073</v>
      </c>
      <c r="G3833" t="s">
        <v>203</v>
      </c>
      <c r="H3833" t="s">
        <v>203</v>
      </c>
      <c r="I3833">
        <v>2006.0</v>
      </c>
      <c r="J3833">
        <v>145000.0</v>
      </c>
      <c r="K3833">
        <v>69957.56331</v>
      </c>
      <c r="L3833">
        <v>8.744695414</v>
      </c>
      <c r="M3833">
        <v>2.0</v>
      </c>
      <c r="N3833" t="s">
        <v>16</v>
      </c>
    </row>
    <row r="3834">
      <c r="A3834" s="29">
        <v>42370.0</v>
      </c>
      <c r="B3834" t="s">
        <v>148</v>
      </c>
      <c r="C3834">
        <v>695.0</v>
      </c>
      <c r="D3834" t="s">
        <v>61</v>
      </c>
      <c r="E3834" t="s">
        <v>2073</v>
      </c>
      <c r="F3834" t="s">
        <v>2073</v>
      </c>
      <c r="G3834" t="s">
        <v>203</v>
      </c>
      <c r="H3834" t="s">
        <v>203</v>
      </c>
      <c r="I3834">
        <v>2005.0</v>
      </c>
      <c r="J3834">
        <v>145000.0</v>
      </c>
      <c r="K3834">
        <v>75082.81998</v>
      </c>
      <c r="L3834">
        <v>9.385352498</v>
      </c>
      <c r="M3834">
        <v>2.0</v>
      </c>
      <c r="N3834" t="s">
        <v>16</v>
      </c>
    </row>
    <row r="3835">
      <c r="A3835" s="29">
        <v>42370.0</v>
      </c>
      <c r="B3835" t="s">
        <v>148</v>
      </c>
      <c r="C3835">
        <v>675.0</v>
      </c>
      <c r="D3835" t="s">
        <v>91</v>
      </c>
      <c r="E3835" t="s">
        <v>2174</v>
      </c>
      <c r="F3835" t="s">
        <v>2174</v>
      </c>
      <c r="G3835" t="s">
        <v>1443</v>
      </c>
      <c r="H3835" t="s">
        <v>1443</v>
      </c>
      <c r="I3835">
        <v>2006.0</v>
      </c>
      <c r="J3835">
        <v>145000.0</v>
      </c>
      <c r="K3835">
        <v>71468.85694</v>
      </c>
      <c r="L3835">
        <v>8.933607118</v>
      </c>
      <c r="M3835">
        <v>2.0</v>
      </c>
      <c r="N3835" t="s">
        <v>16</v>
      </c>
    </row>
    <row r="3836">
      <c r="A3836" s="29">
        <v>42370.0</v>
      </c>
      <c r="B3836" t="s">
        <v>12</v>
      </c>
      <c r="C3836">
        <v>136098.0</v>
      </c>
      <c r="D3836" t="s">
        <v>91</v>
      </c>
      <c r="E3836" t="s">
        <v>1726</v>
      </c>
      <c r="F3836" t="s">
        <v>1726</v>
      </c>
      <c r="G3836" t="s">
        <v>2181</v>
      </c>
      <c r="H3836" t="s">
        <v>2181</v>
      </c>
      <c r="I3836">
        <v>2007.0</v>
      </c>
      <c r="J3836">
        <v>145000.0</v>
      </c>
      <c r="K3836">
        <v>42586.0</v>
      </c>
      <c r="L3836">
        <v>9.0</v>
      </c>
      <c r="M3836">
        <v>3.0</v>
      </c>
      <c r="N3836" t="s">
        <v>16</v>
      </c>
    </row>
    <row r="3837">
      <c r="A3837" s="29">
        <v>42370.0</v>
      </c>
      <c r="B3837" t="s">
        <v>186</v>
      </c>
      <c r="C3837" t="s">
        <v>2307</v>
      </c>
      <c r="D3837" t="s">
        <v>61</v>
      </c>
      <c r="E3837" t="s">
        <v>1711</v>
      </c>
      <c r="F3837" t="s">
        <v>1711</v>
      </c>
      <c r="G3837" t="s">
        <v>2112</v>
      </c>
      <c r="H3837" t="s">
        <v>2112</v>
      </c>
      <c r="I3837">
        <v>2007.0</v>
      </c>
      <c r="J3837">
        <v>145000.0</v>
      </c>
      <c r="K3837">
        <v>41908.0</v>
      </c>
      <c r="L3837">
        <v>8.0</v>
      </c>
      <c r="M3837">
        <v>1.0</v>
      </c>
      <c r="N3837" t="s">
        <v>16</v>
      </c>
    </row>
    <row r="3838">
      <c r="A3838" s="29">
        <v>42370.0</v>
      </c>
      <c r="B3838" t="s">
        <v>12</v>
      </c>
      <c r="C3838">
        <v>117818.0</v>
      </c>
      <c r="D3838" t="s">
        <v>91</v>
      </c>
      <c r="E3838" t="s">
        <v>1442</v>
      </c>
      <c r="F3838" t="s">
        <v>1442</v>
      </c>
      <c r="G3838" t="s">
        <v>276</v>
      </c>
      <c r="H3838" t="s">
        <v>276</v>
      </c>
      <c r="I3838">
        <v>2007.0</v>
      </c>
      <c r="J3838">
        <v>145000.0</v>
      </c>
      <c r="K3838">
        <v>40552.0</v>
      </c>
      <c r="L3838">
        <v>9.0</v>
      </c>
      <c r="M3838">
        <v>3.0</v>
      </c>
      <c r="N3838" t="s">
        <v>16</v>
      </c>
    </row>
    <row r="3839">
      <c r="A3839" s="29">
        <v>42370.0</v>
      </c>
      <c r="B3839" t="s">
        <v>116</v>
      </c>
      <c r="C3839" t="s">
        <v>2308</v>
      </c>
      <c r="D3839" t="s">
        <v>91</v>
      </c>
      <c r="E3839" t="s">
        <v>1442</v>
      </c>
      <c r="F3839" t="s">
        <v>1442</v>
      </c>
      <c r="G3839" t="s">
        <v>2309</v>
      </c>
      <c r="H3839" t="s">
        <v>2309</v>
      </c>
      <c r="I3839">
        <v>2005.0</v>
      </c>
      <c r="J3839">
        <v>145000.0</v>
      </c>
      <c r="K3839">
        <v>103399.0</v>
      </c>
      <c r="L3839">
        <v>10.69041096</v>
      </c>
      <c r="M3839">
        <v>3.0</v>
      </c>
      <c r="N3839" t="s">
        <v>16</v>
      </c>
    </row>
    <row r="3840">
      <c r="A3840" s="29">
        <v>42370.0</v>
      </c>
      <c r="B3840" t="s">
        <v>209</v>
      </c>
      <c r="C3840" t="s">
        <v>2310</v>
      </c>
      <c r="D3840" t="s">
        <v>36</v>
      </c>
      <c r="E3840" t="s">
        <v>1943</v>
      </c>
      <c r="F3840" t="s">
        <v>1943</v>
      </c>
      <c r="G3840" t="s">
        <v>1944</v>
      </c>
      <c r="H3840" t="s">
        <v>1944</v>
      </c>
      <c r="I3840">
        <v>2008.0</v>
      </c>
      <c r="J3840">
        <v>145000.0</v>
      </c>
      <c r="K3840">
        <v>55000.0</v>
      </c>
      <c r="L3840">
        <v>7.0</v>
      </c>
      <c r="M3840">
        <v>2.0</v>
      </c>
      <c r="N3840" t="s">
        <v>16</v>
      </c>
    </row>
    <row r="3841">
      <c r="A3841" s="29">
        <v>42370.0</v>
      </c>
      <c r="B3841" t="s">
        <v>116</v>
      </c>
      <c r="C3841" t="s">
        <v>2311</v>
      </c>
      <c r="D3841" t="s">
        <v>61</v>
      </c>
      <c r="E3841" t="s">
        <v>881</v>
      </c>
      <c r="F3841" t="s">
        <v>881</v>
      </c>
      <c r="G3841" t="s">
        <v>203</v>
      </c>
      <c r="H3841" t="s">
        <v>203</v>
      </c>
      <c r="I3841">
        <v>2005.0</v>
      </c>
      <c r="J3841">
        <v>145000.0</v>
      </c>
      <c r="K3841">
        <v>96358.0</v>
      </c>
      <c r="L3841">
        <v>10.96164384</v>
      </c>
      <c r="M3841">
        <v>1.0</v>
      </c>
      <c r="N3841" t="s">
        <v>16</v>
      </c>
    </row>
    <row r="3842">
      <c r="A3842" s="29">
        <v>42370.0</v>
      </c>
      <c r="B3842" t="s">
        <v>116</v>
      </c>
      <c r="C3842" t="s">
        <v>2296</v>
      </c>
      <c r="D3842" t="s">
        <v>61</v>
      </c>
      <c r="E3842" t="s">
        <v>881</v>
      </c>
      <c r="F3842" t="s">
        <v>881</v>
      </c>
      <c r="G3842" t="s">
        <v>203</v>
      </c>
      <c r="H3842" t="s">
        <v>203</v>
      </c>
      <c r="I3842">
        <v>2006.0</v>
      </c>
      <c r="J3842">
        <v>145000.0</v>
      </c>
      <c r="K3842">
        <v>46659.0</v>
      </c>
      <c r="L3842">
        <v>9.523287671</v>
      </c>
      <c r="M3842">
        <v>2.0</v>
      </c>
      <c r="N3842" t="s">
        <v>16</v>
      </c>
    </row>
    <row r="3843">
      <c r="A3843" s="29">
        <v>42370.0</v>
      </c>
      <c r="B3843" t="s">
        <v>116</v>
      </c>
      <c r="C3843" t="s">
        <v>2312</v>
      </c>
      <c r="D3843" t="s">
        <v>61</v>
      </c>
      <c r="E3843" t="s">
        <v>881</v>
      </c>
      <c r="F3843" t="s">
        <v>881</v>
      </c>
      <c r="G3843" t="s">
        <v>203</v>
      </c>
      <c r="H3843" t="s">
        <v>203</v>
      </c>
      <c r="I3843">
        <v>2006.0</v>
      </c>
      <c r="J3843">
        <v>145000.0</v>
      </c>
      <c r="K3843">
        <v>64431.0</v>
      </c>
      <c r="L3843">
        <v>9.898630137</v>
      </c>
      <c r="M3843">
        <v>2.0</v>
      </c>
      <c r="N3843" t="s">
        <v>16</v>
      </c>
    </row>
    <row r="3844">
      <c r="A3844" s="29">
        <v>42370.0</v>
      </c>
      <c r="B3844" t="s">
        <v>12</v>
      </c>
      <c r="C3844">
        <v>118380.0</v>
      </c>
      <c r="D3844" t="s">
        <v>61</v>
      </c>
      <c r="E3844" t="s">
        <v>1128</v>
      </c>
      <c r="F3844" t="s">
        <v>1128</v>
      </c>
      <c r="G3844" t="s">
        <v>536</v>
      </c>
      <c r="H3844" t="s">
        <v>536</v>
      </c>
      <c r="I3844">
        <v>2009.0</v>
      </c>
      <c r="J3844">
        <v>145000.0</v>
      </c>
      <c r="K3844">
        <v>46103.0</v>
      </c>
      <c r="L3844">
        <v>7.0</v>
      </c>
      <c r="M3844">
        <v>2.0</v>
      </c>
      <c r="N3844" t="s">
        <v>16</v>
      </c>
    </row>
    <row r="3845">
      <c r="A3845" s="29">
        <v>42370.0</v>
      </c>
      <c r="B3845" t="s">
        <v>116</v>
      </c>
      <c r="C3845" t="s">
        <v>2313</v>
      </c>
      <c r="D3845" t="s">
        <v>61</v>
      </c>
      <c r="E3845" t="s">
        <v>1128</v>
      </c>
      <c r="F3845" t="s">
        <v>1128</v>
      </c>
      <c r="G3845" t="s">
        <v>203</v>
      </c>
      <c r="H3845" t="s">
        <v>203</v>
      </c>
      <c r="I3845">
        <v>2005.0</v>
      </c>
      <c r="J3845">
        <v>145000.0</v>
      </c>
      <c r="K3845">
        <v>138652.0</v>
      </c>
      <c r="L3845">
        <v>10.80821918</v>
      </c>
      <c r="M3845">
        <v>2.0</v>
      </c>
      <c r="N3845" t="s">
        <v>16</v>
      </c>
    </row>
    <row r="3846">
      <c r="A3846" s="29">
        <v>42370.0</v>
      </c>
      <c r="B3846" t="s">
        <v>12</v>
      </c>
      <c r="C3846" s="32" t="s">
        <v>2314</v>
      </c>
      <c r="D3846" t="s">
        <v>91</v>
      </c>
      <c r="E3846" t="s">
        <v>1726</v>
      </c>
      <c r="F3846" t="s">
        <v>1726</v>
      </c>
      <c r="G3846" t="s">
        <v>2181</v>
      </c>
      <c r="H3846" t="s">
        <v>2181</v>
      </c>
      <c r="I3846">
        <v>2007.0</v>
      </c>
      <c r="J3846">
        <v>145000.0</v>
      </c>
      <c r="K3846">
        <v>42586.0</v>
      </c>
      <c r="L3846">
        <v>9.0</v>
      </c>
      <c r="M3846">
        <v>3.0</v>
      </c>
      <c r="N3846" t="s">
        <v>16</v>
      </c>
    </row>
    <row r="3847">
      <c r="A3847" s="29">
        <v>42370.0</v>
      </c>
      <c r="B3847" t="s">
        <v>12</v>
      </c>
      <c r="C3847" s="32" t="s">
        <v>2315</v>
      </c>
      <c r="D3847" t="s">
        <v>91</v>
      </c>
      <c r="E3847" t="s">
        <v>1432</v>
      </c>
      <c r="F3847" t="s">
        <v>1432</v>
      </c>
      <c r="G3847" t="s">
        <v>1443</v>
      </c>
      <c r="H3847" t="s">
        <v>1443</v>
      </c>
      <c r="I3847">
        <v>2005.0</v>
      </c>
      <c r="J3847">
        <v>145000.0</v>
      </c>
      <c r="K3847">
        <v>59359.0</v>
      </c>
      <c r="L3847">
        <v>11.0</v>
      </c>
      <c r="M3847">
        <v>1.0</v>
      </c>
      <c r="N3847" t="s">
        <v>16</v>
      </c>
    </row>
    <row r="3848">
      <c r="A3848" s="29">
        <v>42370.0</v>
      </c>
      <c r="B3848" t="s">
        <v>12</v>
      </c>
      <c r="C3848" s="32" t="s">
        <v>2316</v>
      </c>
      <c r="D3848" t="s">
        <v>273</v>
      </c>
      <c r="E3848" t="s">
        <v>1346</v>
      </c>
      <c r="F3848" t="s">
        <v>1346</v>
      </c>
      <c r="G3848" t="s">
        <v>2317</v>
      </c>
      <c r="H3848" t="s">
        <v>1787</v>
      </c>
      <c r="I3848">
        <v>2009.0</v>
      </c>
      <c r="J3848">
        <v>145000.0</v>
      </c>
      <c r="K3848">
        <v>96318.0</v>
      </c>
      <c r="L3848">
        <v>7.0</v>
      </c>
      <c r="M3848">
        <v>1.0</v>
      </c>
      <c r="N3848" t="s">
        <v>16</v>
      </c>
    </row>
    <row r="3849">
      <c r="A3849" s="29">
        <v>42370.0</v>
      </c>
      <c r="B3849" t="s">
        <v>148</v>
      </c>
      <c r="C3849">
        <v>716.0</v>
      </c>
      <c r="D3849" t="s">
        <v>61</v>
      </c>
      <c r="E3849" t="s">
        <v>712</v>
      </c>
      <c r="F3849" t="s">
        <v>712</v>
      </c>
      <c r="G3849" t="s">
        <v>226</v>
      </c>
      <c r="H3849" t="s">
        <v>226</v>
      </c>
      <c r="I3849">
        <v>2005.0</v>
      </c>
      <c r="J3849">
        <v>144000.0</v>
      </c>
      <c r="K3849">
        <v>77316.90623</v>
      </c>
      <c r="L3849">
        <v>9.664613279</v>
      </c>
      <c r="M3849">
        <v>2.0</v>
      </c>
      <c r="N3849" t="s">
        <v>16</v>
      </c>
    </row>
    <row r="3850">
      <c r="A3850" s="29">
        <v>42370.0</v>
      </c>
      <c r="B3850" t="s">
        <v>116</v>
      </c>
      <c r="C3850" t="s">
        <v>2318</v>
      </c>
      <c r="D3850" t="s">
        <v>61</v>
      </c>
      <c r="E3850" t="s">
        <v>712</v>
      </c>
      <c r="F3850" t="s">
        <v>712</v>
      </c>
      <c r="G3850" t="s">
        <v>536</v>
      </c>
      <c r="H3850" t="s">
        <v>536</v>
      </c>
      <c r="I3850">
        <v>2004.0</v>
      </c>
      <c r="J3850">
        <v>144000.0</v>
      </c>
      <c r="K3850">
        <v>78310.0</v>
      </c>
      <c r="L3850">
        <v>11.95890411</v>
      </c>
      <c r="M3850">
        <v>1.0</v>
      </c>
      <c r="N3850" t="s">
        <v>16</v>
      </c>
    </row>
    <row r="3851">
      <c r="A3851" s="29">
        <v>42370.0</v>
      </c>
      <c r="B3851" t="s">
        <v>116</v>
      </c>
      <c r="C3851" t="s">
        <v>2319</v>
      </c>
      <c r="D3851" t="s">
        <v>273</v>
      </c>
      <c r="E3851" t="s">
        <v>2320</v>
      </c>
      <c r="F3851" t="s">
        <v>2320</v>
      </c>
      <c r="G3851" t="s">
        <v>2321</v>
      </c>
      <c r="H3851" t="s">
        <v>2321</v>
      </c>
      <c r="I3851">
        <v>2007.0</v>
      </c>
      <c r="J3851">
        <v>144000.0</v>
      </c>
      <c r="K3851">
        <v>92351.0</v>
      </c>
      <c r="L3851">
        <v>8.515068493</v>
      </c>
      <c r="M3851">
        <v>2.0</v>
      </c>
      <c r="N3851" t="s">
        <v>16</v>
      </c>
    </row>
    <row r="3852">
      <c r="A3852" s="29">
        <v>42370.0</v>
      </c>
      <c r="B3852" t="s">
        <v>116</v>
      </c>
      <c r="C3852" t="s">
        <v>2322</v>
      </c>
      <c r="D3852" t="s">
        <v>61</v>
      </c>
      <c r="E3852">
        <v>800.0</v>
      </c>
      <c r="F3852">
        <v>800.0</v>
      </c>
      <c r="G3852" t="s">
        <v>2007</v>
      </c>
      <c r="H3852" t="s">
        <v>2007</v>
      </c>
      <c r="I3852">
        <v>2008.0</v>
      </c>
      <c r="J3852">
        <v>143500.0</v>
      </c>
      <c r="K3852">
        <v>33597.0</v>
      </c>
      <c r="L3852">
        <v>7.734246575</v>
      </c>
      <c r="M3852">
        <v>2.0</v>
      </c>
      <c r="N3852" t="s">
        <v>16</v>
      </c>
    </row>
    <row r="3853">
      <c r="A3853" s="29">
        <v>42370.0</v>
      </c>
      <c r="B3853" t="s">
        <v>116</v>
      </c>
      <c r="C3853" t="s">
        <v>2303</v>
      </c>
      <c r="D3853" t="s">
        <v>61</v>
      </c>
      <c r="E3853" t="s">
        <v>712</v>
      </c>
      <c r="F3853" t="s">
        <v>712</v>
      </c>
      <c r="G3853" t="s">
        <v>226</v>
      </c>
      <c r="H3853" t="s">
        <v>226</v>
      </c>
      <c r="I3853">
        <v>2006.0</v>
      </c>
      <c r="J3853">
        <v>143000.0</v>
      </c>
      <c r="K3853">
        <v>98649.0</v>
      </c>
      <c r="L3853">
        <v>9.898630137</v>
      </c>
      <c r="M3853">
        <v>2.0</v>
      </c>
      <c r="N3853" t="s">
        <v>16</v>
      </c>
    </row>
    <row r="3854">
      <c r="A3854" s="29">
        <v>42370.0</v>
      </c>
      <c r="B3854" t="s">
        <v>116</v>
      </c>
      <c r="C3854" t="s">
        <v>2323</v>
      </c>
      <c r="D3854" t="s">
        <v>61</v>
      </c>
      <c r="E3854" t="s">
        <v>712</v>
      </c>
      <c r="F3854" t="s">
        <v>712</v>
      </c>
      <c r="G3854" t="s">
        <v>226</v>
      </c>
      <c r="H3854" t="s">
        <v>226</v>
      </c>
      <c r="I3854">
        <v>2005.0</v>
      </c>
      <c r="J3854">
        <v>143000.0</v>
      </c>
      <c r="K3854">
        <v>40394.0</v>
      </c>
      <c r="L3854">
        <v>10.87945205</v>
      </c>
      <c r="M3854">
        <v>2.0</v>
      </c>
      <c r="N3854" t="s">
        <v>16</v>
      </c>
    </row>
    <row r="3855">
      <c r="A3855" s="29">
        <v>42370.0</v>
      </c>
      <c r="B3855" t="s">
        <v>116</v>
      </c>
      <c r="C3855" t="s">
        <v>2323</v>
      </c>
      <c r="D3855" t="s">
        <v>61</v>
      </c>
      <c r="E3855" t="s">
        <v>712</v>
      </c>
      <c r="F3855" t="s">
        <v>712</v>
      </c>
      <c r="G3855" t="s">
        <v>226</v>
      </c>
      <c r="H3855" t="s">
        <v>226</v>
      </c>
      <c r="I3855">
        <v>2005.0</v>
      </c>
      <c r="J3855">
        <v>143000.0</v>
      </c>
      <c r="K3855">
        <v>40394.0</v>
      </c>
      <c r="L3855">
        <v>10.87945205</v>
      </c>
      <c r="M3855">
        <v>2.0</v>
      </c>
      <c r="N3855" t="s">
        <v>16</v>
      </c>
    </row>
    <row r="3856">
      <c r="A3856" s="29">
        <v>42370.0</v>
      </c>
      <c r="B3856" t="s">
        <v>116</v>
      </c>
      <c r="C3856" t="s">
        <v>2305</v>
      </c>
      <c r="D3856" t="s">
        <v>61</v>
      </c>
      <c r="E3856" t="s">
        <v>712</v>
      </c>
      <c r="F3856" t="s">
        <v>712</v>
      </c>
      <c r="G3856" t="s">
        <v>536</v>
      </c>
      <c r="H3856" t="s">
        <v>536</v>
      </c>
      <c r="I3856">
        <v>2006.0</v>
      </c>
      <c r="J3856">
        <v>143000.0</v>
      </c>
      <c r="K3856">
        <v>151175.0</v>
      </c>
      <c r="L3856">
        <v>9.945205479</v>
      </c>
      <c r="M3856">
        <v>2.0</v>
      </c>
      <c r="N3856" t="s">
        <v>16</v>
      </c>
    </row>
    <row r="3857">
      <c r="A3857" s="29">
        <v>42370.0</v>
      </c>
      <c r="B3857" t="s">
        <v>116</v>
      </c>
      <c r="C3857" t="s">
        <v>2324</v>
      </c>
      <c r="D3857" t="s">
        <v>61</v>
      </c>
      <c r="E3857" t="s">
        <v>712</v>
      </c>
      <c r="F3857" t="s">
        <v>712</v>
      </c>
      <c r="G3857" t="s">
        <v>536</v>
      </c>
      <c r="H3857" t="s">
        <v>536</v>
      </c>
      <c r="I3857">
        <v>2004.0</v>
      </c>
      <c r="J3857">
        <v>143000.0</v>
      </c>
      <c r="K3857">
        <v>72286.0</v>
      </c>
      <c r="L3857">
        <v>11.69041096</v>
      </c>
      <c r="M3857">
        <v>2.0</v>
      </c>
      <c r="N3857" t="s">
        <v>16</v>
      </c>
    </row>
    <row r="3858">
      <c r="A3858" s="29">
        <v>42370.0</v>
      </c>
      <c r="B3858" t="s">
        <v>148</v>
      </c>
      <c r="C3858">
        <v>619.0</v>
      </c>
      <c r="D3858" t="s">
        <v>61</v>
      </c>
      <c r="E3858" t="s">
        <v>1871</v>
      </c>
      <c r="F3858" t="s">
        <v>1871</v>
      </c>
      <c r="G3858" t="s">
        <v>536</v>
      </c>
      <c r="H3858" t="s">
        <v>536</v>
      </c>
      <c r="I3858">
        <v>2006.0</v>
      </c>
      <c r="J3858">
        <v>143000.0</v>
      </c>
      <c r="K3858">
        <v>69344.28474</v>
      </c>
      <c r="L3858">
        <v>8.668035592</v>
      </c>
      <c r="M3858">
        <v>2.0</v>
      </c>
      <c r="N3858" t="s">
        <v>16</v>
      </c>
    </row>
    <row r="3859">
      <c r="A3859" s="29">
        <v>42370.0</v>
      </c>
      <c r="B3859" t="s">
        <v>148</v>
      </c>
      <c r="C3859">
        <v>591.0</v>
      </c>
      <c r="D3859" t="s">
        <v>61</v>
      </c>
      <c r="E3859" t="s">
        <v>2073</v>
      </c>
      <c r="F3859" t="s">
        <v>2073</v>
      </c>
      <c r="G3859" t="s">
        <v>203</v>
      </c>
      <c r="H3859" t="s">
        <v>203</v>
      </c>
      <c r="I3859">
        <v>2006.0</v>
      </c>
      <c r="J3859">
        <v>143000.0</v>
      </c>
      <c r="K3859">
        <v>67022.58727</v>
      </c>
      <c r="L3859">
        <v>8.377823409</v>
      </c>
      <c r="M3859">
        <v>2.0</v>
      </c>
      <c r="N3859" t="s">
        <v>16</v>
      </c>
    </row>
    <row r="3860">
      <c r="A3860" s="29">
        <v>42370.0</v>
      </c>
      <c r="B3860" t="s">
        <v>148</v>
      </c>
      <c r="C3860">
        <v>674.0</v>
      </c>
      <c r="D3860" t="s">
        <v>61</v>
      </c>
      <c r="E3860" t="s">
        <v>2073</v>
      </c>
      <c r="F3860" t="s">
        <v>2073</v>
      </c>
      <c r="G3860" t="s">
        <v>203</v>
      </c>
      <c r="H3860" t="s">
        <v>203</v>
      </c>
      <c r="I3860">
        <v>2006.0</v>
      </c>
      <c r="J3860">
        <v>143000.0</v>
      </c>
      <c r="K3860">
        <v>71249.82889</v>
      </c>
      <c r="L3860">
        <v>8.906228611</v>
      </c>
      <c r="M3860">
        <v>2.0</v>
      </c>
      <c r="N3860" t="s">
        <v>16</v>
      </c>
    </row>
    <row r="3861">
      <c r="A3861" s="29">
        <v>42370.0</v>
      </c>
      <c r="B3861" t="s">
        <v>116</v>
      </c>
      <c r="C3861" t="s">
        <v>2292</v>
      </c>
      <c r="D3861" t="s">
        <v>91</v>
      </c>
      <c r="E3861" t="s">
        <v>1442</v>
      </c>
      <c r="F3861" t="s">
        <v>1442</v>
      </c>
      <c r="G3861" t="s">
        <v>1985</v>
      </c>
      <c r="H3861" t="s">
        <v>1985</v>
      </c>
      <c r="I3861">
        <v>2005.0</v>
      </c>
      <c r="J3861">
        <v>143000.0</v>
      </c>
      <c r="K3861">
        <v>81621.0</v>
      </c>
      <c r="L3861">
        <v>10.58356164</v>
      </c>
      <c r="M3861">
        <v>2.0</v>
      </c>
      <c r="N3861" t="s">
        <v>16</v>
      </c>
    </row>
    <row r="3862">
      <c r="A3862" s="29">
        <v>42370.0</v>
      </c>
      <c r="B3862" t="s">
        <v>116</v>
      </c>
      <c r="C3862" t="s">
        <v>2301</v>
      </c>
      <c r="D3862" t="s">
        <v>61</v>
      </c>
      <c r="E3862" t="s">
        <v>881</v>
      </c>
      <c r="F3862" t="s">
        <v>881</v>
      </c>
      <c r="G3862" t="s">
        <v>226</v>
      </c>
      <c r="H3862" t="s">
        <v>226</v>
      </c>
      <c r="I3862">
        <v>2005.0</v>
      </c>
      <c r="J3862">
        <v>143000.0</v>
      </c>
      <c r="K3862">
        <v>60236.0</v>
      </c>
      <c r="L3862">
        <v>10.63013699</v>
      </c>
      <c r="M3862">
        <v>2.0</v>
      </c>
      <c r="N3862" t="s">
        <v>16</v>
      </c>
    </row>
    <row r="3863">
      <c r="A3863" s="29">
        <v>42370.0</v>
      </c>
      <c r="B3863" t="s">
        <v>116</v>
      </c>
      <c r="C3863" t="s">
        <v>2325</v>
      </c>
      <c r="D3863" t="s">
        <v>61</v>
      </c>
      <c r="E3863" t="s">
        <v>1128</v>
      </c>
      <c r="F3863" t="s">
        <v>1128</v>
      </c>
      <c r="G3863" t="s">
        <v>536</v>
      </c>
      <c r="H3863" t="s">
        <v>536</v>
      </c>
      <c r="I3863">
        <v>2004.0</v>
      </c>
      <c r="J3863">
        <v>143000.0</v>
      </c>
      <c r="K3863">
        <v>160121.0</v>
      </c>
      <c r="L3863">
        <v>11.78630137</v>
      </c>
      <c r="M3863">
        <v>1.0</v>
      </c>
      <c r="N3863" t="s">
        <v>16</v>
      </c>
    </row>
    <row r="3864">
      <c r="A3864" s="29">
        <v>42370.0</v>
      </c>
      <c r="B3864" t="s">
        <v>116</v>
      </c>
      <c r="C3864" t="s">
        <v>2313</v>
      </c>
      <c r="D3864" t="s">
        <v>61</v>
      </c>
      <c r="E3864" t="s">
        <v>1128</v>
      </c>
      <c r="F3864" t="s">
        <v>1128</v>
      </c>
      <c r="G3864" t="s">
        <v>203</v>
      </c>
      <c r="H3864" t="s">
        <v>203</v>
      </c>
      <c r="I3864">
        <v>2005.0</v>
      </c>
      <c r="J3864">
        <v>143000.0</v>
      </c>
      <c r="K3864">
        <v>138652.0</v>
      </c>
      <c r="L3864">
        <v>10.80821918</v>
      </c>
      <c r="M3864">
        <v>2.0</v>
      </c>
      <c r="N3864" t="s">
        <v>16</v>
      </c>
    </row>
    <row r="3865">
      <c r="A3865" s="29">
        <v>42370.0</v>
      </c>
      <c r="B3865" t="s">
        <v>116</v>
      </c>
      <c r="C3865" t="s">
        <v>2318</v>
      </c>
      <c r="D3865" t="s">
        <v>61</v>
      </c>
      <c r="E3865" t="s">
        <v>712</v>
      </c>
      <c r="F3865" t="s">
        <v>712</v>
      </c>
      <c r="G3865" t="s">
        <v>536</v>
      </c>
      <c r="H3865" t="s">
        <v>536</v>
      </c>
      <c r="I3865">
        <v>2004.0</v>
      </c>
      <c r="J3865">
        <v>142000.0</v>
      </c>
      <c r="K3865">
        <v>78310.0</v>
      </c>
      <c r="L3865">
        <v>11.95890411</v>
      </c>
      <c r="M3865">
        <v>1.0</v>
      </c>
      <c r="N3865" t="s">
        <v>16</v>
      </c>
    </row>
    <row r="3866">
      <c r="A3866" s="29">
        <v>42370.0</v>
      </c>
      <c r="B3866" t="s">
        <v>116</v>
      </c>
      <c r="C3866" t="s">
        <v>2287</v>
      </c>
      <c r="D3866" t="s">
        <v>61</v>
      </c>
      <c r="E3866" t="s">
        <v>712</v>
      </c>
      <c r="F3866" t="s">
        <v>712</v>
      </c>
      <c r="G3866" t="s">
        <v>536</v>
      </c>
      <c r="H3866" t="s">
        <v>536</v>
      </c>
      <c r="I3866">
        <v>2007.0</v>
      </c>
      <c r="J3866">
        <v>142000.0</v>
      </c>
      <c r="K3866">
        <v>54210.0</v>
      </c>
      <c r="L3866">
        <v>8.750684932</v>
      </c>
      <c r="M3866">
        <v>2.0</v>
      </c>
      <c r="N3866" t="s">
        <v>16</v>
      </c>
    </row>
    <row r="3867">
      <c r="A3867" s="29">
        <v>42370.0</v>
      </c>
      <c r="B3867" t="s">
        <v>186</v>
      </c>
      <c r="C3867" t="s">
        <v>2307</v>
      </c>
      <c r="D3867" t="s">
        <v>61</v>
      </c>
      <c r="E3867" t="s">
        <v>1711</v>
      </c>
      <c r="F3867" t="s">
        <v>1711</v>
      </c>
      <c r="G3867" t="s">
        <v>2112</v>
      </c>
      <c r="H3867" t="s">
        <v>2112</v>
      </c>
      <c r="I3867">
        <v>2007.0</v>
      </c>
      <c r="J3867">
        <v>142000.0</v>
      </c>
      <c r="K3867">
        <v>41908.0</v>
      </c>
      <c r="L3867">
        <v>8.0</v>
      </c>
      <c r="M3867">
        <v>1.0</v>
      </c>
      <c r="N3867" t="s">
        <v>16</v>
      </c>
    </row>
    <row r="3868">
      <c r="A3868" s="29">
        <v>42370.0</v>
      </c>
      <c r="B3868" t="s">
        <v>186</v>
      </c>
      <c r="C3868" t="s">
        <v>2326</v>
      </c>
      <c r="D3868" t="s">
        <v>61</v>
      </c>
      <c r="E3868" t="s">
        <v>1711</v>
      </c>
      <c r="F3868" t="s">
        <v>1711</v>
      </c>
      <c r="G3868" t="s">
        <v>2112</v>
      </c>
      <c r="H3868" t="s">
        <v>2112</v>
      </c>
      <c r="I3868">
        <v>2007.0</v>
      </c>
      <c r="J3868">
        <v>142000.0</v>
      </c>
      <c r="K3868">
        <v>65678.0</v>
      </c>
      <c r="L3868">
        <v>8.0</v>
      </c>
      <c r="M3868">
        <v>1.0</v>
      </c>
      <c r="N3868" t="s">
        <v>16</v>
      </c>
    </row>
    <row r="3869">
      <c r="A3869" s="29">
        <v>42370.0</v>
      </c>
      <c r="B3869" t="s">
        <v>116</v>
      </c>
      <c r="C3869" t="s">
        <v>2327</v>
      </c>
      <c r="D3869" t="s">
        <v>61</v>
      </c>
      <c r="E3869" t="s">
        <v>712</v>
      </c>
      <c r="F3869" t="s">
        <v>712</v>
      </c>
      <c r="G3869" t="s">
        <v>536</v>
      </c>
      <c r="H3869" t="s">
        <v>536</v>
      </c>
      <c r="I3869">
        <v>2006.0</v>
      </c>
      <c r="J3869">
        <v>141000.0</v>
      </c>
      <c r="K3869">
        <v>72652.0</v>
      </c>
      <c r="L3869">
        <v>9.498630137</v>
      </c>
      <c r="M3869">
        <v>2.0</v>
      </c>
      <c r="N3869" t="s">
        <v>16</v>
      </c>
    </row>
    <row r="3870">
      <c r="A3870" s="29">
        <v>42370.0</v>
      </c>
      <c r="B3870" t="s">
        <v>148</v>
      </c>
      <c r="C3870">
        <v>710.0</v>
      </c>
      <c r="D3870" t="s">
        <v>61</v>
      </c>
      <c r="E3870" t="s">
        <v>881</v>
      </c>
      <c r="F3870" t="s">
        <v>881</v>
      </c>
      <c r="G3870" t="s">
        <v>536</v>
      </c>
      <c r="H3870" t="s">
        <v>536</v>
      </c>
      <c r="I3870">
        <v>2005.0</v>
      </c>
      <c r="J3870">
        <v>141000.0</v>
      </c>
      <c r="K3870">
        <v>77010.26694</v>
      </c>
      <c r="L3870">
        <v>9.626283368</v>
      </c>
      <c r="M3870">
        <v>2.0</v>
      </c>
      <c r="N3870" t="s">
        <v>16</v>
      </c>
    </row>
    <row r="3871">
      <c r="A3871" s="29">
        <v>42370.0</v>
      </c>
      <c r="B3871" t="s">
        <v>148</v>
      </c>
      <c r="C3871">
        <v>654.0</v>
      </c>
      <c r="D3871" t="s">
        <v>61</v>
      </c>
      <c r="E3871">
        <v>800.0</v>
      </c>
      <c r="F3871">
        <v>800.0</v>
      </c>
      <c r="G3871" t="s">
        <v>2200</v>
      </c>
      <c r="H3871" t="s">
        <v>2200</v>
      </c>
      <c r="I3871">
        <v>2006.0</v>
      </c>
      <c r="J3871">
        <v>140000.0</v>
      </c>
      <c r="K3871">
        <v>70132.78576</v>
      </c>
      <c r="L3871">
        <v>8.76659822</v>
      </c>
      <c r="M3871">
        <v>2.0</v>
      </c>
      <c r="N3871" t="s">
        <v>16</v>
      </c>
    </row>
    <row r="3872">
      <c r="A3872" s="29">
        <v>42370.0</v>
      </c>
      <c r="B3872" t="s">
        <v>116</v>
      </c>
      <c r="C3872" t="s">
        <v>2284</v>
      </c>
      <c r="D3872" t="s">
        <v>61</v>
      </c>
      <c r="E3872">
        <v>800.0</v>
      </c>
      <c r="F3872">
        <v>800.0</v>
      </c>
      <c r="G3872" t="s">
        <v>2007</v>
      </c>
      <c r="H3872" t="s">
        <v>2007</v>
      </c>
      <c r="I3872">
        <v>2009.0</v>
      </c>
      <c r="J3872">
        <v>140000.0</v>
      </c>
      <c r="K3872">
        <v>45893.0</v>
      </c>
      <c r="L3872">
        <v>6.717808219</v>
      </c>
      <c r="M3872">
        <v>2.0</v>
      </c>
      <c r="N3872" t="s">
        <v>16</v>
      </c>
    </row>
    <row r="3873">
      <c r="A3873" s="29">
        <v>42370.0</v>
      </c>
      <c r="B3873" t="s">
        <v>20</v>
      </c>
      <c r="C3873">
        <v>20383.0</v>
      </c>
      <c r="D3873" t="s">
        <v>91</v>
      </c>
      <c r="E3873" t="s">
        <v>1119</v>
      </c>
      <c r="F3873" t="s">
        <v>1119</v>
      </c>
      <c r="G3873" t="s">
        <v>2328</v>
      </c>
      <c r="H3873" t="s">
        <v>2328</v>
      </c>
      <c r="I3873">
        <v>2009.0</v>
      </c>
      <c r="J3873">
        <v>140000.0</v>
      </c>
      <c r="K3873">
        <v>86218.0</v>
      </c>
      <c r="L3873">
        <v>6.0</v>
      </c>
      <c r="M3873">
        <v>1.0</v>
      </c>
      <c r="N3873" t="s">
        <v>80</v>
      </c>
    </row>
    <row r="3874">
      <c r="A3874" s="29">
        <v>42370.0</v>
      </c>
      <c r="B3874" t="s">
        <v>148</v>
      </c>
      <c r="C3874">
        <v>582.0</v>
      </c>
      <c r="D3874" t="s">
        <v>61</v>
      </c>
      <c r="E3874" t="s">
        <v>712</v>
      </c>
      <c r="F3874" t="s">
        <v>712</v>
      </c>
      <c r="G3874" t="s">
        <v>226</v>
      </c>
      <c r="H3874" t="s">
        <v>226</v>
      </c>
      <c r="I3874">
        <v>2006.0</v>
      </c>
      <c r="J3874">
        <v>140000.0</v>
      </c>
      <c r="K3874">
        <v>66277.89186</v>
      </c>
      <c r="L3874">
        <v>8.284736482</v>
      </c>
      <c r="M3874">
        <v>2.0</v>
      </c>
      <c r="N3874" t="s">
        <v>16</v>
      </c>
    </row>
    <row r="3875">
      <c r="A3875" s="29">
        <v>42370.0</v>
      </c>
      <c r="B3875" t="s">
        <v>12</v>
      </c>
      <c r="C3875">
        <v>120055.0</v>
      </c>
      <c r="D3875" t="s">
        <v>61</v>
      </c>
      <c r="E3875" t="s">
        <v>712</v>
      </c>
      <c r="F3875" t="s">
        <v>712</v>
      </c>
      <c r="G3875" t="s">
        <v>536</v>
      </c>
      <c r="H3875" t="s">
        <v>536</v>
      </c>
      <c r="I3875">
        <v>2005.0</v>
      </c>
      <c r="J3875">
        <v>140000.0</v>
      </c>
      <c r="K3875">
        <v>71611.0</v>
      </c>
      <c r="L3875">
        <v>11.0</v>
      </c>
      <c r="M3875">
        <v>2.0</v>
      </c>
      <c r="N3875" t="s">
        <v>16</v>
      </c>
    </row>
    <row r="3876">
      <c r="A3876" s="29">
        <v>42370.0</v>
      </c>
      <c r="B3876" t="s">
        <v>186</v>
      </c>
      <c r="C3876" t="s">
        <v>2304</v>
      </c>
      <c r="D3876" t="s">
        <v>61</v>
      </c>
      <c r="E3876" t="s">
        <v>712</v>
      </c>
      <c r="F3876" t="s">
        <v>712</v>
      </c>
      <c r="G3876" t="s">
        <v>536</v>
      </c>
      <c r="H3876" t="s">
        <v>536</v>
      </c>
      <c r="I3876">
        <v>2007.0</v>
      </c>
      <c r="J3876">
        <v>140000.0</v>
      </c>
      <c r="K3876">
        <v>117480.0</v>
      </c>
      <c r="L3876">
        <v>8.0</v>
      </c>
      <c r="M3876">
        <v>1.0</v>
      </c>
      <c r="N3876" t="s">
        <v>16</v>
      </c>
    </row>
    <row r="3877">
      <c r="A3877" s="29">
        <v>42370.0</v>
      </c>
      <c r="B3877" t="s">
        <v>186</v>
      </c>
      <c r="C3877" t="s">
        <v>2329</v>
      </c>
      <c r="D3877" t="s">
        <v>61</v>
      </c>
      <c r="E3877" t="s">
        <v>712</v>
      </c>
      <c r="F3877" t="s">
        <v>712</v>
      </c>
      <c r="G3877" t="s">
        <v>536</v>
      </c>
      <c r="H3877" t="s">
        <v>536</v>
      </c>
      <c r="I3877">
        <v>2005.0</v>
      </c>
      <c r="J3877">
        <v>140000.0</v>
      </c>
      <c r="K3877">
        <v>2664.0</v>
      </c>
      <c r="L3877">
        <v>10.0</v>
      </c>
      <c r="M3877">
        <v>1.0</v>
      </c>
      <c r="N3877" t="s">
        <v>16</v>
      </c>
    </row>
    <row r="3878">
      <c r="A3878" s="29">
        <v>42370.0</v>
      </c>
      <c r="B3878" t="s">
        <v>186</v>
      </c>
      <c r="C3878" t="s">
        <v>2329</v>
      </c>
      <c r="D3878" t="s">
        <v>61</v>
      </c>
      <c r="E3878" t="s">
        <v>712</v>
      </c>
      <c r="F3878" t="s">
        <v>712</v>
      </c>
      <c r="G3878" t="s">
        <v>536</v>
      </c>
      <c r="H3878" t="s">
        <v>536</v>
      </c>
      <c r="I3878">
        <v>2005.0</v>
      </c>
      <c r="J3878">
        <v>140000.0</v>
      </c>
      <c r="K3878">
        <v>2664.0</v>
      </c>
      <c r="L3878">
        <v>10.0</v>
      </c>
      <c r="M3878">
        <v>1.0</v>
      </c>
      <c r="N3878" t="s">
        <v>16</v>
      </c>
    </row>
    <row r="3879">
      <c r="A3879" s="29">
        <v>42370.0</v>
      </c>
      <c r="B3879" t="s">
        <v>148</v>
      </c>
      <c r="C3879">
        <v>327.0</v>
      </c>
      <c r="D3879" t="s">
        <v>61</v>
      </c>
      <c r="E3879" t="s">
        <v>712</v>
      </c>
      <c r="F3879" t="s">
        <v>712</v>
      </c>
      <c r="G3879" t="s">
        <v>536</v>
      </c>
      <c r="H3879" t="s">
        <v>536</v>
      </c>
      <c r="I3879">
        <v>2009.0</v>
      </c>
      <c r="J3879">
        <v>140000.0</v>
      </c>
      <c r="K3879">
        <v>45338.80903</v>
      </c>
      <c r="L3879">
        <v>5.667351129</v>
      </c>
      <c r="M3879">
        <v>2.0</v>
      </c>
      <c r="N3879" t="s">
        <v>16</v>
      </c>
    </row>
    <row r="3880">
      <c r="A3880" s="29">
        <v>42370.0</v>
      </c>
      <c r="B3880" t="s">
        <v>148</v>
      </c>
      <c r="C3880">
        <v>526.0</v>
      </c>
      <c r="D3880" t="s">
        <v>61</v>
      </c>
      <c r="E3880" t="s">
        <v>712</v>
      </c>
      <c r="F3880" t="s">
        <v>712</v>
      </c>
      <c r="G3880" t="s">
        <v>536</v>
      </c>
      <c r="H3880" t="s">
        <v>536</v>
      </c>
      <c r="I3880">
        <v>2007.0</v>
      </c>
      <c r="J3880">
        <v>140000.0</v>
      </c>
      <c r="K3880">
        <v>61393.56605</v>
      </c>
      <c r="L3880">
        <v>7.674195756</v>
      </c>
      <c r="M3880">
        <v>2.0</v>
      </c>
      <c r="N3880" t="s">
        <v>16</v>
      </c>
    </row>
    <row r="3881">
      <c r="A3881" s="29">
        <v>42370.0</v>
      </c>
      <c r="B3881" t="s">
        <v>148</v>
      </c>
      <c r="C3881">
        <v>579.0</v>
      </c>
      <c r="D3881" t="s">
        <v>61</v>
      </c>
      <c r="E3881" t="s">
        <v>712</v>
      </c>
      <c r="F3881" t="s">
        <v>712</v>
      </c>
      <c r="G3881" t="s">
        <v>536</v>
      </c>
      <c r="H3881" t="s">
        <v>536</v>
      </c>
      <c r="I3881">
        <v>2006.0</v>
      </c>
      <c r="J3881">
        <v>140000.0</v>
      </c>
      <c r="K3881">
        <v>66190.28063</v>
      </c>
      <c r="L3881">
        <v>8.273785079</v>
      </c>
      <c r="M3881">
        <v>2.0</v>
      </c>
      <c r="N3881" t="s">
        <v>16</v>
      </c>
    </row>
    <row r="3882">
      <c r="A3882" s="29">
        <v>42370.0</v>
      </c>
      <c r="B3882" t="s">
        <v>148</v>
      </c>
      <c r="C3882">
        <v>823.0</v>
      </c>
      <c r="D3882" t="s">
        <v>61</v>
      </c>
      <c r="E3882" t="s">
        <v>712</v>
      </c>
      <c r="F3882" t="s">
        <v>712</v>
      </c>
      <c r="G3882" t="s">
        <v>536</v>
      </c>
      <c r="H3882" t="s">
        <v>536</v>
      </c>
      <c r="I3882">
        <v>2004.0</v>
      </c>
      <c r="J3882">
        <v>140000.0</v>
      </c>
      <c r="K3882">
        <v>86362.7652</v>
      </c>
      <c r="L3882">
        <v>10.79534565</v>
      </c>
      <c r="M3882">
        <v>3.0</v>
      </c>
      <c r="N3882" t="s">
        <v>16</v>
      </c>
    </row>
    <row r="3883">
      <c r="A3883" s="29">
        <v>42370.0</v>
      </c>
      <c r="B3883" t="s">
        <v>116</v>
      </c>
      <c r="C3883" t="s">
        <v>2327</v>
      </c>
      <c r="D3883" t="s">
        <v>61</v>
      </c>
      <c r="E3883" t="s">
        <v>712</v>
      </c>
      <c r="F3883" t="s">
        <v>712</v>
      </c>
      <c r="G3883" t="s">
        <v>536</v>
      </c>
      <c r="H3883" t="s">
        <v>536</v>
      </c>
      <c r="I3883">
        <v>2006.0</v>
      </c>
      <c r="J3883">
        <v>140000.0</v>
      </c>
      <c r="K3883">
        <v>72652.0</v>
      </c>
      <c r="L3883">
        <v>9.498630137</v>
      </c>
      <c r="M3883">
        <v>2.0</v>
      </c>
      <c r="N3883" t="s">
        <v>16</v>
      </c>
    </row>
    <row r="3884">
      <c r="A3884" s="29">
        <v>42370.0</v>
      </c>
      <c r="B3884" t="s">
        <v>116</v>
      </c>
      <c r="C3884" t="s">
        <v>2330</v>
      </c>
      <c r="D3884" t="s">
        <v>61</v>
      </c>
      <c r="E3884" t="s">
        <v>712</v>
      </c>
      <c r="F3884" t="s">
        <v>712</v>
      </c>
      <c r="G3884" t="s">
        <v>536</v>
      </c>
      <c r="H3884" t="s">
        <v>536</v>
      </c>
      <c r="I3884">
        <v>2005.0</v>
      </c>
      <c r="J3884">
        <v>140000.0</v>
      </c>
      <c r="K3884">
        <v>84922.0</v>
      </c>
      <c r="L3884">
        <v>10.87123288</v>
      </c>
      <c r="M3884">
        <v>2.0</v>
      </c>
      <c r="N3884" t="s">
        <v>16</v>
      </c>
    </row>
    <row r="3885">
      <c r="A3885" s="29">
        <v>42370.0</v>
      </c>
      <c r="B3885" t="s">
        <v>116</v>
      </c>
      <c r="C3885" t="s">
        <v>2330</v>
      </c>
      <c r="D3885" t="s">
        <v>61</v>
      </c>
      <c r="E3885" t="s">
        <v>712</v>
      </c>
      <c r="F3885" t="s">
        <v>712</v>
      </c>
      <c r="G3885" t="s">
        <v>536</v>
      </c>
      <c r="H3885" t="s">
        <v>536</v>
      </c>
      <c r="I3885">
        <v>2005.0</v>
      </c>
      <c r="J3885">
        <v>140000.0</v>
      </c>
      <c r="K3885">
        <v>84922.0</v>
      </c>
      <c r="L3885">
        <v>10.87123288</v>
      </c>
      <c r="M3885">
        <v>2.0</v>
      </c>
      <c r="N3885" t="s">
        <v>16</v>
      </c>
    </row>
    <row r="3886">
      <c r="A3886" s="29">
        <v>42370.0</v>
      </c>
      <c r="B3886" t="s">
        <v>148</v>
      </c>
      <c r="C3886">
        <v>774.0</v>
      </c>
      <c r="D3886" t="s">
        <v>61</v>
      </c>
      <c r="E3886" t="s">
        <v>712</v>
      </c>
      <c r="F3886" t="s">
        <v>712</v>
      </c>
      <c r="G3886" t="s">
        <v>2007</v>
      </c>
      <c r="H3886" t="s">
        <v>2007</v>
      </c>
      <c r="I3886">
        <v>2005.0</v>
      </c>
      <c r="J3886">
        <v>140000.0</v>
      </c>
      <c r="K3886">
        <v>79967.14579</v>
      </c>
      <c r="L3886">
        <v>9.995893224</v>
      </c>
      <c r="M3886">
        <v>2.0</v>
      </c>
      <c r="N3886" t="s">
        <v>16</v>
      </c>
    </row>
    <row r="3887">
      <c r="A3887" s="29">
        <v>42370.0</v>
      </c>
      <c r="B3887" t="s">
        <v>12</v>
      </c>
      <c r="C3887">
        <v>124793.0</v>
      </c>
      <c r="D3887" t="s">
        <v>36</v>
      </c>
      <c r="E3887" t="s">
        <v>2331</v>
      </c>
      <c r="F3887" t="s">
        <v>2331</v>
      </c>
      <c r="G3887" t="s">
        <v>2332</v>
      </c>
      <c r="H3887" t="s">
        <v>2332</v>
      </c>
      <c r="I3887">
        <v>2008.0</v>
      </c>
      <c r="J3887">
        <v>140000.0</v>
      </c>
      <c r="K3887">
        <v>63894.0</v>
      </c>
      <c r="L3887">
        <v>8.0</v>
      </c>
      <c r="M3887">
        <v>1.0</v>
      </c>
      <c r="N3887" t="s">
        <v>16</v>
      </c>
    </row>
    <row r="3888">
      <c r="A3888" s="29">
        <v>42370.0</v>
      </c>
      <c r="B3888" t="s">
        <v>12</v>
      </c>
      <c r="C3888">
        <v>124257.0</v>
      </c>
      <c r="D3888" t="s">
        <v>61</v>
      </c>
      <c r="E3888" t="s">
        <v>2074</v>
      </c>
      <c r="F3888" t="s">
        <v>2074</v>
      </c>
      <c r="G3888" t="s">
        <v>536</v>
      </c>
      <c r="H3888" t="s">
        <v>536</v>
      </c>
      <c r="I3888">
        <v>2006.0</v>
      </c>
      <c r="J3888">
        <v>140000.0</v>
      </c>
      <c r="K3888">
        <v>62074.0</v>
      </c>
      <c r="L3888">
        <v>10.0</v>
      </c>
      <c r="M3888">
        <v>2.0</v>
      </c>
      <c r="N3888" t="s">
        <v>16</v>
      </c>
    </row>
    <row r="3889">
      <c r="A3889" s="29">
        <v>42370.0</v>
      </c>
      <c r="B3889" t="s">
        <v>186</v>
      </c>
      <c r="C3889" t="s">
        <v>2072</v>
      </c>
      <c r="D3889" t="s">
        <v>61</v>
      </c>
      <c r="E3889" t="s">
        <v>2073</v>
      </c>
      <c r="F3889" t="s">
        <v>2073</v>
      </c>
      <c r="G3889" t="s">
        <v>203</v>
      </c>
      <c r="H3889" t="s">
        <v>203</v>
      </c>
      <c r="I3889">
        <v>2007.0</v>
      </c>
      <c r="J3889">
        <v>140000.0</v>
      </c>
      <c r="K3889">
        <v>104206.0</v>
      </c>
      <c r="L3889">
        <v>8.0</v>
      </c>
      <c r="M3889">
        <v>2.0</v>
      </c>
      <c r="N3889" t="s">
        <v>16</v>
      </c>
    </row>
    <row r="3890">
      <c r="A3890" s="29">
        <v>42370.0</v>
      </c>
      <c r="B3890" t="s">
        <v>148</v>
      </c>
      <c r="C3890">
        <v>794.0</v>
      </c>
      <c r="D3890" t="s">
        <v>61</v>
      </c>
      <c r="E3890" t="s">
        <v>2073</v>
      </c>
      <c r="F3890" t="s">
        <v>2073</v>
      </c>
      <c r="G3890" t="s">
        <v>203</v>
      </c>
      <c r="H3890" t="s">
        <v>203</v>
      </c>
      <c r="I3890">
        <v>2004.0</v>
      </c>
      <c r="J3890">
        <v>140000.0</v>
      </c>
      <c r="K3890">
        <v>84041.06776</v>
      </c>
      <c r="L3890">
        <v>10.50513347</v>
      </c>
      <c r="M3890">
        <v>3.0</v>
      </c>
      <c r="N3890" t="s">
        <v>16</v>
      </c>
    </row>
    <row r="3891">
      <c r="A3891" s="29">
        <v>42370.0</v>
      </c>
      <c r="B3891" t="s">
        <v>116</v>
      </c>
      <c r="C3891" t="s">
        <v>2333</v>
      </c>
      <c r="D3891" t="s">
        <v>91</v>
      </c>
      <c r="E3891" t="s">
        <v>2174</v>
      </c>
      <c r="F3891" t="s">
        <v>2174</v>
      </c>
      <c r="G3891" t="s">
        <v>1120</v>
      </c>
      <c r="H3891" t="s">
        <v>1120</v>
      </c>
      <c r="I3891">
        <v>2006.0</v>
      </c>
      <c r="J3891">
        <v>140000.0</v>
      </c>
      <c r="K3891">
        <v>5392.0</v>
      </c>
      <c r="L3891">
        <v>9.939726027</v>
      </c>
      <c r="M3891">
        <v>1.0</v>
      </c>
      <c r="N3891" t="s">
        <v>16</v>
      </c>
    </row>
    <row r="3892">
      <c r="A3892" s="29">
        <v>42370.0</v>
      </c>
      <c r="B3892" t="s">
        <v>12</v>
      </c>
      <c r="C3892">
        <v>136319.0</v>
      </c>
      <c r="D3892" t="s">
        <v>77</v>
      </c>
      <c r="E3892" t="s">
        <v>2298</v>
      </c>
      <c r="F3892" t="s">
        <v>2298</v>
      </c>
      <c r="G3892" t="s">
        <v>2203</v>
      </c>
      <c r="H3892" t="s">
        <v>2203</v>
      </c>
      <c r="I3892">
        <v>2008.0</v>
      </c>
      <c r="J3892">
        <v>140000.0</v>
      </c>
      <c r="K3892">
        <v>52622.0</v>
      </c>
      <c r="L3892">
        <v>8.0</v>
      </c>
      <c r="M3892">
        <v>1.0</v>
      </c>
      <c r="N3892" t="s">
        <v>16</v>
      </c>
    </row>
    <row r="3893">
      <c r="A3893" s="29">
        <v>42370.0</v>
      </c>
      <c r="B3893" t="s">
        <v>186</v>
      </c>
      <c r="C3893" t="s">
        <v>2334</v>
      </c>
      <c r="D3893" t="s">
        <v>273</v>
      </c>
      <c r="E3893" t="s">
        <v>2335</v>
      </c>
      <c r="F3893" t="s">
        <v>2335</v>
      </c>
      <c r="G3893" t="s">
        <v>226</v>
      </c>
      <c r="H3893" t="s">
        <v>226</v>
      </c>
      <c r="I3893">
        <v>2008.0</v>
      </c>
      <c r="J3893">
        <v>140000.0</v>
      </c>
      <c r="K3893">
        <v>25761.0</v>
      </c>
      <c r="L3893">
        <v>7.0</v>
      </c>
      <c r="M3893">
        <v>2.0</v>
      </c>
      <c r="N3893" t="s">
        <v>16</v>
      </c>
    </row>
    <row r="3894">
      <c r="A3894" s="29">
        <v>42370.0</v>
      </c>
      <c r="B3894" t="s">
        <v>186</v>
      </c>
      <c r="C3894" t="s">
        <v>2334</v>
      </c>
      <c r="D3894" t="s">
        <v>273</v>
      </c>
      <c r="E3894" t="s">
        <v>2335</v>
      </c>
      <c r="F3894" t="s">
        <v>2335</v>
      </c>
      <c r="G3894" t="s">
        <v>226</v>
      </c>
      <c r="H3894" t="s">
        <v>226</v>
      </c>
      <c r="I3894">
        <v>2008.0</v>
      </c>
      <c r="J3894">
        <v>140000.0</v>
      </c>
      <c r="K3894">
        <v>25761.0</v>
      </c>
      <c r="L3894">
        <v>7.0</v>
      </c>
      <c r="M3894">
        <v>2.0</v>
      </c>
      <c r="N3894" t="s">
        <v>16</v>
      </c>
    </row>
    <row r="3895">
      <c r="A3895" s="29">
        <v>42370.0</v>
      </c>
      <c r="B3895" t="s">
        <v>12</v>
      </c>
      <c r="C3895">
        <v>117872.0</v>
      </c>
      <c r="D3895" t="s">
        <v>273</v>
      </c>
      <c r="E3895" t="s">
        <v>1966</v>
      </c>
      <c r="F3895" t="s">
        <v>1966</v>
      </c>
      <c r="G3895" t="s">
        <v>1443</v>
      </c>
      <c r="H3895" t="s">
        <v>1443</v>
      </c>
      <c r="I3895">
        <v>2008.0</v>
      </c>
      <c r="J3895">
        <v>140000.0</v>
      </c>
      <c r="K3895">
        <v>61399.0</v>
      </c>
      <c r="L3895">
        <v>8.0</v>
      </c>
      <c r="M3895">
        <v>2.0</v>
      </c>
      <c r="N3895" t="s">
        <v>16</v>
      </c>
    </row>
    <row r="3896">
      <c r="A3896" s="29">
        <v>42370.0</v>
      </c>
      <c r="B3896" t="s">
        <v>148</v>
      </c>
      <c r="C3896">
        <v>5.0</v>
      </c>
      <c r="D3896" t="s">
        <v>273</v>
      </c>
      <c r="E3896" t="s">
        <v>2289</v>
      </c>
      <c r="F3896" t="s">
        <v>2289</v>
      </c>
      <c r="G3896" t="s">
        <v>2226</v>
      </c>
      <c r="H3896" t="s">
        <v>2226</v>
      </c>
      <c r="I3896">
        <v>2014.0</v>
      </c>
      <c r="J3896">
        <v>140000.0</v>
      </c>
      <c r="K3896">
        <v>7184.120464</v>
      </c>
      <c r="L3896">
        <v>0.898015058</v>
      </c>
      <c r="M3896">
        <v>1.0</v>
      </c>
      <c r="N3896" t="s">
        <v>16</v>
      </c>
    </row>
    <row r="3897">
      <c r="A3897" s="29">
        <v>42370.0</v>
      </c>
      <c r="B3897" t="s">
        <v>186</v>
      </c>
      <c r="C3897" t="s">
        <v>2290</v>
      </c>
      <c r="D3897" t="s">
        <v>61</v>
      </c>
      <c r="E3897" t="s">
        <v>1711</v>
      </c>
      <c r="F3897" t="s">
        <v>1711</v>
      </c>
      <c r="G3897" t="s">
        <v>2112</v>
      </c>
      <c r="H3897" t="s">
        <v>2112</v>
      </c>
      <c r="I3897">
        <v>2009.0</v>
      </c>
      <c r="J3897">
        <v>140000.0</v>
      </c>
      <c r="K3897">
        <v>79464.0</v>
      </c>
      <c r="L3897">
        <v>6.0</v>
      </c>
      <c r="M3897">
        <v>2.0</v>
      </c>
      <c r="N3897" t="s">
        <v>16</v>
      </c>
    </row>
    <row r="3898">
      <c r="A3898" s="29">
        <v>42370.0</v>
      </c>
      <c r="B3898" t="s">
        <v>148</v>
      </c>
      <c r="C3898">
        <v>861.0</v>
      </c>
      <c r="D3898" t="s">
        <v>91</v>
      </c>
      <c r="E3898" t="s">
        <v>1442</v>
      </c>
      <c r="F3898" t="s">
        <v>1442</v>
      </c>
      <c r="G3898" t="s">
        <v>1443</v>
      </c>
      <c r="H3898" t="s">
        <v>1443</v>
      </c>
      <c r="I3898">
        <v>2003.0</v>
      </c>
      <c r="J3898">
        <v>140000.0</v>
      </c>
      <c r="K3898">
        <v>93371.66328</v>
      </c>
      <c r="L3898">
        <v>11.67145791</v>
      </c>
      <c r="M3898">
        <v>3.0</v>
      </c>
      <c r="N3898" t="s">
        <v>16</v>
      </c>
    </row>
    <row r="3899">
      <c r="A3899" s="29">
        <v>42370.0</v>
      </c>
      <c r="B3899" t="s">
        <v>148</v>
      </c>
      <c r="C3899">
        <v>614.0</v>
      </c>
      <c r="D3899" t="s">
        <v>91</v>
      </c>
      <c r="E3899" t="s">
        <v>1442</v>
      </c>
      <c r="F3899" t="s">
        <v>1442</v>
      </c>
      <c r="G3899" t="s">
        <v>2139</v>
      </c>
      <c r="H3899" t="s">
        <v>2139</v>
      </c>
      <c r="I3899">
        <v>2006.0</v>
      </c>
      <c r="J3899">
        <v>140000.0</v>
      </c>
      <c r="K3899">
        <v>69103.35386</v>
      </c>
      <c r="L3899">
        <v>8.637919233</v>
      </c>
      <c r="M3899">
        <v>2.0</v>
      </c>
      <c r="N3899" t="s">
        <v>16</v>
      </c>
    </row>
    <row r="3900">
      <c r="A3900" s="29">
        <v>42370.0</v>
      </c>
      <c r="B3900" t="s">
        <v>148</v>
      </c>
      <c r="C3900">
        <v>814.0</v>
      </c>
      <c r="D3900" t="s">
        <v>91</v>
      </c>
      <c r="E3900" t="s">
        <v>1442</v>
      </c>
      <c r="F3900" t="s">
        <v>1442</v>
      </c>
      <c r="G3900" t="s">
        <v>2139</v>
      </c>
      <c r="H3900" t="s">
        <v>2139</v>
      </c>
      <c r="I3900">
        <v>2004.0</v>
      </c>
      <c r="J3900">
        <v>140000.0</v>
      </c>
      <c r="K3900">
        <v>85968.51472</v>
      </c>
      <c r="L3900">
        <v>10.74606434</v>
      </c>
      <c r="M3900">
        <v>3.0</v>
      </c>
      <c r="N3900" t="s">
        <v>16</v>
      </c>
    </row>
    <row r="3901">
      <c r="A3901" s="29">
        <v>42370.0</v>
      </c>
      <c r="B3901" t="s">
        <v>20</v>
      </c>
      <c r="C3901">
        <v>20308.0</v>
      </c>
      <c r="D3901" t="s">
        <v>91</v>
      </c>
      <c r="E3901" t="s">
        <v>1442</v>
      </c>
      <c r="F3901" t="s">
        <v>1442</v>
      </c>
      <c r="G3901" t="s">
        <v>276</v>
      </c>
      <c r="H3901" t="s">
        <v>276</v>
      </c>
      <c r="I3901">
        <v>2005.0</v>
      </c>
      <c r="J3901">
        <v>140000.0</v>
      </c>
      <c r="K3901">
        <v>64535.0</v>
      </c>
      <c r="L3901">
        <v>10.0</v>
      </c>
      <c r="M3901">
        <v>1.0</v>
      </c>
      <c r="N3901" t="s">
        <v>24</v>
      </c>
    </row>
    <row r="3902">
      <c r="A3902" s="29">
        <v>42370.0</v>
      </c>
      <c r="B3902" t="s">
        <v>116</v>
      </c>
      <c r="C3902" t="s">
        <v>2308</v>
      </c>
      <c r="D3902" t="s">
        <v>91</v>
      </c>
      <c r="E3902" t="s">
        <v>1442</v>
      </c>
      <c r="F3902" t="s">
        <v>1442</v>
      </c>
      <c r="G3902" t="s">
        <v>2309</v>
      </c>
      <c r="H3902" t="s">
        <v>2309</v>
      </c>
      <c r="I3902">
        <v>2005.0</v>
      </c>
      <c r="J3902">
        <v>140000.0</v>
      </c>
      <c r="K3902">
        <v>103399.0</v>
      </c>
      <c r="L3902">
        <v>10.69041096</v>
      </c>
      <c r="M3902">
        <v>3.0</v>
      </c>
      <c r="N3902" t="s">
        <v>16</v>
      </c>
    </row>
    <row r="3903">
      <c r="A3903" s="29">
        <v>42370.0</v>
      </c>
      <c r="B3903" t="s">
        <v>148</v>
      </c>
      <c r="C3903">
        <v>727.0</v>
      </c>
      <c r="D3903" t="s">
        <v>61</v>
      </c>
      <c r="E3903" t="s">
        <v>2293</v>
      </c>
      <c r="F3903" t="s">
        <v>2293</v>
      </c>
      <c r="G3903" t="s">
        <v>2294</v>
      </c>
      <c r="H3903" t="s">
        <v>2294</v>
      </c>
      <c r="I3903">
        <v>2005.0</v>
      </c>
      <c r="J3903">
        <v>140000.0</v>
      </c>
      <c r="K3903">
        <v>116599.5893</v>
      </c>
      <c r="L3903">
        <v>9.716632444</v>
      </c>
      <c r="M3903">
        <v>2.0</v>
      </c>
      <c r="N3903" t="s">
        <v>16</v>
      </c>
    </row>
    <row r="3904">
      <c r="A3904" s="29">
        <v>42370.0</v>
      </c>
      <c r="B3904" t="s">
        <v>148</v>
      </c>
      <c r="C3904">
        <v>832.0</v>
      </c>
      <c r="D3904" t="s">
        <v>61</v>
      </c>
      <c r="E3904" t="s">
        <v>881</v>
      </c>
      <c r="F3904" t="s">
        <v>881</v>
      </c>
      <c r="G3904" t="s">
        <v>203</v>
      </c>
      <c r="H3904" t="s">
        <v>203</v>
      </c>
      <c r="I3904">
        <v>2004.0</v>
      </c>
      <c r="J3904">
        <v>140000.0</v>
      </c>
      <c r="K3904">
        <v>87545.5168</v>
      </c>
      <c r="L3904">
        <v>10.9431896</v>
      </c>
      <c r="M3904">
        <v>3.0</v>
      </c>
      <c r="N3904" t="s">
        <v>16</v>
      </c>
    </row>
    <row r="3905">
      <c r="A3905" s="29">
        <v>42370.0</v>
      </c>
      <c r="B3905" t="s">
        <v>148</v>
      </c>
      <c r="C3905">
        <v>884.0</v>
      </c>
      <c r="D3905" t="s">
        <v>61</v>
      </c>
      <c r="E3905" t="s">
        <v>881</v>
      </c>
      <c r="F3905" t="s">
        <v>881</v>
      </c>
      <c r="G3905" t="s">
        <v>203</v>
      </c>
      <c r="H3905" t="s">
        <v>203</v>
      </c>
      <c r="I3905">
        <v>2002.0</v>
      </c>
      <c r="J3905">
        <v>140000.0</v>
      </c>
      <c r="K3905">
        <v>99110.19848</v>
      </c>
      <c r="L3905">
        <v>12.38877481</v>
      </c>
      <c r="M3905">
        <v>3.0</v>
      </c>
      <c r="N3905" t="s">
        <v>16</v>
      </c>
    </row>
    <row r="3906">
      <c r="A3906" s="29">
        <v>42370.0</v>
      </c>
      <c r="B3906" t="s">
        <v>116</v>
      </c>
      <c r="C3906" t="s">
        <v>2312</v>
      </c>
      <c r="D3906" t="s">
        <v>61</v>
      </c>
      <c r="E3906" t="s">
        <v>881</v>
      </c>
      <c r="F3906" t="s">
        <v>881</v>
      </c>
      <c r="G3906" t="s">
        <v>203</v>
      </c>
      <c r="H3906" t="s">
        <v>203</v>
      </c>
      <c r="I3906">
        <v>2006.0</v>
      </c>
      <c r="J3906">
        <v>140000.0</v>
      </c>
      <c r="K3906">
        <v>64431.0</v>
      </c>
      <c r="L3906">
        <v>9.898630137</v>
      </c>
      <c r="M3906">
        <v>2.0</v>
      </c>
      <c r="N3906" t="s">
        <v>16</v>
      </c>
    </row>
    <row r="3907">
      <c r="A3907" s="29">
        <v>42370.0</v>
      </c>
      <c r="B3907" t="s">
        <v>148</v>
      </c>
      <c r="C3907">
        <v>800.0</v>
      </c>
      <c r="D3907" t="s">
        <v>61</v>
      </c>
      <c r="E3907" t="s">
        <v>1128</v>
      </c>
      <c r="F3907" t="s">
        <v>1128</v>
      </c>
      <c r="G3907" t="s">
        <v>536</v>
      </c>
      <c r="H3907" t="s">
        <v>536</v>
      </c>
      <c r="I3907">
        <v>2004.0</v>
      </c>
      <c r="J3907">
        <v>140000.0</v>
      </c>
      <c r="K3907">
        <v>85311.43056</v>
      </c>
      <c r="L3907">
        <v>10.66392882</v>
      </c>
      <c r="M3907">
        <v>3.0</v>
      </c>
      <c r="N3907" t="s">
        <v>16</v>
      </c>
    </row>
    <row r="3908">
      <c r="A3908" s="29">
        <v>42370.0</v>
      </c>
      <c r="B3908" t="s">
        <v>116</v>
      </c>
      <c r="C3908" t="s">
        <v>2336</v>
      </c>
      <c r="D3908" t="s">
        <v>61</v>
      </c>
      <c r="E3908" t="s">
        <v>1128</v>
      </c>
      <c r="F3908" t="s">
        <v>1128</v>
      </c>
      <c r="G3908" t="s">
        <v>536</v>
      </c>
      <c r="H3908" t="s">
        <v>536</v>
      </c>
      <c r="I3908">
        <v>2006.0</v>
      </c>
      <c r="J3908">
        <v>140000.0</v>
      </c>
      <c r="K3908">
        <v>15678.0</v>
      </c>
      <c r="L3908">
        <v>9.695890411</v>
      </c>
      <c r="M3908">
        <v>1.0</v>
      </c>
      <c r="N3908" t="s">
        <v>16</v>
      </c>
    </row>
    <row r="3909">
      <c r="A3909" s="29">
        <v>42370.0</v>
      </c>
      <c r="B3909" t="s">
        <v>148</v>
      </c>
      <c r="C3909">
        <v>852.0</v>
      </c>
      <c r="D3909" t="s">
        <v>61</v>
      </c>
      <c r="E3909" t="s">
        <v>1128</v>
      </c>
      <c r="F3909" t="s">
        <v>1128</v>
      </c>
      <c r="G3909" t="s">
        <v>203</v>
      </c>
      <c r="H3909" t="s">
        <v>203</v>
      </c>
      <c r="I3909">
        <v>2003.0</v>
      </c>
      <c r="J3909">
        <v>140000.0</v>
      </c>
      <c r="K3909">
        <v>92780.28744</v>
      </c>
      <c r="L3909">
        <v>11.59753593</v>
      </c>
      <c r="M3909">
        <v>3.0</v>
      </c>
      <c r="N3909" t="s">
        <v>16</v>
      </c>
    </row>
    <row r="3910">
      <c r="A3910" s="29">
        <v>42370.0</v>
      </c>
      <c r="B3910" t="s">
        <v>116</v>
      </c>
      <c r="C3910" t="s">
        <v>2337</v>
      </c>
      <c r="D3910" t="s">
        <v>61</v>
      </c>
      <c r="E3910" t="s">
        <v>1128</v>
      </c>
      <c r="F3910" t="s">
        <v>1128</v>
      </c>
      <c r="G3910" t="s">
        <v>203</v>
      </c>
      <c r="H3910" t="s">
        <v>203</v>
      </c>
      <c r="I3910">
        <v>2003.0</v>
      </c>
      <c r="J3910">
        <v>140000.0</v>
      </c>
      <c r="K3910">
        <v>86699.0</v>
      </c>
      <c r="L3910">
        <v>12.70958904</v>
      </c>
      <c r="M3910">
        <v>2.0</v>
      </c>
      <c r="N3910" t="s">
        <v>16</v>
      </c>
    </row>
    <row r="3911">
      <c r="A3911" s="29">
        <v>42370.0</v>
      </c>
      <c r="B3911" t="s">
        <v>12</v>
      </c>
      <c r="C3911" s="32" t="s">
        <v>2338</v>
      </c>
      <c r="D3911" t="s">
        <v>77</v>
      </c>
      <c r="E3911" t="s">
        <v>2298</v>
      </c>
      <c r="F3911" t="s">
        <v>2298</v>
      </c>
      <c r="G3911" t="s">
        <v>2299</v>
      </c>
      <c r="H3911" t="s">
        <v>2299</v>
      </c>
      <c r="I3911">
        <v>2008.0</v>
      </c>
      <c r="J3911">
        <v>140000.0</v>
      </c>
      <c r="K3911">
        <v>52622.0</v>
      </c>
      <c r="L3911">
        <v>8.0</v>
      </c>
      <c r="M3911">
        <v>1.0</v>
      </c>
      <c r="N3911" t="s">
        <v>16</v>
      </c>
    </row>
    <row r="3912">
      <c r="A3912" s="29">
        <v>42370.0</v>
      </c>
      <c r="B3912" t="s">
        <v>12</v>
      </c>
      <c r="C3912" s="32" t="s">
        <v>2339</v>
      </c>
      <c r="D3912" t="s">
        <v>91</v>
      </c>
      <c r="E3912" t="s">
        <v>1432</v>
      </c>
      <c r="F3912" t="s">
        <v>1432</v>
      </c>
      <c r="G3912" t="s">
        <v>1120</v>
      </c>
      <c r="H3912" t="s">
        <v>1120</v>
      </c>
      <c r="I3912">
        <v>2006.0</v>
      </c>
      <c r="J3912">
        <v>140000.0</v>
      </c>
      <c r="K3912">
        <v>60389.0</v>
      </c>
      <c r="L3912">
        <v>10.0</v>
      </c>
      <c r="M3912">
        <v>2.0</v>
      </c>
      <c r="N3912" t="s">
        <v>16</v>
      </c>
    </row>
    <row r="3913">
      <c r="A3913" s="29">
        <v>42370.0</v>
      </c>
      <c r="B3913" t="s">
        <v>20</v>
      </c>
      <c r="C3913">
        <v>113688.0</v>
      </c>
      <c r="D3913" t="s">
        <v>273</v>
      </c>
      <c r="E3913" t="s">
        <v>2225</v>
      </c>
      <c r="F3913" t="s">
        <v>2225</v>
      </c>
      <c r="G3913" t="s">
        <v>2340</v>
      </c>
      <c r="H3913" t="s">
        <v>2340</v>
      </c>
      <c r="I3913">
        <v>2013.0</v>
      </c>
      <c r="J3913">
        <v>140000.0</v>
      </c>
      <c r="K3913">
        <v>24418.0</v>
      </c>
      <c r="L3913">
        <v>3.0</v>
      </c>
      <c r="M3913">
        <v>2.0</v>
      </c>
      <c r="N3913" t="s">
        <v>16</v>
      </c>
    </row>
    <row r="3914">
      <c r="A3914" s="29">
        <v>42370.0</v>
      </c>
      <c r="B3914" t="s">
        <v>20</v>
      </c>
      <c r="C3914">
        <v>112278.0</v>
      </c>
      <c r="D3914" t="s">
        <v>36</v>
      </c>
      <c r="E3914" t="s">
        <v>2341</v>
      </c>
      <c r="F3914" t="s">
        <v>2341</v>
      </c>
      <c r="G3914" t="s">
        <v>2342</v>
      </c>
      <c r="H3914" t="s">
        <v>2342</v>
      </c>
      <c r="I3914">
        <v>2006.0</v>
      </c>
      <c r="J3914">
        <v>140000.0</v>
      </c>
      <c r="K3914">
        <v>76556.0</v>
      </c>
      <c r="L3914">
        <v>10.0</v>
      </c>
      <c r="M3914">
        <v>2.0</v>
      </c>
      <c r="N3914" t="s">
        <v>16</v>
      </c>
    </row>
    <row r="3915">
      <c r="A3915" s="29">
        <v>42370.0</v>
      </c>
      <c r="B3915" t="s">
        <v>20</v>
      </c>
      <c r="C3915">
        <v>50506.0</v>
      </c>
      <c r="D3915" t="s">
        <v>91</v>
      </c>
      <c r="E3915" t="s">
        <v>1442</v>
      </c>
      <c r="F3915" t="s">
        <v>1442</v>
      </c>
      <c r="G3915" t="s">
        <v>2343</v>
      </c>
      <c r="H3915" t="s">
        <v>2343</v>
      </c>
      <c r="I3915">
        <v>2007.0</v>
      </c>
      <c r="J3915">
        <v>140000.0</v>
      </c>
      <c r="K3915">
        <v>70488.0</v>
      </c>
      <c r="L3915">
        <v>9.0</v>
      </c>
      <c r="M3915">
        <v>3.0</v>
      </c>
      <c r="N3915" t="s">
        <v>16</v>
      </c>
    </row>
    <row r="3916">
      <c r="A3916" s="29">
        <v>42370.0</v>
      </c>
      <c r="B3916" t="s">
        <v>116</v>
      </c>
      <c r="C3916" t="s">
        <v>2194</v>
      </c>
      <c r="D3916" t="s">
        <v>61</v>
      </c>
      <c r="E3916" t="s">
        <v>1871</v>
      </c>
      <c r="F3916" t="s">
        <v>1871</v>
      </c>
      <c r="G3916" t="s">
        <v>536</v>
      </c>
      <c r="H3916" t="s">
        <v>536</v>
      </c>
      <c r="I3916">
        <v>2004.0</v>
      </c>
      <c r="J3916">
        <v>139000.0</v>
      </c>
      <c r="K3916">
        <v>77198.0</v>
      </c>
      <c r="L3916">
        <v>11.48493151</v>
      </c>
      <c r="M3916">
        <v>2.0</v>
      </c>
      <c r="N3916" t="s">
        <v>16</v>
      </c>
    </row>
    <row r="3917">
      <c r="A3917" s="29">
        <v>42370.0</v>
      </c>
      <c r="B3917" t="s">
        <v>116</v>
      </c>
      <c r="C3917" t="s">
        <v>2322</v>
      </c>
      <c r="D3917" t="s">
        <v>61</v>
      </c>
      <c r="E3917">
        <v>800.0</v>
      </c>
      <c r="F3917">
        <v>800.0</v>
      </c>
      <c r="G3917" t="s">
        <v>2007</v>
      </c>
      <c r="H3917" t="s">
        <v>2007</v>
      </c>
      <c r="I3917">
        <v>2008.0</v>
      </c>
      <c r="J3917">
        <v>138000.0</v>
      </c>
      <c r="K3917">
        <v>33597.0</v>
      </c>
      <c r="L3917">
        <v>7.734246575</v>
      </c>
      <c r="M3917">
        <v>2.0</v>
      </c>
      <c r="N3917" t="s">
        <v>16</v>
      </c>
    </row>
    <row r="3918">
      <c r="A3918" s="29">
        <v>42370.0</v>
      </c>
      <c r="B3918" t="s">
        <v>186</v>
      </c>
      <c r="C3918" t="s">
        <v>2344</v>
      </c>
      <c r="D3918" t="s">
        <v>61</v>
      </c>
      <c r="E3918" t="s">
        <v>712</v>
      </c>
      <c r="F3918" t="s">
        <v>712</v>
      </c>
      <c r="G3918" t="s">
        <v>536</v>
      </c>
      <c r="H3918" t="s">
        <v>536</v>
      </c>
      <c r="I3918">
        <v>2004.0</v>
      </c>
      <c r="J3918">
        <v>138000.0</v>
      </c>
      <c r="K3918">
        <v>76538.0</v>
      </c>
      <c r="L3918">
        <v>11.0</v>
      </c>
      <c r="M3918">
        <v>2.0</v>
      </c>
      <c r="N3918" t="s">
        <v>16</v>
      </c>
    </row>
    <row r="3919">
      <c r="A3919" s="29">
        <v>42370.0</v>
      </c>
      <c r="B3919" t="s">
        <v>186</v>
      </c>
      <c r="C3919" t="s">
        <v>2344</v>
      </c>
      <c r="D3919" t="s">
        <v>61</v>
      </c>
      <c r="E3919" t="s">
        <v>712</v>
      </c>
      <c r="F3919" t="s">
        <v>712</v>
      </c>
      <c r="G3919" t="s">
        <v>536</v>
      </c>
      <c r="H3919" t="s">
        <v>536</v>
      </c>
      <c r="I3919">
        <v>2004.0</v>
      </c>
      <c r="J3919">
        <v>138000.0</v>
      </c>
      <c r="K3919">
        <v>76538.0</v>
      </c>
      <c r="L3919">
        <v>11.0</v>
      </c>
      <c r="M3919">
        <v>2.0</v>
      </c>
      <c r="N3919" t="s">
        <v>16</v>
      </c>
    </row>
    <row r="3920">
      <c r="A3920" s="29">
        <v>42370.0</v>
      </c>
      <c r="B3920" t="s">
        <v>148</v>
      </c>
      <c r="C3920">
        <v>755.0</v>
      </c>
      <c r="D3920" t="s">
        <v>61</v>
      </c>
      <c r="E3920" t="s">
        <v>712</v>
      </c>
      <c r="F3920" t="s">
        <v>712</v>
      </c>
      <c r="G3920" t="s">
        <v>536</v>
      </c>
      <c r="H3920" t="s">
        <v>536</v>
      </c>
      <c r="I3920">
        <v>2005.0</v>
      </c>
      <c r="J3920">
        <v>138000.0</v>
      </c>
      <c r="K3920">
        <v>79266.25599</v>
      </c>
      <c r="L3920">
        <v>9.908281999</v>
      </c>
      <c r="M3920">
        <v>2.0</v>
      </c>
      <c r="N3920" t="s">
        <v>16</v>
      </c>
    </row>
    <row r="3921">
      <c r="A3921" s="29">
        <v>42370.0</v>
      </c>
      <c r="B3921" t="s">
        <v>148</v>
      </c>
      <c r="C3921">
        <v>771.0</v>
      </c>
      <c r="D3921" t="s">
        <v>91</v>
      </c>
      <c r="E3921" t="s">
        <v>1442</v>
      </c>
      <c r="F3921" t="s">
        <v>1442</v>
      </c>
      <c r="G3921" t="s">
        <v>1443</v>
      </c>
      <c r="H3921" t="s">
        <v>1443</v>
      </c>
      <c r="I3921">
        <v>2005.0</v>
      </c>
      <c r="J3921">
        <v>138000.0</v>
      </c>
      <c r="K3921">
        <v>79945.24298</v>
      </c>
      <c r="L3921">
        <v>9.993155373</v>
      </c>
      <c r="M3921">
        <v>2.0</v>
      </c>
      <c r="N3921" t="s">
        <v>16</v>
      </c>
    </row>
    <row r="3922">
      <c r="A3922" s="29">
        <v>42370.0</v>
      </c>
      <c r="B3922" t="s">
        <v>148</v>
      </c>
      <c r="C3922">
        <v>831.0</v>
      </c>
      <c r="D3922" t="s">
        <v>61</v>
      </c>
      <c r="E3922" t="s">
        <v>881</v>
      </c>
      <c r="F3922" t="s">
        <v>881</v>
      </c>
      <c r="G3922" t="s">
        <v>203</v>
      </c>
      <c r="H3922" t="s">
        <v>203</v>
      </c>
      <c r="I3922">
        <v>2004.0</v>
      </c>
      <c r="J3922">
        <v>138000.0</v>
      </c>
      <c r="K3922">
        <v>87545.5168</v>
      </c>
      <c r="L3922">
        <v>10.9431896</v>
      </c>
      <c r="M3922">
        <v>3.0</v>
      </c>
      <c r="N3922" t="s">
        <v>16</v>
      </c>
    </row>
    <row r="3923">
      <c r="A3923" s="29">
        <v>42370.0</v>
      </c>
      <c r="B3923" t="s">
        <v>148</v>
      </c>
      <c r="C3923">
        <v>883.0</v>
      </c>
      <c r="D3923" t="s">
        <v>61</v>
      </c>
      <c r="E3923" t="s">
        <v>881</v>
      </c>
      <c r="F3923" t="s">
        <v>881</v>
      </c>
      <c r="G3923" t="s">
        <v>203</v>
      </c>
      <c r="H3923" t="s">
        <v>203</v>
      </c>
      <c r="I3923">
        <v>2002.0</v>
      </c>
      <c r="J3923">
        <v>138000.0</v>
      </c>
      <c r="K3923">
        <v>99110.19848</v>
      </c>
      <c r="L3923">
        <v>12.38877481</v>
      </c>
      <c r="M3923">
        <v>3.0</v>
      </c>
      <c r="N3923" t="s">
        <v>16</v>
      </c>
    </row>
    <row r="3924">
      <c r="A3924" s="29">
        <v>42370.0</v>
      </c>
      <c r="B3924" t="s">
        <v>148</v>
      </c>
      <c r="C3924">
        <v>393.0</v>
      </c>
      <c r="D3924" t="s">
        <v>61</v>
      </c>
      <c r="E3924">
        <v>800.0</v>
      </c>
      <c r="F3924">
        <v>800.0</v>
      </c>
      <c r="G3924" t="s">
        <v>2200</v>
      </c>
      <c r="H3924" t="s">
        <v>2200</v>
      </c>
      <c r="I3924">
        <v>2008.0</v>
      </c>
      <c r="J3924">
        <v>137500.0</v>
      </c>
      <c r="K3924">
        <v>50617.38535</v>
      </c>
      <c r="L3924">
        <v>6.327173169</v>
      </c>
      <c r="M3924">
        <v>2.0</v>
      </c>
      <c r="N3924" t="s">
        <v>16</v>
      </c>
    </row>
    <row r="3925">
      <c r="A3925" s="29">
        <v>42370.0</v>
      </c>
      <c r="B3925" t="s">
        <v>148</v>
      </c>
      <c r="C3925">
        <v>793.0</v>
      </c>
      <c r="D3925" t="s">
        <v>61</v>
      </c>
      <c r="E3925" t="s">
        <v>2073</v>
      </c>
      <c r="F3925" t="s">
        <v>2073</v>
      </c>
      <c r="G3925" t="s">
        <v>203</v>
      </c>
      <c r="H3925" t="s">
        <v>203</v>
      </c>
      <c r="I3925">
        <v>2004.0</v>
      </c>
      <c r="J3925">
        <v>137500.0</v>
      </c>
      <c r="K3925">
        <v>84041.06776</v>
      </c>
      <c r="L3925">
        <v>10.50513347</v>
      </c>
      <c r="M3925">
        <v>3.0</v>
      </c>
      <c r="N3925" t="s">
        <v>16</v>
      </c>
    </row>
    <row r="3926">
      <c r="A3926" s="29">
        <v>42370.0</v>
      </c>
      <c r="B3926" t="s">
        <v>148</v>
      </c>
      <c r="C3926">
        <v>851.0</v>
      </c>
      <c r="D3926" t="s">
        <v>61</v>
      </c>
      <c r="E3926" t="s">
        <v>1128</v>
      </c>
      <c r="F3926" t="s">
        <v>1128</v>
      </c>
      <c r="G3926" t="s">
        <v>203</v>
      </c>
      <c r="H3926" t="s">
        <v>203</v>
      </c>
      <c r="I3926">
        <v>2003.0</v>
      </c>
      <c r="J3926">
        <v>137500.0</v>
      </c>
      <c r="K3926">
        <v>92780.28744</v>
      </c>
      <c r="L3926">
        <v>11.59753593</v>
      </c>
      <c r="M3926">
        <v>3.0</v>
      </c>
      <c r="N3926" t="s">
        <v>16</v>
      </c>
    </row>
    <row r="3927">
      <c r="A3927" s="29">
        <v>42370.0</v>
      </c>
      <c r="B3927" t="s">
        <v>116</v>
      </c>
      <c r="C3927" t="s">
        <v>2345</v>
      </c>
      <c r="D3927" t="s">
        <v>61</v>
      </c>
      <c r="E3927" t="s">
        <v>712</v>
      </c>
      <c r="F3927" t="s">
        <v>712</v>
      </c>
      <c r="G3927" t="s">
        <v>226</v>
      </c>
      <c r="H3927" t="s">
        <v>226</v>
      </c>
      <c r="I3927">
        <v>2003.0</v>
      </c>
      <c r="J3927">
        <v>137000.0</v>
      </c>
      <c r="K3927">
        <v>80670.0</v>
      </c>
      <c r="L3927">
        <v>12.67123288</v>
      </c>
      <c r="M3927">
        <v>1.0</v>
      </c>
      <c r="N3927" t="s">
        <v>16</v>
      </c>
    </row>
    <row r="3928">
      <c r="A3928" s="29">
        <v>42370.0</v>
      </c>
      <c r="B3928" t="s">
        <v>186</v>
      </c>
      <c r="C3928" t="s">
        <v>2346</v>
      </c>
      <c r="D3928" t="s">
        <v>61</v>
      </c>
      <c r="E3928" t="s">
        <v>1711</v>
      </c>
      <c r="F3928" t="s">
        <v>1711</v>
      </c>
      <c r="G3928" t="s">
        <v>2112</v>
      </c>
      <c r="H3928" t="s">
        <v>2112</v>
      </c>
      <c r="I3928">
        <v>2005.0</v>
      </c>
      <c r="J3928">
        <v>137000.0</v>
      </c>
      <c r="K3928">
        <v>80453.0</v>
      </c>
      <c r="L3928">
        <v>10.0</v>
      </c>
      <c r="M3928">
        <v>1.0</v>
      </c>
      <c r="N3928" t="s">
        <v>16</v>
      </c>
    </row>
    <row r="3929">
      <c r="A3929" s="29">
        <v>42370.0</v>
      </c>
      <c r="B3929" t="s">
        <v>148</v>
      </c>
      <c r="C3929">
        <v>896.0</v>
      </c>
      <c r="D3929" t="s">
        <v>61</v>
      </c>
      <c r="E3929" t="s">
        <v>1128</v>
      </c>
      <c r="F3929" t="s">
        <v>1128</v>
      </c>
      <c r="G3929" t="s">
        <v>203</v>
      </c>
      <c r="H3929" t="s">
        <v>203</v>
      </c>
      <c r="I3929">
        <v>2002.0</v>
      </c>
      <c r="J3929">
        <v>137000.0</v>
      </c>
      <c r="K3929">
        <v>102417.5222</v>
      </c>
      <c r="L3929">
        <v>12.80219028</v>
      </c>
      <c r="M3929">
        <v>3.0</v>
      </c>
      <c r="N3929" t="s">
        <v>16</v>
      </c>
    </row>
    <row r="3930">
      <c r="A3930" s="29">
        <v>42370.0</v>
      </c>
      <c r="B3930" t="s">
        <v>116</v>
      </c>
      <c r="C3930" t="s">
        <v>2337</v>
      </c>
      <c r="D3930" t="s">
        <v>61</v>
      </c>
      <c r="E3930" t="s">
        <v>1128</v>
      </c>
      <c r="F3930" t="s">
        <v>1128</v>
      </c>
      <c r="G3930" t="s">
        <v>203</v>
      </c>
      <c r="H3930" t="s">
        <v>203</v>
      </c>
      <c r="I3930">
        <v>2003.0</v>
      </c>
      <c r="J3930">
        <v>137000.0</v>
      </c>
      <c r="K3930">
        <v>86699.0</v>
      </c>
      <c r="L3930">
        <v>12.70958904</v>
      </c>
      <c r="M3930">
        <v>2.0</v>
      </c>
      <c r="N3930" t="s">
        <v>16</v>
      </c>
    </row>
    <row r="3931">
      <c r="A3931" s="29">
        <v>42370.0</v>
      </c>
      <c r="B3931" t="s">
        <v>116</v>
      </c>
      <c r="C3931" t="s">
        <v>2347</v>
      </c>
      <c r="D3931" t="s">
        <v>61</v>
      </c>
      <c r="E3931">
        <v>800.0</v>
      </c>
      <c r="F3931">
        <v>800.0</v>
      </c>
      <c r="G3931" t="s">
        <v>2200</v>
      </c>
      <c r="H3931" t="s">
        <v>2200</v>
      </c>
      <c r="I3931">
        <v>2008.0</v>
      </c>
      <c r="J3931">
        <v>135000.0</v>
      </c>
      <c r="K3931">
        <v>24232.0</v>
      </c>
      <c r="L3931">
        <v>7.84109589</v>
      </c>
      <c r="M3931">
        <v>1.0</v>
      </c>
      <c r="N3931" t="s">
        <v>16</v>
      </c>
    </row>
    <row r="3932">
      <c r="A3932" s="29">
        <v>42370.0</v>
      </c>
      <c r="B3932" t="s">
        <v>116</v>
      </c>
      <c r="C3932" t="s">
        <v>2347</v>
      </c>
      <c r="D3932" t="s">
        <v>61</v>
      </c>
      <c r="E3932">
        <v>800.0</v>
      </c>
      <c r="F3932">
        <v>800.0</v>
      </c>
      <c r="G3932" t="s">
        <v>2200</v>
      </c>
      <c r="H3932" t="s">
        <v>2200</v>
      </c>
      <c r="I3932">
        <v>2008.0</v>
      </c>
      <c r="J3932">
        <v>135000.0</v>
      </c>
      <c r="K3932">
        <v>24232.0</v>
      </c>
      <c r="L3932">
        <v>7.84109589</v>
      </c>
      <c r="M3932">
        <v>1.0</v>
      </c>
      <c r="N3932" t="s">
        <v>16</v>
      </c>
    </row>
    <row r="3933">
      <c r="A3933" s="29">
        <v>42370.0</v>
      </c>
      <c r="B3933" t="s">
        <v>12</v>
      </c>
      <c r="C3933">
        <v>126091.0</v>
      </c>
      <c r="D3933" t="s">
        <v>61</v>
      </c>
      <c r="E3933">
        <v>800.0</v>
      </c>
      <c r="F3933">
        <v>800.0</v>
      </c>
      <c r="G3933" t="s">
        <v>2348</v>
      </c>
      <c r="H3933" t="s">
        <v>2348</v>
      </c>
      <c r="I3933">
        <v>2010.0</v>
      </c>
      <c r="J3933">
        <v>135000.0</v>
      </c>
      <c r="K3933">
        <v>48742.0</v>
      </c>
      <c r="L3933">
        <v>6.0</v>
      </c>
      <c r="M3933">
        <v>2.0</v>
      </c>
      <c r="N3933" t="s">
        <v>16</v>
      </c>
    </row>
    <row r="3934">
      <c r="A3934" s="29">
        <v>42370.0</v>
      </c>
      <c r="B3934" t="s">
        <v>116</v>
      </c>
      <c r="C3934" t="s">
        <v>2349</v>
      </c>
      <c r="D3934" t="s">
        <v>61</v>
      </c>
      <c r="E3934">
        <v>800.0</v>
      </c>
      <c r="F3934">
        <v>800.0</v>
      </c>
      <c r="G3934" t="s">
        <v>2007</v>
      </c>
      <c r="H3934" t="s">
        <v>2007</v>
      </c>
      <c r="I3934">
        <v>2009.0</v>
      </c>
      <c r="J3934">
        <v>135000.0</v>
      </c>
      <c r="K3934">
        <v>25299.0</v>
      </c>
      <c r="L3934">
        <v>6.706849315</v>
      </c>
      <c r="M3934">
        <v>1.0</v>
      </c>
      <c r="N3934" t="s">
        <v>16</v>
      </c>
    </row>
    <row r="3935">
      <c r="A3935" s="29">
        <v>42370.0</v>
      </c>
      <c r="B3935" t="s">
        <v>116</v>
      </c>
      <c r="C3935" t="s">
        <v>2350</v>
      </c>
      <c r="D3935" t="s">
        <v>61</v>
      </c>
      <c r="E3935">
        <v>800.0</v>
      </c>
      <c r="F3935">
        <v>800.0</v>
      </c>
      <c r="G3935" t="s">
        <v>2007</v>
      </c>
      <c r="H3935" t="s">
        <v>2007</v>
      </c>
      <c r="I3935">
        <v>2009.0</v>
      </c>
      <c r="J3935">
        <v>135000.0</v>
      </c>
      <c r="K3935">
        <v>41990.0</v>
      </c>
      <c r="L3935">
        <v>6.578082192</v>
      </c>
      <c r="M3935">
        <v>2.0</v>
      </c>
      <c r="N3935" t="s">
        <v>16</v>
      </c>
    </row>
    <row r="3936">
      <c r="A3936" s="29">
        <v>42370.0</v>
      </c>
      <c r="B3936" t="s">
        <v>148</v>
      </c>
      <c r="C3936">
        <v>486.0</v>
      </c>
      <c r="D3936" t="s">
        <v>61</v>
      </c>
      <c r="E3936" t="s">
        <v>712</v>
      </c>
      <c r="F3936" t="s">
        <v>712</v>
      </c>
      <c r="G3936" t="s">
        <v>226</v>
      </c>
      <c r="H3936" t="s">
        <v>226</v>
      </c>
      <c r="I3936">
        <v>2007.0</v>
      </c>
      <c r="J3936">
        <v>135000.0</v>
      </c>
      <c r="K3936">
        <v>58173.85353</v>
      </c>
      <c r="L3936">
        <v>7.271731691</v>
      </c>
      <c r="M3936">
        <v>2.0</v>
      </c>
      <c r="N3936" t="s">
        <v>16</v>
      </c>
    </row>
    <row r="3937">
      <c r="A3937" s="29">
        <v>42370.0</v>
      </c>
      <c r="B3937" t="s">
        <v>148</v>
      </c>
      <c r="C3937">
        <v>612.0</v>
      </c>
      <c r="D3937" t="s">
        <v>61</v>
      </c>
      <c r="E3937" t="s">
        <v>712</v>
      </c>
      <c r="F3937" t="s">
        <v>712</v>
      </c>
      <c r="G3937" t="s">
        <v>226</v>
      </c>
      <c r="H3937" t="s">
        <v>226</v>
      </c>
      <c r="I3937">
        <v>2006.0</v>
      </c>
      <c r="J3937">
        <v>135000.0</v>
      </c>
      <c r="K3937">
        <v>69081.45106</v>
      </c>
      <c r="L3937">
        <v>8.635181383</v>
      </c>
      <c r="M3937">
        <v>2.0</v>
      </c>
      <c r="N3937" t="s">
        <v>16</v>
      </c>
    </row>
    <row r="3938">
      <c r="A3938" s="29">
        <v>42370.0</v>
      </c>
      <c r="B3938" t="s">
        <v>148</v>
      </c>
      <c r="C3938">
        <v>715.0</v>
      </c>
      <c r="D3938" t="s">
        <v>61</v>
      </c>
      <c r="E3938" t="s">
        <v>712</v>
      </c>
      <c r="F3938" t="s">
        <v>712</v>
      </c>
      <c r="G3938" t="s">
        <v>226</v>
      </c>
      <c r="H3938" t="s">
        <v>226</v>
      </c>
      <c r="I3938">
        <v>2005.0</v>
      </c>
      <c r="J3938">
        <v>135000.0</v>
      </c>
      <c r="K3938">
        <v>77316.90623</v>
      </c>
      <c r="L3938">
        <v>9.664613279</v>
      </c>
      <c r="M3938">
        <v>2.0</v>
      </c>
      <c r="N3938" t="s">
        <v>16</v>
      </c>
    </row>
    <row r="3939">
      <c r="A3939" s="29">
        <v>42370.0</v>
      </c>
      <c r="B3939" t="s">
        <v>209</v>
      </c>
      <c r="C3939" t="s">
        <v>2351</v>
      </c>
      <c r="D3939" t="s">
        <v>61</v>
      </c>
      <c r="E3939" t="s">
        <v>712</v>
      </c>
      <c r="F3939" t="s">
        <v>712</v>
      </c>
      <c r="G3939" t="s">
        <v>536</v>
      </c>
      <c r="H3939" t="s">
        <v>536</v>
      </c>
      <c r="I3939">
        <v>2003.0</v>
      </c>
      <c r="J3939">
        <v>135000.0</v>
      </c>
      <c r="K3939">
        <v>75000.0</v>
      </c>
      <c r="L3939">
        <v>12.0</v>
      </c>
      <c r="M3939">
        <v>2.0</v>
      </c>
      <c r="N3939" t="s">
        <v>16</v>
      </c>
    </row>
    <row r="3940">
      <c r="A3940" s="29">
        <v>42370.0</v>
      </c>
      <c r="B3940" t="s">
        <v>148</v>
      </c>
      <c r="C3940">
        <v>691.0</v>
      </c>
      <c r="D3940" t="s">
        <v>61</v>
      </c>
      <c r="E3940" t="s">
        <v>712</v>
      </c>
      <c r="F3940" t="s">
        <v>712</v>
      </c>
      <c r="G3940" t="s">
        <v>536</v>
      </c>
      <c r="H3940" t="s">
        <v>536</v>
      </c>
      <c r="I3940">
        <v>2006.0</v>
      </c>
      <c r="J3940">
        <v>135000.0</v>
      </c>
      <c r="K3940">
        <v>71950.71869</v>
      </c>
      <c r="L3940">
        <v>8.993839836</v>
      </c>
      <c r="M3940">
        <v>2.0</v>
      </c>
      <c r="N3940" t="s">
        <v>16</v>
      </c>
    </row>
    <row r="3941">
      <c r="A3941" s="29">
        <v>42370.0</v>
      </c>
      <c r="B3941" t="s">
        <v>148</v>
      </c>
      <c r="C3941">
        <v>702.0</v>
      </c>
      <c r="D3941" t="s">
        <v>61</v>
      </c>
      <c r="E3941" t="s">
        <v>712</v>
      </c>
      <c r="F3941" t="s">
        <v>712</v>
      </c>
      <c r="G3941" t="s">
        <v>536</v>
      </c>
      <c r="H3941" t="s">
        <v>536</v>
      </c>
      <c r="I3941">
        <v>2005.0</v>
      </c>
      <c r="J3941">
        <v>135000.0</v>
      </c>
      <c r="K3941">
        <v>75937.02943</v>
      </c>
      <c r="L3941">
        <v>9.492128679</v>
      </c>
      <c r="M3941">
        <v>2.0</v>
      </c>
      <c r="N3941" t="s">
        <v>16</v>
      </c>
    </row>
    <row r="3942">
      <c r="A3942" s="29">
        <v>42370.0</v>
      </c>
      <c r="B3942" t="s">
        <v>148</v>
      </c>
      <c r="C3942">
        <v>707.0</v>
      </c>
      <c r="D3942" t="s">
        <v>61</v>
      </c>
      <c r="E3942" t="s">
        <v>712</v>
      </c>
      <c r="F3942" t="s">
        <v>712</v>
      </c>
      <c r="G3942" t="s">
        <v>536</v>
      </c>
      <c r="H3942" t="s">
        <v>536</v>
      </c>
      <c r="I3942">
        <v>2005.0</v>
      </c>
      <c r="J3942">
        <v>135000.0</v>
      </c>
      <c r="K3942">
        <v>76966.46133</v>
      </c>
      <c r="L3942">
        <v>9.620807666</v>
      </c>
      <c r="M3942">
        <v>2.0</v>
      </c>
      <c r="N3942" t="s">
        <v>16</v>
      </c>
    </row>
    <row r="3943">
      <c r="A3943" s="29">
        <v>42370.0</v>
      </c>
      <c r="B3943" t="s">
        <v>116</v>
      </c>
      <c r="C3943" t="s">
        <v>2352</v>
      </c>
      <c r="D3943" t="s">
        <v>61</v>
      </c>
      <c r="E3943" t="s">
        <v>712</v>
      </c>
      <c r="F3943" t="s">
        <v>712</v>
      </c>
      <c r="G3943" t="s">
        <v>536</v>
      </c>
      <c r="H3943" t="s">
        <v>536</v>
      </c>
      <c r="I3943">
        <v>2005.0</v>
      </c>
      <c r="J3943">
        <v>135000.0</v>
      </c>
      <c r="K3943">
        <v>75560.0</v>
      </c>
      <c r="L3943">
        <v>10.94520548</v>
      </c>
      <c r="M3943">
        <v>2.0</v>
      </c>
      <c r="N3943" t="s">
        <v>16</v>
      </c>
    </row>
    <row r="3944">
      <c r="A3944" s="29">
        <v>42370.0</v>
      </c>
      <c r="B3944" t="s">
        <v>116</v>
      </c>
      <c r="C3944" t="s">
        <v>2324</v>
      </c>
      <c r="D3944" t="s">
        <v>61</v>
      </c>
      <c r="E3944" t="s">
        <v>712</v>
      </c>
      <c r="F3944" t="s">
        <v>712</v>
      </c>
      <c r="G3944" t="s">
        <v>536</v>
      </c>
      <c r="H3944" t="s">
        <v>536</v>
      </c>
      <c r="I3944">
        <v>2004.0</v>
      </c>
      <c r="J3944">
        <v>135000.0</v>
      </c>
      <c r="K3944">
        <v>72286.0</v>
      </c>
      <c r="L3944">
        <v>11.69041096</v>
      </c>
      <c r="M3944">
        <v>2.0</v>
      </c>
      <c r="N3944" t="s">
        <v>16</v>
      </c>
    </row>
    <row r="3945">
      <c r="A3945" s="29">
        <v>42370.0</v>
      </c>
      <c r="B3945" t="s">
        <v>116</v>
      </c>
      <c r="C3945" t="s">
        <v>2353</v>
      </c>
      <c r="D3945" t="s">
        <v>61</v>
      </c>
      <c r="E3945" t="s">
        <v>712</v>
      </c>
      <c r="F3945" t="s">
        <v>712</v>
      </c>
      <c r="G3945" t="s">
        <v>536</v>
      </c>
      <c r="H3945" t="s">
        <v>536</v>
      </c>
      <c r="I3945">
        <v>2004.0</v>
      </c>
      <c r="J3945">
        <v>135000.0</v>
      </c>
      <c r="K3945">
        <v>70394.0</v>
      </c>
      <c r="L3945">
        <v>11.59726027</v>
      </c>
      <c r="M3945">
        <v>4.0</v>
      </c>
      <c r="N3945" t="s">
        <v>16</v>
      </c>
    </row>
    <row r="3946">
      <c r="A3946" s="29">
        <v>42370.0</v>
      </c>
      <c r="B3946" t="s">
        <v>116</v>
      </c>
      <c r="C3946" t="s">
        <v>2354</v>
      </c>
      <c r="D3946" t="s">
        <v>61</v>
      </c>
      <c r="E3946" t="s">
        <v>712</v>
      </c>
      <c r="F3946" t="s">
        <v>712</v>
      </c>
      <c r="G3946" t="s">
        <v>2007</v>
      </c>
      <c r="H3946" t="s">
        <v>2007</v>
      </c>
      <c r="I3946">
        <v>2007.0</v>
      </c>
      <c r="J3946">
        <v>135000.0</v>
      </c>
      <c r="K3946">
        <v>34872.0</v>
      </c>
      <c r="L3946">
        <v>8.728767123</v>
      </c>
      <c r="M3946">
        <v>2.0</v>
      </c>
      <c r="N3946" t="s">
        <v>16</v>
      </c>
    </row>
    <row r="3947">
      <c r="A3947" s="29">
        <v>42370.0</v>
      </c>
      <c r="B3947" t="s">
        <v>12</v>
      </c>
      <c r="C3947">
        <v>117508.0</v>
      </c>
      <c r="D3947" t="s">
        <v>36</v>
      </c>
      <c r="E3947" t="s">
        <v>2355</v>
      </c>
      <c r="F3947" t="s">
        <v>2355</v>
      </c>
      <c r="G3947">
        <v>1.4</v>
      </c>
      <c r="H3947" t="s">
        <v>2791</v>
      </c>
      <c r="I3947">
        <v>2007.0</v>
      </c>
      <c r="J3947">
        <v>135000.0</v>
      </c>
      <c r="K3947">
        <v>48281.0</v>
      </c>
      <c r="L3947">
        <v>9.0</v>
      </c>
      <c r="M3947">
        <v>2.0</v>
      </c>
      <c r="N3947" t="s">
        <v>16</v>
      </c>
    </row>
    <row r="3948">
      <c r="A3948" s="29">
        <v>42370.0</v>
      </c>
      <c r="B3948" t="s">
        <v>12</v>
      </c>
      <c r="C3948">
        <v>124764.0</v>
      </c>
      <c r="D3948" t="s">
        <v>61</v>
      </c>
      <c r="E3948" t="s">
        <v>2074</v>
      </c>
      <c r="F3948" t="s">
        <v>2074</v>
      </c>
      <c r="G3948" t="s">
        <v>536</v>
      </c>
      <c r="H3948" t="s">
        <v>536</v>
      </c>
      <c r="I3948">
        <v>2004.0</v>
      </c>
      <c r="J3948">
        <v>135000.0</v>
      </c>
      <c r="K3948">
        <v>44741.0</v>
      </c>
      <c r="L3948">
        <v>12.0</v>
      </c>
      <c r="M3948">
        <v>1.0</v>
      </c>
      <c r="N3948" t="s">
        <v>16</v>
      </c>
    </row>
    <row r="3949">
      <c r="A3949" s="29">
        <v>42370.0</v>
      </c>
      <c r="B3949" t="s">
        <v>12</v>
      </c>
      <c r="C3949">
        <v>126453.0</v>
      </c>
      <c r="D3949" t="s">
        <v>91</v>
      </c>
      <c r="E3949" t="s">
        <v>1432</v>
      </c>
      <c r="F3949" t="s">
        <v>1432</v>
      </c>
      <c r="G3949" t="s">
        <v>1120</v>
      </c>
      <c r="H3949" t="s">
        <v>1120</v>
      </c>
      <c r="I3949">
        <v>2006.0</v>
      </c>
      <c r="J3949">
        <v>135000.0</v>
      </c>
      <c r="K3949">
        <v>38796.0</v>
      </c>
      <c r="L3949">
        <v>10.0</v>
      </c>
      <c r="M3949">
        <v>1.0</v>
      </c>
      <c r="N3949" t="s">
        <v>16</v>
      </c>
    </row>
    <row r="3950">
      <c r="A3950" s="29">
        <v>42370.0</v>
      </c>
      <c r="B3950" t="s">
        <v>12</v>
      </c>
      <c r="C3950">
        <v>124034.0</v>
      </c>
      <c r="D3950" t="s">
        <v>77</v>
      </c>
      <c r="E3950" t="s">
        <v>2298</v>
      </c>
      <c r="F3950" t="s">
        <v>2298</v>
      </c>
      <c r="G3950" t="s">
        <v>2203</v>
      </c>
      <c r="H3950" t="s">
        <v>2203</v>
      </c>
      <c r="I3950">
        <v>2009.0</v>
      </c>
      <c r="J3950">
        <v>135000.0</v>
      </c>
      <c r="K3950">
        <v>63494.0</v>
      </c>
      <c r="L3950">
        <v>7.0</v>
      </c>
      <c r="M3950">
        <v>2.0</v>
      </c>
      <c r="N3950" t="s">
        <v>16</v>
      </c>
    </row>
    <row r="3951">
      <c r="A3951" s="29">
        <v>42370.0</v>
      </c>
      <c r="B3951" t="s">
        <v>12</v>
      </c>
      <c r="C3951">
        <v>129567.0</v>
      </c>
      <c r="D3951" t="s">
        <v>273</v>
      </c>
      <c r="E3951" t="s">
        <v>2177</v>
      </c>
      <c r="F3951" t="s">
        <v>2177</v>
      </c>
      <c r="G3951" t="s">
        <v>2356</v>
      </c>
      <c r="H3951" t="s">
        <v>2356</v>
      </c>
      <c r="I3951">
        <v>2008.0</v>
      </c>
      <c r="J3951">
        <v>135000.0</v>
      </c>
      <c r="K3951">
        <v>86771.0</v>
      </c>
      <c r="L3951">
        <v>8.0</v>
      </c>
      <c r="M3951">
        <v>2.0</v>
      </c>
      <c r="N3951" t="s">
        <v>16</v>
      </c>
    </row>
    <row r="3952">
      <c r="A3952" s="29">
        <v>42370.0</v>
      </c>
      <c r="B3952" t="s">
        <v>12</v>
      </c>
      <c r="C3952">
        <v>133038.0</v>
      </c>
      <c r="D3952" t="s">
        <v>273</v>
      </c>
      <c r="E3952" t="s">
        <v>1129</v>
      </c>
      <c r="F3952" t="s">
        <v>1129</v>
      </c>
      <c r="G3952" t="s">
        <v>2357</v>
      </c>
      <c r="H3952" t="s">
        <v>2357</v>
      </c>
      <c r="I3952">
        <v>2010.0</v>
      </c>
      <c r="J3952">
        <v>135000.0</v>
      </c>
      <c r="K3952">
        <v>59380.0</v>
      </c>
      <c r="L3952">
        <v>6.0</v>
      </c>
      <c r="M3952">
        <v>2.0</v>
      </c>
      <c r="N3952" t="s">
        <v>16</v>
      </c>
    </row>
    <row r="3953">
      <c r="A3953" s="29">
        <v>42370.0</v>
      </c>
      <c r="B3953" t="s">
        <v>186</v>
      </c>
      <c r="C3953" t="s">
        <v>2358</v>
      </c>
      <c r="D3953" t="s">
        <v>61</v>
      </c>
      <c r="E3953" t="s">
        <v>1711</v>
      </c>
      <c r="F3953" t="s">
        <v>1711</v>
      </c>
      <c r="G3953" t="s">
        <v>2112</v>
      </c>
      <c r="H3953" t="s">
        <v>2112</v>
      </c>
      <c r="I3953">
        <v>2007.0</v>
      </c>
      <c r="J3953">
        <v>135000.0</v>
      </c>
      <c r="K3953">
        <v>65973.0</v>
      </c>
      <c r="L3953">
        <v>8.0</v>
      </c>
      <c r="M3953">
        <v>1.0</v>
      </c>
      <c r="N3953" t="s">
        <v>16</v>
      </c>
    </row>
    <row r="3954">
      <c r="A3954" s="29">
        <v>42370.0</v>
      </c>
      <c r="B3954" t="s">
        <v>186</v>
      </c>
      <c r="C3954" t="s">
        <v>2358</v>
      </c>
      <c r="D3954" t="s">
        <v>61</v>
      </c>
      <c r="E3954" t="s">
        <v>1711</v>
      </c>
      <c r="F3954" t="s">
        <v>1711</v>
      </c>
      <c r="G3954" t="s">
        <v>2112</v>
      </c>
      <c r="H3954" t="s">
        <v>2112</v>
      </c>
      <c r="I3954">
        <v>2007.0</v>
      </c>
      <c r="J3954">
        <v>135000.0</v>
      </c>
      <c r="K3954">
        <v>65973.0</v>
      </c>
      <c r="L3954">
        <v>8.0</v>
      </c>
      <c r="M3954">
        <v>1.0</v>
      </c>
      <c r="N3954" t="s">
        <v>16</v>
      </c>
    </row>
    <row r="3955">
      <c r="A3955" s="29">
        <v>42370.0</v>
      </c>
      <c r="B3955" t="s">
        <v>186</v>
      </c>
      <c r="C3955" t="s">
        <v>2326</v>
      </c>
      <c r="D3955" t="s">
        <v>61</v>
      </c>
      <c r="E3955" t="s">
        <v>1711</v>
      </c>
      <c r="F3955" t="s">
        <v>1711</v>
      </c>
      <c r="G3955" t="s">
        <v>2112</v>
      </c>
      <c r="H3955" t="s">
        <v>2112</v>
      </c>
      <c r="I3955">
        <v>2007.0</v>
      </c>
      <c r="J3955">
        <v>135000.0</v>
      </c>
      <c r="K3955">
        <v>65678.0</v>
      </c>
      <c r="L3955">
        <v>8.0</v>
      </c>
      <c r="M3955">
        <v>1.0</v>
      </c>
      <c r="N3955" t="s">
        <v>16</v>
      </c>
    </row>
    <row r="3956">
      <c r="A3956" s="29">
        <v>42370.0</v>
      </c>
      <c r="B3956" t="s">
        <v>12</v>
      </c>
      <c r="C3956">
        <v>124694.0</v>
      </c>
      <c r="D3956" t="s">
        <v>36</v>
      </c>
      <c r="E3956" t="s">
        <v>1815</v>
      </c>
      <c r="F3956" t="s">
        <v>1815</v>
      </c>
      <c r="G3956" t="s">
        <v>2359</v>
      </c>
      <c r="H3956" t="s">
        <v>2359</v>
      </c>
      <c r="I3956">
        <v>2004.0</v>
      </c>
      <c r="J3956">
        <v>135000.0</v>
      </c>
      <c r="K3956">
        <v>32329.0</v>
      </c>
      <c r="L3956">
        <v>12.0</v>
      </c>
      <c r="M3956">
        <v>2.0</v>
      </c>
      <c r="N3956" t="s">
        <v>16</v>
      </c>
    </row>
    <row r="3957">
      <c r="A3957" s="29">
        <v>42370.0</v>
      </c>
      <c r="B3957" t="s">
        <v>148</v>
      </c>
      <c r="C3957">
        <v>613.0</v>
      </c>
      <c r="D3957" t="s">
        <v>91</v>
      </c>
      <c r="E3957" t="s">
        <v>1442</v>
      </c>
      <c r="F3957" t="s">
        <v>1442</v>
      </c>
      <c r="G3957" t="s">
        <v>2139</v>
      </c>
      <c r="H3957" t="s">
        <v>2139</v>
      </c>
      <c r="I3957">
        <v>2006.0</v>
      </c>
      <c r="J3957">
        <v>135000.0</v>
      </c>
      <c r="K3957">
        <v>69103.35386</v>
      </c>
      <c r="L3957">
        <v>8.637919233</v>
      </c>
      <c r="M3957">
        <v>2.0</v>
      </c>
      <c r="N3957" t="s">
        <v>16</v>
      </c>
    </row>
    <row r="3958">
      <c r="A3958" s="29">
        <v>42370.0</v>
      </c>
      <c r="B3958" t="s">
        <v>116</v>
      </c>
      <c r="C3958" t="s">
        <v>2360</v>
      </c>
      <c r="D3958" t="s">
        <v>61</v>
      </c>
      <c r="E3958" t="s">
        <v>881</v>
      </c>
      <c r="F3958" t="s">
        <v>881</v>
      </c>
      <c r="G3958" t="s">
        <v>536</v>
      </c>
      <c r="H3958" t="s">
        <v>536</v>
      </c>
      <c r="I3958">
        <v>2003.0</v>
      </c>
      <c r="J3958">
        <v>135000.0</v>
      </c>
      <c r="K3958">
        <v>175659.0</v>
      </c>
      <c r="L3958">
        <v>12.60821918</v>
      </c>
      <c r="M3958">
        <v>2.0</v>
      </c>
      <c r="N3958" t="s">
        <v>16</v>
      </c>
    </row>
    <row r="3959">
      <c r="A3959" s="29">
        <v>42370.0</v>
      </c>
      <c r="B3959" t="s">
        <v>116</v>
      </c>
      <c r="C3959" t="s">
        <v>2360</v>
      </c>
      <c r="D3959" t="s">
        <v>61</v>
      </c>
      <c r="E3959" t="s">
        <v>881</v>
      </c>
      <c r="F3959" t="s">
        <v>881</v>
      </c>
      <c r="G3959" t="s">
        <v>536</v>
      </c>
      <c r="H3959" t="s">
        <v>536</v>
      </c>
      <c r="I3959">
        <v>2003.0</v>
      </c>
      <c r="J3959">
        <v>135000.0</v>
      </c>
      <c r="K3959">
        <v>175659.0</v>
      </c>
      <c r="L3959">
        <v>12.60821918</v>
      </c>
      <c r="M3959">
        <v>2.0</v>
      </c>
      <c r="N3959" t="s">
        <v>16</v>
      </c>
    </row>
    <row r="3960">
      <c r="A3960" s="29">
        <v>42370.0</v>
      </c>
      <c r="B3960" t="s">
        <v>148</v>
      </c>
      <c r="C3960">
        <v>865.0</v>
      </c>
      <c r="D3960" t="s">
        <v>61</v>
      </c>
      <c r="E3960" t="s">
        <v>953</v>
      </c>
      <c r="F3960" t="s">
        <v>881</v>
      </c>
      <c r="G3960" t="s">
        <v>203</v>
      </c>
      <c r="H3960" t="s">
        <v>203</v>
      </c>
      <c r="I3960">
        <v>2003.0</v>
      </c>
      <c r="J3960">
        <v>135000.0</v>
      </c>
      <c r="K3960">
        <v>93787.81656</v>
      </c>
      <c r="L3960">
        <v>11.72347707</v>
      </c>
      <c r="M3960">
        <v>3.0</v>
      </c>
      <c r="N3960" t="s">
        <v>16</v>
      </c>
    </row>
    <row r="3961">
      <c r="A3961" s="29">
        <v>42370.0</v>
      </c>
      <c r="B3961" t="s">
        <v>148</v>
      </c>
      <c r="C3961">
        <v>866.0</v>
      </c>
      <c r="D3961" t="s">
        <v>61</v>
      </c>
      <c r="E3961" t="s">
        <v>953</v>
      </c>
      <c r="F3961" t="s">
        <v>881</v>
      </c>
      <c r="G3961" t="s">
        <v>203</v>
      </c>
      <c r="H3961" t="s">
        <v>203</v>
      </c>
      <c r="I3961">
        <v>2003.0</v>
      </c>
      <c r="J3961">
        <v>135000.0</v>
      </c>
      <c r="K3961">
        <v>93787.81656</v>
      </c>
      <c r="L3961">
        <v>11.72347707</v>
      </c>
      <c r="M3961">
        <v>3.0</v>
      </c>
      <c r="N3961" t="s">
        <v>16</v>
      </c>
    </row>
    <row r="3962">
      <c r="A3962" s="29">
        <v>42370.0</v>
      </c>
      <c r="B3962" t="s">
        <v>186</v>
      </c>
      <c r="C3962" t="s">
        <v>2103</v>
      </c>
      <c r="D3962" t="s">
        <v>61</v>
      </c>
      <c r="E3962" t="s">
        <v>1128</v>
      </c>
      <c r="F3962" t="s">
        <v>1128</v>
      </c>
      <c r="G3962" t="s">
        <v>536</v>
      </c>
      <c r="H3962" t="s">
        <v>536</v>
      </c>
      <c r="I3962">
        <v>2002.0</v>
      </c>
      <c r="J3962">
        <v>135000.0</v>
      </c>
      <c r="K3962">
        <v>70806.0</v>
      </c>
      <c r="L3962">
        <v>13.0</v>
      </c>
      <c r="M3962">
        <v>2.0</v>
      </c>
      <c r="N3962" t="s">
        <v>16</v>
      </c>
    </row>
    <row r="3963">
      <c r="A3963" s="29">
        <v>42370.0</v>
      </c>
      <c r="B3963" t="s">
        <v>116</v>
      </c>
      <c r="C3963" t="s">
        <v>2325</v>
      </c>
      <c r="D3963" t="s">
        <v>61</v>
      </c>
      <c r="E3963" t="s">
        <v>1128</v>
      </c>
      <c r="F3963" t="s">
        <v>1128</v>
      </c>
      <c r="G3963" t="s">
        <v>536</v>
      </c>
      <c r="H3963" t="s">
        <v>536</v>
      </c>
      <c r="I3963">
        <v>2004.0</v>
      </c>
      <c r="J3963">
        <v>135000.0</v>
      </c>
      <c r="K3963">
        <v>160121.0</v>
      </c>
      <c r="L3963">
        <v>11.78630137</v>
      </c>
      <c r="M3963">
        <v>1.0</v>
      </c>
      <c r="N3963" t="s">
        <v>16</v>
      </c>
    </row>
    <row r="3964">
      <c r="A3964" s="29">
        <v>42370.0</v>
      </c>
      <c r="B3964" t="s">
        <v>116</v>
      </c>
      <c r="C3964" t="s">
        <v>2361</v>
      </c>
      <c r="D3964" t="s">
        <v>61</v>
      </c>
      <c r="E3964" t="s">
        <v>1128</v>
      </c>
      <c r="F3964" t="s">
        <v>1128</v>
      </c>
      <c r="G3964" t="s">
        <v>536</v>
      </c>
      <c r="H3964" t="s">
        <v>536</v>
      </c>
      <c r="I3964">
        <v>2004.0</v>
      </c>
      <c r="J3964">
        <v>135000.0</v>
      </c>
      <c r="K3964">
        <v>82659.0</v>
      </c>
      <c r="L3964">
        <v>11.87671233</v>
      </c>
      <c r="M3964">
        <v>2.0</v>
      </c>
      <c r="N3964" t="s">
        <v>16</v>
      </c>
    </row>
    <row r="3965">
      <c r="A3965" s="29">
        <v>42370.0</v>
      </c>
      <c r="B3965" t="s">
        <v>12</v>
      </c>
      <c r="C3965" s="32" t="s">
        <v>2362</v>
      </c>
      <c r="D3965" t="s">
        <v>273</v>
      </c>
      <c r="E3965" t="s">
        <v>1129</v>
      </c>
      <c r="F3965" t="s">
        <v>1129</v>
      </c>
      <c r="G3965" t="s">
        <v>2363</v>
      </c>
      <c r="H3965" t="s">
        <v>2759</v>
      </c>
      <c r="I3965">
        <v>2010.0</v>
      </c>
      <c r="J3965">
        <v>135000.0</v>
      </c>
      <c r="K3965">
        <v>59380.0</v>
      </c>
      <c r="L3965">
        <v>6.0</v>
      </c>
      <c r="M3965">
        <v>2.0</v>
      </c>
      <c r="N3965" t="s">
        <v>16</v>
      </c>
    </row>
    <row r="3966">
      <c r="A3966" s="29">
        <v>42370.0</v>
      </c>
      <c r="B3966" t="s">
        <v>20</v>
      </c>
      <c r="C3966">
        <v>65322.0</v>
      </c>
      <c r="D3966" t="s">
        <v>77</v>
      </c>
      <c r="E3966" t="s">
        <v>2298</v>
      </c>
      <c r="F3966" t="s">
        <v>2298</v>
      </c>
      <c r="G3966" t="s">
        <v>2299</v>
      </c>
      <c r="H3966" t="s">
        <v>2299</v>
      </c>
      <c r="I3966">
        <v>2005.0</v>
      </c>
      <c r="J3966">
        <v>135000.0</v>
      </c>
      <c r="K3966">
        <v>82880.0</v>
      </c>
      <c r="L3966">
        <v>11.0</v>
      </c>
      <c r="M3966">
        <v>2.0</v>
      </c>
      <c r="N3966" t="s">
        <v>16</v>
      </c>
    </row>
    <row r="3967">
      <c r="A3967" s="29">
        <v>42370.0</v>
      </c>
      <c r="B3967" t="s">
        <v>186</v>
      </c>
      <c r="C3967" t="s">
        <v>2364</v>
      </c>
      <c r="D3967" t="s">
        <v>61</v>
      </c>
      <c r="E3967" t="s">
        <v>1871</v>
      </c>
      <c r="F3967" t="s">
        <v>1871</v>
      </c>
      <c r="G3967" t="s">
        <v>536</v>
      </c>
      <c r="H3967" t="s">
        <v>536</v>
      </c>
      <c r="I3967">
        <v>2004.0</v>
      </c>
      <c r="J3967">
        <v>133500.0</v>
      </c>
      <c r="K3967">
        <v>138892.0</v>
      </c>
      <c r="L3967">
        <v>11.0</v>
      </c>
      <c r="M3967">
        <v>1.0</v>
      </c>
      <c r="N3967" t="s">
        <v>16</v>
      </c>
    </row>
    <row r="3968">
      <c r="A3968" s="29">
        <v>42370.0</v>
      </c>
      <c r="B3968" t="s">
        <v>116</v>
      </c>
      <c r="C3968" t="s">
        <v>2345</v>
      </c>
      <c r="D3968" t="s">
        <v>61</v>
      </c>
      <c r="E3968" t="s">
        <v>712</v>
      </c>
      <c r="F3968" t="s">
        <v>712</v>
      </c>
      <c r="G3968" t="s">
        <v>226</v>
      </c>
      <c r="H3968" t="s">
        <v>226</v>
      </c>
      <c r="I3968">
        <v>2003.0</v>
      </c>
      <c r="J3968">
        <v>133000.0</v>
      </c>
      <c r="K3968">
        <v>80670.0</v>
      </c>
      <c r="L3968">
        <v>12.67123288</v>
      </c>
      <c r="M3968">
        <v>1.0</v>
      </c>
      <c r="N3968" t="s">
        <v>16</v>
      </c>
    </row>
    <row r="3969">
      <c r="A3969" s="29">
        <v>42370.0</v>
      </c>
      <c r="B3969" t="s">
        <v>186</v>
      </c>
      <c r="C3969" t="s">
        <v>2365</v>
      </c>
      <c r="D3969" t="s">
        <v>61</v>
      </c>
      <c r="E3969" t="s">
        <v>1711</v>
      </c>
      <c r="F3969" t="s">
        <v>1711</v>
      </c>
      <c r="G3969" t="s">
        <v>2112</v>
      </c>
      <c r="H3969" t="s">
        <v>2112</v>
      </c>
      <c r="I3969">
        <v>2008.0</v>
      </c>
      <c r="J3969">
        <v>133000.0</v>
      </c>
      <c r="K3969">
        <v>55698.0</v>
      </c>
      <c r="L3969">
        <v>7.0</v>
      </c>
      <c r="M3969">
        <v>1.0</v>
      </c>
      <c r="N3969" t="s">
        <v>16</v>
      </c>
    </row>
    <row r="3970">
      <c r="A3970" s="29">
        <v>42370.0</v>
      </c>
      <c r="B3970" t="s">
        <v>116</v>
      </c>
      <c r="C3970" t="s">
        <v>2366</v>
      </c>
      <c r="D3970" t="s">
        <v>61</v>
      </c>
      <c r="E3970" t="s">
        <v>1711</v>
      </c>
      <c r="F3970" t="s">
        <v>1711</v>
      </c>
      <c r="G3970" t="s">
        <v>2367</v>
      </c>
      <c r="H3970" t="s">
        <v>2367</v>
      </c>
      <c r="I3970">
        <v>2006.0</v>
      </c>
      <c r="J3970">
        <v>132500.0</v>
      </c>
      <c r="K3970">
        <v>102826.0</v>
      </c>
      <c r="L3970">
        <v>9.520547945</v>
      </c>
      <c r="M3970">
        <v>1.0</v>
      </c>
      <c r="N3970" t="s">
        <v>16</v>
      </c>
    </row>
    <row r="3971">
      <c r="A3971" s="29">
        <v>42370.0</v>
      </c>
      <c r="B3971" t="s">
        <v>148</v>
      </c>
      <c r="C3971">
        <v>780.0</v>
      </c>
      <c r="D3971" t="s">
        <v>61</v>
      </c>
      <c r="E3971" t="s">
        <v>712</v>
      </c>
      <c r="F3971" t="s">
        <v>712</v>
      </c>
      <c r="G3971" t="s">
        <v>226</v>
      </c>
      <c r="H3971" t="s">
        <v>226</v>
      </c>
      <c r="I3971">
        <v>2004.0</v>
      </c>
      <c r="J3971">
        <v>132000.0</v>
      </c>
      <c r="K3971">
        <v>82529.77416</v>
      </c>
      <c r="L3971">
        <v>10.31622177</v>
      </c>
      <c r="M3971">
        <v>3.0</v>
      </c>
      <c r="N3971" t="s">
        <v>16</v>
      </c>
    </row>
    <row r="3972">
      <c r="A3972" s="29">
        <v>42370.0</v>
      </c>
      <c r="B3972" t="s">
        <v>116</v>
      </c>
      <c r="C3972" t="s">
        <v>2368</v>
      </c>
      <c r="D3972" t="s">
        <v>61</v>
      </c>
      <c r="E3972" t="s">
        <v>712</v>
      </c>
      <c r="F3972" t="s">
        <v>712</v>
      </c>
      <c r="G3972" t="s">
        <v>226</v>
      </c>
      <c r="H3972" t="s">
        <v>226</v>
      </c>
      <c r="I3972">
        <v>2004.0</v>
      </c>
      <c r="J3972">
        <v>132000.0</v>
      </c>
      <c r="K3972">
        <v>72642.0</v>
      </c>
      <c r="L3972">
        <v>11.51780822</v>
      </c>
      <c r="M3972">
        <v>2.0</v>
      </c>
      <c r="N3972" t="s">
        <v>16</v>
      </c>
    </row>
    <row r="3973">
      <c r="A3973" s="29">
        <v>42370.0</v>
      </c>
      <c r="B3973" t="s">
        <v>148</v>
      </c>
      <c r="C3973">
        <v>842.0</v>
      </c>
      <c r="D3973" t="s">
        <v>61</v>
      </c>
      <c r="E3973" t="s">
        <v>712</v>
      </c>
      <c r="F3973" t="s">
        <v>712</v>
      </c>
      <c r="G3973" t="s">
        <v>536</v>
      </c>
      <c r="H3973" t="s">
        <v>536</v>
      </c>
      <c r="I3973">
        <v>2003.0</v>
      </c>
      <c r="J3973">
        <v>132000.0</v>
      </c>
      <c r="K3973">
        <v>90962.35456</v>
      </c>
      <c r="L3973">
        <v>11.37029432</v>
      </c>
      <c r="M3973">
        <v>3.0</v>
      </c>
      <c r="N3973" t="s">
        <v>16</v>
      </c>
    </row>
    <row r="3974">
      <c r="A3974" s="29">
        <v>42370.0</v>
      </c>
      <c r="B3974" t="s">
        <v>148</v>
      </c>
      <c r="C3974">
        <v>854.0</v>
      </c>
      <c r="D3974" t="s">
        <v>61</v>
      </c>
      <c r="E3974" t="s">
        <v>712</v>
      </c>
      <c r="F3974" t="s">
        <v>712</v>
      </c>
      <c r="G3974" t="s">
        <v>536</v>
      </c>
      <c r="H3974" t="s">
        <v>536</v>
      </c>
      <c r="I3974">
        <v>2003.0</v>
      </c>
      <c r="J3974">
        <v>132000.0</v>
      </c>
      <c r="K3974">
        <v>92802.19032</v>
      </c>
      <c r="L3974">
        <v>11.60027379</v>
      </c>
      <c r="M3974">
        <v>3.0</v>
      </c>
      <c r="N3974" t="s">
        <v>16</v>
      </c>
    </row>
    <row r="3975">
      <c r="A3975" s="29">
        <v>42370.0</v>
      </c>
      <c r="B3975" t="s">
        <v>116</v>
      </c>
      <c r="C3975" t="s">
        <v>2352</v>
      </c>
      <c r="D3975" t="s">
        <v>61</v>
      </c>
      <c r="E3975" t="s">
        <v>712</v>
      </c>
      <c r="F3975" t="s">
        <v>712</v>
      </c>
      <c r="G3975" t="s">
        <v>536</v>
      </c>
      <c r="H3975" t="s">
        <v>536</v>
      </c>
      <c r="I3975">
        <v>2005.0</v>
      </c>
      <c r="J3975">
        <v>132000.0</v>
      </c>
      <c r="K3975">
        <v>75560.0</v>
      </c>
      <c r="L3975">
        <v>10.94520548</v>
      </c>
      <c r="M3975">
        <v>2.0</v>
      </c>
      <c r="N3975" t="s">
        <v>16</v>
      </c>
    </row>
    <row r="3976">
      <c r="A3976" s="29">
        <v>42370.0</v>
      </c>
      <c r="B3976" t="s">
        <v>148</v>
      </c>
      <c r="C3976">
        <v>459.0</v>
      </c>
      <c r="D3976" t="s">
        <v>61</v>
      </c>
      <c r="E3976" t="s">
        <v>712</v>
      </c>
      <c r="F3976" t="s">
        <v>712</v>
      </c>
      <c r="G3976" t="s">
        <v>2007</v>
      </c>
      <c r="H3976" t="s">
        <v>2007</v>
      </c>
      <c r="I3976">
        <v>2008.0</v>
      </c>
      <c r="J3976">
        <v>132000.0</v>
      </c>
      <c r="K3976">
        <v>55589.32238</v>
      </c>
      <c r="L3976">
        <v>6.948665298</v>
      </c>
      <c r="M3976">
        <v>2.0</v>
      </c>
      <c r="N3976" t="s">
        <v>16</v>
      </c>
    </row>
    <row r="3977">
      <c r="A3977" s="29">
        <v>42370.0</v>
      </c>
      <c r="B3977" t="s">
        <v>186</v>
      </c>
      <c r="C3977" t="s">
        <v>2346</v>
      </c>
      <c r="D3977" t="s">
        <v>61</v>
      </c>
      <c r="E3977" t="s">
        <v>1711</v>
      </c>
      <c r="F3977" t="s">
        <v>1711</v>
      </c>
      <c r="G3977" t="s">
        <v>2112</v>
      </c>
      <c r="H3977" t="s">
        <v>2112</v>
      </c>
      <c r="I3977">
        <v>2005.0</v>
      </c>
      <c r="J3977">
        <v>132000.0</v>
      </c>
      <c r="K3977">
        <v>80453.0</v>
      </c>
      <c r="L3977">
        <v>10.0</v>
      </c>
      <c r="M3977">
        <v>1.0</v>
      </c>
      <c r="N3977" t="s">
        <v>16</v>
      </c>
    </row>
    <row r="3978">
      <c r="A3978" s="29">
        <v>42370.0</v>
      </c>
      <c r="B3978" t="s">
        <v>116</v>
      </c>
      <c r="C3978" t="s">
        <v>2336</v>
      </c>
      <c r="D3978" t="s">
        <v>61</v>
      </c>
      <c r="E3978" t="s">
        <v>1128</v>
      </c>
      <c r="F3978" t="s">
        <v>1128</v>
      </c>
      <c r="G3978" t="s">
        <v>536</v>
      </c>
      <c r="H3978" t="s">
        <v>536</v>
      </c>
      <c r="I3978">
        <v>2006.0</v>
      </c>
      <c r="J3978">
        <v>132000.0</v>
      </c>
      <c r="K3978">
        <v>15678.0</v>
      </c>
      <c r="L3978">
        <v>9.695890411</v>
      </c>
      <c r="M3978">
        <v>1.0</v>
      </c>
      <c r="N3978" t="s">
        <v>16</v>
      </c>
    </row>
    <row r="3979">
      <c r="A3979" s="29">
        <v>42370.0</v>
      </c>
      <c r="B3979" t="s">
        <v>20</v>
      </c>
      <c r="C3979">
        <v>109904.0</v>
      </c>
      <c r="D3979" t="s">
        <v>91</v>
      </c>
      <c r="E3979" t="s">
        <v>1442</v>
      </c>
      <c r="F3979" t="s">
        <v>1442</v>
      </c>
      <c r="G3979" t="s">
        <v>2309</v>
      </c>
      <c r="H3979" t="s">
        <v>2309</v>
      </c>
      <c r="I3979">
        <v>2004.0</v>
      </c>
      <c r="J3979">
        <v>132000.0</v>
      </c>
      <c r="K3979">
        <v>140895.0</v>
      </c>
      <c r="L3979">
        <v>12.0</v>
      </c>
      <c r="M3979">
        <v>1.0</v>
      </c>
      <c r="N3979" t="s">
        <v>16</v>
      </c>
    </row>
    <row r="3980">
      <c r="A3980" s="29">
        <v>42370.0</v>
      </c>
      <c r="B3980" t="s">
        <v>20</v>
      </c>
      <c r="C3980">
        <v>117335.0</v>
      </c>
      <c r="D3980" t="s">
        <v>61</v>
      </c>
      <c r="E3980" t="s">
        <v>1831</v>
      </c>
      <c r="F3980" t="s">
        <v>1831</v>
      </c>
      <c r="G3980" t="s">
        <v>1844</v>
      </c>
      <c r="H3980" t="s">
        <v>1183</v>
      </c>
      <c r="I3980">
        <v>2005.0</v>
      </c>
      <c r="J3980">
        <v>132000.0</v>
      </c>
      <c r="K3980">
        <v>90462.0</v>
      </c>
      <c r="L3980">
        <v>11.0</v>
      </c>
      <c r="M3980">
        <v>3.0</v>
      </c>
      <c r="N3980" t="s">
        <v>16</v>
      </c>
    </row>
    <row r="3981">
      <c r="A3981" s="29">
        <v>42370.0</v>
      </c>
      <c r="B3981" t="s">
        <v>116</v>
      </c>
      <c r="C3981" t="s">
        <v>2369</v>
      </c>
      <c r="D3981" t="s">
        <v>61</v>
      </c>
      <c r="E3981" t="s">
        <v>712</v>
      </c>
      <c r="F3981" t="s">
        <v>712</v>
      </c>
      <c r="G3981" t="s">
        <v>2007</v>
      </c>
      <c r="H3981" t="s">
        <v>2007</v>
      </c>
      <c r="I3981">
        <v>2007.0</v>
      </c>
      <c r="J3981">
        <v>131000.0</v>
      </c>
      <c r="K3981">
        <v>111759.0</v>
      </c>
      <c r="L3981">
        <v>8.923287671</v>
      </c>
      <c r="M3981">
        <v>1.0</v>
      </c>
      <c r="N3981" t="s">
        <v>16</v>
      </c>
    </row>
    <row r="3982">
      <c r="A3982" s="29">
        <v>42370.0</v>
      </c>
      <c r="B3982" t="s">
        <v>148</v>
      </c>
      <c r="C3982">
        <v>673.0</v>
      </c>
      <c r="D3982" t="s">
        <v>61</v>
      </c>
      <c r="E3982" t="s">
        <v>2073</v>
      </c>
      <c r="F3982" t="s">
        <v>2073</v>
      </c>
      <c r="G3982" t="s">
        <v>203</v>
      </c>
      <c r="H3982" t="s">
        <v>203</v>
      </c>
      <c r="I3982">
        <v>2006.0</v>
      </c>
      <c r="J3982">
        <v>131000.0</v>
      </c>
      <c r="K3982">
        <v>71249.82889</v>
      </c>
      <c r="L3982">
        <v>8.906228611</v>
      </c>
      <c r="M3982">
        <v>2.0</v>
      </c>
      <c r="N3982" t="s">
        <v>16</v>
      </c>
    </row>
    <row r="3983">
      <c r="A3983" s="29">
        <v>42370.0</v>
      </c>
      <c r="B3983" t="s">
        <v>148</v>
      </c>
      <c r="C3983">
        <v>709.0</v>
      </c>
      <c r="D3983" t="s">
        <v>61</v>
      </c>
      <c r="E3983" t="s">
        <v>881</v>
      </c>
      <c r="F3983" t="s">
        <v>881</v>
      </c>
      <c r="G3983" t="s">
        <v>536</v>
      </c>
      <c r="H3983" t="s">
        <v>536</v>
      </c>
      <c r="I3983">
        <v>2005.0</v>
      </c>
      <c r="J3983">
        <v>131000.0</v>
      </c>
      <c r="K3983">
        <v>77010.26694</v>
      </c>
      <c r="L3983">
        <v>9.626283368</v>
      </c>
      <c r="M3983">
        <v>2.0</v>
      </c>
      <c r="N3983" t="s">
        <v>16</v>
      </c>
    </row>
    <row r="3984">
      <c r="A3984" s="29">
        <v>42370.0</v>
      </c>
      <c r="B3984" t="s">
        <v>148</v>
      </c>
      <c r="C3984">
        <v>310.0</v>
      </c>
      <c r="D3984" t="s">
        <v>61</v>
      </c>
      <c r="E3984">
        <v>800.0</v>
      </c>
      <c r="F3984">
        <v>800.0</v>
      </c>
      <c r="G3984" t="s">
        <v>2200</v>
      </c>
      <c r="H3984" t="s">
        <v>2200</v>
      </c>
      <c r="I3984">
        <v>2009.0</v>
      </c>
      <c r="J3984">
        <v>130000.0</v>
      </c>
      <c r="K3984">
        <v>43893.22382</v>
      </c>
      <c r="L3984">
        <v>5.486652977</v>
      </c>
      <c r="M3984">
        <v>2.0</v>
      </c>
      <c r="N3984" t="s">
        <v>16</v>
      </c>
    </row>
    <row r="3985">
      <c r="A3985" s="29">
        <v>42370.0</v>
      </c>
      <c r="B3985" t="s">
        <v>148</v>
      </c>
      <c r="C3985">
        <v>653.0</v>
      </c>
      <c r="D3985" t="s">
        <v>61</v>
      </c>
      <c r="E3985">
        <v>800.0</v>
      </c>
      <c r="F3985">
        <v>800.0</v>
      </c>
      <c r="G3985" t="s">
        <v>2200</v>
      </c>
      <c r="H3985" t="s">
        <v>2200</v>
      </c>
      <c r="I3985">
        <v>2006.0</v>
      </c>
      <c r="J3985">
        <v>130000.0</v>
      </c>
      <c r="K3985">
        <v>70132.78576</v>
      </c>
      <c r="L3985">
        <v>8.76659822</v>
      </c>
      <c r="M3985">
        <v>2.0</v>
      </c>
      <c r="N3985" t="s">
        <v>16</v>
      </c>
    </row>
    <row r="3986">
      <c r="A3986" s="29">
        <v>42370.0</v>
      </c>
      <c r="B3986" t="s">
        <v>116</v>
      </c>
      <c r="C3986" t="s">
        <v>2370</v>
      </c>
      <c r="D3986" t="s">
        <v>61</v>
      </c>
      <c r="E3986">
        <v>800.0</v>
      </c>
      <c r="F3986">
        <v>800.0</v>
      </c>
      <c r="G3986" t="s">
        <v>2200</v>
      </c>
      <c r="H3986" t="s">
        <v>2200</v>
      </c>
      <c r="I3986">
        <v>2007.0</v>
      </c>
      <c r="J3986">
        <v>130000.0</v>
      </c>
      <c r="K3986">
        <v>50910.0</v>
      </c>
      <c r="L3986">
        <v>8.583561644</v>
      </c>
      <c r="M3986">
        <v>2.0</v>
      </c>
      <c r="N3986" t="s">
        <v>16</v>
      </c>
    </row>
    <row r="3987">
      <c r="A3987" s="29">
        <v>42370.0</v>
      </c>
      <c r="B3987" t="s">
        <v>20</v>
      </c>
      <c r="C3987">
        <v>71384.0</v>
      </c>
      <c r="D3987" t="s">
        <v>61</v>
      </c>
      <c r="E3987">
        <v>800.0</v>
      </c>
      <c r="F3987">
        <v>800.0</v>
      </c>
      <c r="G3987" t="s">
        <v>2200</v>
      </c>
      <c r="H3987" t="s">
        <v>2200</v>
      </c>
      <c r="I3987">
        <v>2008.0</v>
      </c>
      <c r="J3987">
        <v>130000.0</v>
      </c>
      <c r="K3987">
        <v>26911.0</v>
      </c>
      <c r="L3987">
        <v>7.0</v>
      </c>
      <c r="M3987">
        <v>1.0</v>
      </c>
      <c r="N3987" t="s">
        <v>16</v>
      </c>
    </row>
    <row r="3988">
      <c r="A3988" s="29">
        <v>42370.0</v>
      </c>
      <c r="B3988" t="s">
        <v>148</v>
      </c>
      <c r="C3988">
        <v>201.0</v>
      </c>
      <c r="D3988" t="s">
        <v>61</v>
      </c>
      <c r="E3988">
        <v>800.0</v>
      </c>
      <c r="F3988">
        <v>800.0</v>
      </c>
      <c r="G3988" t="s">
        <v>2007</v>
      </c>
      <c r="H3988" t="s">
        <v>2007</v>
      </c>
      <c r="I3988">
        <v>2010.0</v>
      </c>
      <c r="J3988">
        <v>130000.0</v>
      </c>
      <c r="K3988">
        <v>36665.29774</v>
      </c>
      <c r="L3988">
        <v>4.583162218</v>
      </c>
      <c r="M3988">
        <v>1.0</v>
      </c>
      <c r="N3988" t="s">
        <v>16</v>
      </c>
    </row>
    <row r="3989">
      <c r="A3989" s="29">
        <v>42370.0</v>
      </c>
      <c r="B3989" t="s">
        <v>116</v>
      </c>
      <c r="C3989" t="s">
        <v>2371</v>
      </c>
      <c r="D3989" t="s">
        <v>61</v>
      </c>
      <c r="E3989">
        <v>800.0</v>
      </c>
      <c r="F3989">
        <v>800.0</v>
      </c>
      <c r="G3989" t="s">
        <v>2007</v>
      </c>
      <c r="H3989" t="s">
        <v>2007</v>
      </c>
      <c r="I3989">
        <v>2008.0</v>
      </c>
      <c r="J3989">
        <v>130000.0</v>
      </c>
      <c r="K3989">
        <v>46465.0</v>
      </c>
      <c r="L3989">
        <v>7.997260274</v>
      </c>
      <c r="M3989">
        <v>1.0</v>
      </c>
      <c r="N3989" t="s">
        <v>16</v>
      </c>
    </row>
    <row r="3990">
      <c r="A3990" s="29">
        <v>42370.0</v>
      </c>
      <c r="B3990" t="s">
        <v>116</v>
      </c>
      <c r="C3990" t="s">
        <v>2350</v>
      </c>
      <c r="D3990" t="s">
        <v>61</v>
      </c>
      <c r="E3990">
        <v>800.0</v>
      </c>
      <c r="F3990">
        <v>800.0</v>
      </c>
      <c r="G3990" t="s">
        <v>2007</v>
      </c>
      <c r="H3990" t="s">
        <v>2007</v>
      </c>
      <c r="I3990">
        <v>2009.0</v>
      </c>
      <c r="J3990">
        <v>130000.0</v>
      </c>
      <c r="K3990">
        <v>41990.0</v>
      </c>
      <c r="L3990">
        <v>6.578082192</v>
      </c>
      <c r="M3990">
        <v>2.0</v>
      </c>
      <c r="N3990" t="s">
        <v>16</v>
      </c>
    </row>
    <row r="3991">
      <c r="A3991" s="29">
        <v>42370.0</v>
      </c>
      <c r="B3991" t="s">
        <v>116</v>
      </c>
      <c r="C3991" t="s">
        <v>2372</v>
      </c>
      <c r="D3991" t="s">
        <v>61</v>
      </c>
      <c r="E3991">
        <v>800.0</v>
      </c>
      <c r="F3991">
        <v>800.0</v>
      </c>
      <c r="G3991" t="s">
        <v>2007</v>
      </c>
      <c r="H3991" t="s">
        <v>2007</v>
      </c>
      <c r="I3991">
        <v>2007.0</v>
      </c>
      <c r="J3991">
        <v>130000.0</v>
      </c>
      <c r="K3991">
        <v>38627.0</v>
      </c>
      <c r="L3991">
        <v>8.638356164</v>
      </c>
      <c r="M3991">
        <v>2.0</v>
      </c>
      <c r="N3991" t="s">
        <v>16</v>
      </c>
    </row>
    <row r="3992">
      <c r="A3992" s="29">
        <v>42370.0</v>
      </c>
      <c r="B3992" t="s">
        <v>116</v>
      </c>
      <c r="C3992" t="s">
        <v>2372</v>
      </c>
      <c r="D3992" t="s">
        <v>61</v>
      </c>
      <c r="E3992">
        <v>800.0</v>
      </c>
      <c r="F3992">
        <v>800.0</v>
      </c>
      <c r="G3992" t="s">
        <v>2007</v>
      </c>
      <c r="H3992" t="s">
        <v>2007</v>
      </c>
      <c r="I3992">
        <v>2007.0</v>
      </c>
      <c r="J3992">
        <v>130000.0</v>
      </c>
      <c r="K3992">
        <v>38627.0</v>
      </c>
      <c r="L3992">
        <v>8.638356164</v>
      </c>
      <c r="M3992">
        <v>2.0</v>
      </c>
      <c r="N3992" t="s">
        <v>16</v>
      </c>
    </row>
    <row r="3993">
      <c r="A3993" s="29">
        <v>42370.0</v>
      </c>
      <c r="B3993" t="s">
        <v>186</v>
      </c>
      <c r="C3993" t="s">
        <v>2373</v>
      </c>
      <c r="D3993" t="s">
        <v>61</v>
      </c>
      <c r="E3993" t="s">
        <v>712</v>
      </c>
      <c r="F3993" t="s">
        <v>712</v>
      </c>
      <c r="G3993" t="s">
        <v>226</v>
      </c>
      <c r="H3993" t="s">
        <v>226</v>
      </c>
      <c r="I3993">
        <v>2006.0</v>
      </c>
      <c r="J3993">
        <v>130000.0</v>
      </c>
      <c r="K3993">
        <v>79233.0</v>
      </c>
      <c r="L3993">
        <v>9.0</v>
      </c>
      <c r="M3993">
        <v>2.0</v>
      </c>
      <c r="N3993" t="s">
        <v>16</v>
      </c>
    </row>
    <row r="3994">
      <c r="A3994" s="29">
        <v>42370.0</v>
      </c>
      <c r="B3994" t="s">
        <v>186</v>
      </c>
      <c r="C3994" t="s">
        <v>2373</v>
      </c>
      <c r="D3994" t="s">
        <v>61</v>
      </c>
      <c r="E3994" t="s">
        <v>712</v>
      </c>
      <c r="F3994" t="s">
        <v>712</v>
      </c>
      <c r="G3994" t="s">
        <v>226</v>
      </c>
      <c r="H3994" t="s">
        <v>226</v>
      </c>
      <c r="I3994">
        <v>2006.0</v>
      </c>
      <c r="J3994">
        <v>130000.0</v>
      </c>
      <c r="K3994">
        <v>79233.0</v>
      </c>
      <c r="L3994">
        <v>9.0</v>
      </c>
      <c r="M3994">
        <v>2.0</v>
      </c>
      <c r="N3994" t="s">
        <v>16</v>
      </c>
    </row>
    <row r="3995">
      <c r="A3995" s="29">
        <v>42370.0</v>
      </c>
      <c r="B3995" t="s">
        <v>116</v>
      </c>
      <c r="C3995" t="s">
        <v>2368</v>
      </c>
      <c r="D3995" t="s">
        <v>61</v>
      </c>
      <c r="E3995" t="s">
        <v>712</v>
      </c>
      <c r="F3995" t="s">
        <v>712</v>
      </c>
      <c r="G3995" t="s">
        <v>226</v>
      </c>
      <c r="H3995" t="s">
        <v>226</v>
      </c>
      <c r="I3995">
        <v>2004.0</v>
      </c>
      <c r="J3995">
        <v>130000.0</v>
      </c>
      <c r="K3995">
        <v>72642.0</v>
      </c>
      <c r="L3995">
        <v>11.51780822</v>
      </c>
      <c r="M3995">
        <v>2.0</v>
      </c>
      <c r="N3995" t="s">
        <v>16</v>
      </c>
    </row>
    <row r="3996">
      <c r="A3996" s="29">
        <v>42370.0</v>
      </c>
      <c r="B3996" t="s">
        <v>148</v>
      </c>
      <c r="C3996">
        <v>660.0</v>
      </c>
      <c r="D3996" t="s">
        <v>61</v>
      </c>
      <c r="E3996" t="s">
        <v>712</v>
      </c>
      <c r="F3996" t="s">
        <v>712</v>
      </c>
      <c r="G3996" t="s">
        <v>536</v>
      </c>
      <c r="H3996" t="s">
        <v>536</v>
      </c>
      <c r="I3996">
        <v>2006.0</v>
      </c>
      <c r="J3996">
        <v>130000.0</v>
      </c>
      <c r="K3996">
        <v>70439.42505</v>
      </c>
      <c r="L3996">
        <v>8.804928131</v>
      </c>
      <c r="M3996">
        <v>2.0</v>
      </c>
      <c r="N3996" t="s">
        <v>16</v>
      </c>
    </row>
    <row r="3997">
      <c r="A3997" s="29">
        <v>42370.0</v>
      </c>
      <c r="B3997" t="s">
        <v>148</v>
      </c>
      <c r="C3997">
        <v>711.0</v>
      </c>
      <c r="D3997" t="s">
        <v>61</v>
      </c>
      <c r="E3997" t="s">
        <v>712</v>
      </c>
      <c r="F3997" t="s">
        <v>712</v>
      </c>
      <c r="G3997" t="s">
        <v>536</v>
      </c>
      <c r="H3997" t="s">
        <v>536</v>
      </c>
      <c r="I3997">
        <v>2005.0</v>
      </c>
      <c r="J3997">
        <v>130000.0</v>
      </c>
      <c r="K3997">
        <v>77097.87817</v>
      </c>
      <c r="L3997">
        <v>9.637234771</v>
      </c>
      <c r="M3997">
        <v>2.0</v>
      </c>
      <c r="N3997" t="s">
        <v>16</v>
      </c>
    </row>
    <row r="3998">
      <c r="A3998" s="29">
        <v>42370.0</v>
      </c>
      <c r="B3998" t="s">
        <v>148</v>
      </c>
      <c r="C3998">
        <v>712.0</v>
      </c>
      <c r="D3998" t="s">
        <v>61</v>
      </c>
      <c r="E3998" t="s">
        <v>712</v>
      </c>
      <c r="F3998" t="s">
        <v>712</v>
      </c>
      <c r="G3998" t="s">
        <v>536</v>
      </c>
      <c r="H3998" t="s">
        <v>536</v>
      </c>
      <c r="I3998">
        <v>2005.0</v>
      </c>
      <c r="J3998">
        <v>130000.0</v>
      </c>
      <c r="K3998">
        <v>77097.87817</v>
      </c>
      <c r="L3998">
        <v>9.637234771</v>
      </c>
      <c r="M3998">
        <v>2.0</v>
      </c>
      <c r="N3998" t="s">
        <v>16</v>
      </c>
    </row>
    <row r="3999">
      <c r="A3999" s="29">
        <v>42370.0</v>
      </c>
      <c r="B3999" t="s">
        <v>148</v>
      </c>
      <c r="C3999">
        <v>758.0</v>
      </c>
      <c r="D3999" t="s">
        <v>61</v>
      </c>
      <c r="E3999" t="s">
        <v>712</v>
      </c>
      <c r="F3999" t="s">
        <v>712</v>
      </c>
      <c r="G3999" t="s">
        <v>536</v>
      </c>
      <c r="H3999" t="s">
        <v>536</v>
      </c>
      <c r="I3999">
        <v>2005.0</v>
      </c>
      <c r="J3999">
        <v>130000.0</v>
      </c>
      <c r="K3999">
        <v>79288.15879</v>
      </c>
      <c r="L3999">
        <v>9.911019849</v>
      </c>
      <c r="M3999">
        <v>2.0</v>
      </c>
      <c r="N3999" t="s">
        <v>16</v>
      </c>
    </row>
    <row r="4000">
      <c r="A4000" s="29">
        <v>42370.0</v>
      </c>
      <c r="B4000" t="s">
        <v>148</v>
      </c>
      <c r="C4000">
        <v>864.0</v>
      </c>
      <c r="D4000" t="s">
        <v>61</v>
      </c>
      <c r="E4000" t="s">
        <v>712</v>
      </c>
      <c r="F4000" t="s">
        <v>712</v>
      </c>
      <c r="G4000" t="s">
        <v>536</v>
      </c>
      <c r="H4000" t="s">
        <v>536</v>
      </c>
      <c r="I4000">
        <v>2003.0</v>
      </c>
      <c r="J4000">
        <v>130000.0</v>
      </c>
      <c r="K4000">
        <v>93393.56608</v>
      </c>
      <c r="L4000">
        <v>11.67419576</v>
      </c>
      <c r="M4000">
        <v>3.0</v>
      </c>
      <c r="N4000" t="s">
        <v>16</v>
      </c>
    </row>
    <row r="4001">
      <c r="A4001" s="29">
        <v>42370.0</v>
      </c>
      <c r="B4001" t="s">
        <v>116</v>
      </c>
      <c r="C4001" t="s">
        <v>2374</v>
      </c>
      <c r="D4001" t="s">
        <v>61</v>
      </c>
      <c r="E4001" t="s">
        <v>712</v>
      </c>
      <c r="F4001" t="s">
        <v>712</v>
      </c>
      <c r="G4001" t="s">
        <v>536</v>
      </c>
      <c r="H4001" t="s">
        <v>536</v>
      </c>
      <c r="I4001">
        <v>2006.0</v>
      </c>
      <c r="J4001">
        <v>130000.0</v>
      </c>
      <c r="K4001">
        <v>156583.0</v>
      </c>
      <c r="L4001">
        <v>9.794520548</v>
      </c>
      <c r="M4001">
        <v>2.0</v>
      </c>
      <c r="N4001" t="s">
        <v>16</v>
      </c>
    </row>
    <row r="4002">
      <c r="A4002" s="29">
        <v>42370.0</v>
      </c>
      <c r="B4002" t="s">
        <v>20</v>
      </c>
      <c r="C4002">
        <v>18233.0</v>
      </c>
      <c r="D4002" t="s">
        <v>61</v>
      </c>
      <c r="E4002" t="s">
        <v>712</v>
      </c>
      <c r="F4002" t="s">
        <v>712</v>
      </c>
      <c r="G4002" t="s">
        <v>1317</v>
      </c>
      <c r="H4002" t="s">
        <v>1317</v>
      </c>
      <c r="I4002">
        <v>2010.0</v>
      </c>
      <c r="J4002">
        <v>130000.0</v>
      </c>
      <c r="K4002">
        <v>71317.0</v>
      </c>
      <c r="L4002">
        <v>5.0</v>
      </c>
      <c r="M4002">
        <v>1.0</v>
      </c>
      <c r="N4002" t="s">
        <v>80</v>
      </c>
    </row>
    <row r="4003">
      <c r="A4003" s="29">
        <v>42370.0</v>
      </c>
      <c r="B4003" t="s">
        <v>148</v>
      </c>
      <c r="C4003">
        <v>773.0</v>
      </c>
      <c r="D4003" t="s">
        <v>61</v>
      </c>
      <c r="E4003" t="s">
        <v>712</v>
      </c>
      <c r="F4003" t="s">
        <v>712</v>
      </c>
      <c r="G4003" t="s">
        <v>2007</v>
      </c>
      <c r="H4003" t="s">
        <v>2007</v>
      </c>
      <c r="I4003">
        <v>2005.0</v>
      </c>
      <c r="J4003">
        <v>130000.0</v>
      </c>
      <c r="K4003">
        <v>79967.14579</v>
      </c>
      <c r="L4003">
        <v>9.995893224</v>
      </c>
      <c r="M4003">
        <v>2.0</v>
      </c>
      <c r="N4003" t="s">
        <v>16</v>
      </c>
    </row>
    <row r="4004">
      <c r="A4004" s="29">
        <v>42370.0</v>
      </c>
      <c r="B4004" t="s">
        <v>116</v>
      </c>
      <c r="C4004" t="s">
        <v>2354</v>
      </c>
      <c r="D4004" t="s">
        <v>61</v>
      </c>
      <c r="E4004" t="s">
        <v>712</v>
      </c>
      <c r="F4004" t="s">
        <v>712</v>
      </c>
      <c r="G4004" t="s">
        <v>2007</v>
      </c>
      <c r="H4004" t="s">
        <v>2007</v>
      </c>
      <c r="I4004">
        <v>2007.0</v>
      </c>
      <c r="J4004">
        <v>130000.0</v>
      </c>
      <c r="K4004">
        <v>34872.0</v>
      </c>
      <c r="L4004">
        <v>8.728767123</v>
      </c>
      <c r="M4004">
        <v>2.0</v>
      </c>
      <c r="N4004" t="s">
        <v>16</v>
      </c>
    </row>
    <row r="4005">
      <c r="A4005" s="29">
        <v>42370.0</v>
      </c>
      <c r="B4005" t="s">
        <v>148</v>
      </c>
      <c r="C4005">
        <v>904.0</v>
      </c>
      <c r="D4005" t="s">
        <v>61</v>
      </c>
      <c r="E4005" t="s">
        <v>712</v>
      </c>
      <c r="F4005" t="s">
        <v>712</v>
      </c>
      <c r="G4005" t="s">
        <v>203</v>
      </c>
      <c r="H4005" t="s">
        <v>203</v>
      </c>
      <c r="I4005">
        <v>2002.0</v>
      </c>
      <c r="J4005">
        <v>130000.0</v>
      </c>
      <c r="K4005">
        <v>102899.384</v>
      </c>
      <c r="L4005">
        <v>12.862423</v>
      </c>
      <c r="M4005">
        <v>3.0</v>
      </c>
      <c r="N4005" t="s">
        <v>16</v>
      </c>
    </row>
    <row r="4006">
      <c r="A4006" s="29">
        <v>42370.0</v>
      </c>
      <c r="B4006" t="s">
        <v>186</v>
      </c>
      <c r="C4006" t="s">
        <v>2364</v>
      </c>
      <c r="D4006" t="s">
        <v>61</v>
      </c>
      <c r="E4006" t="s">
        <v>1871</v>
      </c>
      <c r="F4006" t="s">
        <v>1871</v>
      </c>
      <c r="G4006" t="s">
        <v>536</v>
      </c>
      <c r="H4006" t="s">
        <v>536</v>
      </c>
      <c r="I4006">
        <v>2004.0</v>
      </c>
      <c r="J4006">
        <v>130000.0</v>
      </c>
      <c r="K4006">
        <v>138892.0</v>
      </c>
      <c r="L4006">
        <v>11.0</v>
      </c>
      <c r="M4006">
        <v>1.0</v>
      </c>
      <c r="N4006" t="s">
        <v>16</v>
      </c>
    </row>
    <row r="4007">
      <c r="A4007" s="29">
        <v>42370.0</v>
      </c>
      <c r="B4007" t="s">
        <v>148</v>
      </c>
      <c r="C4007">
        <v>662.0</v>
      </c>
      <c r="D4007" t="s">
        <v>61</v>
      </c>
      <c r="E4007" t="s">
        <v>2073</v>
      </c>
      <c r="F4007" t="s">
        <v>2073</v>
      </c>
      <c r="G4007" t="s">
        <v>203</v>
      </c>
      <c r="H4007" t="s">
        <v>203</v>
      </c>
      <c r="I4007">
        <v>2006.0</v>
      </c>
      <c r="J4007">
        <v>130000.0</v>
      </c>
      <c r="K4007">
        <v>70548.93908</v>
      </c>
      <c r="L4007">
        <v>8.818617385</v>
      </c>
      <c r="M4007">
        <v>2.0</v>
      </c>
      <c r="N4007" t="s">
        <v>16</v>
      </c>
    </row>
    <row r="4008">
      <c r="A4008" s="29">
        <v>42370.0</v>
      </c>
      <c r="B4008" t="s">
        <v>12</v>
      </c>
      <c r="C4008">
        <v>116596.0</v>
      </c>
      <c r="D4008" t="s">
        <v>77</v>
      </c>
      <c r="E4008" t="s">
        <v>1224</v>
      </c>
      <c r="F4008" t="s">
        <v>1224</v>
      </c>
      <c r="G4008" t="s">
        <v>2375</v>
      </c>
      <c r="H4008" t="s">
        <v>2375</v>
      </c>
      <c r="I4008">
        <v>2006.0</v>
      </c>
      <c r="J4008">
        <v>130000.0</v>
      </c>
      <c r="K4008">
        <v>84233.0</v>
      </c>
      <c r="L4008">
        <v>10.0</v>
      </c>
      <c r="M4008">
        <v>2.0</v>
      </c>
      <c r="N4008" t="s">
        <v>16</v>
      </c>
    </row>
    <row r="4009">
      <c r="A4009" s="29">
        <v>42370.0</v>
      </c>
      <c r="B4009" t="s">
        <v>148</v>
      </c>
      <c r="C4009">
        <v>807.0</v>
      </c>
      <c r="D4009" t="s">
        <v>91</v>
      </c>
      <c r="E4009" t="s">
        <v>2174</v>
      </c>
      <c r="F4009" t="s">
        <v>2174</v>
      </c>
      <c r="G4009" t="s">
        <v>1443</v>
      </c>
      <c r="H4009" t="s">
        <v>1443</v>
      </c>
      <c r="I4009">
        <v>2004.0</v>
      </c>
      <c r="J4009">
        <v>130000.0</v>
      </c>
      <c r="K4009">
        <v>85793.29224</v>
      </c>
      <c r="L4009">
        <v>10.72416153</v>
      </c>
      <c r="M4009">
        <v>3.0</v>
      </c>
      <c r="N4009" t="s">
        <v>16</v>
      </c>
    </row>
    <row r="4010">
      <c r="A4010" s="29">
        <v>42370.0</v>
      </c>
      <c r="B4010" t="s">
        <v>20</v>
      </c>
      <c r="C4010">
        <v>53077.0</v>
      </c>
      <c r="D4010" t="s">
        <v>91</v>
      </c>
      <c r="E4010" t="s">
        <v>1442</v>
      </c>
      <c r="F4010" t="s">
        <v>1442</v>
      </c>
      <c r="G4010" t="s">
        <v>2105</v>
      </c>
      <c r="H4010" t="s">
        <v>2105</v>
      </c>
      <c r="I4010">
        <v>2009.0</v>
      </c>
      <c r="J4010">
        <v>130000.0</v>
      </c>
      <c r="K4010">
        <v>62667.0</v>
      </c>
      <c r="L4010">
        <v>6.0</v>
      </c>
      <c r="M4010">
        <v>1.0</v>
      </c>
      <c r="N4010" t="s">
        <v>80</v>
      </c>
    </row>
    <row r="4011">
      <c r="A4011" s="29">
        <v>42370.0</v>
      </c>
      <c r="B4011" t="s">
        <v>209</v>
      </c>
      <c r="C4011" t="s">
        <v>2376</v>
      </c>
      <c r="D4011" t="s">
        <v>91</v>
      </c>
      <c r="E4011" t="s">
        <v>1442</v>
      </c>
      <c r="F4011" t="s">
        <v>1442</v>
      </c>
      <c r="G4011" t="s">
        <v>2139</v>
      </c>
      <c r="H4011" t="s">
        <v>2139</v>
      </c>
      <c r="I4011">
        <v>2004.0</v>
      </c>
      <c r="J4011">
        <v>130000.0</v>
      </c>
      <c r="K4011">
        <v>50000.0</v>
      </c>
      <c r="L4011">
        <v>11.0</v>
      </c>
      <c r="M4011">
        <v>2.0</v>
      </c>
      <c r="N4011" t="s">
        <v>16</v>
      </c>
    </row>
    <row r="4012">
      <c r="A4012" s="29">
        <v>42370.0</v>
      </c>
      <c r="B4012" t="s">
        <v>148</v>
      </c>
      <c r="C4012">
        <v>813.0</v>
      </c>
      <c r="D4012" t="s">
        <v>91</v>
      </c>
      <c r="E4012" t="s">
        <v>1442</v>
      </c>
      <c r="F4012" t="s">
        <v>1442</v>
      </c>
      <c r="G4012" t="s">
        <v>2139</v>
      </c>
      <c r="H4012" t="s">
        <v>2139</v>
      </c>
      <c r="I4012">
        <v>2004.0</v>
      </c>
      <c r="J4012">
        <v>130000.0</v>
      </c>
      <c r="K4012">
        <v>85968.51472</v>
      </c>
      <c r="L4012">
        <v>10.74606434</v>
      </c>
      <c r="M4012">
        <v>3.0</v>
      </c>
      <c r="N4012" t="s">
        <v>16</v>
      </c>
    </row>
    <row r="4013">
      <c r="A4013" s="29">
        <v>42370.0</v>
      </c>
      <c r="B4013" t="s">
        <v>20</v>
      </c>
      <c r="C4013">
        <v>76245.0</v>
      </c>
      <c r="D4013" t="s">
        <v>91</v>
      </c>
      <c r="E4013" t="s">
        <v>1442</v>
      </c>
      <c r="F4013" t="s">
        <v>1442</v>
      </c>
      <c r="G4013" t="s">
        <v>1985</v>
      </c>
      <c r="H4013" t="s">
        <v>1985</v>
      </c>
      <c r="I4013">
        <v>2006.0</v>
      </c>
      <c r="J4013">
        <v>130000.0</v>
      </c>
      <c r="K4013">
        <v>62279.0</v>
      </c>
      <c r="L4013">
        <v>9.0</v>
      </c>
      <c r="M4013">
        <v>1.0</v>
      </c>
      <c r="N4013" t="s">
        <v>140</v>
      </c>
    </row>
    <row r="4014">
      <c r="A4014" s="29">
        <v>42370.0</v>
      </c>
      <c r="B4014" t="s">
        <v>116</v>
      </c>
      <c r="C4014" t="s">
        <v>2377</v>
      </c>
      <c r="D4014" t="s">
        <v>91</v>
      </c>
      <c r="E4014" t="s">
        <v>1442</v>
      </c>
      <c r="F4014" t="s">
        <v>1442</v>
      </c>
      <c r="G4014" t="s">
        <v>2196</v>
      </c>
      <c r="H4014" t="s">
        <v>2196</v>
      </c>
      <c r="I4014">
        <v>2003.0</v>
      </c>
      <c r="J4014">
        <v>130000.0</v>
      </c>
      <c r="K4014">
        <v>56180.0</v>
      </c>
      <c r="L4014">
        <v>12.70410959</v>
      </c>
      <c r="M4014">
        <v>2.0</v>
      </c>
      <c r="N4014" t="s">
        <v>16</v>
      </c>
    </row>
    <row r="4015">
      <c r="A4015" s="29">
        <v>42370.0</v>
      </c>
      <c r="B4015" t="s">
        <v>209</v>
      </c>
      <c r="C4015" t="s">
        <v>2378</v>
      </c>
      <c r="D4015" t="s">
        <v>61</v>
      </c>
      <c r="E4015" t="s">
        <v>881</v>
      </c>
      <c r="F4015" t="s">
        <v>881</v>
      </c>
      <c r="G4015" t="s">
        <v>536</v>
      </c>
      <c r="H4015" t="s">
        <v>536</v>
      </c>
      <c r="I4015">
        <v>2004.0</v>
      </c>
      <c r="J4015">
        <v>130000.0</v>
      </c>
      <c r="K4015">
        <v>65000.0</v>
      </c>
      <c r="L4015">
        <v>11.0</v>
      </c>
      <c r="M4015">
        <v>2.0</v>
      </c>
      <c r="N4015" t="s">
        <v>16</v>
      </c>
    </row>
    <row r="4016">
      <c r="A4016" s="29">
        <v>42370.0</v>
      </c>
      <c r="B4016" t="s">
        <v>148</v>
      </c>
      <c r="C4016">
        <v>825.0</v>
      </c>
      <c r="D4016" t="s">
        <v>61</v>
      </c>
      <c r="E4016" t="s">
        <v>881</v>
      </c>
      <c r="F4016" t="s">
        <v>881</v>
      </c>
      <c r="G4016" t="s">
        <v>203</v>
      </c>
      <c r="H4016" t="s">
        <v>203</v>
      </c>
      <c r="I4016">
        <v>2004.0</v>
      </c>
      <c r="J4016">
        <v>130000.0</v>
      </c>
      <c r="K4016">
        <v>86516.08488</v>
      </c>
      <c r="L4016">
        <v>10.81451061</v>
      </c>
      <c r="M4016">
        <v>3.0</v>
      </c>
      <c r="N4016" t="s">
        <v>16</v>
      </c>
    </row>
    <row r="4017">
      <c r="A4017" s="29">
        <v>42370.0</v>
      </c>
      <c r="B4017" t="s">
        <v>148</v>
      </c>
      <c r="C4017">
        <v>826.0</v>
      </c>
      <c r="D4017" t="s">
        <v>61</v>
      </c>
      <c r="E4017" t="s">
        <v>881</v>
      </c>
      <c r="F4017" t="s">
        <v>881</v>
      </c>
      <c r="G4017" t="s">
        <v>203</v>
      </c>
      <c r="H4017" t="s">
        <v>203</v>
      </c>
      <c r="I4017">
        <v>2004.0</v>
      </c>
      <c r="J4017">
        <v>130000.0</v>
      </c>
      <c r="K4017">
        <v>86516.08488</v>
      </c>
      <c r="L4017">
        <v>10.81451061</v>
      </c>
      <c r="M4017">
        <v>3.0</v>
      </c>
      <c r="N4017" t="s">
        <v>16</v>
      </c>
    </row>
    <row r="4018">
      <c r="A4018" s="29">
        <v>42370.0</v>
      </c>
      <c r="B4018" t="s">
        <v>116</v>
      </c>
      <c r="C4018" t="s">
        <v>2311</v>
      </c>
      <c r="D4018" t="s">
        <v>61</v>
      </c>
      <c r="E4018" t="s">
        <v>881</v>
      </c>
      <c r="F4018" t="s">
        <v>881</v>
      </c>
      <c r="G4018" t="s">
        <v>203</v>
      </c>
      <c r="H4018" t="s">
        <v>203</v>
      </c>
      <c r="I4018">
        <v>2005.0</v>
      </c>
      <c r="J4018">
        <v>130000.0</v>
      </c>
      <c r="K4018">
        <v>96358.0</v>
      </c>
      <c r="L4018">
        <v>10.96164384</v>
      </c>
      <c r="M4018">
        <v>1.0</v>
      </c>
      <c r="N4018" t="s">
        <v>16</v>
      </c>
    </row>
    <row r="4019">
      <c r="A4019" s="29">
        <v>42370.0</v>
      </c>
      <c r="B4019" t="s">
        <v>186</v>
      </c>
      <c r="C4019" t="s">
        <v>2379</v>
      </c>
      <c r="D4019" t="s">
        <v>61</v>
      </c>
      <c r="E4019" t="s">
        <v>1128</v>
      </c>
      <c r="F4019" t="s">
        <v>1128</v>
      </c>
      <c r="G4019" t="s">
        <v>536</v>
      </c>
      <c r="H4019" t="s">
        <v>536</v>
      </c>
      <c r="I4019">
        <v>2001.0</v>
      </c>
      <c r="J4019">
        <v>130000.0</v>
      </c>
      <c r="K4019">
        <v>129303.0</v>
      </c>
      <c r="L4019">
        <v>14.0</v>
      </c>
      <c r="M4019">
        <v>2.0</v>
      </c>
      <c r="N4019" t="s">
        <v>16</v>
      </c>
    </row>
    <row r="4020">
      <c r="A4020" s="29">
        <v>42370.0</v>
      </c>
      <c r="B4020" t="s">
        <v>148</v>
      </c>
      <c r="C4020">
        <v>850.0</v>
      </c>
      <c r="D4020" t="s">
        <v>61</v>
      </c>
      <c r="E4020" t="s">
        <v>1128</v>
      </c>
      <c r="F4020" t="s">
        <v>1128</v>
      </c>
      <c r="G4020" t="s">
        <v>536</v>
      </c>
      <c r="H4020" t="s">
        <v>536</v>
      </c>
      <c r="I4020">
        <v>2003.0</v>
      </c>
      <c r="J4020">
        <v>130000.0</v>
      </c>
      <c r="K4020">
        <v>91685.14712</v>
      </c>
      <c r="L4020">
        <v>11.46064339</v>
      </c>
      <c r="M4020">
        <v>3.0</v>
      </c>
      <c r="N4020" t="s">
        <v>16</v>
      </c>
    </row>
    <row r="4021">
      <c r="A4021" s="29">
        <v>42370.0</v>
      </c>
      <c r="B4021" t="s">
        <v>116</v>
      </c>
      <c r="C4021" t="s">
        <v>2361</v>
      </c>
      <c r="D4021" t="s">
        <v>61</v>
      </c>
      <c r="E4021" t="s">
        <v>1128</v>
      </c>
      <c r="F4021" t="s">
        <v>1128</v>
      </c>
      <c r="G4021" t="s">
        <v>536</v>
      </c>
      <c r="H4021" t="s">
        <v>536</v>
      </c>
      <c r="I4021">
        <v>2004.0</v>
      </c>
      <c r="J4021">
        <v>130000.0</v>
      </c>
      <c r="K4021">
        <v>82659.0</v>
      </c>
      <c r="L4021">
        <v>11.87671233</v>
      </c>
      <c r="M4021">
        <v>2.0</v>
      </c>
      <c r="N4021" t="s">
        <v>16</v>
      </c>
    </row>
    <row r="4022">
      <c r="A4022" s="29">
        <v>42370.0</v>
      </c>
      <c r="B4022" t="s">
        <v>148</v>
      </c>
      <c r="C4022">
        <v>895.0</v>
      </c>
      <c r="D4022" t="s">
        <v>61</v>
      </c>
      <c r="E4022" t="s">
        <v>1128</v>
      </c>
      <c r="F4022" t="s">
        <v>1128</v>
      </c>
      <c r="G4022" t="s">
        <v>203</v>
      </c>
      <c r="H4022" t="s">
        <v>203</v>
      </c>
      <c r="I4022">
        <v>2002.0</v>
      </c>
      <c r="J4022">
        <v>130000.0</v>
      </c>
      <c r="K4022">
        <v>102417.5222</v>
      </c>
      <c r="L4022">
        <v>12.80219028</v>
      </c>
      <c r="M4022">
        <v>3.0</v>
      </c>
      <c r="N4022" t="s">
        <v>16</v>
      </c>
    </row>
    <row r="4023">
      <c r="A4023" s="29">
        <v>42370.0</v>
      </c>
      <c r="B4023" t="s">
        <v>20</v>
      </c>
      <c r="C4023">
        <v>61447.0</v>
      </c>
      <c r="D4023" t="s">
        <v>273</v>
      </c>
      <c r="E4023" t="s">
        <v>2380</v>
      </c>
      <c r="F4023" t="s">
        <v>2380</v>
      </c>
      <c r="G4023" t="s">
        <v>2381</v>
      </c>
      <c r="H4023" t="s">
        <v>2636</v>
      </c>
      <c r="I4023">
        <v>2006.0</v>
      </c>
      <c r="J4023">
        <v>130000.0</v>
      </c>
      <c r="K4023">
        <v>116184.0</v>
      </c>
      <c r="L4023">
        <v>10.0</v>
      </c>
      <c r="M4023">
        <v>1.0</v>
      </c>
      <c r="N4023" t="s">
        <v>16</v>
      </c>
    </row>
    <row r="4024">
      <c r="A4024" s="29">
        <v>42370.0</v>
      </c>
      <c r="B4024" t="s">
        <v>148</v>
      </c>
      <c r="C4024">
        <v>581.0</v>
      </c>
      <c r="D4024" t="s">
        <v>61</v>
      </c>
      <c r="E4024" t="s">
        <v>712</v>
      </c>
      <c r="F4024" t="s">
        <v>712</v>
      </c>
      <c r="G4024" t="s">
        <v>226</v>
      </c>
      <c r="H4024" t="s">
        <v>226</v>
      </c>
      <c r="I4024">
        <v>2006.0</v>
      </c>
      <c r="J4024">
        <v>129000.0</v>
      </c>
      <c r="K4024">
        <v>66277.89186</v>
      </c>
      <c r="L4024">
        <v>8.284736482</v>
      </c>
      <c r="M4024">
        <v>2.0</v>
      </c>
      <c r="N4024" t="s">
        <v>16</v>
      </c>
    </row>
    <row r="4025">
      <c r="A4025" s="29">
        <v>42370.0</v>
      </c>
      <c r="B4025" t="s">
        <v>148</v>
      </c>
      <c r="C4025">
        <v>757.0</v>
      </c>
      <c r="D4025" t="s">
        <v>61</v>
      </c>
      <c r="E4025" t="s">
        <v>712</v>
      </c>
      <c r="F4025" t="s">
        <v>712</v>
      </c>
      <c r="G4025" t="s">
        <v>536</v>
      </c>
      <c r="H4025" t="s">
        <v>536</v>
      </c>
      <c r="I4025">
        <v>2005.0</v>
      </c>
      <c r="J4025">
        <v>129000.0</v>
      </c>
      <c r="K4025">
        <v>79288.15879</v>
      </c>
      <c r="L4025">
        <v>9.911019849</v>
      </c>
      <c r="M4025">
        <v>2.0</v>
      </c>
      <c r="N4025" t="s">
        <v>16</v>
      </c>
    </row>
    <row r="4026">
      <c r="A4026" s="29">
        <v>42370.0</v>
      </c>
      <c r="B4026" t="s">
        <v>148</v>
      </c>
      <c r="C4026">
        <v>853.0</v>
      </c>
      <c r="D4026" t="s">
        <v>61</v>
      </c>
      <c r="E4026" t="s">
        <v>712</v>
      </c>
      <c r="F4026" t="s">
        <v>712</v>
      </c>
      <c r="G4026" t="s">
        <v>536</v>
      </c>
      <c r="H4026" t="s">
        <v>536</v>
      </c>
      <c r="I4026">
        <v>2003.0</v>
      </c>
      <c r="J4026">
        <v>129000.0</v>
      </c>
      <c r="K4026">
        <v>92802.19032</v>
      </c>
      <c r="L4026">
        <v>11.60027379</v>
      </c>
      <c r="M4026">
        <v>3.0</v>
      </c>
      <c r="N4026" t="s">
        <v>16</v>
      </c>
    </row>
    <row r="4027">
      <c r="A4027" s="29">
        <v>42370.0</v>
      </c>
      <c r="B4027" t="s">
        <v>116</v>
      </c>
      <c r="C4027" t="s">
        <v>2353</v>
      </c>
      <c r="D4027" t="s">
        <v>61</v>
      </c>
      <c r="E4027" t="s">
        <v>712</v>
      </c>
      <c r="F4027" t="s">
        <v>712</v>
      </c>
      <c r="G4027" t="s">
        <v>536</v>
      </c>
      <c r="H4027" t="s">
        <v>536</v>
      </c>
      <c r="I4027">
        <v>2004.0</v>
      </c>
      <c r="J4027">
        <v>129000.0</v>
      </c>
      <c r="K4027">
        <v>70394.0</v>
      </c>
      <c r="L4027">
        <v>11.59726027</v>
      </c>
      <c r="M4027">
        <v>4.0</v>
      </c>
      <c r="N4027" t="s">
        <v>16</v>
      </c>
    </row>
    <row r="4028">
      <c r="A4028" s="29">
        <v>42370.0</v>
      </c>
      <c r="B4028" t="s">
        <v>116</v>
      </c>
      <c r="C4028" t="s">
        <v>2370</v>
      </c>
      <c r="D4028" t="s">
        <v>61</v>
      </c>
      <c r="E4028">
        <v>800.0</v>
      </c>
      <c r="F4028">
        <v>800.0</v>
      </c>
      <c r="G4028" t="s">
        <v>2200</v>
      </c>
      <c r="H4028" t="s">
        <v>2200</v>
      </c>
      <c r="I4028">
        <v>2007.0</v>
      </c>
      <c r="J4028">
        <v>128000.0</v>
      </c>
      <c r="K4028">
        <v>50910.0</v>
      </c>
      <c r="L4028">
        <v>8.583561644</v>
      </c>
      <c r="M4028">
        <v>2.0</v>
      </c>
      <c r="N4028" t="s">
        <v>16</v>
      </c>
    </row>
    <row r="4029">
      <c r="A4029" s="29">
        <v>42370.0</v>
      </c>
      <c r="B4029" t="s">
        <v>148</v>
      </c>
      <c r="C4029">
        <v>485.0</v>
      </c>
      <c r="D4029" t="s">
        <v>61</v>
      </c>
      <c r="E4029" t="s">
        <v>712</v>
      </c>
      <c r="F4029" t="s">
        <v>712</v>
      </c>
      <c r="G4029" t="s">
        <v>226</v>
      </c>
      <c r="H4029" t="s">
        <v>226</v>
      </c>
      <c r="I4029">
        <v>2007.0</v>
      </c>
      <c r="J4029">
        <v>128000.0</v>
      </c>
      <c r="K4029">
        <v>58173.85353</v>
      </c>
      <c r="L4029">
        <v>7.271731691</v>
      </c>
      <c r="M4029">
        <v>2.0</v>
      </c>
      <c r="N4029" t="s">
        <v>16</v>
      </c>
    </row>
    <row r="4030">
      <c r="A4030" s="29">
        <v>42370.0</v>
      </c>
      <c r="B4030" t="s">
        <v>116</v>
      </c>
      <c r="C4030" t="s">
        <v>2382</v>
      </c>
      <c r="D4030" t="s">
        <v>61</v>
      </c>
      <c r="E4030" t="s">
        <v>712</v>
      </c>
      <c r="F4030" t="s">
        <v>712</v>
      </c>
      <c r="G4030" t="s">
        <v>226</v>
      </c>
      <c r="H4030" t="s">
        <v>226</v>
      </c>
      <c r="I4030">
        <v>2004.0</v>
      </c>
      <c r="J4030">
        <v>128000.0</v>
      </c>
      <c r="K4030">
        <v>93335.0</v>
      </c>
      <c r="L4030">
        <v>11.72328767</v>
      </c>
      <c r="M4030">
        <v>1.0</v>
      </c>
      <c r="N4030" t="s">
        <v>16</v>
      </c>
    </row>
    <row r="4031">
      <c r="A4031" s="29">
        <v>42370.0</v>
      </c>
      <c r="B4031" t="s">
        <v>186</v>
      </c>
      <c r="C4031" t="s">
        <v>2383</v>
      </c>
      <c r="D4031" t="s">
        <v>61</v>
      </c>
      <c r="E4031" t="s">
        <v>712</v>
      </c>
      <c r="F4031" t="s">
        <v>712</v>
      </c>
      <c r="G4031" t="s">
        <v>536</v>
      </c>
      <c r="H4031" t="s">
        <v>536</v>
      </c>
      <c r="I4031">
        <v>2007.0</v>
      </c>
      <c r="J4031">
        <v>128000.0</v>
      </c>
      <c r="K4031">
        <v>63403.0</v>
      </c>
      <c r="L4031">
        <v>8.0</v>
      </c>
      <c r="M4031">
        <v>2.0</v>
      </c>
      <c r="N4031" t="s">
        <v>16</v>
      </c>
    </row>
    <row r="4032">
      <c r="A4032" s="29">
        <v>42370.0</v>
      </c>
      <c r="B4032" t="s">
        <v>186</v>
      </c>
      <c r="C4032" t="s">
        <v>2383</v>
      </c>
      <c r="D4032" t="s">
        <v>61</v>
      </c>
      <c r="E4032" t="s">
        <v>712</v>
      </c>
      <c r="F4032" t="s">
        <v>712</v>
      </c>
      <c r="G4032" t="s">
        <v>536</v>
      </c>
      <c r="H4032" t="s">
        <v>536</v>
      </c>
      <c r="I4032">
        <v>2007.0</v>
      </c>
      <c r="J4032">
        <v>128000.0</v>
      </c>
      <c r="K4032">
        <v>63403.0</v>
      </c>
      <c r="L4032">
        <v>8.0</v>
      </c>
      <c r="M4032">
        <v>2.0</v>
      </c>
      <c r="N4032" t="s">
        <v>16</v>
      </c>
    </row>
    <row r="4033">
      <c r="A4033" s="29">
        <v>42370.0</v>
      </c>
      <c r="B4033" t="s">
        <v>116</v>
      </c>
      <c r="C4033" t="s">
        <v>2384</v>
      </c>
      <c r="D4033" t="s">
        <v>61</v>
      </c>
      <c r="E4033" t="s">
        <v>712</v>
      </c>
      <c r="F4033" t="s">
        <v>712</v>
      </c>
      <c r="G4033" t="s">
        <v>536</v>
      </c>
      <c r="H4033" t="s">
        <v>536</v>
      </c>
      <c r="I4033">
        <v>2002.0</v>
      </c>
      <c r="J4033">
        <v>128000.0</v>
      </c>
      <c r="K4033">
        <v>55310.0</v>
      </c>
      <c r="L4033">
        <v>13.6630137</v>
      </c>
      <c r="M4033">
        <v>2.0</v>
      </c>
      <c r="N4033" t="s">
        <v>16</v>
      </c>
    </row>
    <row r="4034">
      <c r="A4034" s="29">
        <v>42370.0</v>
      </c>
      <c r="B4034" t="s">
        <v>116</v>
      </c>
      <c r="C4034" t="s">
        <v>2385</v>
      </c>
      <c r="D4034" t="s">
        <v>61</v>
      </c>
      <c r="E4034" t="s">
        <v>712</v>
      </c>
      <c r="F4034" t="s">
        <v>712</v>
      </c>
      <c r="G4034" t="s">
        <v>2007</v>
      </c>
      <c r="H4034" t="s">
        <v>2007</v>
      </c>
      <c r="I4034">
        <v>2006.0</v>
      </c>
      <c r="J4034">
        <v>128000.0</v>
      </c>
      <c r="K4034">
        <v>34720.0</v>
      </c>
      <c r="L4034">
        <v>9.802739726</v>
      </c>
      <c r="M4034">
        <v>2.0</v>
      </c>
      <c r="N4034" t="s">
        <v>16</v>
      </c>
    </row>
    <row r="4035">
      <c r="A4035" s="29">
        <v>42370.0</v>
      </c>
      <c r="B4035" t="s">
        <v>186</v>
      </c>
      <c r="C4035" t="s">
        <v>2365</v>
      </c>
      <c r="D4035" t="s">
        <v>61</v>
      </c>
      <c r="E4035" t="s">
        <v>1711</v>
      </c>
      <c r="F4035" t="s">
        <v>1711</v>
      </c>
      <c r="G4035" t="s">
        <v>2112</v>
      </c>
      <c r="H4035" t="s">
        <v>2112</v>
      </c>
      <c r="I4035">
        <v>2008.0</v>
      </c>
      <c r="J4035">
        <v>128000.0</v>
      </c>
      <c r="K4035">
        <v>55698.0</v>
      </c>
      <c r="L4035">
        <v>7.0</v>
      </c>
      <c r="M4035">
        <v>1.0</v>
      </c>
      <c r="N4035" t="s">
        <v>16</v>
      </c>
    </row>
    <row r="4036">
      <c r="A4036" s="29">
        <v>42370.0</v>
      </c>
      <c r="B4036" t="s">
        <v>116</v>
      </c>
      <c r="C4036" t="s">
        <v>2366</v>
      </c>
      <c r="D4036" t="s">
        <v>61</v>
      </c>
      <c r="E4036" t="s">
        <v>1711</v>
      </c>
      <c r="F4036" t="s">
        <v>1711</v>
      </c>
      <c r="G4036" t="s">
        <v>2367</v>
      </c>
      <c r="H4036" t="s">
        <v>2367</v>
      </c>
      <c r="I4036">
        <v>2006.0</v>
      </c>
      <c r="J4036">
        <v>127500.0</v>
      </c>
      <c r="K4036">
        <v>102826.0</v>
      </c>
      <c r="L4036">
        <v>9.520547945</v>
      </c>
      <c r="M4036">
        <v>1.0</v>
      </c>
      <c r="N4036" t="s">
        <v>16</v>
      </c>
    </row>
    <row r="4037">
      <c r="A4037" s="29">
        <v>42370.0</v>
      </c>
      <c r="B4037" t="s">
        <v>148</v>
      </c>
      <c r="C4037">
        <v>611.0</v>
      </c>
      <c r="D4037" t="s">
        <v>61</v>
      </c>
      <c r="E4037" t="s">
        <v>712</v>
      </c>
      <c r="F4037" t="s">
        <v>712</v>
      </c>
      <c r="G4037" t="s">
        <v>226</v>
      </c>
      <c r="H4037" t="s">
        <v>226</v>
      </c>
      <c r="I4037">
        <v>2006.0</v>
      </c>
      <c r="J4037">
        <v>127000.0</v>
      </c>
      <c r="K4037">
        <v>69081.45106</v>
      </c>
      <c r="L4037">
        <v>8.635181383</v>
      </c>
      <c r="M4037">
        <v>2.0</v>
      </c>
      <c r="N4037" t="s">
        <v>16</v>
      </c>
    </row>
    <row r="4038">
      <c r="A4038" s="29">
        <v>42370.0</v>
      </c>
      <c r="B4038" t="s">
        <v>116</v>
      </c>
      <c r="C4038" t="s">
        <v>2369</v>
      </c>
      <c r="D4038" t="s">
        <v>61</v>
      </c>
      <c r="E4038" t="s">
        <v>712</v>
      </c>
      <c r="F4038" t="s">
        <v>712</v>
      </c>
      <c r="G4038" t="s">
        <v>2007</v>
      </c>
      <c r="H4038" t="s">
        <v>2007</v>
      </c>
      <c r="I4038">
        <v>2007.0</v>
      </c>
      <c r="J4038">
        <v>127000.0</v>
      </c>
      <c r="K4038">
        <v>111759.0</v>
      </c>
      <c r="L4038">
        <v>8.923287671</v>
      </c>
      <c r="M4038">
        <v>1.0</v>
      </c>
      <c r="N4038" t="s">
        <v>16</v>
      </c>
    </row>
    <row r="4039">
      <c r="A4039" s="29">
        <v>42370.0</v>
      </c>
      <c r="B4039" t="s">
        <v>148</v>
      </c>
      <c r="C4039">
        <v>700.0</v>
      </c>
      <c r="D4039" t="s">
        <v>273</v>
      </c>
      <c r="E4039" t="s">
        <v>2177</v>
      </c>
      <c r="F4039" t="s">
        <v>2177</v>
      </c>
      <c r="G4039" t="s">
        <v>2189</v>
      </c>
      <c r="H4039" t="s">
        <v>2189</v>
      </c>
      <c r="I4039">
        <v>2005.0</v>
      </c>
      <c r="J4039">
        <v>127000.0</v>
      </c>
      <c r="K4039">
        <v>112919.9179</v>
      </c>
      <c r="L4039">
        <v>9.409993155</v>
      </c>
      <c r="M4039">
        <v>2.0</v>
      </c>
      <c r="N4039" t="s">
        <v>16</v>
      </c>
    </row>
    <row r="4040">
      <c r="A4040" s="29">
        <v>42370.0</v>
      </c>
      <c r="B4040" t="s">
        <v>186</v>
      </c>
      <c r="C4040" t="s">
        <v>2379</v>
      </c>
      <c r="D4040" t="s">
        <v>61</v>
      </c>
      <c r="E4040" t="s">
        <v>1128</v>
      </c>
      <c r="F4040" t="s">
        <v>1128</v>
      </c>
      <c r="G4040" t="s">
        <v>536</v>
      </c>
      <c r="H4040" t="s">
        <v>536</v>
      </c>
      <c r="I4040">
        <v>2001.0</v>
      </c>
      <c r="J4040">
        <v>127000.0</v>
      </c>
      <c r="K4040">
        <v>129303.0</v>
      </c>
      <c r="L4040">
        <v>14.0</v>
      </c>
      <c r="M4040">
        <v>2.0</v>
      </c>
      <c r="N4040" t="s">
        <v>16</v>
      </c>
    </row>
    <row r="4041">
      <c r="A4041" s="29">
        <v>42370.0</v>
      </c>
      <c r="B4041" t="s">
        <v>116</v>
      </c>
      <c r="C4041" t="s">
        <v>2302</v>
      </c>
      <c r="D4041" t="s">
        <v>61</v>
      </c>
      <c r="E4041">
        <v>800.0</v>
      </c>
      <c r="F4041">
        <v>800.0</v>
      </c>
      <c r="G4041" t="s">
        <v>2007</v>
      </c>
      <c r="H4041" t="s">
        <v>2007</v>
      </c>
      <c r="I4041">
        <v>2009.0</v>
      </c>
      <c r="J4041">
        <v>126000.0</v>
      </c>
      <c r="K4041">
        <v>45172.0</v>
      </c>
      <c r="L4041">
        <v>6.484931507</v>
      </c>
      <c r="M4041">
        <v>2.0</v>
      </c>
      <c r="N4041" t="s">
        <v>16</v>
      </c>
    </row>
    <row r="4042">
      <c r="A4042" s="29">
        <v>42370.0</v>
      </c>
      <c r="B4042" t="s">
        <v>116</v>
      </c>
      <c r="C4042" t="s">
        <v>2382</v>
      </c>
      <c r="D4042" t="s">
        <v>61</v>
      </c>
      <c r="E4042" t="s">
        <v>712</v>
      </c>
      <c r="F4042" t="s">
        <v>712</v>
      </c>
      <c r="G4042" t="s">
        <v>226</v>
      </c>
      <c r="H4042" t="s">
        <v>226</v>
      </c>
      <c r="I4042">
        <v>2004.0</v>
      </c>
      <c r="J4042">
        <v>126000.0</v>
      </c>
      <c r="K4042">
        <v>93335.0</v>
      </c>
      <c r="L4042">
        <v>11.72328767</v>
      </c>
      <c r="M4042">
        <v>1.0</v>
      </c>
      <c r="N4042" t="s">
        <v>16</v>
      </c>
    </row>
    <row r="4043">
      <c r="A4043" s="29">
        <v>42370.0</v>
      </c>
      <c r="B4043" t="s">
        <v>186</v>
      </c>
      <c r="C4043" t="s">
        <v>2386</v>
      </c>
      <c r="D4043" t="s">
        <v>61</v>
      </c>
      <c r="E4043" t="s">
        <v>1903</v>
      </c>
      <c r="F4043" t="s">
        <v>1903</v>
      </c>
      <c r="G4043" t="s">
        <v>203</v>
      </c>
      <c r="H4043" t="s">
        <v>203</v>
      </c>
      <c r="I4043">
        <v>2008.0</v>
      </c>
      <c r="J4043">
        <v>125100.0</v>
      </c>
      <c r="K4043">
        <v>136298.0</v>
      </c>
      <c r="L4043">
        <v>7.0</v>
      </c>
      <c r="M4043">
        <v>1.0</v>
      </c>
      <c r="N4043" t="s">
        <v>16</v>
      </c>
    </row>
    <row r="4044">
      <c r="A4044" s="29">
        <v>42370.0</v>
      </c>
      <c r="B4044" t="s">
        <v>186</v>
      </c>
      <c r="C4044" t="s">
        <v>2387</v>
      </c>
      <c r="D4044" t="s">
        <v>61</v>
      </c>
      <c r="E4044">
        <v>800.0</v>
      </c>
      <c r="F4044">
        <v>800.0</v>
      </c>
      <c r="G4044" t="s">
        <v>2200</v>
      </c>
      <c r="H4044" t="s">
        <v>2200</v>
      </c>
      <c r="I4044">
        <v>2008.0</v>
      </c>
      <c r="J4044">
        <v>125000.0</v>
      </c>
      <c r="K4044">
        <v>14625.0</v>
      </c>
      <c r="L4044">
        <v>7.0</v>
      </c>
      <c r="M4044">
        <v>1.0</v>
      </c>
      <c r="N4044" t="s">
        <v>16</v>
      </c>
    </row>
    <row r="4045">
      <c r="A4045" s="29">
        <v>42370.0</v>
      </c>
      <c r="B4045" t="s">
        <v>186</v>
      </c>
      <c r="C4045" t="s">
        <v>2387</v>
      </c>
      <c r="D4045" t="s">
        <v>61</v>
      </c>
      <c r="E4045">
        <v>800.0</v>
      </c>
      <c r="F4045">
        <v>800.0</v>
      </c>
      <c r="G4045" t="s">
        <v>2200</v>
      </c>
      <c r="H4045" t="s">
        <v>2200</v>
      </c>
      <c r="I4045">
        <v>2008.0</v>
      </c>
      <c r="J4045">
        <v>125000.0</v>
      </c>
      <c r="K4045">
        <v>14625.0</v>
      </c>
      <c r="L4045">
        <v>7.0</v>
      </c>
      <c r="M4045">
        <v>1.0</v>
      </c>
      <c r="N4045" t="s">
        <v>16</v>
      </c>
    </row>
    <row r="4046">
      <c r="A4046" s="29">
        <v>42370.0</v>
      </c>
      <c r="B4046" t="s">
        <v>148</v>
      </c>
      <c r="C4046">
        <v>309.0</v>
      </c>
      <c r="D4046" t="s">
        <v>61</v>
      </c>
      <c r="E4046">
        <v>800.0</v>
      </c>
      <c r="F4046">
        <v>800.0</v>
      </c>
      <c r="G4046" t="s">
        <v>2200</v>
      </c>
      <c r="H4046" t="s">
        <v>2200</v>
      </c>
      <c r="I4046">
        <v>2009.0</v>
      </c>
      <c r="J4046">
        <v>125000.0</v>
      </c>
      <c r="K4046">
        <v>43893.22382</v>
      </c>
      <c r="L4046">
        <v>5.486652977</v>
      </c>
      <c r="M4046">
        <v>2.0</v>
      </c>
      <c r="N4046" t="s">
        <v>16</v>
      </c>
    </row>
    <row r="4047">
      <c r="A4047" s="29">
        <v>42370.0</v>
      </c>
      <c r="B4047" t="s">
        <v>148</v>
      </c>
      <c r="C4047">
        <v>344.0</v>
      </c>
      <c r="D4047" t="s">
        <v>61</v>
      </c>
      <c r="E4047">
        <v>800.0</v>
      </c>
      <c r="F4047">
        <v>800.0</v>
      </c>
      <c r="G4047" t="s">
        <v>2200</v>
      </c>
      <c r="H4047" t="s">
        <v>2200</v>
      </c>
      <c r="I4047">
        <v>2009.0</v>
      </c>
      <c r="J4047">
        <v>125000.0</v>
      </c>
      <c r="K4047">
        <v>46631.07461</v>
      </c>
      <c r="L4047">
        <v>5.828884326</v>
      </c>
      <c r="M4047">
        <v>2.0</v>
      </c>
      <c r="N4047" t="s">
        <v>16</v>
      </c>
    </row>
    <row r="4048">
      <c r="A4048" s="29">
        <v>42370.0</v>
      </c>
      <c r="B4048" t="s">
        <v>148</v>
      </c>
      <c r="C4048">
        <v>572.0</v>
      </c>
      <c r="D4048" t="s">
        <v>61</v>
      </c>
      <c r="E4048">
        <v>800.0</v>
      </c>
      <c r="F4048">
        <v>800.0</v>
      </c>
      <c r="G4048" t="s">
        <v>2200</v>
      </c>
      <c r="H4048" t="s">
        <v>2200</v>
      </c>
      <c r="I4048">
        <v>2007.0</v>
      </c>
      <c r="J4048">
        <v>125000.0</v>
      </c>
      <c r="K4048">
        <v>63890.48597</v>
      </c>
      <c r="L4048">
        <v>7.986310746</v>
      </c>
      <c r="M4048">
        <v>2.0</v>
      </c>
      <c r="N4048" t="s">
        <v>16</v>
      </c>
    </row>
    <row r="4049">
      <c r="A4049" s="29">
        <v>42370.0</v>
      </c>
      <c r="B4049" t="s">
        <v>116</v>
      </c>
      <c r="C4049" t="s">
        <v>2371</v>
      </c>
      <c r="D4049" t="s">
        <v>61</v>
      </c>
      <c r="E4049">
        <v>800.0</v>
      </c>
      <c r="F4049">
        <v>800.0</v>
      </c>
      <c r="G4049" t="s">
        <v>2007</v>
      </c>
      <c r="H4049" t="s">
        <v>2007</v>
      </c>
      <c r="I4049">
        <v>2008.0</v>
      </c>
      <c r="J4049">
        <v>125000.0</v>
      </c>
      <c r="K4049">
        <v>46465.0</v>
      </c>
      <c r="L4049">
        <v>7.997260274</v>
      </c>
      <c r="M4049">
        <v>1.0</v>
      </c>
      <c r="N4049" t="s">
        <v>16</v>
      </c>
    </row>
    <row r="4050">
      <c r="A4050" s="29">
        <v>42370.0</v>
      </c>
      <c r="B4050" t="s">
        <v>116</v>
      </c>
      <c r="C4050" t="s">
        <v>2388</v>
      </c>
      <c r="D4050" t="s">
        <v>61</v>
      </c>
      <c r="E4050">
        <v>800.0</v>
      </c>
      <c r="F4050">
        <v>800.0</v>
      </c>
      <c r="G4050" t="s">
        <v>2007</v>
      </c>
      <c r="H4050" t="s">
        <v>2007</v>
      </c>
      <c r="I4050">
        <v>2006.0</v>
      </c>
      <c r="J4050">
        <v>125000.0</v>
      </c>
      <c r="K4050">
        <v>29160.0</v>
      </c>
      <c r="L4050">
        <v>9.706849315</v>
      </c>
      <c r="M4050">
        <v>2.0</v>
      </c>
      <c r="N4050" t="s">
        <v>16</v>
      </c>
    </row>
    <row r="4051">
      <c r="A4051" s="29">
        <v>42370.0</v>
      </c>
      <c r="B4051" t="s">
        <v>116</v>
      </c>
      <c r="C4051" t="s">
        <v>2388</v>
      </c>
      <c r="D4051" t="s">
        <v>61</v>
      </c>
      <c r="E4051">
        <v>800.0</v>
      </c>
      <c r="F4051">
        <v>800.0</v>
      </c>
      <c r="G4051" t="s">
        <v>2007</v>
      </c>
      <c r="H4051" t="s">
        <v>2007</v>
      </c>
      <c r="I4051">
        <v>2006.0</v>
      </c>
      <c r="J4051">
        <v>125000.0</v>
      </c>
      <c r="K4051">
        <v>29160.0</v>
      </c>
      <c r="L4051">
        <v>9.706849315</v>
      </c>
      <c r="M4051">
        <v>2.0</v>
      </c>
      <c r="N4051" t="s">
        <v>16</v>
      </c>
    </row>
    <row r="4052">
      <c r="A4052" s="29">
        <v>42370.0</v>
      </c>
      <c r="B4052" t="s">
        <v>12</v>
      </c>
      <c r="C4052">
        <v>122700.0</v>
      </c>
      <c r="D4052" t="s">
        <v>91</v>
      </c>
      <c r="E4052" t="s">
        <v>1119</v>
      </c>
      <c r="F4052" t="s">
        <v>1119</v>
      </c>
      <c r="G4052" t="s">
        <v>1120</v>
      </c>
      <c r="H4052" t="s">
        <v>1120</v>
      </c>
      <c r="I4052">
        <v>2005.0</v>
      </c>
      <c r="J4052">
        <v>125000.0</v>
      </c>
      <c r="K4052">
        <v>81531.0</v>
      </c>
      <c r="L4052">
        <v>11.0</v>
      </c>
      <c r="M4052">
        <v>2.0</v>
      </c>
      <c r="N4052" t="s">
        <v>16</v>
      </c>
    </row>
    <row r="4053">
      <c r="A4053" s="29">
        <v>42370.0</v>
      </c>
      <c r="B4053" t="s">
        <v>148</v>
      </c>
      <c r="C4053">
        <v>810.0</v>
      </c>
      <c r="D4053" t="s">
        <v>91</v>
      </c>
      <c r="E4053" t="s">
        <v>2389</v>
      </c>
      <c r="F4053" t="s">
        <v>2389</v>
      </c>
      <c r="G4053" t="s">
        <v>2390</v>
      </c>
      <c r="H4053" t="s">
        <v>2390</v>
      </c>
      <c r="I4053">
        <v>2004.0</v>
      </c>
      <c r="J4053">
        <v>125000.0</v>
      </c>
      <c r="K4053">
        <v>85815.19504</v>
      </c>
      <c r="L4053">
        <v>10.72689938</v>
      </c>
      <c r="M4053">
        <v>3.0</v>
      </c>
      <c r="N4053" t="s">
        <v>16</v>
      </c>
    </row>
    <row r="4054">
      <c r="A4054" s="29">
        <v>42370.0</v>
      </c>
      <c r="B4054" t="s">
        <v>148</v>
      </c>
      <c r="C4054">
        <v>622.0</v>
      </c>
      <c r="D4054" t="s">
        <v>61</v>
      </c>
      <c r="E4054" t="s">
        <v>712</v>
      </c>
      <c r="F4054" t="s">
        <v>712</v>
      </c>
      <c r="G4054" t="s">
        <v>226</v>
      </c>
      <c r="H4054" t="s">
        <v>226</v>
      </c>
      <c r="I4054">
        <v>2006.0</v>
      </c>
      <c r="J4054">
        <v>125000.0</v>
      </c>
      <c r="K4054">
        <v>69366.18754</v>
      </c>
      <c r="L4054">
        <v>8.670773443</v>
      </c>
      <c r="M4054">
        <v>2.0</v>
      </c>
      <c r="N4054" t="s">
        <v>16</v>
      </c>
    </row>
    <row r="4055">
      <c r="A4055" s="29">
        <v>42370.0</v>
      </c>
      <c r="B4055" t="s">
        <v>148</v>
      </c>
      <c r="C4055">
        <v>576.0</v>
      </c>
      <c r="D4055" t="s">
        <v>61</v>
      </c>
      <c r="E4055" t="s">
        <v>712</v>
      </c>
      <c r="F4055" t="s">
        <v>712</v>
      </c>
      <c r="G4055" t="s">
        <v>536</v>
      </c>
      <c r="H4055" t="s">
        <v>536</v>
      </c>
      <c r="I4055">
        <v>2007.0</v>
      </c>
      <c r="J4055">
        <v>125000.0</v>
      </c>
      <c r="K4055">
        <v>63956.19438</v>
      </c>
      <c r="L4055">
        <v>7.994524298</v>
      </c>
      <c r="M4055">
        <v>2.0</v>
      </c>
      <c r="N4055" t="s">
        <v>16</v>
      </c>
    </row>
    <row r="4056">
      <c r="A4056" s="29">
        <v>42370.0</v>
      </c>
      <c r="B4056" t="s">
        <v>148</v>
      </c>
      <c r="C4056">
        <v>659.0</v>
      </c>
      <c r="D4056" t="s">
        <v>61</v>
      </c>
      <c r="E4056" t="s">
        <v>712</v>
      </c>
      <c r="F4056" t="s">
        <v>712</v>
      </c>
      <c r="G4056" t="s">
        <v>536</v>
      </c>
      <c r="H4056" t="s">
        <v>536</v>
      </c>
      <c r="I4056">
        <v>2006.0</v>
      </c>
      <c r="J4056">
        <v>125000.0</v>
      </c>
      <c r="K4056">
        <v>70439.42505</v>
      </c>
      <c r="L4056">
        <v>8.804928131</v>
      </c>
      <c r="M4056">
        <v>2.0</v>
      </c>
      <c r="N4056" t="s">
        <v>16</v>
      </c>
    </row>
    <row r="4057">
      <c r="A4057" s="29">
        <v>42370.0</v>
      </c>
      <c r="B4057" t="s">
        <v>148</v>
      </c>
      <c r="C4057">
        <v>863.0</v>
      </c>
      <c r="D4057" t="s">
        <v>61</v>
      </c>
      <c r="E4057" t="s">
        <v>712</v>
      </c>
      <c r="F4057" t="s">
        <v>712</v>
      </c>
      <c r="G4057" t="s">
        <v>536</v>
      </c>
      <c r="H4057" t="s">
        <v>536</v>
      </c>
      <c r="I4057">
        <v>2003.0</v>
      </c>
      <c r="J4057">
        <v>125000.0</v>
      </c>
      <c r="K4057">
        <v>93393.56608</v>
      </c>
      <c r="L4057">
        <v>11.67419576</v>
      </c>
      <c r="M4057">
        <v>3.0</v>
      </c>
      <c r="N4057" t="s">
        <v>16</v>
      </c>
    </row>
    <row r="4058">
      <c r="A4058" s="29">
        <v>42370.0</v>
      </c>
      <c r="B4058" t="s">
        <v>116</v>
      </c>
      <c r="C4058" t="s">
        <v>2374</v>
      </c>
      <c r="D4058" t="s">
        <v>61</v>
      </c>
      <c r="E4058" t="s">
        <v>712</v>
      </c>
      <c r="F4058" t="s">
        <v>712</v>
      </c>
      <c r="G4058" t="s">
        <v>536</v>
      </c>
      <c r="H4058" t="s">
        <v>536</v>
      </c>
      <c r="I4058">
        <v>2006.0</v>
      </c>
      <c r="J4058">
        <v>125000.0</v>
      </c>
      <c r="K4058">
        <v>156583.0</v>
      </c>
      <c r="L4058">
        <v>9.794520548</v>
      </c>
      <c r="M4058">
        <v>2.0</v>
      </c>
      <c r="N4058" t="s">
        <v>16</v>
      </c>
    </row>
    <row r="4059">
      <c r="A4059" s="29">
        <v>42370.0</v>
      </c>
      <c r="B4059" t="s">
        <v>116</v>
      </c>
      <c r="C4059" t="s">
        <v>2306</v>
      </c>
      <c r="D4059" t="s">
        <v>61</v>
      </c>
      <c r="E4059" t="s">
        <v>712</v>
      </c>
      <c r="F4059" t="s">
        <v>712</v>
      </c>
      <c r="G4059" t="s">
        <v>536</v>
      </c>
      <c r="H4059" t="s">
        <v>536</v>
      </c>
      <c r="I4059">
        <v>2004.0</v>
      </c>
      <c r="J4059">
        <v>125000.0</v>
      </c>
      <c r="K4059">
        <v>156110.0</v>
      </c>
      <c r="L4059">
        <v>11.63561644</v>
      </c>
      <c r="M4059">
        <v>2.0</v>
      </c>
      <c r="N4059" t="s">
        <v>16</v>
      </c>
    </row>
    <row r="4060">
      <c r="A4060" s="29">
        <v>42370.0</v>
      </c>
      <c r="B4060" t="s">
        <v>116</v>
      </c>
      <c r="C4060" t="s">
        <v>2384</v>
      </c>
      <c r="D4060" t="s">
        <v>61</v>
      </c>
      <c r="E4060" t="s">
        <v>712</v>
      </c>
      <c r="F4060" t="s">
        <v>712</v>
      </c>
      <c r="G4060" t="s">
        <v>536</v>
      </c>
      <c r="H4060" t="s">
        <v>536</v>
      </c>
      <c r="I4060">
        <v>2002.0</v>
      </c>
      <c r="J4060">
        <v>125000.0</v>
      </c>
      <c r="K4060">
        <v>55310.0</v>
      </c>
      <c r="L4060">
        <v>13.6630137</v>
      </c>
      <c r="M4060">
        <v>2.0</v>
      </c>
      <c r="N4060" t="s">
        <v>16</v>
      </c>
    </row>
    <row r="4061">
      <c r="A4061" s="29">
        <v>42370.0</v>
      </c>
      <c r="B4061" t="s">
        <v>148</v>
      </c>
      <c r="C4061">
        <v>488.0</v>
      </c>
      <c r="D4061" t="s">
        <v>61</v>
      </c>
      <c r="E4061" t="s">
        <v>712</v>
      </c>
      <c r="F4061" t="s">
        <v>712</v>
      </c>
      <c r="G4061" t="s">
        <v>2007</v>
      </c>
      <c r="H4061" t="s">
        <v>2007</v>
      </c>
      <c r="I4061">
        <v>2007.0</v>
      </c>
      <c r="J4061">
        <v>125000.0</v>
      </c>
      <c r="K4061">
        <v>58283.36756</v>
      </c>
      <c r="L4061">
        <v>7.285420945</v>
      </c>
      <c r="M4061">
        <v>2.0</v>
      </c>
      <c r="N4061" t="s">
        <v>16</v>
      </c>
    </row>
    <row r="4062">
      <c r="A4062" s="29">
        <v>42370.0</v>
      </c>
      <c r="B4062" t="s">
        <v>12</v>
      </c>
      <c r="C4062">
        <v>121152.0</v>
      </c>
      <c r="D4062" t="s">
        <v>61</v>
      </c>
      <c r="E4062" t="s">
        <v>1871</v>
      </c>
      <c r="F4062" t="s">
        <v>1871</v>
      </c>
      <c r="G4062" t="s">
        <v>536</v>
      </c>
      <c r="H4062" t="s">
        <v>536</v>
      </c>
      <c r="I4062">
        <v>2005.0</v>
      </c>
      <c r="J4062">
        <v>125000.0</v>
      </c>
      <c r="K4062">
        <v>88934.0</v>
      </c>
      <c r="L4062">
        <v>11.0</v>
      </c>
      <c r="M4062">
        <v>2.0</v>
      </c>
      <c r="N4062" t="s">
        <v>16</v>
      </c>
    </row>
    <row r="4063">
      <c r="A4063" s="29">
        <v>42370.0</v>
      </c>
      <c r="B4063" t="s">
        <v>116</v>
      </c>
      <c r="C4063" t="s">
        <v>2333</v>
      </c>
      <c r="D4063" t="s">
        <v>91</v>
      </c>
      <c r="E4063" t="s">
        <v>2174</v>
      </c>
      <c r="F4063" t="s">
        <v>2174</v>
      </c>
      <c r="G4063" t="s">
        <v>1120</v>
      </c>
      <c r="H4063" t="s">
        <v>1120</v>
      </c>
      <c r="I4063">
        <v>2006.0</v>
      </c>
      <c r="J4063">
        <v>125000.0</v>
      </c>
      <c r="K4063">
        <v>5392.0</v>
      </c>
      <c r="L4063">
        <v>9.939726027</v>
      </c>
      <c r="M4063">
        <v>1.0</v>
      </c>
      <c r="N4063" t="s">
        <v>16</v>
      </c>
    </row>
    <row r="4064">
      <c r="A4064" s="29">
        <v>42370.0</v>
      </c>
      <c r="B4064" t="s">
        <v>116</v>
      </c>
      <c r="C4064" t="s">
        <v>2391</v>
      </c>
      <c r="D4064" t="s">
        <v>273</v>
      </c>
      <c r="E4064" t="s">
        <v>2177</v>
      </c>
      <c r="F4064" t="s">
        <v>2177</v>
      </c>
      <c r="G4064" t="s">
        <v>2356</v>
      </c>
      <c r="H4064" t="s">
        <v>2356</v>
      </c>
      <c r="I4064">
        <v>2005.0</v>
      </c>
      <c r="J4064">
        <v>125000.0</v>
      </c>
      <c r="K4064">
        <v>81235.0</v>
      </c>
      <c r="L4064">
        <v>10.63561644</v>
      </c>
      <c r="M4064">
        <v>3.0</v>
      </c>
      <c r="N4064" t="s">
        <v>16</v>
      </c>
    </row>
    <row r="4065">
      <c r="A4065" s="29">
        <v>42370.0</v>
      </c>
      <c r="B4065" t="s">
        <v>148</v>
      </c>
      <c r="C4065">
        <v>384.0</v>
      </c>
      <c r="D4065" t="s">
        <v>91</v>
      </c>
      <c r="E4065" t="s">
        <v>1442</v>
      </c>
      <c r="F4065" t="s">
        <v>1442</v>
      </c>
      <c r="G4065" t="s">
        <v>1443</v>
      </c>
      <c r="H4065" t="s">
        <v>1443</v>
      </c>
      <c r="I4065">
        <v>2009.0</v>
      </c>
      <c r="J4065">
        <v>125000.0</v>
      </c>
      <c r="K4065">
        <v>47923.34018</v>
      </c>
      <c r="L4065">
        <v>5.990417522</v>
      </c>
      <c r="M4065">
        <v>2.0</v>
      </c>
      <c r="N4065" t="s">
        <v>16</v>
      </c>
    </row>
    <row r="4066">
      <c r="A4066" s="29">
        <v>42370.0</v>
      </c>
      <c r="B4066" t="s">
        <v>116</v>
      </c>
      <c r="C4066" t="s">
        <v>2392</v>
      </c>
      <c r="D4066" t="s">
        <v>91</v>
      </c>
      <c r="E4066" t="s">
        <v>1442</v>
      </c>
      <c r="F4066" t="s">
        <v>1442</v>
      </c>
      <c r="G4066" t="s">
        <v>2196</v>
      </c>
      <c r="H4066" t="s">
        <v>2196</v>
      </c>
      <c r="I4066">
        <v>2005.0</v>
      </c>
      <c r="J4066">
        <v>125000.0</v>
      </c>
      <c r="K4066">
        <v>69656.0</v>
      </c>
      <c r="L4066">
        <v>10.83287671</v>
      </c>
      <c r="M4066">
        <v>1.0</v>
      </c>
      <c r="N4066" t="s">
        <v>16</v>
      </c>
    </row>
    <row r="4067">
      <c r="A4067" s="29">
        <v>42370.0</v>
      </c>
      <c r="B4067" t="s">
        <v>116</v>
      </c>
      <c r="C4067" t="s">
        <v>2377</v>
      </c>
      <c r="D4067" t="s">
        <v>91</v>
      </c>
      <c r="E4067" t="s">
        <v>1442</v>
      </c>
      <c r="F4067" t="s">
        <v>1442</v>
      </c>
      <c r="G4067" t="s">
        <v>2196</v>
      </c>
      <c r="H4067" t="s">
        <v>2196</v>
      </c>
      <c r="I4067">
        <v>2003.0</v>
      </c>
      <c r="J4067">
        <v>125000.0</v>
      </c>
      <c r="K4067">
        <v>56180.0</v>
      </c>
      <c r="L4067">
        <v>12.70410959</v>
      </c>
      <c r="M4067">
        <v>2.0</v>
      </c>
      <c r="N4067" t="s">
        <v>16</v>
      </c>
    </row>
    <row r="4068">
      <c r="A4068" s="29">
        <v>42370.0</v>
      </c>
      <c r="B4068" t="s">
        <v>148</v>
      </c>
      <c r="C4068">
        <v>834.0</v>
      </c>
      <c r="D4068" t="s">
        <v>61</v>
      </c>
      <c r="E4068" t="s">
        <v>881</v>
      </c>
      <c r="F4068" t="s">
        <v>881</v>
      </c>
      <c r="G4068" t="s">
        <v>536</v>
      </c>
      <c r="H4068" t="s">
        <v>536</v>
      </c>
      <c r="I4068">
        <v>2004.0</v>
      </c>
      <c r="J4068">
        <v>125000.0</v>
      </c>
      <c r="K4068">
        <v>87808.35048</v>
      </c>
      <c r="L4068">
        <v>10.97604381</v>
      </c>
      <c r="M4068">
        <v>3.0</v>
      </c>
      <c r="N4068" t="s">
        <v>16</v>
      </c>
    </row>
    <row r="4069">
      <c r="A4069" s="29">
        <v>42370.0</v>
      </c>
      <c r="B4069" t="s">
        <v>116</v>
      </c>
      <c r="C4069" t="s">
        <v>2393</v>
      </c>
      <c r="D4069" t="s">
        <v>61</v>
      </c>
      <c r="E4069" t="s">
        <v>881</v>
      </c>
      <c r="F4069" t="s">
        <v>881</v>
      </c>
      <c r="G4069" t="s">
        <v>203</v>
      </c>
      <c r="H4069" t="s">
        <v>203</v>
      </c>
      <c r="I4069">
        <v>2004.0</v>
      </c>
      <c r="J4069">
        <v>125000.0</v>
      </c>
      <c r="K4069">
        <v>173498.0</v>
      </c>
      <c r="L4069">
        <v>11.35342466</v>
      </c>
      <c r="M4069">
        <v>2.0</v>
      </c>
      <c r="N4069" t="s">
        <v>16</v>
      </c>
    </row>
    <row r="4070">
      <c r="A4070" s="29">
        <v>42370.0</v>
      </c>
      <c r="B4070" t="s">
        <v>116</v>
      </c>
      <c r="C4070" t="s">
        <v>2394</v>
      </c>
      <c r="D4070" t="s">
        <v>61</v>
      </c>
      <c r="E4070" t="s">
        <v>881</v>
      </c>
      <c r="F4070" t="s">
        <v>881</v>
      </c>
      <c r="G4070" t="s">
        <v>203</v>
      </c>
      <c r="H4070" t="s">
        <v>203</v>
      </c>
      <c r="I4070">
        <v>2003.0</v>
      </c>
      <c r="J4070">
        <v>125000.0</v>
      </c>
      <c r="K4070">
        <v>57745.0</v>
      </c>
      <c r="L4070">
        <v>12.81917808</v>
      </c>
      <c r="M4070">
        <v>2.0</v>
      </c>
      <c r="N4070" t="s">
        <v>16</v>
      </c>
    </row>
    <row r="4071">
      <c r="A4071" s="29">
        <v>42370.0</v>
      </c>
      <c r="B4071" t="s">
        <v>148</v>
      </c>
      <c r="C4071">
        <v>770.0</v>
      </c>
      <c r="D4071" t="s">
        <v>61</v>
      </c>
      <c r="E4071" t="s">
        <v>953</v>
      </c>
      <c r="F4071" t="s">
        <v>881</v>
      </c>
      <c r="G4071" t="s">
        <v>203</v>
      </c>
      <c r="H4071" t="s">
        <v>203</v>
      </c>
      <c r="I4071">
        <v>2005.0</v>
      </c>
      <c r="J4071">
        <v>125000.0</v>
      </c>
      <c r="K4071">
        <v>79923.34018</v>
      </c>
      <c r="L4071">
        <v>9.990417522</v>
      </c>
      <c r="M4071">
        <v>2.0</v>
      </c>
      <c r="N4071" t="s">
        <v>16</v>
      </c>
    </row>
    <row r="4072">
      <c r="A4072" s="29">
        <v>42370.0</v>
      </c>
      <c r="B4072" t="s">
        <v>116</v>
      </c>
      <c r="C4072" t="s">
        <v>2395</v>
      </c>
      <c r="D4072" t="s">
        <v>61</v>
      </c>
      <c r="E4072" t="s">
        <v>1128</v>
      </c>
      <c r="F4072" t="s">
        <v>1128</v>
      </c>
      <c r="G4072" t="s">
        <v>226</v>
      </c>
      <c r="H4072" t="s">
        <v>226</v>
      </c>
      <c r="I4072">
        <v>2002.0</v>
      </c>
      <c r="J4072">
        <v>125000.0</v>
      </c>
      <c r="K4072">
        <v>88142.0</v>
      </c>
      <c r="L4072">
        <v>13.79452055</v>
      </c>
      <c r="M4072">
        <v>2.0</v>
      </c>
      <c r="N4072" t="s">
        <v>16</v>
      </c>
    </row>
    <row r="4073">
      <c r="A4073" s="29">
        <v>42370.0</v>
      </c>
      <c r="B4073" t="s">
        <v>116</v>
      </c>
      <c r="C4073" t="s">
        <v>2396</v>
      </c>
      <c r="D4073" t="s">
        <v>61</v>
      </c>
      <c r="E4073" t="s">
        <v>1128</v>
      </c>
      <c r="F4073" t="s">
        <v>1128</v>
      </c>
      <c r="G4073" t="s">
        <v>226</v>
      </c>
      <c r="H4073" t="s">
        <v>226</v>
      </c>
      <c r="I4073">
        <v>2003.0</v>
      </c>
      <c r="J4073">
        <v>125000.0</v>
      </c>
      <c r="K4073">
        <v>106355.0</v>
      </c>
      <c r="L4073">
        <v>11.66027397</v>
      </c>
      <c r="M4073">
        <v>4.0</v>
      </c>
      <c r="N4073" t="s">
        <v>16</v>
      </c>
    </row>
    <row r="4074">
      <c r="A4074" s="29">
        <v>42370.0</v>
      </c>
      <c r="B4074" t="s">
        <v>148</v>
      </c>
      <c r="C4074">
        <v>784.0</v>
      </c>
      <c r="D4074" t="s">
        <v>61</v>
      </c>
      <c r="E4074" t="s">
        <v>1128</v>
      </c>
      <c r="F4074" t="s">
        <v>1128</v>
      </c>
      <c r="G4074" t="s">
        <v>536</v>
      </c>
      <c r="H4074" t="s">
        <v>536</v>
      </c>
      <c r="I4074">
        <v>2004.0</v>
      </c>
      <c r="J4074">
        <v>125000.0</v>
      </c>
      <c r="K4074">
        <v>83055.44144</v>
      </c>
      <c r="L4074">
        <v>10.38193018</v>
      </c>
      <c r="M4074">
        <v>3.0</v>
      </c>
      <c r="N4074" t="s">
        <v>16</v>
      </c>
    </row>
    <row r="4075">
      <c r="A4075" s="29">
        <v>42370.0</v>
      </c>
      <c r="B4075" t="s">
        <v>148</v>
      </c>
      <c r="C4075">
        <v>799.0</v>
      </c>
      <c r="D4075" t="s">
        <v>61</v>
      </c>
      <c r="E4075" t="s">
        <v>1128</v>
      </c>
      <c r="F4075" t="s">
        <v>1128</v>
      </c>
      <c r="G4075" t="s">
        <v>536</v>
      </c>
      <c r="H4075" t="s">
        <v>536</v>
      </c>
      <c r="I4075">
        <v>2004.0</v>
      </c>
      <c r="J4075">
        <v>125000.0</v>
      </c>
      <c r="K4075">
        <v>85311.43056</v>
      </c>
      <c r="L4075">
        <v>10.66392882</v>
      </c>
      <c r="M4075">
        <v>3.0</v>
      </c>
      <c r="N4075" t="s">
        <v>16</v>
      </c>
    </row>
    <row r="4076">
      <c r="A4076" s="29">
        <v>42370.0</v>
      </c>
      <c r="B4076" t="s">
        <v>116</v>
      </c>
      <c r="C4076" t="s">
        <v>2397</v>
      </c>
      <c r="D4076" t="s">
        <v>61</v>
      </c>
      <c r="E4076" t="s">
        <v>1128</v>
      </c>
      <c r="F4076" t="s">
        <v>1128</v>
      </c>
      <c r="G4076" t="s">
        <v>536</v>
      </c>
      <c r="H4076" t="s">
        <v>536</v>
      </c>
      <c r="I4076">
        <v>2002.0</v>
      </c>
      <c r="J4076">
        <v>125000.0</v>
      </c>
      <c r="K4076">
        <v>106228.0</v>
      </c>
      <c r="L4076">
        <v>13.90684932</v>
      </c>
      <c r="M4076">
        <v>2.0</v>
      </c>
      <c r="N4076" t="s">
        <v>16</v>
      </c>
    </row>
    <row r="4077">
      <c r="A4077" s="29">
        <v>42370.0</v>
      </c>
      <c r="B4077" t="s">
        <v>116</v>
      </c>
      <c r="C4077" t="s">
        <v>2397</v>
      </c>
      <c r="D4077" t="s">
        <v>61</v>
      </c>
      <c r="E4077" t="s">
        <v>1128</v>
      </c>
      <c r="F4077" t="s">
        <v>1128</v>
      </c>
      <c r="G4077" t="s">
        <v>536</v>
      </c>
      <c r="H4077" t="s">
        <v>536</v>
      </c>
      <c r="I4077">
        <v>2002.0</v>
      </c>
      <c r="J4077">
        <v>125000.0</v>
      </c>
      <c r="K4077">
        <v>106228.0</v>
      </c>
      <c r="L4077">
        <v>13.90684932</v>
      </c>
      <c r="M4077">
        <v>2.0</v>
      </c>
      <c r="N4077" t="s">
        <v>16</v>
      </c>
    </row>
    <row r="4078">
      <c r="A4078" s="29">
        <v>42370.0</v>
      </c>
      <c r="B4078" t="s">
        <v>116</v>
      </c>
      <c r="C4078" t="s">
        <v>2398</v>
      </c>
      <c r="D4078" t="s">
        <v>61</v>
      </c>
      <c r="E4078" t="s">
        <v>1128</v>
      </c>
      <c r="F4078" t="s">
        <v>1128</v>
      </c>
      <c r="G4078" t="s">
        <v>536</v>
      </c>
      <c r="H4078" t="s">
        <v>536</v>
      </c>
      <c r="I4078">
        <v>2003.0</v>
      </c>
      <c r="J4078">
        <v>125000.0</v>
      </c>
      <c r="K4078">
        <v>97910.0</v>
      </c>
      <c r="L4078">
        <v>12.44383562</v>
      </c>
      <c r="M4078">
        <v>3.0</v>
      </c>
      <c r="N4078" t="s">
        <v>16</v>
      </c>
    </row>
    <row r="4079">
      <c r="A4079" s="29">
        <v>42370.0</v>
      </c>
      <c r="B4079" t="s">
        <v>116</v>
      </c>
      <c r="C4079" t="s">
        <v>2399</v>
      </c>
      <c r="D4079" t="s">
        <v>61</v>
      </c>
      <c r="E4079" t="s">
        <v>1128</v>
      </c>
      <c r="F4079" t="s">
        <v>1128</v>
      </c>
      <c r="G4079" t="s">
        <v>203</v>
      </c>
      <c r="H4079" t="s">
        <v>203</v>
      </c>
      <c r="I4079">
        <v>2004.0</v>
      </c>
      <c r="J4079">
        <v>125000.0</v>
      </c>
      <c r="K4079">
        <v>88378.0</v>
      </c>
      <c r="L4079">
        <v>11.73424658</v>
      </c>
      <c r="M4079">
        <v>3.0</v>
      </c>
      <c r="N4079" t="s">
        <v>16</v>
      </c>
    </row>
    <row r="4080">
      <c r="A4080" s="29">
        <v>42370.0</v>
      </c>
      <c r="B4080" t="s">
        <v>116</v>
      </c>
      <c r="C4080" t="s">
        <v>2400</v>
      </c>
      <c r="D4080" t="s">
        <v>61</v>
      </c>
      <c r="E4080">
        <v>800.0</v>
      </c>
      <c r="F4080">
        <v>800.0</v>
      </c>
      <c r="G4080" t="s">
        <v>2200</v>
      </c>
      <c r="H4080" t="s">
        <v>2200</v>
      </c>
      <c r="I4080">
        <v>2007.0</v>
      </c>
      <c r="J4080">
        <v>124000.0</v>
      </c>
      <c r="K4080">
        <v>46010.0</v>
      </c>
      <c r="L4080">
        <v>8.630136986</v>
      </c>
      <c r="M4080">
        <v>2.0</v>
      </c>
      <c r="N4080" t="s">
        <v>16</v>
      </c>
    </row>
    <row r="4081">
      <c r="A4081" s="29">
        <v>42370.0</v>
      </c>
      <c r="B4081" t="s">
        <v>148</v>
      </c>
      <c r="C4081">
        <v>779.0</v>
      </c>
      <c r="D4081" t="s">
        <v>61</v>
      </c>
      <c r="E4081" t="s">
        <v>712</v>
      </c>
      <c r="F4081" t="s">
        <v>712</v>
      </c>
      <c r="G4081" t="s">
        <v>226</v>
      </c>
      <c r="H4081" t="s">
        <v>226</v>
      </c>
      <c r="I4081">
        <v>2004.0</v>
      </c>
      <c r="J4081">
        <v>124000.0</v>
      </c>
      <c r="K4081">
        <v>82529.77416</v>
      </c>
      <c r="L4081">
        <v>10.31622177</v>
      </c>
      <c r="M4081">
        <v>3.0</v>
      </c>
      <c r="N4081" t="s">
        <v>16</v>
      </c>
    </row>
    <row r="4082">
      <c r="A4082" s="29">
        <v>42370.0</v>
      </c>
      <c r="B4082" t="s">
        <v>148</v>
      </c>
      <c r="C4082">
        <v>783.0</v>
      </c>
      <c r="D4082" t="s">
        <v>61</v>
      </c>
      <c r="E4082" t="s">
        <v>1128</v>
      </c>
      <c r="F4082" t="s">
        <v>1128</v>
      </c>
      <c r="G4082" t="s">
        <v>536</v>
      </c>
      <c r="H4082" t="s">
        <v>536</v>
      </c>
      <c r="I4082">
        <v>2004.0</v>
      </c>
      <c r="J4082">
        <v>124000.0</v>
      </c>
      <c r="K4082">
        <v>83055.44144</v>
      </c>
      <c r="L4082">
        <v>10.38193018</v>
      </c>
      <c r="M4082">
        <v>3.0</v>
      </c>
      <c r="N4082" t="s">
        <v>16</v>
      </c>
    </row>
    <row r="4083">
      <c r="A4083" s="29">
        <v>42370.0</v>
      </c>
      <c r="B4083" t="s">
        <v>148</v>
      </c>
      <c r="C4083">
        <v>849.0</v>
      </c>
      <c r="D4083" t="s">
        <v>61</v>
      </c>
      <c r="E4083" t="s">
        <v>1128</v>
      </c>
      <c r="F4083" t="s">
        <v>1128</v>
      </c>
      <c r="G4083" t="s">
        <v>536</v>
      </c>
      <c r="H4083" t="s">
        <v>536</v>
      </c>
      <c r="I4083">
        <v>2003.0</v>
      </c>
      <c r="J4083">
        <v>123000.0</v>
      </c>
      <c r="K4083">
        <v>91685.14712</v>
      </c>
      <c r="L4083">
        <v>11.46064339</v>
      </c>
      <c r="M4083">
        <v>3.0</v>
      </c>
      <c r="N4083" t="s">
        <v>16</v>
      </c>
    </row>
    <row r="4084">
      <c r="A4084" s="29">
        <v>42370.0</v>
      </c>
      <c r="B4084" t="s">
        <v>148</v>
      </c>
      <c r="C4084">
        <v>661.0</v>
      </c>
      <c r="D4084" t="s">
        <v>61</v>
      </c>
      <c r="E4084" t="s">
        <v>2073</v>
      </c>
      <c r="F4084" t="s">
        <v>2073</v>
      </c>
      <c r="G4084" t="s">
        <v>203</v>
      </c>
      <c r="H4084" t="s">
        <v>203</v>
      </c>
      <c r="I4084">
        <v>2006.0</v>
      </c>
      <c r="J4084">
        <v>122500.0</v>
      </c>
      <c r="K4084">
        <v>70548.93908</v>
      </c>
      <c r="L4084">
        <v>8.818617385</v>
      </c>
      <c r="M4084">
        <v>2.0</v>
      </c>
      <c r="N4084" t="s">
        <v>16</v>
      </c>
    </row>
    <row r="4085">
      <c r="A4085" s="29">
        <v>42370.0</v>
      </c>
      <c r="B4085" t="s">
        <v>148</v>
      </c>
      <c r="C4085">
        <v>638.0</v>
      </c>
      <c r="D4085" t="s">
        <v>61</v>
      </c>
      <c r="E4085">
        <v>800.0</v>
      </c>
      <c r="F4085">
        <v>800.0</v>
      </c>
      <c r="G4085" t="s">
        <v>2200</v>
      </c>
      <c r="H4085" t="s">
        <v>2200</v>
      </c>
      <c r="I4085">
        <v>2006.0</v>
      </c>
      <c r="J4085">
        <v>122000.0</v>
      </c>
      <c r="K4085">
        <v>69826.14647</v>
      </c>
      <c r="L4085">
        <v>8.728268309</v>
      </c>
      <c r="M4085">
        <v>2.0</v>
      </c>
      <c r="N4085" t="s">
        <v>16</v>
      </c>
    </row>
    <row r="4086">
      <c r="A4086" s="29">
        <v>42370.0</v>
      </c>
      <c r="B4086" t="s">
        <v>148</v>
      </c>
      <c r="C4086">
        <v>699.0</v>
      </c>
      <c r="D4086" t="s">
        <v>61</v>
      </c>
      <c r="E4086" t="s">
        <v>2073</v>
      </c>
      <c r="F4086" t="s">
        <v>2073</v>
      </c>
      <c r="G4086" t="s">
        <v>203</v>
      </c>
      <c r="H4086" t="s">
        <v>203</v>
      </c>
      <c r="I4086">
        <v>2005.0</v>
      </c>
      <c r="J4086">
        <v>122000.0</v>
      </c>
      <c r="K4086">
        <v>75279.94524</v>
      </c>
      <c r="L4086">
        <v>9.409993155</v>
      </c>
      <c r="M4086">
        <v>2.0</v>
      </c>
      <c r="N4086" t="s">
        <v>16</v>
      </c>
    </row>
    <row r="4087">
      <c r="A4087" s="29">
        <v>42370.0</v>
      </c>
      <c r="B4087" t="s">
        <v>116</v>
      </c>
      <c r="C4087" t="s">
        <v>2401</v>
      </c>
      <c r="D4087" t="s">
        <v>61</v>
      </c>
      <c r="E4087" t="s">
        <v>1128</v>
      </c>
      <c r="F4087" t="s">
        <v>1128</v>
      </c>
      <c r="G4087" t="s">
        <v>203</v>
      </c>
      <c r="H4087" t="s">
        <v>203</v>
      </c>
      <c r="I4087">
        <v>2002.0</v>
      </c>
      <c r="J4087">
        <v>122000.0</v>
      </c>
      <c r="K4087">
        <v>137159.0</v>
      </c>
      <c r="L4087">
        <v>13.5260274</v>
      </c>
      <c r="M4087">
        <v>2.0</v>
      </c>
      <c r="N4087" t="s">
        <v>16</v>
      </c>
    </row>
    <row r="4088">
      <c r="A4088" s="29">
        <v>42370.0</v>
      </c>
      <c r="B4088" t="s">
        <v>116</v>
      </c>
      <c r="C4088" t="s">
        <v>2399</v>
      </c>
      <c r="D4088" t="s">
        <v>61</v>
      </c>
      <c r="E4088" t="s">
        <v>1128</v>
      </c>
      <c r="F4088" t="s">
        <v>1128</v>
      </c>
      <c r="G4088" t="s">
        <v>203</v>
      </c>
      <c r="H4088" t="s">
        <v>203</v>
      </c>
      <c r="I4088">
        <v>2004.0</v>
      </c>
      <c r="J4088">
        <v>122000.0</v>
      </c>
      <c r="K4088">
        <v>88378.0</v>
      </c>
      <c r="L4088">
        <v>11.73424658</v>
      </c>
      <c r="M4088">
        <v>3.0</v>
      </c>
      <c r="N4088" t="s">
        <v>16</v>
      </c>
    </row>
    <row r="4089">
      <c r="A4089" s="29">
        <v>42370.0</v>
      </c>
      <c r="B4089" t="s">
        <v>148</v>
      </c>
      <c r="C4089">
        <v>520.0</v>
      </c>
      <c r="D4089" t="s">
        <v>61</v>
      </c>
      <c r="E4089">
        <v>800.0</v>
      </c>
      <c r="F4089">
        <v>800.0</v>
      </c>
      <c r="G4089" t="s">
        <v>2200</v>
      </c>
      <c r="H4089" t="s">
        <v>2200</v>
      </c>
      <c r="I4089">
        <v>2007.0</v>
      </c>
      <c r="J4089">
        <v>120000.0</v>
      </c>
      <c r="K4089">
        <v>61108.82957</v>
      </c>
      <c r="L4089">
        <v>7.638603696</v>
      </c>
      <c r="M4089">
        <v>2.0</v>
      </c>
      <c r="N4089" t="s">
        <v>16</v>
      </c>
    </row>
    <row r="4090">
      <c r="A4090" s="29">
        <v>42370.0</v>
      </c>
      <c r="B4090" t="s">
        <v>148</v>
      </c>
      <c r="C4090">
        <v>637.0</v>
      </c>
      <c r="D4090" t="s">
        <v>61</v>
      </c>
      <c r="E4090">
        <v>800.0</v>
      </c>
      <c r="F4090">
        <v>800.0</v>
      </c>
      <c r="G4090" t="s">
        <v>2200</v>
      </c>
      <c r="H4090" t="s">
        <v>2200</v>
      </c>
      <c r="I4090">
        <v>2006.0</v>
      </c>
      <c r="J4090">
        <v>120000.0</v>
      </c>
      <c r="K4090">
        <v>69826.14647</v>
      </c>
      <c r="L4090">
        <v>8.728268309</v>
      </c>
      <c r="M4090">
        <v>2.0</v>
      </c>
      <c r="N4090" t="s">
        <v>16</v>
      </c>
    </row>
    <row r="4091">
      <c r="A4091" s="29">
        <v>42370.0</v>
      </c>
      <c r="B4091" t="s">
        <v>148</v>
      </c>
      <c r="C4091">
        <v>694.0</v>
      </c>
      <c r="D4091" t="s">
        <v>61</v>
      </c>
      <c r="E4091">
        <v>800.0</v>
      </c>
      <c r="F4091">
        <v>800.0</v>
      </c>
      <c r="G4091" t="s">
        <v>2200</v>
      </c>
      <c r="H4091" t="s">
        <v>2200</v>
      </c>
      <c r="I4091">
        <v>2005.0</v>
      </c>
      <c r="J4091">
        <v>120000.0</v>
      </c>
      <c r="K4091">
        <v>73921.97126</v>
      </c>
      <c r="L4091">
        <v>9.240246407</v>
      </c>
      <c r="M4091">
        <v>2.0</v>
      </c>
      <c r="N4091" t="s">
        <v>16</v>
      </c>
    </row>
    <row r="4092">
      <c r="A4092" s="29">
        <v>42370.0</v>
      </c>
      <c r="B4092" t="s">
        <v>116</v>
      </c>
      <c r="C4092" t="s">
        <v>2400</v>
      </c>
      <c r="D4092" t="s">
        <v>61</v>
      </c>
      <c r="E4092">
        <v>800.0</v>
      </c>
      <c r="F4092">
        <v>800.0</v>
      </c>
      <c r="G4092" t="s">
        <v>2200</v>
      </c>
      <c r="H4092" t="s">
        <v>2200</v>
      </c>
      <c r="I4092">
        <v>2007.0</v>
      </c>
      <c r="J4092">
        <v>120000.0</v>
      </c>
      <c r="K4092">
        <v>46010.0</v>
      </c>
      <c r="L4092">
        <v>8.630136986</v>
      </c>
      <c r="M4092">
        <v>2.0</v>
      </c>
      <c r="N4092" t="s">
        <v>16</v>
      </c>
    </row>
    <row r="4093">
      <c r="A4093" s="29">
        <v>42370.0</v>
      </c>
      <c r="B4093" t="s">
        <v>116</v>
      </c>
      <c r="C4093" t="s">
        <v>2402</v>
      </c>
      <c r="D4093" t="s">
        <v>61</v>
      </c>
      <c r="E4093">
        <v>800.0</v>
      </c>
      <c r="F4093">
        <v>800.0</v>
      </c>
      <c r="G4093" t="s">
        <v>2200</v>
      </c>
      <c r="H4093" t="s">
        <v>2200</v>
      </c>
      <c r="I4093">
        <v>2006.0</v>
      </c>
      <c r="J4093">
        <v>120000.0</v>
      </c>
      <c r="K4093">
        <v>74028.0</v>
      </c>
      <c r="L4093">
        <v>9.967123288</v>
      </c>
      <c r="M4093">
        <v>2.0</v>
      </c>
      <c r="N4093" t="s">
        <v>16</v>
      </c>
    </row>
    <row r="4094">
      <c r="A4094" s="29">
        <v>42370.0</v>
      </c>
      <c r="B4094" t="s">
        <v>12</v>
      </c>
      <c r="C4094">
        <v>116788.0</v>
      </c>
      <c r="D4094" t="s">
        <v>61</v>
      </c>
      <c r="E4094">
        <v>800.0</v>
      </c>
      <c r="F4094">
        <v>800.0</v>
      </c>
      <c r="G4094" t="s">
        <v>2200</v>
      </c>
      <c r="H4094" t="s">
        <v>2200</v>
      </c>
      <c r="I4094">
        <v>2008.0</v>
      </c>
      <c r="J4094">
        <v>120000.0</v>
      </c>
      <c r="K4094">
        <v>46070.0</v>
      </c>
      <c r="L4094">
        <v>8.0</v>
      </c>
      <c r="M4094">
        <v>1.0</v>
      </c>
      <c r="N4094" t="s">
        <v>16</v>
      </c>
    </row>
    <row r="4095">
      <c r="A4095" s="29">
        <v>42370.0</v>
      </c>
      <c r="B4095" t="s">
        <v>148</v>
      </c>
      <c r="C4095">
        <v>362.0</v>
      </c>
      <c r="D4095" t="s">
        <v>61</v>
      </c>
      <c r="E4095">
        <v>800.0</v>
      </c>
      <c r="F4095">
        <v>800.0</v>
      </c>
      <c r="G4095" t="s">
        <v>2007</v>
      </c>
      <c r="H4095" t="s">
        <v>2007</v>
      </c>
      <c r="I4095">
        <v>2009.0</v>
      </c>
      <c r="J4095">
        <v>120000.0</v>
      </c>
      <c r="K4095">
        <v>47025.32512</v>
      </c>
      <c r="L4095">
        <v>5.87816564</v>
      </c>
      <c r="M4095">
        <v>2.0</v>
      </c>
      <c r="N4095" t="s">
        <v>16</v>
      </c>
    </row>
    <row r="4096">
      <c r="A4096" s="29">
        <v>42370.0</v>
      </c>
      <c r="B4096" t="s">
        <v>148</v>
      </c>
      <c r="C4096">
        <v>686.0</v>
      </c>
      <c r="D4096" t="s">
        <v>61</v>
      </c>
      <c r="E4096">
        <v>800.0</v>
      </c>
      <c r="F4096">
        <v>800.0</v>
      </c>
      <c r="G4096" t="s">
        <v>2007</v>
      </c>
      <c r="H4096" t="s">
        <v>2007</v>
      </c>
      <c r="I4096">
        <v>2006.0</v>
      </c>
      <c r="J4096">
        <v>120000.0</v>
      </c>
      <c r="K4096">
        <v>71928.81588</v>
      </c>
      <c r="L4096">
        <v>8.991101985</v>
      </c>
      <c r="M4096">
        <v>2.0</v>
      </c>
      <c r="N4096" t="s">
        <v>16</v>
      </c>
    </row>
    <row r="4097">
      <c r="A4097" s="29">
        <v>42370.0</v>
      </c>
      <c r="B4097" t="s">
        <v>116</v>
      </c>
      <c r="C4097" t="s">
        <v>2349</v>
      </c>
      <c r="D4097" t="s">
        <v>61</v>
      </c>
      <c r="E4097">
        <v>800.0</v>
      </c>
      <c r="F4097">
        <v>800.0</v>
      </c>
      <c r="G4097" t="s">
        <v>2007</v>
      </c>
      <c r="H4097" t="s">
        <v>2007</v>
      </c>
      <c r="I4097">
        <v>2009.0</v>
      </c>
      <c r="J4097">
        <v>120000.0</v>
      </c>
      <c r="K4097">
        <v>25299.0</v>
      </c>
      <c r="L4097">
        <v>6.706849315</v>
      </c>
      <c r="M4097">
        <v>1.0</v>
      </c>
      <c r="N4097" t="s">
        <v>16</v>
      </c>
    </row>
    <row r="4098">
      <c r="A4098" s="29">
        <v>42370.0</v>
      </c>
      <c r="B4098" t="s">
        <v>116</v>
      </c>
      <c r="C4098" t="s">
        <v>2403</v>
      </c>
      <c r="D4098" t="s">
        <v>61</v>
      </c>
      <c r="E4098">
        <v>800.0</v>
      </c>
      <c r="F4098">
        <v>800.0</v>
      </c>
      <c r="G4098" t="s">
        <v>2007</v>
      </c>
      <c r="H4098" t="s">
        <v>2007</v>
      </c>
      <c r="I4098">
        <v>2008.0</v>
      </c>
      <c r="J4098">
        <v>120000.0</v>
      </c>
      <c r="K4098">
        <v>54798.0</v>
      </c>
      <c r="L4098">
        <v>7.498630137</v>
      </c>
      <c r="M4098">
        <v>2.0</v>
      </c>
      <c r="N4098" t="s">
        <v>16</v>
      </c>
    </row>
    <row r="4099">
      <c r="A4099" s="29">
        <v>42370.0</v>
      </c>
      <c r="B4099" t="s">
        <v>116</v>
      </c>
      <c r="C4099" t="s">
        <v>2404</v>
      </c>
      <c r="D4099" t="s">
        <v>61</v>
      </c>
      <c r="E4099">
        <v>800.0</v>
      </c>
      <c r="F4099">
        <v>800.0</v>
      </c>
      <c r="G4099" t="s">
        <v>2007</v>
      </c>
      <c r="H4099" t="s">
        <v>2007</v>
      </c>
      <c r="I4099">
        <v>2006.0</v>
      </c>
      <c r="J4099">
        <v>120000.0</v>
      </c>
      <c r="K4099">
        <v>45372.0</v>
      </c>
      <c r="L4099">
        <v>9.24109589</v>
      </c>
      <c r="M4099">
        <v>2.0</v>
      </c>
      <c r="N4099" t="s">
        <v>16</v>
      </c>
    </row>
    <row r="4100">
      <c r="A4100" s="29">
        <v>42370.0</v>
      </c>
      <c r="B4100" t="s">
        <v>20</v>
      </c>
      <c r="C4100">
        <v>20134.0</v>
      </c>
      <c r="D4100" t="s">
        <v>91</v>
      </c>
      <c r="E4100" t="s">
        <v>1119</v>
      </c>
      <c r="F4100" t="s">
        <v>1119</v>
      </c>
      <c r="G4100" t="s">
        <v>1120</v>
      </c>
      <c r="H4100" t="s">
        <v>1120</v>
      </c>
      <c r="I4100">
        <v>2005.0</v>
      </c>
      <c r="J4100">
        <v>120000.0</v>
      </c>
      <c r="K4100">
        <v>79417.0</v>
      </c>
      <c r="L4100">
        <v>10.0</v>
      </c>
      <c r="M4100">
        <v>1.0</v>
      </c>
      <c r="N4100" t="s">
        <v>80</v>
      </c>
    </row>
    <row r="4101">
      <c r="A4101" s="29">
        <v>42370.0</v>
      </c>
      <c r="B4101" t="s">
        <v>148</v>
      </c>
      <c r="C4101">
        <v>621.0</v>
      </c>
      <c r="D4101" t="s">
        <v>61</v>
      </c>
      <c r="E4101" t="s">
        <v>712</v>
      </c>
      <c r="F4101" t="s">
        <v>712</v>
      </c>
      <c r="G4101" t="s">
        <v>226</v>
      </c>
      <c r="H4101" t="s">
        <v>226</v>
      </c>
      <c r="I4101">
        <v>2006.0</v>
      </c>
      <c r="J4101">
        <v>120000.0</v>
      </c>
      <c r="K4101">
        <v>69366.18754</v>
      </c>
      <c r="L4101">
        <v>8.670773443</v>
      </c>
      <c r="M4101">
        <v>2.0</v>
      </c>
      <c r="N4101" t="s">
        <v>16</v>
      </c>
    </row>
    <row r="4102">
      <c r="A4102" s="29">
        <v>42370.0</v>
      </c>
      <c r="B4102" t="s">
        <v>148</v>
      </c>
      <c r="C4102">
        <v>778.0</v>
      </c>
      <c r="D4102" t="s">
        <v>61</v>
      </c>
      <c r="E4102" t="s">
        <v>712</v>
      </c>
      <c r="F4102" t="s">
        <v>712</v>
      </c>
      <c r="G4102" t="s">
        <v>226</v>
      </c>
      <c r="H4102" t="s">
        <v>226</v>
      </c>
      <c r="I4102">
        <v>2004.0</v>
      </c>
      <c r="J4102">
        <v>120000.0</v>
      </c>
      <c r="K4102">
        <v>82354.55168</v>
      </c>
      <c r="L4102">
        <v>10.29431896</v>
      </c>
      <c r="M4102">
        <v>3.0</v>
      </c>
      <c r="N4102" t="s">
        <v>16</v>
      </c>
    </row>
    <row r="4103">
      <c r="A4103" s="29">
        <v>42370.0</v>
      </c>
      <c r="B4103" t="s">
        <v>148</v>
      </c>
      <c r="C4103">
        <v>701.0</v>
      </c>
      <c r="D4103" t="s">
        <v>61</v>
      </c>
      <c r="E4103" t="s">
        <v>712</v>
      </c>
      <c r="F4103" t="s">
        <v>712</v>
      </c>
      <c r="G4103" t="s">
        <v>536</v>
      </c>
      <c r="H4103" t="s">
        <v>536</v>
      </c>
      <c r="I4103">
        <v>2005.0</v>
      </c>
      <c r="J4103">
        <v>120000.0</v>
      </c>
      <c r="K4103">
        <v>75937.02943</v>
      </c>
      <c r="L4103">
        <v>9.492128679</v>
      </c>
      <c r="M4103">
        <v>2.0</v>
      </c>
      <c r="N4103" t="s">
        <v>16</v>
      </c>
    </row>
    <row r="4104">
      <c r="A4104" s="29">
        <v>42370.0</v>
      </c>
      <c r="B4104" t="s">
        <v>148</v>
      </c>
      <c r="C4104">
        <v>841.0</v>
      </c>
      <c r="D4104" t="s">
        <v>61</v>
      </c>
      <c r="E4104" t="s">
        <v>712</v>
      </c>
      <c r="F4104" t="s">
        <v>712</v>
      </c>
      <c r="G4104" t="s">
        <v>536</v>
      </c>
      <c r="H4104" t="s">
        <v>536</v>
      </c>
      <c r="I4104">
        <v>2003.0</v>
      </c>
      <c r="J4104">
        <v>120000.0</v>
      </c>
      <c r="K4104">
        <v>90962.35456</v>
      </c>
      <c r="L4104">
        <v>11.37029432</v>
      </c>
      <c r="M4104">
        <v>3.0</v>
      </c>
      <c r="N4104" t="s">
        <v>16</v>
      </c>
    </row>
    <row r="4105">
      <c r="A4105" s="29">
        <v>42370.0</v>
      </c>
      <c r="B4105" t="s">
        <v>116</v>
      </c>
      <c r="C4105" t="s">
        <v>2405</v>
      </c>
      <c r="D4105" t="s">
        <v>61</v>
      </c>
      <c r="E4105" t="s">
        <v>712</v>
      </c>
      <c r="F4105" t="s">
        <v>712</v>
      </c>
      <c r="G4105" t="s">
        <v>536</v>
      </c>
      <c r="H4105" t="s">
        <v>536</v>
      </c>
      <c r="I4105">
        <v>2006.0</v>
      </c>
      <c r="J4105">
        <v>120000.0</v>
      </c>
      <c r="K4105">
        <v>208619.0</v>
      </c>
      <c r="L4105">
        <v>9.775342466</v>
      </c>
      <c r="M4105">
        <v>1.0</v>
      </c>
      <c r="N4105" t="s">
        <v>16</v>
      </c>
    </row>
    <row r="4106">
      <c r="A4106" s="29">
        <v>42370.0</v>
      </c>
      <c r="B4106" t="s">
        <v>116</v>
      </c>
      <c r="C4106" t="s">
        <v>2406</v>
      </c>
      <c r="D4106" t="s">
        <v>61</v>
      </c>
      <c r="E4106" t="s">
        <v>712</v>
      </c>
      <c r="F4106" t="s">
        <v>712</v>
      </c>
      <c r="G4106" t="s">
        <v>536</v>
      </c>
      <c r="H4106" t="s">
        <v>536</v>
      </c>
      <c r="I4106">
        <v>2002.0</v>
      </c>
      <c r="J4106">
        <v>120000.0</v>
      </c>
      <c r="K4106">
        <v>105988.0</v>
      </c>
      <c r="L4106">
        <v>13.83013699</v>
      </c>
      <c r="M4106">
        <v>4.0</v>
      </c>
      <c r="N4106" t="s">
        <v>16</v>
      </c>
    </row>
    <row r="4107">
      <c r="A4107" s="29">
        <v>42370.0</v>
      </c>
      <c r="B4107" t="s">
        <v>148</v>
      </c>
      <c r="C4107">
        <v>736.0</v>
      </c>
      <c r="D4107" t="s">
        <v>61</v>
      </c>
      <c r="E4107" t="s">
        <v>712</v>
      </c>
      <c r="F4107" t="s">
        <v>712</v>
      </c>
      <c r="G4107" t="s">
        <v>2007</v>
      </c>
      <c r="H4107" t="s">
        <v>2007</v>
      </c>
      <c r="I4107">
        <v>2005.0</v>
      </c>
      <c r="J4107">
        <v>120000.0</v>
      </c>
      <c r="K4107">
        <v>77973.99042</v>
      </c>
      <c r="L4107">
        <v>9.746748802</v>
      </c>
      <c r="M4107">
        <v>2.0</v>
      </c>
      <c r="N4107" t="s">
        <v>16</v>
      </c>
    </row>
    <row r="4108">
      <c r="A4108" s="29">
        <v>42370.0</v>
      </c>
      <c r="B4108" t="s">
        <v>116</v>
      </c>
      <c r="C4108" t="s">
        <v>2385</v>
      </c>
      <c r="D4108" t="s">
        <v>61</v>
      </c>
      <c r="E4108" t="s">
        <v>712</v>
      </c>
      <c r="F4108" t="s">
        <v>712</v>
      </c>
      <c r="G4108" t="s">
        <v>2007</v>
      </c>
      <c r="H4108" t="s">
        <v>2007</v>
      </c>
      <c r="I4108">
        <v>2006.0</v>
      </c>
      <c r="J4108">
        <v>120000.0</v>
      </c>
      <c r="K4108">
        <v>34720.0</v>
      </c>
      <c r="L4108">
        <v>9.802739726</v>
      </c>
      <c r="M4108">
        <v>2.0</v>
      </c>
      <c r="N4108" t="s">
        <v>16</v>
      </c>
    </row>
    <row r="4109">
      <c r="A4109" s="29">
        <v>42370.0</v>
      </c>
      <c r="B4109" t="s">
        <v>148</v>
      </c>
      <c r="C4109">
        <v>903.0</v>
      </c>
      <c r="D4109" t="s">
        <v>61</v>
      </c>
      <c r="E4109" t="s">
        <v>712</v>
      </c>
      <c r="F4109" t="s">
        <v>712</v>
      </c>
      <c r="G4109" t="s">
        <v>203</v>
      </c>
      <c r="H4109" t="s">
        <v>203</v>
      </c>
      <c r="I4109">
        <v>2002.0</v>
      </c>
      <c r="J4109">
        <v>120000.0</v>
      </c>
      <c r="K4109">
        <v>102899.384</v>
      </c>
      <c r="L4109">
        <v>12.862423</v>
      </c>
      <c r="M4109">
        <v>3.0</v>
      </c>
      <c r="N4109" t="s">
        <v>16</v>
      </c>
    </row>
    <row r="4110">
      <c r="A4110" s="29">
        <v>42370.0</v>
      </c>
      <c r="B4110" t="s">
        <v>116</v>
      </c>
      <c r="C4110" t="s">
        <v>2407</v>
      </c>
      <c r="D4110" t="s">
        <v>61</v>
      </c>
      <c r="E4110" t="s">
        <v>2073</v>
      </c>
      <c r="F4110" t="s">
        <v>2073</v>
      </c>
      <c r="G4110" t="s">
        <v>203</v>
      </c>
      <c r="H4110" t="s">
        <v>203</v>
      </c>
      <c r="I4110">
        <v>2006.0</v>
      </c>
      <c r="J4110">
        <v>120000.0</v>
      </c>
      <c r="K4110">
        <v>118770.0</v>
      </c>
      <c r="L4110">
        <v>9.495890411</v>
      </c>
      <c r="M4110">
        <v>2.0</v>
      </c>
      <c r="N4110" t="s">
        <v>16</v>
      </c>
    </row>
    <row r="4111">
      <c r="A4111" s="29">
        <v>42370.0</v>
      </c>
      <c r="B4111" t="s">
        <v>116</v>
      </c>
      <c r="C4111" t="s">
        <v>2407</v>
      </c>
      <c r="D4111" t="s">
        <v>61</v>
      </c>
      <c r="E4111" t="s">
        <v>2073</v>
      </c>
      <c r="F4111" t="s">
        <v>2073</v>
      </c>
      <c r="G4111" t="s">
        <v>203</v>
      </c>
      <c r="H4111" t="s">
        <v>203</v>
      </c>
      <c r="I4111">
        <v>2006.0</v>
      </c>
      <c r="J4111">
        <v>120000.0</v>
      </c>
      <c r="K4111">
        <v>118770.0</v>
      </c>
      <c r="L4111">
        <v>9.495890411</v>
      </c>
      <c r="M4111">
        <v>2.0</v>
      </c>
      <c r="N4111" t="s">
        <v>16</v>
      </c>
    </row>
    <row r="4112">
      <c r="A4112" s="29">
        <v>42370.0</v>
      </c>
      <c r="B4112" t="s">
        <v>186</v>
      </c>
      <c r="C4112" t="s">
        <v>2386</v>
      </c>
      <c r="D4112" t="s">
        <v>61</v>
      </c>
      <c r="E4112" t="s">
        <v>1903</v>
      </c>
      <c r="F4112" t="s">
        <v>1903</v>
      </c>
      <c r="G4112" t="s">
        <v>203</v>
      </c>
      <c r="H4112" t="s">
        <v>203</v>
      </c>
      <c r="I4112">
        <v>2008.0</v>
      </c>
      <c r="J4112">
        <v>120000.0</v>
      </c>
      <c r="K4112">
        <v>136298.0</v>
      </c>
      <c r="L4112">
        <v>7.0</v>
      </c>
      <c r="M4112">
        <v>1.0</v>
      </c>
      <c r="N4112" t="s">
        <v>16</v>
      </c>
    </row>
    <row r="4113">
      <c r="A4113" s="29">
        <v>42370.0</v>
      </c>
      <c r="B4113" t="s">
        <v>20</v>
      </c>
      <c r="C4113">
        <v>84931.0</v>
      </c>
      <c r="D4113" t="s">
        <v>77</v>
      </c>
      <c r="E4113" t="s">
        <v>2202</v>
      </c>
      <c r="F4113" t="s">
        <v>2202</v>
      </c>
      <c r="G4113" t="s">
        <v>2408</v>
      </c>
      <c r="H4113" t="s">
        <v>2408</v>
      </c>
      <c r="I4113">
        <v>2004.0</v>
      </c>
      <c r="J4113">
        <v>120000.0</v>
      </c>
      <c r="K4113">
        <v>84060.0</v>
      </c>
      <c r="L4113">
        <v>11.0</v>
      </c>
      <c r="M4113">
        <v>2.0</v>
      </c>
      <c r="N4113" t="s">
        <v>16</v>
      </c>
    </row>
    <row r="4114">
      <c r="A4114" s="29">
        <v>42370.0</v>
      </c>
      <c r="B4114" t="s">
        <v>148</v>
      </c>
      <c r="C4114">
        <v>502.0</v>
      </c>
      <c r="D4114" t="s">
        <v>273</v>
      </c>
      <c r="E4114" t="s">
        <v>2177</v>
      </c>
      <c r="F4114" t="s">
        <v>2177</v>
      </c>
      <c r="G4114" t="s">
        <v>2189</v>
      </c>
      <c r="H4114" t="s">
        <v>2189</v>
      </c>
      <c r="I4114">
        <v>2007.0</v>
      </c>
      <c r="J4114">
        <v>120000.0</v>
      </c>
      <c r="K4114">
        <v>89133.47022</v>
      </c>
      <c r="L4114">
        <v>7.427789185</v>
      </c>
      <c r="M4114">
        <v>2.0</v>
      </c>
      <c r="N4114" t="s">
        <v>16</v>
      </c>
    </row>
    <row r="4115">
      <c r="A4115" s="29">
        <v>42370.0</v>
      </c>
      <c r="B4115" t="s">
        <v>116</v>
      </c>
      <c r="C4115" t="s">
        <v>2319</v>
      </c>
      <c r="D4115" t="s">
        <v>273</v>
      </c>
      <c r="E4115" t="s">
        <v>2320</v>
      </c>
      <c r="F4115" t="s">
        <v>2320</v>
      </c>
      <c r="G4115" t="s">
        <v>2321</v>
      </c>
      <c r="H4115" t="s">
        <v>2321</v>
      </c>
      <c r="I4115">
        <v>2007.0</v>
      </c>
      <c r="J4115">
        <v>120000.0</v>
      </c>
      <c r="K4115">
        <v>92351.0</v>
      </c>
      <c r="L4115">
        <v>8.515068493</v>
      </c>
      <c r="M4115">
        <v>2.0</v>
      </c>
      <c r="N4115" t="s">
        <v>16</v>
      </c>
    </row>
    <row r="4116">
      <c r="A4116" s="29">
        <v>42370.0</v>
      </c>
      <c r="B4116" t="s">
        <v>186</v>
      </c>
      <c r="C4116" t="s">
        <v>2409</v>
      </c>
      <c r="D4116" t="s">
        <v>61</v>
      </c>
      <c r="E4116" t="s">
        <v>1711</v>
      </c>
      <c r="F4116" t="s">
        <v>1711</v>
      </c>
      <c r="G4116" t="s">
        <v>2112</v>
      </c>
      <c r="H4116" t="s">
        <v>2112</v>
      </c>
      <c r="I4116">
        <v>2006.0</v>
      </c>
      <c r="J4116">
        <v>120000.0</v>
      </c>
      <c r="K4116">
        <v>113782.0</v>
      </c>
      <c r="L4116">
        <v>9.0</v>
      </c>
      <c r="M4116">
        <v>2.0</v>
      </c>
      <c r="N4116" t="s">
        <v>16</v>
      </c>
    </row>
    <row r="4117">
      <c r="A4117" s="29">
        <v>42370.0</v>
      </c>
      <c r="B4117" t="s">
        <v>116</v>
      </c>
      <c r="C4117" t="s">
        <v>2410</v>
      </c>
      <c r="D4117" t="s">
        <v>91</v>
      </c>
      <c r="E4117" t="s">
        <v>1442</v>
      </c>
      <c r="F4117" t="s">
        <v>1442</v>
      </c>
      <c r="G4117" t="s">
        <v>1443</v>
      </c>
      <c r="H4117" t="s">
        <v>1443</v>
      </c>
      <c r="I4117">
        <v>2003.0</v>
      </c>
      <c r="J4117">
        <v>120000.0</v>
      </c>
      <c r="K4117">
        <v>102422.0</v>
      </c>
      <c r="L4117">
        <v>12.83561644</v>
      </c>
      <c r="M4117">
        <v>2.0</v>
      </c>
      <c r="N4117" t="s">
        <v>16</v>
      </c>
    </row>
    <row r="4118">
      <c r="A4118" s="29">
        <v>42370.0</v>
      </c>
      <c r="B4118" t="s">
        <v>20</v>
      </c>
      <c r="C4118">
        <v>64034.0</v>
      </c>
      <c r="D4118" t="s">
        <v>91</v>
      </c>
      <c r="E4118" t="s">
        <v>1442</v>
      </c>
      <c r="F4118" t="s">
        <v>1442</v>
      </c>
      <c r="G4118" t="s">
        <v>276</v>
      </c>
      <c r="H4118" t="s">
        <v>276</v>
      </c>
      <c r="I4118">
        <v>2005.0</v>
      </c>
      <c r="J4118">
        <v>120000.0</v>
      </c>
      <c r="K4118">
        <v>137476.0</v>
      </c>
      <c r="L4118">
        <v>10.0</v>
      </c>
      <c r="M4118">
        <v>1.0</v>
      </c>
      <c r="N4118" t="s">
        <v>140</v>
      </c>
    </row>
    <row r="4119">
      <c r="A4119" s="29">
        <v>42370.0</v>
      </c>
      <c r="B4119" t="s">
        <v>116</v>
      </c>
      <c r="C4119" t="s">
        <v>2392</v>
      </c>
      <c r="D4119" t="s">
        <v>91</v>
      </c>
      <c r="E4119" t="s">
        <v>1442</v>
      </c>
      <c r="F4119" t="s">
        <v>1442</v>
      </c>
      <c r="G4119" t="s">
        <v>2196</v>
      </c>
      <c r="H4119" t="s">
        <v>2196</v>
      </c>
      <c r="I4119">
        <v>2005.0</v>
      </c>
      <c r="J4119">
        <v>120000.0</v>
      </c>
      <c r="K4119">
        <v>69656.0</v>
      </c>
      <c r="L4119">
        <v>10.83287671</v>
      </c>
      <c r="M4119">
        <v>1.0</v>
      </c>
      <c r="N4119" t="s">
        <v>16</v>
      </c>
    </row>
    <row r="4120">
      <c r="A4120" s="29">
        <v>42370.0</v>
      </c>
      <c r="B4120" t="s">
        <v>148</v>
      </c>
      <c r="C4120">
        <v>833.0</v>
      </c>
      <c r="D4120" t="s">
        <v>61</v>
      </c>
      <c r="E4120" t="s">
        <v>881</v>
      </c>
      <c r="F4120" t="s">
        <v>881</v>
      </c>
      <c r="G4120" t="s">
        <v>536</v>
      </c>
      <c r="H4120" t="s">
        <v>536</v>
      </c>
      <c r="I4120">
        <v>2004.0</v>
      </c>
      <c r="J4120">
        <v>120000.0</v>
      </c>
      <c r="K4120">
        <v>87808.35048</v>
      </c>
      <c r="L4120">
        <v>10.97604381</v>
      </c>
      <c r="M4120">
        <v>3.0</v>
      </c>
      <c r="N4120" t="s">
        <v>16</v>
      </c>
    </row>
    <row r="4121">
      <c r="A4121" s="29">
        <v>42370.0</v>
      </c>
      <c r="B4121" t="s">
        <v>148</v>
      </c>
      <c r="C4121">
        <v>908.0</v>
      </c>
      <c r="D4121" t="s">
        <v>61</v>
      </c>
      <c r="E4121" t="s">
        <v>881</v>
      </c>
      <c r="F4121" t="s">
        <v>881</v>
      </c>
      <c r="G4121" t="s">
        <v>203</v>
      </c>
      <c r="H4121" t="s">
        <v>203</v>
      </c>
      <c r="I4121">
        <v>2001.0</v>
      </c>
      <c r="J4121">
        <v>120000.0</v>
      </c>
      <c r="K4121">
        <v>106403.833</v>
      </c>
      <c r="L4121">
        <v>13.30047912</v>
      </c>
      <c r="M4121">
        <v>3.0</v>
      </c>
      <c r="N4121" t="s">
        <v>16</v>
      </c>
    </row>
    <row r="4122">
      <c r="A4122" s="29">
        <v>42370.0</v>
      </c>
      <c r="B4122" t="s">
        <v>148</v>
      </c>
      <c r="C4122">
        <v>859.0</v>
      </c>
      <c r="D4122" t="s">
        <v>61</v>
      </c>
      <c r="E4122" t="s">
        <v>1128</v>
      </c>
      <c r="F4122" t="s">
        <v>1128</v>
      </c>
      <c r="G4122" t="s">
        <v>536</v>
      </c>
      <c r="H4122" t="s">
        <v>536</v>
      </c>
      <c r="I4122">
        <v>2003.0</v>
      </c>
      <c r="J4122">
        <v>120000.0</v>
      </c>
      <c r="K4122">
        <v>93240.2464</v>
      </c>
      <c r="L4122">
        <v>11.6550308</v>
      </c>
      <c r="M4122">
        <v>3.0</v>
      </c>
      <c r="N4122" t="s">
        <v>16</v>
      </c>
    </row>
    <row r="4123">
      <c r="A4123" s="29">
        <v>42370.0</v>
      </c>
      <c r="B4123" t="s">
        <v>148</v>
      </c>
      <c r="C4123">
        <v>860.0</v>
      </c>
      <c r="D4123" t="s">
        <v>61</v>
      </c>
      <c r="E4123" t="s">
        <v>1128</v>
      </c>
      <c r="F4123" t="s">
        <v>1128</v>
      </c>
      <c r="G4123" t="s">
        <v>536</v>
      </c>
      <c r="H4123" t="s">
        <v>536</v>
      </c>
      <c r="I4123">
        <v>2003.0</v>
      </c>
      <c r="J4123">
        <v>120000.0</v>
      </c>
      <c r="K4123">
        <v>93240.2464</v>
      </c>
      <c r="L4123">
        <v>11.6550308</v>
      </c>
      <c r="M4123">
        <v>3.0</v>
      </c>
      <c r="N4123" t="s">
        <v>16</v>
      </c>
    </row>
    <row r="4124">
      <c r="A4124" s="29">
        <v>42370.0</v>
      </c>
      <c r="B4124" t="s">
        <v>116</v>
      </c>
      <c r="C4124" t="s">
        <v>2411</v>
      </c>
      <c r="D4124" t="s">
        <v>61</v>
      </c>
      <c r="E4124" t="s">
        <v>1128</v>
      </c>
      <c r="F4124" t="s">
        <v>1128</v>
      </c>
      <c r="G4124" t="s">
        <v>536</v>
      </c>
      <c r="H4124" t="s">
        <v>536</v>
      </c>
      <c r="I4124">
        <v>1999.0</v>
      </c>
      <c r="J4124">
        <v>120000.0</v>
      </c>
      <c r="K4124">
        <v>94596.0</v>
      </c>
      <c r="L4124">
        <v>16.54794521</v>
      </c>
      <c r="M4124">
        <v>4.0</v>
      </c>
      <c r="N4124" t="s">
        <v>16</v>
      </c>
    </row>
    <row r="4125">
      <c r="A4125" s="29">
        <v>42370.0</v>
      </c>
      <c r="B4125" t="s">
        <v>20</v>
      </c>
      <c r="C4125">
        <v>105921.0</v>
      </c>
      <c r="D4125" t="s">
        <v>273</v>
      </c>
      <c r="E4125" t="s">
        <v>2225</v>
      </c>
      <c r="F4125" t="s">
        <v>2225</v>
      </c>
      <c r="G4125" t="s">
        <v>2340</v>
      </c>
      <c r="H4125" t="s">
        <v>2340</v>
      </c>
      <c r="I4125">
        <v>2012.0</v>
      </c>
      <c r="J4125">
        <v>120000.0</v>
      </c>
      <c r="K4125">
        <v>22775.0</v>
      </c>
      <c r="L4125">
        <v>4.0</v>
      </c>
      <c r="M4125">
        <v>2.0</v>
      </c>
      <c r="N4125" t="s">
        <v>16</v>
      </c>
    </row>
    <row r="4126">
      <c r="A4126" s="29">
        <v>42370.0</v>
      </c>
      <c r="B4126" t="s">
        <v>20</v>
      </c>
      <c r="C4126">
        <v>97873.0</v>
      </c>
      <c r="D4126" t="s">
        <v>77</v>
      </c>
      <c r="E4126" t="s">
        <v>2298</v>
      </c>
      <c r="F4126" t="s">
        <v>2298</v>
      </c>
      <c r="G4126" t="s">
        <v>2299</v>
      </c>
      <c r="H4126" t="s">
        <v>2299</v>
      </c>
      <c r="I4126">
        <v>2004.0</v>
      </c>
      <c r="J4126">
        <v>120000.0</v>
      </c>
      <c r="K4126">
        <v>72348.0</v>
      </c>
      <c r="L4126">
        <v>12.0</v>
      </c>
      <c r="M4126">
        <v>3.0</v>
      </c>
      <c r="N4126" t="s">
        <v>16</v>
      </c>
    </row>
    <row r="4127">
      <c r="A4127" s="29">
        <v>42370.0</v>
      </c>
      <c r="B4127" t="s">
        <v>20</v>
      </c>
      <c r="C4127">
        <v>100216.0</v>
      </c>
      <c r="D4127" t="s">
        <v>273</v>
      </c>
      <c r="E4127" t="s">
        <v>2177</v>
      </c>
      <c r="F4127" t="s">
        <v>2177</v>
      </c>
      <c r="G4127" t="s">
        <v>2412</v>
      </c>
      <c r="H4127" t="s">
        <v>2792</v>
      </c>
      <c r="I4127">
        <v>2007.0</v>
      </c>
      <c r="J4127">
        <v>120000.0</v>
      </c>
      <c r="K4127">
        <v>42500.0</v>
      </c>
      <c r="L4127">
        <v>9.0</v>
      </c>
      <c r="M4127">
        <v>2.0</v>
      </c>
      <c r="N4127" t="s">
        <v>16</v>
      </c>
    </row>
    <row r="4128">
      <c r="A4128" s="29">
        <v>42370.0</v>
      </c>
      <c r="B4128" t="s">
        <v>148</v>
      </c>
      <c r="C4128">
        <v>357.0</v>
      </c>
      <c r="D4128" t="s">
        <v>61</v>
      </c>
      <c r="E4128" t="s">
        <v>240</v>
      </c>
      <c r="F4128" t="s">
        <v>240</v>
      </c>
      <c r="G4128" t="s">
        <v>147</v>
      </c>
      <c r="H4128" t="s">
        <v>147</v>
      </c>
      <c r="I4128">
        <v>2009.0</v>
      </c>
      <c r="J4128">
        <v>119500.0</v>
      </c>
      <c r="K4128">
        <v>46959.6167</v>
      </c>
      <c r="L4128">
        <v>5.869952088</v>
      </c>
      <c r="M4128">
        <v>2.0</v>
      </c>
      <c r="N4128" t="s">
        <v>16</v>
      </c>
    </row>
    <row r="4129">
      <c r="A4129" s="29">
        <v>42370.0</v>
      </c>
      <c r="B4129" t="s">
        <v>148</v>
      </c>
      <c r="C4129">
        <v>685.0</v>
      </c>
      <c r="D4129" t="s">
        <v>61</v>
      </c>
      <c r="E4129">
        <v>800.0</v>
      </c>
      <c r="F4129">
        <v>800.0</v>
      </c>
      <c r="G4129" t="s">
        <v>2007</v>
      </c>
      <c r="H4129" t="s">
        <v>2007</v>
      </c>
      <c r="I4129">
        <v>2006.0</v>
      </c>
      <c r="J4129">
        <v>119000.0</v>
      </c>
      <c r="K4129">
        <v>71928.81588</v>
      </c>
      <c r="L4129">
        <v>8.991101985</v>
      </c>
      <c r="M4129">
        <v>2.0</v>
      </c>
      <c r="N4129" t="s">
        <v>16</v>
      </c>
    </row>
    <row r="4130">
      <c r="A4130" s="29">
        <v>42370.0</v>
      </c>
      <c r="B4130" t="s">
        <v>186</v>
      </c>
      <c r="C4130" t="s">
        <v>2413</v>
      </c>
      <c r="D4130" t="s">
        <v>61</v>
      </c>
      <c r="E4130">
        <v>800.0</v>
      </c>
      <c r="F4130">
        <v>800.0</v>
      </c>
      <c r="G4130" t="s">
        <v>2007</v>
      </c>
      <c r="H4130" t="s">
        <v>2007</v>
      </c>
      <c r="I4130">
        <v>2006.0</v>
      </c>
      <c r="J4130">
        <v>118000.0</v>
      </c>
      <c r="K4130">
        <v>60170.0</v>
      </c>
      <c r="L4130">
        <v>9.0</v>
      </c>
      <c r="M4130">
        <v>2.0</v>
      </c>
      <c r="N4130" t="s">
        <v>16</v>
      </c>
    </row>
    <row r="4131">
      <c r="A4131" s="29">
        <v>42370.0</v>
      </c>
      <c r="B4131" t="s">
        <v>116</v>
      </c>
      <c r="C4131" t="s">
        <v>2414</v>
      </c>
      <c r="D4131" t="s">
        <v>61</v>
      </c>
      <c r="E4131">
        <v>800.0</v>
      </c>
      <c r="F4131">
        <v>800.0</v>
      </c>
      <c r="G4131" t="s">
        <v>2007</v>
      </c>
      <c r="H4131" t="s">
        <v>2007</v>
      </c>
      <c r="I4131">
        <v>2008.0</v>
      </c>
      <c r="J4131">
        <v>118000.0</v>
      </c>
      <c r="K4131">
        <v>64075.0</v>
      </c>
      <c r="L4131">
        <v>7.668493151</v>
      </c>
      <c r="M4131">
        <v>2.0</v>
      </c>
      <c r="N4131" t="s">
        <v>16</v>
      </c>
    </row>
    <row r="4132">
      <c r="A4132" s="29">
        <v>42370.0</v>
      </c>
      <c r="B4132" t="s">
        <v>186</v>
      </c>
      <c r="C4132" t="s">
        <v>2415</v>
      </c>
      <c r="D4132" t="s">
        <v>61</v>
      </c>
      <c r="E4132" t="s">
        <v>1362</v>
      </c>
      <c r="F4132" t="s">
        <v>712</v>
      </c>
      <c r="G4132" t="s">
        <v>226</v>
      </c>
      <c r="H4132" t="s">
        <v>226</v>
      </c>
      <c r="I4132">
        <v>2004.0</v>
      </c>
      <c r="J4132">
        <v>118000.0</v>
      </c>
      <c r="K4132">
        <v>89457.0</v>
      </c>
      <c r="L4132">
        <v>11.0</v>
      </c>
      <c r="M4132">
        <v>1.0</v>
      </c>
      <c r="N4132" t="s">
        <v>16</v>
      </c>
    </row>
    <row r="4133">
      <c r="A4133" s="29">
        <v>42370.0</v>
      </c>
      <c r="B4133" t="s">
        <v>148</v>
      </c>
      <c r="C4133">
        <v>858.0</v>
      </c>
      <c r="D4133" t="s">
        <v>91</v>
      </c>
      <c r="E4133" t="s">
        <v>1442</v>
      </c>
      <c r="F4133" t="s">
        <v>1442</v>
      </c>
      <c r="G4133" t="s">
        <v>2309</v>
      </c>
      <c r="H4133" t="s">
        <v>2309</v>
      </c>
      <c r="I4133">
        <v>2003.0</v>
      </c>
      <c r="J4133">
        <v>118000.0</v>
      </c>
      <c r="K4133">
        <v>93196.4408</v>
      </c>
      <c r="L4133">
        <v>11.6495551</v>
      </c>
      <c r="M4133">
        <v>3.0</v>
      </c>
      <c r="N4133" t="s">
        <v>16</v>
      </c>
    </row>
    <row r="4134">
      <c r="A4134" s="29">
        <v>42370.0</v>
      </c>
      <c r="B4134" t="s">
        <v>148</v>
      </c>
      <c r="C4134">
        <v>912.0</v>
      </c>
      <c r="D4134" t="s">
        <v>61</v>
      </c>
      <c r="E4134" t="s">
        <v>1128</v>
      </c>
      <c r="F4134" t="s">
        <v>1128</v>
      </c>
      <c r="G4134" t="s">
        <v>226</v>
      </c>
      <c r="H4134" t="s">
        <v>226</v>
      </c>
      <c r="I4134">
        <v>2001.0</v>
      </c>
      <c r="J4134">
        <v>118000.0</v>
      </c>
      <c r="K4134">
        <v>109163.5866</v>
      </c>
      <c r="L4134">
        <v>13.64544832</v>
      </c>
      <c r="M4134">
        <v>3.0</v>
      </c>
      <c r="N4134" t="s">
        <v>16</v>
      </c>
    </row>
    <row r="4135">
      <c r="A4135" s="29">
        <v>42370.0</v>
      </c>
      <c r="B4135" t="s">
        <v>116</v>
      </c>
      <c r="C4135" t="s">
        <v>2398</v>
      </c>
      <c r="D4135" t="s">
        <v>61</v>
      </c>
      <c r="E4135" t="s">
        <v>1128</v>
      </c>
      <c r="F4135" t="s">
        <v>1128</v>
      </c>
      <c r="G4135" t="s">
        <v>536</v>
      </c>
      <c r="H4135" t="s">
        <v>536</v>
      </c>
      <c r="I4135">
        <v>2003.0</v>
      </c>
      <c r="J4135">
        <v>118000.0</v>
      </c>
      <c r="K4135">
        <v>97910.0</v>
      </c>
      <c r="L4135">
        <v>12.44383562</v>
      </c>
      <c r="M4135">
        <v>3.0</v>
      </c>
      <c r="N4135" t="s">
        <v>16</v>
      </c>
    </row>
    <row r="4136">
      <c r="A4136" s="29">
        <v>42370.0</v>
      </c>
      <c r="B4136" t="s">
        <v>116</v>
      </c>
      <c r="C4136" t="s">
        <v>2401</v>
      </c>
      <c r="D4136" t="s">
        <v>61</v>
      </c>
      <c r="E4136" t="s">
        <v>1128</v>
      </c>
      <c r="F4136" t="s">
        <v>1128</v>
      </c>
      <c r="G4136" t="s">
        <v>203</v>
      </c>
      <c r="H4136" t="s">
        <v>203</v>
      </c>
      <c r="I4136">
        <v>2002.0</v>
      </c>
      <c r="J4136">
        <v>118000.0</v>
      </c>
      <c r="K4136">
        <v>137159.0</v>
      </c>
      <c r="L4136">
        <v>13.5260274</v>
      </c>
      <c r="M4136">
        <v>2.0</v>
      </c>
      <c r="N4136" t="s">
        <v>16</v>
      </c>
    </row>
    <row r="4137">
      <c r="A4137" s="29">
        <v>42370.0</v>
      </c>
      <c r="B4137" t="s">
        <v>148</v>
      </c>
      <c r="C4137">
        <v>604.0</v>
      </c>
      <c r="D4137" t="s">
        <v>61</v>
      </c>
      <c r="E4137">
        <v>800.0</v>
      </c>
      <c r="F4137">
        <v>800.0</v>
      </c>
      <c r="G4137" t="s">
        <v>2200</v>
      </c>
      <c r="H4137" t="s">
        <v>2200</v>
      </c>
      <c r="I4137">
        <v>2006.0</v>
      </c>
      <c r="J4137">
        <v>117000.0</v>
      </c>
      <c r="K4137">
        <v>67657.76865</v>
      </c>
      <c r="L4137">
        <v>8.457221081</v>
      </c>
      <c r="M4137">
        <v>2.0</v>
      </c>
      <c r="N4137" t="s">
        <v>16</v>
      </c>
    </row>
    <row r="4138">
      <c r="A4138" s="29">
        <v>42370.0</v>
      </c>
      <c r="B4138" t="s">
        <v>148</v>
      </c>
      <c r="C4138">
        <v>525.0</v>
      </c>
      <c r="D4138" t="s">
        <v>61</v>
      </c>
      <c r="E4138" t="s">
        <v>712</v>
      </c>
      <c r="F4138" t="s">
        <v>712</v>
      </c>
      <c r="G4138" t="s">
        <v>536</v>
      </c>
      <c r="H4138" t="s">
        <v>536</v>
      </c>
      <c r="I4138">
        <v>2007.0</v>
      </c>
      <c r="J4138">
        <v>117000.0</v>
      </c>
      <c r="K4138">
        <v>61393.56605</v>
      </c>
      <c r="L4138">
        <v>7.674195756</v>
      </c>
      <c r="M4138">
        <v>2.0</v>
      </c>
      <c r="N4138" t="s">
        <v>16</v>
      </c>
    </row>
    <row r="4139">
      <c r="A4139" s="29">
        <v>42370.0</v>
      </c>
      <c r="B4139" t="s">
        <v>186</v>
      </c>
      <c r="C4139" t="s">
        <v>2409</v>
      </c>
      <c r="D4139" t="s">
        <v>61</v>
      </c>
      <c r="E4139" t="s">
        <v>1711</v>
      </c>
      <c r="F4139" t="s">
        <v>1711</v>
      </c>
      <c r="G4139" t="s">
        <v>2112</v>
      </c>
      <c r="H4139" t="s">
        <v>2112</v>
      </c>
      <c r="I4139">
        <v>2006.0</v>
      </c>
      <c r="J4139">
        <v>117000.0</v>
      </c>
      <c r="K4139">
        <v>113782.0</v>
      </c>
      <c r="L4139">
        <v>9.0</v>
      </c>
      <c r="M4139">
        <v>2.0</v>
      </c>
      <c r="N4139" t="s">
        <v>16</v>
      </c>
    </row>
    <row r="4140">
      <c r="A4140" s="29">
        <v>42370.0</v>
      </c>
      <c r="B4140" t="s">
        <v>148</v>
      </c>
      <c r="C4140">
        <v>878.0</v>
      </c>
      <c r="D4140" t="s">
        <v>61</v>
      </c>
      <c r="E4140" t="s">
        <v>1128</v>
      </c>
      <c r="F4140" t="s">
        <v>1128</v>
      </c>
      <c r="G4140" t="s">
        <v>536</v>
      </c>
      <c r="H4140" t="s">
        <v>536</v>
      </c>
      <c r="I4140">
        <v>2003.0</v>
      </c>
      <c r="J4140">
        <v>117000.0</v>
      </c>
      <c r="K4140">
        <v>95802.87472</v>
      </c>
      <c r="L4140">
        <v>11.97535934</v>
      </c>
      <c r="M4140">
        <v>3.0</v>
      </c>
      <c r="N4140" t="s">
        <v>16</v>
      </c>
    </row>
    <row r="4141">
      <c r="A4141" s="29">
        <v>42370.0</v>
      </c>
      <c r="B4141" t="s">
        <v>148</v>
      </c>
      <c r="C4141">
        <v>693.0</v>
      </c>
      <c r="D4141" t="s">
        <v>61</v>
      </c>
      <c r="E4141">
        <v>800.0</v>
      </c>
      <c r="F4141">
        <v>800.0</v>
      </c>
      <c r="G4141" t="s">
        <v>2200</v>
      </c>
      <c r="H4141" t="s">
        <v>2200</v>
      </c>
      <c r="I4141">
        <v>2005.0</v>
      </c>
      <c r="J4141">
        <v>116500.0</v>
      </c>
      <c r="K4141">
        <v>73921.97126</v>
      </c>
      <c r="L4141">
        <v>9.240246407</v>
      </c>
      <c r="M4141">
        <v>2.0</v>
      </c>
      <c r="N4141" t="s">
        <v>16</v>
      </c>
    </row>
    <row r="4142">
      <c r="A4142" s="29">
        <v>42370.0</v>
      </c>
      <c r="B4142" t="s">
        <v>116</v>
      </c>
      <c r="C4142" t="s">
        <v>2403</v>
      </c>
      <c r="D4142" t="s">
        <v>61</v>
      </c>
      <c r="E4142">
        <v>800.0</v>
      </c>
      <c r="F4142">
        <v>800.0</v>
      </c>
      <c r="G4142" t="s">
        <v>2007</v>
      </c>
      <c r="H4142" t="s">
        <v>2007</v>
      </c>
      <c r="I4142">
        <v>2008.0</v>
      </c>
      <c r="J4142">
        <v>116000.0</v>
      </c>
      <c r="K4142">
        <v>54798.0</v>
      </c>
      <c r="L4142">
        <v>7.498630137</v>
      </c>
      <c r="M4142">
        <v>2.0</v>
      </c>
      <c r="N4142" t="s">
        <v>16</v>
      </c>
    </row>
    <row r="4143">
      <c r="A4143" s="29">
        <v>42370.0</v>
      </c>
      <c r="B4143" t="s">
        <v>116</v>
      </c>
      <c r="C4143" t="s">
        <v>2391</v>
      </c>
      <c r="D4143" t="s">
        <v>273</v>
      </c>
      <c r="E4143" t="s">
        <v>2177</v>
      </c>
      <c r="F4143" t="s">
        <v>2177</v>
      </c>
      <c r="G4143" t="s">
        <v>2356</v>
      </c>
      <c r="H4143" t="s">
        <v>2356</v>
      </c>
      <c r="I4143">
        <v>2005.0</v>
      </c>
      <c r="J4143">
        <v>116000.0</v>
      </c>
      <c r="K4143">
        <v>81235.0</v>
      </c>
      <c r="L4143">
        <v>10.63561644</v>
      </c>
      <c r="M4143">
        <v>3.0</v>
      </c>
      <c r="N4143" t="s">
        <v>16</v>
      </c>
    </row>
    <row r="4144">
      <c r="A4144" s="29">
        <v>42370.0</v>
      </c>
      <c r="B4144" t="s">
        <v>148</v>
      </c>
      <c r="C4144">
        <v>343.0</v>
      </c>
      <c r="D4144" t="s">
        <v>61</v>
      </c>
      <c r="E4144">
        <v>800.0</v>
      </c>
      <c r="F4144">
        <v>800.0</v>
      </c>
      <c r="G4144" t="s">
        <v>2200</v>
      </c>
      <c r="H4144" t="s">
        <v>2200</v>
      </c>
      <c r="I4144">
        <v>2009.0</v>
      </c>
      <c r="J4144">
        <v>115000.0</v>
      </c>
      <c r="K4144">
        <v>46631.07461</v>
      </c>
      <c r="L4144">
        <v>5.828884326</v>
      </c>
      <c r="M4144">
        <v>2.0</v>
      </c>
      <c r="N4144" t="s">
        <v>16</v>
      </c>
    </row>
    <row r="4145">
      <c r="A4145" s="29">
        <v>42370.0</v>
      </c>
      <c r="B4145" t="s">
        <v>148</v>
      </c>
      <c r="C4145">
        <v>564.0</v>
      </c>
      <c r="D4145" t="s">
        <v>61</v>
      </c>
      <c r="E4145">
        <v>800.0</v>
      </c>
      <c r="F4145">
        <v>800.0</v>
      </c>
      <c r="G4145" t="s">
        <v>2200</v>
      </c>
      <c r="H4145" t="s">
        <v>2200</v>
      </c>
      <c r="I4145">
        <v>2007.0</v>
      </c>
      <c r="J4145">
        <v>115000.0</v>
      </c>
      <c r="K4145">
        <v>63540.04106</v>
      </c>
      <c r="L4145">
        <v>7.942505133</v>
      </c>
      <c r="M4145">
        <v>2.0</v>
      </c>
      <c r="N4145" t="s">
        <v>16</v>
      </c>
    </row>
    <row r="4146">
      <c r="A4146" s="29">
        <v>42370.0</v>
      </c>
      <c r="B4146" t="s">
        <v>148</v>
      </c>
      <c r="C4146">
        <v>608.0</v>
      </c>
      <c r="D4146" t="s">
        <v>61</v>
      </c>
      <c r="E4146">
        <v>800.0</v>
      </c>
      <c r="F4146">
        <v>800.0</v>
      </c>
      <c r="G4146" t="s">
        <v>2200</v>
      </c>
      <c r="H4146" t="s">
        <v>2200</v>
      </c>
      <c r="I4146">
        <v>2006.0</v>
      </c>
      <c r="J4146">
        <v>115000.0</v>
      </c>
      <c r="K4146">
        <v>68818.61738</v>
      </c>
      <c r="L4146">
        <v>8.602327173</v>
      </c>
      <c r="M4146">
        <v>2.0</v>
      </c>
      <c r="N4146" t="s">
        <v>16</v>
      </c>
    </row>
    <row r="4147">
      <c r="A4147" s="29">
        <v>42370.0</v>
      </c>
      <c r="B4147" t="s">
        <v>148</v>
      </c>
      <c r="C4147">
        <v>720.0</v>
      </c>
      <c r="D4147" t="s">
        <v>61</v>
      </c>
      <c r="E4147">
        <v>800.0</v>
      </c>
      <c r="F4147">
        <v>800.0</v>
      </c>
      <c r="G4147" t="s">
        <v>2200</v>
      </c>
      <c r="H4147" t="s">
        <v>2200</v>
      </c>
      <c r="I4147">
        <v>2005.0</v>
      </c>
      <c r="J4147">
        <v>115000.0</v>
      </c>
      <c r="K4147">
        <v>77470.22587</v>
      </c>
      <c r="L4147">
        <v>9.683778234</v>
      </c>
      <c r="M4147">
        <v>2.0</v>
      </c>
      <c r="N4147" t="s">
        <v>16</v>
      </c>
    </row>
    <row r="4148">
      <c r="A4148" s="29">
        <v>42370.0</v>
      </c>
      <c r="B4148" t="s">
        <v>116</v>
      </c>
      <c r="C4148" t="s">
        <v>2402</v>
      </c>
      <c r="D4148" t="s">
        <v>61</v>
      </c>
      <c r="E4148">
        <v>800.0</v>
      </c>
      <c r="F4148">
        <v>800.0</v>
      </c>
      <c r="G4148" t="s">
        <v>2200</v>
      </c>
      <c r="H4148" t="s">
        <v>2200</v>
      </c>
      <c r="I4148">
        <v>2006.0</v>
      </c>
      <c r="J4148">
        <v>115000.0</v>
      </c>
      <c r="K4148">
        <v>74028.0</v>
      </c>
      <c r="L4148">
        <v>9.967123288</v>
      </c>
      <c r="M4148">
        <v>2.0</v>
      </c>
      <c r="N4148" t="s">
        <v>16</v>
      </c>
    </row>
    <row r="4149">
      <c r="A4149" s="29">
        <v>42370.0</v>
      </c>
      <c r="B4149" t="s">
        <v>148</v>
      </c>
      <c r="C4149">
        <v>361.0</v>
      </c>
      <c r="D4149" t="s">
        <v>61</v>
      </c>
      <c r="E4149">
        <v>800.0</v>
      </c>
      <c r="F4149">
        <v>800.0</v>
      </c>
      <c r="G4149" t="s">
        <v>2007</v>
      </c>
      <c r="H4149" t="s">
        <v>2007</v>
      </c>
      <c r="I4149">
        <v>2009.0</v>
      </c>
      <c r="J4149">
        <v>115000.0</v>
      </c>
      <c r="K4149">
        <v>47025.32512</v>
      </c>
      <c r="L4149">
        <v>5.87816564</v>
      </c>
      <c r="M4149">
        <v>2.0</v>
      </c>
      <c r="N4149" t="s">
        <v>16</v>
      </c>
    </row>
    <row r="4150">
      <c r="A4150" s="29">
        <v>42370.0</v>
      </c>
      <c r="B4150" t="s">
        <v>116</v>
      </c>
      <c r="C4150" t="s">
        <v>2416</v>
      </c>
      <c r="D4150" t="s">
        <v>61</v>
      </c>
      <c r="E4150">
        <v>800.0</v>
      </c>
      <c r="F4150">
        <v>800.0</v>
      </c>
      <c r="G4150" t="s">
        <v>2007</v>
      </c>
      <c r="H4150" t="s">
        <v>2007</v>
      </c>
      <c r="I4150">
        <v>2005.0</v>
      </c>
      <c r="J4150">
        <v>115000.0</v>
      </c>
      <c r="K4150">
        <v>66910.0</v>
      </c>
      <c r="L4150">
        <v>10.7260274</v>
      </c>
      <c r="M4150">
        <v>1.0</v>
      </c>
      <c r="N4150" t="s">
        <v>16</v>
      </c>
    </row>
    <row r="4151">
      <c r="A4151" s="29">
        <v>42370.0</v>
      </c>
      <c r="B4151" t="s">
        <v>116</v>
      </c>
      <c r="C4151" t="s">
        <v>2417</v>
      </c>
      <c r="D4151" t="s">
        <v>61</v>
      </c>
      <c r="E4151">
        <v>800.0</v>
      </c>
      <c r="F4151">
        <v>800.0</v>
      </c>
      <c r="G4151" t="s">
        <v>2007</v>
      </c>
      <c r="H4151" t="s">
        <v>2007</v>
      </c>
      <c r="I4151">
        <v>2007.0</v>
      </c>
      <c r="J4151">
        <v>115000.0</v>
      </c>
      <c r="K4151">
        <v>35597.0</v>
      </c>
      <c r="L4151">
        <v>8.909589041</v>
      </c>
      <c r="M4151">
        <v>2.0</v>
      </c>
      <c r="N4151" t="s">
        <v>16</v>
      </c>
    </row>
    <row r="4152">
      <c r="A4152" s="29">
        <v>42370.0</v>
      </c>
      <c r="B4152" t="s">
        <v>116</v>
      </c>
      <c r="C4152" t="s">
        <v>2417</v>
      </c>
      <c r="D4152" t="s">
        <v>61</v>
      </c>
      <c r="E4152">
        <v>800.0</v>
      </c>
      <c r="F4152">
        <v>800.0</v>
      </c>
      <c r="G4152" t="s">
        <v>2007</v>
      </c>
      <c r="H4152" t="s">
        <v>2007</v>
      </c>
      <c r="I4152">
        <v>2007.0</v>
      </c>
      <c r="J4152">
        <v>115000.0</v>
      </c>
      <c r="K4152">
        <v>35597.0</v>
      </c>
      <c r="L4152">
        <v>8.909589041</v>
      </c>
      <c r="M4152">
        <v>2.0</v>
      </c>
      <c r="N4152" t="s">
        <v>16</v>
      </c>
    </row>
    <row r="4153">
      <c r="A4153" s="29">
        <v>42370.0</v>
      </c>
      <c r="B4153" t="s">
        <v>116</v>
      </c>
      <c r="C4153" t="s">
        <v>2418</v>
      </c>
      <c r="D4153" t="s">
        <v>61</v>
      </c>
      <c r="E4153">
        <v>800.0</v>
      </c>
      <c r="F4153">
        <v>800.0</v>
      </c>
      <c r="G4153" t="s">
        <v>2007</v>
      </c>
      <c r="H4153" t="s">
        <v>2007</v>
      </c>
      <c r="I4153">
        <v>2006.0</v>
      </c>
      <c r="J4153">
        <v>115000.0</v>
      </c>
      <c r="K4153">
        <v>42120.0</v>
      </c>
      <c r="L4153">
        <v>9.846575342</v>
      </c>
      <c r="M4153">
        <v>2.0</v>
      </c>
      <c r="N4153" t="s">
        <v>16</v>
      </c>
    </row>
    <row r="4154">
      <c r="A4154" s="29">
        <v>42370.0</v>
      </c>
      <c r="B4154" t="s">
        <v>148</v>
      </c>
      <c r="C4154">
        <v>809.0</v>
      </c>
      <c r="D4154" t="s">
        <v>91</v>
      </c>
      <c r="E4154" t="s">
        <v>2389</v>
      </c>
      <c r="F4154" t="s">
        <v>2389</v>
      </c>
      <c r="G4154" t="s">
        <v>2390</v>
      </c>
      <c r="H4154" t="s">
        <v>2390</v>
      </c>
      <c r="I4154">
        <v>2004.0</v>
      </c>
      <c r="J4154">
        <v>115000.0</v>
      </c>
      <c r="K4154">
        <v>85815.19504</v>
      </c>
      <c r="L4154">
        <v>10.72689938</v>
      </c>
      <c r="M4154">
        <v>3.0</v>
      </c>
      <c r="N4154" t="s">
        <v>16</v>
      </c>
    </row>
    <row r="4155">
      <c r="A4155" s="29">
        <v>42370.0</v>
      </c>
      <c r="B4155" t="s">
        <v>148</v>
      </c>
      <c r="C4155">
        <v>575.0</v>
      </c>
      <c r="D4155" t="s">
        <v>61</v>
      </c>
      <c r="E4155" t="s">
        <v>712</v>
      </c>
      <c r="F4155" t="s">
        <v>712</v>
      </c>
      <c r="G4155" t="s">
        <v>536</v>
      </c>
      <c r="H4155" t="s">
        <v>536</v>
      </c>
      <c r="I4155">
        <v>2007.0</v>
      </c>
      <c r="J4155">
        <v>115000.0</v>
      </c>
      <c r="K4155">
        <v>63956.19438</v>
      </c>
      <c r="L4155">
        <v>7.994524298</v>
      </c>
      <c r="M4155">
        <v>2.0</v>
      </c>
      <c r="N4155" t="s">
        <v>16</v>
      </c>
    </row>
    <row r="4156">
      <c r="A4156" s="29">
        <v>42370.0</v>
      </c>
      <c r="B4156" t="s">
        <v>148</v>
      </c>
      <c r="C4156">
        <v>816.0</v>
      </c>
      <c r="D4156" t="s">
        <v>61</v>
      </c>
      <c r="E4156" t="s">
        <v>712</v>
      </c>
      <c r="F4156" t="s">
        <v>712</v>
      </c>
      <c r="G4156" t="s">
        <v>536</v>
      </c>
      <c r="H4156" t="s">
        <v>536</v>
      </c>
      <c r="I4156">
        <v>2004.0</v>
      </c>
      <c r="J4156">
        <v>115000.0</v>
      </c>
      <c r="K4156">
        <v>85990.41752</v>
      </c>
      <c r="L4156">
        <v>10.74880219</v>
      </c>
      <c r="M4156">
        <v>3.0</v>
      </c>
      <c r="N4156" t="s">
        <v>16</v>
      </c>
    </row>
    <row r="4157">
      <c r="A4157" s="29">
        <v>42370.0</v>
      </c>
      <c r="B4157" t="s">
        <v>116</v>
      </c>
      <c r="C4157" t="s">
        <v>2405</v>
      </c>
      <c r="D4157" t="s">
        <v>61</v>
      </c>
      <c r="E4157" t="s">
        <v>712</v>
      </c>
      <c r="F4157" t="s">
        <v>712</v>
      </c>
      <c r="G4157" t="s">
        <v>536</v>
      </c>
      <c r="H4157" t="s">
        <v>536</v>
      </c>
      <c r="I4157">
        <v>2006.0</v>
      </c>
      <c r="J4157">
        <v>115000.0</v>
      </c>
      <c r="K4157">
        <v>208619.0</v>
      </c>
      <c r="L4157">
        <v>9.775342466</v>
      </c>
      <c r="M4157">
        <v>1.0</v>
      </c>
      <c r="N4157" t="s">
        <v>16</v>
      </c>
    </row>
    <row r="4158">
      <c r="A4158" s="29">
        <v>42370.0</v>
      </c>
      <c r="B4158" t="s">
        <v>116</v>
      </c>
      <c r="C4158" t="s">
        <v>2419</v>
      </c>
      <c r="D4158" t="s">
        <v>61</v>
      </c>
      <c r="E4158" t="s">
        <v>712</v>
      </c>
      <c r="F4158" t="s">
        <v>712</v>
      </c>
      <c r="G4158" t="s">
        <v>536</v>
      </c>
      <c r="H4158" t="s">
        <v>536</v>
      </c>
      <c r="I4158">
        <v>2002.0</v>
      </c>
      <c r="J4158">
        <v>115000.0</v>
      </c>
      <c r="K4158">
        <v>56510.0</v>
      </c>
      <c r="L4158">
        <v>13.96164384</v>
      </c>
      <c r="M4158">
        <v>1.0</v>
      </c>
      <c r="N4158" t="s">
        <v>16</v>
      </c>
    </row>
    <row r="4159">
      <c r="A4159" s="29">
        <v>42370.0</v>
      </c>
      <c r="B4159" t="s">
        <v>116</v>
      </c>
      <c r="C4159" t="s">
        <v>2419</v>
      </c>
      <c r="D4159" t="s">
        <v>61</v>
      </c>
      <c r="E4159" t="s">
        <v>712</v>
      </c>
      <c r="F4159" t="s">
        <v>712</v>
      </c>
      <c r="G4159" t="s">
        <v>536</v>
      </c>
      <c r="H4159" t="s">
        <v>536</v>
      </c>
      <c r="I4159">
        <v>2002.0</v>
      </c>
      <c r="J4159">
        <v>115000.0</v>
      </c>
      <c r="K4159">
        <v>56510.0</v>
      </c>
      <c r="L4159">
        <v>13.96164384</v>
      </c>
      <c r="M4159">
        <v>1.0</v>
      </c>
      <c r="N4159" t="s">
        <v>16</v>
      </c>
    </row>
    <row r="4160">
      <c r="A4160" s="29">
        <v>42370.0</v>
      </c>
      <c r="B4160" t="s">
        <v>116</v>
      </c>
      <c r="C4160" t="s">
        <v>2406</v>
      </c>
      <c r="D4160" t="s">
        <v>61</v>
      </c>
      <c r="E4160" t="s">
        <v>712</v>
      </c>
      <c r="F4160" t="s">
        <v>712</v>
      </c>
      <c r="G4160" t="s">
        <v>536</v>
      </c>
      <c r="H4160" t="s">
        <v>536</v>
      </c>
      <c r="I4160">
        <v>2002.0</v>
      </c>
      <c r="J4160">
        <v>115000.0</v>
      </c>
      <c r="K4160">
        <v>105988.0</v>
      </c>
      <c r="L4160">
        <v>13.83013699</v>
      </c>
      <c r="M4160">
        <v>4.0</v>
      </c>
      <c r="N4160" t="s">
        <v>16</v>
      </c>
    </row>
    <row r="4161">
      <c r="A4161" s="29">
        <v>42370.0</v>
      </c>
      <c r="B4161" t="s">
        <v>116</v>
      </c>
      <c r="C4161" t="s">
        <v>2420</v>
      </c>
      <c r="D4161" t="s">
        <v>61</v>
      </c>
      <c r="E4161" t="s">
        <v>712</v>
      </c>
      <c r="F4161" t="s">
        <v>712</v>
      </c>
      <c r="G4161" t="s">
        <v>2007</v>
      </c>
      <c r="H4161" t="s">
        <v>2007</v>
      </c>
      <c r="I4161">
        <v>2005.0</v>
      </c>
      <c r="J4161">
        <v>115000.0</v>
      </c>
      <c r="K4161">
        <v>110937.0</v>
      </c>
      <c r="L4161">
        <v>10.48219178</v>
      </c>
      <c r="M4161">
        <v>1.0</v>
      </c>
      <c r="N4161" t="s">
        <v>16</v>
      </c>
    </row>
    <row r="4162">
      <c r="A4162" s="29">
        <v>42370.0</v>
      </c>
      <c r="B4162" t="s">
        <v>116</v>
      </c>
      <c r="C4162" t="s">
        <v>2266</v>
      </c>
      <c r="D4162" t="s">
        <v>61</v>
      </c>
      <c r="E4162" t="s">
        <v>2073</v>
      </c>
      <c r="F4162" t="s">
        <v>2073</v>
      </c>
      <c r="G4162" t="s">
        <v>536</v>
      </c>
      <c r="H4162" t="s">
        <v>536</v>
      </c>
      <c r="I4162">
        <v>2006.0</v>
      </c>
      <c r="J4162">
        <v>115000.0</v>
      </c>
      <c r="K4162">
        <v>99998.0</v>
      </c>
      <c r="L4162">
        <v>8.550684932</v>
      </c>
      <c r="M4162">
        <v>2.0</v>
      </c>
      <c r="N4162" t="s">
        <v>16</v>
      </c>
    </row>
    <row r="4163">
      <c r="A4163" s="29">
        <v>42370.0</v>
      </c>
      <c r="B4163" t="s">
        <v>12</v>
      </c>
      <c r="C4163">
        <v>117433.0</v>
      </c>
      <c r="D4163" t="s">
        <v>61</v>
      </c>
      <c r="E4163" t="s">
        <v>2073</v>
      </c>
      <c r="F4163" t="s">
        <v>2073</v>
      </c>
      <c r="G4163" t="s">
        <v>203</v>
      </c>
      <c r="H4163" t="s">
        <v>203</v>
      </c>
      <c r="I4163">
        <v>2007.0</v>
      </c>
      <c r="J4163">
        <v>115000.0</v>
      </c>
      <c r="K4163">
        <v>54081.0</v>
      </c>
      <c r="L4163">
        <v>9.0</v>
      </c>
      <c r="M4163">
        <v>2.0</v>
      </c>
      <c r="N4163" t="s">
        <v>16</v>
      </c>
    </row>
    <row r="4164">
      <c r="A4164" s="29">
        <v>42370.0</v>
      </c>
      <c r="B4164" t="s">
        <v>148</v>
      </c>
      <c r="C4164">
        <v>697.0</v>
      </c>
      <c r="D4164" t="s">
        <v>61</v>
      </c>
      <c r="E4164" t="s">
        <v>2073</v>
      </c>
      <c r="F4164" t="s">
        <v>2073</v>
      </c>
      <c r="G4164" t="s">
        <v>203</v>
      </c>
      <c r="H4164" t="s">
        <v>203</v>
      </c>
      <c r="I4164">
        <v>2005.0</v>
      </c>
      <c r="J4164">
        <v>115000.0</v>
      </c>
      <c r="K4164">
        <v>75279.94524</v>
      </c>
      <c r="L4164">
        <v>9.409993155</v>
      </c>
      <c r="M4164">
        <v>2.0</v>
      </c>
      <c r="N4164" t="s">
        <v>16</v>
      </c>
    </row>
    <row r="4165">
      <c r="A4165" s="29">
        <v>42370.0</v>
      </c>
      <c r="B4165" t="s">
        <v>186</v>
      </c>
      <c r="C4165" t="s">
        <v>2421</v>
      </c>
      <c r="D4165" t="s">
        <v>61</v>
      </c>
      <c r="E4165" t="s">
        <v>1903</v>
      </c>
      <c r="F4165" t="s">
        <v>1903</v>
      </c>
      <c r="G4165" t="s">
        <v>203</v>
      </c>
      <c r="H4165" t="s">
        <v>203</v>
      </c>
      <c r="I4165">
        <v>2003.0</v>
      </c>
      <c r="J4165">
        <v>115000.0</v>
      </c>
      <c r="K4165">
        <v>87936.0</v>
      </c>
      <c r="L4165">
        <v>12.0</v>
      </c>
      <c r="M4165">
        <v>2.0</v>
      </c>
      <c r="N4165" t="s">
        <v>16</v>
      </c>
    </row>
    <row r="4166">
      <c r="A4166" s="29">
        <v>42370.0</v>
      </c>
      <c r="B4166" t="s">
        <v>12</v>
      </c>
      <c r="C4166">
        <v>126980.0</v>
      </c>
      <c r="D4166" t="s">
        <v>91</v>
      </c>
      <c r="E4166" t="s">
        <v>1432</v>
      </c>
      <c r="F4166" t="s">
        <v>1432</v>
      </c>
      <c r="G4166" t="s">
        <v>2105</v>
      </c>
      <c r="H4166" t="s">
        <v>2105</v>
      </c>
      <c r="I4166">
        <v>2005.0</v>
      </c>
      <c r="J4166">
        <v>115000.0</v>
      </c>
      <c r="K4166">
        <v>67231.0</v>
      </c>
      <c r="L4166">
        <v>11.0</v>
      </c>
      <c r="M4166">
        <v>2.0</v>
      </c>
      <c r="N4166" t="s">
        <v>16</v>
      </c>
    </row>
    <row r="4167">
      <c r="A4167" s="29">
        <v>42370.0</v>
      </c>
      <c r="B4167" t="s">
        <v>148</v>
      </c>
      <c r="C4167">
        <v>721.0</v>
      </c>
      <c r="D4167" t="s">
        <v>91</v>
      </c>
      <c r="E4167" t="s">
        <v>2174</v>
      </c>
      <c r="F4167" t="s">
        <v>2174</v>
      </c>
      <c r="G4167" t="s">
        <v>1443</v>
      </c>
      <c r="H4167" t="s">
        <v>1443</v>
      </c>
      <c r="I4167">
        <v>2005.0</v>
      </c>
      <c r="J4167">
        <v>115000.0</v>
      </c>
      <c r="K4167">
        <v>77492.12868</v>
      </c>
      <c r="L4167">
        <v>9.686516085</v>
      </c>
      <c r="M4167">
        <v>2.0</v>
      </c>
      <c r="N4167" t="s">
        <v>16</v>
      </c>
    </row>
    <row r="4168">
      <c r="A4168" s="29">
        <v>42370.0</v>
      </c>
      <c r="B4168" t="s">
        <v>148</v>
      </c>
      <c r="C4168">
        <v>722.0</v>
      </c>
      <c r="D4168" t="s">
        <v>91</v>
      </c>
      <c r="E4168" t="s">
        <v>2174</v>
      </c>
      <c r="F4168" t="s">
        <v>2174</v>
      </c>
      <c r="G4168" t="s">
        <v>1443</v>
      </c>
      <c r="H4168" t="s">
        <v>1443</v>
      </c>
      <c r="I4168">
        <v>2005.0</v>
      </c>
      <c r="J4168">
        <v>115000.0</v>
      </c>
      <c r="K4168">
        <v>77492.12868</v>
      </c>
      <c r="L4168">
        <v>9.686516085</v>
      </c>
      <c r="M4168">
        <v>2.0</v>
      </c>
      <c r="N4168" t="s">
        <v>16</v>
      </c>
    </row>
    <row r="4169">
      <c r="A4169" s="29">
        <v>42370.0</v>
      </c>
      <c r="B4169" t="s">
        <v>186</v>
      </c>
      <c r="C4169" t="s">
        <v>2422</v>
      </c>
      <c r="D4169" t="s">
        <v>77</v>
      </c>
      <c r="E4169" t="s">
        <v>2298</v>
      </c>
      <c r="F4169" t="s">
        <v>2298</v>
      </c>
      <c r="G4169" t="s">
        <v>2203</v>
      </c>
      <c r="H4169" t="s">
        <v>2203</v>
      </c>
      <c r="I4169">
        <v>2005.0</v>
      </c>
      <c r="J4169">
        <v>115000.0</v>
      </c>
      <c r="K4169">
        <v>58804.0</v>
      </c>
      <c r="L4169">
        <v>10.0</v>
      </c>
      <c r="M4169">
        <v>1.0</v>
      </c>
      <c r="N4169" t="s">
        <v>16</v>
      </c>
    </row>
    <row r="4170">
      <c r="A4170" s="29">
        <v>42370.0</v>
      </c>
      <c r="B4170" t="s">
        <v>116</v>
      </c>
      <c r="C4170" t="s">
        <v>2423</v>
      </c>
      <c r="D4170" t="s">
        <v>273</v>
      </c>
      <c r="E4170" t="s">
        <v>2424</v>
      </c>
      <c r="F4170" t="s">
        <v>2424</v>
      </c>
      <c r="G4170" t="s">
        <v>1443</v>
      </c>
      <c r="H4170" t="s">
        <v>1443</v>
      </c>
      <c r="I4170">
        <v>2006.0</v>
      </c>
      <c r="J4170">
        <v>115000.0</v>
      </c>
      <c r="K4170">
        <v>51538.0</v>
      </c>
      <c r="L4170">
        <v>9.6</v>
      </c>
      <c r="M4170">
        <v>2.0</v>
      </c>
      <c r="N4170" t="s">
        <v>16</v>
      </c>
    </row>
    <row r="4171">
      <c r="A4171" s="29">
        <v>42370.0</v>
      </c>
      <c r="B4171" t="s">
        <v>148</v>
      </c>
      <c r="C4171">
        <v>698.0</v>
      </c>
      <c r="D4171" t="s">
        <v>273</v>
      </c>
      <c r="E4171" t="s">
        <v>2177</v>
      </c>
      <c r="F4171" t="s">
        <v>2177</v>
      </c>
      <c r="G4171" t="s">
        <v>2189</v>
      </c>
      <c r="H4171" t="s">
        <v>2189</v>
      </c>
      <c r="I4171">
        <v>2005.0</v>
      </c>
      <c r="J4171">
        <v>115000.0</v>
      </c>
      <c r="K4171">
        <v>112919.9179</v>
      </c>
      <c r="L4171">
        <v>9.409993155</v>
      </c>
      <c r="M4171">
        <v>2.0</v>
      </c>
      <c r="N4171" t="s">
        <v>16</v>
      </c>
    </row>
    <row r="4172">
      <c r="A4172" s="29">
        <v>42370.0</v>
      </c>
      <c r="B4172" t="s">
        <v>12</v>
      </c>
      <c r="C4172">
        <v>135561.0</v>
      </c>
      <c r="D4172" t="s">
        <v>273</v>
      </c>
      <c r="E4172" t="s">
        <v>2177</v>
      </c>
      <c r="F4172" t="s">
        <v>2177</v>
      </c>
      <c r="G4172" t="s">
        <v>2268</v>
      </c>
      <c r="H4172" t="s">
        <v>2268</v>
      </c>
      <c r="I4172">
        <v>2006.0</v>
      </c>
      <c r="J4172">
        <v>115000.0</v>
      </c>
      <c r="K4172">
        <v>77724.0</v>
      </c>
      <c r="L4172">
        <v>10.0</v>
      </c>
      <c r="M4172">
        <v>2.0</v>
      </c>
      <c r="N4172" t="s">
        <v>16</v>
      </c>
    </row>
    <row r="4173">
      <c r="A4173" s="29">
        <v>42370.0</v>
      </c>
      <c r="B4173" t="s">
        <v>12</v>
      </c>
      <c r="C4173">
        <v>118629.0</v>
      </c>
      <c r="D4173" t="s">
        <v>2425</v>
      </c>
      <c r="E4173" t="s">
        <v>2426</v>
      </c>
      <c r="F4173" t="s">
        <v>2426</v>
      </c>
      <c r="G4173" t="s">
        <v>2427</v>
      </c>
      <c r="H4173" t="s">
        <v>2427</v>
      </c>
      <c r="I4173">
        <v>2007.0</v>
      </c>
      <c r="J4173">
        <v>115000.0</v>
      </c>
      <c r="K4173">
        <v>42903.0</v>
      </c>
      <c r="L4173">
        <v>9.0</v>
      </c>
      <c r="M4173">
        <v>2.0</v>
      </c>
      <c r="N4173" t="s">
        <v>16</v>
      </c>
    </row>
    <row r="4174">
      <c r="A4174" s="29">
        <v>42370.0</v>
      </c>
      <c r="B4174" t="s">
        <v>148</v>
      </c>
      <c r="C4174">
        <v>383.0</v>
      </c>
      <c r="D4174" t="s">
        <v>91</v>
      </c>
      <c r="E4174" t="s">
        <v>1442</v>
      </c>
      <c r="F4174" t="s">
        <v>1442</v>
      </c>
      <c r="G4174" t="s">
        <v>1443</v>
      </c>
      <c r="H4174" t="s">
        <v>1443</v>
      </c>
      <c r="I4174">
        <v>2009.0</v>
      </c>
      <c r="J4174">
        <v>115000.0</v>
      </c>
      <c r="K4174">
        <v>47923.34018</v>
      </c>
      <c r="L4174">
        <v>5.990417522</v>
      </c>
      <c r="M4174">
        <v>2.0</v>
      </c>
      <c r="N4174" t="s">
        <v>16</v>
      </c>
    </row>
    <row r="4175">
      <c r="A4175" s="29">
        <v>42370.0</v>
      </c>
      <c r="B4175" t="s">
        <v>148</v>
      </c>
      <c r="C4175">
        <v>868.0</v>
      </c>
      <c r="D4175" t="s">
        <v>91</v>
      </c>
      <c r="E4175" t="s">
        <v>1442</v>
      </c>
      <c r="F4175" t="s">
        <v>1442</v>
      </c>
      <c r="G4175" t="s">
        <v>1443</v>
      </c>
      <c r="H4175" t="s">
        <v>1443</v>
      </c>
      <c r="I4175">
        <v>2003.0</v>
      </c>
      <c r="J4175">
        <v>115000.0</v>
      </c>
      <c r="K4175">
        <v>93897.33056</v>
      </c>
      <c r="L4175">
        <v>11.73716632</v>
      </c>
      <c r="M4175">
        <v>3.0</v>
      </c>
      <c r="N4175" t="s">
        <v>16</v>
      </c>
    </row>
    <row r="4176">
      <c r="A4176" s="29">
        <v>42370.0</v>
      </c>
      <c r="B4176" t="s">
        <v>116</v>
      </c>
      <c r="C4176" t="s">
        <v>2410</v>
      </c>
      <c r="D4176" t="s">
        <v>91</v>
      </c>
      <c r="E4176" t="s">
        <v>1442</v>
      </c>
      <c r="F4176" t="s">
        <v>1442</v>
      </c>
      <c r="G4176" t="s">
        <v>1443</v>
      </c>
      <c r="H4176" t="s">
        <v>1443</v>
      </c>
      <c r="I4176">
        <v>2003.0</v>
      </c>
      <c r="J4176">
        <v>115000.0</v>
      </c>
      <c r="K4176">
        <v>102422.0</v>
      </c>
      <c r="L4176">
        <v>12.83561644</v>
      </c>
      <c r="M4176">
        <v>2.0</v>
      </c>
      <c r="N4176" t="s">
        <v>16</v>
      </c>
    </row>
    <row r="4177">
      <c r="A4177" s="29">
        <v>42370.0</v>
      </c>
      <c r="B4177" t="s">
        <v>148</v>
      </c>
      <c r="C4177">
        <v>857.0</v>
      </c>
      <c r="D4177" t="s">
        <v>91</v>
      </c>
      <c r="E4177" t="s">
        <v>1442</v>
      </c>
      <c r="F4177" t="s">
        <v>1442</v>
      </c>
      <c r="G4177" t="s">
        <v>2309</v>
      </c>
      <c r="H4177" t="s">
        <v>2309</v>
      </c>
      <c r="I4177">
        <v>2003.0</v>
      </c>
      <c r="J4177">
        <v>115000.0</v>
      </c>
      <c r="K4177">
        <v>93196.4408</v>
      </c>
      <c r="L4177">
        <v>11.6495551</v>
      </c>
      <c r="M4177">
        <v>3.0</v>
      </c>
      <c r="N4177" t="s">
        <v>16</v>
      </c>
    </row>
    <row r="4178">
      <c r="A4178" s="29">
        <v>42370.0</v>
      </c>
      <c r="B4178" t="s">
        <v>12</v>
      </c>
      <c r="C4178">
        <v>129005.0</v>
      </c>
      <c r="D4178" t="s">
        <v>91</v>
      </c>
      <c r="E4178" t="s">
        <v>1906</v>
      </c>
      <c r="F4178" t="s">
        <v>1906</v>
      </c>
      <c r="G4178" t="s">
        <v>2343</v>
      </c>
      <c r="H4178" t="s">
        <v>2343</v>
      </c>
      <c r="I4178">
        <v>2006.0</v>
      </c>
      <c r="J4178">
        <v>115000.0</v>
      </c>
      <c r="K4178">
        <v>59629.0</v>
      </c>
      <c r="L4178">
        <v>10.0</v>
      </c>
      <c r="M4178">
        <v>1.0</v>
      </c>
      <c r="N4178" t="s">
        <v>16</v>
      </c>
    </row>
    <row r="4179">
      <c r="A4179" s="29">
        <v>42370.0</v>
      </c>
      <c r="B4179" t="s">
        <v>148</v>
      </c>
      <c r="C4179">
        <v>744.0</v>
      </c>
      <c r="D4179" t="s">
        <v>61</v>
      </c>
      <c r="E4179" t="s">
        <v>881</v>
      </c>
      <c r="F4179" t="s">
        <v>881</v>
      </c>
      <c r="G4179" t="s">
        <v>536</v>
      </c>
      <c r="H4179" t="s">
        <v>536</v>
      </c>
      <c r="I4179">
        <v>2005.0</v>
      </c>
      <c r="J4179">
        <v>115000.0</v>
      </c>
      <c r="K4179">
        <v>78499.65777</v>
      </c>
      <c r="L4179">
        <v>9.812457221</v>
      </c>
      <c r="M4179">
        <v>2.0</v>
      </c>
      <c r="N4179" t="s">
        <v>16</v>
      </c>
    </row>
    <row r="4180">
      <c r="A4180" s="29">
        <v>42370.0</v>
      </c>
      <c r="B4180" t="s">
        <v>116</v>
      </c>
      <c r="C4180" t="s">
        <v>2428</v>
      </c>
      <c r="D4180" t="s">
        <v>61</v>
      </c>
      <c r="E4180" t="s">
        <v>881</v>
      </c>
      <c r="F4180" t="s">
        <v>881</v>
      </c>
      <c r="G4180" t="s">
        <v>536</v>
      </c>
      <c r="H4180" t="s">
        <v>536</v>
      </c>
      <c r="I4180">
        <v>2001.0</v>
      </c>
      <c r="J4180">
        <v>115000.0</v>
      </c>
      <c r="K4180">
        <v>67451.0</v>
      </c>
      <c r="L4180">
        <v>14.58082192</v>
      </c>
      <c r="M4180">
        <v>3.0</v>
      </c>
      <c r="N4180" t="s">
        <v>16</v>
      </c>
    </row>
    <row r="4181">
      <c r="A4181" s="29">
        <v>42370.0</v>
      </c>
      <c r="B4181" t="s">
        <v>148</v>
      </c>
      <c r="C4181">
        <v>926.0</v>
      </c>
      <c r="D4181" t="s">
        <v>61</v>
      </c>
      <c r="E4181" t="s">
        <v>881</v>
      </c>
      <c r="F4181" t="s">
        <v>881</v>
      </c>
      <c r="G4181" t="s">
        <v>203</v>
      </c>
      <c r="H4181" t="s">
        <v>203</v>
      </c>
      <c r="I4181">
        <v>2000.0</v>
      </c>
      <c r="J4181">
        <v>115000.0</v>
      </c>
      <c r="K4181">
        <v>119983.5729</v>
      </c>
      <c r="L4181">
        <v>14.99794661</v>
      </c>
      <c r="M4181">
        <v>3.0</v>
      </c>
      <c r="N4181" t="s">
        <v>16</v>
      </c>
    </row>
    <row r="4182">
      <c r="A4182" s="29">
        <v>42370.0</v>
      </c>
      <c r="B4182" t="s">
        <v>116</v>
      </c>
      <c r="C4182" t="s">
        <v>2394</v>
      </c>
      <c r="D4182" t="s">
        <v>61</v>
      </c>
      <c r="E4182" t="s">
        <v>881</v>
      </c>
      <c r="F4182" t="s">
        <v>881</v>
      </c>
      <c r="G4182" t="s">
        <v>203</v>
      </c>
      <c r="H4182" t="s">
        <v>203</v>
      </c>
      <c r="I4182">
        <v>2003.0</v>
      </c>
      <c r="J4182">
        <v>115000.0</v>
      </c>
      <c r="K4182">
        <v>57745.0</v>
      </c>
      <c r="L4182">
        <v>12.81917808</v>
      </c>
      <c r="M4182">
        <v>2.0</v>
      </c>
      <c r="N4182" t="s">
        <v>16</v>
      </c>
    </row>
    <row r="4183">
      <c r="A4183" s="29">
        <v>42370.0</v>
      </c>
      <c r="B4183" t="s">
        <v>116</v>
      </c>
      <c r="C4183" t="s">
        <v>2429</v>
      </c>
      <c r="D4183" t="s">
        <v>61</v>
      </c>
      <c r="E4183" t="s">
        <v>881</v>
      </c>
      <c r="F4183" t="s">
        <v>881</v>
      </c>
      <c r="G4183" t="s">
        <v>203</v>
      </c>
      <c r="H4183" t="s">
        <v>203</v>
      </c>
      <c r="I4183">
        <v>2001.0</v>
      </c>
      <c r="J4183">
        <v>115000.0</v>
      </c>
      <c r="K4183">
        <v>72098.0</v>
      </c>
      <c r="L4183">
        <v>14.69041096</v>
      </c>
      <c r="M4183">
        <v>2.0</v>
      </c>
      <c r="N4183" t="s">
        <v>16</v>
      </c>
    </row>
    <row r="4184">
      <c r="A4184" s="29">
        <v>42370.0</v>
      </c>
      <c r="B4184" t="s">
        <v>116</v>
      </c>
      <c r="C4184" t="s">
        <v>2429</v>
      </c>
      <c r="D4184" t="s">
        <v>61</v>
      </c>
      <c r="E4184" t="s">
        <v>881</v>
      </c>
      <c r="F4184" t="s">
        <v>881</v>
      </c>
      <c r="G4184" t="s">
        <v>203</v>
      </c>
      <c r="H4184" t="s">
        <v>203</v>
      </c>
      <c r="I4184">
        <v>2001.0</v>
      </c>
      <c r="J4184">
        <v>115000.0</v>
      </c>
      <c r="K4184">
        <v>72098.0</v>
      </c>
      <c r="L4184">
        <v>14.69041096</v>
      </c>
      <c r="M4184">
        <v>2.0</v>
      </c>
      <c r="N4184" t="s">
        <v>16</v>
      </c>
    </row>
    <row r="4185">
      <c r="A4185" s="29">
        <v>42370.0</v>
      </c>
      <c r="B4185" t="s">
        <v>148</v>
      </c>
      <c r="C4185">
        <v>769.0</v>
      </c>
      <c r="D4185" t="s">
        <v>61</v>
      </c>
      <c r="E4185" t="s">
        <v>953</v>
      </c>
      <c r="F4185" t="s">
        <v>881</v>
      </c>
      <c r="G4185" t="s">
        <v>203</v>
      </c>
      <c r="H4185" t="s">
        <v>203</v>
      </c>
      <c r="I4185">
        <v>2005.0</v>
      </c>
      <c r="J4185">
        <v>115000.0</v>
      </c>
      <c r="K4185">
        <v>79923.34018</v>
      </c>
      <c r="L4185">
        <v>9.990417522</v>
      </c>
      <c r="M4185">
        <v>2.0</v>
      </c>
      <c r="N4185" t="s">
        <v>16</v>
      </c>
    </row>
    <row r="4186">
      <c r="A4186" s="29">
        <v>42370.0</v>
      </c>
      <c r="B4186" t="s">
        <v>116</v>
      </c>
      <c r="C4186" t="s">
        <v>2411</v>
      </c>
      <c r="D4186" t="s">
        <v>61</v>
      </c>
      <c r="E4186" t="s">
        <v>1128</v>
      </c>
      <c r="F4186" t="s">
        <v>1128</v>
      </c>
      <c r="G4186" t="s">
        <v>536</v>
      </c>
      <c r="H4186" t="s">
        <v>536</v>
      </c>
      <c r="I4186">
        <v>1999.0</v>
      </c>
      <c r="J4186">
        <v>115000.0</v>
      </c>
      <c r="K4186">
        <v>94596.0</v>
      </c>
      <c r="L4186">
        <v>16.54794521</v>
      </c>
      <c r="M4186">
        <v>4.0</v>
      </c>
      <c r="N4186" t="s">
        <v>16</v>
      </c>
    </row>
    <row r="4187">
      <c r="A4187" s="29">
        <v>42370.0</v>
      </c>
      <c r="B4187" t="s">
        <v>12</v>
      </c>
      <c r="C4187" s="32" t="s">
        <v>2430</v>
      </c>
      <c r="D4187" t="s">
        <v>91</v>
      </c>
      <c r="E4187" t="s">
        <v>1442</v>
      </c>
      <c r="F4187" t="s">
        <v>1442</v>
      </c>
      <c r="G4187" t="s">
        <v>2431</v>
      </c>
      <c r="H4187" t="s">
        <v>2431</v>
      </c>
      <c r="I4187">
        <v>2006.0</v>
      </c>
      <c r="J4187">
        <v>115000.0</v>
      </c>
      <c r="K4187">
        <v>59629.0</v>
      </c>
      <c r="L4187">
        <v>10.0</v>
      </c>
      <c r="M4187">
        <v>1.0</v>
      </c>
      <c r="N4187" t="s">
        <v>16</v>
      </c>
    </row>
    <row r="4188">
      <c r="A4188" s="29">
        <v>42370.0</v>
      </c>
      <c r="B4188" t="s">
        <v>12</v>
      </c>
      <c r="C4188" s="32" t="s">
        <v>2432</v>
      </c>
      <c r="D4188" t="s">
        <v>273</v>
      </c>
      <c r="E4188" t="s">
        <v>2177</v>
      </c>
      <c r="F4188" t="s">
        <v>2177</v>
      </c>
      <c r="G4188" t="s">
        <v>2433</v>
      </c>
      <c r="H4188" t="s">
        <v>2268</v>
      </c>
      <c r="I4188">
        <v>2006.0</v>
      </c>
      <c r="J4188">
        <v>115000.0</v>
      </c>
      <c r="K4188">
        <v>77724.0</v>
      </c>
      <c r="L4188">
        <v>10.0</v>
      </c>
      <c r="M4188">
        <v>2.0</v>
      </c>
      <c r="N4188" t="s">
        <v>16</v>
      </c>
    </row>
    <row r="4189">
      <c r="A4189" s="29">
        <v>42370.0</v>
      </c>
      <c r="B4189" t="s">
        <v>12</v>
      </c>
      <c r="C4189" s="32" t="s">
        <v>2434</v>
      </c>
      <c r="D4189" t="s">
        <v>91</v>
      </c>
      <c r="E4189" t="s">
        <v>1826</v>
      </c>
      <c r="F4189" t="s">
        <v>1826</v>
      </c>
      <c r="G4189" t="s">
        <v>1120</v>
      </c>
      <c r="H4189" t="s">
        <v>1120</v>
      </c>
      <c r="I4189">
        <v>2005.0</v>
      </c>
      <c r="J4189">
        <v>115000.0</v>
      </c>
      <c r="K4189">
        <v>96855.0</v>
      </c>
      <c r="L4189">
        <v>11.0</v>
      </c>
      <c r="M4189">
        <v>3.0</v>
      </c>
      <c r="N4189" t="s">
        <v>16</v>
      </c>
    </row>
    <row r="4190">
      <c r="A4190" s="29">
        <v>42370.0</v>
      </c>
      <c r="B4190" t="s">
        <v>12</v>
      </c>
      <c r="C4190" s="32" t="s">
        <v>2435</v>
      </c>
      <c r="D4190" t="s">
        <v>91</v>
      </c>
      <c r="E4190" t="s">
        <v>1432</v>
      </c>
      <c r="F4190" t="s">
        <v>1432</v>
      </c>
      <c r="G4190" t="s">
        <v>1443</v>
      </c>
      <c r="H4190" t="s">
        <v>1443</v>
      </c>
      <c r="I4190">
        <v>2005.0</v>
      </c>
      <c r="J4190">
        <v>115000.0</v>
      </c>
      <c r="K4190">
        <v>54052.0</v>
      </c>
      <c r="L4190">
        <v>11.0</v>
      </c>
      <c r="M4190">
        <v>3.0</v>
      </c>
      <c r="N4190" t="s">
        <v>16</v>
      </c>
    </row>
    <row r="4191">
      <c r="A4191" s="29">
        <v>42370.0</v>
      </c>
      <c r="B4191" t="s">
        <v>148</v>
      </c>
      <c r="C4191">
        <v>719.0</v>
      </c>
      <c r="D4191" t="s">
        <v>61</v>
      </c>
      <c r="E4191">
        <v>800.0</v>
      </c>
      <c r="F4191">
        <v>800.0</v>
      </c>
      <c r="G4191" t="s">
        <v>2200</v>
      </c>
      <c r="H4191" t="s">
        <v>2200</v>
      </c>
      <c r="I4191">
        <v>2005.0</v>
      </c>
      <c r="J4191">
        <v>113500.0</v>
      </c>
      <c r="K4191">
        <v>77470.22587</v>
      </c>
      <c r="L4191">
        <v>9.683778234</v>
      </c>
      <c r="M4191">
        <v>2.0</v>
      </c>
      <c r="N4191" t="s">
        <v>16</v>
      </c>
    </row>
    <row r="4192">
      <c r="A4192" s="29">
        <v>42370.0</v>
      </c>
      <c r="B4192" t="s">
        <v>148</v>
      </c>
      <c r="C4192">
        <v>501.0</v>
      </c>
      <c r="D4192" t="s">
        <v>273</v>
      </c>
      <c r="E4192" t="s">
        <v>2177</v>
      </c>
      <c r="F4192" t="s">
        <v>2177</v>
      </c>
      <c r="G4192" t="s">
        <v>2189</v>
      </c>
      <c r="H4192" t="s">
        <v>2189</v>
      </c>
      <c r="I4192">
        <v>2007.0</v>
      </c>
      <c r="J4192">
        <v>113500.0</v>
      </c>
      <c r="K4192">
        <v>89133.47022</v>
      </c>
      <c r="L4192">
        <v>7.427789185</v>
      </c>
      <c r="M4192">
        <v>2.0</v>
      </c>
      <c r="N4192" t="s">
        <v>16</v>
      </c>
    </row>
    <row r="4193">
      <c r="A4193" s="29">
        <v>42370.0</v>
      </c>
      <c r="B4193" t="s">
        <v>186</v>
      </c>
      <c r="C4193" t="s">
        <v>2413</v>
      </c>
      <c r="D4193" t="s">
        <v>61</v>
      </c>
      <c r="E4193">
        <v>800.0</v>
      </c>
      <c r="F4193">
        <v>800.0</v>
      </c>
      <c r="G4193" t="s">
        <v>2007</v>
      </c>
      <c r="H4193" t="s">
        <v>2007</v>
      </c>
      <c r="I4193">
        <v>2006.0</v>
      </c>
      <c r="J4193">
        <v>113000.0</v>
      </c>
      <c r="K4193">
        <v>60170.0</v>
      </c>
      <c r="L4193">
        <v>9.0</v>
      </c>
      <c r="M4193">
        <v>2.0</v>
      </c>
      <c r="N4193" t="s">
        <v>16</v>
      </c>
    </row>
    <row r="4194">
      <c r="A4194" s="29">
        <v>42370.0</v>
      </c>
      <c r="B4194" t="s">
        <v>148</v>
      </c>
      <c r="C4194">
        <v>777.0</v>
      </c>
      <c r="D4194" t="s">
        <v>61</v>
      </c>
      <c r="E4194" t="s">
        <v>712</v>
      </c>
      <c r="F4194" t="s">
        <v>712</v>
      </c>
      <c r="G4194" t="s">
        <v>226</v>
      </c>
      <c r="H4194" t="s">
        <v>226</v>
      </c>
      <c r="I4194">
        <v>2004.0</v>
      </c>
      <c r="J4194">
        <v>113000.0</v>
      </c>
      <c r="K4194">
        <v>82354.55168</v>
      </c>
      <c r="L4194">
        <v>10.29431896</v>
      </c>
      <c r="M4194">
        <v>3.0</v>
      </c>
      <c r="N4194" t="s">
        <v>16</v>
      </c>
    </row>
    <row r="4195">
      <c r="A4195" s="29">
        <v>42370.0</v>
      </c>
      <c r="B4195" t="s">
        <v>148</v>
      </c>
      <c r="C4195">
        <v>830.0</v>
      </c>
      <c r="D4195" t="s">
        <v>61</v>
      </c>
      <c r="E4195" t="s">
        <v>712</v>
      </c>
      <c r="F4195" t="s">
        <v>712</v>
      </c>
      <c r="G4195" t="s">
        <v>203</v>
      </c>
      <c r="H4195" t="s">
        <v>203</v>
      </c>
      <c r="I4195">
        <v>2004.0</v>
      </c>
      <c r="J4195">
        <v>113000.0</v>
      </c>
      <c r="K4195">
        <v>87195.07184</v>
      </c>
      <c r="L4195">
        <v>10.89938398</v>
      </c>
      <c r="M4195">
        <v>3.0</v>
      </c>
      <c r="N4195" t="s">
        <v>16</v>
      </c>
    </row>
    <row r="4196">
      <c r="A4196" s="29">
        <v>42370.0</v>
      </c>
      <c r="B4196" t="s">
        <v>186</v>
      </c>
      <c r="C4196" t="s">
        <v>2415</v>
      </c>
      <c r="D4196" t="s">
        <v>61</v>
      </c>
      <c r="E4196" t="s">
        <v>1362</v>
      </c>
      <c r="F4196" t="s">
        <v>712</v>
      </c>
      <c r="G4196" t="s">
        <v>226</v>
      </c>
      <c r="H4196" t="s">
        <v>226</v>
      </c>
      <c r="I4196">
        <v>2004.0</v>
      </c>
      <c r="J4196">
        <v>113000.0</v>
      </c>
      <c r="K4196">
        <v>89457.0</v>
      </c>
      <c r="L4196">
        <v>11.0</v>
      </c>
      <c r="M4196">
        <v>1.0</v>
      </c>
      <c r="N4196" t="s">
        <v>16</v>
      </c>
    </row>
    <row r="4197">
      <c r="A4197" s="29">
        <v>42370.0</v>
      </c>
      <c r="B4197" t="s">
        <v>116</v>
      </c>
      <c r="C4197" t="s">
        <v>2436</v>
      </c>
      <c r="D4197" t="s">
        <v>61</v>
      </c>
      <c r="E4197" t="s">
        <v>145</v>
      </c>
      <c r="F4197" t="s">
        <v>145</v>
      </c>
      <c r="G4197" t="s">
        <v>289</v>
      </c>
      <c r="H4197" t="s">
        <v>289</v>
      </c>
      <c r="I4197">
        <v>2009.0</v>
      </c>
      <c r="J4197">
        <v>112543.0</v>
      </c>
      <c r="K4197">
        <v>180358.0</v>
      </c>
      <c r="L4197">
        <v>6.654794521</v>
      </c>
      <c r="M4197">
        <v>2.0</v>
      </c>
      <c r="N4197" t="s">
        <v>16</v>
      </c>
    </row>
    <row r="4198">
      <c r="A4198" s="29">
        <v>42370.0</v>
      </c>
      <c r="B4198" t="s">
        <v>116</v>
      </c>
      <c r="C4198" t="s">
        <v>2418</v>
      </c>
      <c r="D4198" t="s">
        <v>61</v>
      </c>
      <c r="E4198">
        <v>800.0</v>
      </c>
      <c r="F4198">
        <v>800.0</v>
      </c>
      <c r="G4198" t="s">
        <v>2007</v>
      </c>
      <c r="H4198" t="s">
        <v>2007</v>
      </c>
      <c r="I4198">
        <v>2006.0</v>
      </c>
      <c r="J4198">
        <v>112000.0</v>
      </c>
      <c r="K4198">
        <v>42120.0</v>
      </c>
      <c r="L4198">
        <v>9.846575342</v>
      </c>
      <c r="M4198">
        <v>2.0</v>
      </c>
      <c r="N4198" t="s">
        <v>16</v>
      </c>
    </row>
    <row r="4199">
      <c r="A4199" s="29">
        <v>42370.0</v>
      </c>
      <c r="B4199" t="s">
        <v>116</v>
      </c>
      <c r="C4199" t="s">
        <v>2437</v>
      </c>
      <c r="D4199" t="s">
        <v>61</v>
      </c>
      <c r="E4199" t="s">
        <v>712</v>
      </c>
      <c r="F4199" t="s">
        <v>712</v>
      </c>
      <c r="G4199" t="s">
        <v>2007</v>
      </c>
      <c r="H4199" t="s">
        <v>2007</v>
      </c>
      <c r="I4199">
        <v>2005.0</v>
      </c>
      <c r="J4199">
        <v>112000.0</v>
      </c>
      <c r="K4199">
        <v>65095.0</v>
      </c>
      <c r="L4199">
        <v>10.95890411</v>
      </c>
      <c r="M4199">
        <v>1.0</v>
      </c>
      <c r="N4199" t="s">
        <v>16</v>
      </c>
    </row>
    <row r="4200">
      <c r="A4200" s="29">
        <v>42370.0</v>
      </c>
      <c r="B4200" t="s">
        <v>116</v>
      </c>
      <c r="C4200" t="s">
        <v>2437</v>
      </c>
      <c r="D4200" t="s">
        <v>61</v>
      </c>
      <c r="E4200" t="s">
        <v>712</v>
      </c>
      <c r="F4200" t="s">
        <v>712</v>
      </c>
      <c r="G4200" t="s">
        <v>2007</v>
      </c>
      <c r="H4200" t="s">
        <v>2007</v>
      </c>
      <c r="I4200">
        <v>2005.0</v>
      </c>
      <c r="J4200">
        <v>112000.0</v>
      </c>
      <c r="K4200">
        <v>65095.0</v>
      </c>
      <c r="L4200">
        <v>10.95890411</v>
      </c>
      <c r="M4200">
        <v>1.0</v>
      </c>
      <c r="N4200" t="s">
        <v>16</v>
      </c>
    </row>
    <row r="4201">
      <c r="A4201" s="29">
        <v>42370.0</v>
      </c>
      <c r="B4201" t="s">
        <v>148</v>
      </c>
      <c r="C4201">
        <v>714.0</v>
      </c>
      <c r="D4201" t="s">
        <v>77</v>
      </c>
      <c r="E4201" t="s">
        <v>2202</v>
      </c>
      <c r="F4201" t="s">
        <v>2202</v>
      </c>
      <c r="G4201" t="s">
        <v>2203</v>
      </c>
      <c r="H4201" t="s">
        <v>2203</v>
      </c>
      <c r="I4201">
        <v>2005.0</v>
      </c>
      <c r="J4201">
        <v>112000.0</v>
      </c>
      <c r="K4201">
        <v>77229.295</v>
      </c>
      <c r="L4201">
        <v>9.653661875</v>
      </c>
      <c r="M4201">
        <v>2.0</v>
      </c>
      <c r="N4201" t="s">
        <v>16</v>
      </c>
    </row>
    <row r="4202">
      <c r="A4202" s="29">
        <v>42370.0</v>
      </c>
      <c r="B4202" t="s">
        <v>116</v>
      </c>
      <c r="C4202" t="s">
        <v>2438</v>
      </c>
      <c r="D4202" t="s">
        <v>273</v>
      </c>
      <c r="E4202" t="s">
        <v>2289</v>
      </c>
      <c r="F4202" t="s">
        <v>2289</v>
      </c>
      <c r="G4202" t="s">
        <v>226</v>
      </c>
      <c r="H4202" t="s">
        <v>226</v>
      </c>
      <c r="I4202">
        <v>2013.0</v>
      </c>
      <c r="J4202">
        <v>112000.0</v>
      </c>
      <c r="K4202">
        <v>16171.0</v>
      </c>
      <c r="L4202">
        <v>2.712328767</v>
      </c>
      <c r="M4202">
        <v>2.0</v>
      </c>
      <c r="N4202" t="s">
        <v>16</v>
      </c>
    </row>
    <row r="4203">
      <c r="A4203" s="29">
        <v>42370.0</v>
      </c>
      <c r="B4203" t="s">
        <v>116</v>
      </c>
      <c r="C4203" t="s">
        <v>2439</v>
      </c>
      <c r="D4203" t="s">
        <v>61</v>
      </c>
      <c r="E4203" t="s">
        <v>1128</v>
      </c>
      <c r="F4203" t="s">
        <v>1128</v>
      </c>
      <c r="G4203" t="s">
        <v>203</v>
      </c>
      <c r="H4203" t="s">
        <v>203</v>
      </c>
      <c r="I4203">
        <v>2000.0</v>
      </c>
      <c r="J4203">
        <v>111000.0</v>
      </c>
      <c r="K4203">
        <v>111673.0</v>
      </c>
      <c r="L4203">
        <v>15.48767123</v>
      </c>
      <c r="M4203">
        <v>2.0</v>
      </c>
      <c r="N4203" t="s">
        <v>16</v>
      </c>
    </row>
    <row r="4204">
      <c r="A4204" s="29">
        <v>42370.0</v>
      </c>
      <c r="B4204" t="s">
        <v>148</v>
      </c>
      <c r="C4204">
        <v>690.0</v>
      </c>
      <c r="D4204" t="s">
        <v>61</v>
      </c>
      <c r="E4204" t="s">
        <v>712</v>
      </c>
      <c r="F4204" t="s">
        <v>712</v>
      </c>
      <c r="G4204" t="s">
        <v>536</v>
      </c>
      <c r="H4204" t="s">
        <v>536</v>
      </c>
      <c r="I4204">
        <v>2006.0</v>
      </c>
      <c r="J4204">
        <v>110500.0</v>
      </c>
      <c r="K4204">
        <v>71950.71869</v>
      </c>
      <c r="L4204">
        <v>8.993839836</v>
      </c>
      <c r="M4204">
        <v>2.0</v>
      </c>
      <c r="N4204" t="s">
        <v>16</v>
      </c>
    </row>
    <row r="4205">
      <c r="A4205" s="29">
        <v>42370.0</v>
      </c>
      <c r="B4205" t="s">
        <v>20</v>
      </c>
      <c r="C4205">
        <v>100548.0</v>
      </c>
      <c r="D4205" t="s">
        <v>2440</v>
      </c>
      <c r="E4205" t="s">
        <v>2441</v>
      </c>
      <c r="F4205" t="s">
        <v>2441</v>
      </c>
      <c r="G4205" t="s">
        <v>2442</v>
      </c>
      <c r="H4205" t="s">
        <v>2442</v>
      </c>
      <c r="I4205">
        <v>2004.0</v>
      </c>
      <c r="J4205">
        <v>110000.00000000001</v>
      </c>
      <c r="K4205">
        <v>58178.0</v>
      </c>
      <c r="L4205">
        <v>12.0</v>
      </c>
      <c r="M4205">
        <v>2.0</v>
      </c>
      <c r="N4205" t="s">
        <v>16</v>
      </c>
    </row>
    <row r="4206">
      <c r="A4206" s="29">
        <v>42370.0</v>
      </c>
      <c r="B4206" t="s">
        <v>20</v>
      </c>
      <c r="C4206">
        <v>88197.0</v>
      </c>
      <c r="D4206" t="s">
        <v>273</v>
      </c>
      <c r="E4206" t="s">
        <v>2225</v>
      </c>
      <c r="F4206" t="s">
        <v>2225</v>
      </c>
      <c r="G4206" t="s">
        <v>226</v>
      </c>
      <c r="H4206" t="s">
        <v>226</v>
      </c>
      <c r="I4206">
        <v>2012.0</v>
      </c>
      <c r="J4206">
        <v>110000.00000000001</v>
      </c>
      <c r="K4206">
        <v>30334.0</v>
      </c>
      <c r="L4206">
        <v>4.0</v>
      </c>
      <c r="M4206">
        <v>2.0</v>
      </c>
      <c r="N4206" t="s">
        <v>16</v>
      </c>
    </row>
    <row r="4207">
      <c r="A4207" s="29">
        <v>42370.0</v>
      </c>
      <c r="B4207" t="s">
        <v>186</v>
      </c>
      <c r="C4207" t="s">
        <v>2199</v>
      </c>
      <c r="D4207" t="s">
        <v>61</v>
      </c>
      <c r="E4207">
        <v>800.0</v>
      </c>
      <c r="F4207">
        <v>800.0</v>
      </c>
      <c r="G4207" t="s">
        <v>2200</v>
      </c>
      <c r="H4207" t="s">
        <v>2200</v>
      </c>
      <c r="I4207">
        <v>2008.0</v>
      </c>
      <c r="J4207">
        <v>110000.0</v>
      </c>
      <c r="K4207">
        <v>61820.0</v>
      </c>
      <c r="L4207">
        <v>7.0</v>
      </c>
      <c r="M4207">
        <v>2.0</v>
      </c>
      <c r="N4207" t="s">
        <v>16</v>
      </c>
    </row>
    <row r="4208">
      <c r="A4208" s="29">
        <v>42370.0</v>
      </c>
      <c r="B4208" t="s">
        <v>148</v>
      </c>
      <c r="C4208">
        <v>571.0</v>
      </c>
      <c r="D4208" t="s">
        <v>61</v>
      </c>
      <c r="E4208">
        <v>800.0</v>
      </c>
      <c r="F4208">
        <v>800.0</v>
      </c>
      <c r="G4208" t="s">
        <v>2200</v>
      </c>
      <c r="H4208" t="s">
        <v>2200</v>
      </c>
      <c r="I4208">
        <v>2007.0</v>
      </c>
      <c r="J4208">
        <v>110000.0</v>
      </c>
      <c r="K4208">
        <v>63890.48597</v>
      </c>
      <c r="L4208">
        <v>7.986310746</v>
      </c>
      <c r="M4208">
        <v>2.0</v>
      </c>
      <c r="N4208" t="s">
        <v>16</v>
      </c>
    </row>
    <row r="4209">
      <c r="A4209" s="29">
        <v>42370.0</v>
      </c>
      <c r="B4209" t="s">
        <v>148</v>
      </c>
      <c r="C4209">
        <v>519.0</v>
      </c>
      <c r="D4209" t="s">
        <v>61</v>
      </c>
      <c r="E4209">
        <v>800.0</v>
      </c>
      <c r="F4209">
        <v>800.0</v>
      </c>
      <c r="G4209" t="s">
        <v>2007</v>
      </c>
      <c r="H4209" t="s">
        <v>2007</v>
      </c>
      <c r="I4209">
        <v>2007.0</v>
      </c>
      <c r="J4209">
        <v>110000.0</v>
      </c>
      <c r="K4209">
        <v>61108.82957</v>
      </c>
      <c r="L4209">
        <v>7.638603696</v>
      </c>
      <c r="M4209">
        <v>2.0</v>
      </c>
      <c r="N4209" t="s">
        <v>16</v>
      </c>
    </row>
    <row r="4210">
      <c r="A4210" s="29">
        <v>42370.0</v>
      </c>
      <c r="B4210" t="s">
        <v>116</v>
      </c>
      <c r="C4210" t="s">
        <v>2416</v>
      </c>
      <c r="D4210" t="s">
        <v>61</v>
      </c>
      <c r="E4210">
        <v>800.0</v>
      </c>
      <c r="F4210">
        <v>800.0</v>
      </c>
      <c r="G4210" t="s">
        <v>2007</v>
      </c>
      <c r="H4210" t="s">
        <v>2007</v>
      </c>
      <c r="I4210">
        <v>2005.0</v>
      </c>
      <c r="J4210">
        <v>110000.0</v>
      </c>
      <c r="K4210">
        <v>66910.0</v>
      </c>
      <c r="L4210">
        <v>10.7260274</v>
      </c>
      <c r="M4210">
        <v>1.0</v>
      </c>
      <c r="N4210" t="s">
        <v>16</v>
      </c>
    </row>
    <row r="4211">
      <c r="A4211" s="29">
        <v>42370.0</v>
      </c>
      <c r="B4211" t="s">
        <v>116</v>
      </c>
      <c r="C4211" t="s">
        <v>2404</v>
      </c>
      <c r="D4211" t="s">
        <v>61</v>
      </c>
      <c r="E4211">
        <v>800.0</v>
      </c>
      <c r="F4211">
        <v>800.0</v>
      </c>
      <c r="G4211" t="s">
        <v>2007</v>
      </c>
      <c r="H4211" t="s">
        <v>2007</v>
      </c>
      <c r="I4211">
        <v>2006.0</v>
      </c>
      <c r="J4211">
        <v>110000.0</v>
      </c>
      <c r="K4211">
        <v>45372.0</v>
      </c>
      <c r="L4211">
        <v>9.24109589</v>
      </c>
      <c r="M4211">
        <v>2.0</v>
      </c>
      <c r="N4211" t="s">
        <v>16</v>
      </c>
    </row>
    <row r="4212">
      <c r="A4212" s="29">
        <v>42370.0</v>
      </c>
      <c r="B4212" t="s">
        <v>116</v>
      </c>
      <c r="C4212" t="s">
        <v>2443</v>
      </c>
      <c r="D4212" t="s">
        <v>61</v>
      </c>
      <c r="E4212">
        <v>800.0</v>
      </c>
      <c r="F4212">
        <v>800.0</v>
      </c>
      <c r="G4212" t="s">
        <v>2007</v>
      </c>
      <c r="H4212" t="s">
        <v>2007</v>
      </c>
      <c r="I4212">
        <v>2007.0</v>
      </c>
      <c r="J4212">
        <v>110000.0</v>
      </c>
      <c r="K4212">
        <v>68117.0</v>
      </c>
      <c r="L4212">
        <v>8.657534247</v>
      </c>
      <c r="M4212">
        <v>3.0</v>
      </c>
      <c r="N4212" t="s">
        <v>16</v>
      </c>
    </row>
    <row r="4213">
      <c r="A4213" s="29">
        <v>42370.0</v>
      </c>
      <c r="B4213" t="s">
        <v>20</v>
      </c>
      <c r="C4213">
        <v>84746.0</v>
      </c>
      <c r="D4213" t="s">
        <v>91</v>
      </c>
      <c r="E4213" t="s">
        <v>1119</v>
      </c>
      <c r="F4213" t="s">
        <v>1119</v>
      </c>
      <c r="G4213" t="s">
        <v>2444</v>
      </c>
      <c r="H4213" t="s">
        <v>2444</v>
      </c>
      <c r="I4213">
        <v>2005.0</v>
      </c>
      <c r="J4213">
        <v>110000.0</v>
      </c>
      <c r="K4213">
        <v>96237.0</v>
      </c>
      <c r="L4213">
        <v>10.0</v>
      </c>
      <c r="M4213">
        <v>3.0</v>
      </c>
      <c r="N4213" t="s">
        <v>16</v>
      </c>
    </row>
    <row r="4214">
      <c r="A4214" s="29">
        <v>42370.0</v>
      </c>
      <c r="B4214" t="s">
        <v>20</v>
      </c>
      <c r="C4214">
        <v>70438.0</v>
      </c>
      <c r="D4214" t="s">
        <v>61</v>
      </c>
      <c r="E4214" t="s">
        <v>712</v>
      </c>
      <c r="F4214" t="s">
        <v>712</v>
      </c>
      <c r="G4214" t="s">
        <v>226</v>
      </c>
      <c r="H4214" t="s">
        <v>226</v>
      </c>
      <c r="I4214">
        <v>2008.0</v>
      </c>
      <c r="J4214">
        <v>110000.0</v>
      </c>
      <c r="K4214">
        <v>68333.0</v>
      </c>
      <c r="L4214">
        <v>7.0</v>
      </c>
      <c r="M4214">
        <v>2.0</v>
      </c>
      <c r="N4214" t="s">
        <v>80</v>
      </c>
    </row>
    <row r="4215">
      <c r="A4215" s="29">
        <v>42370.0</v>
      </c>
      <c r="B4215" t="s">
        <v>148</v>
      </c>
      <c r="C4215">
        <v>844.0</v>
      </c>
      <c r="D4215" t="s">
        <v>61</v>
      </c>
      <c r="E4215" t="s">
        <v>712</v>
      </c>
      <c r="F4215" t="s">
        <v>712</v>
      </c>
      <c r="G4215" t="s">
        <v>226</v>
      </c>
      <c r="H4215" t="s">
        <v>226</v>
      </c>
      <c r="I4215">
        <v>2003.0</v>
      </c>
      <c r="J4215">
        <v>110000.0</v>
      </c>
      <c r="K4215">
        <v>91028.06296</v>
      </c>
      <c r="L4215">
        <v>11.37850787</v>
      </c>
      <c r="M4215">
        <v>3.0</v>
      </c>
      <c r="N4215" t="s">
        <v>16</v>
      </c>
    </row>
    <row r="4216">
      <c r="A4216" s="29">
        <v>42370.0</v>
      </c>
      <c r="B4216" t="s">
        <v>116</v>
      </c>
      <c r="C4216" t="s">
        <v>2445</v>
      </c>
      <c r="D4216" t="s">
        <v>61</v>
      </c>
      <c r="E4216" t="s">
        <v>712</v>
      </c>
      <c r="F4216" t="s">
        <v>712</v>
      </c>
      <c r="G4216" t="s">
        <v>226</v>
      </c>
      <c r="H4216" t="s">
        <v>226</v>
      </c>
      <c r="I4216">
        <v>2005.0</v>
      </c>
      <c r="J4216">
        <v>110000.0</v>
      </c>
      <c r="K4216">
        <v>57798.0</v>
      </c>
      <c r="L4216">
        <v>10.80547945</v>
      </c>
      <c r="M4216">
        <v>2.0</v>
      </c>
      <c r="N4216" t="s">
        <v>16</v>
      </c>
    </row>
    <row r="4217">
      <c r="A4217" s="29">
        <v>42370.0</v>
      </c>
      <c r="B4217" t="s">
        <v>186</v>
      </c>
      <c r="C4217" t="s">
        <v>2446</v>
      </c>
      <c r="D4217" t="s">
        <v>61</v>
      </c>
      <c r="E4217" t="s">
        <v>712</v>
      </c>
      <c r="F4217" t="s">
        <v>712</v>
      </c>
      <c r="G4217" t="s">
        <v>536</v>
      </c>
      <c r="H4217" t="s">
        <v>536</v>
      </c>
      <c r="I4217">
        <v>2003.0</v>
      </c>
      <c r="J4217">
        <v>110000.0</v>
      </c>
      <c r="K4217">
        <v>115769.0</v>
      </c>
      <c r="L4217">
        <v>12.0</v>
      </c>
      <c r="M4217">
        <v>2.0</v>
      </c>
      <c r="N4217" t="s">
        <v>16</v>
      </c>
    </row>
    <row r="4218">
      <c r="A4218" s="29">
        <v>42370.0</v>
      </c>
      <c r="B4218" t="s">
        <v>148</v>
      </c>
      <c r="C4218">
        <v>900.0</v>
      </c>
      <c r="D4218" t="s">
        <v>61</v>
      </c>
      <c r="E4218" t="s">
        <v>712</v>
      </c>
      <c r="F4218" t="s">
        <v>712</v>
      </c>
      <c r="G4218" t="s">
        <v>536</v>
      </c>
      <c r="H4218" t="s">
        <v>536</v>
      </c>
      <c r="I4218">
        <v>2002.0</v>
      </c>
      <c r="J4218">
        <v>110000.0</v>
      </c>
      <c r="K4218">
        <v>102505.1334</v>
      </c>
      <c r="L4218">
        <v>12.81314168</v>
      </c>
      <c r="M4218">
        <v>3.0</v>
      </c>
      <c r="N4218" t="s">
        <v>16</v>
      </c>
    </row>
    <row r="4219">
      <c r="A4219" s="29">
        <v>42370.0</v>
      </c>
      <c r="B4219" t="s">
        <v>148</v>
      </c>
      <c r="C4219">
        <v>487.0</v>
      </c>
      <c r="D4219" t="s">
        <v>61</v>
      </c>
      <c r="E4219" t="s">
        <v>712</v>
      </c>
      <c r="F4219" t="s">
        <v>712</v>
      </c>
      <c r="G4219" t="s">
        <v>2007</v>
      </c>
      <c r="H4219" t="s">
        <v>2007</v>
      </c>
      <c r="I4219">
        <v>2007.0</v>
      </c>
      <c r="J4219">
        <v>110000.0</v>
      </c>
      <c r="K4219">
        <v>58283.36756</v>
      </c>
      <c r="L4219">
        <v>7.285420945</v>
      </c>
      <c r="M4219">
        <v>2.0</v>
      </c>
      <c r="N4219" t="s">
        <v>16</v>
      </c>
    </row>
    <row r="4220">
      <c r="A4220" s="29">
        <v>42370.0</v>
      </c>
      <c r="B4220" t="s">
        <v>148</v>
      </c>
      <c r="C4220">
        <v>735.0</v>
      </c>
      <c r="D4220" t="s">
        <v>61</v>
      </c>
      <c r="E4220" t="s">
        <v>712</v>
      </c>
      <c r="F4220" t="s">
        <v>712</v>
      </c>
      <c r="G4220" t="s">
        <v>2007</v>
      </c>
      <c r="H4220" t="s">
        <v>2007</v>
      </c>
      <c r="I4220">
        <v>2005.0</v>
      </c>
      <c r="J4220">
        <v>110000.0</v>
      </c>
      <c r="K4220">
        <v>77973.99042</v>
      </c>
      <c r="L4220">
        <v>9.746748802</v>
      </c>
      <c r="M4220">
        <v>2.0</v>
      </c>
      <c r="N4220" t="s">
        <v>16</v>
      </c>
    </row>
    <row r="4221">
      <c r="A4221" s="29">
        <v>42370.0</v>
      </c>
      <c r="B4221" t="s">
        <v>148</v>
      </c>
      <c r="C4221">
        <v>796.0</v>
      </c>
      <c r="D4221" t="s">
        <v>61</v>
      </c>
      <c r="E4221" t="s">
        <v>712</v>
      </c>
      <c r="F4221" t="s">
        <v>712</v>
      </c>
      <c r="G4221" t="s">
        <v>2007</v>
      </c>
      <c r="H4221" t="s">
        <v>2007</v>
      </c>
      <c r="I4221">
        <v>2004.0</v>
      </c>
      <c r="J4221">
        <v>110000.0</v>
      </c>
      <c r="K4221">
        <v>85180.01368</v>
      </c>
      <c r="L4221">
        <v>10.64750171</v>
      </c>
      <c r="M4221">
        <v>3.0</v>
      </c>
      <c r="N4221" t="s">
        <v>16</v>
      </c>
    </row>
    <row r="4222">
      <c r="A4222" s="29">
        <v>42370.0</v>
      </c>
      <c r="B4222" t="s">
        <v>116</v>
      </c>
      <c r="C4222" t="s">
        <v>2447</v>
      </c>
      <c r="D4222" t="s">
        <v>61</v>
      </c>
      <c r="E4222" t="s">
        <v>712</v>
      </c>
      <c r="F4222" t="s">
        <v>712</v>
      </c>
      <c r="G4222" t="s">
        <v>2007</v>
      </c>
      <c r="H4222" t="s">
        <v>2007</v>
      </c>
      <c r="I4222">
        <v>2005.0</v>
      </c>
      <c r="J4222">
        <v>110000.0</v>
      </c>
      <c r="K4222">
        <v>138010.0</v>
      </c>
      <c r="L4222">
        <v>10.65205479</v>
      </c>
      <c r="M4222">
        <v>2.0</v>
      </c>
      <c r="N4222" t="s">
        <v>16</v>
      </c>
    </row>
    <row r="4223">
      <c r="A4223" s="29">
        <v>42370.0</v>
      </c>
      <c r="B4223" t="s">
        <v>116</v>
      </c>
      <c r="C4223" t="s">
        <v>2448</v>
      </c>
      <c r="D4223" t="s">
        <v>61</v>
      </c>
      <c r="E4223" t="s">
        <v>712</v>
      </c>
      <c r="F4223" t="s">
        <v>712</v>
      </c>
      <c r="G4223" t="s">
        <v>2007</v>
      </c>
      <c r="H4223" t="s">
        <v>2007</v>
      </c>
      <c r="I4223">
        <v>2005.0</v>
      </c>
      <c r="J4223">
        <v>110000.0</v>
      </c>
      <c r="K4223">
        <v>51210.0</v>
      </c>
      <c r="L4223">
        <v>10.96986301</v>
      </c>
      <c r="M4223">
        <v>2.0</v>
      </c>
      <c r="N4223" t="s">
        <v>16</v>
      </c>
    </row>
    <row r="4224">
      <c r="A4224" s="29">
        <v>42370.0</v>
      </c>
      <c r="B4224" t="s">
        <v>116</v>
      </c>
      <c r="C4224" t="s">
        <v>2449</v>
      </c>
      <c r="D4224" t="s">
        <v>61</v>
      </c>
      <c r="E4224" t="s">
        <v>712</v>
      </c>
      <c r="F4224" t="s">
        <v>712</v>
      </c>
      <c r="G4224" t="s">
        <v>2007</v>
      </c>
      <c r="H4224" t="s">
        <v>2007</v>
      </c>
      <c r="I4224">
        <v>2004.0</v>
      </c>
      <c r="J4224">
        <v>110000.0</v>
      </c>
      <c r="K4224">
        <v>48691.0</v>
      </c>
      <c r="L4224">
        <v>11.83287671</v>
      </c>
      <c r="M4224">
        <v>2.0</v>
      </c>
      <c r="N4224" t="s">
        <v>16</v>
      </c>
    </row>
    <row r="4225">
      <c r="A4225" s="29">
        <v>42370.0</v>
      </c>
      <c r="B4225" t="s">
        <v>116</v>
      </c>
      <c r="C4225" t="s">
        <v>2450</v>
      </c>
      <c r="D4225" t="s">
        <v>61</v>
      </c>
      <c r="E4225" t="s">
        <v>712</v>
      </c>
      <c r="F4225" t="s">
        <v>712</v>
      </c>
      <c r="G4225" t="s">
        <v>2007</v>
      </c>
      <c r="H4225" t="s">
        <v>2007</v>
      </c>
      <c r="I4225">
        <v>2005.0</v>
      </c>
      <c r="J4225">
        <v>110000.0</v>
      </c>
      <c r="K4225">
        <v>77360.0</v>
      </c>
      <c r="L4225">
        <v>10.70958904</v>
      </c>
      <c r="M4225">
        <v>3.0</v>
      </c>
      <c r="N4225" t="s">
        <v>16</v>
      </c>
    </row>
    <row r="4226">
      <c r="A4226" s="29">
        <v>42370.0</v>
      </c>
      <c r="B4226" t="s">
        <v>116</v>
      </c>
      <c r="C4226" t="s">
        <v>2450</v>
      </c>
      <c r="D4226" t="s">
        <v>61</v>
      </c>
      <c r="E4226" t="s">
        <v>712</v>
      </c>
      <c r="F4226" t="s">
        <v>712</v>
      </c>
      <c r="G4226" t="s">
        <v>2007</v>
      </c>
      <c r="H4226" t="s">
        <v>2007</v>
      </c>
      <c r="I4226">
        <v>2005.0</v>
      </c>
      <c r="J4226">
        <v>110000.0</v>
      </c>
      <c r="K4226">
        <v>77360.0</v>
      </c>
      <c r="L4226">
        <v>10.70958904</v>
      </c>
      <c r="M4226">
        <v>3.0</v>
      </c>
      <c r="N4226" t="s">
        <v>16</v>
      </c>
    </row>
    <row r="4227">
      <c r="A4227" s="29">
        <v>42370.0</v>
      </c>
      <c r="B4227" t="s">
        <v>186</v>
      </c>
      <c r="C4227" t="s">
        <v>2421</v>
      </c>
      <c r="D4227" t="s">
        <v>61</v>
      </c>
      <c r="E4227" t="s">
        <v>1903</v>
      </c>
      <c r="F4227" t="s">
        <v>1903</v>
      </c>
      <c r="G4227" t="s">
        <v>203</v>
      </c>
      <c r="H4227" t="s">
        <v>203</v>
      </c>
      <c r="I4227">
        <v>2003.0</v>
      </c>
      <c r="J4227">
        <v>110000.0</v>
      </c>
      <c r="K4227">
        <v>87936.0</v>
      </c>
      <c r="L4227">
        <v>12.0</v>
      </c>
      <c r="M4227">
        <v>2.0</v>
      </c>
      <c r="N4227" t="s">
        <v>16</v>
      </c>
    </row>
    <row r="4228">
      <c r="A4228" s="29">
        <v>42370.0</v>
      </c>
      <c r="B4228" t="s">
        <v>186</v>
      </c>
      <c r="C4228" t="s">
        <v>2422</v>
      </c>
      <c r="D4228" t="s">
        <v>77</v>
      </c>
      <c r="E4228" t="s">
        <v>2298</v>
      </c>
      <c r="F4228" t="s">
        <v>2298</v>
      </c>
      <c r="G4228" t="s">
        <v>2203</v>
      </c>
      <c r="H4228" t="s">
        <v>2203</v>
      </c>
      <c r="I4228">
        <v>2005.0</v>
      </c>
      <c r="J4228">
        <v>110000.0</v>
      </c>
      <c r="K4228">
        <v>58804.0</v>
      </c>
      <c r="L4228">
        <v>10.0</v>
      </c>
      <c r="M4228">
        <v>1.0</v>
      </c>
      <c r="N4228" t="s">
        <v>16</v>
      </c>
    </row>
    <row r="4229">
      <c r="A4229" s="29">
        <v>42370.0</v>
      </c>
      <c r="B4229" t="s">
        <v>148</v>
      </c>
      <c r="C4229">
        <v>798.0</v>
      </c>
      <c r="D4229" t="s">
        <v>273</v>
      </c>
      <c r="E4229" t="s">
        <v>2177</v>
      </c>
      <c r="F4229" t="s">
        <v>2177</v>
      </c>
      <c r="G4229" t="s">
        <v>2189</v>
      </c>
      <c r="H4229" t="s">
        <v>2189</v>
      </c>
      <c r="I4229">
        <v>2004.0</v>
      </c>
      <c r="J4229">
        <v>110000.0</v>
      </c>
      <c r="K4229">
        <v>127835.7289</v>
      </c>
      <c r="L4229">
        <v>10.65297741</v>
      </c>
      <c r="M4229">
        <v>3.0</v>
      </c>
      <c r="N4229" t="s">
        <v>16</v>
      </c>
    </row>
    <row r="4230">
      <c r="A4230" s="29">
        <v>42370.0</v>
      </c>
      <c r="B4230" t="s">
        <v>116</v>
      </c>
      <c r="C4230" t="s">
        <v>2451</v>
      </c>
      <c r="D4230" t="s">
        <v>61</v>
      </c>
      <c r="E4230" t="s">
        <v>1711</v>
      </c>
      <c r="F4230" t="s">
        <v>1711</v>
      </c>
      <c r="G4230" t="s">
        <v>2367</v>
      </c>
      <c r="H4230" t="s">
        <v>2367</v>
      </c>
      <c r="I4230">
        <v>2007.0</v>
      </c>
      <c r="J4230">
        <v>110000.0</v>
      </c>
      <c r="K4230">
        <v>80334.0</v>
      </c>
      <c r="L4230">
        <v>8.942465753</v>
      </c>
      <c r="M4230">
        <v>2.0</v>
      </c>
      <c r="N4230" t="s">
        <v>16</v>
      </c>
    </row>
    <row r="4231">
      <c r="A4231" s="29">
        <v>42370.0</v>
      </c>
      <c r="B4231" t="s">
        <v>148</v>
      </c>
      <c r="C4231">
        <v>867.0</v>
      </c>
      <c r="D4231" t="s">
        <v>91</v>
      </c>
      <c r="E4231" t="s">
        <v>1442</v>
      </c>
      <c r="F4231" t="s">
        <v>1442</v>
      </c>
      <c r="G4231" t="s">
        <v>1443</v>
      </c>
      <c r="H4231" t="s">
        <v>1443</v>
      </c>
      <c r="I4231">
        <v>2003.0</v>
      </c>
      <c r="J4231">
        <v>110000.0</v>
      </c>
      <c r="K4231">
        <v>93897.33056</v>
      </c>
      <c r="L4231">
        <v>11.73716632</v>
      </c>
      <c r="M4231">
        <v>3.0</v>
      </c>
      <c r="N4231" t="s">
        <v>16</v>
      </c>
    </row>
    <row r="4232">
      <c r="A4232" s="29">
        <v>42370.0</v>
      </c>
      <c r="B4232" t="s">
        <v>148</v>
      </c>
      <c r="C4232">
        <v>468.0</v>
      </c>
      <c r="D4232" t="s">
        <v>61</v>
      </c>
      <c r="E4232" t="s">
        <v>145</v>
      </c>
      <c r="F4232" t="s">
        <v>145</v>
      </c>
      <c r="G4232" t="s">
        <v>143</v>
      </c>
      <c r="H4232" t="s">
        <v>143</v>
      </c>
      <c r="I4232">
        <v>2008.0</v>
      </c>
      <c r="J4232">
        <v>110000.0</v>
      </c>
      <c r="K4232">
        <v>83581.10882</v>
      </c>
      <c r="L4232">
        <v>6.965092402</v>
      </c>
      <c r="M4232">
        <v>2.0</v>
      </c>
      <c r="N4232" t="s">
        <v>16</v>
      </c>
    </row>
    <row r="4233">
      <c r="A4233" s="29">
        <v>42370.0</v>
      </c>
      <c r="B4233" t="s">
        <v>148</v>
      </c>
      <c r="C4233">
        <v>743.0</v>
      </c>
      <c r="D4233" t="s">
        <v>61</v>
      </c>
      <c r="E4233" t="s">
        <v>881</v>
      </c>
      <c r="F4233" t="s">
        <v>881</v>
      </c>
      <c r="G4233" t="s">
        <v>536</v>
      </c>
      <c r="H4233" t="s">
        <v>536</v>
      </c>
      <c r="I4233">
        <v>2005.0</v>
      </c>
      <c r="J4233">
        <v>110000.0</v>
      </c>
      <c r="K4233">
        <v>78499.65777</v>
      </c>
      <c r="L4233">
        <v>9.812457221</v>
      </c>
      <c r="M4233">
        <v>2.0</v>
      </c>
      <c r="N4233" t="s">
        <v>16</v>
      </c>
    </row>
    <row r="4234">
      <c r="A4234" s="29">
        <v>42370.0</v>
      </c>
      <c r="B4234" t="s">
        <v>116</v>
      </c>
      <c r="C4234" t="s">
        <v>2428</v>
      </c>
      <c r="D4234" t="s">
        <v>61</v>
      </c>
      <c r="E4234" t="s">
        <v>881</v>
      </c>
      <c r="F4234" t="s">
        <v>881</v>
      </c>
      <c r="G4234" t="s">
        <v>536</v>
      </c>
      <c r="H4234" t="s">
        <v>536</v>
      </c>
      <c r="I4234">
        <v>2001.0</v>
      </c>
      <c r="J4234">
        <v>110000.0</v>
      </c>
      <c r="K4234">
        <v>67451.0</v>
      </c>
      <c r="L4234">
        <v>14.58082192</v>
      </c>
      <c r="M4234">
        <v>3.0</v>
      </c>
      <c r="N4234" t="s">
        <v>16</v>
      </c>
    </row>
    <row r="4235">
      <c r="A4235" s="29">
        <v>42370.0</v>
      </c>
      <c r="B4235" t="s">
        <v>148</v>
      </c>
      <c r="C4235">
        <v>792.0</v>
      </c>
      <c r="D4235" t="s">
        <v>61</v>
      </c>
      <c r="E4235" t="s">
        <v>881</v>
      </c>
      <c r="F4235" t="s">
        <v>881</v>
      </c>
      <c r="G4235" t="s">
        <v>203</v>
      </c>
      <c r="H4235" t="s">
        <v>203</v>
      </c>
      <c r="I4235">
        <v>2004.0</v>
      </c>
      <c r="J4235">
        <v>110000.0</v>
      </c>
      <c r="K4235">
        <v>83953.45656</v>
      </c>
      <c r="L4235">
        <v>10.49418207</v>
      </c>
      <c r="M4235">
        <v>3.0</v>
      </c>
      <c r="N4235" t="s">
        <v>16</v>
      </c>
    </row>
    <row r="4236">
      <c r="A4236" s="29">
        <v>42370.0</v>
      </c>
      <c r="B4236" t="s">
        <v>148</v>
      </c>
      <c r="C4236">
        <v>907.0</v>
      </c>
      <c r="D4236" t="s">
        <v>61</v>
      </c>
      <c r="E4236" t="s">
        <v>881</v>
      </c>
      <c r="F4236" t="s">
        <v>881</v>
      </c>
      <c r="G4236" t="s">
        <v>203</v>
      </c>
      <c r="H4236" t="s">
        <v>203</v>
      </c>
      <c r="I4236">
        <v>2001.0</v>
      </c>
      <c r="J4236">
        <v>110000.0</v>
      </c>
      <c r="K4236">
        <v>106403.833</v>
      </c>
      <c r="L4236">
        <v>13.30047912</v>
      </c>
      <c r="M4236">
        <v>3.0</v>
      </c>
      <c r="N4236" t="s">
        <v>16</v>
      </c>
    </row>
    <row r="4237">
      <c r="A4237" s="29">
        <v>42370.0</v>
      </c>
      <c r="B4237" t="s">
        <v>116</v>
      </c>
      <c r="C4237" t="s">
        <v>2393</v>
      </c>
      <c r="D4237" t="s">
        <v>61</v>
      </c>
      <c r="E4237" t="s">
        <v>881</v>
      </c>
      <c r="F4237" t="s">
        <v>881</v>
      </c>
      <c r="G4237" t="s">
        <v>203</v>
      </c>
      <c r="H4237" t="s">
        <v>203</v>
      </c>
      <c r="I4237">
        <v>2004.0</v>
      </c>
      <c r="J4237">
        <v>110000.0</v>
      </c>
      <c r="K4237">
        <v>173498.0</v>
      </c>
      <c r="L4237">
        <v>11.35342466</v>
      </c>
      <c r="M4237">
        <v>2.0</v>
      </c>
      <c r="N4237" t="s">
        <v>16</v>
      </c>
    </row>
    <row r="4238">
      <c r="A4238" s="29">
        <v>42370.0</v>
      </c>
      <c r="B4238" t="s">
        <v>148</v>
      </c>
      <c r="C4238">
        <v>762.0</v>
      </c>
      <c r="D4238" t="s">
        <v>61</v>
      </c>
      <c r="E4238" t="s">
        <v>1128</v>
      </c>
      <c r="F4238" t="s">
        <v>1128</v>
      </c>
      <c r="G4238" t="s">
        <v>536</v>
      </c>
      <c r="H4238" t="s">
        <v>536</v>
      </c>
      <c r="I4238">
        <v>2005.0</v>
      </c>
      <c r="J4238">
        <v>110000.0</v>
      </c>
      <c r="K4238">
        <v>79704.31211</v>
      </c>
      <c r="L4238">
        <v>9.963039014</v>
      </c>
      <c r="M4238">
        <v>2.0</v>
      </c>
      <c r="N4238" t="s">
        <v>16</v>
      </c>
    </row>
    <row r="4239">
      <c r="A4239" s="29">
        <v>42370.0</v>
      </c>
      <c r="B4239" t="s">
        <v>148</v>
      </c>
      <c r="C4239">
        <v>877.0</v>
      </c>
      <c r="D4239" t="s">
        <v>61</v>
      </c>
      <c r="E4239" t="s">
        <v>1128</v>
      </c>
      <c r="F4239" t="s">
        <v>1128</v>
      </c>
      <c r="G4239" t="s">
        <v>536</v>
      </c>
      <c r="H4239" t="s">
        <v>536</v>
      </c>
      <c r="I4239">
        <v>2003.0</v>
      </c>
      <c r="J4239">
        <v>110000.0</v>
      </c>
      <c r="K4239">
        <v>95802.87472</v>
      </c>
      <c r="L4239">
        <v>11.97535934</v>
      </c>
      <c r="M4239">
        <v>3.0</v>
      </c>
      <c r="N4239" t="s">
        <v>16</v>
      </c>
    </row>
    <row r="4240">
      <c r="A4240" s="29">
        <v>42370.0</v>
      </c>
      <c r="B4240" t="s">
        <v>116</v>
      </c>
      <c r="C4240" t="s">
        <v>2439</v>
      </c>
      <c r="D4240" t="s">
        <v>61</v>
      </c>
      <c r="E4240" t="s">
        <v>1128</v>
      </c>
      <c r="F4240" t="s">
        <v>1128</v>
      </c>
      <c r="G4240" t="s">
        <v>203</v>
      </c>
      <c r="H4240" t="s">
        <v>203</v>
      </c>
      <c r="I4240">
        <v>2000.0</v>
      </c>
      <c r="J4240">
        <v>110000.0</v>
      </c>
      <c r="K4240">
        <v>111673.0</v>
      </c>
      <c r="L4240">
        <v>15.48767123</v>
      </c>
      <c r="M4240">
        <v>2.0</v>
      </c>
      <c r="N4240" t="s">
        <v>16</v>
      </c>
    </row>
    <row r="4241">
      <c r="A4241" s="29">
        <v>42370.0</v>
      </c>
      <c r="B4241" t="s">
        <v>116</v>
      </c>
      <c r="C4241" t="s">
        <v>2452</v>
      </c>
      <c r="D4241" t="s">
        <v>61</v>
      </c>
      <c r="E4241" t="s">
        <v>1128</v>
      </c>
      <c r="F4241" t="s">
        <v>1128</v>
      </c>
      <c r="G4241" t="s">
        <v>203</v>
      </c>
      <c r="H4241" t="s">
        <v>203</v>
      </c>
      <c r="I4241">
        <v>2000.0</v>
      </c>
      <c r="J4241">
        <v>110000.0</v>
      </c>
      <c r="K4241">
        <v>82699.0</v>
      </c>
      <c r="L4241">
        <v>15.6739726</v>
      </c>
      <c r="M4241">
        <v>2.0</v>
      </c>
      <c r="N4241" t="s">
        <v>16</v>
      </c>
    </row>
    <row r="4242">
      <c r="A4242" s="29">
        <v>42370.0</v>
      </c>
      <c r="B4242" t="s">
        <v>148</v>
      </c>
      <c r="C4242">
        <v>518.0</v>
      </c>
      <c r="D4242" t="s">
        <v>61</v>
      </c>
      <c r="E4242">
        <v>800.0</v>
      </c>
      <c r="F4242">
        <v>800.0</v>
      </c>
      <c r="G4242" t="s">
        <v>2200</v>
      </c>
      <c r="H4242" t="s">
        <v>2200</v>
      </c>
      <c r="I4242">
        <v>2007.0</v>
      </c>
      <c r="J4242">
        <v>108000.0</v>
      </c>
      <c r="K4242">
        <v>61108.82957</v>
      </c>
      <c r="L4242">
        <v>7.638603696</v>
      </c>
      <c r="M4242">
        <v>2.0</v>
      </c>
      <c r="N4242" t="s">
        <v>16</v>
      </c>
    </row>
    <row r="4243">
      <c r="A4243" s="29">
        <v>42370.0</v>
      </c>
      <c r="B4243" t="s">
        <v>186</v>
      </c>
      <c r="C4243" t="s">
        <v>2453</v>
      </c>
      <c r="D4243" t="s">
        <v>61</v>
      </c>
      <c r="E4243">
        <v>800.0</v>
      </c>
      <c r="F4243">
        <v>800.0</v>
      </c>
      <c r="G4243" t="s">
        <v>2007</v>
      </c>
      <c r="H4243" t="s">
        <v>2007</v>
      </c>
      <c r="I4243">
        <v>2008.0</v>
      </c>
      <c r="J4243">
        <v>108000.0</v>
      </c>
      <c r="K4243">
        <v>68317.0</v>
      </c>
      <c r="L4243">
        <v>7.0</v>
      </c>
      <c r="M4243">
        <v>2.0</v>
      </c>
      <c r="N4243" t="s">
        <v>16</v>
      </c>
    </row>
    <row r="4244">
      <c r="A4244" s="29">
        <v>42370.0</v>
      </c>
      <c r="B4244" t="s">
        <v>116</v>
      </c>
      <c r="C4244" t="s">
        <v>2443</v>
      </c>
      <c r="D4244" t="s">
        <v>61</v>
      </c>
      <c r="E4244">
        <v>800.0</v>
      </c>
      <c r="F4244">
        <v>800.0</v>
      </c>
      <c r="G4244" t="s">
        <v>2007</v>
      </c>
      <c r="H4244" t="s">
        <v>2007</v>
      </c>
      <c r="I4244">
        <v>2007.0</v>
      </c>
      <c r="J4244">
        <v>108000.0</v>
      </c>
      <c r="K4244">
        <v>68117.0</v>
      </c>
      <c r="L4244">
        <v>8.657534247</v>
      </c>
      <c r="M4244">
        <v>3.0</v>
      </c>
      <c r="N4244" t="s">
        <v>16</v>
      </c>
    </row>
    <row r="4245">
      <c r="A4245" s="29">
        <v>42370.0</v>
      </c>
      <c r="B4245" t="s">
        <v>116</v>
      </c>
      <c r="C4245" t="s">
        <v>2447</v>
      </c>
      <c r="D4245" t="s">
        <v>61</v>
      </c>
      <c r="E4245" t="s">
        <v>712</v>
      </c>
      <c r="F4245" t="s">
        <v>712</v>
      </c>
      <c r="G4245" t="s">
        <v>2007</v>
      </c>
      <c r="H4245" t="s">
        <v>2007</v>
      </c>
      <c r="I4245">
        <v>2005.0</v>
      </c>
      <c r="J4245">
        <v>108000.0</v>
      </c>
      <c r="K4245">
        <v>138010.0</v>
      </c>
      <c r="L4245">
        <v>10.65205479</v>
      </c>
      <c r="M4245">
        <v>2.0</v>
      </c>
      <c r="N4245" t="s">
        <v>16</v>
      </c>
    </row>
    <row r="4246">
      <c r="A4246" s="29">
        <v>42370.0</v>
      </c>
      <c r="B4246" t="s">
        <v>116</v>
      </c>
      <c r="C4246" t="s">
        <v>2454</v>
      </c>
      <c r="D4246" t="s">
        <v>61</v>
      </c>
      <c r="E4246" t="s">
        <v>712</v>
      </c>
      <c r="F4246" t="s">
        <v>712</v>
      </c>
      <c r="G4246" t="s">
        <v>2007</v>
      </c>
      <c r="H4246" t="s">
        <v>2007</v>
      </c>
      <c r="I4246">
        <v>2005.0</v>
      </c>
      <c r="J4246">
        <v>108000.0</v>
      </c>
      <c r="K4246">
        <v>108610.0</v>
      </c>
      <c r="L4246">
        <v>10.65205479</v>
      </c>
      <c r="M4246">
        <v>2.0</v>
      </c>
      <c r="N4246" t="s">
        <v>16</v>
      </c>
    </row>
    <row r="4247">
      <c r="A4247" s="29">
        <v>42370.0</v>
      </c>
      <c r="B4247" t="s">
        <v>116</v>
      </c>
      <c r="C4247" t="s">
        <v>2455</v>
      </c>
      <c r="D4247" t="s">
        <v>61</v>
      </c>
      <c r="E4247" t="s">
        <v>712</v>
      </c>
      <c r="F4247" t="s">
        <v>712</v>
      </c>
      <c r="G4247" t="s">
        <v>2007</v>
      </c>
      <c r="H4247" t="s">
        <v>2007</v>
      </c>
      <c r="I4247">
        <v>2004.0</v>
      </c>
      <c r="J4247">
        <v>108000.0</v>
      </c>
      <c r="K4247">
        <v>125127.0</v>
      </c>
      <c r="L4247">
        <v>11.80821918</v>
      </c>
      <c r="M4247">
        <v>2.0</v>
      </c>
      <c r="N4247" t="s">
        <v>16</v>
      </c>
    </row>
    <row r="4248">
      <c r="A4248" s="29">
        <v>42370.0</v>
      </c>
      <c r="B4248" t="s">
        <v>148</v>
      </c>
      <c r="C4248">
        <v>829.0</v>
      </c>
      <c r="D4248" t="s">
        <v>61</v>
      </c>
      <c r="E4248" t="s">
        <v>712</v>
      </c>
      <c r="F4248" t="s">
        <v>712</v>
      </c>
      <c r="G4248" t="s">
        <v>203</v>
      </c>
      <c r="H4248" t="s">
        <v>203</v>
      </c>
      <c r="I4248">
        <v>2004.0</v>
      </c>
      <c r="J4248">
        <v>108000.0</v>
      </c>
      <c r="K4248">
        <v>87195.07184</v>
      </c>
      <c r="L4248">
        <v>10.89938398</v>
      </c>
      <c r="M4248">
        <v>3.0</v>
      </c>
      <c r="N4248" t="s">
        <v>16</v>
      </c>
    </row>
    <row r="4249">
      <c r="A4249" s="29">
        <v>42370.0</v>
      </c>
      <c r="B4249" t="s">
        <v>116</v>
      </c>
      <c r="C4249" t="s">
        <v>2456</v>
      </c>
      <c r="D4249" t="s">
        <v>273</v>
      </c>
      <c r="E4249" t="s">
        <v>2289</v>
      </c>
      <c r="F4249" t="s">
        <v>2289</v>
      </c>
      <c r="G4249" t="s">
        <v>226</v>
      </c>
      <c r="H4249" t="s">
        <v>226</v>
      </c>
      <c r="I4249">
        <v>2011.0</v>
      </c>
      <c r="J4249">
        <v>108000.0</v>
      </c>
      <c r="K4249">
        <v>8627.0</v>
      </c>
      <c r="L4249">
        <v>4.594520548</v>
      </c>
      <c r="M4249">
        <v>1.0</v>
      </c>
      <c r="N4249" t="s">
        <v>16</v>
      </c>
    </row>
    <row r="4250">
      <c r="A4250" s="29">
        <v>42370.0</v>
      </c>
      <c r="B4250" t="s">
        <v>148</v>
      </c>
      <c r="C4250">
        <v>838.0</v>
      </c>
      <c r="D4250" t="s">
        <v>61</v>
      </c>
      <c r="E4250">
        <v>800.0</v>
      </c>
      <c r="F4250">
        <v>800.0</v>
      </c>
      <c r="G4250" t="s">
        <v>2007</v>
      </c>
      <c r="H4250" t="s">
        <v>2007</v>
      </c>
      <c r="I4250">
        <v>2003.0</v>
      </c>
      <c r="J4250">
        <v>107500.0</v>
      </c>
      <c r="K4250">
        <v>90611.90968</v>
      </c>
      <c r="L4250">
        <v>11.32648871</v>
      </c>
      <c r="M4250">
        <v>3.0</v>
      </c>
      <c r="N4250" t="s">
        <v>16</v>
      </c>
    </row>
    <row r="4251">
      <c r="A4251" s="29">
        <v>42370.0</v>
      </c>
      <c r="B4251" t="s">
        <v>148</v>
      </c>
      <c r="C4251">
        <v>382.0</v>
      </c>
      <c r="D4251" t="s">
        <v>61</v>
      </c>
      <c r="E4251" t="s">
        <v>712</v>
      </c>
      <c r="F4251" t="s">
        <v>712</v>
      </c>
      <c r="G4251" t="s">
        <v>536</v>
      </c>
      <c r="H4251" t="s">
        <v>536</v>
      </c>
      <c r="I4251">
        <v>2009.0</v>
      </c>
      <c r="J4251">
        <v>107500.0</v>
      </c>
      <c r="K4251">
        <v>47923.34018</v>
      </c>
      <c r="L4251">
        <v>5.990417522</v>
      </c>
      <c r="M4251">
        <v>2.0</v>
      </c>
      <c r="N4251" t="s">
        <v>16</v>
      </c>
    </row>
    <row r="4252">
      <c r="A4252" s="29">
        <v>42370.0</v>
      </c>
      <c r="B4252" t="s">
        <v>148</v>
      </c>
      <c r="C4252">
        <v>678.0</v>
      </c>
      <c r="D4252" t="s">
        <v>61</v>
      </c>
      <c r="E4252" t="s">
        <v>712</v>
      </c>
      <c r="F4252" t="s">
        <v>712</v>
      </c>
      <c r="G4252" t="s">
        <v>536</v>
      </c>
      <c r="H4252" t="s">
        <v>536</v>
      </c>
      <c r="I4252">
        <v>2006.0</v>
      </c>
      <c r="J4252">
        <v>107500.0</v>
      </c>
      <c r="K4252">
        <v>71644.0794</v>
      </c>
      <c r="L4252">
        <v>8.955509925</v>
      </c>
      <c r="M4252">
        <v>2.0</v>
      </c>
      <c r="N4252" t="s">
        <v>16</v>
      </c>
    </row>
    <row r="4253">
      <c r="A4253" s="29">
        <v>42370.0</v>
      </c>
      <c r="B4253" t="s">
        <v>148</v>
      </c>
      <c r="C4253">
        <v>563.0</v>
      </c>
      <c r="D4253" t="s">
        <v>61</v>
      </c>
      <c r="E4253">
        <v>800.0</v>
      </c>
      <c r="F4253">
        <v>800.0</v>
      </c>
      <c r="G4253" t="s">
        <v>2200</v>
      </c>
      <c r="H4253" t="s">
        <v>2200</v>
      </c>
      <c r="I4253">
        <v>2007.0</v>
      </c>
      <c r="J4253">
        <v>107000.0</v>
      </c>
      <c r="K4253">
        <v>63540.04106</v>
      </c>
      <c r="L4253">
        <v>7.942505133</v>
      </c>
      <c r="M4253">
        <v>2.0</v>
      </c>
      <c r="N4253" t="s">
        <v>16</v>
      </c>
    </row>
    <row r="4254">
      <c r="A4254" s="29">
        <v>42370.0</v>
      </c>
      <c r="B4254" t="s">
        <v>148</v>
      </c>
      <c r="C4254">
        <v>802.0</v>
      </c>
      <c r="D4254" t="s">
        <v>61</v>
      </c>
      <c r="E4254">
        <v>800.0</v>
      </c>
      <c r="F4254">
        <v>800.0</v>
      </c>
      <c r="G4254" t="s">
        <v>2007</v>
      </c>
      <c r="H4254" t="s">
        <v>2007</v>
      </c>
      <c r="I4254">
        <v>2004.0</v>
      </c>
      <c r="J4254">
        <v>107000.0</v>
      </c>
      <c r="K4254">
        <v>85355.23616</v>
      </c>
      <c r="L4254">
        <v>10.66940452</v>
      </c>
      <c r="M4254">
        <v>3.0</v>
      </c>
      <c r="N4254" t="s">
        <v>16</v>
      </c>
    </row>
    <row r="4255">
      <c r="A4255" s="29">
        <v>42370.0</v>
      </c>
      <c r="B4255" t="s">
        <v>148</v>
      </c>
      <c r="C4255">
        <v>790.0</v>
      </c>
      <c r="D4255" t="s">
        <v>61</v>
      </c>
      <c r="E4255" t="s">
        <v>712</v>
      </c>
      <c r="F4255" t="s">
        <v>712</v>
      </c>
      <c r="G4255" t="s">
        <v>226</v>
      </c>
      <c r="H4255" t="s">
        <v>226</v>
      </c>
      <c r="I4255">
        <v>2004.0</v>
      </c>
      <c r="J4255">
        <v>107000.0</v>
      </c>
      <c r="K4255">
        <v>83865.84528</v>
      </c>
      <c r="L4255">
        <v>10.48323066</v>
      </c>
      <c r="M4255">
        <v>3.0</v>
      </c>
      <c r="N4255" t="s">
        <v>16</v>
      </c>
    </row>
    <row r="4256">
      <c r="A4256" s="29">
        <v>42370.0</v>
      </c>
      <c r="B4256" t="s">
        <v>116</v>
      </c>
      <c r="C4256" t="s">
        <v>2456</v>
      </c>
      <c r="D4256" t="s">
        <v>273</v>
      </c>
      <c r="E4256" t="s">
        <v>2289</v>
      </c>
      <c r="F4256" t="s">
        <v>2289</v>
      </c>
      <c r="G4256" t="s">
        <v>226</v>
      </c>
      <c r="H4256" t="s">
        <v>226</v>
      </c>
      <c r="I4256">
        <v>2011.0</v>
      </c>
      <c r="J4256">
        <v>107000.0</v>
      </c>
      <c r="K4256">
        <v>8627.0</v>
      </c>
      <c r="L4256">
        <v>4.594520548</v>
      </c>
      <c r="M4256">
        <v>1.0</v>
      </c>
      <c r="N4256" t="s">
        <v>16</v>
      </c>
    </row>
    <row r="4257">
      <c r="A4257" s="29">
        <v>42370.0</v>
      </c>
      <c r="B4257" t="s">
        <v>116</v>
      </c>
      <c r="C4257" t="s">
        <v>2457</v>
      </c>
      <c r="D4257" t="s">
        <v>273</v>
      </c>
      <c r="E4257" t="s">
        <v>2289</v>
      </c>
      <c r="F4257" t="s">
        <v>2289</v>
      </c>
      <c r="G4257" t="s">
        <v>226</v>
      </c>
      <c r="H4257" t="s">
        <v>226</v>
      </c>
      <c r="I4257">
        <v>2012.0</v>
      </c>
      <c r="J4257">
        <v>107000.0</v>
      </c>
      <c r="K4257">
        <v>19072.0</v>
      </c>
      <c r="L4257">
        <v>3.578082192</v>
      </c>
      <c r="M4257">
        <v>2.0</v>
      </c>
      <c r="N4257" t="s">
        <v>16</v>
      </c>
    </row>
    <row r="4258">
      <c r="A4258" s="29">
        <v>42370.0</v>
      </c>
      <c r="B4258" t="s">
        <v>186</v>
      </c>
      <c r="C4258" t="s">
        <v>2458</v>
      </c>
      <c r="D4258" t="s">
        <v>61</v>
      </c>
      <c r="E4258" t="s">
        <v>1128</v>
      </c>
      <c r="F4258" t="s">
        <v>1128</v>
      </c>
      <c r="G4258" t="s">
        <v>226</v>
      </c>
      <c r="H4258" t="s">
        <v>226</v>
      </c>
      <c r="I4258">
        <v>2001.0</v>
      </c>
      <c r="J4258">
        <v>107000.0</v>
      </c>
      <c r="K4258">
        <v>78302.0</v>
      </c>
      <c r="L4258">
        <v>14.0</v>
      </c>
      <c r="M4258">
        <v>1.0</v>
      </c>
      <c r="N4258" t="s">
        <v>16</v>
      </c>
    </row>
    <row r="4259">
      <c r="A4259" s="29">
        <v>42370.0</v>
      </c>
      <c r="B4259" t="s">
        <v>186</v>
      </c>
      <c r="C4259" t="s">
        <v>2458</v>
      </c>
      <c r="D4259" t="s">
        <v>61</v>
      </c>
      <c r="E4259" t="s">
        <v>1128</v>
      </c>
      <c r="F4259" t="s">
        <v>1128</v>
      </c>
      <c r="G4259" t="s">
        <v>226</v>
      </c>
      <c r="H4259" t="s">
        <v>226</v>
      </c>
      <c r="I4259">
        <v>2001.0</v>
      </c>
      <c r="J4259">
        <v>107000.0</v>
      </c>
      <c r="K4259">
        <v>78302.0</v>
      </c>
      <c r="L4259">
        <v>14.0</v>
      </c>
      <c r="M4259">
        <v>1.0</v>
      </c>
      <c r="N4259" t="s">
        <v>16</v>
      </c>
    </row>
    <row r="4260">
      <c r="A4260" s="29">
        <v>42370.0</v>
      </c>
      <c r="B4260" t="s">
        <v>148</v>
      </c>
      <c r="C4260">
        <v>603.0</v>
      </c>
      <c r="D4260" t="s">
        <v>61</v>
      </c>
      <c r="E4260">
        <v>800.0</v>
      </c>
      <c r="F4260">
        <v>800.0</v>
      </c>
      <c r="G4260" t="s">
        <v>2200</v>
      </c>
      <c r="H4260" t="s">
        <v>2200</v>
      </c>
      <c r="I4260">
        <v>2006.0</v>
      </c>
      <c r="J4260">
        <v>106000.0</v>
      </c>
      <c r="K4260">
        <v>67657.76865</v>
      </c>
      <c r="L4260">
        <v>8.457221081</v>
      </c>
      <c r="M4260">
        <v>2.0</v>
      </c>
      <c r="N4260" t="s">
        <v>16</v>
      </c>
    </row>
    <row r="4261">
      <c r="A4261" s="29">
        <v>42370.0</v>
      </c>
      <c r="B4261" t="s">
        <v>148</v>
      </c>
      <c r="C4261">
        <v>607.0</v>
      </c>
      <c r="D4261" t="s">
        <v>61</v>
      </c>
      <c r="E4261">
        <v>800.0</v>
      </c>
      <c r="F4261">
        <v>800.0</v>
      </c>
      <c r="G4261" t="s">
        <v>2200</v>
      </c>
      <c r="H4261" t="s">
        <v>2200</v>
      </c>
      <c r="I4261">
        <v>2006.0</v>
      </c>
      <c r="J4261">
        <v>106000.0</v>
      </c>
      <c r="K4261">
        <v>68818.61738</v>
      </c>
      <c r="L4261">
        <v>8.602327173</v>
      </c>
      <c r="M4261">
        <v>2.0</v>
      </c>
      <c r="N4261" t="s">
        <v>16</v>
      </c>
    </row>
    <row r="4262">
      <c r="A4262" s="29">
        <v>42370.0</v>
      </c>
      <c r="B4262" t="s">
        <v>116</v>
      </c>
      <c r="C4262" t="s">
        <v>2459</v>
      </c>
      <c r="D4262" t="s">
        <v>61</v>
      </c>
      <c r="E4262">
        <v>800.0</v>
      </c>
      <c r="F4262">
        <v>800.0</v>
      </c>
      <c r="G4262" t="s">
        <v>2200</v>
      </c>
      <c r="H4262" t="s">
        <v>2200</v>
      </c>
      <c r="I4262">
        <v>2004.0</v>
      </c>
      <c r="J4262">
        <v>106000.0</v>
      </c>
      <c r="K4262">
        <v>63881.0</v>
      </c>
      <c r="L4262">
        <v>11.50136986</v>
      </c>
      <c r="M4262">
        <v>2.0</v>
      </c>
      <c r="N4262" t="s">
        <v>16</v>
      </c>
    </row>
    <row r="4263">
      <c r="A4263" s="29">
        <v>42370.0</v>
      </c>
      <c r="B4263" t="s">
        <v>186</v>
      </c>
      <c r="C4263" t="s">
        <v>2460</v>
      </c>
      <c r="D4263" t="s">
        <v>61</v>
      </c>
      <c r="E4263">
        <v>800.0</v>
      </c>
      <c r="F4263">
        <v>800.0</v>
      </c>
      <c r="G4263" t="s">
        <v>2200</v>
      </c>
      <c r="H4263" t="s">
        <v>2200</v>
      </c>
      <c r="I4263">
        <v>2004.0</v>
      </c>
      <c r="J4263">
        <v>105000.0</v>
      </c>
      <c r="K4263">
        <v>22746.0</v>
      </c>
      <c r="L4263">
        <v>11.0</v>
      </c>
      <c r="M4263">
        <v>1.0</v>
      </c>
      <c r="N4263" t="s">
        <v>16</v>
      </c>
    </row>
    <row r="4264">
      <c r="A4264" s="29">
        <v>42370.0</v>
      </c>
      <c r="B4264" t="s">
        <v>148</v>
      </c>
      <c r="C4264">
        <v>538.0</v>
      </c>
      <c r="D4264" t="s">
        <v>61</v>
      </c>
      <c r="E4264">
        <v>800.0</v>
      </c>
      <c r="F4264">
        <v>800.0</v>
      </c>
      <c r="G4264" t="s">
        <v>2200</v>
      </c>
      <c r="H4264" t="s">
        <v>2200</v>
      </c>
      <c r="I4264">
        <v>2007.0</v>
      </c>
      <c r="J4264">
        <v>105000.0</v>
      </c>
      <c r="K4264">
        <v>62422.99794</v>
      </c>
      <c r="L4264">
        <v>7.802874743</v>
      </c>
      <c r="M4264">
        <v>2.0</v>
      </c>
      <c r="N4264" t="s">
        <v>16</v>
      </c>
    </row>
    <row r="4265">
      <c r="A4265" s="29">
        <v>42370.0</v>
      </c>
      <c r="B4265" t="s">
        <v>148</v>
      </c>
      <c r="C4265">
        <v>634.0</v>
      </c>
      <c r="D4265" t="s">
        <v>61</v>
      </c>
      <c r="E4265">
        <v>800.0</v>
      </c>
      <c r="F4265">
        <v>800.0</v>
      </c>
      <c r="G4265" t="s">
        <v>2200</v>
      </c>
      <c r="H4265" t="s">
        <v>2200</v>
      </c>
      <c r="I4265">
        <v>2006.0</v>
      </c>
      <c r="J4265">
        <v>105000.0</v>
      </c>
      <c r="K4265">
        <v>69738.53525</v>
      </c>
      <c r="L4265">
        <v>8.717316906</v>
      </c>
      <c r="M4265">
        <v>2.0</v>
      </c>
      <c r="N4265" t="s">
        <v>16</v>
      </c>
    </row>
    <row r="4266">
      <c r="A4266" s="29">
        <v>42370.0</v>
      </c>
      <c r="B4266" t="s">
        <v>148</v>
      </c>
      <c r="C4266">
        <v>718.0</v>
      </c>
      <c r="D4266" t="s">
        <v>61</v>
      </c>
      <c r="E4266">
        <v>800.0</v>
      </c>
      <c r="F4266">
        <v>800.0</v>
      </c>
      <c r="G4266" t="s">
        <v>2200</v>
      </c>
      <c r="H4266" t="s">
        <v>2200</v>
      </c>
      <c r="I4266">
        <v>2005.0</v>
      </c>
      <c r="J4266">
        <v>105000.0</v>
      </c>
      <c r="K4266">
        <v>77404.51746</v>
      </c>
      <c r="L4266">
        <v>9.675564682</v>
      </c>
      <c r="M4266">
        <v>2.0</v>
      </c>
      <c r="N4266" t="s">
        <v>16</v>
      </c>
    </row>
    <row r="4267">
      <c r="A4267" s="29">
        <v>42370.0</v>
      </c>
      <c r="B4267" t="s">
        <v>148</v>
      </c>
      <c r="C4267">
        <v>764.0</v>
      </c>
      <c r="D4267" t="s">
        <v>61</v>
      </c>
      <c r="E4267">
        <v>800.0</v>
      </c>
      <c r="F4267">
        <v>800.0</v>
      </c>
      <c r="G4267" t="s">
        <v>2200</v>
      </c>
      <c r="H4267" t="s">
        <v>2200</v>
      </c>
      <c r="I4267">
        <v>2005.0</v>
      </c>
      <c r="J4267">
        <v>105000.0</v>
      </c>
      <c r="K4267">
        <v>79726.21492</v>
      </c>
      <c r="L4267">
        <v>9.965776865</v>
      </c>
      <c r="M4267">
        <v>2.0</v>
      </c>
      <c r="N4267" t="s">
        <v>16</v>
      </c>
    </row>
    <row r="4268">
      <c r="A4268" s="29">
        <v>42370.0</v>
      </c>
      <c r="B4268" t="s">
        <v>186</v>
      </c>
      <c r="C4268" t="s">
        <v>2453</v>
      </c>
      <c r="D4268" t="s">
        <v>61</v>
      </c>
      <c r="E4268">
        <v>800.0</v>
      </c>
      <c r="F4268">
        <v>800.0</v>
      </c>
      <c r="G4268" t="s">
        <v>2007</v>
      </c>
      <c r="H4268" t="s">
        <v>2007</v>
      </c>
      <c r="I4268">
        <v>2008.0</v>
      </c>
      <c r="J4268">
        <v>105000.0</v>
      </c>
      <c r="K4268">
        <v>68317.0</v>
      </c>
      <c r="L4268">
        <v>7.0</v>
      </c>
      <c r="M4268">
        <v>2.0</v>
      </c>
      <c r="N4268" t="s">
        <v>16</v>
      </c>
    </row>
    <row r="4269">
      <c r="A4269" s="29">
        <v>42370.0</v>
      </c>
      <c r="B4269" t="s">
        <v>186</v>
      </c>
      <c r="C4269" t="s">
        <v>2461</v>
      </c>
      <c r="D4269" t="s">
        <v>61</v>
      </c>
      <c r="E4269">
        <v>800.0</v>
      </c>
      <c r="F4269">
        <v>800.0</v>
      </c>
      <c r="G4269" t="s">
        <v>2007</v>
      </c>
      <c r="H4269" t="s">
        <v>2007</v>
      </c>
      <c r="I4269">
        <v>2006.0</v>
      </c>
      <c r="J4269">
        <v>105000.0</v>
      </c>
      <c r="K4269">
        <v>64965.0</v>
      </c>
      <c r="L4269">
        <v>9.0</v>
      </c>
      <c r="M4269">
        <v>2.0</v>
      </c>
      <c r="N4269" t="s">
        <v>16</v>
      </c>
    </row>
    <row r="4270">
      <c r="A4270" s="29">
        <v>42370.0</v>
      </c>
      <c r="B4270" t="s">
        <v>148</v>
      </c>
      <c r="C4270">
        <v>630.0</v>
      </c>
      <c r="D4270" t="s">
        <v>61</v>
      </c>
      <c r="E4270">
        <v>800.0</v>
      </c>
      <c r="F4270">
        <v>800.0</v>
      </c>
      <c r="G4270" t="s">
        <v>2007</v>
      </c>
      <c r="H4270" t="s">
        <v>2007</v>
      </c>
      <c r="I4270">
        <v>2006.0</v>
      </c>
      <c r="J4270">
        <v>105000.0</v>
      </c>
      <c r="K4270">
        <v>69475.70158</v>
      </c>
      <c r="L4270">
        <v>8.684462697</v>
      </c>
      <c r="M4270">
        <v>2.0</v>
      </c>
      <c r="N4270" t="s">
        <v>16</v>
      </c>
    </row>
    <row r="4271">
      <c r="A4271" s="29">
        <v>42370.0</v>
      </c>
      <c r="B4271" t="s">
        <v>116</v>
      </c>
      <c r="C4271" t="s">
        <v>2414</v>
      </c>
      <c r="D4271" t="s">
        <v>61</v>
      </c>
      <c r="E4271">
        <v>800.0</v>
      </c>
      <c r="F4271">
        <v>800.0</v>
      </c>
      <c r="G4271" t="s">
        <v>2007</v>
      </c>
      <c r="H4271" t="s">
        <v>2007</v>
      </c>
      <c r="I4271">
        <v>2008.0</v>
      </c>
      <c r="J4271">
        <v>105000.0</v>
      </c>
      <c r="K4271">
        <v>64075.0</v>
      </c>
      <c r="L4271">
        <v>7.668493151</v>
      </c>
      <c r="M4271">
        <v>2.0</v>
      </c>
      <c r="N4271" t="s">
        <v>16</v>
      </c>
    </row>
    <row r="4272">
      <c r="A4272" s="29">
        <v>42370.0</v>
      </c>
      <c r="B4272" t="s">
        <v>116</v>
      </c>
      <c r="C4272" t="s">
        <v>2462</v>
      </c>
      <c r="D4272" t="s">
        <v>61</v>
      </c>
      <c r="E4272">
        <v>800.0</v>
      </c>
      <c r="F4272">
        <v>800.0</v>
      </c>
      <c r="G4272" t="s">
        <v>2007</v>
      </c>
      <c r="H4272" t="s">
        <v>2007</v>
      </c>
      <c r="I4272">
        <v>2006.0</v>
      </c>
      <c r="J4272">
        <v>105000.0</v>
      </c>
      <c r="K4272">
        <v>50430.0</v>
      </c>
      <c r="L4272">
        <v>9.945205479</v>
      </c>
      <c r="M4272">
        <v>2.0</v>
      </c>
      <c r="N4272" t="s">
        <v>16</v>
      </c>
    </row>
    <row r="4273">
      <c r="A4273" s="29">
        <v>42370.0</v>
      </c>
      <c r="B4273" t="s">
        <v>116</v>
      </c>
      <c r="C4273" t="s">
        <v>2462</v>
      </c>
      <c r="D4273" t="s">
        <v>61</v>
      </c>
      <c r="E4273">
        <v>800.0</v>
      </c>
      <c r="F4273">
        <v>800.0</v>
      </c>
      <c r="G4273" t="s">
        <v>2007</v>
      </c>
      <c r="H4273" t="s">
        <v>2007</v>
      </c>
      <c r="I4273">
        <v>2006.0</v>
      </c>
      <c r="J4273">
        <v>105000.0</v>
      </c>
      <c r="K4273">
        <v>50430.0</v>
      </c>
      <c r="L4273">
        <v>9.945205479</v>
      </c>
      <c r="M4273">
        <v>2.0</v>
      </c>
      <c r="N4273" t="s">
        <v>16</v>
      </c>
    </row>
    <row r="4274">
      <c r="A4274" s="29">
        <v>42370.0</v>
      </c>
      <c r="B4274" t="s">
        <v>116</v>
      </c>
      <c r="C4274" t="s">
        <v>2463</v>
      </c>
      <c r="D4274" t="s">
        <v>61</v>
      </c>
      <c r="E4274">
        <v>800.0</v>
      </c>
      <c r="F4274">
        <v>800.0</v>
      </c>
      <c r="G4274" t="s">
        <v>2007</v>
      </c>
      <c r="H4274" t="s">
        <v>2007</v>
      </c>
      <c r="I4274">
        <v>2006.0</v>
      </c>
      <c r="J4274">
        <v>105000.0</v>
      </c>
      <c r="K4274">
        <v>63698.0</v>
      </c>
      <c r="L4274">
        <v>9.967123288</v>
      </c>
      <c r="M4274">
        <v>2.0</v>
      </c>
      <c r="N4274" t="s">
        <v>16</v>
      </c>
    </row>
    <row r="4275">
      <c r="A4275" s="29">
        <v>42370.0</v>
      </c>
      <c r="B4275" t="s">
        <v>116</v>
      </c>
      <c r="C4275" t="s">
        <v>2464</v>
      </c>
      <c r="D4275" t="s">
        <v>61</v>
      </c>
      <c r="E4275">
        <v>800.0</v>
      </c>
      <c r="F4275">
        <v>800.0</v>
      </c>
      <c r="G4275" t="s">
        <v>2007</v>
      </c>
      <c r="H4275" t="s">
        <v>2007</v>
      </c>
      <c r="I4275">
        <v>2004.0</v>
      </c>
      <c r="J4275">
        <v>105000.0</v>
      </c>
      <c r="K4275">
        <v>84082.0</v>
      </c>
      <c r="L4275">
        <v>11.88767123</v>
      </c>
      <c r="M4275">
        <v>2.0</v>
      </c>
      <c r="N4275" t="s">
        <v>16</v>
      </c>
    </row>
    <row r="4276">
      <c r="A4276" s="29">
        <v>42370.0</v>
      </c>
      <c r="B4276" t="s">
        <v>116</v>
      </c>
      <c r="C4276" t="s">
        <v>2465</v>
      </c>
      <c r="D4276" t="s">
        <v>61</v>
      </c>
      <c r="E4276">
        <v>800.0</v>
      </c>
      <c r="F4276">
        <v>800.0</v>
      </c>
      <c r="G4276" t="s">
        <v>2007</v>
      </c>
      <c r="H4276" t="s">
        <v>2007</v>
      </c>
      <c r="I4276">
        <v>2007.0</v>
      </c>
      <c r="J4276">
        <v>105000.0</v>
      </c>
      <c r="K4276">
        <v>72189.0</v>
      </c>
      <c r="L4276">
        <v>8.712328767</v>
      </c>
      <c r="M4276">
        <v>3.0</v>
      </c>
      <c r="N4276" t="s">
        <v>16</v>
      </c>
    </row>
    <row r="4277">
      <c r="A4277" s="29">
        <v>42370.0</v>
      </c>
      <c r="B4277" t="s">
        <v>116</v>
      </c>
      <c r="C4277" t="s">
        <v>2466</v>
      </c>
      <c r="D4277" t="s">
        <v>91</v>
      </c>
      <c r="E4277" t="s">
        <v>1119</v>
      </c>
      <c r="F4277" t="s">
        <v>1119</v>
      </c>
      <c r="G4277" t="s">
        <v>2444</v>
      </c>
      <c r="H4277" t="s">
        <v>2444</v>
      </c>
      <c r="I4277">
        <v>2006.0</v>
      </c>
      <c r="J4277">
        <v>105000.0</v>
      </c>
      <c r="K4277">
        <v>101390.0</v>
      </c>
      <c r="L4277">
        <v>9.980821918</v>
      </c>
      <c r="M4277">
        <v>2.0</v>
      </c>
      <c r="N4277" t="s">
        <v>16</v>
      </c>
    </row>
    <row r="4278">
      <c r="A4278" s="29">
        <v>42370.0</v>
      </c>
      <c r="B4278" t="s">
        <v>12</v>
      </c>
      <c r="C4278">
        <v>122700.0</v>
      </c>
      <c r="D4278" t="s">
        <v>91</v>
      </c>
      <c r="E4278" t="s">
        <v>1119</v>
      </c>
      <c r="F4278" t="s">
        <v>1119</v>
      </c>
      <c r="G4278" t="s">
        <v>1120</v>
      </c>
      <c r="H4278" t="s">
        <v>1120</v>
      </c>
      <c r="I4278">
        <v>2005.0</v>
      </c>
      <c r="J4278">
        <v>105000.0</v>
      </c>
      <c r="K4278">
        <v>81531.0</v>
      </c>
      <c r="L4278">
        <v>11.0</v>
      </c>
      <c r="M4278">
        <v>2.0</v>
      </c>
      <c r="N4278" t="s">
        <v>16</v>
      </c>
    </row>
    <row r="4279">
      <c r="A4279" s="29">
        <v>42370.0</v>
      </c>
      <c r="B4279" t="s">
        <v>148</v>
      </c>
      <c r="C4279">
        <v>636.0</v>
      </c>
      <c r="D4279" t="s">
        <v>61</v>
      </c>
      <c r="E4279" t="s">
        <v>712</v>
      </c>
      <c r="F4279" t="s">
        <v>712</v>
      </c>
      <c r="G4279" t="s">
        <v>226</v>
      </c>
      <c r="H4279" t="s">
        <v>226</v>
      </c>
      <c r="I4279">
        <v>2006.0</v>
      </c>
      <c r="J4279">
        <v>105000.0</v>
      </c>
      <c r="K4279">
        <v>69804.24367</v>
      </c>
      <c r="L4279">
        <v>8.725530459</v>
      </c>
      <c r="M4279">
        <v>2.0</v>
      </c>
      <c r="N4279" t="s">
        <v>16</v>
      </c>
    </row>
    <row r="4280">
      <c r="A4280" s="29">
        <v>42370.0</v>
      </c>
      <c r="B4280" t="s">
        <v>148</v>
      </c>
      <c r="C4280">
        <v>789.0</v>
      </c>
      <c r="D4280" t="s">
        <v>61</v>
      </c>
      <c r="E4280" t="s">
        <v>712</v>
      </c>
      <c r="F4280" t="s">
        <v>712</v>
      </c>
      <c r="G4280" t="s">
        <v>226</v>
      </c>
      <c r="H4280" t="s">
        <v>226</v>
      </c>
      <c r="I4280">
        <v>2004.0</v>
      </c>
      <c r="J4280">
        <v>105000.0</v>
      </c>
      <c r="K4280">
        <v>83865.84528</v>
      </c>
      <c r="L4280">
        <v>10.48323066</v>
      </c>
      <c r="M4280">
        <v>3.0</v>
      </c>
      <c r="N4280" t="s">
        <v>16</v>
      </c>
    </row>
    <row r="4281">
      <c r="A4281" s="29">
        <v>42370.0</v>
      </c>
      <c r="B4281" t="s">
        <v>148</v>
      </c>
      <c r="C4281">
        <v>843.0</v>
      </c>
      <c r="D4281" t="s">
        <v>61</v>
      </c>
      <c r="E4281" t="s">
        <v>712</v>
      </c>
      <c r="F4281" t="s">
        <v>712</v>
      </c>
      <c r="G4281" t="s">
        <v>226</v>
      </c>
      <c r="H4281" t="s">
        <v>226</v>
      </c>
      <c r="I4281">
        <v>2003.0</v>
      </c>
      <c r="J4281">
        <v>105000.0</v>
      </c>
      <c r="K4281">
        <v>91028.06296</v>
      </c>
      <c r="L4281">
        <v>11.37850787</v>
      </c>
      <c r="M4281">
        <v>3.0</v>
      </c>
      <c r="N4281" t="s">
        <v>16</v>
      </c>
    </row>
    <row r="4282">
      <c r="A4282" s="29">
        <v>42370.0</v>
      </c>
      <c r="B4282" t="s">
        <v>148</v>
      </c>
      <c r="C4282">
        <v>898.0</v>
      </c>
      <c r="D4282" t="s">
        <v>61</v>
      </c>
      <c r="E4282" t="s">
        <v>712</v>
      </c>
      <c r="F4282" t="s">
        <v>712</v>
      </c>
      <c r="G4282" t="s">
        <v>226</v>
      </c>
      <c r="H4282" t="s">
        <v>226</v>
      </c>
      <c r="I4282">
        <v>2002.0</v>
      </c>
      <c r="J4282">
        <v>105000.0</v>
      </c>
      <c r="K4282">
        <v>102439.425</v>
      </c>
      <c r="L4282">
        <v>12.80492813</v>
      </c>
      <c r="M4282">
        <v>3.0</v>
      </c>
      <c r="N4282" t="s">
        <v>16</v>
      </c>
    </row>
    <row r="4283">
      <c r="A4283" s="29">
        <v>42370.0</v>
      </c>
      <c r="B4283" t="s">
        <v>116</v>
      </c>
      <c r="C4283" t="s">
        <v>2445</v>
      </c>
      <c r="D4283" t="s">
        <v>61</v>
      </c>
      <c r="E4283" t="s">
        <v>712</v>
      </c>
      <c r="F4283" t="s">
        <v>712</v>
      </c>
      <c r="G4283" t="s">
        <v>226</v>
      </c>
      <c r="H4283" t="s">
        <v>226</v>
      </c>
      <c r="I4283">
        <v>2005.0</v>
      </c>
      <c r="J4283">
        <v>105000.0</v>
      </c>
      <c r="K4283">
        <v>57798.0</v>
      </c>
      <c r="L4283">
        <v>10.80547945</v>
      </c>
      <c r="M4283">
        <v>2.0</v>
      </c>
      <c r="N4283" t="s">
        <v>16</v>
      </c>
    </row>
    <row r="4284">
      <c r="A4284" s="29">
        <v>42370.0</v>
      </c>
      <c r="B4284" t="s">
        <v>116</v>
      </c>
      <c r="C4284" t="s">
        <v>2467</v>
      </c>
      <c r="D4284" t="s">
        <v>61</v>
      </c>
      <c r="E4284" t="s">
        <v>712</v>
      </c>
      <c r="F4284" t="s">
        <v>712</v>
      </c>
      <c r="G4284" t="s">
        <v>226</v>
      </c>
      <c r="H4284" t="s">
        <v>226</v>
      </c>
      <c r="I4284">
        <v>2002.0</v>
      </c>
      <c r="J4284">
        <v>105000.0</v>
      </c>
      <c r="K4284">
        <v>57623.0</v>
      </c>
      <c r="L4284">
        <v>13.94246575</v>
      </c>
      <c r="M4284">
        <v>2.0</v>
      </c>
      <c r="N4284" t="s">
        <v>16</v>
      </c>
    </row>
    <row r="4285">
      <c r="A4285" s="29">
        <v>42370.0</v>
      </c>
      <c r="B4285" t="s">
        <v>186</v>
      </c>
      <c r="C4285" t="s">
        <v>2446</v>
      </c>
      <c r="D4285" t="s">
        <v>61</v>
      </c>
      <c r="E4285" t="s">
        <v>712</v>
      </c>
      <c r="F4285" t="s">
        <v>712</v>
      </c>
      <c r="G4285" t="s">
        <v>536</v>
      </c>
      <c r="H4285" t="s">
        <v>536</v>
      </c>
      <c r="I4285">
        <v>2003.0</v>
      </c>
      <c r="J4285">
        <v>105000.0</v>
      </c>
      <c r="K4285">
        <v>115769.0</v>
      </c>
      <c r="L4285">
        <v>12.0</v>
      </c>
      <c r="M4285">
        <v>2.0</v>
      </c>
      <c r="N4285" t="s">
        <v>16</v>
      </c>
    </row>
    <row r="4286">
      <c r="A4286" s="29">
        <v>42370.0</v>
      </c>
      <c r="B4286" t="s">
        <v>148</v>
      </c>
      <c r="C4286">
        <v>599.0</v>
      </c>
      <c r="D4286" t="s">
        <v>61</v>
      </c>
      <c r="E4286" t="s">
        <v>712</v>
      </c>
      <c r="F4286" t="s">
        <v>712</v>
      </c>
      <c r="G4286" t="s">
        <v>536</v>
      </c>
      <c r="H4286" t="s">
        <v>536</v>
      </c>
      <c r="I4286">
        <v>2006.0</v>
      </c>
      <c r="J4286">
        <v>105000.0</v>
      </c>
      <c r="K4286">
        <v>67285.42094</v>
      </c>
      <c r="L4286">
        <v>8.410677618</v>
      </c>
      <c r="M4286">
        <v>2.0</v>
      </c>
      <c r="N4286" t="s">
        <v>16</v>
      </c>
    </row>
    <row r="4287">
      <c r="A4287" s="29">
        <v>42370.0</v>
      </c>
      <c r="B4287" t="s">
        <v>148</v>
      </c>
      <c r="C4287">
        <v>600.0</v>
      </c>
      <c r="D4287" t="s">
        <v>61</v>
      </c>
      <c r="E4287" t="s">
        <v>712</v>
      </c>
      <c r="F4287" t="s">
        <v>712</v>
      </c>
      <c r="G4287" t="s">
        <v>536</v>
      </c>
      <c r="H4287" t="s">
        <v>536</v>
      </c>
      <c r="I4287">
        <v>2006.0</v>
      </c>
      <c r="J4287">
        <v>105000.0</v>
      </c>
      <c r="K4287">
        <v>67285.42094</v>
      </c>
      <c r="L4287">
        <v>8.410677618</v>
      </c>
      <c r="M4287">
        <v>2.0</v>
      </c>
      <c r="N4287" t="s">
        <v>16</v>
      </c>
    </row>
    <row r="4288">
      <c r="A4288" s="29">
        <v>42370.0</v>
      </c>
      <c r="B4288" t="s">
        <v>148</v>
      </c>
      <c r="C4288">
        <v>815.0</v>
      </c>
      <c r="D4288" t="s">
        <v>61</v>
      </c>
      <c r="E4288" t="s">
        <v>712</v>
      </c>
      <c r="F4288" t="s">
        <v>712</v>
      </c>
      <c r="G4288" t="s">
        <v>536</v>
      </c>
      <c r="H4288" t="s">
        <v>536</v>
      </c>
      <c r="I4288">
        <v>2004.0</v>
      </c>
      <c r="J4288">
        <v>105000.0</v>
      </c>
      <c r="K4288">
        <v>85990.41752</v>
      </c>
      <c r="L4288">
        <v>10.74880219</v>
      </c>
      <c r="M4288">
        <v>3.0</v>
      </c>
      <c r="N4288" t="s">
        <v>16</v>
      </c>
    </row>
    <row r="4289">
      <c r="A4289" s="29">
        <v>42370.0</v>
      </c>
      <c r="B4289" t="s">
        <v>116</v>
      </c>
      <c r="C4289" t="s">
        <v>2420</v>
      </c>
      <c r="D4289" t="s">
        <v>61</v>
      </c>
      <c r="E4289" t="s">
        <v>712</v>
      </c>
      <c r="F4289" t="s">
        <v>712</v>
      </c>
      <c r="G4289" t="s">
        <v>2007</v>
      </c>
      <c r="H4289" t="s">
        <v>2007</v>
      </c>
      <c r="I4289">
        <v>2005.0</v>
      </c>
      <c r="J4289">
        <v>105000.0</v>
      </c>
      <c r="K4289">
        <v>110937.0</v>
      </c>
      <c r="L4289">
        <v>10.48219178</v>
      </c>
      <c r="M4289">
        <v>1.0</v>
      </c>
      <c r="N4289" t="s">
        <v>16</v>
      </c>
    </row>
    <row r="4290">
      <c r="A4290" s="29">
        <v>42370.0</v>
      </c>
      <c r="B4290" t="s">
        <v>116</v>
      </c>
      <c r="C4290" t="s">
        <v>2454</v>
      </c>
      <c r="D4290" t="s">
        <v>61</v>
      </c>
      <c r="E4290" t="s">
        <v>712</v>
      </c>
      <c r="F4290" t="s">
        <v>712</v>
      </c>
      <c r="G4290" t="s">
        <v>2007</v>
      </c>
      <c r="H4290" t="s">
        <v>2007</v>
      </c>
      <c r="I4290">
        <v>2005.0</v>
      </c>
      <c r="J4290">
        <v>105000.0</v>
      </c>
      <c r="K4290">
        <v>108610.0</v>
      </c>
      <c r="L4290">
        <v>10.65205479</v>
      </c>
      <c r="M4290">
        <v>2.0</v>
      </c>
      <c r="N4290" t="s">
        <v>16</v>
      </c>
    </row>
    <row r="4291">
      <c r="A4291" s="29">
        <v>42370.0</v>
      </c>
      <c r="B4291" t="s">
        <v>116</v>
      </c>
      <c r="C4291" t="s">
        <v>2468</v>
      </c>
      <c r="D4291" t="s">
        <v>61</v>
      </c>
      <c r="E4291" t="s">
        <v>712</v>
      </c>
      <c r="F4291" t="s">
        <v>712</v>
      </c>
      <c r="G4291" t="s">
        <v>2007</v>
      </c>
      <c r="H4291" t="s">
        <v>2007</v>
      </c>
      <c r="I4291">
        <v>2005.0</v>
      </c>
      <c r="J4291">
        <v>105000.0</v>
      </c>
      <c r="K4291">
        <v>56381.0</v>
      </c>
      <c r="L4291">
        <v>10.73424658</v>
      </c>
      <c r="M4291">
        <v>2.0</v>
      </c>
      <c r="N4291" t="s">
        <v>16</v>
      </c>
    </row>
    <row r="4292">
      <c r="A4292" s="29">
        <v>42370.0</v>
      </c>
      <c r="B4292" t="s">
        <v>116</v>
      </c>
      <c r="C4292" t="s">
        <v>2455</v>
      </c>
      <c r="D4292" t="s">
        <v>61</v>
      </c>
      <c r="E4292" t="s">
        <v>712</v>
      </c>
      <c r="F4292" t="s">
        <v>712</v>
      </c>
      <c r="G4292" t="s">
        <v>2007</v>
      </c>
      <c r="H4292" t="s">
        <v>2007</v>
      </c>
      <c r="I4292">
        <v>2004.0</v>
      </c>
      <c r="J4292">
        <v>105000.0</v>
      </c>
      <c r="K4292">
        <v>125127.0</v>
      </c>
      <c r="L4292">
        <v>11.80821918</v>
      </c>
      <c r="M4292">
        <v>2.0</v>
      </c>
      <c r="N4292" t="s">
        <v>16</v>
      </c>
    </row>
    <row r="4293">
      <c r="A4293" s="29">
        <v>42370.0</v>
      </c>
      <c r="B4293" t="s">
        <v>116</v>
      </c>
      <c r="C4293" t="s">
        <v>2469</v>
      </c>
      <c r="D4293" t="s">
        <v>61</v>
      </c>
      <c r="E4293" t="s">
        <v>110</v>
      </c>
      <c r="F4293" t="s">
        <v>110</v>
      </c>
      <c r="G4293" t="s">
        <v>203</v>
      </c>
      <c r="H4293" t="s">
        <v>203</v>
      </c>
      <c r="I4293">
        <v>2014.0</v>
      </c>
      <c r="J4293">
        <v>105000.0</v>
      </c>
      <c r="K4293">
        <v>136421.0</v>
      </c>
      <c r="L4293">
        <v>1.624657534</v>
      </c>
      <c r="M4293">
        <v>2.0</v>
      </c>
      <c r="N4293" t="s">
        <v>16</v>
      </c>
    </row>
    <row r="4294">
      <c r="A4294" s="29">
        <v>42370.0</v>
      </c>
      <c r="B4294" t="s">
        <v>12</v>
      </c>
      <c r="C4294">
        <v>133385.0</v>
      </c>
      <c r="D4294" t="s">
        <v>77</v>
      </c>
      <c r="E4294" t="s">
        <v>2298</v>
      </c>
      <c r="F4294" t="s">
        <v>2298</v>
      </c>
      <c r="G4294" t="s">
        <v>2203</v>
      </c>
      <c r="H4294" t="s">
        <v>2203</v>
      </c>
      <c r="I4294">
        <v>2006.0</v>
      </c>
      <c r="J4294">
        <v>105000.0</v>
      </c>
      <c r="K4294">
        <v>12681.0</v>
      </c>
      <c r="L4294">
        <v>10.0</v>
      </c>
      <c r="M4294">
        <v>2.0</v>
      </c>
      <c r="N4294" t="s">
        <v>16</v>
      </c>
    </row>
    <row r="4295">
      <c r="A4295" s="29">
        <v>42370.0</v>
      </c>
      <c r="B4295" t="s">
        <v>148</v>
      </c>
      <c r="C4295">
        <v>797.0</v>
      </c>
      <c r="D4295" t="s">
        <v>273</v>
      </c>
      <c r="E4295" t="s">
        <v>2177</v>
      </c>
      <c r="F4295" t="s">
        <v>2177</v>
      </c>
      <c r="G4295" t="s">
        <v>2189</v>
      </c>
      <c r="H4295" t="s">
        <v>2189</v>
      </c>
      <c r="I4295">
        <v>2004.0</v>
      </c>
      <c r="J4295">
        <v>105000.0</v>
      </c>
      <c r="K4295">
        <v>127835.7289</v>
      </c>
      <c r="L4295">
        <v>10.65297741</v>
      </c>
      <c r="M4295">
        <v>3.0</v>
      </c>
      <c r="N4295" t="s">
        <v>16</v>
      </c>
    </row>
    <row r="4296">
      <c r="A4296" s="29">
        <v>42370.0</v>
      </c>
      <c r="B4296" t="s">
        <v>148</v>
      </c>
      <c r="C4296">
        <v>760.0</v>
      </c>
      <c r="D4296" t="s">
        <v>273</v>
      </c>
      <c r="E4296" t="s">
        <v>2335</v>
      </c>
      <c r="F4296" t="s">
        <v>2335</v>
      </c>
      <c r="G4296" t="s">
        <v>2078</v>
      </c>
      <c r="H4296" t="s">
        <v>2078</v>
      </c>
      <c r="I4296">
        <v>2005.0</v>
      </c>
      <c r="J4296">
        <v>105000.0</v>
      </c>
      <c r="K4296">
        <v>79572.89528</v>
      </c>
      <c r="L4296">
        <v>9.94661191</v>
      </c>
      <c r="M4296">
        <v>2.0</v>
      </c>
      <c r="N4296" t="s">
        <v>16</v>
      </c>
    </row>
    <row r="4297">
      <c r="A4297" s="29">
        <v>42370.0</v>
      </c>
      <c r="B4297" t="s">
        <v>20</v>
      </c>
      <c r="C4297">
        <v>70895.0</v>
      </c>
      <c r="D4297" t="s">
        <v>273</v>
      </c>
      <c r="E4297" t="s">
        <v>2289</v>
      </c>
      <c r="F4297" t="s">
        <v>2289</v>
      </c>
      <c r="G4297" t="s">
        <v>2470</v>
      </c>
      <c r="H4297" t="s">
        <v>2470</v>
      </c>
      <c r="I4297">
        <v>2012.0</v>
      </c>
      <c r="J4297">
        <v>105000.0</v>
      </c>
      <c r="K4297">
        <v>9088.0</v>
      </c>
      <c r="L4297">
        <v>3.0</v>
      </c>
      <c r="M4297">
        <v>1.0</v>
      </c>
      <c r="N4297" t="s">
        <v>16</v>
      </c>
    </row>
    <row r="4298">
      <c r="A4298" s="29">
        <v>42370.0</v>
      </c>
      <c r="B4298" t="s">
        <v>12</v>
      </c>
      <c r="C4298">
        <v>116035.0</v>
      </c>
      <c r="D4298" t="s">
        <v>273</v>
      </c>
      <c r="E4298" t="s">
        <v>2225</v>
      </c>
      <c r="F4298" t="s">
        <v>2225</v>
      </c>
      <c r="G4298" t="s">
        <v>226</v>
      </c>
      <c r="H4298" t="s">
        <v>226</v>
      </c>
      <c r="I4298">
        <v>2013.0</v>
      </c>
      <c r="J4298">
        <v>105000.0</v>
      </c>
      <c r="K4298">
        <v>26255.0</v>
      </c>
      <c r="L4298">
        <v>3.0</v>
      </c>
      <c r="M4298">
        <v>1.0</v>
      </c>
      <c r="N4298" t="s">
        <v>16</v>
      </c>
    </row>
    <row r="4299">
      <c r="A4299" s="29">
        <v>42370.0</v>
      </c>
      <c r="B4299" t="s">
        <v>148</v>
      </c>
      <c r="C4299">
        <v>240.0</v>
      </c>
      <c r="D4299" t="s">
        <v>273</v>
      </c>
      <c r="E4299" t="s">
        <v>2289</v>
      </c>
      <c r="F4299" t="s">
        <v>2289</v>
      </c>
      <c r="G4299" t="s">
        <v>226</v>
      </c>
      <c r="H4299" t="s">
        <v>226</v>
      </c>
      <c r="I4299">
        <v>2010.0</v>
      </c>
      <c r="J4299">
        <v>105000.0</v>
      </c>
      <c r="K4299">
        <v>38636.55031</v>
      </c>
      <c r="L4299">
        <v>4.829568789</v>
      </c>
      <c r="M4299">
        <v>1.0</v>
      </c>
      <c r="N4299" t="s">
        <v>16</v>
      </c>
    </row>
    <row r="4300">
      <c r="A4300" s="29">
        <v>42370.0</v>
      </c>
      <c r="B4300" t="s">
        <v>116</v>
      </c>
      <c r="C4300" t="s">
        <v>2438</v>
      </c>
      <c r="D4300" t="s">
        <v>273</v>
      </c>
      <c r="E4300" t="s">
        <v>2289</v>
      </c>
      <c r="F4300" t="s">
        <v>2289</v>
      </c>
      <c r="G4300" t="s">
        <v>226</v>
      </c>
      <c r="H4300" t="s">
        <v>226</v>
      </c>
      <c r="I4300">
        <v>2013.0</v>
      </c>
      <c r="J4300">
        <v>105000.0</v>
      </c>
      <c r="K4300">
        <v>16171.0</v>
      </c>
      <c r="L4300">
        <v>2.712328767</v>
      </c>
      <c r="M4300">
        <v>2.0</v>
      </c>
      <c r="N4300" t="s">
        <v>16</v>
      </c>
    </row>
    <row r="4301">
      <c r="A4301" s="29">
        <v>42370.0</v>
      </c>
      <c r="B4301" t="s">
        <v>148</v>
      </c>
      <c r="C4301">
        <v>836.0</v>
      </c>
      <c r="D4301" t="s">
        <v>61</v>
      </c>
      <c r="E4301" t="s">
        <v>2293</v>
      </c>
      <c r="F4301" t="s">
        <v>2293</v>
      </c>
      <c r="G4301" t="s">
        <v>2294</v>
      </c>
      <c r="H4301" t="s">
        <v>2294</v>
      </c>
      <c r="I4301">
        <v>2004.0</v>
      </c>
      <c r="J4301">
        <v>105000.0</v>
      </c>
      <c r="K4301">
        <v>131745.3799</v>
      </c>
      <c r="L4301">
        <v>10.97878166</v>
      </c>
      <c r="M4301">
        <v>3.0</v>
      </c>
      <c r="N4301" t="s">
        <v>16</v>
      </c>
    </row>
    <row r="4302">
      <c r="A4302" s="29">
        <v>42370.0</v>
      </c>
      <c r="B4302" t="s">
        <v>186</v>
      </c>
      <c r="C4302" t="s">
        <v>2471</v>
      </c>
      <c r="D4302" t="s">
        <v>61</v>
      </c>
      <c r="E4302" t="s">
        <v>881</v>
      </c>
      <c r="F4302" t="s">
        <v>881</v>
      </c>
      <c r="G4302" t="s">
        <v>226</v>
      </c>
      <c r="H4302" t="s">
        <v>226</v>
      </c>
      <c r="I4302">
        <v>2002.0</v>
      </c>
      <c r="J4302">
        <v>105000.0</v>
      </c>
      <c r="K4302">
        <v>150256.0</v>
      </c>
      <c r="L4302">
        <v>13.0</v>
      </c>
      <c r="M4302">
        <v>2.0</v>
      </c>
      <c r="N4302" t="s">
        <v>16</v>
      </c>
    </row>
    <row r="4303">
      <c r="A4303" s="29">
        <v>42370.0</v>
      </c>
      <c r="B4303" t="s">
        <v>186</v>
      </c>
      <c r="C4303" t="s">
        <v>2471</v>
      </c>
      <c r="D4303" t="s">
        <v>61</v>
      </c>
      <c r="E4303" t="s">
        <v>881</v>
      </c>
      <c r="F4303" t="s">
        <v>881</v>
      </c>
      <c r="G4303" t="s">
        <v>226</v>
      </c>
      <c r="H4303" t="s">
        <v>226</v>
      </c>
      <c r="I4303">
        <v>2002.0</v>
      </c>
      <c r="J4303">
        <v>105000.0</v>
      </c>
      <c r="K4303">
        <v>150256.0</v>
      </c>
      <c r="L4303">
        <v>13.0</v>
      </c>
      <c r="M4303">
        <v>2.0</v>
      </c>
      <c r="N4303" t="s">
        <v>16</v>
      </c>
    </row>
    <row r="4304">
      <c r="A4304" s="29">
        <v>42370.0</v>
      </c>
      <c r="B4304" t="s">
        <v>148</v>
      </c>
      <c r="C4304">
        <v>791.0</v>
      </c>
      <c r="D4304" t="s">
        <v>61</v>
      </c>
      <c r="E4304" t="s">
        <v>881</v>
      </c>
      <c r="F4304" t="s">
        <v>881</v>
      </c>
      <c r="G4304" t="s">
        <v>203</v>
      </c>
      <c r="H4304" t="s">
        <v>203</v>
      </c>
      <c r="I4304">
        <v>2004.0</v>
      </c>
      <c r="J4304">
        <v>105000.0</v>
      </c>
      <c r="K4304">
        <v>83953.45656</v>
      </c>
      <c r="L4304">
        <v>10.49418207</v>
      </c>
      <c r="M4304">
        <v>3.0</v>
      </c>
      <c r="N4304" t="s">
        <v>16</v>
      </c>
    </row>
    <row r="4305">
      <c r="A4305" s="29">
        <v>42370.0</v>
      </c>
      <c r="B4305" t="s">
        <v>148</v>
      </c>
      <c r="C4305">
        <v>911.0</v>
      </c>
      <c r="D4305" t="s">
        <v>61</v>
      </c>
      <c r="E4305" t="s">
        <v>1128</v>
      </c>
      <c r="F4305" t="s">
        <v>1128</v>
      </c>
      <c r="G4305" t="s">
        <v>226</v>
      </c>
      <c r="H4305" t="s">
        <v>226</v>
      </c>
      <c r="I4305">
        <v>2001.0</v>
      </c>
      <c r="J4305">
        <v>105000.0</v>
      </c>
      <c r="K4305">
        <v>109163.5866</v>
      </c>
      <c r="L4305">
        <v>13.64544832</v>
      </c>
      <c r="M4305">
        <v>3.0</v>
      </c>
      <c r="N4305" t="s">
        <v>16</v>
      </c>
    </row>
    <row r="4306">
      <c r="A4306" s="29">
        <v>42370.0</v>
      </c>
      <c r="B4306" t="s">
        <v>116</v>
      </c>
      <c r="C4306" t="s">
        <v>2395</v>
      </c>
      <c r="D4306" t="s">
        <v>61</v>
      </c>
      <c r="E4306" t="s">
        <v>1128</v>
      </c>
      <c r="F4306" t="s">
        <v>1128</v>
      </c>
      <c r="G4306" t="s">
        <v>226</v>
      </c>
      <c r="H4306" t="s">
        <v>226</v>
      </c>
      <c r="I4306">
        <v>2002.0</v>
      </c>
      <c r="J4306">
        <v>105000.0</v>
      </c>
      <c r="K4306">
        <v>88142.0</v>
      </c>
      <c r="L4306">
        <v>13.79452055</v>
      </c>
      <c r="M4306">
        <v>2.0</v>
      </c>
      <c r="N4306" t="s">
        <v>16</v>
      </c>
    </row>
    <row r="4307">
      <c r="A4307" s="29">
        <v>42370.0</v>
      </c>
      <c r="B4307" t="s">
        <v>116</v>
      </c>
      <c r="C4307" t="s">
        <v>2472</v>
      </c>
      <c r="D4307" t="s">
        <v>61</v>
      </c>
      <c r="E4307" t="s">
        <v>1128</v>
      </c>
      <c r="F4307" t="s">
        <v>1128</v>
      </c>
      <c r="G4307" t="s">
        <v>536</v>
      </c>
      <c r="H4307" t="s">
        <v>536</v>
      </c>
      <c r="I4307">
        <v>2006.0</v>
      </c>
      <c r="J4307">
        <v>105000.0</v>
      </c>
      <c r="K4307">
        <v>83621.0</v>
      </c>
      <c r="L4307">
        <v>9.728767123</v>
      </c>
      <c r="M4307">
        <v>3.0</v>
      </c>
      <c r="N4307" t="s">
        <v>16</v>
      </c>
    </row>
    <row r="4308">
      <c r="A4308" s="29">
        <v>42370.0</v>
      </c>
      <c r="B4308" t="s">
        <v>116</v>
      </c>
      <c r="C4308" t="s">
        <v>2473</v>
      </c>
      <c r="D4308" t="s">
        <v>61</v>
      </c>
      <c r="E4308" t="s">
        <v>1128</v>
      </c>
      <c r="F4308" t="s">
        <v>1128</v>
      </c>
      <c r="G4308" t="s">
        <v>203</v>
      </c>
      <c r="H4308" t="s">
        <v>203</v>
      </c>
      <c r="I4308">
        <v>2004.0</v>
      </c>
      <c r="J4308">
        <v>105000.0</v>
      </c>
      <c r="K4308">
        <v>104220.0</v>
      </c>
      <c r="L4308">
        <v>11.62465753</v>
      </c>
      <c r="M4308">
        <v>2.0</v>
      </c>
      <c r="N4308" t="s">
        <v>16</v>
      </c>
    </row>
    <row r="4309">
      <c r="A4309" s="29">
        <v>42370.0</v>
      </c>
      <c r="B4309" t="s">
        <v>12</v>
      </c>
      <c r="C4309" s="32" t="s">
        <v>2474</v>
      </c>
      <c r="D4309" t="s">
        <v>77</v>
      </c>
      <c r="E4309" t="s">
        <v>2298</v>
      </c>
      <c r="F4309" t="s">
        <v>2298</v>
      </c>
      <c r="G4309" t="s">
        <v>2299</v>
      </c>
      <c r="H4309" t="s">
        <v>2299</v>
      </c>
      <c r="I4309">
        <v>2006.0</v>
      </c>
      <c r="J4309">
        <v>105000.0</v>
      </c>
      <c r="K4309">
        <v>12681.0</v>
      </c>
      <c r="L4309">
        <v>10.0</v>
      </c>
      <c r="M4309">
        <v>2.0</v>
      </c>
      <c r="N4309" t="s">
        <v>16</v>
      </c>
    </row>
    <row r="4310">
      <c r="A4310" s="29">
        <v>42370.0</v>
      </c>
      <c r="B4310" t="s">
        <v>20</v>
      </c>
      <c r="C4310">
        <v>120630.0</v>
      </c>
      <c r="D4310" t="s">
        <v>273</v>
      </c>
      <c r="E4310" t="s">
        <v>2225</v>
      </c>
      <c r="F4310" t="s">
        <v>2225</v>
      </c>
      <c r="G4310" t="s">
        <v>226</v>
      </c>
      <c r="H4310" t="s">
        <v>226</v>
      </c>
      <c r="I4310">
        <v>2012.0</v>
      </c>
      <c r="J4310">
        <v>105000.0</v>
      </c>
      <c r="K4310">
        <v>13003.0</v>
      </c>
      <c r="L4310">
        <v>4.0</v>
      </c>
      <c r="M4310">
        <v>2.0</v>
      </c>
      <c r="N4310" t="s">
        <v>16</v>
      </c>
    </row>
    <row r="4311">
      <c r="A4311" s="29">
        <v>42370.0</v>
      </c>
      <c r="B4311" t="s">
        <v>148</v>
      </c>
      <c r="C4311">
        <v>837.0</v>
      </c>
      <c r="D4311" t="s">
        <v>61</v>
      </c>
      <c r="E4311">
        <v>800.0</v>
      </c>
      <c r="F4311">
        <v>800.0</v>
      </c>
      <c r="G4311" t="s">
        <v>2007</v>
      </c>
      <c r="H4311" t="s">
        <v>2007</v>
      </c>
      <c r="I4311">
        <v>2003.0</v>
      </c>
      <c r="J4311">
        <v>103000.0</v>
      </c>
      <c r="K4311">
        <v>90611.90968</v>
      </c>
      <c r="L4311">
        <v>11.32648871</v>
      </c>
      <c r="M4311">
        <v>3.0</v>
      </c>
      <c r="N4311" t="s">
        <v>16</v>
      </c>
    </row>
    <row r="4312">
      <c r="A4312" s="29">
        <v>42370.0</v>
      </c>
      <c r="B4312" t="s">
        <v>116</v>
      </c>
      <c r="C4312" t="s">
        <v>2475</v>
      </c>
      <c r="D4312" t="s">
        <v>61</v>
      </c>
      <c r="E4312" t="s">
        <v>712</v>
      </c>
      <c r="F4312" t="s">
        <v>712</v>
      </c>
      <c r="G4312" t="s">
        <v>2007</v>
      </c>
      <c r="H4312" t="s">
        <v>2007</v>
      </c>
      <c r="I4312">
        <v>2004.0</v>
      </c>
      <c r="J4312">
        <v>103000.0</v>
      </c>
      <c r="K4312">
        <v>111164.0</v>
      </c>
      <c r="L4312">
        <v>11.56712329</v>
      </c>
      <c r="M4312">
        <v>2.0</v>
      </c>
      <c r="N4312" t="s">
        <v>16</v>
      </c>
    </row>
    <row r="4313">
      <c r="A4313" s="29">
        <v>42370.0</v>
      </c>
      <c r="B4313" t="s">
        <v>116</v>
      </c>
      <c r="C4313" t="s">
        <v>2449</v>
      </c>
      <c r="D4313" t="s">
        <v>61</v>
      </c>
      <c r="E4313" t="s">
        <v>712</v>
      </c>
      <c r="F4313" t="s">
        <v>712</v>
      </c>
      <c r="G4313" t="s">
        <v>2007</v>
      </c>
      <c r="H4313" t="s">
        <v>2007</v>
      </c>
      <c r="I4313">
        <v>2004.0</v>
      </c>
      <c r="J4313">
        <v>103000.0</v>
      </c>
      <c r="K4313">
        <v>48691.0</v>
      </c>
      <c r="L4313">
        <v>11.83287671</v>
      </c>
      <c r="M4313">
        <v>2.0</v>
      </c>
      <c r="N4313" t="s">
        <v>16</v>
      </c>
    </row>
    <row r="4314">
      <c r="A4314" s="29">
        <v>42370.0</v>
      </c>
      <c r="B4314" t="s">
        <v>148</v>
      </c>
      <c r="C4314">
        <v>894.0</v>
      </c>
      <c r="D4314" t="s">
        <v>61</v>
      </c>
      <c r="E4314" t="s">
        <v>712</v>
      </c>
      <c r="F4314" t="s">
        <v>712</v>
      </c>
      <c r="G4314" t="s">
        <v>536</v>
      </c>
      <c r="H4314" t="s">
        <v>536</v>
      </c>
      <c r="I4314">
        <v>2002.0</v>
      </c>
      <c r="J4314">
        <v>102500.0</v>
      </c>
      <c r="K4314">
        <v>102417.5222</v>
      </c>
      <c r="L4314">
        <v>12.80219028</v>
      </c>
      <c r="M4314">
        <v>3.0</v>
      </c>
      <c r="N4314" t="s">
        <v>16</v>
      </c>
    </row>
    <row r="4315">
      <c r="A4315" s="29">
        <v>42370.0</v>
      </c>
      <c r="B4315" t="s">
        <v>148</v>
      </c>
      <c r="C4315">
        <v>713.0</v>
      </c>
      <c r="D4315" t="s">
        <v>77</v>
      </c>
      <c r="E4315" t="s">
        <v>2202</v>
      </c>
      <c r="F4315" t="s">
        <v>2202</v>
      </c>
      <c r="G4315" t="s">
        <v>2203</v>
      </c>
      <c r="H4315" t="s">
        <v>2203</v>
      </c>
      <c r="I4315">
        <v>2005.0</v>
      </c>
      <c r="J4315">
        <v>102500.0</v>
      </c>
      <c r="K4315">
        <v>77229.295</v>
      </c>
      <c r="L4315">
        <v>9.653661875</v>
      </c>
      <c r="M4315">
        <v>2.0</v>
      </c>
      <c r="N4315" t="s">
        <v>16</v>
      </c>
    </row>
    <row r="4316">
      <c r="A4316" s="29">
        <v>42370.0</v>
      </c>
      <c r="B4316" t="s">
        <v>116</v>
      </c>
      <c r="C4316" t="s">
        <v>2476</v>
      </c>
      <c r="D4316" t="s">
        <v>61</v>
      </c>
      <c r="E4316" t="s">
        <v>163</v>
      </c>
      <c r="F4316" t="s">
        <v>163</v>
      </c>
      <c r="G4316" t="s">
        <v>143</v>
      </c>
      <c r="H4316" t="s">
        <v>143</v>
      </c>
      <c r="I4316">
        <v>2009.0</v>
      </c>
      <c r="J4316">
        <v>102500.0</v>
      </c>
      <c r="K4316">
        <v>80151.0</v>
      </c>
      <c r="L4316">
        <v>6.646575342</v>
      </c>
      <c r="M4316">
        <v>2.0</v>
      </c>
      <c r="N4316" t="s">
        <v>16</v>
      </c>
    </row>
    <row r="4317">
      <c r="A4317" s="29">
        <v>42370.0</v>
      </c>
      <c r="B4317" t="s">
        <v>116</v>
      </c>
      <c r="C4317" t="s">
        <v>2459</v>
      </c>
      <c r="D4317" t="s">
        <v>61</v>
      </c>
      <c r="E4317">
        <v>800.0</v>
      </c>
      <c r="F4317">
        <v>800.0</v>
      </c>
      <c r="G4317" t="s">
        <v>2200</v>
      </c>
      <c r="H4317" t="s">
        <v>2200</v>
      </c>
      <c r="I4317">
        <v>2004.0</v>
      </c>
      <c r="J4317">
        <v>102000.0</v>
      </c>
      <c r="K4317">
        <v>63881.0</v>
      </c>
      <c r="L4317">
        <v>11.50136986</v>
      </c>
      <c r="M4317">
        <v>2.0</v>
      </c>
      <c r="N4317" t="s">
        <v>16</v>
      </c>
    </row>
    <row r="4318">
      <c r="A4318" s="29">
        <v>42370.0</v>
      </c>
      <c r="B4318" t="s">
        <v>116</v>
      </c>
      <c r="C4318" t="s">
        <v>2463</v>
      </c>
      <c r="D4318" t="s">
        <v>61</v>
      </c>
      <c r="E4318">
        <v>800.0</v>
      </c>
      <c r="F4318">
        <v>800.0</v>
      </c>
      <c r="G4318" t="s">
        <v>2007</v>
      </c>
      <c r="H4318" t="s">
        <v>2007</v>
      </c>
      <c r="I4318">
        <v>2006.0</v>
      </c>
      <c r="J4318">
        <v>102000.0</v>
      </c>
      <c r="K4318">
        <v>63698.0</v>
      </c>
      <c r="L4318">
        <v>9.967123288</v>
      </c>
      <c r="M4318">
        <v>2.0</v>
      </c>
      <c r="N4318" t="s">
        <v>16</v>
      </c>
    </row>
    <row r="4319">
      <c r="A4319" s="29">
        <v>42370.0</v>
      </c>
      <c r="B4319" t="s">
        <v>116</v>
      </c>
      <c r="C4319" t="s">
        <v>2477</v>
      </c>
      <c r="D4319" t="s">
        <v>61</v>
      </c>
      <c r="E4319">
        <v>800.0</v>
      </c>
      <c r="F4319">
        <v>800.0</v>
      </c>
      <c r="G4319" t="s">
        <v>2007</v>
      </c>
      <c r="H4319" t="s">
        <v>2007</v>
      </c>
      <c r="I4319">
        <v>2005.0</v>
      </c>
      <c r="J4319">
        <v>102000.0</v>
      </c>
      <c r="K4319">
        <v>69270.0</v>
      </c>
      <c r="L4319">
        <v>10.56712329</v>
      </c>
      <c r="M4319">
        <v>3.0</v>
      </c>
      <c r="N4319" t="s">
        <v>16</v>
      </c>
    </row>
    <row r="4320">
      <c r="A4320" s="29">
        <v>42370.0</v>
      </c>
      <c r="B4320" t="s">
        <v>116</v>
      </c>
      <c r="C4320" t="s">
        <v>2475</v>
      </c>
      <c r="D4320" t="s">
        <v>61</v>
      </c>
      <c r="E4320" t="s">
        <v>712</v>
      </c>
      <c r="F4320" t="s">
        <v>712</v>
      </c>
      <c r="G4320" t="s">
        <v>2007</v>
      </c>
      <c r="H4320" t="s">
        <v>2007</v>
      </c>
      <c r="I4320">
        <v>2004.0</v>
      </c>
      <c r="J4320">
        <v>102000.0</v>
      </c>
      <c r="K4320">
        <v>111164.0</v>
      </c>
      <c r="L4320">
        <v>11.56712329</v>
      </c>
      <c r="M4320">
        <v>2.0</v>
      </c>
      <c r="N4320" t="s">
        <v>16</v>
      </c>
    </row>
    <row r="4321">
      <c r="A4321" s="29">
        <v>42370.0</v>
      </c>
      <c r="B4321" t="s">
        <v>148</v>
      </c>
      <c r="C4321">
        <v>239.0</v>
      </c>
      <c r="D4321" t="s">
        <v>273</v>
      </c>
      <c r="E4321" t="s">
        <v>2289</v>
      </c>
      <c r="F4321" t="s">
        <v>2289</v>
      </c>
      <c r="G4321" t="s">
        <v>226</v>
      </c>
      <c r="H4321" t="s">
        <v>226</v>
      </c>
      <c r="I4321">
        <v>2010.0</v>
      </c>
      <c r="J4321">
        <v>102000.0</v>
      </c>
      <c r="K4321">
        <v>38636.55031</v>
      </c>
      <c r="L4321">
        <v>4.829568789</v>
      </c>
      <c r="M4321">
        <v>1.0</v>
      </c>
      <c r="N4321" t="s">
        <v>16</v>
      </c>
    </row>
    <row r="4322">
      <c r="A4322" s="29">
        <v>42370.0</v>
      </c>
      <c r="B4322" t="s">
        <v>116</v>
      </c>
      <c r="C4322" t="s">
        <v>2478</v>
      </c>
      <c r="D4322" t="s">
        <v>91</v>
      </c>
      <c r="E4322" t="s">
        <v>1442</v>
      </c>
      <c r="F4322" t="s">
        <v>1442</v>
      </c>
      <c r="G4322" t="s">
        <v>1443</v>
      </c>
      <c r="H4322" t="s">
        <v>1443</v>
      </c>
      <c r="I4322">
        <v>2002.0</v>
      </c>
      <c r="J4322">
        <v>102000.0</v>
      </c>
      <c r="K4322">
        <v>102421.0</v>
      </c>
      <c r="L4322">
        <v>13.70958904</v>
      </c>
      <c r="M4322">
        <v>2.0</v>
      </c>
      <c r="N4322" t="s">
        <v>16</v>
      </c>
    </row>
    <row r="4323">
      <c r="A4323" s="29">
        <v>42370.0</v>
      </c>
      <c r="B4323" t="s">
        <v>148</v>
      </c>
      <c r="C4323">
        <v>920.0</v>
      </c>
      <c r="D4323" t="s">
        <v>61</v>
      </c>
      <c r="E4323" t="s">
        <v>163</v>
      </c>
      <c r="F4323" t="s">
        <v>163</v>
      </c>
      <c r="G4323" t="s">
        <v>536</v>
      </c>
      <c r="H4323" t="s">
        <v>536</v>
      </c>
      <c r="I4323">
        <v>2000.0</v>
      </c>
      <c r="J4323">
        <v>102000.0</v>
      </c>
      <c r="K4323">
        <v>119260.7803</v>
      </c>
      <c r="L4323">
        <v>14.90759754</v>
      </c>
      <c r="M4323">
        <v>3.0</v>
      </c>
      <c r="N4323" t="s">
        <v>16</v>
      </c>
    </row>
    <row r="4324">
      <c r="A4324" s="29">
        <v>42370.0</v>
      </c>
      <c r="B4324" t="s">
        <v>148</v>
      </c>
      <c r="C4324">
        <v>925.0</v>
      </c>
      <c r="D4324" t="s">
        <v>61</v>
      </c>
      <c r="E4324" t="s">
        <v>881</v>
      </c>
      <c r="F4324" t="s">
        <v>881</v>
      </c>
      <c r="G4324" t="s">
        <v>203</v>
      </c>
      <c r="H4324" t="s">
        <v>203</v>
      </c>
      <c r="I4324">
        <v>2000.0</v>
      </c>
      <c r="J4324">
        <v>102000.0</v>
      </c>
      <c r="K4324">
        <v>119983.5729</v>
      </c>
      <c r="L4324">
        <v>14.99794661</v>
      </c>
      <c r="M4324">
        <v>3.0</v>
      </c>
      <c r="N4324" t="s">
        <v>16</v>
      </c>
    </row>
    <row r="4325">
      <c r="A4325" s="29">
        <v>42370.0</v>
      </c>
      <c r="B4325" t="s">
        <v>148</v>
      </c>
      <c r="C4325">
        <v>874.0</v>
      </c>
      <c r="D4325" t="s">
        <v>61</v>
      </c>
      <c r="E4325" t="s">
        <v>881</v>
      </c>
      <c r="F4325" t="s">
        <v>881</v>
      </c>
      <c r="G4325" t="s">
        <v>536</v>
      </c>
      <c r="H4325" t="s">
        <v>536</v>
      </c>
      <c r="I4325">
        <v>2003.0</v>
      </c>
      <c r="J4325">
        <v>101485.0</v>
      </c>
      <c r="K4325">
        <v>95583.84672</v>
      </c>
      <c r="L4325">
        <v>11.94798084</v>
      </c>
      <c r="M4325">
        <v>3.0</v>
      </c>
      <c r="N4325" t="s">
        <v>16</v>
      </c>
    </row>
    <row r="4326">
      <c r="A4326" s="29">
        <v>42370.0</v>
      </c>
      <c r="B4326" t="s">
        <v>116</v>
      </c>
      <c r="C4326" t="s">
        <v>2436</v>
      </c>
      <c r="D4326" t="s">
        <v>61</v>
      </c>
      <c r="E4326" t="s">
        <v>145</v>
      </c>
      <c r="F4326" t="s">
        <v>145</v>
      </c>
      <c r="G4326" t="s">
        <v>289</v>
      </c>
      <c r="H4326" t="s">
        <v>289</v>
      </c>
      <c r="I4326">
        <v>2009.0</v>
      </c>
      <c r="J4326">
        <v>100543.0</v>
      </c>
      <c r="K4326">
        <v>180358.0</v>
      </c>
      <c r="L4326">
        <v>6.654794521</v>
      </c>
      <c r="M4326">
        <v>2.0</v>
      </c>
      <c r="N4326" t="s">
        <v>16</v>
      </c>
    </row>
    <row r="4327">
      <c r="A4327" s="29">
        <v>42370.0</v>
      </c>
      <c r="B4327" t="s">
        <v>186</v>
      </c>
      <c r="C4327" t="s">
        <v>2460</v>
      </c>
      <c r="D4327" t="s">
        <v>61</v>
      </c>
      <c r="E4327">
        <v>800.0</v>
      </c>
      <c r="F4327">
        <v>800.0</v>
      </c>
      <c r="G4327" t="s">
        <v>2200</v>
      </c>
      <c r="H4327" t="s">
        <v>2200</v>
      </c>
      <c r="I4327">
        <v>2004.0</v>
      </c>
      <c r="J4327">
        <v>100000.0</v>
      </c>
      <c r="K4327">
        <v>22746.0</v>
      </c>
      <c r="L4327">
        <v>11.0</v>
      </c>
      <c r="M4327">
        <v>1.0</v>
      </c>
      <c r="N4327" t="s">
        <v>16</v>
      </c>
    </row>
    <row r="4328">
      <c r="A4328" s="29">
        <v>42370.0</v>
      </c>
      <c r="B4328" t="s">
        <v>148</v>
      </c>
      <c r="C4328">
        <v>734.0</v>
      </c>
      <c r="D4328" t="s">
        <v>61</v>
      </c>
      <c r="E4328">
        <v>800.0</v>
      </c>
      <c r="F4328">
        <v>800.0</v>
      </c>
      <c r="G4328" t="s">
        <v>2200</v>
      </c>
      <c r="H4328" t="s">
        <v>2200</v>
      </c>
      <c r="I4328">
        <v>2005.0</v>
      </c>
      <c r="J4328">
        <v>100000.0</v>
      </c>
      <c r="K4328">
        <v>77952.08761</v>
      </c>
      <c r="L4328">
        <v>9.744010951</v>
      </c>
      <c r="M4328">
        <v>2.0</v>
      </c>
      <c r="N4328" t="s">
        <v>16</v>
      </c>
    </row>
    <row r="4329">
      <c r="A4329" s="29">
        <v>42370.0</v>
      </c>
      <c r="B4329" t="s">
        <v>186</v>
      </c>
      <c r="C4329" t="s">
        <v>2479</v>
      </c>
      <c r="D4329" t="s">
        <v>61</v>
      </c>
      <c r="E4329">
        <v>800.0</v>
      </c>
      <c r="F4329">
        <v>800.0</v>
      </c>
      <c r="G4329" t="s">
        <v>2007</v>
      </c>
      <c r="H4329" t="s">
        <v>2007</v>
      </c>
      <c r="I4329">
        <v>2004.0</v>
      </c>
      <c r="J4329">
        <v>100000.0</v>
      </c>
      <c r="K4329">
        <v>34891.0</v>
      </c>
      <c r="L4329">
        <v>11.0</v>
      </c>
      <c r="M4329">
        <v>1.0</v>
      </c>
      <c r="N4329" t="s">
        <v>16</v>
      </c>
    </row>
    <row r="4330">
      <c r="A4330" s="29">
        <v>42370.0</v>
      </c>
      <c r="B4330" t="s">
        <v>186</v>
      </c>
      <c r="C4330" t="s">
        <v>2479</v>
      </c>
      <c r="D4330" t="s">
        <v>61</v>
      </c>
      <c r="E4330">
        <v>800.0</v>
      </c>
      <c r="F4330">
        <v>800.0</v>
      </c>
      <c r="G4330" t="s">
        <v>2007</v>
      </c>
      <c r="H4330" t="s">
        <v>2007</v>
      </c>
      <c r="I4330">
        <v>2004.0</v>
      </c>
      <c r="J4330">
        <v>100000.0</v>
      </c>
      <c r="K4330">
        <v>34891.0</v>
      </c>
      <c r="L4330">
        <v>11.0</v>
      </c>
      <c r="M4330">
        <v>1.0</v>
      </c>
      <c r="N4330" t="s">
        <v>16</v>
      </c>
    </row>
    <row r="4331">
      <c r="A4331" s="29">
        <v>42370.0</v>
      </c>
      <c r="B4331" t="s">
        <v>186</v>
      </c>
      <c r="C4331" t="s">
        <v>2461</v>
      </c>
      <c r="D4331" t="s">
        <v>61</v>
      </c>
      <c r="E4331">
        <v>800.0</v>
      </c>
      <c r="F4331">
        <v>800.0</v>
      </c>
      <c r="G4331" t="s">
        <v>2007</v>
      </c>
      <c r="H4331" t="s">
        <v>2007</v>
      </c>
      <c r="I4331">
        <v>2006.0</v>
      </c>
      <c r="J4331">
        <v>100000.0</v>
      </c>
      <c r="K4331">
        <v>64965.0</v>
      </c>
      <c r="L4331">
        <v>9.0</v>
      </c>
      <c r="M4331">
        <v>2.0</v>
      </c>
      <c r="N4331" t="s">
        <v>16</v>
      </c>
    </row>
    <row r="4332">
      <c r="A4332" s="29">
        <v>42370.0</v>
      </c>
      <c r="B4332" t="s">
        <v>148</v>
      </c>
      <c r="C4332">
        <v>517.0</v>
      </c>
      <c r="D4332" t="s">
        <v>61</v>
      </c>
      <c r="E4332">
        <v>800.0</v>
      </c>
      <c r="F4332">
        <v>800.0</v>
      </c>
      <c r="G4332" t="s">
        <v>2007</v>
      </c>
      <c r="H4332" t="s">
        <v>2007</v>
      </c>
      <c r="I4332">
        <v>2007.0</v>
      </c>
      <c r="J4332">
        <v>100000.0</v>
      </c>
      <c r="K4332">
        <v>61108.82957</v>
      </c>
      <c r="L4332">
        <v>7.638603696</v>
      </c>
      <c r="M4332">
        <v>2.0</v>
      </c>
      <c r="N4332" t="s">
        <v>16</v>
      </c>
    </row>
    <row r="4333">
      <c r="A4333" s="29">
        <v>42370.0</v>
      </c>
      <c r="B4333" t="s">
        <v>148</v>
      </c>
      <c r="C4333">
        <v>748.0</v>
      </c>
      <c r="D4333" t="s">
        <v>61</v>
      </c>
      <c r="E4333">
        <v>800.0</v>
      </c>
      <c r="F4333">
        <v>800.0</v>
      </c>
      <c r="G4333" t="s">
        <v>2007</v>
      </c>
      <c r="H4333" t="s">
        <v>2007</v>
      </c>
      <c r="I4333">
        <v>2005.0</v>
      </c>
      <c r="J4333">
        <v>100000.0</v>
      </c>
      <c r="K4333">
        <v>78631.07461</v>
      </c>
      <c r="L4333">
        <v>9.828884326</v>
      </c>
      <c r="M4333">
        <v>2.0</v>
      </c>
      <c r="N4333" t="s">
        <v>16</v>
      </c>
    </row>
    <row r="4334">
      <c r="A4334" s="29">
        <v>42370.0</v>
      </c>
      <c r="B4334" t="s">
        <v>148</v>
      </c>
      <c r="C4334">
        <v>801.0</v>
      </c>
      <c r="D4334" t="s">
        <v>61</v>
      </c>
      <c r="E4334">
        <v>800.0</v>
      </c>
      <c r="F4334">
        <v>800.0</v>
      </c>
      <c r="G4334" t="s">
        <v>2007</v>
      </c>
      <c r="H4334" t="s">
        <v>2007</v>
      </c>
      <c r="I4334">
        <v>2004.0</v>
      </c>
      <c r="J4334">
        <v>100000.0</v>
      </c>
      <c r="K4334">
        <v>85355.23616</v>
      </c>
      <c r="L4334">
        <v>10.66940452</v>
      </c>
      <c r="M4334">
        <v>3.0</v>
      </c>
      <c r="N4334" t="s">
        <v>16</v>
      </c>
    </row>
    <row r="4335">
      <c r="A4335" s="29">
        <v>42370.0</v>
      </c>
      <c r="B4335" t="s">
        <v>116</v>
      </c>
      <c r="C4335" t="s">
        <v>2480</v>
      </c>
      <c r="D4335" t="s">
        <v>61</v>
      </c>
      <c r="E4335">
        <v>800.0</v>
      </c>
      <c r="F4335">
        <v>800.0</v>
      </c>
      <c r="G4335" t="s">
        <v>2007</v>
      </c>
      <c r="H4335" t="s">
        <v>2007</v>
      </c>
      <c r="I4335">
        <v>2004.0</v>
      </c>
      <c r="J4335">
        <v>100000.0</v>
      </c>
      <c r="K4335">
        <v>45744.0</v>
      </c>
      <c r="L4335">
        <v>11.90958904</v>
      </c>
      <c r="M4335">
        <v>1.0</v>
      </c>
      <c r="N4335" t="s">
        <v>16</v>
      </c>
    </row>
    <row r="4336">
      <c r="A4336" s="29">
        <v>42370.0</v>
      </c>
      <c r="B4336" t="s">
        <v>116</v>
      </c>
      <c r="C4336" t="s">
        <v>2481</v>
      </c>
      <c r="D4336" t="s">
        <v>61</v>
      </c>
      <c r="E4336">
        <v>800.0</v>
      </c>
      <c r="F4336">
        <v>800.0</v>
      </c>
      <c r="G4336" t="s">
        <v>2007</v>
      </c>
      <c r="H4336" t="s">
        <v>2007</v>
      </c>
      <c r="I4336">
        <v>2008.0</v>
      </c>
      <c r="J4336">
        <v>100000.0</v>
      </c>
      <c r="K4336">
        <v>102310.0</v>
      </c>
      <c r="L4336">
        <v>7.791780822</v>
      </c>
      <c r="M4336">
        <v>3.0</v>
      </c>
      <c r="N4336" t="s">
        <v>16</v>
      </c>
    </row>
    <row r="4337">
      <c r="A4337" s="29">
        <v>42370.0</v>
      </c>
      <c r="B4337" t="s">
        <v>116</v>
      </c>
      <c r="C4337" t="s">
        <v>2465</v>
      </c>
      <c r="D4337" t="s">
        <v>61</v>
      </c>
      <c r="E4337">
        <v>800.0</v>
      </c>
      <c r="F4337">
        <v>800.0</v>
      </c>
      <c r="G4337" t="s">
        <v>2007</v>
      </c>
      <c r="H4337" t="s">
        <v>2007</v>
      </c>
      <c r="I4337">
        <v>2007.0</v>
      </c>
      <c r="J4337">
        <v>100000.0</v>
      </c>
      <c r="K4337">
        <v>72189.0</v>
      </c>
      <c r="L4337">
        <v>8.712328767</v>
      </c>
      <c r="M4337">
        <v>3.0</v>
      </c>
      <c r="N4337" t="s">
        <v>16</v>
      </c>
    </row>
    <row r="4338">
      <c r="A4338" s="29">
        <v>42370.0</v>
      </c>
      <c r="B4338" t="s">
        <v>20</v>
      </c>
      <c r="C4338">
        <v>58592.0</v>
      </c>
      <c r="D4338" t="s">
        <v>91</v>
      </c>
      <c r="E4338" t="s">
        <v>1119</v>
      </c>
      <c r="F4338" t="s">
        <v>1119</v>
      </c>
      <c r="G4338" t="s">
        <v>2444</v>
      </c>
      <c r="H4338" t="s">
        <v>2444</v>
      </c>
      <c r="I4338">
        <v>2006.0</v>
      </c>
      <c r="J4338">
        <v>100000.0</v>
      </c>
      <c r="K4338">
        <v>122007.0</v>
      </c>
      <c r="L4338">
        <v>9.0</v>
      </c>
      <c r="M4338">
        <v>3.0</v>
      </c>
      <c r="N4338" t="s">
        <v>24</v>
      </c>
    </row>
    <row r="4339">
      <c r="A4339" s="29">
        <v>42370.0</v>
      </c>
      <c r="B4339" t="s">
        <v>116</v>
      </c>
      <c r="C4339" t="s">
        <v>2466</v>
      </c>
      <c r="D4339" t="s">
        <v>91</v>
      </c>
      <c r="E4339" t="s">
        <v>1119</v>
      </c>
      <c r="F4339" t="s">
        <v>1119</v>
      </c>
      <c r="G4339" t="s">
        <v>2444</v>
      </c>
      <c r="H4339" t="s">
        <v>2444</v>
      </c>
      <c r="I4339">
        <v>2006.0</v>
      </c>
      <c r="J4339">
        <v>100000.0</v>
      </c>
      <c r="K4339">
        <v>101390.0</v>
      </c>
      <c r="L4339">
        <v>9.980821918</v>
      </c>
      <c r="M4339">
        <v>2.0</v>
      </c>
      <c r="N4339" t="s">
        <v>16</v>
      </c>
    </row>
    <row r="4340">
      <c r="A4340" s="29">
        <v>42370.0</v>
      </c>
      <c r="B4340" t="s">
        <v>148</v>
      </c>
      <c r="C4340">
        <v>635.0</v>
      </c>
      <c r="D4340" t="s">
        <v>61</v>
      </c>
      <c r="E4340" t="s">
        <v>712</v>
      </c>
      <c r="F4340" t="s">
        <v>712</v>
      </c>
      <c r="G4340" t="s">
        <v>226</v>
      </c>
      <c r="H4340" t="s">
        <v>226</v>
      </c>
      <c r="I4340">
        <v>2006.0</v>
      </c>
      <c r="J4340">
        <v>100000.0</v>
      </c>
      <c r="K4340">
        <v>69804.24367</v>
      </c>
      <c r="L4340">
        <v>8.725530459</v>
      </c>
      <c r="M4340">
        <v>2.0</v>
      </c>
      <c r="N4340" t="s">
        <v>16</v>
      </c>
    </row>
    <row r="4341">
      <c r="A4341" s="29">
        <v>42370.0</v>
      </c>
      <c r="B4341" t="s">
        <v>148</v>
      </c>
      <c r="C4341">
        <v>897.0</v>
      </c>
      <c r="D4341" t="s">
        <v>61</v>
      </c>
      <c r="E4341" t="s">
        <v>712</v>
      </c>
      <c r="F4341" t="s">
        <v>712</v>
      </c>
      <c r="G4341" t="s">
        <v>226</v>
      </c>
      <c r="H4341" t="s">
        <v>226</v>
      </c>
      <c r="I4341">
        <v>2002.0</v>
      </c>
      <c r="J4341">
        <v>100000.0</v>
      </c>
      <c r="K4341">
        <v>102439.425</v>
      </c>
      <c r="L4341">
        <v>12.80492813</v>
      </c>
      <c r="M4341">
        <v>3.0</v>
      </c>
      <c r="N4341" t="s">
        <v>16</v>
      </c>
    </row>
    <row r="4342">
      <c r="A4342" s="29">
        <v>42370.0</v>
      </c>
      <c r="B4342" t="s">
        <v>116</v>
      </c>
      <c r="C4342" t="s">
        <v>2467</v>
      </c>
      <c r="D4342" t="s">
        <v>61</v>
      </c>
      <c r="E4342" t="s">
        <v>712</v>
      </c>
      <c r="F4342" t="s">
        <v>712</v>
      </c>
      <c r="G4342" t="s">
        <v>226</v>
      </c>
      <c r="H4342" t="s">
        <v>226</v>
      </c>
      <c r="I4342">
        <v>2002.0</v>
      </c>
      <c r="J4342">
        <v>100000.0</v>
      </c>
      <c r="K4342">
        <v>57623.0</v>
      </c>
      <c r="L4342">
        <v>13.94246575</v>
      </c>
      <c r="M4342">
        <v>2.0</v>
      </c>
      <c r="N4342" t="s">
        <v>16</v>
      </c>
    </row>
    <row r="4343">
      <c r="A4343" s="29">
        <v>42370.0</v>
      </c>
      <c r="B4343" t="s">
        <v>148</v>
      </c>
      <c r="C4343">
        <v>381.0</v>
      </c>
      <c r="D4343" t="s">
        <v>61</v>
      </c>
      <c r="E4343" t="s">
        <v>712</v>
      </c>
      <c r="F4343" t="s">
        <v>712</v>
      </c>
      <c r="G4343" t="s">
        <v>536</v>
      </c>
      <c r="H4343" t="s">
        <v>536</v>
      </c>
      <c r="I4343">
        <v>2009.0</v>
      </c>
      <c r="J4343">
        <v>100000.0</v>
      </c>
      <c r="K4343">
        <v>47923.34018</v>
      </c>
      <c r="L4343">
        <v>5.990417522</v>
      </c>
      <c r="M4343">
        <v>2.0</v>
      </c>
      <c r="N4343" t="s">
        <v>16</v>
      </c>
    </row>
    <row r="4344">
      <c r="A4344" s="29">
        <v>42370.0</v>
      </c>
      <c r="B4344" t="s">
        <v>148</v>
      </c>
      <c r="C4344">
        <v>677.0</v>
      </c>
      <c r="D4344" t="s">
        <v>61</v>
      </c>
      <c r="E4344" t="s">
        <v>712</v>
      </c>
      <c r="F4344" t="s">
        <v>712</v>
      </c>
      <c r="G4344" t="s">
        <v>536</v>
      </c>
      <c r="H4344" t="s">
        <v>536</v>
      </c>
      <c r="I4344">
        <v>2006.0</v>
      </c>
      <c r="J4344">
        <v>100000.0</v>
      </c>
      <c r="K4344">
        <v>71644.0794</v>
      </c>
      <c r="L4344">
        <v>8.955509925</v>
      </c>
      <c r="M4344">
        <v>2.0</v>
      </c>
      <c r="N4344" t="s">
        <v>16</v>
      </c>
    </row>
    <row r="4345">
      <c r="A4345" s="29">
        <v>42370.0</v>
      </c>
      <c r="B4345" t="s">
        <v>148</v>
      </c>
      <c r="C4345">
        <v>689.0</v>
      </c>
      <c r="D4345" t="s">
        <v>61</v>
      </c>
      <c r="E4345" t="s">
        <v>712</v>
      </c>
      <c r="F4345" t="s">
        <v>712</v>
      </c>
      <c r="G4345" t="s">
        <v>536</v>
      </c>
      <c r="H4345" t="s">
        <v>536</v>
      </c>
      <c r="I4345">
        <v>2006.0</v>
      </c>
      <c r="J4345">
        <v>100000.0</v>
      </c>
      <c r="K4345">
        <v>71950.71869</v>
      </c>
      <c r="L4345">
        <v>8.993839836</v>
      </c>
      <c r="M4345">
        <v>2.0</v>
      </c>
      <c r="N4345" t="s">
        <v>16</v>
      </c>
    </row>
    <row r="4346">
      <c r="A4346" s="29">
        <v>42370.0</v>
      </c>
      <c r="B4346" t="s">
        <v>148</v>
      </c>
      <c r="C4346">
        <v>890.0</v>
      </c>
      <c r="D4346" t="s">
        <v>61</v>
      </c>
      <c r="E4346" t="s">
        <v>712</v>
      </c>
      <c r="F4346" t="s">
        <v>712</v>
      </c>
      <c r="G4346" t="s">
        <v>536</v>
      </c>
      <c r="H4346" t="s">
        <v>536</v>
      </c>
      <c r="I4346">
        <v>2002.0</v>
      </c>
      <c r="J4346">
        <v>100000.0</v>
      </c>
      <c r="K4346">
        <v>101957.5633</v>
      </c>
      <c r="L4346">
        <v>12.74469541</v>
      </c>
      <c r="M4346">
        <v>3.0</v>
      </c>
      <c r="N4346" t="s">
        <v>16</v>
      </c>
    </row>
    <row r="4347">
      <c r="A4347" s="29">
        <v>42370.0</v>
      </c>
      <c r="B4347" t="s">
        <v>148</v>
      </c>
      <c r="C4347">
        <v>899.0</v>
      </c>
      <c r="D4347" t="s">
        <v>61</v>
      </c>
      <c r="E4347" t="s">
        <v>712</v>
      </c>
      <c r="F4347" t="s">
        <v>712</v>
      </c>
      <c r="G4347" t="s">
        <v>536</v>
      </c>
      <c r="H4347" t="s">
        <v>536</v>
      </c>
      <c r="I4347">
        <v>2002.0</v>
      </c>
      <c r="J4347">
        <v>100000.0</v>
      </c>
      <c r="K4347">
        <v>102505.1334</v>
      </c>
      <c r="L4347">
        <v>12.81314168</v>
      </c>
      <c r="M4347">
        <v>3.0</v>
      </c>
      <c r="N4347" t="s">
        <v>16</v>
      </c>
    </row>
    <row r="4348">
      <c r="A4348" s="29">
        <v>42370.0</v>
      </c>
      <c r="B4348" t="s">
        <v>148</v>
      </c>
      <c r="C4348">
        <v>795.0</v>
      </c>
      <c r="D4348" t="s">
        <v>61</v>
      </c>
      <c r="E4348" t="s">
        <v>712</v>
      </c>
      <c r="F4348" t="s">
        <v>712</v>
      </c>
      <c r="G4348" t="s">
        <v>2007</v>
      </c>
      <c r="H4348" t="s">
        <v>2007</v>
      </c>
      <c r="I4348">
        <v>2004.0</v>
      </c>
      <c r="J4348">
        <v>100000.0</v>
      </c>
      <c r="K4348">
        <v>85180.01368</v>
      </c>
      <c r="L4348">
        <v>10.64750171</v>
      </c>
      <c r="M4348">
        <v>3.0</v>
      </c>
      <c r="N4348" t="s">
        <v>16</v>
      </c>
    </row>
    <row r="4349">
      <c r="A4349" s="29">
        <v>42370.0</v>
      </c>
      <c r="B4349" t="s">
        <v>116</v>
      </c>
      <c r="C4349" t="s">
        <v>2468</v>
      </c>
      <c r="D4349" t="s">
        <v>61</v>
      </c>
      <c r="E4349" t="s">
        <v>712</v>
      </c>
      <c r="F4349" t="s">
        <v>712</v>
      </c>
      <c r="G4349" t="s">
        <v>2007</v>
      </c>
      <c r="H4349" t="s">
        <v>2007</v>
      </c>
      <c r="I4349">
        <v>2005.0</v>
      </c>
      <c r="J4349">
        <v>100000.0</v>
      </c>
      <c r="K4349">
        <v>56381.0</v>
      </c>
      <c r="L4349">
        <v>10.73424658</v>
      </c>
      <c r="M4349">
        <v>2.0</v>
      </c>
      <c r="N4349" t="s">
        <v>16</v>
      </c>
    </row>
    <row r="4350">
      <c r="A4350" s="29">
        <v>42370.0</v>
      </c>
      <c r="B4350" t="s">
        <v>116</v>
      </c>
      <c r="C4350" t="s">
        <v>2469</v>
      </c>
      <c r="D4350" t="s">
        <v>61</v>
      </c>
      <c r="E4350" t="s">
        <v>110</v>
      </c>
      <c r="F4350" t="s">
        <v>110</v>
      </c>
      <c r="G4350" t="s">
        <v>203</v>
      </c>
      <c r="H4350" t="s">
        <v>203</v>
      </c>
      <c r="I4350">
        <v>2014.0</v>
      </c>
      <c r="J4350">
        <v>100000.0</v>
      </c>
      <c r="K4350">
        <v>136421.0</v>
      </c>
      <c r="L4350">
        <v>1.624657534</v>
      </c>
      <c r="M4350">
        <v>2.0</v>
      </c>
      <c r="N4350" t="s">
        <v>16</v>
      </c>
    </row>
    <row r="4351">
      <c r="A4351" s="29">
        <v>42370.0</v>
      </c>
      <c r="B4351" t="s">
        <v>186</v>
      </c>
      <c r="C4351" t="s">
        <v>2482</v>
      </c>
      <c r="D4351" t="s">
        <v>61</v>
      </c>
      <c r="E4351" t="s">
        <v>2073</v>
      </c>
      <c r="F4351" t="s">
        <v>2073</v>
      </c>
      <c r="G4351" t="s">
        <v>203</v>
      </c>
      <c r="H4351" t="s">
        <v>203</v>
      </c>
      <c r="I4351">
        <v>2002.0</v>
      </c>
      <c r="J4351">
        <v>100000.0</v>
      </c>
      <c r="K4351">
        <v>113860.0</v>
      </c>
      <c r="L4351">
        <v>13.0</v>
      </c>
      <c r="M4351">
        <v>2.0</v>
      </c>
      <c r="N4351" t="s">
        <v>16</v>
      </c>
    </row>
    <row r="4352">
      <c r="A4352" s="29">
        <v>42370.0</v>
      </c>
      <c r="B4352" t="s">
        <v>186</v>
      </c>
      <c r="C4352" t="s">
        <v>2482</v>
      </c>
      <c r="D4352" t="s">
        <v>61</v>
      </c>
      <c r="E4352" t="s">
        <v>2073</v>
      </c>
      <c r="F4352" t="s">
        <v>2073</v>
      </c>
      <c r="G4352" t="s">
        <v>203</v>
      </c>
      <c r="H4352" t="s">
        <v>203</v>
      </c>
      <c r="I4352">
        <v>2002.0</v>
      </c>
      <c r="J4352">
        <v>100000.0</v>
      </c>
      <c r="K4352">
        <v>113860.0</v>
      </c>
      <c r="L4352">
        <v>13.0</v>
      </c>
      <c r="M4352">
        <v>2.0</v>
      </c>
      <c r="N4352" t="s">
        <v>16</v>
      </c>
    </row>
    <row r="4353">
      <c r="A4353" s="29">
        <v>42370.0</v>
      </c>
      <c r="B4353" t="s">
        <v>148</v>
      </c>
      <c r="C4353">
        <v>924.0</v>
      </c>
      <c r="D4353" t="s">
        <v>77</v>
      </c>
      <c r="E4353" t="s">
        <v>2202</v>
      </c>
      <c r="F4353" t="s">
        <v>2202</v>
      </c>
      <c r="G4353" t="s">
        <v>2203</v>
      </c>
      <c r="H4353" t="s">
        <v>2203</v>
      </c>
      <c r="I4353">
        <v>2000.0</v>
      </c>
      <c r="J4353">
        <v>100000.0</v>
      </c>
      <c r="K4353">
        <v>119611.2252</v>
      </c>
      <c r="L4353">
        <v>14.95140315</v>
      </c>
      <c r="M4353">
        <v>3.0</v>
      </c>
      <c r="N4353" t="s">
        <v>16</v>
      </c>
    </row>
    <row r="4354">
      <c r="A4354" s="29">
        <v>42370.0</v>
      </c>
      <c r="B4354" t="s">
        <v>148</v>
      </c>
      <c r="C4354">
        <v>730.0</v>
      </c>
      <c r="D4354" t="s">
        <v>77</v>
      </c>
      <c r="E4354" t="s">
        <v>2202</v>
      </c>
      <c r="F4354" t="s">
        <v>2202</v>
      </c>
      <c r="G4354" t="s">
        <v>2408</v>
      </c>
      <c r="H4354" t="s">
        <v>2408</v>
      </c>
      <c r="I4354">
        <v>2005.0</v>
      </c>
      <c r="J4354">
        <v>100000.0</v>
      </c>
      <c r="K4354">
        <v>77886.37919</v>
      </c>
      <c r="L4354">
        <v>9.735797399</v>
      </c>
      <c r="M4354">
        <v>2.0</v>
      </c>
      <c r="N4354" t="s">
        <v>16</v>
      </c>
    </row>
    <row r="4355">
      <c r="A4355" s="29">
        <v>42370.0</v>
      </c>
      <c r="B4355" t="s">
        <v>148</v>
      </c>
      <c r="C4355">
        <v>768.0</v>
      </c>
      <c r="D4355" t="s">
        <v>77</v>
      </c>
      <c r="E4355" t="s">
        <v>2202</v>
      </c>
      <c r="F4355" t="s">
        <v>2202</v>
      </c>
      <c r="G4355" t="s">
        <v>2408</v>
      </c>
      <c r="H4355" t="s">
        <v>2408</v>
      </c>
      <c r="I4355">
        <v>2005.0</v>
      </c>
      <c r="J4355">
        <v>100000.0</v>
      </c>
      <c r="K4355">
        <v>79857.63176</v>
      </c>
      <c r="L4355">
        <v>9.98220397</v>
      </c>
      <c r="M4355">
        <v>2.0</v>
      </c>
      <c r="N4355" t="s">
        <v>16</v>
      </c>
    </row>
    <row r="4356">
      <c r="A4356" s="29">
        <v>42370.0</v>
      </c>
      <c r="B4356" t="s">
        <v>209</v>
      </c>
      <c r="C4356" t="s">
        <v>2483</v>
      </c>
      <c r="D4356" t="s">
        <v>273</v>
      </c>
      <c r="E4356" t="s">
        <v>2289</v>
      </c>
      <c r="F4356" t="s">
        <v>2289</v>
      </c>
      <c r="G4356" t="s">
        <v>2390</v>
      </c>
      <c r="H4356" t="s">
        <v>2390</v>
      </c>
      <c r="I4356">
        <v>2012.0</v>
      </c>
      <c r="J4356">
        <v>100000.0</v>
      </c>
      <c r="K4356">
        <v>8000.0</v>
      </c>
      <c r="L4356">
        <v>3.0</v>
      </c>
      <c r="M4356">
        <v>1.0</v>
      </c>
      <c r="N4356" t="s">
        <v>16</v>
      </c>
    </row>
    <row r="4357">
      <c r="A4357" s="29">
        <v>42370.0</v>
      </c>
      <c r="B4357" t="s">
        <v>116</v>
      </c>
      <c r="C4357" t="s">
        <v>2451</v>
      </c>
      <c r="D4357" t="s">
        <v>61</v>
      </c>
      <c r="E4357" t="s">
        <v>1711</v>
      </c>
      <c r="F4357" t="s">
        <v>1711</v>
      </c>
      <c r="G4357" t="s">
        <v>2367</v>
      </c>
      <c r="H4357" t="s">
        <v>2367</v>
      </c>
      <c r="I4357">
        <v>2007.0</v>
      </c>
      <c r="J4357">
        <v>100000.0</v>
      </c>
      <c r="K4357">
        <v>80334.0</v>
      </c>
      <c r="L4357">
        <v>8.942465753</v>
      </c>
      <c r="M4357">
        <v>2.0</v>
      </c>
      <c r="N4357" t="s">
        <v>16</v>
      </c>
    </row>
    <row r="4358">
      <c r="A4358" s="29">
        <v>42370.0</v>
      </c>
      <c r="B4358" t="s">
        <v>116</v>
      </c>
      <c r="C4358" t="s">
        <v>2484</v>
      </c>
      <c r="D4358" t="s">
        <v>91</v>
      </c>
      <c r="E4358" t="s">
        <v>1442</v>
      </c>
      <c r="F4358" t="s">
        <v>1442</v>
      </c>
      <c r="G4358" t="s">
        <v>1443</v>
      </c>
      <c r="H4358" t="s">
        <v>1443</v>
      </c>
      <c r="I4358">
        <v>2002.0</v>
      </c>
      <c r="J4358">
        <v>100000.0</v>
      </c>
      <c r="K4358">
        <v>101321.0</v>
      </c>
      <c r="L4358">
        <v>13.95890411</v>
      </c>
      <c r="M4358">
        <v>1.0</v>
      </c>
      <c r="N4358" t="s">
        <v>16</v>
      </c>
    </row>
    <row r="4359">
      <c r="A4359" s="29">
        <v>42370.0</v>
      </c>
      <c r="B4359" t="s">
        <v>116</v>
      </c>
      <c r="C4359" t="s">
        <v>2478</v>
      </c>
      <c r="D4359" t="s">
        <v>91</v>
      </c>
      <c r="E4359" t="s">
        <v>1442</v>
      </c>
      <c r="F4359" t="s">
        <v>1442</v>
      </c>
      <c r="G4359" t="s">
        <v>1443</v>
      </c>
      <c r="H4359" t="s">
        <v>1443</v>
      </c>
      <c r="I4359">
        <v>2002.0</v>
      </c>
      <c r="J4359">
        <v>100000.0</v>
      </c>
      <c r="K4359">
        <v>102421.0</v>
      </c>
      <c r="L4359">
        <v>13.70958904</v>
      </c>
      <c r="M4359">
        <v>2.0</v>
      </c>
      <c r="N4359" t="s">
        <v>16</v>
      </c>
    </row>
    <row r="4360">
      <c r="A4360" s="29">
        <v>42370.0</v>
      </c>
      <c r="B4360" t="s">
        <v>116</v>
      </c>
      <c r="C4360" t="s">
        <v>2476</v>
      </c>
      <c r="D4360" t="s">
        <v>61</v>
      </c>
      <c r="E4360" t="s">
        <v>163</v>
      </c>
      <c r="F4360" t="s">
        <v>163</v>
      </c>
      <c r="G4360" t="s">
        <v>143</v>
      </c>
      <c r="H4360" t="s">
        <v>143</v>
      </c>
      <c r="I4360">
        <v>2009.0</v>
      </c>
      <c r="J4360">
        <v>100000.0</v>
      </c>
      <c r="K4360">
        <v>80151.0</v>
      </c>
      <c r="L4360">
        <v>6.646575342</v>
      </c>
      <c r="M4360">
        <v>2.0</v>
      </c>
      <c r="N4360" t="s">
        <v>16</v>
      </c>
    </row>
    <row r="4361">
      <c r="A4361" s="29">
        <v>42370.0</v>
      </c>
      <c r="B4361" t="s">
        <v>148</v>
      </c>
      <c r="C4361">
        <v>467.0</v>
      </c>
      <c r="D4361" t="s">
        <v>61</v>
      </c>
      <c r="E4361" t="s">
        <v>145</v>
      </c>
      <c r="F4361" t="s">
        <v>145</v>
      </c>
      <c r="G4361" t="s">
        <v>143</v>
      </c>
      <c r="H4361" t="s">
        <v>143</v>
      </c>
      <c r="I4361">
        <v>2008.0</v>
      </c>
      <c r="J4361">
        <v>100000.0</v>
      </c>
      <c r="K4361">
        <v>83581.10882</v>
      </c>
      <c r="L4361">
        <v>6.965092402</v>
      </c>
      <c r="M4361">
        <v>2.0</v>
      </c>
      <c r="N4361" t="s">
        <v>16</v>
      </c>
    </row>
    <row r="4362">
      <c r="A4362" s="29">
        <v>42370.0</v>
      </c>
      <c r="B4362" t="s">
        <v>186</v>
      </c>
      <c r="C4362" t="s">
        <v>2485</v>
      </c>
      <c r="D4362" t="s">
        <v>61</v>
      </c>
      <c r="E4362" t="s">
        <v>881</v>
      </c>
      <c r="F4362" t="s">
        <v>881</v>
      </c>
      <c r="G4362" t="s">
        <v>536</v>
      </c>
      <c r="H4362" t="s">
        <v>536</v>
      </c>
      <c r="I4362">
        <v>2005.0</v>
      </c>
      <c r="J4362">
        <v>100000.0</v>
      </c>
      <c r="K4362">
        <v>68777.0</v>
      </c>
      <c r="L4362">
        <v>10.0</v>
      </c>
      <c r="M4362">
        <v>2.0</v>
      </c>
      <c r="N4362" t="s">
        <v>16</v>
      </c>
    </row>
    <row r="4363">
      <c r="A4363" s="29">
        <v>42370.0</v>
      </c>
      <c r="B4363" t="s">
        <v>148</v>
      </c>
      <c r="C4363">
        <v>761.0</v>
      </c>
      <c r="D4363" t="s">
        <v>61</v>
      </c>
      <c r="E4363" t="s">
        <v>1128</v>
      </c>
      <c r="F4363" t="s">
        <v>1128</v>
      </c>
      <c r="G4363" t="s">
        <v>536</v>
      </c>
      <c r="H4363" t="s">
        <v>536</v>
      </c>
      <c r="I4363">
        <v>2005.0</v>
      </c>
      <c r="J4363">
        <v>100000.0</v>
      </c>
      <c r="K4363">
        <v>79704.31211</v>
      </c>
      <c r="L4363">
        <v>9.963039014</v>
      </c>
      <c r="M4363">
        <v>2.0</v>
      </c>
      <c r="N4363" t="s">
        <v>16</v>
      </c>
    </row>
    <row r="4364">
      <c r="A4364" s="29">
        <v>42370.0</v>
      </c>
      <c r="B4364" t="s">
        <v>148</v>
      </c>
      <c r="C4364">
        <v>918.0</v>
      </c>
      <c r="D4364" t="s">
        <v>61</v>
      </c>
      <c r="E4364" t="s">
        <v>1128</v>
      </c>
      <c r="F4364" t="s">
        <v>1128</v>
      </c>
      <c r="G4364" t="s">
        <v>203</v>
      </c>
      <c r="H4364" t="s">
        <v>203</v>
      </c>
      <c r="I4364">
        <v>2000.0</v>
      </c>
      <c r="J4364">
        <v>100000.0</v>
      </c>
      <c r="K4364">
        <v>117815.195</v>
      </c>
      <c r="L4364">
        <v>14.72689938</v>
      </c>
      <c r="M4364">
        <v>3.0</v>
      </c>
      <c r="N4364" t="s">
        <v>16</v>
      </c>
    </row>
    <row r="4365">
      <c r="A4365" s="29">
        <v>42370.0</v>
      </c>
      <c r="B4365" t="s">
        <v>116</v>
      </c>
      <c r="C4365" t="s">
        <v>2473</v>
      </c>
      <c r="D4365" t="s">
        <v>61</v>
      </c>
      <c r="E4365" t="s">
        <v>1128</v>
      </c>
      <c r="F4365" t="s">
        <v>1128</v>
      </c>
      <c r="G4365" t="s">
        <v>203</v>
      </c>
      <c r="H4365" t="s">
        <v>203</v>
      </c>
      <c r="I4365">
        <v>2004.0</v>
      </c>
      <c r="J4365">
        <v>100000.0</v>
      </c>
      <c r="K4365">
        <v>104220.0</v>
      </c>
      <c r="L4365">
        <v>11.62465753</v>
      </c>
      <c r="M4365">
        <v>2.0</v>
      </c>
      <c r="N4365" t="s">
        <v>16</v>
      </c>
    </row>
    <row r="4366">
      <c r="A4366" s="29">
        <v>42370.0</v>
      </c>
      <c r="B4366" t="s">
        <v>116</v>
      </c>
      <c r="C4366" t="s">
        <v>2452</v>
      </c>
      <c r="D4366" t="s">
        <v>61</v>
      </c>
      <c r="E4366" t="s">
        <v>1128</v>
      </c>
      <c r="F4366" t="s">
        <v>1128</v>
      </c>
      <c r="G4366" t="s">
        <v>203</v>
      </c>
      <c r="H4366" t="s">
        <v>203</v>
      </c>
      <c r="I4366">
        <v>2000.0</v>
      </c>
      <c r="J4366">
        <v>100000.0</v>
      </c>
      <c r="K4366">
        <v>82699.0</v>
      </c>
      <c r="L4366">
        <v>15.6739726</v>
      </c>
      <c r="M4366">
        <v>2.0</v>
      </c>
      <c r="N4366" t="s">
        <v>16</v>
      </c>
    </row>
    <row r="4367">
      <c r="A4367" s="29">
        <v>42370.0</v>
      </c>
      <c r="B4367" t="s">
        <v>20</v>
      </c>
      <c r="C4367">
        <v>136679.0</v>
      </c>
      <c r="D4367" t="s">
        <v>77</v>
      </c>
      <c r="E4367" t="s">
        <v>2298</v>
      </c>
      <c r="F4367" t="s">
        <v>2298</v>
      </c>
      <c r="G4367" t="s">
        <v>2408</v>
      </c>
      <c r="H4367" t="s">
        <v>2408</v>
      </c>
      <c r="I4367">
        <v>2004.0</v>
      </c>
      <c r="J4367">
        <v>100000.0</v>
      </c>
      <c r="K4367">
        <v>84769.0</v>
      </c>
      <c r="L4367">
        <v>12.0</v>
      </c>
      <c r="M4367">
        <v>2.0</v>
      </c>
      <c r="N4367" t="s">
        <v>16</v>
      </c>
    </row>
    <row r="4368">
      <c r="A4368" s="29">
        <v>42370.0</v>
      </c>
      <c r="B4368" t="s">
        <v>20</v>
      </c>
      <c r="C4368">
        <v>99002.0</v>
      </c>
      <c r="D4368" t="s">
        <v>77</v>
      </c>
      <c r="E4368" t="s">
        <v>2298</v>
      </c>
      <c r="F4368" t="s">
        <v>2298</v>
      </c>
      <c r="G4368" t="s">
        <v>2299</v>
      </c>
      <c r="H4368" t="s">
        <v>2299</v>
      </c>
      <c r="I4368">
        <v>2004.0</v>
      </c>
      <c r="J4368">
        <v>100000.0</v>
      </c>
      <c r="K4368">
        <v>95703.0</v>
      </c>
      <c r="L4368">
        <v>12.0</v>
      </c>
      <c r="M4368">
        <v>3.0</v>
      </c>
      <c r="N4368" t="s">
        <v>16</v>
      </c>
    </row>
    <row r="4369">
      <c r="A4369" s="29">
        <v>42370.0</v>
      </c>
      <c r="B4369" t="s">
        <v>116</v>
      </c>
      <c r="C4369" t="s">
        <v>2486</v>
      </c>
      <c r="D4369" t="s">
        <v>61</v>
      </c>
      <c r="E4369">
        <v>800.0</v>
      </c>
      <c r="F4369">
        <v>800.0</v>
      </c>
      <c r="G4369" t="s">
        <v>2007</v>
      </c>
      <c r="H4369" t="s">
        <v>2007</v>
      </c>
      <c r="I4369">
        <v>2006.0</v>
      </c>
      <c r="J4369">
        <v>99000.0</v>
      </c>
      <c r="K4369">
        <v>37593.0</v>
      </c>
      <c r="L4369">
        <v>9.978082192</v>
      </c>
      <c r="M4369">
        <v>1.0</v>
      </c>
      <c r="N4369" t="s">
        <v>16</v>
      </c>
    </row>
    <row r="4370">
      <c r="A4370" s="29">
        <v>42370.0</v>
      </c>
      <c r="B4370" t="s">
        <v>116</v>
      </c>
      <c r="C4370" t="s">
        <v>2481</v>
      </c>
      <c r="D4370" t="s">
        <v>61</v>
      </c>
      <c r="E4370">
        <v>800.0</v>
      </c>
      <c r="F4370">
        <v>800.0</v>
      </c>
      <c r="G4370" t="s">
        <v>2007</v>
      </c>
      <c r="H4370" t="s">
        <v>2007</v>
      </c>
      <c r="I4370">
        <v>2008.0</v>
      </c>
      <c r="J4370">
        <v>99000.0</v>
      </c>
      <c r="K4370">
        <v>102310.0</v>
      </c>
      <c r="L4370">
        <v>7.791780822</v>
      </c>
      <c r="M4370">
        <v>3.0</v>
      </c>
      <c r="N4370" t="s">
        <v>16</v>
      </c>
    </row>
    <row r="4371">
      <c r="A4371" s="29">
        <v>42370.0</v>
      </c>
      <c r="B4371" t="s">
        <v>148</v>
      </c>
      <c r="C4371">
        <v>788.0</v>
      </c>
      <c r="D4371" t="s">
        <v>61</v>
      </c>
      <c r="E4371">
        <v>800.0</v>
      </c>
      <c r="F4371">
        <v>800.0</v>
      </c>
      <c r="G4371" t="s">
        <v>2200</v>
      </c>
      <c r="H4371" t="s">
        <v>2200</v>
      </c>
      <c r="I4371">
        <v>2004.0</v>
      </c>
      <c r="J4371">
        <v>98000.0</v>
      </c>
      <c r="K4371">
        <v>83822.03968</v>
      </c>
      <c r="L4371">
        <v>10.47775496</v>
      </c>
      <c r="M4371">
        <v>3.0</v>
      </c>
      <c r="N4371" t="s">
        <v>16</v>
      </c>
    </row>
    <row r="4372">
      <c r="A4372" s="29">
        <v>42370.0</v>
      </c>
      <c r="B4372" t="s">
        <v>116</v>
      </c>
      <c r="C4372" t="s">
        <v>2477</v>
      </c>
      <c r="D4372" t="s">
        <v>61</v>
      </c>
      <c r="E4372">
        <v>800.0</v>
      </c>
      <c r="F4372">
        <v>800.0</v>
      </c>
      <c r="G4372" t="s">
        <v>2007</v>
      </c>
      <c r="H4372" t="s">
        <v>2007</v>
      </c>
      <c r="I4372">
        <v>2005.0</v>
      </c>
      <c r="J4372">
        <v>98000.0</v>
      </c>
      <c r="K4372">
        <v>69270.0</v>
      </c>
      <c r="L4372">
        <v>10.56712329</v>
      </c>
      <c r="M4372">
        <v>3.0</v>
      </c>
      <c r="N4372" t="s">
        <v>16</v>
      </c>
    </row>
    <row r="4373">
      <c r="A4373" s="29">
        <v>42370.0</v>
      </c>
      <c r="B4373" t="s">
        <v>116</v>
      </c>
      <c r="C4373" t="s">
        <v>2487</v>
      </c>
      <c r="D4373" t="s">
        <v>61</v>
      </c>
      <c r="E4373" t="s">
        <v>712</v>
      </c>
      <c r="F4373" t="s">
        <v>712</v>
      </c>
      <c r="G4373" t="s">
        <v>536</v>
      </c>
      <c r="H4373" t="s">
        <v>536</v>
      </c>
      <c r="I4373">
        <v>2004.0</v>
      </c>
      <c r="J4373">
        <v>98000.0</v>
      </c>
      <c r="K4373">
        <v>60052.0</v>
      </c>
      <c r="L4373">
        <v>11.49315068</v>
      </c>
      <c r="M4373">
        <v>2.0</v>
      </c>
      <c r="N4373" t="s">
        <v>16</v>
      </c>
    </row>
    <row r="4374">
      <c r="A4374" s="29">
        <v>42370.0</v>
      </c>
      <c r="B4374" t="s">
        <v>116</v>
      </c>
      <c r="C4374" t="s">
        <v>2448</v>
      </c>
      <c r="D4374" t="s">
        <v>61</v>
      </c>
      <c r="E4374" t="s">
        <v>712</v>
      </c>
      <c r="F4374" t="s">
        <v>712</v>
      </c>
      <c r="G4374" t="s">
        <v>2007</v>
      </c>
      <c r="H4374" t="s">
        <v>2007</v>
      </c>
      <c r="I4374">
        <v>2005.0</v>
      </c>
      <c r="J4374">
        <v>98000.0</v>
      </c>
      <c r="K4374">
        <v>51210.0</v>
      </c>
      <c r="L4374">
        <v>10.96986301</v>
      </c>
      <c r="M4374">
        <v>2.0</v>
      </c>
      <c r="N4374" t="s">
        <v>16</v>
      </c>
    </row>
    <row r="4375">
      <c r="A4375" s="29">
        <v>42370.0</v>
      </c>
      <c r="B4375" t="s">
        <v>116</v>
      </c>
      <c r="C4375" t="s">
        <v>2457</v>
      </c>
      <c r="D4375" t="s">
        <v>273</v>
      </c>
      <c r="E4375" t="s">
        <v>2289</v>
      </c>
      <c r="F4375" t="s">
        <v>2289</v>
      </c>
      <c r="G4375" t="s">
        <v>226</v>
      </c>
      <c r="H4375" t="s">
        <v>226</v>
      </c>
      <c r="I4375">
        <v>2012.0</v>
      </c>
      <c r="J4375">
        <v>98000.0</v>
      </c>
      <c r="K4375">
        <v>19072.0</v>
      </c>
      <c r="L4375">
        <v>3.578082192</v>
      </c>
      <c r="M4375">
        <v>2.0</v>
      </c>
      <c r="N4375" t="s">
        <v>16</v>
      </c>
    </row>
    <row r="4376">
      <c r="A4376" s="29">
        <v>42370.0</v>
      </c>
      <c r="B4376" t="s">
        <v>148</v>
      </c>
      <c r="C4376">
        <v>892.0</v>
      </c>
      <c r="D4376" t="s">
        <v>61</v>
      </c>
      <c r="E4376" t="s">
        <v>1128</v>
      </c>
      <c r="F4376" t="s">
        <v>1128</v>
      </c>
      <c r="G4376" t="s">
        <v>226</v>
      </c>
      <c r="H4376" t="s">
        <v>226</v>
      </c>
      <c r="I4376">
        <v>2002.0</v>
      </c>
      <c r="J4376">
        <v>98000.0</v>
      </c>
      <c r="K4376">
        <v>102198.4942</v>
      </c>
      <c r="L4376">
        <v>12.77481177</v>
      </c>
      <c r="M4376">
        <v>3.0</v>
      </c>
      <c r="N4376" t="s">
        <v>16</v>
      </c>
    </row>
    <row r="4377">
      <c r="A4377" s="29">
        <v>42370.0</v>
      </c>
      <c r="B4377" t="s">
        <v>20</v>
      </c>
      <c r="C4377">
        <v>99925.0</v>
      </c>
      <c r="D4377" t="s">
        <v>273</v>
      </c>
      <c r="E4377" t="s">
        <v>2225</v>
      </c>
      <c r="F4377" t="s">
        <v>2225</v>
      </c>
      <c r="G4377" t="s">
        <v>2470</v>
      </c>
      <c r="H4377" t="s">
        <v>2470</v>
      </c>
      <c r="I4377">
        <v>2012.0</v>
      </c>
      <c r="J4377">
        <v>98000.0</v>
      </c>
      <c r="K4377">
        <v>26526.0</v>
      </c>
      <c r="L4377">
        <v>4.0</v>
      </c>
      <c r="M4377">
        <v>1.0</v>
      </c>
      <c r="N4377" t="s">
        <v>16</v>
      </c>
    </row>
    <row r="4378">
      <c r="A4378" s="29">
        <v>42370.0</v>
      </c>
      <c r="B4378" t="s">
        <v>148</v>
      </c>
      <c r="C4378">
        <v>537.0</v>
      </c>
      <c r="D4378" t="s">
        <v>61</v>
      </c>
      <c r="E4378">
        <v>800.0</v>
      </c>
      <c r="F4378">
        <v>800.0</v>
      </c>
      <c r="G4378" t="s">
        <v>2200</v>
      </c>
      <c r="H4378" t="s">
        <v>2200</v>
      </c>
      <c r="I4378">
        <v>2007.0</v>
      </c>
      <c r="J4378">
        <v>97000.0</v>
      </c>
      <c r="K4378">
        <v>62422.99794</v>
      </c>
      <c r="L4378">
        <v>7.802874743</v>
      </c>
      <c r="M4378">
        <v>2.0</v>
      </c>
      <c r="N4378" t="s">
        <v>16</v>
      </c>
    </row>
    <row r="4379">
      <c r="A4379" s="29">
        <v>42370.0</v>
      </c>
      <c r="B4379" t="s">
        <v>148</v>
      </c>
      <c r="C4379">
        <v>893.0</v>
      </c>
      <c r="D4379" t="s">
        <v>61</v>
      </c>
      <c r="E4379" t="s">
        <v>712</v>
      </c>
      <c r="F4379" t="s">
        <v>712</v>
      </c>
      <c r="G4379" t="s">
        <v>536</v>
      </c>
      <c r="H4379" t="s">
        <v>536</v>
      </c>
      <c r="I4379">
        <v>2002.0</v>
      </c>
      <c r="J4379">
        <v>97000.0</v>
      </c>
      <c r="K4379">
        <v>102417.5222</v>
      </c>
      <c r="L4379">
        <v>12.80219028</v>
      </c>
      <c r="M4379">
        <v>3.0</v>
      </c>
      <c r="N4379" t="s">
        <v>16</v>
      </c>
    </row>
    <row r="4380">
      <c r="A4380" s="29">
        <v>42370.0</v>
      </c>
      <c r="B4380" t="s">
        <v>116</v>
      </c>
      <c r="C4380" t="s">
        <v>2487</v>
      </c>
      <c r="D4380" t="s">
        <v>61</v>
      </c>
      <c r="E4380" t="s">
        <v>712</v>
      </c>
      <c r="F4380" t="s">
        <v>712</v>
      </c>
      <c r="G4380" t="s">
        <v>536</v>
      </c>
      <c r="H4380" t="s">
        <v>536</v>
      </c>
      <c r="I4380">
        <v>2004.0</v>
      </c>
      <c r="J4380">
        <v>97000.0</v>
      </c>
      <c r="K4380">
        <v>60052.0</v>
      </c>
      <c r="L4380">
        <v>11.49315068</v>
      </c>
      <c r="M4380">
        <v>2.0</v>
      </c>
      <c r="N4380" t="s">
        <v>16</v>
      </c>
    </row>
    <row r="4381">
      <c r="A4381" s="29">
        <v>42370.0</v>
      </c>
      <c r="B4381" t="s">
        <v>148</v>
      </c>
      <c r="C4381">
        <v>835.0</v>
      </c>
      <c r="D4381" t="s">
        <v>61</v>
      </c>
      <c r="E4381" t="s">
        <v>2293</v>
      </c>
      <c r="F4381" t="s">
        <v>2293</v>
      </c>
      <c r="G4381" t="s">
        <v>2294</v>
      </c>
      <c r="H4381" t="s">
        <v>2294</v>
      </c>
      <c r="I4381">
        <v>2004.0</v>
      </c>
      <c r="J4381">
        <v>96000.0</v>
      </c>
      <c r="K4381">
        <v>131745.3799</v>
      </c>
      <c r="L4381">
        <v>10.97878166</v>
      </c>
      <c r="M4381">
        <v>3.0</v>
      </c>
      <c r="N4381" t="s">
        <v>16</v>
      </c>
    </row>
    <row r="4382">
      <c r="A4382" s="29">
        <v>42370.0</v>
      </c>
      <c r="B4382" t="s">
        <v>148</v>
      </c>
      <c r="C4382">
        <v>668.0</v>
      </c>
      <c r="D4382" t="s">
        <v>61</v>
      </c>
      <c r="E4382">
        <v>800.0</v>
      </c>
      <c r="F4382">
        <v>800.0</v>
      </c>
      <c r="G4382" t="s">
        <v>2200</v>
      </c>
      <c r="H4382" t="s">
        <v>2200</v>
      </c>
      <c r="I4382">
        <v>2006.0</v>
      </c>
      <c r="J4382">
        <v>95000.0</v>
      </c>
      <c r="K4382">
        <v>70636.55031</v>
      </c>
      <c r="L4382">
        <v>8.829568789</v>
      </c>
      <c r="M4382">
        <v>2.0</v>
      </c>
      <c r="N4382" t="s">
        <v>16</v>
      </c>
    </row>
    <row r="4383">
      <c r="A4383" s="29">
        <v>42370.0</v>
      </c>
      <c r="B4383" t="s">
        <v>148</v>
      </c>
      <c r="C4383">
        <v>717.0</v>
      </c>
      <c r="D4383" t="s">
        <v>61</v>
      </c>
      <c r="E4383">
        <v>800.0</v>
      </c>
      <c r="F4383">
        <v>800.0</v>
      </c>
      <c r="G4383" t="s">
        <v>2200</v>
      </c>
      <c r="H4383" t="s">
        <v>2200</v>
      </c>
      <c r="I4383">
        <v>2005.0</v>
      </c>
      <c r="J4383">
        <v>95000.0</v>
      </c>
      <c r="K4383">
        <v>77404.51746</v>
      </c>
      <c r="L4383">
        <v>9.675564682</v>
      </c>
      <c r="M4383">
        <v>2.0</v>
      </c>
      <c r="N4383" t="s">
        <v>16</v>
      </c>
    </row>
    <row r="4384">
      <c r="A4384" s="29">
        <v>42370.0</v>
      </c>
      <c r="B4384" t="s">
        <v>148</v>
      </c>
      <c r="C4384">
        <v>763.0</v>
      </c>
      <c r="D4384" t="s">
        <v>61</v>
      </c>
      <c r="E4384">
        <v>800.0</v>
      </c>
      <c r="F4384">
        <v>800.0</v>
      </c>
      <c r="G4384" t="s">
        <v>2200</v>
      </c>
      <c r="H4384" t="s">
        <v>2200</v>
      </c>
      <c r="I4384">
        <v>2005.0</v>
      </c>
      <c r="J4384">
        <v>95000.0</v>
      </c>
      <c r="K4384">
        <v>79726.21492</v>
      </c>
      <c r="L4384">
        <v>9.965776865</v>
      </c>
      <c r="M4384">
        <v>2.0</v>
      </c>
      <c r="N4384" t="s">
        <v>16</v>
      </c>
    </row>
    <row r="4385">
      <c r="A4385" s="29">
        <v>42370.0</v>
      </c>
      <c r="B4385" t="s">
        <v>148</v>
      </c>
      <c r="C4385">
        <v>629.0</v>
      </c>
      <c r="D4385" t="s">
        <v>61</v>
      </c>
      <c r="E4385">
        <v>800.0</v>
      </c>
      <c r="F4385">
        <v>800.0</v>
      </c>
      <c r="G4385" t="s">
        <v>2007</v>
      </c>
      <c r="H4385" t="s">
        <v>2007</v>
      </c>
      <c r="I4385">
        <v>2006.0</v>
      </c>
      <c r="J4385">
        <v>95000.0</v>
      </c>
      <c r="K4385">
        <v>69475.70158</v>
      </c>
      <c r="L4385">
        <v>8.684462697</v>
      </c>
      <c r="M4385">
        <v>2.0</v>
      </c>
      <c r="N4385" t="s">
        <v>16</v>
      </c>
    </row>
    <row r="4386">
      <c r="A4386" s="29">
        <v>42370.0</v>
      </c>
      <c r="B4386" t="s">
        <v>148</v>
      </c>
      <c r="C4386">
        <v>658.0</v>
      </c>
      <c r="D4386" t="s">
        <v>61</v>
      </c>
      <c r="E4386">
        <v>800.0</v>
      </c>
      <c r="F4386">
        <v>800.0</v>
      </c>
      <c r="G4386" t="s">
        <v>2007</v>
      </c>
      <c r="H4386" t="s">
        <v>2007</v>
      </c>
      <c r="I4386">
        <v>2006.0</v>
      </c>
      <c r="J4386">
        <v>95000.0</v>
      </c>
      <c r="K4386">
        <v>70329.91102</v>
      </c>
      <c r="L4386">
        <v>8.791238877</v>
      </c>
      <c r="M4386">
        <v>2.0</v>
      </c>
      <c r="N4386" t="s">
        <v>16</v>
      </c>
    </row>
    <row r="4387">
      <c r="A4387" s="29">
        <v>42370.0</v>
      </c>
      <c r="B4387" t="s">
        <v>148</v>
      </c>
      <c r="C4387">
        <v>688.0</v>
      </c>
      <c r="D4387" t="s">
        <v>61</v>
      </c>
      <c r="E4387">
        <v>800.0</v>
      </c>
      <c r="F4387">
        <v>800.0</v>
      </c>
      <c r="G4387" t="s">
        <v>2007</v>
      </c>
      <c r="H4387" t="s">
        <v>2007</v>
      </c>
      <c r="I4387">
        <v>2006.0</v>
      </c>
      <c r="J4387">
        <v>95000.0</v>
      </c>
      <c r="K4387">
        <v>71950.71869</v>
      </c>
      <c r="L4387">
        <v>8.993839836</v>
      </c>
      <c r="M4387">
        <v>2.0</v>
      </c>
      <c r="N4387" t="s">
        <v>16</v>
      </c>
    </row>
    <row r="4388">
      <c r="A4388" s="29">
        <v>42370.0</v>
      </c>
      <c r="B4388" t="s">
        <v>116</v>
      </c>
      <c r="C4388" t="s">
        <v>2488</v>
      </c>
      <c r="D4388" t="s">
        <v>61</v>
      </c>
      <c r="E4388">
        <v>800.0</v>
      </c>
      <c r="F4388">
        <v>800.0</v>
      </c>
      <c r="G4388" t="s">
        <v>2007</v>
      </c>
      <c r="H4388" t="s">
        <v>2007</v>
      </c>
      <c r="I4388">
        <v>2006.0</v>
      </c>
      <c r="J4388">
        <v>95000.0</v>
      </c>
      <c r="K4388">
        <v>82479.0</v>
      </c>
      <c r="L4388">
        <v>9.82739726</v>
      </c>
      <c r="M4388">
        <v>1.0</v>
      </c>
      <c r="N4388" t="s">
        <v>16</v>
      </c>
    </row>
    <row r="4389">
      <c r="A4389" s="29">
        <v>42370.0</v>
      </c>
      <c r="B4389" t="s">
        <v>116</v>
      </c>
      <c r="C4389" t="s">
        <v>2488</v>
      </c>
      <c r="D4389" t="s">
        <v>61</v>
      </c>
      <c r="E4389">
        <v>800.0</v>
      </c>
      <c r="F4389">
        <v>800.0</v>
      </c>
      <c r="G4389" t="s">
        <v>2007</v>
      </c>
      <c r="H4389" t="s">
        <v>2007</v>
      </c>
      <c r="I4389">
        <v>2006.0</v>
      </c>
      <c r="J4389">
        <v>95000.0</v>
      </c>
      <c r="K4389">
        <v>82479.0</v>
      </c>
      <c r="L4389">
        <v>9.82739726</v>
      </c>
      <c r="M4389">
        <v>1.0</v>
      </c>
      <c r="N4389" t="s">
        <v>16</v>
      </c>
    </row>
    <row r="4390">
      <c r="A4390" s="29">
        <v>42370.0</v>
      </c>
      <c r="B4390" t="s">
        <v>116</v>
      </c>
      <c r="C4390" t="s">
        <v>2486</v>
      </c>
      <c r="D4390" t="s">
        <v>61</v>
      </c>
      <c r="E4390">
        <v>800.0</v>
      </c>
      <c r="F4390">
        <v>800.0</v>
      </c>
      <c r="G4390" t="s">
        <v>2007</v>
      </c>
      <c r="H4390" t="s">
        <v>2007</v>
      </c>
      <c r="I4390">
        <v>2006.0</v>
      </c>
      <c r="J4390">
        <v>95000.0</v>
      </c>
      <c r="K4390">
        <v>37593.0</v>
      </c>
      <c r="L4390">
        <v>9.978082192</v>
      </c>
      <c r="M4390">
        <v>1.0</v>
      </c>
      <c r="N4390" t="s">
        <v>16</v>
      </c>
    </row>
    <row r="4391">
      <c r="A4391" s="29">
        <v>42370.0</v>
      </c>
      <c r="B4391" t="s">
        <v>116</v>
      </c>
      <c r="C4391" t="s">
        <v>2480</v>
      </c>
      <c r="D4391" t="s">
        <v>61</v>
      </c>
      <c r="E4391">
        <v>800.0</v>
      </c>
      <c r="F4391">
        <v>800.0</v>
      </c>
      <c r="G4391" t="s">
        <v>2007</v>
      </c>
      <c r="H4391" t="s">
        <v>2007</v>
      </c>
      <c r="I4391">
        <v>2004.0</v>
      </c>
      <c r="J4391">
        <v>95000.0</v>
      </c>
      <c r="K4391">
        <v>45744.0</v>
      </c>
      <c r="L4391">
        <v>11.90958904</v>
      </c>
      <c r="M4391">
        <v>1.0</v>
      </c>
      <c r="N4391" t="s">
        <v>16</v>
      </c>
    </row>
    <row r="4392">
      <c r="A4392" s="29">
        <v>42370.0</v>
      </c>
      <c r="B4392" t="s">
        <v>116</v>
      </c>
      <c r="C4392" t="s">
        <v>2489</v>
      </c>
      <c r="D4392" t="s">
        <v>61</v>
      </c>
      <c r="E4392">
        <v>800.0</v>
      </c>
      <c r="F4392">
        <v>800.0</v>
      </c>
      <c r="G4392" t="s">
        <v>2007</v>
      </c>
      <c r="H4392" t="s">
        <v>2007</v>
      </c>
      <c r="I4392">
        <v>2001.0</v>
      </c>
      <c r="J4392">
        <v>95000.0</v>
      </c>
      <c r="K4392">
        <v>86557.0</v>
      </c>
      <c r="L4392">
        <v>14.67123288</v>
      </c>
      <c r="M4392">
        <v>2.0</v>
      </c>
      <c r="N4392" t="s">
        <v>16</v>
      </c>
    </row>
    <row r="4393">
      <c r="A4393" s="29">
        <v>42370.0</v>
      </c>
      <c r="B4393" t="s">
        <v>116</v>
      </c>
      <c r="C4393" t="s">
        <v>2490</v>
      </c>
      <c r="D4393" t="s">
        <v>91</v>
      </c>
      <c r="E4393" t="s">
        <v>1119</v>
      </c>
      <c r="F4393" t="s">
        <v>1119</v>
      </c>
      <c r="G4393" t="s">
        <v>1120</v>
      </c>
      <c r="H4393" t="s">
        <v>1120</v>
      </c>
      <c r="I4393">
        <v>2004.0</v>
      </c>
      <c r="J4393">
        <v>95000.0</v>
      </c>
      <c r="K4393">
        <v>0.0</v>
      </c>
      <c r="L4393">
        <v>11.80821918</v>
      </c>
      <c r="M4393">
        <v>4.0</v>
      </c>
      <c r="N4393" t="s">
        <v>16</v>
      </c>
    </row>
    <row r="4394">
      <c r="A4394" s="29">
        <v>42370.0</v>
      </c>
      <c r="B4394" t="s">
        <v>116</v>
      </c>
      <c r="C4394" t="s">
        <v>2491</v>
      </c>
      <c r="D4394" t="s">
        <v>61</v>
      </c>
      <c r="E4394" t="s">
        <v>2073</v>
      </c>
      <c r="F4394" t="s">
        <v>2073</v>
      </c>
      <c r="G4394" t="s">
        <v>203</v>
      </c>
      <c r="H4394" t="s">
        <v>203</v>
      </c>
      <c r="I4394">
        <v>2001.0</v>
      </c>
      <c r="J4394">
        <v>95000.0</v>
      </c>
      <c r="K4394">
        <v>79644.0</v>
      </c>
      <c r="L4394">
        <v>14.35342466</v>
      </c>
      <c r="M4394">
        <v>2.0</v>
      </c>
      <c r="N4394" t="s">
        <v>16</v>
      </c>
    </row>
    <row r="4395">
      <c r="A4395" s="29">
        <v>42370.0</v>
      </c>
      <c r="B4395" t="s">
        <v>20</v>
      </c>
      <c r="C4395">
        <v>18224.0</v>
      </c>
      <c r="D4395" t="s">
        <v>91</v>
      </c>
      <c r="E4395" t="s">
        <v>2174</v>
      </c>
      <c r="F4395" t="s">
        <v>2174</v>
      </c>
      <c r="G4395" t="s">
        <v>1120</v>
      </c>
      <c r="H4395" t="s">
        <v>1120</v>
      </c>
      <c r="I4395">
        <v>2007.0</v>
      </c>
      <c r="J4395">
        <v>95000.0</v>
      </c>
      <c r="K4395">
        <v>62179.0</v>
      </c>
      <c r="L4395">
        <v>8.0</v>
      </c>
      <c r="M4395">
        <v>2.0</v>
      </c>
      <c r="N4395" t="s">
        <v>24</v>
      </c>
    </row>
    <row r="4396">
      <c r="A4396" s="29">
        <v>42370.0</v>
      </c>
      <c r="B4396" t="s">
        <v>148</v>
      </c>
      <c r="C4396">
        <v>767.0</v>
      </c>
      <c r="D4396" t="s">
        <v>77</v>
      </c>
      <c r="E4396" t="s">
        <v>2202</v>
      </c>
      <c r="F4396" t="s">
        <v>2202</v>
      </c>
      <c r="G4396" t="s">
        <v>2408</v>
      </c>
      <c r="H4396" t="s">
        <v>2408</v>
      </c>
      <c r="I4396">
        <v>2005.0</v>
      </c>
      <c r="J4396">
        <v>95000.0</v>
      </c>
      <c r="K4396">
        <v>79857.63176</v>
      </c>
      <c r="L4396">
        <v>9.98220397</v>
      </c>
      <c r="M4396">
        <v>2.0</v>
      </c>
      <c r="N4396" t="s">
        <v>16</v>
      </c>
    </row>
    <row r="4397">
      <c r="A4397" s="29">
        <v>42370.0</v>
      </c>
      <c r="B4397" t="s">
        <v>116</v>
      </c>
      <c r="C4397" t="s">
        <v>2423</v>
      </c>
      <c r="D4397" t="s">
        <v>273</v>
      </c>
      <c r="E4397" t="s">
        <v>2424</v>
      </c>
      <c r="F4397" t="s">
        <v>2424</v>
      </c>
      <c r="G4397" t="s">
        <v>1443</v>
      </c>
      <c r="H4397" t="s">
        <v>1443</v>
      </c>
      <c r="I4397">
        <v>2006.0</v>
      </c>
      <c r="J4397">
        <v>95000.0</v>
      </c>
      <c r="K4397">
        <v>51538.0</v>
      </c>
      <c r="L4397">
        <v>9.6</v>
      </c>
      <c r="M4397">
        <v>2.0</v>
      </c>
      <c r="N4397" t="s">
        <v>16</v>
      </c>
    </row>
    <row r="4398">
      <c r="A4398" s="29">
        <v>42370.0</v>
      </c>
      <c r="B4398" t="s">
        <v>148</v>
      </c>
      <c r="C4398">
        <v>759.0</v>
      </c>
      <c r="D4398" t="s">
        <v>273</v>
      </c>
      <c r="E4398" t="s">
        <v>2335</v>
      </c>
      <c r="F4398" t="s">
        <v>2335</v>
      </c>
      <c r="G4398" t="s">
        <v>2078</v>
      </c>
      <c r="H4398" t="s">
        <v>2078</v>
      </c>
      <c r="I4398">
        <v>2005.0</v>
      </c>
      <c r="J4398">
        <v>95000.0</v>
      </c>
      <c r="K4398">
        <v>79572.89528</v>
      </c>
      <c r="L4398">
        <v>9.94661191</v>
      </c>
      <c r="M4398">
        <v>2.0</v>
      </c>
      <c r="N4398" t="s">
        <v>16</v>
      </c>
    </row>
    <row r="4399">
      <c r="A4399" s="29">
        <v>42370.0</v>
      </c>
      <c r="B4399" t="s">
        <v>12</v>
      </c>
      <c r="C4399">
        <v>120630.0</v>
      </c>
      <c r="D4399" t="s">
        <v>273</v>
      </c>
      <c r="E4399" t="s">
        <v>2289</v>
      </c>
      <c r="F4399" t="s">
        <v>2289</v>
      </c>
      <c r="G4399" t="s">
        <v>226</v>
      </c>
      <c r="H4399" t="s">
        <v>226</v>
      </c>
      <c r="I4399">
        <v>2012.0</v>
      </c>
      <c r="J4399">
        <v>95000.0</v>
      </c>
      <c r="K4399">
        <v>13003.0</v>
      </c>
      <c r="L4399">
        <v>4.0</v>
      </c>
      <c r="M4399">
        <v>2.0</v>
      </c>
      <c r="N4399" t="s">
        <v>16</v>
      </c>
    </row>
    <row r="4400">
      <c r="A4400" s="29">
        <v>42370.0</v>
      </c>
      <c r="B4400" t="s">
        <v>12</v>
      </c>
      <c r="C4400">
        <v>120158.0</v>
      </c>
      <c r="D4400" t="s">
        <v>273</v>
      </c>
      <c r="E4400" t="s">
        <v>2289</v>
      </c>
      <c r="F4400" t="s">
        <v>2289</v>
      </c>
      <c r="G4400" t="s">
        <v>226</v>
      </c>
      <c r="H4400" t="s">
        <v>226</v>
      </c>
      <c r="I4400">
        <v>2012.0</v>
      </c>
      <c r="J4400">
        <v>95000.0</v>
      </c>
      <c r="K4400">
        <v>16299.0</v>
      </c>
      <c r="L4400">
        <v>4.0</v>
      </c>
      <c r="M4400">
        <v>2.0</v>
      </c>
      <c r="N4400" t="s">
        <v>16</v>
      </c>
    </row>
    <row r="4401">
      <c r="A4401" s="29">
        <v>42370.0</v>
      </c>
      <c r="B4401" t="s">
        <v>148</v>
      </c>
      <c r="C4401">
        <v>128.0</v>
      </c>
      <c r="D4401" t="s">
        <v>273</v>
      </c>
      <c r="E4401" t="s">
        <v>2289</v>
      </c>
      <c r="F4401" t="s">
        <v>2289</v>
      </c>
      <c r="G4401" t="s">
        <v>226</v>
      </c>
      <c r="H4401" t="s">
        <v>226</v>
      </c>
      <c r="I4401">
        <v>2011.0</v>
      </c>
      <c r="J4401">
        <v>95000.0</v>
      </c>
      <c r="K4401">
        <v>31540.04106</v>
      </c>
      <c r="L4401">
        <v>3.942505133</v>
      </c>
      <c r="M4401">
        <v>1.0</v>
      </c>
      <c r="N4401" t="s">
        <v>16</v>
      </c>
    </row>
    <row r="4402">
      <c r="A4402" s="29">
        <v>42370.0</v>
      </c>
      <c r="B4402" t="s">
        <v>186</v>
      </c>
      <c r="C4402" t="s">
        <v>2492</v>
      </c>
      <c r="D4402" t="s">
        <v>61</v>
      </c>
      <c r="E4402" t="s">
        <v>1711</v>
      </c>
      <c r="F4402" t="s">
        <v>1711</v>
      </c>
      <c r="G4402" t="s">
        <v>1641</v>
      </c>
      <c r="H4402" t="s">
        <v>1641</v>
      </c>
      <c r="I4402">
        <v>2001.0</v>
      </c>
      <c r="J4402">
        <v>95000.0</v>
      </c>
      <c r="K4402">
        <v>21421.0</v>
      </c>
      <c r="L4402">
        <v>14.0</v>
      </c>
      <c r="M4402">
        <v>2.0</v>
      </c>
      <c r="N4402" t="s">
        <v>16</v>
      </c>
    </row>
    <row r="4403">
      <c r="A4403" s="29">
        <v>42370.0</v>
      </c>
      <c r="B4403" t="s">
        <v>116</v>
      </c>
      <c r="C4403" t="s">
        <v>2484</v>
      </c>
      <c r="D4403" t="s">
        <v>91</v>
      </c>
      <c r="E4403" t="s">
        <v>1442</v>
      </c>
      <c r="F4403" t="s">
        <v>1442</v>
      </c>
      <c r="G4403" t="s">
        <v>1443</v>
      </c>
      <c r="H4403" t="s">
        <v>1443</v>
      </c>
      <c r="I4403">
        <v>2002.0</v>
      </c>
      <c r="J4403">
        <v>95000.0</v>
      </c>
      <c r="K4403">
        <v>101321.0</v>
      </c>
      <c r="L4403">
        <v>13.95890411</v>
      </c>
      <c r="M4403">
        <v>1.0</v>
      </c>
      <c r="N4403" t="s">
        <v>16</v>
      </c>
    </row>
    <row r="4404">
      <c r="A4404" s="29">
        <v>42370.0</v>
      </c>
      <c r="B4404" t="s">
        <v>186</v>
      </c>
      <c r="C4404" t="s">
        <v>2485</v>
      </c>
      <c r="D4404" t="s">
        <v>61</v>
      </c>
      <c r="E4404" t="s">
        <v>881</v>
      </c>
      <c r="F4404" t="s">
        <v>881</v>
      </c>
      <c r="G4404" t="s">
        <v>536</v>
      </c>
      <c r="H4404" t="s">
        <v>536</v>
      </c>
      <c r="I4404">
        <v>2005.0</v>
      </c>
      <c r="J4404">
        <v>95000.0</v>
      </c>
      <c r="K4404">
        <v>68777.0</v>
      </c>
      <c r="L4404">
        <v>10.0</v>
      </c>
      <c r="M4404">
        <v>2.0</v>
      </c>
      <c r="N4404" t="s">
        <v>16</v>
      </c>
    </row>
    <row r="4405">
      <c r="A4405" s="29">
        <v>42370.0</v>
      </c>
      <c r="B4405" t="s">
        <v>12</v>
      </c>
      <c r="C4405" s="32" t="s">
        <v>2493</v>
      </c>
      <c r="D4405" t="s">
        <v>273</v>
      </c>
      <c r="E4405" t="s">
        <v>2494</v>
      </c>
      <c r="F4405" t="s">
        <v>2494</v>
      </c>
      <c r="G4405" t="s">
        <v>2191</v>
      </c>
      <c r="H4405" t="s">
        <v>2191</v>
      </c>
      <c r="I4405">
        <v>2005.0</v>
      </c>
      <c r="J4405">
        <v>95000.0</v>
      </c>
      <c r="K4405">
        <v>63977.0</v>
      </c>
      <c r="L4405">
        <v>11.0</v>
      </c>
      <c r="M4405">
        <v>2.0</v>
      </c>
      <c r="N4405" t="s">
        <v>16</v>
      </c>
    </row>
    <row r="4406">
      <c r="A4406" s="29">
        <v>42370.0</v>
      </c>
      <c r="B4406" t="s">
        <v>148</v>
      </c>
      <c r="C4406">
        <v>873.0</v>
      </c>
      <c r="D4406" t="s">
        <v>61</v>
      </c>
      <c r="E4406" t="s">
        <v>881</v>
      </c>
      <c r="F4406" t="s">
        <v>881</v>
      </c>
      <c r="G4406" t="s">
        <v>536</v>
      </c>
      <c r="H4406" t="s">
        <v>536</v>
      </c>
      <c r="I4406">
        <v>2003.0</v>
      </c>
      <c r="J4406">
        <v>93985.0</v>
      </c>
      <c r="K4406">
        <v>95583.84672</v>
      </c>
      <c r="L4406">
        <v>11.94798084</v>
      </c>
      <c r="M4406">
        <v>3.0</v>
      </c>
      <c r="N4406" t="s">
        <v>16</v>
      </c>
    </row>
    <row r="4407">
      <c r="A4407" s="29">
        <v>42370.0</v>
      </c>
      <c r="B4407" t="s">
        <v>148</v>
      </c>
      <c r="C4407">
        <v>657.0</v>
      </c>
      <c r="D4407" t="s">
        <v>61</v>
      </c>
      <c r="E4407">
        <v>800.0</v>
      </c>
      <c r="F4407">
        <v>800.0</v>
      </c>
      <c r="G4407" t="s">
        <v>2007</v>
      </c>
      <c r="H4407" t="s">
        <v>2007</v>
      </c>
      <c r="I4407">
        <v>2006.0</v>
      </c>
      <c r="J4407">
        <v>93000.0</v>
      </c>
      <c r="K4407">
        <v>70329.91102</v>
      </c>
      <c r="L4407">
        <v>8.791238877</v>
      </c>
      <c r="M4407">
        <v>2.0</v>
      </c>
      <c r="N4407" t="s">
        <v>16</v>
      </c>
    </row>
    <row r="4408">
      <c r="A4408" s="29">
        <v>42370.0</v>
      </c>
      <c r="B4408" t="s">
        <v>116</v>
      </c>
      <c r="C4408" t="s">
        <v>2495</v>
      </c>
      <c r="D4408" t="s">
        <v>61</v>
      </c>
      <c r="E4408">
        <v>800.0</v>
      </c>
      <c r="F4408">
        <v>800.0</v>
      </c>
      <c r="G4408" t="s">
        <v>2007</v>
      </c>
      <c r="H4408" t="s">
        <v>2007</v>
      </c>
      <c r="I4408">
        <v>2004.0</v>
      </c>
      <c r="J4408">
        <v>93000.0</v>
      </c>
      <c r="K4408">
        <v>82678.0</v>
      </c>
      <c r="L4408">
        <v>11.64931507</v>
      </c>
      <c r="M4408">
        <v>3.0</v>
      </c>
      <c r="N4408" t="s">
        <v>16</v>
      </c>
    </row>
    <row r="4409">
      <c r="A4409" s="29">
        <v>42370.0</v>
      </c>
      <c r="B4409" t="s">
        <v>116</v>
      </c>
      <c r="C4409" t="s">
        <v>2496</v>
      </c>
      <c r="D4409" t="s">
        <v>61</v>
      </c>
      <c r="E4409" t="s">
        <v>1128</v>
      </c>
      <c r="F4409" t="s">
        <v>1128</v>
      </c>
      <c r="G4409" t="s">
        <v>203</v>
      </c>
      <c r="H4409" t="s">
        <v>203</v>
      </c>
      <c r="I4409">
        <v>2000.0</v>
      </c>
      <c r="J4409">
        <v>93000.0</v>
      </c>
      <c r="K4409">
        <v>105010.0</v>
      </c>
      <c r="L4409">
        <v>15.6630137</v>
      </c>
      <c r="M4409">
        <v>2.0</v>
      </c>
      <c r="N4409" t="s">
        <v>16</v>
      </c>
    </row>
    <row r="4410">
      <c r="A4410" s="29">
        <v>42370.0</v>
      </c>
      <c r="B4410" t="s">
        <v>148</v>
      </c>
      <c r="C4410">
        <v>633.0</v>
      </c>
      <c r="D4410" t="s">
        <v>61</v>
      </c>
      <c r="E4410">
        <v>800.0</v>
      </c>
      <c r="F4410">
        <v>800.0</v>
      </c>
      <c r="G4410" t="s">
        <v>2200</v>
      </c>
      <c r="H4410" t="s">
        <v>2200</v>
      </c>
      <c r="I4410">
        <v>2006.0</v>
      </c>
      <c r="J4410">
        <v>92000.0</v>
      </c>
      <c r="K4410">
        <v>69738.53525</v>
      </c>
      <c r="L4410">
        <v>8.717316906</v>
      </c>
      <c r="M4410">
        <v>2.0</v>
      </c>
      <c r="N4410" t="s">
        <v>16</v>
      </c>
    </row>
    <row r="4411">
      <c r="A4411" s="29">
        <v>42370.0</v>
      </c>
      <c r="B4411" t="s">
        <v>116</v>
      </c>
      <c r="C4411" t="s">
        <v>2464</v>
      </c>
      <c r="D4411" t="s">
        <v>61</v>
      </c>
      <c r="E4411">
        <v>800.0</v>
      </c>
      <c r="F4411">
        <v>800.0</v>
      </c>
      <c r="G4411" t="s">
        <v>2007</v>
      </c>
      <c r="H4411" t="s">
        <v>2007</v>
      </c>
      <c r="I4411">
        <v>2004.0</v>
      </c>
      <c r="J4411">
        <v>92000.0</v>
      </c>
      <c r="K4411">
        <v>84082.0</v>
      </c>
      <c r="L4411">
        <v>11.88767123</v>
      </c>
      <c r="M4411">
        <v>2.0</v>
      </c>
      <c r="N4411" t="s">
        <v>16</v>
      </c>
    </row>
    <row r="4412">
      <c r="A4412" s="29">
        <v>42370.0</v>
      </c>
      <c r="B4412" t="s">
        <v>116</v>
      </c>
      <c r="C4412" t="s">
        <v>2497</v>
      </c>
      <c r="D4412" t="s">
        <v>61</v>
      </c>
      <c r="E4412">
        <v>800.0</v>
      </c>
      <c r="F4412">
        <v>800.0</v>
      </c>
      <c r="G4412" t="s">
        <v>2007</v>
      </c>
      <c r="H4412" t="s">
        <v>2007</v>
      </c>
      <c r="I4412">
        <v>2003.0</v>
      </c>
      <c r="J4412">
        <v>92000.0</v>
      </c>
      <c r="K4412">
        <v>79798.0</v>
      </c>
      <c r="L4412">
        <v>12.71232877</v>
      </c>
      <c r="M4412">
        <v>2.0</v>
      </c>
      <c r="N4412" t="s">
        <v>16</v>
      </c>
    </row>
    <row r="4413">
      <c r="A4413" s="29">
        <v>42370.0</v>
      </c>
      <c r="B4413" t="s">
        <v>116</v>
      </c>
      <c r="C4413" t="s">
        <v>2498</v>
      </c>
      <c r="D4413" t="s">
        <v>91</v>
      </c>
      <c r="E4413" t="s">
        <v>1442</v>
      </c>
      <c r="F4413" t="s">
        <v>1442</v>
      </c>
      <c r="G4413" t="s">
        <v>2139</v>
      </c>
      <c r="H4413" t="s">
        <v>2139</v>
      </c>
      <c r="I4413">
        <v>2006.0</v>
      </c>
      <c r="J4413">
        <v>92000.0</v>
      </c>
      <c r="K4413">
        <v>80198.0</v>
      </c>
      <c r="L4413">
        <v>9.583561644</v>
      </c>
      <c r="M4413">
        <v>1.0</v>
      </c>
      <c r="N4413" t="s">
        <v>16</v>
      </c>
    </row>
    <row r="4414">
      <c r="A4414" s="29">
        <v>42370.0</v>
      </c>
      <c r="B4414" t="s">
        <v>116</v>
      </c>
      <c r="C4414" t="s">
        <v>2499</v>
      </c>
      <c r="D4414" t="s">
        <v>61</v>
      </c>
      <c r="E4414" t="s">
        <v>881</v>
      </c>
      <c r="F4414" t="s">
        <v>881</v>
      </c>
      <c r="G4414" t="s">
        <v>536</v>
      </c>
      <c r="H4414" t="s">
        <v>536</v>
      </c>
      <c r="I4414">
        <v>2001.0</v>
      </c>
      <c r="J4414">
        <v>92000.0</v>
      </c>
      <c r="K4414">
        <v>68310.0</v>
      </c>
      <c r="L4414">
        <v>14.96438356</v>
      </c>
      <c r="M4414">
        <v>2.0</v>
      </c>
      <c r="N4414" t="s">
        <v>16</v>
      </c>
    </row>
    <row r="4415">
      <c r="A4415" s="29">
        <v>42370.0</v>
      </c>
      <c r="B4415" t="s">
        <v>116</v>
      </c>
      <c r="C4415" t="s">
        <v>2500</v>
      </c>
      <c r="D4415" t="s">
        <v>61</v>
      </c>
      <c r="E4415">
        <v>800.0</v>
      </c>
      <c r="F4415">
        <v>800.0</v>
      </c>
      <c r="G4415" t="s">
        <v>2007</v>
      </c>
      <c r="H4415" t="s">
        <v>2007</v>
      </c>
      <c r="I4415">
        <v>2004.0</v>
      </c>
      <c r="J4415">
        <v>91000.0</v>
      </c>
      <c r="K4415">
        <v>71378.0</v>
      </c>
      <c r="L4415">
        <v>11.57534247</v>
      </c>
      <c r="M4415">
        <v>2.0</v>
      </c>
      <c r="N4415" t="s">
        <v>16</v>
      </c>
    </row>
    <row r="4416">
      <c r="A4416" s="29">
        <v>42370.0</v>
      </c>
      <c r="B4416" t="s">
        <v>148</v>
      </c>
      <c r="C4416">
        <v>733.0</v>
      </c>
      <c r="D4416" t="s">
        <v>61</v>
      </c>
      <c r="E4416">
        <v>800.0</v>
      </c>
      <c r="F4416">
        <v>800.0</v>
      </c>
      <c r="G4416" t="s">
        <v>2200</v>
      </c>
      <c r="H4416" t="s">
        <v>2200</v>
      </c>
      <c r="I4416">
        <v>2005.0</v>
      </c>
      <c r="J4416">
        <v>90000.0</v>
      </c>
      <c r="K4416">
        <v>77952.08761</v>
      </c>
      <c r="L4416">
        <v>9.744010951</v>
      </c>
      <c r="M4416">
        <v>2.0</v>
      </c>
      <c r="N4416" t="s">
        <v>16</v>
      </c>
    </row>
    <row r="4417">
      <c r="A4417" s="29">
        <v>42370.0</v>
      </c>
      <c r="B4417" t="s">
        <v>186</v>
      </c>
      <c r="C4417" t="s">
        <v>2501</v>
      </c>
      <c r="D4417" t="s">
        <v>61</v>
      </c>
      <c r="E4417">
        <v>800.0</v>
      </c>
      <c r="F4417">
        <v>800.0</v>
      </c>
      <c r="G4417" t="s">
        <v>2007</v>
      </c>
      <c r="H4417" t="s">
        <v>2007</v>
      </c>
      <c r="I4417">
        <v>2004.0</v>
      </c>
      <c r="J4417">
        <v>90000.0</v>
      </c>
      <c r="K4417">
        <v>46948.0</v>
      </c>
      <c r="L4417">
        <v>11.0</v>
      </c>
      <c r="M4417">
        <v>2.0</v>
      </c>
      <c r="N4417" t="s">
        <v>16</v>
      </c>
    </row>
    <row r="4418">
      <c r="A4418" s="29">
        <v>42370.0</v>
      </c>
      <c r="B4418" t="s">
        <v>148</v>
      </c>
      <c r="C4418">
        <v>747.0</v>
      </c>
      <c r="D4418" t="s">
        <v>61</v>
      </c>
      <c r="E4418">
        <v>800.0</v>
      </c>
      <c r="F4418">
        <v>800.0</v>
      </c>
      <c r="G4418" t="s">
        <v>2007</v>
      </c>
      <c r="H4418" t="s">
        <v>2007</v>
      </c>
      <c r="I4418">
        <v>2005.0</v>
      </c>
      <c r="J4418">
        <v>90000.0</v>
      </c>
      <c r="K4418">
        <v>78631.07461</v>
      </c>
      <c r="L4418">
        <v>9.828884326</v>
      </c>
      <c r="M4418">
        <v>2.0</v>
      </c>
      <c r="N4418" t="s">
        <v>16</v>
      </c>
    </row>
    <row r="4419">
      <c r="A4419" s="29">
        <v>42370.0</v>
      </c>
      <c r="B4419" t="s">
        <v>148</v>
      </c>
      <c r="C4419">
        <v>910.0</v>
      </c>
      <c r="D4419" t="s">
        <v>61</v>
      </c>
      <c r="E4419">
        <v>800.0</v>
      </c>
      <c r="F4419">
        <v>800.0</v>
      </c>
      <c r="G4419" t="s">
        <v>2007</v>
      </c>
      <c r="H4419" t="s">
        <v>2007</v>
      </c>
      <c r="I4419">
        <v>2001.0</v>
      </c>
      <c r="J4419">
        <v>90000.0</v>
      </c>
      <c r="K4419">
        <v>106907.5975</v>
      </c>
      <c r="L4419">
        <v>13.36344969</v>
      </c>
      <c r="M4419">
        <v>3.0</v>
      </c>
      <c r="N4419" t="s">
        <v>16</v>
      </c>
    </row>
    <row r="4420">
      <c r="A4420" s="29">
        <v>42370.0</v>
      </c>
      <c r="B4420" t="s">
        <v>116</v>
      </c>
      <c r="C4420" t="s">
        <v>2502</v>
      </c>
      <c r="D4420" t="s">
        <v>61</v>
      </c>
      <c r="E4420">
        <v>800.0</v>
      </c>
      <c r="F4420">
        <v>800.0</v>
      </c>
      <c r="G4420" t="s">
        <v>2007</v>
      </c>
      <c r="H4420" t="s">
        <v>2007</v>
      </c>
      <c r="I4420">
        <v>2005.0</v>
      </c>
      <c r="J4420">
        <v>90000.0</v>
      </c>
      <c r="K4420">
        <v>71398.0</v>
      </c>
      <c r="L4420">
        <v>10.85205479</v>
      </c>
      <c r="M4420">
        <v>1.0</v>
      </c>
      <c r="N4420" t="s">
        <v>16</v>
      </c>
    </row>
    <row r="4421">
      <c r="A4421" s="29">
        <v>42370.0</v>
      </c>
      <c r="B4421" t="s">
        <v>116</v>
      </c>
      <c r="C4421" t="s">
        <v>2503</v>
      </c>
      <c r="D4421" t="s">
        <v>61</v>
      </c>
      <c r="E4421">
        <v>800.0</v>
      </c>
      <c r="F4421">
        <v>800.0</v>
      </c>
      <c r="G4421" t="s">
        <v>2007</v>
      </c>
      <c r="H4421" t="s">
        <v>2007</v>
      </c>
      <c r="I4421">
        <v>2004.0</v>
      </c>
      <c r="J4421">
        <v>90000.0</v>
      </c>
      <c r="K4421">
        <v>118530.0</v>
      </c>
      <c r="L4421">
        <v>11.51780822</v>
      </c>
      <c r="M4421">
        <v>1.0</v>
      </c>
      <c r="N4421" t="s">
        <v>16</v>
      </c>
    </row>
    <row r="4422">
      <c r="A4422" s="29">
        <v>42370.0</v>
      </c>
      <c r="B4422" t="s">
        <v>116</v>
      </c>
      <c r="C4422" t="s">
        <v>2504</v>
      </c>
      <c r="D4422" t="s">
        <v>61</v>
      </c>
      <c r="E4422">
        <v>800.0</v>
      </c>
      <c r="F4422">
        <v>800.0</v>
      </c>
      <c r="G4422" t="s">
        <v>2007</v>
      </c>
      <c r="H4422" t="s">
        <v>2007</v>
      </c>
      <c r="I4422">
        <v>2003.0</v>
      </c>
      <c r="J4422">
        <v>90000.0</v>
      </c>
      <c r="K4422">
        <v>85431.0</v>
      </c>
      <c r="L4422">
        <v>12.8630137</v>
      </c>
      <c r="M4422">
        <v>1.0</v>
      </c>
      <c r="N4422" t="s">
        <v>16</v>
      </c>
    </row>
    <row r="4423">
      <c r="A4423" s="29">
        <v>42370.0</v>
      </c>
      <c r="B4423" t="s">
        <v>116</v>
      </c>
      <c r="C4423" t="s">
        <v>2505</v>
      </c>
      <c r="D4423" t="s">
        <v>61</v>
      </c>
      <c r="E4423">
        <v>800.0</v>
      </c>
      <c r="F4423">
        <v>800.0</v>
      </c>
      <c r="G4423" t="s">
        <v>2007</v>
      </c>
      <c r="H4423" t="s">
        <v>2007</v>
      </c>
      <c r="I4423">
        <v>2007.0</v>
      </c>
      <c r="J4423">
        <v>90000.0</v>
      </c>
      <c r="K4423">
        <v>87130.0</v>
      </c>
      <c r="L4423">
        <v>8.591780822</v>
      </c>
      <c r="M4423">
        <v>2.0</v>
      </c>
      <c r="N4423" t="s">
        <v>16</v>
      </c>
    </row>
    <row r="4424">
      <c r="A4424" s="29">
        <v>42370.0</v>
      </c>
      <c r="B4424" t="s">
        <v>116</v>
      </c>
      <c r="C4424" t="s">
        <v>2506</v>
      </c>
      <c r="D4424" t="s">
        <v>61</v>
      </c>
      <c r="E4424">
        <v>800.0</v>
      </c>
      <c r="F4424">
        <v>800.0</v>
      </c>
      <c r="G4424" t="s">
        <v>2007</v>
      </c>
      <c r="H4424" t="s">
        <v>2007</v>
      </c>
      <c r="I4424">
        <v>2004.0</v>
      </c>
      <c r="J4424">
        <v>90000.0</v>
      </c>
      <c r="K4424">
        <v>50030.0</v>
      </c>
      <c r="L4424">
        <v>11.70958904</v>
      </c>
      <c r="M4424">
        <v>2.0</v>
      </c>
      <c r="N4424" t="s">
        <v>16</v>
      </c>
    </row>
    <row r="4425">
      <c r="A4425" s="29">
        <v>42370.0</v>
      </c>
      <c r="B4425" t="s">
        <v>116</v>
      </c>
      <c r="C4425" t="s">
        <v>2507</v>
      </c>
      <c r="D4425" t="s">
        <v>61</v>
      </c>
      <c r="E4425">
        <v>800.0</v>
      </c>
      <c r="F4425">
        <v>800.0</v>
      </c>
      <c r="G4425" t="s">
        <v>2007</v>
      </c>
      <c r="H4425" t="s">
        <v>2007</v>
      </c>
      <c r="I4425">
        <v>2003.0</v>
      </c>
      <c r="J4425">
        <v>90000.0</v>
      </c>
      <c r="K4425">
        <v>23783.0</v>
      </c>
      <c r="L4425">
        <v>12.83835616</v>
      </c>
      <c r="M4425">
        <v>2.0</v>
      </c>
      <c r="N4425" t="s">
        <v>16</v>
      </c>
    </row>
    <row r="4426">
      <c r="A4426" s="29">
        <v>42370.0</v>
      </c>
      <c r="B4426" t="s">
        <v>116</v>
      </c>
      <c r="C4426" t="s">
        <v>2507</v>
      </c>
      <c r="D4426" t="s">
        <v>61</v>
      </c>
      <c r="E4426">
        <v>800.0</v>
      </c>
      <c r="F4426">
        <v>800.0</v>
      </c>
      <c r="G4426" t="s">
        <v>2007</v>
      </c>
      <c r="H4426" t="s">
        <v>2007</v>
      </c>
      <c r="I4426">
        <v>2003.0</v>
      </c>
      <c r="J4426">
        <v>90000.0</v>
      </c>
      <c r="K4426">
        <v>23783.0</v>
      </c>
      <c r="L4426">
        <v>12.83835616</v>
      </c>
      <c r="M4426">
        <v>2.0</v>
      </c>
      <c r="N4426" t="s">
        <v>16</v>
      </c>
    </row>
    <row r="4427">
      <c r="A4427" s="29">
        <v>42370.0</v>
      </c>
      <c r="B4427" t="s">
        <v>116</v>
      </c>
      <c r="C4427" t="s">
        <v>2508</v>
      </c>
      <c r="D4427" t="s">
        <v>61</v>
      </c>
      <c r="E4427">
        <v>800.0</v>
      </c>
      <c r="F4427">
        <v>800.0</v>
      </c>
      <c r="G4427" t="s">
        <v>2007</v>
      </c>
      <c r="H4427" t="s">
        <v>2007</v>
      </c>
      <c r="I4427">
        <v>2001.0</v>
      </c>
      <c r="J4427">
        <v>90000.0</v>
      </c>
      <c r="K4427">
        <v>95168.0</v>
      </c>
      <c r="L4427">
        <v>14.6630137</v>
      </c>
      <c r="M4427">
        <v>2.0</v>
      </c>
      <c r="N4427" t="s">
        <v>16</v>
      </c>
    </row>
    <row r="4428">
      <c r="A4428" s="29">
        <v>42370.0</v>
      </c>
      <c r="B4428" t="s">
        <v>116</v>
      </c>
      <c r="C4428" t="s">
        <v>2489</v>
      </c>
      <c r="D4428" t="s">
        <v>61</v>
      </c>
      <c r="E4428">
        <v>800.0</v>
      </c>
      <c r="F4428">
        <v>800.0</v>
      </c>
      <c r="G4428" t="s">
        <v>2007</v>
      </c>
      <c r="H4428" t="s">
        <v>2007</v>
      </c>
      <c r="I4428">
        <v>2001.0</v>
      </c>
      <c r="J4428">
        <v>90000.0</v>
      </c>
      <c r="K4428">
        <v>86557.0</v>
      </c>
      <c r="L4428">
        <v>14.67123288</v>
      </c>
      <c r="M4428">
        <v>2.0</v>
      </c>
      <c r="N4428" t="s">
        <v>16</v>
      </c>
    </row>
    <row r="4429">
      <c r="A4429" s="29">
        <v>42370.0</v>
      </c>
      <c r="B4429" t="s">
        <v>116</v>
      </c>
      <c r="C4429" t="s">
        <v>2509</v>
      </c>
      <c r="D4429" t="s">
        <v>61</v>
      </c>
      <c r="E4429">
        <v>800.0</v>
      </c>
      <c r="F4429">
        <v>800.0</v>
      </c>
      <c r="G4429" t="s">
        <v>2007</v>
      </c>
      <c r="H4429" t="s">
        <v>2007</v>
      </c>
      <c r="I4429">
        <v>2008.0</v>
      </c>
      <c r="J4429">
        <v>90000.0</v>
      </c>
      <c r="K4429">
        <v>42234.0</v>
      </c>
      <c r="L4429">
        <v>7.975342466</v>
      </c>
      <c r="M4429">
        <v>4.0</v>
      </c>
      <c r="N4429" t="s">
        <v>16</v>
      </c>
    </row>
    <row r="4430">
      <c r="A4430" s="29">
        <v>42370.0</v>
      </c>
      <c r="B4430" t="s">
        <v>148</v>
      </c>
      <c r="C4430">
        <v>889.0</v>
      </c>
      <c r="D4430" t="s">
        <v>61</v>
      </c>
      <c r="E4430" t="s">
        <v>712</v>
      </c>
      <c r="F4430" t="s">
        <v>712</v>
      </c>
      <c r="G4430" t="s">
        <v>536</v>
      </c>
      <c r="H4430" t="s">
        <v>536</v>
      </c>
      <c r="I4430">
        <v>2002.0</v>
      </c>
      <c r="J4430">
        <v>90000.0</v>
      </c>
      <c r="K4430">
        <v>101957.5633</v>
      </c>
      <c r="L4430">
        <v>12.74469541</v>
      </c>
      <c r="M4430">
        <v>3.0</v>
      </c>
      <c r="N4430" t="s">
        <v>16</v>
      </c>
    </row>
    <row r="4431">
      <c r="A4431" s="29">
        <v>42370.0</v>
      </c>
      <c r="B4431" t="s">
        <v>148</v>
      </c>
      <c r="C4431">
        <v>882.0</v>
      </c>
      <c r="D4431" t="s">
        <v>61</v>
      </c>
      <c r="E4431" t="s">
        <v>1362</v>
      </c>
      <c r="F4431" t="s">
        <v>712</v>
      </c>
      <c r="G4431" t="s">
        <v>2007</v>
      </c>
      <c r="H4431" t="s">
        <v>2007</v>
      </c>
      <c r="I4431">
        <v>2002.0</v>
      </c>
      <c r="J4431">
        <v>90000.0</v>
      </c>
      <c r="K4431">
        <v>98387.40592</v>
      </c>
      <c r="L4431">
        <v>12.29842574</v>
      </c>
      <c r="M4431">
        <v>3.0</v>
      </c>
      <c r="N4431" t="s">
        <v>16</v>
      </c>
    </row>
    <row r="4432">
      <c r="A4432" s="29">
        <v>42370.0</v>
      </c>
      <c r="B4432" t="s">
        <v>148</v>
      </c>
      <c r="C4432">
        <v>923.0</v>
      </c>
      <c r="D4432" t="s">
        <v>77</v>
      </c>
      <c r="E4432" t="s">
        <v>2202</v>
      </c>
      <c r="F4432" t="s">
        <v>2202</v>
      </c>
      <c r="G4432" t="s">
        <v>2203</v>
      </c>
      <c r="H4432" t="s">
        <v>2203</v>
      </c>
      <c r="I4432">
        <v>2000.0</v>
      </c>
      <c r="J4432">
        <v>90000.0</v>
      </c>
      <c r="K4432">
        <v>119611.2252</v>
      </c>
      <c r="L4432">
        <v>14.95140315</v>
      </c>
      <c r="M4432">
        <v>3.0</v>
      </c>
      <c r="N4432" t="s">
        <v>16</v>
      </c>
    </row>
    <row r="4433">
      <c r="A4433" s="29">
        <v>42370.0</v>
      </c>
      <c r="B4433" t="s">
        <v>148</v>
      </c>
      <c r="C4433">
        <v>729.0</v>
      </c>
      <c r="D4433" t="s">
        <v>77</v>
      </c>
      <c r="E4433" t="s">
        <v>2202</v>
      </c>
      <c r="F4433" t="s">
        <v>2202</v>
      </c>
      <c r="G4433" t="s">
        <v>2408</v>
      </c>
      <c r="H4433" t="s">
        <v>2408</v>
      </c>
      <c r="I4433">
        <v>2005.0</v>
      </c>
      <c r="J4433">
        <v>90000.0</v>
      </c>
      <c r="K4433">
        <v>77886.37919</v>
      </c>
      <c r="L4433">
        <v>9.735797399</v>
      </c>
      <c r="M4433">
        <v>2.0</v>
      </c>
      <c r="N4433" t="s">
        <v>16</v>
      </c>
    </row>
    <row r="4434">
      <c r="A4434" s="29">
        <v>42370.0</v>
      </c>
      <c r="B4434" t="s">
        <v>148</v>
      </c>
      <c r="C4434">
        <v>594.0</v>
      </c>
      <c r="D4434" t="s">
        <v>273</v>
      </c>
      <c r="E4434" t="s">
        <v>2177</v>
      </c>
      <c r="F4434" t="s">
        <v>2177</v>
      </c>
      <c r="G4434" t="s">
        <v>2189</v>
      </c>
      <c r="H4434" t="s">
        <v>2189</v>
      </c>
      <c r="I4434">
        <v>2006.0</v>
      </c>
      <c r="J4434">
        <v>90000.0</v>
      </c>
      <c r="K4434">
        <v>100665.2977</v>
      </c>
      <c r="L4434">
        <v>8.388774812</v>
      </c>
      <c r="M4434">
        <v>2.0</v>
      </c>
      <c r="N4434" t="s">
        <v>16</v>
      </c>
    </row>
    <row r="4435">
      <c r="A4435" s="29">
        <v>42370.0</v>
      </c>
      <c r="B4435" t="s">
        <v>148</v>
      </c>
      <c r="C4435">
        <v>872.0</v>
      </c>
      <c r="D4435" t="s">
        <v>273</v>
      </c>
      <c r="E4435" t="s">
        <v>2177</v>
      </c>
      <c r="F4435" t="s">
        <v>2177</v>
      </c>
      <c r="G4435" t="s">
        <v>2268</v>
      </c>
      <c r="H4435" t="s">
        <v>2268</v>
      </c>
      <c r="I4435">
        <v>2003.0</v>
      </c>
      <c r="J4435">
        <v>90000.0</v>
      </c>
      <c r="K4435">
        <v>142915.811</v>
      </c>
      <c r="L4435">
        <v>11.90965092</v>
      </c>
      <c r="M4435">
        <v>3.0</v>
      </c>
      <c r="N4435" t="s">
        <v>16</v>
      </c>
    </row>
    <row r="4436">
      <c r="A4436" s="29">
        <v>42370.0</v>
      </c>
      <c r="B4436" t="s">
        <v>209</v>
      </c>
      <c r="C4436" t="s">
        <v>2510</v>
      </c>
      <c r="D4436" t="s">
        <v>273</v>
      </c>
      <c r="E4436" t="s">
        <v>2177</v>
      </c>
      <c r="F4436" t="s">
        <v>2177</v>
      </c>
      <c r="G4436" t="s">
        <v>2511</v>
      </c>
      <c r="H4436" t="s">
        <v>2511</v>
      </c>
      <c r="I4436">
        <v>2007.0</v>
      </c>
      <c r="J4436">
        <v>90000.0</v>
      </c>
      <c r="K4436">
        <v>55000.0</v>
      </c>
      <c r="L4436">
        <v>8.0</v>
      </c>
      <c r="M4436">
        <v>2.0</v>
      </c>
      <c r="N4436" t="s">
        <v>16</v>
      </c>
    </row>
    <row r="4437">
      <c r="A4437" s="29">
        <v>42370.0</v>
      </c>
      <c r="B4437" t="s">
        <v>12</v>
      </c>
      <c r="C4437">
        <v>131402.0</v>
      </c>
      <c r="D4437" t="s">
        <v>273</v>
      </c>
      <c r="E4437" t="s">
        <v>2225</v>
      </c>
      <c r="F4437" t="s">
        <v>2225</v>
      </c>
      <c r="G4437" t="s">
        <v>2470</v>
      </c>
      <c r="H4437" t="s">
        <v>2470</v>
      </c>
      <c r="I4437">
        <v>2013.0</v>
      </c>
      <c r="J4437">
        <v>90000.0</v>
      </c>
      <c r="K4437">
        <v>3665.0</v>
      </c>
      <c r="L4437">
        <v>3.0</v>
      </c>
      <c r="M4437">
        <v>2.0</v>
      </c>
      <c r="N4437" t="s">
        <v>16</v>
      </c>
    </row>
    <row r="4438">
      <c r="A4438" s="29">
        <v>42370.0</v>
      </c>
      <c r="B4438" t="s">
        <v>12</v>
      </c>
      <c r="C4438">
        <v>114639.0</v>
      </c>
      <c r="D4438" t="s">
        <v>273</v>
      </c>
      <c r="E4438" t="s">
        <v>2289</v>
      </c>
      <c r="F4438" t="s">
        <v>2289</v>
      </c>
      <c r="G4438" t="s">
        <v>226</v>
      </c>
      <c r="H4438" t="s">
        <v>226</v>
      </c>
      <c r="I4438">
        <v>2012.0</v>
      </c>
      <c r="J4438">
        <v>90000.0</v>
      </c>
      <c r="K4438">
        <v>11560.0</v>
      </c>
      <c r="L4438">
        <v>4.0</v>
      </c>
      <c r="M4438">
        <v>1.0</v>
      </c>
      <c r="N4438" t="s">
        <v>16</v>
      </c>
    </row>
    <row r="4439">
      <c r="A4439" s="29">
        <v>42370.0</v>
      </c>
      <c r="B4439" t="s">
        <v>12</v>
      </c>
      <c r="C4439">
        <v>116926.0</v>
      </c>
      <c r="D4439" t="s">
        <v>273</v>
      </c>
      <c r="E4439" t="s">
        <v>2289</v>
      </c>
      <c r="F4439" t="s">
        <v>2289</v>
      </c>
      <c r="G4439" t="s">
        <v>226</v>
      </c>
      <c r="H4439" t="s">
        <v>226</v>
      </c>
      <c r="I4439">
        <v>2012.0</v>
      </c>
      <c r="J4439">
        <v>90000.0</v>
      </c>
      <c r="K4439">
        <v>47304.0</v>
      </c>
      <c r="L4439">
        <v>4.0</v>
      </c>
      <c r="M4439">
        <v>1.0</v>
      </c>
      <c r="N4439" t="s">
        <v>16</v>
      </c>
    </row>
    <row r="4440">
      <c r="A4440" s="29">
        <v>42370.0</v>
      </c>
      <c r="B4440" t="s">
        <v>116</v>
      </c>
      <c r="C4440" t="s">
        <v>2498</v>
      </c>
      <c r="D4440" t="s">
        <v>91</v>
      </c>
      <c r="E4440" t="s">
        <v>1442</v>
      </c>
      <c r="F4440" t="s">
        <v>1442</v>
      </c>
      <c r="G4440" t="s">
        <v>2139</v>
      </c>
      <c r="H4440" t="s">
        <v>2139</v>
      </c>
      <c r="I4440">
        <v>2006.0</v>
      </c>
      <c r="J4440">
        <v>90000.0</v>
      </c>
      <c r="K4440">
        <v>80198.0</v>
      </c>
      <c r="L4440">
        <v>9.583561644</v>
      </c>
      <c r="M4440">
        <v>1.0</v>
      </c>
      <c r="N4440" t="s">
        <v>16</v>
      </c>
    </row>
    <row r="4441">
      <c r="A4441" s="29">
        <v>42370.0</v>
      </c>
      <c r="B4441" t="s">
        <v>12</v>
      </c>
      <c r="C4441">
        <v>116642.0</v>
      </c>
      <c r="D4441" t="s">
        <v>91</v>
      </c>
      <c r="E4441" t="s">
        <v>1442</v>
      </c>
      <c r="F4441" t="s">
        <v>1442</v>
      </c>
      <c r="G4441" t="s">
        <v>2343</v>
      </c>
      <c r="H4441" t="s">
        <v>2343</v>
      </c>
      <c r="I4441">
        <v>2006.0</v>
      </c>
      <c r="J4441">
        <v>90000.0</v>
      </c>
      <c r="K4441">
        <v>67516.0</v>
      </c>
      <c r="L4441">
        <v>10.0</v>
      </c>
      <c r="M4441">
        <v>2.0</v>
      </c>
      <c r="N4441" t="s">
        <v>16</v>
      </c>
    </row>
    <row r="4442">
      <c r="A4442" s="29">
        <v>42370.0</v>
      </c>
      <c r="B4442" t="s">
        <v>148</v>
      </c>
      <c r="C4442">
        <v>919.0</v>
      </c>
      <c r="D4442" t="s">
        <v>61</v>
      </c>
      <c r="E4442" t="s">
        <v>163</v>
      </c>
      <c r="F4442" t="s">
        <v>163</v>
      </c>
      <c r="G4442" t="s">
        <v>536</v>
      </c>
      <c r="H4442" t="s">
        <v>536</v>
      </c>
      <c r="I4442">
        <v>2000.0</v>
      </c>
      <c r="J4442">
        <v>90000.0</v>
      </c>
      <c r="K4442">
        <v>119260.7803</v>
      </c>
      <c r="L4442">
        <v>14.90759754</v>
      </c>
      <c r="M4442">
        <v>3.0</v>
      </c>
      <c r="N4442" t="s">
        <v>16</v>
      </c>
    </row>
    <row r="4443">
      <c r="A4443" s="29">
        <v>42370.0</v>
      </c>
      <c r="B4443" t="s">
        <v>148</v>
      </c>
      <c r="C4443">
        <v>891.0</v>
      </c>
      <c r="D4443" t="s">
        <v>61</v>
      </c>
      <c r="E4443" t="s">
        <v>1128</v>
      </c>
      <c r="F4443" t="s">
        <v>1128</v>
      </c>
      <c r="G4443" t="s">
        <v>226</v>
      </c>
      <c r="H4443" t="s">
        <v>226</v>
      </c>
      <c r="I4443">
        <v>2002.0</v>
      </c>
      <c r="J4443">
        <v>90000.0</v>
      </c>
      <c r="K4443">
        <v>102198.4942</v>
      </c>
      <c r="L4443">
        <v>12.77481177</v>
      </c>
      <c r="M4443">
        <v>3.0</v>
      </c>
      <c r="N4443" t="s">
        <v>16</v>
      </c>
    </row>
    <row r="4444">
      <c r="A4444" s="29">
        <v>42370.0</v>
      </c>
      <c r="B4444" t="s">
        <v>116</v>
      </c>
      <c r="C4444" t="s">
        <v>2396</v>
      </c>
      <c r="D4444" t="s">
        <v>61</v>
      </c>
      <c r="E4444" t="s">
        <v>1128</v>
      </c>
      <c r="F4444" t="s">
        <v>1128</v>
      </c>
      <c r="G4444" t="s">
        <v>226</v>
      </c>
      <c r="H4444" t="s">
        <v>226</v>
      </c>
      <c r="I4444">
        <v>2003.0</v>
      </c>
      <c r="J4444">
        <v>90000.0</v>
      </c>
      <c r="K4444">
        <v>106355.0</v>
      </c>
      <c r="L4444">
        <v>11.66027397</v>
      </c>
      <c r="M4444">
        <v>4.0</v>
      </c>
      <c r="N4444" t="s">
        <v>16</v>
      </c>
    </row>
    <row r="4445">
      <c r="A4445" s="29">
        <v>42370.0</v>
      </c>
      <c r="B4445" t="s">
        <v>116</v>
      </c>
      <c r="C4445" t="s">
        <v>2472</v>
      </c>
      <c r="D4445" t="s">
        <v>61</v>
      </c>
      <c r="E4445" t="s">
        <v>1128</v>
      </c>
      <c r="F4445" t="s">
        <v>1128</v>
      </c>
      <c r="G4445" t="s">
        <v>536</v>
      </c>
      <c r="H4445" t="s">
        <v>536</v>
      </c>
      <c r="I4445">
        <v>2006.0</v>
      </c>
      <c r="J4445">
        <v>90000.0</v>
      </c>
      <c r="K4445">
        <v>83621.0</v>
      </c>
      <c r="L4445">
        <v>9.728767123</v>
      </c>
      <c r="M4445">
        <v>3.0</v>
      </c>
      <c r="N4445" t="s">
        <v>16</v>
      </c>
    </row>
    <row r="4446">
      <c r="A4446" s="29">
        <v>42370.0</v>
      </c>
      <c r="B4446" t="s">
        <v>116</v>
      </c>
      <c r="C4446" t="s">
        <v>2512</v>
      </c>
      <c r="D4446" t="s">
        <v>61</v>
      </c>
      <c r="E4446" t="s">
        <v>1128</v>
      </c>
      <c r="F4446" t="s">
        <v>1128</v>
      </c>
      <c r="G4446" t="s">
        <v>203</v>
      </c>
      <c r="H4446" t="s">
        <v>203</v>
      </c>
      <c r="I4446">
        <v>2007.0</v>
      </c>
      <c r="J4446">
        <v>90000.0</v>
      </c>
      <c r="K4446">
        <v>51195.0</v>
      </c>
      <c r="L4446">
        <v>8.731506849</v>
      </c>
      <c r="M4446">
        <v>2.0</v>
      </c>
      <c r="N4446" t="s">
        <v>16</v>
      </c>
    </row>
    <row r="4447">
      <c r="A4447" s="29">
        <v>42370.0</v>
      </c>
      <c r="B4447" t="s">
        <v>12</v>
      </c>
      <c r="C4447" s="32" t="s">
        <v>2513</v>
      </c>
      <c r="D4447" t="s">
        <v>273</v>
      </c>
      <c r="E4447" t="s">
        <v>2225</v>
      </c>
      <c r="F4447" t="s">
        <v>2225</v>
      </c>
      <c r="G4447" t="s">
        <v>2470</v>
      </c>
      <c r="H4447" t="s">
        <v>2470</v>
      </c>
      <c r="I4447">
        <v>2013.0</v>
      </c>
      <c r="J4447">
        <v>90000.0</v>
      </c>
      <c r="K4447">
        <v>3665.0</v>
      </c>
      <c r="L4447">
        <v>3.0</v>
      </c>
      <c r="M4447">
        <v>2.0</v>
      </c>
      <c r="N4447" t="s">
        <v>16</v>
      </c>
    </row>
    <row r="4448">
      <c r="A4448" s="29">
        <v>42370.0</v>
      </c>
      <c r="B4448" t="s">
        <v>148</v>
      </c>
      <c r="C4448">
        <v>787.0</v>
      </c>
      <c r="D4448" t="s">
        <v>61</v>
      </c>
      <c r="E4448">
        <v>800.0</v>
      </c>
      <c r="F4448">
        <v>800.0</v>
      </c>
      <c r="G4448" t="s">
        <v>2200</v>
      </c>
      <c r="H4448" t="s">
        <v>2200</v>
      </c>
      <c r="I4448">
        <v>2004.0</v>
      </c>
      <c r="J4448">
        <v>89000.0</v>
      </c>
      <c r="K4448">
        <v>83822.03968</v>
      </c>
      <c r="L4448">
        <v>10.47775496</v>
      </c>
      <c r="M4448">
        <v>3.0</v>
      </c>
      <c r="N4448" t="s">
        <v>16</v>
      </c>
    </row>
    <row r="4449">
      <c r="A4449" s="29">
        <v>42370.0</v>
      </c>
      <c r="B4449" t="s">
        <v>186</v>
      </c>
      <c r="C4449" t="s">
        <v>2514</v>
      </c>
      <c r="D4449" t="s">
        <v>61</v>
      </c>
      <c r="E4449" t="s">
        <v>1711</v>
      </c>
      <c r="F4449" t="s">
        <v>1711</v>
      </c>
      <c r="G4449" t="s">
        <v>2112</v>
      </c>
      <c r="H4449" t="s">
        <v>2112</v>
      </c>
      <c r="I4449">
        <v>2005.0</v>
      </c>
      <c r="J4449">
        <v>89000.0</v>
      </c>
      <c r="K4449">
        <v>107443.0</v>
      </c>
      <c r="L4449">
        <v>10.0</v>
      </c>
      <c r="M4449">
        <v>1.0</v>
      </c>
      <c r="N4449" t="s">
        <v>16</v>
      </c>
    </row>
    <row r="4450">
      <c r="A4450" s="29">
        <v>42370.0</v>
      </c>
      <c r="B4450" t="s">
        <v>116</v>
      </c>
      <c r="C4450" t="s">
        <v>2515</v>
      </c>
      <c r="D4450" t="s">
        <v>61</v>
      </c>
      <c r="E4450">
        <v>800.0</v>
      </c>
      <c r="F4450">
        <v>800.0</v>
      </c>
      <c r="G4450" t="s">
        <v>2200</v>
      </c>
      <c r="H4450" t="s">
        <v>2200</v>
      </c>
      <c r="I4450">
        <v>2004.0</v>
      </c>
      <c r="J4450">
        <v>88000.0</v>
      </c>
      <c r="K4450">
        <v>56145.0</v>
      </c>
      <c r="L4450">
        <v>11.66849315</v>
      </c>
      <c r="M4450">
        <v>2.0</v>
      </c>
      <c r="N4450" t="s">
        <v>16</v>
      </c>
    </row>
    <row r="4451">
      <c r="A4451" s="29">
        <v>42370.0</v>
      </c>
      <c r="B4451" t="s">
        <v>116</v>
      </c>
      <c r="C4451" t="s">
        <v>2508</v>
      </c>
      <c r="D4451" t="s">
        <v>61</v>
      </c>
      <c r="E4451">
        <v>800.0</v>
      </c>
      <c r="F4451">
        <v>800.0</v>
      </c>
      <c r="G4451" t="s">
        <v>2007</v>
      </c>
      <c r="H4451" t="s">
        <v>2007</v>
      </c>
      <c r="I4451">
        <v>2001.0</v>
      </c>
      <c r="J4451">
        <v>88000.0</v>
      </c>
      <c r="K4451">
        <v>95168.0</v>
      </c>
      <c r="L4451">
        <v>14.6630137</v>
      </c>
      <c r="M4451">
        <v>2.0</v>
      </c>
      <c r="N4451" t="s">
        <v>16</v>
      </c>
    </row>
    <row r="4452">
      <c r="A4452" s="29">
        <v>42370.0</v>
      </c>
      <c r="B4452" t="s">
        <v>116</v>
      </c>
      <c r="C4452" t="s">
        <v>2490</v>
      </c>
      <c r="D4452" t="s">
        <v>91</v>
      </c>
      <c r="E4452" t="s">
        <v>1119</v>
      </c>
      <c r="F4452" t="s">
        <v>1119</v>
      </c>
      <c r="G4452" t="s">
        <v>1120</v>
      </c>
      <c r="H4452" t="s">
        <v>1120</v>
      </c>
      <c r="I4452">
        <v>2004.0</v>
      </c>
      <c r="J4452">
        <v>88000.0</v>
      </c>
      <c r="K4452">
        <v>0.0</v>
      </c>
      <c r="L4452">
        <v>11.80821918</v>
      </c>
      <c r="M4452">
        <v>4.0</v>
      </c>
      <c r="N4452" t="s">
        <v>16</v>
      </c>
    </row>
    <row r="4453">
      <c r="A4453" s="29">
        <v>42370.0</v>
      </c>
      <c r="B4453" t="s">
        <v>116</v>
      </c>
      <c r="C4453" t="s">
        <v>2515</v>
      </c>
      <c r="D4453" t="s">
        <v>61</v>
      </c>
      <c r="E4453">
        <v>800.0</v>
      </c>
      <c r="F4453">
        <v>800.0</v>
      </c>
      <c r="G4453" t="s">
        <v>2200</v>
      </c>
      <c r="H4453" t="s">
        <v>2200</v>
      </c>
      <c r="I4453">
        <v>2004.0</v>
      </c>
      <c r="J4453">
        <v>87000.0</v>
      </c>
      <c r="K4453">
        <v>56145.0</v>
      </c>
      <c r="L4453">
        <v>11.66849315</v>
      </c>
      <c r="M4453">
        <v>2.0</v>
      </c>
      <c r="N4453" t="s">
        <v>16</v>
      </c>
    </row>
    <row r="4454">
      <c r="A4454" s="29">
        <v>42370.0</v>
      </c>
      <c r="B4454" t="s">
        <v>116</v>
      </c>
      <c r="C4454" t="s">
        <v>2516</v>
      </c>
      <c r="D4454" t="s">
        <v>61</v>
      </c>
      <c r="E4454">
        <v>800.0</v>
      </c>
      <c r="F4454">
        <v>800.0</v>
      </c>
      <c r="G4454" t="s">
        <v>2007</v>
      </c>
      <c r="H4454" t="s">
        <v>2007</v>
      </c>
      <c r="I4454">
        <v>2005.0</v>
      </c>
      <c r="J4454">
        <v>87000.0</v>
      </c>
      <c r="K4454">
        <v>100066.0</v>
      </c>
      <c r="L4454">
        <v>10.45753425</v>
      </c>
      <c r="M4454">
        <v>3.0</v>
      </c>
      <c r="N4454" t="s">
        <v>16</v>
      </c>
    </row>
    <row r="4455">
      <c r="A4455" s="29">
        <v>42370.0</v>
      </c>
      <c r="B4455" t="s">
        <v>116</v>
      </c>
      <c r="C4455" t="s">
        <v>2517</v>
      </c>
      <c r="D4455" t="s">
        <v>61</v>
      </c>
      <c r="E4455" t="s">
        <v>2073</v>
      </c>
      <c r="F4455" t="s">
        <v>2073</v>
      </c>
      <c r="G4455" t="s">
        <v>203</v>
      </c>
      <c r="H4455" t="s">
        <v>203</v>
      </c>
      <c r="I4455">
        <v>2000.0</v>
      </c>
      <c r="J4455">
        <v>87000.0</v>
      </c>
      <c r="K4455">
        <v>61851.0</v>
      </c>
      <c r="L4455">
        <v>15.52876712</v>
      </c>
      <c r="M4455">
        <v>3.0</v>
      </c>
      <c r="N4455" t="s">
        <v>16</v>
      </c>
    </row>
    <row r="4456">
      <c r="A4456" s="29">
        <v>42370.0</v>
      </c>
      <c r="B4456" t="s">
        <v>116</v>
      </c>
      <c r="C4456" t="s">
        <v>2499</v>
      </c>
      <c r="D4456" t="s">
        <v>61</v>
      </c>
      <c r="E4456" t="s">
        <v>881</v>
      </c>
      <c r="F4456" t="s">
        <v>881</v>
      </c>
      <c r="G4456" t="s">
        <v>536</v>
      </c>
      <c r="H4456" t="s">
        <v>536</v>
      </c>
      <c r="I4456">
        <v>2001.0</v>
      </c>
      <c r="J4456">
        <v>87000.0</v>
      </c>
      <c r="K4456">
        <v>68310.0</v>
      </c>
      <c r="L4456">
        <v>14.96438356</v>
      </c>
      <c r="M4456">
        <v>2.0</v>
      </c>
      <c r="N4456" t="s">
        <v>16</v>
      </c>
    </row>
    <row r="4457">
      <c r="A4457" s="29">
        <v>42370.0</v>
      </c>
      <c r="B4457" t="s">
        <v>148</v>
      </c>
      <c r="C4457">
        <v>917.0</v>
      </c>
      <c r="D4457" t="s">
        <v>61</v>
      </c>
      <c r="E4457" t="s">
        <v>1128</v>
      </c>
      <c r="F4457" t="s">
        <v>1128</v>
      </c>
      <c r="G4457" t="s">
        <v>203</v>
      </c>
      <c r="H4457" t="s">
        <v>203</v>
      </c>
      <c r="I4457">
        <v>2000.0</v>
      </c>
      <c r="J4457">
        <v>87000.0</v>
      </c>
      <c r="K4457">
        <v>117815.195</v>
      </c>
      <c r="L4457">
        <v>14.72689938</v>
      </c>
      <c r="M4457">
        <v>3.0</v>
      </c>
      <c r="N4457" t="s">
        <v>16</v>
      </c>
    </row>
    <row r="4458">
      <c r="A4458" s="29">
        <v>42370.0</v>
      </c>
      <c r="B4458" t="s">
        <v>116</v>
      </c>
      <c r="C4458" t="s">
        <v>2518</v>
      </c>
      <c r="D4458" t="s">
        <v>61</v>
      </c>
      <c r="E4458">
        <v>800.0</v>
      </c>
      <c r="F4458">
        <v>800.0</v>
      </c>
      <c r="G4458" t="s">
        <v>2007</v>
      </c>
      <c r="H4458" t="s">
        <v>2007</v>
      </c>
      <c r="I4458">
        <v>2004.0</v>
      </c>
      <c r="J4458">
        <v>86000.0</v>
      </c>
      <c r="K4458">
        <v>20862.0</v>
      </c>
      <c r="L4458">
        <v>11.71506849</v>
      </c>
      <c r="M4458">
        <v>2.0</v>
      </c>
      <c r="N4458" t="s">
        <v>16</v>
      </c>
    </row>
    <row r="4459">
      <c r="A4459" s="29">
        <v>42370.0</v>
      </c>
      <c r="B4459" t="s">
        <v>116</v>
      </c>
      <c r="C4459" t="s">
        <v>2495</v>
      </c>
      <c r="D4459" t="s">
        <v>61</v>
      </c>
      <c r="E4459">
        <v>800.0</v>
      </c>
      <c r="F4459">
        <v>800.0</v>
      </c>
      <c r="G4459" t="s">
        <v>2007</v>
      </c>
      <c r="H4459" t="s">
        <v>2007</v>
      </c>
      <c r="I4459">
        <v>2004.0</v>
      </c>
      <c r="J4459">
        <v>86000.0</v>
      </c>
      <c r="K4459">
        <v>82678.0</v>
      </c>
      <c r="L4459">
        <v>11.64931507</v>
      </c>
      <c r="M4459">
        <v>3.0</v>
      </c>
      <c r="N4459" t="s">
        <v>16</v>
      </c>
    </row>
    <row r="4460">
      <c r="A4460" s="29">
        <v>42370.0</v>
      </c>
      <c r="B4460" t="s">
        <v>116</v>
      </c>
      <c r="C4460" t="s">
        <v>2519</v>
      </c>
      <c r="D4460" t="s">
        <v>61</v>
      </c>
      <c r="E4460">
        <v>800.0</v>
      </c>
      <c r="F4460">
        <v>800.0</v>
      </c>
      <c r="G4460" t="s">
        <v>2007</v>
      </c>
      <c r="H4460" t="s">
        <v>2007</v>
      </c>
      <c r="I4460">
        <v>2002.0</v>
      </c>
      <c r="J4460">
        <v>85500.0</v>
      </c>
      <c r="K4460">
        <v>38697.0</v>
      </c>
      <c r="L4460">
        <v>13.65753425</v>
      </c>
      <c r="M4460">
        <v>2.0</v>
      </c>
      <c r="N4460" t="s">
        <v>16</v>
      </c>
    </row>
    <row r="4461">
      <c r="A4461" s="29">
        <v>42370.0</v>
      </c>
      <c r="B4461" t="s">
        <v>116</v>
      </c>
      <c r="C4461" t="s">
        <v>2520</v>
      </c>
      <c r="D4461" t="s">
        <v>61</v>
      </c>
      <c r="E4461">
        <v>800.0</v>
      </c>
      <c r="F4461">
        <v>800.0</v>
      </c>
      <c r="G4461" t="s">
        <v>2200</v>
      </c>
      <c r="H4461" t="s">
        <v>2200</v>
      </c>
      <c r="I4461">
        <v>2002.0</v>
      </c>
      <c r="J4461">
        <v>85000.0</v>
      </c>
      <c r="K4461">
        <v>68394.0</v>
      </c>
      <c r="L4461">
        <v>13.63287671</v>
      </c>
      <c r="M4461">
        <v>2.0</v>
      </c>
      <c r="N4461" t="s">
        <v>16</v>
      </c>
    </row>
    <row r="4462">
      <c r="A4462" s="29">
        <v>42370.0</v>
      </c>
      <c r="B4462" t="s">
        <v>186</v>
      </c>
      <c r="C4462" t="s">
        <v>2521</v>
      </c>
      <c r="D4462" t="s">
        <v>61</v>
      </c>
      <c r="E4462">
        <v>800.0</v>
      </c>
      <c r="F4462">
        <v>800.0</v>
      </c>
      <c r="G4462" t="s">
        <v>2007</v>
      </c>
      <c r="H4462" t="s">
        <v>2007</v>
      </c>
      <c r="I4462">
        <v>2003.0</v>
      </c>
      <c r="J4462">
        <v>85000.0</v>
      </c>
      <c r="K4462">
        <v>47799.0</v>
      </c>
      <c r="L4462">
        <v>12.0</v>
      </c>
      <c r="M4462">
        <v>1.0</v>
      </c>
      <c r="N4462" t="s">
        <v>16</v>
      </c>
    </row>
    <row r="4463">
      <c r="A4463" s="29">
        <v>42370.0</v>
      </c>
      <c r="B4463" t="s">
        <v>186</v>
      </c>
      <c r="C4463" t="s">
        <v>2501</v>
      </c>
      <c r="D4463" t="s">
        <v>61</v>
      </c>
      <c r="E4463">
        <v>800.0</v>
      </c>
      <c r="F4463">
        <v>800.0</v>
      </c>
      <c r="G4463" t="s">
        <v>2007</v>
      </c>
      <c r="H4463" t="s">
        <v>2007</v>
      </c>
      <c r="I4463">
        <v>2004.0</v>
      </c>
      <c r="J4463">
        <v>85000.0</v>
      </c>
      <c r="K4463">
        <v>46948.0</v>
      </c>
      <c r="L4463">
        <v>11.0</v>
      </c>
      <c r="M4463">
        <v>2.0</v>
      </c>
      <c r="N4463" t="s">
        <v>16</v>
      </c>
    </row>
    <row r="4464">
      <c r="A4464" s="29">
        <v>42370.0</v>
      </c>
      <c r="B4464" t="s">
        <v>148</v>
      </c>
      <c r="C4464">
        <v>687.0</v>
      </c>
      <c r="D4464" t="s">
        <v>61</v>
      </c>
      <c r="E4464">
        <v>800.0</v>
      </c>
      <c r="F4464">
        <v>800.0</v>
      </c>
      <c r="G4464" t="s">
        <v>2007</v>
      </c>
      <c r="H4464" t="s">
        <v>2007</v>
      </c>
      <c r="I4464">
        <v>2006.0</v>
      </c>
      <c r="J4464">
        <v>85000.0</v>
      </c>
      <c r="K4464">
        <v>71950.71869</v>
      </c>
      <c r="L4464">
        <v>8.993839836</v>
      </c>
      <c r="M4464">
        <v>2.0</v>
      </c>
      <c r="N4464" t="s">
        <v>16</v>
      </c>
    </row>
    <row r="4465">
      <c r="A4465" s="29">
        <v>42370.0</v>
      </c>
      <c r="B4465" t="s">
        <v>116</v>
      </c>
      <c r="C4465" t="s">
        <v>2503</v>
      </c>
      <c r="D4465" t="s">
        <v>61</v>
      </c>
      <c r="E4465">
        <v>800.0</v>
      </c>
      <c r="F4465">
        <v>800.0</v>
      </c>
      <c r="G4465" t="s">
        <v>2007</v>
      </c>
      <c r="H4465" t="s">
        <v>2007</v>
      </c>
      <c r="I4465">
        <v>2004.0</v>
      </c>
      <c r="J4465">
        <v>85000.0</v>
      </c>
      <c r="K4465">
        <v>118530.0</v>
      </c>
      <c r="L4465">
        <v>11.51780822</v>
      </c>
      <c r="M4465">
        <v>1.0</v>
      </c>
      <c r="N4465" t="s">
        <v>16</v>
      </c>
    </row>
    <row r="4466">
      <c r="A4466" s="29">
        <v>42370.0</v>
      </c>
      <c r="B4466" t="s">
        <v>116</v>
      </c>
      <c r="C4466" t="s">
        <v>2522</v>
      </c>
      <c r="D4466" t="s">
        <v>61</v>
      </c>
      <c r="E4466">
        <v>800.0</v>
      </c>
      <c r="F4466">
        <v>800.0</v>
      </c>
      <c r="G4466" t="s">
        <v>2007</v>
      </c>
      <c r="H4466" t="s">
        <v>2007</v>
      </c>
      <c r="I4466">
        <v>2001.0</v>
      </c>
      <c r="J4466">
        <v>85000.0</v>
      </c>
      <c r="K4466">
        <v>20095.0</v>
      </c>
      <c r="L4466">
        <v>14.65479452</v>
      </c>
      <c r="M4466">
        <v>1.0</v>
      </c>
      <c r="N4466" t="s">
        <v>16</v>
      </c>
    </row>
    <row r="4467">
      <c r="A4467" s="29">
        <v>42370.0</v>
      </c>
      <c r="B4467" t="s">
        <v>116</v>
      </c>
      <c r="C4467" t="s">
        <v>2522</v>
      </c>
      <c r="D4467" t="s">
        <v>61</v>
      </c>
      <c r="E4467">
        <v>800.0</v>
      </c>
      <c r="F4467">
        <v>800.0</v>
      </c>
      <c r="G4467" t="s">
        <v>2007</v>
      </c>
      <c r="H4467" t="s">
        <v>2007</v>
      </c>
      <c r="I4467">
        <v>2001.0</v>
      </c>
      <c r="J4467">
        <v>85000.0</v>
      </c>
      <c r="K4467">
        <v>20095.0</v>
      </c>
      <c r="L4467">
        <v>14.65479452</v>
      </c>
      <c r="M4467">
        <v>1.0</v>
      </c>
      <c r="N4467" t="s">
        <v>16</v>
      </c>
    </row>
    <row r="4468">
      <c r="A4468" s="29">
        <v>42370.0</v>
      </c>
      <c r="B4468" t="s">
        <v>116</v>
      </c>
      <c r="C4468" t="s">
        <v>2505</v>
      </c>
      <c r="D4468" t="s">
        <v>61</v>
      </c>
      <c r="E4468">
        <v>800.0</v>
      </c>
      <c r="F4468">
        <v>800.0</v>
      </c>
      <c r="G4468" t="s">
        <v>2007</v>
      </c>
      <c r="H4468" t="s">
        <v>2007</v>
      </c>
      <c r="I4468">
        <v>2007.0</v>
      </c>
      <c r="J4468">
        <v>85000.0</v>
      </c>
      <c r="K4468">
        <v>87130.0</v>
      </c>
      <c r="L4468">
        <v>8.591780822</v>
      </c>
      <c r="M4468">
        <v>2.0</v>
      </c>
      <c r="N4468" t="s">
        <v>16</v>
      </c>
    </row>
    <row r="4469">
      <c r="A4469" s="29">
        <v>42370.0</v>
      </c>
      <c r="B4469" t="s">
        <v>116</v>
      </c>
      <c r="C4469" t="s">
        <v>2518</v>
      </c>
      <c r="D4469" t="s">
        <v>61</v>
      </c>
      <c r="E4469">
        <v>800.0</v>
      </c>
      <c r="F4469">
        <v>800.0</v>
      </c>
      <c r="G4469" t="s">
        <v>2007</v>
      </c>
      <c r="H4469" t="s">
        <v>2007</v>
      </c>
      <c r="I4469">
        <v>2004.0</v>
      </c>
      <c r="J4469">
        <v>85000.0</v>
      </c>
      <c r="K4469">
        <v>20862.0</v>
      </c>
      <c r="L4469">
        <v>11.71506849</v>
      </c>
      <c r="M4469">
        <v>2.0</v>
      </c>
      <c r="N4469" t="s">
        <v>16</v>
      </c>
    </row>
    <row r="4470">
      <c r="A4470" s="29">
        <v>42370.0</v>
      </c>
      <c r="B4470" t="s">
        <v>116</v>
      </c>
      <c r="C4470" t="s">
        <v>2523</v>
      </c>
      <c r="D4470" t="s">
        <v>61</v>
      </c>
      <c r="E4470">
        <v>800.0</v>
      </c>
      <c r="F4470">
        <v>800.0</v>
      </c>
      <c r="G4470" t="s">
        <v>2007</v>
      </c>
      <c r="H4470" t="s">
        <v>2007</v>
      </c>
      <c r="I4470">
        <v>2003.0</v>
      </c>
      <c r="J4470">
        <v>85000.0</v>
      </c>
      <c r="K4470">
        <v>73151.0</v>
      </c>
      <c r="L4470">
        <v>12.72876712</v>
      </c>
      <c r="M4470">
        <v>2.0</v>
      </c>
      <c r="N4470" t="s">
        <v>16</v>
      </c>
    </row>
    <row r="4471">
      <c r="A4471" s="29">
        <v>42370.0</v>
      </c>
      <c r="B4471" t="s">
        <v>116</v>
      </c>
      <c r="C4471" t="s">
        <v>2523</v>
      </c>
      <c r="D4471" t="s">
        <v>61</v>
      </c>
      <c r="E4471">
        <v>800.0</v>
      </c>
      <c r="F4471">
        <v>800.0</v>
      </c>
      <c r="G4471" t="s">
        <v>2007</v>
      </c>
      <c r="H4471" t="s">
        <v>2007</v>
      </c>
      <c r="I4471">
        <v>2003.0</v>
      </c>
      <c r="J4471">
        <v>85000.0</v>
      </c>
      <c r="K4471">
        <v>73151.0</v>
      </c>
      <c r="L4471">
        <v>12.72876712</v>
      </c>
      <c r="M4471">
        <v>2.0</v>
      </c>
      <c r="N4471" t="s">
        <v>16</v>
      </c>
    </row>
    <row r="4472">
      <c r="A4472" s="29">
        <v>42370.0</v>
      </c>
      <c r="B4472" t="s">
        <v>116</v>
      </c>
      <c r="C4472" t="s">
        <v>2523</v>
      </c>
      <c r="D4472" t="s">
        <v>61</v>
      </c>
      <c r="E4472">
        <v>800.0</v>
      </c>
      <c r="F4472">
        <v>800.0</v>
      </c>
      <c r="G4472" t="s">
        <v>2007</v>
      </c>
      <c r="H4472" t="s">
        <v>2007</v>
      </c>
      <c r="I4472">
        <v>2003.0</v>
      </c>
      <c r="J4472">
        <v>85000.0</v>
      </c>
      <c r="K4472">
        <v>74510.0</v>
      </c>
      <c r="L4472">
        <v>12.91780822</v>
      </c>
      <c r="M4472">
        <v>2.0</v>
      </c>
      <c r="N4472" t="s">
        <v>16</v>
      </c>
    </row>
    <row r="4473">
      <c r="A4473" s="29">
        <v>42370.0</v>
      </c>
      <c r="B4473" t="s">
        <v>116</v>
      </c>
      <c r="C4473" t="s">
        <v>2523</v>
      </c>
      <c r="D4473" t="s">
        <v>61</v>
      </c>
      <c r="E4473">
        <v>800.0</v>
      </c>
      <c r="F4473">
        <v>800.0</v>
      </c>
      <c r="G4473" t="s">
        <v>2007</v>
      </c>
      <c r="H4473" t="s">
        <v>2007</v>
      </c>
      <c r="I4473">
        <v>2003.0</v>
      </c>
      <c r="J4473">
        <v>85000.0</v>
      </c>
      <c r="K4473">
        <v>74510.0</v>
      </c>
      <c r="L4473">
        <v>12.91780822</v>
      </c>
      <c r="M4473">
        <v>2.0</v>
      </c>
      <c r="N4473" t="s">
        <v>16</v>
      </c>
    </row>
    <row r="4474">
      <c r="A4474" s="29">
        <v>42370.0</v>
      </c>
      <c r="B4474" t="s">
        <v>116</v>
      </c>
      <c r="C4474" t="s">
        <v>2524</v>
      </c>
      <c r="D4474" t="s">
        <v>61</v>
      </c>
      <c r="E4474">
        <v>800.0</v>
      </c>
      <c r="F4474">
        <v>800.0</v>
      </c>
      <c r="G4474" t="s">
        <v>2007</v>
      </c>
      <c r="H4474" t="s">
        <v>2007</v>
      </c>
      <c r="I4474">
        <v>2002.0</v>
      </c>
      <c r="J4474">
        <v>85000.0</v>
      </c>
      <c r="K4474">
        <v>27157.0</v>
      </c>
      <c r="L4474">
        <v>13.50684932</v>
      </c>
      <c r="M4474">
        <v>2.0</v>
      </c>
      <c r="N4474" t="s">
        <v>16</v>
      </c>
    </row>
    <row r="4475">
      <c r="A4475" s="29">
        <v>42370.0</v>
      </c>
      <c r="B4475" t="s">
        <v>116</v>
      </c>
      <c r="C4475" t="s">
        <v>2524</v>
      </c>
      <c r="D4475" t="s">
        <v>61</v>
      </c>
      <c r="E4475">
        <v>800.0</v>
      </c>
      <c r="F4475">
        <v>800.0</v>
      </c>
      <c r="G4475" t="s">
        <v>2007</v>
      </c>
      <c r="H4475" t="s">
        <v>2007</v>
      </c>
      <c r="I4475">
        <v>2002.0</v>
      </c>
      <c r="J4475">
        <v>85000.0</v>
      </c>
      <c r="K4475">
        <v>27157.0</v>
      </c>
      <c r="L4475">
        <v>13.50684932</v>
      </c>
      <c r="M4475">
        <v>2.0</v>
      </c>
      <c r="N4475" t="s">
        <v>16</v>
      </c>
    </row>
    <row r="4476">
      <c r="A4476" s="29">
        <v>42370.0</v>
      </c>
      <c r="B4476" t="s">
        <v>116</v>
      </c>
      <c r="C4476" t="s">
        <v>2525</v>
      </c>
      <c r="D4476" t="s">
        <v>61</v>
      </c>
      <c r="E4476">
        <v>800.0</v>
      </c>
      <c r="F4476">
        <v>800.0</v>
      </c>
      <c r="G4476" t="s">
        <v>2007</v>
      </c>
      <c r="H4476" t="s">
        <v>2007</v>
      </c>
      <c r="I4476">
        <v>2002.0</v>
      </c>
      <c r="J4476">
        <v>85000.0</v>
      </c>
      <c r="K4476">
        <v>40494.0</v>
      </c>
      <c r="L4476">
        <v>13.83013699</v>
      </c>
      <c r="M4476">
        <v>2.0</v>
      </c>
      <c r="N4476" t="s">
        <v>16</v>
      </c>
    </row>
    <row r="4477">
      <c r="A4477" s="29">
        <v>42370.0</v>
      </c>
      <c r="B4477" t="s">
        <v>116</v>
      </c>
      <c r="C4477" t="s">
        <v>2526</v>
      </c>
      <c r="D4477" t="s">
        <v>61</v>
      </c>
      <c r="E4477">
        <v>800.0</v>
      </c>
      <c r="F4477">
        <v>800.0</v>
      </c>
      <c r="G4477" t="s">
        <v>2007</v>
      </c>
      <c r="H4477" t="s">
        <v>2007</v>
      </c>
      <c r="I4477">
        <v>2005.0</v>
      </c>
      <c r="J4477">
        <v>85000.0</v>
      </c>
      <c r="K4477">
        <v>27444.0</v>
      </c>
      <c r="L4477">
        <v>10.90410959</v>
      </c>
      <c r="M4477">
        <v>3.0</v>
      </c>
      <c r="N4477" t="s">
        <v>16</v>
      </c>
    </row>
    <row r="4478">
      <c r="A4478" s="29">
        <v>42370.0</v>
      </c>
      <c r="B4478" t="s">
        <v>116</v>
      </c>
      <c r="C4478" t="s">
        <v>2509</v>
      </c>
      <c r="D4478" t="s">
        <v>61</v>
      </c>
      <c r="E4478">
        <v>800.0</v>
      </c>
      <c r="F4478">
        <v>800.0</v>
      </c>
      <c r="G4478" t="s">
        <v>2007</v>
      </c>
      <c r="H4478" t="s">
        <v>2007</v>
      </c>
      <c r="I4478">
        <v>2008.0</v>
      </c>
      <c r="J4478">
        <v>85000.0</v>
      </c>
      <c r="K4478">
        <v>42234.0</v>
      </c>
      <c r="L4478">
        <v>7.975342466</v>
      </c>
      <c r="M4478">
        <v>4.0</v>
      </c>
      <c r="N4478" t="s">
        <v>16</v>
      </c>
    </row>
    <row r="4479">
      <c r="A4479" s="29">
        <v>42370.0</v>
      </c>
      <c r="B4479" t="s">
        <v>116</v>
      </c>
      <c r="C4479" t="s">
        <v>2527</v>
      </c>
      <c r="D4479" t="s">
        <v>61</v>
      </c>
      <c r="E4479" t="s">
        <v>712</v>
      </c>
      <c r="F4479" t="s">
        <v>712</v>
      </c>
      <c r="G4479" t="s">
        <v>226</v>
      </c>
      <c r="H4479" t="s">
        <v>226</v>
      </c>
      <c r="I4479">
        <v>2003.0</v>
      </c>
      <c r="J4479">
        <v>85000.0</v>
      </c>
      <c r="K4479">
        <v>47069.0</v>
      </c>
      <c r="L4479">
        <v>12.66027397</v>
      </c>
      <c r="M4479">
        <v>3.0</v>
      </c>
      <c r="N4479" t="s">
        <v>16</v>
      </c>
    </row>
    <row r="4480">
      <c r="A4480" s="29">
        <v>42370.0</v>
      </c>
      <c r="B4480" t="s">
        <v>148</v>
      </c>
      <c r="C4480">
        <v>442.0</v>
      </c>
      <c r="D4480" t="s">
        <v>32</v>
      </c>
      <c r="E4480" t="s">
        <v>238</v>
      </c>
      <c r="F4480" t="s">
        <v>238</v>
      </c>
      <c r="G4480" t="s">
        <v>2528</v>
      </c>
      <c r="H4480" t="s">
        <v>2528</v>
      </c>
      <c r="I4480">
        <v>2008.0</v>
      </c>
      <c r="J4480">
        <v>85000.0</v>
      </c>
      <c r="K4480">
        <v>53968.51471</v>
      </c>
      <c r="L4480">
        <v>6.746064339</v>
      </c>
      <c r="M4480">
        <v>2.0</v>
      </c>
      <c r="N4480" t="s">
        <v>16</v>
      </c>
    </row>
    <row r="4481">
      <c r="A4481" s="29">
        <v>42370.0</v>
      </c>
      <c r="B4481" t="s">
        <v>12</v>
      </c>
      <c r="C4481">
        <v>124009.0</v>
      </c>
      <c r="D4481" t="s">
        <v>273</v>
      </c>
      <c r="E4481" t="s">
        <v>2177</v>
      </c>
      <c r="F4481" t="s">
        <v>2177</v>
      </c>
      <c r="G4481" t="s">
        <v>2529</v>
      </c>
      <c r="H4481" t="s">
        <v>2529</v>
      </c>
      <c r="I4481">
        <v>2007.0</v>
      </c>
      <c r="J4481">
        <v>85000.0</v>
      </c>
      <c r="K4481">
        <v>64114.0</v>
      </c>
      <c r="L4481">
        <v>9.0</v>
      </c>
      <c r="M4481">
        <v>1.0</v>
      </c>
      <c r="N4481" t="s">
        <v>16</v>
      </c>
    </row>
    <row r="4482">
      <c r="A4482" s="29">
        <v>42370.0</v>
      </c>
      <c r="B4482" t="s">
        <v>186</v>
      </c>
      <c r="C4482" t="s">
        <v>2530</v>
      </c>
      <c r="D4482" t="s">
        <v>273</v>
      </c>
      <c r="E4482" t="s">
        <v>2225</v>
      </c>
      <c r="F4482" t="s">
        <v>2225</v>
      </c>
      <c r="G4482" t="s">
        <v>2470</v>
      </c>
      <c r="H4482" t="s">
        <v>2470</v>
      </c>
      <c r="I4482">
        <v>2011.0</v>
      </c>
      <c r="J4482">
        <v>85000.0</v>
      </c>
      <c r="K4482">
        <v>39417.0</v>
      </c>
      <c r="L4482">
        <v>4.0</v>
      </c>
      <c r="M4482">
        <v>1.0</v>
      </c>
      <c r="N4482" t="s">
        <v>16</v>
      </c>
    </row>
    <row r="4483">
      <c r="A4483" s="29">
        <v>42370.0</v>
      </c>
      <c r="B4483" t="s">
        <v>186</v>
      </c>
      <c r="C4483" t="s">
        <v>2531</v>
      </c>
      <c r="D4483" t="s">
        <v>273</v>
      </c>
      <c r="E4483" t="s">
        <v>2225</v>
      </c>
      <c r="F4483" t="s">
        <v>2225</v>
      </c>
      <c r="G4483" t="s">
        <v>226</v>
      </c>
      <c r="H4483" t="s">
        <v>226</v>
      </c>
      <c r="I4483">
        <v>2011.0</v>
      </c>
      <c r="J4483">
        <v>85000.0</v>
      </c>
      <c r="K4483">
        <v>21500.0</v>
      </c>
      <c r="L4483">
        <v>4.0</v>
      </c>
      <c r="M4483">
        <v>2.0</v>
      </c>
      <c r="N4483" t="s">
        <v>16</v>
      </c>
    </row>
    <row r="4484">
      <c r="A4484" s="29">
        <v>42370.0</v>
      </c>
      <c r="B4484" t="s">
        <v>148</v>
      </c>
      <c r="C4484">
        <v>127.0</v>
      </c>
      <c r="D4484" t="s">
        <v>273</v>
      </c>
      <c r="E4484" t="s">
        <v>2289</v>
      </c>
      <c r="F4484" t="s">
        <v>2289</v>
      </c>
      <c r="G4484" t="s">
        <v>226</v>
      </c>
      <c r="H4484" t="s">
        <v>226</v>
      </c>
      <c r="I4484">
        <v>2011.0</v>
      </c>
      <c r="J4484">
        <v>85000.0</v>
      </c>
      <c r="K4484">
        <v>31540.04106</v>
      </c>
      <c r="L4484">
        <v>3.942505133</v>
      </c>
      <c r="M4484">
        <v>1.0</v>
      </c>
      <c r="N4484" t="s">
        <v>16</v>
      </c>
    </row>
    <row r="4485">
      <c r="A4485" s="29">
        <v>42370.0</v>
      </c>
      <c r="B4485" t="s">
        <v>116</v>
      </c>
      <c r="C4485" t="s">
        <v>2532</v>
      </c>
      <c r="D4485" t="s">
        <v>273</v>
      </c>
      <c r="E4485" t="s">
        <v>2289</v>
      </c>
      <c r="F4485" t="s">
        <v>2289</v>
      </c>
      <c r="G4485" t="s">
        <v>226</v>
      </c>
      <c r="H4485" t="s">
        <v>226</v>
      </c>
      <c r="I4485">
        <v>2012.0</v>
      </c>
      <c r="J4485">
        <v>85000.0</v>
      </c>
      <c r="K4485">
        <v>8221.0</v>
      </c>
      <c r="L4485">
        <v>3.550684932</v>
      </c>
      <c r="M4485">
        <v>2.0</v>
      </c>
      <c r="N4485" t="s">
        <v>16</v>
      </c>
    </row>
    <row r="4486">
      <c r="A4486" s="29">
        <v>42370.0</v>
      </c>
      <c r="B4486" t="s">
        <v>116</v>
      </c>
      <c r="C4486" t="s">
        <v>2533</v>
      </c>
      <c r="D4486" t="s">
        <v>273</v>
      </c>
      <c r="E4486" t="s">
        <v>2289</v>
      </c>
      <c r="F4486" t="s">
        <v>2289</v>
      </c>
      <c r="G4486" t="s">
        <v>226</v>
      </c>
      <c r="H4486" t="s">
        <v>226</v>
      </c>
      <c r="I4486">
        <v>2010.0</v>
      </c>
      <c r="J4486">
        <v>85000.0</v>
      </c>
      <c r="K4486">
        <v>46242.0</v>
      </c>
      <c r="L4486">
        <v>5.684931507</v>
      </c>
      <c r="M4486">
        <v>2.0</v>
      </c>
      <c r="N4486" t="s">
        <v>16</v>
      </c>
    </row>
    <row r="4487">
      <c r="A4487" s="29">
        <v>42370.0</v>
      </c>
      <c r="B4487" t="s">
        <v>12</v>
      </c>
      <c r="C4487">
        <v>131265.0</v>
      </c>
      <c r="D4487" t="s">
        <v>273</v>
      </c>
      <c r="E4487" t="s">
        <v>2225</v>
      </c>
      <c r="F4487" t="s">
        <v>2225</v>
      </c>
      <c r="G4487" t="s">
        <v>226</v>
      </c>
      <c r="H4487" t="s">
        <v>226</v>
      </c>
      <c r="I4487">
        <v>2012.0</v>
      </c>
      <c r="J4487">
        <v>85000.0</v>
      </c>
      <c r="K4487">
        <v>18125.0</v>
      </c>
      <c r="L4487">
        <v>4.0</v>
      </c>
      <c r="M4487">
        <v>1.0</v>
      </c>
      <c r="N4487" t="s">
        <v>16</v>
      </c>
    </row>
    <row r="4488">
      <c r="A4488" s="29">
        <v>42370.0</v>
      </c>
      <c r="B4488" t="s">
        <v>12</v>
      </c>
      <c r="C4488">
        <v>132220.0</v>
      </c>
      <c r="D4488" t="s">
        <v>273</v>
      </c>
      <c r="E4488" t="s">
        <v>2225</v>
      </c>
      <c r="F4488" t="s">
        <v>2225</v>
      </c>
      <c r="G4488" t="s">
        <v>226</v>
      </c>
      <c r="H4488" t="s">
        <v>226</v>
      </c>
      <c r="I4488">
        <v>2012.0</v>
      </c>
      <c r="J4488">
        <v>85000.0</v>
      </c>
      <c r="K4488">
        <v>12681.0</v>
      </c>
      <c r="L4488">
        <v>4.0</v>
      </c>
      <c r="M4488">
        <v>2.0</v>
      </c>
      <c r="N4488" t="s">
        <v>16</v>
      </c>
    </row>
    <row r="4489">
      <c r="A4489" s="29">
        <v>42370.0</v>
      </c>
      <c r="B4489" t="s">
        <v>186</v>
      </c>
      <c r="C4489" t="s">
        <v>2534</v>
      </c>
      <c r="D4489" t="s">
        <v>61</v>
      </c>
      <c r="E4489" t="s">
        <v>1711</v>
      </c>
      <c r="F4489" t="s">
        <v>1711</v>
      </c>
      <c r="G4489" t="s">
        <v>1641</v>
      </c>
      <c r="H4489" t="s">
        <v>1641</v>
      </c>
      <c r="I4489">
        <v>2004.0</v>
      </c>
      <c r="J4489">
        <v>85000.0</v>
      </c>
      <c r="K4489">
        <v>72493.0</v>
      </c>
      <c r="L4489">
        <v>11.0</v>
      </c>
      <c r="M4489">
        <v>2.0</v>
      </c>
      <c r="N4489" t="s">
        <v>16</v>
      </c>
    </row>
    <row r="4490">
      <c r="A4490" s="29">
        <v>42370.0</v>
      </c>
      <c r="B4490" t="s">
        <v>186</v>
      </c>
      <c r="C4490" t="s">
        <v>2535</v>
      </c>
      <c r="D4490" t="s">
        <v>61</v>
      </c>
      <c r="E4490" t="s">
        <v>1711</v>
      </c>
      <c r="F4490" t="s">
        <v>1711</v>
      </c>
      <c r="G4490" t="s">
        <v>1641</v>
      </c>
      <c r="H4490" t="s">
        <v>1641</v>
      </c>
      <c r="I4490">
        <v>2003.0</v>
      </c>
      <c r="J4490">
        <v>85000.0</v>
      </c>
      <c r="K4490">
        <v>34910.0</v>
      </c>
      <c r="L4490">
        <v>12.0</v>
      </c>
      <c r="M4490">
        <v>1.0</v>
      </c>
      <c r="N4490" t="s">
        <v>16</v>
      </c>
    </row>
    <row r="4491">
      <c r="A4491" s="29">
        <v>42370.0</v>
      </c>
      <c r="B4491" t="s">
        <v>186</v>
      </c>
      <c r="C4491" t="s">
        <v>2492</v>
      </c>
      <c r="D4491" t="s">
        <v>61</v>
      </c>
      <c r="E4491" t="s">
        <v>1711</v>
      </c>
      <c r="F4491" t="s">
        <v>1711</v>
      </c>
      <c r="G4491" t="s">
        <v>1641</v>
      </c>
      <c r="H4491" t="s">
        <v>1641</v>
      </c>
      <c r="I4491">
        <v>2001.0</v>
      </c>
      <c r="J4491">
        <v>85000.0</v>
      </c>
      <c r="K4491">
        <v>21421.0</v>
      </c>
      <c r="L4491">
        <v>14.0</v>
      </c>
      <c r="M4491">
        <v>2.0</v>
      </c>
      <c r="N4491" t="s">
        <v>16</v>
      </c>
    </row>
    <row r="4492">
      <c r="A4492" s="29">
        <v>42370.0</v>
      </c>
      <c r="B4492" t="s">
        <v>148</v>
      </c>
      <c r="C4492">
        <v>905.0</v>
      </c>
      <c r="D4492" t="s">
        <v>91</v>
      </c>
      <c r="E4492" t="s">
        <v>1442</v>
      </c>
      <c r="F4492" t="s">
        <v>1442</v>
      </c>
      <c r="G4492" t="s">
        <v>1443</v>
      </c>
      <c r="H4492" t="s">
        <v>1443</v>
      </c>
      <c r="I4492">
        <v>2002.0</v>
      </c>
      <c r="J4492">
        <v>85000.0</v>
      </c>
      <c r="K4492">
        <v>103950.7187</v>
      </c>
      <c r="L4492">
        <v>12.99383984</v>
      </c>
      <c r="M4492">
        <v>3.0</v>
      </c>
      <c r="N4492" t="s">
        <v>16</v>
      </c>
    </row>
    <row r="4493">
      <c r="A4493" s="29">
        <v>42370.0</v>
      </c>
      <c r="B4493" t="s">
        <v>148</v>
      </c>
      <c r="C4493">
        <v>906.0</v>
      </c>
      <c r="D4493" t="s">
        <v>91</v>
      </c>
      <c r="E4493" t="s">
        <v>1442</v>
      </c>
      <c r="F4493" t="s">
        <v>1442</v>
      </c>
      <c r="G4493" t="s">
        <v>1443</v>
      </c>
      <c r="H4493" t="s">
        <v>1443</v>
      </c>
      <c r="I4493">
        <v>2002.0</v>
      </c>
      <c r="J4493">
        <v>85000.0</v>
      </c>
      <c r="K4493">
        <v>103950.7187</v>
      </c>
      <c r="L4493">
        <v>12.99383984</v>
      </c>
      <c r="M4493">
        <v>3.0</v>
      </c>
      <c r="N4493" t="s">
        <v>16</v>
      </c>
    </row>
    <row r="4494">
      <c r="A4494" s="29">
        <v>42370.0</v>
      </c>
      <c r="B4494" t="s">
        <v>12</v>
      </c>
      <c r="C4494" s="32" t="s">
        <v>2536</v>
      </c>
      <c r="D4494" t="s">
        <v>273</v>
      </c>
      <c r="E4494" t="s">
        <v>2225</v>
      </c>
      <c r="F4494" t="s">
        <v>2225</v>
      </c>
      <c r="G4494" t="s">
        <v>226</v>
      </c>
      <c r="H4494" t="s">
        <v>226</v>
      </c>
      <c r="I4494">
        <v>2012.0</v>
      </c>
      <c r="J4494">
        <v>85000.0</v>
      </c>
      <c r="K4494">
        <v>12681.0</v>
      </c>
      <c r="L4494">
        <v>4.0</v>
      </c>
      <c r="M4494">
        <v>2.0</v>
      </c>
      <c r="N4494" t="s">
        <v>16</v>
      </c>
    </row>
    <row r="4495">
      <c r="A4495" s="29">
        <v>42370.0</v>
      </c>
      <c r="B4495" t="s">
        <v>12</v>
      </c>
      <c r="C4495" s="32" t="s">
        <v>2537</v>
      </c>
      <c r="D4495" t="s">
        <v>273</v>
      </c>
      <c r="E4495" t="s">
        <v>2225</v>
      </c>
      <c r="F4495" t="s">
        <v>2225</v>
      </c>
      <c r="G4495" t="s">
        <v>226</v>
      </c>
      <c r="H4495" t="s">
        <v>226</v>
      </c>
      <c r="I4495">
        <v>2012.0</v>
      </c>
      <c r="J4495">
        <v>85000.0</v>
      </c>
      <c r="K4495">
        <v>18125.0</v>
      </c>
      <c r="L4495">
        <v>4.0</v>
      </c>
      <c r="M4495">
        <v>1.0</v>
      </c>
      <c r="N4495" t="s">
        <v>16</v>
      </c>
    </row>
    <row r="4496">
      <c r="A4496" s="29">
        <v>42370.0</v>
      </c>
      <c r="B4496" t="s">
        <v>12</v>
      </c>
      <c r="C4496" s="32" t="s">
        <v>2538</v>
      </c>
      <c r="D4496" t="s">
        <v>273</v>
      </c>
      <c r="E4496" t="s">
        <v>2225</v>
      </c>
      <c r="F4496" t="s">
        <v>2225</v>
      </c>
      <c r="G4496" t="s">
        <v>226</v>
      </c>
      <c r="H4496" t="s">
        <v>226</v>
      </c>
      <c r="I4496">
        <v>2012.0</v>
      </c>
      <c r="J4496">
        <v>85000.0</v>
      </c>
      <c r="K4496">
        <v>25551.0</v>
      </c>
      <c r="L4496">
        <v>4.0</v>
      </c>
      <c r="M4496">
        <v>1.0</v>
      </c>
      <c r="N4496" t="s">
        <v>16</v>
      </c>
    </row>
    <row r="4497">
      <c r="A4497" s="29">
        <v>42370.0</v>
      </c>
      <c r="B4497" t="s">
        <v>20</v>
      </c>
      <c r="C4497">
        <v>111063.0</v>
      </c>
      <c r="D4497" t="s">
        <v>273</v>
      </c>
      <c r="E4497" t="s">
        <v>2225</v>
      </c>
      <c r="F4497" t="s">
        <v>2225</v>
      </c>
      <c r="G4497" t="s">
        <v>226</v>
      </c>
      <c r="H4497" t="s">
        <v>226</v>
      </c>
      <c r="I4497">
        <v>2012.0</v>
      </c>
      <c r="J4497">
        <v>85000.0</v>
      </c>
      <c r="K4497">
        <v>21867.0</v>
      </c>
      <c r="L4497">
        <v>4.0</v>
      </c>
      <c r="M4497">
        <v>3.0</v>
      </c>
      <c r="N4497" t="s">
        <v>16</v>
      </c>
    </row>
    <row r="4498">
      <c r="A4498" s="29">
        <v>42370.0</v>
      </c>
      <c r="B4498" t="s">
        <v>148</v>
      </c>
      <c r="C4498">
        <v>888.0</v>
      </c>
      <c r="D4498" t="s">
        <v>61</v>
      </c>
      <c r="E4498">
        <v>800.0</v>
      </c>
      <c r="F4498">
        <v>800.0</v>
      </c>
      <c r="G4498" t="s">
        <v>2200</v>
      </c>
      <c r="H4498" t="s">
        <v>2200</v>
      </c>
      <c r="I4498">
        <v>2002.0</v>
      </c>
      <c r="J4498">
        <v>83000.0</v>
      </c>
      <c r="K4498">
        <v>101957.5633</v>
      </c>
      <c r="L4498">
        <v>12.74469541</v>
      </c>
      <c r="M4498">
        <v>3.0</v>
      </c>
      <c r="N4498" t="s">
        <v>16</v>
      </c>
    </row>
    <row r="4499">
      <c r="A4499" s="29">
        <v>42370.0</v>
      </c>
      <c r="B4499" t="s">
        <v>116</v>
      </c>
      <c r="C4499" t="s">
        <v>2500</v>
      </c>
      <c r="D4499" t="s">
        <v>61</v>
      </c>
      <c r="E4499">
        <v>800.0</v>
      </c>
      <c r="F4499">
        <v>800.0</v>
      </c>
      <c r="G4499" t="s">
        <v>2007</v>
      </c>
      <c r="H4499" t="s">
        <v>2007</v>
      </c>
      <c r="I4499">
        <v>2004.0</v>
      </c>
      <c r="J4499">
        <v>83000.0</v>
      </c>
      <c r="K4499">
        <v>71378.0</v>
      </c>
      <c r="L4499">
        <v>11.57534247</v>
      </c>
      <c r="M4499">
        <v>2.0</v>
      </c>
      <c r="N4499" t="s">
        <v>16</v>
      </c>
    </row>
    <row r="4500">
      <c r="A4500" s="29">
        <v>42370.0</v>
      </c>
      <c r="B4500" t="s">
        <v>116</v>
      </c>
      <c r="C4500" t="s">
        <v>2526</v>
      </c>
      <c r="D4500" t="s">
        <v>61</v>
      </c>
      <c r="E4500">
        <v>800.0</v>
      </c>
      <c r="F4500">
        <v>800.0</v>
      </c>
      <c r="G4500" t="s">
        <v>2007</v>
      </c>
      <c r="H4500" t="s">
        <v>2007</v>
      </c>
      <c r="I4500">
        <v>2005.0</v>
      </c>
      <c r="J4500">
        <v>83000.0</v>
      </c>
      <c r="K4500">
        <v>27444.0</v>
      </c>
      <c r="L4500">
        <v>10.90410959</v>
      </c>
      <c r="M4500">
        <v>3.0</v>
      </c>
      <c r="N4500" t="s">
        <v>16</v>
      </c>
    </row>
    <row r="4501">
      <c r="A4501" s="29">
        <v>42370.0</v>
      </c>
      <c r="B4501" t="s">
        <v>148</v>
      </c>
      <c r="C4501">
        <v>881.0</v>
      </c>
      <c r="D4501" t="s">
        <v>61</v>
      </c>
      <c r="E4501" t="s">
        <v>1362</v>
      </c>
      <c r="F4501" t="s">
        <v>712</v>
      </c>
      <c r="G4501" t="s">
        <v>2007</v>
      </c>
      <c r="H4501" t="s">
        <v>2007</v>
      </c>
      <c r="I4501">
        <v>2002.0</v>
      </c>
      <c r="J4501">
        <v>83000.0</v>
      </c>
      <c r="K4501">
        <v>98387.40592</v>
      </c>
      <c r="L4501">
        <v>12.29842574</v>
      </c>
      <c r="M4501">
        <v>3.0</v>
      </c>
      <c r="N4501" t="s">
        <v>16</v>
      </c>
    </row>
    <row r="4502">
      <c r="A4502" s="29">
        <v>42370.0</v>
      </c>
      <c r="B4502" t="s">
        <v>116</v>
      </c>
      <c r="C4502" t="s">
        <v>2539</v>
      </c>
      <c r="D4502" t="s">
        <v>61</v>
      </c>
      <c r="E4502" t="s">
        <v>1128</v>
      </c>
      <c r="F4502" t="s">
        <v>1128</v>
      </c>
      <c r="G4502" t="s">
        <v>226</v>
      </c>
      <c r="H4502" t="s">
        <v>226</v>
      </c>
      <c r="I4502">
        <v>1999.0</v>
      </c>
      <c r="J4502">
        <v>83000.0</v>
      </c>
      <c r="K4502">
        <v>78064.0</v>
      </c>
      <c r="L4502">
        <v>16.80273973</v>
      </c>
      <c r="M4502">
        <v>3.0</v>
      </c>
      <c r="N4502" t="s">
        <v>16</v>
      </c>
    </row>
    <row r="4503">
      <c r="A4503" s="29">
        <v>42370.0</v>
      </c>
      <c r="B4503" t="s">
        <v>186</v>
      </c>
      <c r="C4503" t="s">
        <v>2540</v>
      </c>
      <c r="D4503" t="s">
        <v>61</v>
      </c>
      <c r="E4503">
        <v>800.0</v>
      </c>
      <c r="F4503">
        <v>800.0</v>
      </c>
      <c r="G4503" t="s">
        <v>2007</v>
      </c>
      <c r="H4503" t="s">
        <v>2007</v>
      </c>
      <c r="I4503">
        <v>2008.0</v>
      </c>
      <c r="J4503">
        <v>82500.0</v>
      </c>
      <c r="K4503">
        <v>78265.0</v>
      </c>
      <c r="L4503">
        <v>7.0</v>
      </c>
      <c r="M4503">
        <v>2.0</v>
      </c>
      <c r="N4503" t="s">
        <v>16</v>
      </c>
    </row>
    <row r="4504">
      <c r="A4504" s="29">
        <v>42370.0</v>
      </c>
      <c r="B4504" t="s">
        <v>186</v>
      </c>
      <c r="C4504" t="s">
        <v>2540</v>
      </c>
      <c r="D4504" t="s">
        <v>61</v>
      </c>
      <c r="E4504">
        <v>800.0</v>
      </c>
      <c r="F4504">
        <v>800.0</v>
      </c>
      <c r="G4504" t="s">
        <v>2007</v>
      </c>
      <c r="H4504" t="s">
        <v>2007</v>
      </c>
      <c r="I4504">
        <v>2008.0</v>
      </c>
      <c r="J4504">
        <v>82500.0</v>
      </c>
      <c r="K4504">
        <v>78265.0</v>
      </c>
      <c r="L4504">
        <v>7.0</v>
      </c>
      <c r="M4504">
        <v>2.0</v>
      </c>
      <c r="N4504" t="s">
        <v>16</v>
      </c>
    </row>
    <row r="4505">
      <c r="A4505" s="29">
        <v>42370.0</v>
      </c>
      <c r="B4505" t="s">
        <v>148</v>
      </c>
      <c r="C4505">
        <v>667.0</v>
      </c>
      <c r="D4505" t="s">
        <v>61</v>
      </c>
      <c r="E4505">
        <v>800.0</v>
      </c>
      <c r="F4505">
        <v>800.0</v>
      </c>
      <c r="G4505" t="s">
        <v>2200</v>
      </c>
      <c r="H4505" t="s">
        <v>2200</v>
      </c>
      <c r="I4505">
        <v>2006.0</v>
      </c>
      <c r="J4505">
        <v>82000.0</v>
      </c>
      <c r="K4505">
        <v>70636.55031</v>
      </c>
      <c r="L4505">
        <v>8.829568789</v>
      </c>
      <c r="M4505">
        <v>2.0</v>
      </c>
      <c r="N4505" t="s">
        <v>16</v>
      </c>
    </row>
    <row r="4506">
      <c r="A4506" s="29">
        <v>42370.0</v>
      </c>
      <c r="B4506" t="s">
        <v>148</v>
      </c>
      <c r="C4506">
        <v>754.0</v>
      </c>
      <c r="D4506" t="s">
        <v>61</v>
      </c>
      <c r="E4506">
        <v>800.0</v>
      </c>
      <c r="F4506">
        <v>800.0</v>
      </c>
      <c r="G4506" t="s">
        <v>2200</v>
      </c>
      <c r="H4506" t="s">
        <v>2200</v>
      </c>
      <c r="I4506">
        <v>2005.0</v>
      </c>
      <c r="J4506">
        <v>82000.0</v>
      </c>
      <c r="K4506">
        <v>79178.64476</v>
      </c>
      <c r="L4506">
        <v>9.897330595</v>
      </c>
      <c r="M4506">
        <v>2.0</v>
      </c>
      <c r="N4506" t="s">
        <v>16</v>
      </c>
    </row>
    <row r="4507">
      <c r="A4507" s="29">
        <v>42370.0</v>
      </c>
      <c r="B4507" t="s">
        <v>116</v>
      </c>
      <c r="C4507" t="s">
        <v>2541</v>
      </c>
      <c r="D4507" t="s">
        <v>61</v>
      </c>
      <c r="E4507">
        <v>800.0</v>
      </c>
      <c r="F4507">
        <v>800.0</v>
      </c>
      <c r="G4507" t="s">
        <v>2200</v>
      </c>
      <c r="H4507" t="s">
        <v>2200</v>
      </c>
      <c r="I4507">
        <v>2001.0</v>
      </c>
      <c r="J4507">
        <v>82000.0</v>
      </c>
      <c r="K4507">
        <v>48910.0</v>
      </c>
      <c r="L4507">
        <v>14.6630137</v>
      </c>
      <c r="M4507">
        <v>1.0</v>
      </c>
      <c r="N4507" t="s">
        <v>16</v>
      </c>
    </row>
    <row r="4508">
      <c r="A4508" s="29">
        <v>42370.0</v>
      </c>
      <c r="B4508" t="s">
        <v>148</v>
      </c>
      <c r="C4508">
        <v>909.0</v>
      </c>
      <c r="D4508" t="s">
        <v>61</v>
      </c>
      <c r="E4508">
        <v>800.0</v>
      </c>
      <c r="F4508">
        <v>800.0</v>
      </c>
      <c r="G4508" t="s">
        <v>2007</v>
      </c>
      <c r="H4508" t="s">
        <v>2007</v>
      </c>
      <c r="I4508">
        <v>2001.0</v>
      </c>
      <c r="J4508">
        <v>82000.0</v>
      </c>
      <c r="K4508">
        <v>106907.5975</v>
      </c>
      <c r="L4508">
        <v>13.36344969</v>
      </c>
      <c r="M4508">
        <v>3.0</v>
      </c>
      <c r="N4508" t="s">
        <v>16</v>
      </c>
    </row>
    <row r="4509">
      <c r="A4509" s="29">
        <v>42370.0</v>
      </c>
      <c r="B4509" t="s">
        <v>116</v>
      </c>
      <c r="C4509" t="s">
        <v>2542</v>
      </c>
      <c r="D4509" t="s">
        <v>61</v>
      </c>
      <c r="E4509">
        <v>800.0</v>
      </c>
      <c r="F4509">
        <v>800.0</v>
      </c>
      <c r="G4509" t="s">
        <v>2007</v>
      </c>
      <c r="H4509" t="s">
        <v>2007</v>
      </c>
      <c r="I4509">
        <v>2006.0</v>
      </c>
      <c r="J4509">
        <v>82000.0</v>
      </c>
      <c r="K4509">
        <v>17996.0</v>
      </c>
      <c r="L4509">
        <v>9.482191781</v>
      </c>
      <c r="M4509">
        <v>2.0</v>
      </c>
      <c r="N4509" t="s">
        <v>16</v>
      </c>
    </row>
    <row r="4510">
      <c r="A4510" s="29">
        <v>42370.0</v>
      </c>
      <c r="B4510" t="s">
        <v>148</v>
      </c>
      <c r="C4510">
        <v>593.0</v>
      </c>
      <c r="D4510" t="s">
        <v>273</v>
      </c>
      <c r="E4510" t="s">
        <v>2177</v>
      </c>
      <c r="F4510" t="s">
        <v>2177</v>
      </c>
      <c r="G4510" t="s">
        <v>2189</v>
      </c>
      <c r="H4510" t="s">
        <v>2189</v>
      </c>
      <c r="I4510">
        <v>2006.0</v>
      </c>
      <c r="J4510">
        <v>82000.0</v>
      </c>
      <c r="K4510">
        <v>100665.2977</v>
      </c>
      <c r="L4510">
        <v>8.388774812</v>
      </c>
      <c r="M4510">
        <v>2.0</v>
      </c>
      <c r="N4510" t="s">
        <v>16</v>
      </c>
    </row>
    <row r="4511">
      <c r="A4511" s="29">
        <v>42370.0</v>
      </c>
      <c r="B4511" t="s">
        <v>186</v>
      </c>
      <c r="C4511" t="s">
        <v>2514</v>
      </c>
      <c r="D4511" t="s">
        <v>61</v>
      </c>
      <c r="E4511" t="s">
        <v>1711</v>
      </c>
      <c r="F4511" t="s">
        <v>1711</v>
      </c>
      <c r="G4511" t="s">
        <v>2112</v>
      </c>
      <c r="H4511" t="s">
        <v>2112</v>
      </c>
      <c r="I4511">
        <v>2005.0</v>
      </c>
      <c r="J4511">
        <v>82000.0</v>
      </c>
      <c r="K4511">
        <v>107443.0</v>
      </c>
      <c r="L4511">
        <v>10.0</v>
      </c>
      <c r="M4511">
        <v>1.0</v>
      </c>
      <c r="N4511" t="s">
        <v>16</v>
      </c>
    </row>
    <row r="4512">
      <c r="A4512" s="29">
        <v>42370.0</v>
      </c>
      <c r="B4512" t="s">
        <v>116</v>
      </c>
      <c r="C4512" t="s">
        <v>2496</v>
      </c>
      <c r="D4512" t="s">
        <v>61</v>
      </c>
      <c r="E4512" t="s">
        <v>1128</v>
      </c>
      <c r="F4512" t="s">
        <v>1128</v>
      </c>
      <c r="G4512" t="s">
        <v>203</v>
      </c>
      <c r="H4512" t="s">
        <v>203</v>
      </c>
      <c r="I4512">
        <v>2000.0</v>
      </c>
      <c r="J4512">
        <v>82000.0</v>
      </c>
      <c r="K4512">
        <v>105010.0</v>
      </c>
      <c r="L4512">
        <v>15.6630137</v>
      </c>
      <c r="M4512">
        <v>2.0</v>
      </c>
      <c r="N4512" t="s">
        <v>16</v>
      </c>
    </row>
    <row r="4513">
      <c r="A4513" s="29">
        <v>42370.0</v>
      </c>
      <c r="B4513" t="s">
        <v>116</v>
      </c>
      <c r="C4513" t="s">
        <v>2527</v>
      </c>
      <c r="D4513" t="s">
        <v>61</v>
      </c>
      <c r="E4513" t="s">
        <v>712</v>
      </c>
      <c r="F4513" t="s">
        <v>712</v>
      </c>
      <c r="G4513" t="s">
        <v>226</v>
      </c>
      <c r="H4513" t="s">
        <v>226</v>
      </c>
      <c r="I4513">
        <v>2003.0</v>
      </c>
      <c r="J4513">
        <v>81000.0</v>
      </c>
      <c r="K4513">
        <v>47069.0</v>
      </c>
      <c r="L4513">
        <v>12.66027397</v>
      </c>
      <c r="M4513">
        <v>3.0</v>
      </c>
      <c r="N4513" t="s">
        <v>16</v>
      </c>
    </row>
    <row r="4514">
      <c r="A4514" s="29">
        <v>42370.0</v>
      </c>
      <c r="B4514" t="s">
        <v>209</v>
      </c>
      <c r="C4514" t="s">
        <v>2543</v>
      </c>
      <c r="D4514" t="s">
        <v>61</v>
      </c>
      <c r="E4514">
        <v>800.0</v>
      </c>
      <c r="F4514">
        <v>800.0</v>
      </c>
      <c r="G4514" t="s">
        <v>2007</v>
      </c>
      <c r="H4514" t="s">
        <v>2007</v>
      </c>
      <c r="I4514">
        <v>2006.0</v>
      </c>
      <c r="J4514">
        <v>80000.0</v>
      </c>
      <c r="K4514">
        <v>63000.0</v>
      </c>
      <c r="L4514">
        <v>9.0</v>
      </c>
      <c r="M4514">
        <v>2.0</v>
      </c>
      <c r="N4514" t="s">
        <v>16</v>
      </c>
    </row>
    <row r="4515">
      <c r="A4515" s="29">
        <v>42370.0</v>
      </c>
      <c r="B4515" t="s">
        <v>186</v>
      </c>
      <c r="C4515" t="s">
        <v>2544</v>
      </c>
      <c r="D4515" t="s">
        <v>61</v>
      </c>
      <c r="E4515">
        <v>800.0</v>
      </c>
      <c r="F4515">
        <v>800.0</v>
      </c>
      <c r="G4515" t="s">
        <v>2007</v>
      </c>
      <c r="H4515" t="s">
        <v>2007</v>
      </c>
      <c r="I4515">
        <v>2004.0</v>
      </c>
      <c r="J4515">
        <v>80000.0</v>
      </c>
      <c r="K4515">
        <v>55343.0</v>
      </c>
      <c r="L4515">
        <v>11.0</v>
      </c>
      <c r="M4515">
        <v>1.0</v>
      </c>
      <c r="N4515" t="s">
        <v>16</v>
      </c>
    </row>
    <row r="4516">
      <c r="A4516" s="29">
        <v>42370.0</v>
      </c>
      <c r="B4516" t="s">
        <v>186</v>
      </c>
      <c r="C4516" t="s">
        <v>2521</v>
      </c>
      <c r="D4516" t="s">
        <v>61</v>
      </c>
      <c r="E4516">
        <v>800.0</v>
      </c>
      <c r="F4516">
        <v>800.0</v>
      </c>
      <c r="G4516" t="s">
        <v>2007</v>
      </c>
      <c r="H4516" t="s">
        <v>2007</v>
      </c>
      <c r="I4516">
        <v>2003.0</v>
      </c>
      <c r="J4516">
        <v>80000.0</v>
      </c>
      <c r="K4516">
        <v>47799.0</v>
      </c>
      <c r="L4516">
        <v>12.0</v>
      </c>
      <c r="M4516">
        <v>1.0</v>
      </c>
      <c r="N4516" t="s">
        <v>16</v>
      </c>
    </row>
    <row r="4517">
      <c r="A4517" s="29">
        <v>42370.0</v>
      </c>
      <c r="B4517" t="s">
        <v>148</v>
      </c>
      <c r="C4517">
        <v>902.0</v>
      </c>
      <c r="D4517" t="s">
        <v>61</v>
      </c>
      <c r="E4517">
        <v>800.0</v>
      </c>
      <c r="F4517">
        <v>800.0</v>
      </c>
      <c r="G4517" t="s">
        <v>2007</v>
      </c>
      <c r="H4517" t="s">
        <v>2007</v>
      </c>
      <c r="I4517">
        <v>2002.0</v>
      </c>
      <c r="J4517">
        <v>80000.0</v>
      </c>
      <c r="K4517">
        <v>102570.8419</v>
      </c>
      <c r="L4517">
        <v>12.82135524</v>
      </c>
      <c r="M4517">
        <v>3.0</v>
      </c>
      <c r="N4517" t="s">
        <v>16</v>
      </c>
    </row>
    <row r="4518">
      <c r="A4518" s="29">
        <v>42370.0</v>
      </c>
      <c r="B4518" t="s">
        <v>148</v>
      </c>
      <c r="C4518">
        <v>916.0</v>
      </c>
      <c r="D4518" t="s">
        <v>61</v>
      </c>
      <c r="E4518">
        <v>800.0</v>
      </c>
      <c r="F4518">
        <v>800.0</v>
      </c>
      <c r="G4518" t="s">
        <v>2007</v>
      </c>
      <c r="H4518" t="s">
        <v>2007</v>
      </c>
      <c r="I4518">
        <v>2000.0</v>
      </c>
      <c r="J4518">
        <v>80000.0</v>
      </c>
      <c r="K4518">
        <v>115405.8864</v>
      </c>
      <c r="L4518">
        <v>14.4257358</v>
      </c>
      <c r="M4518">
        <v>3.0</v>
      </c>
      <c r="N4518" t="s">
        <v>16</v>
      </c>
    </row>
    <row r="4519">
      <c r="A4519" s="29">
        <v>42370.0</v>
      </c>
      <c r="B4519" t="s">
        <v>116</v>
      </c>
      <c r="C4519" t="s">
        <v>2502</v>
      </c>
      <c r="D4519" t="s">
        <v>61</v>
      </c>
      <c r="E4519">
        <v>800.0</v>
      </c>
      <c r="F4519">
        <v>800.0</v>
      </c>
      <c r="G4519" t="s">
        <v>2007</v>
      </c>
      <c r="H4519" t="s">
        <v>2007</v>
      </c>
      <c r="I4519">
        <v>2005.0</v>
      </c>
      <c r="J4519">
        <v>80000.0</v>
      </c>
      <c r="K4519">
        <v>71398.0</v>
      </c>
      <c r="L4519">
        <v>10.85205479</v>
      </c>
      <c r="M4519">
        <v>1.0</v>
      </c>
      <c r="N4519" t="s">
        <v>16</v>
      </c>
    </row>
    <row r="4520">
      <c r="A4520" s="29">
        <v>42370.0</v>
      </c>
      <c r="B4520" t="s">
        <v>116</v>
      </c>
      <c r="C4520" t="s">
        <v>2504</v>
      </c>
      <c r="D4520" t="s">
        <v>61</v>
      </c>
      <c r="E4520">
        <v>800.0</v>
      </c>
      <c r="F4520">
        <v>800.0</v>
      </c>
      <c r="G4520" t="s">
        <v>2007</v>
      </c>
      <c r="H4520" t="s">
        <v>2007</v>
      </c>
      <c r="I4520">
        <v>2003.0</v>
      </c>
      <c r="J4520">
        <v>80000.0</v>
      </c>
      <c r="K4520">
        <v>85431.0</v>
      </c>
      <c r="L4520">
        <v>12.8630137</v>
      </c>
      <c r="M4520">
        <v>1.0</v>
      </c>
      <c r="N4520" t="s">
        <v>16</v>
      </c>
    </row>
    <row r="4521">
      <c r="A4521" s="29">
        <v>42370.0</v>
      </c>
      <c r="B4521" t="s">
        <v>116</v>
      </c>
      <c r="C4521" t="s">
        <v>2545</v>
      </c>
      <c r="D4521" t="s">
        <v>61</v>
      </c>
      <c r="E4521">
        <v>800.0</v>
      </c>
      <c r="F4521">
        <v>800.0</v>
      </c>
      <c r="G4521" t="s">
        <v>2007</v>
      </c>
      <c r="H4521" t="s">
        <v>2007</v>
      </c>
      <c r="I4521">
        <v>2003.0</v>
      </c>
      <c r="J4521">
        <v>80000.0</v>
      </c>
      <c r="K4521">
        <v>49991.0</v>
      </c>
      <c r="L4521">
        <v>12.94246575</v>
      </c>
      <c r="M4521">
        <v>1.0</v>
      </c>
      <c r="N4521" t="s">
        <v>16</v>
      </c>
    </row>
    <row r="4522">
      <c r="A4522" s="29">
        <v>42370.0</v>
      </c>
      <c r="B4522" t="s">
        <v>116</v>
      </c>
      <c r="C4522" t="s">
        <v>2546</v>
      </c>
      <c r="D4522" t="s">
        <v>61</v>
      </c>
      <c r="E4522">
        <v>800.0</v>
      </c>
      <c r="F4522">
        <v>800.0</v>
      </c>
      <c r="G4522" t="s">
        <v>2007</v>
      </c>
      <c r="H4522" t="s">
        <v>2007</v>
      </c>
      <c r="I4522">
        <v>2002.0</v>
      </c>
      <c r="J4522">
        <v>80000.0</v>
      </c>
      <c r="K4522">
        <v>0.0</v>
      </c>
      <c r="L4522">
        <v>13.83835616</v>
      </c>
      <c r="M4522">
        <v>1.0</v>
      </c>
      <c r="N4522" t="s">
        <v>16</v>
      </c>
    </row>
    <row r="4523">
      <c r="A4523" s="29">
        <v>42370.0</v>
      </c>
      <c r="B4523" t="s">
        <v>116</v>
      </c>
      <c r="C4523" t="s">
        <v>2497</v>
      </c>
      <c r="D4523" t="s">
        <v>61</v>
      </c>
      <c r="E4523">
        <v>800.0</v>
      </c>
      <c r="F4523">
        <v>800.0</v>
      </c>
      <c r="G4523" t="s">
        <v>2007</v>
      </c>
      <c r="H4523" t="s">
        <v>2007</v>
      </c>
      <c r="I4523">
        <v>2003.0</v>
      </c>
      <c r="J4523">
        <v>80000.0</v>
      </c>
      <c r="K4523">
        <v>79798.0</v>
      </c>
      <c r="L4523">
        <v>12.71232877</v>
      </c>
      <c r="M4523">
        <v>2.0</v>
      </c>
      <c r="N4523" t="s">
        <v>16</v>
      </c>
    </row>
    <row r="4524">
      <c r="A4524" s="29">
        <v>42370.0</v>
      </c>
      <c r="B4524" t="s">
        <v>116</v>
      </c>
      <c r="C4524" t="s">
        <v>2519</v>
      </c>
      <c r="D4524" t="s">
        <v>61</v>
      </c>
      <c r="E4524">
        <v>800.0</v>
      </c>
      <c r="F4524">
        <v>800.0</v>
      </c>
      <c r="G4524" t="s">
        <v>2007</v>
      </c>
      <c r="H4524" t="s">
        <v>2007</v>
      </c>
      <c r="I4524">
        <v>2002.0</v>
      </c>
      <c r="J4524">
        <v>80000.0</v>
      </c>
      <c r="K4524">
        <v>38697.0</v>
      </c>
      <c r="L4524">
        <v>13.65753425</v>
      </c>
      <c r="M4524">
        <v>2.0</v>
      </c>
      <c r="N4524" t="s">
        <v>16</v>
      </c>
    </row>
    <row r="4525">
      <c r="A4525" s="29">
        <v>42370.0</v>
      </c>
      <c r="B4525" t="s">
        <v>116</v>
      </c>
      <c r="C4525" t="s">
        <v>2547</v>
      </c>
      <c r="D4525" t="s">
        <v>61</v>
      </c>
      <c r="E4525">
        <v>800.0</v>
      </c>
      <c r="F4525">
        <v>800.0</v>
      </c>
      <c r="G4525" t="s">
        <v>2007</v>
      </c>
      <c r="H4525" t="s">
        <v>2007</v>
      </c>
      <c r="I4525">
        <v>2000.0</v>
      </c>
      <c r="J4525">
        <v>80000.0</v>
      </c>
      <c r="K4525">
        <v>44127.0</v>
      </c>
      <c r="L4525">
        <v>15.96712329</v>
      </c>
      <c r="M4525">
        <v>2.0</v>
      </c>
      <c r="N4525" t="s">
        <v>16</v>
      </c>
    </row>
    <row r="4526">
      <c r="A4526" s="29">
        <v>42370.0</v>
      </c>
      <c r="B4526" t="s">
        <v>116</v>
      </c>
      <c r="C4526" t="s">
        <v>2548</v>
      </c>
      <c r="D4526" t="s">
        <v>61</v>
      </c>
      <c r="E4526">
        <v>800.0</v>
      </c>
      <c r="F4526">
        <v>800.0</v>
      </c>
      <c r="G4526" t="s">
        <v>2007</v>
      </c>
      <c r="H4526" t="s">
        <v>2007</v>
      </c>
      <c r="I4526">
        <v>2001.0</v>
      </c>
      <c r="J4526">
        <v>80000.0</v>
      </c>
      <c r="K4526">
        <v>41171.0</v>
      </c>
      <c r="L4526">
        <v>14.93424658</v>
      </c>
      <c r="M4526">
        <v>4.0</v>
      </c>
      <c r="N4526" t="s">
        <v>16</v>
      </c>
    </row>
    <row r="4527">
      <c r="A4527" s="29">
        <v>42370.0</v>
      </c>
      <c r="B4527" t="s">
        <v>116</v>
      </c>
      <c r="C4527" t="s">
        <v>2549</v>
      </c>
      <c r="D4527" t="s">
        <v>61</v>
      </c>
      <c r="E4527" t="s">
        <v>2073</v>
      </c>
      <c r="F4527" t="s">
        <v>2073</v>
      </c>
      <c r="G4527" t="s">
        <v>203</v>
      </c>
      <c r="H4527" t="s">
        <v>203</v>
      </c>
      <c r="I4527">
        <v>1998.0</v>
      </c>
      <c r="J4527">
        <v>80000.0</v>
      </c>
      <c r="K4527">
        <v>42850.0</v>
      </c>
      <c r="L4527">
        <v>17.71506849</v>
      </c>
      <c r="M4527">
        <v>1.0</v>
      </c>
      <c r="N4527" t="s">
        <v>16</v>
      </c>
    </row>
    <row r="4528">
      <c r="A4528" s="29">
        <v>42370.0</v>
      </c>
      <c r="B4528" t="s">
        <v>116</v>
      </c>
      <c r="C4528" t="s">
        <v>2517</v>
      </c>
      <c r="D4528" t="s">
        <v>61</v>
      </c>
      <c r="E4528" t="s">
        <v>2073</v>
      </c>
      <c r="F4528" t="s">
        <v>2073</v>
      </c>
      <c r="G4528" t="s">
        <v>203</v>
      </c>
      <c r="H4528" t="s">
        <v>203</v>
      </c>
      <c r="I4528">
        <v>2000.0</v>
      </c>
      <c r="J4528">
        <v>80000.0</v>
      </c>
      <c r="K4528">
        <v>61851.0</v>
      </c>
      <c r="L4528">
        <v>15.52876712</v>
      </c>
      <c r="M4528">
        <v>3.0</v>
      </c>
      <c r="N4528" t="s">
        <v>16</v>
      </c>
    </row>
    <row r="4529">
      <c r="A4529" s="29">
        <v>42370.0</v>
      </c>
      <c r="B4529" t="s">
        <v>148</v>
      </c>
      <c r="C4529">
        <v>856.0</v>
      </c>
      <c r="D4529" t="s">
        <v>273</v>
      </c>
      <c r="E4529" t="s">
        <v>2424</v>
      </c>
      <c r="F4529" t="s">
        <v>2424</v>
      </c>
      <c r="G4529" t="s">
        <v>2550</v>
      </c>
      <c r="H4529" t="s">
        <v>2550</v>
      </c>
      <c r="I4529">
        <v>2003.0</v>
      </c>
      <c r="J4529">
        <v>80000.0</v>
      </c>
      <c r="K4529">
        <v>93086.9268</v>
      </c>
      <c r="L4529">
        <v>11.63586585</v>
      </c>
      <c r="M4529">
        <v>3.0</v>
      </c>
      <c r="N4529" t="s">
        <v>16</v>
      </c>
    </row>
    <row r="4530">
      <c r="A4530" s="29">
        <v>42370.0</v>
      </c>
      <c r="B4530" t="s">
        <v>209</v>
      </c>
      <c r="C4530" t="s">
        <v>2551</v>
      </c>
      <c r="D4530" t="s">
        <v>273</v>
      </c>
      <c r="E4530" t="s">
        <v>2177</v>
      </c>
      <c r="F4530" t="s">
        <v>2177</v>
      </c>
      <c r="G4530" t="s">
        <v>2356</v>
      </c>
      <c r="H4530" t="s">
        <v>2356</v>
      </c>
      <c r="I4530">
        <v>2008.0</v>
      </c>
      <c r="J4530">
        <v>80000.0</v>
      </c>
      <c r="K4530">
        <v>100000.0</v>
      </c>
      <c r="L4530">
        <v>7.0</v>
      </c>
      <c r="M4530">
        <v>2.0</v>
      </c>
      <c r="N4530" t="s">
        <v>16</v>
      </c>
    </row>
    <row r="4531">
      <c r="A4531" s="29">
        <v>42370.0</v>
      </c>
      <c r="B4531" t="s">
        <v>148</v>
      </c>
      <c r="C4531">
        <v>871.0</v>
      </c>
      <c r="D4531" t="s">
        <v>273</v>
      </c>
      <c r="E4531" t="s">
        <v>2177</v>
      </c>
      <c r="F4531" t="s">
        <v>2177</v>
      </c>
      <c r="G4531" t="s">
        <v>2268</v>
      </c>
      <c r="H4531" t="s">
        <v>2268</v>
      </c>
      <c r="I4531">
        <v>2003.0</v>
      </c>
      <c r="J4531">
        <v>80000.0</v>
      </c>
      <c r="K4531">
        <v>142915.811</v>
      </c>
      <c r="L4531">
        <v>11.90965092</v>
      </c>
      <c r="M4531">
        <v>3.0</v>
      </c>
      <c r="N4531" t="s">
        <v>16</v>
      </c>
    </row>
    <row r="4532">
      <c r="A4532" s="29">
        <v>42370.0</v>
      </c>
      <c r="B4532" t="s">
        <v>116</v>
      </c>
      <c r="C4532" t="s">
        <v>2552</v>
      </c>
      <c r="D4532" t="s">
        <v>273</v>
      </c>
      <c r="E4532" t="s">
        <v>2320</v>
      </c>
      <c r="F4532" t="s">
        <v>2320</v>
      </c>
      <c r="G4532" t="s">
        <v>2553</v>
      </c>
      <c r="H4532" t="s">
        <v>2553</v>
      </c>
      <c r="I4532">
        <v>2006.0</v>
      </c>
      <c r="J4532">
        <v>80000.0</v>
      </c>
      <c r="K4532">
        <v>220010.0</v>
      </c>
      <c r="L4532">
        <v>9.936986301</v>
      </c>
      <c r="M4532">
        <v>1.0</v>
      </c>
      <c r="N4532" t="s">
        <v>16</v>
      </c>
    </row>
    <row r="4533">
      <c r="A4533" s="29">
        <v>42370.0</v>
      </c>
      <c r="B4533" t="s">
        <v>186</v>
      </c>
      <c r="C4533" t="s">
        <v>2530</v>
      </c>
      <c r="D4533" t="s">
        <v>273</v>
      </c>
      <c r="E4533" t="s">
        <v>2225</v>
      </c>
      <c r="F4533" t="s">
        <v>2225</v>
      </c>
      <c r="G4533" t="s">
        <v>2470</v>
      </c>
      <c r="H4533" t="s">
        <v>2470</v>
      </c>
      <c r="I4533">
        <v>2011.0</v>
      </c>
      <c r="J4533">
        <v>80000.0</v>
      </c>
      <c r="K4533">
        <v>39417.0</v>
      </c>
      <c r="L4533">
        <v>4.0</v>
      </c>
      <c r="M4533">
        <v>1.0</v>
      </c>
      <c r="N4533" t="s">
        <v>16</v>
      </c>
    </row>
    <row r="4534">
      <c r="A4534" s="29">
        <v>42370.0</v>
      </c>
      <c r="B4534" t="s">
        <v>116</v>
      </c>
      <c r="C4534" t="s">
        <v>2532</v>
      </c>
      <c r="D4534" t="s">
        <v>273</v>
      </c>
      <c r="E4534" t="s">
        <v>2289</v>
      </c>
      <c r="F4534" t="s">
        <v>2289</v>
      </c>
      <c r="G4534" t="s">
        <v>226</v>
      </c>
      <c r="H4534" t="s">
        <v>226</v>
      </c>
      <c r="I4534">
        <v>2012.0</v>
      </c>
      <c r="J4534">
        <v>80000.0</v>
      </c>
      <c r="K4534">
        <v>8221.0</v>
      </c>
      <c r="L4534">
        <v>3.550684932</v>
      </c>
      <c r="M4534">
        <v>2.0</v>
      </c>
      <c r="N4534" t="s">
        <v>16</v>
      </c>
    </row>
    <row r="4535">
      <c r="A4535" s="29">
        <v>42370.0</v>
      </c>
      <c r="B4535" t="s">
        <v>209</v>
      </c>
      <c r="C4535" t="s">
        <v>2554</v>
      </c>
      <c r="D4535" t="s">
        <v>61</v>
      </c>
      <c r="E4535" t="s">
        <v>1711</v>
      </c>
      <c r="F4535" t="s">
        <v>1711</v>
      </c>
      <c r="G4535" t="s">
        <v>1641</v>
      </c>
      <c r="H4535" t="s">
        <v>1641</v>
      </c>
      <c r="I4535">
        <v>2006.0</v>
      </c>
      <c r="J4535">
        <v>80000.0</v>
      </c>
      <c r="K4535">
        <v>100000.0</v>
      </c>
      <c r="L4535">
        <v>9.0</v>
      </c>
      <c r="M4535">
        <v>2.0</v>
      </c>
      <c r="N4535" t="s">
        <v>16</v>
      </c>
    </row>
    <row r="4536">
      <c r="A4536" s="29">
        <v>42370.0</v>
      </c>
      <c r="B4536" t="s">
        <v>186</v>
      </c>
      <c r="C4536" t="s">
        <v>2534</v>
      </c>
      <c r="D4536" t="s">
        <v>61</v>
      </c>
      <c r="E4536" t="s">
        <v>1711</v>
      </c>
      <c r="F4536" t="s">
        <v>1711</v>
      </c>
      <c r="G4536" t="s">
        <v>1641</v>
      </c>
      <c r="H4536" t="s">
        <v>1641</v>
      </c>
      <c r="I4536">
        <v>2004.0</v>
      </c>
      <c r="J4536">
        <v>80000.0</v>
      </c>
      <c r="K4536">
        <v>72493.0</v>
      </c>
      <c r="L4536">
        <v>11.0</v>
      </c>
      <c r="M4536">
        <v>2.0</v>
      </c>
      <c r="N4536" t="s">
        <v>16</v>
      </c>
    </row>
    <row r="4537">
      <c r="A4537" s="29">
        <v>42370.0</v>
      </c>
      <c r="B4537" t="s">
        <v>186</v>
      </c>
      <c r="C4537" t="s">
        <v>2535</v>
      </c>
      <c r="D4537" t="s">
        <v>61</v>
      </c>
      <c r="E4537" t="s">
        <v>1711</v>
      </c>
      <c r="F4537" t="s">
        <v>1711</v>
      </c>
      <c r="G4537" t="s">
        <v>1641</v>
      </c>
      <c r="H4537" t="s">
        <v>1641</v>
      </c>
      <c r="I4537">
        <v>2003.0</v>
      </c>
      <c r="J4537">
        <v>80000.0</v>
      </c>
      <c r="K4537">
        <v>34910.0</v>
      </c>
      <c r="L4537">
        <v>12.0</v>
      </c>
      <c r="M4537">
        <v>1.0</v>
      </c>
      <c r="N4537" t="s">
        <v>16</v>
      </c>
    </row>
    <row r="4538">
      <c r="A4538" s="29">
        <v>42370.0</v>
      </c>
      <c r="B4538" t="s">
        <v>186</v>
      </c>
      <c r="C4538" t="s">
        <v>2555</v>
      </c>
      <c r="D4538" t="s">
        <v>61</v>
      </c>
      <c r="E4538" t="s">
        <v>1711</v>
      </c>
      <c r="F4538" t="s">
        <v>1711</v>
      </c>
      <c r="G4538" t="s">
        <v>1641</v>
      </c>
      <c r="H4538" t="s">
        <v>1641</v>
      </c>
      <c r="I4538">
        <v>2003.0</v>
      </c>
      <c r="J4538">
        <v>80000.0</v>
      </c>
      <c r="K4538">
        <v>51451.0</v>
      </c>
      <c r="L4538">
        <v>12.0</v>
      </c>
      <c r="M4538">
        <v>2.0</v>
      </c>
      <c r="N4538" t="s">
        <v>16</v>
      </c>
    </row>
    <row r="4539">
      <c r="A4539" s="29">
        <v>42370.0</v>
      </c>
      <c r="B4539" t="s">
        <v>186</v>
      </c>
      <c r="C4539" t="s">
        <v>2555</v>
      </c>
      <c r="D4539" t="s">
        <v>61</v>
      </c>
      <c r="E4539" t="s">
        <v>1711</v>
      </c>
      <c r="F4539" t="s">
        <v>1711</v>
      </c>
      <c r="G4539" t="s">
        <v>1641</v>
      </c>
      <c r="H4539" t="s">
        <v>1641</v>
      </c>
      <c r="I4539">
        <v>2003.0</v>
      </c>
      <c r="J4539">
        <v>80000.0</v>
      </c>
      <c r="K4539">
        <v>51451.0</v>
      </c>
      <c r="L4539">
        <v>12.0</v>
      </c>
      <c r="M4539">
        <v>2.0</v>
      </c>
      <c r="N4539" t="s">
        <v>16</v>
      </c>
    </row>
    <row r="4540">
      <c r="A4540" s="29">
        <v>42370.0</v>
      </c>
      <c r="B4540" t="s">
        <v>148</v>
      </c>
      <c r="C4540">
        <v>846.0</v>
      </c>
      <c r="D4540" t="s">
        <v>91</v>
      </c>
      <c r="E4540" t="s">
        <v>1442</v>
      </c>
      <c r="F4540" t="s">
        <v>1442</v>
      </c>
      <c r="G4540" t="s">
        <v>1443</v>
      </c>
      <c r="H4540" t="s">
        <v>1443</v>
      </c>
      <c r="I4540">
        <v>2003.0</v>
      </c>
      <c r="J4540">
        <v>80000.0</v>
      </c>
      <c r="K4540">
        <v>91181.38264</v>
      </c>
      <c r="L4540">
        <v>11.39767283</v>
      </c>
      <c r="M4540">
        <v>3.0</v>
      </c>
      <c r="N4540" t="s">
        <v>16</v>
      </c>
    </row>
    <row r="4541">
      <c r="A4541" s="29">
        <v>42370.0</v>
      </c>
      <c r="B4541" t="s">
        <v>116</v>
      </c>
      <c r="C4541" t="s">
        <v>2539</v>
      </c>
      <c r="D4541" t="s">
        <v>61</v>
      </c>
      <c r="E4541" t="s">
        <v>1128</v>
      </c>
      <c r="F4541" t="s">
        <v>1128</v>
      </c>
      <c r="G4541" t="s">
        <v>226</v>
      </c>
      <c r="H4541" t="s">
        <v>226</v>
      </c>
      <c r="I4541">
        <v>1999.0</v>
      </c>
      <c r="J4541">
        <v>80000.0</v>
      </c>
      <c r="K4541">
        <v>78064.0</v>
      </c>
      <c r="L4541">
        <v>16.80273973</v>
      </c>
      <c r="M4541">
        <v>3.0</v>
      </c>
      <c r="N4541" t="s">
        <v>16</v>
      </c>
    </row>
    <row r="4542">
      <c r="A4542" s="29">
        <v>42370.0</v>
      </c>
      <c r="B4542" t="s">
        <v>116</v>
      </c>
      <c r="C4542" t="s">
        <v>2512</v>
      </c>
      <c r="D4542" t="s">
        <v>61</v>
      </c>
      <c r="E4542" t="s">
        <v>1128</v>
      </c>
      <c r="F4542" t="s">
        <v>1128</v>
      </c>
      <c r="G4542" t="s">
        <v>203</v>
      </c>
      <c r="H4542" t="s">
        <v>203</v>
      </c>
      <c r="I4542">
        <v>2007.0</v>
      </c>
      <c r="J4542">
        <v>80000.0</v>
      </c>
      <c r="K4542">
        <v>51195.0</v>
      </c>
      <c r="L4542">
        <v>8.731506849</v>
      </c>
      <c r="M4542">
        <v>2.0</v>
      </c>
      <c r="N4542" t="s">
        <v>16</v>
      </c>
    </row>
    <row r="4543">
      <c r="A4543" s="29">
        <v>42370.0</v>
      </c>
      <c r="B4543" t="s">
        <v>12</v>
      </c>
      <c r="C4543" s="32" t="s">
        <v>2556</v>
      </c>
      <c r="D4543" t="s">
        <v>273</v>
      </c>
      <c r="E4543" t="s">
        <v>2225</v>
      </c>
      <c r="F4543" t="s">
        <v>2225</v>
      </c>
      <c r="G4543" t="s">
        <v>226</v>
      </c>
      <c r="H4543" t="s">
        <v>226</v>
      </c>
      <c r="I4543">
        <v>2012.0</v>
      </c>
      <c r="J4543">
        <v>80000.0</v>
      </c>
      <c r="K4543">
        <v>29113.0</v>
      </c>
      <c r="L4543">
        <v>4.0</v>
      </c>
      <c r="M4543">
        <v>1.0</v>
      </c>
      <c r="N4543" t="s">
        <v>16</v>
      </c>
    </row>
    <row r="4544">
      <c r="A4544" s="29">
        <v>42370.0</v>
      </c>
      <c r="B4544" t="s">
        <v>20</v>
      </c>
      <c r="C4544">
        <v>127289.0</v>
      </c>
      <c r="D4544" t="s">
        <v>273</v>
      </c>
      <c r="E4544" t="s">
        <v>2225</v>
      </c>
      <c r="F4544" t="s">
        <v>2225</v>
      </c>
      <c r="G4544" t="s">
        <v>226</v>
      </c>
      <c r="H4544" t="s">
        <v>226</v>
      </c>
      <c r="I4544">
        <v>2012.0</v>
      </c>
      <c r="J4544">
        <v>80000.0</v>
      </c>
      <c r="K4544">
        <v>38953.0</v>
      </c>
      <c r="L4544">
        <v>4.0</v>
      </c>
      <c r="M4544">
        <v>2.0</v>
      </c>
      <c r="N4544" t="s">
        <v>16</v>
      </c>
    </row>
    <row r="4545">
      <c r="A4545" s="29">
        <v>42370.0</v>
      </c>
      <c r="B4545" t="s">
        <v>116</v>
      </c>
      <c r="C4545" t="s">
        <v>2520</v>
      </c>
      <c r="D4545" t="s">
        <v>61</v>
      </c>
      <c r="E4545">
        <v>800.0</v>
      </c>
      <c r="F4545">
        <v>800.0</v>
      </c>
      <c r="G4545" t="s">
        <v>2200</v>
      </c>
      <c r="H4545" t="s">
        <v>2200</v>
      </c>
      <c r="I4545">
        <v>2002.0</v>
      </c>
      <c r="J4545">
        <v>79000.0</v>
      </c>
      <c r="K4545">
        <v>68394.0</v>
      </c>
      <c r="L4545">
        <v>13.63287671</v>
      </c>
      <c r="M4545">
        <v>2.0</v>
      </c>
      <c r="N4545" t="s">
        <v>16</v>
      </c>
    </row>
    <row r="4546">
      <c r="A4546" s="29">
        <v>42370.0</v>
      </c>
      <c r="B4546" t="s">
        <v>116</v>
      </c>
      <c r="C4546" t="s">
        <v>2557</v>
      </c>
      <c r="D4546" t="s">
        <v>61</v>
      </c>
      <c r="E4546" t="s">
        <v>2073</v>
      </c>
      <c r="F4546" t="s">
        <v>2073</v>
      </c>
      <c r="G4546" t="s">
        <v>536</v>
      </c>
      <c r="H4546" t="s">
        <v>536</v>
      </c>
      <c r="I4546">
        <v>2003.0</v>
      </c>
      <c r="J4546">
        <v>79000.0</v>
      </c>
      <c r="K4546">
        <v>24292.0</v>
      </c>
      <c r="L4546">
        <v>12.49315068</v>
      </c>
      <c r="M4546">
        <v>3.0</v>
      </c>
      <c r="N4546" t="s">
        <v>16</v>
      </c>
    </row>
    <row r="4547">
      <c r="A4547" s="29">
        <v>42370.0</v>
      </c>
      <c r="B4547" t="s">
        <v>186</v>
      </c>
      <c r="C4547" t="s">
        <v>2558</v>
      </c>
      <c r="D4547" t="s">
        <v>61</v>
      </c>
      <c r="E4547">
        <v>800.0</v>
      </c>
      <c r="F4547">
        <v>800.0</v>
      </c>
      <c r="G4547" t="s">
        <v>2007</v>
      </c>
      <c r="H4547" t="s">
        <v>2007</v>
      </c>
      <c r="I4547">
        <v>1998.0</v>
      </c>
      <c r="J4547">
        <v>78000.0</v>
      </c>
      <c r="K4547">
        <v>66800.0</v>
      </c>
      <c r="L4547">
        <v>17.0</v>
      </c>
      <c r="M4547">
        <v>2.0</v>
      </c>
      <c r="N4547" t="s">
        <v>16</v>
      </c>
    </row>
    <row r="4548">
      <c r="A4548" s="29">
        <v>42370.0</v>
      </c>
      <c r="B4548" t="s">
        <v>116</v>
      </c>
      <c r="C4548" t="s">
        <v>2525</v>
      </c>
      <c r="D4548" t="s">
        <v>61</v>
      </c>
      <c r="E4548">
        <v>800.0</v>
      </c>
      <c r="F4548">
        <v>800.0</v>
      </c>
      <c r="G4548" t="s">
        <v>2007</v>
      </c>
      <c r="H4548" t="s">
        <v>2007</v>
      </c>
      <c r="I4548">
        <v>2002.0</v>
      </c>
      <c r="J4548">
        <v>78000.0</v>
      </c>
      <c r="K4548">
        <v>40494.0</v>
      </c>
      <c r="L4548">
        <v>13.83013699</v>
      </c>
      <c r="M4548">
        <v>2.0</v>
      </c>
      <c r="N4548" t="s">
        <v>16</v>
      </c>
    </row>
    <row r="4549">
      <c r="A4549" s="29">
        <v>42370.0</v>
      </c>
      <c r="B4549" t="s">
        <v>116</v>
      </c>
      <c r="C4549" t="s">
        <v>2559</v>
      </c>
      <c r="D4549" t="s">
        <v>61</v>
      </c>
      <c r="E4549" t="s">
        <v>1711</v>
      </c>
      <c r="F4549" t="s">
        <v>1711</v>
      </c>
      <c r="G4549" t="s">
        <v>2367</v>
      </c>
      <c r="H4549" t="s">
        <v>2367</v>
      </c>
      <c r="I4549">
        <v>2006.0</v>
      </c>
      <c r="J4549">
        <v>78000.0</v>
      </c>
      <c r="K4549">
        <v>139720.0</v>
      </c>
      <c r="L4549">
        <v>9.61369863</v>
      </c>
      <c r="M4549">
        <v>2.0</v>
      </c>
      <c r="N4549" t="s">
        <v>16</v>
      </c>
    </row>
    <row r="4550">
      <c r="A4550" s="29">
        <v>42370.0</v>
      </c>
      <c r="B4550" t="s">
        <v>186</v>
      </c>
      <c r="C4550" t="s">
        <v>2560</v>
      </c>
      <c r="D4550" t="s">
        <v>61</v>
      </c>
      <c r="E4550" t="s">
        <v>1128</v>
      </c>
      <c r="F4550" t="s">
        <v>1128</v>
      </c>
      <c r="G4550" t="s">
        <v>226</v>
      </c>
      <c r="H4550" t="s">
        <v>226</v>
      </c>
      <c r="I4550">
        <v>2000.0</v>
      </c>
      <c r="J4550">
        <v>78000.0</v>
      </c>
      <c r="K4550">
        <v>67493.0</v>
      </c>
      <c r="L4550">
        <v>15.0</v>
      </c>
      <c r="M4550">
        <v>2.0</v>
      </c>
      <c r="N4550" t="s">
        <v>16</v>
      </c>
    </row>
    <row r="4551">
      <c r="A4551" s="29">
        <v>42370.0</v>
      </c>
      <c r="B4551" t="s">
        <v>116</v>
      </c>
      <c r="C4551" t="s">
        <v>2561</v>
      </c>
      <c r="D4551" t="s">
        <v>61</v>
      </c>
      <c r="E4551">
        <v>800.0</v>
      </c>
      <c r="F4551">
        <v>800.0</v>
      </c>
      <c r="G4551" t="s">
        <v>2007</v>
      </c>
      <c r="H4551" t="s">
        <v>2007</v>
      </c>
      <c r="I4551">
        <v>2004.0</v>
      </c>
      <c r="J4551">
        <v>77500.0</v>
      </c>
      <c r="K4551">
        <v>30146.0</v>
      </c>
      <c r="L4551">
        <v>11.56438356</v>
      </c>
      <c r="M4551">
        <v>2.0</v>
      </c>
      <c r="N4551" t="s">
        <v>16</v>
      </c>
    </row>
    <row r="4552">
      <c r="A4552" s="29">
        <v>42370.0</v>
      </c>
      <c r="B4552" t="s">
        <v>116</v>
      </c>
      <c r="C4552" t="s">
        <v>2549</v>
      </c>
      <c r="D4552" t="s">
        <v>61</v>
      </c>
      <c r="E4552" t="s">
        <v>2073</v>
      </c>
      <c r="F4552" t="s">
        <v>2073</v>
      </c>
      <c r="G4552" t="s">
        <v>203</v>
      </c>
      <c r="H4552" t="s">
        <v>203</v>
      </c>
      <c r="I4552">
        <v>1998.0</v>
      </c>
      <c r="J4552">
        <v>77500.0</v>
      </c>
      <c r="K4552">
        <v>42850.0</v>
      </c>
      <c r="L4552">
        <v>17.71506849</v>
      </c>
      <c r="M4552">
        <v>1.0</v>
      </c>
      <c r="N4552" t="s">
        <v>16</v>
      </c>
    </row>
    <row r="4553">
      <c r="A4553" s="29">
        <v>42370.0</v>
      </c>
      <c r="B4553" t="s">
        <v>148</v>
      </c>
      <c r="C4553">
        <v>870.0</v>
      </c>
      <c r="D4553" t="s">
        <v>61</v>
      </c>
      <c r="E4553">
        <v>800.0</v>
      </c>
      <c r="F4553">
        <v>800.0</v>
      </c>
      <c r="G4553" t="s">
        <v>2007</v>
      </c>
      <c r="H4553" t="s">
        <v>2007</v>
      </c>
      <c r="I4553">
        <v>2003.0</v>
      </c>
      <c r="J4553">
        <v>77000.0</v>
      </c>
      <c r="K4553">
        <v>94203.96992</v>
      </c>
      <c r="L4553">
        <v>11.77549624</v>
      </c>
      <c r="M4553">
        <v>3.0</v>
      </c>
      <c r="N4553" t="s">
        <v>16</v>
      </c>
    </row>
    <row r="4554">
      <c r="A4554" s="29">
        <v>42370.0</v>
      </c>
      <c r="B4554" t="s">
        <v>116</v>
      </c>
      <c r="C4554" t="s">
        <v>2546</v>
      </c>
      <c r="D4554" t="s">
        <v>61</v>
      </c>
      <c r="E4554">
        <v>800.0</v>
      </c>
      <c r="F4554">
        <v>800.0</v>
      </c>
      <c r="G4554" t="s">
        <v>2007</v>
      </c>
      <c r="H4554" t="s">
        <v>2007</v>
      </c>
      <c r="I4554">
        <v>2002.0</v>
      </c>
      <c r="J4554">
        <v>77000.0</v>
      </c>
      <c r="K4554">
        <v>0.0</v>
      </c>
      <c r="L4554">
        <v>13.83835616</v>
      </c>
      <c r="M4554">
        <v>1.0</v>
      </c>
      <c r="N4554" t="s">
        <v>16</v>
      </c>
    </row>
    <row r="4555">
      <c r="A4555" s="29">
        <v>42370.0</v>
      </c>
      <c r="B4555" t="s">
        <v>116</v>
      </c>
      <c r="C4555" t="s">
        <v>2547</v>
      </c>
      <c r="D4555" t="s">
        <v>61</v>
      </c>
      <c r="E4555">
        <v>800.0</v>
      </c>
      <c r="F4555">
        <v>800.0</v>
      </c>
      <c r="G4555" t="s">
        <v>2007</v>
      </c>
      <c r="H4555" t="s">
        <v>2007</v>
      </c>
      <c r="I4555">
        <v>2000.0</v>
      </c>
      <c r="J4555">
        <v>77000.0</v>
      </c>
      <c r="K4555">
        <v>44127.0</v>
      </c>
      <c r="L4555">
        <v>15.96712329</v>
      </c>
      <c r="M4555">
        <v>2.0</v>
      </c>
      <c r="N4555" t="s">
        <v>16</v>
      </c>
    </row>
    <row r="4556">
      <c r="A4556" s="29">
        <v>42370.0</v>
      </c>
      <c r="B4556" t="s">
        <v>116</v>
      </c>
      <c r="C4556" t="s">
        <v>2548</v>
      </c>
      <c r="D4556" t="s">
        <v>61</v>
      </c>
      <c r="E4556">
        <v>800.0</v>
      </c>
      <c r="F4556">
        <v>800.0</v>
      </c>
      <c r="G4556" t="s">
        <v>2007</v>
      </c>
      <c r="H4556" t="s">
        <v>2007</v>
      </c>
      <c r="I4556">
        <v>2001.0</v>
      </c>
      <c r="J4556">
        <v>77000.0</v>
      </c>
      <c r="K4556">
        <v>41171.0</v>
      </c>
      <c r="L4556">
        <v>14.93424658</v>
      </c>
      <c r="M4556">
        <v>4.0</v>
      </c>
      <c r="N4556" t="s">
        <v>16</v>
      </c>
    </row>
    <row r="4557">
      <c r="A4557" s="29">
        <v>42370.0</v>
      </c>
      <c r="B4557" t="s">
        <v>186</v>
      </c>
      <c r="C4557" t="s">
        <v>2562</v>
      </c>
      <c r="D4557" t="s">
        <v>61</v>
      </c>
      <c r="E4557" t="s">
        <v>712</v>
      </c>
      <c r="F4557" t="s">
        <v>712</v>
      </c>
      <c r="G4557" t="s">
        <v>226</v>
      </c>
      <c r="H4557" t="s">
        <v>226</v>
      </c>
      <c r="I4557">
        <v>2004.0</v>
      </c>
      <c r="J4557">
        <v>77000.0</v>
      </c>
      <c r="K4557">
        <v>102558.0</v>
      </c>
      <c r="L4557">
        <v>11.0</v>
      </c>
      <c r="M4557">
        <v>2.0</v>
      </c>
      <c r="N4557" t="s">
        <v>16</v>
      </c>
    </row>
    <row r="4558">
      <c r="A4558" s="29">
        <v>42370.0</v>
      </c>
      <c r="B4558" t="s">
        <v>116</v>
      </c>
      <c r="C4558" t="s">
        <v>2563</v>
      </c>
      <c r="D4558" t="s">
        <v>61</v>
      </c>
      <c r="E4558" t="s">
        <v>712</v>
      </c>
      <c r="F4558" t="s">
        <v>712</v>
      </c>
      <c r="G4558" t="s">
        <v>226</v>
      </c>
      <c r="H4558" t="s">
        <v>226</v>
      </c>
      <c r="I4558">
        <v>1997.0</v>
      </c>
      <c r="J4558">
        <v>77000.0</v>
      </c>
      <c r="K4558">
        <v>55230.0</v>
      </c>
      <c r="L4558">
        <v>18.72054795</v>
      </c>
      <c r="M4558">
        <v>2.0</v>
      </c>
      <c r="N4558" t="s">
        <v>16</v>
      </c>
    </row>
    <row r="4559">
      <c r="A4559" s="29">
        <v>42370.0</v>
      </c>
      <c r="B4559" t="s">
        <v>148</v>
      </c>
      <c r="C4559">
        <v>786.0</v>
      </c>
      <c r="D4559" t="s">
        <v>61</v>
      </c>
      <c r="E4559">
        <v>800.0</v>
      </c>
      <c r="F4559">
        <v>800.0</v>
      </c>
      <c r="G4559" t="s">
        <v>2007</v>
      </c>
      <c r="H4559" t="s">
        <v>2007</v>
      </c>
      <c r="I4559">
        <v>2004.0</v>
      </c>
      <c r="J4559">
        <v>76500.0</v>
      </c>
      <c r="K4559">
        <v>83756.33128</v>
      </c>
      <c r="L4559">
        <v>10.46954141</v>
      </c>
      <c r="M4559">
        <v>3.0</v>
      </c>
      <c r="N4559" t="s">
        <v>16</v>
      </c>
    </row>
    <row r="4560">
      <c r="A4560" s="29">
        <v>42370.0</v>
      </c>
      <c r="B4560" t="s">
        <v>116</v>
      </c>
      <c r="C4560" t="s">
        <v>2541</v>
      </c>
      <c r="D4560" t="s">
        <v>61</v>
      </c>
      <c r="E4560">
        <v>800.0</v>
      </c>
      <c r="F4560">
        <v>800.0</v>
      </c>
      <c r="G4560" t="s">
        <v>2200</v>
      </c>
      <c r="H4560" t="s">
        <v>2200</v>
      </c>
      <c r="I4560">
        <v>2001.0</v>
      </c>
      <c r="J4560">
        <v>75000.0</v>
      </c>
      <c r="K4560">
        <v>48910.0</v>
      </c>
      <c r="L4560">
        <v>14.6630137</v>
      </c>
      <c r="M4560">
        <v>1.0</v>
      </c>
      <c r="N4560" t="s">
        <v>16</v>
      </c>
    </row>
    <row r="4561">
      <c r="A4561" s="29">
        <v>42370.0</v>
      </c>
      <c r="B4561" t="s">
        <v>209</v>
      </c>
      <c r="C4561" t="s">
        <v>2564</v>
      </c>
      <c r="D4561" t="s">
        <v>61</v>
      </c>
      <c r="E4561">
        <v>800.0</v>
      </c>
      <c r="F4561">
        <v>800.0</v>
      </c>
      <c r="G4561" t="s">
        <v>2007</v>
      </c>
      <c r="H4561" t="s">
        <v>2007</v>
      </c>
      <c r="I4561">
        <v>2003.0</v>
      </c>
      <c r="J4561">
        <v>75000.0</v>
      </c>
      <c r="K4561">
        <v>70000.0</v>
      </c>
      <c r="L4561">
        <v>12.0</v>
      </c>
      <c r="M4561">
        <v>3.0</v>
      </c>
      <c r="N4561" t="s">
        <v>16</v>
      </c>
    </row>
    <row r="4562">
      <c r="A4562" s="29">
        <v>42370.0</v>
      </c>
      <c r="B4562" t="s">
        <v>186</v>
      </c>
      <c r="C4562" t="s">
        <v>2565</v>
      </c>
      <c r="D4562" t="s">
        <v>61</v>
      </c>
      <c r="E4562">
        <v>800.0</v>
      </c>
      <c r="F4562">
        <v>800.0</v>
      </c>
      <c r="G4562" t="s">
        <v>2007</v>
      </c>
      <c r="H4562" t="s">
        <v>2007</v>
      </c>
      <c r="I4562">
        <v>2002.0</v>
      </c>
      <c r="J4562">
        <v>75000.0</v>
      </c>
      <c r="K4562">
        <v>48646.0</v>
      </c>
      <c r="L4562">
        <v>13.0</v>
      </c>
      <c r="M4562">
        <v>1.0</v>
      </c>
      <c r="N4562" t="s">
        <v>16</v>
      </c>
    </row>
    <row r="4563">
      <c r="A4563" s="29">
        <v>42370.0</v>
      </c>
      <c r="B4563" t="s">
        <v>186</v>
      </c>
      <c r="C4563" t="s">
        <v>2565</v>
      </c>
      <c r="D4563" t="s">
        <v>61</v>
      </c>
      <c r="E4563">
        <v>800.0</v>
      </c>
      <c r="F4563">
        <v>800.0</v>
      </c>
      <c r="G4563" t="s">
        <v>2007</v>
      </c>
      <c r="H4563" t="s">
        <v>2007</v>
      </c>
      <c r="I4563">
        <v>2002.0</v>
      </c>
      <c r="J4563">
        <v>75000.0</v>
      </c>
      <c r="K4563">
        <v>48646.0</v>
      </c>
      <c r="L4563">
        <v>13.0</v>
      </c>
      <c r="M4563">
        <v>1.0</v>
      </c>
      <c r="N4563" t="s">
        <v>16</v>
      </c>
    </row>
    <row r="4564">
      <c r="A4564" s="29">
        <v>42370.0</v>
      </c>
      <c r="B4564" t="s">
        <v>186</v>
      </c>
      <c r="C4564" t="s">
        <v>2544</v>
      </c>
      <c r="D4564" t="s">
        <v>61</v>
      </c>
      <c r="E4564">
        <v>800.0</v>
      </c>
      <c r="F4564">
        <v>800.0</v>
      </c>
      <c r="G4564" t="s">
        <v>2007</v>
      </c>
      <c r="H4564" t="s">
        <v>2007</v>
      </c>
      <c r="I4564">
        <v>2004.0</v>
      </c>
      <c r="J4564">
        <v>75000.0</v>
      </c>
      <c r="K4564">
        <v>55343.0</v>
      </c>
      <c r="L4564">
        <v>11.0</v>
      </c>
      <c r="M4564">
        <v>1.0</v>
      </c>
      <c r="N4564" t="s">
        <v>16</v>
      </c>
    </row>
    <row r="4565">
      <c r="A4565" s="29">
        <v>42370.0</v>
      </c>
      <c r="B4565" t="s">
        <v>148</v>
      </c>
      <c r="C4565">
        <v>782.0</v>
      </c>
      <c r="D4565" t="s">
        <v>61</v>
      </c>
      <c r="E4565">
        <v>800.0</v>
      </c>
      <c r="F4565">
        <v>800.0</v>
      </c>
      <c r="G4565" t="s">
        <v>2007</v>
      </c>
      <c r="H4565" t="s">
        <v>2007</v>
      </c>
      <c r="I4565">
        <v>2004.0</v>
      </c>
      <c r="J4565">
        <v>75000.0</v>
      </c>
      <c r="K4565">
        <v>82880.21904</v>
      </c>
      <c r="L4565">
        <v>10.36002738</v>
      </c>
      <c r="M4565">
        <v>3.0</v>
      </c>
      <c r="N4565" t="s">
        <v>16</v>
      </c>
    </row>
    <row r="4566">
      <c r="A4566" s="29">
        <v>42370.0</v>
      </c>
      <c r="B4566" t="s">
        <v>148</v>
      </c>
      <c r="C4566">
        <v>869.0</v>
      </c>
      <c r="D4566" t="s">
        <v>61</v>
      </c>
      <c r="E4566">
        <v>800.0</v>
      </c>
      <c r="F4566">
        <v>800.0</v>
      </c>
      <c r="G4566" t="s">
        <v>2007</v>
      </c>
      <c r="H4566" t="s">
        <v>2007</v>
      </c>
      <c r="I4566">
        <v>2003.0</v>
      </c>
      <c r="J4566">
        <v>75000.0</v>
      </c>
      <c r="K4566">
        <v>94203.96992</v>
      </c>
      <c r="L4566">
        <v>11.77549624</v>
      </c>
      <c r="M4566">
        <v>3.0</v>
      </c>
      <c r="N4566" t="s">
        <v>16</v>
      </c>
    </row>
    <row r="4567">
      <c r="A4567" s="29">
        <v>42370.0</v>
      </c>
      <c r="B4567" t="s">
        <v>148</v>
      </c>
      <c r="C4567">
        <v>876.0</v>
      </c>
      <c r="D4567" t="s">
        <v>61</v>
      </c>
      <c r="E4567">
        <v>800.0</v>
      </c>
      <c r="F4567">
        <v>800.0</v>
      </c>
      <c r="G4567" t="s">
        <v>2007</v>
      </c>
      <c r="H4567" t="s">
        <v>2007</v>
      </c>
      <c r="I4567">
        <v>2003.0</v>
      </c>
      <c r="J4567">
        <v>75000.0</v>
      </c>
      <c r="K4567">
        <v>95737.16632</v>
      </c>
      <c r="L4567">
        <v>11.96714579</v>
      </c>
      <c r="M4567">
        <v>3.0</v>
      </c>
      <c r="N4567" t="s">
        <v>16</v>
      </c>
    </row>
    <row r="4568">
      <c r="A4568" s="29">
        <v>42370.0</v>
      </c>
      <c r="B4568" t="s">
        <v>148</v>
      </c>
      <c r="C4568">
        <v>914.0</v>
      </c>
      <c r="D4568" t="s">
        <v>61</v>
      </c>
      <c r="E4568">
        <v>800.0</v>
      </c>
      <c r="F4568">
        <v>800.0</v>
      </c>
      <c r="G4568" t="s">
        <v>2007</v>
      </c>
      <c r="H4568" t="s">
        <v>2007</v>
      </c>
      <c r="I4568">
        <v>2000.0</v>
      </c>
      <c r="J4568">
        <v>75000.0</v>
      </c>
      <c r="K4568">
        <v>114617.3854</v>
      </c>
      <c r="L4568">
        <v>14.32717317</v>
      </c>
      <c r="M4568">
        <v>3.0</v>
      </c>
      <c r="N4568" t="s">
        <v>16</v>
      </c>
    </row>
    <row r="4569">
      <c r="A4569" s="29">
        <v>42370.0</v>
      </c>
      <c r="B4569" t="s">
        <v>116</v>
      </c>
      <c r="C4569" t="s">
        <v>2566</v>
      </c>
      <c r="D4569" t="s">
        <v>61</v>
      </c>
      <c r="E4569">
        <v>800.0</v>
      </c>
      <c r="F4569">
        <v>800.0</v>
      </c>
      <c r="G4569" t="s">
        <v>2007</v>
      </c>
      <c r="H4569" t="s">
        <v>2007</v>
      </c>
      <c r="I4569">
        <v>2005.0</v>
      </c>
      <c r="J4569">
        <v>75000.0</v>
      </c>
      <c r="K4569">
        <v>52371.0</v>
      </c>
      <c r="L4569">
        <v>10.86027397</v>
      </c>
      <c r="M4569">
        <v>1.0</v>
      </c>
      <c r="N4569" t="s">
        <v>16</v>
      </c>
    </row>
    <row r="4570">
      <c r="A4570" s="29">
        <v>42370.0</v>
      </c>
      <c r="B4570" t="s">
        <v>116</v>
      </c>
      <c r="C4570" t="s">
        <v>2542</v>
      </c>
      <c r="D4570" t="s">
        <v>61</v>
      </c>
      <c r="E4570">
        <v>800.0</v>
      </c>
      <c r="F4570">
        <v>800.0</v>
      </c>
      <c r="G4570" t="s">
        <v>2007</v>
      </c>
      <c r="H4570" t="s">
        <v>2007</v>
      </c>
      <c r="I4570">
        <v>2006.0</v>
      </c>
      <c r="J4570">
        <v>75000.0</v>
      </c>
      <c r="K4570">
        <v>17996.0</v>
      </c>
      <c r="L4570">
        <v>9.482191781</v>
      </c>
      <c r="M4570">
        <v>2.0</v>
      </c>
      <c r="N4570" t="s">
        <v>16</v>
      </c>
    </row>
    <row r="4571">
      <c r="A4571" s="29">
        <v>42370.0</v>
      </c>
      <c r="B4571" t="s">
        <v>116</v>
      </c>
      <c r="C4571" t="s">
        <v>2506</v>
      </c>
      <c r="D4571" t="s">
        <v>61</v>
      </c>
      <c r="E4571">
        <v>800.0</v>
      </c>
      <c r="F4571">
        <v>800.0</v>
      </c>
      <c r="G4571" t="s">
        <v>2007</v>
      </c>
      <c r="H4571" t="s">
        <v>2007</v>
      </c>
      <c r="I4571">
        <v>2004.0</v>
      </c>
      <c r="J4571">
        <v>75000.0</v>
      </c>
      <c r="K4571">
        <v>50030.0</v>
      </c>
      <c r="L4571">
        <v>11.70958904</v>
      </c>
      <c r="M4571">
        <v>2.0</v>
      </c>
      <c r="N4571" t="s">
        <v>16</v>
      </c>
    </row>
    <row r="4572">
      <c r="A4572" s="29">
        <v>42370.0</v>
      </c>
      <c r="B4572" t="s">
        <v>116</v>
      </c>
      <c r="C4572" t="s">
        <v>2567</v>
      </c>
      <c r="D4572" t="s">
        <v>61</v>
      </c>
      <c r="E4572">
        <v>800.0</v>
      </c>
      <c r="F4572">
        <v>800.0</v>
      </c>
      <c r="G4572" t="s">
        <v>2007</v>
      </c>
      <c r="H4572" t="s">
        <v>2007</v>
      </c>
      <c r="I4572">
        <v>2002.0</v>
      </c>
      <c r="J4572">
        <v>75000.0</v>
      </c>
      <c r="K4572">
        <v>59810.0</v>
      </c>
      <c r="L4572">
        <v>13.95890411</v>
      </c>
      <c r="M4572">
        <v>2.0</v>
      </c>
      <c r="N4572" t="s">
        <v>16</v>
      </c>
    </row>
    <row r="4573">
      <c r="A4573" s="29">
        <v>42370.0</v>
      </c>
      <c r="B4573" t="s">
        <v>116</v>
      </c>
      <c r="C4573" t="s">
        <v>2568</v>
      </c>
      <c r="D4573" t="s">
        <v>61</v>
      </c>
      <c r="E4573">
        <v>800.0</v>
      </c>
      <c r="F4573">
        <v>800.0</v>
      </c>
      <c r="G4573" t="s">
        <v>2007</v>
      </c>
      <c r="H4573" t="s">
        <v>2007</v>
      </c>
      <c r="I4573">
        <v>2001.0</v>
      </c>
      <c r="J4573">
        <v>75000.0</v>
      </c>
      <c r="K4573">
        <v>50282.0</v>
      </c>
      <c r="L4573">
        <v>14.83013699</v>
      </c>
      <c r="M4573">
        <v>2.0</v>
      </c>
      <c r="N4573" t="s">
        <v>16</v>
      </c>
    </row>
    <row r="4574">
      <c r="A4574" s="29">
        <v>42370.0</v>
      </c>
      <c r="B4574" t="s">
        <v>116</v>
      </c>
      <c r="C4574" t="s">
        <v>2569</v>
      </c>
      <c r="D4574" t="s">
        <v>61</v>
      </c>
      <c r="E4574">
        <v>800.0</v>
      </c>
      <c r="F4574">
        <v>800.0</v>
      </c>
      <c r="G4574" t="s">
        <v>2007</v>
      </c>
      <c r="H4574" t="s">
        <v>2007</v>
      </c>
      <c r="I4574">
        <v>1999.0</v>
      </c>
      <c r="J4574">
        <v>75000.0</v>
      </c>
      <c r="K4574">
        <v>17051.0</v>
      </c>
      <c r="L4574">
        <v>16.63561644</v>
      </c>
      <c r="M4574">
        <v>2.0</v>
      </c>
      <c r="N4574" t="s">
        <v>16</v>
      </c>
    </row>
    <row r="4575">
      <c r="A4575" s="29">
        <v>42370.0</v>
      </c>
      <c r="B4575" t="s">
        <v>116</v>
      </c>
      <c r="C4575" t="s">
        <v>2570</v>
      </c>
      <c r="D4575" t="s">
        <v>61</v>
      </c>
      <c r="E4575">
        <v>800.0</v>
      </c>
      <c r="F4575">
        <v>800.0</v>
      </c>
      <c r="G4575" t="s">
        <v>2007</v>
      </c>
      <c r="H4575" t="s">
        <v>2007</v>
      </c>
      <c r="I4575">
        <v>2004.0</v>
      </c>
      <c r="J4575">
        <v>75000.0</v>
      </c>
      <c r="K4575">
        <v>123822.0</v>
      </c>
      <c r="L4575">
        <v>11.99726027</v>
      </c>
      <c r="M4575">
        <v>5.0</v>
      </c>
      <c r="N4575" t="s">
        <v>16</v>
      </c>
    </row>
    <row r="4576">
      <c r="A4576" s="29">
        <v>42370.0</v>
      </c>
      <c r="B4576" t="s">
        <v>186</v>
      </c>
      <c r="C4576" t="s">
        <v>2562</v>
      </c>
      <c r="D4576" t="s">
        <v>61</v>
      </c>
      <c r="E4576" t="s">
        <v>712</v>
      </c>
      <c r="F4576" t="s">
        <v>712</v>
      </c>
      <c r="G4576" t="s">
        <v>226</v>
      </c>
      <c r="H4576" t="s">
        <v>226</v>
      </c>
      <c r="I4576">
        <v>2004.0</v>
      </c>
      <c r="J4576">
        <v>75000.0</v>
      </c>
      <c r="K4576">
        <v>102558.0</v>
      </c>
      <c r="L4576">
        <v>11.0</v>
      </c>
      <c r="M4576">
        <v>2.0</v>
      </c>
      <c r="N4576" t="s">
        <v>16</v>
      </c>
    </row>
    <row r="4577">
      <c r="A4577" s="29">
        <v>42370.0</v>
      </c>
      <c r="B4577" t="s">
        <v>20</v>
      </c>
      <c r="C4577">
        <v>19417.0</v>
      </c>
      <c r="D4577" t="s">
        <v>36</v>
      </c>
      <c r="E4577" t="s">
        <v>2571</v>
      </c>
      <c r="F4577" t="s">
        <v>2571</v>
      </c>
      <c r="G4577" t="s">
        <v>2572</v>
      </c>
      <c r="H4577" t="s">
        <v>2572</v>
      </c>
      <c r="I4577">
        <v>2007.0</v>
      </c>
      <c r="J4577">
        <v>75000.0</v>
      </c>
      <c r="K4577">
        <v>101252.0</v>
      </c>
      <c r="L4577">
        <v>8.0</v>
      </c>
      <c r="M4577">
        <v>1.0</v>
      </c>
      <c r="N4577" t="s">
        <v>24</v>
      </c>
    </row>
    <row r="4578">
      <c r="A4578" s="29">
        <v>42370.0</v>
      </c>
      <c r="B4578" t="s">
        <v>148</v>
      </c>
      <c r="C4578">
        <v>441.0</v>
      </c>
      <c r="D4578" t="s">
        <v>32</v>
      </c>
      <c r="E4578" t="s">
        <v>238</v>
      </c>
      <c r="F4578" t="s">
        <v>238</v>
      </c>
      <c r="G4578" t="s">
        <v>2528</v>
      </c>
      <c r="H4578" t="s">
        <v>2528</v>
      </c>
      <c r="I4578">
        <v>2008.0</v>
      </c>
      <c r="J4578">
        <v>75000.0</v>
      </c>
      <c r="K4578">
        <v>53968.51471</v>
      </c>
      <c r="L4578">
        <v>6.746064339</v>
      </c>
      <c r="M4578">
        <v>2.0</v>
      </c>
      <c r="N4578" t="s">
        <v>16</v>
      </c>
    </row>
    <row r="4579">
      <c r="A4579" s="29">
        <v>42370.0</v>
      </c>
      <c r="B4579" t="s">
        <v>116</v>
      </c>
      <c r="C4579" t="s">
        <v>2557</v>
      </c>
      <c r="D4579" t="s">
        <v>61</v>
      </c>
      <c r="E4579" t="s">
        <v>2073</v>
      </c>
      <c r="F4579" t="s">
        <v>2073</v>
      </c>
      <c r="G4579" t="s">
        <v>536</v>
      </c>
      <c r="H4579" t="s">
        <v>536</v>
      </c>
      <c r="I4579">
        <v>2003.0</v>
      </c>
      <c r="J4579">
        <v>75000.0</v>
      </c>
      <c r="K4579">
        <v>24292.0</v>
      </c>
      <c r="L4579">
        <v>12.49315068</v>
      </c>
      <c r="M4579">
        <v>3.0</v>
      </c>
      <c r="N4579" t="s">
        <v>16</v>
      </c>
    </row>
    <row r="4580">
      <c r="A4580" s="29">
        <v>42370.0</v>
      </c>
      <c r="B4580" t="s">
        <v>12</v>
      </c>
      <c r="C4580">
        <v>136679.0</v>
      </c>
      <c r="D4580" t="s">
        <v>77</v>
      </c>
      <c r="E4580" t="s">
        <v>2298</v>
      </c>
      <c r="F4580" t="s">
        <v>2298</v>
      </c>
      <c r="G4580" t="s">
        <v>2573</v>
      </c>
      <c r="H4580" t="s">
        <v>2573</v>
      </c>
      <c r="I4580">
        <v>2004.0</v>
      </c>
      <c r="J4580">
        <v>75000.0</v>
      </c>
      <c r="K4580">
        <v>84769.0</v>
      </c>
      <c r="L4580">
        <v>12.0</v>
      </c>
      <c r="M4580">
        <v>2.0</v>
      </c>
      <c r="N4580" t="s">
        <v>16</v>
      </c>
    </row>
    <row r="4581">
      <c r="A4581" s="29">
        <v>42370.0</v>
      </c>
      <c r="B4581" t="s">
        <v>148</v>
      </c>
      <c r="C4581">
        <v>776.0</v>
      </c>
      <c r="D4581" t="s">
        <v>273</v>
      </c>
      <c r="E4581" t="s">
        <v>2177</v>
      </c>
      <c r="F4581" t="s">
        <v>2177</v>
      </c>
      <c r="G4581" t="s">
        <v>2268</v>
      </c>
      <c r="H4581" t="s">
        <v>2268</v>
      </c>
      <c r="I4581">
        <v>2004.0</v>
      </c>
      <c r="J4581">
        <v>75000.0</v>
      </c>
      <c r="K4581">
        <v>123334.7022</v>
      </c>
      <c r="L4581">
        <v>10.27789185</v>
      </c>
      <c r="M4581">
        <v>3.0</v>
      </c>
      <c r="N4581" t="s">
        <v>16</v>
      </c>
    </row>
    <row r="4582">
      <c r="A4582" s="29">
        <v>42370.0</v>
      </c>
      <c r="B4582" t="s">
        <v>186</v>
      </c>
      <c r="C4582" t="s">
        <v>2574</v>
      </c>
      <c r="D4582" t="s">
        <v>273</v>
      </c>
      <c r="E4582" t="s">
        <v>2320</v>
      </c>
      <c r="F4582" t="s">
        <v>2320</v>
      </c>
      <c r="G4582" t="s">
        <v>2575</v>
      </c>
      <c r="H4582" t="s">
        <v>2575</v>
      </c>
      <c r="I4582">
        <v>2005.0</v>
      </c>
      <c r="J4582">
        <v>75000.0</v>
      </c>
      <c r="K4582">
        <v>127106.0</v>
      </c>
      <c r="L4582">
        <v>10.0</v>
      </c>
      <c r="M4582">
        <v>1.0</v>
      </c>
      <c r="N4582" t="s">
        <v>16</v>
      </c>
    </row>
    <row r="4583">
      <c r="A4583" s="29">
        <v>42370.0</v>
      </c>
      <c r="B4583" t="s">
        <v>148</v>
      </c>
      <c r="C4583">
        <v>632.0</v>
      </c>
      <c r="D4583" t="s">
        <v>273</v>
      </c>
      <c r="E4583" t="s">
        <v>2320</v>
      </c>
      <c r="F4583" t="s">
        <v>2320</v>
      </c>
      <c r="G4583" t="s">
        <v>2575</v>
      </c>
      <c r="H4583" t="s">
        <v>2575</v>
      </c>
      <c r="I4583">
        <v>2006.0</v>
      </c>
      <c r="J4583">
        <v>75000.0</v>
      </c>
      <c r="K4583">
        <v>104542.0945</v>
      </c>
      <c r="L4583">
        <v>8.711841205</v>
      </c>
      <c r="M4583">
        <v>2.0</v>
      </c>
      <c r="N4583" t="s">
        <v>16</v>
      </c>
    </row>
    <row r="4584">
      <c r="A4584" s="29">
        <v>42370.0</v>
      </c>
      <c r="B4584" t="s">
        <v>116</v>
      </c>
      <c r="C4584" t="s">
        <v>2552</v>
      </c>
      <c r="D4584" t="s">
        <v>273</v>
      </c>
      <c r="E4584" t="s">
        <v>2320</v>
      </c>
      <c r="F4584" t="s">
        <v>2320</v>
      </c>
      <c r="G4584" t="s">
        <v>2553</v>
      </c>
      <c r="H4584" t="s">
        <v>2553</v>
      </c>
      <c r="I4584">
        <v>2006.0</v>
      </c>
      <c r="J4584">
        <v>75000.0</v>
      </c>
      <c r="K4584">
        <v>220010.0</v>
      </c>
      <c r="L4584">
        <v>9.936986301</v>
      </c>
      <c r="M4584">
        <v>1.0</v>
      </c>
      <c r="N4584" t="s">
        <v>16</v>
      </c>
    </row>
    <row r="4585">
      <c r="A4585" s="29">
        <v>42370.0</v>
      </c>
      <c r="B4585" t="s">
        <v>12</v>
      </c>
      <c r="C4585">
        <v>130501.0</v>
      </c>
      <c r="D4585" t="s">
        <v>273</v>
      </c>
      <c r="E4585" t="s">
        <v>2225</v>
      </c>
      <c r="F4585" t="s">
        <v>2225</v>
      </c>
      <c r="G4585" t="s">
        <v>2470</v>
      </c>
      <c r="H4585" t="s">
        <v>2470</v>
      </c>
      <c r="I4585">
        <v>2012.0</v>
      </c>
      <c r="J4585">
        <v>75000.0</v>
      </c>
      <c r="K4585">
        <v>10920.0</v>
      </c>
      <c r="L4585">
        <v>4.0</v>
      </c>
      <c r="M4585">
        <v>1.0</v>
      </c>
      <c r="N4585" t="s">
        <v>16</v>
      </c>
    </row>
    <row r="4586">
      <c r="A4586" s="29">
        <v>42370.0</v>
      </c>
      <c r="B4586" t="s">
        <v>12</v>
      </c>
      <c r="C4586">
        <v>119324.0</v>
      </c>
      <c r="D4586" t="s">
        <v>273</v>
      </c>
      <c r="E4586" t="s">
        <v>2289</v>
      </c>
      <c r="F4586" t="s">
        <v>2289</v>
      </c>
      <c r="G4586" t="s">
        <v>226</v>
      </c>
      <c r="H4586" t="s">
        <v>226</v>
      </c>
      <c r="I4586">
        <v>2011.0</v>
      </c>
      <c r="J4586">
        <v>75000.0</v>
      </c>
      <c r="K4586">
        <v>17873.0</v>
      </c>
      <c r="L4586">
        <v>5.0</v>
      </c>
      <c r="M4586">
        <v>2.0</v>
      </c>
      <c r="N4586" t="s">
        <v>16</v>
      </c>
    </row>
    <row r="4587">
      <c r="A4587" s="29">
        <v>42370.0</v>
      </c>
      <c r="B4587" t="s">
        <v>12</v>
      </c>
      <c r="C4587">
        <v>121658.0</v>
      </c>
      <c r="D4587" t="s">
        <v>273</v>
      </c>
      <c r="E4587" t="s">
        <v>2225</v>
      </c>
      <c r="F4587" t="s">
        <v>2225</v>
      </c>
      <c r="G4587" t="s">
        <v>226</v>
      </c>
      <c r="H4587" t="s">
        <v>226</v>
      </c>
      <c r="I4587">
        <v>2011.0</v>
      </c>
      <c r="J4587">
        <v>75000.0</v>
      </c>
      <c r="K4587">
        <v>15432.0</v>
      </c>
      <c r="L4587">
        <v>5.0</v>
      </c>
      <c r="M4587">
        <v>1.0</v>
      </c>
      <c r="N4587" t="s">
        <v>16</v>
      </c>
    </row>
    <row r="4588">
      <c r="A4588" s="29">
        <v>42370.0</v>
      </c>
      <c r="B4588" t="s">
        <v>12</v>
      </c>
      <c r="C4588">
        <v>127289.0</v>
      </c>
      <c r="D4588" t="s">
        <v>273</v>
      </c>
      <c r="E4588" t="s">
        <v>2225</v>
      </c>
      <c r="F4588" t="s">
        <v>2225</v>
      </c>
      <c r="G4588" t="s">
        <v>226</v>
      </c>
      <c r="H4588" t="s">
        <v>226</v>
      </c>
      <c r="I4588">
        <v>2012.0</v>
      </c>
      <c r="J4588">
        <v>75000.0</v>
      </c>
      <c r="K4588">
        <v>38953.0</v>
      </c>
      <c r="L4588">
        <v>4.0</v>
      </c>
      <c r="M4588">
        <v>2.0</v>
      </c>
      <c r="N4588" t="s">
        <v>16</v>
      </c>
    </row>
    <row r="4589">
      <c r="A4589" s="29">
        <v>42370.0</v>
      </c>
      <c r="B4589" t="s">
        <v>186</v>
      </c>
      <c r="C4589" t="s">
        <v>2576</v>
      </c>
      <c r="D4589" t="s">
        <v>273</v>
      </c>
      <c r="E4589" t="s">
        <v>2225</v>
      </c>
      <c r="F4589" t="s">
        <v>2225</v>
      </c>
      <c r="G4589" t="s">
        <v>226</v>
      </c>
      <c r="H4589" t="s">
        <v>226</v>
      </c>
      <c r="I4589">
        <v>2009.0</v>
      </c>
      <c r="J4589">
        <v>75000.0</v>
      </c>
      <c r="K4589">
        <v>48962.0</v>
      </c>
      <c r="L4589">
        <v>6.0</v>
      </c>
      <c r="M4589">
        <v>1.0</v>
      </c>
      <c r="N4589" t="s">
        <v>16</v>
      </c>
    </row>
    <row r="4590">
      <c r="A4590" s="29">
        <v>42370.0</v>
      </c>
      <c r="B4590" t="s">
        <v>186</v>
      </c>
      <c r="C4590" t="s">
        <v>2531</v>
      </c>
      <c r="D4590" t="s">
        <v>273</v>
      </c>
      <c r="E4590" t="s">
        <v>2225</v>
      </c>
      <c r="F4590" t="s">
        <v>2225</v>
      </c>
      <c r="G4590" t="s">
        <v>226</v>
      </c>
      <c r="H4590" t="s">
        <v>226</v>
      </c>
      <c r="I4590">
        <v>2011.0</v>
      </c>
      <c r="J4590">
        <v>75000.0</v>
      </c>
      <c r="K4590">
        <v>21500.0</v>
      </c>
      <c r="L4590">
        <v>4.0</v>
      </c>
      <c r="M4590">
        <v>2.0</v>
      </c>
      <c r="N4590" t="s">
        <v>16</v>
      </c>
    </row>
    <row r="4591">
      <c r="A4591" s="29">
        <v>42370.0</v>
      </c>
      <c r="B4591" t="s">
        <v>12</v>
      </c>
      <c r="C4591">
        <v>134352.0</v>
      </c>
      <c r="D4591" t="s">
        <v>273</v>
      </c>
      <c r="E4591" t="s">
        <v>2225</v>
      </c>
      <c r="F4591" t="s">
        <v>2225</v>
      </c>
      <c r="G4591" t="s">
        <v>226</v>
      </c>
      <c r="H4591" t="s">
        <v>226</v>
      </c>
      <c r="I4591">
        <v>2012.0</v>
      </c>
      <c r="J4591">
        <v>75000.0</v>
      </c>
      <c r="K4591">
        <v>9180.0</v>
      </c>
      <c r="L4591">
        <v>4.0</v>
      </c>
      <c r="M4591">
        <v>2.0</v>
      </c>
      <c r="N4591" t="s">
        <v>16</v>
      </c>
    </row>
    <row r="4592">
      <c r="A4592" s="29">
        <v>42370.0</v>
      </c>
      <c r="B4592" t="s">
        <v>12</v>
      </c>
      <c r="C4592">
        <v>118861.0</v>
      </c>
      <c r="D4592" t="s">
        <v>273</v>
      </c>
      <c r="E4592" t="s">
        <v>2289</v>
      </c>
      <c r="F4592" t="s">
        <v>2289</v>
      </c>
      <c r="G4592" t="s">
        <v>2340</v>
      </c>
      <c r="H4592" t="s">
        <v>2340</v>
      </c>
      <c r="I4592">
        <v>2012.0</v>
      </c>
      <c r="J4592">
        <v>75000.0</v>
      </c>
      <c r="K4592">
        <v>17508.0</v>
      </c>
      <c r="L4592">
        <v>4.0</v>
      </c>
      <c r="M4592">
        <v>1.0</v>
      </c>
      <c r="N4592" t="s">
        <v>16</v>
      </c>
    </row>
    <row r="4593">
      <c r="A4593" s="29">
        <v>42370.0</v>
      </c>
      <c r="B4593" t="s">
        <v>148</v>
      </c>
      <c r="C4593">
        <v>845.0</v>
      </c>
      <c r="D4593" t="s">
        <v>91</v>
      </c>
      <c r="E4593" t="s">
        <v>1442</v>
      </c>
      <c r="F4593" t="s">
        <v>1442</v>
      </c>
      <c r="G4593" t="s">
        <v>1443</v>
      </c>
      <c r="H4593" t="s">
        <v>1443</v>
      </c>
      <c r="I4593">
        <v>2003.0</v>
      </c>
      <c r="J4593">
        <v>75000.0</v>
      </c>
      <c r="K4593">
        <v>91181.38264</v>
      </c>
      <c r="L4593">
        <v>11.39767283</v>
      </c>
      <c r="M4593">
        <v>3.0</v>
      </c>
      <c r="N4593" t="s">
        <v>16</v>
      </c>
    </row>
    <row r="4594">
      <c r="A4594" s="29">
        <v>42370.0</v>
      </c>
      <c r="B4594" t="s">
        <v>12</v>
      </c>
      <c r="C4594" s="32" t="s">
        <v>2577</v>
      </c>
      <c r="D4594" t="s">
        <v>273</v>
      </c>
      <c r="E4594" t="s">
        <v>2225</v>
      </c>
      <c r="F4594" t="s">
        <v>2225</v>
      </c>
      <c r="G4594" t="s">
        <v>2470</v>
      </c>
      <c r="H4594" t="s">
        <v>2470</v>
      </c>
      <c r="I4594">
        <v>2012.0</v>
      </c>
      <c r="J4594">
        <v>75000.0</v>
      </c>
      <c r="K4594">
        <v>10920.0</v>
      </c>
      <c r="L4594">
        <v>4.0</v>
      </c>
      <c r="M4594">
        <v>1.0</v>
      </c>
      <c r="N4594" t="s">
        <v>16</v>
      </c>
    </row>
    <row r="4595">
      <c r="A4595" s="29">
        <v>42370.0</v>
      </c>
      <c r="B4595" t="s">
        <v>12</v>
      </c>
      <c r="C4595" s="32" t="s">
        <v>2578</v>
      </c>
      <c r="D4595" t="s">
        <v>273</v>
      </c>
      <c r="E4595" t="s">
        <v>2225</v>
      </c>
      <c r="F4595" t="s">
        <v>2225</v>
      </c>
      <c r="G4595" t="s">
        <v>226</v>
      </c>
      <c r="H4595" t="s">
        <v>226</v>
      </c>
      <c r="I4595">
        <v>2012.0</v>
      </c>
      <c r="J4595">
        <v>75000.0</v>
      </c>
      <c r="K4595">
        <v>9180.0</v>
      </c>
      <c r="L4595">
        <v>4.0</v>
      </c>
      <c r="M4595">
        <v>2.0</v>
      </c>
      <c r="N4595" t="s">
        <v>16</v>
      </c>
    </row>
    <row r="4596">
      <c r="A4596" s="29">
        <v>42370.0</v>
      </c>
      <c r="B4596" t="s">
        <v>12</v>
      </c>
      <c r="C4596" s="32" t="s">
        <v>2579</v>
      </c>
      <c r="D4596" t="s">
        <v>77</v>
      </c>
      <c r="E4596" t="s">
        <v>2298</v>
      </c>
      <c r="F4596" t="s">
        <v>2298</v>
      </c>
      <c r="G4596" t="s">
        <v>2408</v>
      </c>
      <c r="H4596" t="s">
        <v>2408</v>
      </c>
      <c r="I4596">
        <v>2004.0</v>
      </c>
      <c r="J4596">
        <v>75000.0</v>
      </c>
      <c r="K4596">
        <v>84769.0</v>
      </c>
      <c r="L4596">
        <v>12.0</v>
      </c>
      <c r="M4596">
        <v>2.0</v>
      </c>
      <c r="N4596" t="s">
        <v>16</v>
      </c>
    </row>
    <row r="4597">
      <c r="A4597" s="29">
        <v>42370.0</v>
      </c>
      <c r="B4597" t="s">
        <v>12</v>
      </c>
      <c r="C4597" s="32" t="s">
        <v>2580</v>
      </c>
      <c r="D4597" t="s">
        <v>273</v>
      </c>
      <c r="E4597" t="s">
        <v>2225</v>
      </c>
      <c r="F4597" t="s">
        <v>2225</v>
      </c>
      <c r="G4597" t="s">
        <v>226</v>
      </c>
      <c r="H4597" t="s">
        <v>226</v>
      </c>
      <c r="I4597">
        <v>2011.0</v>
      </c>
      <c r="J4597">
        <v>75000.0</v>
      </c>
      <c r="K4597">
        <v>9324.0</v>
      </c>
      <c r="L4597">
        <v>5.0</v>
      </c>
      <c r="M4597">
        <v>1.0</v>
      </c>
      <c r="N4597" t="s">
        <v>16</v>
      </c>
    </row>
    <row r="4598">
      <c r="A4598" s="29">
        <v>42370.0</v>
      </c>
      <c r="B4598" t="s">
        <v>20</v>
      </c>
      <c r="C4598">
        <v>98215.0</v>
      </c>
      <c r="D4598" t="s">
        <v>77</v>
      </c>
      <c r="E4598" t="s">
        <v>2298</v>
      </c>
      <c r="F4598" t="s">
        <v>2298</v>
      </c>
      <c r="G4598" t="s">
        <v>2299</v>
      </c>
      <c r="H4598" t="s">
        <v>2299</v>
      </c>
      <c r="I4598">
        <v>2004.0</v>
      </c>
      <c r="J4598">
        <v>75000.0</v>
      </c>
      <c r="K4598">
        <v>48942.0</v>
      </c>
      <c r="L4598">
        <v>12.0</v>
      </c>
      <c r="M4598">
        <v>3.0</v>
      </c>
      <c r="N4598" t="s">
        <v>16</v>
      </c>
    </row>
    <row r="4599">
      <c r="A4599" s="29">
        <v>42370.0</v>
      </c>
      <c r="B4599" t="s">
        <v>186</v>
      </c>
      <c r="C4599" t="s">
        <v>2576</v>
      </c>
      <c r="D4599" t="s">
        <v>273</v>
      </c>
      <c r="E4599" t="s">
        <v>2225</v>
      </c>
      <c r="F4599" t="s">
        <v>2225</v>
      </c>
      <c r="G4599" t="s">
        <v>226</v>
      </c>
      <c r="H4599" t="s">
        <v>226</v>
      </c>
      <c r="I4599">
        <v>2009.0</v>
      </c>
      <c r="J4599">
        <v>74500.0</v>
      </c>
      <c r="K4599">
        <v>48962.0</v>
      </c>
      <c r="L4599">
        <v>6.0</v>
      </c>
      <c r="M4599">
        <v>1.0</v>
      </c>
      <c r="N4599" t="s">
        <v>16</v>
      </c>
    </row>
    <row r="4600">
      <c r="A4600" s="29">
        <v>42370.0</v>
      </c>
      <c r="B4600" t="s">
        <v>116</v>
      </c>
      <c r="C4600" t="s">
        <v>2545</v>
      </c>
      <c r="D4600" t="s">
        <v>61</v>
      </c>
      <c r="E4600">
        <v>800.0</v>
      </c>
      <c r="F4600">
        <v>800.0</v>
      </c>
      <c r="G4600" t="s">
        <v>2007</v>
      </c>
      <c r="H4600" t="s">
        <v>2007</v>
      </c>
      <c r="I4600">
        <v>2003.0</v>
      </c>
      <c r="J4600">
        <v>74000.0</v>
      </c>
      <c r="K4600">
        <v>49991.0</v>
      </c>
      <c r="L4600">
        <v>12.94246575</v>
      </c>
      <c r="M4600">
        <v>1.0</v>
      </c>
      <c r="N4600" t="s">
        <v>16</v>
      </c>
    </row>
    <row r="4601">
      <c r="A4601" s="29">
        <v>42370.0</v>
      </c>
      <c r="B4601" t="s">
        <v>116</v>
      </c>
      <c r="C4601" t="s">
        <v>2568</v>
      </c>
      <c r="D4601" t="s">
        <v>61</v>
      </c>
      <c r="E4601">
        <v>800.0</v>
      </c>
      <c r="F4601">
        <v>800.0</v>
      </c>
      <c r="G4601" t="s">
        <v>2007</v>
      </c>
      <c r="H4601" t="s">
        <v>2007</v>
      </c>
      <c r="I4601">
        <v>2001.0</v>
      </c>
      <c r="J4601">
        <v>74000.0</v>
      </c>
      <c r="K4601">
        <v>50282.0</v>
      </c>
      <c r="L4601">
        <v>14.83013699</v>
      </c>
      <c r="M4601">
        <v>2.0</v>
      </c>
      <c r="N4601" t="s">
        <v>16</v>
      </c>
    </row>
    <row r="4602">
      <c r="A4602" s="29">
        <v>42370.0</v>
      </c>
      <c r="B4602" t="s">
        <v>186</v>
      </c>
      <c r="C4602" t="s">
        <v>2581</v>
      </c>
      <c r="D4602" t="s">
        <v>61</v>
      </c>
      <c r="E4602">
        <v>800.0</v>
      </c>
      <c r="F4602">
        <v>800.0</v>
      </c>
      <c r="G4602" t="s">
        <v>2007</v>
      </c>
      <c r="H4602" t="s">
        <v>2007</v>
      </c>
      <c r="I4602">
        <v>2001.0</v>
      </c>
      <c r="J4602">
        <v>73000.0</v>
      </c>
      <c r="K4602">
        <v>12309.0</v>
      </c>
      <c r="L4602">
        <v>14.0</v>
      </c>
      <c r="M4602">
        <v>2.0</v>
      </c>
      <c r="N4602" t="s">
        <v>16</v>
      </c>
    </row>
    <row r="4603">
      <c r="A4603" s="29">
        <v>42370.0</v>
      </c>
      <c r="B4603" t="s">
        <v>116</v>
      </c>
      <c r="C4603" t="s">
        <v>2582</v>
      </c>
      <c r="D4603" t="s">
        <v>61</v>
      </c>
      <c r="E4603">
        <v>800.0</v>
      </c>
      <c r="F4603">
        <v>800.0</v>
      </c>
      <c r="G4603" t="s">
        <v>2007</v>
      </c>
      <c r="H4603" t="s">
        <v>2007</v>
      </c>
      <c r="I4603">
        <v>2003.0</v>
      </c>
      <c r="J4603">
        <v>73000.0</v>
      </c>
      <c r="K4603">
        <v>52784.0</v>
      </c>
      <c r="L4603">
        <v>12.80821918</v>
      </c>
      <c r="M4603">
        <v>1.0</v>
      </c>
      <c r="N4603" t="s">
        <v>16</v>
      </c>
    </row>
    <row r="4604">
      <c r="A4604" s="29">
        <v>42370.0</v>
      </c>
      <c r="B4604" t="s">
        <v>116</v>
      </c>
      <c r="C4604" t="s">
        <v>2583</v>
      </c>
      <c r="D4604" t="s">
        <v>61</v>
      </c>
      <c r="E4604">
        <v>800.0</v>
      </c>
      <c r="F4604">
        <v>800.0</v>
      </c>
      <c r="G4604" t="s">
        <v>2007</v>
      </c>
      <c r="H4604" t="s">
        <v>2007</v>
      </c>
      <c r="I4604">
        <v>2000.0</v>
      </c>
      <c r="J4604">
        <v>73000.0</v>
      </c>
      <c r="K4604">
        <v>86188.0</v>
      </c>
      <c r="L4604">
        <v>15.52876712</v>
      </c>
      <c r="M4604">
        <v>2.0</v>
      </c>
      <c r="N4604" t="s">
        <v>16</v>
      </c>
    </row>
    <row r="4605">
      <c r="A4605" s="29">
        <v>42370.0</v>
      </c>
      <c r="B4605" t="s">
        <v>116</v>
      </c>
      <c r="C4605" t="s">
        <v>2584</v>
      </c>
      <c r="D4605" t="s">
        <v>61</v>
      </c>
      <c r="E4605">
        <v>800.0</v>
      </c>
      <c r="F4605">
        <v>800.0</v>
      </c>
      <c r="G4605" t="s">
        <v>2007</v>
      </c>
      <c r="H4605" t="s">
        <v>2007</v>
      </c>
      <c r="I4605">
        <v>1999.0</v>
      </c>
      <c r="J4605">
        <v>73000.0</v>
      </c>
      <c r="K4605">
        <v>53401.0</v>
      </c>
      <c r="L4605">
        <v>16.7890411</v>
      </c>
      <c r="M4605">
        <v>2.0</v>
      </c>
      <c r="N4605" t="s">
        <v>16</v>
      </c>
    </row>
    <row r="4606">
      <c r="A4606" s="29">
        <v>42370.0</v>
      </c>
      <c r="B4606" t="s">
        <v>116</v>
      </c>
      <c r="C4606" t="s">
        <v>2516</v>
      </c>
      <c r="D4606" t="s">
        <v>61</v>
      </c>
      <c r="E4606">
        <v>800.0</v>
      </c>
      <c r="F4606">
        <v>800.0</v>
      </c>
      <c r="G4606" t="s">
        <v>2007</v>
      </c>
      <c r="H4606" t="s">
        <v>2007</v>
      </c>
      <c r="I4606">
        <v>2005.0</v>
      </c>
      <c r="J4606">
        <v>73000.0</v>
      </c>
      <c r="K4606">
        <v>100066.0</v>
      </c>
      <c r="L4606">
        <v>10.45753425</v>
      </c>
      <c r="M4606">
        <v>3.0</v>
      </c>
      <c r="N4606" t="s">
        <v>16</v>
      </c>
    </row>
    <row r="4607">
      <c r="A4607" s="29">
        <v>42370.0</v>
      </c>
      <c r="B4607" t="s">
        <v>116</v>
      </c>
      <c r="C4607" t="s">
        <v>2585</v>
      </c>
      <c r="D4607" t="s">
        <v>61</v>
      </c>
      <c r="E4607">
        <v>800.0</v>
      </c>
      <c r="F4607">
        <v>800.0</v>
      </c>
      <c r="G4607" t="s">
        <v>2007</v>
      </c>
      <c r="H4607" t="s">
        <v>2007</v>
      </c>
      <c r="I4607">
        <v>2001.0</v>
      </c>
      <c r="J4607">
        <v>73000.0</v>
      </c>
      <c r="K4607">
        <v>59862.0</v>
      </c>
      <c r="L4607">
        <v>14.85205479</v>
      </c>
      <c r="M4607">
        <v>4.0</v>
      </c>
      <c r="N4607" t="s">
        <v>16</v>
      </c>
    </row>
    <row r="4608">
      <c r="A4608" s="29">
        <v>42370.0</v>
      </c>
      <c r="B4608" t="s">
        <v>116</v>
      </c>
      <c r="C4608" t="s">
        <v>2563</v>
      </c>
      <c r="D4608" t="s">
        <v>61</v>
      </c>
      <c r="E4608" t="s">
        <v>712</v>
      </c>
      <c r="F4608" t="s">
        <v>712</v>
      </c>
      <c r="G4608" t="s">
        <v>226</v>
      </c>
      <c r="H4608" t="s">
        <v>226</v>
      </c>
      <c r="I4608">
        <v>1997.0</v>
      </c>
      <c r="J4608">
        <v>73000.0</v>
      </c>
      <c r="K4608">
        <v>55230.0</v>
      </c>
      <c r="L4608">
        <v>18.72054795</v>
      </c>
      <c r="M4608">
        <v>2.0</v>
      </c>
      <c r="N4608" t="s">
        <v>16</v>
      </c>
    </row>
    <row r="4609">
      <c r="A4609" s="29">
        <v>42370.0</v>
      </c>
      <c r="B4609" t="s">
        <v>116</v>
      </c>
      <c r="C4609" t="s">
        <v>2491</v>
      </c>
      <c r="D4609" t="s">
        <v>61</v>
      </c>
      <c r="E4609" t="s">
        <v>2073</v>
      </c>
      <c r="F4609" t="s">
        <v>2073</v>
      </c>
      <c r="G4609" t="s">
        <v>203</v>
      </c>
      <c r="H4609" t="s">
        <v>203</v>
      </c>
      <c r="I4609">
        <v>2001.0</v>
      </c>
      <c r="J4609">
        <v>73000.0</v>
      </c>
      <c r="K4609">
        <v>79644.0</v>
      </c>
      <c r="L4609">
        <v>14.35342466</v>
      </c>
      <c r="M4609">
        <v>2.0</v>
      </c>
      <c r="N4609" t="s">
        <v>16</v>
      </c>
    </row>
    <row r="4610">
      <c r="A4610" s="29">
        <v>42370.0</v>
      </c>
      <c r="B4610" t="s">
        <v>186</v>
      </c>
      <c r="C4610" t="s">
        <v>2560</v>
      </c>
      <c r="D4610" t="s">
        <v>61</v>
      </c>
      <c r="E4610" t="s">
        <v>1128</v>
      </c>
      <c r="F4610" t="s">
        <v>1128</v>
      </c>
      <c r="G4610" t="s">
        <v>226</v>
      </c>
      <c r="H4610" t="s">
        <v>226</v>
      </c>
      <c r="I4610">
        <v>2000.0</v>
      </c>
      <c r="J4610">
        <v>73000.0</v>
      </c>
      <c r="K4610">
        <v>67493.0</v>
      </c>
      <c r="L4610">
        <v>15.0</v>
      </c>
      <c r="M4610">
        <v>2.0</v>
      </c>
      <c r="N4610" t="s">
        <v>16</v>
      </c>
    </row>
    <row r="4611">
      <c r="A4611" s="29">
        <v>42370.0</v>
      </c>
      <c r="B4611" t="s">
        <v>148</v>
      </c>
      <c r="C4611">
        <v>753.0</v>
      </c>
      <c r="D4611" t="s">
        <v>61</v>
      </c>
      <c r="E4611">
        <v>800.0</v>
      </c>
      <c r="F4611">
        <v>800.0</v>
      </c>
      <c r="G4611" t="s">
        <v>2200</v>
      </c>
      <c r="H4611" t="s">
        <v>2200</v>
      </c>
      <c r="I4611">
        <v>2005.0</v>
      </c>
      <c r="J4611">
        <v>72000.0</v>
      </c>
      <c r="K4611">
        <v>79178.64476</v>
      </c>
      <c r="L4611">
        <v>9.897330595</v>
      </c>
      <c r="M4611">
        <v>2.0</v>
      </c>
      <c r="N4611" t="s">
        <v>16</v>
      </c>
    </row>
    <row r="4612">
      <c r="A4612" s="29">
        <v>42370.0</v>
      </c>
      <c r="B4612" t="s">
        <v>148</v>
      </c>
      <c r="C4612">
        <v>887.0</v>
      </c>
      <c r="D4612" t="s">
        <v>61</v>
      </c>
      <c r="E4612">
        <v>800.0</v>
      </c>
      <c r="F4612">
        <v>800.0</v>
      </c>
      <c r="G4612" t="s">
        <v>2200</v>
      </c>
      <c r="H4612" t="s">
        <v>2200</v>
      </c>
      <c r="I4612">
        <v>2002.0</v>
      </c>
      <c r="J4612">
        <v>72000.0</v>
      </c>
      <c r="K4612">
        <v>101957.5633</v>
      </c>
      <c r="L4612">
        <v>12.74469541</v>
      </c>
      <c r="M4612">
        <v>3.0</v>
      </c>
      <c r="N4612" t="s">
        <v>16</v>
      </c>
    </row>
    <row r="4613">
      <c r="A4613" s="29">
        <v>42370.0</v>
      </c>
      <c r="B4613" t="s">
        <v>116</v>
      </c>
      <c r="C4613" t="s">
        <v>2566</v>
      </c>
      <c r="D4613" t="s">
        <v>61</v>
      </c>
      <c r="E4613">
        <v>800.0</v>
      </c>
      <c r="F4613">
        <v>800.0</v>
      </c>
      <c r="G4613" t="s">
        <v>2007</v>
      </c>
      <c r="H4613" t="s">
        <v>2007</v>
      </c>
      <c r="I4613">
        <v>2005.0</v>
      </c>
      <c r="J4613">
        <v>72000.0</v>
      </c>
      <c r="K4613">
        <v>52371.0</v>
      </c>
      <c r="L4613">
        <v>10.86027397</v>
      </c>
      <c r="M4613">
        <v>1.0</v>
      </c>
      <c r="N4613" t="s">
        <v>16</v>
      </c>
    </row>
    <row r="4614">
      <c r="A4614" s="29">
        <v>42370.0</v>
      </c>
      <c r="B4614" t="s">
        <v>116</v>
      </c>
      <c r="C4614" t="s">
        <v>2584</v>
      </c>
      <c r="D4614" t="s">
        <v>61</v>
      </c>
      <c r="E4614">
        <v>800.0</v>
      </c>
      <c r="F4614">
        <v>800.0</v>
      </c>
      <c r="G4614" t="s">
        <v>2007</v>
      </c>
      <c r="H4614" t="s">
        <v>2007</v>
      </c>
      <c r="I4614">
        <v>1999.0</v>
      </c>
      <c r="J4614">
        <v>72000.0</v>
      </c>
      <c r="K4614">
        <v>53401.0</v>
      </c>
      <c r="L4614">
        <v>16.7890411</v>
      </c>
      <c r="M4614">
        <v>2.0</v>
      </c>
      <c r="N4614" t="s">
        <v>16</v>
      </c>
    </row>
    <row r="4615">
      <c r="A4615" s="29">
        <v>42370.0</v>
      </c>
      <c r="B4615" t="s">
        <v>116</v>
      </c>
      <c r="C4615" t="s">
        <v>2586</v>
      </c>
      <c r="D4615" t="s">
        <v>61</v>
      </c>
      <c r="E4615">
        <v>800.0</v>
      </c>
      <c r="F4615">
        <v>800.0</v>
      </c>
      <c r="G4615" t="s">
        <v>2007</v>
      </c>
      <c r="H4615" t="s">
        <v>2007</v>
      </c>
      <c r="I4615">
        <v>2002.0</v>
      </c>
      <c r="J4615">
        <v>71000.0</v>
      </c>
      <c r="K4615">
        <v>54361.0</v>
      </c>
      <c r="L4615">
        <v>13.93972603</v>
      </c>
      <c r="M4615">
        <v>1.0</v>
      </c>
      <c r="N4615" t="s">
        <v>16</v>
      </c>
    </row>
    <row r="4616">
      <c r="A4616" s="29">
        <v>42370.0</v>
      </c>
      <c r="B4616" t="s">
        <v>148</v>
      </c>
      <c r="C4616">
        <v>785.0</v>
      </c>
      <c r="D4616" t="s">
        <v>61</v>
      </c>
      <c r="E4616">
        <v>800.0</v>
      </c>
      <c r="F4616">
        <v>800.0</v>
      </c>
      <c r="G4616" t="s">
        <v>2007</v>
      </c>
      <c r="H4616" t="s">
        <v>2007</v>
      </c>
      <c r="I4616">
        <v>2004.0</v>
      </c>
      <c r="J4616">
        <v>70000.0</v>
      </c>
      <c r="K4616">
        <v>83756.33128</v>
      </c>
      <c r="L4616">
        <v>10.46954141</v>
      </c>
      <c r="M4616">
        <v>3.0</v>
      </c>
      <c r="N4616" t="s">
        <v>16</v>
      </c>
    </row>
    <row r="4617">
      <c r="A4617" s="29">
        <v>42370.0</v>
      </c>
      <c r="B4617" t="s">
        <v>148</v>
      </c>
      <c r="C4617">
        <v>875.0</v>
      </c>
      <c r="D4617" t="s">
        <v>61</v>
      </c>
      <c r="E4617">
        <v>800.0</v>
      </c>
      <c r="F4617">
        <v>800.0</v>
      </c>
      <c r="G4617" t="s">
        <v>2007</v>
      </c>
      <c r="H4617" t="s">
        <v>2007</v>
      </c>
      <c r="I4617">
        <v>2003.0</v>
      </c>
      <c r="J4617">
        <v>70000.0</v>
      </c>
      <c r="K4617">
        <v>95737.16632</v>
      </c>
      <c r="L4617">
        <v>11.96714579</v>
      </c>
      <c r="M4617">
        <v>3.0</v>
      </c>
      <c r="N4617" t="s">
        <v>16</v>
      </c>
    </row>
    <row r="4618">
      <c r="A4618" s="29">
        <v>42370.0</v>
      </c>
      <c r="B4618" t="s">
        <v>148</v>
      </c>
      <c r="C4618">
        <v>915.0</v>
      </c>
      <c r="D4618" t="s">
        <v>61</v>
      </c>
      <c r="E4618">
        <v>800.0</v>
      </c>
      <c r="F4618">
        <v>800.0</v>
      </c>
      <c r="G4618" t="s">
        <v>2007</v>
      </c>
      <c r="H4618" t="s">
        <v>2007</v>
      </c>
      <c r="I4618">
        <v>2000.0</v>
      </c>
      <c r="J4618">
        <v>70000.0</v>
      </c>
      <c r="K4618">
        <v>115405.8864</v>
      </c>
      <c r="L4618">
        <v>14.4257358</v>
      </c>
      <c r="M4618">
        <v>3.0</v>
      </c>
      <c r="N4618" t="s">
        <v>16</v>
      </c>
    </row>
    <row r="4619">
      <c r="A4619" s="29">
        <v>42370.0</v>
      </c>
      <c r="B4619" t="s">
        <v>116</v>
      </c>
      <c r="C4619" t="s">
        <v>2582</v>
      </c>
      <c r="D4619" t="s">
        <v>61</v>
      </c>
      <c r="E4619">
        <v>800.0</v>
      </c>
      <c r="F4619">
        <v>800.0</v>
      </c>
      <c r="G4619" t="s">
        <v>2007</v>
      </c>
      <c r="H4619" t="s">
        <v>2007</v>
      </c>
      <c r="I4619">
        <v>2003.0</v>
      </c>
      <c r="J4619">
        <v>70000.0</v>
      </c>
      <c r="K4619">
        <v>52784.0</v>
      </c>
      <c r="L4619">
        <v>12.80821918</v>
      </c>
      <c r="M4619">
        <v>1.0</v>
      </c>
      <c r="N4619" t="s">
        <v>16</v>
      </c>
    </row>
    <row r="4620">
      <c r="A4620" s="29">
        <v>42370.0</v>
      </c>
      <c r="B4620" t="s">
        <v>116</v>
      </c>
      <c r="C4620" t="s">
        <v>2587</v>
      </c>
      <c r="D4620" t="s">
        <v>61</v>
      </c>
      <c r="E4620">
        <v>800.0</v>
      </c>
      <c r="F4620">
        <v>800.0</v>
      </c>
      <c r="G4620" t="s">
        <v>2007</v>
      </c>
      <c r="H4620" t="s">
        <v>2007</v>
      </c>
      <c r="I4620">
        <v>2003.0</v>
      </c>
      <c r="J4620">
        <v>70000.0</v>
      </c>
      <c r="K4620">
        <v>44910.0</v>
      </c>
      <c r="L4620">
        <v>12.94794521</v>
      </c>
      <c r="M4620">
        <v>2.0</v>
      </c>
      <c r="N4620" t="s">
        <v>16</v>
      </c>
    </row>
    <row r="4621">
      <c r="A4621" s="29">
        <v>42370.0</v>
      </c>
      <c r="B4621" t="s">
        <v>116</v>
      </c>
      <c r="C4621" t="s">
        <v>2583</v>
      </c>
      <c r="D4621" t="s">
        <v>61</v>
      </c>
      <c r="E4621">
        <v>800.0</v>
      </c>
      <c r="F4621">
        <v>800.0</v>
      </c>
      <c r="G4621" t="s">
        <v>2007</v>
      </c>
      <c r="H4621" t="s">
        <v>2007</v>
      </c>
      <c r="I4621">
        <v>2000.0</v>
      </c>
      <c r="J4621">
        <v>70000.0</v>
      </c>
      <c r="K4621">
        <v>86188.0</v>
      </c>
      <c r="L4621">
        <v>15.52876712</v>
      </c>
      <c r="M4621">
        <v>2.0</v>
      </c>
      <c r="N4621" t="s">
        <v>16</v>
      </c>
    </row>
    <row r="4622">
      <c r="A4622" s="29">
        <v>42370.0</v>
      </c>
      <c r="B4622" t="s">
        <v>116</v>
      </c>
      <c r="C4622" t="s">
        <v>2569</v>
      </c>
      <c r="D4622" t="s">
        <v>61</v>
      </c>
      <c r="E4622">
        <v>800.0</v>
      </c>
      <c r="F4622">
        <v>800.0</v>
      </c>
      <c r="G4622" t="s">
        <v>2007</v>
      </c>
      <c r="H4622" t="s">
        <v>2007</v>
      </c>
      <c r="I4622">
        <v>1999.0</v>
      </c>
      <c r="J4622">
        <v>70000.0</v>
      </c>
      <c r="K4622">
        <v>17051.0</v>
      </c>
      <c r="L4622">
        <v>16.63561644</v>
      </c>
      <c r="M4622">
        <v>2.0</v>
      </c>
      <c r="N4622" t="s">
        <v>16</v>
      </c>
    </row>
    <row r="4623">
      <c r="A4623" s="29">
        <v>42370.0</v>
      </c>
      <c r="B4623" t="s">
        <v>116</v>
      </c>
      <c r="C4623" t="s">
        <v>2588</v>
      </c>
      <c r="D4623" t="s">
        <v>61</v>
      </c>
      <c r="E4623">
        <v>800.0</v>
      </c>
      <c r="F4623">
        <v>800.0</v>
      </c>
      <c r="G4623" t="s">
        <v>2007</v>
      </c>
      <c r="H4623" t="s">
        <v>2007</v>
      </c>
      <c r="I4623">
        <v>2000.0</v>
      </c>
      <c r="J4623">
        <v>70000.0</v>
      </c>
      <c r="K4623">
        <v>64134.0</v>
      </c>
      <c r="L4623">
        <v>15.79178082</v>
      </c>
      <c r="M4623">
        <v>3.0</v>
      </c>
      <c r="N4623" t="s">
        <v>16</v>
      </c>
    </row>
    <row r="4624">
      <c r="A4624" s="29">
        <v>42370.0</v>
      </c>
      <c r="B4624" t="s">
        <v>116</v>
      </c>
      <c r="C4624" t="s">
        <v>2570</v>
      </c>
      <c r="D4624" t="s">
        <v>61</v>
      </c>
      <c r="E4624">
        <v>800.0</v>
      </c>
      <c r="F4624">
        <v>800.0</v>
      </c>
      <c r="G4624" t="s">
        <v>2007</v>
      </c>
      <c r="H4624" t="s">
        <v>2007</v>
      </c>
      <c r="I4624">
        <v>2004.0</v>
      </c>
      <c r="J4624">
        <v>70000.0</v>
      </c>
      <c r="K4624">
        <v>123822.0</v>
      </c>
      <c r="L4624">
        <v>11.99726027</v>
      </c>
      <c r="M4624">
        <v>5.0</v>
      </c>
      <c r="N4624" t="s">
        <v>16</v>
      </c>
    </row>
    <row r="4625">
      <c r="A4625" s="29">
        <v>42370.0</v>
      </c>
      <c r="B4625" t="s">
        <v>116</v>
      </c>
      <c r="C4625" t="s">
        <v>2589</v>
      </c>
      <c r="D4625" t="s">
        <v>61</v>
      </c>
      <c r="E4625" t="s">
        <v>712</v>
      </c>
      <c r="F4625" t="s">
        <v>712</v>
      </c>
      <c r="G4625" t="s">
        <v>226</v>
      </c>
      <c r="H4625" t="s">
        <v>226</v>
      </c>
      <c r="I4625">
        <v>2005.0</v>
      </c>
      <c r="J4625">
        <v>70000.0</v>
      </c>
      <c r="K4625">
        <v>86861.0</v>
      </c>
      <c r="L4625">
        <v>10.64931507</v>
      </c>
      <c r="M4625">
        <v>3.0</v>
      </c>
      <c r="N4625" t="s">
        <v>16</v>
      </c>
    </row>
    <row r="4626">
      <c r="A4626" s="29">
        <v>42370.0</v>
      </c>
      <c r="B4626" t="s">
        <v>116</v>
      </c>
      <c r="C4626" t="s">
        <v>2590</v>
      </c>
      <c r="D4626" t="s">
        <v>77</v>
      </c>
      <c r="E4626" t="s">
        <v>2202</v>
      </c>
      <c r="F4626" t="s">
        <v>2202</v>
      </c>
      <c r="G4626" t="s">
        <v>2203</v>
      </c>
      <c r="H4626" t="s">
        <v>2203</v>
      </c>
      <c r="I4626">
        <v>2007.0</v>
      </c>
      <c r="J4626">
        <v>70000.0</v>
      </c>
      <c r="K4626">
        <v>36491.0</v>
      </c>
      <c r="L4626">
        <v>8.498630137</v>
      </c>
      <c r="M4626">
        <v>2.0</v>
      </c>
      <c r="N4626" t="s">
        <v>16</v>
      </c>
    </row>
    <row r="4627">
      <c r="A4627" s="29">
        <v>42370.0</v>
      </c>
      <c r="B4627" t="s">
        <v>148</v>
      </c>
      <c r="C4627">
        <v>450.0</v>
      </c>
      <c r="D4627" t="s">
        <v>273</v>
      </c>
      <c r="E4627" t="s">
        <v>2177</v>
      </c>
      <c r="F4627" t="s">
        <v>2177</v>
      </c>
      <c r="G4627" t="s">
        <v>2189</v>
      </c>
      <c r="H4627" t="s">
        <v>2189</v>
      </c>
      <c r="I4627">
        <v>2008.0</v>
      </c>
      <c r="J4627">
        <v>70000.0</v>
      </c>
      <c r="K4627">
        <v>82365.50308</v>
      </c>
      <c r="L4627">
        <v>6.863791923</v>
      </c>
      <c r="M4627">
        <v>2.0</v>
      </c>
      <c r="N4627" t="s">
        <v>16</v>
      </c>
    </row>
    <row r="4628">
      <c r="A4628" s="29">
        <v>42370.0</v>
      </c>
      <c r="B4628" t="s">
        <v>186</v>
      </c>
      <c r="C4628" t="s">
        <v>2574</v>
      </c>
      <c r="D4628" t="s">
        <v>273</v>
      </c>
      <c r="E4628" t="s">
        <v>2320</v>
      </c>
      <c r="F4628" t="s">
        <v>2320</v>
      </c>
      <c r="G4628" t="s">
        <v>2575</v>
      </c>
      <c r="H4628" t="s">
        <v>2575</v>
      </c>
      <c r="I4628">
        <v>2005.0</v>
      </c>
      <c r="J4628">
        <v>70000.0</v>
      </c>
      <c r="K4628">
        <v>127106.0</v>
      </c>
      <c r="L4628">
        <v>10.0</v>
      </c>
      <c r="M4628">
        <v>1.0</v>
      </c>
      <c r="N4628" t="s">
        <v>16</v>
      </c>
    </row>
    <row r="4629">
      <c r="A4629" s="29">
        <v>42370.0</v>
      </c>
      <c r="B4629" t="s">
        <v>116</v>
      </c>
      <c r="C4629" t="s">
        <v>2591</v>
      </c>
      <c r="D4629" t="s">
        <v>273</v>
      </c>
      <c r="E4629" t="s">
        <v>2335</v>
      </c>
      <c r="F4629" t="s">
        <v>2335</v>
      </c>
      <c r="G4629" t="s">
        <v>2191</v>
      </c>
      <c r="H4629" t="s">
        <v>2191</v>
      </c>
      <c r="I4629">
        <v>2003.0</v>
      </c>
      <c r="J4629">
        <v>70000.0</v>
      </c>
      <c r="K4629">
        <v>74851.0</v>
      </c>
      <c r="L4629">
        <v>12.50958904</v>
      </c>
      <c r="M4629">
        <v>2.0</v>
      </c>
      <c r="N4629" t="s">
        <v>16</v>
      </c>
    </row>
    <row r="4630">
      <c r="A4630" s="29">
        <v>42370.0</v>
      </c>
      <c r="B4630" t="s">
        <v>186</v>
      </c>
      <c r="C4630" t="s">
        <v>2592</v>
      </c>
      <c r="D4630" t="s">
        <v>273</v>
      </c>
      <c r="E4630" t="s">
        <v>2225</v>
      </c>
      <c r="F4630" t="s">
        <v>2225</v>
      </c>
      <c r="G4630" t="s">
        <v>226</v>
      </c>
      <c r="H4630" t="s">
        <v>226</v>
      </c>
      <c r="I4630">
        <v>2011.0</v>
      </c>
      <c r="J4630">
        <v>70000.0</v>
      </c>
      <c r="K4630">
        <v>20686.0</v>
      </c>
      <c r="L4630">
        <v>4.0</v>
      </c>
      <c r="M4630">
        <v>1.0</v>
      </c>
      <c r="N4630" t="s">
        <v>16</v>
      </c>
    </row>
    <row r="4631">
      <c r="A4631" s="29">
        <v>42370.0</v>
      </c>
      <c r="B4631" t="s">
        <v>116</v>
      </c>
      <c r="C4631" t="s">
        <v>2533</v>
      </c>
      <c r="D4631" t="s">
        <v>273</v>
      </c>
      <c r="E4631" t="s">
        <v>2289</v>
      </c>
      <c r="F4631" t="s">
        <v>2289</v>
      </c>
      <c r="G4631" t="s">
        <v>226</v>
      </c>
      <c r="H4631" t="s">
        <v>226</v>
      </c>
      <c r="I4631">
        <v>2010.0</v>
      </c>
      <c r="J4631">
        <v>70000.0</v>
      </c>
      <c r="K4631">
        <v>46242.0</v>
      </c>
      <c r="L4631">
        <v>5.684931507</v>
      </c>
      <c r="M4631">
        <v>2.0</v>
      </c>
      <c r="N4631" t="s">
        <v>16</v>
      </c>
    </row>
    <row r="4632">
      <c r="A4632" s="29">
        <v>42370.0</v>
      </c>
      <c r="B4632" t="s">
        <v>116</v>
      </c>
      <c r="C4632" t="s">
        <v>2559</v>
      </c>
      <c r="D4632" t="s">
        <v>61</v>
      </c>
      <c r="E4632" t="s">
        <v>1711</v>
      </c>
      <c r="F4632" t="s">
        <v>1711</v>
      </c>
      <c r="G4632" t="s">
        <v>2367</v>
      </c>
      <c r="H4632" t="s">
        <v>2367</v>
      </c>
      <c r="I4632">
        <v>2006.0</v>
      </c>
      <c r="J4632">
        <v>70000.0</v>
      </c>
      <c r="K4632">
        <v>139720.0</v>
      </c>
      <c r="L4632">
        <v>9.61369863</v>
      </c>
      <c r="M4632">
        <v>2.0</v>
      </c>
      <c r="N4632" t="s">
        <v>16</v>
      </c>
    </row>
    <row r="4633">
      <c r="A4633" s="29">
        <v>42370.0</v>
      </c>
      <c r="B4633" t="s">
        <v>116</v>
      </c>
      <c r="C4633" t="s">
        <v>2593</v>
      </c>
      <c r="D4633" t="s">
        <v>61</v>
      </c>
      <c r="E4633" t="s">
        <v>2293</v>
      </c>
      <c r="F4633" t="s">
        <v>2293</v>
      </c>
      <c r="G4633" t="s">
        <v>2294</v>
      </c>
      <c r="H4633" t="s">
        <v>2294</v>
      </c>
      <c r="I4633">
        <v>2011.0</v>
      </c>
      <c r="J4633">
        <v>70000.0</v>
      </c>
      <c r="K4633">
        <v>82791.0</v>
      </c>
      <c r="L4633">
        <v>4.578082192</v>
      </c>
      <c r="M4633">
        <v>3.0</v>
      </c>
      <c r="N4633" t="s">
        <v>16</v>
      </c>
    </row>
    <row r="4634">
      <c r="A4634" s="29">
        <v>42370.0</v>
      </c>
      <c r="B4634" t="s">
        <v>186</v>
      </c>
      <c r="C4634" t="s">
        <v>2581</v>
      </c>
      <c r="D4634" t="s">
        <v>61</v>
      </c>
      <c r="E4634">
        <v>800.0</v>
      </c>
      <c r="F4634">
        <v>800.0</v>
      </c>
      <c r="G4634" t="s">
        <v>2007</v>
      </c>
      <c r="H4634" t="s">
        <v>2007</v>
      </c>
      <c r="I4634">
        <v>2001.0</v>
      </c>
      <c r="J4634">
        <v>68000.0</v>
      </c>
      <c r="K4634">
        <v>12309.0</v>
      </c>
      <c r="L4634">
        <v>14.0</v>
      </c>
      <c r="M4634">
        <v>2.0</v>
      </c>
      <c r="N4634" t="s">
        <v>16</v>
      </c>
    </row>
    <row r="4635">
      <c r="A4635" s="29">
        <v>42370.0</v>
      </c>
      <c r="B4635" t="s">
        <v>148</v>
      </c>
      <c r="C4635">
        <v>901.0</v>
      </c>
      <c r="D4635" t="s">
        <v>61</v>
      </c>
      <c r="E4635">
        <v>800.0</v>
      </c>
      <c r="F4635">
        <v>800.0</v>
      </c>
      <c r="G4635" t="s">
        <v>2007</v>
      </c>
      <c r="H4635" t="s">
        <v>2007</v>
      </c>
      <c r="I4635">
        <v>2002.0</v>
      </c>
      <c r="J4635">
        <v>68000.0</v>
      </c>
      <c r="K4635">
        <v>102570.8419</v>
      </c>
      <c r="L4635">
        <v>12.82135524</v>
      </c>
      <c r="M4635">
        <v>3.0</v>
      </c>
      <c r="N4635" t="s">
        <v>16</v>
      </c>
    </row>
    <row r="4636">
      <c r="A4636" s="29">
        <v>42370.0</v>
      </c>
      <c r="B4636" t="s">
        <v>116</v>
      </c>
      <c r="C4636" t="s">
        <v>2567</v>
      </c>
      <c r="D4636" t="s">
        <v>61</v>
      </c>
      <c r="E4636">
        <v>800.0</v>
      </c>
      <c r="F4636">
        <v>800.0</v>
      </c>
      <c r="G4636" t="s">
        <v>2007</v>
      </c>
      <c r="H4636" t="s">
        <v>2007</v>
      </c>
      <c r="I4636">
        <v>2002.0</v>
      </c>
      <c r="J4636">
        <v>68000.0</v>
      </c>
      <c r="K4636">
        <v>59810.0</v>
      </c>
      <c r="L4636">
        <v>13.95890411</v>
      </c>
      <c r="M4636">
        <v>2.0</v>
      </c>
      <c r="N4636" t="s">
        <v>16</v>
      </c>
    </row>
    <row r="4637">
      <c r="A4637" s="29">
        <v>42370.0</v>
      </c>
      <c r="B4637" t="s">
        <v>116</v>
      </c>
      <c r="C4637" t="s">
        <v>2591</v>
      </c>
      <c r="D4637" t="s">
        <v>273</v>
      </c>
      <c r="E4637" t="s">
        <v>2335</v>
      </c>
      <c r="F4637" t="s">
        <v>2335</v>
      </c>
      <c r="G4637" t="s">
        <v>2191</v>
      </c>
      <c r="H4637" t="s">
        <v>2191</v>
      </c>
      <c r="I4637">
        <v>2003.0</v>
      </c>
      <c r="J4637">
        <v>68000.0</v>
      </c>
      <c r="K4637">
        <v>74851.0</v>
      </c>
      <c r="L4637">
        <v>12.50958904</v>
      </c>
      <c r="M4637">
        <v>2.0</v>
      </c>
      <c r="N4637" t="s">
        <v>16</v>
      </c>
    </row>
    <row r="4638">
      <c r="A4638" s="29">
        <v>42370.0</v>
      </c>
      <c r="B4638" t="s">
        <v>116</v>
      </c>
      <c r="C4638" t="s">
        <v>2594</v>
      </c>
      <c r="D4638" t="s">
        <v>61</v>
      </c>
      <c r="E4638">
        <v>800.0</v>
      </c>
      <c r="F4638">
        <v>800.0</v>
      </c>
      <c r="G4638" t="s">
        <v>2007</v>
      </c>
      <c r="H4638" t="s">
        <v>2007</v>
      </c>
      <c r="I4638">
        <v>1999.0</v>
      </c>
      <c r="J4638">
        <v>67000.0</v>
      </c>
      <c r="K4638">
        <v>65799.0</v>
      </c>
      <c r="L4638">
        <v>16.87945205</v>
      </c>
      <c r="M4638">
        <v>1.0</v>
      </c>
      <c r="N4638" t="s">
        <v>16</v>
      </c>
    </row>
    <row r="4639">
      <c r="A4639" s="29">
        <v>42370.0</v>
      </c>
      <c r="B4639" t="s">
        <v>116</v>
      </c>
      <c r="C4639" t="s">
        <v>2595</v>
      </c>
      <c r="D4639" t="s">
        <v>61</v>
      </c>
      <c r="E4639">
        <v>800.0</v>
      </c>
      <c r="F4639">
        <v>800.0</v>
      </c>
      <c r="G4639" t="s">
        <v>2007</v>
      </c>
      <c r="H4639" t="s">
        <v>2007</v>
      </c>
      <c r="I4639">
        <v>1999.0</v>
      </c>
      <c r="J4639">
        <v>67000.0</v>
      </c>
      <c r="K4639">
        <v>47815.0</v>
      </c>
      <c r="L4639">
        <v>16.87123288</v>
      </c>
      <c r="M4639">
        <v>2.0</v>
      </c>
      <c r="N4639" t="s">
        <v>16</v>
      </c>
    </row>
    <row r="4640">
      <c r="A4640" s="29">
        <v>42370.0</v>
      </c>
      <c r="B4640" t="s">
        <v>186</v>
      </c>
      <c r="C4640" t="s">
        <v>2592</v>
      </c>
      <c r="D4640" t="s">
        <v>273</v>
      </c>
      <c r="E4640" t="s">
        <v>2225</v>
      </c>
      <c r="F4640" t="s">
        <v>2225</v>
      </c>
      <c r="G4640" t="s">
        <v>226</v>
      </c>
      <c r="H4640" t="s">
        <v>226</v>
      </c>
      <c r="I4640">
        <v>2011.0</v>
      </c>
      <c r="J4640">
        <v>67000.0</v>
      </c>
      <c r="K4640">
        <v>20686.0</v>
      </c>
      <c r="L4640">
        <v>4.0</v>
      </c>
      <c r="M4640">
        <v>1.0</v>
      </c>
      <c r="N4640" t="s">
        <v>16</v>
      </c>
    </row>
    <row r="4641">
      <c r="A4641" s="29">
        <v>42370.0</v>
      </c>
      <c r="B4641" t="s">
        <v>116</v>
      </c>
      <c r="C4641" t="s">
        <v>2596</v>
      </c>
      <c r="D4641" t="s">
        <v>61</v>
      </c>
      <c r="E4641" t="s">
        <v>1128</v>
      </c>
      <c r="F4641" t="s">
        <v>1128</v>
      </c>
      <c r="G4641" t="s">
        <v>226</v>
      </c>
      <c r="H4641" t="s">
        <v>226</v>
      </c>
      <c r="I4641">
        <v>1997.0</v>
      </c>
      <c r="J4641">
        <v>67000.0</v>
      </c>
      <c r="K4641">
        <v>80685.0</v>
      </c>
      <c r="L4641">
        <v>18.73972603</v>
      </c>
      <c r="M4641">
        <v>4.0</v>
      </c>
      <c r="N4641" t="s">
        <v>16</v>
      </c>
    </row>
    <row r="4642">
      <c r="A4642" s="29">
        <v>42370.0</v>
      </c>
      <c r="B4642" t="s">
        <v>148</v>
      </c>
      <c r="C4642">
        <v>944.0</v>
      </c>
      <c r="D4642" t="s">
        <v>61</v>
      </c>
      <c r="E4642">
        <v>800.0</v>
      </c>
      <c r="F4642">
        <v>800.0</v>
      </c>
      <c r="G4642" t="s">
        <v>2200</v>
      </c>
      <c r="H4642" t="s">
        <v>2200</v>
      </c>
      <c r="I4642">
        <v>1998.0</v>
      </c>
      <c r="J4642">
        <v>65000.0</v>
      </c>
      <c r="K4642">
        <v>134636.5503</v>
      </c>
      <c r="L4642">
        <v>16.82956879</v>
      </c>
      <c r="M4642">
        <v>4.0</v>
      </c>
      <c r="N4642" t="s">
        <v>16</v>
      </c>
    </row>
    <row r="4643">
      <c r="A4643" s="29">
        <v>42370.0</v>
      </c>
      <c r="B4643" t="s">
        <v>148</v>
      </c>
      <c r="C4643">
        <v>781.0</v>
      </c>
      <c r="D4643" t="s">
        <v>61</v>
      </c>
      <c r="E4643">
        <v>800.0</v>
      </c>
      <c r="F4643">
        <v>800.0</v>
      </c>
      <c r="G4643" t="s">
        <v>2007</v>
      </c>
      <c r="H4643" t="s">
        <v>2007</v>
      </c>
      <c r="I4643">
        <v>2004.0</v>
      </c>
      <c r="J4643">
        <v>65000.0</v>
      </c>
      <c r="K4643">
        <v>82880.21904</v>
      </c>
      <c r="L4643">
        <v>10.36002738</v>
      </c>
      <c r="M4643">
        <v>3.0</v>
      </c>
      <c r="N4643" t="s">
        <v>16</v>
      </c>
    </row>
    <row r="4644">
      <c r="A4644" s="29">
        <v>42370.0</v>
      </c>
      <c r="B4644" t="s">
        <v>148</v>
      </c>
      <c r="C4644">
        <v>940.0</v>
      </c>
      <c r="D4644" t="s">
        <v>61</v>
      </c>
      <c r="E4644">
        <v>800.0</v>
      </c>
      <c r="F4644">
        <v>800.0</v>
      </c>
      <c r="G4644" t="s">
        <v>2007</v>
      </c>
      <c r="H4644" t="s">
        <v>2007</v>
      </c>
      <c r="I4644">
        <v>1998.0</v>
      </c>
      <c r="J4644">
        <v>65000.0</v>
      </c>
      <c r="K4644">
        <v>134439.425</v>
      </c>
      <c r="L4644">
        <v>16.80492813</v>
      </c>
      <c r="M4644">
        <v>4.0</v>
      </c>
      <c r="N4644" t="s">
        <v>16</v>
      </c>
    </row>
    <row r="4645">
      <c r="A4645" s="29">
        <v>42370.0</v>
      </c>
      <c r="B4645" t="s">
        <v>116</v>
      </c>
      <c r="C4645" t="s">
        <v>2561</v>
      </c>
      <c r="D4645" t="s">
        <v>61</v>
      </c>
      <c r="E4645">
        <v>800.0</v>
      </c>
      <c r="F4645">
        <v>800.0</v>
      </c>
      <c r="G4645" t="s">
        <v>2007</v>
      </c>
      <c r="H4645" t="s">
        <v>2007</v>
      </c>
      <c r="I4645">
        <v>2004.0</v>
      </c>
      <c r="J4645">
        <v>65000.0</v>
      </c>
      <c r="K4645">
        <v>30146.0</v>
      </c>
      <c r="L4645">
        <v>11.56438356</v>
      </c>
      <c r="M4645">
        <v>2.0</v>
      </c>
      <c r="N4645" t="s">
        <v>16</v>
      </c>
    </row>
    <row r="4646">
      <c r="A4646" s="29">
        <v>42370.0</v>
      </c>
      <c r="B4646" t="s">
        <v>116</v>
      </c>
      <c r="C4646" t="s">
        <v>2587</v>
      </c>
      <c r="D4646" t="s">
        <v>61</v>
      </c>
      <c r="E4646">
        <v>800.0</v>
      </c>
      <c r="F4646">
        <v>800.0</v>
      </c>
      <c r="G4646" t="s">
        <v>2007</v>
      </c>
      <c r="H4646" t="s">
        <v>2007</v>
      </c>
      <c r="I4646">
        <v>2003.0</v>
      </c>
      <c r="J4646">
        <v>65000.0</v>
      </c>
      <c r="K4646">
        <v>44910.0</v>
      </c>
      <c r="L4646">
        <v>12.94794521</v>
      </c>
      <c r="M4646">
        <v>2.0</v>
      </c>
      <c r="N4646" t="s">
        <v>16</v>
      </c>
    </row>
    <row r="4647">
      <c r="A4647" s="29">
        <v>42370.0</v>
      </c>
      <c r="B4647" t="s">
        <v>116</v>
      </c>
      <c r="C4647" t="s">
        <v>2597</v>
      </c>
      <c r="D4647" t="s">
        <v>61</v>
      </c>
      <c r="E4647">
        <v>800.0</v>
      </c>
      <c r="F4647">
        <v>800.0</v>
      </c>
      <c r="G4647" t="s">
        <v>2007</v>
      </c>
      <c r="H4647" t="s">
        <v>2007</v>
      </c>
      <c r="I4647">
        <v>2001.0</v>
      </c>
      <c r="J4647">
        <v>65000.0</v>
      </c>
      <c r="K4647">
        <v>39375.0</v>
      </c>
      <c r="L4647">
        <v>14.96164384</v>
      </c>
      <c r="M4647">
        <v>2.0</v>
      </c>
      <c r="N4647" t="s">
        <v>16</v>
      </c>
    </row>
    <row r="4648">
      <c r="A4648" s="29">
        <v>42370.0</v>
      </c>
      <c r="B4648" t="s">
        <v>116</v>
      </c>
      <c r="C4648" t="s">
        <v>2598</v>
      </c>
      <c r="D4648" t="s">
        <v>61</v>
      </c>
      <c r="E4648">
        <v>800.0</v>
      </c>
      <c r="F4648">
        <v>800.0</v>
      </c>
      <c r="G4648" t="s">
        <v>2007</v>
      </c>
      <c r="H4648" t="s">
        <v>2007</v>
      </c>
      <c r="I4648">
        <v>2000.0</v>
      </c>
      <c r="J4648">
        <v>65000.0</v>
      </c>
      <c r="K4648">
        <v>34310.0</v>
      </c>
      <c r="L4648">
        <v>15.73150685</v>
      </c>
      <c r="M4648">
        <v>2.0</v>
      </c>
      <c r="N4648" t="s">
        <v>16</v>
      </c>
    </row>
    <row r="4649">
      <c r="A4649" s="29">
        <v>42370.0</v>
      </c>
      <c r="B4649" t="s">
        <v>116</v>
      </c>
      <c r="C4649" t="s">
        <v>2599</v>
      </c>
      <c r="D4649" t="s">
        <v>61</v>
      </c>
      <c r="E4649">
        <v>800.0</v>
      </c>
      <c r="F4649">
        <v>800.0</v>
      </c>
      <c r="G4649" t="s">
        <v>2007</v>
      </c>
      <c r="H4649" t="s">
        <v>2007</v>
      </c>
      <c r="I4649">
        <v>1999.0</v>
      </c>
      <c r="J4649">
        <v>65000.0</v>
      </c>
      <c r="K4649">
        <v>63588.0</v>
      </c>
      <c r="L4649">
        <v>16.64657534</v>
      </c>
      <c r="M4649">
        <v>2.0</v>
      </c>
      <c r="N4649" t="s">
        <v>16</v>
      </c>
    </row>
    <row r="4650">
      <c r="A4650" s="29">
        <v>42370.0</v>
      </c>
      <c r="B4650" t="s">
        <v>116</v>
      </c>
      <c r="C4650" t="s">
        <v>2600</v>
      </c>
      <c r="D4650" t="s">
        <v>61</v>
      </c>
      <c r="E4650">
        <v>800.0</v>
      </c>
      <c r="F4650">
        <v>800.0</v>
      </c>
      <c r="G4650" t="s">
        <v>2007</v>
      </c>
      <c r="H4650" t="s">
        <v>2007</v>
      </c>
      <c r="I4650">
        <v>1999.0</v>
      </c>
      <c r="J4650">
        <v>65000.0</v>
      </c>
      <c r="K4650">
        <v>55980.0</v>
      </c>
      <c r="L4650">
        <v>16.96164384</v>
      </c>
      <c r="M4650">
        <v>2.0</v>
      </c>
      <c r="N4650" t="s">
        <v>16</v>
      </c>
    </row>
    <row r="4651">
      <c r="A4651" s="29">
        <v>42370.0</v>
      </c>
      <c r="B4651" t="s">
        <v>116</v>
      </c>
      <c r="C4651" t="s">
        <v>2601</v>
      </c>
      <c r="D4651" t="s">
        <v>61</v>
      </c>
      <c r="E4651">
        <v>800.0</v>
      </c>
      <c r="F4651">
        <v>800.0</v>
      </c>
      <c r="G4651" t="s">
        <v>2007</v>
      </c>
      <c r="H4651" t="s">
        <v>2007</v>
      </c>
      <c r="I4651">
        <v>1997.0</v>
      </c>
      <c r="J4651">
        <v>65000.0</v>
      </c>
      <c r="K4651">
        <v>118930.0</v>
      </c>
      <c r="L4651">
        <v>18.87945205</v>
      </c>
      <c r="M4651">
        <v>3.0</v>
      </c>
      <c r="N4651" t="s">
        <v>16</v>
      </c>
    </row>
    <row r="4652">
      <c r="A4652" s="29">
        <v>42370.0</v>
      </c>
      <c r="B4652" t="s">
        <v>116</v>
      </c>
      <c r="C4652" t="s">
        <v>2585</v>
      </c>
      <c r="D4652" t="s">
        <v>61</v>
      </c>
      <c r="E4652">
        <v>800.0</v>
      </c>
      <c r="F4652">
        <v>800.0</v>
      </c>
      <c r="G4652" t="s">
        <v>2007</v>
      </c>
      <c r="H4652" t="s">
        <v>2007</v>
      </c>
      <c r="I4652">
        <v>2001.0</v>
      </c>
      <c r="J4652">
        <v>65000.0</v>
      </c>
      <c r="K4652">
        <v>59862.0</v>
      </c>
      <c r="L4652">
        <v>14.85205479</v>
      </c>
      <c r="M4652">
        <v>4.0</v>
      </c>
      <c r="N4652" t="s">
        <v>16</v>
      </c>
    </row>
    <row r="4653">
      <c r="A4653" s="29">
        <v>42370.0</v>
      </c>
      <c r="B4653" t="s">
        <v>116</v>
      </c>
      <c r="C4653" t="s">
        <v>2602</v>
      </c>
      <c r="D4653" t="s">
        <v>61</v>
      </c>
      <c r="E4653">
        <v>800.0</v>
      </c>
      <c r="F4653">
        <v>800.0</v>
      </c>
      <c r="G4653" t="s">
        <v>2007</v>
      </c>
      <c r="H4653" t="s">
        <v>2007</v>
      </c>
      <c r="I4653">
        <v>2001.0</v>
      </c>
      <c r="J4653">
        <v>65000.0</v>
      </c>
      <c r="K4653">
        <v>70791.0</v>
      </c>
      <c r="L4653">
        <v>14.99726027</v>
      </c>
      <c r="M4653">
        <v>4.0</v>
      </c>
      <c r="N4653" t="s">
        <v>16</v>
      </c>
    </row>
    <row r="4654">
      <c r="A4654" s="29">
        <v>42370.0</v>
      </c>
      <c r="B4654" t="s">
        <v>116</v>
      </c>
      <c r="C4654" t="s">
        <v>2603</v>
      </c>
      <c r="D4654" t="s">
        <v>61</v>
      </c>
      <c r="E4654" t="s">
        <v>712</v>
      </c>
      <c r="F4654" t="s">
        <v>712</v>
      </c>
      <c r="G4654" t="s">
        <v>2007</v>
      </c>
      <c r="H4654" t="s">
        <v>2007</v>
      </c>
      <c r="I4654">
        <v>2005.0</v>
      </c>
      <c r="J4654">
        <v>65000.0</v>
      </c>
      <c r="K4654">
        <v>89098.0</v>
      </c>
      <c r="L4654">
        <v>10.55890411</v>
      </c>
      <c r="M4654">
        <v>2.0</v>
      </c>
      <c r="N4654" t="s">
        <v>16</v>
      </c>
    </row>
    <row r="4655">
      <c r="A4655" s="29">
        <v>42370.0</v>
      </c>
      <c r="B4655" t="s">
        <v>116</v>
      </c>
      <c r="C4655" t="s">
        <v>2604</v>
      </c>
      <c r="D4655" t="s">
        <v>77</v>
      </c>
      <c r="E4655" t="s">
        <v>2202</v>
      </c>
      <c r="F4655" t="s">
        <v>2202</v>
      </c>
      <c r="G4655" t="s">
        <v>2203</v>
      </c>
      <c r="H4655" t="s">
        <v>2203</v>
      </c>
      <c r="I4655">
        <v>2001.0</v>
      </c>
      <c r="J4655">
        <v>65000.0</v>
      </c>
      <c r="K4655">
        <v>94187.0</v>
      </c>
      <c r="L4655">
        <v>14.57534247</v>
      </c>
      <c r="M4655">
        <v>1.0</v>
      </c>
      <c r="N4655" t="s">
        <v>16</v>
      </c>
    </row>
    <row r="4656">
      <c r="A4656" s="29">
        <v>42370.0</v>
      </c>
      <c r="B4656" t="s">
        <v>116</v>
      </c>
      <c r="C4656" t="s">
        <v>2604</v>
      </c>
      <c r="D4656" t="s">
        <v>77</v>
      </c>
      <c r="E4656" t="s">
        <v>2202</v>
      </c>
      <c r="F4656" t="s">
        <v>2202</v>
      </c>
      <c r="G4656" t="s">
        <v>2203</v>
      </c>
      <c r="H4656" t="s">
        <v>2203</v>
      </c>
      <c r="I4656">
        <v>2001.0</v>
      </c>
      <c r="J4656">
        <v>65000.0</v>
      </c>
      <c r="K4656">
        <v>94187.0</v>
      </c>
      <c r="L4656">
        <v>14.57534247</v>
      </c>
      <c r="M4656">
        <v>1.0</v>
      </c>
      <c r="N4656" t="s">
        <v>16</v>
      </c>
    </row>
    <row r="4657">
      <c r="A4657" s="29">
        <v>42370.0</v>
      </c>
      <c r="B4657" t="s">
        <v>116</v>
      </c>
      <c r="C4657" t="s">
        <v>2590</v>
      </c>
      <c r="D4657" t="s">
        <v>77</v>
      </c>
      <c r="E4657" t="s">
        <v>2202</v>
      </c>
      <c r="F4657" t="s">
        <v>2202</v>
      </c>
      <c r="G4657" t="s">
        <v>2203</v>
      </c>
      <c r="H4657" t="s">
        <v>2203</v>
      </c>
      <c r="I4657">
        <v>2007.0</v>
      </c>
      <c r="J4657">
        <v>65000.0</v>
      </c>
      <c r="K4657">
        <v>36491.0</v>
      </c>
      <c r="L4657">
        <v>8.498630137</v>
      </c>
      <c r="M4657">
        <v>2.0</v>
      </c>
      <c r="N4657" t="s">
        <v>16</v>
      </c>
    </row>
    <row r="4658">
      <c r="A4658" s="29">
        <v>42370.0</v>
      </c>
      <c r="B4658" t="s">
        <v>148</v>
      </c>
      <c r="C4658">
        <v>855.0</v>
      </c>
      <c r="D4658" t="s">
        <v>273</v>
      </c>
      <c r="E4658" t="s">
        <v>2424</v>
      </c>
      <c r="F4658" t="s">
        <v>2424</v>
      </c>
      <c r="G4658" t="s">
        <v>2550</v>
      </c>
      <c r="H4658" t="s">
        <v>2550</v>
      </c>
      <c r="I4658">
        <v>2003.0</v>
      </c>
      <c r="J4658">
        <v>65000.0</v>
      </c>
      <c r="K4658">
        <v>93086.9268</v>
      </c>
      <c r="L4658">
        <v>11.63586585</v>
      </c>
      <c r="M4658">
        <v>3.0</v>
      </c>
      <c r="N4658" t="s">
        <v>16</v>
      </c>
    </row>
    <row r="4659">
      <c r="A4659" s="29">
        <v>42370.0</v>
      </c>
      <c r="B4659" t="s">
        <v>148</v>
      </c>
      <c r="C4659">
        <v>32.0</v>
      </c>
      <c r="D4659" t="s">
        <v>273</v>
      </c>
      <c r="E4659" t="s">
        <v>2289</v>
      </c>
      <c r="F4659" t="s">
        <v>2289</v>
      </c>
      <c r="G4659" t="s">
        <v>2470</v>
      </c>
      <c r="H4659" t="s">
        <v>2470</v>
      </c>
      <c r="I4659">
        <v>2012.0</v>
      </c>
      <c r="J4659">
        <v>65000.0</v>
      </c>
      <c r="K4659">
        <v>21837.09788</v>
      </c>
      <c r="L4659">
        <v>2.729637235</v>
      </c>
      <c r="M4659">
        <v>1.0</v>
      </c>
      <c r="N4659" t="s">
        <v>16</v>
      </c>
    </row>
    <row r="4660">
      <c r="A4660" s="29">
        <v>42370.0</v>
      </c>
      <c r="B4660" t="s">
        <v>116</v>
      </c>
      <c r="C4660" t="s">
        <v>2593</v>
      </c>
      <c r="D4660" t="s">
        <v>61</v>
      </c>
      <c r="E4660" t="s">
        <v>2293</v>
      </c>
      <c r="F4660" t="s">
        <v>2293</v>
      </c>
      <c r="G4660" t="s">
        <v>2294</v>
      </c>
      <c r="H4660" t="s">
        <v>2294</v>
      </c>
      <c r="I4660">
        <v>2011.0</v>
      </c>
      <c r="J4660">
        <v>65000.0</v>
      </c>
      <c r="K4660">
        <v>82791.0</v>
      </c>
      <c r="L4660">
        <v>4.578082192</v>
      </c>
      <c r="M4660">
        <v>3.0</v>
      </c>
      <c r="N4660" t="s">
        <v>16</v>
      </c>
    </row>
    <row r="4661">
      <c r="A4661" s="29">
        <v>42370.0</v>
      </c>
      <c r="B4661" t="s">
        <v>116</v>
      </c>
      <c r="C4661" t="s">
        <v>2605</v>
      </c>
      <c r="D4661" t="s">
        <v>61</v>
      </c>
      <c r="E4661" t="s">
        <v>1128</v>
      </c>
      <c r="F4661" t="s">
        <v>1128</v>
      </c>
      <c r="G4661" t="s">
        <v>226</v>
      </c>
      <c r="H4661" t="s">
        <v>226</v>
      </c>
      <c r="I4661">
        <v>1997.0</v>
      </c>
      <c r="J4661">
        <v>65000.0</v>
      </c>
      <c r="K4661">
        <v>78310.0</v>
      </c>
      <c r="L4661">
        <v>18.76438356</v>
      </c>
      <c r="M4661">
        <v>1.0</v>
      </c>
      <c r="N4661" t="s">
        <v>16</v>
      </c>
    </row>
    <row r="4662">
      <c r="A4662" s="29">
        <v>42370.0</v>
      </c>
      <c r="B4662" t="s">
        <v>116</v>
      </c>
      <c r="C4662" t="s">
        <v>2596</v>
      </c>
      <c r="D4662" t="s">
        <v>61</v>
      </c>
      <c r="E4662" t="s">
        <v>1128</v>
      </c>
      <c r="F4662" t="s">
        <v>1128</v>
      </c>
      <c r="G4662" t="s">
        <v>226</v>
      </c>
      <c r="H4662" t="s">
        <v>226</v>
      </c>
      <c r="I4662">
        <v>1997.0</v>
      </c>
      <c r="J4662">
        <v>65000.0</v>
      </c>
      <c r="K4662">
        <v>80685.0</v>
      </c>
      <c r="L4662">
        <v>18.73972603</v>
      </c>
      <c r="M4662">
        <v>4.0</v>
      </c>
      <c r="N4662" t="s">
        <v>16</v>
      </c>
    </row>
    <row r="4663">
      <c r="A4663" s="29">
        <v>42370.0</v>
      </c>
      <c r="B4663" t="s">
        <v>116</v>
      </c>
      <c r="C4663" t="s">
        <v>2606</v>
      </c>
      <c r="D4663" t="s">
        <v>61</v>
      </c>
      <c r="E4663">
        <v>800.0</v>
      </c>
      <c r="F4663">
        <v>800.0</v>
      </c>
      <c r="G4663" t="s">
        <v>2007</v>
      </c>
      <c r="H4663" t="s">
        <v>2007</v>
      </c>
      <c r="I4663">
        <v>2000.0</v>
      </c>
      <c r="J4663">
        <v>64000.0</v>
      </c>
      <c r="K4663">
        <v>47942.0</v>
      </c>
      <c r="L4663">
        <v>15.70410959</v>
      </c>
      <c r="M4663">
        <v>1.0</v>
      </c>
      <c r="N4663" t="s">
        <v>16</v>
      </c>
    </row>
    <row r="4664">
      <c r="A4664" s="29">
        <v>42370.0</v>
      </c>
      <c r="B4664" t="s">
        <v>148</v>
      </c>
      <c r="C4664">
        <v>631.0</v>
      </c>
      <c r="D4664" t="s">
        <v>273</v>
      </c>
      <c r="E4664" t="s">
        <v>2320</v>
      </c>
      <c r="F4664" t="s">
        <v>2320</v>
      </c>
      <c r="G4664" t="s">
        <v>2575</v>
      </c>
      <c r="H4664" t="s">
        <v>2575</v>
      </c>
      <c r="I4664">
        <v>2006.0</v>
      </c>
      <c r="J4664">
        <v>64000.0</v>
      </c>
      <c r="K4664">
        <v>104542.0945</v>
      </c>
      <c r="L4664">
        <v>8.711841205</v>
      </c>
      <c r="M4664">
        <v>2.0</v>
      </c>
      <c r="N4664" t="s">
        <v>16</v>
      </c>
    </row>
    <row r="4665">
      <c r="A4665" s="29">
        <v>42370.0</v>
      </c>
      <c r="B4665" t="s">
        <v>186</v>
      </c>
      <c r="C4665" t="s">
        <v>2558</v>
      </c>
      <c r="D4665" t="s">
        <v>61</v>
      </c>
      <c r="E4665">
        <v>800.0</v>
      </c>
      <c r="F4665">
        <v>800.0</v>
      </c>
      <c r="G4665" t="s">
        <v>2007</v>
      </c>
      <c r="H4665" t="s">
        <v>2007</v>
      </c>
      <c r="I4665">
        <v>1998.0</v>
      </c>
      <c r="J4665">
        <v>63000.0</v>
      </c>
      <c r="K4665">
        <v>66800.0</v>
      </c>
      <c r="L4665">
        <v>17.0</v>
      </c>
      <c r="M4665">
        <v>2.0</v>
      </c>
      <c r="N4665" t="s">
        <v>16</v>
      </c>
    </row>
    <row r="4666">
      <c r="A4666" s="29">
        <v>42370.0</v>
      </c>
      <c r="B4666" t="s">
        <v>148</v>
      </c>
      <c r="C4666">
        <v>913.0</v>
      </c>
      <c r="D4666" t="s">
        <v>61</v>
      </c>
      <c r="E4666">
        <v>800.0</v>
      </c>
      <c r="F4666">
        <v>800.0</v>
      </c>
      <c r="G4666" t="s">
        <v>2007</v>
      </c>
      <c r="H4666" t="s">
        <v>2007</v>
      </c>
      <c r="I4666">
        <v>2000.0</v>
      </c>
      <c r="J4666">
        <v>63000.0</v>
      </c>
      <c r="K4666">
        <v>114617.3854</v>
      </c>
      <c r="L4666">
        <v>14.32717317</v>
      </c>
      <c r="M4666">
        <v>3.0</v>
      </c>
      <c r="N4666" t="s">
        <v>16</v>
      </c>
    </row>
    <row r="4667">
      <c r="A4667" s="29">
        <v>42370.0</v>
      </c>
      <c r="B4667" t="s">
        <v>116</v>
      </c>
      <c r="C4667" t="s">
        <v>2607</v>
      </c>
      <c r="D4667" t="s">
        <v>61</v>
      </c>
      <c r="E4667">
        <v>800.0</v>
      </c>
      <c r="F4667">
        <v>800.0</v>
      </c>
      <c r="G4667" t="s">
        <v>2007</v>
      </c>
      <c r="H4667" t="s">
        <v>2007</v>
      </c>
      <c r="I4667">
        <v>1999.0</v>
      </c>
      <c r="J4667">
        <v>63000.0</v>
      </c>
      <c r="K4667">
        <v>82496.0</v>
      </c>
      <c r="L4667">
        <v>16.49315068</v>
      </c>
      <c r="M4667">
        <v>2.0</v>
      </c>
      <c r="N4667" t="s">
        <v>16</v>
      </c>
    </row>
    <row r="4668">
      <c r="A4668" s="29">
        <v>42370.0</v>
      </c>
      <c r="B4668" t="s">
        <v>116</v>
      </c>
      <c r="C4668" t="s">
        <v>2608</v>
      </c>
      <c r="D4668" t="s">
        <v>61</v>
      </c>
      <c r="E4668" t="s">
        <v>1128</v>
      </c>
      <c r="F4668" t="s">
        <v>1128</v>
      </c>
      <c r="G4668" t="s">
        <v>226</v>
      </c>
      <c r="H4668" t="s">
        <v>226</v>
      </c>
      <c r="I4668">
        <v>1996.0</v>
      </c>
      <c r="J4668">
        <v>62500.0</v>
      </c>
      <c r="K4668">
        <v>89659.0</v>
      </c>
      <c r="L4668">
        <v>19.89041096</v>
      </c>
      <c r="M4668">
        <v>5.0</v>
      </c>
      <c r="N4668" t="s">
        <v>16</v>
      </c>
    </row>
    <row r="4669">
      <c r="A4669" s="29">
        <v>42370.0</v>
      </c>
      <c r="B4669" t="s">
        <v>116</v>
      </c>
      <c r="C4669" t="s">
        <v>2594</v>
      </c>
      <c r="D4669" t="s">
        <v>61</v>
      </c>
      <c r="E4669">
        <v>800.0</v>
      </c>
      <c r="F4669">
        <v>800.0</v>
      </c>
      <c r="G4669" t="s">
        <v>2007</v>
      </c>
      <c r="H4669" t="s">
        <v>2007</v>
      </c>
      <c r="I4669">
        <v>1999.0</v>
      </c>
      <c r="J4669">
        <v>62000.0</v>
      </c>
      <c r="K4669">
        <v>65799.0</v>
      </c>
      <c r="L4669">
        <v>16.87945205</v>
      </c>
      <c r="M4669">
        <v>1.0</v>
      </c>
      <c r="N4669" t="s">
        <v>16</v>
      </c>
    </row>
    <row r="4670">
      <c r="A4670" s="29">
        <v>42370.0</v>
      </c>
      <c r="B4670" t="s">
        <v>116</v>
      </c>
      <c r="C4670" t="s">
        <v>2609</v>
      </c>
      <c r="D4670" t="s">
        <v>61</v>
      </c>
      <c r="E4670">
        <v>800.0</v>
      </c>
      <c r="F4670">
        <v>800.0</v>
      </c>
      <c r="G4670" t="s">
        <v>2007</v>
      </c>
      <c r="H4670" t="s">
        <v>2007</v>
      </c>
      <c r="I4670">
        <v>2001.0</v>
      </c>
      <c r="J4670">
        <v>62000.0</v>
      </c>
      <c r="K4670">
        <v>91998.0</v>
      </c>
      <c r="L4670">
        <v>14.96986301</v>
      </c>
      <c r="M4670">
        <v>2.0</v>
      </c>
      <c r="N4670" t="s">
        <v>16</v>
      </c>
    </row>
    <row r="4671">
      <c r="A4671" s="29">
        <v>42370.0</v>
      </c>
      <c r="B4671" t="s">
        <v>116</v>
      </c>
      <c r="C4671" t="s">
        <v>2610</v>
      </c>
      <c r="D4671" t="s">
        <v>61</v>
      </c>
      <c r="E4671">
        <v>800.0</v>
      </c>
      <c r="F4671">
        <v>800.0</v>
      </c>
      <c r="G4671" t="s">
        <v>2007</v>
      </c>
      <c r="H4671" t="s">
        <v>2007</v>
      </c>
      <c r="I4671">
        <v>2001.0</v>
      </c>
      <c r="J4671">
        <v>62000.0</v>
      </c>
      <c r="K4671">
        <v>30238.0</v>
      </c>
      <c r="L4671">
        <v>14.72876712</v>
      </c>
      <c r="M4671">
        <v>4.0</v>
      </c>
      <c r="N4671" t="s">
        <v>16</v>
      </c>
    </row>
    <row r="4672">
      <c r="A4672" s="29">
        <v>42370.0</v>
      </c>
      <c r="B4672" t="s">
        <v>116</v>
      </c>
      <c r="C4672" t="s">
        <v>2611</v>
      </c>
      <c r="D4672" t="s">
        <v>61</v>
      </c>
      <c r="E4672">
        <v>800.0</v>
      </c>
      <c r="F4672">
        <v>800.0</v>
      </c>
      <c r="G4672" t="s">
        <v>2007</v>
      </c>
      <c r="H4672" t="s">
        <v>2007</v>
      </c>
      <c r="I4672">
        <v>2000.0</v>
      </c>
      <c r="J4672">
        <v>62000.0</v>
      </c>
      <c r="K4672">
        <v>85275.0</v>
      </c>
      <c r="L4672">
        <v>15.54794521</v>
      </c>
      <c r="M4672">
        <v>6.0</v>
      </c>
      <c r="N4672" t="s">
        <v>16</v>
      </c>
    </row>
    <row r="4673">
      <c r="A4673" s="29">
        <v>42370.0</v>
      </c>
      <c r="B4673" t="s">
        <v>116</v>
      </c>
      <c r="C4673" t="s">
        <v>2589</v>
      </c>
      <c r="D4673" t="s">
        <v>61</v>
      </c>
      <c r="E4673" t="s">
        <v>712</v>
      </c>
      <c r="F4673" t="s">
        <v>712</v>
      </c>
      <c r="G4673" t="s">
        <v>226</v>
      </c>
      <c r="H4673" t="s">
        <v>226</v>
      </c>
      <c r="I4673">
        <v>2005.0</v>
      </c>
      <c r="J4673">
        <v>62000.0</v>
      </c>
      <c r="K4673">
        <v>86861.0</v>
      </c>
      <c r="L4673">
        <v>10.64931507</v>
      </c>
      <c r="M4673">
        <v>3.0</v>
      </c>
      <c r="N4673" t="s">
        <v>16</v>
      </c>
    </row>
    <row r="4674">
      <c r="A4674" s="29">
        <v>42370.0</v>
      </c>
      <c r="B4674" t="s">
        <v>186</v>
      </c>
      <c r="C4674" t="s">
        <v>2612</v>
      </c>
      <c r="D4674" t="s">
        <v>61</v>
      </c>
      <c r="E4674" t="s">
        <v>2073</v>
      </c>
      <c r="F4674" t="s">
        <v>2073</v>
      </c>
      <c r="G4674" t="s">
        <v>203</v>
      </c>
      <c r="H4674" t="s">
        <v>203</v>
      </c>
      <c r="I4674">
        <v>1996.0</v>
      </c>
      <c r="J4674">
        <v>62000.0</v>
      </c>
      <c r="K4674">
        <v>68644.0</v>
      </c>
      <c r="L4674">
        <v>19.0</v>
      </c>
      <c r="M4674">
        <v>3.0</v>
      </c>
      <c r="N4674" t="s">
        <v>16</v>
      </c>
    </row>
    <row r="4675">
      <c r="A4675" s="29">
        <v>42370.0</v>
      </c>
      <c r="B4675" t="s">
        <v>186</v>
      </c>
      <c r="C4675" t="s">
        <v>2613</v>
      </c>
      <c r="D4675" t="s">
        <v>273</v>
      </c>
      <c r="E4675" t="s">
        <v>2320</v>
      </c>
      <c r="F4675" t="s">
        <v>2320</v>
      </c>
      <c r="G4675" t="s">
        <v>2575</v>
      </c>
      <c r="H4675" t="s">
        <v>2575</v>
      </c>
      <c r="I4675">
        <v>2003.0</v>
      </c>
      <c r="J4675">
        <v>62000.0</v>
      </c>
      <c r="K4675">
        <v>64006.0</v>
      </c>
      <c r="L4675">
        <v>12.0</v>
      </c>
      <c r="M4675">
        <v>2.0</v>
      </c>
      <c r="N4675" t="s">
        <v>16</v>
      </c>
    </row>
    <row r="4676">
      <c r="A4676" s="29">
        <v>42370.0</v>
      </c>
      <c r="B4676" t="s">
        <v>186</v>
      </c>
      <c r="C4676" t="s">
        <v>2613</v>
      </c>
      <c r="D4676" t="s">
        <v>273</v>
      </c>
      <c r="E4676" t="s">
        <v>2320</v>
      </c>
      <c r="F4676" t="s">
        <v>2320</v>
      </c>
      <c r="G4676" t="s">
        <v>2575</v>
      </c>
      <c r="H4676" t="s">
        <v>2575</v>
      </c>
      <c r="I4676">
        <v>2003.0</v>
      </c>
      <c r="J4676">
        <v>62000.0</v>
      </c>
      <c r="K4676">
        <v>64006.0</v>
      </c>
      <c r="L4676">
        <v>12.0</v>
      </c>
      <c r="M4676">
        <v>2.0</v>
      </c>
      <c r="N4676" t="s">
        <v>16</v>
      </c>
    </row>
    <row r="4677">
      <c r="A4677" s="29">
        <v>42370.0</v>
      </c>
      <c r="B4677" t="s">
        <v>116</v>
      </c>
      <c r="C4677" t="s">
        <v>2614</v>
      </c>
      <c r="D4677" t="s">
        <v>61</v>
      </c>
      <c r="E4677">
        <v>800.0</v>
      </c>
      <c r="F4677">
        <v>800.0</v>
      </c>
      <c r="G4677" t="s">
        <v>2007</v>
      </c>
      <c r="H4677" t="s">
        <v>2007</v>
      </c>
      <c r="I4677">
        <v>1997.0</v>
      </c>
      <c r="J4677">
        <v>61000.0</v>
      </c>
      <c r="K4677">
        <v>87810.0</v>
      </c>
      <c r="L4677">
        <v>18.71506849</v>
      </c>
      <c r="M4677">
        <v>2.0</v>
      </c>
      <c r="N4677" t="s">
        <v>16</v>
      </c>
    </row>
    <row r="4678">
      <c r="A4678" s="29">
        <v>42370.0</v>
      </c>
      <c r="B4678" t="s">
        <v>116</v>
      </c>
      <c r="C4678" t="s">
        <v>2603</v>
      </c>
      <c r="D4678" t="s">
        <v>61</v>
      </c>
      <c r="E4678" t="s">
        <v>712</v>
      </c>
      <c r="F4678" t="s">
        <v>712</v>
      </c>
      <c r="G4678" t="s">
        <v>2007</v>
      </c>
      <c r="H4678" t="s">
        <v>2007</v>
      </c>
      <c r="I4678">
        <v>2005.0</v>
      </c>
      <c r="J4678">
        <v>61000.0</v>
      </c>
      <c r="K4678">
        <v>89098.0</v>
      </c>
      <c r="L4678">
        <v>10.55890411</v>
      </c>
      <c r="M4678">
        <v>2.0</v>
      </c>
      <c r="N4678" t="s">
        <v>16</v>
      </c>
    </row>
    <row r="4679">
      <c r="A4679" s="29">
        <v>42370.0</v>
      </c>
      <c r="B4679" t="s">
        <v>116</v>
      </c>
      <c r="C4679" t="s">
        <v>2615</v>
      </c>
      <c r="D4679" t="s">
        <v>61</v>
      </c>
      <c r="E4679">
        <v>800.0</v>
      </c>
      <c r="F4679">
        <v>800.0</v>
      </c>
      <c r="G4679" t="s">
        <v>2200</v>
      </c>
      <c r="H4679" t="s">
        <v>2200</v>
      </c>
      <c r="I4679">
        <v>2006.0</v>
      </c>
      <c r="J4679">
        <v>60000.0</v>
      </c>
      <c r="K4679">
        <v>44570.0</v>
      </c>
      <c r="L4679">
        <v>9.6</v>
      </c>
      <c r="M4679">
        <v>4.0</v>
      </c>
      <c r="N4679" t="s">
        <v>16</v>
      </c>
    </row>
    <row r="4680">
      <c r="A4680" s="29">
        <v>42370.0</v>
      </c>
      <c r="B4680" t="s">
        <v>148</v>
      </c>
      <c r="C4680">
        <v>932.0</v>
      </c>
      <c r="D4680" t="s">
        <v>61</v>
      </c>
      <c r="E4680">
        <v>800.0</v>
      </c>
      <c r="F4680">
        <v>800.0</v>
      </c>
      <c r="G4680" t="s">
        <v>2007</v>
      </c>
      <c r="H4680" t="s">
        <v>2007</v>
      </c>
      <c r="I4680">
        <v>1999.0</v>
      </c>
      <c r="J4680">
        <v>60000.0</v>
      </c>
      <c r="K4680">
        <v>122611.9097</v>
      </c>
      <c r="L4680">
        <v>15.32648871</v>
      </c>
      <c r="M4680">
        <v>4.0</v>
      </c>
      <c r="N4680" t="s">
        <v>16</v>
      </c>
    </row>
    <row r="4681">
      <c r="A4681" s="29">
        <v>42370.0</v>
      </c>
      <c r="B4681" t="s">
        <v>148</v>
      </c>
      <c r="C4681">
        <v>952.0</v>
      </c>
      <c r="D4681" t="s">
        <v>61</v>
      </c>
      <c r="E4681">
        <v>800.0</v>
      </c>
      <c r="F4681">
        <v>800.0</v>
      </c>
      <c r="G4681" t="s">
        <v>2007</v>
      </c>
      <c r="H4681" t="s">
        <v>2007</v>
      </c>
      <c r="I4681">
        <v>1997.0</v>
      </c>
      <c r="J4681">
        <v>60000.0</v>
      </c>
      <c r="K4681">
        <v>143945.243</v>
      </c>
      <c r="L4681">
        <v>17.99315537</v>
      </c>
      <c r="M4681">
        <v>4.0</v>
      </c>
      <c r="N4681" t="s">
        <v>16</v>
      </c>
    </row>
    <row r="4682">
      <c r="A4682" s="29">
        <v>42370.0</v>
      </c>
      <c r="B4682" t="s">
        <v>116</v>
      </c>
      <c r="C4682" t="s">
        <v>2616</v>
      </c>
      <c r="D4682" t="s">
        <v>61</v>
      </c>
      <c r="E4682">
        <v>800.0</v>
      </c>
      <c r="F4682">
        <v>800.0</v>
      </c>
      <c r="G4682" t="s">
        <v>2007</v>
      </c>
      <c r="H4682" t="s">
        <v>2007</v>
      </c>
      <c r="I4682">
        <v>2001.0</v>
      </c>
      <c r="J4682">
        <v>60000.0</v>
      </c>
      <c r="K4682">
        <v>86927.0</v>
      </c>
      <c r="L4682">
        <v>14.71506849</v>
      </c>
      <c r="M4682">
        <v>1.0</v>
      </c>
      <c r="N4682" t="s">
        <v>16</v>
      </c>
    </row>
    <row r="4683">
      <c r="A4683" s="29">
        <v>42370.0</v>
      </c>
      <c r="B4683" t="s">
        <v>116</v>
      </c>
      <c r="C4683" t="s">
        <v>2617</v>
      </c>
      <c r="D4683" t="s">
        <v>61</v>
      </c>
      <c r="E4683">
        <v>800.0</v>
      </c>
      <c r="F4683">
        <v>800.0</v>
      </c>
      <c r="G4683" t="s">
        <v>2007</v>
      </c>
      <c r="H4683" t="s">
        <v>2007</v>
      </c>
      <c r="I4683">
        <v>2008.0</v>
      </c>
      <c r="J4683">
        <v>60000.0</v>
      </c>
      <c r="K4683">
        <v>71098.0</v>
      </c>
      <c r="L4683">
        <v>7.490410959</v>
      </c>
      <c r="M4683">
        <v>2.0</v>
      </c>
      <c r="N4683" t="s">
        <v>16</v>
      </c>
    </row>
    <row r="4684">
      <c r="A4684" s="29">
        <v>42370.0</v>
      </c>
      <c r="B4684" t="s">
        <v>116</v>
      </c>
      <c r="C4684" t="s">
        <v>2597</v>
      </c>
      <c r="D4684" t="s">
        <v>61</v>
      </c>
      <c r="E4684">
        <v>800.0</v>
      </c>
      <c r="F4684">
        <v>800.0</v>
      </c>
      <c r="G4684" t="s">
        <v>2007</v>
      </c>
      <c r="H4684" t="s">
        <v>2007</v>
      </c>
      <c r="I4684">
        <v>2001.0</v>
      </c>
      <c r="J4684">
        <v>60000.0</v>
      </c>
      <c r="K4684">
        <v>39375.0</v>
      </c>
      <c r="L4684">
        <v>14.96164384</v>
      </c>
      <c r="M4684">
        <v>2.0</v>
      </c>
      <c r="N4684" t="s">
        <v>16</v>
      </c>
    </row>
    <row r="4685">
      <c r="A4685" s="29">
        <v>42370.0</v>
      </c>
      <c r="B4685" t="s">
        <v>116</v>
      </c>
      <c r="C4685" t="s">
        <v>2598</v>
      </c>
      <c r="D4685" t="s">
        <v>61</v>
      </c>
      <c r="E4685">
        <v>800.0</v>
      </c>
      <c r="F4685">
        <v>800.0</v>
      </c>
      <c r="G4685" t="s">
        <v>2007</v>
      </c>
      <c r="H4685" t="s">
        <v>2007</v>
      </c>
      <c r="I4685">
        <v>2000.0</v>
      </c>
      <c r="J4685">
        <v>60000.0</v>
      </c>
      <c r="K4685">
        <v>34310.0</v>
      </c>
      <c r="L4685">
        <v>15.73150685</v>
      </c>
      <c r="M4685">
        <v>2.0</v>
      </c>
      <c r="N4685" t="s">
        <v>16</v>
      </c>
    </row>
    <row r="4686">
      <c r="A4686" s="29">
        <v>42370.0</v>
      </c>
      <c r="B4686" t="s">
        <v>116</v>
      </c>
      <c r="C4686" t="s">
        <v>2599</v>
      </c>
      <c r="D4686" t="s">
        <v>61</v>
      </c>
      <c r="E4686">
        <v>800.0</v>
      </c>
      <c r="F4686">
        <v>800.0</v>
      </c>
      <c r="G4686" t="s">
        <v>2007</v>
      </c>
      <c r="H4686" t="s">
        <v>2007</v>
      </c>
      <c r="I4686">
        <v>1999.0</v>
      </c>
      <c r="J4686">
        <v>60000.0</v>
      </c>
      <c r="K4686">
        <v>63588.0</v>
      </c>
      <c r="L4686">
        <v>16.64657534</v>
      </c>
      <c r="M4686">
        <v>2.0</v>
      </c>
      <c r="N4686" t="s">
        <v>16</v>
      </c>
    </row>
    <row r="4687">
      <c r="A4687" s="29">
        <v>42370.0</v>
      </c>
      <c r="B4687" t="s">
        <v>116</v>
      </c>
      <c r="C4687" t="s">
        <v>2618</v>
      </c>
      <c r="D4687" t="s">
        <v>61</v>
      </c>
      <c r="E4687">
        <v>800.0</v>
      </c>
      <c r="F4687">
        <v>800.0</v>
      </c>
      <c r="G4687" t="s">
        <v>2007</v>
      </c>
      <c r="H4687" t="s">
        <v>2007</v>
      </c>
      <c r="I4687">
        <v>1998.0</v>
      </c>
      <c r="J4687">
        <v>60000.0</v>
      </c>
      <c r="K4687">
        <v>69552.0</v>
      </c>
      <c r="L4687">
        <v>17.76986301</v>
      </c>
      <c r="M4687">
        <v>2.0</v>
      </c>
      <c r="N4687" t="s">
        <v>16</v>
      </c>
    </row>
    <row r="4688">
      <c r="A4688" s="29">
        <v>42370.0</v>
      </c>
      <c r="B4688" t="s">
        <v>116</v>
      </c>
      <c r="C4688" t="s">
        <v>2588</v>
      </c>
      <c r="D4688" t="s">
        <v>61</v>
      </c>
      <c r="E4688">
        <v>800.0</v>
      </c>
      <c r="F4688">
        <v>800.0</v>
      </c>
      <c r="G4688" t="s">
        <v>2007</v>
      </c>
      <c r="H4688" t="s">
        <v>2007</v>
      </c>
      <c r="I4688">
        <v>2000.0</v>
      </c>
      <c r="J4688">
        <v>60000.0</v>
      </c>
      <c r="K4688">
        <v>64134.0</v>
      </c>
      <c r="L4688">
        <v>15.79178082</v>
      </c>
      <c r="M4688">
        <v>3.0</v>
      </c>
      <c r="N4688" t="s">
        <v>16</v>
      </c>
    </row>
    <row r="4689">
      <c r="A4689" s="29">
        <v>42370.0</v>
      </c>
      <c r="B4689" t="s">
        <v>116</v>
      </c>
      <c r="C4689" t="s">
        <v>2619</v>
      </c>
      <c r="D4689" t="s">
        <v>61</v>
      </c>
      <c r="E4689">
        <v>800.0</v>
      </c>
      <c r="F4689">
        <v>800.0</v>
      </c>
      <c r="G4689" t="s">
        <v>2007</v>
      </c>
      <c r="H4689" t="s">
        <v>2007</v>
      </c>
      <c r="I4689">
        <v>1999.0</v>
      </c>
      <c r="J4689">
        <v>60000.0</v>
      </c>
      <c r="K4689">
        <v>45910.0</v>
      </c>
      <c r="L4689">
        <v>16.91506849</v>
      </c>
      <c r="M4689">
        <v>3.0</v>
      </c>
      <c r="N4689" t="s">
        <v>16</v>
      </c>
    </row>
    <row r="4690">
      <c r="A4690" s="29">
        <v>42370.0</v>
      </c>
      <c r="B4690" t="s">
        <v>116</v>
      </c>
      <c r="C4690" t="s">
        <v>2620</v>
      </c>
      <c r="D4690" t="s">
        <v>61</v>
      </c>
      <c r="E4690" t="s">
        <v>712</v>
      </c>
      <c r="F4690" t="s">
        <v>712</v>
      </c>
      <c r="G4690" t="s">
        <v>226</v>
      </c>
      <c r="H4690" t="s">
        <v>226</v>
      </c>
      <c r="I4690">
        <v>2007.0</v>
      </c>
      <c r="J4690">
        <v>60000.0</v>
      </c>
      <c r="K4690">
        <v>101821.0</v>
      </c>
      <c r="L4690">
        <v>8.893150685</v>
      </c>
      <c r="M4690">
        <v>2.0</v>
      </c>
      <c r="N4690" t="s">
        <v>16</v>
      </c>
    </row>
    <row r="4691">
      <c r="A4691" s="29">
        <v>42370.0</v>
      </c>
      <c r="B4691" t="s">
        <v>148</v>
      </c>
      <c r="C4691">
        <v>775.0</v>
      </c>
      <c r="D4691" t="s">
        <v>273</v>
      </c>
      <c r="E4691" t="s">
        <v>2177</v>
      </c>
      <c r="F4691" t="s">
        <v>2177</v>
      </c>
      <c r="G4691" t="s">
        <v>2268</v>
      </c>
      <c r="H4691" t="s">
        <v>2268</v>
      </c>
      <c r="I4691">
        <v>2004.0</v>
      </c>
      <c r="J4691">
        <v>60000.0</v>
      </c>
      <c r="K4691">
        <v>123334.7022</v>
      </c>
      <c r="L4691">
        <v>10.27789185</v>
      </c>
      <c r="M4691">
        <v>3.0</v>
      </c>
      <c r="N4691" t="s">
        <v>16</v>
      </c>
    </row>
    <row r="4692">
      <c r="A4692" s="29">
        <v>42370.0</v>
      </c>
      <c r="B4692" t="s">
        <v>186</v>
      </c>
      <c r="C4692" t="s">
        <v>2621</v>
      </c>
      <c r="D4692" t="s">
        <v>61</v>
      </c>
      <c r="E4692" t="s">
        <v>1711</v>
      </c>
      <c r="F4692" t="s">
        <v>1711</v>
      </c>
      <c r="G4692" t="s">
        <v>1641</v>
      </c>
      <c r="H4692" t="s">
        <v>1641</v>
      </c>
      <c r="I4692">
        <v>1993.0</v>
      </c>
      <c r="J4692">
        <v>60000.0</v>
      </c>
      <c r="K4692">
        <v>116774.0</v>
      </c>
      <c r="L4692">
        <v>22.0</v>
      </c>
      <c r="M4692">
        <v>2.0</v>
      </c>
      <c r="N4692" t="s">
        <v>16</v>
      </c>
    </row>
    <row r="4693">
      <c r="A4693" s="29">
        <v>42370.0</v>
      </c>
      <c r="B4693" t="s">
        <v>116</v>
      </c>
      <c r="C4693" t="s">
        <v>2622</v>
      </c>
      <c r="D4693" t="s">
        <v>61</v>
      </c>
      <c r="E4693" t="s">
        <v>1711</v>
      </c>
      <c r="F4693" t="s">
        <v>1711</v>
      </c>
      <c r="G4693" t="s">
        <v>2112</v>
      </c>
      <c r="H4693" t="s">
        <v>2112</v>
      </c>
      <c r="I4693">
        <v>2006.0</v>
      </c>
      <c r="J4693">
        <v>60000.0</v>
      </c>
      <c r="K4693">
        <v>169574.0</v>
      </c>
      <c r="L4693">
        <v>9.923287671</v>
      </c>
      <c r="M4693">
        <v>1.0</v>
      </c>
      <c r="N4693" t="s">
        <v>16</v>
      </c>
    </row>
    <row r="4694">
      <c r="A4694" s="29">
        <v>42370.0</v>
      </c>
      <c r="B4694" t="s">
        <v>116</v>
      </c>
      <c r="C4694" t="s">
        <v>2623</v>
      </c>
      <c r="D4694" t="s">
        <v>61</v>
      </c>
      <c r="E4694" t="s">
        <v>1128</v>
      </c>
      <c r="F4694" t="s">
        <v>1128</v>
      </c>
      <c r="G4694" t="s">
        <v>226</v>
      </c>
      <c r="H4694" t="s">
        <v>226</v>
      </c>
      <c r="I4694">
        <v>1996.0</v>
      </c>
      <c r="J4694">
        <v>60000.0</v>
      </c>
      <c r="K4694">
        <v>101225.0</v>
      </c>
      <c r="L4694">
        <v>19.89315068</v>
      </c>
      <c r="M4694">
        <v>2.0</v>
      </c>
      <c r="N4694" t="s">
        <v>16</v>
      </c>
    </row>
    <row r="4695">
      <c r="A4695" s="29">
        <v>42370.0</v>
      </c>
      <c r="B4695" t="s">
        <v>148</v>
      </c>
      <c r="C4695">
        <v>970.0</v>
      </c>
      <c r="D4695" t="s">
        <v>61</v>
      </c>
      <c r="E4695">
        <v>800.0</v>
      </c>
      <c r="F4695">
        <v>800.0</v>
      </c>
      <c r="G4695" t="s">
        <v>2007</v>
      </c>
      <c r="H4695" t="s">
        <v>2007</v>
      </c>
      <c r="I4695">
        <v>1996.0</v>
      </c>
      <c r="J4695">
        <v>58000.0</v>
      </c>
      <c r="K4695">
        <v>151282.6831</v>
      </c>
      <c r="L4695">
        <v>18.91033539</v>
      </c>
      <c r="M4695">
        <v>4.0</v>
      </c>
      <c r="N4695" t="s">
        <v>16</v>
      </c>
    </row>
    <row r="4696">
      <c r="A4696" s="29">
        <v>42370.0</v>
      </c>
      <c r="B4696" t="s">
        <v>116</v>
      </c>
      <c r="C4696" t="s">
        <v>2606</v>
      </c>
      <c r="D4696" t="s">
        <v>61</v>
      </c>
      <c r="E4696">
        <v>800.0</v>
      </c>
      <c r="F4696">
        <v>800.0</v>
      </c>
      <c r="G4696" t="s">
        <v>2007</v>
      </c>
      <c r="H4696" t="s">
        <v>2007</v>
      </c>
      <c r="I4696">
        <v>2000.0</v>
      </c>
      <c r="J4696">
        <v>58000.0</v>
      </c>
      <c r="K4696">
        <v>47942.0</v>
      </c>
      <c r="L4696">
        <v>15.70410959</v>
      </c>
      <c r="M4696">
        <v>1.0</v>
      </c>
      <c r="N4696" t="s">
        <v>16</v>
      </c>
    </row>
    <row r="4697">
      <c r="A4697" s="29">
        <v>42370.0</v>
      </c>
      <c r="B4697" t="s">
        <v>116</v>
      </c>
      <c r="C4697" t="s">
        <v>2624</v>
      </c>
      <c r="D4697" t="s">
        <v>61</v>
      </c>
      <c r="E4697">
        <v>800.0</v>
      </c>
      <c r="F4697">
        <v>800.0</v>
      </c>
      <c r="G4697" t="s">
        <v>2007</v>
      </c>
      <c r="H4697" t="s">
        <v>2007</v>
      </c>
      <c r="I4697">
        <v>2002.0</v>
      </c>
      <c r="J4697">
        <v>58000.0</v>
      </c>
      <c r="K4697">
        <v>86491.0</v>
      </c>
      <c r="L4697">
        <v>13.51232877</v>
      </c>
      <c r="M4697">
        <v>2.0</v>
      </c>
      <c r="N4697" t="s">
        <v>16</v>
      </c>
    </row>
    <row r="4698">
      <c r="A4698" s="29">
        <v>42370.0</v>
      </c>
      <c r="B4698" t="s">
        <v>116</v>
      </c>
      <c r="C4698" t="s">
        <v>2607</v>
      </c>
      <c r="D4698" t="s">
        <v>61</v>
      </c>
      <c r="E4698">
        <v>800.0</v>
      </c>
      <c r="F4698">
        <v>800.0</v>
      </c>
      <c r="G4698" t="s">
        <v>2007</v>
      </c>
      <c r="H4698" t="s">
        <v>2007</v>
      </c>
      <c r="I4698">
        <v>1999.0</v>
      </c>
      <c r="J4698">
        <v>58000.0</v>
      </c>
      <c r="K4698">
        <v>82496.0</v>
      </c>
      <c r="L4698">
        <v>16.49315068</v>
      </c>
      <c r="M4698">
        <v>2.0</v>
      </c>
      <c r="N4698" t="s">
        <v>16</v>
      </c>
    </row>
    <row r="4699">
      <c r="A4699" s="29">
        <v>42370.0</v>
      </c>
      <c r="B4699" t="s">
        <v>116</v>
      </c>
      <c r="C4699" t="s">
        <v>2595</v>
      </c>
      <c r="D4699" t="s">
        <v>61</v>
      </c>
      <c r="E4699">
        <v>800.0</v>
      </c>
      <c r="F4699">
        <v>800.0</v>
      </c>
      <c r="G4699" t="s">
        <v>2007</v>
      </c>
      <c r="H4699" t="s">
        <v>2007</v>
      </c>
      <c r="I4699">
        <v>1999.0</v>
      </c>
      <c r="J4699">
        <v>58000.0</v>
      </c>
      <c r="K4699">
        <v>47815.0</v>
      </c>
      <c r="L4699">
        <v>16.87123288</v>
      </c>
      <c r="M4699">
        <v>2.0</v>
      </c>
      <c r="N4699" t="s">
        <v>16</v>
      </c>
    </row>
    <row r="4700">
      <c r="A4700" s="29">
        <v>42370.0</v>
      </c>
      <c r="B4700" t="s">
        <v>116</v>
      </c>
      <c r="C4700" t="s">
        <v>2619</v>
      </c>
      <c r="D4700" t="s">
        <v>61</v>
      </c>
      <c r="E4700">
        <v>800.0</v>
      </c>
      <c r="F4700">
        <v>800.0</v>
      </c>
      <c r="G4700" t="s">
        <v>2007</v>
      </c>
      <c r="H4700" t="s">
        <v>2007</v>
      </c>
      <c r="I4700">
        <v>1999.0</v>
      </c>
      <c r="J4700">
        <v>58000.0</v>
      </c>
      <c r="K4700">
        <v>45910.0</v>
      </c>
      <c r="L4700">
        <v>16.91506849</v>
      </c>
      <c r="M4700">
        <v>3.0</v>
      </c>
      <c r="N4700" t="s">
        <v>16</v>
      </c>
    </row>
    <row r="4701">
      <c r="A4701" s="29">
        <v>42370.0</v>
      </c>
      <c r="B4701" t="s">
        <v>116</v>
      </c>
      <c r="C4701" t="s">
        <v>2605</v>
      </c>
      <c r="D4701" t="s">
        <v>61</v>
      </c>
      <c r="E4701" t="s">
        <v>1128</v>
      </c>
      <c r="F4701" t="s">
        <v>1128</v>
      </c>
      <c r="G4701" t="s">
        <v>226</v>
      </c>
      <c r="H4701" t="s">
        <v>226</v>
      </c>
      <c r="I4701">
        <v>1997.0</v>
      </c>
      <c r="J4701">
        <v>58000.0</v>
      </c>
      <c r="K4701">
        <v>78310.0</v>
      </c>
      <c r="L4701">
        <v>18.76438356</v>
      </c>
      <c r="M4701">
        <v>1.0</v>
      </c>
      <c r="N4701" t="s">
        <v>16</v>
      </c>
    </row>
    <row r="4702">
      <c r="A4702" s="29">
        <v>42370.0</v>
      </c>
      <c r="B4702" t="s">
        <v>116</v>
      </c>
      <c r="C4702" t="s">
        <v>2586</v>
      </c>
      <c r="D4702" t="s">
        <v>61</v>
      </c>
      <c r="E4702">
        <v>800.0</v>
      </c>
      <c r="F4702">
        <v>800.0</v>
      </c>
      <c r="G4702" t="s">
        <v>2007</v>
      </c>
      <c r="H4702" t="s">
        <v>2007</v>
      </c>
      <c r="I4702">
        <v>2002.0</v>
      </c>
      <c r="J4702">
        <v>57500.0</v>
      </c>
      <c r="K4702">
        <v>54361.0</v>
      </c>
      <c r="L4702">
        <v>13.93972603</v>
      </c>
      <c r="M4702">
        <v>1.0</v>
      </c>
      <c r="N4702" t="s">
        <v>16</v>
      </c>
    </row>
    <row r="4703">
      <c r="A4703" s="29">
        <v>42370.0</v>
      </c>
      <c r="B4703" t="s">
        <v>148</v>
      </c>
      <c r="C4703">
        <v>31.0</v>
      </c>
      <c r="D4703" t="s">
        <v>273</v>
      </c>
      <c r="E4703" t="s">
        <v>2289</v>
      </c>
      <c r="F4703" t="s">
        <v>2289</v>
      </c>
      <c r="G4703" t="s">
        <v>2470</v>
      </c>
      <c r="H4703" t="s">
        <v>2470</v>
      </c>
      <c r="I4703">
        <v>2012.0</v>
      </c>
      <c r="J4703">
        <v>57500.0</v>
      </c>
      <c r="K4703">
        <v>21837.09788</v>
      </c>
      <c r="L4703">
        <v>2.729637235</v>
      </c>
      <c r="M4703">
        <v>1.0</v>
      </c>
      <c r="N4703" t="s">
        <v>16</v>
      </c>
    </row>
    <row r="4704">
      <c r="A4704" s="29">
        <v>42370.0</v>
      </c>
      <c r="B4704" t="s">
        <v>116</v>
      </c>
      <c r="C4704" t="s">
        <v>2615</v>
      </c>
      <c r="D4704" t="s">
        <v>61</v>
      </c>
      <c r="E4704">
        <v>800.0</v>
      </c>
      <c r="F4704">
        <v>800.0</v>
      </c>
      <c r="G4704" t="s">
        <v>2200</v>
      </c>
      <c r="H4704" t="s">
        <v>2200</v>
      </c>
      <c r="I4704">
        <v>2006.0</v>
      </c>
      <c r="J4704">
        <v>57000.0</v>
      </c>
      <c r="K4704">
        <v>44570.0</v>
      </c>
      <c r="L4704">
        <v>9.6</v>
      </c>
      <c r="M4704">
        <v>4.0</v>
      </c>
      <c r="N4704" t="s">
        <v>16</v>
      </c>
    </row>
    <row r="4705">
      <c r="A4705" s="29">
        <v>42370.0</v>
      </c>
      <c r="B4705" t="s">
        <v>116</v>
      </c>
      <c r="C4705" t="s">
        <v>2609</v>
      </c>
      <c r="D4705" t="s">
        <v>61</v>
      </c>
      <c r="E4705">
        <v>800.0</v>
      </c>
      <c r="F4705">
        <v>800.0</v>
      </c>
      <c r="G4705" t="s">
        <v>2007</v>
      </c>
      <c r="H4705" t="s">
        <v>2007</v>
      </c>
      <c r="I4705">
        <v>2001.0</v>
      </c>
      <c r="J4705">
        <v>57000.0</v>
      </c>
      <c r="K4705">
        <v>91998.0</v>
      </c>
      <c r="L4705">
        <v>14.96986301</v>
      </c>
      <c r="M4705">
        <v>2.0</v>
      </c>
      <c r="N4705" t="s">
        <v>16</v>
      </c>
    </row>
    <row r="4706">
      <c r="A4706" s="29">
        <v>42370.0</v>
      </c>
      <c r="B4706" t="s">
        <v>116</v>
      </c>
      <c r="C4706" t="s">
        <v>2602</v>
      </c>
      <c r="D4706" t="s">
        <v>61</v>
      </c>
      <c r="E4706">
        <v>800.0</v>
      </c>
      <c r="F4706">
        <v>800.0</v>
      </c>
      <c r="G4706" t="s">
        <v>2007</v>
      </c>
      <c r="H4706" t="s">
        <v>2007</v>
      </c>
      <c r="I4706">
        <v>2001.0</v>
      </c>
      <c r="J4706">
        <v>57000.0</v>
      </c>
      <c r="K4706">
        <v>70791.0</v>
      </c>
      <c r="L4706">
        <v>14.99726027</v>
      </c>
      <c r="M4706">
        <v>4.0</v>
      </c>
      <c r="N4706" t="s">
        <v>16</v>
      </c>
    </row>
    <row r="4707">
      <c r="A4707" s="29">
        <v>42370.0</v>
      </c>
      <c r="B4707" t="s">
        <v>116</v>
      </c>
      <c r="C4707" t="s">
        <v>2601</v>
      </c>
      <c r="D4707" t="s">
        <v>61</v>
      </c>
      <c r="E4707">
        <v>800.0</v>
      </c>
      <c r="F4707">
        <v>800.0</v>
      </c>
      <c r="G4707" t="s">
        <v>2007</v>
      </c>
      <c r="H4707" t="s">
        <v>2007</v>
      </c>
      <c r="I4707">
        <v>1997.0</v>
      </c>
      <c r="J4707">
        <v>56000.0</v>
      </c>
      <c r="K4707">
        <v>118930.0</v>
      </c>
      <c r="L4707">
        <v>18.87945205</v>
      </c>
      <c r="M4707">
        <v>3.0</v>
      </c>
      <c r="N4707" t="s">
        <v>16</v>
      </c>
    </row>
    <row r="4708">
      <c r="A4708" s="29">
        <v>42370.0</v>
      </c>
      <c r="B4708" t="s">
        <v>116</v>
      </c>
      <c r="C4708" t="s">
        <v>2610</v>
      </c>
      <c r="D4708" t="s">
        <v>61</v>
      </c>
      <c r="E4708">
        <v>800.0</v>
      </c>
      <c r="F4708">
        <v>800.0</v>
      </c>
      <c r="G4708" t="s">
        <v>2007</v>
      </c>
      <c r="H4708" t="s">
        <v>2007</v>
      </c>
      <c r="I4708">
        <v>2001.0</v>
      </c>
      <c r="J4708">
        <v>56000.0</v>
      </c>
      <c r="K4708">
        <v>30238.0</v>
      </c>
      <c r="L4708">
        <v>14.72876712</v>
      </c>
      <c r="M4708">
        <v>4.0</v>
      </c>
      <c r="N4708" t="s">
        <v>16</v>
      </c>
    </row>
    <row r="4709">
      <c r="A4709" s="29">
        <v>42370.0</v>
      </c>
      <c r="B4709" t="s">
        <v>116</v>
      </c>
      <c r="C4709" t="s">
        <v>2622</v>
      </c>
      <c r="D4709" t="s">
        <v>61</v>
      </c>
      <c r="E4709" t="s">
        <v>1711</v>
      </c>
      <c r="F4709" t="s">
        <v>1711</v>
      </c>
      <c r="G4709" t="s">
        <v>2112</v>
      </c>
      <c r="H4709" t="s">
        <v>2112</v>
      </c>
      <c r="I4709">
        <v>2006.0</v>
      </c>
      <c r="J4709">
        <v>56000.0</v>
      </c>
      <c r="K4709">
        <v>169574.0</v>
      </c>
      <c r="L4709">
        <v>9.923287671</v>
      </c>
      <c r="M4709">
        <v>1.0</v>
      </c>
      <c r="N4709" t="s">
        <v>16</v>
      </c>
    </row>
    <row r="4710">
      <c r="A4710" s="29">
        <v>42370.0</v>
      </c>
      <c r="B4710" t="s">
        <v>116</v>
      </c>
      <c r="C4710" t="s">
        <v>2623</v>
      </c>
      <c r="D4710" t="s">
        <v>61</v>
      </c>
      <c r="E4710" t="s">
        <v>1128</v>
      </c>
      <c r="F4710" t="s">
        <v>1128</v>
      </c>
      <c r="G4710" t="s">
        <v>226</v>
      </c>
      <c r="H4710" t="s">
        <v>226</v>
      </c>
      <c r="I4710">
        <v>1996.0</v>
      </c>
      <c r="J4710">
        <v>56000.0</v>
      </c>
      <c r="K4710">
        <v>101225.0</v>
      </c>
      <c r="L4710">
        <v>19.89315068</v>
      </c>
      <c r="M4710">
        <v>2.0</v>
      </c>
      <c r="N4710" t="s">
        <v>16</v>
      </c>
    </row>
    <row r="4711">
      <c r="A4711" s="29">
        <v>42370.0</v>
      </c>
      <c r="B4711" t="s">
        <v>148</v>
      </c>
      <c r="C4711">
        <v>960.0</v>
      </c>
      <c r="D4711" t="s">
        <v>61</v>
      </c>
      <c r="E4711">
        <v>800.0</v>
      </c>
      <c r="F4711">
        <v>800.0</v>
      </c>
      <c r="G4711" t="s">
        <v>2200</v>
      </c>
      <c r="H4711" t="s">
        <v>2200</v>
      </c>
      <c r="I4711">
        <v>1996.0</v>
      </c>
      <c r="J4711">
        <v>55000.0</v>
      </c>
      <c r="K4711">
        <v>149683.7782</v>
      </c>
      <c r="L4711">
        <v>18.71047228</v>
      </c>
      <c r="M4711">
        <v>4.0</v>
      </c>
      <c r="N4711" t="s">
        <v>16</v>
      </c>
    </row>
    <row r="4712">
      <c r="A4712" s="29">
        <v>42370.0</v>
      </c>
      <c r="B4712" t="s">
        <v>148</v>
      </c>
      <c r="C4712">
        <v>962.0</v>
      </c>
      <c r="D4712" t="s">
        <v>61</v>
      </c>
      <c r="E4712">
        <v>800.0</v>
      </c>
      <c r="F4712">
        <v>800.0</v>
      </c>
      <c r="G4712" t="s">
        <v>2200</v>
      </c>
      <c r="H4712" t="s">
        <v>2200</v>
      </c>
      <c r="I4712">
        <v>1996.0</v>
      </c>
      <c r="J4712">
        <v>55000.0</v>
      </c>
      <c r="K4712">
        <v>150516.0849</v>
      </c>
      <c r="L4712">
        <v>18.81451061</v>
      </c>
      <c r="M4712">
        <v>4.0</v>
      </c>
      <c r="N4712" t="s">
        <v>16</v>
      </c>
    </row>
    <row r="4713">
      <c r="A4713" s="29">
        <v>42370.0</v>
      </c>
      <c r="B4713" t="s">
        <v>186</v>
      </c>
      <c r="C4713" t="s">
        <v>2625</v>
      </c>
      <c r="D4713" t="s">
        <v>61</v>
      </c>
      <c r="E4713">
        <v>800.0</v>
      </c>
      <c r="F4713">
        <v>800.0</v>
      </c>
      <c r="G4713" t="s">
        <v>2007</v>
      </c>
      <c r="H4713" t="s">
        <v>2007</v>
      </c>
      <c r="I4713">
        <v>1998.0</v>
      </c>
      <c r="J4713">
        <v>55000.0</v>
      </c>
      <c r="K4713">
        <v>58711.0</v>
      </c>
      <c r="L4713">
        <v>17.0</v>
      </c>
      <c r="M4713">
        <v>1.0</v>
      </c>
      <c r="N4713" t="s">
        <v>16</v>
      </c>
    </row>
    <row r="4714">
      <c r="A4714" s="29">
        <v>42370.0</v>
      </c>
      <c r="B4714" t="s">
        <v>148</v>
      </c>
      <c r="C4714">
        <v>930.0</v>
      </c>
      <c r="D4714" t="s">
        <v>61</v>
      </c>
      <c r="E4714">
        <v>800.0</v>
      </c>
      <c r="F4714">
        <v>800.0</v>
      </c>
      <c r="G4714" t="s">
        <v>2007</v>
      </c>
      <c r="H4714" t="s">
        <v>2007</v>
      </c>
      <c r="I4714">
        <v>1999.0</v>
      </c>
      <c r="J4714">
        <v>55000.0</v>
      </c>
      <c r="K4714">
        <v>122611.9097</v>
      </c>
      <c r="L4714">
        <v>15.32648871</v>
      </c>
      <c r="M4714">
        <v>4.0</v>
      </c>
      <c r="N4714" t="s">
        <v>16</v>
      </c>
    </row>
    <row r="4715">
      <c r="A4715" s="29">
        <v>42370.0</v>
      </c>
      <c r="B4715" t="s">
        <v>116</v>
      </c>
      <c r="C4715" t="s">
        <v>2626</v>
      </c>
      <c r="D4715" t="s">
        <v>61</v>
      </c>
      <c r="E4715">
        <v>800.0</v>
      </c>
      <c r="F4715">
        <v>800.0</v>
      </c>
      <c r="G4715" t="s">
        <v>2007</v>
      </c>
      <c r="H4715" t="s">
        <v>2007</v>
      </c>
      <c r="I4715">
        <v>1999.0</v>
      </c>
      <c r="J4715">
        <v>55000.0</v>
      </c>
      <c r="K4715">
        <v>42783.0</v>
      </c>
      <c r="L4715">
        <v>16.65479452</v>
      </c>
      <c r="M4715">
        <v>2.0</v>
      </c>
      <c r="N4715" t="s">
        <v>16</v>
      </c>
    </row>
    <row r="4716">
      <c r="A4716" s="29">
        <v>42370.0</v>
      </c>
      <c r="B4716" t="s">
        <v>116</v>
      </c>
      <c r="C4716" t="s">
        <v>2627</v>
      </c>
      <c r="D4716" t="s">
        <v>61</v>
      </c>
      <c r="E4716">
        <v>800.0</v>
      </c>
      <c r="F4716">
        <v>800.0</v>
      </c>
      <c r="G4716" t="s">
        <v>2007</v>
      </c>
      <c r="H4716" t="s">
        <v>2007</v>
      </c>
      <c r="I4716">
        <v>1998.0</v>
      </c>
      <c r="J4716">
        <v>55000.0</v>
      </c>
      <c r="K4716">
        <v>49510.0</v>
      </c>
      <c r="L4716">
        <v>17.84657534</v>
      </c>
      <c r="M4716">
        <v>2.0</v>
      </c>
      <c r="N4716" t="s">
        <v>16</v>
      </c>
    </row>
    <row r="4717">
      <c r="A4717" s="29">
        <v>42370.0</v>
      </c>
      <c r="B4717" t="s">
        <v>116</v>
      </c>
      <c r="C4717" t="s">
        <v>2628</v>
      </c>
      <c r="D4717" t="s">
        <v>61</v>
      </c>
      <c r="E4717">
        <v>800.0</v>
      </c>
      <c r="F4717">
        <v>800.0</v>
      </c>
      <c r="G4717" t="s">
        <v>2007</v>
      </c>
      <c r="H4717" t="s">
        <v>2007</v>
      </c>
      <c r="I4717">
        <v>1996.0</v>
      </c>
      <c r="J4717">
        <v>55000.0</v>
      </c>
      <c r="K4717">
        <v>86657.0</v>
      </c>
      <c r="L4717">
        <v>19.59178082</v>
      </c>
      <c r="M4717">
        <v>2.0</v>
      </c>
      <c r="N4717" t="s">
        <v>16</v>
      </c>
    </row>
    <row r="4718">
      <c r="A4718" s="29">
        <v>42370.0</v>
      </c>
      <c r="B4718" t="s">
        <v>116</v>
      </c>
      <c r="C4718" t="s">
        <v>2629</v>
      </c>
      <c r="D4718" t="s">
        <v>61</v>
      </c>
      <c r="E4718">
        <v>800.0</v>
      </c>
      <c r="F4718">
        <v>800.0</v>
      </c>
      <c r="G4718" t="s">
        <v>2007</v>
      </c>
      <c r="H4718" t="s">
        <v>2007</v>
      </c>
      <c r="I4718">
        <v>1991.0</v>
      </c>
      <c r="J4718">
        <v>55000.0</v>
      </c>
      <c r="K4718">
        <v>68874.0</v>
      </c>
      <c r="L4718">
        <v>24.73150685</v>
      </c>
      <c r="M4718">
        <v>2.0</v>
      </c>
      <c r="N4718" t="s">
        <v>16</v>
      </c>
    </row>
    <row r="4719">
      <c r="A4719" s="29">
        <v>42370.0</v>
      </c>
      <c r="B4719" t="s">
        <v>116</v>
      </c>
      <c r="C4719" t="s">
        <v>2630</v>
      </c>
      <c r="D4719" t="s">
        <v>61</v>
      </c>
      <c r="E4719">
        <v>800.0</v>
      </c>
      <c r="F4719">
        <v>800.0</v>
      </c>
      <c r="G4719" t="s">
        <v>2007</v>
      </c>
      <c r="H4719" t="s">
        <v>2007</v>
      </c>
      <c r="I4719">
        <v>1999.0</v>
      </c>
      <c r="J4719">
        <v>55000.0</v>
      </c>
      <c r="K4719">
        <v>6510.0</v>
      </c>
      <c r="L4719">
        <v>16.41369863</v>
      </c>
      <c r="M4719">
        <v>4.0</v>
      </c>
      <c r="N4719" t="s">
        <v>16</v>
      </c>
    </row>
    <row r="4720">
      <c r="A4720" s="29">
        <v>42370.0</v>
      </c>
      <c r="B4720" t="s">
        <v>148</v>
      </c>
      <c r="C4720">
        <v>931.0</v>
      </c>
      <c r="D4720" t="s">
        <v>61</v>
      </c>
      <c r="E4720" t="s">
        <v>1362</v>
      </c>
      <c r="F4720" t="s">
        <v>712</v>
      </c>
      <c r="G4720" t="s">
        <v>2007</v>
      </c>
      <c r="H4720" t="s">
        <v>2007</v>
      </c>
      <c r="I4720">
        <v>1999.0</v>
      </c>
      <c r="J4720">
        <v>55000.0</v>
      </c>
      <c r="K4720">
        <v>122611.9097</v>
      </c>
      <c r="L4720">
        <v>15.32648871</v>
      </c>
      <c r="M4720">
        <v>4.0</v>
      </c>
      <c r="N4720" t="s">
        <v>16</v>
      </c>
    </row>
    <row r="4721">
      <c r="A4721" s="29">
        <v>42370.0</v>
      </c>
      <c r="B4721" t="s">
        <v>148</v>
      </c>
      <c r="C4721">
        <v>956.0</v>
      </c>
      <c r="D4721" t="s">
        <v>61</v>
      </c>
      <c r="E4721" t="s">
        <v>1362</v>
      </c>
      <c r="F4721" t="s">
        <v>712</v>
      </c>
      <c r="G4721" t="s">
        <v>2007</v>
      </c>
      <c r="H4721" t="s">
        <v>2007</v>
      </c>
      <c r="I4721">
        <v>1996.0</v>
      </c>
      <c r="J4721">
        <v>55000.0</v>
      </c>
      <c r="K4721">
        <v>146617.3854</v>
      </c>
      <c r="L4721">
        <v>18.32717317</v>
      </c>
      <c r="M4721">
        <v>4.0</v>
      </c>
      <c r="N4721" t="s">
        <v>16</v>
      </c>
    </row>
    <row r="4722">
      <c r="A4722" s="29">
        <v>42370.0</v>
      </c>
      <c r="B4722" t="s">
        <v>116</v>
      </c>
      <c r="C4722" t="s">
        <v>2631</v>
      </c>
      <c r="D4722" t="s">
        <v>61</v>
      </c>
      <c r="E4722" t="s">
        <v>2073</v>
      </c>
      <c r="F4722" t="s">
        <v>2073</v>
      </c>
      <c r="G4722" t="s">
        <v>536</v>
      </c>
      <c r="H4722" t="s">
        <v>536</v>
      </c>
      <c r="I4722">
        <v>2001.0</v>
      </c>
      <c r="J4722">
        <v>55000.0</v>
      </c>
      <c r="K4722">
        <v>112110.0</v>
      </c>
      <c r="L4722">
        <v>14.62191781</v>
      </c>
      <c r="M4722">
        <v>4.0</v>
      </c>
      <c r="N4722" t="s">
        <v>16</v>
      </c>
    </row>
    <row r="4723">
      <c r="A4723" s="29">
        <v>42370.0</v>
      </c>
      <c r="B4723" t="s">
        <v>116</v>
      </c>
      <c r="C4723" t="s">
        <v>2632</v>
      </c>
      <c r="D4723" t="s">
        <v>61</v>
      </c>
      <c r="E4723" t="s">
        <v>2073</v>
      </c>
      <c r="F4723" t="s">
        <v>2073</v>
      </c>
      <c r="G4723" t="s">
        <v>203</v>
      </c>
      <c r="H4723" t="s">
        <v>203</v>
      </c>
      <c r="I4723">
        <v>1998.0</v>
      </c>
      <c r="J4723">
        <v>55000.0</v>
      </c>
      <c r="K4723">
        <v>82738.0</v>
      </c>
      <c r="L4723">
        <v>17.6739726</v>
      </c>
      <c r="M4723">
        <v>4.0</v>
      </c>
      <c r="N4723" t="s">
        <v>16</v>
      </c>
    </row>
    <row r="4724">
      <c r="A4724" s="29">
        <v>42370.0</v>
      </c>
      <c r="B4724" t="s">
        <v>186</v>
      </c>
      <c r="C4724" t="s">
        <v>2633</v>
      </c>
      <c r="D4724" t="s">
        <v>77</v>
      </c>
      <c r="E4724" t="s">
        <v>2298</v>
      </c>
      <c r="F4724" t="s">
        <v>2298</v>
      </c>
      <c r="G4724" t="s">
        <v>2203</v>
      </c>
      <c r="H4724" t="s">
        <v>2203</v>
      </c>
      <c r="I4724">
        <v>2002.0</v>
      </c>
      <c r="J4724">
        <v>55000.0</v>
      </c>
      <c r="K4724">
        <v>14249.0</v>
      </c>
      <c r="L4724">
        <v>13.0</v>
      </c>
      <c r="M4724">
        <v>2.0</v>
      </c>
      <c r="N4724" t="s">
        <v>16</v>
      </c>
    </row>
    <row r="4725">
      <c r="A4725" s="29">
        <v>42370.0</v>
      </c>
      <c r="B4725" t="s">
        <v>116</v>
      </c>
      <c r="C4725" t="s">
        <v>2634</v>
      </c>
      <c r="D4725" t="s">
        <v>273</v>
      </c>
      <c r="E4725" t="s">
        <v>2177</v>
      </c>
      <c r="F4725" t="s">
        <v>2177</v>
      </c>
      <c r="G4725" t="s">
        <v>2553</v>
      </c>
      <c r="H4725" t="s">
        <v>2553</v>
      </c>
      <c r="I4725">
        <v>2004.0</v>
      </c>
      <c r="J4725">
        <v>55000.0</v>
      </c>
      <c r="K4725">
        <v>133855.0</v>
      </c>
      <c r="L4725">
        <v>11.79452055</v>
      </c>
      <c r="M4725">
        <v>1.0</v>
      </c>
      <c r="N4725" t="s">
        <v>16</v>
      </c>
    </row>
    <row r="4726">
      <c r="A4726" s="29">
        <v>42370.0</v>
      </c>
      <c r="B4726" t="s">
        <v>12</v>
      </c>
      <c r="C4726">
        <v>121416.0</v>
      </c>
      <c r="D4726" t="s">
        <v>273</v>
      </c>
      <c r="E4726" t="s">
        <v>2635</v>
      </c>
      <c r="F4726" t="s">
        <v>2635</v>
      </c>
      <c r="G4726" t="s">
        <v>2636</v>
      </c>
      <c r="H4726" t="s">
        <v>2636</v>
      </c>
      <c r="I4726">
        <v>2004.0</v>
      </c>
      <c r="J4726">
        <v>55000.0</v>
      </c>
      <c r="K4726">
        <v>42248.0</v>
      </c>
      <c r="L4726">
        <v>12.0</v>
      </c>
      <c r="M4726">
        <v>2.0</v>
      </c>
      <c r="N4726" t="s">
        <v>16</v>
      </c>
    </row>
    <row r="4727">
      <c r="A4727" s="29">
        <v>42370.0</v>
      </c>
      <c r="B4727" t="s">
        <v>12</v>
      </c>
      <c r="C4727">
        <v>121416.0</v>
      </c>
      <c r="D4727" t="s">
        <v>273</v>
      </c>
      <c r="E4727" t="s">
        <v>2635</v>
      </c>
      <c r="F4727" t="s">
        <v>2635</v>
      </c>
      <c r="G4727" t="s">
        <v>2636</v>
      </c>
      <c r="H4727" t="s">
        <v>2636</v>
      </c>
      <c r="I4727">
        <v>2004.0</v>
      </c>
      <c r="J4727">
        <v>55000.0</v>
      </c>
      <c r="K4727">
        <v>42248.0</v>
      </c>
      <c r="L4727">
        <v>12.0</v>
      </c>
      <c r="M4727">
        <v>2.0</v>
      </c>
      <c r="N4727" t="s">
        <v>16</v>
      </c>
    </row>
    <row r="4728">
      <c r="A4728" s="29">
        <v>42370.0</v>
      </c>
      <c r="B4728" t="s">
        <v>12</v>
      </c>
      <c r="C4728">
        <v>118794.0</v>
      </c>
      <c r="D4728" t="s">
        <v>273</v>
      </c>
      <c r="E4728" t="s">
        <v>2289</v>
      </c>
      <c r="F4728" t="s">
        <v>2289</v>
      </c>
      <c r="G4728" t="s">
        <v>2470</v>
      </c>
      <c r="H4728" t="s">
        <v>2470</v>
      </c>
      <c r="I4728">
        <v>2011.0</v>
      </c>
      <c r="J4728">
        <v>55000.0</v>
      </c>
      <c r="K4728">
        <v>42539.0</v>
      </c>
      <c r="L4728">
        <v>5.0</v>
      </c>
      <c r="M4728">
        <v>1.0</v>
      </c>
      <c r="N4728" t="s">
        <v>16</v>
      </c>
    </row>
    <row r="4729">
      <c r="A4729" s="29">
        <v>42370.0</v>
      </c>
      <c r="B4729" t="s">
        <v>186</v>
      </c>
      <c r="C4729" t="s">
        <v>2621</v>
      </c>
      <c r="D4729" t="s">
        <v>61</v>
      </c>
      <c r="E4729" t="s">
        <v>1711</v>
      </c>
      <c r="F4729" t="s">
        <v>1711</v>
      </c>
      <c r="G4729" t="s">
        <v>1641</v>
      </c>
      <c r="H4729" t="s">
        <v>1641</v>
      </c>
      <c r="I4729">
        <v>1993.0</v>
      </c>
      <c r="J4729">
        <v>55000.0</v>
      </c>
      <c r="K4729">
        <v>116774.0</v>
      </c>
      <c r="L4729">
        <v>22.0</v>
      </c>
      <c r="M4729">
        <v>2.0</v>
      </c>
      <c r="N4729" t="s">
        <v>16</v>
      </c>
    </row>
    <row r="4730">
      <c r="A4730" s="29">
        <v>42370.0</v>
      </c>
      <c r="B4730" t="s">
        <v>116</v>
      </c>
      <c r="C4730" t="s">
        <v>2637</v>
      </c>
      <c r="D4730" t="s">
        <v>61</v>
      </c>
      <c r="E4730" t="s">
        <v>881</v>
      </c>
      <c r="F4730" t="s">
        <v>881</v>
      </c>
      <c r="G4730" t="s">
        <v>203</v>
      </c>
      <c r="H4730" t="s">
        <v>203</v>
      </c>
      <c r="I4730">
        <v>2006.0</v>
      </c>
      <c r="J4730">
        <v>55000.0</v>
      </c>
      <c r="K4730">
        <v>58330.0</v>
      </c>
      <c r="L4730">
        <v>9.526027397</v>
      </c>
      <c r="M4730">
        <v>5.0</v>
      </c>
      <c r="N4730" t="s">
        <v>16</v>
      </c>
    </row>
    <row r="4731">
      <c r="A4731" s="29">
        <v>42370.0</v>
      </c>
      <c r="B4731" t="s">
        <v>116</v>
      </c>
      <c r="C4731" t="s">
        <v>2608</v>
      </c>
      <c r="D4731" t="s">
        <v>61</v>
      </c>
      <c r="E4731" t="s">
        <v>1128</v>
      </c>
      <c r="F4731" t="s">
        <v>1128</v>
      </c>
      <c r="G4731" t="s">
        <v>226</v>
      </c>
      <c r="H4731" t="s">
        <v>226</v>
      </c>
      <c r="I4731">
        <v>1996.0</v>
      </c>
      <c r="J4731">
        <v>55000.0</v>
      </c>
      <c r="K4731">
        <v>89659.0</v>
      </c>
      <c r="L4731">
        <v>19.89041096</v>
      </c>
      <c r="M4731">
        <v>5.0</v>
      </c>
      <c r="N4731" t="s">
        <v>16</v>
      </c>
    </row>
    <row r="4732">
      <c r="A4732" s="29">
        <v>42370.0</v>
      </c>
      <c r="B4732" t="s">
        <v>148</v>
      </c>
      <c r="C4732">
        <v>943.0</v>
      </c>
      <c r="D4732" t="s">
        <v>61</v>
      </c>
      <c r="E4732">
        <v>800.0</v>
      </c>
      <c r="F4732">
        <v>800.0</v>
      </c>
      <c r="G4732" t="s">
        <v>2200</v>
      </c>
      <c r="H4732" t="s">
        <v>2200</v>
      </c>
      <c r="I4732">
        <v>1998.0</v>
      </c>
      <c r="J4732">
        <v>54000.0</v>
      </c>
      <c r="K4732">
        <v>134636.5503</v>
      </c>
      <c r="L4732">
        <v>16.82956879</v>
      </c>
      <c r="M4732">
        <v>4.0</v>
      </c>
      <c r="N4732" t="s">
        <v>16</v>
      </c>
    </row>
    <row r="4733">
      <c r="A4733" s="29">
        <v>42370.0</v>
      </c>
      <c r="B4733" t="s">
        <v>148</v>
      </c>
      <c r="C4733">
        <v>939.0</v>
      </c>
      <c r="D4733" t="s">
        <v>61</v>
      </c>
      <c r="E4733">
        <v>800.0</v>
      </c>
      <c r="F4733">
        <v>800.0</v>
      </c>
      <c r="G4733" t="s">
        <v>2007</v>
      </c>
      <c r="H4733" t="s">
        <v>2007</v>
      </c>
      <c r="I4733">
        <v>1998.0</v>
      </c>
      <c r="J4733">
        <v>54000.0</v>
      </c>
      <c r="K4733">
        <v>134439.425</v>
      </c>
      <c r="L4733">
        <v>16.80492813</v>
      </c>
      <c r="M4733">
        <v>4.0</v>
      </c>
      <c r="N4733" t="s">
        <v>16</v>
      </c>
    </row>
    <row r="4734">
      <c r="A4734" s="29">
        <v>42370.0</v>
      </c>
      <c r="B4734" t="s">
        <v>116</v>
      </c>
      <c r="C4734" t="s">
        <v>2600</v>
      </c>
      <c r="D4734" t="s">
        <v>61</v>
      </c>
      <c r="E4734">
        <v>800.0</v>
      </c>
      <c r="F4734">
        <v>800.0</v>
      </c>
      <c r="G4734" t="s">
        <v>2007</v>
      </c>
      <c r="H4734" t="s">
        <v>2007</v>
      </c>
      <c r="I4734">
        <v>1999.0</v>
      </c>
      <c r="J4734">
        <v>54000.0</v>
      </c>
      <c r="K4734">
        <v>55980.0</v>
      </c>
      <c r="L4734">
        <v>16.96164384</v>
      </c>
      <c r="M4734">
        <v>2.0</v>
      </c>
      <c r="N4734" t="s">
        <v>16</v>
      </c>
    </row>
    <row r="4735">
      <c r="A4735" s="29">
        <v>42370.0</v>
      </c>
      <c r="B4735" t="s">
        <v>116</v>
      </c>
      <c r="C4735" t="s">
        <v>2632</v>
      </c>
      <c r="D4735" t="s">
        <v>61</v>
      </c>
      <c r="E4735" t="s">
        <v>2073</v>
      </c>
      <c r="F4735" t="s">
        <v>2073</v>
      </c>
      <c r="G4735" t="s">
        <v>203</v>
      </c>
      <c r="H4735" t="s">
        <v>203</v>
      </c>
      <c r="I4735">
        <v>1998.0</v>
      </c>
      <c r="J4735">
        <v>54000.0</v>
      </c>
      <c r="K4735">
        <v>82738.0</v>
      </c>
      <c r="L4735">
        <v>17.6739726</v>
      </c>
      <c r="M4735">
        <v>4.0</v>
      </c>
      <c r="N4735" t="s">
        <v>16</v>
      </c>
    </row>
    <row r="4736">
      <c r="A4736" s="29">
        <v>42370.0</v>
      </c>
      <c r="B4736" t="s">
        <v>116</v>
      </c>
      <c r="C4736" t="s">
        <v>2638</v>
      </c>
      <c r="D4736" t="s">
        <v>61</v>
      </c>
      <c r="E4736">
        <v>800.0</v>
      </c>
      <c r="F4736">
        <v>800.0</v>
      </c>
      <c r="G4736" t="s">
        <v>2007</v>
      </c>
      <c r="H4736" t="s">
        <v>2007</v>
      </c>
      <c r="I4736">
        <v>1997.0</v>
      </c>
      <c r="J4736">
        <v>53000.0</v>
      </c>
      <c r="K4736">
        <v>101544.0</v>
      </c>
      <c r="L4736">
        <v>18.71506849</v>
      </c>
      <c r="M4736">
        <v>5.0</v>
      </c>
      <c r="N4736" t="s">
        <v>16</v>
      </c>
    </row>
    <row r="4737">
      <c r="A4737" s="29">
        <v>42370.0</v>
      </c>
      <c r="B4737" t="s">
        <v>116</v>
      </c>
      <c r="C4737" t="s">
        <v>2611</v>
      </c>
      <c r="D4737" t="s">
        <v>61</v>
      </c>
      <c r="E4737">
        <v>800.0</v>
      </c>
      <c r="F4737">
        <v>800.0</v>
      </c>
      <c r="G4737" t="s">
        <v>2007</v>
      </c>
      <c r="H4737" t="s">
        <v>2007</v>
      </c>
      <c r="I4737">
        <v>2000.0</v>
      </c>
      <c r="J4737">
        <v>53000.0</v>
      </c>
      <c r="K4737">
        <v>85275.0</v>
      </c>
      <c r="L4737">
        <v>15.54794521</v>
      </c>
      <c r="M4737">
        <v>6.0</v>
      </c>
      <c r="N4737" t="s">
        <v>16</v>
      </c>
    </row>
    <row r="4738">
      <c r="A4738" s="29">
        <v>42370.0</v>
      </c>
      <c r="B4738" t="s">
        <v>116</v>
      </c>
      <c r="C4738" t="s">
        <v>2639</v>
      </c>
      <c r="D4738" t="s">
        <v>61</v>
      </c>
      <c r="E4738">
        <v>800.0</v>
      </c>
      <c r="F4738">
        <v>800.0</v>
      </c>
      <c r="G4738" t="s">
        <v>2007</v>
      </c>
      <c r="H4738" t="s">
        <v>2007</v>
      </c>
      <c r="I4738">
        <v>1995.0</v>
      </c>
      <c r="J4738">
        <v>53000.0</v>
      </c>
      <c r="K4738">
        <v>99873.0</v>
      </c>
      <c r="L4738">
        <v>20.74246575</v>
      </c>
      <c r="M4738">
        <v>6.0</v>
      </c>
      <c r="N4738" t="s">
        <v>16</v>
      </c>
    </row>
    <row r="4739">
      <c r="A4739" s="29">
        <v>42370.0</v>
      </c>
      <c r="B4739" t="s">
        <v>186</v>
      </c>
      <c r="C4739" t="s">
        <v>2625</v>
      </c>
      <c r="D4739" t="s">
        <v>61</v>
      </c>
      <c r="E4739">
        <v>800.0</v>
      </c>
      <c r="F4739">
        <v>800.0</v>
      </c>
      <c r="G4739" t="s">
        <v>2007</v>
      </c>
      <c r="H4739" t="s">
        <v>2007</v>
      </c>
      <c r="I4739">
        <v>1998.0</v>
      </c>
      <c r="J4739">
        <v>52000.0</v>
      </c>
      <c r="K4739">
        <v>58711.0</v>
      </c>
      <c r="L4739">
        <v>17.0</v>
      </c>
      <c r="M4739">
        <v>1.0</v>
      </c>
      <c r="N4739" t="s">
        <v>16</v>
      </c>
    </row>
    <row r="4740">
      <c r="A4740" s="29">
        <v>42370.0</v>
      </c>
      <c r="B4740" t="s">
        <v>116</v>
      </c>
      <c r="C4740" t="s">
        <v>2616</v>
      </c>
      <c r="D4740" t="s">
        <v>61</v>
      </c>
      <c r="E4740">
        <v>800.0</v>
      </c>
      <c r="F4740">
        <v>800.0</v>
      </c>
      <c r="G4740" t="s">
        <v>2007</v>
      </c>
      <c r="H4740" t="s">
        <v>2007</v>
      </c>
      <c r="I4740">
        <v>2001.0</v>
      </c>
      <c r="J4740">
        <v>52000.0</v>
      </c>
      <c r="K4740">
        <v>86927.0</v>
      </c>
      <c r="L4740">
        <v>14.71506849</v>
      </c>
      <c r="M4740">
        <v>1.0</v>
      </c>
      <c r="N4740" t="s">
        <v>16</v>
      </c>
    </row>
    <row r="4741">
      <c r="A4741" s="29">
        <v>42370.0</v>
      </c>
      <c r="B4741" t="s">
        <v>186</v>
      </c>
      <c r="C4741" t="s">
        <v>2612</v>
      </c>
      <c r="D4741" t="s">
        <v>61</v>
      </c>
      <c r="E4741" t="s">
        <v>2073</v>
      </c>
      <c r="F4741" t="s">
        <v>2073</v>
      </c>
      <c r="G4741" t="s">
        <v>203</v>
      </c>
      <c r="H4741" t="s">
        <v>203</v>
      </c>
      <c r="I4741">
        <v>1996.0</v>
      </c>
      <c r="J4741">
        <v>52000.0</v>
      </c>
      <c r="K4741">
        <v>68644.0</v>
      </c>
      <c r="L4741">
        <v>19.0</v>
      </c>
      <c r="M4741">
        <v>3.0</v>
      </c>
      <c r="N4741" t="s">
        <v>16</v>
      </c>
    </row>
    <row r="4742">
      <c r="A4742" s="29">
        <v>42370.0</v>
      </c>
      <c r="B4742" t="s">
        <v>148</v>
      </c>
      <c r="C4742">
        <v>964.0</v>
      </c>
      <c r="D4742" t="s">
        <v>61</v>
      </c>
      <c r="E4742">
        <v>800.0</v>
      </c>
      <c r="F4742">
        <v>800.0</v>
      </c>
      <c r="G4742" t="s">
        <v>2007</v>
      </c>
      <c r="H4742" t="s">
        <v>2007</v>
      </c>
      <c r="I4742">
        <v>1996.0</v>
      </c>
      <c r="J4742">
        <v>51500.0</v>
      </c>
      <c r="K4742">
        <v>150647.5017</v>
      </c>
      <c r="L4742">
        <v>18.83093771</v>
      </c>
      <c r="M4742">
        <v>4.0</v>
      </c>
      <c r="N4742" t="s">
        <v>16</v>
      </c>
    </row>
    <row r="4743">
      <c r="A4743" s="29">
        <v>42370.0</v>
      </c>
      <c r="B4743" t="s">
        <v>116</v>
      </c>
      <c r="C4743" t="s">
        <v>2624</v>
      </c>
      <c r="D4743" t="s">
        <v>61</v>
      </c>
      <c r="E4743">
        <v>800.0</v>
      </c>
      <c r="F4743">
        <v>800.0</v>
      </c>
      <c r="G4743" t="s">
        <v>2007</v>
      </c>
      <c r="H4743" t="s">
        <v>2007</v>
      </c>
      <c r="I4743">
        <v>2002.0</v>
      </c>
      <c r="J4743">
        <v>51000.0</v>
      </c>
      <c r="K4743">
        <v>86491.0</v>
      </c>
      <c r="L4743">
        <v>13.51232877</v>
      </c>
      <c r="M4743">
        <v>2.0</v>
      </c>
      <c r="N4743" t="s">
        <v>16</v>
      </c>
    </row>
    <row r="4744">
      <c r="A4744" s="29">
        <v>42370.0</v>
      </c>
      <c r="B4744" t="s">
        <v>148</v>
      </c>
      <c r="C4744">
        <v>966.0</v>
      </c>
      <c r="D4744" t="s">
        <v>61</v>
      </c>
      <c r="E4744">
        <v>800.0</v>
      </c>
      <c r="F4744">
        <v>800.0</v>
      </c>
      <c r="G4744" t="s">
        <v>2200</v>
      </c>
      <c r="H4744" t="s">
        <v>2200</v>
      </c>
      <c r="I4744">
        <v>1996.0</v>
      </c>
      <c r="J4744">
        <v>50000.0</v>
      </c>
      <c r="K4744">
        <v>151195.0718</v>
      </c>
      <c r="L4744">
        <v>18.89938398</v>
      </c>
      <c r="M4744">
        <v>4.0</v>
      </c>
      <c r="N4744" t="s">
        <v>16</v>
      </c>
    </row>
    <row r="4745">
      <c r="A4745" s="29">
        <v>42370.0</v>
      </c>
      <c r="B4745" t="s">
        <v>148</v>
      </c>
      <c r="C4745">
        <v>934.0</v>
      </c>
      <c r="D4745" t="s">
        <v>61</v>
      </c>
      <c r="E4745">
        <v>800.0</v>
      </c>
      <c r="F4745">
        <v>800.0</v>
      </c>
      <c r="G4745" t="s">
        <v>2007</v>
      </c>
      <c r="H4745" t="s">
        <v>2007</v>
      </c>
      <c r="I4745">
        <v>1999.0</v>
      </c>
      <c r="J4745">
        <v>50000.0</v>
      </c>
      <c r="K4745">
        <v>123663.2443</v>
      </c>
      <c r="L4745">
        <v>15.45790554</v>
      </c>
      <c r="M4745">
        <v>4.0</v>
      </c>
      <c r="N4745" t="s">
        <v>16</v>
      </c>
    </row>
    <row r="4746">
      <c r="A4746" s="29">
        <v>42370.0</v>
      </c>
      <c r="B4746" t="s">
        <v>148</v>
      </c>
      <c r="C4746">
        <v>936.0</v>
      </c>
      <c r="D4746" t="s">
        <v>61</v>
      </c>
      <c r="E4746">
        <v>800.0</v>
      </c>
      <c r="F4746">
        <v>800.0</v>
      </c>
      <c r="G4746" t="s">
        <v>2007</v>
      </c>
      <c r="H4746" t="s">
        <v>2007</v>
      </c>
      <c r="I4746">
        <v>1998.0</v>
      </c>
      <c r="J4746">
        <v>50000.0</v>
      </c>
      <c r="K4746">
        <v>131219.7126</v>
      </c>
      <c r="L4746">
        <v>16.40246407</v>
      </c>
      <c r="M4746">
        <v>4.0</v>
      </c>
      <c r="N4746" t="s">
        <v>16</v>
      </c>
    </row>
    <row r="4747">
      <c r="A4747" s="29">
        <v>42370.0</v>
      </c>
      <c r="B4747" t="s">
        <v>148</v>
      </c>
      <c r="C4747">
        <v>946.0</v>
      </c>
      <c r="D4747" t="s">
        <v>61</v>
      </c>
      <c r="E4747">
        <v>800.0</v>
      </c>
      <c r="F4747">
        <v>800.0</v>
      </c>
      <c r="G4747" t="s">
        <v>2007</v>
      </c>
      <c r="H4747" t="s">
        <v>2007</v>
      </c>
      <c r="I4747">
        <v>1997.0</v>
      </c>
      <c r="J4747">
        <v>50000.0</v>
      </c>
      <c r="K4747">
        <v>141930.1848</v>
      </c>
      <c r="L4747">
        <v>17.7412731</v>
      </c>
      <c r="M4747">
        <v>4.0</v>
      </c>
      <c r="N4747" t="s">
        <v>16</v>
      </c>
    </row>
    <row r="4748">
      <c r="A4748" s="29">
        <v>42370.0</v>
      </c>
      <c r="B4748" t="s">
        <v>148</v>
      </c>
      <c r="C4748">
        <v>948.0</v>
      </c>
      <c r="D4748" t="s">
        <v>61</v>
      </c>
      <c r="E4748">
        <v>800.0</v>
      </c>
      <c r="F4748">
        <v>800.0</v>
      </c>
      <c r="G4748" t="s">
        <v>2007</v>
      </c>
      <c r="H4748" t="s">
        <v>2007</v>
      </c>
      <c r="I4748">
        <v>1997.0</v>
      </c>
      <c r="J4748">
        <v>50000.0</v>
      </c>
      <c r="K4748">
        <v>142499.6578</v>
      </c>
      <c r="L4748">
        <v>17.81245722</v>
      </c>
      <c r="M4748">
        <v>4.0</v>
      </c>
      <c r="N4748" t="s">
        <v>16</v>
      </c>
    </row>
    <row r="4749">
      <c r="A4749" s="29">
        <v>42370.0</v>
      </c>
      <c r="B4749" t="s">
        <v>116</v>
      </c>
      <c r="C4749" t="s">
        <v>2617</v>
      </c>
      <c r="D4749" t="s">
        <v>61</v>
      </c>
      <c r="E4749">
        <v>800.0</v>
      </c>
      <c r="F4749">
        <v>800.0</v>
      </c>
      <c r="G4749" t="s">
        <v>2007</v>
      </c>
      <c r="H4749" t="s">
        <v>2007</v>
      </c>
      <c r="I4749">
        <v>2008.0</v>
      </c>
      <c r="J4749">
        <v>50000.0</v>
      </c>
      <c r="K4749">
        <v>71098.0</v>
      </c>
      <c r="L4749">
        <v>7.490410959</v>
      </c>
      <c r="M4749">
        <v>2.0</v>
      </c>
      <c r="N4749" t="s">
        <v>16</v>
      </c>
    </row>
    <row r="4750">
      <c r="A4750" s="29">
        <v>42370.0</v>
      </c>
      <c r="B4750" t="s">
        <v>116</v>
      </c>
      <c r="C4750" t="s">
        <v>2640</v>
      </c>
      <c r="D4750" t="s">
        <v>61</v>
      </c>
      <c r="E4750">
        <v>800.0</v>
      </c>
      <c r="F4750">
        <v>800.0</v>
      </c>
      <c r="G4750" t="s">
        <v>2007</v>
      </c>
      <c r="H4750" t="s">
        <v>2007</v>
      </c>
      <c r="I4750">
        <v>1999.0</v>
      </c>
      <c r="J4750">
        <v>50000.0</v>
      </c>
      <c r="K4750">
        <v>70212.0</v>
      </c>
      <c r="L4750">
        <v>16.98630137</v>
      </c>
      <c r="M4750">
        <v>2.0</v>
      </c>
      <c r="N4750" t="s">
        <v>16</v>
      </c>
    </row>
    <row r="4751">
      <c r="A4751" s="29">
        <v>42370.0</v>
      </c>
      <c r="B4751" t="s">
        <v>116</v>
      </c>
      <c r="C4751" t="s">
        <v>2618</v>
      </c>
      <c r="D4751" t="s">
        <v>61</v>
      </c>
      <c r="E4751">
        <v>800.0</v>
      </c>
      <c r="F4751">
        <v>800.0</v>
      </c>
      <c r="G4751" t="s">
        <v>2007</v>
      </c>
      <c r="H4751" t="s">
        <v>2007</v>
      </c>
      <c r="I4751">
        <v>1998.0</v>
      </c>
      <c r="J4751">
        <v>50000.0</v>
      </c>
      <c r="K4751">
        <v>69552.0</v>
      </c>
      <c r="L4751">
        <v>17.76986301</v>
      </c>
      <c r="M4751">
        <v>2.0</v>
      </c>
      <c r="N4751" t="s">
        <v>16</v>
      </c>
    </row>
    <row r="4752">
      <c r="A4752" s="29">
        <v>42370.0</v>
      </c>
      <c r="B4752" t="s">
        <v>116</v>
      </c>
      <c r="C4752" t="s">
        <v>2627</v>
      </c>
      <c r="D4752" t="s">
        <v>61</v>
      </c>
      <c r="E4752">
        <v>800.0</v>
      </c>
      <c r="F4752">
        <v>800.0</v>
      </c>
      <c r="G4752" t="s">
        <v>2007</v>
      </c>
      <c r="H4752" t="s">
        <v>2007</v>
      </c>
      <c r="I4752">
        <v>1998.0</v>
      </c>
      <c r="J4752">
        <v>50000.0</v>
      </c>
      <c r="K4752">
        <v>49510.0</v>
      </c>
      <c r="L4752">
        <v>17.84657534</v>
      </c>
      <c r="M4752">
        <v>2.0</v>
      </c>
      <c r="N4752" t="s">
        <v>16</v>
      </c>
    </row>
    <row r="4753">
      <c r="A4753" s="29">
        <v>42370.0</v>
      </c>
      <c r="B4753" t="s">
        <v>116</v>
      </c>
      <c r="C4753" t="s">
        <v>2629</v>
      </c>
      <c r="D4753" t="s">
        <v>61</v>
      </c>
      <c r="E4753">
        <v>800.0</v>
      </c>
      <c r="F4753">
        <v>800.0</v>
      </c>
      <c r="G4753" t="s">
        <v>2007</v>
      </c>
      <c r="H4753" t="s">
        <v>2007</v>
      </c>
      <c r="I4753">
        <v>1991.0</v>
      </c>
      <c r="J4753">
        <v>50000.0</v>
      </c>
      <c r="K4753">
        <v>68874.0</v>
      </c>
      <c r="L4753">
        <v>24.73150685</v>
      </c>
      <c r="M4753">
        <v>2.0</v>
      </c>
      <c r="N4753" t="s">
        <v>16</v>
      </c>
    </row>
    <row r="4754">
      <c r="A4754" s="29">
        <v>42370.0</v>
      </c>
      <c r="B4754" t="s">
        <v>116</v>
      </c>
      <c r="C4754" t="s">
        <v>2641</v>
      </c>
      <c r="D4754" t="s">
        <v>61</v>
      </c>
      <c r="E4754">
        <v>800.0</v>
      </c>
      <c r="F4754">
        <v>800.0</v>
      </c>
      <c r="G4754" t="s">
        <v>2007</v>
      </c>
      <c r="H4754" t="s">
        <v>2007</v>
      </c>
      <c r="I4754">
        <v>1995.0</v>
      </c>
      <c r="J4754">
        <v>50000.0</v>
      </c>
      <c r="K4754">
        <v>82778.0</v>
      </c>
      <c r="L4754">
        <v>20.67671233</v>
      </c>
      <c r="M4754">
        <v>4.0</v>
      </c>
      <c r="N4754" t="s">
        <v>16</v>
      </c>
    </row>
    <row r="4755">
      <c r="A4755" s="29">
        <v>42370.0</v>
      </c>
      <c r="B4755" t="s">
        <v>116</v>
      </c>
      <c r="C4755" t="s">
        <v>2642</v>
      </c>
      <c r="D4755" t="s">
        <v>61</v>
      </c>
      <c r="E4755">
        <v>800.0</v>
      </c>
      <c r="F4755">
        <v>800.0</v>
      </c>
      <c r="G4755" t="s">
        <v>2007</v>
      </c>
      <c r="H4755" t="s">
        <v>2007</v>
      </c>
      <c r="I4755">
        <v>1992.0</v>
      </c>
      <c r="J4755">
        <v>50000.0</v>
      </c>
      <c r="K4755">
        <v>112431.0</v>
      </c>
      <c r="L4755">
        <v>23.50958904</v>
      </c>
      <c r="M4755">
        <v>5.0</v>
      </c>
      <c r="N4755" t="s">
        <v>16</v>
      </c>
    </row>
    <row r="4756">
      <c r="A4756" s="29">
        <v>42370.0</v>
      </c>
      <c r="B4756" t="s">
        <v>116</v>
      </c>
      <c r="C4756" t="s">
        <v>2643</v>
      </c>
      <c r="D4756" t="s">
        <v>61</v>
      </c>
      <c r="E4756">
        <v>800.0</v>
      </c>
      <c r="F4756">
        <v>800.0</v>
      </c>
      <c r="G4756" t="s">
        <v>2007</v>
      </c>
      <c r="H4756" t="s">
        <v>2007</v>
      </c>
      <c r="I4756">
        <v>1998.0</v>
      </c>
      <c r="J4756">
        <v>50000.0</v>
      </c>
      <c r="K4756">
        <v>20744.0</v>
      </c>
      <c r="L4756">
        <v>17.69315068</v>
      </c>
      <c r="M4756">
        <v>8.0</v>
      </c>
      <c r="N4756" t="s">
        <v>16</v>
      </c>
    </row>
    <row r="4757">
      <c r="A4757" s="29">
        <v>42370.0</v>
      </c>
      <c r="B4757" t="s">
        <v>116</v>
      </c>
      <c r="C4757" t="s">
        <v>2620</v>
      </c>
      <c r="D4757" t="s">
        <v>61</v>
      </c>
      <c r="E4757" t="s">
        <v>712</v>
      </c>
      <c r="F4757" t="s">
        <v>712</v>
      </c>
      <c r="G4757" t="s">
        <v>226</v>
      </c>
      <c r="H4757" t="s">
        <v>226</v>
      </c>
      <c r="I4757">
        <v>2007.0</v>
      </c>
      <c r="J4757">
        <v>50000.0</v>
      </c>
      <c r="K4757">
        <v>101821.0</v>
      </c>
      <c r="L4757">
        <v>8.893150685</v>
      </c>
      <c r="M4757">
        <v>2.0</v>
      </c>
      <c r="N4757" t="s">
        <v>16</v>
      </c>
    </row>
    <row r="4758">
      <c r="A4758" s="29">
        <v>42370.0</v>
      </c>
      <c r="B4758" t="s">
        <v>116</v>
      </c>
      <c r="C4758" t="s">
        <v>2631</v>
      </c>
      <c r="D4758" t="s">
        <v>61</v>
      </c>
      <c r="E4758" t="s">
        <v>2073</v>
      </c>
      <c r="F4758" t="s">
        <v>2073</v>
      </c>
      <c r="G4758" t="s">
        <v>536</v>
      </c>
      <c r="H4758" t="s">
        <v>536</v>
      </c>
      <c r="I4758">
        <v>2001.0</v>
      </c>
      <c r="J4758">
        <v>50000.0</v>
      </c>
      <c r="K4758">
        <v>112110.0</v>
      </c>
      <c r="L4758">
        <v>14.62191781</v>
      </c>
      <c r="M4758">
        <v>4.0</v>
      </c>
      <c r="N4758" t="s">
        <v>16</v>
      </c>
    </row>
    <row r="4759">
      <c r="A4759" s="29">
        <v>42370.0</v>
      </c>
      <c r="B4759" t="s">
        <v>148</v>
      </c>
      <c r="C4759">
        <v>449.0</v>
      </c>
      <c r="D4759" t="s">
        <v>273</v>
      </c>
      <c r="E4759" t="s">
        <v>2177</v>
      </c>
      <c r="F4759" t="s">
        <v>2177</v>
      </c>
      <c r="G4759" t="s">
        <v>2189</v>
      </c>
      <c r="H4759" t="s">
        <v>2189</v>
      </c>
      <c r="I4759">
        <v>2008.0</v>
      </c>
      <c r="J4759">
        <v>50000.0</v>
      </c>
      <c r="K4759">
        <v>82365.50308</v>
      </c>
      <c r="L4759">
        <v>6.863791923</v>
      </c>
      <c r="M4759">
        <v>2.0</v>
      </c>
      <c r="N4759" t="s">
        <v>16</v>
      </c>
    </row>
    <row r="4760">
      <c r="A4760" s="29">
        <v>42370.0</v>
      </c>
      <c r="B4760" t="s">
        <v>209</v>
      </c>
      <c r="C4760" t="s">
        <v>2644</v>
      </c>
      <c r="D4760" t="s">
        <v>273</v>
      </c>
      <c r="E4760" t="s">
        <v>2177</v>
      </c>
      <c r="F4760" t="s">
        <v>2177</v>
      </c>
      <c r="G4760" t="s">
        <v>2268</v>
      </c>
      <c r="H4760" t="s">
        <v>2268</v>
      </c>
      <c r="I4760">
        <v>2005.0</v>
      </c>
      <c r="J4760">
        <v>50000.0</v>
      </c>
      <c r="K4760">
        <v>100000.0</v>
      </c>
      <c r="L4760">
        <v>10.0</v>
      </c>
      <c r="M4760">
        <v>3.0</v>
      </c>
      <c r="N4760" t="s">
        <v>16</v>
      </c>
    </row>
    <row r="4761">
      <c r="A4761" s="29">
        <v>42370.0</v>
      </c>
      <c r="B4761" t="s">
        <v>148</v>
      </c>
      <c r="C4761">
        <v>804.0</v>
      </c>
      <c r="D4761" t="s">
        <v>542</v>
      </c>
      <c r="E4761" t="s">
        <v>2645</v>
      </c>
      <c r="F4761" t="s">
        <v>2645</v>
      </c>
      <c r="G4761" t="s">
        <v>2646</v>
      </c>
      <c r="H4761" t="s">
        <v>2646</v>
      </c>
      <c r="I4761">
        <v>2004.0</v>
      </c>
      <c r="J4761">
        <v>50000.0</v>
      </c>
      <c r="K4761">
        <v>85486.65296</v>
      </c>
      <c r="L4761">
        <v>10.68583162</v>
      </c>
      <c r="M4761">
        <v>3.0</v>
      </c>
      <c r="N4761" t="s">
        <v>16</v>
      </c>
    </row>
    <row r="4762">
      <c r="A4762" s="29">
        <v>42370.0</v>
      </c>
      <c r="B4762" t="s">
        <v>116</v>
      </c>
      <c r="C4762" t="s">
        <v>2637</v>
      </c>
      <c r="D4762" t="s">
        <v>61</v>
      </c>
      <c r="E4762" t="s">
        <v>881</v>
      </c>
      <c r="F4762" t="s">
        <v>881</v>
      </c>
      <c r="G4762" t="s">
        <v>203</v>
      </c>
      <c r="H4762" t="s">
        <v>203</v>
      </c>
      <c r="I4762">
        <v>2006.0</v>
      </c>
      <c r="J4762">
        <v>50000.0</v>
      </c>
      <c r="K4762">
        <v>58330.0</v>
      </c>
      <c r="L4762">
        <v>9.526027397</v>
      </c>
      <c r="M4762">
        <v>5.0</v>
      </c>
      <c r="N4762" t="s">
        <v>16</v>
      </c>
    </row>
    <row r="4763">
      <c r="A4763" s="29">
        <v>42370.0</v>
      </c>
      <c r="B4763" t="s">
        <v>148</v>
      </c>
      <c r="C4763">
        <v>954.0</v>
      </c>
      <c r="D4763" t="s">
        <v>61</v>
      </c>
      <c r="E4763" t="s">
        <v>1128</v>
      </c>
      <c r="F4763" t="s">
        <v>1128</v>
      </c>
      <c r="G4763" t="s">
        <v>226</v>
      </c>
      <c r="H4763" t="s">
        <v>226</v>
      </c>
      <c r="I4763">
        <v>1996.0</v>
      </c>
      <c r="J4763">
        <v>50000.0</v>
      </c>
      <c r="K4763">
        <v>146069.8152</v>
      </c>
      <c r="L4763">
        <v>18.2587269</v>
      </c>
      <c r="M4763">
        <v>4.0</v>
      </c>
      <c r="N4763" t="s">
        <v>16</v>
      </c>
    </row>
    <row r="4764">
      <c r="A4764" s="29">
        <v>42370.0</v>
      </c>
      <c r="B4764" t="s">
        <v>148</v>
      </c>
      <c r="C4764">
        <v>929.0</v>
      </c>
      <c r="D4764" t="s">
        <v>61</v>
      </c>
      <c r="E4764">
        <v>800.0</v>
      </c>
      <c r="F4764">
        <v>800.0</v>
      </c>
      <c r="G4764" t="s">
        <v>2007</v>
      </c>
      <c r="H4764" t="s">
        <v>2007</v>
      </c>
      <c r="I4764">
        <v>1999.0</v>
      </c>
      <c r="J4764">
        <v>49000.0</v>
      </c>
      <c r="K4764">
        <v>122611.9097</v>
      </c>
      <c r="L4764">
        <v>15.32648871</v>
      </c>
      <c r="M4764">
        <v>4.0</v>
      </c>
      <c r="N4764" t="s">
        <v>16</v>
      </c>
    </row>
    <row r="4765">
      <c r="A4765" s="29">
        <v>42370.0</v>
      </c>
      <c r="B4765" t="s">
        <v>116</v>
      </c>
      <c r="C4765" t="s">
        <v>2626</v>
      </c>
      <c r="D4765" t="s">
        <v>61</v>
      </c>
      <c r="E4765">
        <v>800.0</v>
      </c>
      <c r="F4765">
        <v>800.0</v>
      </c>
      <c r="G4765" t="s">
        <v>2007</v>
      </c>
      <c r="H4765" t="s">
        <v>2007</v>
      </c>
      <c r="I4765">
        <v>1999.0</v>
      </c>
      <c r="J4765">
        <v>49000.0</v>
      </c>
      <c r="K4765">
        <v>42783.0</v>
      </c>
      <c r="L4765">
        <v>16.65479452</v>
      </c>
      <c r="M4765">
        <v>2.0</v>
      </c>
      <c r="N4765" t="s">
        <v>16</v>
      </c>
    </row>
    <row r="4766">
      <c r="A4766" s="29">
        <v>42370.0</v>
      </c>
      <c r="B4766" t="s">
        <v>116</v>
      </c>
      <c r="C4766" t="s">
        <v>2641</v>
      </c>
      <c r="D4766" t="s">
        <v>61</v>
      </c>
      <c r="E4766">
        <v>800.0</v>
      </c>
      <c r="F4766">
        <v>800.0</v>
      </c>
      <c r="G4766" t="s">
        <v>2007</v>
      </c>
      <c r="H4766" t="s">
        <v>2007</v>
      </c>
      <c r="I4766">
        <v>1995.0</v>
      </c>
      <c r="J4766">
        <v>48500.0</v>
      </c>
      <c r="K4766">
        <v>82778.0</v>
      </c>
      <c r="L4766">
        <v>20.67671233</v>
      </c>
      <c r="M4766">
        <v>4.0</v>
      </c>
      <c r="N4766" t="s">
        <v>16</v>
      </c>
    </row>
    <row r="4767">
      <c r="A4767" s="29">
        <v>42370.0</v>
      </c>
      <c r="B4767" t="s">
        <v>148</v>
      </c>
      <c r="C4767">
        <v>938.0</v>
      </c>
      <c r="D4767" t="s">
        <v>61</v>
      </c>
      <c r="E4767">
        <v>800.0</v>
      </c>
      <c r="F4767">
        <v>800.0</v>
      </c>
      <c r="G4767" t="s">
        <v>2007</v>
      </c>
      <c r="H4767" t="s">
        <v>2007</v>
      </c>
      <c r="I4767">
        <v>1998.0</v>
      </c>
      <c r="J4767">
        <v>48000.0</v>
      </c>
      <c r="K4767">
        <v>131811.0883</v>
      </c>
      <c r="L4767">
        <v>16.47638604</v>
      </c>
      <c r="M4767">
        <v>4.0</v>
      </c>
      <c r="N4767" t="s">
        <v>16</v>
      </c>
    </row>
    <row r="4768">
      <c r="A4768" s="29">
        <v>42370.0</v>
      </c>
      <c r="B4768" t="s">
        <v>116</v>
      </c>
      <c r="C4768" t="s">
        <v>2614</v>
      </c>
      <c r="D4768" t="s">
        <v>61</v>
      </c>
      <c r="E4768">
        <v>800.0</v>
      </c>
      <c r="F4768">
        <v>800.0</v>
      </c>
      <c r="G4768" t="s">
        <v>2007</v>
      </c>
      <c r="H4768" t="s">
        <v>2007</v>
      </c>
      <c r="I4768">
        <v>1997.0</v>
      </c>
      <c r="J4768">
        <v>48000.0</v>
      </c>
      <c r="K4768">
        <v>87810.0</v>
      </c>
      <c r="L4768">
        <v>18.71506849</v>
      </c>
      <c r="M4768">
        <v>2.0</v>
      </c>
      <c r="N4768" t="s">
        <v>16</v>
      </c>
    </row>
    <row r="4769">
      <c r="A4769" s="29">
        <v>42370.0</v>
      </c>
      <c r="B4769" t="s">
        <v>148</v>
      </c>
      <c r="C4769">
        <v>666.0</v>
      </c>
      <c r="D4769" t="s">
        <v>273</v>
      </c>
      <c r="E4769" t="s">
        <v>2177</v>
      </c>
      <c r="F4769" t="s">
        <v>2177</v>
      </c>
      <c r="G4769" t="s">
        <v>2575</v>
      </c>
      <c r="H4769" t="s">
        <v>2575</v>
      </c>
      <c r="I4769">
        <v>2006.0</v>
      </c>
      <c r="J4769">
        <v>48000.0</v>
      </c>
      <c r="K4769">
        <v>105954.8255</v>
      </c>
      <c r="L4769">
        <v>8.829568789</v>
      </c>
      <c r="M4769">
        <v>2.0</v>
      </c>
      <c r="N4769" t="s">
        <v>16</v>
      </c>
    </row>
    <row r="4770">
      <c r="A4770" s="29">
        <v>42370.0</v>
      </c>
      <c r="B4770" t="s">
        <v>148</v>
      </c>
      <c r="C4770">
        <v>972.0</v>
      </c>
      <c r="D4770" t="s">
        <v>61</v>
      </c>
      <c r="E4770">
        <v>800.0</v>
      </c>
      <c r="F4770">
        <v>800.0</v>
      </c>
      <c r="G4770" t="s">
        <v>2007</v>
      </c>
      <c r="H4770" t="s">
        <v>2007</v>
      </c>
      <c r="I4770">
        <v>1996.0</v>
      </c>
      <c r="J4770">
        <v>47000.0</v>
      </c>
      <c r="K4770">
        <v>151808.3505</v>
      </c>
      <c r="L4770">
        <v>18.97604381</v>
      </c>
      <c r="M4770">
        <v>4.0</v>
      </c>
      <c r="N4770" t="s">
        <v>16</v>
      </c>
    </row>
    <row r="4771">
      <c r="A4771" s="29">
        <v>42370.0</v>
      </c>
      <c r="B4771" t="s">
        <v>116</v>
      </c>
      <c r="C4771" t="s">
        <v>2628</v>
      </c>
      <c r="D4771" t="s">
        <v>61</v>
      </c>
      <c r="E4771">
        <v>800.0</v>
      </c>
      <c r="F4771">
        <v>800.0</v>
      </c>
      <c r="G4771" t="s">
        <v>2007</v>
      </c>
      <c r="H4771" t="s">
        <v>2007</v>
      </c>
      <c r="I4771">
        <v>1996.0</v>
      </c>
      <c r="J4771">
        <v>47000.0</v>
      </c>
      <c r="K4771">
        <v>86657.0</v>
      </c>
      <c r="L4771">
        <v>19.59178082</v>
      </c>
      <c r="M4771">
        <v>2.0</v>
      </c>
      <c r="N4771" t="s">
        <v>16</v>
      </c>
    </row>
    <row r="4772">
      <c r="A4772" s="29">
        <v>42370.0</v>
      </c>
      <c r="B4772" t="s">
        <v>148</v>
      </c>
      <c r="C4772">
        <v>880.0</v>
      </c>
      <c r="D4772" t="s">
        <v>273</v>
      </c>
      <c r="E4772" t="s">
        <v>2320</v>
      </c>
      <c r="F4772" t="s">
        <v>2320</v>
      </c>
      <c r="G4772" t="s">
        <v>226</v>
      </c>
      <c r="H4772" t="s">
        <v>226</v>
      </c>
      <c r="I4772">
        <v>2003.0</v>
      </c>
      <c r="J4772">
        <v>47000.0</v>
      </c>
      <c r="K4772">
        <v>95890.486</v>
      </c>
      <c r="L4772">
        <v>11.98631075</v>
      </c>
      <c r="M4772">
        <v>3.0</v>
      </c>
      <c r="N4772" t="s">
        <v>16</v>
      </c>
    </row>
    <row r="4773">
      <c r="A4773" s="29">
        <v>42370.0</v>
      </c>
      <c r="B4773" t="s">
        <v>148</v>
      </c>
      <c r="C4773">
        <v>958.0</v>
      </c>
      <c r="D4773" t="s">
        <v>61</v>
      </c>
      <c r="E4773">
        <v>800.0</v>
      </c>
      <c r="F4773">
        <v>800.0</v>
      </c>
      <c r="G4773" t="s">
        <v>2007</v>
      </c>
      <c r="H4773" t="s">
        <v>2007</v>
      </c>
      <c r="I4773">
        <v>1996.0</v>
      </c>
      <c r="J4773">
        <v>46000.0</v>
      </c>
      <c r="K4773">
        <v>146726.8994</v>
      </c>
      <c r="L4773">
        <v>18.34086242</v>
      </c>
      <c r="M4773">
        <v>4.0</v>
      </c>
      <c r="N4773" t="s">
        <v>16</v>
      </c>
    </row>
    <row r="4774">
      <c r="A4774" s="29">
        <v>42370.0</v>
      </c>
      <c r="B4774" t="s">
        <v>148</v>
      </c>
      <c r="C4774">
        <v>886.0</v>
      </c>
      <c r="D4774" t="s">
        <v>61</v>
      </c>
      <c r="E4774">
        <v>800.0</v>
      </c>
      <c r="F4774">
        <v>800.0</v>
      </c>
      <c r="G4774" t="s">
        <v>2007</v>
      </c>
      <c r="H4774" t="s">
        <v>2007</v>
      </c>
      <c r="I4774">
        <v>2002.0</v>
      </c>
      <c r="J4774">
        <v>45000.0</v>
      </c>
      <c r="K4774">
        <v>101037.6454</v>
      </c>
      <c r="L4774">
        <v>12.62970568</v>
      </c>
      <c r="M4774">
        <v>3.0</v>
      </c>
      <c r="N4774" t="s">
        <v>16</v>
      </c>
    </row>
    <row r="4775">
      <c r="A4775" s="29">
        <v>42370.0</v>
      </c>
      <c r="B4775" t="s">
        <v>148</v>
      </c>
      <c r="C4775">
        <v>927.0</v>
      </c>
      <c r="D4775" t="s">
        <v>61</v>
      </c>
      <c r="E4775">
        <v>800.0</v>
      </c>
      <c r="F4775">
        <v>800.0</v>
      </c>
      <c r="G4775" t="s">
        <v>2007</v>
      </c>
      <c r="H4775" t="s">
        <v>2007</v>
      </c>
      <c r="I4775">
        <v>1999.0</v>
      </c>
      <c r="J4775">
        <v>45000.0</v>
      </c>
      <c r="K4775">
        <v>122611.9097</v>
      </c>
      <c r="L4775">
        <v>15.32648871</v>
      </c>
      <c r="M4775">
        <v>4.0</v>
      </c>
      <c r="N4775" t="s">
        <v>16</v>
      </c>
    </row>
    <row r="4776">
      <c r="A4776" s="29">
        <v>42370.0</v>
      </c>
      <c r="B4776" t="s">
        <v>148</v>
      </c>
      <c r="C4776">
        <v>933.0</v>
      </c>
      <c r="D4776" t="s">
        <v>61</v>
      </c>
      <c r="E4776">
        <v>800.0</v>
      </c>
      <c r="F4776">
        <v>800.0</v>
      </c>
      <c r="G4776" t="s">
        <v>2007</v>
      </c>
      <c r="H4776" t="s">
        <v>2007</v>
      </c>
      <c r="I4776">
        <v>1999.0</v>
      </c>
      <c r="J4776">
        <v>45000.0</v>
      </c>
      <c r="K4776">
        <v>123663.2443</v>
      </c>
      <c r="L4776">
        <v>15.45790554</v>
      </c>
      <c r="M4776">
        <v>4.0</v>
      </c>
      <c r="N4776" t="s">
        <v>16</v>
      </c>
    </row>
    <row r="4777">
      <c r="A4777" s="29">
        <v>42370.0</v>
      </c>
      <c r="B4777" t="s">
        <v>148</v>
      </c>
      <c r="C4777">
        <v>942.0</v>
      </c>
      <c r="D4777" t="s">
        <v>61</v>
      </c>
      <c r="E4777">
        <v>800.0</v>
      </c>
      <c r="F4777">
        <v>800.0</v>
      </c>
      <c r="G4777" t="s">
        <v>2007</v>
      </c>
      <c r="H4777" t="s">
        <v>2007</v>
      </c>
      <c r="I4777">
        <v>1998.0</v>
      </c>
      <c r="J4777">
        <v>45000.0</v>
      </c>
      <c r="K4777">
        <v>134505.1334</v>
      </c>
      <c r="L4777">
        <v>16.81314168</v>
      </c>
      <c r="M4777">
        <v>4.0</v>
      </c>
      <c r="N4777" t="s">
        <v>16</v>
      </c>
    </row>
    <row r="4778">
      <c r="A4778" s="29">
        <v>42370.0</v>
      </c>
      <c r="B4778" t="s">
        <v>148</v>
      </c>
      <c r="C4778">
        <v>950.0</v>
      </c>
      <c r="D4778" t="s">
        <v>61</v>
      </c>
      <c r="E4778">
        <v>800.0</v>
      </c>
      <c r="F4778">
        <v>800.0</v>
      </c>
      <c r="G4778" t="s">
        <v>2007</v>
      </c>
      <c r="H4778" t="s">
        <v>2007</v>
      </c>
      <c r="I4778">
        <v>1997.0</v>
      </c>
      <c r="J4778">
        <v>45000.0</v>
      </c>
      <c r="K4778">
        <v>143266.256</v>
      </c>
      <c r="L4778">
        <v>17.908282</v>
      </c>
      <c r="M4778">
        <v>4.0</v>
      </c>
      <c r="N4778" t="s">
        <v>16</v>
      </c>
    </row>
    <row r="4779">
      <c r="A4779" s="29">
        <v>42370.0</v>
      </c>
      <c r="B4779" t="s">
        <v>116</v>
      </c>
      <c r="C4779" t="s">
        <v>2647</v>
      </c>
      <c r="D4779" t="s">
        <v>61</v>
      </c>
      <c r="E4779">
        <v>800.0</v>
      </c>
      <c r="F4779">
        <v>800.0</v>
      </c>
      <c r="G4779" t="s">
        <v>2007</v>
      </c>
      <c r="H4779" t="s">
        <v>2007</v>
      </c>
      <c r="I4779">
        <v>1997.0</v>
      </c>
      <c r="J4779">
        <v>45000.0</v>
      </c>
      <c r="K4779">
        <v>51165.0</v>
      </c>
      <c r="L4779">
        <v>18.96712329</v>
      </c>
      <c r="M4779">
        <v>3.0</v>
      </c>
      <c r="N4779" t="s">
        <v>16</v>
      </c>
    </row>
    <row r="4780">
      <c r="A4780" s="29">
        <v>42370.0</v>
      </c>
      <c r="B4780" t="s">
        <v>116</v>
      </c>
      <c r="C4780" t="s">
        <v>2638</v>
      </c>
      <c r="D4780" t="s">
        <v>61</v>
      </c>
      <c r="E4780">
        <v>800.0</v>
      </c>
      <c r="F4780">
        <v>800.0</v>
      </c>
      <c r="G4780" t="s">
        <v>2007</v>
      </c>
      <c r="H4780" t="s">
        <v>2007</v>
      </c>
      <c r="I4780">
        <v>1997.0</v>
      </c>
      <c r="J4780">
        <v>45000.0</v>
      </c>
      <c r="K4780">
        <v>101544.0</v>
      </c>
      <c r="L4780">
        <v>18.71506849</v>
      </c>
      <c r="M4780">
        <v>5.0</v>
      </c>
      <c r="N4780" t="s">
        <v>16</v>
      </c>
    </row>
    <row r="4781">
      <c r="A4781" s="29">
        <v>42370.0</v>
      </c>
      <c r="B4781" t="s">
        <v>116</v>
      </c>
      <c r="C4781" t="s">
        <v>2642</v>
      </c>
      <c r="D4781" t="s">
        <v>61</v>
      </c>
      <c r="E4781">
        <v>800.0</v>
      </c>
      <c r="F4781">
        <v>800.0</v>
      </c>
      <c r="G4781" t="s">
        <v>2007</v>
      </c>
      <c r="H4781" t="s">
        <v>2007</v>
      </c>
      <c r="I4781">
        <v>1992.0</v>
      </c>
      <c r="J4781">
        <v>45000.0</v>
      </c>
      <c r="K4781">
        <v>112431.0</v>
      </c>
      <c r="L4781">
        <v>23.50958904</v>
      </c>
      <c r="M4781">
        <v>5.0</v>
      </c>
      <c r="N4781" t="s">
        <v>16</v>
      </c>
    </row>
    <row r="4782">
      <c r="A4782" s="29">
        <v>42370.0</v>
      </c>
      <c r="B4782" t="s">
        <v>148</v>
      </c>
      <c r="C4782">
        <v>928.0</v>
      </c>
      <c r="D4782" t="s">
        <v>61</v>
      </c>
      <c r="E4782" t="s">
        <v>1362</v>
      </c>
      <c r="F4782" t="s">
        <v>712</v>
      </c>
      <c r="G4782" t="s">
        <v>2007</v>
      </c>
      <c r="H4782" t="s">
        <v>2007</v>
      </c>
      <c r="I4782">
        <v>1999.0</v>
      </c>
      <c r="J4782">
        <v>45000.0</v>
      </c>
      <c r="K4782">
        <v>122611.9097</v>
      </c>
      <c r="L4782">
        <v>15.32648871</v>
      </c>
      <c r="M4782">
        <v>4.0</v>
      </c>
      <c r="N4782" t="s">
        <v>16</v>
      </c>
    </row>
    <row r="4783">
      <c r="A4783" s="29">
        <v>42370.0</v>
      </c>
      <c r="B4783" t="s">
        <v>116</v>
      </c>
      <c r="C4783" t="s">
        <v>2648</v>
      </c>
      <c r="D4783" t="s">
        <v>273</v>
      </c>
      <c r="E4783" t="s">
        <v>2177</v>
      </c>
      <c r="F4783" t="s">
        <v>2177</v>
      </c>
      <c r="G4783" t="s">
        <v>2575</v>
      </c>
      <c r="H4783" t="s">
        <v>2575</v>
      </c>
      <c r="I4783">
        <v>2006.0</v>
      </c>
      <c r="J4783">
        <v>45000.0</v>
      </c>
      <c r="K4783">
        <v>238650.0</v>
      </c>
      <c r="L4783">
        <v>9.912328767</v>
      </c>
      <c r="M4783">
        <v>2.0</v>
      </c>
      <c r="N4783" t="s">
        <v>16</v>
      </c>
    </row>
    <row r="4784">
      <c r="A4784" s="29">
        <v>42370.0</v>
      </c>
      <c r="B4784" t="s">
        <v>116</v>
      </c>
      <c r="C4784" t="s">
        <v>2634</v>
      </c>
      <c r="D4784" t="s">
        <v>273</v>
      </c>
      <c r="E4784" t="s">
        <v>2177</v>
      </c>
      <c r="F4784" t="s">
        <v>2177</v>
      </c>
      <c r="G4784" t="s">
        <v>2553</v>
      </c>
      <c r="H4784" t="s">
        <v>2553</v>
      </c>
      <c r="I4784">
        <v>2004.0</v>
      </c>
      <c r="J4784">
        <v>45000.0</v>
      </c>
      <c r="K4784">
        <v>133855.0</v>
      </c>
      <c r="L4784">
        <v>11.79452055</v>
      </c>
      <c r="M4784">
        <v>1.0</v>
      </c>
      <c r="N4784" t="s">
        <v>16</v>
      </c>
    </row>
    <row r="4785">
      <c r="A4785" s="29">
        <v>42370.0</v>
      </c>
      <c r="B4785" t="s">
        <v>148</v>
      </c>
      <c r="C4785">
        <v>803.0</v>
      </c>
      <c r="D4785" t="s">
        <v>542</v>
      </c>
      <c r="E4785" t="s">
        <v>2645</v>
      </c>
      <c r="F4785" t="s">
        <v>2645</v>
      </c>
      <c r="G4785" t="s">
        <v>2646</v>
      </c>
      <c r="H4785" t="s">
        <v>2646</v>
      </c>
      <c r="I4785">
        <v>2004.0</v>
      </c>
      <c r="J4785">
        <v>45000.0</v>
      </c>
      <c r="K4785">
        <v>85486.65296</v>
      </c>
      <c r="L4785">
        <v>10.68583162</v>
      </c>
      <c r="M4785">
        <v>3.0</v>
      </c>
      <c r="N4785" t="s">
        <v>16</v>
      </c>
    </row>
    <row r="4786">
      <c r="A4786" s="29">
        <v>42370.0</v>
      </c>
      <c r="B4786" t="s">
        <v>116</v>
      </c>
      <c r="C4786" t="s">
        <v>2640</v>
      </c>
      <c r="D4786" t="s">
        <v>61</v>
      </c>
      <c r="E4786">
        <v>800.0</v>
      </c>
      <c r="F4786">
        <v>800.0</v>
      </c>
      <c r="G4786" t="s">
        <v>2007</v>
      </c>
      <c r="H4786" t="s">
        <v>2007</v>
      </c>
      <c r="I4786">
        <v>1999.0</v>
      </c>
      <c r="J4786">
        <v>44000.0</v>
      </c>
      <c r="K4786">
        <v>70212.0</v>
      </c>
      <c r="L4786">
        <v>16.98630137</v>
      </c>
      <c r="M4786">
        <v>2.0</v>
      </c>
      <c r="N4786" t="s">
        <v>16</v>
      </c>
    </row>
    <row r="4787">
      <c r="A4787" s="29">
        <v>42370.0</v>
      </c>
      <c r="B4787" t="s">
        <v>116</v>
      </c>
      <c r="C4787" t="s">
        <v>2649</v>
      </c>
      <c r="D4787" t="s">
        <v>61</v>
      </c>
      <c r="E4787">
        <v>800.0</v>
      </c>
      <c r="F4787">
        <v>800.0</v>
      </c>
      <c r="G4787" t="s">
        <v>2007</v>
      </c>
      <c r="H4787" t="s">
        <v>2007</v>
      </c>
      <c r="I4787">
        <v>1997.0</v>
      </c>
      <c r="J4787">
        <v>44000.0</v>
      </c>
      <c r="K4787">
        <v>87672.0</v>
      </c>
      <c r="L4787">
        <v>19.00273973</v>
      </c>
      <c r="M4787">
        <v>2.0</v>
      </c>
      <c r="N4787" t="s">
        <v>16</v>
      </c>
    </row>
    <row r="4788">
      <c r="A4788" s="29">
        <v>42370.0</v>
      </c>
      <c r="B4788" t="s">
        <v>116</v>
      </c>
      <c r="C4788" t="s">
        <v>2643</v>
      </c>
      <c r="D4788" t="s">
        <v>61</v>
      </c>
      <c r="E4788">
        <v>800.0</v>
      </c>
      <c r="F4788">
        <v>800.0</v>
      </c>
      <c r="G4788" t="s">
        <v>2007</v>
      </c>
      <c r="H4788" t="s">
        <v>2007</v>
      </c>
      <c r="I4788">
        <v>1998.0</v>
      </c>
      <c r="J4788">
        <v>44000.0</v>
      </c>
      <c r="K4788">
        <v>20744.0</v>
      </c>
      <c r="L4788">
        <v>17.69315068</v>
      </c>
      <c r="M4788">
        <v>8.0</v>
      </c>
      <c r="N4788" t="s">
        <v>16</v>
      </c>
    </row>
    <row r="4789">
      <c r="A4789" s="29">
        <v>42370.0</v>
      </c>
      <c r="B4789" t="s">
        <v>148</v>
      </c>
      <c r="C4789">
        <v>969.0</v>
      </c>
      <c r="D4789" t="s">
        <v>61</v>
      </c>
      <c r="E4789">
        <v>800.0</v>
      </c>
      <c r="F4789">
        <v>800.0</v>
      </c>
      <c r="G4789" t="s">
        <v>2007</v>
      </c>
      <c r="H4789" t="s">
        <v>2007</v>
      </c>
      <c r="I4789">
        <v>1996.0</v>
      </c>
      <c r="J4789">
        <v>43000.0</v>
      </c>
      <c r="K4789">
        <v>151282.6831</v>
      </c>
      <c r="L4789">
        <v>18.91033539</v>
      </c>
      <c r="M4789">
        <v>4.0</v>
      </c>
      <c r="N4789" t="s">
        <v>16</v>
      </c>
    </row>
    <row r="4790">
      <c r="A4790" s="29">
        <v>42370.0</v>
      </c>
      <c r="B4790" t="s">
        <v>116</v>
      </c>
      <c r="C4790" t="s">
        <v>2630</v>
      </c>
      <c r="D4790" t="s">
        <v>61</v>
      </c>
      <c r="E4790">
        <v>800.0</v>
      </c>
      <c r="F4790">
        <v>800.0</v>
      </c>
      <c r="G4790" t="s">
        <v>2007</v>
      </c>
      <c r="H4790" t="s">
        <v>2007</v>
      </c>
      <c r="I4790">
        <v>1999.0</v>
      </c>
      <c r="J4790">
        <v>43000.0</v>
      </c>
      <c r="K4790">
        <v>6510.0</v>
      </c>
      <c r="L4790">
        <v>16.41369863</v>
      </c>
      <c r="M4790">
        <v>4.0</v>
      </c>
      <c r="N4790" t="s">
        <v>16</v>
      </c>
    </row>
    <row r="4791">
      <c r="A4791" s="29">
        <v>42370.0</v>
      </c>
      <c r="B4791" t="s">
        <v>116</v>
      </c>
      <c r="C4791" t="s">
        <v>2650</v>
      </c>
      <c r="D4791" t="s">
        <v>61</v>
      </c>
      <c r="E4791">
        <v>800.0</v>
      </c>
      <c r="F4791">
        <v>800.0</v>
      </c>
      <c r="G4791" t="s">
        <v>2007</v>
      </c>
      <c r="H4791" t="s">
        <v>2007</v>
      </c>
      <c r="I4791">
        <v>1996.0</v>
      </c>
      <c r="J4791">
        <v>43000.0</v>
      </c>
      <c r="K4791">
        <v>109157.0</v>
      </c>
      <c r="L4791">
        <v>19.63835616</v>
      </c>
      <c r="M4791">
        <v>7.0</v>
      </c>
      <c r="N4791" t="s">
        <v>16</v>
      </c>
    </row>
    <row r="4792">
      <c r="A4792" s="29">
        <v>42370.0</v>
      </c>
      <c r="B4792" t="s">
        <v>116</v>
      </c>
      <c r="C4792" t="s">
        <v>2651</v>
      </c>
      <c r="D4792" t="s">
        <v>61</v>
      </c>
      <c r="E4792">
        <v>800.0</v>
      </c>
      <c r="F4792">
        <v>800.0</v>
      </c>
      <c r="G4792" t="s">
        <v>2007</v>
      </c>
      <c r="H4792" t="s">
        <v>2007</v>
      </c>
      <c r="I4792">
        <v>1997.0</v>
      </c>
      <c r="J4792">
        <v>42500.0</v>
      </c>
      <c r="K4792">
        <v>123050.0</v>
      </c>
      <c r="L4792">
        <v>18.69315068</v>
      </c>
      <c r="M4792">
        <v>2.0</v>
      </c>
      <c r="N4792" t="s">
        <v>16</v>
      </c>
    </row>
    <row r="4793">
      <c r="A4793" s="29">
        <v>42370.0</v>
      </c>
      <c r="B4793" t="s">
        <v>148</v>
      </c>
      <c r="C4793">
        <v>959.0</v>
      </c>
      <c r="D4793" t="s">
        <v>61</v>
      </c>
      <c r="E4793">
        <v>800.0</v>
      </c>
      <c r="F4793">
        <v>800.0</v>
      </c>
      <c r="G4793" t="s">
        <v>2200</v>
      </c>
      <c r="H4793" t="s">
        <v>2200</v>
      </c>
      <c r="I4793">
        <v>1996.0</v>
      </c>
      <c r="J4793">
        <v>42000.0</v>
      </c>
      <c r="K4793">
        <v>149683.7782</v>
      </c>
      <c r="L4793">
        <v>18.71047228</v>
      </c>
      <c r="M4793">
        <v>4.0</v>
      </c>
      <c r="N4793" t="s">
        <v>16</v>
      </c>
    </row>
    <row r="4794">
      <c r="A4794" s="29">
        <v>42370.0</v>
      </c>
      <c r="B4794" t="s">
        <v>148</v>
      </c>
      <c r="C4794">
        <v>968.0</v>
      </c>
      <c r="D4794" t="s">
        <v>61</v>
      </c>
      <c r="E4794">
        <v>800.0</v>
      </c>
      <c r="F4794">
        <v>800.0</v>
      </c>
      <c r="G4794" t="s">
        <v>2007</v>
      </c>
      <c r="H4794" t="s">
        <v>2007</v>
      </c>
      <c r="I4794">
        <v>1996.0</v>
      </c>
      <c r="J4794">
        <v>42000.0</v>
      </c>
      <c r="K4794">
        <v>151260.7803</v>
      </c>
      <c r="L4794">
        <v>18.90759754</v>
      </c>
      <c r="M4794">
        <v>4.0</v>
      </c>
      <c r="N4794" t="s">
        <v>16</v>
      </c>
    </row>
    <row r="4795">
      <c r="A4795" s="29">
        <v>42370.0</v>
      </c>
      <c r="B4795" t="s">
        <v>116</v>
      </c>
      <c r="C4795" t="s">
        <v>2652</v>
      </c>
      <c r="D4795" t="s">
        <v>61</v>
      </c>
      <c r="E4795">
        <v>800.0</v>
      </c>
      <c r="F4795">
        <v>800.0</v>
      </c>
      <c r="G4795" t="s">
        <v>2007</v>
      </c>
      <c r="H4795" t="s">
        <v>2007</v>
      </c>
      <c r="I4795">
        <v>1991.0</v>
      </c>
      <c r="J4795">
        <v>42000.0</v>
      </c>
      <c r="K4795">
        <v>98454.0</v>
      </c>
      <c r="L4795">
        <v>24.5890411</v>
      </c>
      <c r="M4795">
        <v>3.0</v>
      </c>
      <c r="N4795" t="s">
        <v>16</v>
      </c>
    </row>
    <row r="4796">
      <c r="A4796" s="29">
        <v>42370.0</v>
      </c>
      <c r="B4796" t="s">
        <v>116</v>
      </c>
      <c r="C4796" t="s">
        <v>2639</v>
      </c>
      <c r="D4796" t="s">
        <v>61</v>
      </c>
      <c r="E4796">
        <v>800.0</v>
      </c>
      <c r="F4796">
        <v>800.0</v>
      </c>
      <c r="G4796" t="s">
        <v>2007</v>
      </c>
      <c r="H4796" t="s">
        <v>2007</v>
      </c>
      <c r="I4796">
        <v>1995.0</v>
      </c>
      <c r="J4796">
        <v>42000.0</v>
      </c>
      <c r="K4796">
        <v>99873.0</v>
      </c>
      <c r="L4796">
        <v>20.74246575</v>
      </c>
      <c r="M4796">
        <v>6.0</v>
      </c>
      <c r="N4796" t="s">
        <v>16</v>
      </c>
    </row>
    <row r="4797">
      <c r="A4797" s="29">
        <v>42370.0</v>
      </c>
      <c r="B4797" t="s">
        <v>148</v>
      </c>
      <c r="C4797">
        <v>922.0</v>
      </c>
      <c r="D4797" t="s">
        <v>77</v>
      </c>
      <c r="E4797" t="s">
        <v>2202</v>
      </c>
      <c r="F4797" t="s">
        <v>2202</v>
      </c>
      <c r="G4797" t="s">
        <v>2408</v>
      </c>
      <c r="H4797" t="s">
        <v>2408</v>
      </c>
      <c r="I4797">
        <v>2000.0</v>
      </c>
      <c r="J4797">
        <v>42000.0</v>
      </c>
      <c r="K4797">
        <v>119304.5859</v>
      </c>
      <c r="L4797">
        <v>14.91307324</v>
      </c>
      <c r="M4797">
        <v>3.0</v>
      </c>
      <c r="N4797" t="s">
        <v>16</v>
      </c>
    </row>
    <row r="4798">
      <c r="A4798" s="29">
        <v>42370.0</v>
      </c>
      <c r="B4798" t="s">
        <v>116</v>
      </c>
      <c r="C4798" t="s">
        <v>2653</v>
      </c>
      <c r="D4798" t="s">
        <v>273</v>
      </c>
      <c r="E4798" t="s">
        <v>2177</v>
      </c>
      <c r="F4798" t="s">
        <v>2177</v>
      </c>
      <c r="G4798" t="s">
        <v>2189</v>
      </c>
      <c r="H4798" t="s">
        <v>2189</v>
      </c>
      <c r="I4798">
        <v>2006.0</v>
      </c>
      <c r="J4798">
        <v>42000.0</v>
      </c>
      <c r="K4798">
        <v>101312.0</v>
      </c>
      <c r="L4798">
        <v>9.75890411</v>
      </c>
      <c r="M4798">
        <v>2.0</v>
      </c>
      <c r="N4798" t="s">
        <v>16</v>
      </c>
    </row>
    <row r="4799">
      <c r="A4799" s="29">
        <v>42370.0</v>
      </c>
      <c r="B4799" t="s">
        <v>116</v>
      </c>
      <c r="C4799" t="s">
        <v>2654</v>
      </c>
      <c r="D4799" t="s">
        <v>61</v>
      </c>
      <c r="E4799">
        <v>800.0</v>
      </c>
      <c r="F4799">
        <v>800.0</v>
      </c>
      <c r="G4799" t="s">
        <v>2007</v>
      </c>
      <c r="H4799" t="s">
        <v>2007</v>
      </c>
      <c r="I4799">
        <v>1997.0</v>
      </c>
      <c r="J4799">
        <v>41500.0</v>
      </c>
      <c r="K4799">
        <v>56151.0</v>
      </c>
      <c r="L4799">
        <v>18.6739726</v>
      </c>
      <c r="M4799">
        <v>5.0</v>
      </c>
      <c r="N4799" t="s">
        <v>16</v>
      </c>
    </row>
    <row r="4800">
      <c r="A4800" s="29">
        <v>42370.0</v>
      </c>
      <c r="B4800" t="s">
        <v>148</v>
      </c>
      <c r="C4800">
        <v>955.0</v>
      </c>
      <c r="D4800" t="s">
        <v>61</v>
      </c>
      <c r="E4800" t="s">
        <v>1362</v>
      </c>
      <c r="F4800" t="s">
        <v>712</v>
      </c>
      <c r="G4800" t="s">
        <v>2007</v>
      </c>
      <c r="H4800" t="s">
        <v>2007</v>
      </c>
      <c r="I4800">
        <v>1996.0</v>
      </c>
      <c r="J4800">
        <v>41000.0</v>
      </c>
      <c r="K4800">
        <v>146617.3854</v>
      </c>
      <c r="L4800">
        <v>18.32717317</v>
      </c>
      <c r="M4800">
        <v>4.0</v>
      </c>
      <c r="N4800" t="s">
        <v>16</v>
      </c>
    </row>
    <row r="4801">
      <c r="A4801" s="29">
        <v>42370.0</v>
      </c>
      <c r="B4801" t="s">
        <v>148</v>
      </c>
      <c r="C4801">
        <v>935.0</v>
      </c>
      <c r="D4801" t="s">
        <v>61</v>
      </c>
      <c r="E4801">
        <v>800.0</v>
      </c>
      <c r="F4801">
        <v>800.0</v>
      </c>
      <c r="G4801" t="s">
        <v>2007</v>
      </c>
      <c r="H4801" t="s">
        <v>2007</v>
      </c>
      <c r="I4801">
        <v>1998.0</v>
      </c>
      <c r="J4801">
        <v>40000.0</v>
      </c>
      <c r="K4801">
        <v>131219.7126</v>
      </c>
      <c r="L4801">
        <v>16.40246407</v>
      </c>
      <c r="M4801">
        <v>4.0</v>
      </c>
      <c r="N4801" t="s">
        <v>16</v>
      </c>
    </row>
    <row r="4802">
      <c r="A4802" s="29">
        <v>42370.0</v>
      </c>
      <c r="B4802" t="s">
        <v>148</v>
      </c>
      <c r="C4802">
        <v>937.0</v>
      </c>
      <c r="D4802" t="s">
        <v>61</v>
      </c>
      <c r="E4802">
        <v>800.0</v>
      </c>
      <c r="F4802">
        <v>800.0</v>
      </c>
      <c r="G4802" t="s">
        <v>2007</v>
      </c>
      <c r="H4802" t="s">
        <v>2007</v>
      </c>
      <c r="I4802">
        <v>1998.0</v>
      </c>
      <c r="J4802">
        <v>40000.0</v>
      </c>
      <c r="K4802">
        <v>131811.0883</v>
      </c>
      <c r="L4802">
        <v>16.47638604</v>
      </c>
      <c r="M4802">
        <v>4.0</v>
      </c>
      <c r="N4802" t="s">
        <v>16</v>
      </c>
    </row>
    <row r="4803">
      <c r="A4803" s="29">
        <v>42370.0</v>
      </c>
      <c r="B4803" t="s">
        <v>148</v>
      </c>
      <c r="C4803">
        <v>947.0</v>
      </c>
      <c r="D4803" t="s">
        <v>61</v>
      </c>
      <c r="E4803">
        <v>800.0</v>
      </c>
      <c r="F4803">
        <v>800.0</v>
      </c>
      <c r="G4803" t="s">
        <v>2007</v>
      </c>
      <c r="H4803" t="s">
        <v>2007</v>
      </c>
      <c r="I4803">
        <v>1997.0</v>
      </c>
      <c r="J4803">
        <v>40000.0</v>
      </c>
      <c r="K4803">
        <v>142499.6578</v>
      </c>
      <c r="L4803">
        <v>17.81245722</v>
      </c>
      <c r="M4803">
        <v>4.0</v>
      </c>
      <c r="N4803" t="s">
        <v>16</v>
      </c>
    </row>
    <row r="4804">
      <c r="A4804" s="29">
        <v>42370.0</v>
      </c>
      <c r="B4804" t="s">
        <v>148</v>
      </c>
      <c r="C4804">
        <v>963.0</v>
      </c>
      <c r="D4804" t="s">
        <v>61</v>
      </c>
      <c r="E4804">
        <v>800.0</v>
      </c>
      <c r="F4804">
        <v>800.0</v>
      </c>
      <c r="G4804" t="s">
        <v>2007</v>
      </c>
      <c r="H4804" t="s">
        <v>2007</v>
      </c>
      <c r="I4804">
        <v>1996.0</v>
      </c>
      <c r="J4804">
        <v>40000.0</v>
      </c>
      <c r="K4804">
        <v>150647.5017</v>
      </c>
      <c r="L4804">
        <v>18.83093771</v>
      </c>
      <c r="M4804">
        <v>4.0</v>
      </c>
      <c r="N4804" t="s">
        <v>16</v>
      </c>
    </row>
    <row r="4805">
      <c r="A4805" s="29">
        <v>42370.0</v>
      </c>
      <c r="B4805" t="s">
        <v>148</v>
      </c>
      <c r="C4805">
        <v>978.0</v>
      </c>
      <c r="D4805" t="s">
        <v>61</v>
      </c>
      <c r="E4805">
        <v>800.0</v>
      </c>
      <c r="F4805">
        <v>800.0</v>
      </c>
      <c r="G4805" t="s">
        <v>2007</v>
      </c>
      <c r="H4805" t="s">
        <v>2007</v>
      </c>
      <c r="I4805">
        <v>1991.0</v>
      </c>
      <c r="J4805">
        <v>40000.0</v>
      </c>
      <c r="K4805">
        <v>187816.564</v>
      </c>
      <c r="L4805">
        <v>23.4770705</v>
      </c>
      <c r="M4805">
        <v>5.0</v>
      </c>
      <c r="N4805" t="s">
        <v>16</v>
      </c>
    </row>
    <row r="4806">
      <c r="A4806" s="29">
        <v>42370.0</v>
      </c>
      <c r="B4806" t="s">
        <v>116</v>
      </c>
      <c r="C4806" t="s">
        <v>2651</v>
      </c>
      <c r="D4806" t="s">
        <v>61</v>
      </c>
      <c r="E4806">
        <v>800.0</v>
      </c>
      <c r="F4806">
        <v>800.0</v>
      </c>
      <c r="G4806" t="s">
        <v>2007</v>
      </c>
      <c r="H4806" t="s">
        <v>2007</v>
      </c>
      <c r="I4806">
        <v>1997.0</v>
      </c>
      <c r="J4806">
        <v>40000.0</v>
      </c>
      <c r="K4806">
        <v>123050.0</v>
      </c>
      <c r="L4806">
        <v>18.69315068</v>
      </c>
      <c r="M4806">
        <v>2.0</v>
      </c>
      <c r="N4806" t="s">
        <v>16</v>
      </c>
    </row>
    <row r="4807">
      <c r="A4807" s="29">
        <v>42370.0</v>
      </c>
      <c r="B4807" t="s">
        <v>116</v>
      </c>
      <c r="C4807" t="s">
        <v>2655</v>
      </c>
      <c r="D4807" t="s">
        <v>61</v>
      </c>
      <c r="E4807">
        <v>800.0</v>
      </c>
      <c r="F4807">
        <v>800.0</v>
      </c>
      <c r="G4807" t="s">
        <v>2007</v>
      </c>
      <c r="H4807" t="s">
        <v>2007</v>
      </c>
      <c r="I4807">
        <v>1993.0</v>
      </c>
      <c r="J4807">
        <v>40000.0</v>
      </c>
      <c r="K4807">
        <v>88462.0</v>
      </c>
      <c r="L4807">
        <v>22.69589041</v>
      </c>
      <c r="M4807">
        <v>2.0</v>
      </c>
      <c r="N4807" t="s">
        <v>16</v>
      </c>
    </row>
    <row r="4808">
      <c r="A4808" s="29">
        <v>42370.0</v>
      </c>
      <c r="B4808" t="s">
        <v>116</v>
      </c>
      <c r="C4808" t="s">
        <v>2656</v>
      </c>
      <c r="D4808" t="s">
        <v>61</v>
      </c>
      <c r="E4808">
        <v>800.0</v>
      </c>
      <c r="F4808">
        <v>800.0</v>
      </c>
      <c r="G4808" t="s">
        <v>2007</v>
      </c>
      <c r="H4808" t="s">
        <v>2007</v>
      </c>
      <c r="I4808">
        <v>1998.0</v>
      </c>
      <c r="J4808">
        <v>40000.0</v>
      </c>
      <c r="K4808">
        <v>46621.0</v>
      </c>
      <c r="L4808">
        <v>17.50410959</v>
      </c>
      <c r="M4808">
        <v>3.0</v>
      </c>
      <c r="N4808" t="s">
        <v>16</v>
      </c>
    </row>
    <row r="4809">
      <c r="A4809" s="29">
        <v>42370.0</v>
      </c>
      <c r="B4809" t="s">
        <v>116</v>
      </c>
      <c r="C4809" t="s">
        <v>2657</v>
      </c>
      <c r="D4809" t="s">
        <v>61</v>
      </c>
      <c r="E4809">
        <v>800.0</v>
      </c>
      <c r="F4809">
        <v>800.0</v>
      </c>
      <c r="G4809" t="s">
        <v>2007</v>
      </c>
      <c r="H4809" t="s">
        <v>2007</v>
      </c>
      <c r="I4809">
        <v>1990.0</v>
      </c>
      <c r="J4809">
        <v>40000.0</v>
      </c>
      <c r="K4809">
        <v>82658.0</v>
      </c>
      <c r="L4809">
        <v>25.58356164</v>
      </c>
      <c r="M4809">
        <v>5.0</v>
      </c>
      <c r="N4809" t="s">
        <v>16</v>
      </c>
    </row>
    <row r="4810">
      <c r="A4810" s="29">
        <v>42370.0</v>
      </c>
      <c r="B4810" t="s">
        <v>116</v>
      </c>
      <c r="C4810" t="s">
        <v>2650</v>
      </c>
      <c r="D4810" t="s">
        <v>61</v>
      </c>
      <c r="E4810">
        <v>800.0</v>
      </c>
      <c r="F4810">
        <v>800.0</v>
      </c>
      <c r="G4810" t="s">
        <v>2007</v>
      </c>
      <c r="H4810" t="s">
        <v>2007</v>
      </c>
      <c r="I4810">
        <v>1996.0</v>
      </c>
      <c r="J4810">
        <v>40000.0</v>
      </c>
      <c r="K4810">
        <v>109157.0</v>
      </c>
      <c r="L4810">
        <v>19.63835616</v>
      </c>
      <c r="M4810">
        <v>7.0</v>
      </c>
      <c r="N4810" t="s">
        <v>16</v>
      </c>
    </row>
    <row r="4811">
      <c r="A4811" s="29">
        <v>42370.0</v>
      </c>
      <c r="B4811" t="s">
        <v>116</v>
      </c>
      <c r="C4811" t="s">
        <v>2658</v>
      </c>
      <c r="D4811" t="s">
        <v>61</v>
      </c>
      <c r="E4811" t="s">
        <v>2073</v>
      </c>
      <c r="F4811" t="s">
        <v>2073</v>
      </c>
      <c r="G4811" t="s">
        <v>536</v>
      </c>
      <c r="H4811" t="s">
        <v>536</v>
      </c>
      <c r="I4811">
        <v>2003.0</v>
      </c>
      <c r="J4811">
        <v>40000.0</v>
      </c>
      <c r="K4811">
        <v>100010.0</v>
      </c>
      <c r="L4811">
        <v>12.92054795</v>
      </c>
      <c r="M4811">
        <v>3.0</v>
      </c>
      <c r="N4811" t="s">
        <v>16</v>
      </c>
    </row>
    <row r="4812">
      <c r="A4812" s="29">
        <v>42370.0</v>
      </c>
      <c r="B4812" t="s">
        <v>186</v>
      </c>
      <c r="C4812" t="s">
        <v>2633</v>
      </c>
      <c r="D4812" t="s">
        <v>77</v>
      </c>
      <c r="E4812" t="s">
        <v>2298</v>
      </c>
      <c r="F4812" t="s">
        <v>2298</v>
      </c>
      <c r="G4812" t="s">
        <v>2203</v>
      </c>
      <c r="H4812" t="s">
        <v>2203</v>
      </c>
      <c r="I4812">
        <v>2002.0</v>
      </c>
      <c r="J4812">
        <v>40000.0</v>
      </c>
      <c r="K4812">
        <v>14249.0</v>
      </c>
      <c r="L4812">
        <v>13.0</v>
      </c>
      <c r="M4812">
        <v>2.0</v>
      </c>
      <c r="N4812" t="s">
        <v>16</v>
      </c>
    </row>
    <row r="4813">
      <c r="A4813" s="29">
        <v>42370.0</v>
      </c>
      <c r="B4813" t="s">
        <v>116</v>
      </c>
      <c r="C4813" t="s">
        <v>2659</v>
      </c>
      <c r="D4813" t="s">
        <v>2660</v>
      </c>
      <c r="E4813" t="s">
        <v>2661</v>
      </c>
      <c r="F4813" t="s">
        <v>2661</v>
      </c>
      <c r="G4813" t="s">
        <v>2553</v>
      </c>
      <c r="H4813" t="s">
        <v>2553</v>
      </c>
      <c r="I4813">
        <v>1999.0</v>
      </c>
      <c r="J4813">
        <v>40000.0</v>
      </c>
      <c r="K4813">
        <v>108085.0</v>
      </c>
      <c r="L4813">
        <v>16.85205479</v>
      </c>
      <c r="M4813">
        <v>2.0</v>
      </c>
      <c r="N4813" t="s">
        <v>16</v>
      </c>
    </row>
    <row r="4814">
      <c r="A4814" s="29">
        <v>42370.0</v>
      </c>
      <c r="B4814" t="s">
        <v>209</v>
      </c>
      <c r="C4814" t="s">
        <v>2662</v>
      </c>
      <c r="D4814" t="s">
        <v>61</v>
      </c>
      <c r="E4814" t="s">
        <v>1711</v>
      </c>
      <c r="F4814" t="s">
        <v>1711</v>
      </c>
      <c r="G4814" t="s">
        <v>1641</v>
      </c>
      <c r="H4814" t="s">
        <v>1641</v>
      </c>
      <c r="I4814">
        <v>2003.0</v>
      </c>
      <c r="J4814">
        <v>40000.0</v>
      </c>
      <c r="K4814">
        <v>80000.0</v>
      </c>
      <c r="L4814">
        <v>12.0</v>
      </c>
      <c r="M4814">
        <v>4.0</v>
      </c>
      <c r="N4814" t="s">
        <v>16</v>
      </c>
    </row>
    <row r="4815">
      <c r="A4815" s="29">
        <v>42370.0</v>
      </c>
      <c r="B4815" t="s">
        <v>148</v>
      </c>
      <c r="C4815">
        <v>953.0</v>
      </c>
      <c r="D4815" t="s">
        <v>61</v>
      </c>
      <c r="E4815" t="s">
        <v>1128</v>
      </c>
      <c r="F4815" t="s">
        <v>1128</v>
      </c>
      <c r="G4815" t="s">
        <v>226</v>
      </c>
      <c r="H4815" t="s">
        <v>226</v>
      </c>
      <c r="I4815">
        <v>1996.0</v>
      </c>
      <c r="J4815">
        <v>40000.0</v>
      </c>
      <c r="K4815">
        <v>146069.8152</v>
      </c>
      <c r="L4815">
        <v>18.2587269</v>
      </c>
      <c r="M4815">
        <v>4.0</v>
      </c>
      <c r="N4815" t="s">
        <v>16</v>
      </c>
    </row>
    <row r="4816">
      <c r="A4816" s="29">
        <v>42370.0</v>
      </c>
      <c r="B4816" t="s">
        <v>186</v>
      </c>
      <c r="C4816" t="s">
        <v>2663</v>
      </c>
      <c r="D4816" t="s">
        <v>61</v>
      </c>
      <c r="E4816" t="s">
        <v>1128</v>
      </c>
      <c r="F4816" t="s">
        <v>1128</v>
      </c>
      <c r="G4816" t="s">
        <v>536</v>
      </c>
      <c r="H4816" t="s">
        <v>536</v>
      </c>
      <c r="I4816">
        <v>1995.0</v>
      </c>
      <c r="J4816">
        <v>40000.0</v>
      </c>
      <c r="K4816">
        <v>95683.0</v>
      </c>
      <c r="L4816">
        <v>20.0</v>
      </c>
      <c r="M4816">
        <v>7.0</v>
      </c>
      <c r="N4816" t="s">
        <v>16</v>
      </c>
    </row>
    <row r="4817">
      <c r="A4817" s="29">
        <v>42370.0</v>
      </c>
      <c r="B4817" t="s">
        <v>116</v>
      </c>
      <c r="C4817" t="s">
        <v>2649</v>
      </c>
      <c r="D4817" t="s">
        <v>61</v>
      </c>
      <c r="E4817">
        <v>800.0</v>
      </c>
      <c r="F4817">
        <v>800.0</v>
      </c>
      <c r="G4817" t="s">
        <v>2007</v>
      </c>
      <c r="H4817" t="s">
        <v>2007</v>
      </c>
      <c r="I4817">
        <v>1997.0</v>
      </c>
      <c r="J4817">
        <v>39000.0</v>
      </c>
      <c r="K4817">
        <v>87672.0</v>
      </c>
      <c r="L4817">
        <v>19.00273973</v>
      </c>
      <c r="M4817">
        <v>2.0</v>
      </c>
      <c r="N4817" t="s">
        <v>16</v>
      </c>
    </row>
    <row r="4818">
      <c r="A4818" s="29">
        <v>42370.0</v>
      </c>
      <c r="B4818" t="s">
        <v>148</v>
      </c>
      <c r="C4818">
        <v>885.0</v>
      </c>
      <c r="D4818" t="s">
        <v>61</v>
      </c>
      <c r="E4818">
        <v>800.0</v>
      </c>
      <c r="F4818">
        <v>800.0</v>
      </c>
      <c r="G4818" t="s">
        <v>2007</v>
      </c>
      <c r="H4818" t="s">
        <v>2007</v>
      </c>
      <c r="I4818">
        <v>2002.0</v>
      </c>
      <c r="J4818">
        <v>38000.0</v>
      </c>
      <c r="K4818">
        <v>101037.6454</v>
      </c>
      <c r="L4818">
        <v>12.62970568</v>
      </c>
      <c r="M4818">
        <v>3.0</v>
      </c>
      <c r="N4818" t="s">
        <v>16</v>
      </c>
    </row>
    <row r="4819">
      <c r="A4819" s="29">
        <v>42370.0</v>
      </c>
      <c r="B4819" t="s">
        <v>148</v>
      </c>
      <c r="C4819">
        <v>945.0</v>
      </c>
      <c r="D4819" t="s">
        <v>61</v>
      </c>
      <c r="E4819">
        <v>800.0</v>
      </c>
      <c r="F4819">
        <v>800.0</v>
      </c>
      <c r="G4819" t="s">
        <v>2007</v>
      </c>
      <c r="H4819" t="s">
        <v>2007</v>
      </c>
      <c r="I4819">
        <v>1997.0</v>
      </c>
      <c r="J4819">
        <v>38000.0</v>
      </c>
      <c r="K4819">
        <v>141930.1848</v>
      </c>
      <c r="L4819">
        <v>17.7412731</v>
      </c>
      <c r="M4819">
        <v>4.0</v>
      </c>
      <c r="N4819" t="s">
        <v>16</v>
      </c>
    </row>
    <row r="4820">
      <c r="A4820" s="29">
        <v>42370.0</v>
      </c>
      <c r="B4820" t="s">
        <v>148</v>
      </c>
      <c r="C4820">
        <v>665.0</v>
      </c>
      <c r="D4820" t="s">
        <v>273</v>
      </c>
      <c r="E4820" t="s">
        <v>2177</v>
      </c>
      <c r="F4820" t="s">
        <v>2177</v>
      </c>
      <c r="G4820" t="s">
        <v>2575</v>
      </c>
      <c r="H4820" t="s">
        <v>2575</v>
      </c>
      <c r="I4820">
        <v>2006.0</v>
      </c>
      <c r="J4820">
        <v>38000.0</v>
      </c>
      <c r="K4820">
        <v>105954.8255</v>
      </c>
      <c r="L4820">
        <v>8.829568789</v>
      </c>
      <c r="M4820">
        <v>2.0</v>
      </c>
      <c r="N4820" t="s">
        <v>16</v>
      </c>
    </row>
    <row r="4821">
      <c r="A4821" s="29">
        <v>42370.0</v>
      </c>
      <c r="B4821" t="s">
        <v>116</v>
      </c>
      <c r="C4821" t="s">
        <v>2648</v>
      </c>
      <c r="D4821" t="s">
        <v>273</v>
      </c>
      <c r="E4821" t="s">
        <v>2177</v>
      </c>
      <c r="F4821" t="s">
        <v>2177</v>
      </c>
      <c r="G4821" t="s">
        <v>2575</v>
      </c>
      <c r="H4821" t="s">
        <v>2575</v>
      </c>
      <c r="I4821">
        <v>2006.0</v>
      </c>
      <c r="J4821">
        <v>38000.0</v>
      </c>
      <c r="K4821">
        <v>238650.0</v>
      </c>
      <c r="L4821">
        <v>9.912328767</v>
      </c>
      <c r="M4821">
        <v>2.0</v>
      </c>
      <c r="N4821" t="s">
        <v>16</v>
      </c>
    </row>
    <row r="4822">
      <c r="A4822" s="29">
        <v>42370.0</v>
      </c>
      <c r="B4822" t="s">
        <v>148</v>
      </c>
      <c r="C4822">
        <v>951.0</v>
      </c>
      <c r="D4822" t="s">
        <v>61</v>
      </c>
      <c r="E4822">
        <v>800.0</v>
      </c>
      <c r="F4822">
        <v>800.0</v>
      </c>
      <c r="G4822" t="s">
        <v>2007</v>
      </c>
      <c r="H4822" t="s">
        <v>2007</v>
      </c>
      <c r="I4822">
        <v>1997.0</v>
      </c>
      <c r="J4822">
        <v>37000.0</v>
      </c>
      <c r="K4822">
        <v>143945.243</v>
      </c>
      <c r="L4822">
        <v>17.99315537</v>
      </c>
      <c r="M4822">
        <v>4.0</v>
      </c>
      <c r="N4822" t="s">
        <v>16</v>
      </c>
    </row>
    <row r="4823">
      <c r="A4823" s="29">
        <v>42370.0</v>
      </c>
      <c r="B4823" t="s">
        <v>148</v>
      </c>
      <c r="C4823">
        <v>974.0</v>
      </c>
      <c r="D4823" t="s">
        <v>61</v>
      </c>
      <c r="E4823">
        <v>800.0</v>
      </c>
      <c r="F4823">
        <v>800.0</v>
      </c>
      <c r="G4823" t="s">
        <v>2007</v>
      </c>
      <c r="H4823" t="s">
        <v>2007</v>
      </c>
      <c r="I4823">
        <v>1994.0</v>
      </c>
      <c r="J4823">
        <v>37000.0</v>
      </c>
      <c r="K4823">
        <v>167184.1205</v>
      </c>
      <c r="L4823">
        <v>20.89801506</v>
      </c>
      <c r="M4823">
        <v>5.0</v>
      </c>
      <c r="N4823" t="s">
        <v>16</v>
      </c>
    </row>
    <row r="4824">
      <c r="A4824" s="29">
        <v>42370.0</v>
      </c>
      <c r="B4824" t="s">
        <v>186</v>
      </c>
      <c r="C4824" t="s">
        <v>2663</v>
      </c>
      <c r="D4824" t="s">
        <v>61</v>
      </c>
      <c r="E4824" t="s">
        <v>1128</v>
      </c>
      <c r="F4824" t="s">
        <v>1128</v>
      </c>
      <c r="G4824" t="s">
        <v>536</v>
      </c>
      <c r="H4824" t="s">
        <v>536</v>
      </c>
      <c r="I4824">
        <v>1995.0</v>
      </c>
      <c r="J4824">
        <v>37000.0</v>
      </c>
      <c r="K4824">
        <v>95683.0</v>
      </c>
      <c r="L4824">
        <v>20.0</v>
      </c>
      <c r="M4824">
        <v>7.0</v>
      </c>
      <c r="N4824" t="s">
        <v>16</v>
      </c>
    </row>
    <row r="4825">
      <c r="A4825" s="29">
        <v>42370.0</v>
      </c>
      <c r="B4825" t="s">
        <v>116</v>
      </c>
      <c r="C4825" t="s">
        <v>2647</v>
      </c>
      <c r="D4825" t="s">
        <v>61</v>
      </c>
      <c r="E4825">
        <v>800.0</v>
      </c>
      <c r="F4825">
        <v>800.0</v>
      </c>
      <c r="G4825" t="s">
        <v>2007</v>
      </c>
      <c r="H4825" t="s">
        <v>2007</v>
      </c>
      <c r="I4825">
        <v>1997.0</v>
      </c>
      <c r="J4825">
        <v>36000.0</v>
      </c>
      <c r="K4825">
        <v>51165.0</v>
      </c>
      <c r="L4825">
        <v>18.96712329</v>
      </c>
      <c r="M4825">
        <v>3.0</v>
      </c>
      <c r="N4825" t="s">
        <v>16</v>
      </c>
    </row>
    <row r="4826">
      <c r="A4826" s="29">
        <v>42370.0</v>
      </c>
      <c r="B4826" t="s">
        <v>116</v>
      </c>
      <c r="C4826" t="s">
        <v>2653</v>
      </c>
      <c r="D4826" t="s">
        <v>273</v>
      </c>
      <c r="E4826" t="s">
        <v>2177</v>
      </c>
      <c r="F4826" t="s">
        <v>2177</v>
      </c>
      <c r="G4826" t="s">
        <v>2189</v>
      </c>
      <c r="H4826" t="s">
        <v>2189</v>
      </c>
      <c r="I4826">
        <v>2006.0</v>
      </c>
      <c r="J4826">
        <v>36000.0</v>
      </c>
      <c r="K4826">
        <v>101312.0</v>
      </c>
      <c r="L4826">
        <v>9.75890411</v>
      </c>
      <c r="M4826">
        <v>2.0</v>
      </c>
      <c r="N4826" t="s">
        <v>16</v>
      </c>
    </row>
    <row r="4827">
      <c r="A4827" s="29">
        <v>42370.0</v>
      </c>
      <c r="B4827" t="s">
        <v>186</v>
      </c>
      <c r="C4827" t="s">
        <v>2664</v>
      </c>
      <c r="D4827" t="s">
        <v>61</v>
      </c>
      <c r="E4827">
        <v>800.0</v>
      </c>
      <c r="F4827">
        <v>800.0</v>
      </c>
      <c r="G4827" t="s">
        <v>2200</v>
      </c>
      <c r="H4827" t="s">
        <v>2200</v>
      </c>
      <c r="I4827">
        <v>1993.0</v>
      </c>
      <c r="J4827">
        <v>35000.0</v>
      </c>
      <c r="K4827">
        <v>78245.0</v>
      </c>
      <c r="L4827">
        <v>22.0</v>
      </c>
      <c r="M4827">
        <v>3.0</v>
      </c>
      <c r="N4827" t="s">
        <v>16</v>
      </c>
    </row>
    <row r="4828">
      <c r="A4828" s="29">
        <v>42370.0</v>
      </c>
      <c r="B4828" t="s">
        <v>148</v>
      </c>
      <c r="C4828">
        <v>961.0</v>
      </c>
      <c r="D4828" t="s">
        <v>61</v>
      </c>
      <c r="E4828">
        <v>800.0</v>
      </c>
      <c r="F4828">
        <v>800.0</v>
      </c>
      <c r="G4828" t="s">
        <v>2200</v>
      </c>
      <c r="H4828" t="s">
        <v>2200</v>
      </c>
      <c r="I4828">
        <v>1996.0</v>
      </c>
      <c r="J4828">
        <v>35000.0</v>
      </c>
      <c r="K4828">
        <v>150516.0849</v>
      </c>
      <c r="L4828">
        <v>18.81451061</v>
      </c>
      <c r="M4828">
        <v>4.0</v>
      </c>
      <c r="N4828" t="s">
        <v>16</v>
      </c>
    </row>
    <row r="4829">
      <c r="A4829" s="29">
        <v>42370.0</v>
      </c>
      <c r="B4829" t="s">
        <v>148</v>
      </c>
      <c r="C4829">
        <v>965.0</v>
      </c>
      <c r="D4829" t="s">
        <v>61</v>
      </c>
      <c r="E4829">
        <v>800.0</v>
      </c>
      <c r="F4829">
        <v>800.0</v>
      </c>
      <c r="G4829" t="s">
        <v>2200</v>
      </c>
      <c r="H4829" t="s">
        <v>2200</v>
      </c>
      <c r="I4829">
        <v>1996.0</v>
      </c>
      <c r="J4829">
        <v>35000.0</v>
      </c>
      <c r="K4829">
        <v>151195.0718</v>
      </c>
      <c r="L4829">
        <v>18.89938398</v>
      </c>
      <c r="M4829">
        <v>4.0</v>
      </c>
      <c r="N4829" t="s">
        <v>16</v>
      </c>
    </row>
    <row r="4830">
      <c r="A4830" s="29">
        <v>42370.0</v>
      </c>
      <c r="B4830" t="s">
        <v>148</v>
      </c>
      <c r="C4830">
        <v>971.0</v>
      </c>
      <c r="D4830" t="s">
        <v>61</v>
      </c>
      <c r="E4830">
        <v>800.0</v>
      </c>
      <c r="F4830">
        <v>800.0</v>
      </c>
      <c r="G4830" t="s">
        <v>2007</v>
      </c>
      <c r="H4830" t="s">
        <v>2007</v>
      </c>
      <c r="I4830">
        <v>1996.0</v>
      </c>
      <c r="J4830">
        <v>35000.0</v>
      </c>
      <c r="K4830">
        <v>151808.3505</v>
      </c>
      <c r="L4830">
        <v>18.97604381</v>
      </c>
      <c r="M4830">
        <v>4.0</v>
      </c>
      <c r="N4830" t="s">
        <v>16</v>
      </c>
    </row>
    <row r="4831">
      <c r="A4831" s="29">
        <v>42370.0</v>
      </c>
      <c r="B4831" t="s">
        <v>148</v>
      </c>
      <c r="C4831">
        <v>976.0</v>
      </c>
      <c r="D4831" t="s">
        <v>61</v>
      </c>
      <c r="E4831">
        <v>800.0</v>
      </c>
      <c r="F4831">
        <v>800.0</v>
      </c>
      <c r="G4831" t="s">
        <v>2007</v>
      </c>
      <c r="H4831" t="s">
        <v>2007</v>
      </c>
      <c r="I4831">
        <v>1992.0</v>
      </c>
      <c r="J4831">
        <v>35000.0</v>
      </c>
      <c r="K4831">
        <v>183808.3505</v>
      </c>
      <c r="L4831">
        <v>22.97604381</v>
      </c>
      <c r="M4831">
        <v>5.0</v>
      </c>
      <c r="N4831" t="s">
        <v>16</v>
      </c>
    </row>
    <row r="4832">
      <c r="A4832" s="29">
        <v>42370.0</v>
      </c>
      <c r="B4832" t="s">
        <v>116</v>
      </c>
      <c r="C4832" t="s">
        <v>2665</v>
      </c>
      <c r="D4832" t="s">
        <v>61</v>
      </c>
      <c r="E4832">
        <v>800.0</v>
      </c>
      <c r="F4832">
        <v>800.0</v>
      </c>
      <c r="G4832" t="s">
        <v>2007</v>
      </c>
      <c r="H4832" t="s">
        <v>2007</v>
      </c>
      <c r="I4832">
        <v>1996.0</v>
      </c>
      <c r="J4832">
        <v>35000.0</v>
      </c>
      <c r="K4832">
        <v>88116.0</v>
      </c>
      <c r="L4832">
        <v>19.53150685</v>
      </c>
      <c r="M4832">
        <v>2.0</v>
      </c>
      <c r="N4832" t="s">
        <v>16</v>
      </c>
    </row>
    <row r="4833">
      <c r="A4833" s="29">
        <v>42370.0</v>
      </c>
      <c r="B4833" t="s">
        <v>116</v>
      </c>
      <c r="C4833" t="s">
        <v>2655</v>
      </c>
      <c r="D4833" t="s">
        <v>61</v>
      </c>
      <c r="E4833">
        <v>800.0</v>
      </c>
      <c r="F4833">
        <v>800.0</v>
      </c>
      <c r="G4833" t="s">
        <v>2007</v>
      </c>
      <c r="H4833" t="s">
        <v>2007</v>
      </c>
      <c r="I4833">
        <v>1993.0</v>
      </c>
      <c r="J4833">
        <v>35000.0</v>
      </c>
      <c r="K4833">
        <v>88462.0</v>
      </c>
      <c r="L4833">
        <v>22.69589041</v>
      </c>
      <c r="M4833">
        <v>2.0</v>
      </c>
      <c r="N4833" t="s">
        <v>16</v>
      </c>
    </row>
    <row r="4834">
      <c r="A4834" s="29">
        <v>42370.0</v>
      </c>
      <c r="B4834" t="s">
        <v>116</v>
      </c>
      <c r="C4834" t="s">
        <v>2666</v>
      </c>
      <c r="D4834" t="s">
        <v>61</v>
      </c>
      <c r="E4834">
        <v>800.0</v>
      </c>
      <c r="F4834">
        <v>800.0</v>
      </c>
      <c r="G4834" t="s">
        <v>2007</v>
      </c>
      <c r="H4834" t="s">
        <v>2007</v>
      </c>
      <c r="I4834">
        <v>1996.0</v>
      </c>
      <c r="J4834">
        <v>35000.0</v>
      </c>
      <c r="K4834">
        <v>184171.0</v>
      </c>
      <c r="L4834">
        <v>19.54246575</v>
      </c>
      <c r="M4834">
        <v>3.0</v>
      </c>
      <c r="N4834" t="s">
        <v>16</v>
      </c>
    </row>
    <row r="4835">
      <c r="A4835" s="29">
        <v>42370.0</v>
      </c>
      <c r="B4835" t="s">
        <v>116</v>
      </c>
      <c r="C4835" t="s">
        <v>2654</v>
      </c>
      <c r="D4835" t="s">
        <v>61</v>
      </c>
      <c r="E4835">
        <v>800.0</v>
      </c>
      <c r="F4835">
        <v>800.0</v>
      </c>
      <c r="G4835" t="s">
        <v>2007</v>
      </c>
      <c r="H4835" t="s">
        <v>2007</v>
      </c>
      <c r="I4835">
        <v>1997.0</v>
      </c>
      <c r="J4835">
        <v>35000.0</v>
      </c>
      <c r="K4835">
        <v>56151.0</v>
      </c>
      <c r="L4835">
        <v>18.6739726</v>
      </c>
      <c r="M4835">
        <v>5.0</v>
      </c>
      <c r="N4835" t="s">
        <v>16</v>
      </c>
    </row>
    <row r="4836">
      <c r="A4836" s="29">
        <v>42370.0</v>
      </c>
      <c r="B4836" t="s">
        <v>116</v>
      </c>
      <c r="C4836" t="s">
        <v>2667</v>
      </c>
      <c r="D4836" t="s">
        <v>61</v>
      </c>
      <c r="E4836">
        <v>800.0</v>
      </c>
      <c r="F4836">
        <v>800.0</v>
      </c>
      <c r="G4836" t="s">
        <v>2007</v>
      </c>
      <c r="H4836" t="s">
        <v>2007</v>
      </c>
      <c r="I4836">
        <v>1991.0</v>
      </c>
      <c r="J4836">
        <v>35000.0</v>
      </c>
      <c r="K4836">
        <v>106163.0</v>
      </c>
      <c r="L4836">
        <v>24.67945205</v>
      </c>
      <c r="M4836">
        <v>6.0</v>
      </c>
      <c r="N4836" t="s">
        <v>16</v>
      </c>
    </row>
    <row r="4837">
      <c r="A4837" s="29">
        <v>42370.0</v>
      </c>
      <c r="B4837" t="s">
        <v>116</v>
      </c>
      <c r="C4837" t="s">
        <v>2668</v>
      </c>
      <c r="D4837" t="s">
        <v>61</v>
      </c>
      <c r="E4837">
        <v>800.0</v>
      </c>
      <c r="F4837">
        <v>800.0</v>
      </c>
      <c r="G4837" t="s">
        <v>2007</v>
      </c>
      <c r="H4837" t="s">
        <v>2007</v>
      </c>
      <c r="I4837">
        <v>1994.0</v>
      </c>
      <c r="J4837">
        <v>35000.0</v>
      </c>
      <c r="K4837">
        <v>88143.0</v>
      </c>
      <c r="L4837">
        <v>21.55068493</v>
      </c>
      <c r="M4837">
        <v>8.0</v>
      </c>
      <c r="N4837" t="s">
        <v>16</v>
      </c>
    </row>
    <row r="4838">
      <c r="A4838" s="29">
        <v>42370.0</v>
      </c>
      <c r="B4838" t="s">
        <v>148</v>
      </c>
      <c r="C4838">
        <v>921.0</v>
      </c>
      <c r="D4838" t="s">
        <v>77</v>
      </c>
      <c r="E4838" t="s">
        <v>2202</v>
      </c>
      <c r="F4838" t="s">
        <v>2202</v>
      </c>
      <c r="G4838" t="s">
        <v>2408</v>
      </c>
      <c r="H4838" t="s">
        <v>2408</v>
      </c>
      <c r="I4838">
        <v>2000.0</v>
      </c>
      <c r="J4838">
        <v>35000.0</v>
      </c>
      <c r="K4838">
        <v>119304.5859</v>
      </c>
      <c r="L4838">
        <v>14.91307324</v>
      </c>
      <c r="M4838">
        <v>3.0</v>
      </c>
      <c r="N4838" t="s">
        <v>16</v>
      </c>
    </row>
    <row r="4839">
      <c r="A4839" s="29">
        <v>42370.0</v>
      </c>
      <c r="B4839" t="s">
        <v>148</v>
      </c>
      <c r="C4839">
        <v>879.0</v>
      </c>
      <c r="D4839" t="s">
        <v>273</v>
      </c>
      <c r="E4839" t="s">
        <v>2320</v>
      </c>
      <c r="F4839" t="s">
        <v>2320</v>
      </c>
      <c r="G4839" t="s">
        <v>226</v>
      </c>
      <c r="H4839" t="s">
        <v>226</v>
      </c>
      <c r="I4839">
        <v>2003.0</v>
      </c>
      <c r="J4839">
        <v>35000.0</v>
      </c>
      <c r="K4839">
        <v>95890.486</v>
      </c>
      <c r="L4839">
        <v>11.98631075</v>
      </c>
      <c r="M4839">
        <v>3.0</v>
      </c>
      <c r="N4839" t="s">
        <v>16</v>
      </c>
    </row>
    <row r="4840">
      <c r="A4840" s="29">
        <v>42370.0</v>
      </c>
      <c r="B4840" t="s">
        <v>209</v>
      </c>
      <c r="C4840" t="s">
        <v>2669</v>
      </c>
      <c r="D4840" t="s">
        <v>61</v>
      </c>
      <c r="E4840" t="s">
        <v>1711</v>
      </c>
      <c r="F4840" t="s">
        <v>1711</v>
      </c>
      <c r="G4840" t="s">
        <v>1641</v>
      </c>
      <c r="H4840" t="s">
        <v>1641</v>
      </c>
      <c r="I4840">
        <v>1996.0</v>
      </c>
      <c r="J4840">
        <v>35000.0</v>
      </c>
      <c r="K4840">
        <v>100000.0</v>
      </c>
      <c r="L4840">
        <v>19.0</v>
      </c>
      <c r="M4840">
        <v>5.0</v>
      </c>
      <c r="N4840" t="s">
        <v>16</v>
      </c>
    </row>
    <row r="4841">
      <c r="A4841" s="29">
        <v>42370.0</v>
      </c>
      <c r="B4841" t="s">
        <v>148</v>
      </c>
      <c r="C4841">
        <v>949.0</v>
      </c>
      <c r="D4841" t="s">
        <v>61</v>
      </c>
      <c r="E4841">
        <v>800.0</v>
      </c>
      <c r="F4841">
        <v>800.0</v>
      </c>
      <c r="G4841" t="s">
        <v>2007</v>
      </c>
      <c r="H4841" t="s">
        <v>2007</v>
      </c>
      <c r="I4841">
        <v>1997.0</v>
      </c>
      <c r="J4841">
        <v>34000.0</v>
      </c>
      <c r="K4841">
        <v>143266.256</v>
      </c>
      <c r="L4841">
        <v>17.908282</v>
      </c>
      <c r="M4841">
        <v>4.0</v>
      </c>
      <c r="N4841" t="s">
        <v>16</v>
      </c>
    </row>
    <row r="4842">
      <c r="A4842" s="29">
        <v>42370.0</v>
      </c>
      <c r="B4842" t="s">
        <v>148</v>
      </c>
      <c r="C4842">
        <v>957.0</v>
      </c>
      <c r="D4842" t="s">
        <v>61</v>
      </c>
      <c r="E4842">
        <v>800.0</v>
      </c>
      <c r="F4842">
        <v>800.0</v>
      </c>
      <c r="G4842" t="s">
        <v>2007</v>
      </c>
      <c r="H4842" t="s">
        <v>2007</v>
      </c>
      <c r="I4842">
        <v>1996.0</v>
      </c>
      <c r="J4842">
        <v>34000.0</v>
      </c>
      <c r="K4842">
        <v>146726.8994</v>
      </c>
      <c r="L4842">
        <v>18.34086242</v>
      </c>
      <c r="M4842">
        <v>4.0</v>
      </c>
      <c r="N4842" t="s">
        <v>16</v>
      </c>
    </row>
    <row r="4843">
      <c r="A4843" s="29">
        <v>42370.0</v>
      </c>
      <c r="B4843" t="s">
        <v>116</v>
      </c>
      <c r="C4843" t="s">
        <v>2656</v>
      </c>
      <c r="D4843" t="s">
        <v>61</v>
      </c>
      <c r="E4843">
        <v>800.0</v>
      </c>
      <c r="F4843">
        <v>800.0</v>
      </c>
      <c r="G4843" t="s">
        <v>2007</v>
      </c>
      <c r="H4843" t="s">
        <v>2007</v>
      </c>
      <c r="I4843">
        <v>1998.0</v>
      </c>
      <c r="J4843">
        <v>34000.0</v>
      </c>
      <c r="K4843">
        <v>46621.0</v>
      </c>
      <c r="L4843">
        <v>17.50410959</v>
      </c>
      <c r="M4843">
        <v>3.0</v>
      </c>
      <c r="N4843" t="s">
        <v>16</v>
      </c>
    </row>
    <row r="4844">
      <c r="A4844" s="29">
        <v>42370.0</v>
      </c>
      <c r="B4844" t="s">
        <v>116</v>
      </c>
      <c r="C4844" t="s">
        <v>2670</v>
      </c>
      <c r="D4844" t="s">
        <v>273</v>
      </c>
      <c r="E4844" t="s">
        <v>2177</v>
      </c>
      <c r="F4844" t="s">
        <v>2177</v>
      </c>
      <c r="G4844" t="s">
        <v>2189</v>
      </c>
      <c r="H4844" t="s">
        <v>2189</v>
      </c>
      <c r="I4844">
        <v>2015.0</v>
      </c>
      <c r="J4844">
        <v>32500.0</v>
      </c>
      <c r="K4844">
        <v>82627.0</v>
      </c>
      <c r="L4844">
        <v>0.624657534</v>
      </c>
      <c r="M4844">
        <v>1.0</v>
      </c>
      <c r="N4844" t="s">
        <v>16</v>
      </c>
    </row>
    <row r="4845">
      <c r="A4845" s="29">
        <v>42370.0</v>
      </c>
      <c r="B4845" t="s">
        <v>186</v>
      </c>
      <c r="C4845" t="s">
        <v>2664</v>
      </c>
      <c r="D4845" t="s">
        <v>61</v>
      </c>
      <c r="E4845">
        <v>800.0</v>
      </c>
      <c r="F4845">
        <v>800.0</v>
      </c>
      <c r="G4845" t="s">
        <v>2200</v>
      </c>
      <c r="H4845" t="s">
        <v>2200</v>
      </c>
      <c r="I4845">
        <v>1993.0</v>
      </c>
      <c r="J4845">
        <v>32000.0</v>
      </c>
      <c r="K4845">
        <v>78245.0</v>
      </c>
      <c r="L4845">
        <v>22.0</v>
      </c>
      <c r="M4845">
        <v>3.0</v>
      </c>
      <c r="N4845" t="s">
        <v>16</v>
      </c>
    </row>
    <row r="4846">
      <c r="A4846" s="29">
        <v>42370.0</v>
      </c>
      <c r="B4846" t="s">
        <v>116</v>
      </c>
      <c r="C4846" t="s">
        <v>2671</v>
      </c>
      <c r="D4846" t="s">
        <v>61</v>
      </c>
      <c r="E4846">
        <v>800.0</v>
      </c>
      <c r="F4846">
        <v>800.0</v>
      </c>
      <c r="G4846" t="s">
        <v>2007</v>
      </c>
      <c r="H4846" t="s">
        <v>2007</v>
      </c>
      <c r="I4846">
        <v>1993.0</v>
      </c>
      <c r="J4846">
        <v>32000.0</v>
      </c>
      <c r="K4846">
        <v>51497.0</v>
      </c>
      <c r="L4846">
        <v>22.74246575</v>
      </c>
      <c r="M4846">
        <v>2.0</v>
      </c>
      <c r="N4846" t="s">
        <v>16</v>
      </c>
    </row>
    <row r="4847">
      <c r="A4847" s="29">
        <v>42370.0</v>
      </c>
      <c r="B4847" t="s">
        <v>116</v>
      </c>
      <c r="C4847" t="s">
        <v>2668</v>
      </c>
      <c r="D4847" t="s">
        <v>61</v>
      </c>
      <c r="E4847">
        <v>800.0</v>
      </c>
      <c r="F4847">
        <v>800.0</v>
      </c>
      <c r="G4847" t="s">
        <v>2007</v>
      </c>
      <c r="H4847" t="s">
        <v>2007</v>
      </c>
      <c r="I4847">
        <v>1994.0</v>
      </c>
      <c r="J4847">
        <v>32000.0</v>
      </c>
      <c r="K4847">
        <v>88143.0</v>
      </c>
      <c r="L4847">
        <v>21.55068493</v>
      </c>
      <c r="M4847">
        <v>8.0</v>
      </c>
      <c r="N4847" t="s">
        <v>16</v>
      </c>
    </row>
    <row r="4848">
      <c r="A4848" s="29">
        <v>42370.0</v>
      </c>
      <c r="B4848" t="s">
        <v>116</v>
      </c>
      <c r="C4848" t="s">
        <v>2659</v>
      </c>
      <c r="D4848" t="s">
        <v>2660</v>
      </c>
      <c r="E4848" t="s">
        <v>2661</v>
      </c>
      <c r="F4848" t="s">
        <v>2661</v>
      </c>
      <c r="G4848" t="s">
        <v>2553</v>
      </c>
      <c r="H4848" t="s">
        <v>2553</v>
      </c>
      <c r="I4848">
        <v>1999.0</v>
      </c>
      <c r="J4848">
        <v>32000.0</v>
      </c>
      <c r="K4848">
        <v>108085.0</v>
      </c>
      <c r="L4848">
        <v>16.85205479</v>
      </c>
      <c r="M4848">
        <v>2.0</v>
      </c>
      <c r="N4848" t="s">
        <v>16</v>
      </c>
    </row>
    <row r="4849">
      <c r="A4849" s="29">
        <v>42370.0</v>
      </c>
      <c r="B4849" t="s">
        <v>148</v>
      </c>
      <c r="C4849">
        <v>941.0</v>
      </c>
      <c r="D4849" t="s">
        <v>61</v>
      </c>
      <c r="E4849">
        <v>800.0</v>
      </c>
      <c r="F4849">
        <v>800.0</v>
      </c>
      <c r="G4849" t="s">
        <v>2007</v>
      </c>
      <c r="H4849" t="s">
        <v>2007</v>
      </c>
      <c r="I4849">
        <v>1998.0</v>
      </c>
      <c r="J4849">
        <v>31000.0</v>
      </c>
      <c r="K4849">
        <v>134505.1334</v>
      </c>
      <c r="L4849">
        <v>16.81314168</v>
      </c>
      <c r="M4849">
        <v>4.0</v>
      </c>
      <c r="N4849" t="s">
        <v>16</v>
      </c>
    </row>
    <row r="4850">
      <c r="A4850" s="29">
        <v>42370.0</v>
      </c>
      <c r="B4850" t="s">
        <v>116</v>
      </c>
      <c r="C4850" t="s">
        <v>2666</v>
      </c>
      <c r="D4850" t="s">
        <v>61</v>
      </c>
      <c r="E4850">
        <v>800.0</v>
      </c>
      <c r="F4850">
        <v>800.0</v>
      </c>
      <c r="G4850" t="s">
        <v>2007</v>
      </c>
      <c r="H4850" t="s">
        <v>2007</v>
      </c>
      <c r="I4850">
        <v>1996.0</v>
      </c>
      <c r="J4850">
        <v>31000.0</v>
      </c>
      <c r="K4850">
        <v>184171.0</v>
      </c>
      <c r="L4850">
        <v>19.54246575</v>
      </c>
      <c r="M4850">
        <v>3.0</v>
      </c>
      <c r="N4850" t="s">
        <v>16</v>
      </c>
    </row>
    <row r="4851">
      <c r="A4851" s="29">
        <v>42370.0</v>
      </c>
      <c r="B4851" t="s">
        <v>116</v>
      </c>
      <c r="C4851" t="s">
        <v>2652</v>
      </c>
      <c r="D4851" t="s">
        <v>61</v>
      </c>
      <c r="E4851">
        <v>800.0</v>
      </c>
      <c r="F4851">
        <v>800.0</v>
      </c>
      <c r="G4851" t="s">
        <v>2007</v>
      </c>
      <c r="H4851" t="s">
        <v>2007</v>
      </c>
      <c r="I4851">
        <v>1991.0</v>
      </c>
      <c r="J4851">
        <v>31000.0</v>
      </c>
      <c r="K4851">
        <v>98454.0</v>
      </c>
      <c r="L4851">
        <v>24.5890411</v>
      </c>
      <c r="M4851">
        <v>3.0</v>
      </c>
      <c r="N4851" t="s">
        <v>16</v>
      </c>
    </row>
    <row r="4852">
      <c r="A4852" s="29">
        <v>42370.0</v>
      </c>
      <c r="B4852" t="s">
        <v>186</v>
      </c>
      <c r="C4852" t="s">
        <v>2672</v>
      </c>
      <c r="D4852" t="s">
        <v>2660</v>
      </c>
      <c r="E4852" t="s">
        <v>2661</v>
      </c>
      <c r="F4852" t="s">
        <v>2661</v>
      </c>
      <c r="G4852" t="s">
        <v>2553</v>
      </c>
      <c r="H4852" t="s">
        <v>2553</v>
      </c>
      <c r="I4852">
        <v>2000.0</v>
      </c>
      <c r="J4852">
        <v>31000.0</v>
      </c>
      <c r="K4852">
        <v>81481.0</v>
      </c>
      <c r="L4852">
        <v>15.0</v>
      </c>
      <c r="M4852">
        <v>3.0</v>
      </c>
      <c r="N4852" t="s">
        <v>16</v>
      </c>
    </row>
    <row r="4853">
      <c r="A4853" s="29">
        <v>42370.0</v>
      </c>
      <c r="B4853" t="s">
        <v>186</v>
      </c>
      <c r="C4853" t="s">
        <v>2672</v>
      </c>
      <c r="D4853" t="s">
        <v>2660</v>
      </c>
      <c r="E4853" t="s">
        <v>2661</v>
      </c>
      <c r="F4853" t="s">
        <v>2661</v>
      </c>
      <c r="G4853" t="s">
        <v>2553</v>
      </c>
      <c r="H4853" t="s">
        <v>2553</v>
      </c>
      <c r="I4853">
        <v>2000.0</v>
      </c>
      <c r="J4853">
        <v>31000.0</v>
      </c>
      <c r="K4853">
        <v>81481.0</v>
      </c>
      <c r="L4853">
        <v>15.0</v>
      </c>
      <c r="M4853">
        <v>3.0</v>
      </c>
      <c r="N4853" t="s">
        <v>16</v>
      </c>
    </row>
    <row r="4854">
      <c r="A4854" s="29">
        <v>42370.0</v>
      </c>
      <c r="B4854" t="s">
        <v>148</v>
      </c>
      <c r="C4854">
        <v>967.0</v>
      </c>
      <c r="D4854" t="s">
        <v>61</v>
      </c>
      <c r="E4854">
        <v>800.0</v>
      </c>
      <c r="F4854">
        <v>800.0</v>
      </c>
      <c r="G4854" t="s">
        <v>2007</v>
      </c>
      <c r="H4854" t="s">
        <v>2007</v>
      </c>
      <c r="I4854">
        <v>1996.0</v>
      </c>
      <c r="J4854">
        <v>30000.0</v>
      </c>
      <c r="K4854">
        <v>151260.7803</v>
      </c>
      <c r="L4854">
        <v>18.90759754</v>
      </c>
      <c r="M4854">
        <v>4.0</v>
      </c>
      <c r="N4854" t="s">
        <v>16</v>
      </c>
    </row>
    <row r="4855">
      <c r="A4855" s="29">
        <v>42370.0</v>
      </c>
      <c r="B4855" t="s">
        <v>116</v>
      </c>
      <c r="C4855" t="s">
        <v>2673</v>
      </c>
      <c r="D4855" t="s">
        <v>61</v>
      </c>
      <c r="E4855">
        <v>800.0</v>
      </c>
      <c r="F4855">
        <v>800.0</v>
      </c>
      <c r="G4855" t="s">
        <v>2007</v>
      </c>
      <c r="H4855" t="s">
        <v>2007</v>
      </c>
      <c r="I4855">
        <v>1990.0</v>
      </c>
      <c r="J4855">
        <v>30000.0</v>
      </c>
      <c r="K4855">
        <v>164227.0</v>
      </c>
      <c r="L4855">
        <v>25.58356164</v>
      </c>
      <c r="M4855">
        <v>1.0</v>
      </c>
      <c r="N4855" t="s">
        <v>16</v>
      </c>
    </row>
    <row r="4856">
      <c r="A4856" s="29">
        <v>42370.0</v>
      </c>
      <c r="B4856" t="s">
        <v>116</v>
      </c>
      <c r="C4856" t="s">
        <v>2673</v>
      </c>
      <c r="D4856" t="s">
        <v>61</v>
      </c>
      <c r="E4856">
        <v>800.0</v>
      </c>
      <c r="F4856">
        <v>800.0</v>
      </c>
      <c r="G4856" t="s">
        <v>2007</v>
      </c>
      <c r="H4856" t="s">
        <v>2007</v>
      </c>
      <c r="I4856">
        <v>1990.0</v>
      </c>
      <c r="J4856">
        <v>30000.0</v>
      </c>
      <c r="K4856">
        <v>164227.0</v>
      </c>
      <c r="L4856">
        <v>25.58356164</v>
      </c>
      <c r="M4856">
        <v>1.0</v>
      </c>
      <c r="N4856" t="s">
        <v>16</v>
      </c>
    </row>
    <row r="4857">
      <c r="A4857" s="29">
        <v>42370.0</v>
      </c>
      <c r="B4857" t="s">
        <v>116</v>
      </c>
      <c r="C4857" t="s">
        <v>2674</v>
      </c>
      <c r="D4857" t="s">
        <v>61</v>
      </c>
      <c r="E4857">
        <v>800.0</v>
      </c>
      <c r="F4857">
        <v>800.0</v>
      </c>
      <c r="G4857" t="s">
        <v>2007</v>
      </c>
      <c r="H4857" t="s">
        <v>2007</v>
      </c>
      <c r="I4857">
        <v>1993.0</v>
      </c>
      <c r="J4857">
        <v>30000.0</v>
      </c>
      <c r="K4857">
        <v>19171.0</v>
      </c>
      <c r="L4857">
        <v>22.81369863</v>
      </c>
      <c r="M4857">
        <v>4.0</v>
      </c>
      <c r="N4857" t="s">
        <v>16</v>
      </c>
    </row>
    <row r="4858">
      <c r="A4858" s="29">
        <v>42370.0</v>
      </c>
      <c r="B4858" t="s">
        <v>116</v>
      </c>
      <c r="C4858" t="s">
        <v>2658</v>
      </c>
      <c r="D4858" t="s">
        <v>61</v>
      </c>
      <c r="E4858" t="s">
        <v>2073</v>
      </c>
      <c r="F4858" t="s">
        <v>2073</v>
      </c>
      <c r="G4858" t="s">
        <v>536</v>
      </c>
      <c r="H4858" t="s">
        <v>536</v>
      </c>
      <c r="I4858">
        <v>2003.0</v>
      </c>
      <c r="J4858">
        <v>30000.0</v>
      </c>
      <c r="K4858">
        <v>100010.0</v>
      </c>
      <c r="L4858">
        <v>12.92054795</v>
      </c>
      <c r="M4858">
        <v>3.0</v>
      </c>
      <c r="N4858" t="s">
        <v>16</v>
      </c>
    </row>
    <row r="4859">
      <c r="A4859" s="29">
        <v>42370.0</v>
      </c>
      <c r="B4859" t="s">
        <v>116</v>
      </c>
      <c r="C4859" t="s">
        <v>2670</v>
      </c>
      <c r="D4859" t="s">
        <v>273</v>
      </c>
      <c r="E4859" t="s">
        <v>2177</v>
      </c>
      <c r="F4859" t="s">
        <v>2177</v>
      </c>
      <c r="G4859" t="s">
        <v>2189</v>
      </c>
      <c r="H4859" t="s">
        <v>2189</v>
      </c>
      <c r="I4859">
        <v>2015.0</v>
      </c>
      <c r="J4859">
        <v>30000.0</v>
      </c>
      <c r="K4859">
        <v>82627.0</v>
      </c>
      <c r="L4859">
        <v>0.624657534</v>
      </c>
      <c r="M4859">
        <v>1.0</v>
      </c>
      <c r="N4859" t="s">
        <v>16</v>
      </c>
    </row>
    <row r="4860">
      <c r="A4860" s="29">
        <v>42370.0</v>
      </c>
      <c r="B4860" t="s">
        <v>116</v>
      </c>
      <c r="C4860" t="s">
        <v>2657</v>
      </c>
      <c r="D4860" t="s">
        <v>61</v>
      </c>
      <c r="E4860">
        <v>800.0</v>
      </c>
      <c r="F4860">
        <v>800.0</v>
      </c>
      <c r="G4860" t="s">
        <v>2007</v>
      </c>
      <c r="H4860" t="s">
        <v>2007</v>
      </c>
      <c r="I4860">
        <v>1990.0</v>
      </c>
      <c r="J4860">
        <v>29000.0</v>
      </c>
      <c r="K4860">
        <v>82658.0</v>
      </c>
      <c r="L4860">
        <v>25.58356164</v>
      </c>
      <c r="M4860">
        <v>5.0</v>
      </c>
      <c r="N4860" t="s">
        <v>16</v>
      </c>
    </row>
    <row r="4861">
      <c r="A4861" s="29">
        <v>42370.0</v>
      </c>
      <c r="B4861" t="s">
        <v>148</v>
      </c>
      <c r="C4861">
        <v>977.0</v>
      </c>
      <c r="D4861" t="s">
        <v>61</v>
      </c>
      <c r="E4861">
        <v>800.0</v>
      </c>
      <c r="F4861">
        <v>800.0</v>
      </c>
      <c r="G4861" t="s">
        <v>2007</v>
      </c>
      <c r="H4861" t="s">
        <v>2007</v>
      </c>
      <c r="I4861">
        <v>1991.0</v>
      </c>
      <c r="J4861">
        <v>28000.0</v>
      </c>
      <c r="K4861">
        <v>187816.564</v>
      </c>
      <c r="L4861">
        <v>23.4770705</v>
      </c>
      <c r="M4861">
        <v>5.0</v>
      </c>
      <c r="N4861" t="s">
        <v>16</v>
      </c>
    </row>
    <row r="4862">
      <c r="A4862" s="29">
        <v>42370.0</v>
      </c>
      <c r="B4862" t="s">
        <v>148</v>
      </c>
      <c r="C4862">
        <v>973.0</v>
      </c>
      <c r="D4862" t="s">
        <v>61</v>
      </c>
      <c r="E4862">
        <v>800.0</v>
      </c>
      <c r="F4862">
        <v>800.0</v>
      </c>
      <c r="G4862" t="s">
        <v>2007</v>
      </c>
      <c r="H4862" t="s">
        <v>2007</v>
      </c>
      <c r="I4862">
        <v>1994.0</v>
      </c>
      <c r="J4862">
        <v>27000.0</v>
      </c>
      <c r="K4862">
        <v>167184.1205</v>
      </c>
      <c r="L4862">
        <v>20.89801506</v>
      </c>
      <c r="M4862">
        <v>5.0</v>
      </c>
      <c r="N4862" t="s">
        <v>16</v>
      </c>
    </row>
    <row r="4863">
      <c r="A4863" s="29">
        <v>42370.0</v>
      </c>
      <c r="B4863" t="s">
        <v>116</v>
      </c>
      <c r="C4863" t="s">
        <v>2665</v>
      </c>
      <c r="D4863" t="s">
        <v>61</v>
      </c>
      <c r="E4863">
        <v>800.0</v>
      </c>
      <c r="F4863">
        <v>800.0</v>
      </c>
      <c r="G4863" t="s">
        <v>2007</v>
      </c>
      <c r="H4863" t="s">
        <v>2007</v>
      </c>
      <c r="I4863">
        <v>1996.0</v>
      </c>
      <c r="J4863">
        <v>27000.0</v>
      </c>
      <c r="K4863">
        <v>88116.0</v>
      </c>
      <c r="L4863">
        <v>19.53150685</v>
      </c>
      <c r="M4863">
        <v>2.0</v>
      </c>
      <c r="N4863" t="s">
        <v>16</v>
      </c>
    </row>
    <row r="4864">
      <c r="A4864" s="29">
        <v>42370.0</v>
      </c>
      <c r="B4864" t="s">
        <v>116</v>
      </c>
      <c r="C4864" t="s">
        <v>2667</v>
      </c>
      <c r="D4864" t="s">
        <v>61</v>
      </c>
      <c r="E4864">
        <v>800.0</v>
      </c>
      <c r="F4864">
        <v>800.0</v>
      </c>
      <c r="G4864" t="s">
        <v>2007</v>
      </c>
      <c r="H4864" t="s">
        <v>2007</v>
      </c>
      <c r="I4864">
        <v>1991.0</v>
      </c>
      <c r="J4864">
        <v>27000.0</v>
      </c>
      <c r="K4864">
        <v>106163.0</v>
      </c>
      <c r="L4864">
        <v>24.67945205</v>
      </c>
      <c r="M4864">
        <v>6.0</v>
      </c>
      <c r="N4864" t="s">
        <v>16</v>
      </c>
    </row>
    <row r="4865">
      <c r="A4865" s="29">
        <v>42370.0</v>
      </c>
      <c r="B4865" t="s">
        <v>148</v>
      </c>
      <c r="C4865">
        <v>975.0</v>
      </c>
      <c r="D4865" t="s">
        <v>61</v>
      </c>
      <c r="E4865">
        <v>800.0</v>
      </c>
      <c r="F4865">
        <v>800.0</v>
      </c>
      <c r="G4865" t="s">
        <v>2007</v>
      </c>
      <c r="H4865" t="s">
        <v>2007</v>
      </c>
      <c r="I4865">
        <v>1992.0</v>
      </c>
      <c r="J4865">
        <v>25000.0</v>
      </c>
      <c r="K4865">
        <v>183808.3505</v>
      </c>
      <c r="L4865">
        <v>22.97604381</v>
      </c>
      <c r="M4865">
        <v>5.0</v>
      </c>
      <c r="N4865" t="s">
        <v>16</v>
      </c>
    </row>
    <row r="4866">
      <c r="A4866" s="29">
        <v>42370.0</v>
      </c>
      <c r="B4866" t="s">
        <v>116</v>
      </c>
      <c r="C4866" t="s">
        <v>2671</v>
      </c>
      <c r="D4866" t="s">
        <v>61</v>
      </c>
      <c r="E4866">
        <v>800.0</v>
      </c>
      <c r="F4866">
        <v>800.0</v>
      </c>
      <c r="G4866" t="s">
        <v>2007</v>
      </c>
      <c r="H4866" t="s">
        <v>2007</v>
      </c>
      <c r="I4866">
        <v>1993.0</v>
      </c>
      <c r="J4866">
        <v>24000.0</v>
      </c>
      <c r="K4866">
        <v>51497.0</v>
      </c>
      <c r="L4866">
        <v>22.74246575</v>
      </c>
      <c r="M4866">
        <v>2.0</v>
      </c>
      <c r="N4866" t="s">
        <v>16</v>
      </c>
    </row>
    <row r="4867">
      <c r="A4867" s="29">
        <v>42370.0</v>
      </c>
      <c r="B4867" t="s">
        <v>116</v>
      </c>
      <c r="C4867" t="s">
        <v>2674</v>
      </c>
      <c r="D4867" t="s">
        <v>61</v>
      </c>
      <c r="E4867">
        <v>800.0</v>
      </c>
      <c r="F4867">
        <v>800.0</v>
      </c>
      <c r="G4867" t="s">
        <v>2007</v>
      </c>
      <c r="H4867" t="s">
        <v>2007</v>
      </c>
      <c r="I4867">
        <v>1993.0</v>
      </c>
      <c r="J4867">
        <v>20500.0</v>
      </c>
      <c r="K4867">
        <v>19171.0</v>
      </c>
      <c r="L4867">
        <v>22.81369863</v>
      </c>
      <c r="M4867">
        <v>4.0</v>
      </c>
      <c r="N4867" t="s">
        <v>16</v>
      </c>
    </row>
    <row r="4868">
      <c r="A4868" s="27">
        <v>42441.0</v>
      </c>
      <c r="B4868" t="s">
        <v>2686</v>
      </c>
      <c r="C4868">
        <v>72029.0</v>
      </c>
      <c r="D4868" s="29" t="s">
        <v>91</v>
      </c>
      <c r="E4868" s="29" t="s">
        <v>1442</v>
      </c>
      <c r="F4868" s="29" t="s">
        <v>1442</v>
      </c>
      <c r="G4868" s="29" t="s">
        <v>1443</v>
      </c>
      <c r="H4868" t="s">
        <v>1443</v>
      </c>
      <c r="I4868">
        <v>2009.0</v>
      </c>
      <c r="J4868">
        <v>333000.00000000006</v>
      </c>
      <c r="K4868">
        <v>65072.0</v>
      </c>
      <c r="L4868">
        <v>7.0</v>
      </c>
      <c r="M4868">
        <v>2.0</v>
      </c>
      <c r="N4868" t="s">
        <v>16</v>
      </c>
    </row>
    <row r="4869">
      <c r="A4869" s="27">
        <v>42441.0</v>
      </c>
      <c r="B4869" t="s">
        <v>2686</v>
      </c>
      <c r="C4869">
        <v>74168.0</v>
      </c>
      <c r="D4869" s="29" t="s">
        <v>77</v>
      </c>
      <c r="E4869" s="29" t="s">
        <v>2298</v>
      </c>
      <c r="F4869" s="29" t="s">
        <v>2298</v>
      </c>
      <c r="G4869" s="29" t="s">
        <v>2713</v>
      </c>
      <c r="H4869" t="s">
        <v>2713</v>
      </c>
      <c r="I4869">
        <v>2009.0</v>
      </c>
      <c r="J4869">
        <v>388500.00000000006</v>
      </c>
      <c r="K4869">
        <v>19232.0</v>
      </c>
      <c r="L4869">
        <v>7.0</v>
      </c>
      <c r="M4869">
        <v>1.0</v>
      </c>
      <c r="N4869" t="s">
        <v>16</v>
      </c>
    </row>
    <row r="4870">
      <c r="A4870" s="27">
        <v>42441.0</v>
      </c>
      <c r="B4870" t="s">
        <v>2686</v>
      </c>
      <c r="C4870">
        <v>76498.0</v>
      </c>
      <c r="D4870" s="29" t="s">
        <v>61</v>
      </c>
      <c r="E4870" s="29" t="s">
        <v>1438</v>
      </c>
      <c r="F4870" s="29" t="s">
        <v>1438</v>
      </c>
      <c r="G4870" s="29" t="s">
        <v>1449</v>
      </c>
      <c r="H4870" t="s">
        <v>1449</v>
      </c>
      <c r="I4870">
        <v>2013.0</v>
      </c>
      <c r="J4870">
        <v>277500.0</v>
      </c>
      <c r="K4870">
        <v>7180.0</v>
      </c>
      <c r="L4870">
        <v>3.0</v>
      </c>
      <c r="M4870">
        <v>3.0</v>
      </c>
      <c r="N4870" t="s">
        <v>16</v>
      </c>
    </row>
    <row r="4871">
      <c r="A4871" s="27">
        <v>42441.0</v>
      </c>
      <c r="B4871" t="s">
        <v>2686</v>
      </c>
      <c r="C4871">
        <v>81401.0</v>
      </c>
      <c r="D4871" s="29" t="s">
        <v>55</v>
      </c>
      <c r="E4871" s="29" t="s">
        <v>2714</v>
      </c>
      <c r="F4871" s="29" t="s">
        <v>2714</v>
      </c>
      <c r="G4871" s="29" t="s">
        <v>747</v>
      </c>
      <c r="H4871" t="s">
        <v>747</v>
      </c>
      <c r="I4871">
        <v>2012.0</v>
      </c>
      <c r="J4871">
        <v>777000.0000000001</v>
      </c>
      <c r="K4871">
        <v>23651.0</v>
      </c>
      <c r="L4871">
        <v>4.0</v>
      </c>
      <c r="M4871">
        <v>1.0</v>
      </c>
      <c r="N4871" t="s">
        <v>16</v>
      </c>
    </row>
    <row r="4872">
      <c r="A4872" s="27">
        <v>42446.0</v>
      </c>
      <c r="B4872" t="s">
        <v>2686</v>
      </c>
      <c r="C4872">
        <v>81718.0</v>
      </c>
      <c r="D4872" s="29" t="s">
        <v>64</v>
      </c>
      <c r="E4872" s="29" t="s">
        <v>174</v>
      </c>
      <c r="F4872" s="29" t="s">
        <v>174</v>
      </c>
      <c r="G4872" s="29" t="s">
        <v>175</v>
      </c>
      <c r="H4872" t="s">
        <v>175</v>
      </c>
      <c r="I4872">
        <v>2012.0</v>
      </c>
      <c r="J4872">
        <v>566100.0</v>
      </c>
      <c r="K4872">
        <v>45722.0</v>
      </c>
      <c r="L4872">
        <v>4.0</v>
      </c>
      <c r="M4872">
        <v>1.0</v>
      </c>
      <c r="N4872" t="s">
        <v>16</v>
      </c>
    </row>
    <row r="4873">
      <c r="A4873" s="27">
        <v>42445.0</v>
      </c>
      <c r="B4873" t="s">
        <v>2686</v>
      </c>
      <c r="C4873">
        <v>85380.0</v>
      </c>
      <c r="D4873" s="29" t="s">
        <v>91</v>
      </c>
      <c r="E4873" s="29" t="s">
        <v>907</v>
      </c>
      <c r="F4873" s="29" t="s">
        <v>907</v>
      </c>
      <c r="G4873" s="29" t="s">
        <v>235</v>
      </c>
      <c r="H4873" t="s">
        <v>235</v>
      </c>
      <c r="I4873">
        <v>2010.0</v>
      </c>
      <c r="J4873">
        <v>305250.0</v>
      </c>
      <c r="K4873">
        <v>21555.0</v>
      </c>
      <c r="L4873">
        <v>6.0</v>
      </c>
      <c r="M4873">
        <v>2.0</v>
      </c>
      <c r="N4873" t="s">
        <v>16</v>
      </c>
    </row>
    <row r="4874">
      <c r="A4874" s="27">
        <v>42445.0</v>
      </c>
      <c r="B4874" t="s">
        <v>2686</v>
      </c>
      <c r="C4874">
        <v>86411.0</v>
      </c>
      <c r="D4874" s="29" t="s">
        <v>77</v>
      </c>
      <c r="E4874" s="29" t="s">
        <v>109</v>
      </c>
      <c r="F4874" s="29" t="s">
        <v>109</v>
      </c>
      <c r="G4874" s="29" t="s">
        <v>113</v>
      </c>
      <c r="H4874" t="s">
        <v>113</v>
      </c>
      <c r="I4874">
        <v>2013.0</v>
      </c>
      <c r="J4874">
        <v>749250.0000000001</v>
      </c>
      <c r="K4874">
        <v>30634.0</v>
      </c>
      <c r="L4874">
        <v>3.0</v>
      </c>
      <c r="M4874">
        <v>1.0</v>
      </c>
      <c r="N4874" t="s">
        <v>16</v>
      </c>
    </row>
    <row r="4875">
      <c r="A4875" s="27">
        <v>42445.0</v>
      </c>
      <c r="B4875" t="s">
        <v>2686</v>
      </c>
      <c r="C4875">
        <v>87712.0</v>
      </c>
      <c r="D4875" s="29" t="s">
        <v>91</v>
      </c>
      <c r="E4875" s="29" t="s">
        <v>1223</v>
      </c>
      <c r="F4875" s="29" t="s">
        <v>1223</v>
      </c>
      <c r="G4875" s="29" t="s">
        <v>2715</v>
      </c>
      <c r="H4875" t="s">
        <v>2715</v>
      </c>
      <c r="I4875">
        <v>2012.0</v>
      </c>
      <c r="J4875">
        <v>249750.00000000003</v>
      </c>
      <c r="K4875">
        <v>6591.0</v>
      </c>
      <c r="L4875">
        <v>4.0</v>
      </c>
      <c r="M4875">
        <v>1.0</v>
      </c>
      <c r="N4875" t="s">
        <v>16</v>
      </c>
    </row>
    <row r="4876">
      <c r="A4876" s="27">
        <v>42445.0</v>
      </c>
      <c r="B4876" t="s">
        <v>2686</v>
      </c>
      <c r="C4876">
        <v>89004.0</v>
      </c>
      <c r="D4876" s="29" t="s">
        <v>91</v>
      </c>
      <c r="E4876" s="29" t="s">
        <v>907</v>
      </c>
      <c r="F4876" s="29" t="s">
        <v>907</v>
      </c>
      <c r="G4876" s="29" t="s">
        <v>2716</v>
      </c>
      <c r="H4876" t="s">
        <v>2716</v>
      </c>
      <c r="I4876">
        <v>2010.0</v>
      </c>
      <c r="J4876">
        <v>377400.00000000006</v>
      </c>
      <c r="K4876">
        <v>39969.0</v>
      </c>
      <c r="L4876">
        <v>6.0</v>
      </c>
      <c r="M4876">
        <v>1.0</v>
      </c>
      <c r="N4876" t="s">
        <v>16</v>
      </c>
    </row>
    <row r="4877">
      <c r="A4877" s="27">
        <v>42445.0</v>
      </c>
      <c r="B4877" t="s">
        <v>2686</v>
      </c>
      <c r="C4877">
        <v>90510.0</v>
      </c>
      <c r="D4877" s="29" t="s">
        <v>61</v>
      </c>
      <c r="E4877" s="29" t="s">
        <v>202</v>
      </c>
      <c r="F4877" s="29" t="s">
        <v>202</v>
      </c>
      <c r="G4877" s="29" t="s">
        <v>306</v>
      </c>
      <c r="H4877" t="s">
        <v>306</v>
      </c>
      <c r="I4877">
        <v>2008.0</v>
      </c>
      <c r="J4877">
        <v>283050.0</v>
      </c>
      <c r="K4877">
        <v>57815.0</v>
      </c>
      <c r="L4877">
        <v>8.0</v>
      </c>
      <c r="M4877">
        <v>2.0</v>
      </c>
      <c r="N4877" t="s">
        <v>16</v>
      </c>
    </row>
    <row r="4878">
      <c r="A4878" s="27">
        <v>42445.0</v>
      </c>
      <c r="B4878" t="s">
        <v>2686</v>
      </c>
      <c r="C4878">
        <v>91633.0</v>
      </c>
      <c r="D4878" s="29" t="s">
        <v>91</v>
      </c>
      <c r="E4878" s="29" t="s">
        <v>258</v>
      </c>
      <c r="F4878" s="29" t="s">
        <v>258</v>
      </c>
      <c r="G4878" s="29" t="s">
        <v>329</v>
      </c>
      <c r="H4878" t="s">
        <v>329</v>
      </c>
      <c r="I4878">
        <v>2015.0</v>
      </c>
      <c r="J4878">
        <v>555000.0</v>
      </c>
      <c r="K4878">
        <v>5517.0</v>
      </c>
      <c r="L4878">
        <v>1.0</v>
      </c>
      <c r="M4878">
        <v>1.0</v>
      </c>
      <c r="N4878" t="s">
        <v>16</v>
      </c>
    </row>
    <row r="4879">
      <c r="A4879" s="27">
        <v>42446.0</v>
      </c>
      <c r="B4879" t="s">
        <v>2686</v>
      </c>
      <c r="C4879">
        <v>91788.0</v>
      </c>
      <c r="D4879" s="29" t="s">
        <v>61</v>
      </c>
      <c r="E4879" s="29" t="s">
        <v>443</v>
      </c>
      <c r="F4879" s="29" t="s">
        <v>443</v>
      </c>
      <c r="G4879" s="29" t="s">
        <v>444</v>
      </c>
      <c r="H4879" t="s">
        <v>2717</v>
      </c>
      <c r="I4879">
        <v>2012.0</v>
      </c>
      <c r="J4879">
        <v>424020.00000000006</v>
      </c>
      <c r="K4879">
        <v>19167.0</v>
      </c>
      <c r="L4879">
        <v>4.0</v>
      </c>
      <c r="M4879">
        <v>1.0</v>
      </c>
      <c r="N4879" t="s">
        <v>16</v>
      </c>
    </row>
    <row r="4880">
      <c r="A4880" s="27">
        <v>42448.0</v>
      </c>
      <c r="B4880" t="s">
        <v>2686</v>
      </c>
      <c r="C4880">
        <v>91851.0</v>
      </c>
      <c r="D4880" s="29" t="s">
        <v>91</v>
      </c>
      <c r="E4880" s="29" t="s">
        <v>907</v>
      </c>
      <c r="F4880" s="29" t="s">
        <v>907</v>
      </c>
      <c r="G4880" s="29" t="s">
        <v>2718</v>
      </c>
      <c r="H4880" t="s">
        <v>2718</v>
      </c>
      <c r="I4880">
        <v>2009.0</v>
      </c>
      <c r="J4880">
        <v>284160.0</v>
      </c>
      <c r="K4880">
        <v>66474.0</v>
      </c>
      <c r="L4880">
        <v>7.0</v>
      </c>
      <c r="M4880">
        <v>1.0</v>
      </c>
      <c r="N4880" t="s">
        <v>16</v>
      </c>
    </row>
    <row r="4881">
      <c r="A4881" s="27">
        <v>42446.0</v>
      </c>
      <c r="B4881" t="s">
        <v>2686</v>
      </c>
      <c r="C4881">
        <v>92866.0</v>
      </c>
      <c r="D4881" s="29" t="s">
        <v>91</v>
      </c>
      <c r="E4881" s="29" t="s">
        <v>243</v>
      </c>
      <c r="F4881" s="29" t="s">
        <v>243</v>
      </c>
      <c r="G4881" s="29" t="s">
        <v>136</v>
      </c>
      <c r="H4881" t="s">
        <v>136</v>
      </c>
      <c r="I4881">
        <v>2013.0</v>
      </c>
      <c r="J4881">
        <v>538350.0</v>
      </c>
      <c r="K4881">
        <v>24890.0</v>
      </c>
      <c r="L4881">
        <v>3.0</v>
      </c>
      <c r="M4881">
        <v>1.0</v>
      </c>
      <c r="N4881" t="s">
        <v>16</v>
      </c>
    </row>
    <row r="4882">
      <c r="A4882" s="27">
        <v>42450.0</v>
      </c>
      <c r="B4882" t="s">
        <v>2686</v>
      </c>
      <c r="C4882">
        <v>94481.0</v>
      </c>
      <c r="D4882" s="29" t="s">
        <v>81</v>
      </c>
      <c r="E4882" s="29" t="s">
        <v>624</v>
      </c>
      <c r="F4882" s="29" t="s">
        <v>624</v>
      </c>
      <c r="G4882" s="29" t="s">
        <v>1364</v>
      </c>
      <c r="H4882" t="s">
        <v>1364</v>
      </c>
      <c r="I4882">
        <v>2006.0</v>
      </c>
      <c r="J4882">
        <v>297480.0</v>
      </c>
      <c r="K4882">
        <v>40076.0</v>
      </c>
      <c r="L4882">
        <v>10.0</v>
      </c>
      <c r="M4882">
        <v>2.0</v>
      </c>
      <c r="N4882" t="s">
        <v>16</v>
      </c>
    </row>
    <row r="4883">
      <c r="A4883" s="27">
        <v>42450.0</v>
      </c>
      <c r="B4883" t="s">
        <v>2686</v>
      </c>
      <c r="C4883">
        <v>94528.0</v>
      </c>
      <c r="D4883" s="29" t="s">
        <v>91</v>
      </c>
      <c r="E4883" s="29" t="s">
        <v>1442</v>
      </c>
      <c r="F4883" s="29" t="s">
        <v>1442</v>
      </c>
      <c r="G4883" s="29" t="s">
        <v>1443</v>
      </c>
      <c r="H4883" t="s">
        <v>1443</v>
      </c>
      <c r="I4883">
        <v>2008.0</v>
      </c>
      <c r="J4883">
        <v>213120.00000000003</v>
      </c>
      <c r="K4883">
        <v>68783.0</v>
      </c>
      <c r="L4883">
        <v>8.0</v>
      </c>
      <c r="M4883">
        <v>2.0</v>
      </c>
      <c r="N4883" t="s">
        <v>16</v>
      </c>
    </row>
    <row r="4884">
      <c r="A4884" s="27">
        <v>42448.0</v>
      </c>
      <c r="B4884" t="s">
        <v>2686</v>
      </c>
      <c r="C4884">
        <v>95257.0</v>
      </c>
      <c r="D4884" s="29" t="s">
        <v>91</v>
      </c>
      <c r="E4884" s="29" t="s">
        <v>243</v>
      </c>
      <c r="F4884" s="29" t="s">
        <v>243</v>
      </c>
      <c r="G4884" s="29" t="s">
        <v>847</v>
      </c>
      <c r="H4884" t="s">
        <v>847</v>
      </c>
      <c r="I4884">
        <v>2010.0</v>
      </c>
      <c r="J4884">
        <v>316350.0</v>
      </c>
      <c r="K4884">
        <v>97916.0</v>
      </c>
      <c r="L4884">
        <v>6.0</v>
      </c>
      <c r="M4884">
        <v>2.0</v>
      </c>
      <c r="N4884" t="s">
        <v>16</v>
      </c>
    </row>
    <row r="4885">
      <c r="A4885" s="27">
        <v>42446.0</v>
      </c>
      <c r="B4885" t="s">
        <v>2686</v>
      </c>
      <c r="C4885">
        <v>95708.0</v>
      </c>
      <c r="D4885" s="29" t="s">
        <v>91</v>
      </c>
      <c r="E4885" s="29" t="s">
        <v>907</v>
      </c>
      <c r="F4885" s="29" t="s">
        <v>907</v>
      </c>
      <c r="G4885" s="29" t="s">
        <v>2719</v>
      </c>
      <c r="H4885" t="s">
        <v>2719</v>
      </c>
      <c r="I4885">
        <v>2009.0</v>
      </c>
      <c r="J4885">
        <v>271950.0</v>
      </c>
      <c r="K4885">
        <v>49421.0</v>
      </c>
      <c r="L4885">
        <v>7.0</v>
      </c>
      <c r="M4885">
        <v>2.0</v>
      </c>
      <c r="N4885" t="s">
        <v>16</v>
      </c>
    </row>
    <row r="4886">
      <c r="A4886" s="27">
        <v>42445.0</v>
      </c>
      <c r="B4886" t="s">
        <v>2686</v>
      </c>
      <c r="C4886">
        <v>96521.0</v>
      </c>
      <c r="D4886" s="29" t="s">
        <v>91</v>
      </c>
      <c r="E4886" s="29" t="s">
        <v>92</v>
      </c>
      <c r="F4886" s="29" t="s">
        <v>92</v>
      </c>
      <c r="G4886" s="29" t="s">
        <v>229</v>
      </c>
      <c r="H4886" t="s">
        <v>229</v>
      </c>
      <c r="I4886">
        <v>2013.0</v>
      </c>
      <c r="J4886">
        <v>888000.0000000001</v>
      </c>
      <c r="K4886">
        <v>18481.0</v>
      </c>
      <c r="L4886">
        <v>3.0</v>
      </c>
      <c r="M4886">
        <v>1.0</v>
      </c>
      <c r="N4886" t="s">
        <v>16</v>
      </c>
    </row>
    <row r="4887">
      <c r="A4887" s="27">
        <v>42446.0</v>
      </c>
      <c r="B4887" t="s">
        <v>2686</v>
      </c>
      <c r="C4887">
        <v>96852.0</v>
      </c>
      <c r="D4887" s="29" t="s">
        <v>36</v>
      </c>
      <c r="E4887" s="29" t="s">
        <v>902</v>
      </c>
      <c r="F4887" s="29" t="s">
        <v>902</v>
      </c>
      <c r="G4887" s="29" t="s">
        <v>1505</v>
      </c>
      <c r="H4887" t="s">
        <v>1505</v>
      </c>
      <c r="I4887">
        <v>2010.0</v>
      </c>
      <c r="J4887">
        <v>227550.00000000003</v>
      </c>
      <c r="K4887">
        <v>114741.0</v>
      </c>
      <c r="L4887">
        <v>6.0</v>
      </c>
      <c r="M4887">
        <v>2.0</v>
      </c>
      <c r="N4887" t="s">
        <v>16</v>
      </c>
    </row>
    <row r="4888">
      <c r="A4888" s="27">
        <v>42445.0</v>
      </c>
      <c r="B4888" t="s">
        <v>2686</v>
      </c>
      <c r="C4888">
        <v>97150.0</v>
      </c>
      <c r="D4888" s="29" t="s">
        <v>91</v>
      </c>
      <c r="E4888" s="29" t="s">
        <v>907</v>
      </c>
      <c r="F4888" s="29" t="s">
        <v>907</v>
      </c>
      <c r="G4888" s="29" t="s">
        <v>235</v>
      </c>
      <c r="H4888" t="s">
        <v>235</v>
      </c>
      <c r="I4888">
        <v>2011.0</v>
      </c>
      <c r="J4888">
        <v>323010.0</v>
      </c>
      <c r="K4888">
        <v>49399.0</v>
      </c>
      <c r="L4888">
        <v>5.0</v>
      </c>
      <c r="M4888">
        <v>2.0</v>
      </c>
      <c r="N4888" t="s">
        <v>16</v>
      </c>
    </row>
    <row r="4889">
      <c r="A4889" s="27">
        <v>42446.0</v>
      </c>
      <c r="B4889" t="s">
        <v>2686</v>
      </c>
      <c r="C4889">
        <v>97920.0</v>
      </c>
      <c r="D4889" s="29" t="s">
        <v>13</v>
      </c>
      <c r="E4889" s="29" t="s">
        <v>103</v>
      </c>
      <c r="F4889" s="29" t="s">
        <v>103</v>
      </c>
      <c r="G4889" s="29" t="s">
        <v>102</v>
      </c>
      <c r="H4889" t="s">
        <v>102</v>
      </c>
      <c r="I4889">
        <v>2008.0</v>
      </c>
      <c r="J4889">
        <v>471750.00000000006</v>
      </c>
      <c r="K4889">
        <v>28705.0</v>
      </c>
      <c r="L4889">
        <v>8.0</v>
      </c>
      <c r="M4889">
        <v>1.0</v>
      </c>
      <c r="N4889" t="s">
        <v>16</v>
      </c>
    </row>
    <row r="4890">
      <c r="A4890" s="27">
        <v>42445.0</v>
      </c>
      <c r="B4890" t="s">
        <v>2686</v>
      </c>
      <c r="C4890">
        <v>98797.0</v>
      </c>
      <c r="D4890" s="29" t="s">
        <v>77</v>
      </c>
      <c r="E4890" s="29" t="s">
        <v>623</v>
      </c>
      <c r="F4890" s="29" t="s">
        <v>623</v>
      </c>
      <c r="G4890" s="29" t="s">
        <v>2720</v>
      </c>
      <c r="H4890" t="s">
        <v>2720</v>
      </c>
      <c r="I4890">
        <v>2012.0</v>
      </c>
      <c r="J4890">
        <v>339660.00000000006</v>
      </c>
      <c r="K4890">
        <v>36452.0</v>
      </c>
      <c r="L4890">
        <v>4.0</v>
      </c>
      <c r="M4890">
        <v>1.0</v>
      </c>
      <c r="N4890" t="s">
        <v>16</v>
      </c>
    </row>
    <row r="4891">
      <c r="A4891" s="27">
        <v>42448.0</v>
      </c>
      <c r="B4891" t="s">
        <v>2686</v>
      </c>
      <c r="C4891">
        <v>99640.0</v>
      </c>
      <c r="D4891" s="29" t="s">
        <v>61</v>
      </c>
      <c r="E4891" s="29" t="s">
        <v>216</v>
      </c>
      <c r="F4891" s="29" t="s">
        <v>216</v>
      </c>
      <c r="G4891" s="29" t="s">
        <v>850</v>
      </c>
      <c r="H4891" t="s">
        <v>850</v>
      </c>
      <c r="I4891">
        <v>2010.0</v>
      </c>
      <c r="J4891">
        <v>371850.00000000006</v>
      </c>
      <c r="K4891">
        <v>54406.0</v>
      </c>
      <c r="L4891">
        <v>6.0</v>
      </c>
      <c r="M4891">
        <v>2.0</v>
      </c>
      <c r="N4891" t="s">
        <v>16</v>
      </c>
    </row>
    <row r="4892">
      <c r="A4892" s="27">
        <v>42448.0</v>
      </c>
      <c r="B4892" t="s">
        <v>2686</v>
      </c>
      <c r="C4892">
        <v>100116.0</v>
      </c>
      <c r="D4892" s="29" t="s">
        <v>61</v>
      </c>
      <c r="E4892" s="29" t="s">
        <v>202</v>
      </c>
      <c r="F4892" s="29" t="s">
        <v>202</v>
      </c>
      <c r="G4892" s="29" t="s">
        <v>172</v>
      </c>
      <c r="H4892" t="s">
        <v>172</v>
      </c>
      <c r="I4892">
        <v>2009.0</v>
      </c>
      <c r="J4892">
        <v>338550.00000000006</v>
      </c>
      <c r="K4892">
        <v>74610.0</v>
      </c>
      <c r="L4892">
        <v>7.0</v>
      </c>
      <c r="M4892">
        <v>1.0</v>
      </c>
      <c r="N4892" t="s">
        <v>16</v>
      </c>
    </row>
    <row r="4893">
      <c r="A4893" s="27">
        <v>42448.0</v>
      </c>
      <c r="B4893" t="s">
        <v>2686</v>
      </c>
      <c r="C4893">
        <v>100210.0</v>
      </c>
      <c r="D4893" s="29" t="s">
        <v>61</v>
      </c>
      <c r="E4893" s="29" t="s">
        <v>1831</v>
      </c>
      <c r="F4893" s="29" t="s">
        <v>1831</v>
      </c>
      <c r="G4893" s="29" t="s">
        <v>1844</v>
      </c>
      <c r="H4893" t="s">
        <v>1183</v>
      </c>
      <c r="I4893">
        <v>2004.0</v>
      </c>
      <c r="J4893">
        <v>130000.0</v>
      </c>
      <c r="K4893">
        <v>85256.0</v>
      </c>
      <c r="L4893">
        <v>12.0</v>
      </c>
      <c r="M4893">
        <v>2.0</v>
      </c>
      <c r="N4893" t="s">
        <v>16</v>
      </c>
    </row>
    <row r="4894">
      <c r="A4894" s="27">
        <v>42446.0</v>
      </c>
      <c r="B4894" t="s">
        <v>2686</v>
      </c>
      <c r="C4894">
        <v>100538.0</v>
      </c>
      <c r="D4894" s="29" t="s">
        <v>32</v>
      </c>
      <c r="E4894" s="29" t="s">
        <v>178</v>
      </c>
      <c r="F4894" s="29" t="s">
        <v>178</v>
      </c>
      <c r="G4894" s="29" t="s">
        <v>2721</v>
      </c>
      <c r="H4894" t="s">
        <v>768</v>
      </c>
      <c r="I4894">
        <v>2009.0</v>
      </c>
      <c r="J4894">
        <v>372960.00000000006</v>
      </c>
      <c r="K4894">
        <v>59648.0</v>
      </c>
      <c r="L4894">
        <v>7.0</v>
      </c>
      <c r="M4894">
        <v>2.0</v>
      </c>
      <c r="N4894" t="s">
        <v>16</v>
      </c>
    </row>
    <row r="4895">
      <c r="A4895" s="27">
        <v>42448.0</v>
      </c>
      <c r="B4895" t="s">
        <v>2686</v>
      </c>
      <c r="C4895">
        <v>100654.0</v>
      </c>
      <c r="D4895" s="29" t="s">
        <v>61</v>
      </c>
      <c r="E4895" s="29" t="s">
        <v>202</v>
      </c>
      <c r="F4895" s="29" t="s">
        <v>202</v>
      </c>
      <c r="G4895" s="29" t="s">
        <v>172</v>
      </c>
      <c r="H4895" t="s">
        <v>172</v>
      </c>
      <c r="I4895">
        <v>2008.0</v>
      </c>
      <c r="J4895">
        <v>299700.0</v>
      </c>
      <c r="K4895">
        <v>47304.0</v>
      </c>
      <c r="L4895">
        <v>8.0</v>
      </c>
      <c r="M4895">
        <v>1.0</v>
      </c>
      <c r="N4895" t="s">
        <v>16</v>
      </c>
    </row>
    <row r="4896">
      <c r="A4896" s="27">
        <v>42445.0</v>
      </c>
      <c r="B4896" t="s">
        <v>2686</v>
      </c>
      <c r="C4896">
        <v>100842.0</v>
      </c>
      <c r="D4896" s="29" t="s">
        <v>13</v>
      </c>
      <c r="E4896" s="29" t="s">
        <v>30</v>
      </c>
      <c r="F4896" s="29" t="s">
        <v>30</v>
      </c>
      <c r="G4896" s="29" t="s">
        <v>2722</v>
      </c>
      <c r="H4896" t="s">
        <v>35</v>
      </c>
      <c r="I4896">
        <v>2005.0</v>
      </c>
      <c r="J4896">
        <v>612720.0</v>
      </c>
      <c r="K4896">
        <v>113602.0</v>
      </c>
      <c r="L4896">
        <v>11.0</v>
      </c>
      <c r="M4896">
        <v>1.0</v>
      </c>
      <c r="N4896" t="s">
        <v>16</v>
      </c>
    </row>
    <row r="4897">
      <c r="A4897" s="27">
        <v>42446.0</v>
      </c>
      <c r="B4897" t="s">
        <v>2686</v>
      </c>
      <c r="C4897">
        <v>101175.0</v>
      </c>
      <c r="D4897" s="29" t="s">
        <v>77</v>
      </c>
      <c r="E4897" s="29" t="s">
        <v>623</v>
      </c>
      <c r="F4897" s="29" t="s">
        <v>623</v>
      </c>
      <c r="G4897" s="29" t="s">
        <v>786</v>
      </c>
      <c r="H4897" t="s">
        <v>786</v>
      </c>
      <c r="I4897">
        <v>2010.0</v>
      </c>
      <c r="J4897">
        <v>271950.0</v>
      </c>
      <c r="K4897">
        <v>86727.0</v>
      </c>
      <c r="L4897">
        <v>6.0</v>
      </c>
      <c r="M4897">
        <v>2.0</v>
      </c>
      <c r="N4897" t="s">
        <v>16</v>
      </c>
    </row>
    <row r="4898">
      <c r="A4898" s="27">
        <v>42448.0</v>
      </c>
      <c r="B4898" t="s">
        <v>2686</v>
      </c>
      <c r="C4898">
        <v>101218.0</v>
      </c>
      <c r="D4898" s="29" t="s">
        <v>81</v>
      </c>
      <c r="E4898" s="29" t="s">
        <v>82</v>
      </c>
      <c r="F4898" s="29" t="s">
        <v>82</v>
      </c>
      <c r="G4898" s="29" t="s">
        <v>541</v>
      </c>
      <c r="H4898" t="s">
        <v>541</v>
      </c>
      <c r="I4898">
        <v>2010.0</v>
      </c>
      <c r="J4898">
        <v>527250.0</v>
      </c>
      <c r="K4898">
        <v>21865.0</v>
      </c>
      <c r="L4898">
        <v>6.0</v>
      </c>
      <c r="M4898">
        <v>2.0</v>
      </c>
      <c r="N4898" t="s">
        <v>16</v>
      </c>
    </row>
    <row r="4899">
      <c r="A4899" s="27">
        <v>42448.0</v>
      </c>
      <c r="B4899" t="s">
        <v>2686</v>
      </c>
      <c r="C4899">
        <v>101604.0</v>
      </c>
      <c r="D4899" s="29" t="s">
        <v>61</v>
      </c>
      <c r="E4899" s="29" t="s">
        <v>202</v>
      </c>
      <c r="F4899" s="29" t="s">
        <v>202</v>
      </c>
      <c r="G4899" s="29" t="s">
        <v>172</v>
      </c>
      <c r="H4899" t="s">
        <v>172</v>
      </c>
      <c r="I4899">
        <v>2010.0</v>
      </c>
      <c r="J4899">
        <v>388500.00000000006</v>
      </c>
      <c r="K4899">
        <v>92406.0</v>
      </c>
      <c r="L4899">
        <v>6.0</v>
      </c>
      <c r="M4899">
        <v>1.0</v>
      </c>
      <c r="N4899" t="s">
        <v>16</v>
      </c>
    </row>
    <row r="4900">
      <c r="A4900" s="27">
        <v>42446.0</v>
      </c>
      <c r="B4900" t="s">
        <v>2686</v>
      </c>
      <c r="C4900">
        <v>102827.0</v>
      </c>
      <c r="D4900" s="29" t="s">
        <v>81</v>
      </c>
      <c r="E4900" s="29" t="s">
        <v>1099</v>
      </c>
      <c r="F4900" s="29" t="s">
        <v>1099</v>
      </c>
      <c r="G4900" s="29" t="s">
        <v>1124</v>
      </c>
      <c r="H4900" t="s">
        <v>1124</v>
      </c>
      <c r="I4900">
        <v>2008.0</v>
      </c>
      <c r="J4900">
        <v>271950.0</v>
      </c>
      <c r="K4900">
        <v>85591.0</v>
      </c>
      <c r="L4900">
        <v>8.0</v>
      </c>
      <c r="M4900">
        <v>2.0</v>
      </c>
      <c r="N4900" t="s">
        <v>16</v>
      </c>
    </row>
    <row r="4901">
      <c r="A4901" s="27">
        <v>42446.0</v>
      </c>
      <c r="B4901" t="s">
        <v>2686</v>
      </c>
      <c r="C4901">
        <v>102857.0</v>
      </c>
      <c r="D4901" s="29" t="s">
        <v>91</v>
      </c>
      <c r="E4901" s="29" t="s">
        <v>92</v>
      </c>
      <c r="F4901" s="29" t="s">
        <v>92</v>
      </c>
      <c r="G4901" s="29" t="s">
        <v>2723</v>
      </c>
      <c r="H4901" t="s">
        <v>2723</v>
      </c>
      <c r="I4901">
        <v>2010.0</v>
      </c>
      <c r="J4901">
        <v>361860.00000000006</v>
      </c>
      <c r="K4901">
        <v>22886.0</v>
      </c>
      <c r="L4901">
        <v>6.0</v>
      </c>
      <c r="M4901">
        <v>1.0</v>
      </c>
      <c r="N4901" t="s">
        <v>16</v>
      </c>
    </row>
    <row r="4902">
      <c r="A4902" s="27">
        <v>42445.0</v>
      </c>
      <c r="B4902" t="s">
        <v>2686</v>
      </c>
      <c r="C4902">
        <v>103053.0</v>
      </c>
      <c r="D4902" s="29" t="s">
        <v>64</v>
      </c>
      <c r="E4902" s="29" t="s">
        <v>98</v>
      </c>
      <c r="F4902" s="29" t="s">
        <v>98</v>
      </c>
      <c r="G4902" s="29" t="s">
        <v>2724</v>
      </c>
      <c r="H4902" t="s">
        <v>2724</v>
      </c>
      <c r="I4902">
        <v>2015.0</v>
      </c>
      <c r="J4902">
        <v>616050.0</v>
      </c>
      <c r="K4902">
        <v>18243.0</v>
      </c>
      <c r="L4902">
        <v>1.0</v>
      </c>
      <c r="M4902">
        <v>1.0</v>
      </c>
      <c r="N4902" t="s">
        <v>16</v>
      </c>
    </row>
    <row r="4903">
      <c r="A4903" s="27">
        <v>42446.0</v>
      </c>
      <c r="B4903" t="s">
        <v>2686</v>
      </c>
      <c r="C4903">
        <v>103435.0</v>
      </c>
      <c r="D4903" s="29" t="s">
        <v>91</v>
      </c>
      <c r="E4903" s="29" t="s">
        <v>1223</v>
      </c>
      <c r="F4903" s="29" t="s">
        <v>1223</v>
      </c>
      <c r="G4903" s="29" t="s">
        <v>1366</v>
      </c>
      <c r="H4903" t="s">
        <v>1366</v>
      </c>
      <c r="I4903">
        <v>2014.0</v>
      </c>
      <c r="J4903">
        <v>311910.0</v>
      </c>
      <c r="K4903">
        <v>7892.0</v>
      </c>
      <c r="L4903">
        <v>2.0</v>
      </c>
      <c r="M4903">
        <v>1.0</v>
      </c>
      <c r="N4903" t="s">
        <v>16</v>
      </c>
    </row>
    <row r="4904">
      <c r="A4904" s="27">
        <v>42450.0</v>
      </c>
      <c r="B4904" t="s">
        <v>2686</v>
      </c>
      <c r="C4904">
        <v>103859.0</v>
      </c>
      <c r="D4904" s="29" t="s">
        <v>61</v>
      </c>
      <c r="E4904" s="29" t="s">
        <v>202</v>
      </c>
      <c r="F4904" s="29" t="s">
        <v>202</v>
      </c>
      <c r="G4904" s="29" t="s">
        <v>306</v>
      </c>
      <c r="H4904" t="s">
        <v>306</v>
      </c>
      <c r="I4904">
        <v>2006.0</v>
      </c>
      <c r="J4904">
        <v>210900.00000000003</v>
      </c>
      <c r="K4904">
        <v>52341.0</v>
      </c>
      <c r="L4904">
        <v>10.0</v>
      </c>
      <c r="M4904">
        <v>3.0</v>
      </c>
      <c r="N4904" t="s">
        <v>16</v>
      </c>
    </row>
    <row r="4905">
      <c r="A4905" s="27">
        <v>42450.0</v>
      </c>
      <c r="B4905" t="s">
        <v>2686</v>
      </c>
      <c r="C4905">
        <v>104613.0</v>
      </c>
      <c r="D4905" s="29" t="s">
        <v>81</v>
      </c>
      <c r="E4905" s="29" t="s">
        <v>624</v>
      </c>
      <c r="F4905" s="29" t="s">
        <v>624</v>
      </c>
      <c r="G4905" s="29" t="s">
        <v>625</v>
      </c>
      <c r="H4905" t="s">
        <v>625</v>
      </c>
      <c r="I4905">
        <v>2010.0</v>
      </c>
      <c r="J4905">
        <v>444000.00000000006</v>
      </c>
      <c r="K4905">
        <v>90573.0</v>
      </c>
      <c r="L4905">
        <v>6.0</v>
      </c>
      <c r="M4905">
        <v>1.0</v>
      </c>
      <c r="N4905" t="s">
        <v>16</v>
      </c>
    </row>
    <row r="4906">
      <c r="A4906" s="27">
        <v>42450.0</v>
      </c>
      <c r="B4906" t="s">
        <v>2686</v>
      </c>
      <c r="C4906">
        <v>105110.0</v>
      </c>
      <c r="D4906" s="29" t="s">
        <v>61</v>
      </c>
      <c r="E4906" s="29" t="s">
        <v>443</v>
      </c>
      <c r="F4906" s="29" t="s">
        <v>443</v>
      </c>
      <c r="G4906" s="29" t="s">
        <v>444</v>
      </c>
      <c r="H4906" t="s">
        <v>2717</v>
      </c>
      <c r="I4906">
        <v>2010.0</v>
      </c>
      <c r="J4906">
        <v>305250.0</v>
      </c>
      <c r="K4906">
        <v>111432.0</v>
      </c>
      <c r="L4906">
        <v>6.0</v>
      </c>
      <c r="M4906">
        <v>2.0</v>
      </c>
      <c r="N4906" t="s">
        <v>16</v>
      </c>
    </row>
    <row r="4907">
      <c r="A4907" s="27">
        <v>42446.0</v>
      </c>
      <c r="B4907" t="s">
        <v>2686</v>
      </c>
      <c r="C4907">
        <v>105195.0</v>
      </c>
      <c r="D4907" s="29" t="s">
        <v>91</v>
      </c>
      <c r="E4907" s="29" t="s">
        <v>907</v>
      </c>
      <c r="F4907" s="29" t="s">
        <v>907</v>
      </c>
      <c r="G4907" s="29" t="s">
        <v>2715</v>
      </c>
      <c r="H4907" t="s">
        <v>2715</v>
      </c>
      <c r="I4907">
        <v>2011.0</v>
      </c>
      <c r="J4907">
        <v>321900.0</v>
      </c>
      <c r="K4907">
        <v>71743.0</v>
      </c>
      <c r="L4907">
        <v>5.0</v>
      </c>
      <c r="M4907">
        <v>2.0</v>
      </c>
      <c r="N4907" t="s">
        <v>16</v>
      </c>
    </row>
    <row r="4908">
      <c r="A4908" s="27">
        <v>42445.0</v>
      </c>
      <c r="B4908" t="s">
        <v>2686</v>
      </c>
      <c r="C4908">
        <v>105296.0</v>
      </c>
      <c r="D4908" s="29" t="s">
        <v>91</v>
      </c>
      <c r="E4908" s="29" t="s">
        <v>243</v>
      </c>
      <c r="F4908" s="29" t="s">
        <v>243</v>
      </c>
      <c r="G4908" s="29" t="s">
        <v>454</v>
      </c>
      <c r="H4908" t="s">
        <v>454</v>
      </c>
      <c r="I4908">
        <v>2011.0</v>
      </c>
      <c r="J4908">
        <v>432900.00000000006</v>
      </c>
      <c r="K4908">
        <v>53188.0</v>
      </c>
      <c r="L4908">
        <v>5.0</v>
      </c>
      <c r="M4908">
        <v>2.0</v>
      </c>
      <c r="N4908" t="s">
        <v>16</v>
      </c>
    </row>
    <row r="4909">
      <c r="A4909" s="27">
        <v>42446.0</v>
      </c>
      <c r="B4909" t="s">
        <v>2686</v>
      </c>
      <c r="C4909">
        <v>105507.0</v>
      </c>
      <c r="D4909" s="29" t="s">
        <v>81</v>
      </c>
      <c r="E4909" s="29" t="s">
        <v>253</v>
      </c>
      <c r="F4909" s="29" t="s">
        <v>253</v>
      </c>
      <c r="G4909" s="29" t="s">
        <v>254</v>
      </c>
      <c r="H4909" t="s">
        <v>254</v>
      </c>
      <c r="I4909">
        <v>2013.0</v>
      </c>
      <c r="J4909">
        <v>455100.00000000006</v>
      </c>
      <c r="K4909">
        <v>17681.0</v>
      </c>
      <c r="L4909">
        <v>3.0</v>
      </c>
      <c r="M4909">
        <v>1.0</v>
      </c>
      <c r="N4909" t="s">
        <v>16</v>
      </c>
    </row>
    <row r="4910">
      <c r="A4910" s="27">
        <v>42450.0</v>
      </c>
      <c r="B4910" t="s">
        <v>2686</v>
      </c>
      <c r="C4910">
        <v>106314.0</v>
      </c>
      <c r="D4910" s="29" t="s">
        <v>81</v>
      </c>
      <c r="E4910" s="29" t="s">
        <v>624</v>
      </c>
      <c r="F4910" s="29" t="s">
        <v>624</v>
      </c>
      <c r="G4910" s="29" t="s">
        <v>1364</v>
      </c>
      <c r="H4910" t="s">
        <v>1364</v>
      </c>
      <c r="I4910">
        <v>2007.0</v>
      </c>
      <c r="J4910">
        <v>371850.00000000006</v>
      </c>
      <c r="K4910">
        <v>59770.0</v>
      </c>
      <c r="L4910">
        <v>9.0</v>
      </c>
      <c r="M4910">
        <v>2.0</v>
      </c>
      <c r="N4910" t="s">
        <v>16</v>
      </c>
    </row>
    <row r="4911">
      <c r="A4911" s="27">
        <v>42447.0</v>
      </c>
      <c r="B4911" t="s">
        <v>2686</v>
      </c>
      <c r="C4911">
        <v>106464.0</v>
      </c>
      <c r="D4911" s="29" t="s">
        <v>61</v>
      </c>
      <c r="E4911" s="29" t="s">
        <v>652</v>
      </c>
      <c r="F4911" s="29" t="s">
        <v>652</v>
      </c>
      <c r="G4911" s="29" t="s">
        <v>2295</v>
      </c>
      <c r="H4911" t="s">
        <v>2295</v>
      </c>
      <c r="I4911">
        <v>2004.0</v>
      </c>
      <c r="J4911">
        <v>142000.0</v>
      </c>
      <c r="K4911">
        <v>88059.0</v>
      </c>
      <c r="L4911">
        <v>12.0</v>
      </c>
      <c r="M4911">
        <v>2.0</v>
      </c>
      <c r="N4911" t="s">
        <v>16</v>
      </c>
    </row>
    <row r="4912">
      <c r="A4912" s="27">
        <v>42447.0</v>
      </c>
      <c r="B4912" t="s">
        <v>2686</v>
      </c>
      <c r="C4912">
        <v>107384.0</v>
      </c>
      <c r="D4912" s="29" t="s">
        <v>61</v>
      </c>
      <c r="E4912" s="29" t="s">
        <v>652</v>
      </c>
      <c r="F4912" s="29" t="s">
        <v>652</v>
      </c>
      <c r="G4912" s="29" t="s">
        <v>2129</v>
      </c>
      <c r="H4912" t="s">
        <v>226</v>
      </c>
      <c r="I4912">
        <v>2007.0</v>
      </c>
      <c r="J4912">
        <v>158730.0</v>
      </c>
      <c r="K4912">
        <v>68649.0</v>
      </c>
      <c r="L4912">
        <v>9.0</v>
      </c>
      <c r="M4912">
        <v>1.0</v>
      </c>
      <c r="N4912" t="s">
        <v>16</v>
      </c>
    </row>
    <row r="4913">
      <c r="A4913" s="27">
        <v>42450.0</v>
      </c>
      <c r="B4913" t="s">
        <v>2686</v>
      </c>
      <c r="C4913">
        <v>107540.0</v>
      </c>
      <c r="D4913" s="29" t="s">
        <v>61</v>
      </c>
      <c r="E4913" s="29" t="s">
        <v>202</v>
      </c>
      <c r="F4913" s="29" t="s">
        <v>202</v>
      </c>
      <c r="G4913" s="29" t="s">
        <v>289</v>
      </c>
      <c r="H4913" t="s">
        <v>289</v>
      </c>
      <c r="I4913">
        <v>2007.0</v>
      </c>
      <c r="J4913">
        <v>255300.00000000003</v>
      </c>
      <c r="K4913">
        <v>99084.0</v>
      </c>
      <c r="L4913">
        <v>9.0</v>
      </c>
      <c r="M4913">
        <v>1.0</v>
      </c>
      <c r="N4913" t="s">
        <v>16</v>
      </c>
    </row>
    <row r="4914">
      <c r="A4914" s="27">
        <v>42452.0</v>
      </c>
      <c r="B4914" t="s">
        <v>2686</v>
      </c>
      <c r="C4914">
        <v>108323.0</v>
      </c>
      <c r="D4914" s="29" t="s">
        <v>91</v>
      </c>
      <c r="E4914" s="29" t="s">
        <v>1442</v>
      </c>
      <c r="F4914" s="29" t="s">
        <v>1442</v>
      </c>
      <c r="G4914" s="29" t="s">
        <v>2343</v>
      </c>
      <c r="H4914" t="s">
        <v>2343</v>
      </c>
      <c r="I4914">
        <v>2006.0</v>
      </c>
      <c r="J4914">
        <v>131000.0</v>
      </c>
      <c r="K4914">
        <v>23168.0</v>
      </c>
      <c r="L4914">
        <v>10.0</v>
      </c>
      <c r="M4914">
        <v>2.0</v>
      </c>
      <c r="N4914" t="s">
        <v>16</v>
      </c>
    </row>
    <row r="4915">
      <c r="A4915" s="27">
        <v>42448.0</v>
      </c>
      <c r="B4915" t="s">
        <v>2686</v>
      </c>
      <c r="C4915">
        <v>110238.0</v>
      </c>
      <c r="D4915" s="29" t="s">
        <v>81</v>
      </c>
      <c r="E4915" s="29" t="s">
        <v>624</v>
      </c>
      <c r="F4915" s="29" t="s">
        <v>624</v>
      </c>
      <c r="G4915" s="29" t="s">
        <v>1364</v>
      </c>
      <c r="H4915" t="s">
        <v>1364</v>
      </c>
      <c r="I4915">
        <v>2008.0</v>
      </c>
      <c r="J4915">
        <v>377400.00000000006</v>
      </c>
      <c r="K4915">
        <v>59786.0</v>
      </c>
      <c r="L4915">
        <v>8.0</v>
      </c>
      <c r="M4915">
        <v>2.0</v>
      </c>
      <c r="N4915" t="s">
        <v>16</v>
      </c>
    </row>
    <row r="4916">
      <c r="A4916" s="27">
        <v>42448.0</v>
      </c>
      <c r="B4916" t="s">
        <v>2686</v>
      </c>
      <c r="C4916">
        <v>110338.0</v>
      </c>
      <c r="D4916" s="29" t="s">
        <v>81</v>
      </c>
      <c r="E4916" s="29" t="s">
        <v>1099</v>
      </c>
      <c r="F4916" s="29" t="s">
        <v>1099</v>
      </c>
      <c r="G4916" s="29" t="s">
        <v>1124</v>
      </c>
      <c r="H4916" t="s">
        <v>1124</v>
      </c>
      <c r="I4916">
        <v>2006.0</v>
      </c>
      <c r="J4916">
        <v>255300.00000000003</v>
      </c>
      <c r="K4916">
        <v>97246.0</v>
      </c>
      <c r="L4916">
        <v>10.0</v>
      </c>
      <c r="M4916">
        <v>1.0</v>
      </c>
      <c r="N4916" t="s">
        <v>16</v>
      </c>
    </row>
    <row r="4917">
      <c r="A4917" s="27">
        <v>42447.0</v>
      </c>
      <c r="B4917" t="s">
        <v>2686</v>
      </c>
      <c r="C4917">
        <v>111117.0</v>
      </c>
      <c r="D4917" s="29" t="s">
        <v>61</v>
      </c>
      <c r="E4917" s="29" t="s">
        <v>1211</v>
      </c>
      <c r="F4917" s="29" t="s">
        <v>1211</v>
      </c>
      <c r="G4917" s="29" t="s">
        <v>306</v>
      </c>
      <c r="H4917" t="s">
        <v>306</v>
      </c>
      <c r="I4917">
        <v>2010.0</v>
      </c>
      <c r="J4917">
        <v>255300.00000000003</v>
      </c>
      <c r="K4917">
        <v>4367.0</v>
      </c>
      <c r="L4917">
        <v>6.0</v>
      </c>
      <c r="M4917">
        <v>2.0</v>
      </c>
      <c r="N4917" t="s">
        <v>16</v>
      </c>
    </row>
    <row r="4918">
      <c r="A4918" s="27">
        <v>42452.0</v>
      </c>
      <c r="B4918" t="s">
        <v>2686</v>
      </c>
      <c r="C4918">
        <v>111120.0</v>
      </c>
      <c r="D4918" s="29" t="s">
        <v>61</v>
      </c>
      <c r="E4918" s="29" t="s">
        <v>652</v>
      </c>
      <c r="F4918" s="29" t="s">
        <v>652</v>
      </c>
      <c r="G4918" s="29" t="s">
        <v>1233</v>
      </c>
      <c r="H4918" t="s">
        <v>1233</v>
      </c>
      <c r="I4918">
        <v>2004.0</v>
      </c>
      <c r="J4918">
        <v>105000.0</v>
      </c>
      <c r="K4918">
        <v>99699.0</v>
      </c>
      <c r="L4918">
        <v>12.0</v>
      </c>
      <c r="M4918">
        <v>2.0</v>
      </c>
      <c r="N4918" t="s">
        <v>16</v>
      </c>
    </row>
    <row r="4919">
      <c r="A4919" s="27">
        <v>42448.0</v>
      </c>
      <c r="B4919" t="s">
        <v>2686</v>
      </c>
      <c r="C4919">
        <v>111499.0</v>
      </c>
      <c r="D4919" s="29" t="s">
        <v>61</v>
      </c>
      <c r="E4919" s="29" t="s">
        <v>202</v>
      </c>
      <c r="F4919" s="29" t="s">
        <v>202</v>
      </c>
      <c r="G4919" s="29" t="s">
        <v>266</v>
      </c>
      <c r="H4919" t="s">
        <v>2725</v>
      </c>
      <c r="I4919">
        <v>2010.0</v>
      </c>
      <c r="J4919">
        <v>360750.00000000006</v>
      </c>
      <c r="K4919">
        <v>96463.0</v>
      </c>
      <c r="L4919">
        <v>6.0</v>
      </c>
      <c r="M4919">
        <v>1.0</v>
      </c>
      <c r="N4919" t="s">
        <v>16</v>
      </c>
    </row>
    <row r="4920">
      <c r="A4920" s="27">
        <v>42448.0</v>
      </c>
      <c r="B4920" t="s">
        <v>2686</v>
      </c>
      <c r="C4920">
        <v>111512.0</v>
      </c>
      <c r="D4920" s="29" t="s">
        <v>61</v>
      </c>
      <c r="E4920" s="29" t="s">
        <v>202</v>
      </c>
      <c r="F4920" s="29" t="s">
        <v>202</v>
      </c>
      <c r="G4920" s="29" t="s">
        <v>172</v>
      </c>
      <c r="H4920" t="s">
        <v>172</v>
      </c>
      <c r="I4920">
        <v>2009.0</v>
      </c>
      <c r="J4920">
        <v>366300.00000000006</v>
      </c>
      <c r="K4920">
        <v>36180.0</v>
      </c>
      <c r="L4920">
        <v>7.0</v>
      </c>
      <c r="M4920">
        <v>1.0</v>
      </c>
      <c r="N4920" t="s">
        <v>16</v>
      </c>
    </row>
    <row r="4921">
      <c r="A4921" s="27">
        <v>42447.0</v>
      </c>
      <c r="B4921" t="s">
        <v>2686</v>
      </c>
      <c r="C4921">
        <v>112053.0</v>
      </c>
      <c r="D4921" s="29" t="s">
        <v>61</v>
      </c>
      <c r="E4921" s="29" t="s">
        <v>1831</v>
      </c>
      <c r="F4921" s="29" t="s">
        <v>1831</v>
      </c>
      <c r="G4921" s="29" t="s">
        <v>2300</v>
      </c>
      <c r="H4921" t="s">
        <v>2300</v>
      </c>
      <c r="I4921">
        <v>2005.0</v>
      </c>
      <c r="J4921">
        <v>118000.0</v>
      </c>
      <c r="K4921">
        <v>61458.0</v>
      </c>
      <c r="L4921">
        <v>11.0</v>
      </c>
      <c r="M4921">
        <v>2.0</v>
      </c>
      <c r="N4921" t="s">
        <v>16</v>
      </c>
    </row>
    <row r="4922">
      <c r="A4922" s="27">
        <v>42448.0</v>
      </c>
      <c r="B4922" t="s">
        <v>2686</v>
      </c>
      <c r="C4922">
        <v>113645.0</v>
      </c>
      <c r="D4922" s="29" t="s">
        <v>81</v>
      </c>
      <c r="E4922" s="29" t="s">
        <v>1099</v>
      </c>
      <c r="F4922" s="29" t="s">
        <v>1099</v>
      </c>
      <c r="G4922" s="29" t="s">
        <v>1124</v>
      </c>
      <c r="H4922" t="s">
        <v>1124</v>
      </c>
      <c r="I4922">
        <v>2007.0</v>
      </c>
      <c r="J4922">
        <v>307470.0</v>
      </c>
      <c r="K4922">
        <v>47271.0</v>
      </c>
      <c r="L4922">
        <v>9.0</v>
      </c>
      <c r="M4922">
        <v>2.0</v>
      </c>
      <c r="N4922" t="s">
        <v>16</v>
      </c>
    </row>
    <row r="4923">
      <c r="A4923" s="27">
        <v>42447.0</v>
      </c>
      <c r="B4923" t="s">
        <v>2686</v>
      </c>
      <c r="C4923">
        <v>113896.0</v>
      </c>
      <c r="D4923" s="29" t="s">
        <v>61</v>
      </c>
      <c r="E4923" s="29" t="s">
        <v>1831</v>
      </c>
      <c r="F4923" s="29" t="s">
        <v>1831</v>
      </c>
      <c r="G4923" s="29" t="s">
        <v>1844</v>
      </c>
      <c r="H4923" t="s">
        <v>1183</v>
      </c>
      <c r="I4923">
        <v>2007.0</v>
      </c>
      <c r="J4923">
        <v>160950.0</v>
      </c>
      <c r="K4923">
        <v>38630.0</v>
      </c>
      <c r="L4923">
        <v>9.0</v>
      </c>
      <c r="M4923">
        <v>2.0</v>
      </c>
      <c r="N4923" t="s">
        <v>16</v>
      </c>
    </row>
    <row r="4924">
      <c r="A4924" s="27">
        <v>42444.0</v>
      </c>
      <c r="B4924" t="s">
        <v>2686</v>
      </c>
      <c r="C4924">
        <v>113932.0</v>
      </c>
      <c r="D4924" s="29" t="s">
        <v>61</v>
      </c>
      <c r="E4924" s="29" t="s">
        <v>216</v>
      </c>
      <c r="F4924" s="29" t="s">
        <v>216</v>
      </c>
      <c r="G4924" s="29" t="s">
        <v>536</v>
      </c>
      <c r="H4924" t="s">
        <v>536</v>
      </c>
      <c r="I4924">
        <v>2010.0</v>
      </c>
      <c r="J4924">
        <v>384060.00000000006</v>
      </c>
      <c r="K4924">
        <v>55772.0</v>
      </c>
      <c r="L4924">
        <v>6.0</v>
      </c>
      <c r="M4924">
        <v>1.0</v>
      </c>
      <c r="N4924" t="s">
        <v>16</v>
      </c>
    </row>
    <row r="4925">
      <c r="A4925" s="27">
        <v>42447.0</v>
      </c>
      <c r="B4925" t="s">
        <v>2686</v>
      </c>
      <c r="C4925">
        <v>113992.0</v>
      </c>
      <c r="D4925" s="29" t="s">
        <v>91</v>
      </c>
      <c r="E4925" s="29" t="s">
        <v>907</v>
      </c>
      <c r="F4925" s="29" t="s">
        <v>907</v>
      </c>
      <c r="G4925" s="29" t="s">
        <v>2715</v>
      </c>
      <c r="H4925" t="s">
        <v>2715</v>
      </c>
      <c r="I4925">
        <v>2008.0</v>
      </c>
      <c r="J4925">
        <v>233100.00000000003</v>
      </c>
      <c r="K4925">
        <v>54448.0</v>
      </c>
      <c r="L4925">
        <v>8.0</v>
      </c>
      <c r="M4925">
        <v>3.0</v>
      </c>
      <c r="N4925" t="s">
        <v>16</v>
      </c>
    </row>
    <row r="4926">
      <c r="A4926" s="27">
        <v>42445.0</v>
      </c>
      <c r="B4926" t="s">
        <v>2686</v>
      </c>
      <c r="C4926">
        <v>114097.0</v>
      </c>
      <c r="D4926" s="29" t="s">
        <v>13</v>
      </c>
      <c r="E4926" s="29" t="s">
        <v>14</v>
      </c>
      <c r="F4926" s="29" t="s">
        <v>14</v>
      </c>
      <c r="G4926" s="29" t="s">
        <v>2726</v>
      </c>
      <c r="H4926" t="s">
        <v>2726</v>
      </c>
      <c r="I4926">
        <v>2011.0</v>
      </c>
      <c r="J4926">
        <v>1276500.0</v>
      </c>
      <c r="K4926">
        <v>89136.0</v>
      </c>
      <c r="L4926">
        <v>5.0</v>
      </c>
      <c r="M4926">
        <v>2.0</v>
      </c>
      <c r="N4926" t="s">
        <v>16</v>
      </c>
    </row>
    <row r="4927">
      <c r="A4927" s="27">
        <v>42452.0</v>
      </c>
      <c r="B4927" t="s">
        <v>2686</v>
      </c>
      <c r="C4927">
        <v>114171.0</v>
      </c>
      <c r="D4927" s="29" t="s">
        <v>61</v>
      </c>
      <c r="E4927" s="29" t="s">
        <v>1831</v>
      </c>
      <c r="F4927" s="29" t="s">
        <v>1831</v>
      </c>
      <c r="G4927" s="29" t="s">
        <v>1844</v>
      </c>
      <c r="H4927" t="s">
        <v>1183</v>
      </c>
      <c r="I4927">
        <v>2008.0</v>
      </c>
      <c r="J4927">
        <v>177600.00000000003</v>
      </c>
      <c r="K4927">
        <v>33639.0</v>
      </c>
      <c r="L4927">
        <v>8.0</v>
      </c>
      <c r="M4927">
        <v>1.0</v>
      </c>
      <c r="N4927" t="s">
        <v>16</v>
      </c>
    </row>
    <row r="4928">
      <c r="A4928" s="27">
        <v>42447.0</v>
      </c>
      <c r="B4928" t="s">
        <v>2686</v>
      </c>
      <c r="C4928">
        <v>114674.0</v>
      </c>
      <c r="D4928" s="29" t="s">
        <v>91</v>
      </c>
      <c r="E4928" s="29" t="s">
        <v>1442</v>
      </c>
      <c r="F4928" s="29" t="s">
        <v>1442</v>
      </c>
      <c r="G4928" s="29" t="s">
        <v>2105</v>
      </c>
      <c r="H4928" t="s">
        <v>2105</v>
      </c>
      <c r="I4928">
        <v>2008.0</v>
      </c>
      <c r="J4928">
        <v>189810.00000000003</v>
      </c>
      <c r="K4928">
        <v>50658.0</v>
      </c>
      <c r="L4928">
        <v>8.0</v>
      </c>
      <c r="M4928">
        <v>3.0</v>
      </c>
      <c r="N4928" t="s">
        <v>16</v>
      </c>
    </row>
    <row r="4929">
      <c r="A4929" s="27">
        <v>42448.0</v>
      </c>
      <c r="B4929" t="s">
        <v>2686</v>
      </c>
      <c r="C4929">
        <v>114758.0</v>
      </c>
      <c r="D4929" s="29" t="s">
        <v>91</v>
      </c>
      <c r="E4929" s="29" t="s">
        <v>907</v>
      </c>
      <c r="F4929" s="29" t="s">
        <v>907</v>
      </c>
      <c r="G4929" s="29" t="s">
        <v>1013</v>
      </c>
      <c r="H4929" t="s">
        <v>1013</v>
      </c>
      <c r="I4929">
        <v>2009.0</v>
      </c>
      <c r="J4929">
        <v>333000.00000000006</v>
      </c>
      <c r="K4929">
        <v>15572.0</v>
      </c>
      <c r="L4929">
        <v>7.0</v>
      </c>
      <c r="M4929">
        <v>1.0</v>
      </c>
      <c r="N4929" t="s">
        <v>16</v>
      </c>
    </row>
    <row r="4930">
      <c r="A4930" s="27">
        <v>42445.0</v>
      </c>
      <c r="B4930" t="s">
        <v>2686</v>
      </c>
      <c r="C4930">
        <v>115102.0</v>
      </c>
      <c r="D4930" s="29" t="s">
        <v>13</v>
      </c>
      <c r="E4930" s="29" t="s">
        <v>515</v>
      </c>
      <c r="F4930" s="29" t="s">
        <v>515</v>
      </c>
      <c r="G4930" s="29" t="s">
        <v>169</v>
      </c>
      <c r="H4930" t="s">
        <v>169</v>
      </c>
      <c r="I4930">
        <v>2015.0</v>
      </c>
      <c r="J4930">
        <v>721500.0000000001</v>
      </c>
      <c r="K4930">
        <v>4125.0</v>
      </c>
      <c r="L4930">
        <v>1.0</v>
      </c>
      <c r="M4930">
        <v>1.0</v>
      </c>
      <c r="N4930" t="s">
        <v>16</v>
      </c>
    </row>
    <row r="4931">
      <c r="A4931" s="27">
        <v>42447.0</v>
      </c>
      <c r="B4931" t="s">
        <v>2686</v>
      </c>
      <c r="C4931">
        <v>115481.0</v>
      </c>
      <c r="D4931" s="29" t="s">
        <v>61</v>
      </c>
      <c r="E4931" s="29" t="s">
        <v>443</v>
      </c>
      <c r="F4931" s="29" t="s">
        <v>443</v>
      </c>
      <c r="G4931" s="29" t="s">
        <v>444</v>
      </c>
      <c r="H4931" t="s">
        <v>2717</v>
      </c>
      <c r="I4931">
        <v>2009.0</v>
      </c>
      <c r="J4931">
        <v>321900.0</v>
      </c>
      <c r="K4931">
        <v>71893.0</v>
      </c>
      <c r="L4931">
        <v>7.0</v>
      </c>
      <c r="M4931">
        <v>2.0</v>
      </c>
      <c r="N4931" t="s">
        <v>16</v>
      </c>
    </row>
    <row r="4932">
      <c r="A4932" s="27">
        <v>42444.0</v>
      </c>
      <c r="B4932" t="s">
        <v>2686</v>
      </c>
      <c r="C4932">
        <v>115533.0</v>
      </c>
      <c r="D4932" s="29" t="s">
        <v>61</v>
      </c>
      <c r="E4932" s="29" t="s">
        <v>443</v>
      </c>
      <c r="F4932" s="29" t="s">
        <v>443</v>
      </c>
      <c r="G4932" s="29" t="s">
        <v>444</v>
      </c>
      <c r="H4932" t="s">
        <v>2717</v>
      </c>
      <c r="I4932">
        <v>2014.0</v>
      </c>
      <c r="J4932">
        <v>479520.00000000006</v>
      </c>
      <c r="K4932">
        <v>60425.0</v>
      </c>
      <c r="L4932">
        <v>2.0</v>
      </c>
      <c r="M4932">
        <v>1.0</v>
      </c>
      <c r="N4932" t="s">
        <v>16</v>
      </c>
    </row>
    <row r="4933">
      <c r="A4933" s="27">
        <v>42445.0</v>
      </c>
      <c r="B4933" t="s">
        <v>2686</v>
      </c>
      <c r="C4933">
        <v>115975.0</v>
      </c>
      <c r="D4933" s="29" t="s">
        <v>32</v>
      </c>
      <c r="E4933" s="29" t="s">
        <v>33</v>
      </c>
      <c r="F4933" s="29" t="s">
        <v>33</v>
      </c>
      <c r="G4933" s="29" t="s">
        <v>39</v>
      </c>
      <c r="H4933" t="s">
        <v>39</v>
      </c>
      <c r="I4933">
        <v>2014.0</v>
      </c>
      <c r="J4933">
        <v>943500.0000000001</v>
      </c>
      <c r="K4933">
        <v>47112.0</v>
      </c>
      <c r="L4933">
        <v>2.0</v>
      </c>
      <c r="M4933">
        <v>1.0</v>
      </c>
      <c r="N4933" t="s">
        <v>16</v>
      </c>
    </row>
    <row r="4934">
      <c r="A4934" s="27">
        <v>42447.0</v>
      </c>
      <c r="B4934" t="s">
        <v>2686</v>
      </c>
      <c r="C4934">
        <v>116118.0</v>
      </c>
      <c r="D4934" s="29" t="s">
        <v>91</v>
      </c>
      <c r="E4934" s="29" t="s">
        <v>1442</v>
      </c>
      <c r="F4934" s="29" t="s">
        <v>1442</v>
      </c>
      <c r="G4934" s="29" t="s">
        <v>1443</v>
      </c>
      <c r="H4934" t="s">
        <v>1443</v>
      </c>
      <c r="I4934">
        <v>2010.0</v>
      </c>
      <c r="J4934">
        <v>279720.0</v>
      </c>
      <c r="K4934">
        <v>36635.0</v>
      </c>
      <c r="L4934">
        <v>6.0</v>
      </c>
      <c r="M4934">
        <v>1.0</v>
      </c>
      <c r="N4934" t="s">
        <v>16</v>
      </c>
    </row>
    <row r="4935">
      <c r="A4935" s="27">
        <v>42453.0</v>
      </c>
      <c r="B4935" t="s">
        <v>2686</v>
      </c>
      <c r="C4935">
        <v>116622.0</v>
      </c>
      <c r="D4935" s="29" t="s">
        <v>81</v>
      </c>
      <c r="E4935" s="29" t="s">
        <v>421</v>
      </c>
      <c r="F4935" s="29" t="s">
        <v>421</v>
      </c>
      <c r="G4935" s="29" t="s">
        <v>2727</v>
      </c>
      <c r="H4935" t="s">
        <v>2727</v>
      </c>
      <c r="I4935">
        <v>2006.0</v>
      </c>
      <c r="J4935">
        <v>305250.0</v>
      </c>
      <c r="K4935">
        <v>87259.0</v>
      </c>
      <c r="L4935">
        <v>10.0</v>
      </c>
      <c r="M4935">
        <v>2.0</v>
      </c>
      <c r="N4935" t="s">
        <v>16</v>
      </c>
    </row>
    <row r="4936">
      <c r="A4936" s="27">
        <v>42450.0</v>
      </c>
      <c r="B4936" t="s">
        <v>2686</v>
      </c>
      <c r="C4936">
        <v>116701.0</v>
      </c>
      <c r="D4936" s="29" t="s">
        <v>81</v>
      </c>
      <c r="E4936" s="29" t="s">
        <v>624</v>
      </c>
      <c r="F4936" s="29" t="s">
        <v>624</v>
      </c>
      <c r="G4936" s="29" t="s">
        <v>1364</v>
      </c>
      <c r="H4936" t="s">
        <v>1364</v>
      </c>
      <c r="I4936">
        <v>2006.0</v>
      </c>
      <c r="J4936">
        <v>351870.00000000006</v>
      </c>
      <c r="K4936">
        <v>21962.0</v>
      </c>
      <c r="L4936">
        <v>10.0</v>
      </c>
      <c r="M4936">
        <v>1.0</v>
      </c>
      <c r="N4936" t="s">
        <v>16</v>
      </c>
    </row>
    <row r="4937">
      <c r="A4937" s="27">
        <v>42444.0</v>
      </c>
      <c r="B4937" t="s">
        <v>2686</v>
      </c>
      <c r="C4937">
        <v>116732.0</v>
      </c>
      <c r="D4937" s="29" t="s">
        <v>273</v>
      </c>
      <c r="E4937" s="29" t="s">
        <v>1346</v>
      </c>
      <c r="F4937" s="29" t="s">
        <v>1346</v>
      </c>
      <c r="G4937" s="29" t="s">
        <v>1347</v>
      </c>
      <c r="H4937" t="s">
        <v>2728</v>
      </c>
      <c r="I4937">
        <v>2009.0</v>
      </c>
      <c r="J4937">
        <v>145000.0</v>
      </c>
      <c r="K4937">
        <v>39431.0</v>
      </c>
      <c r="L4937">
        <v>7.0</v>
      </c>
      <c r="M4937">
        <v>2.0</v>
      </c>
      <c r="N4937" t="s">
        <v>16</v>
      </c>
    </row>
    <row r="4938">
      <c r="A4938" s="27">
        <v>42447.0</v>
      </c>
      <c r="B4938" t="s">
        <v>2686</v>
      </c>
      <c r="C4938">
        <v>117379.0</v>
      </c>
      <c r="D4938" s="29" t="s">
        <v>61</v>
      </c>
      <c r="E4938" s="29" t="s">
        <v>202</v>
      </c>
      <c r="F4938" s="29" t="s">
        <v>202</v>
      </c>
      <c r="G4938" s="29" t="s">
        <v>306</v>
      </c>
      <c r="H4938" t="s">
        <v>306</v>
      </c>
      <c r="I4938">
        <v>2007.0</v>
      </c>
      <c r="J4938">
        <v>283050.0</v>
      </c>
      <c r="K4938">
        <v>72187.0</v>
      </c>
      <c r="L4938">
        <v>9.0</v>
      </c>
      <c r="M4938">
        <v>2.0</v>
      </c>
      <c r="N4938" t="s">
        <v>16</v>
      </c>
    </row>
    <row r="4939">
      <c r="A4939" s="27">
        <v>42447.0</v>
      </c>
      <c r="B4939" t="s">
        <v>2686</v>
      </c>
      <c r="C4939">
        <v>117474.0</v>
      </c>
      <c r="D4939" s="29" t="s">
        <v>61</v>
      </c>
      <c r="E4939" s="29" t="s">
        <v>443</v>
      </c>
      <c r="F4939" s="29" t="s">
        <v>443</v>
      </c>
      <c r="G4939" s="29" t="s">
        <v>1517</v>
      </c>
      <c r="H4939" t="s">
        <v>1517</v>
      </c>
      <c r="I4939">
        <v>2009.0</v>
      </c>
      <c r="J4939">
        <v>314130.0</v>
      </c>
      <c r="K4939">
        <v>18589.0</v>
      </c>
      <c r="L4939">
        <v>7.0</v>
      </c>
      <c r="M4939">
        <v>1.0</v>
      </c>
      <c r="N4939" t="s">
        <v>16</v>
      </c>
    </row>
    <row r="4940">
      <c r="A4940" s="27">
        <v>42447.0</v>
      </c>
      <c r="B4940" t="s">
        <v>2686</v>
      </c>
      <c r="C4940">
        <v>117571.0</v>
      </c>
      <c r="D4940" s="29" t="s">
        <v>61</v>
      </c>
      <c r="E4940" s="29" t="s">
        <v>443</v>
      </c>
      <c r="F4940" s="29" t="s">
        <v>443</v>
      </c>
      <c r="G4940" s="29" t="s">
        <v>1517</v>
      </c>
      <c r="H4940" t="s">
        <v>1517</v>
      </c>
      <c r="I4940">
        <v>2010.0</v>
      </c>
      <c r="J4940">
        <v>308580.0</v>
      </c>
      <c r="K4940">
        <v>87622.0</v>
      </c>
      <c r="L4940">
        <v>6.0</v>
      </c>
      <c r="M4940">
        <v>1.0</v>
      </c>
      <c r="N4940" t="s">
        <v>16</v>
      </c>
    </row>
    <row r="4941">
      <c r="A4941" s="27">
        <v>42450.0</v>
      </c>
      <c r="B4941" t="s">
        <v>2686</v>
      </c>
      <c r="C4941">
        <v>118456.0</v>
      </c>
      <c r="D4941" s="29" t="s">
        <v>81</v>
      </c>
      <c r="E4941" s="29" t="s">
        <v>624</v>
      </c>
      <c r="F4941" s="29" t="s">
        <v>624</v>
      </c>
      <c r="G4941" s="29" t="s">
        <v>625</v>
      </c>
      <c r="H4941" t="s">
        <v>625</v>
      </c>
      <c r="I4941">
        <v>2008.0</v>
      </c>
      <c r="J4941">
        <v>382950.00000000006</v>
      </c>
      <c r="K4941">
        <v>87070.0</v>
      </c>
      <c r="L4941">
        <v>8.0</v>
      </c>
      <c r="M4941">
        <v>2.0</v>
      </c>
      <c r="N4941" t="s">
        <v>16</v>
      </c>
    </row>
    <row r="4942">
      <c r="A4942" s="27">
        <v>42452.0</v>
      </c>
      <c r="B4942" t="s">
        <v>2686</v>
      </c>
      <c r="C4942">
        <v>118560.0</v>
      </c>
      <c r="D4942" s="29" t="s">
        <v>61</v>
      </c>
      <c r="E4942" s="29" t="s">
        <v>1211</v>
      </c>
      <c r="F4942" s="29" t="s">
        <v>1211</v>
      </c>
      <c r="G4942" s="29" t="s">
        <v>306</v>
      </c>
      <c r="H4942" t="s">
        <v>306</v>
      </c>
      <c r="I4942">
        <v>2010.0</v>
      </c>
      <c r="J4942">
        <v>238650.00000000003</v>
      </c>
      <c r="K4942">
        <v>7786.0</v>
      </c>
      <c r="L4942">
        <v>6.0</v>
      </c>
      <c r="M4942">
        <v>1.0</v>
      </c>
      <c r="N4942" t="s">
        <v>16</v>
      </c>
    </row>
    <row r="4943">
      <c r="A4943" s="27">
        <v>42447.0</v>
      </c>
      <c r="B4943" t="s">
        <v>2686</v>
      </c>
      <c r="C4943">
        <v>118628.0</v>
      </c>
      <c r="D4943" s="29" t="s">
        <v>91</v>
      </c>
      <c r="E4943" s="29" t="s">
        <v>243</v>
      </c>
      <c r="F4943" s="29" t="s">
        <v>243</v>
      </c>
      <c r="G4943" s="29" t="s">
        <v>454</v>
      </c>
      <c r="H4943" t="s">
        <v>454</v>
      </c>
      <c r="I4943">
        <v>2010.0</v>
      </c>
      <c r="J4943">
        <v>382950.00000000006</v>
      </c>
      <c r="K4943">
        <v>34773.0</v>
      </c>
      <c r="L4943">
        <v>6.0</v>
      </c>
      <c r="M4943">
        <v>1.0</v>
      </c>
      <c r="N4943" t="s">
        <v>16</v>
      </c>
    </row>
    <row r="4944">
      <c r="A4944" s="27">
        <v>42452.0</v>
      </c>
      <c r="B4944" t="s">
        <v>2686</v>
      </c>
      <c r="C4944">
        <v>119035.0</v>
      </c>
      <c r="D4944" s="29" t="s">
        <v>61</v>
      </c>
      <c r="E4944" s="29" t="s">
        <v>202</v>
      </c>
      <c r="F4944" s="29" t="s">
        <v>202</v>
      </c>
      <c r="G4944" s="29" t="s">
        <v>2725</v>
      </c>
      <c r="H4944" t="s">
        <v>2725</v>
      </c>
      <c r="I4944">
        <v>2009.0</v>
      </c>
      <c r="J4944">
        <v>299700.0</v>
      </c>
      <c r="K4944">
        <v>107248.0</v>
      </c>
      <c r="L4944">
        <v>7.0</v>
      </c>
      <c r="M4944">
        <v>2.0</v>
      </c>
      <c r="N4944" t="s">
        <v>16</v>
      </c>
    </row>
    <row r="4945">
      <c r="A4945" s="27">
        <v>42445.0</v>
      </c>
      <c r="B4945" t="s">
        <v>2686</v>
      </c>
      <c r="C4945">
        <v>120121.0</v>
      </c>
      <c r="D4945" s="29" t="s">
        <v>77</v>
      </c>
      <c r="E4945" s="29" t="s">
        <v>623</v>
      </c>
      <c r="F4945" s="29" t="s">
        <v>623</v>
      </c>
      <c r="G4945" s="29" t="s">
        <v>786</v>
      </c>
      <c r="H4945" t="s">
        <v>786</v>
      </c>
      <c r="I4945">
        <v>2012.0</v>
      </c>
      <c r="J4945">
        <v>388500.00000000006</v>
      </c>
      <c r="K4945">
        <v>33535.0</v>
      </c>
      <c r="L4945">
        <v>4.0</v>
      </c>
      <c r="M4945">
        <v>1.0</v>
      </c>
      <c r="N4945" t="s">
        <v>16</v>
      </c>
    </row>
    <row r="4946">
      <c r="A4946" s="27">
        <v>42446.0</v>
      </c>
      <c r="B4946" t="s">
        <v>2686</v>
      </c>
      <c r="C4946">
        <v>121974.0</v>
      </c>
      <c r="D4946" s="29" t="s">
        <v>61</v>
      </c>
      <c r="E4946" s="29" t="s">
        <v>240</v>
      </c>
      <c r="F4946" s="29" t="s">
        <v>240</v>
      </c>
      <c r="G4946" s="29" t="s">
        <v>2729</v>
      </c>
      <c r="H4946" t="s">
        <v>911</v>
      </c>
      <c r="I4946">
        <v>2011.0</v>
      </c>
      <c r="J4946">
        <v>371850.00000000006</v>
      </c>
      <c r="K4946">
        <v>47639.0</v>
      </c>
      <c r="L4946">
        <v>5.0</v>
      </c>
      <c r="M4946">
        <v>1.0</v>
      </c>
      <c r="N4946" t="s">
        <v>16</v>
      </c>
    </row>
    <row r="4947">
      <c r="A4947" s="27">
        <v>42450.0</v>
      </c>
      <c r="B4947" t="s">
        <v>2686</v>
      </c>
      <c r="C4947">
        <v>122563.0</v>
      </c>
      <c r="D4947" s="29" t="s">
        <v>61</v>
      </c>
      <c r="E4947" s="29" t="s">
        <v>202</v>
      </c>
      <c r="F4947" s="29" t="s">
        <v>202</v>
      </c>
      <c r="G4947" s="29" t="s">
        <v>289</v>
      </c>
      <c r="H4947" t="s">
        <v>289</v>
      </c>
      <c r="I4947">
        <v>2008.0</v>
      </c>
      <c r="J4947">
        <v>333000.00000000006</v>
      </c>
      <c r="K4947">
        <v>65203.0</v>
      </c>
      <c r="L4947">
        <v>8.0</v>
      </c>
      <c r="M4947">
        <v>1.0</v>
      </c>
      <c r="N4947" t="s">
        <v>16</v>
      </c>
    </row>
    <row r="4948">
      <c r="A4948" s="27">
        <v>42443.0</v>
      </c>
      <c r="B4948" t="s">
        <v>2686</v>
      </c>
      <c r="C4948">
        <v>124615.0</v>
      </c>
      <c r="D4948" s="29" t="s">
        <v>81</v>
      </c>
      <c r="E4948" s="29" t="s">
        <v>624</v>
      </c>
      <c r="F4948" s="29" t="s">
        <v>624</v>
      </c>
      <c r="G4948" s="29" t="s">
        <v>1364</v>
      </c>
      <c r="H4948" t="s">
        <v>1364</v>
      </c>
      <c r="I4948">
        <v>2007.0</v>
      </c>
      <c r="J4948">
        <v>266400.0</v>
      </c>
      <c r="K4948">
        <v>39799.0</v>
      </c>
      <c r="L4948">
        <v>9.0</v>
      </c>
      <c r="M4948">
        <v>3.0</v>
      </c>
      <c r="N4948" t="s">
        <v>16</v>
      </c>
    </row>
    <row r="4949">
      <c r="A4949" s="27">
        <v>42446.0</v>
      </c>
      <c r="B4949" t="s">
        <v>2686</v>
      </c>
      <c r="C4949">
        <v>124886.0</v>
      </c>
      <c r="D4949" s="29" t="s">
        <v>77</v>
      </c>
      <c r="E4949" s="29" t="s">
        <v>623</v>
      </c>
      <c r="F4949" s="29" t="s">
        <v>623</v>
      </c>
      <c r="G4949" s="29" t="s">
        <v>1431</v>
      </c>
      <c r="H4949" t="s">
        <v>1431</v>
      </c>
      <c r="I4949">
        <v>2010.0</v>
      </c>
      <c r="J4949">
        <v>260850.00000000003</v>
      </c>
      <c r="K4949">
        <v>32119.0</v>
      </c>
      <c r="L4949">
        <v>6.0</v>
      </c>
      <c r="M4949">
        <v>1.0</v>
      </c>
      <c r="N4949" t="s">
        <v>16</v>
      </c>
    </row>
    <row r="4950">
      <c r="A4950" s="27">
        <v>42450.0</v>
      </c>
      <c r="B4950" t="s">
        <v>2686</v>
      </c>
      <c r="C4950">
        <v>125050.0</v>
      </c>
      <c r="D4950" s="29" t="s">
        <v>81</v>
      </c>
      <c r="E4950" s="29" t="s">
        <v>82</v>
      </c>
      <c r="F4950" s="29" t="s">
        <v>82</v>
      </c>
      <c r="G4950" s="29" t="s">
        <v>399</v>
      </c>
      <c r="H4950" t="s">
        <v>399</v>
      </c>
      <c r="I4950">
        <v>2010.0</v>
      </c>
      <c r="J4950">
        <v>505050.00000000006</v>
      </c>
      <c r="K4950">
        <v>96643.0</v>
      </c>
      <c r="L4950">
        <v>6.0</v>
      </c>
      <c r="M4950">
        <v>1.0</v>
      </c>
      <c r="N4950" t="s">
        <v>16</v>
      </c>
    </row>
    <row r="4951">
      <c r="A4951" s="27">
        <v>42443.0</v>
      </c>
      <c r="B4951" t="s">
        <v>2686</v>
      </c>
      <c r="C4951">
        <v>125366.0</v>
      </c>
      <c r="D4951" s="29" t="s">
        <v>91</v>
      </c>
      <c r="E4951" s="29" t="s">
        <v>907</v>
      </c>
      <c r="F4951" s="29" t="s">
        <v>907</v>
      </c>
      <c r="G4951" s="29" t="s">
        <v>1434</v>
      </c>
      <c r="H4951" t="s">
        <v>1434</v>
      </c>
      <c r="I4951">
        <v>2011.0</v>
      </c>
      <c r="J4951">
        <v>255300.00000000003</v>
      </c>
      <c r="K4951">
        <v>36330.0</v>
      </c>
      <c r="L4951">
        <v>5.0</v>
      </c>
      <c r="M4951">
        <v>1.0</v>
      </c>
      <c r="N4951" t="s">
        <v>16</v>
      </c>
    </row>
    <row r="4952">
      <c r="A4952" s="27">
        <v>42452.0</v>
      </c>
      <c r="B4952" t="s">
        <v>2686</v>
      </c>
      <c r="C4952">
        <v>125530.0</v>
      </c>
      <c r="D4952" s="29" t="s">
        <v>81</v>
      </c>
      <c r="E4952" s="29" t="s">
        <v>82</v>
      </c>
      <c r="F4952" s="29" t="s">
        <v>82</v>
      </c>
      <c r="G4952" s="29" t="s">
        <v>644</v>
      </c>
      <c r="H4952" t="s">
        <v>644</v>
      </c>
      <c r="I4952">
        <v>2009.0</v>
      </c>
      <c r="J4952">
        <v>468420.00000000006</v>
      </c>
      <c r="K4952">
        <v>63950.0</v>
      </c>
      <c r="L4952">
        <v>7.0</v>
      </c>
      <c r="M4952">
        <v>2.0</v>
      </c>
      <c r="N4952" t="s">
        <v>16</v>
      </c>
    </row>
    <row r="4953">
      <c r="A4953" s="27">
        <v>42443.0</v>
      </c>
      <c r="B4953" t="s">
        <v>2686</v>
      </c>
      <c r="C4953">
        <v>126092.0</v>
      </c>
      <c r="D4953" s="29" t="s">
        <v>61</v>
      </c>
      <c r="E4953" s="29" t="s">
        <v>202</v>
      </c>
      <c r="F4953" s="29" t="s">
        <v>202</v>
      </c>
      <c r="G4953" s="29" t="s">
        <v>266</v>
      </c>
      <c r="H4953" t="s">
        <v>2725</v>
      </c>
      <c r="I4953">
        <v>2009.0</v>
      </c>
      <c r="J4953">
        <v>349650.00000000006</v>
      </c>
      <c r="K4953">
        <v>83374.0</v>
      </c>
      <c r="L4953">
        <v>7.0</v>
      </c>
      <c r="M4953">
        <v>1.0</v>
      </c>
      <c r="N4953" t="s">
        <v>16</v>
      </c>
    </row>
    <row r="4954">
      <c r="A4954" s="27">
        <v>42442.0</v>
      </c>
      <c r="B4954" t="s">
        <v>2686</v>
      </c>
      <c r="C4954">
        <v>126215.0</v>
      </c>
      <c r="D4954" s="29" t="s">
        <v>77</v>
      </c>
      <c r="E4954" s="29" t="s">
        <v>109</v>
      </c>
      <c r="F4954" s="29" t="s">
        <v>109</v>
      </c>
      <c r="G4954" s="29" t="s">
        <v>2730</v>
      </c>
      <c r="H4954" t="s">
        <v>2730</v>
      </c>
      <c r="I4954">
        <v>2015.0</v>
      </c>
      <c r="J4954">
        <v>804750.0000000001</v>
      </c>
      <c r="K4954">
        <v>765.0</v>
      </c>
      <c r="L4954">
        <v>1.0</v>
      </c>
      <c r="M4954">
        <v>1.0</v>
      </c>
      <c r="N4954" t="s">
        <v>16</v>
      </c>
    </row>
    <row r="4955">
      <c r="A4955" s="27">
        <v>42451.0</v>
      </c>
      <c r="B4955" t="s">
        <v>2686</v>
      </c>
      <c r="C4955">
        <v>126374.0</v>
      </c>
      <c r="D4955" s="29" t="s">
        <v>91</v>
      </c>
      <c r="E4955" s="29" t="s">
        <v>907</v>
      </c>
      <c r="F4955" s="29" t="s">
        <v>907</v>
      </c>
      <c r="G4955" s="29" t="s">
        <v>235</v>
      </c>
      <c r="H4955" t="s">
        <v>235</v>
      </c>
      <c r="I4955">
        <v>2010.0</v>
      </c>
      <c r="J4955">
        <v>294150.0</v>
      </c>
      <c r="K4955">
        <v>78586.0</v>
      </c>
      <c r="L4955">
        <v>6.0</v>
      </c>
      <c r="M4955">
        <v>2.0</v>
      </c>
      <c r="N4955" t="s">
        <v>16</v>
      </c>
    </row>
    <row r="4956">
      <c r="A4956" s="27">
        <v>42447.0</v>
      </c>
      <c r="B4956" t="s">
        <v>2686</v>
      </c>
      <c r="C4956">
        <v>126453.0</v>
      </c>
      <c r="D4956" s="29" t="s">
        <v>91</v>
      </c>
      <c r="E4956" s="29" t="s">
        <v>1432</v>
      </c>
      <c r="F4956" s="29" t="s">
        <v>1432</v>
      </c>
      <c r="G4956" s="29" t="s">
        <v>1120</v>
      </c>
      <c r="H4956" t="s">
        <v>1120</v>
      </c>
      <c r="I4956">
        <v>2006.0</v>
      </c>
      <c r="J4956">
        <v>283050.0</v>
      </c>
      <c r="K4956">
        <v>38796.0</v>
      </c>
      <c r="L4956">
        <v>10.0</v>
      </c>
      <c r="M4956">
        <v>1.0</v>
      </c>
      <c r="N4956" t="s">
        <v>16</v>
      </c>
    </row>
    <row r="4957">
      <c r="A4957" s="27">
        <v>42442.0</v>
      </c>
      <c r="B4957" t="s">
        <v>2686</v>
      </c>
      <c r="C4957">
        <v>126783.0</v>
      </c>
      <c r="D4957" s="29" t="s">
        <v>61</v>
      </c>
      <c r="E4957" s="29" t="s">
        <v>216</v>
      </c>
      <c r="F4957" s="29" t="s">
        <v>216</v>
      </c>
      <c r="G4957" s="29" t="s">
        <v>2731</v>
      </c>
      <c r="H4957" t="s">
        <v>2732</v>
      </c>
      <c r="I4957">
        <v>2014.0</v>
      </c>
      <c r="J4957">
        <v>505050.00000000006</v>
      </c>
      <c r="K4957">
        <v>20339.0</v>
      </c>
      <c r="L4957">
        <v>2.0</v>
      </c>
      <c r="M4957">
        <v>2.0</v>
      </c>
      <c r="N4957" t="s">
        <v>16</v>
      </c>
    </row>
    <row r="4958">
      <c r="A4958" s="27">
        <v>42446.0</v>
      </c>
      <c r="B4958" t="s">
        <v>2686</v>
      </c>
      <c r="C4958">
        <v>126800.0</v>
      </c>
      <c r="D4958" s="29" t="s">
        <v>81</v>
      </c>
      <c r="E4958" s="29" t="s">
        <v>476</v>
      </c>
      <c r="F4958" s="29" t="s">
        <v>476</v>
      </c>
      <c r="G4958" s="29" t="s">
        <v>100</v>
      </c>
      <c r="H4958" t="s">
        <v>100</v>
      </c>
      <c r="I4958">
        <v>2013.0</v>
      </c>
      <c r="J4958">
        <v>488400.00000000006</v>
      </c>
      <c r="K4958">
        <v>26833.0</v>
      </c>
      <c r="L4958">
        <v>3.0</v>
      </c>
      <c r="M4958">
        <v>1.0</v>
      </c>
      <c r="N4958" t="s">
        <v>16</v>
      </c>
    </row>
    <row r="4959">
      <c r="A4959" s="27">
        <v>42443.0</v>
      </c>
      <c r="B4959" t="s">
        <v>2686</v>
      </c>
      <c r="C4959">
        <v>127458.0</v>
      </c>
      <c r="D4959" s="29" t="s">
        <v>81</v>
      </c>
      <c r="E4959" s="29" t="s">
        <v>253</v>
      </c>
      <c r="F4959" s="29" t="s">
        <v>253</v>
      </c>
      <c r="G4959" s="29" t="s">
        <v>254</v>
      </c>
      <c r="H4959" t="s">
        <v>254</v>
      </c>
      <c r="I4959">
        <v>2013.0</v>
      </c>
      <c r="J4959">
        <v>444000.00000000006</v>
      </c>
      <c r="K4959">
        <v>27258.0</v>
      </c>
      <c r="L4959">
        <v>3.0</v>
      </c>
      <c r="M4959">
        <v>1.0</v>
      </c>
      <c r="N4959" t="s">
        <v>16</v>
      </c>
    </row>
    <row r="4960">
      <c r="A4960" s="27">
        <v>42446.0</v>
      </c>
      <c r="B4960" t="s">
        <v>2686</v>
      </c>
      <c r="C4960">
        <v>127522.0</v>
      </c>
      <c r="D4960" s="29" t="s">
        <v>64</v>
      </c>
      <c r="E4960" s="29" t="s">
        <v>98</v>
      </c>
      <c r="F4960" s="29" t="s">
        <v>98</v>
      </c>
      <c r="G4960" s="29" t="s">
        <v>263</v>
      </c>
      <c r="H4960" t="s">
        <v>263</v>
      </c>
      <c r="I4960">
        <v>2011.0</v>
      </c>
      <c r="J4960">
        <v>338550.00000000006</v>
      </c>
      <c r="K4960">
        <v>91165.0</v>
      </c>
      <c r="L4960">
        <v>5.0</v>
      </c>
      <c r="M4960">
        <v>1.0</v>
      </c>
      <c r="N4960" t="s">
        <v>16</v>
      </c>
    </row>
    <row r="4961">
      <c r="A4961" s="27">
        <v>42443.0</v>
      </c>
      <c r="B4961" t="s">
        <v>2686</v>
      </c>
      <c r="C4961">
        <v>127624.0</v>
      </c>
      <c r="D4961" s="29" t="s">
        <v>13</v>
      </c>
      <c r="E4961" s="29" t="s">
        <v>30</v>
      </c>
      <c r="F4961" s="29" t="s">
        <v>30</v>
      </c>
      <c r="G4961" s="29" t="s">
        <v>2733</v>
      </c>
      <c r="H4961" t="s">
        <v>35</v>
      </c>
      <c r="I4961">
        <v>2012.0</v>
      </c>
      <c r="J4961">
        <v>1060050.0</v>
      </c>
      <c r="K4961">
        <v>53574.0</v>
      </c>
      <c r="L4961">
        <v>4.0</v>
      </c>
      <c r="M4961">
        <v>1.0</v>
      </c>
      <c r="N4961" t="s">
        <v>16</v>
      </c>
    </row>
    <row r="4962">
      <c r="A4962" s="27">
        <v>42450.0</v>
      </c>
      <c r="B4962" t="s">
        <v>2686</v>
      </c>
      <c r="C4962">
        <v>127647.0</v>
      </c>
      <c r="D4962" s="29" t="s">
        <v>77</v>
      </c>
      <c r="E4962" s="29" t="s">
        <v>623</v>
      </c>
      <c r="F4962" s="29" t="s">
        <v>623</v>
      </c>
      <c r="G4962" s="29" t="s">
        <v>717</v>
      </c>
      <c r="H4962" t="s">
        <v>717</v>
      </c>
      <c r="I4962">
        <v>2010.0</v>
      </c>
      <c r="J4962">
        <v>260850.00000000003</v>
      </c>
      <c r="K4962">
        <v>45151.0</v>
      </c>
      <c r="L4962">
        <v>6.0</v>
      </c>
      <c r="M4962">
        <v>2.0</v>
      </c>
      <c r="N4962" t="s">
        <v>16</v>
      </c>
    </row>
    <row r="4963">
      <c r="A4963" s="27">
        <v>42443.0</v>
      </c>
      <c r="B4963" t="s">
        <v>2686</v>
      </c>
      <c r="C4963">
        <v>127913.0</v>
      </c>
      <c r="D4963" s="29" t="s">
        <v>36</v>
      </c>
      <c r="E4963" s="29" t="s">
        <v>902</v>
      </c>
      <c r="F4963" s="29" t="s">
        <v>902</v>
      </c>
      <c r="G4963" s="29" t="s">
        <v>1027</v>
      </c>
      <c r="H4963" t="s">
        <v>1027</v>
      </c>
      <c r="I4963">
        <v>2012.0</v>
      </c>
      <c r="J4963">
        <v>260850.00000000003</v>
      </c>
      <c r="K4963">
        <v>62168.0</v>
      </c>
      <c r="L4963">
        <v>4.0</v>
      </c>
      <c r="M4963">
        <v>1.0</v>
      </c>
      <c r="N4963" t="s">
        <v>16</v>
      </c>
    </row>
    <row r="4964">
      <c r="A4964" s="27">
        <v>42443.0</v>
      </c>
      <c r="B4964" t="s">
        <v>2686</v>
      </c>
      <c r="C4964">
        <v>128228.0</v>
      </c>
      <c r="D4964" s="29" t="s">
        <v>81</v>
      </c>
      <c r="E4964" s="29" t="s">
        <v>82</v>
      </c>
      <c r="F4964" s="29" t="s">
        <v>82</v>
      </c>
      <c r="G4964" s="29" t="s">
        <v>541</v>
      </c>
      <c r="H4964" t="s">
        <v>541</v>
      </c>
      <c r="I4964">
        <v>2009.0</v>
      </c>
      <c r="J4964">
        <v>477300.00000000006</v>
      </c>
      <c r="K4964">
        <v>66498.0</v>
      </c>
      <c r="L4964">
        <v>7.0</v>
      </c>
      <c r="M4964">
        <v>1.0</v>
      </c>
      <c r="N4964" t="s">
        <v>16</v>
      </c>
    </row>
    <row r="4965">
      <c r="A4965" s="27">
        <v>42443.0</v>
      </c>
      <c r="B4965" t="s">
        <v>2686</v>
      </c>
      <c r="C4965">
        <v>129212.0</v>
      </c>
      <c r="D4965" s="29" t="s">
        <v>91</v>
      </c>
      <c r="E4965" s="29" t="s">
        <v>258</v>
      </c>
      <c r="F4965" s="29" t="s">
        <v>258</v>
      </c>
      <c r="G4965" s="29" t="s">
        <v>2734</v>
      </c>
      <c r="H4965" t="s">
        <v>2734</v>
      </c>
      <c r="I4965">
        <v>2015.0</v>
      </c>
      <c r="J4965">
        <v>521700.00000000006</v>
      </c>
      <c r="K4965">
        <v>6185.0</v>
      </c>
      <c r="L4965">
        <v>1.0</v>
      </c>
      <c r="M4965">
        <v>1.0</v>
      </c>
      <c r="N4965" t="s">
        <v>16</v>
      </c>
    </row>
    <row r="4966">
      <c r="A4966" s="27">
        <v>42443.0</v>
      </c>
      <c r="B4966" t="s">
        <v>2686</v>
      </c>
      <c r="C4966">
        <v>129567.0</v>
      </c>
      <c r="D4966" s="29" t="s">
        <v>273</v>
      </c>
      <c r="E4966" s="29" t="s">
        <v>2177</v>
      </c>
      <c r="F4966" s="29" t="s">
        <v>2177</v>
      </c>
      <c r="G4966" s="29" t="s">
        <v>2178</v>
      </c>
      <c r="H4966" t="s">
        <v>2356</v>
      </c>
      <c r="I4966">
        <v>2008.0</v>
      </c>
      <c r="J4966">
        <v>120000.0</v>
      </c>
      <c r="K4966">
        <v>86771.0</v>
      </c>
      <c r="L4966">
        <v>8.0</v>
      </c>
      <c r="M4966">
        <v>2.0</v>
      </c>
      <c r="N4966" t="s">
        <v>16</v>
      </c>
    </row>
    <row r="4967">
      <c r="A4967" s="27">
        <v>42447.0</v>
      </c>
      <c r="B4967" t="s">
        <v>2686</v>
      </c>
      <c r="C4967">
        <v>130135.0</v>
      </c>
      <c r="D4967" s="29" t="s">
        <v>91</v>
      </c>
      <c r="E4967" s="29" t="s">
        <v>243</v>
      </c>
      <c r="F4967" s="29" t="s">
        <v>243</v>
      </c>
      <c r="G4967" s="29" t="s">
        <v>454</v>
      </c>
      <c r="H4967" t="s">
        <v>454</v>
      </c>
      <c r="I4967">
        <v>2010.0</v>
      </c>
      <c r="J4967">
        <v>382950.00000000006</v>
      </c>
      <c r="K4967">
        <v>75652.0</v>
      </c>
      <c r="L4967">
        <v>6.0</v>
      </c>
      <c r="M4967">
        <v>1.0</v>
      </c>
      <c r="N4967" t="s">
        <v>16</v>
      </c>
    </row>
    <row r="4968">
      <c r="A4968" s="27">
        <v>42444.0</v>
      </c>
      <c r="B4968" t="s">
        <v>2686</v>
      </c>
      <c r="C4968">
        <v>130190.0</v>
      </c>
      <c r="D4968" s="29" t="s">
        <v>2735</v>
      </c>
      <c r="E4968" s="29" t="s">
        <v>2736</v>
      </c>
      <c r="F4968" s="29" t="s">
        <v>2736</v>
      </c>
      <c r="G4968" s="29" t="s">
        <v>2737</v>
      </c>
      <c r="H4968" t="s">
        <v>2737</v>
      </c>
      <c r="I4968">
        <v>2013.0</v>
      </c>
      <c r="J4968">
        <v>2164500.0</v>
      </c>
      <c r="K4968">
        <v>49270.0</v>
      </c>
      <c r="L4968">
        <v>3.0</v>
      </c>
      <c r="M4968">
        <v>1.0</v>
      </c>
      <c r="N4968" t="s">
        <v>16</v>
      </c>
    </row>
    <row r="4969">
      <c r="A4969" s="27">
        <v>42441.0</v>
      </c>
      <c r="B4969" t="s">
        <v>2686</v>
      </c>
      <c r="C4969">
        <v>130461.0</v>
      </c>
      <c r="D4969" s="29" t="s">
        <v>91</v>
      </c>
      <c r="E4969" s="29" t="s">
        <v>907</v>
      </c>
      <c r="F4969" s="29" t="s">
        <v>907</v>
      </c>
      <c r="G4969" s="29" t="s">
        <v>1390</v>
      </c>
      <c r="H4969" t="s">
        <v>1390</v>
      </c>
      <c r="I4969">
        <v>2011.0</v>
      </c>
      <c r="J4969">
        <v>321900.0</v>
      </c>
      <c r="K4969">
        <v>38193.0</v>
      </c>
      <c r="L4969">
        <v>5.0</v>
      </c>
      <c r="M4969">
        <v>1.0</v>
      </c>
      <c r="N4969" t="s">
        <v>16</v>
      </c>
    </row>
    <row r="4970">
      <c r="A4970" s="27">
        <v>42443.0</v>
      </c>
      <c r="B4970" t="s">
        <v>2686</v>
      </c>
      <c r="C4970">
        <v>130925.0</v>
      </c>
      <c r="D4970" s="29" t="s">
        <v>91</v>
      </c>
      <c r="E4970" s="29" t="s">
        <v>258</v>
      </c>
      <c r="F4970" s="29" t="s">
        <v>258</v>
      </c>
      <c r="G4970" s="29" t="s">
        <v>413</v>
      </c>
      <c r="H4970" t="s">
        <v>413</v>
      </c>
      <c r="I4970">
        <v>2014.0</v>
      </c>
      <c r="J4970">
        <v>471750.00000000006</v>
      </c>
      <c r="K4970">
        <v>9017.0</v>
      </c>
      <c r="L4970">
        <v>2.0</v>
      </c>
      <c r="M4970">
        <v>1.0</v>
      </c>
      <c r="N4970" t="s">
        <v>16</v>
      </c>
    </row>
    <row r="4971">
      <c r="A4971" s="27">
        <v>42443.0</v>
      </c>
      <c r="B4971" t="s">
        <v>2686</v>
      </c>
      <c r="C4971">
        <v>131208.0</v>
      </c>
      <c r="D4971" s="29" t="s">
        <v>25</v>
      </c>
      <c r="E4971" s="29" t="s">
        <v>195</v>
      </c>
      <c r="F4971" s="29" t="s">
        <v>195</v>
      </c>
      <c r="G4971" s="29" t="s">
        <v>221</v>
      </c>
      <c r="H4971" t="s">
        <v>221</v>
      </c>
      <c r="I4971">
        <v>2014.0</v>
      </c>
      <c r="J4971">
        <v>677100.0000000001</v>
      </c>
      <c r="K4971">
        <v>16252.0</v>
      </c>
      <c r="L4971">
        <v>2.0</v>
      </c>
      <c r="M4971">
        <v>2.0</v>
      </c>
      <c r="N4971" t="s">
        <v>16</v>
      </c>
    </row>
    <row r="4972">
      <c r="A4972" s="27">
        <v>42454.0</v>
      </c>
      <c r="B4972" t="s">
        <v>2686</v>
      </c>
      <c r="C4972">
        <v>131239.0</v>
      </c>
      <c r="D4972" s="29" t="s">
        <v>91</v>
      </c>
      <c r="E4972" s="29" t="s">
        <v>92</v>
      </c>
      <c r="F4972" s="29" t="s">
        <v>92</v>
      </c>
      <c r="G4972" s="29" t="s">
        <v>2116</v>
      </c>
      <c r="H4972" t="s">
        <v>2116</v>
      </c>
      <c r="I4972">
        <v>2007.0</v>
      </c>
      <c r="J4972">
        <v>244200.00000000003</v>
      </c>
      <c r="K4972">
        <v>48064.0</v>
      </c>
      <c r="L4972">
        <v>9.0</v>
      </c>
      <c r="M4972">
        <v>2.0</v>
      </c>
      <c r="N4972" t="s">
        <v>16</v>
      </c>
    </row>
    <row r="4973">
      <c r="A4973" s="27">
        <v>42444.0</v>
      </c>
      <c r="B4973" t="s">
        <v>2686</v>
      </c>
      <c r="C4973">
        <v>132601.0</v>
      </c>
      <c r="D4973" s="29" t="s">
        <v>91</v>
      </c>
      <c r="E4973" s="29" t="s">
        <v>1432</v>
      </c>
      <c r="F4973" s="29" t="s">
        <v>1432</v>
      </c>
      <c r="G4973" s="29" t="s">
        <v>1443</v>
      </c>
      <c r="H4973" t="s">
        <v>1443</v>
      </c>
      <c r="I4973">
        <v>2005.0</v>
      </c>
      <c r="J4973">
        <v>145000.0</v>
      </c>
      <c r="K4973">
        <v>59359.0</v>
      </c>
      <c r="L4973">
        <v>11.0</v>
      </c>
      <c r="M4973">
        <v>1.0</v>
      </c>
      <c r="N4973" t="s">
        <v>16</v>
      </c>
    </row>
    <row r="4974">
      <c r="A4974" s="27">
        <v>42454.0</v>
      </c>
      <c r="B4974" t="s">
        <v>2686</v>
      </c>
      <c r="C4974">
        <v>132734.0</v>
      </c>
      <c r="D4974" s="29" t="s">
        <v>25</v>
      </c>
      <c r="E4974" s="29" t="s">
        <v>67</v>
      </c>
      <c r="F4974" s="29" t="s">
        <v>67</v>
      </c>
      <c r="G4974" s="29" t="s">
        <v>2738</v>
      </c>
      <c r="H4974" t="s">
        <v>2738</v>
      </c>
      <c r="I4974">
        <v>2015.0</v>
      </c>
      <c r="J4974">
        <v>1803750.0000000002</v>
      </c>
      <c r="K4974">
        <v>6398.0</v>
      </c>
      <c r="L4974">
        <v>1.0</v>
      </c>
      <c r="M4974">
        <v>1.0</v>
      </c>
      <c r="N4974" t="s">
        <v>16</v>
      </c>
    </row>
    <row r="4975">
      <c r="A4975" s="27">
        <v>42441.0</v>
      </c>
      <c r="B4975" t="s">
        <v>2686</v>
      </c>
      <c r="C4975">
        <v>134629.0</v>
      </c>
      <c r="D4975" s="29" t="s">
        <v>61</v>
      </c>
      <c r="E4975" s="29" t="s">
        <v>216</v>
      </c>
      <c r="F4975" s="29" t="s">
        <v>216</v>
      </c>
      <c r="G4975" s="29" t="s">
        <v>143</v>
      </c>
      <c r="H4975" t="s">
        <v>143</v>
      </c>
      <c r="I4975">
        <v>2011.0</v>
      </c>
      <c r="J4975">
        <v>394050.00000000006</v>
      </c>
      <c r="K4975">
        <v>105288.0</v>
      </c>
      <c r="L4975">
        <v>5.0</v>
      </c>
      <c r="M4975">
        <v>2.0</v>
      </c>
      <c r="N4975" t="s">
        <v>16</v>
      </c>
    </row>
    <row r="4976">
      <c r="A4976" s="27">
        <v>42454.0</v>
      </c>
      <c r="B4976" t="s">
        <v>2686</v>
      </c>
      <c r="C4976">
        <v>135356.0</v>
      </c>
      <c r="D4976" s="29" t="s">
        <v>81</v>
      </c>
      <c r="E4976" s="29" t="s">
        <v>82</v>
      </c>
      <c r="F4976" s="29" t="s">
        <v>82</v>
      </c>
      <c r="G4976" s="29" t="s">
        <v>294</v>
      </c>
      <c r="H4976" t="s">
        <v>294</v>
      </c>
      <c r="I4976">
        <v>2011.0</v>
      </c>
      <c r="J4976">
        <v>583860.0</v>
      </c>
      <c r="K4976">
        <v>35218.0</v>
      </c>
      <c r="L4976">
        <v>5.0</v>
      </c>
      <c r="M4976">
        <v>1.0</v>
      </c>
      <c r="N4976" t="s">
        <v>16</v>
      </c>
    </row>
    <row r="4977">
      <c r="A4977" s="27">
        <v>42452.0</v>
      </c>
      <c r="B4977" t="s">
        <v>2686</v>
      </c>
      <c r="C4977">
        <v>136246.0</v>
      </c>
      <c r="D4977" s="29" t="s">
        <v>13</v>
      </c>
      <c r="E4977" s="29" t="s">
        <v>103</v>
      </c>
      <c r="F4977" s="29" t="s">
        <v>103</v>
      </c>
      <c r="G4977" s="29" t="s">
        <v>102</v>
      </c>
      <c r="H4977" t="s">
        <v>102</v>
      </c>
      <c r="I4977">
        <v>2009.0</v>
      </c>
      <c r="J4977">
        <v>466200.00000000006</v>
      </c>
      <c r="K4977">
        <v>53816.0</v>
      </c>
      <c r="L4977">
        <v>7.0</v>
      </c>
      <c r="M4977">
        <v>1.0</v>
      </c>
      <c r="N4977" t="s">
        <v>16</v>
      </c>
    </row>
    <row r="4978">
      <c r="A4978" s="27">
        <v>42454.0</v>
      </c>
      <c r="B4978" t="s">
        <v>2686</v>
      </c>
      <c r="C4978">
        <v>136364.0</v>
      </c>
      <c r="D4978" s="29" t="s">
        <v>77</v>
      </c>
      <c r="E4978" s="29" t="s">
        <v>109</v>
      </c>
      <c r="F4978" s="29" t="s">
        <v>109</v>
      </c>
      <c r="G4978" s="29" t="s">
        <v>113</v>
      </c>
      <c r="H4978" t="s">
        <v>113</v>
      </c>
      <c r="I4978">
        <v>2014.0</v>
      </c>
      <c r="J4978">
        <v>810300.0000000001</v>
      </c>
      <c r="K4978">
        <v>11483.0</v>
      </c>
      <c r="L4978">
        <v>2.0</v>
      </c>
      <c r="M4978">
        <v>1.0</v>
      </c>
      <c r="N4978" t="s">
        <v>16</v>
      </c>
    </row>
    <row r="4979">
      <c r="A4979" s="27">
        <v>42446.0</v>
      </c>
      <c r="B4979" t="s">
        <v>2686</v>
      </c>
      <c r="C4979">
        <v>136367.0</v>
      </c>
      <c r="D4979" s="29" t="s">
        <v>25</v>
      </c>
      <c r="E4979" s="29" t="s">
        <v>195</v>
      </c>
      <c r="F4979" s="29" t="s">
        <v>195</v>
      </c>
      <c r="G4979" s="29" t="s">
        <v>221</v>
      </c>
      <c r="H4979" t="s">
        <v>221</v>
      </c>
      <c r="I4979">
        <v>2012.0</v>
      </c>
      <c r="J4979">
        <v>527250.0</v>
      </c>
      <c r="K4979">
        <v>53579.0</v>
      </c>
      <c r="L4979">
        <v>4.0</v>
      </c>
      <c r="M4979">
        <v>2.0</v>
      </c>
      <c r="N4979" t="s">
        <v>16</v>
      </c>
    </row>
    <row r="4980">
      <c r="A4980" s="27">
        <v>42454.0</v>
      </c>
      <c r="B4980" t="s">
        <v>2686</v>
      </c>
      <c r="C4980">
        <v>136843.0</v>
      </c>
      <c r="D4980" s="29" t="s">
        <v>61</v>
      </c>
      <c r="E4980" s="29" t="s">
        <v>127</v>
      </c>
      <c r="F4980" s="29" t="s">
        <v>127</v>
      </c>
      <c r="G4980" s="29" t="s">
        <v>172</v>
      </c>
      <c r="H4980" t="s">
        <v>172</v>
      </c>
      <c r="I4980">
        <v>2013.0</v>
      </c>
      <c r="J4980">
        <v>749250.0000000001</v>
      </c>
      <c r="K4980">
        <v>27470.0</v>
      </c>
      <c r="L4980">
        <v>3.0</v>
      </c>
      <c r="M4980">
        <v>1.0</v>
      </c>
      <c r="N4980" t="s">
        <v>16</v>
      </c>
    </row>
    <row r="4981">
      <c r="A4981" s="27">
        <v>42454.0</v>
      </c>
      <c r="B4981" t="s">
        <v>2686</v>
      </c>
      <c r="C4981">
        <v>136939.0</v>
      </c>
      <c r="D4981" s="29" t="s">
        <v>64</v>
      </c>
      <c r="E4981" s="29" t="s">
        <v>98</v>
      </c>
      <c r="F4981" s="29" t="s">
        <v>98</v>
      </c>
      <c r="G4981" s="29" t="s">
        <v>2739</v>
      </c>
      <c r="H4981" t="s">
        <v>2739</v>
      </c>
      <c r="I4981">
        <v>2011.0</v>
      </c>
      <c r="J4981">
        <v>249750.00000000003</v>
      </c>
      <c r="K4981">
        <v>93404.0</v>
      </c>
      <c r="L4981">
        <v>5.0</v>
      </c>
      <c r="M4981">
        <v>2.0</v>
      </c>
      <c r="N4981" t="s">
        <v>16</v>
      </c>
    </row>
    <row r="4982">
      <c r="A4982" s="27">
        <v>42443.0</v>
      </c>
      <c r="B4982" t="s">
        <v>2686</v>
      </c>
      <c r="C4982">
        <v>137027.0</v>
      </c>
      <c r="D4982" s="29" t="s">
        <v>91</v>
      </c>
      <c r="E4982" s="29" t="s">
        <v>907</v>
      </c>
      <c r="F4982" s="29" t="s">
        <v>907</v>
      </c>
      <c r="G4982" s="29" t="s">
        <v>979</v>
      </c>
      <c r="H4982" t="s">
        <v>979</v>
      </c>
      <c r="I4982">
        <v>2014.0</v>
      </c>
      <c r="J4982">
        <v>366300.00000000006</v>
      </c>
      <c r="K4982">
        <v>17150.0</v>
      </c>
      <c r="L4982">
        <v>2.0</v>
      </c>
      <c r="M4982">
        <v>1.0</v>
      </c>
      <c r="N4982" t="s">
        <v>16</v>
      </c>
    </row>
    <row r="4983">
      <c r="A4983" s="27">
        <v>42454.0</v>
      </c>
      <c r="B4983" t="s">
        <v>2686</v>
      </c>
      <c r="C4983">
        <v>137420.0</v>
      </c>
      <c r="D4983" s="29" t="s">
        <v>44</v>
      </c>
      <c r="E4983" s="29" t="s">
        <v>438</v>
      </c>
      <c r="F4983" s="29" t="s">
        <v>438</v>
      </c>
      <c r="G4983" s="29" t="s">
        <v>439</v>
      </c>
      <c r="H4983" t="s">
        <v>439</v>
      </c>
      <c r="I4983">
        <v>2015.0</v>
      </c>
      <c r="J4983">
        <v>382950.00000000006</v>
      </c>
      <c r="K4983">
        <v>2912.0</v>
      </c>
      <c r="L4983">
        <v>1.0</v>
      </c>
      <c r="M4983">
        <v>1.0</v>
      </c>
      <c r="N4983" t="s">
        <v>16</v>
      </c>
    </row>
    <row r="4984">
      <c r="A4984" s="27">
        <v>42454.0</v>
      </c>
      <c r="B4984" t="s">
        <v>2686</v>
      </c>
      <c r="C4984">
        <v>137835.0</v>
      </c>
      <c r="D4984" s="29" t="s">
        <v>91</v>
      </c>
      <c r="E4984" s="29" t="s">
        <v>907</v>
      </c>
      <c r="F4984" s="29" t="s">
        <v>907</v>
      </c>
      <c r="G4984" s="29" t="s">
        <v>847</v>
      </c>
      <c r="H4984" t="s">
        <v>847</v>
      </c>
      <c r="I4984">
        <v>2009.0</v>
      </c>
      <c r="J4984">
        <v>267510.0</v>
      </c>
      <c r="K4984">
        <v>34273.0</v>
      </c>
      <c r="L4984">
        <v>7.0</v>
      </c>
      <c r="M4984">
        <v>1.0</v>
      </c>
      <c r="N4984" t="s">
        <v>16</v>
      </c>
    </row>
    <row r="4985">
      <c r="A4985" s="27">
        <v>42454.0</v>
      </c>
      <c r="B4985" t="s">
        <v>2686</v>
      </c>
      <c r="C4985">
        <v>138024.0</v>
      </c>
      <c r="D4985" s="29" t="s">
        <v>81</v>
      </c>
      <c r="E4985" s="29" t="s">
        <v>253</v>
      </c>
      <c r="F4985" s="29" t="s">
        <v>253</v>
      </c>
      <c r="G4985" s="29" t="s">
        <v>254</v>
      </c>
      <c r="H4985" t="s">
        <v>254</v>
      </c>
      <c r="I4985">
        <v>2013.0</v>
      </c>
      <c r="J4985">
        <v>388500.00000000006</v>
      </c>
      <c r="K4985">
        <v>36732.0</v>
      </c>
      <c r="L4985">
        <v>3.0</v>
      </c>
      <c r="M4985">
        <v>2.0</v>
      </c>
      <c r="N4985" t="s">
        <v>16</v>
      </c>
    </row>
    <row r="4986">
      <c r="A4986" s="27">
        <v>42454.0</v>
      </c>
      <c r="B4986" t="s">
        <v>2686</v>
      </c>
      <c r="C4986">
        <v>138049.0</v>
      </c>
      <c r="D4986" s="29" t="s">
        <v>13</v>
      </c>
      <c r="E4986" s="29" t="s">
        <v>324</v>
      </c>
      <c r="F4986" s="29" t="s">
        <v>324</v>
      </c>
      <c r="G4986" s="29" t="s">
        <v>325</v>
      </c>
      <c r="H4986" t="s">
        <v>325</v>
      </c>
      <c r="I4986">
        <v>2012.0</v>
      </c>
      <c r="J4986">
        <v>411810.00000000006</v>
      </c>
      <c r="K4986">
        <v>38954.0</v>
      </c>
      <c r="L4986">
        <v>4.0</v>
      </c>
      <c r="M4986">
        <v>1.0</v>
      </c>
      <c r="N4986" t="s">
        <v>16</v>
      </c>
    </row>
    <row r="4987">
      <c r="A4987" s="27">
        <v>42454.0</v>
      </c>
      <c r="B4987" t="s">
        <v>2686</v>
      </c>
      <c r="C4987">
        <v>138095.0</v>
      </c>
      <c r="D4987" s="29" t="s">
        <v>61</v>
      </c>
      <c r="E4987" s="29" t="s">
        <v>127</v>
      </c>
      <c r="F4987" s="29" t="s">
        <v>127</v>
      </c>
      <c r="G4987" s="29" t="s">
        <v>417</v>
      </c>
      <c r="H4987" t="s">
        <v>417</v>
      </c>
      <c r="I4987">
        <v>2012.0</v>
      </c>
      <c r="J4987">
        <v>466200.00000000006</v>
      </c>
      <c r="K4987">
        <v>45581.0</v>
      </c>
      <c r="L4987">
        <v>4.0</v>
      </c>
      <c r="M4987">
        <v>1.0</v>
      </c>
      <c r="N4987" t="s">
        <v>16</v>
      </c>
    </row>
    <row r="4988">
      <c r="A4988" s="27">
        <v>42452.0</v>
      </c>
      <c r="B4988" t="s">
        <v>2686</v>
      </c>
      <c r="C4988">
        <v>138460.0</v>
      </c>
      <c r="D4988" s="29" t="s">
        <v>91</v>
      </c>
      <c r="E4988" s="29" t="s">
        <v>1442</v>
      </c>
      <c r="F4988" s="29" t="s">
        <v>1442</v>
      </c>
      <c r="G4988" s="29" t="s">
        <v>1443</v>
      </c>
      <c r="H4988" t="s">
        <v>1443</v>
      </c>
      <c r="I4988">
        <v>2010.0</v>
      </c>
      <c r="J4988">
        <v>266400.0</v>
      </c>
      <c r="K4988">
        <v>22894.0</v>
      </c>
      <c r="L4988">
        <v>6.0</v>
      </c>
      <c r="M4988">
        <v>1.0</v>
      </c>
      <c r="N4988" t="s">
        <v>16</v>
      </c>
    </row>
    <row r="4989">
      <c r="A4989" s="27">
        <v>42454.0</v>
      </c>
      <c r="B4989" t="s">
        <v>2686</v>
      </c>
      <c r="C4989">
        <v>138776.0</v>
      </c>
      <c r="D4989" s="29" t="s">
        <v>64</v>
      </c>
      <c r="E4989" s="29" t="s">
        <v>174</v>
      </c>
      <c r="F4989" s="29" t="s">
        <v>174</v>
      </c>
      <c r="G4989" s="29" t="s">
        <v>175</v>
      </c>
      <c r="H4989" t="s">
        <v>175</v>
      </c>
      <c r="I4989">
        <v>2011.0</v>
      </c>
      <c r="J4989">
        <v>421800.00000000006</v>
      </c>
      <c r="K4989">
        <v>53029.0</v>
      </c>
      <c r="L4989">
        <v>5.0</v>
      </c>
      <c r="M4989">
        <v>2.0</v>
      </c>
      <c r="N4989" t="s">
        <v>16</v>
      </c>
    </row>
    <row r="4990">
      <c r="A4990" s="27">
        <v>42454.0</v>
      </c>
      <c r="B4990" t="s">
        <v>2686</v>
      </c>
      <c r="C4990">
        <v>139058.0</v>
      </c>
      <c r="D4990" s="29" t="s">
        <v>91</v>
      </c>
      <c r="E4990" s="29" t="s">
        <v>1826</v>
      </c>
      <c r="F4990" s="29" t="s">
        <v>1826</v>
      </c>
      <c r="G4990" s="29" t="s">
        <v>1120</v>
      </c>
      <c r="H4990" t="s">
        <v>1120</v>
      </c>
      <c r="I4990">
        <v>2005.0</v>
      </c>
      <c r="J4990">
        <v>120000.0</v>
      </c>
      <c r="K4990">
        <v>96855.0</v>
      </c>
      <c r="L4990">
        <v>11.0</v>
      </c>
      <c r="M4990">
        <v>3.0</v>
      </c>
      <c r="N4990" t="s">
        <v>16</v>
      </c>
    </row>
    <row r="4991">
      <c r="A4991" s="27">
        <v>42454.0</v>
      </c>
      <c r="B4991" t="s">
        <v>2686</v>
      </c>
      <c r="C4991">
        <v>139101.0</v>
      </c>
      <c r="D4991" s="29" t="s">
        <v>64</v>
      </c>
      <c r="E4991" s="29" t="s">
        <v>789</v>
      </c>
      <c r="F4991" s="29" t="s">
        <v>789</v>
      </c>
      <c r="G4991" s="29" t="s">
        <v>790</v>
      </c>
      <c r="H4991" t="s">
        <v>790</v>
      </c>
      <c r="I4991">
        <v>2011.0</v>
      </c>
      <c r="J4991">
        <v>416250.00000000006</v>
      </c>
      <c r="K4991">
        <v>25150.0</v>
      </c>
      <c r="L4991">
        <v>5.0</v>
      </c>
      <c r="M4991">
        <v>1.0</v>
      </c>
      <c r="N4991" t="s">
        <v>16</v>
      </c>
    </row>
    <row r="4992">
      <c r="A4992" s="27">
        <v>42454.0</v>
      </c>
      <c r="B4992" t="s">
        <v>2686</v>
      </c>
      <c r="C4992">
        <v>139414.0</v>
      </c>
      <c r="D4992" s="29" t="s">
        <v>91</v>
      </c>
      <c r="E4992" s="29" t="s">
        <v>92</v>
      </c>
      <c r="F4992" s="29" t="s">
        <v>92</v>
      </c>
      <c r="G4992" s="29" t="s">
        <v>141</v>
      </c>
      <c r="H4992" t="s">
        <v>141</v>
      </c>
      <c r="I4992">
        <v>2011.0</v>
      </c>
      <c r="J4992">
        <v>688200.0000000001</v>
      </c>
      <c r="K4992">
        <v>52149.0</v>
      </c>
      <c r="L4992">
        <v>5.0</v>
      </c>
      <c r="M4992">
        <v>2.0</v>
      </c>
      <c r="N4992" t="s">
        <v>16</v>
      </c>
    </row>
    <row r="4993">
      <c r="A4993" s="27">
        <v>42452.0</v>
      </c>
      <c r="B4993" t="s">
        <v>2686</v>
      </c>
      <c r="C4993">
        <v>140870.0</v>
      </c>
      <c r="D4993" s="29" t="s">
        <v>36</v>
      </c>
      <c r="E4993" s="29" t="s">
        <v>902</v>
      </c>
      <c r="F4993" s="29" t="s">
        <v>902</v>
      </c>
      <c r="G4993" s="29" t="s">
        <v>2740</v>
      </c>
      <c r="H4993" t="s">
        <v>2740</v>
      </c>
      <c r="I4993">
        <v>2010.0</v>
      </c>
      <c r="J4993">
        <v>210900.00000000003</v>
      </c>
      <c r="K4993">
        <v>38513.0</v>
      </c>
      <c r="L4993">
        <v>6.0</v>
      </c>
      <c r="M4993">
        <v>1.0</v>
      </c>
      <c r="N4993" t="s">
        <v>16</v>
      </c>
    </row>
    <row r="4994">
      <c r="A4994" s="27">
        <v>42447.0</v>
      </c>
      <c r="B4994" t="s">
        <v>2686</v>
      </c>
      <c r="C4994">
        <v>208266.0</v>
      </c>
      <c r="D4994" s="29" t="s">
        <v>91</v>
      </c>
      <c r="E4994" s="29" t="s">
        <v>1726</v>
      </c>
      <c r="F4994" s="29" t="s">
        <v>1726</v>
      </c>
      <c r="G4994" s="29" t="s">
        <v>2223</v>
      </c>
      <c r="H4994" t="s">
        <v>2223</v>
      </c>
      <c r="I4994">
        <v>2008.0</v>
      </c>
      <c r="J4994">
        <v>222000.00000000003</v>
      </c>
      <c r="K4994">
        <v>17596.0</v>
      </c>
      <c r="L4994">
        <v>8.0</v>
      </c>
      <c r="M4994">
        <v>2.0</v>
      </c>
      <c r="N4994" t="s">
        <v>16</v>
      </c>
    </row>
    <row r="4995">
      <c r="A4995" s="27">
        <v>42452.0</v>
      </c>
      <c r="B4995" t="s">
        <v>2686</v>
      </c>
      <c r="C4995">
        <v>209240.0</v>
      </c>
      <c r="D4995" s="29" t="s">
        <v>61</v>
      </c>
      <c r="E4995" s="29" t="s">
        <v>652</v>
      </c>
      <c r="F4995" s="29" t="s">
        <v>652</v>
      </c>
      <c r="G4995" s="29" t="s">
        <v>2741</v>
      </c>
      <c r="H4995" t="s">
        <v>2741</v>
      </c>
      <c r="I4995">
        <v>2007.0</v>
      </c>
      <c r="J4995">
        <v>170940.00000000003</v>
      </c>
      <c r="K4995">
        <v>42106.0</v>
      </c>
      <c r="L4995">
        <v>9.0</v>
      </c>
      <c r="M4995">
        <v>2.0</v>
      </c>
      <c r="N4995" t="s">
        <v>16</v>
      </c>
    </row>
    <row r="4996">
      <c r="A4996" s="27">
        <v>42444.0</v>
      </c>
      <c r="B4996" t="s">
        <v>2686</v>
      </c>
      <c r="C4996">
        <v>210047.0</v>
      </c>
      <c r="D4996" s="29" t="s">
        <v>91</v>
      </c>
      <c r="E4996" s="29" t="s">
        <v>243</v>
      </c>
      <c r="F4996" s="29" t="s">
        <v>243</v>
      </c>
      <c r="G4996" s="29" t="s">
        <v>847</v>
      </c>
      <c r="H4996" t="s">
        <v>847</v>
      </c>
      <c r="I4996">
        <v>2011.0</v>
      </c>
      <c r="J4996">
        <v>405150.00000000006</v>
      </c>
      <c r="K4996">
        <v>18778.0</v>
      </c>
      <c r="L4996">
        <v>5.0</v>
      </c>
      <c r="M4996">
        <v>1.0</v>
      </c>
      <c r="N4996" t="s">
        <v>16</v>
      </c>
    </row>
    <row r="4997">
      <c r="A4997" s="27">
        <v>42447.0</v>
      </c>
      <c r="B4997" t="s">
        <v>2686</v>
      </c>
      <c r="C4997">
        <v>210136.0</v>
      </c>
      <c r="D4997" s="29" t="s">
        <v>91</v>
      </c>
      <c r="E4997" s="29" t="s">
        <v>1432</v>
      </c>
      <c r="F4997" s="29" t="s">
        <v>1432</v>
      </c>
      <c r="G4997" s="29" t="s">
        <v>1443</v>
      </c>
      <c r="H4997" t="s">
        <v>1443</v>
      </c>
      <c r="I4997">
        <v>2005.0</v>
      </c>
      <c r="J4997">
        <v>131000.0</v>
      </c>
      <c r="K4997">
        <v>79116.0</v>
      </c>
      <c r="L4997">
        <v>11.0</v>
      </c>
      <c r="M4997">
        <v>3.0</v>
      </c>
      <c r="N4997" t="s">
        <v>16</v>
      </c>
    </row>
    <row r="4998">
      <c r="A4998" s="27">
        <v>42444.0</v>
      </c>
      <c r="B4998" t="s">
        <v>2686</v>
      </c>
      <c r="C4998">
        <v>211011.0</v>
      </c>
      <c r="D4998" s="29" t="s">
        <v>91</v>
      </c>
      <c r="E4998" s="29" t="s">
        <v>243</v>
      </c>
      <c r="F4998" s="29" t="s">
        <v>243</v>
      </c>
      <c r="G4998" s="29" t="s">
        <v>2742</v>
      </c>
      <c r="H4998" t="s">
        <v>2742</v>
      </c>
      <c r="I4998">
        <v>2012.0</v>
      </c>
      <c r="J4998">
        <v>472860.00000000006</v>
      </c>
      <c r="K4998">
        <v>8280.0</v>
      </c>
      <c r="L4998">
        <v>4.0</v>
      </c>
      <c r="M4998">
        <v>1.0</v>
      </c>
      <c r="N4998" t="s">
        <v>16</v>
      </c>
    </row>
    <row r="4999">
      <c r="A4999" s="27">
        <v>42454.0</v>
      </c>
      <c r="B4999" t="s">
        <v>2686</v>
      </c>
      <c r="C4999">
        <v>211719.0</v>
      </c>
      <c r="D4999" s="29" t="s">
        <v>77</v>
      </c>
      <c r="E4999" s="29" t="s">
        <v>623</v>
      </c>
      <c r="F4999" s="29" t="s">
        <v>623</v>
      </c>
      <c r="G4999" s="29" t="s">
        <v>600</v>
      </c>
      <c r="H4999" t="s">
        <v>600</v>
      </c>
      <c r="I4999">
        <v>2013.0</v>
      </c>
      <c r="J4999">
        <v>344100.00000000006</v>
      </c>
      <c r="K4999">
        <v>30706.0</v>
      </c>
      <c r="L4999">
        <v>3.0</v>
      </c>
      <c r="M4999">
        <v>1.0</v>
      </c>
      <c r="N4999" t="s">
        <v>16</v>
      </c>
    </row>
    <row r="5000">
      <c r="A5000" s="27">
        <v>42455.0</v>
      </c>
      <c r="B5000" t="s">
        <v>2686</v>
      </c>
      <c r="C5000">
        <v>212932.0</v>
      </c>
      <c r="D5000" s="29" t="s">
        <v>81</v>
      </c>
      <c r="E5000" s="29" t="s">
        <v>624</v>
      </c>
      <c r="F5000" s="29" t="s">
        <v>624</v>
      </c>
      <c r="G5000" s="29" t="s">
        <v>625</v>
      </c>
      <c r="H5000" t="s">
        <v>625</v>
      </c>
      <c r="I5000">
        <v>2009.0</v>
      </c>
      <c r="J5000">
        <v>416250.00000000006</v>
      </c>
      <c r="K5000">
        <v>78047.0</v>
      </c>
      <c r="L5000">
        <v>7.0</v>
      </c>
      <c r="M5000">
        <v>2.0</v>
      </c>
      <c r="N5000" t="s">
        <v>16</v>
      </c>
    </row>
    <row r="5001">
      <c r="A5001" s="27">
        <v>42455.0</v>
      </c>
      <c r="B5001" t="s">
        <v>2686</v>
      </c>
      <c r="C5001">
        <v>212934.0</v>
      </c>
      <c r="D5001" s="29" t="s">
        <v>77</v>
      </c>
      <c r="E5001" s="29" t="s">
        <v>623</v>
      </c>
      <c r="F5001" s="29" t="s">
        <v>623</v>
      </c>
      <c r="G5001" s="29" t="s">
        <v>1028</v>
      </c>
      <c r="H5001" t="s">
        <v>1028</v>
      </c>
      <c r="I5001">
        <v>2012.0</v>
      </c>
      <c r="J5001">
        <v>346320.00000000006</v>
      </c>
      <c r="K5001">
        <v>44382.0</v>
      </c>
      <c r="L5001">
        <v>4.0</v>
      </c>
      <c r="M5001">
        <v>1.0</v>
      </c>
      <c r="N5001" t="s">
        <v>16</v>
      </c>
    </row>
    <row r="5002">
      <c r="A5002" s="27">
        <v>42455.0</v>
      </c>
      <c r="B5002" t="s">
        <v>2686</v>
      </c>
      <c r="C5002">
        <v>212935.0</v>
      </c>
      <c r="D5002" s="29" t="s">
        <v>55</v>
      </c>
      <c r="E5002" s="29" t="s">
        <v>58</v>
      </c>
      <c r="F5002" s="29" t="s">
        <v>58</v>
      </c>
      <c r="G5002" s="29" t="s">
        <v>231</v>
      </c>
      <c r="H5002" t="s">
        <v>231</v>
      </c>
      <c r="I5002">
        <v>2013.0</v>
      </c>
      <c r="J5002">
        <v>699300.0000000001</v>
      </c>
      <c r="K5002">
        <v>59863.0</v>
      </c>
      <c r="L5002">
        <v>3.0</v>
      </c>
      <c r="M5002">
        <v>1.0</v>
      </c>
      <c r="N5002" t="s">
        <v>16</v>
      </c>
    </row>
    <row r="5003">
      <c r="A5003" s="27">
        <v>42453.0</v>
      </c>
      <c r="B5003" t="s">
        <v>2686</v>
      </c>
      <c r="C5003">
        <v>212969.0</v>
      </c>
      <c r="D5003" s="29" t="s">
        <v>77</v>
      </c>
      <c r="E5003" s="29" t="s">
        <v>623</v>
      </c>
      <c r="F5003" s="29" t="s">
        <v>623</v>
      </c>
      <c r="G5003" s="29" t="s">
        <v>600</v>
      </c>
      <c r="H5003" t="s">
        <v>600</v>
      </c>
      <c r="I5003">
        <v>2012.0</v>
      </c>
      <c r="J5003">
        <v>360750.00000000006</v>
      </c>
      <c r="K5003">
        <v>38567.0</v>
      </c>
      <c r="L5003">
        <v>4.0</v>
      </c>
      <c r="M5003">
        <v>1.0</v>
      </c>
      <c r="N5003" t="s">
        <v>16</v>
      </c>
    </row>
    <row r="5004">
      <c r="A5004" s="27">
        <v>42451.0</v>
      </c>
      <c r="B5004" t="s">
        <v>2686</v>
      </c>
      <c r="C5004">
        <v>213024.0</v>
      </c>
      <c r="D5004" s="29" t="s">
        <v>61</v>
      </c>
      <c r="E5004" s="29" t="s">
        <v>202</v>
      </c>
      <c r="F5004" s="29" t="s">
        <v>202</v>
      </c>
      <c r="G5004" s="29" t="s">
        <v>172</v>
      </c>
      <c r="H5004" t="s">
        <v>172</v>
      </c>
      <c r="I5004">
        <v>2008.0</v>
      </c>
      <c r="J5004">
        <v>317460.0</v>
      </c>
      <c r="K5004">
        <v>83221.0</v>
      </c>
      <c r="L5004">
        <v>8.0</v>
      </c>
      <c r="M5004">
        <v>2.0</v>
      </c>
      <c r="N5004" t="s">
        <v>16</v>
      </c>
    </row>
    <row r="5005">
      <c r="A5005" s="27">
        <v>42444.0</v>
      </c>
      <c r="B5005" t="s">
        <v>2686</v>
      </c>
      <c r="C5005">
        <v>214366.0</v>
      </c>
      <c r="D5005" s="29" t="s">
        <v>273</v>
      </c>
      <c r="E5005" s="29" t="s">
        <v>2225</v>
      </c>
      <c r="F5005" s="29" t="s">
        <v>2225</v>
      </c>
      <c r="G5005" s="29" t="s">
        <v>2743</v>
      </c>
      <c r="H5005" t="s">
        <v>2743</v>
      </c>
      <c r="I5005">
        <v>2014.0</v>
      </c>
      <c r="J5005">
        <v>156510.0</v>
      </c>
      <c r="K5005">
        <v>7887.0</v>
      </c>
      <c r="L5005">
        <v>2.0</v>
      </c>
      <c r="M5005">
        <v>1.0</v>
      </c>
      <c r="N5005" t="s">
        <v>16</v>
      </c>
    </row>
    <row r="5006">
      <c r="A5006" s="27">
        <v>42444.0</v>
      </c>
      <c r="B5006" t="s">
        <v>2686</v>
      </c>
      <c r="C5006">
        <v>214442.0</v>
      </c>
      <c r="D5006" s="29" t="s">
        <v>55</v>
      </c>
      <c r="E5006" s="29" t="s">
        <v>58</v>
      </c>
      <c r="F5006" s="29" t="s">
        <v>58</v>
      </c>
      <c r="G5006" s="29" t="s">
        <v>115</v>
      </c>
      <c r="H5006" t="s">
        <v>115</v>
      </c>
      <c r="I5006">
        <v>2012.0</v>
      </c>
      <c r="J5006">
        <v>793650.0000000001</v>
      </c>
      <c r="K5006">
        <v>42244.0</v>
      </c>
      <c r="L5006">
        <v>4.0</v>
      </c>
      <c r="M5006">
        <v>2.0</v>
      </c>
      <c r="N5006" t="s">
        <v>16</v>
      </c>
    </row>
    <row r="5007">
      <c r="A5007" s="27">
        <v>42444.0</v>
      </c>
      <c r="B5007" t="s">
        <v>2686</v>
      </c>
      <c r="C5007">
        <v>214631.0</v>
      </c>
      <c r="D5007" s="29" t="s">
        <v>61</v>
      </c>
      <c r="E5007" s="29" t="s">
        <v>598</v>
      </c>
      <c r="F5007" s="29" t="s">
        <v>598</v>
      </c>
      <c r="G5007" s="29" t="s">
        <v>1605</v>
      </c>
      <c r="H5007" t="s">
        <v>1605</v>
      </c>
      <c r="I5007">
        <v>2015.0</v>
      </c>
      <c r="J5007">
        <v>481740.00000000006</v>
      </c>
      <c r="K5007">
        <v>3252.0</v>
      </c>
      <c r="L5007">
        <v>1.0</v>
      </c>
      <c r="M5007">
        <v>1.0</v>
      </c>
      <c r="N5007" t="s">
        <v>16</v>
      </c>
    </row>
    <row r="5008">
      <c r="A5008" s="27">
        <v>42448.0</v>
      </c>
      <c r="B5008" t="s">
        <v>2686</v>
      </c>
      <c r="C5008">
        <v>214720.0</v>
      </c>
      <c r="D5008" s="29" t="s">
        <v>91</v>
      </c>
      <c r="E5008" s="29" t="s">
        <v>907</v>
      </c>
      <c r="F5008" s="29" t="s">
        <v>907</v>
      </c>
      <c r="G5008" s="29" t="s">
        <v>847</v>
      </c>
      <c r="H5008" t="s">
        <v>847</v>
      </c>
      <c r="I5008">
        <v>2010.0</v>
      </c>
      <c r="J5008">
        <v>299700.0</v>
      </c>
      <c r="K5008">
        <v>81350.0</v>
      </c>
      <c r="L5008">
        <v>6.0</v>
      </c>
      <c r="M5008">
        <v>1.0</v>
      </c>
      <c r="N5008" t="s">
        <v>16</v>
      </c>
    </row>
    <row r="5009">
      <c r="A5009" s="27">
        <v>42444.0</v>
      </c>
      <c r="B5009" t="s">
        <v>2686</v>
      </c>
      <c r="C5009">
        <v>215558.0</v>
      </c>
      <c r="D5009" s="29" t="s">
        <v>61</v>
      </c>
      <c r="E5009" s="29">
        <v>800.0</v>
      </c>
      <c r="F5009" s="29">
        <v>800.0</v>
      </c>
      <c r="G5009" s="29" t="s">
        <v>2744</v>
      </c>
      <c r="H5009" t="s">
        <v>2200</v>
      </c>
      <c r="I5009">
        <v>2008.0</v>
      </c>
      <c r="J5009">
        <v>125000.0</v>
      </c>
      <c r="K5009">
        <v>10152.0</v>
      </c>
      <c r="L5009">
        <v>8.0</v>
      </c>
      <c r="M5009">
        <v>2.0</v>
      </c>
      <c r="N5009" t="s">
        <v>16</v>
      </c>
    </row>
    <row r="5010">
      <c r="A5010" s="27">
        <v>42451.0</v>
      </c>
      <c r="B5010" t="s">
        <v>2686</v>
      </c>
      <c r="C5010">
        <v>215877.0</v>
      </c>
      <c r="D5010" s="29" t="s">
        <v>91</v>
      </c>
      <c r="E5010" s="29" t="s">
        <v>907</v>
      </c>
      <c r="F5010" s="29" t="s">
        <v>907</v>
      </c>
      <c r="G5010" s="29" t="s">
        <v>2715</v>
      </c>
      <c r="H5010" t="s">
        <v>2715</v>
      </c>
      <c r="I5010">
        <v>2008.0</v>
      </c>
      <c r="J5010">
        <v>249750.00000000003</v>
      </c>
      <c r="K5010">
        <v>66901.0</v>
      </c>
      <c r="L5010">
        <v>8.0</v>
      </c>
      <c r="M5010">
        <v>2.0</v>
      </c>
      <c r="N5010" t="s">
        <v>16</v>
      </c>
    </row>
    <row r="5011">
      <c r="A5011" s="27">
        <v>42455.0</v>
      </c>
      <c r="B5011" t="s">
        <v>2686</v>
      </c>
      <c r="C5011">
        <v>216201.0</v>
      </c>
      <c r="D5011" s="29" t="s">
        <v>91</v>
      </c>
      <c r="E5011" s="29" t="s">
        <v>1442</v>
      </c>
      <c r="F5011" s="29" t="s">
        <v>1442</v>
      </c>
      <c r="G5011" s="29" t="s">
        <v>1443</v>
      </c>
      <c r="H5011" t="s">
        <v>1443</v>
      </c>
      <c r="I5011">
        <v>2007.0</v>
      </c>
      <c r="J5011">
        <v>199800.00000000003</v>
      </c>
      <c r="K5011">
        <v>25162.0</v>
      </c>
      <c r="L5011">
        <v>9.0</v>
      </c>
      <c r="M5011">
        <v>2.0</v>
      </c>
      <c r="N5011" t="s">
        <v>16</v>
      </c>
    </row>
    <row r="5012">
      <c r="A5012" s="27">
        <v>42451.0</v>
      </c>
      <c r="B5012" t="s">
        <v>2686</v>
      </c>
      <c r="C5012">
        <v>216728.0</v>
      </c>
      <c r="D5012" s="29" t="s">
        <v>61</v>
      </c>
      <c r="E5012" s="29" t="s">
        <v>202</v>
      </c>
      <c r="F5012" s="29" t="s">
        <v>202</v>
      </c>
      <c r="G5012" s="29" t="s">
        <v>172</v>
      </c>
      <c r="H5012" t="s">
        <v>172</v>
      </c>
      <c r="I5012">
        <v>2008.0</v>
      </c>
      <c r="J5012">
        <v>306360.0</v>
      </c>
      <c r="K5012">
        <v>101951.0</v>
      </c>
      <c r="L5012">
        <v>8.0</v>
      </c>
      <c r="M5012">
        <v>1.0</v>
      </c>
      <c r="N5012" t="s">
        <v>16</v>
      </c>
    </row>
    <row r="5013">
      <c r="A5013" s="27">
        <v>42444.0</v>
      </c>
      <c r="B5013" t="s">
        <v>2686</v>
      </c>
      <c r="C5013">
        <v>216950.0</v>
      </c>
      <c r="D5013" s="29" t="s">
        <v>61</v>
      </c>
      <c r="E5013" s="29" t="s">
        <v>914</v>
      </c>
      <c r="F5013" s="29" t="s">
        <v>881</v>
      </c>
      <c r="G5013" s="29" t="s">
        <v>306</v>
      </c>
      <c r="H5013" t="s">
        <v>306</v>
      </c>
      <c r="I5013">
        <v>2012.0</v>
      </c>
      <c r="J5013">
        <v>310800.0</v>
      </c>
      <c r="K5013">
        <v>28201.0</v>
      </c>
      <c r="L5013">
        <v>4.0</v>
      </c>
      <c r="M5013">
        <v>1.0</v>
      </c>
      <c r="N5013" t="s">
        <v>16</v>
      </c>
    </row>
    <row r="5014">
      <c r="A5014" s="27">
        <v>42444.0</v>
      </c>
      <c r="B5014" t="s">
        <v>2686</v>
      </c>
      <c r="C5014">
        <v>217032.0</v>
      </c>
      <c r="D5014" s="29" t="s">
        <v>91</v>
      </c>
      <c r="E5014" s="29" t="s">
        <v>243</v>
      </c>
      <c r="F5014" s="29" t="s">
        <v>243</v>
      </c>
      <c r="G5014" s="29" t="s">
        <v>1514</v>
      </c>
      <c r="H5014" t="s">
        <v>1514</v>
      </c>
      <c r="I5014">
        <v>2012.0</v>
      </c>
      <c r="J5014">
        <v>449550.00000000006</v>
      </c>
      <c r="K5014">
        <v>16028.0</v>
      </c>
      <c r="L5014">
        <v>4.0</v>
      </c>
      <c r="M5014">
        <v>1.0</v>
      </c>
      <c r="N5014" t="s">
        <v>16</v>
      </c>
    </row>
    <row r="5015">
      <c r="A5015" s="27">
        <v>42447.0</v>
      </c>
      <c r="B5015" t="s">
        <v>2686</v>
      </c>
      <c r="C5015">
        <v>217095.0</v>
      </c>
      <c r="D5015" s="29" t="s">
        <v>91</v>
      </c>
      <c r="E5015" s="29" t="s">
        <v>907</v>
      </c>
      <c r="F5015" s="29" t="s">
        <v>907</v>
      </c>
      <c r="G5015" s="29" t="s">
        <v>1574</v>
      </c>
      <c r="H5015" t="s">
        <v>1574</v>
      </c>
      <c r="I5015">
        <v>2009.0</v>
      </c>
      <c r="J5015">
        <v>328560.0</v>
      </c>
      <c r="K5015">
        <v>34021.0</v>
      </c>
      <c r="L5015">
        <v>7.0</v>
      </c>
      <c r="M5015">
        <v>2.0</v>
      </c>
      <c r="N5015" t="s">
        <v>16</v>
      </c>
    </row>
    <row r="5016">
      <c r="A5016" s="27">
        <v>42444.0</v>
      </c>
      <c r="B5016" t="s">
        <v>2686</v>
      </c>
      <c r="C5016">
        <v>217169.0</v>
      </c>
      <c r="D5016" s="29" t="s">
        <v>61</v>
      </c>
      <c r="E5016" s="29" t="s">
        <v>914</v>
      </c>
      <c r="F5016" s="29" t="s">
        <v>881</v>
      </c>
      <c r="G5016" s="29" t="s">
        <v>306</v>
      </c>
      <c r="H5016" t="s">
        <v>306</v>
      </c>
      <c r="I5016">
        <v>2012.0</v>
      </c>
      <c r="J5016">
        <v>310800.0</v>
      </c>
      <c r="K5016">
        <v>38491.0</v>
      </c>
      <c r="L5016">
        <v>4.0</v>
      </c>
      <c r="M5016">
        <v>1.0</v>
      </c>
      <c r="N5016" t="s">
        <v>16</v>
      </c>
    </row>
    <row r="5017">
      <c r="A5017" s="27">
        <v>42444.0</v>
      </c>
      <c r="B5017" t="s">
        <v>2686</v>
      </c>
      <c r="C5017">
        <v>217228.0</v>
      </c>
      <c r="D5017" s="29" t="s">
        <v>61</v>
      </c>
      <c r="E5017" s="29" t="s">
        <v>216</v>
      </c>
      <c r="F5017" s="29" t="s">
        <v>216</v>
      </c>
      <c r="G5017" s="29" t="s">
        <v>143</v>
      </c>
      <c r="H5017" t="s">
        <v>143</v>
      </c>
      <c r="I5017">
        <v>2008.0</v>
      </c>
      <c r="J5017">
        <v>405150.00000000006</v>
      </c>
      <c r="K5017">
        <v>18623.0</v>
      </c>
      <c r="L5017">
        <v>8.0</v>
      </c>
      <c r="M5017">
        <v>1.0</v>
      </c>
      <c r="N5017" t="s">
        <v>16</v>
      </c>
    </row>
    <row r="5018">
      <c r="A5018" s="27">
        <v>42444.0</v>
      </c>
      <c r="B5018" t="s">
        <v>2686</v>
      </c>
      <c r="C5018">
        <v>217454.0</v>
      </c>
      <c r="D5018" s="29" t="s">
        <v>61</v>
      </c>
      <c r="E5018" s="29" t="s">
        <v>202</v>
      </c>
      <c r="F5018" s="29" t="s">
        <v>202</v>
      </c>
      <c r="G5018" s="29" t="s">
        <v>2745</v>
      </c>
      <c r="H5018" t="s">
        <v>289</v>
      </c>
      <c r="I5018">
        <v>2012.0</v>
      </c>
      <c r="J5018">
        <v>471750.00000000006</v>
      </c>
      <c r="K5018">
        <v>52827.0</v>
      </c>
      <c r="L5018">
        <v>4.0</v>
      </c>
      <c r="M5018">
        <v>1.0</v>
      </c>
      <c r="N5018" t="s">
        <v>16</v>
      </c>
    </row>
    <row r="5019">
      <c r="A5019" s="27">
        <v>42444.0</v>
      </c>
      <c r="B5019" t="s">
        <v>2686</v>
      </c>
      <c r="C5019">
        <v>217673.0</v>
      </c>
      <c r="D5019" s="29" t="s">
        <v>61</v>
      </c>
      <c r="E5019" s="29" t="s">
        <v>652</v>
      </c>
      <c r="F5019" s="29" t="s">
        <v>652</v>
      </c>
      <c r="G5019" s="29" t="s">
        <v>1844</v>
      </c>
      <c r="H5019" t="s">
        <v>1183</v>
      </c>
      <c r="I5019">
        <v>2009.0</v>
      </c>
      <c r="J5019">
        <v>233100.00000000003</v>
      </c>
      <c r="K5019">
        <v>43559.0</v>
      </c>
      <c r="L5019">
        <v>7.0</v>
      </c>
      <c r="M5019">
        <v>2.0</v>
      </c>
      <c r="N5019" t="s">
        <v>16</v>
      </c>
    </row>
    <row r="5020">
      <c r="A5020" s="27">
        <v>42451.0</v>
      </c>
      <c r="B5020" t="s">
        <v>2686</v>
      </c>
      <c r="C5020">
        <v>217788.0</v>
      </c>
      <c r="D5020" s="29" t="s">
        <v>61</v>
      </c>
      <c r="E5020" s="29" t="s">
        <v>202</v>
      </c>
      <c r="F5020" s="29" t="s">
        <v>202</v>
      </c>
      <c r="G5020" s="29" t="s">
        <v>172</v>
      </c>
      <c r="H5020" t="s">
        <v>172</v>
      </c>
      <c r="I5020">
        <v>2010.0</v>
      </c>
      <c r="J5020">
        <v>401820.00000000006</v>
      </c>
      <c r="K5020">
        <v>56568.0</v>
      </c>
      <c r="L5020">
        <v>6.0</v>
      </c>
      <c r="M5020">
        <v>1.0</v>
      </c>
      <c r="N5020" t="s">
        <v>16</v>
      </c>
    </row>
    <row r="5021">
      <c r="A5021" s="27">
        <v>42444.0</v>
      </c>
      <c r="B5021" t="s">
        <v>2686</v>
      </c>
      <c r="C5021">
        <v>217883.0</v>
      </c>
      <c r="D5021" s="29" t="s">
        <v>61</v>
      </c>
      <c r="E5021" s="29" t="s">
        <v>216</v>
      </c>
      <c r="F5021" s="29" t="s">
        <v>216</v>
      </c>
      <c r="G5021" s="29" t="s">
        <v>143</v>
      </c>
      <c r="H5021" t="s">
        <v>143</v>
      </c>
      <c r="I5021">
        <v>2011.0</v>
      </c>
      <c r="J5021">
        <v>455100.00000000006</v>
      </c>
      <c r="K5021">
        <v>37659.0</v>
      </c>
      <c r="L5021">
        <v>5.0</v>
      </c>
      <c r="M5021">
        <v>2.0</v>
      </c>
      <c r="N5021" t="s">
        <v>16</v>
      </c>
    </row>
    <row r="5022">
      <c r="A5022" s="27">
        <v>42444.0</v>
      </c>
      <c r="B5022" t="s">
        <v>2686</v>
      </c>
      <c r="C5022">
        <v>217948.0</v>
      </c>
      <c r="D5022" s="29" t="s">
        <v>77</v>
      </c>
      <c r="E5022" s="29" t="s">
        <v>623</v>
      </c>
      <c r="F5022" s="29" t="s">
        <v>623</v>
      </c>
      <c r="G5022" s="29" t="s">
        <v>1320</v>
      </c>
      <c r="H5022" t="s">
        <v>1320</v>
      </c>
      <c r="I5022">
        <v>2010.0</v>
      </c>
      <c r="J5022">
        <v>216450.00000000003</v>
      </c>
      <c r="K5022">
        <v>74486.0</v>
      </c>
      <c r="L5022">
        <v>6.0</v>
      </c>
      <c r="M5022">
        <v>1.0</v>
      </c>
      <c r="N5022" t="s">
        <v>16</v>
      </c>
    </row>
    <row r="5023">
      <c r="A5023" s="27">
        <v>42451.0</v>
      </c>
      <c r="B5023" t="s">
        <v>2686</v>
      </c>
      <c r="C5023">
        <v>218953.0</v>
      </c>
      <c r="D5023" s="29" t="s">
        <v>81</v>
      </c>
      <c r="E5023" s="29" t="s">
        <v>82</v>
      </c>
      <c r="F5023" s="29" t="s">
        <v>82</v>
      </c>
      <c r="G5023" s="29" t="s">
        <v>541</v>
      </c>
      <c r="H5023" t="s">
        <v>541</v>
      </c>
      <c r="I5023">
        <v>2010.0</v>
      </c>
      <c r="J5023">
        <v>510600.00000000006</v>
      </c>
      <c r="K5023">
        <v>63639.0</v>
      </c>
      <c r="L5023">
        <v>6.0</v>
      </c>
      <c r="M5023">
        <v>2.0</v>
      </c>
      <c r="N5023" t="s">
        <v>16</v>
      </c>
    </row>
    <row r="5024">
      <c r="A5024" s="27">
        <v>42451.0</v>
      </c>
      <c r="B5024" t="s">
        <v>2686</v>
      </c>
      <c r="C5024">
        <v>219120.0</v>
      </c>
      <c r="D5024" s="29" t="s">
        <v>91</v>
      </c>
      <c r="E5024" s="29" t="s">
        <v>92</v>
      </c>
      <c r="F5024" s="29" t="s">
        <v>92</v>
      </c>
      <c r="G5024" s="29" t="s">
        <v>124</v>
      </c>
      <c r="H5024" t="s">
        <v>124</v>
      </c>
      <c r="I5024">
        <v>2013.0</v>
      </c>
      <c r="J5024">
        <v>755910.0000000001</v>
      </c>
      <c r="K5024">
        <v>35155.0</v>
      </c>
      <c r="L5024">
        <v>3.0</v>
      </c>
      <c r="M5024">
        <v>1.0</v>
      </c>
      <c r="N5024" t="s">
        <v>16</v>
      </c>
    </row>
    <row r="5025">
      <c r="A5025" s="27">
        <v>42447.0</v>
      </c>
      <c r="B5025" t="s">
        <v>2686</v>
      </c>
      <c r="C5025">
        <v>219157.0</v>
      </c>
      <c r="D5025" s="29" t="s">
        <v>91</v>
      </c>
      <c r="E5025" s="29" t="s">
        <v>907</v>
      </c>
      <c r="F5025" s="29" t="s">
        <v>907</v>
      </c>
      <c r="G5025" s="29" t="s">
        <v>235</v>
      </c>
      <c r="H5025" t="s">
        <v>235</v>
      </c>
      <c r="I5025">
        <v>2008.0</v>
      </c>
      <c r="J5025">
        <v>278610.0</v>
      </c>
      <c r="K5025">
        <v>32783.0</v>
      </c>
      <c r="L5025">
        <v>8.0</v>
      </c>
      <c r="M5025">
        <v>1.0</v>
      </c>
      <c r="N5025" t="s">
        <v>16</v>
      </c>
    </row>
    <row r="5026">
      <c r="A5026" s="27">
        <v>42451.0</v>
      </c>
      <c r="B5026" t="s">
        <v>2686</v>
      </c>
      <c r="C5026">
        <v>219258.0</v>
      </c>
      <c r="D5026" s="29" t="s">
        <v>91</v>
      </c>
      <c r="E5026" s="29" t="s">
        <v>243</v>
      </c>
      <c r="F5026" s="29" t="s">
        <v>243</v>
      </c>
      <c r="G5026" s="29" t="s">
        <v>2746</v>
      </c>
      <c r="H5026" t="s">
        <v>2746</v>
      </c>
      <c r="I5026">
        <v>2010.0</v>
      </c>
      <c r="J5026">
        <v>366300.00000000006</v>
      </c>
      <c r="K5026">
        <v>44702.0</v>
      </c>
      <c r="L5026">
        <v>6.0</v>
      </c>
      <c r="M5026">
        <v>1.0</v>
      </c>
      <c r="N5026" t="s">
        <v>16</v>
      </c>
    </row>
    <row r="5027">
      <c r="A5027" s="27">
        <v>42450.0</v>
      </c>
      <c r="B5027" t="s">
        <v>2686</v>
      </c>
      <c r="C5027">
        <v>219486.0</v>
      </c>
      <c r="D5027" s="29" t="s">
        <v>61</v>
      </c>
      <c r="E5027" s="29" t="s">
        <v>216</v>
      </c>
      <c r="F5027" s="29" t="s">
        <v>216</v>
      </c>
      <c r="G5027" s="29" t="s">
        <v>536</v>
      </c>
      <c r="H5027" t="s">
        <v>536</v>
      </c>
      <c r="I5027">
        <v>2009.0</v>
      </c>
      <c r="J5027">
        <v>249750.00000000003</v>
      </c>
      <c r="K5027">
        <v>48816.0</v>
      </c>
      <c r="L5027">
        <v>7.0</v>
      </c>
      <c r="M5027">
        <v>2.0</v>
      </c>
      <c r="N5027" t="s">
        <v>16</v>
      </c>
    </row>
    <row r="5028">
      <c r="A5028" s="27">
        <v>42451.0</v>
      </c>
      <c r="B5028" t="s">
        <v>2686</v>
      </c>
      <c r="C5028">
        <v>219581.0</v>
      </c>
      <c r="D5028" s="29" t="s">
        <v>61</v>
      </c>
      <c r="E5028" s="29" t="s">
        <v>216</v>
      </c>
      <c r="F5028" s="29" t="s">
        <v>216</v>
      </c>
      <c r="G5028" s="29" t="s">
        <v>203</v>
      </c>
      <c r="H5028" t="s">
        <v>203</v>
      </c>
      <c r="I5028">
        <v>2009.0</v>
      </c>
      <c r="J5028">
        <v>283050.0</v>
      </c>
      <c r="K5028">
        <v>79616.0</v>
      </c>
      <c r="L5028">
        <v>7.0</v>
      </c>
      <c r="M5028">
        <v>2.0</v>
      </c>
      <c r="N5028" t="s">
        <v>16</v>
      </c>
    </row>
    <row r="5029">
      <c r="A5029" s="27">
        <v>42451.0</v>
      </c>
      <c r="B5029" t="s">
        <v>2686</v>
      </c>
      <c r="C5029">
        <v>219604.0</v>
      </c>
      <c r="D5029" s="29" t="s">
        <v>91</v>
      </c>
      <c r="E5029" s="29" t="s">
        <v>243</v>
      </c>
      <c r="F5029" s="29" t="s">
        <v>243</v>
      </c>
      <c r="G5029" s="29" t="s">
        <v>847</v>
      </c>
      <c r="H5029" t="s">
        <v>847</v>
      </c>
      <c r="I5029">
        <v>2009.0</v>
      </c>
      <c r="J5029">
        <v>317460.0</v>
      </c>
      <c r="K5029">
        <v>58617.0</v>
      </c>
      <c r="L5029">
        <v>7.0</v>
      </c>
      <c r="M5029">
        <v>2.0</v>
      </c>
      <c r="N5029" t="s">
        <v>16</v>
      </c>
    </row>
    <row r="5030">
      <c r="A5030" s="27">
        <v>42444.0</v>
      </c>
      <c r="B5030" t="s">
        <v>2686</v>
      </c>
      <c r="C5030">
        <v>219637.0</v>
      </c>
      <c r="D5030" s="29" t="s">
        <v>61</v>
      </c>
      <c r="E5030" s="29">
        <v>800.0</v>
      </c>
      <c r="F5030" s="29">
        <v>800.0</v>
      </c>
      <c r="G5030" s="29" t="s">
        <v>2747</v>
      </c>
      <c r="H5030" t="s">
        <v>2300</v>
      </c>
      <c r="I5030">
        <v>2009.0</v>
      </c>
      <c r="J5030">
        <v>130000.0</v>
      </c>
      <c r="K5030">
        <v>34974.0</v>
      </c>
      <c r="L5030">
        <v>7.0</v>
      </c>
      <c r="M5030">
        <v>1.0</v>
      </c>
      <c r="N5030" t="s">
        <v>16</v>
      </c>
    </row>
    <row r="5031">
      <c r="A5031" s="27">
        <v>42445.0</v>
      </c>
      <c r="B5031" t="s">
        <v>2686</v>
      </c>
      <c r="C5031">
        <v>219716.0</v>
      </c>
      <c r="D5031" s="29" t="s">
        <v>55</v>
      </c>
      <c r="E5031" s="29" t="s">
        <v>58</v>
      </c>
      <c r="F5031" s="29" t="s">
        <v>58</v>
      </c>
      <c r="G5031" s="29" t="s">
        <v>115</v>
      </c>
      <c r="H5031" t="s">
        <v>115</v>
      </c>
      <c r="I5031">
        <v>2012.0</v>
      </c>
      <c r="J5031">
        <v>799200.0000000001</v>
      </c>
      <c r="K5031">
        <v>68800.0</v>
      </c>
      <c r="L5031">
        <v>4.0</v>
      </c>
      <c r="M5031">
        <v>1.0</v>
      </c>
      <c r="N5031" t="s">
        <v>16</v>
      </c>
    </row>
    <row r="5032">
      <c r="A5032" s="27">
        <v>42451.0</v>
      </c>
      <c r="B5032" t="s">
        <v>2686</v>
      </c>
      <c r="C5032">
        <v>219791.0</v>
      </c>
      <c r="D5032" s="29" t="s">
        <v>61</v>
      </c>
      <c r="E5032" s="29" t="s">
        <v>202</v>
      </c>
      <c r="F5032" s="29" t="s">
        <v>202</v>
      </c>
      <c r="G5032" s="29" t="s">
        <v>306</v>
      </c>
      <c r="H5032" t="s">
        <v>306</v>
      </c>
      <c r="I5032">
        <v>2007.0</v>
      </c>
      <c r="J5032">
        <v>266400.0</v>
      </c>
      <c r="K5032">
        <v>52769.0</v>
      </c>
      <c r="L5032">
        <v>9.0</v>
      </c>
      <c r="M5032">
        <v>1.0</v>
      </c>
      <c r="N5032" t="s">
        <v>16</v>
      </c>
    </row>
    <row r="5033">
      <c r="A5033" s="27">
        <v>42446.0</v>
      </c>
      <c r="B5033" t="s">
        <v>2686</v>
      </c>
      <c r="C5033">
        <v>219891.0</v>
      </c>
      <c r="D5033" s="29" t="s">
        <v>91</v>
      </c>
      <c r="E5033" s="29" t="s">
        <v>243</v>
      </c>
      <c r="F5033" s="29" t="s">
        <v>243</v>
      </c>
      <c r="G5033" s="29" t="s">
        <v>454</v>
      </c>
      <c r="H5033" t="s">
        <v>454</v>
      </c>
      <c r="I5033">
        <v>2010.0</v>
      </c>
      <c r="J5033">
        <v>349650.00000000006</v>
      </c>
      <c r="K5033">
        <v>85956.0</v>
      </c>
      <c r="L5033">
        <v>6.0</v>
      </c>
      <c r="M5033">
        <v>3.0</v>
      </c>
      <c r="N5033" t="s">
        <v>16</v>
      </c>
    </row>
    <row r="5034">
      <c r="A5034" s="27">
        <v>42453.0</v>
      </c>
      <c r="B5034" t="s">
        <v>2686</v>
      </c>
      <c r="C5034">
        <v>220157.0</v>
      </c>
      <c r="D5034" s="29" t="s">
        <v>91</v>
      </c>
      <c r="E5034" s="29" t="s">
        <v>907</v>
      </c>
      <c r="F5034" s="29" t="s">
        <v>907</v>
      </c>
      <c r="G5034" s="29" t="s">
        <v>847</v>
      </c>
      <c r="H5034" t="s">
        <v>847</v>
      </c>
      <c r="I5034">
        <v>2011.0</v>
      </c>
      <c r="J5034">
        <v>344100.00000000006</v>
      </c>
      <c r="K5034">
        <v>21642.0</v>
      </c>
      <c r="L5034">
        <v>5.0</v>
      </c>
      <c r="M5034">
        <v>1.0</v>
      </c>
      <c r="N5034" t="s">
        <v>16</v>
      </c>
    </row>
    <row r="5035">
      <c r="A5035" s="27">
        <v>42453.0</v>
      </c>
      <c r="B5035" t="s">
        <v>2686</v>
      </c>
      <c r="C5035">
        <v>220158.0</v>
      </c>
      <c r="D5035" s="29" t="s">
        <v>91</v>
      </c>
      <c r="E5035" s="29" t="s">
        <v>243</v>
      </c>
      <c r="F5035" s="29" t="s">
        <v>243</v>
      </c>
      <c r="G5035" s="29" t="s">
        <v>454</v>
      </c>
      <c r="H5035" t="s">
        <v>454</v>
      </c>
      <c r="I5035">
        <v>2011.0</v>
      </c>
      <c r="J5035">
        <v>388500.00000000006</v>
      </c>
      <c r="K5035">
        <v>44354.0</v>
      </c>
      <c r="L5035">
        <v>5.0</v>
      </c>
      <c r="M5035">
        <v>2.0</v>
      </c>
      <c r="N5035" t="s">
        <v>16</v>
      </c>
    </row>
    <row r="5036">
      <c r="A5036" s="27">
        <v>42451.0</v>
      </c>
      <c r="B5036" t="s">
        <v>2686</v>
      </c>
      <c r="C5036">
        <v>220419.0</v>
      </c>
      <c r="D5036" s="29" t="s">
        <v>81</v>
      </c>
      <c r="E5036" s="29" t="s">
        <v>82</v>
      </c>
      <c r="F5036" s="29" t="s">
        <v>82</v>
      </c>
      <c r="G5036" s="29" t="s">
        <v>1288</v>
      </c>
      <c r="H5036" t="s">
        <v>1288</v>
      </c>
      <c r="I5036">
        <v>2003.0</v>
      </c>
      <c r="J5036">
        <v>188700.00000000003</v>
      </c>
      <c r="K5036">
        <v>104702.0</v>
      </c>
      <c r="L5036">
        <v>13.0</v>
      </c>
      <c r="M5036">
        <v>3.0</v>
      </c>
      <c r="N5036" t="s">
        <v>16</v>
      </c>
    </row>
    <row r="5037">
      <c r="A5037" s="27">
        <v>42452.0</v>
      </c>
      <c r="B5037" t="s">
        <v>2686</v>
      </c>
      <c r="C5037">
        <v>220487.0</v>
      </c>
      <c r="D5037" s="29" t="s">
        <v>61</v>
      </c>
      <c r="E5037" s="29" t="s">
        <v>1831</v>
      </c>
      <c r="F5037" s="29" t="s">
        <v>1831</v>
      </c>
      <c r="G5037" s="29" t="s">
        <v>1839</v>
      </c>
      <c r="H5037" t="s">
        <v>1183</v>
      </c>
      <c r="I5037">
        <v>2010.0</v>
      </c>
      <c r="J5037">
        <v>202020.00000000003</v>
      </c>
      <c r="K5037">
        <v>52212.0</v>
      </c>
      <c r="L5037">
        <v>6.0</v>
      </c>
      <c r="M5037">
        <v>1.0</v>
      </c>
      <c r="N5037" t="s">
        <v>16</v>
      </c>
    </row>
    <row r="5038">
      <c r="A5038" s="27">
        <v>42451.0</v>
      </c>
      <c r="B5038" t="s">
        <v>2686</v>
      </c>
      <c r="C5038">
        <v>220661.0</v>
      </c>
      <c r="D5038" s="29" t="s">
        <v>61</v>
      </c>
      <c r="E5038" s="29" t="s">
        <v>202</v>
      </c>
      <c r="F5038" s="29" t="s">
        <v>202</v>
      </c>
      <c r="G5038" s="29" t="s">
        <v>1605</v>
      </c>
      <c r="H5038" t="s">
        <v>1605</v>
      </c>
      <c r="I5038">
        <v>2010.0</v>
      </c>
      <c r="J5038">
        <v>428460.00000000006</v>
      </c>
      <c r="K5038">
        <v>16845.0</v>
      </c>
      <c r="L5038">
        <v>6.0</v>
      </c>
      <c r="M5038">
        <v>1.0</v>
      </c>
      <c r="N5038" t="s">
        <v>16</v>
      </c>
    </row>
    <row r="5039">
      <c r="A5039" s="27">
        <v>42453.0</v>
      </c>
      <c r="B5039" t="s">
        <v>2686</v>
      </c>
      <c r="C5039">
        <v>220779.0</v>
      </c>
      <c r="D5039" s="29" t="s">
        <v>91</v>
      </c>
      <c r="E5039" s="29" t="s">
        <v>907</v>
      </c>
      <c r="F5039" s="29" t="s">
        <v>907</v>
      </c>
      <c r="G5039" s="29" t="s">
        <v>235</v>
      </c>
      <c r="H5039" t="s">
        <v>235</v>
      </c>
      <c r="I5039">
        <v>2009.0</v>
      </c>
      <c r="J5039">
        <v>271950.0</v>
      </c>
      <c r="K5039">
        <v>98175.0</v>
      </c>
      <c r="L5039">
        <v>7.0</v>
      </c>
      <c r="M5039">
        <v>1.0</v>
      </c>
      <c r="N5039" t="s">
        <v>16</v>
      </c>
    </row>
    <row r="5040">
      <c r="A5040" s="27">
        <v>42453.0</v>
      </c>
      <c r="B5040" t="s">
        <v>2686</v>
      </c>
      <c r="C5040">
        <v>220851.0</v>
      </c>
      <c r="D5040" s="29" t="s">
        <v>77</v>
      </c>
      <c r="E5040" s="29" t="s">
        <v>623</v>
      </c>
      <c r="F5040" s="29" t="s">
        <v>623</v>
      </c>
      <c r="G5040" s="29" t="s">
        <v>1028</v>
      </c>
      <c r="H5040" t="s">
        <v>1028</v>
      </c>
      <c r="I5040">
        <v>2011.0</v>
      </c>
      <c r="J5040">
        <v>349650.00000000006</v>
      </c>
      <c r="K5040">
        <v>46159.0</v>
      </c>
      <c r="L5040">
        <v>5.0</v>
      </c>
      <c r="M5040">
        <v>1.0</v>
      </c>
      <c r="N5040" t="s">
        <v>16</v>
      </c>
    </row>
    <row r="5041">
      <c r="A5041" s="27">
        <v>42451.0</v>
      </c>
      <c r="B5041" t="s">
        <v>2686</v>
      </c>
      <c r="C5041">
        <v>221050.0</v>
      </c>
      <c r="D5041" s="29" t="s">
        <v>81</v>
      </c>
      <c r="E5041" s="29" t="s">
        <v>624</v>
      </c>
      <c r="F5041" s="29" t="s">
        <v>624</v>
      </c>
      <c r="G5041" s="29" t="s">
        <v>625</v>
      </c>
      <c r="H5041" t="s">
        <v>625</v>
      </c>
      <c r="I5041">
        <v>2008.0</v>
      </c>
      <c r="J5041">
        <v>417360.00000000006</v>
      </c>
      <c r="K5041">
        <v>24986.0</v>
      </c>
      <c r="L5041">
        <v>8.0</v>
      </c>
      <c r="M5041">
        <v>2.0</v>
      </c>
      <c r="N5041" t="s">
        <v>16</v>
      </c>
    </row>
    <row r="5042">
      <c r="A5042" s="27">
        <v>42450.0</v>
      </c>
      <c r="B5042" t="s">
        <v>2686</v>
      </c>
      <c r="C5042">
        <v>221514.0</v>
      </c>
      <c r="D5042" s="29" t="s">
        <v>61</v>
      </c>
      <c r="E5042" s="29" t="s">
        <v>443</v>
      </c>
      <c r="F5042" s="29" t="s">
        <v>443</v>
      </c>
      <c r="G5042" s="29" t="s">
        <v>444</v>
      </c>
      <c r="H5042" t="s">
        <v>2717</v>
      </c>
      <c r="I5042">
        <v>2012.0</v>
      </c>
      <c r="J5042">
        <v>349650.00000000006</v>
      </c>
      <c r="K5042">
        <v>45605.0</v>
      </c>
      <c r="L5042">
        <v>4.0</v>
      </c>
      <c r="M5042">
        <v>1.0</v>
      </c>
      <c r="N5042" t="s">
        <v>16</v>
      </c>
    </row>
    <row r="5043">
      <c r="A5043" s="27">
        <v>42451.0</v>
      </c>
      <c r="B5043" t="s">
        <v>2686</v>
      </c>
      <c r="C5043">
        <v>221515.0</v>
      </c>
      <c r="D5043" s="29" t="s">
        <v>91</v>
      </c>
      <c r="E5043" s="29" t="s">
        <v>907</v>
      </c>
      <c r="F5043" s="29" t="s">
        <v>907</v>
      </c>
      <c r="G5043" s="29" t="s">
        <v>1434</v>
      </c>
      <c r="H5043" t="s">
        <v>1434</v>
      </c>
      <c r="I5043">
        <v>2008.0</v>
      </c>
      <c r="J5043">
        <v>188700.00000000003</v>
      </c>
      <c r="K5043">
        <v>49654.0</v>
      </c>
      <c r="L5043">
        <v>8.0</v>
      </c>
      <c r="M5043">
        <v>3.0</v>
      </c>
      <c r="N5043" t="s">
        <v>16</v>
      </c>
    </row>
    <row r="5044">
      <c r="A5044" s="27">
        <v>42453.0</v>
      </c>
      <c r="B5044" t="s">
        <v>2686</v>
      </c>
      <c r="C5044">
        <v>221668.0</v>
      </c>
      <c r="D5044" s="29" t="s">
        <v>61</v>
      </c>
      <c r="E5044" s="29" t="s">
        <v>1724</v>
      </c>
      <c r="F5044" s="29" t="s">
        <v>712</v>
      </c>
      <c r="G5044" s="29" t="s">
        <v>2748</v>
      </c>
      <c r="H5044" t="s">
        <v>2748</v>
      </c>
      <c r="I5044">
        <v>2015.0</v>
      </c>
      <c r="J5044">
        <v>212010.00000000003</v>
      </c>
      <c r="K5044">
        <v>1328.0</v>
      </c>
      <c r="L5044">
        <v>1.0</v>
      </c>
      <c r="M5044">
        <v>1.0</v>
      </c>
      <c r="N5044" t="s">
        <v>16</v>
      </c>
    </row>
    <row r="5045">
      <c r="A5045" s="27">
        <v>42453.0</v>
      </c>
      <c r="B5045" t="s">
        <v>2686</v>
      </c>
      <c r="C5045">
        <v>221743.0</v>
      </c>
      <c r="D5045" s="29" t="s">
        <v>91</v>
      </c>
      <c r="E5045" s="29" t="s">
        <v>1432</v>
      </c>
      <c r="F5045" s="29" t="s">
        <v>1432</v>
      </c>
      <c r="G5045" s="29" t="s">
        <v>1443</v>
      </c>
      <c r="H5045" t="s">
        <v>1443</v>
      </c>
      <c r="I5045">
        <v>2006.0</v>
      </c>
      <c r="J5045">
        <v>172050.00000000003</v>
      </c>
      <c r="K5045">
        <v>27546.0</v>
      </c>
      <c r="L5045">
        <v>10.0</v>
      </c>
      <c r="M5045">
        <v>1.0</v>
      </c>
      <c r="N5045" t="s">
        <v>16</v>
      </c>
    </row>
    <row r="5046">
      <c r="A5046" s="27">
        <v>42451.0</v>
      </c>
      <c r="B5046" t="s">
        <v>2686</v>
      </c>
      <c r="C5046">
        <v>221777.0</v>
      </c>
      <c r="D5046" s="29" t="s">
        <v>91</v>
      </c>
      <c r="E5046" s="29" t="s">
        <v>1826</v>
      </c>
      <c r="F5046" s="29" t="s">
        <v>1826</v>
      </c>
      <c r="G5046" s="29" t="s">
        <v>1120</v>
      </c>
      <c r="H5046" t="s">
        <v>1120</v>
      </c>
      <c r="I5046">
        <v>2007.0</v>
      </c>
      <c r="J5046">
        <v>160950.0</v>
      </c>
      <c r="K5046">
        <v>51189.0</v>
      </c>
      <c r="L5046">
        <v>9.0</v>
      </c>
      <c r="M5046">
        <v>2.0</v>
      </c>
      <c r="N5046" t="s">
        <v>16</v>
      </c>
    </row>
    <row r="5047">
      <c r="A5047" s="27">
        <v>42450.0</v>
      </c>
      <c r="B5047" t="s">
        <v>2686</v>
      </c>
      <c r="C5047">
        <v>221923.0</v>
      </c>
      <c r="D5047" s="29" t="s">
        <v>81</v>
      </c>
      <c r="E5047" s="29" t="s">
        <v>82</v>
      </c>
      <c r="F5047" s="29" t="s">
        <v>82</v>
      </c>
      <c r="G5047" s="29" t="s">
        <v>161</v>
      </c>
      <c r="H5047" t="s">
        <v>161</v>
      </c>
      <c r="I5047">
        <v>2015.0</v>
      </c>
      <c r="J5047">
        <v>793650.0000000001</v>
      </c>
      <c r="K5047">
        <v>12496.0</v>
      </c>
      <c r="L5047">
        <v>1.0</v>
      </c>
      <c r="M5047">
        <v>1.0</v>
      </c>
      <c r="N5047" t="s">
        <v>16</v>
      </c>
    </row>
    <row r="5048">
      <c r="A5048" s="27">
        <v>42450.0</v>
      </c>
      <c r="B5048" t="s">
        <v>2686</v>
      </c>
      <c r="C5048">
        <v>222513.0</v>
      </c>
      <c r="D5048" s="29" t="s">
        <v>61</v>
      </c>
      <c r="E5048" s="29" t="s">
        <v>202</v>
      </c>
      <c r="F5048" s="29" t="s">
        <v>202</v>
      </c>
      <c r="G5048" s="29" t="s">
        <v>172</v>
      </c>
      <c r="H5048" t="s">
        <v>172</v>
      </c>
      <c r="I5048">
        <v>2011.0</v>
      </c>
      <c r="J5048">
        <v>338550.00000000006</v>
      </c>
      <c r="K5048">
        <v>80872.0</v>
      </c>
      <c r="L5048">
        <v>5.0</v>
      </c>
      <c r="M5048">
        <v>3.0</v>
      </c>
      <c r="N5048" t="s">
        <v>16</v>
      </c>
    </row>
    <row r="5049">
      <c r="A5049" s="27">
        <v>42453.0</v>
      </c>
      <c r="B5049" t="s">
        <v>2686</v>
      </c>
      <c r="C5049">
        <v>222713.0</v>
      </c>
      <c r="D5049" s="29" t="s">
        <v>61</v>
      </c>
      <c r="E5049" s="29" t="s">
        <v>652</v>
      </c>
      <c r="F5049" s="29" t="s">
        <v>652</v>
      </c>
      <c r="G5049" s="29" t="s">
        <v>2749</v>
      </c>
      <c r="H5049" t="s">
        <v>2749</v>
      </c>
      <c r="I5049">
        <v>2011.0</v>
      </c>
      <c r="J5049">
        <v>257520.00000000003</v>
      </c>
      <c r="K5049">
        <v>36088.0</v>
      </c>
      <c r="L5049">
        <v>5.0</v>
      </c>
      <c r="M5049">
        <v>2.0</v>
      </c>
      <c r="N5049" t="s">
        <v>16</v>
      </c>
    </row>
    <row r="5050">
      <c r="A5050" s="27">
        <v>42450.0</v>
      </c>
      <c r="B5050" t="s">
        <v>2686</v>
      </c>
      <c r="C5050">
        <v>223400.0</v>
      </c>
      <c r="D5050" s="29" t="s">
        <v>81</v>
      </c>
      <c r="E5050" s="29" t="s">
        <v>1099</v>
      </c>
      <c r="F5050" s="29" t="s">
        <v>1099</v>
      </c>
      <c r="G5050" s="29" t="s">
        <v>1124</v>
      </c>
      <c r="H5050" t="s">
        <v>1124</v>
      </c>
      <c r="I5050">
        <v>2000.0</v>
      </c>
      <c r="J5050">
        <v>115000.0</v>
      </c>
      <c r="K5050">
        <v>196647.0</v>
      </c>
      <c r="L5050">
        <v>16.0</v>
      </c>
      <c r="M5050">
        <v>3.0</v>
      </c>
      <c r="N5050" t="s">
        <v>16</v>
      </c>
    </row>
    <row r="5051">
      <c r="A5051" s="27">
        <v>42453.0</v>
      </c>
      <c r="B5051" t="s">
        <v>2686</v>
      </c>
      <c r="C5051">
        <v>223416.0</v>
      </c>
      <c r="D5051" s="29" t="s">
        <v>13</v>
      </c>
      <c r="E5051" s="29" t="s">
        <v>2750</v>
      </c>
      <c r="F5051" s="29" t="s">
        <v>2750</v>
      </c>
      <c r="G5051" s="29" t="s">
        <v>2751</v>
      </c>
      <c r="H5051" t="s">
        <v>2751</v>
      </c>
      <c r="I5051">
        <v>2005.0</v>
      </c>
      <c r="J5051">
        <v>172050.00000000003</v>
      </c>
      <c r="K5051">
        <v>152791.0</v>
      </c>
      <c r="L5051">
        <v>11.0</v>
      </c>
      <c r="M5051">
        <v>1.0</v>
      </c>
      <c r="N5051" t="s">
        <v>16</v>
      </c>
    </row>
    <row r="5052">
      <c r="A5052" s="27">
        <v>42452.0</v>
      </c>
      <c r="B5052" t="s">
        <v>2686</v>
      </c>
      <c r="C5052">
        <v>223656.0</v>
      </c>
      <c r="D5052" s="29" t="s">
        <v>81</v>
      </c>
      <c r="E5052" s="29" t="s">
        <v>82</v>
      </c>
      <c r="F5052" s="29" t="s">
        <v>82</v>
      </c>
      <c r="G5052" s="29" t="s">
        <v>83</v>
      </c>
      <c r="H5052" t="s">
        <v>83</v>
      </c>
      <c r="I5052">
        <v>2015.0</v>
      </c>
      <c r="J5052">
        <v>914640.0000000001</v>
      </c>
      <c r="K5052">
        <v>23342.0</v>
      </c>
      <c r="L5052">
        <v>1.0</v>
      </c>
      <c r="M5052">
        <v>1.0</v>
      </c>
      <c r="N5052" t="s">
        <v>16</v>
      </c>
    </row>
    <row r="5053">
      <c r="A5053" s="27">
        <v>42451.0</v>
      </c>
      <c r="B5053" t="s">
        <v>2686</v>
      </c>
      <c r="C5053">
        <v>223687.0</v>
      </c>
      <c r="D5053" s="29" t="s">
        <v>91</v>
      </c>
      <c r="E5053" s="29" t="s">
        <v>243</v>
      </c>
      <c r="F5053" s="29" t="s">
        <v>243</v>
      </c>
      <c r="G5053" s="29" t="s">
        <v>454</v>
      </c>
      <c r="H5053" t="s">
        <v>454</v>
      </c>
      <c r="I5053">
        <v>2010.0</v>
      </c>
      <c r="J5053">
        <v>405150.00000000006</v>
      </c>
      <c r="K5053">
        <v>46286.0</v>
      </c>
      <c r="L5053">
        <v>6.0</v>
      </c>
      <c r="M5053">
        <v>1.0</v>
      </c>
      <c r="N5053" t="s">
        <v>16</v>
      </c>
    </row>
    <row r="5054">
      <c r="A5054" s="27">
        <v>42450.0</v>
      </c>
      <c r="B5054" t="s">
        <v>2686</v>
      </c>
      <c r="C5054">
        <v>223775.0</v>
      </c>
      <c r="D5054" s="29" t="s">
        <v>61</v>
      </c>
      <c r="E5054" s="29" t="s">
        <v>202</v>
      </c>
      <c r="F5054" s="29" t="s">
        <v>202</v>
      </c>
      <c r="G5054" s="29" t="s">
        <v>252</v>
      </c>
      <c r="H5054" t="s">
        <v>172</v>
      </c>
      <c r="I5054">
        <v>2010.0</v>
      </c>
      <c r="J5054">
        <v>367410.00000000006</v>
      </c>
      <c r="K5054">
        <v>70139.0</v>
      </c>
      <c r="L5054">
        <v>6.0</v>
      </c>
      <c r="M5054">
        <v>1.0</v>
      </c>
      <c r="N5054" t="s">
        <v>16</v>
      </c>
    </row>
    <row r="5055">
      <c r="A5055" s="27">
        <v>42452.0</v>
      </c>
      <c r="B5055" t="s">
        <v>2686</v>
      </c>
      <c r="C5055">
        <v>223846.0</v>
      </c>
      <c r="D5055" s="29" t="s">
        <v>61</v>
      </c>
      <c r="E5055" s="29" t="s">
        <v>443</v>
      </c>
      <c r="F5055" s="29" t="s">
        <v>443</v>
      </c>
      <c r="G5055" s="29" t="s">
        <v>444</v>
      </c>
      <c r="H5055" t="s">
        <v>2717</v>
      </c>
      <c r="I5055">
        <v>2012.0</v>
      </c>
      <c r="J5055">
        <v>428460.00000000006</v>
      </c>
      <c r="K5055">
        <v>27309.0</v>
      </c>
      <c r="L5055">
        <v>4.0</v>
      </c>
      <c r="M5055">
        <v>1.0</v>
      </c>
      <c r="N5055" t="s">
        <v>16</v>
      </c>
    </row>
    <row r="5056">
      <c r="A5056" s="27">
        <v>42452.0</v>
      </c>
      <c r="B5056" t="s">
        <v>2686</v>
      </c>
      <c r="C5056">
        <v>223900.0</v>
      </c>
      <c r="D5056" s="29" t="s">
        <v>2076</v>
      </c>
      <c r="E5056" s="29" t="s">
        <v>2077</v>
      </c>
      <c r="F5056" s="29" t="s">
        <v>2077</v>
      </c>
      <c r="G5056" s="29" t="s">
        <v>2427</v>
      </c>
      <c r="H5056" t="s">
        <v>2427</v>
      </c>
      <c r="I5056">
        <v>2007.0</v>
      </c>
      <c r="J5056">
        <v>115000.0</v>
      </c>
      <c r="K5056">
        <v>66032.0</v>
      </c>
      <c r="L5056">
        <v>9.0</v>
      </c>
      <c r="M5056">
        <v>2.0</v>
      </c>
      <c r="N5056" t="s">
        <v>16</v>
      </c>
    </row>
    <row r="5057">
      <c r="A5057" s="27">
        <v>42453.0</v>
      </c>
      <c r="B5057" t="s">
        <v>2686</v>
      </c>
      <c r="C5057">
        <v>224084.0</v>
      </c>
      <c r="D5057" s="29" t="s">
        <v>81</v>
      </c>
      <c r="E5057" s="29" t="s">
        <v>82</v>
      </c>
      <c r="F5057" s="29" t="s">
        <v>82</v>
      </c>
      <c r="G5057" s="29" t="s">
        <v>294</v>
      </c>
      <c r="H5057" t="s">
        <v>294</v>
      </c>
      <c r="I5057">
        <v>2013.0</v>
      </c>
      <c r="J5057">
        <v>649350.0</v>
      </c>
      <c r="K5057">
        <v>30220.0</v>
      </c>
      <c r="L5057">
        <v>3.0</v>
      </c>
      <c r="M5057">
        <v>1.0</v>
      </c>
      <c r="N5057" t="s">
        <v>16</v>
      </c>
    </row>
    <row r="5058">
      <c r="A5058" s="27">
        <v>42453.0</v>
      </c>
      <c r="B5058" t="s">
        <v>2686</v>
      </c>
      <c r="C5058">
        <v>224361.0</v>
      </c>
      <c r="D5058" s="29" t="s">
        <v>91</v>
      </c>
      <c r="E5058" s="29" t="s">
        <v>1442</v>
      </c>
      <c r="F5058" s="29" t="s">
        <v>1442</v>
      </c>
      <c r="G5058" s="29" t="s">
        <v>2139</v>
      </c>
      <c r="H5058" t="s">
        <v>2139</v>
      </c>
      <c r="I5058">
        <v>2004.0</v>
      </c>
      <c r="J5058">
        <v>134000.0</v>
      </c>
      <c r="K5058">
        <v>54509.0</v>
      </c>
      <c r="L5058">
        <v>12.0</v>
      </c>
      <c r="M5058">
        <v>2.0</v>
      </c>
      <c r="N5058" t="s">
        <v>16</v>
      </c>
    </row>
    <row r="5059">
      <c r="A5059" s="27">
        <v>42452.0</v>
      </c>
      <c r="B5059" t="s">
        <v>2686</v>
      </c>
      <c r="C5059">
        <v>224496.0</v>
      </c>
      <c r="D5059" s="29" t="s">
        <v>91</v>
      </c>
      <c r="E5059" s="29" t="s">
        <v>1726</v>
      </c>
      <c r="F5059" s="29" t="s">
        <v>1726</v>
      </c>
      <c r="G5059" s="29" t="s">
        <v>1727</v>
      </c>
      <c r="H5059" t="s">
        <v>1727</v>
      </c>
      <c r="I5059">
        <v>2008.0</v>
      </c>
      <c r="J5059">
        <v>183150.00000000003</v>
      </c>
      <c r="K5059">
        <v>69738.0</v>
      </c>
      <c r="L5059">
        <v>8.0</v>
      </c>
      <c r="M5059">
        <v>2.0</v>
      </c>
      <c r="N5059" t="s">
        <v>16</v>
      </c>
    </row>
    <row r="5060">
      <c r="A5060" s="27">
        <v>42453.0</v>
      </c>
      <c r="B5060" t="s">
        <v>2686</v>
      </c>
      <c r="C5060">
        <v>224498.0</v>
      </c>
      <c r="D5060" s="29" t="s">
        <v>91</v>
      </c>
      <c r="E5060" s="29" t="s">
        <v>92</v>
      </c>
      <c r="F5060" s="29" t="s">
        <v>92</v>
      </c>
      <c r="G5060" s="29" t="s">
        <v>124</v>
      </c>
      <c r="H5060" t="s">
        <v>124</v>
      </c>
      <c r="I5060">
        <v>2012.0</v>
      </c>
      <c r="J5060">
        <v>660450.0</v>
      </c>
      <c r="K5060">
        <v>34068.0</v>
      </c>
      <c r="L5060">
        <v>4.0</v>
      </c>
      <c r="M5060">
        <v>1.0</v>
      </c>
      <c r="N5060" t="s">
        <v>16</v>
      </c>
    </row>
    <row r="5061">
      <c r="A5061" s="27">
        <v>42455.0</v>
      </c>
      <c r="B5061" t="s">
        <v>2686</v>
      </c>
      <c r="C5061">
        <v>224519.0</v>
      </c>
      <c r="D5061" s="29" t="s">
        <v>61</v>
      </c>
      <c r="E5061" s="29" t="s">
        <v>216</v>
      </c>
      <c r="F5061" s="29" t="s">
        <v>216</v>
      </c>
      <c r="G5061" s="29" t="s">
        <v>2752</v>
      </c>
      <c r="H5061" t="s">
        <v>2752</v>
      </c>
      <c r="I5061">
        <v>2014.0</v>
      </c>
      <c r="J5061">
        <v>521700.00000000006</v>
      </c>
      <c r="K5061">
        <v>14587.0</v>
      </c>
      <c r="L5061">
        <v>2.0</v>
      </c>
      <c r="M5061">
        <v>1.0</v>
      </c>
      <c r="N5061" t="s">
        <v>16</v>
      </c>
    </row>
    <row r="5062">
      <c r="A5062" s="27">
        <v>42455.0</v>
      </c>
      <c r="B5062" t="s">
        <v>2686</v>
      </c>
      <c r="C5062">
        <v>224541.0</v>
      </c>
      <c r="D5062" s="29" t="s">
        <v>273</v>
      </c>
      <c r="E5062" s="29" t="s">
        <v>1129</v>
      </c>
      <c r="F5062" s="29" t="s">
        <v>1129</v>
      </c>
      <c r="G5062" s="29" t="s">
        <v>1287</v>
      </c>
      <c r="H5062" t="s">
        <v>2183</v>
      </c>
      <c r="I5062">
        <v>2011.0</v>
      </c>
      <c r="J5062">
        <v>283050.0</v>
      </c>
      <c r="K5062">
        <v>40504.0</v>
      </c>
      <c r="L5062">
        <v>5.0</v>
      </c>
      <c r="M5062">
        <v>1.0</v>
      </c>
      <c r="N5062" t="s">
        <v>16</v>
      </c>
    </row>
    <row r="5063">
      <c r="A5063" s="27">
        <v>42452.0</v>
      </c>
      <c r="B5063" t="s">
        <v>2686</v>
      </c>
      <c r="C5063">
        <v>224571.0</v>
      </c>
      <c r="D5063" s="29" t="s">
        <v>91</v>
      </c>
      <c r="E5063" s="29" t="s">
        <v>546</v>
      </c>
      <c r="F5063" s="29" t="s">
        <v>546</v>
      </c>
      <c r="G5063" s="29" t="s">
        <v>547</v>
      </c>
      <c r="H5063" t="s">
        <v>547</v>
      </c>
      <c r="I5063">
        <v>2014.0</v>
      </c>
      <c r="J5063">
        <v>444000.00000000006</v>
      </c>
      <c r="K5063">
        <v>17182.0</v>
      </c>
      <c r="L5063">
        <v>2.0</v>
      </c>
      <c r="M5063">
        <v>1.0</v>
      </c>
      <c r="N5063" t="s">
        <v>16</v>
      </c>
    </row>
    <row r="5064">
      <c r="A5064" s="27">
        <v>42452.0</v>
      </c>
      <c r="B5064" t="s">
        <v>2686</v>
      </c>
      <c r="C5064">
        <v>224625.0</v>
      </c>
      <c r="D5064" s="29" t="s">
        <v>77</v>
      </c>
      <c r="E5064" s="29" t="s">
        <v>2298</v>
      </c>
      <c r="F5064" s="29" t="s">
        <v>2298</v>
      </c>
      <c r="G5064" s="29" t="s">
        <v>2299</v>
      </c>
      <c r="H5064" t="s">
        <v>2299</v>
      </c>
      <c r="I5064">
        <v>2007.0</v>
      </c>
      <c r="J5064">
        <v>103000.0</v>
      </c>
      <c r="K5064">
        <v>45743.0</v>
      </c>
      <c r="L5064">
        <v>9.0</v>
      </c>
      <c r="M5064">
        <v>2.0</v>
      </c>
      <c r="N5064" t="s">
        <v>16</v>
      </c>
    </row>
    <row r="5065">
      <c r="A5065" s="27">
        <v>42455.0</v>
      </c>
      <c r="B5065" t="s">
        <v>2686</v>
      </c>
      <c r="C5065">
        <v>224903.0</v>
      </c>
      <c r="D5065" s="29" t="s">
        <v>81</v>
      </c>
      <c r="E5065" s="29" t="s">
        <v>82</v>
      </c>
      <c r="F5065" s="29" t="s">
        <v>82</v>
      </c>
      <c r="G5065" s="29" t="s">
        <v>161</v>
      </c>
      <c r="H5065" t="s">
        <v>161</v>
      </c>
      <c r="I5065">
        <v>2014.0</v>
      </c>
      <c r="J5065">
        <v>777000.0000000001</v>
      </c>
      <c r="K5065">
        <v>17329.0</v>
      </c>
      <c r="L5065">
        <v>2.0</v>
      </c>
      <c r="M5065">
        <v>1.0</v>
      </c>
      <c r="N5065" t="s">
        <v>16</v>
      </c>
    </row>
    <row r="5066">
      <c r="A5066" s="27">
        <v>42453.0</v>
      </c>
      <c r="B5066" t="s">
        <v>2686</v>
      </c>
      <c r="C5066">
        <v>225050.0</v>
      </c>
      <c r="D5066" s="29" t="s">
        <v>91</v>
      </c>
      <c r="E5066" s="29" t="s">
        <v>243</v>
      </c>
      <c r="F5066" s="29" t="s">
        <v>243</v>
      </c>
      <c r="G5066" s="29" t="s">
        <v>235</v>
      </c>
      <c r="H5066" t="s">
        <v>235</v>
      </c>
      <c r="I5066">
        <v>2011.0</v>
      </c>
      <c r="J5066">
        <v>389610.00000000006</v>
      </c>
      <c r="K5066">
        <v>27090.0</v>
      </c>
      <c r="L5066">
        <v>5.0</v>
      </c>
      <c r="M5066">
        <v>1.0</v>
      </c>
      <c r="N5066" t="s">
        <v>16</v>
      </c>
    </row>
    <row r="5067">
      <c r="A5067" s="27">
        <v>42451.0</v>
      </c>
      <c r="B5067" t="s">
        <v>2686</v>
      </c>
      <c r="C5067">
        <v>225053.0</v>
      </c>
      <c r="D5067" s="29" t="s">
        <v>61</v>
      </c>
      <c r="E5067" s="29" t="s">
        <v>202</v>
      </c>
      <c r="F5067" s="29" t="s">
        <v>202</v>
      </c>
      <c r="G5067" s="29" t="s">
        <v>172</v>
      </c>
      <c r="H5067" t="s">
        <v>172</v>
      </c>
      <c r="I5067">
        <v>2007.0</v>
      </c>
      <c r="J5067">
        <v>284160.0</v>
      </c>
      <c r="K5067">
        <v>70536.0</v>
      </c>
      <c r="L5067">
        <v>9.0</v>
      </c>
      <c r="M5067">
        <v>2.0</v>
      </c>
      <c r="N5067" t="s">
        <v>16</v>
      </c>
    </row>
    <row r="5068">
      <c r="A5068" s="27">
        <v>42455.0</v>
      </c>
      <c r="B5068" t="s">
        <v>2686</v>
      </c>
      <c r="C5068">
        <v>225110.0</v>
      </c>
      <c r="D5068" s="29" t="s">
        <v>77</v>
      </c>
      <c r="E5068" s="29" t="s">
        <v>623</v>
      </c>
      <c r="F5068" s="29" t="s">
        <v>623</v>
      </c>
      <c r="G5068" s="29" t="s">
        <v>717</v>
      </c>
      <c r="H5068" t="s">
        <v>717</v>
      </c>
      <c r="I5068">
        <v>2010.0</v>
      </c>
      <c r="J5068">
        <v>183150.00000000003</v>
      </c>
      <c r="K5068">
        <v>42754.0</v>
      </c>
      <c r="L5068">
        <v>6.0</v>
      </c>
      <c r="M5068">
        <v>1.0</v>
      </c>
      <c r="N5068" t="s">
        <v>16</v>
      </c>
    </row>
    <row r="5069">
      <c r="A5069" s="27">
        <v>42452.0</v>
      </c>
      <c r="B5069" t="s">
        <v>2686</v>
      </c>
      <c r="C5069">
        <v>225439.0</v>
      </c>
      <c r="D5069" s="29" t="s">
        <v>61</v>
      </c>
      <c r="E5069" s="29" t="s">
        <v>127</v>
      </c>
      <c r="F5069" s="29" t="s">
        <v>127</v>
      </c>
      <c r="G5069" s="29" t="s">
        <v>128</v>
      </c>
      <c r="H5069" t="s">
        <v>128</v>
      </c>
      <c r="I5069">
        <v>2015.0</v>
      </c>
      <c r="J5069">
        <v>860250.0000000001</v>
      </c>
      <c r="K5069">
        <v>8564.0</v>
      </c>
      <c r="L5069">
        <v>1.0</v>
      </c>
      <c r="M5069">
        <v>1.0</v>
      </c>
      <c r="N5069" t="s">
        <v>16</v>
      </c>
    </row>
    <row r="5070">
      <c r="A5070" s="27">
        <v>42453.0</v>
      </c>
      <c r="B5070" t="s">
        <v>2686</v>
      </c>
      <c r="C5070">
        <v>225765.0</v>
      </c>
      <c r="D5070" s="29" t="s">
        <v>91</v>
      </c>
      <c r="E5070" s="29" t="s">
        <v>1826</v>
      </c>
      <c r="F5070" s="29" t="s">
        <v>1826</v>
      </c>
      <c r="G5070" s="29" t="s">
        <v>1120</v>
      </c>
      <c r="H5070" t="s">
        <v>1120</v>
      </c>
      <c r="I5070">
        <v>2006.0</v>
      </c>
      <c r="J5070">
        <v>150000.0</v>
      </c>
      <c r="K5070">
        <v>54571.0</v>
      </c>
      <c r="L5070">
        <v>10.0</v>
      </c>
      <c r="M5070">
        <v>2.0</v>
      </c>
      <c r="N5070" t="s">
        <v>16</v>
      </c>
    </row>
    <row r="5071">
      <c r="A5071" s="27">
        <v>42455.0</v>
      </c>
      <c r="B5071" t="s">
        <v>2686</v>
      </c>
      <c r="C5071">
        <v>225953.0</v>
      </c>
      <c r="D5071" s="29" t="s">
        <v>61</v>
      </c>
      <c r="E5071" s="29" t="s">
        <v>1831</v>
      </c>
      <c r="F5071" s="29" t="s">
        <v>1831</v>
      </c>
      <c r="G5071" s="29" t="s">
        <v>1839</v>
      </c>
      <c r="H5071" t="s">
        <v>1183</v>
      </c>
      <c r="I5071">
        <v>2010.0</v>
      </c>
      <c r="J5071">
        <v>202020.00000000003</v>
      </c>
      <c r="K5071">
        <v>19391.0</v>
      </c>
      <c r="L5071">
        <v>6.0</v>
      </c>
      <c r="M5071">
        <v>1.0</v>
      </c>
      <c r="N5071" t="s">
        <v>16</v>
      </c>
    </row>
    <row r="5072">
      <c r="A5072" s="27">
        <v>42455.0</v>
      </c>
      <c r="B5072" t="s">
        <v>2686</v>
      </c>
      <c r="C5072">
        <v>225975.0</v>
      </c>
      <c r="D5072" s="29" t="s">
        <v>61</v>
      </c>
      <c r="E5072" s="29" t="s">
        <v>202</v>
      </c>
      <c r="F5072" s="29" t="s">
        <v>202</v>
      </c>
      <c r="G5072" s="29" t="s">
        <v>252</v>
      </c>
      <c r="H5072" t="s">
        <v>172</v>
      </c>
      <c r="I5072">
        <v>2015.0</v>
      </c>
      <c r="J5072">
        <v>660450.0</v>
      </c>
      <c r="K5072">
        <v>19469.0</v>
      </c>
      <c r="L5072">
        <v>1.0</v>
      </c>
      <c r="M5072">
        <v>1.0</v>
      </c>
      <c r="N5072" t="s">
        <v>16</v>
      </c>
    </row>
    <row r="5073">
      <c r="A5073" s="27">
        <v>42453.0</v>
      </c>
      <c r="B5073" t="s">
        <v>2686</v>
      </c>
      <c r="C5073">
        <v>226013.0</v>
      </c>
      <c r="D5073" s="29" t="s">
        <v>61</v>
      </c>
      <c r="E5073" s="29" t="s">
        <v>216</v>
      </c>
      <c r="F5073" s="29" t="s">
        <v>216</v>
      </c>
      <c r="G5073" s="29" t="s">
        <v>203</v>
      </c>
      <c r="H5073" t="s">
        <v>203</v>
      </c>
      <c r="I5073">
        <v>2014.0</v>
      </c>
      <c r="J5073">
        <v>505050.00000000006</v>
      </c>
      <c r="K5073">
        <v>9699.0</v>
      </c>
      <c r="L5073">
        <v>2.0</v>
      </c>
      <c r="M5073">
        <v>1.0</v>
      </c>
      <c r="N5073" t="s">
        <v>16</v>
      </c>
    </row>
    <row r="5074">
      <c r="A5074" s="27">
        <v>42453.0</v>
      </c>
      <c r="B5074" t="s">
        <v>2686</v>
      </c>
      <c r="C5074">
        <v>226225.0</v>
      </c>
      <c r="D5074" s="29" t="s">
        <v>77</v>
      </c>
      <c r="E5074" s="29" t="s">
        <v>1289</v>
      </c>
      <c r="F5074" s="29" t="s">
        <v>1289</v>
      </c>
      <c r="G5074" s="29" t="s">
        <v>2753</v>
      </c>
      <c r="H5074" t="s">
        <v>2753</v>
      </c>
      <c r="I5074">
        <v>2007.0</v>
      </c>
      <c r="J5074">
        <v>140000.0</v>
      </c>
      <c r="K5074">
        <v>89022.0</v>
      </c>
      <c r="L5074">
        <v>9.0</v>
      </c>
      <c r="M5074">
        <v>3.0</v>
      </c>
      <c r="N5074" t="s">
        <v>16</v>
      </c>
    </row>
    <row r="5075">
      <c r="A5075" s="27">
        <v>42455.0</v>
      </c>
      <c r="B5075" t="s">
        <v>2686</v>
      </c>
      <c r="C5075">
        <v>226468.0</v>
      </c>
      <c r="D5075" s="29" t="s">
        <v>91</v>
      </c>
      <c r="E5075" s="29" t="s">
        <v>907</v>
      </c>
      <c r="F5075" s="29" t="s">
        <v>907</v>
      </c>
      <c r="G5075" s="29" t="s">
        <v>2719</v>
      </c>
      <c r="H5075" t="s">
        <v>2719</v>
      </c>
      <c r="I5075">
        <v>2010.0</v>
      </c>
      <c r="J5075">
        <v>288600.0</v>
      </c>
      <c r="K5075">
        <v>41433.0</v>
      </c>
      <c r="L5075">
        <v>6.0</v>
      </c>
      <c r="M5075">
        <v>2.0</v>
      </c>
      <c r="N5075" t="s">
        <v>16</v>
      </c>
    </row>
    <row r="5076">
      <c r="A5076" s="27">
        <v>42455.0</v>
      </c>
      <c r="B5076" t="s">
        <v>2686</v>
      </c>
      <c r="C5076">
        <v>226635.0</v>
      </c>
      <c r="D5076" s="29" t="s">
        <v>61</v>
      </c>
      <c r="E5076" s="29" t="s">
        <v>443</v>
      </c>
      <c r="F5076" s="29" t="s">
        <v>443</v>
      </c>
      <c r="G5076" s="29" t="s">
        <v>444</v>
      </c>
      <c r="H5076" t="s">
        <v>2717</v>
      </c>
      <c r="I5076">
        <v>2012.0</v>
      </c>
      <c r="J5076">
        <v>435120.00000000006</v>
      </c>
      <c r="K5076">
        <v>40005.0</v>
      </c>
      <c r="L5076">
        <v>4.0</v>
      </c>
      <c r="M5076">
        <v>1.0</v>
      </c>
      <c r="N5076" t="s">
        <v>16</v>
      </c>
    </row>
    <row r="5077">
      <c r="A5077" s="27">
        <v>42453.0</v>
      </c>
      <c r="B5077" t="s">
        <v>2686</v>
      </c>
      <c r="C5077">
        <v>226639.0</v>
      </c>
      <c r="D5077" s="29" t="s">
        <v>61</v>
      </c>
      <c r="E5077" s="29" t="s">
        <v>216</v>
      </c>
      <c r="F5077" s="29" t="s">
        <v>216</v>
      </c>
      <c r="G5077" s="29" t="s">
        <v>143</v>
      </c>
      <c r="H5077" t="s">
        <v>143</v>
      </c>
      <c r="I5077">
        <v>2012.0</v>
      </c>
      <c r="J5077">
        <v>649350.0</v>
      </c>
      <c r="K5077">
        <v>28385.0</v>
      </c>
      <c r="L5077">
        <v>4.0</v>
      </c>
      <c r="M5077">
        <v>1.0</v>
      </c>
      <c r="N5077" t="s">
        <v>16</v>
      </c>
    </row>
    <row r="5078">
      <c r="A5078" s="27">
        <v>42455.0</v>
      </c>
      <c r="B5078" t="s">
        <v>2686</v>
      </c>
      <c r="C5078">
        <v>227001.0</v>
      </c>
      <c r="D5078" s="29" t="s">
        <v>91</v>
      </c>
      <c r="E5078" s="29" t="s">
        <v>243</v>
      </c>
      <c r="F5078" s="29" t="s">
        <v>243</v>
      </c>
      <c r="G5078" s="29" t="s">
        <v>136</v>
      </c>
      <c r="H5078" t="s">
        <v>136</v>
      </c>
      <c r="I5078">
        <v>2011.0</v>
      </c>
      <c r="J5078">
        <v>349650.00000000006</v>
      </c>
      <c r="K5078">
        <v>56026.0</v>
      </c>
      <c r="L5078">
        <v>5.0</v>
      </c>
      <c r="M5078">
        <v>2.0</v>
      </c>
      <c r="N5078" t="s">
        <v>16</v>
      </c>
    </row>
    <row r="5079">
      <c r="A5079" s="27">
        <v>42455.0</v>
      </c>
      <c r="B5079" t="s">
        <v>2686</v>
      </c>
      <c r="C5079">
        <v>227033.0</v>
      </c>
      <c r="D5079" s="29" t="s">
        <v>61</v>
      </c>
      <c r="E5079" s="29" t="s">
        <v>216</v>
      </c>
      <c r="F5079" s="29" t="s">
        <v>216</v>
      </c>
      <c r="G5079" s="29" t="s">
        <v>143</v>
      </c>
      <c r="H5079" t="s">
        <v>143</v>
      </c>
      <c r="I5079">
        <v>2008.0</v>
      </c>
      <c r="J5079">
        <v>338550.00000000006</v>
      </c>
      <c r="K5079">
        <v>65773.0</v>
      </c>
      <c r="L5079">
        <v>8.0</v>
      </c>
      <c r="M5079">
        <v>1.0</v>
      </c>
      <c r="N5079" t="s">
        <v>16</v>
      </c>
    </row>
    <row r="5080">
      <c r="A5080" s="27">
        <v>42455.0</v>
      </c>
      <c r="B5080" t="s">
        <v>2686</v>
      </c>
      <c r="C5080">
        <v>227207.0</v>
      </c>
      <c r="D5080" s="29" t="s">
        <v>61</v>
      </c>
      <c r="E5080" s="29" t="s">
        <v>914</v>
      </c>
      <c r="F5080" s="29" t="s">
        <v>881</v>
      </c>
      <c r="G5080" s="29" t="s">
        <v>306</v>
      </c>
      <c r="H5080" t="s">
        <v>306</v>
      </c>
      <c r="I5080">
        <v>2014.0</v>
      </c>
      <c r="J5080">
        <v>395160.00000000006</v>
      </c>
      <c r="K5080">
        <v>15708.0</v>
      </c>
      <c r="L5080">
        <v>2.0</v>
      </c>
      <c r="M5080">
        <v>1.0</v>
      </c>
      <c r="N5080" t="s">
        <v>16</v>
      </c>
    </row>
    <row r="5081">
      <c r="A5081" s="27">
        <v>42455.0</v>
      </c>
      <c r="B5081" t="s">
        <v>2686</v>
      </c>
      <c r="C5081">
        <v>227417.0</v>
      </c>
      <c r="D5081" s="29" t="s">
        <v>61</v>
      </c>
      <c r="E5081" s="29" t="s">
        <v>202</v>
      </c>
      <c r="F5081" s="29" t="s">
        <v>202</v>
      </c>
      <c r="G5081" s="29" t="s">
        <v>252</v>
      </c>
      <c r="H5081" t="s">
        <v>172</v>
      </c>
      <c r="I5081">
        <v>2012.0</v>
      </c>
      <c r="J5081">
        <v>532800.0</v>
      </c>
      <c r="K5081">
        <v>43974.0</v>
      </c>
      <c r="L5081">
        <v>4.0</v>
      </c>
      <c r="M5081">
        <v>1.0</v>
      </c>
      <c r="N5081" t="s">
        <v>16</v>
      </c>
    </row>
    <row r="5082">
      <c r="A5082" s="27">
        <v>42457.0</v>
      </c>
      <c r="B5082" t="s">
        <v>2686</v>
      </c>
      <c r="C5082">
        <v>227549.0</v>
      </c>
      <c r="D5082" s="29" t="s">
        <v>32</v>
      </c>
      <c r="E5082" s="29" t="s">
        <v>33</v>
      </c>
      <c r="F5082" s="29" t="s">
        <v>33</v>
      </c>
      <c r="G5082" s="29" t="s">
        <v>39</v>
      </c>
      <c r="H5082" t="s">
        <v>39</v>
      </c>
      <c r="I5082">
        <v>2014.0</v>
      </c>
      <c r="J5082">
        <v>1054500.0</v>
      </c>
      <c r="K5082">
        <v>34635.0</v>
      </c>
      <c r="L5082">
        <v>2.0</v>
      </c>
      <c r="M5082">
        <v>1.0</v>
      </c>
      <c r="N5082" t="s">
        <v>16</v>
      </c>
    </row>
    <row r="5083">
      <c r="A5083" s="27">
        <v>42455.0</v>
      </c>
      <c r="B5083" t="s">
        <v>2686</v>
      </c>
      <c r="C5083">
        <v>227606.0</v>
      </c>
      <c r="D5083" s="29" t="s">
        <v>81</v>
      </c>
      <c r="E5083" s="29" t="s">
        <v>1099</v>
      </c>
      <c r="F5083" s="29" t="s">
        <v>1099</v>
      </c>
      <c r="G5083" s="29" t="s">
        <v>1124</v>
      </c>
      <c r="H5083" t="s">
        <v>1124</v>
      </c>
      <c r="I5083">
        <v>2007.0</v>
      </c>
      <c r="J5083">
        <v>227550.00000000003</v>
      </c>
      <c r="K5083">
        <v>81207.0</v>
      </c>
      <c r="L5083">
        <v>9.0</v>
      </c>
      <c r="M5083">
        <v>2.0</v>
      </c>
      <c r="N5083" t="s">
        <v>16</v>
      </c>
    </row>
    <row r="5084">
      <c r="A5084" s="27">
        <v>42455.0</v>
      </c>
      <c r="B5084" t="s">
        <v>2686</v>
      </c>
      <c r="C5084">
        <v>227944.0</v>
      </c>
      <c r="D5084" s="29" t="s">
        <v>36</v>
      </c>
      <c r="E5084" s="29" t="s">
        <v>2754</v>
      </c>
      <c r="F5084" s="29" t="s">
        <v>2754</v>
      </c>
      <c r="G5084" s="29" t="s">
        <v>2755</v>
      </c>
      <c r="H5084" t="s">
        <v>2755</v>
      </c>
      <c r="I5084">
        <v>2011.0</v>
      </c>
      <c r="J5084">
        <v>888000.0000000001</v>
      </c>
      <c r="K5084">
        <v>50086.0</v>
      </c>
      <c r="L5084">
        <v>5.0</v>
      </c>
      <c r="M5084">
        <v>1.0</v>
      </c>
      <c r="N5084" t="s">
        <v>16</v>
      </c>
    </row>
    <row r="5085">
      <c r="A5085" s="27">
        <v>42455.0</v>
      </c>
      <c r="B5085" t="s">
        <v>2686</v>
      </c>
      <c r="C5085">
        <v>228018.0</v>
      </c>
      <c r="D5085" s="29" t="s">
        <v>32</v>
      </c>
      <c r="E5085" s="29" t="s">
        <v>155</v>
      </c>
      <c r="F5085" s="29" t="s">
        <v>155</v>
      </c>
      <c r="G5085" s="29" t="s">
        <v>2756</v>
      </c>
      <c r="H5085" t="s">
        <v>2756</v>
      </c>
      <c r="I5085">
        <v>2011.0</v>
      </c>
      <c r="J5085">
        <v>394050.00000000006</v>
      </c>
      <c r="K5085">
        <v>177396.0</v>
      </c>
      <c r="L5085">
        <v>5.0</v>
      </c>
      <c r="M5085">
        <v>1.0</v>
      </c>
      <c r="N5085" t="s">
        <v>16</v>
      </c>
    </row>
    <row r="5086">
      <c r="A5086" s="27">
        <v>42451.0</v>
      </c>
      <c r="B5086" t="s">
        <v>20</v>
      </c>
      <c r="C5086">
        <v>195050.0</v>
      </c>
      <c r="D5086" s="29" t="s">
        <v>61</v>
      </c>
      <c r="E5086" s="29" t="s">
        <v>240</v>
      </c>
      <c r="F5086" s="29" t="s">
        <v>240</v>
      </c>
      <c r="G5086" s="29" t="s">
        <v>128</v>
      </c>
      <c r="H5086" t="s">
        <v>128</v>
      </c>
      <c r="I5086">
        <v>2011.0</v>
      </c>
      <c r="J5086">
        <v>520000.0</v>
      </c>
      <c r="K5086">
        <v>47018.0</v>
      </c>
      <c r="L5086">
        <v>5.0</v>
      </c>
      <c r="M5086">
        <v>1.0</v>
      </c>
      <c r="N5086" t="s">
        <v>16</v>
      </c>
    </row>
    <row r="5087">
      <c r="A5087" s="27">
        <v>42455.0</v>
      </c>
      <c r="B5087" t="s">
        <v>20</v>
      </c>
      <c r="C5087">
        <v>207421.0</v>
      </c>
      <c r="D5087" s="29" t="s">
        <v>55</v>
      </c>
      <c r="E5087" s="29" t="s">
        <v>58</v>
      </c>
      <c r="F5087" s="29" t="s">
        <v>58</v>
      </c>
      <c r="G5087" s="29" t="s">
        <v>121</v>
      </c>
      <c r="H5087" t="s">
        <v>121</v>
      </c>
      <c r="I5087">
        <v>2014.0</v>
      </c>
      <c r="J5087">
        <v>1000000.0</v>
      </c>
      <c r="K5087">
        <v>15821.0</v>
      </c>
      <c r="L5087">
        <v>2.0</v>
      </c>
      <c r="M5087">
        <v>1.0</v>
      </c>
      <c r="N5087" t="s">
        <v>16</v>
      </c>
    </row>
    <row r="5088">
      <c r="A5088" s="27">
        <v>42453.0</v>
      </c>
      <c r="B5088" t="s">
        <v>20</v>
      </c>
      <c r="C5088">
        <v>133095.0</v>
      </c>
      <c r="D5088" s="29" t="s">
        <v>81</v>
      </c>
      <c r="E5088" s="29" t="s">
        <v>82</v>
      </c>
      <c r="F5088" s="29" t="s">
        <v>82</v>
      </c>
      <c r="G5088" s="29" t="s">
        <v>541</v>
      </c>
      <c r="H5088" t="s">
        <v>541</v>
      </c>
      <c r="I5088">
        <v>2008.0</v>
      </c>
      <c r="J5088">
        <v>410000.0</v>
      </c>
      <c r="K5088">
        <v>44692.0</v>
      </c>
      <c r="L5088">
        <v>8.0</v>
      </c>
      <c r="M5088">
        <v>2.0</v>
      </c>
      <c r="N5088" t="s">
        <v>16</v>
      </c>
    </row>
    <row r="5089">
      <c r="A5089" s="27">
        <v>42447.0</v>
      </c>
      <c r="B5089" t="s">
        <v>20</v>
      </c>
      <c r="C5089">
        <v>217883.0</v>
      </c>
      <c r="D5089" s="29" t="s">
        <v>61</v>
      </c>
      <c r="E5089" s="29" t="s">
        <v>216</v>
      </c>
      <c r="F5089" s="29" t="s">
        <v>216</v>
      </c>
      <c r="G5089" s="29" t="s">
        <v>143</v>
      </c>
      <c r="H5089" t="s">
        <v>143</v>
      </c>
      <c r="I5089">
        <v>2011.0</v>
      </c>
      <c r="J5089">
        <v>460000.0</v>
      </c>
      <c r="K5089">
        <v>37659.0</v>
      </c>
      <c r="L5089">
        <v>5.0</v>
      </c>
      <c r="M5089">
        <v>2.0</v>
      </c>
      <c r="N5089" t="s">
        <v>16</v>
      </c>
    </row>
    <row r="5090">
      <c r="A5090" s="27">
        <v>42438.0</v>
      </c>
      <c r="B5090" t="s">
        <v>20</v>
      </c>
      <c r="C5090">
        <v>117482.0</v>
      </c>
      <c r="D5090" s="29" t="s">
        <v>91</v>
      </c>
      <c r="E5090" s="29" t="s">
        <v>243</v>
      </c>
      <c r="F5090" s="29" t="s">
        <v>243</v>
      </c>
      <c r="G5090" s="29" t="s">
        <v>454</v>
      </c>
      <c r="H5090" t="s">
        <v>454</v>
      </c>
      <c r="I5090">
        <v>2013.0</v>
      </c>
      <c r="J5090">
        <v>530000.0</v>
      </c>
      <c r="K5090">
        <v>27123.0</v>
      </c>
      <c r="L5090">
        <v>3.0</v>
      </c>
      <c r="M5090">
        <v>1.0</v>
      </c>
      <c r="N5090" t="s">
        <v>16</v>
      </c>
    </row>
    <row r="5091">
      <c r="A5091" s="27">
        <v>42450.0</v>
      </c>
      <c r="B5091" t="s">
        <v>20</v>
      </c>
      <c r="C5091">
        <v>214333.0</v>
      </c>
      <c r="D5091" s="29" t="s">
        <v>64</v>
      </c>
      <c r="E5091" s="29" t="s">
        <v>174</v>
      </c>
      <c r="F5091" s="29" t="s">
        <v>174</v>
      </c>
      <c r="G5091" s="29" t="s">
        <v>175</v>
      </c>
      <c r="H5091" t="s">
        <v>175</v>
      </c>
      <c r="I5091">
        <v>2011.0</v>
      </c>
      <c r="J5091">
        <v>500000.0</v>
      </c>
      <c r="K5091">
        <v>58164.0</v>
      </c>
      <c r="L5091">
        <v>5.0</v>
      </c>
      <c r="M5091">
        <v>2.0</v>
      </c>
      <c r="N5091" t="s">
        <v>16</v>
      </c>
    </row>
    <row r="5092">
      <c r="A5092" s="27">
        <v>42440.0</v>
      </c>
      <c r="B5092" t="s">
        <v>20</v>
      </c>
      <c r="C5092">
        <v>126554.0</v>
      </c>
      <c r="D5092" s="29" t="s">
        <v>91</v>
      </c>
      <c r="E5092" s="29" t="s">
        <v>92</v>
      </c>
      <c r="F5092" s="29" t="s">
        <v>92</v>
      </c>
      <c r="G5092" s="29" t="s">
        <v>841</v>
      </c>
      <c r="H5092" t="s">
        <v>841</v>
      </c>
      <c r="I5092">
        <v>2007.0</v>
      </c>
      <c r="J5092">
        <v>320000.0</v>
      </c>
      <c r="K5092">
        <v>95865.0</v>
      </c>
      <c r="L5092">
        <v>9.0</v>
      </c>
      <c r="M5092">
        <v>2.0</v>
      </c>
      <c r="N5092" t="s">
        <v>16</v>
      </c>
    </row>
    <row r="5093">
      <c r="A5093" s="27">
        <v>42449.0</v>
      </c>
      <c r="B5093" t="s">
        <v>20</v>
      </c>
      <c r="C5093">
        <v>108525.0</v>
      </c>
      <c r="D5093" s="29" t="s">
        <v>91</v>
      </c>
      <c r="E5093" s="29" t="s">
        <v>92</v>
      </c>
      <c r="F5093" s="29" t="s">
        <v>92</v>
      </c>
      <c r="G5093" s="29" t="s">
        <v>177</v>
      </c>
      <c r="H5093" t="s">
        <v>177</v>
      </c>
      <c r="I5093">
        <v>2014.0</v>
      </c>
      <c r="J5093">
        <v>780000.0</v>
      </c>
      <c r="K5093">
        <v>9377.0</v>
      </c>
      <c r="L5093">
        <v>2.0</v>
      </c>
      <c r="M5093">
        <v>1.0</v>
      </c>
      <c r="N5093" t="s">
        <v>16</v>
      </c>
    </row>
    <row r="5094">
      <c r="A5094" s="27">
        <v>42453.0</v>
      </c>
      <c r="B5094" t="s">
        <v>20</v>
      </c>
      <c r="C5094">
        <v>135749.0</v>
      </c>
      <c r="D5094" s="29" t="s">
        <v>91</v>
      </c>
      <c r="E5094" s="29" t="s">
        <v>907</v>
      </c>
      <c r="F5094" s="29" t="s">
        <v>907</v>
      </c>
      <c r="G5094" s="29" t="s">
        <v>1434</v>
      </c>
      <c r="H5094" t="s">
        <v>1434</v>
      </c>
      <c r="I5094">
        <v>2007.0</v>
      </c>
      <c r="J5094">
        <v>210000.0</v>
      </c>
      <c r="K5094">
        <v>83454.0</v>
      </c>
      <c r="L5094">
        <v>9.0</v>
      </c>
      <c r="M5094">
        <v>1.0</v>
      </c>
      <c r="N5094" t="s">
        <v>16</v>
      </c>
    </row>
    <row r="5095">
      <c r="A5095" s="27">
        <v>42438.0</v>
      </c>
      <c r="B5095" t="s">
        <v>20</v>
      </c>
      <c r="C5095">
        <v>107568.0</v>
      </c>
      <c r="D5095" s="29" t="s">
        <v>64</v>
      </c>
      <c r="E5095" s="29" t="s">
        <v>98</v>
      </c>
      <c r="F5095" s="29" t="s">
        <v>98</v>
      </c>
      <c r="G5095" s="29" t="s">
        <v>99</v>
      </c>
      <c r="H5095" t="s">
        <v>99</v>
      </c>
      <c r="I5095">
        <v>2015.0</v>
      </c>
      <c r="J5095">
        <v>900000.0</v>
      </c>
      <c r="K5095">
        <v>10043.0</v>
      </c>
      <c r="L5095">
        <v>1.0</v>
      </c>
      <c r="M5095">
        <v>1.0</v>
      </c>
      <c r="N5095" t="s">
        <v>16</v>
      </c>
    </row>
    <row r="5096">
      <c r="A5096" s="27">
        <v>42454.0</v>
      </c>
      <c r="B5096" t="s">
        <v>20</v>
      </c>
      <c r="C5096">
        <v>137280.0</v>
      </c>
      <c r="D5096" s="29" t="s">
        <v>61</v>
      </c>
      <c r="E5096" s="29" t="s">
        <v>1211</v>
      </c>
      <c r="F5096" s="29" t="s">
        <v>1211</v>
      </c>
      <c r="G5096" s="29" t="s">
        <v>306</v>
      </c>
      <c r="H5096" t="s">
        <v>306</v>
      </c>
      <c r="I5096">
        <v>2013.0</v>
      </c>
      <c r="J5096">
        <v>350000.0</v>
      </c>
      <c r="K5096">
        <v>4075.0</v>
      </c>
      <c r="L5096">
        <v>3.0</v>
      </c>
      <c r="M5096">
        <v>1.0</v>
      </c>
      <c r="N5096" t="s">
        <v>16</v>
      </c>
    </row>
    <row r="5097">
      <c r="A5097" s="27">
        <v>42451.0</v>
      </c>
      <c r="B5097" t="s">
        <v>20</v>
      </c>
      <c r="C5097">
        <v>125050.0</v>
      </c>
      <c r="D5097" s="29" t="s">
        <v>81</v>
      </c>
      <c r="E5097" s="29" t="s">
        <v>82</v>
      </c>
      <c r="F5097" s="29" t="s">
        <v>82</v>
      </c>
      <c r="G5097" s="29" t="s">
        <v>399</v>
      </c>
      <c r="H5097" t="s">
        <v>399</v>
      </c>
      <c r="I5097">
        <v>2010.0</v>
      </c>
      <c r="J5097">
        <v>500000.0</v>
      </c>
      <c r="K5097">
        <v>96643.0</v>
      </c>
      <c r="L5097">
        <v>6.0</v>
      </c>
      <c r="M5097">
        <v>1.0</v>
      </c>
      <c r="N5097" t="s">
        <v>16</v>
      </c>
    </row>
    <row r="5098">
      <c r="A5098" s="27">
        <v>42451.0</v>
      </c>
      <c r="B5098" t="s">
        <v>20</v>
      </c>
      <c r="C5098">
        <v>116206.0</v>
      </c>
      <c r="D5098" s="29" t="s">
        <v>91</v>
      </c>
      <c r="E5098" s="29" t="s">
        <v>907</v>
      </c>
      <c r="F5098" s="29" t="s">
        <v>907</v>
      </c>
      <c r="G5098" s="29" t="s">
        <v>979</v>
      </c>
      <c r="H5098" t="s">
        <v>979</v>
      </c>
      <c r="I5098">
        <v>2011.0</v>
      </c>
      <c r="J5098">
        <v>332000.0</v>
      </c>
      <c r="K5098">
        <v>16024.0</v>
      </c>
      <c r="L5098">
        <v>5.0</v>
      </c>
      <c r="M5098">
        <v>1.0</v>
      </c>
      <c r="N5098" t="s">
        <v>16</v>
      </c>
    </row>
    <row r="5099">
      <c r="A5099" s="27">
        <v>42453.0</v>
      </c>
      <c r="B5099" t="s">
        <v>20</v>
      </c>
      <c r="C5099">
        <v>133157.0</v>
      </c>
      <c r="D5099" s="29" t="s">
        <v>61</v>
      </c>
      <c r="E5099" s="29" t="s">
        <v>202</v>
      </c>
      <c r="F5099" s="29" t="s">
        <v>202</v>
      </c>
      <c r="G5099" s="29" t="s">
        <v>172</v>
      </c>
      <c r="H5099" t="s">
        <v>172</v>
      </c>
      <c r="I5099">
        <v>2013.0</v>
      </c>
      <c r="J5099">
        <v>565000.0</v>
      </c>
      <c r="K5099">
        <v>26377.0</v>
      </c>
      <c r="L5099">
        <v>3.0</v>
      </c>
      <c r="M5099">
        <v>1.0</v>
      </c>
      <c r="N5099" t="s">
        <v>16</v>
      </c>
    </row>
    <row r="5100">
      <c r="A5100" s="27">
        <v>42453.0</v>
      </c>
      <c r="B5100" t="s">
        <v>20</v>
      </c>
      <c r="C5100">
        <v>218206.0</v>
      </c>
      <c r="D5100" s="29" t="s">
        <v>77</v>
      </c>
      <c r="E5100" s="29" t="s">
        <v>1289</v>
      </c>
      <c r="F5100" s="29" t="s">
        <v>1289</v>
      </c>
      <c r="G5100" s="29" t="s">
        <v>2757</v>
      </c>
      <c r="H5100" t="s">
        <v>2757</v>
      </c>
      <c r="I5100">
        <v>2009.0</v>
      </c>
      <c r="J5100">
        <v>330000.0</v>
      </c>
      <c r="K5100">
        <v>72801.0</v>
      </c>
      <c r="L5100">
        <v>7.0</v>
      </c>
      <c r="M5100">
        <v>1.0</v>
      </c>
      <c r="N5100" t="s">
        <v>16</v>
      </c>
    </row>
    <row r="5101">
      <c r="A5101" s="27">
        <v>42451.0</v>
      </c>
      <c r="B5101" t="s">
        <v>20</v>
      </c>
      <c r="C5101">
        <v>126453.0</v>
      </c>
      <c r="D5101" s="29" t="s">
        <v>91</v>
      </c>
      <c r="E5101" s="29" t="s">
        <v>1432</v>
      </c>
      <c r="F5101" s="29" t="s">
        <v>1432</v>
      </c>
      <c r="G5101" s="29" t="s">
        <v>1120</v>
      </c>
      <c r="H5101" t="s">
        <v>1120</v>
      </c>
      <c r="I5101">
        <v>2006.0</v>
      </c>
      <c r="J5101">
        <v>180000.0</v>
      </c>
      <c r="K5101">
        <v>38796.0</v>
      </c>
      <c r="L5101">
        <v>10.0</v>
      </c>
      <c r="M5101">
        <v>1.0</v>
      </c>
      <c r="N5101" t="s">
        <v>16</v>
      </c>
    </row>
    <row r="5102">
      <c r="A5102" s="27">
        <v>42447.0</v>
      </c>
      <c r="B5102" t="s">
        <v>20</v>
      </c>
      <c r="C5102">
        <v>219285.0</v>
      </c>
      <c r="D5102" s="29" t="s">
        <v>44</v>
      </c>
      <c r="E5102" s="29" t="s">
        <v>244</v>
      </c>
      <c r="F5102" s="29" t="s">
        <v>244</v>
      </c>
      <c r="G5102" s="29" t="s">
        <v>2758</v>
      </c>
      <c r="H5102" t="s">
        <v>2758</v>
      </c>
      <c r="I5102">
        <v>2012.0</v>
      </c>
      <c r="J5102">
        <v>570000.0</v>
      </c>
      <c r="K5102">
        <v>56483.0</v>
      </c>
      <c r="L5102">
        <v>4.0</v>
      </c>
      <c r="M5102">
        <v>1.0</v>
      </c>
      <c r="N5102" t="s">
        <v>16</v>
      </c>
    </row>
    <row r="5103">
      <c r="A5103" s="27">
        <v>42453.0</v>
      </c>
      <c r="B5103" t="s">
        <v>20</v>
      </c>
      <c r="C5103">
        <v>133038.0</v>
      </c>
      <c r="D5103" s="29" t="s">
        <v>273</v>
      </c>
      <c r="E5103" s="29" t="s">
        <v>1129</v>
      </c>
      <c r="F5103" s="29" t="s">
        <v>1129</v>
      </c>
      <c r="G5103" s="29" t="s">
        <v>2363</v>
      </c>
      <c r="H5103" t="s">
        <v>2759</v>
      </c>
      <c r="I5103">
        <v>2010.0</v>
      </c>
      <c r="J5103">
        <v>225000.0</v>
      </c>
      <c r="K5103">
        <v>59380.0</v>
      </c>
      <c r="L5103">
        <v>6.0</v>
      </c>
      <c r="M5103">
        <v>2.0</v>
      </c>
      <c r="N5103" t="s">
        <v>16</v>
      </c>
    </row>
    <row r="5104">
      <c r="A5104" s="27">
        <v>42454.0</v>
      </c>
      <c r="B5104" t="s">
        <v>20</v>
      </c>
      <c r="C5104">
        <v>140958.0</v>
      </c>
      <c r="D5104" s="29" t="s">
        <v>64</v>
      </c>
      <c r="E5104" s="29" t="s">
        <v>174</v>
      </c>
      <c r="F5104" s="29" t="s">
        <v>174</v>
      </c>
      <c r="G5104" s="29" t="s">
        <v>175</v>
      </c>
      <c r="H5104" t="s">
        <v>175</v>
      </c>
      <c r="I5104">
        <v>2014.0</v>
      </c>
      <c r="J5104">
        <v>865000.0</v>
      </c>
      <c r="K5104">
        <v>10341.0</v>
      </c>
      <c r="L5104">
        <v>2.0</v>
      </c>
      <c r="M5104">
        <v>1.0</v>
      </c>
      <c r="N5104" t="s">
        <v>16</v>
      </c>
    </row>
    <row r="5105">
      <c r="A5105" s="27">
        <v>42434.0</v>
      </c>
      <c r="B5105" t="s">
        <v>20</v>
      </c>
      <c r="C5105">
        <v>125381.0</v>
      </c>
      <c r="D5105" s="29" t="s">
        <v>91</v>
      </c>
      <c r="E5105" s="29" t="s">
        <v>258</v>
      </c>
      <c r="F5105" s="29" t="s">
        <v>258</v>
      </c>
      <c r="G5105" s="29" t="s">
        <v>389</v>
      </c>
      <c r="H5105" t="s">
        <v>389</v>
      </c>
      <c r="I5105">
        <v>2013.0</v>
      </c>
      <c r="J5105">
        <v>460000.0</v>
      </c>
      <c r="K5105">
        <v>18220.0</v>
      </c>
      <c r="L5105">
        <v>3.0</v>
      </c>
      <c r="M5105">
        <v>1.0</v>
      </c>
      <c r="N5105" t="s">
        <v>16</v>
      </c>
    </row>
    <row r="5106">
      <c r="A5106" s="27">
        <v>42454.0</v>
      </c>
      <c r="B5106" t="s">
        <v>20</v>
      </c>
      <c r="C5106">
        <v>139901.0</v>
      </c>
      <c r="D5106" s="29" t="s">
        <v>273</v>
      </c>
      <c r="E5106" s="29" t="s">
        <v>2225</v>
      </c>
      <c r="F5106" s="29" t="s">
        <v>2225</v>
      </c>
      <c r="G5106" s="29" t="s">
        <v>226</v>
      </c>
      <c r="H5106" t="s">
        <v>226</v>
      </c>
      <c r="I5106">
        <v>2012.0</v>
      </c>
      <c r="J5106">
        <v>110000.0</v>
      </c>
      <c r="K5106">
        <v>25551.0</v>
      </c>
      <c r="L5106">
        <v>4.0</v>
      </c>
      <c r="M5106">
        <v>1.0</v>
      </c>
      <c r="N5106" t="s">
        <v>16</v>
      </c>
    </row>
    <row r="5107">
      <c r="A5107" s="27">
        <v>42436.0</v>
      </c>
      <c r="B5107" t="s">
        <v>20</v>
      </c>
      <c r="C5107">
        <v>100272.0</v>
      </c>
      <c r="D5107" s="29" t="s">
        <v>91</v>
      </c>
      <c r="E5107" s="29" t="s">
        <v>546</v>
      </c>
      <c r="F5107" s="29" t="s">
        <v>546</v>
      </c>
      <c r="G5107" s="29" t="s">
        <v>547</v>
      </c>
      <c r="H5107" t="s">
        <v>547</v>
      </c>
      <c r="I5107">
        <v>2015.0</v>
      </c>
      <c r="J5107">
        <v>540000.0</v>
      </c>
      <c r="K5107">
        <v>5400.0</v>
      </c>
      <c r="L5107">
        <v>1.0</v>
      </c>
      <c r="M5107">
        <v>1.0</v>
      </c>
      <c r="N5107" t="s">
        <v>16</v>
      </c>
    </row>
    <row r="5108">
      <c r="A5108" s="27">
        <v>42446.0</v>
      </c>
      <c r="B5108" t="s">
        <v>20</v>
      </c>
      <c r="C5108">
        <v>135170.0</v>
      </c>
      <c r="D5108" s="29" t="s">
        <v>61</v>
      </c>
      <c r="E5108" s="29" t="s">
        <v>202</v>
      </c>
      <c r="F5108" s="29" t="s">
        <v>202</v>
      </c>
      <c r="G5108" s="29" t="s">
        <v>289</v>
      </c>
      <c r="H5108" t="s">
        <v>289</v>
      </c>
      <c r="I5108">
        <v>2007.0</v>
      </c>
      <c r="J5108">
        <v>245000.0</v>
      </c>
      <c r="K5108">
        <v>116350.0</v>
      </c>
      <c r="L5108">
        <v>9.0</v>
      </c>
      <c r="M5108">
        <v>1.0</v>
      </c>
      <c r="N5108" t="s">
        <v>16</v>
      </c>
    </row>
    <row r="5109">
      <c r="A5109" s="27">
        <v>42454.0</v>
      </c>
      <c r="B5109" t="s">
        <v>20</v>
      </c>
      <c r="C5109">
        <v>140574.0</v>
      </c>
      <c r="D5109" s="29" t="s">
        <v>81</v>
      </c>
      <c r="E5109" s="29" t="s">
        <v>1099</v>
      </c>
      <c r="F5109" s="29" t="s">
        <v>1099</v>
      </c>
      <c r="G5109" s="29" t="s">
        <v>1100</v>
      </c>
      <c r="H5109" t="s">
        <v>1100</v>
      </c>
      <c r="I5109">
        <v>2008.0</v>
      </c>
      <c r="J5109">
        <v>350000.0</v>
      </c>
      <c r="K5109">
        <v>52580.0</v>
      </c>
      <c r="L5109">
        <v>8.0</v>
      </c>
      <c r="M5109">
        <v>1.0</v>
      </c>
      <c r="N5109" t="s">
        <v>16</v>
      </c>
    </row>
    <row r="5110">
      <c r="A5110" s="27">
        <v>42446.0</v>
      </c>
      <c r="B5110" t="s">
        <v>20</v>
      </c>
      <c r="C5110">
        <v>105504.0</v>
      </c>
      <c r="D5110" s="29" t="s">
        <v>61</v>
      </c>
      <c r="E5110" s="29" t="s">
        <v>202</v>
      </c>
      <c r="F5110" s="29" t="s">
        <v>202</v>
      </c>
      <c r="G5110" s="29" t="s">
        <v>289</v>
      </c>
      <c r="H5110" t="s">
        <v>289</v>
      </c>
      <c r="I5110">
        <v>2009.0</v>
      </c>
      <c r="J5110">
        <v>310000.0</v>
      </c>
      <c r="K5110">
        <v>101516.0</v>
      </c>
      <c r="L5110">
        <v>7.0</v>
      </c>
      <c r="M5110">
        <v>2.0</v>
      </c>
      <c r="N5110" t="s">
        <v>16</v>
      </c>
    </row>
    <row r="5111">
      <c r="A5111" s="27">
        <v>42446.0</v>
      </c>
      <c r="B5111" t="s">
        <v>20</v>
      </c>
      <c r="C5111">
        <v>117918.0</v>
      </c>
      <c r="D5111" s="29" t="s">
        <v>32</v>
      </c>
      <c r="E5111" s="29" t="s">
        <v>33</v>
      </c>
      <c r="F5111" s="29" t="s">
        <v>33</v>
      </c>
      <c r="G5111" s="29" t="s">
        <v>34</v>
      </c>
      <c r="H5111" t="s">
        <v>34</v>
      </c>
      <c r="I5111">
        <v>2013.0</v>
      </c>
      <c r="J5111">
        <v>1100000.0</v>
      </c>
      <c r="K5111">
        <v>29333.0</v>
      </c>
      <c r="L5111">
        <v>3.0</v>
      </c>
      <c r="M5111">
        <v>1.0</v>
      </c>
      <c r="N5111" t="s">
        <v>16</v>
      </c>
    </row>
    <row r="5112">
      <c r="A5112" s="27">
        <v>42446.0</v>
      </c>
      <c r="B5112" t="s">
        <v>20</v>
      </c>
      <c r="C5112">
        <v>117100.0</v>
      </c>
      <c r="D5112" s="29" t="s">
        <v>77</v>
      </c>
      <c r="E5112" s="29" t="s">
        <v>623</v>
      </c>
      <c r="F5112" s="29" t="s">
        <v>623</v>
      </c>
      <c r="G5112" s="29" t="s">
        <v>600</v>
      </c>
      <c r="H5112" t="s">
        <v>600</v>
      </c>
      <c r="I5112">
        <v>2011.0</v>
      </c>
      <c r="J5112">
        <v>330000.0</v>
      </c>
      <c r="K5112">
        <v>63138.0</v>
      </c>
      <c r="L5112">
        <v>5.0</v>
      </c>
      <c r="M5112">
        <v>2.0</v>
      </c>
      <c r="N5112" t="s">
        <v>16</v>
      </c>
    </row>
    <row r="5113">
      <c r="A5113" s="27">
        <v>42446.0</v>
      </c>
      <c r="B5113" t="s">
        <v>20</v>
      </c>
      <c r="C5113">
        <v>128349.0</v>
      </c>
      <c r="D5113" s="29" t="s">
        <v>273</v>
      </c>
      <c r="E5113" s="29" t="s">
        <v>2225</v>
      </c>
      <c r="F5113" s="29" t="s">
        <v>2225</v>
      </c>
      <c r="G5113" s="29" t="s">
        <v>2743</v>
      </c>
      <c r="H5113" t="s">
        <v>2743</v>
      </c>
      <c r="I5113">
        <v>2015.0</v>
      </c>
      <c r="J5113">
        <v>170000.0</v>
      </c>
      <c r="K5113">
        <v>5174.0</v>
      </c>
      <c r="L5113">
        <v>1.0</v>
      </c>
      <c r="M5113">
        <v>1.0</v>
      </c>
      <c r="N5113" t="s">
        <v>16</v>
      </c>
    </row>
    <row r="5114">
      <c r="A5114" s="27">
        <v>42455.0</v>
      </c>
      <c r="B5114" t="s">
        <v>20</v>
      </c>
      <c r="C5114">
        <v>212255.0</v>
      </c>
      <c r="D5114" s="29" t="s">
        <v>91</v>
      </c>
      <c r="E5114" s="29" t="s">
        <v>1442</v>
      </c>
      <c r="F5114" s="29" t="s">
        <v>1442</v>
      </c>
      <c r="G5114" s="29" t="s">
        <v>1443</v>
      </c>
      <c r="H5114" t="s">
        <v>1443</v>
      </c>
      <c r="I5114">
        <v>2010.0</v>
      </c>
      <c r="J5114">
        <v>260000.0</v>
      </c>
      <c r="K5114">
        <v>54014.0</v>
      </c>
      <c r="L5114">
        <v>6.0</v>
      </c>
      <c r="M5114">
        <v>1.0</v>
      </c>
      <c r="N5114" t="s">
        <v>16</v>
      </c>
    </row>
    <row r="5115">
      <c r="A5115" s="27">
        <v>42436.0</v>
      </c>
      <c r="B5115" t="s">
        <v>20</v>
      </c>
      <c r="C5115">
        <v>108905.0</v>
      </c>
      <c r="D5115" s="29" t="s">
        <v>13</v>
      </c>
      <c r="E5115" s="29" t="s">
        <v>14</v>
      </c>
      <c r="F5115" s="29" t="s">
        <v>14</v>
      </c>
      <c r="G5115" s="29" t="s">
        <v>19</v>
      </c>
      <c r="H5115" t="s">
        <v>19</v>
      </c>
      <c r="I5115">
        <v>2010.0</v>
      </c>
      <c r="J5115">
        <v>1475000.0</v>
      </c>
      <c r="K5115">
        <v>70276.0</v>
      </c>
      <c r="L5115">
        <v>6.0</v>
      </c>
      <c r="M5115">
        <v>1.0</v>
      </c>
      <c r="N5115" t="s">
        <v>16</v>
      </c>
    </row>
    <row r="5116">
      <c r="A5116" s="27">
        <v>42451.0</v>
      </c>
      <c r="B5116" t="s">
        <v>20</v>
      </c>
      <c r="C5116">
        <v>124833.0</v>
      </c>
      <c r="D5116" s="29" t="s">
        <v>61</v>
      </c>
      <c r="E5116" s="29" t="s">
        <v>240</v>
      </c>
      <c r="F5116" s="29" t="s">
        <v>240</v>
      </c>
      <c r="G5116" s="29" t="s">
        <v>172</v>
      </c>
      <c r="H5116" t="s">
        <v>172</v>
      </c>
      <c r="I5116">
        <v>2013.0</v>
      </c>
      <c r="J5116">
        <v>620000.0</v>
      </c>
      <c r="K5116">
        <v>37130.0</v>
      </c>
      <c r="L5116">
        <v>3.0</v>
      </c>
      <c r="M5116">
        <v>2.0</v>
      </c>
      <c r="N5116" t="s">
        <v>16</v>
      </c>
    </row>
    <row r="5117">
      <c r="A5117" s="27">
        <v>42455.0</v>
      </c>
      <c r="B5117" t="s">
        <v>20</v>
      </c>
      <c r="C5117">
        <v>204708.0</v>
      </c>
      <c r="D5117" s="29" t="s">
        <v>36</v>
      </c>
      <c r="E5117" s="29" t="s">
        <v>2207</v>
      </c>
      <c r="F5117" s="29" t="s">
        <v>2207</v>
      </c>
      <c r="G5117" s="29" t="s">
        <v>2164</v>
      </c>
      <c r="H5117" t="s">
        <v>2164</v>
      </c>
      <c r="I5117">
        <v>2010.0</v>
      </c>
      <c r="J5117">
        <v>240000.0</v>
      </c>
      <c r="K5117">
        <v>6306.0</v>
      </c>
      <c r="L5117">
        <v>6.0</v>
      </c>
      <c r="M5117">
        <v>1.0</v>
      </c>
      <c r="N5117" t="s">
        <v>16</v>
      </c>
    </row>
    <row r="5118">
      <c r="A5118" s="27">
        <v>42447.0</v>
      </c>
      <c r="B5118" t="s">
        <v>20</v>
      </c>
      <c r="C5118">
        <v>106197.0</v>
      </c>
      <c r="D5118" s="29" t="s">
        <v>273</v>
      </c>
      <c r="E5118" s="29" t="s">
        <v>1129</v>
      </c>
      <c r="F5118" s="29" t="s">
        <v>1129</v>
      </c>
      <c r="G5118" s="29" t="s">
        <v>2760</v>
      </c>
      <c r="H5118" t="s">
        <v>2761</v>
      </c>
      <c r="I5118">
        <v>2010.0</v>
      </c>
      <c r="J5118">
        <v>240000.0</v>
      </c>
      <c r="K5118">
        <v>47984.0</v>
      </c>
      <c r="L5118">
        <v>6.0</v>
      </c>
      <c r="M5118">
        <v>1.0</v>
      </c>
      <c r="N5118" t="s">
        <v>16</v>
      </c>
    </row>
    <row r="5119">
      <c r="A5119" s="27">
        <v>42454.0</v>
      </c>
      <c r="B5119" t="s">
        <v>20</v>
      </c>
      <c r="C5119">
        <v>217169.0</v>
      </c>
      <c r="D5119" s="29" t="s">
        <v>61</v>
      </c>
      <c r="E5119" s="29" t="s">
        <v>914</v>
      </c>
      <c r="F5119" t="s">
        <v>881</v>
      </c>
      <c r="G5119" s="29" t="s">
        <v>306</v>
      </c>
      <c r="H5119" t="s">
        <v>306</v>
      </c>
      <c r="I5119">
        <v>2012.0</v>
      </c>
      <c r="J5119">
        <v>325000.0</v>
      </c>
      <c r="K5119">
        <v>38491.0</v>
      </c>
      <c r="L5119">
        <v>4.0</v>
      </c>
      <c r="M5119">
        <v>1.0</v>
      </c>
      <c r="N5119" t="s">
        <v>16</v>
      </c>
    </row>
    <row r="5120">
      <c r="A5120" s="27">
        <v>42451.0</v>
      </c>
      <c r="B5120" t="s">
        <v>20</v>
      </c>
      <c r="C5120">
        <v>124580.0</v>
      </c>
      <c r="D5120" s="29" t="s">
        <v>44</v>
      </c>
      <c r="E5120" s="29" t="s">
        <v>438</v>
      </c>
      <c r="F5120" s="29" t="s">
        <v>438</v>
      </c>
      <c r="G5120" s="29" t="s">
        <v>2762</v>
      </c>
      <c r="H5120" t="s">
        <v>2762</v>
      </c>
      <c r="I5120">
        <v>2011.0</v>
      </c>
      <c r="J5120">
        <v>350000.0</v>
      </c>
      <c r="K5120">
        <v>45852.0</v>
      </c>
      <c r="L5120">
        <v>5.0</v>
      </c>
      <c r="M5120">
        <v>1.0</v>
      </c>
      <c r="N5120" t="s">
        <v>16</v>
      </c>
    </row>
    <row r="5121">
      <c r="A5121" s="27">
        <v>42456.0</v>
      </c>
      <c r="B5121" t="s">
        <v>20</v>
      </c>
      <c r="C5121">
        <v>219951.0</v>
      </c>
      <c r="D5121" s="29" t="s">
        <v>77</v>
      </c>
      <c r="E5121" s="29" t="s">
        <v>1289</v>
      </c>
      <c r="F5121" s="29" t="s">
        <v>1289</v>
      </c>
      <c r="G5121" s="29" t="s">
        <v>1905</v>
      </c>
      <c r="H5121" t="s">
        <v>1905</v>
      </c>
      <c r="I5121">
        <v>2009.0</v>
      </c>
      <c r="J5121">
        <v>290000.0</v>
      </c>
      <c r="K5121">
        <v>80898.0</v>
      </c>
      <c r="L5121">
        <v>7.0</v>
      </c>
      <c r="M5121">
        <v>1.0</v>
      </c>
      <c r="N5121" t="s">
        <v>16</v>
      </c>
    </row>
    <row r="5122">
      <c r="A5122" s="27">
        <v>42439.0</v>
      </c>
      <c r="B5122" t="s">
        <v>20</v>
      </c>
      <c r="C5122">
        <v>213822.0</v>
      </c>
      <c r="D5122" s="29" t="s">
        <v>61</v>
      </c>
      <c r="E5122" s="29" t="s">
        <v>202</v>
      </c>
      <c r="F5122" s="29" t="s">
        <v>202</v>
      </c>
      <c r="G5122" s="29" t="s">
        <v>1183</v>
      </c>
      <c r="H5122" t="s">
        <v>1183</v>
      </c>
      <c r="I5122">
        <v>2015.0</v>
      </c>
      <c r="J5122">
        <v>505000.0</v>
      </c>
      <c r="K5122">
        <v>7132.0</v>
      </c>
      <c r="L5122">
        <v>1.0</v>
      </c>
      <c r="M5122">
        <v>1.0</v>
      </c>
      <c r="N5122" t="s">
        <v>16</v>
      </c>
    </row>
    <row r="5123">
      <c r="A5123" s="27">
        <v>42454.0</v>
      </c>
      <c r="B5123" t="s">
        <v>20</v>
      </c>
      <c r="C5123">
        <v>137835.0</v>
      </c>
      <c r="D5123" s="29" t="s">
        <v>91</v>
      </c>
      <c r="E5123" s="29" t="s">
        <v>907</v>
      </c>
      <c r="F5123" s="29" t="s">
        <v>907</v>
      </c>
      <c r="G5123" s="29" t="s">
        <v>847</v>
      </c>
      <c r="H5123" t="s">
        <v>847</v>
      </c>
      <c r="I5123">
        <v>2009.0</v>
      </c>
      <c r="J5123">
        <v>310000.0</v>
      </c>
      <c r="K5123">
        <v>34273.0</v>
      </c>
      <c r="L5123">
        <v>7.0</v>
      </c>
      <c r="M5123">
        <v>1.0</v>
      </c>
      <c r="N5123" t="s">
        <v>16</v>
      </c>
    </row>
    <row r="5124">
      <c r="A5124" s="27">
        <v>42438.0</v>
      </c>
      <c r="B5124" t="s">
        <v>20</v>
      </c>
      <c r="C5124">
        <v>105141.0</v>
      </c>
      <c r="D5124" s="29" t="s">
        <v>77</v>
      </c>
      <c r="E5124" s="29" t="s">
        <v>1289</v>
      </c>
      <c r="F5124" s="29" t="s">
        <v>1289</v>
      </c>
      <c r="G5124" s="29" t="s">
        <v>2763</v>
      </c>
      <c r="H5124" t="s">
        <v>2763</v>
      </c>
      <c r="I5124">
        <v>2008.0</v>
      </c>
      <c r="J5124">
        <v>270000.0</v>
      </c>
      <c r="K5124">
        <v>43812.0</v>
      </c>
      <c r="L5124">
        <v>8.0</v>
      </c>
      <c r="M5124">
        <v>1.0</v>
      </c>
      <c r="N5124" t="s">
        <v>16</v>
      </c>
    </row>
    <row r="5125">
      <c r="A5125" s="27">
        <v>42455.0</v>
      </c>
      <c r="B5125" t="s">
        <v>20</v>
      </c>
      <c r="C5125">
        <v>212176.0</v>
      </c>
      <c r="D5125" s="29" t="s">
        <v>91</v>
      </c>
      <c r="E5125" s="29" t="s">
        <v>258</v>
      </c>
      <c r="F5125" s="29" t="s">
        <v>258</v>
      </c>
      <c r="G5125" s="29" t="s">
        <v>413</v>
      </c>
      <c r="H5125" t="s">
        <v>413</v>
      </c>
      <c r="I5125">
        <v>2015.0</v>
      </c>
      <c r="J5125">
        <v>480000.0</v>
      </c>
      <c r="K5125">
        <v>9244.0</v>
      </c>
      <c r="L5125">
        <v>1.0</v>
      </c>
      <c r="M5125">
        <v>2.0</v>
      </c>
      <c r="N5125" t="s">
        <v>16</v>
      </c>
    </row>
    <row r="5126">
      <c r="A5126" s="27">
        <v>42433.0</v>
      </c>
      <c r="B5126" t="s">
        <v>20</v>
      </c>
      <c r="C5126">
        <v>139164.0</v>
      </c>
      <c r="D5126" s="29" t="s">
        <v>91</v>
      </c>
      <c r="E5126" s="29" t="s">
        <v>907</v>
      </c>
      <c r="F5126" s="29" t="s">
        <v>907</v>
      </c>
      <c r="G5126" s="29" t="s">
        <v>235</v>
      </c>
      <c r="H5126" t="s">
        <v>235</v>
      </c>
      <c r="I5126">
        <v>2010.0</v>
      </c>
      <c r="J5126">
        <v>330000.0</v>
      </c>
      <c r="K5126">
        <v>27828.0</v>
      </c>
      <c r="L5126">
        <v>6.0</v>
      </c>
      <c r="M5126">
        <v>1.0</v>
      </c>
      <c r="N5126" t="s">
        <v>16</v>
      </c>
    </row>
    <row r="5127">
      <c r="A5127" s="27">
        <v>42453.0</v>
      </c>
      <c r="B5127" t="s">
        <v>20</v>
      </c>
      <c r="C5127">
        <v>129425.0</v>
      </c>
      <c r="D5127" s="29" t="s">
        <v>91</v>
      </c>
      <c r="E5127" s="29" t="s">
        <v>1223</v>
      </c>
      <c r="F5127" s="29" t="s">
        <v>1223</v>
      </c>
      <c r="G5127" s="29" t="s">
        <v>1620</v>
      </c>
      <c r="H5127" t="s">
        <v>1620</v>
      </c>
      <c r="I5127">
        <v>2012.0</v>
      </c>
      <c r="J5127">
        <v>300000.0</v>
      </c>
      <c r="K5127">
        <v>3193.0</v>
      </c>
      <c r="L5127">
        <v>4.0</v>
      </c>
      <c r="M5127">
        <v>1.0</v>
      </c>
      <c r="N5127" t="s">
        <v>16</v>
      </c>
    </row>
    <row r="5128">
      <c r="A5128" s="27">
        <v>42433.0</v>
      </c>
      <c r="B5128" t="s">
        <v>20</v>
      </c>
      <c r="C5128">
        <v>119612.0</v>
      </c>
      <c r="D5128" s="29" t="s">
        <v>44</v>
      </c>
      <c r="E5128" s="29" t="s">
        <v>438</v>
      </c>
      <c r="F5128" s="29" t="s">
        <v>438</v>
      </c>
      <c r="G5128" s="29" t="s">
        <v>439</v>
      </c>
      <c r="H5128" t="s">
        <v>439</v>
      </c>
      <c r="I5128">
        <v>2015.0</v>
      </c>
      <c r="J5128">
        <v>650000.0</v>
      </c>
      <c r="K5128">
        <v>9432.0</v>
      </c>
      <c r="L5128">
        <v>1.0</v>
      </c>
      <c r="M5128">
        <v>1.0</v>
      </c>
      <c r="N5128" t="s">
        <v>16</v>
      </c>
    </row>
    <row r="5129">
      <c r="A5129" s="27">
        <v>42425.0</v>
      </c>
      <c r="B5129" t="s">
        <v>20</v>
      </c>
      <c r="C5129">
        <v>118680.0</v>
      </c>
      <c r="D5129" s="29" t="s">
        <v>61</v>
      </c>
      <c r="E5129" s="29" t="s">
        <v>1211</v>
      </c>
      <c r="F5129" s="29" t="s">
        <v>1211</v>
      </c>
      <c r="G5129" s="29" t="s">
        <v>306</v>
      </c>
      <c r="H5129" t="s">
        <v>306</v>
      </c>
      <c r="I5129">
        <v>2011.0</v>
      </c>
      <c r="J5129">
        <v>275000.0</v>
      </c>
      <c r="K5129">
        <v>15457.0</v>
      </c>
      <c r="L5129">
        <v>5.0</v>
      </c>
      <c r="M5129">
        <v>1.0</v>
      </c>
      <c r="N5129" t="s">
        <v>16</v>
      </c>
    </row>
    <row r="5130">
      <c r="A5130" s="27">
        <v>42432.0</v>
      </c>
      <c r="B5130" t="s">
        <v>20</v>
      </c>
      <c r="C5130">
        <v>70531.0</v>
      </c>
      <c r="D5130" s="29" t="s">
        <v>61</v>
      </c>
      <c r="E5130" s="29" t="s">
        <v>1211</v>
      </c>
      <c r="F5130" s="29" t="s">
        <v>1211</v>
      </c>
      <c r="G5130" s="29" t="s">
        <v>306</v>
      </c>
      <c r="H5130" t="s">
        <v>306</v>
      </c>
      <c r="I5130">
        <v>2013.0</v>
      </c>
      <c r="J5130">
        <v>335000.0</v>
      </c>
      <c r="K5130">
        <v>20215.0</v>
      </c>
      <c r="L5130">
        <v>3.0</v>
      </c>
      <c r="M5130">
        <v>1.0</v>
      </c>
      <c r="N5130" t="s">
        <v>16</v>
      </c>
    </row>
    <row r="5131">
      <c r="A5131" s="27">
        <v>42412.0</v>
      </c>
      <c r="B5131" t="s">
        <v>20</v>
      </c>
      <c r="C5131">
        <v>19391.0</v>
      </c>
      <c r="D5131" s="29" t="s">
        <v>36</v>
      </c>
      <c r="E5131" s="29" t="s">
        <v>2207</v>
      </c>
      <c r="F5131" s="29" t="s">
        <v>2207</v>
      </c>
      <c r="G5131" s="29" t="s">
        <v>2278</v>
      </c>
      <c r="H5131" t="s">
        <v>2278</v>
      </c>
      <c r="I5131">
        <v>2011.0</v>
      </c>
      <c r="J5131">
        <v>185000.0</v>
      </c>
      <c r="K5131">
        <v>41075.0</v>
      </c>
      <c r="L5131">
        <v>5.0</v>
      </c>
      <c r="M5131">
        <v>1.0</v>
      </c>
      <c r="N5131" t="s">
        <v>16</v>
      </c>
    </row>
    <row r="5132">
      <c r="A5132" s="27">
        <v>42455.0</v>
      </c>
      <c r="B5132" t="s">
        <v>20</v>
      </c>
      <c r="C5132">
        <v>212889.0</v>
      </c>
      <c r="D5132" s="29" t="s">
        <v>36</v>
      </c>
      <c r="E5132" s="29" t="s">
        <v>2207</v>
      </c>
      <c r="F5132" s="29" t="s">
        <v>2207</v>
      </c>
      <c r="G5132" s="29" t="s">
        <v>2278</v>
      </c>
      <c r="H5132" t="s">
        <v>2278</v>
      </c>
      <c r="I5132">
        <v>2011.0</v>
      </c>
      <c r="J5132">
        <v>250000.0</v>
      </c>
      <c r="K5132">
        <v>24378.0</v>
      </c>
      <c r="L5132">
        <v>5.0</v>
      </c>
      <c r="M5132">
        <v>1.0</v>
      </c>
      <c r="N5132" t="s">
        <v>16</v>
      </c>
    </row>
    <row r="5133">
      <c r="A5133" s="27">
        <v>42456.0</v>
      </c>
      <c r="B5133" t="s">
        <v>20</v>
      </c>
      <c r="C5133">
        <v>220661.0</v>
      </c>
      <c r="D5133" s="29" t="s">
        <v>61</v>
      </c>
      <c r="E5133" s="29" t="s">
        <v>202</v>
      </c>
      <c r="F5133" s="29" t="s">
        <v>202</v>
      </c>
      <c r="G5133" s="29" t="s">
        <v>1605</v>
      </c>
      <c r="H5133" t="s">
        <v>1605</v>
      </c>
      <c r="I5133">
        <v>2010.0</v>
      </c>
      <c r="J5133">
        <v>490000.0</v>
      </c>
      <c r="K5133">
        <v>16845.0</v>
      </c>
      <c r="L5133">
        <v>6.0</v>
      </c>
      <c r="M5133">
        <v>1.0</v>
      </c>
      <c r="N5133" t="s">
        <v>16</v>
      </c>
    </row>
    <row r="5134">
      <c r="A5134" s="27">
        <v>42432.0</v>
      </c>
      <c r="B5134" t="s">
        <v>20</v>
      </c>
      <c r="C5134">
        <v>68960.0</v>
      </c>
      <c r="D5134" s="29" t="s">
        <v>61</v>
      </c>
      <c r="E5134" s="29" t="s">
        <v>1831</v>
      </c>
      <c r="F5134" s="29" t="s">
        <v>1831</v>
      </c>
      <c r="G5134" s="29" t="s">
        <v>2129</v>
      </c>
      <c r="H5134" t="s">
        <v>226</v>
      </c>
      <c r="I5134">
        <v>2008.0</v>
      </c>
      <c r="J5134">
        <v>190000.0</v>
      </c>
      <c r="K5134">
        <v>44951.0</v>
      </c>
      <c r="L5134">
        <v>8.0</v>
      </c>
      <c r="M5134">
        <v>1.0</v>
      </c>
      <c r="N5134" t="s">
        <v>16</v>
      </c>
    </row>
    <row r="5135">
      <c r="A5135" s="27">
        <v>42456.0</v>
      </c>
      <c r="B5135" t="s">
        <v>20</v>
      </c>
      <c r="C5135">
        <v>220487.0</v>
      </c>
      <c r="D5135" s="29" t="s">
        <v>61</v>
      </c>
      <c r="E5135" s="29" t="s">
        <v>1831</v>
      </c>
      <c r="F5135" s="29" t="s">
        <v>1831</v>
      </c>
      <c r="G5135" s="29" t="s">
        <v>1839</v>
      </c>
      <c r="H5135" t="s">
        <v>1183</v>
      </c>
      <c r="I5135">
        <v>2010.0</v>
      </c>
      <c r="J5135">
        <v>230000.0</v>
      </c>
      <c r="K5135">
        <v>52212.0</v>
      </c>
      <c r="L5135">
        <v>6.0</v>
      </c>
      <c r="M5135">
        <v>1.0</v>
      </c>
      <c r="N5135" t="s">
        <v>16</v>
      </c>
    </row>
    <row r="5136">
      <c r="A5136" s="27">
        <v>42449.0</v>
      </c>
      <c r="B5136" t="s">
        <v>20</v>
      </c>
      <c r="C5136">
        <v>109747.0</v>
      </c>
      <c r="D5136" s="29" t="s">
        <v>36</v>
      </c>
      <c r="E5136" s="29" t="s">
        <v>37</v>
      </c>
      <c r="F5136" s="29" t="s">
        <v>37</v>
      </c>
      <c r="G5136" s="29" t="s">
        <v>38</v>
      </c>
      <c r="H5136" t="s">
        <v>38</v>
      </c>
      <c r="I5136">
        <v>2012.0</v>
      </c>
      <c r="J5136">
        <v>1060000.0</v>
      </c>
      <c r="K5136">
        <v>65861.0</v>
      </c>
      <c r="L5136">
        <v>4.0</v>
      </c>
      <c r="M5136">
        <v>1.0</v>
      </c>
      <c r="N5136" t="s">
        <v>16</v>
      </c>
    </row>
    <row r="5137">
      <c r="A5137" s="27">
        <v>42448.0</v>
      </c>
      <c r="B5137" t="s">
        <v>20</v>
      </c>
      <c r="C5137">
        <v>102857.0</v>
      </c>
      <c r="D5137" s="29" t="s">
        <v>91</v>
      </c>
      <c r="E5137" s="29" t="s">
        <v>92</v>
      </c>
      <c r="F5137" s="29" t="s">
        <v>92</v>
      </c>
      <c r="G5137" s="29" t="s">
        <v>2723</v>
      </c>
      <c r="H5137" t="s">
        <v>2723</v>
      </c>
      <c r="I5137">
        <v>2010.0</v>
      </c>
      <c r="J5137">
        <v>400000.0</v>
      </c>
      <c r="K5137">
        <v>22886.0</v>
      </c>
      <c r="L5137">
        <v>6.0</v>
      </c>
      <c r="M5137">
        <v>1.0</v>
      </c>
      <c r="N5137" t="s">
        <v>16</v>
      </c>
    </row>
    <row r="5138">
      <c r="A5138" s="27">
        <v>42452.0</v>
      </c>
      <c r="B5138" t="s">
        <v>20</v>
      </c>
      <c r="C5138">
        <v>131640.0</v>
      </c>
      <c r="D5138" s="29" t="s">
        <v>91</v>
      </c>
      <c r="E5138" s="29" t="s">
        <v>907</v>
      </c>
      <c r="F5138" s="29" t="s">
        <v>907</v>
      </c>
      <c r="G5138" s="29" t="s">
        <v>847</v>
      </c>
      <c r="H5138" t="s">
        <v>847</v>
      </c>
      <c r="I5138">
        <v>2011.0</v>
      </c>
      <c r="J5138">
        <v>270000.0</v>
      </c>
      <c r="K5138">
        <v>59877.0</v>
      </c>
      <c r="L5138">
        <v>5.0</v>
      </c>
      <c r="M5138">
        <v>3.0</v>
      </c>
      <c r="N5138" t="s">
        <v>16</v>
      </c>
    </row>
    <row r="5139">
      <c r="A5139" s="27">
        <v>42446.0</v>
      </c>
      <c r="B5139" t="s">
        <v>20</v>
      </c>
      <c r="C5139">
        <v>114312.0</v>
      </c>
      <c r="D5139" s="29" t="s">
        <v>91</v>
      </c>
      <c r="E5139" s="29" t="s">
        <v>907</v>
      </c>
      <c r="F5139" s="29" t="s">
        <v>907</v>
      </c>
      <c r="G5139" s="29" t="s">
        <v>1013</v>
      </c>
      <c r="H5139" t="s">
        <v>1013</v>
      </c>
      <c r="I5139">
        <v>2011.0</v>
      </c>
      <c r="J5139">
        <v>330000.0</v>
      </c>
      <c r="K5139">
        <v>22404.0</v>
      </c>
      <c r="L5139">
        <v>5.0</v>
      </c>
      <c r="M5139">
        <v>1.0</v>
      </c>
      <c r="N5139" t="s">
        <v>16</v>
      </c>
    </row>
    <row r="5140">
      <c r="A5140" s="27">
        <v>42412.0</v>
      </c>
      <c r="B5140" t="s">
        <v>20</v>
      </c>
      <c r="C5140">
        <v>17666.0</v>
      </c>
      <c r="D5140" s="29" t="s">
        <v>77</v>
      </c>
      <c r="E5140" s="29" t="s">
        <v>623</v>
      </c>
      <c r="F5140" s="29" t="s">
        <v>623</v>
      </c>
      <c r="G5140" s="29" t="s">
        <v>786</v>
      </c>
      <c r="H5140" t="s">
        <v>786</v>
      </c>
      <c r="I5140">
        <v>2011.0</v>
      </c>
      <c r="J5140">
        <v>347000.0</v>
      </c>
      <c r="K5140">
        <v>49064.0</v>
      </c>
      <c r="L5140">
        <v>5.0</v>
      </c>
      <c r="M5140">
        <v>2.0</v>
      </c>
      <c r="N5140" t="s">
        <v>16</v>
      </c>
    </row>
    <row r="5141">
      <c r="A5141" s="27">
        <v>42449.0</v>
      </c>
      <c r="B5141" t="s">
        <v>20</v>
      </c>
      <c r="C5141">
        <v>114674.0</v>
      </c>
      <c r="D5141" s="29" t="s">
        <v>91</v>
      </c>
      <c r="E5141" s="29" t="s">
        <v>1442</v>
      </c>
      <c r="F5141" s="29" t="s">
        <v>1442</v>
      </c>
      <c r="G5141" s="29" t="s">
        <v>2105</v>
      </c>
      <c r="H5141" t="s">
        <v>2105</v>
      </c>
      <c r="I5141">
        <v>2008.0</v>
      </c>
      <c r="J5141">
        <v>204000.0</v>
      </c>
      <c r="K5141">
        <v>50658.0</v>
      </c>
      <c r="L5141">
        <v>8.0</v>
      </c>
      <c r="M5141">
        <v>3.0</v>
      </c>
      <c r="N5141" t="s">
        <v>16</v>
      </c>
    </row>
    <row r="5142">
      <c r="A5142" s="27">
        <v>42448.0</v>
      </c>
      <c r="B5142" t="s">
        <v>20</v>
      </c>
      <c r="C5142">
        <v>114017.0</v>
      </c>
      <c r="D5142" s="29" t="s">
        <v>61</v>
      </c>
      <c r="E5142" s="29" t="s">
        <v>914</v>
      </c>
      <c r="F5142" t="s">
        <v>881</v>
      </c>
      <c r="G5142" s="29" t="s">
        <v>306</v>
      </c>
      <c r="H5142" t="s">
        <v>306</v>
      </c>
      <c r="I5142">
        <v>2015.0</v>
      </c>
      <c r="J5142">
        <v>460000.0</v>
      </c>
      <c r="K5142">
        <v>15434.0</v>
      </c>
      <c r="L5142">
        <v>1.0</v>
      </c>
      <c r="M5142">
        <v>1.0</v>
      </c>
      <c r="N5142" t="s">
        <v>16</v>
      </c>
    </row>
    <row r="5143">
      <c r="A5143" s="27">
        <v>42451.0</v>
      </c>
      <c r="B5143" t="s">
        <v>20</v>
      </c>
      <c r="C5143">
        <v>120377.0</v>
      </c>
      <c r="D5143" s="29" t="s">
        <v>61</v>
      </c>
      <c r="E5143" s="29" t="s">
        <v>443</v>
      </c>
      <c r="F5143" s="29" t="s">
        <v>443</v>
      </c>
      <c r="G5143" s="29" t="s">
        <v>444</v>
      </c>
      <c r="H5143" t="s">
        <v>2717</v>
      </c>
      <c r="I5143">
        <v>2012.0</v>
      </c>
      <c r="J5143">
        <v>490000.0</v>
      </c>
      <c r="K5143">
        <v>32993.0</v>
      </c>
      <c r="L5143">
        <v>4.0</v>
      </c>
      <c r="M5143">
        <v>1.0</v>
      </c>
      <c r="N5143" t="s">
        <v>16</v>
      </c>
    </row>
    <row r="5144">
      <c r="A5144" s="27">
        <v>42422.0</v>
      </c>
      <c r="B5144" t="s">
        <v>20</v>
      </c>
      <c r="C5144">
        <v>108118.0</v>
      </c>
      <c r="D5144" s="29" t="s">
        <v>91</v>
      </c>
      <c r="E5144" s="29" t="s">
        <v>1442</v>
      </c>
      <c r="F5144" s="29" t="s">
        <v>1442</v>
      </c>
      <c r="G5144" s="29" t="s">
        <v>1650</v>
      </c>
      <c r="H5144" t="s">
        <v>1650</v>
      </c>
      <c r="I5144">
        <v>2010.0</v>
      </c>
      <c r="J5144">
        <v>270000.0</v>
      </c>
      <c r="K5144">
        <v>20591.0</v>
      </c>
      <c r="L5144">
        <v>6.0</v>
      </c>
      <c r="M5144">
        <v>1.0</v>
      </c>
      <c r="N5144" t="s">
        <v>16</v>
      </c>
    </row>
    <row r="5145">
      <c r="A5145" s="27">
        <v>42447.0</v>
      </c>
      <c r="B5145" t="s">
        <v>20</v>
      </c>
      <c r="C5145">
        <v>124886.0</v>
      </c>
      <c r="D5145" s="29" t="s">
        <v>77</v>
      </c>
      <c r="E5145" s="29" t="s">
        <v>623</v>
      </c>
      <c r="F5145" s="29" t="s">
        <v>623</v>
      </c>
      <c r="G5145" s="29" t="s">
        <v>1431</v>
      </c>
      <c r="H5145" t="s">
        <v>1431</v>
      </c>
      <c r="I5145">
        <v>2010.0</v>
      </c>
      <c r="J5145">
        <v>340000.0</v>
      </c>
      <c r="K5145">
        <v>32119.0</v>
      </c>
      <c r="L5145">
        <v>6.0</v>
      </c>
      <c r="M5145">
        <v>1.0</v>
      </c>
      <c r="N5145" t="s">
        <v>16</v>
      </c>
    </row>
    <row r="5146">
      <c r="A5146" s="27">
        <v>42451.0</v>
      </c>
      <c r="B5146" t="s">
        <v>20</v>
      </c>
      <c r="C5146">
        <v>122129.0</v>
      </c>
      <c r="D5146" s="29" t="s">
        <v>61</v>
      </c>
      <c r="E5146" s="29" t="s">
        <v>1211</v>
      </c>
      <c r="F5146" s="29" t="s">
        <v>1211</v>
      </c>
      <c r="G5146" s="29" t="s">
        <v>306</v>
      </c>
      <c r="H5146" t="s">
        <v>306</v>
      </c>
      <c r="I5146">
        <v>2015.0</v>
      </c>
      <c r="J5146">
        <v>375000.0</v>
      </c>
      <c r="K5146">
        <v>8771.0</v>
      </c>
      <c r="L5146">
        <v>1.0</v>
      </c>
      <c r="M5146">
        <v>1.0</v>
      </c>
      <c r="N5146" t="s">
        <v>16</v>
      </c>
    </row>
    <row r="5147">
      <c r="A5147" s="27">
        <v>42453.0</v>
      </c>
      <c r="B5147" t="s">
        <v>20</v>
      </c>
      <c r="C5147">
        <v>131901.0</v>
      </c>
      <c r="D5147" s="29" t="s">
        <v>91</v>
      </c>
      <c r="E5147" s="29" t="s">
        <v>907</v>
      </c>
      <c r="F5147" s="29" t="s">
        <v>907</v>
      </c>
      <c r="G5147" s="29" t="s">
        <v>1434</v>
      </c>
      <c r="H5147" t="s">
        <v>1434</v>
      </c>
      <c r="I5147">
        <v>2008.0</v>
      </c>
      <c r="J5147">
        <v>185000.0</v>
      </c>
      <c r="K5147">
        <v>77442.0</v>
      </c>
      <c r="L5147">
        <v>8.0</v>
      </c>
      <c r="M5147">
        <v>2.0</v>
      </c>
      <c r="N5147" t="s">
        <v>16</v>
      </c>
    </row>
    <row r="5148">
      <c r="A5148" s="27">
        <v>42451.0</v>
      </c>
      <c r="B5148" t="s">
        <v>20</v>
      </c>
      <c r="C5148">
        <v>126440.0</v>
      </c>
      <c r="D5148" s="29" t="s">
        <v>61</v>
      </c>
      <c r="E5148" s="29" t="s">
        <v>1588</v>
      </c>
      <c r="F5148" s="29" t="s">
        <v>1588</v>
      </c>
      <c r="G5148" s="29" t="s">
        <v>1589</v>
      </c>
      <c r="H5148" t="s">
        <v>1589</v>
      </c>
      <c r="I5148">
        <v>2011.0</v>
      </c>
      <c r="J5148">
        <v>250000.0</v>
      </c>
      <c r="K5148">
        <v>55054.0</v>
      </c>
      <c r="L5148">
        <v>5.0</v>
      </c>
      <c r="M5148">
        <v>2.0</v>
      </c>
      <c r="N5148" t="s">
        <v>16</v>
      </c>
    </row>
    <row r="5149">
      <c r="A5149" s="27">
        <v>42449.0</v>
      </c>
      <c r="B5149" t="s">
        <v>20</v>
      </c>
      <c r="C5149">
        <v>111287.0</v>
      </c>
      <c r="D5149" s="29" t="s">
        <v>91</v>
      </c>
      <c r="E5149" s="29" t="s">
        <v>92</v>
      </c>
      <c r="F5149" s="29" t="s">
        <v>92</v>
      </c>
      <c r="G5149" s="29" t="s">
        <v>2764</v>
      </c>
      <c r="H5149" t="s">
        <v>2764</v>
      </c>
      <c r="I5149">
        <v>2009.0</v>
      </c>
      <c r="J5149">
        <v>390000.0</v>
      </c>
      <c r="K5149">
        <v>80494.0</v>
      </c>
      <c r="L5149">
        <v>7.0</v>
      </c>
      <c r="M5149">
        <v>2.0</v>
      </c>
      <c r="N5149" t="s">
        <v>16</v>
      </c>
    </row>
    <row r="5150">
      <c r="A5150" s="27">
        <v>42431.0</v>
      </c>
      <c r="B5150" t="s">
        <v>20</v>
      </c>
      <c r="C5150">
        <v>119576.0</v>
      </c>
      <c r="D5150" s="29" t="s">
        <v>542</v>
      </c>
      <c r="E5150" s="29" t="s">
        <v>543</v>
      </c>
      <c r="F5150" s="29" t="s">
        <v>543</v>
      </c>
      <c r="G5150" s="29" t="s">
        <v>1286</v>
      </c>
      <c r="H5150" t="s">
        <v>1286</v>
      </c>
      <c r="I5150">
        <v>2011.0</v>
      </c>
      <c r="J5150">
        <v>300000.0</v>
      </c>
      <c r="K5150">
        <v>24766.0</v>
      </c>
      <c r="L5150">
        <v>5.0</v>
      </c>
      <c r="M5150">
        <v>1.0</v>
      </c>
      <c r="N5150" t="s">
        <v>16</v>
      </c>
    </row>
    <row r="5151">
      <c r="A5151" s="27">
        <v>42452.0</v>
      </c>
      <c r="B5151" t="s">
        <v>20</v>
      </c>
      <c r="C5151">
        <v>127913.0</v>
      </c>
      <c r="D5151" s="29" t="s">
        <v>36</v>
      </c>
      <c r="E5151" s="29" t="s">
        <v>902</v>
      </c>
      <c r="F5151" s="29" t="s">
        <v>902</v>
      </c>
      <c r="G5151" s="29" t="s">
        <v>1027</v>
      </c>
      <c r="H5151" t="s">
        <v>1027</v>
      </c>
      <c r="I5151">
        <v>2012.0</v>
      </c>
      <c r="J5151">
        <v>325000.0</v>
      </c>
      <c r="K5151">
        <v>62168.0</v>
      </c>
      <c r="L5151">
        <v>4.0</v>
      </c>
      <c r="M5151">
        <v>1.0</v>
      </c>
      <c r="N5151" t="s">
        <v>16</v>
      </c>
    </row>
    <row r="5152">
      <c r="A5152" s="27">
        <v>42431.0</v>
      </c>
      <c r="B5152" t="s">
        <v>20</v>
      </c>
      <c r="C5152">
        <v>117293.0</v>
      </c>
      <c r="D5152" s="29" t="s">
        <v>91</v>
      </c>
      <c r="E5152" s="29" t="s">
        <v>258</v>
      </c>
      <c r="F5152" s="29" t="s">
        <v>258</v>
      </c>
      <c r="G5152" s="29" t="s">
        <v>389</v>
      </c>
      <c r="H5152" t="s">
        <v>389</v>
      </c>
      <c r="I5152">
        <v>2014.0</v>
      </c>
      <c r="J5152">
        <v>500000.0</v>
      </c>
      <c r="K5152">
        <v>18674.0</v>
      </c>
      <c r="L5152">
        <v>2.0</v>
      </c>
      <c r="M5152">
        <v>1.0</v>
      </c>
      <c r="N5152" t="s">
        <v>16</v>
      </c>
    </row>
    <row r="5153">
      <c r="A5153" s="27">
        <v>42432.0</v>
      </c>
      <c r="B5153" t="s">
        <v>20</v>
      </c>
      <c r="C5153">
        <v>136908.0</v>
      </c>
      <c r="D5153" s="29" t="s">
        <v>61</v>
      </c>
      <c r="E5153" s="29" t="s">
        <v>202</v>
      </c>
      <c r="F5153" s="29" t="s">
        <v>202</v>
      </c>
      <c r="G5153" s="29" t="s">
        <v>172</v>
      </c>
      <c r="H5153" t="s">
        <v>172</v>
      </c>
      <c r="I5153">
        <v>2008.0</v>
      </c>
      <c r="J5153">
        <v>330000.0</v>
      </c>
      <c r="K5153">
        <v>108884.0</v>
      </c>
      <c r="L5153">
        <v>8.0</v>
      </c>
      <c r="M5153">
        <v>1.0</v>
      </c>
      <c r="N5153" t="s">
        <v>16</v>
      </c>
    </row>
    <row r="5154">
      <c r="A5154" s="27">
        <v>42444.0</v>
      </c>
      <c r="B5154" t="s">
        <v>20</v>
      </c>
      <c r="C5154">
        <v>130031.0</v>
      </c>
      <c r="D5154" s="29" t="s">
        <v>61</v>
      </c>
      <c r="E5154" s="29" t="s">
        <v>216</v>
      </c>
      <c r="F5154" s="29" t="s">
        <v>216</v>
      </c>
      <c r="G5154" s="29" t="s">
        <v>252</v>
      </c>
      <c r="H5154" t="s">
        <v>172</v>
      </c>
      <c r="I5154">
        <v>2014.0</v>
      </c>
      <c r="J5154">
        <v>675000.0</v>
      </c>
      <c r="K5154">
        <v>16993.0</v>
      </c>
      <c r="L5154">
        <v>2.0</v>
      </c>
      <c r="M5154">
        <v>1.0</v>
      </c>
      <c r="N5154" t="s">
        <v>16</v>
      </c>
    </row>
    <row r="5155">
      <c r="A5155" s="27">
        <v>42446.0</v>
      </c>
      <c r="B5155" t="s">
        <v>20</v>
      </c>
      <c r="C5155">
        <v>117825.0</v>
      </c>
      <c r="D5155" s="29" t="s">
        <v>64</v>
      </c>
      <c r="E5155" s="29" t="s">
        <v>98</v>
      </c>
      <c r="F5155" s="29" t="s">
        <v>98</v>
      </c>
      <c r="G5155" s="29" t="s">
        <v>263</v>
      </c>
      <c r="H5155" t="s">
        <v>263</v>
      </c>
      <c r="I5155">
        <v>2011.0</v>
      </c>
      <c r="J5155">
        <v>520000.0</v>
      </c>
      <c r="K5155">
        <v>38518.0</v>
      </c>
      <c r="L5155">
        <v>5.0</v>
      </c>
      <c r="M5155">
        <v>2.0</v>
      </c>
      <c r="N5155" t="s">
        <v>16</v>
      </c>
    </row>
    <row r="5156">
      <c r="A5156" s="27">
        <v>42434.0</v>
      </c>
      <c r="B5156" t="s">
        <v>20</v>
      </c>
      <c r="C5156">
        <v>135396.0</v>
      </c>
      <c r="D5156" s="29" t="s">
        <v>77</v>
      </c>
      <c r="E5156" s="29" t="s">
        <v>623</v>
      </c>
      <c r="F5156" s="29" t="s">
        <v>623</v>
      </c>
      <c r="G5156" s="29" t="s">
        <v>1320</v>
      </c>
      <c r="H5156" t="s">
        <v>1320</v>
      </c>
      <c r="I5156">
        <v>2011.0</v>
      </c>
      <c r="J5156">
        <v>320000.0</v>
      </c>
      <c r="K5156">
        <v>41250.0</v>
      </c>
      <c r="L5156">
        <v>5.0</v>
      </c>
      <c r="M5156">
        <v>1.0</v>
      </c>
      <c r="N5156" t="s">
        <v>16</v>
      </c>
    </row>
    <row r="5157">
      <c r="A5157" s="27">
        <v>42447.0</v>
      </c>
      <c r="B5157" t="s">
        <v>20</v>
      </c>
      <c r="C5157">
        <v>96782.0</v>
      </c>
      <c r="D5157" s="29" t="s">
        <v>273</v>
      </c>
      <c r="E5157" s="29" t="s">
        <v>292</v>
      </c>
      <c r="F5157" s="29" t="s">
        <v>292</v>
      </c>
      <c r="G5157" s="29" t="s">
        <v>2765</v>
      </c>
      <c r="H5157" t="s">
        <v>2766</v>
      </c>
      <c r="I5157">
        <v>2010.0</v>
      </c>
      <c r="J5157">
        <v>480000.0</v>
      </c>
      <c r="K5157">
        <v>68959.0</v>
      </c>
      <c r="L5157">
        <v>6.0</v>
      </c>
      <c r="M5157">
        <v>2.0</v>
      </c>
      <c r="N5157" t="s">
        <v>16</v>
      </c>
    </row>
    <row r="5158">
      <c r="A5158" s="27">
        <v>42444.0</v>
      </c>
      <c r="B5158" t="s">
        <v>20</v>
      </c>
      <c r="C5158">
        <v>107220.0</v>
      </c>
      <c r="D5158" s="29" t="s">
        <v>36</v>
      </c>
      <c r="E5158" s="29" t="s">
        <v>902</v>
      </c>
      <c r="F5158" s="29" t="s">
        <v>902</v>
      </c>
      <c r="G5158" s="29" t="s">
        <v>1027</v>
      </c>
      <c r="H5158" t="s">
        <v>1027</v>
      </c>
      <c r="I5158">
        <v>2013.0</v>
      </c>
      <c r="J5158">
        <v>330000.0</v>
      </c>
      <c r="K5158">
        <v>37160.0</v>
      </c>
      <c r="L5158">
        <v>3.0</v>
      </c>
      <c r="M5158">
        <v>1.0</v>
      </c>
      <c r="N5158" t="s">
        <v>16</v>
      </c>
    </row>
    <row r="5159">
      <c r="A5159" s="27">
        <v>42439.0</v>
      </c>
      <c r="B5159" t="s">
        <v>20</v>
      </c>
      <c r="C5159">
        <v>109480.0</v>
      </c>
      <c r="D5159" s="29" t="s">
        <v>542</v>
      </c>
      <c r="E5159" s="29" t="s">
        <v>543</v>
      </c>
      <c r="F5159" s="29" t="s">
        <v>543</v>
      </c>
      <c r="G5159" s="29" t="s">
        <v>2767</v>
      </c>
      <c r="H5159" t="s">
        <v>2767</v>
      </c>
      <c r="I5159">
        <v>2010.0</v>
      </c>
      <c r="J5159">
        <v>280000.0</v>
      </c>
      <c r="K5159">
        <v>75841.0</v>
      </c>
      <c r="L5159">
        <v>6.0</v>
      </c>
      <c r="M5159">
        <v>3.0</v>
      </c>
      <c r="N5159" t="s">
        <v>16</v>
      </c>
    </row>
    <row r="5160">
      <c r="A5160" s="27">
        <v>42436.0</v>
      </c>
      <c r="B5160" t="s">
        <v>20</v>
      </c>
      <c r="C5160">
        <v>100817.0</v>
      </c>
      <c r="D5160" s="29" t="s">
        <v>542</v>
      </c>
      <c r="E5160" s="29" t="s">
        <v>543</v>
      </c>
      <c r="F5160" s="29" t="s">
        <v>543</v>
      </c>
      <c r="G5160" s="29" t="s">
        <v>1286</v>
      </c>
      <c r="H5160" t="s">
        <v>1286</v>
      </c>
      <c r="I5160">
        <v>2010.0</v>
      </c>
      <c r="J5160">
        <v>325000.0</v>
      </c>
      <c r="K5160">
        <v>99035.0</v>
      </c>
      <c r="L5160">
        <v>6.0</v>
      </c>
      <c r="M5160">
        <v>2.0</v>
      </c>
      <c r="N5160" t="s">
        <v>16</v>
      </c>
    </row>
    <row r="5161">
      <c r="A5161" s="27">
        <v>42451.0</v>
      </c>
      <c r="B5161" t="s">
        <v>20</v>
      </c>
      <c r="C5161">
        <v>115740.0</v>
      </c>
      <c r="D5161" s="29" t="s">
        <v>91</v>
      </c>
      <c r="E5161" s="29" t="s">
        <v>1223</v>
      </c>
      <c r="F5161" s="29" t="s">
        <v>1223</v>
      </c>
      <c r="G5161" s="29" t="s">
        <v>1513</v>
      </c>
      <c r="H5161" t="s">
        <v>1513</v>
      </c>
      <c r="I5161">
        <v>2012.0</v>
      </c>
      <c r="J5161">
        <v>220000.0</v>
      </c>
      <c r="K5161">
        <v>45909.0</v>
      </c>
      <c r="L5161">
        <v>4.0</v>
      </c>
      <c r="M5161">
        <v>2.0</v>
      </c>
      <c r="N5161" t="s">
        <v>16</v>
      </c>
    </row>
    <row r="5162">
      <c r="A5162" s="27">
        <v>42423.0</v>
      </c>
      <c r="B5162" t="s">
        <v>20</v>
      </c>
      <c r="C5162">
        <v>134097.0</v>
      </c>
      <c r="D5162" s="29" t="s">
        <v>91</v>
      </c>
      <c r="E5162" s="29" t="s">
        <v>907</v>
      </c>
      <c r="F5162" s="29" t="s">
        <v>907</v>
      </c>
      <c r="G5162" s="29" t="s">
        <v>974</v>
      </c>
      <c r="H5162" t="s">
        <v>974</v>
      </c>
      <c r="I5162">
        <v>2012.0</v>
      </c>
      <c r="J5162">
        <v>370000.0</v>
      </c>
      <c r="K5162">
        <v>15783.0</v>
      </c>
      <c r="L5162">
        <v>4.0</v>
      </c>
      <c r="M5162">
        <v>1.0</v>
      </c>
      <c r="N5162" t="s">
        <v>16</v>
      </c>
    </row>
    <row r="5163">
      <c r="A5163" s="27">
        <v>42455.0</v>
      </c>
      <c r="B5163" t="s">
        <v>20</v>
      </c>
      <c r="C5163">
        <v>214073.0</v>
      </c>
      <c r="D5163" s="29" t="s">
        <v>36</v>
      </c>
      <c r="E5163" s="29" t="s">
        <v>2331</v>
      </c>
      <c r="F5163" s="29" t="s">
        <v>2331</v>
      </c>
      <c r="G5163" s="29" t="s">
        <v>2572</v>
      </c>
      <c r="H5163" t="s">
        <v>2572</v>
      </c>
      <c r="I5163">
        <v>2009.0</v>
      </c>
      <c r="J5163">
        <v>200000.0</v>
      </c>
      <c r="K5163">
        <v>51669.0</v>
      </c>
      <c r="L5163">
        <v>7.0</v>
      </c>
      <c r="M5163">
        <v>2.0</v>
      </c>
      <c r="N5163" t="s">
        <v>16</v>
      </c>
    </row>
    <row r="5164">
      <c r="A5164" s="27">
        <v>42432.0</v>
      </c>
      <c r="B5164" t="s">
        <v>20</v>
      </c>
      <c r="C5164">
        <v>66038.0</v>
      </c>
      <c r="D5164" s="29" t="s">
        <v>91</v>
      </c>
      <c r="E5164" s="29" t="s">
        <v>243</v>
      </c>
      <c r="F5164" s="29" t="s">
        <v>243</v>
      </c>
      <c r="G5164" s="29" t="s">
        <v>136</v>
      </c>
      <c r="H5164" t="s">
        <v>136</v>
      </c>
      <c r="I5164">
        <v>2010.0</v>
      </c>
      <c r="J5164">
        <v>510000.0</v>
      </c>
      <c r="K5164">
        <v>112546.0</v>
      </c>
      <c r="L5164">
        <v>6.0</v>
      </c>
      <c r="M5164">
        <v>1.0</v>
      </c>
      <c r="N5164" t="s">
        <v>16</v>
      </c>
    </row>
    <row r="5165">
      <c r="A5165" s="27">
        <v>42441.0</v>
      </c>
      <c r="B5165" t="s">
        <v>20</v>
      </c>
      <c r="C5165">
        <v>124805.0</v>
      </c>
      <c r="D5165" s="29" t="s">
        <v>81</v>
      </c>
      <c r="E5165" s="29" t="s">
        <v>253</v>
      </c>
      <c r="F5165" s="29" t="s">
        <v>253</v>
      </c>
      <c r="G5165" s="29" t="s">
        <v>2768</v>
      </c>
      <c r="H5165" t="s">
        <v>2768</v>
      </c>
      <c r="I5165">
        <v>2014.0</v>
      </c>
      <c r="J5165">
        <v>700000.0</v>
      </c>
      <c r="K5165">
        <v>12694.0</v>
      </c>
      <c r="L5165">
        <v>2.0</v>
      </c>
      <c r="M5165">
        <v>1.0</v>
      </c>
      <c r="N5165" t="s">
        <v>16</v>
      </c>
    </row>
    <row r="5166">
      <c r="A5166" s="27">
        <v>42452.0</v>
      </c>
      <c r="B5166" t="s">
        <v>20</v>
      </c>
      <c r="C5166">
        <v>127429.0</v>
      </c>
      <c r="D5166" s="29" t="s">
        <v>61</v>
      </c>
      <c r="E5166" s="29" t="s">
        <v>202</v>
      </c>
      <c r="F5166" s="29" t="s">
        <v>202</v>
      </c>
      <c r="G5166" s="29" t="s">
        <v>128</v>
      </c>
      <c r="H5166" t="s">
        <v>128</v>
      </c>
      <c r="I5166">
        <v>2012.0</v>
      </c>
      <c r="J5166">
        <v>500000.0</v>
      </c>
      <c r="K5166">
        <v>77367.0</v>
      </c>
      <c r="L5166">
        <v>4.0</v>
      </c>
      <c r="M5166">
        <v>1.0</v>
      </c>
      <c r="N5166" t="s">
        <v>16</v>
      </c>
    </row>
    <row r="5167">
      <c r="A5167" s="27">
        <v>42455.0</v>
      </c>
      <c r="B5167" t="s">
        <v>20</v>
      </c>
      <c r="C5167">
        <v>214746.0</v>
      </c>
      <c r="D5167" s="29" t="s">
        <v>13</v>
      </c>
      <c r="E5167" s="29" t="s">
        <v>324</v>
      </c>
      <c r="F5167" s="29" t="s">
        <v>324</v>
      </c>
      <c r="G5167" s="29" t="s">
        <v>325</v>
      </c>
      <c r="H5167" t="s">
        <v>325</v>
      </c>
      <c r="I5167">
        <v>2012.0</v>
      </c>
      <c r="J5167">
        <v>475000.0</v>
      </c>
      <c r="K5167">
        <v>48797.0</v>
      </c>
      <c r="L5167">
        <v>4.0</v>
      </c>
      <c r="M5167">
        <v>1.0</v>
      </c>
      <c r="N5167" t="s">
        <v>16</v>
      </c>
    </row>
    <row r="5168">
      <c r="A5168" s="31">
        <v>42448.0</v>
      </c>
      <c r="B5168" t="s">
        <v>20</v>
      </c>
      <c r="C5168">
        <v>104677.0</v>
      </c>
      <c r="D5168" s="29" t="s">
        <v>91</v>
      </c>
      <c r="E5168" s="29" t="s">
        <v>243</v>
      </c>
      <c r="F5168" s="29" t="s">
        <v>243</v>
      </c>
      <c r="G5168" s="29" t="s">
        <v>136</v>
      </c>
      <c r="H5168" t="s">
        <v>136</v>
      </c>
      <c r="I5168">
        <v>2013.0</v>
      </c>
      <c r="J5168">
        <v>640000.0</v>
      </c>
      <c r="K5168">
        <v>30845.0</v>
      </c>
      <c r="L5168">
        <v>3.0</v>
      </c>
      <c r="M5168">
        <v>1.0</v>
      </c>
      <c r="N5168" t="s">
        <v>16</v>
      </c>
    </row>
    <row r="5169">
      <c r="A5169" s="31">
        <v>42423.0</v>
      </c>
      <c r="B5169" t="s">
        <v>20</v>
      </c>
      <c r="C5169">
        <v>99560.0</v>
      </c>
      <c r="D5169" s="29" t="s">
        <v>91</v>
      </c>
      <c r="E5169" s="29" t="s">
        <v>243</v>
      </c>
      <c r="F5169" s="29" t="s">
        <v>243</v>
      </c>
      <c r="G5169" s="29" t="s">
        <v>454</v>
      </c>
      <c r="H5169" t="s">
        <v>454</v>
      </c>
      <c r="I5169">
        <v>2013.0</v>
      </c>
      <c r="J5169">
        <v>530000.0</v>
      </c>
      <c r="K5169">
        <v>28074.0</v>
      </c>
      <c r="L5169">
        <v>3.0</v>
      </c>
      <c r="M5169">
        <v>1.0</v>
      </c>
      <c r="N5169" t="s">
        <v>16</v>
      </c>
    </row>
    <row r="5170">
      <c r="A5170" s="31">
        <v>42448.0</v>
      </c>
      <c r="B5170" t="s">
        <v>20</v>
      </c>
      <c r="C5170">
        <v>103917.0</v>
      </c>
      <c r="D5170" s="29" t="s">
        <v>273</v>
      </c>
      <c r="E5170" s="29" t="s">
        <v>292</v>
      </c>
      <c r="F5170" s="29" t="s">
        <v>292</v>
      </c>
      <c r="G5170" s="29" t="s">
        <v>2769</v>
      </c>
      <c r="H5170" t="s">
        <v>2766</v>
      </c>
      <c r="I5170">
        <v>2007.0</v>
      </c>
      <c r="J5170">
        <v>400000.0</v>
      </c>
      <c r="K5170">
        <v>105241.0</v>
      </c>
      <c r="L5170">
        <v>9.0</v>
      </c>
      <c r="M5170">
        <v>2.0</v>
      </c>
      <c r="N5170" t="s">
        <v>16</v>
      </c>
    </row>
    <row r="5171">
      <c r="A5171" s="31">
        <v>42451.0</v>
      </c>
      <c r="B5171" t="s">
        <v>20</v>
      </c>
      <c r="C5171">
        <v>116596.0</v>
      </c>
      <c r="D5171" s="29" t="s">
        <v>77</v>
      </c>
      <c r="E5171" s="29" t="s">
        <v>1289</v>
      </c>
      <c r="F5171" s="29" t="s">
        <v>1289</v>
      </c>
      <c r="G5171" s="29" t="s">
        <v>2375</v>
      </c>
      <c r="H5171" t="s">
        <v>2375</v>
      </c>
      <c r="I5171">
        <v>2006.0</v>
      </c>
      <c r="J5171">
        <v>130000.0</v>
      </c>
      <c r="K5171">
        <v>84233.0</v>
      </c>
      <c r="L5171">
        <v>10.0</v>
      </c>
      <c r="M5171">
        <v>2.0</v>
      </c>
      <c r="N5171" t="s">
        <v>16</v>
      </c>
    </row>
    <row r="5172">
      <c r="A5172" s="31">
        <v>42435.0</v>
      </c>
      <c r="B5172" t="s">
        <v>20</v>
      </c>
      <c r="C5172">
        <v>126542.0</v>
      </c>
      <c r="D5172" s="29" t="s">
        <v>36</v>
      </c>
      <c r="E5172" s="29" t="s">
        <v>902</v>
      </c>
      <c r="F5172" s="29" t="s">
        <v>902</v>
      </c>
      <c r="G5172" s="29" t="s">
        <v>1027</v>
      </c>
      <c r="H5172" t="s">
        <v>1027</v>
      </c>
      <c r="I5172">
        <v>2013.0</v>
      </c>
      <c r="J5172">
        <v>330000.0</v>
      </c>
      <c r="K5172">
        <v>34743.0</v>
      </c>
      <c r="L5172">
        <v>3.0</v>
      </c>
      <c r="M5172">
        <v>1.0</v>
      </c>
      <c r="N5172" t="s">
        <v>16</v>
      </c>
    </row>
    <row r="5173">
      <c r="A5173" s="31">
        <v>42444.0</v>
      </c>
      <c r="B5173" t="s">
        <v>20</v>
      </c>
      <c r="C5173">
        <v>92262.0</v>
      </c>
      <c r="D5173" s="29" t="s">
        <v>77</v>
      </c>
      <c r="E5173" s="29" t="s">
        <v>2298</v>
      </c>
      <c r="F5173" s="29" t="s">
        <v>2298</v>
      </c>
      <c r="G5173" s="29" t="s">
        <v>2408</v>
      </c>
      <c r="H5173" t="s">
        <v>2408</v>
      </c>
      <c r="I5173">
        <v>2004.0</v>
      </c>
      <c r="J5173">
        <v>145000.0</v>
      </c>
      <c r="K5173">
        <v>80257.0</v>
      </c>
      <c r="L5173">
        <v>12.0</v>
      </c>
      <c r="M5173">
        <v>3.0</v>
      </c>
      <c r="N5173" t="s">
        <v>16</v>
      </c>
    </row>
    <row r="5174">
      <c r="A5174" s="31">
        <v>42432.0</v>
      </c>
      <c r="B5174" t="s">
        <v>20</v>
      </c>
      <c r="C5174">
        <v>78281.0</v>
      </c>
      <c r="D5174" s="29" t="s">
        <v>91</v>
      </c>
      <c r="E5174" s="29" t="s">
        <v>907</v>
      </c>
      <c r="F5174" s="29" t="s">
        <v>907</v>
      </c>
      <c r="G5174" s="29" t="s">
        <v>2770</v>
      </c>
      <c r="H5174" t="s">
        <v>2770</v>
      </c>
      <c r="I5174">
        <v>2013.0</v>
      </c>
      <c r="J5174">
        <v>390000.0</v>
      </c>
      <c r="K5174">
        <v>17571.0</v>
      </c>
      <c r="L5174">
        <v>3.0</v>
      </c>
      <c r="M5174">
        <v>1.0</v>
      </c>
      <c r="N5174" t="s">
        <v>16</v>
      </c>
    </row>
    <row r="5175">
      <c r="A5175" s="31">
        <v>42446.0</v>
      </c>
      <c r="B5175" t="s">
        <v>20</v>
      </c>
      <c r="C5175">
        <v>100610.0</v>
      </c>
      <c r="D5175" s="29" t="s">
        <v>25</v>
      </c>
      <c r="E5175" s="29" t="s">
        <v>195</v>
      </c>
      <c r="F5175" s="29" t="s">
        <v>195</v>
      </c>
      <c r="G5175" s="29" t="s">
        <v>220</v>
      </c>
      <c r="H5175" t="s">
        <v>220</v>
      </c>
      <c r="I5175">
        <v>2012.0</v>
      </c>
      <c r="J5175">
        <v>550000.0</v>
      </c>
      <c r="K5175">
        <v>42799.0</v>
      </c>
      <c r="L5175">
        <v>4.0</v>
      </c>
      <c r="M5175">
        <v>1.0</v>
      </c>
      <c r="N5175" t="s">
        <v>16</v>
      </c>
    </row>
    <row r="5176">
      <c r="A5176" s="31">
        <v>42437.0</v>
      </c>
      <c r="B5176" t="s">
        <v>20</v>
      </c>
      <c r="C5176">
        <v>102855.0</v>
      </c>
      <c r="D5176" s="29" t="s">
        <v>61</v>
      </c>
      <c r="E5176" s="29" t="s">
        <v>202</v>
      </c>
      <c r="F5176" s="29" t="s">
        <v>202</v>
      </c>
      <c r="G5176" s="29" t="s">
        <v>1183</v>
      </c>
      <c r="H5176" t="s">
        <v>1183</v>
      </c>
      <c r="I5176">
        <v>2011.0</v>
      </c>
      <c r="J5176">
        <v>340000.0</v>
      </c>
      <c r="K5176">
        <v>105636.0</v>
      </c>
      <c r="L5176">
        <v>5.0</v>
      </c>
      <c r="M5176">
        <v>1.0</v>
      </c>
      <c r="N5176" t="s">
        <v>16</v>
      </c>
    </row>
    <row r="5177">
      <c r="A5177" s="31">
        <v>42438.0</v>
      </c>
      <c r="B5177" t="s">
        <v>20</v>
      </c>
      <c r="C5177">
        <v>132256.0</v>
      </c>
      <c r="D5177" s="29" t="s">
        <v>273</v>
      </c>
      <c r="E5177" s="29" t="s">
        <v>1129</v>
      </c>
      <c r="F5177" s="29" t="s">
        <v>1129</v>
      </c>
      <c r="G5177" s="29" t="s">
        <v>1435</v>
      </c>
      <c r="H5177" t="s">
        <v>2761</v>
      </c>
      <c r="I5177">
        <v>2010.0</v>
      </c>
      <c r="J5177">
        <v>300000.0</v>
      </c>
      <c r="K5177">
        <v>33287.0</v>
      </c>
      <c r="L5177">
        <v>6.0</v>
      </c>
      <c r="M5177">
        <v>2.0</v>
      </c>
      <c r="N5177" t="s">
        <v>16</v>
      </c>
    </row>
    <row r="5178">
      <c r="A5178" s="31">
        <v>42438.0</v>
      </c>
      <c r="B5178" t="s">
        <v>20</v>
      </c>
      <c r="C5178">
        <v>128261.0</v>
      </c>
      <c r="D5178" s="29" t="s">
        <v>77</v>
      </c>
      <c r="E5178" s="29" t="s">
        <v>109</v>
      </c>
      <c r="F5178" s="29" t="s">
        <v>109</v>
      </c>
      <c r="G5178" s="29" t="s">
        <v>113</v>
      </c>
      <c r="H5178" t="s">
        <v>113</v>
      </c>
      <c r="I5178">
        <v>2013.0</v>
      </c>
      <c r="J5178">
        <v>775000.0</v>
      </c>
      <c r="K5178">
        <v>54124.0</v>
      </c>
      <c r="L5178">
        <v>3.0</v>
      </c>
      <c r="M5178">
        <v>1.0</v>
      </c>
      <c r="N5178" t="s">
        <v>16</v>
      </c>
    </row>
    <row r="5179">
      <c r="A5179" s="31">
        <v>42435.0</v>
      </c>
      <c r="B5179" t="s">
        <v>20</v>
      </c>
      <c r="C5179">
        <v>131548.0</v>
      </c>
      <c r="D5179" s="29" t="s">
        <v>32</v>
      </c>
      <c r="E5179" s="29" t="s">
        <v>33</v>
      </c>
      <c r="F5179" s="29" t="s">
        <v>33</v>
      </c>
      <c r="G5179" s="29" t="s">
        <v>39</v>
      </c>
      <c r="H5179" t="s">
        <v>39</v>
      </c>
      <c r="I5179">
        <v>2015.0</v>
      </c>
      <c r="J5179">
        <v>1270000.0</v>
      </c>
      <c r="K5179">
        <v>7138.0</v>
      </c>
      <c r="L5179">
        <v>1.0</v>
      </c>
      <c r="M5179">
        <v>1.0</v>
      </c>
      <c r="N5179" t="s">
        <v>16</v>
      </c>
    </row>
    <row r="5180">
      <c r="A5180" s="27">
        <v>42455.0</v>
      </c>
      <c r="B5180" t="s">
        <v>20</v>
      </c>
      <c r="C5180">
        <v>214442.0</v>
      </c>
      <c r="D5180" s="29" t="s">
        <v>55</v>
      </c>
      <c r="E5180" s="29" t="s">
        <v>58</v>
      </c>
      <c r="F5180" s="29" t="s">
        <v>58</v>
      </c>
      <c r="G5180" s="29" t="s">
        <v>115</v>
      </c>
      <c r="H5180" t="s">
        <v>115</v>
      </c>
      <c r="I5180">
        <v>2012.0</v>
      </c>
      <c r="J5180">
        <v>860000.0</v>
      </c>
      <c r="K5180">
        <v>42244.0</v>
      </c>
      <c r="L5180">
        <v>4.0</v>
      </c>
      <c r="M5180">
        <v>2.0</v>
      </c>
      <c r="N5180" t="s">
        <v>16</v>
      </c>
    </row>
    <row r="5181">
      <c r="A5181" s="31">
        <v>42455.0</v>
      </c>
      <c r="B5181" t="s">
        <v>20</v>
      </c>
      <c r="C5181">
        <v>215792.0</v>
      </c>
      <c r="D5181" s="29" t="s">
        <v>542</v>
      </c>
      <c r="E5181" s="29" t="s">
        <v>543</v>
      </c>
      <c r="F5181" s="29" t="s">
        <v>543</v>
      </c>
      <c r="G5181" s="29" t="s">
        <v>2767</v>
      </c>
      <c r="H5181" t="s">
        <v>2767</v>
      </c>
      <c r="I5181">
        <v>2009.0</v>
      </c>
      <c r="J5181">
        <v>290000.0</v>
      </c>
      <c r="K5181">
        <v>78875.0</v>
      </c>
      <c r="L5181">
        <v>7.0</v>
      </c>
      <c r="M5181">
        <v>3.0</v>
      </c>
      <c r="N5181" t="s">
        <v>16</v>
      </c>
    </row>
    <row r="5182">
      <c r="A5182" s="27">
        <v>42455.0</v>
      </c>
      <c r="B5182" t="s">
        <v>20</v>
      </c>
      <c r="C5182">
        <v>214507.0</v>
      </c>
      <c r="D5182" s="29" t="s">
        <v>61</v>
      </c>
      <c r="E5182" s="29" t="s">
        <v>2106</v>
      </c>
      <c r="F5182" s="29" t="s">
        <v>2106</v>
      </c>
      <c r="G5182" s="29" t="s">
        <v>1844</v>
      </c>
      <c r="H5182" t="s">
        <v>1183</v>
      </c>
      <c r="I5182">
        <v>2005.0</v>
      </c>
      <c r="J5182">
        <v>150000.0</v>
      </c>
      <c r="K5182">
        <v>58053.0</v>
      </c>
      <c r="L5182">
        <v>11.0</v>
      </c>
      <c r="M5182">
        <v>2.0</v>
      </c>
      <c r="N5182" t="s">
        <v>16</v>
      </c>
    </row>
    <row r="5183">
      <c r="A5183" s="31">
        <v>42446.0</v>
      </c>
      <c r="B5183" t="s">
        <v>20</v>
      </c>
      <c r="C5183">
        <v>120501.0</v>
      </c>
      <c r="D5183" s="29" t="s">
        <v>64</v>
      </c>
      <c r="E5183" s="29" t="s">
        <v>174</v>
      </c>
      <c r="F5183" s="29" t="s">
        <v>174</v>
      </c>
      <c r="G5183" s="29" t="s">
        <v>108</v>
      </c>
      <c r="H5183" t="s">
        <v>108</v>
      </c>
      <c r="I5183">
        <v>2015.0</v>
      </c>
      <c r="J5183">
        <v>990000.0</v>
      </c>
      <c r="K5183">
        <v>6404.0</v>
      </c>
      <c r="L5183">
        <v>1.0</v>
      </c>
      <c r="M5183">
        <v>1.0</v>
      </c>
      <c r="N5183" t="s">
        <v>16</v>
      </c>
    </row>
    <row r="5184">
      <c r="A5184" s="31">
        <v>42429.0</v>
      </c>
      <c r="B5184" t="s">
        <v>20</v>
      </c>
      <c r="C5184">
        <v>127831.0</v>
      </c>
      <c r="D5184" s="29" t="s">
        <v>32</v>
      </c>
      <c r="E5184" s="29" t="s">
        <v>155</v>
      </c>
      <c r="F5184" s="29" t="s">
        <v>155</v>
      </c>
      <c r="G5184" s="29" t="s">
        <v>158</v>
      </c>
      <c r="H5184" t="s">
        <v>156</v>
      </c>
      <c r="I5184">
        <v>2011.0</v>
      </c>
      <c r="J5184">
        <v>675000.0</v>
      </c>
      <c r="K5184">
        <v>76268.0</v>
      </c>
      <c r="L5184">
        <v>5.0</v>
      </c>
      <c r="M5184">
        <v>2.0</v>
      </c>
      <c r="N5184" t="s">
        <v>16</v>
      </c>
    </row>
    <row r="5185">
      <c r="A5185" s="31">
        <v>42370.0</v>
      </c>
      <c r="B5185" t="s">
        <v>20</v>
      </c>
      <c r="C5185">
        <v>99542.0</v>
      </c>
      <c r="D5185" s="29" t="s">
        <v>55</v>
      </c>
      <c r="E5185" s="29" t="s">
        <v>2771</v>
      </c>
      <c r="F5185" s="29" t="s">
        <v>2771</v>
      </c>
      <c r="G5185" s="29" t="s">
        <v>2772</v>
      </c>
      <c r="H5185" t="s">
        <v>2772</v>
      </c>
      <c r="I5185">
        <v>2012.0</v>
      </c>
      <c r="J5185">
        <v>590000.0</v>
      </c>
      <c r="K5185">
        <v>22455.0</v>
      </c>
      <c r="L5185">
        <v>4.0</v>
      </c>
      <c r="M5185">
        <v>1.0</v>
      </c>
      <c r="N5185" t="s">
        <v>16</v>
      </c>
    </row>
    <row r="5186">
      <c r="A5186" s="31">
        <v>42451.0</v>
      </c>
      <c r="B5186" t="s">
        <v>20</v>
      </c>
      <c r="C5186">
        <v>117571.0</v>
      </c>
      <c r="D5186" s="29" t="s">
        <v>61</v>
      </c>
      <c r="E5186" s="29" t="s">
        <v>443</v>
      </c>
      <c r="F5186" s="29" t="s">
        <v>443</v>
      </c>
      <c r="G5186" s="29" t="s">
        <v>1517</v>
      </c>
      <c r="H5186" t="s">
        <v>1517</v>
      </c>
      <c r="I5186">
        <v>2010.0</v>
      </c>
      <c r="J5186">
        <v>250000.0</v>
      </c>
      <c r="K5186">
        <v>87622.0</v>
      </c>
      <c r="L5186">
        <v>6.0</v>
      </c>
      <c r="M5186">
        <v>1.0</v>
      </c>
      <c r="N5186" t="s">
        <v>16</v>
      </c>
    </row>
    <row r="5187">
      <c r="A5187" s="31">
        <v>42377.0</v>
      </c>
      <c r="B5187" t="s">
        <v>20</v>
      </c>
      <c r="C5187">
        <v>106962.0</v>
      </c>
      <c r="D5187" s="29" t="s">
        <v>273</v>
      </c>
      <c r="E5187" s="29" t="s">
        <v>2335</v>
      </c>
      <c r="F5187" s="29" t="s">
        <v>2335</v>
      </c>
      <c r="G5187" s="29" t="s">
        <v>2773</v>
      </c>
      <c r="H5187" t="s">
        <v>2191</v>
      </c>
      <c r="I5187">
        <v>2008.0</v>
      </c>
      <c r="J5187">
        <v>150000.0</v>
      </c>
      <c r="K5187">
        <v>60375.0</v>
      </c>
      <c r="L5187">
        <v>8.0</v>
      </c>
      <c r="M5187">
        <v>2.0</v>
      </c>
      <c r="N5187" t="s">
        <v>16</v>
      </c>
    </row>
    <row r="5188">
      <c r="A5188" s="27">
        <v>42424.0</v>
      </c>
      <c r="B5188" t="s">
        <v>20</v>
      </c>
      <c r="C5188">
        <v>128401.0</v>
      </c>
      <c r="D5188" s="29" t="s">
        <v>91</v>
      </c>
      <c r="E5188" s="29" t="s">
        <v>258</v>
      </c>
      <c r="F5188" s="29" t="s">
        <v>258</v>
      </c>
      <c r="G5188" s="29" t="s">
        <v>413</v>
      </c>
      <c r="H5188" t="s">
        <v>413</v>
      </c>
      <c r="I5188">
        <v>2015.0</v>
      </c>
      <c r="J5188">
        <v>500000.0</v>
      </c>
      <c r="K5188">
        <v>60.0</v>
      </c>
      <c r="L5188">
        <v>1.0</v>
      </c>
      <c r="M5188">
        <v>1.0</v>
      </c>
      <c r="N5188" t="s">
        <v>16</v>
      </c>
    </row>
    <row r="5189">
      <c r="A5189" s="31">
        <v>42447.0</v>
      </c>
      <c r="B5189" t="s">
        <v>20</v>
      </c>
      <c r="C5189">
        <v>99288.0</v>
      </c>
      <c r="D5189" s="29" t="s">
        <v>61</v>
      </c>
      <c r="E5189" s="29" t="s">
        <v>1588</v>
      </c>
      <c r="F5189" s="29" t="s">
        <v>1588</v>
      </c>
      <c r="G5189" s="29" t="s">
        <v>1589</v>
      </c>
      <c r="H5189" t="s">
        <v>1589</v>
      </c>
      <c r="I5189">
        <v>2010.0</v>
      </c>
      <c r="J5189">
        <v>260000.0</v>
      </c>
      <c r="K5189">
        <v>76464.0</v>
      </c>
      <c r="L5189">
        <v>6.0</v>
      </c>
      <c r="M5189">
        <v>1.0</v>
      </c>
      <c r="N5189" t="s">
        <v>16</v>
      </c>
    </row>
    <row r="5190">
      <c r="A5190" s="31">
        <v>42447.0</v>
      </c>
      <c r="B5190" t="s">
        <v>20</v>
      </c>
      <c r="C5190">
        <v>108063.0</v>
      </c>
      <c r="D5190" s="29" t="s">
        <v>25</v>
      </c>
      <c r="E5190" s="29" t="s">
        <v>26</v>
      </c>
      <c r="F5190" s="29" t="s">
        <v>26</v>
      </c>
      <c r="G5190" s="29" t="s">
        <v>27</v>
      </c>
      <c r="H5190" t="s">
        <v>27</v>
      </c>
      <c r="I5190">
        <v>2014.0</v>
      </c>
      <c r="J5190">
        <v>1650000.0</v>
      </c>
      <c r="K5190">
        <v>12604.0</v>
      </c>
      <c r="L5190">
        <v>2.0</v>
      </c>
      <c r="M5190">
        <v>1.0</v>
      </c>
      <c r="N5190" t="s">
        <v>16</v>
      </c>
    </row>
    <row r="5191">
      <c r="A5191" s="31">
        <v>42390.0</v>
      </c>
      <c r="B5191" t="s">
        <v>20</v>
      </c>
      <c r="C5191">
        <v>110016.0</v>
      </c>
      <c r="D5191" s="29" t="s">
        <v>91</v>
      </c>
      <c r="E5191" s="29" t="s">
        <v>907</v>
      </c>
      <c r="F5191" s="29" t="s">
        <v>907</v>
      </c>
      <c r="G5191" s="29" t="s">
        <v>1013</v>
      </c>
      <c r="H5191" t="s">
        <v>1013</v>
      </c>
      <c r="I5191">
        <v>2013.0</v>
      </c>
      <c r="J5191">
        <v>345000.0</v>
      </c>
      <c r="K5191">
        <v>18214.0</v>
      </c>
      <c r="L5191">
        <v>3.0</v>
      </c>
      <c r="M5191">
        <v>1.0</v>
      </c>
      <c r="N5191" t="s">
        <v>16</v>
      </c>
    </row>
    <row r="5192">
      <c r="A5192" s="31">
        <v>42447.0</v>
      </c>
      <c r="B5192" t="s">
        <v>20</v>
      </c>
      <c r="C5192">
        <v>107908.0</v>
      </c>
      <c r="D5192" s="29" t="s">
        <v>91</v>
      </c>
      <c r="E5192" s="29" t="s">
        <v>243</v>
      </c>
      <c r="F5192" s="29" t="s">
        <v>243</v>
      </c>
      <c r="G5192" s="29" t="s">
        <v>454</v>
      </c>
      <c r="H5192" t="s">
        <v>454</v>
      </c>
      <c r="I5192">
        <v>2013.0</v>
      </c>
      <c r="J5192">
        <v>515000.0</v>
      </c>
      <c r="K5192">
        <v>28775.0</v>
      </c>
      <c r="L5192">
        <v>3.0</v>
      </c>
      <c r="M5192">
        <v>1.0</v>
      </c>
      <c r="N5192" t="s">
        <v>16</v>
      </c>
    </row>
    <row r="5193">
      <c r="A5193" s="31">
        <v>42454.0</v>
      </c>
      <c r="B5193" t="s">
        <v>20</v>
      </c>
      <c r="C5193">
        <v>110030.0</v>
      </c>
      <c r="D5193" s="29" t="s">
        <v>36</v>
      </c>
      <c r="E5193" s="29" t="s">
        <v>902</v>
      </c>
      <c r="F5193" s="29" t="s">
        <v>902</v>
      </c>
      <c r="G5193" s="29" t="s">
        <v>616</v>
      </c>
      <c r="H5193" t="s">
        <v>616</v>
      </c>
      <c r="I5193">
        <v>2012.0</v>
      </c>
      <c r="J5193">
        <v>340000.0</v>
      </c>
      <c r="K5193">
        <v>27238.0</v>
      </c>
      <c r="L5193">
        <v>4.0</v>
      </c>
      <c r="M5193">
        <v>1.0</v>
      </c>
      <c r="N5193" t="s">
        <v>16</v>
      </c>
    </row>
    <row r="5194">
      <c r="A5194" s="31">
        <v>42449.0</v>
      </c>
      <c r="B5194" t="s">
        <v>20</v>
      </c>
      <c r="C5194">
        <v>115500.0</v>
      </c>
      <c r="D5194" s="29" t="s">
        <v>64</v>
      </c>
      <c r="E5194" s="29" t="s">
        <v>174</v>
      </c>
      <c r="F5194" s="29" t="s">
        <v>174</v>
      </c>
      <c r="G5194" s="29" t="s">
        <v>175</v>
      </c>
      <c r="H5194" t="s">
        <v>175</v>
      </c>
      <c r="I5194">
        <v>2012.0</v>
      </c>
      <c r="J5194">
        <v>630000.0</v>
      </c>
      <c r="K5194">
        <v>60105.0</v>
      </c>
      <c r="L5194">
        <v>4.0</v>
      </c>
      <c r="M5194">
        <v>1.0</v>
      </c>
      <c r="N5194" t="s">
        <v>16</v>
      </c>
    </row>
    <row r="5195">
      <c r="A5195" s="31">
        <v>42455.0</v>
      </c>
      <c r="B5195" t="s">
        <v>20</v>
      </c>
      <c r="C5195">
        <v>214954.0</v>
      </c>
      <c r="D5195" s="29" t="s">
        <v>61</v>
      </c>
      <c r="E5195" s="29" t="s">
        <v>1831</v>
      </c>
      <c r="F5195" s="29" t="s">
        <v>1831</v>
      </c>
      <c r="G5195" s="29" t="s">
        <v>1844</v>
      </c>
      <c r="H5195" t="s">
        <v>1183</v>
      </c>
      <c r="I5195">
        <v>2006.0</v>
      </c>
      <c r="J5195">
        <v>170000.0</v>
      </c>
      <c r="K5195">
        <v>46668.0</v>
      </c>
      <c r="L5195">
        <v>10.0</v>
      </c>
      <c r="M5195">
        <v>2.0</v>
      </c>
      <c r="N5195" t="s">
        <v>16</v>
      </c>
    </row>
    <row r="5196">
      <c r="A5196" s="31">
        <v>42449.0</v>
      </c>
      <c r="B5196" t="s">
        <v>20</v>
      </c>
      <c r="C5196">
        <v>115691.0</v>
      </c>
      <c r="D5196" s="29" t="s">
        <v>91</v>
      </c>
      <c r="E5196" s="29" t="s">
        <v>243</v>
      </c>
      <c r="F5196" s="29" t="s">
        <v>243</v>
      </c>
      <c r="G5196" s="29" t="s">
        <v>2774</v>
      </c>
      <c r="H5196" t="s">
        <v>2774</v>
      </c>
      <c r="I5196">
        <v>2012.0</v>
      </c>
      <c r="J5196">
        <v>530000.0</v>
      </c>
      <c r="K5196">
        <v>42518.0</v>
      </c>
      <c r="L5196">
        <v>4.0</v>
      </c>
      <c r="M5196">
        <v>1.0</v>
      </c>
      <c r="N5196" t="s">
        <v>16</v>
      </c>
    </row>
    <row r="5197">
      <c r="A5197" s="31">
        <v>42451.0</v>
      </c>
      <c r="B5197" t="s">
        <v>20</v>
      </c>
      <c r="C5197">
        <v>116701.0</v>
      </c>
      <c r="D5197" s="29" t="s">
        <v>81</v>
      </c>
      <c r="E5197" s="29" t="s">
        <v>624</v>
      </c>
      <c r="F5197" s="29" t="s">
        <v>624</v>
      </c>
      <c r="G5197" s="29" t="s">
        <v>1364</v>
      </c>
      <c r="H5197" t="s">
        <v>1364</v>
      </c>
      <c r="I5197">
        <v>2006.0</v>
      </c>
      <c r="J5197">
        <v>450000.0</v>
      </c>
      <c r="K5197">
        <v>21962.0</v>
      </c>
      <c r="L5197">
        <v>10.0</v>
      </c>
      <c r="M5197">
        <v>1.0</v>
      </c>
      <c r="N5197" t="s">
        <v>16</v>
      </c>
    </row>
    <row r="5198">
      <c r="A5198" s="27">
        <v>42451.0</v>
      </c>
      <c r="B5198" t="s">
        <v>20</v>
      </c>
      <c r="C5198">
        <v>118628.0</v>
      </c>
      <c r="D5198" s="29" t="s">
        <v>91</v>
      </c>
      <c r="E5198" s="29" t="s">
        <v>243</v>
      </c>
      <c r="F5198" s="29" t="s">
        <v>243</v>
      </c>
      <c r="G5198" s="29" t="s">
        <v>454</v>
      </c>
      <c r="H5198" t="s">
        <v>454</v>
      </c>
      <c r="I5198">
        <v>2010.0</v>
      </c>
      <c r="J5198">
        <v>400000.0</v>
      </c>
      <c r="K5198">
        <v>34773.0</v>
      </c>
      <c r="L5198">
        <v>6.0</v>
      </c>
      <c r="M5198">
        <v>1.0</v>
      </c>
      <c r="N5198" t="s">
        <v>16</v>
      </c>
    </row>
    <row r="5199">
      <c r="A5199" s="31">
        <v>42451.0</v>
      </c>
      <c r="B5199" t="s">
        <v>20</v>
      </c>
      <c r="C5199">
        <v>116732.0</v>
      </c>
      <c r="D5199" s="29" t="s">
        <v>273</v>
      </c>
      <c r="E5199" s="29" t="s">
        <v>1346</v>
      </c>
      <c r="F5199" s="29" t="s">
        <v>1346</v>
      </c>
      <c r="G5199" s="29" t="s">
        <v>1347</v>
      </c>
      <c r="H5199" t="s">
        <v>2728</v>
      </c>
      <c r="I5199">
        <v>2009.0</v>
      </c>
      <c r="J5199">
        <v>230000.0</v>
      </c>
      <c r="K5199">
        <v>39431.0</v>
      </c>
      <c r="L5199">
        <v>7.0</v>
      </c>
      <c r="M5199">
        <v>2.0</v>
      </c>
      <c r="N5199" t="s">
        <v>16</v>
      </c>
    </row>
    <row r="5200">
      <c r="A5200" s="27">
        <v>42453.0</v>
      </c>
      <c r="B5200" t="s">
        <v>20</v>
      </c>
      <c r="C5200">
        <v>215558.0</v>
      </c>
      <c r="D5200" s="29" t="s">
        <v>61</v>
      </c>
      <c r="E5200" s="29">
        <v>800.0</v>
      </c>
      <c r="F5200" s="29">
        <v>800.0</v>
      </c>
      <c r="G5200" s="29" t="s">
        <v>2744</v>
      </c>
      <c r="H5200" t="s">
        <v>2200</v>
      </c>
      <c r="I5200">
        <v>2008.0</v>
      </c>
      <c r="J5200">
        <v>130000.0</v>
      </c>
      <c r="K5200">
        <v>10152.0</v>
      </c>
      <c r="L5200">
        <v>8.0</v>
      </c>
      <c r="M5200">
        <v>2.0</v>
      </c>
      <c r="N5200" t="s">
        <v>16</v>
      </c>
    </row>
    <row r="5201">
      <c r="A5201" s="31">
        <v>42455.0</v>
      </c>
      <c r="B5201" t="s">
        <v>20</v>
      </c>
      <c r="C5201">
        <v>225110.0</v>
      </c>
      <c r="D5201" s="29" t="s">
        <v>77</v>
      </c>
      <c r="E5201" s="29" t="s">
        <v>623</v>
      </c>
      <c r="F5201" s="29" t="s">
        <v>623</v>
      </c>
      <c r="G5201" s="29" t="s">
        <v>717</v>
      </c>
      <c r="H5201" t="s">
        <v>717</v>
      </c>
      <c r="I5201">
        <v>2010.0</v>
      </c>
      <c r="J5201">
        <v>235000.0</v>
      </c>
      <c r="K5201">
        <v>42754.0</v>
      </c>
      <c r="L5201">
        <v>6.0</v>
      </c>
      <c r="M5201">
        <v>1.0</v>
      </c>
      <c r="N5201" t="s">
        <v>16</v>
      </c>
    </row>
    <row r="5202">
      <c r="A5202" s="27">
        <v>42455.0</v>
      </c>
      <c r="B5202" t="s">
        <v>20</v>
      </c>
      <c r="C5202">
        <v>227207.0</v>
      </c>
      <c r="D5202" s="29" t="s">
        <v>61</v>
      </c>
      <c r="E5202" s="29" t="s">
        <v>914</v>
      </c>
      <c r="F5202" t="s">
        <v>881</v>
      </c>
      <c r="G5202" s="29" t="s">
        <v>306</v>
      </c>
      <c r="H5202" t="s">
        <v>306</v>
      </c>
      <c r="I5202">
        <v>2014.0</v>
      </c>
      <c r="J5202">
        <v>395000.0</v>
      </c>
      <c r="K5202">
        <v>15708.0</v>
      </c>
      <c r="L5202">
        <v>2.0</v>
      </c>
      <c r="M5202">
        <v>1.0</v>
      </c>
      <c r="N5202" t="s">
        <v>16</v>
      </c>
    </row>
    <row r="5203">
      <c r="A5203" s="31">
        <v>42455.0</v>
      </c>
      <c r="B5203" t="s">
        <v>20</v>
      </c>
      <c r="C5203">
        <v>215115.0</v>
      </c>
      <c r="D5203" s="29" t="s">
        <v>61</v>
      </c>
      <c r="E5203" s="29" t="s">
        <v>1211</v>
      </c>
      <c r="F5203" s="29" t="s">
        <v>1211</v>
      </c>
      <c r="G5203" s="29" t="s">
        <v>306</v>
      </c>
      <c r="H5203" t="s">
        <v>306</v>
      </c>
      <c r="I5203">
        <v>2013.0</v>
      </c>
      <c r="J5203">
        <v>280000.0</v>
      </c>
      <c r="K5203">
        <v>61257.0</v>
      </c>
      <c r="L5203">
        <v>3.0</v>
      </c>
      <c r="M5203">
        <v>1.0</v>
      </c>
      <c r="N5203" t="s">
        <v>16</v>
      </c>
    </row>
    <row r="5204">
      <c r="A5204" s="31">
        <v>42445.0</v>
      </c>
      <c r="B5204" t="s">
        <v>20</v>
      </c>
      <c r="C5204">
        <v>211154.0</v>
      </c>
      <c r="D5204" s="29" t="s">
        <v>61</v>
      </c>
      <c r="E5204" s="29" t="s">
        <v>443</v>
      </c>
      <c r="F5204" s="29" t="s">
        <v>443</v>
      </c>
      <c r="G5204" s="29" t="s">
        <v>1247</v>
      </c>
      <c r="H5204" t="s">
        <v>2775</v>
      </c>
      <c r="I5204">
        <v>2010.0</v>
      </c>
      <c r="J5204">
        <v>310000.0</v>
      </c>
      <c r="K5204">
        <v>62334.0</v>
      </c>
      <c r="L5204">
        <v>6.0</v>
      </c>
      <c r="M5204">
        <v>2.0</v>
      </c>
      <c r="N5204" t="s">
        <v>16</v>
      </c>
    </row>
    <row r="5205">
      <c r="A5205" s="27">
        <v>42451.0</v>
      </c>
      <c r="B5205" t="s">
        <v>20</v>
      </c>
      <c r="C5205">
        <v>119771.0</v>
      </c>
      <c r="D5205" s="29" t="s">
        <v>64</v>
      </c>
      <c r="E5205" s="29" t="s">
        <v>98</v>
      </c>
      <c r="F5205" s="29" t="s">
        <v>98</v>
      </c>
      <c r="G5205" s="29" t="s">
        <v>280</v>
      </c>
      <c r="H5205" t="s">
        <v>280</v>
      </c>
      <c r="I5205">
        <v>2012.0</v>
      </c>
      <c r="J5205">
        <v>425000.0</v>
      </c>
      <c r="K5205">
        <v>49833.0</v>
      </c>
      <c r="L5205">
        <v>4.0</v>
      </c>
      <c r="M5205">
        <v>1.0</v>
      </c>
      <c r="N5205" t="s">
        <v>16</v>
      </c>
    </row>
    <row r="5206">
      <c r="A5206" s="31">
        <v>42448.0</v>
      </c>
      <c r="B5206" t="s">
        <v>20</v>
      </c>
      <c r="C5206">
        <v>105548.0</v>
      </c>
      <c r="D5206" s="29" t="s">
        <v>273</v>
      </c>
      <c r="E5206" s="29" t="s">
        <v>2177</v>
      </c>
      <c r="F5206" s="29" t="s">
        <v>2177</v>
      </c>
      <c r="G5206" s="29" t="s">
        <v>2776</v>
      </c>
      <c r="H5206" t="s">
        <v>2777</v>
      </c>
      <c r="I5206">
        <v>2007.0</v>
      </c>
      <c r="J5206">
        <v>110000.0</v>
      </c>
      <c r="K5206">
        <v>78839.0</v>
      </c>
      <c r="L5206">
        <v>9.0</v>
      </c>
      <c r="M5206">
        <v>2.0</v>
      </c>
      <c r="N5206" t="s">
        <v>16</v>
      </c>
    </row>
    <row r="5207">
      <c r="A5207" s="31">
        <v>42454.0</v>
      </c>
      <c r="B5207" t="s">
        <v>20</v>
      </c>
      <c r="C5207">
        <v>140317.0</v>
      </c>
      <c r="D5207" s="29" t="s">
        <v>61</v>
      </c>
      <c r="E5207" s="29" t="s">
        <v>1831</v>
      </c>
      <c r="F5207" s="29" t="s">
        <v>1831</v>
      </c>
      <c r="G5207" s="29" t="s">
        <v>2300</v>
      </c>
      <c r="H5207" t="s">
        <v>2300</v>
      </c>
      <c r="I5207">
        <v>2008.0</v>
      </c>
      <c r="J5207">
        <v>170000.0</v>
      </c>
      <c r="K5207">
        <v>35600.0</v>
      </c>
      <c r="L5207">
        <v>8.0</v>
      </c>
      <c r="M5207">
        <v>2.0</v>
      </c>
      <c r="N5207" t="s">
        <v>16</v>
      </c>
    </row>
    <row r="5208">
      <c r="A5208" s="27">
        <v>42455.0</v>
      </c>
      <c r="B5208" t="s">
        <v>20</v>
      </c>
      <c r="C5208">
        <v>207046.0</v>
      </c>
      <c r="D5208" s="29" t="s">
        <v>36</v>
      </c>
      <c r="E5208" s="29" t="s">
        <v>902</v>
      </c>
      <c r="F5208" s="29" t="s">
        <v>902</v>
      </c>
      <c r="G5208" s="29" t="s">
        <v>1027</v>
      </c>
      <c r="H5208" t="s">
        <v>1027</v>
      </c>
      <c r="I5208">
        <v>2012.0</v>
      </c>
      <c r="J5208">
        <v>340000.0</v>
      </c>
      <c r="K5208">
        <v>35388.0</v>
      </c>
      <c r="L5208">
        <v>4.0</v>
      </c>
      <c r="M5208">
        <v>1.0</v>
      </c>
      <c r="N5208" t="s">
        <v>16</v>
      </c>
    </row>
    <row r="5209">
      <c r="A5209" s="31">
        <v>42455.0</v>
      </c>
      <c r="B5209" t="s">
        <v>20</v>
      </c>
      <c r="C5209">
        <v>215938.0</v>
      </c>
      <c r="D5209" s="29" t="s">
        <v>91</v>
      </c>
      <c r="E5209" s="29" t="s">
        <v>92</v>
      </c>
      <c r="F5209" s="29" t="s">
        <v>92</v>
      </c>
      <c r="G5209" s="29" t="s">
        <v>229</v>
      </c>
      <c r="H5209" t="s">
        <v>229</v>
      </c>
      <c r="I5209">
        <v>2012.0</v>
      </c>
      <c r="J5209">
        <v>800000.0</v>
      </c>
      <c r="K5209">
        <v>24955.0</v>
      </c>
      <c r="L5209">
        <v>4.0</v>
      </c>
      <c r="M5209">
        <v>1.0</v>
      </c>
      <c r="N5209" t="s">
        <v>16</v>
      </c>
    </row>
    <row r="5210">
      <c r="A5210" s="27">
        <v>42451.0</v>
      </c>
      <c r="B5210" t="s">
        <v>20</v>
      </c>
      <c r="C5210">
        <v>119377.0</v>
      </c>
      <c r="D5210" s="29" t="s">
        <v>542</v>
      </c>
      <c r="E5210" s="29" t="s">
        <v>2778</v>
      </c>
      <c r="F5210" s="29" t="s">
        <v>2778</v>
      </c>
      <c r="G5210" s="29" t="s">
        <v>2779</v>
      </c>
      <c r="H5210" t="s">
        <v>2779</v>
      </c>
      <c r="I5210">
        <v>2004.0</v>
      </c>
      <c r="J5210">
        <v>80000.0</v>
      </c>
      <c r="K5210">
        <v>108399.0</v>
      </c>
      <c r="L5210">
        <v>12.0</v>
      </c>
      <c r="M5210">
        <v>1.0</v>
      </c>
      <c r="N5210" t="s">
        <v>16</v>
      </c>
    </row>
    <row r="5211">
      <c r="A5211" s="31">
        <v>42431.0</v>
      </c>
      <c r="B5211" t="s">
        <v>20</v>
      </c>
      <c r="C5211">
        <v>104439.0</v>
      </c>
      <c r="D5211" s="29" t="s">
        <v>61</v>
      </c>
      <c r="E5211" s="29" t="s">
        <v>1831</v>
      </c>
      <c r="F5211" s="29" t="s">
        <v>1831</v>
      </c>
      <c r="G5211" s="29" t="s">
        <v>1844</v>
      </c>
      <c r="H5211" t="s">
        <v>1183</v>
      </c>
      <c r="I5211">
        <v>2005.0</v>
      </c>
      <c r="J5211">
        <v>110000.0</v>
      </c>
      <c r="K5211">
        <v>72029.0</v>
      </c>
      <c r="L5211">
        <v>11.0</v>
      </c>
      <c r="M5211">
        <v>3.0</v>
      </c>
      <c r="N5211" t="s">
        <v>16</v>
      </c>
    </row>
    <row r="5212">
      <c r="A5212" s="31">
        <v>42455.0</v>
      </c>
      <c r="B5212" t="s">
        <v>20</v>
      </c>
      <c r="C5212">
        <v>215375.0</v>
      </c>
      <c r="D5212" s="29" t="s">
        <v>61</v>
      </c>
      <c r="E5212" s="29" t="s">
        <v>1724</v>
      </c>
      <c r="F5212" t="s">
        <v>712</v>
      </c>
      <c r="G5212" s="29" t="s">
        <v>1725</v>
      </c>
      <c r="H5212" t="s">
        <v>1725</v>
      </c>
      <c r="I5212">
        <v>2014.0</v>
      </c>
      <c r="J5212">
        <v>280000.0</v>
      </c>
      <c r="K5212">
        <v>10521.0</v>
      </c>
      <c r="L5212">
        <v>2.0</v>
      </c>
      <c r="M5212">
        <v>1.0</v>
      </c>
      <c r="N5212" t="s">
        <v>16</v>
      </c>
    </row>
    <row r="5213">
      <c r="A5213" s="31">
        <v>42418.0</v>
      </c>
      <c r="B5213" t="s">
        <v>20</v>
      </c>
      <c r="C5213">
        <v>81661.0</v>
      </c>
      <c r="D5213" s="29" t="s">
        <v>61</v>
      </c>
      <c r="E5213" s="29" t="s">
        <v>127</v>
      </c>
      <c r="F5213" s="29" t="s">
        <v>127</v>
      </c>
      <c r="G5213" s="29" t="s">
        <v>172</v>
      </c>
      <c r="H5213" t="s">
        <v>172</v>
      </c>
      <c r="I5213">
        <v>2013.0</v>
      </c>
      <c r="J5213">
        <v>657000.0</v>
      </c>
      <c r="K5213">
        <v>36010.0</v>
      </c>
      <c r="L5213">
        <v>3.0</v>
      </c>
      <c r="M5213">
        <v>1.0</v>
      </c>
      <c r="N5213" t="s">
        <v>16</v>
      </c>
    </row>
    <row r="5214">
      <c r="A5214" s="31">
        <v>42424.0</v>
      </c>
      <c r="B5214" t="s">
        <v>20</v>
      </c>
      <c r="C5214">
        <v>104167.0</v>
      </c>
      <c r="D5214" s="29" t="s">
        <v>91</v>
      </c>
      <c r="E5214" s="29" t="s">
        <v>907</v>
      </c>
      <c r="F5214" s="29" t="s">
        <v>907</v>
      </c>
      <c r="G5214" s="29" t="s">
        <v>1574</v>
      </c>
      <c r="H5214" t="s">
        <v>1574</v>
      </c>
      <c r="I5214">
        <v>2009.0</v>
      </c>
      <c r="J5214">
        <v>280000.0</v>
      </c>
      <c r="K5214">
        <v>39146.0</v>
      </c>
      <c r="L5214">
        <v>7.0</v>
      </c>
      <c r="M5214">
        <v>3.0</v>
      </c>
      <c r="N5214" t="s">
        <v>16</v>
      </c>
    </row>
    <row r="5215">
      <c r="A5215" s="31">
        <v>42424.0</v>
      </c>
      <c r="B5215" t="s">
        <v>20</v>
      </c>
      <c r="C5215">
        <v>105491.0</v>
      </c>
      <c r="D5215" s="29" t="s">
        <v>61</v>
      </c>
      <c r="E5215" s="29" t="s">
        <v>216</v>
      </c>
      <c r="F5215" s="29" t="s">
        <v>216</v>
      </c>
      <c r="G5215" s="29" t="s">
        <v>203</v>
      </c>
      <c r="H5215" t="s">
        <v>203</v>
      </c>
      <c r="I5215">
        <v>2013.0</v>
      </c>
      <c r="J5215">
        <v>491000.0</v>
      </c>
      <c r="K5215">
        <v>15697.0</v>
      </c>
      <c r="L5215">
        <v>3.0</v>
      </c>
      <c r="M5215">
        <v>1.0</v>
      </c>
      <c r="N5215" t="s">
        <v>16</v>
      </c>
    </row>
    <row r="5216">
      <c r="A5216" s="31">
        <v>42450.0</v>
      </c>
      <c r="B5216" t="s">
        <v>20</v>
      </c>
      <c r="C5216">
        <v>118351.0</v>
      </c>
      <c r="D5216" s="29" t="s">
        <v>91</v>
      </c>
      <c r="E5216" s="29" t="s">
        <v>243</v>
      </c>
      <c r="F5216" s="29" t="s">
        <v>243</v>
      </c>
      <c r="G5216" s="29" t="s">
        <v>337</v>
      </c>
      <c r="H5216" t="s">
        <v>337</v>
      </c>
      <c r="I5216">
        <v>2013.0</v>
      </c>
      <c r="J5216">
        <v>515000.0</v>
      </c>
      <c r="K5216">
        <v>51439.0</v>
      </c>
      <c r="L5216">
        <v>3.0</v>
      </c>
      <c r="M5216">
        <v>1.0</v>
      </c>
      <c r="N5216" t="s">
        <v>16</v>
      </c>
    </row>
    <row r="5217">
      <c r="A5217" s="31">
        <v>42455.0</v>
      </c>
      <c r="B5217" t="s">
        <v>20</v>
      </c>
      <c r="C5217">
        <v>217026.0</v>
      </c>
      <c r="D5217" s="29" t="s">
        <v>25</v>
      </c>
      <c r="E5217" s="29" t="s">
        <v>195</v>
      </c>
      <c r="F5217" s="29" t="s">
        <v>195</v>
      </c>
      <c r="G5217" s="29" t="s">
        <v>2780</v>
      </c>
      <c r="H5217" t="s">
        <v>2780</v>
      </c>
      <c r="I5217">
        <v>2014.0</v>
      </c>
      <c r="J5217">
        <v>750000.0</v>
      </c>
      <c r="K5217">
        <v>18392.0</v>
      </c>
      <c r="L5217">
        <v>2.0</v>
      </c>
      <c r="M5217">
        <v>1.0</v>
      </c>
      <c r="N5217" t="s">
        <v>16</v>
      </c>
    </row>
    <row r="5218">
      <c r="A5218" s="31">
        <v>42451.0</v>
      </c>
      <c r="B5218" t="s">
        <v>20</v>
      </c>
      <c r="C5218">
        <v>121072.0</v>
      </c>
      <c r="D5218" s="29" t="s">
        <v>273</v>
      </c>
      <c r="E5218" s="29" t="s">
        <v>292</v>
      </c>
      <c r="F5218" s="29" t="s">
        <v>292</v>
      </c>
      <c r="G5218" s="29" t="s">
        <v>2781</v>
      </c>
      <c r="H5218" t="s">
        <v>2782</v>
      </c>
      <c r="I5218">
        <v>2008.0</v>
      </c>
      <c r="J5218">
        <v>400000.0</v>
      </c>
      <c r="K5218">
        <v>94866.0</v>
      </c>
      <c r="L5218">
        <v>8.0</v>
      </c>
      <c r="M5218">
        <v>2.0</v>
      </c>
      <c r="N5218" t="s">
        <v>16</v>
      </c>
    </row>
    <row r="5219">
      <c r="A5219" s="27">
        <v>42447.0</v>
      </c>
      <c r="B5219" t="s">
        <v>20</v>
      </c>
      <c r="C5219">
        <v>99839.0</v>
      </c>
      <c r="D5219" s="29" t="s">
        <v>91</v>
      </c>
      <c r="E5219" s="29" t="s">
        <v>907</v>
      </c>
      <c r="F5219" s="29" t="s">
        <v>907</v>
      </c>
      <c r="G5219" s="29" t="s">
        <v>1434</v>
      </c>
      <c r="H5219" t="s">
        <v>1434</v>
      </c>
      <c r="I5219">
        <v>2008.0</v>
      </c>
      <c r="J5219">
        <v>220000.0</v>
      </c>
      <c r="K5219">
        <v>72948.0</v>
      </c>
      <c r="L5219">
        <v>8.0</v>
      </c>
      <c r="M5219">
        <v>2.0</v>
      </c>
      <c r="N5219" t="s">
        <v>16</v>
      </c>
    </row>
    <row r="5220">
      <c r="A5220" s="31">
        <v>42451.0</v>
      </c>
      <c r="B5220" t="s">
        <v>20</v>
      </c>
      <c r="C5220">
        <v>119608.0</v>
      </c>
      <c r="D5220" s="29" t="s">
        <v>64</v>
      </c>
      <c r="E5220" s="29" t="s">
        <v>98</v>
      </c>
      <c r="F5220" s="29" t="s">
        <v>98</v>
      </c>
      <c r="G5220" s="29" t="s">
        <v>263</v>
      </c>
      <c r="H5220" t="s">
        <v>263</v>
      </c>
      <c r="I5220">
        <v>2012.0</v>
      </c>
      <c r="J5220">
        <v>500000.0</v>
      </c>
      <c r="K5220">
        <v>35427.0</v>
      </c>
      <c r="L5220">
        <v>4.0</v>
      </c>
      <c r="M5220">
        <v>1.0</v>
      </c>
      <c r="N5220" t="s">
        <v>16</v>
      </c>
    </row>
    <row r="5221">
      <c r="A5221" s="27">
        <v>42451.0</v>
      </c>
      <c r="B5221" t="s">
        <v>20</v>
      </c>
      <c r="C5221">
        <v>119971.0</v>
      </c>
      <c r="D5221" s="29" t="s">
        <v>91</v>
      </c>
      <c r="E5221" s="29" t="s">
        <v>243</v>
      </c>
      <c r="F5221" s="29" t="s">
        <v>243</v>
      </c>
      <c r="G5221" s="29" t="s">
        <v>136</v>
      </c>
      <c r="H5221" t="s">
        <v>136</v>
      </c>
      <c r="I5221">
        <v>2011.0</v>
      </c>
      <c r="J5221">
        <v>490000.0</v>
      </c>
      <c r="K5221">
        <v>44546.0</v>
      </c>
      <c r="L5221">
        <v>5.0</v>
      </c>
      <c r="M5221">
        <v>2.0</v>
      </c>
      <c r="N5221" t="s">
        <v>16</v>
      </c>
    </row>
    <row r="5222">
      <c r="A5222" s="31">
        <v>42452.0</v>
      </c>
      <c r="B5222" t="s">
        <v>20</v>
      </c>
      <c r="C5222">
        <v>130925.0</v>
      </c>
      <c r="D5222" s="29" t="s">
        <v>91</v>
      </c>
      <c r="E5222" s="29" t="s">
        <v>258</v>
      </c>
      <c r="F5222" s="29" t="s">
        <v>258</v>
      </c>
      <c r="G5222" s="29" t="s">
        <v>413</v>
      </c>
      <c r="H5222" t="s">
        <v>413</v>
      </c>
      <c r="I5222">
        <v>2014.0</v>
      </c>
      <c r="J5222">
        <v>460000.0</v>
      </c>
      <c r="K5222">
        <v>9017.0</v>
      </c>
      <c r="L5222">
        <v>2.0</v>
      </c>
      <c r="M5222">
        <v>1.0</v>
      </c>
      <c r="N5222" t="s">
        <v>16</v>
      </c>
    </row>
    <row r="5223">
      <c r="A5223" s="31">
        <v>42454.0</v>
      </c>
      <c r="B5223" t="s">
        <v>20</v>
      </c>
      <c r="C5223">
        <v>117535.0</v>
      </c>
      <c r="D5223" s="29" t="s">
        <v>91</v>
      </c>
      <c r="E5223" s="29" t="s">
        <v>1442</v>
      </c>
      <c r="F5223" s="29" t="s">
        <v>1442</v>
      </c>
      <c r="G5223" s="29" t="s">
        <v>1443</v>
      </c>
      <c r="H5223" t="s">
        <v>1443</v>
      </c>
      <c r="I5223">
        <v>2007.0</v>
      </c>
      <c r="J5223">
        <v>200000.0</v>
      </c>
      <c r="K5223">
        <v>100842.0</v>
      </c>
      <c r="L5223">
        <v>9.0</v>
      </c>
      <c r="M5223">
        <v>1.0</v>
      </c>
      <c r="N5223" t="s">
        <v>16</v>
      </c>
    </row>
    <row r="5224">
      <c r="A5224" s="27">
        <v>42422.0</v>
      </c>
      <c r="B5224" t="s">
        <v>20</v>
      </c>
      <c r="C5224">
        <v>118760.0</v>
      </c>
      <c r="D5224" s="29" t="s">
        <v>36</v>
      </c>
      <c r="E5224" s="29" t="s">
        <v>902</v>
      </c>
      <c r="F5224" s="29" t="s">
        <v>902</v>
      </c>
      <c r="G5224" s="29" t="s">
        <v>616</v>
      </c>
      <c r="H5224" t="s">
        <v>616</v>
      </c>
      <c r="I5224">
        <v>2012.0</v>
      </c>
      <c r="J5224">
        <v>375000.0</v>
      </c>
      <c r="K5224">
        <v>37381.0</v>
      </c>
      <c r="L5224">
        <v>4.0</v>
      </c>
      <c r="M5224">
        <v>1.0</v>
      </c>
      <c r="N5224" t="s">
        <v>16</v>
      </c>
    </row>
    <row r="5225">
      <c r="A5225" s="31">
        <v>42447.0</v>
      </c>
      <c r="B5225" t="s">
        <v>20</v>
      </c>
      <c r="C5225">
        <v>100549.0</v>
      </c>
      <c r="D5225" s="29" t="s">
        <v>91</v>
      </c>
      <c r="E5225" s="29" t="s">
        <v>907</v>
      </c>
      <c r="F5225" s="29" t="s">
        <v>907</v>
      </c>
      <c r="G5225" s="29" t="s">
        <v>1574</v>
      </c>
      <c r="H5225" t="s">
        <v>1574</v>
      </c>
      <c r="I5225">
        <v>2013.0</v>
      </c>
      <c r="J5225">
        <v>480000.0</v>
      </c>
      <c r="K5225">
        <v>22209.0</v>
      </c>
      <c r="L5225">
        <v>3.0</v>
      </c>
      <c r="M5225">
        <v>1.0</v>
      </c>
      <c r="N5225" t="s">
        <v>16</v>
      </c>
    </row>
    <row r="5226">
      <c r="A5226" s="31">
        <v>42451.0</v>
      </c>
      <c r="B5226" t="s">
        <v>20</v>
      </c>
      <c r="C5226">
        <v>121540.0</v>
      </c>
      <c r="D5226" s="29" t="s">
        <v>36</v>
      </c>
      <c r="E5226" s="29" t="s">
        <v>902</v>
      </c>
      <c r="F5226" s="29" t="s">
        <v>902</v>
      </c>
      <c r="G5226" s="29" t="s">
        <v>1505</v>
      </c>
      <c r="H5226" t="s">
        <v>1505</v>
      </c>
      <c r="I5226">
        <v>2011.0</v>
      </c>
      <c r="J5226">
        <v>285000.0</v>
      </c>
      <c r="K5226">
        <v>31261.0</v>
      </c>
      <c r="L5226">
        <v>5.0</v>
      </c>
      <c r="M5226">
        <v>2.0</v>
      </c>
      <c r="N5226" t="s">
        <v>16</v>
      </c>
    </row>
    <row r="5227">
      <c r="A5227" s="31">
        <v>42451.0</v>
      </c>
      <c r="B5227" t="s">
        <v>20</v>
      </c>
      <c r="C5227">
        <v>120379.0</v>
      </c>
      <c r="D5227" s="29" t="s">
        <v>25</v>
      </c>
      <c r="E5227" s="29" t="s">
        <v>195</v>
      </c>
      <c r="F5227" s="29" t="s">
        <v>195</v>
      </c>
      <c r="G5227" s="29" t="s">
        <v>220</v>
      </c>
      <c r="H5227" t="s">
        <v>220</v>
      </c>
      <c r="I5227">
        <v>2012.0</v>
      </c>
      <c r="J5227">
        <v>630000.0</v>
      </c>
      <c r="K5227">
        <v>37638.0</v>
      </c>
      <c r="L5227">
        <v>4.0</v>
      </c>
      <c r="M5227">
        <v>2.0</v>
      </c>
      <c r="N5227" t="s">
        <v>16</v>
      </c>
    </row>
    <row r="5228">
      <c r="A5228" s="31">
        <v>42454.0</v>
      </c>
      <c r="B5228" t="s">
        <v>20</v>
      </c>
      <c r="C5228">
        <v>137284.0</v>
      </c>
      <c r="D5228" s="29" t="s">
        <v>64</v>
      </c>
      <c r="E5228" s="29" t="s">
        <v>98</v>
      </c>
      <c r="F5228" s="29" t="s">
        <v>98</v>
      </c>
      <c r="G5228" s="29" t="s">
        <v>486</v>
      </c>
      <c r="H5228" t="s">
        <v>486</v>
      </c>
      <c r="I5228">
        <v>2014.0</v>
      </c>
      <c r="J5228">
        <v>565000.0</v>
      </c>
      <c r="K5228">
        <v>10832.0</v>
      </c>
      <c r="L5228">
        <v>2.0</v>
      </c>
      <c r="M5228">
        <v>1.0</v>
      </c>
      <c r="N5228" t="s">
        <v>16</v>
      </c>
    </row>
    <row r="5229">
      <c r="A5229" s="27">
        <v>42451.0</v>
      </c>
      <c r="B5229" t="s">
        <v>20</v>
      </c>
      <c r="C5229">
        <v>121974.0</v>
      </c>
      <c r="D5229" s="29" t="s">
        <v>61</v>
      </c>
      <c r="E5229" s="29" t="s">
        <v>240</v>
      </c>
      <c r="F5229" s="29" t="s">
        <v>240</v>
      </c>
      <c r="G5229" s="29" t="s">
        <v>2729</v>
      </c>
      <c r="H5229" t="s">
        <v>911</v>
      </c>
      <c r="I5229">
        <v>2011.0</v>
      </c>
      <c r="J5229">
        <v>400000.0</v>
      </c>
      <c r="K5229">
        <v>47639.0</v>
      </c>
      <c r="L5229">
        <v>5.0</v>
      </c>
      <c r="M5229">
        <v>1.0</v>
      </c>
      <c r="N5229" t="s">
        <v>16</v>
      </c>
    </row>
    <row r="5230">
      <c r="A5230" s="31">
        <v>42454.0</v>
      </c>
      <c r="B5230" t="s">
        <v>20</v>
      </c>
      <c r="C5230">
        <v>137644.0</v>
      </c>
      <c r="D5230" s="29" t="s">
        <v>32</v>
      </c>
      <c r="E5230" s="29" t="s">
        <v>155</v>
      </c>
      <c r="F5230" s="29" t="s">
        <v>155</v>
      </c>
      <c r="G5230" s="29" t="s">
        <v>317</v>
      </c>
      <c r="H5230" t="s">
        <v>317</v>
      </c>
      <c r="I5230">
        <v>2006.0</v>
      </c>
      <c r="J5230">
        <v>350000.0</v>
      </c>
      <c r="K5230">
        <v>91811.0</v>
      </c>
      <c r="L5230">
        <v>10.0</v>
      </c>
      <c r="M5230">
        <v>2.0</v>
      </c>
      <c r="N5230" t="s">
        <v>16</v>
      </c>
    </row>
    <row r="5231">
      <c r="A5231" s="27">
        <v>42454.0</v>
      </c>
      <c r="B5231" t="s">
        <v>20</v>
      </c>
      <c r="C5231">
        <v>138582.0</v>
      </c>
      <c r="D5231" s="29" t="s">
        <v>81</v>
      </c>
      <c r="E5231" s="29" t="s">
        <v>1059</v>
      </c>
      <c r="F5231" s="29" t="s">
        <v>1059</v>
      </c>
      <c r="G5231" s="29" t="s">
        <v>2783</v>
      </c>
      <c r="H5231" t="s">
        <v>2783</v>
      </c>
      <c r="I5231">
        <v>2015.0</v>
      </c>
      <c r="J5231">
        <v>725000.0</v>
      </c>
      <c r="K5231">
        <v>5336.0</v>
      </c>
      <c r="L5231">
        <v>1.0</v>
      </c>
      <c r="M5231">
        <v>1.0</v>
      </c>
      <c r="N5231" t="s">
        <v>16</v>
      </c>
    </row>
    <row r="5232">
      <c r="A5232" s="27">
        <v>42454.0</v>
      </c>
      <c r="B5232" t="s">
        <v>20</v>
      </c>
      <c r="C5232">
        <v>139414.0</v>
      </c>
      <c r="D5232" s="29" t="s">
        <v>91</v>
      </c>
      <c r="E5232" s="29" t="s">
        <v>92</v>
      </c>
      <c r="F5232" s="29" t="s">
        <v>92</v>
      </c>
      <c r="G5232" s="29" t="s">
        <v>141</v>
      </c>
      <c r="H5232" t="s">
        <v>141</v>
      </c>
      <c r="I5232">
        <v>2011.0</v>
      </c>
      <c r="J5232">
        <v>780000.0</v>
      </c>
      <c r="K5232">
        <v>52149.0</v>
      </c>
      <c r="L5232">
        <v>5.0</v>
      </c>
      <c r="M5232">
        <v>2.0</v>
      </c>
      <c r="N5232" t="s">
        <v>16</v>
      </c>
    </row>
    <row r="5233">
      <c r="A5233" s="31">
        <v>42452.0</v>
      </c>
      <c r="B5233" t="s">
        <v>20</v>
      </c>
      <c r="C5233">
        <v>131402.0</v>
      </c>
      <c r="D5233" s="29" t="s">
        <v>273</v>
      </c>
      <c r="E5233" s="29" t="s">
        <v>2225</v>
      </c>
      <c r="F5233" s="29" t="s">
        <v>2225</v>
      </c>
      <c r="G5233" s="29" t="s">
        <v>2470</v>
      </c>
      <c r="H5233" t="s">
        <v>2470</v>
      </c>
      <c r="I5233">
        <v>2013.0</v>
      </c>
      <c r="J5233">
        <v>175000.0</v>
      </c>
      <c r="K5233">
        <v>3665.0</v>
      </c>
      <c r="L5233">
        <v>3.0</v>
      </c>
      <c r="M5233">
        <v>2.0</v>
      </c>
      <c r="N5233" t="s">
        <v>16</v>
      </c>
    </row>
    <row r="5234">
      <c r="A5234" s="31">
        <v>42454.0</v>
      </c>
      <c r="B5234" t="s">
        <v>20</v>
      </c>
      <c r="C5234">
        <v>139101.0</v>
      </c>
      <c r="D5234" s="29" t="s">
        <v>64</v>
      </c>
      <c r="E5234" s="29" t="s">
        <v>789</v>
      </c>
      <c r="F5234" s="29" t="s">
        <v>789</v>
      </c>
      <c r="G5234" s="29" t="s">
        <v>790</v>
      </c>
      <c r="H5234" t="s">
        <v>790</v>
      </c>
      <c r="I5234">
        <v>2011.0</v>
      </c>
      <c r="J5234">
        <v>483000.0</v>
      </c>
      <c r="K5234">
        <v>25150.0</v>
      </c>
      <c r="L5234">
        <v>5.0</v>
      </c>
      <c r="M5234">
        <v>1.0</v>
      </c>
      <c r="N5234" t="s">
        <v>16</v>
      </c>
    </row>
    <row r="5235">
      <c r="A5235" s="27">
        <v>42452.0</v>
      </c>
      <c r="B5235" t="s">
        <v>20</v>
      </c>
      <c r="C5235">
        <v>131687.0</v>
      </c>
      <c r="D5235" s="29" t="s">
        <v>77</v>
      </c>
      <c r="E5235" s="29" t="s">
        <v>1289</v>
      </c>
      <c r="F5235" s="29" t="s">
        <v>1289</v>
      </c>
      <c r="G5235" s="29" t="s">
        <v>2231</v>
      </c>
      <c r="H5235" t="s">
        <v>2231</v>
      </c>
      <c r="I5235">
        <v>2007.0</v>
      </c>
      <c r="J5235">
        <v>300000.0</v>
      </c>
      <c r="K5235">
        <v>87096.0</v>
      </c>
      <c r="L5235">
        <v>9.0</v>
      </c>
      <c r="M5235">
        <v>1.0</v>
      </c>
      <c r="N5235" t="s">
        <v>16</v>
      </c>
    </row>
    <row r="5236">
      <c r="A5236" s="31">
        <v>42449.0</v>
      </c>
      <c r="B5236" t="s">
        <v>20</v>
      </c>
      <c r="C5236">
        <v>107434.0</v>
      </c>
      <c r="D5236" s="29" t="s">
        <v>91</v>
      </c>
      <c r="E5236" s="29" t="s">
        <v>92</v>
      </c>
      <c r="F5236" s="29" t="s">
        <v>92</v>
      </c>
      <c r="G5236" s="29" t="s">
        <v>141</v>
      </c>
      <c r="H5236" t="s">
        <v>141</v>
      </c>
      <c r="I5236">
        <v>2012.0</v>
      </c>
      <c r="J5236">
        <v>800000.0</v>
      </c>
      <c r="K5236">
        <v>36525.0</v>
      </c>
      <c r="L5236">
        <v>4.0</v>
      </c>
      <c r="M5236">
        <v>1.0</v>
      </c>
      <c r="N5236" t="s">
        <v>16</v>
      </c>
    </row>
    <row r="5237">
      <c r="A5237" s="31">
        <v>42449.0</v>
      </c>
      <c r="B5237" t="s">
        <v>20</v>
      </c>
      <c r="C5237">
        <v>131811.0</v>
      </c>
      <c r="D5237" s="29" t="s">
        <v>32</v>
      </c>
      <c r="E5237" s="29" t="s">
        <v>178</v>
      </c>
      <c r="F5237" s="29" t="s">
        <v>178</v>
      </c>
      <c r="G5237" s="29" t="s">
        <v>181</v>
      </c>
      <c r="H5237" t="s">
        <v>2784</v>
      </c>
      <c r="I5237">
        <v>2015.0</v>
      </c>
      <c r="J5237">
        <v>1050000.0</v>
      </c>
      <c r="K5237">
        <v>1159.0</v>
      </c>
      <c r="L5237">
        <v>1.0</v>
      </c>
      <c r="M5237">
        <v>1.0</v>
      </c>
      <c r="N5237" t="s">
        <v>16</v>
      </c>
    </row>
    <row r="5238">
      <c r="A5238" s="31">
        <v>42449.0</v>
      </c>
      <c r="B5238" t="s">
        <v>20</v>
      </c>
      <c r="C5238">
        <v>107135.0</v>
      </c>
      <c r="D5238" s="29" t="s">
        <v>61</v>
      </c>
      <c r="E5238" s="29" t="s">
        <v>1933</v>
      </c>
      <c r="F5238" s="29" t="s">
        <v>1933</v>
      </c>
      <c r="G5238" s="29" t="s">
        <v>1844</v>
      </c>
      <c r="H5238" t="s">
        <v>1183</v>
      </c>
      <c r="I5238">
        <v>2005.0</v>
      </c>
      <c r="J5238">
        <v>165000.0</v>
      </c>
      <c r="K5238">
        <v>81010.0</v>
      </c>
      <c r="L5238">
        <v>11.0</v>
      </c>
      <c r="M5238">
        <v>2.0</v>
      </c>
      <c r="N5238" t="s">
        <v>16</v>
      </c>
    </row>
    <row r="5239">
      <c r="A5239" s="31">
        <v>42456.0</v>
      </c>
      <c r="B5239" t="s">
        <v>20</v>
      </c>
      <c r="C5239">
        <v>216748.0</v>
      </c>
      <c r="D5239" s="29" t="s">
        <v>91</v>
      </c>
      <c r="E5239" s="29" t="s">
        <v>243</v>
      </c>
      <c r="F5239" s="29" t="s">
        <v>243</v>
      </c>
      <c r="G5239" s="29" t="s">
        <v>1260</v>
      </c>
      <c r="H5239" t="s">
        <v>1260</v>
      </c>
      <c r="I5239">
        <v>2014.0</v>
      </c>
      <c r="J5239">
        <v>720000.0</v>
      </c>
      <c r="K5239">
        <v>12804.0</v>
      </c>
      <c r="L5239">
        <v>2.0</v>
      </c>
      <c r="M5239">
        <v>1.0</v>
      </c>
      <c r="N5239" t="s">
        <v>16</v>
      </c>
    </row>
    <row r="5240">
      <c r="A5240" s="31">
        <v>42451.0</v>
      </c>
      <c r="B5240" t="s">
        <v>20</v>
      </c>
      <c r="C5240">
        <v>123116.0</v>
      </c>
      <c r="D5240" s="29" t="s">
        <v>61</v>
      </c>
      <c r="E5240" s="29" t="s">
        <v>216</v>
      </c>
      <c r="F5240" s="29" t="s">
        <v>216</v>
      </c>
      <c r="G5240" s="29" t="s">
        <v>203</v>
      </c>
      <c r="H5240" t="s">
        <v>203</v>
      </c>
      <c r="I5240">
        <v>2013.0</v>
      </c>
      <c r="J5240">
        <v>490000.0</v>
      </c>
      <c r="K5240">
        <v>31701.0</v>
      </c>
      <c r="L5240">
        <v>3.0</v>
      </c>
      <c r="M5240">
        <v>1.0</v>
      </c>
      <c r="N5240" t="s">
        <v>16</v>
      </c>
    </row>
    <row r="5241">
      <c r="A5241" s="31">
        <v>42451.0</v>
      </c>
      <c r="B5241" t="s">
        <v>20</v>
      </c>
      <c r="C5241">
        <v>124339.0</v>
      </c>
      <c r="D5241" s="29" t="s">
        <v>81</v>
      </c>
      <c r="E5241" s="29" t="s">
        <v>82</v>
      </c>
      <c r="F5241" s="29" t="s">
        <v>82</v>
      </c>
      <c r="G5241" s="29" t="s">
        <v>294</v>
      </c>
      <c r="H5241" t="s">
        <v>294</v>
      </c>
      <c r="I5241">
        <v>2011.0</v>
      </c>
      <c r="J5241">
        <v>550000.0</v>
      </c>
      <c r="K5241">
        <v>30959.0</v>
      </c>
      <c r="L5241">
        <v>5.0</v>
      </c>
      <c r="M5241">
        <v>2.0</v>
      </c>
      <c r="N5241" t="s">
        <v>16</v>
      </c>
    </row>
    <row r="5242">
      <c r="A5242" s="31">
        <v>42451.0</v>
      </c>
      <c r="B5242" t="s">
        <v>20</v>
      </c>
      <c r="C5242">
        <v>219151.0</v>
      </c>
      <c r="D5242" s="29" t="s">
        <v>91</v>
      </c>
      <c r="E5242" s="29" t="s">
        <v>907</v>
      </c>
      <c r="F5242" s="29" t="s">
        <v>907</v>
      </c>
      <c r="G5242" s="29" t="s">
        <v>2715</v>
      </c>
      <c r="H5242" t="s">
        <v>2715</v>
      </c>
      <c r="I5242">
        <v>2012.0</v>
      </c>
      <c r="J5242">
        <v>370000.0</v>
      </c>
      <c r="K5242">
        <v>9958.0</v>
      </c>
      <c r="L5242">
        <v>4.0</v>
      </c>
      <c r="M5242">
        <v>1.0</v>
      </c>
      <c r="N5242" t="s">
        <v>16</v>
      </c>
    </row>
    <row r="5243">
      <c r="A5243" s="31">
        <v>42451.0</v>
      </c>
      <c r="B5243" t="s">
        <v>20</v>
      </c>
      <c r="C5243">
        <v>124742.0</v>
      </c>
      <c r="D5243" s="29" t="s">
        <v>55</v>
      </c>
      <c r="E5243" s="29" t="s">
        <v>58</v>
      </c>
      <c r="F5243" s="29" t="s">
        <v>58</v>
      </c>
      <c r="G5243" s="29" t="s">
        <v>57</v>
      </c>
      <c r="H5243" t="s">
        <v>57</v>
      </c>
      <c r="I5243">
        <v>2015.0</v>
      </c>
      <c r="J5243">
        <v>1040000.0</v>
      </c>
      <c r="K5243">
        <v>14716.0</v>
      </c>
      <c r="L5243">
        <v>1.0</v>
      </c>
      <c r="M5243">
        <v>1.0</v>
      </c>
      <c r="N5243" t="s">
        <v>16</v>
      </c>
    </row>
    <row r="5244">
      <c r="A5244" s="31">
        <v>42449.0</v>
      </c>
      <c r="B5244" t="s">
        <v>20</v>
      </c>
      <c r="C5244">
        <v>107641.0</v>
      </c>
      <c r="D5244" s="29" t="s">
        <v>91</v>
      </c>
      <c r="E5244" s="29" t="s">
        <v>1442</v>
      </c>
      <c r="F5244" s="29" t="s">
        <v>1442</v>
      </c>
      <c r="G5244" s="29" t="s">
        <v>1443</v>
      </c>
      <c r="H5244" t="s">
        <v>1443</v>
      </c>
      <c r="I5244">
        <v>2012.0</v>
      </c>
      <c r="J5244">
        <v>309000.0</v>
      </c>
      <c r="K5244">
        <v>57904.0</v>
      </c>
      <c r="L5244">
        <v>4.0</v>
      </c>
      <c r="M5244">
        <v>2.0</v>
      </c>
      <c r="N5244" t="s">
        <v>16</v>
      </c>
    </row>
    <row r="5245">
      <c r="A5245" s="31">
        <v>42412.0</v>
      </c>
      <c r="B5245" t="s">
        <v>20</v>
      </c>
      <c r="C5245">
        <v>17931.0</v>
      </c>
      <c r="D5245" s="29" t="s">
        <v>91</v>
      </c>
      <c r="E5245" s="29" t="s">
        <v>92</v>
      </c>
      <c r="F5245" s="29" t="s">
        <v>92</v>
      </c>
      <c r="G5245" s="29" t="s">
        <v>124</v>
      </c>
      <c r="H5245" t="s">
        <v>124</v>
      </c>
      <c r="I5245">
        <v>2014.0</v>
      </c>
      <c r="J5245">
        <v>858600.0</v>
      </c>
      <c r="K5245">
        <v>28400.0</v>
      </c>
      <c r="L5245">
        <v>2.0</v>
      </c>
      <c r="M5245">
        <v>1.0</v>
      </c>
      <c r="N5245" t="s">
        <v>16</v>
      </c>
    </row>
    <row r="5246">
      <c r="A5246" s="31">
        <v>42441.0</v>
      </c>
      <c r="B5246" t="s">
        <v>20</v>
      </c>
      <c r="C5246">
        <v>123619.0</v>
      </c>
      <c r="D5246" s="29" t="s">
        <v>61</v>
      </c>
      <c r="E5246" s="29" t="s">
        <v>914</v>
      </c>
      <c r="F5246" t="s">
        <v>881</v>
      </c>
      <c r="G5246" s="29" t="s">
        <v>306</v>
      </c>
      <c r="H5246" t="s">
        <v>306</v>
      </c>
      <c r="I5246">
        <v>2013.0</v>
      </c>
      <c r="J5246">
        <v>325000.0</v>
      </c>
      <c r="K5246">
        <v>29812.0</v>
      </c>
      <c r="L5246">
        <v>3.0</v>
      </c>
      <c r="M5246">
        <v>1.0</v>
      </c>
      <c r="N5246" t="s">
        <v>16</v>
      </c>
    </row>
    <row r="5247">
      <c r="A5247" s="31">
        <v>42437.0</v>
      </c>
      <c r="B5247" t="s">
        <v>20</v>
      </c>
      <c r="C5247">
        <v>136287.0</v>
      </c>
      <c r="D5247" s="29" t="s">
        <v>91</v>
      </c>
      <c r="E5247" s="29" t="s">
        <v>546</v>
      </c>
      <c r="F5247" s="29" t="s">
        <v>546</v>
      </c>
      <c r="G5247" s="29" t="s">
        <v>547</v>
      </c>
      <c r="H5247" t="s">
        <v>547</v>
      </c>
      <c r="I5247">
        <v>2014.0</v>
      </c>
      <c r="J5247">
        <v>470000.0</v>
      </c>
      <c r="K5247">
        <v>6514.0</v>
      </c>
      <c r="L5247">
        <v>2.0</v>
      </c>
      <c r="M5247">
        <v>2.0</v>
      </c>
      <c r="N5247" t="s">
        <v>16</v>
      </c>
    </row>
    <row r="5248">
      <c r="A5248" s="31">
        <v>42452.0</v>
      </c>
      <c r="B5248" t="s">
        <v>20</v>
      </c>
      <c r="C5248">
        <v>217158.0</v>
      </c>
      <c r="D5248" s="29" t="s">
        <v>91</v>
      </c>
      <c r="E5248" s="29" t="s">
        <v>1442</v>
      </c>
      <c r="F5248" s="29" t="s">
        <v>1442</v>
      </c>
      <c r="G5248" s="29" t="s">
        <v>1443</v>
      </c>
      <c r="H5248" t="s">
        <v>1443</v>
      </c>
      <c r="I5248">
        <v>2008.0</v>
      </c>
      <c r="J5248">
        <v>232000.0</v>
      </c>
      <c r="K5248">
        <v>42230.0</v>
      </c>
      <c r="L5248">
        <v>8.0</v>
      </c>
      <c r="M5248">
        <v>1.0</v>
      </c>
      <c r="N5248" t="s">
        <v>16</v>
      </c>
    </row>
    <row r="5249">
      <c r="A5249" s="31">
        <v>42451.0</v>
      </c>
      <c r="B5249" t="s">
        <v>20</v>
      </c>
      <c r="C5249">
        <v>116118.0</v>
      </c>
      <c r="D5249" s="29" t="s">
        <v>91</v>
      </c>
      <c r="E5249" s="29" t="s">
        <v>1442</v>
      </c>
      <c r="F5249" s="29" t="s">
        <v>1442</v>
      </c>
      <c r="G5249" s="29" t="s">
        <v>1443</v>
      </c>
      <c r="H5249" t="s">
        <v>1443</v>
      </c>
      <c r="I5249">
        <v>2010.0</v>
      </c>
      <c r="J5249">
        <v>265000.0</v>
      </c>
      <c r="K5249">
        <v>36635.0</v>
      </c>
      <c r="L5249">
        <v>6.0</v>
      </c>
      <c r="M5249">
        <v>1.0</v>
      </c>
      <c r="N5249" t="s">
        <v>16</v>
      </c>
    </row>
    <row r="5250">
      <c r="A5250" s="31">
        <v>42452.0</v>
      </c>
      <c r="B5250" t="s">
        <v>20</v>
      </c>
      <c r="C5250">
        <v>130501.0</v>
      </c>
      <c r="D5250" s="29" t="s">
        <v>273</v>
      </c>
      <c r="E5250" s="29" t="s">
        <v>2225</v>
      </c>
      <c r="F5250" s="29" t="s">
        <v>2225</v>
      </c>
      <c r="G5250" s="29" t="s">
        <v>2470</v>
      </c>
      <c r="H5250" t="s">
        <v>2470</v>
      </c>
      <c r="I5250">
        <v>2012.0</v>
      </c>
      <c r="J5250">
        <v>85000.0</v>
      </c>
      <c r="K5250">
        <v>10920.0</v>
      </c>
      <c r="L5250">
        <v>4.0</v>
      </c>
      <c r="M5250">
        <v>1.0</v>
      </c>
      <c r="N5250" t="s">
        <v>16</v>
      </c>
    </row>
    <row r="5251">
      <c r="A5251" s="31">
        <v>42435.0</v>
      </c>
      <c r="B5251" t="s">
        <v>20</v>
      </c>
      <c r="C5251">
        <v>117090.0</v>
      </c>
      <c r="D5251" s="29" t="s">
        <v>61</v>
      </c>
      <c r="E5251" s="29" t="s">
        <v>202</v>
      </c>
      <c r="F5251" s="29" t="s">
        <v>202</v>
      </c>
      <c r="G5251" s="29" t="s">
        <v>172</v>
      </c>
      <c r="H5251" t="s">
        <v>172</v>
      </c>
      <c r="I5251">
        <v>2010.0</v>
      </c>
      <c r="J5251">
        <v>450000.0</v>
      </c>
      <c r="K5251">
        <v>50590.0</v>
      </c>
      <c r="L5251">
        <v>6.0</v>
      </c>
      <c r="M5251">
        <v>1.0</v>
      </c>
      <c r="N5251" t="s">
        <v>16</v>
      </c>
    </row>
    <row r="5252">
      <c r="A5252" s="31">
        <v>42435.0</v>
      </c>
      <c r="B5252" t="s">
        <v>20</v>
      </c>
      <c r="C5252">
        <v>136000.0</v>
      </c>
      <c r="D5252" s="29" t="s">
        <v>91</v>
      </c>
      <c r="E5252" s="29" t="s">
        <v>907</v>
      </c>
      <c r="F5252" s="29" t="s">
        <v>907</v>
      </c>
      <c r="G5252" s="29" t="s">
        <v>847</v>
      </c>
      <c r="H5252" t="s">
        <v>847</v>
      </c>
      <c r="I5252">
        <v>2008.0</v>
      </c>
      <c r="J5252">
        <v>275000.0</v>
      </c>
      <c r="K5252">
        <v>29070.0</v>
      </c>
      <c r="L5252">
        <v>8.0</v>
      </c>
      <c r="M5252">
        <v>1.0</v>
      </c>
      <c r="N5252" t="s">
        <v>16</v>
      </c>
    </row>
    <row r="5253">
      <c r="A5253" s="31">
        <v>42432.0</v>
      </c>
      <c r="B5253" t="s">
        <v>20</v>
      </c>
      <c r="C5253">
        <v>72005.0</v>
      </c>
      <c r="D5253" s="29" t="s">
        <v>77</v>
      </c>
      <c r="E5253" s="29" t="s">
        <v>623</v>
      </c>
      <c r="F5253" s="29" t="s">
        <v>623</v>
      </c>
      <c r="G5253" s="29" t="s">
        <v>600</v>
      </c>
      <c r="H5253" t="s">
        <v>600</v>
      </c>
      <c r="I5253">
        <v>2012.0</v>
      </c>
      <c r="J5253">
        <v>400000.0</v>
      </c>
      <c r="K5253">
        <v>46586.0</v>
      </c>
      <c r="L5253">
        <v>4.0</v>
      </c>
      <c r="M5253">
        <v>2.0</v>
      </c>
      <c r="N5253" t="s">
        <v>16</v>
      </c>
    </row>
    <row r="5254">
      <c r="A5254" s="31">
        <v>42444.0</v>
      </c>
      <c r="B5254" t="s">
        <v>20</v>
      </c>
      <c r="C5254">
        <v>139311.0</v>
      </c>
      <c r="D5254" s="29" t="s">
        <v>55</v>
      </c>
      <c r="E5254" s="29" t="s">
        <v>58</v>
      </c>
      <c r="F5254" s="29" t="s">
        <v>58</v>
      </c>
      <c r="G5254" s="29" t="s">
        <v>121</v>
      </c>
      <c r="H5254" t="s">
        <v>121</v>
      </c>
      <c r="I5254">
        <v>2014.0</v>
      </c>
      <c r="J5254">
        <v>1000000.0</v>
      </c>
      <c r="K5254">
        <v>43616.0</v>
      </c>
      <c r="L5254">
        <v>2.0</v>
      </c>
      <c r="M5254">
        <v>1.0</v>
      </c>
      <c r="N5254" t="s">
        <v>16</v>
      </c>
    </row>
    <row r="5255">
      <c r="A5255" s="31">
        <v>42443.0</v>
      </c>
      <c r="B5255" t="s">
        <v>20</v>
      </c>
      <c r="C5255">
        <v>124793.0</v>
      </c>
      <c r="D5255" s="29" t="s">
        <v>36</v>
      </c>
      <c r="E5255" s="29" t="s">
        <v>2331</v>
      </c>
      <c r="F5255" s="29" t="s">
        <v>2331</v>
      </c>
      <c r="G5255" s="29" t="s">
        <v>2332</v>
      </c>
      <c r="H5255" t="s">
        <v>2332</v>
      </c>
      <c r="I5255">
        <v>2008.0</v>
      </c>
      <c r="J5255">
        <v>300000.0</v>
      </c>
      <c r="K5255">
        <v>63894.0</v>
      </c>
      <c r="L5255">
        <v>8.0</v>
      </c>
      <c r="M5255">
        <v>1.0</v>
      </c>
      <c r="N5255" t="s">
        <v>16</v>
      </c>
    </row>
    <row r="5256">
      <c r="A5256" s="31">
        <v>42431.0</v>
      </c>
      <c r="B5256" t="s">
        <v>20</v>
      </c>
      <c r="C5256">
        <v>132478.0</v>
      </c>
      <c r="D5256" s="29" t="s">
        <v>44</v>
      </c>
      <c r="E5256" s="29" t="s">
        <v>244</v>
      </c>
      <c r="F5256" s="29" t="s">
        <v>244</v>
      </c>
      <c r="G5256" s="29" t="s">
        <v>380</v>
      </c>
      <c r="H5256" t="s">
        <v>380</v>
      </c>
      <c r="I5256">
        <v>2012.0</v>
      </c>
      <c r="J5256">
        <v>545000.0</v>
      </c>
      <c r="K5256">
        <v>62199.0</v>
      </c>
      <c r="L5256">
        <v>4.0</v>
      </c>
      <c r="M5256">
        <v>1.0</v>
      </c>
      <c r="N5256" t="s">
        <v>16</v>
      </c>
    </row>
    <row r="5257">
      <c r="A5257" s="31">
        <v>42432.0</v>
      </c>
      <c r="B5257" t="s">
        <v>20</v>
      </c>
      <c r="C5257">
        <v>52226.0</v>
      </c>
      <c r="D5257" s="29" t="s">
        <v>61</v>
      </c>
      <c r="E5257" s="29" t="s">
        <v>202</v>
      </c>
      <c r="F5257" s="29" t="s">
        <v>202</v>
      </c>
      <c r="G5257" s="29" t="s">
        <v>289</v>
      </c>
      <c r="H5257" t="s">
        <v>289</v>
      </c>
      <c r="I5257">
        <v>2007.0</v>
      </c>
      <c r="J5257">
        <v>290000.0</v>
      </c>
      <c r="K5257">
        <v>96317.0</v>
      </c>
      <c r="L5257">
        <v>9.0</v>
      </c>
      <c r="M5257">
        <v>2.0</v>
      </c>
      <c r="N5257" t="s">
        <v>16</v>
      </c>
    </row>
    <row r="5258">
      <c r="A5258" s="31">
        <v>42395.0</v>
      </c>
      <c r="B5258" t="s">
        <v>20</v>
      </c>
      <c r="C5258">
        <v>110611.0</v>
      </c>
      <c r="D5258" s="29" t="s">
        <v>91</v>
      </c>
      <c r="E5258" s="29" t="s">
        <v>907</v>
      </c>
      <c r="F5258" s="29" t="s">
        <v>907</v>
      </c>
      <c r="G5258" s="29" t="s">
        <v>235</v>
      </c>
      <c r="H5258" t="s">
        <v>235</v>
      </c>
      <c r="I5258">
        <v>2011.0</v>
      </c>
      <c r="J5258">
        <v>330000.0</v>
      </c>
      <c r="K5258">
        <v>27216.0</v>
      </c>
      <c r="L5258">
        <v>5.0</v>
      </c>
      <c r="M5258">
        <v>2.0</v>
      </c>
      <c r="N5258" t="s">
        <v>16</v>
      </c>
    </row>
    <row r="5259">
      <c r="A5259" s="31">
        <v>42456.0</v>
      </c>
      <c r="B5259" t="s">
        <v>20</v>
      </c>
      <c r="C5259">
        <v>218358.0</v>
      </c>
      <c r="D5259" s="29" t="s">
        <v>91</v>
      </c>
      <c r="E5259" s="29" t="s">
        <v>92</v>
      </c>
      <c r="F5259" s="29" t="s">
        <v>92</v>
      </c>
      <c r="G5259" s="29" t="s">
        <v>141</v>
      </c>
      <c r="H5259" t="s">
        <v>141</v>
      </c>
      <c r="I5259">
        <v>2013.0</v>
      </c>
      <c r="J5259">
        <v>760000.0</v>
      </c>
      <c r="K5259">
        <v>44842.0</v>
      </c>
      <c r="L5259">
        <v>3.0</v>
      </c>
      <c r="M5259">
        <v>1.0</v>
      </c>
      <c r="N5259" t="s">
        <v>16</v>
      </c>
    </row>
    <row r="5260">
      <c r="A5260" s="31">
        <v>42456.0</v>
      </c>
      <c r="B5260" t="s">
        <v>20</v>
      </c>
      <c r="C5260">
        <v>211845.0</v>
      </c>
      <c r="D5260" s="29" t="s">
        <v>77</v>
      </c>
      <c r="E5260" s="29" t="s">
        <v>623</v>
      </c>
      <c r="F5260" s="29" t="s">
        <v>623</v>
      </c>
      <c r="G5260" s="29" t="s">
        <v>2720</v>
      </c>
      <c r="H5260" t="s">
        <v>2720</v>
      </c>
      <c r="I5260">
        <v>2012.0</v>
      </c>
      <c r="J5260">
        <v>300000.0</v>
      </c>
      <c r="K5260">
        <v>44397.0</v>
      </c>
      <c r="L5260">
        <v>4.0</v>
      </c>
      <c r="M5260">
        <v>2.0</v>
      </c>
      <c r="N5260" t="s">
        <v>16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40.13"/>
    <col customWidth="1" min="5" max="5" width="40.75"/>
  </cols>
  <sheetData>
    <row r="1">
      <c r="A1" s="28" t="s">
        <v>2793</v>
      </c>
      <c r="D1" t="str">
        <f>COUNT(C2:C5989)</f>
        <v>558</v>
      </c>
    </row>
    <row r="2">
      <c r="A2" t="str">
        <f>UPPER(newTransactionSheet!D2)&amp;"$"&amp;UPPER(newTransactionSheet!F2)&amp;"$"&amp;UPPER(newTransactionSheet!H2)&amp;"$"&amp;UPPER(newTransactionSheet!N2)</f>
        <v>TOYOTA$FORTUNER$3.0 MT$BANGALORE</v>
      </c>
      <c r="B2" t="str">
        <f>IFERROR(__xludf.DUMMYFUNCTION("SORT(UNIQUE(A2:A5989))"),"$$$")</f>
        <v>$$$</v>
      </c>
      <c r="C2" t="str">
        <f t="shared" ref="C2:C5989" si="1">IF(B2="","", COUNTIF($A$2:$A$5989,B2))</f>
        <v>729</v>
      </c>
      <c r="E2" t="str">
        <f t="array" ref="E2:F557">sort(INDIRECT("$B$3:$C$"&amp;$D$1),2,FALSE)</f>
        <v>MARUTI SUZUKI$ALTO$LXI$BANGALORE</v>
      </c>
      <c r="F2">
        <v>522.0</v>
      </c>
    </row>
    <row r="3">
      <c r="A3" t="str">
        <f>UPPER(newTransactionSheet!D3)&amp;"$"&amp;UPPER(newTransactionSheet!F3)&amp;"$"&amp;UPPER(newTransactionSheet!H3)&amp;"$"&amp;UPPER(newTransactionSheet!N3)</f>
        <v>TOYOTA$FORTUNER$3.0 MT$BANGALORE</v>
      </c>
      <c r="B3" t="s">
        <v>2794</v>
      </c>
      <c r="C3" t="str">
        <f t="shared" si="1"/>
        <v>1</v>
      </c>
      <c r="E3" t="s">
        <v>2795</v>
      </c>
      <c r="F3">
        <v>349.0</v>
      </c>
    </row>
    <row r="4">
      <c r="A4" t="str">
        <f>UPPER(newTransactionSheet!D4)&amp;"$"&amp;UPPER(newTransactionSheet!F4)&amp;"$"&amp;UPPER(newTransactionSheet!H4)&amp;"$"&amp;UPPER(newTransactionSheet!N4)</f>
        <v>TOYOTA$FORTUNER$4X4 MT$BANGALORE</v>
      </c>
      <c r="B4" t="s">
        <v>2796</v>
      </c>
      <c r="C4" t="str">
        <f t="shared" si="1"/>
        <v>1</v>
      </c>
      <c r="E4" t="s">
        <v>2797</v>
      </c>
      <c r="F4">
        <v>320.0</v>
      </c>
    </row>
    <row r="5">
      <c r="A5" t="str">
        <f>UPPER(newTransactionSheet!D5)&amp;"$"&amp;UPPER(newTransactionSheet!F5)&amp;"$"&amp;UPPER(newTransactionSheet!H5)&amp;"$"&amp;UPPER(newTransactionSheet!N5)</f>
        <v>TOYOTA$FORTUNER$4X4 MT$BANGALORE</v>
      </c>
      <c r="B5" t="s">
        <v>2798</v>
      </c>
      <c r="C5" t="str">
        <f t="shared" si="1"/>
        <v>1</v>
      </c>
      <c r="E5" t="s">
        <v>2799</v>
      </c>
      <c r="F5">
        <v>207.0</v>
      </c>
    </row>
    <row r="6">
      <c r="A6" t="str">
        <f>UPPER(newTransactionSheet!D6)&amp;"$"&amp;UPPER(newTransactionSheet!F6)&amp;"$"&amp;UPPER(newTransactionSheet!H6)&amp;"$"&amp;UPPER(newTransactionSheet!N6)</f>
        <v>MERCEDES$C-CLASS$200 CGI$MUMBAI</v>
      </c>
      <c r="B6" t="s">
        <v>2800</v>
      </c>
      <c r="C6" t="str">
        <f t="shared" si="1"/>
        <v>2</v>
      </c>
      <c r="E6" t="s">
        <v>2801</v>
      </c>
      <c r="F6">
        <v>204.0</v>
      </c>
    </row>
    <row r="7">
      <c r="A7" t="str">
        <f>UPPER(newTransactionSheet!D7)&amp;"$"&amp;UPPER(newTransactionSheet!F7)&amp;"$"&amp;UPPER(newTransactionSheet!H7)&amp;"$"&amp;UPPER(newTransactionSheet!N7)</f>
        <v>TOYOTA$FORTUNER$4X4 MT$BANGALORE</v>
      </c>
      <c r="B7" t="s">
        <v>2802</v>
      </c>
      <c r="C7" t="str">
        <f t="shared" si="1"/>
        <v>1</v>
      </c>
      <c r="E7" t="s">
        <v>2803</v>
      </c>
      <c r="F7">
        <v>191.0</v>
      </c>
    </row>
    <row r="8">
      <c r="A8" t="str">
        <f>UPPER(newTransactionSheet!D8)&amp;"$"&amp;UPPER(newTransactionSheet!F8)&amp;"$"&amp;UPPER(newTransactionSheet!H8)&amp;"$"&amp;UPPER(newTransactionSheet!N8)</f>
        <v>SKODA$OCTAVIA$AMBITION 1.4 TSI$BANGALORE</v>
      </c>
      <c r="B8" t="s">
        <v>2804</v>
      </c>
      <c r="C8" t="str">
        <f t="shared" si="1"/>
        <v>1</v>
      </c>
      <c r="E8" t="s">
        <v>2805</v>
      </c>
      <c r="F8">
        <v>182.0</v>
      </c>
    </row>
    <row r="9">
      <c r="A9" t="str">
        <f>UPPER(newTransactionSheet!D9)&amp;"$"&amp;UPPER(newTransactionSheet!F9)&amp;"$"&amp;UPPER(newTransactionSheet!H9)&amp;"$"&amp;UPPER(newTransactionSheet!N9)</f>
        <v>TOYOTA$INNOVA$2.5 V 8 STR$BANGALORE</v>
      </c>
      <c r="B9" t="s">
        <v>2806</v>
      </c>
      <c r="C9" t="str">
        <f t="shared" si="1"/>
        <v>13</v>
      </c>
      <c r="E9" t="s">
        <v>2807</v>
      </c>
      <c r="F9">
        <v>176.0</v>
      </c>
    </row>
    <row r="10">
      <c r="A10" t="str">
        <f>UPPER(newTransactionSheet!D10)&amp;"$"&amp;UPPER(newTransactionSheet!F10)&amp;"$"&amp;UPPER(newTransactionSheet!H10)&amp;"$"&amp;UPPER(newTransactionSheet!N10)</f>
        <v>TOYOTA$INNOVA$2.5 V 7 STR$BANGALORE</v>
      </c>
      <c r="B10" t="s">
        <v>2808</v>
      </c>
      <c r="C10" t="str">
        <f t="shared" si="1"/>
        <v>5</v>
      </c>
      <c r="E10" t="s">
        <v>2809</v>
      </c>
      <c r="F10">
        <v>136.0</v>
      </c>
    </row>
    <row r="11">
      <c r="A11" t="str">
        <f>UPPER(newTransactionSheet!D11)&amp;"$"&amp;UPPER(newTransactionSheet!F11)&amp;"$"&amp;UPPER(newTransactionSheet!H11)&amp;"$"&amp;UPPER(newTransactionSheet!N11)</f>
        <v>MAHINDRA$XUV500$W8$BANGALORE</v>
      </c>
      <c r="B11" t="s">
        <v>2810</v>
      </c>
      <c r="C11" t="str">
        <f t="shared" si="1"/>
        <v>11</v>
      </c>
      <c r="E11" t="s">
        <v>2811</v>
      </c>
      <c r="F11">
        <v>134.0</v>
      </c>
    </row>
    <row r="12">
      <c r="A12" t="str">
        <f>UPPER(newTransactionSheet!D12)&amp;"$"&amp;UPPER(newTransactionSheet!F12)&amp;"$"&amp;UPPER(newTransactionSheet!H12)&amp;"$"&amp;UPPER(newTransactionSheet!N12)</f>
        <v>TOYOTA$INNOVA$2.5 G 8 STR$BANGALORE</v>
      </c>
      <c r="B12" t="s">
        <v>2812</v>
      </c>
      <c r="C12" t="str">
        <f t="shared" si="1"/>
        <v>1</v>
      </c>
      <c r="E12" t="s">
        <v>2813</v>
      </c>
      <c r="F12">
        <v>107.0</v>
      </c>
    </row>
    <row r="13">
      <c r="A13" t="str">
        <f>UPPER(newTransactionSheet!D13)&amp;"$"&amp;UPPER(newTransactionSheet!F13)&amp;"$"&amp;UPPER(newTransactionSheet!H13)&amp;"$"&amp;UPPER(newTransactionSheet!N13)</f>
        <v>MAHINDRA$XUV500$W8$BANGALORE</v>
      </c>
      <c r="B13" t="s">
        <v>2814</v>
      </c>
      <c r="C13" t="str">
        <f t="shared" si="1"/>
        <v>1</v>
      </c>
      <c r="E13" t="s">
        <v>2815</v>
      </c>
      <c r="F13">
        <v>82.0</v>
      </c>
    </row>
    <row r="14">
      <c r="A14" t="str">
        <f>UPPER(newTransactionSheet!D14)&amp;"$"&amp;UPPER(newTransactionSheet!F14)&amp;"$"&amp;UPPER(newTransactionSheet!H14)&amp;"$"&amp;UPPER(newTransactionSheet!N14)</f>
        <v>CHEVROLET$CRUZE$LTZ$BANGALORE</v>
      </c>
      <c r="B14" t="s">
        <v>2816</v>
      </c>
      <c r="C14" t="str">
        <f t="shared" si="1"/>
        <v>11</v>
      </c>
      <c r="E14" t="s">
        <v>2817</v>
      </c>
      <c r="F14">
        <v>73.0</v>
      </c>
    </row>
    <row r="15">
      <c r="A15" t="str">
        <f>UPPER(newTransactionSheet!D15)&amp;"$"&amp;UPPER(newTransactionSheet!F15)&amp;"$"&amp;UPPER(newTransactionSheet!H15)&amp;"$"&amp;UPPER(newTransactionSheet!N15)</f>
        <v>TOYOTA$INNOVA$2.5 V 7 STR$BANGALORE</v>
      </c>
      <c r="B15" t="s">
        <v>2818</v>
      </c>
      <c r="C15" t="str">
        <f t="shared" si="1"/>
        <v>2</v>
      </c>
      <c r="E15" t="s">
        <v>2819</v>
      </c>
      <c r="F15">
        <v>70.0</v>
      </c>
    </row>
    <row r="16">
      <c r="A16" t="str">
        <f>UPPER(newTransactionSheet!D16)&amp;"$"&amp;UPPER(newTransactionSheet!F16)&amp;"$"&amp;UPPER(newTransactionSheet!H16)&amp;"$"&amp;UPPER(newTransactionSheet!N16)</f>
        <v>MAHINDRA$XUV500$W6$BANGALORE</v>
      </c>
      <c r="B16" t="s">
        <v>2820</v>
      </c>
      <c r="C16" t="str">
        <f t="shared" si="1"/>
        <v>1</v>
      </c>
      <c r="E16" t="s">
        <v>2821</v>
      </c>
      <c r="F16">
        <v>69.0</v>
      </c>
    </row>
    <row r="17">
      <c r="A17" t="str">
        <f>UPPER(newTransactionSheet!D17)&amp;"$"&amp;UPPER(newTransactionSheet!F17)&amp;"$"&amp;UPPER(newTransactionSheet!H17)&amp;"$"&amp;UPPER(newTransactionSheet!N17)</f>
        <v>MAHINDRA$XUV500$W8$BANGALORE</v>
      </c>
      <c r="B17" t="s">
        <v>2822</v>
      </c>
      <c r="C17" t="str">
        <f t="shared" si="1"/>
        <v>1</v>
      </c>
      <c r="E17" t="s">
        <v>2823</v>
      </c>
      <c r="F17">
        <v>68.0</v>
      </c>
    </row>
    <row r="18">
      <c r="A18" t="str">
        <f>UPPER(newTransactionSheet!D18)&amp;"$"&amp;UPPER(newTransactionSheet!F18)&amp;"$"&amp;UPPER(newTransactionSheet!H18)&amp;"$"&amp;UPPER(newTransactionSheet!N18)</f>
        <v>MAHINDRA$XUV500$W6$BANGALORE</v>
      </c>
      <c r="B18" t="s">
        <v>2824</v>
      </c>
      <c r="C18" t="str">
        <f t="shared" si="1"/>
        <v>1</v>
      </c>
      <c r="E18" t="s">
        <v>2825</v>
      </c>
      <c r="F18">
        <v>55.0</v>
      </c>
    </row>
    <row r="19">
      <c r="A19" t="str">
        <f>UPPER(newTransactionSheet!D19)&amp;"$"&amp;UPPER(newTransactionSheet!F19)&amp;"$"&amp;UPPER(newTransactionSheet!H19)&amp;"$"&amp;UPPER(newTransactionSheet!N19)</f>
        <v>SKODA$SUPERB$ELEGANCE 2.0 TDI CR AT$BANGALORE</v>
      </c>
      <c r="B19" t="s">
        <v>2826</v>
      </c>
      <c r="C19" t="str">
        <f t="shared" si="1"/>
        <v>4</v>
      </c>
      <c r="E19" t="s">
        <v>2827</v>
      </c>
      <c r="F19">
        <v>54.0</v>
      </c>
    </row>
    <row r="20">
      <c r="A20" t="str">
        <f>UPPER(newTransactionSheet!D20)&amp;"$"&amp;UPPER(newTransactionSheet!F20)&amp;"$"&amp;UPPER(newTransactionSheet!H20)&amp;"$"&amp;UPPER(newTransactionSheet!N20)</f>
        <v>MAHINDRA$XUV500$W8$BANGALORE</v>
      </c>
      <c r="B20" t="s">
        <v>2828</v>
      </c>
      <c r="C20" t="str">
        <f t="shared" si="1"/>
        <v>2</v>
      </c>
      <c r="E20" t="s">
        <v>2829</v>
      </c>
      <c r="F20">
        <v>54.0</v>
      </c>
    </row>
    <row r="21">
      <c r="A21" t="str">
        <f>UPPER(newTransactionSheet!D21)&amp;"$"&amp;UPPER(newTransactionSheet!F21)&amp;"$"&amp;UPPER(newTransactionSheet!H21)&amp;"$"&amp;UPPER(newTransactionSheet!N21)</f>
        <v>NISSAN$TEANA$230JM$BANGALORE</v>
      </c>
      <c r="B21" t="s">
        <v>2830</v>
      </c>
      <c r="C21" t="str">
        <f t="shared" si="1"/>
        <v>1</v>
      </c>
      <c r="E21" t="s">
        <v>2831</v>
      </c>
      <c r="F21">
        <v>50.0</v>
      </c>
    </row>
    <row r="22">
      <c r="A22" t="str">
        <f>UPPER(newTransactionSheet!D22)&amp;"$"&amp;UPPER(newTransactionSheet!F22)&amp;"$"&amp;UPPER(newTransactionSheet!H22)&amp;"$"&amp;UPPER(newTransactionSheet!N22)</f>
        <v>MAHINDRA$XUV500$W8$BANGALORE</v>
      </c>
      <c r="B22" t="s">
        <v>2832</v>
      </c>
      <c r="C22" t="str">
        <f t="shared" si="1"/>
        <v>1</v>
      </c>
      <c r="E22" t="s">
        <v>2833</v>
      </c>
      <c r="F22">
        <v>48.0</v>
      </c>
    </row>
    <row r="23">
      <c r="A23" t="str">
        <f>UPPER(newTransactionSheet!D23)&amp;"$"&amp;UPPER(newTransactionSheet!F23)&amp;"$"&amp;UPPER(newTransactionSheet!H23)&amp;"$"&amp;UPPER(newTransactionSheet!N23)</f>
        <v>TOYOTA$INNOVA$2.5 G 7 STR$BANGALORE</v>
      </c>
      <c r="B23" t="s">
        <v>2834</v>
      </c>
      <c r="C23" t="str">
        <f t="shared" si="1"/>
        <v>1</v>
      </c>
      <c r="E23" t="s">
        <v>2835</v>
      </c>
      <c r="F23">
        <v>46.0</v>
      </c>
    </row>
    <row r="24">
      <c r="A24" t="str">
        <f>UPPER(newTransactionSheet!D24)&amp;"$"&amp;UPPER(newTransactionSheet!F24)&amp;"$"&amp;UPPER(newTransactionSheet!H24)&amp;"$"&amp;UPPER(newTransactionSheet!N24)</f>
        <v>TOYOTA$INNOVA$2.5 G 8 STR$BANGALORE</v>
      </c>
      <c r="B24" t="s">
        <v>2836</v>
      </c>
      <c r="C24" t="str">
        <f t="shared" si="1"/>
        <v>1</v>
      </c>
      <c r="E24" t="s">
        <v>2837</v>
      </c>
      <c r="F24">
        <v>44.0</v>
      </c>
    </row>
    <row r="25">
      <c r="A25" t="str">
        <f>UPPER(newTransactionSheet!D25)&amp;"$"&amp;UPPER(newTransactionSheet!F25)&amp;"$"&amp;UPPER(newTransactionSheet!H25)&amp;"$"&amp;UPPER(newTransactionSheet!N25)</f>
        <v>MAHINDRA$XUV500$W6$BANGALORE</v>
      </c>
      <c r="B25" t="s">
        <v>2838</v>
      </c>
      <c r="C25" t="str">
        <f t="shared" si="1"/>
        <v>1</v>
      </c>
      <c r="E25" t="s">
        <v>2839</v>
      </c>
      <c r="F25">
        <v>42.0</v>
      </c>
    </row>
    <row r="26">
      <c r="A26" t="str">
        <f>UPPER(newTransactionSheet!D26)&amp;"$"&amp;UPPER(newTransactionSheet!F26)&amp;"$"&amp;UPPER(newTransactionSheet!H26)&amp;"$"&amp;UPPER(newTransactionSheet!N26)</f>
        <v>MAHINDRA$XUV500$W6$BANGALORE</v>
      </c>
      <c r="B26" t="s">
        <v>2840</v>
      </c>
      <c r="C26" t="str">
        <f t="shared" si="1"/>
        <v>1</v>
      </c>
      <c r="E26" t="s">
        <v>2841</v>
      </c>
      <c r="F26">
        <v>37.0</v>
      </c>
    </row>
    <row r="27">
      <c r="A27" t="str">
        <f>UPPER(newTransactionSheet!D27)&amp;"$"&amp;UPPER(newTransactionSheet!F27)&amp;"$"&amp;UPPER(newTransactionSheet!H27)&amp;"$"&amp;UPPER(newTransactionSheet!N27)</f>
        <v>NISSAN$TERRANO$XL D PLUS$BANGALORE</v>
      </c>
      <c r="B27" t="s">
        <v>2842</v>
      </c>
      <c r="C27" t="str">
        <f t="shared" si="1"/>
        <v>1</v>
      </c>
      <c r="E27" t="s">
        <v>2843</v>
      </c>
      <c r="F27">
        <v>36.0</v>
      </c>
    </row>
    <row r="28">
      <c r="A28" t="str">
        <f>UPPER(newTransactionSheet!D28)&amp;"$"&amp;UPPER(newTransactionSheet!F28)&amp;"$"&amp;UPPER(newTransactionSheet!H28)&amp;"$"&amp;UPPER(newTransactionSheet!N28)</f>
        <v>SKODA$LAURA$AMBIENTE 2.0 TDI CR MT$BANGALORE</v>
      </c>
      <c r="B28" t="s">
        <v>2844</v>
      </c>
      <c r="C28" t="str">
        <f t="shared" si="1"/>
        <v>7</v>
      </c>
      <c r="E28" t="s">
        <v>2845</v>
      </c>
      <c r="F28">
        <v>32.0</v>
      </c>
    </row>
    <row r="29">
      <c r="A29" t="str">
        <f>UPPER(newTransactionSheet!D29)&amp;"$"&amp;UPPER(newTransactionSheet!F29)&amp;"$"&amp;UPPER(newTransactionSheet!H29)&amp;"$"&amp;UPPER(newTransactionSheet!N29)</f>
        <v>MAHINDRA$XUV500$W8$BANGALORE</v>
      </c>
      <c r="B29" t="s">
        <v>2846</v>
      </c>
      <c r="C29" t="str">
        <f t="shared" si="1"/>
        <v>2</v>
      </c>
      <c r="E29" t="s">
        <v>2847</v>
      </c>
      <c r="F29">
        <v>32.0</v>
      </c>
    </row>
    <row r="30">
      <c r="A30" t="str">
        <f>UPPER(newTransactionSheet!D30)&amp;"$"&amp;UPPER(newTransactionSheet!F30)&amp;"$"&amp;UPPER(newTransactionSheet!H30)&amp;"$"&amp;UPPER(newTransactionSheet!N30)</f>
        <v>MITSUBISHI$PAJERO$SFX 2.8 CRZ$BANGALORE</v>
      </c>
      <c r="B30" t="s">
        <v>2848</v>
      </c>
      <c r="C30" t="str">
        <f t="shared" si="1"/>
        <v>4</v>
      </c>
      <c r="E30" t="s">
        <v>2849</v>
      </c>
      <c r="F30">
        <v>30.0</v>
      </c>
    </row>
    <row r="31">
      <c r="A31" t="str">
        <f>UPPER(newTransactionSheet!D31)&amp;"$"&amp;UPPER(newTransactionSheet!F31)&amp;"$"&amp;UPPER(newTransactionSheet!H31)&amp;"$"&amp;UPPER(newTransactionSheet!N31)</f>
        <v>RENAULT$DUSTER$110 PS RXL DIESEL$BANGALORE</v>
      </c>
      <c r="B31" t="s">
        <v>2850</v>
      </c>
      <c r="C31" t="str">
        <f t="shared" si="1"/>
        <v>4</v>
      </c>
      <c r="E31" t="s">
        <v>2851</v>
      </c>
      <c r="F31">
        <v>26.0</v>
      </c>
    </row>
    <row r="32">
      <c r="A32" t="str">
        <f>UPPER(newTransactionSheet!D32)&amp;"$"&amp;UPPER(newTransactionSheet!F32)&amp;"$"&amp;UPPER(newTransactionSheet!H32)&amp;"$"&amp;UPPER(newTransactionSheet!N32)</f>
        <v>RENAULT$DUSTER$110 PS RXL DIESEL$BANGALORE</v>
      </c>
      <c r="B32" t="s">
        <v>2852</v>
      </c>
      <c r="C32" t="str">
        <f t="shared" si="1"/>
        <v>1</v>
      </c>
      <c r="E32" t="s">
        <v>2853</v>
      </c>
      <c r="F32">
        <v>25.0</v>
      </c>
    </row>
    <row r="33">
      <c r="A33" t="str">
        <f>UPPER(newTransactionSheet!D33)&amp;"$"&amp;UPPER(newTransactionSheet!F33)&amp;"$"&amp;UPPER(newTransactionSheet!H33)&amp;"$"&amp;UPPER(newTransactionSheet!N33)</f>
        <v>MAHINDRA$XYLO$H9$BANGALORE</v>
      </c>
      <c r="B33" t="s">
        <v>2854</v>
      </c>
      <c r="C33" t="str">
        <f t="shared" si="1"/>
        <v>1</v>
      </c>
      <c r="E33" t="s">
        <v>2855</v>
      </c>
      <c r="F33">
        <v>25.0</v>
      </c>
    </row>
    <row r="34">
      <c r="A34" t="str">
        <f>UPPER(newTransactionSheet!D34)&amp;"$"&amp;UPPER(newTransactionSheet!F34)&amp;"$"&amp;UPPER(newTransactionSheet!H34)&amp;"$"&amp;UPPER(newTransactionSheet!N34)</f>
        <v>RENAULT$DUSTER$110 PS RXL DIESEL$BANGALORE</v>
      </c>
      <c r="B34" t="s">
        <v>2856</v>
      </c>
      <c r="C34" t="str">
        <f t="shared" si="1"/>
        <v>1</v>
      </c>
      <c r="E34" t="s">
        <v>2857</v>
      </c>
      <c r="F34">
        <v>24.0</v>
      </c>
    </row>
    <row r="35">
      <c r="A35" t="str">
        <f>UPPER(newTransactionSheet!D35)&amp;"$"&amp;UPPER(newTransactionSheet!F35)&amp;"$"&amp;UPPER(newTransactionSheet!H35)&amp;"$"&amp;UPPER(newTransactionSheet!N35)</f>
        <v>TOYOTA$INNOVA$2.5 V 8 STR$BANGALORE</v>
      </c>
      <c r="B35" t="s">
        <v>2858</v>
      </c>
      <c r="C35" t="str">
        <f t="shared" si="1"/>
        <v>1</v>
      </c>
      <c r="E35" t="s">
        <v>2859</v>
      </c>
      <c r="F35">
        <v>23.0</v>
      </c>
    </row>
    <row r="36">
      <c r="A36" t="str">
        <f>UPPER(newTransactionSheet!D36)&amp;"$"&amp;UPPER(newTransactionSheet!F36)&amp;"$"&amp;UPPER(newTransactionSheet!H36)&amp;"$"&amp;UPPER(newTransactionSheet!N36)</f>
        <v>TOYOTA$INNOVA$2.5 V 8 STR$BANGALORE</v>
      </c>
      <c r="B36" t="s">
        <v>2860</v>
      </c>
      <c r="C36" t="str">
        <f t="shared" si="1"/>
        <v>1</v>
      </c>
      <c r="E36" t="s">
        <v>2861</v>
      </c>
      <c r="F36">
        <v>22.0</v>
      </c>
    </row>
    <row r="37">
      <c r="A37" t="str">
        <f>UPPER(newTransactionSheet!D37)&amp;"$"&amp;UPPER(newTransactionSheet!F37)&amp;"$"&amp;UPPER(newTransactionSheet!H37)&amp;"$"&amp;UPPER(newTransactionSheet!N37)</f>
        <v>TOYOTA$INNOVA$2.5 V 7 STR$BANGALORE</v>
      </c>
      <c r="B37" t="s">
        <v>2862</v>
      </c>
      <c r="C37" t="str">
        <f t="shared" si="1"/>
        <v>1</v>
      </c>
      <c r="E37" t="s">
        <v>2863</v>
      </c>
      <c r="F37">
        <v>21.0</v>
      </c>
    </row>
    <row r="38">
      <c r="A38" t="str">
        <f>UPPER(newTransactionSheet!D38)&amp;"$"&amp;UPPER(newTransactionSheet!F38)&amp;"$"&amp;UPPER(newTransactionSheet!H38)&amp;"$"&amp;UPPER(newTransactionSheet!N38)</f>
        <v>MARUTI SUZUKI$CIAZ$ZDI(O)$BANGALORE</v>
      </c>
      <c r="B38" t="s">
        <v>2864</v>
      </c>
      <c r="C38" t="str">
        <f t="shared" si="1"/>
        <v>1</v>
      </c>
      <c r="E38" t="s">
        <v>2865</v>
      </c>
      <c r="F38">
        <v>21.0</v>
      </c>
    </row>
    <row r="39">
      <c r="A39" t="str">
        <f>UPPER(newTransactionSheet!D39)&amp;"$"&amp;UPPER(newTransactionSheet!F39)&amp;"$"&amp;UPPER(newTransactionSheet!H39)&amp;"$"&amp;UPPER(newTransactionSheet!N39)</f>
        <v>MAHINDRA$XUV500$W8$BANGALORE</v>
      </c>
      <c r="B39" t="s">
        <v>2866</v>
      </c>
      <c r="C39" t="str">
        <f t="shared" si="1"/>
        <v>2</v>
      </c>
      <c r="E39" t="s">
        <v>2867</v>
      </c>
      <c r="F39">
        <v>21.0</v>
      </c>
    </row>
    <row r="40">
      <c r="A40" t="str">
        <f>UPPER(newTransactionSheet!D40)&amp;"$"&amp;UPPER(newTransactionSheet!F40)&amp;"$"&amp;UPPER(newTransactionSheet!H40)&amp;"$"&amp;UPPER(newTransactionSheet!N40)</f>
        <v>TOYOTA$INNOVA$2.5 V 8 STR$BANGALORE</v>
      </c>
      <c r="B40" t="s">
        <v>2868</v>
      </c>
      <c r="C40" t="str">
        <f t="shared" si="1"/>
        <v>1</v>
      </c>
      <c r="E40" t="s">
        <v>2869</v>
      </c>
      <c r="F40">
        <v>20.0</v>
      </c>
    </row>
    <row r="41">
      <c r="A41" t="str">
        <f>UPPER(newTransactionSheet!D41)&amp;"$"&amp;UPPER(newTransactionSheet!F41)&amp;"$"&amp;UPPER(newTransactionSheet!H41)&amp;"$"&amp;UPPER(newTransactionSheet!N41)</f>
        <v>VOLKSWAGEN$JETTA$HIGHLINE TDI AT$BANGALORE</v>
      </c>
      <c r="B41" t="s">
        <v>2870</v>
      </c>
      <c r="C41" t="str">
        <f t="shared" si="1"/>
        <v>3</v>
      </c>
      <c r="E41" t="s">
        <v>2871</v>
      </c>
      <c r="F41">
        <v>19.0</v>
      </c>
    </row>
    <row r="42">
      <c r="A42" t="str">
        <f>UPPER(newTransactionSheet!D42)&amp;"$"&amp;UPPER(newTransactionSheet!F42)&amp;"$"&amp;UPPER(newTransactionSheet!H42)&amp;"$"&amp;UPPER(newTransactionSheet!N42)</f>
        <v>SKODA$SUPERB$ELEGANCE 1.8 TSI AT$BANGALORE</v>
      </c>
      <c r="B42" t="s">
        <v>2872</v>
      </c>
      <c r="C42" t="str">
        <f t="shared" si="1"/>
        <v>1</v>
      </c>
      <c r="E42" t="s">
        <v>2873</v>
      </c>
      <c r="F42">
        <v>19.0</v>
      </c>
    </row>
    <row r="43">
      <c r="A43" t="str">
        <f>UPPER(newTransactionSheet!D43)&amp;"$"&amp;UPPER(newTransactionSheet!F43)&amp;"$"&amp;UPPER(newTransactionSheet!H43)&amp;"$"&amp;UPPER(newTransactionSheet!N43)</f>
        <v>MAHINDRA$XUV500$W6$BANGALORE</v>
      </c>
      <c r="B43" t="s">
        <v>2874</v>
      </c>
      <c r="C43" t="str">
        <f t="shared" si="1"/>
        <v>6</v>
      </c>
      <c r="E43" t="s">
        <v>2875</v>
      </c>
      <c r="F43">
        <v>18.0</v>
      </c>
    </row>
    <row r="44">
      <c r="A44" t="str">
        <f>UPPER(newTransactionSheet!D44)&amp;"$"&amp;UPPER(newTransactionSheet!F44)&amp;"$"&amp;UPPER(newTransactionSheet!H44)&amp;"$"&amp;UPPER(newTransactionSheet!N44)</f>
        <v>TOYOTA$INNOVA$2.5 V 7 STR$BANGALORE</v>
      </c>
      <c r="B44" t="s">
        <v>2876</v>
      </c>
      <c r="C44" t="str">
        <f t="shared" si="1"/>
        <v>3</v>
      </c>
      <c r="E44" t="s">
        <v>2877</v>
      </c>
      <c r="F44">
        <v>18.0</v>
      </c>
    </row>
    <row r="45">
      <c r="A45" t="str">
        <f>UPPER(newTransactionSheet!D45)&amp;"$"&amp;UPPER(newTransactionSheet!F45)&amp;"$"&amp;UPPER(newTransactionSheet!H45)&amp;"$"&amp;UPPER(newTransactionSheet!N45)</f>
        <v>TOYOTA$INNOVA$2.5 V 7 STR$BANGALORE</v>
      </c>
      <c r="B45" t="s">
        <v>2878</v>
      </c>
      <c r="C45" t="str">
        <f t="shared" si="1"/>
        <v>2</v>
      </c>
      <c r="E45" t="s">
        <v>2879</v>
      </c>
      <c r="F45">
        <v>17.0</v>
      </c>
    </row>
    <row r="46">
      <c r="A46" t="str">
        <f>UPPER(newTransactionSheet!D46)&amp;"$"&amp;UPPER(newTransactionSheet!F46)&amp;"$"&amp;UPPER(newTransactionSheet!H46)&amp;"$"&amp;UPPER(newTransactionSheet!N46)</f>
        <v>MAHINDRA$XUV500$W8$BANGALORE</v>
      </c>
      <c r="B46" t="s">
        <v>2880</v>
      </c>
      <c r="C46" t="str">
        <f t="shared" si="1"/>
        <v>1</v>
      </c>
      <c r="E46" t="s">
        <v>2881</v>
      </c>
      <c r="F46">
        <v>17.0</v>
      </c>
    </row>
    <row r="47">
      <c r="A47" t="str">
        <f>UPPER(newTransactionSheet!D47)&amp;"$"&amp;UPPER(newTransactionSheet!F47)&amp;"$"&amp;UPPER(newTransactionSheet!H47)&amp;"$"&amp;UPPER(newTransactionSheet!N47)</f>
        <v>NISSAN$TERRANO$XV D THP 110 PS$BANGALORE</v>
      </c>
      <c r="B47" t="s">
        <v>2882</v>
      </c>
      <c r="C47" t="str">
        <f t="shared" si="1"/>
        <v>2</v>
      </c>
      <c r="E47" t="s">
        <v>2883</v>
      </c>
      <c r="F47">
        <v>17.0</v>
      </c>
    </row>
    <row r="48">
      <c r="A48" t="str">
        <f>UPPER(newTransactionSheet!D48)&amp;"$"&amp;UPPER(newTransactionSheet!F48)&amp;"$"&amp;UPPER(newTransactionSheet!H48)&amp;"$"&amp;UPPER(newTransactionSheet!N48)</f>
        <v>RENAULT$DUSTER$110 PS RXL ADVENTURE$BANGALORE</v>
      </c>
      <c r="B48" t="s">
        <v>2884</v>
      </c>
      <c r="C48" t="str">
        <f t="shared" si="1"/>
        <v>6</v>
      </c>
      <c r="E48" t="s">
        <v>2885</v>
      </c>
      <c r="F48">
        <v>16.0</v>
      </c>
    </row>
    <row r="49">
      <c r="A49" t="str">
        <f>UPPER(newTransactionSheet!D49)&amp;"$"&amp;UPPER(newTransactionSheet!F49)&amp;"$"&amp;UPPER(newTransactionSheet!H49)&amp;"$"&amp;UPPER(newTransactionSheet!N49)</f>
        <v>RENAULT$DUSTER$110 PS RXZ DIESEL$BANGALORE</v>
      </c>
      <c r="B49" t="s">
        <v>2886</v>
      </c>
      <c r="C49" t="str">
        <f t="shared" si="1"/>
        <v>2</v>
      </c>
      <c r="E49" t="s">
        <v>2887</v>
      </c>
      <c r="F49">
        <v>16.0</v>
      </c>
    </row>
    <row r="50">
      <c r="A50" t="str">
        <f>UPPER(newTransactionSheet!D50)&amp;"$"&amp;UPPER(newTransactionSheet!F50)&amp;"$"&amp;UPPER(newTransactionSheet!H50)&amp;"$"&amp;UPPER(newTransactionSheet!N50)</f>
        <v>TOYOTA$INNOVA$2.5 V 7 STR$BANGALORE</v>
      </c>
      <c r="B50" t="s">
        <v>2888</v>
      </c>
      <c r="C50" t="str">
        <f t="shared" si="1"/>
        <v>1</v>
      </c>
      <c r="E50" t="s">
        <v>2889</v>
      </c>
      <c r="F50">
        <v>16.0</v>
      </c>
    </row>
    <row r="51">
      <c r="A51" t="str">
        <f>UPPER(newTransactionSheet!D51)&amp;"$"&amp;UPPER(newTransactionSheet!F51)&amp;"$"&amp;UPPER(newTransactionSheet!H51)&amp;"$"&amp;UPPER(newTransactionSheet!N51)</f>
        <v>TOYOTA$INNOVA$2.5 V 7 STR$BANGALORE</v>
      </c>
      <c r="B51" t="s">
        <v>2890</v>
      </c>
      <c r="C51" t="str">
        <f t="shared" si="1"/>
        <v>1</v>
      </c>
      <c r="E51" t="s">
        <v>2891</v>
      </c>
      <c r="F51">
        <v>15.0</v>
      </c>
    </row>
    <row r="52">
      <c r="A52" t="str">
        <f>UPPER(newTransactionSheet!D52)&amp;"$"&amp;UPPER(newTransactionSheet!F52)&amp;"$"&amp;UPPER(newTransactionSheet!H52)&amp;"$"&amp;UPPER(newTransactionSheet!N52)</f>
        <v>RENAULT$DUSTER$85 PS RXL DIESEL (OPT)$MUMBAI</v>
      </c>
      <c r="B52" t="s">
        <v>2892</v>
      </c>
      <c r="C52" t="str">
        <f t="shared" si="1"/>
        <v>2</v>
      </c>
      <c r="E52" t="s">
        <v>2893</v>
      </c>
      <c r="F52">
        <v>15.0</v>
      </c>
    </row>
    <row r="53">
      <c r="A53" t="str">
        <f>UPPER(newTransactionSheet!D53)&amp;"$"&amp;UPPER(newTransactionSheet!F53)&amp;"$"&amp;UPPER(newTransactionSheet!H53)&amp;"$"&amp;UPPER(newTransactionSheet!N53)</f>
        <v>FORD$ECOSPORT$TITANIUM 1.5 TDCI$DELHI</v>
      </c>
      <c r="B53" t="s">
        <v>2894</v>
      </c>
      <c r="C53" t="str">
        <f t="shared" si="1"/>
        <v>1</v>
      </c>
      <c r="E53" t="s">
        <v>2895</v>
      </c>
      <c r="F53">
        <v>15.0</v>
      </c>
    </row>
    <row r="54">
      <c r="A54" t="str">
        <f>UPPER(newTransactionSheet!D54)&amp;"$"&amp;UPPER(newTransactionSheet!F54)&amp;"$"&amp;UPPER(newTransactionSheet!H54)&amp;"$"&amp;UPPER(newTransactionSheet!N54)</f>
        <v>TOYOTA$INNOVA$2.5 G 7 STR$BANGALORE</v>
      </c>
      <c r="B54" t="s">
        <v>2896</v>
      </c>
      <c r="C54" t="str">
        <f t="shared" si="1"/>
        <v>1</v>
      </c>
      <c r="E54" t="s">
        <v>2897</v>
      </c>
      <c r="F54">
        <v>15.0</v>
      </c>
    </row>
    <row r="55">
      <c r="A55" t="str">
        <f>UPPER(newTransactionSheet!D55)&amp;"$"&amp;UPPER(newTransactionSheet!F55)&amp;"$"&amp;UPPER(newTransactionSheet!H55)&amp;"$"&amp;UPPER(newTransactionSheet!N55)</f>
        <v>HONDA$CITY$VX$BANGALORE</v>
      </c>
      <c r="B55" t="s">
        <v>2898</v>
      </c>
      <c r="C55" t="str">
        <f t="shared" si="1"/>
        <v>1</v>
      </c>
      <c r="E55" t="s">
        <v>2806</v>
      </c>
      <c r="F55">
        <v>13.0</v>
      </c>
    </row>
    <row r="56">
      <c r="A56" t="str">
        <f>UPPER(newTransactionSheet!D56)&amp;"$"&amp;UPPER(newTransactionSheet!F56)&amp;"$"&amp;UPPER(newTransactionSheet!H56)&amp;"$"&amp;UPPER(newTransactionSheet!N56)</f>
        <v>FORD$ENDEAVOUR$2.5L 4X2$BANGALORE</v>
      </c>
      <c r="B56" t="s">
        <v>2899</v>
      </c>
      <c r="C56" t="str">
        <f t="shared" si="1"/>
        <v>1</v>
      </c>
      <c r="E56" t="s">
        <v>2900</v>
      </c>
      <c r="F56">
        <v>13.0</v>
      </c>
    </row>
    <row r="57">
      <c r="A57" t="str">
        <f>UPPER(newTransactionSheet!D57)&amp;"$"&amp;UPPER(newTransactionSheet!F57)&amp;"$"&amp;UPPER(newTransactionSheet!H57)&amp;"$"&amp;UPPER(newTransactionSheet!N57)</f>
        <v>NISSAN$TERRANO$XV D THP 110 PS$BANGALORE</v>
      </c>
      <c r="B57" t="s">
        <v>2901</v>
      </c>
      <c r="C57" t="str">
        <f t="shared" si="1"/>
        <v>1</v>
      </c>
      <c r="E57" t="s">
        <v>2902</v>
      </c>
      <c r="F57">
        <v>13.0</v>
      </c>
    </row>
    <row r="58">
      <c r="A58" t="str">
        <f>UPPER(newTransactionSheet!D58)&amp;"$"&amp;UPPER(newTransactionSheet!F58)&amp;"$"&amp;UPPER(newTransactionSheet!H58)&amp;"$"&amp;UPPER(newTransactionSheet!N58)</f>
        <v>MAHINDRA$XUV500$W8$BANGALORE</v>
      </c>
      <c r="B58" t="s">
        <v>2903</v>
      </c>
      <c r="C58" t="str">
        <f t="shared" si="1"/>
        <v>2</v>
      </c>
      <c r="E58" t="s">
        <v>2904</v>
      </c>
      <c r="F58">
        <v>13.0</v>
      </c>
    </row>
    <row r="59">
      <c r="A59" t="str">
        <f>UPPER(newTransactionSheet!D59)&amp;"$"&amp;UPPER(newTransactionSheet!F59)&amp;"$"&amp;UPPER(newTransactionSheet!H59)&amp;"$"&amp;UPPER(newTransactionSheet!N59)</f>
        <v>MAHINDRA$XUV500$W8$BANGALORE</v>
      </c>
      <c r="B59" t="s">
        <v>2905</v>
      </c>
      <c r="C59" t="str">
        <f t="shared" si="1"/>
        <v>1</v>
      </c>
      <c r="E59" t="s">
        <v>2906</v>
      </c>
      <c r="F59">
        <v>13.0</v>
      </c>
    </row>
    <row r="60">
      <c r="A60" t="str">
        <f>UPPER(newTransactionSheet!D60)&amp;"$"&amp;UPPER(newTransactionSheet!F60)&amp;"$"&amp;UPPER(newTransactionSheet!H60)&amp;"$"&amp;UPPER(newTransactionSheet!N60)</f>
        <v>HONDA$CITY$VX$BANGALORE</v>
      </c>
      <c r="B60" t="s">
        <v>2907</v>
      </c>
      <c r="C60" t="str">
        <f t="shared" si="1"/>
        <v>1</v>
      </c>
      <c r="E60" t="s">
        <v>2908</v>
      </c>
      <c r="F60">
        <v>13.0</v>
      </c>
    </row>
    <row r="61">
      <c r="A61" t="str">
        <f>UPPER(newTransactionSheet!D61)&amp;"$"&amp;UPPER(newTransactionSheet!F61)&amp;"$"&amp;UPPER(newTransactionSheet!H61)&amp;"$"&amp;UPPER(newTransactionSheet!N61)</f>
        <v>FORD$ENDEAVOUR$2.5L 4X2$BANGALORE</v>
      </c>
      <c r="B61" t="s">
        <v>2909</v>
      </c>
      <c r="C61" t="str">
        <f t="shared" si="1"/>
        <v>3</v>
      </c>
      <c r="E61" t="s">
        <v>2910</v>
      </c>
      <c r="F61">
        <v>13.0</v>
      </c>
    </row>
    <row r="62">
      <c r="A62" t="str">
        <f>UPPER(newTransactionSheet!D62)&amp;"$"&amp;UPPER(newTransactionSheet!F62)&amp;"$"&amp;UPPER(newTransactionSheet!H62)&amp;"$"&amp;UPPER(newTransactionSheet!N62)</f>
        <v>HYUNDAI$VERNA$FLUIDIC 1.6 CRDI SX OPT AT$BANGALORE</v>
      </c>
      <c r="B62" t="s">
        <v>2911</v>
      </c>
      <c r="C62" t="str">
        <f t="shared" si="1"/>
        <v>1</v>
      </c>
      <c r="E62" t="s">
        <v>2912</v>
      </c>
      <c r="F62">
        <v>13.0</v>
      </c>
    </row>
    <row r="63">
      <c r="A63" t="str">
        <f>UPPER(newTransactionSheet!D63)&amp;"$"&amp;UPPER(newTransactionSheet!F63)&amp;"$"&amp;UPPER(newTransactionSheet!H63)&amp;"$"&amp;UPPER(newTransactionSheet!N63)</f>
        <v>TOYOTA$INNOVA$2.5 VX 7 STR$BANGALORE</v>
      </c>
      <c r="B63" t="s">
        <v>2913</v>
      </c>
      <c r="C63" t="str">
        <f t="shared" si="1"/>
        <v>2</v>
      </c>
      <c r="E63" t="s">
        <v>2810</v>
      </c>
      <c r="F63">
        <v>11.0</v>
      </c>
    </row>
    <row r="64">
      <c r="A64" t="str">
        <f>UPPER(newTransactionSheet!D64)&amp;"$"&amp;UPPER(newTransactionSheet!F64)&amp;"$"&amp;UPPER(newTransactionSheet!H64)&amp;"$"&amp;UPPER(newTransactionSheet!N64)</f>
        <v>MAHINDRA$XUV500$W8$BANGALORE</v>
      </c>
      <c r="B64" t="s">
        <v>2914</v>
      </c>
      <c r="C64" t="str">
        <f t="shared" si="1"/>
        <v>1</v>
      </c>
      <c r="E64" t="s">
        <v>2816</v>
      </c>
      <c r="F64">
        <v>11.0</v>
      </c>
    </row>
    <row r="65">
      <c r="A65" t="str">
        <f>UPPER(newTransactionSheet!D65)&amp;"$"&amp;UPPER(newTransactionSheet!F65)&amp;"$"&amp;UPPER(newTransactionSheet!H65)&amp;"$"&amp;UPPER(newTransactionSheet!N65)</f>
        <v>MAHINDRA$XUV500$W8$BANGALORE</v>
      </c>
      <c r="B65" t="s">
        <v>2915</v>
      </c>
      <c r="C65" t="str">
        <f t="shared" si="1"/>
        <v>1</v>
      </c>
      <c r="E65" t="s">
        <v>2916</v>
      </c>
      <c r="F65">
        <v>11.0</v>
      </c>
    </row>
    <row r="66">
      <c r="A66" t="str">
        <f>UPPER(newTransactionSheet!D66)&amp;"$"&amp;UPPER(newTransactionSheet!F66)&amp;"$"&amp;UPPER(newTransactionSheet!H66)&amp;"$"&amp;UPPER(newTransactionSheet!N66)</f>
        <v>SKODA$LAURA$L&amp;K 1.9 PD AT$BANGALORE</v>
      </c>
      <c r="B66" t="s">
        <v>2917</v>
      </c>
      <c r="C66" t="str">
        <f t="shared" si="1"/>
        <v>9</v>
      </c>
      <c r="E66" t="s">
        <v>2918</v>
      </c>
      <c r="F66">
        <v>11.0</v>
      </c>
    </row>
    <row r="67">
      <c r="A67" t="str">
        <f>UPPER(newTransactionSheet!D67)&amp;"$"&amp;UPPER(newTransactionSheet!F67)&amp;"$"&amp;UPPER(newTransactionSheet!H67)&amp;"$"&amp;UPPER(newTransactionSheet!N67)</f>
        <v>VOLKSWAGEN$POLO$GT TSI$BANGALORE</v>
      </c>
      <c r="B67" t="s">
        <v>2919</v>
      </c>
      <c r="C67" t="str">
        <f t="shared" si="1"/>
        <v>2</v>
      </c>
      <c r="E67" t="s">
        <v>2920</v>
      </c>
      <c r="F67">
        <v>11.0</v>
      </c>
    </row>
    <row r="68">
      <c r="A68" t="str">
        <f>UPPER(newTransactionSheet!D68)&amp;"$"&amp;UPPER(newTransactionSheet!F68)&amp;"$"&amp;UPPER(newTransactionSheet!H68)&amp;"$"&amp;UPPER(newTransactionSheet!N68)</f>
        <v>HONDA$CITY$VX AT$BANGALORE</v>
      </c>
      <c r="B68" t="s">
        <v>2921</v>
      </c>
      <c r="C68" t="str">
        <f t="shared" si="1"/>
        <v>6</v>
      </c>
      <c r="E68" t="s">
        <v>2922</v>
      </c>
      <c r="F68">
        <v>11.0</v>
      </c>
    </row>
    <row r="69">
      <c r="A69" t="str">
        <f>UPPER(newTransactionSheet!D69)&amp;"$"&amp;UPPER(newTransactionSheet!F69)&amp;"$"&amp;UPPER(newTransactionSheet!H69)&amp;"$"&amp;UPPER(newTransactionSheet!N69)</f>
        <v>TOYOTA$COROLLA ALTIS$1.8 G$BANGALORE</v>
      </c>
      <c r="B69" t="s">
        <v>2923</v>
      </c>
      <c r="C69" t="str">
        <f t="shared" si="1"/>
        <v>10</v>
      </c>
      <c r="E69" t="s">
        <v>2924</v>
      </c>
      <c r="F69">
        <v>11.0</v>
      </c>
    </row>
    <row r="70">
      <c r="A70" t="str">
        <f>UPPER(newTransactionSheet!D70)&amp;"$"&amp;UPPER(newTransactionSheet!F70)&amp;"$"&amp;UPPER(newTransactionSheet!H70)&amp;"$"&amp;UPPER(newTransactionSheet!N70)</f>
        <v>TOYOTA$COROLLA ALTIS$G DIESEL$BANGALORE</v>
      </c>
      <c r="B70" t="s">
        <v>2875</v>
      </c>
      <c r="C70" t="str">
        <f t="shared" si="1"/>
        <v>18</v>
      </c>
      <c r="E70" t="s">
        <v>2925</v>
      </c>
      <c r="F70">
        <v>11.0</v>
      </c>
    </row>
    <row r="71">
      <c r="A71" t="str">
        <f>UPPER(newTransactionSheet!D71)&amp;"$"&amp;UPPER(newTransactionSheet!F71)&amp;"$"&amp;UPPER(newTransactionSheet!H71)&amp;"$"&amp;UPPER(newTransactionSheet!N71)</f>
        <v>RENAULT$DUSTER$110 PS RXZ DIESEL$BANGALORE</v>
      </c>
      <c r="B71" t="s">
        <v>2926</v>
      </c>
      <c r="C71" t="str">
        <f t="shared" si="1"/>
        <v>1</v>
      </c>
      <c r="E71" t="s">
        <v>2927</v>
      </c>
      <c r="F71">
        <v>11.0</v>
      </c>
    </row>
    <row r="72">
      <c r="A72" t="str">
        <f>UPPER(newTransactionSheet!D72)&amp;"$"&amp;UPPER(newTransactionSheet!F72)&amp;"$"&amp;UPPER(newTransactionSheet!H72)&amp;"$"&amp;UPPER(newTransactionSheet!N72)</f>
        <v>HYUNDAI$SANTA FE$2 WD MT$BANGALORE</v>
      </c>
      <c r="B72" t="s">
        <v>2928</v>
      </c>
      <c r="C72" t="str">
        <f t="shared" si="1"/>
        <v>2</v>
      </c>
      <c r="E72" t="s">
        <v>2929</v>
      </c>
      <c r="F72">
        <v>11.0</v>
      </c>
    </row>
    <row r="73">
      <c r="A73" t="str">
        <f>UPPER(newTransactionSheet!D73)&amp;"$"&amp;UPPER(newTransactionSheet!F73)&amp;"$"&amp;UPPER(newTransactionSheet!H73)&amp;"$"&amp;UPPER(newTransactionSheet!N73)</f>
        <v>VOLKSWAGEN$VENTO$HIGHLINE PETROL AT$BANGALORE</v>
      </c>
      <c r="B73" t="s">
        <v>2916</v>
      </c>
      <c r="C73" t="str">
        <f t="shared" si="1"/>
        <v>11</v>
      </c>
      <c r="E73" t="s">
        <v>2930</v>
      </c>
      <c r="F73">
        <v>11.0</v>
      </c>
    </row>
    <row r="74">
      <c r="A74" t="str">
        <f>UPPER(newTransactionSheet!D74)&amp;"$"&amp;UPPER(newTransactionSheet!F74)&amp;"$"&amp;UPPER(newTransactionSheet!H74)&amp;"$"&amp;UPPER(newTransactionSheet!N74)</f>
        <v>RENAULT$DUSTER$110 PS RXZ DIESEL$BANGALORE</v>
      </c>
      <c r="B74" t="s">
        <v>2931</v>
      </c>
      <c r="C74" t="str">
        <f t="shared" si="1"/>
        <v>6</v>
      </c>
      <c r="E74" t="s">
        <v>2923</v>
      </c>
      <c r="F74">
        <v>10.0</v>
      </c>
    </row>
    <row r="75">
      <c r="A75" t="str">
        <f>UPPER(newTransactionSheet!D75)&amp;"$"&amp;UPPER(newTransactionSheet!F75)&amp;"$"&amp;UPPER(newTransactionSheet!H75)&amp;"$"&amp;UPPER(newTransactionSheet!N75)</f>
        <v>RENAULT$DUSTER$110 PS RXZ DIESEL$BANGALORE</v>
      </c>
      <c r="B75" t="s">
        <v>2932</v>
      </c>
      <c r="C75" t="str">
        <f t="shared" si="1"/>
        <v>1</v>
      </c>
      <c r="E75" t="s">
        <v>2933</v>
      </c>
      <c r="F75">
        <v>10.0</v>
      </c>
    </row>
    <row r="76">
      <c r="A76" t="str">
        <f>UPPER(newTransactionSheet!D76)&amp;"$"&amp;UPPER(newTransactionSheet!F76)&amp;"$"&amp;UPPER(newTransactionSheet!H76)&amp;"$"&amp;UPPER(newTransactionSheet!N76)</f>
        <v>FORD$ECOSPORT$TITANIUM 1.5 TDCI$BANGALORE</v>
      </c>
      <c r="B76" t="s">
        <v>2853</v>
      </c>
      <c r="C76" t="str">
        <f t="shared" si="1"/>
        <v>25</v>
      </c>
      <c r="E76" t="s">
        <v>2934</v>
      </c>
      <c r="F76">
        <v>10.0</v>
      </c>
    </row>
    <row r="77">
      <c r="A77" t="str">
        <f>UPPER(newTransactionSheet!D77)&amp;"$"&amp;UPPER(newTransactionSheet!F77)&amp;"$"&amp;UPPER(newTransactionSheet!H77)&amp;"$"&amp;UPPER(newTransactionSheet!N77)</f>
        <v>MARUTI SUZUKI$ERTIGA$ZDI$BANGALORE</v>
      </c>
      <c r="B77" t="s">
        <v>2918</v>
      </c>
      <c r="C77" t="str">
        <f t="shared" si="1"/>
        <v>11</v>
      </c>
      <c r="E77" t="s">
        <v>2935</v>
      </c>
      <c r="F77">
        <v>10.0</v>
      </c>
    </row>
    <row r="78">
      <c r="A78" t="str">
        <f>UPPER(newTransactionSheet!D78)&amp;"$"&amp;UPPER(newTransactionSheet!F78)&amp;"$"&amp;UPPER(newTransactionSheet!H78)&amp;"$"&amp;UPPER(newTransactionSheet!N78)</f>
        <v>MARUTI SUZUKI$ERTIGA$ZDI$BANGALORE</v>
      </c>
      <c r="B78" t="s">
        <v>2936</v>
      </c>
      <c r="C78" t="str">
        <f t="shared" si="1"/>
        <v>1</v>
      </c>
      <c r="E78" t="s">
        <v>2937</v>
      </c>
      <c r="F78">
        <v>10.0</v>
      </c>
    </row>
    <row r="79">
      <c r="A79" t="str">
        <f>UPPER(newTransactionSheet!D79)&amp;"$"&amp;UPPER(newTransactionSheet!F79)&amp;"$"&amp;UPPER(newTransactionSheet!H79)&amp;"$"&amp;UPPER(newTransactionSheet!N79)</f>
        <v>FORD$ECOSPORT$TITANIUM 1.5 TDCI$BANGALORE</v>
      </c>
      <c r="B79" t="s">
        <v>2938</v>
      </c>
      <c r="C79" t="str">
        <f t="shared" si="1"/>
        <v>1</v>
      </c>
      <c r="E79" t="s">
        <v>2939</v>
      </c>
      <c r="F79">
        <v>10.0</v>
      </c>
    </row>
    <row r="80">
      <c r="A80" t="str">
        <f>UPPER(newTransactionSheet!D80)&amp;"$"&amp;UPPER(newTransactionSheet!F80)&amp;"$"&amp;UPPER(newTransactionSheet!H80)&amp;"$"&amp;UPPER(newTransactionSheet!N80)</f>
        <v>RENAULT$DUSTER$110 PS RXZ DIESEL$BANGALORE</v>
      </c>
      <c r="B80" t="s">
        <v>2940</v>
      </c>
      <c r="C80" t="str">
        <f t="shared" si="1"/>
        <v>1</v>
      </c>
      <c r="E80" t="s">
        <v>2941</v>
      </c>
      <c r="F80">
        <v>10.0</v>
      </c>
    </row>
    <row r="81">
      <c r="A81" t="str">
        <f>UPPER(newTransactionSheet!D81)&amp;"$"&amp;UPPER(newTransactionSheet!F81)&amp;"$"&amp;UPPER(newTransactionSheet!H81)&amp;"$"&amp;UPPER(newTransactionSheet!N81)</f>
        <v>MARUTI SUZUKI$ERTIGA$ZDI$BANGALORE</v>
      </c>
      <c r="B81" t="s">
        <v>2942</v>
      </c>
      <c r="C81" t="str">
        <f t="shared" si="1"/>
        <v>2</v>
      </c>
      <c r="E81" t="s">
        <v>2943</v>
      </c>
      <c r="F81">
        <v>10.0</v>
      </c>
    </row>
    <row r="82">
      <c r="A82" t="str">
        <f>UPPER(newTransactionSheet!D82)&amp;"$"&amp;UPPER(newTransactionSheet!F82)&amp;"$"&amp;UPPER(newTransactionSheet!H82)&amp;"$"&amp;UPPER(newTransactionSheet!N82)</f>
        <v>CHEVROLET$CRUZE$LTZ$BANGALORE</v>
      </c>
      <c r="B82" t="s">
        <v>2944</v>
      </c>
      <c r="C82" t="str">
        <f t="shared" si="1"/>
        <v>1</v>
      </c>
      <c r="E82" t="s">
        <v>2917</v>
      </c>
      <c r="F82">
        <v>9.0</v>
      </c>
    </row>
    <row r="83">
      <c r="A83" t="str">
        <f>UPPER(newTransactionSheet!D83)&amp;"$"&amp;UPPER(newTransactionSheet!F83)&amp;"$"&amp;UPPER(newTransactionSheet!H83)&amp;"$"&amp;UPPER(newTransactionSheet!N83)</f>
        <v>FORD$ECOSPORT$TITANIUM 1.5 TDCI$DELHI</v>
      </c>
      <c r="B83" t="s">
        <v>2945</v>
      </c>
      <c r="C83" t="str">
        <f t="shared" si="1"/>
        <v>2</v>
      </c>
      <c r="E83" t="s">
        <v>2946</v>
      </c>
      <c r="F83">
        <v>9.0</v>
      </c>
    </row>
    <row r="84">
      <c r="A84" t="str">
        <f>UPPER(newTransactionSheet!D84)&amp;"$"&amp;UPPER(newTransactionSheet!F84)&amp;"$"&amp;UPPER(newTransactionSheet!H84)&amp;"$"&amp;UPPER(newTransactionSheet!N84)</f>
        <v>SKODA$FABIA$AMBIENTE 1.2 TDI$BANGALORE</v>
      </c>
      <c r="B84" t="s">
        <v>2947</v>
      </c>
      <c r="C84" t="str">
        <f t="shared" si="1"/>
        <v>2</v>
      </c>
      <c r="E84" t="s">
        <v>2948</v>
      </c>
      <c r="F84">
        <v>9.0</v>
      </c>
    </row>
    <row r="85">
      <c r="A85" t="str">
        <f>UPPER(newTransactionSheet!D85)&amp;"$"&amp;UPPER(newTransactionSheet!F85)&amp;"$"&amp;UPPER(newTransactionSheet!H85)&amp;"$"&amp;UPPER(newTransactionSheet!N85)</f>
        <v>RENAULT$DUSTER$85 PS RXL DIESEL$BANGALORE</v>
      </c>
      <c r="B85" t="s">
        <v>2949</v>
      </c>
      <c r="C85" t="str">
        <f t="shared" si="1"/>
        <v>7</v>
      </c>
      <c r="E85" t="s">
        <v>2950</v>
      </c>
      <c r="F85">
        <v>9.0</v>
      </c>
    </row>
    <row r="86">
      <c r="A86" t="str">
        <f>UPPER(newTransactionSheet!D86)&amp;"$"&amp;UPPER(newTransactionSheet!F86)&amp;"$"&amp;UPPER(newTransactionSheet!H86)&amp;"$"&amp;UPPER(newTransactionSheet!N86)</f>
        <v>SKODA$LAURA$L&amp;K 2.0 TDI AT$BANGALORE</v>
      </c>
      <c r="B86" t="s">
        <v>2951</v>
      </c>
      <c r="C86" t="str">
        <f t="shared" si="1"/>
        <v>2</v>
      </c>
      <c r="E86" t="s">
        <v>2952</v>
      </c>
      <c r="F86">
        <v>9.0</v>
      </c>
    </row>
    <row r="87">
      <c r="A87" t="str">
        <f>UPPER(newTransactionSheet!D87)&amp;"$"&amp;UPPER(newTransactionSheet!F87)&amp;"$"&amp;UPPER(newTransactionSheet!H87)&amp;"$"&amp;UPPER(newTransactionSheet!N87)</f>
        <v>HYUNDAI$VERNA$FLUIDIC 1.6 CRDI SX$BANGALORE</v>
      </c>
      <c r="B87" t="s">
        <v>2953</v>
      </c>
      <c r="C87" t="str">
        <f t="shared" si="1"/>
        <v>4</v>
      </c>
      <c r="E87" t="s">
        <v>2954</v>
      </c>
      <c r="F87">
        <v>9.0</v>
      </c>
    </row>
    <row r="88">
      <c r="A88" t="str">
        <f>UPPER(newTransactionSheet!D88)&amp;"$"&amp;UPPER(newTransactionSheet!F88)&amp;"$"&amp;UPPER(newTransactionSheet!H88)&amp;"$"&amp;UPPER(newTransactionSheet!N88)</f>
        <v>HYUNDAI$VERNA$FLUIDIC CRDI 1.6 EX AT$BANGALORE</v>
      </c>
      <c r="B88" t="s">
        <v>2955</v>
      </c>
      <c r="C88" t="str">
        <f t="shared" si="1"/>
        <v>2</v>
      </c>
      <c r="E88" t="s">
        <v>2956</v>
      </c>
      <c r="F88">
        <v>8.0</v>
      </c>
    </row>
    <row r="89">
      <c r="A89" t="str">
        <f>UPPER(newTransactionSheet!D89)&amp;"$"&amp;UPPER(newTransactionSheet!F89)&amp;"$"&amp;UPPER(newTransactionSheet!H89)&amp;"$"&amp;UPPER(newTransactionSheet!N89)</f>
        <v>MARUTI SUZUKI$ERTIGA$ZDI$BANGALORE</v>
      </c>
      <c r="B89" t="s">
        <v>2920</v>
      </c>
      <c r="C89" t="str">
        <f t="shared" si="1"/>
        <v>11</v>
      </c>
      <c r="E89" t="s">
        <v>2957</v>
      </c>
      <c r="F89">
        <v>8.0</v>
      </c>
    </row>
    <row r="90">
      <c r="A90" t="str">
        <f>UPPER(newTransactionSheet!D90)&amp;"$"&amp;UPPER(newTransactionSheet!F90)&amp;"$"&amp;UPPER(newTransactionSheet!H90)&amp;"$"&amp;UPPER(newTransactionSheet!N90)</f>
        <v>MARUTI SUZUKI$ERTIGA$ZDI$BANGALORE</v>
      </c>
      <c r="B90" t="s">
        <v>2958</v>
      </c>
      <c r="C90" t="str">
        <f t="shared" si="1"/>
        <v>2</v>
      </c>
      <c r="E90" t="s">
        <v>2959</v>
      </c>
      <c r="F90">
        <v>8.0</v>
      </c>
    </row>
    <row r="91">
      <c r="A91" t="str">
        <f>UPPER(newTransactionSheet!D91)&amp;"$"&amp;UPPER(newTransactionSheet!F91)&amp;"$"&amp;UPPER(newTransactionSheet!H91)&amp;"$"&amp;UPPER(newTransactionSheet!N91)</f>
        <v>TOYOTA$INNOVA$2.5 V 7 STR$BANGALORE</v>
      </c>
      <c r="B91" t="s">
        <v>2960</v>
      </c>
      <c r="C91" t="str">
        <f t="shared" si="1"/>
        <v>2</v>
      </c>
      <c r="E91" t="s">
        <v>2961</v>
      </c>
      <c r="F91">
        <v>8.0</v>
      </c>
    </row>
    <row r="92">
      <c r="A92" t="str">
        <f>UPPER(newTransactionSheet!D92)&amp;"$"&amp;UPPER(newTransactionSheet!F92)&amp;"$"&amp;UPPER(newTransactionSheet!H92)&amp;"$"&amp;UPPER(newTransactionSheet!N92)</f>
        <v>HONDA$MOBILIO$V I-DTEC$BANGALORE</v>
      </c>
      <c r="B92" t="s">
        <v>2962</v>
      </c>
      <c r="C92" t="str">
        <f t="shared" si="1"/>
        <v>6</v>
      </c>
      <c r="E92" t="s">
        <v>2963</v>
      </c>
      <c r="F92">
        <v>8.0</v>
      </c>
    </row>
    <row r="93">
      <c r="A93" t="str">
        <f>UPPER(newTransactionSheet!D93)&amp;"$"&amp;UPPER(newTransactionSheet!F93)&amp;"$"&amp;UPPER(newTransactionSheet!H93)&amp;"$"&amp;UPPER(newTransactionSheet!N93)</f>
        <v>RENAULT$DUSTER$85 PS RXL DIESEL$BANGALORE</v>
      </c>
      <c r="B93" t="s">
        <v>2964</v>
      </c>
      <c r="C93" t="str">
        <f t="shared" si="1"/>
        <v>2</v>
      </c>
      <c r="E93" t="s">
        <v>2965</v>
      </c>
      <c r="F93">
        <v>8.0</v>
      </c>
    </row>
    <row r="94">
      <c r="A94" t="str">
        <f>UPPER(newTransactionSheet!D94)&amp;"$"&amp;UPPER(newTransactionSheet!F94)&amp;"$"&amp;UPPER(newTransactionSheet!H94)&amp;"$"&amp;UPPER(newTransactionSheet!N94)</f>
        <v>HYUNDAI$I20$ASTA 1.4 CRDI$BANGALORE</v>
      </c>
      <c r="B94" t="s">
        <v>2900</v>
      </c>
      <c r="C94" t="str">
        <f t="shared" si="1"/>
        <v>13</v>
      </c>
      <c r="E94" t="s">
        <v>2966</v>
      </c>
      <c r="F94">
        <v>8.0</v>
      </c>
    </row>
    <row r="95">
      <c r="A95" t="str">
        <f>UPPER(newTransactionSheet!D95)&amp;"$"&amp;UPPER(newTransactionSheet!F95)&amp;"$"&amp;UPPER(newTransactionSheet!H95)&amp;"$"&amp;UPPER(newTransactionSheet!N95)</f>
        <v>NISSAN$TERRANO$XL (D)$BANGALORE</v>
      </c>
      <c r="B95" t="s">
        <v>2967</v>
      </c>
      <c r="C95" t="str">
        <f t="shared" si="1"/>
        <v>1</v>
      </c>
      <c r="E95" t="s">
        <v>2968</v>
      </c>
      <c r="F95">
        <v>8.0</v>
      </c>
    </row>
    <row r="96">
      <c r="A96" t="str">
        <f>UPPER(newTransactionSheet!D96)&amp;"$"&amp;UPPER(newTransactionSheet!F96)&amp;"$"&amp;UPPER(newTransactionSheet!H96)&amp;"$"&amp;UPPER(newTransactionSheet!N96)</f>
        <v>HYUNDAI$VERNA$FLUIDIC 1.6 CRDI SX$BANGALORE</v>
      </c>
      <c r="B96" t="s">
        <v>2969</v>
      </c>
      <c r="C96" t="str">
        <f t="shared" si="1"/>
        <v>4</v>
      </c>
      <c r="E96" t="s">
        <v>2970</v>
      </c>
      <c r="F96">
        <v>8.0</v>
      </c>
    </row>
    <row r="97">
      <c r="A97" t="str">
        <f>UPPER(newTransactionSheet!D97)&amp;"$"&amp;UPPER(newTransactionSheet!F97)&amp;"$"&amp;UPPER(newTransactionSheet!H97)&amp;"$"&amp;UPPER(newTransactionSheet!N97)</f>
        <v>HYUNDAI$I20$ASTA 1.4 CRDI$BANGALORE</v>
      </c>
      <c r="B97" t="s">
        <v>2971</v>
      </c>
      <c r="C97" t="str">
        <f t="shared" si="1"/>
        <v>1</v>
      </c>
      <c r="E97" t="s">
        <v>2972</v>
      </c>
      <c r="F97">
        <v>8.0</v>
      </c>
    </row>
    <row r="98">
      <c r="A98" t="str">
        <f>UPPER(newTransactionSheet!D98)&amp;"$"&amp;UPPER(newTransactionSheet!F98)&amp;"$"&amp;UPPER(newTransactionSheet!H98)&amp;"$"&amp;UPPER(newTransactionSheet!N98)</f>
        <v>RENAULT$DUSTER$85 PS RXL DIESEL$BANGALORE</v>
      </c>
      <c r="B98" t="s">
        <v>2956</v>
      </c>
      <c r="C98" t="str">
        <f t="shared" si="1"/>
        <v>8</v>
      </c>
      <c r="E98" t="s">
        <v>2973</v>
      </c>
      <c r="F98">
        <v>8.0</v>
      </c>
    </row>
    <row r="99">
      <c r="A99" t="str">
        <f>UPPER(newTransactionSheet!D99)&amp;"$"&amp;UPPER(newTransactionSheet!F99)&amp;"$"&amp;UPPER(newTransactionSheet!H99)&amp;"$"&amp;UPPER(newTransactionSheet!N99)</f>
        <v>TOYOTA$COROLLA ALTIS$VL AT PETROL$MUMBAI</v>
      </c>
      <c r="B99" t="s">
        <v>2974</v>
      </c>
      <c r="C99" t="str">
        <f t="shared" si="1"/>
        <v>1</v>
      </c>
      <c r="E99" t="s">
        <v>2844</v>
      </c>
      <c r="F99">
        <v>7.0</v>
      </c>
    </row>
    <row r="100">
      <c r="A100" t="str">
        <f>UPPER(newTransactionSheet!D100)&amp;"$"&amp;UPPER(newTransactionSheet!F100)&amp;"$"&amp;UPPER(newTransactionSheet!H100)&amp;"$"&amp;UPPER(newTransactionSheet!N100)</f>
        <v>MARUTI SUZUKI$SWIFT DZIRE$ZDI$PUNE</v>
      </c>
      <c r="B100" t="s">
        <v>2975</v>
      </c>
      <c r="C100" t="str">
        <f t="shared" si="1"/>
        <v>1</v>
      </c>
      <c r="E100" t="s">
        <v>2949</v>
      </c>
      <c r="F100">
        <v>7.0</v>
      </c>
    </row>
    <row r="101">
      <c r="A101" t="str">
        <f>UPPER(newTransactionSheet!D101)&amp;"$"&amp;UPPER(newTransactionSheet!F101)&amp;"$"&amp;UPPER(newTransactionSheet!H101)&amp;"$"&amp;UPPER(newTransactionSheet!N101)</f>
        <v>HYUNDAI$VERNA$FLUIDIC 1.6 CRDI SX OPT$BANGALORE</v>
      </c>
      <c r="B101" t="s">
        <v>2976</v>
      </c>
      <c r="C101" t="str">
        <f t="shared" si="1"/>
        <v>1</v>
      </c>
      <c r="E101" t="s">
        <v>2977</v>
      </c>
      <c r="F101">
        <v>7.0</v>
      </c>
    </row>
    <row r="102">
      <c r="A102" t="str">
        <f>UPPER(newTransactionSheet!D102)&amp;"$"&amp;UPPER(newTransactionSheet!F102)&amp;"$"&amp;UPPER(newTransactionSheet!H102)&amp;"$"&amp;UPPER(newTransactionSheet!N102)</f>
        <v>MARUTI SUZUKI$ERTIGA$VDI$BANGALORE</v>
      </c>
      <c r="B102" t="s">
        <v>2978</v>
      </c>
      <c r="C102" t="str">
        <f t="shared" si="1"/>
        <v>3</v>
      </c>
      <c r="E102" t="s">
        <v>2979</v>
      </c>
      <c r="F102">
        <v>7.0</v>
      </c>
    </row>
    <row r="103">
      <c r="A103" t="str">
        <f>UPPER(newTransactionSheet!D103)&amp;"$"&amp;UPPER(newTransactionSheet!F103)&amp;"$"&amp;UPPER(newTransactionSheet!H103)&amp;"$"&amp;UPPER(newTransactionSheet!N103)</f>
        <v>MARUTI SUZUKI$ERTIGA$VDI$BANGALORE</v>
      </c>
      <c r="B103" t="s">
        <v>2980</v>
      </c>
      <c r="C103" t="str">
        <f t="shared" si="1"/>
        <v>1</v>
      </c>
      <c r="E103" t="s">
        <v>2981</v>
      </c>
      <c r="F103">
        <v>7.0</v>
      </c>
    </row>
    <row r="104">
      <c r="A104" t="str">
        <f>UPPER(newTransactionSheet!D104)&amp;"$"&amp;UPPER(newTransactionSheet!F104)&amp;"$"&amp;UPPER(newTransactionSheet!H104)&amp;"$"&amp;UPPER(newTransactionSheet!N104)</f>
        <v>MARUTI SUZUKI$SWIFT DZIRE$ZDI$BANGALORE</v>
      </c>
      <c r="B104" t="s">
        <v>2982</v>
      </c>
      <c r="C104" t="str">
        <f t="shared" si="1"/>
        <v>3</v>
      </c>
      <c r="E104" t="s">
        <v>2983</v>
      </c>
      <c r="F104">
        <v>7.0</v>
      </c>
    </row>
    <row r="105">
      <c r="A105" t="str">
        <f>UPPER(newTransactionSheet!D105)&amp;"$"&amp;UPPER(newTransactionSheet!F105)&amp;"$"&amp;UPPER(newTransactionSheet!H105)&amp;"$"&amp;UPPER(newTransactionSheet!N105)</f>
        <v>HYUNDAI$VERNA$FLUIDIC 1.6 CRDI SX OPT$BANGALORE</v>
      </c>
      <c r="B105" t="s">
        <v>2946</v>
      </c>
      <c r="C105" t="str">
        <f t="shared" si="1"/>
        <v>9</v>
      </c>
      <c r="E105" t="s">
        <v>2984</v>
      </c>
      <c r="F105">
        <v>7.0</v>
      </c>
    </row>
    <row r="106">
      <c r="A106" t="str">
        <f>UPPER(newTransactionSheet!D106)&amp;"$"&amp;UPPER(newTransactionSheet!F106)&amp;"$"&amp;UPPER(newTransactionSheet!H106)&amp;"$"&amp;UPPER(newTransactionSheet!N106)</f>
        <v>MARUTI SUZUKI$SWIFT DZIRE$ZXI$BANGALORE</v>
      </c>
      <c r="B106" t="s">
        <v>2985</v>
      </c>
      <c r="C106" t="str">
        <f t="shared" si="1"/>
        <v>1</v>
      </c>
      <c r="E106" t="s">
        <v>2986</v>
      </c>
      <c r="F106">
        <v>7.0</v>
      </c>
    </row>
    <row r="107">
      <c r="A107" t="str">
        <f>UPPER(newTransactionSheet!D107)&amp;"$"&amp;UPPER(newTransactionSheet!F107)&amp;"$"&amp;UPPER(newTransactionSheet!H107)&amp;"$"&amp;UPPER(newTransactionSheet!N107)</f>
        <v>MARUTI SUZUKI$ERTIGA$VDI$BANGALORE</v>
      </c>
      <c r="B107" t="s">
        <v>2987</v>
      </c>
      <c r="C107" t="str">
        <f t="shared" si="1"/>
        <v>2</v>
      </c>
      <c r="E107" t="s">
        <v>2874</v>
      </c>
      <c r="F107">
        <v>6.0</v>
      </c>
    </row>
    <row r="108">
      <c r="A108" t="str">
        <f>UPPER(newTransactionSheet!D108)&amp;"$"&amp;UPPER(newTransactionSheet!F108)&amp;"$"&amp;UPPER(newTransactionSheet!H108)&amp;"$"&amp;UPPER(newTransactionSheet!N108)</f>
        <v>TOYOTA$INNOVA$2.5 V 8 STR$BANGALORE</v>
      </c>
      <c r="B108" t="s">
        <v>2977</v>
      </c>
      <c r="C108" t="str">
        <f t="shared" si="1"/>
        <v>7</v>
      </c>
      <c r="E108" t="s">
        <v>2884</v>
      </c>
      <c r="F108">
        <v>6.0</v>
      </c>
    </row>
    <row r="109">
      <c r="A109" t="str">
        <f>UPPER(newTransactionSheet!D109)&amp;"$"&amp;UPPER(newTransactionSheet!F109)&amp;"$"&amp;UPPER(newTransactionSheet!H109)&amp;"$"&amp;UPPER(newTransactionSheet!N109)</f>
        <v>NISSAN$SUNNY$XL DIESEL$MUMBAI</v>
      </c>
      <c r="B109" t="s">
        <v>2988</v>
      </c>
      <c r="C109" t="str">
        <f t="shared" si="1"/>
        <v>1</v>
      </c>
      <c r="E109" t="s">
        <v>2921</v>
      </c>
      <c r="F109">
        <v>6.0</v>
      </c>
    </row>
    <row r="110">
      <c r="A110" t="str">
        <f>UPPER(newTransactionSheet!D110)&amp;"$"&amp;UPPER(newTransactionSheet!F110)&amp;"$"&amp;UPPER(newTransactionSheet!H110)&amp;"$"&amp;UPPER(newTransactionSheet!N110)</f>
        <v>MARUTI SUZUKI$ERTIGA$ZDI$BANGALORE</v>
      </c>
      <c r="B110" t="s">
        <v>2989</v>
      </c>
      <c r="C110" t="str">
        <f t="shared" si="1"/>
        <v>2</v>
      </c>
      <c r="E110" t="s">
        <v>2931</v>
      </c>
      <c r="F110">
        <v>6.0</v>
      </c>
    </row>
    <row r="111">
      <c r="A111" t="str">
        <f>UPPER(newTransactionSheet!D111)&amp;"$"&amp;UPPER(newTransactionSheet!F111)&amp;"$"&amp;UPPER(newTransactionSheet!H111)&amp;"$"&amp;UPPER(newTransactionSheet!N111)</f>
        <v>MARUTI SUZUKI$ERTIGA$VDI$BANGALORE</v>
      </c>
      <c r="B111" t="s">
        <v>2990</v>
      </c>
      <c r="C111" t="str">
        <f t="shared" si="1"/>
        <v>1</v>
      </c>
      <c r="E111" t="s">
        <v>2962</v>
      </c>
      <c r="F111">
        <v>6.0</v>
      </c>
    </row>
    <row r="112">
      <c r="A112" t="str">
        <f>UPPER(newTransactionSheet!D112)&amp;"$"&amp;UPPER(newTransactionSheet!F112)&amp;"$"&amp;UPPER(newTransactionSheet!H112)&amp;"$"&amp;UPPER(newTransactionSheet!N112)</f>
        <v>MARUTI SUZUKI$ERTIGA$ZDI$BANGALORE</v>
      </c>
      <c r="B112" t="s">
        <v>2991</v>
      </c>
      <c r="C112" t="str">
        <f t="shared" si="1"/>
        <v>1</v>
      </c>
      <c r="E112" t="s">
        <v>2992</v>
      </c>
      <c r="F112">
        <v>6.0</v>
      </c>
    </row>
    <row r="113">
      <c r="A113" t="str">
        <f>UPPER(newTransactionSheet!D113)&amp;"$"&amp;UPPER(newTransactionSheet!F113)&amp;"$"&amp;UPPER(newTransactionSheet!H113)&amp;"$"&amp;UPPER(newTransactionSheet!N113)</f>
        <v>SKODA$RAPID$1.5 TDI CR ELEGANCE$BANGALORE</v>
      </c>
      <c r="B113" t="s">
        <v>2993</v>
      </c>
      <c r="C113" t="str">
        <f t="shared" si="1"/>
        <v>3</v>
      </c>
      <c r="E113" t="s">
        <v>2994</v>
      </c>
      <c r="F113">
        <v>6.0</v>
      </c>
    </row>
    <row r="114">
      <c r="A114" t="str">
        <f>UPPER(newTransactionSheet!D114)&amp;"$"&amp;UPPER(newTransactionSheet!F114)&amp;"$"&amp;UPPER(newTransactionSheet!H114)&amp;"$"&amp;UPPER(newTransactionSheet!N114)</f>
        <v>MAHINDRA$SCORPIO$SLE$BANGALORE</v>
      </c>
      <c r="B114" t="s">
        <v>2995</v>
      </c>
      <c r="C114" t="str">
        <f t="shared" si="1"/>
        <v>1</v>
      </c>
      <c r="E114" t="s">
        <v>2996</v>
      </c>
      <c r="F114">
        <v>6.0</v>
      </c>
    </row>
    <row r="115">
      <c r="A115" t="str">
        <f>UPPER(newTransactionSheet!D115)&amp;"$"&amp;UPPER(newTransactionSheet!F115)&amp;"$"&amp;UPPER(newTransactionSheet!H115)&amp;"$"&amp;UPPER(newTransactionSheet!N115)</f>
        <v>MAHINDRA$SCORPIO$SLE$BANGALORE</v>
      </c>
      <c r="B115" t="s">
        <v>2997</v>
      </c>
      <c r="C115" t="str">
        <f t="shared" si="1"/>
        <v>1</v>
      </c>
      <c r="E115" t="s">
        <v>2998</v>
      </c>
      <c r="F115">
        <v>6.0</v>
      </c>
    </row>
    <row r="116">
      <c r="A116" t="str">
        <f>UPPER(newTransactionSheet!D116)&amp;"$"&amp;UPPER(newTransactionSheet!F116)&amp;"$"&amp;UPPER(newTransactionSheet!H116)&amp;"$"&amp;UPPER(newTransactionSheet!N116)</f>
        <v>HYUNDAI$VERNA$FLUIDIC 1.6 CRDI SX$BANGALORE</v>
      </c>
      <c r="B116" t="s">
        <v>2999</v>
      </c>
      <c r="C116" t="str">
        <f t="shared" si="1"/>
        <v>2</v>
      </c>
      <c r="E116" t="s">
        <v>3000</v>
      </c>
      <c r="F116">
        <v>6.0</v>
      </c>
    </row>
    <row r="117">
      <c r="A117" t="str">
        <f>UPPER(newTransactionSheet!D117)&amp;"$"&amp;UPPER(newTransactionSheet!F117)&amp;"$"&amp;UPPER(newTransactionSheet!H117)&amp;"$"&amp;UPPER(newTransactionSheet!N117)</f>
        <v>HONDA$CITY$SV$BANGALORE</v>
      </c>
      <c r="B117" t="s">
        <v>3001</v>
      </c>
      <c r="C117" t="str">
        <f t="shared" si="1"/>
        <v>3</v>
      </c>
      <c r="E117" t="s">
        <v>3002</v>
      </c>
      <c r="F117">
        <v>6.0</v>
      </c>
    </row>
    <row r="118">
      <c r="A118" t="str">
        <f>UPPER(newTransactionSheet!D118)&amp;"$"&amp;UPPER(newTransactionSheet!F118)&amp;"$"&amp;UPPER(newTransactionSheet!H118)&amp;"$"&amp;UPPER(newTransactionSheet!N118)</f>
        <v>MARUTI SUZUKI$SWIFT$ZDI$BANGALORE</v>
      </c>
      <c r="B118" t="s">
        <v>3003</v>
      </c>
      <c r="C118" t="str">
        <f t="shared" si="1"/>
        <v>1</v>
      </c>
      <c r="E118" t="s">
        <v>3004</v>
      </c>
      <c r="F118">
        <v>6.0</v>
      </c>
    </row>
    <row r="119">
      <c r="A119" t="str">
        <f>UPPER(newTransactionSheet!D119)&amp;"$"&amp;UPPER(newTransactionSheet!F119)&amp;"$"&amp;UPPER(newTransactionSheet!H119)&amp;"$"&amp;UPPER(newTransactionSheet!N119)</f>
        <v>MARUTI SUZUKI$ERTIGA$VDI$BANGALORE</v>
      </c>
      <c r="B119" t="s">
        <v>3005</v>
      </c>
      <c r="C119" t="str">
        <f t="shared" si="1"/>
        <v>1</v>
      </c>
      <c r="E119" t="s">
        <v>2808</v>
      </c>
      <c r="F119">
        <v>5.0</v>
      </c>
    </row>
    <row r="120">
      <c r="A120" t="str">
        <f>UPPER(newTransactionSheet!D120)&amp;"$"&amp;UPPER(newTransactionSheet!F120)&amp;"$"&amp;UPPER(newTransactionSheet!H120)&amp;"$"&amp;UPPER(newTransactionSheet!N120)</f>
        <v>MARUTI SUZUKI$ERTIGA$VDI$BANGALORE</v>
      </c>
      <c r="B120" t="s">
        <v>2879</v>
      </c>
      <c r="C120" t="str">
        <f t="shared" si="1"/>
        <v>17</v>
      </c>
      <c r="E120" t="s">
        <v>3006</v>
      </c>
      <c r="F120">
        <v>5.0</v>
      </c>
    </row>
    <row r="121">
      <c r="A121" t="str">
        <f>UPPER(newTransactionSheet!D121)&amp;"$"&amp;UPPER(newTransactionSheet!F121)&amp;"$"&amp;UPPER(newTransactionSheet!H121)&amp;"$"&amp;UPPER(newTransactionSheet!N121)</f>
        <v>MARUTI SUZUKI$SWIFT DZIRE$ZDI$BANGALORE</v>
      </c>
      <c r="B121" t="s">
        <v>3007</v>
      </c>
      <c r="C121" t="str">
        <f t="shared" si="1"/>
        <v>1</v>
      </c>
      <c r="E121" t="s">
        <v>3008</v>
      </c>
      <c r="F121">
        <v>5.0</v>
      </c>
    </row>
    <row r="122">
      <c r="A122" t="str">
        <f>UPPER(newTransactionSheet!D122)&amp;"$"&amp;UPPER(newTransactionSheet!F122)&amp;"$"&amp;UPPER(newTransactionSheet!H122)&amp;"$"&amp;UPPER(newTransactionSheet!N122)</f>
        <v>HYUNDAI$VERNA$FLUIDIC 1.6 CRDI EX$BANGALORE</v>
      </c>
      <c r="B122" t="s">
        <v>3009</v>
      </c>
      <c r="C122" t="str">
        <f t="shared" si="1"/>
        <v>1</v>
      </c>
      <c r="E122" t="s">
        <v>3010</v>
      </c>
      <c r="F122">
        <v>5.0</v>
      </c>
    </row>
    <row r="123">
      <c r="A123" t="str">
        <f>UPPER(newTransactionSheet!D123)&amp;"$"&amp;UPPER(newTransactionSheet!F123)&amp;"$"&amp;UPPER(newTransactionSheet!H123)&amp;"$"&amp;UPPER(newTransactionSheet!N123)</f>
        <v>MARUTI SUZUKI$SWIFT DZIRE$ZXI$BANGALORE</v>
      </c>
      <c r="B123" t="s">
        <v>3011</v>
      </c>
      <c r="C123" t="str">
        <f t="shared" si="1"/>
        <v>1</v>
      </c>
      <c r="E123" t="s">
        <v>3012</v>
      </c>
      <c r="F123">
        <v>5.0</v>
      </c>
    </row>
    <row r="124">
      <c r="A124" t="str">
        <f>UPPER(newTransactionSheet!D124)&amp;"$"&amp;UPPER(newTransactionSheet!F124)&amp;"$"&amp;UPPER(newTransactionSheet!H124)&amp;"$"&amp;UPPER(newTransactionSheet!N124)</f>
        <v>MARUTI SUZUKI$ERTIGA$ZDI$BANGALORE</v>
      </c>
      <c r="B124" t="s">
        <v>3013</v>
      </c>
      <c r="C124" t="str">
        <f t="shared" si="1"/>
        <v>1</v>
      </c>
      <c r="E124" t="s">
        <v>3014</v>
      </c>
      <c r="F124">
        <v>5.0</v>
      </c>
    </row>
    <row r="125">
      <c r="A125" t="str">
        <f>UPPER(newTransactionSheet!D125)&amp;"$"&amp;UPPER(newTransactionSheet!F125)&amp;"$"&amp;UPPER(newTransactionSheet!H125)&amp;"$"&amp;UPPER(newTransactionSheet!N125)</f>
        <v>TOYOTA$INNOVA$2.5 G 8 STR$MUMBAI</v>
      </c>
      <c r="B125" t="s">
        <v>3015</v>
      </c>
      <c r="C125" t="str">
        <f t="shared" si="1"/>
        <v>1</v>
      </c>
      <c r="E125" t="s">
        <v>3016</v>
      </c>
      <c r="F125">
        <v>5.0</v>
      </c>
    </row>
    <row r="126">
      <c r="A126" t="str">
        <f>UPPER(newTransactionSheet!D126)&amp;"$"&amp;UPPER(newTransactionSheet!F126)&amp;"$"&amp;UPPER(newTransactionSheet!H126)&amp;"$"&amp;UPPER(newTransactionSheet!N126)</f>
        <v>HYUNDAI$XCENT$SX 1.1 CRDI$PUNE</v>
      </c>
      <c r="B126" t="s">
        <v>3006</v>
      </c>
      <c r="C126" t="str">
        <f t="shared" si="1"/>
        <v>5</v>
      </c>
      <c r="E126" t="s">
        <v>3017</v>
      </c>
      <c r="F126">
        <v>5.0</v>
      </c>
    </row>
    <row r="127">
      <c r="A127" t="str">
        <f>UPPER(newTransactionSheet!D127)&amp;"$"&amp;UPPER(newTransactionSheet!F127)&amp;"$"&amp;UPPER(newTransactionSheet!H127)&amp;"$"&amp;UPPER(newTransactionSheet!N127)</f>
        <v>RENAULT$DUSTER$85 PS RXL DIESEL$BANGALORE</v>
      </c>
      <c r="B127" t="s">
        <v>3018</v>
      </c>
      <c r="C127" t="str">
        <f t="shared" si="1"/>
        <v>1</v>
      </c>
      <c r="E127" t="s">
        <v>3019</v>
      </c>
      <c r="F127">
        <v>5.0</v>
      </c>
    </row>
    <row r="128">
      <c r="A128" t="str">
        <f>UPPER(newTransactionSheet!D128)&amp;"$"&amp;UPPER(newTransactionSheet!F128)&amp;"$"&amp;UPPER(newTransactionSheet!H128)&amp;"$"&amp;UPPER(newTransactionSheet!N128)</f>
        <v>MARUTI SUZUKI$ERTIGA$VDI$BANGALORE</v>
      </c>
      <c r="B128" t="s">
        <v>3020</v>
      </c>
      <c r="C128" t="str">
        <f t="shared" si="1"/>
        <v>1</v>
      </c>
      <c r="E128" t="s">
        <v>3021</v>
      </c>
      <c r="F128">
        <v>5.0</v>
      </c>
    </row>
    <row r="129">
      <c r="A129" t="str">
        <f>UPPER(newTransactionSheet!D129)&amp;"$"&amp;UPPER(newTransactionSheet!F129)&amp;"$"&amp;UPPER(newTransactionSheet!H129)&amp;"$"&amp;UPPER(newTransactionSheet!N129)</f>
        <v>MARUTI SUZUKI$ERTIGA$ZDI$BANGALORE</v>
      </c>
      <c r="B129" t="s">
        <v>3022</v>
      </c>
      <c r="C129" t="str">
        <f t="shared" si="1"/>
        <v>4</v>
      </c>
      <c r="E129" t="s">
        <v>3023</v>
      </c>
      <c r="F129">
        <v>5.0</v>
      </c>
    </row>
    <row r="130">
      <c r="A130" t="str">
        <f>UPPER(newTransactionSheet!D130)&amp;"$"&amp;UPPER(newTransactionSheet!F130)&amp;"$"&amp;UPPER(newTransactionSheet!H130)&amp;"$"&amp;UPPER(newTransactionSheet!N130)</f>
        <v>MARUTI SUZUKI$ERTIGA$ZXI$BANGALORE</v>
      </c>
      <c r="B130" t="s">
        <v>3024</v>
      </c>
      <c r="C130" t="str">
        <f t="shared" si="1"/>
        <v>4</v>
      </c>
      <c r="E130" t="s">
        <v>3025</v>
      </c>
      <c r="F130">
        <v>5.0</v>
      </c>
    </row>
    <row r="131">
      <c r="A131" t="str">
        <f>UPPER(newTransactionSheet!D131)&amp;"$"&amp;UPPER(newTransactionSheet!F131)&amp;"$"&amp;UPPER(newTransactionSheet!H131)&amp;"$"&amp;UPPER(newTransactionSheet!N131)</f>
        <v>TOYOTA$ETIOS$VX-D$BANGALORE</v>
      </c>
      <c r="B131" t="s">
        <v>3026</v>
      </c>
      <c r="C131" t="str">
        <f t="shared" si="1"/>
        <v>3</v>
      </c>
      <c r="E131" t="s">
        <v>3027</v>
      </c>
      <c r="F131">
        <v>5.0</v>
      </c>
    </row>
    <row r="132">
      <c r="A132" t="str">
        <f>UPPER(newTransactionSheet!D132)&amp;"$"&amp;UPPER(newTransactionSheet!F132)&amp;"$"&amp;UPPER(newTransactionSheet!H132)&amp;"$"&amp;UPPER(newTransactionSheet!N132)</f>
        <v>RENAULT$DUSTER$85 PS RXL DIESEL$BANGALORE</v>
      </c>
      <c r="B132" t="s">
        <v>3008</v>
      </c>
      <c r="C132" t="str">
        <f t="shared" si="1"/>
        <v>5</v>
      </c>
      <c r="E132" t="s">
        <v>3028</v>
      </c>
      <c r="F132">
        <v>5.0</v>
      </c>
    </row>
    <row r="133">
      <c r="A133" t="str">
        <f>UPPER(newTransactionSheet!D133)&amp;"$"&amp;UPPER(newTransactionSheet!F133)&amp;"$"&amp;UPPER(newTransactionSheet!H133)&amp;"$"&amp;UPPER(newTransactionSheet!N133)</f>
        <v>MARUTI SUZUKI$ERTIGA$VDI$BANGALORE</v>
      </c>
      <c r="B133" t="s">
        <v>3029</v>
      </c>
      <c r="C133" t="str">
        <f t="shared" si="1"/>
        <v>3</v>
      </c>
      <c r="E133" t="s">
        <v>3030</v>
      </c>
      <c r="F133">
        <v>5.0</v>
      </c>
    </row>
    <row r="134">
      <c r="A134" t="str">
        <f>UPPER(newTransactionSheet!D134)&amp;"$"&amp;UPPER(newTransactionSheet!F134)&amp;"$"&amp;UPPER(newTransactionSheet!H134)&amp;"$"&amp;UPPER(newTransactionSheet!N134)</f>
        <v>VOLKSWAGEN$VENTO$HIGHLINE DIESEL$BANGALORE</v>
      </c>
      <c r="B134" t="s">
        <v>3031</v>
      </c>
      <c r="C134" t="str">
        <f t="shared" si="1"/>
        <v>2</v>
      </c>
      <c r="E134" t="s">
        <v>3032</v>
      </c>
      <c r="F134">
        <v>5.0</v>
      </c>
    </row>
    <row r="135">
      <c r="A135" t="str">
        <f>UPPER(newTransactionSheet!D135)&amp;"$"&amp;UPPER(newTransactionSheet!F135)&amp;"$"&amp;UPPER(newTransactionSheet!H135)&amp;"$"&amp;UPPER(newTransactionSheet!N135)</f>
        <v>MARUTI SUZUKI$ERTIGA$VDI$BANGALORE</v>
      </c>
      <c r="B135" t="s">
        <v>3033</v>
      </c>
      <c r="C135" t="str">
        <f t="shared" si="1"/>
        <v>3</v>
      </c>
      <c r="E135" t="s">
        <v>3034</v>
      </c>
      <c r="F135">
        <v>5.0</v>
      </c>
    </row>
    <row r="136">
      <c r="A136" t="str">
        <f>UPPER(newTransactionSheet!D136)&amp;"$"&amp;UPPER(newTransactionSheet!F136)&amp;"$"&amp;UPPER(newTransactionSheet!H136)&amp;"$"&amp;UPPER(newTransactionSheet!N136)</f>
        <v>MARUTI SUZUKI$ERTIGA$ZDI$BANGALORE</v>
      </c>
      <c r="B136" t="s">
        <v>3035</v>
      </c>
      <c r="C136" t="str">
        <f t="shared" si="1"/>
        <v>2</v>
      </c>
      <c r="E136" t="s">
        <v>2826</v>
      </c>
      <c r="F136">
        <v>4.0</v>
      </c>
    </row>
    <row r="137">
      <c r="A137" t="str">
        <f>UPPER(newTransactionSheet!D137)&amp;"$"&amp;UPPER(newTransactionSheet!F137)&amp;"$"&amp;UPPER(newTransactionSheet!H137)&amp;"$"&amp;UPPER(newTransactionSheet!N137)</f>
        <v>HYUNDAI$VERNA$FLUIDIC 1.6 VTVT SX OPT$BANGALORE</v>
      </c>
      <c r="B137" t="s">
        <v>3036</v>
      </c>
      <c r="C137" t="str">
        <f t="shared" si="1"/>
        <v>2</v>
      </c>
      <c r="E137" t="s">
        <v>2848</v>
      </c>
      <c r="F137">
        <v>4.0</v>
      </c>
    </row>
    <row r="138">
      <c r="A138" t="str">
        <f>UPPER(newTransactionSheet!D138)&amp;"$"&amp;UPPER(newTransactionSheet!F138)&amp;"$"&amp;UPPER(newTransactionSheet!H138)&amp;"$"&amp;UPPER(newTransactionSheet!N138)</f>
        <v>MAHINDRA$XYLO$H8 ABS AIRBAG$BANGALORE</v>
      </c>
      <c r="B138" t="s">
        <v>3037</v>
      </c>
      <c r="C138" t="str">
        <f t="shared" si="1"/>
        <v>4</v>
      </c>
      <c r="E138" t="s">
        <v>2850</v>
      </c>
      <c r="F138">
        <v>4.0</v>
      </c>
    </row>
    <row r="139">
      <c r="A139" t="str">
        <f>UPPER(newTransactionSheet!D139)&amp;"$"&amp;UPPER(newTransactionSheet!F139)&amp;"$"&amp;UPPER(newTransactionSheet!H139)&amp;"$"&amp;UPPER(newTransactionSheet!N139)</f>
        <v>MAHINDRA$XYLO$H8 ABS AIRBAG$BANGALORE</v>
      </c>
      <c r="B139" t="s">
        <v>3038</v>
      </c>
      <c r="C139" t="str">
        <f t="shared" si="1"/>
        <v>1</v>
      </c>
      <c r="E139" t="s">
        <v>2953</v>
      </c>
      <c r="F139">
        <v>4.0</v>
      </c>
    </row>
    <row r="140">
      <c r="A140" t="str">
        <f>UPPER(newTransactionSheet!D140)&amp;"$"&amp;UPPER(newTransactionSheet!F140)&amp;"$"&amp;UPPER(newTransactionSheet!H140)&amp;"$"&amp;UPPER(newTransactionSheet!N140)</f>
        <v>MARUTI SUZUKI$ERTIGA$ZDI$BANGALORE</v>
      </c>
      <c r="B140" t="s">
        <v>2957</v>
      </c>
      <c r="C140" t="str">
        <f t="shared" si="1"/>
        <v>8</v>
      </c>
      <c r="E140" t="s">
        <v>2969</v>
      </c>
      <c r="F140">
        <v>4.0</v>
      </c>
    </row>
    <row r="141">
      <c r="A141" t="str">
        <f>UPPER(newTransactionSheet!D141)&amp;"$"&amp;UPPER(newTransactionSheet!F141)&amp;"$"&amp;UPPER(newTransactionSheet!H141)&amp;"$"&amp;UPPER(newTransactionSheet!N141)</f>
        <v>MARUTI SUZUKI$ERTIGA$ZXI$BANGALORE</v>
      </c>
      <c r="B141" t="s">
        <v>3039</v>
      </c>
      <c r="C141" t="str">
        <f t="shared" si="1"/>
        <v>1</v>
      </c>
      <c r="E141" t="s">
        <v>3022</v>
      </c>
      <c r="F141">
        <v>4.0</v>
      </c>
    </row>
    <row r="142">
      <c r="A142" t="str">
        <f>UPPER(newTransactionSheet!D142)&amp;"$"&amp;UPPER(newTransactionSheet!F142)&amp;"$"&amp;UPPER(newTransactionSheet!H142)&amp;"$"&amp;UPPER(newTransactionSheet!N142)</f>
        <v>MARUTI SUZUKI$ERTIGA$ZDI$BANGALORE</v>
      </c>
      <c r="B142" t="s">
        <v>2922</v>
      </c>
      <c r="C142" t="str">
        <f t="shared" si="1"/>
        <v>11</v>
      </c>
      <c r="E142" t="s">
        <v>3024</v>
      </c>
      <c r="F142">
        <v>4.0</v>
      </c>
    </row>
    <row r="143">
      <c r="A143" t="str">
        <f>UPPER(newTransactionSheet!D143)&amp;"$"&amp;UPPER(newTransactionSheet!F143)&amp;"$"&amp;UPPER(newTransactionSheet!H143)&amp;"$"&amp;UPPER(newTransactionSheet!N143)</f>
        <v>SKODA$RAPID$ULTIMA AMBITION 1.6 TDI CR MT PLUS$BANGALORE</v>
      </c>
      <c r="B143" t="s">
        <v>3040</v>
      </c>
      <c r="C143" t="str">
        <f t="shared" si="1"/>
        <v>2</v>
      </c>
      <c r="E143" t="s">
        <v>3037</v>
      </c>
      <c r="F143">
        <v>4.0</v>
      </c>
    </row>
    <row r="144">
      <c r="A144" t="str">
        <f>UPPER(newTransactionSheet!D144)&amp;"$"&amp;UPPER(newTransactionSheet!F144)&amp;"$"&amp;UPPER(newTransactionSheet!H144)&amp;"$"&amp;UPPER(newTransactionSheet!N144)</f>
        <v>MARUTI SUZUKI$SWIFT DZIRE$VDI$BANGALORE</v>
      </c>
      <c r="B144" t="s">
        <v>3041</v>
      </c>
      <c r="C144" t="str">
        <f t="shared" si="1"/>
        <v>2</v>
      </c>
      <c r="E144" t="s">
        <v>3042</v>
      </c>
      <c r="F144">
        <v>4.0</v>
      </c>
    </row>
    <row r="145">
      <c r="A145" t="str">
        <f>UPPER(newTransactionSheet!D145)&amp;"$"&amp;UPPER(newTransactionSheet!F145)&amp;"$"&amp;UPPER(newTransactionSheet!H145)&amp;"$"&amp;UPPER(newTransactionSheet!N145)</f>
        <v>HYUNDAI$VERNA$FLUIDIC 1.6 CRDI SX$BANGALORE</v>
      </c>
      <c r="B145" t="s">
        <v>3043</v>
      </c>
      <c r="C145" t="str">
        <f t="shared" si="1"/>
        <v>2</v>
      </c>
      <c r="E145" t="s">
        <v>3044</v>
      </c>
      <c r="F145">
        <v>4.0</v>
      </c>
    </row>
    <row r="146">
      <c r="A146" t="str">
        <f>UPPER(newTransactionSheet!D146)&amp;"$"&amp;UPPER(newTransactionSheet!F146)&amp;"$"&amp;UPPER(newTransactionSheet!H146)&amp;"$"&amp;UPPER(newTransactionSheet!N146)</f>
        <v>HYUNDAI$VERNA$FLUIDIC 1.6 CRDI SX$BANGALORE</v>
      </c>
      <c r="B146" t="s">
        <v>3045</v>
      </c>
      <c r="C146" t="str">
        <f t="shared" si="1"/>
        <v>1</v>
      </c>
      <c r="E146" t="s">
        <v>3046</v>
      </c>
      <c r="F146">
        <v>4.0</v>
      </c>
    </row>
    <row r="147">
      <c r="A147" t="str">
        <f>UPPER(newTransactionSheet!D147)&amp;"$"&amp;UPPER(newTransactionSheet!F147)&amp;"$"&amp;UPPER(newTransactionSheet!H147)&amp;"$"&amp;UPPER(newTransactionSheet!N147)</f>
        <v>MARUTI SUZUKI$ERTIGA$VDI$BANGALORE</v>
      </c>
      <c r="B147" t="s">
        <v>2959</v>
      </c>
      <c r="C147" t="str">
        <f t="shared" si="1"/>
        <v>8</v>
      </c>
      <c r="E147" t="s">
        <v>3047</v>
      </c>
      <c r="F147">
        <v>4.0</v>
      </c>
    </row>
    <row r="148">
      <c r="A148" t="str">
        <f>UPPER(newTransactionSheet!D148)&amp;"$"&amp;UPPER(newTransactionSheet!F148)&amp;"$"&amp;UPPER(newTransactionSheet!H148)&amp;"$"&amp;UPPER(newTransactionSheet!N148)</f>
        <v>MAHINDRA$SCORPIO$SLE$BANGALORE</v>
      </c>
      <c r="B148" t="s">
        <v>3042</v>
      </c>
      <c r="C148" t="str">
        <f t="shared" si="1"/>
        <v>4</v>
      </c>
      <c r="E148" t="s">
        <v>3048</v>
      </c>
      <c r="F148">
        <v>4.0</v>
      </c>
    </row>
    <row r="149">
      <c r="A149" t="str">
        <f>UPPER(newTransactionSheet!D149)&amp;"$"&amp;UPPER(newTransactionSheet!F149)&amp;"$"&amp;UPPER(newTransactionSheet!H149)&amp;"$"&amp;UPPER(newTransactionSheet!N149)</f>
        <v>MARUTI SUZUKI$SWIFT$VDI$BANGALORE</v>
      </c>
      <c r="B149" t="s">
        <v>3049</v>
      </c>
      <c r="C149" t="str">
        <f t="shared" si="1"/>
        <v>3</v>
      </c>
      <c r="E149" t="s">
        <v>3050</v>
      </c>
      <c r="F149">
        <v>4.0</v>
      </c>
    </row>
    <row r="150">
      <c r="A150" t="str">
        <f>UPPER(newTransactionSheet!D150)&amp;"$"&amp;UPPER(newTransactionSheet!F150)&amp;"$"&amp;UPPER(newTransactionSheet!H150)&amp;"$"&amp;UPPER(newTransactionSheet!N150)</f>
        <v>MARUTI SUZUKI$SWIFT$ZXI$BANGALORE</v>
      </c>
      <c r="B150" t="s">
        <v>2979</v>
      </c>
      <c r="C150" t="str">
        <f t="shared" si="1"/>
        <v>7</v>
      </c>
      <c r="E150" t="s">
        <v>3051</v>
      </c>
      <c r="F150">
        <v>4.0</v>
      </c>
    </row>
    <row r="151">
      <c r="A151" t="str">
        <f>UPPER(newTransactionSheet!D151)&amp;"$"&amp;UPPER(newTransactionSheet!F151)&amp;"$"&amp;UPPER(newTransactionSheet!H151)&amp;"$"&amp;UPPER(newTransactionSheet!N151)</f>
        <v>MARUTI SUZUKI$CIAZ$ZXI+$BANGALORE</v>
      </c>
      <c r="B151" t="s">
        <v>3052</v>
      </c>
      <c r="C151" t="str">
        <f t="shared" si="1"/>
        <v>1</v>
      </c>
      <c r="E151" t="s">
        <v>3053</v>
      </c>
      <c r="F151">
        <v>4.0</v>
      </c>
    </row>
    <row r="152">
      <c r="A152" t="str">
        <f>UPPER(newTransactionSheet!D152)&amp;"$"&amp;UPPER(newTransactionSheet!F152)&amp;"$"&amp;UPPER(newTransactionSheet!H152)&amp;"$"&amp;UPPER(newTransactionSheet!N152)</f>
        <v>FORD$ECOSPORT$TITANIUM 1.5 TDCI$BANGALORE</v>
      </c>
      <c r="B152" t="s">
        <v>3054</v>
      </c>
      <c r="C152" t="str">
        <f t="shared" si="1"/>
        <v>3</v>
      </c>
      <c r="E152" t="s">
        <v>3055</v>
      </c>
      <c r="F152">
        <v>4.0</v>
      </c>
    </row>
    <row r="153">
      <c r="A153" t="str">
        <f>UPPER(newTransactionSheet!D153)&amp;"$"&amp;UPPER(newTransactionSheet!F153)&amp;"$"&amp;UPPER(newTransactionSheet!H153)&amp;"$"&amp;UPPER(newTransactionSheet!N153)</f>
        <v>MARUTI SUZUKI$ERTIGA$VDI$BANGALORE</v>
      </c>
      <c r="B153" t="s">
        <v>3056</v>
      </c>
      <c r="C153" t="str">
        <f t="shared" si="1"/>
        <v>1</v>
      </c>
      <c r="E153" t="s">
        <v>3057</v>
      </c>
      <c r="F153">
        <v>4.0</v>
      </c>
    </row>
    <row r="154">
      <c r="A154" t="str">
        <f>UPPER(newTransactionSheet!D154)&amp;"$"&amp;UPPER(newTransactionSheet!F154)&amp;"$"&amp;UPPER(newTransactionSheet!H154)&amp;"$"&amp;UPPER(newTransactionSheet!N154)</f>
        <v>MARUTI SUZUKI$ERTIGA$ZDI$BANGALORE</v>
      </c>
      <c r="B154" t="s">
        <v>3044</v>
      </c>
      <c r="C154" t="str">
        <f t="shared" si="1"/>
        <v>4</v>
      </c>
      <c r="E154" t="s">
        <v>3058</v>
      </c>
      <c r="F154">
        <v>4.0</v>
      </c>
    </row>
    <row r="155">
      <c r="A155" t="str">
        <f>UPPER(newTransactionSheet!D155)&amp;"$"&amp;UPPER(newTransactionSheet!F155)&amp;"$"&amp;UPPER(newTransactionSheet!H155)&amp;"$"&amp;UPPER(newTransactionSheet!N155)</f>
        <v>MARUTI SUZUKI$ERTIGA$ZDI$BANGALORE</v>
      </c>
      <c r="B155" t="s">
        <v>2863</v>
      </c>
      <c r="C155" t="str">
        <f t="shared" si="1"/>
        <v>21</v>
      </c>
      <c r="E155" t="s">
        <v>3059</v>
      </c>
      <c r="F155">
        <v>4.0</v>
      </c>
    </row>
    <row r="156">
      <c r="A156" t="str">
        <f>UPPER(newTransactionSheet!D156)&amp;"$"&amp;UPPER(newTransactionSheet!F156)&amp;"$"&amp;UPPER(newTransactionSheet!H156)&amp;"$"&amp;UPPER(newTransactionSheet!N156)</f>
        <v>SKODA$RAPID$AMBITION 1.6 MPI MT PLUS$BANGALORE</v>
      </c>
      <c r="B156" t="s">
        <v>3060</v>
      </c>
      <c r="C156" t="str">
        <f t="shared" si="1"/>
        <v>1</v>
      </c>
      <c r="E156" t="s">
        <v>3061</v>
      </c>
      <c r="F156">
        <v>4.0</v>
      </c>
    </row>
    <row r="157">
      <c r="A157" t="str">
        <f>UPPER(newTransactionSheet!D157)&amp;"$"&amp;UPPER(newTransactionSheet!F157)&amp;"$"&amp;UPPER(newTransactionSheet!H157)&amp;"$"&amp;UPPER(newTransactionSheet!N157)</f>
        <v>MARUTI SUZUKI$SWIFT$VDI$BANGALORE</v>
      </c>
      <c r="B157" t="s">
        <v>3062</v>
      </c>
      <c r="C157" t="str">
        <f t="shared" si="1"/>
        <v>1</v>
      </c>
      <c r="E157" t="s">
        <v>3063</v>
      </c>
      <c r="F157">
        <v>4.0</v>
      </c>
    </row>
    <row r="158">
      <c r="A158" t="str">
        <f>UPPER(newTransactionSheet!D158)&amp;"$"&amp;UPPER(newTransactionSheet!F158)&amp;"$"&amp;UPPER(newTransactionSheet!H158)&amp;"$"&amp;UPPER(newTransactionSheet!N158)</f>
        <v>HYUNDAI$VERNA$FLUIDIC 1.6 CRDI SX$BANGALORE</v>
      </c>
      <c r="B158" t="s">
        <v>3010</v>
      </c>
      <c r="C158" t="str">
        <f t="shared" si="1"/>
        <v>5</v>
      </c>
      <c r="E158" t="s">
        <v>3064</v>
      </c>
      <c r="F158">
        <v>4.0</v>
      </c>
    </row>
    <row r="159">
      <c r="A159" t="str">
        <f>UPPER(newTransactionSheet!D159)&amp;"$"&amp;UPPER(newTransactionSheet!F159)&amp;"$"&amp;UPPER(newTransactionSheet!H159)&amp;"$"&amp;UPPER(newTransactionSheet!N159)</f>
        <v>MARUTI SUZUKI$ERTIGA$ZDI$BANGALORE</v>
      </c>
      <c r="B159" t="s">
        <v>3065</v>
      </c>
      <c r="C159" t="str">
        <f t="shared" si="1"/>
        <v>1</v>
      </c>
      <c r="E159" t="s">
        <v>3066</v>
      </c>
      <c r="F159">
        <v>4.0</v>
      </c>
    </row>
    <row r="160">
      <c r="A160" t="str">
        <f>UPPER(newTransactionSheet!D160)&amp;"$"&amp;UPPER(newTransactionSheet!F160)&amp;"$"&amp;UPPER(newTransactionSheet!H160)&amp;"$"&amp;UPPER(newTransactionSheet!N160)</f>
        <v>MARUTI SUZUKI$ERTIGA$VDI$BANGALORE</v>
      </c>
      <c r="B160" t="s">
        <v>3067</v>
      </c>
      <c r="C160" t="str">
        <f t="shared" si="1"/>
        <v>1</v>
      </c>
      <c r="E160" t="s">
        <v>3068</v>
      </c>
      <c r="F160">
        <v>4.0</v>
      </c>
    </row>
    <row r="161">
      <c r="A161" t="str">
        <f>UPPER(newTransactionSheet!D161)&amp;"$"&amp;UPPER(newTransactionSheet!F161)&amp;"$"&amp;UPPER(newTransactionSheet!H161)&amp;"$"&amp;UPPER(newTransactionSheet!N161)</f>
        <v>MARUTI SUZUKI$SWIFT$VDI$BANGALORE</v>
      </c>
      <c r="B161" t="s">
        <v>3069</v>
      </c>
      <c r="C161" t="str">
        <f t="shared" si="1"/>
        <v>2</v>
      </c>
      <c r="E161" t="s">
        <v>3070</v>
      </c>
      <c r="F161">
        <v>4.0</v>
      </c>
    </row>
    <row r="162">
      <c r="A162" t="str">
        <f>UPPER(newTransactionSheet!D162)&amp;"$"&amp;UPPER(newTransactionSheet!F162)&amp;"$"&amp;UPPER(newTransactionSheet!H162)&amp;"$"&amp;UPPER(newTransactionSheet!N162)</f>
        <v>MARUTI SUZUKI$SWIFT$ZDI$BANGALORE</v>
      </c>
      <c r="B162" t="s">
        <v>3046</v>
      </c>
      <c r="C162" t="str">
        <f t="shared" si="1"/>
        <v>4</v>
      </c>
      <c r="E162" t="s">
        <v>3071</v>
      </c>
      <c r="F162">
        <v>4.0</v>
      </c>
    </row>
    <row r="163">
      <c r="A163" t="str">
        <f>UPPER(newTransactionSheet!D163)&amp;"$"&amp;UPPER(newTransactionSheet!F163)&amp;"$"&amp;UPPER(newTransactionSheet!H163)&amp;"$"&amp;UPPER(newTransactionSheet!N163)</f>
        <v>MARUTI SUZUKI$ERTIGA$VDI$BANGALORE</v>
      </c>
      <c r="B163" t="s">
        <v>2859</v>
      </c>
      <c r="C163" t="str">
        <f t="shared" si="1"/>
        <v>23</v>
      </c>
      <c r="E163" t="s">
        <v>3072</v>
      </c>
      <c r="F163">
        <v>4.0</v>
      </c>
    </row>
    <row r="164">
      <c r="A164" t="str">
        <f>UPPER(newTransactionSheet!D164)&amp;"$"&amp;UPPER(newTransactionSheet!F164)&amp;"$"&amp;UPPER(newTransactionSheet!H164)&amp;"$"&amp;UPPER(newTransactionSheet!N164)</f>
        <v>MARUTI SUZUKI$ERTIGA$VDI$BANGALORE</v>
      </c>
      <c r="B164" t="s">
        <v>3073</v>
      </c>
      <c r="C164" t="str">
        <f t="shared" si="1"/>
        <v>2</v>
      </c>
      <c r="E164" t="s">
        <v>3074</v>
      </c>
      <c r="F164">
        <v>4.0</v>
      </c>
    </row>
    <row r="165">
      <c r="A165" t="str">
        <f>UPPER(newTransactionSheet!D165)&amp;"$"&amp;UPPER(newTransactionSheet!F165)&amp;"$"&amp;UPPER(newTransactionSheet!H165)&amp;"$"&amp;UPPER(newTransactionSheet!N165)</f>
        <v>MARUTI SUZUKI$ERTIGA$VXI$BANGALORE</v>
      </c>
      <c r="B165" t="s">
        <v>3075</v>
      </c>
      <c r="C165" t="str">
        <f t="shared" si="1"/>
        <v>1</v>
      </c>
      <c r="E165" t="s">
        <v>3076</v>
      </c>
      <c r="F165">
        <v>4.0</v>
      </c>
    </row>
    <row r="166">
      <c r="A166" t="str">
        <f>UPPER(newTransactionSheet!D166)&amp;"$"&amp;UPPER(newTransactionSheet!F166)&amp;"$"&amp;UPPER(newTransactionSheet!H166)&amp;"$"&amp;UPPER(newTransactionSheet!N166)</f>
        <v>HYUNDAI$VERNA$FLUIDIC 1.6 CRDI SX$BANGALORE</v>
      </c>
      <c r="B166" t="s">
        <v>3047</v>
      </c>
      <c r="C166" t="str">
        <f t="shared" si="1"/>
        <v>4</v>
      </c>
      <c r="E166" t="s">
        <v>3077</v>
      </c>
      <c r="F166">
        <v>4.0</v>
      </c>
    </row>
    <row r="167">
      <c r="A167" t="str">
        <f>UPPER(newTransactionSheet!D167)&amp;"$"&amp;UPPER(newTransactionSheet!F167)&amp;"$"&amp;UPPER(newTransactionSheet!H167)&amp;"$"&amp;UPPER(newTransactionSheet!N167)</f>
        <v>CHEVROLET$ENJOY$1.3 TCDI LTZ 8 STR$BANGALORE</v>
      </c>
      <c r="B167" t="s">
        <v>2855</v>
      </c>
      <c r="C167" t="str">
        <f t="shared" si="1"/>
        <v>25</v>
      </c>
      <c r="E167" t="s">
        <v>2870</v>
      </c>
      <c r="F167">
        <v>3.0</v>
      </c>
    </row>
    <row r="168">
      <c r="A168" t="str">
        <f>UPPER(newTransactionSheet!D168)&amp;"$"&amp;UPPER(newTransactionSheet!F168)&amp;"$"&amp;UPPER(newTransactionSheet!H168)&amp;"$"&amp;UPPER(newTransactionSheet!N168)</f>
        <v>MARUTI SUZUKI$ERTIGA$ZDI$BANGALORE</v>
      </c>
      <c r="B168" t="s">
        <v>3078</v>
      </c>
      <c r="C168" t="str">
        <f t="shared" si="1"/>
        <v>1</v>
      </c>
      <c r="E168" t="s">
        <v>2876</v>
      </c>
      <c r="F168">
        <v>3.0</v>
      </c>
    </row>
    <row r="169">
      <c r="A169" t="str">
        <f>UPPER(newTransactionSheet!D169)&amp;"$"&amp;UPPER(newTransactionSheet!F169)&amp;"$"&amp;UPPER(newTransactionSheet!H169)&amp;"$"&amp;UPPER(newTransactionSheet!N169)</f>
        <v>MARUTI SUZUKI$SWIFT$ZDI$BANGALORE</v>
      </c>
      <c r="B169" t="s">
        <v>3048</v>
      </c>
      <c r="C169" t="str">
        <f t="shared" si="1"/>
        <v>4</v>
      </c>
      <c r="E169" t="s">
        <v>2909</v>
      </c>
      <c r="F169">
        <v>3.0</v>
      </c>
    </row>
    <row r="170">
      <c r="A170" t="str">
        <f>UPPER(newTransactionSheet!D170)&amp;"$"&amp;UPPER(newTransactionSheet!F170)&amp;"$"&amp;UPPER(newTransactionSheet!H170)&amp;"$"&amp;UPPER(newTransactionSheet!N170)</f>
        <v>MARUTI SUZUKI$ERTIGA$VXI$BANGALORE</v>
      </c>
      <c r="B170" t="s">
        <v>3079</v>
      </c>
      <c r="C170" t="str">
        <f t="shared" si="1"/>
        <v>1</v>
      </c>
      <c r="E170" t="s">
        <v>2978</v>
      </c>
      <c r="F170">
        <v>3.0</v>
      </c>
    </row>
    <row r="171">
      <c r="A171" t="str">
        <f>UPPER(newTransactionSheet!D171)&amp;"$"&amp;UPPER(newTransactionSheet!F171)&amp;"$"&amp;UPPER(newTransactionSheet!H171)&amp;"$"&amp;UPPER(newTransactionSheet!N171)</f>
        <v>HYUNDAI$VERNA$FLUIDIC 1.6 VTVT SX OPT$BANGALORE</v>
      </c>
      <c r="B171" t="s">
        <v>3080</v>
      </c>
      <c r="C171" t="str">
        <f t="shared" si="1"/>
        <v>2</v>
      </c>
      <c r="E171" t="s">
        <v>2982</v>
      </c>
      <c r="F171">
        <v>3.0</v>
      </c>
    </row>
    <row r="172">
      <c r="A172" t="str">
        <f>UPPER(newTransactionSheet!D172)&amp;"$"&amp;UPPER(newTransactionSheet!F172)&amp;"$"&amp;UPPER(newTransactionSheet!H172)&amp;"$"&amp;UPPER(newTransactionSheet!N172)</f>
        <v>MARUTI SUZUKI$SWIFT$VDI$BANGALORE</v>
      </c>
      <c r="B172" t="s">
        <v>2845</v>
      </c>
      <c r="C172" t="str">
        <f t="shared" si="1"/>
        <v>32</v>
      </c>
      <c r="E172" t="s">
        <v>2993</v>
      </c>
      <c r="F172">
        <v>3.0</v>
      </c>
    </row>
    <row r="173">
      <c r="A173" t="str">
        <f>UPPER(newTransactionSheet!D173)&amp;"$"&amp;UPPER(newTransactionSheet!F173)&amp;"$"&amp;UPPER(newTransactionSheet!H173)&amp;"$"&amp;UPPER(newTransactionSheet!N173)</f>
        <v>VOLKSWAGEN$VENTO$HIGHLINE DIESEL$BANGALORE</v>
      </c>
      <c r="B173" t="s">
        <v>3081</v>
      </c>
      <c r="C173" t="str">
        <f t="shared" si="1"/>
        <v>1</v>
      </c>
      <c r="E173" t="s">
        <v>3001</v>
      </c>
      <c r="F173">
        <v>3.0</v>
      </c>
    </row>
    <row r="174">
      <c r="A174" t="str">
        <f>UPPER(newTransactionSheet!D174)&amp;"$"&amp;UPPER(newTransactionSheet!F174)&amp;"$"&amp;UPPER(newTransactionSheet!H174)&amp;"$"&amp;UPPER(newTransactionSheet!N174)</f>
        <v>HYUNDAI$VERNA$FLUIDIC 1.6 CRDI SX$BANGALORE</v>
      </c>
      <c r="B174" t="s">
        <v>3082</v>
      </c>
      <c r="C174" t="str">
        <f t="shared" si="1"/>
        <v>1</v>
      </c>
      <c r="E174" t="s">
        <v>3026</v>
      </c>
      <c r="F174">
        <v>3.0</v>
      </c>
    </row>
    <row r="175">
      <c r="A175" t="str">
        <f>UPPER(newTransactionSheet!D175)&amp;"$"&amp;UPPER(newTransactionSheet!F175)&amp;"$"&amp;UPPER(newTransactionSheet!H175)&amp;"$"&amp;UPPER(newTransactionSheet!N175)</f>
        <v>HYUNDAI$VERNA$FLUIDIC 1.6 CRDI SX$BANGALORE</v>
      </c>
      <c r="B175" t="s">
        <v>3083</v>
      </c>
      <c r="C175" t="str">
        <f t="shared" si="1"/>
        <v>1</v>
      </c>
      <c r="E175" t="s">
        <v>3029</v>
      </c>
      <c r="F175">
        <v>3.0</v>
      </c>
    </row>
    <row r="176">
      <c r="A176" t="str">
        <f>UPPER(newTransactionSheet!D176)&amp;"$"&amp;UPPER(newTransactionSheet!F176)&amp;"$"&amp;UPPER(newTransactionSheet!H176)&amp;"$"&amp;UPPER(newTransactionSheet!N176)</f>
        <v>MARUTI SUZUKI$ERTIGA$VDI$BANGALORE</v>
      </c>
      <c r="B176" t="s">
        <v>3084</v>
      </c>
      <c r="C176" t="str">
        <f t="shared" si="1"/>
        <v>1</v>
      </c>
      <c r="E176" t="s">
        <v>3033</v>
      </c>
      <c r="F176">
        <v>3.0</v>
      </c>
    </row>
    <row r="177">
      <c r="A177" t="str">
        <f>UPPER(newTransactionSheet!D177)&amp;"$"&amp;UPPER(newTransactionSheet!F177)&amp;"$"&amp;UPPER(newTransactionSheet!H177)&amp;"$"&amp;UPPER(newTransactionSheet!N177)</f>
        <v>MARUTI SUZUKI$ERTIGA$ZDI$BANGALORE</v>
      </c>
      <c r="B177" t="s">
        <v>3085</v>
      </c>
      <c r="C177" t="str">
        <f t="shared" si="1"/>
        <v>1</v>
      </c>
      <c r="E177" t="s">
        <v>3049</v>
      </c>
      <c r="F177">
        <v>3.0</v>
      </c>
    </row>
    <row r="178">
      <c r="A178" t="str">
        <f>UPPER(newTransactionSheet!D178)&amp;"$"&amp;UPPER(newTransactionSheet!F178)&amp;"$"&amp;UPPER(newTransactionSheet!H178)&amp;"$"&amp;UPPER(newTransactionSheet!N178)</f>
        <v>MARUTI SUZUKI$ERTIGA$ZDI$BANGALORE</v>
      </c>
      <c r="B178" t="s">
        <v>2877</v>
      </c>
      <c r="C178" t="str">
        <f t="shared" si="1"/>
        <v>18</v>
      </c>
      <c r="E178" t="s">
        <v>3054</v>
      </c>
      <c r="F178">
        <v>3.0</v>
      </c>
    </row>
    <row r="179">
      <c r="A179" t="str">
        <f>UPPER(newTransactionSheet!D179)&amp;"$"&amp;UPPER(newTransactionSheet!F179)&amp;"$"&amp;UPPER(newTransactionSheet!H179)&amp;"$"&amp;UPPER(newTransactionSheet!N179)</f>
        <v>MARUTI SUZUKI$ERTIGA$VDI$BANGALORE</v>
      </c>
      <c r="B179" t="s">
        <v>3086</v>
      </c>
      <c r="C179" t="str">
        <f t="shared" si="1"/>
        <v>1</v>
      </c>
      <c r="E179" t="s">
        <v>3087</v>
      </c>
      <c r="F179">
        <v>3.0</v>
      </c>
    </row>
    <row r="180">
      <c r="A180" t="str">
        <f>UPPER(newTransactionSheet!D180)&amp;"$"&amp;UPPER(newTransactionSheet!F180)&amp;"$"&amp;UPPER(newTransactionSheet!H180)&amp;"$"&amp;UPPER(newTransactionSheet!N180)</f>
        <v>HYUNDAI$VERNA$FLUIDIC 1.6 CRDI$BANGALORE</v>
      </c>
      <c r="B180" t="s">
        <v>3088</v>
      </c>
      <c r="C180" t="str">
        <f t="shared" si="1"/>
        <v>1</v>
      </c>
      <c r="E180" t="s">
        <v>3089</v>
      </c>
      <c r="F180">
        <v>3.0</v>
      </c>
    </row>
    <row r="181">
      <c r="A181" t="str">
        <f>UPPER(newTransactionSheet!D181)&amp;"$"&amp;UPPER(newTransactionSheet!F181)&amp;"$"&amp;UPPER(newTransactionSheet!H181)&amp;"$"&amp;UPPER(newTransactionSheet!N181)</f>
        <v>MARUTI SUZUKI$SWIFT$ZXI$BANGALORE</v>
      </c>
      <c r="B181" t="s">
        <v>3090</v>
      </c>
      <c r="C181" t="str">
        <f t="shared" si="1"/>
        <v>2</v>
      </c>
      <c r="E181" t="s">
        <v>3091</v>
      </c>
      <c r="F181">
        <v>3.0</v>
      </c>
    </row>
    <row r="182">
      <c r="A182" t="str">
        <f>UPPER(newTransactionSheet!D182)&amp;"$"&amp;UPPER(newTransactionSheet!F182)&amp;"$"&amp;UPPER(newTransactionSheet!H182)&amp;"$"&amp;UPPER(newTransactionSheet!N182)</f>
        <v>HYUNDAI$VERNA$FLUIDIC 1.6 VTVT SX OPT$PUNE</v>
      </c>
      <c r="B182" t="s">
        <v>2871</v>
      </c>
      <c r="C182" t="str">
        <f t="shared" si="1"/>
        <v>19</v>
      </c>
      <c r="E182" t="s">
        <v>3092</v>
      </c>
      <c r="F182">
        <v>3.0</v>
      </c>
    </row>
    <row r="183">
      <c r="A183" t="str">
        <f>UPPER(newTransactionSheet!D183)&amp;"$"&amp;UPPER(newTransactionSheet!F183)&amp;"$"&amp;UPPER(newTransactionSheet!H183)&amp;"$"&amp;UPPER(newTransactionSheet!N183)</f>
        <v>MARUTI SUZUKI$ERTIGA$VDI$BANGALORE</v>
      </c>
      <c r="B183" t="s">
        <v>3093</v>
      </c>
      <c r="C183" t="str">
        <f t="shared" si="1"/>
        <v>2</v>
      </c>
      <c r="E183" t="s">
        <v>3094</v>
      </c>
      <c r="F183">
        <v>3.0</v>
      </c>
    </row>
    <row r="184">
      <c r="A184" t="str">
        <f>UPPER(newTransactionSheet!D184)&amp;"$"&amp;UPPER(newTransactionSheet!F184)&amp;"$"&amp;UPPER(newTransactionSheet!H184)&amp;"$"&amp;UPPER(newTransactionSheet!N184)</f>
        <v>MARUTI SUZUKI$ERTIGA$VDI$BANGALORE</v>
      </c>
      <c r="B184" t="s">
        <v>3095</v>
      </c>
      <c r="C184" t="str">
        <f t="shared" si="1"/>
        <v>2</v>
      </c>
      <c r="E184" t="s">
        <v>3096</v>
      </c>
      <c r="F184">
        <v>3.0</v>
      </c>
    </row>
    <row r="185">
      <c r="A185" t="str">
        <f>UPPER(newTransactionSheet!D185)&amp;"$"&amp;UPPER(newTransactionSheet!F185)&amp;"$"&amp;UPPER(newTransactionSheet!H185)&amp;"$"&amp;UPPER(newTransactionSheet!N185)</f>
        <v>MARUTI SUZUKI$SWIFT$VDI$BANGALORE</v>
      </c>
      <c r="B185" t="s">
        <v>3097</v>
      </c>
      <c r="C185" t="str">
        <f t="shared" si="1"/>
        <v>1</v>
      </c>
      <c r="E185" t="s">
        <v>3098</v>
      </c>
      <c r="F185">
        <v>3.0</v>
      </c>
    </row>
    <row r="186">
      <c r="A186" t="str">
        <f>UPPER(newTransactionSheet!D186)&amp;"$"&amp;UPPER(newTransactionSheet!F186)&amp;"$"&amp;UPPER(newTransactionSheet!H186)&amp;"$"&amp;UPPER(newTransactionSheet!N186)</f>
        <v>MARUTI SUZUKI$ERTIGA$VXI$BANGALORE</v>
      </c>
      <c r="B186" t="s">
        <v>3099</v>
      </c>
      <c r="C186" t="str">
        <f t="shared" si="1"/>
        <v>1</v>
      </c>
      <c r="E186" t="s">
        <v>3100</v>
      </c>
      <c r="F186">
        <v>3.0</v>
      </c>
    </row>
    <row r="187">
      <c r="A187" t="str">
        <f>UPPER(newTransactionSheet!D187)&amp;"$"&amp;UPPER(newTransactionSheet!F187)&amp;"$"&amp;UPPER(newTransactionSheet!H187)&amp;"$"&amp;UPPER(newTransactionSheet!N187)</f>
        <v>MAHINDRA$SCORPIO$SLE$BANGALORE</v>
      </c>
      <c r="B187" t="s">
        <v>3012</v>
      </c>
      <c r="C187" t="str">
        <f t="shared" si="1"/>
        <v>5</v>
      </c>
      <c r="E187" t="s">
        <v>3101</v>
      </c>
      <c r="F187">
        <v>3.0</v>
      </c>
    </row>
    <row r="188">
      <c r="A188" t="str">
        <f>UPPER(newTransactionSheet!D188)&amp;"$"&amp;UPPER(newTransactionSheet!F188)&amp;"$"&amp;UPPER(newTransactionSheet!H188)&amp;"$"&amp;UPPER(newTransactionSheet!N188)</f>
        <v>MARUTI SUZUKI$SWIFT DZIRE$VDI$BANGALORE</v>
      </c>
      <c r="B188" t="s">
        <v>2933</v>
      </c>
      <c r="C188" t="str">
        <f t="shared" si="1"/>
        <v>10</v>
      </c>
      <c r="E188" t="s">
        <v>3102</v>
      </c>
      <c r="F188">
        <v>3.0</v>
      </c>
    </row>
    <row r="189">
      <c r="A189" t="str">
        <f>UPPER(newTransactionSheet!D189)&amp;"$"&amp;UPPER(newTransactionSheet!F189)&amp;"$"&amp;UPPER(newTransactionSheet!H189)&amp;"$"&amp;UPPER(newTransactionSheet!N189)</f>
        <v>VOLKSWAGEN$VENTO$COMFORTLINE DIESEL$BANGALORE</v>
      </c>
      <c r="B189" t="s">
        <v>3103</v>
      </c>
      <c r="C189" t="str">
        <f t="shared" si="1"/>
        <v>1</v>
      </c>
      <c r="E189" t="s">
        <v>3104</v>
      </c>
      <c r="F189">
        <v>3.0</v>
      </c>
    </row>
    <row r="190">
      <c r="A190" t="str">
        <f>UPPER(newTransactionSheet!D190)&amp;"$"&amp;UPPER(newTransactionSheet!F190)&amp;"$"&amp;UPPER(newTransactionSheet!H190)&amp;"$"&amp;UPPER(newTransactionSheet!N190)</f>
        <v>MARUTI SUZUKI$SWIFT DZIRE$VDI$BANGALORE</v>
      </c>
      <c r="B190" t="s">
        <v>3105</v>
      </c>
      <c r="C190" t="str">
        <f t="shared" si="1"/>
        <v>1</v>
      </c>
      <c r="E190" t="s">
        <v>3106</v>
      </c>
      <c r="F190">
        <v>3.0</v>
      </c>
    </row>
    <row r="191">
      <c r="A191" t="str">
        <f>UPPER(newTransactionSheet!D191)&amp;"$"&amp;UPPER(newTransactionSheet!F191)&amp;"$"&amp;UPPER(newTransactionSheet!H191)&amp;"$"&amp;UPPER(newTransactionSheet!N191)</f>
        <v>MARUTI SUZUKI$SWIFT$VDI$BANGALORE</v>
      </c>
      <c r="B191" t="s">
        <v>3050</v>
      </c>
      <c r="C191" t="str">
        <f t="shared" si="1"/>
        <v>4</v>
      </c>
      <c r="E191" t="s">
        <v>3107</v>
      </c>
      <c r="F191">
        <v>3.0</v>
      </c>
    </row>
    <row r="192">
      <c r="A192" t="str">
        <f>UPPER(newTransactionSheet!D192)&amp;"$"&amp;UPPER(newTransactionSheet!F192)&amp;"$"&amp;UPPER(newTransactionSheet!H192)&amp;"$"&amp;UPPER(newTransactionSheet!N192)</f>
        <v>MARUTI SUZUKI$SWIFT$VDI$BANGALORE</v>
      </c>
      <c r="B192" t="s">
        <v>3108</v>
      </c>
      <c r="C192" t="str">
        <f t="shared" si="1"/>
        <v>1</v>
      </c>
      <c r="E192" t="s">
        <v>3109</v>
      </c>
      <c r="F192">
        <v>3.0</v>
      </c>
    </row>
    <row r="193">
      <c r="A193" t="str">
        <f>UPPER(newTransactionSheet!D193)&amp;"$"&amp;UPPER(newTransactionSheet!F193)&amp;"$"&amp;UPPER(newTransactionSheet!H193)&amp;"$"&amp;UPPER(newTransactionSheet!N193)</f>
        <v>VOLKSWAGEN$VENTO$HIGHLINE PETROL$MUMBAI</v>
      </c>
      <c r="B193" t="s">
        <v>3110</v>
      </c>
      <c r="C193" t="str">
        <f t="shared" si="1"/>
        <v>1</v>
      </c>
      <c r="E193" t="s">
        <v>3111</v>
      </c>
      <c r="F193">
        <v>3.0</v>
      </c>
    </row>
    <row r="194">
      <c r="A194" t="str">
        <f>UPPER(newTransactionSheet!D194)&amp;"$"&amp;UPPER(newTransactionSheet!F194)&amp;"$"&amp;UPPER(newTransactionSheet!H194)&amp;"$"&amp;UPPER(newTransactionSheet!N194)</f>
        <v>HYUNDAI$VERNA$FLUIDIC 1.6 CRDI SX$MUMBAI</v>
      </c>
      <c r="B194" t="s">
        <v>3112</v>
      </c>
      <c r="C194" t="str">
        <f t="shared" si="1"/>
        <v>1</v>
      </c>
      <c r="E194" t="s">
        <v>3113</v>
      </c>
      <c r="F194">
        <v>3.0</v>
      </c>
    </row>
    <row r="195">
      <c r="A195" t="str">
        <f>UPPER(newTransactionSheet!D195)&amp;"$"&amp;UPPER(newTransactionSheet!F195)&amp;"$"&amp;UPPER(newTransactionSheet!H195)&amp;"$"&amp;UPPER(newTransactionSheet!N195)</f>
        <v>SKODA$RAPID$AMBITION 1.6 TDI CR MT$BANGALORE</v>
      </c>
      <c r="B195" t="s">
        <v>2881</v>
      </c>
      <c r="C195" t="str">
        <f t="shared" si="1"/>
        <v>17</v>
      </c>
      <c r="E195" t="s">
        <v>3114</v>
      </c>
      <c r="F195">
        <v>3.0</v>
      </c>
    </row>
    <row r="196">
      <c r="A196" t="str">
        <f>UPPER(newTransactionSheet!D196)&amp;"$"&amp;UPPER(newTransactionSheet!F196)&amp;"$"&amp;UPPER(newTransactionSheet!H196)&amp;"$"&amp;UPPER(newTransactionSheet!N196)</f>
        <v>MARUTI SUZUKI$ERTIGA$VDI$BANGALORE</v>
      </c>
      <c r="B196" t="s">
        <v>3115</v>
      </c>
      <c r="C196" t="str">
        <f t="shared" si="1"/>
        <v>1</v>
      </c>
      <c r="E196" t="s">
        <v>3116</v>
      </c>
      <c r="F196">
        <v>3.0</v>
      </c>
    </row>
    <row r="197">
      <c r="A197" t="str">
        <f>UPPER(newTransactionSheet!D197)&amp;"$"&amp;UPPER(newTransactionSheet!F197)&amp;"$"&amp;UPPER(newTransactionSheet!H197)&amp;"$"&amp;UPPER(newTransactionSheet!N197)</f>
        <v>SKODA$RAPID$ELEGANCE 1.6 TDI CR MT$BANGALORE</v>
      </c>
      <c r="B197" t="s">
        <v>3051</v>
      </c>
      <c r="C197" t="str">
        <f t="shared" si="1"/>
        <v>4</v>
      </c>
      <c r="E197" t="s">
        <v>3117</v>
      </c>
      <c r="F197">
        <v>3.0</v>
      </c>
    </row>
    <row r="198">
      <c r="A198" t="str">
        <f>UPPER(newTransactionSheet!D198)&amp;"$"&amp;UPPER(newTransactionSheet!F198)&amp;"$"&amp;UPPER(newTransactionSheet!H198)&amp;"$"&amp;UPPER(newTransactionSheet!N198)</f>
        <v>MARUTI SUZUKI$SWIFT$ZXI$BANGALORE</v>
      </c>
      <c r="B198" t="s">
        <v>3118</v>
      </c>
      <c r="C198" t="str">
        <f t="shared" si="1"/>
        <v>1</v>
      </c>
      <c r="E198" t="s">
        <v>3119</v>
      </c>
      <c r="F198">
        <v>3.0</v>
      </c>
    </row>
    <row r="199">
      <c r="A199" t="str">
        <f>UPPER(newTransactionSheet!D199)&amp;"$"&amp;UPPER(newTransactionSheet!F199)&amp;"$"&amp;UPPER(newTransactionSheet!H199)&amp;"$"&amp;UPPER(newTransactionSheet!N199)</f>
        <v>MARUTI SUZUKI$SWIFT$VDI$BANGALORE</v>
      </c>
      <c r="B199" t="s">
        <v>3120</v>
      </c>
      <c r="C199" t="str">
        <f t="shared" si="1"/>
        <v>2</v>
      </c>
      <c r="E199" t="s">
        <v>3121</v>
      </c>
      <c r="F199">
        <v>3.0</v>
      </c>
    </row>
    <row r="200">
      <c r="A200" t="str">
        <f>UPPER(newTransactionSheet!D200)&amp;"$"&amp;UPPER(newTransactionSheet!F200)&amp;"$"&amp;UPPER(newTransactionSheet!H200)&amp;"$"&amp;UPPER(newTransactionSheet!N200)</f>
        <v>MARUTI SUZUKI$SWIFT DZIRE$VDI$BANGALORE</v>
      </c>
      <c r="B200" t="s">
        <v>3122</v>
      </c>
      <c r="C200" t="str">
        <f t="shared" si="1"/>
        <v>1</v>
      </c>
      <c r="E200" t="s">
        <v>3123</v>
      </c>
      <c r="F200">
        <v>3.0</v>
      </c>
    </row>
    <row r="201">
      <c r="A201" t="str">
        <f>UPPER(newTransactionSheet!D201)&amp;"$"&amp;UPPER(newTransactionSheet!F201)&amp;"$"&amp;UPPER(newTransactionSheet!H201)&amp;"$"&amp;UPPER(newTransactionSheet!N201)</f>
        <v>CHEVROLET$CAPTIVA$LT$BANGALORE</v>
      </c>
      <c r="B201" t="s">
        <v>3124</v>
      </c>
      <c r="C201" t="str">
        <f t="shared" si="1"/>
        <v>2</v>
      </c>
      <c r="E201" t="s">
        <v>3125</v>
      </c>
      <c r="F201">
        <v>3.0</v>
      </c>
    </row>
    <row r="202">
      <c r="A202" t="str">
        <f>UPPER(newTransactionSheet!D202)&amp;"$"&amp;UPPER(newTransactionSheet!F202)&amp;"$"&amp;UPPER(newTransactionSheet!H202)&amp;"$"&amp;UPPER(newTransactionSheet!N202)</f>
        <v>TOYOTA$COROLLA ALTIS$1.8 G$BANGALORE</v>
      </c>
      <c r="B202" t="s">
        <v>3126</v>
      </c>
      <c r="C202" t="str">
        <f t="shared" si="1"/>
        <v>1</v>
      </c>
      <c r="E202" t="s">
        <v>3127</v>
      </c>
      <c r="F202">
        <v>3.0</v>
      </c>
    </row>
    <row r="203">
      <c r="A203" t="str">
        <f>UPPER(newTransactionSheet!D203)&amp;"$"&amp;UPPER(newTransactionSheet!F203)&amp;"$"&amp;UPPER(newTransactionSheet!H203)&amp;"$"&amp;UPPER(newTransactionSheet!N203)</f>
        <v>FORD$ECOSPORT$TREND 1.5 TDCI$BANGALORE</v>
      </c>
      <c r="B203" t="s">
        <v>3087</v>
      </c>
      <c r="C203" t="str">
        <f t="shared" si="1"/>
        <v>3</v>
      </c>
      <c r="E203" t="s">
        <v>3128</v>
      </c>
      <c r="F203">
        <v>3.0</v>
      </c>
    </row>
    <row r="204">
      <c r="A204" t="str">
        <f>UPPER(newTransactionSheet!D204)&amp;"$"&amp;UPPER(newTransactionSheet!F204)&amp;"$"&amp;UPPER(newTransactionSheet!H204)&amp;"$"&amp;UPPER(newTransactionSheet!N204)</f>
        <v>HYUNDAI$I20$ASTA 1.4 CRDI$BANGALORE</v>
      </c>
      <c r="B204" t="s">
        <v>3129</v>
      </c>
      <c r="C204" t="str">
        <f t="shared" si="1"/>
        <v>1</v>
      </c>
      <c r="E204" t="s">
        <v>3130</v>
      </c>
      <c r="F204">
        <v>3.0</v>
      </c>
    </row>
    <row r="205">
      <c r="A205" t="str">
        <f>UPPER(newTransactionSheet!D205)&amp;"$"&amp;UPPER(newTransactionSheet!F205)&amp;"$"&amp;UPPER(newTransactionSheet!H205)&amp;"$"&amp;UPPER(newTransactionSheet!N205)</f>
        <v>MAHINDRA$SCORPIO$LX$BANGALORE</v>
      </c>
      <c r="B205" t="s">
        <v>3131</v>
      </c>
      <c r="C205" t="str">
        <f t="shared" si="1"/>
        <v>1</v>
      </c>
      <c r="E205" t="s">
        <v>3132</v>
      </c>
      <c r="F205">
        <v>3.0</v>
      </c>
    </row>
    <row r="206">
      <c r="A206" t="str">
        <f>UPPER(newTransactionSheet!D206)&amp;"$"&amp;UPPER(newTransactionSheet!F206)&amp;"$"&amp;UPPER(newTransactionSheet!H206)&amp;"$"&amp;UPPER(newTransactionSheet!N206)</f>
        <v>MARUTI SUZUKI$SWIFT DZIRE$ZDI$BANGALORE</v>
      </c>
      <c r="B206" t="s">
        <v>3089</v>
      </c>
      <c r="C206" t="str">
        <f t="shared" si="1"/>
        <v>3</v>
      </c>
      <c r="E206" t="s">
        <v>2800</v>
      </c>
      <c r="F206">
        <v>2.0</v>
      </c>
    </row>
    <row r="207">
      <c r="A207" t="str">
        <f>UPPER(newTransactionSheet!D207)&amp;"$"&amp;UPPER(newTransactionSheet!F207)&amp;"$"&amp;UPPER(newTransactionSheet!H207)&amp;"$"&amp;UPPER(newTransactionSheet!N207)</f>
        <v>VOLKSWAGEN$VENTO$HIGHLINE DIESEL$BANGALORE</v>
      </c>
      <c r="B207" t="s">
        <v>3133</v>
      </c>
      <c r="C207" t="str">
        <f t="shared" si="1"/>
        <v>1</v>
      </c>
      <c r="E207" t="s">
        <v>2818</v>
      </c>
      <c r="F207">
        <v>2.0</v>
      </c>
    </row>
    <row r="208">
      <c r="A208" t="str">
        <f>UPPER(newTransactionSheet!D208)&amp;"$"&amp;UPPER(newTransactionSheet!F208)&amp;"$"&amp;UPPER(newTransactionSheet!H208)&amp;"$"&amp;UPPER(newTransactionSheet!N208)</f>
        <v>HYUNDAI$VERNA$FLUIDIC 1.6 CRDI SX AT$BANGALORE</v>
      </c>
      <c r="B208" t="s">
        <v>3053</v>
      </c>
      <c r="C208" t="str">
        <f t="shared" si="1"/>
        <v>4</v>
      </c>
      <c r="E208" t="s">
        <v>2828</v>
      </c>
      <c r="F208">
        <v>2.0</v>
      </c>
    </row>
    <row r="209">
      <c r="A209" t="str">
        <f>UPPER(newTransactionSheet!D209)&amp;"$"&amp;UPPER(newTransactionSheet!F209)&amp;"$"&amp;UPPER(newTransactionSheet!H209)&amp;"$"&amp;UPPER(newTransactionSheet!N209)</f>
        <v>HYUNDAI$VERNA$FLUIDIC 1.6 CRDI SX AT$BANGALORE</v>
      </c>
      <c r="B209" t="s">
        <v>2817</v>
      </c>
      <c r="C209" t="str">
        <f t="shared" si="1"/>
        <v>73</v>
      </c>
      <c r="E209" t="s">
        <v>2846</v>
      </c>
      <c r="F209">
        <v>2.0</v>
      </c>
    </row>
    <row r="210">
      <c r="A210" t="str">
        <f>UPPER(newTransactionSheet!D210)&amp;"$"&amp;UPPER(newTransactionSheet!F210)&amp;"$"&amp;UPPER(newTransactionSheet!H210)&amp;"$"&amp;UPPER(newTransactionSheet!N210)</f>
        <v>HYUNDAI$VERNA$FLUIDIC 1.6 CRDI SX OPT$BANGALORE</v>
      </c>
      <c r="B210" t="s">
        <v>3134</v>
      </c>
      <c r="C210" t="str">
        <f t="shared" si="1"/>
        <v>1</v>
      </c>
      <c r="E210" t="s">
        <v>2866</v>
      </c>
      <c r="F210">
        <v>2.0</v>
      </c>
    </row>
    <row r="211">
      <c r="A211" t="str">
        <f>UPPER(newTransactionSheet!D211)&amp;"$"&amp;UPPER(newTransactionSheet!F211)&amp;"$"&amp;UPPER(newTransactionSheet!H211)&amp;"$"&amp;UPPER(newTransactionSheet!N211)</f>
        <v>RENAULT$DUSTER$85 PS RXE DIESEL$MUMBAI</v>
      </c>
      <c r="B211" t="s">
        <v>2885</v>
      </c>
      <c r="C211" t="str">
        <f t="shared" si="1"/>
        <v>16</v>
      </c>
      <c r="E211" t="s">
        <v>2878</v>
      </c>
      <c r="F211">
        <v>2.0</v>
      </c>
    </row>
    <row r="212">
      <c r="A212" t="str">
        <f>UPPER(newTransactionSheet!D212)&amp;"$"&amp;UPPER(newTransactionSheet!F212)&amp;"$"&amp;UPPER(newTransactionSheet!H212)&amp;"$"&amp;UPPER(newTransactionSheet!N212)</f>
        <v>MARUTI SUZUKI$ERTIGA$VDI$BANGALORE</v>
      </c>
      <c r="B212" t="s">
        <v>3135</v>
      </c>
      <c r="C212" t="str">
        <f t="shared" si="1"/>
        <v>1</v>
      </c>
      <c r="E212" t="s">
        <v>2882</v>
      </c>
      <c r="F212">
        <v>2.0</v>
      </c>
    </row>
    <row r="213">
      <c r="A213" t="str">
        <f>UPPER(newTransactionSheet!D213)&amp;"$"&amp;UPPER(newTransactionSheet!F213)&amp;"$"&amp;UPPER(newTransactionSheet!H213)&amp;"$"&amp;UPPER(newTransactionSheet!N213)</f>
        <v>MARUTI SUZUKI$SWIFT DZIRE$ZXI$BANGALORE</v>
      </c>
      <c r="B213" t="s">
        <v>3091</v>
      </c>
      <c r="C213" t="str">
        <f t="shared" si="1"/>
        <v>3</v>
      </c>
      <c r="E213" t="s">
        <v>2886</v>
      </c>
      <c r="F213">
        <v>2.0</v>
      </c>
    </row>
    <row r="214">
      <c r="A214" t="str">
        <f>UPPER(newTransactionSheet!D214)&amp;"$"&amp;UPPER(newTransactionSheet!F214)&amp;"$"&amp;UPPER(newTransactionSheet!H214)&amp;"$"&amp;UPPER(newTransactionSheet!N214)</f>
        <v>MARUTI SUZUKI$SWIFT$ZXI$BANGALORE</v>
      </c>
      <c r="B214" t="s">
        <v>3092</v>
      </c>
      <c r="C214" t="str">
        <f t="shared" si="1"/>
        <v>3</v>
      </c>
      <c r="E214" t="s">
        <v>2892</v>
      </c>
      <c r="F214">
        <v>2.0</v>
      </c>
    </row>
    <row r="215">
      <c r="A215" t="str">
        <f>UPPER(newTransactionSheet!D215)&amp;"$"&amp;UPPER(newTransactionSheet!F215)&amp;"$"&amp;UPPER(newTransactionSheet!H215)&amp;"$"&amp;UPPER(newTransactionSheet!N215)</f>
        <v>MARUTI SUZUKI$ERTIGA$VXI$BANGALORE</v>
      </c>
      <c r="B215" t="s">
        <v>2992</v>
      </c>
      <c r="C215" t="str">
        <f t="shared" si="1"/>
        <v>6</v>
      </c>
      <c r="E215" t="s">
        <v>2903</v>
      </c>
      <c r="F215">
        <v>2.0</v>
      </c>
    </row>
    <row r="216">
      <c r="A216" t="str">
        <f>UPPER(newTransactionSheet!D216)&amp;"$"&amp;UPPER(newTransactionSheet!F216)&amp;"$"&amp;UPPER(newTransactionSheet!H216)&amp;"$"&amp;UPPER(newTransactionSheet!N216)</f>
        <v>HYUNDAI$I20$SPORTZ 1.2$BANGALORE</v>
      </c>
      <c r="B216" t="s">
        <v>3136</v>
      </c>
      <c r="C216" t="str">
        <f t="shared" si="1"/>
        <v>1</v>
      </c>
      <c r="E216" t="s">
        <v>2913</v>
      </c>
      <c r="F216">
        <v>2.0</v>
      </c>
    </row>
    <row r="217">
      <c r="A217" t="str">
        <f>UPPER(newTransactionSheet!D217)&amp;"$"&amp;UPPER(newTransactionSheet!F217)&amp;"$"&amp;UPPER(newTransactionSheet!H217)&amp;"$"&amp;UPPER(newTransactionSheet!N217)</f>
        <v>MARUTI SUZUKI$SWIFT$ZDI$BANGALORE</v>
      </c>
      <c r="B217" t="s">
        <v>3137</v>
      </c>
      <c r="C217" t="str">
        <f t="shared" si="1"/>
        <v>1</v>
      </c>
      <c r="E217" t="s">
        <v>2919</v>
      </c>
      <c r="F217">
        <v>2.0</v>
      </c>
    </row>
    <row r="218">
      <c r="A218" t="str">
        <f>UPPER(newTransactionSheet!D218)&amp;"$"&amp;UPPER(newTransactionSheet!F218)&amp;"$"&amp;UPPER(newTransactionSheet!H218)&amp;"$"&amp;UPPER(newTransactionSheet!N218)</f>
        <v>VOLKSWAGEN$VENTO$HIGHLINE DIESEL$BANGALORE</v>
      </c>
      <c r="B218" t="s">
        <v>3055</v>
      </c>
      <c r="C218" t="str">
        <f t="shared" si="1"/>
        <v>4</v>
      </c>
      <c r="E218" t="s">
        <v>2928</v>
      </c>
      <c r="F218">
        <v>2.0</v>
      </c>
    </row>
    <row r="219">
      <c r="A219" t="str">
        <f>UPPER(newTransactionSheet!D219)&amp;"$"&amp;UPPER(newTransactionSheet!F219)&amp;"$"&amp;UPPER(newTransactionSheet!H219)&amp;"$"&amp;UPPER(newTransactionSheet!N219)</f>
        <v>MARUTI SUZUKI$ERTIGA$VXI$BANGALORE</v>
      </c>
      <c r="B219" t="s">
        <v>2961</v>
      </c>
      <c r="C219" t="str">
        <f t="shared" si="1"/>
        <v>8</v>
      </c>
      <c r="E219" t="s">
        <v>2942</v>
      </c>
      <c r="F219">
        <v>2.0</v>
      </c>
    </row>
    <row r="220">
      <c r="A220" t="str">
        <f>UPPER(newTransactionSheet!D220)&amp;"$"&amp;UPPER(newTransactionSheet!F220)&amp;"$"&amp;UPPER(newTransactionSheet!H220)&amp;"$"&amp;UPPER(newTransactionSheet!N220)</f>
        <v>MARUTI SUZUKI$SWIFT$VDI$BANGALORE</v>
      </c>
      <c r="B220" t="s">
        <v>3138</v>
      </c>
      <c r="C220" t="str">
        <f t="shared" si="1"/>
        <v>2</v>
      </c>
      <c r="E220" t="s">
        <v>2945</v>
      </c>
      <c r="F220">
        <v>2.0</v>
      </c>
    </row>
    <row r="221">
      <c r="A221" t="str">
        <f>UPPER(newTransactionSheet!D221)&amp;"$"&amp;UPPER(newTransactionSheet!F221)&amp;"$"&amp;UPPER(newTransactionSheet!H221)&amp;"$"&amp;UPPER(newTransactionSheet!N221)</f>
        <v>MARUTI SUZUKI$SWIFT$ZDI$BANGALORE</v>
      </c>
      <c r="B221" t="s">
        <v>3014</v>
      </c>
      <c r="C221" t="str">
        <f t="shared" si="1"/>
        <v>5</v>
      </c>
      <c r="E221" t="s">
        <v>2947</v>
      </c>
      <c r="F221">
        <v>2.0</v>
      </c>
    </row>
    <row r="222">
      <c r="A222" t="str">
        <f>UPPER(newTransactionSheet!D222)&amp;"$"&amp;UPPER(newTransactionSheet!F222)&amp;"$"&amp;UPPER(newTransactionSheet!H222)&amp;"$"&amp;UPPER(newTransactionSheet!N222)</f>
        <v>MAHINDRA$BOLERO$ZLX$BANGALORE</v>
      </c>
      <c r="B222" t="s">
        <v>2963</v>
      </c>
      <c r="C222" t="str">
        <f t="shared" si="1"/>
        <v>8</v>
      </c>
      <c r="E222" t="s">
        <v>2951</v>
      </c>
      <c r="F222">
        <v>2.0</v>
      </c>
    </row>
    <row r="223">
      <c r="A223" t="str">
        <f>UPPER(newTransactionSheet!D223)&amp;"$"&amp;UPPER(newTransactionSheet!F223)&amp;"$"&amp;UPPER(newTransactionSheet!H223)&amp;"$"&amp;UPPER(newTransactionSheet!N223)</f>
        <v>MARUTI SUZUKI$SWIFT$ZDI$BANGALORE</v>
      </c>
      <c r="B223" t="s">
        <v>3057</v>
      </c>
      <c r="C223" t="str">
        <f t="shared" si="1"/>
        <v>4</v>
      </c>
      <c r="E223" t="s">
        <v>2955</v>
      </c>
      <c r="F223">
        <v>2.0</v>
      </c>
    </row>
    <row r="224">
      <c r="A224" t="str">
        <f>UPPER(newTransactionSheet!D224)&amp;"$"&amp;UPPER(newTransactionSheet!F224)&amp;"$"&amp;UPPER(newTransactionSheet!H224)&amp;"$"&amp;UPPER(newTransactionSheet!N224)</f>
        <v>MARUTI SUZUKI$SWIFT$ZDI$BANGALORE</v>
      </c>
      <c r="B224" t="s">
        <v>3139</v>
      </c>
      <c r="C224" t="str">
        <f t="shared" si="1"/>
        <v>2</v>
      </c>
      <c r="E224" t="s">
        <v>2958</v>
      </c>
      <c r="F224">
        <v>2.0</v>
      </c>
    </row>
    <row r="225">
      <c r="A225" t="str">
        <f>UPPER(newTransactionSheet!D225)&amp;"$"&amp;UPPER(newTransactionSheet!F225)&amp;"$"&amp;UPPER(newTransactionSheet!H225)&amp;"$"&amp;UPPER(newTransactionSheet!N225)</f>
        <v>MARUTI SUZUKI$SX4$ZDI$BANGALORE</v>
      </c>
      <c r="B225" t="s">
        <v>3140</v>
      </c>
      <c r="C225" t="str">
        <f t="shared" si="1"/>
        <v>1</v>
      </c>
      <c r="E225" t="s">
        <v>2960</v>
      </c>
      <c r="F225">
        <v>2.0</v>
      </c>
    </row>
    <row r="226">
      <c r="A226" t="str">
        <f>UPPER(newTransactionSheet!D226)&amp;"$"&amp;UPPER(newTransactionSheet!F226)&amp;"$"&amp;UPPER(newTransactionSheet!H226)&amp;"$"&amp;UPPER(newTransactionSheet!N226)</f>
        <v>MAHINDRA$SCORPIO$VLX 2WD$BANGALORE</v>
      </c>
      <c r="B226" t="s">
        <v>3058</v>
      </c>
      <c r="C226" t="str">
        <f t="shared" si="1"/>
        <v>4</v>
      </c>
      <c r="E226" t="s">
        <v>2964</v>
      </c>
      <c r="F226">
        <v>2.0</v>
      </c>
    </row>
    <row r="227">
      <c r="A227" t="str">
        <f>UPPER(newTransactionSheet!D227)&amp;"$"&amp;UPPER(newTransactionSheet!F227)&amp;"$"&amp;UPPER(newTransactionSheet!H227)&amp;"$"&amp;UPPER(newTransactionSheet!N227)</f>
        <v>HYUNDAI$VERNA$FLUIDIC 1.6 CRDI$BANGALORE</v>
      </c>
      <c r="B227" t="s">
        <v>3141</v>
      </c>
      <c r="C227" t="str">
        <f t="shared" si="1"/>
        <v>1</v>
      </c>
      <c r="E227" t="s">
        <v>2987</v>
      </c>
      <c r="F227">
        <v>2.0</v>
      </c>
    </row>
    <row r="228">
      <c r="A228" t="str">
        <f>UPPER(newTransactionSheet!D228)&amp;"$"&amp;UPPER(newTransactionSheet!F228)&amp;"$"&amp;UPPER(newTransactionSheet!H228)&amp;"$"&amp;UPPER(newTransactionSheet!N228)</f>
        <v>HYUNDAI$I20$ASTA 1.4 CRDI$BANGALORE</v>
      </c>
      <c r="B228" t="s">
        <v>2948</v>
      </c>
      <c r="C228" t="str">
        <f t="shared" si="1"/>
        <v>9</v>
      </c>
      <c r="E228" t="s">
        <v>2989</v>
      </c>
      <c r="F228">
        <v>2.0</v>
      </c>
    </row>
    <row r="229">
      <c r="A229" t="str">
        <f>UPPER(newTransactionSheet!D229)&amp;"$"&amp;UPPER(newTransactionSheet!F229)&amp;"$"&amp;UPPER(newTransactionSheet!H229)&amp;"$"&amp;UPPER(newTransactionSheet!N229)</f>
        <v>NISSAN$SUNNY$XL DIESEL$BANGALORE</v>
      </c>
      <c r="B229" t="s">
        <v>2902</v>
      </c>
      <c r="C229" t="str">
        <f t="shared" si="1"/>
        <v>13</v>
      </c>
      <c r="E229" t="s">
        <v>2999</v>
      </c>
      <c r="F229">
        <v>2.0</v>
      </c>
    </row>
    <row r="230">
      <c r="A230" t="str">
        <f>UPPER(newTransactionSheet!D230)&amp;"$"&amp;UPPER(newTransactionSheet!F230)&amp;"$"&amp;UPPER(newTransactionSheet!H230)&amp;"$"&amp;UPPER(newTransactionSheet!N230)</f>
        <v>MARUTI SUZUKI$ERTIGA$ZXI$BANGALORE</v>
      </c>
      <c r="B230" t="s">
        <v>3142</v>
      </c>
      <c r="C230" t="str">
        <f t="shared" si="1"/>
        <v>1</v>
      </c>
      <c r="E230" t="s">
        <v>3031</v>
      </c>
      <c r="F230">
        <v>2.0</v>
      </c>
    </row>
    <row r="231">
      <c r="A231" t="str">
        <f>UPPER(newTransactionSheet!D231)&amp;"$"&amp;UPPER(newTransactionSheet!F231)&amp;"$"&amp;UPPER(newTransactionSheet!H231)&amp;"$"&amp;UPPER(newTransactionSheet!N231)</f>
        <v>MARUTI SUZUKI$RITZ$ZDI$BANGALORE</v>
      </c>
      <c r="B231" t="s">
        <v>3143</v>
      </c>
      <c r="C231" t="str">
        <f t="shared" si="1"/>
        <v>2</v>
      </c>
      <c r="E231" t="s">
        <v>3035</v>
      </c>
      <c r="F231">
        <v>2.0</v>
      </c>
    </row>
    <row r="232">
      <c r="A232" t="str">
        <f>UPPER(newTransactionSheet!D232)&amp;"$"&amp;UPPER(newTransactionSheet!F232)&amp;"$"&amp;UPPER(newTransactionSheet!H232)&amp;"$"&amp;UPPER(newTransactionSheet!N232)</f>
        <v>MARUTI SUZUKI$SWIFT DZIRE$VDI$BANGALORE</v>
      </c>
      <c r="B232" t="s">
        <v>3094</v>
      </c>
      <c r="C232" t="str">
        <f t="shared" si="1"/>
        <v>3</v>
      </c>
      <c r="E232" t="s">
        <v>3036</v>
      </c>
      <c r="F232">
        <v>2.0</v>
      </c>
    </row>
    <row r="233">
      <c r="A233" t="str">
        <f>UPPER(newTransactionSheet!D233)&amp;"$"&amp;UPPER(newTransactionSheet!F233)&amp;"$"&amp;UPPER(newTransactionSheet!H233)&amp;"$"&amp;UPPER(newTransactionSheet!N233)</f>
        <v>MARUTI SUZUKI$SWIFT DZIRE$VXI$BANGALORE</v>
      </c>
      <c r="B233" t="s">
        <v>3144</v>
      </c>
      <c r="C233" t="str">
        <f t="shared" si="1"/>
        <v>1</v>
      </c>
      <c r="E233" t="s">
        <v>3040</v>
      </c>
      <c r="F233">
        <v>2.0</v>
      </c>
    </row>
    <row r="234">
      <c r="A234" t="str">
        <f>UPPER(newTransactionSheet!D234)&amp;"$"&amp;UPPER(newTransactionSheet!F234)&amp;"$"&amp;UPPER(newTransactionSheet!H234)&amp;"$"&amp;UPPER(newTransactionSheet!N234)</f>
        <v>MARUTI SUZUKI$SWIFT$ZXI$BANGALORE</v>
      </c>
      <c r="B234" t="s">
        <v>3145</v>
      </c>
      <c r="C234" t="str">
        <f t="shared" si="1"/>
        <v>2</v>
      </c>
      <c r="E234" t="s">
        <v>3041</v>
      </c>
      <c r="F234">
        <v>2.0</v>
      </c>
    </row>
    <row r="235">
      <c r="A235" t="str">
        <f>UPPER(newTransactionSheet!D235)&amp;"$"&amp;UPPER(newTransactionSheet!F235)&amp;"$"&amp;UPPER(newTransactionSheet!H235)&amp;"$"&amp;UPPER(newTransactionSheet!N235)</f>
        <v>MARUTI SUZUKI$ERTIGA$VDI$BANGALORE</v>
      </c>
      <c r="B235" t="s">
        <v>3146</v>
      </c>
      <c r="C235" t="str">
        <f t="shared" si="1"/>
        <v>1</v>
      </c>
      <c r="E235" t="s">
        <v>3043</v>
      </c>
      <c r="F235">
        <v>2.0</v>
      </c>
    </row>
    <row r="236">
      <c r="A236" t="str">
        <f>UPPER(newTransactionSheet!D236)&amp;"$"&amp;UPPER(newTransactionSheet!F236)&amp;"$"&amp;UPPER(newTransactionSheet!H236)&amp;"$"&amp;UPPER(newTransactionSheet!N236)</f>
        <v>MARUTI SUZUKI$ERTIGA$ZDI$BANGALORE</v>
      </c>
      <c r="B236" t="s">
        <v>2994</v>
      </c>
      <c r="C236" t="str">
        <f t="shared" si="1"/>
        <v>6</v>
      </c>
      <c r="E236" t="s">
        <v>3069</v>
      </c>
      <c r="F236">
        <v>2.0</v>
      </c>
    </row>
    <row r="237">
      <c r="A237" t="str">
        <f>UPPER(newTransactionSheet!D237)&amp;"$"&amp;UPPER(newTransactionSheet!F237)&amp;"$"&amp;UPPER(newTransactionSheet!H237)&amp;"$"&amp;UPPER(newTransactionSheet!N237)</f>
        <v>MARUTI SUZUKI$SWIFT DZIRE$VDI$BANGALORE</v>
      </c>
      <c r="B237" t="s">
        <v>3016</v>
      </c>
      <c r="C237" t="str">
        <f t="shared" si="1"/>
        <v>5</v>
      </c>
      <c r="E237" t="s">
        <v>3073</v>
      </c>
      <c r="F237">
        <v>2.0</v>
      </c>
    </row>
    <row r="238">
      <c r="A238" t="str">
        <f>UPPER(newTransactionSheet!D238)&amp;"$"&amp;UPPER(newTransactionSheet!F238)&amp;"$"&amp;UPPER(newTransactionSheet!H238)&amp;"$"&amp;UPPER(newTransactionSheet!N238)</f>
        <v>MARUTI SUZUKI$SWIFT DZIRE$VDI$BANGALORE</v>
      </c>
      <c r="B238" t="s">
        <v>3096</v>
      </c>
      <c r="C238" t="str">
        <f t="shared" si="1"/>
        <v>3</v>
      </c>
      <c r="E238" t="s">
        <v>3080</v>
      </c>
      <c r="F238">
        <v>2.0</v>
      </c>
    </row>
    <row r="239">
      <c r="A239" t="str">
        <f>UPPER(newTransactionSheet!D239)&amp;"$"&amp;UPPER(newTransactionSheet!F239)&amp;"$"&amp;UPPER(newTransactionSheet!H239)&amp;"$"&amp;UPPER(newTransactionSheet!N239)</f>
        <v>HYUNDAI$VERNA$FLUIDIC 1.6 VTVT SX$BANGALORE</v>
      </c>
      <c r="B239" t="s">
        <v>3147</v>
      </c>
      <c r="C239" t="str">
        <f t="shared" si="1"/>
        <v>2</v>
      </c>
      <c r="E239" t="s">
        <v>3090</v>
      </c>
      <c r="F239">
        <v>2.0</v>
      </c>
    </row>
    <row r="240">
      <c r="A240" t="str">
        <f>UPPER(newTransactionSheet!D240)&amp;"$"&amp;UPPER(newTransactionSheet!F240)&amp;"$"&amp;UPPER(newTransactionSheet!H240)&amp;"$"&amp;UPPER(newTransactionSheet!N240)</f>
        <v>MARUTI SUZUKI$SWIFT DZIRE$VDI$BANGALORE</v>
      </c>
      <c r="B240" t="s">
        <v>3098</v>
      </c>
      <c r="C240" t="str">
        <f t="shared" si="1"/>
        <v>3</v>
      </c>
      <c r="E240" t="s">
        <v>3093</v>
      </c>
      <c r="F240">
        <v>2.0</v>
      </c>
    </row>
    <row r="241">
      <c r="A241" t="str">
        <f>UPPER(newTransactionSheet!D241)&amp;"$"&amp;UPPER(newTransactionSheet!F241)&amp;"$"&amp;UPPER(newTransactionSheet!H241)&amp;"$"&amp;UPPER(newTransactionSheet!N241)</f>
        <v>MARUTI SUZUKI$SWIFT$VDI$BANGALORE</v>
      </c>
      <c r="B241" t="s">
        <v>3148</v>
      </c>
      <c r="C241" t="str">
        <f t="shared" si="1"/>
        <v>1</v>
      </c>
      <c r="E241" t="s">
        <v>3095</v>
      </c>
      <c r="F241">
        <v>2.0</v>
      </c>
    </row>
    <row r="242">
      <c r="A242" t="str">
        <f>UPPER(newTransactionSheet!D242)&amp;"$"&amp;UPPER(newTransactionSheet!F242)&amp;"$"&amp;UPPER(newTransactionSheet!H242)&amp;"$"&amp;UPPER(newTransactionSheet!N242)</f>
        <v>MARUTI SUZUKI$SX4$VDI$BANGALORE</v>
      </c>
      <c r="B242" t="s">
        <v>3149</v>
      </c>
      <c r="C242" t="str">
        <f t="shared" si="1"/>
        <v>1</v>
      </c>
      <c r="E242" t="s">
        <v>3120</v>
      </c>
      <c r="F242">
        <v>2.0</v>
      </c>
    </row>
    <row r="243">
      <c r="A243" t="str">
        <f>UPPER(newTransactionSheet!D243)&amp;"$"&amp;UPPER(newTransactionSheet!F243)&amp;"$"&amp;UPPER(newTransactionSheet!H243)&amp;"$"&amp;UPPER(newTransactionSheet!N243)</f>
        <v>HONDA$AMAZE$1.5 S I-DTEC$BANGALORE</v>
      </c>
      <c r="B243" t="s">
        <v>3150</v>
      </c>
      <c r="C243" t="str">
        <f t="shared" si="1"/>
        <v>1</v>
      </c>
      <c r="E243" t="s">
        <v>3124</v>
      </c>
      <c r="F243">
        <v>2.0</v>
      </c>
    </row>
    <row r="244">
      <c r="A244" t="str">
        <f>UPPER(newTransactionSheet!D244)&amp;"$"&amp;UPPER(newTransactionSheet!F244)&amp;"$"&amp;UPPER(newTransactionSheet!H244)&amp;"$"&amp;UPPER(newTransactionSheet!N244)</f>
        <v>MARUTI SUZUKI$SWIFT$VDI$BANGALORE</v>
      </c>
      <c r="B244" t="s">
        <v>3017</v>
      </c>
      <c r="C244" t="str">
        <f t="shared" si="1"/>
        <v>5</v>
      </c>
      <c r="E244" t="s">
        <v>3138</v>
      </c>
      <c r="F244">
        <v>2.0</v>
      </c>
    </row>
    <row r="245">
      <c r="A245" t="str">
        <f>UPPER(newTransactionSheet!D245)&amp;"$"&amp;UPPER(newTransactionSheet!F245)&amp;"$"&amp;UPPER(newTransactionSheet!H245)&amp;"$"&amp;UPPER(newTransactionSheet!N245)</f>
        <v>MARUTI SUZUKI$SWIFT$ZDI$BANGALORE</v>
      </c>
      <c r="B245" t="s">
        <v>3151</v>
      </c>
      <c r="C245" t="str">
        <f t="shared" si="1"/>
        <v>1</v>
      </c>
      <c r="E245" t="s">
        <v>3139</v>
      </c>
      <c r="F245">
        <v>2.0</v>
      </c>
    </row>
    <row r="246">
      <c r="A246" t="str">
        <f>UPPER(newTransactionSheet!D246)&amp;"$"&amp;UPPER(newTransactionSheet!F246)&amp;"$"&amp;UPPER(newTransactionSheet!H246)&amp;"$"&amp;UPPER(newTransactionSheet!N246)</f>
        <v>MARUTI SUZUKI$SWIFT$ZDI$BANGALORE</v>
      </c>
      <c r="B246" t="s">
        <v>3152</v>
      </c>
      <c r="C246" t="str">
        <f t="shared" si="1"/>
        <v>1</v>
      </c>
      <c r="E246" t="s">
        <v>3143</v>
      </c>
      <c r="F246">
        <v>2.0</v>
      </c>
    </row>
    <row r="247">
      <c r="A247" t="str">
        <f>UPPER(newTransactionSheet!D247)&amp;"$"&amp;UPPER(newTransactionSheet!F247)&amp;"$"&amp;UPPER(newTransactionSheet!H247)&amp;"$"&amp;UPPER(newTransactionSheet!N247)</f>
        <v>MARUTI SUZUKI$SWIFT DZIRE$ZDI$BANGALORE</v>
      </c>
      <c r="B247" t="s">
        <v>3153</v>
      </c>
      <c r="C247" t="str">
        <f t="shared" si="1"/>
        <v>1</v>
      </c>
      <c r="E247" t="s">
        <v>3145</v>
      </c>
      <c r="F247">
        <v>2.0</v>
      </c>
    </row>
    <row r="248">
      <c r="A248" t="str">
        <f>UPPER(newTransactionSheet!D248)&amp;"$"&amp;UPPER(newTransactionSheet!F248)&amp;"$"&amp;UPPER(newTransactionSheet!H248)&amp;"$"&amp;UPPER(newTransactionSheet!N248)</f>
        <v>MARUTI SUZUKI$SWIFT DZIRE$ZXI$BANGALORE</v>
      </c>
      <c r="B248" t="s">
        <v>3154</v>
      </c>
      <c r="C248" t="str">
        <f t="shared" si="1"/>
        <v>1</v>
      </c>
      <c r="E248" t="s">
        <v>3147</v>
      </c>
      <c r="F248">
        <v>2.0</v>
      </c>
    </row>
    <row r="249">
      <c r="A249" t="str">
        <f>UPPER(newTransactionSheet!D249)&amp;"$"&amp;UPPER(newTransactionSheet!F249)&amp;"$"&amp;UPPER(newTransactionSheet!H249)&amp;"$"&amp;UPPER(newTransactionSheet!N249)</f>
        <v>VOLKSWAGEN$VENTO$HIGHLINE DIESEL$BANGALORE</v>
      </c>
      <c r="B249" t="s">
        <v>3155</v>
      </c>
      <c r="C249" t="str">
        <f t="shared" si="1"/>
        <v>1</v>
      </c>
      <c r="E249" t="s">
        <v>3156</v>
      </c>
      <c r="F249">
        <v>2.0</v>
      </c>
    </row>
    <row r="250">
      <c r="A250" t="str">
        <f>UPPER(newTransactionSheet!D250)&amp;"$"&amp;UPPER(newTransactionSheet!F250)&amp;"$"&amp;UPPER(newTransactionSheet!H250)&amp;"$"&amp;UPPER(newTransactionSheet!N250)</f>
        <v>VOLKSWAGEN$VENTO$TSI$BANGALORE</v>
      </c>
      <c r="B250" t="s">
        <v>3157</v>
      </c>
      <c r="C250" t="str">
        <f t="shared" si="1"/>
        <v>1</v>
      </c>
      <c r="E250" t="s">
        <v>3158</v>
      </c>
      <c r="F250">
        <v>2.0</v>
      </c>
    </row>
    <row r="251">
      <c r="A251" t="str">
        <f>UPPER(newTransactionSheet!D251)&amp;"$"&amp;UPPER(newTransactionSheet!F251)&amp;"$"&amp;UPPER(newTransactionSheet!H251)&amp;"$"&amp;UPPER(newTransactionSheet!N251)</f>
        <v>MARUTI SUZUKI$SWIFT DZIRE$VDI$BANGALORE</v>
      </c>
      <c r="B251" t="s">
        <v>3156</v>
      </c>
      <c r="C251" t="str">
        <f t="shared" si="1"/>
        <v>2</v>
      </c>
      <c r="E251" t="s">
        <v>3159</v>
      </c>
      <c r="F251">
        <v>2.0</v>
      </c>
    </row>
    <row r="252">
      <c r="A252" t="str">
        <f>UPPER(newTransactionSheet!D252)&amp;"$"&amp;UPPER(newTransactionSheet!F252)&amp;"$"&amp;UPPER(newTransactionSheet!H252)&amp;"$"&amp;UPPER(newTransactionSheet!N252)</f>
        <v>MARUTI SUZUKI$SWIFT$VDI$BANGALORE</v>
      </c>
      <c r="B252" t="s">
        <v>3160</v>
      </c>
      <c r="C252" t="str">
        <f t="shared" si="1"/>
        <v>1</v>
      </c>
      <c r="E252" t="s">
        <v>3161</v>
      </c>
      <c r="F252">
        <v>2.0</v>
      </c>
    </row>
    <row r="253">
      <c r="A253" t="str">
        <f>UPPER(newTransactionSheet!D253)&amp;"$"&amp;UPPER(newTransactionSheet!F253)&amp;"$"&amp;UPPER(newTransactionSheet!H253)&amp;"$"&amp;UPPER(newTransactionSheet!N253)</f>
        <v>MARUTI SUZUKI$SWIFT$VDI$BANGALORE</v>
      </c>
      <c r="B253" t="s">
        <v>3162</v>
      </c>
      <c r="C253" t="str">
        <f t="shared" si="1"/>
        <v>1</v>
      </c>
      <c r="E253" t="s">
        <v>3163</v>
      </c>
      <c r="F253">
        <v>2.0</v>
      </c>
    </row>
    <row r="254">
      <c r="A254" t="str">
        <f>UPPER(newTransactionSheet!D254)&amp;"$"&amp;UPPER(newTransactionSheet!F254)&amp;"$"&amp;UPPER(newTransactionSheet!H254)&amp;"$"&amp;UPPER(newTransactionSheet!N254)</f>
        <v>MARUTI SUZUKI$RITZ$ZDI$BANGALORE</v>
      </c>
      <c r="B254" t="s">
        <v>3164</v>
      </c>
      <c r="C254" t="str">
        <f t="shared" si="1"/>
        <v>1</v>
      </c>
      <c r="E254" t="s">
        <v>3165</v>
      </c>
      <c r="F254">
        <v>2.0</v>
      </c>
    </row>
    <row r="255">
      <c r="A255" t="str">
        <f>UPPER(newTransactionSheet!D255)&amp;"$"&amp;UPPER(newTransactionSheet!F255)&amp;"$"&amp;UPPER(newTransactionSheet!H255)&amp;"$"&amp;UPPER(newTransactionSheet!N255)</f>
        <v>HYUNDAI$GRAND I10$ASTA 1.1 CRDI$BANGALORE</v>
      </c>
      <c r="B255" t="s">
        <v>3158</v>
      </c>
      <c r="C255" t="str">
        <f t="shared" si="1"/>
        <v>2</v>
      </c>
      <c r="E255" t="s">
        <v>3166</v>
      </c>
      <c r="F255">
        <v>2.0</v>
      </c>
    </row>
    <row r="256">
      <c r="A256" t="str">
        <f>UPPER(newTransactionSheet!D256)&amp;"$"&amp;UPPER(newTransactionSheet!F256)&amp;"$"&amp;UPPER(newTransactionSheet!H256)&amp;"$"&amp;UPPER(newTransactionSheet!N256)</f>
        <v>MARUTI SUZUKI$SWIFT$ZXI$BANGALORE</v>
      </c>
      <c r="B256" t="s">
        <v>3167</v>
      </c>
      <c r="C256" t="str">
        <f t="shared" si="1"/>
        <v>1</v>
      </c>
      <c r="E256" t="s">
        <v>3168</v>
      </c>
      <c r="F256">
        <v>2.0</v>
      </c>
    </row>
    <row r="257">
      <c r="A257" t="str">
        <f>UPPER(newTransactionSheet!D257)&amp;"$"&amp;UPPER(newTransactionSheet!F257)&amp;"$"&amp;UPPER(newTransactionSheet!H257)&amp;"$"&amp;UPPER(newTransactionSheet!N257)</f>
        <v>MARUTI SUZUKI$SWIFT$ZXI$BANGALORE</v>
      </c>
      <c r="B257" t="s">
        <v>3169</v>
      </c>
      <c r="C257" t="str">
        <f t="shared" si="1"/>
        <v>1</v>
      </c>
      <c r="E257" t="s">
        <v>3170</v>
      </c>
      <c r="F257">
        <v>2.0</v>
      </c>
    </row>
    <row r="258">
      <c r="A258" t="str">
        <f>UPPER(newTransactionSheet!D258)&amp;"$"&amp;UPPER(newTransactionSheet!F258)&amp;"$"&amp;UPPER(newTransactionSheet!H258)&amp;"$"&amp;UPPER(newTransactionSheet!N258)</f>
        <v>MARUTI SUZUKI$ERTIGA$VDI$BANGALORE</v>
      </c>
      <c r="B258" t="s">
        <v>3100</v>
      </c>
      <c r="C258" t="str">
        <f t="shared" si="1"/>
        <v>3</v>
      </c>
      <c r="E258" t="s">
        <v>3171</v>
      </c>
      <c r="F258">
        <v>2.0</v>
      </c>
    </row>
    <row r="259">
      <c r="A259" t="str">
        <f>UPPER(newTransactionSheet!D259)&amp;"$"&amp;UPPER(newTransactionSheet!F259)&amp;"$"&amp;UPPER(newTransactionSheet!H259)&amp;"$"&amp;UPPER(newTransactionSheet!N259)</f>
        <v>MARUTI SUZUKI$ERTIGA$VDI$BANGALORE</v>
      </c>
      <c r="B259" t="s">
        <v>3172</v>
      </c>
      <c r="C259" t="str">
        <f t="shared" si="1"/>
        <v>1</v>
      </c>
      <c r="E259" t="s">
        <v>3173</v>
      </c>
      <c r="F259">
        <v>2.0</v>
      </c>
    </row>
    <row r="260">
      <c r="A260" t="str">
        <f>UPPER(newTransactionSheet!D260)&amp;"$"&amp;UPPER(newTransactionSheet!F260)&amp;"$"&amp;UPPER(newTransactionSheet!H260)&amp;"$"&amp;UPPER(newTransactionSheet!N260)</f>
        <v>MARUTI SUZUKI$ERTIGA$VDI$MUMBAI</v>
      </c>
      <c r="B260" t="s">
        <v>3174</v>
      </c>
      <c r="C260" t="str">
        <f t="shared" si="1"/>
        <v>1</v>
      </c>
      <c r="E260" t="s">
        <v>3175</v>
      </c>
      <c r="F260">
        <v>2.0</v>
      </c>
    </row>
    <row r="261">
      <c r="A261" t="str">
        <f>UPPER(newTransactionSheet!D261)&amp;"$"&amp;UPPER(newTransactionSheet!F261)&amp;"$"&amp;UPPER(newTransactionSheet!H261)&amp;"$"&amp;UPPER(newTransactionSheet!N261)</f>
        <v>VOLKSWAGEN$POLO$HIGHLINE1.2L (D)$BANGALORE</v>
      </c>
      <c r="B261" t="s">
        <v>3059</v>
      </c>
      <c r="C261" t="str">
        <f t="shared" si="1"/>
        <v>4</v>
      </c>
      <c r="E261" t="s">
        <v>3176</v>
      </c>
      <c r="F261">
        <v>2.0</v>
      </c>
    </row>
    <row r="262">
      <c r="A262" t="str">
        <f>UPPER(newTransactionSheet!D262)&amp;"$"&amp;UPPER(newTransactionSheet!F262)&amp;"$"&amp;UPPER(newTransactionSheet!H262)&amp;"$"&amp;UPPER(newTransactionSheet!N262)</f>
        <v>MARUTI SUZUKI$SWIFT$VDI ABS$BANGALORE</v>
      </c>
      <c r="B262" t="s">
        <v>3177</v>
      </c>
      <c r="C262" t="str">
        <f t="shared" si="1"/>
        <v>1</v>
      </c>
      <c r="E262" t="s">
        <v>3178</v>
      </c>
      <c r="F262">
        <v>2.0</v>
      </c>
    </row>
    <row r="263">
      <c r="A263" t="str">
        <f>UPPER(newTransactionSheet!D263)&amp;"$"&amp;UPPER(newTransactionSheet!F263)&amp;"$"&amp;UPPER(newTransactionSheet!H263)&amp;"$"&amp;UPPER(newTransactionSheet!N263)</f>
        <v>MARUTI SUZUKI$SWIFT DZIRE$VDI$BANGALORE</v>
      </c>
      <c r="B263" t="s">
        <v>2965</v>
      </c>
      <c r="C263" t="str">
        <f t="shared" si="1"/>
        <v>8</v>
      </c>
      <c r="E263" t="s">
        <v>3179</v>
      </c>
      <c r="F263">
        <v>2.0</v>
      </c>
    </row>
    <row r="264">
      <c r="A264" t="str">
        <f>UPPER(newTransactionSheet!D264)&amp;"$"&amp;UPPER(newTransactionSheet!F264)&amp;"$"&amp;UPPER(newTransactionSheet!H264)&amp;"$"&amp;UPPER(newTransactionSheet!N264)</f>
        <v>MARUTI SUZUKI$SWIFT DZIRE$ZDI$BANGALORE</v>
      </c>
      <c r="B264" t="s">
        <v>3180</v>
      </c>
      <c r="C264" t="str">
        <f t="shared" si="1"/>
        <v>1</v>
      </c>
      <c r="E264" t="s">
        <v>3181</v>
      </c>
      <c r="F264">
        <v>2.0</v>
      </c>
    </row>
    <row r="265">
      <c r="A265" t="str">
        <f>UPPER(newTransactionSheet!D265)&amp;"$"&amp;UPPER(newTransactionSheet!F265)&amp;"$"&amp;UPPER(newTransactionSheet!H265)&amp;"$"&amp;UPPER(newTransactionSheet!N265)</f>
        <v>MARUTI SUZUKI$SWIFT$VDI ABS$BANGALORE</v>
      </c>
      <c r="B265" t="s">
        <v>3101</v>
      </c>
      <c r="C265" t="str">
        <f t="shared" si="1"/>
        <v>3</v>
      </c>
      <c r="E265" t="s">
        <v>3182</v>
      </c>
      <c r="F265">
        <v>2.0</v>
      </c>
    </row>
    <row r="266">
      <c r="A266" t="str">
        <f>UPPER(newTransactionSheet!D266)&amp;"$"&amp;UPPER(newTransactionSheet!F266)&amp;"$"&amp;UPPER(newTransactionSheet!H266)&amp;"$"&amp;UPPER(newTransactionSheet!N266)</f>
        <v>MARUTI SUZUKI$SWIFT DZIRE$ZDI$BANGALORE</v>
      </c>
      <c r="B266" t="s">
        <v>2934</v>
      </c>
      <c r="C266" t="str">
        <f t="shared" si="1"/>
        <v>10</v>
      </c>
      <c r="E266" t="s">
        <v>3183</v>
      </c>
      <c r="F266">
        <v>2.0</v>
      </c>
    </row>
    <row r="267">
      <c r="A267" t="str">
        <f>UPPER(newTransactionSheet!D267)&amp;"$"&amp;UPPER(newTransactionSheet!F267)&amp;"$"&amp;UPPER(newTransactionSheet!H267)&amp;"$"&amp;UPPER(newTransactionSheet!N267)</f>
        <v>MARUTI SUZUKI$SWIFT DZIRE$ZXI 1.2$BANGALORE</v>
      </c>
      <c r="B267" t="s">
        <v>3159</v>
      </c>
      <c r="C267" t="str">
        <f t="shared" si="1"/>
        <v>2</v>
      </c>
      <c r="E267" t="s">
        <v>3184</v>
      </c>
      <c r="F267">
        <v>2.0</v>
      </c>
    </row>
    <row r="268">
      <c r="A268" t="str">
        <f>UPPER(newTransactionSheet!D268)&amp;"$"&amp;UPPER(newTransactionSheet!F268)&amp;"$"&amp;UPPER(newTransactionSheet!H268)&amp;"$"&amp;UPPER(newTransactionSheet!N268)</f>
        <v>MARUTI SUZUKI$SWIFT$ZXI$BANGALORE</v>
      </c>
      <c r="B268" t="s">
        <v>2966</v>
      </c>
      <c r="C268" t="str">
        <f t="shared" si="1"/>
        <v>8</v>
      </c>
      <c r="E268" t="s">
        <v>3185</v>
      </c>
      <c r="F268">
        <v>2.0</v>
      </c>
    </row>
    <row r="269">
      <c r="A269" t="str">
        <f>UPPER(newTransactionSheet!D269)&amp;"$"&amp;UPPER(newTransactionSheet!F269)&amp;"$"&amp;UPPER(newTransactionSheet!H269)&amp;"$"&amp;UPPER(newTransactionSheet!N269)</f>
        <v>MARUTI SUZUKI$SWIFT$VDI$BANGALORE</v>
      </c>
      <c r="B269" t="s">
        <v>2904</v>
      </c>
      <c r="C269" t="str">
        <f t="shared" si="1"/>
        <v>13</v>
      </c>
      <c r="E269" t="s">
        <v>3186</v>
      </c>
      <c r="F269">
        <v>2.0</v>
      </c>
    </row>
    <row r="270">
      <c r="A270" t="str">
        <f>UPPER(newTransactionSheet!D270)&amp;"$"&amp;UPPER(newTransactionSheet!F270)&amp;"$"&amp;UPPER(newTransactionSheet!H270)&amp;"$"&amp;UPPER(newTransactionSheet!N270)</f>
        <v>MARUTI SUZUKI$SWIFT DZIRE$VDI$BANGALORE</v>
      </c>
      <c r="B270" t="s">
        <v>3187</v>
      </c>
      <c r="C270" t="str">
        <f t="shared" si="1"/>
        <v>1</v>
      </c>
      <c r="E270" t="s">
        <v>3188</v>
      </c>
      <c r="F270">
        <v>2.0</v>
      </c>
    </row>
    <row r="271">
      <c r="A271" t="str">
        <f>UPPER(newTransactionSheet!D271)&amp;"$"&amp;UPPER(newTransactionSheet!F271)&amp;"$"&amp;UPPER(newTransactionSheet!H271)&amp;"$"&amp;UPPER(newTransactionSheet!N271)</f>
        <v>MARUTI SUZUKI$SWIFT DZIRE$VDI$BANGALORE</v>
      </c>
      <c r="B271" t="s">
        <v>3189</v>
      </c>
      <c r="C271" t="str">
        <f t="shared" si="1"/>
        <v>1</v>
      </c>
      <c r="E271" t="s">
        <v>3190</v>
      </c>
      <c r="F271">
        <v>2.0</v>
      </c>
    </row>
    <row r="272">
      <c r="A272" t="str">
        <f>UPPER(newTransactionSheet!D272)&amp;"$"&amp;UPPER(newTransactionSheet!F272)&amp;"$"&amp;UPPER(newTransactionSheet!H272)&amp;"$"&amp;UPPER(newTransactionSheet!N272)</f>
        <v>MARUTI SUZUKI$SX4$ZDI$BANGALORE</v>
      </c>
      <c r="B272" t="s">
        <v>3161</v>
      </c>
      <c r="C272" t="str">
        <f t="shared" si="1"/>
        <v>2</v>
      </c>
      <c r="E272" t="s">
        <v>3191</v>
      </c>
      <c r="F272">
        <v>2.0</v>
      </c>
    </row>
    <row r="273">
      <c r="A273" t="str">
        <f>UPPER(newTransactionSheet!D273)&amp;"$"&amp;UPPER(newTransactionSheet!F273)&amp;"$"&amp;UPPER(newTransactionSheet!H273)&amp;"$"&amp;UPPER(newTransactionSheet!N273)</f>
        <v>MARUTI SUZUKI$SWIFT$ZXI$BANGALORE</v>
      </c>
      <c r="B273" t="s">
        <v>3163</v>
      </c>
      <c r="C273" t="str">
        <f t="shared" si="1"/>
        <v>2</v>
      </c>
      <c r="E273" t="s">
        <v>3192</v>
      </c>
      <c r="F273">
        <v>2.0</v>
      </c>
    </row>
    <row r="274">
      <c r="A274" t="str">
        <f>UPPER(newTransactionSheet!D274)&amp;"$"&amp;UPPER(newTransactionSheet!F274)&amp;"$"&amp;UPPER(newTransactionSheet!H274)&amp;"$"&amp;UPPER(newTransactionSheet!N274)</f>
        <v>MARUTI SUZUKI$ERTIGA$ZDI$BANGALORE</v>
      </c>
      <c r="B274" t="s">
        <v>3102</v>
      </c>
      <c r="C274" t="str">
        <f t="shared" si="1"/>
        <v>3</v>
      </c>
      <c r="E274" t="s">
        <v>3193</v>
      </c>
      <c r="F274">
        <v>2.0</v>
      </c>
    </row>
    <row r="275">
      <c r="A275" t="str">
        <f>UPPER(newTransactionSheet!D275)&amp;"$"&amp;UPPER(newTransactionSheet!F275)&amp;"$"&amp;UPPER(newTransactionSheet!H275)&amp;"$"&amp;UPPER(newTransactionSheet!N275)</f>
        <v>CHEVROLET$CRUZE$LTZ$BANGALORE</v>
      </c>
      <c r="B275" t="s">
        <v>3194</v>
      </c>
      <c r="C275" t="str">
        <f t="shared" si="1"/>
        <v>1</v>
      </c>
      <c r="E275" t="s">
        <v>3195</v>
      </c>
      <c r="F275">
        <v>2.0</v>
      </c>
    </row>
    <row r="276">
      <c r="A276" t="str">
        <f>UPPER(newTransactionSheet!D276)&amp;"$"&amp;UPPER(newTransactionSheet!F276)&amp;"$"&amp;UPPER(newTransactionSheet!H276)&amp;"$"&amp;UPPER(newTransactionSheet!N276)</f>
        <v>VOLKSWAGEN$POLO$GT TSI$BANGALORE</v>
      </c>
      <c r="B276" t="s">
        <v>3165</v>
      </c>
      <c r="C276" t="str">
        <f t="shared" si="1"/>
        <v>2</v>
      </c>
      <c r="E276" t="s">
        <v>3196</v>
      </c>
      <c r="F276">
        <v>2.0</v>
      </c>
    </row>
    <row r="277">
      <c r="A277" t="str">
        <f>UPPER(newTransactionSheet!D277)&amp;"$"&amp;UPPER(newTransactionSheet!F277)&amp;"$"&amp;UPPER(newTransactionSheet!H277)&amp;"$"&amp;UPPER(newTransactionSheet!N277)</f>
        <v>SKODA$RAPID$ELEGANCE 1.6 TDI CR MT$BANGALORE</v>
      </c>
      <c r="B277" t="s">
        <v>3104</v>
      </c>
      <c r="C277" t="str">
        <f t="shared" si="1"/>
        <v>3</v>
      </c>
      <c r="E277" t="s">
        <v>3197</v>
      </c>
      <c r="F277">
        <v>2.0</v>
      </c>
    </row>
    <row r="278">
      <c r="A278" t="str">
        <f>UPPER(newTransactionSheet!D278)&amp;"$"&amp;UPPER(newTransactionSheet!F278)&amp;"$"&amp;UPPER(newTransactionSheet!H278)&amp;"$"&amp;UPPER(newTransactionSheet!N278)</f>
        <v>TATA$SAFARI STORME$2.2 EX 4X2$BANGALORE</v>
      </c>
      <c r="B278" t="s">
        <v>3198</v>
      </c>
      <c r="C278" t="str">
        <f t="shared" si="1"/>
        <v>1</v>
      </c>
      <c r="E278" t="s">
        <v>3199</v>
      </c>
      <c r="F278">
        <v>2.0</v>
      </c>
    </row>
    <row r="279">
      <c r="A279" t="str">
        <f>UPPER(newTransactionSheet!D279)&amp;"$"&amp;UPPER(newTransactionSheet!F279)&amp;"$"&amp;UPPER(newTransactionSheet!H279)&amp;"$"&amp;UPPER(newTransactionSheet!N279)</f>
        <v>NISSAN$SUNNY$XL$BANGALORE</v>
      </c>
      <c r="B279" t="s">
        <v>3166</v>
      </c>
      <c r="C279" t="str">
        <f t="shared" si="1"/>
        <v>2</v>
      </c>
      <c r="E279" t="s">
        <v>3200</v>
      </c>
      <c r="F279">
        <v>2.0</v>
      </c>
    </row>
    <row r="280">
      <c r="A280" t="str">
        <f>UPPER(newTransactionSheet!D280)&amp;"$"&amp;UPPER(newTransactionSheet!F280)&amp;"$"&amp;UPPER(newTransactionSheet!H280)&amp;"$"&amp;UPPER(newTransactionSheet!N280)</f>
        <v>MARUTI SUZUKI$SWIFT$ZDI$BANGALORE</v>
      </c>
      <c r="B280" t="s">
        <v>3201</v>
      </c>
      <c r="C280" t="str">
        <f t="shared" si="1"/>
        <v>1</v>
      </c>
      <c r="E280" t="s">
        <v>3202</v>
      </c>
      <c r="F280">
        <v>2.0</v>
      </c>
    </row>
    <row r="281">
      <c r="A281" t="str">
        <f>UPPER(newTransactionSheet!D281)&amp;"$"&amp;UPPER(newTransactionSheet!F281)&amp;"$"&amp;UPPER(newTransactionSheet!H281)&amp;"$"&amp;UPPER(newTransactionSheet!N281)</f>
        <v>HYUNDAI$VERNA$FLUIDIC 1.6 CRDI SX OPT$BANGALORE</v>
      </c>
      <c r="B281" t="s">
        <v>3203</v>
      </c>
      <c r="C281" t="str">
        <f t="shared" si="1"/>
        <v>1</v>
      </c>
      <c r="E281" t="s">
        <v>3204</v>
      </c>
      <c r="F281">
        <v>2.0</v>
      </c>
    </row>
    <row r="282">
      <c r="A282" t="str">
        <f>UPPER(newTransactionSheet!D282)&amp;"$"&amp;UPPER(newTransactionSheet!F282)&amp;"$"&amp;UPPER(newTransactionSheet!H282)&amp;"$"&amp;UPPER(newTransactionSheet!N282)</f>
        <v>HYUNDAI$XCENT$S 1.1 CRDI (O)$BANGALORE</v>
      </c>
      <c r="B282" t="s">
        <v>2815</v>
      </c>
      <c r="C282" t="str">
        <f t="shared" si="1"/>
        <v>82</v>
      </c>
      <c r="E282" t="s">
        <v>3205</v>
      </c>
      <c r="F282">
        <v>2.0</v>
      </c>
    </row>
    <row r="283">
      <c r="A283" t="str">
        <f>UPPER(newTransactionSheet!D283)&amp;"$"&amp;UPPER(newTransactionSheet!F283)&amp;"$"&amp;UPPER(newTransactionSheet!H283)&amp;"$"&amp;UPPER(newTransactionSheet!N283)</f>
        <v>VOLKSWAGEN$POLO$COMFORTLINE 1.2L (D)$BANGALORE</v>
      </c>
      <c r="B283" t="s">
        <v>2797</v>
      </c>
      <c r="C283" t="str">
        <f t="shared" si="1"/>
        <v>320</v>
      </c>
      <c r="E283" t="s">
        <v>3206</v>
      </c>
      <c r="F283">
        <v>2.0</v>
      </c>
    </row>
    <row r="284">
      <c r="A284" t="str">
        <f>UPPER(newTransactionSheet!D284)&amp;"$"&amp;UPPER(newTransactionSheet!F284)&amp;"$"&amp;UPPER(newTransactionSheet!H284)&amp;"$"&amp;UPPER(newTransactionSheet!N284)</f>
        <v>MARUTI SUZUKI$SWIFT$VDI$BANGALORE</v>
      </c>
      <c r="B284" t="s">
        <v>2924</v>
      </c>
      <c r="C284" t="str">
        <f t="shared" si="1"/>
        <v>11</v>
      </c>
      <c r="E284" t="s">
        <v>3207</v>
      </c>
      <c r="F284">
        <v>2.0</v>
      </c>
    </row>
    <row r="285">
      <c r="A285" t="str">
        <f>UPPER(newTransactionSheet!D285)&amp;"$"&amp;UPPER(newTransactionSheet!F285)&amp;"$"&amp;UPPER(newTransactionSheet!H285)&amp;"$"&amp;UPPER(newTransactionSheet!N285)</f>
        <v>MARUTI SUZUKI$SWIFT$ZDI$BANGALORE</v>
      </c>
      <c r="B285" t="s">
        <v>3106</v>
      </c>
      <c r="C285" t="str">
        <f t="shared" si="1"/>
        <v>3</v>
      </c>
      <c r="E285" t="s">
        <v>3208</v>
      </c>
      <c r="F285">
        <v>2.0</v>
      </c>
    </row>
    <row r="286">
      <c r="A286" t="str">
        <f>UPPER(newTransactionSheet!D286)&amp;"$"&amp;UPPER(newTransactionSheet!F286)&amp;"$"&amp;UPPER(newTransactionSheet!H286)&amp;"$"&amp;UPPER(newTransactionSheet!N286)</f>
        <v>MAHINDRA$SCORPIO$VLX 2WD$BANGALORE</v>
      </c>
      <c r="B286" t="s">
        <v>3168</v>
      </c>
      <c r="C286" t="str">
        <f t="shared" si="1"/>
        <v>2</v>
      </c>
      <c r="E286" t="s">
        <v>3209</v>
      </c>
      <c r="F286">
        <v>2.0</v>
      </c>
    </row>
    <row r="287">
      <c r="A287" t="str">
        <f>UPPER(newTransactionSheet!D287)&amp;"$"&amp;UPPER(newTransactionSheet!F287)&amp;"$"&amp;UPPER(newTransactionSheet!H287)&amp;"$"&amp;UPPER(newTransactionSheet!N287)</f>
        <v>MARUTI SUZUKI$ERTIGA$VXI$BANGALORE</v>
      </c>
      <c r="B287" t="s">
        <v>2849</v>
      </c>
      <c r="C287" t="str">
        <f t="shared" si="1"/>
        <v>30</v>
      </c>
      <c r="E287" t="s">
        <v>3210</v>
      </c>
      <c r="F287">
        <v>2.0</v>
      </c>
    </row>
    <row r="288">
      <c r="A288" t="str">
        <f>UPPER(newTransactionSheet!D288)&amp;"$"&amp;UPPER(newTransactionSheet!F288)&amp;"$"&amp;UPPER(newTransactionSheet!H288)&amp;"$"&amp;UPPER(newTransactionSheet!N288)</f>
        <v>MARUTI SUZUKI$SWIFT$ZXI$BANGALORE</v>
      </c>
      <c r="B288" t="s">
        <v>2906</v>
      </c>
      <c r="C288" t="str">
        <f t="shared" si="1"/>
        <v>13</v>
      </c>
      <c r="E288" t="s">
        <v>3211</v>
      </c>
      <c r="F288">
        <v>2.0</v>
      </c>
    </row>
    <row r="289">
      <c r="A289" t="str">
        <f>UPPER(newTransactionSheet!D289)&amp;"$"&amp;UPPER(newTransactionSheet!F289)&amp;"$"&amp;UPPER(newTransactionSheet!H289)&amp;"$"&amp;UPPER(newTransactionSheet!N289)</f>
        <v>MARUTI SUZUKI$SWIFT DZIRE$VDI$BANGALORE</v>
      </c>
      <c r="B289" t="s">
        <v>2813</v>
      </c>
      <c r="C289" t="str">
        <f t="shared" si="1"/>
        <v>107</v>
      </c>
      <c r="E289" t="s">
        <v>3212</v>
      </c>
      <c r="F289">
        <v>2.0</v>
      </c>
    </row>
    <row r="290">
      <c r="A290" t="str">
        <f>UPPER(newTransactionSheet!D290)&amp;"$"&amp;UPPER(newTransactionSheet!F290)&amp;"$"&amp;UPPER(newTransactionSheet!H290)&amp;"$"&amp;UPPER(newTransactionSheet!N290)</f>
        <v>MARUTI SUZUKI$SWIFT DZIRE$VDI$BANGALORE</v>
      </c>
      <c r="B290" t="s">
        <v>3213</v>
      </c>
      <c r="C290" t="str">
        <f t="shared" si="1"/>
        <v>1</v>
      </c>
      <c r="E290" t="s">
        <v>3214</v>
      </c>
      <c r="F290">
        <v>2.0</v>
      </c>
    </row>
    <row r="291">
      <c r="A291" t="str">
        <f>UPPER(newTransactionSheet!D291)&amp;"$"&amp;UPPER(newTransactionSheet!F291)&amp;"$"&amp;UPPER(newTransactionSheet!H291)&amp;"$"&amp;UPPER(newTransactionSheet!N291)</f>
        <v>MARUTI SUZUKI$SWIFT DZIRE$VDI$BANGALORE</v>
      </c>
      <c r="B291" t="s">
        <v>3215</v>
      </c>
      <c r="C291" t="str">
        <f t="shared" si="1"/>
        <v>1</v>
      </c>
      <c r="E291" t="s">
        <v>3216</v>
      </c>
      <c r="F291">
        <v>2.0</v>
      </c>
    </row>
    <row r="292">
      <c r="A292" t="str">
        <f>UPPER(newTransactionSheet!D292)&amp;"$"&amp;UPPER(newTransactionSheet!F292)&amp;"$"&amp;UPPER(newTransactionSheet!H292)&amp;"$"&amp;UPPER(newTransactionSheet!N292)</f>
        <v>MARUTI SUZUKI$SWIFT$VDI$BANGALORE</v>
      </c>
      <c r="B292" t="s">
        <v>3217</v>
      </c>
      <c r="C292" t="str">
        <f t="shared" si="1"/>
        <v>1</v>
      </c>
      <c r="E292" t="s">
        <v>3218</v>
      </c>
      <c r="F292">
        <v>2.0</v>
      </c>
    </row>
    <row r="293">
      <c r="A293" t="str">
        <f>UPPER(newTransactionSheet!D293)&amp;"$"&amp;UPPER(newTransactionSheet!F293)&amp;"$"&amp;UPPER(newTransactionSheet!H293)&amp;"$"&amp;UPPER(newTransactionSheet!N293)</f>
        <v>MARUTI SUZUKI$SWIFT$ZXI$BANGALORE</v>
      </c>
      <c r="B293" t="s">
        <v>2819</v>
      </c>
      <c r="C293" t="str">
        <f t="shared" si="1"/>
        <v>70</v>
      </c>
      <c r="E293" t="s">
        <v>3219</v>
      </c>
      <c r="F293">
        <v>2.0</v>
      </c>
    </row>
    <row r="294">
      <c r="A294" t="str">
        <f>UPPER(newTransactionSheet!D294)&amp;"$"&amp;UPPER(newTransactionSheet!F294)&amp;"$"&amp;UPPER(newTransactionSheet!H294)&amp;"$"&amp;UPPER(newTransactionSheet!N294)</f>
        <v>RENAULT$DUSTER$85 PS RXE DIESEL$DELHI</v>
      </c>
      <c r="B294" t="s">
        <v>3220</v>
      </c>
      <c r="C294" t="str">
        <f t="shared" si="1"/>
        <v>1</v>
      </c>
      <c r="E294" t="s">
        <v>3221</v>
      </c>
      <c r="F294">
        <v>2.0</v>
      </c>
    </row>
    <row r="295">
      <c r="A295" t="str">
        <f>UPPER(newTransactionSheet!D295)&amp;"$"&amp;UPPER(newTransactionSheet!F295)&amp;"$"&amp;UPPER(newTransactionSheet!H295)&amp;"$"&amp;UPPER(newTransactionSheet!N295)</f>
        <v>TOYOTA$INNOVA$2.5 G 7 STR$MUMBAI</v>
      </c>
      <c r="B295" t="s">
        <v>3222</v>
      </c>
      <c r="C295" t="str">
        <f t="shared" si="1"/>
        <v>1</v>
      </c>
      <c r="E295" t="s">
        <v>3223</v>
      </c>
      <c r="F295">
        <v>2.0</v>
      </c>
    </row>
    <row r="296">
      <c r="A296" t="str">
        <f>UPPER(newTransactionSheet!D296)&amp;"$"&amp;UPPER(newTransactionSheet!F296)&amp;"$"&amp;UPPER(newTransactionSheet!H296)&amp;"$"&amp;UPPER(newTransactionSheet!N296)</f>
        <v>MARUTI SUZUKI$SWIFT$LDI$BANGALORE</v>
      </c>
      <c r="B296" t="s">
        <v>3224</v>
      </c>
      <c r="C296" t="str">
        <f t="shared" si="1"/>
        <v>522</v>
      </c>
      <c r="E296" t="s">
        <v>3225</v>
      </c>
      <c r="F296">
        <v>2.0</v>
      </c>
    </row>
    <row r="297">
      <c r="A297" t="str">
        <f>UPPER(newTransactionSheet!D297)&amp;"$"&amp;UPPER(newTransactionSheet!F297)&amp;"$"&amp;UPPER(newTransactionSheet!H297)&amp;"$"&amp;UPPER(newTransactionSheet!N297)</f>
        <v>MARUTI SUZUKI$SWIFT$VDI$BANGALORE</v>
      </c>
      <c r="B297" t="s">
        <v>3226</v>
      </c>
      <c r="C297" t="str">
        <f t="shared" si="1"/>
        <v>1</v>
      </c>
      <c r="E297" t="s">
        <v>3227</v>
      </c>
      <c r="F297">
        <v>2.0</v>
      </c>
    </row>
    <row r="298">
      <c r="A298" t="str">
        <f>UPPER(newTransactionSheet!D298)&amp;"$"&amp;UPPER(newTransactionSheet!F298)&amp;"$"&amp;UPPER(newTransactionSheet!H298)&amp;"$"&amp;UPPER(newTransactionSheet!N298)</f>
        <v>MARUTI SUZUKI$SWIFT$VDI$BANGALORE</v>
      </c>
      <c r="B298" t="s">
        <v>3170</v>
      </c>
      <c r="C298" t="str">
        <f t="shared" si="1"/>
        <v>2</v>
      </c>
      <c r="E298" t="s">
        <v>3228</v>
      </c>
      <c r="F298">
        <v>2.0</v>
      </c>
    </row>
    <row r="299">
      <c r="A299" t="str">
        <f>UPPER(newTransactionSheet!D299)&amp;"$"&amp;UPPER(newTransactionSheet!F299)&amp;"$"&amp;UPPER(newTransactionSheet!H299)&amp;"$"&amp;UPPER(newTransactionSheet!N299)</f>
        <v>MARUTI SUZUKI$SWIFT$ZXI$BANGALORE</v>
      </c>
      <c r="B299" t="s">
        <v>3229</v>
      </c>
      <c r="C299" t="str">
        <f t="shared" si="1"/>
        <v>1</v>
      </c>
      <c r="E299" t="s">
        <v>3230</v>
      </c>
      <c r="F299">
        <v>2.0</v>
      </c>
    </row>
    <row r="300">
      <c r="A300" t="str">
        <f>UPPER(newTransactionSheet!D300)&amp;"$"&amp;UPPER(newTransactionSheet!F300)&amp;"$"&amp;UPPER(newTransactionSheet!H300)&amp;"$"&amp;UPPER(newTransactionSheet!N300)</f>
        <v>MARUTI SUZUKI$SWIFT DZIRE$VDI$CHENNAI</v>
      </c>
      <c r="B300" t="s">
        <v>3231</v>
      </c>
      <c r="C300" t="str">
        <f t="shared" si="1"/>
        <v>1</v>
      </c>
      <c r="E300" t="s">
        <v>2794</v>
      </c>
      <c r="F300">
        <v>1.0</v>
      </c>
    </row>
    <row r="301">
      <c r="A301" t="str">
        <f>UPPER(newTransactionSheet!D301)&amp;"$"&amp;UPPER(newTransactionSheet!F301)&amp;"$"&amp;UPPER(newTransactionSheet!H301)&amp;"$"&amp;UPPER(newTransactionSheet!N301)</f>
        <v>MARUTI SUZUKI$SWIFT DZIRE$VXI$BANGALORE</v>
      </c>
      <c r="B301" t="s">
        <v>2825</v>
      </c>
      <c r="C301" t="str">
        <f t="shared" si="1"/>
        <v>55</v>
      </c>
      <c r="E301" t="s">
        <v>2796</v>
      </c>
      <c r="F301">
        <v>1.0</v>
      </c>
    </row>
    <row r="302">
      <c r="A302" t="str">
        <f>UPPER(newTransactionSheet!D302)&amp;"$"&amp;UPPER(newTransactionSheet!F302)&amp;"$"&amp;UPPER(newTransactionSheet!H302)&amp;"$"&amp;UPPER(newTransactionSheet!N302)</f>
        <v>TATA$SAFARI$4X2 GX DICOR$BANGALORE</v>
      </c>
      <c r="B302" t="s">
        <v>2835</v>
      </c>
      <c r="C302" t="str">
        <f t="shared" si="1"/>
        <v>46</v>
      </c>
      <c r="E302" t="s">
        <v>2798</v>
      </c>
      <c r="F302">
        <v>1.0</v>
      </c>
    </row>
    <row r="303">
      <c r="A303" t="str">
        <f>UPPER(newTransactionSheet!D303)&amp;"$"&amp;UPPER(newTransactionSheet!F303)&amp;"$"&amp;UPPER(newTransactionSheet!H303)&amp;"$"&amp;UPPER(newTransactionSheet!N303)</f>
        <v>HONDA$CITY$1.5 V MT$BANGALORE</v>
      </c>
      <c r="B303" t="s">
        <v>3232</v>
      </c>
      <c r="C303" t="str">
        <f t="shared" si="1"/>
        <v>1</v>
      </c>
      <c r="E303" t="s">
        <v>2802</v>
      </c>
      <c r="F303">
        <v>1.0</v>
      </c>
    </row>
    <row r="304">
      <c r="A304" t="str">
        <f>UPPER(newTransactionSheet!D304)&amp;"$"&amp;UPPER(newTransactionSheet!F304)&amp;"$"&amp;UPPER(newTransactionSheet!H304)&amp;"$"&amp;UPPER(newTransactionSheet!N304)</f>
        <v>MARUTI SUZUKI$SWIFT$VDI$BANGALORE</v>
      </c>
      <c r="B304" t="s">
        <v>2891</v>
      </c>
      <c r="C304" t="str">
        <f t="shared" si="1"/>
        <v>15</v>
      </c>
      <c r="E304" t="s">
        <v>2804</v>
      </c>
      <c r="F304">
        <v>1.0</v>
      </c>
    </row>
    <row r="305">
      <c r="A305" t="str">
        <f>UPPER(newTransactionSheet!D305)&amp;"$"&amp;UPPER(newTransactionSheet!F305)&amp;"$"&amp;UPPER(newTransactionSheet!H305)&amp;"$"&amp;UPPER(newTransactionSheet!N305)</f>
        <v>MARUTI SUZUKI$SWIFT$ZDI$BANGALORE</v>
      </c>
      <c r="B305" t="s">
        <v>3171</v>
      </c>
      <c r="C305" t="str">
        <f t="shared" si="1"/>
        <v>2</v>
      </c>
      <c r="E305" t="s">
        <v>2812</v>
      </c>
      <c r="F305">
        <v>1.0</v>
      </c>
    </row>
    <row r="306">
      <c r="A306" t="str">
        <f>UPPER(newTransactionSheet!D306)&amp;"$"&amp;UPPER(newTransactionSheet!F306)&amp;"$"&amp;UPPER(newTransactionSheet!H306)&amp;"$"&amp;UPPER(newTransactionSheet!N306)</f>
        <v>HONDA$CITY$1.5 V MT$BANGALORE</v>
      </c>
      <c r="B306" t="s">
        <v>3107</v>
      </c>
      <c r="C306" t="str">
        <f t="shared" si="1"/>
        <v>3</v>
      </c>
      <c r="E306" t="s">
        <v>2814</v>
      </c>
      <c r="F306">
        <v>1.0</v>
      </c>
    </row>
    <row r="307">
      <c r="A307" t="str">
        <f>UPPER(newTransactionSheet!D307)&amp;"$"&amp;UPPER(newTransactionSheet!F307)&amp;"$"&amp;UPPER(newTransactionSheet!H307)&amp;"$"&amp;UPPER(newTransactionSheet!N307)</f>
        <v>MARUTI SUZUKI$SWIFT$GLAM$BANGALORE</v>
      </c>
      <c r="B307" t="s">
        <v>2883</v>
      </c>
      <c r="C307" t="str">
        <f t="shared" si="1"/>
        <v>17</v>
      </c>
      <c r="E307" t="s">
        <v>2820</v>
      </c>
      <c r="F307">
        <v>1.0</v>
      </c>
    </row>
    <row r="308">
      <c r="A308" t="str">
        <f>UPPER(newTransactionSheet!D308)&amp;"$"&amp;UPPER(newTransactionSheet!F308)&amp;"$"&amp;UPPER(newTransactionSheet!H308)&amp;"$"&amp;UPPER(newTransactionSheet!N308)</f>
        <v>MARUTI SUZUKI$SWIFT$VDI$BANGALORE</v>
      </c>
      <c r="B308" t="s">
        <v>3233</v>
      </c>
      <c r="C308" t="str">
        <f t="shared" si="1"/>
        <v>1</v>
      </c>
      <c r="E308" t="s">
        <v>2822</v>
      </c>
      <c r="F308">
        <v>1.0</v>
      </c>
    </row>
    <row r="309">
      <c r="A309" t="str">
        <f>UPPER(newTransactionSheet!D309)&amp;"$"&amp;UPPER(newTransactionSheet!F309)&amp;"$"&amp;UPPER(newTransactionSheet!H309)&amp;"$"&amp;UPPER(newTransactionSheet!N309)</f>
        <v>MARUTI SUZUKI$ERTIGA$LDI$BANGALORE</v>
      </c>
      <c r="B309" t="s">
        <v>3234</v>
      </c>
      <c r="C309" t="str">
        <f t="shared" si="1"/>
        <v>1</v>
      </c>
      <c r="E309" t="s">
        <v>2824</v>
      </c>
      <c r="F309">
        <v>1.0</v>
      </c>
    </row>
    <row r="310">
      <c r="A310" t="str">
        <f>UPPER(newTransactionSheet!D310)&amp;"$"&amp;UPPER(newTransactionSheet!F310)&amp;"$"&amp;UPPER(newTransactionSheet!H310)&amp;"$"&amp;UPPER(newTransactionSheet!N310)</f>
        <v>MARUTI SUZUKI$SWIFT$ZXI$BANGALORE</v>
      </c>
      <c r="B310" t="s">
        <v>3235</v>
      </c>
      <c r="C310" t="str">
        <f t="shared" si="1"/>
        <v>1</v>
      </c>
      <c r="E310" t="s">
        <v>2830</v>
      </c>
      <c r="F310">
        <v>1.0</v>
      </c>
    </row>
    <row r="311">
      <c r="A311" t="str">
        <f>UPPER(newTransactionSheet!D311)&amp;"$"&amp;UPPER(newTransactionSheet!F311)&amp;"$"&amp;UPPER(newTransactionSheet!H311)&amp;"$"&amp;UPPER(newTransactionSheet!N311)</f>
        <v>MARUTI SUZUKI$SWIFT$VXI$BANGALORE</v>
      </c>
      <c r="B311" t="s">
        <v>3236</v>
      </c>
      <c r="C311" t="str">
        <f t="shared" si="1"/>
        <v>1</v>
      </c>
      <c r="E311" t="s">
        <v>2832</v>
      </c>
      <c r="F311">
        <v>1.0</v>
      </c>
    </row>
    <row r="312">
      <c r="A312" t="str">
        <f>UPPER(newTransactionSheet!D312)&amp;"$"&amp;UPPER(newTransactionSheet!F312)&amp;"$"&amp;UPPER(newTransactionSheet!H312)&amp;"$"&amp;UPPER(newTransactionSheet!N312)</f>
        <v>MARUTI SUZUKI$SWIFT$VDI$BANGALORE</v>
      </c>
      <c r="B312" t="s">
        <v>3173</v>
      </c>
      <c r="C312" t="str">
        <f t="shared" si="1"/>
        <v>2</v>
      </c>
      <c r="E312" t="s">
        <v>2834</v>
      </c>
      <c r="F312">
        <v>1.0</v>
      </c>
    </row>
    <row r="313">
      <c r="A313" t="str">
        <f>UPPER(newTransactionSheet!D313)&amp;"$"&amp;UPPER(newTransactionSheet!F313)&amp;"$"&amp;UPPER(newTransactionSheet!H313)&amp;"$"&amp;UPPER(newTransactionSheet!N313)</f>
        <v>MARUTI SUZUKI$SWIFT$VDI$BANGALORE</v>
      </c>
      <c r="B313" t="s">
        <v>3237</v>
      </c>
      <c r="C313" t="str">
        <f t="shared" si="1"/>
        <v>1</v>
      </c>
      <c r="E313" t="s">
        <v>2836</v>
      </c>
      <c r="F313">
        <v>1.0</v>
      </c>
    </row>
    <row r="314">
      <c r="A314" t="str">
        <f>UPPER(newTransactionSheet!D314)&amp;"$"&amp;UPPER(newTransactionSheet!F314)&amp;"$"&amp;UPPER(newTransactionSheet!H314)&amp;"$"&amp;UPPER(newTransactionSheet!N314)</f>
        <v>MARUTI SUZUKI$SWIFT$ZDI$BANGALORE</v>
      </c>
      <c r="B314" t="s">
        <v>2869</v>
      </c>
      <c r="C314" t="str">
        <f t="shared" si="1"/>
        <v>20</v>
      </c>
      <c r="E314" t="s">
        <v>2838</v>
      </c>
      <c r="F314">
        <v>1.0</v>
      </c>
    </row>
    <row r="315">
      <c r="A315" t="str">
        <f>UPPER(newTransactionSheet!D315)&amp;"$"&amp;UPPER(newTransactionSheet!F315)&amp;"$"&amp;UPPER(newTransactionSheet!H315)&amp;"$"&amp;UPPER(newTransactionSheet!N315)</f>
        <v>MARUTI SUZUKI$SWIFT DZIRE$VDI$BANGALORE</v>
      </c>
      <c r="B315" t="s">
        <v>2996</v>
      </c>
      <c r="C315" t="str">
        <f t="shared" si="1"/>
        <v>6</v>
      </c>
      <c r="E315" t="s">
        <v>2840</v>
      </c>
      <c r="F315">
        <v>1.0</v>
      </c>
    </row>
    <row r="316">
      <c r="A316" t="str">
        <f>UPPER(newTransactionSheet!D316)&amp;"$"&amp;UPPER(newTransactionSheet!F316)&amp;"$"&amp;UPPER(newTransactionSheet!H316)&amp;"$"&amp;UPPER(newTransactionSheet!N316)</f>
        <v>MARUTI SUZUKI$SWIFT DZIRE$ZXI$BANGALORE</v>
      </c>
      <c r="B316" t="s">
        <v>3175</v>
      </c>
      <c r="C316" t="str">
        <f t="shared" si="1"/>
        <v>2</v>
      </c>
      <c r="E316" t="s">
        <v>2842</v>
      </c>
      <c r="F316">
        <v>1.0</v>
      </c>
    </row>
    <row r="317">
      <c r="A317" t="str">
        <f>UPPER(newTransactionSheet!D317)&amp;"$"&amp;UPPER(newTransactionSheet!F317)&amp;"$"&amp;UPPER(newTransactionSheet!H317)&amp;"$"&amp;UPPER(newTransactionSheet!N317)</f>
        <v>MARUTI SUZUKI$SWIFT$ZXI$BANGALORE</v>
      </c>
      <c r="B317" t="s">
        <v>2851</v>
      </c>
      <c r="C317" t="str">
        <f t="shared" si="1"/>
        <v>26</v>
      </c>
      <c r="E317" t="s">
        <v>2852</v>
      </c>
      <c r="F317">
        <v>1.0</v>
      </c>
    </row>
    <row r="318">
      <c r="A318" t="str">
        <f>UPPER(newTransactionSheet!D318)&amp;"$"&amp;UPPER(newTransactionSheet!F318)&amp;"$"&amp;UPPER(newTransactionSheet!H318)&amp;"$"&amp;UPPER(newTransactionSheet!N318)</f>
        <v>MARUTI SUZUKI$ERTIGA$VDI$BANGALORE</v>
      </c>
      <c r="B318" t="s">
        <v>3238</v>
      </c>
      <c r="C318" t="str">
        <f t="shared" si="1"/>
        <v>1</v>
      </c>
      <c r="E318" t="s">
        <v>2854</v>
      </c>
      <c r="F318">
        <v>1.0</v>
      </c>
    </row>
    <row r="319">
      <c r="A319" t="str">
        <f>UPPER(newTransactionSheet!D319)&amp;"$"&amp;UPPER(newTransactionSheet!F319)&amp;"$"&amp;UPPER(newTransactionSheet!H319)&amp;"$"&amp;UPPER(newTransactionSheet!N319)</f>
        <v>HYUNDAI$I20$SPORTZ 1.4 CRDI$BANGALORE</v>
      </c>
      <c r="B319" t="s">
        <v>3239</v>
      </c>
      <c r="C319" t="str">
        <f t="shared" si="1"/>
        <v>1</v>
      </c>
      <c r="E319" t="s">
        <v>2856</v>
      </c>
      <c r="F319">
        <v>1.0</v>
      </c>
    </row>
    <row r="320">
      <c r="A320" t="str">
        <f>UPPER(newTransactionSheet!D320)&amp;"$"&amp;UPPER(newTransactionSheet!F320)&amp;"$"&amp;UPPER(newTransactionSheet!H320)&amp;"$"&amp;UPPER(newTransactionSheet!N320)</f>
        <v>MARUTI SUZUKI$SWIFT$VDI$BANGALORE</v>
      </c>
      <c r="B320" t="s">
        <v>2925</v>
      </c>
      <c r="C320" t="str">
        <f t="shared" si="1"/>
        <v>11</v>
      </c>
      <c r="E320" t="s">
        <v>2858</v>
      </c>
      <c r="F320">
        <v>1.0</v>
      </c>
    </row>
    <row r="321">
      <c r="A321" t="str">
        <f>UPPER(newTransactionSheet!D321)&amp;"$"&amp;UPPER(newTransactionSheet!F321)&amp;"$"&amp;UPPER(newTransactionSheet!H321)&amp;"$"&amp;UPPER(newTransactionSheet!N321)</f>
        <v>MARUTI SUZUKI$SWIFT DZIRE$VDI$BANGALORE</v>
      </c>
      <c r="B321" t="s">
        <v>2865</v>
      </c>
      <c r="C321" t="str">
        <f t="shared" si="1"/>
        <v>21</v>
      </c>
      <c r="E321" t="s">
        <v>2860</v>
      </c>
      <c r="F321">
        <v>1.0</v>
      </c>
    </row>
    <row r="322">
      <c r="A322" t="str">
        <f>UPPER(newTransactionSheet!D322)&amp;"$"&amp;UPPER(newTransactionSheet!F322)&amp;"$"&amp;UPPER(newTransactionSheet!H322)&amp;"$"&amp;UPPER(newTransactionSheet!N322)</f>
        <v>MARUTI SUZUKI$SX4$ZDI$BANGALORE</v>
      </c>
      <c r="B322" t="s">
        <v>3109</v>
      </c>
      <c r="C322" t="str">
        <f t="shared" si="1"/>
        <v>3</v>
      </c>
      <c r="E322" t="s">
        <v>2862</v>
      </c>
      <c r="F322">
        <v>1.0</v>
      </c>
    </row>
    <row r="323">
      <c r="A323" t="str">
        <f>UPPER(newTransactionSheet!D323)&amp;"$"&amp;UPPER(newTransactionSheet!F323)&amp;"$"&amp;UPPER(newTransactionSheet!H323)&amp;"$"&amp;UPPER(newTransactionSheet!N323)</f>
        <v>MARUTI SUZUKI$SWIFT$VXI$BANGALORE</v>
      </c>
      <c r="B323" t="s">
        <v>2935</v>
      </c>
      <c r="C323" t="str">
        <f t="shared" si="1"/>
        <v>10</v>
      </c>
      <c r="E323" t="s">
        <v>2864</v>
      </c>
      <c r="F323">
        <v>1.0</v>
      </c>
    </row>
    <row r="324">
      <c r="A324" t="str">
        <f>UPPER(newTransactionSheet!D324)&amp;"$"&amp;UPPER(newTransactionSheet!F324)&amp;"$"&amp;UPPER(newTransactionSheet!H324)&amp;"$"&amp;UPPER(newTransactionSheet!N324)</f>
        <v>MARUTI SUZUKI$SWIFT$GLAM$BANGALORE</v>
      </c>
      <c r="B324" t="s">
        <v>2841</v>
      </c>
      <c r="C324" t="str">
        <f t="shared" si="1"/>
        <v>37</v>
      </c>
      <c r="E324" t="s">
        <v>2868</v>
      </c>
      <c r="F324">
        <v>1.0</v>
      </c>
    </row>
    <row r="325">
      <c r="A325" t="str">
        <f>UPPER(newTransactionSheet!D325)&amp;"$"&amp;UPPER(newTransactionSheet!F325)&amp;"$"&amp;UPPER(newTransactionSheet!H325)&amp;"$"&amp;UPPER(newTransactionSheet!N325)</f>
        <v>MARUTI SUZUKI$SX4$ZDI$BANGALORE</v>
      </c>
      <c r="B325" t="s">
        <v>3111</v>
      </c>
      <c r="C325" t="str">
        <f t="shared" si="1"/>
        <v>3</v>
      </c>
      <c r="E325" t="s">
        <v>2872</v>
      </c>
      <c r="F325">
        <v>1.0</v>
      </c>
    </row>
    <row r="326">
      <c r="A326" t="str">
        <f>UPPER(newTransactionSheet!D326)&amp;"$"&amp;UPPER(newTransactionSheet!F326)&amp;"$"&amp;UPPER(newTransactionSheet!H326)&amp;"$"&amp;UPPER(newTransactionSheet!N326)</f>
        <v>TOYOTA$ETIOS$VX$BANGALORE</v>
      </c>
      <c r="B326" t="s">
        <v>2893</v>
      </c>
      <c r="C326" t="str">
        <f t="shared" si="1"/>
        <v>15</v>
      </c>
      <c r="E326" t="s">
        <v>2880</v>
      </c>
      <c r="F326">
        <v>1.0</v>
      </c>
    </row>
    <row r="327">
      <c r="A327" t="str">
        <f>UPPER(newTransactionSheet!D327)&amp;"$"&amp;UPPER(newTransactionSheet!F327)&amp;"$"&amp;UPPER(newTransactionSheet!H327)&amp;"$"&amp;UPPER(newTransactionSheet!N327)</f>
        <v>MARUTI SUZUKI$SWIFT$VDI$BANGALORE</v>
      </c>
      <c r="B327" t="s">
        <v>2837</v>
      </c>
      <c r="C327" t="str">
        <f t="shared" si="1"/>
        <v>44</v>
      </c>
      <c r="E327" t="s">
        <v>2888</v>
      </c>
      <c r="F327">
        <v>1.0</v>
      </c>
    </row>
    <row r="328">
      <c r="A328" t="str">
        <f>UPPER(newTransactionSheet!D328)&amp;"$"&amp;UPPER(newTransactionSheet!F328)&amp;"$"&amp;UPPER(newTransactionSheet!H328)&amp;"$"&amp;UPPER(newTransactionSheet!N328)</f>
        <v>MARUTI SUZUKI$SWIFT$VDI$BANGALORE</v>
      </c>
      <c r="B328" t="s">
        <v>2861</v>
      </c>
      <c r="C328" t="str">
        <f t="shared" si="1"/>
        <v>22</v>
      </c>
      <c r="E328" t="s">
        <v>2890</v>
      </c>
      <c r="F328">
        <v>1.0</v>
      </c>
    </row>
    <row r="329">
      <c r="A329" t="str">
        <f>UPPER(newTransactionSheet!D329)&amp;"$"&amp;UPPER(newTransactionSheet!F329)&amp;"$"&amp;UPPER(newTransactionSheet!H329)&amp;"$"&amp;UPPER(newTransactionSheet!N329)</f>
        <v>MARUTI SUZUKI$SWIFT$VDI$BANGALORE</v>
      </c>
      <c r="B329" t="s">
        <v>2998</v>
      </c>
      <c r="C329" t="str">
        <f t="shared" si="1"/>
        <v>6</v>
      </c>
      <c r="E329" t="s">
        <v>2894</v>
      </c>
      <c r="F329">
        <v>1.0</v>
      </c>
    </row>
    <row r="330">
      <c r="A330" t="str">
        <f>UPPER(newTransactionSheet!D330)&amp;"$"&amp;UPPER(newTransactionSheet!F330)&amp;"$"&amp;UPPER(newTransactionSheet!H330)&amp;"$"&amp;UPPER(newTransactionSheet!N330)</f>
        <v>MARUTI SUZUKI$SWIFT$VDI$BANGALORE</v>
      </c>
      <c r="B330" t="s">
        <v>3061</v>
      </c>
      <c r="C330" t="str">
        <f t="shared" si="1"/>
        <v>4</v>
      </c>
      <c r="E330" t="s">
        <v>2896</v>
      </c>
      <c r="F330">
        <v>1.0</v>
      </c>
    </row>
    <row r="331">
      <c r="A331" t="str">
        <f>UPPER(newTransactionSheet!D331)&amp;"$"&amp;UPPER(newTransactionSheet!F331)&amp;"$"&amp;UPPER(newTransactionSheet!H331)&amp;"$"&amp;UPPER(newTransactionSheet!N331)</f>
        <v>MARUTI SUZUKI$SWIFT$ZXI$BANGALORE</v>
      </c>
      <c r="B331" t="s">
        <v>2927</v>
      </c>
      <c r="C331" t="str">
        <f t="shared" si="1"/>
        <v>11</v>
      </c>
      <c r="E331" t="s">
        <v>2898</v>
      </c>
      <c r="F331">
        <v>1.0</v>
      </c>
    </row>
    <row r="332">
      <c r="A332" t="str">
        <f>UPPER(newTransactionSheet!D332)&amp;"$"&amp;UPPER(newTransactionSheet!F332)&amp;"$"&amp;UPPER(newTransactionSheet!H332)&amp;"$"&amp;UPPER(newTransactionSheet!N332)</f>
        <v>MARUTI SUZUKI$SWIFT DZIRE$VDI$BANGALORE</v>
      </c>
      <c r="B332" t="s">
        <v>3240</v>
      </c>
      <c r="C332" t="str">
        <f t="shared" si="1"/>
        <v>1</v>
      </c>
      <c r="E332" t="s">
        <v>2899</v>
      </c>
      <c r="F332">
        <v>1.0</v>
      </c>
    </row>
    <row r="333">
      <c r="A333" t="str">
        <f>UPPER(newTransactionSheet!D333)&amp;"$"&amp;UPPER(newTransactionSheet!F333)&amp;"$"&amp;UPPER(newTransactionSheet!H333)&amp;"$"&amp;UPPER(newTransactionSheet!N333)</f>
        <v>MAHINDRA$XYLO$H4 ABS$BANGALORE</v>
      </c>
      <c r="B333" t="s">
        <v>2981</v>
      </c>
      <c r="C333" t="str">
        <f t="shared" si="1"/>
        <v>7</v>
      </c>
      <c r="E333" t="s">
        <v>2901</v>
      </c>
      <c r="F333">
        <v>1.0</v>
      </c>
    </row>
    <row r="334">
      <c r="A334" t="str">
        <f>UPPER(newTransactionSheet!D334)&amp;"$"&amp;UPPER(newTransactionSheet!F334)&amp;"$"&amp;UPPER(newTransactionSheet!H334)&amp;"$"&amp;UPPER(newTransactionSheet!N334)</f>
        <v>MARUTI SUZUKI$SWIFT$VDI$BANGALORE</v>
      </c>
      <c r="B334" t="s">
        <v>2823</v>
      </c>
      <c r="C334" t="str">
        <f t="shared" si="1"/>
        <v>68</v>
      </c>
      <c r="E334" t="s">
        <v>2905</v>
      </c>
      <c r="F334">
        <v>1.0</v>
      </c>
    </row>
    <row r="335">
      <c r="A335" t="str">
        <f>UPPER(newTransactionSheet!D335)&amp;"$"&amp;UPPER(newTransactionSheet!F335)&amp;"$"&amp;UPPER(newTransactionSheet!H335)&amp;"$"&amp;UPPER(newTransactionSheet!N335)</f>
        <v>MARUTI SUZUKI$SWIFT$VDI$BANGALORE</v>
      </c>
      <c r="B335" t="s">
        <v>3241</v>
      </c>
      <c r="C335" t="str">
        <f t="shared" si="1"/>
        <v>1</v>
      </c>
      <c r="E335" t="s">
        <v>2907</v>
      </c>
      <c r="F335">
        <v>1.0</v>
      </c>
    </row>
    <row r="336">
      <c r="A336" t="str">
        <f>UPPER(newTransactionSheet!D336)&amp;"$"&amp;UPPER(newTransactionSheet!F336)&amp;"$"&amp;UPPER(newTransactionSheet!H336)&amp;"$"&amp;UPPER(newTransactionSheet!N336)</f>
        <v>MAHINDRA$XYLO$H4 ABS$BANGALORE</v>
      </c>
      <c r="B336" t="s">
        <v>3242</v>
      </c>
      <c r="C336" t="str">
        <f t="shared" si="1"/>
        <v>1</v>
      </c>
      <c r="E336" t="s">
        <v>2911</v>
      </c>
      <c r="F336">
        <v>1.0</v>
      </c>
    </row>
    <row r="337">
      <c r="A337" t="str">
        <f>UPPER(newTransactionSheet!D337)&amp;"$"&amp;UPPER(newTransactionSheet!F337)&amp;"$"&amp;UPPER(newTransactionSheet!H337)&amp;"$"&amp;UPPER(newTransactionSheet!N337)</f>
        <v>MARUTI SUZUKI$SWIFT$ZXI$BANGALORE</v>
      </c>
      <c r="B337" t="s">
        <v>2847</v>
      </c>
      <c r="C337" t="str">
        <f t="shared" si="1"/>
        <v>32</v>
      </c>
      <c r="E337" t="s">
        <v>2914</v>
      </c>
      <c r="F337">
        <v>1.0</v>
      </c>
    </row>
    <row r="338">
      <c r="A338" t="str">
        <f>UPPER(newTransactionSheet!D338)&amp;"$"&amp;UPPER(newTransactionSheet!F338)&amp;"$"&amp;UPPER(newTransactionSheet!H338)&amp;"$"&amp;UPPER(newTransactionSheet!N338)</f>
        <v>HYUNDAI$I20$ASTA 1.4 CRDI$PUNE</v>
      </c>
      <c r="B338" t="s">
        <v>2908</v>
      </c>
      <c r="C338" t="str">
        <f t="shared" si="1"/>
        <v>13</v>
      </c>
      <c r="E338" t="s">
        <v>2915</v>
      </c>
      <c r="F338">
        <v>1.0</v>
      </c>
    </row>
    <row r="339">
      <c r="A339" t="str">
        <f>UPPER(newTransactionSheet!D339)&amp;"$"&amp;UPPER(newTransactionSheet!F339)&amp;"$"&amp;UPPER(newTransactionSheet!H339)&amp;"$"&amp;UPPER(newTransactionSheet!N339)</f>
        <v>MARUTI SUZUKI$SWIFT$VDI$BANGALORE</v>
      </c>
      <c r="B339" t="s">
        <v>3243</v>
      </c>
      <c r="C339" t="str">
        <f t="shared" si="1"/>
        <v>1</v>
      </c>
      <c r="E339" t="s">
        <v>2926</v>
      </c>
      <c r="F339">
        <v>1.0</v>
      </c>
    </row>
    <row r="340">
      <c r="A340" t="str">
        <f>UPPER(newTransactionSheet!D340)&amp;"$"&amp;UPPER(newTransactionSheet!F340)&amp;"$"&amp;UPPER(newTransactionSheet!H340)&amp;"$"&amp;UPPER(newTransactionSheet!N340)</f>
        <v>MARUTI SUZUKI$SWIFT$ZDI$BANGALORE</v>
      </c>
      <c r="B340" t="s">
        <v>3244</v>
      </c>
      <c r="C340" t="str">
        <f t="shared" si="1"/>
        <v>1</v>
      </c>
      <c r="E340" t="s">
        <v>2932</v>
      </c>
      <c r="F340">
        <v>1.0</v>
      </c>
    </row>
    <row r="341">
      <c r="A341" t="str">
        <f>UPPER(newTransactionSheet!D341)&amp;"$"&amp;UPPER(newTransactionSheet!F341)&amp;"$"&amp;UPPER(newTransactionSheet!H341)&amp;"$"&amp;UPPER(newTransactionSheet!N341)</f>
        <v>MARUTI SUZUKI$SX4$ZDI$BANGALORE</v>
      </c>
      <c r="B341" t="s">
        <v>3063</v>
      </c>
      <c r="C341" t="str">
        <f t="shared" si="1"/>
        <v>4</v>
      </c>
      <c r="E341" t="s">
        <v>2936</v>
      </c>
      <c r="F341">
        <v>1.0</v>
      </c>
    </row>
    <row r="342">
      <c r="A342" t="str">
        <f>UPPER(newTransactionSheet!D342)&amp;"$"&amp;UPPER(newTransactionSheet!F342)&amp;"$"&amp;UPPER(newTransactionSheet!H342)&amp;"$"&amp;UPPER(newTransactionSheet!N342)</f>
        <v>MAHINDRA$SCORPIO$SLE 2.6 CRDE$BANGALORE</v>
      </c>
      <c r="B342" t="s">
        <v>2887</v>
      </c>
      <c r="C342" t="str">
        <f t="shared" si="1"/>
        <v>16</v>
      </c>
      <c r="E342" t="s">
        <v>2938</v>
      </c>
      <c r="F342">
        <v>1.0</v>
      </c>
    </row>
    <row r="343">
      <c r="A343" t="str">
        <f>UPPER(newTransactionSheet!D343)&amp;"$"&amp;UPPER(newTransactionSheet!F343)&amp;"$"&amp;UPPER(newTransactionSheet!H343)&amp;"$"&amp;UPPER(newTransactionSheet!N343)</f>
        <v>MARUTI SUZUKI$SWIFT$VXI$BANGALORE</v>
      </c>
      <c r="B343" t="s">
        <v>2937</v>
      </c>
      <c r="C343" t="str">
        <f t="shared" si="1"/>
        <v>10</v>
      </c>
      <c r="E343" t="s">
        <v>2940</v>
      </c>
      <c r="F343">
        <v>1.0</v>
      </c>
    </row>
    <row r="344">
      <c r="A344" t="str">
        <f>UPPER(newTransactionSheet!D344)&amp;"$"&amp;UPPER(newTransactionSheet!F344)&amp;"$"&amp;UPPER(newTransactionSheet!H344)&amp;"$"&amp;UPPER(newTransactionSheet!N344)</f>
        <v>MARUTI SUZUKI$SWIFT$ZXI$BANGALORE</v>
      </c>
      <c r="B344" t="s">
        <v>3245</v>
      </c>
      <c r="C344" t="str">
        <f t="shared" si="1"/>
        <v>1</v>
      </c>
      <c r="E344" t="s">
        <v>2944</v>
      </c>
      <c r="F344">
        <v>1.0</v>
      </c>
    </row>
    <row r="345">
      <c r="A345" t="str">
        <f>UPPER(newTransactionSheet!D345)&amp;"$"&amp;UPPER(newTransactionSheet!F345)&amp;"$"&amp;UPPER(newTransactionSheet!H345)&amp;"$"&amp;UPPER(newTransactionSheet!N345)</f>
        <v>HYUNDAI$I20$ASTA 1.4 CRDI$BANGALORE</v>
      </c>
      <c r="B345" t="s">
        <v>2929</v>
      </c>
      <c r="C345" t="str">
        <f t="shared" si="1"/>
        <v>11</v>
      </c>
      <c r="E345" t="s">
        <v>2967</v>
      </c>
      <c r="F345">
        <v>1.0</v>
      </c>
    </row>
    <row r="346">
      <c r="A346" t="str">
        <f>UPPER(newTransactionSheet!D346)&amp;"$"&amp;UPPER(newTransactionSheet!F346)&amp;"$"&amp;UPPER(newTransactionSheet!H346)&amp;"$"&amp;UPPER(newTransactionSheet!N346)</f>
        <v>TOYOTA$INNOVA$2.5 G 8 STR$BANGALORE</v>
      </c>
      <c r="B346" t="s">
        <v>3246</v>
      </c>
      <c r="C346" t="str">
        <f t="shared" si="1"/>
        <v>1</v>
      </c>
      <c r="E346" t="s">
        <v>2971</v>
      </c>
      <c r="F346">
        <v>1.0</v>
      </c>
    </row>
    <row r="347">
      <c r="A347" t="str">
        <f>UPPER(newTransactionSheet!D347)&amp;"$"&amp;UPPER(newTransactionSheet!F347)&amp;"$"&amp;UPPER(newTransactionSheet!H347)&amp;"$"&amp;UPPER(newTransactionSheet!N347)</f>
        <v>SKODA$RAPID$ELEGANCE 1.6 TDI CR MT$BANGALORE</v>
      </c>
      <c r="B347" t="s">
        <v>2939</v>
      </c>
      <c r="C347" t="str">
        <f t="shared" si="1"/>
        <v>10</v>
      </c>
      <c r="E347" t="s">
        <v>2974</v>
      </c>
      <c r="F347">
        <v>1.0</v>
      </c>
    </row>
    <row r="348">
      <c r="A348" t="str">
        <f>UPPER(newTransactionSheet!D348)&amp;"$"&amp;UPPER(newTransactionSheet!F348)&amp;"$"&amp;UPPER(newTransactionSheet!H348)&amp;"$"&amp;UPPER(newTransactionSheet!N348)</f>
        <v>MARUTI SUZUKI$SWIFT$VDI$BANGALORE</v>
      </c>
      <c r="B348" t="s">
        <v>3176</v>
      </c>
      <c r="C348" t="str">
        <f t="shared" si="1"/>
        <v>2</v>
      </c>
      <c r="E348" t="s">
        <v>2975</v>
      </c>
      <c r="F348">
        <v>1.0</v>
      </c>
    </row>
    <row r="349">
      <c r="A349" t="str">
        <f>UPPER(newTransactionSheet!D349)&amp;"$"&amp;UPPER(newTransactionSheet!F349)&amp;"$"&amp;UPPER(newTransactionSheet!H349)&amp;"$"&amp;UPPER(newTransactionSheet!N349)</f>
        <v>MARUTI SUZUKI$SWIFT$VDI$BANGALORE</v>
      </c>
      <c r="B349" t="s">
        <v>2827</v>
      </c>
      <c r="C349" t="str">
        <f t="shared" si="1"/>
        <v>54</v>
      </c>
      <c r="E349" t="s">
        <v>2976</v>
      </c>
      <c r="F349">
        <v>1.0</v>
      </c>
    </row>
    <row r="350">
      <c r="A350" t="str">
        <f>UPPER(newTransactionSheet!D350)&amp;"$"&amp;UPPER(newTransactionSheet!F350)&amp;"$"&amp;UPPER(newTransactionSheet!H350)&amp;"$"&amp;UPPER(newTransactionSheet!N350)</f>
        <v>MARUTI SUZUKI$SWIFT DZIRE$LDI$BANGALORE</v>
      </c>
      <c r="B350" t="s">
        <v>3247</v>
      </c>
      <c r="C350" t="str">
        <f t="shared" si="1"/>
        <v>1</v>
      </c>
      <c r="E350" t="s">
        <v>2980</v>
      </c>
      <c r="F350">
        <v>1.0</v>
      </c>
    </row>
    <row r="351">
      <c r="A351" t="str">
        <f>UPPER(newTransactionSheet!D351)&amp;"$"&amp;UPPER(newTransactionSheet!F351)&amp;"$"&amp;UPPER(newTransactionSheet!H351)&amp;"$"&amp;UPPER(newTransactionSheet!N351)</f>
        <v>VOLKSWAGEN$VENTO$HIGHLINE DIESEL$BANGALORE</v>
      </c>
      <c r="B351" t="s">
        <v>3178</v>
      </c>
      <c r="C351" t="str">
        <f t="shared" si="1"/>
        <v>2</v>
      </c>
      <c r="E351" t="s">
        <v>2985</v>
      </c>
      <c r="F351">
        <v>1.0</v>
      </c>
    </row>
    <row r="352">
      <c r="A352" t="str">
        <f>UPPER(newTransactionSheet!D352)&amp;"$"&amp;UPPER(newTransactionSheet!F352)&amp;"$"&amp;UPPER(newTransactionSheet!H352)&amp;"$"&amp;UPPER(newTransactionSheet!N352)</f>
        <v>VOLKSWAGEN$VENTO$HIGHLINE DIESEL$BANGALORE</v>
      </c>
      <c r="B352" t="s">
        <v>3248</v>
      </c>
      <c r="C352" t="str">
        <f t="shared" si="1"/>
        <v>1</v>
      </c>
      <c r="E352" t="s">
        <v>2988</v>
      </c>
      <c r="F352">
        <v>1.0</v>
      </c>
    </row>
    <row r="353">
      <c r="A353" t="str">
        <f>UPPER(newTransactionSheet!D353)&amp;"$"&amp;UPPER(newTransactionSheet!F353)&amp;"$"&amp;UPPER(newTransactionSheet!H353)&amp;"$"&amp;UPPER(newTransactionSheet!N353)</f>
        <v>SKODA$RAPID$ELEGANCE 1.6 TDI CR MT$BANGALORE</v>
      </c>
      <c r="B353" t="s">
        <v>3249</v>
      </c>
      <c r="C353" t="str">
        <f t="shared" si="1"/>
        <v>1</v>
      </c>
      <c r="E353" t="s">
        <v>2990</v>
      </c>
      <c r="F353">
        <v>1.0</v>
      </c>
    </row>
    <row r="354">
      <c r="A354" t="str">
        <f>UPPER(newTransactionSheet!D354)&amp;"$"&amp;UPPER(newTransactionSheet!F354)&amp;"$"&amp;UPPER(newTransactionSheet!H354)&amp;"$"&amp;UPPER(newTransactionSheet!N354)</f>
        <v>TOYOTA$ETIOS LIVA$GD$BANGALORE</v>
      </c>
      <c r="B354" t="s">
        <v>2831</v>
      </c>
      <c r="C354" t="str">
        <f t="shared" si="1"/>
        <v>50</v>
      </c>
      <c r="E354" t="s">
        <v>2991</v>
      </c>
      <c r="F354">
        <v>1.0</v>
      </c>
    </row>
    <row r="355">
      <c r="A355" t="str">
        <f>UPPER(newTransactionSheet!D355)&amp;"$"&amp;UPPER(newTransactionSheet!F355)&amp;"$"&amp;UPPER(newTransactionSheet!H355)&amp;"$"&amp;UPPER(newTransactionSheet!N355)</f>
        <v>MARUTI SUZUKI$SWIFT$GLAM$BANGALORE</v>
      </c>
      <c r="B355" t="s">
        <v>3250</v>
      </c>
      <c r="C355" t="str">
        <f t="shared" si="1"/>
        <v>1</v>
      </c>
      <c r="E355" t="s">
        <v>2995</v>
      </c>
      <c r="F355">
        <v>1.0</v>
      </c>
    </row>
    <row r="356">
      <c r="A356" t="str">
        <f>UPPER(newTransactionSheet!D356)&amp;"$"&amp;UPPER(newTransactionSheet!F356)&amp;"$"&amp;UPPER(newTransactionSheet!H356)&amp;"$"&amp;UPPER(newTransactionSheet!N356)</f>
        <v>MARUTI SUZUKI$SWIFT DZIRE$ZXI$BANGALORE</v>
      </c>
      <c r="B356" t="s">
        <v>3251</v>
      </c>
      <c r="C356" t="str">
        <f t="shared" si="1"/>
        <v>1</v>
      </c>
      <c r="E356" t="s">
        <v>2997</v>
      </c>
      <c r="F356">
        <v>1.0</v>
      </c>
    </row>
    <row r="357">
      <c r="A357" t="str">
        <f>UPPER(newTransactionSheet!D357)&amp;"$"&amp;UPPER(newTransactionSheet!F357)&amp;"$"&amp;UPPER(newTransactionSheet!H357)&amp;"$"&amp;UPPER(newTransactionSheet!N357)</f>
        <v>MAHINDRA$SCORPIO$SLE$MUMBAI</v>
      </c>
      <c r="B357" t="s">
        <v>3252</v>
      </c>
      <c r="C357" t="str">
        <f t="shared" si="1"/>
        <v>1</v>
      </c>
      <c r="E357" t="s">
        <v>3003</v>
      </c>
      <c r="F357">
        <v>1.0</v>
      </c>
    </row>
    <row r="358">
      <c r="A358" t="str">
        <f>UPPER(newTransactionSheet!D358)&amp;"$"&amp;UPPER(newTransactionSheet!F358)&amp;"$"&amp;UPPER(newTransactionSheet!H358)&amp;"$"&amp;UPPER(newTransactionSheet!N358)</f>
        <v>MARUTI SUZUKI$SWIFT$VDI$BANGALORE</v>
      </c>
      <c r="B358" t="s">
        <v>2910</v>
      </c>
      <c r="C358" t="str">
        <f t="shared" si="1"/>
        <v>13</v>
      </c>
      <c r="E358" t="s">
        <v>3005</v>
      </c>
      <c r="F358">
        <v>1.0</v>
      </c>
    </row>
    <row r="359">
      <c r="A359" t="str">
        <f>UPPER(newTransactionSheet!D359)&amp;"$"&amp;UPPER(newTransactionSheet!F359)&amp;"$"&amp;UPPER(newTransactionSheet!H359)&amp;"$"&amp;UPPER(newTransactionSheet!N359)</f>
        <v>MARUTI SUZUKI$SWIFT$VDI$BANGALORE</v>
      </c>
      <c r="B359" t="s">
        <v>3253</v>
      </c>
      <c r="C359" t="str">
        <f t="shared" si="1"/>
        <v>1</v>
      </c>
      <c r="E359" t="s">
        <v>3007</v>
      </c>
      <c r="F359">
        <v>1.0</v>
      </c>
    </row>
    <row r="360">
      <c r="A360" t="str">
        <f>UPPER(newTransactionSheet!D360)&amp;"$"&amp;UPPER(newTransactionSheet!F360)&amp;"$"&amp;UPPER(newTransactionSheet!H360)&amp;"$"&amp;UPPER(newTransactionSheet!N360)</f>
        <v>HYUNDAI$GRAND I10$ASTA AT 1.2 KAPPA VTVT$BANGALORE</v>
      </c>
      <c r="B360" t="s">
        <v>3254</v>
      </c>
      <c r="C360" t="str">
        <f t="shared" si="1"/>
        <v>1</v>
      </c>
      <c r="E360" t="s">
        <v>3009</v>
      </c>
      <c r="F360">
        <v>1.0</v>
      </c>
    </row>
    <row r="361">
      <c r="A361" t="str">
        <f>UPPER(newTransactionSheet!D361)&amp;"$"&amp;UPPER(newTransactionSheet!F361)&amp;"$"&amp;UPPER(newTransactionSheet!H361)&amp;"$"&amp;UPPER(newTransactionSheet!N361)</f>
        <v>TOYOTA$COROLLA ALTIS$1.8 J$BANGALORE</v>
      </c>
      <c r="B361" t="s">
        <v>2895</v>
      </c>
      <c r="C361" t="str">
        <f t="shared" si="1"/>
        <v>15</v>
      </c>
      <c r="E361" t="s">
        <v>3011</v>
      </c>
      <c r="F361">
        <v>1.0</v>
      </c>
    </row>
    <row r="362">
      <c r="A362" t="str">
        <f>UPPER(newTransactionSheet!D362)&amp;"$"&amp;UPPER(newTransactionSheet!F362)&amp;"$"&amp;UPPER(newTransactionSheet!H362)&amp;"$"&amp;UPPER(newTransactionSheet!N362)</f>
        <v>MARUTI SUZUKI$SWIFT$VDI$BANGALORE</v>
      </c>
      <c r="B362" t="s">
        <v>2807</v>
      </c>
      <c r="C362" t="str">
        <f t="shared" si="1"/>
        <v>176</v>
      </c>
      <c r="E362" t="s">
        <v>3013</v>
      </c>
      <c r="F362">
        <v>1.0</v>
      </c>
    </row>
    <row r="363">
      <c r="A363" t="str">
        <f>UPPER(newTransactionSheet!D363)&amp;"$"&amp;UPPER(newTransactionSheet!F363)&amp;"$"&amp;UPPER(newTransactionSheet!H363)&amp;"$"&amp;UPPER(newTransactionSheet!N363)</f>
        <v>MARUTI SUZUKI$SWIFT$GLAM$BANGALORE</v>
      </c>
      <c r="B363" t="s">
        <v>2843</v>
      </c>
      <c r="C363" t="str">
        <f t="shared" si="1"/>
        <v>36</v>
      </c>
      <c r="E363" t="s">
        <v>3015</v>
      </c>
      <c r="F363">
        <v>1.0</v>
      </c>
    </row>
    <row r="364">
      <c r="A364" t="str">
        <f>UPPER(newTransactionSheet!D364)&amp;"$"&amp;UPPER(newTransactionSheet!F364)&amp;"$"&amp;UPPER(newTransactionSheet!H364)&amp;"$"&amp;UPPER(newTransactionSheet!N364)</f>
        <v>MARUTI SUZUKI$SWIFT$VDI$BANGALORE</v>
      </c>
      <c r="B364" t="s">
        <v>3255</v>
      </c>
      <c r="C364" t="str">
        <f t="shared" si="1"/>
        <v>1</v>
      </c>
      <c r="E364" t="s">
        <v>3018</v>
      </c>
      <c r="F364">
        <v>1.0</v>
      </c>
    </row>
    <row r="365">
      <c r="A365" t="str">
        <f>UPPER(newTransactionSheet!D365)&amp;"$"&amp;UPPER(newTransactionSheet!F365)&amp;"$"&amp;UPPER(newTransactionSheet!H365)&amp;"$"&amp;UPPER(newTransactionSheet!N365)</f>
        <v>MARUTI SUZUKI$SWIFT$VDI$BANGALORE</v>
      </c>
      <c r="B365" t="s">
        <v>2801</v>
      </c>
      <c r="C365" t="str">
        <f t="shared" si="1"/>
        <v>204</v>
      </c>
      <c r="E365" t="s">
        <v>3020</v>
      </c>
      <c r="F365">
        <v>1.0</v>
      </c>
    </row>
    <row r="366">
      <c r="A366" t="str">
        <f>UPPER(newTransactionSheet!D366)&amp;"$"&amp;UPPER(newTransactionSheet!F366)&amp;"$"&amp;UPPER(newTransactionSheet!H366)&amp;"$"&amp;UPPER(newTransactionSheet!N366)</f>
        <v>MARUTI SUZUKI$SWIFT DZIRE$VDI$BANGALORE</v>
      </c>
      <c r="B366" t="s">
        <v>2983</v>
      </c>
      <c r="C366" t="str">
        <f t="shared" si="1"/>
        <v>7</v>
      </c>
      <c r="E366" t="s">
        <v>3038</v>
      </c>
      <c r="F366">
        <v>1.0</v>
      </c>
    </row>
    <row r="367">
      <c r="A367" t="str">
        <f>UPPER(newTransactionSheet!D367)&amp;"$"&amp;UPPER(newTransactionSheet!F367)&amp;"$"&amp;UPPER(newTransactionSheet!H367)&amp;"$"&amp;UPPER(newTransactionSheet!N367)</f>
        <v>MARUTI SUZUKI$SWIFT$ZXI$BANGALORE</v>
      </c>
      <c r="B367" t="s">
        <v>2803</v>
      </c>
      <c r="C367" t="str">
        <f t="shared" si="1"/>
        <v>191</v>
      </c>
      <c r="E367" t="s">
        <v>3039</v>
      </c>
      <c r="F367">
        <v>1.0</v>
      </c>
    </row>
    <row r="368">
      <c r="A368" t="str">
        <f>UPPER(newTransactionSheet!D368)&amp;"$"&amp;UPPER(newTransactionSheet!F368)&amp;"$"&amp;UPPER(newTransactionSheet!H368)&amp;"$"&amp;UPPER(newTransactionSheet!N368)</f>
        <v>MARUTI SUZUKI$ERTIGA$LDI$BANGALORE</v>
      </c>
      <c r="B368" t="s">
        <v>3256</v>
      </c>
      <c r="C368" t="str">
        <f t="shared" si="1"/>
        <v>1</v>
      </c>
      <c r="E368" t="s">
        <v>3045</v>
      </c>
      <c r="F368">
        <v>1.0</v>
      </c>
    </row>
    <row r="369">
      <c r="A369" t="str">
        <f>UPPER(newTransactionSheet!D369)&amp;"$"&amp;UPPER(newTransactionSheet!F369)&amp;"$"&amp;UPPER(newTransactionSheet!H369)&amp;"$"&amp;UPPER(newTransactionSheet!N369)</f>
        <v>MARUTI SUZUKI$SWIFT$VDI$BANGALORE</v>
      </c>
      <c r="B369" t="s">
        <v>2805</v>
      </c>
      <c r="C369" t="str">
        <f t="shared" si="1"/>
        <v>182</v>
      </c>
      <c r="E369" t="s">
        <v>3052</v>
      </c>
      <c r="F369">
        <v>1.0</v>
      </c>
    </row>
    <row r="370">
      <c r="A370" t="str">
        <f>UPPER(newTransactionSheet!D370)&amp;"$"&amp;UPPER(newTransactionSheet!F370)&amp;"$"&amp;UPPER(newTransactionSheet!H370)&amp;"$"&amp;UPPER(newTransactionSheet!N370)</f>
        <v>MARUTI SUZUKI$SWIFT$ZXI$BANGALORE</v>
      </c>
      <c r="B370" t="s">
        <v>2795</v>
      </c>
      <c r="C370" t="str">
        <f t="shared" si="1"/>
        <v>349</v>
      </c>
      <c r="E370" t="s">
        <v>3056</v>
      </c>
      <c r="F370">
        <v>1.0</v>
      </c>
    </row>
    <row r="371">
      <c r="A371" t="str">
        <f>UPPER(newTransactionSheet!D371)&amp;"$"&amp;UPPER(newTransactionSheet!F371)&amp;"$"&amp;UPPER(newTransactionSheet!H371)&amp;"$"&amp;UPPER(newTransactionSheet!N371)</f>
        <v>HONDA$AMAZE$1.5 S I-DTEC$BANGALORE</v>
      </c>
      <c r="B371" t="s">
        <v>3257</v>
      </c>
      <c r="C371" t="str">
        <f t="shared" si="1"/>
        <v>1</v>
      </c>
      <c r="E371" t="s">
        <v>3060</v>
      </c>
      <c r="F371">
        <v>1.0</v>
      </c>
    </row>
    <row r="372">
      <c r="A372" t="str">
        <f>UPPER(newTransactionSheet!D372)&amp;"$"&amp;UPPER(newTransactionSheet!F372)&amp;"$"&amp;UPPER(newTransactionSheet!H372)&amp;"$"&amp;UPPER(newTransactionSheet!N372)</f>
        <v>HYUNDAI$I20$MAGNA (O) 1.4 CRDI$BANGALORE</v>
      </c>
      <c r="B372" t="s">
        <v>3258</v>
      </c>
      <c r="C372" t="str">
        <f t="shared" si="1"/>
        <v>1</v>
      </c>
      <c r="E372" t="s">
        <v>3062</v>
      </c>
      <c r="F372">
        <v>1.0</v>
      </c>
    </row>
    <row r="373">
      <c r="A373" t="str">
        <f>UPPER(newTransactionSheet!D373)&amp;"$"&amp;UPPER(newTransactionSheet!F373)&amp;"$"&amp;UPPER(newTransactionSheet!H373)&amp;"$"&amp;UPPER(newTransactionSheet!N373)</f>
        <v>HYUNDAI$I20$SPORTZ 1.2$BANGALORE</v>
      </c>
      <c r="B373" t="s">
        <v>3113</v>
      </c>
      <c r="C373" t="str">
        <f t="shared" si="1"/>
        <v>3</v>
      </c>
      <c r="E373" t="s">
        <v>3065</v>
      </c>
      <c r="F373">
        <v>1.0</v>
      </c>
    </row>
    <row r="374">
      <c r="A374" t="str">
        <f>UPPER(newTransactionSheet!D374)&amp;"$"&amp;UPPER(newTransactionSheet!F374)&amp;"$"&amp;UPPER(newTransactionSheet!H374)&amp;"$"&amp;UPPER(newTransactionSheet!N374)</f>
        <v>HYUNDAI$I20$SPORTZ 1.4 CRDI$BANGALORE</v>
      </c>
      <c r="B374" t="s">
        <v>2867</v>
      </c>
      <c r="C374" t="str">
        <f t="shared" si="1"/>
        <v>21</v>
      </c>
      <c r="E374" t="s">
        <v>3067</v>
      </c>
      <c r="F374">
        <v>1.0</v>
      </c>
    </row>
    <row r="375">
      <c r="A375" t="str">
        <f>UPPER(newTransactionSheet!D375)&amp;"$"&amp;UPPER(newTransactionSheet!F375)&amp;"$"&amp;UPPER(newTransactionSheet!H375)&amp;"$"&amp;UPPER(newTransactionSheet!N375)</f>
        <v>SKODA$RAPID$1.5 TDI CR ELEGANCE$BANGALORE</v>
      </c>
      <c r="B375" t="s">
        <v>3259</v>
      </c>
      <c r="C375" t="str">
        <f t="shared" si="1"/>
        <v>1</v>
      </c>
      <c r="E375" t="s">
        <v>3075</v>
      </c>
      <c r="F375">
        <v>1.0</v>
      </c>
    </row>
    <row r="376">
      <c r="A376" t="str">
        <f>UPPER(newTransactionSheet!D376)&amp;"$"&amp;UPPER(newTransactionSheet!F376)&amp;"$"&amp;UPPER(newTransactionSheet!H376)&amp;"$"&amp;UPPER(newTransactionSheet!N376)</f>
        <v>MARUTI SUZUKI$SWIFT$VDI$BANGALORE</v>
      </c>
      <c r="B376" t="s">
        <v>2799</v>
      </c>
      <c r="C376" t="str">
        <f t="shared" si="1"/>
        <v>207</v>
      </c>
      <c r="E376" t="s">
        <v>3078</v>
      </c>
      <c r="F376">
        <v>1.0</v>
      </c>
    </row>
    <row r="377">
      <c r="A377" t="str">
        <f>UPPER(newTransactionSheet!D377)&amp;"$"&amp;UPPER(newTransactionSheet!F377)&amp;"$"&amp;UPPER(newTransactionSheet!H377)&amp;"$"&amp;UPPER(newTransactionSheet!N377)</f>
        <v>MARUTI SUZUKI$SWIFT$VDI$BANGALORE</v>
      </c>
      <c r="B377" t="s">
        <v>3260</v>
      </c>
      <c r="C377" t="str">
        <f t="shared" si="1"/>
        <v>1</v>
      </c>
      <c r="E377" t="s">
        <v>3079</v>
      </c>
      <c r="F377">
        <v>1.0</v>
      </c>
    </row>
    <row r="378">
      <c r="A378" t="str">
        <f>UPPER(newTransactionSheet!D378)&amp;"$"&amp;UPPER(newTransactionSheet!F378)&amp;"$"&amp;UPPER(newTransactionSheet!H378)&amp;"$"&amp;UPPER(newTransactionSheet!N378)</f>
        <v>MARUTI SUZUKI$SWIFT$VDI$BANGALORE</v>
      </c>
      <c r="B378" t="s">
        <v>2930</v>
      </c>
      <c r="C378" t="str">
        <f t="shared" si="1"/>
        <v>11</v>
      </c>
      <c r="E378" t="s">
        <v>3081</v>
      </c>
      <c r="F378">
        <v>1.0</v>
      </c>
    </row>
    <row r="379">
      <c r="A379" t="str">
        <f>UPPER(newTransactionSheet!D379)&amp;"$"&amp;UPPER(newTransactionSheet!F379)&amp;"$"&amp;UPPER(newTransactionSheet!H379)&amp;"$"&amp;UPPER(newTransactionSheet!N379)</f>
        <v>MARUTI SUZUKI$SWIFT$VXI$BANGALORE</v>
      </c>
      <c r="B379" t="s">
        <v>2950</v>
      </c>
      <c r="C379" t="str">
        <f t="shared" si="1"/>
        <v>9</v>
      </c>
      <c r="E379" t="s">
        <v>3082</v>
      </c>
      <c r="F379">
        <v>1.0</v>
      </c>
    </row>
    <row r="380">
      <c r="A380" t="str">
        <f>UPPER(newTransactionSheet!D380)&amp;"$"&amp;UPPER(newTransactionSheet!F380)&amp;"$"&amp;UPPER(newTransactionSheet!H380)&amp;"$"&amp;UPPER(newTransactionSheet!N380)</f>
        <v>MARUTI SUZUKI$SX4$ZDI$BANGALORE</v>
      </c>
      <c r="B380" t="s">
        <v>3261</v>
      </c>
      <c r="C380" t="str">
        <f t="shared" si="1"/>
        <v>1</v>
      </c>
      <c r="E380" t="s">
        <v>3083</v>
      </c>
      <c r="F380">
        <v>1.0</v>
      </c>
    </row>
    <row r="381">
      <c r="A381" t="str">
        <f>UPPER(newTransactionSheet!D381)&amp;"$"&amp;UPPER(newTransactionSheet!F381)&amp;"$"&amp;UPPER(newTransactionSheet!H381)&amp;"$"&amp;UPPER(newTransactionSheet!N381)</f>
        <v>HYUNDAI$VERNA$FLUIDIC 1.6 CRDI SX$BANGALORE</v>
      </c>
      <c r="B381" t="s">
        <v>2897</v>
      </c>
      <c r="C381" t="str">
        <f t="shared" si="1"/>
        <v>15</v>
      </c>
      <c r="E381" t="s">
        <v>3084</v>
      </c>
      <c r="F381">
        <v>1.0</v>
      </c>
    </row>
    <row r="382">
      <c r="A382" t="str">
        <f>UPPER(newTransactionSheet!D382)&amp;"$"&amp;UPPER(newTransactionSheet!F382)&amp;"$"&amp;UPPER(newTransactionSheet!H382)&amp;"$"&amp;UPPER(newTransactionSheet!N382)</f>
        <v>MARUTI SUZUKI$SWIFT DZIRE$ZDI$BANGALORE</v>
      </c>
      <c r="B382" t="s">
        <v>3179</v>
      </c>
      <c r="C382" t="str">
        <f t="shared" si="1"/>
        <v>2</v>
      </c>
      <c r="E382" t="s">
        <v>3085</v>
      </c>
      <c r="F382">
        <v>1.0</v>
      </c>
    </row>
    <row r="383">
      <c r="A383" t="str">
        <f>UPPER(newTransactionSheet!D383)&amp;"$"&amp;UPPER(newTransactionSheet!F383)&amp;"$"&amp;UPPER(newTransactionSheet!H383)&amp;"$"&amp;UPPER(newTransactionSheet!N383)</f>
        <v>MARUTI SUZUKI$SWIFT$VXI ABS$BANGALORE</v>
      </c>
      <c r="B383" t="s">
        <v>3064</v>
      </c>
      <c r="C383" t="str">
        <f t="shared" si="1"/>
        <v>4</v>
      </c>
      <c r="E383" t="s">
        <v>3086</v>
      </c>
      <c r="F383">
        <v>1.0</v>
      </c>
    </row>
    <row r="384">
      <c r="A384" t="str">
        <f>UPPER(newTransactionSheet!D384)&amp;"$"&amp;UPPER(newTransactionSheet!F384)&amp;"$"&amp;UPPER(newTransactionSheet!H384)&amp;"$"&amp;UPPER(newTransactionSheet!N384)</f>
        <v>MARUTI SUZUKI$SWIFT$GLAM$BANGALORE</v>
      </c>
      <c r="B384" t="s">
        <v>2833</v>
      </c>
      <c r="C384" t="str">
        <f t="shared" si="1"/>
        <v>48</v>
      </c>
      <c r="E384" t="s">
        <v>3088</v>
      </c>
      <c r="F384">
        <v>1.0</v>
      </c>
    </row>
    <row r="385">
      <c r="A385" t="str">
        <f>UPPER(newTransactionSheet!D385)&amp;"$"&amp;UPPER(newTransactionSheet!F385)&amp;"$"&amp;UPPER(newTransactionSheet!H385)&amp;"$"&amp;UPPER(newTransactionSheet!N385)</f>
        <v>MAHINDRA$QUANTO$C8$BANGALORE</v>
      </c>
      <c r="B385" t="s">
        <v>3000</v>
      </c>
      <c r="C385" t="str">
        <f t="shared" si="1"/>
        <v>6</v>
      </c>
      <c r="E385" t="s">
        <v>3097</v>
      </c>
      <c r="F385">
        <v>1.0</v>
      </c>
    </row>
    <row r="386">
      <c r="A386" t="str">
        <f>UPPER(newTransactionSheet!D386)&amp;"$"&amp;UPPER(newTransactionSheet!F386)&amp;"$"&amp;UPPER(newTransactionSheet!H386)&amp;"$"&amp;UPPER(newTransactionSheet!N386)</f>
        <v>MARUTI SUZUKI$SWIFT$ZXI$BANGALORE</v>
      </c>
      <c r="B386" t="s">
        <v>3262</v>
      </c>
      <c r="C386" t="str">
        <f t="shared" si="1"/>
        <v>1</v>
      </c>
      <c r="E386" t="s">
        <v>3099</v>
      </c>
      <c r="F386">
        <v>1.0</v>
      </c>
    </row>
    <row r="387">
      <c r="A387" t="str">
        <f>UPPER(newTransactionSheet!D387)&amp;"$"&amp;UPPER(newTransactionSheet!F387)&amp;"$"&amp;UPPER(newTransactionSheet!H387)&amp;"$"&amp;UPPER(newTransactionSheet!N387)</f>
        <v>MARUTI SUZUKI$SWIFT$GLAM$BANGALORE</v>
      </c>
      <c r="B387" t="s">
        <v>2941</v>
      </c>
      <c r="C387" t="str">
        <f t="shared" si="1"/>
        <v>10</v>
      </c>
      <c r="E387" t="s">
        <v>3103</v>
      </c>
      <c r="F387">
        <v>1.0</v>
      </c>
    </row>
    <row r="388">
      <c r="A388" t="str">
        <f>UPPER(newTransactionSheet!D388)&amp;"$"&amp;UPPER(newTransactionSheet!F388)&amp;"$"&amp;UPPER(newTransactionSheet!H388)&amp;"$"&amp;UPPER(newTransactionSheet!N388)</f>
        <v>HYUNDAI$I20$MAGNA 1.4 CRDI$BANGALORE</v>
      </c>
      <c r="B388" t="s">
        <v>2984</v>
      </c>
      <c r="C388" t="str">
        <f t="shared" si="1"/>
        <v>7</v>
      </c>
      <c r="E388" t="s">
        <v>3105</v>
      </c>
      <c r="F388">
        <v>1.0</v>
      </c>
    </row>
    <row r="389">
      <c r="A389" t="str">
        <f>UPPER(newTransactionSheet!D389)&amp;"$"&amp;UPPER(newTransactionSheet!F389)&amp;"$"&amp;UPPER(newTransactionSheet!H389)&amp;"$"&amp;UPPER(newTransactionSheet!N389)</f>
        <v>MARUTI SUZUKI$SWIFT$VDI$BANGALORE</v>
      </c>
      <c r="B389" t="s">
        <v>3263</v>
      </c>
      <c r="C389" t="str">
        <f t="shared" si="1"/>
        <v>1</v>
      </c>
      <c r="E389" t="s">
        <v>3108</v>
      </c>
      <c r="F389">
        <v>1.0</v>
      </c>
    </row>
    <row r="390">
      <c r="A390" t="str">
        <f>UPPER(newTransactionSheet!D390)&amp;"$"&amp;UPPER(newTransactionSheet!F390)&amp;"$"&amp;UPPER(newTransactionSheet!H390)&amp;"$"&amp;UPPER(newTransactionSheet!N390)</f>
        <v>MARUTI SUZUKI$SWIFT$VDI$BANGALORE</v>
      </c>
      <c r="B390" t="s">
        <v>3181</v>
      </c>
      <c r="C390" t="str">
        <f t="shared" si="1"/>
        <v>2</v>
      </c>
      <c r="E390" t="s">
        <v>3110</v>
      </c>
      <c r="F390">
        <v>1.0</v>
      </c>
    </row>
    <row r="391">
      <c r="A391" t="str">
        <f>UPPER(newTransactionSheet!D391)&amp;"$"&amp;UPPER(newTransactionSheet!F391)&amp;"$"&amp;UPPER(newTransactionSheet!H391)&amp;"$"&amp;UPPER(newTransactionSheet!N391)</f>
        <v>HYUNDAI$I20$SPORTZ 1.2$BANGALORE</v>
      </c>
      <c r="B391" t="s">
        <v>3264</v>
      </c>
      <c r="C391" t="str">
        <f t="shared" si="1"/>
        <v>1</v>
      </c>
      <c r="E391" t="s">
        <v>3112</v>
      </c>
      <c r="F391">
        <v>1.0</v>
      </c>
    </row>
    <row r="392">
      <c r="A392" t="str">
        <f>UPPER(newTransactionSheet!D392)&amp;"$"&amp;UPPER(newTransactionSheet!F392)&amp;"$"&amp;UPPER(newTransactionSheet!H392)&amp;"$"&amp;UPPER(newTransactionSheet!N392)</f>
        <v>MARUTI SUZUKI$SWIFT$VDI$BANGALORE</v>
      </c>
      <c r="B392" t="s">
        <v>3265</v>
      </c>
      <c r="C392" t="str">
        <f t="shared" si="1"/>
        <v>1</v>
      </c>
      <c r="E392" t="s">
        <v>3115</v>
      </c>
      <c r="F392">
        <v>1.0</v>
      </c>
    </row>
    <row r="393">
      <c r="A393" t="str">
        <f>UPPER(newTransactionSheet!D393)&amp;"$"&amp;UPPER(newTransactionSheet!F393)&amp;"$"&amp;UPPER(newTransactionSheet!H393)&amp;"$"&amp;UPPER(newTransactionSheet!N393)</f>
        <v>MARUTI SUZUKI$SWIFT$ZXI$BANGALORE</v>
      </c>
      <c r="B393" t="s">
        <v>2809</v>
      </c>
      <c r="C393" t="str">
        <f t="shared" si="1"/>
        <v>136</v>
      </c>
      <c r="E393" t="s">
        <v>3118</v>
      </c>
      <c r="F393">
        <v>1.0</v>
      </c>
    </row>
    <row r="394">
      <c r="A394" t="str">
        <f>UPPER(newTransactionSheet!D394)&amp;"$"&amp;UPPER(newTransactionSheet!F394)&amp;"$"&amp;UPPER(newTransactionSheet!H394)&amp;"$"&amp;UPPER(newTransactionSheet!N394)</f>
        <v>MARUTI SUZUKI$SWIFT$VDI$BANGALORE</v>
      </c>
      <c r="B394" t="s">
        <v>3182</v>
      </c>
      <c r="C394" t="str">
        <f t="shared" si="1"/>
        <v>2</v>
      </c>
      <c r="E394" t="s">
        <v>3122</v>
      </c>
      <c r="F394">
        <v>1.0</v>
      </c>
    </row>
    <row r="395">
      <c r="A395" t="str">
        <f>UPPER(newTransactionSheet!D395)&amp;"$"&amp;UPPER(newTransactionSheet!F395)&amp;"$"&amp;UPPER(newTransactionSheet!H395)&amp;"$"&amp;UPPER(newTransactionSheet!N395)</f>
        <v>MARUTI SUZUKI$SWIFT$ZXI$BANGALORE</v>
      </c>
      <c r="B395" t="s">
        <v>2811</v>
      </c>
      <c r="C395" t="str">
        <f t="shared" si="1"/>
        <v>134</v>
      </c>
      <c r="E395" t="s">
        <v>3126</v>
      </c>
      <c r="F395">
        <v>1.0</v>
      </c>
    </row>
    <row r="396">
      <c r="A396" t="str">
        <f>UPPER(newTransactionSheet!D396)&amp;"$"&amp;UPPER(newTransactionSheet!F396)&amp;"$"&amp;UPPER(newTransactionSheet!H396)&amp;"$"&amp;UPPER(newTransactionSheet!N396)</f>
        <v>MARUTI SUZUKI$SX4$VDI$BANGALORE</v>
      </c>
      <c r="B396" t="s">
        <v>3266</v>
      </c>
      <c r="C396" t="str">
        <f t="shared" si="1"/>
        <v>1</v>
      </c>
      <c r="E396" t="s">
        <v>3129</v>
      </c>
      <c r="F396">
        <v>1.0</v>
      </c>
    </row>
    <row r="397">
      <c r="A397" t="str">
        <f>UPPER(newTransactionSheet!D397)&amp;"$"&amp;UPPER(newTransactionSheet!F397)&amp;"$"&amp;UPPER(newTransactionSheet!H397)&amp;"$"&amp;UPPER(newTransactionSheet!N397)</f>
        <v>HONDA$AMAZE$1.2 SX I-VTEC$BANGALORE</v>
      </c>
      <c r="B397" t="s">
        <v>2857</v>
      </c>
      <c r="C397" t="str">
        <f t="shared" si="1"/>
        <v>24</v>
      </c>
      <c r="E397" t="s">
        <v>3131</v>
      </c>
      <c r="F397">
        <v>1.0</v>
      </c>
    </row>
    <row r="398">
      <c r="A398" t="str">
        <f>UPPER(newTransactionSheet!D398)&amp;"$"&amp;UPPER(newTransactionSheet!F398)&amp;"$"&amp;UPPER(newTransactionSheet!H398)&amp;"$"&amp;UPPER(newTransactionSheet!N398)</f>
        <v>HONDA$AMAZE$1.2 VX AT I-VTEC$BANGALORE</v>
      </c>
      <c r="B398" t="s">
        <v>2821</v>
      </c>
      <c r="C398" t="str">
        <f t="shared" si="1"/>
        <v>69</v>
      </c>
      <c r="E398" t="s">
        <v>3133</v>
      </c>
      <c r="F398">
        <v>1.0</v>
      </c>
    </row>
    <row r="399">
      <c r="A399" t="str">
        <f>UPPER(newTransactionSheet!D399)&amp;"$"&amp;UPPER(newTransactionSheet!F399)&amp;"$"&amp;UPPER(newTransactionSheet!H399)&amp;"$"&amp;UPPER(newTransactionSheet!N399)</f>
        <v>HONDA$CITY$1.5 GXI$BANGALORE</v>
      </c>
      <c r="B399" t="s">
        <v>2829</v>
      </c>
      <c r="C399" t="str">
        <f t="shared" si="1"/>
        <v>54</v>
      </c>
      <c r="E399" t="s">
        <v>3134</v>
      </c>
      <c r="F399">
        <v>1.0</v>
      </c>
    </row>
    <row r="400">
      <c r="A400" t="str">
        <f>UPPER(newTransactionSheet!D400)&amp;"$"&amp;UPPER(newTransactionSheet!F400)&amp;"$"&amp;UPPER(newTransactionSheet!H400)&amp;"$"&amp;UPPER(newTransactionSheet!N400)</f>
        <v>HYUNDAI$I20$ASTA 1.4 CRDI$BANGALORE</v>
      </c>
      <c r="B400" t="s">
        <v>3267</v>
      </c>
      <c r="C400" t="str">
        <f t="shared" si="1"/>
        <v>1</v>
      </c>
      <c r="E400" t="s">
        <v>3135</v>
      </c>
      <c r="F400">
        <v>1.0</v>
      </c>
    </row>
    <row r="401">
      <c r="A401" t="str">
        <f>UPPER(newTransactionSheet!D401)&amp;"$"&amp;UPPER(newTransactionSheet!F401)&amp;"$"&amp;UPPER(newTransactionSheet!H401)&amp;"$"&amp;UPPER(newTransactionSheet!N401)</f>
        <v>HONDA$JAZZ$S$BANGALORE</v>
      </c>
      <c r="B401" t="s">
        <v>3268</v>
      </c>
      <c r="C401" t="str">
        <f t="shared" si="1"/>
        <v>1</v>
      </c>
      <c r="E401" t="s">
        <v>3136</v>
      </c>
      <c r="F401">
        <v>1.0</v>
      </c>
    </row>
    <row r="402">
      <c r="A402" t="str">
        <f>UPPER(newTransactionSheet!D402)&amp;"$"&amp;UPPER(newTransactionSheet!F402)&amp;"$"&amp;UPPER(newTransactionSheet!H402)&amp;"$"&amp;UPPER(newTransactionSheet!N402)</f>
        <v>VOLKSWAGEN$POLO$HIGHLINE1.2L (P)$BANGALORE</v>
      </c>
      <c r="B402" t="s">
        <v>3183</v>
      </c>
      <c r="C402" t="str">
        <f t="shared" si="1"/>
        <v>2</v>
      </c>
      <c r="E402" t="s">
        <v>3137</v>
      </c>
      <c r="F402">
        <v>1.0</v>
      </c>
    </row>
    <row r="403">
      <c r="A403" t="str">
        <f>UPPER(newTransactionSheet!D403)&amp;"$"&amp;UPPER(newTransactionSheet!F403)&amp;"$"&amp;UPPER(newTransactionSheet!H403)&amp;"$"&amp;UPPER(newTransactionSheet!N403)</f>
        <v>SKODA$RAPID$ELEGANCE 1.6 TDI CR MT$BANGALORE</v>
      </c>
      <c r="B403" t="s">
        <v>3184</v>
      </c>
      <c r="C403" t="str">
        <f t="shared" si="1"/>
        <v>2</v>
      </c>
      <c r="E403" t="s">
        <v>3140</v>
      </c>
      <c r="F403">
        <v>1.0</v>
      </c>
    </row>
    <row r="404">
      <c r="A404" t="str">
        <f>UPPER(newTransactionSheet!D404)&amp;"$"&amp;UPPER(newTransactionSheet!F404)&amp;"$"&amp;UPPER(newTransactionSheet!H404)&amp;"$"&amp;UPPER(newTransactionSheet!N404)</f>
        <v>MARUTI SUZUKI$RITZ$VDI$BANGALORE</v>
      </c>
      <c r="B404" t="s">
        <v>3019</v>
      </c>
      <c r="C404" t="str">
        <f t="shared" si="1"/>
        <v>5</v>
      </c>
      <c r="E404" t="s">
        <v>3141</v>
      </c>
      <c r="F404">
        <v>1.0</v>
      </c>
    </row>
    <row r="405">
      <c r="A405" t="str">
        <f>UPPER(newTransactionSheet!D405)&amp;"$"&amp;UPPER(newTransactionSheet!F405)&amp;"$"&amp;UPPER(newTransactionSheet!H405)&amp;"$"&amp;UPPER(newTransactionSheet!N405)</f>
        <v>MAHINDRA$SCORPIO$VLX 2WD$BANGALORE</v>
      </c>
      <c r="B405" t="s">
        <v>3185</v>
      </c>
      <c r="C405" t="str">
        <f t="shared" si="1"/>
        <v>2</v>
      </c>
      <c r="E405" t="s">
        <v>3142</v>
      </c>
      <c r="F405">
        <v>1.0</v>
      </c>
    </row>
    <row r="406">
      <c r="A406" t="str">
        <f>UPPER(newTransactionSheet!D406)&amp;"$"&amp;UPPER(newTransactionSheet!F406)&amp;"$"&amp;UPPER(newTransactionSheet!H406)&amp;"$"&amp;UPPER(newTransactionSheet!N406)</f>
        <v>MARUTI SUZUKI$SWIFT$VDI$BANGALORE</v>
      </c>
      <c r="B406" t="s">
        <v>3269</v>
      </c>
      <c r="C406" t="str">
        <f t="shared" si="1"/>
        <v>1</v>
      </c>
      <c r="E406" t="s">
        <v>3144</v>
      </c>
      <c r="F406">
        <v>1.0</v>
      </c>
    </row>
    <row r="407">
      <c r="A407" t="str">
        <f>UPPER(newTransactionSheet!D407)&amp;"$"&amp;UPPER(newTransactionSheet!F407)&amp;"$"&amp;UPPER(newTransactionSheet!H407)&amp;"$"&amp;UPPER(newTransactionSheet!N407)</f>
        <v>MARUTI SUZUKI$SWIFT$VDI$BANGALORE</v>
      </c>
      <c r="B407" t="s">
        <v>3270</v>
      </c>
      <c r="C407" t="str">
        <f t="shared" si="1"/>
        <v>1</v>
      </c>
      <c r="E407" t="s">
        <v>3146</v>
      </c>
      <c r="F407">
        <v>1.0</v>
      </c>
    </row>
    <row r="408">
      <c r="A408" t="str">
        <f>UPPER(newTransactionSheet!D408)&amp;"$"&amp;UPPER(newTransactionSheet!F408)&amp;"$"&amp;UPPER(newTransactionSheet!H408)&amp;"$"&amp;UPPER(newTransactionSheet!N408)</f>
        <v>MARUTI SUZUKI$SWIFT$VDI$BANGALORE</v>
      </c>
      <c r="B408" t="s">
        <v>3021</v>
      </c>
      <c r="C408" t="str">
        <f t="shared" si="1"/>
        <v>5</v>
      </c>
      <c r="E408" t="s">
        <v>3148</v>
      </c>
      <c r="F408">
        <v>1.0</v>
      </c>
    </row>
    <row r="409">
      <c r="A409" t="str">
        <f>UPPER(newTransactionSheet!D409)&amp;"$"&amp;UPPER(newTransactionSheet!F409)&amp;"$"&amp;UPPER(newTransactionSheet!H409)&amp;"$"&amp;UPPER(newTransactionSheet!N409)</f>
        <v>MARUTI SUZUKI$SX4$ZDI$BANGALORE</v>
      </c>
      <c r="B409" t="s">
        <v>3271</v>
      </c>
      <c r="C409" t="str">
        <f t="shared" si="1"/>
        <v>1</v>
      </c>
      <c r="E409" t="s">
        <v>3149</v>
      </c>
      <c r="F409">
        <v>1.0</v>
      </c>
    </row>
    <row r="410">
      <c r="A410" t="str">
        <f>UPPER(newTransactionSheet!D410)&amp;"$"&amp;UPPER(newTransactionSheet!F410)&amp;"$"&amp;UPPER(newTransactionSheet!H410)&amp;"$"&amp;UPPER(newTransactionSheet!N410)</f>
        <v>VOLKSWAGEN$VENTO$HIGHLINE DIESEL$BANGALORE</v>
      </c>
      <c r="B410" t="s">
        <v>3066</v>
      </c>
      <c r="C410" t="str">
        <f t="shared" si="1"/>
        <v>4</v>
      </c>
      <c r="E410" t="s">
        <v>3150</v>
      </c>
      <c r="F410">
        <v>1.0</v>
      </c>
    </row>
    <row r="411">
      <c r="A411" t="str">
        <f>UPPER(newTransactionSheet!D411)&amp;"$"&amp;UPPER(newTransactionSheet!F411)&amp;"$"&amp;UPPER(newTransactionSheet!H411)&amp;"$"&amp;UPPER(newTransactionSheet!N411)</f>
        <v>VOLKSWAGEN$VENTO$HIGHLINE DIESEL$BANGALORE</v>
      </c>
      <c r="B411" t="s">
        <v>3272</v>
      </c>
      <c r="C411" t="str">
        <f t="shared" si="1"/>
        <v>1</v>
      </c>
      <c r="E411" t="s">
        <v>3151</v>
      </c>
      <c r="F411">
        <v>1.0</v>
      </c>
    </row>
    <row r="412">
      <c r="A412" t="str">
        <f>UPPER(newTransactionSheet!D412)&amp;"$"&amp;UPPER(newTransactionSheet!F412)&amp;"$"&amp;UPPER(newTransactionSheet!H412)&amp;"$"&amp;UPPER(newTransactionSheet!N412)</f>
        <v>HYUNDAI$XCENT$SX 1.1 CRDI$BANGALORE</v>
      </c>
      <c r="B412" t="s">
        <v>3273</v>
      </c>
      <c r="C412" t="str">
        <f t="shared" si="1"/>
        <v>1</v>
      </c>
      <c r="E412" t="s">
        <v>3152</v>
      </c>
      <c r="F412">
        <v>1.0</v>
      </c>
    </row>
    <row r="413">
      <c r="A413" t="str">
        <f>UPPER(newTransactionSheet!D413)&amp;"$"&amp;UPPER(newTransactionSheet!F413)&amp;"$"&amp;UPPER(newTransactionSheet!H413)&amp;"$"&amp;UPPER(newTransactionSheet!N413)</f>
        <v>SKODA$RAPID$ELEGANCE 1.6 TDI CR MT$BANGALORE</v>
      </c>
      <c r="B413" t="s">
        <v>3274</v>
      </c>
      <c r="C413" t="str">
        <f t="shared" si="1"/>
        <v>1</v>
      </c>
      <c r="E413" t="s">
        <v>3153</v>
      </c>
      <c r="F413">
        <v>1.0</v>
      </c>
    </row>
    <row r="414">
      <c r="A414" t="str">
        <f>UPPER(newTransactionSheet!D414)&amp;"$"&amp;UPPER(newTransactionSheet!F414)&amp;"$"&amp;UPPER(newTransactionSheet!H414)&amp;"$"&amp;UPPER(newTransactionSheet!N414)</f>
        <v>HONDA$AMAZE$1.5 S I-DTEC$BANGALORE</v>
      </c>
      <c r="B414" t="s">
        <v>3186</v>
      </c>
      <c r="C414" t="str">
        <f t="shared" si="1"/>
        <v>2</v>
      </c>
      <c r="E414" t="s">
        <v>3154</v>
      </c>
      <c r="F414">
        <v>1.0</v>
      </c>
    </row>
    <row r="415">
      <c r="A415" t="str">
        <f>UPPER(newTransactionSheet!D415)&amp;"$"&amp;UPPER(newTransactionSheet!F415)&amp;"$"&amp;UPPER(newTransactionSheet!H415)&amp;"$"&amp;UPPER(newTransactionSheet!N415)</f>
        <v>TATA$ARIA$PURE 4X2$BANGALORE</v>
      </c>
      <c r="B415" t="s">
        <v>3275</v>
      </c>
      <c r="C415" t="str">
        <f t="shared" si="1"/>
        <v>1</v>
      </c>
      <c r="E415" t="s">
        <v>3155</v>
      </c>
      <c r="F415">
        <v>1.0</v>
      </c>
    </row>
    <row r="416">
      <c r="A416" t="str">
        <f>UPPER(newTransactionSheet!D416)&amp;"$"&amp;UPPER(newTransactionSheet!F416)&amp;"$"&amp;UPPER(newTransactionSheet!H416)&amp;"$"&amp;UPPER(newTransactionSheet!N416)</f>
        <v>MARUTI SUZUKI$SWIFT$ZXI$BANGALORE</v>
      </c>
      <c r="B416" t="s">
        <v>3276</v>
      </c>
      <c r="C416" t="str">
        <f t="shared" si="1"/>
        <v>1</v>
      </c>
      <c r="E416" t="s">
        <v>3157</v>
      </c>
      <c r="F416">
        <v>1.0</v>
      </c>
    </row>
    <row r="417">
      <c r="A417" t="str">
        <f>UPPER(newTransactionSheet!D417)&amp;"$"&amp;UPPER(newTransactionSheet!F417)&amp;"$"&amp;UPPER(newTransactionSheet!H417)&amp;"$"&amp;UPPER(newTransactionSheet!N417)</f>
        <v>MARUTI SUZUKI$SWIFT$VXI ABS$BANGALORE</v>
      </c>
      <c r="B417" t="s">
        <v>3068</v>
      </c>
      <c r="C417" t="str">
        <f t="shared" si="1"/>
        <v>4</v>
      </c>
      <c r="E417" t="s">
        <v>3160</v>
      </c>
      <c r="F417">
        <v>1.0</v>
      </c>
    </row>
    <row r="418">
      <c r="A418" t="str">
        <f>UPPER(newTransactionSheet!D418)&amp;"$"&amp;UPPER(newTransactionSheet!F418)&amp;"$"&amp;UPPER(newTransactionSheet!H418)&amp;"$"&amp;UPPER(newTransactionSheet!N418)</f>
        <v>MARUTI SUZUKI$SWIFT$GLAM$BANGALORE</v>
      </c>
      <c r="B418" t="s">
        <v>2968</v>
      </c>
      <c r="C418" t="str">
        <f t="shared" si="1"/>
        <v>8</v>
      </c>
      <c r="E418" t="s">
        <v>3162</v>
      </c>
      <c r="F418">
        <v>1.0</v>
      </c>
    </row>
    <row r="419">
      <c r="A419" t="str">
        <f>UPPER(newTransactionSheet!D419)&amp;"$"&amp;UPPER(newTransactionSheet!F419)&amp;"$"&amp;UPPER(newTransactionSheet!H419)&amp;"$"&amp;UPPER(newTransactionSheet!N419)</f>
        <v>MARUTI SUZUKI$SWIFT$ZXI$BANGALORE</v>
      </c>
      <c r="B419" t="s">
        <v>3277</v>
      </c>
      <c r="C419" t="str">
        <f t="shared" si="1"/>
        <v>1</v>
      </c>
      <c r="E419" t="s">
        <v>3164</v>
      </c>
      <c r="F419">
        <v>1.0</v>
      </c>
    </row>
    <row r="420">
      <c r="A420" t="str">
        <f>UPPER(newTransactionSheet!D420)&amp;"$"&amp;UPPER(newTransactionSheet!F420)&amp;"$"&amp;UPPER(newTransactionSheet!H420)&amp;"$"&amp;UPPER(newTransactionSheet!N420)</f>
        <v>MARUTI SUZUKI$SWIFT$GLAM$BANGALORE</v>
      </c>
      <c r="B420" t="s">
        <v>3278</v>
      </c>
      <c r="C420" t="str">
        <f t="shared" si="1"/>
        <v>1</v>
      </c>
      <c r="E420" t="s">
        <v>3167</v>
      </c>
      <c r="F420">
        <v>1.0</v>
      </c>
    </row>
    <row r="421">
      <c r="A421" t="str">
        <f>UPPER(newTransactionSheet!D421)&amp;"$"&amp;UPPER(newTransactionSheet!F421)&amp;"$"&amp;UPPER(newTransactionSheet!H421)&amp;"$"&amp;UPPER(newTransactionSheet!N421)</f>
        <v>HONDA$CIVIC$1.8V AT$BANGALORE</v>
      </c>
      <c r="B421" t="s">
        <v>3279</v>
      </c>
      <c r="C421" t="str">
        <f t="shared" si="1"/>
        <v>1</v>
      </c>
      <c r="E421" t="s">
        <v>3169</v>
      </c>
      <c r="F421">
        <v>1.0</v>
      </c>
    </row>
    <row r="422">
      <c r="A422" t="str">
        <f>UPPER(newTransactionSheet!D422)&amp;"$"&amp;UPPER(newTransactionSheet!F422)&amp;"$"&amp;UPPER(newTransactionSheet!H422)&amp;"$"&amp;UPPER(newTransactionSheet!N422)</f>
        <v>SKODA$FABIA$ELEGANCE 1.2 TDI$BANGALORE</v>
      </c>
      <c r="B422" t="s">
        <v>3280</v>
      </c>
      <c r="C422" t="str">
        <f t="shared" si="1"/>
        <v>1</v>
      </c>
      <c r="E422" t="s">
        <v>3172</v>
      </c>
      <c r="F422">
        <v>1.0</v>
      </c>
    </row>
    <row r="423">
      <c r="A423" t="str">
        <f>UPPER(newTransactionSheet!D423)&amp;"$"&amp;UPPER(newTransactionSheet!F423)&amp;"$"&amp;UPPER(newTransactionSheet!H423)&amp;"$"&amp;UPPER(newTransactionSheet!N423)</f>
        <v>HYUNDAI$I20$SPORTZ 1.4 CRDI$PUNE</v>
      </c>
      <c r="B423" t="s">
        <v>2986</v>
      </c>
      <c r="C423" t="str">
        <f t="shared" si="1"/>
        <v>7</v>
      </c>
      <c r="E423" t="s">
        <v>3174</v>
      </c>
      <c r="F423">
        <v>1.0</v>
      </c>
    </row>
    <row r="424">
      <c r="A424" t="str">
        <f>UPPER(newTransactionSheet!D424)&amp;"$"&amp;UPPER(newTransactionSheet!F424)&amp;"$"&amp;UPPER(newTransactionSheet!H424)&amp;"$"&amp;UPPER(newTransactionSheet!N424)</f>
        <v>HYUNDAI$I20$SPORTZ 1.4 CRDI$PUNE</v>
      </c>
      <c r="B424" t="s">
        <v>3281</v>
      </c>
      <c r="C424" t="str">
        <f t="shared" si="1"/>
        <v>1</v>
      </c>
      <c r="E424" t="s">
        <v>3177</v>
      </c>
      <c r="F424">
        <v>1.0</v>
      </c>
    </row>
    <row r="425">
      <c r="A425" t="str">
        <f>UPPER(newTransactionSheet!D425)&amp;"$"&amp;UPPER(newTransactionSheet!F425)&amp;"$"&amp;UPPER(newTransactionSheet!H425)&amp;"$"&amp;UPPER(newTransactionSheet!N425)</f>
        <v>MARUTI SUZUKI$RITZ$VDI$BANGALORE</v>
      </c>
      <c r="B425" t="s">
        <v>3070</v>
      </c>
      <c r="C425" t="str">
        <f t="shared" si="1"/>
        <v>4</v>
      </c>
      <c r="E425" t="s">
        <v>3180</v>
      </c>
      <c r="F425">
        <v>1.0</v>
      </c>
    </row>
    <row r="426">
      <c r="A426" t="str">
        <f>UPPER(newTransactionSheet!D426)&amp;"$"&amp;UPPER(newTransactionSheet!F426)&amp;"$"&amp;UPPER(newTransactionSheet!H426)&amp;"$"&amp;UPPER(newTransactionSheet!N426)</f>
        <v>MARUTI SUZUKI$SWIFT$VDI$BANGALORE</v>
      </c>
      <c r="B426" t="s">
        <v>3188</v>
      </c>
      <c r="C426" t="str">
        <f t="shared" si="1"/>
        <v>2</v>
      </c>
      <c r="E426" t="s">
        <v>3187</v>
      </c>
      <c r="F426">
        <v>1.0</v>
      </c>
    </row>
    <row r="427">
      <c r="A427" t="str">
        <f>UPPER(newTransactionSheet!D427)&amp;"$"&amp;UPPER(newTransactionSheet!F427)&amp;"$"&amp;UPPER(newTransactionSheet!H427)&amp;"$"&amp;UPPER(newTransactionSheet!N427)</f>
        <v>MARUTI SUZUKI$SWIFT$VDI$BANGALORE</v>
      </c>
      <c r="B427" t="s">
        <v>3282</v>
      </c>
      <c r="C427" t="str">
        <f t="shared" si="1"/>
        <v>1</v>
      </c>
      <c r="E427" t="s">
        <v>3189</v>
      </c>
      <c r="F427">
        <v>1.0</v>
      </c>
    </row>
    <row r="428">
      <c r="A428" t="str">
        <f>UPPER(newTransactionSheet!D428)&amp;"$"&amp;UPPER(newTransactionSheet!F428)&amp;"$"&amp;UPPER(newTransactionSheet!H428)&amp;"$"&amp;UPPER(newTransactionSheet!N428)</f>
        <v>MARUTI SUZUKI$SWIFT$VDI$BANGALORE</v>
      </c>
      <c r="B428" t="s">
        <v>3283</v>
      </c>
      <c r="C428" t="str">
        <f t="shared" si="1"/>
        <v>1</v>
      </c>
      <c r="E428" t="s">
        <v>3194</v>
      </c>
      <c r="F428">
        <v>1.0</v>
      </c>
    </row>
    <row r="429">
      <c r="A429" t="str">
        <f>UPPER(newTransactionSheet!D429)&amp;"$"&amp;UPPER(newTransactionSheet!F429)&amp;"$"&amp;UPPER(newTransactionSheet!H429)&amp;"$"&amp;UPPER(newTransactionSheet!N429)</f>
        <v>MARUTI SUZUKI$SWIFT$VDI$BANGALORE</v>
      </c>
      <c r="B429" t="s">
        <v>3284</v>
      </c>
      <c r="C429" t="str">
        <f t="shared" si="1"/>
        <v>1</v>
      </c>
      <c r="E429" t="s">
        <v>3198</v>
      </c>
      <c r="F429">
        <v>1.0</v>
      </c>
    </row>
    <row r="430">
      <c r="A430" t="str">
        <f>UPPER(newTransactionSheet!D430)&amp;"$"&amp;UPPER(newTransactionSheet!F430)&amp;"$"&amp;UPPER(newTransactionSheet!H430)&amp;"$"&amp;UPPER(newTransactionSheet!N430)</f>
        <v>HYUNDAI$I20$SPORTZ 1.2$BANGALORE</v>
      </c>
      <c r="B430" t="s">
        <v>3114</v>
      </c>
      <c r="C430" t="str">
        <f t="shared" si="1"/>
        <v>3</v>
      </c>
      <c r="E430" t="s">
        <v>3201</v>
      </c>
      <c r="F430">
        <v>1.0</v>
      </c>
    </row>
    <row r="431">
      <c r="A431" t="str">
        <f>UPPER(newTransactionSheet!D431)&amp;"$"&amp;UPPER(newTransactionSheet!F431)&amp;"$"&amp;UPPER(newTransactionSheet!H431)&amp;"$"&amp;UPPER(newTransactionSheet!N431)</f>
        <v>MARUTI SUZUKI$SWIFT$VXI$BANGALORE</v>
      </c>
      <c r="B431" t="s">
        <v>3285</v>
      </c>
      <c r="C431" t="str">
        <f t="shared" si="1"/>
        <v>1</v>
      </c>
      <c r="E431" t="s">
        <v>3203</v>
      </c>
      <c r="F431">
        <v>1.0</v>
      </c>
    </row>
    <row r="432">
      <c r="A432" t="str">
        <f>UPPER(newTransactionSheet!D432)&amp;"$"&amp;UPPER(newTransactionSheet!F432)&amp;"$"&amp;UPPER(newTransactionSheet!H432)&amp;"$"&amp;UPPER(newTransactionSheet!N432)</f>
        <v>MARUTI SUZUKI$SX4$ZXI$BANGALORE</v>
      </c>
      <c r="B432" t="s">
        <v>3116</v>
      </c>
      <c r="C432" t="str">
        <f t="shared" si="1"/>
        <v>3</v>
      </c>
      <c r="E432" t="s">
        <v>3213</v>
      </c>
      <c r="F432">
        <v>1.0</v>
      </c>
    </row>
    <row r="433">
      <c r="A433" t="str">
        <f>UPPER(newTransactionSheet!D433)&amp;"$"&amp;UPPER(newTransactionSheet!F433)&amp;"$"&amp;UPPER(newTransactionSheet!H433)&amp;"$"&amp;UPPER(newTransactionSheet!N433)</f>
        <v>MARUTI SUZUKI$SWIFT$ZXI$BANGALORE</v>
      </c>
      <c r="B433" t="s">
        <v>3190</v>
      </c>
      <c r="C433" t="str">
        <f t="shared" si="1"/>
        <v>2</v>
      </c>
      <c r="E433" t="s">
        <v>3215</v>
      </c>
      <c r="F433">
        <v>1.0</v>
      </c>
    </row>
    <row r="434">
      <c r="A434" t="str">
        <f>UPPER(newTransactionSheet!D434)&amp;"$"&amp;UPPER(newTransactionSheet!F434)&amp;"$"&amp;UPPER(newTransactionSheet!H434)&amp;"$"&amp;UPPER(newTransactionSheet!N434)</f>
        <v>MARUTI SUZUKI$SWIFT$VXI ABS$BANGALORE</v>
      </c>
      <c r="B434" t="s">
        <v>3286</v>
      </c>
      <c r="C434" t="str">
        <f t="shared" si="1"/>
        <v>1</v>
      </c>
      <c r="E434" t="s">
        <v>3217</v>
      </c>
      <c r="F434">
        <v>1.0</v>
      </c>
    </row>
    <row r="435">
      <c r="A435" t="str">
        <f>UPPER(newTransactionSheet!D435)&amp;"$"&amp;UPPER(newTransactionSheet!F435)&amp;"$"&amp;UPPER(newTransactionSheet!H435)&amp;"$"&amp;UPPER(newTransactionSheet!N435)</f>
        <v>MARUTI SUZUKI$SWIFT DZIRE$VDI$BANGALORE</v>
      </c>
      <c r="B435" t="s">
        <v>3191</v>
      </c>
      <c r="C435" t="str">
        <f t="shared" si="1"/>
        <v>2</v>
      </c>
      <c r="E435" t="s">
        <v>3220</v>
      </c>
      <c r="F435">
        <v>1.0</v>
      </c>
    </row>
    <row r="436">
      <c r="A436" t="str">
        <f>UPPER(newTransactionSheet!D436)&amp;"$"&amp;UPPER(newTransactionSheet!F436)&amp;"$"&amp;UPPER(newTransactionSheet!H436)&amp;"$"&amp;UPPER(newTransactionSheet!N436)</f>
        <v>MARUTI SUZUKI$RITZ$VDI$BANGALORE</v>
      </c>
      <c r="B436" t="s">
        <v>3287</v>
      </c>
      <c r="C436" t="str">
        <f t="shared" si="1"/>
        <v>1</v>
      </c>
      <c r="E436" t="s">
        <v>3222</v>
      </c>
      <c r="F436">
        <v>1.0</v>
      </c>
    </row>
    <row r="437">
      <c r="A437" t="str">
        <f>UPPER(newTransactionSheet!D437)&amp;"$"&amp;UPPER(newTransactionSheet!F437)&amp;"$"&amp;UPPER(newTransactionSheet!H437)&amp;"$"&amp;UPPER(newTransactionSheet!N437)</f>
        <v>MARUTI SUZUKI$SWIFT$VDI$BANGALORE</v>
      </c>
      <c r="B437" t="s">
        <v>3288</v>
      </c>
      <c r="C437" t="str">
        <f t="shared" si="1"/>
        <v>1</v>
      </c>
      <c r="E437" t="s">
        <v>3226</v>
      </c>
      <c r="F437">
        <v>1.0</v>
      </c>
    </row>
    <row r="438">
      <c r="A438" t="str">
        <f>UPPER(newTransactionSheet!D438)&amp;"$"&amp;UPPER(newTransactionSheet!F438)&amp;"$"&amp;UPPER(newTransactionSheet!H438)&amp;"$"&amp;UPPER(newTransactionSheet!N438)</f>
        <v>MARUTI SUZUKI$SWIFT DZIRE$LDI$BANGALORE</v>
      </c>
      <c r="B438" t="s">
        <v>3289</v>
      </c>
      <c r="C438" t="str">
        <f t="shared" si="1"/>
        <v>1</v>
      </c>
      <c r="E438" t="s">
        <v>3229</v>
      </c>
      <c r="F438">
        <v>1.0</v>
      </c>
    </row>
    <row r="439">
      <c r="A439" t="str">
        <f>UPPER(newTransactionSheet!D439)&amp;"$"&amp;UPPER(newTransactionSheet!F439)&amp;"$"&amp;UPPER(newTransactionSheet!H439)&amp;"$"&amp;UPPER(newTransactionSheet!N439)</f>
        <v>NISSAN$SUNNY$XV DIESEL$BANGALORE</v>
      </c>
      <c r="B439" t="s">
        <v>3290</v>
      </c>
      <c r="C439" t="str">
        <f t="shared" si="1"/>
        <v>1</v>
      </c>
      <c r="E439" t="s">
        <v>3231</v>
      </c>
      <c r="F439">
        <v>1.0</v>
      </c>
    </row>
    <row r="440">
      <c r="A440" t="str">
        <f>UPPER(newTransactionSheet!D440)&amp;"$"&amp;UPPER(newTransactionSheet!F440)&amp;"$"&amp;UPPER(newTransactionSheet!H440)&amp;"$"&amp;UPPER(newTransactionSheet!N440)</f>
        <v>MARUTI SUZUKI$RITZ$ZXI$BANGALORE</v>
      </c>
      <c r="B440" t="s">
        <v>3291</v>
      </c>
      <c r="C440" t="str">
        <f t="shared" si="1"/>
        <v>1</v>
      </c>
      <c r="E440" t="s">
        <v>3232</v>
      </c>
      <c r="F440">
        <v>1.0</v>
      </c>
    </row>
    <row r="441">
      <c r="A441" t="str">
        <f>UPPER(newTransactionSheet!D441)&amp;"$"&amp;UPPER(newTransactionSheet!F441)&amp;"$"&amp;UPPER(newTransactionSheet!H441)&amp;"$"&amp;UPPER(newTransactionSheet!N441)</f>
        <v>MARUTI SUZUKI$SWIFT$VXI$BANGALORE</v>
      </c>
      <c r="B441" t="s">
        <v>3292</v>
      </c>
      <c r="C441" t="str">
        <f t="shared" si="1"/>
        <v>1</v>
      </c>
      <c r="E441" t="s">
        <v>3233</v>
      </c>
      <c r="F441">
        <v>1.0</v>
      </c>
    </row>
    <row r="442">
      <c r="A442" t="str">
        <f>UPPER(newTransactionSheet!D442)&amp;"$"&amp;UPPER(newTransactionSheet!F442)&amp;"$"&amp;UPPER(newTransactionSheet!H442)&amp;"$"&amp;UPPER(newTransactionSheet!N442)</f>
        <v>MARUTI SUZUKI$SWIFT$VXI$BANGALORE</v>
      </c>
      <c r="B442" t="s">
        <v>3192</v>
      </c>
      <c r="C442" t="str">
        <f t="shared" si="1"/>
        <v>2</v>
      </c>
      <c r="E442" t="s">
        <v>3234</v>
      </c>
      <c r="F442">
        <v>1.0</v>
      </c>
    </row>
    <row r="443">
      <c r="A443" t="str">
        <f>UPPER(newTransactionSheet!D443)&amp;"$"&amp;UPPER(newTransactionSheet!F443)&amp;"$"&amp;UPPER(newTransactionSheet!H443)&amp;"$"&amp;UPPER(newTransactionSheet!N443)</f>
        <v>MARUTI SUZUKI$SWIFT DZIRE$VXI$BANGALORE</v>
      </c>
      <c r="B443" t="s">
        <v>3193</v>
      </c>
      <c r="C443" t="str">
        <f t="shared" si="1"/>
        <v>2</v>
      </c>
      <c r="E443" t="s">
        <v>3235</v>
      </c>
      <c r="F443">
        <v>1.0</v>
      </c>
    </row>
    <row r="444">
      <c r="A444" t="str">
        <f>UPPER(newTransactionSheet!D444)&amp;"$"&amp;UPPER(newTransactionSheet!F444)&amp;"$"&amp;UPPER(newTransactionSheet!H444)&amp;"$"&amp;UPPER(newTransactionSheet!N444)</f>
        <v>MARUTI SUZUKI$SWIFT$VXI ABS$BANGALORE</v>
      </c>
      <c r="B444" t="s">
        <v>3293</v>
      </c>
      <c r="C444" t="str">
        <f t="shared" si="1"/>
        <v>1</v>
      </c>
      <c r="E444" t="s">
        <v>3236</v>
      </c>
      <c r="F444">
        <v>1.0</v>
      </c>
    </row>
    <row r="445">
      <c r="A445" t="str">
        <f>UPPER(newTransactionSheet!D445)&amp;"$"&amp;UPPER(newTransactionSheet!F445)&amp;"$"&amp;UPPER(newTransactionSheet!H445)&amp;"$"&amp;UPPER(newTransactionSheet!N445)</f>
        <v>MARUTI SUZUKI$SWIFT$GLAM$BANGALORE</v>
      </c>
      <c r="B445" t="s">
        <v>3294</v>
      </c>
      <c r="C445" t="str">
        <f t="shared" si="1"/>
        <v>1</v>
      </c>
      <c r="E445" t="s">
        <v>3237</v>
      </c>
      <c r="F445">
        <v>1.0</v>
      </c>
    </row>
    <row r="446">
      <c r="A446" t="str">
        <f>UPPER(newTransactionSheet!D446)&amp;"$"&amp;UPPER(newTransactionSheet!F446)&amp;"$"&amp;UPPER(newTransactionSheet!H446)&amp;"$"&amp;UPPER(newTransactionSheet!N446)</f>
        <v>MARUTI SUZUKI$SWIFT DZIRE$VDI$BANGALORE</v>
      </c>
      <c r="B446" t="s">
        <v>3023</v>
      </c>
      <c r="C446" t="str">
        <f t="shared" si="1"/>
        <v>5</v>
      </c>
      <c r="E446" t="s">
        <v>3238</v>
      </c>
      <c r="F446">
        <v>1.0</v>
      </c>
    </row>
    <row r="447">
      <c r="A447" t="str">
        <f>UPPER(newTransactionSheet!D447)&amp;"$"&amp;UPPER(newTransactionSheet!F447)&amp;"$"&amp;UPPER(newTransactionSheet!H447)&amp;"$"&amp;UPPER(newTransactionSheet!N447)</f>
        <v>MARUTI SUZUKI$SWIFT$ZXI$BANGALORE</v>
      </c>
      <c r="B447" t="s">
        <v>2970</v>
      </c>
      <c r="C447" t="str">
        <f t="shared" si="1"/>
        <v>8</v>
      </c>
      <c r="E447" t="s">
        <v>3239</v>
      </c>
      <c r="F447">
        <v>1.0</v>
      </c>
    </row>
    <row r="448">
      <c r="A448" t="str">
        <f>UPPER(newTransactionSheet!D448)&amp;"$"&amp;UPPER(newTransactionSheet!F448)&amp;"$"&amp;UPPER(newTransactionSheet!H448)&amp;"$"&amp;UPPER(newTransactionSheet!N448)</f>
        <v>MARUTI SUZUKI$SWIFT DZIRE$VXI$BANGALORE</v>
      </c>
      <c r="B448" t="s">
        <v>3295</v>
      </c>
      <c r="C448" t="str">
        <f t="shared" si="1"/>
        <v>1</v>
      </c>
      <c r="E448" t="s">
        <v>3240</v>
      </c>
      <c r="F448">
        <v>1.0</v>
      </c>
    </row>
    <row r="449">
      <c r="A449" t="str">
        <f>UPPER(newTransactionSheet!D449)&amp;"$"&amp;UPPER(newTransactionSheet!F449)&amp;"$"&amp;UPPER(newTransactionSheet!H449)&amp;"$"&amp;UPPER(newTransactionSheet!N449)</f>
        <v>HONDA$AMAZE$1.2 S I-VTEC$BANGALORE</v>
      </c>
      <c r="B449" t="s">
        <v>3195</v>
      </c>
      <c r="C449" t="str">
        <f t="shared" si="1"/>
        <v>2</v>
      </c>
      <c r="E449" t="s">
        <v>3241</v>
      </c>
      <c r="F449">
        <v>1.0</v>
      </c>
    </row>
    <row r="450">
      <c r="A450" t="str">
        <f>UPPER(newTransactionSheet!D450)&amp;"$"&amp;UPPER(newTransactionSheet!F450)&amp;"$"&amp;UPPER(newTransactionSheet!H450)&amp;"$"&amp;UPPER(newTransactionSheet!N450)</f>
        <v>HYUNDAI$GRAND I10$ASTA 1.2 KAPPA VTVT$BANGALORE</v>
      </c>
      <c r="B450" t="s">
        <v>3296</v>
      </c>
      <c r="C450" t="str">
        <f t="shared" si="1"/>
        <v>1</v>
      </c>
      <c r="E450" t="s">
        <v>3242</v>
      </c>
      <c r="F450">
        <v>1.0</v>
      </c>
    </row>
    <row r="451">
      <c r="A451" t="str">
        <f>UPPER(newTransactionSheet!D451)&amp;"$"&amp;UPPER(newTransactionSheet!F451)&amp;"$"&amp;UPPER(newTransactionSheet!H451)&amp;"$"&amp;UPPER(newTransactionSheet!N451)</f>
        <v>MARUTI SUZUKI$SWIFT$GLAM$BANGALORE</v>
      </c>
      <c r="B451" t="s">
        <v>3297</v>
      </c>
      <c r="C451" t="str">
        <f t="shared" si="1"/>
        <v>1</v>
      </c>
      <c r="E451" t="s">
        <v>3243</v>
      </c>
      <c r="F451">
        <v>1.0</v>
      </c>
    </row>
    <row r="452">
      <c r="A452" t="str">
        <f>UPPER(newTransactionSheet!D452)&amp;"$"&amp;UPPER(newTransactionSheet!F452)&amp;"$"&amp;UPPER(newTransactionSheet!H452)&amp;"$"&amp;UPPER(newTransactionSheet!N452)</f>
        <v>MARUTI SUZUKI$SWIFT$VDI$BANGALORE</v>
      </c>
      <c r="B452" t="s">
        <v>3298</v>
      </c>
      <c r="C452" t="str">
        <f t="shared" si="1"/>
        <v>1</v>
      </c>
      <c r="E452" t="s">
        <v>3244</v>
      </c>
      <c r="F452">
        <v>1.0</v>
      </c>
    </row>
    <row r="453">
      <c r="A453" t="str">
        <f>UPPER(newTransactionSheet!D453)&amp;"$"&amp;UPPER(newTransactionSheet!F453)&amp;"$"&amp;UPPER(newTransactionSheet!H453)&amp;"$"&amp;UPPER(newTransactionSheet!N453)</f>
        <v>MARUTI SUZUKI$SX4$VDI$BANGALORE</v>
      </c>
      <c r="B453" t="s">
        <v>3299</v>
      </c>
      <c r="C453" t="str">
        <f t="shared" si="1"/>
        <v>1</v>
      </c>
      <c r="E453" t="s">
        <v>3245</v>
      </c>
      <c r="F453">
        <v>1.0</v>
      </c>
    </row>
    <row r="454">
      <c r="A454" t="str">
        <f>UPPER(newTransactionSheet!D454)&amp;"$"&amp;UPPER(newTransactionSheet!F454)&amp;"$"&amp;UPPER(newTransactionSheet!H454)&amp;"$"&amp;UPPER(newTransactionSheet!N454)</f>
        <v>MARUTI SUZUKI$SWIFT$VXI$BANGALORE</v>
      </c>
      <c r="B454" t="s">
        <v>3300</v>
      </c>
      <c r="C454" t="str">
        <f t="shared" si="1"/>
        <v>1</v>
      </c>
      <c r="E454" t="s">
        <v>3246</v>
      </c>
      <c r="F454">
        <v>1.0</v>
      </c>
    </row>
    <row r="455">
      <c r="A455" t="str">
        <f>UPPER(newTransactionSheet!D455)&amp;"$"&amp;UPPER(newTransactionSheet!F455)&amp;"$"&amp;UPPER(newTransactionSheet!H455)&amp;"$"&amp;UPPER(newTransactionSheet!N455)</f>
        <v>MARUTI SUZUKI$SWIFT$ZXI$BANGALORE</v>
      </c>
      <c r="B455" t="s">
        <v>3196</v>
      </c>
      <c r="C455" t="str">
        <f t="shared" si="1"/>
        <v>2</v>
      </c>
      <c r="E455" t="s">
        <v>3247</v>
      </c>
      <c r="F455">
        <v>1.0</v>
      </c>
    </row>
    <row r="456">
      <c r="A456" t="str">
        <f>UPPER(newTransactionSheet!D456)&amp;"$"&amp;UPPER(newTransactionSheet!F456)&amp;"$"&amp;UPPER(newTransactionSheet!H456)&amp;"$"&amp;UPPER(newTransactionSheet!N456)</f>
        <v>MARUTI SUZUKI$SWIFT$VXI$BANGALORE</v>
      </c>
      <c r="B456" t="s">
        <v>3197</v>
      </c>
      <c r="C456" t="str">
        <f t="shared" si="1"/>
        <v>2</v>
      </c>
      <c r="E456" t="s">
        <v>3248</v>
      </c>
      <c r="F456">
        <v>1.0</v>
      </c>
    </row>
    <row r="457">
      <c r="A457" t="str">
        <f>UPPER(newTransactionSheet!D457)&amp;"$"&amp;UPPER(newTransactionSheet!F457)&amp;"$"&amp;UPPER(newTransactionSheet!H457)&amp;"$"&amp;UPPER(newTransactionSheet!N457)</f>
        <v>MARUTI SUZUKI$SWIFT$GLAM$BANGALORE</v>
      </c>
      <c r="B457" t="s">
        <v>3301</v>
      </c>
      <c r="C457" t="str">
        <f t="shared" si="1"/>
        <v>1</v>
      </c>
      <c r="E457" t="s">
        <v>3249</v>
      </c>
      <c r="F457">
        <v>1.0</v>
      </c>
    </row>
    <row r="458">
      <c r="A458" t="str">
        <f>UPPER(newTransactionSheet!D458)&amp;"$"&amp;UPPER(newTransactionSheet!F458)&amp;"$"&amp;UPPER(newTransactionSheet!H458)&amp;"$"&amp;UPPER(newTransactionSheet!N458)</f>
        <v>MARUTI SUZUKI$SWIFT$ZXI$BANGALORE</v>
      </c>
      <c r="B458" t="s">
        <v>2889</v>
      </c>
      <c r="C458" t="str">
        <f t="shared" si="1"/>
        <v>16</v>
      </c>
      <c r="E458" t="s">
        <v>3250</v>
      </c>
      <c r="F458">
        <v>1.0</v>
      </c>
    </row>
    <row r="459">
      <c r="A459" t="str">
        <f>UPPER(newTransactionSheet!D459)&amp;"$"&amp;UPPER(newTransactionSheet!F459)&amp;"$"&amp;UPPER(newTransactionSheet!H459)&amp;"$"&amp;UPPER(newTransactionSheet!N459)</f>
        <v>MARUTI SUZUKI$SWIFT$VXI ABS$BANGALORE</v>
      </c>
      <c r="B459" t="s">
        <v>3071</v>
      </c>
      <c r="C459" t="str">
        <f t="shared" si="1"/>
        <v>4</v>
      </c>
      <c r="E459" t="s">
        <v>3251</v>
      </c>
      <c r="F459">
        <v>1.0</v>
      </c>
    </row>
    <row r="460">
      <c r="A460" t="str">
        <f>UPPER(newTransactionSheet!D460)&amp;"$"&amp;UPPER(newTransactionSheet!F460)&amp;"$"&amp;UPPER(newTransactionSheet!H460)&amp;"$"&amp;UPPER(newTransactionSheet!N460)</f>
        <v>MARUTI SUZUKI$SWIFT$LDI$BANGALORE</v>
      </c>
      <c r="B460" t="s">
        <v>3002</v>
      </c>
      <c r="C460" t="str">
        <f t="shared" si="1"/>
        <v>6</v>
      </c>
      <c r="E460" t="s">
        <v>3252</v>
      </c>
      <c r="F460">
        <v>1.0</v>
      </c>
    </row>
    <row r="461">
      <c r="A461" t="str">
        <f>UPPER(newTransactionSheet!D461)&amp;"$"&amp;UPPER(newTransactionSheet!F461)&amp;"$"&amp;UPPER(newTransactionSheet!H461)&amp;"$"&amp;UPPER(newTransactionSheet!N461)</f>
        <v>MARUTI SUZUKI$SWIFT$VDI$BANGALORE</v>
      </c>
      <c r="B461" t="s">
        <v>2952</v>
      </c>
      <c r="C461" t="str">
        <f t="shared" si="1"/>
        <v>9</v>
      </c>
      <c r="E461" t="s">
        <v>3253</v>
      </c>
      <c r="F461">
        <v>1.0</v>
      </c>
    </row>
    <row r="462">
      <c r="A462" t="str">
        <f>UPPER(newTransactionSheet!D462)&amp;"$"&amp;UPPER(newTransactionSheet!F462)&amp;"$"&amp;UPPER(newTransactionSheet!H462)&amp;"$"&amp;UPPER(newTransactionSheet!N462)</f>
        <v>MARUTI SUZUKI$SWIFT$ZXI$BANGALORE</v>
      </c>
      <c r="B462" t="s">
        <v>3199</v>
      </c>
      <c r="C462" t="str">
        <f t="shared" si="1"/>
        <v>2</v>
      </c>
      <c r="E462" t="s">
        <v>3254</v>
      </c>
      <c r="F462">
        <v>1.0</v>
      </c>
    </row>
    <row r="463">
      <c r="A463" t="str">
        <f>UPPER(newTransactionSheet!D463)&amp;"$"&amp;UPPER(newTransactionSheet!F463)&amp;"$"&amp;UPPER(newTransactionSheet!H463)&amp;"$"&amp;UPPER(newTransactionSheet!N463)</f>
        <v>HYUNDAI$VERNA$VGT CRDI$BANGALORE</v>
      </c>
      <c r="B463" t="s">
        <v>3200</v>
      </c>
      <c r="C463" t="str">
        <f t="shared" si="1"/>
        <v>2</v>
      </c>
      <c r="E463" t="s">
        <v>3255</v>
      </c>
      <c r="F463">
        <v>1.0</v>
      </c>
    </row>
    <row r="464">
      <c r="A464" t="str">
        <f>UPPER(newTransactionSheet!D464)&amp;"$"&amp;UPPER(newTransactionSheet!F464)&amp;"$"&amp;UPPER(newTransactionSheet!H464)&amp;"$"&amp;UPPER(newTransactionSheet!N464)</f>
        <v>MARUTI SUZUKI$SWIFT$VDI$BANGALORE</v>
      </c>
      <c r="B464" t="s">
        <v>3302</v>
      </c>
      <c r="C464" t="str">
        <f t="shared" si="1"/>
        <v>1</v>
      </c>
      <c r="E464" t="s">
        <v>3256</v>
      </c>
      <c r="F464">
        <v>1.0</v>
      </c>
    </row>
    <row r="465">
      <c r="A465" t="str">
        <f>UPPER(newTransactionSheet!D465)&amp;"$"&amp;UPPER(newTransactionSheet!F465)&amp;"$"&amp;UPPER(newTransactionSheet!H465)&amp;"$"&amp;UPPER(newTransactionSheet!N465)</f>
        <v>HONDA$CITY$1.5 V AT$BANGALORE</v>
      </c>
      <c r="B465" t="s">
        <v>3303</v>
      </c>
      <c r="C465" t="str">
        <f t="shared" si="1"/>
        <v>1</v>
      </c>
      <c r="E465" t="s">
        <v>3257</v>
      </c>
      <c r="F465">
        <v>1.0</v>
      </c>
    </row>
    <row r="466">
      <c r="A466" t="str">
        <f>UPPER(newTransactionSheet!D466)&amp;"$"&amp;UPPER(newTransactionSheet!F466)&amp;"$"&amp;UPPER(newTransactionSheet!H466)&amp;"$"&amp;UPPER(newTransactionSheet!N466)</f>
        <v>VOLKSWAGEN$POLO$HIGHLINE1.2L (D)$BANGALORE</v>
      </c>
      <c r="B466" t="s">
        <v>3202</v>
      </c>
      <c r="C466" t="str">
        <f t="shared" si="1"/>
        <v>2</v>
      </c>
      <c r="E466" t="s">
        <v>3258</v>
      </c>
      <c r="F466">
        <v>1.0</v>
      </c>
    </row>
    <row r="467">
      <c r="A467" t="str">
        <f>UPPER(newTransactionSheet!D467)&amp;"$"&amp;UPPER(newTransactionSheet!F467)&amp;"$"&amp;UPPER(newTransactionSheet!H467)&amp;"$"&amp;UPPER(newTransactionSheet!N467)</f>
        <v>MARUTI SUZUKI$SWIFT$VDI$BANGALORE</v>
      </c>
      <c r="B467" t="s">
        <v>3072</v>
      </c>
      <c r="C467" t="str">
        <f t="shared" si="1"/>
        <v>4</v>
      </c>
      <c r="E467" t="s">
        <v>3259</v>
      </c>
      <c r="F467">
        <v>1.0</v>
      </c>
    </row>
    <row r="468">
      <c r="A468" t="str">
        <f>UPPER(newTransactionSheet!D468)&amp;"$"&amp;UPPER(newTransactionSheet!F468)&amp;"$"&amp;UPPER(newTransactionSheet!H468)&amp;"$"&amp;UPPER(newTransactionSheet!N468)</f>
        <v>MARUTI SUZUKI$SWIFT$VDI$BANGALORE</v>
      </c>
      <c r="B468" t="s">
        <v>3304</v>
      </c>
      <c r="C468" t="str">
        <f t="shared" si="1"/>
        <v>1</v>
      </c>
      <c r="E468" t="s">
        <v>3260</v>
      </c>
      <c r="F468">
        <v>1.0</v>
      </c>
    </row>
    <row r="469">
      <c r="A469" t="str">
        <f>UPPER(newTransactionSheet!D469)&amp;"$"&amp;UPPER(newTransactionSheet!F469)&amp;"$"&amp;UPPER(newTransactionSheet!H469)&amp;"$"&amp;UPPER(newTransactionSheet!N469)</f>
        <v>MARUTI SUZUKI$SWIFT$VDI$BANGALORE</v>
      </c>
      <c r="B469" t="s">
        <v>3305</v>
      </c>
      <c r="C469" t="str">
        <f t="shared" si="1"/>
        <v>1</v>
      </c>
      <c r="E469" t="s">
        <v>3261</v>
      </c>
      <c r="F469">
        <v>1.0</v>
      </c>
    </row>
    <row r="470">
      <c r="A470" t="str">
        <f>UPPER(newTransactionSheet!D470)&amp;"$"&amp;UPPER(newTransactionSheet!F470)&amp;"$"&amp;UPPER(newTransactionSheet!H470)&amp;"$"&amp;UPPER(newTransactionSheet!N470)</f>
        <v>MARUTI SUZUKI$SWIFT DZIRE$ZDI$BANGALORE</v>
      </c>
      <c r="B470" t="s">
        <v>3117</v>
      </c>
      <c r="C470" t="str">
        <f t="shared" si="1"/>
        <v>3</v>
      </c>
      <c r="E470" t="s">
        <v>3262</v>
      </c>
      <c r="F470">
        <v>1.0</v>
      </c>
    </row>
    <row r="471">
      <c r="A471" t="str">
        <f>UPPER(newTransactionSheet!D471)&amp;"$"&amp;UPPER(newTransactionSheet!F471)&amp;"$"&amp;UPPER(newTransactionSheet!H471)&amp;"$"&amp;UPPER(newTransactionSheet!N471)</f>
        <v>VOLKSWAGEN$VENTO$HIGHLINE DIESEL$BANGALORE</v>
      </c>
      <c r="B471" t="s">
        <v>3204</v>
      </c>
      <c r="C471" t="str">
        <f t="shared" si="1"/>
        <v>2</v>
      </c>
      <c r="E471" t="s">
        <v>3263</v>
      </c>
      <c r="F471">
        <v>1.0</v>
      </c>
    </row>
    <row r="472">
      <c r="A472" t="str">
        <f>UPPER(newTransactionSheet!D472)&amp;"$"&amp;UPPER(newTransactionSheet!F472)&amp;"$"&amp;UPPER(newTransactionSheet!H472)&amp;"$"&amp;UPPER(newTransactionSheet!N472)</f>
        <v>HYUNDAI$VERNA$VGT CRDI$BANGALORE</v>
      </c>
      <c r="B472" t="s">
        <v>3205</v>
      </c>
      <c r="C472" t="str">
        <f t="shared" si="1"/>
        <v>2</v>
      </c>
      <c r="E472" t="s">
        <v>3264</v>
      </c>
      <c r="F472">
        <v>1.0</v>
      </c>
    </row>
    <row r="473">
      <c r="A473" t="str">
        <f>UPPER(newTransactionSheet!D473)&amp;"$"&amp;UPPER(newTransactionSheet!F473)&amp;"$"&amp;UPPER(newTransactionSheet!H473)&amp;"$"&amp;UPPER(newTransactionSheet!N473)</f>
        <v>MARUTI SUZUKI$SWIFT$VXI ABS$BANGALORE</v>
      </c>
      <c r="B473" t="s">
        <v>3306</v>
      </c>
      <c r="C473" t="str">
        <f t="shared" si="1"/>
        <v>1</v>
      </c>
      <c r="E473" t="s">
        <v>3265</v>
      </c>
      <c r="F473">
        <v>1.0</v>
      </c>
    </row>
    <row r="474">
      <c r="A474" t="str">
        <f>UPPER(newTransactionSheet!D474)&amp;"$"&amp;UPPER(newTransactionSheet!F474)&amp;"$"&amp;UPPER(newTransactionSheet!H474)&amp;"$"&amp;UPPER(newTransactionSheet!N474)</f>
        <v>MARUTI SUZUKI$SWIFT$GLAM$BANGALORE</v>
      </c>
      <c r="B474" t="s">
        <v>3004</v>
      </c>
      <c r="C474" t="str">
        <f t="shared" si="1"/>
        <v>6</v>
      </c>
      <c r="E474" t="s">
        <v>3266</v>
      </c>
      <c r="F474">
        <v>1.0</v>
      </c>
    </row>
    <row r="475">
      <c r="A475" t="str">
        <f>UPPER(newTransactionSheet!D475)&amp;"$"&amp;UPPER(newTransactionSheet!F475)&amp;"$"&amp;UPPER(newTransactionSheet!H475)&amp;"$"&amp;UPPER(newTransactionSheet!N475)</f>
        <v>MARUTI SUZUKI$RITZ$ZXI$BANGALORE</v>
      </c>
      <c r="B475" t="s">
        <v>3206</v>
      </c>
      <c r="C475" t="str">
        <f t="shared" si="1"/>
        <v>2</v>
      </c>
      <c r="E475" t="s">
        <v>3267</v>
      </c>
      <c r="F475">
        <v>1.0</v>
      </c>
    </row>
    <row r="476">
      <c r="A476" t="str">
        <f>UPPER(newTransactionSheet!D476)&amp;"$"&amp;UPPER(newTransactionSheet!F476)&amp;"$"&amp;UPPER(newTransactionSheet!H476)&amp;"$"&amp;UPPER(newTransactionSheet!N476)</f>
        <v>MARUTI SUZUKI$SWIFT$ZXI$BANGALORE</v>
      </c>
      <c r="B476" t="s">
        <v>3207</v>
      </c>
      <c r="C476" t="str">
        <f t="shared" si="1"/>
        <v>2</v>
      </c>
      <c r="E476" t="s">
        <v>3268</v>
      </c>
      <c r="F476">
        <v>1.0</v>
      </c>
    </row>
    <row r="477">
      <c r="A477" t="str">
        <f>UPPER(newTransactionSheet!D477)&amp;"$"&amp;UPPER(newTransactionSheet!F477)&amp;"$"&amp;UPPER(newTransactionSheet!H477)&amp;"$"&amp;UPPER(newTransactionSheet!N477)</f>
        <v>MARUTI SUZUKI$SWIFT$VXI$BANGALORE</v>
      </c>
      <c r="B477" t="s">
        <v>3208</v>
      </c>
      <c r="C477" t="str">
        <f t="shared" si="1"/>
        <v>2</v>
      </c>
      <c r="E477" t="s">
        <v>3269</v>
      </c>
      <c r="F477">
        <v>1.0</v>
      </c>
    </row>
    <row r="478">
      <c r="A478" t="str">
        <f>UPPER(newTransactionSheet!D478)&amp;"$"&amp;UPPER(newTransactionSheet!F478)&amp;"$"&amp;UPPER(newTransactionSheet!H478)&amp;"$"&amp;UPPER(newTransactionSheet!N478)</f>
        <v>SKODA$LAURA$AMBITION 2.0 TDI CR MT$BANGALORE</v>
      </c>
      <c r="B478" t="s">
        <v>3307</v>
      </c>
      <c r="C478" t="str">
        <f t="shared" si="1"/>
        <v>1</v>
      </c>
      <c r="E478" t="s">
        <v>3270</v>
      </c>
      <c r="F478">
        <v>1.0</v>
      </c>
    </row>
    <row r="479">
      <c r="A479" t="str">
        <f>UPPER(newTransactionSheet!D479)&amp;"$"&amp;UPPER(newTransactionSheet!F479)&amp;"$"&amp;UPPER(newTransactionSheet!H479)&amp;"$"&amp;UPPER(newTransactionSheet!N479)</f>
        <v>MARUTI SUZUKI$SWIFT$VXI$BANGALORE</v>
      </c>
      <c r="B479" t="s">
        <v>3308</v>
      </c>
      <c r="C479" t="str">
        <f t="shared" si="1"/>
        <v>1</v>
      </c>
      <c r="E479" t="s">
        <v>3271</v>
      </c>
      <c r="F479">
        <v>1.0</v>
      </c>
    </row>
    <row r="480">
      <c r="A480" t="str">
        <f>UPPER(newTransactionSheet!D480)&amp;"$"&amp;UPPER(newTransactionSheet!F480)&amp;"$"&amp;UPPER(newTransactionSheet!H480)&amp;"$"&amp;UPPER(newTransactionSheet!N480)</f>
        <v>MARUTI SUZUKI$SWIFT DZIRE$VXI$BANGALORE</v>
      </c>
      <c r="B480" t="s">
        <v>3209</v>
      </c>
      <c r="C480" t="str">
        <f t="shared" si="1"/>
        <v>2</v>
      </c>
      <c r="E480" t="s">
        <v>3272</v>
      </c>
      <c r="F480">
        <v>1.0</v>
      </c>
    </row>
    <row r="481">
      <c r="A481" t="str">
        <f>UPPER(newTransactionSheet!D481)&amp;"$"&amp;UPPER(newTransactionSheet!F481)&amp;"$"&amp;UPPER(newTransactionSheet!H481)&amp;"$"&amp;UPPER(newTransactionSheet!N481)</f>
        <v>MARUTI SUZUKI$SWIFT$ZXI$BANGALORE</v>
      </c>
      <c r="B481" t="s">
        <v>3309</v>
      </c>
      <c r="C481" t="str">
        <f t="shared" si="1"/>
        <v>1</v>
      </c>
      <c r="E481" t="s">
        <v>3273</v>
      </c>
      <c r="F481">
        <v>1.0</v>
      </c>
    </row>
    <row r="482">
      <c r="A482" t="str">
        <f>UPPER(newTransactionSheet!D482)&amp;"$"&amp;UPPER(newTransactionSheet!F482)&amp;"$"&amp;UPPER(newTransactionSheet!H482)&amp;"$"&amp;UPPER(newTransactionSheet!N482)</f>
        <v>MARUTI SUZUKI$SWIFT$GLAM$BANGALORE</v>
      </c>
      <c r="B482" t="s">
        <v>3310</v>
      </c>
      <c r="C482" t="str">
        <f t="shared" si="1"/>
        <v>1</v>
      </c>
      <c r="E482" t="s">
        <v>3274</v>
      </c>
      <c r="F482">
        <v>1.0</v>
      </c>
    </row>
    <row r="483">
      <c r="A483" t="str">
        <f>UPPER(newTransactionSheet!D483)&amp;"$"&amp;UPPER(newTransactionSheet!F483)&amp;"$"&amp;UPPER(newTransactionSheet!H483)&amp;"$"&amp;UPPER(newTransactionSheet!N483)</f>
        <v>MARUTI SUZUKI$SWIFT$VXI$BANGALORE</v>
      </c>
      <c r="B483" t="s">
        <v>3311</v>
      </c>
      <c r="C483" t="str">
        <f t="shared" si="1"/>
        <v>1</v>
      </c>
      <c r="E483" t="s">
        <v>3275</v>
      </c>
      <c r="F483">
        <v>1.0</v>
      </c>
    </row>
    <row r="484">
      <c r="A484" t="str">
        <f>UPPER(newTransactionSheet!D484)&amp;"$"&amp;UPPER(newTransactionSheet!F484)&amp;"$"&amp;UPPER(newTransactionSheet!H484)&amp;"$"&amp;UPPER(newTransactionSheet!N484)</f>
        <v>HONDA$CITY$1.5 E MT$BANGALORE</v>
      </c>
      <c r="B484" t="s">
        <v>3210</v>
      </c>
      <c r="C484" t="str">
        <f t="shared" si="1"/>
        <v>2</v>
      </c>
      <c r="E484" t="s">
        <v>3276</v>
      </c>
      <c r="F484">
        <v>1.0</v>
      </c>
    </row>
    <row r="485">
      <c r="A485" t="str">
        <f>UPPER(newTransactionSheet!D485)&amp;"$"&amp;UPPER(newTransactionSheet!F485)&amp;"$"&amp;UPPER(newTransactionSheet!H485)&amp;"$"&amp;UPPER(newTransactionSheet!N485)</f>
        <v>HYUNDAI$GRAND I10$SPORTZ 1.2 KAPPA VTVT$BANGALORE</v>
      </c>
      <c r="B485" t="s">
        <v>3119</v>
      </c>
      <c r="C485" t="str">
        <f t="shared" si="1"/>
        <v>3</v>
      </c>
      <c r="E485" t="s">
        <v>3277</v>
      </c>
      <c r="F485">
        <v>1.0</v>
      </c>
    </row>
    <row r="486">
      <c r="A486" t="str">
        <f>UPPER(newTransactionSheet!D486)&amp;"$"&amp;UPPER(newTransactionSheet!F486)&amp;"$"&amp;UPPER(newTransactionSheet!H486)&amp;"$"&amp;UPPER(newTransactionSheet!N486)</f>
        <v>MARUTI SUZUKI$SWIFT$VDI$BANGALORE</v>
      </c>
      <c r="B486" t="s">
        <v>3121</v>
      </c>
      <c r="C486" t="str">
        <f t="shared" si="1"/>
        <v>3</v>
      </c>
      <c r="E486" t="s">
        <v>3278</v>
      </c>
      <c r="F486">
        <v>1.0</v>
      </c>
    </row>
    <row r="487">
      <c r="A487" t="str">
        <f>UPPER(newTransactionSheet!D487)&amp;"$"&amp;UPPER(newTransactionSheet!F487)&amp;"$"&amp;UPPER(newTransactionSheet!H487)&amp;"$"&amp;UPPER(newTransactionSheet!N487)</f>
        <v>MARUTI SUZUKI$SWIFT$VDI$BANGALORE</v>
      </c>
      <c r="B487" t="s">
        <v>3211</v>
      </c>
      <c r="C487" t="str">
        <f t="shared" si="1"/>
        <v>2</v>
      </c>
      <c r="E487" t="s">
        <v>3279</v>
      </c>
      <c r="F487">
        <v>1.0</v>
      </c>
    </row>
    <row r="488">
      <c r="A488" t="str">
        <f>UPPER(newTransactionSheet!D488)&amp;"$"&amp;UPPER(newTransactionSheet!F488)&amp;"$"&amp;UPPER(newTransactionSheet!H488)&amp;"$"&amp;UPPER(newTransactionSheet!N488)</f>
        <v>HYUNDAI$VERNA$FLUIDIC 1.6 CRDI SX OPT$BANGALORE</v>
      </c>
      <c r="B488" t="s">
        <v>3025</v>
      </c>
      <c r="C488" t="str">
        <f t="shared" si="1"/>
        <v>5</v>
      </c>
      <c r="E488" t="s">
        <v>3280</v>
      </c>
      <c r="F488">
        <v>1.0</v>
      </c>
    </row>
    <row r="489">
      <c r="A489" t="str">
        <f>UPPER(newTransactionSheet!D489)&amp;"$"&amp;UPPER(newTransactionSheet!F489)&amp;"$"&amp;UPPER(newTransactionSheet!H489)&amp;"$"&amp;UPPER(newTransactionSheet!N489)</f>
        <v>HYUNDAI$GRAND I10$SPORTZ 1.2 KAPPA VTVT$BANGALORE</v>
      </c>
      <c r="B489" t="s">
        <v>3312</v>
      </c>
      <c r="C489" t="str">
        <f t="shared" si="1"/>
        <v>1</v>
      </c>
      <c r="E489" t="s">
        <v>3281</v>
      </c>
      <c r="F489">
        <v>1.0</v>
      </c>
    </row>
    <row r="490">
      <c r="A490" t="str">
        <f>UPPER(newTransactionSheet!D490)&amp;"$"&amp;UPPER(newTransactionSheet!F490)&amp;"$"&amp;UPPER(newTransactionSheet!H490)&amp;"$"&amp;UPPER(newTransactionSheet!N490)</f>
        <v>HONDA$CITY$1.5 E MT$BANGALORE</v>
      </c>
      <c r="B490" t="s">
        <v>3123</v>
      </c>
      <c r="C490" t="str">
        <f t="shared" si="1"/>
        <v>3</v>
      </c>
      <c r="E490" t="s">
        <v>3282</v>
      </c>
      <c r="F490">
        <v>1.0</v>
      </c>
    </row>
    <row r="491">
      <c r="A491" t="str">
        <f>UPPER(newTransactionSheet!D491)&amp;"$"&amp;UPPER(newTransactionSheet!F491)&amp;"$"&amp;UPPER(newTransactionSheet!H491)&amp;"$"&amp;UPPER(newTransactionSheet!N491)</f>
        <v>HYUNDAI$GRAND I10$ASTA AT 1.2 KAPPA VTVT$BANGALORE</v>
      </c>
      <c r="B491" t="s">
        <v>3313</v>
      </c>
      <c r="C491" t="str">
        <f t="shared" si="1"/>
        <v>1</v>
      </c>
      <c r="E491" t="s">
        <v>3283</v>
      </c>
      <c r="F491">
        <v>1.0</v>
      </c>
    </row>
    <row r="492">
      <c r="A492" t="str">
        <f>UPPER(newTransactionSheet!D492)&amp;"$"&amp;UPPER(newTransactionSheet!F492)&amp;"$"&amp;UPPER(newTransactionSheet!H492)&amp;"$"&amp;UPPER(newTransactionSheet!N492)</f>
        <v>MARUTI SUZUKI$ERTIGA$VXI$BANGALORE</v>
      </c>
      <c r="B492" t="s">
        <v>3314</v>
      </c>
      <c r="C492" t="str">
        <f t="shared" si="1"/>
        <v>1</v>
      </c>
      <c r="E492" t="s">
        <v>3284</v>
      </c>
      <c r="F492">
        <v>1.0</v>
      </c>
    </row>
    <row r="493">
      <c r="A493" t="str">
        <f>UPPER(newTransactionSheet!D493)&amp;"$"&amp;UPPER(newTransactionSheet!F493)&amp;"$"&amp;UPPER(newTransactionSheet!H493)&amp;"$"&amp;UPPER(newTransactionSheet!N493)</f>
        <v>SKODA$RAPID$AMBITION 1.6 TDI CR MT$BANGALORE</v>
      </c>
      <c r="B493" t="s">
        <v>3315</v>
      </c>
      <c r="C493" t="str">
        <f t="shared" si="1"/>
        <v>1</v>
      </c>
      <c r="E493" t="s">
        <v>3285</v>
      </c>
      <c r="F493">
        <v>1.0</v>
      </c>
    </row>
    <row r="494">
      <c r="A494" t="str">
        <f>UPPER(newTransactionSheet!D494)&amp;"$"&amp;UPPER(newTransactionSheet!F494)&amp;"$"&amp;UPPER(newTransactionSheet!H494)&amp;"$"&amp;UPPER(newTransactionSheet!N494)</f>
        <v>MARUTI SUZUKI$SWIFT$GLAM$BANGALORE</v>
      </c>
      <c r="B494" t="s">
        <v>3316</v>
      </c>
      <c r="C494" t="str">
        <f t="shared" si="1"/>
        <v>1</v>
      </c>
      <c r="E494" t="s">
        <v>3286</v>
      </c>
      <c r="F494">
        <v>1.0</v>
      </c>
    </row>
    <row r="495">
      <c r="A495" t="str">
        <f>UPPER(newTransactionSheet!D495)&amp;"$"&amp;UPPER(newTransactionSheet!F495)&amp;"$"&amp;UPPER(newTransactionSheet!H495)&amp;"$"&amp;UPPER(newTransactionSheet!N495)</f>
        <v>MARUTI SUZUKI$SWIFT$VXI ABS$BANGALORE</v>
      </c>
      <c r="B495" t="s">
        <v>3317</v>
      </c>
      <c r="C495" t="str">
        <f t="shared" si="1"/>
        <v>1</v>
      </c>
      <c r="E495" t="s">
        <v>3287</v>
      </c>
      <c r="F495">
        <v>1.0</v>
      </c>
    </row>
    <row r="496">
      <c r="A496" t="str">
        <f>UPPER(newTransactionSheet!D496)&amp;"$"&amp;UPPER(newTransactionSheet!F496)&amp;"$"&amp;UPPER(newTransactionSheet!H496)&amp;"$"&amp;UPPER(newTransactionSheet!N496)</f>
        <v>HONDA$CITY$S$PUNE</v>
      </c>
      <c r="B496" t="s">
        <v>2912</v>
      </c>
      <c r="C496" t="str">
        <f t="shared" si="1"/>
        <v>13</v>
      </c>
      <c r="E496" t="s">
        <v>3288</v>
      </c>
      <c r="F496">
        <v>1.0</v>
      </c>
    </row>
    <row r="497">
      <c r="A497" t="str">
        <f>UPPER(newTransactionSheet!D497)&amp;"$"&amp;UPPER(newTransactionSheet!F497)&amp;"$"&amp;UPPER(newTransactionSheet!H497)&amp;"$"&amp;UPPER(newTransactionSheet!N497)</f>
        <v>HONDA$CR-V$2.4 AT$MUMBAI</v>
      </c>
      <c r="B497" t="s">
        <v>3125</v>
      </c>
      <c r="C497" t="str">
        <f t="shared" si="1"/>
        <v>3</v>
      </c>
      <c r="E497" t="s">
        <v>3289</v>
      </c>
      <c r="F497">
        <v>1.0</v>
      </c>
    </row>
    <row r="498">
      <c r="A498" t="str">
        <f>UPPER(newTransactionSheet!D498)&amp;"$"&amp;UPPER(newTransactionSheet!F498)&amp;"$"&amp;UPPER(newTransactionSheet!H498)&amp;"$"&amp;UPPER(newTransactionSheet!N498)</f>
        <v>FORD$FIESTA CLASSIC$CLXI 1.4 TDCI$BANGALORE</v>
      </c>
      <c r="B498" t="s">
        <v>2839</v>
      </c>
      <c r="C498" t="str">
        <f t="shared" si="1"/>
        <v>42</v>
      </c>
      <c r="E498" t="s">
        <v>3290</v>
      </c>
      <c r="F498">
        <v>1.0</v>
      </c>
    </row>
    <row r="499">
      <c r="A499" t="str">
        <f>UPPER(newTransactionSheet!D499)&amp;"$"&amp;UPPER(newTransactionSheet!F499)&amp;"$"&amp;UPPER(newTransactionSheet!H499)&amp;"$"&amp;UPPER(newTransactionSheet!N499)</f>
        <v>MARUTI SUZUKI$SWIFT$VDI$BANGALORE</v>
      </c>
      <c r="B499" t="s">
        <v>3027</v>
      </c>
      <c r="C499" t="str">
        <f t="shared" si="1"/>
        <v>5</v>
      </c>
      <c r="E499" t="s">
        <v>3291</v>
      </c>
      <c r="F499">
        <v>1.0</v>
      </c>
    </row>
    <row r="500">
      <c r="A500" t="str">
        <f>UPPER(newTransactionSheet!D500)&amp;"$"&amp;UPPER(newTransactionSheet!F500)&amp;"$"&amp;UPPER(newTransactionSheet!H500)&amp;"$"&amp;UPPER(newTransactionSheet!N500)</f>
        <v>MARUTI SUZUKI$SWIFT$VXI$BANGALORE</v>
      </c>
      <c r="B500" t="s">
        <v>3318</v>
      </c>
      <c r="C500" t="str">
        <f t="shared" si="1"/>
        <v>1</v>
      </c>
      <c r="E500" t="s">
        <v>3292</v>
      </c>
      <c r="F500">
        <v>1.0</v>
      </c>
    </row>
    <row r="501">
      <c r="A501" t="str">
        <f>UPPER(newTransactionSheet!D501)&amp;"$"&amp;UPPER(newTransactionSheet!F501)&amp;"$"&amp;UPPER(newTransactionSheet!H501)&amp;"$"&amp;UPPER(newTransactionSheet!N501)</f>
        <v>MARUTI SUZUKI$SWIFT$ZXI$BANGALORE</v>
      </c>
      <c r="B501" t="s">
        <v>3319</v>
      </c>
      <c r="C501" t="str">
        <f t="shared" si="1"/>
        <v>1</v>
      </c>
      <c r="E501" t="s">
        <v>3293</v>
      </c>
      <c r="F501">
        <v>1.0</v>
      </c>
    </row>
    <row r="502">
      <c r="A502" t="str">
        <f>UPPER(newTransactionSheet!D502)&amp;"$"&amp;UPPER(newTransactionSheet!F502)&amp;"$"&amp;UPPER(newTransactionSheet!H502)&amp;"$"&amp;UPPER(newTransactionSheet!N502)</f>
        <v>MARUTI SUZUKI$SWIFT$VXI ABS$BANGALORE</v>
      </c>
      <c r="B502" t="s">
        <v>3127</v>
      </c>
      <c r="C502" t="str">
        <f t="shared" si="1"/>
        <v>3</v>
      </c>
      <c r="E502" t="s">
        <v>3294</v>
      </c>
      <c r="F502">
        <v>1.0</v>
      </c>
    </row>
    <row r="503">
      <c r="A503" t="str">
        <f>UPPER(newTransactionSheet!D503)&amp;"$"&amp;UPPER(newTransactionSheet!F503)&amp;"$"&amp;UPPER(newTransactionSheet!H503)&amp;"$"&amp;UPPER(newTransactionSheet!N503)</f>
        <v>MARUTI SUZUKI$SWIFT$GLAM$BANGALORE</v>
      </c>
      <c r="B503" t="s">
        <v>3212</v>
      </c>
      <c r="C503" t="str">
        <f t="shared" si="1"/>
        <v>2</v>
      </c>
      <c r="E503" t="s">
        <v>3295</v>
      </c>
      <c r="F503">
        <v>1.0</v>
      </c>
    </row>
    <row r="504">
      <c r="A504" t="str">
        <f>UPPER(newTransactionSheet!D504)&amp;"$"&amp;UPPER(newTransactionSheet!F504)&amp;"$"&amp;UPPER(newTransactionSheet!H504)&amp;"$"&amp;UPPER(newTransactionSheet!N504)</f>
        <v>TOYOTA$COROLLA ALTIS$1.8 G$BANGALORE</v>
      </c>
      <c r="B504" t="s">
        <v>3214</v>
      </c>
      <c r="C504" t="str">
        <f t="shared" si="1"/>
        <v>2</v>
      </c>
      <c r="E504" t="s">
        <v>3296</v>
      </c>
      <c r="F504">
        <v>1.0</v>
      </c>
    </row>
    <row r="505">
      <c r="A505" t="str">
        <f>UPPER(newTransactionSheet!D505)&amp;"$"&amp;UPPER(newTransactionSheet!F505)&amp;"$"&amp;UPPER(newTransactionSheet!H505)&amp;"$"&amp;UPPER(newTransactionSheet!N505)</f>
        <v>MARUTI SUZUKI$ERTIGA$VXI$BANGALORE</v>
      </c>
      <c r="B505" t="s">
        <v>3320</v>
      </c>
      <c r="C505" t="str">
        <f t="shared" si="1"/>
        <v>1</v>
      </c>
      <c r="E505" t="s">
        <v>3297</v>
      </c>
      <c r="F505">
        <v>1.0</v>
      </c>
    </row>
    <row r="506">
      <c r="A506" t="str">
        <f>UPPER(newTransactionSheet!D506)&amp;"$"&amp;UPPER(newTransactionSheet!F506)&amp;"$"&amp;UPPER(newTransactionSheet!H506)&amp;"$"&amp;UPPER(newTransactionSheet!N506)</f>
        <v>HONDA$JAZZ$X$BANGALORE</v>
      </c>
      <c r="B506" t="s">
        <v>3321</v>
      </c>
      <c r="C506" t="str">
        <f t="shared" si="1"/>
        <v>1</v>
      </c>
      <c r="E506" t="s">
        <v>3298</v>
      </c>
      <c r="F506">
        <v>1.0</v>
      </c>
    </row>
    <row r="507">
      <c r="A507" t="str">
        <f>UPPER(newTransactionSheet!D507)&amp;"$"&amp;UPPER(newTransactionSheet!F507)&amp;"$"&amp;UPPER(newTransactionSheet!H507)&amp;"$"&amp;UPPER(newTransactionSheet!N507)</f>
        <v>SKODA$RAPID$AMBITION 1.6 TDI CR MT$BANGALORE</v>
      </c>
      <c r="B507" t="s">
        <v>3322</v>
      </c>
      <c r="C507" t="str">
        <f t="shared" si="1"/>
        <v>1</v>
      </c>
      <c r="E507" t="s">
        <v>3299</v>
      </c>
      <c r="F507">
        <v>1.0</v>
      </c>
    </row>
    <row r="508">
      <c r="A508" t="str">
        <f>UPPER(newTransactionSheet!D508)&amp;"$"&amp;UPPER(newTransactionSheet!F508)&amp;"$"&amp;UPPER(newTransactionSheet!H508)&amp;"$"&amp;UPPER(newTransactionSheet!N508)</f>
        <v>NISSAN$SUNNY$XV DIESEL$BANGALORE</v>
      </c>
      <c r="B508" t="s">
        <v>3323</v>
      </c>
      <c r="C508" t="str">
        <f t="shared" si="1"/>
        <v>1</v>
      </c>
      <c r="E508" t="s">
        <v>3300</v>
      </c>
      <c r="F508">
        <v>1.0</v>
      </c>
    </row>
    <row r="509">
      <c r="A509" t="str">
        <f>UPPER(newTransactionSheet!D509)&amp;"$"&amp;UPPER(newTransactionSheet!F509)&amp;"$"&amp;UPPER(newTransactionSheet!H509)&amp;"$"&amp;UPPER(newTransactionSheet!N509)</f>
        <v>MARUTI SUZUKI$SWIFT$VDI$BANGALORE</v>
      </c>
      <c r="B509" t="s">
        <v>3324</v>
      </c>
      <c r="C509" t="str">
        <f t="shared" si="1"/>
        <v>1</v>
      </c>
      <c r="E509" t="s">
        <v>3301</v>
      </c>
      <c r="F509">
        <v>1.0</v>
      </c>
    </row>
    <row r="510">
      <c r="A510" t="str">
        <f>UPPER(newTransactionSheet!D510)&amp;"$"&amp;UPPER(newTransactionSheet!F510)&amp;"$"&amp;UPPER(newTransactionSheet!H510)&amp;"$"&amp;UPPER(newTransactionSheet!N510)</f>
        <v>MARUTI SUZUKI$SWIFT$VXI$BANGALORE</v>
      </c>
      <c r="B510" t="s">
        <v>3325</v>
      </c>
      <c r="C510" t="str">
        <f t="shared" si="1"/>
        <v>1</v>
      </c>
      <c r="E510" t="s">
        <v>3302</v>
      </c>
      <c r="F510">
        <v>1.0</v>
      </c>
    </row>
    <row r="511">
      <c r="A511" t="str">
        <f>UPPER(newTransactionSheet!D511)&amp;"$"&amp;UPPER(newTransactionSheet!F511)&amp;"$"&amp;UPPER(newTransactionSheet!H511)&amp;"$"&amp;UPPER(newTransactionSheet!N511)</f>
        <v>MARUTI SUZUKI$SWIFT DZIRE$LDI$BANGALORE</v>
      </c>
      <c r="B511" t="s">
        <v>2972</v>
      </c>
      <c r="C511" t="str">
        <f t="shared" si="1"/>
        <v>8</v>
      </c>
      <c r="E511" t="s">
        <v>3303</v>
      </c>
      <c r="F511">
        <v>1.0</v>
      </c>
    </row>
    <row r="512">
      <c r="A512" t="str">
        <f>UPPER(newTransactionSheet!D512)&amp;"$"&amp;UPPER(newTransactionSheet!F512)&amp;"$"&amp;UPPER(newTransactionSheet!H512)&amp;"$"&amp;UPPER(newTransactionSheet!N512)</f>
        <v>MARUTI SUZUKI$SWIFT DZIRE$VDI$BANGALORE</v>
      </c>
      <c r="B512" t="s">
        <v>3326</v>
      </c>
      <c r="C512" t="str">
        <f t="shared" si="1"/>
        <v>1</v>
      </c>
      <c r="E512" t="s">
        <v>3304</v>
      </c>
      <c r="F512">
        <v>1.0</v>
      </c>
    </row>
    <row r="513">
      <c r="A513" t="str">
        <f>UPPER(newTransactionSheet!D513)&amp;"$"&amp;UPPER(newTransactionSheet!F513)&amp;"$"&amp;UPPER(newTransactionSheet!H513)&amp;"$"&amp;UPPER(newTransactionSheet!N513)</f>
        <v>MARUTI SUZUKI$SWIFT DZIRE$ZXI$BANGALORE</v>
      </c>
      <c r="B513" t="s">
        <v>3327</v>
      </c>
      <c r="C513" t="str">
        <f t="shared" si="1"/>
        <v>1</v>
      </c>
      <c r="E513" t="s">
        <v>3305</v>
      </c>
      <c r="F513">
        <v>1.0</v>
      </c>
    </row>
    <row r="514">
      <c r="A514" t="str">
        <f>UPPER(newTransactionSheet!D514)&amp;"$"&amp;UPPER(newTransactionSheet!F514)&amp;"$"&amp;UPPER(newTransactionSheet!H514)&amp;"$"&amp;UPPER(newTransactionSheet!N514)</f>
        <v>VOLKSWAGEN$VENTO$HIGHLINE DIESEL$BANGALORE</v>
      </c>
      <c r="B514" t="s">
        <v>3328</v>
      </c>
      <c r="C514" t="str">
        <f t="shared" si="1"/>
        <v>1</v>
      </c>
      <c r="E514" t="s">
        <v>3306</v>
      </c>
      <c r="F514">
        <v>1.0</v>
      </c>
    </row>
    <row r="515">
      <c r="A515" t="str">
        <f>UPPER(newTransactionSheet!D515)&amp;"$"&amp;UPPER(newTransactionSheet!F515)&amp;"$"&amp;UPPER(newTransactionSheet!H515)&amp;"$"&amp;UPPER(newTransactionSheet!N515)</f>
        <v>VOLKSWAGEN$VENTO$HIGHLINE PETROL$BANGALORE</v>
      </c>
      <c r="B515" t="s">
        <v>3329</v>
      </c>
      <c r="C515" t="str">
        <f t="shared" si="1"/>
        <v>1</v>
      </c>
      <c r="E515" t="s">
        <v>3307</v>
      </c>
      <c r="F515">
        <v>1.0</v>
      </c>
    </row>
    <row r="516">
      <c r="A516" t="str">
        <f>UPPER(newTransactionSheet!D516)&amp;"$"&amp;UPPER(newTransactionSheet!F516)&amp;"$"&amp;UPPER(newTransactionSheet!H516)&amp;"$"&amp;UPPER(newTransactionSheet!N516)</f>
        <v>HYUNDAI$VERNA$FLUIDIC 1.6 VTVT SX$BANGALORE</v>
      </c>
      <c r="B516" t="s">
        <v>3216</v>
      </c>
      <c r="C516" t="str">
        <f t="shared" si="1"/>
        <v>2</v>
      </c>
      <c r="E516" t="s">
        <v>3308</v>
      </c>
      <c r="F516">
        <v>1.0</v>
      </c>
    </row>
    <row r="517">
      <c r="A517" t="str">
        <f>UPPER(newTransactionSheet!D517)&amp;"$"&amp;UPPER(newTransactionSheet!F517)&amp;"$"&amp;UPPER(newTransactionSheet!H517)&amp;"$"&amp;UPPER(newTransactionSheet!N517)</f>
        <v>NISSAN$SUNNY$XV DIESEL$BANGALORE</v>
      </c>
      <c r="B517" t="s">
        <v>2943</v>
      </c>
      <c r="C517" t="str">
        <f t="shared" si="1"/>
        <v>10</v>
      </c>
      <c r="E517" t="s">
        <v>3309</v>
      </c>
      <c r="F517">
        <v>1.0</v>
      </c>
    </row>
    <row r="518">
      <c r="A518" t="str">
        <f>UPPER(newTransactionSheet!D518)&amp;"$"&amp;UPPER(newTransactionSheet!F518)&amp;"$"&amp;UPPER(newTransactionSheet!H518)&amp;"$"&amp;UPPER(newTransactionSheet!N518)</f>
        <v>VOLKSWAGEN$VENTO$HIGHLINE PETROL$BANGALORE</v>
      </c>
      <c r="B518" t="s">
        <v>3330</v>
      </c>
      <c r="C518" t="str">
        <f t="shared" si="1"/>
        <v>1</v>
      </c>
      <c r="E518" t="s">
        <v>3310</v>
      </c>
      <c r="F518">
        <v>1.0</v>
      </c>
    </row>
    <row r="519">
      <c r="A519" t="str">
        <f>UPPER(newTransactionSheet!D519)&amp;"$"&amp;UPPER(newTransactionSheet!F519)&amp;"$"&amp;UPPER(newTransactionSheet!H519)&amp;"$"&amp;UPPER(newTransactionSheet!N519)</f>
        <v>TOYOTA$COROLLA ALTIS$1.8 G$BANGALORE</v>
      </c>
      <c r="B519" t="s">
        <v>3331</v>
      </c>
      <c r="C519" t="str">
        <f t="shared" si="1"/>
        <v>1</v>
      </c>
      <c r="E519" t="s">
        <v>3311</v>
      </c>
      <c r="F519">
        <v>1.0</v>
      </c>
    </row>
    <row r="520">
      <c r="A520" t="str">
        <f>UPPER(newTransactionSheet!D520)&amp;"$"&amp;UPPER(newTransactionSheet!F520)&amp;"$"&amp;UPPER(newTransactionSheet!H520)&amp;"$"&amp;UPPER(newTransactionSheet!N520)</f>
        <v>NISSAN$MICRA$XV PETROL$BANGALORE</v>
      </c>
      <c r="B520" t="s">
        <v>3074</v>
      </c>
      <c r="C520" t="str">
        <f t="shared" si="1"/>
        <v>4</v>
      </c>
      <c r="E520" t="s">
        <v>3312</v>
      </c>
      <c r="F520">
        <v>1.0</v>
      </c>
    </row>
    <row r="521">
      <c r="A521" t="str">
        <f>UPPER(newTransactionSheet!D521)&amp;"$"&amp;UPPER(newTransactionSheet!F521)&amp;"$"&amp;UPPER(newTransactionSheet!H521)&amp;"$"&amp;UPPER(newTransactionSheet!N521)</f>
        <v>MARUTI SUZUKI$SWIFT$ZXI$BANGALORE</v>
      </c>
      <c r="B521" t="s">
        <v>3218</v>
      </c>
      <c r="C521" t="str">
        <f t="shared" si="1"/>
        <v>2</v>
      </c>
      <c r="E521" t="s">
        <v>3313</v>
      </c>
      <c r="F521">
        <v>1.0</v>
      </c>
    </row>
    <row r="522">
      <c r="A522" t="str">
        <f>UPPER(newTransactionSheet!D522)&amp;"$"&amp;UPPER(newTransactionSheet!F522)&amp;"$"&amp;UPPER(newTransactionSheet!H522)&amp;"$"&amp;UPPER(newTransactionSheet!N522)</f>
        <v>MARUTI SUZUKI$SWIFT$VXI$BANGALORE</v>
      </c>
      <c r="B522" t="s">
        <v>3219</v>
      </c>
      <c r="C522" t="str">
        <f t="shared" si="1"/>
        <v>2</v>
      </c>
      <c r="E522" t="s">
        <v>3314</v>
      </c>
      <c r="F522">
        <v>1.0</v>
      </c>
    </row>
    <row r="523">
      <c r="A523" t="str">
        <f>UPPER(newTransactionSheet!D523)&amp;"$"&amp;UPPER(newTransactionSheet!F523)&amp;"$"&amp;UPPER(newTransactionSheet!H523)&amp;"$"&amp;UPPER(newTransactionSheet!N523)</f>
        <v>MARUTI SUZUKI$SWIFT$ZXI$BANGALORE</v>
      </c>
      <c r="B523" t="s">
        <v>3076</v>
      </c>
      <c r="C523" t="str">
        <f t="shared" si="1"/>
        <v>4</v>
      </c>
      <c r="E523" t="s">
        <v>3315</v>
      </c>
      <c r="F523">
        <v>1.0</v>
      </c>
    </row>
    <row r="524">
      <c r="A524" t="str">
        <f>UPPER(newTransactionSheet!D524)&amp;"$"&amp;UPPER(newTransactionSheet!F524)&amp;"$"&amp;UPPER(newTransactionSheet!H524)&amp;"$"&amp;UPPER(newTransactionSheet!N524)</f>
        <v>TOYOTA$ETIOS$GD$BANGALORE</v>
      </c>
      <c r="B524" t="s">
        <v>3332</v>
      </c>
      <c r="C524" t="str">
        <f t="shared" si="1"/>
        <v>1</v>
      </c>
      <c r="E524" t="s">
        <v>3316</v>
      </c>
      <c r="F524">
        <v>1.0</v>
      </c>
    </row>
    <row r="525">
      <c r="A525" t="str">
        <f>UPPER(newTransactionSheet!D525)&amp;"$"&amp;UPPER(newTransactionSheet!F525)&amp;"$"&amp;UPPER(newTransactionSheet!H525)&amp;"$"&amp;UPPER(newTransactionSheet!N525)</f>
        <v>MARUTI SUZUKI$SWIFT DZIRE$VDI$BANGALORE</v>
      </c>
      <c r="B525" t="s">
        <v>3221</v>
      </c>
      <c r="C525" t="str">
        <f t="shared" si="1"/>
        <v>2</v>
      </c>
      <c r="E525" t="s">
        <v>3317</v>
      </c>
      <c r="F525">
        <v>1.0</v>
      </c>
    </row>
    <row r="526">
      <c r="A526" t="str">
        <f>UPPER(newTransactionSheet!D526)&amp;"$"&amp;UPPER(newTransactionSheet!F526)&amp;"$"&amp;UPPER(newTransactionSheet!H526)&amp;"$"&amp;UPPER(newTransactionSheet!N526)</f>
        <v>MARUTI SUZUKI$RITZ$VDI$BANGALORE</v>
      </c>
      <c r="B526" t="s">
        <v>3333</v>
      </c>
      <c r="C526" t="str">
        <f t="shared" si="1"/>
        <v>1</v>
      </c>
      <c r="E526" t="s">
        <v>3318</v>
      </c>
      <c r="F526">
        <v>1.0</v>
      </c>
    </row>
    <row r="527">
      <c r="A527" t="str">
        <f>UPPER(newTransactionSheet!D527)&amp;"$"&amp;UPPER(newTransactionSheet!F527)&amp;"$"&amp;UPPER(newTransactionSheet!H527)&amp;"$"&amp;UPPER(newTransactionSheet!N527)</f>
        <v>HYUNDAI$I20$MAGNA (O) 1.4 CRDI$BANGALORE</v>
      </c>
      <c r="B527" t="s">
        <v>3077</v>
      </c>
      <c r="C527" t="str">
        <f t="shared" si="1"/>
        <v>4</v>
      </c>
      <c r="E527" t="s">
        <v>3319</v>
      </c>
      <c r="F527">
        <v>1.0</v>
      </c>
    </row>
    <row r="528">
      <c r="A528" t="str">
        <f>UPPER(newTransactionSheet!D528)&amp;"$"&amp;UPPER(newTransactionSheet!F528)&amp;"$"&amp;UPPER(newTransactionSheet!H528)&amp;"$"&amp;UPPER(newTransactionSheet!N528)</f>
        <v>VOLKSWAGEN$POLO$HIGHLINE1.2L (D)$BANGALORE</v>
      </c>
      <c r="B528" t="s">
        <v>3223</v>
      </c>
      <c r="C528" t="str">
        <f t="shared" si="1"/>
        <v>2</v>
      </c>
      <c r="E528" t="s">
        <v>3320</v>
      </c>
      <c r="F528">
        <v>1.0</v>
      </c>
    </row>
    <row r="529">
      <c r="A529" t="str">
        <f>UPPER(newTransactionSheet!D529)&amp;"$"&amp;UPPER(newTransactionSheet!F529)&amp;"$"&amp;UPPER(newTransactionSheet!H529)&amp;"$"&amp;UPPER(newTransactionSheet!N529)</f>
        <v>HYUNDAI$I20$SPORTZ 1.2$BANGALORE</v>
      </c>
      <c r="B529" t="s">
        <v>3334</v>
      </c>
      <c r="C529" t="str">
        <f t="shared" si="1"/>
        <v>1</v>
      </c>
      <c r="E529" t="s">
        <v>3321</v>
      </c>
      <c r="F529">
        <v>1.0</v>
      </c>
    </row>
    <row r="530">
      <c r="A530" t="str">
        <f>UPPER(newTransactionSheet!D530)&amp;"$"&amp;UPPER(newTransactionSheet!F530)&amp;"$"&amp;UPPER(newTransactionSheet!H530)&amp;"$"&amp;UPPER(newTransactionSheet!N530)</f>
        <v>MARUTI SUZUKI$SX4$ZDI$BANGALORE</v>
      </c>
      <c r="B530" t="s">
        <v>3225</v>
      </c>
      <c r="C530" t="str">
        <f t="shared" si="1"/>
        <v>2</v>
      </c>
      <c r="E530" t="s">
        <v>3322</v>
      </c>
      <c r="F530">
        <v>1.0</v>
      </c>
    </row>
    <row r="531">
      <c r="A531" t="str">
        <f>UPPER(newTransactionSheet!D531)&amp;"$"&amp;UPPER(newTransactionSheet!F531)&amp;"$"&amp;UPPER(newTransactionSheet!H531)&amp;"$"&amp;UPPER(newTransactionSheet!N531)</f>
        <v>MARUTI SUZUKI$SWIFT$ZXI$BANGALORE</v>
      </c>
      <c r="B531" t="s">
        <v>3335</v>
      </c>
      <c r="C531" t="str">
        <f t="shared" si="1"/>
        <v>1</v>
      </c>
      <c r="E531" t="s">
        <v>3323</v>
      </c>
      <c r="F531">
        <v>1.0</v>
      </c>
    </row>
    <row r="532">
      <c r="A532" t="str">
        <f>UPPER(newTransactionSheet!D532)&amp;"$"&amp;UPPER(newTransactionSheet!F532)&amp;"$"&amp;UPPER(newTransactionSheet!H532)&amp;"$"&amp;UPPER(newTransactionSheet!N532)</f>
        <v>HYUNDAI$I20$SPORTZ 1.2$BANGALORE</v>
      </c>
      <c r="B532" t="s">
        <v>3028</v>
      </c>
      <c r="C532" t="str">
        <f t="shared" si="1"/>
        <v>5</v>
      </c>
      <c r="E532" t="s">
        <v>3324</v>
      </c>
      <c r="F532">
        <v>1.0</v>
      </c>
    </row>
    <row r="533">
      <c r="A533" t="str">
        <f>UPPER(newTransactionSheet!D533)&amp;"$"&amp;UPPER(newTransactionSheet!F533)&amp;"$"&amp;UPPER(newTransactionSheet!H533)&amp;"$"&amp;UPPER(newTransactionSheet!N533)</f>
        <v>MARUTI SUZUKI$SWIFT$VXI$BANGALORE</v>
      </c>
      <c r="B533" t="s">
        <v>3336</v>
      </c>
      <c r="C533" t="str">
        <f t="shared" si="1"/>
        <v>1</v>
      </c>
      <c r="E533" t="s">
        <v>3325</v>
      </c>
      <c r="F533">
        <v>1.0</v>
      </c>
    </row>
    <row r="534">
      <c r="A534" t="str">
        <f>UPPER(newTransactionSheet!D534)&amp;"$"&amp;UPPER(newTransactionSheet!F534)&amp;"$"&amp;UPPER(newTransactionSheet!H534)&amp;"$"&amp;UPPER(newTransactionSheet!N534)</f>
        <v>MARUTI SUZUKI$SWIFT$GLAM$BANGALORE</v>
      </c>
      <c r="B534" t="s">
        <v>2973</v>
      </c>
      <c r="C534" t="str">
        <f t="shared" si="1"/>
        <v>8</v>
      </c>
      <c r="E534" t="s">
        <v>3326</v>
      </c>
      <c r="F534">
        <v>1.0</v>
      </c>
    </row>
    <row r="535">
      <c r="A535" t="str">
        <f>UPPER(newTransactionSheet!D535)&amp;"$"&amp;UPPER(newTransactionSheet!F535)&amp;"$"&amp;UPPER(newTransactionSheet!H535)&amp;"$"&amp;UPPER(newTransactionSheet!N535)</f>
        <v>MARUTI SUZUKI$SWIFT$VDI$BANGALORE</v>
      </c>
      <c r="B535" t="s">
        <v>3030</v>
      </c>
      <c r="C535" t="str">
        <f t="shared" si="1"/>
        <v>5</v>
      </c>
      <c r="E535" t="s">
        <v>3327</v>
      </c>
      <c r="F535">
        <v>1.0</v>
      </c>
    </row>
    <row r="536">
      <c r="A536" t="str">
        <f>UPPER(newTransactionSheet!D536)&amp;"$"&amp;UPPER(newTransactionSheet!F536)&amp;"$"&amp;UPPER(newTransactionSheet!H536)&amp;"$"&amp;UPPER(newTransactionSheet!N536)</f>
        <v>MARUTI SUZUKI$SWIFT$VDI$BANGALORE</v>
      </c>
      <c r="B536" t="s">
        <v>3337</v>
      </c>
      <c r="C536" t="str">
        <f t="shared" si="1"/>
        <v>1</v>
      </c>
      <c r="E536" t="s">
        <v>3328</v>
      </c>
      <c r="F536">
        <v>1.0</v>
      </c>
    </row>
    <row r="537">
      <c r="A537" t="str">
        <f>UPPER(newTransactionSheet!D537)&amp;"$"&amp;UPPER(newTransactionSheet!F537)&amp;"$"&amp;UPPER(newTransactionSheet!H537)&amp;"$"&amp;UPPER(newTransactionSheet!N537)</f>
        <v>MARUTI SUZUKI$SWIFT$VDI$BANGALORE</v>
      </c>
      <c r="B537" t="s">
        <v>3128</v>
      </c>
      <c r="C537" t="str">
        <f t="shared" si="1"/>
        <v>3</v>
      </c>
      <c r="E537" t="s">
        <v>3329</v>
      </c>
      <c r="F537">
        <v>1.0</v>
      </c>
    </row>
    <row r="538">
      <c r="A538" t="str">
        <f>UPPER(newTransactionSheet!D538)&amp;"$"&amp;UPPER(newTransactionSheet!F538)&amp;"$"&amp;UPPER(newTransactionSheet!H538)&amp;"$"&amp;UPPER(newTransactionSheet!N538)</f>
        <v>MARUTI SUZUKI$SWIFT$VXI$BANGALORE</v>
      </c>
      <c r="B538" t="s">
        <v>3338</v>
      </c>
      <c r="C538" t="str">
        <f t="shared" si="1"/>
        <v>1</v>
      </c>
      <c r="E538" t="s">
        <v>3330</v>
      </c>
      <c r="F538">
        <v>1.0</v>
      </c>
    </row>
    <row r="539">
      <c r="A539" t="str">
        <f>UPPER(newTransactionSheet!D539)&amp;"$"&amp;UPPER(newTransactionSheet!F539)&amp;"$"&amp;UPPER(newTransactionSheet!H539)&amp;"$"&amp;UPPER(newTransactionSheet!N539)</f>
        <v>MARUTI SUZUKI$SWIFT$VXI ABS$BANGALORE</v>
      </c>
      <c r="B539" t="s">
        <v>3032</v>
      </c>
      <c r="C539" t="str">
        <f t="shared" si="1"/>
        <v>5</v>
      </c>
      <c r="E539" t="s">
        <v>3331</v>
      </c>
      <c r="F539">
        <v>1.0</v>
      </c>
    </row>
    <row r="540">
      <c r="A540" t="str">
        <f>UPPER(newTransactionSheet!D540)&amp;"$"&amp;UPPER(newTransactionSheet!F540)&amp;"$"&amp;UPPER(newTransactionSheet!H540)&amp;"$"&amp;UPPER(newTransactionSheet!N540)</f>
        <v>MARUTI SUZUKI$SWIFT$VXI$BANGALORE</v>
      </c>
      <c r="B540" t="s">
        <v>3227</v>
      </c>
      <c r="C540" t="str">
        <f t="shared" si="1"/>
        <v>2</v>
      </c>
      <c r="E540" t="s">
        <v>3332</v>
      </c>
      <c r="F540">
        <v>1.0</v>
      </c>
    </row>
    <row r="541">
      <c r="A541" t="str">
        <f>UPPER(newTransactionSheet!D541)&amp;"$"&amp;UPPER(newTransactionSheet!F541)&amp;"$"&amp;UPPER(newTransactionSheet!H541)&amp;"$"&amp;UPPER(newTransactionSheet!N541)</f>
        <v>MARUTI SUZUKI$SWIFT$VXI$BANGALORE</v>
      </c>
      <c r="B541" t="s">
        <v>3339</v>
      </c>
      <c r="C541" t="str">
        <f t="shared" si="1"/>
        <v>1</v>
      </c>
      <c r="E541" t="s">
        <v>3333</v>
      </c>
      <c r="F541">
        <v>1.0</v>
      </c>
    </row>
    <row r="542">
      <c r="A542" t="str">
        <f>UPPER(newTransactionSheet!D542)&amp;"$"&amp;UPPER(newTransactionSheet!F542)&amp;"$"&amp;UPPER(newTransactionSheet!H542)&amp;"$"&amp;UPPER(newTransactionSheet!N542)</f>
        <v>MARUTI SUZUKI$SWIFT$GLAM$BANGALORE</v>
      </c>
      <c r="B542" t="s">
        <v>3340</v>
      </c>
      <c r="C542" t="str">
        <f t="shared" si="1"/>
        <v>1</v>
      </c>
      <c r="E542" t="s">
        <v>3334</v>
      </c>
      <c r="F542">
        <v>1.0</v>
      </c>
    </row>
    <row r="543">
      <c r="A543" t="str">
        <f>UPPER(newTransactionSheet!D543)&amp;"$"&amp;UPPER(newTransactionSheet!F543)&amp;"$"&amp;UPPER(newTransactionSheet!H543)&amp;"$"&amp;UPPER(newTransactionSheet!N543)</f>
        <v>MARUTI SUZUKI$SWIFT$VXI ABS$BANGALORE</v>
      </c>
      <c r="B543" t="s">
        <v>3130</v>
      </c>
      <c r="C543" t="str">
        <f t="shared" si="1"/>
        <v>3</v>
      </c>
      <c r="E543" t="s">
        <v>3335</v>
      </c>
      <c r="F543">
        <v>1.0</v>
      </c>
    </row>
    <row r="544">
      <c r="A544" t="str">
        <f>UPPER(newTransactionSheet!D544)&amp;"$"&amp;UPPER(newTransactionSheet!F544)&amp;"$"&amp;UPPER(newTransactionSheet!H544)&amp;"$"&amp;UPPER(newTransactionSheet!N544)</f>
        <v>MARUTI SUZUKI$SWIFT$GLAM$BANGALORE</v>
      </c>
      <c r="B544" t="s">
        <v>3341</v>
      </c>
      <c r="C544" t="str">
        <f t="shared" si="1"/>
        <v>1</v>
      </c>
      <c r="E544" t="s">
        <v>3336</v>
      </c>
      <c r="F544">
        <v>1.0</v>
      </c>
    </row>
    <row r="545">
      <c r="A545" t="str">
        <f>UPPER(newTransactionSheet!D545)&amp;"$"&amp;UPPER(newTransactionSheet!F545)&amp;"$"&amp;UPPER(newTransactionSheet!H545)&amp;"$"&amp;UPPER(newTransactionSheet!N545)</f>
        <v>HYUNDAI$I20$ASTA 1.2$BANGALORE</v>
      </c>
      <c r="B545" t="s">
        <v>3342</v>
      </c>
      <c r="C545" t="str">
        <f t="shared" si="1"/>
        <v>1</v>
      </c>
      <c r="E545" t="s">
        <v>3337</v>
      </c>
      <c r="F545">
        <v>1.0</v>
      </c>
    </row>
    <row r="546">
      <c r="A546" t="str">
        <f>UPPER(newTransactionSheet!D546)&amp;"$"&amp;UPPER(newTransactionSheet!F546)&amp;"$"&amp;UPPER(newTransactionSheet!H546)&amp;"$"&amp;UPPER(newTransactionSheet!N546)</f>
        <v>HYUNDAI$I20$MAGNA (O) 1.4 CRDI$BANGALORE</v>
      </c>
      <c r="B546" t="s">
        <v>2954</v>
      </c>
      <c r="C546" t="str">
        <f t="shared" si="1"/>
        <v>9</v>
      </c>
      <c r="E546" t="s">
        <v>3338</v>
      </c>
      <c r="F546">
        <v>1.0</v>
      </c>
    </row>
    <row r="547">
      <c r="A547" t="str">
        <f>UPPER(newTransactionSheet!D547)&amp;"$"&amp;UPPER(newTransactionSheet!F547)&amp;"$"&amp;UPPER(newTransactionSheet!H547)&amp;"$"&amp;UPPER(newTransactionSheet!N547)</f>
        <v>MARUTI SUZUKI$SWIFT$VDI$BANGALORE</v>
      </c>
      <c r="B547" t="s">
        <v>3343</v>
      </c>
      <c r="C547" t="str">
        <f t="shared" si="1"/>
        <v>1</v>
      </c>
      <c r="E547" t="s">
        <v>3339</v>
      </c>
      <c r="F547">
        <v>1.0</v>
      </c>
    </row>
    <row r="548">
      <c r="A548" t="str">
        <f>UPPER(newTransactionSheet!D548)&amp;"$"&amp;UPPER(newTransactionSheet!F548)&amp;"$"&amp;UPPER(newTransactionSheet!H548)&amp;"$"&amp;UPPER(newTransactionSheet!N548)</f>
        <v>MARUTI SUZUKI$SWIFT$VXI$BANGALORE</v>
      </c>
      <c r="B548" t="s">
        <v>3034</v>
      </c>
      <c r="C548" t="str">
        <f t="shared" si="1"/>
        <v>5</v>
      </c>
      <c r="E548" t="s">
        <v>3340</v>
      </c>
      <c r="F548">
        <v>1.0</v>
      </c>
    </row>
    <row r="549">
      <c r="A549" t="str">
        <f>UPPER(newTransactionSheet!D549)&amp;"$"&amp;UPPER(newTransactionSheet!F549)&amp;"$"&amp;UPPER(newTransactionSheet!H549)&amp;"$"&amp;UPPER(newTransactionSheet!N549)</f>
        <v>MARUTI SUZUKI$SWIFT$VXI$BANGALORE</v>
      </c>
      <c r="B549" t="s">
        <v>3344</v>
      </c>
      <c r="C549" t="str">
        <f t="shared" si="1"/>
        <v>1</v>
      </c>
      <c r="E549" t="s">
        <v>3341</v>
      </c>
      <c r="F549">
        <v>1.0</v>
      </c>
    </row>
    <row r="550">
      <c r="A550" t="str">
        <f>UPPER(newTransactionSheet!D550)&amp;"$"&amp;UPPER(newTransactionSheet!F550)&amp;"$"&amp;UPPER(newTransactionSheet!H550)&amp;"$"&amp;UPPER(newTransactionSheet!N550)</f>
        <v>MARUTI SUZUKI$SWIFT DZIRE$VXI$BANGALORE</v>
      </c>
      <c r="B550" t="s">
        <v>3345</v>
      </c>
      <c r="C550" t="str">
        <f t="shared" si="1"/>
        <v>1</v>
      </c>
      <c r="E550" t="s">
        <v>3342</v>
      </c>
      <c r="F550">
        <v>1.0</v>
      </c>
    </row>
    <row r="551">
      <c r="A551" t="str">
        <f>UPPER(newTransactionSheet!D551)&amp;"$"&amp;UPPER(newTransactionSheet!F551)&amp;"$"&amp;UPPER(newTransactionSheet!H551)&amp;"$"&amp;UPPER(newTransactionSheet!N551)</f>
        <v>VOLKSWAGEN$VENTO$HIGHLINE DIESEL$BANGALORE</v>
      </c>
      <c r="B551" t="s">
        <v>3346</v>
      </c>
      <c r="C551" t="str">
        <f t="shared" si="1"/>
        <v>1</v>
      </c>
      <c r="E551" t="s">
        <v>3343</v>
      </c>
      <c r="F551">
        <v>1.0</v>
      </c>
    </row>
    <row r="552">
      <c r="A552" t="str">
        <f>UPPER(newTransactionSheet!D552)&amp;"$"&amp;UPPER(newTransactionSheet!F552)&amp;"$"&amp;UPPER(newTransactionSheet!H552)&amp;"$"&amp;UPPER(newTransactionSheet!N552)</f>
        <v>MARUTI SUZUKI$RITZ$VDI$BANGALORE</v>
      </c>
      <c r="B552" t="s">
        <v>3228</v>
      </c>
      <c r="C552" t="str">
        <f t="shared" si="1"/>
        <v>2</v>
      </c>
      <c r="E552" t="s">
        <v>3344</v>
      </c>
      <c r="F552">
        <v>1.0</v>
      </c>
    </row>
    <row r="553">
      <c r="A553" t="str">
        <f>UPPER(newTransactionSheet!D553)&amp;"$"&amp;UPPER(newTransactionSheet!F553)&amp;"$"&amp;UPPER(newTransactionSheet!H553)&amp;"$"&amp;UPPER(newTransactionSheet!N553)</f>
        <v>MARUTI SUZUKI$SWIFT$VXI$BANGALORE</v>
      </c>
      <c r="B553" t="s">
        <v>3347</v>
      </c>
      <c r="C553" t="str">
        <f t="shared" si="1"/>
        <v>1</v>
      </c>
      <c r="E553" t="s">
        <v>3345</v>
      </c>
      <c r="F553">
        <v>1.0</v>
      </c>
    </row>
    <row r="554">
      <c r="A554" t="str">
        <f>UPPER(newTransactionSheet!D554)&amp;"$"&amp;UPPER(newTransactionSheet!F554)&amp;"$"&amp;UPPER(newTransactionSheet!H554)&amp;"$"&amp;UPPER(newTransactionSheet!N554)</f>
        <v>MARUTI SUZUKI$SWIFT$ZXI$BANGALORE</v>
      </c>
      <c r="B554" t="s">
        <v>2873</v>
      </c>
      <c r="C554" t="str">
        <f t="shared" si="1"/>
        <v>19</v>
      </c>
      <c r="E554" t="s">
        <v>3346</v>
      </c>
      <c r="F554">
        <v>1.0</v>
      </c>
    </row>
    <row r="555">
      <c r="A555" t="str">
        <f>UPPER(newTransactionSheet!D555)&amp;"$"&amp;UPPER(newTransactionSheet!F555)&amp;"$"&amp;UPPER(newTransactionSheet!H555)&amp;"$"&amp;UPPER(newTransactionSheet!N555)</f>
        <v>HONDA$CITY$1.5 GXI$BANGALORE</v>
      </c>
      <c r="B555" t="s">
        <v>3348</v>
      </c>
      <c r="C555" t="str">
        <f t="shared" si="1"/>
        <v>1</v>
      </c>
      <c r="E555" t="s">
        <v>3347</v>
      </c>
      <c r="F555">
        <v>1.0</v>
      </c>
    </row>
    <row r="556">
      <c r="A556" t="str">
        <f>UPPER(newTransactionSheet!D556)&amp;"$"&amp;UPPER(newTransactionSheet!F556)&amp;"$"&amp;UPPER(newTransactionSheet!H556)&amp;"$"&amp;UPPER(newTransactionSheet!N556)</f>
        <v>HYUNDAI$I20$MAGNA 1.4 CRDI$BANGALORE</v>
      </c>
      <c r="B556" t="s">
        <v>3230</v>
      </c>
      <c r="C556" t="str">
        <f t="shared" si="1"/>
        <v>2</v>
      </c>
      <c r="E556" t="s">
        <v>3348</v>
      </c>
      <c r="F556">
        <v>1.0</v>
      </c>
    </row>
    <row r="557">
      <c r="A557" t="str">
        <f>UPPER(newTransactionSheet!D557)&amp;"$"&amp;UPPER(newTransactionSheet!F557)&amp;"$"&amp;UPPER(newTransactionSheet!H557)&amp;"$"&amp;UPPER(newTransactionSheet!N557)</f>
        <v>MARUTI SUZUKI$SWIFT$LDI$BANGALORE</v>
      </c>
      <c r="B557" t="s">
        <v>3132</v>
      </c>
      <c r="C557" t="str">
        <f t="shared" si="1"/>
        <v>3</v>
      </c>
      <c r="E557" t="s">
        <v>3349</v>
      </c>
      <c r="F557">
        <v>1.0</v>
      </c>
    </row>
    <row r="558">
      <c r="A558" t="str">
        <f>UPPER(newTransactionSheet!D558)&amp;"$"&amp;UPPER(newTransactionSheet!F558)&amp;"$"&amp;UPPER(newTransactionSheet!H558)&amp;"$"&amp;UPPER(newTransactionSheet!N558)</f>
        <v>MARUTI SUZUKI$SWIFT$VDI$BANGALORE</v>
      </c>
      <c r="B558" t="s">
        <v>3349</v>
      </c>
      <c r="C558" t="str">
        <f t="shared" si="1"/>
        <v>1</v>
      </c>
    </row>
    <row r="559">
      <c r="A559" t="str">
        <f>UPPER(newTransactionSheet!D559)&amp;"$"&amp;UPPER(newTransactionSheet!F559)&amp;"$"&amp;UPPER(newTransactionSheet!H559)&amp;"$"&amp;UPPER(newTransactionSheet!N559)</f>
        <v>MARUTI SUZUKI$SWIFT$VXI$BANGALORE</v>
      </c>
      <c r="B559" t="s">
        <v>3350</v>
      </c>
      <c r="C559" t="str">
        <f t="shared" si="1"/>
        <v>1</v>
      </c>
    </row>
    <row r="560">
      <c r="A560" t="str">
        <f>UPPER(newTransactionSheet!D560)&amp;"$"&amp;UPPER(newTransactionSheet!F560)&amp;"$"&amp;UPPER(newTransactionSheet!H560)&amp;"$"&amp;UPPER(newTransactionSheet!N560)</f>
        <v>MARUTI SUZUKI$SWIFT$ZDI$DELHI</v>
      </c>
      <c r="C560" t="str">
        <f t="shared" si="1"/>
        <v/>
      </c>
    </row>
    <row r="561">
      <c r="A561" t="str">
        <f>UPPER(newTransactionSheet!D561)&amp;"$"&amp;UPPER(newTransactionSheet!F561)&amp;"$"&amp;UPPER(newTransactionSheet!H561)&amp;"$"&amp;UPPER(newTransactionSheet!N561)</f>
        <v>MARUTI SUZUKI$SWIFT$VXI ABS$BANGALORE</v>
      </c>
      <c r="C561" t="str">
        <f t="shared" si="1"/>
        <v/>
      </c>
    </row>
    <row r="562">
      <c r="A562" t="str">
        <f>UPPER(newTransactionSheet!D562)&amp;"$"&amp;UPPER(newTransactionSheet!F562)&amp;"$"&amp;UPPER(newTransactionSheet!H562)&amp;"$"&amp;UPPER(newTransactionSheet!N562)</f>
        <v>MARUTI SUZUKI$SWIFT$ZXI$BANGALORE</v>
      </c>
      <c r="C562" t="str">
        <f t="shared" si="1"/>
        <v/>
      </c>
    </row>
    <row r="563">
      <c r="A563" t="str">
        <f>UPPER(newTransactionSheet!D563)&amp;"$"&amp;UPPER(newTransactionSheet!F563)&amp;"$"&amp;UPPER(newTransactionSheet!H563)&amp;"$"&amp;UPPER(newTransactionSheet!N563)</f>
        <v>MARUTI SUZUKI$SWIFT$VXI$BANGALORE</v>
      </c>
      <c r="C563" t="str">
        <f t="shared" si="1"/>
        <v/>
      </c>
    </row>
    <row r="564">
      <c r="A564" t="str">
        <f>UPPER(newTransactionSheet!D564)&amp;"$"&amp;UPPER(newTransactionSheet!F564)&amp;"$"&amp;UPPER(newTransactionSheet!H564)&amp;"$"&amp;UPPER(newTransactionSheet!N564)</f>
        <v>MARUTI SUZUKI$SWIFT$ZXI$BANGALORE</v>
      </c>
      <c r="C564" t="str">
        <f t="shared" si="1"/>
        <v/>
      </c>
    </row>
    <row r="565">
      <c r="A565" t="str">
        <f>UPPER(newTransactionSheet!D565)&amp;"$"&amp;UPPER(newTransactionSheet!F565)&amp;"$"&amp;UPPER(newTransactionSheet!H565)&amp;"$"&amp;UPPER(newTransactionSheet!N565)</f>
        <v>MARUTI SUZUKI$SWIFT$GLAM$BANGALORE</v>
      </c>
      <c r="C565" t="str">
        <f t="shared" si="1"/>
        <v/>
      </c>
    </row>
    <row r="566">
      <c r="A566" t="str">
        <f>UPPER(newTransactionSheet!D566)&amp;"$"&amp;UPPER(newTransactionSheet!F566)&amp;"$"&amp;UPPER(newTransactionSheet!H566)&amp;"$"&amp;UPPER(newTransactionSheet!N566)</f>
        <v>HYUNDAI$I20$SPORTZ 1.4 CRDI$BANGALORE</v>
      </c>
      <c r="C566" t="str">
        <f t="shared" si="1"/>
        <v/>
      </c>
    </row>
    <row r="567">
      <c r="A567" t="str">
        <f>UPPER(newTransactionSheet!D567)&amp;"$"&amp;UPPER(newTransactionSheet!F567)&amp;"$"&amp;UPPER(newTransactionSheet!H567)&amp;"$"&amp;UPPER(newTransactionSheet!N567)</f>
        <v>MARUTI SUZUKI$SWIFT$ZXI$BANGALORE</v>
      </c>
      <c r="C567" t="str">
        <f t="shared" si="1"/>
        <v/>
      </c>
    </row>
    <row r="568">
      <c r="A568" t="str">
        <f>UPPER(newTransactionSheet!D568)&amp;"$"&amp;UPPER(newTransactionSheet!F568)&amp;"$"&amp;UPPER(newTransactionSheet!H568)&amp;"$"&amp;UPPER(newTransactionSheet!N568)</f>
        <v>MARUTI SUZUKI$SWIFT$VXI ABS$BANGALORE</v>
      </c>
      <c r="C568" t="str">
        <f t="shared" si="1"/>
        <v/>
      </c>
    </row>
    <row r="569">
      <c r="A569" t="str">
        <f>UPPER(newTransactionSheet!D569)&amp;"$"&amp;UPPER(newTransactionSheet!F569)&amp;"$"&amp;UPPER(newTransactionSheet!H569)&amp;"$"&amp;UPPER(newTransactionSheet!N569)</f>
        <v>MARUTI SUZUKI$SWIFT$GLAM$BANGALORE</v>
      </c>
      <c r="C569" t="str">
        <f t="shared" si="1"/>
        <v/>
      </c>
    </row>
    <row r="570">
      <c r="A570" t="str">
        <f>UPPER(newTransactionSheet!D570)&amp;"$"&amp;UPPER(newTransactionSheet!F570)&amp;"$"&amp;UPPER(newTransactionSheet!H570)&amp;"$"&amp;UPPER(newTransactionSheet!N570)</f>
        <v>MARUTI SUZUKI$SX4$ZXI$BANGALORE</v>
      </c>
      <c r="C570" t="str">
        <f t="shared" si="1"/>
        <v/>
      </c>
    </row>
    <row r="571">
      <c r="A571" t="str">
        <f>UPPER(newTransactionSheet!D571)&amp;"$"&amp;UPPER(newTransactionSheet!F571)&amp;"$"&amp;UPPER(newTransactionSheet!H571)&amp;"$"&amp;UPPER(newTransactionSheet!N571)</f>
        <v>MARUTI SUZUKI$SWIFT$VDI$BANGALORE</v>
      </c>
      <c r="C571" t="str">
        <f t="shared" si="1"/>
        <v/>
      </c>
    </row>
    <row r="572">
      <c r="A572" t="str">
        <f>UPPER(newTransactionSheet!D572)&amp;"$"&amp;UPPER(newTransactionSheet!F572)&amp;"$"&amp;UPPER(newTransactionSheet!H572)&amp;"$"&amp;UPPER(newTransactionSheet!N572)</f>
        <v>MARUTI SUZUKI$SWIFT DZIRE$VXI$BANGALORE</v>
      </c>
      <c r="C572" t="str">
        <f t="shared" si="1"/>
        <v/>
      </c>
    </row>
    <row r="573">
      <c r="A573" t="str">
        <f>UPPER(newTransactionSheet!D573)&amp;"$"&amp;UPPER(newTransactionSheet!F573)&amp;"$"&amp;UPPER(newTransactionSheet!H573)&amp;"$"&amp;UPPER(newTransactionSheet!N573)</f>
        <v>MARUTI SUZUKI$SWIFT$VXI ABS$BANGALORE</v>
      </c>
      <c r="C573" t="str">
        <f t="shared" si="1"/>
        <v/>
      </c>
    </row>
    <row r="574">
      <c r="A574" t="str">
        <f>UPPER(newTransactionSheet!D574)&amp;"$"&amp;UPPER(newTransactionSheet!F574)&amp;"$"&amp;UPPER(newTransactionSheet!H574)&amp;"$"&amp;UPPER(newTransactionSheet!N574)</f>
        <v>MARUTI SUZUKI$SWIFT$VXI$BANGALORE</v>
      </c>
      <c r="C574" t="str">
        <f t="shared" si="1"/>
        <v/>
      </c>
    </row>
    <row r="575">
      <c r="A575" t="str">
        <f>UPPER(newTransactionSheet!D575)&amp;"$"&amp;UPPER(newTransactionSheet!F575)&amp;"$"&amp;UPPER(newTransactionSheet!H575)&amp;"$"&amp;UPPER(newTransactionSheet!N575)</f>
        <v>MARUTI SUZUKI$SWIFT$ZXI$BANGALORE</v>
      </c>
      <c r="C575" t="str">
        <f t="shared" si="1"/>
        <v/>
      </c>
    </row>
    <row r="576">
      <c r="A576" t="str">
        <f>UPPER(newTransactionSheet!D576)&amp;"$"&amp;UPPER(newTransactionSheet!F576)&amp;"$"&amp;UPPER(newTransactionSheet!H576)&amp;"$"&amp;UPPER(newTransactionSheet!N576)</f>
        <v>MARUTI SUZUKI$ERTIGA$VDI$DELHI</v>
      </c>
      <c r="C576" t="str">
        <f t="shared" si="1"/>
        <v/>
      </c>
    </row>
    <row r="577">
      <c r="A577" t="str">
        <f>UPPER(newTransactionSheet!D577)&amp;"$"&amp;UPPER(newTransactionSheet!F577)&amp;"$"&amp;UPPER(newTransactionSheet!H577)&amp;"$"&amp;UPPER(newTransactionSheet!N577)</f>
        <v>HYUNDAI$I20$ASTA 1.4 CRDI$BANGALORE</v>
      </c>
      <c r="C577" t="str">
        <f t="shared" si="1"/>
        <v/>
      </c>
    </row>
    <row r="578">
      <c r="A578" t="str">
        <f>UPPER(newTransactionSheet!D578)&amp;"$"&amp;UPPER(newTransactionSheet!F578)&amp;"$"&amp;UPPER(newTransactionSheet!H578)&amp;"$"&amp;UPPER(newTransactionSheet!N578)</f>
        <v>MAHINDRA$QUANTO$C8$MUMBAI</v>
      </c>
      <c r="C578" t="str">
        <f t="shared" si="1"/>
        <v/>
      </c>
    </row>
    <row r="579">
      <c r="A579" t="str">
        <f>UPPER(newTransactionSheet!D579)&amp;"$"&amp;UPPER(newTransactionSheet!F579)&amp;"$"&amp;UPPER(newTransactionSheet!H579)&amp;"$"&amp;UPPER(newTransactionSheet!N579)</f>
        <v>MAHINDRA$SCORPIO$VLX 2WD$BANGALORE</v>
      </c>
      <c r="C579" t="str">
        <f t="shared" si="1"/>
        <v/>
      </c>
    </row>
    <row r="580">
      <c r="A580" t="str">
        <f>UPPER(newTransactionSheet!D580)&amp;"$"&amp;UPPER(newTransactionSheet!F580)&amp;"$"&amp;UPPER(newTransactionSheet!H580)&amp;"$"&amp;UPPER(newTransactionSheet!N580)</f>
        <v>MARUTI SUZUKI$SWIFT DZIRE$VXI$MUMBAI</v>
      </c>
      <c r="C580" t="str">
        <f t="shared" si="1"/>
        <v/>
      </c>
    </row>
    <row r="581">
      <c r="A581" t="str">
        <f>UPPER(newTransactionSheet!D581)&amp;"$"&amp;UPPER(newTransactionSheet!F581)&amp;"$"&amp;UPPER(newTransactionSheet!H581)&amp;"$"&amp;UPPER(newTransactionSheet!N581)</f>
        <v>MARUTI SUZUKI$SX4$VDI$BANGALORE</v>
      </c>
      <c r="C581" t="str">
        <f t="shared" si="1"/>
        <v/>
      </c>
    </row>
    <row r="582">
      <c r="A582" t="str">
        <f>UPPER(newTransactionSheet!D582)&amp;"$"&amp;UPPER(newTransactionSheet!F582)&amp;"$"&amp;UPPER(newTransactionSheet!H582)&amp;"$"&amp;UPPER(newTransactionSheet!N582)</f>
        <v>MARUTI SUZUKI$SWIFT$VDI$BANGALORE</v>
      </c>
      <c r="C582" t="str">
        <f t="shared" si="1"/>
        <v/>
      </c>
    </row>
    <row r="583">
      <c r="A583" t="str">
        <f>UPPER(newTransactionSheet!D583)&amp;"$"&amp;UPPER(newTransactionSheet!F583)&amp;"$"&amp;UPPER(newTransactionSheet!H583)&amp;"$"&amp;UPPER(newTransactionSheet!N583)</f>
        <v>TOYOTA$CAMRY$W2 AT$BANGALORE</v>
      </c>
      <c r="C583" t="str">
        <f t="shared" si="1"/>
        <v/>
      </c>
    </row>
    <row r="584">
      <c r="A584" t="str">
        <f>UPPER(newTransactionSheet!D584)&amp;"$"&amp;UPPER(newTransactionSheet!F584)&amp;"$"&amp;UPPER(newTransactionSheet!H584)&amp;"$"&amp;UPPER(newTransactionSheet!N584)</f>
        <v>HYUNDAI$GRAND I10$ASTA 1.2 KAPPA VTVT$BANGALORE</v>
      </c>
      <c r="C584" t="str">
        <f t="shared" si="1"/>
        <v/>
      </c>
    </row>
    <row r="585">
      <c r="A585" t="str">
        <f>UPPER(newTransactionSheet!D585)&amp;"$"&amp;UPPER(newTransactionSheet!F585)&amp;"$"&amp;UPPER(newTransactionSheet!H585)&amp;"$"&amp;UPPER(newTransactionSheet!N585)</f>
        <v>HYUNDAI$GRAND I10$ASTA 1.2 KAPPA VTVT$BANGALORE</v>
      </c>
      <c r="C585" t="str">
        <f t="shared" si="1"/>
        <v/>
      </c>
    </row>
    <row r="586">
      <c r="A586" t="str">
        <f>UPPER(newTransactionSheet!D586)&amp;"$"&amp;UPPER(newTransactionSheet!F586)&amp;"$"&amp;UPPER(newTransactionSheet!H586)&amp;"$"&amp;UPPER(newTransactionSheet!N586)</f>
        <v>HYUNDAI$I20$ASTA 1.2 (O)$BANGALORE</v>
      </c>
      <c r="C586" t="str">
        <f t="shared" si="1"/>
        <v/>
      </c>
    </row>
    <row r="587">
      <c r="A587" t="str">
        <f>UPPER(newTransactionSheet!D587)&amp;"$"&amp;UPPER(newTransactionSheet!F587)&amp;"$"&amp;UPPER(newTransactionSheet!H587)&amp;"$"&amp;UPPER(newTransactionSheet!N587)</f>
        <v>HYUNDAI$I20$SPORTZ 1.2$BANGALORE</v>
      </c>
      <c r="C587" t="str">
        <f t="shared" si="1"/>
        <v/>
      </c>
    </row>
    <row r="588">
      <c r="A588" t="str">
        <f>UPPER(newTransactionSheet!D588)&amp;"$"&amp;UPPER(newTransactionSheet!F588)&amp;"$"&amp;UPPER(newTransactionSheet!H588)&amp;"$"&amp;UPPER(newTransactionSheet!N588)</f>
        <v>HYUNDAI$I20$ASTA 1.2$BANGALORE</v>
      </c>
      <c r="C588" t="str">
        <f t="shared" si="1"/>
        <v/>
      </c>
    </row>
    <row r="589">
      <c r="A589" t="str">
        <f>UPPER(newTransactionSheet!D589)&amp;"$"&amp;UPPER(newTransactionSheet!F589)&amp;"$"&amp;UPPER(newTransactionSheet!H589)&amp;"$"&amp;UPPER(newTransactionSheet!N589)</f>
        <v>MARUTI SUZUKI$SWIFT$VXI ABS$BANGALORE</v>
      </c>
      <c r="C589" t="str">
        <f t="shared" si="1"/>
        <v/>
      </c>
    </row>
    <row r="590">
      <c r="A590" t="str">
        <f>UPPER(newTransactionSheet!D590)&amp;"$"&amp;UPPER(newTransactionSheet!F590)&amp;"$"&amp;UPPER(newTransactionSheet!H590)&amp;"$"&amp;UPPER(newTransactionSheet!N590)</f>
        <v>HONDA$AMAZE$1.2 S I-VTEC$BANGALORE</v>
      </c>
      <c r="C590" t="str">
        <f t="shared" si="1"/>
        <v/>
      </c>
    </row>
    <row r="591">
      <c r="A591" t="str">
        <f>UPPER(newTransactionSheet!D591)&amp;"$"&amp;UPPER(newTransactionSheet!F591)&amp;"$"&amp;UPPER(newTransactionSheet!H591)&amp;"$"&amp;UPPER(newTransactionSheet!N591)</f>
        <v>HONDA$BRIO$VX AT$BANGALORE</v>
      </c>
      <c r="C591" t="str">
        <f t="shared" si="1"/>
        <v/>
      </c>
    </row>
    <row r="592">
      <c r="A592" t="str">
        <f>UPPER(newTransactionSheet!D592)&amp;"$"&amp;UPPER(newTransactionSheet!F592)&amp;"$"&amp;UPPER(newTransactionSheet!H592)&amp;"$"&amp;UPPER(newTransactionSheet!N592)</f>
        <v>HYUNDAI$GRAND I10$ASTA 1.1 CRDI$BANGALORE</v>
      </c>
      <c r="C592" t="str">
        <f t="shared" si="1"/>
        <v/>
      </c>
    </row>
    <row r="593">
      <c r="A593" t="str">
        <f>UPPER(newTransactionSheet!D593)&amp;"$"&amp;UPPER(newTransactionSheet!F593)&amp;"$"&amp;UPPER(newTransactionSheet!H593)&amp;"$"&amp;UPPER(newTransactionSheet!N593)</f>
        <v>HYUNDAI$GRAND I10$ASTA 1.2 KAPPA VTVT$BANGALORE</v>
      </c>
      <c r="C593" t="str">
        <f t="shared" si="1"/>
        <v/>
      </c>
    </row>
    <row r="594">
      <c r="A594" t="str">
        <f>UPPER(newTransactionSheet!D594)&amp;"$"&amp;UPPER(newTransactionSheet!F594)&amp;"$"&amp;UPPER(newTransactionSheet!H594)&amp;"$"&amp;UPPER(newTransactionSheet!N594)</f>
        <v>HYUNDAI$GRAND I10$ASTA AT 1.2 KAPPA VTVT$BANGALORE</v>
      </c>
      <c r="C594" t="str">
        <f t="shared" si="1"/>
        <v/>
      </c>
    </row>
    <row r="595">
      <c r="A595" t="str">
        <f>UPPER(newTransactionSheet!D595)&amp;"$"&amp;UPPER(newTransactionSheet!F595)&amp;"$"&amp;UPPER(newTransactionSheet!H595)&amp;"$"&amp;UPPER(newTransactionSheet!N595)</f>
        <v>HYUNDAI$GRAND I10$SPORTZ 1.2 KAPPA VTVT$BANGALORE</v>
      </c>
      <c r="C595" t="str">
        <f t="shared" si="1"/>
        <v/>
      </c>
    </row>
    <row r="596">
      <c r="A596" t="str">
        <f>UPPER(newTransactionSheet!D596)&amp;"$"&amp;UPPER(newTransactionSheet!F596)&amp;"$"&amp;UPPER(newTransactionSheet!H596)&amp;"$"&amp;UPPER(newTransactionSheet!N596)</f>
        <v>HYUNDAI$I20$ASTA 1.2$BANGALORE</v>
      </c>
      <c r="C596" t="str">
        <f t="shared" si="1"/>
        <v/>
      </c>
    </row>
    <row r="597">
      <c r="A597" t="str">
        <f>UPPER(newTransactionSheet!D597)&amp;"$"&amp;UPPER(newTransactionSheet!F597)&amp;"$"&amp;UPPER(newTransactionSheet!H597)&amp;"$"&amp;UPPER(newTransactionSheet!N597)</f>
        <v>HYUNDAI$I20$ASTA 1.4 CRDI$BANGALORE</v>
      </c>
      <c r="C597" t="str">
        <f t="shared" si="1"/>
        <v/>
      </c>
    </row>
    <row r="598">
      <c r="A598" t="str">
        <f>UPPER(newTransactionSheet!D598)&amp;"$"&amp;UPPER(newTransactionSheet!F598)&amp;"$"&amp;UPPER(newTransactionSheet!H598)&amp;"$"&amp;UPPER(newTransactionSheet!N598)</f>
        <v>VOLKSWAGEN$POLO$HIGHLINE1.2L (P)$BANGALORE</v>
      </c>
      <c r="C598" t="str">
        <f t="shared" si="1"/>
        <v/>
      </c>
    </row>
    <row r="599">
      <c r="A599" t="str">
        <f>UPPER(newTransactionSheet!D599)&amp;"$"&amp;UPPER(newTransactionSheet!F599)&amp;"$"&amp;UPPER(newTransactionSheet!H599)&amp;"$"&amp;UPPER(newTransactionSheet!N599)</f>
        <v>SKODA$RAPID$ULTIMA ELEGANCE 1.6 TDI CR MT$BANGALORE</v>
      </c>
      <c r="C599" t="str">
        <f t="shared" si="1"/>
        <v/>
      </c>
    </row>
    <row r="600">
      <c r="A600" t="str">
        <f>UPPER(newTransactionSheet!D600)&amp;"$"&amp;UPPER(newTransactionSheet!F600)&amp;"$"&amp;UPPER(newTransactionSheet!H600)&amp;"$"&amp;UPPER(newTransactionSheet!N600)</f>
        <v>MARUTI SUZUKI$RITZ$VDI$BANGALORE</v>
      </c>
      <c r="C600" t="str">
        <f t="shared" si="1"/>
        <v/>
      </c>
    </row>
    <row r="601">
      <c r="A601" t="str">
        <f>UPPER(newTransactionSheet!D601)&amp;"$"&amp;UPPER(newTransactionSheet!F601)&amp;"$"&amp;UPPER(newTransactionSheet!H601)&amp;"$"&amp;UPPER(newTransactionSheet!N601)</f>
        <v>NISSAN$SUNNY$XL$BANGALORE</v>
      </c>
      <c r="C601" t="str">
        <f t="shared" si="1"/>
        <v/>
      </c>
    </row>
    <row r="602">
      <c r="A602" t="str">
        <f>UPPER(newTransactionSheet!D602)&amp;"$"&amp;UPPER(newTransactionSheet!F602)&amp;"$"&amp;UPPER(newTransactionSheet!H602)&amp;"$"&amp;UPPER(newTransactionSheet!N602)</f>
        <v>MARUTI SUZUKI$SWIFT$LDI$BANGALORE</v>
      </c>
      <c r="C602" t="str">
        <f t="shared" si="1"/>
        <v/>
      </c>
    </row>
    <row r="603">
      <c r="A603" t="str">
        <f>UPPER(newTransactionSheet!D603)&amp;"$"&amp;UPPER(newTransactionSheet!F603)&amp;"$"&amp;UPPER(newTransactionSheet!H603)&amp;"$"&amp;UPPER(newTransactionSheet!N603)</f>
        <v>MARUTI SUZUKI$SWIFT$VDI$BANGALORE</v>
      </c>
      <c r="C603" t="str">
        <f t="shared" si="1"/>
        <v/>
      </c>
    </row>
    <row r="604">
      <c r="A604" t="str">
        <f>UPPER(newTransactionSheet!D604)&amp;"$"&amp;UPPER(newTransactionSheet!F604)&amp;"$"&amp;UPPER(newTransactionSheet!H604)&amp;"$"&amp;UPPER(newTransactionSheet!N604)</f>
        <v>MARUTI SUZUKI$SWIFT$VDI$BANGALORE</v>
      </c>
      <c r="C604" t="str">
        <f t="shared" si="1"/>
        <v/>
      </c>
    </row>
    <row r="605">
      <c r="A605" t="str">
        <f>UPPER(newTransactionSheet!D605)&amp;"$"&amp;UPPER(newTransactionSheet!F605)&amp;"$"&amp;UPPER(newTransactionSheet!H605)&amp;"$"&amp;UPPER(newTransactionSheet!N605)</f>
        <v>MARUTI SUZUKI$SWIFT$ZXI$BANGALORE</v>
      </c>
      <c r="C605" t="str">
        <f t="shared" si="1"/>
        <v/>
      </c>
    </row>
    <row r="606">
      <c r="A606" t="str">
        <f>UPPER(newTransactionSheet!D606)&amp;"$"&amp;UPPER(newTransactionSheet!F606)&amp;"$"&amp;UPPER(newTransactionSheet!H606)&amp;"$"&amp;UPPER(newTransactionSheet!N606)</f>
        <v>MARUTI SUZUKI$SWIFT DZIRE$LDI$BANGALORE</v>
      </c>
      <c r="C606" t="str">
        <f t="shared" si="1"/>
        <v/>
      </c>
    </row>
    <row r="607">
      <c r="A607" t="str">
        <f>UPPER(newTransactionSheet!D607)&amp;"$"&amp;UPPER(newTransactionSheet!F607)&amp;"$"&amp;UPPER(newTransactionSheet!H607)&amp;"$"&amp;UPPER(newTransactionSheet!N607)</f>
        <v>MARUTI SUZUKI$SWIFT DZIRE$VDI$BANGALORE</v>
      </c>
      <c r="C607" t="str">
        <f t="shared" si="1"/>
        <v/>
      </c>
    </row>
    <row r="608">
      <c r="A608" t="str">
        <f>UPPER(newTransactionSheet!D608)&amp;"$"&amp;UPPER(newTransactionSheet!F608)&amp;"$"&amp;UPPER(newTransactionSheet!H608)&amp;"$"&amp;UPPER(newTransactionSheet!N608)</f>
        <v>MARUTI SUZUKI$SWIFT DZIRE$VXI$BANGALORE</v>
      </c>
      <c r="C608" t="str">
        <f t="shared" si="1"/>
        <v/>
      </c>
    </row>
    <row r="609">
      <c r="A609" t="str">
        <f>UPPER(newTransactionSheet!D609)&amp;"$"&amp;UPPER(newTransactionSheet!F609)&amp;"$"&amp;UPPER(newTransactionSheet!H609)&amp;"$"&amp;UPPER(newTransactionSheet!N609)</f>
        <v>MARUTI SUZUKI$SX4$VDI$BANGALORE</v>
      </c>
      <c r="C609" t="str">
        <f t="shared" si="1"/>
        <v/>
      </c>
    </row>
    <row r="610">
      <c r="A610" t="str">
        <f>UPPER(newTransactionSheet!D610)&amp;"$"&amp;UPPER(newTransactionSheet!F610)&amp;"$"&amp;UPPER(newTransactionSheet!H610)&amp;"$"&amp;UPPER(newTransactionSheet!N610)</f>
        <v>MARUTI SUZUKI$SX4$VDI$BANGALORE</v>
      </c>
      <c r="C610" t="str">
        <f t="shared" si="1"/>
        <v/>
      </c>
    </row>
    <row r="611">
      <c r="A611" t="str">
        <f>UPPER(newTransactionSheet!D611)&amp;"$"&amp;UPPER(newTransactionSheet!F611)&amp;"$"&amp;UPPER(newTransactionSheet!H611)&amp;"$"&amp;UPPER(newTransactionSheet!N611)</f>
        <v>VOLKSWAGEN$VENTO$HIGHLINE DIESEL$BANGALORE</v>
      </c>
      <c r="C611" t="str">
        <f t="shared" si="1"/>
        <v/>
      </c>
    </row>
    <row r="612">
      <c r="A612" t="str">
        <f>UPPER(newTransactionSheet!D612)&amp;"$"&amp;UPPER(newTransactionSheet!F612)&amp;"$"&amp;UPPER(newTransactionSheet!H612)&amp;"$"&amp;UPPER(newTransactionSheet!N612)</f>
        <v>HYUNDAI$XCENT$S 1.2 (O)$BANGALORE</v>
      </c>
      <c r="C612" t="str">
        <f t="shared" si="1"/>
        <v/>
      </c>
    </row>
    <row r="613">
      <c r="A613" t="str">
        <f>UPPER(newTransactionSheet!D613)&amp;"$"&amp;UPPER(newTransactionSheet!F613)&amp;"$"&amp;UPPER(newTransactionSheet!H613)&amp;"$"&amp;UPPER(newTransactionSheet!N613)</f>
        <v>NISSAN$SUNNY$XL$BANGALORE</v>
      </c>
      <c r="C613" t="str">
        <f t="shared" si="1"/>
        <v/>
      </c>
    </row>
    <row r="614">
      <c r="A614" t="str">
        <f>UPPER(newTransactionSheet!D614)&amp;"$"&amp;UPPER(newTransactionSheet!F614)&amp;"$"&amp;UPPER(newTransactionSheet!H614)&amp;"$"&amp;UPPER(newTransactionSheet!N614)</f>
        <v>VOLKSWAGEN$POLO$HIGHLINE1.2L (P)$BANGALORE</v>
      </c>
      <c r="C614" t="str">
        <f t="shared" si="1"/>
        <v/>
      </c>
    </row>
    <row r="615">
      <c r="A615" t="str">
        <f>UPPER(newTransactionSheet!D615)&amp;"$"&amp;UPPER(newTransactionSheet!F615)&amp;"$"&amp;UPPER(newTransactionSheet!H615)&amp;"$"&amp;UPPER(newTransactionSheet!N615)</f>
        <v>SKODA$RAPID$ULTIMA ELEGANCE 1.6 TDI CR MT$BANGALORE</v>
      </c>
      <c r="C615" t="str">
        <f t="shared" si="1"/>
        <v/>
      </c>
    </row>
    <row r="616">
      <c r="A616" t="str">
        <f>UPPER(newTransactionSheet!D616)&amp;"$"&amp;UPPER(newTransactionSheet!F616)&amp;"$"&amp;UPPER(newTransactionSheet!H616)&amp;"$"&amp;UPPER(newTransactionSheet!N616)</f>
        <v>MARUTI SUZUKI$SWIFT$ZXI$BANGALORE</v>
      </c>
      <c r="C616" t="str">
        <f t="shared" si="1"/>
        <v/>
      </c>
    </row>
    <row r="617">
      <c r="A617" t="str">
        <f>UPPER(newTransactionSheet!D617)&amp;"$"&amp;UPPER(newTransactionSheet!F617)&amp;"$"&amp;UPPER(newTransactionSheet!H617)&amp;"$"&amp;UPPER(newTransactionSheet!N617)</f>
        <v>MARUTI SUZUKI$SWIFT$GLAM$BANGALORE</v>
      </c>
      <c r="C617" t="str">
        <f t="shared" si="1"/>
        <v/>
      </c>
    </row>
    <row r="618">
      <c r="A618" t="str">
        <f>UPPER(newTransactionSheet!D618)&amp;"$"&amp;UPPER(newTransactionSheet!F618)&amp;"$"&amp;UPPER(newTransactionSheet!H618)&amp;"$"&amp;UPPER(newTransactionSheet!N618)</f>
        <v>MARUTI SUZUKI$SWIFT$VXI$BANGALORE</v>
      </c>
      <c r="C618" t="str">
        <f t="shared" si="1"/>
        <v/>
      </c>
    </row>
    <row r="619">
      <c r="A619" t="str">
        <f>UPPER(newTransactionSheet!D619)&amp;"$"&amp;UPPER(newTransactionSheet!F619)&amp;"$"&amp;UPPER(newTransactionSheet!H619)&amp;"$"&amp;UPPER(newTransactionSheet!N619)</f>
        <v>MARUTI SUZUKI$SWIFT$GLAM$BANGALORE</v>
      </c>
      <c r="C619" t="str">
        <f t="shared" si="1"/>
        <v/>
      </c>
    </row>
    <row r="620">
      <c r="A620" t="str">
        <f>UPPER(newTransactionSheet!D620)&amp;"$"&amp;UPPER(newTransactionSheet!F620)&amp;"$"&amp;UPPER(newTransactionSheet!H620)&amp;"$"&amp;UPPER(newTransactionSheet!N620)</f>
        <v>MARUTI SUZUKI$SWIFT$GLAM$BANGALORE</v>
      </c>
      <c r="C620" t="str">
        <f t="shared" si="1"/>
        <v/>
      </c>
    </row>
    <row r="621">
      <c r="A621" t="str">
        <f>UPPER(newTransactionSheet!D621)&amp;"$"&amp;UPPER(newTransactionSheet!F621)&amp;"$"&amp;UPPER(newTransactionSheet!H621)&amp;"$"&amp;UPPER(newTransactionSheet!N621)</f>
        <v>MARUTI SUZUKI$SWIFT$ZXI$BANGALORE</v>
      </c>
      <c r="C621" t="str">
        <f t="shared" si="1"/>
        <v/>
      </c>
    </row>
    <row r="622">
      <c r="A622" t="str">
        <f>UPPER(newTransactionSheet!D622)&amp;"$"&amp;UPPER(newTransactionSheet!F622)&amp;"$"&amp;UPPER(newTransactionSheet!H622)&amp;"$"&amp;UPPER(newTransactionSheet!N622)</f>
        <v>MARUTI SUZUKI$RITZ$VDI$BANGALORE</v>
      </c>
      <c r="C622" t="str">
        <f t="shared" si="1"/>
        <v/>
      </c>
    </row>
    <row r="623">
      <c r="A623" t="str">
        <f>UPPER(newTransactionSheet!D623)&amp;"$"&amp;UPPER(newTransactionSheet!F623)&amp;"$"&amp;UPPER(newTransactionSheet!H623)&amp;"$"&amp;UPPER(newTransactionSheet!N623)</f>
        <v>MARUTI SUZUKI$SWIFT$VXI$BANGALORE</v>
      </c>
      <c r="C623" t="str">
        <f t="shared" si="1"/>
        <v/>
      </c>
    </row>
    <row r="624">
      <c r="A624" t="str">
        <f>UPPER(newTransactionSheet!D624)&amp;"$"&amp;UPPER(newTransactionSheet!F624)&amp;"$"&amp;UPPER(newTransactionSheet!H624)&amp;"$"&amp;UPPER(newTransactionSheet!N624)</f>
        <v>MARUTI SUZUKI$SWIFT$GLAM$BANGALORE</v>
      </c>
      <c r="C624" t="str">
        <f t="shared" si="1"/>
        <v/>
      </c>
    </row>
    <row r="625">
      <c r="A625" t="str">
        <f>UPPER(newTransactionSheet!D625)&amp;"$"&amp;UPPER(newTransactionSheet!F625)&amp;"$"&amp;UPPER(newTransactionSheet!H625)&amp;"$"&amp;UPPER(newTransactionSheet!N625)</f>
        <v>MARUTI SUZUKI$SWIFT$VXI ABS$BANGALORE</v>
      </c>
      <c r="C625" t="str">
        <f t="shared" si="1"/>
        <v/>
      </c>
    </row>
    <row r="626">
      <c r="A626" t="str">
        <f>UPPER(newTransactionSheet!D626)&amp;"$"&amp;UPPER(newTransactionSheet!F626)&amp;"$"&amp;UPPER(newTransactionSheet!H626)&amp;"$"&amp;UPPER(newTransactionSheet!N626)</f>
        <v>MARUTI SUZUKI$SWIFT$VDI$BANGALORE</v>
      </c>
      <c r="C626" t="str">
        <f t="shared" si="1"/>
        <v/>
      </c>
    </row>
    <row r="627">
      <c r="A627" t="str">
        <f>UPPER(newTransactionSheet!D627)&amp;"$"&amp;UPPER(newTransactionSheet!F627)&amp;"$"&amp;UPPER(newTransactionSheet!H627)&amp;"$"&amp;UPPER(newTransactionSheet!N627)</f>
        <v>MARUTI SUZUKI$SWIFT DZIRE$VDI ABS$BANGALORE</v>
      </c>
      <c r="C627" t="str">
        <f t="shared" si="1"/>
        <v/>
      </c>
    </row>
    <row r="628">
      <c r="A628" t="str">
        <f>UPPER(newTransactionSheet!D628)&amp;"$"&amp;UPPER(newTransactionSheet!F628)&amp;"$"&amp;UPPER(newTransactionSheet!H628)&amp;"$"&amp;UPPER(newTransactionSheet!N628)</f>
        <v>MARUTI SUZUKI$SWIFT$ZXI$BANGALORE</v>
      </c>
      <c r="C628" t="str">
        <f t="shared" si="1"/>
        <v/>
      </c>
    </row>
    <row r="629">
      <c r="A629" t="str">
        <f>UPPER(newTransactionSheet!D629)&amp;"$"&amp;UPPER(newTransactionSheet!F629)&amp;"$"&amp;UPPER(newTransactionSheet!H629)&amp;"$"&amp;UPPER(newTransactionSheet!N629)</f>
        <v>MARUTI SUZUKI$SWIFT DZIRE$VXI$BANGALORE</v>
      </c>
      <c r="C629" t="str">
        <f t="shared" si="1"/>
        <v/>
      </c>
    </row>
    <row r="630">
      <c r="A630" t="str">
        <f>UPPER(newTransactionSheet!D630)&amp;"$"&amp;UPPER(newTransactionSheet!F630)&amp;"$"&amp;UPPER(newTransactionSheet!H630)&amp;"$"&amp;UPPER(newTransactionSheet!N630)</f>
        <v>MARUTI SUZUKI$SWIFT$VXI$BANGALORE</v>
      </c>
      <c r="C630" t="str">
        <f t="shared" si="1"/>
        <v/>
      </c>
    </row>
    <row r="631">
      <c r="A631" t="str">
        <f>UPPER(newTransactionSheet!D631)&amp;"$"&amp;UPPER(newTransactionSheet!F631)&amp;"$"&amp;UPPER(newTransactionSheet!H631)&amp;"$"&amp;UPPER(newTransactionSheet!N631)</f>
        <v>MARUTI SUZUKI$SWIFT$VDI$BANGALORE</v>
      </c>
      <c r="C631" t="str">
        <f t="shared" si="1"/>
        <v/>
      </c>
    </row>
    <row r="632">
      <c r="A632" t="str">
        <f>UPPER(newTransactionSheet!D632)&amp;"$"&amp;UPPER(newTransactionSheet!F632)&amp;"$"&amp;UPPER(newTransactionSheet!H632)&amp;"$"&amp;UPPER(newTransactionSheet!N632)</f>
        <v>MARUTI SUZUKI$SWIFT DZIRE$VXI$BANGALORE</v>
      </c>
      <c r="C632" t="str">
        <f t="shared" si="1"/>
        <v/>
      </c>
    </row>
    <row r="633">
      <c r="A633" t="str">
        <f>UPPER(newTransactionSheet!D633)&amp;"$"&amp;UPPER(newTransactionSheet!F633)&amp;"$"&amp;UPPER(newTransactionSheet!H633)&amp;"$"&amp;UPPER(newTransactionSheet!N633)</f>
        <v>VOLKSWAGEN$VENTO$HIGHLINE DIESEL$PUNE</v>
      </c>
      <c r="C633" t="str">
        <f t="shared" si="1"/>
        <v/>
      </c>
    </row>
    <row r="634">
      <c r="A634" t="str">
        <f>UPPER(newTransactionSheet!D634)&amp;"$"&amp;UPPER(newTransactionSheet!F634)&amp;"$"&amp;UPPER(newTransactionSheet!H634)&amp;"$"&amp;UPPER(newTransactionSheet!N634)</f>
        <v>MARUTI SUZUKI$SWIFT$VXI ABS$BANGALORE</v>
      </c>
      <c r="C634" t="str">
        <f t="shared" si="1"/>
        <v/>
      </c>
    </row>
    <row r="635">
      <c r="A635" t="str">
        <f>UPPER(newTransactionSheet!D635)&amp;"$"&amp;UPPER(newTransactionSheet!F635)&amp;"$"&amp;UPPER(newTransactionSheet!H635)&amp;"$"&amp;UPPER(newTransactionSheet!N635)</f>
        <v>MARUTI SUZUKI$SWIFT$ZXI$BANGALORE</v>
      </c>
      <c r="C635" t="str">
        <f t="shared" si="1"/>
        <v/>
      </c>
    </row>
    <row r="636">
      <c r="A636" t="str">
        <f>UPPER(newTransactionSheet!D636)&amp;"$"&amp;UPPER(newTransactionSheet!F636)&amp;"$"&amp;UPPER(newTransactionSheet!H636)&amp;"$"&amp;UPPER(newTransactionSheet!N636)</f>
        <v>MARUTI SUZUKI$SWIFT$ZXI$BANGALORE</v>
      </c>
      <c r="C636" t="str">
        <f t="shared" si="1"/>
        <v/>
      </c>
    </row>
    <row r="637">
      <c r="A637" t="str">
        <f>UPPER(newTransactionSheet!D637)&amp;"$"&amp;UPPER(newTransactionSheet!F637)&amp;"$"&amp;UPPER(newTransactionSheet!H637)&amp;"$"&amp;UPPER(newTransactionSheet!N637)</f>
        <v>HYUNDAI$I20$MAGNA (O) 1.2$BANGALORE</v>
      </c>
      <c r="C637" t="str">
        <f t="shared" si="1"/>
        <v/>
      </c>
    </row>
    <row r="638">
      <c r="A638" t="str">
        <f>UPPER(newTransactionSheet!D638)&amp;"$"&amp;UPPER(newTransactionSheet!F638)&amp;"$"&amp;UPPER(newTransactionSheet!H638)&amp;"$"&amp;UPPER(newTransactionSheet!N638)</f>
        <v>MARUTI SUZUKI$SWIFT$VDI$BANGALORE</v>
      </c>
      <c r="C638" t="str">
        <f t="shared" si="1"/>
        <v/>
      </c>
    </row>
    <row r="639">
      <c r="A639" t="str">
        <f>UPPER(newTransactionSheet!D639)&amp;"$"&amp;UPPER(newTransactionSheet!F639)&amp;"$"&amp;UPPER(newTransactionSheet!H639)&amp;"$"&amp;UPPER(newTransactionSheet!N639)</f>
        <v>MARUTI SUZUKI$SWIFT DZIRE$VXI$BANGALORE</v>
      </c>
      <c r="C639" t="str">
        <f t="shared" si="1"/>
        <v/>
      </c>
    </row>
    <row r="640">
      <c r="A640" t="str">
        <f>UPPER(newTransactionSheet!D640)&amp;"$"&amp;UPPER(newTransactionSheet!F640)&amp;"$"&amp;UPPER(newTransactionSheet!H640)&amp;"$"&amp;UPPER(newTransactionSheet!N640)</f>
        <v>HYUNDAI$XCENT$SX 1.2 (O)$BANGALORE</v>
      </c>
      <c r="C640" t="str">
        <f t="shared" si="1"/>
        <v/>
      </c>
    </row>
    <row r="641">
      <c r="A641" t="str">
        <f>UPPER(newTransactionSheet!D641)&amp;"$"&amp;UPPER(newTransactionSheet!F641)&amp;"$"&amp;UPPER(newTransactionSheet!H641)&amp;"$"&amp;UPPER(newTransactionSheet!N641)</f>
        <v>MARUTI SUZUKI$RITZ$VDI$BANGALORE</v>
      </c>
      <c r="C641" t="str">
        <f t="shared" si="1"/>
        <v/>
      </c>
    </row>
    <row r="642">
      <c r="A642" t="str">
        <f>UPPER(newTransactionSheet!D642)&amp;"$"&amp;UPPER(newTransactionSheet!F642)&amp;"$"&amp;UPPER(newTransactionSheet!H642)&amp;"$"&amp;UPPER(newTransactionSheet!N642)</f>
        <v>MARUTI SUZUKI$SWIFT$VXI$BANGALORE</v>
      </c>
      <c r="C642" t="str">
        <f t="shared" si="1"/>
        <v/>
      </c>
    </row>
    <row r="643">
      <c r="A643" t="str">
        <f>UPPER(newTransactionSheet!D643)&amp;"$"&amp;UPPER(newTransactionSheet!F643)&amp;"$"&amp;UPPER(newTransactionSheet!H643)&amp;"$"&amp;UPPER(newTransactionSheet!N643)</f>
        <v>MARUTI SUZUKI$SWIFT$VXI ABS$BANGALORE</v>
      </c>
      <c r="C643" t="str">
        <f t="shared" si="1"/>
        <v/>
      </c>
    </row>
    <row r="644">
      <c r="A644" t="str">
        <f>UPPER(newTransactionSheet!D644)&amp;"$"&amp;UPPER(newTransactionSheet!F644)&amp;"$"&amp;UPPER(newTransactionSheet!H644)&amp;"$"&amp;UPPER(newTransactionSheet!N644)</f>
        <v>MARUTI SUZUKI$SWIFT$GLAM$BANGALORE</v>
      </c>
      <c r="C644" t="str">
        <f t="shared" si="1"/>
        <v/>
      </c>
    </row>
    <row r="645">
      <c r="A645" t="str">
        <f>UPPER(newTransactionSheet!D645)&amp;"$"&amp;UPPER(newTransactionSheet!F645)&amp;"$"&amp;UPPER(newTransactionSheet!H645)&amp;"$"&amp;UPPER(newTransactionSheet!N645)</f>
        <v>MARUTI SUZUKI$SWIFT$ZXI$BANGALORE</v>
      </c>
      <c r="C645" t="str">
        <f t="shared" si="1"/>
        <v/>
      </c>
    </row>
    <row r="646">
      <c r="A646" t="str">
        <f>UPPER(newTransactionSheet!D646)&amp;"$"&amp;UPPER(newTransactionSheet!F646)&amp;"$"&amp;UPPER(newTransactionSheet!H646)&amp;"$"&amp;UPPER(newTransactionSheet!N646)</f>
        <v>MARUTI SUZUKI$SWIFT$VXI$BANGALORE</v>
      </c>
      <c r="C646" t="str">
        <f t="shared" si="1"/>
        <v/>
      </c>
    </row>
    <row r="647">
      <c r="A647" t="str">
        <f>UPPER(newTransactionSheet!D647)&amp;"$"&amp;UPPER(newTransactionSheet!F647)&amp;"$"&amp;UPPER(newTransactionSheet!H647)&amp;"$"&amp;UPPER(newTransactionSheet!N647)</f>
        <v>MARUTI SUZUKI$SWIFT$GLAM$BANGALORE</v>
      </c>
      <c r="C647" t="str">
        <f t="shared" si="1"/>
        <v/>
      </c>
    </row>
    <row r="648">
      <c r="A648" t="str">
        <f>UPPER(newTransactionSheet!D648)&amp;"$"&amp;UPPER(newTransactionSheet!F648)&amp;"$"&amp;UPPER(newTransactionSheet!H648)&amp;"$"&amp;UPPER(newTransactionSheet!N648)</f>
        <v>MARUTI SUZUKI$SWIFT$ZXI$BANGALORE</v>
      </c>
      <c r="C648" t="str">
        <f t="shared" si="1"/>
        <v/>
      </c>
    </row>
    <row r="649">
      <c r="A649" t="str">
        <f>UPPER(newTransactionSheet!D649)&amp;"$"&amp;UPPER(newTransactionSheet!F649)&amp;"$"&amp;UPPER(newTransactionSheet!H649)&amp;"$"&amp;UPPER(newTransactionSheet!N649)</f>
        <v>TOYOTA$ETIOS$GD$BANGALORE</v>
      </c>
      <c r="C649" t="str">
        <f t="shared" si="1"/>
        <v/>
      </c>
    </row>
    <row r="650">
      <c r="A650" t="str">
        <f>UPPER(newTransactionSheet!D650)&amp;"$"&amp;UPPER(newTransactionSheet!F650)&amp;"$"&amp;UPPER(newTransactionSheet!H650)&amp;"$"&amp;UPPER(newTransactionSheet!N650)</f>
        <v>MARUTI SUZUKI$RITZ$LDI$BANGALORE</v>
      </c>
      <c r="C650" t="str">
        <f t="shared" si="1"/>
        <v/>
      </c>
    </row>
    <row r="651">
      <c r="A651" t="str">
        <f>UPPER(newTransactionSheet!D651)&amp;"$"&amp;UPPER(newTransactionSheet!F651)&amp;"$"&amp;UPPER(newTransactionSheet!H651)&amp;"$"&amp;UPPER(newTransactionSheet!N651)</f>
        <v>MARUTI SUZUKI$SWIFT$LDI$BANGALORE</v>
      </c>
      <c r="C651" t="str">
        <f t="shared" si="1"/>
        <v/>
      </c>
    </row>
    <row r="652">
      <c r="A652" t="str">
        <f>UPPER(newTransactionSheet!D652)&amp;"$"&amp;UPPER(newTransactionSheet!F652)&amp;"$"&amp;UPPER(newTransactionSheet!H652)&amp;"$"&amp;UPPER(newTransactionSheet!N652)</f>
        <v>MARUTI SUZUKI$SWIFT$VDI$BANGALORE</v>
      </c>
      <c r="C652" t="str">
        <f t="shared" si="1"/>
        <v/>
      </c>
    </row>
    <row r="653">
      <c r="A653" t="str">
        <f>UPPER(newTransactionSheet!D653)&amp;"$"&amp;UPPER(newTransactionSheet!F653)&amp;"$"&amp;UPPER(newTransactionSheet!H653)&amp;"$"&amp;UPPER(newTransactionSheet!N653)</f>
        <v>MARUTI SUZUKI$SWIFT$VDI$BANGALORE</v>
      </c>
      <c r="C653" t="str">
        <f t="shared" si="1"/>
        <v/>
      </c>
    </row>
    <row r="654">
      <c r="A654" t="str">
        <f>UPPER(newTransactionSheet!D654)&amp;"$"&amp;UPPER(newTransactionSheet!F654)&amp;"$"&amp;UPPER(newTransactionSheet!H654)&amp;"$"&amp;UPPER(newTransactionSheet!N654)</f>
        <v>MARUTI SUZUKI$SWIFT DZIRE$LDI$BANGALORE</v>
      </c>
      <c r="C654" t="str">
        <f t="shared" si="1"/>
        <v/>
      </c>
    </row>
    <row r="655">
      <c r="A655" t="str">
        <f>UPPER(newTransactionSheet!D655)&amp;"$"&amp;UPPER(newTransactionSheet!F655)&amp;"$"&amp;UPPER(newTransactionSheet!H655)&amp;"$"&amp;UPPER(newTransactionSheet!N655)</f>
        <v>MARUTI SUZUKI$SWIFT DZIRE$VDI$BANGALORE</v>
      </c>
      <c r="C655" t="str">
        <f t="shared" si="1"/>
        <v/>
      </c>
    </row>
    <row r="656">
      <c r="A656" t="str">
        <f>UPPER(newTransactionSheet!D656)&amp;"$"&amp;UPPER(newTransactionSheet!F656)&amp;"$"&amp;UPPER(newTransactionSheet!H656)&amp;"$"&amp;UPPER(newTransactionSheet!N656)</f>
        <v>MARUTI SUZUKI$SWIFT DZIRE$VDI$BANGALORE</v>
      </c>
      <c r="C656" t="str">
        <f t="shared" si="1"/>
        <v/>
      </c>
    </row>
    <row r="657">
      <c r="A657" t="str">
        <f>UPPER(newTransactionSheet!D657)&amp;"$"&amp;UPPER(newTransactionSheet!F657)&amp;"$"&amp;UPPER(newTransactionSheet!H657)&amp;"$"&amp;UPPER(newTransactionSheet!N657)</f>
        <v>TOYOTA$ETIOS$GD$BANGALORE</v>
      </c>
      <c r="C657" t="str">
        <f t="shared" si="1"/>
        <v/>
      </c>
    </row>
    <row r="658">
      <c r="A658" t="str">
        <f>UPPER(newTransactionSheet!D658)&amp;"$"&amp;UPPER(newTransactionSheet!F658)&amp;"$"&amp;UPPER(newTransactionSheet!H658)&amp;"$"&amp;UPPER(newTransactionSheet!N658)</f>
        <v>MARUTI SUZUKI$SWIFT$VXI ABS$BANGALORE</v>
      </c>
      <c r="C658" t="str">
        <f t="shared" si="1"/>
        <v/>
      </c>
    </row>
    <row r="659">
      <c r="A659" t="str">
        <f>UPPER(newTransactionSheet!D659)&amp;"$"&amp;UPPER(newTransactionSheet!F659)&amp;"$"&amp;UPPER(newTransactionSheet!H659)&amp;"$"&amp;UPPER(newTransactionSheet!N659)</f>
        <v>MARUTI SUZUKI$SWIFT DZIRE$VDI$BANGALORE</v>
      </c>
      <c r="C659" t="str">
        <f t="shared" si="1"/>
        <v/>
      </c>
    </row>
    <row r="660">
      <c r="A660" t="str">
        <f>UPPER(newTransactionSheet!D660)&amp;"$"&amp;UPPER(newTransactionSheet!F660)&amp;"$"&amp;UPPER(newTransactionSheet!H660)&amp;"$"&amp;UPPER(newTransactionSheet!N660)</f>
        <v>MARUTI SUZUKI$SWIFT DZIRE$VDI$BANGALORE</v>
      </c>
      <c r="C660" t="str">
        <f t="shared" si="1"/>
        <v/>
      </c>
    </row>
    <row r="661">
      <c r="A661" t="str">
        <f>UPPER(newTransactionSheet!D661)&amp;"$"&amp;UPPER(newTransactionSheet!F661)&amp;"$"&amp;UPPER(newTransactionSheet!H661)&amp;"$"&amp;UPPER(newTransactionSheet!N661)</f>
        <v>MARUTI SUZUKI$SWIFT DZIRE$VXI$BANGALORE</v>
      </c>
      <c r="C661" t="str">
        <f t="shared" si="1"/>
        <v/>
      </c>
    </row>
    <row r="662">
      <c r="A662" t="str">
        <f>UPPER(newTransactionSheet!D662)&amp;"$"&amp;UPPER(newTransactionSheet!F662)&amp;"$"&amp;UPPER(newTransactionSheet!H662)&amp;"$"&amp;UPPER(newTransactionSheet!N662)</f>
        <v>MARUTI SUZUKI$SWIFT$GLAM$BANGALORE</v>
      </c>
      <c r="C662" t="str">
        <f t="shared" si="1"/>
        <v/>
      </c>
    </row>
    <row r="663">
      <c r="A663" t="str">
        <f>UPPER(newTransactionSheet!D663)&amp;"$"&amp;UPPER(newTransactionSheet!F663)&amp;"$"&amp;UPPER(newTransactionSheet!H663)&amp;"$"&amp;UPPER(newTransactionSheet!N663)</f>
        <v>MARUTI SUZUKI$SWIFT$GLAM$BANGALORE</v>
      </c>
      <c r="C663" t="str">
        <f t="shared" si="1"/>
        <v/>
      </c>
    </row>
    <row r="664">
      <c r="A664" t="str">
        <f>UPPER(newTransactionSheet!D664)&amp;"$"&amp;UPPER(newTransactionSheet!F664)&amp;"$"&amp;UPPER(newTransactionSheet!H664)&amp;"$"&amp;UPPER(newTransactionSheet!N664)</f>
        <v>MARUTI SUZUKI$SWIFT$VXI$BANGALORE</v>
      </c>
      <c r="C664" t="str">
        <f t="shared" si="1"/>
        <v/>
      </c>
    </row>
    <row r="665">
      <c r="A665" t="str">
        <f>UPPER(newTransactionSheet!D665)&amp;"$"&amp;UPPER(newTransactionSheet!F665)&amp;"$"&amp;UPPER(newTransactionSheet!H665)&amp;"$"&amp;UPPER(newTransactionSheet!N665)</f>
        <v>MARUTI SUZUKI$SWIFT$VXI ABS$BANGALORE</v>
      </c>
      <c r="C665" t="str">
        <f t="shared" si="1"/>
        <v/>
      </c>
    </row>
    <row r="666">
      <c r="A666" t="str">
        <f>UPPER(newTransactionSheet!D666)&amp;"$"&amp;UPPER(newTransactionSheet!F666)&amp;"$"&amp;UPPER(newTransactionSheet!H666)&amp;"$"&amp;UPPER(newTransactionSheet!N666)</f>
        <v>MARUTI SUZUKI$SWIFT$LDI$BANGALORE</v>
      </c>
      <c r="C666" t="str">
        <f t="shared" si="1"/>
        <v/>
      </c>
    </row>
    <row r="667">
      <c r="A667" t="str">
        <f>UPPER(newTransactionSheet!D667)&amp;"$"&amp;UPPER(newTransactionSheet!F667)&amp;"$"&amp;UPPER(newTransactionSheet!H667)&amp;"$"&amp;UPPER(newTransactionSheet!N667)</f>
        <v>MARUTI SUZUKI$SWIFT$VDI$BANGALORE</v>
      </c>
      <c r="C667" t="str">
        <f t="shared" si="1"/>
        <v/>
      </c>
    </row>
    <row r="668">
      <c r="A668" t="str">
        <f>UPPER(newTransactionSheet!D668)&amp;"$"&amp;UPPER(newTransactionSheet!F668)&amp;"$"&amp;UPPER(newTransactionSheet!H668)&amp;"$"&amp;UPPER(newTransactionSheet!N668)</f>
        <v>MARUTI SUZUKI$SWIFT$ZXI$BANGALORE</v>
      </c>
      <c r="C668" t="str">
        <f t="shared" si="1"/>
        <v/>
      </c>
    </row>
    <row r="669">
      <c r="A669" t="str">
        <f>UPPER(newTransactionSheet!D669)&amp;"$"&amp;UPPER(newTransactionSheet!F669)&amp;"$"&amp;UPPER(newTransactionSheet!H669)&amp;"$"&amp;UPPER(newTransactionSheet!N669)</f>
        <v>MARUTI SUZUKI$SWIFT$VXI ABS$BANGALORE</v>
      </c>
      <c r="C669" t="str">
        <f t="shared" si="1"/>
        <v/>
      </c>
    </row>
    <row r="670">
      <c r="A670" t="str">
        <f>UPPER(newTransactionSheet!D670)&amp;"$"&amp;UPPER(newTransactionSheet!F670)&amp;"$"&amp;UPPER(newTransactionSheet!H670)&amp;"$"&amp;UPPER(newTransactionSheet!N670)</f>
        <v>TOYOTA$ETIOS$VX$BANGALORE</v>
      </c>
      <c r="C670" t="str">
        <f t="shared" si="1"/>
        <v/>
      </c>
    </row>
    <row r="671">
      <c r="A671" t="str">
        <f>UPPER(newTransactionSheet!D671)&amp;"$"&amp;UPPER(newTransactionSheet!F671)&amp;"$"&amp;UPPER(newTransactionSheet!H671)&amp;"$"&amp;UPPER(newTransactionSheet!N671)</f>
        <v>TOYOTA$ETIOS LIVA$G$BANGALORE</v>
      </c>
      <c r="C671" t="str">
        <f t="shared" si="1"/>
        <v/>
      </c>
    </row>
    <row r="672">
      <c r="A672" t="str">
        <f>UPPER(newTransactionSheet!D672)&amp;"$"&amp;UPPER(newTransactionSheet!F672)&amp;"$"&amp;UPPER(newTransactionSheet!H672)&amp;"$"&amp;UPPER(newTransactionSheet!N672)</f>
        <v>TOYOTA$ETIOS LIVA$GD$BANGALORE</v>
      </c>
      <c r="C672" t="str">
        <f t="shared" si="1"/>
        <v/>
      </c>
    </row>
    <row r="673">
      <c r="A673" t="str">
        <f>UPPER(newTransactionSheet!D673)&amp;"$"&amp;UPPER(newTransactionSheet!F673)&amp;"$"&amp;UPPER(newTransactionSheet!H673)&amp;"$"&amp;UPPER(newTransactionSheet!N673)</f>
        <v>HYUNDAI$I20$SPORTZ 1.2$BANGALORE</v>
      </c>
      <c r="C673" t="str">
        <f t="shared" si="1"/>
        <v/>
      </c>
    </row>
    <row r="674">
      <c r="A674" t="str">
        <f>UPPER(newTransactionSheet!D674)&amp;"$"&amp;UPPER(newTransactionSheet!F674)&amp;"$"&amp;UPPER(newTransactionSheet!H674)&amp;"$"&amp;UPPER(newTransactionSheet!N674)</f>
        <v>HYUNDAI$I20$SPORTZ 1.2$BANGALORE</v>
      </c>
      <c r="C674" t="str">
        <f t="shared" si="1"/>
        <v/>
      </c>
    </row>
    <row r="675">
      <c r="A675" t="str">
        <f>UPPER(newTransactionSheet!D675)&amp;"$"&amp;UPPER(newTransactionSheet!F675)&amp;"$"&amp;UPPER(newTransactionSheet!H675)&amp;"$"&amp;UPPER(newTransactionSheet!N675)</f>
        <v>VOLKSWAGEN$POLO$HIGHLINE 1.6L (P)$BANGALORE</v>
      </c>
      <c r="C675" t="str">
        <f t="shared" si="1"/>
        <v/>
      </c>
    </row>
    <row r="676">
      <c r="A676" t="str">
        <f>UPPER(newTransactionSheet!D676)&amp;"$"&amp;UPPER(newTransactionSheet!F676)&amp;"$"&amp;UPPER(newTransactionSheet!H676)&amp;"$"&amp;UPPER(newTransactionSheet!N676)</f>
        <v>MARUTI SUZUKI$SWIFT$LDI$BANGALORE</v>
      </c>
      <c r="C676" t="str">
        <f t="shared" si="1"/>
        <v/>
      </c>
    </row>
    <row r="677">
      <c r="A677" t="str">
        <f>UPPER(newTransactionSheet!D677)&amp;"$"&amp;UPPER(newTransactionSheet!F677)&amp;"$"&amp;UPPER(newTransactionSheet!H677)&amp;"$"&amp;UPPER(newTransactionSheet!N677)</f>
        <v>MARUTI SUZUKI$SWIFT$VDI$BANGALORE</v>
      </c>
      <c r="C677" t="str">
        <f t="shared" si="1"/>
        <v/>
      </c>
    </row>
    <row r="678">
      <c r="A678" t="str">
        <f>UPPER(newTransactionSheet!D678)&amp;"$"&amp;UPPER(newTransactionSheet!F678)&amp;"$"&amp;UPPER(newTransactionSheet!H678)&amp;"$"&amp;UPPER(newTransactionSheet!N678)</f>
        <v>MARUTI SUZUKI$SWIFT$VDI$BANGALORE</v>
      </c>
      <c r="C678" t="str">
        <f t="shared" si="1"/>
        <v/>
      </c>
    </row>
    <row r="679">
      <c r="A679" t="str">
        <f>UPPER(newTransactionSheet!D679)&amp;"$"&amp;UPPER(newTransactionSheet!F679)&amp;"$"&amp;UPPER(newTransactionSheet!H679)&amp;"$"&amp;UPPER(newTransactionSheet!N679)</f>
        <v>MARUTI SUZUKI$SWIFT DZIRE$VXI$BANGALORE</v>
      </c>
      <c r="C679" t="str">
        <f t="shared" si="1"/>
        <v/>
      </c>
    </row>
    <row r="680">
      <c r="A680" t="str">
        <f>UPPER(newTransactionSheet!D680)&amp;"$"&amp;UPPER(newTransactionSheet!F680)&amp;"$"&amp;UPPER(newTransactionSheet!H680)&amp;"$"&amp;UPPER(newTransactionSheet!N680)</f>
        <v>MARUTI SUZUKI$SWIFT DZIRE$ZXI$BANGALORE</v>
      </c>
      <c r="C680" t="str">
        <f t="shared" si="1"/>
        <v/>
      </c>
    </row>
    <row r="681">
      <c r="A681" t="str">
        <f>UPPER(newTransactionSheet!D681)&amp;"$"&amp;UPPER(newTransactionSheet!F681)&amp;"$"&amp;UPPER(newTransactionSheet!H681)&amp;"$"&amp;UPPER(newTransactionSheet!N681)</f>
        <v>MARUTI SUZUKI$SWIFT DZIRE$ZXI$BANGALORE</v>
      </c>
      <c r="C681" t="str">
        <f t="shared" si="1"/>
        <v/>
      </c>
    </row>
    <row r="682">
      <c r="A682" t="str">
        <f>UPPER(newTransactionSheet!D682)&amp;"$"&amp;UPPER(newTransactionSheet!F682)&amp;"$"&amp;UPPER(newTransactionSheet!H682)&amp;"$"&amp;UPPER(newTransactionSheet!N682)</f>
        <v>TOYOTA$ETIOS$VX$BANGALORE</v>
      </c>
      <c r="C682" t="str">
        <f t="shared" si="1"/>
        <v/>
      </c>
    </row>
    <row r="683">
      <c r="A683" t="str">
        <f>UPPER(newTransactionSheet!D683)&amp;"$"&amp;UPPER(newTransactionSheet!F683)&amp;"$"&amp;UPPER(newTransactionSheet!H683)&amp;"$"&amp;UPPER(newTransactionSheet!N683)</f>
        <v>TOYOTA$ETIOS LIVA$GD$BANGALORE</v>
      </c>
      <c r="C683" t="str">
        <f t="shared" si="1"/>
        <v/>
      </c>
    </row>
    <row r="684">
      <c r="A684" t="str">
        <f>UPPER(newTransactionSheet!D684)&amp;"$"&amp;UPPER(newTransactionSheet!F684)&amp;"$"&amp;UPPER(newTransactionSheet!H684)&amp;"$"&amp;UPPER(newTransactionSheet!N684)</f>
        <v>MARUTI SUZUKI$SWIFT$ZXI$BANGALORE</v>
      </c>
      <c r="C684" t="str">
        <f t="shared" si="1"/>
        <v/>
      </c>
    </row>
    <row r="685">
      <c r="A685" t="str">
        <f>UPPER(newTransactionSheet!D685)&amp;"$"&amp;UPPER(newTransactionSheet!F685)&amp;"$"&amp;UPPER(newTransactionSheet!H685)&amp;"$"&amp;UPPER(newTransactionSheet!N685)</f>
        <v>MARUTI SUZUKI$SWIFT$GLAM$BANGALORE</v>
      </c>
      <c r="C685" t="str">
        <f t="shared" si="1"/>
        <v/>
      </c>
    </row>
    <row r="686">
      <c r="A686" t="str">
        <f>UPPER(newTransactionSheet!D686)&amp;"$"&amp;UPPER(newTransactionSheet!F686)&amp;"$"&amp;UPPER(newTransactionSheet!H686)&amp;"$"&amp;UPPER(newTransactionSheet!N686)</f>
        <v>MARUTI SUZUKI$SWIFT$ZXI$BANGALORE</v>
      </c>
      <c r="C686" t="str">
        <f t="shared" si="1"/>
        <v/>
      </c>
    </row>
    <row r="687">
      <c r="A687" t="str">
        <f>UPPER(newTransactionSheet!D687)&amp;"$"&amp;UPPER(newTransactionSheet!F687)&amp;"$"&amp;UPPER(newTransactionSheet!H687)&amp;"$"&amp;UPPER(newTransactionSheet!N687)</f>
        <v>MARUTI SUZUKI$SWIFT$VXI$BANGALORE</v>
      </c>
      <c r="C687" t="str">
        <f t="shared" si="1"/>
        <v/>
      </c>
    </row>
    <row r="688">
      <c r="A688" t="str">
        <f>UPPER(newTransactionSheet!D688)&amp;"$"&amp;UPPER(newTransactionSheet!F688)&amp;"$"&amp;UPPER(newTransactionSheet!H688)&amp;"$"&amp;UPPER(newTransactionSheet!N688)</f>
        <v>MARUTI SUZUKI$SWIFT$GLAM$BANGALORE</v>
      </c>
      <c r="C688" t="str">
        <f t="shared" si="1"/>
        <v/>
      </c>
    </row>
    <row r="689">
      <c r="A689" t="str">
        <f>UPPER(newTransactionSheet!D689)&amp;"$"&amp;UPPER(newTransactionSheet!F689)&amp;"$"&amp;UPPER(newTransactionSheet!H689)&amp;"$"&amp;UPPER(newTransactionSheet!N689)</f>
        <v>MARUTI SUZUKI$SWIFT$ZXI$BANGALORE</v>
      </c>
      <c r="C689" t="str">
        <f t="shared" si="1"/>
        <v/>
      </c>
    </row>
    <row r="690">
      <c r="A690" t="str">
        <f>UPPER(newTransactionSheet!D690)&amp;"$"&amp;UPPER(newTransactionSheet!F690)&amp;"$"&amp;UPPER(newTransactionSheet!H690)&amp;"$"&amp;UPPER(newTransactionSheet!N690)</f>
        <v>MARUTI SUZUKI$SWIFT$VDI$BANGALORE</v>
      </c>
      <c r="C690" t="str">
        <f t="shared" si="1"/>
        <v/>
      </c>
    </row>
    <row r="691">
      <c r="A691" t="str">
        <f>UPPER(newTransactionSheet!D691)&amp;"$"&amp;UPPER(newTransactionSheet!F691)&amp;"$"&amp;UPPER(newTransactionSheet!H691)&amp;"$"&amp;UPPER(newTransactionSheet!N691)</f>
        <v>MARUTI SUZUKI$SX4$ZXI$BANGALORE</v>
      </c>
      <c r="C691" t="str">
        <f t="shared" si="1"/>
        <v/>
      </c>
    </row>
    <row r="692">
      <c r="A692" t="str">
        <f>UPPER(newTransactionSheet!D692)&amp;"$"&amp;UPPER(newTransactionSheet!F692)&amp;"$"&amp;UPPER(newTransactionSheet!H692)&amp;"$"&amp;UPPER(newTransactionSheet!N692)</f>
        <v>MARUTI SUZUKI$SWIFT$LXI$BANGALORE</v>
      </c>
      <c r="C692" t="str">
        <f t="shared" si="1"/>
        <v/>
      </c>
    </row>
    <row r="693">
      <c r="A693" t="str">
        <f>UPPER(newTransactionSheet!D693)&amp;"$"&amp;UPPER(newTransactionSheet!F693)&amp;"$"&amp;UPPER(newTransactionSheet!H693)&amp;"$"&amp;UPPER(newTransactionSheet!N693)</f>
        <v>MARUTI SUZUKI$SWIFT$VXI$BANGALORE</v>
      </c>
      <c r="C693" t="str">
        <f t="shared" si="1"/>
        <v/>
      </c>
    </row>
    <row r="694">
      <c r="A694" t="str">
        <f>UPPER(newTransactionSheet!D694)&amp;"$"&amp;UPPER(newTransactionSheet!F694)&amp;"$"&amp;UPPER(newTransactionSheet!H694)&amp;"$"&amp;UPPER(newTransactionSheet!N694)</f>
        <v>MARUTI SUZUKI$SWIFT$GLAM$BANGALORE</v>
      </c>
      <c r="C694" t="str">
        <f t="shared" si="1"/>
        <v/>
      </c>
    </row>
    <row r="695">
      <c r="A695" t="str">
        <f>UPPER(newTransactionSheet!D695)&amp;"$"&amp;UPPER(newTransactionSheet!F695)&amp;"$"&amp;UPPER(newTransactionSheet!H695)&amp;"$"&amp;UPPER(newTransactionSheet!N695)</f>
        <v>MARUTI SUZUKI$SWIFT$VXI ABS$BANGALORE</v>
      </c>
      <c r="C695" t="str">
        <f t="shared" si="1"/>
        <v/>
      </c>
    </row>
    <row r="696">
      <c r="A696" t="str">
        <f>UPPER(newTransactionSheet!D696)&amp;"$"&amp;UPPER(newTransactionSheet!F696)&amp;"$"&amp;UPPER(newTransactionSheet!H696)&amp;"$"&amp;UPPER(newTransactionSheet!N696)</f>
        <v>HONDA$AMAZE$1.5 EX I-DTEC$BANGALORE</v>
      </c>
      <c r="C696" t="str">
        <f t="shared" si="1"/>
        <v/>
      </c>
    </row>
    <row r="697">
      <c r="A697" t="str">
        <f>UPPER(newTransactionSheet!D697)&amp;"$"&amp;UPPER(newTransactionSheet!F697)&amp;"$"&amp;UPPER(newTransactionSheet!H697)&amp;"$"&amp;UPPER(newTransactionSheet!N697)</f>
        <v>HONDA$CITY$1.5 S MT$BANGALORE</v>
      </c>
      <c r="C697" t="str">
        <f t="shared" si="1"/>
        <v/>
      </c>
    </row>
    <row r="698">
      <c r="A698" t="str">
        <f>UPPER(newTransactionSheet!D698)&amp;"$"&amp;UPPER(newTransactionSheet!F698)&amp;"$"&amp;UPPER(newTransactionSheet!H698)&amp;"$"&amp;UPPER(newTransactionSheet!N698)</f>
        <v>HYUNDAI$I20$MAGNA (O) 1.4 CRDI$BANGALORE</v>
      </c>
      <c r="C698" t="str">
        <f t="shared" si="1"/>
        <v/>
      </c>
    </row>
    <row r="699">
      <c r="A699" t="str">
        <f>UPPER(newTransactionSheet!D699)&amp;"$"&amp;UPPER(newTransactionSheet!F699)&amp;"$"&amp;UPPER(newTransactionSheet!H699)&amp;"$"&amp;UPPER(newTransactionSheet!N699)</f>
        <v>VOLKSWAGEN$POLO$HIGHLINE1.2L (D)$BANGALORE</v>
      </c>
      <c r="C699" t="str">
        <f t="shared" si="1"/>
        <v/>
      </c>
    </row>
    <row r="700">
      <c r="A700" t="str">
        <f>UPPER(newTransactionSheet!D700)&amp;"$"&amp;UPPER(newTransactionSheet!F700)&amp;"$"&amp;UPPER(newTransactionSheet!H700)&amp;"$"&amp;UPPER(newTransactionSheet!N700)</f>
        <v>FIAT$PUNTO$DYNAMIC 1.3$BANGALORE</v>
      </c>
      <c r="C700" t="str">
        <f t="shared" si="1"/>
        <v/>
      </c>
    </row>
    <row r="701">
      <c r="A701" t="str">
        <f>UPPER(newTransactionSheet!D701)&amp;"$"&amp;UPPER(newTransactionSheet!F701)&amp;"$"&amp;UPPER(newTransactionSheet!H701)&amp;"$"&amp;UPPER(newTransactionSheet!N701)</f>
        <v>MAHINDRA$QUANTO$C8$BANGALORE</v>
      </c>
      <c r="C701" t="str">
        <f t="shared" si="1"/>
        <v/>
      </c>
    </row>
    <row r="702">
      <c r="A702" t="str">
        <f>UPPER(newTransactionSheet!D702)&amp;"$"&amp;UPPER(newTransactionSheet!F702)&amp;"$"&amp;UPPER(newTransactionSheet!H702)&amp;"$"&amp;UPPER(newTransactionSheet!N702)</f>
        <v>MAHINDRA$SCORPIO$SLX 2.6 TURBO 8 STR$BANGALORE</v>
      </c>
      <c r="C702" t="str">
        <f t="shared" si="1"/>
        <v/>
      </c>
    </row>
    <row r="703">
      <c r="A703" t="str">
        <f>UPPER(newTransactionSheet!D703)&amp;"$"&amp;UPPER(newTransactionSheet!F703)&amp;"$"&amp;UPPER(newTransactionSheet!H703)&amp;"$"&amp;UPPER(newTransactionSheet!N703)</f>
        <v>MARUTI SUZUKI$SWIFT$VXI$BANGALORE</v>
      </c>
      <c r="C703" t="str">
        <f t="shared" si="1"/>
        <v/>
      </c>
    </row>
    <row r="704">
      <c r="A704" t="str">
        <f>UPPER(newTransactionSheet!D704)&amp;"$"&amp;UPPER(newTransactionSheet!F704)&amp;"$"&amp;UPPER(newTransactionSheet!H704)&amp;"$"&amp;UPPER(newTransactionSheet!N704)</f>
        <v>MARUTI SUZUKI$SWIFT$VXI$BANGALORE</v>
      </c>
      <c r="C704" t="str">
        <f t="shared" si="1"/>
        <v/>
      </c>
    </row>
    <row r="705">
      <c r="A705" t="str">
        <f>UPPER(newTransactionSheet!D705)&amp;"$"&amp;UPPER(newTransactionSheet!F705)&amp;"$"&amp;UPPER(newTransactionSheet!H705)&amp;"$"&amp;UPPER(newTransactionSheet!N705)</f>
        <v>MARUTI SUZUKI$SX4$ZXI$BANGALORE</v>
      </c>
      <c r="C705" t="str">
        <f t="shared" si="1"/>
        <v/>
      </c>
    </row>
    <row r="706">
      <c r="A706" t="str">
        <f>UPPER(newTransactionSheet!D706)&amp;"$"&amp;UPPER(newTransactionSheet!F706)&amp;"$"&amp;UPPER(newTransactionSheet!H706)&amp;"$"&amp;UPPER(newTransactionSheet!N706)</f>
        <v>HYUNDAI$XCENT$S 1.2$BANGALORE</v>
      </c>
      <c r="C706" t="str">
        <f t="shared" si="1"/>
        <v/>
      </c>
    </row>
    <row r="707">
      <c r="A707" t="str">
        <f>UPPER(newTransactionSheet!D707)&amp;"$"&amp;UPPER(newTransactionSheet!F707)&amp;"$"&amp;UPPER(newTransactionSheet!H707)&amp;"$"&amp;UPPER(newTransactionSheet!N707)</f>
        <v>HONDA$AMAZE$1.5 EX I-DTEC$BANGALORE</v>
      </c>
      <c r="C707" t="str">
        <f t="shared" si="1"/>
        <v/>
      </c>
    </row>
    <row r="708">
      <c r="A708" t="str">
        <f>UPPER(newTransactionSheet!D708)&amp;"$"&amp;UPPER(newTransactionSheet!F708)&amp;"$"&amp;UPPER(newTransactionSheet!H708)&amp;"$"&amp;UPPER(newTransactionSheet!N708)</f>
        <v>MAHINDRA$SCORPIO$SLX 2.6 TURBO 8 STR$BANGALORE</v>
      </c>
      <c r="C708" t="str">
        <f t="shared" si="1"/>
        <v/>
      </c>
    </row>
    <row r="709">
      <c r="A709" t="str">
        <f>UPPER(newTransactionSheet!D709)&amp;"$"&amp;UPPER(newTransactionSheet!F709)&amp;"$"&amp;UPPER(newTransactionSheet!H709)&amp;"$"&amp;UPPER(newTransactionSheet!N709)</f>
        <v>HYUNDAI$XCENT$S 1.2$BANGALORE</v>
      </c>
      <c r="C709" t="str">
        <f t="shared" si="1"/>
        <v/>
      </c>
    </row>
    <row r="710">
      <c r="A710" t="str">
        <f>UPPER(newTransactionSheet!D710)&amp;"$"&amp;UPPER(newTransactionSheet!F710)&amp;"$"&amp;UPPER(newTransactionSheet!H710)&amp;"$"&amp;UPPER(newTransactionSheet!N710)</f>
        <v>HYUNDAI$I20$ASTA 1.4 CRDI$BANGALORE</v>
      </c>
      <c r="C710" t="str">
        <f t="shared" si="1"/>
        <v/>
      </c>
    </row>
    <row r="711">
      <c r="A711" t="str">
        <f>UPPER(newTransactionSheet!D711)&amp;"$"&amp;UPPER(newTransactionSheet!F711)&amp;"$"&amp;UPPER(newTransactionSheet!H711)&amp;"$"&amp;UPPER(newTransactionSheet!N711)</f>
        <v>TOYOTA$ETIOS LIVA$G$BANGALORE</v>
      </c>
      <c r="C711" t="str">
        <f t="shared" si="1"/>
        <v/>
      </c>
    </row>
    <row r="712">
      <c r="A712" t="str">
        <f>UPPER(newTransactionSheet!D712)&amp;"$"&amp;UPPER(newTransactionSheet!F712)&amp;"$"&amp;UPPER(newTransactionSheet!H712)&amp;"$"&amp;UPPER(newTransactionSheet!N712)</f>
        <v>MARUTI SUZUKI$SWIFT$VXI$BANGALORE</v>
      </c>
      <c r="C712" t="str">
        <f t="shared" si="1"/>
        <v/>
      </c>
    </row>
    <row r="713">
      <c r="A713" t="str">
        <f>UPPER(newTransactionSheet!D713)&amp;"$"&amp;UPPER(newTransactionSheet!F713)&amp;"$"&amp;UPPER(newTransactionSheet!H713)&amp;"$"&amp;UPPER(newTransactionSheet!N713)</f>
        <v>MARUTI SUZUKI$SWIFT$ZXI$BANGALORE</v>
      </c>
      <c r="C713" t="str">
        <f t="shared" si="1"/>
        <v/>
      </c>
    </row>
    <row r="714">
      <c r="A714" t="str">
        <f>UPPER(newTransactionSheet!D714)&amp;"$"&amp;UPPER(newTransactionSheet!F714)&amp;"$"&amp;UPPER(newTransactionSheet!H714)&amp;"$"&amp;UPPER(newTransactionSheet!N714)</f>
        <v>MARUTI SUZUKI$SWIFT$VXI ABS$BANGALORE</v>
      </c>
      <c r="C714" t="str">
        <f t="shared" si="1"/>
        <v/>
      </c>
    </row>
    <row r="715">
      <c r="A715" t="str">
        <f>UPPER(newTransactionSheet!D715)&amp;"$"&amp;UPPER(newTransactionSheet!F715)&amp;"$"&amp;UPPER(newTransactionSheet!H715)&amp;"$"&amp;UPPER(newTransactionSheet!N715)</f>
        <v>MARUTI SUZUKI$SWIFT$VXI ABS$BANGALORE</v>
      </c>
      <c r="C715" t="str">
        <f t="shared" si="1"/>
        <v/>
      </c>
    </row>
    <row r="716">
      <c r="A716" t="str">
        <f>UPPER(newTransactionSheet!D716)&amp;"$"&amp;UPPER(newTransactionSheet!F716)&amp;"$"&amp;UPPER(newTransactionSheet!H716)&amp;"$"&amp;UPPER(newTransactionSheet!N716)</f>
        <v>MARUTI SUZUKI$CELERIO$VXI$BANGALORE</v>
      </c>
      <c r="C716" t="str">
        <f t="shared" si="1"/>
        <v/>
      </c>
    </row>
    <row r="717">
      <c r="A717" t="str">
        <f>UPPER(newTransactionSheet!D717)&amp;"$"&amp;UPPER(newTransactionSheet!F717)&amp;"$"&amp;UPPER(newTransactionSheet!H717)&amp;"$"&amp;UPPER(newTransactionSheet!N717)</f>
        <v>MARUTI SUZUKI$SWIFT$VDI$BANGALORE</v>
      </c>
      <c r="C717" t="str">
        <f t="shared" si="1"/>
        <v/>
      </c>
    </row>
    <row r="718">
      <c r="A718" t="str">
        <f>UPPER(newTransactionSheet!D718)&amp;"$"&amp;UPPER(newTransactionSheet!F718)&amp;"$"&amp;UPPER(newTransactionSheet!H718)&amp;"$"&amp;UPPER(newTransactionSheet!N718)</f>
        <v>MARUTI SUZUKI$SWIFT DZIRE$LDI$DELHI</v>
      </c>
      <c r="C718" t="str">
        <f t="shared" si="1"/>
        <v/>
      </c>
    </row>
    <row r="719">
      <c r="A719" t="str">
        <f>UPPER(newTransactionSheet!D719)&amp;"$"&amp;UPPER(newTransactionSheet!F719)&amp;"$"&amp;UPPER(newTransactionSheet!H719)&amp;"$"&amp;UPPER(newTransactionSheet!N719)</f>
        <v>MARUTI SUZUKI$SWIFT DZIRE$LXI$BANGALORE</v>
      </c>
      <c r="C719" t="str">
        <f t="shared" si="1"/>
        <v/>
      </c>
    </row>
    <row r="720">
      <c r="A720" t="str">
        <f>UPPER(newTransactionSheet!D720)&amp;"$"&amp;UPPER(newTransactionSheet!F720)&amp;"$"&amp;UPPER(newTransactionSheet!H720)&amp;"$"&amp;UPPER(newTransactionSheet!N720)</f>
        <v>MARUTI SUZUKI$SWIFT DZIRE$VXI$DELHI</v>
      </c>
      <c r="C720" t="str">
        <f t="shared" si="1"/>
        <v/>
      </c>
    </row>
    <row r="721">
      <c r="A721" t="str">
        <f>UPPER(newTransactionSheet!D721)&amp;"$"&amp;UPPER(newTransactionSheet!F721)&amp;"$"&amp;UPPER(newTransactionSheet!H721)&amp;"$"&amp;UPPER(newTransactionSheet!N721)</f>
        <v>MARUTI SUZUKI$SX4$ZXI$BANGALORE</v>
      </c>
      <c r="C721" t="str">
        <f t="shared" si="1"/>
        <v/>
      </c>
    </row>
    <row r="722">
      <c r="A722" t="str">
        <f>UPPER(newTransactionSheet!D722)&amp;"$"&amp;UPPER(newTransactionSheet!F722)&amp;"$"&amp;UPPER(newTransactionSheet!H722)&amp;"$"&amp;UPPER(newTransactionSheet!N722)</f>
        <v>MARUTI SUZUKI$SWIFT$VXI$BANGALORE</v>
      </c>
      <c r="C722" t="str">
        <f t="shared" si="1"/>
        <v/>
      </c>
    </row>
    <row r="723">
      <c r="A723" t="str">
        <f>UPPER(newTransactionSheet!D723)&amp;"$"&amp;UPPER(newTransactionSheet!F723)&amp;"$"&amp;UPPER(newTransactionSheet!H723)&amp;"$"&amp;UPPER(newTransactionSheet!N723)</f>
        <v>MARUTI SUZUKI$SWIFT$ZXI$BANGALORE</v>
      </c>
      <c r="C723" t="str">
        <f t="shared" si="1"/>
        <v/>
      </c>
    </row>
    <row r="724">
      <c r="A724" t="str">
        <f>UPPER(newTransactionSheet!D724)&amp;"$"&amp;UPPER(newTransactionSheet!F724)&amp;"$"&amp;UPPER(newTransactionSheet!H724)&amp;"$"&amp;UPPER(newTransactionSheet!N724)</f>
        <v>MARUTI SUZUKI$RITZ$VDI$BANGALORE</v>
      </c>
      <c r="C724" t="str">
        <f t="shared" si="1"/>
        <v/>
      </c>
    </row>
    <row r="725">
      <c r="A725" t="str">
        <f>UPPER(newTransactionSheet!D725)&amp;"$"&amp;UPPER(newTransactionSheet!F725)&amp;"$"&amp;UPPER(newTransactionSheet!H725)&amp;"$"&amp;UPPER(newTransactionSheet!N725)</f>
        <v>MARUTI SUZUKI$SWIFT$VXI ABS$BANGALORE</v>
      </c>
      <c r="C725" t="str">
        <f t="shared" si="1"/>
        <v/>
      </c>
    </row>
    <row r="726">
      <c r="A726" t="str">
        <f>UPPER(newTransactionSheet!D726)&amp;"$"&amp;UPPER(newTransactionSheet!F726)&amp;"$"&amp;UPPER(newTransactionSheet!H726)&amp;"$"&amp;UPPER(newTransactionSheet!N726)</f>
        <v>MARUTI SUZUKI$RITZ$VDI$BANGALORE</v>
      </c>
      <c r="C726" t="str">
        <f t="shared" si="1"/>
        <v/>
      </c>
    </row>
    <row r="727">
      <c r="A727" t="str">
        <f>UPPER(newTransactionSheet!D727)&amp;"$"&amp;UPPER(newTransactionSheet!F727)&amp;"$"&amp;UPPER(newTransactionSheet!H727)&amp;"$"&amp;UPPER(newTransactionSheet!N727)</f>
        <v>MARUTI SUZUKI$SWIFT$GLAM$BANGALORE</v>
      </c>
      <c r="C727" t="str">
        <f t="shared" si="1"/>
        <v/>
      </c>
    </row>
    <row r="728">
      <c r="A728" t="str">
        <f>UPPER(newTransactionSheet!D728)&amp;"$"&amp;UPPER(newTransactionSheet!F728)&amp;"$"&amp;UPPER(newTransactionSheet!H728)&amp;"$"&amp;UPPER(newTransactionSheet!N728)</f>
        <v>MARUTI SUZUKI$SWIFT DZIRE$ZDI$BANGALORE</v>
      </c>
      <c r="C728" t="str">
        <f t="shared" si="1"/>
        <v/>
      </c>
    </row>
    <row r="729">
      <c r="A729" t="str">
        <f>UPPER(newTransactionSheet!D729)&amp;"$"&amp;UPPER(newTransactionSheet!F729)&amp;"$"&amp;UPPER(newTransactionSheet!H729)&amp;"$"&amp;UPPER(newTransactionSheet!N729)</f>
        <v>MARUTI SUZUKI$SX4$VDI$BANGALORE</v>
      </c>
      <c r="C729" t="str">
        <f t="shared" si="1"/>
        <v/>
      </c>
    </row>
    <row r="730">
      <c r="A730" t="str">
        <f>UPPER(newTransactionSheet!D730)&amp;"$"&amp;UPPER(newTransactionSheet!F730)&amp;"$"&amp;UPPER(newTransactionSheet!H730)&amp;"$"&amp;UPPER(newTransactionSheet!N730)</f>
        <v>MARUTI SUZUKI$SWIFT$GLAM$BANGALORE</v>
      </c>
      <c r="C730" t="str">
        <f t="shared" si="1"/>
        <v/>
      </c>
    </row>
    <row r="731">
      <c r="A731" t="str">
        <f>UPPER(newTransactionSheet!D731)&amp;"$"&amp;UPPER(newTransactionSheet!F731)&amp;"$"&amp;UPPER(newTransactionSheet!H731)&amp;"$"&amp;UPPER(newTransactionSheet!N731)</f>
        <v>MARUTI SUZUKI$SWIFT$ZXI$BANGALORE</v>
      </c>
      <c r="C731" t="str">
        <f t="shared" si="1"/>
        <v/>
      </c>
    </row>
    <row r="732">
      <c r="A732" t="str">
        <f>UPPER(newTransactionSheet!D732)&amp;"$"&amp;UPPER(newTransactionSheet!F732)&amp;"$"&amp;UPPER(newTransactionSheet!H732)&amp;"$"&amp;UPPER(newTransactionSheet!N732)</f>
        <v>MARUTI SUZUKI$CELERIO$ZXI OPT$BANGALORE</v>
      </c>
      <c r="C732" t="str">
        <f t="shared" si="1"/>
        <v/>
      </c>
    </row>
    <row r="733">
      <c r="A733" t="str">
        <f>UPPER(newTransactionSheet!D733)&amp;"$"&amp;UPPER(newTransactionSheet!F733)&amp;"$"&amp;UPPER(newTransactionSheet!H733)&amp;"$"&amp;UPPER(newTransactionSheet!N733)</f>
        <v>HONDA$CITY$1.5 S MT$BANGALORE</v>
      </c>
      <c r="C733" t="str">
        <f t="shared" si="1"/>
        <v/>
      </c>
    </row>
    <row r="734">
      <c r="A734" t="str">
        <f>UPPER(newTransactionSheet!D734)&amp;"$"&amp;UPPER(newTransactionSheet!F734)&amp;"$"&amp;UPPER(newTransactionSheet!H734)&amp;"$"&amp;UPPER(newTransactionSheet!N734)</f>
        <v>HYUNDAI$I20$ASTA 1.2$BANGALORE</v>
      </c>
      <c r="C734" t="str">
        <f t="shared" si="1"/>
        <v/>
      </c>
    </row>
    <row r="735">
      <c r="A735" t="str">
        <f>UPPER(newTransactionSheet!D735)&amp;"$"&amp;UPPER(newTransactionSheet!F735)&amp;"$"&amp;UPPER(newTransactionSheet!H735)&amp;"$"&amp;UPPER(newTransactionSheet!N735)</f>
        <v>HYUNDAI$I20$ASTA 1.2$BANGALORE</v>
      </c>
      <c r="C735" t="str">
        <f t="shared" si="1"/>
        <v/>
      </c>
    </row>
    <row r="736">
      <c r="A736" t="str">
        <f>UPPER(newTransactionSheet!D736)&amp;"$"&amp;UPPER(newTransactionSheet!F736)&amp;"$"&amp;UPPER(newTransactionSheet!H736)&amp;"$"&amp;UPPER(newTransactionSheet!N736)</f>
        <v>HYUNDAI$I20$ASTA 1.4 CRDI$BANGALORE</v>
      </c>
      <c r="C736" t="str">
        <f t="shared" si="1"/>
        <v/>
      </c>
    </row>
    <row r="737">
      <c r="A737" t="str">
        <f>UPPER(newTransactionSheet!D737)&amp;"$"&amp;UPPER(newTransactionSheet!F737)&amp;"$"&amp;UPPER(newTransactionSheet!H737)&amp;"$"&amp;UPPER(newTransactionSheet!N737)</f>
        <v>VOLKSWAGEN$POLO$GT TDI$BANGALORE</v>
      </c>
      <c r="C737" t="str">
        <f t="shared" si="1"/>
        <v/>
      </c>
    </row>
    <row r="738">
      <c r="A738" t="str">
        <f>UPPER(newTransactionSheet!D738)&amp;"$"&amp;UPPER(newTransactionSheet!F738)&amp;"$"&amp;UPPER(newTransactionSheet!H738)&amp;"$"&amp;UPPER(newTransactionSheet!N738)</f>
        <v>VOLKSWAGEN$POLO$HIGHLINE1.2L (D)$BANGALORE</v>
      </c>
      <c r="C738" t="str">
        <f t="shared" si="1"/>
        <v/>
      </c>
    </row>
    <row r="739">
      <c r="A739" t="str">
        <f>UPPER(newTransactionSheet!D739)&amp;"$"&amp;UPPER(newTransactionSheet!F739)&amp;"$"&amp;UPPER(newTransactionSheet!H739)&amp;"$"&amp;UPPER(newTransactionSheet!N739)</f>
        <v>MARUTI SUZUKI$RITZ$LDI$BANGALORE</v>
      </c>
      <c r="C739" t="str">
        <f t="shared" si="1"/>
        <v/>
      </c>
    </row>
    <row r="740">
      <c r="A740" t="str">
        <f>UPPER(newTransactionSheet!D740)&amp;"$"&amp;UPPER(newTransactionSheet!F740)&amp;"$"&amp;UPPER(newTransactionSheet!H740)&amp;"$"&amp;UPPER(newTransactionSheet!N740)</f>
        <v>MARUTI SUZUKI$RITZ$VDI$BANGALORE</v>
      </c>
      <c r="C740" t="str">
        <f t="shared" si="1"/>
        <v/>
      </c>
    </row>
    <row r="741">
      <c r="A741" t="str">
        <f>UPPER(newTransactionSheet!D741)&amp;"$"&amp;UPPER(newTransactionSheet!F741)&amp;"$"&amp;UPPER(newTransactionSheet!H741)&amp;"$"&amp;UPPER(newTransactionSheet!N741)</f>
        <v>MARUTI SUZUKI$RITZ$VXI$BANGALORE</v>
      </c>
      <c r="C741" t="str">
        <f t="shared" si="1"/>
        <v/>
      </c>
    </row>
    <row r="742">
      <c r="A742" t="str">
        <f>UPPER(newTransactionSheet!D742)&amp;"$"&amp;UPPER(newTransactionSheet!F742)&amp;"$"&amp;UPPER(newTransactionSheet!H742)&amp;"$"&amp;UPPER(newTransactionSheet!N742)</f>
        <v>MARUTI SUZUKI$SWIFT$VXI$BANGALORE</v>
      </c>
      <c r="C742" t="str">
        <f t="shared" si="1"/>
        <v/>
      </c>
    </row>
    <row r="743">
      <c r="A743" t="str">
        <f>UPPER(newTransactionSheet!D743)&amp;"$"&amp;UPPER(newTransactionSheet!F743)&amp;"$"&amp;UPPER(newTransactionSheet!H743)&amp;"$"&amp;UPPER(newTransactionSheet!N743)</f>
        <v>MARUTI SUZUKI$SWIFT$ZDI$BANGALORE</v>
      </c>
      <c r="C743" t="str">
        <f t="shared" si="1"/>
        <v/>
      </c>
    </row>
    <row r="744">
      <c r="A744" t="str">
        <f>UPPER(newTransactionSheet!D744)&amp;"$"&amp;UPPER(newTransactionSheet!F744)&amp;"$"&amp;UPPER(newTransactionSheet!H744)&amp;"$"&amp;UPPER(newTransactionSheet!N744)</f>
        <v>MARUTI SUZUKI$SWIFT DZIRE$VDI$BANGALORE</v>
      </c>
      <c r="C744" t="str">
        <f t="shared" si="1"/>
        <v/>
      </c>
    </row>
    <row r="745">
      <c r="A745" t="str">
        <f>UPPER(newTransactionSheet!D745)&amp;"$"&amp;UPPER(newTransactionSheet!F745)&amp;"$"&amp;UPPER(newTransactionSheet!H745)&amp;"$"&amp;UPPER(newTransactionSheet!N745)</f>
        <v>MARUTI SUZUKI$SWIFT DZIRE$ZDI$BANGALORE</v>
      </c>
      <c r="C745" t="str">
        <f t="shared" si="1"/>
        <v/>
      </c>
    </row>
    <row r="746">
      <c r="A746" t="str">
        <f>UPPER(newTransactionSheet!D746)&amp;"$"&amp;UPPER(newTransactionSheet!F746)&amp;"$"&amp;UPPER(newTransactionSheet!H746)&amp;"$"&amp;UPPER(newTransactionSheet!N746)</f>
        <v>MARUTI SUZUKI$SX4$ZXI$BANGALORE</v>
      </c>
      <c r="C746" t="str">
        <f t="shared" si="1"/>
        <v/>
      </c>
    </row>
    <row r="747">
      <c r="A747" t="str">
        <f>UPPER(newTransactionSheet!D747)&amp;"$"&amp;UPPER(newTransactionSheet!F747)&amp;"$"&amp;UPPER(newTransactionSheet!H747)&amp;"$"&amp;UPPER(newTransactionSheet!N747)</f>
        <v>MARUTI SUZUKI$SWIFT$ZDI$BANGALORE</v>
      </c>
      <c r="C747" t="str">
        <f t="shared" si="1"/>
        <v/>
      </c>
    </row>
    <row r="748">
      <c r="A748" t="str">
        <f>UPPER(newTransactionSheet!D748)&amp;"$"&amp;UPPER(newTransactionSheet!F748)&amp;"$"&amp;UPPER(newTransactionSheet!H748)&amp;"$"&amp;UPPER(newTransactionSheet!N748)</f>
        <v>HONDA$CITY$1.5 S MT$BANGALORE</v>
      </c>
      <c r="C748" t="str">
        <f t="shared" si="1"/>
        <v/>
      </c>
    </row>
    <row r="749">
      <c r="A749" t="str">
        <f>UPPER(newTransactionSheet!D749)&amp;"$"&amp;UPPER(newTransactionSheet!F749)&amp;"$"&amp;UPPER(newTransactionSheet!H749)&amp;"$"&amp;UPPER(newTransactionSheet!N749)</f>
        <v>MARUTI SUZUKI$SWIFT$VXI$BANGALORE</v>
      </c>
      <c r="C749" t="str">
        <f t="shared" si="1"/>
        <v/>
      </c>
    </row>
    <row r="750">
      <c r="A750" t="str">
        <f>UPPER(newTransactionSheet!D750)&amp;"$"&amp;UPPER(newTransactionSheet!F750)&amp;"$"&amp;UPPER(newTransactionSheet!H750)&amp;"$"&amp;UPPER(newTransactionSheet!N750)</f>
        <v>MARUTI SUZUKI$SWIFT$GLAM$BANGALORE</v>
      </c>
      <c r="C750" t="str">
        <f t="shared" si="1"/>
        <v/>
      </c>
    </row>
    <row r="751">
      <c r="A751" t="str">
        <f>UPPER(newTransactionSheet!D751)&amp;"$"&amp;UPPER(newTransactionSheet!F751)&amp;"$"&amp;UPPER(newTransactionSheet!H751)&amp;"$"&amp;UPPER(newTransactionSheet!N751)</f>
        <v>MARUTI SUZUKI$SWIFT DZIRE$LDI$BANGALORE</v>
      </c>
      <c r="C751" t="str">
        <f t="shared" si="1"/>
        <v/>
      </c>
    </row>
    <row r="752">
      <c r="A752" t="str">
        <f>UPPER(newTransactionSheet!D752)&amp;"$"&amp;UPPER(newTransactionSheet!F752)&amp;"$"&amp;UPPER(newTransactionSheet!H752)&amp;"$"&amp;UPPER(newTransactionSheet!N752)</f>
        <v>MARUTI SUZUKI$SWIFT DZIRE$VDI$BANGALORE</v>
      </c>
      <c r="C752" t="str">
        <f t="shared" si="1"/>
        <v/>
      </c>
    </row>
    <row r="753">
      <c r="A753" t="str">
        <f>UPPER(newTransactionSheet!D753)&amp;"$"&amp;UPPER(newTransactionSheet!F753)&amp;"$"&amp;UPPER(newTransactionSheet!H753)&amp;"$"&amp;UPPER(newTransactionSheet!N753)</f>
        <v>MARUTI SUZUKI$SWIFT DZIRE$VDI ABS$BANGALORE</v>
      </c>
      <c r="C753" t="str">
        <f t="shared" si="1"/>
        <v/>
      </c>
    </row>
    <row r="754">
      <c r="A754" t="str">
        <f>UPPER(newTransactionSheet!D754)&amp;"$"&amp;UPPER(newTransactionSheet!F754)&amp;"$"&amp;UPPER(newTransactionSheet!H754)&amp;"$"&amp;UPPER(newTransactionSheet!N754)</f>
        <v>MARUTI SUZUKI$SWIFT DZIRE$VXI$BANGALORE</v>
      </c>
      <c r="C754" t="str">
        <f t="shared" si="1"/>
        <v/>
      </c>
    </row>
    <row r="755">
      <c r="A755" t="str">
        <f>UPPER(newTransactionSheet!D755)&amp;"$"&amp;UPPER(newTransactionSheet!F755)&amp;"$"&amp;UPPER(newTransactionSheet!H755)&amp;"$"&amp;UPPER(newTransactionSheet!N755)</f>
        <v>MARUTI SUZUKI$SWIFT$VXI$BANGALORE</v>
      </c>
      <c r="C755" t="str">
        <f t="shared" si="1"/>
        <v/>
      </c>
    </row>
    <row r="756">
      <c r="A756" t="str">
        <f>UPPER(newTransactionSheet!D756)&amp;"$"&amp;UPPER(newTransactionSheet!F756)&amp;"$"&amp;UPPER(newTransactionSheet!H756)&amp;"$"&amp;UPPER(newTransactionSheet!N756)</f>
        <v>MARUTI SUZUKI$SWIFT$LXI$BANGALORE</v>
      </c>
      <c r="C756" t="str">
        <f t="shared" si="1"/>
        <v/>
      </c>
    </row>
    <row r="757">
      <c r="A757" t="str">
        <f>UPPER(newTransactionSheet!D757)&amp;"$"&amp;UPPER(newTransactionSheet!F757)&amp;"$"&amp;UPPER(newTransactionSheet!H757)&amp;"$"&amp;UPPER(newTransactionSheet!N757)</f>
        <v>MARUTI SUZUKI$SWIFT$GLAM$BANGALORE</v>
      </c>
      <c r="C757" t="str">
        <f t="shared" si="1"/>
        <v/>
      </c>
    </row>
    <row r="758">
      <c r="A758" t="str">
        <f>UPPER(newTransactionSheet!D758)&amp;"$"&amp;UPPER(newTransactionSheet!F758)&amp;"$"&amp;UPPER(newTransactionSheet!H758)&amp;"$"&amp;UPPER(newTransactionSheet!N758)</f>
        <v>MARUTI SUZUKI$SWIFT$ZXI$BANGALORE</v>
      </c>
      <c r="C758" t="str">
        <f t="shared" si="1"/>
        <v/>
      </c>
    </row>
    <row r="759">
      <c r="A759" t="str">
        <f>UPPER(newTransactionSheet!D759)&amp;"$"&amp;UPPER(newTransactionSheet!F759)&amp;"$"&amp;UPPER(newTransactionSheet!H759)&amp;"$"&amp;UPPER(newTransactionSheet!N759)</f>
        <v>MARUTI SUZUKI$SWIFT$GLAM$BANGALORE</v>
      </c>
      <c r="C759" t="str">
        <f t="shared" si="1"/>
        <v/>
      </c>
    </row>
    <row r="760">
      <c r="A760" t="str">
        <f>UPPER(newTransactionSheet!D760)&amp;"$"&amp;UPPER(newTransactionSheet!F760)&amp;"$"&amp;UPPER(newTransactionSheet!H760)&amp;"$"&amp;UPPER(newTransactionSheet!N760)</f>
        <v>MARUTI SUZUKI$SWIFT$VXI ABS$BANGALORE</v>
      </c>
      <c r="C760" t="str">
        <f t="shared" si="1"/>
        <v/>
      </c>
    </row>
    <row r="761">
      <c r="A761" t="str">
        <f>UPPER(newTransactionSheet!D761)&amp;"$"&amp;UPPER(newTransactionSheet!F761)&amp;"$"&amp;UPPER(newTransactionSheet!H761)&amp;"$"&amp;UPPER(newTransactionSheet!N761)</f>
        <v>MARUTI SUZUKI$SWIFT$ZXI$BANGALORE</v>
      </c>
      <c r="C761" t="str">
        <f t="shared" si="1"/>
        <v/>
      </c>
    </row>
    <row r="762">
      <c r="A762" t="str">
        <f>UPPER(newTransactionSheet!D762)&amp;"$"&amp;UPPER(newTransactionSheet!F762)&amp;"$"&amp;UPPER(newTransactionSheet!H762)&amp;"$"&amp;UPPER(newTransactionSheet!N762)</f>
        <v>MARUTI SUZUKI$SWIFT$ZXI$BANGALORE</v>
      </c>
      <c r="C762" t="str">
        <f t="shared" si="1"/>
        <v/>
      </c>
    </row>
    <row r="763">
      <c r="A763" t="str">
        <f>UPPER(newTransactionSheet!D763)&amp;"$"&amp;UPPER(newTransactionSheet!F763)&amp;"$"&amp;UPPER(newTransactionSheet!H763)&amp;"$"&amp;UPPER(newTransactionSheet!N763)</f>
        <v>MARUTI SUZUKI$RITZ$VDI$BANGALORE</v>
      </c>
      <c r="C763" t="str">
        <f t="shared" si="1"/>
        <v/>
      </c>
    </row>
    <row r="764">
      <c r="A764" t="str">
        <f>UPPER(newTransactionSheet!D764)&amp;"$"&amp;UPPER(newTransactionSheet!F764)&amp;"$"&amp;UPPER(newTransactionSheet!H764)&amp;"$"&amp;UPPER(newTransactionSheet!N764)</f>
        <v>MARUTI SUZUKI$SWIFT DZIRE$LXI$BANGALORE</v>
      </c>
      <c r="C764" t="str">
        <f t="shared" si="1"/>
        <v/>
      </c>
    </row>
    <row r="765">
      <c r="A765" t="str">
        <f>UPPER(newTransactionSheet!D765)&amp;"$"&amp;UPPER(newTransactionSheet!F765)&amp;"$"&amp;UPPER(newTransactionSheet!H765)&amp;"$"&amp;UPPER(newTransactionSheet!N765)</f>
        <v>MARUTI SUZUKI$SWIFT DZIRE$VXI$BANGALORE</v>
      </c>
      <c r="C765" t="str">
        <f t="shared" si="1"/>
        <v/>
      </c>
    </row>
    <row r="766">
      <c r="A766" t="str">
        <f>UPPER(newTransactionSheet!D766)&amp;"$"&amp;UPPER(newTransactionSheet!F766)&amp;"$"&amp;UPPER(newTransactionSheet!H766)&amp;"$"&amp;UPPER(newTransactionSheet!N766)</f>
        <v>TATA$INDICA VISTA$VX$BANGALORE</v>
      </c>
      <c r="C766" t="str">
        <f t="shared" si="1"/>
        <v/>
      </c>
    </row>
    <row r="767">
      <c r="A767" t="str">
        <f>UPPER(newTransactionSheet!D767)&amp;"$"&amp;UPPER(newTransactionSheet!F767)&amp;"$"&amp;UPPER(newTransactionSheet!H767)&amp;"$"&amp;UPPER(newTransactionSheet!N767)</f>
        <v>MARUTI SUZUKI$RITZ$ZXI$BANGALORE</v>
      </c>
      <c r="C767" t="str">
        <f t="shared" si="1"/>
        <v/>
      </c>
    </row>
    <row r="768">
      <c r="A768" t="str">
        <f>UPPER(newTransactionSheet!D768)&amp;"$"&amp;UPPER(newTransactionSheet!F768)&amp;"$"&amp;UPPER(newTransactionSheet!H768)&amp;"$"&amp;UPPER(newTransactionSheet!N768)</f>
        <v>MARUTI SUZUKI$SWIFT$ZXI$BANGALORE</v>
      </c>
      <c r="C768" t="str">
        <f t="shared" si="1"/>
        <v/>
      </c>
    </row>
    <row r="769">
      <c r="A769" t="str">
        <f>UPPER(newTransactionSheet!D769)&amp;"$"&amp;UPPER(newTransactionSheet!F769)&amp;"$"&amp;UPPER(newTransactionSheet!H769)&amp;"$"&amp;UPPER(newTransactionSheet!N769)</f>
        <v>MARUTI SUZUKI$SWIFT DZIRE$VDI$BANGALORE</v>
      </c>
      <c r="C769" t="str">
        <f t="shared" si="1"/>
        <v/>
      </c>
    </row>
    <row r="770">
      <c r="A770" t="str">
        <f>UPPER(newTransactionSheet!D770)&amp;"$"&amp;UPPER(newTransactionSheet!F770)&amp;"$"&amp;UPPER(newTransactionSheet!H770)&amp;"$"&amp;UPPER(newTransactionSheet!N770)</f>
        <v>MARUTI SUZUKI$SWIFT DZIRE$VXI$PUNE</v>
      </c>
      <c r="C770" t="str">
        <f t="shared" si="1"/>
        <v/>
      </c>
    </row>
    <row r="771">
      <c r="A771" t="str">
        <f>UPPER(newTransactionSheet!D771)&amp;"$"&amp;UPPER(newTransactionSheet!F771)&amp;"$"&amp;UPPER(newTransactionSheet!H771)&amp;"$"&amp;UPPER(newTransactionSheet!N771)</f>
        <v>MARUTI SUZUKI$SX4$ZXI$BANGALORE</v>
      </c>
      <c r="C771" t="str">
        <f t="shared" si="1"/>
        <v/>
      </c>
    </row>
    <row r="772">
      <c r="A772" t="str">
        <f>UPPER(newTransactionSheet!D772)&amp;"$"&amp;UPPER(newTransactionSheet!F772)&amp;"$"&amp;UPPER(newTransactionSheet!H772)&amp;"$"&amp;UPPER(newTransactionSheet!N772)</f>
        <v>MARUTI SUZUKI$SWIFT$VXI ABS$BANGALORE</v>
      </c>
      <c r="C772" t="str">
        <f t="shared" si="1"/>
        <v/>
      </c>
    </row>
    <row r="773">
      <c r="A773" t="str">
        <f>UPPER(newTransactionSheet!D773)&amp;"$"&amp;UPPER(newTransactionSheet!F773)&amp;"$"&amp;UPPER(newTransactionSheet!H773)&amp;"$"&amp;UPPER(newTransactionSheet!N773)</f>
        <v>MARUTI SUZUKI$SWIFT$VXI$BANGALORE</v>
      </c>
      <c r="C773" t="str">
        <f t="shared" si="1"/>
        <v/>
      </c>
    </row>
    <row r="774">
      <c r="A774" t="str">
        <f>UPPER(newTransactionSheet!D774)&amp;"$"&amp;UPPER(newTransactionSheet!F774)&amp;"$"&amp;UPPER(newTransactionSheet!H774)&amp;"$"&amp;UPPER(newTransactionSheet!N774)</f>
        <v>HYUNDAI$I20$ASTA 1.4 CRDI$BANGALORE</v>
      </c>
      <c r="C774" t="str">
        <f t="shared" si="1"/>
        <v/>
      </c>
    </row>
    <row r="775">
      <c r="A775" t="str">
        <f>UPPER(newTransactionSheet!D775)&amp;"$"&amp;UPPER(newTransactionSheet!F775)&amp;"$"&amp;UPPER(newTransactionSheet!H775)&amp;"$"&amp;UPPER(newTransactionSheet!N775)</f>
        <v>MARUTI SUZUKI$RITZ$VDI$BANGALORE</v>
      </c>
      <c r="C775" t="str">
        <f t="shared" si="1"/>
        <v/>
      </c>
    </row>
    <row r="776">
      <c r="A776" t="str">
        <f>UPPER(newTransactionSheet!D776)&amp;"$"&amp;UPPER(newTransactionSheet!F776)&amp;"$"&amp;UPPER(newTransactionSheet!H776)&amp;"$"&amp;UPPER(newTransactionSheet!N776)</f>
        <v>MARUTI SUZUKI$SWIFT$LXI$BANGALORE</v>
      </c>
      <c r="C776" t="str">
        <f t="shared" si="1"/>
        <v/>
      </c>
    </row>
    <row r="777">
      <c r="A777" t="str">
        <f>UPPER(newTransactionSheet!D777)&amp;"$"&amp;UPPER(newTransactionSheet!F777)&amp;"$"&amp;UPPER(newTransactionSheet!H777)&amp;"$"&amp;UPPER(newTransactionSheet!N777)</f>
        <v>MARUTI SUZUKI$SWIFT$VXI ABS$BANGALORE</v>
      </c>
      <c r="C777" t="str">
        <f t="shared" si="1"/>
        <v/>
      </c>
    </row>
    <row r="778">
      <c r="A778" t="str">
        <f>UPPER(newTransactionSheet!D778)&amp;"$"&amp;UPPER(newTransactionSheet!F778)&amp;"$"&amp;UPPER(newTransactionSheet!H778)&amp;"$"&amp;UPPER(newTransactionSheet!N778)</f>
        <v>MARUTI SUZUKI$SWIFT$VXI$BANGALORE</v>
      </c>
      <c r="C778" t="str">
        <f t="shared" si="1"/>
        <v/>
      </c>
    </row>
    <row r="779">
      <c r="A779" t="str">
        <f>UPPER(newTransactionSheet!D779)&amp;"$"&amp;UPPER(newTransactionSheet!F779)&amp;"$"&amp;UPPER(newTransactionSheet!H779)&amp;"$"&amp;UPPER(newTransactionSheet!N779)</f>
        <v>MARUTI SUZUKI$SWIFT$ZXI$BANGALORE</v>
      </c>
      <c r="C779" t="str">
        <f t="shared" si="1"/>
        <v/>
      </c>
    </row>
    <row r="780">
      <c r="A780" t="str">
        <f>UPPER(newTransactionSheet!D780)&amp;"$"&amp;UPPER(newTransactionSheet!F780)&amp;"$"&amp;UPPER(newTransactionSheet!H780)&amp;"$"&amp;UPPER(newTransactionSheet!N780)</f>
        <v>MARUTI SUZUKI$SWIFT$VXI$BANGALORE</v>
      </c>
      <c r="C780" t="str">
        <f t="shared" si="1"/>
        <v/>
      </c>
    </row>
    <row r="781">
      <c r="A781" t="str">
        <f>UPPER(newTransactionSheet!D781)&amp;"$"&amp;UPPER(newTransactionSheet!F781)&amp;"$"&amp;UPPER(newTransactionSheet!H781)&amp;"$"&amp;UPPER(newTransactionSheet!N781)</f>
        <v>MARUTI SUZUKI$SWIFT$VXI$BANGALORE</v>
      </c>
      <c r="C781" t="str">
        <f t="shared" si="1"/>
        <v/>
      </c>
    </row>
    <row r="782">
      <c r="A782" t="str">
        <f>UPPER(newTransactionSheet!D782)&amp;"$"&amp;UPPER(newTransactionSheet!F782)&amp;"$"&amp;UPPER(newTransactionSheet!H782)&amp;"$"&amp;UPPER(newTransactionSheet!N782)</f>
        <v>MARUTI SUZUKI$SWIFT$GLAM$BANGALORE</v>
      </c>
      <c r="C782" t="str">
        <f t="shared" si="1"/>
        <v/>
      </c>
    </row>
    <row r="783">
      <c r="A783" t="str">
        <f>UPPER(newTransactionSheet!D783)&amp;"$"&amp;UPPER(newTransactionSheet!F783)&amp;"$"&amp;UPPER(newTransactionSheet!H783)&amp;"$"&amp;UPPER(newTransactionSheet!N783)</f>
        <v>MARUTI SUZUKI$SWIFT$ZXI$BANGALORE</v>
      </c>
      <c r="C783" t="str">
        <f t="shared" si="1"/>
        <v/>
      </c>
    </row>
    <row r="784">
      <c r="A784" t="str">
        <f>UPPER(newTransactionSheet!D784)&amp;"$"&amp;UPPER(newTransactionSheet!F784)&amp;"$"&amp;UPPER(newTransactionSheet!H784)&amp;"$"&amp;UPPER(newTransactionSheet!N784)</f>
        <v>MARUTI SUZUKI$SWIFT$VXI ABS$BANGALORE</v>
      </c>
      <c r="C784" t="str">
        <f t="shared" si="1"/>
        <v/>
      </c>
    </row>
    <row r="785">
      <c r="A785" t="str">
        <f>UPPER(newTransactionSheet!D785)&amp;"$"&amp;UPPER(newTransactionSheet!F785)&amp;"$"&amp;UPPER(newTransactionSheet!H785)&amp;"$"&amp;UPPER(newTransactionSheet!N785)</f>
        <v>MARUTI SUZUKI$SWIFT$VXI$BANGALORE</v>
      </c>
      <c r="C785" t="str">
        <f t="shared" si="1"/>
        <v/>
      </c>
    </row>
    <row r="786">
      <c r="A786" t="str">
        <f>UPPER(newTransactionSheet!D786)&amp;"$"&amp;UPPER(newTransactionSheet!F786)&amp;"$"&amp;UPPER(newTransactionSheet!H786)&amp;"$"&amp;UPPER(newTransactionSheet!N786)</f>
        <v>MARUTI SUZUKI$SWIFT$ZXI$BANGALORE</v>
      </c>
      <c r="C786" t="str">
        <f t="shared" si="1"/>
        <v/>
      </c>
    </row>
    <row r="787">
      <c r="A787" t="str">
        <f>UPPER(newTransactionSheet!D787)&amp;"$"&amp;UPPER(newTransactionSheet!F787)&amp;"$"&amp;UPPER(newTransactionSheet!H787)&amp;"$"&amp;UPPER(newTransactionSheet!N787)</f>
        <v>HONDA$AMAZE$1.5 S I-DTEC$BANGALORE</v>
      </c>
      <c r="C787" t="str">
        <f t="shared" si="1"/>
        <v/>
      </c>
    </row>
    <row r="788">
      <c r="A788" t="str">
        <f>UPPER(newTransactionSheet!D788)&amp;"$"&amp;UPPER(newTransactionSheet!F788)&amp;"$"&amp;UPPER(newTransactionSheet!H788)&amp;"$"&amp;UPPER(newTransactionSheet!N788)</f>
        <v>MARUTI SUZUKI$CELERIO$VXI$BANGALORE</v>
      </c>
      <c r="C788" t="str">
        <f t="shared" si="1"/>
        <v/>
      </c>
    </row>
    <row r="789">
      <c r="A789" t="str">
        <f>UPPER(newTransactionSheet!D789)&amp;"$"&amp;UPPER(newTransactionSheet!F789)&amp;"$"&amp;UPPER(newTransactionSheet!H789)&amp;"$"&amp;UPPER(newTransactionSheet!N789)</f>
        <v>HONDA$CITY$1.5 S MT$BANGALORE</v>
      </c>
      <c r="C789" t="str">
        <f t="shared" si="1"/>
        <v/>
      </c>
    </row>
    <row r="790">
      <c r="A790" t="str">
        <f>UPPER(newTransactionSheet!D790)&amp;"$"&amp;UPPER(newTransactionSheet!F790)&amp;"$"&amp;UPPER(newTransactionSheet!H790)&amp;"$"&amp;UPPER(newTransactionSheet!N790)</f>
        <v>TOYOTA$ETIOS$VX$BANGALORE</v>
      </c>
      <c r="C790" t="str">
        <f t="shared" si="1"/>
        <v/>
      </c>
    </row>
    <row r="791">
      <c r="A791" t="str">
        <f>UPPER(newTransactionSheet!D791)&amp;"$"&amp;UPPER(newTransactionSheet!F791)&amp;"$"&amp;UPPER(newTransactionSheet!H791)&amp;"$"&amp;UPPER(newTransactionSheet!N791)</f>
        <v>TOYOTA$ETIOS LIVA$GD$BANGALORE</v>
      </c>
      <c r="C791" t="str">
        <f t="shared" si="1"/>
        <v/>
      </c>
    </row>
    <row r="792">
      <c r="A792" t="str">
        <f>UPPER(newTransactionSheet!D792)&amp;"$"&amp;UPPER(newTransactionSheet!F792)&amp;"$"&amp;UPPER(newTransactionSheet!H792)&amp;"$"&amp;UPPER(newTransactionSheet!N792)</f>
        <v>FORD$FIGO$DURATORQ DIESEL EXI 1.4$BANGALORE</v>
      </c>
      <c r="C792" t="str">
        <f t="shared" si="1"/>
        <v/>
      </c>
    </row>
    <row r="793">
      <c r="A793" t="str">
        <f>UPPER(newTransactionSheet!D793)&amp;"$"&amp;UPPER(newTransactionSheet!F793)&amp;"$"&amp;UPPER(newTransactionSheet!H793)&amp;"$"&amp;UPPER(newTransactionSheet!N793)</f>
        <v>HYUNDAI$GRAND I10$ASTA 1.2 KAPPA VTVT$BANGALORE</v>
      </c>
      <c r="C793" t="str">
        <f t="shared" si="1"/>
        <v/>
      </c>
    </row>
    <row r="794">
      <c r="A794" t="str">
        <f>UPPER(newTransactionSheet!D794)&amp;"$"&amp;UPPER(newTransactionSheet!F794)&amp;"$"&amp;UPPER(newTransactionSheet!H794)&amp;"$"&amp;UPPER(newTransactionSheet!N794)</f>
        <v>HYUNDAI$GRAND I10$MAGNA 1.2 KAPPA VTVT$BANGALORE</v>
      </c>
      <c r="C794" t="str">
        <f t="shared" si="1"/>
        <v/>
      </c>
    </row>
    <row r="795">
      <c r="A795" t="str">
        <f>UPPER(newTransactionSheet!D795)&amp;"$"&amp;UPPER(newTransactionSheet!F795)&amp;"$"&amp;UPPER(newTransactionSheet!H795)&amp;"$"&amp;UPPER(newTransactionSheet!N795)</f>
        <v>HONDA$JAZZ$S$BANGALORE</v>
      </c>
      <c r="C795" t="str">
        <f t="shared" si="1"/>
        <v/>
      </c>
    </row>
    <row r="796">
      <c r="A796" t="str">
        <f>UPPER(newTransactionSheet!D796)&amp;"$"&amp;UPPER(newTransactionSheet!F796)&amp;"$"&amp;UPPER(newTransactionSheet!H796)&amp;"$"&amp;UPPER(newTransactionSheet!N796)</f>
        <v>VOLKSWAGEN$POLO$COMFORTLINE 1.2L (D)$BANGALORE</v>
      </c>
      <c r="C796" t="str">
        <f t="shared" si="1"/>
        <v/>
      </c>
    </row>
    <row r="797">
      <c r="A797" t="str">
        <f>UPPER(newTransactionSheet!D797)&amp;"$"&amp;UPPER(newTransactionSheet!F797)&amp;"$"&amp;UPPER(newTransactionSheet!H797)&amp;"$"&amp;UPPER(newTransactionSheet!N797)</f>
        <v>VOLKSWAGEN$POLO$COMFORTLINE 1.2L (D)$BANGALORE</v>
      </c>
      <c r="C797" t="str">
        <f t="shared" si="1"/>
        <v/>
      </c>
    </row>
    <row r="798">
      <c r="A798" t="str">
        <f>UPPER(newTransactionSheet!D798)&amp;"$"&amp;UPPER(newTransactionSheet!F798)&amp;"$"&amp;UPPER(newTransactionSheet!H798)&amp;"$"&amp;UPPER(newTransactionSheet!N798)</f>
        <v>MARUTI SUZUKI$SWIFT$VDI$BANGALORE</v>
      </c>
      <c r="C798" t="str">
        <f t="shared" si="1"/>
        <v/>
      </c>
    </row>
    <row r="799">
      <c r="A799" t="str">
        <f>UPPER(newTransactionSheet!D799)&amp;"$"&amp;UPPER(newTransactionSheet!F799)&amp;"$"&amp;UPPER(newTransactionSheet!H799)&amp;"$"&amp;UPPER(newTransactionSheet!N799)</f>
        <v>MARUTI SUZUKI$SWIFT$VXI$BANGALORE</v>
      </c>
      <c r="C799" t="str">
        <f t="shared" si="1"/>
        <v/>
      </c>
    </row>
    <row r="800">
      <c r="A800" t="str">
        <f>UPPER(newTransactionSheet!D800)&amp;"$"&amp;UPPER(newTransactionSheet!F800)&amp;"$"&amp;UPPER(newTransactionSheet!H800)&amp;"$"&amp;UPPER(newTransactionSheet!N800)</f>
        <v>MARUTI SUZUKI$SWIFT DZIRE$VXI$BANGALORE</v>
      </c>
      <c r="C800" t="str">
        <f t="shared" si="1"/>
        <v/>
      </c>
    </row>
    <row r="801">
      <c r="A801" t="str">
        <f>UPPER(newTransactionSheet!D801)&amp;"$"&amp;UPPER(newTransactionSheet!F801)&amp;"$"&amp;UPPER(newTransactionSheet!H801)&amp;"$"&amp;UPPER(newTransactionSheet!N801)</f>
        <v>HYUNDAI$XCENT$BASE 1.2$BANGALORE</v>
      </c>
      <c r="C801" t="str">
        <f t="shared" si="1"/>
        <v/>
      </c>
    </row>
    <row r="802">
      <c r="A802" t="str">
        <f>UPPER(newTransactionSheet!D802)&amp;"$"&amp;UPPER(newTransactionSheet!F802)&amp;"$"&amp;UPPER(newTransactionSheet!H802)&amp;"$"&amp;UPPER(newTransactionSheet!N802)</f>
        <v>HYUNDAI$GRAND I10$MAGNA 1.2 KAPPA VTVT$BANGALORE</v>
      </c>
      <c r="C802" t="str">
        <f t="shared" si="1"/>
        <v/>
      </c>
    </row>
    <row r="803">
      <c r="A803" t="str">
        <f>UPPER(newTransactionSheet!D803)&amp;"$"&amp;UPPER(newTransactionSheet!F803)&amp;"$"&amp;UPPER(newTransactionSheet!H803)&amp;"$"&amp;UPPER(newTransactionSheet!N803)</f>
        <v>MARUTI SUZUKI$RITZ$VDI$BANGALORE</v>
      </c>
      <c r="C803" t="str">
        <f t="shared" si="1"/>
        <v/>
      </c>
    </row>
    <row r="804">
      <c r="A804" t="str">
        <f>UPPER(newTransactionSheet!D804)&amp;"$"&amp;UPPER(newTransactionSheet!F804)&amp;"$"&amp;UPPER(newTransactionSheet!H804)&amp;"$"&amp;UPPER(newTransactionSheet!N804)</f>
        <v>MARUTI SUZUKI$SWIFT$LXI$BANGALORE</v>
      </c>
      <c r="C804" t="str">
        <f t="shared" si="1"/>
        <v/>
      </c>
    </row>
    <row r="805">
      <c r="A805" t="str">
        <f>UPPER(newTransactionSheet!D805)&amp;"$"&amp;UPPER(newTransactionSheet!F805)&amp;"$"&amp;UPPER(newTransactionSheet!H805)&amp;"$"&amp;UPPER(newTransactionSheet!N805)</f>
        <v>MARUTI SUZUKI$SWIFT$VXI ABS$BANGALORE</v>
      </c>
      <c r="C805" t="str">
        <f t="shared" si="1"/>
        <v/>
      </c>
    </row>
    <row r="806">
      <c r="A806" t="str">
        <f>UPPER(newTransactionSheet!D806)&amp;"$"&amp;UPPER(newTransactionSheet!F806)&amp;"$"&amp;UPPER(newTransactionSheet!H806)&amp;"$"&amp;UPPER(newTransactionSheet!N806)</f>
        <v>MARUTI SUZUKI$SWIFT DZIRE$VXI$BANGALORE</v>
      </c>
      <c r="C806" t="str">
        <f t="shared" si="1"/>
        <v/>
      </c>
    </row>
    <row r="807">
      <c r="A807" t="str">
        <f>UPPER(newTransactionSheet!D807)&amp;"$"&amp;UPPER(newTransactionSheet!F807)&amp;"$"&amp;UPPER(newTransactionSheet!H807)&amp;"$"&amp;UPPER(newTransactionSheet!N807)</f>
        <v>MARUTI SUZUKI$SWIFT$GLAM$BANGALORE</v>
      </c>
      <c r="C807" t="str">
        <f t="shared" si="1"/>
        <v/>
      </c>
    </row>
    <row r="808">
      <c r="A808" t="str">
        <f>UPPER(newTransactionSheet!D808)&amp;"$"&amp;UPPER(newTransactionSheet!F808)&amp;"$"&amp;UPPER(newTransactionSheet!H808)&amp;"$"&amp;UPPER(newTransactionSheet!N808)</f>
        <v>MARUTI SUZUKI$SWIFT$GLAM$BANGALORE</v>
      </c>
      <c r="C808" t="str">
        <f t="shared" si="1"/>
        <v/>
      </c>
    </row>
    <row r="809">
      <c r="A809" t="str">
        <f>UPPER(newTransactionSheet!D809)&amp;"$"&amp;UPPER(newTransactionSheet!F809)&amp;"$"&amp;UPPER(newTransactionSheet!H809)&amp;"$"&amp;UPPER(newTransactionSheet!N809)</f>
        <v>MARUTI SUZUKI$SWIFT DZIRE$VXI$BANGALORE</v>
      </c>
      <c r="C809" t="str">
        <f t="shared" si="1"/>
        <v/>
      </c>
    </row>
    <row r="810">
      <c r="A810" t="str">
        <f>UPPER(newTransactionSheet!D810)&amp;"$"&amp;UPPER(newTransactionSheet!F810)&amp;"$"&amp;UPPER(newTransactionSheet!H810)&amp;"$"&amp;UPPER(newTransactionSheet!N810)</f>
        <v>MARUTI SUZUKI$SWIFT$GLAM$BANGALORE</v>
      </c>
      <c r="C810" t="str">
        <f t="shared" si="1"/>
        <v/>
      </c>
    </row>
    <row r="811">
      <c r="A811" t="str">
        <f>UPPER(newTransactionSheet!D811)&amp;"$"&amp;UPPER(newTransactionSheet!F811)&amp;"$"&amp;UPPER(newTransactionSheet!H811)&amp;"$"&amp;UPPER(newTransactionSheet!N811)</f>
        <v>MARUTI SUZUKI$SWIFT$LDI$BANGALORE</v>
      </c>
      <c r="C811" t="str">
        <f t="shared" si="1"/>
        <v/>
      </c>
    </row>
    <row r="812">
      <c r="A812" t="str">
        <f>UPPER(newTransactionSheet!D812)&amp;"$"&amp;UPPER(newTransactionSheet!F812)&amp;"$"&amp;UPPER(newTransactionSheet!H812)&amp;"$"&amp;UPPER(newTransactionSheet!N812)</f>
        <v>MARUTI SUZUKI$SWIFT$VDI$BANGALORE</v>
      </c>
      <c r="C812" t="str">
        <f t="shared" si="1"/>
        <v/>
      </c>
    </row>
    <row r="813">
      <c r="A813" t="str">
        <f>UPPER(newTransactionSheet!D813)&amp;"$"&amp;UPPER(newTransactionSheet!F813)&amp;"$"&amp;UPPER(newTransactionSheet!H813)&amp;"$"&amp;UPPER(newTransactionSheet!N813)</f>
        <v>MARUTI SUZUKI$SWIFT$ZXI$BANGALORE</v>
      </c>
      <c r="C813" t="str">
        <f t="shared" si="1"/>
        <v/>
      </c>
    </row>
    <row r="814">
      <c r="A814" t="str">
        <f>UPPER(newTransactionSheet!D814)&amp;"$"&amp;UPPER(newTransactionSheet!F814)&amp;"$"&amp;UPPER(newTransactionSheet!H814)&amp;"$"&amp;UPPER(newTransactionSheet!N814)</f>
        <v>MARUTI SUZUKI$SWIFT$VXI ABS$BANGALORE</v>
      </c>
      <c r="C814" t="str">
        <f t="shared" si="1"/>
        <v/>
      </c>
    </row>
    <row r="815">
      <c r="A815" t="str">
        <f>UPPER(newTransactionSheet!D815)&amp;"$"&amp;UPPER(newTransactionSheet!F815)&amp;"$"&amp;UPPER(newTransactionSheet!H815)&amp;"$"&amp;UPPER(newTransactionSheet!N815)</f>
        <v>MARUTI SUZUKI$SWIFT$VXI ABS$BANGALORE</v>
      </c>
      <c r="C815" t="str">
        <f t="shared" si="1"/>
        <v/>
      </c>
    </row>
    <row r="816">
      <c r="A816" t="str">
        <f>UPPER(newTransactionSheet!D816)&amp;"$"&amp;UPPER(newTransactionSheet!F816)&amp;"$"&amp;UPPER(newTransactionSheet!H816)&amp;"$"&amp;UPPER(newTransactionSheet!N816)</f>
        <v>CHEVROLET$BEAT$LT DIESEL$BANGALORE</v>
      </c>
      <c r="C816" t="str">
        <f t="shared" si="1"/>
        <v/>
      </c>
    </row>
    <row r="817">
      <c r="A817" t="str">
        <f>UPPER(newTransactionSheet!D817)&amp;"$"&amp;UPPER(newTransactionSheet!F817)&amp;"$"&amp;UPPER(newTransactionSheet!H817)&amp;"$"&amp;UPPER(newTransactionSheet!N817)</f>
        <v>HONDA$CITY$1.5 V MT$DELHI</v>
      </c>
      <c r="C817" t="str">
        <f t="shared" si="1"/>
        <v/>
      </c>
    </row>
    <row r="818">
      <c r="A818" t="str">
        <f>UPPER(newTransactionSheet!D818)&amp;"$"&amp;UPPER(newTransactionSheet!F818)&amp;"$"&amp;UPPER(newTransactionSheet!H818)&amp;"$"&amp;UPPER(newTransactionSheet!N818)</f>
        <v>HONDA$CR-V$2.4 AT$MUMBAI</v>
      </c>
      <c r="C818" t="str">
        <f t="shared" si="1"/>
        <v/>
      </c>
    </row>
    <row r="819">
      <c r="A819" t="str">
        <f>UPPER(newTransactionSheet!D819)&amp;"$"&amp;UPPER(newTransactionSheet!F819)&amp;"$"&amp;UPPER(newTransactionSheet!H819)&amp;"$"&amp;UPPER(newTransactionSheet!N819)</f>
        <v>CHEVROLET$ENJOY$1.4 LS 8 STR$MUMBAI</v>
      </c>
      <c r="C819" t="str">
        <f t="shared" si="1"/>
        <v/>
      </c>
    </row>
    <row r="820">
      <c r="A820" t="str">
        <f>UPPER(newTransactionSheet!D820)&amp;"$"&amp;UPPER(newTransactionSheet!F820)&amp;"$"&amp;UPPER(newTransactionSheet!H820)&amp;"$"&amp;UPPER(newTransactionSheet!N820)</f>
        <v>TATA$INDIGO ECS$LX CR4$BANGALORE</v>
      </c>
      <c r="C820" t="str">
        <f t="shared" si="1"/>
        <v/>
      </c>
    </row>
    <row r="821">
      <c r="A821" t="str">
        <f>UPPER(newTransactionSheet!D821)&amp;"$"&amp;UPPER(newTransactionSheet!F821)&amp;"$"&amp;UPPER(newTransactionSheet!H821)&amp;"$"&amp;UPPER(newTransactionSheet!N821)</f>
        <v>MARUTI SUZUKI$RITZ$VDI$BANGALORE</v>
      </c>
      <c r="C821" t="str">
        <f t="shared" si="1"/>
        <v/>
      </c>
    </row>
    <row r="822">
      <c r="A822" t="str">
        <f>UPPER(newTransactionSheet!D822)&amp;"$"&amp;UPPER(newTransactionSheet!F822)&amp;"$"&amp;UPPER(newTransactionSheet!H822)&amp;"$"&amp;UPPER(newTransactionSheet!N822)</f>
        <v>MARUTI SUZUKI$RITZ$VDI$BANGALORE</v>
      </c>
      <c r="C822" t="str">
        <f t="shared" si="1"/>
        <v/>
      </c>
    </row>
    <row r="823">
      <c r="A823" t="str">
        <f>UPPER(newTransactionSheet!D823)&amp;"$"&amp;UPPER(newTransactionSheet!F823)&amp;"$"&amp;UPPER(newTransactionSheet!H823)&amp;"$"&amp;UPPER(newTransactionSheet!N823)</f>
        <v>MARUTI SUZUKI$STINGRAY$VXI$BANGALORE</v>
      </c>
      <c r="C823" t="str">
        <f t="shared" si="1"/>
        <v/>
      </c>
    </row>
    <row r="824">
      <c r="A824" t="str">
        <f>UPPER(newTransactionSheet!D824)&amp;"$"&amp;UPPER(newTransactionSheet!F824)&amp;"$"&amp;UPPER(newTransactionSheet!H824)&amp;"$"&amp;UPPER(newTransactionSheet!N824)</f>
        <v>MARUTI SUZUKI$SWIFT$VXI$BANGALORE</v>
      </c>
      <c r="C824" t="str">
        <f t="shared" si="1"/>
        <v/>
      </c>
    </row>
    <row r="825">
      <c r="A825" t="str">
        <f>UPPER(newTransactionSheet!D825)&amp;"$"&amp;UPPER(newTransactionSheet!F825)&amp;"$"&amp;UPPER(newTransactionSheet!H825)&amp;"$"&amp;UPPER(newTransactionSheet!N825)</f>
        <v>MARUTI SUZUKI$SWIFT$VXI$BANGALORE</v>
      </c>
      <c r="C825" t="str">
        <f t="shared" si="1"/>
        <v/>
      </c>
    </row>
    <row r="826">
      <c r="A826" t="str">
        <f>UPPER(newTransactionSheet!D826)&amp;"$"&amp;UPPER(newTransactionSheet!F826)&amp;"$"&amp;UPPER(newTransactionSheet!H826)&amp;"$"&amp;UPPER(newTransactionSheet!N826)</f>
        <v>MARUTI SUZUKI$SWIFT$VXI$BANGALORE</v>
      </c>
      <c r="C826" t="str">
        <f t="shared" si="1"/>
        <v/>
      </c>
    </row>
    <row r="827">
      <c r="A827" t="str">
        <f>UPPER(newTransactionSheet!D827)&amp;"$"&amp;UPPER(newTransactionSheet!F827)&amp;"$"&amp;UPPER(newTransactionSheet!H827)&amp;"$"&amp;UPPER(newTransactionSheet!N827)</f>
        <v>MARUTI SUZUKI$SWIFT$VXI$PUNE</v>
      </c>
      <c r="C827" t="str">
        <f t="shared" si="1"/>
        <v/>
      </c>
    </row>
    <row r="828">
      <c r="A828" t="str">
        <f>UPPER(newTransactionSheet!D828)&amp;"$"&amp;UPPER(newTransactionSheet!F828)&amp;"$"&amp;UPPER(newTransactionSheet!H828)&amp;"$"&amp;UPPER(newTransactionSheet!N828)</f>
        <v>FORD$FIGO$DURATORQ DIESEL EXI 1.4$BANGALORE</v>
      </c>
      <c r="C828" t="str">
        <f t="shared" si="1"/>
        <v/>
      </c>
    </row>
    <row r="829">
      <c r="A829" t="str">
        <f>UPPER(newTransactionSheet!D829)&amp;"$"&amp;UPPER(newTransactionSheet!F829)&amp;"$"&amp;UPPER(newTransactionSheet!H829)&amp;"$"&amp;UPPER(newTransactionSheet!N829)</f>
        <v>MARUTI SUZUKI$SWIFT$VDI$BANGALORE</v>
      </c>
      <c r="C829" t="str">
        <f t="shared" si="1"/>
        <v/>
      </c>
    </row>
    <row r="830">
      <c r="A830" t="str">
        <f>UPPER(newTransactionSheet!D830)&amp;"$"&amp;UPPER(newTransactionSheet!F830)&amp;"$"&amp;UPPER(newTransactionSheet!H830)&amp;"$"&amp;UPPER(newTransactionSheet!N830)</f>
        <v>MARUTI SUZUKI$SWIFT$VDI$BANGALORE</v>
      </c>
      <c r="C830" t="str">
        <f t="shared" si="1"/>
        <v/>
      </c>
    </row>
    <row r="831">
      <c r="A831" t="str">
        <f>UPPER(newTransactionSheet!D831)&amp;"$"&amp;UPPER(newTransactionSheet!F831)&amp;"$"&amp;UPPER(newTransactionSheet!H831)&amp;"$"&amp;UPPER(newTransactionSheet!N831)</f>
        <v>MARUTI SUZUKI$CELERIO$VXI$BANGALORE</v>
      </c>
      <c r="C831" t="str">
        <f t="shared" si="1"/>
        <v/>
      </c>
    </row>
    <row r="832">
      <c r="A832" t="str">
        <f>UPPER(newTransactionSheet!D832)&amp;"$"&amp;UPPER(newTransactionSheet!F832)&amp;"$"&amp;UPPER(newTransactionSheet!H832)&amp;"$"&amp;UPPER(newTransactionSheet!N832)</f>
        <v>HONDA$CIVIC$1.8V MT$BANGALORE</v>
      </c>
      <c r="C832" t="str">
        <f t="shared" si="1"/>
        <v/>
      </c>
    </row>
    <row r="833">
      <c r="A833" t="str">
        <f>UPPER(newTransactionSheet!D833)&amp;"$"&amp;UPPER(newTransactionSheet!F833)&amp;"$"&amp;UPPER(newTransactionSheet!H833)&amp;"$"&amp;UPPER(newTransactionSheet!N833)</f>
        <v>MARUTI SUZUKI$CELERIO$VXI$BANGALORE</v>
      </c>
      <c r="C833" t="str">
        <f t="shared" si="1"/>
        <v/>
      </c>
    </row>
    <row r="834">
      <c r="A834" t="str">
        <f>UPPER(newTransactionSheet!D834)&amp;"$"&amp;UPPER(newTransactionSheet!F834)&amp;"$"&amp;UPPER(newTransactionSheet!H834)&amp;"$"&amp;UPPER(newTransactionSheet!N834)</f>
        <v>MARUTI SUZUKI$RITZ$VDI$BANGALORE</v>
      </c>
      <c r="C834" t="str">
        <f t="shared" si="1"/>
        <v/>
      </c>
    </row>
    <row r="835">
      <c r="A835" t="str">
        <f>UPPER(newTransactionSheet!D835)&amp;"$"&amp;UPPER(newTransactionSheet!F835)&amp;"$"&amp;UPPER(newTransactionSheet!H835)&amp;"$"&amp;UPPER(newTransactionSheet!N835)</f>
        <v>MARUTI SUZUKI$RITZ$VXI ABS$BANGALORE</v>
      </c>
      <c r="C835" t="str">
        <f t="shared" si="1"/>
        <v/>
      </c>
    </row>
    <row r="836">
      <c r="A836" t="str">
        <f>UPPER(newTransactionSheet!D836)&amp;"$"&amp;UPPER(newTransactionSheet!F836)&amp;"$"&amp;UPPER(newTransactionSheet!H836)&amp;"$"&amp;UPPER(newTransactionSheet!N836)</f>
        <v>MARUTI SUZUKI$STINGRAY$VXI$BANGALORE</v>
      </c>
      <c r="C836" t="str">
        <f t="shared" si="1"/>
        <v/>
      </c>
    </row>
    <row r="837">
      <c r="A837" t="str">
        <f>UPPER(newTransactionSheet!D837)&amp;"$"&amp;UPPER(newTransactionSheet!F837)&amp;"$"&amp;UPPER(newTransactionSheet!H837)&amp;"$"&amp;UPPER(newTransactionSheet!N837)</f>
        <v>MARUTI SUZUKI$STINGRAY$VXI$BANGALORE</v>
      </c>
      <c r="C837" t="str">
        <f t="shared" si="1"/>
        <v/>
      </c>
    </row>
    <row r="838">
      <c r="A838" t="str">
        <f>UPPER(newTransactionSheet!D838)&amp;"$"&amp;UPPER(newTransactionSheet!F838)&amp;"$"&amp;UPPER(newTransactionSheet!H838)&amp;"$"&amp;UPPER(newTransactionSheet!N838)</f>
        <v>MARUTI SUZUKI$SWIFT$LDI$BANGALORE</v>
      </c>
      <c r="C838" t="str">
        <f t="shared" si="1"/>
        <v/>
      </c>
    </row>
    <row r="839">
      <c r="A839" t="str">
        <f>UPPER(newTransactionSheet!D839)&amp;"$"&amp;UPPER(newTransactionSheet!F839)&amp;"$"&amp;UPPER(newTransactionSheet!H839)&amp;"$"&amp;UPPER(newTransactionSheet!N839)</f>
        <v>MARUTI SUZUKI$SWIFT DZIRE$VDI$BANGALORE</v>
      </c>
      <c r="C839" t="str">
        <f t="shared" si="1"/>
        <v/>
      </c>
    </row>
    <row r="840">
      <c r="A840" t="str">
        <f>UPPER(newTransactionSheet!D840)&amp;"$"&amp;UPPER(newTransactionSheet!F840)&amp;"$"&amp;UPPER(newTransactionSheet!H840)&amp;"$"&amp;UPPER(newTransactionSheet!N840)</f>
        <v>MARUTI SUZUKI$SWIFT$LXI$BANGALORE</v>
      </c>
      <c r="C840" t="str">
        <f t="shared" si="1"/>
        <v/>
      </c>
    </row>
    <row r="841">
      <c r="A841" t="str">
        <f>UPPER(newTransactionSheet!D841)&amp;"$"&amp;UPPER(newTransactionSheet!F841)&amp;"$"&amp;UPPER(newTransactionSheet!H841)&amp;"$"&amp;UPPER(newTransactionSheet!N841)</f>
        <v>MARUTI SUZUKI$SWIFT$ZXI$BANGALORE</v>
      </c>
      <c r="C841" t="str">
        <f t="shared" si="1"/>
        <v/>
      </c>
    </row>
    <row r="842">
      <c r="A842" t="str">
        <f>UPPER(newTransactionSheet!D842)&amp;"$"&amp;UPPER(newTransactionSheet!F842)&amp;"$"&amp;UPPER(newTransactionSheet!H842)&amp;"$"&amp;UPPER(newTransactionSheet!N842)</f>
        <v>MARUTI SUZUKI$SWIFT$GLAM$BANGALORE</v>
      </c>
      <c r="C842" t="str">
        <f t="shared" si="1"/>
        <v/>
      </c>
    </row>
    <row r="843">
      <c r="A843" t="str">
        <f>UPPER(newTransactionSheet!D843)&amp;"$"&amp;UPPER(newTransactionSheet!F843)&amp;"$"&amp;UPPER(newTransactionSheet!H843)&amp;"$"&amp;UPPER(newTransactionSheet!N843)</f>
        <v>MARUTI SUZUKI$SWIFT$ZXI$BANGALORE</v>
      </c>
      <c r="C843" t="str">
        <f t="shared" si="1"/>
        <v/>
      </c>
    </row>
    <row r="844">
      <c r="A844" t="str">
        <f>UPPER(newTransactionSheet!D844)&amp;"$"&amp;UPPER(newTransactionSheet!F844)&amp;"$"&amp;UPPER(newTransactionSheet!H844)&amp;"$"&amp;UPPER(newTransactionSheet!N844)</f>
        <v>MARUTI SUZUKI$SWIFT$VXI$BANGALORE</v>
      </c>
      <c r="C844" t="str">
        <f t="shared" si="1"/>
        <v/>
      </c>
    </row>
    <row r="845">
      <c r="A845" t="str">
        <f>UPPER(newTransactionSheet!D845)&amp;"$"&amp;UPPER(newTransactionSheet!F845)&amp;"$"&amp;UPPER(newTransactionSheet!H845)&amp;"$"&amp;UPPER(newTransactionSheet!N845)</f>
        <v>MARUTI SUZUKI$SWIFT$VXI ABS$BANGALORE</v>
      </c>
      <c r="C845" t="str">
        <f t="shared" si="1"/>
        <v/>
      </c>
    </row>
    <row r="846">
      <c r="A846" t="str">
        <f>UPPER(newTransactionSheet!D846)&amp;"$"&amp;UPPER(newTransactionSheet!F846)&amp;"$"&amp;UPPER(newTransactionSheet!H846)&amp;"$"&amp;UPPER(newTransactionSheet!N846)</f>
        <v>MARUTI SUZUKI$SWIFT$GLAM$BANGALORE</v>
      </c>
      <c r="C846" t="str">
        <f t="shared" si="1"/>
        <v/>
      </c>
    </row>
    <row r="847">
      <c r="A847" t="str">
        <f>UPPER(newTransactionSheet!D847)&amp;"$"&amp;UPPER(newTransactionSheet!F847)&amp;"$"&amp;UPPER(newTransactionSheet!H847)&amp;"$"&amp;UPPER(newTransactionSheet!N847)</f>
        <v>MARUTI SUZUKI$SWIFT DZIRE$VDI$BANGALORE</v>
      </c>
      <c r="C847" t="str">
        <f t="shared" si="1"/>
        <v/>
      </c>
    </row>
    <row r="848">
      <c r="A848" t="str">
        <f>UPPER(newTransactionSheet!D848)&amp;"$"&amp;UPPER(newTransactionSheet!F848)&amp;"$"&amp;UPPER(newTransactionSheet!H848)&amp;"$"&amp;UPPER(newTransactionSheet!N848)</f>
        <v>MARUTI SUZUKI$SWIFT$VDI$BANGALORE</v>
      </c>
      <c r="C848" t="str">
        <f t="shared" si="1"/>
        <v/>
      </c>
    </row>
    <row r="849">
      <c r="A849" t="str">
        <f>UPPER(newTransactionSheet!D849)&amp;"$"&amp;UPPER(newTransactionSheet!F849)&amp;"$"&amp;UPPER(newTransactionSheet!H849)&amp;"$"&amp;UPPER(newTransactionSheet!N849)</f>
        <v>MARUTI SUZUKI$SWIFT$ZXI$BANGALORE</v>
      </c>
      <c r="C849" t="str">
        <f t="shared" si="1"/>
        <v/>
      </c>
    </row>
    <row r="850">
      <c r="A850" t="str">
        <f>UPPER(newTransactionSheet!D850)&amp;"$"&amp;UPPER(newTransactionSheet!F850)&amp;"$"&amp;UPPER(newTransactionSheet!H850)&amp;"$"&amp;UPPER(newTransactionSheet!N850)</f>
        <v>MARUTI SUZUKI$SWIFT$VXI$BANGALORE</v>
      </c>
      <c r="C850" t="str">
        <f t="shared" si="1"/>
        <v/>
      </c>
    </row>
    <row r="851">
      <c r="A851" t="str">
        <f>UPPER(newTransactionSheet!D851)&amp;"$"&amp;UPPER(newTransactionSheet!F851)&amp;"$"&amp;UPPER(newTransactionSheet!H851)&amp;"$"&amp;UPPER(newTransactionSheet!N851)</f>
        <v>MARUTI SUZUKI$SWIFT$LXI$BANGALORE</v>
      </c>
      <c r="C851" t="str">
        <f t="shared" si="1"/>
        <v/>
      </c>
    </row>
    <row r="852">
      <c r="A852" t="str">
        <f>UPPER(newTransactionSheet!D852)&amp;"$"&amp;UPPER(newTransactionSheet!F852)&amp;"$"&amp;UPPER(newTransactionSheet!H852)&amp;"$"&amp;UPPER(newTransactionSheet!N852)</f>
        <v>MARUTI SUZUKI$SWIFT DZIRE$LXI$BANGALORE</v>
      </c>
      <c r="C852" t="str">
        <f t="shared" si="1"/>
        <v/>
      </c>
    </row>
    <row r="853">
      <c r="A853" t="str">
        <f>UPPER(newTransactionSheet!D853)&amp;"$"&amp;UPPER(newTransactionSheet!F853)&amp;"$"&amp;UPPER(newTransactionSheet!H853)&amp;"$"&amp;UPPER(newTransactionSheet!N853)</f>
        <v>MARUTI SUZUKI$SWIFT DZIRE$VXI$BANGALORE</v>
      </c>
      <c r="C853" t="str">
        <f t="shared" si="1"/>
        <v/>
      </c>
    </row>
    <row r="854">
      <c r="A854" t="str">
        <f>UPPER(newTransactionSheet!D854)&amp;"$"&amp;UPPER(newTransactionSheet!F854)&amp;"$"&amp;UPPER(newTransactionSheet!H854)&amp;"$"&amp;UPPER(newTransactionSheet!N854)</f>
        <v>MARUTI SUZUKI$SWIFT DZIRE$VXI$BANGALORE</v>
      </c>
      <c r="C854" t="str">
        <f t="shared" si="1"/>
        <v/>
      </c>
    </row>
    <row r="855">
      <c r="A855" t="str">
        <f>UPPER(newTransactionSheet!D855)&amp;"$"&amp;UPPER(newTransactionSheet!F855)&amp;"$"&amp;UPPER(newTransactionSheet!H855)&amp;"$"&amp;UPPER(newTransactionSheet!N855)</f>
        <v>MARUTI SUZUKI$SX4$ZXI$BANGALORE</v>
      </c>
      <c r="C855" t="str">
        <f t="shared" si="1"/>
        <v/>
      </c>
    </row>
    <row r="856">
      <c r="A856" t="str">
        <f>UPPER(newTransactionSheet!D856)&amp;"$"&amp;UPPER(newTransactionSheet!F856)&amp;"$"&amp;UPPER(newTransactionSheet!H856)&amp;"$"&amp;UPPER(newTransactionSheet!N856)</f>
        <v>MARUTI SUZUKI$SWIFT$GLAM$BANGALORE</v>
      </c>
      <c r="C856" t="str">
        <f t="shared" si="1"/>
        <v/>
      </c>
    </row>
    <row r="857">
      <c r="A857" t="str">
        <f>UPPER(newTransactionSheet!D857)&amp;"$"&amp;UPPER(newTransactionSheet!F857)&amp;"$"&amp;UPPER(newTransactionSheet!H857)&amp;"$"&amp;UPPER(newTransactionSheet!N857)</f>
        <v>MARUTI SUZUKI$SWIFT$VXI$BANGALORE</v>
      </c>
      <c r="C857" t="str">
        <f t="shared" si="1"/>
        <v/>
      </c>
    </row>
    <row r="858">
      <c r="A858" t="str">
        <f>UPPER(newTransactionSheet!D858)&amp;"$"&amp;UPPER(newTransactionSheet!F858)&amp;"$"&amp;UPPER(newTransactionSheet!H858)&amp;"$"&amp;UPPER(newTransactionSheet!N858)</f>
        <v>MARUTI SUZUKI$CELERIO$VXI AT$BANGALORE</v>
      </c>
      <c r="C858" t="str">
        <f t="shared" si="1"/>
        <v/>
      </c>
    </row>
    <row r="859">
      <c r="A859" t="str">
        <f>UPPER(newTransactionSheet!D859)&amp;"$"&amp;UPPER(newTransactionSheet!F859)&amp;"$"&amp;UPPER(newTransactionSheet!H859)&amp;"$"&amp;UPPER(newTransactionSheet!N859)</f>
        <v>HONDA$CITY$1.5 S AT$BANGALORE</v>
      </c>
      <c r="C859" t="str">
        <f t="shared" si="1"/>
        <v/>
      </c>
    </row>
    <row r="860">
      <c r="A860" t="str">
        <f>UPPER(newTransactionSheet!D860)&amp;"$"&amp;UPPER(newTransactionSheet!F860)&amp;"$"&amp;UPPER(newTransactionSheet!H860)&amp;"$"&amp;UPPER(newTransactionSheet!N860)</f>
        <v>HONDA$CITY$1.5 S MT$BANGALORE</v>
      </c>
      <c r="C860" t="str">
        <f t="shared" si="1"/>
        <v/>
      </c>
    </row>
    <row r="861">
      <c r="A861" t="str">
        <f>UPPER(newTransactionSheet!D861)&amp;"$"&amp;UPPER(newTransactionSheet!F861)&amp;"$"&amp;UPPER(newTransactionSheet!H861)&amp;"$"&amp;UPPER(newTransactionSheet!N861)</f>
        <v>HONDA$CITY$1.5 V AT$BANGALORE</v>
      </c>
      <c r="C861" t="str">
        <f t="shared" si="1"/>
        <v/>
      </c>
    </row>
    <row r="862">
      <c r="A862" t="str">
        <f>UPPER(newTransactionSheet!D862)&amp;"$"&amp;UPPER(newTransactionSheet!F862)&amp;"$"&amp;UPPER(newTransactionSheet!H862)&amp;"$"&amp;UPPER(newTransactionSheet!N862)</f>
        <v>HONDA$CITY$1.5 V MT$BANGALORE</v>
      </c>
      <c r="C862" t="str">
        <f t="shared" si="1"/>
        <v/>
      </c>
    </row>
    <row r="863">
      <c r="A863" t="str">
        <f>UPPER(newTransactionSheet!D863)&amp;"$"&amp;UPPER(newTransactionSheet!F863)&amp;"$"&amp;UPPER(newTransactionSheet!H863)&amp;"$"&amp;UPPER(newTransactionSheet!N863)</f>
        <v>TOYOTA$COROLLA ALTIS$1.8 G$BANGALORE</v>
      </c>
      <c r="C863" t="str">
        <f t="shared" si="1"/>
        <v/>
      </c>
    </row>
    <row r="864">
      <c r="A864" t="str">
        <f>UPPER(newTransactionSheet!D864)&amp;"$"&amp;UPPER(newTransactionSheet!F864)&amp;"$"&amp;UPPER(newTransactionSheet!H864)&amp;"$"&amp;UPPER(newTransactionSheet!N864)</f>
        <v>TOYOTA$ETIOS$V$BANGALORE</v>
      </c>
      <c r="C864" t="str">
        <f t="shared" si="1"/>
        <v/>
      </c>
    </row>
    <row r="865">
      <c r="A865" t="str">
        <f>UPPER(newTransactionSheet!D865)&amp;"$"&amp;UPPER(newTransactionSheet!F865)&amp;"$"&amp;UPPER(newTransactionSheet!H865)&amp;"$"&amp;UPPER(newTransactionSheet!N865)</f>
        <v>TOYOTA$ETIOS LIVA$GD$BANGALORE</v>
      </c>
      <c r="C865" t="str">
        <f t="shared" si="1"/>
        <v/>
      </c>
    </row>
    <row r="866">
      <c r="A866" t="str">
        <f>UPPER(newTransactionSheet!D866)&amp;"$"&amp;UPPER(newTransactionSheet!F866)&amp;"$"&amp;UPPER(newTransactionSheet!H866)&amp;"$"&amp;UPPER(newTransactionSheet!N866)</f>
        <v>HYUNDAI$GRAND I10$MAGNA 1.2 KAPPA VTVT$BANGALORE</v>
      </c>
      <c r="C866" t="str">
        <f t="shared" si="1"/>
        <v/>
      </c>
    </row>
    <row r="867">
      <c r="A867" t="str">
        <f>UPPER(newTransactionSheet!D867)&amp;"$"&amp;UPPER(newTransactionSheet!F867)&amp;"$"&amp;UPPER(newTransactionSheet!H867)&amp;"$"&amp;UPPER(newTransactionSheet!N867)</f>
        <v>NISSAN$MICRA$XV PETROL$BANGALORE</v>
      </c>
      <c r="C867" t="str">
        <f t="shared" si="1"/>
        <v/>
      </c>
    </row>
    <row r="868">
      <c r="A868" t="str">
        <f>UPPER(newTransactionSheet!D868)&amp;"$"&amp;UPPER(newTransactionSheet!F868)&amp;"$"&amp;UPPER(newTransactionSheet!H868)&amp;"$"&amp;UPPER(newTransactionSheet!N868)</f>
        <v>VOLKSWAGEN$POLO$COMFORTLINE 1.2L (P)$BANGALORE</v>
      </c>
      <c r="C868" t="str">
        <f t="shared" si="1"/>
        <v/>
      </c>
    </row>
    <row r="869">
      <c r="A869" t="str">
        <f>UPPER(newTransactionSheet!D869)&amp;"$"&amp;UPPER(newTransactionSheet!F869)&amp;"$"&amp;UPPER(newTransactionSheet!H869)&amp;"$"&amp;UPPER(newTransactionSheet!N869)</f>
        <v>MARUTI SUZUKI$RITZ$VDI$BANGALORE</v>
      </c>
      <c r="C869" t="str">
        <f t="shared" si="1"/>
        <v/>
      </c>
    </row>
    <row r="870">
      <c r="A870" t="str">
        <f>UPPER(newTransactionSheet!D870)&amp;"$"&amp;UPPER(newTransactionSheet!F870)&amp;"$"&amp;UPPER(newTransactionSheet!H870)&amp;"$"&amp;UPPER(newTransactionSheet!N870)</f>
        <v>MARUTI SUZUKI$RITZ$VXI ABS$BANGALORE</v>
      </c>
      <c r="C870" t="str">
        <f t="shared" si="1"/>
        <v/>
      </c>
    </row>
    <row r="871">
      <c r="A871" t="str">
        <f>UPPER(newTransactionSheet!D871)&amp;"$"&amp;UPPER(newTransactionSheet!F871)&amp;"$"&amp;UPPER(newTransactionSheet!H871)&amp;"$"&amp;UPPER(newTransactionSheet!N871)</f>
        <v>MARUTI SUZUKI$RITZ$VXI ABS$BANGALORE</v>
      </c>
      <c r="C871" t="str">
        <f t="shared" si="1"/>
        <v/>
      </c>
    </row>
    <row r="872">
      <c r="A872" t="str">
        <f>UPPER(newTransactionSheet!D872)&amp;"$"&amp;UPPER(newTransactionSheet!F872)&amp;"$"&amp;UPPER(newTransactionSheet!H872)&amp;"$"&amp;UPPER(newTransactionSheet!N872)</f>
        <v>MARUTI SUZUKI$RITZ$ZDI$BANGALORE</v>
      </c>
      <c r="C872" t="str">
        <f t="shared" si="1"/>
        <v/>
      </c>
    </row>
    <row r="873">
      <c r="A873" t="str">
        <f>UPPER(newTransactionSheet!D873)&amp;"$"&amp;UPPER(newTransactionSheet!F873)&amp;"$"&amp;UPPER(newTransactionSheet!H873)&amp;"$"&amp;UPPER(newTransactionSheet!N873)</f>
        <v>MAHINDRA$SCORPIO$SLE$BANGALORE</v>
      </c>
      <c r="C873" t="str">
        <f t="shared" si="1"/>
        <v/>
      </c>
    </row>
    <row r="874">
      <c r="A874" t="str">
        <f>UPPER(newTransactionSheet!D874)&amp;"$"&amp;UPPER(newTransactionSheet!F874)&amp;"$"&amp;UPPER(newTransactionSheet!H874)&amp;"$"&amp;UPPER(newTransactionSheet!N874)</f>
        <v>MAHINDRA$SCORPIO$VLX 2WD$BANGALORE</v>
      </c>
      <c r="C874" t="str">
        <f t="shared" si="1"/>
        <v/>
      </c>
    </row>
    <row r="875">
      <c r="A875" t="str">
        <f>UPPER(newTransactionSheet!D875)&amp;"$"&amp;UPPER(newTransactionSheet!F875)&amp;"$"&amp;UPPER(newTransactionSheet!H875)&amp;"$"&amp;UPPER(newTransactionSheet!N875)</f>
        <v>MAHINDRA$SCORPIO$VLX 2WD$BANGALORE</v>
      </c>
      <c r="C875" t="str">
        <f t="shared" si="1"/>
        <v/>
      </c>
    </row>
    <row r="876">
      <c r="A876" t="str">
        <f>UPPER(newTransactionSheet!D876)&amp;"$"&amp;UPPER(newTransactionSheet!F876)&amp;"$"&amp;UPPER(newTransactionSheet!H876)&amp;"$"&amp;UPPER(newTransactionSheet!N876)</f>
        <v>MARUTI SUZUKI$SWIFT$VDI$BANGALORE</v>
      </c>
      <c r="C876" t="str">
        <f t="shared" si="1"/>
        <v/>
      </c>
    </row>
    <row r="877">
      <c r="A877" t="str">
        <f>UPPER(newTransactionSheet!D877)&amp;"$"&amp;UPPER(newTransactionSheet!F877)&amp;"$"&amp;UPPER(newTransactionSheet!H877)&amp;"$"&amp;UPPER(newTransactionSheet!N877)</f>
        <v>MARUTI SUZUKI$SWIFT$VDI$BANGALORE</v>
      </c>
      <c r="C877" t="str">
        <f t="shared" si="1"/>
        <v/>
      </c>
    </row>
    <row r="878">
      <c r="A878" t="str">
        <f>UPPER(newTransactionSheet!D878)&amp;"$"&amp;UPPER(newTransactionSheet!F878)&amp;"$"&amp;UPPER(newTransactionSheet!H878)&amp;"$"&amp;UPPER(newTransactionSheet!N878)</f>
        <v>MARUTI SUZUKI$SWIFT$VXI$BANGALORE</v>
      </c>
      <c r="C878" t="str">
        <f t="shared" si="1"/>
        <v/>
      </c>
    </row>
    <row r="879">
      <c r="A879" t="str">
        <f>UPPER(newTransactionSheet!D879)&amp;"$"&amp;UPPER(newTransactionSheet!F879)&amp;"$"&amp;UPPER(newTransactionSheet!H879)&amp;"$"&amp;UPPER(newTransactionSheet!N879)</f>
        <v>MARUTI SUZUKI$SWIFT$VXI ABS$BANGALORE</v>
      </c>
      <c r="C879" t="str">
        <f t="shared" si="1"/>
        <v/>
      </c>
    </row>
    <row r="880">
      <c r="A880" t="str">
        <f>UPPER(newTransactionSheet!D880)&amp;"$"&amp;UPPER(newTransactionSheet!F880)&amp;"$"&amp;UPPER(newTransactionSheet!H880)&amp;"$"&amp;UPPER(newTransactionSheet!N880)</f>
        <v>MARUTI SUZUKI$SWIFT DZIRE$VXI$BANGALORE</v>
      </c>
      <c r="C880" t="str">
        <f t="shared" si="1"/>
        <v/>
      </c>
    </row>
    <row r="881">
      <c r="A881" t="str">
        <f>UPPER(newTransactionSheet!D881)&amp;"$"&amp;UPPER(newTransactionSheet!F881)&amp;"$"&amp;UPPER(newTransactionSheet!H881)&amp;"$"&amp;UPPER(newTransactionSheet!N881)</f>
        <v>MARUTI SUZUKI$SX4$ZXI$BANGALORE</v>
      </c>
      <c r="C881" t="str">
        <f t="shared" si="1"/>
        <v/>
      </c>
    </row>
    <row r="882">
      <c r="A882" t="str">
        <f>UPPER(newTransactionSheet!D882)&amp;"$"&amp;UPPER(newTransactionSheet!F882)&amp;"$"&amp;UPPER(newTransactionSheet!H882)&amp;"$"&amp;UPPER(newTransactionSheet!N882)</f>
        <v>MARUTI SUZUKI$SX4$ZXI$BANGALORE</v>
      </c>
      <c r="C882" t="str">
        <f t="shared" si="1"/>
        <v/>
      </c>
    </row>
    <row r="883">
      <c r="A883" t="str">
        <f>UPPER(newTransactionSheet!D883)&amp;"$"&amp;UPPER(newTransactionSheet!F883)&amp;"$"&amp;UPPER(newTransactionSheet!H883)&amp;"$"&amp;UPPER(newTransactionSheet!N883)</f>
        <v>MARUTI SUZUKI$SX4$ZXI AT$BANGALORE</v>
      </c>
      <c r="C883" t="str">
        <f t="shared" si="1"/>
        <v/>
      </c>
    </row>
    <row r="884">
      <c r="A884" t="str">
        <f>UPPER(newTransactionSheet!D884)&amp;"$"&amp;UPPER(newTransactionSheet!F884)&amp;"$"&amp;UPPER(newTransactionSheet!H884)&amp;"$"&amp;UPPER(newTransactionSheet!N884)</f>
        <v>VOLKSWAGEN$VENTO$HIGHLINE DIESEL$BANGALORE</v>
      </c>
      <c r="C884" t="str">
        <f t="shared" si="1"/>
        <v/>
      </c>
    </row>
    <row r="885">
      <c r="A885" t="str">
        <f>UPPER(newTransactionSheet!D885)&amp;"$"&amp;UPPER(newTransactionSheet!F885)&amp;"$"&amp;UPPER(newTransactionSheet!H885)&amp;"$"&amp;UPPER(newTransactionSheet!N885)</f>
        <v>MARUTI SUZUKI$WAGON R$VXI$BANGALORE</v>
      </c>
      <c r="C885" t="str">
        <f t="shared" si="1"/>
        <v/>
      </c>
    </row>
    <row r="886">
      <c r="A886" t="str">
        <f>UPPER(newTransactionSheet!D886)&amp;"$"&amp;UPPER(newTransactionSheet!F886)&amp;"$"&amp;UPPER(newTransactionSheet!H886)&amp;"$"&amp;UPPER(newTransactionSheet!N886)</f>
        <v>HONDA$CITY$1.5 S MT$BANGALORE</v>
      </c>
      <c r="C886" t="str">
        <f t="shared" si="1"/>
        <v/>
      </c>
    </row>
    <row r="887">
      <c r="A887" t="str">
        <f>UPPER(newTransactionSheet!D887)&amp;"$"&amp;UPPER(newTransactionSheet!F887)&amp;"$"&amp;UPPER(newTransactionSheet!H887)&amp;"$"&amp;UPPER(newTransactionSheet!N887)</f>
        <v>MAHINDRA$SCORPIO$VLX 2WD$BANGALORE</v>
      </c>
      <c r="C887" t="str">
        <f t="shared" si="1"/>
        <v/>
      </c>
    </row>
    <row r="888">
      <c r="A888" t="str">
        <f>UPPER(newTransactionSheet!D888)&amp;"$"&amp;UPPER(newTransactionSheet!F888)&amp;"$"&amp;UPPER(newTransactionSheet!H888)&amp;"$"&amp;UPPER(newTransactionSheet!N888)</f>
        <v>TOYOTA$COROLLA ALTIS$1.8 G$BANGALORE</v>
      </c>
      <c r="C888" t="str">
        <f t="shared" si="1"/>
        <v/>
      </c>
    </row>
    <row r="889">
      <c r="A889" t="str">
        <f>UPPER(newTransactionSheet!D889)&amp;"$"&amp;UPPER(newTransactionSheet!F889)&amp;"$"&amp;UPPER(newTransactionSheet!H889)&amp;"$"&amp;UPPER(newTransactionSheet!N889)</f>
        <v>MARUTI SUZUKI$RITZ$ZDI$BANGALORE</v>
      </c>
      <c r="C889" t="str">
        <f t="shared" si="1"/>
        <v/>
      </c>
    </row>
    <row r="890">
      <c r="A890" t="str">
        <f>UPPER(newTransactionSheet!D890)&amp;"$"&amp;UPPER(newTransactionSheet!F890)&amp;"$"&amp;UPPER(newTransactionSheet!H890)&amp;"$"&amp;UPPER(newTransactionSheet!N890)</f>
        <v>MAHINDRA$SCORPIO$VLX 2WD$BANGALORE</v>
      </c>
      <c r="C890" t="str">
        <f t="shared" si="1"/>
        <v/>
      </c>
    </row>
    <row r="891">
      <c r="A891" t="str">
        <f>UPPER(newTransactionSheet!D891)&amp;"$"&amp;UPPER(newTransactionSheet!F891)&amp;"$"&amp;UPPER(newTransactionSheet!H891)&amp;"$"&amp;UPPER(newTransactionSheet!N891)</f>
        <v>HONDA$CITY$1.5 V MT$BANGALORE</v>
      </c>
      <c r="C891" t="str">
        <f t="shared" si="1"/>
        <v/>
      </c>
    </row>
    <row r="892">
      <c r="A892" t="str">
        <f>UPPER(newTransactionSheet!D892)&amp;"$"&amp;UPPER(newTransactionSheet!F892)&amp;"$"&amp;UPPER(newTransactionSheet!H892)&amp;"$"&amp;UPPER(newTransactionSheet!N892)</f>
        <v>MARUTI SUZUKI$CELERIO$VXI AT$BANGALORE</v>
      </c>
      <c r="C892" t="str">
        <f t="shared" si="1"/>
        <v/>
      </c>
    </row>
    <row r="893">
      <c r="A893" t="str">
        <f>UPPER(newTransactionSheet!D893)&amp;"$"&amp;UPPER(newTransactionSheet!F893)&amp;"$"&amp;UPPER(newTransactionSheet!H893)&amp;"$"&amp;UPPER(newTransactionSheet!N893)</f>
        <v>MAHINDRA$XYLO$E9$BANGALORE</v>
      </c>
      <c r="C893" t="str">
        <f t="shared" si="1"/>
        <v/>
      </c>
    </row>
    <row r="894">
      <c r="A894" t="str">
        <f>UPPER(newTransactionSheet!D894)&amp;"$"&amp;UPPER(newTransactionSheet!F894)&amp;"$"&amp;UPPER(newTransactionSheet!H894)&amp;"$"&amp;UPPER(newTransactionSheet!N894)</f>
        <v>MARUTI SUZUKI$CELERIO$VXI AT$BANGALORE</v>
      </c>
      <c r="C894" t="str">
        <f t="shared" si="1"/>
        <v/>
      </c>
    </row>
    <row r="895">
      <c r="A895" t="str">
        <f>UPPER(newTransactionSheet!D895)&amp;"$"&amp;UPPER(newTransactionSheet!F895)&amp;"$"&amp;UPPER(newTransactionSheet!H895)&amp;"$"&amp;UPPER(newTransactionSheet!N895)</f>
        <v>MARUTI SUZUKI$SWIFT$VXI ABS$BANGALORE</v>
      </c>
      <c r="C895" t="str">
        <f t="shared" si="1"/>
        <v/>
      </c>
    </row>
    <row r="896">
      <c r="A896" t="str">
        <f>UPPER(newTransactionSheet!D896)&amp;"$"&amp;UPPER(newTransactionSheet!F896)&amp;"$"&amp;UPPER(newTransactionSheet!H896)&amp;"$"&amp;UPPER(newTransactionSheet!N896)</f>
        <v>MARUTI SUZUKI$SWIFT$ZXI$BANGALORE</v>
      </c>
      <c r="C896" t="str">
        <f t="shared" si="1"/>
        <v/>
      </c>
    </row>
    <row r="897">
      <c r="A897" t="str">
        <f>UPPER(newTransactionSheet!D897)&amp;"$"&amp;UPPER(newTransactionSheet!F897)&amp;"$"&amp;UPPER(newTransactionSheet!H897)&amp;"$"&amp;UPPER(newTransactionSheet!N897)</f>
        <v>MARUTI SUZUKI$SWIFT$VXI$BANGALORE</v>
      </c>
      <c r="C897" t="str">
        <f t="shared" si="1"/>
        <v/>
      </c>
    </row>
    <row r="898">
      <c r="A898" t="str">
        <f>UPPER(newTransactionSheet!D898)&amp;"$"&amp;UPPER(newTransactionSheet!F898)&amp;"$"&amp;UPPER(newTransactionSheet!H898)&amp;"$"&amp;UPPER(newTransactionSheet!N898)</f>
        <v>MARUTI SUZUKI$SWIFT$ZXI$BANGALORE</v>
      </c>
      <c r="C898" t="str">
        <f t="shared" si="1"/>
        <v/>
      </c>
    </row>
    <row r="899">
      <c r="A899" t="str">
        <f>UPPER(newTransactionSheet!D899)&amp;"$"&amp;UPPER(newTransactionSheet!F899)&amp;"$"&amp;UPPER(newTransactionSheet!H899)&amp;"$"&amp;UPPER(newTransactionSheet!N899)</f>
        <v>MARUTI SUZUKI$SWIFT$VXI ABS$BANGALORE</v>
      </c>
      <c r="C899" t="str">
        <f t="shared" si="1"/>
        <v/>
      </c>
    </row>
    <row r="900">
      <c r="A900" t="str">
        <f>UPPER(newTransactionSheet!D900)&amp;"$"&amp;UPPER(newTransactionSheet!F900)&amp;"$"&amp;UPPER(newTransactionSheet!H900)&amp;"$"&amp;UPPER(newTransactionSheet!N900)</f>
        <v>MARUTI SUZUKI$SWIFT$ZXI$BANGALORE</v>
      </c>
      <c r="C900" t="str">
        <f t="shared" si="1"/>
        <v/>
      </c>
    </row>
    <row r="901">
      <c r="A901" t="str">
        <f>UPPER(newTransactionSheet!D901)&amp;"$"&amp;UPPER(newTransactionSheet!F901)&amp;"$"&amp;UPPER(newTransactionSheet!H901)&amp;"$"&amp;UPPER(newTransactionSheet!N901)</f>
        <v>MARUTI SUZUKI$SWIFT$VXI ABS$BANGALORE</v>
      </c>
      <c r="C901" t="str">
        <f t="shared" si="1"/>
        <v/>
      </c>
    </row>
    <row r="902">
      <c r="A902" t="str">
        <f>UPPER(newTransactionSheet!D902)&amp;"$"&amp;UPPER(newTransactionSheet!F902)&amp;"$"&amp;UPPER(newTransactionSheet!H902)&amp;"$"&amp;UPPER(newTransactionSheet!N902)</f>
        <v>MARUTI SUZUKI$SX4$ZXI$BANGALORE</v>
      </c>
      <c r="C902" t="str">
        <f t="shared" si="1"/>
        <v/>
      </c>
    </row>
    <row r="903">
      <c r="A903" t="str">
        <f>UPPER(newTransactionSheet!D903)&amp;"$"&amp;UPPER(newTransactionSheet!F903)&amp;"$"&amp;UPPER(newTransactionSheet!H903)&amp;"$"&amp;UPPER(newTransactionSheet!N903)</f>
        <v>MARUTI SUZUKI$SWIFT$GLAM$BANGALORE</v>
      </c>
      <c r="C903" t="str">
        <f t="shared" si="1"/>
        <v/>
      </c>
    </row>
    <row r="904">
      <c r="A904" t="str">
        <f>UPPER(newTransactionSheet!D904)&amp;"$"&amp;UPPER(newTransactionSheet!F904)&amp;"$"&amp;UPPER(newTransactionSheet!H904)&amp;"$"&amp;UPPER(newTransactionSheet!N904)</f>
        <v>HONDA$CITY$1.5 S MT$MUMBAI</v>
      </c>
      <c r="C904" t="str">
        <f t="shared" si="1"/>
        <v/>
      </c>
    </row>
    <row r="905">
      <c r="A905" t="str">
        <f>UPPER(newTransactionSheet!D905)&amp;"$"&amp;UPPER(newTransactionSheet!F905)&amp;"$"&amp;UPPER(newTransactionSheet!H905)&amp;"$"&amp;UPPER(newTransactionSheet!N905)</f>
        <v>MARUTI SUZUKI$SWIFT$LXI$BANGALORE</v>
      </c>
      <c r="C905" t="str">
        <f t="shared" si="1"/>
        <v/>
      </c>
    </row>
    <row r="906">
      <c r="A906" t="str">
        <f>UPPER(newTransactionSheet!D906)&amp;"$"&amp;UPPER(newTransactionSheet!F906)&amp;"$"&amp;UPPER(newTransactionSheet!H906)&amp;"$"&amp;UPPER(newTransactionSheet!N906)</f>
        <v>MARUTI SUZUKI$SWIFT$VXI$BANGALORE</v>
      </c>
      <c r="C906" t="str">
        <f t="shared" si="1"/>
        <v/>
      </c>
    </row>
    <row r="907">
      <c r="A907" t="str">
        <f>UPPER(newTransactionSheet!D907)&amp;"$"&amp;UPPER(newTransactionSheet!F907)&amp;"$"&amp;UPPER(newTransactionSheet!H907)&amp;"$"&amp;UPPER(newTransactionSheet!N907)</f>
        <v>MARUTI SUZUKI$SWIFT DZIRE$VDI$MUMBAI</v>
      </c>
      <c r="C907" t="str">
        <f t="shared" si="1"/>
        <v/>
      </c>
    </row>
    <row r="908">
      <c r="A908" t="str">
        <f>UPPER(newTransactionSheet!D908)&amp;"$"&amp;UPPER(newTransactionSheet!F908)&amp;"$"&amp;UPPER(newTransactionSheet!H908)&amp;"$"&amp;UPPER(newTransactionSheet!N908)</f>
        <v>MARUTI SUZUKI$SWIFT DZIRE$ZXI$BANGALORE</v>
      </c>
      <c r="C908" t="str">
        <f t="shared" si="1"/>
        <v/>
      </c>
    </row>
    <row r="909">
      <c r="A909" t="str">
        <f>UPPER(newTransactionSheet!D909)&amp;"$"&amp;UPPER(newTransactionSheet!F909)&amp;"$"&amp;UPPER(newTransactionSheet!H909)&amp;"$"&amp;UPPER(newTransactionSheet!N909)</f>
        <v>MARUTI SUZUKI$SWIFT$GLAM$BANGALORE</v>
      </c>
      <c r="C909" t="str">
        <f t="shared" si="1"/>
        <v/>
      </c>
    </row>
    <row r="910">
      <c r="A910" t="str">
        <f>UPPER(newTransactionSheet!D910)&amp;"$"&amp;UPPER(newTransactionSheet!F910)&amp;"$"&amp;UPPER(newTransactionSheet!H910)&amp;"$"&amp;UPPER(newTransactionSheet!N910)</f>
        <v>MARUTI SUZUKI$SWIFT$GLAM$BANGALORE</v>
      </c>
      <c r="C910" t="str">
        <f t="shared" si="1"/>
        <v/>
      </c>
    </row>
    <row r="911">
      <c r="A911" t="str">
        <f>UPPER(newTransactionSheet!D911)&amp;"$"&amp;UPPER(newTransactionSheet!F911)&amp;"$"&amp;UPPER(newTransactionSheet!H911)&amp;"$"&amp;UPPER(newTransactionSheet!N911)</f>
        <v>MARUTI SUZUKI$SWIFT$ZXI$BANGALORE</v>
      </c>
      <c r="C911" t="str">
        <f t="shared" si="1"/>
        <v/>
      </c>
    </row>
    <row r="912">
      <c r="A912" t="str">
        <f>UPPER(newTransactionSheet!D912)&amp;"$"&amp;UPPER(newTransactionSheet!F912)&amp;"$"&amp;UPPER(newTransactionSheet!H912)&amp;"$"&amp;UPPER(newTransactionSheet!N912)</f>
        <v>MARUTI SUZUKI$SWIFT$VXI ABS$BANGALORE</v>
      </c>
      <c r="C912" t="str">
        <f t="shared" si="1"/>
        <v/>
      </c>
    </row>
    <row r="913">
      <c r="A913" t="str">
        <f>UPPER(newTransactionSheet!D913)&amp;"$"&amp;UPPER(newTransactionSheet!F913)&amp;"$"&amp;UPPER(newTransactionSheet!H913)&amp;"$"&amp;UPPER(newTransactionSheet!N913)</f>
        <v>MARUTI SUZUKI$SWIFT$VXI$BANGALORE</v>
      </c>
      <c r="C913" t="str">
        <f t="shared" si="1"/>
        <v/>
      </c>
    </row>
    <row r="914">
      <c r="A914" t="str">
        <f>UPPER(newTransactionSheet!D914)&amp;"$"&amp;UPPER(newTransactionSheet!F914)&amp;"$"&amp;UPPER(newTransactionSheet!H914)&amp;"$"&amp;UPPER(newTransactionSheet!N914)</f>
        <v>MARUTI SUZUKI$CELERIO$VXI$BANGALORE</v>
      </c>
      <c r="C914" t="str">
        <f t="shared" si="1"/>
        <v/>
      </c>
    </row>
    <row r="915">
      <c r="A915" t="str">
        <f>UPPER(newTransactionSheet!D915)&amp;"$"&amp;UPPER(newTransactionSheet!F915)&amp;"$"&amp;UPPER(newTransactionSheet!H915)&amp;"$"&amp;UPPER(newTransactionSheet!N915)</f>
        <v>MARUTI SUZUKI$SWIFT$VXI ABS$BANGALORE</v>
      </c>
      <c r="C915" t="str">
        <f t="shared" si="1"/>
        <v/>
      </c>
    </row>
    <row r="916">
      <c r="A916" t="str">
        <f>UPPER(newTransactionSheet!D916)&amp;"$"&amp;UPPER(newTransactionSheet!F916)&amp;"$"&amp;UPPER(newTransactionSheet!H916)&amp;"$"&amp;UPPER(newTransactionSheet!N916)</f>
        <v>MARUTI SUZUKI$SWIFT$VXI$BANGALORE</v>
      </c>
      <c r="C916" t="str">
        <f t="shared" si="1"/>
        <v/>
      </c>
    </row>
    <row r="917">
      <c r="A917" t="str">
        <f>UPPER(newTransactionSheet!D917)&amp;"$"&amp;UPPER(newTransactionSheet!F917)&amp;"$"&amp;UPPER(newTransactionSheet!H917)&amp;"$"&amp;UPPER(newTransactionSheet!N917)</f>
        <v>MARUTI SUZUKI$RITZ$VDI$BANGALORE</v>
      </c>
      <c r="C917" t="str">
        <f t="shared" si="1"/>
        <v/>
      </c>
    </row>
    <row r="918">
      <c r="A918" t="str">
        <f>UPPER(newTransactionSheet!D918)&amp;"$"&amp;UPPER(newTransactionSheet!F918)&amp;"$"&amp;UPPER(newTransactionSheet!H918)&amp;"$"&amp;UPPER(newTransactionSheet!N918)</f>
        <v>MARUTI SUZUKI$SWIFT$LXI$BANGALORE</v>
      </c>
      <c r="C918" t="str">
        <f t="shared" si="1"/>
        <v/>
      </c>
    </row>
    <row r="919">
      <c r="A919" t="str">
        <f>UPPER(newTransactionSheet!D919)&amp;"$"&amp;UPPER(newTransactionSheet!F919)&amp;"$"&amp;UPPER(newTransactionSheet!H919)&amp;"$"&amp;UPPER(newTransactionSheet!N919)</f>
        <v>MARUTI SUZUKI$SWIFT$GLAM$BANGALORE</v>
      </c>
      <c r="C919" t="str">
        <f t="shared" si="1"/>
        <v/>
      </c>
    </row>
    <row r="920">
      <c r="A920" t="str">
        <f>UPPER(newTransactionSheet!D920)&amp;"$"&amp;UPPER(newTransactionSheet!F920)&amp;"$"&amp;UPPER(newTransactionSheet!H920)&amp;"$"&amp;UPPER(newTransactionSheet!N920)</f>
        <v>MARUTI SUZUKI$RITZ$VXI ABS$BANGALORE</v>
      </c>
      <c r="C920" t="str">
        <f t="shared" si="1"/>
        <v/>
      </c>
    </row>
    <row r="921">
      <c r="A921" t="str">
        <f>UPPER(newTransactionSheet!D921)&amp;"$"&amp;UPPER(newTransactionSheet!F921)&amp;"$"&amp;UPPER(newTransactionSheet!H921)&amp;"$"&amp;UPPER(newTransactionSheet!N921)</f>
        <v>MARUTI SUZUKI$RITZ$VXI ABS$BANGALORE</v>
      </c>
      <c r="C921" t="str">
        <f t="shared" si="1"/>
        <v/>
      </c>
    </row>
    <row r="922">
      <c r="A922" t="str">
        <f>UPPER(newTransactionSheet!D922)&amp;"$"&amp;UPPER(newTransactionSheet!F922)&amp;"$"&amp;UPPER(newTransactionSheet!H922)&amp;"$"&amp;UPPER(newTransactionSheet!N922)</f>
        <v>MAHINDRA$SCORPIO$DX 2.6 TURBO 7 STR$BANGALORE</v>
      </c>
      <c r="C922" t="str">
        <f t="shared" si="1"/>
        <v/>
      </c>
    </row>
    <row r="923">
      <c r="A923" t="str">
        <f>UPPER(newTransactionSheet!D923)&amp;"$"&amp;UPPER(newTransactionSheet!F923)&amp;"$"&amp;UPPER(newTransactionSheet!H923)&amp;"$"&amp;UPPER(newTransactionSheet!N923)</f>
        <v>MARUTI SUZUKI$SWIFT$VDI$BANGALORE</v>
      </c>
      <c r="C923" t="str">
        <f t="shared" si="1"/>
        <v/>
      </c>
    </row>
    <row r="924">
      <c r="A924" t="str">
        <f>UPPER(newTransactionSheet!D924)&amp;"$"&amp;UPPER(newTransactionSheet!F924)&amp;"$"&amp;UPPER(newTransactionSheet!H924)&amp;"$"&amp;UPPER(newTransactionSheet!N924)</f>
        <v>MARUTI SUZUKI$SWIFT DZIRE$LXI$BANGALORE</v>
      </c>
      <c r="C924" t="str">
        <f t="shared" si="1"/>
        <v/>
      </c>
    </row>
    <row r="925">
      <c r="A925" t="str">
        <f>UPPER(newTransactionSheet!D925)&amp;"$"&amp;UPPER(newTransactionSheet!F925)&amp;"$"&amp;UPPER(newTransactionSheet!H925)&amp;"$"&amp;UPPER(newTransactionSheet!N925)</f>
        <v>MARUTI SUZUKI$SWIFT DZIRE$VDI$BANGALORE</v>
      </c>
      <c r="C925" t="str">
        <f t="shared" si="1"/>
        <v/>
      </c>
    </row>
    <row r="926">
      <c r="A926" t="str">
        <f>UPPER(newTransactionSheet!D926)&amp;"$"&amp;UPPER(newTransactionSheet!F926)&amp;"$"&amp;UPPER(newTransactionSheet!H926)&amp;"$"&amp;UPPER(newTransactionSheet!N926)</f>
        <v>MARUTI SUZUKI$SX4$ZXI$BANGALORE</v>
      </c>
      <c r="C926" t="str">
        <f t="shared" si="1"/>
        <v/>
      </c>
    </row>
    <row r="927">
      <c r="A927" t="str">
        <f>UPPER(newTransactionSheet!D927)&amp;"$"&amp;UPPER(newTransactionSheet!F927)&amp;"$"&amp;UPPER(newTransactionSheet!H927)&amp;"$"&amp;UPPER(newTransactionSheet!N927)</f>
        <v>MARUTI SUZUKI$SWIFT$ZXI$BANGALORE</v>
      </c>
      <c r="C927" t="str">
        <f t="shared" si="1"/>
        <v/>
      </c>
    </row>
    <row r="928">
      <c r="A928" t="str">
        <f>UPPER(newTransactionSheet!D928)&amp;"$"&amp;UPPER(newTransactionSheet!F928)&amp;"$"&amp;UPPER(newTransactionSheet!H928)&amp;"$"&amp;UPPER(newTransactionSheet!N928)</f>
        <v>MARUTI SUZUKI$SWIFT$GLAM$BANGALORE</v>
      </c>
      <c r="C928" t="str">
        <f t="shared" si="1"/>
        <v/>
      </c>
    </row>
    <row r="929">
      <c r="A929" t="str">
        <f>UPPER(newTransactionSheet!D929)&amp;"$"&amp;UPPER(newTransactionSheet!F929)&amp;"$"&amp;UPPER(newTransactionSheet!H929)&amp;"$"&amp;UPPER(newTransactionSheet!N929)</f>
        <v>MARUTI SUZUKI$SWIFT$VXI$BANGALORE</v>
      </c>
      <c r="C929" t="str">
        <f t="shared" si="1"/>
        <v/>
      </c>
    </row>
    <row r="930">
      <c r="A930" t="str">
        <f>UPPER(newTransactionSheet!D930)&amp;"$"&amp;UPPER(newTransactionSheet!F930)&amp;"$"&amp;UPPER(newTransactionSheet!H930)&amp;"$"&amp;UPPER(newTransactionSheet!N930)</f>
        <v>MARUTI SUZUKI$SWIFT$ZXI$BANGALORE</v>
      </c>
      <c r="C930" t="str">
        <f t="shared" si="1"/>
        <v/>
      </c>
    </row>
    <row r="931">
      <c r="A931" t="str">
        <f>UPPER(newTransactionSheet!D931)&amp;"$"&amp;UPPER(newTransactionSheet!F931)&amp;"$"&amp;UPPER(newTransactionSheet!H931)&amp;"$"&amp;UPPER(newTransactionSheet!N931)</f>
        <v>MARUTI SUZUKI$SWIFT$GLAM$BANGALORE</v>
      </c>
      <c r="C931" t="str">
        <f t="shared" si="1"/>
        <v/>
      </c>
    </row>
    <row r="932">
      <c r="A932" t="str">
        <f>UPPER(newTransactionSheet!D932)&amp;"$"&amp;UPPER(newTransactionSheet!F932)&amp;"$"&amp;UPPER(newTransactionSheet!H932)&amp;"$"&amp;UPPER(newTransactionSheet!N932)</f>
        <v>MARUTI SUZUKI$SWIFT$ZXI$BANGALORE</v>
      </c>
      <c r="C932" t="str">
        <f t="shared" si="1"/>
        <v/>
      </c>
    </row>
    <row r="933">
      <c r="A933" t="str">
        <f>UPPER(newTransactionSheet!D933)&amp;"$"&amp;UPPER(newTransactionSheet!F933)&amp;"$"&amp;UPPER(newTransactionSheet!H933)&amp;"$"&amp;UPPER(newTransactionSheet!N933)</f>
        <v>MARUTI SUZUKI$SWIFT$VXI ABS$BANGALORE</v>
      </c>
      <c r="C933" t="str">
        <f t="shared" si="1"/>
        <v/>
      </c>
    </row>
    <row r="934">
      <c r="A934" t="str">
        <f>UPPER(newTransactionSheet!D934)&amp;"$"&amp;UPPER(newTransactionSheet!F934)&amp;"$"&amp;UPPER(newTransactionSheet!H934)&amp;"$"&amp;UPPER(newTransactionSheet!N934)</f>
        <v>MARUTI SUZUKI$SWIFT$VXI$BANGALORE</v>
      </c>
      <c r="C934" t="str">
        <f t="shared" si="1"/>
        <v/>
      </c>
    </row>
    <row r="935">
      <c r="A935" t="str">
        <f>UPPER(newTransactionSheet!D935)&amp;"$"&amp;UPPER(newTransactionSheet!F935)&amp;"$"&amp;UPPER(newTransactionSheet!H935)&amp;"$"&amp;UPPER(newTransactionSheet!N935)</f>
        <v>MARUTI SUZUKI$SX4$ZXI$BANGALORE</v>
      </c>
      <c r="C935" t="str">
        <f t="shared" si="1"/>
        <v/>
      </c>
    </row>
    <row r="936">
      <c r="A936" t="str">
        <f>UPPER(newTransactionSheet!D936)&amp;"$"&amp;UPPER(newTransactionSheet!F936)&amp;"$"&amp;UPPER(newTransactionSheet!H936)&amp;"$"&amp;UPPER(newTransactionSheet!N936)</f>
        <v>HYUNDAI$VERNA$VGT CRDI$BANGALORE</v>
      </c>
      <c r="C936" t="str">
        <f t="shared" si="1"/>
        <v/>
      </c>
    </row>
    <row r="937">
      <c r="A937" t="str">
        <f>UPPER(newTransactionSheet!D937)&amp;"$"&amp;UPPER(newTransactionSheet!F937)&amp;"$"&amp;UPPER(newTransactionSheet!H937)&amp;"$"&amp;UPPER(newTransactionSheet!N937)</f>
        <v>MARUTI SUZUKI$CELERIO$VXI$BANGALORE</v>
      </c>
      <c r="C937" t="str">
        <f t="shared" si="1"/>
        <v/>
      </c>
    </row>
    <row r="938">
      <c r="A938" t="str">
        <f>UPPER(newTransactionSheet!D938)&amp;"$"&amp;UPPER(newTransactionSheet!F938)&amp;"$"&amp;UPPER(newTransactionSheet!H938)&amp;"$"&amp;UPPER(newTransactionSheet!N938)</f>
        <v>MARUTI SUZUKI$SWIFT$LXI$BANGALORE</v>
      </c>
      <c r="C938" t="str">
        <f t="shared" si="1"/>
        <v/>
      </c>
    </row>
    <row r="939">
      <c r="A939" t="str">
        <f>UPPER(newTransactionSheet!D939)&amp;"$"&amp;UPPER(newTransactionSheet!F939)&amp;"$"&amp;UPPER(newTransactionSheet!H939)&amp;"$"&amp;UPPER(newTransactionSheet!N939)</f>
        <v>MARUTI SUZUKI$SWIFT$VXI$BANGALORE</v>
      </c>
      <c r="C939" t="str">
        <f t="shared" si="1"/>
        <v/>
      </c>
    </row>
    <row r="940">
      <c r="A940" t="str">
        <f>UPPER(newTransactionSheet!D940)&amp;"$"&amp;UPPER(newTransactionSheet!F940)&amp;"$"&amp;UPPER(newTransactionSheet!H940)&amp;"$"&amp;UPPER(newTransactionSheet!N940)</f>
        <v>MARUTI SUZUKI$SWIFT DZIRE$LXI$BANGALORE</v>
      </c>
      <c r="C940" t="str">
        <f t="shared" si="1"/>
        <v/>
      </c>
    </row>
    <row r="941">
      <c r="A941" t="str">
        <f>UPPER(newTransactionSheet!D941)&amp;"$"&amp;UPPER(newTransactionSheet!F941)&amp;"$"&amp;UPPER(newTransactionSheet!H941)&amp;"$"&amp;UPPER(newTransactionSheet!N941)</f>
        <v>MARUTI SUZUKI$SWIFT DZIRE$VXI$BANGALORE</v>
      </c>
      <c r="C941" t="str">
        <f t="shared" si="1"/>
        <v/>
      </c>
    </row>
    <row r="942">
      <c r="A942" t="str">
        <f>UPPER(newTransactionSheet!D942)&amp;"$"&amp;UPPER(newTransactionSheet!F942)&amp;"$"&amp;UPPER(newTransactionSheet!H942)&amp;"$"&amp;UPPER(newTransactionSheet!N942)</f>
        <v>MARUTI SUZUKI$SWIFT$VXI ABS$BANGALORE</v>
      </c>
      <c r="C942" t="str">
        <f t="shared" si="1"/>
        <v/>
      </c>
    </row>
    <row r="943">
      <c r="A943" t="str">
        <f>UPPER(newTransactionSheet!D943)&amp;"$"&amp;UPPER(newTransactionSheet!F943)&amp;"$"&amp;UPPER(newTransactionSheet!H943)&amp;"$"&amp;UPPER(newTransactionSheet!N943)</f>
        <v>MARUTI SUZUKI$SWIFT$GLAM$BANGALORE</v>
      </c>
      <c r="C943" t="str">
        <f t="shared" si="1"/>
        <v/>
      </c>
    </row>
    <row r="944">
      <c r="A944" t="str">
        <f>UPPER(newTransactionSheet!D944)&amp;"$"&amp;UPPER(newTransactionSheet!F944)&amp;"$"&amp;UPPER(newTransactionSheet!H944)&amp;"$"&amp;UPPER(newTransactionSheet!N944)</f>
        <v>MARUTI SUZUKI$SWIFT$VXI ABS$BANGALORE</v>
      </c>
      <c r="C944" t="str">
        <f t="shared" si="1"/>
        <v/>
      </c>
    </row>
    <row r="945">
      <c r="A945" t="str">
        <f>UPPER(newTransactionSheet!D945)&amp;"$"&amp;UPPER(newTransactionSheet!F945)&amp;"$"&amp;UPPER(newTransactionSheet!H945)&amp;"$"&amp;UPPER(newTransactionSheet!N945)</f>
        <v>MAHINDRA$QUANTO$C4$DELHI</v>
      </c>
      <c r="C945" t="str">
        <f t="shared" si="1"/>
        <v/>
      </c>
    </row>
    <row r="946">
      <c r="A946" t="str">
        <f>UPPER(newTransactionSheet!D946)&amp;"$"&amp;UPPER(newTransactionSheet!F946)&amp;"$"&amp;UPPER(newTransactionSheet!H946)&amp;"$"&amp;UPPER(newTransactionSheet!N946)</f>
        <v>MARUTI SUZUKI$RITZ$VDI$BANGALORE</v>
      </c>
      <c r="C946" t="str">
        <f t="shared" si="1"/>
        <v/>
      </c>
    </row>
    <row r="947">
      <c r="A947" t="str">
        <f>UPPER(newTransactionSheet!D947)&amp;"$"&amp;UPPER(newTransactionSheet!F947)&amp;"$"&amp;UPPER(newTransactionSheet!H947)&amp;"$"&amp;UPPER(newTransactionSheet!N947)</f>
        <v>MARUTI SUZUKI$RITZ$VXI$BANGALORE</v>
      </c>
      <c r="C947" t="str">
        <f t="shared" si="1"/>
        <v/>
      </c>
    </row>
    <row r="948">
      <c r="A948" t="str">
        <f>UPPER(newTransactionSheet!D948)&amp;"$"&amp;UPPER(newTransactionSheet!F948)&amp;"$"&amp;UPPER(newTransactionSheet!H948)&amp;"$"&amp;UPPER(newTransactionSheet!N948)</f>
        <v>MARUTI SUZUKI$RITZ$VXI ABS$BANGALORE</v>
      </c>
      <c r="C948" t="str">
        <f t="shared" si="1"/>
        <v/>
      </c>
    </row>
    <row r="949">
      <c r="A949" t="str">
        <f>UPPER(newTransactionSheet!D949)&amp;"$"&amp;UPPER(newTransactionSheet!F949)&amp;"$"&amp;UPPER(newTransactionSheet!H949)&amp;"$"&amp;UPPER(newTransactionSheet!N949)</f>
        <v>MARUTI SUZUKI$RITZ$VXI ABS$BANGALORE</v>
      </c>
      <c r="C949" t="str">
        <f t="shared" si="1"/>
        <v/>
      </c>
    </row>
    <row r="950">
      <c r="A950" t="str">
        <f>UPPER(newTransactionSheet!D950)&amp;"$"&amp;UPPER(newTransactionSheet!F950)&amp;"$"&amp;UPPER(newTransactionSheet!H950)&amp;"$"&amp;UPPER(newTransactionSheet!N950)</f>
        <v>MARUTI SUZUKI$RITZ$ZXI$BANGALORE</v>
      </c>
      <c r="C950" t="str">
        <f t="shared" si="1"/>
        <v/>
      </c>
    </row>
    <row r="951">
      <c r="A951" t="str">
        <f>UPPER(newTransactionSheet!D951)&amp;"$"&amp;UPPER(newTransactionSheet!F951)&amp;"$"&amp;UPPER(newTransactionSheet!H951)&amp;"$"&amp;UPPER(newTransactionSheet!N951)</f>
        <v>MARUTI SUZUKI$SWIFT$VXI$BANGALORE</v>
      </c>
      <c r="C951" t="str">
        <f t="shared" si="1"/>
        <v/>
      </c>
    </row>
    <row r="952">
      <c r="A952" t="str">
        <f>UPPER(newTransactionSheet!D952)&amp;"$"&amp;UPPER(newTransactionSheet!F952)&amp;"$"&amp;UPPER(newTransactionSheet!H952)&amp;"$"&amp;UPPER(newTransactionSheet!N952)</f>
        <v>MARUTI SUZUKI$SWIFT DZIRE$VDI$BANGALORE</v>
      </c>
      <c r="C952" t="str">
        <f t="shared" si="1"/>
        <v/>
      </c>
    </row>
    <row r="953">
      <c r="A953" t="str">
        <f>UPPER(newTransactionSheet!D953)&amp;"$"&amp;UPPER(newTransactionSheet!F953)&amp;"$"&amp;UPPER(newTransactionSheet!H953)&amp;"$"&amp;UPPER(newTransactionSheet!N953)</f>
        <v>MARUTI SUZUKI$SWIFT DZIRE$VXI$BANGALORE</v>
      </c>
      <c r="C953" t="str">
        <f t="shared" si="1"/>
        <v/>
      </c>
    </row>
    <row r="954">
      <c r="A954" t="str">
        <f>UPPER(newTransactionSheet!D954)&amp;"$"&amp;UPPER(newTransactionSheet!F954)&amp;"$"&amp;UPPER(newTransactionSheet!H954)&amp;"$"&amp;UPPER(newTransactionSheet!N954)</f>
        <v>MARUTI SUZUKI$SWIFT$VXI$BANGALORE</v>
      </c>
      <c r="C954" t="str">
        <f t="shared" si="1"/>
        <v/>
      </c>
    </row>
    <row r="955">
      <c r="A955" t="str">
        <f>UPPER(newTransactionSheet!D955)&amp;"$"&amp;UPPER(newTransactionSheet!F955)&amp;"$"&amp;UPPER(newTransactionSheet!H955)&amp;"$"&amp;UPPER(newTransactionSheet!N955)</f>
        <v>MARUTI SUZUKI$STINGRAY$VXI$BANGALORE</v>
      </c>
      <c r="C955" t="str">
        <f t="shared" si="1"/>
        <v/>
      </c>
    </row>
    <row r="956">
      <c r="A956" t="str">
        <f>UPPER(newTransactionSheet!D956)&amp;"$"&amp;UPPER(newTransactionSheet!F956)&amp;"$"&amp;UPPER(newTransactionSheet!H956)&amp;"$"&amp;UPPER(newTransactionSheet!N956)</f>
        <v>MARUTI SUZUKI$SWIFT$ZXI$BANGALORE</v>
      </c>
      <c r="C956" t="str">
        <f t="shared" si="1"/>
        <v/>
      </c>
    </row>
    <row r="957">
      <c r="A957" t="str">
        <f>UPPER(newTransactionSheet!D957)&amp;"$"&amp;UPPER(newTransactionSheet!F957)&amp;"$"&amp;UPPER(newTransactionSheet!H957)&amp;"$"&amp;UPPER(newTransactionSheet!N957)</f>
        <v>MARUTI SUZUKI$SWIFT$VXI ABS$BANGALORE</v>
      </c>
      <c r="C957" t="str">
        <f t="shared" si="1"/>
        <v/>
      </c>
    </row>
    <row r="958">
      <c r="A958" t="str">
        <f>UPPER(newTransactionSheet!D958)&amp;"$"&amp;UPPER(newTransactionSheet!F958)&amp;"$"&amp;UPPER(newTransactionSheet!H958)&amp;"$"&amp;UPPER(newTransactionSheet!N958)</f>
        <v>MARUTI SUZUKI$SWIFT$VXI$BANGALORE</v>
      </c>
      <c r="C958" t="str">
        <f t="shared" si="1"/>
        <v/>
      </c>
    </row>
    <row r="959">
      <c r="A959" t="str">
        <f>UPPER(newTransactionSheet!D959)&amp;"$"&amp;UPPER(newTransactionSheet!F959)&amp;"$"&amp;UPPER(newTransactionSheet!H959)&amp;"$"&amp;UPPER(newTransactionSheet!N959)</f>
        <v>MARUTI SUZUKI$SWIFT$ZXI$BANGALORE</v>
      </c>
      <c r="C959" t="str">
        <f t="shared" si="1"/>
        <v/>
      </c>
    </row>
    <row r="960">
      <c r="A960" t="str">
        <f>UPPER(newTransactionSheet!D960)&amp;"$"&amp;UPPER(newTransactionSheet!F960)&amp;"$"&amp;UPPER(newTransactionSheet!H960)&amp;"$"&amp;UPPER(newTransactionSheet!N960)</f>
        <v>MARUTI SUZUKI$CELERIO$VXI$BANGALORE</v>
      </c>
      <c r="C960" t="str">
        <f t="shared" si="1"/>
        <v/>
      </c>
    </row>
    <row r="961">
      <c r="A961" t="str">
        <f>UPPER(newTransactionSheet!D961)&amp;"$"&amp;UPPER(newTransactionSheet!F961)&amp;"$"&amp;UPPER(newTransactionSheet!H961)&amp;"$"&amp;UPPER(newTransactionSheet!N961)</f>
        <v>MARUTI SUZUKI$SWIFT$LXI$BANGALORE</v>
      </c>
      <c r="C961" t="str">
        <f t="shared" si="1"/>
        <v/>
      </c>
    </row>
    <row r="962">
      <c r="A962" t="str">
        <f>UPPER(newTransactionSheet!D962)&amp;"$"&amp;UPPER(newTransactionSheet!F962)&amp;"$"&amp;UPPER(newTransactionSheet!H962)&amp;"$"&amp;UPPER(newTransactionSheet!N962)</f>
        <v>MARUTI SUZUKI$ALTO$VXI$BANGALORE</v>
      </c>
      <c r="C962" t="str">
        <f t="shared" si="1"/>
        <v/>
      </c>
    </row>
    <row r="963">
      <c r="A963" t="str">
        <f>UPPER(newTransactionSheet!D963)&amp;"$"&amp;UPPER(newTransactionSheet!F963)&amp;"$"&amp;UPPER(newTransactionSheet!H963)&amp;"$"&amp;UPPER(newTransactionSheet!N963)</f>
        <v>MARUTI SUZUKI$CELERIO$VXI$BANGALORE</v>
      </c>
      <c r="C963" t="str">
        <f t="shared" si="1"/>
        <v/>
      </c>
    </row>
    <row r="964">
      <c r="A964" t="str">
        <f>UPPER(newTransactionSheet!D964)&amp;"$"&amp;UPPER(newTransactionSheet!F964)&amp;"$"&amp;UPPER(newTransactionSheet!H964)&amp;"$"&amp;UPPER(newTransactionSheet!N964)</f>
        <v>MARUTI SUZUKI$CELERIO$VXI$BANGALORE</v>
      </c>
      <c r="C964" t="str">
        <f t="shared" si="1"/>
        <v/>
      </c>
    </row>
    <row r="965">
      <c r="A965" t="str">
        <f>UPPER(newTransactionSheet!D965)&amp;"$"&amp;UPPER(newTransactionSheet!F965)&amp;"$"&amp;UPPER(newTransactionSheet!H965)&amp;"$"&amp;UPPER(newTransactionSheet!N965)</f>
        <v>MARUTI SUZUKI$RITZ$VXI ABS$BANGALORE</v>
      </c>
      <c r="C965" t="str">
        <f t="shared" si="1"/>
        <v/>
      </c>
    </row>
    <row r="966">
      <c r="A966" t="str">
        <f>UPPER(newTransactionSheet!D966)&amp;"$"&amp;UPPER(newTransactionSheet!F966)&amp;"$"&amp;UPPER(newTransactionSheet!H966)&amp;"$"&amp;UPPER(newTransactionSheet!N966)</f>
        <v>MARUTI SUZUKI$RITZ$ZXI$BANGALORE</v>
      </c>
      <c r="C966" t="str">
        <f t="shared" si="1"/>
        <v/>
      </c>
    </row>
    <row r="967">
      <c r="A967" t="str">
        <f>UPPER(newTransactionSheet!D967)&amp;"$"&amp;UPPER(newTransactionSheet!F967)&amp;"$"&amp;UPPER(newTransactionSheet!H967)&amp;"$"&amp;UPPER(newTransactionSheet!N967)</f>
        <v>MARUTI SUZUKI$SWIFT$VDI$BANGALORE</v>
      </c>
      <c r="C967" t="str">
        <f t="shared" si="1"/>
        <v/>
      </c>
    </row>
    <row r="968">
      <c r="A968" t="str">
        <f>UPPER(newTransactionSheet!D968)&amp;"$"&amp;UPPER(newTransactionSheet!F968)&amp;"$"&amp;UPPER(newTransactionSheet!H968)&amp;"$"&amp;UPPER(newTransactionSheet!N968)</f>
        <v>MARUTI SUZUKI$SWIFT$ZXI$BANGALORE</v>
      </c>
      <c r="C968" t="str">
        <f t="shared" si="1"/>
        <v/>
      </c>
    </row>
    <row r="969">
      <c r="A969" t="str">
        <f>UPPER(newTransactionSheet!D969)&amp;"$"&amp;UPPER(newTransactionSheet!F969)&amp;"$"&amp;UPPER(newTransactionSheet!H969)&amp;"$"&amp;UPPER(newTransactionSheet!N969)</f>
        <v>MARUTI SUZUKI$SWIFT DZIRE$VDI$BANGALORE</v>
      </c>
      <c r="C969" t="str">
        <f t="shared" si="1"/>
        <v/>
      </c>
    </row>
    <row r="970">
      <c r="A970" t="str">
        <f>UPPER(newTransactionSheet!D970)&amp;"$"&amp;UPPER(newTransactionSheet!F970)&amp;"$"&amp;UPPER(newTransactionSheet!H970)&amp;"$"&amp;UPPER(newTransactionSheet!N970)</f>
        <v>MARUTI SUZUKI$SWIFT$GLAM$BANGALORE</v>
      </c>
      <c r="C970" t="str">
        <f t="shared" si="1"/>
        <v/>
      </c>
    </row>
    <row r="971">
      <c r="A971" t="str">
        <f>UPPER(newTransactionSheet!D971)&amp;"$"&amp;UPPER(newTransactionSheet!F971)&amp;"$"&amp;UPPER(newTransactionSheet!H971)&amp;"$"&amp;UPPER(newTransactionSheet!N971)</f>
        <v>FORD$FIGO$DURATEC PETROL EXI 1.2$BANGALORE</v>
      </c>
      <c r="C971" t="str">
        <f t="shared" si="1"/>
        <v/>
      </c>
    </row>
    <row r="972">
      <c r="A972" t="str">
        <f>UPPER(newTransactionSheet!D972)&amp;"$"&amp;UPPER(newTransactionSheet!F972)&amp;"$"&amp;UPPER(newTransactionSheet!H972)&amp;"$"&amp;UPPER(newTransactionSheet!N972)</f>
        <v>MARUTI SUZUKI$SWIFT$GLAM$BANGALORE</v>
      </c>
      <c r="C972" t="str">
        <f t="shared" si="1"/>
        <v/>
      </c>
    </row>
    <row r="973">
      <c r="A973" t="str">
        <f>UPPER(newTransactionSheet!D973)&amp;"$"&amp;UPPER(newTransactionSheet!F973)&amp;"$"&amp;UPPER(newTransactionSheet!H973)&amp;"$"&amp;UPPER(newTransactionSheet!N973)</f>
        <v>MARUTI SUZUKI$SWIFT$LXI$BANGALORE</v>
      </c>
      <c r="C973" t="str">
        <f t="shared" si="1"/>
        <v/>
      </c>
    </row>
    <row r="974">
      <c r="A974" t="str">
        <f>UPPER(newTransactionSheet!D974)&amp;"$"&amp;UPPER(newTransactionSheet!F974)&amp;"$"&amp;UPPER(newTransactionSheet!H974)&amp;"$"&amp;UPPER(newTransactionSheet!N974)</f>
        <v>MARUTI SUZUKI$SWIFT$ZXI$BANGALORE</v>
      </c>
      <c r="C974" t="str">
        <f t="shared" si="1"/>
        <v/>
      </c>
    </row>
    <row r="975">
      <c r="A975" t="str">
        <f>UPPER(newTransactionSheet!D975)&amp;"$"&amp;UPPER(newTransactionSheet!F975)&amp;"$"&amp;UPPER(newTransactionSheet!H975)&amp;"$"&amp;UPPER(newTransactionSheet!N975)</f>
        <v>MARUTI SUZUKI$SWIFT$VXI$BANGALORE</v>
      </c>
      <c r="C975" t="str">
        <f t="shared" si="1"/>
        <v/>
      </c>
    </row>
    <row r="976">
      <c r="A976" t="str">
        <f>UPPER(newTransactionSheet!D976)&amp;"$"&amp;UPPER(newTransactionSheet!F976)&amp;"$"&amp;UPPER(newTransactionSheet!H976)&amp;"$"&amp;UPPER(newTransactionSheet!N976)</f>
        <v>MARUTI SUZUKI$SWIFT$GLAM$BANGALORE</v>
      </c>
      <c r="C976" t="str">
        <f t="shared" si="1"/>
        <v/>
      </c>
    </row>
    <row r="977">
      <c r="A977" t="str">
        <f>UPPER(newTransactionSheet!D977)&amp;"$"&amp;UPPER(newTransactionSheet!F977)&amp;"$"&amp;UPPER(newTransactionSheet!H977)&amp;"$"&amp;UPPER(newTransactionSheet!N977)</f>
        <v>MARUTI SUZUKI$SWIFT$ZXI$BANGALORE</v>
      </c>
      <c r="C977" t="str">
        <f t="shared" si="1"/>
        <v/>
      </c>
    </row>
    <row r="978">
      <c r="A978" t="str">
        <f>UPPER(newTransactionSheet!D978)&amp;"$"&amp;UPPER(newTransactionSheet!F978)&amp;"$"&amp;UPPER(newTransactionSheet!H978)&amp;"$"&amp;UPPER(newTransactionSheet!N978)</f>
        <v>MARUTI SUZUKI$SWIFT$VXI$BANGALORE</v>
      </c>
      <c r="C978" t="str">
        <f t="shared" si="1"/>
        <v/>
      </c>
    </row>
    <row r="979">
      <c r="A979" t="str">
        <f>UPPER(newTransactionSheet!D979)&amp;"$"&amp;UPPER(newTransactionSheet!F979)&amp;"$"&amp;UPPER(newTransactionSheet!H979)&amp;"$"&amp;UPPER(newTransactionSheet!N979)</f>
        <v>MARUTI SUZUKI$SWIFT$ZXI$BANGALORE</v>
      </c>
      <c r="C979" t="str">
        <f t="shared" si="1"/>
        <v/>
      </c>
    </row>
    <row r="980">
      <c r="A980" t="str">
        <f>UPPER(newTransactionSheet!D980)&amp;"$"&amp;UPPER(newTransactionSheet!F980)&amp;"$"&amp;UPPER(newTransactionSheet!H980)&amp;"$"&amp;UPPER(newTransactionSheet!N980)</f>
        <v>MARUTI SUZUKI$SWIFT$VXI ABS$BANGALORE</v>
      </c>
      <c r="C980" t="str">
        <f t="shared" si="1"/>
        <v/>
      </c>
    </row>
    <row r="981">
      <c r="A981" t="str">
        <f>UPPER(newTransactionSheet!D981)&amp;"$"&amp;UPPER(newTransactionSheet!F981)&amp;"$"&amp;UPPER(newTransactionSheet!H981)&amp;"$"&amp;UPPER(newTransactionSheet!N981)</f>
        <v>TATA$ARIA$PRESTIGE 4X4$DELHI</v>
      </c>
      <c r="C981" t="str">
        <f t="shared" si="1"/>
        <v/>
      </c>
    </row>
    <row r="982">
      <c r="A982" t="str">
        <f>UPPER(newTransactionSheet!D982)&amp;"$"&amp;UPPER(newTransactionSheet!F982)&amp;"$"&amp;UPPER(newTransactionSheet!H982)&amp;"$"&amp;UPPER(newTransactionSheet!N982)</f>
        <v>MARUTI SUZUKI$CELERIO$VXI$BANGALORE</v>
      </c>
      <c r="C982" t="str">
        <f t="shared" si="1"/>
        <v/>
      </c>
    </row>
    <row r="983">
      <c r="A983" t="str">
        <f>UPPER(newTransactionSheet!D983)&amp;"$"&amp;UPPER(newTransactionSheet!F983)&amp;"$"&amp;UPPER(newTransactionSheet!H983)&amp;"$"&amp;UPPER(newTransactionSheet!N983)</f>
        <v>MARUTI SUZUKI$CELERIO$VXI$BANGALORE</v>
      </c>
      <c r="C983" t="str">
        <f t="shared" si="1"/>
        <v/>
      </c>
    </row>
    <row r="984">
      <c r="A984" t="str">
        <f>UPPER(newTransactionSheet!D984)&amp;"$"&amp;UPPER(newTransactionSheet!F984)&amp;"$"&amp;UPPER(newTransactionSheet!H984)&amp;"$"&amp;UPPER(newTransactionSheet!N984)</f>
        <v>MARUTI SUZUKI$SWIFT$VDI$BANGALORE</v>
      </c>
      <c r="C984" t="str">
        <f t="shared" si="1"/>
        <v/>
      </c>
    </row>
    <row r="985">
      <c r="A985" t="str">
        <f>UPPER(newTransactionSheet!D985)&amp;"$"&amp;UPPER(newTransactionSheet!F985)&amp;"$"&amp;UPPER(newTransactionSheet!H985)&amp;"$"&amp;UPPER(newTransactionSheet!N985)</f>
        <v>MARUTI SUZUKI$SWIFT DZIRE$VXI$BANGALORE</v>
      </c>
      <c r="C985" t="str">
        <f t="shared" si="1"/>
        <v/>
      </c>
    </row>
    <row r="986">
      <c r="A986" t="str">
        <f>UPPER(newTransactionSheet!D986)&amp;"$"&amp;UPPER(newTransactionSheet!F986)&amp;"$"&amp;UPPER(newTransactionSheet!H986)&amp;"$"&amp;UPPER(newTransactionSheet!N986)</f>
        <v>MARUTI SUZUKI$SWIFT$VXI ABS$BANGALORE</v>
      </c>
      <c r="C986" t="str">
        <f t="shared" si="1"/>
        <v/>
      </c>
    </row>
    <row r="987">
      <c r="A987" t="str">
        <f>UPPER(newTransactionSheet!D987)&amp;"$"&amp;UPPER(newTransactionSheet!F987)&amp;"$"&amp;UPPER(newTransactionSheet!H987)&amp;"$"&amp;UPPER(newTransactionSheet!N987)</f>
        <v>MARUTI SUZUKI$RITZ$VDI$BANGALORE</v>
      </c>
      <c r="C987" t="str">
        <f t="shared" si="1"/>
        <v/>
      </c>
    </row>
    <row r="988">
      <c r="A988" t="str">
        <f>UPPER(newTransactionSheet!D988)&amp;"$"&amp;UPPER(newTransactionSheet!F988)&amp;"$"&amp;UPPER(newTransactionSheet!H988)&amp;"$"&amp;UPPER(newTransactionSheet!N988)</f>
        <v>MARUTI SUZUKI$SWIFT$LXI$BANGALORE</v>
      </c>
      <c r="C988" t="str">
        <f t="shared" si="1"/>
        <v/>
      </c>
    </row>
    <row r="989">
      <c r="A989" t="str">
        <f>UPPER(newTransactionSheet!D989)&amp;"$"&amp;UPPER(newTransactionSheet!F989)&amp;"$"&amp;UPPER(newTransactionSheet!H989)&amp;"$"&amp;UPPER(newTransactionSheet!N989)</f>
        <v>MARUTI SUZUKI$SWIFT$GLAM$BANGALORE</v>
      </c>
      <c r="C989" t="str">
        <f t="shared" si="1"/>
        <v/>
      </c>
    </row>
    <row r="990">
      <c r="A990" t="str">
        <f>UPPER(newTransactionSheet!D990)&amp;"$"&amp;UPPER(newTransactionSheet!F990)&amp;"$"&amp;UPPER(newTransactionSheet!H990)&amp;"$"&amp;UPPER(newTransactionSheet!N990)</f>
        <v>MARUTI SUZUKI$SWIFT$ZXI$BANGALORE</v>
      </c>
      <c r="C990" t="str">
        <f t="shared" si="1"/>
        <v/>
      </c>
    </row>
    <row r="991">
      <c r="A991" t="str">
        <f>UPPER(newTransactionSheet!D991)&amp;"$"&amp;UPPER(newTransactionSheet!F991)&amp;"$"&amp;UPPER(newTransactionSheet!H991)&amp;"$"&amp;UPPER(newTransactionSheet!N991)</f>
        <v>MARUTI SUZUKI$SWIFT$GLAM$BANGALORE</v>
      </c>
      <c r="C991" t="str">
        <f t="shared" si="1"/>
        <v/>
      </c>
    </row>
    <row r="992">
      <c r="A992" t="str">
        <f>UPPER(newTransactionSheet!D992)&amp;"$"&amp;UPPER(newTransactionSheet!F992)&amp;"$"&amp;UPPER(newTransactionSheet!H992)&amp;"$"&amp;UPPER(newTransactionSheet!N992)</f>
        <v>CHEVROLET$ENJOY$1.3 LTZ 7 STR$BANGALORE</v>
      </c>
      <c r="C992" t="str">
        <f t="shared" si="1"/>
        <v/>
      </c>
    </row>
    <row r="993">
      <c r="A993" t="str">
        <f>UPPER(newTransactionSheet!D993)&amp;"$"&amp;UPPER(newTransactionSheet!F993)&amp;"$"&amp;UPPER(newTransactionSheet!H993)&amp;"$"&amp;UPPER(newTransactionSheet!N993)</f>
        <v>HYUNDAI$GRAND I10$ASTA 1.2 KAPPA VTVT$BANGALORE</v>
      </c>
      <c r="C993" t="str">
        <f t="shared" si="1"/>
        <v/>
      </c>
    </row>
    <row r="994">
      <c r="A994" t="str">
        <f>UPPER(newTransactionSheet!D994)&amp;"$"&amp;UPPER(newTransactionSheet!F994)&amp;"$"&amp;UPPER(newTransactionSheet!H994)&amp;"$"&amp;UPPER(newTransactionSheet!N994)</f>
        <v>HYUNDAI$I20$ASTA 1.2 (O) WITH SUNROOF$BANGALORE</v>
      </c>
      <c r="C994" t="str">
        <f t="shared" si="1"/>
        <v/>
      </c>
    </row>
    <row r="995">
      <c r="A995" t="str">
        <f>UPPER(newTransactionSheet!D995)&amp;"$"&amp;UPPER(newTransactionSheet!F995)&amp;"$"&amp;UPPER(newTransactionSheet!H995)&amp;"$"&amp;UPPER(newTransactionSheet!N995)</f>
        <v>HYUNDAI$I20$MAGNA 1.4 CRDI$BANGALORE</v>
      </c>
      <c r="C995" t="str">
        <f t="shared" si="1"/>
        <v/>
      </c>
    </row>
    <row r="996">
      <c r="A996" t="str">
        <f>UPPER(newTransactionSheet!D996)&amp;"$"&amp;UPPER(newTransactionSheet!F996)&amp;"$"&amp;UPPER(newTransactionSheet!H996)&amp;"$"&amp;UPPER(newTransactionSheet!N996)</f>
        <v>MARUTI SUZUKI$RITZ$VXI ABS$BANGALORE</v>
      </c>
      <c r="C996" t="str">
        <f t="shared" si="1"/>
        <v/>
      </c>
    </row>
    <row r="997">
      <c r="A997" t="str">
        <f>UPPER(newTransactionSheet!D997)&amp;"$"&amp;UPPER(newTransactionSheet!F997)&amp;"$"&amp;UPPER(newTransactionSheet!H997)&amp;"$"&amp;UPPER(newTransactionSheet!N997)</f>
        <v>MARUTI SUZUKI$RITZ$VXI$BANGALORE</v>
      </c>
      <c r="C997" t="str">
        <f t="shared" si="1"/>
        <v/>
      </c>
    </row>
    <row r="998">
      <c r="A998" t="str">
        <f>UPPER(newTransactionSheet!D998)&amp;"$"&amp;UPPER(newTransactionSheet!F998)&amp;"$"&amp;UPPER(newTransactionSheet!H998)&amp;"$"&amp;UPPER(newTransactionSheet!N998)</f>
        <v>MARUTI SUZUKI$SWIFT$VXI$BANGALORE</v>
      </c>
      <c r="C998" t="str">
        <f t="shared" si="1"/>
        <v/>
      </c>
    </row>
    <row r="999">
      <c r="A999" t="str">
        <f>UPPER(newTransactionSheet!D999)&amp;"$"&amp;UPPER(newTransactionSheet!F999)&amp;"$"&amp;UPPER(newTransactionSheet!H999)&amp;"$"&amp;UPPER(newTransactionSheet!N999)</f>
        <v>MARUTI SUZUKI$SWIFT$VXI$BANGALORE</v>
      </c>
      <c r="C999" t="str">
        <f t="shared" si="1"/>
        <v/>
      </c>
    </row>
    <row r="1000">
      <c r="A1000" t="str">
        <f>UPPER(newTransactionSheet!D1000)&amp;"$"&amp;UPPER(newTransactionSheet!F1000)&amp;"$"&amp;UPPER(newTransactionSheet!H1000)&amp;"$"&amp;UPPER(newTransactionSheet!N1000)</f>
        <v>MARUTI SUZUKI$SWIFT DZIRE$VXI$BANGALORE</v>
      </c>
      <c r="C1000" t="str">
        <f t="shared" si="1"/>
        <v/>
      </c>
    </row>
    <row r="1001">
      <c r="A1001" t="str">
        <f>UPPER(newTransactionSheet!D1001)&amp;"$"&amp;UPPER(newTransactionSheet!F1001)&amp;"$"&amp;UPPER(newTransactionSheet!H1001)&amp;"$"&amp;UPPER(newTransactionSheet!N1001)</f>
        <v>MARUTI SUZUKI$SWIFT DZIRE$VXI$BANGALORE</v>
      </c>
      <c r="C1001" t="str">
        <f t="shared" si="1"/>
        <v/>
      </c>
    </row>
    <row r="1002">
      <c r="A1002" t="str">
        <f>UPPER(newTransactionSheet!D1002)&amp;"$"&amp;UPPER(newTransactionSheet!F1002)&amp;"$"&amp;UPPER(newTransactionSheet!H1002)&amp;"$"&amp;UPPER(newTransactionSheet!N1002)</f>
        <v>MARUTI SUZUKI$SWIFT DZIRE$ZDI$BANGALORE</v>
      </c>
      <c r="C1002" t="str">
        <f t="shared" si="1"/>
        <v/>
      </c>
    </row>
    <row r="1003">
      <c r="A1003" t="str">
        <f>UPPER(newTransactionSheet!D1003)&amp;"$"&amp;UPPER(newTransactionSheet!F1003)&amp;"$"&amp;UPPER(newTransactionSheet!H1003)&amp;"$"&amp;UPPER(newTransactionSheet!N1003)</f>
        <v>CHEVROLET$ENJOY$1.3 LTZ 7 STR$BANGALORE</v>
      </c>
      <c r="C1003" t="str">
        <f t="shared" si="1"/>
        <v/>
      </c>
    </row>
    <row r="1004">
      <c r="A1004" t="str">
        <f>UPPER(newTransactionSheet!D1004)&amp;"$"&amp;UPPER(newTransactionSheet!F1004)&amp;"$"&amp;UPPER(newTransactionSheet!H1004)&amp;"$"&amp;UPPER(newTransactionSheet!N1004)</f>
        <v>MARUTI SUZUKI$RITZ$VXI$BANGALORE</v>
      </c>
      <c r="C1004" t="str">
        <f t="shared" si="1"/>
        <v/>
      </c>
    </row>
    <row r="1005">
      <c r="A1005" t="str">
        <f>UPPER(newTransactionSheet!D1005)&amp;"$"&amp;UPPER(newTransactionSheet!F1005)&amp;"$"&amp;UPPER(newTransactionSheet!H1005)&amp;"$"&amp;UPPER(newTransactionSheet!N1005)</f>
        <v>MARUTI SUZUKI$SWIFT$VXI ABS$BANGALORE</v>
      </c>
      <c r="C1005" t="str">
        <f t="shared" si="1"/>
        <v/>
      </c>
    </row>
    <row r="1006">
      <c r="A1006" t="str">
        <f>UPPER(newTransactionSheet!D1006)&amp;"$"&amp;UPPER(newTransactionSheet!F1006)&amp;"$"&amp;UPPER(newTransactionSheet!H1006)&amp;"$"&amp;UPPER(newTransactionSheet!N1006)</f>
        <v>MARUTI SUZUKI$SWIFT$GLAM$BANGALORE</v>
      </c>
      <c r="C1006" t="str">
        <f t="shared" si="1"/>
        <v/>
      </c>
    </row>
    <row r="1007">
      <c r="A1007" t="str">
        <f>UPPER(newTransactionSheet!D1007)&amp;"$"&amp;UPPER(newTransactionSheet!F1007)&amp;"$"&amp;UPPER(newTransactionSheet!H1007)&amp;"$"&amp;UPPER(newTransactionSheet!N1007)</f>
        <v>MARUTI SUZUKI$SWIFT$ZXI$BANGALORE</v>
      </c>
      <c r="C1007" t="str">
        <f t="shared" si="1"/>
        <v/>
      </c>
    </row>
    <row r="1008">
      <c r="A1008" t="str">
        <f>UPPER(newTransactionSheet!D1008)&amp;"$"&amp;UPPER(newTransactionSheet!F1008)&amp;"$"&amp;UPPER(newTransactionSheet!H1008)&amp;"$"&amp;UPPER(newTransactionSheet!N1008)</f>
        <v>MARUTI SUZUKI$SWIFT$VXI$BANGALORE</v>
      </c>
      <c r="C1008" t="str">
        <f t="shared" si="1"/>
        <v/>
      </c>
    </row>
    <row r="1009">
      <c r="A1009" t="str">
        <f>UPPER(newTransactionSheet!D1009)&amp;"$"&amp;UPPER(newTransactionSheet!F1009)&amp;"$"&amp;UPPER(newTransactionSheet!H1009)&amp;"$"&amp;UPPER(newTransactionSheet!N1009)</f>
        <v>TOYOTA$INNOVA$2.5 EV PS 8 STR$MUMBAI</v>
      </c>
      <c r="C1009" t="str">
        <f t="shared" si="1"/>
        <v/>
      </c>
    </row>
    <row r="1010">
      <c r="A1010" t="str">
        <f>UPPER(newTransactionSheet!D1010)&amp;"$"&amp;UPPER(newTransactionSheet!F1010)&amp;"$"&amp;UPPER(newTransactionSheet!H1010)&amp;"$"&amp;UPPER(newTransactionSheet!N1010)</f>
        <v>MARUTI SUZUKI$RITZ$VXI ABS$BANGALORE</v>
      </c>
      <c r="C1010" t="str">
        <f t="shared" si="1"/>
        <v/>
      </c>
    </row>
    <row r="1011">
      <c r="A1011" t="str">
        <f>UPPER(newTransactionSheet!D1011)&amp;"$"&amp;UPPER(newTransactionSheet!F1011)&amp;"$"&amp;UPPER(newTransactionSheet!H1011)&amp;"$"&amp;UPPER(newTransactionSheet!N1011)</f>
        <v>MARUTI SUZUKI$SWIFT DZIRE$VDI$BANGALORE</v>
      </c>
      <c r="C1011" t="str">
        <f t="shared" si="1"/>
        <v/>
      </c>
    </row>
    <row r="1012">
      <c r="A1012" t="str">
        <f>UPPER(newTransactionSheet!D1012)&amp;"$"&amp;UPPER(newTransactionSheet!F1012)&amp;"$"&amp;UPPER(newTransactionSheet!H1012)&amp;"$"&amp;UPPER(newTransactionSheet!N1012)</f>
        <v>MAHINDRA$XYLO$E4$MUMBAI</v>
      </c>
      <c r="C1012" t="str">
        <f t="shared" si="1"/>
        <v/>
      </c>
    </row>
    <row r="1013">
      <c r="A1013" t="str">
        <f>UPPER(newTransactionSheet!D1013)&amp;"$"&amp;UPPER(newTransactionSheet!F1013)&amp;"$"&amp;UPPER(newTransactionSheet!H1013)&amp;"$"&amp;UPPER(newTransactionSheet!N1013)</f>
        <v>MARUTI SUZUKI$RITZ$VDI$BANGALORE</v>
      </c>
      <c r="C1013" t="str">
        <f t="shared" si="1"/>
        <v/>
      </c>
    </row>
    <row r="1014">
      <c r="A1014" t="str">
        <f>UPPER(newTransactionSheet!D1014)&amp;"$"&amp;UPPER(newTransactionSheet!F1014)&amp;"$"&amp;UPPER(newTransactionSheet!H1014)&amp;"$"&amp;UPPER(newTransactionSheet!N1014)</f>
        <v>MARUTI SUZUKI$SWIFT$LXI$BANGALORE</v>
      </c>
      <c r="C1014" t="str">
        <f t="shared" si="1"/>
        <v/>
      </c>
    </row>
    <row r="1015">
      <c r="A1015" t="str">
        <f>UPPER(newTransactionSheet!D1015)&amp;"$"&amp;UPPER(newTransactionSheet!F1015)&amp;"$"&amp;UPPER(newTransactionSheet!H1015)&amp;"$"&amp;UPPER(newTransactionSheet!N1015)</f>
        <v>MARUTI SUZUKI$SWIFT$VDI$BANGALORE</v>
      </c>
      <c r="C1015" t="str">
        <f t="shared" si="1"/>
        <v/>
      </c>
    </row>
    <row r="1016">
      <c r="A1016" t="str">
        <f>UPPER(newTransactionSheet!D1016)&amp;"$"&amp;UPPER(newTransactionSheet!F1016)&amp;"$"&amp;UPPER(newTransactionSheet!H1016)&amp;"$"&amp;UPPER(newTransactionSheet!N1016)</f>
        <v>MARUTI SUZUKI$SWIFT$VXI$BANGALORE</v>
      </c>
      <c r="C1016" t="str">
        <f t="shared" si="1"/>
        <v/>
      </c>
    </row>
    <row r="1017">
      <c r="A1017" t="str">
        <f>UPPER(newTransactionSheet!D1017)&amp;"$"&amp;UPPER(newTransactionSheet!F1017)&amp;"$"&amp;UPPER(newTransactionSheet!H1017)&amp;"$"&amp;UPPER(newTransactionSheet!N1017)</f>
        <v>MARUTI SUZUKI$SWIFT$GLAM$BANGALORE</v>
      </c>
      <c r="C1017" t="str">
        <f t="shared" si="1"/>
        <v/>
      </c>
    </row>
    <row r="1018">
      <c r="A1018" t="str">
        <f>UPPER(newTransactionSheet!D1018)&amp;"$"&amp;UPPER(newTransactionSheet!F1018)&amp;"$"&amp;UPPER(newTransactionSheet!H1018)&amp;"$"&amp;UPPER(newTransactionSheet!N1018)</f>
        <v>MARUTI SUZUKI$SWIFT$LXI$BANGALORE</v>
      </c>
      <c r="C1018" t="str">
        <f t="shared" si="1"/>
        <v/>
      </c>
    </row>
    <row r="1019">
      <c r="A1019" t="str">
        <f>UPPER(newTransactionSheet!D1019)&amp;"$"&amp;UPPER(newTransactionSheet!F1019)&amp;"$"&amp;UPPER(newTransactionSheet!H1019)&amp;"$"&amp;UPPER(newTransactionSheet!N1019)</f>
        <v>MARUTI SUZUKI$SWIFT$ZXI$BANGALORE</v>
      </c>
      <c r="C1019" t="str">
        <f t="shared" si="1"/>
        <v/>
      </c>
    </row>
    <row r="1020">
      <c r="A1020" t="str">
        <f>UPPER(newTransactionSheet!D1020)&amp;"$"&amp;UPPER(newTransactionSheet!F1020)&amp;"$"&amp;UPPER(newTransactionSheet!H1020)&amp;"$"&amp;UPPER(newTransactionSheet!N1020)</f>
        <v>MARUTI SUZUKI$SWIFT$VXI$BANGALORE</v>
      </c>
      <c r="C1020" t="str">
        <f t="shared" si="1"/>
        <v/>
      </c>
    </row>
    <row r="1021">
      <c r="A1021" t="str">
        <f>UPPER(newTransactionSheet!D1021)&amp;"$"&amp;UPPER(newTransactionSheet!F1021)&amp;"$"&amp;UPPER(newTransactionSheet!H1021)&amp;"$"&amp;UPPER(newTransactionSheet!N1021)</f>
        <v>MARUTI SUZUKI$SWIFT$VXI ABS$BANGALORE</v>
      </c>
      <c r="C1021" t="str">
        <f t="shared" si="1"/>
        <v/>
      </c>
    </row>
    <row r="1022">
      <c r="A1022" t="str">
        <f>UPPER(newTransactionSheet!D1022)&amp;"$"&amp;UPPER(newTransactionSheet!F1022)&amp;"$"&amp;UPPER(newTransactionSheet!H1022)&amp;"$"&amp;UPPER(newTransactionSheet!N1022)</f>
        <v>MARUTI SUZUKI$SWIFT$VXI$BANGALORE</v>
      </c>
      <c r="C1022" t="str">
        <f t="shared" si="1"/>
        <v/>
      </c>
    </row>
    <row r="1023">
      <c r="A1023" t="str">
        <f>UPPER(newTransactionSheet!D1023)&amp;"$"&amp;UPPER(newTransactionSheet!F1023)&amp;"$"&amp;UPPER(newTransactionSheet!H1023)&amp;"$"&amp;UPPER(newTransactionSheet!N1023)</f>
        <v>MARUTI SUZUKI$SWIFT$ZXI$BANGALORE</v>
      </c>
      <c r="C1023" t="str">
        <f t="shared" si="1"/>
        <v/>
      </c>
    </row>
    <row r="1024">
      <c r="A1024" t="str">
        <f>UPPER(newTransactionSheet!D1024)&amp;"$"&amp;UPPER(newTransactionSheet!F1024)&amp;"$"&amp;UPPER(newTransactionSheet!H1024)&amp;"$"&amp;UPPER(newTransactionSheet!N1024)</f>
        <v>MARUTI SUZUKI$SWIFT$VXI$BANGALORE</v>
      </c>
      <c r="C1024" t="str">
        <f t="shared" si="1"/>
        <v/>
      </c>
    </row>
    <row r="1025">
      <c r="A1025" t="str">
        <f>UPPER(newTransactionSheet!D1025)&amp;"$"&amp;UPPER(newTransactionSheet!F1025)&amp;"$"&amp;UPPER(newTransactionSheet!H1025)&amp;"$"&amp;UPPER(newTransactionSheet!N1025)</f>
        <v>MARUTI SUZUKI$SWIFT$ZXI$BANGALORE</v>
      </c>
      <c r="C1025" t="str">
        <f t="shared" si="1"/>
        <v/>
      </c>
    </row>
    <row r="1026">
      <c r="A1026" t="str">
        <f>UPPER(newTransactionSheet!D1026)&amp;"$"&amp;UPPER(newTransactionSheet!F1026)&amp;"$"&amp;UPPER(newTransactionSheet!H1026)&amp;"$"&amp;UPPER(newTransactionSheet!N1026)</f>
        <v>MARUTI SUZUKI$RITZ$VDI$BANGALORE</v>
      </c>
      <c r="C1026" t="str">
        <f t="shared" si="1"/>
        <v/>
      </c>
    </row>
    <row r="1027">
      <c r="A1027" t="str">
        <f>UPPER(newTransactionSheet!D1027)&amp;"$"&amp;UPPER(newTransactionSheet!F1027)&amp;"$"&amp;UPPER(newTransactionSheet!H1027)&amp;"$"&amp;UPPER(newTransactionSheet!N1027)</f>
        <v>MARUTI SUZUKI$SWIFT$VXI ABS$BANGALORE</v>
      </c>
      <c r="C1027" t="str">
        <f t="shared" si="1"/>
        <v/>
      </c>
    </row>
    <row r="1028">
      <c r="A1028" t="str">
        <f>UPPER(newTransactionSheet!D1028)&amp;"$"&amp;UPPER(newTransactionSheet!F1028)&amp;"$"&amp;UPPER(newTransactionSheet!H1028)&amp;"$"&amp;UPPER(newTransactionSheet!N1028)</f>
        <v>MARUTI SUZUKI$SWIFT$VXI ABS$BANGALORE</v>
      </c>
      <c r="C1028" t="str">
        <f t="shared" si="1"/>
        <v/>
      </c>
    </row>
    <row r="1029">
      <c r="A1029" t="str">
        <f>UPPER(newTransactionSheet!D1029)&amp;"$"&amp;UPPER(newTransactionSheet!F1029)&amp;"$"&amp;UPPER(newTransactionSheet!H1029)&amp;"$"&amp;UPPER(newTransactionSheet!N1029)</f>
        <v>HONDA$BRIO$S MT$BANGALORE</v>
      </c>
      <c r="C1029" t="str">
        <f t="shared" si="1"/>
        <v/>
      </c>
    </row>
    <row r="1030">
      <c r="A1030" t="str">
        <f>UPPER(newTransactionSheet!D1030)&amp;"$"&amp;UPPER(newTransactionSheet!F1030)&amp;"$"&amp;UPPER(newTransactionSheet!H1030)&amp;"$"&amp;UPPER(newTransactionSheet!N1030)</f>
        <v>MARUTI SUZUKI$CELERIO$VXI$BANGALORE</v>
      </c>
      <c r="C1030" t="str">
        <f t="shared" si="1"/>
        <v/>
      </c>
    </row>
    <row r="1031">
      <c r="A1031" t="str">
        <f>UPPER(newTransactionSheet!D1031)&amp;"$"&amp;UPPER(newTransactionSheet!F1031)&amp;"$"&amp;UPPER(newTransactionSheet!H1031)&amp;"$"&amp;UPPER(newTransactionSheet!N1031)</f>
        <v>TOYOTA$ETIOS LIVA$GD$BANGALORE</v>
      </c>
      <c r="C1031" t="str">
        <f t="shared" si="1"/>
        <v/>
      </c>
    </row>
    <row r="1032">
      <c r="A1032" t="str">
        <f>UPPER(newTransactionSheet!D1032)&amp;"$"&amp;UPPER(newTransactionSheet!F1032)&amp;"$"&amp;UPPER(newTransactionSheet!H1032)&amp;"$"&amp;UPPER(newTransactionSheet!N1032)</f>
        <v>FORD$FIGO$DURATORQ DIESEL EXI 1.4$BANGALORE</v>
      </c>
      <c r="C1032" t="str">
        <f t="shared" si="1"/>
        <v/>
      </c>
    </row>
    <row r="1033">
      <c r="A1033" t="str">
        <f>UPPER(newTransactionSheet!D1033)&amp;"$"&amp;UPPER(newTransactionSheet!F1033)&amp;"$"&amp;UPPER(newTransactionSheet!H1033)&amp;"$"&amp;UPPER(newTransactionSheet!N1033)</f>
        <v>MARUTI SUZUKI$RITZ$VDI$BANGALORE</v>
      </c>
      <c r="C1033" t="str">
        <f t="shared" si="1"/>
        <v/>
      </c>
    </row>
    <row r="1034">
      <c r="A1034" t="str">
        <f>UPPER(newTransactionSheet!D1034)&amp;"$"&amp;UPPER(newTransactionSheet!F1034)&amp;"$"&amp;UPPER(newTransactionSheet!H1034)&amp;"$"&amp;UPPER(newTransactionSheet!N1034)</f>
        <v>MARUTI SUZUKI$RITZ$ZXI$BANGALORE</v>
      </c>
      <c r="C1034" t="str">
        <f t="shared" si="1"/>
        <v/>
      </c>
    </row>
    <row r="1035">
      <c r="A1035" t="str">
        <f>UPPER(newTransactionSheet!D1035)&amp;"$"&amp;UPPER(newTransactionSheet!F1035)&amp;"$"&amp;UPPER(newTransactionSheet!H1035)&amp;"$"&amp;UPPER(newTransactionSheet!N1035)</f>
        <v>MAHINDRA$SCORPIO$SLE$BANGALORE</v>
      </c>
      <c r="C1035" t="str">
        <f t="shared" si="1"/>
        <v/>
      </c>
    </row>
    <row r="1036">
      <c r="A1036" t="str">
        <f>UPPER(newTransactionSheet!D1036)&amp;"$"&amp;UPPER(newTransactionSheet!F1036)&amp;"$"&amp;UPPER(newTransactionSheet!H1036)&amp;"$"&amp;UPPER(newTransactionSheet!N1036)</f>
        <v>MAHINDRA$SCORPIO$VLX 2WD$BANGALORE</v>
      </c>
      <c r="C1036" t="str">
        <f t="shared" si="1"/>
        <v/>
      </c>
    </row>
    <row r="1037">
      <c r="A1037" t="str">
        <f>UPPER(newTransactionSheet!D1037)&amp;"$"&amp;UPPER(newTransactionSheet!F1037)&amp;"$"&amp;UPPER(newTransactionSheet!H1037)&amp;"$"&amp;UPPER(newTransactionSheet!N1037)</f>
        <v>NISSAN$SUNNY$XL$BANGALORE</v>
      </c>
      <c r="C1037" t="str">
        <f t="shared" si="1"/>
        <v/>
      </c>
    </row>
    <row r="1038">
      <c r="A1038" t="str">
        <f>UPPER(newTransactionSheet!D1038)&amp;"$"&amp;UPPER(newTransactionSheet!F1038)&amp;"$"&amp;UPPER(newTransactionSheet!H1038)&amp;"$"&amp;UPPER(newTransactionSheet!N1038)</f>
        <v>MARUTI SUZUKI$SWIFT$VDI$BANGALORE</v>
      </c>
      <c r="C1038" t="str">
        <f t="shared" si="1"/>
        <v/>
      </c>
    </row>
    <row r="1039">
      <c r="A1039" t="str">
        <f>UPPER(newTransactionSheet!D1039)&amp;"$"&amp;UPPER(newTransactionSheet!F1039)&amp;"$"&amp;UPPER(newTransactionSheet!H1039)&amp;"$"&amp;UPPER(newTransactionSheet!N1039)</f>
        <v>MARUTI SUZUKI$SWIFT$VDI$BANGALORE</v>
      </c>
      <c r="C1039" t="str">
        <f t="shared" si="1"/>
        <v/>
      </c>
    </row>
    <row r="1040">
      <c r="A1040" t="str">
        <f>UPPER(newTransactionSheet!D1040)&amp;"$"&amp;UPPER(newTransactionSheet!F1040)&amp;"$"&amp;UPPER(newTransactionSheet!H1040)&amp;"$"&amp;UPPER(newTransactionSheet!N1040)</f>
        <v>MARUTI SUZUKI$SWIFT$VDI$BANGALORE</v>
      </c>
      <c r="C1040" t="str">
        <f t="shared" si="1"/>
        <v/>
      </c>
    </row>
    <row r="1041">
      <c r="A1041" t="str">
        <f>UPPER(newTransactionSheet!D1041)&amp;"$"&amp;UPPER(newTransactionSheet!F1041)&amp;"$"&amp;UPPER(newTransactionSheet!H1041)&amp;"$"&amp;UPPER(newTransactionSheet!N1041)</f>
        <v>MARUTI SUZUKI$SWIFT$ZDI$BANGALORE</v>
      </c>
      <c r="C1041" t="str">
        <f t="shared" si="1"/>
        <v/>
      </c>
    </row>
    <row r="1042">
      <c r="A1042" t="str">
        <f>UPPER(newTransactionSheet!D1042)&amp;"$"&amp;UPPER(newTransactionSheet!F1042)&amp;"$"&amp;UPPER(newTransactionSheet!H1042)&amp;"$"&amp;UPPER(newTransactionSheet!N1042)</f>
        <v>MARUTI SUZUKI$SWIFT DZIRE$ZXI$BANGALORE</v>
      </c>
      <c r="C1042" t="str">
        <f t="shared" si="1"/>
        <v/>
      </c>
    </row>
    <row r="1043">
      <c r="A1043" t="str">
        <f>UPPER(newTransactionSheet!D1043)&amp;"$"&amp;UPPER(newTransactionSheet!F1043)&amp;"$"&amp;UPPER(newTransactionSheet!H1043)&amp;"$"&amp;UPPER(newTransactionSheet!N1043)</f>
        <v>MARUTI SUZUKI$SX4$ZDI$BANGALORE</v>
      </c>
      <c r="C1043" t="str">
        <f t="shared" si="1"/>
        <v/>
      </c>
    </row>
    <row r="1044">
      <c r="A1044" t="str">
        <f>UPPER(newTransactionSheet!D1044)&amp;"$"&amp;UPPER(newTransactionSheet!F1044)&amp;"$"&amp;UPPER(newTransactionSheet!H1044)&amp;"$"&amp;UPPER(newTransactionSheet!N1044)</f>
        <v>MAHINDRA$XYLO$E8$BANGALORE</v>
      </c>
      <c r="C1044" t="str">
        <f t="shared" si="1"/>
        <v/>
      </c>
    </row>
    <row r="1045">
      <c r="A1045" t="str">
        <f>UPPER(newTransactionSheet!D1045)&amp;"$"&amp;UPPER(newTransactionSheet!F1045)&amp;"$"&amp;UPPER(newTransactionSheet!H1045)&amp;"$"&amp;UPPER(newTransactionSheet!N1045)</f>
        <v>MAHINDRA$SCORPIO$VLX 2WD$BANGALORE</v>
      </c>
      <c r="C1045" t="str">
        <f t="shared" si="1"/>
        <v/>
      </c>
    </row>
    <row r="1046">
      <c r="A1046" t="str">
        <f>UPPER(newTransactionSheet!D1046)&amp;"$"&amp;UPPER(newTransactionSheet!F1046)&amp;"$"&amp;UPPER(newTransactionSheet!H1046)&amp;"$"&amp;UPPER(newTransactionSheet!N1046)</f>
        <v>NISSAN$SUNNY$XL$BANGALORE</v>
      </c>
      <c r="C1046" t="str">
        <f t="shared" si="1"/>
        <v/>
      </c>
    </row>
    <row r="1047">
      <c r="A1047" t="str">
        <f>UPPER(newTransactionSheet!D1047)&amp;"$"&amp;UPPER(newTransactionSheet!F1047)&amp;"$"&amp;UPPER(newTransactionSheet!H1047)&amp;"$"&amp;UPPER(newTransactionSheet!N1047)</f>
        <v>FORD$FIGO$DURATORQ DIESEL EXI 1.4$BANGALORE</v>
      </c>
      <c r="C1047" t="str">
        <f t="shared" si="1"/>
        <v/>
      </c>
    </row>
    <row r="1048">
      <c r="A1048" t="str">
        <f>UPPER(newTransactionSheet!D1048)&amp;"$"&amp;UPPER(newTransactionSheet!F1048)&amp;"$"&amp;UPPER(newTransactionSheet!H1048)&amp;"$"&amp;UPPER(newTransactionSheet!N1048)</f>
        <v>HYUNDAI$I20$ASTA 1.4 CRDI$BANGALORE</v>
      </c>
      <c r="C1048" t="str">
        <f t="shared" si="1"/>
        <v/>
      </c>
    </row>
    <row r="1049">
      <c r="A1049" t="str">
        <f>UPPER(newTransactionSheet!D1049)&amp;"$"&amp;UPPER(newTransactionSheet!F1049)&amp;"$"&amp;UPPER(newTransactionSheet!H1049)&amp;"$"&amp;UPPER(newTransactionSheet!N1049)</f>
        <v>HONDA$CITY$1.5 S MT$BANGALORE</v>
      </c>
      <c r="C1049" t="str">
        <f t="shared" si="1"/>
        <v/>
      </c>
    </row>
    <row r="1050">
      <c r="A1050" t="str">
        <f>UPPER(newTransactionSheet!D1050)&amp;"$"&amp;UPPER(newTransactionSheet!F1050)&amp;"$"&amp;UPPER(newTransactionSheet!H1050)&amp;"$"&amp;UPPER(newTransactionSheet!N1050)</f>
        <v>MARUTI SUZUKI$SWIFT$ZXI$BANGALORE</v>
      </c>
      <c r="C1050" t="str">
        <f t="shared" si="1"/>
        <v/>
      </c>
    </row>
    <row r="1051">
      <c r="A1051" t="str">
        <f>UPPER(newTransactionSheet!D1051)&amp;"$"&amp;UPPER(newTransactionSheet!F1051)&amp;"$"&amp;UPPER(newTransactionSheet!H1051)&amp;"$"&amp;UPPER(newTransactionSheet!N1051)</f>
        <v>HONDA$BRIO$S MT$BANGALORE</v>
      </c>
      <c r="C1051" t="str">
        <f t="shared" si="1"/>
        <v/>
      </c>
    </row>
    <row r="1052">
      <c r="A1052" t="str">
        <f>UPPER(newTransactionSheet!D1052)&amp;"$"&amp;UPPER(newTransactionSheet!F1052)&amp;"$"&amp;UPPER(newTransactionSheet!H1052)&amp;"$"&amp;UPPER(newTransactionSheet!N1052)</f>
        <v>MARUTI SUZUKI$CELERIO$VXI$BANGALORE</v>
      </c>
      <c r="C1052" t="str">
        <f t="shared" si="1"/>
        <v/>
      </c>
    </row>
    <row r="1053">
      <c r="A1053" t="str">
        <f>UPPER(newTransactionSheet!D1053)&amp;"$"&amp;UPPER(newTransactionSheet!F1053)&amp;"$"&amp;UPPER(newTransactionSheet!H1053)&amp;"$"&amp;UPPER(newTransactionSheet!N1053)</f>
        <v>MARUTI SUZUKI$RITZ$VXI ABS$BANGALORE</v>
      </c>
      <c r="C1053" t="str">
        <f t="shared" si="1"/>
        <v/>
      </c>
    </row>
    <row r="1054">
      <c r="A1054" t="str">
        <f>UPPER(newTransactionSheet!D1054)&amp;"$"&amp;UPPER(newTransactionSheet!F1054)&amp;"$"&amp;UPPER(newTransactionSheet!H1054)&amp;"$"&amp;UPPER(newTransactionSheet!N1054)</f>
        <v>MARUTI SUZUKI$STINGRAY$VXI$BANGALORE</v>
      </c>
      <c r="C1054" t="str">
        <f t="shared" si="1"/>
        <v/>
      </c>
    </row>
    <row r="1055">
      <c r="A1055" t="str">
        <f>UPPER(newTransactionSheet!D1055)&amp;"$"&amp;UPPER(newTransactionSheet!F1055)&amp;"$"&amp;UPPER(newTransactionSheet!H1055)&amp;"$"&amp;UPPER(newTransactionSheet!N1055)</f>
        <v>MARUTI SUZUKI$SWIFT$VDI$BANGALORE</v>
      </c>
      <c r="C1055" t="str">
        <f t="shared" si="1"/>
        <v/>
      </c>
    </row>
    <row r="1056">
      <c r="A1056" t="str">
        <f>UPPER(newTransactionSheet!D1056)&amp;"$"&amp;UPPER(newTransactionSheet!F1056)&amp;"$"&amp;UPPER(newTransactionSheet!H1056)&amp;"$"&amp;UPPER(newTransactionSheet!N1056)</f>
        <v>MARUTI SUZUKI$SX4$ZXI$BANGALORE</v>
      </c>
      <c r="C1056" t="str">
        <f t="shared" si="1"/>
        <v/>
      </c>
    </row>
    <row r="1057">
      <c r="A1057" t="str">
        <f>UPPER(newTransactionSheet!D1057)&amp;"$"&amp;UPPER(newTransactionSheet!F1057)&amp;"$"&amp;UPPER(newTransactionSheet!H1057)&amp;"$"&amp;UPPER(newTransactionSheet!N1057)</f>
        <v>MARUTI SUZUKI$SWIFT$GLAM$BANGALORE</v>
      </c>
      <c r="C1057" t="str">
        <f t="shared" si="1"/>
        <v/>
      </c>
    </row>
    <row r="1058">
      <c r="A1058" t="str">
        <f>UPPER(newTransactionSheet!D1058)&amp;"$"&amp;UPPER(newTransactionSheet!F1058)&amp;"$"&amp;UPPER(newTransactionSheet!H1058)&amp;"$"&amp;UPPER(newTransactionSheet!N1058)</f>
        <v>MARUTI SUZUKI$SWIFT$LXI$BANGALORE</v>
      </c>
      <c r="C1058" t="str">
        <f t="shared" si="1"/>
        <v/>
      </c>
    </row>
    <row r="1059">
      <c r="A1059" t="str">
        <f>UPPER(newTransactionSheet!D1059)&amp;"$"&amp;UPPER(newTransactionSheet!F1059)&amp;"$"&amp;UPPER(newTransactionSheet!H1059)&amp;"$"&amp;UPPER(newTransactionSheet!N1059)</f>
        <v>MARUTI SUZUKI$SWIFT$GLAM$BANGALORE</v>
      </c>
      <c r="C1059" t="str">
        <f t="shared" si="1"/>
        <v/>
      </c>
    </row>
    <row r="1060">
      <c r="A1060" t="str">
        <f>UPPER(newTransactionSheet!D1060)&amp;"$"&amp;UPPER(newTransactionSheet!F1060)&amp;"$"&amp;UPPER(newTransactionSheet!H1060)&amp;"$"&amp;UPPER(newTransactionSheet!N1060)</f>
        <v>MARUTI SUZUKI$SWIFT$GLAM$BANGALORE</v>
      </c>
      <c r="C1060" t="str">
        <f t="shared" si="1"/>
        <v/>
      </c>
    </row>
    <row r="1061">
      <c r="A1061" t="str">
        <f>UPPER(newTransactionSheet!D1061)&amp;"$"&amp;UPPER(newTransactionSheet!F1061)&amp;"$"&amp;UPPER(newTransactionSheet!H1061)&amp;"$"&amp;UPPER(newTransactionSheet!N1061)</f>
        <v>MARUTI SUZUKI$SWIFT$ZXI$BANGALORE</v>
      </c>
      <c r="C1061" t="str">
        <f t="shared" si="1"/>
        <v/>
      </c>
    </row>
    <row r="1062">
      <c r="A1062" t="str">
        <f>UPPER(newTransactionSheet!D1062)&amp;"$"&amp;UPPER(newTransactionSheet!F1062)&amp;"$"&amp;UPPER(newTransactionSheet!H1062)&amp;"$"&amp;UPPER(newTransactionSheet!N1062)</f>
        <v>MARUTI SUZUKI$SWIFT$VXI ABS$BANGALORE</v>
      </c>
      <c r="C1062" t="str">
        <f t="shared" si="1"/>
        <v/>
      </c>
    </row>
    <row r="1063">
      <c r="A1063" t="str">
        <f>UPPER(newTransactionSheet!D1063)&amp;"$"&amp;UPPER(newTransactionSheet!F1063)&amp;"$"&amp;UPPER(newTransactionSheet!H1063)&amp;"$"&amp;UPPER(newTransactionSheet!N1063)</f>
        <v>MARUTI SUZUKI$RITZ$ZXI$BANGALORE</v>
      </c>
      <c r="C1063" t="str">
        <f t="shared" si="1"/>
        <v/>
      </c>
    </row>
    <row r="1064">
      <c r="A1064" t="str">
        <f>UPPER(newTransactionSheet!D1064)&amp;"$"&amp;UPPER(newTransactionSheet!F1064)&amp;"$"&amp;UPPER(newTransactionSheet!H1064)&amp;"$"&amp;UPPER(newTransactionSheet!N1064)</f>
        <v>MARUTI SUZUKI$SWIFT$VXI$BANGALORE</v>
      </c>
      <c r="C1064" t="str">
        <f t="shared" si="1"/>
        <v/>
      </c>
    </row>
    <row r="1065">
      <c r="A1065" t="str">
        <f>UPPER(newTransactionSheet!D1065)&amp;"$"&amp;UPPER(newTransactionSheet!F1065)&amp;"$"&amp;UPPER(newTransactionSheet!H1065)&amp;"$"&amp;UPPER(newTransactionSheet!N1065)</f>
        <v>MARUTI SUZUKI$SWIFT$VXI ABS$BANGALORE</v>
      </c>
      <c r="C1065" t="str">
        <f t="shared" si="1"/>
        <v/>
      </c>
    </row>
    <row r="1066">
      <c r="A1066" t="str">
        <f>UPPER(newTransactionSheet!D1066)&amp;"$"&amp;UPPER(newTransactionSheet!F1066)&amp;"$"&amp;UPPER(newTransactionSheet!H1066)&amp;"$"&amp;UPPER(newTransactionSheet!N1066)</f>
        <v>MARUTI SUZUKI$SX4$ZXI$BANGALORE</v>
      </c>
      <c r="C1066" t="str">
        <f t="shared" si="1"/>
        <v/>
      </c>
    </row>
    <row r="1067">
      <c r="A1067" t="str">
        <f>UPPER(newTransactionSheet!D1067)&amp;"$"&amp;UPPER(newTransactionSheet!F1067)&amp;"$"&amp;UPPER(newTransactionSheet!H1067)&amp;"$"&amp;UPPER(newTransactionSheet!N1067)</f>
        <v>MARUTI SUZUKI$SWIFT$VXI$BANGALORE</v>
      </c>
      <c r="C1067" t="str">
        <f t="shared" si="1"/>
        <v/>
      </c>
    </row>
    <row r="1068">
      <c r="A1068" t="str">
        <f>UPPER(newTransactionSheet!D1068)&amp;"$"&amp;UPPER(newTransactionSheet!F1068)&amp;"$"&amp;UPPER(newTransactionSheet!H1068)&amp;"$"&amp;UPPER(newTransactionSheet!N1068)</f>
        <v>MARUTI SUZUKI$SWIFT$VDI$BANGALORE</v>
      </c>
      <c r="C1068" t="str">
        <f t="shared" si="1"/>
        <v/>
      </c>
    </row>
    <row r="1069">
      <c r="A1069" t="str">
        <f>UPPER(newTransactionSheet!D1069)&amp;"$"&amp;UPPER(newTransactionSheet!F1069)&amp;"$"&amp;UPPER(newTransactionSheet!H1069)&amp;"$"&amp;UPPER(newTransactionSheet!N1069)</f>
        <v>MARUTI SUZUKI$SWIFT$VXI ABS$BANGALORE</v>
      </c>
      <c r="C1069" t="str">
        <f t="shared" si="1"/>
        <v/>
      </c>
    </row>
    <row r="1070">
      <c r="A1070" t="str">
        <f>UPPER(newTransactionSheet!D1070)&amp;"$"&amp;UPPER(newTransactionSheet!F1070)&amp;"$"&amp;UPPER(newTransactionSheet!H1070)&amp;"$"&amp;UPPER(newTransactionSheet!N1070)</f>
        <v>MARUTI SUZUKI$STINGRAY$VXI$BANGALORE</v>
      </c>
      <c r="C1070" t="str">
        <f t="shared" si="1"/>
        <v/>
      </c>
    </row>
    <row r="1071">
      <c r="A1071" t="str">
        <f>UPPER(newTransactionSheet!D1071)&amp;"$"&amp;UPPER(newTransactionSheet!F1071)&amp;"$"&amp;UPPER(newTransactionSheet!H1071)&amp;"$"&amp;UPPER(newTransactionSheet!N1071)</f>
        <v>FORD$FIGO$DURATORQ DIESEL TITANIUM 1.4$BANGALORE</v>
      </c>
      <c r="C1071" t="str">
        <f t="shared" si="1"/>
        <v/>
      </c>
    </row>
    <row r="1072">
      <c r="A1072" t="str">
        <f>UPPER(newTransactionSheet!D1072)&amp;"$"&amp;UPPER(newTransactionSheet!F1072)&amp;"$"&amp;UPPER(newTransactionSheet!H1072)&amp;"$"&amp;UPPER(newTransactionSheet!N1072)</f>
        <v>MARUTI SUZUKI$SWIFT$VDI$BANGALORE</v>
      </c>
      <c r="C1072" t="str">
        <f t="shared" si="1"/>
        <v/>
      </c>
    </row>
    <row r="1073">
      <c r="A1073" t="str">
        <f>UPPER(newTransactionSheet!D1073)&amp;"$"&amp;UPPER(newTransactionSheet!F1073)&amp;"$"&amp;UPPER(newTransactionSheet!H1073)&amp;"$"&amp;UPPER(newTransactionSheet!N1073)</f>
        <v>MARUTI SUZUKI$SWIFT$VXI$BANGALORE</v>
      </c>
      <c r="C1073" t="str">
        <f t="shared" si="1"/>
        <v/>
      </c>
    </row>
    <row r="1074">
      <c r="A1074" t="str">
        <f>UPPER(newTransactionSheet!D1074)&amp;"$"&amp;UPPER(newTransactionSheet!F1074)&amp;"$"&amp;UPPER(newTransactionSheet!H1074)&amp;"$"&amp;UPPER(newTransactionSheet!N1074)</f>
        <v>MARUTI SUZUKI$SWIFT DZIRE$VDI$BANGALORE</v>
      </c>
      <c r="C1074" t="str">
        <f t="shared" si="1"/>
        <v/>
      </c>
    </row>
    <row r="1075">
      <c r="A1075" t="str">
        <f>UPPER(newTransactionSheet!D1075)&amp;"$"&amp;UPPER(newTransactionSheet!F1075)&amp;"$"&amp;UPPER(newTransactionSheet!H1075)&amp;"$"&amp;UPPER(newTransactionSheet!N1075)</f>
        <v>MARUTI SUZUKI$SWIFT DZIRE$VDI$BANGALORE</v>
      </c>
      <c r="C1075" t="str">
        <f t="shared" si="1"/>
        <v/>
      </c>
    </row>
    <row r="1076">
      <c r="A1076" t="str">
        <f>UPPER(newTransactionSheet!D1076)&amp;"$"&amp;UPPER(newTransactionSheet!F1076)&amp;"$"&amp;UPPER(newTransactionSheet!H1076)&amp;"$"&amp;UPPER(newTransactionSheet!N1076)</f>
        <v>MARUTI SUZUKI$SWIFT DZIRE$VXI$BANGALORE</v>
      </c>
      <c r="C1076" t="str">
        <f t="shared" si="1"/>
        <v/>
      </c>
    </row>
    <row r="1077">
      <c r="A1077" t="str">
        <f>UPPER(newTransactionSheet!D1077)&amp;"$"&amp;UPPER(newTransactionSheet!F1077)&amp;"$"&amp;UPPER(newTransactionSheet!H1077)&amp;"$"&amp;UPPER(newTransactionSheet!N1077)</f>
        <v>MARUTI SUZUKI$SWIFT DZIRE$VXI$BANGALORE</v>
      </c>
      <c r="C1077" t="str">
        <f t="shared" si="1"/>
        <v/>
      </c>
    </row>
    <row r="1078">
      <c r="A1078" t="str">
        <f>UPPER(newTransactionSheet!D1078)&amp;"$"&amp;UPPER(newTransactionSheet!F1078)&amp;"$"&amp;UPPER(newTransactionSheet!H1078)&amp;"$"&amp;UPPER(newTransactionSheet!N1078)</f>
        <v>VOLKSWAGEN$CROSS POLO$1.2 TDI$BANGALORE</v>
      </c>
      <c r="C1078" t="str">
        <f t="shared" si="1"/>
        <v/>
      </c>
    </row>
    <row r="1079">
      <c r="A1079" t="str">
        <f>UPPER(newTransactionSheet!D1079)&amp;"$"&amp;UPPER(newTransactionSheet!F1079)&amp;"$"&amp;UPPER(newTransactionSheet!H1079)&amp;"$"&amp;UPPER(newTransactionSheet!N1079)</f>
        <v>RENAULT$PULSE$RXZ$BANGALORE</v>
      </c>
      <c r="C1079" t="str">
        <f t="shared" si="1"/>
        <v/>
      </c>
    </row>
    <row r="1080">
      <c r="A1080" t="str">
        <f>UPPER(newTransactionSheet!D1080)&amp;"$"&amp;UPPER(newTransactionSheet!F1080)&amp;"$"&amp;UPPER(newTransactionSheet!H1080)&amp;"$"&amp;UPPER(newTransactionSheet!N1080)</f>
        <v>HONDA$AMAZE$1.2 EX I-VTEC$BANGALORE</v>
      </c>
      <c r="C1080" t="str">
        <f t="shared" si="1"/>
        <v/>
      </c>
    </row>
    <row r="1081">
      <c r="A1081" t="str">
        <f>UPPER(newTransactionSheet!D1081)&amp;"$"&amp;UPPER(newTransactionSheet!F1081)&amp;"$"&amp;UPPER(newTransactionSheet!H1081)&amp;"$"&amp;UPPER(newTransactionSheet!N1081)</f>
        <v>MARUTI SUZUKI$CELERIO$VXI$BANGALORE</v>
      </c>
      <c r="C1081" t="str">
        <f t="shared" si="1"/>
        <v/>
      </c>
    </row>
    <row r="1082">
      <c r="A1082" t="str">
        <f>UPPER(newTransactionSheet!D1082)&amp;"$"&amp;UPPER(newTransactionSheet!F1082)&amp;"$"&amp;UPPER(newTransactionSheet!H1082)&amp;"$"&amp;UPPER(newTransactionSheet!N1082)</f>
        <v>HYUNDAI$I20$ASTA 1.4 CRDI$PUNE</v>
      </c>
      <c r="C1082" t="str">
        <f t="shared" si="1"/>
        <v/>
      </c>
    </row>
    <row r="1083">
      <c r="A1083" t="str">
        <f>UPPER(newTransactionSheet!D1083)&amp;"$"&amp;UPPER(newTransactionSheet!F1083)&amp;"$"&amp;UPPER(newTransactionSheet!H1083)&amp;"$"&amp;UPPER(newTransactionSheet!N1083)</f>
        <v>FIAT$LINEA$DYNAMIC 1.4$BANGALORE</v>
      </c>
      <c r="C1083" t="str">
        <f t="shared" si="1"/>
        <v/>
      </c>
    </row>
    <row r="1084">
      <c r="A1084" t="str">
        <f>UPPER(newTransactionSheet!D1084)&amp;"$"&amp;UPPER(newTransactionSheet!F1084)&amp;"$"&amp;UPPER(newTransactionSheet!H1084)&amp;"$"&amp;UPPER(newTransactionSheet!N1084)</f>
        <v>MARUTI SUZUKI$RITZ$ZXI$BANGALORE</v>
      </c>
      <c r="C1084" t="str">
        <f t="shared" si="1"/>
        <v/>
      </c>
    </row>
    <row r="1085">
      <c r="A1085" t="str">
        <f>UPPER(newTransactionSheet!D1085)&amp;"$"&amp;UPPER(newTransactionSheet!F1085)&amp;"$"&amp;UPPER(newTransactionSheet!H1085)&amp;"$"&amp;UPPER(newTransactionSheet!N1085)</f>
        <v>MARUTI SUZUKI$SWIFT$LXI$BANGALORE</v>
      </c>
      <c r="C1085" t="str">
        <f t="shared" si="1"/>
        <v/>
      </c>
    </row>
    <row r="1086">
      <c r="A1086" t="str">
        <f>UPPER(newTransactionSheet!D1086)&amp;"$"&amp;UPPER(newTransactionSheet!F1086)&amp;"$"&amp;UPPER(newTransactionSheet!H1086)&amp;"$"&amp;UPPER(newTransactionSheet!N1086)</f>
        <v>MARUTI SUZUKI$SWIFT$LXI$BANGALORE</v>
      </c>
      <c r="C1086" t="str">
        <f t="shared" si="1"/>
        <v/>
      </c>
    </row>
    <row r="1087">
      <c r="A1087" t="str">
        <f>UPPER(newTransactionSheet!D1087)&amp;"$"&amp;UPPER(newTransactionSheet!F1087)&amp;"$"&amp;UPPER(newTransactionSheet!H1087)&amp;"$"&amp;UPPER(newTransactionSheet!N1087)</f>
        <v>MARUTI SUZUKI$SWIFT DZIRE$VDI$BANGALORE</v>
      </c>
      <c r="C1087" t="str">
        <f t="shared" si="1"/>
        <v/>
      </c>
    </row>
    <row r="1088">
      <c r="A1088" t="str">
        <f>UPPER(newTransactionSheet!D1088)&amp;"$"&amp;UPPER(newTransactionSheet!F1088)&amp;"$"&amp;UPPER(newTransactionSheet!H1088)&amp;"$"&amp;UPPER(newTransactionSheet!N1088)</f>
        <v>MARUTI SUZUKI$SWIFT DZIRE$VXI$BANGALORE</v>
      </c>
      <c r="C1088" t="str">
        <f t="shared" si="1"/>
        <v/>
      </c>
    </row>
    <row r="1089">
      <c r="A1089" t="str">
        <f>UPPER(newTransactionSheet!D1089)&amp;"$"&amp;UPPER(newTransactionSheet!F1089)&amp;"$"&amp;UPPER(newTransactionSheet!H1089)&amp;"$"&amp;UPPER(newTransactionSheet!N1089)</f>
        <v>HYUNDAI$I20$SPORTZ 1.2$BANGALORE</v>
      </c>
      <c r="C1089" t="str">
        <f t="shared" si="1"/>
        <v/>
      </c>
    </row>
    <row r="1090">
      <c r="A1090" t="str">
        <f>UPPER(newTransactionSheet!D1090)&amp;"$"&amp;UPPER(newTransactionSheet!F1090)&amp;"$"&amp;UPPER(newTransactionSheet!H1090)&amp;"$"&amp;UPPER(newTransactionSheet!N1090)</f>
        <v>MARUTI SUZUKI$SWIFT$ZXI$BANGALORE</v>
      </c>
      <c r="C1090" t="str">
        <f t="shared" si="1"/>
        <v/>
      </c>
    </row>
    <row r="1091">
      <c r="A1091" t="str">
        <f>UPPER(newTransactionSheet!D1091)&amp;"$"&amp;UPPER(newTransactionSheet!F1091)&amp;"$"&amp;UPPER(newTransactionSheet!H1091)&amp;"$"&amp;UPPER(newTransactionSheet!N1091)</f>
        <v>MARUTI SUZUKI$SWIFT$VXI$BANGALORE</v>
      </c>
      <c r="C1091" t="str">
        <f t="shared" si="1"/>
        <v/>
      </c>
    </row>
    <row r="1092">
      <c r="A1092" t="str">
        <f>UPPER(newTransactionSheet!D1092)&amp;"$"&amp;UPPER(newTransactionSheet!F1092)&amp;"$"&amp;UPPER(newTransactionSheet!H1092)&amp;"$"&amp;UPPER(newTransactionSheet!N1092)</f>
        <v>MARUTI SUZUKI$SWIFT$GLAM$BANGALORE</v>
      </c>
      <c r="C1092" t="str">
        <f t="shared" si="1"/>
        <v/>
      </c>
    </row>
    <row r="1093">
      <c r="A1093" t="str">
        <f>UPPER(newTransactionSheet!D1093)&amp;"$"&amp;UPPER(newTransactionSheet!F1093)&amp;"$"&amp;UPPER(newTransactionSheet!H1093)&amp;"$"&amp;UPPER(newTransactionSheet!N1093)</f>
        <v>MARUTI SUZUKI$SWIFT$ZXI$BANGALORE</v>
      </c>
      <c r="C1093" t="str">
        <f t="shared" si="1"/>
        <v/>
      </c>
    </row>
    <row r="1094">
      <c r="A1094" t="str">
        <f>UPPER(newTransactionSheet!D1094)&amp;"$"&amp;UPPER(newTransactionSheet!F1094)&amp;"$"&amp;UPPER(newTransactionSheet!H1094)&amp;"$"&amp;UPPER(newTransactionSheet!N1094)</f>
        <v>MARUTI SUZUKI$SWIFT$GLAM$BANGALORE</v>
      </c>
      <c r="C1094" t="str">
        <f t="shared" si="1"/>
        <v/>
      </c>
    </row>
    <row r="1095">
      <c r="A1095" t="str">
        <f>UPPER(newTransactionSheet!D1095)&amp;"$"&amp;UPPER(newTransactionSheet!F1095)&amp;"$"&amp;UPPER(newTransactionSheet!H1095)&amp;"$"&amp;UPPER(newTransactionSheet!N1095)</f>
        <v>MARUTI SUZUKI$SWIFT$VXI ABS$BANGALORE</v>
      </c>
      <c r="C1095" t="str">
        <f t="shared" si="1"/>
        <v/>
      </c>
    </row>
    <row r="1096">
      <c r="A1096" t="str">
        <f>UPPER(newTransactionSheet!D1096)&amp;"$"&amp;UPPER(newTransactionSheet!F1096)&amp;"$"&amp;UPPER(newTransactionSheet!H1096)&amp;"$"&amp;UPPER(newTransactionSheet!N1096)</f>
        <v>MARUTI SUZUKI$SWIFT$ZXI$BANGALORE</v>
      </c>
      <c r="C1096" t="str">
        <f t="shared" si="1"/>
        <v/>
      </c>
    </row>
    <row r="1097">
      <c r="A1097" t="str">
        <f>UPPER(newTransactionSheet!D1097)&amp;"$"&amp;UPPER(newTransactionSheet!F1097)&amp;"$"&amp;UPPER(newTransactionSheet!H1097)&amp;"$"&amp;UPPER(newTransactionSheet!N1097)</f>
        <v>MARUTI SUZUKI$SWIFT DZIRE$ZXI$BANGALORE</v>
      </c>
      <c r="C1097" t="str">
        <f t="shared" si="1"/>
        <v/>
      </c>
    </row>
    <row r="1098">
      <c r="A1098" t="str">
        <f>UPPER(newTransactionSheet!D1098)&amp;"$"&amp;UPPER(newTransactionSheet!F1098)&amp;"$"&amp;UPPER(newTransactionSheet!H1098)&amp;"$"&amp;UPPER(newTransactionSheet!N1098)</f>
        <v>MARUTI SUZUKI$SWIFT$LXI$BANGALORE</v>
      </c>
      <c r="C1098" t="str">
        <f t="shared" si="1"/>
        <v/>
      </c>
    </row>
    <row r="1099">
      <c r="A1099" t="str">
        <f>UPPER(newTransactionSheet!D1099)&amp;"$"&amp;UPPER(newTransactionSheet!F1099)&amp;"$"&amp;UPPER(newTransactionSheet!H1099)&amp;"$"&amp;UPPER(newTransactionSheet!N1099)</f>
        <v>MARUTI SUZUKI$SWIFT$GLAM$BANGALORE</v>
      </c>
      <c r="C1099" t="str">
        <f t="shared" si="1"/>
        <v/>
      </c>
    </row>
    <row r="1100">
      <c r="A1100" t="str">
        <f>UPPER(newTransactionSheet!D1100)&amp;"$"&amp;UPPER(newTransactionSheet!F1100)&amp;"$"&amp;UPPER(newTransactionSheet!H1100)&amp;"$"&amp;UPPER(newTransactionSheet!N1100)</f>
        <v>MARUTI SUZUKI$SWIFT$LXI$BANGALORE</v>
      </c>
      <c r="C1100" t="str">
        <f t="shared" si="1"/>
        <v/>
      </c>
    </row>
    <row r="1101">
      <c r="A1101" t="str">
        <f>UPPER(newTransactionSheet!D1101)&amp;"$"&amp;UPPER(newTransactionSheet!F1101)&amp;"$"&amp;UPPER(newTransactionSheet!H1101)&amp;"$"&amp;UPPER(newTransactionSheet!N1101)</f>
        <v>MARUTI SUZUKI$SWIFT$GLAM$BANGALORE</v>
      </c>
      <c r="C1101" t="str">
        <f t="shared" si="1"/>
        <v/>
      </c>
    </row>
    <row r="1102">
      <c r="A1102" t="str">
        <f>UPPER(newTransactionSheet!D1102)&amp;"$"&amp;UPPER(newTransactionSheet!F1102)&amp;"$"&amp;UPPER(newTransactionSheet!H1102)&amp;"$"&amp;UPPER(newTransactionSheet!N1102)</f>
        <v>MARUTI SUZUKI$SWIFT$VXI$BANGALORE</v>
      </c>
      <c r="C1102" t="str">
        <f t="shared" si="1"/>
        <v/>
      </c>
    </row>
    <row r="1103">
      <c r="A1103" t="str">
        <f>UPPER(newTransactionSheet!D1103)&amp;"$"&amp;UPPER(newTransactionSheet!F1103)&amp;"$"&amp;UPPER(newTransactionSheet!H1103)&amp;"$"&amp;UPPER(newTransactionSheet!N1103)</f>
        <v>MARUTI SUZUKI$SWIFT$GLAM$BANGALORE</v>
      </c>
      <c r="C1103" t="str">
        <f t="shared" si="1"/>
        <v/>
      </c>
    </row>
    <row r="1104">
      <c r="A1104" t="str">
        <f>UPPER(newTransactionSheet!D1104)&amp;"$"&amp;UPPER(newTransactionSheet!F1104)&amp;"$"&amp;UPPER(newTransactionSheet!H1104)&amp;"$"&amp;UPPER(newTransactionSheet!N1104)</f>
        <v>HYUNDAI$I10$MAGNA$BANGALORE</v>
      </c>
      <c r="C1104" t="str">
        <f t="shared" si="1"/>
        <v/>
      </c>
    </row>
    <row r="1105">
      <c r="A1105" t="str">
        <f>UPPER(newTransactionSheet!D1105)&amp;"$"&amp;UPPER(newTransactionSheet!F1105)&amp;"$"&amp;UPPER(newTransactionSheet!H1105)&amp;"$"&amp;UPPER(newTransactionSheet!N1105)</f>
        <v>MARUTI SUZUKI$RITZ$VDI$BANGALORE</v>
      </c>
      <c r="C1105" t="str">
        <f t="shared" si="1"/>
        <v/>
      </c>
    </row>
    <row r="1106">
      <c r="A1106" t="str">
        <f>UPPER(newTransactionSheet!D1106)&amp;"$"&amp;UPPER(newTransactionSheet!F1106)&amp;"$"&amp;UPPER(newTransactionSheet!H1106)&amp;"$"&amp;UPPER(newTransactionSheet!N1106)</f>
        <v>MARUTI SUZUKI$SWIFT$VDI$BANGALORE</v>
      </c>
      <c r="C1106" t="str">
        <f t="shared" si="1"/>
        <v/>
      </c>
    </row>
    <row r="1107">
      <c r="A1107" t="str">
        <f>UPPER(newTransactionSheet!D1107)&amp;"$"&amp;UPPER(newTransactionSheet!F1107)&amp;"$"&amp;UPPER(newTransactionSheet!H1107)&amp;"$"&amp;UPPER(newTransactionSheet!N1107)</f>
        <v>MARUTI SUZUKI$SWIFT$VXI$BANGALORE</v>
      </c>
      <c r="C1107" t="str">
        <f t="shared" si="1"/>
        <v/>
      </c>
    </row>
    <row r="1108">
      <c r="A1108" t="str">
        <f>UPPER(newTransactionSheet!D1108)&amp;"$"&amp;UPPER(newTransactionSheet!F1108)&amp;"$"&amp;UPPER(newTransactionSheet!H1108)&amp;"$"&amp;UPPER(newTransactionSheet!N1108)</f>
        <v>MARUTI SUZUKI$SWIFT$VXI ABS$BANGALORE</v>
      </c>
      <c r="C1108" t="str">
        <f t="shared" si="1"/>
        <v/>
      </c>
    </row>
    <row r="1109">
      <c r="A1109" t="str">
        <f>UPPER(newTransactionSheet!D1109)&amp;"$"&amp;UPPER(newTransactionSheet!F1109)&amp;"$"&amp;UPPER(newTransactionSheet!H1109)&amp;"$"&amp;UPPER(newTransactionSheet!N1109)</f>
        <v>MARUTI SUZUKI$CELERIO$VXI$BANGALORE</v>
      </c>
      <c r="C1109" t="str">
        <f t="shared" si="1"/>
        <v/>
      </c>
    </row>
    <row r="1110">
      <c r="A1110" t="str">
        <f>UPPER(newTransactionSheet!D1110)&amp;"$"&amp;UPPER(newTransactionSheet!F1110)&amp;"$"&amp;UPPER(newTransactionSheet!H1110)&amp;"$"&amp;UPPER(newTransactionSheet!N1110)</f>
        <v>MARUTI SUZUKI$SX4$ZXI$BANGALORE</v>
      </c>
      <c r="C1110" t="str">
        <f t="shared" si="1"/>
        <v/>
      </c>
    </row>
    <row r="1111">
      <c r="A1111" t="str">
        <f>UPPER(newTransactionSheet!D1111)&amp;"$"&amp;UPPER(newTransactionSheet!F1111)&amp;"$"&amp;UPPER(newTransactionSheet!H1111)&amp;"$"&amp;UPPER(newTransactionSheet!N1111)</f>
        <v>MARUTI SUZUKI$WAGON R$VXI$BANGALORE</v>
      </c>
      <c r="C1111" t="str">
        <f t="shared" si="1"/>
        <v/>
      </c>
    </row>
    <row r="1112">
      <c r="A1112" t="str">
        <f>UPPER(newTransactionSheet!D1112)&amp;"$"&amp;UPPER(newTransactionSheet!F1112)&amp;"$"&amp;UPPER(newTransactionSheet!H1112)&amp;"$"&amp;UPPER(newTransactionSheet!N1112)</f>
        <v>MARUTI SUZUKI$SWIFT$VXI ABS$BANGALORE</v>
      </c>
      <c r="C1112" t="str">
        <f t="shared" si="1"/>
        <v/>
      </c>
    </row>
    <row r="1113">
      <c r="A1113" t="str">
        <f>UPPER(newTransactionSheet!D1113)&amp;"$"&amp;UPPER(newTransactionSheet!F1113)&amp;"$"&amp;UPPER(newTransactionSheet!H1113)&amp;"$"&amp;UPPER(newTransactionSheet!N1113)</f>
        <v>MARUTI SUZUKI$SWIFT$VXI$BANGALORE</v>
      </c>
      <c r="C1113" t="str">
        <f t="shared" si="1"/>
        <v/>
      </c>
    </row>
    <row r="1114">
      <c r="A1114" t="str">
        <f>UPPER(newTransactionSheet!D1114)&amp;"$"&amp;UPPER(newTransactionSheet!F1114)&amp;"$"&amp;UPPER(newTransactionSheet!H1114)&amp;"$"&amp;UPPER(newTransactionSheet!N1114)</f>
        <v>MARUTI SUZUKI$SWIFT$VXI$BANGALORE</v>
      </c>
      <c r="C1114" t="str">
        <f t="shared" si="1"/>
        <v/>
      </c>
    </row>
    <row r="1115">
      <c r="A1115" t="str">
        <f>UPPER(newTransactionSheet!D1115)&amp;"$"&amp;UPPER(newTransactionSheet!F1115)&amp;"$"&amp;UPPER(newTransactionSheet!H1115)&amp;"$"&amp;UPPER(newTransactionSheet!N1115)</f>
        <v>MARUTI SUZUKI$SWIFT$ZXI$BANGALORE</v>
      </c>
      <c r="C1115" t="str">
        <f t="shared" si="1"/>
        <v/>
      </c>
    </row>
    <row r="1116">
      <c r="A1116" t="str">
        <f>UPPER(newTransactionSheet!D1116)&amp;"$"&amp;UPPER(newTransactionSheet!F1116)&amp;"$"&amp;UPPER(newTransactionSheet!H1116)&amp;"$"&amp;UPPER(newTransactionSheet!N1116)</f>
        <v>MARUTI SUZUKI$SWIFT$VXI ABS$BANGALORE</v>
      </c>
      <c r="C1116" t="str">
        <f t="shared" si="1"/>
        <v/>
      </c>
    </row>
    <row r="1117">
      <c r="A1117" t="str">
        <f>UPPER(newTransactionSheet!D1117)&amp;"$"&amp;UPPER(newTransactionSheet!F1117)&amp;"$"&amp;UPPER(newTransactionSheet!H1117)&amp;"$"&amp;UPPER(newTransactionSheet!N1117)</f>
        <v>MARUTI SUZUKI$SWIFT$VXI$BANGALORE</v>
      </c>
      <c r="C1117" t="str">
        <f t="shared" si="1"/>
        <v/>
      </c>
    </row>
    <row r="1118">
      <c r="A1118" t="str">
        <f>UPPER(newTransactionSheet!D1118)&amp;"$"&amp;UPPER(newTransactionSheet!F1118)&amp;"$"&amp;UPPER(newTransactionSheet!H1118)&amp;"$"&amp;UPPER(newTransactionSheet!N1118)</f>
        <v>MARUTI SUZUKI$SWIFT$ZXI$BANGALORE</v>
      </c>
      <c r="C1118" t="str">
        <f t="shared" si="1"/>
        <v/>
      </c>
    </row>
    <row r="1119">
      <c r="A1119" t="str">
        <f>UPPER(newTransactionSheet!D1119)&amp;"$"&amp;UPPER(newTransactionSheet!F1119)&amp;"$"&amp;UPPER(newTransactionSheet!H1119)&amp;"$"&amp;UPPER(newTransactionSheet!N1119)</f>
        <v>MARUTI SUZUKI$SWIFT$VDI$BANGALORE</v>
      </c>
      <c r="C1119" t="str">
        <f t="shared" si="1"/>
        <v/>
      </c>
    </row>
    <row r="1120">
      <c r="A1120" t="str">
        <f>UPPER(newTransactionSheet!D1120)&amp;"$"&amp;UPPER(newTransactionSheet!F1120)&amp;"$"&amp;UPPER(newTransactionSheet!H1120)&amp;"$"&amp;UPPER(newTransactionSheet!N1120)</f>
        <v>MARUTI SUZUKI$SWIFT$GLAM$BANGALORE</v>
      </c>
      <c r="C1120" t="str">
        <f t="shared" si="1"/>
        <v/>
      </c>
    </row>
    <row r="1121">
      <c r="A1121" t="str">
        <f>UPPER(newTransactionSheet!D1121)&amp;"$"&amp;UPPER(newTransactionSheet!F1121)&amp;"$"&amp;UPPER(newTransactionSheet!H1121)&amp;"$"&amp;UPPER(newTransactionSheet!N1121)</f>
        <v>MARUTI SUZUKI$SWIFT$VXI$BANGALORE</v>
      </c>
      <c r="C1121" t="str">
        <f t="shared" si="1"/>
        <v/>
      </c>
    </row>
    <row r="1122">
      <c r="A1122" t="str">
        <f>UPPER(newTransactionSheet!D1122)&amp;"$"&amp;UPPER(newTransactionSheet!F1122)&amp;"$"&amp;UPPER(newTransactionSheet!H1122)&amp;"$"&amp;UPPER(newTransactionSheet!N1122)</f>
        <v>MARUTI SUZUKI$SWIFT DZIRE$VDI$BANGALORE</v>
      </c>
      <c r="C1122" t="str">
        <f t="shared" si="1"/>
        <v/>
      </c>
    </row>
    <row r="1123">
      <c r="A1123" t="str">
        <f>UPPER(newTransactionSheet!D1123)&amp;"$"&amp;UPPER(newTransactionSheet!F1123)&amp;"$"&amp;UPPER(newTransactionSheet!H1123)&amp;"$"&amp;UPPER(newTransactionSheet!N1123)</f>
        <v>MARUTI SUZUKI$SWIFT$LXI$BANGALORE</v>
      </c>
      <c r="C1123" t="str">
        <f t="shared" si="1"/>
        <v/>
      </c>
    </row>
    <row r="1124">
      <c r="A1124" t="str">
        <f>UPPER(newTransactionSheet!D1124)&amp;"$"&amp;UPPER(newTransactionSheet!F1124)&amp;"$"&amp;UPPER(newTransactionSheet!H1124)&amp;"$"&amp;UPPER(newTransactionSheet!N1124)</f>
        <v>MARUTI SUZUKI$SWIFT$ZXI$BANGALORE</v>
      </c>
      <c r="C1124" t="str">
        <f t="shared" si="1"/>
        <v/>
      </c>
    </row>
    <row r="1125">
      <c r="A1125" t="str">
        <f>UPPER(newTransactionSheet!D1125)&amp;"$"&amp;UPPER(newTransactionSheet!F1125)&amp;"$"&amp;UPPER(newTransactionSheet!H1125)&amp;"$"&amp;UPPER(newTransactionSheet!N1125)</f>
        <v>MARUTI SUZUKI$SWIFT$VXI$BANGALORE</v>
      </c>
      <c r="C1125" t="str">
        <f t="shared" si="1"/>
        <v/>
      </c>
    </row>
    <row r="1126">
      <c r="A1126" t="str">
        <f>UPPER(newTransactionSheet!D1126)&amp;"$"&amp;UPPER(newTransactionSheet!F1126)&amp;"$"&amp;UPPER(newTransactionSheet!H1126)&amp;"$"&amp;UPPER(newTransactionSheet!N1126)</f>
        <v>MARUTI SUZUKI$SWIFT$GLAM$BANGALORE</v>
      </c>
      <c r="C1126" t="str">
        <f t="shared" si="1"/>
        <v/>
      </c>
    </row>
    <row r="1127">
      <c r="A1127" t="str">
        <f>UPPER(newTransactionSheet!D1127)&amp;"$"&amp;UPPER(newTransactionSheet!F1127)&amp;"$"&amp;UPPER(newTransactionSheet!H1127)&amp;"$"&amp;UPPER(newTransactionSheet!N1127)</f>
        <v>MARUTI SUZUKI$SWIFT$ZXI$BANGALORE</v>
      </c>
      <c r="C1127" t="str">
        <f t="shared" si="1"/>
        <v/>
      </c>
    </row>
    <row r="1128">
      <c r="A1128" t="str">
        <f>UPPER(newTransactionSheet!D1128)&amp;"$"&amp;UPPER(newTransactionSheet!F1128)&amp;"$"&amp;UPPER(newTransactionSheet!H1128)&amp;"$"&amp;UPPER(newTransactionSheet!N1128)</f>
        <v>MARUTI SUZUKI$SWIFT$LXI$BANGALORE</v>
      </c>
      <c r="C1128" t="str">
        <f t="shared" si="1"/>
        <v/>
      </c>
    </row>
    <row r="1129">
      <c r="A1129" t="str">
        <f>UPPER(newTransactionSheet!D1129)&amp;"$"&amp;UPPER(newTransactionSheet!F1129)&amp;"$"&amp;UPPER(newTransactionSheet!H1129)&amp;"$"&amp;UPPER(newTransactionSheet!N1129)</f>
        <v>MARUTI SUZUKI$SWIFT$VXI$BANGALORE</v>
      </c>
      <c r="C1129" t="str">
        <f t="shared" si="1"/>
        <v/>
      </c>
    </row>
    <row r="1130">
      <c r="A1130" t="str">
        <f>UPPER(newTransactionSheet!D1130)&amp;"$"&amp;UPPER(newTransactionSheet!F1130)&amp;"$"&amp;UPPER(newTransactionSheet!H1130)&amp;"$"&amp;UPPER(newTransactionSheet!N1130)</f>
        <v>MARUTI SUZUKI$SWIFT$VXI ABS$BANGALORE</v>
      </c>
      <c r="C1130" t="str">
        <f t="shared" si="1"/>
        <v/>
      </c>
    </row>
    <row r="1131">
      <c r="A1131" t="str">
        <f>UPPER(newTransactionSheet!D1131)&amp;"$"&amp;UPPER(newTransactionSheet!F1131)&amp;"$"&amp;UPPER(newTransactionSheet!H1131)&amp;"$"&amp;UPPER(newTransactionSheet!N1131)</f>
        <v>MARUTI SUZUKI$SWIFT$VXI$BANGALORE</v>
      </c>
      <c r="C1131" t="str">
        <f t="shared" si="1"/>
        <v/>
      </c>
    </row>
    <row r="1132">
      <c r="A1132" t="str">
        <f>UPPER(newTransactionSheet!D1132)&amp;"$"&amp;UPPER(newTransactionSheet!F1132)&amp;"$"&amp;UPPER(newTransactionSheet!H1132)&amp;"$"&amp;UPPER(newTransactionSheet!N1132)</f>
        <v>MARUTI SUZUKI$SWIFT$VXI ABS$BANGALORE</v>
      </c>
      <c r="C1132" t="str">
        <f t="shared" si="1"/>
        <v/>
      </c>
    </row>
    <row r="1133">
      <c r="A1133" t="str">
        <f>UPPER(newTransactionSheet!D1133)&amp;"$"&amp;UPPER(newTransactionSheet!F1133)&amp;"$"&amp;UPPER(newTransactionSheet!H1133)&amp;"$"&amp;UPPER(newTransactionSheet!N1133)</f>
        <v>MARUTI SUZUKI$ALTO$VXI$BANGALORE</v>
      </c>
      <c r="C1133" t="str">
        <f t="shared" si="1"/>
        <v/>
      </c>
    </row>
    <row r="1134">
      <c r="A1134" t="str">
        <f>UPPER(newTransactionSheet!D1134)&amp;"$"&amp;UPPER(newTransactionSheet!F1134)&amp;"$"&amp;UPPER(newTransactionSheet!H1134)&amp;"$"&amp;UPPER(newTransactionSheet!N1134)</f>
        <v>HYUNDAI$I20$SPORTZ 1.4 CRDI$DELHI</v>
      </c>
      <c r="C1134" t="str">
        <f t="shared" si="1"/>
        <v/>
      </c>
    </row>
    <row r="1135">
      <c r="A1135" t="str">
        <f>UPPER(newTransactionSheet!D1135)&amp;"$"&amp;UPPER(newTransactionSheet!F1135)&amp;"$"&amp;UPPER(newTransactionSheet!H1135)&amp;"$"&amp;UPPER(newTransactionSheet!N1135)</f>
        <v>TATA$INDIGO$LX$BANGALORE</v>
      </c>
      <c r="C1135" t="str">
        <f t="shared" si="1"/>
        <v/>
      </c>
    </row>
    <row r="1136">
      <c r="A1136" t="str">
        <f>UPPER(newTransactionSheet!D1136)&amp;"$"&amp;UPPER(newTransactionSheet!F1136)&amp;"$"&amp;UPPER(newTransactionSheet!H1136)&amp;"$"&amp;UPPER(newTransactionSheet!N1136)</f>
        <v>VOLKSWAGEN$POLO$TRENDLINE 1.2L (D)$BANGALORE</v>
      </c>
      <c r="C1136" t="str">
        <f t="shared" si="1"/>
        <v/>
      </c>
    </row>
    <row r="1137">
      <c r="A1137" t="str">
        <f>UPPER(newTransactionSheet!D1137)&amp;"$"&amp;UPPER(newTransactionSheet!F1137)&amp;"$"&amp;UPPER(newTransactionSheet!H1137)&amp;"$"&amp;UPPER(newTransactionSheet!N1137)</f>
        <v>MARUTI SUZUKI$RITZ$VDI$BANGALORE</v>
      </c>
      <c r="C1137" t="str">
        <f t="shared" si="1"/>
        <v/>
      </c>
    </row>
    <row r="1138">
      <c r="A1138" t="str">
        <f>UPPER(newTransactionSheet!D1138)&amp;"$"&amp;UPPER(newTransactionSheet!F1138)&amp;"$"&amp;UPPER(newTransactionSheet!H1138)&amp;"$"&amp;UPPER(newTransactionSheet!N1138)</f>
        <v>MARUTI SUZUKI$RITZ$VXI ABS$BANGALORE</v>
      </c>
      <c r="C1138" t="str">
        <f t="shared" si="1"/>
        <v/>
      </c>
    </row>
    <row r="1139">
      <c r="A1139" t="str">
        <f>UPPER(newTransactionSheet!D1139)&amp;"$"&amp;UPPER(newTransactionSheet!F1139)&amp;"$"&amp;UPPER(newTransactionSheet!H1139)&amp;"$"&amp;UPPER(newTransactionSheet!N1139)</f>
        <v>MARUTI SUZUKI$SWIFT$VDI$BANGALORE</v>
      </c>
      <c r="C1139" t="str">
        <f t="shared" si="1"/>
        <v/>
      </c>
    </row>
    <row r="1140">
      <c r="A1140" t="str">
        <f>UPPER(newTransactionSheet!D1140)&amp;"$"&amp;UPPER(newTransactionSheet!F1140)&amp;"$"&amp;UPPER(newTransactionSheet!H1140)&amp;"$"&amp;UPPER(newTransactionSheet!N1140)</f>
        <v>MARUTI SUZUKI$SWIFT$ZXI$BANGALORE</v>
      </c>
      <c r="C1140" t="str">
        <f t="shared" si="1"/>
        <v/>
      </c>
    </row>
    <row r="1141">
      <c r="A1141" t="str">
        <f>UPPER(newTransactionSheet!D1141)&amp;"$"&amp;UPPER(newTransactionSheet!F1141)&amp;"$"&amp;UPPER(newTransactionSheet!H1141)&amp;"$"&amp;UPPER(newTransactionSheet!N1141)</f>
        <v>MARUTI SUZUKI$SWIFT DZIRE$VDI$DELHI</v>
      </c>
      <c r="C1141" t="str">
        <f t="shared" si="1"/>
        <v/>
      </c>
    </row>
    <row r="1142">
      <c r="A1142" t="str">
        <f>UPPER(newTransactionSheet!D1142)&amp;"$"&amp;UPPER(newTransactionSheet!F1142)&amp;"$"&amp;UPPER(newTransactionSheet!H1142)&amp;"$"&amp;UPPER(newTransactionSheet!N1142)</f>
        <v>MARUTI SUZUKI$SWIFT DZIRE$VXI$BANGALORE</v>
      </c>
      <c r="C1142" t="str">
        <f t="shared" si="1"/>
        <v/>
      </c>
    </row>
    <row r="1143">
      <c r="A1143" t="str">
        <f>UPPER(newTransactionSheet!D1143)&amp;"$"&amp;UPPER(newTransactionSheet!F1143)&amp;"$"&amp;UPPER(newTransactionSheet!H1143)&amp;"$"&amp;UPPER(newTransactionSheet!N1143)</f>
        <v>MARUTI SUZUKI$SX4$VDI$BANGALORE</v>
      </c>
      <c r="C1143" t="str">
        <f t="shared" si="1"/>
        <v/>
      </c>
    </row>
    <row r="1144">
      <c r="A1144" t="str">
        <f>UPPER(newTransactionSheet!D1144)&amp;"$"&amp;UPPER(newTransactionSheet!F1144)&amp;"$"&amp;UPPER(newTransactionSheet!H1144)&amp;"$"&amp;UPPER(newTransactionSheet!N1144)</f>
        <v>HYUNDAI$VERNA$VGT CRDI$BANGALORE</v>
      </c>
      <c r="C1144" t="str">
        <f t="shared" si="1"/>
        <v/>
      </c>
    </row>
    <row r="1145">
      <c r="A1145" t="str">
        <f>UPPER(newTransactionSheet!D1145)&amp;"$"&amp;UPPER(newTransactionSheet!F1145)&amp;"$"&amp;UPPER(newTransactionSheet!H1145)&amp;"$"&amp;UPPER(newTransactionSheet!N1145)</f>
        <v>HYUNDAI$VERNA$VGT CRDI SX ABS$BANGALORE</v>
      </c>
      <c r="C1145" t="str">
        <f t="shared" si="1"/>
        <v/>
      </c>
    </row>
    <row r="1146">
      <c r="A1146" t="str">
        <f>UPPER(newTransactionSheet!D1146)&amp;"$"&amp;UPPER(newTransactionSheet!F1146)&amp;"$"&amp;UPPER(newTransactionSheet!H1146)&amp;"$"&amp;UPPER(newTransactionSheet!N1146)</f>
        <v>MAHINDRA$XYLO$E2$BANGALORE</v>
      </c>
      <c r="C1146" t="str">
        <f t="shared" si="1"/>
        <v/>
      </c>
    </row>
    <row r="1147">
      <c r="A1147" t="str">
        <f>UPPER(newTransactionSheet!D1147)&amp;"$"&amp;UPPER(newTransactionSheet!F1147)&amp;"$"&amp;UPPER(newTransactionSheet!H1147)&amp;"$"&amp;UPPER(newTransactionSheet!N1147)</f>
        <v>FIAT$PUNTO$EMOTION 90HP$BANGALORE</v>
      </c>
      <c r="C1147" t="str">
        <f t="shared" si="1"/>
        <v/>
      </c>
    </row>
    <row r="1148">
      <c r="A1148" t="str">
        <f>UPPER(newTransactionSheet!D1148)&amp;"$"&amp;UPPER(newTransactionSheet!F1148)&amp;"$"&amp;UPPER(newTransactionSheet!H1148)&amp;"$"&amp;UPPER(newTransactionSheet!N1148)</f>
        <v>HYUNDAI$VERNA$VGT CRDI SX ABS$BANGALORE</v>
      </c>
      <c r="C1148" t="str">
        <f t="shared" si="1"/>
        <v/>
      </c>
    </row>
    <row r="1149">
      <c r="A1149" t="str">
        <f>UPPER(newTransactionSheet!D1149)&amp;"$"&amp;UPPER(newTransactionSheet!F1149)&amp;"$"&amp;UPPER(newTransactionSheet!H1149)&amp;"$"&amp;UPPER(newTransactionSheet!N1149)</f>
        <v>HYUNDAI$I20$ASTA 1.2$BANGALORE</v>
      </c>
      <c r="C1149" t="str">
        <f t="shared" si="1"/>
        <v/>
      </c>
    </row>
    <row r="1150">
      <c r="A1150" t="str">
        <f>UPPER(newTransactionSheet!D1150)&amp;"$"&amp;UPPER(newTransactionSheet!F1150)&amp;"$"&amp;UPPER(newTransactionSheet!H1150)&amp;"$"&amp;UPPER(newTransactionSheet!N1150)</f>
        <v>FORD$FIGO$DURATORQ DIESEL EXI 1.4$BANGALORE</v>
      </c>
      <c r="C1150" t="str">
        <f t="shared" si="1"/>
        <v/>
      </c>
    </row>
    <row r="1151">
      <c r="A1151" t="str">
        <f>UPPER(newTransactionSheet!D1151)&amp;"$"&amp;UPPER(newTransactionSheet!F1151)&amp;"$"&amp;UPPER(newTransactionSheet!H1151)&amp;"$"&amp;UPPER(newTransactionSheet!N1151)</f>
        <v>VOLKSWAGEN$POLO$TRENDLINE 1.2L (P)$BANGALORE</v>
      </c>
      <c r="C1151" t="str">
        <f t="shared" si="1"/>
        <v/>
      </c>
    </row>
    <row r="1152">
      <c r="A1152" t="str">
        <f>UPPER(newTransactionSheet!D1152)&amp;"$"&amp;UPPER(newTransactionSheet!F1152)&amp;"$"&amp;UPPER(newTransactionSheet!H1152)&amp;"$"&amp;UPPER(newTransactionSheet!N1152)</f>
        <v>VOLKSWAGEN$POLO$HIGHLINE1.2L (P)$BANGALORE</v>
      </c>
      <c r="C1152" t="str">
        <f t="shared" si="1"/>
        <v/>
      </c>
    </row>
    <row r="1153">
      <c r="A1153" t="str">
        <f>UPPER(newTransactionSheet!D1153)&amp;"$"&amp;UPPER(newTransactionSheet!F1153)&amp;"$"&amp;UPPER(newTransactionSheet!H1153)&amp;"$"&amp;UPPER(newTransactionSheet!N1153)</f>
        <v>HONDA$CITY$1.5 V MT$BANGALORE</v>
      </c>
      <c r="C1153" t="str">
        <f t="shared" si="1"/>
        <v/>
      </c>
    </row>
    <row r="1154">
      <c r="A1154" t="str">
        <f>UPPER(newTransactionSheet!D1154)&amp;"$"&amp;UPPER(newTransactionSheet!F1154)&amp;"$"&amp;UPPER(newTransactionSheet!H1154)&amp;"$"&amp;UPPER(newTransactionSheet!N1154)</f>
        <v>HYUNDAI$I20$SPORTZ 1.2$BANGALORE</v>
      </c>
      <c r="C1154" t="str">
        <f t="shared" si="1"/>
        <v/>
      </c>
    </row>
    <row r="1155">
      <c r="A1155" t="str">
        <f>UPPER(newTransactionSheet!D1155)&amp;"$"&amp;UPPER(newTransactionSheet!F1155)&amp;"$"&amp;UPPER(newTransactionSheet!H1155)&amp;"$"&amp;UPPER(newTransactionSheet!N1155)</f>
        <v>HONDA$BRIO$S MT$BANGALORE</v>
      </c>
      <c r="C1155" t="str">
        <f t="shared" si="1"/>
        <v/>
      </c>
    </row>
    <row r="1156">
      <c r="A1156" t="str">
        <f>UPPER(newTransactionSheet!D1156)&amp;"$"&amp;UPPER(newTransactionSheet!F1156)&amp;"$"&amp;UPPER(newTransactionSheet!H1156)&amp;"$"&amp;UPPER(newTransactionSheet!N1156)</f>
        <v>FORD$CLASSIC$1.4 TDCI CLXI$BANGALORE</v>
      </c>
      <c r="C1156" t="str">
        <f t="shared" si="1"/>
        <v/>
      </c>
    </row>
    <row r="1157">
      <c r="A1157" t="str">
        <f>UPPER(newTransactionSheet!D1157)&amp;"$"&amp;UPPER(newTransactionSheet!F1157)&amp;"$"&amp;UPPER(newTransactionSheet!H1157)&amp;"$"&amp;UPPER(newTransactionSheet!N1157)</f>
        <v>TOYOTA$ETIOS$V$BANGALORE</v>
      </c>
      <c r="C1157" t="str">
        <f t="shared" si="1"/>
        <v/>
      </c>
    </row>
    <row r="1158">
      <c r="A1158" t="str">
        <f>UPPER(newTransactionSheet!D1158)&amp;"$"&amp;UPPER(newTransactionSheet!F1158)&amp;"$"&amp;UPPER(newTransactionSheet!H1158)&amp;"$"&amp;UPPER(newTransactionSheet!N1158)</f>
        <v>TOYOTA$ETIOS LIVA$GD$BANGALORE</v>
      </c>
      <c r="C1158" t="str">
        <f t="shared" si="1"/>
        <v/>
      </c>
    </row>
    <row r="1159">
      <c r="A1159" t="str">
        <f>UPPER(newTransactionSheet!D1159)&amp;"$"&amp;UPPER(newTransactionSheet!F1159)&amp;"$"&amp;UPPER(newTransactionSheet!H1159)&amp;"$"&amp;UPPER(newTransactionSheet!N1159)</f>
        <v>FORD$FIGO$DURATORQ DIESEL TITANIUM 1.4$BANGALORE</v>
      </c>
      <c r="C1159" t="str">
        <f t="shared" si="1"/>
        <v/>
      </c>
    </row>
    <row r="1160">
      <c r="A1160" t="str">
        <f>UPPER(newTransactionSheet!D1160)&amp;"$"&amp;UPPER(newTransactionSheet!F1160)&amp;"$"&amp;UPPER(newTransactionSheet!H1160)&amp;"$"&amp;UPPER(newTransactionSheet!N1160)</f>
        <v>HYUNDAI$I10$MAGNA 1.2$BANGALORE</v>
      </c>
      <c r="C1160" t="str">
        <f t="shared" si="1"/>
        <v/>
      </c>
    </row>
    <row r="1161">
      <c r="A1161" t="str">
        <f>UPPER(newTransactionSheet!D1161)&amp;"$"&amp;UPPER(newTransactionSheet!F1161)&amp;"$"&amp;UPPER(newTransactionSheet!H1161)&amp;"$"&amp;UPPER(newTransactionSheet!N1161)</f>
        <v>HYUNDAI$I20$ASTA 1.2$BANGALORE</v>
      </c>
      <c r="C1161" t="str">
        <f t="shared" si="1"/>
        <v/>
      </c>
    </row>
    <row r="1162">
      <c r="A1162" t="str">
        <f>UPPER(newTransactionSheet!D1162)&amp;"$"&amp;UPPER(newTransactionSheet!F1162)&amp;"$"&amp;UPPER(newTransactionSheet!H1162)&amp;"$"&amp;UPPER(newTransactionSheet!N1162)</f>
        <v>NISSAN$MICRA$XV PETROL$BANGALORE</v>
      </c>
      <c r="C1162" t="str">
        <f t="shared" si="1"/>
        <v/>
      </c>
    </row>
    <row r="1163">
      <c r="A1163" t="str">
        <f>UPPER(newTransactionSheet!D1163)&amp;"$"&amp;UPPER(newTransactionSheet!F1163)&amp;"$"&amp;UPPER(newTransactionSheet!H1163)&amp;"$"&amp;UPPER(newTransactionSheet!N1163)</f>
        <v>VOLKSWAGEN$POLO$TRENDLINE 1.2L (P)$BANGALORE</v>
      </c>
      <c r="C1163" t="str">
        <f t="shared" si="1"/>
        <v/>
      </c>
    </row>
    <row r="1164">
      <c r="A1164" t="str">
        <f>UPPER(newTransactionSheet!D1164)&amp;"$"&amp;UPPER(newTransactionSheet!F1164)&amp;"$"&amp;UPPER(newTransactionSheet!H1164)&amp;"$"&amp;UPPER(newTransactionSheet!N1164)</f>
        <v>MARUTI SUZUKI$RITZ$LDI$BANGALORE</v>
      </c>
      <c r="C1164" t="str">
        <f t="shared" si="1"/>
        <v/>
      </c>
    </row>
    <row r="1165">
      <c r="A1165" t="str">
        <f>UPPER(newTransactionSheet!D1165)&amp;"$"&amp;UPPER(newTransactionSheet!F1165)&amp;"$"&amp;UPPER(newTransactionSheet!H1165)&amp;"$"&amp;UPPER(newTransactionSheet!N1165)</f>
        <v>MARUTI SUZUKI$RITZ$VDI$BANGALORE</v>
      </c>
      <c r="C1165" t="str">
        <f t="shared" si="1"/>
        <v/>
      </c>
    </row>
    <row r="1166">
      <c r="A1166" t="str">
        <f>UPPER(newTransactionSheet!D1166)&amp;"$"&amp;UPPER(newTransactionSheet!F1166)&amp;"$"&amp;UPPER(newTransactionSheet!H1166)&amp;"$"&amp;UPPER(newTransactionSheet!N1166)</f>
        <v>MARUTI SUZUKI$STINGRAY$VXI$BANGALORE</v>
      </c>
      <c r="C1166" t="str">
        <f t="shared" si="1"/>
        <v/>
      </c>
    </row>
    <row r="1167">
      <c r="A1167" t="str">
        <f>UPPER(newTransactionSheet!D1167)&amp;"$"&amp;UPPER(newTransactionSheet!F1167)&amp;"$"&amp;UPPER(newTransactionSheet!H1167)&amp;"$"&amp;UPPER(newTransactionSheet!N1167)</f>
        <v>MARUTI SUZUKI$SWIFT$LDI$BANGALORE</v>
      </c>
      <c r="C1167" t="str">
        <f t="shared" si="1"/>
        <v/>
      </c>
    </row>
    <row r="1168">
      <c r="A1168" t="str">
        <f>UPPER(newTransactionSheet!D1168)&amp;"$"&amp;UPPER(newTransactionSheet!F1168)&amp;"$"&amp;UPPER(newTransactionSheet!H1168)&amp;"$"&amp;UPPER(newTransactionSheet!N1168)</f>
        <v>MARUTI SUZUKI$SWIFT$VDI$BANGALORE</v>
      </c>
      <c r="C1168" t="str">
        <f t="shared" si="1"/>
        <v/>
      </c>
    </row>
    <row r="1169">
      <c r="A1169" t="str">
        <f>UPPER(newTransactionSheet!D1169)&amp;"$"&amp;UPPER(newTransactionSheet!F1169)&amp;"$"&amp;UPPER(newTransactionSheet!H1169)&amp;"$"&amp;UPPER(newTransactionSheet!N1169)</f>
        <v>MARUTI SUZUKI$SWIFT$VDI$BANGALORE</v>
      </c>
      <c r="C1169" t="str">
        <f t="shared" si="1"/>
        <v/>
      </c>
    </row>
    <row r="1170">
      <c r="A1170" t="str">
        <f>UPPER(newTransactionSheet!D1170)&amp;"$"&amp;UPPER(newTransactionSheet!F1170)&amp;"$"&amp;UPPER(newTransactionSheet!H1170)&amp;"$"&amp;UPPER(newTransactionSheet!N1170)</f>
        <v>MARUTI SUZUKI$SWIFT$VDI$BANGALORE</v>
      </c>
      <c r="C1170" t="str">
        <f t="shared" si="1"/>
        <v/>
      </c>
    </row>
    <row r="1171">
      <c r="A1171" t="str">
        <f>UPPER(newTransactionSheet!D1171)&amp;"$"&amp;UPPER(newTransactionSheet!F1171)&amp;"$"&amp;UPPER(newTransactionSheet!H1171)&amp;"$"&amp;UPPER(newTransactionSheet!N1171)</f>
        <v>MARUTI SUZUKI$SWIFT$VDI$BANGALORE</v>
      </c>
      <c r="C1171" t="str">
        <f t="shared" si="1"/>
        <v/>
      </c>
    </row>
    <row r="1172">
      <c r="A1172" t="str">
        <f>UPPER(newTransactionSheet!D1172)&amp;"$"&amp;UPPER(newTransactionSheet!F1172)&amp;"$"&amp;UPPER(newTransactionSheet!H1172)&amp;"$"&amp;UPPER(newTransactionSheet!N1172)</f>
        <v>MARUTI SUZUKI$SWIFT$VXI$BANGALORE</v>
      </c>
      <c r="C1172" t="str">
        <f t="shared" si="1"/>
        <v/>
      </c>
    </row>
    <row r="1173">
      <c r="A1173" t="str">
        <f>UPPER(newTransactionSheet!D1173)&amp;"$"&amp;UPPER(newTransactionSheet!F1173)&amp;"$"&amp;UPPER(newTransactionSheet!H1173)&amp;"$"&amp;UPPER(newTransactionSheet!N1173)</f>
        <v>MARUTI SUZUKI$SWIFT$VXI$BANGALORE</v>
      </c>
      <c r="C1173" t="str">
        <f t="shared" si="1"/>
        <v/>
      </c>
    </row>
    <row r="1174">
      <c r="A1174" t="str">
        <f>UPPER(newTransactionSheet!D1174)&amp;"$"&amp;UPPER(newTransactionSheet!F1174)&amp;"$"&amp;UPPER(newTransactionSheet!H1174)&amp;"$"&amp;UPPER(newTransactionSheet!N1174)</f>
        <v>MARUTI SUZUKI$SWIFT DZIRE$VXI$BANGALORE</v>
      </c>
      <c r="C1174" t="str">
        <f t="shared" si="1"/>
        <v/>
      </c>
    </row>
    <row r="1175">
      <c r="A1175" t="str">
        <f>UPPER(newTransactionSheet!D1175)&amp;"$"&amp;UPPER(newTransactionSheet!F1175)&amp;"$"&amp;UPPER(newTransactionSheet!H1175)&amp;"$"&amp;UPPER(newTransactionSheet!N1175)</f>
        <v>MARUTI SUZUKI$SX4$ZXI$BANGALORE</v>
      </c>
      <c r="C1175" t="str">
        <f t="shared" si="1"/>
        <v/>
      </c>
    </row>
    <row r="1176">
      <c r="A1176" t="str">
        <f>UPPER(newTransactionSheet!D1176)&amp;"$"&amp;UPPER(newTransactionSheet!F1176)&amp;"$"&amp;UPPER(newTransactionSheet!H1176)&amp;"$"&amp;UPPER(newTransactionSheet!N1176)</f>
        <v>MARUTI SUZUKI$SX4$ZXI$BANGALORE</v>
      </c>
      <c r="C1176" t="str">
        <f t="shared" si="1"/>
        <v/>
      </c>
    </row>
    <row r="1177">
      <c r="A1177" t="str">
        <f>UPPER(newTransactionSheet!D1177)&amp;"$"&amp;UPPER(newTransactionSheet!F1177)&amp;"$"&amp;UPPER(newTransactionSheet!H1177)&amp;"$"&amp;UPPER(newTransactionSheet!N1177)</f>
        <v>VOLKSWAGEN$VENTO$HIGHLINE PETROL$BANGALORE</v>
      </c>
      <c r="C1177" t="str">
        <f t="shared" si="1"/>
        <v/>
      </c>
    </row>
    <row r="1178">
      <c r="A1178" t="str">
        <f>UPPER(newTransactionSheet!D1178)&amp;"$"&amp;UPPER(newTransactionSheet!F1178)&amp;"$"&amp;UPPER(newTransactionSheet!H1178)&amp;"$"&amp;UPPER(newTransactionSheet!N1178)</f>
        <v>MAHINDRA$XYLO$E8$BANGALORE</v>
      </c>
      <c r="C1178" t="str">
        <f t="shared" si="1"/>
        <v/>
      </c>
    </row>
    <row r="1179">
      <c r="A1179" t="str">
        <f>UPPER(newTransactionSheet!D1179)&amp;"$"&amp;UPPER(newTransactionSheet!F1179)&amp;"$"&amp;UPPER(newTransactionSheet!H1179)&amp;"$"&amp;UPPER(newTransactionSheet!N1179)</f>
        <v>TOYOTA$ETIOS LIVA$GD$BANGALORE</v>
      </c>
      <c r="C1179" t="str">
        <f t="shared" si="1"/>
        <v/>
      </c>
    </row>
    <row r="1180">
      <c r="A1180" t="str">
        <f>UPPER(newTransactionSheet!D1180)&amp;"$"&amp;UPPER(newTransactionSheet!F1180)&amp;"$"&amp;UPPER(newTransactionSheet!H1180)&amp;"$"&amp;UPPER(newTransactionSheet!N1180)</f>
        <v>MARUTI SUZUKI$SWIFT$LDI$BANGALORE</v>
      </c>
      <c r="C1180" t="str">
        <f t="shared" si="1"/>
        <v/>
      </c>
    </row>
    <row r="1181">
      <c r="A1181" t="str">
        <f>UPPER(newTransactionSheet!D1181)&amp;"$"&amp;UPPER(newTransactionSheet!F1181)&amp;"$"&amp;UPPER(newTransactionSheet!H1181)&amp;"$"&amp;UPPER(newTransactionSheet!N1181)</f>
        <v>MARUTI SUZUKI$SWIFT$VXI$BANGALORE</v>
      </c>
      <c r="C1181" t="str">
        <f t="shared" si="1"/>
        <v/>
      </c>
    </row>
    <row r="1182">
      <c r="A1182" t="str">
        <f>UPPER(newTransactionSheet!D1182)&amp;"$"&amp;UPPER(newTransactionSheet!F1182)&amp;"$"&amp;UPPER(newTransactionSheet!H1182)&amp;"$"&amp;UPPER(newTransactionSheet!N1182)</f>
        <v>FORD$CLASSIC$1.4 TDCI CLXI$BANGALORE</v>
      </c>
      <c r="C1182" t="str">
        <f t="shared" si="1"/>
        <v/>
      </c>
    </row>
    <row r="1183">
      <c r="A1183" t="str">
        <f>UPPER(newTransactionSheet!D1183)&amp;"$"&amp;UPPER(newTransactionSheet!F1183)&amp;"$"&amp;UPPER(newTransactionSheet!H1183)&amp;"$"&amp;UPPER(newTransactionSheet!N1183)</f>
        <v>HYUNDAI$I20$SPORTZ 1.2$BANGALORE</v>
      </c>
      <c r="C1183" t="str">
        <f t="shared" si="1"/>
        <v/>
      </c>
    </row>
    <row r="1184">
      <c r="A1184" t="str">
        <f>UPPER(newTransactionSheet!D1184)&amp;"$"&amp;UPPER(newTransactionSheet!F1184)&amp;"$"&amp;UPPER(newTransactionSheet!H1184)&amp;"$"&amp;UPPER(newTransactionSheet!N1184)</f>
        <v>FORD$FIGO$DURATORQ DIESEL TITANIUM 1.4$BANGALORE</v>
      </c>
      <c r="C1184" t="str">
        <f t="shared" si="1"/>
        <v/>
      </c>
    </row>
    <row r="1185">
      <c r="A1185" t="str">
        <f>UPPER(newTransactionSheet!D1185)&amp;"$"&amp;UPPER(newTransactionSheet!F1185)&amp;"$"&amp;UPPER(newTransactionSheet!H1185)&amp;"$"&amp;UPPER(newTransactionSheet!N1185)</f>
        <v>MARUTI SUZUKI$SWIFT$VXI$BANGALORE</v>
      </c>
      <c r="C1185" t="str">
        <f t="shared" si="1"/>
        <v/>
      </c>
    </row>
    <row r="1186">
      <c r="A1186" t="str">
        <f>UPPER(newTransactionSheet!D1186)&amp;"$"&amp;UPPER(newTransactionSheet!F1186)&amp;"$"&amp;UPPER(newTransactionSheet!H1186)&amp;"$"&amp;UPPER(newTransactionSheet!N1186)</f>
        <v>MARUTI SUZUKI$SWIFT$VXI ABS$BANGALORE</v>
      </c>
      <c r="C1186" t="str">
        <f t="shared" si="1"/>
        <v/>
      </c>
    </row>
    <row r="1187">
      <c r="A1187" t="str">
        <f>UPPER(newTransactionSheet!D1187)&amp;"$"&amp;UPPER(newTransactionSheet!F1187)&amp;"$"&amp;UPPER(newTransactionSheet!H1187)&amp;"$"&amp;UPPER(newTransactionSheet!N1187)</f>
        <v>MARUTI SUZUKI$SWIFT$ZXI$BANGALORE</v>
      </c>
      <c r="C1187" t="str">
        <f t="shared" si="1"/>
        <v/>
      </c>
    </row>
    <row r="1188">
      <c r="A1188" t="str">
        <f>UPPER(newTransactionSheet!D1188)&amp;"$"&amp;UPPER(newTransactionSheet!F1188)&amp;"$"&amp;UPPER(newTransactionSheet!H1188)&amp;"$"&amp;UPPER(newTransactionSheet!N1188)</f>
        <v>MARUTI SUZUKI$SWIFT$GLAM$BANGALORE</v>
      </c>
      <c r="C1188" t="str">
        <f t="shared" si="1"/>
        <v/>
      </c>
    </row>
    <row r="1189">
      <c r="A1189" t="str">
        <f>UPPER(newTransactionSheet!D1189)&amp;"$"&amp;UPPER(newTransactionSheet!F1189)&amp;"$"&amp;UPPER(newTransactionSheet!H1189)&amp;"$"&amp;UPPER(newTransactionSheet!N1189)</f>
        <v>MARUTI SUZUKI$STINGRAY$VXI$BANGALORE</v>
      </c>
      <c r="C1189" t="str">
        <f t="shared" si="1"/>
        <v/>
      </c>
    </row>
    <row r="1190">
      <c r="A1190" t="str">
        <f>UPPER(newTransactionSheet!D1190)&amp;"$"&amp;UPPER(newTransactionSheet!F1190)&amp;"$"&amp;UPPER(newTransactionSheet!H1190)&amp;"$"&amp;UPPER(newTransactionSheet!N1190)</f>
        <v>MARUTI SUZUKI$SWIFT$GLAM$BANGALORE</v>
      </c>
      <c r="C1190" t="str">
        <f t="shared" si="1"/>
        <v/>
      </c>
    </row>
    <row r="1191">
      <c r="A1191" t="str">
        <f>UPPER(newTransactionSheet!D1191)&amp;"$"&amp;UPPER(newTransactionSheet!F1191)&amp;"$"&amp;UPPER(newTransactionSheet!H1191)&amp;"$"&amp;UPPER(newTransactionSheet!N1191)</f>
        <v>MARUTI SUZUKI$SWIFT$GLAM$BANGALORE</v>
      </c>
      <c r="C1191" t="str">
        <f t="shared" si="1"/>
        <v/>
      </c>
    </row>
    <row r="1192">
      <c r="A1192" t="str">
        <f>UPPER(newTransactionSheet!D1192)&amp;"$"&amp;UPPER(newTransactionSheet!F1192)&amp;"$"&amp;UPPER(newTransactionSheet!H1192)&amp;"$"&amp;UPPER(newTransactionSheet!N1192)</f>
        <v>MARUTI SUZUKI$SWIFT$VXI ABS$BANGALORE</v>
      </c>
      <c r="C1192" t="str">
        <f t="shared" si="1"/>
        <v/>
      </c>
    </row>
    <row r="1193">
      <c r="A1193" t="str">
        <f>UPPER(newTransactionSheet!D1193)&amp;"$"&amp;UPPER(newTransactionSheet!F1193)&amp;"$"&amp;UPPER(newTransactionSheet!H1193)&amp;"$"&amp;UPPER(newTransactionSheet!N1193)</f>
        <v>MARUTI SUZUKI$SWIFT$VXI$BANGALORE</v>
      </c>
      <c r="C1193" t="str">
        <f t="shared" si="1"/>
        <v/>
      </c>
    </row>
    <row r="1194">
      <c r="A1194" t="str">
        <f>UPPER(newTransactionSheet!D1194)&amp;"$"&amp;UPPER(newTransactionSheet!F1194)&amp;"$"&amp;UPPER(newTransactionSheet!H1194)&amp;"$"&amp;UPPER(newTransactionSheet!N1194)</f>
        <v>MARUTI SUZUKI$SWIFT$ZXI$BANGALORE</v>
      </c>
      <c r="C1194" t="str">
        <f t="shared" si="1"/>
        <v/>
      </c>
    </row>
    <row r="1195">
      <c r="A1195" t="str">
        <f>UPPER(newTransactionSheet!D1195)&amp;"$"&amp;UPPER(newTransactionSheet!F1195)&amp;"$"&amp;UPPER(newTransactionSheet!H1195)&amp;"$"&amp;UPPER(newTransactionSheet!N1195)</f>
        <v>MARUTI SUZUKI$SWIFT$GLAM$BANGALORE</v>
      </c>
      <c r="C1195" t="str">
        <f t="shared" si="1"/>
        <v/>
      </c>
    </row>
    <row r="1196">
      <c r="A1196" t="str">
        <f>UPPER(newTransactionSheet!D1196)&amp;"$"&amp;UPPER(newTransactionSheet!F1196)&amp;"$"&amp;UPPER(newTransactionSheet!H1196)&amp;"$"&amp;UPPER(newTransactionSheet!N1196)</f>
        <v>MARUTI SUZUKI$RITZ$VDI$BANGALORE</v>
      </c>
      <c r="C1196" t="str">
        <f t="shared" si="1"/>
        <v/>
      </c>
    </row>
    <row r="1197">
      <c r="A1197" t="str">
        <f>UPPER(newTransactionSheet!D1197)&amp;"$"&amp;UPPER(newTransactionSheet!F1197)&amp;"$"&amp;UPPER(newTransactionSheet!H1197)&amp;"$"&amp;UPPER(newTransactionSheet!N1197)</f>
        <v>MARUTI SUZUKI$SWIFT$VXI$BANGALORE</v>
      </c>
      <c r="C1197" t="str">
        <f t="shared" si="1"/>
        <v/>
      </c>
    </row>
    <row r="1198">
      <c r="A1198" t="str">
        <f>UPPER(newTransactionSheet!D1198)&amp;"$"&amp;UPPER(newTransactionSheet!F1198)&amp;"$"&amp;UPPER(newTransactionSheet!H1198)&amp;"$"&amp;UPPER(newTransactionSheet!N1198)</f>
        <v>MARUTI SUZUKI$SWIFT$LXI$BANGALORE</v>
      </c>
      <c r="C1198" t="str">
        <f t="shared" si="1"/>
        <v/>
      </c>
    </row>
    <row r="1199">
      <c r="A1199" t="str">
        <f>UPPER(newTransactionSheet!D1199)&amp;"$"&amp;UPPER(newTransactionSheet!F1199)&amp;"$"&amp;UPPER(newTransactionSheet!H1199)&amp;"$"&amp;UPPER(newTransactionSheet!N1199)</f>
        <v>MARUTI SUZUKI$RITZ$VDI$BANGALORE</v>
      </c>
      <c r="C1199" t="str">
        <f t="shared" si="1"/>
        <v/>
      </c>
    </row>
    <row r="1200">
      <c r="A1200" t="str">
        <f>UPPER(newTransactionSheet!D1200)&amp;"$"&amp;UPPER(newTransactionSheet!F1200)&amp;"$"&amp;UPPER(newTransactionSheet!H1200)&amp;"$"&amp;UPPER(newTransactionSheet!N1200)</f>
        <v>MARUTI SUZUKI$RITZ$VXI$BANGALORE</v>
      </c>
      <c r="C1200" t="str">
        <f t="shared" si="1"/>
        <v/>
      </c>
    </row>
    <row r="1201">
      <c r="A1201" t="str">
        <f>UPPER(newTransactionSheet!D1201)&amp;"$"&amp;UPPER(newTransactionSheet!F1201)&amp;"$"&amp;UPPER(newTransactionSheet!H1201)&amp;"$"&amp;UPPER(newTransactionSheet!N1201)</f>
        <v>MARUTI SUZUKI$SWIFT$VDI$BANGALORE</v>
      </c>
      <c r="C1201" t="str">
        <f t="shared" si="1"/>
        <v/>
      </c>
    </row>
    <row r="1202">
      <c r="A1202" t="str">
        <f>UPPER(newTransactionSheet!D1202)&amp;"$"&amp;UPPER(newTransactionSheet!F1202)&amp;"$"&amp;UPPER(newTransactionSheet!H1202)&amp;"$"&amp;UPPER(newTransactionSheet!N1202)</f>
        <v>MARUTI SUZUKI$SWIFT$VXI$BANGALORE</v>
      </c>
      <c r="C1202" t="str">
        <f t="shared" si="1"/>
        <v/>
      </c>
    </row>
    <row r="1203">
      <c r="A1203" t="str">
        <f>UPPER(newTransactionSheet!D1203)&amp;"$"&amp;UPPER(newTransactionSheet!F1203)&amp;"$"&amp;UPPER(newTransactionSheet!H1203)&amp;"$"&amp;UPPER(newTransactionSheet!N1203)</f>
        <v>MARUTI SUZUKI$SWIFT$VXI$BANGALORE</v>
      </c>
      <c r="C1203" t="str">
        <f t="shared" si="1"/>
        <v/>
      </c>
    </row>
    <row r="1204">
      <c r="A1204" t="str">
        <f>UPPER(newTransactionSheet!D1204)&amp;"$"&amp;UPPER(newTransactionSheet!F1204)&amp;"$"&amp;UPPER(newTransactionSheet!H1204)&amp;"$"&amp;UPPER(newTransactionSheet!N1204)</f>
        <v>MARUTI SUZUKI$SWIFT$VXI$BANGALORE</v>
      </c>
      <c r="C1204" t="str">
        <f t="shared" si="1"/>
        <v/>
      </c>
    </row>
    <row r="1205">
      <c r="A1205" t="str">
        <f>UPPER(newTransactionSheet!D1205)&amp;"$"&amp;UPPER(newTransactionSheet!F1205)&amp;"$"&amp;UPPER(newTransactionSheet!H1205)&amp;"$"&amp;UPPER(newTransactionSheet!N1205)</f>
        <v>MARUTI SUZUKI$SWIFT DZIRE$VXI$BANGALORE</v>
      </c>
      <c r="C1205" t="str">
        <f t="shared" si="1"/>
        <v/>
      </c>
    </row>
    <row r="1206">
      <c r="A1206" t="str">
        <f>UPPER(newTransactionSheet!D1206)&amp;"$"&amp;UPPER(newTransactionSheet!F1206)&amp;"$"&amp;UPPER(newTransactionSheet!H1206)&amp;"$"&amp;UPPER(newTransactionSheet!N1206)</f>
        <v>MARUTI SUZUKI$SX4$ZXI$BANGALORE</v>
      </c>
      <c r="C1206" t="str">
        <f t="shared" si="1"/>
        <v/>
      </c>
    </row>
    <row r="1207">
      <c r="A1207" t="str">
        <f>UPPER(newTransactionSheet!D1207)&amp;"$"&amp;UPPER(newTransactionSheet!F1207)&amp;"$"&amp;UPPER(newTransactionSheet!H1207)&amp;"$"&amp;UPPER(newTransactionSheet!N1207)</f>
        <v>MARUTI SUZUKI$WAGON R$VXI$BANGALORE</v>
      </c>
      <c r="C1207" t="str">
        <f t="shared" si="1"/>
        <v/>
      </c>
    </row>
    <row r="1208">
      <c r="A1208" t="str">
        <f>UPPER(newTransactionSheet!D1208)&amp;"$"&amp;UPPER(newTransactionSheet!F1208)&amp;"$"&amp;UPPER(newTransactionSheet!H1208)&amp;"$"&amp;UPPER(newTransactionSheet!N1208)</f>
        <v>MARUTI SUZUKI$SWIFT$LXI$BANGALORE</v>
      </c>
      <c r="C1208" t="str">
        <f t="shared" si="1"/>
        <v/>
      </c>
    </row>
    <row r="1209">
      <c r="A1209" t="str">
        <f>UPPER(newTransactionSheet!D1209)&amp;"$"&amp;UPPER(newTransactionSheet!F1209)&amp;"$"&amp;UPPER(newTransactionSheet!H1209)&amp;"$"&amp;UPPER(newTransactionSheet!N1209)</f>
        <v>MARUTI SUZUKI$SWIFT$ZXI$BANGALORE</v>
      </c>
      <c r="C1209" t="str">
        <f t="shared" si="1"/>
        <v/>
      </c>
    </row>
    <row r="1210">
      <c r="A1210" t="str">
        <f>UPPER(newTransactionSheet!D1210)&amp;"$"&amp;UPPER(newTransactionSheet!F1210)&amp;"$"&amp;UPPER(newTransactionSheet!H1210)&amp;"$"&amp;UPPER(newTransactionSheet!N1210)</f>
        <v>MARUTI SUZUKI$SWIFT$LXI$BANGALORE</v>
      </c>
      <c r="C1210" t="str">
        <f t="shared" si="1"/>
        <v/>
      </c>
    </row>
    <row r="1211">
      <c r="A1211" t="str">
        <f>UPPER(newTransactionSheet!D1211)&amp;"$"&amp;UPPER(newTransactionSheet!F1211)&amp;"$"&amp;UPPER(newTransactionSheet!H1211)&amp;"$"&amp;UPPER(newTransactionSheet!N1211)</f>
        <v>MARUTI SUZUKI$SWIFT$GLAM$BANGALORE</v>
      </c>
      <c r="C1211" t="str">
        <f t="shared" si="1"/>
        <v/>
      </c>
    </row>
    <row r="1212">
      <c r="A1212" t="str">
        <f>UPPER(newTransactionSheet!D1212)&amp;"$"&amp;UPPER(newTransactionSheet!F1212)&amp;"$"&amp;UPPER(newTransactionSheet!H1212)&amp;"$"&amp;UPPER(newTransactionSheet!N1212)</f>
        <v>MARUTI SUZUKI$SWIFT$VXI$BANGALORE</v>
      </c>
      <c r="C1212" t="str">
        <f t="shared" si="1"/>
        <v/>
      </c>
    </row>
    <row r="1213">
      <c r="A1213" t="str">
        <f>UPPER(newTransactionSheet!D1213)&amp;"$"&amp;UPPER(newTransactionSheet!F1213)&amp;"$"&amp;UPPER(newTransactionSheet!H1213)&amp;"$"&amp;UPPER(newTransactionSheet!N1213)</f>
        <v>MARUTI SUZUKI$SWIFT$VXI$BANGALORE</v>
      </c>
      <c r="C1213" t="str">
        <f t="shared" si="1"/>
        <v/>
      </c>
    </row>
    <row r="1214">
      <c r="A1214" t="str">
        <f>UPPER(newTransactionSheet!D1214)&amp;"$"&amp;UPPER(newTransactionSheet!F1214)&amp;"$"&amp;UPPER(newTransactionSheet!H1214)&amp;"$"&amp;UPPER(newTransactionSheet!N1214)</f>
        <v>MARUTI SUZUKI$SWIFT$VXI$BANGALORE</v>
      </c>
      <c r="C1214" t="str">
        <f t="shared" si="1"/>
        <v/>
      </c>
    </row>
    <row r="1215">
      <c r="A1215" t="str">
        <f>UPPER(newTransactionSheet!D1215)&amp;"$"&amp;UPPER(newTransactionSheet!F1215)&amp;"$"&amp;UPPER(newTransactionSheet!H1215)&amp;"$"&amp;UPPER(newTransactionSheet!N1215)</f>
        <v>MARUTI SUZUKI$SWIFT$VXI ABS$BANGALORE</v>
      </c>
      <c r="C1215" t="str">
        <f t="shared" si="1"/>
        <v/>
      </c>
    </row>
    <row r="1216">
      <c r="A1216" t="str">
        <f>UPPER(newTransactionSheet!D1216)&amp;"$"&amp;UPPER(newTransactionSheet!F1216)&amp;"$"&amp;UPPER(newTransactionSheet!H1216)&amp;"$"&amp;UPPER(newTransactionSheet!N1216)</f>
        <v>MARUTI SUZUKI$SWIFT$LXI$BANGALORE</v>
      </c>
      <c r="C1216" t="str">
        <f t="shared" si="1"/>
        <v/>
      </c>
    </row>
    <row r="1217">
      <c r="A1217" t="str">
        <f>UPPER(newTransactionSheet!D1217)&amp;"$"&amp;UPPER(newTransactionSheet!F1217)&amp;"$"&amp;UPPER(newTransactionSheet!H1217)&amp;"$"&amp;UPPER(newTransactionSheet!N1217)</f>
        <v>MARUTI SUZUKI$SWIFT$VXI ABS$BANGALORE</v>
      </c>
      <c r="C1217" t="str">
        <f t="shared" si="1"/>
        <v/>
      </c>
    </row>
    <row r="1218">
      <c r="A1218" t="str">
        <f>UPPER(newTransactionSheet!D1218)&amp;"$"&amp;UPPER(newTransactionSheet!F1218)&amp;"$"&amp;UPPER(newTransactionSheet!H1218)&amp;"$"&amp;UPPER(newTransactionSheet!N1218)</f>
        <v>MARUTI SUZUKI$SWIFT$VXI$BANGALORE</v>
      </c>
      <c r="C1218" t="str">
        <f t="shared" si="1"/>
        <v/>
      </c>
    </row>
    <row r="1219">
      <c r="A1219" t="str">
        <f>UPPER(newTransactionSheet!D1219)&amp;"$"&amp;UPPER(newTransactionSheet!F1219)&amp;"$"&amp;UPPER(newTransactionSheet!H1219)&amp;"$"&amp;UPPER(newTransactionSheet!N1219)</f>
        <v>MARUTI SUZUKI$SWIFT$ZXI$BANGALORE</v>
      </c>
      <c r="C1219" t="str">
        <f t="shared" si="1"/>
        <v/>
      </c>
    </row>
    <row r="1220">
      <c r="A1220" t="str">
        <f>UPPER(newTransactionSheet!D1220)&amp;"$"&amp;UPPER(newTransactionSheet!F1220)&amp;"$"&amp;UPPER(newTransactionSheet!H1220)&amp;"$"&amp;UPPER(newTransactionSheet!N1220)</f>
        <v>MARUTI SUZUKI$SX4$ZXI$BANGALORE</v>
      </c>
      <c r="C1220" t="str">
        <f t="shared" si="1"/>
        <v/>
      </c>
    </row>
    <row r="1221">
      <c r="A1221" t="str">
        <f>UPPER(newTransactionSheet!D1221)&amp;"$"&amp;UPPER(newTransactionSheet!F1221)&amp;"$"&amp;UPPER(newTransactionSheet!H1221)&amp;"$"&amp;UPPER(newTransactionSheet!N1221)</f>
        <v>MARUTI SUZUKI$SWIFT$VXI ABS$BANGALORE</v>
      </c>
      <c r="C1221" t="str">
        <f t="shared" si="1"/>
        <v/>
      </c>
    </row>
    <row r="1222">
      <c r="A1222" t="str">
        <f>UPPER(newTransactionSheet!D1222)&amp;"$"&amp;UPPER(newTransactionSheet!F1222)&amp;"$"&amp;UPPER(newTransactionSheet!H1222)&amp;"$"&amp;UPPER(newTransactionSheet!N1222)</f>
        <v>MARUTI SUZUKI$SWIFT$ZXI$BANGALORE</v>
      </c>
      <c r="C1222" t="str">
        <f t="shared" si="1"/>
        <v/>
      </c>
    </row>
    <row r="1223">
      <c r="A1223" t="str">
        <f>UPPER(newTransactionSheet!D1223)&amp;"$"&amp;UPPER(newTransactionSheet!F1223)&amp;"$"&amp;UPPER(newTransactionSheet!H1223)&amp;"$"&amp;UPPER(newTransactionSheet!N1223)</f>
        <v>MARUTI SUZUKI$SWIFT$ZXI$BANGALORE</v>
      </c>
      <c r="C1223" t="str">
        <f t="shared" si="1"/>
        <v/>
      </c>
    </row>
    <row r="1224">
      <c r="A1224" t="str">
        <f>UPPER(newTransactionSheet!D1224)&amp;"$"&amp;UPPER(newTransactionSheet!F1224)&amp;"$"&amp;UPPER(newTransactionSheet!H1224)&amp;"$"&amp;UPPER(newTransactionSheet!N1224)</f>
        <v>HYUNDAI$I10$MAGNA 1.2$BANGALORE</v>
      </c>
      <c r="C1224" t="str">
        <f t="shared" si="1"/>
        <v/>
      </c>
    </row>
    <row r="1225">
      <c r="A1225" t="str">
        <f>UPPER(newTransactionSheet!D1225)&amp;"$"&amp;UPPER(newTransactionSheet!F1225)&amp;"$"&amp;UPPER(newTransactionSheet!H1225)&amp;"$"&amp;UPPER(newTransactionSheet!N1225)</f>
        <v>MARUTI SUZUKI$SWIFT$GLAM$BANGALORE</v>
      </c>
      <c r="C1225" t="str">
        <f t="shared" si="1"/>
        <v/>
      </c>
    </row>
    <row r="1226">
      <c r="A1226" t="str">
        <f>UPPER(newTransactionSheet!D1226)&amp;"$"&amp;UPPER(newTransactionSheet!F1226)&amp;"$"&amp;UPPER(newTransactionSheet!H1226)&amp;"$"&amp;UPPER(newTransactionSheet!N1226)</f>
        <v>TOYOTA$ETIOS$G$BANGALORE</v>
      </c>
      <c r="C1226" t="str">
        <f t="shared" si="1"/>
        <v/>
      </c>
    </row>
    <row r="1227">
      <c r="A1227" t="str">
        <f>UPPER(newTransactionSheet!D1227)&amp;"$"&amp;UPPER(newTransactionSheet!F1227)&amp;"$"&amp;UPPER(newTransactionSheet!H1227)&amp;"$"&amp;UPPER(newTransactionSheet!N1227)</f>
        <v>MARUTI SUZUKI$RITZ$VDI$BANGALORE</v>
      </c>
      <c r="C1227" t="str">
        <f t="shared" si="1"/>
        <v/>
      </c>
    </row>
    <row r="1228">
      <c r="A1228" t="str">
        <f>UPPER(newTransactionSheet!D1228)&amp;"$"&amp;UPPER(newTransactionSheet!F1228)&amp;"$"&amp;UPPER(newTransactionSheet!H1228)&amp;"$"&amp;UPPER(newTransactionSheet!N1228)</f>
        <v>MARUTI SUZUKI$RITZ$VXI ABS$BANGALORE</v>
      </c>
      <c r="C1228" t="str">
        <f t="shared" si="1"/>
        <v/>
      </c>
    </row>
    <row r="1229">
      <c r="A1229" t="str">
        <f>UPPER(newTransactionSheet!D1229)&amp;"$"&amp;UPPER(newTransactionSheet!F1229)&amp;"$"&amp;UPPER(newTransactionSheet!H1229)&amp;"$"&amp;UPPER(newTransactionSheet!N1229)</f>
        <v>MARUTI SUZUKI$STINGRAY$VXI$BANGALORE</v>
      </c>
      <c r="C1229" t="str">
        <f t="shared" si="1"/>
        <v/>
      </c>
    </row>
    <row r="1230">
      <c r="A1230" t="str">
        <f>UPPER(newTransactionSheet!D1230)&amp;"$"&amp;UPPER(newTransactionSheet!F1230)&amp;"$"&amp;UPPER(newTransactionSheet!H1230)&amp;"$"&amp;UPPER(newTransactionSheet!N1230)</f>
        <v>MARUTI SUZUKI$STINGRAY$VXI$BANGALORE</v>
      </c>
      <c r="C1230" t="str">
        <f t="shared" si="1"/>
        <v/>
      </c>
    </row>
    <row r="1231">
      <c r="A1231" t="str">
        <f>UPPER(newTransactionSheet!D1231)&amp;"$"&amp;UPPER(newTransactionSheet!F1231)&amp;"$"&amp;UPPER(newTransactionSheet!H1231)&amp;"$"&amp;UPPER(newTransactionSheet!N1231)</f>
        <v>MARUTI SUZUKI$SWIFT$VDI$BANGALORE</v>
      </c>
      <c r="C1231" t="str">
        <f t="shared" si="1"/>
        <v/>
      </c>
    </row>
    <row r="1232">
      <c r="A1232" t="str">
        <f>UPPER(newTransactionSheet!D1232)&amp;"$"&amp;UPPER(newTransactionSheet!F1232)&amp;"$"&amp;UPPER(newTransactionSheet!H1232)&amp;"$"&amp;UPPER(newTransactionSheet!N1232)</f>
        <v>MARUTI SUZUKI$SWIFT$VXI$BANGALORE</v>
      </c>
      <c r="C1232" t="str">
        <f t="shared" si="1"/>
        <v/>
      </c>
    </row>
    <row r="1233">
      <c r="A1233" t="str">
        <f>UPPER(newTransactionSheet!D1233)&amp;"$"&amp;UPPER(newTransactionSheet!F1233)&amp;"$"&amp;UPPER(newTransactionSheet!H1233)&amp;"$"&amp;UPPER(newTransactionSheet!N1233)</f>
        <v>MARUTI SUZUKI$SWIFT$VXI$BANGALORE</v>
      </c>
      <c r="C1233" t="str">
        <f t="shared" si="1"/>
        <v/>
      </c>
    </row>
    <row r="1234">
      <c r="A1234" t="str">
        <f>UPPER(newTransactionSheet!D1234)&amp;"$"&amp;UPPER(newTransactionSheet!F1234)&amp;"$"&amp;UPPER(newTransactionSheet!H1234)&amp;"$"&amp;UPPER(newTransactionSheet!N1234)</f>
        <v>MARUTI SUZUKI$SWIFT DZIRE$VXI$BANGALORE</v>
      </c>
      <c r="C1234" t="str">
        <f t="shared" si="1"/>
        <v/>
      </c>
    </row>
    <row r="1235">
      <c r="A1235" t="str">
        <f>UPPER(newTransactionSheet!D1235)&amp;"$"&amp;UPPER(newTransactionSheet!F1235)&amp;"$"&amp;UPPER(newTransactionSheet!H1235)&amp;"$"&amp;UPPER(newTransactionSheet!N1235)</f>
        <v>MARUTI SUZUKI$SWIFT DZIRE$ZDI$BANGALORE</v>
      </c>
      <c r="C1235" t="str">
        <f t="shared" si="1"/>
        <v/>
      </c>
    </row>
    <row r="1236">
      <c r="A1236" t="str">
        <f>UPPER(newTransactionSheet!D1236)&amp;"$"&amp;UPPER(newTransactionSheet!F1236)&amp;"$"&amp;UPPER(newTransactionSheet!H1236)&amp;"$"&amp;UPPER(newTransactionSheet!N1236)</f>
        <v>MARUTI SUZUKI$SX4$ZDI$BANGALORE</v>
      </c>
      <c r="C1236" t="str">
        <f t="shared" si="1"/>
        <v/>
      </c>
    </row>
    <row r="1237">
      <c r="A1237" t="str">
        <f>UPPER(newTransactionSheet!D1237)&amp;"$"&amp;UPPER(newTransactionSheet!F1237)&amp;"$"&amp;UPPER(newTransactionSheet!H1237)&amp;"$"&amp;UPPER(newTransactionSheet!N1237)</f>
        <v>MARUTI SUZUKI$SX4$ZXI$BANGALORE</v>
      </c>
      <c r="C1237" t="str">
        <f t="shared" si="1"/>
        <v/>
      </c>
    </row>
    <row r="1238">
      <c r="A1238" t="str">
        <f>UPPER(newTransactionSheet!D1238)&amp;"$"&amp;UPPER(newTransactionSheet!F1238)&amp;"$"&amp;UPPER(newTransactionSheet!H1238)&amp;"$"&amp;UPPER(newTransactionSheet!N1238)</f>
        <v>VOLKSWAGEN$POLO$COMFORTLINE 1.2L (D)$BANGALORE</v>
      </c>
      <c r="C1238" t="str">
        <f t="shared" si="1"/>
        <v/>
      </c>
    </row>
    <row r="1239">
      <c r="A1239" t="str">
        <f>UPPER(newTransactionSheet!D1239)&amp;"$"&amp;UPPER(newTransactionSheet!F1239)&amp;"$"&amp;UPPER(newTransactionSheet!H1239)&amp;"$"&amp;UPPER(newTransactionSheet!N1239)</f>
        <v>MARUTI SUZUKI$SWIFT DZIRE$VXI$BANGALORE</v>
      </c>
      <c r="C1239" t="str">
        <f t="shared" si="1"/>
        <v/>
      </c>
    </row>
    <row r="1240">
      <c r="A1240" t="str">
        <f>UPPER(newTransactionSheet!D1240)&amp;"$"&amp;UPPER(newTransactionSheet!F1240)&amp;"$"&amp;UPPER(newTransactionSheet!H1240)&amp;"$"&amp;UPPER(newTransactionSheet!N1240)</f>
        <v>MARUTI SUZUKI$SWIFT$GLAM$BANGALORE</v>
      </c>
      <c r="C1240" t="str">
        <f t="shared" si="1"/>
        <v/>
      </c>
    </row>
    <row r="1241">
      <c r="A1241" t="str">
        <f>UPPER(newTransactionSheet!D1241)&amp;"$"&amp;UPPER(newTransactionSheet!F1241)&amp;"$"&amp;UPPER(newTransactionSheet!H1241)&amp;"$"&amp;UPPER(newTransactionSheet!N1241)</f>
        <v>MARUTI SUZUKI$SWIFT$GLAM$BANGALORE</v>
      </c>
      <c r="C1241" t="str">
        <f t="shared" si="1"/>
        <v/>
      </c>
    </row>
    <row r="1242">
      <c r="A1242" t="str">
        <f>UPPER(newTransactionSheet!D1242)&amp;"$"&amp;UPPER(newTransactionSheet!F1242)&amp;"$"&amp;UPPER(newTransactionSheet!H1242)&amp;"$"&amp;UPPER(newTransactionSheet!N1242)</f>
        <v>MARUTI SUZUKI$SWIFT$ZXI$BANGALORE</v>
      </c>
      <c r="C1242" t="str">
        <f t="shared" si="1"/>
        <v/>
      </c>
    </row>
    <row r="1243">
      <c r="A1243" t="str">
        <f>UPPER(newTransactionSheet!D1243)&amp;"$"&amp;UPPER(newTransactionSheet!F1243)&amp;"$"&amp;UPPER(newTransactionSheet!H1243)&amp;"$"&amp;UPPER(newTransactionSheet!N1243)</f>
        <v>MARUTI SUZUKI$SWIFT$VXI$BANGALORE</v>
      </c>
      <c r="C1243" t="str">
        <f t="shared" si="1"/>
        <v/>
      </c>
    </row>
    <row r="1244">
      <c r="A1244" t="str">
        <f>UPPER(newTransactionSheet!D1244)&amp;"$"&amp;UPPER(newTransactionSheet!F1244)&amp;"$"&amp;UPPER(newTransactionSheet!H1244)&amp;"$"&amp;UPPER(newTransactionSheet!N1244)</f>
        <v>CHEVROLET$BEAT$LT DIESEL$BANGALORE</v>
      </c>
      <c r="C1244" t="str">
        <f t="shared" si="1"/>
        <v/>
      </c>
    </row>
    <row r="1245">
      <c r="A1245" t="str">
        <f>UPPER(newTransactionSheet!D1245)&amp;"$"&amp;UPPER(newTransactionSheet!F1245)&amp;"$"&amp;UPPER(newTransactionSheet!H1245)&amp;"$"&amp;UPPER(newTransactionSheet!N1245)</f>
        <v>HONDA$BRIO$EX MT$BANGALORE</v>
      </c>
      <c r="C1245" t="str">
        <f t="shared" si="1"/>
        <v/>
      </c>
    </row>
    <row r="1246">
      <c r="A1246" t="str">
        <f>UPPER(newTransactionSheet!D1246)&amp;"$"&amp;UPPER(newTransactionSheet!F1246)&amp;"$"&amp;UPPER(newTransactionSheet!H1246)&amp;"$"&amp;UPPER(newTransactionSheet!N1246)</f>
        <v>MARUTI SUZUKI$CELERIO$VXI$BANGALORE</v>
      </c>
      <c r="C1246" t="str">
        <f t="shared" si="1"/>
        <v/>
      </c>
    </row>
    <row r="1247">
      <c r="A1247" t="str">
        <f>UPPER(newTransactionSheet!D1247)&amp;"$"&amp;UPPER(newTransactionSheet!F1247)&amp;"$"&amp;UPPER(newTransactionSheet!H1247)&amp;"$"&amp;UPPER(newTransactionSheet!N1247)</f>
        <v>HONDA$CITY$1.5 S MT$BANGALORE</v>
      </c>
      <c r="C1247" t="str">
        <f t="shared" si="1"/>
        <v/>
      </c>
    </row>
    <row r="1248">
      <c r="A1248" t="str">
        <f>UPPER(newTransactionSheet!D1248)&amp;"$"&amp;UPPER(newTransactionSheet!F1248)&amp;"$"&amp;UPPER(newTransactionSheet!H1248)&amp;"$"&amp;UPPER(newTransactionSheet!N1248)</f>
        <v>HONDA$CIVIC$1.8V AT$BANGALORE</v>
      </c>
      <c r="C1248" t="str">
        <f t="shared" si="1"/>
        <v/>
      </c>
    </row>
    <row r="1249">
      <c r="A1249" t="str">
        <f>UPPER(newTransactionSheet!D1249)&amp;"$"&amp;UPPER(newTransactionSheet!F1249)&amp;"$"&amp;UPPER(newTransactionSheet!H1249)&amp;"$"&amp;UPPER(newTransactionSheet!N1249)</f>
        <v>TOYOTA$ETIOS LIVA$V$BANGALORE</v>
      </c>
      <c r="C1249" t="str">
        <f t="shared" si="1"/>
        <v/>
      </c>
    </row>
    <row r="1250">
      <c r="A1250" t="str">
        <f>UPPER(newTransactionSheet!D1250)&amp;"$"&amp;UPPER(newTransactionSheet!F1250)&amp;"$"&amp;UPPER(newTransactionSheet!H1250)&amp;"$"&amp;UPPER(newTransactionSheet!N1250)</f>
        <v>SKODA$FABIA$AMBITION PLUS 1.2 MPI$BANGALORE</v>
      </c>
      <c r="C1250" t="str">
        <f t="shared" si="1"/>
        <v/>
      </c>
    </row>
    <row r="1251">
      <c r="A1251" t="str">
        <f>UPPER(newTransactionSheet!D1251)&amp;"$"&amp;UPPER(newTransactionSheet!F1251)&amp;"$"&amp;UPPER(newTransactionSheet!H1251)&amp;"$"&amp;UPPER(newTransactionSheet!N1251)</f>
        <v>FORD$FIESTA CLASSIC$LXI 1.6$BANGALORE</v>
      </c>
      <c r="C1251" t="str">
        <f t="shared" si="1"/>
        <v/>
      </c>
    </row>
    <row r="1252">
      <c r="A1252" t="str">
        <f>UPPER(newTransactionSheet!D1252)&amp;"$"&amp;UPPER(newTransactionSheet!F1252)&amp;"$"&amp;UPPER(newTransactionSheet!H1252)&amp;"$"&amp;UPPER(newTransactionSheet!N1252)</f>
        <v>FORD$FIGO$DURATORQ DIESEL TITANIUM 1.4$BANGALORE</v>
      </c>
      <c r="C1252" t="str">
        <f t="shared" si="1"/>
        <v/>
      </c>
    </row>
    <row r="1253">
      <c r="A1253" t="str">
        <f>UPPER(newTransactionSheet!D1253)&amp;"$"&amp;UPPER(newTransactionSheet!F1253)&amp;"$"&amp;UPPER(newTransactionSheet!H1253)&amp;"$"&amp;UPPER(newTransactionSheet!N1253)</f>
        <v>HYUNDAI$I10$SPORTZ 1.2$BANGALORE</v>
      </c>
      <c r="C1253" t="str">
        <f t="shared" si="1"/>
        <v/>
      </c>
    </row>
    <row r="1254">
      <c r="A1254" t="str">
        <f>UPPER(newTransactionSheet!D1254)&amp;"$"&amp;UPPER(newTransactionSheet!F1254)&amp;"$"&amp;UPPER(newTransactionSheet!H1254)&amp;"$"&amp;UPPER(newTransactionSheet!N1254)</f>
        <v>HYUNDAI$I10$SPORTZ 1.2$BANGALORE</v>
      </c>
      <c r="C1254" t="str">
        <f t="shared" si="1"/>
        <v/>
      </c>
    </row>
    <row r="1255">
      <c r="A1255" t="str">
        <f>UPPER(newTransactionSheet!D1255)&amp;"$"&amp;UPPER(newTransactionSheet!F1255)&amp;"$"&amp;UPPER(newTransactionSheet!H1255)&amp;"$"&amp;UPPER(newTransactionSheet!N1255)</f>
        <v>HYUNDAI$I10$SPORTZ 1.2$BANGALORE</v>
      </c>
      <c r="C1255" t="str">
        <f t="shared" si="1"/>
        <v/>
      </c>
    </row>
    <row r="1256">
      <c r="A1256" t="str">
        <f>UPPER(newTransactionSheet!D1256)&amp;"$"&amp;UPPER(newTransactionSheet!F1256)&amp;"$"&amp;UPPER(newTransactionSheet!H1256)&amp;"$"&amp;UPPER(newTransactionSheet!N1256)</f>
        <v>HYUNDAI$I20$SPORTZ 1.4 CRDI$BANGALORE</v>
      </c>
      <c r="C1256" t="str">
        <f t="shared" si="1"/>
        <v/>
      </c>
    </row>
    <row r="1257">
      <c r="A1257" t="str">
        <f>UPPER(newTransactionSheet!D1257)&amp;"$"&amp;UPPER(newTransactionSheet!F1257)&amp;"$"&amp;UPPER(newTransactionSheet!H1257)&amp;"$"&amp;UPPER(newTransactionSheet!N1257)</f>
        <v>NISSAN$MICRA$XV DIESEL$BANGALORE</v>
      </c>
      <c r="C1257" t="str">
        <f t="shared" si="1"/>
        <v/>
      </c>
    </row>
    <row r="1258">
      <c r="A1258" t="str">
        <f>UPPER(newTransactionSheet!D1258)&amp;"$"&amp;UPPER(newTransactionSheet!F1258)&amp;"$"&amp;UPPER(newTransactionSheet!H1258)&amp;"$"&amp;UPPER(newTransactionSheet!N1258)</f>
        <v>MARUTI SUZUKI$RITZ$VDI$BANGALORE</v>
      </c>
      <c r="C1258" t="str">
        <f t="shared" si="1"/>
        <v/>
      </c>
    </row>
    <row r="1259">
      <c r="A1259" t="str">
        <f>UPPER(newTransactionSheet!D1259)&amp;"$"&amp;UPPER(newTransactionSheet!F1259)&amp;"$"&amp;UPPER(newTransactionSheet!H1259)&amp;"$"&amp;UPPER(newTransactionSheet!N1259)</f>
        <v>MARUTI SUZUKI$RITZ$VXI ABS$BANGALORE</v>
      </c>
      <c r="C1259" t="str">
        <f t="shared" si="1"/>
        <v/>
      </c>
    </row>
    <row r="1260">
      <c r="A1260" t="str">
        <f>UPPER(newTransactionSheet!D1260)&amp;"$"&amp;UPPER(newTransactionSheet!F1260)&amp;"$"&amp;UPPER(newTransactionSheet!H1260)&amp;"$"&amp;UPPER(newTransactionSheet!N1260)</f>
        <v>MAHINDRA$SCORPIO$SLE 2.6 CRDE$BANGALORE</v>
      </c>
      <c r="C1260" t="str">
        <f t="shared" si="1"/>
        <v/>
      </c>
    </row>
    <row r="1261">
      <c r="A1261" t="str">
        <f>UPPER(newTransactionSheet!D1261)&amp;"$"&amp;UPPER(newTransactionSheet!F1261)&amp;"$"&amp;UPPER(newTransactionSheet!H1261)&amp;"$"&amp;UPPER(newTransactionSheet!N1261)</f>
        <v>MARUTI SUZUKI$SWIFT$VXI$BANGALORE</v>
      </c>
      <c r="C1261" t="str">
        <f t="shared" si="1"/>
        <v/>
      </c>
    </row>
    <row r="1262">
      <c r="A1262" t="str">
        <f>UPPER(newTransactionSheet!D1262)&amp;"$"&amp;UPPER(newTransactionSheet!F1262)&amp;"$"&amp;UPPER(newTransactionSheet!H1262)&amp;"$"&amp;UPPER(newTransactionSheet!N1262)</f>
        <v>MARUTI SUZUKI$SWIFT DZIRE$VDI$BANGALORE</v>
      </c>
      <c r="C1262" t="str">
        <f t="shared" si="1"/>
        <v/>
      </c>
    </row>
    <row r="1263">
      <c r="A1263" t="str">
        <f>UPPER(newTransactionSheet!D1263)&amp;"$"&amp;UPPER(newTransactionSheet!F1263)&amp;"$"&amp;UPPER(newTransactionSheet!H1263)&amp;"$"&amp;UPPER(newTransactionSheet!N1263)</f>
        <v>MARUTI SUZUKI$SWIFT DZIRE$VDI$BANGALORE</v>
      </c>
      <c r="C1263" t="str">
        <f t="shared" si="1"/>
        <v/>
      </c>
    </row>
    <row r="1264">
      <c r="A1264" t="str">
        <f>UPPER(newTransactionSheet!D1264)&amp;"$"&amp;UPPER(newTransactionSheet!F1264)&amp;"$"&amp;UPPER(newTransactionSheet!H1264)&amp;"$"&amp;UPPER(newTransactionSheet!N1264)</f>
        <v>MARUTI SUZUKI$SWIFT DZIRE$VXI$BANGALORE</v>
      </c>
      <c r="C1264" t="str">
        <f t="shared" si="1"/>
        <v/>
      </c>
    </row>
    <row r="1265">
      <c r="A1265" t="str">
        <f>UPPER(newTransactionSheet!D1265)&amp;"$"&amp;UPPER(newTransactionSheet!F1265)&amp;"$"&amp;UPPER(newTransactionSheet!H1265)&amp;"$"&amp;UPPER(newTransactionSheet!N1265)</f>
        <v>MARUTI SUZUKI$SWIFT DZIRE$ZXI$BANGALORE</v>
      </c>
      <c r="C1265" t="str">
        <f t="shared" si="1"/>
        <v/>
      </c>
    </row>
    <row r="1266">
      <c r="A1266" t="str">
        <f>UPPER(newTransactionSheet!D1266)&amp;"$"&amp;UPPER(newTransactionSheet!F1266)&amp;"$"&amp;UPPER(newTransactionSheet!H1266)&amp;"$"&amp;UPPER(newTransactionSheet!N1266)</f>
        <v>MARUTI SUZUKI$SX4$ZDI$BANGALORE</v>
      </c>
      <c r="C1266" t="str">
        <f t="shared" si="1"/>
        <v/>
      </c>
    </row>
    <row r="1267">
      <c r="A1267" t="str">
        <f>UPPER(newTransactionSheet!D1267)&amp;"$"&amp;UPPER(newTransactionSheet!F1267)&amp;"$"&amp;UPPER(newTransactionSheet!H1267)&amp;"$"&amp;UPPER(newTransactionSheet!N1267)</f>
        <v>MARUTI SUZUKI$SX4$ZXI MT$BANGALORE</v>
      </c>
      <c r="C1267" t="str">
        <f t="shared" si="1"/>
        <v/>
      </c>
    </row>
    <row r="1268">
      <c r="A1268" t="str">
        <f>UPPER(newTransactionSheet!D1268)&amp;"$"&amp;UPPER(newTransactionSheet!F1268)&amp;"$"&amp;UPPER(newTransactionSheet!H1268)&amp;"$"&amp;UPPER(newTransactionSheet!N1268)</f>
        <v>MARUTI SUZUKI$SX4$ZXI MT$BANGALORE</v>
      </c>
      <c r="C1268" t="str">
        <f t="shared" si="1"/>
        <v/>
      </c>
    </row>
    <row r="1269">
      <c r="A1269" t="str">
        <f>UPPER(newTransactionSheet!D1269)&amp;"$"&amp;UPPER(newTransactionSheet!F1269)&amp;"$"&amp;UPPER(newTransactionSheet!H1269)&amp;"$"&amp;UPPER(newTransactionSheet!N1269)</f>
        <v>MARUTI SUZUKI$WAGON R$VXI$BANGALORE</v>
      </c>
      <c r="C1269" t="str">
        <f t="shared" si="1"/>
        <v/>
      </c>
    </row>
    <row r="1270">
      <c r="A1270" t="str">
        <f>UPPER(newTransactionSheet!D1270)&amp;"$"&amp;UPPER(newTransactionSheet!F1270)&amp;"$"&amp;UPPER(newTransactionSheet!H1270)&amp;"$"&amp;UPPER(newTransactionSheet!N1270)</f>
        <v>MARUTI SUZUKI$WAGON R$VXI$BANGALORE</v>
      </c>
      <c r="C1270" t="str">
        <f t="shared" si="1"/>
        <v/>
      </c>
    </row>
    <row r="1271">
      <c r="A1271" t="str">
        <f>UPPER(newTransactionSheet!D1271)&amp;"$"&amp;UPPER(newTransactionSheet!F1271)&amp;"$"&amp;UPPER(newTransactionSheet!H1271)&amp;"$"&amp;UPPER(newTransactionSheet!N1271)</f>
        <v>MARUTI SUZUKI$WAGON R$VXI$BANGALORE</v>
      </c>
      <c r="C1271" t="str">
        <f t="shared" si="1"/>
        <v/>
      </c>
    </row>
    <row r="1272">
      <c r="A1272" t="str">
        <f>UPPER(newTransactionSheet!D1272)&amp;"$"&amp;UPPER(newTransactionSheet!F1272)&amp;"$"&amp;UPPER(newTransactionSheet!H1272)&amp;"$"&amp;UPPER(newTransactionSheet!N1272)</f>
        <v>MAHINDRA$XYLO$E8 ABS$BANGALORE</v>
      </c>
      <c r="C1272" t="str">
        <f t="shared" si="1"/>
        <v/>
      </c>
    </row>
    <row r="1273">
      <c r="A1273" t="str">
        <f>UPPER(newTransactionSheet!D1273)&amp;"$"&amp;UPPER(newTransactionSheet!F1273)&amp;"$"&amp;UPPER(newTransactionSheet!H1273)&amp;"$"&amp;UPPER(newTransactionSheet!N1273)</f>
        <v>HONDA$BRIO$EX MT$BANGALORE</v>
      </c>
      <c r="C1273" t="str">
        <f t="shared" si="1"/>
        <v/>
      </c>
    </row>
    <row r="1274">
      <c r="A1274" t="str">
        <f>UPPER(newTransactionSheet!D1274)&amp;"$"&amp;UPPER(newTransactionSheet!F1274)&amp;"$"&amp;UPPER(newTransactionSheet!H1274)&amp;"$"&amp;UPPER(newTransactionSheet!N1274)</f>
        <v>MARUTI SUZUKI$SWIFT DZIRE$VDI$BANGALORE</v>
      </c>
      <c r="C1274" t="str">
        <f t="shared" si="1"/>
        <v/>
      </c>
    </row>
    <row r="1275">
      <c r="A1275" t="str">
        <f>UPPER(newTransactionSheet!D1275)&amp;"$"&amp;UPPER(newTransactionSheet!F1275)&amp;"$"&amp;UPPER(newTransactionSheet!H1275)&amp;"$"&amp;UPPER(newTransactionSheet!N1275)</f>
        <v>HONDA$CITY$1.5 S MT$BANGALORE</v>
      </c>
      <c r="C1275" t="str">
        <f t="shared" si="1"/>
        <v/>
      </c>
    </row>
    <row r="1276">
      <c r="A1276" t="str">
        <f>UPPER(newTransactionSheet!D1276)&amp;"$"&amp;UPPER(newTransactionSheet!F1276)&amp;"$"&amp;UPPER(newTransactionSheet!H1276)&amp;"$"&amp;UPPER(newTransactionSheet!N1276)</f>
        <v>MAHINDRA$XYLO$E8 ABS$BANGALORE</v>
      </c>
      <c r="C1276" t="str">
        <f t="shared" si="1"/>
        <v/>
      </c>
    </row>
    <row r="1277">
      <c r="A1277" t="str">
        <f>UPPER(newTransactionSheet!D1277)&amp;"$"&amp;UPPER(newTransactionSheet!F1277)&amp;"$"&amp;UPPER(newTransactionSheet!H1277)&amp;"$"&amp;UPPER(newTransactionSheet!N1277)</f>
        <v>TATA$SAFARI$4X2 GX DICOR$BANGALORE</v>
      </c>
      <c r="C1277" t="str">
        <f t="shared" si="1"/>
        <v/>
      </c>
    </row>
    <row r="1278">
      <c r="A1278" t="str">
        <f>UPPER(newTransactionSheet!D1278)&amp;"$"&amp;UPPER(newTransactionSheet!F1278)&amp;"$"&amp;UPPER(newTransactionSheet!H1278)&amp;"$"&amp;UPPER(newTransactionSheet!N1278)</f>
        <v>MARUTI SUZUKI$SWIFT$VDI$BANGALORE</v>
      </c>
      <c r="C1278" t="str">
        <f t="shared" si="1"/>
        <v/>
      </c>
    </row>
    <row r="1279">
      <c r="A1279" t="str">
        <f>UPPER(newTransactionSheet!D1279)&amp;"$"&amp;UPPER(newTransactionSheet!F1279)&amp;"$"&amp;UPPER(newTransactionSheet!H1279)&amp;"$"&amp;UPPER(newTransactionSheet!N1279)</f>
        <v>MARUTI SUZUKI$SWIFT$VXI$BANGALORE</v>
      </c>
      <c r="C1279" t="str">
        <f t="shared" si="1"/>
        <v/>
      </c>
    </row>
    <row r="1280">
      <c r="A1280" t="str">
        <f>UPPER(newTransactionSheet!D1280)&amp;"$"&amp;UPPER(newTransactionSheet!F1280)&amp;"$"&amp;UPPER(newTransactionSheet!H1280)&amp;"$"&amp;UPPER(newTransactionSheet!N1280)</f>
        <v>MARUTI SUZUKI$SWIFT$VXI ABS$BANGALORE</v>
      </c>
      <c r="C1280" t="str">
        <f t="shared" si="1"/>
        <v/>
      </c>
    </row>
    <row r="1281">
      <c r="A1281" t="str">
        <f>UPPER(newTransactionSheet!D1281)&amp;"$"&amp;UPPER(newTransactionSheet!F1281)&amp;"$"&amp;UPPER(newTransactionSheet!H1281)&amp;"$"&amp;UPPER(newTransactionSheet!N1281)</f>
        <v>MARUTI SUZUKI$SWIFT$VXI$BANGALORE</v>
      </c>
      <c r="C1281" t="str">
        <f t="shared" si="1"/>
        <v/>
      </c>
    </row>
    <row r="1282">
      <c r="A1282" t="str">
        <f>UPPER(newTransactionSheet!D1282)&amp;"$"&amp;UPPER(newTransactionSheet!F1282)&amp;"$"&amp;UPPER(newTransactionSheet!H1282)&amp;"$"&amp;UPPER(newTransactionSheet!N1282)</f>
        <v>MARUTI SUZUKI$SWIFT$VXI ABS$BANGALORE</v>
      </c>
      <c r="C1282" t="str">
        <f t="shared" si="1"/>
        <v/>
      </c>
    </row>
    <row r="1283">
      <c r="A1283" t="str">
        <f>UPPER(newTransactionSheet!D1283)&amp;"$"&amp;UPPER(newTransactionSheet!F1283)&amp;"$"&amp;UPPER(newTransactionSheet!H1283)&amp;"$"&amp;UPPER(newTransactionSheet!N1283)</f>
        <v>MARUTI SUZUKI$SWIFT$LXI$BANGALORE</v>
      </c>
      <c r="C1283" t="str">
        <f t="shared" si="1"/>
        <v/>
      </c>
    </row>
    <row r="1284">
      <c r="A1284" t="str">
        <f>UPPER(newTransactionSheet!D1284)&amp;"$"&amp;UPPER(newTransactionSheet!F1284)&amp;"$"&amp;UPPER(newTransactionSheet!H1284)&amp;"$"&amp;UPPER(newTransactionSheet!N1284)</f>
        <v>MARUTI SUZUKI$SWIFT$ZXI$BANGALORE</v>
      </c>
      <c r="C1284" t="str">
        <f t="shared" si="1"/>
        <v/>
      </c>
    </row>
    <row r="1285">
      <c r="A1285" t="str">
        <f>UPPER(newTransactionSheet!D1285)&amp;"$"&amp;UPPER(newTransactionSheet!F1285)&amp;"$"&amp;UPPER(newTransactionSheet!H1285)&amp;"$"&amp;UPPER(newTransactionSheet!N1285)</f>
        <v>MARUTI SUZUKI$SWIFT$VXI ABS$BANGALORE</v>
      </c>
      <c r="C1285" t="str">
        <f t="shared" si="1"/>
        <v/>
      </c>
    </row>
    <row r="1286">
      <c r="A1286" t="str">
        <f>UPPER(newTransactionSheet!D1286)&amp;"$"&amp;UPPER(newTransactionSheet!F1286)&amp;"$"&amp;UPPER(newTransactionSheet!H1286)&amp;"$"&amp;UPPER(newTransactionSheet!N1286)</f>
        <v>MARUTI SUZUKI$SWIFT$VXI$BANGALORE</v>
      </c>
      <c r="C1286" t="str">
        <f t="shared" si="1"/>
        <v/>
      </c>
    </row>
    <row r="1287">
      <c r="A1287" t="str">
        <f>UPPER(newTransactionSheet!D1287)&amp;"$"&amp;UPPER(newTransactionSheet!F1287)&amp;"$"&amp;UPPER(newTransactionSheet!H1287)&amp;"$"&amp;UPPER(newTransactionSheet!N1287)</f>
        <v>MARUTI SUZUKI$SWIFT$VDI$BANGALORE</v>
      </c>
      <c r="C1287" t="str">
        <f t="shared" si="1"/>
        <v/>
      </c>
    </row>
    <row r="1288">
      <c r="A1288" t="str">
        <f>UPPER(newTransactionSheet!D1288)&amp;"$"&amp;UPPER(newTransactionSheet!F1288)&amp;"$"&amp;UPPER(newTransactionSheet!H1288)&amp;"$"&amp;UPPER(newTransactionSheet!N1288)</f>
        <v>MARUTI SUZUKI$WAGON R$VXI$BANGALORE</v>
      </c>
      <c r="C1288" t="str">
        <f t="shared" si="1"/>
        <v/>
      </c>
    </row>
    <row r="1289">
      <c r="A1289" t="str">
        <f>UPPER(newTransactionSheet!D1289)&amp;"$"&amp;UPPER(newTransactionSheet!F1289)&amp;"$"&amp;UPPER(newTransactionSheet!H1289)&amp;"$"&amp;UPPER(newTransactionSheet!N1289)</f>
        <v>MARUTI SUZUKI$SWIFT$GLAM$BANGALORE</v>
      </c>
      <c r="C1289" t="str">
        <f t="shared" si="1"/>
        <v/>
      </c>
    </row>
    <row r="1290">
      <c r="A1290" t="str">
        <f>UPPER(newTransactionSheet!D1290)&amp;"$"&amp;UPPER(newTransactionSheet!F1290)&amp;"$"&amp;UPPER(newTransactionSheet!H1290)&amp;"$"&amp;UPPER(newTransactionSheet!N1290)</f>
        <v>MARUTI SUZUKI$SWIFT$LXI$BANGALORE</v>
      </c>
      <c r="C1290" t="str">
        <f t="shared" si="1"/>
        <v/>
      </c>
    </row>
    <row r="1291">
      <c r="A1291" t="str">
        <f>UPPER(newTransactionSheet!D1291)&amp;"$"&amp;UPPER(newTransactionSheet!F1291)&amp;"$"&amp;UPPER(newTransactionSheet!H1291)&amp;"$"&amp;UPPER(newTransactionSheet!N1291)</f>
        <v>MARUTI SUZUKI$SWIFT$VDI$BANGALORE</v>
      </c>
      <c r="C1291" t="str">
        <f t="shared" si="1"/>
        <v/>
      </c>
    </row>
    <row r="1292">
      <c r="A1292" t="str">
        <f>UPPER(newTransactionSheet!D1292)&amp;"$"&amp;UPPER(newTransactionSheet!F1292)&amp;"$"&amp;UPPER(newTransactionSheet!H1292)&amp;"$"&amp;UPPER(newTransactionSheet!N1292)</f>
        <v>HONDA$BRIO$S MT$BANGALORE</v>
      </c>
      <c r="C1292" t="str">
        <f t="shared" si="1"/>
        <v/>
      </c>
    </row>
    <row r="1293">
      <c r="A1293" t="str">
        <f>UPPER(newTransactionSheet!D1293)&amp;"$"&amp;UPPER(newTransactionSheet!F1293)&amp;"$"&amp;UPPER(newTransactionSheet!H1293)&amp;"$"&amp;UPPER(newTransactionSheet!N1293)</f>
        <v>MARUTI SUZUKI$SWIFT$VXI ABS$BANGALORE</v>
      </c>
      <c r="C1293" t="str">
        <f t="shared" si="1"/>
        <v/>
      </c>
    </row>
    <row r="1294">
      <c r="A1294" t="str">
        <f>UPPER(newTransactionSheet!D1294)&amp;"$"&amp;UPPER(newTransactionSheet!F1294)&amp;"$"&amp;UPPER(newTransactionSheet!H1294)&amp;"$"&amp;UPPER(newTransactionSheet!N1294)</f>
        <v>MARUTI SUZUKI$SWIFT$ZXI$BANGALORE</v>
      </c>
      <c r="C1294" t="str">
        <f t="shared" si="1"/>
        <v/>
      </c>
    </row>
    <row r="1295">
      <c r="A1295" t="str">
        <f>UPPER(newTransactionSheet!D1295)&amp;"$"&amp;UPPER(newTransactionSheet!F1295)&amp;"$"&amp;UPPER(newTransactionSheet!H1295)&amp;"$"&amp;UPPER(newTransactionSheet!N1295)</f>
        <v>MARUTI SUZUKI$SWIFT$VXI ABS$BANGALORE</v>
      </c>
      <c r="C1295" t="str">
        <f t="shared" si="1"/>
        <v/>
      </c>
    </row>
    <row r="1296">
      <c r="A1296" t="str">
        <f>UPPER(newTransactionSheet!D1296)&amp;"$"&amp;UPPER(newTransactionSheet!F1296)&amp;"$"&amp;UPPER(newTransactionSheet!H1296)&amp;"$"&amp;UPPER(newTransactionSheet!N1296)</f>
        <v>MARUTI SUZUKI$SWIFT$GLAM$BANGALORE</v>
      </c>
      <c r="C1296" t="str">
        <f t="shared" si="1"/>
        <v/>
      </c>
    </row>
    <row r="1297">
      <c r="A1297" t="str">
        <f>UPPER(newTransactionSheet!D1297)&amp;"$"&amp;UPPER(newTransactionSheet!F1297)&amp;"$"&amp;UPPER(newTransactionSheet!H1297)&amp;"$"&amp;UPPER(newTransactionSheet!N1297)</f>
        <v>MARUTI SUZUKI$SWIFT$ZXI$BANGALORE</v>
      </c>
      <c r="C1297" t="str">
        <f t="shared" si="1"/>
        <v/>
      </c>
    </row>
    <row r="1298">
      <c r="A1298" t="str">
        <f>UPPER(newTransactionSheet!D1298)&amp;"$"&amp;UPPER(newTransactionSheet!F1298)&amp;"$"&amp;UPPER(newTransactionSheet!H1298)&amp;"$"&amp;UPPER(newTransactionSheet!N1298)</f>
        <v>MARUTI SUZUKI$SWIFT$LXI$BANGALORE</v>
      </c>
      <c r="C1298" t="str">
        <f t="shared" si="1"/>
        <v/>
      </c>
    </row>
    <row r="1299">
      <c r="A1299" t="str">
        <f>UPPER(newTransactionSheet!D1299)&amp;"$"&amp;UPPER(newTransactionSheet!F1299)&amp;"$"&amp;UPPER(newTransactionSheet!H1299)&amp;"$"&amp;UPPER(newTransactionSheet!N1299)</f>
        <v>MARUTI SUZUKI$SWIFT$VXI$BANGALORE</v>
      </c>
      <c r="C1299" t="str">
        <f t="shared" si="1"/>
        <v/>
      </c>
    </row>
    <row r="1300">
      <c r="A1300" t="str">
        <f>UPPER(newTransactionSheet!D1300)&amp;"$"&amp;UPPER(newTransactionSheet!F1300)&amp;"$"&amp;UPPER(newTransactionSheet!H1300)&amp;"$"&amp;UPPER(newTransactionSheet!N1300)</f>
        <v>MARUTI SUZUKI$WAGON R$VXI$BANGALORE</v>
      </c>
      <c r="C1300" t="str">
        <f t="shared" si="1"/>
        <v/>
      </c>
    </row>
    <row r="1301">
      <c r="A1301" t="str">
        <f>UPPER(newTransactionSheet!D1301)&amp;"$"&amp;UPPER(newTransactionSheet!F1301)&amp;"$"&amp;UPPER(newTransactionSheet!H1301)&amp;"$"&amp;UPPER(newTransactionSheet!N1301)</f>
        <v>MARUTI SUZUKI$SWIFT$GLAM$BANGALORE</v>
      </c>
      <c r="C1301" t="str">
        <f t="shared" si="1"/>
        <v/>
      </c>
    </row>
    <row r="1302">
      <c r="A1302" t="str">
        <f>UPPER(newTransactionSheet!D1302)&amp;"$"&amp;UPPER(newTransactionSheet!F1302)&amp;"$"&amp;UPPER(newTransactionSheet!H1302)&amp;"$"&amp;UPPER(newTransactionSheet!N1302)</f>
        <v>MARUTI SUZUKI$SWIFT$VXI ABS$BANGALORE</v>
      </c>
      <c r="C1302" t="str">
        <f t="shared" si="1"/>
        <v/>
      </c>
    </row>
    <row r="1303">
      <c r="A1303" t="str">
        <f>UPPER(newTransactionSheet!D1303)&amp;"$"&amp;UPPER(newTransactionSheet!F1303)&amp;"$"&amp;UPPER(newTransactionSheet!H1303)&amp;"$"&amp;UPPER(newTransactionSheet!N1303)</f>
        <v>MARUTI SUZUKI$SWIFT$LXI$BANGALORE</v>
      </c>
      <c r="C1303" t="str">
        <f t="shared" si="1"/>
        <v/>
      </c>
    </row>
    <row r="1304">
      <c r="A1304" t="str">
        <f>UPPER(newTransactionSheet!D1304)&amp;"$"&amp;UPPER(newTransactionSheet!F1304)&amp;"$"&amp;UPPER(newTransactionSheet!H1304)&amp;"$"&amp;UPPER(newTransactionSheet!N1304)</f>
        <v>MARUTI SUZUKI$SWIFT$GLAM$BANGALORE</v>
      </c>
      <c r="C1304" t="str">
        <f t="shared" si="1"/>
        <v/>
      </c>
    </row>
    <row r="1305">
      <c r="A1305" t="str">
        <f>UPPER(newTransactionSheet!D1305)&amp;"$"&amp;UPPER(newTransactionSheet!F1305)&amp;"$"&amp;UPPER(newTransactionSheet!H1305)&amp;"$"&amp;UPPER(newTransactionSheet!N1305)</f>
        <v>MARUTI SUZUKI$SWIFT$VXI$BANGALORE</v>
      </c>
      <c r="C1305" t="str">
        <f t="shared" si="1"/>
        <v/>
      </c>
    </row>
    <row r="1306">
      <c r="A1306" t="str">
        <f>UPPER(newTransactionSheet!D1306)&amp;"$"&amp;UPPER(newTransactionSheet!F1306)&amp;"$"&amp;UPPER(newTransactionSheet!H1306)&amp;"$"&amp;UPPER(newTransactionSheet!N1306)</f>
        <v>MARUTI SUZUKI$SWIFT$VXI$BANGALORE</v>
      </c>
      <c r="C1306" t="str">
        <f t="shared" si="1"/>
        <v/>
      </c>
    </row>
    <row r="1307">
      <c r="A1307" t="str">
        <f>UPPER(newTransactionSheet!D1307)&amp;"$"&amp;UPPER(newTransactionSheet!F1307)&amp;"$"&amp;UPPER(newTransactionSheet!H1307)&amp;"$"&amp;UPPER(newTransactionSheet!N1307)</f>
        <v>MARUTI SUZUKI$SWIFT$VXI ABS$BANGALORE</v>
      </c>
      <c r="C1307" t="str">
        <f t="shared" si="1"/>
        <v/>
      </c>
    </row>
    <row r="1308">
      <c r="A1308" t="str">
        <f>UPPER(newTransactionSheet!D1308)&amp;"$"&amp;UPPER(newTransactionSheet!F1308)&amp;"$"&amp;UPPER(newTransactionSheet!H1308)&amp;"$"&amp;UPPER(newTransactionSheet!N1308)</f>
        <v>HYUNDAI$I20$SPORTZ 1.2$BANGALORE</v>
      </c>
      <c r="C1308" t="str">
        <f t="shared" si="1"/>
        <v/>
      </c>
    </row>
    <row r="1309">
      <c r="A1309" t="str">
        <f>UPPER(newTransactionSheet!D1309)&amp;"$"&amp;UPPER(newTransactionSheet!F1309)&amp;"$"&amp;UPPER(newTransactionSheet!H1309)&amp;"$"&amp;UPPER(newTransactionSheet!N1309)</f>
        <v>MARUTI SUZUKI$SWIFT$VXI$BANGALORE</v>
      </c>
      <c r="C1309" t="str">
        <f t="shared" si="1"/>
        <v/>
      </c>
    </row>
    <row r="1310">
      <c r="A1310" t="str">
        <f>UPPER(newTransactionSheet!D1310)&amp;"$"&amp;UPPER(newTransactionSheet!F1310)&amp;"$"&amp;UPPER(newTransactionSheet!H1310)&amp;"$"&amp;UPPER(newTransactionSheet!N1310)</f>
        <v>MARUTI SUZUKI$SWIFT$LDI$BANGALORE</v>
      </c>
      <c r="C1310" t="str">
        <f t="shared" si="1"/>
        <v/>
      </c>
    </row>
    <row r="1311">
      <c r="A1311" t="str">
        <f>UPPER(newTransactionSheet!D1311)&amp;"$"&amp;UPPER(newTransactionSheet!F1311)&amp;"$"&amp;UPPER(newTransactionSheet!H1311)&amp;"$"&amp;UPPER(newTransactionSheet!N1311)</f>
        <v>MARUTI SUZUKI$SWIFT$VXI$BANGALORE</v>
      </c>
      <c r="C1311" t="str">
        <f t="shared" si="1"/>
        <v/>
      </c>
    </row>
    <row r="1312">
      <c r="A1312" t="str">
        <f>UPPER(newTransactionSheet!D1312)&amp;"$"&amp;UPPER(newTransactionSheet!F1312)&amp;"$"&amp;UPPER(newTransactionSheet!H1312)&amp;"$"&amp;UPPER(newTransactionSheet!N1312)</f>
        <v>MARUTI SUZUKI$SWIFT$ZXI$BANGALORE</v>
      </c>
      <c r="C1312" t="str">
        <f t="shared" si="1"/>
        <v/>
      </c>
    </row>
    <row r="1313">
      <c r="A1313" t="str">
        <f>UPPER(newTransactionSheet!D1313)&amp;"$"&amp;UPPER(newTransactionSheet!F1313)&amp;"$"&amp;UPPER(newTransactionSheet!H1313)&amp;"$"&amp;UPPER(newTransactionSheet!N1313)</f>
        <v>MARUTI SUZUKI$SWIFT$GLAM$BANGALORE</v>
      </c>
      <c r="C1313" t="str">
        <f t="shared" si="1"/>
        <v/>
      </c>
    </row>
    <row r="1314">
      <c r="A1314" t="str">
        <f>UPPER(newTransactionSheet!D1314)&amp;"$"&amp;UPPER(newTransactionSheet!F1314)&amp;"$"&amp;UPPER(newTransactionSheet!H1314)&amp;"$"&amp;UPPER(newTransactionSheet!N1314)</f>
        <v>MARUTI SUZUKI$SWIFT$VXI ABS$BANGALORE</v>
      </c>
      <c r="C1314" t="str">
        <f t="shared" si="1"/>
        <v/>
      </c>
    </row>
    <row r="1315">
      <c r="A1315" t="str">
        <f>UPPER(newTransactionSheet!D1315)&amp;"$"&amp;UPPER(newTransactionSheet!F1315)&amp;"$"&amp;UPPER(newTransactionSheet!H1315)&amp;"$"&amp;UPPER(newTransactionSheet!N1315)</f>
        <v>HYUNDAI$I20$MAGNA 1.4 CRDI$PUNE</v>
      </c>
      <c r="C1315" t="str">
        <f t="shared" si="1"/>
        <v/>
      </c>
    </row>
    <row r="1316">
      <c r="A1316" t="str">
        <f>UPPER(newTransactionSheet!D1316)&amp;"$"&amp;UPPER(newTransactionSheet!F1316)&amp;"$"&amp;UPPER(newTransactionSheet!H1316)&amp;"$"&amp;UPPER(newTransactionSheet!N1316)</f>
        <v>VOLKSWAGEN$POLO$HIGHLINE1.2L (D)$BANGALORE</v>
      </c>
      <c r="C1316" t="str">
        <f t="shared" si="1"/>
        <v/>
      </c>
    </row>
    <row r="1317">
      <c r="A1317" t="str">
        <f>UPPER(newTransactionSheet!D1317)&amp;"$"&amp;UPPER(newTransactionSheet!F1317)&amp;"$"&amp;UPPER(newTransactionSheet!H1317)&amp;"$"&amp;UPPER(newTransactionSheet!N1317)</f>
        <v>MARUTI SUZUKI$RITZ$VDI$BANGALORE</v>
      </c>
      <c r="C1317" t="str">
        <f t="shared" si="1"/>
        <v/>
      </c>
    </row>
    <row r="1318">
      <c r="A1318" t="str">
        <f>UPPER(newTransactionSheet!D1318)&amp;"$"&amp;UPPER(newTransactionSheet!F1318)&amp;"$"&amp;UPPER(newTransactionSheet!H1318)&amp;"$"&amp;UPPER(newTransactionSheet!N1318)</f>
        <v>MARUTI SUZUKI$RITZ$VXI ABS$BANGALORE</v>
      </c>
      <c r="C1318" t="str">
        <f t="shared" si="1"/>
        <v/>
      </c>
    </row>
    <row r="1319">
      <c r="A1319" t="str">
        <f>UPPER(newTransactionSheet!D1319)&amp;"$"&amp;UPPER(newTransactionSheet!F1319)&amp;"$"&amp;UPPER(newTransactionSheet!H1319)&amp;"$"&amp;UPPER(newTransactionSheet!N1319)</f>
        <v>MARUTI SUZUKI$SWIFT$VDI$BANGALORE</v>
      </c>
      <c r="C1319" t="str">
        <f t="shared" si="1"/>
        <v/>
      </c>
    </row>
    <row r="1320">
      <c r="A1320" t="str">
        <f>UPPER(newTransactionSheet!D1320)&amp;"$"&amp;UPPER(newTransactionSheet!F1320)&amp;"$"&amp;UPPER(newTransactionSheet!H1320)&amp;"$"&amp;UPPER(newTransactionSheet!N1320)</f>
        <v>MARUTI SUZUKI$SWIFT$VXI$BANGALORE</v>
      </c>
      <c r="C1320" t="str">
        <f t="shared" si="1"/>
        <v/>
      </c>
    </row>
    <row r="1321">
      <c r="A1321" t="str">
        <f>UPPER(newTransactionSheet!D1321)&amp;"$"&amp;UPPER(newTransactionSheet!F1321)&amp;"$"&amp;UPPER(newTransactionSheet!H1321)&amp;"$"&amp;UPPER(newTransactionSheet!N1321)</f>
        <v>MARUTI SUZUKI$SWIFT$VXI$BANGALORE</v>
      </c>
      <c r="C1321" t="str">
        <f t="shared" si="1"/>
        <v/>
      </c>
    </row>
    <row r="1322">
      <c r="A1322" t="str">
        <f>UPPER(newTransactionSheet!D1322)&amp;"$"&amp;UPPER(newTransactionSheet!F1322)&amp;"$"&amp;UPPER(newTransactionSheet!H1322)&amp;"$"&amp;UPPER(newTransactionSheet!N1322)</f>
        <v>MARUTI SUZUKI$SWIFT$ZDI$BANGALORE</v>
      </c>
      <c r="C1322" t="str">
        <f t="shared" si="1"/>
        <v/>
      </c>
    </row>
    <row r="1323">
      <c r="A1323" t="str">
        <f>UPPER(newTransactionSheet!D1323)&amp;"$"&amp;UPPER(newTransactionSheet!F1323)&amp;"$"&amp;UPPER(newTransactionSheet!H1323)&amp;"$"&amp;UPPER(newTransactionSheet!N1323)</f>
        <v>MARUTI SUZUKI$WAGON R$VXI$BANGALORE</v>
      </c>
      <c r="C1323" t="str">
        <f t="shared" si="1"/>
        <v/>
      </c>
    </row>
    <row r="1324">
      <c r="A1324" t="str">
        <f>UPPER(newTransactionSheet!D1324)&amp;"$"&amp;UPPER(newTransactionSheet!F1324)&amp;"$"&amp;UPPER(newTransactionSheet!H1324)&amp;"$"&amp;UPPER(newTransactionSheet!N1324)</f>
        <v>MARUTI SUZUKI$WAGON R$LXI$BANGALORE</v>
      </c>
      <c r="C1324" t="str">
        <f t="shared" si="1"/>
        <v/>
      </c>
    </row>
    <row r="1325">
      <c r="A1325" t="str">
        <f>UPPER(newTransactionSheet!D1325)&amp;"$"&amp;UPPER(newTransactionSheet!F1325)&amp;"$"&amp;UPPER(newTransactionSheet!H1325)&amp;"$"&amp;UPPER(newTransactionSheet!N1325)</f>
        <v>MARUTI SUZUKI$SWIFT$VXI$BANGALORE</v>
      </c>
      <c r="C1325" t="str">
        <f t="shared" si="1"/>
        <v/>
      </c>
    </row>
    <row r="1326">
      <c r="A1326" t="str">
        <f>UPPER(newTransactionSheet!D1326)&amp;"$"&amp;UPPER(newTransactionSheet!F1326)&amp;"$"&amp;UPPER(newTransactionSheet!H1326)&amp;"$"&amp;UPPER(newTransactionSheet!N1326)</f>
        <v>MARUTI SUZUKI$SWIFT DZIRE$LXI$BANGALORE</v>
      </c>
      <c r="C1326" t="str">
        <f t="shared" si="1"/>
        <v/>
      </c>
    </row>
    <row r="1327">
      <c r="A1327" t="str">
        <f>UPPER(newTransactionSheet!D1327)&amp;"$"&amp;UPPER(newTransactionSheet!F1327)&amp;"$"&amp;UPPER(newTransactionSheet!H1327)&amp;"$"&amp;UPPER(newTransactionSheet!N1327)</f>
        <v>MARUTI SUZUKI$SX4$ZXI$BANGALORE</v>
      </c>
      <c r="C1327" t="str">
        <f t="shared" si="1"/>
        <v/>
      </c>
    </row>
    <row r="1328">
      <c r="A1328" t="str">
        <f>UPPER(newTransactionSheet!D1328)&amp;"$"&amp;UPPER(newTransactionSheet!F1328)&amp;"$"&amp;UPPER(newTransactionSheet!H1328)&amp;"$"&amp;UPPER(newTransactionSheet!N1328)</f>
        <v>MARUTI SUZUKI$SWIFT$ZXI$BANGALORE</v>
      </c>
      <c r="C1328" t="str">
        <f t="shared" si="1"/>
        <v/>
      </c>
    </row>
    <row r="1329">
      <c r="A1329" t="str">
        <f>UPPER(newTransactionSheet!D1329)&amp;"$"&amp;UPPER(newTransactionSheet!F1329)&amp;"$"&amp;UPPER(newTransactionSheet!H1329)&amp;"$"&amp;UPPER(newTransactionSheet!N1329)</f>
        <v>MARUTI SUZUKI$WAGON R$LXI$BANGALORE</v>
      </c>
      <c r="C1329" t="str">
        <f t="shared" si="1"/>
        <v/>
      </c>
    </row>
    <row r="1330">
      <c r="A1330" t="str">
        <f>UPPER(newTransactionSheet!D1330)&amp;"$"&amp;UPPER(newTransactionSheet!F1330)&amp;"$"&amp;UPPER(newTransactionSheet!H1330)&amp;"$"&amp;UPPER(newTransactionSheet!N1330)</f>
        <v>MARUTI SUZUKI$SWIFT$LXI$BANGALORE</v>
      </c>
      <c r="C1330" t="str">
        <f t="shared" si="1"/>
        <v/>
      </c>
    </row>
    <row r="1331">
      <c r="A1331" t="str">
        <f>UPPER(newTransactionSheet!D1331)&amp;"$"&amp;UPPER(newTransactionSheet!F1331)&amp;"$"&amp;UPPER(newTransactionSheet!H1331)&amp;"$"&amp;UPPER(newTransactionSheet!N1331)</f>
        <v>MARUTI SUZUKI$SWIFT$ZXI$BANGALORE</v>
      </c>
      <c r="C1331" t="str">
        <f t="shared" si="1"/>
        <v/>
      </c>
    </row>
    <row r="1332">
      <c r="A1332" t="str">
        <f>UPPER(newTransactionSheet!D1332)&amp;"$"&amp;UPPER(newTransactionSheet!F1332)&amp;"$"&amp;UPPER(newTransactionSheet!H1332)&amp;"$"&amp;UPPER(newTransactionSheet!N1332)</f>
        <v>MARUTI SUZUKI$SWIFT$VDI$BANGALORE</v>
      </c>
      <c r="C1332" t="str">
        <f t="shared" si="1"/>
        <v/>
      </c>
    </row>
    <row r="1333">
      <c r="A1333" t="str">
        <f>UPPER(newTransactionSheet!D1333)&amp;"$"&amp;UPPER(newTransactionSheet!F1333)&amp;"$"&amp;UPPER(newTransactionSheet!H1333)&amp;"$"&amp;UPPER(newTransactionSheet!N1333)</f>
        <v>MARUTI SUZUKI$SWIFT$VXI ABS$BANGALORE</v>
      </c>
      <c r="C1333" t="str">
        <f t="shared" si="1"/>
        <v/>
      </c>
    </row>
    <row r="1334">
      <c r="A1334" t="str">
        <f>UPPER(newTransactionSheet!D1334)&amp;"$"&amp;UPPER(newTransactionSheet!F1334)&amp;"$"&amp;UPPER(newTransactionSheet!H1334)&amp;"$"&amp;UPPER(newTransactionSheet!N1334)</f>
        <v>MARUTI SUZUKI$SWIFT$GLAM$BANGALORE</v>
      </c>
      <c r="C1334" t="str">
        <f t="shared" si="1"/>
        <v/>
      </c>
    </row>
    <row r="1335">
      <c r="A1335" t="str">
        <f>UPPER(newTransactionSheet!D1335)&amp;"$"&amp;UPPER(newTransactionSheet!F1335)&amp;"$"&amp;UPPER(newTransactionSheet!H1335)&amp;"$"&amp;UPPER(newTransactionSheet!N1335)</f>
        <v>MARUTI SUZUKI$ALTO K10$VXI$BANGALORE</v>
      </c>
      <c r="C1335" t="str">
        <f t="shared" si="1"/>
        <v/>
      </c>
    </row>
    <row r="1336">
      <c r="A1336" t="str">
        <f>UPPER(newTransactionSheet!D1336)&amp;"$"&amp;UPPER(newTransactionSheet!F1336)&amp;"$"&amp;UPPER(newTransactionSheet!H1336)&amp;"$"&amp;UPPER(newTransactionSheet!N1336)</f>
        <v>FORD$FIGO$DURATORQ DIESEL EXI 1.4$BANGALORE</v>
      </c>
      <c r="C1336" t="str">
        <f t="shared" si="1"/>
        <v/>
      </c>
    </row>
    <row r="1337">
      <c r="A1337" t="str">
        <f>UPPER(newTransactionSheet!D1337)&amp;"$"&amp;UPPER(newTransactionSheet!F1337)&amp;"$"&amp;UPPER(newTransactionSheet!H1337)&amp;"$"&amp;UPPER(newTransactionSheet!N1337)</f>
        <v>HYUNDAI$I10$ASTA 1.2 KAPPA2$BANGALORE</v>
      </c>
      <c r="C1337" t="str">
        <f t="shared" si="1"/>
        <v/>
      </c>
    </row>
    <row r="1338">
      <c r="A1338" t="str">
        <f>UPPER(newTransactionSheet!D1338)&amp;"$"&amp;UPPER(newTransactionSheet!F1338)&amp;"$"&amp;UPPER(newTransactionSheet!H1338)&amp;"$"&amp;UPPER(newTransactionSheet!N1338)</f>
        <v>HYUNDAI$I10$MAGNA 1.1 IRDE2$BANGALORE</v>
      </c>
      <c r="C1338" t="str">
        <f t="shared" si="1"/>
        <v/>
      </c>
    </row>
    <row r="1339">
      <c r="A1339" t="str">
        <f>UPPER(newTransactionSheet!D1339)&amp;"$"&amp;UPPER(newTransactionSheet!F1339)&amp;"$"&amp;UPPER(newTransactionSheet!H1339)&amp;"$"&amp;UPPER(newTransactionSheet!N1339)</f>
        <v>NISSAN$MICRA$XV PREMIUM DIESEL$BANGALORE</v>
      </c>
      <c r="C1339" t="str">
        <f t="shared" si="1"/>
        <v/>
      </c>
    </row>
    <row r="1340">
      <c r="A1340" t="str">
        <f>UPPER(newTransactionSheet!D1340)&amp;"$"&amp;UPPER(newTransactionSheet!F1340)&amp;"$"&amp;UPPER(newTransactionSheet!H1340)&amp;"$"&amp;UPPER(newTransactionSheet!N1340)</f>
        <v>RENAULT$PULSE$RXL$BANGALORE</v>
      </c>
      <c r="C1340" t="str">
        <f t="shared" si="1"/>
        <v/>
      </c>
    </row>
    <row r="1341">
      <c r="A1341" t="str">
        <f>UPPER(newTransactionSheet!D1341)&amp;"$"&amp;UPPER(newTransactionSheet!F1341)&amp;"$"&amp;UPPER(newTransactionSheet!H1341)&amp;"$"&amp;UPPER(newTransactionSheet!N1341)</f>
        <v>RENAULT$PULSE$RXL$BANGALORE</v>
      </c>
      <c r="C1341" t="str">
        <f t="shared" si="1"/>
        <v/>
      </c>
    </row>
    <row r="1342">
      <c r="A1342" t="str">
        <f>UPPER(newTransactionSheet!D1342)&amp;"$"&amp;UPPER(newTransactionSheet!F1342)&amp;"$"&amp;UPPER(newTransactionSheet!H1342)&amp;"$"&amp;UPPER(newTransactionSheet!N1342)</f>
        <v>MARUTI SUZUKI$RITZ$VDI$BANGALORE</v>
      </c>
      <c r="C1342" t="str">
        <f t="shared" si="1"/>
        <v/>
      </c>
    </row>
    <row r="1343">
      <c r="A1343" t="str">
        <f>UPPER(newTransactionSheet!D1343)&amp;"$"&amp;UPPER(newTransactionSheet!F1343)&amp;"$"&amp;UPPER(newTransactionSheet!H1343)&amp;"$"&amp;UPPER(newTransactionSheet!N1343)</f>
        <v>MARUTI SUZUKI$RITZ$VDI$BANGALORE</v>
      </c>
      <c r="C1343" t="str">
        <f t="shared" si="1"/>
        <v/>
      </c>
    </row>
    <row r="1344">
      <c r="A1344" t="str">
        <f>UPPER(newTransactionSheet!D1344)&amp;"$"&amp;UPPER(newTransactionSheet!F1344)&amp;"$"&amp;UPPER(newTransactionSheet!H1344)&amp;"$"&amp;UPPER(newTransactionSheet!N1344)</f>
        <v>CHEVROLET$SAIL$1.2 LS$BANGALORE</v>
      </c>
      <c r="C1344" t="str">
        <f t="shared" si="1"/>
        <v/>
      </c>
    </row>
    <row r="1345">
      <c r="A1345" t="str">
        <f>UPPER(newTransactionSheet!D1345)&amp;"$"&amp;UPPER(newTransactionSheet!F1345)&amp;"$"&amp;UPPER(newTransactionSheet!H1345)&amp;"$"&amp;UPPER(newTransactionSheet!N1345)</f>
        <v>MARUTI SUZUKI$SWIFT$LXI$BANGALORE</v>
      </c>
      <c r="C1345" t="str">
        <f t="shared" si="1"/>
        <v/>
      </c>
    </row>
    <row r="1346">
      <c r="A1346" t="str">
        <f>UPPER(newTransactionSheet!D1346)&amp;"$"&amp;UPPER(newTransactionSheet!F1346)&amp;"$"&amp;UPPER(newTransactionSheet!H1346)&amp;"$"&amp;UPPER(newTransactionSheet!N1346)</f>
        <v>MARUTI SUZUKI$SWIFT$VXI$BANGALORE</v>
      </c>
      <c r="C1346" t="str">
        <f t="shared" si="1"/>
        <v/>
      </c>
    </row>
    <row r="1347">
      <c r="A1347" t="str">
        <f>UPPER(newTransactionSheet!D1347)&amp;"$"&amp;UPPER(newTransactionSheet!F1347)&amp;"$"&amp;UPPER(newTransactionSheet!H1347)&amp;"$"&amp;UPPER(newTransactionSheet!N1347)</f>
        <v>MARUTI SUZUKI$SWIFT DZIRE$ZXI$BANGALORE</v>
      </c>
      <c r="C1347" t="str">
        <f t="shared" si="1"/>
        <v/>
      </c>
    </row>
    <row r="1348">
      <c r="A1348" t="str">
        <f>UPPER(newTransactionSheet!D1348)&amp;"$"&amp;UPPER(newTransactionSheet!F1348)&amp;"$"&amp;UPPER(newTransactionSheet!H1348)&amp;"$"&amp;UPPER(newTransactionSheet!N1348)</f>
        <v>MARUTI SUZUKI$SX4$ZXI AT$BANGALORE</v>
      </c>
      <c r="C1348" t="str">
        <f t="shared" si="1"/>
        <v/>
      </c>
    </row>
    <row r="1349">
      <c r="A1349" t="str">
        <f>UPPER(newTransactionSheet!D1349)&amp;"$"&amp;UPPER(newTransactionSheet!F1349)&amp;"$"&amp;UPPER(newTransactionSheet!H1349)&amp;"$"&amp;UPPER(newTransactionSheet!N1349)</f>
        <v>MARUTI SUZUKI$WAGON R$VXI$BANGALORE</v>
      </c>
      <c r="C1349" t="str">
        <f t="shared" si="1"/>
        <v/>
      </c>
    </row>
    <row r="1350">
      <c r="A1350" t="str">
        <f>UPPER(newTransactionSheet!D1350)&amp;"$"&amp;UPPER(newTransactionSheet!F1350)&amp;"$"&amp;UPPER(newTransactionSheet!H1350)&amp;"$"&amp;UPPER(newTransactionSheet!N1350)</f>
        <v>RENAULT$PULSE$RXL$BANGALORE</v>
      </c>
      <c r="C1350" t="str">
        <f t="shared" si="1"/>
        <v/>
      </c>
    </row>
    <row r="1351">
      <c r="A1351" t="str">
        <f>UPPER(newTransactionSheet!D1351)&amp;"$"&amp;UPPER(newTransactionSheet!F1351)&amp;"$"&amp;UPPER(newTransactionSheet!H1351)&amp;"$"&amp;UPPER(newTransactionSheet!N1351)</f>
        <v>HYUNDAI$I10$ASTA 1.2 KAPPA2$BANGALORE</v>
      </c>
      <c r="C1351" t="str">
        <f t="shared" si="1"/>
        <v/>
      </c>
    </row>
    <row r="1352">
      <c r="A1352" t="str">
        <f>UPPER(newTransactionSheet!D1352)&amp;"$"&amp;UPPER(newTransactionSheet!F1352)&amp;"$"&amp;UPPER(newTransactionSheet!H1352)&amp;"$"&amp;UPPER(newTransactionSheet!N1352)</f>
        <v>NISSAN$MICRA$XV PREMIUM DIESEL$BANGALORE</v>
      </c>
      <c r="C1352" t="str">
        <f t="shared" si="1"/>
        <v/>
      </c>
    </row>
    <row r="1353">
      <c r="A1353" t="str">
        <f>UPPER(newTransactionSheet!D1353)&amp;"$"&amp;UPPER(newTransactionSheet!F1353)&amp;"$"&amp;UPPER(newTransactionSheet!H1353)&amp;"$"&amp;UPPER(newTransactionSheet!N1353)</f>
        <v>FORD$FIGO$DURATORQ DIESEL EXI 1.4$BANGALORE</v>
      </c>
      <c r="C1353" t="str">
        <f t="shared" si="1"/>
        <v/>
      </c>
    </row>
    <row r="1354">
      <c r="A1354" t="str">
        <f>UPPER(newTransactionSheet!D1354)&amp;"$"&amp;UPPER(newTransactionSheet!F1354)&amp;"$"&amp;UPPER(newTransactionSheet!H1354)&amp;"$"&amp;UPPER(newTransactionSheet!N1354)</f>
        <v>HYUNDAI$I10$MAGNA 1.1 IRDE2$BANGALORE</v>
      </c>
      <c r="C1354" t="str">
        <f t="shared" si="1"/>
        <v/>
      </c>
    </row>
    <row r="1355">
      <c r="A1355" t="str">
        <f>UPPER(newTransactionSheet!D1355)&amp;"$"&amp;UPPER(newTransactionSheet!F1355)&amp;"$"&amp;UPPER(newTransactionSheet!H1355)&amp;"$"&amp;UPPER(newTransactionSheet!N1355)</f>
        <v>RENAULT$PULSE$RXL$BANGALORE</v>
      </c>
      <c r="C1355" t="str">
        <f t="shared" si="1"/>
        <v/>
      </c>
    </row>
    <row r="1356">
      <c r="A1356" t="str">
        <f>UPPER(newTransactionSheet!D1356)&amp;"$"&amp;UPPER(newTransactionSheet!F1356)&amp;"$"&amp;UPPER(newTransactionSheet!H1356)&amp;"$"&amp;UPPER(newTransactionSheet!N1356)</f>
        <v>MARUTI SUZUKI$SWIFT$LXI$BANGALORE</v>
      </c>
      <c r="C1356" t="str">
        <f t="shared" si="1"/>
        <v/>
      </c>
    </row>
    <row r="1357">
      <c r="A1357" t="str">
        <f>UPPER(newTransactionSheet!D1357)&amp;"$"&amp;UPPER(newTransactionSheet!F1357)&amp;"$"&amp;UPPER(newTransactionSheet!H1357)&amp;"$"&amp;UPPER(newTransactionSheet!N1357)</f>
        <v>MARUTI SUZUKI$SWIFT$ZXI$BANGALORE</v>
      </c>
      <c r="C1357" t="str">
        <f t="shared" si="1"/>
        <v/>
      </c>
    </row>
    <row r="1358">
      <c r="A1358" t="str">
        <f>UPPER(newTransactionSheet!D1358)&amp;"$"&amp;UPPER(newTransactionSheet!F1358)&amp;"$"&amp;UPPER(newTransactionSheet!H1358)&amp;"$"&amp;UPPER(newTransactionSheet!N1358)</f>
        <v>MARUTI SUZUKI$SWIFT$VXI ABS$BANGALORE</v>
      </c>
      <c r="C1358" t="str">
        <f t="shared" si="1"/>
        <v/>
      </c>
    </row>
    <row r="1359">
      <c r="A1359" t="str">
        <f>UPPER(newTransactionSheet!D1359)&amp;"$"&amp;UPPER(newTransactionSheet!F1359)&amp;"$"&amp;UPPER(newTransactionSheet!H1359)&amp;"$"&amp;UPPER(newTransactionSheet!N1359)</f>
        <v>MARUTI SUZUKI$SWIFT$VXI$BANGALORE</v>
      </c>
      <c r="C1359" t="str">
        <f t="shared" si="1"/>
        <v/>
      </c>
    </row>
    <row r="1360">
      <c r="A1360" t="str">
        <f>UPPER(newTransactionSheet!D1360)&amp;"$"&amp;UPPER(newTransactionSheet!F1360)&amp;"$"&amp;UPPER(newTransactionSheet!H1360)&amp;"$"&amp;UPPER(newTransactionSheet!N1360)</f>
        <v>MARUTI SUZUKI$SX4$ZXI$BANGALORE</v>
      </c>
      <c r="C1360" t="str">
        <f t="shared" si="1"/>
        <v/>
      </c>
    </row>
    <row r="1361">
      <c r="A1361" t="str">
        <f>UPPER(newTransactionSheet!D1361)&amp;"$"&amp;UPPER(newTransactionSheet!F1361)&amp;"$"&amp;UPPER(newTransactionSheet!H1361)&amp;"$"&amp;UPPER(newTransactionSheet!N1361)</f>
        <v>MARUTI SUZUKI$SWIFT$VXI ABS$BANGALORE</v>
      </c>
      <c r="C1361" t="str">
        <f t="shared" si="1"/>
        <v/>
      </c>
    </row>
    <row r="1362">
      <c r="A1362" t="str">
        <f>UPPER(newTransactionSheet!D1362)&amp;"$"&amp;UPPER(newTransactionSheet!F1362)&amp;"$"&amp;UPPER(newTransactionSheet!H1362)&amp;"$"&amp;UPPER(newTransactionSheet!N1362)</f>
        <v>MARUTI SUZUKI$SWIFT$VXI$BANGALORE</v>
      </c>
      <c r="C1362" t="str">
        <f t="shared" si="1"/>
        <v/>
      </c>
    </row>
    <row r="1363">
      <c r="A1363" t="str">
        <f>UPPER(newTransactionSheet!D1363)&amp;"$"&amp;UPPER(newTransactionSheet!F1363)&amp;"$"&amp;UPPER(newTransactionSheet!H1363)&amp;"$"&amp;UPPER(newTransactionSheet!N1363)</f>
        <v>MARUTI SUZUKI$SWIFT$ZXI$BANGALORE</v>
      </c>
      <c r="C1363" t="str">
        <f t="shared" si="1"/>
        <v/>
      </c>
    </row>
    <row r="1364">
      <c r="A1364" t="str">
        <f>UPPER(newTransactionSheet!D1364)&amp;"$"&amp;UPPER(newTransactionSheet!F1364)&amp;"$"&amp;UPPER(newTransactionSheet!H1364)&amp;"$"&amp;UPPER(newTransactionSheet!N1364)</f>
        <v>MARUTI SUZUKI$SWIFT$VXI ABS$BANGALORE</v>
      </c>
      <c r="C1364" t="str">
        <f t="shared" si="1"/>
        <v/>
      </c>
    </row>
    <row r="1365">
      <c r="A1365" t="str">
        <f>UPPER(newTransactionSheet!D1365)&amp;"$"&amp;UPPER(newTransactionSheet!F1365)&amp;"$"&amp;UPPER(newTransactionSheet!H1365)&amp;"$"&amp;UPPER(newTransactionSheet!N1365)</f>
        <v>MARUTI SUZUKI$RITZ$VDI$BANGALORE</v>
      </c>
      <c r="C1365" t="str">
        <f t="shared" si="1"/>
        <v/>
      </c>
    </row>
    <row r="1366">
      <c r="A1366" t="str">
        <f>UPPER(newTransactionSheet!D1366)&amp;"$"&amp;UPPER(newTransactionSheet!F1366)&amp;"$"&amp;UPPER(newTransactionSheet!H1366)&amp;"$"&amp;UPPER(newTransactionSheet!N1366)</f>
        <v>MARUTI SUZUKI$SWIFT$GLAM$BANGALORE</v>
      </c>
      <c r="C1366" t="str">
        <f t="shared" si="1"/>
        <v/>
      </c>
    </row>
    <row r="1367">
      <c r="A1367" t="str">
        <f>UPPER(newTransactionSheet!D1367)&amp;"$"&amp;UPPER(newTransactionSheet!F1367)&amp;"$"&amp;UPPER(newTransactionSheet!H1367)&amp;"$"&amp;UPPER(newTransactionSheet!N1367)</f>
        <v>MARUTI SUZUKI$SWIFT$VDI$BANGALORE</v>
      </c>
      <c r="C1367" t="str">
        <f t="shared" si="1"/>
        <v/>
      </c>
    </row>
    <row r="1368">
      <c r="A1368" t="str">
        <f>UPPER(newTransactionSheet!D1368)&amp;"$"&amp;UPPER(newTransactionSheet!F1368)&amp;"$"&amp;UPPER(newTransactionSheet!H1368)&amp;"$"&amp;UPPER(newTransactionSheet!N1368)</f>
        <v>MARUTI SUZUKI$SWIFT$VXI$BANGALORE</v>
      </c>
      <c r="C1368" t="str">
        <f t="shared" si="1"/>
        <v/>
      </c>
    </row>
    <row r="1369">
      <c r="A1369" t="str">
        <f>UPPER(newTransactionSheet!D1369)&amp;"$"&amp;UPPER(newTransactionSheet!F1369)&amp;"$"&amp;UPPER(newTransactionSheet!H1369)&amp;"$"&amp;UPPER(newTransactionSheet!N1369)</f>
        <v>MARUTI SUZUKI$SWIFT$VXI$BANGALORE</v>
      </c>
      <c r="C1369" t="str">
        <f t="shared" si="1"/>
        <v/>
      </c>
    </row>
    <row r="1370">
      <c r="A1370" t="str">
        <f>UPPER(newTransactionSheet!D1370)&amp;"$"&amp;UPPER(newTransactionSheet!F1370)&amp;"$"&amp;UPPER(newTransactionSheet!H1370)&amp;"$"&amp;UPPER(newTransactionSheet!N1370)</f>
        <v>MARUTI SUZUKI$SWIFT DZIRE$VDI$DELHI</v>
      </c>
      <c r="C1370" t="str">
        <f t="shared" si="1"/>
        <v/>
      </c>
    </row>
    <row r="1371">
      <c r="A1371" t="str">
        <f>UPPER(newTransactionSheet!D1371)&amp;"$"&amp;UPPER(newTransactionSheet!F1371)&amp;"$"&amp;UPPER(newTransactionSheet!H1371)&amp;"$"&amp;UPPER(newTransactionSheet!N1371)</f>
        <v>MARUTI SUZUKI$SWIFT DZIRE$VXI$BANGALORE</v>
      </c>
      <c r="C1371" t="str">
        <f t="shared" si="1"/>
        <v/>
      </c>
    </row>
    <row r="1372">
      <c r="A1372" t="str">
        <f>UPPER(newTransactionSheet!D1372)&amp;"$"&amp;UPPER(newTransactionSheet!F1372)&amp;"$"&amp;UPPER(newTransactionSheet!H1372)&amp;"$"&amp;UPPER(newTransactionSheet!N1372)</f>
        <v>MARUTI SUZUKI$WAGON R$VXI$BANGALORE</v>
      </c>
      <c r="C1372" t="str">
        <f t="shared" si="1"/>
        <v/>
      </c>
    </row>
    <row r="1373">
      <c r="A1373" t="str">
        <f>UPPER(newTransactionSheet!D1373)&amp;"$"&amp;UPPER(newTransactionSheet!F1373)&amp;"$"&amp;UPPER(newTransactionSheet!H1373)&amp;"$"&amp;UPPER(newTransactionSheet!N1373)</f>
        <v>FORD$FIGO$DURATORQ DIESEL TITANIUM 1.4$BANGALORE</v>
      </c>
      <c r="C1373" t="str">
        <f t="shared" si="1"/>
        <v/>
      </c>
    </row>
    <row r="1374">
      <c r="A1374" t="str">
        <f>UPPER(newTransactionSheet!D1374)&amp;"$"&amp;UPPER(newTransactionSheet!F1374)&amp;"$"&amp;UPPER(newTransactionSheet!H1374)&amp;"$"&amp;UPPER(newTransactionSheet!N1374)</f>
        <v>CHEVROLET$BEAT$LT DIESEL$BANGALORE</v>
      </c>
      <c r="C1374" t="str">
        <f t="shared" si="1"/>
        <v/>
      </c>
    </row>
    <row r="1375">
      <c r="A1375" t="str">
        <f>UPPER(newTransactionSheet!D1375)&amp;"$"&amp;UPPER(newTransactionSheet!F1375)&amp;"$"&amp;UPPER(newTransactionSheet!H1375)&amp;"$"&amp;UPPER(newTransactionSheet!N1375)</f>
        <v>MARUTI SUZUKI$SWIFT$LXI$BANGALORE</v>
      </c>
      <c r="C1375" t="str">
        <f t="shared" si="1"/>
        <v/>
      </c>
    </row>
    <row r="1376">
      <c r="A1376" t="str">
        <f>UPPER(newTransactionSheet!D1376)&amp;"$"&amp;UPPER(newTransactionSheet!F1376)&amp;"$"&amp;UPPER(newTransactionSheet!H1376)&amp;"$"&amp;UPPER(newTransactionSheet!N1376)</f>
        <v>MARUTI SUZUKI$SWIFT$VXI$BANGALORE</v>
      </c>
      <c r="C1376" t="str">
        <f t="shared" si="1"/>
        <v/>
      </c>
    </row>
    <row r="1377">
      <c r="A1377" t="str">
        <f>UPPER(newTransactionSheet!D1377)&amp;"$"&amp;UPPER(newTransactionSheet!F1377)&amp;"$"&amp;UPPER(newTransactionSheet!H1377)&amp;"$"&amp;UPPER(newTransactionSheet!N1377)</f>
        <v>MARUTI SUZUKI$RITZ$VDI$BANGALORE</v>
      </c>
      <c r="C1377" t="str">
        <f t="shared" si="1"/>
        <v/>
      </c>
    </row>
    <row r="1378">
      <c r="A1378" t="str">
        <f>UPPER(newTransactionSheet!D1378)&amp;"$"&amp;UPPER(newTransactionSheet!F1378)&amp;"$"&amp;UPPER(newTransactionSheet!H1378)&amp;"$"&amp;UPPER(newTransactionSheet!N1378)</f>
        <v>MARUTI SUZUKI$SWIFT DZIRE$VDI$BANGALORE</v>
      </c>
      <c r="C1378" t="str">
        <f t="shared" si="1"/>
        <v/>
      </c>
    </row>
    <row r="1379">
      <c r="A1379" t="str">
        <f>UPPER(newTransactionSheet!D1379)&amp;"$"&amp;UPPER(newTransactionSheet!F1379)&amp;"$"&amp;UPPER(newTransactionSheet!H1379)&amp;"$"&amp;UPPER(newTransactionSheet!N1379)</f>
        <v>MARUTI SUZUKI$SWIFT$VXI$BANGALORE</v>
      </c>
      <c r="C1379" t="str">
        <f t="shared" si="1"/>
        <v/>
      </c>
    </row>
    <row r="1380">
      <c r="A1380" t="str">
        <f>UPPER(newTransactionSheet!D1380)&amp;"$"&amp;UPPER(newTransactionSheet!F1380)&amp;"$"&amp;UPPER(newTransactionSheet!H1380)&amp;"$"&amp;UPPER(newTransactionSheet!N1380)</f>
        <v>HYUNDAI$I10$MAGNA$BANGALORE</v>
      </c>
      <c r="C1380" t="str">
        <f t="shared" si="1"/>
        <v/>
      </c>
    </row>
    <row r="1381">
      <c r="A1381" t="str">
        <f>UPPER(newTransactionSheet!D1381)&amp;"$"&amp;UPPER(newTransactionSheet!F1381)&amp;"$"&amp;UPPER(newTransactionSheet!H1381)&amp;"$"&amp;UPPER(newTransactionSheet!N1381)</f>
        <v>MARUTI SUZUKI$SWIFT$GLAM$BANGALORE</v>
      </c>
      <c r="C1381" t="str">
        <f t="shared" si="1"/>
        <v/>
      </c>
    </row>
    <row r="1382">
      <c r="A1382" t="str">
        <f>UPPER(newTransactionSheet!D1382)&amp;"$"&amp;UPPER(newTransactionSheet!F1382)&amp;"$"&amp;UPPER(newTransactionSheet!H1382)&amp;"$"&amp;UPPER(newTransactionSheet!N1382)</f>
        <v>MARUTI SUZUKI$SWIFT$VXI ABS$BANGALORE</v>
      </c>
      <c r="C1382" t="str">
        <f t="shared" si="1"/>
        <v/>
      </c>
    </row>
    <row r="1383">
      <c r="A1383" t="str">
        <f>UPPER(newTransactionSheet!D1383)&amp;"$"&amp;UPPER(newTransactionSheet!F1383)&amp;"$"&amp;UPPER(newTransactionSheet!H1383)&amp;"$"&amp;UPPER(newTransactionSheet!N1383)</f>
        <v>MARUTI SUZUKI$SWIFT$VXI$BANGALORE</v>
      </c>
      <c r="C1383" t="str">
        <f t="shared" si="1"/>
        <v/>
      </c>
    </row>
    <row r="1384">
      <c r="A1384" t="str">
        <f>UPPER(newTransactionSheet!D1384)&amp;"$"&amp;UPPER(newTransactionSheet!F1384)&amp;"$"&amp;UPPER(newTransactionSheet!H1384)&amp;"$"&amp;UPPER(newTransactionSheet!N1384)</f>
        <v>MARUTI SUZUKI$SWIFT$ZXI$BANGALORE</v>
      </c>
      <c r="C1384" t="str">
        <f t="shared" si="1"/>
        <v/>
      </c>
    </row>
    <row r="1385">
      <c r="A1385" t="str">
        <f>UPPER(newTransactionSheet!D1385)&amp;"$"&amp;UPPER(newTransactionSheet!F1385)&amp;"$"&amp;UPPER(newTransactionSheet!H1385)&amp;"$"&amp;UPPER(newTransactionSheet!N1385)</f>
        <v>MARUTI SUZUKI$SWIFT$GLAM$BANGALORE</v>
      </c>
      <c r="C1385" t="str">
        <f t="shared" si="1"/>
        <v/>
      </c>
    </row>
    <row r="1386">
      <c r="A1386" t="str">
        <f>UPPER(newTransactionSheet!D1386)&amp;"$"&amp;UPPER(newTransactionSheet!F1386)&amp;"$"&amp;UPPER(newTransactionSheet!H1386)&amp;"$"&amp;UPPER(newTransactionSheet!N1386)</f>
        <v>MARUTI SUZUKI$SWIFT$GLAM$BANGALORE</v>
      </c>
      <c r="C1386" t="str">
        <f t="shared" si="1"/>
        <v/>
      </c>
    </row>
    <row r="1387">
      <c r="A1387" t="str">
        <f>UPPER(newTransactionSheet!D1387)&amp;"$"&amp;UPPER(newTransactionSheet!F1387)&amp;"$"&amp;UPPER(newTransactionSheet!H1387)&amp;"$"&amp;UPPER(newTransactionSheet!N1387)</f>
        <v>MARUTI SUZUKI$SWIFT DZIRE$VXI$BANGALORE</v>
      </c>
      <c r="C1387" t="str">
        <f t="shared" si="1"/>
        <v/>
      </c>
    </row>
    <row r="1388">
      <c r="A1388" t="str">
        <f>UPPER(newTransactionSheet!D1388)&amp;"$"&amp;UPPER(newTransactionSheet!F1388)&amp;"$"&amp;UPPER(newTransactionSheet!H1388)&amp;"$"&amp;UPPER(newTransactionSheet!N1388)</f>
        <v>MARUTI SUZUKI$RITZ$LDI$BANGALORE</v>
      </c>
      <c r="C1388" t="str">
        <f t="shared" si="1"/>
        <v/>
      </c>
    </row>
    <row r="1389">
      <c r="A1389" t="str">
        <f>UPPER(newTransactionSheet!D1389)&amp;"$"&amp;UPPER(newTransactionSheet!F1389)&amp;"$"&amp;UPPER(newTransactionSheet!H1389)&amp;"$"&amp;UPPER(newTransactionSheet!N1389)</f>
        <v>MARUTI SUZUKI$RITZ$VDI$BANGALORE</v>
      </c>
      <c r="C1389" t="str">
        <f t="shared" si="1"/>
        <v/>
      </c>
    </row>
    <row r="1390">
      <c r="A1390" t="str">
        <f>UPPER(newTransactionSheet!D1390)&amp;"$"&amp;UPPER(newTransactionSheet!F1390)&amp;"$"&amp;UPPER(newTransactionSheet!H1390)&amp;"$"&amp;UPPER(newTransactionSheet!N1390)</f>
        <v>MARUTI SUZUKI$RITZ$VXI ABS$BANGALORE</v>
      </c>
      <c r="C1390" t="str">
        <f t="shared" si="1"/>
        <v/>
      </c>
    </row>
    <row r="1391">
      <c r="A1391" t="str">
        <f>UPPER(newTransactionSheet!D1391)&amp;"$"&amp;UPPER(newTransactionSheet!F1391)&amp;"$"&amp;UPPER(newTransactionSheet!H1391)&amp;"$"&amp;UPPER(newTransactionSheet!N1391)</f>
        <v>MARUTI SUZUKI$SWIFT$VDI$BANGALORE</v>
      </c>
      <c r="C1391" t="str">
        <f t="shared" si="1"/>
        <v/>
      </c>
    </row>
    <row r="1392">
      <c r="A1392" t="str">
        <f>UPPER(newTransactionSheet!D1392)&amp;"$"&amp;UPPER(newTransactionSheet!F1392)&amp;"$"&amp;UPPER(newTransactionSheet!H1392)&amp;"$"&amp;UPPER(newTransactionSheet!N1392)</f>
        <v>MARUTI SUZUKI$SWIFT$VXI$BANGALORE</v>
      </c>
      <c r="C1392" t="str">
        <f t="shared" si="1"/>
        <v/>
      </c>
    </row>
    <row r="1393">
      <c r="A1393" t="str">
        <f>UPPER(newTransactionSheet!D1393)&amp;"$"&amp;UPPER(newTransactionSheet!F1393)&amp;"$"&amp;UPPER(newTransactionSheet!H1393)&amp;"$"&amp;UPPER(newTransactionSheet!N1393)</f>
        <v>MARUTI SUZUKI$SWIFT$VXI$BANGALORE</v>
      </c>
      <c r="C1393" t="str">
        <f t="shared" si="1"/>
        <v/>
      </c>
    </row>
    <row r="1394">
      <c r="A1394" t="str">
        <f>UPPER(newTransactionSheet!D1394)&amp;"$"&amp;UPPER(newTransactionSheet!F1394)&amp;"$"&amp;UPPER(newTransactionSheet!H1394)&amp;"$"&amp;UPPER(newTransactionSheet!N1394)</f>
        <v>MARUTI SUZUKI$SWIFT$LXI$BANGALORE</v>
      </c>
      <c r="C1394" t="str">
        <f t="shared" si="1"/>
        <v/>
      </c>
    </row>
    <row r="1395">
      <c r="A1395" t="str">
        <f>UPPER(newTransactionSheet!D1395)&amp;"$"&amp;UPPER(newTransactionSheet!F1395)&amp;"$"&amp;UPPER(newTransactionSheet!H1395)&amp;"$"&amp;UPPER(newTransactionSheet!N1395)</f>
        <v>MARUTI SUZUKI$SWIFT$ZXI$BANGALORE</v>
      </c>
      <c r="C1395" t="str">
        <f t="shared" si="1"/>
        <v/>
      </c>
    </row>
    <row r="1396">
      <c r="A1396" t="str">
        <f>UPPER(newTransactionSheet!D1396)&amp;"$"&amp;UPPER(newTransactionSheet!F1396)&amp;"$"&amp;UPPER(newTransactionSheet!H1396)&amp;"$"&amp;UPPER(newTransactionSheet!N1396)</f>
        <v>MARUTI SUZUKI$SWIFT$LXI$BANGALORE</v>
      </c>
      <c r="C1396" t="str">
        <f t="shared" si="1"/>
        <v/>
      </c>
    </row>
    <row r="1397">
      <c r="A1397" t="str">
        <f>UPPER(newTransactionSheet!D1397)&amp;"$"&amp;UPPER(newTransactionSheet!F1397)&amp;"$"&amp;UPPER(newTransactionSheet!H1397)&amp;"$"&amp;UPPER(newTransactionSheet!N1397)</f>
        <v>MARUTI SUZUKI$SWIFT$GLAM$BANGALORE</v>
      </c>
      <c r="C1397" t="str">
        <f t="shared" si="1"/>
        <v/>
      </c>
    </row>
    <row r="1398">
      <c r="A1398" t="str">
        <f>UPPER(newTransactionSheet!D1398)&amp;"$"&amp;UPPER(newTransactionSheet!F1398)&amp;"$"&amp;UPPER(newTransactionSheet!H1398)&amp;"$"&amp;UPPER(newTransactionSheet!N1398)</f>
        <v>MARUTI SUZUKI$SWIFT$VXI ABS$BANGALORE</v>
      </c>
      <c r="C1398" t="str">
        <f t="shared" si="1"/>
        <v/>
      </c>
    </row>
    <row r="1399">
      <c r="A1399" t="str">
        <f>UPPER(newTransactionSheet!D1399)&amp;"$"&amp;UPPER(newTransactionSheet!F1399)&amp;"$"&amp;UPPER(newTransactionSheet!H1399)&amp;"$"&amp;UPPER(newTransactionSheet!N1399)</f>
        <v>MARUTI SUZUKI$SWIFT$VXI$BANGALORE</v>
      </c>
      <c r="C1399" t="str">
        <f t="shared" si="1"/>
        <v/>
      </c>
    </row>
    <row r="1400">
      <c r="A1400" t="str">
        <f>UPPER(newTransactionSheet!D1400)&amp;"$"&amp;UPPER(newTransactionSheet!F1400)&amp;"$"&amp;UPPER(newTransactionSheet!H1400)&amp;"$"&amp;UPPER(newTransactionSheet!N1400)</f>
        <v>HYUNDAI$I20$MAGNA 1.2$DELHI</v>
      </c>
      <c r="C1400" t="str">
        <f t="shared" si="1"/>
        <v/>
      </c>
    </row>
    <row r="1401">
      <c r="A1401" t="str">
        <f>UPPER(newTransactionSheet!D1401)&amp;"$"&amp;UPPER(newTransactionSheet!F1401)&amp;"$"&amp;UPPER(newTransactionSheet!H1401)&amp;"$"&amp;UPPER(newTransactionSheet!N1401)</f>
        <v>MARUTI SUZUKI$RITZ$VXI ABS$BANGALORE</v>
      </c>
      <c r="C1401" t="str">
        <f t="shared" si="1"/>
        <v/>
      </c>
    </row>
    <row r="1402">
      <c r="A1402" t="str">
        <f>UPPER(newTransactionSheet!D1402)&amp;"$"&amp;UPPER(newTransactionSheet!F1402)&amp;"$"&amp;UPPER(newTransactionSheet!H1402)&amp;"$"&amp;UPPER(newTransactionSheet!N1402)</f>
        <v>MARUTI SUZUKI$SWIFT$VDI$BANGALORE</v>
      </c>
      <c r="C1402" t="str">
        <f t="shared" si="1"/>
        <v/>
      </c>
    </row>
    <row r="1403">
      <c r="A1403" t="str">
        <f>UPPER(newTransactionSheet!D1403)&amp;"$"&amp;UPPER(newTransactionSheet!F1403)&amp;"$"&amp;UPPER(newTransactionSheet!H1403)&amp;"$"&amp;UPPER(newTransactionSheet!N1403)</f>
        <v>MARUTI SUZUKI$SWIFT$VXI$BANGALORE</v>
      </c>
      <c r="C1403" t="str">
        <f t="shared" si="1"/>
        <v/>
      </c>
    </row>
    <row r="1404">
      <c r="A1404" t="str">
        <f>UPPER(newTransactionSheet!D1404)&amp;"$"&amp;UPPER(newTransactionSheet!F1404)&amp;"$"&amp;UPPER(newTransactionSheet!H1404)&amp;"$"&amp;UPPER(newTransactionSheet!N1404)</f>
        <v>MARUTI SUZUKI$SWIFT$VXI$BANGALORE</v>
      </c>
      <c r="C1404" t="str">
        <f t="shared" si="1"/>
        <v/>
      </c>
    </row>
    <row r="1405">
      <c r="A1405" t="str">
        <f>UPPER(newTransactionSheet!D1405)&amp;"$"&amp;UPPER(newTransactionSheet!F1405)&amp;"$"&amp;UPPER(newTransactionSheet!H1405)&amp;"$"&amp;UPPER(newTransactionSheet!N1405)</f>
        <v>MARUTI SUZUKI$SWIFT DZIRE$VXI$BANGALORE</v>
      </c>
      <c r="C1405" t="str">
        <f t="shared" si="1"/>
        <v/>
      </c>
    </row>
    <row r="1406">
      <c r="A1406" t="str">
        <f>UPPER(newTransactionSheet!D1406)&amp;"$"&amp;UPPER(newTransactionSheet!F1406)&amp;"$"&amp;UPPER(newTransactionSheet!H1406)&amp;"$"&amp;UPPER(newTransactionSheet!N1406)</f>
        <v>MARUTI SUZUKI$SWIFT DZIRE$ZXI$BANGALORE</v>
      </c>
      <c r="C1406" t="str">
        <f t="shared" si="1"/>
        <v/>
      </c>
    </row>
    <row r="1407">
      <c r="A1407" t="str">
        <f>UPPER(newTransactionSheet!D1407)&amp;"$"&amp;UPPER(newTransactionSheet!F1407)&amp;"$"&amp;UPPER(newTransactionSheet!H1407)&amp;"$"&amp;UPPER(newTransactionSheet!N1407)</f>
        <v>HYUNDAI$VERNA$CRDI VGT SX 1.5$BANGALORE</v>
      </c>
      <c r="C1407" t="str">
        <f t="shared" si="1"/>
        <v/>
      </c>
    </row>
    <row r="1408">
      <c r="A1408" t="str">
        <f>UPPER(newTransactionSheet!D1408)&amp;"$"&amp;UPPER(newTransactionSheet!F1408)&amp;"$"&amp;UPPER(newTransactionSheet!H1408)&amp;"$"&amp;UPPER(newTransactionSheet!N1408)</f>
        <v>MARUTI SUZUKI$WAGON R$VXI$BANGALORE</v>
      </c>
      <c r="C1408" t="str">
        <f t="shared" si="1"/>
        <v/>
      </c>
    </row>
    <row r="1409">
      <c r="A1409" t="str">
        <f>UPPER(newTransactionSheet!D1409)&amp;"$"&amp;UPPER(newTransactionSheet!F1409)&amp;"$"&amp;UPPER(newTransactionSheet!H1409)&amp;"$"&amp;UPPER(newTransactionSheet!N1409)</f>
        <v>HYUNDAI$I10$SPORTZ 1.2$BANGALORE</v>
      </c>
      <c r="C1409" t="str">
        <f t="shared" si="1"/>
        <v/>
      </c>
    </row>
    <row r="1410">
      <c r="A1410" t="str">
        <f>UPPER(newTransactionSheet!D1410)&amp;"$"&amp;UPPER(newTransactionSheet!F1410)&amp;"$"&amp;UPPER(newTransactionSheet!H1410)&amp;"$"&amp;UPPER(newTransactionSheet!N1410)</f>
        <v>HYUNDAI$I10$MAGNA 1.2 KAPPA2$BANGALORE</v>
      </c>
      <c r="C1410" t="str">
        <f t="shared" si="1"/>
        <v/>
      </c>
    </row>
    <row r="1411">
      <c r="A1411" t="str">
        <f>UPPER(newTransactionSheet!D1411)&amp;"$"&amp;UPPER(newTransactionSheet!F1411)&amp;"$"&amp;UPPER(newTransactionSheet!H1411)&amp;"$"&amp;UPPER(newTransactionSheet!N1411)</f>
        <v>MARUTI SUZUKI$SWIFT$LXI$BANGALORE</v>
      </c>
      <c r="C1411" t="str">
        <f t="shared" si="1"/>
        <v/>
      </c>
    </row>
    <row r="1412">
      <c r="A1412" t="str">
        <f>UPPER(newTransactionSheet!D1412)&amp;"$"&amp;UPPER(newTransactionSheet!F1412)&amp;"$"&amp;UPPER(newTransactionSheet!H1412)&amp;"$"&amp;UPPER(newTransactionSheet!N1412)</f>
        <v>MARUTI SUZUKI$SWIFT$VXI ABS$BANGALORE</v>
      </c>
      <c r="C1412" t="str">
        <f t="shared" si="1"/>
        <v/>
      </c>
    </row>
    <row r="1413">
      <c r="A1413" t="str">
        <f>UPPER(newTransactionSheet!D1413)&amp;"$"&amp;UPPER(newTransactionSheet!F1413)&amp;"$"&amp;UPPER(newTransactionSheet!H1413)&amp;"$"&amp;UPPER(newTransactionSheet!N1413)</f>
        <v>MARUTI SUZUKI$SWIFT$VXI$BANGALORE</v>
      </c>
      <c r="C1413" t="str">
        <f t="shared" si="1"/>
        <v/>
      </c>
    </row>
    <row r="1414">
      <c r="A1414" t="str">
        <f>UPPER(newTransactionSheet!D1414)&amp;"$"&amp;UPPER(newTransactionSheet!F1414)&amp;"$"&amp;UPPER(newTransactionSheet!H1414)&amp;"$"&amp;UPPER(newTransactionSheet!N1414)</f>
        <v>MARUTI SUZUKI$SWIFT$VXI ABS$BANGALORE</v>
      </c>
      <c r="C1414" t="str">
        <f t="shared" si="1"/>
        <v/>
      </c>
    </row>
    <row r="1415">
      <c r="A1415" t="str">
        <f>UPPER(newTransactionSheet!D1415)&amp;"$"&amp;UPPER(newTransactionSheet!F1415)&amp;"$"&amp;UPPER(newTransactionSheet!H1415)&amp;"$"&amp;UPPER(newTransactionSheet!N1415)</f>
        <v>MARUTI SUZUKI$SWIFT$VDI$BANGALORE</v>
      </c>
      <c r="C1415" t="str">
        <f t="shared" si="1"/>
        <v/>
      </c>
    </row>
    <row r="1416">
      <c r="A1416" t="str">
        <f>UPPER(newTransactionSheet!D1416)&amp;"$"&amp;UPPER(newTransactionSheet!F1416)&amp;"$"&amp;UPPER(newTransactionSheet!H1416)&amp;"$"&amp;UPPER(newTransactionSheet!N1416)</f>
        <v>MARUTI SUZUKI$SWIFT$ZXI$BANGALORE</v>
      </c>
      <c r="C1416" t="str">
        <f t="shared" si="1"/>
        <v/>
      </c>
    </row>
    <row r="1417">
      <c r="A1417" t="str">
        <f>UPPER(newTransactionSheet!D1417)&amp;"$"&amp;UPPER(newTransactionSheet!F1417)&amp;"$"&amp;UPPER(newTransactionSheet!H1417)&amp;"$"&amp;UPPER(newTransactionSheet!N1417)</f>
        <v>MARUTI SUZUKI$SWIFT$ZXI$BANGALORE</v>
      </c>
      <c r="C1417" t="str">
        <f t="shared" si="1"/>
        <v/>
      </c>
    </row>
    <row r="1418">
      <c r="A1418" t="str">
        <f>UPPER(newTransactionSheet!D1418)&amp;"$"&amp;UPPER(newTransactionSheet!F1418)&amp;"$"&amp;UPPER(newTransactionSheet!H1418)&amp;"$"&amp;UPPER(newTransactionSheet!N1418)</f>
        <v>MARUTI SUZUKI$RITZ$VXI ABS$BANGALORE</v>
      </c>
      <c r="C1418" t="str">
        <f t="shared" si="1"/>
        <v/>
      </c>
    </row>
    <row r="1419">
      <c r="A1419" t="str">
        <f>UPPER(newTransactionSheet!D1419)&amp;"$"&amp;UPPER(newTransactionSheet!F1419)&amp;"$"&amp;UPPER(newTransactionSheet!H1419)&amp;"$"&amp;UPPER(newTransactionSheet!N1419)</f>
        <v>MARUTI SUZUKI$SWIFT$GLAM$BANGALORE</v>
      </c>
      <c r="C1419" t="str">
        <f t="shared" si="1"/>
        <v/>
      </c>
    </row>
    <row r="1420">
      <c r="A1420" t="str">
        <f>UPPER(newTransactionSheet!D1420)&amp;"$"&amp;UPPER(newTransactionSheet!F1420)&amp;"$"&amp;UPPER(newTransactionSheet!H1420)&amp;"$"&amp;UPPER(newTransactionSheet!N1420)</f>
        <v>MARUTI SUZUKI$SWIFT$LXI$BANGALORE</v>
      </c>
      <c r="C1420" t="str">
        <f t="shared" si="1"/>
        <v/>
      </c>
    </row>
    <row r="1421">
      <c r="A1421" t="str">
        <f>UPPER(newTransactionSheet!D1421)&amp;"$"&amp;UPPER(newTransactionSheet!F1421)&amp;"$"&amp;UPPER(newTransactionSheet!H1421)&amp;"$"&amp;UPPER(newTransactionSheet!N1421)</f>
        <v>MARUTI SUZUKI$RITZ$LDI$BANGALORE</v>
      </c>
      <c r="C1421" t="str">
        <f t="shared" si="1"/>
        <v/>
      </c>
    </row>
    <row r="1422">
      <c r="A1422" t="str">
        <f>UPPER(newTransactionSheet!D1422)&amp;"$"&amp;UPPER(newTransactionSheet!F1422)&amp;"$"&amp;UPPER(newTransactionSheet!H1422)&amp;"$"&amp;UPPER(newTransactionSheet!N1422)</f>
        <v>MARUTI SUZUKI$SWIFT$LXI$BANGALORE</v>
      </c>
      <c r="C1422" t="str">
        <f t="shared" si="1"/>
        <v/>
      </c>
    </row>
    <row r="1423">
      <c r="A1423" t="str">
        <f>UPPER(newTransactionSheet!D1423)&amp;"$"&amp;UPPER(newTransactionSheet!F1423)&amp;"$"&amp;UPPER(newTransactionSheet!H1423)&amp;"$"&amp;UPPER(newTransactionSheet!N1423)</f>
        <v>MARUTI SUZUKI$SWIFT DZIRE$VXI$BANGALORE</v>
      </c>
      <c r="C1423" t="str">
        <f t="shared" si="1"/>
        <v/>
      </c>
    </row>
    <row r="1424">
      <c r="A1424" t="str">
        <f>UPPER(newTransactionSheet!D1424)&amp;"$"&amp;UPPER(newTransactionSheet!F1424)&amp;"$"&amp;UPPER(newTransactionSheet!H1424)&amp;"$"&amp;UPPER(newTransactionSheet!N1424)</f>
        <v>MARUTI SUZUKI$SWIFT$VXI$BANGALORE</v>
      </c>
      <c r="C1424" t="str">
        <f t="shared" si="1"/>
        <v/>
      </c>
    </row>
    <row r="1425">
      <c r="A1425" t="str">
        <f>UPPER(newTransactionSheet!D1425)&amp;"$"&amp;UPPER(newTransactionSheet!F1425)&amp;"$"&amp;UPPER(newTransactionSheet!H1425)&amp;"$"&amp;UPPER(newTransactionSheet!N1425)</f>
        <v>MARUTI SUZUKI$SWIFT$ZXI$BANGALORE</v>
      </c>
      <c r="C1425" t="str">
        <f t="shared" si="1"/>
        <v/>
      </c>
    </row>
    <row r="1426">
      <c r="A1426" t="str">
        <f>UPPER(newTransactionSheet!D1426)&amp;"$"&amp;UPPER(newTransactionSheet!F1426)&amp;"$"&amp;UPPER(newTransactionSheet!H1426)&amp;"$"&amp;UPPER(newTransactionSheet!N1426)</f>
        <v>MARUTI SUZUKI$SX4$ZDI$BANGALORE</v>
      </c>
      <c r="C1426" t="str">
        <f t="shared" si="1"/>
        <v/>
      </c>
    </row>
    <row r="1427">
      <c r="A1427" t="str">
        <f>UPPER(newTransactionSheet!D1427)&amp;"$"&amp;UPPER(newTransactionSheet!F1427)&amp;"$"&amp;UPPER(newTransactionSheet!H1427)&amp;"$"&amp;UPPER(newTransactionSheet!N1427)</f>
        <v>MARUTI SUZUKI$SWIFT$GLAM$BANGALORE</v>
      </c>
      <c r="C1427" t="str">
        <f t="shared" si="1"/>
        <v/>
      </c>
    </row>
    <row r="1428">
      <c r="A1428" t="str">
        <f>UPPER(newTransactionSheet!D1428)&amp;"$"&amp;UPPER(newTransactionSheet!F1428)&amp;"$"&amp;UPPER(newTransactionSheet!H1428)&amp;"$"&amp;UPPER(newTransactionSheet!N1428)</f>
        <v>CHEVROLET$BEAT$LS DIESEL$BANGALORE</v>
      </c>
      <c r="C1428" t="str">
        <f t="shared" si="1"/>
        <v/>
      </c>
    </row>
    <row r="1429">
      <c r="A1429" t="str">
        <f>UPPER(newTransactionSheet!D1429)&amp;"$"&amp;UPPER(newTransactionSheet!F1429)&amp;"$"&amp;UPPER(newTransactionSheet!H1429)&amp;"$"&amp;UPPER(newTransactionSheet!N1429)</f>
        <v>TOYOTA$ETIOS$GD$BANGALORE</v>
      </c>
      <c r="C1429" t="str">
        <f t="shared" si="1"/>
        <v/>
      </c>
    </row>
    <row r="1430">
      <c r="A1430" t="str">
        <f>UPPER(newTransactionSheet!D1430)&amp;"$"&amp;UPPER(newTransactionSheet!F1430)&amp;"$"&amp;UPPER(newTransactionSheet!H1430)&amp;"$"&amp;UPPER(newTransactionSheet!N1430)</f>
        <v>FORD$FIGO$DURATORQ DIESEL ZXI 1.4$BANGALORE</v>
      </c>
      <c r="C1430" t="str">
        <f t="shared" si="1"/>
        <v/>
      </c>
    </row>
    <row r="1431">
      <c r="A1431" t="str">
        <f>UPPER(newTransactionSheet!D1431)&amp;"$"&amp;UPPER(newTransactionSheet!F1431)&amp;"$"&amp;UPPER(newTransactionSheet!H1431)&amp;"$"&amp;UPPER(newTransactionSheet!N1431)</f>
        <v>HYUNDAI$I20$ASTA 1.4 CRDI$BANGALORE</v>
      </c>
      <c r="C1431" t="str">
        <f t="shared" si="1"/>
        <v/>
      </c>
    </row>
    <row r="1432">
      <c r="A1432" t="str">
        <f>UPPER(newTransactionSheet!D1432)&amp;"$"&amp;UPPER(newTransactionSheet!F1432)&amp;"$"&amp;UPPER(newTransactionSheet!H1432)&amp;"$"&amp;UPPER(newTransactionSheet!N1432)</f>
        <v>MARUTI SUZUKI$RITZ$VXI ABS$BANGALORE</v>
      </c>
      <c r="C1432" t="str">
        <f t="shared" si="1"/>
        <v/>
      </c>
    </row>
    <row r="1433">
      <c r="A1433" t="str">
        <f>UPPER(newTransactionSheet!D1433)&amp;"$"&amp;UPPER(newTransactionSheet!F1433)&amp;"$"&amp;UPPER(newTransactionSheet!H1433)&amp;"$"&amp;UPPER(newTransactionSheet!N1433)</f>
        <v>MARUTI SUZUKI$SWIFT$VDI$BANGALORE</v>
      </c>
      <c r="C1433" t="str">
        <f t="shared" si="1"/>
        <v/>
      </c>
    </row>
    <row r="1434">
      <c r="A1434" t="str">
        <f>UPPER(newTransactionSheet!D1434)&amp;"$"&amp;UPPER(newTransactionSheet!F1434)&amp;"$"&amp;UPPER(newTransactionSheet!H1434)&amp;"$"&amp;UPPER(newTransactionSheet!N1434)</f>
        <v>MARUTI SUZUKI$SWIFT$VXI$BANGALORE</v>
      </c>
      <c r="C1434" t="str">
        <f t="shared" si="1"/>
        <v/>
      </c>
    </row>
    <row r="1435">
      <c r="A1435" t="str">
        <f>UPPER(newTransactionSheet!D1435)&amp;"$"&amp;UPPER(newTransactionSheet!F1435)&amp;"$"&amp;UPPER(newTransactionSheet!H1435)&amp;"$"&amp;UPPER(newTransactionSheet!N1435)</f>
        <v>MARUTI SUZUKI$SWIFT$VXI$BANGALORE</v>
      </c>
      <c r="C1435" t="str">
        <f t="shared" si="1"/>
        <v/>
      </c>
    </row>
    <row r="1436">
      <c r="A1436" t="str">
        <f>UPPER(newTransactionSheet!D1436)&amp;"$"&amp;UPPER(newTransactionSheet!F1436)&amp;"$"&amp;UPPER(newTransactionSheet!H1436)&amp;"$"&amp;UPPER(newTransactionSheet!N1436)</f>
        <v>MARUTI SUZUKI$SWIFT$VXI ABS$BANGALORE</v>
      </c>
      <c r="C1436" t="str">
        <f t="shared" si="1"/>
        <v/>
      </c>
    </row>
    <row r="1437">
      <c r="A1437" t="str">
        <f>UPPER(newTransactionSheet!D1437)&amp;"$"&amp;UPPER(newTransactionSheet!F1437)&amp;"$"&amp;UPPER(newTransactionSheet!H1437)&amp;"$"&amp;UPPER(newTransactionSheet!N1437)</f>
        <v>MARUTI SUZUKI$SX4$VDI$BANGALORE</v>
      </c>
      <c r="C1437" t="str">
        <f t="shared" si="1"/>
        <v/>
      </c>
    </row>
    <row r="1438">
      <c r="A1438" t="str">
        <f>UPPER(newTransactionSheet!D1438)&amp;"$"&amp;UPPER(newTransactionSheet!F1438)&amp;"$"&amp;UPPER(newTransactionSheet!H1438)&amp;"$"&amp;UPPER(newTransactionSheet!N1438)</f>
        <v>MARUTI SUZUKI$WAGON R$DUO LXI LPG$BANGALORE</v>
      </c>
      <c r="C1438" t="str">
        <f t="shared" si="1"/>
        <v/>
      </c>
    </row>
    <row r="1439">
      <c r="A1439" t="str">
        <f>UPPER(newTransactionSheet!D1439)&amp;"$"&amp;UPPER(newTransactionSheet!F1439)&amp;"$"&amp;UPPER(newTransactionSheet!H1439)&amp;"$"&amp;UPPER(newTransactionSheet!N1439)</f>
        <v>MARUTI SUZUKI$WAGON R$VXI$BANGALORE</v>
      </c>
      <c r="C1439" t="str">
        <f t="shared" si="1"/>
        <v/>
      </c>
    </row>
    <row r="1440">
      <c r="A1440" t="str">
        <f>UPPER(newTransactionSheet!D1440)&amp;"$"&amp;UPPER(newTransactionSheet!F1440)&amp;"$"&amp;UPPER(newTransactionSheet!H1440)&amp;"$"&amp;UPPER(newTransactionSheet!N1440)</f>
        <v>MARUTI SUZUKI$WAGON R$VXI$BANGALORE</v>
      </c>
      <c r="C1440" t="str">
        <f t="shared" si="1"/>
        <v/>
      </c>
    </row>
    <row r="1441">
      <c r="A1441" t="str">
        <f>UPPER(newTransactionSheet!D1441)&amp;"$"&amp;UPPER(newTransactionSheet!F1441)&amp;"$"&amp;UPPER(newTransactionSheet!H1441)&amp;"$"&amp;UPPER(newTransactionSheet!N1441)</f>
        <v>MARUTI SUZUKI$WAGON R$VXI$BANGALORE</v>
      </c>
      <c r="C1441" t="str">
        <f t="shared" si="1"/>
        <v/>
      </c>
    </row>
    <row r="1442">
      <c r="A1442" t="str">
        <f>UPPER(newTransactionSheet!D1442)&amp;"$"&amp;UPPER(newTransactionSheet!F1442)&amp;"$"&amp;UPPER(newTransactionSheet!H1442)&amp;"$"&amp;UPPER(newTransactionSheet!N1442)</f>
        <v>HYUNDAI$I20$ASTA 1.4 CRDI$BANGALORE</v>
      </c>
      <c r="C1442" t="str">
        <f t="shared" si="1"/>
        <v/>
      </c>
    </row>
    <row r="1443">
      <c r="A1443" t="str">
        <f>UPPER(newTransactionSheet!D1443)&amp;"$"&amp;UPPER(newTransactionSheet!F1443)&amp;"$"&amp;UPPER(newTransactionSheet!H1443)&amp;"$"&amp;UPPER(newTransactionSheet!N1443)</f>
        <v>MARUTI SUZUKI$SWIFT$ZXI$BANGALORE</v>
      </c>
      <c r="C1443" t="str">
        <f t="shared" si="1"/>
        <v/>
      </c>
    </row>
    <row r="1444">
      <c r="A1444" t="str">
        <f>UPPER(newTransactionSheet!D1444)&amp;"$"&amp;UPPER(newTransactionSheet!F1444)&amp;"$"&amp;UPPER(newTransactionSheet!H1444)&amp;"$"&amp;UPPER(newTransactionSheet!N1444)</f>
        <v>MARUTI SUZUKI$SWIFT$VXI$BANGALORE</v>
      </c>
      <c r="C1444" t="str">
        <f t="shared" si="1"/>
        <v/>
      </c>
    </row>
    <row r="1445">
      <c r="A1445" t="str">
        <f>UPPER(newTransactionSheet!D1445)&amp;"$"&amp;UPPER(newTransactionSheet!F1445)&amp;"$"&amp;UPPER(newTransactionSheet!H1445)&amp;"$"&amp;UPPER(newTransactionSheet!N1445)</f>
        <v>MARUTI SUZUKI$SWIFT$VXI$BANGALORE</v>
      </c>
      <c r="C1445" t="str">
        <f t="shared" si="1"/>
        <v/>
      </c>
    </row>
    <row r="1446">
      <c r="A1446" t="str">
        <f>UPPER(newTransactionSheet!D1446)&amp;"$"&amp;UPPER(newTransactionSheet!F1446)&amp;"$"&amp;UPPER(newTransactionSheet!H1446)&amp;"$"&amp;UPPER(newTransactionSheet!N1446)</f>
        <v>MARUTI SUZUKI$SWIFT$GLAM$BANGALORE</v>
      </c>
      <c r="C1446" t="str">
        <f t="shared" si="1"/>
        <v/>
      </c>
    </row>
    <row r="1447">
      <c r="A1447" t="str">
        <f>UPPER(newTransactionSheet!D1447)&amp;"$"&amp;UPPER(newTransactionSheet!F1447)&amp;"$"&amp;UPPER(newTransactionSheet!H1447)&amp;"$"&amp;UPPER(newTransactionSheet!N1447)</f>
        <v>MARUTI SUZUKI$SWIFT$VXI ABS$BANGALORE</v>
      </c>
      <c r="C1447" t="str">
        <f t="shared" si="1"/>
        <v/>
      </c>
    </row>
    <row r="1448">
      <c r="A1448" t="str">
        <f>UPPER(newTransactionSheet!D1448)&amp;"$"&amp;UPPER(newTransactionSheet!F1448)&amp;"$"&amp;UPPER(newTransactionSheet!H1448)&amp;"$"&amp;UPPER(newTransactionSheet!N1448)</f>
        <v>MARUTI SUZUKI$RITZ$VXI$BANGALORE</v>
      </c>
      <c r="C1448" t="str">
        <f t="shared" si="1"/>
        <v/>
      </c>
    </row>
    <row r="1449">
      <c r="A1449" t="str">
        <f>UPPER(newTransactionSheet!D1449)&amp;"$"&amp;UPPER(newTransactionSheet!F1449)&amp;"$"&amp;UPPER(newTransactionSheet!H1449)&amp;"$"&amp;UPPER(newTransactionSheet!N1449)</f>
        <v>MARUTI SUZUKI$SWIFT$VXI$BANGALORE</v>
      </c>
      <c r="C1449" t="str">
        <f t="shared" si="1"/>
        <v/>
      </c>
    </row>
    <row r="1450">
      <c r="A1450" t="str">
        <f>UPPER(newTransactionSheet!D1450)&amp;"$"&amp;UPPER(newTransactionSheet!F1450)&amp;"$"&amp;UPPER(newTransactionSheet!H1450)&amp;"$"&amp;UPPER(newTransactionSheet!N1450)</f>
        <v>MARUTI SUZUKI$SWIFT$VXI$BANGALORE</v>
      </c>
      <c r="C1450" t="str">
        <f t="shared" si="1"/>
        <v/>
      </c>
    </row>
    <row r="1451">
      <c r="A1451" t="str">
        <f>UPPER(newTransactionSheet!D1451)&amp;"$"&amp;UPPER(newTransactionSheet!F1451)&amp;"$"&amp;UPPER(newTransactionSheet!H1451)&amp;"$"&amp;UPPER(newTransactionSheet!N1451)</f>
        <v>MARUTI SUZUKI$SWIFT$VXI$BANGALORE</v>
      </c>
      <c r="C1451" t="str">
        <f t="shared" si="1"/>
        <v/>
      </c>
    </row>
    <row r="1452">
      <c r="A1452" t="str">
        <f>UPPER(newTransactionSheet!D1452)&amp;"$"&amp;UPPER(newTransactionSheet!F1452)&amp;"$"&amp;UPPER(newTransactionSheet!H1452)&amp;"$"&amp;UPPER(newTransactionSheet!N1452)</f>
        <v>MARUTI SUZUKI$SWIFT$VXI$BANGALORE</v>
      </c>
      <c r="C1452" t="str">
        <f t="shared" si="1"/>
        <v/>
      </c>
    </row>
    <row r="1453">
      <c r="A1453" t="str">
        <f>UPPER(newTransactionSheet!D1453)&amp;"$"&amp;UPPER(newTransactionSheet!F1453)&amp;"$"&amp;UPPER(newTransactionSheet!H1453)&amp;"$"&amp;UPPER(newTransactionSheet!N1453)</f>
        <v>MARUTI SUZUKI$SWIFT$VXI$BANGALORE</v>
      </c>
      <c r="C1453" t="str">
        <f t="shared" si="1"/>
        <v/>
      </c>
    </row>
    <row r="1454">
      <c r="A1454" t="str">
        <f>UPPER(newTransactionSheet!D1454)&amp;"$"&amp;UPPER(newTransactionSheet!F1454)&amp;"$"&amp;UPPER(newTransactionSheet!H1454)&amp;"$"&amp;UPPER(newTransactionSheet!N1454)</f>
        <v>MARUTI SUZUKI$SWIFT$VXI$BANGALORE</v>
      </c>
      <c r="C1454" t="str">
        <f t="shared" si="1"/>
        <v/>
      </c>
    </row>
    <row r="1455">
      <c r="A1455" t="str">
        <f>UPPER(newTransactionSheet!D1455)&amp;"$"&amp;UPPER(newTransactionSheet!F1455)&amp;"$"&amp;UPPER(newTransactionSheet!H1455)&amp;"$"&amp;UPPER(newTransactionSheet!N1455)</f>
        <v>MARUTI SUZUKI$SWIFT DZIRE$VXI$BANGALORE</v>
      </c>
      <c r="C1455" t="str">
        <f t="shared" si="1"/>
        <v/>
      </c>
    </row>
    <row r="1456">
      <c r="A1456" t="str">
        <f>UPPER(newTransactionSheet!D1456)&amp;"$"&amp;UPPER(newTransactionSheet!F1456)&amp;"$"&amp;UPPER(newTransactionSheet!H1456)&amp;"$"&amp;UPPER(newTransactionSheet!N1456)</f>
        <v>MARUTI SUZUKI$SX4$VXI$BANGALORE</v>
      </c>
      <c r="C1456" t="str">
        <f t="shared" si="1"/>
        <v/>
      </c>
    </row>
    <row r="1457">
      <c r="A1457" t="str">
        <f>UPPER(newTransactionSheet!D1457)&amp;"$"&amp;UPPER(newTransactionSheet!F1457)&amp;"$"&amp;UPPER(newTransactionSheet!H1457)&amp;"$"&amp;UPPER(newTransactionSheet!N1457)</f>
        <v>MARUTI SUZUKI$WAGON R$VXI$BANGALORE</v>
      </c>
      <c r="C1457" t="str">
        <f t="shared" si="1"/>
        <v/>
      </c>
    </row>
    <row r="1458">
      <c r="A1458" t="str">
        <f>UPPER(newTransactionSheet!D1458)&amp;"$"&amp;UPPER(newTransactionSheet!F1458)&amp;"$"&amp;UPPER(newTransactionSheet!H1458)&amp;"$"&amp;UPPER(newTransactionSheet!N1458)</f>
        <v>MARUTI SUZUKI$SWIFT$VXI$BANGALORE</v>
      </c>
      <c r="C1458" t="str">
        <f t="shared" si="1"/>
        <v/>
      </c>
    </row>
    <row r="1459">
      <c r="A1459" t="str">
        <f>UPPER(newTransactionSheet!D1459)&amp;"$"&amp;UPPER(newTransactionSheet!F1459)&amp;"$"&amp;UPPER(newTransactionSheet!H1459)&amp;"$"&amp;UPPER(newTransactionSheet!N1459)</f>
        <v>MARUTI SUZUKI$SWIFT$VXI ABS$BANGALORE</v>
      </c>
      <c r="C1459" t="str">
        <f t="shared" si="1"/>
        <v/>
      </c>
    </row>
    <row r="1460">
      <c r="A1460" t="str">
        <f>UPPER(newTransactionSheet!D1460)&amp;"$"&amp;UPPER(newTransactionSheet!F1460)&amp;"$"&amp;UPPER(newTransactionSheet!H1460)&amp;"$"&amp;UPPER(newTransactionSheet!N1460)</f>
        <v>MARUTI SUZUKI$SWIFT$ZXI$BANGALORE</v>
      </c>
      <c r="C1460" t="str">
        <f t="shared" si="1"/>
        <v/>
      </c>
    </row>
    <row r="1461">
      <c r="A1461" t="str">
        <f>UPPER(newTransactionSheet!D1461)&amp;"$"&amp;UPPER(newTransactionSheet!F1461)&amp;"$"&amp;UPPER(newTransactionSheet!H1461)&amp;"$"&amp;UPPER(newTransactionSheet!N1461)</f>
        <v>MARUTI SUZUKI$RITZ$LXI$BANGALORE</v>
      </c>
      <c r="C1461" t="str">
        <f t="shared" si="1"/>
        <v/>
      </c>
    </row>
    <row r="1462">
      <c r="A1462" t="str">
        <f>UPPER(newTransactionSheet!D1462)&amp;"$"&amp;UPPER(newTransactionSheet!F1462)&amp;"$"&amp;UPPER(newTransactionSheet!H1462)&amp;"$"&amp;UPPER(newTransactionSheet!N1462)</f>
        <v>MARUTI SUZUKI$SWIFT$VXI ABS$BANGALORE</v>
      </c>
      <c r="C1462" t="str">
        <f t="shared" si="1"/>
        <v/>
      </c>
    </row>
    <row r="1463">
      <c r="A1463" t="str">
        <f>UPPER(newTransactionSheet!D1463)&amp;"$"&amp;UPPER(newTransactionSheet!F1463)&amp;"$"&amp;UPPER(newTransactionSheet!H1463)&amp;"$"&amp;UPPER(newTransactionSheet!N1463)</f>
        <v>MARUTI SUZUKI$RITZ$VDI$BANGALORE</v>
      </c>
      <c r="C1463" t="str">
        <f t="shared" si="1"/>
        <v/>
      </c>
    </row>
    <row r="1464">
      <c r="A1464" t="str">
        <f>UPPER(newTransactionSheet!D1464)&amp;"$"&amp;UPPER(newTransactionSheet!F1464)&amp;"$"&amp;UPPER(newTransactionSheet!H1464)&amp;"$"&amp;UPPER(newTransactionSheet!N1464)</f>
        <v>MARUTI SUZUKI$SWIFT$VXI$BANGALORE</v>
      </c>
      <c r="C1464" t="str">
        <f t="shared" si="1"/>
        <v/>
      </c>
    </row>
    <row r="1465">
      <c r="A1465" t="str">
        <f>UPPER(newTransactionSheet!D1465)&amp;"$"&amp;UPPER(newTransactionSheet!F1465)&amp;"$"&amp;UPPER(newTransactionSheet!H1465)&amp;"$"&amp;UPPER(newTransactionSheet!N1465)</f>
        <v>HYUNDAI$I10$SPORTZ 1.2$BANGALORE</v>
      </c>
      <c r="C1465" t="str">
        <f t="shared" si="1"/>
        <v/>
      </c>
    </row>
    <row r="1466">
      <c r="A1466" t="str">
        <f>UPPER(newTransactionSheet!D1466)&amp;"$"&amp;UPPER(newTransactionSheet!F1466)&amp;"$"&amp;UPPER(newTransactionSheet!H1466)&amp;"$"&amp;UPPER(newTransactionSheet!N1466)</f>
        <v>MARUTI SUZUKI$SWIFT$VXI$BANGALORE</v>
      </c>
      <c r="C1466" t="str">
        <f t="shared" si="1"/>
        <v/>
      </c>
    </row>
    <row r="1467">
      <c r="A1467" t="str">
        <f>UPPER(newTransactionSheet!D1467)&amp;"$"&amp;UPPER(newTransactionSheet!F1467)&amp;"$"&amp;UPPER(newTransactionSheet!H1467)&amp;"$"&amp;UPPER(newTransactionSheet!N1467)</f>
        <v>MARUTI SUZUKI$SWIFT$LXI$BANGALORE</v>
      </c>
      <c r="C1467" t="str">
        <f t="shared" si="1"/>
        <v/>
      </c>
    </row>
    <row r="1468">
      <c r="A1468" t="str">
        <f>UPPER(newTransactionSheet!D1468)&amp;"$"&amp;UPPER(newTransactionSheet!F1468)&amp;"$"&amp;UPPER(newTransactionSheet!H1468)&amp;"$"&amp;UPPER(newTransactionSheet!N1468)</f>
        <v>MARUTI SUZUKI$SWIFT$GLAM$BANGALORE</v>
      </c>
      <c r="C1468" t="str">
        <f t="shared" si="1"/>
        <v/>
      </c>
    </row>
    <row r="1469">
      <c r="A1469" t="str">
        <f>UPPER(newTransactionSheet!D1469)&amp;"$"&amp;UPPER(newTransactionSheet!F1469)&amp;"$"&amp;UPPER(newTransactionSheet!H1469)&amp;"$"&amp;UPPER(newTransactionSheet!N1469)</f>
        <v>MARUTI SUZUKI$SWIFT$VXI ABS$BANGALORE</v>
      </c>
      <c r="C1469" t="str">
        <f t="shared" si="1"/>
        <v/>
      </c>
    </row>
    <row r="1470">
      <c r="A1470" t="str">
        <f>UPPER(newTransactionSheet!D1470)&amp;"$"&amp;UPPER(newTransactionSheet!F1470)&amp;"$"&amp;UPPER(newTransactionSheet!H1470)&amp;"$"&amp;UPPER(newTransactionSheet!N1470)</f>
        <v>MARUTI SUZUKI$SWIFT$ZXI$BANGALORE</v>
      </c>
      <c r="C1470" t="str">
        <f t="shared" si="1"/>
        <v/>
      </c>
    </row>
    <row r="1471">
      <c r="A1471" t="str">
        <f>UPPER(newTransactionSheet!D1471)&amp;"$"&amp;UPPER(newTransactionSheet!F1471)&amp;"$"&amp;UPPER(newTransactionSheet!H1471)&amp;"$"&amp;UPPER(newTransactionSheet!N1471)</f>
        <v>MARUTI SUZUKI$SWIFT$GLAM$BANGALORE</v>
      </c>
      <c r="C1471" t="str">
        <f t="shared" si="1"/>
        <v/>
      </c>
    </row>
    <row r="1472">
      <c r="A1472" t="str">
        <f>UPPER(newTransactionSheet!D1472)&amp;"$"&amp;UPPER(newTransactionSheet!F1472)&amp;"$"&amp;UPPER(newTransactionSheet!H1472)&amp;"$"&amp;UPPER(newTransactionSheet!N1472)</f>
        <v>MARUTI SUZUKI$SWIFT$ZXI$BANGALORE</v>
      </c>
      <c r="C1472" t="str">
        <f t="shared" si="1"/>
        <v/>
      </c>
    </row>
    <row r="1473">
      <c r="A1473" t="str">
        <f>UPPER(newTransactionSheet!D1473)&amp;"$"&amp;UPPER(newTransactionSheet!F1473)&amp;"$"&amp;UPPER(newTransactionSheet!H1473)&amp;"$"&amp;UPPER(newTransactionSheet!N1473)</f>
        <v>TOYOTA$CAMRY$W4 AT$BANGALORE</v>
      </c>
      <c r="C1473" t="str">
        <f t="shared" si="1"/>
        <v/>
      </c>
    </row>
    <row r="1474">
      <c r="A1474" t="str">
        <f>UPPER(newTransactionSheet!D1474)&amp;"$"&amp;UPPER(newTransactionSheet!F1474)&amp;"$"&amp;UPPER(newTransactionSheet!H1474)&amp;"$"&amp;UPPER(newTransactionSheet!N1474)</f>
        <v>FORD$FIGO$DURATORQ DIESEL EXI 1.4$BANGALORE</v>
      </c>
      <c r="C1474" t="str">
        <f t="shared" si="1"/>
        <v/>
      </c>
    </row>
    <row r="1475">
      <c r="A1475" t="str">
        <f>UPPER(newTransactionSheet!D1475)&amp;"$"&amp;UPPER(newTransactionSheet!F1475)&amp;"$"&amp;UPPER(newTransactionSheet!H1475)&amp;"$"&amp;UPPER(newTransactionSheet!N1475)</f>
        <v>HONDA$JAZZ$S$BANGALORE</v>
      </c>
      <c r="C1475" t="str">
        <f t="shared" si="1"/>
        <v/>
      </c>
    </row>
    <row r="1476">
      <c r="A1476" t="str">
        <f>UPPER(newTransactionSheet!D1476)&amp;"$"&amp;UPPER(newTransactionSheet!F1476)&amp;"$"&amp;UPPER(newTransactionSheet!H1476)&amp;"$"&amp;UPPER(newTransactionSheet!N1476)</f>
        <v>FIAT$PUNTO$ACTIVE 1.3$BANGALORE</v>
      </c>
      <c r="C1476" t="str">
        <f t="shared" si="1"/>
        <v/>
      </c>
    </row>
    <row r="1477">
      <c r="A1477" t="str">
        <f>UPPER(newTransactionSheet!D1477)&amp;"$"&amp;UPPER(newTransactionSheet!F1477)&amp;"$"&amp;UPPER(newTransactionSheet!H1477)&amp;"$"&amp;UPPER(newTransactionSheet!N1477)</f>
        <v>MARUTI SUZUKI$RITZ$VXI ABS$BANGALORE</v>
      </c>
      <c r="C1477" t="str">
        <f t="shared" si="1"/>
        <v/>
      </c>
    </row>
    <row r="1478">
      <c r="A1478" t="str">
        <f>UPPER(newTransactionSheet!D1478)&amp;"$"&amp;UPPER(newTransactionSheet!F1478)&amp;"$"&amp;UPPER(newTransactionSheet!H1478)&amp;"$"&amp;UPPER(newTransactionSheet!N1478)</f>
        <v>CHEVROLET$SAIL U-VA$1.3 LS ABS$BANGALORE</v>
      </c>
      <c r="C1478" t="str">
        <f t="shared" si="1"/>
        <v/>
      </c>
    </row>
    <row r="1479">
      <c r="A1479" t="str">
        <f>UPPER(newTransactionSheet!D1479)&amp;"$"&amp;UPPER(newTransactionSheet!F1479)&amp;"$"&amp;UPPER(newTransactionSheet!H1479)&amp;"$"&amp;UPPER(newTransactionSheet!N1479)</f>
        <v>MAHINDRA$SCORPIO$SLE$BANGALORE</v>
      </c>
      <c r="C1479" t="str">
        <f t="shared" si="1"/>
        <v/>
      </c>
    </row>
    <row r="1480">
      <c r="A1480" t="str">
        <f>UPPER(newTransactionSheet!D1480)&amp;"$"&amp;UPPER(newTransactionSheet!F1480)&amp;"$"&amp;UPPER(newTransactionSheet!H1480)&amp;"$"&amp;UPPER(newTransactionSheet!N1480)</f>
        <v>MARUTI SUZUKI$SWIFT$VDI$BANGALORE</v>
      </c>
      <c r="C1480" t="str">
        <f t="shared" si="1"/>
        <v/>
      </c>
    </row>
    <row r="1481">
      <c r="A1481" t="str">
        <f>UPPER(newTransactionSheet!D1481)&amp;"$"&amp;UPPER(newTransactionSheet!F1481)&amp;"$"&amp;UPPER(newTransactionSheet!H1481)&amp;"$"&amp;UPPER(newTransactionSheet!N1481)</f>
        <v>MARUTI SUZUKI$SWIFT$VXI$BANGALORE</v>
      </c>
      <c r="C1481" t="str">
        <f t="shared" si="1"/>
        <v/>
      </c>
    </row>
    <row r="1482">
      <c r="A1482" t="str">
        <f>UPPER(newTransactionSheet!D1482)&amp;"$"&amp;UPPER(newTransactionSheet!F1482)&amp;"$"&amp;UPPER(newTransactionSheet!H1482)&amp;"$"&amp;UPPER(newTransactionSheet!N1482)</f>
        <v>MARUTI SUZUKI$SWIFT$VXI$BANGALORE</v>
      </c>
      <c r="C1482" t="str">
        <f t="shared" si="1"/>
        <v/>
      </c>
    </row>
    <row r="1483">
      <c r="A1483" t="str">
        <f>UPPER(newTransactionSheet!D1483)&amp;"$"&amp;UPPER(newTransactionSheet!F1483)&amp;"$"&amp;UPPER(newTransactionSheet!H1483)&amp;"$"&amp;UPPER(newTransactionSheet!N1483)</f>
        <v>MARUTI SUZUKI$SX4$ZDI$BANGALORE</v>
      </c>
      <c r="C1483" t="str">
        <f t="shared" si="1"/>
        <v/>
      </c>
    </row>
    <row r="1484">
      <c r="A1484" t="str">
        <f>UPPER(newTransactionSheet!D1484)&amp;"$"&amp;UPPER(newTransactionSheet!F1484)&amp;"$"&amp;UPPER(newTransactionSheet!H1484)&amp;"$"&amp;UPPER(newTransactionSheet!N1484)</f>
        <v>MARUTI SUZUKI$SX4$ZXI$BANGALORE</v>
      </c>
      <c r="C1484" t="str">
        <f t="shared" si="1"/>
        <v/>
      </c>
    </row>
    <row r="1485">
      <c r="A1485" t="str">
        <f>UPPER(newTransactionSheet!D1485)&amp;"$"&amp;UPPER(newTransactionSheet!F1485)&amp;"$"&amp;UPPER(newTransactionSheet!H1485)&amp;"$"&amp;UPPER(newTransactionSheet!N1485)</f>
        <v>MARUTI SUZUKI$SX4$ZDI$BANGALORE</v>
      </c>
      <c r="C1485" t="str">
        <f t="shared" si="1"/>
        <v/>
      </c>
    </row>
    <row r="1486">
      <c r="A1486" t="str">
        <f>UPPER(newTransactionSheet!D1486)&amp;"$"&amp;UPPER(newTransactionSheet!F1486)&amp;"$"&amp;UPPER(newTransactionSheet!H1486)&amp;"$"&amp;UPPER(newTransactionSheet!N1486)</f>
        <v>CHEVROLET$SAIL U-VA$1.3 LT ABS$BANGALORE</v>
      </c>
      <c r="C1486" t="str">
        <f t="shared" si="1"/>
        <v/>
      </c>
    </row>
    <row r="1487">
      <c r="A1487" t="str">
        <f>UPPER(newTransactionSheet!D1487)&amp;"$"&amp;UPPER(newTransactionSheet!F1487)&amp;"$"&amp;UPPER(newTransactionSheet!H1487)&amp;"$"&amp;UPPER(newTransactionSheet!N1487)</f>
        <v>MARUTI SUZUKI$SWIFT$VXI ABS$BANGALORE</v>
      </c>
      <c r="C1487" t="str">
        <f t="shared" si="1"/>
        <v/>
      </c>
    </row>
    <row r="1488">
      <c r="A1488" t="str">
        <f>UPPER(newTransactionSheet!D1488)&amp;"$"&amp;UPPER(newTransactionSheet!F1488)&amp;"$"&amp;UPPER(newTransactionSheet!H1488)&amp;"$"&amp;UPPER(newTransactionSheet!N1488)</f>
        <v>MARUTI SUZUKI$SWIFT$LXI$BANGALORE</v>
      </c>
      <c r="C1488" t="str">
        <f t="shared" si="1"/>
        <v/>
      </c>
    </row>
    <row r="1489">
      <c r="A1489" t="str">
        <f>UPPER(newTransactionSheet!D1489)&amp;"$"&amp;UPPER(newTransactionSheet!F1489)&amp;"$"&amp;UPPER(newTransactionSheet!H1489)&amp;"$"&amp;UPPER(newTransactionSheet!N1489)</f>
        <v>MARUTI SUZUKI$SWIFT$GLAM$BANGALORE</v>
      </c>
      <c r="C1489" t="str">
        <f t="shared" si="1"/>
        <v/>
      </c>
    </row>
    <row r="1490">
      <c r="A1490" t="str">
        <f>UPPER(newTransactionSheet!D1490)&amp;"$"&amp;UPPER(newTransactionSheet!F1490)&amp;"$"&amp;UPPER(newTransactionSheet!H1490)&amp;"$"&amp;UPPER(newTransactionSheet!N1490)</f>
        <v>MARUTI SUZUKI$ALTO K10$VXI$BANGALORE</v>
      </c>
      <c r="C1490" t="str">
        <f t="shared" si="1"/>
        <v/>
      </c>
    </row>
    <row r="1491">
      <c r="A1491" t="str">
        <f>UPPER(newTransactionSheet!D1491)&amp;"$"&amp;UPPER(newTransactionSheet!F1491)&amp;"$"&amp;UPPER(newTransactionSheet!H1491)&amp;"$"&amp;UPPER(newTransactionSheet!N1491)</f>
        <v>CHEVROLET$BEAT$LS DIESEL$BANGALORE</v>
      </c>
      <c r="C1491" t="str">
        <f t="shared" si="1"/>
        <v/>
      </c>
    </row>
    <row r="1492">
      <c r="A1492" t="str">
        <f>UPPER(newTransactionSheet!D1492)&amp;"$"&amp;UPPER(newTransactionSheet!F1492)&amp;"$"&amp;UPPER(newTransactionSheet!H1492)&amp;"$"&amp;UPPER(newTransactionSheet!N1492)</f>
        <v>MARUTI SUZUKI$CELERIO$VXI$BANGALORE</v>
      </c>
      <c r="C1492" t="str">
        <f t="shared" si="1"/>
        <v/>
      </c>
    </row>
    <row r="1493">
      <c r="A1493" t="str">
        <f>UPPER(newTransactionSheet!D1493)&amp;"$"&amp;UPPER(newTransactionSheet!F1493)&amp;"$"&amp;UPPER(newTransactionSheet!H1493)&amp;"$"&amp;UPPER(newTransactionSheet!N1493)</f>
        <v>MARUTI SUZUKI$RITZ$VDI$BANGALORE</v>
      </c>
      <c r="C1493" t="str">
        <f t="shared" si="1"/>
        <v/>
      </c>
    </row>
    <row r="1494">
      <c r="A1494" t="str">
        <f>UPPER(newTransactionSheet!D1494)&amp;"$"&amp;UPPER(newTransactionSheet!F1494)&amp;"$"&amp;UPPER(newTransactionSheet!H1494)&amp;"$"&amp;UPPER(newTransactionSheet!N1494)</f>
        <v>MARUTI SUZUKI$SWIFT$LDI$BANGALORE</v>
      </c>
      <c r="C1494" t="str">
        <f t="shared" si="1"/>
        <v/>
      </c>
    </row>
    <row r="1495">
      <c r="A1495" t="str">
        <f>UPPER(newTransactionSheet!D1495)&amp;"$"&amp;UPPER(newTransactionSheet!F1495)&amp;"$"&amp;UPPER(newTransactionSheet!H1495)&amp;"$"&amp;UPPER(newTransactionSheet!N1495)</f>
        <v>MARUTI SUZUKI$SWIFT$LXI$BANGALORE</v>
      </c>
      <c r="C1495" t="str">
        <f t="shared" si="1"/>
        <v/>
      </c>
    </row>
    <row r="1496">
      <c r="A1496" t="str">
        <f>UPPER(newTransactionSheet!D1496)&amp;"$"&amp;UPPER(newTransactionSheet!F1496)&amp;"$"&amp;UPPER(newTransactionSheet!H1496)&amp;"$"&amp;UPPER(newTransactionSheet!N1496)</f>
        <v>MARUTI SUZUKI$SWIFT$VXI$BANGALORE</v>
      </c>
      <c r="C1496" t="str">
        <f t="shared" si="1"/>
        <v/>
      </c>
    </row>
    <row r="1497">
      <c r="A1497" t="str">
        <f>UPPER(newTransactionSheet!D1497)&amp;"$"&amp;UPPER(newTransactionSheet!F1497)&amp;"$"&amp;UPPER(newTransactionSheet!H1497)&amp;"$"&amp;UPPER(newTransactionSheet!N1497)</f>
        <v>MARUTI SUZUKI$SX4$VDI$BANGALORE</v>
      </c>
      <c r="C1497" t="str">
        <f t="shared" si="1"/>
        <v/>
      </c>
    </row>
    <row r="1498">
      <c r="A1498" t="str">
        <f>UPPER(newTransactionSheet!D1498)&amp;"$"&amp;UPPER(newTransactionSheet!F1498)&amp;"$"&amp;UPPER(newTransactionSheet!H1498)&amp;"$"&amp;UPPER(newTransactionSheet!N1498)</f>
        <v>MARUTI SUZUKI$SX4$ZXI$BANGALORE</v>
      </c>
      <c r="C1498" t="str">
        <f t="shared" si="1"/>
        <v/>
      </c>
    </row>
    <row r="1499">
      <c r="A1499" t="str">
        <f>UPPER(newTransactionSheet!D1499)&amp;"$"&amp;UPPER(newTransactionSheet!F1499)&amp;"$"&amp;UPPER(newTransactionSheet!H1499)&amp;"$"&amp;UPPER(newTransactionSheet!N1499)</f>
        <v>MARUTI SUZUKI$WAGON R$VXI$BANGALORE</v>
      </c>
      <c r="C1499" t="str">
        <f t="shared" si="1"/>
        <v/>
      </c>
    </row>
    <row r="1500">
      <c r="A1500" t="str">
        <f>UPPER(newTransactionSheet!D1500)&amp;"$"&amp;UPPER(newTransactionSheet!F1500)&amp;"$"&amp;UPPER(newTransactionSheet!H1500)&amp;"$"&amp;UPPER(newTransactionSheet!N1500)</f>
        <v>MARUTI SUZUKI$WAGON R$VXI$BANGALORE</v>
      </c>
      <c r="C1500" t="str">
        <f t="shared" si="1"/>
        <v/>
      </c>
    </row>
    <row r="1501">
      <c r="A1501" t="str">
        <f>UPPER(newTransactionSheet!D1501)&amp;"$"&amp;UPPER(newTransactionSheet!F1501)&amp;"$"&amp;UPPER(newTransactionSheet!H1501)&amp;"$"&amp;UPPER(newTransactionSheet!N1501)</f>
        <v>MARUTI SUZUKI$WAGON R$VXI$BANGALORE</v>
      </c>
      <c r="C1501" t="str">
        <f t="shared" si="1"/>
        <v/>
      </c>
    </row>
    <row r="1502">
      <c r="A1502" t="str">
        <f>UPPER(newTransactionSheet!D1502)&amp;"$"&amp;UPPER(newTransactionSheet!F1502)&amp;"$"&amp;UPPER(newTransactionSheet!H1502)&amp;"$"&amp;UPPER(newTransactionSheet!N1502)</f>
        <v>FIAT$PUNTO$ACTIVE 1.3$BANGALORE</v>
      </c>
      <c r="C1502" t="str">
        <f t="shared" si="1"/>
        <v/>
      </c>
    </row>
    <row r="1503">
      <c r="A1503" t="str">
        <f>UPPER(newTransactionSheet!D1503)&amp;"$"&amp;UPPER(newTransactionSheet!F1503)&amp;"$"&amp;UPPER(newTransactionSheet!H1503)&amp;"$"&amp;UPPER(newTransactionSheet!N1503)</f>
        <v>MARUTI SUZUKI$SWIFT$VXI$BANGALORE</v>
      </c>
      <c r="C1503" t="str">
        <f t="shared" si="1"/>
        <v/>
      </c>
    </row>
    <row r="1504">
      <c r="A1504" t="str">
        <f>UPPER(newTransactionSheet!D1504)&amp;"$"&amp;UPPER(newTransactionSheet!F1504)&amp;"$"&amp;UPPER(newTransactionSheet!H1504)&amp;"$"&amp;UPPER(newTransactionSheet!N1504)</f>
        <v>MARUTI SUZUKI$SWIFT$LXI$BANGALORE</v>
      </c>
      <c r="C1504" t="str">
        <f t="shared" si="1"/>
        <v/>
      </c>
    </row>
    <row r="1505">
      <c r="A1505" t="str">
        <f>UPPER(newTransactionSheet!D1505)&amp;"$"&amp;UPPER(newTransactionSheet!F1505)&amp;"$"&amp;UPPER(newTransactionSheet!H1505)&amp;"$"&amp;UPPER(newTransactionSheet!N1505)</f>
        <v>MARUTI SUZUKI$SWIFT$GLAM$BANGALORE</v>
      </c>
      <c r="C1505" t="str">
        <f t="shared" si="1"/>
        <v/>
      </c>
    </row>
    <row r="1506">
      <c r="A1506" t="str">
        <f>UPPER(newTransactionSheet!D1506)&amp;"$"&amp;UPPER(newTransactionSheet!F1506)&amp;"$"&amp;UPPER(newTransactionSheet!H1506)&amp;"$"&amp;UPPER(newTransactionSheet!N1506)</f>
        <v>MARUTI SUZUKI$SX4$ZXI$BANGALORE</v>
      </c>
      <c r="C1506" t="str">
        <f t="shared" si="1"/>
        <v/>
      </c>
    </row>
    <row r="1507">
      <c r="A1507" t="str">
        <f>UPPER(newTransactionSheet!D1507)&amp;"$"&amp;UPPER(newTransactionSheet!F1507)&amp;"$"&amp;UPPER(newTransactionSheet!H1507)&amp;"$"&amp;UPPER(newTransactionSheet!N1507)</f>
        <v>MARUTI SUZUKI$SWIFT$VXI$BANGALORE</v>
      </c>
      <c r="C1507" t="str">
        <f t="shared" si="1"/>
        <v/>
      </c>
    </row>
    <row r="1508">
      <c r="A1508" t="str">
        <f>UPPER(newTransactionSheet!D1508)&amp;"$"&amp;UPPER(newTransactionSheet!F1508)&amp;"$"&amp;UPPER(newTransactionSheet!H1508)&amp;"$"&amp;UPPER(newTransactionSheet!N1508)</f>
        <v>MARUTI SUZUKI$SWIFT$VXI ABS$BANGALORE</v>
      </c>
      <c r="C1508" t="str">
        <f t="shared" si="1"/>
        <v/>
      </c>
    </row>
    <row r="1509">
      <c r="A1509" t="str">
        <f>UPPER(newTransactionSheet!D1509)&amp;"$"&amp;UPPER(newTransactionSheet!F1509)&amp;"$"&amp;UPPER(newTransactionSheet!H1509)&amp;"$"&amp;UPPER(newTransactionSheet!N1509)</f>
        <v>MARUTI SUZUKI$SWIFT$GLAM$BANGALORE</v>
      </c>
      <c r="C1509" t="str">
        <f t="shared" si="1"/>
        <v/>
      </c>
    </row>
    <row r="1510">
      <c r="A1510" t="str">
        <f>UPPER(newTransactionSheet!D1510)&amp;"$"&amp;UPPER(newTransactionSheet!F1510)&amp;"$"&amp;UPPER(newTransactionSheet!H1510)&amp;"$"&amp;UPPER(newTransactionSheet!N1510)</f>
        <v>MARUTI SUZUKI$SWIFT$VXI$BANGALORE</v>
      </c>
      <c r="C1510" t="str">
        <f t="shared" si="1"/>
        <v/>
      </c>
    </row>
    <row r="1511">
      <c r="A1511" t="str">
        <f>UPPER(newTransactionSheet!D1511)&amp;"$"&amp;UPPER(newTransactionSheet!F1511)&amp;"$"&amp;UPPER(newTransactionSheet!H1511)&amp;"$"&amp;UPPER(newTransactionSheet!N1511)</f>
        <v>MARUTI SUZUKI$RITZ$VXI ABS$BANGALORE</v>
      </c>
      <c r="C1511" t="str">
        <f t="shared" si="1"/>
        <v/>
      </c>
    </row>
    <row r="1512">
      <c r="A1512" t="str">
        <f>UPPER(newTransactionSheet!D1512)&amp;"$"&amp;UPPER(newTransactionSheet!F1512)&amp;"$"&amp;UPPER(newTransactionSheet!H1512)&amp;"$"&amp;UPPER(newTransactionSheet!N1512)</f>
        <v>MARUTI SUZUKI$SWIFT$ZXI$BANGALORE</v>
      </c>
      <c r="C1512" t="str">
        <f t="shared" si="1"/>
        <v/>
      </c>
    </row>
    <row r="1513">
      <c r="A1513" t="str">
        <f>UPPER(newTransactionSheet!D1513)&amp;"$"&amp;UPPER(newTransactionSheet!F1513)&amp;"$"&amp;UPPER(newTransactionSheet!H1513)&amp;"$"&amp;UPPER(newTransactionSheet!N1513)</f>
        <v>MARUTI SUZUKI$SWIFT$ZXI$BANGALORE</v>
      </c>
      <c r="C1513" t="str">
        <f t="shared" si="1"/>
        <v/>
      </c>
    </row>
    <row r="1514">
      <c r="A1514" t="str">
        <f>UPPER(newTransactionSheet!D1514)&amp;"$"&amp;UPPER(newTransactionSheet!F1514)&amp;"$"&amp;UPPER(newTransactionSheet!H1514)&amp;"$"&amp;UPPER(newTransactionSheet!N1514)</f>
        <v>MARUTI SUZUKI$SWIFT$LXI$BANGALORE</v>
      </c>
      <c r="C1514" t="str">
        <f t="shared" si="1"/>
        <v/>
      </c>
    </row>
    <row r="1515">
      <c r="A1515" t="str">
        <f>UPPER(newTransactionSheet!D1515)&amp;"$"&amp;UPPER(newTransactionSheet!F1515)&amp;"$"&amp;UPPER(newTransactionSheet!H1515)&amp;"$"&amp;UPPER(newTransactionSheet!N1515)</f>
        <v>MARUTI SUZUKI$SWIFT$ZXI$BANGALORE</v>
      </c>
      <c r="C1515" t="str">
        <f t="shared" si="1"/>
        <v/>
      </c>
    </row>
    <row r="1516">
      <c r="A1516" t="str">
        <f>UPPER(newTransactionSheet!D1516)&amp;"$"&amp;UPPER(newTransactionSheet!F1516)&amp;"$"&amp;UPPER(newTransactionSheet!H1516)&amp;"$"&amp;UPPER(newTransactionSheet!N1516)</f>
        <v>MARUTI SUZUKI$SWIFT$VXI ABS$BANGALORE</v>
      </c>
      <c r="C1516" t="str">
        <f t="shared" si="1"/>
        <v/>
      </c>
    </row>
    <row r="1517">
      <c r="A1517" t="str">
        <f>UPPER(newTransactionSheet!D1517)&amp;"$"&amp;UPPER(newTransactionSheet!F1517)&amp;"$"&amp;UPPER(newTransactionSheet!H1517)&amp;"$"&amp;UPPER(newTransactionSheet!N1517)</f>
        <v>MARUTI SUZUKI$SWIFT$VDI$BANGALORE</v>
      </c>
      <c r="C1517" t="str">
        <f t="shared" si="1"/>
        <v/>
      </c>
    </row>
    <row r="1518">
      <c r="A1518" t="str">
        <f>UPPER(newTransactionSheet!D1518)&amp;"$"&amp;UPPER(newTransactionSheet!F1518)&amp;"$"&amp;UPPER(newTransactionSheet!H1518)&amp;"$"&amp;UPPER(newTransactionSheet!N1518)</f>
        <v>MARUTI SUZUKI$SWIFT$GLAM$BANGALORE</v>
      </c>
      <c r="C1518" t="str">
        <f t="shared" si="1"/>
        <v/>
      </c>
    </row>
    <row r="1519">
      <c r="A1519" t="str">
        <f>UPPER(newTransactionSheet!D1519)&amp;"$"&amp;UPPER(newTransactionSheet!F1519)&amp;"$"&amp;UPPER(newTransactionSheet!H1519)&amp;"$"&amp;UPPER(newTransactionSheet!N1519)</f>
        <v>CHEVROLET$BEAT$LS DIESEL$BANGALORE</v>
      </c>
      <c r="C1519" t="str">
        <f t="shared" si="1"/>
        <v/>
      </c>
    </row>
    <row r="1520">
      <c r="A1520" t="str">
        <f>UPPER(newTransactionSheet!D1520)&amp;"$"&amp;UPPER(newTransactionSheet!F1520)&amp;"$"&amp;UPPER(newTransactionSheet!H1520)&amp;"$"&amp;UPPER(newTransactionSheet!N1520)</f>
        <v>CHEVROLET$BEAT$LS DIESEL$BANGALORE</v>
      </c>
      <c r="C1520" t="str">
        <f t="shared" si="1"/>
        <v/>
      </c>
    </row>
    <row r="1521">
      <c r="A1521" t="str">
        <f>UPPER(newTransactionSheet!D1521)&amp;"$"&amp;UPPER(newTransactionSheet!F1521)&amp;"$"&amp;UPPER(newTransactionSheet!H1521)&amp;"$"&amp;UPPER(newTransactionSheet!N1521)</f>
        <v>FORD$FIGO$DURATORQ DIESEL EXI 1.4$BANGALORE</v>
      </c>
      <c r="C1521" t="str">
        <f t="shared" si="1"/>
        <v/>
      </c>
    </row>
    <row r="1522">
      <c r="A1522" t="str">
        <f>UPPER(newTransactionSheet!D1522)&amp;"$"&amp;UPPER(newTransactionSheet!F1522)&amp;"$"&amp;UPPER(newTransactionSheet!H1522)&amp;"$"&amp;UPPER(newTransactionSheet!N1522)</f>
        <v>FORD$FIGO$DURATORQ DIESEL TITANIUM 1.4$BANGALORE</v>
      </c>
      <c r="C1522" t="str">
        <f t="shared" si="1"/>
        <v/>
      </c>
    </row>
    <row r="1523">
      <c r="A1523" t="str">
        <f>UPPER(newTransactionSheet!D1523)&amp;"$"&amp;UPPER(newTransactionSheet!F1523)&amp;"$"&amp;UPPER(newTransactionSheet!H1523)&amp;"$"&amp;UPPER(newTransactionSheet!N1523)</f>
        <v>RENAULT$PULSE$RXZ$BANGALORE</v>
      </c>
      <c r="C1523" t="str">
        <f t="shared" si="1"/>
        <v/>
      </c>
    </row>
    <row r="1524">
      <c r="A1524" t="str">
        <f>UPPER(newTransactionSheet!D1524)&amp;"$"&amp;UPPER(newTransactionSheet!F1524)&amp;"$"&amp;UPPER(newTransactionSheet!H1524)&amp;"$"&amp;UPPER(newTransactionSheet!N1524)</f>
        <v>FIAT$PUNTO$EMOTION 1.3$BANGALORE</v>
      </c>
      <c r="C1524" t="str">
        <f t="shared" si="1"/>
        <v/>
      </c>
    </row>
    <row r="1525">
      <c r="A1525" t="str">
        <f>UPPER(newTransactionSheet!D1525)&amp;"$"&amp;UPPER(newTransactionSheet!F1525)&amp;"$"&amp;UPPER(newTransactionSheet!H1525)&amp;"$"&amp;UPPER(newTransactionSheet!N1525)</f>
        <v>MARUTI SUZUKI$RITZ$VDI$BANGALORE</v>
      </c>
      <c r="C1525" t="str">
        <f t="shared" si="1"/>
        <v/>
      </c>
    </row>
    <row r="1526">
      <c r="A1526" t="str">
        <f>UPPER(newTransactionSheet!D1526)&amp;"$"&amp;UPPER(newTransactionSheet!F1526)&amp;"$"&amp;UPPER(newTransactionSheet!H1526)&amp;"$"&amp;UPPER(newTransactionSheet!N1526)</f>
        <v>MARUTI SUZUKI$RITZ$VDI$BANGALORE</v>
      </c>
      <c r="C1526" t="str">
        <f t="shared" si="1"/>
        <v/>
      </c>
    </row>
    <row r="1527">
      <c r="A1527" t="str">
        <f>UPPER(newTransactionSheet!D1527)&amp;"$"&amp;UPPER(newTransactionSheet!F1527)&amp;"$"&amp;UPPER(newTransactionSheet!H1527)&amp;"$"&amp;UPPER(newTransactionSheet!N1527)</f>
        <v>MARUTI SUZUKI$RITZ$VDI$BANGALORE</v>
      </c>
      <c r="C1527" t="str">
        <f t="shared" si="1"/>
        <v/>
      </c>
    </row>
    <row r="1528">
      <c r="A1528" t="str">
        <f>UPPER(newTransactionSheet!D1528)&amp;"$"&amp;UPPER(newTransactionSheet!F1528)&amp;"$"&amp;UPPER(newTransactionSheet!H1528)&amp;"$"&amp;UPPER(newTransactionSheet!N1528)</f>
        <v>MARUTI SUZUKI$SWIFT$VDI$BANGALORE</v>
      </c>
      <c r="C1528" t="str">
        <f t="shared" si="1"/>
        <v/>
      </c>
    </row>
    <row r="1529">
      <c r="A1529" t="str">
        <f>UPPER(newTransactionSheet!D1529)&amp;"$"&amp;UPPER(newTransactionSheet!F1529)&amp;"$"&amp;UPPER(newTransactionSheet!H1529)&amp;"$"&amp;UPPER(newTransactionSheet!N1529)</f>
        <v>MARUTI SUZUKI$SWIFT$VDI$BANGALORE</v>
      </c>
      <c r="C1529" t="str">
        <f t="shared" si="1"/>
        <v/>
      </c>
    </row>
    <row r="1530">
      <c r="A1530" t="str">
        <f>UPPER(newTransactionSheet!D1530)&amp;"$"&amp;UPPER(newTransactionSheet!F1530)&amp;"$"&amp;UPPER(newTransactionSheet!H1530)&amp;"$"&amp;UPPER(newTransactionSheet!N1530)</f>
        <v>MARUTI SUZUKI$SWIFT$VDI ABS$BANGALORE</v>
      </c>
      <c r="C1530" t="str">
        <f t="shared" si="1"/>
        <v/>
      </c>
    </row>
    <row r="1531">
      <c r="A1531" t="str">
        <f>UPPER(newTransactionSheet!D1531)&amp;"$"&amp;UPPER(newTransactionSheet!F1531)&amp;"$"&amp;UPPER(newTransactionSheet!H1531)&amp;"$"&amp;UPPER(newTransactionSheet!N1531)</f>
        <v>MARUTI SUZUKI$SWIFT$VXI$BANGALORE</v>
      </c>
      <c r="C1531" t="str">
        <f t="shared" si="1"/>
        <v/>
      </c>
    </row>
    <row r="1532">
      <c r="A1532" t="str">
        <f>UPPER(newTransactionSheet!D1532)&amp;"$"&amp;UPPER(newTransactionSheet!F1532)&amp;"$"&amp;UPPER(newTransactionSheet!H1532)&amp;"$"&amp;UPPER(newTransactionSheet!N1532)</f>
        <v>MARUTI SUZUKI$SWIFT$ZXI$BANGALORE</v>
      </c>
      <c r="C1532" t="str">
        <f t="shared" si="1"/>
        <v/>
      </c>
    </row>
    <row r="1533">
      <c r="A1533" t="str">
        <f>UPPER(newTransactionSheet!D1533)&amp;"$"&amp;UPPER(newTransactionSheet!F1533)&amp;"$"&amp;UPPER(newTransactionSheet!H1533)&amp;"$"&amp;UPPER(newTransactionSheet!N1533)</f>
        <v>MARUTI SUZUKI$SWIFT DZIRE$LDI$BANGALORE</v>
      </c>
      <c r="C1533" t="str">
        <f t="shared" si="1"/>
        <v/>
      </c>
    </row>
    <row r="1534">
      <c r="A1534" t="str">
        <f>UPPER(newTransactionSheet!D1534)&amp;"$"&amp;UPPER(newTransactionSheet!F1534)&amp;"$"&amp;UPPER(newTransactionSheet!H1534)&amp;"$"&amp;UPPER(newTransactionSheet!N1534)</f>
        <v>MARUTI SUZUKI$SWIFT DZIRE$VXI$BANGALORE</v>
      </c>
      <c r="C1534" t="str">
        <f t="shared" si="1"/>
        <v/>
      </c>
    </row>
    <row r="1535">
      <c r="A1535" t="str">
        <f>UPPER(newTransactionSheet!D1535)&amp;"$"&amp;UPPER(newTransactionSheet!F1535)&amp;"$"&amp;UPPER(newTransactionSheet!H1535)&amp;"$"&amp;UPPER(newTransactionSheet!N1535)</f>
        <v>MARUTI SUZUKI$SWIFT DZIRE$ZDI$BANGALORE</v>
      </c>
      <c r="C1535" t="str">
        <f t="shared" si="1"/>
        <v/>
      </c>
    </row>
    <row r="1536">
      <c r="A1536" t="str">
        <f>UPPER(newTransactionSheet!D1536)&amp;"$"&amp;UPPER(newTransactionSheet!F1536)&amp;"$"&amp;UPPER(newTransactionSheet!H1536)&amp;"$"&amp;UPPER(newTransactionSheet!N1536)</f>
        <v>MARUTI SUZUKI$WAGON R$VXI$BANGALORE</v>
      </c>
      <c r="C1536" t="str">
        <f t="shared" si="1"/>
        <v/>
      </c>
    </row>
    <row r="1537">
      <c r="A1537" t="str">
        <f>UPPER(newTransactionSheet!D1537)&amp;"$"&amp;UPPER(newTransactionSheet!F1537)&amp;"$"&amp;UPPER(newTransactionSheet!H1537)&amp;"$"&amp;UPPER(newTransactionSheet!N1537)</f>
        <v>MARUTI SUZUKI$WAGON R$VXI$BANGALORE</v>
      </c>
      <c r="C1537" t="str">
        <f t="shared" si="1"/>
        <v/>
      </c>
    </row>
    <row r="1538">
      <c r="A1538" t="str">
        <f>UPPER(newTransactionSheet!D1538)&amp;"$"&amp;UPPER(newTransactionSheet!F1538)&amp;"$"&amp;UPPER(newTransactionSheet!H1538)&amp;"$"&amp;UPPER(newTransactionSheet!N1538)</f>
        <v>MARUTI SUZUKI$WAGON R$VXI$BANGALORE</v>
      </c>
      <c r="C1538" t="str">
        <f t="shared" si="1"/>
        <v/>
      </c>
    </row>
    <row r="1539">
      <c r="A1539" t="str">
        <f>UPPER(newTransactionSheet!D1539)&amp;"$"&amp;UPPER(newTransactionSheet!F1539)&amp;"$"&amp;UPPER(newTransactionSheet!H1539)&amp;"$"&amp;UPPER(newTransactionSheet!N1539)</f>
        <v>FORD$FIGO$DURATORQ DIESEL TITANIUM 1.4$BANGALORE</v>
      </c>
      <c r="C1539" t="str">
        <f t="shared" si="1"/>
        <v/>
      </c>
    </row>
    <row r="1540">
      <c r="A1540" t="str">
        <f>UPPER(newTransactionSheet!D1540)&amp;"$"&amp;UPPER(newTransactionSheet!F1540)&amp;"$"&amp;UPPER(newTransactionSheet!H1540)&amp;"$"&amp;UPPER(newTransactionSheet!N1540)</f>
        <v>FIAT$PUNTO$EMOTION 1.3$BANGALORE</v>
      </c>
      <c r="C1540" t="str">
        <f t="shared" si="1"/>
        <v/>
      </c>
    </row>
    <row r="1541">
      <c r="A1541" t="str">
        <f>UPPER(newTransactionSheet!D1541)&amp;"$"&amp;UPPER(newTransactionSheet!F1541)&amp;"$"&amp;UPPER(newTransactionSheet!H1541)&amp;"$"&amp;UPPER(newTransactionSheet!N1541)</f>
        <v>MARUTI SUZUKI$SWIFT$VDI$BANGALORE</v>
      </c>
      <c r="C1541" t="str">
        <f t="shared" si="1"/>
        <v/>
      </c>
    </row>
    <row r="1542">
      <c r="A1542" t="str">
        <f>UPPER(newTransactionSheet!D1542)&amp;"$"&amp;UPPER(newTransactionSheet!F1542)&amp;"$"&amp;UPPER(newTransactionSheet!H1542)&amp;"$"&amp;UPPER(newTransactionSheet!N1542)</f>
        <v>HONDA$CITY ZX$VTEC$BANGALORE</v>
      </c>
      <c r="C1542" t="str">
        <f t="shared" si="1"/>
        <v/>
      </c>
    </row>
    <row r="1543">
      <c r="A1543" t="str">
        <f>UPPER(newTransactionSheet!D1543)&amp;"$"&amp;UPPER(newTransactionSheet!F1543)&amp;"$"&amp;UPPER(newTransactionSheet!H1543)&amp;"$"&amp;UPPER(newTransactionSheet!N1543)</f>
        <v>MARUTI SUZUKI$SWIFT$LXI$BANGALORE</v>
      </c>
      <c r="C1543" t="str">
        <f t="shared" si="1"/>
        <v/>
      </c>
    </row>
    <row r="1544">
      <c r="A1544" t="str">
        <f>UPPER(newTransactionSheet!D1544)&amp;"$"&amp;UPPER(newTransactionSheet!F1544)&amp;"$"&amp;UPPER(newTransactionSheet!H1544)&amp;"$"&amp;UPPER(newTransactionSheet!N1544)</f>
        <v>HYUNDAI$I20$ASTA 1.2$BANGALORE</v>
      </c>
      <c r="C1544" t="str">
        <f t="shared" si="1"/>
        <v/>
      </c>
    </row>
    <row r="1545">
      <c r="A1545" t="str">
        <f>UPPER(newTransactionSheet!D1545)&amp;"$"&amp;UPPER(newTransactionSheet!F1545)&amp;"$"&amp;UPPER(newTransactionSheet!H1545)&amp;"$"&amp;UPPER(newTransactionSheet!N1545)</f>
        <v>MARUTI SUZUKI$RITZ$VDI$BANGALORE</v>
      </c>
      <c r="C1545" t="str">
        <f t="shared" si="1"/>
        <v/>
      </c>
    </row>
    <row r="1546">
      <c r="A1546" t="str">
        <f>UPPER(newTransactionSheet!D1546)&amp;"$"&amp;UPPER(newTransactionSheet!F1546)&amp;"$"&amp;UPPER(newTransactionSheet!H1546)&amp;"$"&amp;UPPER(newTransactionSheet!N1546)</f>
        <v>MARUTI SUZUKI$RITZ$VDI$BANGALORE</v>
      </c>
      <c r="C1546" t="str">
        <f t="shared" si="1"/>
        <v/>
      </c>
    </row>
    <row r="1547">
      <c r="A1547" t="str">
        <f>UPPER(newTransactionSheet!D1547)&amp;"$"&amp;UPPER(newTransactionSheet!F1547)&amp;"$"&amp;UPPER(newTransactionSheet!H1547)&amp;"$"&amp;UPPER(newTransactionSheet!N1547)</f>
        <v>MARUTI SUZUKI$SWIFT$VDI$BANGALORE</v>
      </c>
      <c r="C1547" t="str">
        <f t="shared" si="1"/>
        <v/>
      </c>
    </row>
    <row r="1548">
      <c r="A1548" t="str">
        <f>UPPER(newTransactionSheet!D1548)&amp;"$"&amp;UPPER(newTransactionSheet!F1548)&amp;"$"&amp;UPPER(newTransactionSheet!H1548)&amp;"$"&amp;UPPER(newTransactionSheet!N1548)</f>
        <v>MARUTI SUZUKI$SWIFT$VXI$BANGALORE</v>
      </c>
      <c r="C1548" t="str">
        <f t="shared" si="1"/>
        <v/>
      </c>
    </row>
    <row r="1549">
      <c r="A1549" t="str">
        <f>UPPER(newTransactionSheet!D1549)&amp;"$"&amp;UPPER(newTransactionSheet!F1549)&amp;"$"&amp;UPPER(newTransactionSheet!H1549)&amp;"$"&amp;UPPER(newTransactionSheet!N1549)</f>
        <v>MARUTI SUZUKI$SWIFT$VXI$BANGALORE</v>
      </c>
      <c r="C1549" t="str">
        <f t="shared" si="1"/>
        <v/>
      </c>
    </row>
    <row r="1550">
      <c r="A1550" t="str">
        <f>UPPER(newTransactionSheet!D1550)&amp;"$"&amp;UPPER(newTransactionSheet!F1550)&amp;"$"&amp;UPPER(newTransactionSheet!H1550)&amp;"$"&amp;UPPER(newTransactionSheet!N1550)</f>
        <v>MARUTI SUZUKI$SWIFT DZIRE$VXI$BANGALORE</v>
      </c>
      <c r="C1550" t="str">
        <f t="shared" si="1"/>
        <v/>
      </c>
    </row>
    <row r="1551">
      <c r="A1551" t="str">
        <f>UPPER(newTransactionSheet!D1551)&amp;"$"&amp;UPPER(newTransactionSheet!F1551)&amp;"$"&amp;UPPER(newTransactionSheet!H1551)&amp;"$"&amp;UPPER(newTransactionSheet!N1551)</f>
        <v>MARUTI SUZUKI$WAGON R$VXI$BANGALORE</v>
      </c>
      <c r="C1551" t="str">
        <f t="shared" si="1"/>
        <v/>
      </c>
    </row>
    <row r="1552">
      <c r="A1552" t="str">
        <f>UPPER(newTransactionSheet!D1552)&amp;"$"&amp;UPPER(newTransactionSheet!F1552)&amp;"$"&amp;UPPER(newTransactionSheet!H1552)&amp;"$"&amp;UPPER(newTransactionSheet!N1552)</f>
        <v>MARUTI SUZUKI$SWIFT$VDI$BANGALORE</v>
      </c>
      <c r="C1552" t="str">
        <f t="shared" si="1"/>
        <v/>
      </c>
    </row>
    <row r="1553">
      <c r="A1553" t="str">
        <f>UPPER(newTransactionSheet!D1553)&amp;"$"&amp;UPPER(newTransactionSheet!F1553)&amp;"$"&amp;UPPER(newTransactionSheet!H1553)&amp;"$"&amp;UPPER(newTransactionSheet!N1553)</f>
        <v>MARUTI SUZUKI$SWIFT$ZXI$BANGALORE</v>
      </c>
      <c r="C1553" t="str">
        <f t="shared" si="1"/>
        <v/>
      </c>
    </row>
    <row r="1554">
      <c r="A1554" t="str">
        <f>UPPER(newTransactionSheet!D1554)&amp;"$"&amp;UPPER(newTransactionSheet!F1554)&amp;"$"&amp;UPPER(newTransactionSheet!H1554)&amp;"$"&amp;UPPER(newTransactionSheet!N1554)</f>
        <v>MARUTI SUZUKI$SWIFT$VXI$BANGALORE</v>
      </c>
      <c r="C1554" t="str">
        <f t="shared" si="1"/>
        <v/>
      </c>
    </row>
    <row r="1555">
      <c r="A1555" t="str">
        <f>UPPER(newTransactionSheet!D1555)&amp;"$"&amp;UPPER(newTransactionSheet!F1555)&amp;"$"&amp;UPPER(newTransactionSheet!H1555)&amp;"$"&amp;UPPER(newTransactionSheet!N1555)</f>
        <v>MARUTI SUZUKI$SWIFT$VXI ABS$BANGALORE</v>
      </c>
      <c r="C1555" t="str">
        <f t="shared" si="1"/>
        <v/>
      </c>
    </row>
    <row r="1556">
      <c r="A1556" t="str">
        <f>UPPER(newTransactionSheet!D1556)&amp;"$"&amp;UPPER(newTransactionSheet!F1556)&amp;"$"&amp;UPPER(newTransactionSheet!H1556)&amp;"$"&amp;UPPER(newTransactionSheet!N1556)</f>
        <v>MARUTI SUZUKI$SWIFT$GLAM$BANGALORE</v>
      </c>
      <c r="C1556" t="str">
        <f t="shared" si="1"/>
        <v/>
      </c>
    </row>
    <row r="1557">
      <c r="A1557" t="str">
        <f>UPPER(newTransactionSheet!D1557)&amp;"$"&amp;UPPER(newTransactionSheet!F1557)&amp;"$"&amp;UPPER(newTransactionSheet!H1557)&amp;"$"&amp;UPPER(newTransactionSheet!N1557)</f>
        <v>MARUTI SUZUKI$SWIFT$VXI$BANGALORE</v>
      </c>
      <c r="C1557" t="str">
        <f t="shared" si="1"/>
        <v/>
      </c>
    </row>
    <row r="1558">
      <c r="A1558" t="str">
        <f>UPPER(newTransactionSheet!D1558)&amp;"$"&amp;UPPER(newTransactionSheet!F1558)&amp;"$"&amp;UPPER(newTransactionSheet!H1558)&amp;"$"&amp;UPPER(newTransactionSheet!N1558)</f>
        <v>MARUTI SUZUKI$SWIFT$ZXI$BANGALORE</v>
      </c>
      <c r="C1558" t="str">
        <f t="shared" si="1"/>
        <v/>
      </c>
    </row>
    <row r="1559">
      <c r="A1559" t="str">
        <f>UPPER(newTransactionSheet!D1559)&amp;"$"&amp;UPPER(newTransactionSheet!F1559)&amp;"$"&amp;UPPER(newTransactionSheet!H1559)&amp;"$"&amp;UPPER(newTransactionSheet!N1559)</f>
        <v>MARUTI SUZUKI$WAGON R$VXI$BANGALORE</v>
      </c>
      <c r="C1559" t="str">
        <f t="shared" si="1"/>
        <v/>
      </c>
    </row>
    <row r="1560">
      <c r="A1560" t="str">
        <f>UPPER(newTransactionSheet!D1560)&amp;"$"&amp;UPPER(newTransactionSheet!F1560)&amp;"$"&amp;UPPER(newTransactionSheet!H1560)&amp;"$"&amp;UPPER(newTransactionSheet!N1560)</f>
        <v>MARUTI SUZUKI$SWIFT$VXI ABS$BANGALORE</v>
      </c>
      <c r="C1560" t="str">
        <f t="shared" si="1"/>
        <v/>
      </c>
    </row>
    <row r="1561">
      <c r="A1561" t="str">
        <f>UPPER(newTransactionSheet!D1561)&amp;"$"&amp;UPPER(newTransactionSheet!F1561)&amp;"$"&amp;UPPER(newTransactionSheet!H1561)&amp;"$"&amp;UPPER(newTransactionSheet!N1561)</f>
        <v>MARUTI SUZUKI$SWIFT$VXI ABS$BANGALORE</v>
      </c>
      <c r="C1561" t="str">
        <f t="shared" si="1"/>
        <v/>
      </c>
    </row>
    <row r="1562">
      <c r="A1562" t="str">
        <f>UPPER(newTransactionSheet!D1562)&amp;"$"&amp;UPPER(newTransactionSheet!F1562)&amp;"$"&amp;UPPER(newTransactionSheet!H1562)&amp;"$"&amp;UPPER(newTransactionSheet!N1562)</f>
        <v>MARUTI SUZUKI$WAGON R$VXI$BANGALORE</v>
      </c>
      <c r="C1562" t="str">
        <f t="shared" si="1"/>
        <v/>
      </c>
    </row>
    <row r="1563">
      <c r="A1563" t="str">
        <f>UPPER(newTransactionSheet!D1563)&amp;"$"&amp;UPPER(newTransactionSheet!F1563)&amp;"$"&amp;UPPER(newTransactionSheet!H1563)&amp;"$"&amp;UPPER(newTransactionSheet!N1563)</f>
        <v>MARUTI SUZUKI$RITZ$VXI$BANGALORE</v>
      </c>
      <c r="C1563" t="str">
        <f t="shared" si="1"/>
        <v/>
      </c>
    </row>
    <row r="1564">
      <c r="A1564" t="str">
        <f>UPPER(newTransactionSheet!D1564)&amp;"$"&amp;UPPER(newTransactionSheet!F1564)&amp;"$"&amp;UPPER(newTransactionSheet!H1564)&amp;"$"&amp;UPPER(newTransactionSheet!N1564)</f>
        <v>MARUTI SUZUKI$RITZ$VXI ABS$BANGALORE</v>
      </c>
      <c r="C1564" t="str">
        <f t="shared" si="1"/>
        <v/>
      </c>
    </row>
    <row r="1565">
      <c r="A1565" t="str">
        <f>UPPER(newTransactionSheet!D1565)&amp;"$"&amp;UPPER(newTransactionSheet!F1565)&amp;"$"&amp;UPPER(newTransactionSheet!H1565)&amp;"$"&amp;UPPER(newTransactionSheet!N1565)</f>
        <v>MARUTI SUZUKI$SWIFT$VXI$BANGALORE</v>
      </c>
      <c r="C1565" t="str">
        <f t="shared" si="1"/>
        <v/>
      </c>
    </row>
    <row r="1566">
      <c r="A1566" t="str">
        <f>UPPER(newTransactionSheet!D1566)&amp;"$"&amp;UPPER(newTransactionSheet!F1566)&amp;"$"&amp;UPPER(newTransactionSheet!H1566)&amp;"$"&amp;UPPER(newTransactionSheet!N1566)</f>
        <v>MARUTI SUZUKI$SWIFT$LXI$BANGALORE</v>
      </c>
      <c r="C1566" t="str">
        <f t="shared" si="1"/>
        <v/>
      </c>
    </row>
    <row r="1567">
      <c r="A1567" t="str">
        <f>UPPER(newTransactionSheet!D1567)&amp;"$"&amp;UPPER(newTransactionSheet!F1567)&amp;"$"&amp;UPPER(newTransactionSheet!H1567)&amp;"$"&amp;UPPER(newTransactionSheet!N1567)</f>
        <v>MARUTI SUZUKI$SWIFT$VXI$BANGALORE</v>
      </c>
      <c r="C1567" t="str">
        <f t="shared" si="1"/>
        <v/>
      </c>
    </row>
    <row r="1568">
      <c r="A1568" t="str">
        <f>UPPER(newTransactionSheet!D1568)&amp;"$"&amp;UPPER(newTransactionSheet!F1568)&amp;"$"&amp;UPPER(newTransactionSheet!H1568)&amp;"$"&amp;UPPER(newTransactionSheet!N1568)</f>
        <v>MARUTI SUZUKI$SX4$ZXI$BANGALORE</v>
      </c>
      <c r="C1568" t="str">
        <f t="shared" si="1"/>
        <v/>
      </c>
    </row>
    <row r="1569">
      <c r="A1569" t="str">
        <f>UPPER(newTransactionSheet!D1569)&amp;"$"&amp;UPPER(newTransactionSheet!F1569)&amp;"$"&amp;UPPER(newTransactionSheet!H1569)&amp;"$"&amp;UPPER(newTransactionSheet!N1569)</f>
        <v>MARUTI SUZUKI$SWIFT$VXI$BANGALORE</v>
      </c>
      <c r="C1569" t="str">
        <f t="shared" si="1"/>
        <v/>
      </c>
    </row>
    <row r="1570">
      <c r="A1570" t="str">
        <f>UPPER(newTransactionSheet!D1570)&amp;"$"&amp;UPPER(newTransactionSheet!F1570)&amp;"$"&amp;UPPER(newTransactionSheet!H1570)&amp;"$"&amp;UPPER(newTransactionSheet!N1570)</f>
        <v>MARUTI SUZUKI$SWIFT$VXI ABS$BANGALORE</v>
      </c>
      <c r="C1570" t="str">
        <f t="shared" si="1"/>
        <v/>
      </c>
    </row>
    <row r="1571">
      <c r="A1571" t="str">
        <f>UPPER(newTransactionSheet!D1571)&amp;"$"&amp;UPPER(newTransactionSheet!F1571)&amp;"$"&amp;UPPER(newTransactionSheet!H1571)&amp;"$"&amp;UPPER(newTransactionSheet!N1571)</f>
        <v>MARUTI SUZUKI$SWIFT$GLAM$BANGALORE</v>
      </c>
      <c r="C1571" t="str">
        <f t="shared" si="1"/>
        <v/>
      </c>
    </row>
    <row r="1572">
      <c r="A1572" t="str">
        <f>UPPER(newTransactionSheet!D1572)&amp;"$"&amp;UPPER(newTransactionSheet!F1572)&amp;"$"&amp;UPPER(newTransactionSheet!H1572)&amp;"$"&amp;UPPER(newTransactionSheet!N1572)</f>
        <v>MARUTI SUZUKI$SWIFT$ZXI$BANGALORE</v>
      </c>
      <c r="C1572" t="str">
        <f t="shared" si="1"/>
        <v/>
      </c>
    </row>
    <row r="1573">
      <c r="A1573" t="str">
        <f>UPPER(newTransactionSheet!D1573)&amp;"$"&amp;UPPER(newTransactionSheet!F1573)&amp;"$"&amp;UPPER(newTransactionSheet!H1573)&amp;"$"&amp;UPPER(newTransactionSheet!N1573)</f>
        <v>MARUTI SUZUKI$RITZ$VDI$BANGALORE</v>
      </c>
      <c r="C1573" t="str">
        <f t="shared" si="1"/>
        <v/>
      </c>
    </row>
    <row r="1574">
      <c r="A1574" t="str">
        <f>UPPER(newTransactionSheet!D1574)&amp;"$"&amp;UPPER(newTransactionSheet!F1574)&amp;"$"&amp;UPPER(newTransactionSheet!H1574)&amp;"$"&amp;UPPER(newTransactionSheet!N1574)</f>
        <v>MARUTI SUZUKI$SWIFT$GLAM$BANGALORE</v>
      </c>
      <c r="C1574" t="str">
        <f t="shared" si="1"/>
        <v/>
      </c>
    </row>
    <row r="1575">
      <c r="A1575" t="str">
        <f>UPPER(newTransactionSheet!D1575)&amp;"$"&amp;UPPER(newTransactionSheet!F1575)&amp;"$"&amp;UPPER(newTransactionSheet!H1575)&amp;"$"&amp;UPPER(newTransactionSheet!N1575)</f>
        <v>HYUNDAI$ACCENT$GLE$BANGALORE</v>
      </c>
      <c r="C1575" t="str">
        <f t="shared" si="1"/>
        <v/>
      </c>
    </row>
    <row r="1576">
      <c r="A1576" t="str">
        <f>UPPER(newTransactionSheet!D1576)&amp;"$"&amp;UPPER(newTransactionSheet!F1576)&amp;"$"&amp;UPPER(newTransactionSheet!H1576)&amp;"$"&amp;UPPER(newTransactionSheet!N1576)</f>
        <v>MARUTI SUZUKI$ALTO$VXI$BANGALORE</v>
      </c>
      <c r="C1576" t="str">
        <f t="shared" si="1"/>
        <v/>
      </c>
    </row>
    <row r="1577">
      <c r="A1577" t="str">
        <f>UPPER(newTransactionSheet!D1577)&amp;"$"&amp;UPPER(newTransactionSheet!F1577)&amp;"$"&amp;UPPER(newTransactionSheet!H1577)&amp;"$"&amp;UPPER(newTransactionSheet!N1577)</f>
        <v>MARUTI SUZUKI$ALTO K10$VXI$BANGALORE</v>
      </c>
      <c r="C1577" t="str">
        <f t="shared" si="1"/>
        <v/>
      </c>
    </row>
    <row r="1578">
      <c r="A1578" t="str">
        <f>UPPER(newTransactionSheet!D1578)&amp;"$"&amp;UPPER(newTransactionSheet!F1578)&amp;"$"&amp;UPPER(newTransactionSheet!H1578)&amp;"$"&amp;UPPER(newTransactionSheet!N1578)</f>
        <v>HONDA$CITY$1.5 V AT$MUMBAI</v>
      </c>
      <c r="C1578" t="str">
        <f t="shared" si="1"/>
        <v/>
      </c>
    </row>
    <row r="1579">
      <c r="A1579" t="str">
        <f>UPPER(newTransactionSheet!D1579)&amp;"$"&amp;UPPER(newTransactionSheet!F1579)&amp;"$"&amp;UPPER(newTransactionSheet!H1579)&amp;"$"&amp;UPPER(newTransactionSheet!N1579)</f>
        <v>HONDA$CITY ZX$GXI$BANGALORE</v>
      </c>
      <c r="C1579" t="str">
        <f t="shared" si="1"/>
        <v/>
      </c>
    </row>
    <row r="1580">
      <c r="A1580" t="str">
        <f>UPPER(newTransactionSheet!D1580)&amp;"$"&amp;UPPER(newTransactionSheet!F1580)&amp;"$"&amp;UPPER(newTransactionSheet!H1580)&amp;"$"&amp;UPPER(newTransactionSheet!N1580)</f>
        <v>SKODA$FABIA$CLASSIC 1.2 MPI$BANGALORE</v>
      </c>
      <c r="C1580" t="str">
        <f t="shared" si="1"/>
        <v/>
      </c>
    </row>
    <row r="1581">
      <c r="A1581" t="str">
        <f>UPPER(newTransactionSheet!D1581)&amp;"$"&amp;UPPER(newTransactionSheet!F1581)&amp;"$"&amp;UPPER(newTransactionSheet!H1581)&amp;"$"&amp;UPPER(newTransactionSheet!N1581)</f>
        <v>HYUNDAI$I10$MAGNA 1.2$BANGALORE</v>
      </c>
      <c r="C1581" t="str">
        <f t="shared" si="1"/>
        <v/>
      </c>
    </row>
    <row r="1582">
      <c r="A1582" t="str">
        <f>UPPER(newTransactionSheet!D1582)&amp;"$"&amp;UPPER(newTransactionSheet!F1582)&amp;"$"&amp;UPPER(newTransactionSheet!H1582)&amp;"$"&amp;UPPER(newTransactionSheet!N1582)</f>
        <v>NISSAN$MICRA$XV DIESEL$BANGALORE</v>
      </c>
      <c r="C1582" t="str">
        <f t="shared" si="1"/>
        <v/>
      </c>
    </row>
    <row r="1583">
      <c r="A1583" t="str">
        <f>UPPER(newTransactionSheet!D1583)&amp;"$"&amp;UPPER(newTransactionSheet!F1583)&amp;"$"&amp;UPPER(newTransactionSheet!H1583)&amp;"$"&amp;UPPER(newTransactionSheet!N1583)</f>
        <v>VOLKSWAGEN$POLO$HIGHLINE1.2L (D)$DELHI</v>
      </c>
      <c r="C1583" t="str">
        <f t="shared" si="1"/>
        <v/>
      </c>
    </row>
    <row r="1584">
      <c r="A1584" t="str">
        <f>UPPER(newTransactionSheet!D1584)&amp;"$"&amp;UPPER(newTransactionSheet!F1584)&amp;"$"&amp;UPPER(newTransactionSheet!H1584)&amp;"$"&amp;UPPER(newTransactionSheet!N1584)</f>
        <v>TATA$SAFARI$4X2 EX DICOR 2.2 VTT$MUMBAI</v>
      </c>
      <c r="C1584" t="str">
        <f t="shared" si="1"/>
        <v/>
      </c>
    </row>
    <row r="1585">
      <c r="A1585" t="str">
        <f>UPPER(newTransactionSheet!D1585)&amp;"$"&amp;UPPER(newTransactionSheet!F1585)&amp;"$"&amp;UPPER(newTransactionSheet!H1585)&amp;"$"&amp;UPPER(newTransactionSheet!N1585)</f>
        <v>MAHINDRA$SCORPIO$SLE 2.6 CRDE$MUMBAI</v>
      </c>
      <c r="C1585" t="str">
        <f t="shared" si="1"/>
        <v/>
      </c>
    </row>
    <row r="1586">
      <c r="A1586" t="str">
        <f>UPPER(newTransactionSheet!D1586)&amp;"$"&amp;UPPER(newTransactionSheet!F1586)&amp;"$"&amp;UPPER(newTransactionSheet!H1586)&amp;"$"&amp;UPPER(newTransactionSheet!N1586)</f>
        <v>MARUTI SUZUKI$SWIFT$VDI$BANGALORE</v>
      </c>
      <c r="C1586" t="str">
        <f t="shared" si="1"/>
        <v/>
      </c>
    </row>
    <row r="1587">
      <c r="A1587" t="str">
        <f>UPPER(newTransactionSheet!D1587)&amp;"$"&amp;UPPER(newTransactionSheet!F1587)&amp;"$"&amp;UPPER(newTransactionSheet!H1587)&amp;"$"&amp;UPPER(newTransactionSheet!N1587)</f>
        <v>MARUTI SUZUKI$SWIFT$VXI$BANGALORE</v>
      </c>
      <c r="C1587" t="str">
        <f t="shared" si="1"/>
        <v/>
      </c>
    </row>
    <row r="1588">
      <c r="A1588" t="str">
        <f>UPPER(newTransactionSheet!D1588)&amp;"$"&amp;UPPER(newTransactionSheet!F1588)&amp;"$"&amp;UPPER(newTransactionSheet!H1588)&amp;"$"&amp;UPPER(newTransactionSheet!N1588)</f>
        <v>MARUTI SUZUKI$WAGON R$VXI$BANGALORE</v>
      </c>
      <c r="C1588" t="str">
        <f t="shared" si="1"/>
        <v/>
      </c>
    </row>
    <row r="1589">
      <c r="A1589" t="str">
        <f>UPPER(newTransactionSheet!D1589)&amp;"$"&amp;UPPER(newTransactionSheet!F1589)&amp;"$"&amp;UPPER(newTransactionSheet!H1589)&amp;"$"&amp;UPPER(newTransactionSheet!N1589)</f>
        <v>MARUTI SUZUKI$ZEN$VXI$BANGALORE</v>
      </c>
      <c r="C1589" t="str">
        <f t="shared" si="1"/>
        <v/>
      </c>
    </row>
    <row r="1590">
      <c r="A1590" t="str">
        <f>UPPER(newTransactionSheet!D1590)&amp;"$"&amp;UPPER(newTransactionSheet!F1590)&amp;"$"&amp;UPPER(newTransactionSheet!H1590)&amp;"$"&amp;UPPER(newTransactionSheet!N1590)</f>
        <v>CHEVROLET$BEAT$LT DIESEL$BANGALORE</v>
      </c>
      <c r="C1590" t="str">
        <f t="shared" si="1"/>
        <v/>
      </c>
    </row>
    <row r="1591">
      <c r="A1591" t="str">
        <f>UPPER(newTransactionSheet!D1591)&amp;"$"&amp;UPPER(newTransactionSheet!F1591)&amp;"$"&amp;UPPER(newTransactionSheet!H1591)&amp;"$"&amp;UPPER(newTransactionSheet!N1591)</f>
        <v>TATA$MANZA$ELAN QUADRAJET$BANGALORE</v>
      </c>
      <c r="C1591" t="str">
        <f t="shared" si="1"/>
        <v/>
      </c>
    </row>
    <row r="1592">
      <c r="A1592" t="str">
        <f>UPPER(newTransactionSheet!D1592)&amp;"$"&amp;UPPER(newTransactionSheet!F1592)&amp;"$"&amp;UPPER(newTransactionSheet!H1592)&amp;"$"&amp;UPPER(newTransactionSheet!N1592)</f>
        <v>MARUTI SUZUKI$SWIFT$VXI$BANGALORE</v>
      </c>
      <c r="C1592" t="str">
        <f t="shared" si="1"/>
        <v/>
      </c>
    </row>
    <row r="1593">
      <c r="A1593" t="str">
        <f>UPPER(newTransactionSheet!D1593)&amp;"$"&amp;UPPER(newTransactionSheet!F1593)&amp;"$"&amp;UPPER(newTransactionSheet!H1593)&amp;"$"&amp;UPPER(newTransactionSheet!N1593)</f>
        <v>MARUTI SUZUKI$SWIFT$ZXI$BANGALORE</v>
      </c>
      <c r="C1593" t="str">
        <f t="shared" si="1"/>
        <v/>
      </c>
    </row>
    <row r="1594">
      <c r="A1594" t="str">
        <f>UPPER(newTransactionSheet!D1594)&amp;"$"&amp;UPPER(newTransactionSheet!F1594)&amp;"$"&amp;UPPER(newTransactionSheet!H1594)&amp;"$"&amp;UPPER(newTransactionSheet!N1594)</f>
        <v>HYUNDAI$I10$ASTA 1.2$BANGALORE</v>
      </c>
      <c r="C1594" t="str">
        <f t="shared" si="1"/>
        <v/>
      </c>
    </row>
    <row r="1595">
      <c r="A1595" t="str">
        <f>UPPER(newTransactionSheet!D1595)&amp;"$"&amp;UPPER(newTransactionSheet!F1595)&amp;"$"&amp;UPPER(newTransactionSheet!H1595)&amp;"$"&amp;UPPER(newTransactionSheet!N1595)</f>
        <v>MARUTI SUZUKI$SWIFT DZIRE$VXI$BANGALORE</v>
      </c>
      <c r="C1595" t="str">
        <f t="shared" si="1"/>
        <v/>
      </c>
    </row>
    <row r="1596">
      <c r="A1596" t="str">
        <f>UPPER(newTransactionSheet!D1596)&amp;"$"&amp;UPPER(newTransactionSheet!F1596)&amp;"$"&amp;UPPER(newTransactionSheet!H1596)&amp;"$"&amp;UPPER(newTransactionSheet!N1596)</f>
        <v>MARUTI SUZUKI$SX4$ZXI$BANGALORE</v>
      </c>
      <c r="C1596" t="str">
        <f t="shared" si="1"/>
        <v/>
      </c>
    </row>
    <row r="1597">
      <c r="A1597" t="str">
        <f>UPPER(newTransactionSheet!D1597)&amp;"$"&amp;UPPER(newTransactionSheet!F1597)&amp;"$"&amp;UPPER(newTransactionSheet!H1597)&amp;"$"&amp;UPPER(newTransactionSheet!N1597)</f>
        <v>MARUTI SUZUKI$WAGON R$VXI$BANGALORE</v>
      </c>
      <c r="C1597" t="str">
        <f t="shared" si="1"/>
        <v/>
      </c>
    </row>
    <row r="1598">
      <c r="A1598" t="str">
        <f>UPPER(newTransactionSheet!D1598)&amp;"$"&amp;UPPER(newTransactionSheet!F1598)&amp;"$"&amp;UPPER(newTransactionSheet!H1598)&amp;"$"&amp;UPPER(newTransactionSheet!N1598)</f>
        <v>MARUTI SUZUKI$SWIFT$LXI$BANGALORE</v>
      </c>
      <c r="C1598" t="str">
        <f t="shared" si="1"/>
        <v/>
      </c>
    </row>
    <row r="1599">
      <c r="A1599" t="str">
        <f>UPPER(newTransactionSheet!D1599)&amp;"$"&amp;UPPER(newTransactionSheet!F1599)&amp;"$"&amp;UPPER(newTransactionSheet!H1599)&amp;"$"&amp;UPPER(newTransactionSheet!N1599)</f>
        <v>MARUTI SUZUKI$SWIFT$GLAM$BANGALORE</v>
      </c>
      <c r="C1599" t="str">
        <f t="shared" si="1"/>
        <v/>
      </c>
    </row>
    <row r="1600">
      <c r="A1600" t="str">
        <f>UPPER(newTransactionSheet!D1600)&amp;"$"&amp;UPPER(newTransactionSheet!F1600)&amp;"$"&amp;UPPER(newTransactionSheet!H1600)&amp;"$"&amp;UPPER(newTransactionSheet!N1600)</f>
        <v>MARUTI SUZUKI$SX4$ZXI$BANGALORE</v>
      </c>
      <c r="C1600" t="str">
        <f t="shared" si="1"/>
        <v/>
      </c>
    </row>
    <row r="1601">
      <c r="A1601" t="str">
        <f>UPPER(newTransactionSheet!D1601)&amp;"$"&amp;UPPER(newTransactionSheet!F1601)&amp;"$"&amp;UPPER(newTransactionSheet!H1601)&amp;"$"&amp;UPPER(newTransactionSheet!N1601)</f>
        <v>MARUTI SUZUKI$SWIFT$VXI ABS$BANGALORE</v>
      </c>
      <c r="C1601" t="str">
        <f t="shared" si="1"/>
        <v/>
      </c>
    </row>
    <row r="1602">
      <c r="A1602" t="str">
        <f>UPPER(newTransactionSheet!D1602)&amp;"$"&amp;UPPER(newTransactionSheet!F1602)&amp;"$"&amp;UPPER(newTransactionSheet!H1602)&amp;"$"&amp;UPPER(newTransactionSheet!N1602)</f>
        <v>MARUTI SUZUKI$SWIFT$LXI$BANGALORE</v>
      </c>
      <c r="C1602" t="str">
        <f t="shared" si="1"/>
        <v/>
      </c>
    </row>
    <row r="1603">
      <c r="A1603" t="str">
        <f>UPPER(newTransactionSheet!D1603)&amp;"$"&amp;UPPER(newTransactionSheet!F1603)&amp;"$"&amp;UPPER(newTransactionSheet!H1603)&amp;"$"&amp;UPPER(newTransactionSheet!N1603)</f>
        <v>MARUTI SUZUKI$SWIFT$LXI$BANGALORE</v>
      </c>
      <c r="C1603" t="str">
        <f t="shared" si="1"/>
        <v/>
      </c>
    </row>
    <row r="1604">
      <c r="A1604" t="str">
        <f>UPPER(newTransactionSheet!D1604)&amp;"$"&amp;UPPER(newTransactionSheet!F1604)&amp;"$"&amp;UPPER(newTransactionSheet!H1604)&amp;"$"&amp;UPPER(newTransactionSheet!N1604)</f>
        <v>MARUTI SUZUKI$SWIFT$GLAM$BANGALORE</v>
      </c>
      <c r="C1604" t="str">
        <f t="shared" si="1"/>
        <v/>
      </c>
    </row>
    <row r="1605">
      <c r="A1605" t="str">
        <f>UPPER(newTransactionSheet!D1605)&amp;"$"&amp;UPPER(newTransactionSheet!F1605)&amp;"$"&amp;UPPER(newTransactionSheet!H1605)&amp;"$"&amp;UPPER(newTransactionSheet!N1605)</f>
        <v>MARUTI SUZUKI$SWIFT$VXI$BANGALORE</v>
      </c>
      <c r="C1605" t="str">
        <f t="shared" si="1"/>
        <v/>
      </c>
    </row>
    <row r="1606">
      <c r="A1606" t="str">
        <f>UPPER(newTransactionSheet!D1606)&amp;"$"&amp;UPPER(newTransactionSheet!F1606)&amp;"$"&amp;UPPER(newTransactionSheet!H1606)&amp;"$"&amp;UPPER(newTransactionSheet!N1606)</f>
        <v>MARUTI SUZUKI$SWIFT$VXI ABS$BANGALORE</v>
      </c>
      <c r="C1606" t="str">
        <f t="shared" si="1"/>
        <v/>
      </c>
    </row>
    <row r="1607">
      <c r="A1607" t="str">
        <f>UPPER(newTransactionSheet!D1607)&amp;"$"&amp;UPPER(newTransactionSheet!F1607)&amp;"$"&amp;UPPER(newTransactionSheet!H1607)&amp;"$"&amp;UPPER(newTransactionSheet!N1607)</f>
        <v>MARUTI SUZUKI$SWIFT$GLAM$BANGALORE</v>
      </c>
      <c r="C1607" t="str">
        <f t="shared" si="1"/>
        <v/>
      </c>
    </row>
    <row r="1608">
      <c r="A1608" t="str">
        <f>UPPER(newTransactionSheet!D1608)&amp;"$"&amp;UPPER(newTransactionSheet!F1608)&amp;"$"&amp;UPPER(newTransactionSheet!H1608)&amp;"$"&amp;UPPER(newTransactionSheet!N1608)</f>
        <v>MARUTI SUZUKI$SWIFT$VXI ABS$BANGALORE</v>
      </c>
      <c r="C1608" t="str">
        <f t="shared" si="1"/>
        <v/>
      </c>
    </row>
    <row r="1609">
      <c r="A1609" t="str">
        <f>UPPER(newTransactionSheet!D1609)&amp;"$"&amp;UPPER(newTransactionSheet!F1609)&amp;"$"&amp;UPPER(newTransactionSheet!H1609)&amp;"$"&amp;UPPER(newTransactionSheet!N1609)</f>
        <v>MARUTI SUZUKI$SWIFT$LXI$BANGALORE</v>
      </c>
      <c r="C1609" t="str">
        <f t="shared" si="1"/>
        <v/>
      </c>
    </row>
    <row r="1610">
      <c r="A1610" t="str">
        <f>UPPER(newTransactionSheet!D1610)&amp;"$"&amp;UPPER(newTransactionSheet!F1610)&amp;"$"&amp;UPPER(newTransactionSheet!H1610)&amp;"$"&amp;UPPER(newTransactionSheet!N1610)</f>
        <v>MARUTI SUZUKI$SWIFT$VXI$BANGALORE</v>
      </c>
      <c r="C1610" t="str">
        <f t="shared" si="1"/>
        <v/>
      </c>
    </row>
    <row r="1611">
      <c r="A1611" t="str">
        <f>UPPER(newTransactionSheet!D1611)&amp;"$"&amp;UPPER(newTransactionSheet!F1611)&amp;"$"&amp;UPPER(newTransactionSheet!H1611)&amp;"$"&amp;UPPER(newTransactionSheet!N1611)</f>
        <v>MARUTI SUZUKI$SWIFT$LXI$BANGALORE</v>
      </c>
      <c r="C1611" t="str">
        <f t="shared" si="1"/>
        <v/>
      </c>
    </row>
    <row r="1612">
      <c r="A1612" t="str">
        <f>UPPER(newTransactionSheet!D1612)&amp;"$"&amp;UPPER(newTransactionSheet!F1612)&amp;"$"&amp;UPPER(newTransactionSheet!H1612)&amp;"$"&amp;UPPER(newTransactionSheet!N1612)</f>
        <v>MARUTI SUZUKI$SWIFT$ZXI$BANGALORE</v>
      </c>
      <c r="C1612" t="str">
        <f t="shared" si="1"/>
        <v/>
      </c>
    </row>
    <row r="1613">
      <c r="A1613" t="str">
        <f>UPPER(newTransactionSheet!D1613)&amp;"$"&amp;UPPER(newTransactionSheet!F1613)&amp;"$"&amp;UPPER(newTransactionSheet!H1613)&amp;"$"&amp;UPPER(newTransactionSheet!N1613)</f>
        <v>MARUTI SUZUKI$ALTO K10$VXI$BANGALORE</v>
      </c>
      <c r="C1613" t="str">
        <f t="shared" si="1"/>
        <v/>
      </c>
    </row>
    <row r="1614">
      <c r="A1614" t="str">
        <f>UPPER(newTransactionSheet!D1614)&amp;"$"&amp;UPPER(newTransactionSheet!F1614)&amp;"$"&amp;UPPER(newTransactionSheet!H1614)&amp;"$"&amp;UPPER(newTransactionSheet!N1614)</f>
        <v>MARUTI SUZUKI$A-STAR$VXI AT$BANGALORE</v>
      </c>
      <c r="C1614" t="str">
        <f t="shared" si="1"/>
        <v/>
      </c>
    </row>
    <row r="1615">
      <c r="A1615" t="str">
        <f>UPPER(newTransactionSheet!D1615)&amp;"$"&amp;UPPER(newTransactionSheet!F1615)&amp;"$"&amp;UPPER(newTransactionSheet!H1615)&amp;"$"&amp;UPPER(newTransactionSheet!N1615)</f>
        <v>HYUNDAI$I20$MAGNA 1.4 CRDI$MUMBAI</v>
      </c>
      <c r="C1615" t="str">
        <f t="shared" si="1"/>
        <v/>
      </c>
    </row>
    <row r="1616">
      <c r="A1616" t="str">
        <f>UPPER(newTransactionSheet!D1616)&amp;"$"&amp;UPPER(newTransactionSheet!F1616)&amp;"$"&amp;UPPER(newTransactionSheet!H1616)&amp;"$"&amp;UPPER(newTransactionSheet!N1616)</f>
        <v>MARUTI SUZUKI$SWIFT$VXI$BANGALORE</v>
      </c>
      <c r="C1616" t="str">
        <f t="shared" si="1"/>
        <v/>
      </c>
    </row>
    <row r="1617">
      <c r="A1617" t="str">
        <f>UPPER(newTransactionSheet!D1617)&amp;"$"&amp;UPPER(newTransactionSheet!F1617)&amp;"$"&amp;UPPER(newTransactionSheet!H1617)&amp;"$"&amp;UPPER(newTransactionSheet!N1617)</f>
        <v>MARUTI SUZUKI$SWIFT DZIRE$LDI$BANGALORE</v>
      </c>
      <c r="C1617" t="str">
        <f t="shared" si="1"/>
        <v/>
      </c>
    </row>
    <row r="1618">
      <c r="A1618" t="str">
        <f>UPPER(newTransactionSheet!D1618)&amp;"$"&amp;UPPER(newTransactionSheet!F1618)&amp;"$"&amp;UPPER(newTransactionSheet!H1618)&amp;"$"&amp;UPPER(newTransactionSheet!N1618)</f>
        <v>MARUTI SUZUKI$WAGON R$VXI$BANGALORE</v>
      </c>
      <c r="C1618" t="str">
        <f t="shared" si="1"/>
        <v/>
      </c>
    </row>
    <row r="1619">
      <c r="A1619" t="str">
        <f>UPPER(newTransactionSheet!D1619)&amp;"$"&amp;UPPER(newTransactionSheet!F1619)&amp;"$"&amp;UPPER(newTransactionSheet!H1619)&amp;"$"&amp;UPPER(newTransactionSheet!N1619)</f>
        <v>MARUTI SUZUKI$SWIFT$GLAM$BANGALORE</v>
      </c>
      <c r="C1619" t="str">
        <f t="shared" si="1"/>
        <v/>
      </c>
    </row>
    <row r="1620">
      <c r="A1620" t="str">
        <f>UPPER(newTransactionSheet!D1620)&amp;"$"&amp;UPPER(newTransactionSheet!F1620)&amp;"$"&amp;UPPER(newTransactionSheet!H1620)&amp;"$"&amp;UPPER(newTransactionSheet!N1620)</f>
        <v>MARUTI SUZUKI$SWIFT$LXI$BANGALORE</v>
      </c>
      <c r="C1620" t="str">
        <f t="shared" si="1"/>
        <v/>
      </c>
    </row>
    <row r="1621">
      <c r="A1621" t="str">
        <f>UPPER(newTransactionSheet!D1621)&amp;"$"&amp;UPPER(newTransactionSheet!F1621)&amp;"$"&amp;UPPER(newTransactionSheet!H1621)&amp;"$"&amp;UPPER(newTransactionSheet!N1621)</f>
        <v>MARUTI SUZUKI$SWIFT$ZXI$BANGALORE</v>
      </c>
      <c r="C1621" t="str">
        <f t="shared" si="1"/>
        <v/>
      </c>
    </row>
    <row r="1622">
      <c r="A1622" t="str">
        <f>UPPER(newTransactionSheet!D1622)&amp;"$"&amp;UPPER(newTransactionSheet!F1622)&amp;"$"&amp;UPPER(newTransactionSheet!H1622)&amp;"$"&amp;UPPER(newTransactionSheet!N1622)</f>
        <v>MARUTI SUZUKI$SX4$ZXI$BANGALORE</v>
      </c>
      <c r="C1622" t="str">
        <f t="shared" si="1"/>
        <v/>
      </c>
    </row>
    <row r="1623">
      <c r="A1623" t="str">
        <f>UPPER(newTransactionSheet!D1623)&amp;"$"&amp;UPPER(newTransactionSheet!F1623)&amp;"$"&amp;UPPER(newTransactionSheet!H1623)&amp;"$"&amp;UPPER(newTransactionSheet!N1623)</f>
        <v>MARUTI SUZUKI$ALTO$VXI$BANGALORE</v>
      </c>
      <c r="C1623" t="str">
        <f t="shared" si="1"/>
        <v/>
      </c>
    </row>
    <row r="1624">
      <c r="A1624" t="str">
        <f>UPPER(newTransactionSheet!D1624)&amp;"$"&amp;UPPER(newTransactionSheet!F1624)&amp;"$"&amp;UPPER(newTransactionSheet!H1624)&amp;"$"&amp;UPPER(newTransactionSheet!N1624)</f>
        <v>MARUTI SUZUKI$ALTO K10$VXI$BANGALORE</v>
      </c>
      <c r="C1624" t="str">
        <f t="shared" si="1"/>
        <v/>
      </c>
    </row>
    <row r="1625">
      <c r="A1625" t="str">
        <f>UPPER(newTransactionSheet!D1625)&amp;"$"&amp;UPPER(newTransactionSheet!F1625)&amp;"$"&amp;UPPER(newTransactionSheet!H1625)&amp;"$"&amp;UPPER(newTransactionSheet!N1625)</f>
        <v>CHEVROLET$BEAT$LT DIESEL$BANGALORE</v>
      </c>
      <c r="C1625" t="str">
        <f t="shared" si="1"/>
        <v/>
      </c>
    </row>
    <row r="1626">
      <c r="A1626" t="str">
        <f>UPPER(newTransactionSheet!D1626)&amp;"$"&amp;UPPER(newTransactionSheet!F1626)&amp;"$"&amp;UPPER(newTransactionSheet!H1626)&amp;"$"&amp;UPPER(newTransactionSheet!N1626)</f>
        <v>HONDA$CIVIC$1.8V MT$BANGALORE</v>
      </c>
      <c r="C1626" t="str">
        <f t="shared" si="1"/>
        <v/>
      </c>
    </row>
    <row r="1627">
      <c r="A1627" t="str">
        <f>UPPER(newTransactionSheet!D1627)&amp;"$"&amp;UPPER(newTransactionSheet!F1627)&amp;"$"&amp;UPPER(newTransactionSheet!H1627)&amp;"$"&amp;UPPER(newTransactionSheet!N1627)</f>
        <v>HYUNDAI$I20$MAGNA 1.2$BANGALORE</v>
      </c>
      <c r="C1627" t="str">
        <f t="shared" si="1"/>
        <v/>
      </c>
    </row>
    <row r="1628">
      <c r="A1628" t="str">
        <f>UPPER(newTransactionSheet!D1628)&amp;"$"&amp;UPPER(newTransactionSheet!F1628)&amp;"$"&amp;UPPER(newTransactionSheet!H1628)&amp;"$"&amp;UPPER(newTransactionSheet!N1628)</f>
        <v>HYUNDAI$I20$SPORTZ 1.2$BANGALORE</v>
      </c>
      <c r="C1628" t="str">
        <f t="shared" si="1"/>
        <v/>
      </c>
    </row>
    <row r="1629">
      <c r="A1629" t="str">
        <f>UPPER(newTransactionSheet!D1629)&amp;"$"&amp;UPPER(newTransactionSheet!F1629)&amp;"$"&amp;UPPER(newTransactionSheet!H1629)&amp;"$"&amp;UPPER(newTransactionSheet!N1629)</f>
        <v>MARUTI SUZUKI$RITZ$VDI$BANGALORE</v>
      </c>
      <c r="C1629" t="str">
        <f t="shared" si="1"/>
        <v/>
      </c>
    </row>
    <row r="1630">
      <c r="A1630" t="str">
        <f>UPPER(newTransactionSheet!D1630)&amp;"$"&amp;UPPER(newTransactionSheet!F1630)&amp;"$"&amp;UPPER(newTransactionSheet!H1630)&amp;"$"&amp;UPPER(newTransactionSheet!N1630)</f>
        <v>MARUTI SUZUKI$RITZ$VXI ABS$BANGALORE</v>
      </c>
      <c r="C1630" t="str">
        <f t="shared" si="1"/>
        <v/>
      </c>
    </row>
    <row r="1631">
      <c r="A1631" t="str">
        <f>UPPER(newTransactionSheet!D1631)&amp;"$"&amp;UPPER(newTransactionSheet!F1631)&amp;"$"&amp;UPPER(newTransactionSheet!H1631)&amp;"$"&amp;UPPER(newTransactionSheet!N1631)</f>
        <v>MARUTI SUZUKI$SWIFT$LXI$BANGALORE</v>
      </c>
      <c r="C1631" t="str">
        <f t="shared" si="1"/>
        <v/>
      </c>
    </row>
    <row r="1632">
      <c r="A1632" t="str">
        <f>UPPER(newTransactionSheet!D1632)&amp;"$"&amp;UPPER(newTransactionSheet!F1632)&amp;"$"&amp;UPPER(newTransactionSheet!H1632)&amp;"$"&amp;UPPER(newTransactionSheet!N1632)</f>
        <v>MARUTI SUZUKI$SWIFT$VDI$BANGALORE</v>
      </c>
      <c r="C1632" t="str">
        <f t="shared" si="1"/>
        <v/>
      </c>
    </row>
    <row r="1633">
      <c r="A1633" t="str">
        <f>UPPER(newTransactionSheet!D1633)&amp;"$"&amp;UPPER(newTransactionSheet!F1633)&amp;"$"&amp;UPPER(newTransactionSheet!H1633)&amp;"$"&amp;UPPER(newTransactionSheet!N1633)</f>
        <v>MARUTI SUZUKI$SWIFT$VDI$BANGALORE</v>
      </c>
      <c r="C1633" t="str">
        <f t="shared" si="1"/>
        <v/>
      </c>
    </row>
    <row r="1634">
      <c r="A1634" t="str">
        <f>UPPER(newTransactionSheet!D1634)&amp;"$"&amp;UPPER(newTransactionSheet!F1634)&amp;"$"&amp;UPPER(newTransactionSheet!H1634)&amp;"$"&amp;UPPER(newTransactionSheet!N1634)</f>
        <v>MARUTI SUZUKI$SX4$ZXI$BANGALORE</v>
      </c>
      <c r="C1634" t="str">
        <f t="shared" si="1"/>
        <v/>
      </c>
    </row>
    <row r="1635">
      <c r="A1635" t="str">
        <f>UPPER(newTransactionSheet!D1635)&amp;"$"&amp;UPPER(newTransactionSheet!F1635)&amp;"$"&amp;UPPER(newTransactionSheet!H1635)&amp;"$"&amp;UPPER(newTransactionSheet!N1635)</f>
        <v>MARUTI SUZUKI$WAGON R$VXI$BANGALORE</v>
      </c>
      <c r="C1635" t="str">
        <f t="shared" si="1"/>
        <v/>
      </c>
    </row>
    <row r="1636">
      <c r="A1636" t="str">
        <f>UPPER(newTransactionSheet!D1636)&amp;"$"&amp;UPPER(newTransactionSheet!F1636)&amp;"$"&amp;UPPER(newTransactionSheet!H1636)&amp;"$"&amp;UPPER(newTransactionSheet!N1636)</f>
        <v>MARUTI SUZUKI$WAGON R$VXI$BANGALORE</v>
      </c>
      <c r="C1636" t="str">
        <f t="shared" si="1"/>
        <v/>
      </c>
    </row>
    <row r="1637">
      <c r="A1637" t="str">
        <f>UPPER(newTransactionSheet!D1637)&amp;"$"&amp;UPPER(newTransactionSheet!F1637)&amp;"$"&amp;UPPER(newTransactionSheet!H1637)&amp;"$"&amp;UPPER(newTransactionSheet!N1637)</f>
        <v>MARUTI SUZUKI$WAGON R$VXI$BANGALORE</v>
      </c>
      <c r="C1637" t="str">
        <f t="shared" si="1"/>
        <v/>
      </c>
    </row>
    <row r="1638">
      <c r="A1638" t="str">
        <f>UPPER(newTransactionSheet!D1638)&amp;"$"&amp;UPPER(newTransactionSheet!F1638)&amp;"$"&amp;UPPER(newTransactionSheet!H1638)&amp;"$"&amp;UPPER(newTransactionSheet!N1638)</f>
        <v>MARUTI SUZUKI$WAGON R$VXI$BANGALORE</v>
      </c>
      <c r="C1638" t="str">
        <f t="shared" si="1"/>
        <v/>
      </c>
    </row>
    <row r="1639">
      <c r="A1639" t="str">
        <f>UPPER(newTransactionSheet!D1639)&amp;"$"&amp;UPPER(newTransactionSheet!F1639)&amp;"$"&amp;UPPER(newTransactionSheet!H1639)&amp;"$"&amp;UPPER(newTransactionSheet!N1639)</f>
        <v>HYUNDAI$I20$MAGNA 1.2$BANGALORE</v>
      </c>
      <c r="C1639" t="str">
        <f t="shared" si="1"/>
        <v/>
      </c>
    </row>
    <row r="1640">
      <c r="A1640" t="str">
        <f>UPPER(newTransactionSheet!D1640)&amp;"$"&amp;UPPER(newTransactionSheet!F1640)&amp;"$"&amp;UPPER(newTransactionSheet!H1640)&amp;"$"&amp;UPPER(newTransactionSheet!N1640)</f>
        <v>MARUTI SUZUKI$SWIFT$ZXI$BANGALORE</v>
      </c>
      <c r="C1640" t="str">
        <f t="shared" si="1"/>
        <v/>
      </c>
    </row>
    <row r="1641">
      <c r="A1641" t="str">
        <f>UPPER(newTransactionSheet!D1641)&amp;"$"&amp;UPPER(newTransactionSheet!F1641)&amp;"$"&amp;UPPER(newTransactionSheet!H1641)&amp;"$"&amp;UPPER(newTransactionSheet!N1641)</f>
        <v>MARUTI SUZUKI$SWIFT$GLAM$BANGALORE</v>
      </c>
      <c r="C1641" t="str">
        <f t="shared" si="1"/>
        <v/>
      </c>
    </row>
    <row r="1642">
      <c r="A1642" t="str">
        <f>UPPER(newTransactionSheet!D1642)&amp;"$"&amp;UPPER(newTransactionSheet!F1642)&amp;"$"&amp;UPPER(newTransactionSheet!H1642)&amp;"$"&amp;UPPER(newTransactionSheet!N1642)</f>
        <v>MARUTI SUZUKI$SWIFT$VXI$BANGALORE</v>
      </c>
      <c r="C1642" t="str">
        <f t="shared" si="1"/>
        <v/>
      </c>
    </row>
    <row r="1643">
      <c r="A1643" t="str">
        <f>UPPER(newTransactionSheet!D1643)&amp;"$"&amp;UPPER(newTransactionSheet!F1643)&amp;"$"&amp;UPPER(newTransactionSheet!H1643)&amp;"$"&amp;UPPER(newTransactionSheet!N1643)</f>
        <v>MARUTI SUZUKI$SWIFT$VXI ABS$BANGALORE</v>
      </c>
      <c r="C1643" t="str">
        <f t="shared" si="1"/>
        <v/>
      </c>
    </row>
    <row r="1644">
      <c r="A1644" t="str">
        <f>UPPER(newTransactionSheet!D1644)&amp;"$"&amp;UPPER(newTransactionSheet!F1644)&amp;"$"&amp;UPPER(newTransactionSheet!H1644)&amp;"$"&amp;UPPER(newTransactionSheet!N1644)</f>
        <v>MARUTI SUZUKI$SWIFT$VXI$BANGALORE</v>
      </c>
      <c r="C1644" t="str">
        <f t="shared" si="1"/>
        <v/>
      </c>
    </row>
    <row r="1645">
      <c r="A1645" t="str">
        <f>UPPER(newTransactionSheet!D1645)&amp;"$"&amp;UPPER(newTransactionSheet!F1645)&amp;"$"&amp;UPPER(newTransactionSheet!H1645)&amp;"$"&amp;UPPER(newTransactionSheet!N1645)</f>
        <v>MARUTI SUZUKI$SWIFT$VXI$BANGALORE</v>
      </c>
      <c r="C1645" t="str">
        <f t="shared" si="1"/>
        <v/>
      </c>
    </row>
    <row r="1646">
      <c r="A1646" t="str">
        <f>UPPER(newTransactionSheet!D1646)&amp;"$"&amp;UPPER(newTransactionSheet!F1646)&amp;"$"&amp;UPPER(newTransactionSheet!H1646)&amp;"$"&amp;UPPER(newTransactionSheet!N1646)</f>
        <v>MARUTI SUZUKI$SWIFT$ZXI$BANGALORE</v>
      </c>
      <c r="C1646" t="str">
        <f t="shared" si="1"/>
        <v/>
      </c>
    </row>
    <row r="1647">
      <c r="A1647" t="str">
        <f>UPPER(newTransactionSheet!D1647)&amp;"$"&amp;UPPER(newTransactionSheet!F1647)&amp;"$"&amp;UPPER(newTransactionSheet!H1647)&amp;"$"&amp;UPPER(newTransactionSheet!N1647)</f>
        <v>MARUTI SUZUKI$SWIFT$ZXI$BANGALORE</v>
      </c>
      <c r="C1647" t="str">
        <f t="shared" si="1"/>
        <v/>
      </c>
    </row>
    <row r="1648">
      <c r="A1648" t="str">
        <f>UPPER(newTransactionSheet!D1648)&amp;"$"&amp;UPPER(newTransactionSheet!F1648)&amp;"$"&amp;UPPER(newTransactionSheet!H1648)&amp;"$"&amp;UPPER(newTransactionSheet!N1648)</f>
        <v>MARUTI SUZUKI$SWIFT$VXI ABS$BANGALORE</v>
      </c>
      <c r="C1648" t="str">
        <f t="shared" si="1"/>
        <v/>
      </c>
    </row>
    <row r="1649">
      <c r="A1649" t="str">
        <f>UPPER(newTransactionSheet!D1649)&amp;"$"&amp;UPPER(newTransactionSheet!F1649)&amp;"$"&amp;UPPER(newTransactionSheet!H1649)&amp;"$"&amp;UPPER(newTransactionSheet!N1649)</f>
        <v>MARUTI SUZUKI$WAGON R$DUO LXI LPG$BANGALORE</v>
      </c>
      <c r="C1649" t="str">
        <f t="shared" si="1"/>
        <v/>
      </c>
    </row>
    <row r="1650">
      <c r="A1650" t="str">
        <f>UPPER(newTransactionSheet!D1650)&amp;"$"&amp;UPPER(newTransactionSheet!F1650)&amp;"$"&amp;UPPER(newTransactionSheet!H1650)&amp;"$"&amp;UPPER(newTransactionSheet!N1650)</f>
        <v>MARUTI SUZUKI$SWIFT$VXI$BANGALORE</v>
      </c>
      <c r="C1650" t="str">
        <f t="shared" si="1"/>
        <v/>
      </c>
    </row>
    <row r="1651">
      <c r="A1651" t="str">
        <f>UPPER(newTransactionSheet!D1651)&amp;"$"&amp;UPPER(newTransactionSheet!F1651)&amp;"$"&amp;UPPER(newTransactionSheet!H1651)&amp;"$"&amp;UPPER(newTransactionSheet!N1651)</f>
        <v>MARUTI SUZUKI$SWIFT$LXI$BANGALORE</v>
      </c>
      <c r="C1651" t="str">
        <f t="shared" si="1"/>
        <v/>
      </c>
    </row>
    <row r="1652">
      <c r="A1652" t="str">
        <f>UPPER(newTransactionSheet!D1652)&amp;"$"&amp;UPPER(newTransactionSheet!F1652)&amp;"$"&amp;UPPER(newTransactionSheet!H1652)&amp;"$"&amp;UPPER(newTransactionSheet!N1652)</f>
        <v>MARUTI SUZUKI$SWIFT$VXI ABS$BANGALORE</v>
      </c>
      <c r="C1652" t="str">
        <f t="shared" si="1"/>
        <v/>
      </c>
    </row>
    <row r="1653">
      <c r="A1653" t="str">
        <f>UPPER(newTransactionSheet!D1653)&amp;"$"&amp;UPPER(newTransactionSheet!F1653)&amp;"$"&amp;UPPER(newTransactionSheet!H1653)&amp;"$"&amp;UPPER(newTransactionSheet!N1653)</f>
        <v>MARUTI SUZUKI$SWIFT$VXI$BANGALORE</v>
      </c>
      <c r="C1653" t="str">
        <f t="shared" si="1"/>
        <v/>
      </c>
    </row>
    <row r="1654">
      <c r="A1654" t="str">
        <f>UPPER(newTransactionSheet!D1654)&amp;"$"&amp;UPPER(newTransactionSheet!F1654)&amp;"$"&amp;UPPER(newTransactionSheet!H1654)&amp;"$"&amp;UPPER(newTransactionSheet!N1654)</f>
        <v>MARUTI SUZUKI$WAGON R$DUO LXI LPG$BANGALORE</v>
      </c>
      <c r="C1654" t="str">
        <f t="shared" si="1"/>
        <v/>
      </c>
    </row>
    <row r="1655">
      <c r="A1655" t="str">
        <f>UPPER(newTransactionSheet!D1655)&amp;"$"&amp;UPPER(newTransactionSheet!F1655)&amp;"$"&amp;UPPER(newTransactionSheet!H1655)&amp;"$"&amp;UPPER(newTransactionSheet!N1655)</f>
        <v>MARUTI SUZUKI$SWIFT$VXI ABS$BANGALORE</v>
      </c>
      <c r="C1655" t="str">
        <f t="shared" si="1"/>
        <v/>
      </c>
    </row>
    <row r="1656">
      <c r="A1656" t="str">
        <f>UPPER(newTransactionSheet!D1656)&amp;"$"&amp;UPPER(newTransactionSheet!F1656)&amp;"$"&amp;UPPER(newTransactionSheet!H1656)&amp;"$"&amp;UPPER(newTransactionSheet!N1656)</f>
        <v>MARUTI SUZUKI$SWIFT$ZXI$BANGALORE</v>
      </c>
      <c r="C1656" t="str">
        <f t="shared" si="1"/>
        <v/>
      </c>
    </row>
    <row r="1657">
      <c r="A1657" t="str">
        <f>UPPER(newTransactionSheet!D1657)&amp;"$"&amp;UPPER(newTransactionSheet!F1657)&amp;"$"&amp;UPPER(newTransactionSheet!H1657)&amp;"$"&amp;UPPER(newTransactionSheet!N1657)</f>
        <v>MARUTI SUZUKI$SWIFT$GLAM$BANGALORE</v>
      </c>
      <c r="C1657" t="str">
        <f t="shared" si="1"/>
        <v/>
      </c>
    </row>
    <row r="1658">
      <c r="A1658" t="str">
        <f>UPPER(newTransactionSheet!D1658)&amp;"$"&amp;UPPER(newTransactionSheet!F1658)&amp;"$"&amp;UPPER(newTransactionSheet!H1658)&amp;"$"&amp;UPPER(newTransactionSheet!N1658)</f>
        <v>MARUTI SUZUKI$SWIFT$GLAM$BANGALORE</v>
      </c>
      <c r="C1658" t="str">
        <f t="shared" si="1"/>
        <v/>
      </c>
    </row>
    <row r="1659">
      <c r="A1659" t="str">
        <f>UPPER(newTransactionSheet!D1659)&amp;"$"&amp;UPPER(newTransactionSheet!F1659)&amp;"$"&amp;UPPER(newTransactionSheet!H1659)&amp;"$"&amp;UPPER(newTransactionSheet!N1659)</f>
        <v>MARUTI SUZUKI$RITZ$LDI$BANGALORE</v>
      </c>
      <c r="C1659" t="str">
        <f t="shared" si="1"/>
        <v/>
      </c>
    </row>
    <row r="1660">
      <c r="A1660" t="str">
        <f>UPPER(newTransactionSheet!D1660)&amp;"$"&amp;UPPER(newTransactionSheet!F1660)&amp;"$"&amp;UPPER(newTransactionSheet!H1660)&amp;"$"&amp;UPPER(newTransactionSheet!N1660)</f>
        <v>MARUTI SUZUKI$RITZ$VXI ABS$BANGALORE</v>
      </c>
      <c r="C1660" t="str">
        <f t="shared" si="1"/>
        <v/>
      </c>
    </row>
    <row r="1661">
      <c r="A1661" t="str">
        <f>UPPER(newTransactionSheet!D1661)&amp;"$"&amp;UPPER(newTransactionSheet!F1661)&amp;"$"&amp;UPPER(newTransactionSheet!H1661)&amp;"$"&amp;UPPER(newTransactionSheet!N1661)</f>
        <v>MARUTI SUZUKI$RITZ$VXI ABS$BANGALORE</v>
      </c>
      <c r="C1661" t="str">
        <f t="shared" si="1"/>
        <v/>
      </c>
    </row>
    <row r="1662">
      <c r="A1662" t="str">
        <f>UPPER(newTransactionSheet!D1662)&amp;"$"&amp;UPPER(newTransactionSheet!F1662)&amp;"$"&amp;UPPER(newTransactionSheet!H1662)&amp;"$"&amp;UPPER(newTransactionSheet!N1662)</f>
        <v>MARUTI SUZUKI$SWIFT$LXI$BANGALORE</v>
      </c>
      <c r="C1662" t="str">
        <f t="shared" si="1"/>
        <v/>
      </c>
    </row>
    <row r="1663">
      <c r="A1663" t="str">
        <f>UPPER(newTransactionSheet!D1663)&amp;"$"&amp;UPPER(newTransactionSheet!F1663)&amp;"$"&amp;UPPER(newTransactionSheet!H1663)&amp;"$"&amp;UPPER(newTransactionSheet!N1663)</f>
        <v>MARUTI SUZUKI$SWIFT$VDI$BANGALORE</v>
      </c>
      <c r="C1663" t="str">
        <f t="shared" si="1"/>
        <v/>
      </c>
    </row>
    <row r="1664">
      <c r="A1664" t="str">
        <f>UPPER(newTransactionSheet!D1664)&amp;"$"&amp;UPPER(newTransactionSheet!F1664)&amp;"$"&amp;UPPER(newTransactionSheet!H1664)&amp;"$"&amp;UPPER(newTransactionSheet!N1664)</f>
        <v>MARUTI SUZUKI$SWIFT$VXI$BANGALORE</v>
      </c>
      <c r="C1664" t="str">
        <f t="shared" si="1"/>
        <v/>
      </c>
    </row>
    <row r="1665">
      <c r="A1665" t="str">
        <f>UPPER(newTransactionSheet!D1665)&amp;"$"&amp;UPPER(newTransactionSheet!F1665)&amp;"$"&amp;UPPER(newTransactionSheet!H1665)&amp;"$"&amp;UPPER(newTransactionSheet!N1665)</f>
        <v>MARUTI SUZUKI$SWIFT$VXI$BANGALORE</v>
      </c>
      <c r="C1665" t="str">
        <f t="shared" si="1"/>
        <v/>
      </c>
    </row>
    <row r="1666">
      <c r="A1666" t="str">
        <f>UPPER(newTransactionSheet!D1666)&amp;"$"&amp;UPPER(newTransactionSheet!F1666)&amp;"$"&amp;UPPER(newTransactionSheet!H1666)&amp;"$"&amp;UPPER(newTransactionSheet!N1666)</f>
        <v>MARUTI SUZUKI$SX4$VXI$BANGALORE</v>
      </c>
      <c r="C1666" t="str">
        <f t="shared" si="1"/>
        <v/>
      </c>
    </row>
    <row r="1667">
      <c r="A1667" t="str">
        <f>UPPER(newTransactionSheet!D1667)&amp;"$"&amp;UPPER(newTransactionSheet!F1667)&amp;"$"&amp;UPPER(newTransactionSheet!H1667)&amp;"$"&amp;UPPER(newTransactionSheet!N1667)</f>
        <v>MAHINDRA$XYLO$E4$MUMBAI</v>
      </c>
      <c r="C1667" t="str">
        <f t="shared" si="1"/>
        <v/>
      </c>
    </row>
    <row r="1668">
      <c r="A1668" t="str">
        <f>UPPER(newTransactionSheet!D1668)&amp;"$"&amp;UPPER(newTransactionSheet!F1668)&amp;"$"&amp;UPPER(newTransactionSheet!H1668)&amp;"$"&amp;UPPER(newTransactionSheet!N1668)</f>
        <v>MARUTI SUZUKI$SWIFT$LXI$BANGALORE</v>
      </c>
      <c r="C1668" t="str">
        <f t="shared" si="1"/>
        <v/>
      </c>
    </row>
    <row r="1669">
      <c r="A1669" t="str">
        <f>UPPER(newTransactionSheet!D1669)&amp;"$"&amp;UPPER(newTransactionSheet!F1669)&amp;"$"&amp;UPPER(newTransactionSheet!H1669)&amp;"$"&amp;UPPER(newTransactionSheet!N1669)</f>
        <v>MARUTI SUZUKI$SWIFT$VXI$BANGALORE</v>
      </c>
      <c r="C1669" t="str">
        <f t="shared" si="1"/>
        <v/>
      </c>
    </row>
    <row r="1670">
      <c r="A1670" t="str">
        <f>UPPER(newTransactionSheet!D1670)&amp;"$"&amp;UPPER(newTransactionSheet!F1670)&amp;"$"&amp;UPPER(newTransactionSheet!H1670)&amp;"$"&amp;UPPER(newTransactionSheet!N1670)</f>
        <v>MARUTI SUZUKI$SWIFT$VXI ABS$BANGALORE</v>
      </c>
      <c r="C1670" t="str">
        <f t="shared" si="1"/>
        <v/>
      </c>
    </row>
    <row r="1671">
      <c r="A1671" t="str">
        <f>UPPER(newTransactionSheet!D1671)&amp;"$"&amp;UPPER(newTransactionSheet!F1671)&amp;"$"&amp;UPPER(newTransactionSheet!H1671)&amp;"$"&amp;UPPER(newTransactionSheet!N1671)</f>
        <v>MARUTI SUZUKI$SWIFT$LXI$BANGALORE</v>
      </c>
      <c r="C1671" t="str">
        <f t="shared" si="1"/>
        <v/>
      </c>
    </row>
    <row r="1672">
      <c r="A1672" t="str">
        <f>UPPER(newTransactionSheet!D1672)&amp;"$"&amp;UPPER(newTransactionSheet!F1672)&amp;"$"&amp;UPPER(newTransactionSheet!H1672)&amp;"$"&amp;UPPER(newTransactionSheet!N1672)</f>
        <v>MARUTI SUZUKI$RITZ$VDI$BANGALORE</v>
      </c>
      <c r="C1672" t="str">
        <f t="shared" si="1"/>
        <v/>
      </c>
    </row>
    <row r="1673">
      <c r="A1673" t="str">
        <f>UPPER(newTransactionSheet!D1673)&amp;"$"&amp;UPPER(newTransactionSheet!F1673)&amp;"$"&amp;UPPER(newTransactionSheet!H1673)&amp;"$"&amp;UPPER(newTransactionSheet!N1673)</f>
        <v>MARUTI SUZUKI$SWIFT$GLAM$BANGALORE</v>
      </c>
      <c r="C1673" t="str">
        <f t="shared" si="1"/>
        <v/>
      </c>
    </row>
    <row r="1674">
      <c r="A1674" t="str">
        <f>UPPER(newTransactionSheet!D1674)&amp;"$"&amp;UPPER(newTransactionSheet!F1674)&amp;"$"&amp;UPPER(newTransactionSheet!H1674)&amp;"$"&amp;UPPER(newTransactionSheet!N1674)</f>
        <v>MARUTI SUZUKI$SWIFT$LXI$BANGALORE</v>
      </c>
      <c r="C1674" t="str">
        <f t="shared" si="1"/>
        <v/>
      </c>
    </row>
    <row r="1675">
      <c r="A1675" t="str">
        <f>UPPER(newTransactionSheet!D1675)&amp;"$"&amp;UPPER(newTransactionSheet!F1675)&amp;"$"&amp;UPPER(newTransactionSheet!H1675)&amp;"$"&amp;UPPER(newTransactionSheet!N1675)</f>
        <v>MARUTI SUZUKI$ALTO K10$VXI$BANGALORE</v>
      </c>
      <c r="C1675" t="str">
        <f t="shared" si="1"/>
        <v/>
      </c>
    </row>
    <row r="1676">
      <c r="A1676" t="str">
        <f>UPPER(newTransactionSheet!D1676)&amp;"$"&amp;UPPER(newTransactionSheet!F1676)&amp;"$"&amp;UPPER(newTransactionSheet!H1676)&amp;"$"&amp;UPPER(newTransactionSheet!N1676)</f>
        <v>MARUTI SUZUKI$ALTO K10$VXI$BANGALORE</v>
      </c>
      <c r="C1676" t="str">
        <f t="shared" si="1"/>
        <v/>
      </c>
    </row>
    <row r="1677">
      <c r="A1677" t="str">
        <f>UPPER(newTransactionSheet!D1677)&amp;"$"&amp;UPPER(newTransactionSheet!F1677)&amp;"$"&amp;UPPER(newTransactionSheet!H1677)&amp;"$"&amp;UPPER(newTransactionSheet!N1677)</f>
        <v>MARUTI SUZUKI$RITZ$VXI ABS$BANGALORE</v>
      </c>
      <c r="C1677" t="str">
        <f t="shared" si="1"/>
        <v/>
      </c>
    </row>
    <row r="1678">
      <c r="A1678" t="str">
        <f>UPPER(newTransactionSheet!D1678)&amp;"$"&amp;UPPER(newTransactionSheet!F1678)&amp;"$"&amp;UPPER(newTransactionSheet!H1678)&amp;"$"&amp;UPPER(newTransactionSheet!N1678)</f>
        <v>MARUTI SUZUKI$SWIFT$VDI$BANGALORE</v>
      </c>
      <c r="C1678" t="str">
        <f t="shared" si="1"/>
        <v/>
      </c>
    </row>
    <row r="1679">
      <c r="A1679" t="str">
        <f>UPPER(newTransactionSheet!D1679)&amp;"$"&amp;UPPER(newTransactionSheet!F1679)&amp;"$"&amp;UPPER(newTransactionSheet!H1679)&amp;"$"&amp;UPPER(newTransactionSheet!N1679)</f>
        <v>MARUTI SUZUKI$SWIFT$VXI$BANGALORE</v>
      </c>
      <c r="C1679" t="str">
        <f t="shared" si="1"/>
        <v/>
      </c>
    </row>
    <row r="1680">
      <c r="A1680" t="str">
        <f>UPPER(newTransactionSheet!D1680)&amp;"$"&amp;UPPER(newTransactionSheet!F1680)&amp;"$"&amp;UPPER(newTransactionSheet!H1680)&amp;"$"&amp;UPPER(newTransactionSheet!N1680)</f>
        <v>MARUTI SUZUKI$SWIFT$VXI$BANGALORE</v>
      </c>
      <c r="C1680" t="str">
        <f t="shared" si="1"/>
        <v/>
      </c>
    </row>
    <row r="1681">
      <c r="A1681" t="str">
        <f>UPPER(newTransactionSheet!D1681)&amp;"$"&amp;UPPER(newTransactionSheet!F1681)&amp;"$"&amp;UPPER(newTransactionSheet!H1681)&amp;"$"&amp;UPPER(newTransactionSheet!N1681)</f>
        <v>MARUTI SUZUKI$SWIFT DZIRE$LXI$BANGALORE</v>
      </c>
      <c r="C1681" t="str">
        <f t="shared" si="1"/>
        <v/>
      </c>
    </row>
    <row r="1682">
      <c r="A1682" t="str">
        <f>UPPER(newTransactionSheet!D1682)&amp;"$"&amp;UPPER(newTransactionSheet!F1682)&amp;"$"&amp;UPPER(newTransactionSheet!H1682)&amp;"$"&amp;UPPER(newTransactionSheet!N1682)</f>
        <v>MARUTI SUZUKI$SX4$VXI$BANGALORE</v>
      </c>
      <c r="C1682" t="str">
        <f t="shared" si="1"/>
        <v/>
      </c>
    </row>
    <row r="1683">
      <c r="A1683" t="str">
        <f>UPPER(newTransactionSheet!D1683)&amp;"$"&amp;UPPER(newTransactionSheet!F1683)&amp;"$"&amp;UPPER(newTransactionSheet!H1683)&amp;"$"&amp;UPPER(newTransactionSheet!N1683)</f>
        <v>MARUTI SUZUKI$WAGON R$DUO LXI LPG$BANGALORE</v>
      </c>
      <c r="C1683" t="str">
        <f t="shared" si="1"/>
        <v/>
      </c>
    </row>
    <row r="1684">
      <c r="A1684" t="str">
        <f>UPPER(newTransactionSheet!D1684)&amp;"$"&amp;UPPER(newTransactionSheet!F1684)&amp;"$"&amp;UPPER(newTransactionSheet!H1684)&amp;"$"&amp;UPPER(newTransactionSheet!N1684)</f>
        <v>MARUTI SUZUKI$WAGON R$VXI$BANGALORE</v>
      </c>
      <c r="C1684" t="str">
        <f t="shared" si="1"/>
        <v/>
      </c>
    </row>
    <row r="1685">
      <c r="A1685" t="str">
        <f>UPPER(newTransactionSheet!D1685)&amp;"$"&amp;UPPER(newTransactionSheet!F1685)&amp;"$"&amp;UPPER(newTransactionSheet!H1685)&amp;"$"&amp;UPPER(newTransactionSheet!N1685)</f>
        <v>MARUTI SUZUKI$WAGON R$VXI$BANGALORE</v>
      </c>
      <c r="C1685" t="str">
        <f t="shared" si="1"/>
        <v/>
      </c>
    </row>
    <row r="1686">
      <c r="A1686" t="str">
        <f>UPPER(newTransactionSheet!D1686)&amp;"$"&amp;UPPER(newTransactionSheet!F1686)&amp;"$"&amp;UPPER(newTransactionSheet!H1686)&amp;"$"&amp;UPPER(newTransactionSheet!N1686)</f>
        <v>MARUTI SUZUKI$ZEN$VXI$BANGALORE</v>
      </c>
      <c r="C1686" t="str">
        <f t="shared" si="1"/>
        <v/>
      </c>
    </row>
    <row r="1687">
      <c r="A1687" t="str">
        <f>UPPER(newTransactionSheet!D1687)&amp;"$"&amp;UPPER(newTransactionSheet!F1687)&amp;"$"&amp;UPPER(newTransactionSheet!H1687)&amp;"$"&amp;UPPER(newTransactionSheet!N1687)</f>
        <v>MARUTI SUZUKI$SWIFT$VXI$BANGALORE</v>
      </c>
      <c r="C1687" t="str">
        <f t="shared" si="1"/>
        <v/>
      </c>
    </row>
    <row r="1688">
      <c r="A1688" t="str">
        <f>UPPER(newTransactionSheet!D1688)&amp;"$"&amp;UPPER(newTransactionSheet!F1688)&amp;"$"&amp;UPPER(newTransactionSheet!H1688)&amp;"$"&amp;UPPER(newTransactionSheet!N1688)</f>
        <v>MARUTI SUZUKI$SWIFT$LXI$BANGALORE</v>
      </c>
      <c r="C1688" t="str">
        <f t="shared" si="1"/>
        <v/>
      </c>
    </row>
    <row r="1689">
      <c r="A1689" t="str">
        <f>UPPER(newTransactionSheet!D1689)&amp;"$"&amp;UPPER(newTransactionSheet!F1689)&amp;"$"&amp;UPPER(newTransactionSheet!H1689)&amp;"$"&amp;UPPER(newTransactionSheet!N1689)</f>
        <v>MARUTI SUZUKI$SWIFT$GLAM$BANGALORE</v>
      </c>
      <c r="C1689" t="str">
        <f t="shared" si="1"/>
        <v/>
      </c>
    </row>
    <row r="1690">
      <c r="A1690" t="str">
        <f>UPPER(newTransactionSheet!D1690)&amp;"$"&amp;UPPER(newTransactionSheet!F1690)&amp;"$"&amp;UPPER(newTransactionSheet!H1690)&amp;"$"&amp;UPPER(newTransactionSheet!N1690)</f>
        <v>MARUTI SUZUKI$SWIFT$VXI$BANGALORE</v>
      </c>
      <c r="C1690" t="str">
        <f t="shared" si="1"/>
        <v/>
      </c>
    </row>
    <row r="1691">
      <c r="A1691" t="str">
        <f>UPPER(newTransactionSheet!D1691)&amp;"$"&amp;UPPER(newTransactionSheet!F1691)&amp;"$"&amp;UPPER(newTransactionSheet!H1691)&amp;"$"&amp;UPPER(newTransactionSheet!N1691)</f>
        <v>MARUTI SUZUKI$SWIFT$ZXI$BANGALORE</v>
      </c>
      <c r="C1691" t="str">
        <f t="shared" si="1"/>
        <v/>
      </c>
    </row>
    <row r="1692">
      <c r="A1692" t="str">
        <f>UPPER(newTransactionSheet!D1692)&amp;"$"&amp;UPPER(newTransactionSheet!F1692)&amp;"$"&amp;UPPER(newTransactionSheet!H1692)&amp;"$"&amp;UPPER(newTransactionSheet!N1692)</f>
        <v>MARUTI SUZUKI$SWIFT$GLAM$BANGALORE</v>
      </c>
      <c r="C1692" t="str">
        <f t="shared" si="1"/>
        <v/>
      </c>
    </row>
    <row r="1693">
      <c r="A1693" t="str">
        <f>UPPER(newTransactionSheet!D1693)&amp;"$"&amp;UPPER(newTransactionSheet!F1693)&amp;"$"&amp;UPPER(newTransactionSheet!H1693)&amp;"$"&amp;UPPER(newTransactionSheet!N1693)</f>
        <v>MARUTI SUZUKI$SWIFT$VXI ABS$BANGALORE</v>
      </c>
      <c r="C1693" t="str">
        <f t="shared" si="1"/>
        <v/>
      </c>
    </row>
    <row r="1694">
      <c r="A1694" t="str">
        <f>UPPER(newTransactionSheet!D1694)&amp;"$"&amp;UPPER(newTransactionSheet!F1694)&amp;"$"&amp;UPPER(newTransactionSheet!H1694)&amp;"$"&amp;UPPER(newTransactionSheet!N1694)</f>
        <v>MARUTI SUZUKI$SWIFT$VXI$BANGALORE</v>
      </c>
      <c r="C1694" t="str">
        <f t="shared" si="1"/>
        <v/>
      </c>
    </row>
    <row r="1695">
      <c r="A1695" t="str">
        <f>UPPER(newTransactionSheet!D1695)&amp;"$"&amp;UPPER(newTransactionSheet!F1695)&amp;"$"&amp;UPPER(newTransactionSheet!H1695)&amp;"$"&amp;UPPER(newTransactionSheet!N1695)</f>
        <v>MARUTI SUZUKI$SWIFT$ZXI$BANGALORE</v>
      </c>
      <c r="C1695" t="str">
        <f t="shared" si="1"/>
        <v/>
      </c>
    </row>
    <row r="1696">
      <c r="A1696" t="str">
        <f>UPPER(newTransactionSheet!D1696)&amp;"$"&amp;UPPER(newTransactionSheet!F1696)&amp;"$"&amp;UPPER(newTransactionSheet!H1696)&amp;"$"&amp;UPPER(newTransactionSheet!N1696)</f>
        <v>MARUTI SUZUKI$RITZ$VXI$BANGALORE</v>
      </c>
      <c r="C1696" t="str">
        <f t="shared" si="1"/>
        <v/>
      </c>
    </row>
    <row r="1697">
      <c r="A1697" t="str">
        <f>UPPER(newTransactionSheet!D1697)&amp;"$"&amp;UPPER(newTransactionSheet!F1697)&amp;"$"&amp;UPPER(newTransactionSheet!H1697)&amp;"$"&amp;UPPER(newTransactionSheet!N1697)</f>
        <v>MARUTI SUZUKI$WAGON R$DUO LXI LPG$BANGALORE</v>
      </c>
      <c r="C1697" t="str">
        <f t="shared" si="1"/>
        <v/>
      </c>
    </row>
    <row r="1698">
      <c r="A1698" t="str">
        <f>UPPER(newTransactionSheet!D1698)&amp;"$"&amp;UPPER(newTransactionSheet!F1698)&amp;"$"&amp;UPPER(newTransactionSheet!H1698)&amp;"$"&amp;UPPER(newTransactionSheet!N1698)</f>
        <v>MARUTI SUZUKI$SWIFT$VXI ABS$BANGALORE</v>
      </c>
      <c r="C1698" t="str">
        <f t="shared" si="1"/>
        <v/>
      </c>
    </row>
    <row r="1699">
      <c r="A1699" t="str">
        <f>UPPER(newTransactionSheet!D1699)&amp;"$"&amp;UPPER(newTransactionSheet!F1699)&amp;"$"&amp;UPPER(newTransactionSheet!H1699)&amp;"$"&amp;UPPER(newTransactionSheet!N1699)</f>
        <v>MARUTI SUZUKI$ALTO K10$VXI$BANGALORE</v>
      </c>
      <c r="C1699" t="str">
        <f t="shared" si="1"/>
        <v/>
      </c>
    </row>
    <row r="1700">
      <c r="A1700" t="str">
        <f>UPPER(newTransactionSheet!D1700)&amp;"$"&amp;UPPER(newTransactionSheet!F1700)&amp;"$"&amp;UPPER(newTransactionSheet!H1700)&amp;"$"&amp;UPPER(newTransactionSheet!N1700)</f>
        <v>MARUTI SUZUKI$RITZ$VDI$BANGALORE</v>
      </c>
      <c r="C1700" t="str">
        <f t="shared" si="1"/>
        <v/>
      </c>
    </row>
    <row r="1701">
      <c r="A1701" t="str">
        <f>UPPER(newTransactionSheet!D1701)&amp;"$"&amp;UPPER(newTransactionSheet!F1701)&amp;"$"&amp;UPPER(newTransactionSheet!H1701)&amp;"$"&amp;UPPER(newTransactionSheet!N1701)</f>
        <v>MARUTI SUZUKI$RITZ$VXI ABS$BANGALORE</v>
      </c>
      <c r="C1701" t="str">
        <f t="shared" si="1"/>
        <v/>
      </c>
    </row>
    <row r="1702">
      <c r="A1702" t="str">
        <f>UPPER(newTransactionSheet!D1702)&amp;"$"&amp;UPPER(newTransactionSheet!F1702)&amp;"$"&amp;UPPER(newTransactionSheet!H1702)&amp;"$"&amp;UPPER(newTransactionSheet!N1702)</f>
        <v>MARUTI SUZUKI$RITZ$ZXI$BANGALORE</v>
      </c>
      <c r="C1702" t="str">
        <f t="shared" si="1"/>
        <v/>
      </c>
    </row>
    <row r="1703">
      <c r="A1703" t="str">
        <f>UPPER(newTransactionSheet!D1703)&amp;"$"&amp;UPPER(newTransactionSheet!F1703)&amp;"$"&amp;UPPER(newTransactionSheet!H1703)&amp;"$"&amp;UPPER(newTransactionSheet!N1703)</f>
        <v>MARUTI SUZUKI$SWIFT$LXI$BANGALORE</v>
      </c>
      <c r="C1703" t="str">
        <f t="shared" si="1"/>
        <v/>
      </c>
    </row>
    <row r="1704">
      <c r="A1704" t="str">
        <f>UPPER(newTransactionSheet!D1704)&amp;"$"&amp;UPPER(newTransactionSheet!F1704)&amp;"$"&amp;UPPER(newTransactionSheet!H1704)&amp;"$"&amp;UPPER(newTransactionSheet!N1704)</f>
        <v>MARUTI SUZUKI$SWIFT$LXI$BANGALORE</v>
      </c>
      <c r="C1704" t="str">
        <f t="shared" si="1"/>
        <v/>
      </c>
    </row>
    <row r="1705">
      <c r="A1705" t="str">
        <f>UPPER(newTransactionSheet!D1705)&amp;"$"&amp;UPPER(newTransactionSheet!F1705)&amp;"$"&amp;UPPER(newTransactionSheet!H1705)&amp;"$"&amp;UPPER(newTransactionSheet!N1705)</f>
        <v>MARUTI SUZUKI$SWIFT$LXI$BANGALORE</v>
      </c>
      <c r="C1705" t="str">
        <f t="shared" si="1"/>
        <v/>
      </c>
    </row>
    <row r="1706">
      <c r="A1706" t="str">
        <f>UPPER(newTransactionSheet!D1706)&amp;"$"&amp;UPPER(newTransactionSheet!F1706)&amp;"$"&amp;UPPER(newTransactionSheet!H1706)&amp;"$"&amp;UPPER(newTransactionSheet!N1706)</f>
        <v>MARUTI SUZUKI$SWIFT$VXI$BANGALORE</v>
      </c>
      <c r="C1706" t="str">
        <f t="shared" si="1"/>
        <v/>
      </c>
    </row>
    <row r="1707">
      <c r="A1707" t="str">
        <f>UPPER(newTransactionSheet!D1707)&amp;"$"&amp;UPPER(newTransactionSheet!F1707)&amp;"$"&amp;UPPER(newTransactionSheet!H1707)&amp;"$"&amp;UPPER(newTransactionSheet!N1707)</f>
        <v>MARUTI SUZUKI$WAGON R$VXI$BANGALORE</v>
      </c>
      <c r="C1707" t="str">
        <f t="shared" si="1"/>
        <v/>
      </c>
    </row>
    <row r="1708">
      <c r="A1708" t="str">
        <f>UPPER(newTransactionSheet!D1708)&amp;"$"&amp;UPPER(newTransactionSheet!F1708)&amp;"$"&amp;UPPER(newTransactionSheet!H1708)&amp;"$"&amp;UPPER(newTransactionSheet!N1708)</f>
        <v>MARUTI SUZUKI$WAGON R$VXI$BANGALORE</v>
      </c>
      <c r="C1708" t="str">
        <f t="shared" si="1"/>
        <v/>
      </c>
    </row>
    <row r="1709">
      <c r="A1709" t="str">
        <f>UPPER(newTransactionSheet!D1709)&amp;"$"&amp;UPPER(newTransactionSheet!F1709)&amp;"$"&amp;UPPER(newTransactionSheet!H1709)&amp;"$"&amp;UPPER(newTransactionSheet!N1709)</f>
        <v>MARUTI SUZUKI$WAGON R$VXI$BANGALORE</v>
      </c>
      <c r="C1709" t="str">
        <f t="shared" si="1"/>
        <v/>
      </c>
    </row>
    <row r="1710">
      <c r="A1710" t="str">
        <f>UPPER(newTransactionSheet!D1710)&amp;"$"&amp;UPPER(newTransactionSheet!F1710)&amp;"$"&amp;UPPER(newTransactionSheet!H1710)&amp;"$"&amp;UPPER(newTransactionSheet!N1710)</f>
        <v>MARUTI SUZUKI$ALTO K10$VXI$BANGALORE</v>
      </c>
      <c r="C1710" t="str">
        <f t="shared" si="1"/>
        <v/>
      </c>
    </row>
    <row r="1711">
      <c r="A1711" t="str">
        <f>UPPER(newTransactionSheet!D1711)&amp;"$"&amp;UPPER(newTransactionSheet!F1711)&amp;"$"&amp;UPPER(newTransactionSheet!H1711)&amp;"$"&amp;UPPER(newTransactionSheet!N1711)</f>
        <v>MARUTI SUZUKI$SWIFT$LXI$BANGALORE</v>
      </c>
      <c r="C1711" t="str">
        <f t="shared" si="1"/>
        <v/>
      </c>
    </row>
    <row r="1712">
      <c r="A1712" t="str">
        <f>UPPER(newTransactionSheet!D1712)&amp;"$"&amp;UPPER(newTransactionSheet!F1712)&amp;"$"&amp;UPPER(newTransactionSheet!H1712)&amp;"$"&amp;UPPER(newTransactionSheet!N1712)</f>
        <v>MARUTI SUZUKI$SWIFT$ZXI$BANGALORE</v>
      </c>
      <c r="C1712" t="str">
        <f t="shared" si="1"/>
        <v/>
      </c>
    </row>
    <row r="1713">
      <c r="A1713" t="str">
        <f>UPPER(newTransactionSheet!D1713)&amp;"$"&amp;UPPER(newTransactionSheet!F1713)&amp;"$"&amp;UPPER(newTransactionSheet!H1713)&amp;"$"&amp;UPPER(newTransactionSheet!N1713)</f>
        <v>MARUTI SUZUKI$SWIFT$GLAM$BANGALORE</v>
      </c>
      <c r="C1713" t="str">
        <f t="shared" si="1"/>
        <v/>
      </c>
    </row>
    <row r="1714">
      <c r="A1714" t="str">
        <f>UPPER(newTransactionSheet!D1714)&amp;"$"&amp;UPPER(newTransactionSheet!F1714)&amp;"$"&amp;UPPER(newTransactionSheet!H1714)&amp;"$"&amp;UPPER(newTransactionSheet!N1714)</f>
        <v>MARUTI SUZUKI$SWIFT$LXI$BANGALORE</v>
      </c>
      <c r="C1714" t="str">
        <f t="shared" si="1"/>
        <v/>
      </c>
    </row>
    <row r="1715">
      <c r="A1715" t="str">
        <f>UPPER(newTransactionSheet!D1715)&amp;"$"&amp;UPPER(newTransactionSheet!F1715)&amp;"$"&amp;UPPER(newTransactionSheet!H1715)&amp;"$"&amp;UPPER(newTransactionSheet!N1715)</f>
        <v>MARUTI SUZUKI$RITZ$LDI$BANGALORE</v>
      </c>
      <c r="C1715" t="str">
        <f t="shared" si="1"/>
        <v/>
      </c>
    </row>
    <row r="1716">
      <c r="A1716" t="str">
        <f>UPPER(newTransactionSheet!D1716)&amp;"$"&amp;UPPER(newTransactionSheet!F1716)&amp;"$"&amp;UPPER(newTransactionSheet!H1716)&amp;"$"&amp;UPPER(newTransactionSheet!N1716)</f>
        <v>MARUTI SUZUKI$SWIFT$VXI$BANGALORE</v>
      </c>
      <c r="C1716" t="str">
        <f t="shared" si="1"/>
        <v/>
      </c>
    </row>
    <row r="1717">
      <c r="A1717" t="str">
        <f>UPPER(newTransactionSheet!D1717)&amp;"$"&amp;UPPER(newTransactionSheet!F1717)&amp;"$"&amp;UPPER(newTransactionSheet!H1717)&amp;"$"&amp;UPPER(newTransactionSheet!N1717)</f>
        <v>MARUTI SUZUKI$SWIFT$ZXI$BANGALORE</v>
      </c>
      <c r="C1717" t="str">
        <f t="shared" si="1"/>
        <v/>
      </c>
    </row>
    <row r="1718">
      <c r="A1718" t="str">
        <f>UPPER(newTransactionSheet!D1718)&amp;"$"&amp;UPPER(newTransactionSheet!F1718)&amp;"$"&amp;UPPER(newTransactionSheet!H1718)&amp;"$"&amp;UPPER(newTransactionSheet!N1718)</f>
        <v>MARUTI SUZUKI$SWIFT$VXI$BANGALORE</v>
      </c>
      <c r="C1718" t="str">
        <f t="shared" si="1"/>
        <v/>
      </c>
    </row>
    <row r="1719">
      <c r="A1719" t="str">
        <f>UPPER(newTransactionSheet!D1719)&amp;"$"&amp;UPPER(newTransactionSheet!F1719)&amp;"$"&amp;UPPER(newTransactionSheet!H1719)&amp;"$"&amp;UPPER(newTransactionSheet!N1719)</f>
        <v>MARUTI SUZUKI$SWIFT$GLAM$BANGALORE</v>
      </c>
      <c r="C1719" t="str">
        <f t="shared" si="1"/>
        <v/>
      </c>
    </row>
    <row r="1720">
      <c r="A1720" t="str">
        <f>UPPER(newTransactionSheet!D1720)&amp;"$"&amp;UPPER(newTransactionSheet!F1720)&amp;"$"&amp;UPPER(newTransactionSheet!H1720)&amp;"$"&amp;UPPER(newTransactionSheet!N1720)</f>
        <v>MARUTI SUZUKI$ALTO$VXI$BANGALORE</v>
      </c>
      <c r="C1720" t="str">
        <f t="shared" si="1"/>
        <v/>
      </c>
    </row>
    <row r="1721">
      <c r="A1721" t="str">
        <f>UPPER(newTransactionSheet!D1721)&amp;"$"&amp;UPPER(newTransactionSheet!F1721)&amp;"$"&amp;UPPER(newTransactionSheet!H1721)&amp;"$"&amp;UPPER(newTransactionSheet!N1721)</f>
        <v>MARUTI SUZUKI$ALTO K10$VXI$BANGALORE</v>
      </c>
      <c r="C1721" t="str">
        <f t="shared" si="1"/>
        <v/>
      </c>
    </row>
    <row r="1722">
      <c r="A1722" t="str">
        <f>UPPER(newTransactionSheet!D1722)&amp;"$"&amp;UPPER(newTransactionSheet!F1722)&amp;"$"&amp;UPPER(newTransactionSheet!H1722)&amp;"$"&amp;UPPER(newTransactionSheet!N1722)</f>
        <v>MARUTI SUZUKI$ALTO K10$VXI$BANGALORE</v>
      </c>
      <c r="C1722" t="str">
        <f t="shared" si="1"/>
        <v/>
      </c>
    </row>
    <row r="1723">
      <c r="A1723" t="str">
        <f>UPPER(newTransactionSheet!D1723)&amp;"$"&amp;UPPER(newTransactionSheet!F1723)&amp;"$"&amp;UPPER(newTransactionSheet!H1723)&amp;"$"&amp;UPPER(newTransactionSheet!N1723)</f>
        <v>MARUTI SUZUKI$ALTO K10$VXI$BANGALORE</v>
      </c>
      <c r="C1723" t="str">
        <f t="shared" si="1"/>
        <v/>
      </c>
    </row>
    <row r="1724">
      <c r="A1724" t="str">
        <f>UPPER(newTransactionSheet!D1724)&amp;"$"&amp;UPPER(newTransactionSheet!F1724)&amp;"$"&amp;UPPER(newTransactionSheet!H1724)&amp;"$"&amp;UPPER(newTransactionSheet!N1724)</f>
        <v>MARUTI SUZUKI$A-STAR$VXI AT$BANGALORE</v>
      </c>
      <c r="C1724" t="str">
        <f t="shared" si="1"/>
        <v/>
      </c>
    </row>
    <row r="1725">
      <c r="A1725" t="str">
        <f>UPPER(newTransactionSheet!D1725)&amp;"$"&amp;UPPER(newTransactionSheet!F1725)&amp;"$"&amp;UPPER(newTransactionSheet!H1725)&amp;"$"&amp;UPPER(newTransactionSheet!N1725)</f>
        <v>CHEVROLET$BEAT$LT DIESEL$BANGALORE</v>
      </c>
      <c r="C1725" t="str">
        <f t="shared" si="1"/>
        <v/>
      </c>
    </row>
    <row r="1726">
      <c r="A1726" t="str">
        <f>UPPER(newTransactionSheet!D1726)&amp;"$"&amp;UPPER(newTransactionSheet!F1726)&amp;"$"&amp;UPPER(newTransactionSheet!H1726)&amp;"$"&amp;UPPER(newTransactionSheet!N1726)</f>
        <v>HONDA$CITY$1.5 GXI$BANGALORE</v>
      </c>
      <c r="C1726" t="str">
        <f t="shared" si="1"/>
        <v/>
      </c>
    </row>
    <row r="1727">
      <c r="A1727" t="str">
        <f>UPPER(newTransactionSheet!D1727)&amp;"$"&amp;UPPER(newTransactionSheet!F1727)&amp;"$"&amp;UPPER(newTransactionSheet!H1727)&amp;"$"&amp;UPPER(newTransactionSheet!N1727)</f>
        <v>HONDA$CIVIC$1.8V MT$BANGALORE</v>
      </c>
      <c r="C1727" t="str">
        <f t="shared" si="1"/>
        <v/>
      </c>
    </row>
    <row r="1728">
      <c r="A1728" t="str">
        <f>UPPER(newTransactionSheet!D1728)&amp;"$"&amp;UPPER(newTransactionSheet!F1728)&amp;"$"&amp;UPPER(newTransactionSheet!H1728)&amp;"$"&amp;UPPER(newTransactionSheet!N1728)</f>
        <v>HYUNDAI$ELANTRA$CRDI LEATHER$BANGALORE</v>
      </c>
      <c r="C1728" t="str">
        <f t="shared" si="1"/>
        <v/>
      </c>
    </row>
    <row r="1729">
      <c r="A1729" t="str">
        <f>UPPER(newTransactionSheet!D1729)&amp;"$"&amp;UPPER(newTransactionSheet!F1729)&amp;"$"&amp;UPPER(newTransactionSheet!H1729)&amp;"$"&amp;UPPER(newTransactionSheet!N1729)</f>
        <v>HYUNDAI$EON$MAGNA$BANGALORE</v>
      </c>
      <c r="C1729" t="str">
        <f t="shared" si="1"/>
        <v/>
      </c>
    </row>
    <row r="1730">
      <c r="A1730" t="str">
        <f>UPPER(newTransactionSheet!D1730)&amp;"$"&amp;UPPER(newTransactionSheet!F1730)&amp;"$"&amp;UPPER(newTransactionSheet!H1730)&amp;"$"&amp;UPPER(newTransactionSheet!N1730)</f>
        <v>FORD$FIESTA$EXI 1.4 TDCI LTD$BANGALORE</v>
      </c>
      <c r="C1730" t="str">
        <f t="shared" si="1"/>
        <v/>
      </c>
    </row>
    <row r="1731">
      <c r="A1731" t="str">
        <f>UPPER(newTransactionSheet!D1731)&amp;"$"&amp;UPPER(newTransactionSheet!F1731)&amp;"$"&amp;UPPER(newTransactionSheet!H1731)&amp;"$"&amp;UPPER(newTransactionSheet!N1731)</f>
        <v>FORD$FIGO$DURATEC PETROL EXI 1.2$BANGALORE</v>
      </c>
      <c r="C1731" t="str">
        <f t="shared" si="1"/>
        <v/>
      </c>
    </row>
    <row r="1732">
      <c r="A1732" t="str">
        <f>UPPER(newTransactionSheet!D1732)&amp;"$"&amp;UPPER(newTransactionSheet!F1732)&amp;"$"&amp;UPPER(newTransactionSheet!H1732)&amp;"$"&amp;UPPER(newTransactionSheet!N1732)</f>
        <v>FORD$FIGO$DURATORQ DIESEL TITANIUM 1.4$BANGALORE</v>
      </c>
      <c r="C1732" t="str">
        <f t="shared" si="1"/>
        <v/>
      </c>
    </row>
    <row r="1733">
      <c r="A1733" t="str">
        <f>UPPER(newTransactionSheet!D1733)&amp;"$"&amp;UPPER(newTransactionSheet!F1733)&amp;"$"&amp;UPPER(newTransactionSheet!H1733)&amp;"$"&amp;UPPER(newTransactionSheet!N1733)</f>
        <v>HYUNDAI$I10$SPORTZ 1.2$BANGALORE</v>
      </c>
      <c r="C1733" t="str">
        <f t="shared" si="1"/>
        <v/>
      </c>
    </row>
    <row r="1734">
      <c r="A1734" t="str">
        <f>UPPER(newTransactionSheet!D1734)&amp;"$"&amp;UPPER(newTransactionSheet!F1734)&amp;"$"&amp;UPPER(newTransactionSheet!H1734)&amp;"$"&amp;UPPER(newTransactionSheet!N1734)</f>
        <v>HYUNDAI$I10$SPORTZ 1.2$BANGALORE</v>
      </c>
      <c r="C1734" t="str">
        <f t="shared" si="1"/>
        <v/>
      </c>
    </row>
    <row r="1735">
      <c r="A1735" t="str">
        <f>UPPER(newTransactionSheet!D1735)&amp;"$"&amp;UPPER(newTransactionSheet!F1735)&amp;"$"&amp;UPPER(newTransactionSheet!H1735)&amp;"$"&amp;UPPER(newTransactionSheet!N1735)</f>
        <v>HYUNDAI$I20$ASTA 1.4 CRDI 6 SPEED$BANGALORE</v>
      </c>
      <c r="C1735" t="str">
        <f t="shared" si="1"/>
        <v/>
      </c>
    </row>
    <row r="1736">
      <c r="A1736" t="str">
        <f>UPPER(newTransactionSheet!D1736)&amp;"$"&amp;UPPER(newTransactionSheet!F1736)&amp;"$"&amp;UPPER(newTransactionSheet!H1736)&amp;"$"&amp;UPPER(newTransactionSheet!N1736)</f>
        <v>TOYOTA$INNOVA$2.0 G1$BANGALORE</v>
      </c>
      <c r="C1736" t="str">
        <f t="shared" si="1"/>
        <v/>
      </c>
    </row>
    <row r="1737">
      <c r="A1737" t="str">
        <f>UPPER(newTransactionSheet!D1737)&amp;"$"&amp;UPPER(newTransactionSheet!F1737)&amp;"$"&amp;UPPER(newTransactionSheet!H1737)&amp;"$"&amp;UPPER(newTransactionSheet!N1737)</f>
        <v>TATA$MANZA$VX QUADRAJET$BANGALORE</v>
      </c>
      <c r="C1737" t="str">
        <f t="shared" si="1"/>
        <v/>
      </c>
    </row>
    <row r="1738">
      <c r="A1738" t="str">
        <f>UPPER(newTransactionSheet!D1738)&amp;"$"&amp;UPPER(newTransactionSheet!F1738)&amp;"$"&amp;UPPER(newTransactionSheet!H1738)&amp;"$"&amp;UPPER(newTransactionSheet!N1738)</f>
        <v>MARUTI SUZUKI$RITZ$LXI$BANGALORE</v>
      </c>
      <c r="C1738" t="str">
        <f t="shared" si="1"/>
        <v/>
      </c>
    </row>
    <row r="1739">
      <c r="A1739" t="str">
        <f>UPPER(newTransactionSheet!D1739)&amp;"$"&amp;UPPER(newTransactionSheet!F1739)&amp;"$"&amp;UPPER(newTransactionSheet!H1739)&amp;"$"&amp;UPPER(newTransactionSheet!N1739)</f>
        <v>MARUTI SUZUKI$RITZ$LXI$BANGALORE</v>
      </c>
      <c r="C1739" t="str">
        <f t="shared" si="1"/>
        <v/>
      </c>
    </row>
    <row r="1740">
      <c r="A1740" t="str">
        <f>UPPER(newTransactionSheet!D1740)&amp;"$"&amp;UPPER(newTransactionSheet!F1740)&amp;"$"&amp;UPPER(newTransactionSheet!H1740)&amp;"$"&amp;UPPER(newTransactionSheet!N1740)</f>
        <v>MARUTI SUZUKI$RITZ$VDI$BANGALORE</v>
      </c>
      <c r="C1740" t="str">
        <f t="shared" si="1"/>
        <v/>
      </c>
    </row>
    <row r="1741">
      <c r="A1741" t="str">
        <f>UPPER(newTransactionSheet!D1741)&amp;"$"&amp;UPPER(newTransactionSheet!F1741)&amp;"$"&amp;UPPER(newTransactionSheet!H1741)&amp;"$"&amp;UPPER(newTransactionSheet!N1741)</f>
        <v>MARUTI SUZUKI$RITZ$VDI$BANGALORE</v>
      </c>
      <c r="C1741" t="str">
        <f t="shared" si="1"/>
        <v/>
      </c>
    </row>
    <row r="1742">
      <c r="A1742" t="str">
        <f>UPPER(newTransactionSheet!D1742)&amp;"$"&amp;UPPER(newTransactionSheet!F1742)&amp;"$"&amp;UPPER(newTransactionSheet!H1742)&amp;"$"&amp;UPPER(newTransactionSheet!N1742)</f>
        <v>TATA$SAFARI$4X2 EX DICOR$BANGALORE</v>
      </c>
      <c r="C1742" t="str">
        <f t="shared" si="1"/>
        <v/>
      </c>
    </row>
    <row r="1743">
      <c r="A1743" t="str">
        <f>UPPER(newTransactionSheet!D1743)&amp;"$"&amp;UPPER(newTransactionSheet!F1743)&amp;"$"&amp;UPPER(newTransactionSheet!H1743)&amp;"$"&amp;UPPER(newTransactionSheet!N1743)</f>
        <v>MAHINDRA$SCORPIO$DX 2.6 TURBO 8 STR$BANGALORE</v>
      </c>
      <c r="C1743" t="str">
        <f t="shared" si="1"/>
        <v/>
      </c>
    </row>
    <row r="1744">
      <c r="A1744" t="str">
        <f>UPPER(newTransactionSheet!D1744)&amp;"$"&amp;UPPER(newTransactionSheet!F1744)&amp;"$"&amp;UPPER(newTransactionSheet!H1744)&amp;"$"&amp;UPPER(newTransactionSheet!N1744)</f>
        <v>MARUTI SUZUKI$SWIFT$LDI$BANGALORE</v>
      </c>
      <c r="C1744" t="str">
        <f t="shared" si="1"/>
        <v/>
      </c>
    </row>
    <row r="1745">
      <c r="A1745" t="str">
        <f>UPPER(newTransactionSheet!D1745)&amp;"$"&amp;UPPER(newTransactionSheet!F1745)&amp;"$"&amp;UPPER(newTransactionSheet!H1745)&amp;"$"&amp;UPPER(newTransactionSheet!N1745)</f>
        <v>MARUTI SUZUKI$SWIFT$LXI$BANGALORE</v>
      </c>
      <c r="C1745" t="str">
        <f t="shared" si="1"/>
        <v/>
      </c>
    </row>
    <row r="1746">
      <c r="A1746" t="str">
        <f>UPPER(newTransactionSheet!D1746)&amp;"$"&amp;UPPER(newTransactionSheet!F1746)&amp;"$"&amp;UPPER(newTransactionSheet!H1746)&amp;"$"&amp;UPPER(newTransactionSheet!N1746)</f>
        <v>MARUTI SUZUKI$SWIFT$LXI$BANGALORE</v>
      </c>
      <c r="C1746" t="str">
        <f t="shared" si="1"/>
        <v/>
      </c>
    </row>
    <row r="1747">
      <c r="A1747" t="str">
        <f>UPPER(newTransactionSheet!D1747)&amp;"$"&amp;UPPER(newTransactionSheet!F1747)&amp;"$"&amp;UPPER(newTransactionSheet!H1747)&amp;"$"&amp;UPPER(newTransactionSheet!N1747)</f>
        <v>MARUTI SUZUKI$SWIFT$VXI$BANGALORE</v>
      </c>
      <c r="C1747" t="str">
        <f t="shared" si="1"/>
        <v/>
      </c>
    </row>
    <row r="1748">
      <c r="A1748" t="str">
        <f>UPPER(newTransactionSheet!D1748)&amp;"$"&amp;UPPER(newTransactionSheet!F1748)&amp;"$"&amp;UPPER(newTransactionSheet!H1748)&amp;"$"&amp;UPPER(newTransactionSheet!N1748)</f>
        <v>MARUTI SUZUKI$SWIFT$VXI$BANGALORE</v>
      </c>
      <c r="C1748" t="str">
        <f t="shared" si="1"/>
        <v/>
      </c>
    </row>
    <row r="1749">
      <c r="A1749" t="str">
        <f>UPPER(newTransactionSheet!D1749)&amp;"$"&amp;UPPER(newTransactionSheet!F1749)&amp;"$"&amp;UPPER(newTransactionSheet!H1749)&amp;"$"&amp;UPPER(newTransactionSheet!N1749)</f>
        <v>MARUTI SUZUKI$SWIFT$ZXI$BANGALORE</v>
      </c>
      <c r="C1749" t="str">
        <f t="shared" si="1"/>
        <v/>
      </c>
    </row>
    <row r="1750">
      <c r="A1750" t="str">
        <f>UPPER(newTransactionSheet!D1750)&amp;"$"&amp;UPPER(newTransactionSheet!F1750)&amp;"$"&amp;UPPER(newTransactionSheet!H1750)&amp;"$"&amp;UPPER(newTransactionSheet!N1750)</f>
        <v>MARUTI SUZUKI$SX4$VXI$BANGALORE</v>
      </c>
      <c r="C1750" t="str">
        <f t="shared" si="1"/>
        <v/>
      </c>
    </row>
    <row r="1751">
      <c r="A1751" t="str">
        <f>UPPER(newTransactionSheet!D1751)&amp;"$"&amp;UPPER(newTransactionSheet!F1751)&amp;"$"&amp;UPPER(newTransactionSheet!H1751)&amp;"$"&amp;UPPER(newTransactionSheet!N1751)</f>
        <v>HYUNDAI$VERNA$VGT CRDI SX ABS$BANGALORE</v>
      </c>
      <c r="C1751" t="str">
        <f t="shared" si="1"/>
        <v/>
      </c>
    </row>
    <row r="1752">
      <c r="A1752" t="str">
        <f>UPPER(newTransactionSheet!D1752)&amp;"$"&amp;UPPER(newTransactionSheet!F1752)&amp;"$"&amp;UPPER(newTransactionSheet!H1752)&amp;"$"&amp;UPPER(newTransactionSheet!N1752)</f>
        <v>HYUNDAI$VERNA$VGT CRDI SX ABS$BANGALORE</v>
      </c>
      <c r="C1752" t="str">
        <f t="shared" si="1"/>
        <v/>
      </c>
    </row>
    <row r="1753">
      <c r="A1753" t="str">
        <f>UPPER(newTransactionSheet!D1753)&amp;"$"&amp;UPPER(newTransactionSheet!F1753)&amp;"$"&amp;UPPER(newTransactionSheet!H1753)&amp;"$"&amp;UPPER(newTransactionSheet!N1753)</f>
        <v>MARUTI SUZUKI$WAGON R$VXI$BANGALORE</v>
      </c>
      <c r="C1753" t="str">
        <f t="shared" si="1"/>
        <v/>
      </c>
    </row>
    <row r="1754">
      <c r="A1754" t="str">
        <f>UPPER(newTransactionSheet!D1754)&amp;"$"&amp;UPPER(newTransactionSheet!F1754)&amp;"$"&amp;UPPER(newTransactionSheet!H1754)&amp;"$"&amp;UPPER(newTransactionSheet!N1754)</f>
        <v>MARUTI SUZUKI$WAGON R$VXI MINOR$BANGALORE</v>
      </c>
      <c r="C1754" t="str">
        <f t="shared" si="1"/>
        <v/>
      </c>
    </row>
    <row r="1755">
      <c r="A1755" t="str">
        <f>UPPER(newTransactionSheet!D1755)&amp;"$"&amp;UPPER(newTransactionSheet!F1755)&amp;"$"&amp;UPPER(newTransactionSheet!H1755)&amp;"$"&amp;UPPER(newTransactionSheet!N1755)</f>
        <v>MARUTI SUZUKI$WAGON R$VXI$BANGALORE</v>
      </c>
      <c r="C1755" t="str">
        <f t="shared" si="1"/>
        <v/>
      </c>
    </row>
    <row r="1756">
      <c r="A1756" t="str">
        <f>UPPER(newTransactionSheet!D1756)&amp;"$"&amp;UPPER(newTransactionSheet!F1756)&amp;"$"&amp;UPPER(newTransactionSheet!H1756)&amp;"$"&amp;UPPER(newTransactionSheet!N1756)</f>
        <v>MARUTI SUZUKI$WAGON R$VXI$BANGALORE</v>
      </c>
      <c r="C1756" t="str">
        <f t="shared" si="1"/>
        <v/>
      </c>
    </row>
    <row r="1757">
      <c r="A1757" t="str">
        <f>UPPER(newTransactionSheet!D1757)&amp;"$"&amp;UPPER(newTransactionSheet!F1757)&amp;"$"&amp;UPPER(newTransactionSheet!H1757)&amp;"$"&amp;UPPER(newTransactionSheet!N1757)</f>
        <v>MARUTI SUZUKI$WAGON R$VXI$BANGALORE</v>
      </c>
      <c r="C1757" t="str">
        <f t="shared" si="1"/>
        <v/>
      </c>
    </row>
    <row r="1758">
      <c r="A1758" t="str">
        <f>UPPER(newTransactionSheet!D1758)&amp;"$"&amp;UPPER(newTransactionSheet!F1758)&amp;"$"&amp;UPPER(newTransactionSheet!H1758)&amp;"$"&amp;UPPER(newTransactionSheet!N1758)</f>
        <v>MARUTI SUZUKI$WAGON R$VXI$BANGALORE</v>
      </c>
      <c r="C1758" t="str">
        <f t="shared" si="1"/>
        <v/>
      </c>
    </row>
    <row r="1759">
      <c r="A1759" t="str">
        <f>UPPER(newTransactionSheet!D1759)&amp;"$"&amp;UPPER(newTransactionSheet!F1759)&amp;"$"&amp;UPPER(newTransactionSheet!H1759)&amp;"$"&amp;UPPER(newTransactionSheet!N1759)</f>
        <v>MAHINDRA$XYLO$E4$BANGALORE</v>
      </c>
      <c r="C1759" t="str">
        <f t="shared" si="1"/>
        <v/>
      </c>
    </row>
    <row r="1760">
      <c r="A1760" t="str">
        <f>UPPER(newTransactionSheet!D1760)&amp;"$"&amp;UPPER(newTransactionSheet!F1760)&amp;"$"&amp;UPPER(newTransactionSheet!H1760)&amp;"$"&amp;UPPER(newTransactionSheet!N1760)</f>
        <v>HYUNDAI$I20$ASTA 1.4 CRDI 6 SPEED$BANGALORE</v>
      </c>
      <c r="C1760" t="str">
        <f t="shared" si="1"/>
        <v/>
      </c>
    </row>
    <row r="1761">
      <c r="A1761" t="str">
        <f>UPPER(newTransactionSheet!D1761)&amp;"$"&amp;UPPER(newTransactionSheet!F1761)&amp;"$"&amp;UPPER(newTransactionSheet!H1761)&amp;"$"&amp;UPPER(newTransactionSheet!N1761)</f>
        <v>FORD$FIGO$DURATEC PETROL EXI 1.2$BANGALORE</v>
      </c>
      <c r="C1761" t="str">
        <f t="shared" si="1"/>
        <v/>
      </c>
    </row>
    <row r="1762">
      <c r="A1762" t="str">
        <f>UPPER(newTransactionSheet!D1762)&amp;"$"&amp;UPPER(newTransactionSheet!F1762)&amp;"$"&amp;UPPER(newTransactionSheet!H1762)&amp;"$"&amp;UPPER(newTransactionSheet!N1762)</f>
        <v>TOYOTA$INNOVA$2.0 G1$BANGALORE</v>
      </c>
      <c r="C1762" t="str">
        <f t="shared" si="1"/>
        <v/>
      </c>
    </row>
    <row r="1763">
      <c r="A1763" t="str">
        <f>UPPER(newTransactionSheet!D1763)&amp;"$"&amp;UPPER(newTransactionSheet!F1763)&amp;"$"&amp;UPPER(newTransactionSheet!H1763)&amp;"$"&amp;UPPER(newTransactionSheet!N1763)</f>
        <v>MARUTI SUZUKI$WAGON R$VXI$BANGALORE</v>
      </c>
      <c r="C1763" t="str">
        <f t="shared" si="1"/>
        <v/>
      </c>
    </row>
    <row r="1764">
      <c r="A1764" t="str">
        <f>UPPER(newTransactionSheet!D1764)&amp;"$"&amp;UPPER(newTransactionSheet!F1764)&amp;"$"&amp;UPPER(newTransactionSheet!H1764)&amp;"$"&amp;UPPER(newTransactionSheet!N1764)</f>
        <v>HYUNDAI$I10$SPORTZ 1.2$BANGALORE</v>
      </c>
      <c r="C1764" t="str">
        <f t="shared" si="1"/>
        <v/>
      </c>
    </row>
    <row r="1765">
      <c r="A1765" t="str">
        <f>UPPER(newTransactionSheet!D1765)&amp;"$"&amp;UPPER(newTransactionSheet!F1765)&amp;"$"&amp;UPPER(newTransactionSheet!H1765)&amp;"$"&amp;UPPER(newTransactionSheet!N1765)</f>
        <v>MAHINDRA$SCORPIO$SLE 2.6 CRDE$BANGALORE</v>
      </c>
      <c r="C1765" t="str">
        <f t="shared" si="1"/>
        <v/>
      </c>
    </row>
    <row r="1766">
      <c r="A1766" t="str">
        <f>UPPER(newTransactionSheet!D1766)&amp;"$"&amp;UPPER(newTransactionSheet!F1766)&amp;"$"&amp;UPPER(newTransactionSheet!H1766)&amp;"$"&amp;UPPER(newTransactionSheet!N1766)</f>
        <v>TATA$SUMO GRANDE$GX$BANGALORE</v>
      </c>
      <c r="C1766" t="str">
        <f t="shared" si="1"/>
        <v/>
      </c>
    </row>
    <row r="1767">
      <c r="A1767" t="str">
        <f>UPPER(newTransactionSheet!D1767)&amp;"$"&amp;UPPER(newTransactionSheet!F1767)&amp;"$"&amp;UPPER(newTransactionSheet!H1767)&amp;"$"&amp;UPPER(newTransactionSheet!N1767)</f>
        <v>HYUNDAI$I10$ASTA 1.2 AT WITH SUNROOF$BANGALORE</v>
      </c>
      <c r="C1767" t="str">
        <f t="shared" si="1"/>
        <v/>
      </c>
    </row>
    <row r="1768">
      <c r="A1768" t="str">
        <f>UPPER(newTransactionSheet!D1768)&amp;"$"&amp;UPPER(newTransactionSheet!F1768)&amp;"$"&amp;UPPER(newTransactionSheet!H1768)&amp;"$"&amp;UPPER(newTransactionSheet!N1768)</f>
        <v>MARUTI SUZUKI$RITZ$ZXI$BANGALORE</v>
      </c>
      <c r="C1768" t="str">
        <f t="shared" si="1"/>
        <v/>
      </c>
    </row>
    <row r="1769">
      <c r="A1769" t="str">
        <f>UPPER(newTransactionSheet!D1769)&amp;"$"&amp;UPPER(newTransactionSheet!F1769)&amp;"$"&amp;UPPER(newTransactionSheet!H1769)&amp;"$"&amp;UPPER(newTransactionSheet!N1769)</f>
        <v>MARUTI SUZUKI$SWIFT$VXI$BANGALORE</v>
      </c>
      <c r="C1769" t="str">
        <f t="shared" si="1"/>
        <v/>
      </c>
    </row>
    <row r="1770">
      <c r="A1770" t="str">
        <f>UPPER(newTransactionSheet!D1770)&amp;"$"&amp;UPPER(newTransactionSheet!F1770)&amp;"$"&amp;UPPER(newTransactionSheet!H1770)&amp;"$"&amp;UPPER(newTransactionSheet!N1770)</f>
        <v>MARUTI SUZUKI$SWIFT$ZXI$BANGALORE</v>
      </c>
      <c r="C1770" t="str">
        <f t="shared" si="1"/>
        <v/>
      </c>
    </row>
    <row r="1771">
      <c r="A1771" t="str">
        <f>UPPER(newTransactionSheet!D1771)&amp;"$"&amp;UPPER(newTransactionSheet!F1771)&amp;"$"&amp;UPPER(newTransactionSheet!H1771)&amp;"$"&amp;UPPER(newTransactionSheet!N1771)</f>
        <v>MARUTI SUZUKI$SWIFT$VXI ABS$BANGALORE</v>
      </c>
      <c r="C1771" t="str">
        <f t="shared" si="1"/>
        <v/>
      </c>
    </row>
    <row r="1772">
      <c r="A1772" t="str">
        <f>UPPER(newTransactionSheet!D1772)&amp;"$"&amp;UPPER(newTransactionSheet!F1772)&amp;"$"&amp;UPPER(newTransactionSheet!H1772)&amp;"$"&amp;UPPER(newTransactionSheet!N1772)</f>
        <v>MARUTI SUZUKI$RITZ$VDI$BANGALORE</v>
      </c>
      <c r="C1772" t="str">
        <f t="shared" si="1"/>
        <v/>
      </c>
    </row>
    <row r="1773">
      <c r="A1773" t="str">
        <f>UPPER(newTransactionSheet!D1773)&amp;"$"&amp;UPPER(newTransactionSheet!F1773)&amp;"$"&amp;UPPER(newTransactionSheet!H1773)&amp;"$"&amp;UPPER(newTransactionSheet!N1773)</f>
        <v>MARUTI SUZUKI$SWIFT$VXI ABS$BANGALORE</v>
      </c>
      <c r="C1773" t="str">
        <f t="shared" si="1"/>
        <v/>
      </c>
    </row>
    <row r="1774">
      <c r="A1774" t="str">
        <f>UPPER(newTransactionSheet!D1774)&amp;"$"&amp;UPPER(newTransactionSheet!F1774)&amp;"$"&amp;UPPER(newTransactionSheet!H1774)&amp;"$"&amp;UPPER(newTransactionSheet!N1774)</f>
        <v>HYUNDAI$I10$ASTA 1.2$BANGALORE</v>
      </c>
      <c r="C1774" t="str">
        <f t="shared" si="1"/>
        <v/>
      </c>
    </row>
    <row r="1775">
      <c r="A1775" t="str">
        <f>UPPER(newTransactionSheet!D1775)&amp;"$"&amp;UPPER(newTransactionSheet!F1775)&amp;"$"&amp;UPPER(newTransactionSheet!H1775)&amp;"$"&amp;UPPER(newTransactionSheet!N1775)</f>
        <v>MARUTI SUZUKI$SWIFT$LXI$BANGALORE</v>
      </c>
      <c r="C1775" t="str">
        <f t="shared" si="1"/>
        <v/>
      </c>
    </row>
    <row r="1776">
      <c r="A1776" t="str">
        <f>UPPER(newTransactionSheet!D1776)&amp;"$"&amp;UPPER(newTransactionSheet!F1776)&amp;"$"&amp;UPPER(newTransactionSheet!H1776)&amp;"$"&amp;UPPER(newTransactionSheet!N1776)</f>
        <v>MARUTI SUZUKI$SWIFT$VXI$BANGALORE</v>
      </c>
      <c r="C1776" t="str">
        <f t="shared" si="1"/>
        <v/>
      </c>
    </row>
    <row r="1777">
      <c r="A1777" t="str">
        <f>UPPER(newTransactionSheet!D1777)&amp;"$"&amp;UPPER(newTransactionSheet!F1777)&amp;"$"&amp;UPPER(newTransactionSheet!H1777)&amp;"$"&amp;UPPER(newTransactionSheet!N1777)</f>
        <v>MARUTI SUZUKI$SWIFT$VXI ABS$BANGALORE</v>
      </c>
      <c r="C1777" t="str">
        <f t="shared" si="1"/>
        <v/>
      </c>
    </row>
    <row r="1778">
      <c r="A1778" t="str">
        <f>UPPER(newTransactionSheet!D1778)&amp;"$"&amp;UPPER(newTransactionSheet!F1778)&amp;"$"&amp;UPPER(newTransactionSheet!H1778)&amp;"$"&amp;UPPER(newTransactionSheet!N1778)</f>
        <v>MARUTI SUZUKI$SWIFT$VXI$BANGALORE</v>
      </c>
      <c r="C1778" t="str">
        <f t="shared" si="1"/>
        <v/>
      </c>
    </row>
    <row r="1779">
      <c r="A1779" t="str">
        <f>UPPER(newTransactionSheet!D1779)&amp;"$"&amp;UPPER(newTransactionSheet!F1779)&amp;"$"&amp;UPPER(newTransactionSheet!H1779)&amp;"$"&amp;UPPER(newTransactionSheet!N1779)</f>
        <v>MARUTI SUZUKI$SWIFT$ZXI$BANGALORE</v>
      </c>
      <c r="C1779" t="str">
        <f t="shared" si="1"/>
        <v/>
      </c>
    </row>
    <row r="1780">
      <c r="A1780" t="str">
        <f>UPPER(newTransactionSheet!D1780)&amp;"$"&amp;UPPER(newTransactionSheet!F1780)&amp;"$"&amp;UPPER(newTransactionSheet!H1780)&amp;"$"&amp;UPPER(newTransactionSheet!N1780)</f>
        <v>MARUTI SUZUKI$SWIFT$VXI ABS$BANGALORE</v>
      </c>
      <c r="C1780" t="str">
        <f t="shared" si="1"/>
        <v/>
      </c>
    </row>
    <row r="1781">
      <c r="A1781" t="str">
        <f>UPPER(newTransactionSheet!D1781)&amp;"$"&amp;UPPER(newTransactionSheet!F1781)&amp;"$"&amp;UPPER(newTransactionSheet!H1781)&amp;"$"&amp;UPPER(newTransactionSheet!N1781)</f>
        <v>MARUTI SUZUKI$SWIFT$ZXI$BANGALORE</v>
      </c>
      <c r="C1781" t="str">
        <f t="shared" si="1"/>
        <v/>
      </c>
    </row>
    <row r="1782">
      <c r="A1782" t="str">
        <f>UPPER(newTransactionSheet!D1782)&amp;"$"&amp;UPPER(newTransactionSheet!F1782)&amp;"$"&amp;UPPER(newTransactionSheet!H1782)&amp;"$"&amp;UPPER(newTransactionSheet!N1782)</f>
        <v>MARUTI SUZUKI$ALTO K10$LXI$BANGALORE</v>
      </c>
      <c r="C1782" t="str">
        <f t="shared" si="1"/>
        <v/>
      </c>
    </row>
    <row r="1783">
      <c r="A1783" t="str">
        <f>UPPER(newTransactionSheet!D1783)&amp;"$"&amp;UPPER(newTransactionSheet!F1783)&amp;"$"&amp;UPPER(newTransactionSheet!H1783)&amp;"$"&amp;UPPER(newTransactionSheet!N1783)</f>
        <v>MARUTI SUZUKI$ALTO K10$VXI$BANGALORE</v>
      </c>
      <c r="C1783" t="str">
        <f t="shared" si="1"/>
        <v/>
      </c>
    </row>
    <row r="1784">
      <c r="A1784" t="str">
        <f>UPPER(newTransactionSheet!D1784)&amp;"$"&amp;UPPER(newTransactionSheet!F1784)&amp;"$"&amp;UPPER(newTransactionSheet!H1784)&amp;"$"&amp;UPPER(newTransactionSheet!N1784)</f>
        <v>MARUTI SUZUKI$ALTO K10$VXI$BANGALORE</v>
      </c>
      <c r="C1784" t="str">
        <f t="shared" si="1"/>
        <v/>
      </c>
    </row>
    <row r="1785">
      <c r="A1785" t="str">
        <f>UPPER(newTransactionSheet!D1785)&amp;"$"&amp;UPPER(newTransactionSheet!F1785)&amp;"$"&amp;UPPER(newTransactionSheet!H1785)&amp;"$"&amp;UPPER(newTransactionSheet!N1785)</f>
        <v>HYUNDAI$I10$MAGNA 1.2$BANGALORE</v>
      </c>
      <c r="C1785" t="str">
        <f t="shared" si="1"/>
        <v/>
      </c>
    </row>
    <row r="1786">
      <c r="A1786" t="str">
        <f>UPPER(newTransactionSheet!D1786)&amp;"$"&amp;UPPER(newTransactionSheet!F1786)&amp;"$"&amp;UPPER(newTransactionSheet!H1786)&amp;"$"&amp;UPPER(newTransactionSheet!N1786)</f>
        <v>HYUNDAI$I20$ASTA (O) 1.2$PUNE</v>
      </c>
      <c r="C1786" t="str">
        <f t="shared" si="1"/>
        <v/>
      </c>
    </row>
    <row r="1787">
      <c r="A1787" t="str">
        <f>UPPER(newTransactionSheet!D1787)&amp;"$"&amp;UPPER(newTransactionSheet!F1787)&amp;"$"&amp;UPPER(newTransactionSheet!H1787)&amp;"$"&amp;UPPER(newTransactionSheet!N1787)</f>
        <v>MARUTI SUZUKI$RITZ$LDI$BANGALORE</v>
      </c>
      <c r="C1787" t="str">
        <f t="shared" si="1"/>
        <v/>
      </c>
    </row>
    <row r="1788">
      <c r="A1788" t="str">
        <f>UPPER(newTransactionSheet!D1788)&amp;"$"&amp;UPPER(newTransactionSheet!F1788)&amp;"$"&amp;UPPER(newTransactionSheet!H1788)&amp;"$"&amp;UPPER(newTransactionSheet!N1788)</f>
        <v>MARUTI SUZUKI$RITZ$LXI$BANGALORE</v>
      </c>
      <c r="C1788" t="str">
        <f t="shared" si="1"/>
        <v/>
      </c>
    </row>
    <row r="1789">
      <c r="A1789" t="str">
        <f>UPPER(newTransactionSheet!D1789)&amp;"$"&amp;UPPER(newTransactionSheet!F1789)&amp;"$"&amp;UPPER(newTransactionSheet!H1789)&amp;"$"&amp;UPPER(newTransactionSheet!N1789)</f>
        <v>MARUTI SUZUKI$RITZ$LXI$BANGALORE</v>
      </c>
      <c r="C1789" t="str">
        <f t="shared" si="1"/>
        <v/>
      </c>
    </row>
    <row r="1790">
      <c r="A1790" t="str">
        <f>UPPER(newTransactionSheet!D1790)&amp;"$"&amp;UPPER(newTransactionSheet!F1790)&amp;"$"&amp;UPPER(newTransactionSheet!H1790)&amp;"$"&amp;UPPER(newTransactionSheet!N1790)</f>
        <v>MARUTI SUZUKI$RITZ$VDI$BANGALORE</v>
      </c>
      <c r="C1790" t="str">
        <f t="shared" si="1"/>
        <v/>
      </c>
    </row>
    <row r="1791">
      <c r="A1791" t="str">
        <f>UPPER(newTransactionSheet!D1791)&amp;"$"&amp;UPPER(newTransactionSheet!F1791)&amp;"$"&amp;UPPER(newTransactionSheet!H1791)&amp;"$"&amp;UPPER(newTransactionSheet!N1791)</f>
        <v>MARUTI SUZUKI$SWIFT$VDI$BANGALORE</v>
      </c>
      <c r="C1791" t="str">
        <f t="shared" si="1"/>
        <v/>
      </c>
    </row>
    <row r="1792">
      <c r="A1792" t="str">
        <f>UPPER(newTransactionSheet!D1792)&amp;"$"&amp;UPPER(newTransactionSheet!F1792)&amp;"$"&amp;UPPER(newTransactionSheet!H1792)&amp;"$"&amp;UPPER(newTransactionSheet!N1792)</f>
        <v>MARUTI SUZUKI$SWIFT$VDI$BANGALORE</v>
      </c>
      <c r="C1792" t="str">
        <f t="shared" si="1"/>
        <v/>
      </c>
    </row>
    <row r="1793">
      <c r="A1793" t="str">
        <f>UPPER(newTransactionSheet!D1793)&amp;"$"&amp;UPPER(newTransactionSheet!F1793)&amp;"$"&amp;UPPER(newTransactionSheet!H1793)&amp;"$"&amp;UPPER(newTransactionSheet!N1793)</f>
        <v>MARUTI SUZUKI$SWIFT$VXI$BANGALORE</v>
      </c>
      <c r="C1793" t="str">
        <f t="shared" si="1"/>
        <v/>
      </c>
    </row>
    <row r="1794">
      <c r="A1794" t="str">
        <f>UPPER(newTransactionSheet!D1794)&amp;"$"&amp;UPPER(newTransactionSheet!F1794)&amp;"$"&amp;UPPER(newTransactionSheet!H1794)&amp;"$"&amp;UPPER(newTransactionSheet!N1794)</f>
        <v>MARUTI SUZUKI$SWIFT$VXI$BANGALORE</v>
      </c>
      <c r="C1794" t="str">
        <f t="shared" si="1"/>
        <v/>
      </c>
    </row>
    <row r="1795">
      <c r="A1795" t="str">
        <f>UPPER(newTransactionSheet!D1795)&amp;"$"&amp;UPPER(newTransactionSheet!F1795)&amp;"$"&amp;UPPER(newTransactionSheet!H1795)&amp;"$"&amp;UPPER(newTransactionSheet!N1795)</f>
        <v>MARUTI SUZUKI$WAGON R$VXI$BANGALORE</v>
      </c>
      <c r="C1795" t="str">
        <f t="shared" si="1"/>
        <v/>
      </c>
    </row>
    <row r="1796">
      <c r="A1796" t="str">
        <f>UPPER(newTransactionSheet!D1796)&amp;"$"&amp;UPPER(newTransactionSheet!F1796)&amp;"$"&amp;UPPER(newTransactionSheet!H1796)&amp;"$"&amp;UPPER(newTransactionSheet!N1796)</f>
        <v>MARUTI SUZUKI$WAGON R$VXI$BANGALORE</v>
      </c>
      <c r="C1796" t="str">
        <f t="shared" si="1"/>
        <v/>
      </c>
    </row>
    <row r="1797">
      <c r="A1797" t="str">
        <f>UPPER(newTransactionSheet!D1797)&amp;"$"&amp;UPPER(newTransactionSheet!F1797)&amp;"$"&amp;UPPER(newTransactionSheet!H1797)&amp;"$"&amp;UPPER(newTransactionSheet!N1797)</f>
        <v>MARUTI SUZUKI$SWIFT$VXI$BANGALORE</v>
      </c>
      <c r="C1797" t="str">
        <f t="shared" si="1"/>
        <v/>
      </c>
    </row>
    <row r="1798">
      <c r="A1798" t="str">
        <f>UPPER(newTransactionSheet!D1798)&amp;"$"&amp;UPPER(newTransactionSheet!F1798)&amp;"$"&amp;UPPER(newTransactionSheet!H1798)&amp;"$"&amp;UPPER(newTransactionSheet!N1798)</f>
        <v>HYUNDAI$I10$SPORTZ 1.2$BANGALORE</v>
      </c>
      <c r="C1798" t="str">
        <f t="shared" si="1"/>
        <v/>
      </c>
    </row>
    <row r="1799">
      <c r="A1799" t="str">
        <f>UPPER(newTransactionSheet!D1799)&amp;"$"&amp;UPPER(newTransactionSheet!F1799)&amp;"$"&amp;UPPER(newTransactionSheet!H1799)&amp;"$"&amp;UPPER(newTransactionSheet!N1799)</f>
        <v>FORD$FIGO$DURATORQ DIESEL EXI 1.4$BANGALORE</v>
      </c>
      <c r="C1799" t="str">
        <f t="shared" si="1"/>
        <v/>
      </c>
    </row>
    <row r="1800">
      <c r="A1800" t="str">
        <f>UPPER(newTransactionSheet!D1800)&amp;"$"&amp;UPPER(newTransactionSheet!F1800)&amp;"$"&amp;UPPER(newTransactionSheet!H1800)&amp;"$"&amp;UPPER(newTransactionSheet!N1800)</f>
        <v>CHEVROLET$BEAT$LS DIESEL$BANGALORE</v>
      </c>
      <c r="C1800" t="str">
        <f t="shared" si="1"/>
        <v/>
      </c>
    </row>
    <row r="1801">
      <c r="A1801" t="str">
        <f>UPPER(newTransactionSheet!D1801)&amp;"$"&amp;UPPER(newTransactionSheet!F1801)&amp;"$"&amp;UPPER(newTransactionSheet!H1801)&amp;"$"&amp;UPPER(newTransactionSheet!N1801)</f>
        <v>MARUTI SUZUKI$SWIFT$VDI$BANGALORE</v>
      </c>
      <c r="C1801" t="str">
        <f t="shared" si="1"/>
        <v/>
      </c>
    </row>
    <row r="1802">
      <c r="A1802" t="str">
        <f>UPPER(newTransactionSheet!D1802)&amp;"$"&amp;UPPER(newTransactionSheet!F1802)&amp;"$"&amp;UPPER(newTransactionSheet!H1802)&amp;"$"&amp;UPPER(newTransactionSheet!N1802)</f>
        <v>FORD$FIGO$DURATORQ DIESEL EXI 1.4$BANGALORE</v>
      </c>
      <c r="C1802" t="str">
        <f t="shared" si="1"/>
        <v/>
      </c>
    </row>
    <row r="1803">
      <c r="A1803" t="str">
        <f>UPPER(newTransactionSheet!D1803)&amp;"$"&amp;UPPER(newTransactionSheet!F1803)&amp;"$"&amp;UPPER(newTransactionSheet!H1803)&amp;"$"&amp;UPPER(newTransactionSheet!N1803)</f>
        <v>CHEVROLET$BEAT$LS DIESEL$BANGALORE</v>
      </c>
      <c r="C1803" t="str">
        <f t="shared" si="1"/>
        <v/>
      </c>
    </row>
    <row r="1804">
      <c r="A1804" t="str">
        <f>UPPER(newTransactionSheet!D1804)&amp;"$"&amp;UPPER(newTransactionSheet!F1804)&amp;"$"&amp;UPPER(newTransactionSheet!H1804)&amp;"$"&amp;UPPER(newTransactionSheet!N1804)</f>
        <v>MARUTI SUZUKI$SWIFT$VDI$BANGALORE</v>
      </c>
      <c r="C1804" t="str">
        <f t="shared" si="1"/>
        <v/>
      </c>
    </row>
    <row r="1805">
      <c r="A1805" t="str">
        <f>UPPER(newTransactionSheet!D1805)&amp;"$"&amp;UPPER(newTransactionSheet!F1805)&amp;"$"&amp;UPPER(newTransactionSheet!H1805)&amp;"$"&amp;UPPER(newTransactionSheet!N1805)</f>
        <v>HYUNDAI$I20$MAGNA 1.2$BANGALORE</v>
      </c>
      <c r="C1805" t="str">
        <f t="shared" si="1"/>
        <v/>
      </c>
    </row>
    <row r="1806">
      <c r="A1806" t="str">
        <f>UPPER(newTransactionSheet!D1806)&amp;"$"&amp;UPPER(newTransactionSheet!F1806)&amp;"$"&amp;UPPER(newTransactionSheet!H1806)&amp;"$"&amp;UPPER(newTransactionSheet!N1806)</f>
        <v>MARUTI SUZUKI$SWIFT$VXI$BANGALORE</v>
      </c>
      <c r="C1806" t="str">
        <f t="shared" si="1"/>
        <v/>
      </c>
    </row>
    <row r="1807">
      <c r="A1807" t="str">
        <f>UPPER(newTransactionSheet!D1807)&amp;"$"&amp;UPPER(newTransactionSheet!F1807)&amp;"$"&amp;UPPER(newTransactionSheet!H1807)&amp;"$"&amp;UPPER(newTransactionSheet!N1807)</f>
        <v>MARUTI SUZUKI$WAGON R$VXI$BANGALORE</v>
      </c>
      <c r="C1807" t="str">
        <f t="shared" si="1"/>
        <v/>
      </c>
    </row>
    <row r="1808">
      <c r="A1808" t="str">
        <f>UPPER(newTransactionSheet!D1808)&amp;"$"&amp;UPPER(newTransactionSheet!F1808)&amp;"$"&amp;UPPER(newTransactionSheet!H1808)&amp;"$"&amp;UPPER(newTransactionSheet!N1808)</f>
        <v>MARUTI SUZUKI$SWIFT$ZXI$BANGALORE</v>
      </c>
      <c r="C1808" t="str">
        <f t="shared" si="1"/>
        <v/>
      </c>
    </row>
    <row r="1809">
      <c r="A1809" t="str">
        <f>UPPER(newTransactionSheet!D1809)&amp;"$"&amp;UPPER(newTransactionSheet!F1809)&amp;"$"&amp;UPPER(newTransactionSheet!H1809)&amp;"$"&amp;UPPER(newTransactionSheet!N1809)</f>
        <v>MARUTI SUZUKI$SWIFT$VXI ABS$BANGALORE</v>
      </c>
      <c r="C1809" t="str">
        <f t="shared" si="1"/>
        <v/>
      </c>
    </row>
    <row r="1810">
      <c r="A1810" t="str">
        <f>UPPER(newTransactionSheet!D1810)&amp;"$"&amp;UPPER(newTransactionSheet!F1810)&amp;"$"&amp;UPPER(newTransactionSheet!H1810)&amp;"$"&amp;UPPER(newTransactionSheet!N1810)</f>
        <v>MARUTI SUZUKI$SWIFT$VDI$BANGALORE</v>
      </c>
      <c r="C1810" t="str">
        <f t="shared" si="1"/>
        <v/>
      </c>
    </row>
    <row r="1811">
      <c r="A1811" t="str">
        <f>UPPER(newTransactionSheet!D1811)&amp;"$"&amp;UPPER(newTransactionSheet!F1811)&amp;"$"&amp;UPPER(newTransactionSheet!H1811)&amp;"$"&amp;UPPER(newTransactionSheet!N1811)</f>
        <v>MARUTI SUZUKI$SWIFT$LXI$BANGALORE</v>
      </c>
      <c r="C1811" t="str">
        <f t="shared" si="1"/>
        <v/>
      </c>
    </row>
    <row r="1812">
      <c r="A1812" t="str">
        <f>UPPER(newTransactionSheet!D1812)&amp;"$"&amp;UPPER(newTransactionSheet!F1812)&amp;"$"&amp;UPPER(newTransactionSheet!H1812)&amp;"$"&amp;UPPER(newTransactionSheet!N1812)</f>
        <v>MARUTI SUZUKI$SWIFT$GLAM$BANGALORE</v>
      </c>
      <c r="C1812" t="str">
        <f t="shared" si="1"/>
        <v/>
      </c>
    </row>
    <row r="1813">
      <c r="A1813" t="str">
        <f>UPPER(newTransactionSheet!D1813)&amp;"$"&amp;UPPER(newTransactionSheet!F1813)&amp;"$"&amp;UPPER(newTransactionSheet!H1813)&amp;"$"&amp;UPPER(newTransactionSheet!N1813)</f>
        <v>MARUTI SUZUKI$SWIFT DZIRE$VXI$BANGALORE</v>
      </c>
      <c r="C1813" t="str">
        <f t="shared" si="1"/>
        <v/>
      </c>
    </row>
    <row r="1814">
      <c r="A1814" t="str">
        <f>UPPER(newTransactionSheet!D1814)&amp;"$"&amp;UPPER(newTransactionSheet!F1814)&amp;"$"&amp;UPPER(newTransactionSheet!H1814)&amp;"$"&amp;UPPER(newTransactionSheet!N1814)</f>
        <v>MARUTI SUZUKI$SWIFT$LXI$BANGALORE</v>
      </c>
      <c r="C1814" t="str">
        <f t="shared" si="1"/>
        <v/>
      </c>
    </row>
    <row r="1815">
      <c r="A1815" t="str">
        <f>UPPER(newTransactionSheet!D1815)&amp;"$"&amp;UPPER(newTransactionSheet!F1815)&amp;"$"&amp;UPPER(newTransactionSheet!H1815)&amp;"$"&amp;UPPER(newTransactionSheet!N1815)</f>
        <v>MARUTI SUZUKI$RITZ$VDI$BANGALORE</v>
      </c>
      <c r="C1815" t="str">
        <f t="shared" si="1"/>
        <v/>
      </c>
    </row>
    <row r="1816">
      <c r="A1816" t="str">
        <f>UPPER(newTransactionSheet!D1816)&amp;"$"&amp;UPPER(newTransactionSheet!F1816)&amp;"$"&amp;UPPER(newTransactionSheet!H1816)&amp;"$"&amp;UPPER(newTransactionSheet!N1816)</f>
        <v>MARUTI SUZUKI$SWIFT$LXI$BANGALORE</v>
      </c>
      <c r="C1816" t="str">
        <f t="shared" si="1"/>
        <v/>
      </c>
    </row>
    <row r="1817">
      <c r="A1817" t="str">
        <f>UPPER(newTransactionSheet!D1817)&amp;"$"&amp;UPPER(newTransactionSheet!F1817)&amp;"$"&amp;UPPER(newTransactionSheet!H1817)&amp;"$"&amp;UPPER(newTransactionSheet!N1817)</f>
        <v>MARUTI SUZUKI$SWIFT$GLAM$BANGALORE</v>
      </c>
      <c r="C1817" t="str">
        <f t="shared" si="1"/>
        <v/>
      </c>
    </row>
    <row r="1818">
      <c r="A1818" t="str">
        <f>UPPER(newTransactionSheet!D1818)&amp;"$"&amp;UPPER(newTransactionSheet!F1818)&amp;"$"&amp;UPPER(newTransactionSheet!H1818)&amp;"$"&amp;UPPER(newTransactionSheet!N1818)</f>
        <v>MARUTI SUZUKI$SWIFT$GLAM$BANGALORE</v>
      </c>
      <c r="C1818" t="str">
        <f t="shared" si="1"/>
        <v/>
      </c>
    </row>
    <row r="1819">
      <c r="A1819" t="str">
        <f>UPPER(newTransactionSheet!D1819)&amp;"$"&amp;UPPER(newTransactionSheet!F1819)&amp;"$"&amp;UPPER(newTransactionSheet!H1819)&amp;"$"&amp;UPPER(newTransactionSheet!N1819)</f>
        <v>MARUTI SUZUKI$RITZ$LXI$BANGALORE</v>
      </c>
      <c r="C1819" t="str">
        <f t="shared" si="1"/>
        <v/>
      </c>
    </row>
    <row r="1820">
      <c r="A1820" t="str">
        <f>UPPER(newTransactionSheet!D1820)&amp;"$"&amp;UPPER(newTransactionSheet!F1820)&amp;"$"&amp;UPPER(newTransactionSheet!H1820)&amp;"$"&amp;UPPER(newTransactionSheet!N1820)</f>
        <v>MARUTI SUZUKI$RITZ$VXI ABS$BANGALORE</v>
      </c>
      <c r="C1820" t="str">
        <f t="shared" si="1"/>
        <v/>
      </c>
    </row>
    <row r="1821">
      <c r="A1821" t="str">
        <f>UPPER(newTransactionSheet!D1821)&amp;"$"&amp;UPPER(newTransactionSheet!F1821)&amp;"$"&amp;UPPER(newTransactionSheet!H1821)&amp;"$"&amp;UPPER(newTransactionSheet!N1821)</f>
        <v>MARUTI SUZUKI$SWIFT$LDI$BANGALORE</v>
      </c>
      <c r="C1821" t="str">
        <f t="shared" si="1"/>
        <v/>
      </c>
    </row>
    <row r="1822">
      <c r="A1822" t="str">
        <f>UPPER(newTransactionSheet!D1822)&amp;"$"&amp;UPPER(newTransactionSheet!F1822)&amp;"$"&amp;UPPER(newTransactionSheet!H1822)&amp;"$"&amp;UPPER(newTransactionSheet!N1822)</f>
        <v>MARUTI SUZUKI$SWIFT$LXI$BANGALORE</v>
      </c>
      <c r="C1822" t="str">
        <f t="shared" si="1"/>
        <v/>
      </c>
    </row>
    <row r="1823">
      <c r="A1823" t="str">
        <f>UPPER(newTransactionSheet!D1823)&amp;"$"&amp;UPPER(newTransactionSheet!F1823)&amp;"$"&amp;UPPER(newTransactionSheet!H1823)&amp;"$"&amp;UPPER(newTransactionSheet!N1823)</f>
        <v>MARUTI SUZUKI$SWIFT$VXI$BANGALORE</v>
      </c>
      <c r="C1823" t="str">
        <f t="shared" si="1"/>
        <v/>
      </c>
    </row>
    <row r="1824">
      <c r="A1824" t="str">
        <f>UPPER(newTransactionSheet!D1824)&amp;"$"&amp;UPPER(newTransactionSheet!F1824)&amp;"$"&amp;UPPER(newTransactionSheet!H1824)&amp;"$"&amp;UPPER(newTransactionSheet!N1824)</f>
        <v>MARUTI SUZUKI$SWIFT$VXI$BANGALORE</v>
      </c>
      <c r="C1824" t="str">
        <f t="shared" si="1"/>
        <v/>
      </c>
    </row>
    <row r="1825">
      <c r="A1825" t="str">
        <f>UPPER(newTransactionSheet!D1825)&amp;"$"&amp;UPPER(newTransactionSheet!F1825)&amp;"$"&amp;UPPER(newTransactionSheet!H1825)&amp;"$"&amp;UPPER(newTransactionSheet!N1825)</f>
        <v>MARUTI SUZUKI$WAGON R$VXI$BANGALORE</v>
      </c>
      <c r="C1825" t="str">
        <f t="shared" si="1"/>
        <v/>
      </c>
    </row>
    <row r="1826">
      <c r="A1826" t="str">
        <f>UPPER(newTransactionSheet!D1826)&amp;"$"&amp;UPPER(newTransactionSheet!F1826)&amp;"$"&amp;UPPER(newTransactionSheet!H1826)&amp;"$"&amp;UPPER(newTransactionSheet!N1826)</f>
        <v>MARUTI SUZUKI$WAGON R$VXI$BANGALORE</v>
      </c>
      <c r="C1826" t="str">
        <f t="shared" si="1"/>
        <v/>
      </c>
    </row>
    <row r="1827">
      <c r="A1827" t="str">
        <f>UPPER(newTransactionSheet!D1827)&amp;"$"&amp;UPPER(newTransactionSheet!F1827)&amp;"$"&amp;UPPER(newTransactionSheet!H1827)&amp;"$"&amp;UPPER(newTransactionSheet!N1827)</f>
        <v>MARUTI SUZUKI$WAGON R$LXI$BANGALORE</v>
      </c>
      <c r="C1827" t="str">
        <f t="shared" si="1"/>
        <v/>
      </c>
    </row>
    <row r="1828">
      <c r="A1828" t="str">
        <f>UPPER(newTransactionSheet!D1828)&amp;"$"&amp;UPPER(newTransactionSheet!F1828)&amp;"$"&amp;UPPER(newTransactionSheet!H1828)&amp;"$"&amp;UPPER(newTransactionSheet!N1828)</f>
        <v>MARUTI SUZUKI$SWIFT$VXI$BANGALORE</v>
      </c>
      <c r="C1828" t="str">
        <f t="shared" si="1"/>
        <v/>
      </c>
    </row>
    <row r="1829">
      <c r="A1829" t="str">
        <f>UPPER(newTransactionSheet!D1829)&amp;"$"&amp;UPPER(newTransactionSheet!F1829)&amp;"$"&amp;UPPER(newTransactionSheet!H1829)&amp;"$"&amp;UPPER(newTransactionSheet!N1829)</f>
        <v>MARUTI SUZUKI$SWIFT$GLAM$BANGALORE</v>
      </c>
      <c r="C1829" t="str">
        <f t="shared" si="1"/>
        <v/>
      </c>
    </row>
    <row r="1830">
      <c r="A1830" t="str">
        <f>UPPER(newTransactionSheet!D1830)&amp;"$"&amp;UPPER(newTransactionSheet!F1830)&amp;"$"&amp;UPPER(newTransactionSheet!H1830)&amp;"$"&amp;UPPER(newTransactionSheet!N1830)</f>
        <v>MARUTI SUZUKI$SWIFT$VXI ABS$BANGALORE</v>
      </c>
      <c r="C1830" t="str">
        <f t="shared" si="1"/>
        <v/>
      </c>
    </row>
    <row r="1831">
      <c r="A1831" t="str">
        <f>UPPER(newTransactionSheet!D1831)&amp;"$"&amp;UPPER(newTransactionSheet!F1831)&amp;"$"&amp;UPPER(newTransactionSheet!H1831)&amp;"$"&amp;UPPER(newTransactionSheet!N1831)</f>
        <v>MARUTI SUZUKI$SWIFT$GLAM$BANGALORE</v>
      </c>
      <c r="C1831" t="str">
        <f t="shared" si="1"/>
        <v/>
      </c>
    </row>
    <row r="1832">
      <c r="A1832" t="str">
        <f>UPPER(newTransactionSheet!D1832)&amp;"$"&amp;UPPER(newTransactionSheet!F1832)&amp;"$"&amp;UPPER(newTransactionSheet!H1832)&amp;"$"&amp;UPPER(newTransactionSheet!N1832)</f>
        <v>MARUTI SUZUKI$SWIFT$VXI ABS$BANGALORE</v>
      </c>
      <c r="C1832" t="str">
        <f t="shared" si="1"/>
        <v/>
      </c>
    </row>
    <row r="1833">
      <c r="A1833" t="str">
        <f>UPPER(newTransactionSheet!D1833)&amp;"$"&amp;UPPER(newTransactionSheet!F1833)&amp;"$"&amp;UPPER(newTransactionSheet!H1833)&amp;"$"&amp;UPPER(newTransactionSheet!N1833)</f>
        <v>MARUTI SUZUKI$SWIFT$VXI$BANGALORE</v>
      </c>
      <c r="C1833" t="str">
        <f t="shared" si="1"/>
        <v/>
      </c>
    </row>
    <row r="1834">
      <c r="A1834" t="str">
        <f>UPPER(newTransactionSheet!D1834)&amp;"$"&amp;UPPER(newTransactionSheet!F1834)&amp;"$"&amp;UPPER(newTransactionSheet!H1834)&amp;"$"&amp;UPPER(newTransactionSheet!N1834)</f>
        <v>MARUTI SUZUKI$ALTO$VXI$BANGALORE</v>
      </c>
      <c r="C1834" t="str">
        <f t="shared" si="1"/>
        <v/>
      </c>
    </row>
    <row r="1835">
      <c r="A1835" t="str">
        <f>UPPER(newTransactionSheet!D1835)&amp;"$"&amp;UPPER(newTransactionSheet!F1835)&amp;"$"&amp;UPPER(newTransactionSheet!H1835)&amp;"$"&amp;UPPER(newTransactionSheet!N1835)</f>
        <v>MARUTI SUZUKI$ALTO K10$VXI$BANGALORE</v>
      </c>
      <c r="C1835" t="str">
        <f t="shared" si="1"/>
        <v/>
      </c>
    </row>
    <row r="1836">
      <c r="A1836" t="str">
        <f>UPPER(newTransactionSheet!D1836)&amp;"$"&amp;UPPER(newTransactionSheet!F1836)&amp;"$"&amp;UPPER(newTransactionSheet!H1836)&amp;"$"&amp;UPPER(newTransactionSheet!N1836)</f>
        <v>MARUTI SUZUKI$ALTO K10$VXI$BANGALORE</v>
      </c>
      <c r="C1836" t="str">
        <f t="shared" si="1"/>
        <v/>
      </c>
    </row>
    <row r="1837">
      <c r="A1837" t="str">
        <f>UPPER(newTransactionSheet!D1837)&amp;"$"&amp;UPPER(newTransactionSheet!F1837)&amp;"$"&amp;UPPER(newTransactionSheet!H1837)&amp;"$"&amp;UPPER(newTransactionSheet!N1837)</f>
        <v>MAHINDRA$BOLERO$SLX$BANGALORE</v>
      </c>
      <c r="C1837" t="str">
        <f t="shared" si="1"/>
        <v/>
      </c>
    </row>
    <row r="1838">
      <c r="A1838" t="str">
        <f>UPPER(newTransactionSheet!D1838)&amp;"$"&amp;UPPER(newTransactionSheet!F1838)&amp;"$"&amp;UPPER(newTransactionSheet!H1838)&amp;"$"&amp;UPPER(newTransactionSheet!N1838)</f>
        <v>HYUNDAI$I20$ASTA 1.2$MUMBAI</v>
      </c>
      <c r="C1838" t="str">
        <f t="shared" si="1"/>
        <v/>
      </c>
    </row>
    <row r="1839">
      <c r="A1839" t="str">
        <f>UPPER(newTransactionSheet!D1839)&amp;"$"&amp;UPPER(newTransactionSheet!F1839)&amp;"$"&amp;UPPER(newTransactionSheet!H1839)&amp;"$"&amp;UPPER(newTransactionSheet!N1839)</f>
        <v>FIAT$PUNTO$EMOTION 1.3$BANGALORE</v>
      </c>
      <c r="C1839" t="str">
        <f t="shared" si="1"/>
        <v/>
      </c>
    </row>
    <row r="1840">
      <c r="A1840" t="str">
        <f>UPPER(newTransactionSheet!D1840)&amp;"$"&amp;UPPER(newTransactionSheet!F1840)&amp;"$"&amp;UPPER(newTransactionSheet!H1840)&amp;"$"&amp;UPPER(newTransactionSheet!N1840)</f>
        <v>MARUTI SUZUKI$SWIFT$LDI$PUNE</v>
      </c>
      <c r="C1840" t="str">
        <f t="shared" si="1"/>
        <v/>
      </c>
    </row>
    <row r="1841">
      <c r="A1841" t="str">
        <f>UPPER(newTransactionSheet!D1841)&amp;"$"&amp;UPPER(newTransactionSheet!F1841)&amp;"$"&amp;UPPER(newTransactionSheet!H1841)&amp;"$"&amp;UPPER(newTransactionSheet!N1841)</f>
        <v>MARUTI SUZUKI$SWIFT$VDI$BANGALORE</v>
      </c>
      <c r="C1841" t="str">
        <f t="shared" si="1"/>
        <v/>
      </c>
    </row>
    <row r="1842">
      <c r="A1842" t="str">
        <f>UPPER(newTransactionSheet!D1842)&amp;"$"&amp;UPPER(newTransactionSheet!F1842)&amp;"$"&amp;UPPER(newTransactionSheet!H1842)&amp;"$"&amp;UPPER(newTransactionSheet!N1842)</f>
        <v>MARUTI SUZUKI$SWIFT$VXI$BANGALORE</v>
      </c>
      <c r="C1842" t="str">
        <f t="shared" si="1"/>
        <v/>
      </c>
    </row>
    <row r="1843">
      <c r="A1843" t="str">
        <f>UPPER(newTransactionSheet!D1843)&amp;"$"&amp;UPPER(newTransactionSheet!F1843)&amp;"$"&amp;UPPER(newTransactionSheet!H1843)&amp;"$"&amp;UPPER(newTransactionSheet!N1843)</f>
        <v>MARUTI SUZUKI$SWIFT DZIRE$LXI$BANGALORE</v>
      </c>
      <c r="C1843" t="str">
        <f t="shared" si="1"/>
        <v/>
      </c>
    </row>
    <row r="1844">
      <c r="A1844" t="str">
        <f>UPPER(newTransactionSheet!D1844)&amp;"$"&amp;UPPER(newTransactionSheet!F1844)&amp;"$"&amp;UPPER(newTransactionSheet!H1844)&amp;"$"&amp;UPPER(newTransactionSheet!N1844)</f>
        <v>FIAT$PUNTO$EMOTION 1.2$BANGALORE</v>
      </c>
      <c r="C1844" t="str">
        <f t="shared" si="1"/>
        <v/>
      </c>
    </row>
    <row r="1845">
      <c r="A1845" t="str">
        <f>UPPER(newTransactionSheet!D1845)&amp;"$"&amp;UPPER(newTransactionSheet!F1845)&amp;"$"&amp;UPPER(newTransactionSheet!H1845)&amp;"$"&amp;UPPER(newTransactionSheet!N1845)</f>
        <v>FORD$FIGO$DURATEC PETROL EXI 1.2$BANGALORE</v>
      </c>
      <c r="C1845" t="str">
        <f t="shared" si="1"/>
        <v/>
      </c>
    </row>
    <row r="1846">
      <c r="A1846" t="str">
        <f>UPPER(newTransactionSheet!D1846)&amp;"$"&amp;UPPER(newTransactionSheet!F1846)&amp;"$"&amp;UPPER(newTransactionSheet!H1846)&amp;"$"&amp;UPPER(newTransactionSheet!N1846)</f>
        <v>TATA$MANZA$AQUA QUADRAJET$BANGALORE</v>
      </c>
      <c r="C1846" t="str">
        <f t="shared" si="1"/>
        <v/>
      </c>
    </row>
    <row r="1847">
      <c r="A1847" t="str">
        <f>UPPER(newTransactionSheet!D1847)&amp;"$"&amp;UPPER(newTransactionSheet!F1847)&amp;"$"&amp;UPPER(newTransactionSheet!H1847)&amp;"$"&amp;UPPER(newTransactionSheet!N1847)</f>
        <v>HONDA$CITY$1.5 GXI$BANGALORE</v>
      </c>
      <c r="C1847" t="str">
        <f t="shared" si="1"/>
        <v/>
      </c>
    </row>
    <row r="1848">
      <c r="A1848" t="str">
        <f>UPPER(newTransactionSheet!D1848)&amp;"$"&amp;UPPER(newTransactionSheet!F1848)&amp;"$"&amp;UPPER(newTransactionSheet!H1848)&amp;"$"&amp;UPPER(newTransactionSheet!N1848)</f>
        <v>FORD$FIESTA$ZXI 1.4$BANGALORE</v>
      </c>
      <c r="C1848" t="str">
        <f t="shared" si="1"/>
        <v/>
      </c>
    </row>
    <row r="1849">
      <c r="A1849" t="str">
        <f>UPPER(newTransactionSheet!D1849)&amp;"$"&amp;UPPER(newTransactionSheet!F1849)&amp;"$"&amp;UPPER(newTransactionSheet!H1849)&amp;"$"&amp;UPPER(newTransactionSheet!N1849)</f>
        <v>MARUTI SUZUKI$RITZ$VDI$BANGALORE</v>
      </c>
      <c r="C1849" t="str">
        <f t="shared" si="1"/>
        <v/>
      </c>
    </row>
    <row r="1850">
      <c r="A1850" t="str">
        <f>UPPER(newTransactionSheet!D1850)&amp;"$"&amp;UPPER(newTransactionSheet!F1850)&amp;"$"&amp;UPPER(newTransactionSheet!H1850)&amp;"$"&amp;UPPER(newTransactionSheet!N1850)</f>
        <v>MARUTI SUZUKI$SWIFT$LXI$BANGALORE</v>
      </c>
      <c r="C1850" t="str">
        <f t="shared" si="1"/>
        <v/>
      </c>
    </row>
    <row r="1851">
      <c r="A1851" t="str">
        <f>UPPER(newTransactionSheet!D1851)&amp;"$"&amp;UPPER(newTransactionSheet!F1851)&amp;"$"&amp;UPPER(newTransactionSheet!H1851)&amp;"$"&amp;UPPER(newTransactionSheet!N1851)</f>
        <v>MARUTI SUZUKI$SWIFT$ZXI$BANGALORE</v>
      </c>
      <c r="C1851" t="str">
        <f t="shared" si="1"/>
        <v/>
      </c>
    </row>
    <row r="1852">
      <c r="A1852" t="str">
        <f>UPPER(newTransactionSheet!D1852)&amp;"$"&amp;UPPER(newTransactionSheet!F1852)&amp;"$"&amp;UPPER(newTransactionSheet!H1852)&amp;"$"&amp;UPPER(newTransactionSheet!N1852)</f>
        <v>MARUTI SUZUKI$SWIFT$GLAM$BANGALORE</v>
      </c>
      <c r="C1852" t="str">
        <f t="shared" si="1"/>
        <v/>
      </c>
    </row>
    <row r="1853">
      <c r="A1853" t="str">
        <f>UPPER(newTransactionSheet!D1853)&amp;"$"&amp;UPPER(newTransactionSheet!F1853)&amp;"$"&amp;UPPER(newTransactionSheet!H1853)&amp;"$"&amp;UPPER(newTransactionSheet!N1853)</f>
        <v>MARUTI SUZUKI$SWIFT$LXI$BANGALORE</v>
      </c>
      <c r="C1853" t="str">
        <f t="shared" si="1"/>
        <v/>
      </c>
    </row>
    <row r="1854">
      <c r="A1854" t="str">
        <f>UPPER(newTransactionSheet!D1854)&amp;"$"&amp;UPPER(newTransactionSheet!F1854)&amp;"$"&amp;UPPER(newTransactionSheet!H1854)&amp;"$"&amp;UPPER(newTransactionSheet!N1854)</f>
        <v>MARUTI SUZUKI$SWIFT$ZXI$BANGALORE</v>
      </c>
      <c r="C1854" t="str">
        <f t="shared" si="1"/>
        <v/>
      </c>
    </row>
    <row r="1855">
      <c r="A1855" t="str">
        <f>UPPER(newTransactionSheet!D1855)&amp;"$"&amp;UPPER(newTransactionSheet!F1855)&amp;"$"&amp;UPPER(newTransactionSheet!H1855)&amp;"$"&amp;UPPER(newTransactionSheet!N1855)</f>
        <v>MARUTI SUZUKI$ALTO K10$VXI$BANGALORE</v>
      </c>
      <c r="C1855" t="str">
        <f t="shared" si="1"/>
        <v/>
      </c>
    </row>
    <row r="1856">
      <c r="A1856" t="str">
        <f>UPPER(newTransactionSheet!D1856)&amp;"$"&amp;UPPER(newTransactionSheet!F1856)&amp;"$"&amp;UPPER(newTransactionSheet!H1856)&amp;"$"&amp;UPPER(newTransactionSheet!N1856)</f>
        <v>MARUTI SUZUKI$SWIFT$VXI$BANGALORE</v>
      </c>
      <c r="C1856" t="str">
        <f t="shared" si="1"/>
        <v/>
      </c>
    </row>
    <row r="1857">
      <c r="A1857" t="str">
        <f>UPPER(newTransactionSheet!D1857)&amp;"$"&amp;UPPER(newTransactionSheet!F1857)&amp;"$"&amp;UPPER(newTransactionSheet!H1857)&amp;"$"&amp;UPPER(newTransactionSheet!N1857)</f>
        <v>MARUTI SUZUKI$SWIFT$VXI$BANGALORE</v>
      </c>
      <c r="C1857" t="str">
        <f t="shared" si="1"/>
        <v/>
      </c>
    </row>
    <row r="1858">
      <c r="A1858" t="str">
        <f>UPPER(newTransactionSheet!D1858)&amp;"$"&amp;UPPER(newTransactionSheet!F1858)&amp;"$"&amp;UPPER(newTransactionSheet!H1858)&amp;"$"&amp;UPPER(newTransactionSheet!N1858)</f>
        <v>MARUTI SUZUKI$SWIFT$ZXI$BANGALORE</v>
      </c>
      <c r="C1858" t="str">
        <f t="shared" si="1"/>
        <v/>
      </c>
    </row>
    <row r="1859">
      <c r="A1859" t="str">
        <f>UPPER(newTransactionSheet!D1859)&amp;"$"&amp;UPPER(newTransactionSheet!F1859)&amp;"$"&amp;UPPER(newTransactionSheet!H1859)&amp;"$"&amp;UPPER(newTransactionSheet!N1859)</f>
        <v>MARUTI SUZUKI$SWIFT$VXI ABS$BANGALORE</v>
      </c>
      <c r="C1859" t="str">
        <f t="shared" si="1"/>
        <v/>
      </c>
    </row>
    <row r="1860">
      <c r="A1860" t="str">
        <f>UPPER(newTransactionSheet!D1860)&amp;"$"&amp;UPPER(newTransactionSheet!F1860)&amp;"$"&amp;UPPER(newTransactionSheet!H1860)&amp;"$"&amp;UPPER(newTransactionSheet!N1860)</f>
        <v>MARUTI SUZUKI$SWIFT$VXI ABS$BANGALORE</v>
      </c>
      <c r="C1860" t="str">
        <f t="shared" si="1"/>
        <v/>
      </c>
    </row>
    <row r="1861">
      <c r="A1861" t="str">
        <f>UPPER(newTransactionSheet!D1861)&amp;"$"&amp;UPPER(newTransactionSheet!F1861)&amp;"$"&amp;UPPER(newTransactionSheet!H1861)&amp;"$"&amp;UPPER(newTransactionSheet!N1861)</f>
        <v>MARUTI SUZUKI$SWIFT$LXI$BANGALORE</v>
      </c>
      <c r="C1861" t="str">
        <f t="shared" si="1"/>
        <v/>
      </c>
    </row>
    <row r="1862">
      <c r="A1862" t="str">
        <f>UPPER(newTransactionSheet!D1862)&amp;"$"&amp;UPPER(newTransactionSheet!F1862)&amp;"$"&amp;UPPER(newTransactionSheet!H1862)&amp;"$"&amp;UPPER(newTransactionSheet!N1862)</f>
        <v>MARUTI SUZUKI$SWIFT$LXI$BANGALORE</v>
      </c>
      <c r="C1862" t="str">
        <f t="shared" si="1"/>
        <v/>
      </c>
    </row>
    <row r="1863">
      <c r="A1863" t="str">
        <f>UPPER(newTransactionSheet!D1863)&amp;"$"&amp;UPPER(newTransactionSheet!F1863)&amp;"$"&amp;UPPER(newTransactionSheet!H1863)&amp;"$"&amp;UPPER(newTransactionSheet!N1863)</f>
        <v>MARUTI SUZUKI$SWIFT$VXI$BANGALORE</v>
      </c>
      <c r="C1863" t="str">
        <f t="shared" si="1"/>
        <v/>
      </c>
    </row>
    <row r="1864">
      <c r="A1864" t="str">
        <f>UPPER(newTransactionSheet!D1864)&amp;"$"&amp;UPPER(newTransactionSheet!F1864)&amp;"$"&amp;UPPER(newTransactionSheet!H1864)&amp;"$"&amp;UPPER(newTransactionSheet!N1864)</f>
        <v>MARUTI SUZUKI$ALTO$LXI$BANGALORE</v>
      </c>
      <c r="C1864" t="str">
        <f t="shared" si="1"/>
        <v/>
      </c>
    </row>
    <row r="1865">
      <c r="A1865" t="str">
        <f>UPPER(newTransactionSheet!D1865)&amp;"$"&amp;UPPER(newTransactionSheet!F1865)&amp;"$"&amp;UPPER(newTransactionSheet!H1865)&amp;"$"&amp;UPPER(newTransactionSheet!N1865)</f>
        <v>MARUTI SUZUKI$ALTO K10$VXI$BANGALORE</v>
      </c>
      <c r="C1865" t="str">
        <f t="shared" si="1"/>
        <v/>
      </c>
    </row>
    <row r="1866">
      <c r="A1866" t="str">
        <f>UPPER(newTransactionSheet!D1866)&amp;"$"&amp;UPPER(newTransactionSheet!F1866)&amp;"$"&amp;UPPER(newTransactionSheet!H1866)&amp;"$"&amp;UPPER(newTransactionSheet!N1866)</f>
        <v>MARUTI SUZUKI$ALTO K10$VXI$BANGALORE</v>
      </c>
      <c r="C1866" t="str">
        <f t="shared" si="1"/>
        <v/>
      </c>
    </row>
    <row r="1867">
      <c r="A1867" t="str">
        <f>UPPER(newTransactionSheet!D1867)&amp;"$"&amp;UPPER(newTransactionSheet!F1867)&amp;"$"&amp;UPPER(newTransactionSheet!H1867)&amp;"$"&amp;UPPER(newTransactionSheet!N1867)</f>
        <v>MARUTI SUZUKI$SWIFT$VXI$BANGALORE</v>
      </c>
      <c r="C1867" t="str">
        <f t="shared" si="1"/>
        <v/>
      </c>
    </row>
    <row r="1868">
      <c r="A1868" t="str">
        <f>UPPER(newTransactionSheet!D1868)&amp;"$"&amp;UPPER(newTransactionSheet!F1868)&amp;"$"&amp;UPPER(newTransactionSheet!H1868)&amp;"$"&amp;UPPER(newTransactionSheet!N1868)</f>
        <v>MARUTI SUZUKI$SWIFT$VXI$BANGALORE</v>
      </c>
      <c r="C1868" t="str">
        <f t="shared" si="1"/>
        <v/>
      </c>
    </row>
    <row r="1869">
      <c r="A1869" t="str">
        <f>UPPER(newTransactionSheet!D1869)&amp;"$"&amp;UPPER(newTransactionSheet!F1869)&amp;"$"&amp;UPPER(newTransactionSheet!H1869)&amp;"$"&amp;UPPER(newTransactionSheet!N1869)</f>
        <v>MARUTI SUZUKI$SWIFT$VXI$BANGALORE</v>
      </c>
      <c r="C1869" t="str">
        <f t="shared" si="1"/>
        <v/>
      </c>
    </row>
    <row r="1870">
      <c r="A1870" t="str">
        <f>UPPER(newTransactionSheet!D1870)&amp;"$"&amp;UPPER(newTransactionSheet!F1870)&amp;"$"&amp;UPPER(newTransactionSheet!H1870)&amp;"$"&amp;UPPER(newTransactionSheet!N1870)</f>
        <v>MARUTI SUZUKI$SWIFT$VXI$BANGALORE</v>
      </c>
      <c r="C1870" t="str">
        <f t="shared" si="1"/>
        <v/>
      </c>
    </row>
    <row r="1871">
      <c r="A1871" t="str">
        <f>UPPER(newTransactionSheet!D1871)&amp;"$"&amp;UPPER(newTransactionSheet!F1871)&amp;"$"&amp;UPPER(newTransactionSheet!H1871)&amp;"$"&amp;UPPER(newTransactionSheet!N1871)</f>
        <v>MARUTI SUZUKI$WAGON R$VXI$BANGALORE</v>
      </c>
      <c r="C1871" t="str">
        <f t="shared" si="1"/>
        <v/>
      </c>
    </row>
    <row r="1872">
      <c r="A1872" t="str">
        <f>UPPER(newTransactionSheet!D1872)&amp;"$"&amp;UPPER(newTransactionSheet!F1872)&amp;"$"&amp;UPPER(newTransactionSheet!H1872)&amp;"$"&amp;UPPER(newTransactionSheet!N1872)</f>
        <v>MARUTI SUZUKI$SWIFT$LXI$BANGALORE</v>
      </c>
      <c r="C1872" t="str">
        <f t="shared" si="1"/>
        <v/>
      </c>
    </row>
    <row r="1873">
      <c r="A1873" t="str">
        <f>UPPER(newTransactionSheet!D1873)&amp;"$"&amp;UPPER(newTransactionSheet!F1873)&amp;"$"&amp;UPPER(newTransactionSheet!H1873)&amp;"$"&amp;UPPER(newTransactionSheet!N1873)</f>
        <v>MARUTI SUZUKI$SWIFT$VXI$BANGALORE</v>
      </c>
      <c r="C1873" t="str">
        <f t="shared" si="1"/>
        <v/>
      </c>
    </row>
    <row r="1874">
      <c r="A1874" t="str">
        <f>UPPER(newTransactionSheet!D1874)&amp;"$"&amp;UPPER(newTransactionSheet!F1874)&amp;"$"&amp;UPPER(newTransactionSheet!H1874)&amp;"$"&amp;UPPER(newTransactionSheet!N1874)</f>
        <v>MARUTI SUZUKI$SWIFT$VXI ABS$BANGALORE</v>
      </c>
      <c r="C1874" t="str">
        <f t="shared" si="1"/>
        <v/>
      </c>
    </row>
    <row r="1875">
      <c r="A1875" t="str">
        <f>UPPER(newTransactionSheet!D1875)&amp;"$"&amp;UPPER(newTransactionSheet!F1875)&amp;"$"&amp;UPPER(newTransactionSheet!H1875)&amp;"$"&amp;UPPER(newTransactionSheet!N1875)</f>
        <v>MARUTI SUZUKI$SWIFT$GLAM$BANGALORE</v>
      </c>
      <c r="C1875" t="str">
        <f t="shared" si="1"/>
        <v/>
      </c>
    </row>
    <row r="1876">
      <c r="A1876" t="str">
        <f>UPPER(newTransactionSheet!D1876)&amp;"$"&amp;UPPER(newTransactionSheet!F1876)&amp;"$"&amp;UPPER(newTransactionSheet!H1876)&amp;"$"&amp;UPPER(newTransactionSheet!N1876)</f>
        <v>MARUTI SUZUKI$WAGON R$VXI$BANGALORE</v>
      </c>
      <c r="C1876" t="str">
        <f t="shared" si="1"/>
        <v/>
      </c>
    </row>
    <row r="1877">
      <c r="A1877" t="str">
        <f>UPPER(newTransactionSheet!D1877)&amp;"$"&amp;UPPER(newTransactionSheet!F1877)&amp;"$"&amp;UPPER(newTransactionSheet!H1877)&amp;"$"&amp;UPPER(newTransactionSheet!N1877)</f>
        <v>MARUTI SUZUKI$SWIFT$VXI$BANGALORE</v>
      </c>
      <c r="C1877" t="str">
        <f t="shared" si="1"/>
        <v/>
      </c>
    </row>
    <row r="1878">
      <c r="A1878" t="str">
        <f>UPPER(newTransactionSheet!D1878)&amp;"$"&amp;UPPER(newTransactionSheet!F1878)&amp;"$"&amp;UPPER(newTransactionSheet!H1878)&amp;"$"&amp;UPPER(newTransactionSheet!N1878)</f>
        <v>MARUTI SUZUKI$RITZ$LXI$BANGALORE</v>
      </c>
      <c r="C1878" t="str">
        <f t="shared" si="1"/>
        <v/>
      </c>
    </row>
    <row r="1879">
      <c r="A1879" t="str">
        <f>UPPER(newTransactionSheet!D1879)&amp;"$"&amp;UPPER(newTransactionSheet!F1879)&amp;"$"&amp;UPPER(newTransactionSheet!H1879)&amp;"$"&amp;UPPER(newTransactionSheet!N1879)</f>
        <v>MARUTI SUZUKI$SWIFT$VXI ABS$BANGALORE</v>
      </c>
      <c r="C1879" t="str">
        <f t="shared" si="1"/>
        <v/>
      </c>
    </row>
    <row r="1880">
      <c r="A1880" t="str">
        <f>UPPER(newTransactionSheet!D1880)&amp;"$"&amp;UPPER(newTransactionSheet!F1880)&amp;"$"&amp;UPPER(newTransactionSheet!H1880)&amp;"$"&amp;UPPER(newTransactionSheet!N1880)</f>
        <v>MARUTI SUZUKI$SWIFT$ZXI$BANGALORE</v>
      </c>
      <c r="C1880" t="str">
        <f t="shared" si="1"/>
        <v/>
      </c>
    </row>
    <row r="1881">
      <c r="A1881" t="str">
        <f>UPPER(newTransactionSheet!D1881)&amp;"$"&amp;UPPER(newTransactionSheet!F1881)&amp;"$"&amp;UPPER(newTransactionSheet!H1881)&amp;"$"&amp;UPPER(newTransactionSheet!N1881)</f>
        <v>MARUTI SUZUKI$SWIFT$GLAM$BANGALORE</v>
      </c>
      <c r="C1881" t="str">
        <f t="shared" si="1"/>
        <v/>
      </c>
    </row>
    <row r="1882">
      <c r="A1882" t="str">
        <f>UPPER(newTransactionSheet!D1882)&amp;"$"&amp;UPPER(newTransactionSheet!F1882)&amp;"$"&amp;UPPER(newTransactionSheet!H1882)&amp;"$"&amp;UPPER(newTransactionSheet!N1882)</f>
        <v>MARUTI SUZUKI$SWIFT$VDI$BANGALORE</v>
      </c>
      <c r="C1882" t="str">
        <f t="shared" si="1"/>
        <v/>
      </c>
    </row>
    <row r="1883">
      <c r="A1883" t="str">
        <f>UPPER(newTransactionSheet!D1883)&amp;"$"&amp;UPPER(newTransactionSheet!F1883)&amp;"$"&amp;UPPER(newTransactionSheet!H1883)&amp;"$"&amp;UPPER(newTransactionSheet!N1883)</f>
        <v>MARUTI SUZUKI$SWIFT$VDI$BANGALORE</v>
      </c>
      <c r="C1883" t="str">
        <f t="shared" si="1"/>
        <v/>
      </c>
    </row>
    <row r="1884">
      <c r="A1884" t="str">
        <f>UPPER(newTransactionSheet!D1884)&amp;"$"&amp;UPPER(newTransactionSheet!F1884)&amp;"$"&amp;UPPER(newTransactionSheet!H1884)&amp;"$"&amp;UPPER(newTransactionSheet!N1884)</f>
        <v>MARUTI SUZUKI$SWIFT$VXI$PUNE</v>
      </c>
      <c r="C1884" t="str">
        <f t="shared" si="1"/>
        <v/>
      </c>
    </row>
    <row r="1885">
      <c r="A1885" t="str">
        <f>UPPER(newTransactionSheet!D1885)&amp;"$"&amp;UPPER(newTransactionSheet!F1885)&amp;"$"&amp;UPPER(newTransactionSheet!H1885)&amp;"$"&amp;UPPER(newTransactionSheet!N1885)</f>
        <v>MARUTI SUZUKI$SWIFT$VXI$BANGALORE</v>
      </c>
      <c r="C1885" t="str">
        <f t="shared" si="1"/>
        <v/>
      </c>
    </row>
    <row r="1886">
      <c r="A1886" t="str">
        <f>UPPER(newTransactionSheet!D1886)&amp;"$"&amp;UPPER(newTransactionSheet!F1886)&amp;"$"&amp;UPPER(newTransactionSheet!H1886)&amp;"$"&amp;UPPER(newTransactionSheet!N1886)</f>
        <v>MARUTI SUZUKI$SWIFT$ZXI$BANGALORE</v>
      </c>
      <c r="C1886" t="str">
        <f t="shared" si="1"/>
        <v/>
      </c>
    </row>
    <row r="1887">
      <c r="A1887" t="str">
        <f>UPPER(newTransactionSheet!D1887)&amp;"$"&amp;UPPER(newTransactionSheet!F1887)&amp;"$"&amp;UPPER(newTransactionSheet!H1887)&amp;"$"&amp;UPPER(newTransactionSheet!N1887)</f>
        <v>MARUTI SUZUKI$WAGON R$LXI$BANGALORE</v>
      </c>
      <c r="C1887" t="str">
        <f t="shared" si="1"/>
        <v/>
      </c>
    </row>
    <row r="1888">
      <c r="A1888" t="str">
        <f>UPPER(newTransactionSheet!D1888)&amp;"$"&amp;UPPER(newTransactionSheet!F1888)&amp;"$"&amp;UPPER(newTransactionSheet!H1888)&amp;"$"&amp;UPPER(newTransactionSheet!N1888)</f>
        <v>MARUTI SUZUKI$WAGON R$LXI CNG$MUMBAI</v>
      </c>
      <c r="C1888" t="str">
        <f t="shared" si="1"/>
        <v/>
      </c>
    </row>
    <row r="1889">
      <c r="A1889" t="str">
        <f>UPPER(newTransactionSheet!D1889)&amp;"$"&amp;UPPER(newTransactionSheet!F1889)&amp;"$"&amp;UPPER(newTransactionSheet!H1889)&amp;"$"&amp;UPPER(newTransactionSheet!N1889)</f>
        <v>HYUNDAI$VERNA$CRDI VGT 1.5$BANGALORE</v>
      </c>
      <c r="C1889" t="str">
        <f t="shared" si="1"/>
        <v/>
      </c>
    </row>
    <row r="1890">
      <c r="A1890" t="str">
        <f>UPPER(newTransactionSheet!D1890)&amp;"$"&amp;UPPER(newTransactionSheet!F1890)&amp;"$"&amp;UPPER(newTransactionSheet!H1890)&amp;"$"&amp;UPPER(newTransactionSheet!N1890)</f>
        <v>FORD$FIESTA$EXI 1.4 TDCI$BANGALORE</v>
      </c>
      <c r="C1890" t="str">
        <f t="shared" si="1"/>
        <v/>
      </c>
    </row>
    <row r="1891">
      <c r="A1891" t="str">
        <f>UPPER(newTransactionSheet!D1891)&amp;"$"&amp;UPPER(newTransactionSheet!F1891)&amp;"$"&amp;UPPER(newTransactionSheet!H1891)&amp;"$"&amp;UPPER(newTransactionSheet!N1891)</f>
        <v>FORD$FIGO$DURATEC PETROL TITANIUM 1.2$BANGALORE</v>
      </c>
      <c r="C1891" t="str">
        <f t="shared" si="1"/>
        <v/>
      </c>
    </row>
    <row r="1892">
      <c r="A1892" t="str">
        <f>UPPER(newTransactionSheet!D1892)&amp;"$"&amp;UPPER(newTransactionSheet!F1892)&amp;"$"&amp;UPPER(newTransactionSheet!H1892)&amp;"$"&amp;UPPER(newTransactionSheet!N1892)</f>
        <v>FORD$FIGO$DURATORQ DIESEL ZXI 1.4$BANGALORE</v>
      </c>
      <c r="C1892" t="str">
        <f t="shared" si="1"/>
        <v/>
      </c>
    </row>
    <row r="1893">
      <c r="A1893" t="str">
        <f>UPPER(newTransactionSheet!D1893)&amp;"$"&amp;UPPER(newTransactionSheet!F1893)&amp;"$"&amp;UPPER(newTransactionSheet!H1893)&amp;"$"&amp;UPPER(newTransactionSheet!N1893)</f>
        <v>MARUTI SUZUKI$SWIFT$VXI ABS$BANGALORE</v>
      </c>
      <c r="C1893" t="str">
        <f t="shared" si="1"/>
        <v/>
      </c>
    </row>
    <row r="1894">
      <c r="A1894" t="str">
        <f>UPPER(newTransactionSheet!D1894)&amp;"$"&amp;UPPER(newTransactionSheet!F1894)&amp;"$"&amp;UPPER(newTransactionSheet!H1894)&amp;"$"&amp;UPPER(newTransactionSheet!N1894)</f>
        <v>MARUTI SUZUKI$SWIFT$VXI$BANGALORE</v>
      </c>
      <c r="C1894" t="str">
        <f t="shared" si="1"/>
        <v/>
      </c>
    </row>
    <row r="1895">
      <c r="A1895" t="str">
        <f>UPPER(newTransactionSheet!D1895)&amp;"$"&amp;UPPER(newTransactionSheet!F1895)&amp;"$"&amp;UPPER(newTransactionSheet!H1895)&amp;"$"&amp;UPPER(newTransactionSheet!N1895)</f>
        <v>MARUTI SUZUKI$SWIFT$ZXI$BANGALORE</v>
      </c>
      <c r="C1895" t="str">
        <f t="shared" si="1"/>
        <v/>
      </c>
    </row>
    <row r="1896">
      <c r="A1896" t="str">
        <f>UPPER(newTransactionSheet!D1896)&amp;"$"&amp;UPPER(newTransactionSheet!F1896)&amp;"$"&amp;UPPER(newTransactionSheet!H1896)&amp;"$"&amp;UPPER(newTransactionSheet!N1896)</f>
        <v>HYUNDAI$I20$SPORTZ 1.2$BANGALORE</v>
      </c>
      <c r="C1896" t="str">
        <f t="shared" si="1"/>
        <v/>
      </c>
    </row>
    <row r="1897">
      <c r="A1897" t="str">
        <f>UPPER(newTransactionSheet!D1897)&amp;"$"&amp;UPPER(newTransactionSheet!F1897)&amp;"$"&amp;UPPER(newTransactionSheet!H1897)&amp;"$"&amp;UPPER(newTransactionSheet!N1897)</f>
        <v>MARUTI SUZUKI$SWIFT$LXI$BANGALORE</v>
      </c>
      <c r="C1897" t="str">
        <f t="shared" si="1"/>
        <v/>
      </c>
    </row>
    <row r="1898">
      <c r="A1898" t="str">
        <f>UPPER(newTransactionSheet!D1898)&amp;"$"&amp;UPPER(newTransactionSheet!F1898)&amp;"$"&amp;UPPER(newTransactionSheet!H1898)&amp;"$"&amp;UPPER(newTransactionSheet!N1898)</f>
        <v>MARUTI SUZUKI$SWIFT$GLAM$BANGALORE</v>
      </c>
      <c r="C1898" t="str">
        <f t="shared" si="1"/>
        <v/>
      </c>
    </row>
    <row r="1899">
      <c r="A1899" t="str">
        <f>UPPER(newTransactionSheet!D1899)&amp;"$"&amp;UPPER(newTransactionSheet!F1899)&amp;"$"&amp;UPPER(newTransactionSheet!H1899)&amp;"$"&amp;UPPER(newTransactionSheet!N1899)</f>
        <v>MARUTI SUZUKI$ALTO K10$VXI$BANGALORE</v>
      </c>
      <c r="C1899" t="str">
        <f t="shared" si="1"/>
        <v/>
      </c>
    </row>
    <row r="1900">
      <c r="A1900" t="str">
        <f>UPPER(newTransactionSheet!D1900)&amp;"$"&amp;UPPER(newTransactionSheet!F1900)&amp;"$"&amp;UPPER(newTransactionSheet!H1900)&amp;"$"&amp;UPPER(newTransactionSheet!N1900)</f>
        <v>MARUTI SUZUKI$SWIFT$LXI$BANGALORE</v>
      </c>
      <c r="C1900" t="str">
        <f t="shared" si="1"/>
        <v/>
      </c>
    </row>
    <row r="1901">
      <c r="A1901" t="str">
        <f>UPPER(newTransactionSheet!D1901)&amp;"$"&amp;UPPER(newTransactionSheet!F1901)&amp;"$"&amp;UPPER(newTransactionSheet!H1901)&amp;"$"&amp;UPPER(newTransactionSheet!N1901)</f>
        <v>MARUTI SUZUKI$SWIFT$GLAM$BANGALORE</v>
      </c>
      <c r="C1901" t="str">
        <f t="shared" si="1"/>
        <v/>
      </c>
    </row>
    <row r="1902">
      <c r="A1902" t="str">
        <f>UPPER(newTransactionSheet!D1902)&amp;"$"&amp;UPPER(newTransactionSheet!F1902)&amp;"$"&amp;UPPER(newTransactionSheet!H1902)&amp;"$"&amp;UPPER(newTransactionSheet!N1902)</f>
        <v>MARUTI SUZUKI$SWIFT$ZXI$BANGALORE</v>
      </c>
      <c r="C1902" t="str">
        <f t="shared" si="1"/>
        <v/>
      </c>
    </row>
    <row r="1903">
      <c r="A1903" t="str">
        <f>UPPER(newTransactionSheet!D1903)&amp;"$"&amp;UPPER(newTransactionSheet!F1903)&amp;"$"&amp;UPPER(newTransactionSheet!H1903)&amp;"$"&amp;UPPER(newTransactionSheet!N1903)</f>
        <v>MARUTI SUZUKI$SWIFT$VXI$BANGALORE</v>
      </c>
      <c r="C1903" t="str">
        <f t="shared" si="1"/>
        <v/>
      </c>
    </row>
    <row r="1904">
      <c r="A1904" t="str">
        <f>UPPER(newTransactionSheet!D1904)&amp;"$"&amp;UPPER(newTransactionSheet!F1904)&amp;"$"&amp;UPPER(newTransactionSheet!H1904)&amp;"$"&amp;UPPER(newTransactionSheet!N1904)</f>
        <v>MARUTI SUZUKI$SWIFT$GLAM$BANGALORE</v>
      </c>
      <c r="C1904" t="str">
        <f t="shared" si="1"/>
        <v/>
      </c>
    </row>
    <row r="1905">
      <c r="A1905" t="str">
        <f>UPPER(newTransactionSheet!D1905)&amp;"$"&amp;UPPER(newTransactionSheet!F1905)&amp;"$"&amp;UPPER(newTransactionSheet!H1905)&amp;"$"&amp;UPPER(newTransactionSheet!N1905)</f>
        <v>MARUTI SUZUKI$SWIFT$VXI ABS$BANGALORE</v>
      </c>
      <c r="C1905" t="str">
        <f t="shared" si="1"/>
        <v/>
      </c>
    </row>
    <row r="1906">
      <c r="A1906" t="str">
        <f>UPPER(newTransactionSheet!D1906)&amp;"$"&amp;UPPER(newTransactionSheet!F1906)&amp;"$"&amp;UPPER(newTransactionSheet!H1906)&amp;"$"&amp;UPPER(newTransactionSheet!N1906)</f>
        <v>MARUTI SUZUKI$WAGON R$DUO LXI LPG$BANGALORE</v>
      </c>
      <c r="C1906" t="str">
        <f t="shared" si="1"/>
        <v/>
      </c>
    </row>
    <row r="1907">
      <c r="A1907" t="str">
        <f>UPPER(newTransactionSheet!D1907)&amp;"$"&amp;UPPER(newTransactionSheet!F1907)&amp;"$"&amp;UPPER(newTransactionSheet!H1907)&amp;"$"&amp;UPPER(newTransactionSheet!N1907)</f>
        <v>MARUTI SUZUKI$SWIFT$VXI$BANGALORE</v>
      </c>
      <c r="C1907" t="str">
        <f t="shared" si="1"/>
        <v/>
      </c>
    </row>
    <row r="1908">
      <c r="A1908" t="str">
        <f>UPPER(newTransactionSheet!D1908)&amp;"$"&amp;UPPER(newTransactionSheet!F1908)&amp;"$"&amp;UPPER(newTransactionSheet!H1908)&amp;"$"&amp;UPPER(newTransactionSheet!N1908)</f>
        <v>MARUTI SUZUKI$SWIFT$ZXI$BANGALORE</v>
      </c>
      <c r="C1908" t="str">
        <f t="shared" si="1"/>
        <v/>
      </c>
    </row>
    <row r="1909">
      <c r="A1909" t="str">
        <f>UPPER(newTransactionSheet!D1909)&amp;"$"&amp;UPPER(newTransactionSheet!F1909)&amp;"$"&amp;UPPER(newTransactionSheet!H1909)&amp;"$"&amp;UPPER(newTransactionSheet!N1909)</f>
        <v>MARUTI SUZUKI$ALTO$VXI$BANGALORE</v>
      </c>
      <c r="C1909" t="str">
        <f t="shared" si="1"/>
        <v/>
      </c>
    </row>
    <row r="1910">
      <c r="A1910" t="str">
        <f>UPPER(newTransactionSheet!D1910)&amp;"$"&amp;UPPER(newTransactionSheet!F1910)&amp;"$"&amp;UPPER(newTransactionSheet!H1910)&amp;"$"&amp;UPPER(newTransactionSheet!N1910)</f>
        <v>MARUTI SUZUKI$ALTO$VXI$BANGALORE</v>
      </c>
      <c r="C1910" t="str">
        <f t="shared" si="1"/>
        <v/>
      </c>
    </row>
    <row r="1911">
      <c r="A1911" t="str">
        <f>UPPER(newTransactionSheet!D1911)&amp;"$"&amp;UPPER(newTransactionSheet!F1911)&amp;"$"&amp;UPPER(newTransactionSheet!H1911)&amp;"$"&amp;UPPER(newTransactionSheet!N1911)</f>
        <v>FORD$FIGO$DURATORQ DIESEL ZXI 1.4$BANGALORE</v>
      </c>
      <c r="C1911" t="str">
        <f t="shared" si="1"/>
        <v/>
      </c>
    </row>
    <row r="1912">
      <c r="A1912" t="str">
        <f>UPPER(newTransactionSheet!D1912)&amp;"$"&amp;UPPER(newTransactionSheet!F1912)&amp;"$"&amp;UPPER(newTransactionSheet!H1912)&amp;"$"&amp;UPPER(newTransactionSheet!N1912)</f>
        <v>MARUTI SUZUKI$RITZ$LDI$BANGALORE</v>
      </c>
      <c r="C1912" t="str">
        <f t="shared" si="1"/>
        <v/>
      </c>
    </row>
    <row r="1913">
      <c r="A1913" t="str">
        <f>UPPER(newTransactionSheet!D1913)&amp;"$"&amp;UPPER(newTransactionSheet!F1913)&amp;"$"&amp;UPPER(newTransactionSheet!H1913)&amp;"$"&amp;UPPER(newTransactionSheet!N1913)</f>
        <v>MARUTI SUZUKI$SWIFT$VDI$BANGALORE</v>
      </c>
      <c r="C1913" t="str">
        <f t="shared" si="1"/>
        <v/>
      </c>
    </row>
    <row r="1914">
      <c r="A1914" t="str">
        <f>UPPER(newTransactionSheet!D1914)&amp;"$"&amp;UPPER(newTransactionSheet!F1914)&amp;"$"&amp;UPPER(newTransactionSheet!H1914)&amp;"$"&amp;UPPER(newTransactionSheet!N1914)</f>
        <v>MARUTI SUZUKI$SWIFT$VXI$BANGALORE</v>
      </c>
      <c r="C1914" t="str">
        <f t="shared" si="1"/>
        <v/>
      </c>
    </row>
    <row r="1915">
      <c r="A1915" t="str">
        <f>UPPER(newTransactionSheet!D1915)&amp;"$"&amp;UPPER(newTransactionSheet!F1915)&amp;"$"&amp;UPPER(newTransactionSheet!H1915)&amp;"$"&amp;UPPER(newTransactionSheet!N1915)</f>
        <v>MARUTI SUZUKI$SWIFT$VXI$BANGALORE</v>
      </c>
      <c r="C1915" t="str">
        <f t="shared" si="1"/>
        <v/>
      </c>
    </row>
    <row r="1916">
      <c r="A1916" t="str">
        <f>UPPER(newTransactionSheet!D1916)&amp;"$"&amp;UPPER(newTransactionSheet!F1916)&amp;"$"&amp;UPPER(newTransactionSheet!H1916)&amp;"$"&amp;UPPER(newTransactionSheet!N1916)</f>
        <v>MARUTI SUZUKI$SWIFT$VXI$BANGALORE</v>
      </c>
      <c r="C1916" t="str">
        <f t="shared" si="1"/>
        <v/>
      </c>
    </row>
    <row r="1917">
      <c r="A1917" t="str">
        <f>UPPER(newTransactionSheet!D1917)&amp;"$"&amp;UPPER(newTransactionSheet!F1917)&amp;"$"&amp;UPPER(newTransactionSheet!H1917)&amp;"$"&amp;UPPER(newTransactionSheet!N1917)</f>
        <v>MARUTI SUZUKI$SWIFT$LXI$BANGALORE</v>
      </c>
      <c r="C1917" t="str">
        <f t="shared" si="1"/>
        <v/>
      </c>
    </row>
    <row r="1918">
      <c r="A1918" t="str">
        <f>UPPER(newTransactionSheet!D1918)&amp;"$"&amp;UPPER(newTransactionSheet!F1918)&amp;"$"&amp;UPPER(newTransactionSheet!H1918)&amp;"$"&amp;UPPER(newTransactionSheet!N1918)</f>
        <v>MARUTI SUZUKI$SWIFT$VXI ABS$BANGALORE</v>
      </c>
      <c r="C1918" t="str">
        <f t="shared" si="1"/>
        <v/>
      </c>
    </row>
    <row r="1919">
      <c r="A1919" t="str">
        <f>UPPER(newTransactionSheet!D1919)&amp;"$"&amp;UPPER(newTransactionSheet!F1919)&amp;"$"&amp;UPPER(newTransactionSheet!H1919)&amp;"$"&amp;UPPER(newTransactionSheet!N1919)</f>
        <v>MARUTI SUZUKI$SWIFT$LXI$BANGALORE</v>
      </c>
      <c r="C1919" t="str">
        <f t="shared" si="1"/>
        <v/>
      </c>
    </row>
    <row r="1920">
      <c r="A1920" t="str">
        <f>UPPER(newTransactionSheet!D1920)&amp;"$"&amp;UPPER(newTransactionSheet!F1920)&amp;"$"&amp;UPPER(newTransactionSheet!H1920)&amp;"$"&amp;UPPER(newTransactionSheet!N1920)</f>
        <v>MARUTI SUZUKI$SWIFT$LXI$BANGALORE</v>
      </c>
      <c r="C1920" t="str">
        <f t="shared" si="1"/>
        <v/>
      </c>
    </row>
    <row r="1921">
      <c r="A1921" t="str">
        <f>UPPER(newTransactionSheet!D1921)&amp;"$"&amp;UPPER(newTransactionSheet!F1921)&amp;"$"&amp;UPPER(newTransactionSheet!H1921)&amp;"$"&amp;UPPER(newTransactionSheet!N1921)</f>
        <v>MARUTI SUZUKI$ALTO$LXI$BANGALORE</v>
      </c>
      <c r="C1921" t="str">
        <f t="shared" si="1"/>
        <v/>
      </c>
    </row>
    <row r="1922">
      <c r="A1922" t="str">
        <f>UPPER(newTransactionSheet!D1922)&amp;"$"&amp;UPPER(newTransactionSheet!F1922)&amp;"$"&amp;UPPER(newTransactionSheet!H1922)&amp;"$"&amp;UPPER(newTransactionSheet!N1922)</f>
        <v>MARUTI SUZUKI$ALTO$VXI$BANGALORE</v>
      </c>
      <c r="C1922" t="str">
        <f t="shared" si="1"/>
        <v/>
      </c>
    </row>
    <row r="1923">
      <c r="A1923" t="str">
        <f>UPPER(newTransactionSheet!D1923)&amp;"$"&amp;UPPER(newTransactionSheet!F1923)&amp;"$"&amp;UPPER(newTransactionSheet!H1923)&amp;"$"&amp;UPPER(newTransactionSheet!N1923)</f>
        <v>MARUTI SUZUKI$A-STAR$VXI$BANGALORE</v>
      </c>
      <c r="C1923" t="str">
        <f t="shared" si="1"/>
        <v/>
      </c>
    </row>
    <row r="1924">
      <c r="A1924" t="str">
        <f>UPPER(newTransactionSheet!D1924)&amp;"$"&amp;UPPER(newTransactionSheet!F1924)&amp;"$"&amp;UPPER(newTransactionSheet!H1924)&amp;"$"&amp;UPPER(newTransactionSheet!N1924)</f>
        <v>MARUTI SUZUKI$SWIFT$GLAM$BANGALORE</v>
      </c>
      <c r="C1924" t="str">
        <f t="shared" si="1"/>
        <v/>
      </c>
    </row>
    <row r="1925">
      <c r="A1925" t="str">
        <f>UPPER(newTransactionSheet!D1925)&amp;"$"&amp;UPPER(newTransactionSheet!F1925)&amp;"$"&amp;UPPER(newTransactionSheet!H1925)&amp;"$"&amp;UPPER(newTransactionSheet!N1925)</f>
        <v>MARUTI SUZUKI$SWIFT$VDI$PUNE</v>
      </c>
      <c r="C1925" t="str">
        <f t="shared" si="1"/>
        <v/>
      </c>
    </row>
    <row r="1926">
      <c r="A1926" t="str">
        <f>UPPER(newTransactionSheet!D1926)&amp;"$"&amp;UPPER(newTransactionSheet!F1926)&amp;"$"&amp;UPPER(newTransactionSheet!H1926)&amp;"$"&amp;UPPER(newTransactionSheet!N1926)</f>
        <v>MARUTI SUZUKI$SWIFT$VXI$BANGALORE</v>
      </c>
      <c r="C1926" t="str">
        <f t="shared" si="1"/>
        <v/>
      </c>
    </row>
    <row r="1927">
      <c r="A1927" t="str">
        <f>UPPER(newTransactionSheet!D1927)&amp;"$"&amp;UPPER(newTransactionSheet!F1927)&amp;"$"&amp;UPPER(newTransactionSheet!H1927)&amp;"$"&amp;UPPER(newTransactionSheet!N1927)</f>
        <v>TATA$INDICA VISTA$AURA + SAFIRE$BANGALORE</v>
      </c>
      <c r="C1927" t="str">
        <f t="shared" si="1"/>
        <v/>
      </c>
    </row>
    <row r="1928">
      <c r="A1928" t="str">
        <f>UPPER(newTransactionSheet!D1928)&amp;"$"&amp;UPPER(newTransactionSheet!F1928)&amp;"$"&amp;UPPER(newTransactionSheet!H1928)&amp;"$"&amp;UPPER(newTransactionSheet!N1928)</f>
        <v>MARUTI SUZUKI$SWIFT$ZXI$BANGALORE</v>
      </c>
      <c r="C1928" t="str">
        <f t="shared" si="1"/>
        <v/>
      </c>
    </row>
    <row r="1929">
      <c r="A1929" t="str">
        <f>UPPER(newTransactionSheet!D1929)&amp;"$"&amp;UPPER(newTransactionSheet!F1929)&amp;"$"&amp;UPPER(newTransactionSheet!H1929)&amp;"$"&amp;UPPER(newTransactionSheet!N1929)</f>
        <v>MARUTI SUZUKI$SWIFT$GLAM$BANGALORE</v>
      </c>
      <c r="C1929" t="str">
        <f t="shared" si="1"/>
        <v/>
      </c>
    </row>
    <row r="1930">
      <c r="A1930" t="str">
        <f>UPPER(newTransactionSheet!D1930)&amp;"$"&amp;UPPER(newTransactionSheet!F1930)&amp;"$"&amp;UPPER(newTransactionSheet!H1930)&amp;"$"&amp;UPPER(newTransactionSheet!N1930)</f>
        <v>MARUTI SUZUKI$SWIFT$LXI$BANGALORE</v>
      </c>
      <c r="C1930" t="str">
        <f t="shared" si="1"/>
        <v/>
      </c>
    </row>
    <row r="1931">
      <c r="A1931" t="str">
        <f>UPPER(newTransactionSheet!D1931)&amp;"$"&amp;UPPER(newTransactionSheet!F1931)&amp;"$"&amp;UPPER(newTransactionSheet!H1931)&amp;"$"&amp;UPPER(newTransactionSheet!N1931)</f>
        <v>MARUTI SUZUKI$SWIFT$GLAM$BANGALORE</v>
      </c>
      <c r="C1931" t="str">
        <f t="shared" si="1"/>
        <v/>
      </c>
    </row>
    <row r="1932">
      <c r="A1932" t="str">
        <f>UPPER(newTransactionSheet!D1932)&amp;"$"&amp;UPPER(newTransactionSheet!F1932)&amp;"$"&amp;UPPER(newTransactionSheet!H1932)&amp;"$"&amp;UPPER(newTransactionSheet!N1932)</f>
        <v>MARUTI SUZUKI$SWIFT$VXI$BANGALORE</v>
      </c>
      <c r="C1932" t="str">
        <f t="shared" si="1"/>
        <v/>
      </c>
    </row>
    <row r="1933">
      <c r="A1933" t="str">
        <f>UPPER(newTransactionSheet!D1933)&amp;"$"&amp;UPPER(newTransactionSheet!F1933)&amp;"$"&amp;UPPER(newTransactionSheet!H1933)&amp;"$"&amp;UPPER(newTransactionSheet!N1933)</f>
        <v>MARUTI SUZUKI$SWIFT$VXI$BANGALORE</v>
      </c>
      <c r="C1933" t="str">
        <f t="shared" si="1"/>
        <v/>
      </c>
    </row>
    <row r="1934">
      <c r="A1934" t="str">
        <f>UPPER(newTransactionSheet!D1934)&amp;"$"&amp;UPPER(newTransactionSheet!F1934)&amp;"$"&amp;UPPER(newTransactionSheet!H1934)&amp;"$"&amp;UPPER(newTransactionSheet!N1934)</f>
        <v>MARUTI SUZUKI$SWIFT$ZXI$BANGALORE</v>
      </c>
      <c r="C1934" t="str">
        <f t="shared" si="1"/>
        <v/>
      </c>
    </row>
    <row r="1935">
      <c r="A1935" t="str">
        <f>UPPER(newTransactionSheet!D1935)&amp;"$"&amp;UPPER(newTransactionSheet!F1935)&amp;"$"&amp;UPPER(newTransactionSheet!H1935)&amp;"$"&amp;UPPER(newTransactionSheet!N1935)</f>
        <v>MARUTI SUZUKI$WAGON R$LXI$BANGALORE</v>
      </c>
      <c r="C1935" t="str">
        <f t="shared" si="1"/>
        <v/>
      </c>
    </row>
    <row r="1936">
      <c r="A1936" t="str">
        <f>UPPER(newTransactionSheet!D1936)&amp;"$"&amp;UPPER(newTransactionSheet!F1936)&amp;"$"&amp;UPPER(newTransactionSheet!H1936)&amp;"$"&amp;UPPER(newTransactionSheet!N1936)</f>
        <v>MARUTI SUZUKI$SWIFT$LXI$BANGALORE</v>
      </c>
      <c r="C1936" t="str">
        <f t="shared" si="1"/>
        <v/>
      </c>
    </row>
    <row r="1937">
      <c r="A1937" t="str">
        <f>UPPER(newTransactionSheet!D1937)&amp;"$"&amp;UPPER(newTransactionSheet!F1937)&amp;"$"&amp;UPPER(newTransactionSheet!H1937)&amp;"$"&amp;UPPER(newTransactionSheet!N1937)</f>
        <v>MARUTI SUZUKI$SWIFT$VXI$BANGALORE</v>
      </c>
      <c r="C1937" t="str">
        <f t="shared" si="1"/>
        <v/>
      </c>
    </row>
    <row r="1938">
      <c r="A1938" t="str">
        <f>UPPER(newTransactionSheet!D1938)&amp;"$"&amp;UPPER(newTransactionSheet!F1938)&amp;"$"&amp;UPPER(newTransactionSheet!H1938)&amp;"$"&amp;UPPER(newTransactionSheet!N1938)</f>
        <v>MARUTI SUZUKI$RITZ$ZXI$BANGALORE</v>
      </c>
      <c r="C1938" t="str">
        <f t="shared" si="1"/>
        <v/>
      </c>
    </row>
    <row r="1939">
      <c r="A1939" t="str">
        <f>UPPER(newTransactionSheet!D1939)&amp;"$"&amp;UPPER(newTransactionSheet!F1939)&amp;"$"&amp;UPPER(newTransactionSheet!H1939)&amp;"$"&amp;UPPER(newTransactionSheet!N1939)</f>
        <v>MARUTI SUZUKI$SWIFT$VXI ABS$BANGALORE</v>
      </c>
      <c r="C1939" t="str">
        <f t="shared" si="1"/>
        <v/>
      </c>
    </row>
    <row r="1940">
      <c r="A1940" t="str">
        <f>UPPER(newTransactionSheet!D1940)&amp;"$"&amp;UPPER(newTransactionSheet!F1940)&amp;"$"&amp;UPPER(newTransactionSheet!H1940)&amp;"$"&amp;UPPER(newTransactionSheet!N1940)</f>
        <v>MARUTI SUZUKI$SWIFT$VXI$BANGALORE</v>
      </c>
      <c r="C1940" t="str">
        <f t="shared" si="1"/>
        <v/>
      </c>
    </row>
    <row r="1941">
      <c r="A1941" t="str">
        <f>UPPER(newTransactionSheet!D1941)&amp;"$"&amp;UPPER(newTransactionSheet!F1941)&amp;"$"&amp;UPPER(newTransactionSheet!H1941)&amp;"$"&amp;UPPER(newTransactionSheet!N1941)</f>
        <v>MARUTI SUZUKI$SWIFT$ZXI$BANGALORE</v>
      </c>
      <c r="C1941" t="str">
        <f t="shared" si="1"/>
        <v/>
      </c>
    </row>
    <row r="1942">
      <c r="A1942" t="str">
        <f>UPPER(newTransactionSheet!D1942)&amp;"$"&amp;UPPER(newTransactionSheet!F1942)&amp;"$"&amp;UPPER(newTransactionSheet!H1942)&amp;"$"&amp;UPPER(newTransactionSheet!N1942)</f>
        <v>MARUTI SUZUKI$SWIFT$VXI ABS$BANGALORE</v>
      </c>
      <c r="C1942" t="str">
        <f t="shared" si="1"/>
        <v/>
      </c>
    </row>
    <row r="1943">
      <c r="A1943" t="str">
        <f>UPPER(newTransactionSheet!D1943)&amp;"$"&amp;UPPER(newTransactionSheet!F1943)&amp;"$"&amp;UPPER(newTransactionSheet!H1943)&amp;"$"&amp;UPPER(newTransactionSheet!N1943)</f>
        <v>MARUTI SUZUKI$ALTO$LXI$BANGALORE</v>
      </c>
      <c r="C1943" t="str">
        <f t="shared" si="1"/>
        <v/>
      </c>
    </row>
    <row r="1944">
      <c r="A1944" t="str">
        <f>UPPER(newTransactionSheet!D1944)&amp;"$"&amp;UPPER(newTransactionSheet!F1944)&amp;"$"&amp;UPPER(newTransactionSheet!H1944)&amp;"$"&amp;UPPER(newTransactionSheet!N1944)</f>
        <v>MARUTI SUZUKI$ALTO K10$VXI$BANGALORE</v>
      </c>
      <c r="C1944" t="str">
        <f t="shared" si="1"/>
        <v/>
      </c>
    </row>
    <row r="1945">
      <c r="A1945" t="str">
        <f>UPPER(newTransactionSheet!D1945)&amp;"$"&amp;UPPER(newTransactionSheet!F1945)&amp;"$"&amp;UPPER(newTransactionSheet!H1945)&amp;"$"&amp;UPPER(newTransactionSheet!N1945)</f>
        <v>MARUTI SUZUKI$ALTO K10$VXI$BANGALORE</v>
      </c>
      <c r="C1945" t="str">
        <f t="shared" si="1"/>
        <v/>
      </c>
    </row>
    <row r="1946">
      <c r="A1946" t="str">
        <f>UPPER(newTransactionSheet!D1946)&amp;"$"&amp;UPPER(newTransactionSheet!F1946)&amp;"$"&amp;UPPER(newTransactionSheet!H1946)&amp;"$"&amp;UPPER(newTransactionSheet!N1946)</f>
        <v>HONDA$CIVIC$1.8S MT$BANGALORE</v>
      </c>
      <c r="C1946" t="str">
        <f t="shared" si="1"/>
        <v/>
      </c>
    </row>
    <row r="1947">
      <c r="A1947" t="str">
        <f>UPPER(newTransactionSheet!D1947)&amp;"$"&amp;UPPER(newTransactionSheet!F1947)&amp;"$"&amp;UPPER(newTransactionSheet!H1947)&amp;"$"&amp;UPPER(newTransactionSheet!N1947)</f>
        <v>HYUNDAI$EON$MAGNA +$BANGALORE</v>
      </c>
      <c r="C1947" t="str">
        <f t="shared" si="1"/>
        <v/>
      </c>
    </row>
    <row r="1948">
      <c r="A1948" t="str">
        <f>UPPER(newTransactionSheet!D1948)&amp;"$"&amp;UPPER(newTransactionSheet!F1948)&amp;"$"&amp;UPPER(newTransactionSheet!H1948)&amp;"$"&amp;UPPER(newTransactionSheet!N1948)</f>
        <v>FORD$FIGO$DURATORQ DIESEL ZXI 1.4$BANGALORE</v>
      </c>
      <c r="C1948" t="str">
        <f t="shared" si="1"/>
        <v/>
      </c>
    </row>
    <row r="1949">
      <c r="A1949" t="str">
        <f>UPPER(newTransactionSheet!D1949)&amp;"$"&amp;UPPER(newTransactionSheet!F1949)&amp;"$"&amp;UPPER(newTransactionSheet!H1949)&amp;"$"&amp;UPPER(newTransactionSheet!N1949)</f>
        <v>HYUNDAI$I10$SPORTZ 1.2$BANGALORE</v>
      </c>
      <c r="C1949" t="str">
        <f t="shared" si="1"/>
        <v/>
      </c>
    </row>
    <row r="1950">
      <c r="A1950" t="str">
        <f>UPPER(newTransactionSheet!D1950)&amp;"$"&amp;UPPER(newTransactionSheet!F1950)&amp;"$"&amp;UPPER(newTransactionSheet!H1950)&amp;"$"&amp;UPPER(newTransactionSheet!N1950)</f>
        <v>HYUNDAI$I20$MAGNA 1.2$BANGALORE</v>
      </c>
      <c r="C1950" t="str">
        <f t="shared" si="1"/>
        <v/>
      </c>
    </row>
    <row r="1951">
      <c r="A1951" t="str">
        <f>UPPER(newTransactionSheet!D1951)&amp;"$"&amp;UPPER(newTransactionSheet!F1951)&amp;"$"&amp;UPPER(newTransactionSheet!H1951)&amp;"$"&amp;UPPER(newTransactionSheet!N1951)</f>
        <v>MARUTI SUZUKI$RITZ$VXI ABS$BANGALORE</v>
      </c>
      <c r="C1951" t="str">
        <f t="shared" si="1"/>
        <v/>
      </c>
    </row>
    <row r="1952">
      <c r="A1952" t="str">
        <f>UPPER(newTransactionSheet!D1952)&amp;"$"&amp;UPPER(newTransactionSheet!F1952)&amp;"$"&amp;UPPER(newTransactionSheet!H1952)&amp;"$"&amp;UPPER(newTransactionSheet!N1952)</f>
        <v>MARUTI SUZUKI$SWIFT$VDI$BANGALORE</v>
      </c>
      <c r="C1952" t="str">
        <f t="shared" si="1"/>
        <v/>
      </c>
    </row>
    <row r="1953">
      <c r="A1953" t="str">
        <f>UPPER(newTransactionSheet!D1953)&amp;"$"&amp;UPPER(newTransactionSheet!F1953)&amp;"$"&amp;UPPER(newTransactionSheet!H1953)&amp;"$"&amp;UPPER(newTransactionSheet!N1953)</f>
        <v>MARUTI SUZUKI$SWIFT$VXI$BANGALORE</v>
      </c>
      <c r="C1953" t="str">
        <f t="shared" si="1"/>
        <v/>
      </c>
    </row>
    <row r="1954">
      <c r="A1954" t="str">
        <f>UPPER(newTransactionSheet!D1954)&amp;"$"&amp;UPPER(newTransactionSheet!F1954)&amp;"$"&amp;UPPER(newTransactionSheet!H1954)&amp;"$"&amp;UPPER(newTransactionSheet!N1954)</f>
        <v>MARUTI SUZUKI$SWIFT$VXI$BANGALORE</v>
      </c>
      <c r="C1954" t="str">
        <f t="shared" si="1"/>
        <v/>
      </c>
    </row>
    <row r="1955">
      <c r="A1955" t="str">
        <f>UPPER(newTransactionSheet!D1955)&amp;"$"&amp;UPPER(newTransactionSheet!F1955)&amp;"$"&amp;UPPER(newTransactionSheet!H1955)&amp;"$"&amp;UPPER(newTransactionSheet!N1955)</f>
        <v>MARUTI SUZUKI$WAGON R$LXI$BANGALORE</v>
      </c>
      <c r="C1955" t="str">
        <f t="shared" si="1"/>
        <v/>
      </c>
    </row>
    <row r="1956">
      <c r="A1956" t="str">
        <f>UPPER(newTransactionSheet!D1956)&amp;"$"&amp;UPPER(newTransactionSheet!F1956)&amp;"$"&amp;UPPER(newTransactionSheet!H1956)&amp;"$"&amp;UPPER(newTransactionSheet!N1956)</f>
        <v>MARUTI SUZUKI$SWIFT$VXI ABS$BANGALORE</v>
      </c>
      <c r="C1956" t="str">
        <f t="shared" si="1"/>
        <v/>
      </c>
    </row>
    <row r="1957">
      <c r="A1957" t="str">
        <f>UPPER(newTransactionSheet!D1957)&amp;"$"&amp;UPPER(newTransactionSheet!F1957)&amp;"$"&amp;UPPER(newTransactionSheet!H1957)&amp;"$"&amp;UPPER(newTransactionSheet!N1957)</f>
        <v>MARUTI SUZUKI$SWIFT$ZXI$BANGALORE</v>
      </c>
      <c r="C1957" t="str">
        <f t="shared" si="1"/>
        <v/>
      </c>
    </row>
    <row r="1958">
      <c r="A1958" t="str">
        <f>UPPER(newTransactionSheet!D1958)&amp;"$"&amp;UPPER(newTransactionSheet!F1958)&amp;"$"&amp;UPPER(newTransactionSheet!H1958)&amp;"$"&amp;UPPER(newTransactionSheet!N1958)</f>
        <v>MARUTI SUZUKI$SWIFT$VXI$BANGALORE</v>
      </c>
      <c r="C1958" t="str">
        <f t="shared" si="1"/>
        <v/>
      </c>
    </row>
    <row r="1959">
      <c r="A1959" t="str">
        <f>UPPER(newTransactionSheet!D1959)&amp;"$"&amp;UPPER(newTransactionSheet!F1959)&amp;"$"&amp;UPPER(newTransactionSheet!H1959)&amp;"$"&amp;UPPER(newTransactionSheet!N1959)</f>
        <v>MARUTI SUZUKI$SWIFT$ZXI$BANGALORE</v>
      </c>
      <c r="C1959" t="str">
        <f t="shared" si="1"/>
        <v/>
      </c>
    </row>
    <row r="1960">
      <c r="A1960" t="str">
        <f>UPPER(newTransactionSheet!D1960)&amp;"$"&amp;UPPER(newTransactionSheet!F1960)&amp;"$"&amp;UPPER(newTransactionSheet!H1960)&amp;"$"&amp;UPPER(newTransactionSheet!N1960)</f>
        <v>MARUTI SUZUKI$SWIFT$VXI ABS$BANGALORE</v>
      </c>
      <c r="C1960" t="str">
        <f t="shared" si="1"/>
        <v/>
      </c>
    </row>
    <row r="1961">
      <c r="A1961" t="str">
        <f>UPPER(newTransactionSheet!D1961)&amp;"$"&amp;UPPER(newTransactionSheet!F1961)&amp;"$"&amp;UPPER(newTransactionSheet!H1961)&amp;"$"&amp;UPPER(newTransactionSheet!N1961)</f>
        <v>MARUTI SUZUKI$ALTO$LXI$BANGALORE</v>
      </c>
      <c r="C1961" t="str">
        <f t="shared" si="1"/>
        <v/>
      </c>
    </row>
    <row r="1962">
      <c r="A1962" t="str">
        <f>UPPER(newTransactionSheet!D1962)&amp;"$"&amp;UPPER(newTransactionSheet!F1962)&amp;"$"&amp;UPPER(newTransactionSheet!H1962)&amp;"$"&amp;UPPER(newTransactionSheet!N1962)</f>
        <v>MARUTI SUZUKI$ALTO$LXI$BANGALORE</v>
      </c>
      <c r="C1962" t="str">
        <f t="shared" si="1"/>
        <v/>
      </c>
    </row>
    <row r="1963">
      <c r="A1963" t="str">
        <f>UPPER(newTransactionSheet!D1963)&amp;"$"&amp;UPPER(newTransactionSheet!F1963)&amp;"$"&amp;UPPER(newTransactionSheet!H1963)&amp;"$"&amp;UPPER(newTransactionSheet!N1963)</f>
        <v>MARUTI SUZUKI$ALTO$VXI$BANGALORE</v>
      </c>
      <c r="C1963" t="str">
        <f t="shared" si="1"/>
        <v/>
      </c>
    </row>
    <row r="1964">
      <c r="A1964" t="str">
        <f>UPPER(newTransactionSheet!D1964)&amp;"$"&amp;UPPER(newTransactionSheet!F1964)&amp;"$"&amp;UPPER(newTransactionSheet!H1964)&amp;"$"&amp;UPPER(newTransactionSheet!N1964)</f>
        <v>MARUTI SUZUKI$ALTO K10$VXI$BANGALORE</v>
      </c>
      <c r="C1964" t="str">
        <f t="shared" si="1"/>
        <v/>
      </c>
    </row>
    <row r="1965">
      <c r="A1965" t="str">
        <f>UPPER(newTransactionSheet!D1965)&amp;"$"&amp;UPPER(newTransactionSheet!F1965)&amp;"$"&amp;UPPER(newTransactionSheet!H1965)&amp;"$"&amp;UPPER(newTransactionSheet!N1965)</f>
        <v>MARUTI SUZUKI$ALTO K10$VXI$BANGALORE</v>
      </c>
      <c r="C1965" t="str">
        <f t="shared" si="1"/>
        <v/>
      </c>
    </row>
    <row r="1966">
      <c r="A1966" t="str">
        <f>UPPER(newTransactionSheet!D1966)&amp;"$"&amp;UPPER(newTransactionSheet!F1966)&amp;"$"&amp;UPPER(newTransactionSheet!H1966)&amp;"$"&amp;UPPER(newTransactionSheet!N1966)</f>
        <v>HYUNDAI$EON$MAGNA$BANGALORE</v>
      </c>
      <c r="C1966" t="str">
        <f t="shared" si="1"/>
        <v/>
      </c>
    </row>
    <row r="1967">
      <c r="A1967" t="str">
        <f>UPPER(newTransactionSheet!D1967)&amp;"$"&amp;UPPER(newTransactionSheet!F1967)&amp;"$"&amp;UPPER(newTransactionSheet!H1967)&amp;"$"&amp;UPPER(newTransactionSheet!N1967)</f>
        <v>HYUNDAI$I10$MAGNA 1.2$PUNE</v>
      </c>
      <c r="C1967" t="str">
        <f t="shared" si="1"/>
        <v/>
      </c>
    </row>
    <row r="1968">
      <c r="A1968" t="str">
        <f>UPPER(newTransactionSheet!D1968)&amp;"$"&amp;UPPER(newTransactionSheet!F1968)&amp;"$"&amp;UPPER(newTransactionSheet!H1968)&amp;"$"&amp;UPPER(newTransactionSheet!N1968)</f>
        <v>HYUNDAI$I10$SPORTZ 1.2$BANGALORE</v>
      </c>
      <c r="C1968" t="str">
        <f t="shared" si="1"/>
        <v/>
      </c>
    </row>
    <row r="1969">
      <c r="A1969" t="str">
        <f>UPPER(newTransactionSheet!D1969)&amp;"$"&amp;UPPER(newTransactionSheet!F1969)&amp;"$"&amp;UPPER(newTransactionSheet!H1969)&amp;"$"&amp;UPPER(newTransactionSheet!N1969)</f>
        <v>HYUNDAI$I20$MAGNA (O) 1.2$DELHI</v>
      </c>
      <c r="C1969" t="str">
        <f t="shared" si="1"/>
        <v/>
      </c>
    </row>
    <row r="1970">
      <c r="A1970" t="str">
        <f>UPPER(newTransactionSheet!D1970)&amp;"$"&amp;UPPER(newTransactionSheet!F1970)&amp;"$"&amp;UPPER(newTransactionSheet!H1970)&amp;"$"&amp;UPPER(newTransactionSheet!N1970)</f>
        <v>MARUTI SUZUKI$SWIFT$LXI$BANGALORE</v>
      </c>
      <c r="C1970" t="str">
        <f t="shared" si="1"/>
        <v/>
      </c>
    </row>
    <row r="1971">
      <c r="A1971" t="str">
        <f>UPPER(newTransactionSheet!D1971)&amp;"$"&amp;UPPER(newTransactionSheet!F1971)&amp;"$"&amp;UPPER(newTransactionSheet!H1971)&amp;"$"&amp;UPPER(newTransactionSheet!N1971)</f>
        <v>MARUTI SUZUKI$RITZ$VXI$BANGALORE</v>
      </c>
      <c r="C1971" t="str">
        <f t="shared" si="1"/>
        <v/>
      </c>
    </row>
    <row r="1972">
      <c r="A1972" t="str">
        <f>UPPER(newTransactionSheet!D1972)&amp;"$"&amp;UPPER(newTransactionSheet!F1972)&amp;"$"&amp;UPPER(newTransactionSheet!H1972)&amp;"$"&amp;UPPER(newTransactionSheet!N1972)</f>
        <v>MARUTI SUZUKI$SWIFT$LDI$BANGALORE</v>
      </c>
      <c r="C1972" t="str">
        <f t="shared" si="1"/>
        <v/>
      </c>
    </row>
    <row r="1973">
      <c r="A1973" t="str">
        <f>UPPER(newTransactionSheet!D1973)&amp;"$"&amp;UPPER(newTransactionSheet!F1973)&amp;"$"&amp;UPPER(newTransactionSheet!H1973)&amp;"$"&amp;UPPER(newTransactionSheet!N1973)</f>
        <v>MARUTI SUZUKI$SWIFT$LDI$BANGALORE</v>
      </c>
      <c r="C1973" t="str">
        <f t="shared" si="1"/>
        <v/>
      </c>
    </row>
    <row r="1974">
      <c r="A1974" t="str">
        <f>UPPER(newTransactionSheet!D1974)&amp;"$"&amp;UPPER(newTransactionSheet!F1974)&amp;"$"&amp;UPPER(newTransactionSheet!H1974)&amp;"$"&amp;UPPER(newTransactionSheet!N1974)</f>
        <v>MARUTI SUZUKI$ALTO K10$VXI$BANGALORE</v>
      </c>
      <c r="C1974" t="str">
        <f t="shared" si="1"/>
        <v/>
      </c>
    </row>
    <row r="1975">
      <c r="A1975" t="str">
        <f>UPPER(newTransactionSheet!D1975)&amp;"$"&amp;UPPER(newTransactionSheet!F1975)&amp;"$"&amp;UPPER(newTransactionSheet!H1975)&amp;"$"&amp;UPPER(newTransactionSheet!N1975)</f>
        <v>MARUTI SUZUKI$SWIFT$ZXI$BANGALORE</v>
      </c>
      <c r="C1975" t="str">
        <f t="shared" si="1"/>
        <v/>
      </c>
    </row>
    <row r="1976">
      <c r="A1976" t="str">
        <f>UPPER(newTransactionSheet!D1976)&amp;"$"&amp;UPPER(newTransactionSheet!F1976)&amp;"$"&amp;UPPER(newTransactionSheet!H1976)&amp;"$"&amp;UPPER(newTransactionSheet!N1976)</f>
        <v>MARUTI SUZUKI$SWIFT$VXI ABS$BANGALORE</v>
      </c>
      <c r="C1976" t="str">
        <f t="shared" si="1"/>
        <v/>
      </c>
    </row>
    <row r="1977">
      <c r="A1977" t="str">
        <f>UPPER(newTransactionSheet!D1977)&amp;"$"&amp;UPPER(newTransactionSheet!F1977)&amp;"$"&amp;UPPER(newTransactionSheet!H1977)&amp;"$"&amp;UPPER(newTransactionSheet!N1977)</f>
        <v>MARUTI SUZUKI$ALTO$VXI$BANGALORE</v>
      </c>
      <c r="C1977" t="str">
        <f t="shared" si="1"/>
        <v/>
      </c>
    </row>
    <row r="1978">
      <c r="A1978" t="str">
        <f>UPPER(newTransactionSheet!D1978)&amp;"$"&amp;UPPER(newTransactionSheet!F1978)&amp;"$"&amp;UPPER(newTransactionSheet!H1978)&amp;"$"&amp;UPPER(newTransactionSheet!N1978)</f>
        <v>MARUTI SUZUKI$SWIFT$GLAM$BANGALORE</v>
      </c>
      <c r="C1978" t="str">
        <f t="shared" si="1"/>
        <v/>
      </c>
    </row>
    <row r="1979">
      <c r="A1979" t="str">
        <f>UPPER(newTransactionSheet!D1979)&amp;"$"&amp;UPPER(newTransactionSheet!F1979)&amp;"$"&amp;UPPER(newTransactionSheet!H1979)&amp;"$"&amp;UPPER(newTransactionSheet!N1979)</f>
        <v>MARUTI SUZUKI$SWIFT$LXI$BANGALORE</v>
      </c>
      <c r="C1979" t="str">
        <f t="shared" si="1"/>
        <v/>
      </c>
    </row>
    <row r="1980">
      <c r="A1980" t="str">
        <f>UPPER(newTransactionSheet!D1980)&amp;"$"&amp;UPPER(newTransactionSheet!F1980)&amp;"$"&amp;UPPER(newTransactionSheet!H1980)&amp;"$"&amp;UPPER(newTransactionSheet!N1980)</f>
        <v>MARUTI SUZUKI$SWIFT$GLAM$BANGALORE</v>
      </c>
      <c r="C1980" t="str">
        <f t="shared" si="1"/>
        <v/>
      </c>
    </row>
    <row r="1981">
      <c r="A1981" t="str">
        <f>UPPER(newTransactionSheet!D1981)&amp;"$"&amp;UPPER(newTransactionSheet!F1981)&amp;"$"&amp;UPPER(newTransactionSheet!H1981)&amp;"$"&amp;UPPER(newTransactionSheet!N1981)</f>
        <v>MARUTI SUZUKI$SWIFT$LXI$BANGALORE</v>
      </c>
      <c r="C1981" t="str">
        <f t="shared" si="1"/>
        <v/>
      </c>
    </row>
    <row r="1982">
      <c r="A1982" t="str">
        <f>UPPER(newTransactionSheet!D1982)&amp;"$"&amp;UPPER(newTransactionSheet!F1982)&amp;"$"&amp;UPPER(newTransactionSheet!H1982)&amp;"$"&amp;UPPER(newTransactionSheet!N1982)</f>
        <v>MARUTI SUZUKI$A-STAR$VXI$BANGALORE</v>
      </c>
      <c r="C1982" t="str">
        <f t="shared" si="1"/>
        <v/>
      </c>
    </row>
    <row r="1983">
      <c r="A1983" t="str">
        <f>UPPER(newTransactionSheet!D1983)&amp;"$"&amp;UPPER(newTransactionSheet!F1983)&amp;"$"&amp;UPPER(newTransactionSheet!H1983)&amp;"$"&amp;UPPER(newTransactionSheet!N1983)</f>
        <v>MARUTI SUZUKI$SWIFT$VXI$BANGALORE</v>
      </c>
      <c r="C1983" t="str">
        <f t="shared" si="1"/>
        <v/>
      </c>
    </row>
    <row r="1984">
      <c r="A1984" t="str">
        <f>UPPER(newTransactionSheet!D1984)&amp;"$"&amp;UPPER(newTransactionSheet!F1984)&amp;"$"&amp;UPPER(newTransactionSheet!H1984)&amp;"$"&amp;UPPER(newTransactionSheet!N1984)</f>
        <v>MARUTI SUZUKI$SWIFT$GLAM$BANGALORE</v>
      </c>
      <c r="C1984" t="str">
        <f t="shared" si="1"/>
        <v/>
      </c>
    </row>
    <row r="1985">
      <c r="A1985" t="str">
        <f>UPPER(newTransactionSheet!D1985)&amp;"$"&amp;UPPER(newTransactionSheet!F1985)&amp;"$"&amp;UPPER(newTransactionSheet!H1985)&amp;"$"&amp;UPPER(newTransactionSheet!N1985)</f>
        <v>MARUTI SUZUKI$SWIFT$VXI ABS$BANGALORE</v>
      </c>
      <c r="C1985" t="str">
        <f t="shared" si="1"/>
        <v/>
      </c>
    </row>
    <row r="1986">
      <c r="A1986" t="str">
        <f>UPPER(newTransactionSheet!D1986)&amp;"$"&amp;UPPER(newTransactionSheet!F1986)&amp;"$"&amp;UPPER(newTransactionSheet!H1986)&amp;"$"&amp;UPPER(newTransactionSheet!N1986)</f>
        <v>MARUTI SUZUKI$RITZ$VDI$BANGALORE</v>
      </c>
      <c r="C1986" t="str">
        <f t="shared" si="1"/>
        <v/>
      </c>
    </row>
    <row r="1987">
      <c r="A1987" t="str">
        <f>UPPER(newTransactionSheet!D1987)&amp;"$"&amp;UPPER(newTransactionSheet!F1987)&amp;"$"&amp;UPPER(newTransactionSheet!H1987)&amp;"$"&amp;UPPER(newTransactionSheet!N1987)</f>
        <v>MARUTI SUZUKI$SWIFT$VXI$BANGALORE</v>
      </c>
      <c r="C1987" t="str">
        <f t="shared" si="1"/>
        <v/>
      </c>
    </row>
    <row r="1988">
      <c r="A1988" t="str">
        <f>UPPER(newTransactionSheet!D1988)&amp;"$"&amp;UPPER(newTransactionSheet!F1988)&amp;"$"&amp;UPPER(newTransactionSheet!H1988)&amp;"$"&amp;UPPER(newTransactionSheet!N1988)</f>
        <v>MARUTI SUZUKI$SWIFT$VXI$BANGALORE</v>
      </c>
      <c r="C1988" t="str">
        <f t="shared" si="1"/>
        <v/>
      </c>
    </row>
    <row r="1989">
      <c r="A1989" t="str">
        <f>UPPER(newTransactionSheet!D1989)&amp;"$"&amp;UPPER(newTransactionSheet!F1989)&amp;"$"&amp;UPPER(newTransactionSheet!H1989)&amp;"$"&amp;UPPER(newTransactionSheet!N1989)</f>
        <v>MARUTI SUZUKI$SWIFT$LDI$BANGALORE</v>
      </c>
      <c r="C1989" t="str">
        <f t="shared" si="1"/>
        <v/>
      </c>
    </row>
    <row r="1990">
      <c r="A1990" t="str">
        <f>UPPER(newTransactionSheet!D1990)&amp;"$"&amp;UPPER(newTransactionSheet!F1990)&amp;"$"&amp;UPPER(newTransactionSheet!H1990)&amp;"$"&amp;UPPER(newTransactionSheet!N1990)</f>
        <v>MARUTI SUZUKI$SWIFT$LXI$BANGALORE</v>
      </c>
      <c r="C1990" t="str">
        <f t="shared" si="1"/>
        <v/>
      </c>
    </row>
    <row r="1991">
      <c r="A1991" t="str">
        <f>UPPER(newTransactionSheet!D1991)&amp;"$"&amp;UPPER(newTransactionSheet!F1991)&amp;"$"&amp;UPPER(newTransactionSheet!H1991)&amp;"$"&amp;UPPER(newTransactionSheet!N1991)</f>
        <v>MARUTI SUZUKI$SWIFT$ZXI$BANGALORE</v>
      </c>
      <c r="C1991" t="str">
        <f t="shared" si="1"/>
        <v/>
      </c>
    </row>
    <row r="1992">
      <c r="A1992" t="str">
        <f>UPPER(newTransactionSheet!D1992)&amp;"$"&amp;UPPER(newTransactionSheet!F1992)&amp;"$"&amp;UPPER(newTransactionSheet!H1992)&amp;"$"&amp;UPPER(newTransactionSheet!N1992)</f>
        <v>MARUTI SUZUKI$ALTO K10$VXI$BANGALORE</v>
      </c>
      <c r="C1992" t="str">
        <f t="shared" si="1"/>
        <v/>
      </c>
    </row>
    <row r="1993">
      <c r="A1993" t="str">
        <f>UPPER(newTransactionSheet!D1993)&amp;"$"&amp;UPPER(newTransactionSheet!F1993)&amp;"$"&amp;UPPER(newTransactionSheet!H1993)&amp;"$"&amp;UPPER(newTransactionSheet!N1993)</f>
        <v>MARUTI SUZUKI$A-STAR$VXI$BANGALORE</v>
      </c>
      <c r="C1993" t="str">
        <f t="shared" si="1"/>
        <v/>
      </c>
    </row>
    <row r="1994">
      <c r="A1994" t="str">
        <f>UPPER(newTransactionSheet!D1994)&amp;"$"&amp;UPPER(newTransactionSheet!F1994)&amp;"$"&amp;UPPER(newTransactionSheet!H1994)&amp;"$"&amp;UPPER(newTransactionSheet!N1994)</f>
        <v>HYUNDAI$I10$MAGNA 1.1 LPG$BANGALORE</v>
      </c>
      <c r="C1994" t="str">
        <f t="shared" si="1"/>
        <v/>
      </c>
    </row>
    <row r="1995">
      <c r="A1995" t="str">
        <f>UPPER(newTransactionSheet!D1995)&amp;"$"&amp;UPPER(newTransactionSheet!F1995)&amp;"$"&amp;UPPER(newTransactionSheet!H1995)&amp;"$"&amp;UPPER(newTransactionSheet!N1995)</f>
        <v>HYUNDAI$I10$SPORTZ 1.2$BANGALORE</v>
      </c>
      <c r="C1995" t="str">
        <f t="shared" si="1"/>
        <v/>
      </c>
    </row>
    <row r="1996">
      <c r="A1996" t="str">
        <f>UPPER(newTransactionSheet!D1996)&amp;"$"&amp;UPPER(newTransactionSheet!F1996)&amp;"$"&amp;UPPER(newTransactionSheet!H1996)&amp;"$"&amp;UPPER(newTransactionSheet!N1996)</f>
        <v>MARUTI SUZUKI$RITZ$VDI$BANGALORE</v>
      </c>
      <c r="C1996" t="str">
        <f t="shared" si="1"/>
        <v/>
      </c>
    </row>
    <row r="1997">
      <c r="A1997" t="str">
        <f>UPPER(newTransactionSheet!D1997)&amp;"$"&amp;UPPER(newTransactionSheet!F1997)&amp;"$"&amp;UPPER(newTransactionSheet!H1997)&amp;"$"&amp;UPPER(newTransactionSheet!N1997)</f>
        <v>MARUTI SUZUKI$RITZ$VXI$BANGALORE</v>
      </c>
      <c r="C1997" t="str">
        <f t="shared" si="1"/>
        <v/>
      </c>
    </row>
    <row r="1998">
      <c r="A1998" t="str">
        <f>UPPER(newTransactionSheet!D1998)&amp;"$"&amp;UPPER(newTransactionSheet!F1998)&amp;"$"&amp;UPPER(newTransactionSheet!H1998)&amp;"$"&amp;UPPER(newTransactionSheet!N1998)</f>
        <v>MARUTI SUZUKI$SWIFT$LDI$BANGALORE</v>
      </c>
      <c r="C1998" t="str">
        <f t="shared" si="1"/>
        <v/>
      </c>
    </row>
    <row r="1999">
      <c r="A1999" t="str">
        <f>UPPER(newTransactionSheet!D1999)&amp;"$"&amp;UPPER(newTransactionSheet!F1999)&amp;"$"&amp;UPPER(newTransactionSheet!H1999)&amp;"$"&amp;UPPER(newTransactionSheet!N1999)</f>
        <v>MARUTI SUZUKI$SWIFT$LDI$BANGALORE</v>
      </c>
      <c r="C1999" t="str">
        <f t="shared" si="1"/>
        <v/>
      </c>
    </row>
    <row r="2000">
      <c r="A2000" t="str">
        <f>UPPER(newTransactionSheet!D2000)&amp;"$"&amp;UPPER(newTransactionSheet!F2000)&amp;"$"&amp;UPPER(newTransactionSheet!H2000)&amp;"$"&amp;UPPER(newTransactionSheet!N2000)</f>
        <v>MARUTI SUZUKI$SWIFT$LXI$BANGALORE</v>
      </c>
      <c r="C2000" t="str">
        <f t="shared" si="1"/>
        <v/>
      </c>
    </row>
    <row r="2001">
      <c r="A2001" t="str">
        <f>UPPER(newTransactionSheet!D2001)&amp;"$"&amp;UPPER(newTransactionSheet!F2001)&amp;"$"&amp;UPPER(newTransactionSheet!H2001)&amp;"$"&amp;UPPER(newTransactionSheet!N2001)</f>
        <v>MARUTI SUZUKI$SWIFT$VDI$BANGALORE</v>
      </c>
      <c r="C2001" t="str">
        <f t="shared" si="1"/>
        <v/>
      </c>
    </row>
    <row r="2002">
      <c r="A2002" t="str">
        <f>UPPER(newTransactionSheet!D2002)&amp;"$"&amp;UPPER(newTransactionSheet!F2002)&amp;"$"&amp;UPPER(newTransactionSheet!H2002)&amp;"$"&amp;UPPER(newTransactionSheet!N2002)</f>
        <v>MARUTI SUZUKI$SWIFT$VDI$BANGALORE</v>
      </c>
      <c r="C2002" t="str">
        <f t="shared" si="1"/>
        <v/>
      </c>
    </row>
    <row r="2003">
      <c r="A2003" t="str">
        <f>UPPER(newTransactionSheet!D2003)&amp;"$"&amp;UPPER(newTransactionSheet!F2003)&amp;"$"&amp;UPPER(newTransactionSheet!H2003)&amp;"$"&amp;UPPER(newTransactionSheet!N2003)</f>
        <v>MARUTI SUZUKI$SWIFT$VDI$BANGALORE</v>
      </c>
      <c r="C2003" t="str">
        <f t="shared" si="1"/>
        <v/>
      </c>
    </row>
    <row r="2004">
      <c r="A2004" t="str">
        <f>UPPER(newTransactionSheet!D2004)&amp;"$"&amp;UPPER(newTransactionSheet!F2004)&amp;"$"&amp;UPPER(newTransactionSheet!H2004)&amp;"$"&amp;UPPER(newTransactionSheet!N2004)</f>
        <v>MARUTI SUZUKI$SWIFT$VXI$BANGALORE</v>
      </c>
      <c r="C2004" t="str">
        <f t="shared" si="1"/>
        <v/>
      </c>
    </row>
    <row r="2005">
      <c r="A2005" t="str">
        <f>UPPER(newTransactionSheet!D2005)&amp;"$"&amp;UPPER(newTransactionSheet!F2005)&amp;"$"&amp;UPPER(newTransactionSheet!H2005)&amp;"$"&amp;UPPER(newTransactionSheet!N2005)</f>
        <v>MARUTI SUZUKI$WAGON R$DUO LXI LPG$BANGALORE</v>
      </c>
      <c r="C2005" t="str">
        <f t="shared" si="1"/>
        <v/>
      </c>
    </row>
    <row r="2006">
      <c r="A2006" t="str">
        <f>UPPER(newTransactionSheet!D2006)&amp;"$"&amp;UPPER(newTransactionSheet!F2006)&amp;"$"&amp;UPPER(newTransactionSheet!H2006)&amp;"$"&amp;UPPER(newTransactionSheet!N2006)</f>
        <v>MARUTI SUZUKI$SWIFT$VDI$BANGALORE</v>
      </c>
      <c r="C2006" t="str">
        <f t="shared" si="1"/>
        <v/>
      </c>
    </row>
    <row r="2007">
      <c r="A2007" t="str">
        <f>UPPER(newTransactionSheet!D2007)&amp;"$"&amp;UPPER(newTransactionSheet!F2007)&amp;"$"&amp;UPPER(newTransactionSheet!H2007)&amp;"$"&amp;UPPER(newTransactionSheet!N2007)</f>
        <v>MARUTI SUZUKI$SWIFT$GLAM$BANGALORE</v>
      </c>
      <c r="C2007" t="str">
        <f t="shared" si="1"/>
        <v/>
      </c>
    </row>
    <row r="2008">
      <c r="A2008" t="str">
        <f>UPPER(newTransactionSheet!D2008)&amp;"$"&amp;UPPER(newTransactionSheet!F2008)&amp;"$"&amp;UPPER(newTransactionSheet!H2008)&amp;"$"&amp;UPPER(newTransactionSheet!N2008)</f>
        <v>MARUTI SUZUKI$ALTO$VXI$BANGALORE</v>
      </c>
      <c r="C2008" t="str">
        <f t="shared" si="1"/>
        <v/>
      </c>
    </row>
    <row r="2009">
      <c r="A2009" t="str">
        <f>UPPER(newTransactionSheet!D2009)&amp;"$"&amp;UPPER(newTransactionSheet!F2009)&amp;"$"&amp;UPPER(newTransactionSheet!H2009)&amp;"$"&amp;UPPER(newTransactionSheet!N2009)</f>
        <v>MARUTI SUZUKI$ALTO$VXI$BANGALORE</v>
      </c>
      <c r="C2009" t="str">
        <f t="shared" si="1"/>
        <v/>
      </c>
    </row>
    <row r="2010">
      <c r="A2010" t="str">
        <f>UPPER(newTransactionSheet!D2010)&amp;"$"&amp;UPPER(newTransactionSheet!F2010)&amp;"$"&amp;UPPER(newTransactionSheet!H2010)&amp;"$"&amp;UPPER(newTransactionSheet!N2010)</f>
        <v>MARUTI SUZUKI$ALTO$LXI$BANGALORE</v>
      </c>
      <c r="C2010" t="str">
        <f t="shared" si="1"/>
        <v/>
      </c>
    </row>
    <row r="2011">
      <c r="A2011" t="str">
        <f>UPPER(newTransactionSheet!D2011)&amp;"$"&amp;UPPER(newTransactionSheet!F2011)&amp;"$"&amp;UPPER(newTransactionSheet!H2011)&amp;"$"&amp;UPPER(newTransactionSheet!N2011)</f>
        <v>MARUTI SUZUKI$ALTO K10$VXI$BANGALORE</v>
      </c>
      <c r="C2011" t="str">
        <f t="shared" si="1"/>
        <v/>
      </c>
    </row>
    <row r="2012">
      <c r="A2012" t="str">
        <f>UPPER(newTransactionSheet!D2012)&amp;"$"&amp;UPPER(newTransactionSheet!F2012)&amp;"$"&amp;UPPER(newTransactionSheet!H2012)&amp;"$"&amp;UPPER(newTransactionSheet!N2012)</f>
        <v>HONDA$CITY$1.5 GXI$BANGALORE</v>
      </c>
      <c r="C2012" t="str">
        <f t="shared" si="1"/>
        <v/>
      </c>
    </row>
    <row r="2013">
      <c r="A2013" t="str">
        <f>UPPER(newTransactionSheet!D2013)&amp;"$"&amp;UPPER(newTransactionSheet!F2013)&amp;"$"&amp;UPPER(newTransactionSheet!H2013)&amp;"$"&amp;UPPER(newTransactionSheet!N2013)</f>
        <v>MARUTI SUZUKI$RITZ$VXI$DELHI</v>
      </c>
      <c r="C2013" t="str">
        <f t="shared" si="1"/>
        <v/>
      </c>
    </row>
    <row r="2014">
      <c r="A2014" t="str">
        <f>UPPER(newTransactionSheet!D2014)&amp;"$"&amp;UPPER(newTransactionSheet!F2014)&amp;"$"&amp;UPPER(newTransactionSheet!H2014)&amp;"$"&amp;UPPER(newTransactionSheet!N2014)</f>
        <v>MARUTI SUZUKI$RITZ$VXI$BANGALORE</v>
      </c>
      <c r="C2014" t="str">
        <f t="shared" si="1"/>
        <v/>
      </c>
    </row>
    <row r="2015">
      <c r="A2015" t="str">
        <f>UPPER(newTransactionSheet!D2015)&amp;"$"&amp;UPPER(newTransactionSheet!F2015)&amp;"$"&amp;UPPER(newTransactionSheet!H2015)&amp;"$"&amp;UPPER(newTransactionSheet!N2015)</f>
        <v>MARUTI SUZUKI$RITZ$VXI ABS$BANGALORE</v>
      </c>
      <c r="C2015" t="str">
        <f t="shared" si="1"/>
        <v/>
      </c>
    </row>
    <row r="2016">
      <c r="A2016" t="str">
        <f>UPPER(newTransactionSheet!D2016)&amp;"$"&amp;UPPER(newTransactionSheet!F2016)&amp;"$"&amp;UPPER(newTransactionSheet!H2016)&amp;"$"&amp;UPPER(newTransactionSheet!N2016)</f>
        <v>MARUTI SUZUKI$SWIFT$VXI$BANGALORE</v>
      </c>
      <c r="C2016" t="str">
        <f t="shared" si="1"/>
        <v/>
      </c>
    </row>
    <row r="2017">
      <c r="A2017" t="str">
        <f>UPPER(newTransactionSheet!D2017)&amp;"$"&amp;UPPER(newTransactionSheet!F2017)&amp;"$"&amp;UPPER(newTransactionSheet!H2017)&amp;"$"&amp;UPPER(newTransactionSheet!N2017)</f>
        <v>MARUTI SUZUKI$WAGON R$LXI$BANGALORE</v>
      </c>
      <c r="C2017" t="str">
        <f t="shared" si="1"/>
        <v/>
      </c>
    </row>
    <row r="2018">
      <c r="A2018" t="str">
        <f>UPPER(newTransactionSheet!D2018)&amp;"$"&amp;UPPER(newTransactionSheet!F2018)&amp;"$"&amp;UPPER(newTransactionSheet!H2018)&amp;"$"&amp;UPPER(newTransactionSheet!N2018)</f>
        <v>MARUTI SUZUKI$ALTO K10$VXI$BANGALORE</v>
      </c>
      <c r="C2018" t="str">
        <f t="shared" si="1"/>
        <v/>
      </c>
    </row>
    <row r="2019">
      <c r="A2019" t="str">
        <f>UPPER(newTransactionSheet!D2019)&amp;"$"&amp;UPPER(newTransactionSheet!F2019)&amp;"$"&amp;UPPER(newTransactionSheet!H2019)&amp;"$"&amp;UPPER(newTransactionSheet!N2019)</f>
        <v>MARUTI SUZUKI$SWIFT$LXI$BANGALORE</v>
      </c>
      <c r="C2019" t="str">
        <f t="shared" si="1"/>
        <v/>
      </c>
    </row>
    <row r="2020">
      <c r="A2020" t="str">
        <f>UPPER(newTransactionSheet!D2020)&amp;"$"&amp;UPPER(newTransactionSheet!F2020)&amp;"$"&amp;UPPER(newTransactionSheet!H2020)&amp;"$"&amp;UPPER(newTransactionSheet!N2020)</f>
        <v>MARUTI SUZUKI$SWIFT$ZXI$BANGALORE</v>
      </c>
      <c r="C2020" t="str">
        <f t="shared" si="1"/>
        <v/>
      </c>
    </row>
    <row r="2021">
      <c r="A2021" t="str">
        <f>UPPER(newTransactionSheet!D2021)&amp;"$"&amp;UPPER(newTransactionSheet!F2021)&amp;"$"&amp;UPPER(newTransactionSheet!H2021)&amp;"$"&amp;UPPER(newTransactionSheet!N2021)</f>
        <v>MARUTI SUZUKI$SWIFT$VXI ABS$BANGALORE</v>
      </c>
      <c r="C2021" t="str">
        <f t="shared" si="1"/>
        <v/>
      </c>
    </row>
    <row r="2022">
      <c r="A2022" t="str">
        <f>UPPER(newTransactionSheet!D2022)&amp;"$"&amp;UPPER(newTransactionSheet!F2022)&amp;"$"&amp;UPPER(newTransactionSheet!H2022)&amp;"$"&amp;UPPER(newTransactionSheet!N2022)</f>
        <v>MARUTI SUZUKI$WAGON R$VXI$BANGALORE</v>
      </c>
      <c r="C2022" t="str">
        <f t="shared" si="1"/>
        <v/>
      </c>
    </row>
    <row r="2023">
      <c r="A2023" t="str">
        <f>UPPER(newTransactionSheet!D2023)&amp;"$"&amp;UPPER(newTransactionSheet!F2023)&amp;"$"&amp;UPPER(newTransactionSheet!H2023)&amp;"$"&amp;UPPER(newTransactionSheet!N2023)</f>
        <v>MARUTI SUZUKI$SWIFT$GLAM$BANGALORE</v>
      </c>
      <c r="C2023" t="str">
        <f t="shared" si="1"/>
        <v/>
      </c>
    </row>
    <row r="2024">
      <c r="A2024" t="str">
        <f>UPPER(newTransactionSheet!D2024)&amp;"$"&amp;UPPER(newTransactionSheet!F2024)&amp;"$"&amp;UPPER(newTransactionSheet!H2024)&amp;"$"&amp;UPPER(newTransactionSheet!N2024)</f>
        <v>MARUTI SUZUKI$SWIFT$ZXI$BANGALORE</v>
      </c>
      <c r="C2024" t="str">
        <f t="shared" si="1"/>
        <v/>
      </c>
    </row>
    <row r="2025">
      <c r="A2025" t="str">
        <f>UPPER(newTransactionSheet!D2025)&amp;"$"&amp;UPPER(newTransactionSheet!F2025)&amp;"$"&amp;UPPER(newTransactionSheet!H2025)&amp;"$"&amp;UPPER(newTransactionSheet!N2025)</f>
        <v>MARUTI SUZUKI$SWIFT$LXI$BANGALORE</v>
      </c>
      <c r="C2025" t="str">
        <f t="shared" si="1"/>
        <v/>
      </c>
    </row>
    <row r="2026">
      <c r="A2026" t="str">
        <f>UPPER(newTransactionSheet!D2026)&amp;"$"&amp;UPPER(newTransactionSheet!F2026)&amp;"$"&amp;UPPER(newTransactionSheet!H2026)&amp;"$"&amp;UPPER(newTransactionSheet!N2026)</f>
        <v>MARUTI SUZUKI$SWIFT$ZXI$BANGALORE</v>
      </c>
      <c r="C2026" t="str">
        <f t="shared" si="1"/>
        <v/>
      </c>
    </row>
    <row r="2027">
      <c r="A2027" t="str">
        <f>UPPER(newTransactionSheet!D2027)&amp;"$"&amp;UPPER(newTransactionSheet!F2027)&amp;"$"&amp;UPPER(newTransactionSheet!H2027)&amp;"$"&amp;UPPER(newTransactionSheet!N2027)</f>
        <v>MARUTI SUZUKI$SWIFT$VXI ABS$BANGALORE</v>
      </c>
      <c r="C2027" t="str">
        <f t="shared" si="1"/>
        <v/>
      </c>
    </row>
    <row r="2028">
      <c r="A2028" t="str">
        <f>UPPER(newTransactionSheet!D2028)&amp;"$"&amp;UPPER(newTransactionSheet!F2028)&amp;"$"&amp;UPPER(newTransactionSheet!H2028)&amp;"$"&amp;UPPER(newTransactionSheet!N2028)</f>
        <v>MARUTI SUZUKI$ALTO K10$VXI$BANGALORE</v>
      </c>
      <c r="C2028" t="str">
        <f t="shared" si="1"/>
        <v/>
      </c>
    </row>
    <row r="2029">
      <c r="A2029" t="str">
        <f>UPPER(newTransactionSheet!D2029)&amp;"$"&amp;UPPER(newTransactionSheet!F2029)&amp;"$"&amp;UPPER(newTransactionSheet!H2029)&amp;"$"&amp;UPPER(newTransactionSheet!N2029)</f>
        <v>MARUTI SUZUKI$SWIFT$LXI$BANGALORE</v>
      </c>
      <c r="C2029" t="str">
        <f t="shared" si="1"/>
        <v/>
      </c>
    </row>
    <row r="2030">
      <c r="A2030" t="str">
        <f>UPPER(newTransactionSheet!D2030)&amp;"$"&amp;UPPER(newTransactionSheet!F2030)&amp;"$"&amp;UPPER(newTransactionSheet!H2030)&amp;"$"&amp;UPPER(newTransactionSheet!N2030)</f>
        <v>MARUTI SUZUKI$SWIFT$VXI$BANGALORE</v>
      </c>
      <c r="C2030" t="str">
        <f t="shared" si="1"/>
        <v/>
      </c>
    </row>
    <row r="2031">
      <c r="A2031" t="str">
        <f>UPPER(newTransactionSheet!D2031)&amp;"$"&amp;UPPER(newTransactionSheet!F2031)&amp;"$"&amp;UPPER(newTransactionSheet!H2031)&amp;"$"&amp;UPPER(newTransactionSheet!N2031)</f>
        <v>MARUTI SUZUKI$SWIFT$GLAM$BANGALORE</v>
      </c>
      <c r="C2031" t="str">
        <f t="shared" si="1"/>
        <v/>
      </c>
    </row>
    <row r="2032">
      <c r="A2032" t="str">
        <f>UPPER(newTransactionSheet!D2032)&amp;"$"&amp;UPPER(newTransactionSheet!F2032)&amp;"$"&amp;UPPER(newTransactionSheet!H2032)&amp;"$"&amp;UPPER(newTransactionSheet!N2032)</f>
        <v>MARUTI SUZUKI$SWIFT$VXI ABS$BANGALORE</v>
      </c>
      <c r="C2032" t="str">
        <f t="shared" si="1"/>
        <v/>
      </c>
    </row>
    <row r="2033">
      <c r="A2033" t="str">
        <f>UPPER(newTransactionSheet!D2033)&amp;"$"&amp;UPPER(newTransactionSheet!F2033)&amp;"$"&amp;UPPER(newTransactionSheet!H2033)&amp;"$"&amp;UPPER(newTransactionSheet!N2033)</f>
        <v>MARUTI SUZUKI$SWIFT$VXI$BANGALORE</v>
      </c>
      <c r="C2033" t="str">
        <f t="shared" si="1"/>
        <v/>
      </c>
    </row>
    <row r="2034">
      <c r="A2034" t="str">
        <f>UPPER(newTransactionSheet!D2034)&amp;"$"&amp;UPPER(newTransactionSheet!F2034)&amp;"$"&amp;UPPER(newTransactionSheet!H2034)&amp;"$"&amp;UPPER(newTransactionSheet!N2034)</f>
        <v>MARUTI SUZUKI$SWIFT$VXI$BANGALORE</v>
      </c>
      <c r="C2034" t="str">
        <f t="shared" si="1"/>
        <v/>
      </c>
    </row>
    <row r="2035">
      <c r="A2035" t="str">
        <f>UPPER(newTransactionSheet!D2035)&amp;"$"&amp;UPPER(newTransactionSheet!F2035)&amp;"$"&amp;UPPER(newTransactionSheet!H2035)&amp;"$"&amp;UPPER(newTransactionSheet!N2035)</f>
        <v>MARUTI SUZUKI$SWIFT$LXI$BANGALORE</v>
      </c>
      <c r="C2035" t="str">
        <f t="shared" si="1"/>
        <v/>
      </c>
    </row>
    <row r="2036">
      <c r="A2036" t="str">
        <f>UPPER(newTransactionSheet!D2036)&amp;"$"&amp;UPPER(newTransactionSheet!F2036)&amp;"$"&amp;UPPER(newTransactionSheet!H2036)&amp;"$"&amp;UPPER(newTransactionSheet!N2036)</f>
        <v>MARUTI SUZUKI$SWIFT$VXI$BANGALORE</v>
      </c>
      <c r="C2036" t="str">
        <f t="shared" si="1"/>
        <v/>
      </c>
    </row>
    <row r="2037">
      <c r="A2037" t="str">
        <f>UPPER(newTransactionSheet!D2037)&amp;"$"&amp;UPPER(newTransactionSheet!F2037)&amp;"$"&amp;UPPER(newTransactionSheet!H2037)&amp;"$"&amp;UPPER(newTransactionSheet!N2037)</f>
        <v>MARUTI SUZUKI$SWIFT$VXI ABS$BANGALORE</v>
      </c>
      <c r="C2037" t="str">
        <f t="shared" si="1"/>
        <v/>
      </c>
    </row>
    <row r="2038">
      <c r="A2038" t="str">
        <f>UPPER(newTransactionSheet!D2038)&amp;"$"&amp;UPPER(newTransactionSheet!F2038)&amp;"$"&amp;UPPER(newTransactionSheet!H2038)&amp;"$"&amp;UPPER(newTransactionSheet!N2038)</f>
        <v>MARUTI SUZUKI$SWIFT$GLAM$BANGALORE</v>
      </c>
      <c r="C2038" t="str">
        <f t="shared" si="1"/>
        <v/>
      </c>
    </row>
    <row r="2039">
      <c r="A2039" t="str">
        <f>UPPER(newTransactionSheet!D2039)&amp;"$"&amp;UPPER(newTransactionSheet!F2039)&amp;"$"&amp;UPPER(newTransactionSheet!H2039)&amp;"$"&amp;UPPER(newTransactionSheet!N2039)</f>
        <v>MARUTI SUZUKI$SWIFT$VXI$BANGALORE</v>
      </c>
      <c r="C2039" t="str">
        <f t="shared" si="1"/>
        <v/>
      </c>
    </row>
    <row r="2040">
      <c r="A2040" t="str">
        <f>UPPER(newTransactionSheet!D2040)&amp;"$"&amp;UPPER(newTransactionSheet!F2040)&amp;"$"&amp;UPPER(newTransactionSheet!H2040)&amp;"$"&amp;UPPER(newTransactionSheet!N2040)</f>
        <v>MARUTI SUZUKI$SWIFT$LDI$BANGALORE</v>
      </c>
      <c r="C2040" t="str">
        <f t="shared" si="1"/>
        <v/>
      </c>
    </row>
    <row r="2041">
      <c r="A2041" t="str">
        <f>UPPER(newTransactionSheet!D2041)&amp;"$"&amp;UPPER(newTransactionSheet!F2041)&amp;"$"&amp;UPPER(newTransactionSheet!H2041)&amp;"$"&amp;UPPER(newTransactionSheet!N2041)</f>
        <v>MARUTI SUZUKI$SWIFT$VXI$BANGALORE</v>
      </c>
      <c r="C2041" t="str">
        <f t="shared" si="1"/>
        <v/>
      </c>
    </row>
    <row r="2042">
      <c r="A2042" t="str">
        <f>UPPER(newTransactionSheet!D2042)&amp;"$"&amp;UPPER(newTransactionSheet!F2042)&amp;"$"&amp;UPPER(newTransactionSheet!H2042)&amp;"$"&amp;UPPER(newTransactionSheet!N2042)</f>
        <v>MARUTI SUZUKI$SWIFT$VXI ABS$BANGALORE</v>
      </c>
      <c r="C2042" t="str">
        <f t="shared" si="1"/>
        <v/>
      </c>
    </row>
    <row r="2043">
      <c r="A2043" t="str">
        <f>UPPER(newTransactionSheet!D2043)&amp;"$"&amp;UPPER(newTransactionSheet!F2043)&amp;"$"&amp;UPPER(newTransactionSheet!H2043)&amp;"$"&amp;UPPER(newTransactionSheet!N2043)</f>
        <v>MARUTI SUZUKI$SWIFT$ZXI$BANGALORE</v>
      </c>
      <c r="C2043" t="str">
        <f t="shared" si="1"/>
        <v/>
      </c>
    </row>
    <row r="2044">
      <c r="A2044" t="str">
        <f>UPPER(newTransactionSheet!D2044)&amp;"$"&amp;UPPER(newTransactionSheet!F2044)&amp;"$"&amp;UPPER(newTransactionSheet!H2044)&amp;"$"&amp;UPPER(newTransactionSheet!N2044)</f>
        <v>MARUTI SUZUKI$SWIFT$GLAM$BANGALORE</v>
      </c>
      <c r="C2044" t="str">
        <f t="shared" si="1"/>
        <v/>
      </c>
    </row>
    <row r="2045">
      <c r="A2045" t="str">
        <f>UPPER(newTransactionSheet!D2045)&amp;"$"&amp;UPPER(newTransactionSheet!F2045)&amp;"$"&amp;UPPER(newTransactionSheet!H2045)&amp;"$"&amp;UPPER(newTransactionSheet!N2045)</f>
        <v>MARUTI SUZUKI$ALTO K10$LXI$BANGALORE</v>
      </c>
      <c r="C2045" t="str">
        <f t="shared" si="1"/>
        <v/>
      </c>
    </row>
    <row r="2046">
      <c r="A2046" t="str">
        <f>UPPER(newTransactionSheet!D2046)&amp;"$"&amp;UPPER(newTransactionSheet!F2046)&amp;"$"&amp;UPPER(newTransactionSheet!H2046)&amp;"$"&amp;UPPER(newTransactionSheet!N2046)</f>
        <v>MARUTI SUZUKI$ALTO K10$VXI$BANGALORE</v>
      </c>
      <c r="C2046" t="str">
        <f t="shared" si="1"/>
        <v/>
      </c>
    </row>
    <row r="2047">
      <c r="A2047" t="str">
        <f>UPPER(newTransactionSheet!D2047)&amp;"$"&amp;UPPER(newTransactionSheet!F2047)&amp;"$"&amp;UPPER(newTransactionSheet!H2047)&amp;"$"&amp;UPPER(newTransactionSheet!N2047)</f>
        <v>MARUTI SUZUKI$ALTO K10$VXI$BANGALORE</v>
      </c>
      <c r="C2047" t="str">
        <f t="shared" si="1"/>
        <v/>
      </c>
    </row>
    <row r="2048">
      <c r="A2048" t="str">
        <f>UPPER(newTransactionSheet!D2048)&amp;"$"&amp;UPPER(newTransactionSheet!F2048)&amp;"$"&amp;UPPER(newTransactionSheet!H2048)&amp;"$"&amp;UPPER(newTransactionSheet!N2048)</f>
        <v>CHEVROLET$BEAT$LT OPT DIESEL$PUNE</v>
      </c>
      <c r="C2048" t="str">
        <f t="shared" si="1"/>
        <v/>
      </c>
    </row>
    <row r="2049">
      <c r="A2049" t="str">
        <f>UPPER(newTransactionSheet!D2049)&amp;"$"&amp;UPPER(newTransactionSheet!F2049)&amp;"$"&amp;UPPER(newTransactionSheet!H2049)&amp;"$"&amp;UPPER(newTransactionSheet!N2049)</f>
        <v>HONDA$CIVIC$SPORT$DELHI</v>
      </c>
      <c r="C2049" t="str">
        <f t="shared" si="1"/>
        <v/>
      </c>
    </row>
    <row r="2050">
      <c r="A2050" t="str">
        <f>UPPER(newTransactionSheet!D2050)&amp;"$"&amp;UPPER(newTransactionSheet!F2050)&amp;"$"&amp;UPPER(newTransactionSheet!H2050)&amp;"$"&amp;UPPER(newTransactionSheet!N2050)</f>
        <v>FORD$FIESTA$SXI 1.6$PUNE</v>
      </c>
      <c r="C2050" t="str">
        <f t="shared" si="1"/>
        <v/>
      </c>
    </row>
    <row r="2051">
      <c r="A2051" t="str">
        <f>UPPER(newTransactionSheet!D2051)&amp;"$"&amp;UPPER(newTransactionSheet!F2051)&amp;"$"&amp;UPPER(newTransactionSheet!H2051)&amp;"$"&amp;UPPER(newTransactionSheet!N2051)</f>
        <v>FORD$FIGO$DURATORQ DIESEL EXI 1.4$MUMBAI</v>
      </c>
      <c r="C2051" t="str">
        <f t="shared" si="1"/>
        <v/>
      </c>
    </row>
    <row r="2052">
      <c r="A2052" t="str">
        <f>UPPER(newTransactionSheet!D2052)&amp;"$"&amp;UPPER(newTransactionSheet!F2052)&amp;"$"&amp;UPPER(newTransactionSheet!H2052)&amp;"$"&amp;UPPER(newTransactionSheet!N2052)</f>
        <v>HYUNDAI$I10$ERA$PUNE</v>
      </c>
      <c r="C2052" t="str">
        <f t="shared" si="1"/>
        <v/>
      </c>
    </row>
    <row r="2053">
      <c r="A2053" t="str">
        <f>UPPER(newTransactionSheet!D2053)&amp;"$"&amp;UPPER(newTransactionSheet!F2053)&amp;"$"&amp;UPPER(newTransactionSheet!H2053)&amp;"$"&amp;UPPER(newTransactionSheet!N2053)</f>
        <v>HYUNDAI$I10$MAGNA 1.2$MUMBAI</v>
      </c>
      <c r="C2053" t="str">
        <f t="shared" si="1"/>
        <v/>
      </c>
    </row>
    <row r="2054">
      <c r="A2054" t="str">
        <f>UPPER(newTransactionSheet!D2054)&amp;"$"&amp;UPPER(newTransactionSheet!F2054)&amp;"$"&amp;UPPER(newTransactionSheet!H2054)&amp;"$"&amp;UPPER(newTransactionSheet!N2054)</f>
        <v>HYUNDAI$I10$SPORTZ 1.2$BANGALORE</v>
      </c>
      <c r="C2054" t="str">
        <f t="shared" si="1"/>
        <v/>
      </c>
    </row>
    <row r="2055">
      <c r="A2055" t="str">
        <f>UPPER(newTransactionSheet!D2055)&amp;"$"&amp;UPPER(newTransactionSheet!F2055)&amp;"$"&amp;UPPER(newTransactionSheet!H2055)&amp;"$"&amp;UPPER(newTransactionSheet!N2055)</f>
        <v>HYUNDAI$I20$SPORTZ 1.2$BANGALORE</v>
      </c>
      <c r="C2055" t="str">
        <f t="shared" si="1"/>
        <v/>
      </c>
    </row>
    <row r="2056">
      <c r="A2056" t="str">
        <f>UPPER(newTransactionSheet!D2056)&amp;"$"&amp;UPPER(newTransactionSheet!F2056)&amp;"$"&amp;UPPER(newTransactionSheet!H2056)&amp;"$"&amp;UPPER(newTransactionSheet!N2056)</f>
        <v>VOLKSWAGEN$POLO$TRENDLINE 1.2L (D)$DELHI</v>
      </c>
      <c r="C2056" t="str">
        <f t="shared" si="1"/>
        <v/>
      </c>
    </row>
    <row r="2057">
      <c r="A2057" t="str">
        <f>UPPER(newTransactionSheet!D2057)&amp;"$"&amp;UPPER(newTransactionSheet!F2057)&amp;"$"&amp;UPPER(newTransactionSheet!H2057)&amp;"$"&amp;UPPER(newTransactionSheet!N2057)</f>
        <v>MARUTI SUZUKI$RITZ$VDI$DELHI</v>
      </c>
      <c r="C2057" t="str">
        <f t="shared" si="1"/>
        <v/>
      </c>
    </row>
    <row r="2058">
      <c r="A2058" t="str">
        <f>UPPER(newTransactionSheet!D2058)&amp;"$"&amp;UPPER(newTransactionSheet!F2058)&amp;"$"&amp;UPPER(newTransactionSheet!H2058)&amp;"$"&amp;UPPER(newTransactionSheet!N2058)</f>
        <v>TATA$SAFARI$4X2 LX DICOR$MUMBAI</v>
      </c>
      <c r="C2058" t="str">
        <f t="shared" si="1"/>
        <v/>
      </c>
    </row>
    <row r="2059">
      <c r="A2059" t="str">
        <f>UPPER(newTransactionSheet!D2059)&amp;"$"&amp;UPPER(newTransactionSheet!F2059)&amp;"$"&amp;UPPER(newTransactionSheet!H2059)&amp;"$"&amp;UPPER(newTransactionSheet!N2059)</f>
        <v>MARUTI SUZUKI$SWIFT$LXI$BANGALORE</v>
      </c>
      <c r="C2059" t="str">
        <f t="shared" si="1"/>
        <v/>
      </c>
    </row>
    <row r="2060">
      <c r="A2060" t="str">
        <f>UPPER(newTransactionSheet!D2060)&amp;"$"&amp;UPPER(newTransactionSheet!F2060)&amp;"$"&amp;UPPER(newTransactionSheet!H2060)&amp;"$"&amp;UPPER(newTransactionSheet!N2060)</f>
        <v>MARUTI SUZUKI$SWIFT$VDI$BANGALORE</v>
      </c>
      <c r="C2060" t="str">
        <f t="shared" si="1"/>
        <v/>
      </c>
    </row>
    <row r="2061">
      <c r="A2061" t="str">
        <f>UPPER(newTransactionSheet!D2061)&amp;"$"&amp;UPPER(newTransactionSheet!F2061)&amp;"$"&amp;UPPER(newTransactionSheet!H2061)&amp;"$"&amp;UPPER(newTransactionSheet!N2061)</f>
        <v>MARUTI SUZUKI$SWIFT$VXI$BANGALORE</v>
      </c>
      <c r="C2061" t="str">
        <f t="shared" si="1"/>
        <v/>
      </c>
    </row>
    <row r="2062">
      <c r="A2062" t="str">
        <f>UPPER(newTransactionSheet!D2062)&amp;"$"&amp;UPPER(newTransactionSheet!F2062)&amp;"$"&amp;UPPER(newTransactionSheet!H2062)&amp;"$"&amp;UPPER(newTransactionSheet!N2062)</f>
        <v>MARUTI SUZUKI$SWIFT$VXI$BANGALORE</v>
      </c>
      <c r="C2062" t="str">
        <f t="shared" si="1"/>
        <v/>
      </c>
    </row>
    <row r="2063">
      <c r="A2063" t="str">
        <f>UPPER(newTransactionSheet!D2063)&amp;"$"&amp;UPPER(newTransactionSheet!F2063)&amp;"$"&amp;UPPER(newTransactionSheet!H2063)&amp;"$"&amp;UPPER(newTransactionSheet!N2063)</f>
        <v>MARUTI SUZUKI$SWIFT$VXI$BANGALORE</v>
      </c>
      <c r="C2063" t="str">
        <f t="shared" si="1"/>
        <v/>
      </c>
    </row>
    <row r="2064">
      <c r="A2064" t="str">
        <f>UPPER(newTransactionSheet!D2064)&amp;"$"&amp;UPPER(newTransactionSheet!F2064)&amp;"$"&amp;UPPER(newTransactionSheet!H2064)&amp;"$"&amp;UPPER(newTransactionSheet!N2064)</f>
        <v>HYUNDAI$VERNA$CRDI VGT SX 1.5$BANGALORE</v>
      </c>
      <c r="C2064" t="str">
        <f t="shared" si="1"/>
        <v/>
      </c>
    </row>
    <row r="2065">
      <c r="A2065" t="str">
        <f>UPPER(newTransactionSheet!D2065)&amp;"$"&amp;UPPER(newTransactionSheet!F2065)&amp;"$"&amp;UPPER(newTransactionSheet!H2065)&amp;"$"&amp;UPPER(newTransactionSheet!N2065)</f>
        <v>HYUNDAI$VERNA$VTVT 1.6$BANGALORE</v>
      </c>
      <c r="C2065" t="str">
        <f t="shared" si="1"/>
        <v/>
      </c>
    </row>
    <row r="2066">
      <c r="A2066" t="str">
        <f>UPPER(newTransactionSheet!D2066)&amp;"$"&amp;UPPER(newTransactionSheet!F2066)&amp;"$"&amp;UPPER(newTransactionSheet!H2066)&amp;"$"&amp;UPPER(newTransactionSheet!N2066)</f>
        <v>MARUTI SUZUKI$WAGON R$LXI$BANGALORE</v>
      </c>
      <c r="C2066" t="str">
        <f t="shared" si="1"/>
        <v/>
      </c>
    </row>
    <row r="2067">
      <c r="A2067" t="str">
        <f>UPPER(newTransactionSheet!D2067)&amp;"$"&amp;UPPER(newTransactionSheet!F2067)&amp;"$"&amp;UPPER(newTransactionSheet!H2067)&amp;"$"&amp;UPPER(newTransactionSheet!N2067)</f>
        <v>MARUTI SUZUKI$ZEN$LXI$BANGALORE</v>
      </c>
      <c r="C2067" t="str">
        <f t="shared" si="1"/>
        <v/>
      </c>
    </row>
    <row r="2068">
      <c r="A2068" t="str">
        <f>UPPER(newTransactionSheet!D2068)&amp;"$"&amp;UPPER(newTransactionSheet!F2068)&amp;"$"&amp;UPPER(newTransactionSheet!H2068)&amp;"$"&amp;UPPER(newTransactionSheet!N2068)</f>
        <v>MARUTI SUZUKI$ZEN$VXI$BANGALORE</v>
      </c>
      <c r="C2068" t="str">
        <f t="shared" si="1"/>
        <v/>
      </c>
    </row>
    <row r="2069">
      <c r="A2069" t="str">
        <f>UPPER(newTransactionSheet!D2069)&amp;"$"&amp;UPPER(newTransactionSheet!F2069)&amp;"$"&amp;UPPER(newTransactionSheet!H2069)&amp;"$"&amp;UPPER(newTransactionSheet!N2069)</f>
        <v>FORD$FIGO$DURATEC PETROL ZXI 1.2$BANGALORE</v>
      </c>
      <c r="C2069" t="str">
        <f t="shared" si="1"/>
        <v/>
      </c>
    </row>
    <row r="2070">
      <c r="A2070" t="str">
        <f>UPPER(newTransactionSheet!D2070)&amp;"$"&amp;UPPER(newTransactionSheet!F2070)&amp;"$"&amp;UPPER(newTransactionSheet!H2070)&amp;"$"&amp;UPPER(newTransactionSheet!N2070)</f>
        <v>HYUNDAI$GETZ$GVS$BANGALORE</v>
      </c>
      <c r="C2070" t="str">
        <f t="shared" si="1"/>
        <v/>
      </c>
    </row>
    <row r="2071">
      <c r="A2071" t="str">
        <f>UPPER(newTransactionSheet!D2071)&amp;"$"&amp;UPPER(newTransactionSheet!F2071)&amp;"$"&amp;UPPER(newTransactionSheet!H2071)&amp;"$"&amp;UPPER(newTransactionSheet!N2071)</f>
        <v>HYUNDAI$I10$ERA$BANGALORE</v>
      </c>
      <c r="C2071" t="str">
        <f t="shared" si="1"/>
        <v/>
      </c>
    </row>
    <row r="2072">
      <c r="A2072" t="str">
        <f>UPPER(newTransactionSheet!D2072)&amp;"$"&amp;UPPER(newTransactionSheet!F2072)&amp;"$"&amp;UPPER(newTransactionSheet!H2072)&amp;"$"&amp;UPPER(newTransactionSheet!N2072)</f>
        <v>SKODA$FABIA$AMBIENTE 1.2 TDI$BANGALORE</v>
      </c>
      <c r="C2072" t="str">
        <f t="shared" si="1"/>
        <v/>
      </c>
    </row>
    <row r="2073">
      <c r="A2073" t="str">
        <f>UPPER(newTransactionSheet!D2073)&amp;"$"&amp;UPPER(newTransactionSheet!F2073)&amp;"$"&amp;UPPER(newTransactionSheet!H2073)&amp;"$"&amp;UPPER(newTransactionSheet!N2073)</f>
        <v>TATA$MANZA$AURA (+) SAFIRE$BANGALORE</v>
      </c>
      <c r="C2073" t="str">
        <f t="shared" si="1"/>
        <v/>
      </c>
    </row>
    <row r="2074">
      <c r="A2074" t="str">
        <f>UPPER(newTransactionSheet!D2074)&amp;"$"&amp;UPPER(newTransactionSheet!F2074)&amp;"$"&amp;UPPER(newTransactionSheet!H2074)&amp;"$"&amp;UPPER(newTransactionSheet!N2074)</f>
        <v>SKODA$FABIA$CLASSIC 1.2 MPI$BANGALORE</v>
      </c>
      <c r="C2074" t="str">
        <f t="shared" si="1"/>
        <v/>
      </c>
    </row>
    <row r="2075">
      <c r="A2075" t="str">
        <f>UPPER(newTransactionSheet!D2075)&amp;"$"&amp;UPPER(newTransactionSheet!F2075)&amp;"$"&amp;UPPER(newTransactionSheet!H2075)&amp;"$"&amp;UPPER(newTransactionSheet!N2075)</f>
        <v>MARUTI SUZUKI$SWIFT$LXI$BANGALORE</v>
      </c>
      <c r="C2075" t="str">
        <f t="shared" si="1"/>
        <v/>
      </c>
    </row>
    <row r="2076">
      <c r="A2076" t="str">
        <f>UPPER(newTransactionSheet!D2076)&amp;"$"&amp;UPPER(newTransactionSheet!F2076)&amp;"$"&amp;UPPER(newTransactionSheet!H2076)&amp;"$"&amp;UPPER(newTransactionSheet!N2076)</f>
        <v>MARUTI SUZUKI$ALTO$LXI$BANGALORE</v>
      </c>
      <c r="C2076" t="str">
        <f t="shared" si="1"/>
        <v/>
      </c>
    </row>
    <row r="2077">
      <c r="A2077" t="str">
        <f>UPPER(newTransactionSheet!D2077)&amp;"$"&amp;UPPER(newTransactionSheet!F2077)&amp;"$"&amp;UPPER(newTransactionSheet!H2077)&amp;"$"&amp;UPPER(newTransactionSheet!N2077)</f>
        <v>MARUTI SUZUKI$ALTO$VXI$BANGALORE</v>
      </c>
      <c r="C2077" t="str">
        <f t="shared" si="1"/>
        <v/>
      </c>
    </row>
    <row r="2078">
      <c r="A2078" t="str">
        <f>UPPER(newTransactionSheet!D2078)&amp;"$"&amp;UPPER(newTransactionSheet!F2078)&amp;"$"&amp;UPPER(newTransactionSheet!H2078)&amp;"$"&amp;UPPER(newTransactionSheet!N2078)</f>
        <v>MARUTI SUZUKI$ALTO K10$LXI$BANGALORE</v>
      </c>
      <c r="C2078" t="str">
        <f t="shared" si="1"/>
        <v/>
      </c>
    </row>
    <row r="2079">
      <c r="A2079" t="str">
        <f>UPPER(newTransactionSheet!D2079)&amp;"$"&amp;UPPER(newTransactionSheet!F2079)&amp;"$"&amp;UPPER(newTransactionSheet!H2079)&amp;"$"&amp;UPPER(newTransactionSheet!N2079)</f>
        <v>MARUTI SUZUKI$ALTO K10$VXI$BANGALORE</v>
      </c>
      <c r="C2079" t="str">
        <f t="shared" si="1"/>
        <v/>
      </c>
    </row>
    <row r="2080">
      <c r="A2080" t="str">
        <f>UPPER(newTransactionSheet!D2080)&amp;"$"&amp;UPPER(newTransactionSheet!F2080)&amp;"$"&amp;UPPER(newTransactionSheet!H2080)&amp;"$"&amp;UPPER(newTransactionSheet!N2080)</f>
        <v>MARUTI SUZUKI$ALTO K10$VXI$BANGALORE</v>
      </c>
      <c r="C2080" t="str">
        <f t="shared" si="1"/>
        <v/>
      </c>
    </row>
    <row r="2081">
      <c r="A2081" t="str">
        <f>UPPER(newTransactionSheet!D2081)&amp;"$"&amp;UPPER(newTransactionSheet!F2081)&amp;"$"&amp;UPPER(newTransactionSheet!H2081)&amp;"$"&amp;UPPER(newTransactionSheet!N2081)</f>
        <v>MARUTI SUZUKI$A-STAR$VXI (ABS) AT$BANGALORE</v>
      </c>
      <c r="C2081" t="str">
        <f t="shared" si="1"/>
        <v/>
      </c>
    </row>
    <row r="2082">
      <c r="A2082" t="str">
        <f>UPPER(newTransactionSheet!D2082)&amp;"$"&amp;UPPER(newTransactionSheet!F2082)&amp;"$"&amp;UPPER(newTransactionSheet!H2082)&amp;"$"&amp;UPPER(newTransactionSheet!N2082)</f>
        <v>CHEVROLET$BEAT$LT DIESEL$BANGALORE</v>
      </c>
      <c r="C2082" t="str">
        <f t="shared" si="1"/>
        <v/>
      </c>
    </row>
    <row r="2083">
      <c r="A2083" t="str">
        <f>UPPER(newTransactionSheet!D2083)&amp;"$"&amp;UPPER(newTransactionSheet!F2083)&amp;"$"&amp;UPPER(newTransactionSheet!H2083)&amp;"$"&amp;UPPER(newTransactionSheet!N2083)</f>
        <v>HYUNDAI$EON$MAGNA +$BANGALORE</v>
      </c>
      <c r="C2083" t="str">
        <f t="shared" si="1"/>
        <v/>
      </c>
    </row>
    <row r="2084">
      <c r="A2084" t="str">
        <f>UPPER(newTransactionSheet!D2084)&amp;"$"&amp;UPPER(newTransactionSheet!F2084)&amp;"$"&amp;UPPER(newTransactionSheet!H2084)&amp;"$"&amp;UPPER(newTransactionSheet!N2084)</f>
        <v>FORD$FIGO$DURATEC PETROL TITANIUM 1.2$BANGALORE</v>
      </c>
      <c r="C2084" t="str">
        <f t="shared" si="1"/>
        <v/>
      </c>
    </row>
    <row r="2085">
      <c r="A2085" t="str">
        <f>UPPER(newTransactionSheet!D2085)&amp;"$"&amp;UPPER(newTransactionSheet!F2085)&amp;"$"&amp;UPPER(newTransactionSheet!H2085)&amp;"$"&amp;UPPER(newTransactionSheet!N2085)</f>
        <v>FORD$FIGO$DURATEC PETROL ZXI 1.2$BANGALORE</v>
      </c>
      <c r="C2085" t="str">
        <f t="shared" si="1"/>
        <v/>
      </c>
    </row>
    <row r="2086">
      <c r="A2086" t="str">
        <f>UPPER(newTransactionSheet!D2086)&amp;"$"&amp;UPPER(newTransactionSheet!F2086)&amp;"$"&amp;UPPER(newTransactionSheet!H2086)&amp;"$"&amp;UPPER(newTransactionSheet!N2086)</f>
        <v>HYUNDAI$I10$SPORTZ 1.2$BANGALORE</v>
      </c>
      <c r="C2086" t="str">
        <f t="shared" si="1"/>
        <v/>
      </c>
    </row>
    <row r="2087">
      <c r="A2087" t="str">
        <f>UPPER(newTransactionSheet!D2087)&amp;"$"&amp;UPPER(newTransactionSheet!F2087)&amp;"$"&amp;UPPER(newTransactionSheet!H2087)&amp;"$"&amp;UPPER(newTransactionSheet!N2087)</f>
        <v>MARUTI SUZUKI$RITZ$VDI$BANGALORE</v>
      </c>
      <c r="C2087" t="str">
        <f t="shared" si="1"/>
        <v/>
      </c>
    </row>
    <row r="2088">
      <c r="A2088" t="str">
        <f>UPPER(newTransactionSheet!D2088)&amp;"$"&amp;UPPER(newTransactionSheet!F2088)&amp;"$"&amp;UPPER(newTransactionSheet!H2088)&amp;"$"&amp;UPPER(newTransactionSheet!N2088)</f>
        <v>HYUNDAI$SANTRO XING$GLS$BANGALORE</v>
      </c>
      <c r="C2088" t="str">
        <f t="shared" si="1"/>
        <v/>
      </c>
    </row>
    <row r="2089">
      <c r="A2089" t="str">
        <f>UPPER(newTransactionSheet!D2089)&amp;"$"&amp;UPPER(newTransactionSheet!F2089)&amp;"$"&amp;UPPER(newTransactionSheet!H2089)&amp;"$"&amp;UPPER(newTransactionSheet!N2089)</f>
        <v>MARUTI SUZUKI$SWIFT$LDI$BANGALORE</v>
      </c>
      <c r="C2089" t="str">
        <f t="shared" si="1"/>
        <v/>
      </c>
    </row>
    <row r="2090">
      <c r="A2090" t="str">
        <f>UPPER(newTransactionSheet!D2090)&amp;"$"&amp;UPPER(newTransactionSheet!F2090)&amp;"$"&amp;UPPER(newTransactionSheet!H2090)&amp;"$"&amp;UPPER(newTransactionSheet!N2090)</f>
        <v>MARUTI SUZUKI$SWIFT$LXI$BANGALORE</v>
      </c>
      <c r="C2090" t="str">
        <f t="shared" si="1"/>
        <v/>
      </c>
    </row>
    <row r="2091">
      <c r="A2091" t="str">
        <f>UPPER(newTransactionSheet!D2091)&amp;"$"&amp;UPPER(newTransactionSheet!F2091)&amp;"$"&amp;UPPER(newTransactionSheet!H2091)&amp;"$"&amp;UPPER(newTransactionSheet!N2091)</f>
        <v>MARUTI SUZUKI$SWIFT$VDI$BANGALORE</v>
      </c>
      <c r="C2091" t="str">
        <f t="shared" si="1"/>
        <v/>
      </c>
    </row>
    <row r="2092">
      <c r="A2092" t="str">
        <f>UPPER(newTransactionSheet!D2092)&amp;"$"&amp;UPPER(newTransactionSheet!F2092)&amp;"$"&amp;UPPER(newTransactionSheet!H2092)&amp;"$"&amp;UPPER(newTransactionSheet!N2092)</f>
        <v>MARUTI SUZUKI$SWIFT$VDI$BANGALORE</v>
      </c>
      <c r="C2092" t="str">
        <f t="shared" si="1"/>
        <v/>
      </c>
    </row>
    <row r="2093">
      <c r="A2093" t="str">
        <f>UPPER(newTransactionSheet!D2093)&amp;"$"&amp;UPPER(newTransactionSheet!F2093)&amp;"$"&amp;UPPER(newTransactionSheet!H2093)&amp;"$"&amp;UPPER(newTransactionSheet!N2093)</f>
        <v>MARUTI SUZUKI$SWIFT$VXI$BANGALORE</v>
      </c>
      <c r="C2093" t="str">
        <f t="shared" si="1"/>
        <v/>
      </c>
    </row>
    <row r="2094">
      <c r="A2094" t="str">
        <f>UPPER(newTransactionSheet!D2094)&amp;"$"&amp;UPPER(newTransactionSheet!F2094)&amp;"$"&amp;UPPER(newTransactionSheet!H2094)&amp;"$"&amp;UPPER(newTransactionSheet!N2094)</f>
        <v>MARUTI SUZUKI$SWIFT$VXI$BANGALORE</v>
      </c>
      <c r="C2094" t="str">
        <f t="shared" si="1"/>
        <v/>
      </c>
    </row>
    <row r="2095">
      <c r="A2095" t="str">
        <f>UPPER(newTransactionSheet!D2095)&amp;"$"&amp;UPPER(newTransactionSheet!F2095)&amp;"$"&amp;UPPER(newTransactionSheet!H2095)&amp;"$"&amp;UPPER(newTransactionSheet!N2095)</f>
        <v>MARUTI SUZUKI$SWIFT$VXI$BANGALORE</v>
      </c>
      <c r="C2095" t="str">
        <f t="shared" si="1"/>
        <v/>
      </c>
    </row>
    <row r="2096">
      <c r="A2096" t="str">
        <f>UPPER(newTransactionSheet!D2096)&amp;"$"&amp;UPPER(newTransactionSheet!F2096)&amp;"$"&amp;UPPER(newTransactionSheet!H2096)&amp;"$"&amp;UPPER(newTransactionSheet!N2096)</f>
        <v>MARUTI SUZUKI$SWIFT$ZXI$BANGALORE</v>
      </c>
      <c r="C2096" t="str">
        <f t="shared" si="1"/>
        <v/>
      </c>
    </row>
    <row r="2097">
      <c r="A2097" t="str">
        <f>UPPER(newTransactionSheet!D2097)&amp;"$"&amp;UPPER(newTransactionSheet!F2097)&amp;"$"&amp;UPPER(newTransactionSheet!H2097)&amp;"$"&amp;UPPER(newTransactionSheet!N2097)</f>
        <v>MARUTI SUZUKI$SWIFT$ZXI$BANGALORE</v>
      </c>
      <c r="C2097" t="str">
        <f t="shared" si="1"/>
        <v/>
      </c>
    </row>
    <row r="2098">
      <c r="A2098" t="str">
        <f>UPPER(newTransactionSheet!D2098)&amp;"$"&amp;UPPER(newTransactionSheet!F2098)&amp;"$"&amp;UPPER(newTransactionSheet!H2098)&amp;"$"&amp;UPPER(newTransactionSheet!N2098)</f>
        <v>HYUNDAI$VERNA$VGT CRDI SX ABS$BANGALORE</v>
      </c>
      <c r="C2098" t="str">
        <f t="shared" si="1"/>
        <v/>
      </c>
    </row>
    <row r="2099">
      <c r="A2099" t="str">
        <f>UPPER(newTransactionSheet!D2099)&amp;"$"&amp;UPPER(newTransactionSheet!F2099)&amp;"$"&amp;UPPER(newTransactionSheet!H2099)&amp;"$"&amp;UPPER(newTransactionSheet!N2099)</f>
        <v>MARUTI SUZUKI$WAGON R$LXI$BANGALORE</v>
      </c>
      <c r="C2099" t="str">
        <f t="shared" si="1"/>
        <v/>
      </c>
    </row>
    <row r="2100">
      <c r="A2100" t="str">
        <f>UPPER(newTransactionSheet!D2100)&amp;"$"&amp;UPPER(newTransactionSheet!F2100)&amp;"$"&amp;UPPER(newTransactionSheet!H2100)&amp;"$"&amp;UPPER(newTransactionSheet!N2100)</f>
        <v>FORD$FIGO$DURATEC PETROL ZXI 1.2$BANGALORE</v>
      </c>
      <c r="C2100" t="str">
        <f t="shared" si="1"/>
        <v/>
      </c>
    </row>
    <row r="2101">
      <c r="A2101" t="str">
        <f>UPPER(newTransactionSheet!D2101)&amp;"$"&amp;UPPER(newTransactionSheet!F2101)&amp;"$"&amp;UPPER(newTransactionSheet!H2101)&amp;"$"&amp;UPPER(newTransactionSheet!N2101)</f>
        <v>MARUTI SUZUKI$A-STAR$VXI (ABS) AT$BANGALORE</v>
      </c>
      <c r="C2101" t="str">
        <f t="shared" si="1"/>
        <v/>
      </c>
    </row>
    <row r="2102">
      <c r="A2102" t="str">
        <f>UPPER(newTransactionSheet!D2102)&amp;"$"&amp;UPPER(newTransactionSheet!F2102)&amp;"$"&amp;UPPER(newTransactionSheet!H2102)&amp;"$"&amp;UPPER(newTransactionSheet!N2102)</f>
        <v>MARUTI SUZUKI$SWIFT$VDI$BANGALORE</v>
      </c>
      <c r="C2102" t="str">
        <f t="shared" si="1"/>
        <v/>
      </c>
    </row>
    <row r="2103">
      <c r="A2103" t="str">
        <f>UPPER(newTransactionSheet!D2103)&amp;"$"&amp;UPPER(newTransactionSheet!F2103)&amp;"$"&amp;UPPER(newTransactionSheet!H2103)&amp;"$"&amp;UPPER(newTransactionSheet!N2103)</f>
        <v>MARUTI SUZUKI$SWIFT$VDI$BANGALORE</v>
      </c>
      <c r="C2103" t="str">
        <f t="shared" si="1"/>
        <v/>
      </c>
    </row>
    <row r="2104">
      <c r="A2104" t="str">
        <f>UPPER(newTransactionSheet!D2104)&amp;"$"&amp;UPPER(newTransactionSheet!F2104)&amp;"$"&amp;UPPER(newTransactionSheet!H2104)&amp;"$"&amp;UPPER(newTransactionSheet!N2104)</f>
        <v>MARUTI SUZUKI$WAGON R$LXI$BANGALORE</v>
      </c>
      <c r="C2104" t="str">
        <f t="shared" si="1"/>
        <v/>
      </c>
    </row>
    <row r="2105">
      <c r="A2105" t="str">
        <f>UPPER(newTransactionSheet!D2105)&amp;"$"&amp;UPPER(newTransactionSheet!F2105)&amp;"$"&amp;UPPER(newTransactionSheet!H2105)&amp;"$"&amp;UPPER(newTransactionSheet!N2105)</f>
        <v>MARUTI SUZUKI$SWIFT$VXI ABS$BANGALORE</v>
      </c>
      <c r="C2105" t="str">
        <f t="shared" si="1"/>
        <v/>
      </c>
    </row>
    <row r="2106">
      <c r="A2106" t="str">
        <f>UPPER(newTransactionSheet!D2106)&amp;"$"&amp;UPPER(newTransactionSheet!F2106)&amp;"$"&amp;UPPER(newTransactionSheet!H2106)&amp;"$"&amp;UPPER(newTransactionSheet!N2106)</f>
        <v>MARUTI SUZUKI$SWIFT$VXI$BANGALORE</v>
      </c>
      <c r="C2106" t="str">
        <f t="shared" si="1"/>
        <v/>
      </c>
    </row>
    <row r="2107">
      <c r="A2107" t="str">
        <f>UPPER(newTransactionSheet!D2107)&amp;"$"&amp;UPPER(newTransactionSheet!F2107)&amp;"$"&amp;UPPER(newTransactionSheet!H2107)&amp;"$"&amp;UPPER(newTransactionSheet!N2107)</f>
        <v>MARUTI SUZUKI$A-STAR$LXI$BANGALORE</v>
      </c>
      <c r="C2107" t="str">
        <f t="shared" si="1"/>
        <v/>
      </c>
    </row>
    <row r="2108">
      <c r="A2108" t="str">
        <f>UPPER(newTransactionSheet!D2108)&amp;"$"&amp;UPPER(newTransactionSheet!F2108)&amp;"$"&amp;UPPER(newTransactionSheet!H2108)&amp;"$"&amp;UPPER(newTransactionSheet!N2108)</f>
        <v>MARUTI SUZUKI$SWIFT$GLAM$BANGALORE</v>
      </c>
      <c r="C2108" t="str">
        <f t="shared" si="1"/>
        <v/>
      </c>
    </row>
    <row r="2109">
      <c r="A2109" t="str">
        <f>UPPER(newTransactionSheet!D2109)&amp;"$"&amp;UPPER(newTransactionSheet!F2109)&amp;"$"&amp;UPPER(newTransactionSheet!H2109)&amp;"$"&amp;UPPER(newTransactionSheet!N2109)</f>
        <v>MARUTI SUZUKI$SWIFT$VXI ABS$BANGALORE</v>
      </c>
      <c r="C2109" t="str">
        <f t="shared" si="1"/>
        <v/>
      </c>
    </row>
    <row r="2110">
      <c r="A2110" t="str">
        <f>UPPER(newTransactionSheet!D2110)&amp;"$"&amp;UPPER(newTransactionSheet!F2110)&amp;"$"&amp;UPPER(newTransactionSheet!H2110)&amp;"$"&amp;UPPER(newTransactionSheet!N2110)</f>
        <v>MARUTI SUZUKI$SWIFT$ZXI$BANGALORE</v>
      </c>
      <c r="C2110" t="str">
        <f t="shared" si="1"/>
        <v/>
      </c>
    </row>
    <row r="2111">
      <c r="A2111" t="str">
        <f>UPPER(newTransactionSheet!D2111)&amp;"$"&amp;UPPER(newTransactionSheet!F2111)&amp;"$"&amp;UPPER(newTransactionSheet!H2111)&amp;"$"&amp;UPPER(newTransactionSheet!N2111)</f>
        <v>HYUNDAI$I10$SPORTZ 1.2$BANGALORE</v>
      </c>
      <c r="C2111" t="str">
        <f t="shared" si="1"/>
        <v/>
      </c>
    </row>
    <row r="2112">
      <c r="A2112" t="str">
        <f>UPPER(newTransactionSheet!D2112)&amp;"$"&amp;UPPER(newTransactionSheet!F2112)&amp;"$"&amp;UPPER(newTransactionSheet!H2112)&amp;"$"&amp;UPPER(newTransactionSheet!N2112)</f>
        <v>MARUTI SUZUKI$SWIFT$VXI$BANGALORE</v>
      </c>
      <c r="C2112" t="str">
        <f t="shared" si="1"/>
        <v/>
      </c>
    </row>
    <row r="2113">
      <c r="A2113" t="str">
        <f>UPPER(newTransactionSheet!D2113)&amp;"$"&amp;UPPER(newTransactionSheet!F2113)&amp;"$"&amp;UPPER(newTransactionSheet!H2113)&amp;"$"&amp;UPPER(newTransactionSheet!N2113)</f>
        <v>MARUTI SUZUKI$SWIFT$LXI$BANGALORE</v>
      </c>
      <c r="C2113" t="str">
        <f t="shared" si="1"/>
        <v/>
      </c>
    </row>
    <row r="2114">
      <c r="A2114" t="str">
        <f>UPPER(newTransactionSheet!D2114)&amp;"$"&amp;UPPER(newTransactionSheet!F2114)&amp;"$"&amp;UPPER(newTransactionSheet!H2114)&amp;"$"&amp;UPPER(newTransactionSheet!N2114)</f>
        <v>MARUTI SUZUKI$SWIFT$VXI ABS$BANGALORE</v>
      </c>
      <c r="C2114" t="str">
        <f t="shared" si="1"/>
        <v/>
      </c>
    </row>
    <row r="2115">
      <c r="A2115" t="str">
        <f>UPPER(newTransactionSheet!D2115)&amp;"$"&amp;UPPER(newTransactionSheet!F2115)&amp;"$"&amp;UPPER(newTransactionSheet!H2115)&amp;"$"&amp;UPPER(newTransactionSheet!N2115)</f>
        <v>MARUTI SUZUKI$SWIFT$VDI$BANGALORE</v>
      </c>
      <c r="C2115" t="str">
        <f t="shared" si="1"/>
        <v/>
      </c>
    </row>
    <row r="2116">
      <c r="A2116" t="str">
        <f>UPPER(newTransactionSheet!D2116)&amp;"$"&amp;UPPER(newTransactionSheet!F2116)&amp;"$"&amp;UPPER(newTransactionSheet!H2116)&amp;"$"&amp;UPPER(newTransactionSheet!N2116)</f>
        <v>MARUTI SUZUKI$SWIFT$GLAM$BANGALORE</v>
      </c>
      <c r="C2116" t="str">
        <f t="shared" si="1"/>
        <v/>
      </c>
    </row>
    <row r="2117">
      <c r="A2117" t="str">
        <f>UPPER(newTransactionSheet!D2117)&amp;"$"&amp;UPPER(newTransactionSheet!F2117)&amp;"$"&amp;UPPER(newTransactionSheet!H2117)&amp;"$"&amp;UPPER(newTransactionSheet!N2117)</f>
        <v>MARUTI SUZUKI$SWIFT$LXI$BANGALORE</v>
      </c>
      <c r="C2117" t="str">
        <f t="shared" si="1"/>
        <v/>
      </c>
    </row>
    <row r="2118">
      <c r="A2118" t="str">
        <f>UPPER(newTransactionSheet!D2118)&amp;"$"&amp;UPPER(newTransactionSheet!F2118)&amp;"$"&amp;UPPER(newTransactionSheet!H2118)&amp;"$"&amp;UPPER(newTransactionSheet!N2118)</f>
        <v>MARUTI SUZUKI$SWIFT$ZXI$BANGALORE</v>
      </c>
      <c r="C2118" t="str">
        <f t="shared" si="1"/>
        <v/>
      </c>
    </row>
    <row r="2119">
      <c r="A2119" t="str">
        <f>UPPER(newTransactionSheet!D2119)&amp;"$"&amp;UPPER(newTransactionSheet!F2119)&amp;"$"&amp;UPPER(newTransactionSheet!H2119)&amp;"$"&amp;UPPER(newTransactionSheet!N2119)</f>
        <v>MARUTI SUZUKI$SWIFT$GLAM$BANGALORE</v>
      </c>
      <c r="C2119" t="str">
        <f t="shared" si="1"/>
        <v/>
      </c>
    </row>
    <row r="2120">
      <c r="A2120" t="str">
        <f>UPPER(newTransactionSheet!D2120)&amp;"$"&amp;UPPER(newTransactionSheet!F2120)&amp;"$"&amp;UPPER(newTransactionSheet!H2120)&amp;"$"&amp;UPPER(newTransactionSheet!N2120)</f>
        <v>MARUTI SUZUKI$SWIFT$LXI$BANGALORE</v>
      </c>
      <c r="C2120" t="str">
        <f t="shared" si="1"/>
        <v/>
      </c>
    </row>
    <row r="2121">
      <c r="A2121" t="str">
        <f>UPPER(newTransactionSheet!D2121)&amp;"$"&amp;UPPER(newTransactionSheet!F2121)&amp;"$"&amp;UPPER(newTransactionSheet!H2121)&amp;"$"&amp;UPPER(newTransactionSheet!N2121)</f>
        <v>MARUTI SUZUKI$SWIFT$VXI$BANGALORE</v>
      </c>
      <c r="C2121" t="str">
        <f t="shared" si="1"/>
        <v/>
      </c>
    </row>
    <row r="2122">
      <c r="A2122" t="str">
        <f>UPPER(newTransactionSheet!D2122)&amp;"$"&amp;UPPER(newTransactionSheet!F2122)&amp;"$"&amp;UPPER(newTransactionSheet!H2122)&amp;"$"&amp;UPPER(newTransactionSheet!N2122)</f>
        <v>MARUTI SUZUKI$SWIFT$LXI$BANGALORE</v>
      </c>
      <c r="C2122" t="str">
        <f t="shared" si="1"/>
        <v/>
      </c>
    </row>
    <row r="2123">
      <c r="A2123" t="str">
        <f>UPPER(newTransactionSheet!D2123)&amp;"$"&amp;UPPER(newTransactionSheet!F2123)&amp;"$"&amp;UPPER(newTransactionSheet!H2123)&amp;"$"&amp;UPPER(newTransactionSheet!N2123)</f>
        <v>MARUTI SUZUKI$SWIFT$ZXI$BANGALORE</v>
      </c>
      <c r="C2123" t="str">
        <f t="shared" si="1"/>
        <v/>
      </c>
    </row>
    <row r="2124">
      <c r="A2124" t="str">
        <f>UPPER(newTransactionSheet!D2124)&amp;"$"&amp;UPPER(newTransactionSheet!F2124)&amp;"$"&amp;UPPER(newTransactionSheet!H2124)&amp;"$"&amp;UPPER(newTransactionSheet!N2124)</f>
        <v>MARUTI SUZUKI$SWIFT$GLAM$BANGALORE</v>
      </c>
      <c r="C2124" t="str">
        <f t="shared" si="1"/>
        <v/>
      </c>
    </row>
    <row r="2125">
      <c r="A2125" t="str">
        <f>UPPER(newTransactionSheet!D2125)&amp;"$"&amp;UPPER(newTransactionSheet!F2125)&amp;"$"&amp;UPPER(newTransactionSheet!H2125)&amp;"$"&amp;UPPER(newTransactionSheet!N2125)</f>
        <v>MARUTI SUZUKI$SWIFT$GLAM$BANGALORE</v>
      </c>
      <c r="C2125" t="str">
        <f t="shared" si="1"/>
        <v/>
      </c>
    </row>
    <row r="2126">
      <c r="A2126" t="str">
        <f>UPPER(newTransactionSheet!D2126)&amp;"$"&amp;UPPER(newTransactionSheet!F2126)&amp;"$"&amp;UPPER(newTransactionSheet!H2126)&amp;"$"&amp;UPPER(newTransactionSheet!N2126)</f>
        <v>MARUTI SUZUKI$ALTO K10$VXI$BANGALORE</v>
      </c>
      <c r="C2126" t="str">
        <f t="shared" si="1"/>
        <v/>
      </c>
    </row>
    <row r="2127">
      <c r="A2127" t="str">
        <f>UPPER(newTransactionSheet!D2127)&amp;"$"&amp;UPPER(newTransactionSheet!F2127)&amp;"$"&amp;UPPER(newTransactionSheet!H2127)&amp;"$"&amp;UPPER(newTransactionSheet!N2127)</f>
        <v>MARUTI SUZUKI$A-STAR$VXI$BANGALORE</v>
      </c>
      <c r="C2127" t="str">
        <f t="shared" si="1"/>
        <v/>
      </c>
    </row>
    <row r="2128">
      <c r="A2128" t="str">
        <f>UPPER(newTransactionSheet!D2128)&amp;"$"&amp;UPPER(newTransactionSheet!F2128)&amp;"$"&amp;UPPER(newTransactionSheet!H2128)&amp;"$"&amp;UPPER(newTransactionSheet!N2128)</f>
        <v>HYUNDAI$I10$MAGNA$BANGALORE</v>
      </c>
      <c r="C2128" t="str">
        <f t="shared" si="1"/>
        <v/>
      </c>
    </row>
    <row r="2129">
      <c r="A2129" t="str">
        <f>UPPER(newTransactionSheet!D2129)&amp;"$"&amp;UPPER(newTransactionSheet!F2129)&amp;"$"&amp;UPPER(newTransactionSheet!H2129)&amp;"$"&amp;UPPER(newTransactionSheet!N2129)</f>
        <v>HYUNDAI$I10$SPORTZ 1.2$BANGALORE</v>
      </c>
      <c r="C2129" t="str">
        <f t="shared" si="1"/>
        <v/>
      </c>
    </row>
    <row r="2130">
      <c r="A2130" t="str">
        <f>UPPER(newTransactionSheet!D2130)&amp;"$"&amp;UPPER(newTransactionSheet!F2130)&amp;"$"&amp;UPPER(newTransactionSheet!H2130)&amp;"$"&amp;UPPER(newTransactionSheet!N2130)</f>
        <v>HYUNDAI$I20$SPORTZ 1.2$PUNE</v>
      </c>
      <c r="C2130" t="str">
        <f t="shared" si="1"/>
        <v/>
      </c>
    </row>
    <row r="2131">
      <c r="A2131" t="str">
        <f>UPPER(newTransactionSheet!D2131)&amp;"$"&amp;UPPER(newTransactionSheet!F2131)&amp;"$"&amp;UPPER(newTransactionSheet!H2131)&amp;"$"&amp;UPPER(newTransactionSheet!N2131)</f>
        <v>MARUTI SUZUKI$RITZ$ZXI$BANGALORE</v>
      </c>
      <c r="C2131" t="str">
        <f t="shared" si="1"/>
        <v/>
      </c>
    </row>
    <row r="2132">
      <c r="A2132" t="str">
        <f>UPPER(newTransactionSheet!D2132)&amp;"$"&amp;UPPER(newTransactionSheet!F2132)&amp;"$"&amp;UPPER(newTransactionSheet!H2132)&amp;"$"&amp;UPPER(newTransactionSheet!N2132)</f>
        <v>HYUNDAI$SANTRO XING$GLS$BANGALORE</v>
      </c>
      <c r="C2132" t="str">
        <f t="shared" si="1"/>
        <v/>
      </c>
    </row>
    <row r="2133">
      <c r="A2133" t="str">
        <f>UPPER(newTransactionSheet!D2133)&amp;"$"&amp;UPPER(newTransactionSheet!F2133)&amp;"$"&amp;UPPER(newTransactionSheet!H2133)&amp;"$"&amp;UPPER(newTransactionSheet!N2133)</f>
        <v>MARUTI SUZUKI$WAGON R$VXI$BANGALORE</v>
      </c>
      <c r="C2133" t="str">
        <f t="shared" si="1"/>
        <v/>
      </c>
    </row>
    <row r="2134">
      <c r="A2134" t="str">
        <f>UPPER(newTransactionSheet!D2134)&amp;"$"&amp;UPPER(newTransactionSheet!F2134)&amp;"$"&amp;UPPER(newTransactionSheet!H2134)&amp;"$"&amp;UPPER(newTransactionSheet!N2134)</f>
        <v>MARUTI SUZUKI$SWIFT$VXI$BANGALORE</v>
      </c>
      <c r="C2134" t="str">
        <f t="shared" si="1"/>
        <v/>
      </c>
    </row>
    <row r="2135">
      <c r="A2135" t="str">
        <f>UPPER(newTransactionSheet!D2135)&amp;"$"&amp;UPPER(newTransactionSheet!F2135)&amp;"$"&amp;UPPER(newTransactionSheet!H2135)&amp;"$"&amp;UPPER(newTransactionSheet!N2135)</f>
        <v>MARUTI SUZUKI$SWIFT$ZXI$BANGALORE</v>
      </c>
      <c r="C2135" t="str">
        <f t="shared" si="1"/>
        <v/>
      </c>
    </row>
    <row r="2136">
      <c r="A2136" t="str">
        <f>UPPER(newTransactionSheet!D2136)&amp;"$"&amp;UPPER(newTransactionSheet!F2136)&amp;"$"&amp;UPPER(newTransactionSheet!H2136)&amp;"$"&amp;UPPER(newTransactionSheet!N2136)</f>
        <v>MARUTI SUZUKI$ALTO$LXI$BANGALORE</v>
      </c>
      <c r="C2136" t="str">
        <f t="shared" si="1"/>
        <v/>
      </c>
    </row>
    <row r="2137">
      <c r="A2137" t="str">
        <f>UPPER(newTransactionSheet!D2137)&amp;"$"&amp;UPPER(newTransactionSheet!F2137)&amp;"$"&amp;UPPER(newTransactionSheet!H2137)&amp;"$"&amp;UPPER(newTransactionSheet!N2137)</f>
        <v>MARUTI SUZUKI$ALTO$LXI$BANGALORE</v>
      </c>
      <c r="C2137" t="str">
        <f t="shared" si="1"/>
        <v/>
      </c>
    </row>
    <row r="2138">
      <c r="A2138" t="str">
        <f>UPPER(newTransactionSheet!D2138)&amp;"$"&amp;UPPER(newTransactionSheet!F2138)&amp;"$"&amp;UPPER(newTransactionSheet!H2138)&amp;"$"&amp;UPPER(newTransactionSheet!N2138)</f>
        <v>MARUTI SUZUKI$ALTO$LXI$BANGALORE</v>
      </c>
      <c r="C2138" t="str">
        <f t="shared" si="1"/>
        <v/>
      </c>
    </row>
    <row r="2139">
      <c r="A2139" t="str">
        <f>UPPER(newTransactionSheet!D2139)&amp;"$"&amp;UPPER(newTransactionSheet!F2139)&amp;"$"&amp;UPPER(newTransactionSheet!H2139)&amp;"$"&amp;UPPER(newTransactionSheet!N2139)</f>
        <v>MARUTI SUZUKI$ALTO$LXI$BANGALORE</v>
      </c>
      <c r="C2139" t="str">
        <f t="shared" si="1"/>
        <v/>
      </c>
    </row>
    <row r="2140">
      <c r="A2140" t="str">
        <f>UPPER(newTransactionSheet!D2140)&amp;"$"&amp;UPPER(newTransactionSheet!F2140)&amp;"$"&amp;UPPER(newTransactionSheet!H2140)&amp;"$"&amp;UPPER(newTransactionSheet!N2140)</f>
        <v>MARUTI SUZUKI$ALTO$LXI$BANGALORE</v>
      </c>
      <c r="C2140" t="str">
        <f t="shared" si="1"/>
        <v/>
      </c>
    </row>
    <row r="2141">
      <c r="A2141" t="str">
        <f>UPPER(newTransactionSheet!D2141)&amp;"$"&amp;UPPER(newTransactionSheet!F2141)&amp;"$"&amp;UPPER(newTransactionSheet!H2141)&amp;"$"&amp;UPPER(newTransactionSheet!N2141)</f>
        <v>MARUTI SUZUKI$ALTO$LXI$BANGALORE</v>
      </c>
      <c r="C2141" t="str">
        <f t="shared" si="1"/>
        <v/>
      </c>
    </row>
    <row r="2142">
      <c r="A2142" t="str">
        <f>UPPER(newTransactionSheet!D2142)&amp;"$"&amp;UPPER(newTransactionSheet!F2142)&amp;"$"&amp;UPPER(newTransactionSheet!H2142)&amp;"$"&amp;UPPER(newTransactionSheet!N2142)</f>
        <v>MARUTI SUZUKI$ALTO$VXI$BANGALORE</v>
      </c>
      <c r="C2142" t="str">
        <f t="shared" si="1"/>
        <v/>
      </c>
    </row>
    <row r="2143">
      <c r="A2143" t="str">
        <f>UPPER(newTransactionSheet!D2143)&amp;"$"&amp;UPPER(newTransactionSheet!F2143)&amp;"$"&amp;UPPER(newTransactionSheet!H2143)&amp;"$"&amp;UPPER(newTransactionSheet!N2143)</f>
        <v>MARUTI SUZUKI$ALTO K10$VXI$BANGALORE</v>
      </c>
      <c r="C2143" t="str">
        <f t="shared" si="1"/>
        <v/>
      </c>
    </row>
    <row r="2144">
      <c r="A2144" t="str">
        <f>UPPER(newTransactionSheet!D2144)&amp;"$"&amp;UPPER(newTransactionSheet!F2144)&amp;"$"&amp;UPPER(newTransactionSheet!H2144)&amp;"$"&amp;UPPER(newTransactionSheet!N2144)</f>
        <v>MARUTI SUZUKI$ALTO K10$VXI$BANGALORE</v>
      </c>
      <c r="C2144" t="str">
        <f t="shared" si="1"/>
        <v/>
      </c>
    </row>
    <row r="2145">
      <c r="A2145" t="str">
        <f>UPPER(newTransactionSheet!D2145)&amp;"$"&amp;UPPER(newTransactionSheet!F2145)&amp;"$"&amp;UPPER(newTransactionSheet!H2145)&amp;"$"&amp;UPPER(newTransactionSheet!N2145)</f>
        <v>HYUNDAI$I10$ERA$BANGALORE</v>
      </c>
      <c r="C2145" t="str">
        <f t="shared" si="1"/>
        <v/>
      </c>
    </row>
    <row r="2146">
      <c r="A2146" t="str">
        <f>UPPER(newTransactionSheet!D2146)&amp;"$"&amp;UPPER(newTransactionSheet!F2146)&amp;"$"&amp;UPPER(newTransactionSheet!H2146)&amp;"$"&amp;UPPER(newTransactionSheet!N2146)</f>
        <v>HYUNDAI$I10$MAGNA$BANGALORE</v>
      </c>
      <c r="C2146" t="str">
        <f t="shared" si="1"/>
        <v/>
      </c>
    </row>
    <row r="2147">
      <c r="A2147" t="str">
        <f>UPPER(newTransactionSheet!D2147)&amp;"$"&amp;UPPER(newTransactionSheet!F2147)&amp;"$"&amp;UPPER(newTransactionSheet!H2147)&amp;"$"&amp;UPPER(newTransactionSheet!N2147)</f>
        <v>HYUNDAI$I10$SPORTZ 1.2$BANGALORE</v>
      </c>
      <c r="C2147" t="str">
        <f t="shared" si="1"/>
        <v/>
      </c>
    </row>
    <row r="2148">
      <c r="A2148" t="str">
        <f>UPPER(newTransactionSheet!D2148)&amp;"$"&amp;UPPER(newTransactionSheet!F2148)&amp;"$"&amp;UPPER(newTransactionSheet!H2148)&amp;"$"&amp;UPPER(newTransactionSheet!N2148)</f>
        <v>HYUNDAI$I20$MAGNA 1.2$BANGALORE</v>
      </c>
      <c r="C2148" t="str">
        <f t="shared" si="1"/>
        <v/>
      </c>
    </row>
    <row r="2149">
      <c r="A2149" t="str">
        <f>UPPER(newTransactionSheet!D2149)&amp;"$"&amp;UPPER(newTransactionSheet!F2149)&amp;"$"&amp;UPPER(newTransactionSheet!H2149)&amp;"$"&amp;UPPER(newTransactionSheet!N2149)</f>
        <v>HYUNDAI$SANTRO XING$GLS$BANGALORE</v>
      </c>
      <c r="C2149" t="str">
        <f t="shared" si="1"/>
        <v/>
      </c>
    </row>
    <row r="2150">
      <c r="A2150" t="str">
        <f>UPPER(newTransactionSheet!D2150)&amp;"$"&amp;UPPER(newTransactionSheet!F2150)&amp;"$"&amp;UPPER(newTransactionSheet!H2150)&amp;"$"&amp;UPPER(newTransactionSheet!N2150)</f>
        <v>MARUTI SUZUKI$SWIFT$LDI$BANGALORE</v>
      </c>
      <c r="C2150" t="str">
        <f t="shared" si="1"/>
        <v/>
      </c>
    </row>
    <row r="2151">
      <c r="A2151" t="str">
        <f>UPPER(newTransactionSheet!D2151)&amp;"$"&amp;UPPER(newTransactionSheet!F2151)&amp;"$"&amp;UPPER(newTransactionSheet!H2151)&amp;"$"&amp;UPPER(newTransactionSheet!N2151)</f>
        <v>MARUTI SUZUKI$SWIFT$VXI$BANGALORE</v>
      </c>
      <c r="C2151" t="str">
        <f t="shared" si="1"/>
        <v/>
      </c>
    </row>
    <row r="2152">
      <c r="A2152" t="str">
        <f>UPPER(newTransactionSheet!D2152)&amp;"$"&amp;UPPER(newTransactionSheet!F2152)&amp;"$"&amp;UPPER(newTransactionSheet!H2152)&amp;"$"&amp;UPPER(newTransactionSheet!N2152)</f>
        <v>MARUTI SUZUKI$SWIFT$VXI$BANGALORE</v>
      </c>
      <c r="C2152" t="str">
        <f t="shared" si="1"/>
        <v/>
      </c>
    </row>
    <row r="2153">
      <c r="A2153" t="str">
        <f>UPPER(newTransactionSheet!D2153)&amp;"$"&amp;UPPER(newTransactionSheet!F2153)&amp;"$"&amp;UPPER(newTransactionSheet!H2153)&amp;"$"&amp;UPPER(newTransactionSheet!N2153)</f>
        <v>MARUTI SUZUKI$WAGON R$LXI$BANGALORE</v>
      </c>
      <c r="C2153" t="str">
        <f t="shared" si="1"/>
        <v/>
      </c>
    </row>
    <row r="2154">
      <c r="A2154" t="str">
        <f>UPPER(newTransactionSheet!D2154)&amp;"$"&amp;UPPER(newTransactionSheet!F2154)&amp;"$"&amp;UPPER(newTransactionSheet!H2154)&amp;"$"&amp;UPPER(newTransactionSheet!N2154)</f>
        <v>MARUTI SUZUKI$WAGON R$VXI$BANGALORE</v>
      </c>
      <c r="C2154" t="str">
        <f t="shared" si="1"/>
        <v/>
      </c>
    </row>
    <row r="2155">
      <c r="A2155" t="str">
        <f>UPPER(newTransactionSheet!D2155)&amp;"$"&amp;UPPER(newTransactionSheet!F2155)&amp;"$"&amp;UPPER(newTransactionSheet!H2155)&amp;"$"&amp;UPPER(newTransactionSheet!N2155)</f>
        <v>MARUTI SUZUKI$ALTO K10$VXI$BANGALORE</v>
      </c>
      <c r="C2155" t="str">
        <f t="shared" si="1"/>
        <v/>
      </c>
    </row>
    <row r="2156">
      <c r="A2156" t="str">
        <f>UPPER(newTransactionSheet!D2156)&amp;"$"&amp;UPPER(newTransactionSheet!F2156)&amp;"$"&amp;UPPER(newTransactionSheet!H2156)&amp;"$"&amp;UPPER(newTransactionSheet!N2156)</f>
        <v>MARUTI SUZUKI$ALTO K10$VXI$BANGALORE</v>
      </c>
      <c r="C2156" t="str">
        <f t="shared" si="1"/>
        <v/>
      </c>
    </row>
    <row r="2157">
      <c r="A2157" t="str">
        <f>UPPER(newTransactionSheet!D2157)&amp;"$"&amp;UPPER(newTransactionSheet!F2157)&amp;"$"&amp;UPPER(newTransactionSheet!H2157)&amp;"$"&amp;UPPER(newTransactionSheet!N2157)</f>
        <v>MARUTI SUZUKI$SWIFT$LXI$BANGALORE</v>
      </c>
      <c r="C2157" t="str">
        <f t="shared" si="1"/>
        <v/>
      </c>
    </row>
    <row r="2158">
      <c r="A2158" t="str">
        <f>UPPER(newTransactionSheet!D2158)&amp;"$"&amp;UPPER(newTransactionSheet!F2158)&amp;"$"&amp;UPPER(newTransactionSheet!H2158)&amp;"$"&amp;UPPER(newTransactionSheet!N2158)</f>
        <v>MARUTI SUZUKI$SWIFT$VXI$BANGALORE</v>
      </c>
      <c r="C2158" t="str">
        <f t="shared" si="1"/>
        <v/>
      </c>
    </row>
    <row r="2159">
      <c r="A2159" t="str">
        <f>UPPER(newTransactionSheet!D2159)&amp;"$"&amp;UPPER(newTransactionSheet!F2159)&amp;"$"&amp;UPPER(newTransactionSheet!H2159)&amp;"$"&amp;UPPER(newTransactionSheet!N2159)</f>
        <v>MARUTI SUZUKI$SWIFT$VXI ABS$BANGALORE</v>
      </c>
      <c r="C2159" t="str">
        <f t="shared" si="1"/>
        <v/>
      </c>
    </row>
    <row r="2160">
      <c r="A2160" t="str">
        <f>UPPER(newTransactionSheet!D2160)&amp;"$"&amp;UPPER(newTransactionSheet!F2160)&amp;"$"&amp;UPPER(newTransactionSheet!H2160)&amp;"$"&amp;UPPER(newTransactionSheet!N2160)</f>
        <v>MARUTI SUZUKI$SWIFT$VXI$BANGALORE</v>
      </c>
      <c r="C2160" t="str">
        <f t="shared" si="1"/>
        <v/>
      </c>
    </row>
    <row r="2161">
      <c r="A2161" t="str">
        <f>UPPER(newTransactionSheet!D2161)&amp;"$"&amp;UPPER(newTransactionSheet!F2161)&amp;"$"&amp;UPPER(newTransactionSheet!H2161)&amp;"$"&amp;UPPER(newTransactionSheet!N2161)</f>
        <v>MARUTI SUZUKI$SWIFT$VXI ABS$BANGALORE</v>
      </c>
      <c r="C2161" t="str">
        <f t="shared" si="1"/>
        <v/>
      </c>
    </row>
    <row r="2162">
      <c r="A2162" t="str">
        <f>UPPER(newTransactionSheet!D2162)&amp;"$"&amp;UPPER(newTransactionSheet!F2162)&amp;"$"&amp;UPPER(newTransactionSheet!H2162)&amp;"$"&amp;UPPER(newTransactionSheet!N2162)</f>
        <v>MARUTI SUZUKI$ALTO K10$VXI$BANGALORE</v>
      </c>
      <c r="C2162" t="str">
        <f t="shared" si="1"/>
        <v/>
      </c>
    </row>
    <row r="2163">
      <c r="A2163" t="str">
        <f>UPPER(newTransactionSheet!D2163)&amp;"$"&amp;UPPER(newTransactionSheet!F2163)&amp;"$"&amp;UPPER(newTransactionSheet!H2163)&amp;"$"&amp;UPPER(newTransactionSheet!N2163)</f>
        <v>MARUTI SUZUKI$SWIFT$ZXI$BANGALORE</v>
      </c>
      <c r="C2163" t="str">
        <f t="shared" si="1"/>
        <v/>
      </c>
    </row>
    <row r="2164">
      <c r="A2164" t="str">
        <f>UPPER(newTransactionSheet!D2164)&amp;"$"&amp;UPPER(newTransactionSheet!F2164)&amp;"$"&amp;UPPER(newTransactionSheet!H2164)&amp;"$"&amp;UPPER(newTransactionSheet!N2164)</f>
        <v>MARUTI SUZUKI$SWIFT$VXI$BANGALORE</v>
      </c>
      <c r="C2164" t="str">
        <f t="shared" si="1"/>
        <v/>
      </c>
    </row>
    <row r="2165">
      <c r="A2165" t="str">
        <f>UPPER(newTransactionSheet!D2165)&amp;"$"&amp;UPPER(newTransactionSheet!F2165)&amp;"$"&amp;UPPER(newTransactionSheet!H2165)&amp;"$"&amp;UPPER(newTransactionSheet!N2165)</f>
        <v>MARUTI SUZUKI$SWIFT$LXI$BANGALORE</v>
      </c>
      <c r="C2165" t="str">
        <f t="shared" si="1"/>
        <v/>
      </c>
    </row>
    <row r="2166">
      <c r="A2166" t="str">
        <f>UPPER(newTransactionSheet!D2166)&amp;"$"&amp;UPPER(newTransactionSheet!F2166)&amp;"$"&amp;UPPER(newTransactionSheet!H2166)&amp;"$"&amp;UPPER(newTransactionSheet!N2166)</f>
        <v>MARUTI SUZUKI$SWIFT$VXI ABS$BANGALORE</v>
      </c>
      <c r="C2166" t="str">
        <f t="shared" si="1"/>
        <v/>
      </c>
    </row>
    <row r="2167">
      <c r="A2167" t="str">
        <f>UPPER(newTransactionSheet!D2167)&amp;"$"&amp;UPPER(newTransactionSheet!F2167)&amp;"$"&amp;UPPER(newTransactionSheet!H2167)&amp;"$"&amp;UPPER(newTransactionSheet!N2167)</f>
        <v>MARUTI SUZUKI$SWIFT$ZXI$BANGALORE</v>
      </c>
      <c r="C2167" t="str">
        <f t="shared" si="1"/>
        <v/>
      </c>
    </row>
    <row r="2168">
      <c r="A2168" t="str">
        <f>UPPER(newTransactionSheet!D2168)&amp;"$"&amp;UPPER(newTransactionSheet!F2168)&amp;"$"&amp;UPPER(newTransactionSheet!H2168)&amp;"$"&amp;UPPER(newTransactionSheet!N2168)</f>
        <v>MARUTI SUZUKI$SWIFT$GLAM$BANGALORE</v>
      </c>
      <c r="C2168" t="str">
        <f t="shared" si="1"/>
        <v/>
      </c>
    </row>
    <row r="2169">
      <c r="A2169" t="str">
        <f>UPPER(newTransactionSheet!D2169)&amp;"$"&amp;UPPER(newTransactionSheet!F2169)&amp;"$"&amp;UPPER(newTransactionSheet!H2169)&amp;"$"&amp;UPPER(newTransactionSheet!N2169)</f>
        <v>MARUTI SUZUKI$ALTO$LXI$BANGALORE</v>
      </c>
      <c r="C2169" t="str">
        <f t="shared" si="1"/>
        <v/>
      </c>
    </row>
    <row r="2170">
      <c r="A2170" t="str">
        <f>UPPER(newTransactionSheet!D2170)&amp;"$"&amp;UPPER(newTransactionSheet!F2170)&amp;"$"&amp;UPPER(newTransactionSheet!H2170)&amp;"$"&amp;UPPER(newTransactionSheet!N2170)</f>
        <v>MARUTI SUZUKI$SWIFT$LXI$BANGALORE</v>
      </c>
      <c r="C2170" t="str">
        <f t="shared" si="1"/>
        <v/>
      </c>
    </row>
    <row r="2171">
      <c r="A2171" t="str">
        <f>UPPER(newTransactionSheet!D2171)&amp;"$"&amp;UPPER(newTransactionSheet!F2171)&amp;"$"&amp;UPPER(newTransactionSheet!H2171)&amp;"$"&amp;UPPER(newTransactionSheet!N2171)</f>
        <v>MARUTI SUZUKI$SWIFT$GLAM$BANGALORE</v>
      </c>
      <c r="C2171" t="str">
        <f t="shared" si="1"/>
        <v/>
      </c>
    </row>
    <row r="2172">
      <c r="A2172" t="str">
        <f>UPPER(newTransactionSheet!D2172)&amp;"$"&amp;UPPER(newTransactionSheet!F2172)&amp;"$"&amp;UPPER(newTransactionSheet!H2172)&amp;"$"&amp;UPPER(newTransactionSheet!N2172)</f>
        <v>MARUTI SUZUKI$ALTO$LXI$BANGALORE</v>
      </c>
      <c r="C2172" t="str">
        <f t="shared" si="1"/>
        <v/>
      </c>
    </row>
    <row r="2173">
      <c r="A2173" t="str">
        <f>UPPER(newTransactionSheet!D2173)&amp;"$"&amp;UPPER(newTransactionSheet!F2173)&amp;"$"&amp;UPPER(newTransactionSheet!H2173)&amp;"$"&amp;UPPER(newTransactionSheet!N2173)</f>
        <v>MARUTI SUZUKI$ALTO$LXI$BANGALORE</v>
      </c>
      <c r="C2173" t="str">
        <f t="shared" si="1"/>
        <v/>
      </c>
    </row>
    <row r="2174">
      <c r="A2174" t="str">
        <f>UPPER(newTransactionSheet!D2174)&amp;"$"&amp;UPPER(newTransactionSheet!F2174)&amp;"$"&amp;UPPER(newTransactionSheet!H2174)&amp;"$"&amp;UPPER(newTransactionSheet!N2174)</f>
        <v>MARUTI SUZUKI$ALTO$LXI$BANGALORE</v>
      </c>
      <c r="C2174" t="str">
        <f t="shared" si="1"/>
        <v/>
      </c>
    </row>
    <row r="2175">
      <c r="A2175" t="str">
        <f>UPPER(newTransactionSheet!D2175)&amp;"$"&amp;UPPER(newTransactionSheet!F2175)&amp;"$"&amp;UPPER(newTransactionSheet!H2175)&amp;"$"&amp;UPPER(newTransactionSheet!N2175)</f>
        <v>MARUTI SUZUKI$ALTO$VXI$BANGALORE</v>
      </c>
      <c r="C2175" t="str">
        <f t="shared" si="1"/>
        <v/>
      </c>
    </row>
    <row r="2176">
      <c r="A2176" t="str">
        <f>UPPER(newTransactionSheet!D2176)&amp;"$"&amp;UPPER(newTransactionSheet!F2176)&amp;"$"&amp;UPPER(newTransactionSheet!H2176)&amp;"$"&amp;UPPER(newTransactionSheet!N2176)</f>
        <v>MARUTI SUZUKI$ALTO K10$VXI$PUNE</v>
      </c>
      <c r="C2176" t="str">
        <f t="shared" si="1"/>
        <v/>
      </c>
    </row>
    <row r="2177">
      <c r="A2177" t="str">
        <f>UPPER(newTransactionSheet!D2177)&amp;"$"&amp;UPPER(newTransactionSheet!F2177)&amp;"$"&amp;UPPER(newTransactionSheet!H2177)&amp;"$"&amp;UPPER(newTransactionSheet!N2177)</f>
        <v>MARUTI SUZUKI$A-STAR$VXI$BANGALORE</v>
      </c>
      <c r="C2177" t="str">
        <f t="shared" si="1"/>
        <v/>
      </c>
    </row>
    <row r="2178">
      <c r="A2178" t="str">
        <f>UPPER(newTransactionSheet!D2178)&amp;"$"&amp;UPPER(newTransactionSheet!F2178)&amp;"$"&amp;UPPER(newTransactionSheet!H2178)&amp;"$"&amp;UPPER(newTransactionSheet!N2178)</f>
        <v>HYUNDAI$I10$MAGNA$BANGALORE</v>
      </c>
      <c r="C2178" t="str">
        <f t="shared" si="1"/>
        <v/>
      </c>
    </row>
    <row r="2179">
      <c r="A2179" t="str">
        <f>UPPER(newTransactionSheet!D2179)&amp;"$"&amp;UPPER(newTransactionSheet!F2179)&amp;"$"&amp;UPPER(newTransactionSheet!H2179)&amp;"$"&amp;UPPER(newTransactionSheet!N2179)</f>
        <v>MARUTI SUZUKI$SWIFT$LDI$BANGALORE</v>
      </c>
      <c r="C2179" t="str">
        <f t="shared" si="1"/>
        <v/>
      </c>
    </row>
    <row r="2180">
      <c r="A2180" t="str">
        <f>UPPER(newTransactionSheet!D2180)&amp;"$"&amp;UPPER(newTransactionSheet!F2180)&amp;"$"&amp;UPPER(newTransactionSheet!H2180)&amp;"$"&amp;UPPER(newTransactionSheet!N2180)</f>
        <v>MARUTI SUZUKI$SWIFT$LXI$BANGALORE</v>
      </c>
      <c r="C2180" t="str">
        <f t="shared" si="1"/>
        <v/>
      </c>
    </row>
    <row r="2181">
      <c r="A2181" t="str">
        <f>UPPER(newTransactionSheet!D2181)&amp;"$"&amp;UPPER(newTransactionSheet!F2181)&amp;"$"&amp;UPPER(newTransactionSheet!H2181)&amp;"$"&amp;UPPER(newTransactionSheet!N2181)</f>
        <v>MARUTI SUZUKI$SWIFT$LXI$BANGALORE</v>
      </c>
      <c r="C2181" t="str">
        <f t="shared" si="1"/>
        <v/>
      </c>
    </row>
    <row r="2182">
      <c r="A2182" t="str">
        <f>UPPER(newTransactionSheet!D2182)&amp;"$"&amp;UPPER(newTransactionSheet!F2182)&amp;"$"&amp;UPPER(newTransactionSheet!H2182)&amp;"$"&amp;UPPER(newTransactionSheet!N2182)</f>
        <v>MARUTI SUZUKI$SWIFT$VXI$BANGALORE</v>
      </c>
      <c r="C2182" t="str">
        <f t="shared" si="1"/>
        <v/>
      </c>
    </row>
    <row r="2183">
      <c r="A2183" t="str">
        <f>UPPER(newTransactionSheet!D2183)&amp;"$"&amp;UPPER(newTransactionSheet!F2183)&amp;"$"&amp;UPPER(newTransactionSheet!H2183)&amp;"$"&amp;UPPER(newTransactionSheet!N2183)</f>
        <v>MARUTI SUZUKI$SWIFT$VXI$BANGALORE</v>
      </c>
      <c r="C2183" t="str">
        <f t="shared" si="1"/>
        <v/>
      </c>
    </row>
    <row r="2184">
      <c r="A2184" t="str">
        <f>UPPER(newTransactionSheet!D2184)&amp;"$"&amp;UPPER(newTransactionSheet!F2184)&amp;"$"&amp;UPPER(newTransactionSheet!H2184)&amp;"$"&amp;UPPER(newTransactionSheet!N2184)</f>
        <v>MARUTI SUZUKI$ZEN$VXI$BANGALORE</v>
      </c>
      <c r="C2184" t="str">
        <f t="shared" si="1"/>
        <v/>
      </c>
    </row>
    <row r="2185">
      <c r="A2185" t="str">
        <f>UPPER(newTransactionSheet!D2185)&amp;"$"&amp;UPPER(newTransactionSheet!F2185)&amp;"$"&amp;UPPER(newTransactionSheet!H2185)&amp;"$"&amp;UPPER(newTransactionSheet!N2185)</f>
        <v>MARUTI SUZUKI$WAGON R$VXI$BANGALORE</v>
      </c>
      <c r="C2185" t="str">
        <f t="shared" si="1"/>
        <v/>
      </c>
    </row>
    <row r="2186">
      <c r="A2186" t="str">
        <f>UPPER(newTransactionSheet!D2186)&amp;"$"&amp;UPPER(newTransactionSheet!F2186)&amp;"$"&amp;UPPER(newTransactionSheet!H2186)&amp;"$"&amp;UPPER(newTransactionSheet!N2186)</f>
        <v>CHEVROLET$BEAT$LT PETROL$BANGALORE</v>
      </c>
      <c r="C2186" t="str">
        <f t="shared" si="1"/>
        <v/>
      </c>
    </row>
    <row r="2187">
      <c r="A2187" t="str">
        <f>UPPER(newTransactionSheet!D2187)&amp;"$"&amp;UPPER(newTransactionSheet!F2187)&amp;"$"&amp;UPPER(newTransactionSheet!H2187)&amp;"$"&amp;UPPER(newTransactionSheet!N2187)</f>
        <v>HYUNDAI$I10$SPORTZ 1.2$BANGALORE</v>
      </c>
      <c r="C2187" t="str">
        <f t="shared" si="1"/>
        <v/>
      </c>
    </row>
    <row r="2188">
      <c r="A2188" t="str">
        <f>UPPER(newTransactionSheet!D2188)&amp;"$"&amp;UPPER(newTransactionSheet!F2188)&amp;"$"&amp;UPPER(newTransactionSheet!H2188)&amp;"$"&amp;UPPER(newTransactionSheet!N2188)</f>
        <v>MARUTI SUZUKI$SWIFT$GLAM$BANGALORE</v>
      </c>
      <c r="C2188" t="str">
        <f t="shared" si="1"/>
        <v/>
      </c>
    </row>
    <row r="2189">
      <c r="A2189" t="str">
        <f>UPPER(newTransactionSheet!D2189)&amp;"$"&amp;UPPER(newTransactionSheet!F2189)&amp;"$"&amp;UPPER(newTransactionSheet!H2189)&amp;"$"&amp;UPPER(newTransactionSheet!N2189)</f>
        <v>MARUTI SUZUKI$SWIFT$VXI$BANGALORE</v>
      </c>
      <c r="C2189" t="str">
        <f t="shared" si="1"/>
        <v/>
      </c>
    </row>
    <row r="2190">
      <c r="A2190" t="str">
        <f>UPPER(newTransactionSheet!D2190)&amp;"$"&amp;UPPER(newTransactionSheet!F2190)&amp;"$"&amp;UPPER(newTransactionSheet!H2190)&amp;"$"&amp;UPPER(newTransactionSheet!N2190)</f>
        <v>MARUTI SUZUKI$SWIFT$GLAM$BANGALORE</v>
      </c>
      <c r="C2190" t="str">
        <f t="shared" si="1"/>
        <v/>
      </c>
    </row>
    <row r="2191">
      <c r="A2191" t="str">
        <f>UPPER(newTransactionSheet!D2191)&amp;"$"&amp;UPPER(newTransactionSheet!F2191)&amp;"$"&amp;UPPER(newTransactionSheet!H2191)&amp;"$"&amp;UPPER(newTransactionSheet!N2191)</f>
        <v>MARUTI SUZUKI$SWIFT$VXI ABS$BANGALORE</v>
      </c>
      <c r="C2191" t="str">
        <f t="shared" si="1"/>
        <v/>
      </c>
    </row>
    <row r="2192">
      <c r="A2192" t="str">
        <f>UPPER(newTransactionSheet!D2192)&amp;"$"&amp;UPPER(newTransactionSheet!F2192)&amp;"$"&amp;UPPER(newTransactionSheet!H2192)&amp;"$"&amp;UPPER(newTransactionSheet!N2192)</f>
        <v>MARUTI SUZUKI$SWIFT$VXI$BANGALORE</v>
      </c>
      <c r="C2192" t="str">
        <f t="shared" si="1"/>
        <v/>
      </c>
    </row>
    <row r="2193">
      <c r="A2193" t="str">
        <f>UPPER(newTransactionSheet!D2193)&amp;"$"&amp;UPPER(newTransactionSheet!F2193)&amp;"$"&amp;UPPER(newTransactionSheet!H2193)&amp;"$"&amp;UPPER(newTransactionSheet!N2193)</f>
        <v>MARUTI SUZUKI$SWIFT$VXI ABS$BANGALORE</v>
      </c>
      <c r="C2193" t="str">
        <f t="shared" si="1"/>
        <v/>
      </c>
    </row>
    <row r="2194">
      <c r="A2194" t="str">
        <f>UPPER(newTransactionSheet!D2194)&amp;"$"&amp;UPPER(newTransactionSheet!F2194)&amp;"$"&amp;UPPER(newTransactionSheet!H2194)&amp;"$"&amp;UPPER(newTransactionSheet!N2194)</f>
        <v>MARUTI SUZUKI$ALTO$LXI$BANGALORE</v>
      </c>
      <c r="C2194" t="str">
        <f t="shared" si="1"/>
        <v/>
      </c>
    </row>
    <row r="2195">
      <c r="A2195" t="str">
        <f>UPPER(newTransactionSheet!D2195)&amp;"$"&amp;UPPER(newTransactionSheet!F2195)&amp;"$"&amp;UPPER(newTransactionSheet!H2195)&amp;"$"&amp;UPPER(newTransactionSheet!N2195)</f>
        <v>MARUTI SUZUKI$ALTO$VXI$BANGALORE</v>
      </c>
      <c r="C2195" t="str">
        <f t="shared" si="1"/>
        <v/>
      </c>
    </row>
    <row r="2196">
      <c r="A2196" t="str">
        <f>UPPER(newTransactionSheet!D2196)&amp;"$"&amp;UPPER(newTransactionSheet!F2196)&amp;"$"&amp;UPPER(newTransactionSheet!H2196)&amp;"$"&amp;UPPER(newTransactionSheet!N2196)</f>
        <v>MARUTI SUZUKI$ALTO$LXI$BANGALORE</v>
      </c>
      <c r="C2196" t="str">
        <f t="shared" si="1"/>
        <v/>
      </c>
    </row>
    <row r="2197">
      <c r="A2197" t="str">
        <f>UPPER(newTransactionSheet!D2197)&amp;"$"&amp;UPPER(newTransactionSheet!F2197)&amp;"$"&amp;UPPER(newTransactionSheet!H2197)&amp;"$"&amp;UPPER(newTransactionSheet!N2197)</f>
        <v>MARUTI SUZUKI$ALTO$LXI$BANGALORE</v>
      </c>
      <c r="C2197" t="str">
        <f t="shared" si="1"/>
        <v/>
      </c>
    </row>
    <row r="2198">
      <c r="A2198" t="str">
        <f>UPPER(newTransactionSheet!D2198)&amp;"$"&amp;UPPER(newTransactionSheet!F2198)&amp;"$"&amp;UPPER(newTransactionSheet!H2198)&amp;"$"&amp;UPPER(newTransactionSheet!N2198)</f>
        <v>MARUTI SUZUKI$ALTO K10$VXI$BANGALORE</v>
      </c>
      <c r="C2198" t="str">
        <f t="shared" si="1"/>
        <v/>
      </c>
    </row>
    <row r="2199">
      <c r="A2199" t="str">
        <f>UPPER(newTransactionSheet!D2199)&amp;"$"&amp;UPPER(newTransactionSheet!F2199)&amp;"$"&amp;UPPER(newTransactionSheet!H2199)&amp;"$"&amp;UPPER(newTransactionSheet!N2199)</f>
        <v>MARUTI SUZUKI$ALTO K10$VXI$BANGALORE</v>
      </c>
      <c r="C2199" t="str">
        <f t="shared" si="1"/>
        <v/>
      </c>
    </row>
    <row r="2200">
      <c r="A2200" t="str">
        <f>UPPER(newTransactionSheet!D2200)&amp;"$"&amp;UPPER(newTransactionSheet!F2200)&amp;"$"&amp;UPPER(newTransactionSheet!H2200)&amp;"$"&amp;UPPER(newTransactionSheet!N2200)</f>
        <v>CHEVROLET$BEAT$LS DIESEL$BANGALORE</v>
      </c>
      <c r="C2200" t="str">
        <f t="shared" si="1"/>
        <v/>
      </c>
    </row>
    <row r="2201">
      <c r="A2201" t="str">
        <f>UPPER(newTransactionSheet!D2201)&amp;"$"&amp;UPPER(newTransactionSheet!F2201)&amp;"$"&amp;UPPER(newTransactionSheet!H2201)&amp;"$"&amp;UPPER(newTransactionSheet!N2201)</f>
        <v>HYUNDAI$EON$D-LITE +$BANGALORE</v>
      </c>
      <c r="C2201" t="str">
        <f t="shared" si="1"/>
        <v/>
      </c>
    </row>
    <row r="2202">
      <c r="A2202" t="str">
        <f>UPPER(newTransactionSheet!D2202)&amp;"$"&amp;UPPER(newTransactionSheet!F2202)&amp;"$"&amp;UPPER(newTransactionSheet!H2202)&amp;"$"&amp;UPPER(newTransactionSheet!N2202)</f>
        <v>SKODA$FABIA$AMBIENTE 1.2 TDI$BANGALORE</v>
      </c>
      <c r="C2202" t="str">
        <f t="shared" si="1"/>
        <v/>
      </c>
    </row>
    <row r="2203">
      <c r="A2203" t="str">
        <f>UPPER(newTransactionSheet!D2203)&amp;"$"&amp;UPPER(newTransactionSheet!F2203)&amp;"$"&amp;UPPER(newTransactionSheet!H2203)&amp;"$"&amp;UPPER(newTransactionSheet!N2203)</f>
        <v>HYUNDAI$I10$SPORTZ 1.2$BANGALORE</v>
      </c>
      <c r="C2203" t="str">
        <f t="shared" si="1"/>
        <v/>
      </c>
    </row>
    <row r="2204">
      <c r="A2204" t="str">
        <f>UPPER(newTransactionSheet!D2204)&amp;"$"&amp;UPPER(newTransactionSheet!F2204)&amp;"$"&amp;UPPER(newTransactionSheet!H2204)&amp;"$"&amp;UPPER(newTransactionSheet!N2204)</f>
        <v>HYUNDAI$I20$ERA 1.2$BANGALORE</v>
      </c>
      <c r="C2204" t="str">
        <f t="shared" si="1"/>
        <v/>
      </c>
    </row>
    <row r="2205">
      <c r="A2205" t="str">
        <f>UPPER(newTransactionSheet!D2205)&amp;"$"&amp;UPPER(newTransactionSheet!F2205)&amp;"$"&amp;UPPER(newTransactionSheet!H2205)&amp;"$"&amp;UPPER(newTransactionSheet!N2205)</f>
        <v>TATA$MANZA$AURA QUADRAJET$BANGALORE</v>
      </c>
      <c r="C2205" t="str">
        <f t="shared" si="1"/>
        <v/>
      </c>
    </row>
    <row r="2206">
      <c r="A2206" t="str">
        <f>UPPER(newTransactionSheet!D2206)&amp;"$"&amp;UPPER(newTransactionSheet!F2206)&amp;"$"&amp;UPPER(newTransactionSheet!H2206)&amp;"$"&amp;UPPER(newTransactionSheet!N2206)</f>
        <v>MARUTI SUZUKI$RITZ$GENUS VXI$BANGALORE</v>
      </c>
      <c r="C2206" t="str">
        <f t="shared" si="1"/>
        <v/>
      </c>
    </row>
    <row r="2207">
      <c r="A2207" t="str">
        <f>UPPER(newTransactionSheet!D2207)&amp;"$"&amp;UPPER(newTransactionSheet!F2207)&amp;"$"&amp;UPPER(newTransactionSheet!H2207)&amp;"$"&amp;UPPER(newTransactionSheet!N2207)</f>
        <v>MARUTI SUZUKI$SWIFT$VXI$BANGALORE</v>
      </c>
      <c r="C2207" t="str">
        <f t="shared" si="1"/>
        <v/>
      </c>
    </row>
    <row r="2208">
      <c r="A2208" t="str">
        <f>UPPER(newTransactionSheet!D2208)&amp;"$"&amp;UPPER(newTransactionSheet!F2208)&amp;"$"&amp;UPPER(newTransactionSheet!H2208)&amp;"$"&amp;UPPER(newTransactionSheet!N2208)</f>
        <v>MARUTI SUZUKI$SWIFT$ZXI$BANGALORE</v>
      </c>
      <c r="C2208" t="str">
        <f t="shared" si="1"/>
        <v/>
      </c>
    </row>
    <row r="2209">
      <c r="A2209" t="str">
        <f>UPPER(newTransactionSheet!D2209)&amp;"$"&amp;UPPER(newTransactionSheet!F2209)&amp;"$"&amp;UPPER(newTransactionSheet!H2209)&amp;"$"&amp;UPPER(newTransactionSheet!N2209)</f>
        <v>MARUTI SUZUKI$SX4$ZXI$BANGALORE</v>
      </c>
      <c r="C2209" t="str">
        <f t="shared" si="1"/>
        <v/>
      </c>
    </row>
    <row r="2210">
      <c r="A2210" t="str">
        <f>UPPER(newTransactionSheet!D2210)&amp;"$"&amp;UPPER(newTransactionSheet!F2210)&amp;"$"&amp;UPPER(newTransactionSheet!H2210)&amp;"$"&amp;UPPER(newTransactionSheet!N2210)</f>
        <v>SKODA$FABIA$ACTIVE PLUS 1.2 MPI$BANGALORE</v>
      </c>
      <c r="C2210" t="str">
        <f t="shared" si="1"/>
        <v/>
      </c>
    </row>
    <row r="2211">
      <c r="A2211" t="str">
        <f>UPPER(newTransactionSheet!D2211)&amp;"$"&amp;UPPER(newTransactionSheet!F2211)&amp;"$"&amp;UPPER(newTransactionSheet!H2211)&amp;"$"&amp;UPPER(newTransactionSheet!N2211)</f>
        <v>HYUNDAI$I10$SPORTZ 1.2$BANGALORE</v>
      </c>
      <c r="C2211" t="str">
        <f t="shared" si="1"/>
        <v/>
      </c>
    </row>
    <row r="2212">
      <c r="A2212" t="str">
        <f>UPPER(newTransactionSheet!D2212)&amp;"$"&amp;UPPER(newTransactionSheet!F2212)&amp;"$"&amp;UPPER(newTransactionSheet!H2212)&amp;"$"&amp;UPPER(newTransactionSheet!N2212)</f>
        <v>HYUNDAI$I10$MAGNA$BANGALORE</v>
      </c>
      <c r="C2212" t="str">
        <f t="shared" si="1"/>
        <v/>
      </c>
    </row>
    <row r="2213">
      <c r="A2213" t="str">
        <f>UPPER(newTransactionSheet!D2213)&amp;"$"&amp;UPPER(newTransactionSheet!F2213)&amp;"$"&amp;UPPER(newTransactionSheet!H2213)&amp;"$"&amp;UPPER(newTransactionSheet!N2213)</f>
        <v>HONDA$CIVIC$1.8S MT$BANGALORE</v>
      </c>
      <c r="C2213" t="str">
        <f t="shared" si="1"/>
        <v/>
      </c>
    </row>
    <row r="2214">
      <c r="A2214" t="str">
        <f>UPPER(newTransactionSheet!D2214)&amp;"$"&amp;UPPER(newTransactionSheet!F2214)&amp;"$"&amp;UPPER(newTransactionSheet!H2214)&amp;"$"&amp;UPPER(newTransactionSheet!N2214)</f>
        <v>MARUTI SUZUKI$ALTO K10$VXI$BANGALORE</v>
      </c>
      <c r="C2214" t="str">
        <f t="shared" si="1"/>
        <v/>
      </c>
    </row>
    <row r="2215">
      <c r="A2215" t="str">
        <f>UPPER(newTransactionSheet!D2215)&amp;"$"&amp;UPPER(newTransactionSheet!F2215)&amp;"$"&amp;UPPER(newTransactionSheet!H2215)&amp;"$"&amp;UPPER(newTransactionSheet!N2215)</f>
        <v>MARUTI SUZUKI$SWIFT$LXI$BANGALORE</v>
      </c>
      <c r="C2215" t="str">
        <f t="shared" si="1"/>
        <v/>
      </c>
    </row>
    <row r="2216">
      <c r="A2216" t="str">
        <f>UPPER(newTransactionSheet!D2216)&amp;"$"&amp;UPPER(newTransactionSheet!F2216)&amp;"$"&amp;UPPER(newTransactionSheet!H2216)&amp;"$"&amp;UPPER(newTransactionSheet!N2216)</f>
        <v>MARUTI SUZUKI$SWIFT$ZXI$BANGALORE</v>
      </c>
      <c r="C2216" t="str">
        <f t="shared" si="1"/>
        <v/>
      </c>
    </row>
    <row r="2217">
      <c r="A2217" t="str">
        <f>UPPER(newTransactionSheet!D2217)&amp;"$"&amp;UPPER(newTransactionSheet!F2217)&amp;"$"&amp;UPPER(newTransactionSheet!H2217)&amp;"$"&amp;UPPER(newTransactionSheet!N2217)</f>
        <v>MARUTI SUZUKI$SWIFT$LXI$BANGALORE</v>
      </c>
      <c r="C2217" t="str">
        <f t="shared" si="1"/>
        <v/>
      </c>
    </row>
    <row r="2218">
      <c r="A2218" t="str">
        <f>UPPER(newTransactionSheet!D2218)&amp;"$"&amp;UPPER(newTransactionSheet!F2218)&amp;"$"&amp;UPPER(newTransactionSheet!H2218)&amp;"$"&amp;UPPER(newTransactionSheet!N2218)</f>
        <v>MARUTI SUZUKI$SWIFT$ZXI$BANGALORE</v>
      </c>
      <c r="C2218" t="str">
        <f t="shared" si="1"/>
        <v/>
      </c>
    </row>
    <row r="2219">
      <c r="A2219" t="str">
        <f>UPPER(newTransactionSheet!D2219)&amp;"$"&amp;UPPER(newTransactionSheet!F2219)&amp;"$"&amp;UPPER(newTransactionSheet!H2219)&amp;"$"&amp;UPPER(newTransactionSheet!N2219)</f>
        <v>MARUTI SUZUKI$SWIFT$VXI ABS$BANGALORE</v>
      </c>
      <c r="C2219" t="str">
        <f t="shared" si="1"/>
        <v/>
      </c>
    </row>
    <row r="2220">
      <c r="A2220" t="str">
        <f>UPPER(newTransactionSheet!D2220)&amp;"$"&amp;UPPER(newTransactionSheet!F2220)&amp;"$"&amp;UPPER(newTransactionSheet!H2220)&amp;"$"&amp;UPPER(newTransactionSheet!N2220)</f>
        <v>MARUTI SUZUKI$SWIFT$GLAM$BANGALORE</v>
      </c>
      <c r="C2220" t="str">
        <f t="shared" si="1"/>
        <v/>
      </c>
    </row>
    <row r="2221">
      <c r="A2221" t="str">
        <f>UPPER(newTransactionSheet!D2221)&amp;"$"&amp;UPPER(newTransactionSheet!F2221)&amp;"$"&amp;UPPER(newTransactionSheet!H2221)&amp;"$"&amp;UPPER(newTransactionSheet!N2221)</f>
        <v>MARUTI SUZUKI$ALTO$LXI$BANGALORE</v>
      </c>
      <c r="C2221" t="str">
        <f t="shared" si="1"/>
        <v/>
      </c>
    </row>
    <row r="2222">
      <c r="A2222" t="str">
        <f>UPPER(newTransactionSheet!D2222)&amp;"$"&amp;UPPER(newTransactionSheet!F2222)&amp;"$"&amp;UPPER(newTransactionSheet!H2222)&amp;"$"&amp;UPPER(newTransactionSheet!N2222)</f>
        <v>MARUTI SUZUKI$SWIFT$ZXI$BANGALORE</v>
      </c>
      <c r="C2222" t="str">
        <f t="shared" si="1"/>
        <v/>
      </c>
    </row>
    <row r="2223">
      <c r="A2223" t="str">
        <f>UPPER(newTransactionSheet!D2223)&amp;"$"&amp;UPPER(newTransactionSheet!F2223)&amp;"$"&amp;UPPER(newTransactionSheet!H2223)&amp;"$"&amp;UPPER(newTransactionSheet!N2223)</f>
        <v>MARUTI SUZUKI$SWIFT$VXI$BANGALORE</v>
      </c>
      <c r="C2223" t="str">
        <f t="shared" si="1"/>
        <v/>
      </c>
    </row>
    <row r="2224">
      <c r="A2224" t="str">
        <f>UPPER(newTransactionSheet!D2224)&amp;"$"&amp;UPPER(newTransactionSheet!F2224)&amp;"$"&amp;UPPER(newTransactionSheet!H2224)&amp;"$"&amp;UPPER(newTransactionSheet!N2224)</f>
        <v>MARUTI SUZUKI$SWIFT$LXI$BANGALORE</v>
      </c>
      <c r="C2224" t="str">
        <f t="shared" si="1"/>
        <v/>
      </c>
    </row>
    <row r="2225">
      <c r="A2225" t="str">
        <f>UPPER(newTransactionSheet!D2225)&amp;"$"&amp;UPPER(newTransactionSheet!F2225)&amp;"$"&amp;UPPER(newTransactionSheet!H2225)&amp;"$"&amp;UPPER(newTransactionSheet!N2225)</f>
        <v>MARUTI SUZUKI$SWIFT$VXI ABS$BANGALORE</v>
      </c>
      <c r="C2225" t="str">
        <f t="shared" si="1"/>
        <v/>
      </c>
    </row>
    <row r="2226">
      <c r="A2226" t="str">
        <f>UPPER(newTransactionSheet!D2226)&amp;"$"&amp;UPPER(newTransactionSheet!F2226)&amp;"$"&amp;UPPER(newTransactionSheet!H2226)&amp;"$"&amp;UPPER(newTransactionSheet!N2226)</f>
        <v>MARUTI SUZUKI$SWIFT$ZXI$BANGALORE</v>
      </c>
      <c r="C2226" t="str">
        <f t="shared" si="1"/>
        <v/>
      </c>
    </row>
    <row r="2227">
      <c r="A2227" t="str">
        <f>UPPER(newTransactionSheet!D2227)&amp;"$"&amp;UPPER(newTransactionSheet!F2227)&amp;"$"&amp;UPPER(newTransactionSheet!H2227)&amp;"$"&amp;UPPER(newTransactionSheet!N2227)</f>
        <v>MARUTI SUZUKI$SWIFT$VXI$BANGALORE</v>
      </c>
      <c r="C2227" t="str">
        <f t="shared" si="1"/>
        <v/>
      </c>
    </row>
    <row r="2228">
      <c r="A2228" t="str">
        <f>UPPER(newTransactionSheet!D2228)&amp;"$"&amp;UPPER(newTransactionSheet!F2228)&amp;"$"&amp;UPPER(newTransactionSheet!H2228)&amp;"$"&amp;UPPER(newTransactionSheet!N2228)</f>
        <v>MARUTI SUZUKI$WAGON R$LXI$BANGALORE</v>
      </c>
      <c r="C2228" t="str">
        <f t="shared" si="1"/>
        <v/>
      </c>
    </row>
    <row r="2229">
      <c r="A2229" t="str">
        <f>UPPER(newTransactionSheet!D2229)&amp;"$"&amp;UPPER(newTransactionSheet!F2229)&amp;"$"&amp;UPPER(newTransactionSheet!H2229)&amp;"$"&amp;UPPER(newTransactionSheet!N2229)</f>
        <v>MARUTI SUZUKI$SWIFT$LXI$BANGALORE</v>
      </c>
      <c r="C2229" t="str">
        <f t="shared" si="1"/>
        <v/>
      </c>
    </row>
    <row r="2230">
      <c r="A2230" t="str">
        <f>UPPER(newTransactionSheet!D2230)&amp;"$"&amp;UPPER(newTransactionSheet!F2230)&amp;"$"&amp;UPPER(newTransactionSheet!H2230)&amp;"$"&amp;UPPER(newTransactionSheet!N2230)</f>
        <v>MARUTI SUZUKI$ALTO$LXI$BANGALORE</v>
      </c>
      <c r="C2230" t="str">
        <f t="shared" si="1"/>
        <v/>
      </c>
    </row>
    <row r="2231">
      <c r="A2231" t="str">
        <f>UPPER(newTransactionSheet!D2231)&amp;"$"&amp;UPPER(newTransactionSheet!F2231)&amp;"$"&amp;UPPER(newTransactionSheet!H2231)&amp;"$"&amp;UPPER(newTransactionSheet!N2231)</f>
        <v>MARUTI SUZUKI$ALTO$LXI$BANGALORE</v>
      </c>
      <c r="C2231" t="str">
        <f t="shared" si="1"/>
        <v/>
      </c>
    </row>
    <row r="2232">
      <c r="A2232" t="str">
        <f>UPPER(newTransactionSheet!D2232)&amp;"$"&amp;UPPER(newTransactionSheet!F2232)&amp;"$"&amp;UPPER(newTransactionSheet!H2232)&amp;"$"&amp;UPPER(newTransactionSheet!N2232)</f>
        <v>MARUTI SUZUKI$ALTO$LXI$BANGALORE</v>
      </c>
      <c r="C2232" t="str">
        <f t="shared" si="1"/>
        <v/>
      </c>
    </row>
    <row r="2233">
      <c r="A2233" t="str">
        <f>UPPER(newTransactionSheet!D2233)&amp;"$"&amp;UPPER(newTransactionSheet!F2233)&amp;"$"&amp;UPPER(newTransactionSheet!H2233)&amp;"$"&amp;UPPER(newTransactionSheet!N2233)</f>
        <v>MARUTI SUZUKI$ALTO$LXI$BANGALORE</v>
      </c>
      <c r="C2233" t="str">
        <f t="shared" si="1"/>
        <v/>
      </c>
    </row>
    <row r="2234">
      <c r="A2234" t="str">
        <f>UPPER(newTransactionSheet!D2234)&amp;"$"&amp;UPPER(newTransactionSheet!F2234)&amp;"$"&amp;UPPER(newTransactionSheet!H2234)&amp;"$"&amp;UPPER(newTransactionSheet!N2234)</f>
        <v>MARUTI SUZUKI$ALTO$VXI$BANGALORE</v>
      </c>
      <c r="C2234" t="str">
        <f t="shared" si="1"/>
        <v/>
      </c>
    </row>
    <row r="2235">
      <c r="A2235" t="str">
        <f>UPPER(newTransactionSheet!D2235)&amp;"$"&amp;UPPER(newTransactionSheet!F2235)&amp;"$"&amp;UPPER(newTransactionSheet!H2235)&amp;"$"&amp;UPPER(newTransactionSheet!N2235)</f>
        <v>HYUNDAI$I20$MAGNA 1.2$BANGALORE</v>
      </c>
      <c r="C2235" t="str">
        <f t="shared" si="1"/>
        <v/>
      </c>
    </row>
    <row r="2236">
      <c r="A2236" t="str">
        <f>UPPER(newTransactionSheet!D2236)&amp;"$"&amp;UPPER(newTransactionSheet!F2236)&amp;"$"&amp;UPPER(newTransactionSheet!H2236)&amp;"$"&amp;UPPER(newTransactionSheet!N2236)</f>
        <v>HYUNDAI$I20$MAGNA 1.2$BANGALORE</v>
      </c>
      <c r="C2236" t="str">
        <f t="shared" si="1"/>
        <v/>
      </c>
    </row>
    <row r="2237">
      <c r="A2237" t="str">
        <f>UPPER(newTransactionSheet!D2237)&amp;"$"&amp;UPPER(newTransactionSheet!F2237)&amp;"$"&amp;UPPER(newTransactionSheet!H2237)&amp;"$"&amp;UPPER(newTransactionSheet!N2237)</f>
        <v>MARUTI SUZUKI$RITZ$VDI$PUNE</v>
      </c>
      <c r="C2237" t="str">
        <f t="shared" si="1"/>
        <v/>
      </c>
    </row>
    <row r="2238">
      <c r="A2238" t="str">
        <f>UPPER(newTransactionSheet!D2238)&amp;"$"&amp;UPPER(newTransactionSheet!F2238)&amp;"$"&amp;UPPER(newTransactionSheet!H2238)&amp;"$"&amp;UPPER(newTransactionSheet!N2238)</f>
        <v>HYUNDAI$SANTRO XING$GLS$BANGALORE</v>
      </c>
      <c r="C2238" t="str">
        <f t="shared" si="1"/>
        <v/>
      </c>
    </row>
    <row r="2239">
      <c r="A2239" t="str">
        <f>UPPER(newTransactionSheet!D2239)&amp;"$"&amp;UPPER(newTransactionSheet!F2239)&amp;"$"&amp;UPPER(newTransactionSheet!H2239)&amp;"$"&amp;UPPER(newTransactionSheet!N2239)</f>
        <v>MARUTI SUZUKI$SWIFT$LDI$BANGALORE</v>
      </c>
      <c r="C2239" t="str">
        <f t="shared" si="1"/>
        <v/>
      </c>
    </row>
    <row r="2240">
      <c r="A2240" t="str">
        <f>UPPER(newTransactionSheet!D2240)&amp;"$"&amp;UPPER(newTransactionSheet!F2240)&amp;"$"&amp;UPPER(newTransactionSheet!H2240)&amp;"$"&amp;UPPER(newTransactionSheet!N2240)</f>
        <v>MARUTI SUZUKI$SWIFT$VDI$BANGALORE</v>
      </c>
      <c r="C2240" t="str">
        <f t="shared" si="1"/>
        <v/>
      </c>
    </row>
    <row r="2241">
      <c r="A2241" t="str">
        <f>UPPER(newTransactionSheet!D2241)&amp;"$"&amp;UPPER(newTransactionSheet!F2241)&amp;"$"&amp;UPPER(newTransactionSheet!H2241)&amp;"$"&amp;UPPER(newTransactionSheet!N2241)</f>
        <v>MARUTI SUZUKI$SWIFT$VDI$BANGALORE</v>
      </c>
      <c r="C2241" t="str">
        <f t="shared" si="1"/>
        <v/>
      </c>
    </row>
    <row r="2242">
      <c r="A2242" t="str">
        <f>UPPER(newTransactionSheet!D2242)&amp;"$"&amp;UPPER(newTransactionSheet!F2242)&amp;"$"&amp;UPPER(newTransactionSheet!H2242)&amp;"$"&amp;UPPER(newTransactionSheet!N2242)</f>
        <v>MARUTI SUZUKI$WAGON R$DUO LXI LPG$BANGALORE</v>
      </c>
      <c r="C2242" t="str">
        <f t="shared" si="1"/>
        <v/>
      </c>
    </row>
    <row r="2243">
      <c r="A2243" t="str">
        <f>UPPER(newTransactionSheet!D2243)&amp;"$"&amp;UPPER(newTransactionSheet!F2243)&amp;"$"&amp;UPPER(newTransactionSheet!H2243)&amp;"$"&amp;UPPER(newTransactionSheet!N2243)</f>
        <v>MARUTI SUZUKI$WAGON R$LXI$BANGALORE</v>
      </c>
      <c r="C2243" t="str">
        <f t="shared" si="1"/>
        <v/>
      </c>
    </row>
    <row r="2244">
      <c r="A2244" t="str">
        <f>UPPER(newTransactionSheet!D2244)&amp;"$"&amp;UPPER(newTransactionSheet!F2244)&amp;"$"&amp;UPPER(newTransactionSheet!H2244)&amp;"$"&amp;UPPER(newTransactionSheet!N2244)</f>
        <v>HONDA$CITY ZX$GXI$BANGALORE</v>
      </c>
      <c r="C2244" t="str">
        <f t="shared" si="1"/>
        <v/>
      </c>
    </row>
    <row r="2245">
      <c r="A2245" t="str">
        <f>UPPER(newTransactionSheet!D2245)&amp;"$"&amp;UPPER(newTransactionSheet!F2245)&amp;"$"&amp;UPPER(newTransactionSheet!H2245)&amp;"$"&amp;UPPER(newTransactionSheet!N2245)</f>
        <v>MARUTI SUZUKI$SWIFT$VXI$BANGALORE</v>
      </c>
      <c r="C2245" t="str">
        <f t="shared" si="1"/>
        <v/>
      </c>
    </row>
    <row r="2246">
      <c r="A2246" t="str">
        <f>UPPER(newTransactionSheet!D2246)&amp;"$"&amp;UPPER(newTransactionSheet!F2246)&amp;"$"&amp;UPPER(newTransactionSheet!H2246)&amp;"$"&amp;UPPER(newTransactionSheet!N2246)</f>
        <v>MARUTI SUZUKI$SWIFT$VXI ABS$BANGALORE</v>
      </c>
      <c r="C2246" t="str">
        <f t="shared" si="1"/>
        <v/>
      </c>
    </row>
    <row r="2247">
      <c r="A2247" t="str">
        <f>UPPER(newTransactionSheet!D2247)&amp;"$"&amp;UPPER(newTransactionSheet!F2247)&amp;"$"&amp;UPPER(newTransactionSheet!H2247)&amp;"$"&amp;UPPER(newTransactionSheet!N2247)</f>
        <v>MARUTI SUZUKI$SWIFT$ZXI$BANGALORE</v>
      </c>
      <c r="C2247" t="str">
        <f t="shared" si="1"/>
        <v/>
      </c>
    </row>
    <row r="2248">
      <c r="A2248" t="str">
        <f>UPPER(newTransactionSheet!D2248)&amp;"$"&amp;UPPER(newTransactionSheet!F2248)&amp;"$"&amp;UPPER(newTransactionSheet!H2248)&amp;"$"&amp;UPPER(newTransactionSheet!N2248)</f>
        <v>MARUTI SUZUKI$SWIFT$LXI$BANGALORE</v>
      </c>
      <c r="C2248" t="str">
        <f t="shared" si="1"/>
        <v/>
      </c>
    </row>
    <row r="2249">
      <c r="A2249" t="str">
        <f>UPPER(newTransactionSheet!D2249)&amp;"$"&amp;UPPER(newTransactionSheet!F2249)&amp;"$"&amp;UPPER(newTransactionSheet!H2249)&amp;"$"&amp;UPPER(newTransactionSheet!N2249)</f>
        <v>MARUTI SUZUKI$SWIFT$VXI$BANGALORE</v>
      </c>
      <c r="C2249" t="str">
        <f t="shared" si="1"/>
        <v/>
      </c>
    </row>
    <row r="2250">
      <c r="A2250" t="str">
        <f>UPPER(newTransactionSheet!D2250)&amp;"$"&amp;UPPER(newTransactionSheet!F2250)&amp;"$"&amp;UPPER(newTransactionSheet!H2250)&amp;"$"&amp;UPPER(newTransactionSheet!N2250)</f>
        <v>MARUTI SUZUKI$WAGON R$LXI$BANGALORE</v>
      </c>
      <c r="C2250" t="str">
        <f t="shared" si="1"/>
        <v/>
      </c>
    </row>
    <row r="2251">
      <c r="A2251" t="str">
        <f>UPPER(newTransactionSheet!D2251)&amp;"$"&amp;UPPER(newTransactionSheet!F2251)&amp;"$"&amp;UPPER(newTransactionSheet!H2251)&amp;"$"&amp;UPPER(newTransactionSheet!N2251)</f>
        <v>MARUTI SUZUKI$SWIFT$GLAM$BANGALORE</v>
      </c>
      <c r="C2251" t="str">
        <f t="shared" si="1"/>
        <v/>
      </c>
    </row>
    <row r="2252">
      <c r="A2252" t="str">
        <f>UPPER(newTransactionSheet!D2252)&amp;"$"&amp;UPPER(newTransactionSheet!F2252)&amp;"$"&amp;UPPER(newTransactionSheet!H2252)&amp;"$"&amp;UPPER(newTransactionSheet!N2252)</f>
        <v>MARUTI SUZUKI$SWIFT$VXI$BANGALORE</v>
      </c>
      <c r="C2252" t="str">
        <f t="shared" si="1"/>
        <v/>
      </c>
    </row>
    <row r="2253">
      <c r="A2253" t="str">
        <f>UPPER(newTransactionSheet!D2253)&amp;"$"&amp;UPPER(newTransactionSheet!F2253)&amp;"$"&amp;UPPER(newTransactionSheet!H2253)&amp;"$"&amp;UPPER(newTransactionSheet!N2253)</f>
        <v>MARUTI SUZUKI$ALTO$LXI$BANGALORE</v>
      </c>
      <c r="C2253" t="str">
        <f t="shared" si="1"/>
        <v/>
      </c>
    </row>
    <row r="2254">
      <c r="A2254" t="str">
        <f>UPPER(newTransactionSheet!D2254)&amp;"$"&amp;UPPER(newTransactionSheet!F2254)&amp;"$"&amp;UPPER(newTransactionSheet!H2254)&amp;"$"&amp;UPPER(newTransactionSheet!N2254)</f>
        <v>MARUTI SUZUKI$ALTO$VXI$BANGALORE</v>
      </c>
      <c r="C2254" t="str">
        <f t="shared" si="1"/>
        <v/>
      </c>
    </row>
    <row r="2255">
      <c r="A2255" t="str">
        <f>UPPER(newTransactionSheet!D2255)&amp;"$"&amp;UPPER(newTransactionSheet!F2255)&amp;"$"&amp;UPPER(newTransactionSheet!H2255)&amp;"$"&amp;UPPER(newTransactionSheet!N2255)</f>
        <v>MARUTI SUZUKI$ALTO$VXI$BANGALORE</v>
      </c>
      <c r="C2255" t="str">
        <f t="shared" si="1"/>
        <v/>
      </c>
    </row>
    <row r="2256">
      <c r="A2256" t="str">
        <f>UPPER(newTransactionSheet!D2256)&amp;"$"&amp;UPPER(newTransactionSheet!F2256)&amp;"$"&amp;UPPER(newTransactionSheet!H2256)&amp;"$"&amp;UPPER(newTransactionSheet!N2256)</f>
        <v>MARUTI SUZUKI$ALTO K10$LXI$BANGALORE</v>
      </c>
      <c r="C2256" t="str">
        <f t="shared" si="1"/>
        <v/>
      </c>
    </row>
    <row r="2257">
      <c r="A2257" t="str">
        <f>UPPER(newTransactionSheet!D2257)&amp;"$"&amp;UPPER(newTransactionSheet!F2257)&amp;"$"&amp;UPPER(newTransactionSheet!H2257)&amp;"$"&amp;UPPER(newTransactionSheet!N2257)</f>
        <v>MARUTI SUZUKI$ALTO K10$VXI$BANGALORE</v>
      </c>
      <c r="C2257" t="str">
        <f t="shared" si="1"/>
        <v/>
      </c>
    </row>
    <row r="2258">
      <c r="A2258" t="str">
        <f>UPPER(newTransactionSheet!D2258)&amp;"$"&amp;UPPER(newTransactionSheet!F2258)&amp;"$"&amp;UPPER(newTransactionSheet!H2258)&amp;"$"&amp;UPPER(newTransactionSheet!N2258)</f>
        <v>MARUTI SUZUKI$ALTO K10$VXI$BANGALORE</v>
      </c>
      <c r="C2258" t="str">
        <f t="shared" si="1"/>
        <v/>
      </c>
    </row>
    <row r="2259">
      <c r="A2259" t="str">
        <f>UPPER(newTransactionSheet!D2259)&amp;"$"&amp;UPPER(newTransactionSheet!F2259)&amp;"$"&amp;UPPER(newTransactionSheet!H2259)&amp;"$"&amp;UPPER(newTransactionSheet!N2259)</f>
        <v>HYUNDAI$EON$ERA$BANGALORE</v>
      </c>
      <c r="C2259" t="str">
        <f t="shared" si="1"/>
        <v/>
      </c>
    </row>
    <row r="2260">
      <c r="A2260" t="str">
        <f>UPPER(newTransactionSheet!D2260)&amp;"$"&amp;UPPER(newTransactionSheet!F2260)&amp;"$"&amp;UPPER(newTransactionSheet!H2260)&amp;"$"&amp;UPPER(newTransactionSheet!N2260)</f>
        <v>HYUNDAI$EON$ERA$BANGALORE</v>
      </c>
      <c r="C2260" t="str">
        <f t="shared" si="1"/>
        <v/>
      </c>
    </row>
    <row r="2261">
      <c r="A2261" t="str">
        <f>UPPER(newTransactionSheet!D2261)&amp;"$"&amp;UPPER(newTransactionSheet!F2261)&amp;"$"&amp;UPPER(newTransactionSheet!H2261)&amp;"$"&amp;UPPER(newTransactionSheet!N2261)</f>
        <v>HYUNDAI$I10$MAGNA$BANGALORE</v>
      </c>
      <c r="C2261" t="str">
        <f t="shared" si="1"/>
        <v/>
      </c>
    </row>
    <row r="2262">
      <c r="A2262" t="str">
        <f>UPPER(newTransactionSheet!D2262)&amp;"$"&amp;UPPER(newTransactionSheet!F2262)&amp;"$"&amp;UPPER(newTransactionSheet!H2262)&amp;"$"&amp;UPPER(newTransactionSheet!N2262)</f>
        <v>MARUTI SUZUKI$RITZ$ZXI$BANGALORE</v>
      </c>
      <c r="C2262" t="str">
        <f t="shared" si="1"/>
        <v/>
      </c>
    </row>
    <row r="2263">
      <c r="A2263" t="str">
        <f>UPPER(newTransactionSheet!D2263)&amp;"$"&amp;UPPER(newTransactionSheet!F2263)&amp;"$"&amp;UPPER(newTransactionSheet!H2263)&amp;"$"&amp;UPPER(newTransactionSheet!N2263)</f>
        <v>MARUTI SUZUKI$SWIFT$VDI$BANGALORE</v>
      </c>
      <c r="C2263" t="str">
        <f t="shared" si="1"/>
        <v/>
      </c>
    </row>
    <row r="2264">
      <c r="A2264" t="str">
        <f>UPPER(newTransactionSheet!D2264)&amp;"$"&amp;UPPER(newTransactionSheet!F2264)&amp;"$"&amp;UPPER(newTransactionSheet!H2264)&amp;"$"&amp;UPPER(newTransactionSheet!N2264)</f>
        <v>MARUTI SUZUKI$SWIFT$VXI$BANGALORE</v>
      </c>
      <c r="C2264" t="str">
        <f t="shared" si="1"/>
        <v/>
      </c>
    </row>
    <row r="2265">
      <c r="A2265" t="str">
        <f>UPPER(newTransactionSheet!D2265)&amp;"$"&amp;UPPER(newTransactionSheet!F2265)&amp;"$"&amp;UPPER(newTransactionSheet!H2265)&amp;"$"&amp;UPPER(newTransactionSheet!N2265)</f>
        <v>MARUTI SUZUKI$SWIFT$VXI$BANGALORE</v>
      </c>
      <c r="C2265" t="str">
        <f t="shared" si="1"/>
        <v/>
      </c>
    </row>
    <row r="2266">
      <c r="A2266" t="str">
        <f>UPPER(newTransactionSheet!D2266)&amp;"$"&amp;UPPER(newTransactionSheet!F2266)&amp;"$"&amp;UPPER(newTransactionSheet!H2266)&amp;"$"&amp;UPPER(newTransactionSheet!N2266)</f>
        <v>MARUTI SUZUKI$WAGON R$LXI$BANGALORE</v>
      </c>
      <c r="C2266" t="str">
        <f t="shared" si="1"/>
        <v/>
      </c>
    </row>
    <row r="2267">
      <c r="A2267" t="str">
        <f>UPPER(newTransactionSheet!D2267)&amp;"$"&amp;UPPER(newTransactionSheet!F2267)&amp;"$"&amp;UPPER(newTransactionSheet!H2267)&amp;"$"&amp;UPPER(newTransactionSheet!N2267)</f>
        <v>MARUTI SUZUKI$SWIFT$ZXI$BANGALORE</v>
      </c>
      <c r="C2267" t="str">
        <f t="shared" si="1"/>
        <v/>
      </c>
    </row>
    <row r="2268">
      <c r="A2268" t="str">
        <f>UPPER(newTransactionSheet!D2268)&amp;"$"&amp;UPPER(newTransactionSheet!F2268)&amp;"$"&amp;UPPER(newTransactionSheet!H2268)&amp;"$"&amp;UPPER(newTransactionSheet!N2268)</f>
        <v>MARUTI SUZUKI$SWIFT$VXI ABS$BANGALORE</v>
      </c>
      <c r="C2268" t="str">
        <f t="shared" si="1"/>
        <v/>
      </c>
    </row>
    <row r="2269">
      <c r="A2269" t="str">
        <f>UPPER(newTransactionSheet!D2269)&amp;"$"&amp;UPPER(newTransactionSheet!F2269)&amp;"$"&amp;UPPER(newTransactionSheet!H2269)&amp;"$"&amp;UPPER(newTransactionSheet!N2269)</f>
        <v>MARUTI SUZUKI$SWIFT$ZXI$BANGALORE</v>
      </c>
      <c r="C2269" t="str">
        <f t="shared" si="1"/>
        <v/>
      </c>
    </row>
    <row r="2270">
      <c r="A2270" t="str">
        <f>UPPER(newTransactionSheet!D2270)&amp;"$"&amp;UPPER(newTransactionSheet!F2270)&amp;"$"&amp;UPPER(newTransactionSheet!H2270)&amp;"$"&amp;UPPER(newTransactionSheet!N2270)</f>
        <v>MARUTI SUZUKI$ALTO K10$VXI$BANGALORE</v>
      </c>
      <c r="C2270" t="str">
        <f t="shared" si="1"/>
        <v/>
      </c>
    </row>
    <row r="2271">
      <c r="A2271" t="str">
        <f>UPPER(newTransactionSheet!D2271)&amp;"$"&amp;UPPER(newTransactionSheet!F2271)&amp;"$"&amp;UPPER(newTransactionSheet!H2271)&amp;"$"&amp;UPPER(newTransactionSheet!N2271)</f>
        <v>MARUTI SUZUKI$SWIFT$VDI$BANGALORE</v>
      </c>
      <c r="C2271" t="str">
        <f t="shared" si="1"/>
        <v/>
      </c>
    </row>
    <row r="2272">
      <c r="A2272" t="str">
        <f>UPPER(newTransactionSheet!D2272)&amp;"$"&amp;UPPER(newTransactionSheet!F2272)&amp;"$"&amp;UPPER(newTransactionSheet!H2272)&amp;"$"&amp;UPPER(newTransactionSheet!N2272)</f>
        <v>MARUTI SUZUKI$SWIFT$GLAM$BANGALORE</v>
      </c>
      <c r="C2272" t="str">
        <f t="shared" si="1"/>
        <v/>
      </c>
    </row>
    <row r="2273">
      <c r="A2273" t="str">
        <f>UPPER(newTransactionSheet!D2273)&amp;"$"&amp;UPPER(newTransactionSheet!F2273)&amp;"$"&amp;UPPER(newTransactionSheet!H2273)&amp;"$"&amp;UPPER(newTransactionSheet!N2273)</f>
        <v>MARUTI SUZUKI$SWIFT$LXI$BANGALORE</v>
      </c>
      <c r="C2273" t="str">
        <f t="shared" si="1"/>
        <v/>
      </c>
    </row>
    <row r="2274">
      <c r="A2274" t="str">
        <f>UPPER(newTransactionSheet!D2274)&amp;"$"&amp;UPPER(newTransactionSheet!F2274)&amp;"$"&amp;UPPER(newTransactionSheet!H2274)&amp;"$"&amp;UPPER(newTransactionSheet!N2274)</f>
        <v>MARUTI SUZUKI$SWIFT$VXI$BANGALORE</v>
      </c>
      <c r="C2274" t="str">
        <f t="shared" si="1"/>
        <v/>
      </c>
    </row>
    <row r="2275">
      <c r="A2275" t="str">
        <f>UPPER(newTransactionSheet!D2275)&amp;"$"&amp;UPPER(newTransactionSheet!F2275)&amp;"$"&amp;UPPER(newTransactionSheet!H2275)&amp;"$"&amp;UPPER(newTransactionSheet!N2275)</f>
        <v>MARUTI SUZUKI$SWIFT$VXI$BANGALORE</v>
      </c>
      <c r="C2275" t="str">
        <f t="shared" si="1"/>
        <v/>
      </c>
    </row>
    <row r="2276">
      <c r="A2276" t="str">
        <f>UPPER(newTransactionSheet!D2276)&amp;"$"&amp;UPPER(newTransactionSheet!F2276)&amp;"$"&amp;UPPER(newTransactionSheet!H2276)&amp;"$"&amp;UPPER(newTransactionSheet!N2276)</f>
        <v>MARUTI SUZUKI$WAGON R$VXI$BANGALORE</v>
      </c>
      <c r="C2276" t="str">
        <f t="shared" si="1"/>
        <v/>
      </c>
    </row>
    <row r="2277">
      <c r="A2277" t="str">
        <f>UPPER(newTransactionSheet!D2277)&amp;"$"&amp;UPPER(newTransactionSheet!F2277)&amp;"$"&amp;UPPER(newTransactionSheet!H2277)&amp;"$"&amp;UPPER(newTransactionSheet!N2277)</f>
        <v>MARUTI SUZUKI$SWIFT$GLAM$BANGALORE</v>
      </c>
      <c r="C2277" t="str">
        <f t="shared" si="1"/>
        <v/>
      </c>
    </row>
    <row r="2278">
      <c r="A2278" t="str">
        <f>UPPER(newTransactionSheet!D2278)&amp;"$"&amp;UPPER(newTransactionSheet!F2278)&amp;"$"&amp;UPPER(newTransactionSheet!H2278)&amp;"$"&amp;UPPER(newTransactionSheet!N2278)</f>
        <v>MARUTI SUZUKI$SWIFT$VXI ABS$BANGALORE</v>
      </c>
      <c r="C2278" t="str">
        <f t="shared" si="1"/>
        <v/>
      </c>
    </row>
    <row r="2279">
      <c r="A2279" t="str">
        <f>UPPER(newTransactionSheet!D2279)&amp;"$"&amp;UPPER(newTransactionSheet!F2279)&amp;"$"&amp;UPPER(newTransactionSheet!H2279)&amp;"$"&amp;UPPER(newTransactionSheet!N2279)</f>
        <v>MARUTI SUZUKI$SWIFT$VXI$BANGALORE</v>
      </c>
      <c r="C2279" t="str">
        <f t="shared" si="1"/>
        <v/>
      </c>
    </row>
    <row r="2280">
      <c r="A2280" t="str">
        <f>UPPER(newTransactionSheet!D2280)&amp;"$"&amp;UPPER(newTransactionSheet!F2280)&amp;"$"&amp;UPPER(newTransactionSheet!H2280)&amp;"$"&amp;UPPER(newTransactionSheet!N2280)</f>
        <v>MARUTI SUZUKI$SWIFT$LXI$BANGALORE</v>
      </c>
      <c r="C2280" t="str">
        <f t="shared" si="1"/>
        <v/>
      </c>
    </row>
    <row r="2281">
      <c r="A2281" t="str">
        <f>UPPER(newTransactionSheet!D2281)&amp;"$"&amp;UPPER(newTransactionSheet!F2281)&amp;"$"&amp;UPPER(newTransactionSheet!H2281)&amp;"$"&amp;UPPER(newTransactionSheet!N2281)</f>
        <v>MARUTI SUZUKI$ALTO$LXI$BANGALORE</v>
      </c>
      <c r="C2281" t="str">
        <f t="shared" si="1"/>
        <v/>
      </c>
    </row>
    <row r="2282">
      <c r="A2282" t="str">
        <f>UPPER(newTransactionSheet!D2282)&amp;"$"&amp;UPPER(newTransactionSheet!F2282)&amp;"$"&amp;UPPER(newTransactionSheet!H2282)&amp;"$"&amp;UPPER(newTransactionSheet!N2282)</f>
        <v>MARUTI SUZUKI$ALTO$VXI$BANGALORE</v>
      </c>
      <c r="C2282" t="str">
        <f t="shared" si="1"/>
        <v/>
      </c>
    </row>
    <row r="2283">
      <c r="A2283" t="str">
        <f>UPPER(newTransactionSheet!D2283)&amp;"$"&amp;UPPER(newTransactionSheet!F2283)&amp;"$"&amp;UPPER(newTransactionSheet!H2283)&amp;"$"&amp;UPPER(newTransactionSheet!N2283)</f>
        <v>MARUTI SUZUKI$ALTO K10$VXI$BANGALORE</v>
      </c>
      <c r="C2283" t="str">
        <f t="shared" si="1"/>
        <v/>
      </c>
    </row>
    <row r="2284">
      <c r="A2284" t="str">
        <f>UPPER(newTransactionSheet!D2284)&amp;"$"&amp;UPPER(newTransactionSheet!F2284)&amp;"$"&amp;UPPER(newTransactionSheet!H2284)&amp;"$"&amp;UPPER(newTransactionSheet!N2284)</f>
        <v>MARUTI SUZUKI$A-STAR$VXI$BANGALORE</v>
      </c>
      <c r="C2284" t="str">
        <f t="shared" si="1"/>
        <v/>
      </c>
    </row>
    <row r="2285">
      <c r="A2285" t="str">
        <f>UPPER(newTransactionSheet!D2285)&amp;"$"&amp;UPPER(newTransactionSheet!F2285)&amp;"$"&amp;UPPER(newTransactionSheet!H2285)&amp;"$"&amp;UPPER(newTransactionSheet!N2285)</f>
        <v>MARUTI SUZUKI$RITZ$LDI$BANGALORE</v>
      </c>
      <c r="C2285" t="str">
        <f t="shared" si="1"/>
        <v/>
      </c>
    </row>
    <row r="2286">
      <c r="A2286" t="str">
        <f>UPPER(newTransactionSheet!D2286)&amp;"$"&amp;UPPER(newTransactionSheet!F2286)&amp;"$"&amp;UPPER(newTransactionSheet!H2286)&amp;"$"&amp;UPPER(newTransactionSheet!N2286)</f>
        <v>MARUTI SUZUKI$SWIFT$GLAM$BANGALORE</v>
      </c>
      <c r="C2286" t="str">
        <f t="shared" si="1"/>
        <v/>
      </c>
    </row>
    <row r="2287">
      <c r="A2287" t="str">
        <f>UPPER(newTransactionSheet!D2287)&amp;"$"&amp;UPPER(newTransactionSheet!F2287)&amp;"$"&amp;UPPER(newTransactionSheet!H2287)&amp;"$"&amp;UPPER(newTransactionSheet!N2287)</f>
        <v>MARUTI SUZUKI$SWIFT$VXI ABS$BANGALORE</v>
      </c>
      <c r="C2287" t="str">
        <f t="shared" si="1"/>
        <v/>
      </c>
    </row>
    <row r="2288">
      <c r="A2288" t="str">
        <f>UPPER(newTransactionSheet!D2288)&amp;"$"&amp;UPPER(newTransactionSheet!F2288)&amp;"$"&amp;UPPER(newTransactionSheet!H2288)&amp;"$"&amp;UPPER(newTransactionSheet!N2288)</f>
        <v>MARUTI SUZUKI$SWIFT$ZXI$BANGALORE</v>
      </c>
      <c r="C2288" t="str">
        <f t="shared" si="1"/>
        <v/>
      </c>
    </row>
    <row r="2289">
      <c r="A2289" t="str">
        <f>UPPER(newTransactionSheet!D2289)&amp;"$"&amp;UPPER(newTransactionSheet!F2289)&amp;"$"&amp;UPPER(newTransactionSheet!H2289)&amp;"$"&amp;UPPER(newTransactionSheet!N2289)</f>
        <v>MARUTI SUZUKI$WAGON R$LXI$BANGALORE</v>
      </c>
      <c r="C2289" t="str">
        <f t="shared" si="1"/>
        <v/>
      </c>
    </row>
    <row r="2290">
      <c r="A2290" t="str">
        <f>UPPER(newTransactionSheet!D2290)&amp;"$"&amp;UPPER(newTransactionSheet!F2290)&amp;"$"&amp;UPPER(newTransactionSheet!H2290)&amp;"$"&amp;UPPER(newTransactionSheet!N2290)</f>
        <v>MARUTI SUZUKI$SWIFT$VXI ABS$BANGALORE</v>
      </c>
      <c r="C2290" t="str">
        <f t="shared" si="1"/>
        <v/>
      </c>
    </row>
    <row r="2291">
      <c r="A2291" t="str">
        <f>UPPER(newTransactionSheet!D2291)&amp;"$"&amp;UPPER(newTransactionSheet!F2291)&amp;"$"&amp;UPPER(newTransactionSheet!H2291)&amp;"$"&amp;UPPER(newTransactionSheet!N2291)</f>
        <v>MARUTI SUZUKI$SWIFT$VXI$BANGALORE</v>
      </c>
      <c r="C2291" t="str">
        <f t="shared" si="1"/>
        <v/>
      </c>
    </row>
    <row r="2292">
      <c r="A2292" t="str">
        <f>UPPER(newTransactionSheet!D2292)&amp;"$"&amp;UPPER(newTransactionSheet!F2292)&amp;"$"&amp;UPPER(newTransactionSheet!H2292)&amp;"$"&amp;UPPER(newTransactionSheet!N2292)</f>
        <v>MARUTI SUZUKI$ALTO$LXI$BANGALORE</v>
      </c>
      <c r="C2292" t="str">
        <f t="shared" si="1"/>
        <v/>
      </c>
    </row>
    <row r="2293">
      <c r="A2293" t="str">
        <f>UPPER(newTransactionSheet!D2293)&amp;"$"&amp;UPPER(newTransactionSheet!F2293)&amp;"$"&amp;UPPER(newTransactionSheet!H2293)&amp;"$"&amp;UPPER(newTransactionSheet!N2293)</f>
        <v>MARUTI SUZUKI$ALTO$VXI$BANGALORE</v>
      </c>
      <c r="C2293" t="str">
        <f t="shared" si="1"/>
        <v/>
      </c>
    </row>
    <row r="2294">
      <c r="A2294" t="str">
        <f>UPPER(newTransactionSheet!D2294)&amp;"$"&amp;UPPER(newTransactionSheet!F2294)&amp;"$"&amp;UPPER(newTransactionSheet!H2294)&amp;"$"&amp;UPPER(newTransactionSheet!N2294)</f>
        <v>MARUTI SUZUKI$ALTO$VXI$BANGALORE</v>
      </c>
      <c r="C2294" t="str">
        <f t="shared" si="1"/>
        <v/>
      </c>
    </row>
    <row r="2295">
      <c r="A2295" t="str">
        <f>UPPER(newTransactionSheet!D2295)&amp;"$"&amp;UPPER(newTransactionSheet!F2295)&amp;"$"&amp;UPPER(newTransactionSheet!H2295)&amp;"$"&amp;UPPER(newTransactionSheet!N2295)</f>
        <v>MARUTI SUZUKI$ALTO K10$LXI$BANGALORE</v>
      </c>
      <c r="C2295" t="str">
        <f t="shared" si="1"/>
        <v/>
      </c>
    </row>
    <row r="2296">
      <c r="A2296" t="str">
        <f>UPPER(newTransactionSheet!D2296)&amp;"$"&amp;UPPER(newTransactionSheet!F2296)&amp;"$"&amp;UPPER(newTransactionSheet!H2296)&amp;"$"&amp;UPPER(newTransactionSheet!N2296)</f>
        <v>MARUTI SUZUKI$ALTO K10$VXI$BANGALORE</v>
      </c>
      <c r="C2296" t="str">
        <f t="shared" si="1"/>
        <v/>
      </c>
    </row>
    <row r="2297">
      <c r="A2297" t="str">
        <f>UPPER(newTransactionSheet!D2297)&amp;"$"&amp;UPPER(newTransactionSheet!F2297)&amp;"$"&amp;UPPER(newTransactionSheet!H2297)&amp;"$"&amp;UPPER(newTransactionSheet!N2297)</f>
        <v>MARUTI SUZUKI$A-STAR$LXI$BANGALORE</v>
      </c>
      <c r="C2297" t="str">
        <f t="shared" si="1"/>
        <v/>
      </c>
    </row>
    <row r="2298">
      <c r="A2298" t="str">
        <f>UPPER(newTransactionSheet!D2298)&amp;"$"&amp;UPPER(newTransactionSheet!F2298)&amp;"$"&amp;UPPER(newTransactionSheet!H2298)&amp;"$"&amp;UPPER(newTransactionSheet!N2298)</f>
        <v>HYUNDAI$EON$D-LITE +$PUNE</v>
      </c>
      <c r="C2298" t="str">
        <f t="shared" si="1"/>
        <v/>
      </c>
    </row>
    <row r="2299">
      <c r="A2299" t="str">
        <f>UPPER(newTransactionSheet!D2299)&amp;"$"&amp;UPPER(newTransactionSheet!F2299)&amp;"$"&amp;UPPER(newTransactionSheet!H2299)&amp;"$"&amp;UPPER(newTransactionSheet!N2299)</f>
        <v>HYUNDAI$EON$ERA$BANGALORE</v>
      </c>
      <c r="C2299" t="str">
        <f t="shared" si="1"/>
        <v/>
      </c>
    </row>
    <row r="2300">
      <c r="A2300" t="str">
        <f>UPPER(newTransactionSheet!D2300)&amp;"$"&amp;UPPER(newTransactionSheet!F2300)&amp;"$"&amp;UPPER(newTransactionSheet!H2300)&amp;"$"&amp;UPPER(newTransactionSheet!N2300)</f>
        <v>MARUTI SUZUKI$ESTILO$VXI$BANGALORE</v>
      </c>
      <c r="C2300" t="str">
        <f t="shared" si="1"/>
        <v/>
      </c>
    </row>
    <row r="2301">
      <c r="A2301" t="str">
        <f>UPPER(newTransactionSheet!D2301)&amp;"$"&amp;UPPER(newTransactionSheet!F2301)&amp;"$"&amp;UPPER(newTransactionSheet!H2301)&amp;"$"&amp;UPPER(newTransactionSheet!N2301)</f>
        <v>HYUNDAI$I10$MAGNA 1.2$PUNE</v>
      </c>
      <c r="C2301" t="str">
        <f t="shared" si="1"/>
        <v/>
      </c>
    </row>
    <row r="2302">
      <c r="A2302" t="str">
        <f>UPPER(newTransactionSheet!D2302)&amp;"$"&amp;UPPER(newTransactionSheet!F2302)&amp;"$"&amp;UPPER(newTransactionSheet!H2302)&amp;"$"&amp;UPPER(newTransactionSheet!N2302)</f>
        <v>HYUNDAI$I10$MAGNA 1.2$PUNE</v>
      </c>
      <c r="C2302" t="str">
        <f t="shared" si="1"/>
        <v/>
      </c>
    </row>
    <row r="2303">
      <c r="A2303" t="str">
        <f>UPPER(newTransactionSheet!D2303)&amp;"$"&amp;UPPER(newTransactionSheet!F2303)&amp;"$"&amp;UPPER(newTransactionSheet!H2303)&amp;"$"&amp;UPPER(newTransactionSheet!N2303)</f>
        <v>HYUNDAI$I10$MAGNA 1.2$PUNE</v>
      </c>
      <c r="C2303" t="str">
        <f t="shared" si="1"/>
        <v/>
      </c>
    </row>
    <row r="2304">
      <c r="A2304" t="str">
        <f>UPPER(newTransactionSheet!D2304)&amp;"$"&amp;UPPER(newTransactionSheet!F2304)&amp;"$"&amp;UPPER(newTransactionSheet!H2304)&amp;"$"&amp;UPPER(newTransactionSheet!N2304)</f>
        <v>MARUTI SUZUKI$SWIFT$LDI$BANGALORE</v>
      </c>
      <c r="C2304" t="str">
        <f t="shared" si="1"/>
        <v/>
      </c>
    </row>
    <row r="2305">
      <c r="A2305" t="str">
        <f>UPPER(newTransactionSheet!D2305)&amp;"$"&amp;UPPER(newTransactionSheet!F2305)&amp;"$"&amp;UPPER(newTransactionSheet!H2305)&amp;"$"&amp;UPPER(newTransactionSheet!N2305)</f>
        <v>MARUTI SUZUKI$SWIFT$VXI$BANGALORE</v>
      </c>
      <c r="C2305" t="str">
        <f t="shared" si="1"/>
        <v/>
      </c>
    </row>
    <row r="2306">
      <c r="A2306" t="str">
        <f>UPPER(newTransactionSheet!D2306)&amp;"$"&amp;UPPER(newTransactionSheet!F2306)&amp;"$"&amp;UPPER(newTransactionSheet!H2306)&amp;"$"&amp;UPPER(newTransactionSheet!N2306)</f>
        <v>MARUTI SUZUKI$SWIFT$VXI$BANGALORE</v>
      </c>
      <c r="C2306" t="str">
        <f t="shared" si="1"/>
        <v/>
      </c>
    </row>
    <row r="2307">
      <c r="A2307" t="str">
        <f>UPPER(newTransactionSheet!D2307)&amp;"$"&amp;UPPER(newTransactionSheet!F2307)&amp;"$"&amp;UPPER(newTransactionSheet!H2307)&amp;"$"&amp;UPPER(newTransactionSheet!N2307)</f>
        <v>MARUTI SUZUKI$SWIFT$ZXI$BANGALORE</v>
      </c>
      <c r="C2307" t="str">
        <f t="shared" si="1"/>
        <v/>
      </c>
    </row>
    <row r="2308">
      <c r="A2308" t="str">
        <f>UPPER(newTransactionSheet!D2308)&amp;"$"&amp;UPPER(newTransactionSheet!F2308)&amp;"$"&amp;UPPER(newTransactionSheet!H2308)&amp;"$"&amp;UPPER(newTransactionSheet!N2308)</f>
        <v>MARUTI SUZUKI$SX4$VXI$BANGALORE</v>
      </c>
      <c r="C2308" t="str">
        <f t="shared" si="1"/>
        <v/>
      </c>
    </row>
    <row r="2309">
      <c r="A2309" t="str">
        <f>UPPER(newTransactionSheet!D2309)&amp;"$"&amp;UPPER(newTransactionSheet!F2309)&amp;"$"&amp;UPPER(newTransactionSheet!H2309)&amp;"$"&amp;UPPER(newTransactionSheet!N2309)</f>
        <v>MARUTI SUZUKI$ZEN$VXI$BANGALORE</v>
      </c>
      <c r="C2309" t="str">
        <f t="shared" si="1"/>
        <v/>
      </c>
    </row>
    <row r="2310">
      <c r="A2310" t="str">
        <f>UPPER(newTransactionSheet!D2310)&amp;"$"&amp;UPPER(newTransactionSheet!F2310)&amp;"$"&amp;UPPER(newTransactionSheet!H2310)&amp;"$"&amp;UPPER(newTransactionSheet!N2310)</f>
        <v>HYUNDAI$VERNA$VTVT 1.6$BANGALORE</v>
      </c>
      <c r="C2310" t="str">
        <f t="shared" si="1"/>
        <v/>
      </c>
    </row>
    <row r="2311">
      <c r="A2311" t="str">
        <f>UPPER(newTransactionSheet!D2311)&amp;"$"&amp;UPPER(newTransactionSheet!F2311)&amp;"$"&amp;UPPER(newTransactionSheet!H2311)&amp;"$"&amp;UPPER(newTransactionSheet!N2311)</f>
        <v>HYUNDAI$I10$SPORTZ 1.2 AT$BANGALORE</v>
      </c>
      <c r="C2311" t="str">
        <f t="shared" si="1"/>
        <v/>
      </c>
    </row>
    <row r="2312">
      <c r="A2312" t="str">
        <f>UPPER(newTransactionSheet!D2312)&amp;"$"&amp;UPPER(newTransactionSheet!F2312)&amp;"$"&amp;UPPER(newTransactionSheet!H2312)&amp;"$"&amp;UPPER(newTransactionSheet!N2312)</f>
        <v>MARUTI SUZUKI$SWIFT$VXI ABS$BANGALORE</v>
      </c>
      <c r="C2312" t="str">
        <f t="shared" si="1"/>
        <v/>
      </c>
    </row>
    <row r="2313">
      <c r="A2313" t="str">
        <f>UPPER(newTransactionSheet!D2313)&amp;"$"&amp;UPPER(newTransactionSheet!F2313)&amp;"$"&amp;UPPER(newTransactionSheet!H2313)&amp;"$"&amp;UPPER(newTransactionSheet!N2313)</f>
        <v>MARUTI SUZUKI$ALTO K10$VXI$BANGALORE</v>
      </c>
      <c r="C2313" t="str">
        <f t="shared" si="1"/>
        <v/>
      </c>
    </row>
    <row r="2314">
      <c r="A2314" t="str">
        <f>UPPER(newTransactionSheet!D2314)&amp;"$"&amp;UPPER(newTransactionSheet!F2314)&amp;"$"&amp;UPPER(newTransactionSheet!H2314)&amp;"$"&amp;UPPER(newTransactionSheet!N2314)</f>
        <v>MARUTI SUZUKI$ALTO K10$VXI$BANGALORE</v>
      </c>
      <c r="C2314" t="str">
        <f t="shared" si="1"/>
        <v/>
      </c>
    </row>
    <row r="2315">
      <c r="A2315" t="str">
        <f>UPPER(newTransactionSheet!D2315)&amp;"$"&amp;UPPER(newTransactionSheet!F2315)&amp;"$"&amp;UPPER(newTransactionSheet!H2315)&amp;"$"&amp;UPPER(newTransactionSheet!N2315)</f>
        <v>MARUTI SUZUKI$SWIFT$VXI$BANGALORE</v>
      </c>
      <c r="C2315" t="str">
        <f t="shared" si="1"/>
        <v/>
      </c>
    </row>
    <row r="2316">
      <c r="A2316" t="str">
        <f>UPPER(newTransactionSheet!D2316)&amp;"$"&amp;UPPER(newTransactionSheet!F2316)&amp;"$"&amp;UPPER(newTransactionSheet!H2316)&amp;"$"&amp;UPPER(newTransactionSheet!N2316)</f>
        <v>MARUTI SUZUKI$SWIFT$LXI$BANGALORE</v>
      </c>
      <c r="C2316" t="str">
        <f t="shared" si="1"/>
        <v/>
      </c>
    </row>
    <row r="2317">
      <c r="A2317" t="str">
        <f>UPPER(newTransactionSheet!D2317)&amp;"$"&amp;UPPER(newTransactionSheet!F2317)&amp;"$"&amp;UPPER(newTransactionSheet!H2317)&amp;"$"&amp;UPPER(newTransactionSheet!N2317)</f>
        <v>MARUTI SUZUKI$SWIFT$VXI$BANGALORE</v>
      </c>
      <c r="C2317" t="str">
        <f t="shared" si="1"/>
        <v/>
      </c>
    </row>
    <row r="2318">
      <c r="A2318" t="str">
        <f>UPPER(newTransactionSheet!D2318)&amp;"$"&amp;UPPER(newTransactionSheet!F2318)&amp;"$"&amp;UPPER(newTransactionSheet!H2318)&amp;"$"&amp;UPPER(newTransactionSheet!N2318)</f>
        <v>MARUTI SUZUKI$SWIFT$GLAM$BANGALORE</v>
      </c>
      <c r="C2318" t="str">
        <f t="shared" si="1"/>
        <v/>
      </c>
    </row>
    <row r="2319">
      <c r="A2319" t="str">
        <f>UPPER(newTransactionSheet!D2319)&amp;"$"&amp;UPPER(newTransactionSheet!F2319)&amp;"$"&amp;UPPER(newTransactionSheet!H2319)&amp;"$"&amp;UPPER(newTransactionSheet!N2319)</f>
        <v>MARUTI SUZUKI$SWIFT$LXI$BANGALORE</v>
      </c>
      <c r="C2319" t="str">
        <f t="shared" si="1"/>
        <v/>
      </c>
    </row>
    <row r="2320">
      <c r="A2320" t="str">
        <f>UPPER(newTransactionSheet!D2320)&amp;"$"&amp;UPPER(newTransactionSheet!F2320)&amp;"$"&amp;UPPER(newTransactionSheet!H2320)&amp;"$"&amp;UPPER(newTransactionSheet!N2320)</f>
        <v>MARUTI SUZUKI$SWIFT$ZXI$BANGALORE</v>
      </c>
      <c r="C2320" t="str">
        <f t="shared" si="1"/>
        <v/>
      </c>
    </row>
    <row r="2321">
      <c r="A2321" t="str">
        <f>UPPER(newTransactionSheet!D2321)&amp;"$"&amp;UPPER(newTransactionSheet!F2321)&amp;"$"&amp;UPPER(newTransactionSheet!H2321)&amp;"$"&amp;UPPER(newTransactionSheet!N2321)</f>
        <v>MARUTI SUZUKI$ALTO K10$VXI$BANGALORE</v>
      </c>
      <c r="C2321" t="str">
        <f t="shared" si="1"/>
        <v/>
      </c>
    </row>
    <row r="2322">
      <c r="A2322" t="str">
        <f>UPPER(newTransactionSheet!D2322)&amp;"$"&amp;UPPER(newTransactionSheet!F2322)&amp;"$"&amp;UPPER(newTransactionSheet!H2322)&amp;"$"&amp;UPPER(newTransactionSheet!N2322)</f>
        <v>MARUTI SUZUKI$SWIFT$GLAM$BANGALORE</v>
      </c>
      <c r="C2322" t="str">
        <f t="shared" si="1"/>
        <v/>
      </c>
    </row>
    <row r="2323">
      <c r="A2323" t="str">
        <f>UPPER(newTransactionSheet!D2323)&amp;"$"&amp;UPPER(newTransactionSheet!F2323)&amp;"$"&amp;UPPER(newTransactionSheet!H2323)&amp;"$"&amp;UPPER(newTransactionSheet!N2323)</f>
        <v>MARUTI SUZUKI$SWIFT$VXI$BANGALORE</v>
      </c>
      <c r="C2323" t="str">
        <f t="shared" si="1"/>
        <v/>
      </c>
    </row>
    <row r="2324">
      <c r="A2324" t="str">
        <f>UPPER(newTransactionSheet!D2324)&amp;"$"&amp;UPPER(newTransactionSheet!F2324)&amp;"$"&amp;UPPER(newTransactionSheet!H2324)&amp;"$"&amp;UPPER(newTransactionSheet!N2324)</f>
        <v>MARUTI SUZUKI$ALTO$LXI$BANGALORE</v>
      </c>
      <c r="C2324" t="str">
        <f t="shared" si="1"/>
        <v/>
      </c>
    </row>
    <row r="2325">
      <c r="A2325" t="str">
        <f>UPPER(newTransactionSheet!D2325)&amp;"$"&amp;UPPER(newTransactionSheet!F2325)&amp;"$"&amp;UPPER(newTransactionSheet!H2325)&amp;"$"&amp;UPPER(newTransactionSheet!N2325)</f>
        <v>MARUTI SUZUKI$ALTO$LXI$BANGALORE</v>
      </c>
      <c r="C2325" t="str">
        <f t="shared" si="1"/>
        <v/>
      </c>
    </row>
    <row r="2326">
      <c r="A2326" t="str">
        <f>UPPER(newTransactionSheet!D2326)&amp;"$"&amp;UPPER(newTransactionSheet!F2326)&amp;"$"&amp;UPPER(newTransactionSheet!H2326)&amp;"$"&amp;UPPER(newTransactionSheet!N2326)</f>
        <v>MARUTI SUZUKI$ALTO$LXI$BANGALORE</v>
      </c>
      <c r="C2326" t="str">
        <f t="shared" si="1"/>
        <v/>
      </c>
    </row>
    <row r="2327">
      <c r="A2327" t="str">
        <f>UPPER(newTransactionSheet!D2327)&amp;"$"&amp;UPPER(newTransactionSheet!F2327)&amp;"$"&amp;UPPER(newTransactionSheet!H2327)&amp;"$"&amp;UPPER(newTransactionSheet!N2327)</f>
        <v>MARUTI SUZUKI$ALTO$LXI$BANGALORE</v>
      </c>
      <c r="C2327" t="str">
        <f t="shared" si="1"/>
        <v/>
      </c>
    </row>
    <row r="2328">
      <c r="A2328" t="str">
        <f>UPPER(newTransactionSheet!D2328)&amp;"$"&amp;UPPER(newTransactionSheet!F2328)&amp;"$"&amp;UPPER(newTransactionSheet!H2328)&amp;"$"&amp;UPPER(newTransactionSheet!N2328)</f>
        <v>MARUTI SUZUKI$ALTO K10$VXI$BANGALORE</v>
      </c>
      <c r="C2328" t="str">
        <f t="shared" si="1"/>
        <v/>
      </c>
    </row>
    <row r="2329">
      <c r="A2329" t="str">
        <f>UPPER(newTransactionSheet!D2329)&amp;"$"&amp;UPPER(newTransactionSheet!F2329)&amp;"$"&amp;UPPER(newTransactionSheet!H2329)&amp;"$"&amp;UPPER(newTransactionSheet!N2329)</f>
        <v>MARUTI SUZUKI$A-STAR$LXI$BANGALORE</v>
      </c>
      <c r="C2329" t="str">
        <f t="shared" si="1"/>
        <v/>
      </c>
    </row>
    <row r="2330">
      <c r="A2330" t="str">
        <f>UPPER(newTransactionSheet!D2330)&amp;"$"&amp;UPPER(newTransactionSheet!F2330)&amp;"$"&amp;UPPER(newTransactionSheet!H2330)&amp;"$"&amp;UPPER(newTransactionSheet!N2330)</f>
        <v>CHEVROLET$BEAT$LS DIESEL$BANGALORE</v>
      </c>
      <c r="C2330" t="str">
        <f t="shared" si="1"/>
        <v/>
      </c>
    </row>
    <row r="2331">
      <c r="A2331" t="str">
        <f>UPPER(newTransactionSheet!D2331)&amp;"$"&amp;UPPER(newTransactionSheet!F2331)&amp;"$"&amp;UPPER(newTransactionSheet!H2331)&amp;"$"&amp;UPPER(newTransactionSheet!N2331)</f>
        <v>CHEVROLET$BEAT$PS DIESEL$BANGALORE</v>
      </c>
      <c r="C2331" t="str">
        <f t="shared" si="1"/>
        <v/>
      </c>
    </row>
    <row r="2332">
      <c r="A2332" t="str">
        <f>UPPER(newTransactionSheet!D2332)&amp;"$"&amp;UPPER(newTransactionSheet!F2332)&amp;"$"&amp;UPPER(newTransactionSheet!H2332)&amp;"$"&amp;UPPER(newTransactionSheet!N2332)</f>
        <v>HONDA$CITY ZX$GXI$BANGALORE</v>
      </c>
      <c r="C2332" t="str">
        <f t="shared" si="1"/>
        <v/>
      </c>
    </row>
    <row r="2333">
      <c r="A2333" t="str">
        <f>UPPER(newTransactionSheet!D2333)&amp;"$"&amp;UPPER(newTransactionSheet!F2333)&amp;"$"&amp;UPPER(newTransactionSheet!H2333)&amp;"$"&amp;UPPER(newTransactionSheet!N2333)</f>
        <v>HONDA$CIVIC$1.8S MT$BANGALORE</v>
      </c>
      <c r="C2333" t="str">
        <f t="shared" si="1"/>
        <v/>
      </c>
    </row>
    <row r="2334">
      <c r="A2334" t="str">
        <f>UPPER(newTransactionSheet!D2334)&amp;"$"&amp;UPPER(newTransactionSheet!F2334)&amp;"$"&amp;UPPER(newTransactionSheet!H2334)&amp;"$"&amp;UPPER(newTransactionSheet!N2334)</f>
        <v>MARUTI SUZUKI$EECO$7 STR$BANGALORE</v>
      </c>
      <c r="C2334" t="str">
        <f t="shared" si="1"/>
        <v/>
      </c>
    </row>
    <row r="2335">
      <c r="A2335" t="str">
        <f>UPPER(newTransactionSheet!D2335)&amp;"$"&amp;UPPER(newTransactionSheet!F2335)&amp;"$"&amp;UPPER(newTransactionSheet!H2335)&amp;"$"&amp;UPPER(newTransactionSheet!N2335)</f>
        <v>HYUNDAI$EON$SPORTZ$BANGALORE</v>
      </c>
      <c r="C2335" t="str">
        <f t="shared" si="1"/>
        <v/>
      </c>
    </row>
    <row r="2336">
      <c r="A2336" t="str">
        <f>UPPER(newTransactionSheet!D2336)&amp;"$"&amp;UPPER(newTransactionSheet!F2336)&amp;"$"&amp;UPPER(newTransactionSheet!H2336)&amp;"$"&amp;UPPER(newTransactionSheet!N2336)</f>
        <v>FORD$FIGO$DURATEC PETROL LXI 1.2$BANGALORE</v>
      </c>
      <c r="C2336" t="str">
        <f t="shared" si="1"/>
        <v/>
      </c>
    </row>
    <row r="2337">
      <c r="A2337" t="str">
        <f>UPPER(newTransactionSheet!D2337)&amp;"$"&amp;UPPER(newTransactionSheet!F2337)&amp;"$"&amp;UPPER(newTransactionSheet!H2337)&amp;"$"&amp;UPPER(newTransactionSheet!N2337)</f>
        <v>FORD$FIGO$DURATORQ DIESEL EXI 1.4$BANGALORE</v>
      </c>
      <c r="C2337" t="str">
        <f t="shared" si="1"/>
        <v/>
      </c>
    </row>
    <row r="2338">
      <c r="A2338" t="str">
        <f>UPPER(newTransactionSheet!D2338)&amp;"$"&amp;UPPER(newTransactionSheet!F2338)&amp;"$"&amp;UPPER(newTransactionSheet!H2338)&amp;"$"&amp;UPPER(newTransactionSheet!N2338)</f>
        <v>FORD$FIGO$DURATORQ DIESEL EXI 1.4$BANGALORE</v>
      </c>
      <c r="C2338" t="str">
        <f t="shared" si="1"/>
        <v/>
      </c>
    </row>
    <row r="2339">
      <c r="A2339" t="str">
        <f>UPPER(newTransactionSheet!D2339)&amp;"$"&amp;UPPER(newTransactionSheet!F2339)&amp;"$"&amp;UPPER(newTransactionSheet!H2339)&amp;"$"&amp;UPPER(newTransactionSheet!N2339)</f>
        <v>DATSUN$GO$T$BANGALORE</v>
      </c>
      <c r="C2339" t="str">
        <f t="shared" si="1"/>
        <v/>
      </c>
    </row>
    <row r="2340">
      <c r="A2340" t="str">
        <f>UPPER(newTransactionSheet!D2340)&amp;"$"&amp;UPPER(newTransactionSheet!F2340)&amp;"$"&amp;UPPER(newTransactionSheet!H2340)&amp;"$"&amp;UPPER(newTransactionSheet!N2340)</f>
        <v>HYUNDAI$I10$MAGNA$BANGALORE</v>
      </c>
      <c r="C2340" t="str">
        <f t="shared" si="1"/>
        <v/>
      </c>
    </row>
    <row r="2341">
      <c r="A2341" t="str">
        <f>UPPER(newTransactionSheet!D2341)&amp;"$"&amp;UPPER(newTransactionSheet!F2341)&amp;"$"&amp;UPPER(newTransactionSheet!H2341)&amp;"$"&amp;UPPER(newTransactionSheet!N2341)</f>
        <v>HYUNDAI$I10$MAGNA 1.2$BANGALORE</v>
      </c>
      <c r="C2341" t="str">
        <f t="shared" si="1"/>
        <v/>
      </c>
    </row>
    <row r="2342">
      <c r="A2342" t="str">
        <f>UPPER(newTransactionSheet!D2342)&amp;"$"&amp;UPPER(newTransactionSheet!F2342)&amp;"$"&amp;UPPER(newTransactionSheet!H2342)&amp;"$"&amp;UPPER(newTransactionSheet!N2342)</f>
        <v>HYUNDAI$I10$MAGNA 1.2$BANGALORE</v>
      </c>
      <c r="C2342" t="str">
        <f t="shared" si="1"/>
        <v/>
      </c>
    </row>
    <row r="2343">
      <c r="A2343" t="str">
        <f>UPPER(newTransactionSheet!D2343)&amp;"$"&amp;UPPER(newTransactionSheet!F2343)&amp;"$"&amp;UPPER(newTransactionSheet!H2343)&amp;"$"&amp;UPPER(newTransactionSheet!N2343)</f>
        <v>HYUNDAI$I10$SPORTZ 1.2$BANGALORE</v>
      </c>
      <c r="C2343" t="str">
        <f t="shared" si="1"/>
        <v/>
      </c>
    </row>
    <row r="2344">
      <c r="A2344" t="str">
        <f>UPPER(newTransactionSheet!D2344)&amp;"$"&amp;UPPER(newTransactionSheet!F2344)&amp;"$"&amp;UPPER(newTransactionSheet!H2344)&amp;"$"&amp;UPPER(newTransactionSheet!N2344)</f>
        <v>TATA$MANZA$AURA (ABS) QUADRAJET$BANGALORE</v>
      </c>
      <c r="C2344" t="str">
        <f t="shared" si="1"/>
        <v/>
      </c>
    </row>
    <row r="2345">
      <c r="A2345" t="str">
        <f>UPPER(newTransactionSheet!D2345)&amp;"$"&amp;UPPER(newTransactionSheet!F2345)&amp;"$"&amp;UPPER(newTransactionSheet!H2345)&amp;"$"&amp;UPPER(newTransactionSheet!N2345)</f>
        <v>HYUNDAI$SANTRO XING$GLS$BANGALORE</v>
      </c>
      <c r="C2345" t="str">
        <f t="shared" si="1"/>
        <v/>
      </c>
    </row>
    <row r="2346">
      <c r="A2346" t="str">
        <f>UPPER(newTransactionSheet!D2346)&amp;"$"&amp;UPPER(newTransactionSheet!F2346)&amp;"$"&amp;UPPER(newTransactionSheet!H2346)&amp;"$"&amp;UPPER(newTransactionSheet!N2346)</f>
        <v>MARUTI SUZUKI$SWIFT$VDI$BANGALORE</v>
      </c>
      <c r="C2346" t="str">
        <f t="shared" si="1"/>
        <v/>
      </c>
    </row>
    <row r="2347">
      <c r="A2347" t="str">
        <f>UPPER(newTransactionSheet!D2347)&amp;"$"&amp;UPPER(newTransactionSheet!F2347)&amp;"$"&amp;UPPER(newTransactionSheet!H2347)&amp;"$"&amp;UPPER(newTransactionSheet!N2347)</f>
        <v>MARUTI SUZUKI$SWIFT$VDI$BANGALORE</v>
      </c>
      <c r="C2347" t="str">
        <f t="shared" si="1"/>
        <v/>
      </c>
    </row>
    <row r="2348">
      <c r="A2348" t="str">
        <f>UPPER(newTransactionSheet!D2348)&amp;"$"&amp;UPPER(newTransactionSheet!F2348)&amp;"$"&amp;UPPER(newTransactionSheet!H2348)&amp;"$"&amp;UPPER(newTransactionSheet!N2348)</f>
        <v>MARUTI SUZUKI$SWIFT$VDI$BANGALORE</v>
      </c>
      <c r="C2348" t="str">
        <f t="shared" si="1"/>
        <v/>
      </c>
    </row>
    <row r="2349">
      <c r="A2349" t="str">
        <f>UPPER(newTransactionSheet!D2349)&amp;"$"&amp;UPPER(newTransactionSheet!F2349)&amp;"$"&amp;UPPER(newTransactionSheet!H2349)&amp;"$"&amp;UPPER(newTransactionSheet!N2349)</f>
        <v>MARUTI SUZUKI$SWIFT$VDI ABS$BANGALORE</v>
      </c>
      <c r="C2349" t="str">
        <f t="shared" si="1"/>
        <v/>
      </c>
    </row>
    <row r="2350">
      <c r="A2350" t="str">
        <f>UPPER(newTransactionSheet!D2350)&amp;"$"&amp;UPPER(newTransactionSheet!F2350)&amp;"$"&amp;UPPER(newTransactionSheet!H2350)&amp;"$"&amp;UPPER(newTransactionSheet!N2350)</f>
        <v>MARUTI SUZUKI$SWIFT$VXI$BANGALORE</v>
      </c>
      <c r="C2350" t="str">
        <f t="shared" si="1"/>
        <v/>
      </c>
    </row>
    <row r="2351">
      <c r="A2351" t="str">
        <f>UPPER(newTransactionSheet!D2351)&amp;"$"&amp;UPPER(newTransactionSheet!F2351)&amp;"$"&amp;UPPER(newTransactionSheet!H2351)&amp;"$"&amp;UPPER(newTransactionSheet!N2351)</f>
        <v>MARUTI SUZUKI$SWIFT$VXI$BANGALORE</v>
      </c>
      <c r="C2351" t="str">
        <f t="shared" si="1"/>
        <v/>
      </c>
    </row>
    <row r="2352">
      <c r="A2352" t="str">
        <f>UPPER(newTransactionSheet!D2352)&amp;"$"&amp;UPPER(newTransactionSheet!F2352)&amp;"$"&amp;UPPER(newTransactionSheet!H2352)&amp;"$"&amp;UPPER(newTransactionSheet!N2352)</f>
        <v>MARUTI SUZUKI$SWIFT$ZXI$BANGALORE</v>
      </c>
      <c r="C2352" t="str">
        <f t="shared" si="1"/>
        <v/>
      </c>
    </row>
    <row r="2353">
      <c r="A2353" t="str">
        <f>UPPER(newTransactionSheet!D2353)&amp;"$"&amp;UPPER(newTransactionSheet!F2353)&amp;"$"&amp;UPPER(newTransactionSheet!H2353)&amp;"$"&amp;UPPER(newTransactionSheet!N2353)</f>
        <v>MARUTI SUZUKI$SX4$VXI$BANGALORE</v>
      </c>
      <c r="C2353" t="str">
        <f t="shared" si="1"/>
        <v/>
      </c>
    </row>
    <row r="2354">
      <c r="A2354" t="str">
        <f>UPPER(newTransactionSheet!D2354)&amp;"$"&amp;UPPER(newTransactionSheet!F2354)&amp;"$"&amp;UPPER(newTransactionSheet!H2354)&amp;"$"&amp;UPPER(newTransactionSheet!N2354)</f>
        <v>MARUTI SUZUKI$SX4$ZXI$BANGALORE</v>
      </c>
      <c r="C2354" t="str">
        <f t="shared" si="1"/>
        <v/>
      </c>
    </row>
    <row r="2355">
      <c r="A2355" t="str">
        <f>UPPER(newTransactionSheet!D2355)&amp;"$"&amp;UPPER(newTransactionSheet!F2355)&amp;"$"&amp;UPPER(newTransactionSheet!H2355)&amp;"$"&amp;UPPER(newTransactionSheet!N2355)</f>
        <v>HYUNDAI$VERNA$CRDI VGT 1.5$BANGALORE</v>
      </c>
      <c r="C2355" t="str">
        <f t="shared" si="1"/>
        <v/>
      </c>
    </row>
    <row r="2356">
      <c r="A2356" t="str">
        <f>UPPER(newTransactionSheet!D2356)&amp;"$"&amp;UPPER(newTransactionSheet!F2356)&amp;"$"&amp;UPPER(newTransactionSheet!H2356)&amp;"$"&amp;UPPER(newTransactionSheet!N2356)</f>
        <v>MARUTI SUZUKI$WAGON R$VXI$BANGALORE</v>
      </c>
      <c r="C2356" t="str">
        <f t="shared" si="1"/>
        <v/>
      </c>
    </row>
    <row r="2357">
      <c r="A2357" t="str">
        <f>UPPER(newTransactionSheet!D2357)&amp;"$"&amp;UPPER(newTransactionSheet!F2357)&amp;"$"&amp;UPPER(newTransactionSheet!H2357)&amp;"$"&amp;UPPER(newTransactionSheet!N2357)</f>
        <v>CHEVROLET$BEAT$PS DIESEL$BANGALORE</v>
      </c>
      <c r="C2357" t="str">
        <f t="shared" si="1"/>
        <v/>
      </c>
    </row>
    <row r="2358">
      <c r="A2358" t="str">
        <f>UPPER(newTransactionSheet!D2358)&amp;"$"&amp;UPPER(newTransactionSheet!F2358)&amp;"$"&amp;UPPER(newTransactionSheet!H2358)&amp;"$"&amp;UPPER(newTransactionSheet!N2358)</f>
        <v>MARUTI SUZUKI$SWIFT$VDI$BANGALORE</v>
      </c>
      <c r="C2358" t="str">
        <f t="shared" si="1"/>
        <v/>
      </c>
    </row>
    <row r="2359">
      <c r="A2359" t="str">
        <f>UPPER(newTransactionSheet!D2359)&amp;"$"&amp;UPPER(newTransactionSheet!F2359)&amp;"$"&amp;UPPER(newTransactionSheet!H2359)&amp;"$"&amp;UPPER(newTransactionSheet!N2359)</f>
        <v>FORD$FIGO$DURATEC PETROL LXI 1.2$BANGALORE</v>
      </c>
      <c r="C2359" t="str">
        <f t="shared" si="1"/>
        <v/>
      </c>
    </row>
    <row r="2360">
      <c r="A2360" t="str">
        <f>UPPER(newTransactionSheet!D2360)&amp;"$"&amp;UPPER(newTransactionSheet!F2360)&amp;"$"&amp;UPPER(newTransactionSheet!H2360)&amp;"$"&amp;UPPER(newTransactionSheet!N2360)</f>
        <v>HYUNDAI$I10$MAGNA 1.2$BANGALORE</v>
      </c>
      <c r="C2360" t="str">
        <f t="shared" si="1"/>
        <v/>
      </c>
    </row>
    <row r="2361">
      <c r="A2361" t="str">
        <f>UPPER(newTransactionSheet!D2361)&amp;"$"&amp;UPPER(newTransactionSheet!F2361)&amp;"$"&amp;UPPER(newTransactionSheet!H2361)&amp;"$"&amp;UPPER(newTransactionSheet!N2361)</f>
        <v>MARUTI SUZUKI$SX4$ZXI$BANGALORE</v>
      </c>
      <c r="C2361" t="str">
        <f t="shared" si="1"/>
        <v/>
      </c>
    </row>
    <row r="2362">
      <c r="A2362" t="str">
        <f>UPPER(newTransactionSheet!D2362)&amp;"$"&amp;UPPER(newTransactionSheet!F2362)&amp;"$"&amp;UPPER(newTransactionSheet!H2362)&amp;"$"&amp;UPPER(newTransactionSheet!N2362)</f>
        <v>HYUNDAI$SANTRO XING$GLS$BANGALORE</v>
      </c>
      <c r="C2362" t="str">
        <f t="shared" si="1"/>
        <v/>
      </c>
    </row>
    <row r="2363">
      <c r="A2363" t="str">
        <f>UPPER(newTransactionSheet!D2363)&amp;"$"&amp;UPPER(newTransactionSheet!F2363)&amp;"$"&amp;UPPER(newTransactionSheet!H2363)&amp;"$"&amp;UPPER(newTransactionSheet!N2363)</f>
        <v>MARUTI SUZUKI$ALTO K10$VXI$BANGALORE</v>
      </c>
      <c r="C2363" t="str">
        <f t="shared" si="1"/>
        <v/>
      </c>
    </row>
    <row r="2364">
      <c r="A2364" t="str">
        <f>UPPER(newTransactionSheet!D2364)&amp;"$"&amp;UPPER(newTransactionSheet!F2364)&amp;"$"&amp;UPPER(newTransactionSheet!H2364)&amp;"$"&amp;UPPER(newTransactionSheet!N2364)</f>
        <v>MARUTI SUZUKI$SWIFT$LDI$BANGALORE</v>
      </c>
      <c r="C2364" t="str">
        <f t="shared" si="1"/>
        <v/>
      </c>
    </row>
    <row r="2365">
      <c r="A2365" t="str">
        <f>UPPER(newTransactionSheet!D2365)&amp;"$"&amp;UPPER(newTransactionSheet!F2365)&amp;"$"&amp;UPPER(newTransactionSheet!H2365)&amp;"$"&amp;UPPER(newTransactionSheet!N2365)</f>
        <v>MARUTI SUZUKI$SWIFT$LXI$BANGALORE</v>
      </c>
      <c r="C2365" t="str">
        <f t="shared" si="1"/>
        <v/>
      </c>
    </row>
    <row r="2366">
      <c r="A2366" t="str">
        <f>UPPER(newTransactionSheet!D2366)&amp;"$"&amp;UPPER(newTransactionSheet!F2366)&amp;"$"&amp;UPPER(newTransactionSheet!H2366)&amp;"$"&amp;UPPER(newTransactionSheet!N2366)</f>
        <v>MARUTI SUZUKI$SWIFT$ZXI$BANGALORE</v>
      </c>
      <c r="C2366" t="str">
        <f t="shared" si="1"/>
        <v/>
      </c>
    </row>
    <row r="2367">
      <c r="A2367" t="str">
        <f>UPPER(newTransactionSheet!D2367)&amp;"$"&amp;UPPER(newTransactionSheet!F2367)&amp;"$"&amp;UPPER(newTransactionSheet!H2367)&amp;"$"&amp;UPPER(newTransactionSheet!N2367)</f>
        <v>HYUNDAI$I10$ERA$BANGALORE</v>
      </c>
      <c r="C2367" t="str">
        <f t="shared" si="1"/>
        <v/>
      </c>
    </row>
    <row r="2368">
      <c r="A2368" t="str">
        <f>UPPER(newTransactionSheet!D2368)&amp;"$"&amp;UPPER(newTransactionSheet!F2368)&amp;"$"&amp;UPPER(newTransactionSheet!H2368)&amp;"$"&amp;UPPER(newTransactionSheet!N2368)</f>
        <v>MARUTI SUZUKI$SWIFT$LXI$BANGALORE</v>
      </c>
      <c r="C2368" t="str">
        <f t="shared" si="1"/>
        <v/>
      </c>
    </row>
    <row r="2369">
      <c r="A2369" t="str">
        <f>UPPER(newTransactionSheet!D2369)&amp;"$"&amp;UPPER(newTransactionSheet!F2369)&amp;"$"&amp;UPPER(newTransactionSheet!H2369)&amp;"$"&amp;UPPER(newTransactionSheet!N2369)</f>
        <v>MARUTI SUZUKI$SWIFT$VXI$BANGALORE</v>
      </c>
      <c r="C2369" t="str">
        <f t="shared" si="1"/>
        <v/>
      </c>
    </row>
    <row r="2370">
      <c r="A2370" t="str">
        <f>UPPER(newTransactionSheet!D2370)&amp;"$"&amp;UPPER(newTransactionSheet!F2370)&amp;"$"&amp;UPPER(newTransactionSheet!H2370)&amp;"$"&amp;UPPER(newTransactionSheet!N2370)</f>
        <v>MARUTI SUZUKI$SWIFT$VXI$BANGALORE</v>
      </c>
      <c r="C2370" t="str">
        <f t="shared" si="1"/>
        <v/>
      </c>
    </row>
    <row r="2371">
      <c r="A2371" t="str">
        <f>UPPER(newTransactionSheet!D2371)&amp;"$"&amp;UPPER(newTransactionSheet!F2371)&amp;"$"&amp;UPPER(newTransactionSheet!H2371)&amp;"$"&amp;UPPER(newTransactionSheet!N2371)</f>
        <v>MARUTI SUZUKI$SWIFT$VXI ABS$BANGALORE</v>
      </c>
      <c r="C2371" t="str">
        <f t="shared" si="1"/>
        <v/>
      </c>
    </row>
    <row r="2372">
      <c r="A2372" t="str">
        <f>UPPER(newTransactionSheet!D2372)&amp;"$"&amp;UPPER(newTransactionSheet!F2372)&amp;"$"&amp;UPPER(newTransactionSheet!H2372)&amp;"$"&amp;UPPER(newTransactionSheet!N2372)</f>
        <v>MARUTI SUZUKI$ALTO K10$VXI$BANGALORE</v>
      </c>
      <c r="C2372" t="str">
        <f t="shared" si="1"/>
        <v/>
      </c>
    </row>
    <row r="2373">
      <c r="A2373" t="str">
        <f>UPPER(newTransactionSheet!D2373)&amp;"$"&amp;UPPER(newTransactionSheet!F2373)&amp;"$"&amp;UPPER(newTransactionSheet!H2373)&amp;"$"&amp;UPPER(newTransactionSheet!N2373)</f>
        <v>MARUTI SUZUKI$SWIFT$VXI$BANGALORE</v>
      </c>
      <c r="C2373" t="str">
        <f t="shared" si="1"/>
        <v/>
      </c>
    </row>
    <row r="2374">
      <c r="A2374" t="str">
        <f>UPPER(newTransactionSheet!D2374)&amp;"$"&amp;UPPER(newTransactionSheet!F2374)&amp;"$"&amp;UPPER(newTransactionSheet!H2374)&amp;"$"&amp;UPPER(newTransactionSheet!N2374)</f>
        <v>MARUTI SUZUKI$SWIFT$VXI ABS$BANGALORE</v>
      </c>
      <c r="C2374" t="str">
        <f t="shared" si="1"/>
        <v/>
      </c>
    </row>
    <row r="2375">
      <c r="A2375" t="str">
        <f>UPPER(newTransactionSheet!D2375)&amp;"$"&amp;UPPER(newTransactionSheet!F2375)&amp;"$"&amp;UPPER(newTransactionSheet!H2375)&amp;"$"&amp;UPPER(newTransactionSheet!N2375)</f>
        <v>MARUTI SUZUKI$SWIFT$LXI$BANGALORE</v>
      </c>
      <c r="C2375" t="str">
        <f t="shared" si="1"/>
        <v/>
      </c>
    </row>
    <row r="2376">
      <c r="A2376" t="str">
        <f>UPPER(newTransactionSheet!D2376)&amp;"$"&amp;UPPER(newTransactionSheet!F2376)&amp;"$"&amp;UPPER(newTransactionSheet!H2376)&amp;"$"&amp;UPPER(newTransactionSheet!N2376)</f>
        <v>MARUTI SUZUKI$ALTO$LXI$BANGALORE</v>
      </c>
      <c r="C2376" t="str">
        <f t="shared" si="1"/>
        <v/>
      </c>
    </row>
    <row r="2377">
      <c r="A2377" t="str">
        <f>UPPER(newTransactionSheet!D2377)&amp;"$"&amp;UPPER(newTransactionSheet!F2377)&amp;"$"&amp;UPPER(newTransactionSheet!H2377)&amp;"$"&amp;UPPER(newTransactionSheet!N2377)</f>
        <v>MARUTI SUZUKI$ALTO$LXI$BANGALORE</v>
      </c>
      <c r="C2377" t="str">
        <f t="shared" si="1"/>
        <v/>
      </c>
    </row>
    <row r="2378">
      <c r="A2378" t="str">
        <f>UPPER(newTransactionSheet!D2378)&amp;"$"&amp;UPPER(newTransactionSheet!F2378)&amp;"$"&amp;UPPER(newTransactionSheet!H2378)&amp;"$"&amp;UPPER(newTransactionSheet!N2378)</f>
        <v>MARUTI SUZUKI$ALTO$VXI$BANGALORE</v>
      </c>
      <c r="C2378" t="str">
        <f t="shared" si="1"/>
        <v/>
      </c>
    </row>
    <row r="2379">
      <c r="A2379" t="str">
        <f>UPPER(newTransactionSheet!D2379)&amp;"$"&amp;UPPER(newTransactionSheet!F2379)&amp;"$"&amp;UPPER(newTransactionSheet!H2379)&amp;"$"&amp;UPPER(newTransactionSheet!N2379)</f>
        <v>MARUTI SUZUKI$ALTO$VXI$BANGALORE</v>
      </c>
      <c r="C2379" t="str">
        <f t="shared" si="1"/>
        <v/>
      </c>
    </row>
    <row r="2380">
      <c r="A2380" t="str">
        <f>UPPER(newTransactionSheet!D2380)&amp;"$"&amp;UPPER(newTransactionSheet!F2380)&amp;"$"&amp;UPPER(newTransactionSheet!H2380)&amp;"$"&amp;UPPER(newTransactionSheet!N2380)</f>
        <v>MARUTI SUZUKI$ALTO$LXI$BANGALORE</v>
      </c>
      <c r="C2380" t="str">
        <f t="shared" si="1"/>
        <v/>
      </c>
    </row>
    <row r="2381">
      <c r="A2381" t="str">
        <f>UPPER(newTransactionSheet!D2381)&amp;"$"&amp;UPPER(newTransactionSheet!F2381)&amp;"$"&amp;UPPER(newTransactionSheet!H2381)&amp;"$"&amp;UPPER(newTransactionSheet!N2381)</f>
        <v>MARUTI SUZUKI$ALTO$LXI$BANGALORE</v>
      </c>
      <c r="C2381" t="str">
        <f t="shared" si="1"/>
        <v/>
      </c>
    </row>
    <row r="2382">
      <c r="A2382" t="str">
        <f>UPPER(newTransactionSheet!D2382)&amp;"$"&amp;UPPER(newTransactionSheet!F2382)&amp;"$"&amp;UPPER(newTransactionSheet!H2382)&amp;"$"&amp;UPPER(newTransactionSheet!N2382)</f>
        <v>MARUTI SUZUKI$ALTO$LXI$BANGALORE</v>
      </c>
      <c r="C2382" t="str">
        <f t="shared" si="1"/>
        <v/>
      </c>
    </row>
    <row r="2383">
      <c r="A2383" t="str">
        <f>UPPER(newTransactionSheet!D2383)&amp;"$"&amp;UPPER(newTransactionSheet!F2383)&amp;"$"&amp;UPPER(newTransactionSheet!H2383)&amp;"$"&amp;UPPER(newTransactionSheet!N2383)</f>
        <v>MARUTI SUZUKI$ALTO K10$VXI$BANGALORE</v>
      </c>
      <c r="C2383" t="str">
        <f t="shared" si="1"/>
        <v/>
      </c>
    </row>
    <row r="2384">
      <c r="A2384" t="str">
        <f>UPPER(newTransactionSheet!D2384)&amp;"$"&amp;UPPER(newTransactionSheet!F2384)&amp;"$"&amp;UPPER(newTransactionSheet!H2384)&amp;"$"&amp;UPPER(newTransactionSheet!N2384)</f>
        <v>MARUTI SUZUKI$A-STAR$VXI$BANGALORE</v>
      </c>
      <c r="C2384" t="str">
        <f t="shared" si="1"/>
        <v/>
      </c>
    </row>
    <row r="2385">
      <c r="A2385" t="str">
        <f>UPPER(newTransactionSheet!D2385)&amp;"$"&amp;UPPER(newTransactionSheet!F2385)&amp;"$"&amp;UPPER(newTransactionSheet!H2385)&amp;"$"&amp;UPPER(newTransactionSheet!N2385)</f>
        <v>MARUTI SUZUKI$EECO$7 STR$BANGALORE</v>
      </c>
      <c r="C2385" t="str">
        <f t="shared" si="1"/>
        <v/>
      </c>
    </row>
    <row r="2386">
      <c r="A2386" t="str">
        <f>UPPER(newTransactionSheet!D2386)&amp;"$"&amp;UPPER(newTransactionSheet!F2386)&amp;"$"&amp;UPPER(newTransactionSheet!H2386)&amp;"$"&amp;UPPER(newTransactionSheet!N2386)</f>
        <v>TOYOTA$ETIOS$VX$DELHI</v>
      </c>
      <c r="C2386" t="str">
        <f t="shared" si="1"/>
        <v/>
      </c>
    </row>
    <row r="2387">
      <c r="A2387" t="str">
        <f>UPPER(newTransactionSheet!D2387)&amp;"$"&amp;UPPER(newTransactionSheet!F2387)&amp;"$"&amp;UPPER(newTransactionSheet!H2387)&amp;"$"&amp;UPPER(newTransactionSheet!N2387)</f>
        <v>HYUNDAI$I10$SPORTZ 1.2$BANGALORE</v>
      </c>
      <c r="C2387" t="str">
        <f t="shared" si="1"/>
        <v/>
      </c>
    </row>
    <row r="2388">
      <c r="A2388" t="str">
        <f>UPPER(newTransactionSheet!D2388)&amp;"$"&amp;UPPER(newTransactionSheet!F2388)&amp;"$"&amp;UPPER(newTransactionSheet!H2388)&amp;"$"&amp;UPPER(newTransactionSheet!N2388)</f>
        <v>FIAT$LINEA$EMOTION 1.3$MUMBAI</v>
      </c>
      <c r="C2388" t="str">
        <f t="shared" si="1"/>
        <v/>
      </c>
    </row>
    <row r="2389">
      <c r="A2389" t="str">
        <f>UPPER(newTransactionSheet!D2389)&amp;"$"&amp;UPPER(newTransactionSheet!F2389)&amp;"$"&amp;UPPER(newTransactionSheet!H2389)&amp;"$"&amp;UPPER(newTransactionSheet!N2389)</f>
        <v>VOLKSWAGEN$POLO$COMFORTLINE 1.2L (P)$DELHI</v>
      </c>
      <c r="C2389" t="str">
        <f t="shared" si="1"/>
        <v/>
      </c>
    </row>
    <row r="2390">
      <c r="A2390" t="str">
        <f>UPPER(newTransactionSheet!D2390)&amp;"$"&amp;UPPER(newTransactionSheet!F2390)&amp;"$"&amp;UPPER(newTransactionSheet!H2390)&amp;"$"&amp;UPPER(newTransactionSheet!N2390)</f>
        <v>MARUTI SUZUKI$RITZ$VDI$BANGALORE</v>
      </c>
      <c r="C2390" t="str">
        <f t="shared" si="1"/>
        <v/>
      </c>
    </row>
    <row r="2391">
      <c r="A2391" t="str">
        <f>UPPER(newTransactionSheet!D2391)&amp;"$"&amp;UPPER(newTransactionSheet!F2391)&amp;"$"&amp;UPPER(newTransactionSheet!H2391)&amp;"$"&amp;UPPER(newTransactionSheet!N2391)</f>
        <v>MARUTI SUZUKI$SWIFT$VDI$BANGALORE</v>
      </c>
      <c r="C2391" t="str">
        <f t="shared" si="1"/>
        <v/>
      </c>
    </row>
    <row r="2392">
      <c r="A2392" t="str">
        <f>UPPER(newTransactionSheet!D2392)&amp;"$"&amp;UPPER(newTransactionSheet!F2392)&amp;"$"&amp;UPPER(newTransactionSheet!H2392)&amp;"$"&amp;UPPER(newTransactionSheet!N2392)</f>
        <v>MARUTI SUZUKI$SWIFT$VXI$BANGALORE</v>
      </c>
      <c r="C2392" t="str">
        <f t="shared" si="1"/>
        <v/>
      </c>
    </row>
    <row r="2393">
      <c r="A2393" t="str">
        <f>UPPER(newTransactionSheet!D2393)&amp;"$"&amp;UPPER(newTransactionSheet!F2393)&amp;"$"&amp;UPPER(newTransactionSheet!H2393)&amp;"$"&amp;UPPER(newTransactionSheet!N2393)</f>
        <v>MARUTI SUZUKI$SWIFT$VXI$BANGALORE</v>
      </c>
      <c r="C2393" t="str">
        <f t="shared" si="1"/>
        <v/>
      </c>
    </row>
    <row r="2394">
      <c r="A2394" t="str">
        <f>UPPER(newTransactionSheet!D2394)&amp;"$"&amp;UPPER(newTransactionSheet!F2394)&amp;"$"&amp;UPPER(newTransactionSheet!H2394)&amp;"$"&amp;UPPER(newTransactionSheet!N2394)</f>
        <v>MARUTI SUZUKI$SWIFT$VXI$BANGALORE</v>
      </c>
      <c r="C2394" t="str">
        <f t="shared" si="1"/>
        <v/>
      </c>
    </row>
    <row r="2395">
      <c r="A2395" t="str">
        <f>UPPER(newTransactionSheet!D2395)&amp;"$"&amp;UPPER(newTransactionSheet!F2395)&amp;"$"&amp;UPPER(newTransactionSheet!H2395)&amp;"$"&amp;UPPER(newTransactionSheet!N2395)</f>
        <v>MARUTI SUZUKI$SX4$VXI$BANGALORE</v>
      </c>
      <c r="C2395" t="str">
        <f t="shared" si="1"/>
        <v/>
      </c>
    </row>
    <row r="2396">
      <c r="A2396" t="str">
        <f>UPPER(newTransactionSheet!D2396)&amp;"$"&amp;UPPER(newTransactionSheet!F2396)&amp;"$"&amp;UPPER(newTransactionSheet!H2396)&amp;"$"&amp;UPPER(newTransactionSheet!N2396)</f>
        <v>MARUTI SUZUKI$WAGON R$LXI$BANGALORE</v>
      </c>
      <c r="C2396" t="str">
        <f t="shared" si="1"/>
        <v/>
      </c>
    </row>
    <row r="2397">
      <c r="A2397" t="str">
        <f>UPPER(newTransactionSheet!D2397)&amp;"$"&amp;UPPER(newTransactionSheet!F2397)&amp;"$"&amp;UPPER(newTransactionSheet!H2397)&amp;"$"&amp;UPPER(newTransactionSheet!N2397)</f>
        <v>HYUNDAI$EON$ERA +$BANGALORE</v>
      </c>
      <c r="C2397" t="str">
        <f t="shared" si="1"/>
        <v/>
      </c>
    </row>
    <row r="2398">
      <c r="A2398" t="str">
        <f>UPPER(newTransactionSheet!D2398)&amp;"$"&amp;UPPER(newTransactionSheet!F2398)&amp;"$"&amp;UPPER(newTransactionSheet!H2398)&amp;"$"&amp;UPPER(newTransactionSheet!N2398)</f>
        <v>HYUNDAI$I10$MAGNA 1.2$BANGALORE</v>
      </c>
      <c r="C2398" t="str">
        <f t="shared" si="1"/>
        <v/>
      </c>
    </row>
    <row r="2399">
      <c r="A2399" t="str">
        <f>UPPER(newTransactionSheet!D2399)&amp;"$"&amp;UPPER(newTransactionSheet!F2399)&amp;"$"&amp;UPPER(newTransactionSheet!H2399)&amp;"$"&amp;UPPER(newTransactionSheet!N2399)</f>
        <v>HYUNDAI$I10$MAGNA 1.2$BANGALORE</v>
      </c>
      <c r="C2399" t="str">
        <f t="shared" si="1"/>
        <v/>
      </c>
    </row>
    <row r="2400">
      <c r="A2400" t="str">
        <f>UPPER(newTransactionSheet!D2400)&amp;"$"&amp;UPPER(newTransactionSheet!F2400)&amp;"$"&amp;UPPER(newTransactionSheet!H2400)&amp;"$"&amp;UPPER(newTransactionSheet!N2400)</f>
        <v>MARUTI SUZUKI$SWIFT$VXI ABS$BANGALORE</v>
      </c>
      <c r="C2400" t="str">
        <f t="shared" si="1"/>
        <v/>
      </c>
    </row>
    <row r="2401">
      <c r="A2401" t="str">
        <f>UPPER(newTransactionSheet!D2401)&amp;"$"&amp;UPPER(newTransactionSheet!F2401)&amp;"$"&amp;UPPER(newTransactionSheet!H2401)&amp;"$"&amp;UPPER(newTransactionSheet!N2401)</f>
        <v>MARUTI SUZUKI$SWIFT$VXI$BANGALORE</v>
      </c>
      <c r="C2401" t="str">
        <f t="shared" si="1"/>
        <v/>
      </c>
    </row>
    <row r="2402">
      <c r="A2402" t="str">
        <f>UPPER(newTransactionSheet!D2402)&amp;"$"&amp;UPPER(newTransactionSheet!F2402)&amp;"$"&amp;UPPER(newTransactionSheet!H2402)&amp;"$"&amp;UPPER(newTransactionSheet!N2402)</f>
        <v>MARUTI SUZUKI$SWIFT$VXI ABS$BANGALORE</v>
      </c>
      <c r="C2402" t="str">
        <f t="shared" si="1"/>
        <v/>
      </c>
    </row>
    <row r="2403">
      <c r="A2403" t="str">
        <f>UPPER(newTransactionSheet!D2403)&amp;"$"&amp;UPPER(newTransactionSheet!F2403)&amp;"$"&amp;UPPER(newTransactionSheet!H2403)&amp;"$"&amp;UPPER(newTransactionSheet!N2403)</f>
        <v>MARUTI SUZUKI$SWIFT$ZXI$BANGALORE</v>
      </c>
      <c r="C2403" t="str">
        <f t="shared" si="1"/>
        <v/>
      </c>
    </row>
    <row r="2404">
      <c r="A2404" t="str">
        <f>UPPER(newTransactionSheet!D2404)&amp;"$"&amp;UPPER(newTransactionSheet!F2404)&amp;"$"&amp;UPPER(newTransactionSheet!H2404)&amp;"$"&amp;UPPER(newTransactionSheet!N2404)</f>
        <v>MARUTI SUZUKI$ALTO$LXI$BANGALORE</v>
      </c>
      <c r="C2404" t="str">
        <f t="shared" si="1"/>
        <v/>
      </c>
    </row>
    <row r="2405">
      <c r="A2405" t="str">
        <f>UPPER(newTransactionSheet!D2405)&amp;"$"&amp;UPPER(newTransactionSheet!F2405)&amp;"$"&amp;UPPER(newTransactionSheet!H2405)&amp;"$"&amp;UPPER(newTransactionSheet!N2405)</f>
        <v>MARUTI SUZUKI$ALTO K10$VXI$BANGALORE</v>
      </c>
      <c r="C2405" t="str">
        <f t="shared" si="1"/>
        <v/>
      </c>
    </row>
    <row r="2406">
      <c r="A2406" t="str">
        <f>UPPER(newTransactionSheet!D2406)&amp;"$"&amp;UPPER(newTransactionSheet!F2406)&amp;"$"&amp;UPPER(newTransactionSheet!H2406)&amp;"$"&amp;UPPER(newTransactionSheet!N2406)</f>
        <v>MARUTI SUZUKI$ALTO K10$VXI$BANGALORE</v>
      </c>
      <c r="C2406" t="str">
        <f t="shared" si="1"/>
        <v/>
      </c>
    </row>
    <row r="2407">
      <c r="A2407" t="str">
        <f>UPPER(newTransactionSheet!D2407)&amp;"$"&amp;UPPER(newTransactionSheet!F2407)&amp;"$"&amp;UPPER(newTransactionSheet!H2407)&amp;"$"&amp;UPPER(newTransactionSheet!N2407)</f>
        <v>MARUTI SUZUKI$SWIFT$LXI$BANGALORE</v>
      </c>
      <c r="C2407" t="str">
        <f t="shared" si="1"/>
        <v/>
      </c>
    </row>
    <row r="2408">
      <c r="A2408" t="str">
        <f>UPPER(newTransactionSheet!D2408)&amp;"$"&amp;UPPER(newTransactionSheet!F2408)&amp;"$"&amp;UPPER(newTransactionSheet!H2408)&amp;"$"&amp;UPPER(newTransactionSheet!N2408)</f>
        <v>MARUTI SUZUKI$WAGON R$VXI$BANGALORE</v>
      </c>
      <c r="C2408" t="str">
        <f t="shared" si="1"/>
        <v/>
      </c>
    </row>
    <row r="2409">
      <c r="A2409" t="str">
        <f>UPPER(newTransactionSheet!D2409)&amp;"$"&amp;UPPER(newTransactionSheet!F2409)&amp;"$"&amp;UPPER(newTransactionSheet!H2409)&amp;"$"&amp;UPPER(newTransactionSheet!N2409)</f>
        <v>MARUTI SUZUKI$ALTO$VXI$BANGALORE</v>
      </c>
      <c r="C2409" t="str">
        <f t="shared" si="1"/>
        <v/>
      </c>
    </row>
    <row r="2410">
      <c r="A2410" t="str">
        <f>UPPER(newTransactionSheet!D2410)&amp;"$"&amp;UPPER(newTransactionSheet!F2410)&amp;"$"&amp;UPPER(newTransactionSheet!H2410)&amp;"$"&amp;UPPER(newTransactionSheet!N2410)</f>
        <v>MARUTI SUZUKI$SWIFT$GLAM$BANGALORE</v>
      </c>
      <c r="C2410" t="str">
        <f t="shared" si="1"/>
        <v/>
      </c>
    </row>
    <row r="2411">
      <c r="A2411" t="str">
        <f>UPPER(newTransactionSheet!D2411)&amp;"$"&amp;UPPER(newTransactionSheet!F2411)&amp;"$"&amp;UPPER(newTransactionSheet!H2411)&amp;"$"&amp;UPPER(newTransactionSheet!N2411)</f>
        <v>MARUTI SUZUKI$SWIFT$LXI$BANGALORE</v>
      </c>
      <c r="C2411" t="str">
        <f t="shared" si="1"/>
        <v/>
      </c>
    </row>
    <row r="2412">
      <c r="A2412" t="str">
        <f>UPPER(newTransactionSheet!D2412)&amp;"$"&amp;UPPER(newTransactionSheet!F2412)&amp;"$"&amp;UPPER(newTransactionSheet!H2412)&amp;"$"&amp;UPPER(newTransactionSheet!N2412)</f>
        <v>MARUTI SUZUKI$SWIFT$GLAM$BANGALORE</v>
      </c>
      <c r="C2412" t="str">
        <f t="shared" si="1"/>
        <v/>
      </c>
    </row>
    <row r="2413">
      <c r="A2413" t="str">
        <f>UPPER(newTransactionSheet!D2413)&amp;"$"&amp;UPPER(newTransactionSheet!F2413)&amp;"$"&amp;UPPER(newTransactionSheet!H2413)&amp;"$"&amp;UPPER(newTransactionSheet!N2413)</f>
        <v>MARUTI SUZUKI$ALTO$LXI$BANGALORE</v>
      </c>
      <c r="C2413" t="str">
        <f t="shared" si="1"/>
        <v/>
      </c>
    </row>
    <row r="2414">
      <c r="A2414" t="str">
        <f>UPPER(newTransactionSheet!D2414)&amp;"$"&amp;UPPER(newTransactionSheet!F2414)&amp;"$"&amp;UPPER(newTransactionSheet!H2414)&amp;"$"&amp;UPPER(newTransactionSheet!N2414)</f>
        <v>MARUTI SUZUKI$ALTO$LXI$BANGALORE</v>
      </c>
      <c r="C2414" t="str">
        <f t="shared" si="1"/>
        <v/>
      </c>
    </row>
    <row r="2415">
      <c r="A2415" t="str">
        <f>UPPER(newTransactionSheet!D2415)&amp;"$"&amp;UPPER(newTransactionSheet!F2415)&amp;"$"&amp;UPPER(newTransactionSheet!H2415)&amp;"$"&amp;UPPER(newTransactionSheet!N2415)</f>
        <v>MARUTI SUZUKI$ALTO$LXI$BANGALORE</v>
      </c>
      <c r="C2415" t="str">
        <f t="shared" si="1"/>
        <v/>
      </c>
    </row>
    <row r="2416">
      <c r="A2416" t="str">
        <f>UPPER(newTransactionSheet!D2416)&amp;"$"&amp;UPPER(newTransactionSheet!F2416)&amp;"$"&amp;UPPER(newTransactionSheet!H2416)&amp;"$"&amp;UPPER(newTransactionSheet!N2416)</f>
        <v>MARUTI SUZUKI$SWIFT$LXI$BANGALORE</v>
      </c>
      <c r="C2416" t="str">
        <f t="shared" si="1"/>
        <v/>
      </c>
    </row>
    <row r="2417">
      <c r="A2417" t="str">
        <f>UPPER(newTransactionSheet!D2417)&amp;"$"&amp;UPPER(newTransactionSheet!F2417)&amp;"$"&amp;UPPER(newTransactionSheet!H2417)&amp;"$"&amp;UPPER(newTransactionSheet!N2417)</f>
        <v>MARUTI SUZUKI$SWIFT$VXI$BANGALORE</v>
      </c>
      <c r="C2417" t="str">
        <f t="shared" si="1"/>
        <v/>
      </c>
    </row>
    <row r="2418">
      <c r="A2418" t="str">
        <f>UPPER(newTransactionSheet!D2418)&amp;"$"&amp;UPPER(newTransactionSheet!F2418)&amp;"$"&amp;UPPER(newTransactionSheet!H2418)&amp;"$"&amp;UPPER(newTransactionSheet!N2418)</f>
        <v>MARUTI SUZUKI$SWIFT$GLAM$BANGALORE</v>
      </c>
      <c r="C2418" t="str">
        <f t="shared" si="1"/>
        <v/>
      </c>
    </row>
    <row r="2419">
      <c r="A2419" t="str">
        <f>UPPER(newTransactionSheet!D2419)&amp;"$"&amp;UPPER(newTransactionSheet!F2419)&amp;"$"&amp;UPPER(newTransactionSheet!H2419)&amp;"$"&amp;UPPER(newTransactionSheet!N2419)</f>
        <v>MARUTI SUZUKI$SWIFT$VXI$BANGALORE</v>
      </c>
      <c r="C2419" t="str">
        <f t="shared" si="1"/>
        <v/>
      </c>
    </row>
    <row r="2420">
      <c r="A2420" t="str">
        <f>UPPER(newTransactionSheet!D2420)&amp;"$"&amp;UPPER(newTransactionSheet!F2420)&amp;"$"&amp;UPPER(newTransactionSheet!H2420)&amp;"$"&amp;UPPER(newTransactionSheet!N2420)</f>
        <v>MARUTI SUZUKI$SWIFT$GLAM$BANGALORE</v>
      </c>
      <c r="C2420" t="str">
        <f t="shared" si="1"/>
        <v/>
      </c>
    </row>
    <row r="2421">
      <c r="A2421" t="str">
        <f>UPPER(newTransactionSheet!D2421)&amp;"$"&amp;UPPER(newTransactionSheet!F2421)&amp;"$"&amp;UPPER(newTransactionSheet!H2421)&amp;"$"&amp;UPPER(newTransactionSheet!N2421)</f>
        <v>MARUTI SUZUKI$SWIFT$VXI$BANGALORE</v>
      </c>
      <c r="C2421" t="str">
        <f t="shared" si="1"/>
        <v/>
      </c>
    </row>
    <row r="2422">
      <c r="A2422" t="str">
        <f>UPPER(newTransactionSheet!D2422)&amp;"$"&amp;UPPER(newTransactionSheet!F2422)&amp;"$"&amp;UPPER(newTransactionSheet!H2422)&amp;"$"&amp;UPPER(newTransactionSheet!N2422)</f>
        <v>MARUTI SUZUKI$SWIFT$ZXI$BANGALORE</v>
      </c>
      <c r="C2422" t="str">
        <f t="shared" si="1"/>
        <v/>
      </c>
    </row>
    <row r="2423">
      <c r="A2423" t="str">
        <f>UPPER(newTransactionSheet!D2423)&amp;"$"&amp;UPPER(newTransactionSheet!F2423)&amp;"$"&amp;UPPER(newTransactionSheet!H2423)&amp;"$"&amp;UPPER(newTransactionSheet!N2423)</f>
        <v>HYUNDAI$EON$ERA$BANGALORE</v>
      </c>
      <c r="C2423" t="str">
        <f t="shared" si="1"/>
        <v/>
      </c>
    </row>
    <row r="2424">
      <c r="A2424" t="str">
        <f>UPPER(newTransactionSheet!D2424)&amp;"$"&amp;UPPER(newTransactionSheet!F2424)&amp;"$"&amp;UPPER(newTransactionSheet!H2424)&amp;"$"&amp;UPPER(newTransactionSheet!N2424)</f>
        <v>MARUTI SUZUKI$ALTO$LXI$BANGALORE</v>
      </c>
      <c r="C2424" t="str">
        <f t="shared" si="1"/>
        <v/>
      </c>
    </row>
    <row r="2425">
      <c r="A2425" t="str">
        <f>UPPER(newTransactionSheet!D2425)&amp;"$"&amp;UPPER(newTransactionSheet!F2425)&amp;"$"&amp;UPPER(newTransactionSheet!H2425)&amp;"$"&amp;UPPER(newTransactionSheet!N2425)</f>
        <v>MARUTI SUZUKI$ALTO$VXI$BANGALORE</v>
      </c>
      <c r="C2425" t="str">
        <f t="shared" si="1"/>
        <v/>
      </c>
    </row>
    <row r="2426">
      <c r="A2426" t="str">
        <f>UPPER(newTransactionSheet!D2426)&amp;"$"&amp;UPPER(newTransactionSheet!F2426)&amp;"$"&amp;UPPER(newTransactionSheet!H2426)&amp;"$"&amp;UPPER(newTransactionSheet!N2426)</f>
        <v>MARUTI SUZUKI$ALTO$VXI$BANGALORE</v>
      </c>
      <c r="C2426" t="str">
        <f t="shared" si="1"/>
        <v/>
      </c>
    </row>
    <row r="2427">
      <c r="A2427" t="str">
        <f>UPPER(newTransactionSheet!D2427)&amp;"$"&amp;UPPER(newTransactionSheet!F2427)&amp;"$"&amp;UPPER(newTransactionSheet!H2427)&amp;"$"&amp;UPPER(newTransactionSheet!N2427)</f>
        <v>MARUTI SUZUKI$ALTO$LXI$BANGALORE</v>
      </c>
      <c r="C2427" t="str">
        <f t="shared" si="1"/>
        <v/>
      </c>
    </row>
    <row r="2428">
      <c r="A2428" t="str">
        <f>UPPER(newTransactionSheet!D2428)&amp;"$"&amp;UPPER(newTransactionSheet!F2428)&amp;"$"&amp;UPPER(newTransactionSheet!H2428)&amp;"$"&amp;UPPER(newTransactionSheet!N2428)</f>
        <v>MARUTI SUZUKI$ALTO K10$LXI$BANGALORE</v>
      </c>
      <c r="C2428" t="str">
        <f t="shared" si="1"/>
        <v/>
      </c>
    </row>
    <row r="2429">
      <c r="A2429" t="str">
        <f>UPPER(newTransactionSheet!D2429)&amp;"$"&amp;UPPER(newTransactionSheet!F2429)&amp;"$"&amp;UPPER(newTransactionSheet!H2429)&amp;"$"&amp;UPPER(newTransactionSheet!N2429)</f>
        <v>MARUTI SUZUKI$ALTO K10$VXI$BANGALORE</v>
      </c>
      <c r="C2429" t="str">
        <f t="shared" si="1"/>
        <v/>
      </c>
    </row>
    <row r="2430">
      <c r="A2430" t="str">
        <f>UPPER(newTransactionSheet!D2430)&amp;"$"&amp;UPPER(newTransactionSheet!F2430)&amp;"$"&amp;UPPER(newTransactionSheet!H2430)&amp;"$"&amp;UPPER(newTransactionSheet!N2430)</f>
        <v>MARUTI SUZUKI$EECO$5 STR$BANGALORE</v>
      </c>
      <c r="C2430" t="str">
        <f t="shared" si="1"/>
        <v/>
      </c>
    </row>
    <row r="2431">
      <c r="A2431" t="str">
        <f>UPPER(newTransactionSheet!D2431)&amp;"$"&amp;UPPER(newTransactionSheet!F2431)&amp;"$"&amp;UPPER(newTransactionSheet!H2431)&amp;"$"&amp;UPPER(newTransactionSheet!N2431)</f>
        <v>MARUTI SUZUKI$SWIFT$VDI$BANGALORE</v>
      </c>
      <c r="C2431" t="str">
        <f t="shared" si="1"/>
        <v/>
      </c>
    </row>
    <row r="2432">
      <c r="A2432" t="str">
        <f>UPPER(newTransactionSheet!D2432)&amp;"$"&amp;UPPER(newTransactionSheet!F2432)&amp;"$"&amp;UPPER(newTransactionSheet!H2432)&amp;"$"&amp;UPPER(newTransactionSheet!N2432)</f>
        <v>MARUTI SUZUKI$SWIFT$VXI$BANGALORE</v>
      </c>
      <c r="C2432" t="str">
        <f t="shared" si="1"/>
        <v/>
      </c>
    </row>
    <row r="2433">
      <c r="A2433" t="str">
        <f>UPPER(newTransactionSheet!D2433)&amp;"$"&amp;UPPER(newTransactionSheet!F2433)&amp;"$"&amp;UPPER(newTransactionSheet!H2433)&amp;"$"&amp;UPPER(newTransactionSheet!N2433)</f>
        <v>MARUTI SUZUKI$ZEN$LXI$BANGALORE</v>
      </c>
      <c r="C2433" t="str">
        <f t="shared" si="1"/>
        <v/>
      </c>
    </row>
    <row r="2434">
      <c r="A2434" t="str">
        <f>UPPER(newTransactionSheet!D2434)&amp;"$"&amp;UPPER(newTransactionSheet!F2434)&amp;"$"&amp;UPPER(newTransactionSheet!H2434)&amp;"$"&amp;UPPER(newTransactionSheet!N2434)</f>
        <v>MARUTI SUZUKI$SWIFT$VXI$BANGALORE</v>
      </c>
      <c r="C2434" t="str">
        <f t="shared" si="1"/>
        <v/>
      </c>
    </row>
    <row r="2435">
      <c r="A2435" t="str">
        <f>UPPER(newTransactionSheet!D2435)&amp;"$"&amp;UPPER(newTransactionSheet!F2435)&amp;"$"&amp;UPPER(newTransactionSheet!H2435)&amp;"$"&amp;UPPER(newTransactionSheet!N2435)</f>
        <v>MARUTI SUZUKI$SWIFT$VXI ABS$BANGALORE</v>
      </c>
      <c r="C2435" t="str">
        <f t="shared" si="1"/>
        <v/>
      </c>
    </row>
    <row r="2436">
      <c r="A2436" t="str">
        <f>UPPER(newTransactionSheet!D2436)&amp;"$"&amp;UPPER(newTransactionSheet!F2436)&amp;"$"&amp;UPPER(newTransactionSheet!H2436)&amp;"$"&amp;UPPER(newTransactionSheet!N2436)</f>
        <v>MARUTI SUZUKI$ALTO K10$VXI$BANGALORE</v>
      </c>
      <c r="C2436" t="str">
        <f t="shared" si="1"/>
        <v/>
      </c>
    </row>
    <row r="2437">
      <c r="A2437" t="str">
        <f>UPPER(newTransactionSheet!D2437)&amp;"$"&amp;UPPER(newTransactionSheet!F2437)&amp;"$"&amp;UPPER(newTransactionSheet!H2437)&amp;"$"&amp;UPPER(newTransactionSheet!N2437)</f>
        <v>MARUTI SUZUKI$SWIFT$VXI$BANGALORE</v>
      </c>
      <c r="C2437" t="str">
        <f t="shared" si="1"/>
        <v/>
      </c>
    </row>
    <row r="2438">
      <c r="A2438" t="str">
        <f>UPPER(newTransactionSheet!D2438)&amp;"$"&amp;UPPER(newTransactionSheet!F2438)&amp;"$"&amp;UPPER(newTransactionSheet!H2438)&amp;"$"&amp;UPPER(newTransactionSheet!N2438)</f>
        <v>HYUNDAI$ACCENT$EXECUTIVE$DELHI</v>
      </c>
      <c r="C2438" t="str">
        <f t="shared" si="1"/>
        <v/>
      </c>
    </row>
    <row r="2439">
      <c r="A2439" t="str">
        <f>UPPER(newTransactionSheet!D2439)&amp;"$"&amp;UPPER(newTransactionSheet!F2439)&amp;"$"&amp;UPPER(newTransactionSheet!H2439)&amp;"$"&amp;UPPER(newTransactionSheet!N2439)</f>
        <v>MARUTI SUZUKI$ALTO$LXI$BANGALORE</v>
      </c>
      <c r="C2439" t="str">
        <f t="shared" si="1"/>
        <v/>
      </c>
    </row>
    <row r="2440">
      <c r="A2440" t="str">
        <f>UPPER(newTransactionSheet!D2440)&amp;"$"&amp;UPPER(newTransactionSheet!F2440)&amp;"$"&amp;UPPER(newTransactionSheet!H2440)&amp;"$"&amp;UPPER(newTransactionSheet!N2440)</f>
        <v>MARUTI SUZUKI$ALTO$LXI$BANGALORE</v>
      </c>
      <c r="C2440" t="str">
        <f t="shared" si="1"/>
        <v/>
      </c>
    </row>
    <row r="2441">
      <c r="A2441" t="str">
        <f>UPPER(newTransactionSheet!D2441)&amp;"$"&amp;UPPER(newTransactionSheet!F2441)&amp;"$"&amp;UPPER(newTransactionSheet!H2441)&amp;"$"&amp;UPPER(newTransactionSheet!N2441)</f>
        <v>MARUTI SUZUKI$ALTO$VXI$BANGALORE</v>
      </c>
      <c r="C2441" t="str">
        <f t="shared" si="1"/>
        <v/>
      </c>
    </row>
    <row r="2442">
      <c r="A2442" t="str">
        <f>UPPER(newTransactionSheet!D2442)&amp;"$"&amp;UPPER(newTransactionSheet!F2442)&amp;"$"&amp;UPPER(newTransactionSheet!H2442)&amp;"$"&amp;UPPER(newTransactionSheet!N2442)</f>
        <v>MARUTI SUZUKI$ALTO$VXI$BANGALORE</v>
      </c>
      <c r="C2442" t="str">
        <f t="shared" si="1"/>
        <v/>
      </c>
    </row>
    <row r="2443">
      <c r="A2443" t="str">
        <f>UPPER(newTransactionSheet!D2443)&amp;"$"&amp;UPPER(newTransactionSheet!F2443)&amp;"$"&amp;UPPER(newTransactionSheet!H2443)&amp;"$"&amp;UPPER(newTransactionSheet!N2443)</f>
        <v>MARUTI SUZUKI$ALTO$LXI$MUMBAI</v>
      </c>
      <c r="C2443" t="str">
        <f t="shared" si="1"/>
        <v/>
      </c>
    </row>
    <row r="2444">
      <c r="A2444" t="str">
        <f>UPPER(newTransactionSheet!D2444)&amp;"$"&amp;UPPER(newTransactionSheet!F2444)&amp;"$"&amp;UPPER(newTransactionSheet!H2444)&amp;"$"&amp;UPPER(newTransactionSheet!N2444)</f>
        <v>MARUTI SUZUKI$ALTO$VXI$BANGALORE</v>
      </c>
      <c r="C2444" t="str">
        <f t="shared" si="1"/>
        <v/>
      </c>
    </row>
    <row r="2445">
      <c r="A2445" t="str">
        <f>UPPER(newTransactionSheet!D2445)&amp;"$"&amp;UPPER(newTransactionSheet!F2445)&amp;"$"&amp;UPPER(newTransactionSheet!H2445)&amp;"$"&amp;UPPER(newTransactionSheet!N2445)</f>
        <v>MARUTI SUZUKI$ALTO K10$LXI$BANGALORE</v>
      </c>
      <c r="C2445" t="str">
        <f t="shared" si="1"/>
        <v/>
      </c>
    </row>
    <row r="2446">
      <c r="A2446" t="str">
        <f>UPPER(newTransactionSheet!D2446)&amp;"$"&amp;UPPER(newTransactionSheet!F2446)&amp;"$"&amp;UPPER(newTransactionSheet!H2446)&amp;"$"&amp;UPPER(newTransactionSheet!N2446)</f>
        <v>MARUTI SUZUKI$ALTO K10$VXI$BANGALORE</v>
      </c>
      <c r="C2446" t="str">
        <f t="shared" si="1"/>
        <v/>
      </c>
    </row>
    <row r="2447">
      <c r="A2447" t="str">
        <f>UPPER(newTransactionSheet!D2447)&amp;"$"&amp;UPPER(newTransactionSheet!F2447)&amp;"$"&amp;UPPER(newTransactionSheet!H2447)&amp;"$"&amp;UPPER(newTransactionSheet!N2447)</f>
        <v>MARUTI SUZUKI$ALTO K10$VXI$BANGALORE</v>
      </c>
      <c r="C2447" t="str">
        <f t="shared" si="1"/>
        <v/>
      </c>
    </row>
    <row r="2448">
      <c r="A2448" t="str">
        <f>UPPER(newTransactionSheet!D2448)&amp;"$"&amp;UPPER(newTransactionSheet!F2448)&amp;"$"&amp;UPPER(newTransactionSheet!H2448)&amp;"$"&amp;UPPER(newTransactionSheet!N2448)</f>
        <v>MARUTI SUZUKI$A-STAR$VXI$BANGALORE</v>
      </c>
      <c r="C2448" t="str">
        <f t="shared" si="1"/>
        <v/>
      </c>
    </row>
    <row r="2449">
      <c r="A2449" t="str">
        <f>UPPER(newTransactionSheet!D2449)&amp;"$"&amp;UPPER(newTransactionSheet!F2449)&amp;"$"&amp;UPPER(newTransactionSheet!H2449)&amp;"$"&amp;UPPER(newTransactionSheet!N2449)</f>
        <v>MARUTI SUZUKI$EECO$5 STR$BANGALORE</v>
      </c>
      <c r="C2449" t="str">
        <f t="shared" si="1"/>
        <v/>
      </c>
    </row>
    <row r="2450">
      <c r="A2450" t="str">
        <f>UPPER(newTransactionSheet!D2450)&amp;"$"&amp;UPPER(newTransactionSheet!F2450)&amp;"$"&amp;UPPER(newTransactionSheet!H2450)&amp;"$"&amp;UPPER(newTransactionSheet!N2450)</f>
        <v>FORD$FIGO$DURATORQ DIESEL EXI 1.4$BANGALORE</v>
      </c>
      <c r="C2450" t="str">
        <f t="shared" si="1"/>
        <v/>
      </c>
    </row>
    <row r="2451">
      <c r="A2451" t="str">
        <f>UPPER(newTransactionSheet!D2451)&amp;"$"&amp;UPPER(newTransactionSheet!F2451)&amp;"$"&amp;UPPER(newTransactionSheet!H2451)&amp;"$"&amp;UPPER(newTransactionSheet!N2451)</f>
        <v>HYUNDAI$I20$MAGNA 1.2$MUMBAI</v>
      </c>
      <c r="C2451" t="str">
        <f t="shared" si="1"/>
        <v/>
      </c>
    </row>
    <row r="2452">
      <c r="A2452" t="str">
        <f>UPPER(newTransactionSheet!D2452)&amp;"$"&amp;UPPER(newTransactionSheet!F2452)&amp;"$"&amp;UPPER(newTransactionSheet!H2452)&amp;"$"&amp;UPPER(newTransactionSheet!N2452)</f>
        <v>MARUTI SUZUKI$SWIFT$LXI$BANGALORE</v>
      </c>
      <c r="C2452" t="str">
        <f t="shared" si="1"/>
        <v/>
      </c>
    </row>
    <row r="2453">
      <c r="A2453" t="str">
        <f>UPPER(newTransactionSheet!D2453)&amp;"$"&amp;UPPER(newTransactionSheet!F2453)&amp;"$"&amp;UPPER(newTransactionSheet!H2453)&amp;"$"&amp;UPPER(newTransactionSheet!N2453)</f>
        <v>MARUTI SUZUKI$SWIFT$ZXI$BANGALORE</v>
      </c>
      <c r="C2453" t="str">
        <f t="shared" si="1"/>
        <v/>
      </c>
    </row>
    <row r="2454">
      <c r="A2454" t="str">
        <f>UPPER(newTransactionSheet!D2454)&amp;"$"&amp;UPPER(newTransactionSheet!F2454)&amp;"$"&amp;UPPER(newTransactionSheet!H2454)&amp;"$"&amp;UPPER(newTransactionSheet!N2454)</f>
        <v>MARUTI SUZUKI$WAGON R$VXI$BANGALORE</v>
      </c>
      <c r="C2454" t="str">
        <f t="shared" si="1"/>
        <v/>
      </c>
    </row>
    <row r="2455">
      <c r="A2455" t="str">
        <f>UPPER(newTransactionSheet!D2455)&amp;"$"&amp;UPPER(newTransactionSheet!F2455)&amp;"$"&amp;UPPER(newTransactionSheet!H2455)&amp;"$"&amp;UPPER(newTransactionSheet!N2455)</f>
        <v>MARUTI SUZUKI$WAGON R$LXI$BANGALORE</v>
      </c>
      <c r="C2455" t="str">
        <f t="shared" si="1"/>
        <v/>
      </c>
    </row>
    <row r="2456">
      <c r="A2456" t="str">
        <f>UPPER(newTransactionSheet!D2456)&amp;"$"&amp;UPPER(newTransactionSheet!F2456)&amp;"$"&amp;UPPER(newTransactionSheet!H2456)&amp;"$"&amp;UPPER(newTransactionSheet!N2456)</f>
        <v>HYUNDAI$SANTRO XING$GLS LPG$BANGALORE</v>
      </c>
      <c r="C2456" t="str">
        <f t="shared" si="1"/>
        <v/>
      </c>
    </row>
    <row r="2457">
      <c r="A2457" t="str">
        <f>UPPER(newTransactionSheet!D2457)&amp;"$"&amp;UPPER(newTransactionSheet!F2457)&amp;"$"&amp;UPPER(newTransactionSheet!H2457)&amp;"$"&amp;UPPER(newTransactionSheet!N2457)</f>
        <v>MARUTI SUZUKI$SWIFT$LXI$BANGALORE</v>
      </c>
      <c r="C2457" t="str">
        <f t="shared" si="1"/>
        <v/>
      </c>
    </row>
    <row r="2458">
      <c r="A2458" t="str">
        <f>UPPER(newTransactionSheet!D2458)&amp;"$"&amp;UPPER(newTransactionSheet!F2458)&amp;"$"&amp;UPPER(newTransactionSheet!H2458)&amp;"$"&amp;UPPER(newTransactionSheet!N2458)</f>
        <v>MARUTI SUZUKI$SWIFT$ZXI$BANGALORE</v>
      </c>
      <c r="C2458" t="str">
        <f t="shared" si="1"/>
        <v/>
      </c>
    </row>
    <row r="2459">
      <c r="A2459" t="str">
        <f>UPPER(newTransactionSheet!D2459)&amp;"$"&amp;UPPER(newTransactionSheet!F2459)&amp;"$"&amp;UPPER(newTransactionSheet!H2459)&amp;"$"&amp;UPPER(newTransactionSheet!N2459)</f>
        <v>MARUTI SUZUKI$ALTO K10$LXI$BANGALORE</v>
      </c>
      <c r="C2459" t="str">
        <f t="shared" si="1"/>
        <v/>
      </c>
    </row>
    <row r="2460">
      <c r="A2460" t="str">
        <f>UPPER(newTransactionSheet!D2460)&amp;"$"&amp;UPPER(newTransactionSheet!F2460)&amp;"$"&amp;UPPER(newTransactionSheet!H2460)&amp;"$"&amp;UPPER(newTransactionSheet!N2460)</f>
        <v>MARUTI SUZUKI$SWIFT$GLAM$BANGALORE</v>
      </c>
      <c r="C2460" t="str">
        <f t="shared" si="1"/>
        <v/>
      </c>
    </row>
    <row r="2461">
      <c r="A2461" t="str">
        <f>UPPER(newTransactionSheet!D2461)&amp;"$"&amp;UPPER(newTransactionSheet!F2461)&amp;"$"&amp;UPPER(newTransactionSheet!H2461)&amp;"$"&amp;UPPER(newTransactionSheet!N2461)</f>
        <v>MARUTI SUZUKI$SWIFT$VXI ABS$BANGALORE</v>
      </c>
      <c r="C2461" t="str">
        <f t="shared" si="1"/>
        <v/>
      </c>
    </row>
    <row r="2462">
      <c r="A2462" t="str">
        <f>UPPER(newTransactionSheet!D2462)&amp;"$"&amp;UPPER(newTransactionSheet!F2462)&amp;"$"&amp;UPPER(newTransactionSheet!H2462)&amp;"$"&amp;UPPER(newTransactionSheet!N2462)</f>
        <v>MARUTI SUZUKI$SWIFT$LXI$BANGALORE</v>
      </c>
      <c r="C2462" t="str">
        <f t="shared" si="1"/>
        <v/>
      </c>
    </row>
    <row r="2463">
      <c r="A2463" t="str">
        <f>UPPER(newTransactionSheet!D2463)&amp;"$"&amp;UPPER(newTransactionSheet!F2463)&amp;"$"&amp;UPPER(newTransactionSheet!H2463)&amp;"$"&amp;UPPER(newTransactionSheet!N2463)</f>
        <v>MARUTI SUZUKI$SWIFT$ZXI$BANGALORE</v>
      </c>
      <c r="C2463" t="str">
        <f t="shared" si="1"/>
        <v/>
      </c>
    </row>
    <row r="2464">
      <c r="A2464" t="str">
        <f>UPPER(newTransactionSheet!D2464)&amp;"$"&amp;UPPER(newTransactionSheet!F2464)&amp;"$"&amp;UPPER(newTransactionSheet!H2464)&amp;"$"&amp;UPPER(newTransactionSheet!N2464)</f>
        <v>MARUTI SUZUKI$SWIFT$VXI$BANGALORE</v>
      </c>
      <c r="C2464" t="str">
        <f t="shared" si="1"/>
        <v/>
      </c>
    </row>
    <row r="2465">
      <c r="A2465" t="str">
        <f>UPPER(newTransactionSheet!D2465)&amp;"$"&amp;UPPER(newTransactionSheet!F2465)&amp;"$"&amp;UPPER(newTransactionSheet!H2465)&amp;"$"&amp;UPPER(newTransactionSheet!N2465)</f>
        <v>MARUTI SUZUKI$ALTO K10$VXI$BANGALORE</v>
      </c>
      <c r="C2465" t="str">
        <f t="shared" si="1"/>
        <v/>
      </c>
    </row>
    <row r="2466">
      <c r="A2466" t="str">
        <f>UPPER(newTransactionSheet!D2466)&amp;"$"&amp;UPPER(newTransactionSheet!F2466)&amp;"$"&amp;UPPER(newTransactionSheet!H2466)&amp;"$"&amp;UPPER(newTransactionSheet!N2466)</f>
        <v>MARUTI SUZUKI$SWIFT$LXI$BANGALORE</v>
      </c>
      <c r="C2466" t="str">
        <f t="shared" si="1"/>
        <v/>
      </c>
    </row>
    <row r="2467">
      <c r="A2467" t="str">
        <f>UPPER(newTransactionSheet!D2467)&amp;"$"&amp;UPPER(newTransactionSheet!F2467)&amp;"$"&amp;UPPER(newTransactionSheet!H2467)&amp;"$"&amp;UPPER(newTransactionSheet!N2467)</f>
        <v>MARUTI SUZUKI$ALTO$LXI$BANGALORE</v>
      </c>
      <c r="C2467" t="str">
        <f t="shared" si="1"/>
        <v/>
      </c>
    </row>
    <row r="2468">
      <c r="A2468" t="str">
        <f>UPPER(newTransactionSheet!D2468)&amp;"$"&amp;UPPER(newTransactionSheet!F2468)&amp;"$"&amp;UPPER(newTransactionSheet!H2468)&amp;"$"&amp;UPPER(newTransactionSheet!N2468)</f>
        <v>MARUTI SUZUKI$SWIFT$VXI$BANGALORE</v>
      </c>
      <c r="C2468" t="str">
        <f t="shared" si="1"/>
        <v/>
      </c>
    </row>
    <row r="2469">
      <c r="A2469" t="str">
        <f>UPPER(newTransactionSheet!D2469)&amp;"$"&amp;UPPER(newTransactionSheet!F2469)&amp;"$"&amp;UPPER(newTransactionSheet!H2469)&amp;"$"&amp;UPPER(newTransactionSheet!N2469)</f>
        <v>MARUTI SUZUKI$SWIFT$VXI ABS$BANGALORE</v>
      </c>
      <c r="C2469" t="str">
        <f t="shared" si="1"/>
        <v/>
      </c>
    </row>
    <row r="2470">
      <c r="A2470" t="str">
        <f>UPPER(newTransactionSheet!D2470)&amp;"$"&amp;UPPER(newTransactionSheet!F2470)&amp;"$"&amp;UPPER(newTransactionSheet!H2470)&amp;"$"&amp;UPPER(newTransactionSheet!N2470)</f>
        <v>MARUTI SUZUKI$SWIFT DZIRE$VXI$BANGALORE</v>
      </c>
      <c r="C2470" t="str">
        <f t="shared" si="1"/>
        <v/>
      </c>
    </row>
    <row r="2471">
      <c r="A2471" t="str">
        <f>UPPER(newTransactionSheet!D2471)&amp;"$"&amp;UPPER(newTransactionSheet!F2471)&amp;"$"&amp;UPPER(newTransactionSheet!H2471)&amp;"$"&amp;UPPER(newTransactionSheet!N2471)</f>
        <v>MARUTI SUZUKI$SWIFT$LXI$BANGALORE</v>
      </c>
      <c r="C2471" t="str">
        <f t="shared" si="1"/>
        <v/>
      </c>
    </row>
    <row r="2472">
      <c r="A2472" t="str">
        <f>UPPER(newTransactionSheet!D2472)&amp;"$"&amp;UPPER(newTransactionSheet!F2472)&amp;"$"&amp;UPPER(newTransactionSheet!H2472)&amp;"$"&amp;UPPER(newTransactionSheet!N2472)</f>
        <v>MARUTI SUZUKI$SWIFT$VXI$BANGALORE</v>
      </c>
      <c r="C2472" t="str">
        <f t="shared" si="1"/>
        <v/>
      </c>
    </row>
    <row r="2473">
      <c r="A2473" t="str">
        <f>UPPER(newTransactionSheet!D2473)&amp;"$"&amp;UPPER(newTransactionSheet!F2473)&amp;"$"&amp;UPPER(newTransactionSheet!H2473)&amp;"$"&amp;UPPER(newTransactionSheet!N2473)</f>
        <v>MARUTI SUZUKI$SWIFT$GLAM$BANGALORE</v>
      </c>
      <c r="C2473" t="str">
        <f t="shared" si="1"/>
        <v/>
      </c>
    </row>
    <row r="2474">
      <c r="A2474" t="str">
        <f>UPPER(newTransactionSheet!D2474)&amp;"$"&amp;UPPER(newTransactionSheet!F2474)&amp;"$"&amp;UPPER(newTransactionSheet!H2474)&amp;"$"&amp;UPPER(newTransactionSheet!N2474)</f>
        <v>MARUTI SUZUKI$SWIFT$VXI ABS$BANGALORE</v>
      </c>
      <c r="C2474" t="str">
        <f t="shared" si="1"/>
        <v/>
      </c>
    </row>
    <row r="2475">
      <c r="A2475" t="str">
        <f>UPPER(newTransactionSheet!D2475)&amp;"$"&amp;UPPER(newTransactionSheet!F2475)&amp;"$"&amp;UPPER(newTransactionSheet!H2475)&amp;"$"&amp;UPPER(newTransactionSheet!N2475)</f>
        <v>MARUTI SUZUKI$SWIFT$VDI$BANGALORE</v>
      </c>
      <c r="C2475" t="str">
        <f t="shared" si="1"/>
        <v/>
      </c>
    </row>
    <row r="2476">
      <c r="A2476" t="str">
        <f>UPPER(newTransactionSheet!D2476)&amp;"$"&amp;UPPER(newTransactionSheet!F2476)&amp;"$"&amp;UPPER(newTransactionSheet!H2476)&amp;"$"&amp;UPPER(newTransactionSheet!N2476)</f>
        <v>MARUTI SUZUKI$SWIFT$VXI$BANGALORE</v>
      </c>
      <c r="C2476" t="str">
        <f t="shared" si="1"/>
        <v/>
      </c>
    </row>
    <row r="2477">
      <c r="A2477" t="str">
        <f>UPPER(newTransactionSheet!D2477)&amp;"$"&amp;UPPER(newTransactionSheet!F2477)&amp;"$"&amp;UPPER(newTransactionSheet!H2477)&amp;"$"&amp;UPPER(newTransactionSheet!N2477)</f>
        <v>MARUTI SUZUKI$SWIFT$VXI$BANGALORE</v>
      </c>
      <c r="C2477" t="str">
        <f t="shared" si="1"/>
        <v/>
      </c>
    </row>
    <row r="2478">
      <c r="A2478" t="str">
        <f>UPPER(newTransactionSheet!D2478)&amp;"$"&amp;UPPER(newTransactionSheet!F2478)&amp;"$"&amp;UPPER(newTransactionSheet!H2478)&amp;"$"&amp;UPPER(newTransactionSheet!N2478)</f>
        <v>MARUTI SUZUKI$ALTO$LXI$BANGALORE</v>
      </c>
      <c r="C2478" t="str">
        <f t="shared" si="1"/>
        <v/>
      </c>
    </row>
    <row r="2479">
      <c r="A2479" t="str">
        <f>UPPER(newTransactionSheet!D2479)&amp;"$"&amp;UPPER(newTransactionSheet!F2479)&amp;"$"&amp;UPPER(newTransactionSheet!H2479)&amp;"$"&amp;UPPER(newTransactionSheet!N2479)</f>
        <v>MARUTI SUZUKI$ALTO$VXI$BANGALORE</v>
      </c>
      <c r="C2479" t="str">
        <f t="shared" si="1"/>
        <v/>
      </c>
    </row>
    <row r="2480">
      <c r="A2480" t="str">
        <f>UPPER(newTransactionSheet!D2480)&amp;"$"&amp;UPPER(newTransactionSheet!F2480)&amp;"$"&amp;UPPER(newTransactionSheet!H2480)&amp;"$"&amp;UPPER(newTransactionSheet!N2480)</f>
        <v>MARUTI SUZUKI$ALTO$LXI$BANGALORE</v>
      </c>
      <c r="C2480" t="str">
        <f t="shared" si="1"/>
        <v/>
      </c>
    </row>
    <row r="2481">
      <c r="A2481" t="str">
        <f>UPPER(newTransactionSheet!D2481)&amp;"$"&amp;UPPER(newTransactionSheet!F2481)&amp;"$"&amp;UPPER(newTransactionSheet!H2481)&amp;"$"&amp;UPPER(newTransactionSheet!N2481)</f>
        <v>MARUTI SUZUKI$ALTO K10$VXI$BANGALORE</v>
      </c>
      <c r="C2481" t="str">
        <f t="shared" si="1"/>
        <v/>
      </c>
    </row>
    <row r="2482">
      <c r="A2482" t="str">
        <f>UPPER(newTransactionSheet!D2482)&amp;"$"&amp;UPPER(newTransactionSheet!F2482)&amp;"$"&amp;UPPER(newTransactionSheet!H2482)&amp;"$"&amp;UPPER(newTransactionSheet!N2482)</f>
        <v>MARUTI SUZUKI$ALTO K10$VXI$BANGALORE</v>
      </c>
      <c r="C2482" t="str">
        <f t="shared" si="1"/>
        <v/>
      </c>
    </row>
    <row r="2483">
      <c r="A2483" t="str">
        <f>UPPER(newTransactionSheet!D2483)&amp;"$"&amp;UPPER(newTransactionSheet!F2483)&amp;"$"&amp;UPPER(newTransactionSheet!H2483)&amp;"$"&amp;UPPER(newTransactionSheet!N2483)</f>
        <v>MARUTI SUZUKI$ALTO K10$VXI$BANGALORE</v>
      </c>
      <c r="C2483" t="str">
        <f t="shared" si="1"/>
        <v/>
      </c>
    </row>
    <row r="2484">
      <c r="A2484" t="str">
        <f>UPPER(newTransactionSheet!D2484)&amp;"$"&amp;UPPER(newTransactionSheet!F2484)&amp;"$"&amp;UPPER(newTransactionSheet!H2484)&amp;"$"&amp;UPPER(newTransactionSheet!N2484)</f>
        <v>MARUTI SUZUKI$ALTO K10$VXI$BANGALORE</v>
      </c>
      <c r="C2484" t="str">
        <f t="shared" si="1"/>
        <v/>
      </c>
    </row>
    <row r="2485">
      <c r="A2485" t="str">
        <f>UPPER(newTransactionSheet!D2485)&amp;"$"&amp;UPPER(newTransactionSheet!F2485)&amp;"$"&amp;UPPER(newTransactionSheet!H2485)&amp;"$"&amp;UPPER(newTransactionSheet!N2485)</f>
        <v>MARUTI SUZUKI$A-STAR$LXI$BANGALORE</v>
      </c>
      <c r="C2485" t="str">
        <f t="shared" si="1"/>
        <v/>
      </c>
    </row>
    <row r="2486">
      <c r="A2486" t="str">
        <f>UPPER(newTransactionSheet!D2486)&amp;"$"&amp;UPPER(newTransactionSheet!F2486)&amp;"$"&amp;UPPER(newTransactionSheet!H2486)&amp;"$"&amp;UPPER(newTransactionSheet!N2486)</f>
        <v>MARUTI SUZUKI$A-STAR$LXI$BANGALORE</v>
      </c>
      <c r="C2486" t="str">
        <f t="shared" si="1"/>
        <v/>
      </c>
    </row>
    <row r="2487">
      <c r="A2487" t="str">
        <f>UPPER(newTransactionSheet!D2487)&amp;"$"&amp;UPPER(newTransactionSheet!F2487)&amp;"$"&amp;UPPER(newTransactionSheet!H2487)&amp;"$"&amp;UPPER(newTransactionSheet!N2487)</f>
        <v>MARUTI SUZUKI$A-STAR$VXI$BANGALORE</v>
      </c>
      <c r="C2487" t="str">
        <f t="shared" si="1"/>
        <v/>
      </c>
    </row>
    <row r="2488">
      <c r="A2488" t="str">
        <f>UPPER(newTransactionSheet!D2488)&amp;"$"&amp;UPPER(newTransactionSheet!F2488)&amp;"$"&amp;UPPER(newTransactionSheet!H2488)&amp;"$"&amp;UPPER(newTransactionSheet!N2488)</f>
        <v>CHEVROLET$BEAT$LT DIESEL$BANGALORE</v>
      </c>
      <c r="C2488" t="str">
        <f t="shared" si="1"/>
        <v/>
      </c>
    </row>
    <row r="2489">
      <c r="A2489" t="str">
        <f>UPPER(newTransactionSheet!D2489)&amp;"$"&amp;UPPER(newTransactionSheet!F2489)&amp;"$"&amp;UPPER(newTransactionSheet!H2489)&amp;"$"&amp;UPPER(newTransactionSheet!N2489)</f>
        <v>MARUTI SUZUKI$EECO$5 STR$BANGALORE</v>
      </c>
      <c r="C2489" t="str">
        <f t="shared" si="1"/>
        <v/>
      </c>
    </row>
    <row r="2490">
      <c r="A2490" t="str">
        <f>UPPER(newTransactionSheet!D2490)&amp;"$"&amp;UPPER(newTransactionSheet!F2490)&amp;"$"&amp;UPPER(newTransactionSheet!H2490)&amp;"$"&amp;UPPER(newTransactionSheet!N2490)</f>
        <v>HYUNDAI$EON$D-LITE +$BANGALORE</v>
      </c>
      <c r="C2490" t="str">
        <f t="shared" si="1"/>
        <v/>
      </c>
    </row>
    <row r="2491">
      <c r="A2491" t="str">
        <f>UPPER(newTransactionSheet!D2491)&amp;"$"&amp;UPPER(newTransactionSheet!F2491)&amp;"$"&amp;UPPER(newTransactionSheet!H2491)&amp;"$"&amp;UPPER(newTransactionSheet!N2491)</f>
        <v>SKODA$FABIA$AMBIENTE 1.2 MPI$BANGALORE</v>
      </c>
      <c r="C2491" t="str">
        <f t="shared" si="1"/>
        <v/>
      </c>
    </row>
    <row r="2492">
      <c r="A2492" t="str">
        <f>UPPER(newTransactionSheet!D2492)&amp;"$"&amp;UPPER(newTransactionSheet!F2492)&amp;"$"&amp;UPPER(newTransactionSheet!H2492)&amp;"$"&amp;UPPER(newTransactionSheet!N2492)</f>
        <v>SKODA$FABIA$ELEGANCE 1.4 PD TDI$BANGALORE</v>
      </c>
      <c r="C2492" t="str">
        <f t="shared" si="1"/>
        <v/>
      </c>
    </row>
    <row r="2493">
      <c r="A2493" t="str">
        <f>UPPER(newTransactionSheet!D2493)&amp;"$"&amp;UPPER(newTransactionSheet!F2493)&amp;"$"&amp;UPPER(newTransactionSheet!H2493)&amp;"$"&amp;UPPER(newTransactionSheet!N2493)</f>
        <v>FORD$FIGO$DURATEC PETROL TITANIUM 1.2$BANGALORE</v>
      </c>
      <c r="C2493" t="str">
        <f t="shared" si="1"/>
        <v/>
      </c>
    </row>
    <row r="2494">
      <c r="A2494" t="str">
        <f>UPPER(newTransactionSheet!D2494)&amp;"$"&amp;UPPER(newTransactionSheet!F2494)&amp;"$"&amp;UPPER(newTransactionSheet!H2494)&amp;"$"&amp;UPPER(newTransactionSheet!N2494)</f>
        <v>HYUNDAI$I10$MAGNA$BANGALORE</v>
      </c>
      <c r="C2494" t="str">
        <f t="shared" si="1"/>
        <v/>
      </c>
    </row>
    <row r="2495">
      <c r="A2495" t="str">
        <f>UPPER(newTransactionSheet!D2495)&amp;"$"&amp;UPPER(newTransactionSheet!F2495)&amp;"$"&amp;UPPER(newTransactionSheet!H2495)&amp;"$"&amp;UPPER(newTransactionSheet!N2495)</f>
        <v>HYUNDAI$I10$MAGNA 1.2$BANGALORE</v>
      </c>
      <c r="C2495" t="str">
        <f t="shared" si="1"/>
        <v/>
      </c>
    </row>
    <row r="2496">
      <c r="A2496" t="str">
        <f>UPPER(newTransactionSheet!D2496)&amp;"$"&amp;UPPER(newTransactionSheet!F2496)&amp;"$"&amp;UPPER(newTransactionSheet!H2496)&amp;"$"&amp;UPPER(newTransactionSheet!N2496)</f>
        <v>HYUNDAI$I10$MAGNA 1.2$BANGALORE</v>
      </c>
      <c r="C2496" t="str">
        <f t="shared" si="1"/>
        <v/>
      </c>
    </row>
    <row r="2497">
      <c r="A2497" t="str">
        <f>UPPER(newTransactionSheet!D2497)&amp;"$"&amp;UPPER(newTransactionSheet!F2497)&amp;"$"&amp;UPPER(newTransactionSheet!H2497)&amp;"$"&amp;UPPER(newTransactionSheet!N2497)</f>
        <v>NISSAN$MICRA$XL PETROL$BANGALORE</v>
      </c>
      <c r="C2497" t="str">
        <f t="shared" si="1"/>
        <v/>
      </c>
    </row>
    <row r="2498">
      <c r="A2498" t="str">
        <f>UPPER(newTransactionSheet!D2498)&amp;"$"&amp;UPPER(newTransactionSheet!F2498)&amp;"$"&amp;UPPER(newTransactionSheet!H2498)&amp;"$"&amp;UPPER(newTransactionSheet!N2498)</f>
        <v>VOLKSWAGEN$POLO$COMFORTLINE 1.2L (P)$BANGALORE</v>
      </c>
      <c r="C2498" t="str">
        <f t="shared" si="1"/>
        <v/>
      </c>
    </row>
    <row r="2499">
      <c r="A2499" t="str">
        <f>UPPER(newTransactionSheet!D2499)&amp;"$"&amp;UPPER(newTransactionSheet!F2499)&amp;"$"&amp;UPPER(newTransactionSheet!H2499)&amp;"$"&amp;UPPER(newTransactionSheet!N2499)</f>
        <v>MARUTI SUZUKI$RITZ$VXI$BANGALORE</v>
      </c>
      <c r="C2499" t="str">
        <f t="shared" si="1"/>
        <v/>
      </c>
    </row>
    <row r="2500">
      <c r="A2500" t="str">
        <f>UPPER(newTransactionSheet!D2500)&amp;"$"&amp;UPPER(newTransactionSheet!F2500)&amp;"$"&amp;UPPER(newTransactionSheet!H2500)&amp;"$"&amp;UPPER(newTransactionSheet!N2500)</f>
        <v>MARUTI SUZUKI$RITZ$VXI$BANGALORE</v>
      </c>
      <c r="C2500" t="str">
        <f t="shared" si="1"/>
        <v/>
      </c>
    </row>
    <row r="2501">
      <c r="A2501" t="str">
        <f>UPPER(newTransactionSheet!D2501)&amp;"$"&amp;UPPER(newTransactionSheet!F2501)&amp;"$"&amp;UPPER(newTransactionSheet!H2501)&amp;"$"&amp;UPPER(newTransactionSheet!N2501)</f>
        <v>MARUTI SUZUKI$RITZ$ZXI$BANGALORE</v>
      </c>
      <c r="C2501" t="str">
        <f t="shared" si="1"/>
        <v/>
      </c>
    </row>
    <row r="2502">
      <c r="A2502" t="str">
        <f>UPPER(newTransactionSheet!D2502)&amp;"$"&amp;UPPER(newTransactionSheet!F2502)&amp;"$"&amp;UPPER(newTransactionSheet!H2502)&amp;"$"&amp;UPPER(newTransactionSheet!N2502)</f>
        <v>MARUTI SUZUKI$SWIFT$LDI$BANGALORE</v>
      </c>
      <c r="C2502" t="str">
        <f t="shared" si="1"/>
        <v/>
      </c>
    </row>
    <row r="2503">
      <c r="A2503" t="str">
        <f>UPPER(newTransactionSheet!D2503)&amp;"$"&amp;UPPER(newTransactionSheet!F2503)&amp;"$"&amp;UPPER(newTransactionSheet!H2503)&amp;"$"&amp;UPPER(newTransactionSheet!N2503)</f>
        <v>MARUTI SUZUKI$SWIFT$VXI$BANGALORE</v>
      </c>
      <c r="C2503" t="str">
        <f t="shared" si="1"/>
        <v/>
      </c>
    </row>
    <row r="2504">
      <c r="A2504" t="str">
        <f>UPPER(newTransactionSheet!D2504)&amp;"$"&amp;UPPER(newTransactionSheet!F2504)&amp;"$"&amp;UPPER(newTransactionSheet!H2504)&amp;"$"&amp;UPPER(newTransactionSheet!N2504)</f>
        <v>MARUTI SUZUKI$SX4$VXI$BANGALORE</v>
      </c>
      <c r="C2504" t="str">
        <f t="shared" si="1"/>
        <v/>
      </c>
    </row>
    <row r="2505">
      <c r="A2505" t="str">
        <f>UPPER(newTransactionSheet!D2505)&amp;"$"&amp;UPPER(newTransactionSheet!F2505)&amp;"$"&amp;UPPER(newTransactionSheet!H2505)&amp;"$"&amp;UPPER(newTransactionSheet!N2505)</f>
        <v>MARUTI SUZUKI$SX4$ZXI$BANGALORE</v>
      </c>
      <c r="C2505" t="str">
        <f t="shared" si="1"/>
        <v/>
      </c>
    </row>
    <row r="2506">
      <c r="A2506" t="str">
        <f>UPPER(newTransactionSheet!D2506)&amp;"$"&amp;UPPER(newTransactionSheet!F2506)&amp;"$"&amp;UPPER(newTransactionSheet!H2506)&amp;"$"&amp;UPPER(newTransactionSheet!N2506)</f>
        <v>MARUTI SUZUKI$SX4$ZXI$BANGALORE</v>
      </c>
      <c r="C2506" t="str">
        <f t="shared" si="1"/>
        <v/>
      </c>
    </row>
    <row r="2507">
      <c r="A2507" t="str">
        <f>UPPER(newTransactionSheet!D2507)&amp;"$"&amp;UPPER(newTransactionSheet!F2507)&amp;"$"&amp;UPPER(newTransactionSheet!H2507)&amp;"$"&amp;UPPER(newTransactionSheet!N2507)</f>
        <v>MARUTI SUZUKI$WAGON R$LXI$BANGALORE</v>
      </c>
      <c r="C2507" t="str">
        <f t="shared" si="1"/>
        <v/>
      </c>
    </row>
    <row r="2508">
      <c r="A2508" t="str">
        <f>UPPER(newTransactionSheet!D2508)&amp;"$"&amp;UPPER(newTransactionSheet!F2508)&amp;"$"&amp;UPPER(newTransactionSheet!H2508)&amp;"$"&amp;UPPER(newTransactionSheet!N2508)</f>
        <v>MARUTI SUZUKI$ZEN$VXI$BANGALORE</v>
      </c>
      <c r="C2508" t="str">
        <f t="shared" si="1"/>
        <v/>
      </c>
    </row>
    <row r="2509">
      <c r="A2509" t="str">
        <f>UPPER(newTransactionSheet!D2509)&amp;"$"&amp;UPPER(newTransactionSheet!F2509)&amp;"$"&amp;UPPER(newTransactionSheet!H2509)&amp;"$"&amp;UPPER(newTransactionSheet!N2509)</f>
        <v>MARUTI SUZUKI$ZEN$VXI$BANGALORE</v>
      </c>
      <c r="C2509" t="str">
        <f t="shared" si="1"/>
        <v/>
      </c>
    </row>
    <row r="2510">
      <c r="A2510" t="str">
        <f>UPPER(newTransactionSheet!D2510)&amp;"$"&amp;UPPER(newTransactionSheet!F2510)&amp;"$"&amp;UPPER(newTransactionSheet!H2510)&amp;"$"&amp;UPPER(newTransactionSheet!N2510)</f>
        <v>HYUNDAI$I10$MAGNA 1.2$BANGALORE</v>
      </c>
      <c r="C2510" t="str">
        <f t="shared" si="1"/>
        <v/>
      </c>
    </row>
    <row r="2511">
      <c r="A2511" t="str">
        <f>UPPER(newTransactionSheet!D2511)&amp;"$"&amp;UPPER(newTransactionSheet!F2511)&amp;"$"&amp;UPPER(newTransactionSheet!H2511)&amp;"$"&amp;UPPER(newTransactionSheet!N2511)</f>
        <v>CHEVROLET$BEAT$LT DIESEL$BANGALORE</v>
      </c>
      <c r="C2511" t="str">
        <f t="shared" si="1"/>
        <v/>
      </c>
    </row>
    <row r="2512">
      <c r="A2512" t="str">
        <f>UPPER(newTransactionSheet!D2512)&amp;"$"&amp;UPPER(newTransactionSheet!F2512)&amp;"$"&amp;UPPER(newTransactionSheet!H2512)&amp;"$"&amp;UPPER(newTransactionSheet!N2512)</f>
        <v>SKODA$FABIA$AMBIENTE 1.2 MPI$BANGALORE</v>
      </c>
      <c r="C2512" t="str">
        <f t="shared" si="1"/>
        <v/>
      </c>
    </row>
    <row r="2513">
      <c r="A2513" t="str">
        <f>UPPER(newTransactionSheet!D2513)&amp;"$"&amp;UPPER(newTransactionSheet!F2513)&amp;"$"&amp;UPPER(newTransactionSheet!H2513)&amp;"$"&amp;UPPER(newTransactionSheet!N2513)</f>
        <v>FORD$FIGO$DURATEC PETROL TITANIUM 1.2$BANGALORE</v>
      </c>
      <c r="C2513" t="str">
        <f t="shared" si="1"/>
        <v/>
      </c>
    </row>
    <row r="2514">
      <c r="A2514" t="str">
        <f>UPPER(newTransactionSheet!D2514)&amp;"$"&amp;UPPER(newTransactionSheet!F2514)&amp;"$"&amp;UPPER(newTransactionSheet!H2514)&amp;"$"&amp;UPPER(newTransactionSheet!N2514)</f>
        <v>MARUTI SUZUKI$SWIFT$LDI$BANGALORE</v>
      </c>
      <c r="C2514" t="str">
        <f t="shared" si="1"/>
        <v/>
      </c>
    </row>
    <row r="2515">
      <c r="A2515" t="str">
        <f>UPPER(newTransactionSheet!D2515)&amp;"$"&amp;UPPER(newTransactionSheet!F2515)&amp;"$"&amp;UPPER(newTransactionSheet!H2515)&amp;"$"&amp;UPPER(newTransactionSheet!N2515)</f>
        <v>HYUNDAI$I10$MAGNA 1.2$BANGALORE</v>
      </c>
      <c r="C2515" t="str">
        <f t="shared" si="1"/>
        <v/>
      </c>
    </row>
    <row r="2516">
      <c r="A2516" t="str">
        <f>UPPER(newTransactionSheet!D2516)&amp;"$"&amp;UPPER(newTransactionSheet!F2516)&amp;"$"&amp;UPPER(newTransactionSheet!H2516)&amp;"$"&amp;UPPER(newTransactionSheet!N2516)</f>
        <v>MARUTI SUZUKI$SWIFT$VXI ABS$BANGALORE</v>
      </c>
      <c r="C2516" t="str">
        <f t="shared" si="1"/>
        <v/>
      </c>
    </row>
    <row r="2517">
      <c r="A2517" t="str">
        <f>UPPER(newTransactionSheet!D2517)&amp;"$"&amp;UPPER(newTransactionSheet!F2517)&amp;"$"&amp;UPPER(newTransactionSheet!H2517)&amp;"$"&amp;UPPER(newTransactionSheet!N2517)</f>
        <v>MARUTI SUZUKI$SWIFT$ZXI$BANGALORE</v>
      </c>
      <c r="C2517" t="str">
        <f t="shared" si="1"/>
        <v/>
      </c>
    </row>
    <row r="2518">
      <c r="A2518" t="str">
        <f>UPPER(newTransactionSheet!D2518)&amp;"$"&amp;UPPER(newTransactionSheet!F2518)&amp;"$"&amp;UPPER(newTransactionSheet!H2518)&amp;"$"&amp;UPPER(newTransactionSheet!N2518)</f>
        <v>HYUNDAI$I10$MAGNA$BANGALORE</v>
      </c>
      <c r="C2518" t="str">
        <f t="shared" si="1"/>
        <v/>
      </c>
    </row>
    <row r="2519">
      <c r="A2519" t="str">
        <f>UPPER(newTransactionSheet!D2519)&amp;"$"&amp;UPPER(newTransactionSheet!F2519)&amp;"$"&amp;UPPER(newTransactionSheet!H2519)&amp;"$"&amp;UPPER(newTransactionSheet!N2519)</f>
        <v>MARUTI SUZUKI$SWIFT$LXI$BANGALORE</v>
      </c>
      <c r="C2519" t="str">
        <f t="shared" si="1"/>
        <v/>
      </c>
    </row>
    <row r="2520">
      <c r="A2520" t="str">
        <f>UPPER(newTransactionSheet!D2520)&amp;"$"&amp;UPPER(newTransactionSheet!F2520)&amp;"$"&amp;UPPER(newTransactionSheet!H2520)&amp;"$"&amp;UPPER(newTransactionSheet!N2520)</f>
        <v>MARUTI SUZUKI$SWIFT$GLAM$BANGALORE</v>
      </c>
      <c r="C2520" t="str">
        <f t="shared" si="1"/>
        <v/>
      </c>
    </row>
    <row r="2521">
      <c r="A2521" t="str">
        <f>UPPER(newTransactionSheet!D2521)&amp;"$"&amp;UPPER(newTransactionSheet!F2521)&amp;"$"&amp;UPPER(newTransactionSheet!H2521)&amp;"$"&amp;UPPER(newTransactionSheet!N2521)</f>
        <v>MARUTI SUZUKI$ALTO$LXI$BANGALORE</v>
      </c>
      <c r="C2521" t="str">
        <f t="shared" si="1"/>
        <v/>
      </c>
    </row>
    <row r="2522">
      <c r="A2522" t="str">
        <f>UPPER(newTransactionSheet!D2522)&amp;"$"&amp;UPPER(newTransactionSheet!F2522)&amp;"$"&amp;UPPER(newTransactionSheet!H2522)&amp;"$"&amp;UPPER(newTransactionSheet!N2522)</f>
        <v>MARUTI SUZUKI$ALTO$LXI$BANGALORE</v>
      </c>
      <c r="C2522" t="str">
        <f t="shared" si="1"/>
        <v/>
      </c>
    </row>
    <row r="2523">
      <c r="A2523" t="str">
        <f>UPPER(newTransactionSheet!D2523)&amp;"$"&amp;UPPER(newTransactionSheet!F2523)&amp;"$"&amp;UPPER(newTransactionSheet!H2523)&amp;"$"&amp;UPPER(newTransactionSheet!N2523)</f>
        <v>MARUTI SUZUKI$ALTO K10$VXI$BANGALORE</v>
      </c>
      <c r="C2523" t="str">
        <f t="shared" si="1"/>
        <v/>
      </c>
    </row>
    <row r="2524">
      <c r="A2524" t="str">
        <f>UPPER(newTransactionSheet!D2524)&amp;"$"&amp;UPPER(newTransactionSheet!F2524)&amp;"$"&amp;UPPER(newTransactionSheet!H2524)&amp;"$"&amp;UPPER(newTransactionSheet!N2524)</f>
        <v>MARUTI SUZUKI$EECO$5 STR$BANGALORE</v>
      </c>
      <c r="C2524" t="str">
        <f t="shared" si="1"/>
        <v/>
      </c>
    </row>
    <row r="2525">
      <c r="A2525" t="str">
        <f>UPPER(newTransactionSheet!D2525)&amp;"$"&amp;UPPER(newTransactionSheet!F2525)&amp;"$"&amp;UPPER(newTransactionSheet!H2525)&amp;"$"&amp;UPPER(newTransactionSheet!N2525)</f>
        <v>HYUNDAI$I10$MAGNA$BANGALORE</v>
      </c>
      <c r="C2525" t="str">
        <f t="shared" si="1"/>
        <v/>
      </c>
    </row>
    <row r="2526">
      <c r="A2526" t="str">
        <f>UPPER(newTransactionSheet!D2526)&amp;"$"&amp;UPPER(newTransactionSheet!F2526)&amp;"$"&amp;UPPER(newTransactionSheet!H2526)&amp;"$"&amp;UPPER(newTransactionSheet!N2526)</f>
        <v>HYUNDAI$I10$MAGNA 1.2$BANGALORE</v>
      </c>
      <c r="C2526" t="str">
        <f t="shared" si="1"/>
        <v/>
      </c>
    </row>
    <row r="2527">
      <c r="A2527" t="str">
        <f>UPPER(newTransactionSheet!D2527)&amp;"$"&amp;UPPER(newTransactionSheet!F2527)&amp;"$"&amp;UPPER(newTransactionSheet!H2527)&amp;"$"&amp;UPPER(newTransactionSheet!N2527)</f>
        <v>MARUTI SUZUKI$RITZ$LDI$MUMBAI</v>
      </c>
      <c r="C2527" t="str">
        <f t="shared" si="1"/>
        <v/>
      </c>
    </row>
    <row r="2528">
      <c r="A2528" t="str">
        <f>UPPER(newTransactionSheet!D2528)&amp;"$"&amp;UPPER(newTransactionSheet!F2528)&amp;"$"&amp;UPPER(newTransactionSheet!H2528)&amp;"$"&amp;UPPER(newTransactionSheet!N2528)</f>
        <v>MARUTI SUZUKI$SWIFT$VDI$BANGALORE</v>
      </c>
      <c r="C2528" t="str">
        <f t="shared" si="1"/>
        <v/>
      </c>
    </row>
    <row r="2529">
      <c r="A2529" t="str">
        <f>UPPER(newTransactionSheet!D2529)&amp;"$"&amp;UPPER(newTransactionSheet!F2529)&amp;"$"&amp;UPPER(newTransactionSheet!H2529)&amp;"$"&amp;UPPER(newTransactionSheet!N2529)</f>
        <v>MARUTI SUZUKI$WAGON R$LXI$BANGALORE</v>
      </c>
      <c r="C2529" t="str">
        <f t="shared" si="1"/>
        <v/>
      </c>
    </row>
    <row r="2530">
      <c r="A2530" t="str">
        <f>UPPER(newTransactionSheet!D2530)&amp;"$"&amp;UPPER(newTransactionSheet!F2530)&amp;"$"&amp;UPPER(newTransactionSheet!H2530)&amp;"$"&amp;UPPER(newTransactionSheet!N2530)</f>
        <v>MARUTI SUZUKI$WAGON R$VXI$BANGALORE</v>
      </c>
      <c r="C2530" t="str">
        <f t="shared" si="1"/>
        <v/>
      </c>
    </row>
    <row r="2531">
      <c r="A2531" t="str">
        <f>UPPER(newTransactionSheet!D2531)&amp;"$"&amp;UPPER(newTransactionSheet!F2531)&amp;"$"&amp;UPPER(newTransactionSheet!H2531)&amp;"$"&amp;UPPER(newTransactionSheet!N2531)</f>
        <v>MARUTI SUZUKI$WAGON R$VXI$BANGALORE</v>
      </c>
      <c r="C2531" t="str">
        <f t="shared" si="1"/>
        <v/>
      </c>
    </row>
    <row r="2532">
      <c r="A2532" t="str">
        <f>UPPER(newTransactionSheet!D2532)&amp;"$"&amp;UPPER(newTransactionSheet!F2532)&amp;"$"&amp;UPPER(newTransactionSheet!H2532)&amp;"$"&amp;UPPER(newTransactionSheet!N2532)</f>
        <v>MARUTI SUZUKI$WAGON R$VXI$BANGALORE</v>
      </c>
      <c r="C2532" t="str">
        <f t="shared" si="1"/>
        <v/>
      </c>
    </row>
    <row r="2533">
      <c r="A2533" t="str">
        <f>UPPER(newTransactionSheet!D2533)&amp;"$"&amp;UPPER(newTransactionSheet!F2533)&amp;"$"&amp;UPPER(newTransactionSheet!H2533)&amp;"$"&amp;UPPER(newTransactionSheet!N2533)</f>
        <v>MARUTI SUZUKI$WAGON R$LXI$BANGALORE</v>
      </c>
      <c r="C2533" t="str">
        <f t="shared" si="1"/>
        <v/>
      </c>
    </row>
    <row r="2534">
      <c r="A2534" t="str">
        <f>UPPER(newTransactionSheet!D2534)&amp;"$"&amp;UPPER(newTransactionSheet!F2534)&amp;"$"&amp;UPPER(newTransactionSheet!H2534)&amp;"$"&amp;UPPER(newTransactionSheet!N2534)</f>
        <v>MARUTI SUZUKI$ZEN$VXI$BANGALORE</v>
      </c>
      <c r="C2534" t="str">
        <f t="shared" si="1"/>
        <v/>
      </c>
    </row>
    <row r="2535">
      <c r="A2535" t="str">
        <f>UPPER(newTransactionSheet!D2535)&amp;"$"&amp;UPPER(newTransactionSheet!F2535)&amp;"$"&amp;UPPER(newTransactionSheet!H2535)&amp;"$"&amp;UPPER(newTransactionSheet!N2535)</f>
        <v>MARUTI SUZUKI$SWIFT$LXI$BANGALORE</v>
      </c>
      <c r="C2535" t="str">
        <f t="shared" si="1"/>
        <v/>
      </c>
    </row>
    <row r="2536">
      <c r="A2536" t="str">
        <f>UPPER(newTransactionSheet!D2536)&amp;"$"&amp;UPPER(newTransactionSheet!F2536)&amp;"$"&amp;UPPER(newTransactionSheet!H2536)&amp;"$"&amp;UPPER(newTransactionSheet!N2536)</f>
        <v>MARUTI SUZUKI$ALTO$VXI$BANGALORE</v>
      </c>
      <c r="C2536" t="str">
        <f t="shared" si="1"/>
        <v/>
      </c>
    </row>
    <row r="2537">
      <c r="A2537" t="str">
        <f>UPPER(newTransactionSheet!D2537)&amp;"$"&amp;UPPER(newTransactionSheet!F2537)&amp;"$"&amp;UPPER(newTransactionSheet!H2537)&amp;"$"&amp;UPPER(newTransactionSheet!N2537)</f>
        <v>MARUTI SUZUKI$ALTO K10$VXI$BANGALORE</v>
      </c>
      <c r="C2537" t="str">
        <f t="shared" si="1"/>
        <v/>
      </c>
    </row>
    <row r="2538">
      <c r="A2538" t="str">
        <f>UPPER(newTransactionSheet!D2538)&amp;"$"&amp;UPPER(newTransactionSheet!F2538)&amp;"$"&amp;UPPER(newTransactionSheet!H2538)&amp;"$"&amp;UPPER(newTransactionSheet!N2538)</f>
        <v>MARUTI SUZUKI$SWIFT$VDI$BANGALORE</v>
      </c>
      <c r="C2538" t="str">
        <f t="shared" si="1"/>
        <v/>
      </c>
    </row>
    <row r="2539">
      <c r="A2539" t="str">
        <f>UPPER(newTransactionSheet!D2539)&amp;"$"&amp;UPPER(newTransactionSheet!F2539)&amp;"$"&amp;UPPER(newTransactionSheet!H2539)&amp;"$"&amp;UPPER(newTransactionSheet!N2539)</f>
        <v>MARUTI SUZUKI$SWIFT$VXI$BANGALORE</v>
      </c>
      <c r="C2539" t="str">
        <f t="shared" si="1"/>
        <v/>
      </c>
    </row>
    <row r="2540">
      <c r="A2540" t="str">
        <f>UPPER(newTransactionSheet!D2540)&amp;"$"&amp;UPPER(newTransactionSheet!F2540)&amp;"$"&amp;UPPER(newTransactionSheet!H2540)&amp;"$"&amp;UPPER(newTransactionSheet!N2540)</f>
        <v>MARUTI SUZUKI$SWIFT$GLAM$BANGALORE</v>
      </c>
      <c r="C2540" t="str">
        <f t="shared" si="1"/>
        <v/>
      </c>
    </row>
    <row r="2541">
      <c r="A2541" t="str">
        <f>UPPER(newTransactionSheet!D2541)&amp;"$"&amp;UPPER(newTransactionSheet!F2541)&amp;"$"&amp;UPPER(newTransactionSheet!H2541)&amp;"$"&amp;UPPER(newTransactionSheet!N2541)</f>
        <v>MARUTI SUZUKI$SWIFT$ZXI$BANGALORE</v>
      </c>
      <c r="C2541" t="str">
        <f t="shared" si="1"/>
        <v/>
      </c>
    </row>
    <row r="2542">
      <c r="A2542" t="str">
        <f>UPPER(newTransactionSheet!D2542)&amp;"$"&amp;UPPER(newTransactionSheet!F2542)&amp;"$"&amp;UPPER(newTransactionSheet!H2542)&amp;"$"&amp;UPPER(newTransactionSheet!N2542)</f>
        <v>MARUTI SUZUKI$SWIFT$VXI ABS$BANGALORE</v>
      </c>
      <c r="C2542" t="str">
        <f t="shared" si="1"/>
        <v/>
      </c>
    </row>
    <row r="2543">
      <c r="A2543" t="str">
        <f>UPPER(newTransactionSheet!D2543)&amp;"$"&amp;UPPER(newTransactionSheet!F2543)&amp;"$"&amp;UPPER(newTransactionSheet!H2543)&amp;"$"&amp;UPPER(newTransactionSheet!N2543)</f>
        <v>MARUTI SUZUKI$SWIFT$VXI$BANGALORE</v>
      </c>
      <c r="C2543" t="str">
        <f t="shared" si="1"/>
        <v/>
      </c>
    </row>
    <row r="2544">
      <c r="A2544" t="str">
        <f>UPPER(newTransactionSheet!D2544)&amp;"$"&amp;UPPER(newTransactionSheet!F2544)&amp;"$"&amp;UPPER(newTransactionSheet!H2544)&amp;"$"&amp;UPPER(newTransactionSheet!N2544)</f>
        <v>MARUTI SUZUKI$ALTO$LXI$BANGALORE</v>
      </c>
      <c r="C2544" t="str">
        <f t="shared" si="1"/>
        <v/>
      </c>
    </row>
    <row r="2545">
      <c r="A2545" t="str">
        <f>UPPER(newTransactionSheet!D2545)&amp;"$"&amp;UPPER(newTransactionSheet!F2545)&amp;"$"&amp;UPPER(newTransactionSheet!H2545)&amp;"$"&amp;UPPER(newTransactionSheet!N2545)</f>
        <v>MARUTI SUZUKI$ALTO$LXI$BANGALORE</v>
      </c>
      <c r="C2545" t="str">
        <f t="shared" si="1"/>
        <v/>
      </c>
    </row>
    <row r="2546">
      <c r="A2546" t="str">
        <f>UPPER(newTransactionSheet!D2546)&amp;"$"&amp;UPPER(newTransactionSheet!F2546)&amp;"$"&amp;UPPER(newTransactionSheet!H2546)&amp;"$"&amp;UPPER(newTransactionSheet!N2546)</f>
        <v>MARUTI SUZUKI$SWIFT$VXI ABS$BANGALORE</v>
      </c>
      <c r="C2546" t="str">
        <f t="shared" si="1"/>
        <v/>
      </c>
    </row>
    <row r="2547">
      <c r="A2547" t="str">
        <f>UPPER(newTransactionSheet!D2547)&amp;"$"&amp;UPPER(newTransactionSheet!F2547)&amp;"$"&amp;UPPER(newTransactionSheet!H2547)&amp;"$"&amp;UPPER(newTransactionSheet!N2547)</f>
        <v>MARUTI SUZUKI$ALTO$VXI$BANGALORE</v>
      </c>
      <c r="C2547" t="str">
        <f t="shared" si="1"/>
        <v/>
      </c>
    </row>
    <row r="2548">
      <c r="A2548" t="str">
        <f>UPPER(newTransactionSheet!D2548)&amp;"$"&amp;UPPER(newTransactionSheet!F2548)&amp;"$"&amp;UPPER(newTransactionSheet!H2548)&amp;"$"&amp;UPPER(newTransactionSheet!N2548)</f>
        <v>MARUTI SUZUKI$ALTO K10$VXI$BANGALORE</v>
      </c>
      <c r="C2548" t="str">
        <f t="shared" si="1"/>
        <v/>
      </c>
    </row>
    <row r="2549">
      <c r="A2549" t="str">
        <f>UPPER(newTransactionSheet!D2549)&amp;"$"&amp;UPPER(newTransactionSheet!F2549)&amp;"$"&amp;UPPER(newTransactionSheet!H2549)&amp;"$"&amp;UPPER(newTransactionSheet!N2549)</f>
        <v>MARUTI SUZUKI$ALTO K10$VXI$BANGALORE</v>
      </c>
      <c r="C2549" t="str">
        <f t="shared" si="1"/>
        <v/>
      </c>
    </row>
    <row r="2550">
      <c r="A2550" t="str">
        <f>UPPER(newTransactionSheet!D2550)&amp;"$"&amp;UPPER(newTransactionSheet!F2550)&amp;"$"&amp;UPPER(newTransactionSheet!H2550)&amp;"$"&amp;UPPER(newTransactionSheet!N2550)</f>
        <v>MARUTI SUZUKI$ZEN$LXI$BANGALORE</v>
      </c>
      <c r="C2550" t="str">
        <f t="shared" si="1"/>
        <v/>
      </c>
    </row>
    <row r="2551">
      <c r="A2551" t="str">
        <f>UPPER(newTransactionSheet!D2551)&amp;"$"&amp;UPPER(newTransactionSheet!F2551)&amp;"$"&amp;UPPER(newTransactionSheet!H2551)&amp;"$"&amp;UPPER(newTransactionSheet!N2551)</f>
        <v>MARUTI SUZUKI$ALTO$LXI$BANGALORE</v>
      </c>
      <c r="C2551" t="str">
        <f t="shared" si="1"/>
        <v/>
      </c>
    </row>
    <row r="2552">
      <c r="A2552" t="str">
        <f>UPPER(newTransactionSheet!D2552)&amp;"$"&amp;UPPER(newTransactionSheet!F2552)&amp;"$"&amp;UPPER(newTransactionSheet!H2552)&amp;"$"&amp;UPPER(newTransactionSheet!N2552)</f>
        <v>MARUTI SUZUKI$SWIFT$ZXI$BANGALORE</v>
      </c>
      <c r="C2552" t="str">
        <f t="shared" si="1"/>
        <v/>
      </c>
    </row>
    <row r="2553">
      <c r="A2553" t="str">
        <f>UPPER(newTransactionSheet!D2553)&amp;"$"&amp;UPPER(newTransactionSheet!F2553)&amp;"$"&amp;UPPER(newTransactionSheet!H2553)&amp;"$"&amp;UPPER(newTransactionSheet!N2553)</f>
        <v>MARUTI SUZUKI$SWIFT$VXI$BANGALORE</v>
      </c>
      <c r="C2553" t="str">
        <f t="shared" si="1"/>
        <v/>
      </c>
    </row>
    <row r="2554">
      <c r="A2554" t="str">
        <f>UPPER(newTransactionSheet!D2554)&amp;"$"&amp;UPPER(newTransactionSheet!F2554)&amp;"$"&amp;UPPER(newTransactionSheet!H2554)&amp;"$"&amp;UPPER(newTransactionSheet!N2554)</f>
        <v>MARUTI SUZUKI$SWIFT$GLAM$BANGALORE</v>
      </c>
      <c r="C2554" t="str">
        <f t="shared" si="1"/>
        <v/>
      </c>
    </row>
    <row r="2555">
      <c r="A2555" t="str">
        <f>UPPER(newTransactionSheet!D2555)&amp;"$"&amp;UPPER(newTransactionSheet!F2555)&amp;"$"&amp;UPPER(newTransactionSheet!H2555)&amp;"$"&amp;UPPER(newTransactionSheet!N2555)</f>
        <v>MARUTI SUZUKI$SWIFT$LXI$BANGALORE</v>
      </c>
      <c r="C2555" t="str">
        <f t="shared" si="1"/>
        <v/>
      </c>
    </row>
    <row r="2556">
      <c r="A2556" t="str">
        <f>UPPER(newTransactionSheet!D2556)&amp;"$"&amp;UPPER(newTransactionSheet!F2556)&amp;"$"&amp;UPPER(newTransactionSheet!H2556)&amp;"$"&amp;UPPER(newTransactionSheet!N2556)</f>
        <v>MARUTI SUZUKI$ALTO$LXI$BANGALORE</v>
      </c>
      <c r="C2556" t="str">
        <f t="shared" si="1"/>
        <v/>
      </c>
    </row>
    <row r="2557">
      <c r="A2557" t="str">
        <f>UPPER(newTransactionSheet!D2557)&amp;"$"&amp;UPPER(newTransactionSheet!F2557)&amp;"$"&amp;UPPER(newTransactionSheet!H2557)&amp;"$"&amp;UPPER(newTransactionSheet!N2557)</f>
        <v>MARUTI SUZUKI$ALTO$LXI$BANGALORE</v>
      </c>
      <c r="C2557" t="str">
        <f t="shared" si="1"/>
        <v/>
      </c>
    </row>
    <row r="2558">
      <c r="A2558" t="str">
        <f>UPPER(newTransactionSheet!D2558)&amp;"$"&amp;UPPER(newTransactionSheet!F2558)&amp;"$"&amp;UPPER(newTransactionSheet!H2558)&amp;"$"&amp;UPPER(newTransactionSheet!N2558)</f>
        <v>MARUTI SUZUKI$ALTO$LXI$BANGALORE</v>
      </c>
      <c r="C2558" t="str">
        <f t="shared" si="1"/>
        <v/>
      </c>
    </row>
    <row r="2559">
      <c r="A2559" t="str">
        <f>UPPER(newTransactionSheet!D2559)&amp;"$"&amp;UPPER(newTransactionSheet!F2559)&amp;"$"&amp;UPPER(newTransactionSheet!H2559)&amp;"$"&amp;UPPER(newTransactionSheet!N2559)</f>
        <v>MARUTI SUZUKI$ALTO$LXI$BANGALORE</v>
      </c>
      <c r="C2559" t="str">
        <f t="shared" si="1"/>
        <v/>
      </c>
    </row>
    <row r="2560">
      <c r="A2560" t="str">
        <f>UPPER(newTransactionSheet!D2560)&amp;"$"&amp;UPPER(newTransactionSheet!F2560)&amp;"$"&amp;UPPER(newTransactionSheet!H2560)&amp;"$"&amp;UPPER(newTransactionSheet!N2560)</f>
        <v>MARUTI SUZUKI$ALTO K10$VXI$BANGALORE</v>
      </c>
      <c r="C2560" t="str">
        <f t="shared" si="1"/>
        <v/>
      </c>
    </row>
    <row r="2561">
      <c r="A2561" t="str">
        <f>UPPER(newTransactionSheet!D2561)&amp;"$"&amp;UPPER(newTransactionSheet!F2561)&amp;"$"&amp;UPPER(newTransactionSheet!H2561)&amp;"$"&amp;UPPER(newTransactionSheet!N2561)</f>
        <v>MARUTI SUZUKI$ALTO K10$VXI$BANGALORE</v>
      </c>
      <c r="C2561" t="str">
        <f t="shared" si="1"/>
        <v/>
      </c>
    </row>
    <row r="2562">
      <c r="A2562" t="str">
        <f>UPPER(newTransactionSheet!D2562)&amp;"$"&amp;UPPER(newTransactionSheet!F2562)&amp;"$"&amp;UPPER(newTransactionSheet!H2562)&amp;"$"&amp;UPPER(newTransactionSheet!N2562)</f>
        <v>MARUTI SUZUKI$ALTO K10$VXI$BANGALORE</v>
      </c>
      <c r="C2562" t="str">
        <f t="shared" si="1"/>
        <v/>
      </c>
    </row>
    <row r="2563">
      <c r="A2563" t="str">
        <f>UPPER(newTransactionSheet!D2563)&amp;"$"&amp;UPPER(newTransactionSheet!F2563)&amp;"$"&amp;UPPER(newTransactionSheet!H2563)&amp;"$"&amp;UPPER(newTransactionSheet!N2563)</f>
        <v>MARUTI SUZUKI$ESTILO$VXI$BANGALORE</v>
      </c>
      <c r="C2563" t="str">
        <f t="shared" si="1"/>
        <v/>
      </c>
    </row>
    <row r="2564">
      <c r="A2564" t="str">
        <f>UPPER(newTransactionSheet!D2564)&amp;"$"&amp;UPPER(newTransactionSheet!F2564)&amp;"$"&amp;UPPER(newTransactionSheet!H2564)&amp;"$"&amp;UPPER(newTransactionSheet!N2564)</f>
        <v>HYUNDAI$I10$MAGNA 1.2$BANGALORE</v>
      </c>
      <c r="C2564" t="str">
        <f t="shared" si="1"/>
        <v/>
      </c>
    </row>
    <row r="2565">
      <c r="A2565" t="str">
        <f>UPPER(newTransactionSheet!D2565)&amp;"$"&amp;UPPER(newTransactionSheet!F2565)&amp;"$"&amp;UPPER(newTransactionSheet!H2565)&amp;"$"&amp;UPPER(newTransactionSheet!N2565)</f>
        <v>MARUTI SUZUKI$OMNI$5 STR$BANGALORE</v>
      </c>
      <c r="C2565" t="str">
        <f t="shared" si="1"/>
        <v/>
      </c>
    </row>
    <row r="2566">
      <c r="A2566" t="str">
        <f>UPPER(newTransactionSheet!D2566)&amp;"$"&amp;UPPER(newTransactionSheet!F2566)&amp;"$"&amp;UPPER(newTransactionSheet!H2566)&amp;"$"&amp;UPPER(newTransactionSheet!N2566)</f>
        <v>MARUTI SUZUKI$RITZ$VXI ABS$BANGALORE</v>
      </c>
      <c r="C2566" t="str">
        <f t="shared" si="1"/>
        <v/>
      </c>
    </row>
    <row r="2567">
      <c r="A2567" t="str">
        <f>UPPER(newTransactionSheet!D2567)&amp;"$"&amp;UPPER(newTransactionSheet!F2567)&amp;"$"&amp;UPPER(newTransactionSheet!H2567)&amp;"$"&amp;UPPER(newTransactionSheet!N2567)</f>
        <v>HYUNDAI$SANTRO XING$GLS$BANGALORE</v>
      </c>
      <c r="C2567" t="str">
        <f t="shared" si="1"/>
        <v/>
      </c>
    </row>
    <row r="2568">
      <c r="A2568" t="str">
        <f>UPPER(newTransactionSheet!D2568)&amp;"$"&amp;UPPER(newTransactionSheet!F2568)&amp;"$"&amp;UPPER(newTransactionSheet!H2568)&amp;"$"&amp;UPPER(newTransactionSheet!N2568)</f>
        <v>MARUTI SUZUKI$SWIFT$VXI$BANGALORE</v>
      </c>
      <c r="C2568" t="str">
        <f t="shared" si="1"/>
        <v/>
      </c>
    </row>
    <row r="2569">
      <c r="A2569" t="str">
        <f>UPPER(newTransactionSheet!D2569)&amp;"$"&amp;UPPER(newTransactionSheet!F2569)&amp;"$"&amp;UPPER(newTransactionSheet!H2569)&amp;"$"&amp;UPPER(newTransactionSheet!N2569)</f>
        <v>MARUTI SUZUKI$SX4$ZXI$BANGALORE</v>
      </c>
      <c r="C2569" t="str">
        <f t="shared" si="1"/>
        <v/>
      </c>
    </row>
    <row r="2570">
      <c r="A2570" t="str">
        <f>UPPER(newTransactionSheet!D2570)&amp;"$"&amp;UPPER(newTransactionSheet!F2570)&amp;"$"&amp;UPPER(newTransactionSheet!H2570)&amp;"$"&amp;UPPER(newTransactionSheet!N2570)</f>
        <v>MARUTI SUZUKI$WAGON R$LXI$BANGALORE</v>
      </c>
      <c r="C2570" t="str">
        <f t="shared" si="1"/>
        <v/>
      </c>
    </row>
    <row r="2571">
      <c r="A2571" t="str">
        <f>UPPER(newTransactionSheet!D2571)&amp;"$"&amp;UPPER(newTransactionSheet!F2571)&amp;"$"&amp;UPPER(newTransactionSheet!H2571)&amp;"$"&amp;UPPER(newTransactionSheet!N2571)</f>
        <v>MARUTI SUZUKI$WAGON R$VXI$BANGALORE</v>
      </c>
      <c r="C2571" t="str">
        <f t="shared" si="1"/>
        <v/>
      </c>
    </row>
    <row r="2572">
      <c r="A2572" t="str">
        <f>UPPER(newTransactionSheet!D2572)&amp;"$"&amp;UPPER(newTransactionSheet!F2572)&amp;"$"&amp;UPPER(newTransactionSheet!H2572)&amp;"$"&amp;UPPER(newTransactionSheet!N2572)</f>
        <v>MARUTI SUZUKI$WAGON R$VXI$BANGALORE</v>
      </c>
      <c r="C2572" t="str">
        <f t="shared" si="1"/>
        <v/>
      </c>
    </row>
    <row r="2573">
      <c r="A2573" t="str">
        <f>UPPER(newTransactionSheet!D2573)&amp;"$"&amp;UPPER(newTransactionSheet!F2573)&amp;"$"&amp;UPPER(newTransactionSheet!H2573)&amp;"$"&amp;UPPER(newTransactionSheet!N2573)</f>
        <v>MARUTI SUZUKI$WAGON R$VXI$BANGALORE</v>
      </c>
      <c r="C2573" t="str">
        <f t="shared" si="1"/>
        <v/>
      </c>
    </row>
    <row r="2574">
      <c r="A2574" t="str">
        <f>UPPER(newTransactionSheet!D2574)&amp;"$"&amp;UPPER(newTransactionSheet!F2574)&amp;"$"&amp;UPPER(newTransactionSheet!H2574)&amp;"$"&amp;UPPER(newTransactionSheet!N2574)</f>
        <v>MARUTI SUZUKI$ZEN$VXI$BANGALORE</v>
      </c>
      <c r="C2574" t="str">
        <f t="shared" si="1"/>
        <v/>
      </c>
    </row>
    <row r="2575">
      <c r="A2575" t="str">
        <f>UPPER(newTransactionSheet!D2575)&amp;"$"&amp;UPPER(newTransactionSheet!F2575)&amp;"$"&amp;UPPER(newTransactionSheet!H2575)&amp;"$"&amp;UPPER(newTransactionSheet!N2575)</f>
        <v>HYUNDAI$I10$MAGNA 1.2$BANGALORE</v>
      </c>
      <c r="C2575" t="str">
        <f t="shared" si="1"/>
        <v/>
      </c>
    </row>
    <row r="2576">
      <c r="A2576" t="str">
        <f>UPPER(newTransactionSheet!D2576)&amp;"$"&amp;UPPER(newTransactionSheet!F2576)&amp;"$"&amp;UPPER(newTransactionSheet!H2576)&amp;"$"&amp;UPPER(newTransactionSheet!N2576)</f>
        <v>MARUTI SUZUKI$SWIFT$LXI$BANGALORE</v>
      </c>
      <c r="C2576" t="str">
        <f t="shared" si="1"/>
        <v/>
      </c>
    </row>
    <row r="2577">
      <c r="A2577" t="str">
        <f>UPPER(newTransactionSheet!D2577)&amp;"$"&amp;UPPER(newTransactionSheet!F2577)&amp;"$"&amp;UPPER(newTransactionSheet!H2577)&amp;"$"&amp;UPPER(newTransactionSheet!N2577)</f>
        <v>MARUTI SUZUKI$SWIFT$LXI$BANGALORE</v>
      </c>
      <c r="C2577" t="str">
        <f t="shared" si="1"/>
        <v/>
      </c>
    </row>
    <row r="2578">
      <c r="A2578" t="str">
        <f>UPPER(newTransactionSheet!D2578)&amp;"$"&amp;UPPER(newTransactionSheet!F2578)&amp;"$"&amp;UPPER(newTransactionSheet!H2578)&amp;"$"&amp;UPPER(newTransactionSheet!N2578)</f>
        <v>MARUTI SUZUKI$ALTO$LXI$BANGALORE</v>
      </c>
      <c r="C2578" t="str">
        <f t="shared" si="1"/>
        <v/>
      </c>
    </row>
    <row r="2579">
      <c r="A2579" t="str">
        <f>UPPER(newTransactionSheet!D2579)&amp;"$"&amp;UPPER(newTransactionSheet!F2579)&amp;"$"&amp;UPPER(newTransactionSheet!H2579)&amp;"$"&amp;UPPER(newTransactionSheet!N2579)</f>
        <v>MARUTI SUZUKI$ALTO$LXI$BANGALORE</v>
      </c>
      <c r="C2579" t="str">
        <f t="shared" si="1"/>
        <v/>
      </c>
    </row>
    <row r="2580">
      <c r="A2580" t="str">
        <f>UPPER(newTransactionSheet!D2580)&amp;"$"&amp;UPPER(newTransactionSheet!F2580)&amp;"$"&amp;UPPER(newTransactionSheet!H2580)&amp;"$"&amp;UPPER(newTransactionSheet!N2580)</f>
        <v>MARUTI SUZUKI$ALTO$VXI$BANGALORE</v>
      </c>
      <c r="C2580" t="str">
        <f t="shared" si="1"/>
        <v/>
      </c>
    </row>
    <row r="2581">
      <c r="A2581" t="str">
        <f>UPPER(newTransactionSheet!D2581)&amp;"$"&amp;UPPER(newTransactionSheet!F2581)&amp;"$"&amp;UPPER(newTransactionSheet!H2581)&amp;"$"&amp;UPPER(newTransactionSheet!N2581)</f>
        <v>MARUTI SUZUKI$ALTO$LXI$BANGALORE</v>
      </c>
      <c r="C2581" t="str">
        <f t="shared" si="1"/>
        <v/>
      </c>
    </row>
    <row r="2582">
      <c r="A2582" t="str">
        <f>UPPER(newTransactionSheet!D2582)&amp;"$"&amp;UPPER(newTransactionSheet!F2582)&amp;"$"&amp;UPPER(newTransactionSheet!H2582)&amp;"$"&amp;UPPER(newTransactionSheet!N2582)</f>
        <v>MARUTI SUZUKI$ALTO$LXI$BANGALORE</v>
      </c>
      <c r="C2582" t="str">
        <f t="shared" si="1"/>
        <v/>
      </c>
    </row>
    <row r="2583">
      <c r="A2583" t="str">
        <f>UPPER(newTransactionSheet!D2583)&amp;"$"&amp;UPPER(newTransactionSheet!F2583)&amp;"$"&amp;UPPER(newTransactionSheet!H2583)&amp;"$"&amp;UPPER(newTransactionSheet!N2583)</f>
        <v>MARUTI SUZUKI$ALTO K10$VXI$BANGALORE</v>
      </c>
      <c r="C2583" t="str">
        <f t="shared" si="1"/>
        <v/>
      </c>
    </row>
    <row r="2584">
      <c r="A2584" t="str">
        <f>UPPER(newTransactionSheet!D2584)&amp;"$"&amp;UPPER(newTransactionSheet!F2584)&amp;"$"&amp;UPPER(newTransactionSheet!H2584)&amp;"$"&amp;UPPER(newTransactionSheet!N2584)</f>
        <v>MARUTI SUZUKI$ALTO K10$VXI$BANGALORE</v>
      </c>
      <c r="C2584" t="str">
        <f t="shared" si="1"/>
        <v/>
      </c>
    </row>
    <row r="2585">
      <c r="A2585" t="str">
        <f>UPPER(newTransactionSheet!D2585)&amp;"$"&amp;UPPER(newTransactionSheet!F2585)&amp;"$"&amp;UPPER(newTransactionSheet!H2585)&amp;"$"&amp;UPPER(newTransactionSheet!N2585)</f>
        <v>MARUTI SUZUKI$ALTO K10$VXI$BANGALORE</v>
      </c>
      <c r="C2585" t="str">
        <f t="shared" si="1"/>
        <v/>
      </c>
    </row>
    <row r="2586">
      <c r="A2586" t="str">
        <f>UPPER(newTransactionSheet!D2586)&amp;"$"&amp;UPPER(newTransactionSheet!F2586)&amp;"$"&amp;UPPER(newTransactionSheet!H2586)&amp;"$"&amp;UPPER(newTransactionSheet!N2586)</f>
        <v>MARUTI SUZUKI$ALTO K10$VXI$BANGALORE</v>
      </c>
      <c r="C2586" t="str">
        <f t="shared" si="1"/>
        <v/>
      </c>
    </row>
    <row r="2587">
      <c r="A2587" t="str">
        <f>UPPER(newTransactionSheet!D2587)&amp;"$"&amp;UPPER(newTransactionSheet!F2587)&amp;"$"&amp;UPPER(newTransactionSheet!H2587)&amp;"$"&amp;UPPER(newTransactionSheet!N2587)</f>
        <v>MARUTI SUZUKI$A-STAR$LXI$BANGALORE</v>
      </c>
      <c r="C2587" t="str">
        <f t="shared" si="1"/>
        <v/>
      </c>
    </row>
    <row r="2588">
      <c r="A2588" t="str">
        <f>UPPER(newTransactionSheet!D2588)&amp;"$"&amp;UPPER(newTransactionSheet!F2588)&amp;"$"&amp;UPPER(newTransactionSheet!H2588)&amp;"$"&amp;UPPER(newTransactionSheet!N2588)</f>
        <v>HYUNDAI$I10$MAGNA 1.1 IRDE2$PUNE</v>
      </c>
      <c r="C2588" t="str">
        <f t="shared" si="1"/>
        <v/>
      </c>
    </row>
    <row r="2589">
      <c r="A2589" t="str">
        <f>UPPER(newTransactionSheet!D2589)&amp;"$"&amp;UPPER(newTransactionSheet!F2589)&amp;"$"&amp;UPPER(newTransactionSheet!H2589)&amp;"$"&amp;UPPER(newTransactionSheet!N2589)</f>
        <v>MARUTI SUZUKI$RITZ$LDI$BANGALORE</v>
      </c>
      <c r="C2589" t="str">
        <f t="shared" si="1"/>
        <v/>
      </c>
    </row>
    <row r="2590">
      <c r="A2590" t="str">
        <f>UPPER(newTransactionSheet!D2590)&amp;"$"&amp;UPPER(newTransactionSheet!F2590)&amp;"$"&amp;UPPER(newTransactionSheet!H2590)&amp;"$"&amp;UPPER(newTransactionSheet!N2590)</f>
        <v>MARUTI SUZUKI$RITZ$ZXI$BANGALORE</v>
      </c>
      <c r="C2590" t="str">
        <f t="shared" si="1"/>
        <v/>
      </c>
    </row>
    <row r="2591">
      <c r="A2591" t="str">
        <f>UPPER(newTransactionSheet!D2591)&amp;"$"&amp;UPPER(newTransactionSheet!F2591)&amp;"$"&amp;UPPER(newTransactionSheet!H2591)&amp;"$"&amp;UPPER(newTransactionSheet!N2591)</f>
        <v>HYUNDAI$SANTRO XING$GLS$BANGALORE</v>
      </c>
      <c r="C2591" t="str">
        <f t="shared" si="1"/>
        <v/>
      </c>
    </row>
    <row r="2592">
      <c r="A2592" t="str">
        <f>UPPER(newTransactionSheet!D2592)&amp;"$"&amp;UPPER(newTransactionSheet!F2592)&amp;"$"&amp;UPPER(newTransactionSheet!H2592)&amp;"$"&amp;UPPER(newTransactionSheet!N2592)</f>
        <v>MARUTI SUZUKI$SWIFT$VXI$BANGALORE</v>
      </c>
      <c r="C2592" t="str">
        <f t="shared" si="1"/>
        <v/>
      </c>
    </row>
    <row r="2593">
      <c r="A2593" t="str">
        <f>UPPER(newTransactionSheet!D2593)&amp;"$"&amp;UPPER(newTransactionSheet!F2593)&amp;"$"&amp;UPPER(newTransactionSheet!H2593)&amp;"$"&amp;UPPER(newTransactionSheet!N2593)</f>
        <v>MARUTI SUZUKI$SWIFT$VXI$BANGALORE</v>
      </c>
      <c r="C2593" t="str">
        <f t="shared" si="1"/>
        <v/>
      </c>
    </row>
    <row r="2594">
      <c r="A2594" t="str">
        <f>UPPER(newTransactionSheet!D2594)&amp;"$"&amp;UPPER(newTransactionSheet!F2594)&amp;"$"&amp;UPPER(newTransactionSheet!H2594)&amp;"$"&amp;UPPER(newTransactionSheet!N2594)</f>
        <v>MARUTI SUZUKI$SWIFT$ZXI$BANGALORE</v>
      </c>
      <c r="C2594" t="str">
        <f t="shared" si="1"/>
        <v/>
      </c>
    </row>
    <row r="2595">
      <c r="A2595" t="str">
        <f>UPPER(newTransactionSheet!D2595)&amp;"$"&amp;UPPER(newTransactionSheet!F2595)&amp;"$"&amp;UPPER(newTransactionSheet!H2595)&amp;"$"&amp;UPPER(newTransactionSheet!N2595)</f>
        <v>MARUTI SUZUKI$SWIFT DZIRE$VXI$BANGALORE</v>
      </c>
      <c r="C2595" t="str">
        <f t="shared" si="1"/>
        <v/>
      </c>
    </row>
    <row r="2596">
      <c r="A2596" t="str">
        <f>UPPER(newTransactionSheet!D2596)&amp;"$"&amp;UPPER(newTransactionSheet!F2596)&amp;"$"&amp;UPPER(newTransactionSheet!H2596)&amp;"$"&amp;UPPER(newTransactionSheet!N2596)</f>
        <v>MARUTI SUZUKI$WAGON R$LXI$BANGALORE</v>
      </c>
      <c r="C2596" t="str">
        <f t="shared" si="1"/>
        <v/>
      </c>
    </row>
    <row r="2597">
      <c r="A2597" t="str">
        <f>UPPER(newTransactionSheet!D2597)&amp;"$"&amp;UPPER(newTransactionSheet!F2597)&amp;"$"&amp;UPPER(newTransactionSheet!H2597)&amp;"$"&amp;UPPER(newTransactionSheet!N2597)</f>
        <v>MARUTI SUZUKI$WAGON R$VXI$BANGALORE</v>
      </c>
      <c r="C2597" t="str">
        <f t="shared" si="1"/>
        <v/>
      </c>
    </row>
    <row r="2598">
      <c r="A2598" t="str">
        <f>UPPER(newTransactionSheet!D2598)&amp;"$"&amp;UPPER(newTransactionSheet!F2598)&amp;"$"&amp;UPPER(newTransactionSheet!H2598)&amp;"$"&amp;UPPER(newTransactionSheet!N2598)</f>
        <v>MARUTI SUZUKI$ZEN$LXI$BANGALORE</v>
      </c>
      <c r="C2598" t="str">
        <f t="shared" si="1"/>
        <v/>
      </c>
    </row>
    <row r="2599">
      <c r="A2599" t="str">
        <f>UPPER(newTransactionSheet!D2599)&amp;"$"&amp;UPPER(newTransactionSheet!F2599)&amp;"$"&amp;UPPER(newTransactionSheet!H2599)&amp;"$"&amp;UPPER(newTransactionSheet!N2599)</f>
        <v>HYUNDAI$I10$ERA$BANGALORE</v>
      </c>
      <c r="C2599" t="str">
        <f t="shared" si="1"/>
        <v/>
      </c>
    </row>
    <row r="2600">
      <c r="A2600" t="str">
        <f>UPPER(newTransactionSheet!D2600)&amp;"$"&amp;UPPER(newTransactionSheet!F2600)&amp;"$"&amp;UPPER(newTransactionSheet!H2600)&amp;"$"&amp;UPPER(newTransactionSheet!N2600)</f>
        <v>MARUTI SUZUKI$ALTO$LXI$BANGALORE</v>
      </c>
      <c r="C2600" t="str">
        <f t="shared" si="1"/>
        <v/>
      </c>
    </row>
    <row r="2601">
      <c r="A2601" t="str">
        <f>UPPER(newTransactionSheet!D2601)&amp;"$"&amp;UPPER(newTransactionSheet!F2601)&amp;"$"&amp;UPPER(newTransactionSheet!H2601)&amp;"$"&amp;UPPER(newTransactionSheet!N2601)</f>
        <v>MARUTI SUZUKI$ALTO$LXI$BANGALORE</v>
      </c>
      <c r="C2601" t="str">
        <f t="shared" si="1"/>
        <v/>
      </c>
    </row>
    <row r="2602">
      <c r="A2602" t="str">
        <f>UPPER(newTransactionSheet!D2602)&amp;"$"&amp;UPPER(newTransactionSheet!F2602)&amp;"$"&amp;UPPER(newTransactionSheet!H2602)&amp;"$"&amp;UPPER(newTransactionSheet!N2602)</f>
        <v>HYUNDAI$GETZ PRIME$1.5 GVS CRDI$BANGALORE</v>
      </c>
      <c r="C2602" t="str">
        <f t="shared" si="1"/>
        <v/>
      </c>
    </row>
    <row r="2603">
      <c r="A2603" t="str">
        <f>UPPER(newTransactionSheet!D2603)&amp;"$"&amp;UPPER(newTransactionSheet!F2603)&amp;"$"&amp;UPPER(newTransactionSheet!H2603)&amp;"$"&amp;UPPER(newTransactionSheet!N2603)</f>
        <v>MARUTI SUZUKI$SWIFT$VXI$BANGALORE</v>
      </c>
      <c r="C2603" t="str">
        <f t="shared" si="1"/>
        <v/>
      </c>
    </row>
    <row r="2604">
      <c r="A2604" t="str">
        <f>UPPER(newTransactionSheet!D2604)&amp;"$"&amp;UPPER(newTransactionSheet!F2604)&amp;"$"&amp;UPPER(newTransactionSheet!H2604)&amp;"$"&amp;UPPER(newTransactionSheet!N2604)</f>
        <v>MARUTI SUZUKI$SWIFT$VXI ABS$BANGALORE</v>
      </c>
      <c r="C2604" t="str">
        <f t="shared" si="1"/>
        <v/>
      </c>
    </row>
    <row r="2605">
      <c r="A2605" t="str">
        <f>UPPER(newTransactionSheet!D2605)&amp;"$"&amp;UPPER(newTransactionSheet!F2605)&amp;"$"&amp;UPPER(newTransactionSheet!H2605)&amp;"$"&amp;UPPER(newTransactionSheet!N2605)</f>
        <v>MARUTI SUZUKI$SWIFT$LXI$BANGALORE</v>
      </c>
      <c r="C2605" t="str">
        <f t="shared" si="1"/>
        <v/>
      </c>
    </row>
    <row r="2606">
      <c r="A2606" t="str">
        <f>UPPER(newTransactionSheet!D2606)&amp;"$"&amp;UPPER(newTransactionSheet!F2606)&amp;"$"&amp;UPPER(newTransactionSheet!H2606)&amp;"$"&amp;UPPER(newTransactionSheet!N2606)</f>
        <v>MARUTI SUZUKI$SWIFT$VXI$BANGALORE</v>
      </c>
      <c r="C2606" t="str">
        <f t="shared" si="1"/>
        <v/>
      </c>
    </row>
    <row r="2607">
      <c r="A2607" t="str">
        <f>UPPER(newTransactionSheet!D2607)&amp;"$"&amp;UPPER(newTransactionSheet!F2607)&amp;"$"&amp;UPPER(newTransactionSheet!H2607)&amp;"$"&amp;UPPER(newTransactionSheet!N2607)</f>
        <v>MARUTI SUZUKI$SWIFT$LXI$BANGALORE</v>
      </c>
      <c r="C2607" t="str">
        <f t="shared" si="1"/>
        <v/>
      </c>
    </row>
    <row r="2608">
      <c r="A2608" t="str">
        <f>UPPER(newTransactionSheet!D2608)&amp;"$"&amp;UPPER(newTransactionSheet!F2608)&amp;"$"&amp;UPPER(newTransactionSheet!H2608)&amp;"$"&amp;UPPER(newTransactionSheet!N2608)</f>
        <v>MARUTI SUZUKI$SWIFT$GLAM$BANGALORE</v>
      </c>
      <c r="C2608" t="str">
        <f t="shared" si="1"/>
        <v/>
      </c>
    </row>
    <row r="2609">
      <c r="A2609" t="str">
        <f>UPPER(newTransactionSheet!D2609)&amp;"$"&amp;UPPER(newTransactionSheet!F2609)&amp;"$"&amp;UPPER(newTransactionSheet!H2609)&amp;"$"&amp;UPPER(newTransactionSheet!N2609)</f>
        <v>MARUTI SUZUKI$SWIFT$VXI ABS$BANGALORE</v>
      </c>
      <c r="C2609" t="str">
        <f t="shared" si="1"/>
        <v/>
      </c>
    </row>
    <row r="2610">
      <c r="A2610" t="str">
        <f>UPPER(newTransactionSheet!D2610)&amp;"$"&amp;UPPER(newTransactionSheet!F2610)&amp;"$"&amp;UPPER(newTransactionSheet!H2610)&amp;"$"&amp;UPPER(newTransactionSheet!N2610)</f>
        <v>MARUTI SUZUKI$ALTO K10$VXI$BANGALORE</v>
      </c>
      <c r="C2610" t="str">
        <f t="shared" si="1"/>
        <v/>
      </c>
    </row>
    <row r="2611">
      <c r="A2611" t="str">
        <f>UPPER(newTransactionSheet!D2611)&amp;"$"&amp;UPPER(newTransactionSheet!F2611)&amp;"$"&amp;UPPER(newTransactionSheet!H2611)&amp;"$"&amp;UPPER(newTransactionSheet!N2611)</f>
        <v>MARUTI SUZUKI$SWIFT$VXI ABS$BANGALORE</v>
      </c>
      <c r="C2611" t="str">
        <f t="shared" si="1"/>
        <v/>
      </c>
    </row>
    <row r="2612">
      <c r="A2612" t="str">
        <f>UPPER(newTransactionSheet!D2612)&amp;"$"&amp;UPPER(newTransactionSheet!F2612)&amp;"$"&amp;UPPER(newTransactionSheet!H2612)&amp;"$"&amp;UPPER(newTransactionSheet!N2612)</f>
        <v>MARUTI SUZUKI$ALTO$LXI$BANGALORE</v>
      </c>
      <c r="C2612" t="str">
        <f t="shared" si="1"/>
        <v/>
      </c>
    </row>
    <row r="2613">
      <c r="A2613" t="str">
        <f>UPPER(newTransactionSheet!D2613)&amp;"$"&amp;UPPER(newTransactionSheet!F2613)&amp;"$"&amp;UPPER(newTransactionSheet!H2613)&amp;"$"&amp;UPPER(newTransactionSheet!N2613)</f>
        <v>HYUNDAI$I10$MAGNA$BANGALORE</v>
      </c>
      <c r="C2613" t="str">
        <f t="shared" si="1"/>
        <v/>
      </c>
    </row>
    <row r="2614">
      <c r="A2614" t="str">
        <f>UPPER(newTransactionSheet!D2614)&amp;"$"&amp;UPPER(newTransactionSheet!F2614)&amp;"$"&amp;UPPER(newTransactionSheet!H2614)&amp;"$"&amp;UPPER(newTransactionSheet!N2614)</f>
        <v>MARUTI SUZUKI$WAGON R$VXI$BANGALORE</v>
      </c>
      <c r="C2614" t="str">
        <f t="shared" si="1"/>
        <v/>
      </c>
    </row>
    <row r="2615">
      <c r="A2615" t="str">
        <f>UPPER(newTransactionSheet!D2615)&amp;"$"&amp;UPPER(newTransactionSheet!F2615)&amp;"$"&amp;UPPER(newTransactionSheet!H2615)&amp;"$"&amp;UPPER(newTransactionSheet!N2615)</f>
        <v>MARUTI SUZUKI$SWIFT$VXI$BANGALORE</v>
      </c>
      <c r="C2615" t="str">
        <f t="shared" si="1"/>
        <v/>
      </c>
    </row>
    <row r="2616">
      <c r="A2616" t="str">
        <f>UPPER(newTransactionSheet!D2616)&amp;"$"&amp;UPPER(newTransactionSheet!F2616)&amp;"$"&amp;UPPER(newTransactionSheet!H2616)&amp;"$"&amp;UPPER(newTransactionSheet!N2616)</f>
        <v>MARUTI SUZUKI$SWIFT$VXI ABS$BANGALORE</v>
      </c>
      <c r="C2616" t="str">
        <f t="shared" si="1"/>
        <v/>
      </c>
    </row>
    <row r="2617">
      <c r="A2617" t="str">
        <f>UPPER(newTransactionSheet!D2617)&amp;"$"&amp;UPPER(newTransactionSheet!F2617)&amp;"$"&amp;UPPER(newTransactionSheet!H2617)&amp;"$"&amp;UPPER(newTransactionSheet!N2617)</f>
        <v>MARUTI SUZUKI$SWIFT$ZXI$BANGALORE</v>
      </c>
      <c r="C2617" t="str">
        <f t="shared" si="1"/>
        <v/>
      </c>
    </row>
    <row r="2618">
      <c r="A2618" t="str">
        <f>UPPER(newTransactionSheet!D2618)&amp;"$"&amp;UPPER(newTransactionSheet!F2618)&amp;"$"&amp;UPPER(newTransactionSheet!H2618)&amp;"$"&amp;UPPER(newTransactionSheet!N2618)</f>
        <v>MARUTI SUZUKI$WAGON R$VXI$BANGALORE</v>
      </c>
      <c r="C2618" t="str">
        <f t="shared" si="1"/>
        <v/>
      </c>
    </row>
    <row r="2619">
      <c r="A2619" t="str">
        <f>UPPER(newTransactionSheet!D2619)&amp;"$"&amp;UPPER(newTransactionSheet!F2619)&amp;"$"&amp;UPPER(newTransactionSheet!H2619)&amp;"$"&amp;UPPER(newTransactionSheet!N2619)</f>
        <v>MARUTI SUZUKI$ALTO$LXI$BANGALORE</v>
      </c>
      <c r="C2619" t="str">
        <f t="shared" si="1"/>
        <v/>
      </c>
    </row>
    <row r="2620">
      <c r="A2620" t="str">
        <f>UPPER(newTransactionSheet!D2620)&amp;"$"&amp;UPPER(newTransactionSheet!F2620)&amp;"$"&amp;UPPER(newTransactionSheet!H2620)&amp;"$"&amp;UPPER(newTransactionSheet!N2620)</f>
        <v>MARUTI SUZUKI$SWIFT$VXI$BANGALORE</v>
      </c>
      <c r="C2620" t="str">
        <f t="shared" si="1"/>
        <v/>
      </c>
    </row>
    <row r="2621">
      <c r="A2621" t="str">
        <f>UPPER(newTransactionSheet!D2621)&amp;"$"&amp;UPPER(newTransactionSheet!F2621)&amp;"$"&amp;UPPER(newTransactionSheet!H2621)&amp;"$"&amp;UPPER(newTransactionSheet!N2621)</f>
        <v>MARUTI SUZUKI$SWIFT$LXI$BANGALORE</v>
      </c>
      <c r="C2621" t="str">
        <f t="shared" si="1"/>
        <v/>
      </c>
    </row>
    <row r="2622">
      <c r="A2622" t="str">
        <f>UPPER(newTransactionSheet!D2622)&amp;"$"&amp;UPPER(newTransactionSheet!F2622)&amp;"$"&amp;UPPER(newTransactionSheet!H2622)&amp;"$"&amp;UPPER(newTransactionSheet!N2622)</f>
        <v>MARUTI SUZUKI$SWIFT$GLAM$BANGALORE</v>
      </c>
      <c r="C2622" t="str">
        <f t="shared" si="1"/>
        <v/>
      </c>
    </row>
    <row r="2623">
      <c r="A2623" t="str">
        <f>UPPER(newTransactionSheet!D2623)&amp;"$"&amp;UPPER(newTransactionSheet!F2623)&amp;"$"&amp;UPPER(newTransactionSheet!H2623)&amp;"$"&amp;UPPER(newTransactionSheet!N2623)</f>
        <v>MARUTI SUZUKI$SWIFT$LXI$BANGALORE</v>
      </c>
      <c r="C2623" t="str">
        <f t="shared" si="1"/>
        <v/>
      </c>
    </row>
    <row r="2624">
      <c r="A2624" t="str">
        <f>UPPER(newTransactionSheet!D2624)&amp;"$"&amp;UPPER(newTransactionSheet!F2624)&amp;"$"&amp;UPPER(newTransactionSheet!H2624)&amp;"$"&amp;UPPER(newTransactionSheet!N2624)</f>
        <v>MARUTI SUZUKI$SWIFT$VXI$BANGALORE</v>
      </c>
      <c r="C2624" t="str">
        <f t="shared" si="1"/>
        <v/>
      </c>
    </row>
    <row r="2625">
      <c r="A2625" t="str">
        <f>UPPER(newTransactionSheet!D2625)&amp;"$"&amp;UPPER(newTransactionSheet!F2625)&amp;"$"&amp;UPPER(newTransactionSheet!H2625)&amp;"$"&amp;UPPER(newTransactionSheet!N2625)</f>
        <v>MARUTI SUZUKI$SWIFT$GLAM$BANGALORE</v>
      </c>
      <c r="C2625" t="str">
        <f t="shared" si="1"/>
        <v/>
      </c>
    </row>
    <row r="2626">
      <c r="A2626" t="str">
        <f>UPPER(newTransactionSheet!D2626)&amp;"$"&amp;UPPER(newTransactionSheet!F2626)&amp;"$"&amp;UPPER(newTransactionSheet!H2626)&amp;"$"&amp;UPPER(newTransactionSheet!N2626)</f>
        <v>MARUTI SUZUKI$SWIFT$ZXI$BANGALORE</v>
      </c>
      <c r="C2626" t="str">
        <f t="shared" si="1"/>
        <v/>
      </c>
    </row>
    <row r="2627">
      <c r="A2627" t="str">
        <f>UPPER(newTransactionSheet!D2627)&amp;"$"&amp;UPPER(newTransactionSheet!F2627)&amp;"$"&amp;UPPER(newTransactionSheet!H2627)&amp;"$"&amp;UPPER(newTransactionSheet!N2627)</f>
        <v>MARUTI SUZUKI$SWIFT$VXI$BANGALORE</v>
      </c>
      <c r="C2627" t="str">
        <f t="shared" si="1"/>
        <v/>
      </c>
    </row>
    <row r="2628">
      <c r="A2628" t="str">
        <f>UPPER(newTransactionSheet!D2628)&amp;"$"&amp;UPPER(newTransactionSheet!F2628)&amp;"$"&amp;UPPER(newTransactionSheet!H2628)&amp;"$"&amp;UPPER(newTransactionSheet!N2628)</f>
        <v>MARUTI SUZUKI$SWIFT$VXI$BANGALORE</v>
      </c>
      <c r="C2628" t="str">
        <f t="shared" si="1"/>
        <v/>
      </c>
    </row>
    <row r="2629">
      <c r="A2629" t="str">
        <f>UPPER(newTransactionSheet!D2629)&amp;"$"&amp;UPPER(newTransactionSheet!F2629)&amp;"$"&amp;UPPER(newTransactionSheet!H2629)&amp;"$"&amp;UPPER(newTransactionSheet!N2629)</f>
        <v>MARUTI SUZUKI$SWIFT$VXI ABS$BANGALORE</v>
      </c>
      <c r="C2629" t="str">
        <f t="shared" si="1"/>
        <v/>
      </c>
    </row>
    <row r="2630">
      <c r="A2630" t="str">
        <f>UPPER(newTransactionSheet!D2630)&amp;"$"&amp;UPPER(newTransactionSheet!F2630)&amp;"$"&amp;UPPER(newTransactionSheet!H2630)&amp;"$"&amp;UPPER(newTransactionSheet!N2630)</f>
        <v>MARUTI SUZUKI$ALTO$LXI$BANGALORE</v>
      </c>
      <c r="C2630" t="str">
        <f t="shared" si="1"/>
        <v/>
      </c>
    </row>
    <row r="2631">
      <c r="A2631" t="str">
        <f>UPPER(newTransactionSheet!D2631)&amp;"$"&amp;UPPER(newTransactionSheet!F2631)&amp;"$"&amp;UPPER(newTransactionSheet!H2631)&amp;"$"&amp;UPPER(newTransactionSheet!N2631)</f>
        <v>MARUTI SUZUKI$ALTO$LXI$BANGALORE</v>
      </c>
      <c r="C2631" t="str">
        <f t="shared" si="1"/>
        <v/>
      </c>
    </row>
    <row r="2632">
      <c r="A2632" t="str">
        <f>UPPER(newTransactionSheet!D2632)&amp;"$"&amp;UPPER(newTransactionSheet!F2632)&amp;"$"&amp;UPPER(newTransactionSheet!H2632)&amp;"$"&amp;UPPER(newTransactionSheet!N2632)</f>
        <v>MARUTI SUZUKI$ALTO$LXI$BANGALORE</v>
      </c>
      <c r="C2632" t="str">
        <f t="shared" si="1"/>
        <v/>
      </c>
    </row>
    <row r="2633">
      <c r="A2633" t="str">
        <f>UPPER(newTransactionSheet!D2633)&amp;"$"&amp;UPPER(newTransactionSheet!F2633)&amp;"$"&amp;UPPER(newTransactionSheet!H2633)&amp;"$"&amp;UPPER(newTransactionSheet!N2633)</f>
        <v>MARUTI SUZUKI$ALTO$LXI$BANGALORE</v>
      </c>
      <c r="C2633" t="str">
        <f t="shared" si="1"/>
        <v/>
      </c>
    </row>
    <row r="2634">
      <c r="A2634" t="str">
        <f>UPPER(newTransactionSheet!D2634)&amp;"$"&amp;UPPER(newTransactionSheet!F2634)&amp;"$"&amp;UPPER(newTransactionSheet!H2634)&amp;"$"&amp;UPPER(newTransactionSheet!N2634)</f>
        <v>MARUTI SUZUKI$ALTO$LXI$BANGALORE</v>
      </c>
      <c r="C2634" t="str">
        <f t="shared" si="1"/>
        <v/>
      </c>
    </row>
    <row r="2635">
      <c r="A2635" t="str">
        <f>UPPER(newTransactionSheet!D2635)&amp;"$"&amp;UPPER(newTransactionSheet!F2635)&amp;"$"&amp;UPPER(newTransactionSheet!H2635)&amp;"$"&amp;UPPER(newTransactionSheet!N2635)</f>
        <v>MARUTI SUZUKI$ALTO$VXI$BANGALORE</v>
      </c>
      <c r="C2635" t="str">
        <f t="shared" si="1"/>
        <v/>
      </c>
    </row>
    <row r="2636">
      <c r="A2636" t="str">
        <f>UPPER(newTransactionSheet!D2636)&amp;"$"&amp;UPPER(newTransactionSheet!F2636)&amp;"$"&amp;UPPER(newTransactionSheet!H2636)&amp;"$"&amp;UPPER(newTransactionSheet!N2636)</f>
        <v>MARUTI SUZUKI$ALTO K10$LXI$BANGALORE</v>
      </c>
      <c r="C2636" t="str">
        <f t="shared" si="1"/>
        <v/>
      </c>
    </row>
    <row r="2637">
      <c r="A2637" t="str">
        <f>UPPER(newTransactionSheet!D2637)&amp;"$"&amp;UPPER(newTransactionSheet!F2637)&amp;"$"&amp;UPPER(newTransactionSheet!H2637)&amp;"$"&amp;UPPER(newTransactionSheet!N2637)</f>
        <v>MARUTI SUZUKI$ALTO K10$VXI$BANGALORE</v>
      </c>
      <c r="C2637" t="str">
        <f t="shared" si="1"/>
        <v/>
      </c>
    </row>
    <row r="2638">
      <c r="A2638" t="str">
        <f>UPPER(newTransactionSheet!D2638)&amp;"$"&amp;UPPER(newTransactionSheet!F2638)&amp;"$"&amp;UPPER(newTransactionSheet!H2638)&amp;"$"&amp;UPPER(newTransactionSheet!N2638)</f>
        <v>MARUTI SUZUKI$ALTO K10$VXI$BANGALORE</v>
      </c>
      <c r="C2638" t="str">
        <f t="shared" si="1"/>
        <v/>
      </c>
    </row>
    <row r="2639">
      <c r="A2639" t="str">
        <f>UPPER(newTransactionSheet!D2639)&amp;"$"&amp;UPPER(newTransactionSheet!F2639)&amp;"$"&amp;UPPER(newTransactionSheet!H2639)&amp;"$"&amp;UPPER(newTransactionSheet!N2639)</f>
        <v>MARUTI SUZUKI$ALTO K10$VXI$BANGALORE</v>
      </c>
      <c r="C2639" t="str">
        <f t="shared" si="1"/>
        <v/>
      </c>
    </row>
    <row r="2640">
      <c r="A2640" t="str">
        <f>UPPER(newTransactionSheet!D2640)&amp;"$"&amp;UPPER(newTransactionSheet!F2640)&amp;"$"&amp;UPPER(newTransactionSheet!H2640)&amp;"$"&amp;UPPER(newTransactionSheet!N2640)</f>
        <v>MARUTI SUZUKI$EECO$5 STR$BANGALORE</v>
      </c>
      <c r="C2640" t="str">
        <f t="shared" si="1"/>
        <v/>
      </c>
    </row>
    <row r="2641">
      <c r="A2641" t="str">
        <f>UPPER(newTransactionSheet!D2641)&amp;"$"&amp;UPPER(newTransactionSheet!F2641)&amp;"$"&amp;UPPER(newTransactionSheet!H2641)&amp;"$"&amp;UPPER(newTransactionSheet!N2641)</f>
        <v>HYUNDAI$I10$ERA$BANGALORE</v>
      </c>
      <c r="C2641" t="str">
        <f t="shared" si="1"/>
        <v/>
      </c>
    </row>
    <row r="2642">
      <c r="A2642" t="str">
        <f>UPPER(newTransactionSheet!D2642)&amp;"$"&amp;UPPER(newTransactionSheet!F2642)&amp;"$"&amp;UPPER(newTransactionSheet!H2642)&amp;"$"&amp;UPPER(newTransactionSheet!N2642)</f>
        <v>HYUNDAI$I10$ERA$BANGALORE</v>
      </c>
      <c r="C2642" t="str">
        <f t="shared" si="1"/>
        <v/>
      </c>
    </row>
    <row r="2643">
      <c r="A2643" t="str">
        <f>UPPER(newTransactionSheet!D2643)&amp;"$"&amp;UPPER(newTransactionSheet!F2643)&amp;"$"&amp;UPPER(newTransactionSheet!H2643)&amp;"$"&amp;UPPER(newTransactionSheet!N2643)</f>
        <v>TATA$INDICA VISTA$AQUA 1.2 SAFIRE$BANGALORE</v>
      </c>
      <c r="C2643" t="str">
        <f t="shared" si="1"/>
        <v/>
      </c>
    </row>
    <row r="2644">
      <c r="A2644" t="str">
        <f>UPPER(newTransactionSheet!D2644)&amp;"$"&amp;UPPER(newTransactionSheet!F2644)&amp;"$"&amp;UPPER(newTransactionSheet!H2644)&amp;"$"&amp;UPPER(newTransactionSheet!N2644)</f>
        <v>MARUTI SUZUKI$SWIFT$ZXI$BANGALORE</v>
      </c>
      <c r="C2644" t="str">
        <f t="shared" si="1"/>
        <v/>
      </c>
    </row>
    <row r="2645">
      <c r="A2645" t="str">
        <f>UPPER(newTransactionSheet!D2645)&amp;"$"&amp;UPPER(newTransactionSheet!F2645)&amp;"$"&amp;UPPER(newTransactionSheet!H2645)&amp;"$"&amp;UPPER(newTransactionSheet!N2645)</f>
        <v>MARUTI SUZUKI$SX4$ZXI$BANGALORE</v>
      </c>
      <c r="C2645" t="str">
        <f t="shared" si="1"/>
        <v/>
      </c>
    </row>
    <row r="2646">
      <c r="A2646" t="str">
        <f>UPPER(newTransactionSheet!D2646)&amp;"$"&amp;UPPER(newTransactionSheet!F2646)&amp;"$"&amp;UPPER(newTransactionSheet!H2646)&amp;"$"&amp;UPPER(newTransactionSheet!N2646)</f>
        <v>MARUTI SUZUKI$WAGON R$LXI$BANGALORE</v>
      </c>
      <c r="C2646" t="str">
        <f t="shared" si="1"/>
        <v/>
      </c>
    </row>
    <row r="2647">
      <c r="A2647" t="str">
        <f>UPPER(newTransactionSheet!D2647)&amp;"$"&amp;UPPER(newTransactionSheet!F2647)&amp;"$"&amp;UPPER(newTransactionSheet!H2647)&amp;"$"&amp;UPPER(newTransactionSheet!N2647)</f>
        <v>MARUTI SUZUKI$WAGON R$LXI$BANGALORE</v>
      </c>
      <c r="C2647" t="str">
        <f t="shared" si="1"/>
        <v/>
      </c>
    </row>
    <row r="2648">
      <c r="A2648" t="str">
        <f>UPPER(newTransactionSheet!D2648)&amp;"$"&amp;UPPER(newTransactionSheet!F2648)&amp;"$"&amp;UPPER(newTransactionSheet!H2648)&amp;"$"&amp;UPPER(newTransactionSheet!N2648)</f>
        <v>MARUTI SUZUKI$ZEN$LXI$BANGALORE</v>
      </c>
      <c r="C2648" t="str">
        <f t="shared" si="1"/>
        <v/>
      </c>
    </row>
    <row r="2649">
      <c r="A2649" t="str">
        <f>UPPER(newTransactionSheet!D2649)&amp;"$"&amp;UPPER(newTransactionSheet!F2649)&amp;"$"&amp;UPPER(newTransactionSheet!H2649)&amp;"$"&amp;UPPER(newTransactionSheet!N2649)</f>
        <v>MARUTI SUZUKI$ZEN$LXI$BANGALORE</v>
      </c>
      <c r="C2649" t="str">
        <f t="shared" si="1"/>
        <v/>
      </c>
    </row>
    <row r="2650">
      <c r="A2650" t="str">
        <f>UPPER(newTransactionSheet!D2650)&amp;"$"&amp;UPPER(newTransactionSheet!F2650)&amp;"$"&amp;UPPER(newTransactionSheet!H2650)&amp;"$"&amp;UPPER(newTransactionSheet!N2650)</f>
        <v>MARUTI SUZUKI$ZEN$VXI$BANGALORE</v>
      </c>
      <c r="C2650" t="str">
        <f t="shared" si="1"/>
        <v/>
      </c>
    </row>
    <row r="2651">
      <c r="A2651" t="str">
        <f>UPPER(newTransactionSheet!D2651)&amp;"$"&amp;UPPER(newTransactionSheet!F2651)&amp;"$"&amp;UPPER(newTransactionSheet!H2651)&amp;"$"&amp;UPPER(newTransactionSheet!N2651)</f>
        <v>HYUNDAI$I10$ERA$BANGALORE</v>
      </c>
      <c r="C2651" t="str">
        <f t="shared" si="1"/>
        <v/>
      </c>
    </row>
    <row r="2652">
      <c r="A2652" t="str">
        <f>UPPER(newTransactionSheet!D2652)&amp;"$"&amp;UPPER(newTransactionSheet!F2652)&amp;"$"&amp;UPPER(newTransactionSheet!H2652)&amp;"$"&amp;UPPER(newTransactionSheet!N2652)</f>
        <v>MARUTI SUZUKI$ALTO$LXI$BANGALORE</v>
      </c>
      <c r="C2652" t="str">
        <f t="shared" si="1"/>
        <v/>
      </c>
    </row>
    <row r="2653">
      <c r="A2653" t="str">
        <f>UPPER(newTransactionSheet!D2653)&amp;"$"&amp;UPPER(newTransactionSheet!F2653)&amp;"$"&amp;UPPER(newTransactionSheet!H2653)&amp;"$"&amp;UPPER(newTransactionSheet!N2653)</f>
        <v>MARUTI SUZUKI$ALTO$LXI$BANGALORE</v>
      </c>
      <c r="C2653" t="str">
        <f t="shared" si="1"/>
        <v/>
      </c>
    </row>
    <row r="2654">
      <c r="A2654" t="str">
        <f>UPPER(newTransactionSheet!D2654)&amp;"$"&amp;UPPER(newTransactionSheet!F2654)&amp;"$"&amp;UPPER(newTransactionSheet!H2654)&amp;"$"&amp;UPPER(newTransactionSheet!N2654)</f>
        <v>MARUTI SUZUKI$ALTO$LXI$BANGALORE</v>
      </c>
      <c r="C2654" t="str">
        <f t="shared" si="1"/>
        <v/>
      </c>
    </row>
    <row r="2655">
      <c r="A2655" t="str">
        <f>UPPER(newTransactionSheet!D2655)&amp;"$"&amp;UPPER(newTransactionSheet!F2655)&amp;"$"&amp;UPPER(newTransactionSheet!H2655)&amp;"$"&amp;UPPER(newTransactionSheet!N2655)</f>
        <v>MARUTI SUZUKI$ALTO$LXI$BANGALORE</v>
      </c>
      <c r="C2655" t="str">
        <f t="shared" si="1"/>
        <v/>
      </c>
    </row>
    <row r="2656">
      <c r="A2656" t="str">
        <f>UPPER(newTransactionSheet!D2656)&amp;"$"&amp;UPPER(newTransactionSheet!F2656)&amp;"$"&amp;UPPER(newTransactionSheet!H2656)&amp;"$"&amp;UPPER(newTransactionSheet!N2656)</f>
        <v>MARUTI SUZUKI$ALTO$VXI$BANGALORE</v>
      </c>
      <c r="C2656" t="str">
        <f t="shared" si="1"/>
        <v/>
      </c>
    </row>
    <row r="2657">
      <c r="A2657" t="str">
        <f>UPPER(newTransactionSheet!D2657)&amp;"$"&amp;UPPER(newTransactionSheet!F2657)&amp;"$"&amp;UPPER(newTransactionSheet!H2657)&amp;"$"&amp;UPPER(newTransactionSheet!N2657)</f>
        <v>MARUTI SUZUKI$ALTO$LXI$BANGALORE</v>
      </c>
      <c r="C2657" t="str">
        <f t="shared" si="1"/>
        <v/>
      </c>
    </row>
    <row r="2658">
      <c r="A2658" t="str">
        <f>UPPER(newTransactionSheet!D2658)&amp;"$"&amp;UPPER(newTransactionSheet!F2658)&amp;"$"&amp;UPPER(newTransactionSheet!H2658)&amp;"$"&amp;UPPER(newTransactionSheet!N2658)</f>
        <v>MARUTI SUZUKI$RITZ$VXI ABS$BANGALORE</v>
      </c>
      <c r="C2658" t="str">
        <f t="shared" si="1"/>
        <v/>
      </c>
    </row>
    <row r="2659">
      <c r="A2659" t="str">
        <f>UPPER(newTransactionSheet!D2659)&amp;"$"&amp;UPPER(newTransactionSheet!F2659)&amp;"$"&amp;UPPER(newTransactionSheet!H2659)&amp;"$"&amp;UPPER(newTransactionSheet!N2659)</f>
        <v>MARUTI SUZUKI$SWIFT$LXI$BANGALORE</v>
      </c>
      <c r="C2659" t="str">
        <f t="shared" si="1"/>
        <v/>
      </c>
    </row>
    <row r="2660">
      <c r="A2660" t="str">
        <f>UPPER(newTransactionSheet!D2660)&amp;"$"&amp;UPPER(newTransactionSheet!F2660)&amp;"$"&amp;UPPER(newTransactionSheet!H2660)&amp;"$"&amp;UPPER(newTransactionSheet!N2660)</f>
        <v>MARUTI SUZUKI$SWIFT$VXI$BANGALORE</v>
      </c>
      <c r="C2660" t="str">
        <f t="shared" si="1"/>
        <v/>
      </c>
    </row>
    <row r="2661">
      <c r="A2661" t="str">
        <f>UPPER(newTransactionSheet!D2661)&amp;"$"&amp;UPPER(newTransactionSheet!F2661)&amp;"$"&amp;UPPER(newTransactionSheet!H2661)&amp;"$"&amp;UPPER(newTransactionSheet!N2661)</f>
        <v>MARUTI SUZUKI$WAGON R$LXI$BANGALORE</v>
      </c>
      <c r="C2661" t="str">
        <f t="shared" si="1"/>
        <v/>
      </c>
    </row>
    <row r="2662">
      <c r="A2662" t="str">
        <f>UPPER(newTransactionSheet!D2662)&amp;"$"&amp;UPPER(newTransactionSheet!F2662)&amp;"$"&amp;UPPER(newTransactionSheet!H2662)&amp;"$"&amp;UPPER(newTransactionSheet!N2662)</f>
        <v>MARUTI SUZUKI$ZEN$LXI$BANGALORE</v>
      </c>
      <c r="C2662" t="str">
        <f t="shared" si="1"/>
        <v/>
      </c>
    </row>
    <row r="2663">
      <c r="A2663" t="str">
        <f>UPPER(newTransactionSheet!D2663)&amp;"$"&amp;UPPER(newTransactionSheet!F2663)&amp;"$"&amp;UPPER(newTransactionSheet!H2663)&amp;"$"&amp;UPPER(newTransactionSheet!N2663)</f>
        <v>MARUTI SUZUKI$ALTO$LXI$BANGALORE</v>
      </c>
      <c r="C2663" t="str">
        <f t="shared" si="1"/>
        <v/>
      </c>
    </row>
    <row r="2664">
      <c r="A2664" t="str">
        <f>UPPER(newTransactionSheet!D2664)&amp;"$"&amp;UPPER(newTransactionSheet!F2664)&amp;"$"&amp;UPPER(newTransactionSheet!H2664)&amp;"$"&amp;UPPER(newTransactionSheet!N2664)</f>
        <v>MARUTI SUZUKI$SWIFT$LXI$BANGALORE</v>
      </c>
      <c r="C2664" t="str">
        <f t="shared" si="1"/>
        <v/>
      </c>
    </row>
    <row r="2665">
      <c r="A2665" t="str">
        <f>UPPER(newTransactionSheet!D2665)&amp;"$"&amp;UPPER(newTransactionSheet!F2665)&amp;"$"&amp;UPPER(newTransactionSheet!H2665)&amp;"$"&amp;UPPER(newTransactionSheet!N2665)</f>
        <v>MARUTI SUZUKI$SWIFT$ZXI$BANGALORE</v>
      </c>
      <c r="C2665" t="str">
        <f t="shared" si="1"/>
        <v/>
      </c>
    </row>
    <row r="2666">
      <c r="A2666" t="str">
        <f>UPPER(newTransactionSheet!D2666)&amp;"$"&amp;UPPER(newTransactionSheet!F2666)&amp;"$"&amp;UPPER(newTransactionSheet!H2666)&amp;"$"&amp;UPPER(newTransactionSheet!N2666)</f>
        <v>MARUTI SUZUKI$ALTO$LXI$BANGALORE</v>
      </c>
      <c r="C2666" t="str">
        <f t="shared" si="1"/>
        <v/>
      </c>
    </row>
    <row r="2667">
      <c r="A2667" t="str">
        <f>UPPER(newTransactionSheet!D2667)&amp;"$"&amp;UPPER(newTransactionSheet!F2667)&amp;"$"&amp;UPPER(newTransactionSheet!H2667)&amp;"$"&amp;UPPER(newTransactionSheet!N2667)</f>
        <v>MARUTI SUZUKI$ALTO$LXI$BANGALORE</v>
      </c>
      <c r="C2667" t="str">
        <f t="shared" si="1"/>
        <v/>
      </c>
    </row>
    <row r="2668">
      <c r="A2668" t="str">
        <f>UPPER(newTransactionSheet!D2668)&amp;"$"&amp;UPPER(newTransactionSheet!F2668)&amp;"$"&amp;UPPER(newTransactionSheet!H2668)&amp;"$"&amp;UPPER(newTransactionSheet!N2668)</f>
        <v>MARUTI SUZUKI$ALTO K10$VXI$BANGALORE</v>
      </c>
      <c r="C2668" t="str">
        <f t="shared" si="1"/>
        <v/>
      </c>
    </row>
    <row r="2669">
      <c r="A2669" t="str">
        <f>UPPER(newTransactionSheet!D2669)&amp;"$"&amp;UPPER(newTransactionSheet!F2669)&amp;"$"&amp;UPPER(newTransactionSheet!H2669)&amp;"$"&amp;UPPER(newTransactionSheet!N2669)</f>
        <v>MARUTI SUZUKI$SWIFT$VXI$BANGALORE</v>
      </c>
      <c r="C2669" t="str">
        <f t="shared" si="1"/>
        <v/>
      </c>
    </row>
    <row r="2670">
      <c r="A2670" t="str">
        <f>UPPER(newTransactionSheet!D2670)&amp;"$"&amp;UPPER(newTransactionSheet!F2670)&amp;"$"&amp;UPPER(newTransactionSheet!H2670)&amp;"$"&amp;UPPER(newTransactionSheet!N2670)</f>
        <v>MARUTI SUZUKI$SWIFT$GLAM$BANGALORE</v>
      </c>
      <c r="C2670" t="str">
        <f t="shared" si="1"/>
        <v/>
      </c>
    </row>
    <row r="2671">
      <c r="A2671" t="str">
        <f>UPPER(newTransactionSheet!D2671)&amp;"$"&amp;UPPER(newTransactionSheet!F2671)&amp;"$"&amp;UPPER(newTransactionSheet!H2671)&amp;"$"&amp;UPPER(newTransactionSheet!N2671)</f>
        <v>MARUTI SUZUKI$SWIFT$VXI ABS$BANGALORE</v>
      </c>
      <c r="C2671" t="str">
        <f t="shared" si="1"/>
        <v/>
      </c>
    </row>
    <row r="2672">
      <c r="A2672" t="str">
        <f>UPPER(newTransactionSheet!D2672)&amp;"$"&amp;UPPER(newTransactionSheet!F2672)&amp;"$"&amp;UPPER(newTransactionSheet!H2672)&amp;"$"&amp;UPPER(newTransactionSheet!N2672)</f>
        <v>MARUTI SUZUKI$SWIFT$LXI$BANGALORE</v>
      </c>
      <c r="C2672" t="str">
        <f t="shared" si="1"/>
        <v/>
      </c>
    </row>
    <row r="2673">
      <c r="A2673" t="str">
        <f>UPPER(newTransactionSheet!D2673)&amp;"$"&amp;UPPER(newTransactionSheet!F2673)&amp;"$"&amp;UPPER(newTransactionSheet!H2673)&amp;"$"&amp;UPPER(newTransactionSheet!N2673)</f>
        <v>MARUTI SUZUKI$ALTO$LXI$BANGALORE</v>
      </c>
      <c r="C2673" t="str">
        <f t="shared" si="1"/>
        <v/>
      </c>
    </row>
    <row r="2674">
      <c r="A2674" t="str">
        <f>UPPER(newTransactionSheet!D2674)&amp;"$"&amp;UPPER(newTransactionSheet!F2674)&amp;"$"&amp;UPPER(newTransactionSheet!H2674)&amp;"$"&amp;UPPER(newTransactionSheet!N2674)</f>
        <v>MARUTI SUZUKI$SWIFT$VDI$BANGALORE</v>
      </c>
      <c r="C2674" t="str">
        <f t="shared" si="1"/>
        <v/>
      </c>
    </row>
    <row r="2675">
      <c r="A2675" t="str">
        <f>UPPER(newTransactionSheet!D2675)&amp;"$"&amp;UPPER(newTransactionSheet!F2675)&amp;"$"&amp;UPPER(newTransactionSheet!H2675)&amp;"$"&amp;UPPER(newTransactionSheet!N2675)</f>
        <v>MARUTI SUZUKI$SWIFT$VXI$BANGALORE</v>
      </c>
      <c r="C2675" t="str">
        <f t="shared" si="1"/>
        <v/>
      </c>
    </row>
    <row r="2676">
      <c r="A2676" t="str">
        <f>UPPER(newTransactionSheet!D2676)&amp;"$"&amp;UPPER(newTransactionSheet!F2676)&amp;"$"&amp;UPPER(newTransactionSheet!H2676)&amp;"$"&amp;UPPER(newTransactionSheet!N2676)</f>
        <v>MARUTI SUZUKI$ALTO$LXI$BANGALORE</v>
      </c>
      <c r="C2676" t="str">
        <f t="shared" si="1"/>
        <v/>
      </c>
    </row>
    <row r="2677">
      <c r="A2677" t="str">
        <f>UPPER(newTransactionSheet!D2677)&amp;"$"&amp;UPPER(newTransactionSheet!F2677)&amp;"$"&amp;UPPER(newTransactionSheet!H2677)&amp;"$"&amp;UPPER(newTransactionSheet!N2677)</f>
        <v>MARUTI SUZUKI$SWIFT$LXI$BANGALORE</v>
      </c>
      <c r="C2677" t="str">
        <f t="shared" si="1"/>
        <v/>
      </c>
    </row>
    <row r="2678">
      <c r="A2678" t="str">
        <f>UPPER(newTransactionSheet!D2678)&amp;"$"&amp;UPPER(newTransactionSheet!F2678)&amp;"$"&amp;UPPER(newTransactionSheet!H2678)&amp;"$"&amp;UPPER(newTransactionSheet!N2678)</f>
        <v>MARUTI SUZUKI$SWIFT$VXI$BANGALORE</v>
      </c>
      <c r="C2678" t="str">
        <f t="shared" si="1"/>
        <v/>
      </c>
    </row>
    <row r="2679">
      <c r="A2679" t="str">
        <f>UPPER(newTransactionSheet!D2679)&amp;"$"&amp;UPPER(newTransactionSheet!F2679)&amp;"$"&amp;UPPER(newTransactionSheet!H2679)&amp;"$"&amp;UPPER(newTransactionSheet!N2679)</f>
        <v>MARUTI SUZUKI$ALTO$LXI$BANGALORE</v>
      </c>
      <c r="C2679" t="str">
        <f t="shared" si="1"/>
        <v/>
      </c>
    </row>
    <row r="2680">
      <c r="A2680" t="str">
        <f>UPPER(newTransactionSheet!D2680)&amp;"$"&amp;UPPER(newTransactionSheet!F2680)&amp;"$"&amp;UPPER(newTransactionSheet!H2680)&amp;"$"&amp;UPPER(newTransactionSheet!N2680)</f>
        <v>MARUTI SUZUKI$ALTO$LXI$BANGALORE</v>
      </c>
      <c r="C2680" t="str">
        <f t="shared" si="1"/>
        <v/>
      </c>
    </row>
    <row r="2681">
      <c r="A2681" t="str">
        <f>UPPER(newTransactionSheet!D2681)&amp;"$"&amp;UPPER(newTransactionSheet!F2681)&amp;"$"&amp;UPPER(newTransactionSheet!H2681)&amp;"$"&amp;UPPER(newTransactionSheet!N2681)</f>
        <v>MARUTI SUZUKI$SWIFT$LXI$BANGALORE</v>
      </c>
      <c r="C2681" t="str">
        <f t="shared" si="1"/>
        <v/>
      </c>
    </row>
    <row r="2682">
      <c r="A2682" t="str">
        <f>UPPER(newTransactionSheet!D2682)&amp;"$"&amp;UPPER(newTransactionSheet!F2682)&amp;"$"&amp;UPPER(newTransactionSheet!H2682)&amp;"$"&amp;UPPER(newTransactionSheet!N2682)</f>
        <v>MARUTI SUZUKI$SWIFT$VXI$BANGALORE</v>
      </c>
      <c r="C2682" t="str">
        <f t="shared" si="1"/>
        <v/>
      </c>
    </row>
    <row r="2683">
      <c r="A2683" t="str">
        <f>UPPER(newTransactionSheet!D2683)&amp;"$"&amp;UPPER(newTransactionSheet!F2683)&amp;"$"&amp;UPPER(newTransactionSheet!H2683)&amp;"$"&amp;UPPER(newTransactionSheet!N2683)</f>
        <v>MARUTI SUZUKI$SWIFT$GLAM$BANGALORE</v>
      </c>
      <c r="C2683" t="str">
        <f t="shared" si="1"/>
        <v/>
      </c>
    </row>
    <row r="2684">
      <c r="A2684" t="str">
        <f>UPPER(newTransactionSheet!D2684)&amp;"$"&amp;UPPER(newTransactionSheet!F2684)&amp;"$"&amp;UPPER(newTransactionSheet!H2684)&amp;"$"&amp;UPPER(newTransactionSheet!N2684)</f>
        <v>MARUTI SUZUKI$SWIFT$VXI ABS$BANGALORE</v>
      </c>
      <c r="C2684" t="str">
        <f t="shared" si="1"/>
        <v/>
      </c>
    </row>
    <row r="2685">
      <c r="A2685" t="str">
        <f>UPPER(newTransactionSheet!D2685)&amp;"$"&amp;UPPER(newTransactionSheet!F2685)&amp;"$"&amp;UPPER(newTransactionSheet!H2685)&amp;"$"&amp;UPPER(newTransactionSheet!N2685)</f>
        <v>MARUTI SUZUKI$SWIFT$VXI$BANGALORE</v>
      </c>
      <c r="C2685" t="str">
        <f t="shared" si="1"/>
        <v/>
      </c>
    </row>
    <row r="2686">
      <c r="A2686" t="str">
        <f>UPPER(newTransactionSheet!D2686)&amp;"$"&amp;UPPER(newTransactionSheet!F2686)&amp;"$"&amp;UPPER(newTransactionSheet!H2686)&amp;"$"&amp;UPPER(newTransactionSheet!N2686)</f>
        <v>MARUTI SUZUKI$ALTO$LXI$BANGALORE</v>
      </c>
      <c r="C2686" t="str">
        <f t="shared" si="1"/>
        <v/>
      </c>
    </row>
    <row r="2687">
      <c r="A2687" t="str">
        <f>UPPER(newTransactionSheet!D2687)&amp;"$"&amp;UPPER(newTransactionSheet!F2687)&amp;"$"&amp;UPPER(newTransactionSheet!H2687)&amp;"$"&amp;UPPER(newTransactionSheet!N2687)</f>
        <v>MARUTI SUZUKI$ALTO$LXI$BANGALORE</v>
      </c>
      <c r="C2687" t="str">
        <f t="shared" si="1"/>
        <v/>
      </c>
    </row>
    <row r="2688">
      <c r="A2688" t="str">
        <f>UPPER(newTransactionSheet!D2688)&amp;"$"&amp;UPPER(newTransactionSheet!F2688)&amp;"$"&amp;UPPER(newTransactionSheet!H2688)&amp;"$"&amp;UPPER(newTransactionSheet!N2688)</f>
        <v>MARUTI SUZUKI$ALTO$LXI$BANGALORE</v>
      </c>
      <c r="C2688" t="str">
        <f t="shared" si="1"/>
        <v/>
      </c>
    </row>
    <row r="2689">
      <c r="A2689" t="str">
        <f>UPPER(newTransactionSheet!D2689)&amp;"$"&amp;UPPER(newTransactionSheet!F2689)&amp;"$"&amp;UPPER(newTransactionSheet!H2689)&amp;"$"&amp;UPPER(newTransactionSheet!N2689)</f>
        <v>MARUTI SUZUKI$ALTO$LXI$BANGALORE</v>
      </c>
      <c r="C2689" t="str">
        <f t="shared" si="1"/>
        <v/>
      </c>
    </row>
    <row r="2690">
      <c r="A2690" t="str">
        <f>UPPER(newTransactionSheet!D2690)&amp;"$"&amp;UPPER(newTransactionSheet!F2690)&amp;"$"&amp;UPPER(newTransactionSheet!H2690)&amp;"$"&amp;UPPER(newTransactionSheet!N2690)</f>
        <v>HYUNDAI$I10$MAGNA$BANGALORE</v>
      </c>
      <c r="C2690" t="str">
        <f t="shared" si="1"/>
        <v/>
      </c>
    </row>
    <row r="2691">
      <c r="A2691" t="str">
        <f>UPPER(newTransactionSheet!D2691)&amp;"$"&amp;UPPER(newTransactionSheet!F2691)&amp;"$"&amp;UPPER(newTransactionSheet!H2691)&amp;"$"&amp;UPPER(newTransactionSheet!N2691)</f>
        <v>MARUTI SUZUKI$SWIFT$LXI$BANGALORE</v>
      </c>
      <c r="C2691" t="str">
        <f t="shared" si="1"/>
        <v/>
      </c>
    </row>
    <row r="2692">
      <c r="A2692" t="str">
        <f>UPPER(newTransactionSheet!D2692)&amp;"$"&amp;UPPER(newTransactionSheet!F2692)&amp;"$"&amp;UPPER(newTransactionSheet!H2692)&amp;"$"&amp;UPPER(newTransactionSheet!N2692)</f>
        <v>MARUTI SUZUKI$SWIFT$VXI$BANGALORE</v>
      </c>
      <c r="C2692" t="str">
        <f t="shared" si="1"/>
        <v/>
      </c>
    </row>
    <row r="2693">
      <c r="A2693" t="str">
        <f>UPPER(newTransactionSheet!D2693)&amp;"$"&amp;UPPER(newTransactionSheet!F2693)&amp;"$"&amp;UPPER(newTransactionSheet!H2693)&amp;"$"&amp;UPPER(newTransactionSheet!N2693)</f>
        <v>MARUTI SUZUKI$SWIFT$VXI ABS$BANGALORE</v>
      </c>
      <c r="C2693" t="str">
        <f t="shared" si="1"/>
        <v/>
      </c>
    </row>
    <row r="2694">
      <c r="A2694" t="str">
        <f>UPPER(newTransactionSheet!D2694)&amp;"$"&amp;UPPER(newTransactionSheet!F2694)&amp;"$"&amp;UPPER(newTransactionSheet!H2694)&amp;"$"&amp;UPPER(newTransactionSheet!N2694)</f>
        <v>MARUTI SUZUKI$SWIFT$ZXI$BANGALORE</v>
      </c>
      <c r="C2694" t="str">
        <f t="shared" si="1"/>
        <v/>
      </c>
    </row>
    <row r="2695">
      <c r="A2695" t="str">
        <f>UPPER(newTransactionSheet!D2695)&amp;"$"&amp;UPPER(newTransactionSheet!F2695)&amp;"$"&amp;UPPER(newTransactionSheet!H2695)&amp;"$"&amp;UPPER(newTransactionSheet!N2695)</f>
        <v>MARUTI SUZUKI$ALTO$LXI$BANGALORE</v>
      </c>
      <c r="C2695" t="str">
        <f t="shared" si="1"/>
        <v/>
      </c>
    </row>
    <row r="2696">
      <c r="A2696" t="str">
        <f>UPPER(newTransactionSheet!D2696)&amp;"$"&amp;UPPER(newTransactionSheet!F2696)&amp;"$"&amp;UPPER(newTransactionSheet!H2696)&amp;"$"&amp;UPPER(newTransactionSheet!N2696)</f>
        <v>MARUTI SUZUKI$ALTO$LXI$BANGALORE</v>
      </c>
      <c r="C2696" t="str">
        <f t="shared" si="1"/>
        <v/>
      </c>
    </row>
    <row r="2697">
      <c r="A2697" t="str">
        <f>UPPER(newTransactionSheet!D2697)&amp;"$"&amp;UPPER(newTransactionSheet!F2697)&amp;"$"&amp;UPPER(newTransactionSheet!H2697)&amp;"$"&amp;UPPER(newTransactionSheet!N2697)</f>
        <v>MARUTI SUZUKI$ALTO$LXI$BANGALORE</v>
      </c>
      <c r="C2697" t="str">
        <f t="shared" si="1"/>
        <v/>
      </c>
    </row>
    <row r="2698">
      <c r="A2698" t="str">
        <f>UPPER(newTransactionSheet!D2698)&amp;"$"&amp;UPPER(newTransactionSheet!F2698)&amp;"$"&amp;UPPER(newTransactionSheet!H2698)&amp;"$"&amp;UPPER(newTransactionSheet!N2698)</f>
        <v>MARUTI SUZUKI$ALTO$LXI$BANGALORE</v>
      </c>
      <c r="C2698" t="str">
        <f t="shared" si="1"/>
        <v/>
      </c>
    </row>
    <row r="2699">
      <c r="A2699" t="str">
        <f>UPPER(newTransactionSheet!D2699)&amp;"$"&amp;UPPER(newTransactionSheet!F2699)&amp;"$"&amp;UPPER(newTransactionSheet!H2699)&amp;"$"&amp;UPPER(newTransactionSheet!N2699)</f>
        <v>MARUTI SUZUKI$ALTO$LXI$BANGALORE</v>
      </c>
      <c r="C2699" t="str">
        <f t="shared" si="1"/>
        <v/>
      </c>
    </row>
    <row r="2700">
      <c r="A2700" t="str">
        <f>UPPER(newTransactionSheet!D2700)&amp;"$"&amp;UPPER(newTransactionSheet!F2700)&amp;"$"&amp;UPPER(newTransactionSheet!H2700)&amp;"$"&amp;UPPER(newTransactionSheet!N2700)</f>
        <v>MARUTI SUZUKI$ALTO$LXI$BANGALORE</v>
      </c>
      <c r="C2700" t="str">
        <f t="shared" si="1"/>
        <v/>
      </c>
    </row>
    <row r="2701">
      <c r="A2701" t="str">
        <f>UPPER(newTransactionSheet!D2701)&amp;"$"&amp;UPPER(newTransactionSheet!F2701)&amp;"$"&amp;UPPER(newTransactionSheet!H2701)&amp;"$"&amp;UPPER(newTransactionSheet!N2701)</f>
        <v>MARUTI SUZUKI$ALTO$LXI$BANGALORE</v>
      </c>
      <c r="C2701" t="str">
        <f t="shared" si="1"/>
        <v/>
      </c>
    </row>
    <row r="2702">
      <c r="A2702" t="str">
        <f>UPPER(newTransactionSheet!D2702)&amp;"$"&amp;UPPER(newTransactionSheet!F2702)&amp;"$"&amp;UPPER(newTransactionSheet!H2702)&amp;"$"&amp;UPPER(newTransactionSheet!N2702)</f>
        <v>MARUTI SUZUKI$ALTO$LXI$BANGALORE</v>
      </c>
      <c r="C2702" t="str">
        <f t="shared" si="1"/>
        <v/>
      </c>
    </row>
    <row r="2703">
      <c r="A2703" t="str">
        <f>UPPER(newTransactionSheet!D2703)&amp;"$"&amp;UPPER(newTransactionSheet!F2703)&amp;"$"&amp;UPPER(newTransactionSheet!H2703)&amp;"$"&amp;UPPER(newTransactionSheet!N2703)</f>
        <v>MARUTI SUZUKI$ALTO$LXI$BANGALORE</v>
      </c>
      <c r="C2703" t="str">
        <f t="shared" si="1"/>
        <v/>
      </c>
    </row>
    <row r="2704">
      <c r="A2704" t="str">
        <f>UPPER(newTransactionSheet!D2704)&amp;"$"&amp;UPPER(newTransactionSheet!F2704)&amp;"$"&amp;UPPER(newTransactionSheet!H2704)&amp;"$"&amp;UPPER(newTransactionSheet!N2704)</f>
        <v>MARUTI SUZUKI$ALTO$LXI$BANGALORE</v>
      </c>
      <c r="C2704" t="str">
        <f t="shared" si="1"/>
        <v/>
      </c>
    </row>
    <row r="2705">
      <c r="A2705" t="str">
        <f>UPPER(newTransactionSheet!D2705)&amp;"$"&amp;UPPER(newTransactionSheet!F2705)&amp;"$"&amp;UPPER(newTransactionSheet!H2705)&amp;"$"&amp;UPPER(newTransactionSheet!N2705)</f>
        <v>MARUTI SUZUKI$ALTO$LXI$BANGALORE</v>
      </c>
      <c r="C2705" t="str">
        <f t="shared" si="1"/>
        <v/>
      </c>
    </row>
    <row r="2706">
      <c r="A2706" t="str">
        <f>UPPER(newTransactionSheet!D2706)&amp;"$"&amp;UPPER(newTransactionSheet!F2706)&amp;"$"&amp;UPPER(newTransactionSheet!H2706)&amp;"$"&amp;UPPER(newTransactionSheet!N2706)</f>
        <v>MARUTI SUZUKI$ALTO$LXI$BANGALORE</v>
      </c>
      <c r="C2706" t="str">
        <f t="shared" si="1"/>
        <v/>
      </c>
    </row>
    <row r="2707">
      <c r="A2707" t="str">
        <f>UPPER(newTransactionSheet!D2707)&amp;"$"&amp;UPPER(newTransactionSheet!F2707)&amp;"$"&amp;UPPER(newTransactionSheet!H2707)&amp;"$"&amp;UPPER(newTransactionSheet!N2707)</f>
        <v>MARUTI SUZUKI$ALTO$LXI$BANGALORE</v>
      </c>
      <c r="C2707" t="str">
        <f t="shared" si="1"/>
        <v/>
      </c>
    </row>
    <row r="2708">
      <c r="A2708" t="str">
        <f>UPPER(newTransactionSheet!D2708)&amp;"$"&amp;UPPER(newTransactionSheet!F2708)&amp;"$"&amp;UPPER(newTransactionSheet!H2708)&amp;"$"&amp;UPPER(newTransactionSheet!N2708)</f>
        <v>MARUTI SUZUKI$ALTO$VXI$BANGALORE</v>
      </c>
      <c r="C2708" t="str">
        <f t="shared" si="1"/>
        <v/>
      </c>
    </row>
    <row r="2709">
      <c r="A2709" t="str">
        <f>UPPER(newTransactionSheet!D2709)&amp;"$"&amp;UPPER(newTransactionSheet!F2709)&amp;"$"&amp;UPPER(newTransactionSheet!H2709)&amp;"$"&amp;UPPER(newTransactionSheet!N2709)</f>
        <v>MARUTI SUZUKI$ALTO$LXI$PUNE</v>
      </c>
      <c r="C2709" t="str">
        <f t="shared" si="1"/>
        <v/>
      </c>
    </row>
    <row r="2710">
      <c r="A2710" t="str">
        <f>UPPER(newTransactionSheet!D2710)&amp;"$"&amp;UPPER(newTransactionSheet!F2710)&amp;"$"&amp;UPPER(newTransactionSheet!H2710)&amp;"$"&amp;UPPER(newTransactionSheet!N2710)</f>
        <v>MARUTI SUZUKI$ALTO K10$VXI$BANGALORE</v>
      </c>
      <c r="C2710" t="str">
        <f t="shared" si="1"/>
        <v/>
      </c>
    </row>
    <row r="2711">
      <c r="A2711" t="str">
        <f>UPPER(newTransactionSheet!D2711)&amp;"$"&amp;UPPER(newTransactionSheet!F2711)&amp;"$"&amp;UPPER(newTransactionSheet!H2711)&amp;"$"&amp;UPPER(newTransactionSheet!N2711)</f>
        <v>MARUTI SUZUKI$A-STAR$VXI$BANGALORE</v>
      </c>
      <c r="C2711" t="str">
        <f t="shared" si="1"/>
        <v/>
      </c>
    </row>
    <row r="2712">
      <c r="A2712" t="str">
        <f>UPPER(newTransactionSheet!D2712)&amp;"$"&amp;UPPER(newTransactionSheet!F2712)&amp;"$"&amp;UPPER(newTransactionSheet!H2712)&amp;"$"&amp;UPPER(newTransactionSheet!N2712)</f>
        <v>MARUTI SUZUKI$EECO$5 STR$BANGALORE</v>
      </c>
      <c r="C2712" t="str">
        <f t="shared" si="1"/>
        <v/>
      </c>
    </row>
    <row r="2713">
      <c r="A2713" t="str">
        <f>UPPER(newTransactionSheet!D2713)&amp;"$"&amp;UPPER(newTransactionSheet!F2713)&amp;"$"&amp;UPPER(newTransactionSheet!H2713)&amp;"$"&amp;UPPER(newTransactionSheet!N2713)</f>
        <v>HYUNDAI$I10$MAGNA 1.2$BANGALORE</v>
      </c>
      <c r="C2713" t="str">
        <f t="shared" si="1"/>
        <v/>
      </c>
    </row>
    <row r="2714">
      <c r="A2714" t="str">
        <f>UPPER(newTransactionSheet!D2714)&amp;"$"&amp;UPPER(newTransactionSheet!F2714)&amp;"$"&amp;UPPER(newTransactionSheet!H2714)&amp;"$"&amp;UPPER(newTransactionSheet!N2714)</f>
        <v>TATA$INDICA VISTA$TERRA TDI$BANGALORE</v>
      </c>
      <c r="C2714" t="str">
        <f t="shared" si="1"/>
        <v/>
      </c>
    </row>
    <row r="2715">
      <c r="A2715" t="str">
        <f>UPPER(newTransactionSheet!D2715)&amp;"$"&amp;UPPER(newTransactionSheet!F2715)&amp;"$"&amp;UPPER(newTransactionSheet!H2715)&amp;"$"&amp;UPPER(newTransactionSheet!N2715)</f>
        <v>MARUTI SUZUKI$SWIFT$LXI$BANGALORE</v>
      </c>
      <c r="C2715" t="str">
        <f t="shared" si="1"/>
        <v/>
      </c>
    </row>
    <row r="2716">
      <c r="A2716" t="str">
        <f>UPPER(newTransactionSheet!D2716)&amp;"$"&amp;UPPER(newTransactionSheet!F2716)&amp;"$"&amp;UPPER(newTransactionSheet!H2716)&amp;"$"&amp;UPPER(newTransactionSheet!N2716)</f>
        <v>MARUTI SUZUKI$SWIFT$VDI$BANGALORE</v>
      </c>
      <c r="C2716" t="str">
        <f t="shared" si="1"/>
        <v/>
      </c>
    </row>
    <row r="2717">
      <c r="A2717" t="str">
        <f>UPPER(newTransactionSheet!D2717)&amp;"$"&amp;UPPER(newTransactionSheet!F2717)&amp;"$"&amp;UPPER(newTransactionSheet!H2717)&amp;"$"&amp;UPPER(newTransactionSheet!N2717)</f>
        <v>MARUTI SUZUKI$SX4$VXI$BANGALORE</v>
      </c>
      <c r="C2717" t="str">
        <f t="shared" si="1"/>
        <v/>
      </c>
    </row>
    <row r="2718">
      <c r="A2718" t="str">
        <f>UPPER(newTransactionSheet!D2718)&amp;"$"&amp;UPPER(newTransactionSheet!F2718)&amp;"$"&amp;UPPER(newTransactionSheet!H2718)&amp;"$"&amp;UPPER(newTransactionSheet!N2718)</f>
        <v>MARUTI SUZUKI$SX4$ZXI$BANGALORE</v>
      </c>
      <c r="C2718" t="str">
        <f t="shared" si="1"/>
        <v/>
      </c>
    </row>
    <row r="2719">
      <c r="A2719" t="str">
        <f>UPPER(newTransactionSheet!D2719)&amp;"$"&amp;UPPER(newTransactionSheet!F2719)&amp;"$"&amp;UPPER(newTransactionSheet!H2719)&amp;"$"&amp;UPPER(newTransactionSheet!N2719)</f>
        <v>MARUTI SUZUKI$SX4$ZXI$BANGALORE</v>
      </c>
      <c r="C2719" t="str">
        <f t="shared" si="1"/>
        <v/>
      </c>
    </row>
    <row r="2720">
      <c r="A2720" t="str">
        <f>UPPER(newTransactionSheet!D2720)&amp;"$"&amp;UPPER(newTransactionSheet!F2720)&amp;"$"&amp;UPPER(newTransactionSheet!H2720)&amp;"$"&amp;UPPER(newTransactionSheet!N2720)</f>
        <v>MARUTI SUZUKI$SX4$ZXI$BANGALORE</v>
      </c>
      <c r="C2720" t="str">
        <f t="shared" si="1"/>
        <v/>
      </c>
    </row>
    <row r="2721">
      <c r="A2721" t="str">
        <f>UPPER(newTransactionSheet!D2721)&amp;"$"&amp;UPPER(newTransactionSheet!F2721)&amp;"$"&amp;UPPER(newTransactionSheet!H2721)&amp;"$"&amp;UPPER(newTransactionSheet!N2721)</f>
        <v>MARUTI SUZUKI$SX4$ZXI$BANGALORE</v>
      </c>
      <c r="C2721" t="str">
        <f t="shared" si="1"/>
        <v/>
      </c>
    </row>
    <row r="2722">
      <c r="A2722" t="str">
        <f>UPPER(newTransactionSheet!D2722)&amp;"$"&amp;UPPER(newTransactionSheet!F2722)&amp;"$"&amp;UPPER(newTransactionSheet!H2722)&amp;"$"&amp;UPPER(newTransactionSheet!N2722)</f>
        <v>MARUTI SUZUKI$WAGON R$LXI$BANGALORE</v>
      </c>
      <c r="C2722" t="str">
        <f t="shared" si="1"/>
        <v/>
      </c>
    </row>
    <row r="2723">
      <c r="A2723" t="str">
        <f>UPPER(newTransactionSheet!D2723)&amp;"$"&amp;UPPER(newTransactionSheet!F2723)&amp;"$"&amp;UPPER(newTransactionSheet!H2723)&amp;"$"&amp;UPPER(newTransactionSheet!N2723)</f>
        <v>MARUTI SUZUKI$WAGON R$VXI$BANGALORE</v>
      </c>
      <c r="C2723" t="str">
        <f t="shared" si="1"/>
        <v/>
      </c>
    </row>
    <row r="2724">
      <c r="A2724" t="str">
        <f>UPPER(newTransactionSheet!D2724)&amp;"$"&amp;UPPER(newTransactionSheet!F2724)&amp;"$"&amp;UPPER(newTransactionSheet!H2724)&amp;"$"&amp;UPPER(newTransactionSheet!N2724)</f>
        <v>MARUTI SUZUKI$ZEN$LXI$BANGALORE</v>
      </c>
      <c r="C2724" t="str">
        <f t="shared" si="1"/>
        <v/>
      </c>
    </row>
    <row r="2725">
      <c r="A2725" t="str">
        <f>UPPER(newTransactionSheet!D2725)&amp;"$"&amp;UPPER(newTransactionSheet!F2725)&amp;"$"&amp;UPPER(newTransactionSheet!H2725)&amp;"$"&amp;UPPER(newTransactionSheet!N2725)</f>
        <v>HYUNDAI$SANTRO XING$GLS$BANGALORE</v>
      </c>
      <c r="C2725" t="str">
        <f t="shared" si="1"/>
        <v/>
      </c>
    </row>
    <row r="2726">
      <c r="A2726" t="str">
        <f>UPPER(newTransactionSheet!D2726)&amp;"$"&amp;UPPER(newTransactionSheet!F2726)&amp;"$"&amp;UPPER(newTransactionSheet!H2726)&amp;"$"&amp;UPPER(newTransactionSheet!N2726)</f>
        <v>TATA$INDICA VISTA$AURA QUADRAJET$BANGALORE</v>
      </c>
      <c r="C2726" t="str">
        <f t="shared" si="1"/>
        <v/>
      </c>
    </row>
    <row r="2727">
      <c r="A2727" t="str">
        <f>UPPER(newTransactionSheet!D2727)&amp;"$"&amp;UPPER(newTransactionSheet!F2727)&amp;"$"&amp;UPPER(newTransactionSheet!H2727)&amp;"$"&amp;UPPER(newTransactionSheet!N2727)</f>
        <v>MARUTI SUZUKI$ALTO$LXI$BANGALORE</v>
      </c>
      <c r="C2727" t="str">
        <f t="shared" si="1"/>
        <v/>
      </c>
    </row>
    <row r="2728">
      <c r="A2728" t="str">
        <f>UPPER(newTransactionSheet!D2728)&amp;"$"&amp;UPPER(newTransactionSheet!F2728)&amp;"$"&amp;UPPER(newTransactionSheet!H2728)&amp;"$"&amp;UPPER(newTransactionSheet!N2728)</f>
        <v>MARUTI SUZUKI$ALTO$LXI$BANGALORE</v>
      </c>
      <c r="C2728" t="str">
        <f t="shared" si="1"/>
        <v/>
      </c>
    </row>
    <row r="2729">
      <c r="A2729" t="str">
        <f>UPPER(newTransactionSheet!D2729)&amp;"$"&amp;UPPER(newTransactionSheet!F2729)&amp;"$"&amp;UPPER(newTransactionSheet!H2729)&amp;"$"&amp;UPPER(newTransactionSheet!N2729)</f>
        <v>MARUTI SUZUKI$ALTO$LXI$BANGALORE</v>
      </c>
      <c r="C2729" t="str">
        <f t="shared" si="1"/>
        <v/>
      </c>
    </row>
    <row r="2730">
      <c r="A2730" t="str">
        <f>UPPER(newTransactionSheet!D2730)&amp;"$"&amp;UPPER(newTransactionSheet!F2730)&amp;"$"&amp;UPPER(newTransactionSheet!H2730)&amp;"$"&amp;UPPER(newTransactionSheet!N2730)</f>
        <v>MARUTI SUZUKI$ALTO$LXI$BANGALORE</v>
      </c>
      <c r="C2730" t="str">
        <f t="shared" si="1"/>
        <v/>
      </c>
    </row>
    <row r="2731">
      <c r="A2731" t="str">
        <f>UPPER(newTransactionSheet!D2731)&amp;"$"&amp;UPPER(newTransactionSheet!F2731)&amp;"$"&amp;UPPER(newTransactionSheet!H2731)&amp;"$"&amp;UPPER(newTransactionSheet!N2731)</f>
        <v>MARUTI SUZUKI$ALTO$LXI$BANGALORE</v>
      </c>
      <c r="C2731" t="str">
        <f t="shared" si="1"/>
        <v/>
      </c>
    </row>
    <row r="2732">
      <c r="A2732" t="str">
        <f>UPPER(newTransactionSheet!D2732)&amp;"$"&amp;UPPER(newTransactionSheet!F2732)&amp;"$"&amp;UPPER(newTransactionSheet!H2732)&amp;"$"&amp;UPPER(newTransactionSheet!N2732)</f>
        <v>MARUTI SUZUKI$ALTO$VXI$BANGALORE</v>
      </c>
      <c r="C2732" t="str">
        <f t="shared" si="1"/>
        <v/>
      </c>
    </row>
    <row r="2733">
      <c r="A2733" t="str">
        <f>UPPER(newTransactionSheet!D2733)&amp;"$"&amp;UPPER(newTransactionSheet!F2733)&amp;"$"&amp;UPPER(newTransactionSheet!H2733)&amp;"$"&amp;UPPER(newTransactionSheet!N2733)</f>
        <v>MARUTI SUZUKI$ALTO$LXI$BANGALORE</v>
      </c>
      <c r="C2733" t="str">
        <f t="shared" si="1"/>
        <v/>
      </c>
    </row>
    <row r="2734">
      <c r="A2734" t="str">
        <f>UPPER(newTransactionSheet!D2734)&amp;"$"&amp;UPPER(newTransactionSheet!F2734)&amp;"$"&amp;UPPER(newTransactionSheet!H2734)&amp;"$"&amp;UPPER(newTransactionSheet!N2734)</f>
        <v>MARUTI SUZUKI$ALTO K10$VXI$BANGALORE</v>
      </c>
      <c r="C2734" t="str">
        <f t="shared" si="1"/>
        <v/>
      </c>
    </row>
    <row r="2735">
      <c r="A2735" t="str">
        <f>UPPER(newTransactionSheet!D2735)&amp;"$"&amp;UPPER(newTransactionSheet!F2735)&amp;"$"&amp;UPPER(newTransactionSheet!H2735)&amp;"$"&amp;UPPER(newTransactionSheet!N2735)</f>
        <v>MARUTI SUZUKI$ALTO K10$VXI$BANGALORE</v>
      </c>
      <c r="C2735" t="str">
        <f t="shared" si="1"/>
        <v/>
      </c>
    </row>
    <row r="2736">
      <c r="A2736" t="str">
        <f>UPPER(newTransactionSheet!D2736)&amp;"$"&amp;UPPER(newTransactionSheet!F2736)&amp;"$"&amp;UPPER(newTransactionSheet!H2736)&amp;"$"&amp;UPPER(newTransactionSheet!N2736)</f>
        <v>MARUTI SUZUKI$ALTO K10$VXI$BANGALORE</v>
      </c>
      <c r="C2736" t="str">
        <f t="shared" si="1"/>
        <v/>
      </c>
    </row>
    <row r="2737">
      <c r="A2737" t="str">
        <f>UPPER(newTransactionSheet!D2737)&amp;"$"&amp;UPPER(newTransactionSheet!F2737)&amp;"$"&amp;UPPER(newTransactionSheet!H2737)&amp;"$"&amp;UPPER(newTransactionSheet!N2737)</f>
        <v>MARUTI SUZUKI$A-STAR$VXI$BANGALORE</v>
      </c>
      <c r="C2737" t="str">
        <f t="shared" si="1"/>
        <v/>
      </c>
    </row>
    <row r="2738">
      <c r="A2738" t="str">
        <f>UPPER(newTransactionSheet!D2738)&amp;"$"&amp;UPPER(newTransactionSheet!F2738)&amp;"$"&amp;UPPER(newTransactionSheet!H2738)&amp;"$"&amp;UPPER(newTransactionSheet!N2738)</f>
        <v>MARUTI SUZUKI$A-STAR$VXI$BANGALORE</v>
      </c>
      <c r="C2738" t="str">
        <f t="shared" si="1"/>
        <v/>
      </c>
    </row>
    <row r="2739">
      <c r="A2739" t="str">
        <f>UPPER(newTransactionSheet!D2739)&amp;"$"&amp;UPPER(newTransactionSheet!F2739)&amp;"$"&amp;UPPER(newTransactionSheet!H2739)&amp;"$"&amp;UPPER(newTransactionSheet!N2739)</f>
        <v>MARUTI SUZUKI$A-STAR$VXI$BANGALORE</v>
      </c>
      <c r="C2739" t="str">
        <f t="shared" si="1"/>
        <v/>
      </c>
    </row>
    <row r="2740">
      <c r="A2740" t="str">
        <f>UPPER(newTransactionSheet!D2740)&amp;"$"&amp;UPPER(newTransactionSheet!F2740)&amp;"$"&amp;UPPER(newTransactionSheet!H2740)&amp;"$"&amp;UPPER(newTransactionSheet!N2740)</f>
        <v>HYUNDAI$EON$SPORTZ$BANGALORE</v>
      </c>
      <c r="C2740" t="str">
        <f t="shared" si="1"/>
        <v/>
      </c>
    </row>
    <row r="2741">
      <c r="A2741" t="str">
        <f>UPPER(newTransactionSheet!D2741)&amp;"$"&amp;UPPER(newTransactionSheet!F2741)&amp;"$"&amp;UPPER(newTransactionSheet!H2741)&amp;"$"&amp;UPPER(newTransactionSheet!N2741)</f>
        <v>HYUNDAI$I10$ERA$BANGALORE</v>
      </c>
      <c r="C2741" t="str">
        <f t="shared" si="1"/>
        <v/>
      </c>
    </row>
    <row r="2742">
      <c r="A2742" t="str">
        <f>UPPER(newTransactionSheet!D2742)&amp;"$"&amp;UPPER(newTransactionSheet!F2742)&amp;"$"&amp;UPPER(newTransactionSheet!H2742)&amp;"$"&amp;UPPER(newTransactionSheet!N2742)</f>
        <v>HYUNDAI$I10$SPORTZ 1.2$BANGALORE</v>
      </c>
      <c r="C2742" t="str">
        <f t="shared" si="1"/>
        <v/>
      </c>
    </row>
    <row r="2743">
      <c r="A2743" t="str">
        <f>UPPER(newTransactionSheet!D2743)&amp;"$"&amp;UPPER(newTransactionSheet!F2743)&amp;"$"&amp;UPPER(newTransactionSheet!H2743)&amp;"$"&amp;UPPER(newTransactionSheet!N2743)</f>
        <v>FIAT$PUNTO$EMOTION 1.2$BANGALORE</v>
      </c>
      <c r="C2743" t="str">
        <f t="shared" si="1"/>
        <v/>
      </c>
    </row>
    <row r="2744">
      <c r="A2744" t="str">
        <f>UPPER(newTransactionSheet!D2744)&amp;"$"&amp;UPPER(newTransactionSheet!F2744)&amp;"$"&amp;UPPER(newTransactionSheet!H2744)&amp;"$"&amp;UPPER(newTransactionSheet!N2744)</f>
        <v>MARUTI SUZUKI$SWIFT$LXI$BANGALORE</v>
      </c>
      <c r="C2744" t="str">
        <f t="shared" si="1"/>
        <v/>
      </c>
    </row>
    <row r="2745">
      <c r="A2745" t="str">
        <f>UPPER(newTransactionSheet!D2745)&amp;"$"&amp;UPPER(newTransactionSheet!F2745)&amp;"$"&amp;UPPER(newTransactionSheet!H2745)&amp;"$"&amp;UPPER(newTransactionSheet!N2745)</f>
        <v>MARUTI SUZUKI$SWIFT$VDI$BANGALORE</v>
      </c>
      <c r="C2745" t="str">
        <f t="shared" si="1"/>
        <v/>
      </c>
    </row>
    <row r="2746">
      <c r="A2746" t="str">
        <f>UPPER(newTransactionSheet!D2746)&amp;"$"&amp;UPPER(newTransactionSheet!F2746)&amp;"$"&amp;UPPER(newTransactionSheet!H2746)&amp;"$"&amp;UPPER(newTransactionSheet!N2746)</f>
        <v>MARUTI SUZUKI$SWIFT$VXI$BANGALORE</v>
      </c>
      <c r="C2746" t="str">
        <f t="shared" si="1"/>
        <v/>
      </c>
    </row>
    <row r="2747">
      <c r="A2747" t="str">
        <f>UPPER(newTransactionSheet!D2747)&amp;"$"&amp;UPPER(newTransactionSheet!F2747)&amp;"$"&amp;UPPER(newTransactionSheet!H2747)&amp;"$"&amp;UPPER(newTransactionSheet!N2747)</f>
        <v>MARUTI SUZUKI$WAGON R$LXI$BANGALORE</v>
      </c>
      <c r="C2747" t="str">
        <f t="shared" si="1"/>
        <v/>
      </c>
    </row>
    <row r="2748">
      <c r="A2748" t="str">
        <f>UPPER(newTransactionSheet!D2748)&amp;"$"&amp;UPPER(newTransactionSheet!F2748)&amp;"$"&amp;UPPER(newTransactionSheet!H2748)&amp;"$"&amp;UPPER(newTransactionSheet!N2748)</f>
        <v>MARUTI SUZUKI$ZEN$LXI$BANGALORE</v>
      </c>
      <c r="C2748" t="str">
        <f t="shared" si="1"/>
        <v/>
      </c>
    </row>
    <row r="2749">
      <c r="A2749" t="str">
        <f>UPPER(newTransactionSheet!D2749)&amp;"$"&amp;UPPER(newTransactionSheet!F2749)&amp;"$"&amp;UPPER(newTransactionSheet!H2749)&amp;"$"&amp;UPPER(newTransactionSheet!N2749)</f>
        <v>HYUNDAI$EON$SPORTZ$BANGALORE</v>
      </c>
      <c r="C2749" t="str">
        <f t="shared" si="1"/>
        <v/>
      </c>
    </row>
    <row r="2750">
      <c r="A2750" t="str">
        <f>UPPER(newTransactionSheet!D2750)&amp;"$"&amp;UPPER(newTransactionSheet!F2750)&amp;"$"&amp;UPPER(newTransactionSheet!H2750)&amp;"$"&amp;UPPER(newTransactionSheet!N2750)</f>
        <v>MARUTI SUZUKI$SWIFT$LXI$BANGALORE</v>
      </c>
      <c r="C2750" t="str">
        <f t="shared" si="1"/>
        <v/>
      </c>
    </row>
    <row r="2751">
      <c r="A2751" t="str">
        <f>UPPER(newTransactionSheet!D2751)&amp;"$"&amp;UPPER(newTransactionSheet!F2751)&amp;"$"&amp;UPPER(newTransactionSheet!H2751)&amp;"$"&amp;UPPER(newTransactionSheet!N2751)</f>
        <v>MARUTI SUZUKI$SWIFT$GLAM$BANGALORE</v>
      </c>
      <c r="C2751" t="str">
        <f t="shared" si="1"/>
        <v/>
      </c>
    </row>
    <row r="2752">
      <c r="A2752" t="str">
        <f>UPPER(newTransactionSheet!D2752)&amp;"$"&amp;UPPER(newTransactionSheet!F2752)&amp;"$"&amp;UPPER(newTransactionSheet!H2752)&amp;"$"&amp;UPPER(newTransactionSheet!N2752)</f>
        <v>MARUTI SUZUKI$SWIFT$LXI$BANGALORE</v>
      </c>
      <c r="C2752" t="str">
        <f t="shared" si="1"/>
        <v/>
      </c>
    </row>
    <row r="2753">
      <c r="A2753" t="str">
        <f>UPPER(newTransactionSheet!D2753)&amp;"$"&amp;UPPER(newTransactionSheet!F2753)&amp;"$"&amp;UPPER(newTransactionSheet!H2753)&amp;"$"&amp;UPPER(newTransactionSheet!N2753)</f>
        <v>MARUTI SUZUKI$ALTO K10$VXI$BANGALORE</v>
      </c>
      <c r="C2753" t="str">
        <f t="shared" si="1"/>
        <v/>
      </c>
    </row>
    <row r="2754">
      <c r="A2754" t="str">
        <f>UPPER(newTransactionSheet!D2754)&amp;"$"&amp;UPPER(newTransactionSheet!F2754)&amp;"$"&amp;UPPER(newTransactionSheet!H2754)&amp;"$"&amp;UPPER(newTransactionSheet!N2754)</f>
        <v>MARUTI SUZUKI$SWIFT$ZXI$BANGALORE</v>
      </c>
      <c r="C2754" t="str">
        <f t="shared" si="1"/>
        <v/>
      </c>
    </row>
    <row r="2755">
      <c r="A2755" t="str">
        <f>UPPER(newTransactionSheet!D2755)&amp;"$"&amp;UPPER(newTransactionSheet!F2755)&amp;"$"&amp;UPPER(newTransactionSheet!H2755)&amp;"$"&amp;UPPER(newTransactionSheet!N2755)</f>
        <v>MARUTI SUZUKI$SWIFT$VXI$BANGALORE</v>
      </c>
      <c r="C2755" t="str">
        <f t="shared" si="1"/>
        <v/>
      </c>
    </row>
    <row r="2756">
      <c r="A2756" t="str">
        <f>UPPER(newTransactionSheet!D2756)&amp;"$"&amp;UPPER(newTransactionSheet!F2756)&amp;"$"&amp;UPPER(newTransactionSheet!H2756)&amp;"$"&amp;UPPER(newTransactionSheet!N2756)</f>
        <v>MARUTI SUZUKI$ALTO$LXI$BANGALORE</v>
      </c>
      <c r="C2756" t="str">
        <f t="shared" si="1"/>
        <v/>
      </c>
    </row>
    <row r="2757">
      <c r="A2757" t="str">
        <f>UPPER(newTransactionSheet!D2757)&amp;"$"&amp;UPPER(newTransactionSheet!F2757)&amp;"$"&amp;UPPER(newTransactionSheet!H2757)&amp;"$"&amp;UPPER(newTransactionSheet!N2757)</f>
        <v>MARUTI SUZUKI$SWIFT$VXI ABS$BANGALORE</v>
      </c>
      <c r="C2757" t="str">
        <f t="shared" si="1"/>
        <v/>
      </c>
    </row>
    <row r="2758">
      <c r="A2758" t="str">
        <f>UPPER(newTransactionSheet!D2758)&amp;"$"&amp;UPPER(newTransactionSheet!F2758)&amp;"$"&amp;UPPER(newTransactionSheet!H2758)&amp;"$"&amp;UPPER(newTransactionSheet!N2758)</f>
        <v>MARUTI SUZUKI$ALTO$LXI$BANGALORE</v>
      </c>
      <c r="C2758" t="str">
        <f t="shared" si="1"/>
        <v/>
      </c>
    </row>
    <row r="2759">
      <c r="A2759" t="str">
        <f>UPPER(newTransactionSheet!D2759)&amp;"$"&amp;UPPER(newTransactionSheet!F2759)&amp;"$"&amp;UPPER(newTransactionSheet!H2759)&amp;"$"&amp;UPPER(newTransactionSheet!N2759)</f>
        <v>MARUTI SUZUKI$ALTO$LXI$BANGALORE</v>
      </c>
      <c r="C2759" t="str">
        <f t="shared" si="1"/>
        <v/>
      </c>
    </row>
    <row r="2760">
      <c r="A2760" t="str">
        <f>UPPER(newTransactionSheet!D2760)&amp;"$"&amp;UPPER(newTransactionSheet!F2760)&amp;"$"&amp;UPPER(newTransactionSheet!H2760)&amp;"$"&amp;UPPER(newTransactionSheet!N2760)</f>
        <v>MARUTI SUZUKI$ALTO$LXI$BANGALORE</v>
      </c>
      <c r="C2760" t="str">
        <f t="shared" si="1"/>
        <v/>
      </c>
    </row>
    <row r="2761">
      <c r="A2761" t="str">
        <f>UPPER(newTransactionSheet!D2761)&amp;"$"&amp;UPPER(newTransactionSheet!F2761)&amp;"$"&amp;UPPER(newTransactionSheet!H2761)&amp;"$"&amp;UPPER(newTransactionSheet!N2761)</f>
        <v>MARUTI SUZUKI$SWIFT$ZXI$BANGALORE</v>
      </c>
      <c r="C2761" t="str">
        <f t="shared" si="1"/>
        <v/>
      </c>
    </row>
    <row r="2762">
      <c r="A2762" t="str">
        <f>UPPER(newTransactionSheet!D2762)&amp;"$"&amp;UPPER(newTransactionSheet!F2762)&amp;"$"&amp;UPPER(newTransactionSheet!H2762)&amp;"$"&amp;UPPER(newTransactionSheet!N2762)</f>
        <v>MARUTI SUZUKI$SWIFT$VXI$BANGALORE</v>
      </c>
      <c r="C2762" t="str">
        <f t="shared" si="1"/>
        <v/>
      </c>
    </row>
    <row r="2763">
      <c r="A2763" t="str">
        <f>UPPER(newTransactionSheet!D2763)&amp;"$"&amp;UPPER(newTransactionSheet!F2763)&amp;"$"&amp;UPPER(newTransactionSheet!H2763)&amp;"$"&amp;UPPER(newTransactionSheet!N2763)</f>
        <v>MARUTI SUZUKI$ALTO$LXI$BANGALORE</v>
      </c>
      <c r="C2763" t="str">
        <f t="shared" si="1"/>
        <v/>
      </c>
    </row>
    <row r="2764">
      <c r="A2764" t="str">
        <f>UPPER(newTransactionSheet!D2764)&amp;"$"&amp;UPPER(newTransactionSheet!F2764)&amp;"$"&amp;UPPER(newTransactionSheet!H2764)&amp;"$"&amp;UPPER(newTransactionSheet!N2764)</f>
        <v>MARUTI SUZUKI$ALTO K10$VXI$BANGALORE</v>
      </c>
      <c r="C2764" t="str">
        <f t="shared" si="1"/>
        <v/>
      </c>
    </row>
    <row r="2765">
      <c r="A2765" t="str">
        <f>UPPER(newTransactionSheet!D2765)&amp;"$"&amp;UPPER(newTransactionSheet!F2765)&amp;"$"&amp;UPPER(newTransactionSheet!H2765)&amp;"$"&amp;UPPER(newTransactionSheet!N2765)</f>
        <v>MARUTI SUZUKI$SWIFT$GLAM$BANGALORE</v>
      </c>
      <c r="C2765" t="str">
        <f t="shared" si="1"/>
        <v/>
      </c>
    </row>
    <row r="2766">
      <c r="A2766" t="str">
        <f>UPPER(newTransactionSheet!D2766)&amp;"$"&amp;UPPER(newTransactionSheet!F2766)&amp;"$"&amp;UPPER(newTransactionSheet!H2766)&amp;"$"&amp;UPPER(newTransactionSheet!N2766)</f>
        <v>MARUTI SUZUKI$SWIFT$VXI ABS$BANGALORE</v>
      </c>
      <c r="C2766" t="str">
        <f t="shared" si="1"/>
        <v/>
      </c>
    </row>
    <row r="2767">
      <c r="A2767" t="str">
        <f>UPPER(newTransactionSheet!D2767)&amp;"$"&amp;UPPER(newTransactionSheet!F2767)&amp;"$"&amp;UPPER(newTransactionSheet!H2767)&amp;"$"&amp;UPPER(newTransactionSheet!N2767)</f>
        <v>MARUTI SUZUKI$SWIFT$LXI$BANGALORE</v>
      </c>
      <c r="C2767" t="str">
        <f t="shared" si="1"/>
        <v/>
      </c>
    </row>
    <row r="2768">
      <c r="A2768" t="str">
        <f>UPPER(newTransactionSheet!D2768)&amp;"$"&amp;UPPER(newTransactionSheet!F2768)&amp;"$"&amp;UPPER(newTransactionSheet!H2768)&amp;"$"&amp;UPPER(newTransactionSheet!N2768)</f>
        <v>MARUTI SUZUKI$SWIFT$LDI$BANGALORE</v>
      </c>
      <c r="C2768" t="str">
        <f t="shared" si="1"/>
        <v/>
      </c>
    </row>
    <row r="2769">
      <c r="A2769" t="str">
        <f>UPPER(newTransactionSheet!D2769)&amp;"$"&amp;UPPER(newTransactionSheet!F2769)&amp;"$"&amp;UPPER(newTransactionSheet!H2769)&amp;"$"&amp;UPPER(newTransactionSheet!N2769)</f>
        <v>CHEVROLET$OPTRA$LS 1.8$BANGALORE</v>
      </c>
      <c r="C2769" t="str">
        <f t="shared" si="1"/>
        <v/>
      </c>
    </row>
    <row r="2770">
      <c r="A2770" t="str">
        <f>UPPER(newTransactionSheet!D2770)&amp;"$"&amp;UPPER(newTransactionSheet!F2770)&amp;"$"&amp;UPPER(newTransactionSheet!H2770)&amp;"$"&amp;UPPER(newTransactionSheet!N2770)</f>
        <v>MARUTI SUZUKI$ALTO$LXI$BANGALORE</v>
      </c>
      <c r="C2770" t="str">
        <f t="shared" si="1"/>
        <v/>
      </c>
    </row>
    <row r="2771">
      <c r="A2771" t="str">
        <f>UPPER(newTransactionSheet!D2771)&amp;"$"&amp;UPPER(newTransactionSheet!F2771)&amp;"$"&amp;UPPER(newTransactionSheet!H2771)&amp;"$"&amp;UPPER(newTransactionSheet!N2771)</f>
        <v>MARUTI SUZUKI$ALTO$LXI$BANGALORE</v>
      </c>
      <c r="C2771" t="str">
        <f t="shared" si="1"/>
        <v/>
      </c>
    </row>
    <row r="2772">
      <c r="A2772" t="str">
        <f>UPPER(newTransactionSheet!D2772)&amp;"$"&amp;UPPER(newTransactionSheet!F2772)&amp;"$"&amp;UPPER(newTransactionSheet!H2772)&amp;"$"&amp;UPPER(newTransactionSheet!N2772)</f>
        <v>MARUTI SUZUKI$ALTO$LXI$BANGALORE</v>
      </c>
      <c r="C2772" t="str">
        <f t="shared" si="1"/>
        <v/>
      </c>
    </row>
    <row r="2773">
      <c r="A2773" t="str">
        <f>UPPER(newTransactionSheet!D2773)&amp;"$"&amp;UPPER(newTransactionSheet!F2773)&amp;"$"&amp;UPPER(newTransactionSheet!H2773)&amp;"$"&amp;UPPER(newTransactionSheet!N2773)</f>
        <v>MARUTI SUZUKI$ALTO$LXI$BANGALORE</v>
      </c>
      <c r="C2773" t="str">
        <f t="shared" si="1"/>
        <v/>
      </c>
    </row>
    <row r="2774">
      <c r="A2774" t="str">
        <f>UPPER(newTransactionSheet!D2774)&amp;"$"&amp;UPPER(newTransactionSheet!F2774)&amp;"$"&amp;UPPER(newTransactionSheet!H2774)&amp;"$"&amp;UPPER(newTransactionSheet!N2774)</f>
        <v>MARUTI SUZUKI$ALTO$LXI$BANGALORE</v>
      </c>
      <c r="C2774" t="str">
        <f t="shared" si="1"/>
        <v/>
      </c>
    </row>
    <row r="2775">
      <c r="A2775" t="str">
        <f>UPPER(newTransactionSheet!D2775)&amp;"$"&amp;UPPER(newTransactionSheet!F2775)&amp;"$"&amp;UPPER(newTransactionSheet!H2775)&amp;"$"&amp;UPPER(newTransactionSheet!N2775)</f>
        <v>MARUTI SUZUKI$A-STAR$VXI$BANGALORE</v>
      </c>
      <c r="C2775" t="str">
        <f t="shared" si="1"/>
        <v/>
      </c>
    </row>
    <row r="2776">
      <c r="A2776" t="str">
        <f>UPPER(newTransactionSheet!D2776)&amp;"$"&amp;UPPER(newTransactionSheet!F2776)&amp;"$"&amp;UPPER(newTransactionSheet!H2776)&amp;"$"&amp;UPPER(newTransactionSheet!N2776)</f>
        <v>CHEVROLET$BEAT$LT PETROL$BANGALORE</v>
      </c>
      <c r="C2776" t="str">
        <f t="shared" si="1"/>
        <v/>
      </c>
    </row>
    <row r="2777">
      <c r="A2777" t="str">
        <f>UPPER(newTransactionSheet!D2777)&amp;"$"&amp;UPPER(newTransactionSheet!F2777)&amp;"$"&amp;UPPER(newTransactionSheet!H2777)&amp;"$"&amp;UPPER(newTransactionSheet!N2777)</f>
        <v>MARUTI SUZUKI$OMNI$5 STR$BANGALORE</v>
      </c>
      <c r="C2777" t="str">
        <f t="shared" si="1"/>
        <v/>
      </c>
    </row>
    <row r="2778">
      <c r="A2778" t="str">
        <f>UPPER(newTransactionSheet!D2778)&amp;"$"&amp;UPPER(newTransactionSheet!F2778)&amp;"$"&amp;UPPER(newTransactionSheet!H2778)&amp;"$"&amp;UPPER(newTransactionSheet!N2778)</f>
        <v>MARUTI SUZUKI$SWIFT$LXI$BANGALORE</v>
      </c>
      <c r="C2778" t="str">
        <f t="shared" si="1"/>
        <v/>
      </c>
    </row>
    <row r="2779">
      <c r="A2779" t="str">
        <f>UPPER(newTransactionSheet!D2779)&amp;"$"&amp;UPPER(newTransactionSheet!F2779)&amp;"$"&amp;UPPER(newTransactionSheet!H2779)&amp;"$"&amp;UPPER(newTransactionSheet!N2779)</f>
        <v>MARUTI SUZUKI$SX4$ZXI$BANGALORE</v>
      </c>
      <c r="C2779" t="str">
        <f t="shared" si="1"/>
        <v/>
      </c>
    </row>
    <row r="2780">
      <c r="A2780" t="str">
        <f>UPPER(newTransactionSheet!D2780)&amp;"$"&amp;UPPER(newTransactionSheet!F2780)&amp;"$"&amp;UPPER(newTransactionSheet!H2780)&amp;"$"&amp;UPPER(newTransactionSheet!N2780)</f>
        <v>MARUTI SUZUKI$WAGON R$LXI$BANGALORE</v>
      </c>
      <c r="C2780" t="str">
        <f t="shared" si="1"/>
        <v/>
      </c>
    </row>
    <row r="2781">
      <c r="A2781" t="str">
        <f>UPPER(newTransactionSheet!D2781)&amp;"$"&amp;UPPER(newTransactionSheet!F2781)&amp;"$"&amp;UPPER(newTransactionSheet!H2781)&amp;"$"&amp;UPPER(newTransactionSheet!N2781)</f>
        <v>MARUTI SUZUKI$WAGON R$LXI LPG$BANGALORE</v>
      </c>
      <c r="C2781" t="str">
        <f t="shared" si="1"/>
        <v/>
      </c>
    </row>
    <row r="2782">
      <c r="A2782" t="str">
        <f>UPPER(newTransactionSheet!D2782)&amp;"$"&amp;UPPER(newTransactionSheet!F2782)&amp;"$"&amp;UPPER(newTransactionSheet!H2782)&amp;"$"&amp;UPPER(newTransactionSheet!N2782)</f>
        <v>HYUNDAI$ACCENT$GLE$BANGALORE</v>
      </c>
      <c r="C2782" t="str">
        <f t="shared" si="1"/>
        <v/>
      </c>
    </row>
    <row r="2783">
      <c r="A2783" t="str">
        <f>UPPER(newTransactionSheet!D2783)&amp;"$"&amp;UPPER(newTransactionSheet!F2783)&amp;"$"&amp;UPPER(newTransactionSheet!H2783)&amp;"$"&amp;UPPER(newTransactionSheet!N2783)</f>
        <v>MARUTI SUZUKI$ALTO$LXI$BANGALORE</v>
      </c>
      <c r="C2783" t="str">
        <f t="shared" si="1"/>
        <v/>
      </c>
    </row>
    <row r="2784">
      <c r="A2784" t="str">
        <f>UPPER(newTransactionSheet!D2784)&amp;"$"&amp;UPPER(newTransactionSheet!F2784)&amp;"$"&amp;UPPER(newTransactionSheet!H2784)&amp;"$"&amp;UPPER(newTransactionSheet!N2784)</f>
        <v>MARUTI SUZUKI$ALTO$LXI$BANGALORE</v>
      </c>
      <c r="C2784" t="str">
        <f t="shared" si="1"/>
        <v/>
      </c>
    </row>
    <row r="2785">
      <c r="A2785" t="str">
        <f>UPPER(newTransactionSheet!D2785)&amp;"$"&amp;UPPER(newTransactionSheet!F2785)&amp;"$"&amp;UPPER(newTransactionSheet!H2785)&amp;"$"&amp;UPPER(newTransactionSheet!N2785)</f>
        <v>MARUTI SUZUKI$ALTO$LXI$BANGALORE</v>
      </c>
      <c r="C2785" t="str">
        <f t="shared" si="1"/>
        <v/>
      </c>
    </row>
    <row r="2786">
      <c r="A2786" t="str">
        <f>UPPER(newTransactionSheet!D2786)&amp;"$"&amp;UPPER(newTransactionSheet!F2786)&amp;"$"&amp;UPPER(newTransactionSheet!H2786)&amp;"$"&amp;UPPER(newTransactionSheet!N2786)</f>
        <v>MARUTI SUZUKI$ALTO$LXI$BANGALORE</v>
      </c>
      <c r="C2786" t="str">
        <f t="shared" si="1"/>
        <v/>
      </c>
    </row>
    <row r="2787">
      <c r="A2787" t="str">
        <f>UPPER(newTransactionSheet!D2787)&amp;"$"&amp;UPPER(newTransactionSheet!F2787)&amp;"$"&amp;UPPER(newTransactionSheet!H2787)&amp;"$"&amp;UPPER(newTransactionSheet!N2787)</f>
        <v>MARUTI SUZUKI$ALTO$LXI$BANGALORE</v>
      </c>
      <c r="C2787" t="str">
        <f t="shared" si="1"/>
        <v/>
      </c>
    </row>
    <row r="2788">
      <c r="A2788" t="str">
        <f>UPPER(newTransactionSheet!D2788)&amp;"$"&amp;UPPER(newTransactionSheet!F2788)&amp;"$"&amp;UPPER(newTransactionSheet!H2788)&amp;"$"&amp;UPPER(newTransactionSheet!N2788)</f>
        <v>MARUTI SUZUKI$ALTO$LXI$BANGALORE</v>
      </c>
      <c r="C2788" t="str">
        <f t="shared" si="1"/>
        <v/>
      </c>
    </row>
    <row r="2789">
      <c r="A2789" t="str">
        <f>UPPER(newTransactionSheet!D2789)&amp;"$"&amp;UPPER(newTransactionSheet!F2789)&amp;"$"&amp;UPPER(newTransactionSheet!H2789)&amp;"$"&amp;UPPER(newTransactionSheet!N2789)</f>
        <v>MARUTI SUZUKI$ALTO$LXI$BANGALORE</v>
      </c>
      <c r="C2789" t="str">
        <f t="shared" si="1"/>
        <v/>
      </c>
    </row>
    <row r="2790">
      <c r="A2790" t="str">
        <f>UPPER(newTransactionSheet!D2790)&amp;"$"&amp;UPPER(newTransactionSheet!F2790)&amp;"$"&amp;UPPER(newTransactionSheet!H2790)&amp;"$"&amp;UPPER(newTransactionSheet!N2790)</f>
        <v>MARUTI SUZUKI$ALTO$LXI$BANGALORE</v>
      </c>
      <c r="C2790" t="str">
        <f t="shared" si="1"/>
        <v/>
      </c>
    </row>
    <row r="2791">
      <c r="A2791" t="str">
        <f>UPPER(newTransactionSheet!D2791)&amp;"$"&amp;UPPER(newTransactionSheet!F2791)&amp;"$"&amp;UPPER(newTransactionSheet!H2791)&amp;"$"&amp;UPPER(newTransactionSheet!N2791)</f>
        <v>MARUTI SUZUKI$ALTO$LXI$BANGALORE</v>
      </c>
      <c r="C2791" t="str">
        <f t="shared" si="1"/>
        <v/>
      </c>
    </row>
    <row r="2792">
      <c r="A2792" t="str">
        <f>UPPER(newTransactionSheet!D2792)&amp;"$"&amp;UPPER(newTransactionSheet!F2792)&amp;"$"&amp;UPPER(newTransactionSheet!H2792)&amp;"$"&amp;UPPER(newTransactionSheet!N2792)</f>
        <v>MARUTI SUZUKI$ALTO$LXI$BANGALORE</v>
      </c>
      <c r="C2792" t="str">
        <f t="shared" si="1"/>
        <v/>
      </c>
    </row>
    <row r="2793">
      <c r="A2793" t="str">
        <f>UPPER(newTransactionSheet!D2793)&amp;"$"&amp;UPPER(newTransactionSheet!F2793)&amp;"$"&amp;UPPER(newTransactionSheet!H2793)&amp;"$"&amp;UPPER(newTransactionSheet!N2793)</f>
        <v>MARUTI SUZUKI$ALTO K10$VXI$BANGALORE</v>
      </c>
      <c r="C2793" t="str">
        <f t="shared" si="1"/>
        <v/>
      </c>
    </row>
    <row r="2794">
      <c r="A2794" t="str">
        <f>UPPER(newTransactionSheet!D2794)&amp;"$"&amp;UPPER(newTransactionSheet!F2794)&amp;"$"&amp;UPPER(newTransactionSheet!H2794)&amp;"$"&amp;UPPER(newTransactionSheet!N2794)</f>
        <v>MARUTI SUZUKI$ALTO K10$VXI$BANGALORE</v>
      </c>
      <c r="C2794" t="str">
        <f t="shared" si="1"/>
        <v/>
      </c>
    </row>
    <row r="2795">
      <c r="A2795" t="str">
        <f>UPPER(newTransactionSheet!D2795)&amp;"$"&amp;UPPER(newTransactionSheet!F2795)&amp;"$"&amp;UPPER(newTransactionSheet!H2795)&amp;"$"&amp;UPPER(newTransactionSheet!N2795)</f>
        <v>MARUTI SUZUKI$ALTO K10$VXI$BANGALORE</v>
      </c>
      <c r="C2795" t="str">
        <f t="shared" si="1"/>
        <v/>
      </c>
    </row>
    <row r="2796">
      <c r="A2796" t="str">
        <f>UPPER(newTransactionSheet!D2796)&amp;"$"&amp;UPPER(newTransactionSheet!F2796)&amp;"$"&amp;UPPER(newTransactionSheet!H2796)&amp;"$"&amp;UPPER(newTransactionSheet!N2796)</f>
        <v>MARUTI SUZUKI$A-STAR$VXI$BANGALORE</v>
      </c>
      <c r="C2796" t="str">
        <f t="shared" si="1"/>
        <v/>
      </c>
    </row>
    <row r="2797">
      <c r="A2797" t="str">
        <f>UPPER(newTransactionSheet!D2797)&amp;"$"&amp;UPPER(newTransactionSheet!F2797)&amp;"$"&amp;UPPER(newTransactionSheet!H2797)&amp;"$"&amp;UPPER(newTransactionSheet!N2797)</f>
        <v>CHEVROLET$BEAT$LT PETROL$BANGALORE</v>
      </c>
      <c r="C2797" t="str">
        <f t="shared" si="1"/>
        <v/>
      </c>
    </row>
    <row r="2798">
      <c r="A2798" t="str">
        <f>UPPER(newTransactionSheet!D2798)&amp;"$"&amp;UPPER(newTransactionSheet!F2798)&amp;"$"&amp;UPPER(newTransactionSheet!H2798)&amp;"$"&amp;UPPER(newTransactionSheet!N2798)</f>
        <v>MARUTI SUZUKI$EECO$5 STR WITH A/C+HTR$BANGALORE</v>
      </c>
      <c r="C2798" t="str">
        <f t="shared" si="1"/>
        <v/>
      </c>
    </row>
    <row r="2799">
      <c r="A2799" t="str">
        <f>UPPER(newTransactionSheet!D2799)&amp;"$"&amp;UPPER(newTransactionSheet!F2799)&amp;"$"&amp;UPPER(newTransactionSheet!H2799)&amp;"$"&amp;UPPER(newTransactionSheet!N2799)</f>
        <v>HYUNDAI$EON$ERA +$BANGALORE</v>
      </c>
      <c r="C2799" t="str">
        <f t="shared" si="1"/>
        <v/>
      </c>
    </row>
    <row r="2800">
      <c r="A2800" t="str">
        <f>UPPER(newTransactionSheet!D2800)&amp;"$"&amp;UPPER(newTransactionSheet!F2800)&amp;"$"&amp;UPPER(newTransactionSheet!H2800)&amp;"$"&amp;UPPER(newTransactionSheet!N2800)</f>
        <v>HYUNDAI$EON$MAGNA$BANGALORE</v>
      </c>
      <c r="C2800" t="str">
        <f t="shared" si="1"/>
        <v/>
      </c>
    </row>
    <row r="2801">
      <c r="A2801" t="str">
        <f>UPPER(newTransactionSheet!D2801)&amp;"$"&amp;UPPER(newTransactionSheet!F2801)&amp;"$"&amp;UPPER(newTransactionSheet!H2801)&amp;"$"&amp;UPPER(newTransactionSheet!N2801)</f>
        <v>FIAT$PUNTO$ACTIVE 1.3$BANGALORE</v>
      </c>
      <c r="C2801" t="str">
        <f t="shared" si="1"/>
        <v/>
      </c>
    </row>
    <row r="2802">
      <c r="A2802" t="str">
        <f>UPPER(newTransactionSheet!D2802)&amp;"$"&amp;UPPER(newTransactionSheet!F2802)&amp;"$"&amp;UPPER(newTransactionSheet!H2802)&amp;"$"&amp;UPPER(newTransactionSheet!N2802)</f>
        <v>HYUNDAI$SANTRO XING$GLS$BANGALORE</v>
      </c>
      <c r="C2802" t="str">
        <f t="shared" si="1"/>
        <v/>
      </c>
    </row>
    <row r="2803">
      <c r="A2803" t="str">
        <f>UPPER(newTransactionSheet!D2803)&amp;"$"&amp;UPPER(newTransactionSheet!F2803)&amp;"$"&amp;UPPER(newTransactionSheet!H2803)&amp;"$"&amp;UPPER(newTransactionSheet!N2803)</f>
        <v>MAHINDRA$SCORPIO$SLX 2.6 TURBO 8 STR$BANGALORE</v>
      </c>
      <c r="C2803" t="str">
        <f t="shared" si="1"/>
        <v/>
      </c>
    </row>
    <row r="2804">
      <c r="A2804" t="str">
        <f>UPPER(newTransactionSheet!D2804)&amp;"$"&amp;UPPER(newTransactionSheet!F2804)&amp;"$"&amp;UPPER(newTransactionSheet!H2804)&amp;"$"&amp;UPPER(newTransactionSheet!N2804)</f>
        <v>MARUTI SUZUKI$WAGON R$LXI$BANGALORE</v>
      </c>
      <c r="C2804" t="str">
        <f t="shared" si="1"/>
        <v/>
      </c>
    </row>
    <row r="2805">
      <c r="A2805" t="str">
        <f>UPPER(newTransactionSheet!D2805)&amp;"$"&amp;UPPER(newTransactionSheet!F2805)&amp;"$"&amp;UPPER(newTransactionSheet!H2805)&amp;"$"&amp;UPPER(newTransactionSheet!N2805)</f>
        <v>MARUTI SUZUKI$WAGON R$VXI$BANGALORE</v>
      </c>
      <c r="C2805" t="str">
        <f t="shared" si="1"/>
        <v/>
      </c>
    </row>
    <row r="2806">
      <c r="A2806" t="str">
        <f>UPPER(newTransactionSheet!D2806)&amp;"$"&amp;UPPER(newTransactionSheet!F2806)&amp;"$"&amp;UPPER(newTransactionSheet!H2806)&amp;"$"&amp;UPPER(newTransactionSheet!N2806)</f>
        <v>MARUTI SUZUKI$WAGON R$LXI$BANGALORE</v>
      </c>
      <c r="C2806" t="str">
        <f t="shared" si="1"/>
        <v/>
      </c>
    </row>
    <row r="2807">
      <c r="A2807" t="str">
        <f>UPPER(newTransactionSheet!D2807)&amp;"$"&amp;UPPER(newTransactionSheet!F2807)&amp;"$"&amp;UPPER(newTransactionSheet!H2807)&amp;"$"&amp;UPPER(newTransactionSheet!N2807)</f>
        <v>MARUTI SUZUKI$ZEN$LXI$BANGALORE</v>
      </c>
      <c r="C2807" t="str">
        <f t="shared" si="1"/>
        <v/>
      </c>
    </row>
    <row r="2808">
      <c r="A2808" t="str">
        <f>UPPER(newTransactionSheet!D2808)&amp;"$"&amp;UPPER(newTransactionSheet!F2808)&amp;"$"&amp;UPPER(newTransactionSheet!H2808)&amp;"$"&amp;UPPER(newTransactionSheet!N2808)</f>
        <v>MARUTI SUZUKI$ALTO$LXI$BANGALORE</v>
      </c>
      <c r="C2808" t="str">
        <f t="shared" si="1"/>
        <v/>
      </c>
    </row>
    <row r="2809">
      <c r="A2809" t="str">
        <f>UPPER(newTransactionSheet!D2809)&amp;"$"&amp;UPPER(newTransactionSheet!F2809)&amp;"$"&amp;UPPER(newTransactionSheet!H2809)&amp;"$"&amp;UPPER(newTransactionSheet!N2809)</f>
        <v>HYUNDAI$EON$ERA +$BANGALORE</v>
      </c>
      <c r="C2809" t="str">
        <f t="shared" si="1"/>
        <v/>
      </c>
    </row>
    <row r="2810">
      <c r="A2810" t="str">
        <f>UPPER(newTransactionSheet!D2810)&amp;"$"&amp;UPPER(newTransactionSheet!F2810)&amp;"$"&amp;UPPER(newTransactionSheet!H2810)&amp;"$"&amp;UPPER(newTransactionSheet!N2810)</f>
        <v>HYUNDAI$ACCENT$GLE$BANGALORE</v>
      </c>
      <c r="C2810" t="str">
        <f t="shared" si="1"/>
        <v/>
      </c>
    </row>
    <row r="2811">
      <c r="A2811" t="str">
        <f>UPPER(newTransactionSheet!D2811)&amp;"$"&amp;UPPER(newTransactionSheet!F2811)&amp;"$"&amp;UPPER(newTransactionSheet!H2811)&amp;"$"&amp;UPPER(newTransactionSheet!N2811)</f>
        <v>CHEVROLET$BEAT$LT PETROL$BANGALORE</v>
      </c>
      <c r="C2811" t="str">
        <f t="shared" si="1"/>
        <v/>
      </c>
    </row>
    <row r="2812">
      <c r="A2812" t="str">
        <f>UPPER(newTransactionSheet!D2812)&amp;"$"&amp;UPPER(newTransactionSheet!F2812)&amp;"$"&amp;UPPER(newTransactionSheet!H2812)&amp;"$"&amp;UPPER(newTransactionSheet!N2812)</f>
        <v>MARUTI SUZUKI$WAGON R$LXI$BANGALORE</v>
      </c>
      <c r="C2812" t="str">
        <f t="shared" si="1"/>
        <v/>
      </c>
    </row>
    <row r="2813">
      <c r="A2813" t="str">
        <f>UPPER(newTransactionSheet!D2813)&amp;"$"&amp;UPPER(newTransactionSheet!F2813)&amp;"$"&amp;UPPER(newTransactionSheet!H2813)&amp;"$"&amp;UPPER(newTransactionSheet!N2813)</f>
        <v>MARUTI SUZUKI$SWIFT$LXI$BANGALORE</v>
      </c>
      <c r="C2813" t="str">
        <f t="shared" si="1"/>
        <v/>
      </c>
    </row>
    <row r="2814">
      <c r="A2814" t="str">
        <f>UPPER(newTransactionSheet!D2814)&amp;"$"&amp;UPPER(newTransactionSheet!F2814)&amp;"$"&amp;UPPER(newTransactionSheet!H2814)&amp;"$"&amp;UPPER(newTransactionSheet!N2814)</f>
        <v>MARUTI SUZUKI$SWIFT$VXI$BANGALORE</v>
      </c>
      <c r="C2814" t="str">
        <f t="shared" si="1"/>
        <v/>
      </c>
    </row>
    <row r="2815">
      <c r="A2815" t="str">
        <f>UPPER(newTransactionSheet!D2815)&amp;"$"&amp;UPPER(newTransactionSheet!F2815)&amp;"$"&amp;UPPER(newTransactionSheet!H2815)&amp;"$"&amp;UPPER(newTransactionSheet!N2815)</f>
        <v>TATA$INDICA VISTA$AQUA 1.2 SAFIRE$BANGALORE</v>
      </c>
      <c r="C2815" t="str">
        <f t="shared" si="1"/>
        <v/>
      </c>
    </row>
    <row r="2816">
      <c r="A2816" t="str">
        <f>UPPER(newTransactionSheet!D2816)&amp;"$"&amp;UPPER(newTransactionSheet!F2816)&amp;"$"&amp;UPPER(newTransactionSheet!H2816)&amp;"$"&amp;UPPER(newTransactionSheet!N2816)</f>
        <v>MARUTI SUZUKI$SWIFT$GLAM$BANGALORE</v>
      </c>
      <c r="C2816" t="str">
        <f t="shared" si="1"/>
        <v/>
      </c>
    </row>
    <row r="2817">
      <c r="A2817" t="str">
        <f>UPPER(newTransactionSheet!D2817)&amp;"$"&amp;UPPER(newTransactionSheet!F2817)&amp;"$"&amp;UPPER(newTransactionSheet!H2817)&amp;"$"&amp;UPPER(newTransactionSheet!N2817)</f>
        <v>MARUTI SUZUKI$SWIFT$VXI ABS$BANGALORE</v>
      </c>
      <c r="C2817" t="str">
        <f t="shared" si="1"/>
        <v/>
      </c>
    </row>
    <row r="2818">
      <c r="A2818" t="str">
        <f>UPPER(newTransactionSheet!D2818)&amp;"$"&amp;UPPER(newTransactionSheet!F2818)&amp;"$"&amp;UPPER(newTransactionSheet!H2818)&amp;"$"&amp;UPPER(newTransactionSheet!N2818)</f>
        <v>MARUTI SUZUKI$ALTO$LXI$BANGALORE</v>
      </c>
      <c r="C2818" t="str">
        <f t="shared" si="1"/>
        <v/>
      </c>
    </row>
    <row r="2819">
      <c r="A2819" t="str">
        <f>UPPER(newTransactionSheet!D2819)&amp;"$"&amp;UPPER(newTransactionSheet!F2819)&amp;"$"&amp;UPPER(newTransactionSheet!H2819)&amp;"$"&amp;UPPER(newTransactionSheet!N2819)</f>
        <v>MARUTI SUZUKI$SWIFT$VXI$BANGALORE</v>
      </c>
      <c r="C2819" t="str">
        <f t="shared" si="1"/>
        <v/>
      </c>
    </row>
    <row r="2820">
      <c r="A2820" t="str">
        <f>UPPER(newTransactionSheet!D2820)&amp;"$"&amp;UPPER(newTransactionSheet!F2820)&amp;"$"&amp;UPPER(newTransactionSheet!H2820)&amp;"$"&amp;UPPER(newTransactionSheet!N2820)</f>
        <v>MARUTI SUZUKI$ALTO$LXI$BANGALORE</v>
      </c>
      <c r="C2820" t="str">
        <f t="shared" si="1"/>
        <v/>
      </c>
    </row>
    <row r="2821">
      <c r="A2821" t="str">
        <f>UPPER(newTransactionSheet!D2821)&amp;"$"&amp;UPPER(newTransactionSheet!F2821)&amp;"$"&amp;UPPER(newTransactionSheet!H2821)&amp;"$"&amp;UPPER(newTransactionSheet!N2821)</f>
        <v>MARUTI SUZUKI$ALTO K10$VXI$BANGALORE</v>
      </c>
      <c r="C2821" t="str">
        <f t="shared" si="1"/>
        <v/>
      </c>
    </row>
    <row r="2822">
      <c r="A2822" t="str">
        <f>UPPER(newTransactionSheet!D2822)&amp;"$"&amp;UPPER(newTransactionSheet!F2822)&amp;"$"&amp;UPPER(newTransactionSheet!H2822)&amp;"$"&amp;UPPER(newTransactionSheet!N2822)</f>
        <v>MARUTI SUZUKI$SWIFT$VDI$BANGALORE</v>
      </c>
      <c r="C2822" t="str">
        <f t="shared" si="1"/>
        <v/>
      </c>
    </row>
    <row r="2823">
      <c r="A2823" t="str">
        <f>UPPER(newTransactionSheet!D2823)&amp;"$"&amp;UPPER(newTransactionSheet!F2823)&amp;"$"&amp;UPPER(newTransactionSheet!H2823)&amp;"$"&amp;UPPER(newTransactionSheet!N2823)</f>
        <v>MARUTI SUZUKI$ZEN$VXI$BANGALORE</v>
      </c>
      <c r="C2823" t="str">
        <f t="shared" si="1"/>
        <v/>
      </c>
    </row>
    <row r="2824">
      <c r="A2824" t="str">
        <f>UPPER(newTransactionSheet!D2824)&amp;"$"&amp;UPPER(newTransactionSheet!F2824)&amp;"$"&amp;UPPER(newTransactionSheet!H2824)&amp;"$"&amp;UPPER(newTransactionSheet!N2824)</f>
        <v>MARUTI SUZUKI$SWIFT$VXI ABS$BANGALORE</v>
      </c>
      <c r="C2824" t="str">
        <f t="shared" si="1"/>
        <v/>
      </c>
    </row>
    <row r="2825">
      <c r="A2825" t="str">
        <f>UPPER(newTransactionSheet!D2825)&amp;"$"&amp;UPPER(newTransactionSheet!F2825)&amp;"$"&amp;UPPER(newTransactionSheet!H2825)&amp;"$"&amp;UPPER(newTransactionSheet!N2825)</f>
        <v>MARUTI SUZUKI$SWIFT$LXI$BANGALORE</v>
      </c>
      <c r="C2825" t="str">
        <f t="shared" si="1"/>
        <v/>
      </c>
    </row>
    <row r="2826">
      <c r="A2826" t="str">
        <f>UPPER(newTransactionSheet!D2826)&amp;"$"&amp;UPPER(newTransactionSheet!F2826)&amp;"$"&amp;UPPER(newTransactionSheet!H2826)&amp;"$"&amp;UPPER(newTransactionSheet!N2826)</f>
        <v>MARUTI SUZUKI$SWIFT$GLAM$BANGALORE</v>
      </c>
      <c r="C2826" t="str">
        <f t="shared" si="1"/>
        <v/>
      </c>
    </row>
    <row r="2827">
      <c r="A2827" t="str">
        <f>UPPER(newTransactionSheet!D2827)&amp;"$"&amp;UPPER(newTransactionSheet!F2827)&amp;"$"&amp;UPPER(newTransactionSheet!H2827)&amp;"$"&amp;UPPER(newTransactionSheet!N2827)</f>
        <v>MARUTI SUZUKI$ALTO K10$VXI$BANGALORE</v>
      </c>
      <c r="C2827" t="str">
        <f t="shared" si="1"/>
        <v/>
      </c>
    </row>
    <row r="2828">
      <c r="A2828" t="str">
        <f>UPPER(newTransactionSheet!D2828)&amp;"$"&amp;UPPER(newTransactionSheet!F2828)&amp;"$"&amp;UPPER(newTransactionSheet!H2828)&amp;"$"&amp;UPPER(newTransactionSheet!N2828)</f>
        <v>MARUTI SUZUKI$A-STAR$VXI$BANGALORE</v>
      </c>
      <c r="C2828" t="str">
        <f t="shared" si="1"/>
        <v/>
      </c>
    </row>
    <row r="2829">
      <c r="A2829" t="str">
        <f>UPPER(newTransactionSheet!D2829)&amp;"$"&amp;UPPER(newTransactionSheet!F2829)&amp;"$"&amp;UPPER(newTransactionSheet!H2829)&amp;"$"&amp;UPPER(newTransactionSheet!N2829)</f>
        <v>MARUTI SUZUKI$SWIFT$LXI$BANGALORE</v>
      </c>
      <c r="C2829" t="str">
        <f t="shared" si="1"/>
        <v/>
      </c>
    </row>
    <row r="2830">
      <c r="A2830" t="str">
        <f>UPPER(newTransactionSheet!D2830)&amp;"$"&amp;UPPER(newTransactionSheet!F2830)&amp;"$"&amp;UPPER(newTransactionSheet!H2830)&amp;"$"&amp;UPPER(newTransactionSheet!N2830)</f>
        <v>MARUTI SUZUKI$WAGON R$LXI$BANGALORE</v>
      </c>
      <c r="C2830" t="str">
        <f t="shared" si="1"/>
        <v/>
      </c>
    </row>
    <row r="2831">
      <c r="A2831" t="str">
        <f>UPPER(newTransactionSheet!D2831)&amp;"$"&amp;UPPER(newTransactionSheet!F2831)&amp;"$"&amp;UPPER(newTransactionSheet!H2831)&amp;"$"&amp;UPPER(newTransactionSheet!N2831)</f>
        <v>MARUTI SUZUKI$ALTO$LX$BANGALORE</v>
      </c>
      <c r="C2831" t="str">
        <f t="shared" si="1"/>
        <v/>
      </c>
    </row>
    <row r="2832">
      <c r="A2832" t="str">
        <f>UPPER(newTransactionSheet!D2832)&amp;"$"&amp;UPPER(newTransactionSheet!F2832)&amp;"$"&amp;UPPER(newTransactionSheet!H2832)&amp;"$"&amp;UPPER(newTransactionSheet!N2832)</f>
        <v>MARUTI SUZUKI$ALTO$LXI$BANGALORE</v>
      </c>
      <c r="C2832" t="str">
        <f t="shared" si="1"/>
        <v/>
      </c>
    </row>
    <row r="2833">
      <c r="A2833" t="str">
        <f>UPPER(newTransactionSheet!D2833)&amp;"$"&amp;UPPER(newTransactionSheet!F2833)&amp;"$"&amp;UPPER(newTransactionSheet!H2833)&amp;"$"&amp;UPPER(newTransactionSheet!N2833)</f>
        <v>MARUTI SUZUKI$SWIFT$LXI$BANGALORE</v>
      </c>
      <c r="C2833" t="str">
        <f t="shared" si="1"/>
        <v/>
      </c>
    </row>
    <row r="2834">
      <c r="A2834" t="str">
        <f>UPPER(newTransactionSheet!D2834)&amp;"$"&amp;UPPER(newTransactionSheet!F2834)&amp;"$"&amp;UPPER(newTransactionSheet!H2834)&amp;"$"&amp;UPPER(newTransactionSheet!N2834)</f>
        <v>MARUTI SUZUKI$SWIFT$VDI$BANGALORE</v>
      </c>
      <c r="C2834" t="str">
        <f t="shared" si="1"/>
        <v/>
      </c>
    </row>
    <row r="2835">
      <c r="A2835" t="str">
        <f>UPPER(newTransactionSheet!D2835)&amp;"$"&amp;UPPER(newTransactionSheet!F2835)&amp;"$"&amp;UPPER(newTransactionSheet!H2835)&amp;"$"&amp;UPPER(newTransactionSheet!N2835)</f>
        <v>MARUTI SUZUKI$SWIFT$ZXI$BANGALORE</v>
      </c>
      <c r="C2835" t="str">
        <f t="shared" si="1"/>
        <v/>
      </c>
    </row>
    <row r="2836">
      <c r="A2836" t="str">
        <f>UPPER(newTransactionSheet!D2836)&amp;"$"&amp;UPPER(newTransactionSheet!F2836)&amp;"$"&amp;UPPER(newTransactionSheet!H2836)&amp;"$"&amp;UPPER(newTransactionSheet!N2836)</f>
        <v>MARUTI SUZUKI$ALTO$LXI$BANGALORE</v>
      </c>
      <c r="C2836" t="str">
        <f t="shared" si="1"/>
        <v/>
      </c>
    </row>
    <row r="2837">
      <c r="A2837" t="str">
        <f>UPPER(newTransactionSheet!D2837)&amp;"$"&amp;UPPER(newTransactionSheet!F2837)&amp;"$"&amp;UPPER(newTransactionSheet!H2837)&amp;"$"&amp;UPPER(newTransactionSheet!N2837)</f>
        <v>MARUTI SUZUKI$ALTO K10$VXI$BANGALORE</v>
      </c>
      <c r="C2837" t="str">
        <f t="shared" si="1"/>
        <v/>
      </c>
    </row>
    <row r="2838">
      <c r="A2838" t="str">
        <f>UPPER(newTransactionSheet!D2838)&amp;"$"&amp;UPPER(newTransactionSheet!F2838)&amp;"$"&amp;UPPER(newTransactionSheet!H2838)&amp;"$"&amp;UPPER(newTransactionSheet!N2838)</f>
        <v>MARUTI SUZUKI$OMNI$5 STR$BANGALORE</v>
      </c>
      <c r="C2838" t="str">
        <f t="shared" si="1"/>
        <v/>
      </c>
    </row>
    <row r="2839">
      <c r="A2839" t="str">
        <f>UPPER(newTransactionSheet!D2839)&amp;"$"&amp;UPPER(newTransactionSheet!F2839)&amp;"$"&amp;UPPER(newTransactionSheet!H2839)&amp;"$"&amp;UPPER(newTransactionSheet!N2839)</f>
        <v>MARUTI SUZUKI$SWIFT$VXI$BANGALORE</v>
      </c>
      <c r="C2839" t="str">
        <f t="shared" si="1"/>
        <v/>
      </c>
    </row>
    <row r="2840">
      <c r="A2840" t="str">
        <f>UPPER(newTransactionSheet!D2840)&amp;"$"&amp;UPPER(newTransactionSheet!F2840)&amp;"$"&amp;UPPER(newTransactionSheet!H2840)&amp;"$"&amp;UPPER(newTransactionSheet!N2840)</f>
        <v>MARUTI SUZUKI$SWIFT$VXI$BANGALORE</v>
      </c>
      <c r="C2840" t="str">
        <f t="shared" si="1"/>
        <v/>
      </c>
    </row>
    <row r="2841">
      <c r="A2841" t="str">
        <f>UPPER(newTransactionSheet!D2841)&amp;"$"&amp;UPPER(newTransactionSheet!F2841)&amp;"$"&amp;UPPER(newTransactionSheet!H2841)&amp;"$"&amp;UPPER(newTransactionSheet!N2841)</f>
        <v>MARUTI SUZUKI$SWIFT$VXI ABS$BANGALORE</v>
      </c>
      <c r="C2841" t="str">
        <f t="shared" si="1"/>
        <v/>
      </c>
    </row>
    <row r="2842">
      <c r="A2842" t="str">
        <f>UPPER(newTransactionSheet!D2842)&amp;"$"&amp;UPPER(newTransactionSheet!F2842)&amp;"$"&amp;UPPER(newTransactionSheet!H2842)&amp;"$"&amp;UPPER(newTransactionSheet!N2842)</f>
        <v>MARUTI SUZUKI$SWIFT$LXI$BANGALORE</v>
      </c>
      <c r="C2842" t="str">
        <f t="shared" si="1"/>
        <v/>
      </c>
    </row>
    <row r="2843">
      <c r="A2843" t="str">
        <f>UPPER(newTransactionSheet!D2843)&amp;"$"&amp;UPPER(newTransactionSheet!F2843)&amp;"$"&amp;UPPER(newTransactionSheet!H2843)&amp;"$"&amp;UPPER(newTransactionSheet!N2843)</f>
        <v>MARUTI SUZUKI$ALTO$LXI$BANGALORE</v>
      </c>
      <c r="C2843" t="str">
        <f t="shared" si="1"/>
        <v/>
      </c>
    </row>
    <row r="2844">
      <c r="A2844" t="str">
        <f>UPPER(newTransactionSheet!D2844)&amp;"$"&amp;UPPER(newTransactionSheet!F2844)&amp;"$"&amp;UPPER(newTransactionSheet!H2844)&amp;"$"&amp;UPPER(newTransactionSheet!N2844)</f>
        <v>MARUTI SUZUKI$ALTO$LXI$BANGALORE</v>
      </c>
      <c r="C2844" t="str">
        <f t="shared" si="1"/>
        <v/>
      </c>
    </row>
    <row r="2845">
      <c r="A2845" t="str">
        <f>UPPER(newTransactionSheet!D2845)&amp;"$"&amp;UPPER(newTransactionSheet!F2845)&amp;"$"&amp;UPPER(newTransactionSheet!H2845)&amp;"$"&amp;UPPER(newTransactionSheet!N2845)</f>
        <v>MARUTI SUZUKI$ALTO$LXI$BANGALORE</v>
      </c>
      <c r="C2845" t="str">
        <f t="shared" si="1"/>
        <v/>
      </c>
    </row>
    <row r="2846">
      <c r="A2846" t="str">
        <f>UPPER(newTransactionSheet!D2846)&amp;"$"&amp;UPPER(newTransactionSheet!F2846)&amp;"$"&amp;UPPER(newTransactionSheet!H2846)&amp;"$"&amp;UPPER(newTransactionSheet!N2846)</f>
        <v>MARUTI SUZUKI$ALTO$LXI$BANGALORE</v>
      </c>
      <c r="C2846" t="str">
        <f t="shared" si="1"/>
        <v/>
      </c>
    </row>
    <row r="2847">
      <c r="A2847" t="str">
        <f>UPPER(newTransactionSheet!D2847)&amp;"$"&amp;UPPER(newTransactionSheet!F2847)&amp;"$"&amp;UPPER(newTransactionSheet!H2847)&amp;"$"&amp;UPPER(newTransactionSheet!N2847)</f>
        <v>MARUTI SUZUKI$ALTO K10$LXI$BANGALORE</v>
      </c>
      <c r="C2847" t="str">
        <f t="shared" si="1"/>
        <v/>
      </c>
    </row>
    <row r="2848">
      <c r="A2848" t="str">
        <f>UPPER(newTransactionSheet!D2848)&amp;"$"&amp;UPPER(newTransactionSheet!F2848)&amp;"$"&amp;UPPER(newTransactionSheet!H2848)&amp;"$"&amp;UPPER(newTransactionSheet!N2848)</f>
        <v>MARUTI SUZUKI$BALENO$LXI$BANGALORE</v>
      </c>
      <c r="C2848" t="str">
        <f t="shared" si="1"/>
        <v/>
      </c>
    </row>
    <row r="2849">
      <c r="A2849" t="str">
        <f>UPPER(newTransactionSheet!D2849)&amp;"$"&amp;UPPER(newTransactionSheet!F2849)&amp;"$"&amp;UPPER(newTransactionSheet!H2849)&amp;"$"&amp;UPPER(newTransactionSheet!N2849)</f>
        <v>HONDA$CITY ZX$GXI$BANGALORE</v>
      </c>
      <c r="C2849" t="str">
        <f t="shared" si="1"/>
        <v/>
      </c>
    </row>
    <row r="2850">
      <c r="A2850" t="str">
        <f>UPPER(newTransactionSheet!D2850)&amp;"$"&amp;UPPER(newTransactionSheet!F2850)&amp;"$"&amp;UPPER(newTransactionSheet!H2850)&amp;"$"&amp;UPPER(newTransactionSheet!N2850)</f>
        <v>MARUTI SUZUKI$EECO$5 STR$BANGALORE</v>
      </c>
      <c r="C2850" t="str">
        <f t="shared" si="1"/>
        <v/>
      </c>
    </row>
    <row r="2851">
      <c r="A2851" t="str">
        <f>UPPER(newTransactionSheet!D2851)&amp;"$"&amp;UPPER(newTransactionSheet!F2851)&amp;"$"&amp;UPPER(newTransactionSheet!H2851)&amp;"$"&amp;UPPER(newTransactionSheet!N2851)</f>
        <v>MARUTI SUZUKI$EECO$5 STR WITH A/C+HTR$BANGALORE</v>
      </c>
      <c r="C2851" t="str">
        <f t="shared" si="1"/>
        <v/>
      </c>
    </row>
    <row r="2852">
      <c r="A2852" t="str">
        <f>UPPER(newTransactionSheet!D2852)&amp;"$"&amp;UPPER(newTransactionSheet!F2852)&amp;"$"&amp;UPPER(newTransactionSheet!H2852)&amp;"$"&amp;UPPER(newTransactionSheet!N2852)</f>
        <v>HYUNDAI$EON$MAGNA$BANGALORE</v>
      </c>
      <c r="C2852" t="str">
        <f t="shared" si="1"/>
        <v/>
      </c>
    </row>
    <row r="2853">
      <c r="A2853" t="str">
        <f>UPPER(newTransactionSheet!D2853)&amp;"$"&amp;UPPER(newTransactionSheet!F2853)&amp;"$"&amp;UPPER(newTransactionSheet!H2853)&amp;"$"&amp;UPPER(newTransactionSheet!N2853)</f>
        <v>HYUNDAI$I10$ERA$BANGALORE</v>
      </c>
      <c r="C2853" t="str">
        <f t="shared" si="1"/>
        <v/>
      </c>
    </row>
    <row r="2854">
      <c r="A2854" t="str">
        <f>UPPER(newTransactionSheet!D2854)&amp;"$"&amp;UPPER(newTransactionSheet!F2854)&amp;"$"&amp;UPPER(newTransactionSheet!H2854)&amp;"$"&amp;UPPER(newTransactionSheet!N2854)</f>
        <v>HYUNDAI$I10$MAGNA$BANGALORE</v>
      </c>
      <c r="C2854" t="str">
        <f t="shared" si="1"/>
        <v/>
      </c>
    </row>
    <row r="2855">
      <c r="A2855" t="str">
        <f>UPPER(newTransactionSheet!D2855)&amp;"$"&amp;UPPER(newTransactionSheet!F2855)&amp;"$"&amp;UPPER(newTransactionSheet!H2855)&amp;"$"&amp;UPPER(newTransactionSheet!N2855)</f>
        <v>HYUNDAI$I10$MAGNA$BANGALORE</v>
      </c>
      <c r="C2855" t="str">
        <f t="shared" si="1"/>
        <v/>
      </c>
    </row>
    <row r="2856">
      <c r="A2856" t="str">
        <f>UPPER(newTransactionSheet!D2856)&amp;"$"&amp;UPPER(newTransactionSheet!F2856)&amp;"$"&amp;UPPER(newTransactionSheet!H2856)&amp;"$"&amp;UPPER(newTransactionSheet!N2856)</f>
        <v>MARUTI SUZUKI$SX4$ZXI$BANGALORE</v>
      </c>
      <c r="C2856" t="str">
        <f t="shared" si="1"/>
        <v/>
      </c>
    </row>
    <row r="2857">
      <c r="A2857" t="str">
        <f>UPPER(newTransactionSheet!D2857)&amp;"$"&amp;UPPER(newTransactionSheet!F2857)&amp;"$"&amp;UPPER(newTransactionSheet!H2857)&amp;"$"&amp;UPPER(newTransactionSheet!N2857)</f>
        <v>MARUTI SUZUKI$WAGON R$VXI$BANGALORE</v>
      </c>
      <c r="C2857" t="str">
        <f t="shared" si="1"/>
        <v/>
      </c>
    </row>
    <row r="2858">
      <c r="A2858" t="str">
        <f>UPPER(newTransactionSheet!D2858)&amp;"$"&amp;UPPER(newTransactionSheet!F2858)&amp;"$"&amp;UPPER(newTransactionSheet!H2858)&amp;"$"&amp;UPPER(newTransactionSheet!N2858)</f>
        <v>MARUTI SUZUKI$ZEN$LXI$BANGALORE</v>
      </c>
      <c r="C2858" t="str">
        <f t="shared" si="1"/>
        <v/>
      </c>
    </row>
    <row r="2859">
      <c r="A2859" t="str">
        <f>UPPER(newTransactionSheet!D2859)&amp;"$"&amp;UPPER(newTransactionSheet!F2859)&amp;"$"&amp;UPPER(newTransactionSheet!H2859)&amp;"$"&amp;UPPER(newTransactionSheet!N2859)</f>
        <v>SKODA$FABIA$AMBIENTE 1.2 MPI$BANGALORE</v>
      </c>
      <c r="C2859" t="str">
        <f t="shared" si="1"/>
        <v/>
      </c>
    </row>
    <row r="2860">
      <c r="A2860" t="str">
        <f>UPPER(newTransactionSheet!D2860)&amp;"$"&amp;UPPER(newTransactionSheet!F2860)&amp;"$"&amp;UPPER(newTransactionSheet!H2860)&amp;"$"&amp;UPPER(newTransactionSheet!N2860)</f>
        <v>MARUTI SUZUKI$SWIFT$LXI$BANGALORE</v>
      </c>
      <c r="C2860" t="str">
        <f t="shared" si="1"/>
        <v/>
      </c>
    </row>
    <row r="2861">
      <c r="A2861" t="str">
        <f>UPPER(newTransactionSheet!D2861)&amp;"$"&amp;UPPER(newTransactionSheet!F2861)&amp;"$"&amp;UPPER(newTransactionSheet!H2861)&amp;"$"&amp;UPPER(newTransactionSheet!N2861)</f>
        <v>MARUTI SUZUKI$SWIFT$VXI$BANGALORE</v>
      </c>
      <c r="C2861" t="str">
        <f t="shared" si="1"/>
        <v/>
      </c>
    </row>
    <row r="2862">
      <c r="A2862" t="str">
        <f>UPPER(newTransactionSheet!D2862)&amp;"$"&amp;UPPER(newTransactionSheet!F2862)&amp;"$"&amp;UPPER(newTransactionSheet!H2862)&amp;"$"&amp;UPPER(newTransactionSheet!N2862)</f>
        <v>MARUTI SUZUKI$SWIFT$ZXI$BANGALORE</v>
      </c>
      <c r="C2862" t="str">
        <f t="shared" si="1"/>
        <v/>
      </c>
    </row>
    <row r="2863">
      <c r="A2863" t="str">
        <f>UPPER(newTransactionSheet!D2863)&amp;"$"&amp;UPPER(newTransactionSheet!F2863)&amp;"$"&amp;UPPER(newTransactionSheet!H2863)&amp;"$"&amp;UPPER(newTransactionSheet!N2863)</f>
        <v>MARUTI SUZUKI$SWIFT$VXI$BANGALORE</v>
      </c>
      <c r="C2863" t="str">
        <f t="shared" si="1"/>
        <v/>
      </c>
    </row>
    <row r="2864">
      <c r="A2864" t="str">
        <f>UPPER(newTransactionSheet!D2864)&amp;"$"&amp;UPPER(newTransactionSheet!F2864)&amp;"$"&amp;UPPER(newTransactionSheet!H2864)&amp;"$"&amp;UPPER(newTransactionSheet!N2864)</f>
        <v>MARUTI SUZUKI$ALTO$LXI$BANGALORE</v>
      </c>
      <c r="C2864" t="str">
        <f t="shared" si="1"/>
        <v/>
      </c>
    </row>
    <row r="2865">
      <c r="A2865" t="str">
        <f>UPPER(newTransactionSheet!D2865)&amp;"$"&amp;UPPER(newTransactionSheet!F2865)&amp;"$"&amp;UPPER(newTransactionSheet!H2865)&amp;"$"&amp;UPPER(newTransactionSheet!N2865)</f>
        <v>MARUTI SUZUKI$ALTO$LXI$BANGALORE</v>
      </c>
      <c r="C2865" t="str">
        <f t="shared" si="1"/>
        <v/>
      </c>
    </row>
    <row r="2866">
      <c r="A2866" t="str">
        <f>UPPER(newTransactionSheet!D2866)&amp;"$"&amp;UPPER(newTransactionSheet!F2866)&amp;"$"&amp;UPPER(newTransactionSheet!H2866)&amp;"$"&amp;UPPER(newTransactionSheet!N2866)</f>
        <v>MARUTI SUZUKI$ALTO$LXI$BANGALORE</v>
      </c>
      <c r="C2866" t="str">
        <f t="shared" si="1"/>
        <v/>
      </c>
    </row>
    <row r="2867">
      <c r="A2867" t="str">
        <f>UPPER(newTransactionSheet!D2867)&amp;"$"&amp;UPPER(newTransactionSheet!F2867)&amp;"$"&amp;UPPER(newTransactionSheet!H2867)&amp;"$"&amp;UPPER(newTransactionSheet!N2867)</f>
        <v>MARUTI SUZUKI$ALTO$LXI$BANGALORE</v>
      </c>
      <c r="C2867" t="str">
        <f t="shared" si="1"/>
        <v/>
      </c>
    </row>
    <row r="2868">
      <c r="A2868" t="str">
        <f>UPPER(newTransactionSheet!D2868)&amp;"$"&amp;UPPER(newTransactionSheet!F2868)&amp;"$"&amp;UPPER(newTransactionSheet!H2868)&amp;"$"&amp;UPPER(newTransactionSheet!N2868)</f>
        <v>MARUTI SUZUKI$ALTO$LXI$BANGALORE</v>
      </c>
      <c r="C2868" t="str">
        <f t="shared" si="1"/>
        <v/>
      </c>
    </row>
    <row r="2869">
      <c r="A2869" t="str">
        <f>UPPER(newTransactionSheet!D2869)&amp;"$"&amp;UPPER(newTransactionSheet!F2869)&amp;"$"&amp;UPPER(newTransactionSheet!H2869)&amp;"$"&amp;UPPER(newTransactionSheet!N2869)</f>
        <v>MARUTI SUZUKI$ALTO$LXI$BANGALORE</v>
      </c>
      <c r="C2869" t="str">
        <f t="shared" si="1"/>
        <v/>
      </c>
    </row>
    <row r="2870">
      <c r="A2870" t="str">
        <f>UPPER(newTransactionSheet!D2870)&amp;"$"&amp;UPPER(newTransactionSheet!F2870)&amp;"$"&amp;UPPER(newTransactionSheet!H2870)&amp;"$"&amp;UPPER(newTransactionSheet!N2870)</f>
        <v>MARUTI SUZUKI$ALTO$LXI$BANGALORE</v>
      </c>
      <c r="C2870" t="str">
        <f t="shared" si="1"/>
        <v/>
      </c>
    </row>
    <row r="2871">
      <c r="A2871" t="str">
        <f>UPPER(newTransactionSheet!D2871)&amp;"$"&amp;UPPER(newTransactionSheet!F2871)&amp;"$"&amp;UPPER(newTransactionSheet!H2871)&amp;"$"&amp;UPPER(newTransactionSheet!N2871)</f>
        <v>MARUTI SUZUKI$ALTO$LXI$BANGALORE</v>
      </c>
      <c r="C2871" t="str">
        <f t="shared" si="1"/>
        <v/>
      </c>
    </row>
    <row r="2872">
      <c r="A2872" t="str">
        <f>UPPER(newTransactionSheet!D2872)&amp;"$"&amp;UPPER(newTransactionSheet!F2872)&amp;"$"&amp;UPPER(newTransactionSheet!H2872)&amp;"$"&amp;UPPER(newTransactionSheet!N2872)</f>
        <v>MARUTI SUZUKI$ALTO$LXI$BANGALORE</v>
      </c>
      <c r="C2872" t="str">
        <f t="shared" si="1"/>
        <v/>
      </c>
    </row>
    <row r="2873">
      <c r="A2873" t="str">
        <f>UPPER(newTransactionSheet!D2873)&amp;"$"&amp;UPPER(newTransactionSheet!F2873)&amp;"$"&amp;UPPER(newTransactionSheet!H2873)&amp;"$"&amp;UPPER(newTransactionSheet!N2873)</f>
        <v>MARUTI SUZUKI$ALTO$VXI$BANGALORE</v>
      </c>
      <c r="C2873" t="str">
        <f t="shared" si="1"/>
        <v/>
      </c>
    </row>
    <row r="2874">
      <c r="A2874" t="str">
        <f>UPPER(newTransactionSheet!D2874)&amp;"$"&amp;UPPER(newTransactionSheet!F2874)&amp;"$"&amp;UPPER(newTransactionSheet!H2874)&amp;"$"&amp;UPPER(newTransactionSheet!N2874)</f>
        <v>MARUTI SUZUKI$ALTO K10$VXI$BANGALORE</v>
      </c>
      <c r="C2874" t="str">
        <f t="shared" si="1"/>
        <v/>
      </c>
    </row>
    <row r="2875">
      <c r="A2875" t="str">
        <f>UPPER(newTransactionSheet!D2875)&amp;"$"&amp;UPPER(newTransactionSheet!F2875)&amp;"$"&amp;UPPER(newTransactionSheet!H2875)&amp;"$"&amp;UPPER(newTransactionSheet!N2875)</f>
        <v>MARUTI SUZUKI$A-STAR$VXI$BANGALORE</v>
      </c>
      <c r="C2875" t="str">
        <f t="shared" si="1"/>
        <v/>
      </c>
    </row>
    <row r="2876">
      <c r="A2876" t="str">
        <f>UPPER(newTransactionSheet!D2876)&amp;"$"&amp;UPPER(newTransactionSheet!F2876)&amp;"$"&amp;UPPER(newTransactionSheet!H2876)&amp;"$"&amp;UPPER(newTransactionSheet!N2876)</f>
        <v>MARUTI SUZUKI$A-STAR$VXI$BANGALORE</v>
      </c>
      <c r="C2876" t="str">
        <f t="shared" si="1"/>
        <v/>
      </c>
    </row>
    <row r="2877">
      <c r="A2877" t="str">
        <f>UPPER(newTransactionSheet!D2877)&amp;"$"&amp;UPPER(newTransactionSheet!F2877)&amp;"$"&amp;UPPER(newTransactionSheet!H2877)&amp;"$"&amp;UPPER(newTransactionSheet!N2877)</f>
        <v>MARUTI SUZUKI$BALENO$LXI$BANGALORE</v>
      </c>
      <c r="C2877" t="str">
        <f t="shared" si="1"/>
        <v/>
      </c>
    </row>
    <row r="2878">
      <c r="A2878" t="str">
        <f>UPPER(newTransactionSheet!D2878)&amp;"$"&amp;UPPER(newTransactionSheet!F2878)&amp;"$"&amp;UPPER(newTransactionSheet!H2878)&amp;"$"&amp;UPPER(newTransactionSheet!N2878)</f>
        <v>MARUTI SUZUKI$EECO$5 STR$BANGALORE</v>
      </c>
      <c r="C2878" t="str">
        <f t="shared" si="1"/>
        <v/>
      </c>
    </row>
    <row r="2879">
      <c r="A2879" t="str">
        <f>UPPER(newTransactionSheet!D2879)&amp;"$"&amp;UPPER(newTransactionSheet!F2879)&amp;"$"&amp;UPPER(newTransactionSheet!H2879)&amp;"$"&amp;UPPER(newTransactionSheet!N2879)</f>
        <v>HYUNDAI$SANTRO XING$GLS LPG$BANGALORE</v>
      </c>
      <c r="C2879" t="str">
        <f t="shared" si="1"/>
        <v/>
      </c>
    </row>
    <row r="2880">
      <c r="A2880" t="str">
        <f>UPPER(newTransactionSheet!D2880)&amp;"$"&amp;UPPER(newTransactionSheet!F2880)&amp;"$"&amp;UPPER(newTransactionSheet!H2880)&amp;"$"&amp;UPPER(newTransactionSheet!N2880)</f>
        <v>HYUNDAI$SANTRO XING$GLS LPG$BANGALORE</v>
      </c>
      <c r="C2880" t="str">
        <f t="shared" si="1"/>
        <v/>
      </c>
    </row>
    <row r="2881">
      <c r="A2881" t="str">
        <f>UPPER(newTransactionSheet!D2881)&amp;"$"&amp;UPPER(newTransactionSheet!F2881)&amp;"$"&amp;UPPER(newTransactionSheet!H2881)&amp;"$"&amp;UPPER(newTransactionSheet!N2881)</f>
        <v>MARUTI SUZUKI$SWIFT$VXI$BANGALORE</v>
      </c>
      <c r="C2881" t="str">
        <f t="shared" si="1"/>
        <v/>
      </c>
    </row>
    <row r="2882">
      <c r="A2882" t="str">
        <f>UPPER(newTransactionSheet!D2882)&amp;"$"&amp;UPPER(newTransactionSheet!F2882)&amp;"$"&amp;UPPER(newTransactionSheet!H2882)&amp;"$"&amp;UPPER(newTransactionSheet!N2882)</f>
        <v>MARUTI SUZUKI$SWIFT$ZXI$BANGALORE</v>
      </c>
      <c r="C2882" t="str">
        <f t="shared" si="1"/>
        <v/>
      </c>
    </row>
    <row r="2883">
      <c r="A2883" t="str">
        <f>UPPER(newTransactionSheet!D2883)&amp;"$"&amp;UPPER(newTransactionSheet!F2883)&amp;"$"&amp;UPPER(newTransactionSheet!H2883)&amp;"$"&amp;UPPER(newTransactionSheet!N2883)</f>
        <v>MARUTI SUZUKI$SX4$ZXI$BANGALORE</v>
      </c>
      <c r="C2883" t="str">
        <f t="shared" si="1"/>
        <v/>
      </c>
    </row>
    <row r="2884">
      <c r="A2884" t="str">
        <f>UPPER(newTransactionSheet!D2884)&amp;"$"&amp;UPPER(newTransactionSheet!F2884)&amp;"$"&amp;UPPER(newTransactionSheet!H2884)&amp;"$"&amp;UPPER(newTransactionSheet!N2884)</f>
        <v>MARUTI SUZUKI$SX4$ZXI$BANGALORE</v>
      </c>
      <c r="C2884" t="str">
        <f t="shared" si="1"/>
        <v/>
      </c>
    </row>
    <row r="2885">
      <c r="A2885" t="str">
        <f>UPPER(newTransactionSheet!D2885)&amp;"$"&amp;UPPER(newTransactionSheet!F2885)&amp;"$"&amp;UPPER(newTransactionSheet!H2885)&amp;"$"&amp;UPPER(newTransactionSheet!N2885)</f>
        <v>MARUTI SUZUKI$WAGON R$LXI$BANGALORE</v>
      </c>
      <c r="C2885" t="str">
        <f t="shared" si="1"/>
        <v/>
      </c>
    </row>
    <row r="2886">
      <c r="A2886" t="str">
        <f>UPPER(newTransactionSheet!D2886)&amp;"$"&amp;UPPER(newTransactionSheet!F2886)&amp;"$"&amp;UPPER(newTransactionSheet!H2886)&amp;"$"&amp;UPPER(newTransactionSheet!N2886)</f>
        <v>MARUTI SUZUKI$SWIFT$GLAM$BANGALORE</v>
      </c>
      <c r="C2886" t="str">
        <f t="shared" si="1"/>
        <v/>
      </c>
    </row>
    <row r="2887">
      <c r="A2887" t="str">
        <f>UPPER(newTransactionSheet!D2887)&amp;"$"&amp;UPPER(newTransactionSheet!F2887)&amp;"$"&amp;UPPER(newTransactionSheet!H2887)&amp;"$"&amp;UPPER(newTransactionSheet!N2887)</f>
        <v>MARUTI SUZUKI$SWIFT$VXI ABS$BANGALORE</v>
      </c>
      <c r="C2887" t="str">
        <f t="shared" si="1"/>
        <v/>
      </c>
    </row>
    <row r="2888">
      <c r="A2888" t="str">
        <f>UPPER(newTransactionSheet!D2888)&amp;"$"&amp;UPPER(newTransactionSheet!F2888)&amp;"$"&amp;UPPER(newTransactionSheet!H2888)&amp;"$"&amp;UPPER(newTransactionSheet!N2888)</f>
        <v>MARUTI SUZUKI$SWIFT$LXI$BANGALORE</v>
      </c>
      <c r="C2888" t="str">
        <f t="shared" si="1"/>
        <v/>
      </c>
    </row>
    <row r="2889">
      <c r="A2889" t="str">
        <f>UPPER(newTransactionSheet!D2889)&amp;"$"&amp;UPPER(newTransactionSheet!F2889)&amp;"$"&amp;UPPER(newTransactionSheet!H2889)&amp;"$"&amp;UPPER(newTransactionSheet!N2889)</f>
        <v>MARUTI SUZUKI$ALTO$LXI$BANGALORE</v>
      </c>
      <c r="C2889" t="str">
        <f t="shared" si="1"/>
        <v/>
      </c>
    </row>
    <row r="2890">
      <c r="A2890" t="str">
        <f>UPPER(newTransactionSheet!D2890)&amp;"$"&amp;UPPER(newTransactionSheet!F2890)&amp;"$"&amp;UPPER(newTransactionSheet!H2890)&amp;"$"&amp;UPPER(newTransactionSheet!N2890)</f>
        <v>MARUTI SUZUKI$SWIFT$LXI$BANGALORE</v>
      </c>
      <c r="C2890" t="str">
        <f t="shared" si="1"/>
        <v/>
      </c>
    </row>
    <row r="2891">
      <c r="A2891" t="str">
        <f>UPPER(newTransactionSheet!D2891)&amp;"$"&amp;UPPER(newTransactionSheet!F2891)&amp;"$"&amp;UPPER(newTransactionSheet!H2891)&amp;"$"&amp;UPPER(newTransactionSheet!N2891)</f>
        <v>MARUTI SUZUKI$SWIFT$LXI$BANGALORE</v>
      </c>
      <c r="C2891" t="str">
        <f t="shared" si="1"/>
        <v/>
      </c>
    </row>
    <row r="2892">
      <c r="A2892" t="str">
        <f>UPPER(newTransactionSheet!D2892)&amp;"$"&amp;UPPER(newTransactionSheet!F2892)&amp;"$"&amp;UPPER(newTransactionSheet!H2892)&amp;"$"&amp;UPPER(newTransactionSheet!N2892)</f>
        <v>MARUTI SUZUKI$SWIFT$VXI$BANGALORE</v>
      </c>
      <c r="C2892" t="str">
        <f t="shared" si="1"/>
        <v/>
      </c>
    </row>
    <row r="2893">
      <c r="A2893" t="str">
        <f>UPPER(newTransactionSheet!D2893)&amp;"$"&amp;UPPER(newTransactionSheet!F2893)&amp;"$"&amp;UPPER(newTransactionSheet!H2893)&amp;"$"&amp;UPPER(newTransactionSheet!N2893)</f>
        <v>MARUTI SUZUKI$A-STAR$VXI$BANGALORE</v>
      </c>
      <c r="C2893" t="str">
        <f t="shared" si="1"/>
        <v/>
      </c>
    </row>
    <row r="2894">
      <c r="A2894" t="str">
        <f>UPPER(newTransactionSheet!D2894)&amp;"$"&amp;UPPER(newTransactionSheet!F2894)&amp;"$"&amp;UPPER(newTransactionSheet!H2894)&amp;"$"&amp;UPPER(newTransactionSheet!N2894)</f>
        <v>MARUTI SUZUKI$SWIFT$GLAM$BANGALORE</v>
      </c>
      <c r="C2894" t="str">
        <f t="shared" si="1"/>
        <v/>
      </c>
    </row>
    <row r="2895">
      <c r="A2895" t="str">
        <f>UPPER(newTransactionSheet!D2895)&amp;"$"&amp;UPPER(newTransactionSheet!F2895)&amp;"$"&amp;UPPER(newTransactionSheet!H2895)&amp;"$"&amp;UPPER(newTransactionSheet!N2895)</f>
        <v>MARUTI SUZUKI$SWIFT$VXI ABS$BANGALORE</v>
      </c>
      <c r="C2895" t="str">
        <f t="shared" si="1"/>
        <v/>
      </c>
    </row>
    <row r="2896">
      <c r="A2896" t="str">
        <f>UPPER(newTransactionSheet!D2896)&amp;"$"&amp;UPPER(newTransactionSheet!F2896)&amp;"$"&amp;UPPER(newTransactionSheet!H2896)&amp;"$"&amp;UPPER(newTransactionSheet!N2896)</f>
        <v>MARUTI SUZUKI$SWIFT$VXI$BANGALORE</v>
      </c>
      <c r="C2896" t="str">
        <f t="shared" si="1"/>
        <v/>
      </c>
    </row>
    <row r="2897">
      <c r="A2897" t="str">
        <f>UPPER(newTransactionSheet!D2897)&amp;"$"&amp;UPPER(newTransactionSheet!F2897)&amp;"$"&amp;UPPER(newTransactionSheet!H2897)&amp;"$"&amp;UPPER(newTransactionSheet!N2897)</f>
        <v>MARUTI SUZUKI$ALTO K10$VXI$BANGALORE</v>
      </c>
      <c r="C2897" t="str">
        <f t="shared" si="1"/>
        <v/>
      </c>
    </row>
    <row r="2898">
      <c r="A2898" t="str">
        <f>UPPER(newTransactionSheet!D2898)&amp;"$"&amp;UPPER(newTransactionSheet!F2898)&amp;"$"&amp;UPPER(newTransactionSheet!H2898)&amp;"$"&amp;UPPER(newTransactionSheet!N2898)</f>
        <v>MARUTI SUZUKI$SWIFT$VXI$BANGALORE</v>
      </c>
      <c r="C2898" t="str">
        <f t="shared" si="1"/>
        <v/>
      </c>
    </row>
    <row r="2899">
      <c r="A2899" t="str">
        <f>UPPER(newTransactionSheet!D2899)&amp;"$"&amp;UPPER(newTransactionSheet!F2899)&amp;"$"&amp;UPPER(newTransactionSheet!H2899)&amp;"$"&amp;UPPER(newTransactionSheet!N2899)</f>
        <v>MARUTI SUZUKI$SWIFT$LXI$BANGALORE</v>
      </c>
      <c r="C2899" t="str">
        <f t="shared" si="1"/>
        <v/>
      </c>
    </row>
    <row r="2900">
      <c r="A2900" t="str">
        <f>UPPER(newTransactionSheet!D2900)&amp;"$"&amp;UPPER(newTransactionSheet!F2900)&amp;"$"&amp;UPPER(newTransactionSheet!H2900)&amp;"$"&amp;UPPER(newTransactionSheet!N2900)</f>
        <v>MARUTI SUZUKI$ALTO$LX$BANGALORE</v>
      </c>
      <c r="C2900" t="str">
        <f t="shared" si="1"/>
        <v/>
      </c>
    </row>
    <row r="2901">
      <c r="A2901" t="str">
        <f>UPPER(newTransactionSheet!D2901)&amp;"$"&amp;UPPER(newTransactionSheet!F2901)&amp;"$"&amp;UPPER(newTransactionSheet!H2901)&amp;"$"&amp;UPPER(newTransactionSheet!N2901)</f>
        <v>MARUTI SUZUKI$ALTO$LXI$BANGALORE</v>
      </c>
      <c r="C2901" t="str">
        <f t="shared" si="1"/>
        <v/>
      </c>
    </row>
    <row r="2902">
      <c r="A2902" t="str">
        <f>UPPER(newTransactionSheet!D2902)&amp;"$"&amp;UPPER(newTransactionSheet!F2902)&amp;"$"&amp;UPPER(newTransactionSheet!H2902)&amp;"$"&amp;UPPER(newTransactionSheet!N2902)</f>
        <v>MARUTI SUZUKI$ALTO$LXI$BANGALORE</v>
      </c>
      <c r="C2902" t="str">
        <f t="shared" si="1"/>
        <v/>
      </c>
    </row>
    <row r="2903">
      <c r="A2903" t="str">
        <f>UPPER(newTransactionSheet!D2903)&amp;"$"&amp;UPPER(newTransactionSheet!F2903)&amp;"$"&amp;UPPER(newTransactionSheet!H2903)&amp;"$"&amp;UPPER(newTransactionSheet!N2903)</f>
        <v>MARUTI SUZUKI$ALTO$LXI$BANGALORE</v>
      </c>
      <c r="C2903" t="str">
        <f t="shared" si="1"/>
        <v/>
      </c>
    </row>
    <row r="2904">
      <c r="A2904" t="str">
        <f>UPPER(newTransactionSheet!D2904)&amp;"$"&amp;UPPER(newTransactionSheet!F2904)&amp;"$"&amp;UPPER(newTransactionSheet!H2904)&amp;"$"&amp;UPPER(newTransactionSheet!N2904)</f>
        <v>MARUTI SUZUKI$ALTO$LXI$BANGALORE</v>
      </c>
      <c r="C2904" t="str">
        <f t="shared" si="1"/>
        <v/>
      </c>
    </row>
    <row r="2905">
      <c r="A2905" t="str">
        <f>UPPER(newTransactionSheet!D2905)&amp;"$"&amp;UPPER(newTransactionSheet!F2905)&amp;"$"&amp;UPPER(newTransactionSheet!H2905)&amp;"$"&amp;UPPER(newTransactionSheet!N2905)</f>
        <v>MARUTI SUZUKI$ALTO$LXI$BANGALORE</v>
      </c>
      <c r="C2905" t="str">
        <f t="shared" si="1"/>
        <v/>
      </c>
    </row>
    <row r="2906">
      <c r="A2906" t="str">
        <f>UPPER(newTransactionSheet!D2906)&amp;"$"&amp;UPPER(newTransactionSheet!F2906)&amp;"$"&amp;UPPER(newTransactionSheet!H2906)&amp;"$"&amp;UPPER(newTransactionSheet!N2906)</f>
        <v>MARUTI SUZUKI$ALTO$LXI$BANGALORE</v>
      </c>
      <c r="C2906" t="str">
        <f t="shared" si="1"/>
        <v/>
      </c>
    </row>
    <row r="2907">
      <c r="A2907" t="str">
        <f>UPPER(newTransactionSheet!D2907)&amp;"$"&amp;UPPER(newTransactionSheet!F2907)&amp;"$"&amp;UPPER(newTransactionSheet!H2907)&amp;"$"&amp;UPPER(newTransactionSheet!N2907)</f>
        <v>MARUTI SUZUKI$ALTO$LXI$BANGALORE</v>
      </c>
      <c r="C2907" t="str">
        <f t="shared" si="1"/>
        <v/>
      </c>
    </row>
    <row r="2908">
      <c r="A2908" t="str">
        <f>UPPER(newTransactionSheet!D2908)&amp;"$"&amp;UPPER(newTransactionSheet!F2908)&amp;"$"&amp;UPPER(newTransactionSheet!H2908)&amp;"$"&amp;UPPER(newTransactionSheet!N2908)</f>
        <v>MARUTI SUZUKI$ALTO K10$VXI$BANGALORE</v>
      </c>
      <c r="C2908" t="str">
        <f t="shared" si="1"/>
        <v/>
      </c>
    </row>
    <row r="2909">
      <c r="A2909" t="str">
        <f>UPPER(newTransactionSheet!D2909)&amp;"$"&amp;UPPER(newTransactionSheet!F2909)&amp;"$"&amp;UPPER(newTransactionSheet!H2909)&amp;"$"&amp;UPPER(newTransactionSheet!N2909)</f>
        <v>HONDA$CIVIC$1.8S MT$MUMBAI</v>
      </c>
      <c r="C2909" t="str">
        <f t="shared" si="1"/>
        <v/>
      </c>
    </row>
    <row r="2910">
      <c r="A2910" t="str">
        <f>UPPER(newTransactionSheet!D2910)&amp;"$"&amp;UPPER(newTransactionSheet!F2910)&amp;"$"&amp;UPPER(newTransactionSheet!H2910)&amp;"$"&amp;UPPER(newTransactionSheet!N2910)</f>
        <v>TATA$INDICA VISTA$AQUA 1.2 SAFIRE$BANGALORE</v>
      </c>
      <c r="C2910" t="str">
        <f t="shared" si="1"/>
        <v/>
      </c>
    </row>
    <row r="2911">
      <c r="A2911" t="str">
        <f>UPPER(newTransactionSheet!D2911)&amp;"$"&amp;UPPER(newTransactionSheet!F2911)&amp;"$"&amp;UPPER(newTransactionSheet!H2911)&amp;"$"&amp;UPPER(newTransactionSheet!N2911)</f>
        <v>MARUTI SUZUKI$OMNI$5 STR$BANGALORE</v>
      </c>
      <c r="C2911" t="str">
        <f t="shared" si="1"/>
        <v/>
      </c>
    </row>
    <row r="2912">
      <c r="A2912" t="str">
        <f>UPPER(newTransactionSheet!D2912)&amp;"$"&amp;UPPER(newTransactionSheet!F2912)&amp;"$"&amp;UPPER(newTransactionSheet!H2912)&amp;"$"&amp;UPPER(newTransactionSheet!N2912)</f>
        <v>MARUTI SUZUKI$SWIFT$VXI$BANGALORE</v>
      </c>
      <c r="C2912" t="str">
        <f t="shared" si="1"/>
        <v/>
      </c>
    </row>
    <row r="2913">
      <c r="A2913" t="str">
        <f>UPPER(newTransactionSheet!D2913)&amp;"$"&amp;UPPER(newTransactionSheet!F2913)&amp;"$"&amp;UPPER(newTransactionSheet!H2913)&amp;"$"&amp;UPPER(newTransactionSheet!N2913)</f>
        <v>MARUTI SUZUKI$WAGON R$VXI$BANGALORE</v>
      </c>
      <c r="C2913" t="str">
        <f t="shared" si="1"/>
        <v/>
      </c>
    </row>
    <row r="2914">
      <c r="A2914" t="str">
        <f>UPPER(newTransactionSheet!D2914)&amp;"$"&amp;UPPER(newTransactionSheet!F2914)&amp;"$"&amp;UPPER(newTransactionSheet!H2914)&amp;"$"&amp;UPPER(newTransactionSheet!N2914)</f>
        <v>MARUTI SUZUKI$ZEN$LXI$BANGALORE</v>
      </c>
      <c r="C2914" t="str">
        <f t="shared" si="1"/>
        <v/>
      </c>
    </row>
    <row r="2915">
      <c r="A2915" t="str">
        <f>UPPER(newTransactionSheet!D2915)&amp;"$"&amp;UPPER(newTransactionSheet!F2915)&amp;"$"&amp;UPPER(newTransactionSheet!H2915)&amp;"$"&amp;UPPER(newTransactionSheet!N2915)</f>
        <v>MARUTI SUZUKI$SWIFT$LXI$BANGALORE</v>
      </c>
      <c r="C2915" t="str">
        <f t="shared" si="1"/>
        <v/>
      </c>
    </row>
    <row r="2916">
      <c r="A2916" t="str">
        <f>UPPER(newTransactionSheet!D2916)&amp;"$"&amp;UPPER(newTransactionSheet!F2916)&amp;"$"&amp;UPPER(newTransactionSheet!H2916)&amp;"$"&amp;UPPER(newTransactionSheet!N2916)</f>
        <v>MARUTI SUZUKI$SWIFT$GLAM$BANGALORE</v>
      </c>
      <c r="C2916" t="str">
        <f t="shared" si="1"/>
        <v/>
      </c>
    </row>
    <row r="2917">
      <c r="A2917" t="str">
        <f>UPPER(newTransactionSheet!D2917)&amp;"$"&amp;UPPER(newTransactionSheet!F2917)&amp;"$"&amp;UPPER(newTransactionSheet!H2917)&amp;"$"&amp;UPPER(newTransactionSheet!N2917)</f>
        <v>MARUTI SUZUKI$SWIFT$LXI$BANGALORE</v>
      </c>
      <c r="C2917" t="str">
        <f t="shared" si="1"/>
        <v/>
      </c>
    </row>
    <row r="2918">
      <c r="A2918" t="str">
        <f>UPPER(newTransactionSheet!D2918)&amp;"$"&amp;UPPER(newTransactionSheet!F2918)&amp;"$"&amp;UPPER(newTransactionSheet!H2918)&amp;"$"&amp;UPPER(newTransactionSheet!N2918)</f>
        <v>MARUTI SUZUKI$SWIFT$LXI$BANGALORE</v>
      </c>
      <c r="C2918" t="str">
        <f t="shared" si="1"/>
        <v/>
      </c>
    </row>
    <row r="2919">
      <c r="A2919" t="str">
        <f>UPPER(newTransactionSheet!D2919)&amp;"$"&amp;UPPER(newTransactionSheet!F2919)&amp;"$"&amp;UPPER(newTransactionSheet!H2919)&amp;"$"&amp;UPPER(newTransactionSheet!N2919)</f>
        <v>MARUTI SUZUKI$ALTO$LXI$BANGALORE</v>
      </c>
      <c r="C2919" t="str">
        <f t="shared" si="1"/>
        <v/>
      </c>
    </row>
    <row r="2920">
      <c r="A2920" t="str">
        <f>UPPER(newTransactionSheet!D2920)&amp;"$"&amp;UPPER(newTransactionSheet!F2920)&amp;"$"&amp;UPPER(newTransactionSheet!H2920)&amp;"$"&amp;UPPER(newTransactionSheet!N2920)</f>
        <v>MARUTI SUZUKI$SWIFT$ZXI$BANGALORE</v>
      </c>
      <c r="C2920" t="str">
        <f t="shared" si="1"/>
        <v/>
      </c>
    </row>
    <row r="2921">
      <c r="A2921" t="str">
        <f>UPPER(newTransactionSheet!D2921)&amp;"$"&amp;UPPER(newTransactionSheet!F2921)&amp;"$"&amp;UPPER(newTransactionSheet!H2921)&amp;"$"&amp;UPPER(newTransactionSheet!N2921)</f>
        <v>MARUTI SUZUKI$SWIFT$VXI$BANGALORE</v>
      </c>
      <c r="C2921" t="str">
        <f t="shared" si="1"/>
        <v/>
      </c>
    </row>
    <row r="2922">
      <c r="A2922" t="str">
        <f>UPPER(newTransactionSheet!D2922)&amp;"$"&amp;UPPER(newTransactionSheet!F2922)&amp;"$"&amp;UPPER(newTransactionSheet!H2922)&amp;"$"&amp;UPPER(newTransactionSheet!N2922)</f>
        <v>MARUTI SUZUKI$SWIFT$VXI ABS$BANGALORE</v>
      </c>
      <c r="C2922" t="str">
        <f t="shared" si="1"/>
        <v/>
      </c>
    </row>
    <row r="2923">
      <c r="A2923" t="str">
        <f>UPPER(newTransactionSheet!D2923)&amp;"$"&amp;UPPER(newTransactionSheet!F2923)&amp;"$"&amp;UPPER(newTransactionSheet!H2923)&amp;"$"&amp;UPPER(newTransactionSheet!N2923)</f>
        <v>MARUTI SUZUKI$ALTO$LXI$BANGALORE</v>
      </c>
      <c r="C2923" t="str">
        <f t="shared" si="1"/>
        <v/>
      </c>
    </row>
    <row r="2924">
      <c r="A2924" t="str">
        <f>UPPER(newTransactionSheet!D2924)&amp;"$"&amp;UPPER(newTransactionSheet!F2924)&amp;"$"&amp;UPPER(newTransactionSheet!H2924)&amp;"$"&amp;UPPER(newTransactionSheet!N2924)</f>
        <v>MARUTI SUZUKI$ALTO$LXI$BANGALORE</v>
      </c>
      <c r="C2924" t="str">
        <f t="shared" si="1"/>
        <v/>
      </c>
    </row>
    <row r="2925">
      <c r="A2925" t="str">
        <f>UPPER(newTransactionSheet!D2925)&amp;"$"&amp;UPPER(newTransactionSheet!F2925)&amp;"$"&amp;UPPER(newTransactionSheet!H2925)&amp;"$"&amp;UPPER(newTransactionSheet!N2925)</f>
        <v>MARUTI SUZUKI$ALTO$LXI$BANGALORE</v>
      </c>
      <c r="C2925" t="str">
        <f t="shared" si="1"/>
        <v/>
      </c>
    </row>
    <row r="2926">
      <c r="A2926" t="str">
        <f>UPPER(newTransactionSheet!D2926)&amp;"$"&amp;UPPER(newTransactionSheet!F2926)&amp;"$"&amp;UPPER(newTransactionSheet!H2926)&amp;"$"&amp;UPPER(newTransactionSheet!N2926)</f>
        <v>MARUTI SUZUKI$ALTO$LXI$BANGALORE</v>
      </c>
      <c r="C2926" t="str">
        <f t="shared" si="1"/>
        <v/>
      </c>
    </row>
    <row r="2927">
      <c r="A2927" t="str">
        <f>UPPER(newTransactionSheet!D2927)&amp;"$"&amp;UPPER(newTransactionSheet!F2927)&amp;"$"&amp;UPPER(newTransactionSheet!H2927)&amp;"$"&amp;UPPER(newTransactionSheet!N2927)</f>
        <v>MARUTI SUZUKI$ALTO$LXI$BANGALORE</v>
      </c>
      <c r="C2927" t="str">
        <f t="shared" si="1"/>
        <v/>
      </c>
    </row>
    <row r="2928">
      <c r="A2928" t="str">
        <f>UPPER(newTransactionSheet!D2928)&amp;"$"&amp;UPPER(newTransactionSheet!F2928)&amp;"$"&amp;UPPER(newTransactionSheet!H2928)&amp;"$"&amp;UPPER(newTransactionSheet!N2928)</f>
        <v>MARUTI SUZUKI$ALTO$LXI$BANGALORE</v>
      </c>
      <c r="C2928" t="str">
        <f t="shared" si="1"/>
        <v/>
      </c>
    </row>
    <row r="2929">
      <c r="A2929" t="str">
        <f>UPPER(newTransactionSheet!D2929)&amp;"$"&amp;UPPER(newTransactionSheet!F2929)&amp;"$"&amp;UPPER(newTransactionSheet!H2929)&amp;"$"&amp;UPPER(newTransactionSheet!N2929)</f>
        <v>MARUTI SUZUKI$ALTO$LXI$BANGALORE</v>
      </c>
      <c r="C2929" t="str">
        <f t="shared" si="1"/>
        <v/>
      </c>
    </row>
    <row r="2930">
      <c r="A2930" t="str">
        <f>UPPER(newTransactionSheet!D2930)&amp;"$"&amp;UPPER(newTransactionSheet!F2930)&amp;"$"&amp;UPPER(newTransactionSheet!H2930)&amp;"$"&amp;UPPER(newTransactionSheet!N2930)</f>
        <v>MARUTI SUZUKI$ALTO$LXI$BANGALORE</v>
      </c>
      <c r="C2930" t="str">
        <f t="shared" si="1"/>
        <v/>
      </c>
    </row>
    <row r="2931">
      <c r="A2931" t="str">
        <f>UPPER(newTransactionSheet!D2931)&amp;"$"&amp;UPPER(newTransactionSheet!F2931)&amp;"$"&amp;UPPER(newTransactionSheet!H2931)&amp;"$"&amp;UPPER(newTransactionSheet!N2931)</f>
        <v>MARUTI SUZUKI$ALTO$LXI$BANGALORE</v>
      </c>
      <c r="C2931" t="str">
        <f t="shared" si="1"/>
        <v/>
      </c>
    </row>
    <row r="2932">
      <c r="A2932" t="str">
        <f>UPPER(newTransactionSheet!D2932)&amp;"$"&amp;UPPER(newTransactionSheet!F2932)&amp;"$"&amp;UPPER(newTransactionSheet!H2932)&amp;"$"&amp;UPPER(newTransactionSheet!N2932)</f>
        <v>MARUTI SUZUKI$ALTO$LXI$BANGALORE</v>
      </c>
      <c r="C2932" t="str">
        <f t="shared" si="1"/>
        <v/>
      </c>
    </row>
    <row r="2933">
      <c r="A2933" t="str">
        <f>UPPER(newTransactionSheet!D2933)&amp;"$"&amp;UPPER(newTransactionSheet!F2933)&amp;"$"&amp;UPPER(newTransactionSheet!H2933)&amp;"$"&amp;UPPER(newTransactionSheet!N2933)</f>
        <v>CHEVROLET$BEAT$LS PETROL$BANGALORE</v>
      </c>
      <c r="C2933" t="str">
        <f t="shared" si="1"/>
        <v/>
      </c>
    </row>
    <row r="2934">
      <c r="A2934" t="str">
        <f>UPPER(newTransactionSheet!D2934)&amp;"$"&amp;UPPER(newTransactionSheet!F2934)&amp;"$"&amp;UPPER(newTransactionSheet!H2934)&amp;"$"&amp;UPPER(newTransactionSheet!N2934)</f>
        <v>CHEVROLET$BEAT$LT PETROL$BANGALORE</v>
      </c>
      <c r="C2934" t="str">
        <f t="shared" si="1"/>
        <v/>
      </c>
    </row>
    <row r="2935">
      <c r="A2935" t="str">
        <f>UPPER(newTransactionSheet!D2935)&amp;"$"&amp;UPPER(newTransactionSheet!F2935)&amp;"$"&amp;UPPER(newTransactionSheet!H2935)&amp;"$"&amp;UPPER(newTransactionSheet!N2935)</f>
        <v>CHEVROLET$BEAT$LT PETROL$BANGALORE</v>
      </c>
      <c r="C2935" t="str">
        <f t="shared" si="1"/>
        <v/>
      </c>
    </row>
    <row r="2936">
      <c r="A2936" t="str">
        <f>UPPER(newTransactionSheet!D2936)&amp;"$"&amp;UPPER(newTransactionSheet!F2936)&amp;"$"&amp;UPPER(newTransactionSheet!H2936)&amp;"$"&amp;UPPER(newTransactionSheet!N2936)</f>
        <v>MARUTI SUZUKI$ESTILO$VXI$BANGALORE</v>
      </c>
      <c r="C2936" t="str">
        <f t="shared" si="1"/>
        <v/>
      </c>
    </row>
    <row r="2937">
      <c r="A2937" t="str">
        <f>UPPER(newTransactionSheet!D2937)&amp;"$"&amp;UPPER(newTransactionSheet!F2937)&amp;"$"&amp;UPPER(newTransactionSheet!H2937)&amp;"$"&amp;UPPER(newTransactionSheet!N2937)</f>
        <v>SKODA$FABIA$AMBITION 1.2 MPI$BANGALORE</v>
      </c>
      <c r="C2937" t="str">
        <f t="shared" si="1"/>
        <v/>
      </c>
    </row>
    <row r="2938">
      <c r="A2938" t="str">
        <f>UPPER(newTransactionSheet!D2938)&amp;"$"&amp;UPPER(newTransactionSheet!F2938)&amp;"$"&amp;UPPER(newTransactionSheet!H2938)&amp;"$"&amp;UPPER(newTransactionSheet!N2938)</f>
        <v>FORD$FIESTA$ZXI 1.6 ABS$BANGALORE</v>
      </c>
      <c r="C2938" t="str">
        <f t="shared" si="1"/>
        <v/>
      </c>
    </row>
    <row r="2939">
      <c r="A2939" t="str">
        <f>UPPER(newTransactionSheet!D2939)&amp;"$"&amp;UPPER(newTransactionSheet!F2939)&amp;"$"&amp;UPPER(newTransactionSheet!H2939)&amp;"$"&amp;UPPER(newTransactionSheet!N2939)</f>
        <v>FORD$FIGO$DURATEC PETROL EXI 1.2$BANGALORE</v>
      </c>
      <c r="C2939" t="str">
        <f t="shared" si="1"/>
        <v/>
      </c>
    </row>
    <row r="2940">
      <c r="A2940" t="str">
        <f>UPPER(newTransactionSheet!D2940)&amp;"$"&amp;UPPER(newTransactionSheet!F2940)&amp;"$"&amp;UPPER(newTransactionSheet!H2940)&amp;"$"&amp;UPPER(newTransactionSheet!N2940)</f>
        <v>FORD$FIGO$DURATEC PETROL ZXI 1.2$BANGALORE</v>
      </c>
      <c r="C2940" t="str">
        <f t="shared" si="1"/>
        <v/>
      </c>
    </row>
    <row r="2941">
      <c r="A2941" t="str">
        <f>UPPER(newTransactionSheet!D2941)&amp;"$"&amp;UPPER(newTransactionSheet!F2941)&amp;"$"&amp;UPPER(newTransactionSheet!H2941)&amp;"$"&amp;UPPER(newTransactionSheet!N2941)</f>
        <v>HYUNDAI$I10$ERA$BANGALORE</v>
      </c>
      <c r="C2941" t="str">
        <f t="shared" si="1"/>
        <v/>
      </c>
    </row>
    <row r="2942">
      <c r="A2942" t="str">
        <f>UPPER(newTransactionSheet!D2942)&amp;"$"&amp;UPPER(newTransactionSheet!F2942)&amp;"$"&amp;UPPER(newTransactionSheet!H2942)&amp;"$"&amp;UPPER(newTransactionSheet!N2942)</f>
        <v>HYUNDAI$I10$SPORTZ 1.2$BANGALORE</v>
      </c>
      <c r="C2942" t="str">
        <f t="shared" si="1"/>
        <v/>
      </c>
    </row>
    <row r="2943">
      <c r="A2943" t="str">
        <f>UPPER(newTransactionSheet!D2943)&amp;"$"&amp;UPPER(newTransactionSheet!F2943)&amp;"$"&amp;UPPER(newTransactionSheet!H2943)&amp;"$"&amp;UPPER(newTransactionSheet!N2943)</f>
        <v>HYUNDAI$I10$SPORTZ 1.2$BANGALORE</v>
      </c>
      <c r="C2943" t="str">
        <f t="shared" si="1"/>
        <v/>
      </c>
    </row>
    <row r="2944">
      <c r="A2944" t="str">
        <f>UPPER(newTransactionSheet!D2944)&amp;"$"&amp;UPPER(newTransactionSheet!F2944)&amp;"$"&amp;UPPER(newTransactionSheet!H2944)&amp;"$"&amp;UPPER(newTransactionSheet!N2944)</f>
        <v>TATA$INDICA VISTA$AQUA 1.2 SAFIRE$BANGALORE</v>
      </c>
      <c r="C2944" t="str">
        <f t="shared" si="1"/>
        <v/>
      </c>
    </row>
    <row r="2945">
      <c r="A2945" t="str">
        <f>UPPER(newTransactionSheet!D2945)&amp;"$"&amp;UPPER(newTransactionSheet!F2945)&amp;"$"&amp;UPPER(newTransactionSheet!H2945)&amp;"$"&amp;UPPER(newTransactionSheet!N2945)</f>
        <v>HYUNDAI$SANTRO XING$GLS$BANGALORE</v>
      </c>
      <c r="C2945" t="str">
        <f t="shared" si="1"/>
        <v/>
      </c>
    </row>
    <row r="2946">
      <c r="A2946" t="str">
        <f>UPPER(newTransactionSheet!D2946)&amp;"$"&amp;UPPER(newTransactionSheet!F2946)&amp;"$"&amp;UPPER(newTransactionSheet!H2946)&amp;"$"&amp;UPPER(newTransactionSheet!N2946)</f>
        <v>HYUNDAI$SANTRO XING$GLS$BANGALORE</v>
      </c>
      <c r="C2946" t="str">
        <f t="shared" si="1"/>
        <v/>
      </c>
    </row>
    <row r="2947">
      <c r="A2947" t="str">
        <f>UPPER(newTransactionSheet!D2947)&amp;"$"&amp;UPPER(newTransactionSheet!F2947)&amp;"$"&amp;UPPER(newTransactionSheet!H2947)&amp;"$"&amp;UPPER(newTransactionSheet!N2947)</f>
        <v>HYUNDAI$SANTRO XING$GLS$BANGALORE</v>
      </c>
      <c r="C2947" t="str">
        <f t="shared" si="1"/>
        <v/>
      </c>
    </row>
    <row r="2948">
      <c r="A2948" t="str">
        <f>UPPER(newTransactionSheet!D2948)&amp;"$"&amp;UPPER(newTransactionSheet!F2948)&amp;"$"&amp;UPPER(newTransactionSheet!H2948)&amp;"$"&amp;UPPER(newTransactionSheet!N2948)</f>
        <v>HYUNDAI$SANTRO XING XING$GLS$BANGALORE</v>
      </c>
      <c r="C2948" t="str">
        <f t="shared" si="1"/>
        <v/>
      </c>
    </row>
    <row r="2949">
      <c r="A2949" t="str">
        <f>UPPER(newTransactionSheet!D2949)&amp;"$"&amp;UPPER(newTransactionSheet!F2949)&amp;"$"&amp;UPPER(newTransactionSheet!H2949)&amp;"$"&amp;UPPER(newTransactionSheet!N2949)</f>
        <v>MARUTI SUZUKI$SWIFT$LXI$BANGALORE</v>
      </c>
      <c r="C2949" t="str">
        <f t="shared" si="1"/>
        <v/>
      </c>
    </row>
    <row r="2950">
      <c r="A2950" t="str">
        <f>UPPER(newTransactionSheet!D2950)&amp;"$"&amp;UPPER(newTransactionSheet!F2950)&amp;"$"&amp;UPPER(newTransactionSheet!H2950)&amp;"$"&amp;UPPER(newTransactionSheet!N2950)</f>
        <v>MARUTI SUZUKI$SWIFT$VXI$BANGALORE</v>
      </c>
      <c r="C2950" t="str">
        <f t="shared" si="1"/>
        <v/>
      </c>
    </row>
    <row r="2951">
      <c r="A2951" t="str">
        <f>UPPER(newTransactionSheet!D2951)&amp;"$"&amp;UPPER(newTransactionSheet!F2951)&amp;"$"&amp;UPPER(newTransactionSheet!H2951)&amp;"$"&amp;UPPER(newTransactionSheet!N2951)</f>
        <v>MARUTI SUZUKI$SWIFT$VXI$BANGALORE</v>
      </c>
      <c r="C2951" t="str">
        <f t="shared" si="1"/>
        <v/>
      </c>
    </row>
    <row r="2952">
      <c r="A2952" t="str">
        <f>UPPER(newTransactionSheet!D2952)&amp;"$"&amp;UPPER(newTransactionSheet!F2952)&amp;"$"&amp;UPPER(newTransactionSheet!H2952)&amp;"$"&amp;UPPER(newTransactionSheet!N2952)</f>
        <v>MARUTI SUZUKI$WAGON R$LXI$BANGALORE</v>
      </c>
      <c r="C2952" t="str">
        <f t="shared" si="1"/>
        <v/>
      </c>
    </row>
    <row r="2953">
      <c r="A2953" t="str">
        <f>UPPER(newTransactionSheet!D2953)&amp;"$"&amp;UPPER(newTransactionSheet!F2953)&amp;"$"&amp;UPPER(newTransactionSheet!H2953)&amp;"$"&amp;UPPER(newTransactionSheet!N2953)</f>
        <v>MARUTI SUZUKI$WAGON R$LXI$BANGALORE</v>
      </c>
      <c r="C2953" t="str">
        <f t="shared" si="1"/>
        <v/>
      </c>
    </row>
    <row r="2954">
      <c r="A2954" t="str">
        <f>UPPER(newTransactionSheet!D2954)&amp;"$"&amp;UPPER(newTransactionSheet!F2954)&amp;"$"&amp;UPPER(newTransactionSheet!H2954)&amp;"$"&amp;UPPER(newTransactionSheet!N2954)</f>
        <v>HYUNDAI$SANTRO XING$GLS$BANGALORE</v>
      </c>
      <c r="C2954" t="str">
        <f t="shared" si="1"/>
        <v/>
      </c>
    </row>
    <row r="2955">
      <c r="A2955" t="str">
        <f>UPPER(newTransactionSheet!D2955)&amp;"$"&amp;UPPER(newTransactionSheet!F2955)&amp;"$"&amp;UPPER(newTransactionSheet!H2955)&amp;"$"&amp;UPPER(newTransactionSheet!N2955)</f>
        <v>FORD$FIGO$DURATEC PETROL ZXI 1.2$BANGALORE</v>
      </c>
      <c r="C2955" t="str">
        <f t="shared" si="1"/>
        <v/>
      </c>
    </row>
    <row r="2956">
      <c r="A2956" t="str">
        <f>UPPER(newTransactionSheet!D2956)&amp;"$"&amp;UPPER(newTransactionSheet!F2956)&amp;"$"&amp;UPPER(newTransactionSheet!H2956)&amp;"$"&amp;UPPER(newTransactionSheet!N2956)</f>
        <v>MARUTI SUZUKI$WAGON R$LXI$BANGALORE</v>
      </c>
      <c r="C2956" t="str">
        <f t="shared" si="1"/>
        <v/>
      </c>
    </row>
    <row r="2957">
      <c r="A2957" t="str">
        <f>UPPER(newTransactionSheet!D2957)&amp;"$"&amp;UPPER(newTransactionSheet!F2957)&amp;"$"&amp;UPPER(newTransactionSheet!H2957)&amp;"$"&amp;UPPER(newTransactionSheet!N2957)</f>
        <v>SKODA$FABIA$AMBITION 1.2 MPI$BANGALORE</v>
      </c>
      <c r="C2957" t="str">
        <f t="shared" si="1"/>
        <v/>
      </c>
    </row>
    <row r="2958">
      <c r="A2958" t="str">
        <f>UPPER(newTransactionSheet!D2958)&amp;"$"&amp;UPPER(newTransactionSheet!F2958)&amp;"$"&amp;UPPER(newTransactionSheet!H2958)&amp;"$"&amp;UPPER(newTransactionSheet!N2958)</f>
        <v>CHEVROLET$BEAT$LS PETROL$BANGALORE</v>
      </c>
      <c r="C2958" t="str">
        <f t="shared" si="1"/>
        <v/>
      </c>
    </row>
    <row r="2959">
      <c r="A2959" t="str">
        <f>UPPER(newTransactionSheet!D2959)&amp;"$"&amp;UPPER(newTransactionSheet!F2959)&amp;"$"&amp;UPPER(newTransactionSheet!H2959)&amp;"$"&amp;UPPER(newTransactionSheet!N2959)</f>
        <v>HYUNDAI$SANTRO XING$GLS$BANGALORE</v>
      </c>
      <c r="C2959" t="str">
        <f t="shared" si="1"/>
        <v/>
      </c>
    </row>
    <row r="2960">
      <c r="A2960" t="str">
        <f>UPPER(newTransactionSheet!D2960)&amp;"$"&amp;UPPER(newTransactionSheet!F2960)&amp;"$"&amp;UPPER(newTransactionSheet!H2960)&amp;"$"&amp;UPPER(newTransactionSheet!N2960)</f>
        <v>MARUTI SUZUKI$ALTO$LXI$BANGALORE</v>
      </c>
      <c r="C2960" t="str">
        <f t="shared" si="1"/>
        <v/>
      </c>
    </row>
    <row r="2961">
      <c r="A2961" t="str">
        <f>UPPER(newTransactionSheet!D2961)&amp;"$"&amp;UPPER(newTransactionSheet!F2961)&amp;"$"&amp;UPPER(newTransactionSheet!H2961)&amp;"$"&amp;UPPER(newTransactionSheet!N2961)</f>
        <v>MARUTI SUZUKI$ALTO$LXI$BANGALORE</v>
      </c>
      <c r="C2961" t="str">
        <f t="shared" si="1"/>
        <v/>
      </c>
    </row>
    <row r="2962">
      <c r="A2962" t="str">
        <f>UPPER(newTransactionSheet!D2962)&amp;"$"&amp;UPPER(newTransactionSheet!F2962)&amp;"$"&amp;UPPER(newTransactionSheet!H2962)&amp;"$"&amp;UPPER(newTransactionSheet!N2962)</f>
        <v>MARUTI SUZUKI$ALTO$LXI$BANGALORE</v>
      </c>
      <c r="C2962" t="str">
        <f t="shared" si="1"/>
        <v/>
      </c>
    </row>
    <row r="2963">
      <c r="A2963" t="str">
        <f>UPPER(newTransactionSheet!D2963)&amp;"$"&amp;UPPER(newTransactionSheet!F2963)&amp;"$"&amp;UPPER(newTransactionSheet!H2963)&amp;"$"&amp;UPPER(newTransactionSheet!N2963)</f>
        <v>MARUTI SUZUKI$ALTO$LXI$BANGALORE</v>
      </c>
      <c r="C2963" t="str">
        <f t="shared" si="1"/>
        <v/>
      </c>
    </row>
    <row r="2964">
      <c r="A2964" t="str">
        <f>UPPER(newTransactionSheet!D2964)&amp;"$"&amp;UPPER(newTransactionSheet!F2964)&amp;"$"&amp;UPPER(newTransactionSheet!H2964)&amp;"$"&amp;UPPER(newTransactionSheet!N2964)</f>
        <v>MARUTI SUZUKI$ZEN$LXI$BANGALORE</v>
      </c>
      <c r="C2964" t="str">
        <f t="shared" si="1"/>
        <v/>
      </c>
    </row>
    <row r="2965">
      <c r="A2965" t="str">
        <f>UPPER(newTransactionSheet!D2965)&amp;"$"&amp;UPPER(newTransactionSheet!F2965)&amp;"$"&amp;UPPER(newTransactionSheet!H2965)&amp;"$"&amp;UPPER(newTransactionSheet!N2965)</f>
        <v>MARUTI SUZUKI$SWIFT$ZXI$BANGALORE</v>
      </c>
      <c r="C2965" t="str">
        <f t="shared" si="1"/>
        <v/>
      </c>
    </row>
    <row r="2966">
      <c r="A2966" t="str">
        <f>UPPER(newTransactionSheet!D2966)&amp;"$"&amp;UPPER(newTransactionSheet!F2966)&amp;"$"&amp;UPPER(newTransactionSheet!H2966)&amp;"$"&amp;UPPER(newTransactionSheet!N2966)</f>
        <v>MARUTI SUZUKI$SWIFT$VXI$BANGALORE</v>
      </c>
      <c r="C2966" t="str">
        <f t="shared" si="1"/>
        <v/>
      </c>
    </row>
    <row r="2967">
      <c r="A2967" t="str">
        <f>UPPER(newTransactionSheet!D2967)&amp;"$"&amp;UPPER(newTransactionSheet!F2967)&amp;"$"&amp;UPPER(newTransactionSheet!H2967)&amp;"$"&amp;UPPER(newTransactionSheet!N2967)</f>
        <v>MARUTI SUZUKI$SWIFT$VXI ABS$BANGALORE</v>
      </c>
      <c r="C2967" t="str">
        <f t="shared" si="1"/>
        <v/>
      </c>
    </row>
    <row r="2968">
      <c r="A2968" t="str">
        <f>UPPER(newTransactionSheet!D2968)&amp;"$"&amp;UPPER(newTransactionSheet!F2968)&amp;"$"&amp;UPPER(newTransactionSheet!H2968)&amp;"$"&amp;UPPER(newTransactionSheet!N2968)</f>
        <v>MARUTI SUZUKI$SWIFT$LXI$BANGALORE</v>
      </c>
      <c r="C2968" t="str">
        <f t="shared" si="1"/>
        <v/>
      </c>
    </row>
    <row r="2969">
      <c r="A2969" t="str">
        <f>UPPER(newTransactionSheet!D2969)&amp;"$"&amp;UPPER(newTransactionSheet!F2969)&amp;"$"&amp;UPPER(newTransactionSheet!H2969)&amp;"$"&amp;UPPER(newTransactionSheet!N2969)</f>
        <v>MARUTI SUZUKI$ALTO$LXI$BANGALORE</v>
      </c>
      <c r="C2969" t="str">
        <f t="shared" si="1"/>
        <v/>
      </c>
    </row>
    <row r="2970">
      <c r="A2970" t="str">
        <f>UPPER(newTransactionSheet!D2970)&amp;"$"&amp;UPPER(newTransactionSheet!F2970)&amp;"$"&amp;UPPER(newTransactionSheet!H2970)&amp;"$"&amp;UPPER(newTransactionSheet!N2970)</f>
        <v>MARUTI SUZUKI$A-STAR$VXI$BANGALORE</v>
      </c>
      <c r="C2970" t="str">
        <f t="shared" si="1"/>
        <v/>
      </c>
    </row>
    <row r="2971">
      <c r="A2971" t="str">
        <f>UPPER(newTransactionSheet!D2971)&amp;"$"&amp;UPPER(newTransactionSheet!F2971)&amp;"$"&amp;UPPER(newTransactionSheet!H2971)&amp;"$"&amp;UPPER(newTransactionSheet!N2971)</f>
        <v>MARUTI SUZUKI$WAGON R$LXI$BANGALORE</v>
      </c>
      <c r="C2971" t="str">
        <f t="shared" si="1"/>
        <v/>
      </c>
    </row>
    <row r="2972">
      <c r="A2972" t="str">
        <f>UPPER(newTransactionSheet!D2972)&amp;"$"&amp;UPPER(newTransactionSheet!F2972)&amp;"$"&amp;UPPER(newTransactionSheet!H2972)&amp;"$"&amp;UPPER(newTransactionSheet!N2972)</f>
        <v>MARUTI SUZUKI$SWIFT$LXI$BANGALORE</v>
      </c>
      <c r="C2972" t="str">
        <f t="shared" si="1"/>
        <v/>
      </c>
    </row>
    <row r="2973">
      <c r="A2973" t="str">
        <f>UPPER(newTransactionSheet!D2973)&amp;"$"&amp;UPPER(newTransactionSheet!F2973)&amp;"$"&amp;UPPER(newTransactionSheet!H2973)&amp;"$"&amp;UPPER(newTransactionSheet!N2973)</f>
        <v>MARUTI SUZUKI$ALTO$LXI$BANGALORE</v>
      </c>
      <c r="C2973" t="str">
        <f t="shared" si="1"/>
        <v/>
      </c>
    </row>
    <row r="2974">
      <c r="A2974" t="str">
        <f>UPPER(newTransactionSheet!D2974)&amp;"$"&amp;UPPER(newTransactionSheet!F2974)&amp;"$"&amp;UPPER(newTransactionSheet!H2974)&amp;"$"&amp;UPPER(newTransactionSheet!N2974)</f>
        <v>MARUTI SUZUKI$ALTO$LXI$BANGALORE</v>
      </c>
      <c r="C2974" t="str">
        <f t="shared" si="1"/>
        <v/>
      </c>
    </row>
    <row r="2975">
      <c r="A2975" t="str">
        <f>UPPER(newTransactionSheet!D2975)&amp;"$"&amp;UPPER(newTransactionSheet!F2975)&amp;"$"&amp;UPPER(newTransactionSheet!H2975)&amp;"$"&amp;UPPER(newTransactionSheet!N2975)</f>
        <v>MARUTI SUZUKI$ALTO$LXI$BANGALORE</v>
      </c>
      <c r="C2975" t="str">
        <f t="shared" si="1"/>
        <v/>
      </c>
    </row>
    <row r="2976">
      <c r="A2976" t="str">
        <f>UPPER(newTransactionSheet!D2976)&amp;"$"&amp;UPPER(newTransactionSheet!F2976)&amp;"$"&amp;UPPER(newTransactionSheet!H2976)&amp;"$"&amp;UPPER(newTransactionSheet!N2976)</f>
        <v>MARUTI SUZUKI$ALTO$LXI$BANGALORE</v>
      </c>
      <c r="C2976" t="str">
        <f t="shared" si="1"/>
        <v/>
      </c>
    </row>
    <row r="2977">
      <c r="A2977" t="str">
        <f>UPPER(newTransactionSheet!D2977)&amp;"$"&amp;UPPER(newTransactionSheet!F2977)&amp;"$"&amp;UPPER(newTransactionSheet!H2977)&amp;"$"&amp;UPPER(newTransactionSheet!N2977)</f>
        <v>MARUTI SUZUKI$ALTO K10$LXI$BANGALORE</v>
      </c>
      <c r="C2977" t="str">
        <f t="shared" si="1"/>
        <v/>
      </c>
    </row>
    <row r="2978">
      <c r="A2978" t="str">
        <f>UPPER(newTransactionSheet!D2978)&amp;"$"&amp;UPPER(newTransactionSheet!F2978)&amp;"$"&amp;UPPER(newTransactionSheet!H2978)&amp;"$"&amp;UPPER(newTransactionSheet!N2978)</f>
        <v>MARUTI SUZUKI$A-STAR$LXI$BANGALORE</v>
      </c>
      <c r="C2978" t="str">
        <f t="shared" si="1"/>
        <v/>
      </c>
    </row>
    <row r="2979">
      <c r="A2979" t="str">
        <f>UPPER(newTransactionSheet!D2979)&amp;"$"&amp;UPPER(newTransactionSheet!F2979)&amp;"$"&amp;UPPER(newTransactionSheet!H2979)&amp;"$"&amp;UPPER(newTransactionSheet!N2979)</f>
        <v>MARUTI SUZUKI$A-STAR$VXI$BANGALORE</v>
      </c>
      <c r="C2979" t="str">
        <f t="shared" si="1"/>
        <v/>
      </c>
    </row>
    <row r="2980">
      <c r="A2980" t="str">
        <f>UPPER(newTransactionSheet!D2980)&amp;"$"&amp;UPPER(newTransactionSheet!F2980)&amp;"$"&amp;UPPER(newTransactionSheet!H2980)&amp;"$"&amp;UPPER(newTransactionSheet!N2980)</f>
        <v>SKODA$FABIA$AMBIENTE 1.2 MPI$PUNE</v>
      </c>
      <c r="C2980" t="str">
        <f t="shared" si="1"/>
        <v/>
      </c>
    </row>
    <row r="2981">
      <c r="A2981" t="str">
        <f>UPPER(newTransactionSheet!D2981)&amp;"$"&amp;UPPER(newTransactionSheet!F2981)&amp;"$"&amp;UPPER(newTransactionSheet!H2981)&amp;"$"&amp;UPPER(newTransactionSheet!N2981)</f>
        <v>HYUNDAI$I20$ASTA 1.2$DELHI</v>
      </c>
      <c r="C2981" t="str">
        <f t="shared" si="1"/>
        <v/>
      </c>
    </row>
    <row r="2982">
      <c r="A2982" t="str">
        <f>UPPER(newTransactionSheet!D2982)&amp;"$"&amp;UPPER(newTransactionSheet!F2982)&amp;"$"&amp;UPPER(newTransactionSheet!H2982)&amp;"$"&amp;UPPER(newTransactionSheet!N2982)</f>
        <v>MARUTI SUZUKI$RITZ$VXI$MUMBAI</v>
      </c>
      <c r="C2982" t="str">
        <f t="shared" si="1"/>
        <v/>
      </c>
    </row>
    <row r="2983">
      <c r="A2983" t="str">
        <f>UPPER(newTransactionSheet!D2983)&amp;"$"&amp;UPPER(newTransactionSheet!F2983)&amp;"$"&amp;UPPER(newTransactionSheet!H2983)&amp;"$"&amp;UPPER(newTransactionSheet!N2983)</f>
        <v>TATA$SAFARI$4X2 EX$BANGALORE</v>
      </c>
      <c r="C2983" t="str">
        <f t="shared" si="1"/>
        <v/>
      </c>
    </row>
    <row r="2984">
      <c r="A2984" t="str">
        <f>UPPER(newTransactionSheet!D2984)&amp;"$"&amp;UPPER(newTransactionSheet!F2984)&amp;"$"&amp;UPPER(newTransactionSheet!H2984)&amp;"$"&amp;UPPER(newTransactionSheet!N2984)</f>
        <v>MARUTI SUZUKI$SWIFT$LXI$BANGALORE</v>
      </c>
      <c r="C2984" t="str">
        <f t="shared" si="1"/>
        <v/>
      </c>
    </row>
    <row r="2985">
      <c r="A2985" t="str">
        <f>UPPER(newTransactionSheet!D2985)&amp;"$"&amp;UPPER(newTransactionSheet!F2985)&amp;"$"&amp;UPPER(newTransactionSheet!H2985)&amp;"$"&amp;UPPER(newTransactionSheet!N2985)</f>
        <v>MARUTI SUZUKI$SWIFT$VDI$BANGALORE</v>
      </c>
      <c r="C2985" t="str">
        <f t="shared" si="1"/>
        <v/>
      </c>
    </row>
    <row r="2986">
      <c r="A2986" t="str">
        <f>UPPER(newTransactionSheet!D2986)&amp;"$"&amp;UPPER(newTransactionSheet!F2986)&amp;"$"&amp;UPPER(newTransactionSheet!H2986)&amp;"$"&amp;UPPER(newTransactionSheet!N2986)</f>
        <v>MARUTI SUZUKI$SX4$VXI$DELHI</v>
      </c>
      <c r="C2986" t="str">
        <f t="shared" si="1"/>
        <v/>
      </c>
    </row>
    <row r="2987">
      <c r="A2987" t="str">
        <f>UPPER(newTransactionSheet!D2987)&amp;"$"&amp;UPPER(newTransactionSheet!F2987)&amp;"$"&amp;UPPER(newTransactionSheet!H2987)&amp;"$"&amp;UPPER(newTransactionSheet!N2987)</f>
        <v>MARUTI SUZUKI$WAGON R$VXI$BANGALORE</v>
      </c>
      <c r="C2987" t="str">
        <f t="shared" si="1"/>
        <v/>
      </c>
    </row>
    <row r="2988">
      <c r="A2988" t="str">
        <f>UPPER(newTransactionSheet!D2988)&amp;"$"&amp;UPPER(newTransactionSheet!F2988)&amp;"$"&amp;UPPER(newTransactionSheet!H2988)&amp;"$"&amp;UPPER(newTransactionSheet!N2988)</f>
        <v>HONDA$CITY ZX$GXI$BANGALORE</v>
      </c>
      <c r="C2988" t="str">
        <f t="shared" si="1"/>
        <v/>
      </c>
    </row>
    <row r="2989">
      <c r="A2989" t="str">
        <f>UPPER(newTransactionSheet!D2989)&amp;"$"&amp;UPPER(newTransactionSheet!F2989)&amp;"$"&amp;UPPER(newTransactionSheet!H2989)&amp;"$"&amp;UPPER(newTransactionSheet!N2989)</f>
        <v>MARUTI SUZUKI$ZEN$LXI$BANGALORE</v>
      </c>
      <c r="C2989" t="str">
        <f t="shared" si="1"/>
        <v/>
      </c>
    </row>
    <row r="2990">
      <c r="A2990" t="str">
        <f>UPPER(newTransactionSheet!D2990)&amp;"$"&amp;UPPER(newTransactionSheet!F2990)&amp;"$"&amp;UPPER(newTransactionSheet!H2990)&amp;"$"&amp;UPPER(newTransactionSheet!N2990)</f>
        <v>MARUTI SUZUKI$WAGON R$LXI$BANGALORE</v>
      </c>
      <c r="C2990" t="str">
        <f t="shared" si="1"/>
        <v/>
      </c>
    </row>
    <row r="2991">
      <c r="A2991" t="str">
        <f>UPPER(newTransactionSheet!D2991)&amp;"$"&amp;UPPER(newTransactionSheet!F2991)&amp;"$"&amp;UPPER(newTransactionSheet!H2991)&amp;"$"&amp;UPPER(newTransactionSheet!N2991)</f>
        <v>HYUNDAI$SANTRO XING$GLS$BANGALORE</v>
      </c>
      <c r="C2991" t="str">
        <f t="shared" si="1"/>
        <v/>
      </c>
    </row>
    <row r="2992">
      <c r="A2992" t="str">
        <f>UPPER(newTransactionSheet!D2992)&amp;"$"&amp;UPPER(newTransactionSheet!F2992)&amp;"$"&amp;UPPER(newTransactionSheet!H2992)&amp;"$"&amp;UPPER(newTransactionSheet!N2992)</f>
        <v>MARUTI SUZUKI$ALTO$LXI$BANGALORE</v>
      </c>
      <c r="C2992" t="str">
        <f t="shared" si="1"/>
        <v/>
      </c>
    </row>
    <row r="2993">
      <c r="A2993" t="str">
        <f>UPPER(newTransactionSheet!D2993)&amp;"$"&amp;UPPER(newTransactionSheet!F2993)&amp;"$"&amp;UPPER(newTransactionSheet!H2993)&amp;"$"&amp;UPPER(newTransactionSheet!N2993)</f>
        <v>MARUTI SUZUKI$ALTO$LXI$BANGALORE</v>
      </c>
      <c r="C2993" t="str">
        <f t="shared" si="1"/>
        <v/>
      </c>
    </row>
    <row r="2994">
      <c r="A2994" t="str">
        <f>UPPER(newTransactionSheet!D2994)&amp;"$"&amp;UPPER(newTransactionSheet!F2994)&amp;"$"&amp;UPPER(newTransactionSheet!H2994)&amp;"$"&amp;UPPER(newTransactionSheet!N2994)</f>
        <v>MARUTI SUZUKI$ALTO$LXI$BANGALORE</v>
      </c>
      <c r="C2994" t="str">
        <f t="shared" si="1"/>
        <v/>
      </c>
    </row>
    <row r="2995">
      <c r="A2995" t="str">
        <f>UPPER(newTransactionSheet!D2995)&amp;"$"&amp;UPPER(newTransactionSheet!F2995)&amp;"$"&amp;UPPER(newTransactionSheet!H2995)&amp;"$"&amp;UPPER(newTransactionSheet!N2995)</f>
        <v>MARUTI SUZUKI$SWIFT$LXI$BANGALORE</v>
      </c>
      <c r="C2995" t="str">
        <f t="shared" si="1"/>
        <v/>
      </c>
    </row>
    <row r="2996">
      <c r="A2996" t="str">
        <f>UPPER(newTransactionSheet!D2996)&amp;"$"&amp;UPPER(newTransactionSheet!F2996)&amp;"$"&amp;UPPER(newTransactionSheet!H2996)&amp;"$"&amp;UPPER(newTransactionSheet!N2996)</f>
        <v>MARUTI SUZUKI$SWIFT$VXI$BANGALORE</v>
      </c>
      <c r="C2996" t="str">
        <f t="shared" si="1"/>
        <v/>
      </c>
    </row>
    <row r="2997">
      <c r="A2997" t="str">
        <f>UPPER(newTransactionSheet!D2997)&amp;"$"&amp;UPPER(newTransactionSheet!F2997)&amp;"$"&amp;UPPER(newTransactionSheet!H2997)&amp;"$"&amp;UPPER(newTransactionSheet!N2997)</f>
        <v>MARUTI SUZUKI$SWIFT$GLAM$BANGALORE</v>
      </c>
      <c r="C2997" t="str">
        <f t="shared" si="1"/>
        <v/>
      </c>
    </row>
    <row r="2998">
      <c r="A2998" t="str">
        <f>UPPER(newTransactionSheet!D2998)&amp;"$"&amp;UPPER(newTransactionSheet!F2998)&amp;"$"&amp;UPPER(newTransactionSheet!H2998)&amp;"$"&amp;UPPER(newTransactionSheet!N2998)</f>
        <v>MARUTI SUZUKI$SWIFT$VXI ABS$BANGALORE</v>
      </c>
      <c r="C2998" t="str">
        <f t="shared" si="1"/>
        <v/>
      </c>
    </row>
    <row r="2999">
      <c r="A2999" t="str">
        <f>UPPER(newTransactionSheet!D2999)&amp;"$"&amp;UPPER(newTransactionSheet!F2999)&amp;"$"&amp;UPPER(newTransactionSheet!H2999)&amp;"$"&amp;UPPER(newTransactionSheet!N2999)</f>
        <v>MARUTI SUZUKI$ALTO$LXI$BANGALORE</v>
      </c>
      <c r="C2999" t="str">
        <f t="shared" si="1"/>
        <v/>
      </c>
    </row>
    <row r="3000">
      <c r="A3000" t="str">
        <f>UPPER(newTransactionSheet!D3000)&amp;"$"&amp;UPPER(newTransactionSheet!F3000)&amp;"$"&amp;UPPER(newTransactionSheet!H3000)&amp;"$"&amp;UPPER(newTransactionSheet!N3000)</f>
        <v>MARUTI SUZUKI$WAGON R$LXI$BANGALORE</v>
      </c>
      <c r="C3000" t="str">
        <f t="shared" si="1"/>
        <v/>
      </c>
    </row>
    <row r="3001">
      <c r="A3001" t="str">
        <f>UPPER(newTransactionSheet!D3001)&amp;"$"&amp;UPPER(newTransactionSheet!F3001)&amp;"$"&amp;UPPER(newTransactionSheet!H3001)&amp;"$"&amp;UPPER(newTransactionSheet!N3001)</f>
        <v>MARUTI SUZUKI$ZEN$LXI$BANGALORE</v>
      </c>
      <c r="C3001" t="str">
        <f t="shared" si="1"/>
        <v/>
      </c>
    </row>
    <row r="3002">
      <c r="A3002" t="str">
        <f>UPPER(newTransactionSheet!D3002)&amp;"$"&amp;UPPER(newTransactionSheet!F3002)&amp;"$"&amp;UPPER(newTransactionSheet!H3002)&amp;"$"&amp;UPPER(newTransactionSheet!N3002)</f>
        <v>MARUTI SUZUKI$ALTO K10$VXI$BANGALORE</v>
      </c>
      <c r="C3002" t="str">
        <f t="shared" si="1"/>
        <v/>
      </c>
    </row>
    <row r="3003">
      <c r="A3003" t="str">
        <f>UPPER(newTransactionSheet!D3003)&amp;"$"&amp;UPPER(newTransactionSheet!F3003)&amp;"$"&amp;UPPER(newTransactionSheet!H3003)&amp;"$"&amp;UPPER(newTransactionSheet!N3003)</f>
        <v>MARUTI SUZUKI$SWIFT$VXI$BANGALORE</v>
      </c>
      <c r="C3003" t="str">
        <f t="shared" si="1"/>
        <v/>
      </c>
    </row>
    <row r="3004">
      <c r="A3004" t="str">
        <f>UPPER(newTransactionSheet!D3004)&amp;"$"&amp;UPPER(newTransactionSheet!F3004)&amp;"$"&amp;UPPER(newTransactionSheet!H3004)&amp;"$"&amp;UPPER(newTransactionSheet!N3004)</f>
        <v>MARUTI SUZUKI$SWIFT$GLAM$BANGALORE</v>
      </c>
      <c r="C3004" t="str">
        <f t="shared" si="1"/>
        <v/>
      </c>
    </row>
    <row r="3005">
      <c r="A3005" t="str">
        <f>UPPER(newTransactionSheet!D3005)&amp;"$"&amp;UPPER(newTransactionSheet!F3005)&amp;"$"&amp;UPPER(newTransactionSheet!H3005)&amp;"$"&amp;UPPER(newTransactionSheet!N3005)</f>
        <v>MARUTI SUZUKI$ALTO$LXI$BANGALORE</v>
      </c>
      <c r="C3005" t="str">
        <f t="shared" si="1"/>
        <v/>
      </c>
    </row>
    <row r="3006">
      <c r="A3006" t="str">
        <f>UPPER(newTransactionSheet!D3006)&amp;"$"&amp;UPPER(newTransactionSheet!F3006)&amp;"$"&amp;UPPER(newTransactionSheet!H3006)&amp;"$"&amp;UPPER(newTransactionSheet!N3006)</f>
        <v>MARUTI SUZUKI$ALTO$LXI$BANGALORE</v>
      </c>
      <c r="C3006" t="str">
        <f t="shared" si="1"/>
        <v/>
      </c>
    </row>
    <row r="3007">
      <c r="A3007" t="str">
        <f>UPPER(newTransactionSheet!D3007)&amp;"$"&amp;UPPER(newTransactionSheet!F3007)&amp;"$"&amp;UPPER(newTransactionSheet!H3007)&amp;"$"&amp;UPPER(newTransactionSheet!N3007)</f>
        <v>MARUTI SUZUKI$ALTO$LXI$BANGALORE</v>
      </c>
      <c r="C3007" t="str">
        <f t="shared" si="1"/>
        <v/>
      </c>
    </row>
    <row r="3008">
      <c r="A3008" t="str">
        <f>UPPER(newTransactionSheet!D3008)&amp;"$"&amp;UPPER(newTransactionSheet!F3008)&amp;"$"&amp;UPPER(newTransactionSheet!H3008)&amp;"$"&amp;UPPER(newTransactionSheet!N3008)</f>
        <v>MARUTI SUZUKI$ALTO$LXI$BANGALORE</v>
      </c>
      <c r="C3008" t="str">
        <f t="shared" si="1"/>
        <v/>
      </c>
    </row>
    <row r="3009">
      <c r="A3009" t="str">
        <f>UPPER(newTransactionSheet!D3009)&amp;"$"&amp;UPPER(newTransactionSheet!F3009)&amp;"$"&amp;UPPER(newTransactionSheet!H3009)&amp;"$"&amp;UPPER(newTransactionSheet!N3009)</f>
        <v>MARUTI SUZUKI$ALTO K10$VXI$BANGALORE</v>
      </c>
      <c r="C3009" t="str">
        <f t="shared" si="1"/>
        <v/>
      </c>
    </row>
    <row r="3010">
      <c r="A3010" t="str">
        <f>UPPER(newTransactionSheet!D3010)&amp;"$"&amp;UPPER(newTransactionSheet!F3010)&amp;"$"&amp;UPPER(newTransactionSheet!H3010)&amp;"$"&amp;UPPER(newTransactionSheet!N3010)</f>
        <v>MARUTI SUZUKI$A-STAR$VXI$BANGALORE</v>
      </c>
      <c r="C3010" t="str">
        <f t="shared" si="1"/>
        <v/>
      </c>
    </row>
    <row r="3011">
      <c r="A3011" t="str">
        <f>UPPER(newTransactionSheet!D3011)&amp;"$"&amp;UPPER(newTransactionSheet!F3011)&amp;"$"&amp;UPPER(newTransactionSheet!H3011)&amp;"$"&amp;UPPER(newTransactionSheet!N3011)</f>
        <v>MARUTI SUZUKI$ESTILO$VXI$BANGALORE</v>
      </c>
      <c r="C3011" t="str">
        <f t="shared" si="1"/>
        <v/>
      </c>
    </row>
    <row r="3012">
      <c r="A3012" t="str">
        <f>UPPER(newTransactionSheet!D3012)&amp;"$"&amp;UPPER(newTransactionSheet!F3012)&amp;"$"&amp;UPPER(newTransactionSheet!H3012)&amp;"$"&amp;UPPER(newTransactionSheet!N3012)</f>
        <v>MARUTI SUZUKI$OMNI$5 STR$BANGALORE</v>
      </c>
      <c r="C3012" t="str">
        <f t="shared" si="1"/>
        <v/>
      </c>
    </row>
    <row r="3013">
      <c r="A3013" t="str">
        <f>UPPER(newTransactionSheet!D3013)&amp;"$"&amp;UPPER(newTransactionSheet!F3013)&amp;"$"&amp;UPPER(newTransactionSheet!H3013)&amp;"$"&amp;UPPER(newTransactionSheet!N3013)</f>
        <v>HYUNDAI$SANTRO XING$GLS$BANGALORE</v>
      </c>
      <c r="C3013" t="str">
        <f t="shared" si="1"/>
        <v/>
      </c>
    </row>
    <row r="3014">
      <c r="A3014" t="str">
        <f>UPPER(newTransactionSheet!D3014)&amp;"$"&amp;UPPER(newTransactionSheet!F3014)&amp;"$"&amp;UPPER(newTransactionSheet!H3014)&amp;"$"&amp;UPPER(newTransactionSheet!N3014)</f>
        <v>CHEVROLET$SPARK$E 1.0$BANGALORE</v>
      </c>
      <c r="C3014" t="str">
        <f t="shared" si="1"/>
        <v/>
      </c>
    </row>
    <row r="3015">
      <c r="A3015" t="str">
        <f>UPPER(newTransactionSheet!D3015)&amp;"$"&amp;UPPER(newTransactionSheet!F3015)&amp;"$"&amp;UPPER(newTransactionSheet!H3015)&amp;"$"&amp;UPPER(newTransactionSheet!N3015)</f>
        <v>MARUTI SUZUKI$SWIFT$VXI ABS$BANGALORE</v>
      </c>
      <c r="C3015" t="str">
        <f t="shared" si="1"/>
        <v/>
      </c>
    </row>
    <row r="3016">
      <c r="A3016" t="str">
        <f>UPPER(newTransactionSheet!D3016)&amp;"$"&amp;UPPER(newTransactionSheet!F3016)&amp;"$"&amp;UPPER(newTransactionSheet!H3016)&amp;"$"&amp;UPPER(newTransactionSheet!N3016)</f>
        <v>MARUTI SUZUKI$WAGON R$VXI$BANGALORE</v>
      </c>
      <c r="C3016" t="str">
        <f t="shared" si="1"/>
        <v/>
      </c>
    </row>
    <row r="3017">
      <c r="A3017" t="str">
        <f>UPPER(newTransactionSheet!D3017)&amp;"$"&amp;UPPER(newTransactionSheet!F3017)&amp;"$"&amp;UPPER(newTransactionSheet!H3017)&amp;"$"&amp;UPPER(newTransactionSheet!N3017)</f>
        <v>MARUTI SUZUKI$ZEN$VXI$BANGALORE</v>
      </c>
      <c r="C3017" t="str">
        <f t="shared" si="1"/>
        <v/>
      </c>
    </row>
    <row r="3018">
      <c r="A3018" t="str">
        <f>UPPER(newTransactionSheet!D3018)&amp;"$"&amp;UPPER(newTransactionSheet!F3018)&amp;"$"&amp;UPPER(newTransactionSheet!H3018)&amp;"$"&amp;UPPER(newTransactionSheet!N3018)</f>
        <v>MARUTI SUZUKI$SWIFT$LXI$BANGALORE</v>
      </c>
      <c r="C3018" t="str">
        <f t="shared" si="1"/>
        <v/>
      </c>
    </row>
    <row r="3019">
      <c r="A3019" t="str">
        <f>UPPER(newTransactionSheet!D3019)&amp;"$"&amp;UPPER(newTransactionSheet!F3019)&amp;"$"&amp;UPPER(newTransactionSheet!H3019)&amp;"$"&amp;UPPER(newTransactionSheet!N3019)</f>
        <v>MARUTI SUZUKI$ALTO$LXI$BANGALORE</v>
      </c>
      <c r="C3019" t="str">
        <f t="shared" si="1"/>
        <v/>
      </c>
    </row>
    <row r="3020">
      <c r="A3020" t="str">
        <f>UPPER(newTransactionSheet!D3020)&amp;"$"&amp;UPPER(newTransactionSheet!F3020)&amp;"$"&amp;UPPER(newTransactionSheet!H3020)&amp;"$"&amp;UPPER(newTransactionSheet!N3020)</f>
        <v>MARUTI SUZUKI$SWIFT$VXI$BANGALORE</v>
      </c>
      <c r="C3020" t="str">
        <f t="shared" si="1"/>
        <v/>
      </c>
    </row>
    <row r="3021">
      <c r="A3021" t="str">
        <f>UPPER(newTransactionSheet!D3021)&amp;"$"&amp;UPPER(newTransactionSheet!F3021)&amp;"$"&amp;UPPER(newTransactionSheet!H3021)&amp;"$"&amp;UPPER(newTransactionSheet!N3021)</f>
        <v>MARUTI SUZUKI$SWIFT$ZXI$BANGALORE</v>
      </c>
      <c r="C3021" t="str">
        <f t="shared" si="1"/>
        <v/>
      </c>
    </row>
    <row r="3022">
      <c r="A3022" t="str">
        <f>UPPER(newTransactionSheet!D3022)&amp;"$"&amp;UPPER(newTransactionSheet!F3022)&amp;"$"&amp;UPPER(newTransactionSheet!H3022)&amp;"$"&amp;UPPER(newTransactionSheet!N3022)</f>
        <v>MARUTI SUZUKI$SWIFT$VXI$BANGALORE</v>
      </c>
      <c r="C3022" t="str">
        <f t="shared" si="1"/>
        <v/>
      </c>
    </row>
    <row r="3023">
      <c r="A3023" t="str">
        <f>UPPER(newTransactionSheet!D3023)&amp;"$"&amp;UPPER(newTransactionSheet!F3023)&amp;"$"&amp;UPPER(newTransactionSheet!H3023)&amp;"$"&amp;UPPER(newTransactionSheet!N3023)</f>
        <v>MARUTI SUZUKI$SWIFT$VXI ABS$BANGALORE</v>
      </c>
      <c r="C3023" t="str">
        <f t="shared" si="1"/>
        <v/>
      </c>
    </row>
    <row r="3024">
      <c r="A3024" t="str">
        <f>UPPER(newTransactionSheet!D3024)&amp;"$"&amp;UPPER(newTransactionSheet!F3024)&amp;"$"&amp;UPPER(newTransactionSheet!H3024)&amp;"$"&amp;UPPER(newTransactionSheet!N3024)</f>
        <v>MARUTI SUZUKI$ALTO$LXI$BANGALORE</v>
      </c>
      <c r="C3024" t="str">
        <f t="shared" si="1"/>
        <v/>
      </c>
    </row>
    <row r="3025">
      <c r="A3025" t="str">
        <f>UPPER(newTransactionSheet!D3025)&amp;"$"&amp;UPPER(newTransactionSheet!F3025)&amp;"$"&amp;UPPER(newTransactionSheet!H3025)&amp;"$"&amp;UPPER(newTransactionSheet!N3025)</f>
        <v>MARUTI SUZUKI$SWIFT$LXI$BANGALORE</v>
      </c>
      <c r="C3025" t="str">
        <f t="shared" si="1"/>
        <v/>
      </c>
    </row>
    <row r="3026">
      <c r="A3026" t="str">
        <f>UPPER(newTransactionSheet!D3026)&amp;"$"&amp;UPPER(newTransactionSheet!F3026)&amp;"$"&amp;UPPER(newTransactionSheet!H3026)&amp;"$"&amp;UPPER(newTransactionSheet!N3026)</f>
        <v>MARUTI SUZUKI$ALTO$LXI$BANGALORE</v>
      </c>
      <c r="C3026" t="str">
        <f t="shared" si="1"/>
        <v/>
      </c>
    </row>
    <row r="3027">
      <c r="A3027" t="str">
        <f>UPPER(newTransactionSheet!D3027)&amp;"$"&amp;UPPER(newTransactionSheet!F3027)&amp;"$"&amp;UPPER(newTransactionSheet!H3027)&amp;"$"&amp;UPPER(newTransactionSheet!N3027)</f>
        <v>MARUTI SUZUKI$ALTO$LXI$BANGALORE</v>
      </c>
      <c r="C3027" t="str">
        <f t="shared" si="1"/>
        <v/>
      </c>
    </row>
    <row r="3028">
      <c r="A3028" t="str">
        <f>UPPER(newTransactionSheet!D3028)&amp;"$"&amp;UPPER(newTransactionSheet!F3028)&amp;"$"&amp;UPPER(newTransactionSheet!H3028)&amp;"$"&amp;UPPER(newTransactionSheet!N3028)</f>
        <v>MARUTI SUZUKI$ALTO$LXI$BANGALORE</v>
      </c>
      <c r="C3028" t="str">
        <f t="shared" si="1"/>
        <v/>
      </c>
    </row>
    <row r="3029">
      <c r="A3029" t="str">
        <f>UPPER(newTransactionSheet!D3029)&amp;"$"&amp;UPPER(newTransactionSheet!F3029)&amp;"$"&amp;UPPER(newTransactionSheet!H3029)&amp;"$"&amp;UPPER(newTransactionSheet!N3029)</f>
        <v>MARUTI SUZUKI$ALTO$LXI$BANGALORE</v>
      </c>
      <c r="C3029" t="str">
        <f t="shared" si="1"/>
        <v/>
      </c>
    </row>
    <row r="3030">
      <c r="A3030" t="str">
        <f>UPPER(newTransactionSheet!D3030)&amp;"$"&amp;UPPER(newTransactionSheet!F3030)&amp;"$"&amp;UPPER(newTransactionSheet!H3030)&amp;"$"&amp;UPPER(newTransactionSheet!N3030)</f>
        <v>MARUTI SUZUKI$ALTO$LXI$BANGALORE</v>
      </c>
      <c r="C3030" t="str">
        <f t="shared" si="1"/>
        <v/>
      </c>
    </row>
    <row r="3031">
      <c r="A3031" t="str">
        <f>UPPER(newTransactionSheet!D3031)&amp;"$"&amp;UPPER(newTransactionSheet!F3031)&amp;"$"&amp;UPPER(newTransactionSheet!H3031)&amp;"$"&amp;UPPER(newTransactionSheet!N3031)</f>
        <v>MARUTI SUZUKI$A-STAR$VXI$BANGALORE</v>
      </c>
      <c r="C3031" t="str">
        <f t="shared" si="1"/>
        <v/>
      </c>
    </row>
    <row r="3032">
      <c r="A3032" t="str">
        <f>UPPER(newTransactionSheet!D3032)&amp;"$"&amp;UPPER(newTransactionSheet!F3032)&amp;"$"&amp;UPPER(newTransactionSheet!H3032)&amp;"$"&amp;UPPER(newTransactionSheet!N3032)</f>
        <v>SKODA$FABIA$ACTIVE 1.2 MPI$MUMBAI</v>
      </c>
      <c r="C3032" t="str">
        <f t="shared" si="1"/>
        <v/>
      </c>
    </row>
    <row r="3033">
      <c r="A3033" t="str">
        <f>UPPER(newTransactionSheet!D3033)&amp;"$"&amp;UPPER(newTransactionSheet!F3033)&amp;"$"&amp;UPPER(newTransactionSheet!H3033)&amp;"$"&amp;UPPER(newTransactionSheet!N3033)</f>
        <v>MARUTI SUZUKI$OMNI$5 STR$BANGALORE</v>
      </c>
      <c r="C3033" t="str">
        <f t="shared" si="1"/>
        <v/>
      </c>
    </row>
    <row r="3034">
      <c r="A3034" t="str">
        <f>UPPER(newTransactionSheet!D3034)&amp;"$"&amp;UPPER(newTransactionSheet!F3034)&amp;"$"&amp;UPPER(newTransactionSheet!H3034)&amp;"$"&amp;UPPER(newTransactionSheet!N3034)</f>
        <v>MARUTI SUZUKI$OMNI$5 STR$BANGALORE</v>
      </c>
      <c r="C3034" t="str">
        <f t="shared" si="1"/>
        <v/>
      </c>
    </row>
    <row r="3035">
      <c r="A3035" t="str">
        <f>UPPER(newTransactionSheet!D3035)&amp;"$"&amp;UPPER(newTransactionSheet!F3035)&amp;"$"&amp;UPPER(newTransactionSheet!H3035)&amp;"$"&amp;UPPER(newTransactionSheet!N3035)</f>
        <v>MARUTI SUZUKI$OMNI$5 STR$BANGALORE</v>
      </c>
      <c r="C3035" t="str">
        <f t="shared" si="1"/>
        <v/>
      </c>
    </row>
    <row r="3036">
      <c r="A3036" t="str">
        <f>UPPER(newTransactionSheet!D3036)&amp;"$"&amp;UPPER(newTransactionSheet!F3036)&amp;"$"&amp;UPPER(newTransactionSheet!H3036)&amp;"$"&amp;UPPER(newTransactionSheet!N3036)</f>
        <v>HYUNDAI$SANTRO XING$GLS$BANGALORE</v>
      </c>
      <c r="C3036" t="str">
        <f t="shared" si="1"/>
        <v/>
      </c>
    </row>
    <row r="3037">
      <c r="A3037" t="str">
        <f>UPPER(newTransactionSheet!D3037)&amp;"$"&amp;UPPER(newTransactionSheet!F3037)&amp;"$"&amp;UPPER(newTransactionSheet!H3037)&amp;"$"&amp;UPPER(newTransactionSheet!N3037)</f>
        <v>MARUTI SUZUKI$SWIFT$LXI$BANGALORE</v>
      </c>
      <c r="C3037" t="str">
        <f t="shared" si="1"/>
        <v/>
      </c>
    </row>
    <row r="3038">
      <c r="A3038" t="str">
        <f>UPPER(newTransactionSheet!D3038)&amp;"$"&amp;UPPER(newTransactionSheet!F3038)&amp;"$"&amp;UPPER(newTransactionSheet!H3038)&amp;"$"&amp;UPPER(newTransactionSheet!N3038)</f>
        <v>MARUTI SUZUKI$SWIFT$VXI$BANGALORE</v>
      </c>
      <c r="C3038" t="str">
        <f t="shared" si="1"/>
        <v/>
      </c>
    </row>
    <row r="3039">
      <c r="A3039" t="str">
        <f>UPPER(newTransactionSheet!D3039)&amp;"$"&amp;UPPER(newTransactionSheet!F3039)&amp;"$"&amp;UPPER(newTransactionSheet!H3039)&amp;"$"&amp;UPPER(newTransactionSheet!N3039)</f>
        <v>MARUTI SUZUKI$SWIFT$VXI$BANGALORE</v>
      </c>
      <c r="C3039" t="str">
        <f t="shared" si="1"/>
        <v/>
      </c>
    </row>
    <row r="3040">
      <c r="A3040" t="str">
        <f>UPPER(newTransactionSheet!D3040)&amp;"$"&amp;UPPER(newTransactionSheet!F3040)&amp;"$"&amp;UPPER(newTransactionSheet!H3040)&amp;"$"&amp;UPPER(newTransactionSheet!N3040)</f>
        <v>MARUTI SUZUKI$SWIFT$VXI ABS$BANGALORE</v>
      </c>
      <c r="C3040" t="str">
        <f t="shared" si="1"/>
        <v/>
      </c>
    </row>
    <row r="3041">
      <c r="A3041" t="str">
        <f>UPPER(newTransactionSheet!D3041)&amp;"$"&amp;UPPER(newTransactionSheet!F3041)&amp;"$"&amp;UPPER(newTransactionSheet!H3041)&amp;"$"&amp;UPPER(newTransactionSheet!N3041)</f>
        <v>MARUTI SUZUKI$WAGON R$LXI$BANGALORE</v>
      </c>
      <c r="C3041" t="str">
        <f t="shared" si="1"/>
        <v/>
      </c>
    </row>
    <row r="3042">
      <c r="A3042" t="str">
        <f>UPPER(newTransactionSheet!D3042)&amp;"$"&amp;UPPER(newTransactionSheet!F3042)&amp;"$"&amp;UPPER(newTransactionSheet!H3042)&amp;"$"&amp;UPPER(newTransactionSheet!N3042)</f>
        <v>MARUTI SUZUKI$WAGON R$VXI$MUMBAI</v>
      </c>
      <c r="C3042" t="str">
        <f t="shared" si="1"/>
        <v/>
      </c>
    </row>
    <row r="3043">
      <c r="A3043" t="str">
        <f>UPPER(newTransactionSheet!D3043)&amp;"$"&amp;UPPER(newTransactionSheet!F3043)&amp;"$"&amp;UPPER(newTransactionSheet!H3043)&amp;"$"&amp;UPPER(newTransactionSheet!N3043)</f>
        <v>MARUTI SUZUKI$SWIFT$VXI$BANGALORE</v>
      </c>
      <c r="C3043" t="str">
        <f t="shared" si="1"/>
        <v/>
      </c>
    </row>
    <row r="3044">
      <c r="A3044" t="str">
        <f>UPPER(newTransactionSheet!D3044)&amp;"$"&amp;UPPER(newTransactionSheet!F3044)&amp;"$"&amp;UPPER(newTransactionSheet!H3044)&amp;"$"&amp;UPPER(newTransactionSheet!N3044)</f>
        <v>MARUTI SUZUKI$SWIFT$VXI ABS$BANGALORE</v>
      </c>
      <c r="C3044" t="str">
        <f t="shared" si="1"/>
        <v/>
      </c>
    </row>
    <row r="3045">
      <c r="A3045" t="str">
        <f>UPPER(newTransactionSheet!D3045)&amp;"$"&amp;UPPER(newTransactionSheet!F3045)&amp;"$"&amp;UPPER(newTransactionSheet!H3045)&amp;"$"&amp;UPPER(newTransactionSheet!N3045)</f>
        <v>MARUTI SUZUKI$SWIFT$LXI$BANGALORE</v>
      </c>
      <c r="C3045" t="str">
        <f t="shared" si="1"/>
        <v/>
      </c>
    </row>
    <row r="3046">
      <c r="A3046" t="str">
        <f>UPPER(newTransactionSheet!D3046)&amp;"$"&amp;UPPER(newTransactionSheet!F3046)&amp;"$"&amp;UPPER(newTransactionSheet!H3046)&amp;"$"&amp;UPPER(newTransactionSheet!N3046)</f>
        <v>MARUTI SUZUKI$ALTO$LXI$BANGALORE</v>
      </c>
      <c r="C3046" t="str">
        <f t="shared" si="1"/>
        <v/>
      </c>
    </row>
    <row r="3047">
      <c r="A3047" t="str">
        <f>UPPER(newTransactionSheet!D3047)&amp;"$"&amp;UPPER(newTransactionSheet!F3047)&amp;"$"&amp;UPPER(newTransactionSheet!H3047)&amp;"$"&amp;UPPER(newTransactionSheet!N3047)</f>
        <v>MARUTI SUZUKI$SWIFT$LXI$BANGALORE</v>
      </c>
      <c r="C3047" t="str">
        <f t="shared" si="1"/>
        <v/>
      </c>
    </row>
    <row r="3048">
      <c r="A3048" t="str">
        <f>UPPER(newTransactionSheet!D3048)&amp;"$"&amp;UPPER(newTransactionSheet!F3048)&amp;"$"&amp;UPPER(newTransactionSheet!H3048)&amp;"$"&amp;UPPER(newTransactionSheet!N3048)</f>
        <v>MARUTI SUZUKI$ALTO$LXI$BANGALORE</v>
      </c>
      <c r="C3048" t="str">
        <f t="shared" si="1"/>
        <v/>
      </c>
    </row>
    <row r="3049">
      <c r="A3049" t="str">
        <f>UPPER(newTransactionSheet!D3049)&amp;"$"&amp;UPPER(newTransactionSheet!F3049)&amp;"$"&amp;UPPER(newTransactionSheet!H3049)&amp;"$"&amp;UPPER(newTransactionSheet!N3049)</f>
        <v>MARUTI SUZUKI$SWIFT$LXI$BANGALORE</v>
      </c>
      <c r="C3049" t="str">
        <f t="shared" si="1"/>
        <v/>
      </c>
    </row>
    <row r="3050">
      <c r="A3050" t="str">
        <f>UPPER(newTransactionSheet!D3050)&amp;"$"&amp;UPPER(newTransactionSheet!F3050)&amp;"$"&amp;UPPER(newTransactionSheet!H3050)&amp;"$"&amp;UPPER(newTransactionSheet!N3050)</f>
        <v>MARUTI SUZUKI$SWIFT$VXI$BANGALORE</v>
      </c>
      <c r="C3050" t="str">
        <f t="shared" si="1"/>
        <v/>
      </c>
    </row>
    <row r="3051">
      <c r="A3051" t="str">
        <f>UPPER(newTransactionSheet!D3051)&amp;"$"&amp;UPPER(newTransactionSheet!F3051)&amp;"$"&amp;UPPER(newTransactionSheet!H3051)&amp;"$"&amp;UPPER(newTransactionSheet!N3051)</f>
        <v>MARUTI SUZUKI$SWIFT$GLAM$BANGALORE</v>
      </c>
      <c r="C3051" t="str">
        <f t="shared" si="1"/>
        <v/>
      </c>
    </row>
    <row r="3052">
      <c r="A3052" t="str">
        <f>UPPER(newTransactionSheet!D3052)&amp;"$"&amp;UPPER(newTransactionSheet!F3052)&amp;"$"&amp;UPPER(newTransactionSheet!H3052)&amp;"$"&amp;UPPER(newTransactionSheet!N3052)</f>
        <v>MARUTI SUZUKI$SWIFT$VXI ABS$BANGALORE</v>
      </c>
      <c r="C3052" t="str">
        <f t="shared" si="1"/>
        <v/>
      </c>
    </row>
    <row r="3053">
      <c r="A3053" t="str">
        <f>UPPER(newTransactionSheet!D3053)&amp;"$"&amp;UPPER(newTransactionSheet!F3053)&amp;"$"&amp;UPPER(newTransactionSheet!H3053)&amp;"$"&amp;UPPER(newTransactionSheet!N3053)</f>
        <v>MARUTI SUZUKI$ALTO$LXI$BANGALORE</v>
      </c>
      <c r="C3053" t="str">
        <f t="shared" si="1"/>
        <v/>
      </c>
    </row>
    <row r="3054">
      <c r="A3054" t="str">
        <f>UPPER(newTransactionSheet!D3054)&amp;"$"&amp;UPPER(newTransactionSheet!F3054)&amp;"$"&amp;UPPER(newTransactionSheet!H3054)&amp;"$"&amp;UPPER(newTransactionSheet!N3054)</f>
        <v>MARUTI SUZUKI$ALTO$LXI$BANGALORE</v>
      </c>
      <c r="C3054" t="str">
        <f t="shared" si="1"/>
        <v/>
      </c>
    </row>
    <row r="3055">
      <c r="A3055" t="str">
        <f>UPPER(newTransactionSheet!D3055)&amp;"$"&amp;UPPER(newTransactionSheet!F3055)&amp;"$"&amp;UPPER(newTransactionSheet!H3055)&amp;"$"&amp;UPPER(newTransactionSheet!N3055)</f>
        <v>MARUTI SUZUKI$ALTO$LXI$BANGALORE</v>
      </c>
      <c r="C3055" t="str">
        <f t="shared" si="1"/>
        <v/>
      </c>
    </row>
    <row r="3056">
      <c r="A3056" t="str">
        <f>UPPER(newTransactionSheet!D3056)&amp;"$"&amp;UPPER(newTransactionSheet!F3056)&amp;"$"&amp;UPPER(newTransactionSheet!H3056)&amp;"$"&amp;UPPER(newTransactionSheet!N3056)</f>
        <v>MARUTI SUZUKI$ALTO$LXI$BANGALORE</v>
      </c>
      <c r="C3056" t="str">
        <f t="shared" si="1"/>
        <v/>
      </c>
    </row>
    <row r="3057">
      <c r="A3057" t="str">
        <f>UPPER(newTransactionSheet!D3057)&amp;"$"&amp;UPPER(newTransactionSheet!F3057)&amp;"$"&amp;UPPER(newTransactionSheet!H3057)&amp;"$"&amp;UPPER(newTransactionSheet!N3057)</f>
        <v>HONDA$CITY ZX$GXI$BANGALORE</v>
      </c>
      <c r="C3057" t="str">
        <f t="shared" si="1"/>
        <v/>
      </c>
    </row>
    <row r="3058">
      <c r="A3058" t="str">
        <f>UPPER(newTransactionSheet!D3058)&amp;"$"&amp;UPPER(newTransactionSheet!F3058)&amp;"$"&amp;UPPER(newTransactionSheet!H3058)&amp;"$"&amp;UPPER(newTransactionSheet!N3058)</f>
        <v>HYUNDAI$EON$D-LITE +$BANGALORE</v>
      </c>
      <c r="C3058" t="str">
        <f t="shared" si="1"/>
        <v/>
      </c>
    </row>
    <row r="3059">
      <c r="A3059" t="str">
        <f>UPPER(newTransactionSheet!D3059)&amp;"$"&amp;UPPER(newTransactionSheet!F3059)&amp;"$"&amp;UPPER(newTransactionSheet!H3059)&amp;"$"&amp;UPPER(newTransactionSheet!N3059)</f>
        <v>MARUTI SUZUKI$ESTILO$VXI$BANGALORE</v>
      </c>
      <c r="C3059" t="str">
        <f t="shared" si="1"/>
        <v/>
      </c>
    </row>
    <row r="3060">
      <c r="A3060" t="str">
        <f>UPPER(newTransactionSheet!D3060)&amp;"$"&amp;UPPER(newTransactionSheet!F3060)&amp;"$"&amp;UPPER(newTransactionSheet!H3060)&amp;"$"&amp;UPPER(newTransactionSheet!N3060)</f>
        <v>FORD$FIESTA$ZXI 1.6 DURASPORT$BANGALORE</v>
      </c>
      <c r="C3060" t="str">
        <f t="shared" si="1"/>
        <v/>
      </c>
    </row>
    <row r="3061">
      <c r="A3061" t="str">
        <f>UPPER(newTransactionSheet!D3061)&amp;"$"&amp;UPPER(newTransactionSheet!F3061)&amp;"$"&amp;UPPER(newTransactionSheet!H3061)&amp;"$"&amp;UPPER(newTransactionSheet!N3061)</f>
        <v>FORD$FIGO$DURATEC PETROL EXI 1.2$BANGALORE</v>
      </c>
      <c r="C3061" t="str">
        <f t="shared" si="1"/>
        <v/>
      </c>
    </row>
    <row r="3062">
      <c r="A3062" t="str">
        <f>UPPER(newTransactionSheet!D3062)&amp;"$"&amp;UPPER(newTransactionSheet!F3062)&amp;"$"&amp;UPPER(newTransactionSheet!H3062)&amp;"$"&amp;UPPER(newTransactionSheet!N3062)</f>
        <v>HYUNDAI$GETZ PRIME$1.5 GVS CRDI$BANGALORE</v>
      </c>
      <c r="C3062" t="str">
        <f t="shared" si="1"/>
        <v/>
      </c>
    </row>
    <row r="3063">
      <c r="A3063" t="str">
        <f>UPPER(newTransactionSheet!D3063)&amp;"$"&amp;UPPER(newTransactionSheet!F3063)&amp;"$"&amp;UPPER(newTransactionSheet!H3063)&amp;"$"&amp;UPPER(newTransactionSheet!N3063)</f>
        <v>TATA$INDIGO CS$LX TDI$BANGALORE</v>
      </c>
      <c r="C3063" t="str">
        <f t="shared" si="1"/>
        <v/>
      </c>
    </row>
    <row r="3064">
      <c r="A3064" t="str">
        <f>UPPER(newTransactionSheet!D3064)&amp;"$"&amp;UPPER(newTransactionSheet!F3064)&amp;"$"&amp;UPPER(newTransactionSheet!H3064)&amp;"$"&amp;UPPER(newTransactionSheet!N3064)</f>
        <v>TATA$INDIGO CS$LX TDI$BANGALORE</v>
      </c>
      <c r="C3064" t="str">
        <f t="shared" si="1"/>
        <v/>
      </c>
    </row>
    <row r="3065">
      <c r="A3065" t="str">
        <f>UPPER(newTransactionSheet!D3065)&amp;"$"&amp;UPPER(newTransactionSheet!F3065)&amp;"$"&amp;UPPER(newTransactionSheet!H3065)&amp;"$"&amp;UPPER(newTransactionSheet!N3065)</f>
        <v>FIAT$LINEA$T-JET PLUS$BANGALORE</v>
      </c>
      <c r="C3065" t="str">
        <f t="shared" si="1"/>
        <v/>
      </c>
    </row>
    <row r="3066">
      <c r="A3066" t="str">
        <f>UPPER(newTransactionSheet!D3066)&amp;"$"&amp;UPPER(newTransactionSheet!F3066)&amp;"$"&amp;UPPER(newTransactionSheet!H3066)&amp;"$"&amp;UPPER(newTransactionSheet!N3066)</f>
        <v>MARUTI SUZUKI$OMNI$5 STR$BANGALORE</v>
      </c>
      <c r="C3066" t="str">
        <f t="shared" si="1"/>
        <v/>
      </c>
    </row>
    <row r="3067">
      <c r="A3067" t="str">
        <f>UPPER(newTransactionSheet!D3067)&amp;"$"&amp;UPPER(newTransactionSheet!F3067)&amp;"$"&amp;UPPER(newTransactionSheet!H3067)&amp;"$"&amp;UPPER(newTransactionSheet!N3067)</f>
        <v>MARUTI SUZUKI$OMNI$5 STR$BANGALORE</v>
      </c>
      <c r="C3067" t="str">
        <f t="shared" si="1"/>
        <v/>
      </c>
    </row>
    <row r="3068">
      <c r="A3068" t="str">
        <f>UPPER(newTransactionSheet!D3068)&amp;"$"&amp;UPPER(newTransactionSheet!F3068)&amp;"$"&amp;UPPER(newTransactionSheet!H3068)&amp;"$"&amp;UPPER(newTransactionSheet!N3068)</f>
        <v>HYUNDAI$SANTRO XING$GLS$BANGALORE</v>
      </c>
      <c r="C3068" t="str">
        <f t="shared" si="1"/>
        <v/>
      </c>
    </row>
    <row r="3069">
      <c r="A3069" t="str">
        <f>UPPER(newTransactionSheet!D3069)&amp;"$"&amp;UPPER(newTransactionSheet!F3069)&amp;"$"&amp;UPPER(newTransactionSheet!H3069)&amp;"$"&amp;UPPER(newTransactionSheet!N3069)</f>
        <v>MAHINDRA$SCORPIO$DX 2.6 TURBO 8 STR$BANGALORE</v>
      </c>
      <c r="C3069" t="str">
        <f t="shared" si="1"/>
        <v/>
      </c>
    </row>
    <row r="3070">
      <c r="A3070" t="str">
        <f>UPPER(newTransactionSheet!D3070)&amp;"$"&amp;UPPER(newTransactionSheet!F3070)&amp;"$"&amp;UPPER(newTransactionSheet!H3070)&amp;"$"&amp;UPPER(newTransactionSheet!N3070)</f>
        <v>MARUTI SUZUKI$SWIFT$VXI$BANGALORE</v>
      </c>
      <c r="C3070" t="str">
        <f t="shared" si="1"/>
        <v/>
      </c>
    </row>
    <row r="3071">
      <c r="A3071" t="str">
        <f>UPPER(newTransactionSheet!D3071)&amp;"$"&amp;UPPER(newTransactionSheet!F3071)&amp;"$"&amp;UPPER(newTransactionSheet!H3071)&amp;"$"&amp;UPPER(newTransactionSheet!N3071)</f>
        <v>MARUTI SUZUKI$WAGON R$VXI$BANGALORE</v>
      </c>
      <c r="C3071" t="str">
        <f t="shared" si="1"/>
        <v/>
      </c>
    </row>
    <row r="3072">
      <c r="A3072" t="str">
        <f>UPPER(newTransactionSheet!D3072)&amp;"$"&amp;UPPER(newTransactionSheet!F3072)&amp;"$"&amp;UPPER(newTransactionSheet!H3072)&amp;"$"&amp;UPPER(newTransactionSheet!N3072)</f>
        <v>MARUTI SUZUKI$WAGON R$VXI$BANGALORE</v>
      </c>
      <c r="C3072" t="str">
        <f t="shared" si="1"/>
        <v/>
      </c>
    </row>
    <row r="3073">
      <c r="A3073" t="str">
        <f>UPPER(newTransactionSheet!D3073)&amp;"$"&amp;UPPER(newTransactionSheet!F3073)&amp;"$"&amp;UPPER(newTransactionSheet!H3073)&amp;"$"&amp;UPPER(newTransactionSheet!N3073)</f>
        <v>MARUTI SUZUKI$ZEN$LXI$BANGALORE</v>
      </c>
      <c r="C3073" t="str">
        <f t="shared" si="1"/>
        <v/>
      </c>
    </row>
    <row r="3074">
      <c r="A3074" t="str">
        <f>UPPER(newTransactionSheet!D3074)&amp;"$"&amp;UPPER(newTransactionSheet!F3074)&amp;"$"&amp;UPPER(newTransactionSheet!H3074)&amp;"$"&amp;UPPER(newTransactionSheet!N3074)</f>
        <v>MAHINDRA$SCORPIO$DX 2.6 TURBO 8 STR$BANGALORE</v>
      </c>
      <c r="C3074" t="str">
        <f t="shared" si="1"/>
        <v/>
      </c>
    </row>
    <row r="3075">
      <c r="A3075" t="str">
        <f>UPPER(newTransactionSheet!D3075)&amp;"$"&amp;UPPER(newTransactionSheet!F3075)&amp;"$"&amp;UPPER(newTransactionSheet!H3075)&amp;"$"&amp;UPPER(newTransactionSheet!N3075)</f>
        <v>HYUNDAI$GETZ PRIME$1.5 GVS CRDI$BANGALORE</v>
      </c>
      <c r="C3075" t="str">
        <f t="shared" si="1"/>
        <v/>
      </c>
    </row>
    <row r="3076">
      <c r="A3076" t="str">
        <f>UPPER(newTransactionSheet!D3076)&amp;"$"&amp;UPPER(newTransactionSheet!F3076)&amp;"$"&amp;UPPER(newTransactionSheet!H3076)&amp;"$"&amp;UPPER(newTransactionSheet!N3076)</f>
        <v>HYUNDAI$SANTRO XING$GLS$BANGALORE</v>
      </c>
      <c r="C3076" t="str">
        <f t="shared" si="1"/>
        <v/>
      </c>
    </row>
    <row r="3077">
      <c r="A3077" t="str">
        <f>UPPER(newTransactionSheet!D3077)&amp;"$"&amp;UPPER(newTransactionSheet!F3077)&amp;"$"&amp;UPPER(newTransactionSheet!H3077)&amp;"$"&amp;UPPER(newTransactionSheet!N3077)</f>
        <v>MARUTI SUZUKI$ALTO$LXI$BANGALORE</v>
      </c>
      <c r="C3077" t="str">
        <f t="shared" si="1"/>
        <v/>
      </c>
    </row>
    <row r="3078">
      <c r="A3078" t="str">
        <f>UPPER(newTransactionSheet!D3078)&amp;"$"&amp;UPPER(newTransactionSheet!F3078)&amp;"$"&amp;UPPER(newTransactionSheet!H3078)&amp;"$"&amp;UPPER(newTransactionSheet!N3078)</f>
        <v>MARUTI SUZUKI$OMNI$5 STR$BANGALORE</v>
      </c>
      <c r="C3078" t="str">
        <f t="shared" si="1"/>
        <v/>
      </c>
    </row>
    <row r="3079">
      <c r="A3079" t="str">
        <f>UPPER(newTransactionSheet!D3079)&amp;"$"&amp;UPPER(newTransactionSheet!F3079)&amp;"$"&amp;UPPER(newTransactionSheet!H3079)&amp;"$"&amp;UPPER(newTransactionSheet!N3079)</f>
        <v>MARUTI SUZUKI$SWIFT$LXI$BANGALORE</v>
      </c>
      <c r="C3079" t="str">
        <f t="shared" si="1"/>
        <v/>
      </c>
    </row>
    <row r="3080">
      <c r="A3080" t="str">
        <f>UPPER(newTransactionSheet!D3080)&amp;"$"&amp;UPPER(newTransactionSheet!F3080)&amp;"$"&amp;UPPER(newTransactionSheet!H3080)&amp;"$"&amp;UPPER(newTransactionSheet!N3080)</f>
        <v>MARUTI SUZUKI$SWIFT$GLAM$BANGALORE</v>
      </c>
      <c r="C3080" t="str">
        <f t="shared" si="1"/>
        <v/>
      </c>
    </row>
    <row r="3081">
      <c r="A3081" t="str">
        <f>UPPER(newTransactionSheet!D3081)&amp;"$"&amp;UPPER(newTransactionSheet!F3081)&amp;"$"&amp;UPPER(newTransactionSheet!H3081)&amp;"$"&amp;UPPER(newTransactionSheet!N3081)</f>
        <v>MARUTI SUZUKI$SWIFT$LXI$BANGALORE</v>
      </c>
      <c r="C3081" t="str">
        <f t="shared" si="1"/>
        <v/>
      </c>
    </row>
    <row r="3082">
      <c r="A3082" t="str">
        <f>UPPER(newTransactionSheet!D3082)&amp;"$"&amp;UPPER(newTransactionSheet!F3082)&amp;"$"&amp;UPPER(newTransactionSheet!H3082)&amp;"$"&amp;UPPER(newTransactionSheet!N3082)</f>
        <v>HYUNDAI$ACCENT$GLE$BANGALORE</v>
      </c>
      <c r="C3082" t="str">
        <f t="shared" si="1"/>
        <v/>
      </c>
    </row>
    <row r="3083">
      <c r="A3083" t="str">
        <f>UPPER(newTransactionSheet!D3083)&amp;"$"&amp;UPPER(newTransactionSheet!F3083)&amp;"$"&amp;UPPER(newTransactionSheet!H3083)&amp;"$"&amp;UPPER(newTransactionSheet!N3083)</f>
        <v>HYUNDAI$ACCENT$GLS 1.6 ABS$BANGALORE</v>
      </c>
      <c r="C3083" t="str">
        <f t="shared" si="1"/>
        <v/>
      </c>
    </row>
    <row r="3084">
      <c r="A3084" t="str">
        <f>UPPER(newTransactionSheet!D3084)&amp;"$"&amp;UPPER(newTransactionSheet!F3084)&amp;"$"&amp;UPPER(newTransactionSheet!H3084)&amp;"$"&amp;UPPER(newTransactionSheet!N3084)</f>
        <v>HONDA$ACCORD$2.4 VTI-L MT$BANGALORE</v>
      </c>
      <c r="C3084" t="str">
        <f t="shared" si="1"/>
        <v/>
      </c>
    </row>
    <row r="3085">
      <c r="A3085" t="str">
        <f>UPPER(newTransactionSheet!D3085)&amp;"$"&amp;UPPER(newTransactionSheet!F3085)&amp;"$"&amp;UPPER(newTransactionSheet!H3085)&amp;"$"&amp;UPPER(newTransactionSheet!N3085)</f>
        <v>MARUTI SUZUKI$ALTO$LXI$BANGALORE</v>
      </c>
      <c r="C3085" t="str">
        <f t="shared" si="1"/>
        <v/>
      </c>
    </row>
    <row r="3086">
      <c r="A3086" t="str">
        <f>UPPER(newTransactionSheet!D3086)&amp;"$"&amp;UPPER(newTransactionSheet!F3086)&amp;"$"&amp;UPPER(newTransactionSheet!H3086)&amp;"$"&amp;UPPER(newTransactionSheet!N3086)</f>
        <v>MARUTI SUZUKI$ALTO$LXI$BANGALORE</v>
      </c>
      <c r="C3086" t="str">
        <f t="shared" si="1"/>
        <v/>
      </c>
    </row>
    <row r="3087">
      <c r="A3087" t="str">
        <f>UPPER(newTransactionSheet!D3087)&amp;"$"&amp;UPPER(newTransactionSheet!F3087)&amp;"$"&amp;UPPER(newTransactionSheet!H3087)&amp;"$"&amp;UPPER(newTransactionSheet!N3087)</f>
        <v>MARUTI SUZUKI$ALTO$LXI$BANGALORE</v>
      </c>
      <c r="C3087" t="str">
        <f t="shared" si="1"/>
        <v/>
      </c>
    </row>
    <row r="3088">
      <c r="A3088" t="str">
        <f>UPPER(newTransactionSheet!D3088)&amp;"$"&amp;UPPER(newTransactionSheet!F3088)&amp;"$"&amp;UPPER(newTransactionSheet!H3088)&amp;"$"&amp;UPPER(newTransactionSheet!N3088)</f>
        <v>MARUTI SUZUKI$ALTO$LXI$BANGALORE</v>
      </c>
      <c r="C3088" t="str">
        <f t="shared" si="1"/>
        <v/>
      </c>
    </row>
    <row r="3089">
      <c r="A3089" t="str">
        <f>UPPER(newTransactionSheet!D3089)&amp;"$"&amp;UPPER(newTransactionSheet!F3089)&amp;"$"&amp;UPPER(newTransactionSheet!H3089)&amp;"$"&amp;UPPER(newTransactionSheet!N3089)</f>
        <v>MARUTI SUZUKI$ALTO$LXI$BANGALORE</v>
      </c>
      <c r="C3089" t="str">
        <f t="shared" si="1"/>
        <v/>
      </c>
    </row>
    <row r="3090">
      <c r="A3090" t="str">
        <f>UPPER(newTransactionSheet!D3090)&amp;"$"&amp;UPPER(newTransactionSheet!F3090)&amp;"$"&amp;UPPER(newTransactionSheet!H3090)&amp;"$"&amp;UPPER(newTransactionSheet!N3090)</f>
        <v>MARUTI SUZUKI$ALTO$LXI$BANGALORE</v>
      </c>
      <c r="C3090" t="str">
        <f t="shared" si="1"/>
        <v/>
      </c>
    </row>
    <row r="3091">
      <c r="A3091" t="str">
        <f>UPPER(newTransactionSheet!D3091)&amp;"$"&amp;UPPER(newTransactionSheet!F3091)&amp;"$"&amp;UPPER(newTransactionSheet!H3091)&amp;"$"&amp;UPPER(newTransactionSheet!N3091)</f>
        <v>MARUTI SUZUKI$ALTO$LXI$BANGALORE</v>
      </c>
      <c r="C3091" t="str">
        <f t="shared" si="1"/>
        <v/>
      </c>
    </row>
    <row r="3092">
      <c r="A3092" t="str">
        <f>UPPER(newTransactionSheet!D3092)&amp;"$"&amp;UPPER(newTransactionSheet!F3092)&amp;"$"&amp;UPPER(newTransactionSheet!H3092)&amp;"$"&amp;UPPER(newTransactionSheet!N3092)</f>
        <v>MARUTI SUZUKI$A-STAR$VXI$BANGALORE</v>
      </c>
      <c r="C3092" t="str">
        <f t="shared" si="1"/>
        <v/>
      </c>
    </row>
    <row r="3093">
      <c r="A3093" t="str">
        <f>UPPER(newTransactionSheet!D3093)&amp;"$"&amp;UPPER(newTransactionSheet!F3093)&amp;"$"&amp;UPPER(newTransactionSheet!H3093)&amp;"$"&amp;UPPER(newTransactionSheet!N3093)</f>
        <v>MARUTI SUZUKI$EECO$5 STR$BANGALORE</v>
      </c>
      <c r="C3093" t="str">
        <f t="shared" si="1"/>
        <v/>
      </c>
    </row>
    <row r="3094">
      <c r="A3094" t="str">
        <f>UPPER(newTransactionSheet!D3094)&amp;"$"&amp;UPPER(newTransactionSheet!F3094)&amp;"$"&amp;UPPER(newTransactionSheet!H3094)&amp;"$"&amp;UPPER(newTransactionSheet!N3094)</f>
        <v>TATA$MANZA$AURA SAFIRE$BANGALORE</v>
      </c>
      <c r="C3094" t="str">
        <f t="shared" si="1"/>
        <v/>
      </c>
    </row>
    <row r="3095">
      <c r="A3095" t="str">
        <f>UPPER(newTransactionSheet!D3095)&amp;"$"&amp;UPPER(newTransactionSheet!F3095)&amp;"$"&amp;UPPER(newTransactionSheet!H3095)&amp;"$"&amp;UPPER(newTransactionSheet!N3095)</f>
        <v>FIAT$PALIO STILE$SDX 1.3$BANGALORE</v>
      </c>
      <c r="C3095" t="str">
        <f t="shared" si="1"/>
        <v/>
      </c>
    </row>
    <row r="3096">
      <c r="A3096" t="str">
        <f>UPPER(newTransactionSheet!D3096)&amp;"$"&amp;UPPER(newTransactionSheet!F3096)&amp;"$"&amp;UPPER(newTransactionSheet!H3096)&amp;"$"&amp;UPPER(newTransactionSheet!N3096)</f>
        <v>HYUNDAI$SANTRO XING$GLS$BANGALORE</v>
      </c>
      <c r="C3096" t="str">
        <f t="shared" si="1"/>
        <v/>
      </c>
    </row>
    <row r="3097">
      <c r="A3097" t="str">
        <f>UPPER(newTransactionSheet!D3097)&amp;"$"&amp;UPPER(newTransactionSheet!F3097)&amp;"$"&amp;UPPER(newTransactionSheet!H3097)&amp;"$"&amp;UPPER(newTransactionSheet!N3097)</f>
        <v>HYUNDAI$SANTRO XING$XO$BANGALORE</v>
      </c>
      <c r="C3097" t="str">
        <f t="shared" si="1"/>
        <v/>
      </c>
    </row>
    <row r="3098">
      <c r="A3098" t="str">
        <f>UPPER(newTransactionSheet!D3098)&amp;"$"&amp;UPPER(newTransactionSheet!F3098)&amp;"$"&amp;UPPER(newTransactionSheet!H3098)&amp;"$"&amp;UPPER(newTransactionSheet!N3098)</f>
        <v>CHEVROLET$SPARK$E 1.0$BANGALORE</v>
      </c>
      <c r="C3098" t="str">
        <f t="shared" si="1"/>
        <v/>
      </c>
    </row>
    <row r="3099">
      <c r="A3099" t="str">
        <f>UPPER(newTransactionSheet!D3099)&amp;"$"&amp;UPPER(newTransactionSheet!F3099)&amp;"$"&amp;UPPER(newTransactionSheet!H3099)&amp;"$"&amp;UPPER(newTransactionSheet!N3099)</f>
        <v>MARUTI SUZUKI$SWIFT$VDI$BANGALORE</v>
      </c>
      <c r="C3099" t="str">
        <f t="shared" si="1"/>
        <v/>
      </c>
    </row>
    <row r="3100">
      <c r="A3100" t="str">
        <f>UPPER(newTransactionSheet!D3100)&amp;"$"&amp;UPPER(newTransactionSheet!F3100)&amp;"$"&amp;UPPER(newTransactionSheet!H3100)&amp;"$"&amp;UPPER(newTransactionSheet!N3100)</f>
        <v>MARUTI SUZUKI$SWIFT$ZXI$BANGALORE</v>
      </c>
      <c r="C3100" t="str">
        <f t="shared" si="1"/>
        <v/>
      </c>
    </row>
    <row r="3101">
      <c r="A3101" t="str">
        <f>UPPER(newTransactionSheet!D3101)&amp;"$"&amp;UPPER(newTransactionSheet!F3101)&amp;"$"&amp;UPPER(newTransactionSheet!H3101)&amp;"$"&amp;UPPER(newTransactionSheet!N3101)</f>
        <v>MARUTI SUZUKI$ALTO$LXI$BANGALORE</v>
      </c>
      <c r="C3101" t="str">
        <f t="shared" si="1"/>
        <v/>
      </c>
    </row>
    <row r="3102">
      <c r="A3102" t="str">
        <f>UPPER(newTransactionSheet!D3102)&amp;"$"&amp;UPPER(newTransactionSheet!F3102)&amp;"$"&amp;UPPER(newTransactionSheet!H3102)&amp;"$"&amp;UPPER(newTransactionSheet!N3102)</f>
        <v>MARUTI SUZUKI$WAGON R$LXI$BANGALORE</v>
      </c>
      <c r="C3102" t="str">
        <f t="shared" si="1"/>
        <v/>
      </c>
    </row>
    <row r="3103">
      <c r="A3103" t="str">
        <f>UPPER(newTransactionSheet!D3103)&amp;"$"&amp;UPPER(newTransactionSheet!F3103)&amp;"$"&amp;UPPER(newTransactionSheet!H3103)&amp;"$"&amp;UPPER(newTransactionSheet!N3103)</f>
        <v>MARUTI SUZUKI$SWIFT$VXI$BANGALORE</v>
      </c>
      <c r="C3103" t="str">
        <f t="shared" si="1"/>
        <v/>
      </c>
    </row>
    <row r="3104">
      <c r="A3104" t="str">
        <f>UPPER(newTransactionSheet!D3104)&amp;"$"&amp;UPPER(newTransactionSheet!F3104)&amp;"$"&amp;UPPER(newTransactionSheet!H3104)&amp;"$"&amp;UPPER(newTransactionSheet!N3104)</f>
        <v>MARUTI SUZUKI$ALTO$LXI$BANGALORE</v>
      </c>
      <c r="C3104" t="str">
        <f t="shared" si="1"/>
        <v/>
      </c>
    </row>
    <row r="3105">
      <c r="A3105" t="str">
        <f>UPPER(newTransactionSheet!D3105)&amp;"$"&amp;UPPER(newTransactionSheet!F3105)&amp;"$"&amp;UPPER(newTransactionSheet!H3105)&amp;"$"&amp;UPPER(newTransactionSheet!N3105)</f>
        <v>MARUTI SUZUKI$ALTO$LXI$BANGALORE</v>
      </c>
      <c r="C3105" t="str">
        <f t="shared" si="1"/>
        <v/>
      </c>
    </row>
    <row r="3106">
      <c r="A3106" t="str">
        <f>UPPER(newTransactionSheet!D3106)&amp;"$"&amp;UPPER(newTransactionSheet!F3106)&amp;"$"&amp;UPPER(newTransactionSheet!H3106)&amp;"$"&amp;UPPER(newTransactionSheet!N3106)</f>
        <v>MARUTI SUZUKI$ALTO$LXI$BANGALORE</v>
      </c>
      <c r="C3106" t="str">
        <f t="shared" si="1"/>
        <v/>
      </c>
    </row>
    <row r="3107">
      <c r="A3107" t="str">
        <f>UPPER(newTransactionSheet!D3107)&amp;"$"&amp;UPPER(newTransactionSheet!F3107)&amp;"$"&amp;UPPER(newTransactionSheet!H3107)&amp;"$"&amp;UPPER(newTransactionSheet!N3107)</f>
        <v>MARUTI SUZUKI$ALTO$LXI$BANGALORE</v>
      </c>
      <c r="C3107" t="str">
        <f t="shared" si="1"/>
        <v/>
      </c>
    </row>
    <row r="3108">
      <c r="A3108" t="str">
        <f>UPPER(newTransactionSheet!D3108)&amp;"$"&amp;UPPER(newTransactionSheet!F3108)&amp;"$"&amp;UPPER(newTransactionSheet!H3108)&amp;"$"&amp;UPPER(newTransactionSheet!N3108)</f>
        <v>MARUTI SUZUKI$SWIFT$VXI$BANGALORE</v>
      </c>
      <c r="C3108" t="str">
        <f t="shared" si="1"/>
        <v/>
      </c>
    </row>
    <row r="3109">
      <c r="A3109" t="str">
        <f>UPPER(newTransactionSheet!D3109)&amp;"$"&amp;UPPER(newTransactionSheet!F3109)&amp;"$"&amp;UPPER(newTransactionSheet!H3109)&amp;"$"&amp;UPPER(newTransactionSheet!N3109)</f>
        <v>MARUTI SUZUKI$SWIFT$VXI ABS$BANGALORE</v>
      </c>
      <c r="C3109" t="str">
        <f t="shared" si="1"/>
        <v/>
      </c>
    </row>
    <row r="3110">
      <c r="A3110" t="str">
        <f>UPPER(newTransactionSheet!D3110)&amp;"$"&amp;UPPER(newTransactionSheet!F3110)&amp;"$"&amp;UPPER(newTransactionSheet!H3110)&amp;"$"&amp;UPPER(newTransactionSheet!N3110)</f>
        <v>MARUTI SUZUKI$ALTO$LXI$BANGALORE</v>
      </c>
      <c r="C3110" t="str">
        <f t="shared" si="1"/>
        <v/>
      </c>
    </row>
    <row r="3111">
      <c r="A3111" t="str">
        <f>UPPER(newTransactionSheet!D3111)&amp;"$"&amp;UPPER(newTransactionSheet!F3111)&amp;"$"&amp;UPPER(newTransactionSheet!H3111)&amp;"$"&amp;UPPER(newTransactionSheet!N3111)</f>
        <v>MARUTI SUZUKI$SWIFT$LXI$BANGALORE</v>
      </c>
      <c r="C3111" t="str">
        <f t="shared" si="1"/>
        <v/>
      </c>
    </row>
    <row r="3112">
      <c r="A3112" t="str">
        <f>UPPER(newTransactionSheet!D3112)&amp;"$"&amp;UPPER(newTransactionSheet!F3112)&amp;"$"&amp;UPPER(newTransactionSheet!H3112)&amp;"$"&amp;UPPER(newTransactionSheet!N3112)</f>
        <v>MARUTI SUZUKI$SWIFT$LXI$BANGALORE</v>
      </c>
      <c r="C3112" t="str">
        <f t="shared" si="1"/>
        <v/>
      </c>
    </row>
    <row r="3113">
      <c r="A3113" t="str">
        <f>UPPER(newTransactionSheet!D3113)&amp;"$"&amp;UPPER(newTransactionSheet!F3113)&amp;"$"&amp;UPPER(newTransactionSheet!H3113)&amp;"$"&amp;UPPER(newTransactionSheet!N3113)</f>
        <v>MARUTI SUZUKI$SWIFT$LXI$BANGALORE</v>
      </c>
      <c r="C3113" t="str">
        <f t="shared" si="1"/>
        <v/>
      </c>
    </row>
    <row r="3114">
      <c r="A3114" t="str">
        <f>UPPER(newTransactionSheet!D3114)&amp;"$"&amp;UPPER(newTransactionSheet!F3114)&amp;"$"&amp;UPPER(newTransactionSheet!H3114)&amp;"$"&amp;UPPER(newTransactionSheet!N3114)</f>
        <v>MARUTI SUZUKI$ALTO$LXI$BANGALORE</v>
      </c>
      <c r="C3114" t="str">
        <f t="shared" si="1"/>
        <v/>
      </c>
    </row>
    <row r="3115">
      <c r="A3115" t="str">
        <f>UPPER(newTransactionSheet!D3115)&amp;"$"&amp;UPPER(newTransactionSheet!F3115)&amp;"$"&amp;UPPER(newTransactionSheet!H3115)&amp;"$"&amp;UPPER(newTransactionSheet!N3115)</f>
        <v>MARUTI SUZUKI$ALTO$LXI$BANGALORE</v>
      </c>
      <c r="C3115" t="str">
        <f t="shared" si="1"/>
        <v/>
      </c>
    </row>
    <row r="3116">
      <c r="A3116" t="str">
        <f>UPPER(newTransactionSheet!D3116)&amp;"$"&amp;UPPER(newTransactionSheet!F3116)&amp;"$"&amp;UPPER(newTransactionSheet!H3116)&amp;"$"&amp;UPPER(newTransactionSheet!N3116)</f>
        <v>MARUTI SUZUKI$ALTO$LXI$BANGALORE</v>
      </c>
      <c r="C3116" t="str">
        <f t="shared" si="1"/>
        <v/>
      </c>
    </row>
    <row r="3117">
      <c r="A3117" t="str">
        <f>UPPER(newTransactionSheet!D3117)&amp;"$"&amp;UPPER(newTransactionSheet!F3117)&amp;"$"&amp;UPPER(newTransactionSheet!H3117)&amp;"$"&amp;UPPER(newTransactionSheet!N3117)</f>
        <v>MARUTI SUZUKI$ALTO$LXI$BANGALORE</v>
      </c>
      <c r="C3117" t="str">
        <f t="shared" si="1"/>
        <v/>
      </c>
    </row>
    <row r="3118">
      <c r="A3118" t="str">
        <f>UPPER(newTransactionSheet!D3118)&amp;"$"&amp;UPPER(newTransactionSheet!F3118)&amp;"$"&amp;UPPER(newTransactionSheet!H3118)&amp;"$"&amp;UPPER(newTransactionSheet!N3118)</f>
        <v>MARUTI SUZUKI$ALTO$LXI$BANGALORE</v>
      </c>
      <c r="C3118" t="str">
        <f t="shared" si="1"/>
        <v/>
      </c>
    </row>
    <row r="3119">
      <c r="A3119" t="str">
        <f>UPPER(newTransactionSheet!D3119)&amp;"$"&amp;UPPER(newTransactionSheet!F3119)&amp;"$"&amp;UPPER(newTransactionSheet!H3119)&amp;"$"&amp;UPPER(newTransactionSheet!N3119)</f>
        <v>MARUTI SUZUKI$ALTO K10$LXI$BANGALORE</v>
      </c>
      <c r="C3119" t="str">
        <f t="shared" si="1"/>
        <v/>
      </c>
    </row>
    <row r="3120">
      <c r="A3120" t="str">
        <f>UPPER(newTransactionSheet!D3120)&amp;"$"&amp;UPPER(newTransactionSheet!F3120)&amp;"$"&amp;UPPER(newTransactionSheet!H3120)&amp;"$"&amp;UPPER(newTransactionSheet!N3120)</f>
        <v>MARUTI SUZUKI$A-STAR$VXI$BANGALORE</v>
      </c>
      <c r="C3120" t="str">
        <f t="shared" si="1"/>
        <v/>
      </c>
    </row>
    <row r="3121">
      <c r="A3121" t="str">
        <f>UPPER(newTransactionSheet!D3121)&amp;"$"&amp;UPPER(newTransactionSheet!F3121)&amp;"$"&amp;UPPER(newTransactionSheet!H3121)&amp;"$"&amp;UPPER(newTransactionSheet!N3121)</f>
        <v>MARUTI SUZUKI$EECO$5 STR$BANGALORE</v>
      </c>
      <c r="C3121" t="str">
        <f t="shared" si="1"/>
        <v/>
      </c>
    </row>
    <row r="3122">
      <c r="A3122" t="str">
        <f>UPPER(newTransactionSheet!D3122)&amp;"$"&amp;UPPER(newTransactionSheet!F3122)&amp;"$"&amp;UPPER(newTransactionSheet!H3122)&amp;"$"&amp;UPPER(newTransactionSheet!N3122)</f>
        <v>MARUTI SUZUKI$WAGON R$LXI$BANGALORE</v>
      </c>
      <c r="C3122" t="str">
        <f t="shared" si="1"/>
        <v/>
      </c>
    </row>
    <row r="3123">
      <c r="A3123" t="str">
        <f>UPPER(newTransactionSheet!D3123)&amp;"$"&amp;UPPER(newTransactionSheet!F3123)&amp;"$"&amp;UPPER(newTransactionSheet!H3123)&amp;"$"&amp;UPPER(newTransactionSheet!N3123)</f>
        <v>MARUTI SUZUKI$WAGON R$LXI$BANGALORE</v>
      </c>
      <c r="C3123" t="str">
        <f t="shared" si="1"/>
        <v/>
      </c>
    </row>
    <row r="3124">
      <c r="A3124" t="str">
        <f>UPPER(newTransactionSheet!D3124)&amp;"$"&amp;UPPER(newTransactionSheet!F3124)&amp;"$"&amp;UPPER(newTransactionSheet!H3124)&amp;"$"&amp;UPPER(newTransactionSheet!N3124)</f>
        <v>MARUTI SUZUKI$SWIFT$LXI$BANGALORE</v>
      </c>
      <c r="C3124" t="str">
        <f t="shared" si="1"/>
        <v/>
      </c>
    </row>
    <row r="3125">
      <c r="A3125" t="str">
        <f>UPPER(newTransactionSheet!D3125)&amp;"$"&amp;UPPER(newTransactionSheet!F3125)&amp;"$"&amp;UPPER(newTransactionSheet!H3125)&amp;"$"&amp;UPPER(newTransactionSheet!N3125)</f>
        <v>MARUTI SUZUKI$SWIFT$VXI$BANGALORE</v>
      </c>
      <c r="C3125" t="str">
        <f t="shared" si="1"/>
        <v/>
      </c>
    </row>
    <row r="3126">
      <c r="A3126" t="str">
        <f>UPPER(newTransactionSheet!D3126)&amp;"$"&amp;UPPER(newTransactionSheet!F3126)&amp;"$"&amp;UPPER(newTransactionSheet!H3126)&amp;"$"&amp;UPPER(newTransactionSheet!N3126)</f>
        <v>MARUTI SUZUKI$SWIFT$GLAM$BANGALORE</v>
      </c>
      <c r="C3126" t="str">
        <f t="shared" si="1"/>
        <v/>
      </c>
    </row>
    <row r="3127">
      <c r="A3127" t="str">
        <f>UPPER(newTransactionSheet!D3127)&amp;"$"&amp;UPPER(newTransactionSheet!F3127)&amp;"$"&amp;UPPER(newTransactionSheet!H3127)&amp;"$"&amp;UPPER(newTransactionSheet!N3127)</f>
        <v>MARUTI SUZUKI$SWIFT$VXI ABS$BANGALORE</v>
      </c>
      <c r="C3127" t="str">
        <f t="shared" si="1"/>
        <v/>
      </c>
    </row>
    <row r="3128">
      <c r="A3128" t="str">
        <f>UPPER(newTransactionSheet!D3128)&amp;"$"&amp;UPPER(newTransactionSheet!F3128)&amp;"$"&amp;UPPER(newTransactionSheet!H3128)&amp;"$"&amp;UPPER(newTransactionSheet!N3128)</f>
        <v>MARUTI SUZUKI$A-STAR$LXI$BANGALORE</v>
      </c>
      <c r="C3128" t="str">
        <f t="shared" si="1"/>
        <v/>
      </c>
    </row>
    <row r="3129">
      <c r="A3129" t="str">
        <f>UPPER(newTransactionSheet!D3129)&amp;"$"&amp;UPPER(newTransactionSheet!F3129)&amp;"$"&amp;UPPER(newTransactionSheet!H3129)&amp;"$"&amp;UPPER(newTransactionSheet!N3129)</f>
        <v>MARUTI SUZUKI$ALTO$LXI$BANGALORE</v>
      </c>
      <c r="C3129" t="str">
        <f t="shared" si="1"/>
        <v/>
      </c>
    </row>
    <row r="3130">
      <c r="A3130" t="str">
        <f>UPPER(newTransactionSheet!D3130)&amp;"$"&amp;UPPER(newTransactionSheet!F3130)&amp;"$"&amp;UPPER(newTransactionSheet!H3130)&amp;"$"&amp;UPPER(newTransactionSheet!N3130)</f>
        <v>MARUTI SUZUKI$ALTO$LXI$BANGALORE</v>
      </c>
      <c r="C3130" t="str">
        <f t="shared" si="1"/>
        <v/>
      </c>
    </row>
    <row r="3131">
      <c r="A3131" t="str">
        <f>UPPER(newTransactionSheet!D3131)&amp;"$"&amp;UPPER(newTransactionSheet!F3131)&amp;"$"&amp;UPPER(newTransactionSheet!H3131)&amp;"$"&amp;UPPER(newTransactionSheet!N3131)</f>
        <v>MARUTI SUZUKI$ALTO$LXI$BANGALORE</v>
      </c>
      <c r="C3131" t="str">
        <f t="shared" si="1"/>
        <v/>
      </c>
    </row>
    <row r="3132">
      <c r="A3132" t="str">
        <f>UPPER(newTransactionSheet!D3132)&amp;"$"&amp;UPPER(newTransactionSheet!F3132)&amp;"$"&amp;UPPER(newTransactionSheet!H3132)&amp;"$"&amp;UPPER(newTransactionSheet!N3132)</f>
        <v>MARUTI SUZUKI$ALTO$LXI$BANGALORE</v>
      </c>
      <c r="C3132" t="str">
        <f t="shared" si="1"/>
        <v/>
      </c>
    </row>
    <row r="3133">
      <c r="A3133" t="str">
        <f>UPPER(newTransactionSheet!D3133)&amp;"$"&amp;UPPER(newTransactionSheet!F3133)&amp;"$"&amp;UPPER(newTransactionSheet!H3133)&amp;"$"&amp;UPPER(newTransactionSheet!N3133)</f>
        <v>MARUTI SUZUKI$ALTO$LXI$BANGALORE</v>
      </c>
      <c r="C3133" t="str">
        <f t="shared" si="1"/>
        <v/>
      </c>
    </row>
    <row r="3134">
      <c r="A3134" t="str">
        <f>UPPER(newTransactionSheet!D3134)&amp;"$"&amp;UPPER(newTransactionSheet!F3134)&amp;"$"&amp;UPPER(newTransactionSheet!H3134)&amp;"$"&amp;UPPER(newTransactionSheet!N3134)</f>
        <v>MARUTI SUZUKI$ALTO$LXI$BANGALORE</v>
      </c>
      <c r="C3134" t="str">
        <f t="shared" si="1"/>
        <v/>
      </c>
    </row>
    <row r="3135">
      <c r="A3135" t="str">
        <f>UPPER(newTransactionSheet!D3135)&amp;"$"&amp;UPPER(newTransactionSheet!F3135)&amp;"$"&amp;UPPER(newTransactionSheet!H3135)&amp;"$"&amp;UPPER(newTransactionSheet!N3135)</f>
        <v>MARUTI SUZUKI$ALTO$STD$BANGALORE</v>
      </c>
      <c r="C3135" t="str">
        <f t="shared" si="1"/>
        <v/>
      </c>
    </row>
    <row r="3136">
      <c r="A3136" t="str">
        <f>UPPER(newTransactionSheet!D3136)&amp;"$"&amp;UPPER(newTransactionSheet!F3136)&amp;"$"&amp;UPPER(newTransactionSheet!H3136)&amp;"$"&amp;UPPER(newTransactionSheet!N3136)</f>
        <v>MARUTI SUZUKI$ALTO K10$LXI$BANGALORE</v>
      </c>
      <c r="C3136" t="str">
        <f t="shared" si="1"/>
        <v/>
      </c>
    </row>
    <row r="3137">
      <c r="A3137" t="str">
        <f>UPPER(newTransactionSheet!D3137)&amp;"$"&amp;UPPER(newTransactionSheet!F3137)&amp;"$"&amp;UPPER(newTransactionSheet!H3137)&amp;"$"&amp;UPPER(newTransactionSheet!N3137)</f>
        <v>FORD$FUSION$PLUS PETROL$BANGALORE</v>
      </c>
      <c r="C3137" t="str">
        <f t="shared" si="1"/>
        <v/>
      </c>
    </row>
    <row r="3138">
      <c r="A3138" t="str">
        <f>UPPER(newTransactionSheet!D3138)&amp;"$"&amp;UPPER(newTransactionSheet!F3138)&amp;"$"&amp;UPPER(newTransactionSheet!H3138)&amp;"$"&amp;UPPER(newTransactionSheet!N3138)</f>
        <v>HYUNDAI$SANTRO XING$GLS$BANGALORE</v>
      </c>
      <c r="C3138" t="str">
        <f t="shared" si="1"/>
        <v/>
      </c>
    </row>
    <row r="3139">
      <c r="A3139" t="str">
        <f>UPPER(newTransactionSheet!D3139)&amp;"$"&amp;UPPER(newTransactionSheet!F3139)&amp;"$"&amp;UPPER(newTransactionSheet!H3139)&amp;"$"&amp;UPPER(newTransactionSheet!N3139)</f>
        <v>MARUTI SUZUKI$SWIFT$VXI$BANGALORE</v>
      </c>
      <c r="C3139" t="str">
        <f t="shared" si="1"/>
        <v/>
      </c>
    </row>
    <row r="3140">
      <c r="A3140" t="str">
        <f>UPPER(newTransactionSheet!D3140)&amp;"$"&amp;UPPER(newTransactionSheet!F3140)&amp;"$"&amp;UPPER(newTransactionSheet!H3140)&amp;"$"&amp;UPPER(newTransactionSheet!N3140)</f>
        <v>MARUTI SUZUKI$WAGON R$LXI$BANGALORE</v>
      </c>
      <c r="C3140" t="str">
        <f t="shared" si="1"/>
        <v/>
      </c>
    </row>
    <row r="3141">
      <c r="A3141" t="str">
        <f>UPPER(newTransactionSheet!D3141)&amp;"$"&amp;UPPER(newTransactionSheet!F3141)&amp;"$"&amp;UPPER(newTransactionSheet!H3141)&amp;"$"&amp;UPPER(newTransactionSheet!N3141)</f>
        <v>MARUTI SUZUKI$ALTO$LXI$BANGALORE</v>
      </c>
      <c r="C3141" t="str">
        <f t="shared" si="1"/>
        <v/>
      </c>
    </row>
    <row r="3142">
      <c r="A3142" t="str">
        <f>UPPER(newTransactionSheet!D3142)&amp;"$"&amp;UPPER(newTransactionSheet!F3142)&amp;"$"&amp;UPPER(newTransactionSheet!H3142)&amp;"$"&amp;UPPER(newTransactionSheet!N3142)</f>
        <v>MARUTI SUZUKI$ALTO$STD$BANGALORE</v>
      </c>
      <c r="C3142" t="str">
        <f t="shared" si="1"/>
        <v/>
      </c>
    </row>
    <row r="3143">
      <c r="A3143" t="str">
        <f>UPPER(newTransactionSheet!D3143)&amp;"$"&amp;UPPER(newTransactionSheet!F3143)&amp;"$"&amp;UPPER(newTransactionSheet!H3143)&amp;"$"&amp;UPPER(newTransactionSheet!N3143)</f>
        <v>MARUTI SUZUKI$SWIFT$LXI$BANGALORE</v>
      </c>
      <c r="C3143" t="str">
        <f t="shared" si="1"/>
        <v/>
      </c>
    </row>
    <row r="3144">
      <c r="A3144" t="str">
        <f>UPPER(newTransactionSheet!D3144)&amp;"$"&amp;UPPER(newTransactionSheet!F3144)&amp;"$"&amp;UPPER(newTransactionSheet!H3144)&amp;"$"&amp;UPPER(newTransactionSheet!N3144)</f>
        <v>MARUTI SUZUKI$ALTO$LXI$BANGALORE</v>
      </c>
      <c r="C3144" t="str">
        <f t="shared" si="1"/>
        <v/>
      </c>
    </row>
    <row r="3145">
      <c r="A3145" t="str">
        <f>UPPER(newTransactionSheet!D3145)&amp;"$"&amp;UPPER(newTransactionSheet!F3145)&amp;"$"&amp;UPPER(newTransactionSheet!H3145)&amp;"$"&amp;UPPER(newTransactionSheet!N3145)</f>
        <v>MARUTI SUZUKI$SWIFT$VDI$BANGALORE</v>
      </c>
      <c r="C3145" t="str">
        <f t="shared" si="1"/>
        <v/>
      </c>
    </row>
    <row r="3146">
      <c r="A3146" t="str">
        <f>UPPER(newTransactionSheet!D3146)&amp;"$"&amp;UPPER(newTransactionSheet!F3146)&amp;"$"&amp;UPPER(newTransactionSheet!H3146)&amp;"$"&amp;UPPER(newTransactionSheet!N3146)</f>
        <v>MARUTI SUZUKI$SWIFT$ZDI$BANGALORE</v>
      </c>
      <c r="C3146" t="str">
        <f t="shared" si="1"/>
        <v/>
      </c>
    </row>
    <row r="3147">
      <c r="A3147" t="str">
        <f>UPPER(newTransactionSheet!D3147)&amp;"$"&amp;UPPER(newTransactionSheet!F3147)&amp;"$"&amp;UPPER(newTransactionSheet!H3147)&amp;"$"&amp;UPPER(newTransactionSheet!N3147)</f>
        <v>MARUTI SUZUKI$SWIFT$ZXI$BANGALORE</v>
      </c>
      <c r="C3147" t="str">
        <f t="shared" si="1"/>
        <v/>
      </c>
    </row>
    <row r="3148">
      <c r="A3148" t="str">
        <f>UPPER(newTransactionSheet!D3148)&amp;"$"&amp;UPPER(newTransactionSheet!F3148)&amp;"$"&amp;UPPER(newTransactionSheet!H3148)&amp;"$"&amp;UPPER(newTransactionSheet!N3148)</f>
        <v>MARUTI SUZUKI$ALTO$LXI$BANGALORE</v>
      </c>
      <c r="C3148" t="str">
        <f t="shared" si="1"/>
        <v/>
      </c>
    </row>
    <row r="3149">
      <c r="A3149" t="str">
        <f>UPPER(newTransactionSheet!D3149)&amp;"$"&amp;UPPER(newTransactionSheet!F3149)&amp;"$"&amp;UPPER(newTransactionSheet!H3149)&amp;"$"&amp;UPPER(newTransactionSheet!N3149)</f>
        <v>MARUTI SUZUKI$ALTO$LXI$BANGALORE</v>
      </c>
      <c r="C3149" t="str">
        <f t="shared" si="1"/>
        <v/>
      </c>
    </row>
    <row r="3150">
      <c r="A3150" t="str">
        <f>UPPER(newTransactionSheet!D3150)&amp;"$"&amp;UPPER(newTransactionSheet!F3150)&amp;"$"&amp;UPPER(newTransactionSheet!H3150)&amp;"$"&amp;UPPER(newTransactionSheet!N3150)</f>
        <v>MARUTI SUZUKI$ALTO$LXI$BANGALORE</v>
      </c>
      <c r="C3150" t="str">
        <f t="shared" si="1"/>
        <v/>
      </c>
    </row>
    <row r="3151">
      <c r="A3151" t="str">
        <f>UPPER(newTransactionSheet!D3151)&amp;"$"&amp;UPPER(newTransactionSheet!F3151)&amp;"$"&amp;UPPER(newTransactionSheet!H3151)&amp;"$"&amp;UPPER(newTransactionSheet!N3151)</f>
        <v>MARUTI SUZUKI$SWIFT$LXI$BANGALORE</v>
      </c>
      <c r="C3151" t="str">
        <f t="shared" si="1"/>
        <v/>
      </c>
    </row>
    <row r="3152">
      <c r="A3152" t="str">
        <f>UPPER(newTransactionSheet!D3152)&amp;"$"&amp;UPPER(newTransactionSheet!F3152)&amp;"$"&amp;UPPER(newTransactionSheet!H3152)&amp;"$"&amp;UPPER(newTransactionSheet!N3152)</f>
        <v>MARUTI SUZUKI$ALTO$LXI$BANGALORE</v>
      </c>
      <c r="C3152" t="str">
        <f t="shared" si="1"/>
        <v/>
      </c>
    </row>
    <row r="3153">
      <c r="A3153" t="str">
        <f>UPPER(newTransactionSheet!D3153)&amp;"$"&amp;UPPER(newTransactionSheet!F3153)&amp;"$"&amp;UPPER(newTransactionSheet!H3153)&amp;"$"&amp;UPPER(newTransactionSheet!N3153)</f>
        <v>MARUTI SUZUKI$ALTO$LXI$BANGALORE</v>
      </c>
      <c r="C3153" t="str">
        <f t="shared" si="1"/>
        <v/>
      </c>
    </row>
    <row r="3154">
      <c r="A3154" t="str">
        <f>UPPER(newTransactionSheet!D3154)&amp;"$"&amp;UPPER(newTransactionSheet!F3154)&amp;"$"&amp;UPPER(newTransactionSheet!H3154)&amp;"$"&amp;UPPER(newTransactionSheet!N3154)</f>
        <v>MARUTI SUZUKI$ALTO$LXI$BANGALORE</v>
      </c>
      <c r="C3154" t="str">
        <f t="shared" si="1"/>
        <v/>
      </c>
    </row>
    <row r="3155">
      <c r="A3155" t="str">
        <f>UPPER(newTransactionSheet!D3155)&amp;"$"&amp;UPPER(newTransactionSheet!F3155)&amp;"$"&amp;UPPER(newTransactionSheet!H3155)&amp;"$"&amp;UPPER(newTransactionSheet!N3155)</f>
        <v>MARUTI SUZUKI$WAGON R$VXI$BANGALORE</v>
      </c>
      <c r="C3155" t="str">
        <f t="shared" si="1"/>
        <v/>
      </c>
    </row>
    <row r="3156">
      <c r="A3156" t="str">
        <f>UPPER(newTransactionSheet!D3156)&amp;"$"&amp;UPPER(newTransactionSheet!F3156)&amp;"$"&amp;UPPER(newTransactionSheet!H3156)&amp;"$"&amp;UPPER(newTransactionSheet!N3156)</f>
        <v>MARUTI SUZUKI$WAGON R$VXI$BANGALORE</v>
      </c>
      <c r="C3156" t="str">
        <f t="shared" si="1"/>
        <v/>
      </c>
    </row>
    <row r="3157">
      <c r="A3157" t="str">
        <f>UPPER(newTransactionSheet!D3157)&amp;"$"&amp;UPPER(newTransactionSheet!F3157)&amp;"$"&amp;UPPER(newTransactionSheet!H3157)&amp;"$"&amp;UPPER(newTransactionSheet!N3157)</f>
        <v>MARUTI SUZUKI$SWIFT$VXI$BANGALORE</v>
      </c>
      <c r="C3157" t="str">
        <f t="shared" si="1"/>
        <v/>
      </c>
    </row>
    <row r="3158">
      <c r="A3158" t="str">
        <f>UPPER(newTransactionSheet!D3158)&amp;"$"&amp;UPPER(newTransactionSheet!F3158)&amp;"$"&amp;UPPER(newTransactionSheet!H3158)&amp;"$"&amp;UPPER(newTransactionSheet!N3158)</f>
        <v>MARUTI SUZUKI$SWIFT$VXI ABS$BANGALORE</v>
      </c>
      <c r="C3158" t="str">
        <f t="shared" si="1"/>
        <v/>
      </c>
    </row>
    <row r="3159">
      <c r="A3159" t="str">
        <f>UPPER(newTransactionSheet!D3159)&amp;"$"&amp;UPPER(newTransactionSheet!F3159)&amp;"$"&amp;UPPER(newTransactionSheet!H3159)&amp;"$"&amp;UPPER(newTransactionSheet!N3159)</f>
        <v>MARUTI SUZUKI$ALTO$LXI$BANGALORE</v>
      </c>
      <c r="C3159" t="str">
        <f t="shared" si="1"/>
        <v/>
      </c>
    </row>
    <row r="3160">
      <c r="A3160" t="str">
        <f>UPPER(newTransactionSheet!D3160)&amp;"$"&amp;UPPER(newTransactionSheet!F3160)&amp;"$"&amp;UPPER(newTransactionSheet!H3160)&amp;"$"&amp;UPPER(newTransactionSheet!N3160)</f>
        <v>MARUTI SUZUKI$ALTO$LXI$BANGALORE</v>
      </c>
      <c r="C3160" t="str">
        <f t="shared" si="1"/>
        <v/>
      </c>
    </row>
    <row r="3161">
      <c r="A3161" t="str">
        <f>UPPER(newTransactionSheet!D3161)&amp;"$"&amp;UPPER(newTransactionSheet!F3161)&amp;"$"&amp;UPPER(newTransactionSheet!H3161)&amp;"$"&amp;UPPER(newTransactionSheet!N3161)</f>
        <v>MARUTI SUZUKI$ALTO$LXI$BANGALORE</v>
      </c>
      <c r="C3161" t="str">
        <f t="shared" si="1"/>
        <v/>
      </c>
    </row>
    <row r="3162">
      <c r="A3162" t="str">
        <f>UPPER(newTransactionSheet!D3162)&amp;"$"&amp;UPPER(newTransactionSheet!F3162)&amp;"$"&amp;UPPER(newTransactionSheet!H3162)&amp;"$"&amp;UPPER(newTransactionSheet!N3162)</f>
        <v>MARUTI SUZUKI$ALTO$LXI$BANGALORE</v>
      </c>
      <c r="C3162" t="str">
        <f t="shared" si="1"/>
        <v/>
      </c>
    </row>
    <row r="3163">
      <c r="A3163" t="str">
        <f>UPPER(newTransactionSheet!D3163)&amp;"$"&amp;UPPER(newTransactionSheet!F3163)&amp;"$"&amp;UPPER(newTransactionSheet!H3163)&amp;"$"&amp;UPPER(newTransactionSheet!N3163)</f>
        <v>MARUTI SUZUKI$ALTO$LXI$BANGALORE</v>
      </c>
      <c r="C3163" t="str">
        <f t="shared" si="1"/>
        <v/>
      </c>
    </row>
    <row r="3164">
      <c r="A3164" t="str">
        <f>UPPER(newTransactionSheet!D3164)&amp;"$"&amp;UPPER(newTransactionSheet!F3164)&amp;"$"&amp;UPPER(newTransactionSheet!H3164)&amp;"$"&amp;UPPER(newTransactionSheet!N3164)</f>
        <v>MARUTI SUZUKI$ALTO$LXI$BANGALORE</v>
      </c>
      <c r="C3164" t="str">
        <f t="shared" si="1"/>
        <v/>
      </c>
    </row>
    <row r="3165">
      <c r="A3165" t="str">
        <f>UPPER(newTransactionSheet!D3165)&amp;"$"&amp;UPPER(newTransactionSheet!F3165)&amp;"$"&amp;UPPER(newTransactionSheet!H3165)&amp;"$"&amp;UPPER(newTransactionSheet!N3165)</f>
        <v>MARUTI SUZUKI$ALTO$LXI$BANGALORE</v>
      </c>
      <c r="C3165" t="str">
        <f t="shared" si="1"/>
        <v/>
      </c>
    </row>
    <row r="3166">
      <c r="A3166" t="str">
        <f>UPPER(newTransactionSheet!D3166)&amp;"$"&amp;UPPER(newTransactionSheet!F3166)&amp;"$"&amp;UPPER(newTransactionSheet!H3166)&amp;"$"&amp;UPPER(newTransactionSheet!N3166)</f>
        <v>MARUTI SUZUKI$ALTO$LXI$BANGALORE</v>
      </c>
      <c r="C3166" t="str">
        <f t="shared" si="1"/>
        <v/>
      </c>
    </row>
    <row r="3167">
      <c r="A3167" t="str">
        <f>UPPER(newTransactionSheet!D3167)&amp;"$"&amp;UPPER(newTransactionSheet!F3167)&amp;"$"&amp;UPPER(newTransactionSheet!H3167)&amp;"$"&amp;UPPER(newTransactionSheet!N3167)</f>
        <v>MARUTI SUZUKI$ALTO$LXI$BANGALORE</v>
      </c>
      <c r="C3167" t="str">
        <f t="shared" si="1"/>
        <v/>
      </c>
    </row>
    <row r="3168">
      <c r="A3168" t="str">
        <f>UPPER(newTransactionSheet!D3168)&amp;"$"&amp;UPPER(newTransactionSheet!F3168)&amp;"$"&amp;UPPER(newTransactionSheet!H3168)&amp;"$"&amp;UPPER(newTransactionSheet!N3168)</f>
        <v>HYUNDAI$I10$MAGNA$BANGALORE</v>
      </c>
      <c r="C3168" t="str">
        <f t="shared" si="1"/>
        <v/>
      </c>
    </row>
    <row r="3169">
      <c r="A3169" t="str">
        <f>UPPER(newTransactionSheet!D3169)&amp;"$"&amp;UPPER(newTransactionSheet!F3169)&amp;"$"&amp;UPPER(newTransactionSheet!H3169)&amp;"$"&amp;UPPER(newTransactionSheet!N3169)</f>
        <v>MARUTI SUZUKI$OMNI$5 STR$BANGALORE</v>
      </c>
      <c r="C3169" t="str">
        <f t="shared" si="1"/>
        <v/>
      </c>
    </row>
    <row r="3170">
      <c r="A3170" t="str">
        <f>UPPER(newTransactionSheet!D3170)&amp;"$"&amp;UPPER(newTransactionSheet!F3170)&amp;"$"&amp;UPPER(newTransactionSheet!H3170)&amp;"$"&amp;UPPER(newTransactionSheet!N3170)</f>
        <v>HYUNDAI$SANTRO XING$GLS$BANGALORE</v>
      </c>
      <c r="C3170" t="str">
        <f t="shared" si="1"/>
        <v/>
      </c>
    </row>
    <row r="3171">
      <c r="A3171" t="str">
        <f>UPPER(newTransactionSheet!D3171)&amp;"$"&amp;UPPER(newTransactionSheet!F3171)&amp;"$"&amp;UPPER(newTransactionSheet!H3171)&amp;"$"&amp;UPPER(newTransactionSheet!N3171)</f>
        <v>MARUTI SUZUKI$SWIFT$VDI$BANGALORE</v>
      </c>
      <c r="C3171" t="str">
        <f t="shared" si="1"/>
        <v/>
      </c>
    </row>
    <row r="3172">
      <c r="A3172" t="str">
        <f>UPPER(newTransactionSheet!D3172)&amp;"$"&amp;UPPER(newTransactionSheet!F3172)&amp;"$"&amp;UPPER(newTransactionSheet!H3172)&amp;"$"&amp;UPPER(newTransactionSheet!N3172)</f>
        <v>MARUTI SUZUKI$WAGON R$LXI$BANGALORE</v>
      </c>
      <c r="C3172" t="str">
        <f t="shared" si="1"/>
        <v/>
      </c>
    </row>
    <row r="3173">
      <c r="A3173" t="str">
        <f>UPPER(newTransactionSheet!D3173)&amp;"$"&amp;UPPER(newTransactionSheet!F3173)&amp;"$"&amp;UPPER(newTransactionSheet!H3173)&amp;"$"&amp;UPPER(newTransactionSheet!N3173)</f>
        <v>MARUTI SUZUKI$WAGON R$VXI$BANGALORE</v>
      </c>
      <c r="C3173" t="str">
        <f t="shared" si="1"/>
        <v/>
      </c>
    </row>
    <row r="3174">
      <c r="A3174" t="str">
        <f>UPPER(newTransactionSheet!D3174)&amp;"$"&amp;UPPER(newTransactionSheet!F3174)&amp;"$"&amp;UPPER(newTransactionSheet!H3174)&amp;"$"&amp;UPPER(newTransactionSheet!N3174)</f>
        <v>MARUTI SUZUKI$ZEN$VXI$BANGALORE</v>
      </c>
      <c r="C3174" t="str">
        <f t="shared" si="1"/>
        <v/>
      </c>
    </row>
    <row r="3175">
      <c r="A3175" t="str">
        <f>UPPER(newTransactionSheet!D3175)&amp;"$"&amp;UPPER(newTransactionSheet!F3175)&amp;"$"&amp;UPPER(newTransactionSheet!H3175)&amp;"$"&amp;UPPER(newTransactionSheet!N3175)</f>
        <v>MARUTI SUZUKI$SWIFT$LXI$BANGALORE</v>
      </c>
      <c r="C3175" t="str">
        <f t="shared" si="1"/>
        <v/>
      </c>
    </row>
    <row r="3176">
      <c r="A3176" t="str">
        <f>UPPER(newTransactionSheet!D3176)&amp;"$"&amp;UPPER(newTransactionSheet!F3176)&amp;"$"&amp;UPPER(newTransactionSheet!H3176)&amp;"$"&amp;UPPER(newTransactionSheet!N3176)</f>
        <v>MARUTI SUZUKI$ALTO$LXI$BANGALORE</v>
      </c>
      <c r="C3176" t="str">
        <f t="shared" si="1"/>
        <v/>
      </c>
    </row>
    <row r="3177">
      <c r="A3177" t="str">
        <f>UPPER(newTransactionSheet!D3177)&amp;"$"&amp;UPPER(newTransactionSheet!F3177)&amp;"$"&amp;UPPER(newTransactionSheet!H3177)&amp;"$"&amp;UPPER(newTransactionSheet!N3177)</f>
        <v>MARUTI SUZUKI$ALTO$LXI$BANGALORE</v>
      </c>
      <c r="C3177" t="str">
        <f t="shared" si="1"/>
        <v/>
      </c>
    </row>
    <row r="3178">
      <c r="A3178" t="str">
        <f>UPPER(newTransactionSheet!D3178)&amp;"$"&amp;UPPER(newTransactionSheet!F3178)&amp;"$"&amp;UPPER(newTransactionSheet!H3178)&amp;"$"&amp;UPPER(newTransactionSheet!N3178)</f>
        <v>MARUTI SUZUKI$ALTO$LXI$BANGALORE</v>
      </c>
      <c r="C3178" t="str">
        <f t="shared" si="1"/>
        <v/>
      </c>
    </row>
    <row r="3179">
      <c r="A3179" t="str">
        <f>UPPER(newTransactionSheet!D3179)&amp;"$"&amp;UPPER(newTransactionSheet!F3179)&amp;"$"&amp;UPPER(newTransactionSheet!H3179)&amp;"$"&amp;UPPER(newTransactionSheet!N3179)</f>
        <v>MARUTI SUZUKI$ALTO$LXI$BANGALORE</v>
      </c>
      <c r="C3179" t="str">
        <f t="shared" si="1"/>
        <v/>
      </c>
    </row>
    <row r="3180">
      <c r="A3180" t="str">
        <f>UPPER(newTransactionSheet!D3180)&amp;"$"&amp;UPPER(newTransactionSheet!F3180)&amp;"$"&amp;UPPER(newTransactionSheet!H3180)&amp;"$"&amp;UPPER(newTransactionSheet!N3180)</f>
        <v>MARUTI SUZUKI$ALTO$LXI$BANGALORE</v>
      </c>
      <c r="C3180" t="str">
        <f t="shared" si="1"/>
        <v/>
      </c>
    </row>
    <row r="3181">
      <c r="A3181" t="str">
        <f>UPPER(newTransactionSheet!D3181)&amp;"$"&amp;UPPER(newTransactionSheet!F3181)&amp;"$"&amp;UPPER(newTransactionSheet!H3181)&amp;"$"&amp;UPPER(newTransactionSheet!N3181)</f>
        <v>MARUTI SUZUKI$ALTO$LXI$DELHI</v>
      </c>
      <c r="C3181" t="str">
        <f t="shared" si="1"/>
        <v/>
      </c>
    </row>
    <row r="3182">
      <c r="A3182" t="str">
        <f>UPPER(newTransactionSheet!D3182)&amp;"$"&amp;UPPER(newTransactionSheet!F3182)&amp;"$"&amp;UPPER(newTransactionSheet!H3182)&amp;"$"&amp;UPPER(newTransactionSheet!N3182)</f>
        <v>MARUTI SUZUKI$EECO$5 STR$BANGALORE</v>
      </c>
      <c r="C3182" t="str">
        <f t="shared" si="1"/>
        <v/>
      </c>
    </row>
    <row r="3183">
      <c r="A3183" t="str">
        <f>UPPER(newTransactionSheet!D3183)&amp;"$"&amp;UPPER(newTransactionSheet!F3183)&amp;"$"&amp;UPPER(newTransactionSheet!H3183)&amp;"$"&amp;UPPER(newTransactionSheet!N3183)</f>
        <v>MARUTI SUZUKI$EECO$7 STR$BANGALORE</v>
      </c>
      <c r="C3183" t="str">
        <f t="shared" si="1"/>
        <v/>
      </c>
    </row>
    <row r="3184">
      <c r="A3184" t="str">
        <f>UPPER(newTransactionSheet!D3184)&amp;"$"&amp;UPPER(newTransactionSheet!F3184)&amp;"$"&amp;UPPER(newTransactionSheet!H3184)&amp;"$"&amp;UPPER(newTransactionSheet!N3184)</f>
        <v>HYUNDAI$SANTRO XING$GLS$BANGALORE</v>
      </c>
      <c r="C3184" t="str">
        <f t="shared" si="1"/>
        <v/>
      </c>
    </row>
    <row r="3185">
      <c r="A3185" t="str">
        <f>UPPER(newTransactionSheet!D3185)&amp;"$"&amp;UPPER(newTransactionSheet!F3185)&amp;"$"&amp;UPPER(newTransactionSheet!H3185)&amp;"$"&amp;UPPER(newTransactionSheet!N3185)</f>
        <v>MARUTI SUZUKI$SWIFT$VXI$BANGALORE</v>
      </c>
      <c r="C3185" t="str">
        <f t="shared" si="1"/>
        <v/>
      </c>
    </row>
    <row r="3186">
      <c r="A3186" t="str">
        <f>UPPER(newTransactionSheet!D3186)&amp;"$"&amp;UPPER(newTransactionSheet!F3186)&amp;"$"&amp;UPPER(newTransactionSheet!H3186)&amp;"$"&amp;UPPER(newTransactionSheet!N3186)</f>
        <v>MARUTI SUZUKI$WAGON R$LXI$BANGALORE</v>
      </c>
      <c r="C3186" t="str">
        <f t="shared" si="1"/>
        <v/>
      </c>
    </row>
    <row r="3187">
      <c r="A3187" t="str">
        <f>UPPER(newTransactionSheet!D3187)&amp;"$"&amp;UPPER(newTransactionSheet!F3187)&amp;"$"&amp;UPPER(newTransactionSheet!H3187)&amp;"$"&amp;UPPER(newTransactionSheet!N3187)</f>
        <v>MARUTI SUZUKI$ZEN$LXI$BANGALORE</v>
      </c>
      <c r="C3187" t="str">
        <f t="shared" si="1"/>
        <v/>
      </c>
    </row>
    <row r="3188">
      <c r="A3188" t="str">
        <f>UPPER(newTransactionSheet!D3188)&amp;"$"&amp;UPPER(newTransactionSheet!F3188)&amp;"$"&amp;UPPER(newTransactionSheet!H3188)&amp;"$"&amp;UPPER(newTransactionSheet!N3188)</f>
        <v>MARUTI SUZUKI$ZEN$LXI$BANGALORE</v>
      </c>
      <c r="C3188" t="str">
        <f t="shared" si="1"/>
        <v/>
      </c>
    </row>
    <row r="3189">
      <c r="A3189" t="str">
        <f>UPPER(newTransactionSheet!D3189)&amp;"$"&amp;UPPER(newTransactionSheet!F3189)&amp;"$"&amp;UPPER(newTransactionSheet!H3189)&amp;"$"&amp;UPPER(newTransactionSheet!N3189)</f>
        <v>MARUTI SUZUKI$ZEN$VXI$BANGALORE</v>
      </c>
      <c r="C3189" t="str">
        <f t="shared" si="1"/>
        <v/>
      </c>
    </row>
    <row r="3190">
      <c r="A3190" t="str">
        <f>UPPER(newTransactionSheet!D3190)&amp;"$"&amp;UPPER(newTransactionSheet!F3190)&amp;"$"&amp;UPPER(newTransactionSheet!H3190)&amp;"$"&amp;UPPER(newTransactionSheet!N3190)</f>
        <v>MARUTI SUZUKI$A-STAR$VXI$BANGALORE</v>
      </c>
      <c r="C3190" t="str">
        <f t="shared" si="1"/>
        <v/>
      </c>
    </row>
    <row r="3191">
      <c r="A3191" t="str">
        <f>UPPER(newTransactionSheet!D3191)&amp;"$"&amp;UPPER(newTransactionSheet!F3191)&amp;"$"&amp;UPPER(newTransactionSheet!H3191)&amp;"$"&amp;UPPER(newTransactionSheet!N3191)</f>
        <v>HYUNDAI$I10$ERA$BANGALORE</v>
      </c>
      <c r="C3191" t="str">
        <f t="shared" si="1"/>
        <v/>
      </c>
    </row>
    <row r="3192">
      <c r="A3192" t="str">
        <f>UPPER(newTransactionSheet!D3192)&amp;"$"&amp;UPPER(newTransactionSheet!F3192)&amp;"$"&amp;UPPER(newTransactionSheet!H3192)&amp;"$"&amp;UPPER(newTransactionSheet!N3192)</f>
        <v>MARUTI SUZUKI$ALTO$LXI$BANGALORE</v>
      </c>
      <c r="C3192" t="str">
        <f t="shared" si="1"/>
        <v/>
      </c>
    </row>
    <row r="3193">
      <c r="A3193" t="str">
        <f>UPPER(newTransactionSheet!D3193)&amp;"$"&amp;UPPER(newTransactionSheet!F3193)&amp;"$"&amp;UPPER(newTransactionSheet!H3193)&amp;"$"&amp;UPPER(newTransactionSheet!N3193)</f>
        <v>MARUTI SUZUKI$SWIFT$LXI$BANGALORE</v>
      </c>
      <c r="C3193" t="str">
        <f t="shared" si="1"/>
        <v/>
      </c>
    </row>
    <row r="3194">
      <c r="A3194" t="str">
        <f>UPPER(newTransactionSheet!D3194)&amp;"$"&amp;UPPER(newTransactionSheet!F3194)&amp;"$"&amp;UPPER(newTransactionSheet!H3194)&amp;"$"&amp;UPPER(newTransactionSheet!N3194)</f>
        <v>MARUTI SUZUKI$SWIFT$VXI$BANGALORE</v>
      </c>
      <c r="C3194" t="str">
        <f t="shared" si="1"/>
        <v/>
      </c>
    </row>
    <row r="3195">
      <c r="A3195" t="str">
        <f>UPPER(newTransactionSheet!D3195)&amp;"$"&amp;UPPER(newTransactionSheet!F3195)&amp;"$"&amp;UPPER(newTransactionSheet!H3195)&amp;"$"&amp;UPPER(newTransactionSheet!N3195)</f>
        <v>MARUTI SUZUKI$SWIFT$GLAM$BANGALORE</v>
      </c>
      <c r="C3195" t="str">
        <f t="shared" si="1"/>
        <v/>
      </c>
    </row>
    <row r="3196">
      <c r="A3196" t="str">
        <f>UPPER(newTransactionSheet!D3196)&amp;"$"&amp;UPPER(newTransactionSheet!F3196)&amp;"$"&amp;UPPER(newTransactionSheet!H3196)&amp;"$"&amp;UPPER(newTransactionSheet!N3196)</f>
        <v>MARUTI SUZUKI$SWIFT$VXI ABS$BANGALORE</v>
      </c>
      <c r="C3196" t="str">
        <f t="shared" si="1"/>
        <v/>
      </c>
    </row>
    <row r="3197">
      <c r="A3197" t="str">
        <f>UPPER(newTransactionSheet!D3197)&amp;"$"&amp;UPPER(newTransactionSheet!F3197)&amp;"$"&amp;UPPER(newTransactionSheet!H3197)&amp;"$"&amp;UPPER(newTransactionSheet!N3197)</f>
        <v>MARUTI SUZUKI$ALTO$LXI$BANGALORE</v>
      </c>
      <c r="C3197" t="str">
        <f t="shared" si="1"/>
        <v/>
      </c>
    </row>
    <row r="3198">
      <c r="A3198" t="str">
        <f>UPPER(newTransactionSheet!D3198)&amp;"$"&amp;UPPER(newTransactionSheet!F3198)&amp;"$"&amp;UPPER(newTransactionSheet!H3198)&amp;"$"&amp;UPPER(newTransactionSheet!N3198)</f>
        <v>HYUNDAI$I10$ASTA 1.2$BANGALORE</v>
      </c>
      <c r="C3198" t="str">
        <f t="shared" si="1"/>
        <v/>
      </c>
    </row>
    <row r="3199">
      <c r="A3199" t="str">
        <f>UPPER(newTransactionSheet!D3199)&amp;"$"&amp;UPPER(newTransactionSheet!F3199)&amp;"$"&amp;UPPER(newTransactionSheet!H3199)&amp;"$"&amp;UPPER(newTransactionSheet!N3199)</f>
        <v>MARUTI SUZUKI$WAGON R$LXI$BANGALORE</v>
      </c>
      <c r="C3199" t="str">
        <f t="shared" si="1"/>
        <v/>
      </c>
    </row>
    <row r="3200">
      <c r="A3200" t="str">
        <f>UPPER(newTransactionSheet!D3200)&amp;"$"&amp;UPPER(newTransactionSheet!F3200)&amp;"$"&amp;UPPER(newTransactionSheet!H3200)&amp;"$"&amp;UPPER(newTransactionSheet!N3200)</f>
        <v>MARUTI SUZUKI$SWIFT$LXI$BANGALORE</v>
      </c>
      <c r="C3200" t="str">
        <f t="shared" si="1"/>
        <v/>
      </c>
    </row>
    <row r="3201">
      <c r="A3201" t="str">
        <f>UPPER(newTransactionSheet!D3201)&amp;"$"&amp;UPPER(newTransactionSheet!F3201)&amp;"$"&amp;UPPER(newTransactionSheet!H3201)&amp;"$"&amp;UPPER(newTransactionSheet!N3201)</f>
        <v>MARUTI SUZUKI$WAGON R$LXI$BANGALORE</v>
      </c>
      <c r="C3201" t="str">
        <f t="shared" si="1"/>
        <v/>
      </c>
    </row>
    <row r="3202">
      <c r="A3202" t="str">
        <f>UPPER(newTransactionSheet!D3202)&amp;"$"&amp;UPPER(newTransactionSheet!F3202)&amp;"$"&amp;UPPER(newTransactionSheet!H3202)&amp;"$"&amp;UPPER(newTransactionSheet!N3202)</f>
        <v>MARUTI SUZUKI$WAGON R$LXI$BANGALORE</v>
      </c>
      <c r="C3202" t="str">
        <f t="shared" si="1"/>
        <v/>
      </c>
    </row>
    <row r="3203">
      <c r="A3203" t="str">
        <f>UPPER(newTransactionSheet!D3203)&amp;"$"&amp;UPPER(newTransactionSheet!F3203)&amp;"$"&amp;UPPER(newTransactionSheet!H3203)&amp;"$"&amp;UPPER(newTransactionSheet!N3203)</f>
        <v>MARUTI SUZUKI$ZEN$LXI$BANGALORE</v>
      </c>
      <c r="C3203" t="str">
        <f t="shared" si="1"/>
        <v/>
      </c>
    </row>
    <row r="3204">
      <c r="A3204" t="str">
        <f>UPPER(newTransactionSheet!D3204)&amp;"$"&amp;UPPER(newTransactionSheet!F3204)&amp;"$"&amp;UPPER(newTransactionSheet!H3204)&amp;"$"&amp;UPPER(newTransactionSheet!N3204)</f>
        <v>MARUTI SUZUKI$SWIFT$LXI$BANGALORE</v>
      </c>
      <c r="C3204" t="str">
        <f t="shared" si="1"/>
        <v/>
      </c>
    </row>
    <row r="3205">
      <c r="A3205" t="str">
        <f>UPPER(newTransactionSheet!D3205)&amp;"$"&amp;UPPER(newTransactionSheet!F3205)&amp;"$"&amp;UPPER(newTransactionSheet!H3205)&amp;"$"&amp;UPPER(newTransactionSheet!N3205)</f>
        <v>MARUTI SUZUKI$EECO$5 STR$BANGALORE</v>
      </c>
      <c r="C3205" t="str">
        <f t="shared" si="1"/>
        <v/>
      </c>
    </row>
    <row r="3206">
      <c r="A3206" t="str">
        <f>UPPER(newTransactionSheet!D3206)&amp;"$"&amp;UPPER(newTransactionSheet!F3206)&amp;"$"&amp;UPPER(newTransactionSheet!H3206)&amp;"$"&amp;UPPER(newTransactionSheet!N3206)</f>
        <v>MARUTI SUZUKI$EECO$5 STR$BANGALORE</v>
      </c>
      <c r="C3206" t="str">
        <f t="shared" si="1"/>
        <v/>
      </c>
    </row>
    <row r="3207">
      <c r="A3207" t="str">
        <f>UPPER(newTransactionSheet!D3207)&amp;"$"&amp;UPPER(newTransactionSheet!F3207)&amp;"$"&amp;UPPER(newTransactionSheet!H3207)&amp;"$"&amp;UPPER(newTransactionSheet!N3207)</f>
        <v>MARUTI SUZUKI$OMNI$5 STR$BANGALORE</v>
      </c>
      <c r="C3207" t="str">
        <f t="shared" si="1"/>
        <v/>
      </c>
    </row>
    <row r="3208">
      <c r="A3208" t="str">
        <f>UPPER(newTransactionSheet!D3208)&amp;"$"&amp;UPPER(newTransactionSheet!F3208)&amp;"$"&amp;UPPER(newTransactionSheet!H3208)&amp;"$"&amp;UPPER(newTransactionSheet!N3208)</f>
        <v>MARUTI SUZUKI$WAGON R$LXI$BANGALORE</v>
      </c>
      <c r="C3208" t="str">
        <f t="shared" si="1"/>
        <v/>
      </c>
    </row>
    <row r="3209">
      <c r="A3209" t="str">
        <f>UPPER(newTransactionSheet!D3209)&amp;"$"&amp;UPPER(newTransactionSheet!F3209)&amp;"$"&amp;UPPER(newTransactionSheet!H3209)&amp;"$"&amp;UPPER(newTransactionSheet!N3209)</f>
        <v>MARUTI SUZUKI$ALTO$LXI$BANGALORE</v>
      </c>
      <c r="C3209" t="str">
        <f t="shared" si="1"/>
        <v/>
      </c>
    </row>
    <row r="3210">
      <c r="A3210" t="str">
        <f>UPPER(newTransactionSheet!D3210)&amp;"$"&amp;UPPER(newTransactionSheet!F3210)&amp;"$"&amp;UPPER(newTransactionSheet!H3210)&amp;"$"&amp;UPPER(newTransactionSheet!N3210)</f>
        <v>MARUTI SUZUKI$ALTO$LXI$BANGALORE</v>
      </c>
      <c r="C3210" t="str">
        <f t="shared" si="1"/>
        <v/>
      </c>
    </row>
    <row r="3211">
      <c r="A3211" t="str">
        <f>UPPER(newTransactionSheet!D3211)&amp;"$"&amp;UPPER(newTransactionSheet!F3211)&amp;"$"&amp;UPPER(newTransactionSheet!H3211)&amp;"$"&amp;UPPER(newTransactionSheet!N3211)</f>
        <v>HYUNDAI$SANTRO XING$GLS$BANGALORE</v>
      </c>
      <c r="C3211" t="str">
        <f t="shared" si="1"/>
        <v/>
      </c>
    </row>
    <row r="3212">
      <c r="A3212" t="str">
        <f>UPPER(newTransactionSheet!D3212)&amp;"$"&amp;UPPER(newTransactionSheet!F3212)&amp;"$"&amp;UPPER(newTransactionSheet!H3212)&amp;"$"&amp;UPPER(newTransactionSheet!N3212)</f>
        <v>MARUTI SUZUKI$WAGON R$LXI$BANGALORE</v>
      </c>
      <c r="C3212" t="str">
        <f t="shared" si="1"/>
        <v/>
      </c>
    </row>
    <row r="3213">
      <c r="A3213" t="str">
        <f>UPPER(newTransactionSheet!D3213)&amp;"$"&amp;UPPER(newTransactionSheet!F3213)&amp;"$"&amp;UPPER(newTransactionSheet!H3213)&amp;"$"&amp;UPPER(newTransactionSheet!N3213)</f>
        <v>MARUTI SUZUKI$SWIFT$LXI$BANGALORE</v>
      </c>
      <c r="C3213" t="str">
        <f t="shared" si="1"/>
        <v/>
      </c>
    </row>
    <row r="3214">
      <c r="A3214" t="str">
        <f>UPPER(newTransactionSheet!D3214)&amp;"$"&amp;UPPER(newTransactionSheet!F3214)&amp;"$"&amp;UPPER(newTransactionSheet!H3214)&amp;"$"&amp;UPPER(newTransactionSheet!N3214)</f>
        <v>MARUTI SUZUKI$WAGON R$LXI$BANGALORE</v>
      </c>
      <c r="C3214" t="str">
        <f t="shared" si="1"/>
        <v/>
      </c>
    </row>
    <row r="3215">
      <c r="A3215" t="str">
        <f>UPPER(newTransactionSheet!D3215)&amp;"$"&amp;UPPER(newTransactionSheet!F3215)&amp;"$"&amp;UPPER(newTransactionSheet!H3215)&amp;"$"&amp;UPPER(newTransactionSheet!N3215)</f>
        <v>MARUTI SUZUKI$ALTO$LXI$BANGALORE</v>
      </c>
      <c r="C3215" t="str">
        <f t="shared" si="1"/>
        <v/>
      </c>
    </row>
    <row r="3216">
      <c r="A3216" t="str">
        <f>UPPER(newTransactionSheet!D3216)&amp;"$"&amp;UPPER(newTransactionSheet!F3216)&amp;"$"&amp;UPPER(newTransactionSheet!H3216)&amp;"$"&amp;UPPER(newTransactionSheet!N3216)</f>
        <v>MARUTI SUZUKI$ALTO$LXI$BANGALORE</v>
      </c>
      <c r="C3216" t="str">
        <f t="shared" si="1"/>
        <v/>
      </c>
    </row>
    <row r="3217">
      <c r="A3217" t="str">
        <f>UPPER(newTransactionSheet!D3217)&amp;"$"&amp;UPPER(newTransactionSheet!F3217)&amp;"$"&amp;UPPER(newTransactionSheet!H3217)&amp;"$"&amp;UPPER(newTransactionSheet!N3217)</f>
        <v>MARUTI SUZUKI$ALTO$LXI$BANGALORE</v>
      </c>
      <c r="C3217" t="str">
        <f t="shared" si="1"/>
        <v/>
      </c>
    </row>
    <row r="3218">
      <c r="A3218" t="str">
        <f>UPPER(newTransactionSheet!D3218)&amp;"$"&amp;UPPER(newTransactionSheet!F3218)&amp;"$"&amp;UPPER(newTransactionSheet!H3218)&amp;"$"&amp;UPPER(newTransactionSheet!N3218)</f>
        <v>MARUTI SUZUKI$ALTO$LXI$BANGALORE</v>
      </c>
      <c r="C3218" t="str">
        <f t="shared" si="1"/>
        <v/>
      </c>
    </row>
    <row r="3219">
      <c r="A3219" t="str">
        <f>UPPER(newTransactionSheet!D3219)&amp;"$"&amp;UPPER(newTransactionSheet!F3219)&amp;"$"&amp;UPPER(newTransactionSheet!H3219)&amp;"$"&amp;UPPER(newTransactionSheet!N3219)</f>
        <v>MARUTI SUZUKI$ALTO$LXI$BANGALORE</v>
      </c>
      <c r="C3219" t="str">
        <f t="shared" si="1"/>
        <v/>
      </c>
    </row>
    <row r="3220">
      <c r="A3220" t="str">
        <f>UPPER(newTransactionSheet!D3220)&amp;"$"&amp;UPPER(newTransactionSheet!F3220)&amp;"$"&amp;UPPER(newTransactionSheet!H3220)&amp;"$"&amp;UPPER(newTransactionSheet!N3220)</f>
        <v>MARUTI SUZUKI$ALTO$LXI$BANGALORE</v>
      </c>
      <c r="C3220" t="str">
        <f t="shared" si="1"/>
        <v/>
      </c>
    </row>
    <row r="3221">
      <c r="A3221" t="str">
        <f>UPPER(newTransactionSheet!D3221)&amp;"$"&amp;UPPER(newTransactionSheet!F3221)&amp;"$"&amp;UPPER(newTransactionSheet!H3221)&amp;"$"&amp;UPPER(newTransactionSheet!N3221)</f>
        <v>MARUTI SUZUKI$ALTO$LXI$BANGALORE</v>
      </c>
      <c r="C3221" t="str">
        <f t="shared" si="1"/>
        <v/>
      </c>
    </row>
    <row r="3222">
      <c r="A3222" t="str">
        <f>UPPER(newTransactionSheet!D3222)&amp;"$"&amp;UPPER(newTransactionSheet!F3222)&amp;"$"&amp;UPPER(newTransactionSheet!H3222)&amp;"$"&amp;UPPER(newTransactionSheet!N3222)</f>
        <v>MARUTI SUZUKI$ALTO K10$VXI$BANGALORE</v>
      </c>
      <c r="C3222" t="str">
        <f t="shared" si="1"/>
        <v/>
      </c>
    </row>
    <row r="3223">
      <c r="A3223" t="str">
        <f>UPPER(newTransactionSheet!D3223)&amp;"$"&amp;UPPER(newTransactionSheet!F3223)&amp;"$"&amp;UPPER(newTransactionSheet!H3223)&amp;"$"&amp;UPPER(newTransactionSheet!N3223)</f>
        <v>CHEVROLET$BEAT$LS PETROL$BANGALORE</v>
      </c>
      <c r="C3223" t="str">
        <f t="shared" si="1"/>
        <v/>
      </c>
    </row>
    <row r="3224">
      <c r="A3224" t="str">
        <f>UPPER(newTransactionSheet!D3224)&amp;"$"&amp;UPPER(newTransactionSheet!F3224)&amp;"$"&amp;UPPER(newTransactionSheet!H3224)&amp;"$"&amp;UPPER(newTransactionSheet!N3224)</f>
        <v>MARUTI SUZUKI$ESTILO$LXI$BANGALORE</v>
      </c>
      <c r="C3224" t="str">
        <f t="shared" si="1"/>
        <v/>
      </c>
    </row>
    <row r="3225">
      <c r="A3225" t="str">
        <f>UPPER(newTransactionSheet!D3225)&amp;"$"&amp;UPPER(newTransactionSheet!F3225)&amp;"$"&amp;UPPER(newTransactionSheet!H3225)&amp;"$"&amp;UPPER(newTransactionSheet!N3225)</f>
        <v>HYUNDAI$I10$MAGNA$BANGALORE</v>
      </c>
      <c r="C3225" t="str">
        <f t="shared" si="1"/>
        <v/>
      </c>
    </row>
    <row r="3226">
      <c r="A3226" t="str">
        <f>UPPER(newTransactionSheet!D3226)&amp;"$"&amp;UPPER(newTransactionSheet!F3226)&amp;"$"&amp;UPPER(newTransactionSheet!H3226)&amp;"$"&amp;UPPER(newTransactionSheet!N3226)</f>
        <v>MARUTI SUZUKI$SWIFT$VXI$BANGALORE</v>
      </c>
      <c r="C3226" t="str">
        <f t="shared" si="1"/>
        <v/>
      </c>
    </row>
    <row r="3227">
      <c r="A3227" t="str">
        <f>UPPER(newTransactionSheet!D3227)&amp;"$"&amp;UPPER(newTransactionSheet!F3227)&amp;"$"&amp;UPPER(newTransactionSheet!H3227)&amp;"$"&amp;UPPER(newTransactionSheet!N3227)</f>
        <v>MARUTI SUZUKI$SWIFT$VXI$BANGALORE</v>
      </c>
      <c r="C3227" t="str">
        <f t="shared" si="1"/>
        <v/>
      </c>
    </row>
    <row r="3228">
      <c r="A3228" t="str">
        <f>UPPER(newTransactionSheet!D3228)&amp;"$"&amp;UPPER(newTransactionSheet!F3228)&amp;"$"&amp;UPPER(newTransactionSheet!H3228)&amp;"$"&amp;UPPER(newTransactionSheet!N3228)</f>
        <v>MARUTI SUZUKI$WAGON R$LXI$BANGALORE</v>
      </c>
      <c r="C3228" t="str">
        <f t="shared" si="1"/>
        <v/>
      </c>
    </row>
    <row r="3229">
      <c r="A3229" t="str">
        <f>UPPER(newTransactionSheet!D3229)&amp;"$"&amp;UPPER(newTransactionSheet!F3229)&amp;"$"&amp;UPPER(newTransactionSheet!H3229)&amp;"$"&amp;UPPER(newTransactionSheet!N3229)</f>
        <v>MARUTI SUZUKI$WAGON R$LXI$BANGALORE</v>
      </c>
      <c r="C3229" t="str">
        <f t="shared" si="1"/>
        <v/>
      </c>
    </row>
    <row r="3230">
      <c r="A3230" t="str">
        <f>UPPER(newTransactionSheet!D3230)&amp;"$"&amp;UPPER(newTransactionSheet!F3230)&amp;"$"&amp;UPPER(newTransactionSheet!H3230)&amp;"$"&amp;UPPER(newTransactionSheet!N3230)</f>
        <v>MARUTI SUZUKI$WAGON R$LXI$BANGALORE</v>
      </c>
      <c r="C3230" t="str">
        <f t="shared" si="1"/>
        <v/>
      </c>
    </row>
    <row r="3231">
      <c r="A3231" t="str">
        <f>UPPER(newTransactionSheet!D3231)&amp;"$"&amp;UPPER(newTransactionSheet!F3231)&amp;"$"&amp;UPPER(newTransactionSheet!H3231)&amp;"$"&amp;UPPER(newTransactionSheet!N3231)</f>
        <v>MARUTI SUZUKI$WAGON R$LXI$BANGALORE</v>
      </c>
      <c r="C3231" t="str">
        <f t="shared" si="1"/>
        <v/>
      </c>
    </row>
    <row r="3232">
      <c r="A3232" t="str">
        <f>UPPER(newTransactionSheet!D3232)&amp;"$"&amp;UPPER(newTransactionSheet!F3232)&amp;"$"&amp;UPPER(newTransactionSheet!H3232)&amp;"$"&amp;UPPER(newTransactionSheet!N3232)</f>
        <v>MARUTI SUZUKI$WAGON R$VXI$BANGALORE</v>
      </c>
      <c r="C3232" t="str">
        <f t="shared" si="1"/>
        <v/>
      </c>
    </row>
    <row r="3233">
      <c r="A3233" t="str">
        <f>UPPER(newTransactionSheet!D3233)&amp;"$"&amp;UPPER(newTransactionSheet!F3233)&amp;"$"&amp;UPPER(newTransactionSheet!H3233)&amp;"$"&amp;UPPER(newTransactionSheet!N3233)</f>
        <v>MARUTI SUZUKI$WAGON R$VXI$BANGALORE</v>
      </c>
      <c r="C3233" t="str">
        <f t="shared" si="1"/>
        <v/>
      </c>
    </row>
    <row r="3234">
      <c r="A3234" t="str">
        <f>UPPER(newTransactionSheet!D3234)&amp;"$"&amp;UPPER(newTransactionSheet!F3234)&amp;"$"&amp;UPPER(newTransactionSheet!H3234)&amp;"$"&amp;UPPER(newTransactionSheet!N3234)</f>
        <v>MARUTI SUZUKI$WAGON R$LXI LPG$BANGALORE</v>
      </c>
      <c r="C3234" t="str">
        <f t="shared" si="1"/>
        <v/>
      </c>
    </row>
    <row r="3235">
      <c r="A3235" t="str">
        <f>UPPER(newTransactionSheet!D3235)&amp;"$"&amp;UPPER(newTransactionSheet!F3235)&amp;"$"&amp;UPPER(newTransactionSheet!H3235)&amp;"$"&amp;UPPER(newTransactionSheet!N3235)</f>
        <v>MARUTI SUZUKI$ALTO$LXI$BANGALORE</v>
      </c>
      <c r="C3235" t="str">
        <f t="shared" si="1"/>
        <v/>
      </c>
    </row>
    <row r="3236">
      <c r="A3236" t="str">
        <f>UPPER(newTransactionSheet!D3236)&amp;"$"&amp;UPPER(newTransactionSheet!F3236)&amp;"$"&amp;UPPER(newTransactionSheet!H3236)&amp;"$"&amp;UPPER(newTransactionSheet!N3236)</f>
        <v>MARUTI SUZUKI$ALTO$LXI$BANGALORE</v>
      </c>
      <c r="C3236" t="str">
        <f t="shared" si="1"/>
        <v/>
      </c>
    </row>
    <row r="3237">
      <c r="A3237" t="str">
        <f>UPPER(newTransactionSheet!D3237)&amp;"$"&amp;UPPER(newTransactionSheet!F3237)&amp;"$"&amp;UPPER(newTransactionSheet!H3237)&amp;"$"&amp;UPPER(newTransactionSheet!N3237)</f>
        <v>MARUTI SUZUKI$ALTO$LXI$BANGALORE</v>
      </c>
      <c r="C3237" t="str">
        <f t="shared" si="1"/>
        <v/>
      </c>
    </row>
    <row r="3238">
      <c r="A3238" t="str">
        <f>UPPER(newTransactionSheet!D3238)&amp;"$"&amp;UPPER(newTransactionSheet!F3238)&amp;"$"&amp;UPPER(newTransactionSheet!H3238)&amp;"$"&amp;UPPER(newTransactionSheet!N3238)</f>
        <v>MARUTI SUZUKI$ALTO$LXI$BANGALORE</v>
      </c>
      <c r="C3238" t="str">
        <f t="shared" si="1"/>
        <v/>
      </c>
    </row>
    <row r="3239">
      <c r="A3239" t="str">
        <f>UPPER(newTransactionSheet!D3239)&amp;"$"&amp;UPPER(newTransactionSheet!F3239)&amp;"$"&amp;UPPER(newTransactionSheet!H3239)&amp;"$"&amp;UPPER(newTransactionSheet!N3239)</f>
        <v>MARUTI SUZUKI$ALTO$LXI$BANGALORE</v>
      </c>
      <c r="C3239" t="str">
        <f t="shared" si="1"/>
        <v/>
      </c>
    </row>
    <row r="3240">
      <c r="A3240" t="str">
        <f>UPPER(newTransactionSheet!D3240)&amp;"$"&amp;UPPER(newTransactionSheet!F3240)&amp;"$"&amp;UPPER(newTransactionSheet!H3240)&amp;"$"&amp;UPPER(newTransactionSheet!N3240)</f>
        <v>MARUTI SUZUKI$ALTO$LXI$BANGALORE</v>
      </c>
      <c r="C3240" t="str">
        <f t="shared" si="1"/>
        <v/>
      </c>
    </row>
    <row r="3241">
      <c r="A3241" t="str">
        <f>UPPER(newTransactionSheet!D3241)&amp;"$"&amp;UPPER(newTransactionSheet!F3241)&amp;"$"&amp;UPPER(newTransactionSheet!H3241)&amp;"$"&amp;UPPER(newTransactionSheet!N3241)</f>
        <v>MARUTI SUZUKI$ESTILO$VXI$BANGALORE</v>
      </c>
      <c r="C3241" t="str">
        <f t="shared" si="1"/>
        <v/>
      </c>
    </row>
    <row r="3242">
      <c r="A3242" t="str">
        <f>UPPER(newTransactionSheet!D3242)&amp;"$"&amp;UPPER(newTransactionSheet!F3242)&amp;"$"&amp;UPPER(newTransactionSheet!H3242)&amp;"$"&amp;UPPER(newTransactionSheet!N3242)</f>
        <v>MARUTI SUZUKI$WAGON R$LXI$BANGALORE</v>
      </c>
      <c r="C3242" t="str">
        <f t="shared" si="1"/>
        <v/>
      </c>
    </row>
    <row r="3243">
      <c r="A3243" t="str">
        <f>UPPER(newTransactionSheet!D3243)&amp;"$"&amp;UPPER(newTransactionSheet!F3243)&amp;"$"&amp;UPPER(newTransactionSheet!H3243)&amp;"$"&amp;UPPER(newTransactionSheet!N3243)</f>
        <v>MARUTI SUZUKI$WAGON R$LXI$BANGALORE</v>
      </c>
      <c r="C3243" t="str">
        <f t="shared" si="1"/>
        <v/>
      </c>
    </row>
    <row r="3244">
      <c r="A3244" t="str">
        <f>UPPER(newTransactionSheet!D3244)&amp;"$"&amp;UPPER(newTransactionSheet!F3244)&amp;"$"&amp;UPPER(newTransactionSheet!H3244)&amp;"$"&amp;UPPER(newTransactionSheet!N3244)</f>
        <v>MARUTI SUZUKI$WAGON R$VXI$BANGALORE</v>
      </c>
      <c r="C3244" t="str">
        <f t="shared" si="1"/>
        <v/>
      </c>
    </row>
    <row r="3245">
      <c r="A3245" t="str">
        <f>UPPER(newTransactionSheet!D3245)&amp;"$"&amp;UPPER(newTransactionSheet!F3245)&amp;"$"&amp;UPPER(newTransactionSheet!H3245)&amp;"$"&amp;UPPER(newTransactionSheet!N3245)</f>
        <v>MARUTI SUZUKI$SWIFT$VXI$BANGALORE</v>
      </c>
      <c r="C3245" t="str">
        <f t="shared" si="1"/>
        <v/>
      </c>
    </row>
    <row r="3246">
      <c r="A3246" t="str">
        <f>UPPER(newTransactionSheet!D3246)&amp;"$"&amp;UPPER(newTransactionSheet!F3246)&amp;"$"&amp;UPPER(newTransactionSheet!H3246)&amp;"$"&amp;UPPER(newTransactionSheet!N3246)</f>
        <v>MARUTI SUZUKI$SWIFT$VXI ABS$BANGALORE</v>
      </c>
      <c r="C3246" t="str">
        <f t="shared" si="1"/>
        <v/>
      </c>
    </row>
    <row r="3247">
      <c r="A3247" t="str">
        <f>UPPER(newTransactionSheet!D3247)&amp;"$"&amp;UPPER(newTransactionSheet!F3247)&amp;"$"&amp;UPPER(newTransactionSheet!H3247)&amp;"$"&amp;UPPER(newTransactionSheet!N3247)</f>
        <v>MARUTI SUZUKI$SWIFT$VDI$BANGALORE</v>
      </c>
      <c r="C3247" t="str">
        <f t="shared" si="1"/>
        <v/>
      </c>
    </row>
    <row r="3248">
      <c r="A3248" t="str">
        <f>UPPER(newTransactionSheet!D3248)&amp;"$"&amp;UPPER(newTransactionSheet!F3248)&amp;"$"&amp;UPPER(newTransactionSheet!H3248)&amp;"$"&amp;UPPER(newTransactionSheet!N3248)</f>
        <v>MARUTI SUZUKI$SWIFT$LXI$BANGALORE</v>
      </c>
      <c r="C3248" t="str">
        <f t="shared" si="1"/>
        <v/>
      </c>
    </row>
    <row r="3249">
      <c r="A3249" t="str">
        <f>UPPER(newTransactionSheet!D3249)&amp;"$"&amp;UPPER(newTransactionSheet!F3249)&amp;"$"&amp;UPPER(newTransactionSheet!H3249)&amp;"$"&amp;UPPER(newTransactionSheet!N3249)</f>
        <v>MARUTI SUZUKI$WAGON R$LXI$BANGALORE</v>
      </c>
      <c r="C3249" t="str">
        <f t="shared" si="1"/>
        <v/>
      </c>
    </row>
    <row r="3250">
      <c r="A3250" t="str">
        <f>UPPER(newTransactionSheet!D3250)&amp;"$"&amp;UPPER(newTransactionSheet!F3250)&amp;"$"&amp;UPPER(newTransactionSheet!H3250)&amp;"$"&amp;UPPER(newTransactionSheet!N3250)</f>
        <v>MARUTI SUZUKI$ALTO$LXI$BANGALORE</v>
      </c>
      <c r="C3250" t="str">
        <f t="shared" si="1"/>
        <v/>
      </c>
    </row>
    <row r="3251">
      <c r="A3251" t="str">
        <f>UPPER(newTransactionSheet!D3251)&amp;"$"&amp;UPPER(newTransactionSheet!F3251)&amp;"$"&amp;UPPER(newTransactionSheet!H3251)&amp;"$"&amp;UPPER(newTransactionSheet!N3251)</f>
        <v>MARUTI SUZUKI$SWIFT$LXI$BANGALORE</v>
      </c>
      <c r="C3251" t="str">
        <f t="shared" si="1"/>
        <v/>
      </c>
    </row>
    <row r="3252">
      <c r="A3252" t="str">
        <f>UPPER(newTransactionSheet!D3252)&amp;"$"&amp;UPPER(newTransactionSheet!F3252)&amp;"$"&amp;UPPER(newTransactionSheet!H3252)&amp;"$"&amp;UPPER(newTransactionSheet!N3252)</f>
        <v>MARUTI SUZUKI$SWIFT$VXI$BANGALORE</v>
      </c>
      <c r="C3252" t="str">
        <f t="shared" si="1"/>
        <v/>
      </c>
    </row>
    <row r="3253">
      <c r="A3253" t="str">
        <f>UPPER(newTransactionSheet!D3253)&amp;"$"&amp;UPPER(newTransactionSheet!F3253)&amp;"$"&amp;UPPER(newTransactionSheet!H3253)&amp;"$"&amp;UPPER(newTransactionSheet!N3253)</f>
        <v>MARUTI SUZUKI$SWIFT$GLAM$BANGALORE</v>
      </c>
      <c r="C3253" t="str">
        <f t="shared" si="1"/>
        <v/>
      </c>
    </row>
    <row r="3254">
      <c r="A3254" t="str">
        <f>UPPER(newTransactionSheet!D3254)&amp;"$"&amp;UPPER(newTransactionSheet!F3254)&amp;"$"&amp;UPPER(newTransactionSheet!H3254)&amp;"$"&amp;UPPER(newTransactionSheet!N3254)</f>
        <v>MARUTI SUZUKI$ALTO$LXI$BANGALORE</v>
      </c>
      <c r="C3254" t="str">
        <f t="shared" si="1"/>
        <v/>
      </c>
    </row>
    <row r="3255">
      <c r="A3255" t="str">
        <f>UPPER(newTransactionSheet!D3255)&amp;"$"&amp;UPPER(newTransactionSheet!F3255)&amp;"$"&amp;UPPER(newTransactionSheet!H3255)&amp;"$"&amp;UPPER(newTransactionSheet!N3255)</f>
        <v>MARUTI SUZUKI$ALTO$LXI$BANGALORE</v>
      </c>
      <c r="C3255" t="str">
        <f t="shared" si="1"/>
        <v/>
      </c>
    </row>
    <row r="3256">
      <c r="A3256" t="str">
        <f>UPPER(newTransactionSheet!D3256)&amp;"$"&amp;UPPER(newTransactionSheet!F3256)&amp;"$"&amp;UPPER(newTransactionSheet!H3256)&amp;"$"&amp;UPPER(newTransactionSheet!N3256)</f>
        <v>MARUTI SUZUKI$OMNI$5 STR$BANGALORE</v>
      </c>
      <c r="C3256" t="str">
        <f t="shared" si="1"/>
        <v/>
      </c>
    </row>
    <row r="3257">
      <c r="A3257" t="str">
        <f>UPPER(newTransactionSheet!D3257)&amp;"$"&amp;UPPER(newTransactionSheet!F3257)&amp;"$"&amp;UPPER(newTransactionSheet!H3257)&amp;"$"&amp;UPPER(newTransactionSheet!N3257)</f>
        <v>MARUTI SUZUKI$WAGON R$LXI$BANGALORE</v>
      </c>
      <c r="C3257" t="str">
        <f t="shared" si="1"/>
        <v/>
      </c>
    </row>
    <row r="3258">
      <c r="A3258" t="str">
        <f>UPPER(newTransactionSheet!D3258)&amp;"$"&amp;UPPER(newTransactionSheet!F3258)&amp;"$"&amp;UPPER(newTransactionSheet!H3258)&amp;"$"&amp;UPPER(newTransactionSheet!N3258)</f>
        <v>MARUTI SUZUKI$ALTO$LXI$BANGALORE</v>
      </c>
      <c r="C3258" t="str">
        <f t="shared" si="1"/>
        <v/>
      </c>
    </row>
    <row r="3259">
      <c r="A3259" t="str">
        <f>UPPER(newTransactionSheet!D3259)&amp;"$"&amp;UPPER(newTransactionSheet!F3259)&amp;"$"&amp;UPPER(newTransactionSheet!H3259)&amp;"$"&amp;UPPER(newTransactionSheet!N3259)</f>
        <v>MARUTI SUZUKI$ALTO$LXI$BANGALORE</v>
      </c>
      <c r="C3259" t="str">
        <f t="shared" si="1"/>
        <v/>
      </c>
    </row>
    <row r="3260">
      <c r="A3260" t="str">
        <f>UPPER(newTransactionSheet!D3260)&amp;"$"&amp;UPPER(newTransactionSheet!F3260)&amp;"$"&amp;UPPER(newTransactionSheet!H3260)&amp;"$"&amp;UPPER(newTransactionSheet!N3260)</f>
        <v>MARUTI SUZUKI$RITZ$VDI$BANGALORE</v>
      </c>
      <c r="C3260" t="str">
        <f t="shared" si="1"/>
        <v/>
      </c>
    </row>
    <row r="3261">
      <c r="A3261" t="str">
        <f>UPPER(newTransactionSheet!D3261)&amp;"$"&amp;UPPER(newTransactionSheet!F3261)&amp;"$"&amp;UPPER(newTransactionSheet!H3261)&amp;"$"&amp;UPPER(newTransactionSheet!N3261)</f>
        <v>MARUTI SUZUKI$SWIFT$LXI$BANGALORE</v>
      </c>
      <c r="C3261" t="str">
        <f t="shared" si="1"/>
        <v/>
      </c>
    </row>
    <row r="3262">
      <c r="A3262" t="str">
        <f>UPPER(newTransactionSheet!D3262)&amp;"$"&amp;UPPER(newTransactionSheet!F3262)&amp;"$"&amp;UPPER(newTransactionSheet!H3262)&amp;"$"&amp;UPPER(newTransactionSheet!N3262)</f>
        <v>HYUNDAI$ACCENT$GLE$BANGALORE</v>
      </c>
      <c r="C3262" t="str">
        <f t="shared" si="1"/>
        <v/>
      </c>
    </row>
    <row r="3263">
      <c r="A3263" t="str">
        <f>UPPER(newTransactionSheet!D3263)&amp;"$"&amp;UPPER(newTransactionSheet!F3263)&amp;"$"&amp;UPPER(newTransactionSheet!H3263)&amp;"$"&amp;UPPER(newTransactionSheet!N3263)</f>
        <v>MARUTI SUZUKI$ALTO$LXI$BANGALORE</v>
      </c>
      <c r="C3263" t="str">
        <f t="shared" si="1"/>
        <v/>
      </c>
    </row>
    <row r="3264">
      <c r="A3264" t="str">
        <f>UPPER(newTransactionSheet!D3264)&amp;"$"&amp;UPPER(newTransactionSheet!F3264)&amp;"$"&amp;UPPER(newTransactionSheet!H3264)&amp;"$"&amp;UPPER(newTransactionSheet!N3264)</f>
        <v>MARUTI SUZUKI$ALTO$LXI$BANGALORE</v>
      </c>
      <c r="C3264" t="str">
        <f t="shared" si="1"/>
        <v/>
      </c>
    </row>
    <row r="3265">
      <c r="A3265" t="str">
        <f>UPPER(newTransactionSheet!D3265)&amp;"$"&amp;UPPER(newTransactionSheet!F3265)&amp;"$"&amp;UPPER(newTransactionSheet!H3265)&amp;"$"&amp;UPPER(newTransactionSheet!N3265)</f>
        <v>MARUTI SUZUKI$ALTO$LXI$BANGALORE</v>
      </c>
      <c r="C3265" t="str">
        <f t="shared" si="1"/>
        <v/>
      </c>
    </row>
    <row r="3266">
      <c r="A3266" t="str">
        <f>UPPER(newTransactionSheet!D3266)&amp;"$"&amp;UPPER(newTransactionSheet!F3266)&amp;"$"&amp;UPPER(newTransactionSheet!H3266)&amp;"$"&amp;UPPER(newTransactionSheet!N3266)</f>
        <v>MARUTI SUZUKI$ALTO$LXI$BANGALORE</v>
      </c>
      <c r="C3266" t="str">
        <f t="shared" si="1"/>
        <v/>
      </c>
    </row>
    <row r="3267">
      <c r="A3267" t="str">
        <f>UPPER(newTransactionSheet!D3267)&amp;"$"&amp;UPPER(newTransactionSheet!F3267)&amp;"$"&amp;UPPER(newTransactionSheet!H3267)&amp;"$"&amp;UPPER(newTransactionSheet!N3267)</f>
        <v>MARUTI SUZUKI$ALTO$LXI$BANGALORE</v>
      </c>
      <c r="C3267" t="str">
        <f t="shared" si="1"/>
        <v/>
      </c>
    </row>
    <row r="3268">
      <c r="A3268" t="str">
        <f>UPPER(newTransactionSheet!D3268)&amp;"$"&amp;UPPER(newTransactionSheet!F3268)&amp;"$"&amp;UPPER(newTransactionSheet!H3268)&amp;"$"&amp;UPPER(newTransactionSheet!N3268)</f>
        <v>MARUTI SUZUKI$ALTO K10$VXI$MUMBAI</v>
      </c>
      <c r="C3268" t="str">
        <f t="shared" si="1"/>
        <v/>
      </c>
    </row>
    <row r="3269">
      <c r="A3269" t="str">
        <f>UPPER(newTransactionSheet!D3269)&amp;"$"&amp;UPPER(newTransactionSheet!F3269)&amp;"$"&amp;UPPER(newTransactionSheet!H3269)&amp;"$"&amp;UPPER(newTransactionSheet!N3269)</f>
        <v>MARUTI SUZUKI$ESTEEM$VXI$BANGALORE</v>
      </c>
      <c r="C3269" t="str">
        <f t="shared" si="1"/>
        <v/>
      </c>
    </row>
    <row r="3270">
      <c r="A3270" t="str">
        <f>UPPER(newTransactionSheet!D3270)&amp;"$"&amp;UPPER(newTransactionSheet!F3270)&amp;"$"&amp;UPPER(newTransactionSheet!H3270)&amp;"$"&amp;UPPER(newTransactionSheet!N3270)</f>
        <v>HYUNDAI$I10$MAGNA$BANGALORE</v>
      </c>
      <c r="C3270" t="str">
        <f t="shared" si="1"/>
        <v/>
      </c>
    </row>
    <row r="3271">
      <c r="A3271" t="str">
        <f>UPPER(newTransactionSheet!D3271)&amp;"$"&amp;UPPER(newTransactionSheet!F3271)&amp;"$"&amp;UPPER(newTransactionSheet!H3271)&amp;"$"&amp;UPPER(newTransactionSheet!N3271)</f>
        <v>HYUNDAI$I10$MAGNA 1.2$DELHI</v>
      </c>
      <c r="C3271" t="str">
        <f t="shared" si="1"/>
        <v/>
      </c>
    </row>
    <row r="3272">
      <c r="A3272" t="str">
        <f>UPPER(newTransactionSheet!D3272)&amp;"$"&amp;UPPER(newTransactionSheet!F3272)&amp;"$"&amp;UPPER(newTransactionSheet!H3272)&amp;"$"&amp;UPPER(newTransactionSheet!N3272)</f>
        <v>HYUNDAI$I10$MAGNA 1.2$DELHI</v>
      </c>
      <c r="C3272" t="str">
        <f t="shared" si="1"/>
        <v/>
      </c>
    </row>
    <row r="3273">
      <c r="A3273" t="str">
        <f>UPPER(newTransactionSheet!D3273)&amp;"$"&amp;UPPER(newTransactionSheet!F3273)&amp;"$"&amp;UPPER(newTransactionSheet!H3273)&amp;"$"&amp;UPPER(newTransactionSheet!N3273)</f>
        <v>MARUTI SUZUKI$RITZ$VDI$BANGALORE</v>
      </c>
      <c r="C3273" t="str">
        <f t="shared" si="1"/>
        <v/>
      </c>
    </row>
    <row r="3274">
      <c r="A3274" t="str">
        <f>UPPER(newTransactionSheet!D3274)&amp;"$"&amp;UPPER(newTransactionSheet!F3274)&amp;"$"&amp;UPPER(newTransactionSheet!H3274)&amp;"$"&amp;UPPER(newTransactionSheet!N3274)</f>
        <v>HYUNDAI$SANTRO XING$GLS$BANGALORE</v>
      </c>
      <c r="C3274" t="str">
        <f t="shared" si="1"/>
        <v/>
      </c>
    </row>
    <row r="3275">
      <c r="A3275" t="str">
        <f>UPPER(newTransactionSheet!D3275)&amp;"$"&amp;UPPER(newTransactionSheet!F3275)&amp;"$"&amp;UPPER(newTransactionSheet!H3275)&amp;"$"&amp;UPPER(newTransactionSheet!N3275)</f>
        <v>MARUTI SUZUKI$SWIFT$LXI$BANGALORE</v>
      </c>
      <c r="C3275" t="str">
        <f t="shared" si="1"/>
        <v/>
      </c>
    </row>
    <row r="3276">
      <c r="A3276" t="str">
        <f>UPPER(newTransactionSheet!D3276)&amp;"$"&amp;UPPER(newTransactionSheet!F3276)&amp;"$"&amp;UPPER(newTransactionSheet!H3276)&amp;"$"&amp;UPPER(newTransactionSheet!N3276)</f>
        <v>MARUTI SUZUKI$SWIFT$VDI$BANGALORE</v>
      </c>
      <c r="C3276" t="str">
        <f t="shared" si="1"/>
        <v/>
      </c>
    </row>
    <row r="3277">
      <c r="A3277" t="str">
        <f>UPPER(newTransactionSheet!D3277)&amp;"$"&amp;UPPER(newTransactionSheet!F3277)&amp;"$"&amp;UPPER(newTransactionSheet!H3277)&amp;"$"&amp;UPPER(newTransactionSheet!N3277)</f>
        <v>MARUTI SUZUKI$SWIFT$ZDI$BANGALORE</v>
      </c>
      <c r="C3277" t="str">
        <f t="shared" si="1"/>
        <v/>
      </c>
    </row>
    <row r="3278">
      <c r="A3278" t="str">
        <f>UPPER(newTransactionSheet!D3278)&amp;"$"&amp;UPPER(newTransactionSheet!F3278)&amp;"$"&amp;UPPER(newTransactionSheet!H3278)&amp;"$"&amp;UPPER(newTransactionSheet!N3278)</f>
        <v>MARUTI SUZUKI$WAGON R$LXI$BANGALORE</v>
      </c>
      <c r="C3278" t="str">
        <f t="shared" si="1"/>
        <v/>
      </c>
    </row>
    <row r="3279">
      <c r="A3279" t="str">
        <f>UPPER(newTransactionSheet!D3279)&amp;"$"&amp;UPPER(newTransactionSheet!F3279)&amp;"$"&amp;UPPER(newTransactionSheet!H3279)&amp;"$"&amp;UPPER(newTransactionSheet!N3279)</f>
        <v>MARUTI SUZUKI$WAGON R$LXI$BANGALORE</v>
      </c>
      <c r="C3279" t="str">
        <f t="shared" si="1"/>
        <v/>
      </c>
    </row>
    <row r="3280">
      <c r="A3280" t="str">
        <f>UPPER(newTransactionSheet!D3280)&amp;"$"&amp;UPPER(newTransactionSheet!F3280)&amp;"$"&amp;UPPER(newTransactionSheet!H3280)&amp;"$"&amp;UPPER(newTransactionSheet!N3280)</f>
        <v>MARUTI SUZUKI$WAGON R$LXI$BANGALORE</v>
      </c>
      <c r="C3280" t="str">
        <f t="shared" si="1"/>
        <v/>
      </c>
    </row>
    <row r="3281">
      <c r="A3281" t="str">
        <f>UPPER(newTransactionSheet!D3281)&amp;"$"&amp;UPPER(newTransactionSheet!F3281)&amp;"$"&amp;UPPER(newTransactionSheet!H3281)&amp;"$"&amp;UPPER(newTransactionSheet!N3281)</f>
        <v>MARUTI SUZUKI$BALENO$LXI$BANGALORE</v>
      </c>
      <c r="C3281" t="str">
        <f t="shared" si="1"/>
        <v/>
      </c>
    </row>
    <row r="3282">
      <c r="A3282" t="str">
        <f>UPPER(newTransactionSheet!D3282)&amp;"$"&amp;UPPER(newTransactionSheet!F3282)&amp;"$"&amp;UPPER(newTransactionSheet!H3282)&amp;"$"&amp;UPPER(newTransactionSheet!N3282)</f>
        <v>MAHINDRA-RENAULT$LOGAN$GLX 1.6$BANGALORE</v>
      </c>
      <c r="C3282" t="str">
        <f t="shared" si="1"/>
        <v/>
      </c>
    </row>
    <row r="3283">
      <c r="A3283" t="str">
        <f>UPPER(newTransactionSheet!D3283)&amp;"$"&amp;UPPER(newTransactionSheet!F3283)&amp;"$"&amp;UPPER(newTransactionSheet!H3283)&amp;"$"&amp;UPPER(newTransactionSheet!N3283)</f>
        <v>MARUTI SUZUKI$ALTO$LXI$BANGALORE</v>
      </c>
      <c r="C3283" t="str">
        <f t="shared" si="1"/>
        <v/>
      </c>
    </row>
    <row r="3284">
      <c r="A3284" t="str">
        <f>UPPER(newTransactionSheet!D3284)&amp;"$"&amp;UPPER(newTransactionSheet!F3284)&amp;"$"&amp;UPPER(newTransactionSheet!H3284)&amp;"$"&amp;UPPER(newTransactionSheet!N3284)</f>
        <v>MARUTI SUZUKI$ALTO$LXI$BANGALORE</v>
      </c>
      <c r="C3284" t="str">
        <f t="shared" si="1"/>
        <v/>
      </c>
    </row>
    <row r="3285">
      <c r="A3285" t="str">
        <f>UPPER(newTransactionSheet!D3285)&amp;"$"&amp;UPPER(newTransactionSheet!F3285)&amp;"$"&amp;UPPER(newTransactionSheet!H3285)&amp;"$"&amp;UPPER(newTransactionSheet!N3285)</f>
        <v>MARUTI SUZUKI$ALTO$LXI$BANGALORE</v>
      </c>
      <c r="C3285" t="str">
        <f t="shared" si="1"/>
        <v/>
      </c>
    </row>
    <row r="3286">
      <c r="A3286" t="str">
        <f>UPPER(newTransactionSheet!D3286)&amp;"$"&amp;UPPER(newTransactionSheet!F3286)&amp;"$"&amp;UPPER(newTransactionSheet!H3286)&amp;"$"&amp;UPPER(newTransactionSheet!N3286)</f>
        <v>MARUTI SUZUKI$ALTO$LXI$BANGALORE</v>
      </c>
      <c r="C3286" t="str">
        <f t="shared" si="1"/>
        <v/>
      </c>
    </row>
    <row r="3287">
      <c r="A3287" t="str">
        <f>UPPER(newTransactionSheet!D3287)&amp;"$"&amp;UPPER(newTransactionSheet!F3287)&amp;"$"&amp;UPPER(newTransactionSheet!H3287)&amp;"$"&amp;UPPER(newTransactionSheet!N3287)</f>
        <v>MARUTI SUZUKI$ALTO$LXI$BANGALORE</v>
      </c>
      <c r="C3287" t="str">
        <f t="shared" si="1"/>
        <v/>
      </c>
    </row>
    <row r="3288">
      <c r="A3288" t="str">
        <f>UPPER(newTransactionSheet!D3288)&amp;"$"&amp;UPPER(newTransactionSheet!F3288)&amp;"$"&amp;UPPER(newTransactionSheet!H3288)&amp;"$"&amp;UPPER(newTransactionSheet!N3288)</f>
        <v>MARUTI SUZUKI$ALTO$LXI$BANGALORE</v>
      </c>
      <c r="C3288" t="str">
        <f t="shared" si="1"/>
        <v/>
      </c>
    </row>
    <row r="3289">
      <c r="A3289" t="str">
        <f>UPPER(newTransactionSheet!D3289)&amp;"$"&amp;UPPER(newTransactionSheet!F3289)&amp;"$"&amp;UPPER(newTransactionSheet!H3289)&amp;"$"&amp;UPPER(newTransactionSheet!N3289)</f>
        <v>MARUTI SUZUKI$ALTO$LXI$BANGALORE</v>
      </c>
      <c r="C3289" t="str">
        <f t="shared" si="1"/>
        <v/>
      </c>
    </row>
    <row r="3290">
      <c r="A3290" t="str">
        <f>UPPER(newTransactionSheet!D3290)&amp;"$"&amp;UPPER(newTransactionSheet!F3290)&amp;"$"&amp;UPPER(newTransactionSheet!H3290)&amp;"$"&amp;UPPER(newTransactionSheet!N3290)</f>
        <v>MARUTI SUZUKI$ALTO$LX$BANGALORE</v>
      </c>
      <c r="C3290" t="str">
        <f t="shared" si="1"/>
        <v/>
      </c>
    </row>
    <row r="3291">
      <c r="A3291" t="str">
        <f>UPPER(newTransactionSheet!D3291)&amp;"$"&amp;UPPER(newTransactionSheet!F3291)&amp;"$"&amp;UPPER(newTransactionSheet!H3291)&amp;"$"&amp;UPPER(newTransactionSheet!N3291)</f>
        <v>MARUTI SUZUKI$ALTO$VXI$BANGALORE</v>
      </c>
      <c r="C3291" t="str">
        <f t="shared" si="1"/>
        <v/>
      </c>
    </row>
    <row r="3292">
      <c r="A3292" t="str">
        <f>UPPER(newTransactionSheet!D3292)&amp;"$"&amp;UPPER(newTransactionSheet!F3292)&amp;"$"&amp;UPPER(newTransactionSheet!H3292)&amp;"$"&amp;UPPER(newTransactionSheet!N3292)</f>
        <v>CHEVROLET$BEAT$LS PETROL$BANGALORE</v>
      </c>
      <c r="C3292" t="str">
        <f t="shared" si="1"/>
        <v/>
      </c>
    </row>
    <row r="3293">
      <c r="A3293" t="str">
        <f>UPPER(newTransactionSheet!D3293)&amp;"$"&amp;UPPER(newTransactionSheet!F3293)&amp;"$"&amp;UPPER(newTransactionSheet!H3293)&amp;"$"&amp;UPPER(newTransactionSheet!N3293)</f>
        <v>CHEVROLET$BEAT$LT PETROL$BANGALORE</v>
      </c>
      <c r="C3293" t="str">
        <f t="shared" si="1"/>
        <v/>
      </c>
    </row>
    <row r="3294">
      <c r="A3294" t="str">
        <f>UPPER(newTransactionSheet!D3294)&amp;"$"&amp;UPPER(newTransactionSheet!F3294)&amp;"$"&amp;UPPER(newTransactionSheet!H3294)&amp;"$"&amp;UPPER(newTransactionSheet!N3294)</f>
        <v>CHEVROLET$BEAT$LT PETROL$BANGALORE</v>
      </c>
      <c r="C3294" t="str">
        <f t="shared" si="1"/>
        <v/>
      </c>
    </row>
    <row r="3295">
      <c r="A3295" t="str">
        <f>UPPER(newTransactionSheet!D3295)&amp;"$"&amp;UPPER(newTransactionSheet!F3295)&amp;"$"&amp;UPPER(newTransactionSheet!H3295)&amp;"$"&amp;UPPER(newTransactionSheet!N3295)</f>
        <v>FORD$FIGO$DURATEC PETROL ZXI 1.2$BANGALORE</v>
      </c>
      <c r="C3295" t="str">
        <f t="shared" si="1"/>
        <v/>
      </c>
    </row>
    <row r="3296">
      <c r="A3296" t="str">
        <f>UPPER(newTransactionSheet!D3296)&amp;"$"&amp;UPPER(newTransactionSheet!F3296)&amp;"$"&amp;UPPER(newTransactionSheet!H3296)&amp;"$"&amp;UPPER(newTransactionSheet!N3296)</f>
        <v>FORD$FIGO$DURATEC PETROL ZXI 1.2$BANGALORE</v>
      </c>
      <c r="C3296" t="str">
        <f t="shared" si="1"/>
        <v/>
      </c>
    </row>
    <row r="3297">
      <c r="A3297" t="str">
        <f>UPPER(newTransactionSheet!D3297)&amp;"$"&amp;UPPER(newTransactionSheet!F3297)&amp;"$"&amp;UPPER(newTransactionSheet!H3297)&amp;"$"&amp;UPPER(newTransactionSheet!N3297)</f>
        <v>MARUTI SUZUKI$OMNI$5 STR$BANGALORE</v>
      </c>
      <c r="C3297" t="str">
        <f t="shared" si="1"/>
        <v/>
      </c>
    </row>
    <row r="3298">
      <c r="A3298" t="str">
        <f>UPPER(newTransactionSheet!D3298)&amp;"$"&amp;UPPER(newTransactionSheet!F3298)&amp;"$"&amp;UPPER(newTransactionSheet!H3298)&amp;"$"&amp;UPPER(newTransactionSheet!N3298)</f>
        <v>HYUNDAI$SANTRO XING$XO$BANGALORE</v>
      </c>
      <c r="C3298" t="str">
        <f t="shared" si="1"/>
        <v/>
      </c>
    </row>
    <row r="3299">
      <c r="A3299" t="str">
        <f>UPPER(newTransactionSheet!D3299)&amp;"$"&amp;UPPER(newTransactionSheet!F3299)&amp;"$"&amp;UPPER(newTransactionSheet!H3299)&amp;"$"&amp;UPPER(newTransactionSheet!N3299)</f>
        <v>HYUNDAI$SANTRO XING XING$GLS$BANGALORE</v>
      </c>
      <c r="C3299" t="str">
        <f t="shared" si="1"/>
        <v/>
      </c>
    </row>
    <row r="3300">
      <c r="A3300" t="str">
        <f>UPPER(newTransactionSheet!D3300)&amp;"$"&amp;UPPER(newTransactionSheet!F3300)&amp;"$"&amp;UPPER(newTransactionSheet!H3300)&amp;"$"&amp;UPPER(newTransactionSheet!N3300)</f>
        <v>MARUTI SUZUKI$SWIFT$VXI$BANGALORE</v>
      </c>
      <c r="C3300" t="str">
        <f t="shared" si="1"/>
        <v/>
      </c>
    </row>
    <row r="3301">
      <c r="A3301" t="str">
        <f>UPPER(newTransactionSheet!D3301)&amp;"$"&amp;UPPER(newTransactionSheet!F3301)&amp;"$"&amp;UPPER(newTransactionSheet!H3301)&amp;"$"&amp;UPPER(newTransactionSheet!N3301)</f>
        <v>MARUTI SUZUKI$WAGON R$LXI$BANGALORE</v>
      </c>
      <c r="C3301" t="str">
        <f t="shared" si="1"/>
        <v/>
      </c>
    </row>
    <row r="3302">
      <c r="A3302" t="str">
        <f>UPPER(newTransactionSheet!D3302)&amp;"$"&amp;UPPER(newTransactionSheet!F3302)&amp;"$"&amp;UPPER(newTransactionSheet!H3302)&amp;"$"&amp;UPPER(newTransactionSheet!N3302)</f>
        <v>MARUTI SUZUKI$WAGON R$VXI$BANGALORE</v>
      </c>
      <c r="C3302" t="str">
        <f t="shared" si="1"/>
        <v/>
      </c>
    </row>
    <row r="3303">
      <c r="A3303" t="str">
        <f>UPPER(newTransactionSheet!D3303)&amp;"$"&amp;UPPER(newTransactionSheet!F3303)&amp;"$"&amp;UPPER(newTransactionSheet!H3303)&amp;"$"&amp;UPPER(newTransactionSheet!N3303)</f>
        <v>MARUTI SUZUKI$ZEN$LXI$BANGALORE</v>
      </c>
      <c r="C3303" t="str">
        <f t="shared" si="1"/>
        <v/>
      </c>
    </row>
    <row r="3304">
      <c r="A3304" t="str">
        <f>UPPER(newTransactionSheet!D3304)&amp;"$"&amp;UPPER(newTransactionSheet!F3304)&amp;"$"&amp;UPPER(newTransactionSheet!H3304)&amp;"$"&amp;UPPER(newTransactionSheet!N3304)</f>
        <v>MARUTI SUZUKI$ZEN$LXI$BANGALORE</v>
      </c>
      <c r="C3304" t="str">
        <f t="shared" si="1"/>
        <v/>
      </c>
    </row>
    <row r="3305">
      <c r="A3305" t="str">
        <f>UPPER(newTransactionSheet!D3305)&amp;"$"&amp;UPPER(newTransactionSheet!F3305)&amp;"$"&amp;UPPER(newTransactionSheet!H3305)&amp;"$"&amp;UPPER(newTransactionSheet!N3305)</f>
        <v>FORD$FIGO$DURATEC PETROL ZXI 1.2$BANGALORE</v>
      </c>
      <c r="C3305" t="str">
        <f t="shared" si="1"/>
        <v/>
      </c>
    </row>
    <row r="3306">
      <c r="A3306" t="str">
        <f>UPPER(newTransactionSheet!D3306)&amp;"$"&amp;UPPER(newTransactionSheet!F3306)&amp;"$"&amp;UPPER(newTransactionSheet!H3306)&amp;"$"&amp;UPPER(newTransactionSheet!N3306)</f>
        <v>HYUNDAI$SANTRO XING$GLS$BANGALORE</v>
      </c>
      <c r="C3306" t="str">
        <f t="shared" si="1"/>
        <v/>
      </c>
    </row>
    <row r="3307">
      <c r="A3307" t="str">
        <f>UPPER(newTransactionSheet!D3307)&amp;"$"&amp;UPPER(newTransactionSheet!F3307)&amp;"$"&amp;UPPER(newTransactionSheet!H3307)&amp;"$"&amp;UPPER(newTransactionSheet!N3307)</f>
        <v>CHEVROLET$BEAT$LT PETROL$BANGALORE</v>
      </c>
      <c r="C3307" t="str">
        <f t="shared" si="1"/>
        <v/>
      </c>
    </row>
    <row r="3308">
      <c r="A3308" t="str">
        <f>UPPER(newTransactionSheet!D3308)&amp;"$"&amp;UPPER(newTransactionSheet!F3308)&amp;"$"&amp;UPPER(newTransactionSheet!H3308)&amp;"$"&amp;UPPER(newTransactionSheet!N3308)</f>
        <v>MARUTI SUZUKI$SWIFT$LXI$BANGALORE</v>
      </c>
      <c r="C3308" t="str">
        <f t="shared" si="1"/>
        <v/>
      </c>
    </row>
    <row r="3309">
      <c r="A3309" t="str">
        <f>UPPER(newTransactionSheet!D3309)&amp;"$"&amp;UPPER(newTransactionSheet!F3309)&amp;"$"&amp;UPPER(newTransactionSheet!H3309)&amp;"$"&amp;UPPER(newTransactionSheet!N3309)</f>
        <v>MARUTI SUZUKI$SWIFT$VXI$BANGALORE</v>
      </c>
      <c r="C3309" t="str">
        <f t="shared" si="1"/>
        <v/>
      </c>
    </row>
    <row r="3310">
      <c r="A3310" t="str">
        <f>UPPER(newTransactionSheet!D3310)&amp;"$"&amp;UPPER(newTransactionSheet!F3310)&amp;"$"&amp;UPPER(newTransactionSheet!H3310)&amp;"$"&amp;UPPER(newTransactionSheet!N3310)</f>
        <v>MARUTI SUZUKI$SWIFT$VXI ABS$BANGALORE</v>
      </c>
      <c r="C3310" t="str">
        <f t="shared" si="1"/>
        <v/>
      </c>
    </row>
    <row r="3311">
      <c r="A3311" t="str">
        <f>UPPER(newTransactionSheet!D3311)&amp;"$"&amp;UPPER(newTransactionSheet!F3311)&amp;"$"&amp;UPPER(newTransactionSheet!H3311)&amp;"$"&amp;UPPER(newTransactionSheet!N3311)</f>
        <v>MARUTI SUZUKI$SWIFT$LXI$BANGALORE</v>
      </c>
      <c r="C3311" t="str">
        <f t="shared" si="1"/>
        <v/>
      </c>
    </row>
    <row r="3312">
      <c r="A3312" t="str">
        <f>UPPER(newTransactionSheet!D3312)&amp;"$"&amp;UPPER(newTransactionSheet!F3312)&amp;"$"&amp;UPPER(newTransactionSheet!H3312)&amp;"$"&amp;UPPER(newTransactionSheet!N3312)</f>
        <v>MARUTI SUZUKI$ALTO$LXI$BANGALORE</v>
      </c>
      <c r="C3312" t="str">
        <f t="shared" si="1"/>
        <v/>
      </c>
    </row>
    <row r="3313">
      <c r="A3313" t="str">
        <f>UPPER(newTransactionSheet!D3313)&amp;"$"&amp;UPPER(newTransactionSheet!F3313)&amp;"$"&amp;UPPER(newTransactionSheet!H3313)&amp;"$"&amp;UPPER(newTransactionSheet!N3313)</f>
        <v>MARUTI SUZUKI$ALTO$LXI$BANGALORE</v>
      </c>
      <c r="C3313" t="str">
        <f t="shared" si="1"/>
        <v/>
      </c>
    </row>
    <row r="3314">
      <c r="A3314" t="str">
        <f>UPPER(newTransactionSheet!D3314)&amp;"$"&amp;UPPER(newTransactionSheet!F3314)&amp;"$"&amp;UPPER(newTransactionSheet!H3314)&amp;"$"&amp;UPPER(newTransactionSheet!N3314)</f>
        <v>MARUTI SUZUKI$WAGON R$LXI$BANGALORE</v>
      </c>
      <c r="C3314" t="str">
        <f t="shared" si="1"/>
        <v/>
      </c>
    </row>
    <row r="3315">
      <c r="A3315" t="str">
        <f>UPPER(newTransactionSheet!D3315)&amp;"$"&amp;UPPER(newTransactionSheet!F3315)&amp;"$"&amp;UPPER(newTransactionSheet!H3315)&amp;"$"&amp;UPPER(newTransactionSheet!N3315)</f>
        <v>MARUTI SUZUKI$WAGON R$LXI$BANGALORE</v>
      </c>
      <c r="C3315" t="str">
        <f t="shared" si="1"/>
        <v/>
      </c>
    </row>
    <row r="3316">
      <c r="A3316" t="str">
        <f>UPPER(newTransactionSheet!D3316)&amp;"$"&amp;UPPER(newTransactionSheet!F3316)&amp;"$"&amp;UPPER(newTransactionSheet!H3316)&amp;"$"&amp;UPPER(newTransactionSheet!N3316)</f>
        <v>MARUTI SUZUKI$ALTO$LXI$BANGALORE</v>
      </c>
      <c r="C3316" t="str">
        <f t="shared" si="1"/>
        <v/>
      </c>
    </row>
    <row r="3317">
      <c r="A3317" t="str">
        <f>UPPER(newTransactionSheet!D3317)&amp;"$"&amp;UPPER(newTransactionSheet!F3317)&amp;"$"&amp;UPPER(newTransactionSheet!H3317)&amp;"$"&amp;UPPER(newTransactionSheet!N3317)</f>
        <v>MARUTI SUZUKI$WAGON R$LXI$BANGALORE</v>
      </c>
      <c r="C3317" t="str">
        <f t="shared" si="1"/>
        <v/>
      </c>
    </row>
    <row r="3318">
      <c r="A3318" t="str">
        <f>UPPER(newTransactionSheet!D3318)&amp;"$"&amp;UPPER(newTransactionSheet!F3318)&amp;"$"&amp;UPPER(newTransactionSheet!H3318)&amp;"$"&amp;UPPER(newTransactionSheet!N3318)</f>
        <v>MARUTI SUZUKI$ALTO$LXI$BANGALORE</v>
      </c>
      <c r="C3318" t="str">
        <f t="shared" si="1"/>
        <v/>
      </c>
    </row>
    <row r="3319">
      <c r="A3319" t="str">
        <f>UPPER(newTransactionSheet!D3319)&amp;"$"&amp;UPPER(newTransactionSheet!F3319)&amp;"$"&amp;UPPER(newTransactionSheet!H3319)&amp;"$"&amp;UPPER(newTransactionSheet!N3319)</f>
        <v>MARUTI SUZUKI$SWIFT$VXI$BANGALORE</v>
      </c>
      <c r="C3319" t="str">
        <f t="shared" si="1"/>
        <v/>
      </c>
    </row>
    <row r="3320">
      <c r="A3320" t="str">
        <f>UPPER(newTransactionSheet!D3320)&amp;"$"&amp;UPPER(newTransactionSheet!F3320)&amp;"$"&amp;UPPER(newTransactionSheet!H3320)&amp;"$"&amp;UPPER(newTransactionSheet!N3320)</f>
        <v>MARUTI SUZUKI$WAGON R$VXI$BANGALORE</v>
      </c>
      <c r="C3320" t="str">
        <f t="shared" si="1"/>
        <v/>
      </c>
    </row>
    <row r="3321">
      <c r="A3321" t="str">
        <f>UPPER(newTransactionSheet!D3321)&amp;"$"&amp;UPPER(newTransactionSheet!F3321)&amp;"$"&amp;UPPER(newTransactionSheet!H3321)&amp;"$"&amp;UPPER(newTransactionSheet!N3321)</f>
        <v>MARUTI SUZUKI$WAGON R$LXI$BANGALORE</v>
      </c>
      <c r="C3321" t="str">
        <f t="shared" si="1"/>
        <v/>
      </c>
    </row>
    <row r="3322">
      <c r="A3322" t="str">
        <f>UPPER(newTransactionSheet!D3322)&amp;"$"&amp;UPPER(newTransactionSheet!F3322)&amp;"$"&amp;UPPER(newTransactionSheet!H3322)&amp;"$"&amp;UPPER(newTransactionSheet!N3322)</f>
        <v>MARUTI SUZUKI$ALTO$LXI$BANGALORE</v>
      </c>
      <c r="C3322" t="str">
        <f t="shared" si="1"/>
        <v/>
      </c>
    </row>
    <row r="3323">
      <c r="A3323" t="str">
        <f>UPPER(newTransactionSheet!D3323)&amp;"$"&amp;UPPER(newTransactionSheet!F3323)&amp;"$"&amp;UPPER(newTransactionSheet!H3323)&amp;"$"&amp;UPPER(newTransactionSheet!N3323)</f>
        <v>MARUTI SUZUKI$ALTO K10$VXI$DELHI</v>
      </c>
      <c r="C3323" t="str">
        <f t="shared" si="1"/>
        <v/>
      </c>
    </row>
    <row r="3324">
      <c r="A3324" t="str">
        <f>UPPER(newTransactionSheet!D3324)&amp;"$"&amp;UPPER(newTransactionSheet!F3324)&amp;"$"&amp;UPPER(newTransactionSheet!H3324)&amp;"$"&amp;UPPER(newTransactionSheet!N3324)</f>
        <v>MARUTI SUZUKI$ALTO$LXI$BANGALORE</v>
      </c>
      <c r="C3324" t="str">
        <f t="shared" si="1"/>
        <v/>
      </c>
    </row>
    <row r="3325">
      <c r="A3325" t="str">
        <f>UPPER(newTransactionSheet!D3325)&amp;"$"&amp;UPPER(newTransactionSheet!F3325)&amp;"$"&amp;UPPER(newTransactionSheet!H3325)&amp;"$"&amp;UPPER(newTransactionSheet!N3325)</f>
        <v>MARUTI SUZUKI$SWIFT$LXI$BANGALORE</v>
      </c>
      <c r="C3325" t="str">
        <f t="shared" si="1"/>
        <v/>
      </c>
    </row>
    <row r="3326">
      <c r="A3326" t="str">
        <f>UPPER(newTransactionSheet!D3326)&amp;"$"&amp;UPPER(newTransactionSheet!F3326)&amp;"$"&amp;UPPER(newTransactionSheet!H3326)&amp;"$"&amp;UPPER(newTransactionSheet!N3326)</f>
        <v>MARUTI SUZUKI$ALTO$LXI$BANGALORE</v>
      </c>
      <c r="C3326" t="str">
        <f t="shared" si="1"/>
        <v/>
      </c>
    </row>
    <row r="3327">
      <c r="A3327" t="str">
        <f>UPPER(newTransactionSheet!D3327)&amp;"$"&amp;UPPER(newTransactionSheet!F3327)&amp;"$"&amp;UPPER(newTransactionSheet!H3327)&amp;"$"&amp;UPPER(newTransactionSheet!N3327)</f>
        <v>MARUTI SUZUKI$ALTO$LXI$BANGALORE</v>
      </c>
      <c r="C3327" t="str">
        <f t="shared" si="1"/>
        <v/>
      </c>
    </row>
    <row r="3328">
      <c r="A3328" t="str">
        <f>UPPER(newTransactionSheet!D3328)&amp;"$"&amp;UPPER(newTransactionSheet!F3328)&amp;"$"&amp;UPPER(newTransactionSheet!H3328)&amp;"$"&amp;UPPER(newTransactionSheet!N3328)</f>
        <v>MARUTI SUZUKI$ALTO$LXI$BANGALORE</v>
      </c>
      <c r="C3328" t="str">
        <f t="shared" si="1"/>
        <v/>
      </c>
    </row>
    <row r="3329">
      <c r="A3329" t="str">
        <f>UPPER(newTransactionSheet!D3329)&amp;"$"&amp;UPPER(newTransactionSheet!F3329)&amp;"$"&amp;UPPER(newTransactionSheet!H3329)&amp;"$"&amp;UPPER(newTransactionSheet!N3329)</f>
        <v>MARUTI SUZUKI$ALTO$LXI$BANGALORE</v>
      </c>
      <c r="C3329" t="str">
        <f t="shared" si="1"/>
        <v/>
      </c>
    </row>
    <row r="3330">
      <c r="A3330" t="str">
        <f>UPPER(newTransactionSheet!D3330)&amp;"$"&amp;UPPER(newTransactionSheet!F3330)&amp;"$"&amp;UPPER(newTransactionSheet!H3330)&amp;"$"&amp;UPPER(newTransactionSheet!N3330)</f>
        <v>MARUTI SUZUKI$ALTO$LXI$BANGALORE</v>
      </c>
      <c r="C3330" t="str">
        <f t="shared" si="1"/>
        <v/>
      </c>
    </row>
    <row r="3331">
      <c r="A3331" t="str">
        <f>UPPER(newTransactionSheet!D3331)&amp;"$"&amp;UPPER(newTransactionSheet!F3331)&amp;"$"&amp;UPPER(newTransactionSheet!H3331)&amp;"$"&amp;UPPER(newTransactionSheet!N3331)</f>
        <v>MARUTI SUZUKI$ALTO$LXI$BANGALORE</v>
      </c>
      <c r="C3331" t="str">
        <f t="shared" si="1"/>
        <v/>
      </c>
    </row>
    <row r="3332">
      <c r="A3332" t="str">
        <f>UPPER(newTransactionSheet!D3332)&amp;"$"&amp;UPPER(newTransactionSheet!F3332)&amp;"$"&amp;UPPER(newTransactionSheet!H3332)&amp;"$"&amp;UPPER(newTransactionSheet!N3332)</f>
        <v>MARUTI SUZUKI$ALTO$LXI$BANGALORE</v>
      </c>
      <c r="C3332" t="str">
        <f t="shared" si="1"/>
        <v/>
      </c>
    </row>
    <row r="3333">
      <c r="A3333" t="str">
        <f>UPPER(newTransactionSheet!D3333)&amp;"$"&amp;UPPER(newTransactionSheet!F3333)&amp;"$"&amp;UPPER(newTransactionSheet!H3333)&amp;"$"&amp;UPPER(newTransactionSheet!N3333)</f>
        <v>MARUTI SUZUKI$ALTO$LXI$BANGALORE</v>
      </c>
      <c r="C3333" t="str">
        <f t="shared" si="1"/>
        <v/>
      </c>
    </row>
    <row r="3334">
      <c r="A3334" t="str">
        <f>UPPER(newTransactionSheet!D3334)&amp;"$"&amp;UPPER(newTransactionSheet!F3334)&amp;"$"&amp;UPPER(newTransactionSheet!H3334)&amp;"$"&amp;UPPER(newTransactionSheet!N3334)</f>
        <v>MARUTI SUZUKI$ALTO$LXI$BANGALORE</v>
      </c>
      <c r="C3334" t="str">
        <f t="shared" si="1"/>
        <v/>
      </c>
    </row>
    <row r="3335">
      <c r="A3335" t="str">
        <f>UPPER(newTransactionSheet!D3335)&amp;"$"&amp;UPPER(newTransactionSheet!F3335)&amp;"$"&amp;UPPER(newTransactionSheet!H3335)&amp;"$"&amp;UPPER(newTransactionSheet!N3335)</f>
        <v>MARUTI SUZUKI$ALTO$LXI$BANGALORE</v>
      </c>
      <c r="C3335" t="str">
        <f t="shared" si="1"/>
        <v/>
      </c>
    </row>
    <row r="3336">
      <c r="A3336" t="str">
        <f>UPPER(newTransactionSheet!D3336)&amp;"$"&amp;UPPER(newTransactionSheet!F3336)&amp;"$"&amp;UPPER(newTransactionSheet!H3336)&amp;"$"&amp;UPPER(newTransactionSheet!N3336)</f>
        <v>MARUTI SUZUKI$ALTO$LXI$BANGALORE</v>
      </c>
      <c r="C3336" t="str">
        <f t="shared" si="1"/>
        <v/>
      </c>
    </row>
    <row r="3337">
      <c r="A3337" t="str">
        <f>UPPER(newTransactionSheet!D3337)&amp;"$"&amp;UPPER(newTransactionSheet!F3337)&amp;"$"&amp;UPPER(newTransactionSheet!H3337)&amp;"$"&amp;UPPER(newTransactionSheet!N3337)</f>
        <v>MARUTI SUZUKI$ALTO K10$VXI$BANGALORE</v>
      </c>
      <c r="C3337" t="str">
        <f t="shared" si="1"/>
        <v/>
      </c>
    </row>
    <row r="3338">
      <c r="A3338" t="str">
        <f>UPPER(newTransactionSheet!D3338)&amp;"$"&amp;UPPER(newTransactionSheet!F3338)&amp;"$"&amp;UPPER(newTransactionSheet!H3338)&amp;"$"&amp;UPPER(newTransactionSheet!N3338)</f>
        <v>MARUTI SUZUKI$A-STAR$LXI$BANGALORE</v>
      </c>
      <c r="C3338" t="str">
        <f t="shared" si="1"/>
        <v/>
      </c>
    </row>
    <row r="3339">
      <c r="A3339" t="str">
        <f>UPPER(newTransactionSheet!D3339)&amp;"$"&amp;UPPER(newTransactionSheet!F3339)&amp;"$"&amp;UPPER(newTransactionSheet!H3339)&amp;"$"&amp;UPPER(newTransactionSheet!N3339)</f>
        <v>CHEVROLET$BEAT$LS PETROL$BANGALORE</v>
      </c>
      <c r="C3339" t="str">
        <f t="shared" si="1"/>
        <v/>
      </c>
    </row>
    <row r="3340">
      <c r="A3340" t="str">
        <f>UPPER(newTransactionSheet!D3340)&amp;"$"&amp;UPPER(newTransactionSheet!F3340)&amp;"$"&amp;UPPER(newTransactionSheet!H3340)&amp;"$"&amp;UPPER(newTransactionSheet!N3340)</f>
        <v>MARUTI SUZUKI$ESTILO$LXI$BANGALORE</v>
      </c>
      <c r="C3340" t="str">
        <f t="shared" si="1"/>
        <v/>
      </c>
    </row>
    <row r="3341">
      <c r="A3341" t="str">
        <f>UPPER(newTransactionSheet!D3341)&amp;"$"&amp;UPPER(newTransactionSheet!F3341)&amp;"$"&amp;UPPER(newTransactionSheet!H3341)&amp;"$"&amp;UPPER(newTransactionSheet!N3341)</f>
        <v>MARUTI SUZUKI$ESTILO$VXI$BANGALORE</v>
      </c>
      <c r="C3341" t="str">
        <f t="shared" si="1"/>
        <v/>
      </c>
    </row>
    <row r="3342">
      <c r="A3342" t="str">
        <f>UPPER(newTransactionSheet!D3342)&amp;"$"&amp;UPPER(newTransactionSheet!F3342)&amp;"$"&amp;UPPER(newTransactionSheet!H3342)&amp;"$"&amp;UPPER(newTransactionSheet!N3342)</f>
        <v>HYUNDAI$I10$MAGNA$BANGALORE</v>
      </c>
      <c r="C3342" t="str">
        <f t="shared" si="1"/>
        <v/>
      </c>
    </row>
    <row r="3343">
      <c r="A3343" t="str">
        <f>UPPER(newTransactionSheet!D3343)&amp;"$"&amp;UPPER(newTransactionSheet!F3343)&amp;"$"&amp;UPPER(newTransactionSheet!H3343)&amp;"$"&amp;UPPER(newTransactionSheet!N3343)</f>
        <v>HYUNDAI$SANTRO XING$GLS$BANGALORE</v>
      </c>
      <c r="C3343" t="str">
        <f t="shared" si="1"/>
        <v/>
      </c>
    </row>
    <row r="3344">
      <c r="A3344" t="str">
        <f>UPPER(newTransactionSheet!D3344)&amp;"$"&amp;UPPER(newTransactionSheet!F3344)&amp;"$"&amp;UPPER(newTransactionSheet!H3344)&amp;"$"&amp;UPPER(newTransactionSheet!N3344)</f>
        <v>MARUTI SUZUKI$WAGON R$LXI$BANGALORE</v>
      </c>
      <c r="C3344" t="str">
        <f t="shared" si="1"/>
        <v/>
      </c>
    </row>
    <row r="3345">
      <c r="A3345" t="str">
        <f>UPPER(newTransactionSheet!D3345)&amp;"$"&amp;UPPER(newTransactionSheet!F3345)&amp;"$"&amp;UPPER(newTransactionSheet!H3345)&amp;"$"&amp;UPPER(newTransactionSheet!N3345)</f>
        <v>MARUTI SUZUKI$WAGON R$LXI$BANGALORE</v>
      </c>
      <c r="C3345" t="str">
        <f t="shared" si="1"/>
        <v/>
      </c>
    </row>
    <row r="3346">
      <c r="A3346" t="str">
        <f>UPPER(newTransactionSheet!D3346)&amp;"$"&amp;UPPER(newTransactionSheet!F3346)&amp;"$"&amp;UPPER(newTransactionSheet!H3346)&amp;"$"&amp;UPPER(newTransactionSheet!N3346)</f>
        <v>MARUTI SUZUKI$WAGON R$LXI$BANGALORE</v>
      </c>
      <c r="C3346" t="str">
        <f t="shared" si="1"/>
        <v/>
      </c>
    </row>
    <row r="3347">
      <c r="A3347" t="str">
        <f>UPPER(newTransactionSheet!D3347)&amp;"$"&amp;UPPER(newTransactionSheet!F3347)&amp;"$"&amp;UPPER(newTransactionSheet!H3347)&amp;"$"&amp;UPPER(newTransactionSheet!N3347)</f>
        <v>MARUTI SUZUKI$WAGON R$VXI$BANGALORE</v>
      </c>
      <c r="C3347" t="str">
        <f t="shared" si="1"/>
        <v/>
      </c>
    </row>
    <row r="3348">
      <c r="A3348" t="str">
        <f>UPPER(newTransactionSheet!D3348)&amp;"$"&amp;UPPER(newTransactionSheet!F3348)&amp;"$"&amp;UPPER(newTransactionSheet!H3348)&amp;"$"&amp;UPPER(newTransactionSheet!N3348)</f>
        <v>MARUTI SUZUKI$ZEN$LXI$BANGALORE</v>
      </c>
      <c r="C3348" t="str">
        <f t="shared" si="1"/>
        <v/>
      </c>
    </row>
    <row r="3349">
      <c r="A3349" t="str">
        <f>UPPER(newTransactionSheet!D3349)&amp;"$"&amp;UPPER(newTransactionSheet!F3349)&amp;"$"&amp;UPPER(newTransactionSheet!H3349)&amp;"$"&amp;UPPER(newTransactionSheet!N3349)</f>
        <v>MARUTI SUZUKI$ZEN$LXI$BANGALORE</v>
      </c>
      <c r="C3349" t="str">
        <f t="shared" si="1"/>
        <v/>
      </c>
    </row>
    <row r="3350">
      <c r="A3350" t="str">
        <f>UPPER(newTransactionSheet!D3350)&amp;"$"&amp;UPPER(newTransactionSheet!F3350)&amp;"$"&amp;UPPER(newTransactionSheet!H3350)&amp;"$"&amp;UPPER(newTransactionSheet!N3350)</f>
        <v>HYUNDAI$SANTRO XING$GL$BANGALORE</v>
      </c>
      <c r="C3350" t="str">
        <f t="shared" si="1"/>
        <v/>
      </c>
    </row>
    <row r="3351">
      <c r="A3351" t="str">
        <f>UPPER(newTransactionSheet!D3351)&amp;"$"&amp;UPPER(newTransactionSheet!F3351)&amp;"$"&amp;UPPER(newTransactionSheet!H3351)&amp;"$"&amp;UPPER(newTransactionSheet!N3351)</f>
        <v>MARUTI SUZUKI$ESTEEM$LXI$BANGALORE</v>
      </c>
      <c r="C3351" t="str">
        <f t="shared" si="1"/>
        <v/>
      </c>
    </row>
    <row r="3352">
      <c r="A3352" t="str">
        <f>UPPER(newTransactionSheet!D3352)&amp;"$"&amp;UPPER(newTransactionSheet!F3352)&amp;"$"&amp;UPPER(newTransactionSheet!H3352)&amp;"$"&amp;UPPER(newTransactionSheet!N3352)</f>
        <v>MARUTI SUZUKI$ALTO$LXI$BANGALORE</v>
      </c>
      <c r="C3352" t="str">
        <f t="shared" si="1"/>
        <v/>
      </c>
    </row>
    <row r="3353">
      <c r="A3353" t="str">
        <f>UPPER(newTransactionSheet!D3353)&amp;"$"&amp;UPPER(newTransactionSheet!F3353)&amp;"$"&amp;UPPER(newTransactionSheet!H3353)&amp;"$"&amp;UPPER(newTransactionSheet!N3353)</f>
        <v>MARUTI SUZUKI$ALTO$LXI$BANGALORE</v>
      </c>
      <c r="C3353" t="str">
        <f t="shared" si="1"/>
        <v/>
      </c>
    </row>
    <row r="3354">
      <c r="A3354" t="str">
        <f>UPPER(newTransactionSheet!D3354)&amp;"$"&amp;UPPER(newTransactionSheet!F3354)&amp;"$"&amp;UPPER(newTransactionSheet!H3354)&amp;"$"&amp;UPPER(newTransactionSheet!N3354)</f>
        <v>MARUTI SUZUKI$ALTO$LXI$BANGALORE</v>
      </c>
      <c r="C3354" t="str">
        <f t="shared" si="1"/>
        <v/>
      </c>
    </row>
    <row r="3355">
      <c r="A3355" t="str">
        <f>UPPER(newTransactionSheet!D3355)&amp;"$"&amp;UPPER(newTransactionSheet!F3355)&amp;"$"&amp;UPPER(newTransactionSheet!H3355)&amp;"$"&amp;UPPER(newTransactionSheet!N3355)</f>
        <v>MARUTI SUZUKI$ALTO$LXI$BANGALORE</v>
      </c>
      <c r="C3355" t="str">
        <f t="shared" si="1"/>
        <v/>
      </c>
    </row>
    <row r="3356">
      <c r="A3356" t="str">
        <f>UPPER(newTransactionSheet!D3356)&amp;"$"&amp;UPPER(newTransactionSheet!F3356)&amp;"$"&amp;UPPER(newTransactionSheet!H3356)&amp;"$"&amp;UPPER(newTransactionSheet!N3356)</f>
        <v>MARUTI SUZUKI$ALTO$LXI$BANGALORE</v>
      </c>
      <c r="C3356" t="str">
        <f t="shared" si="1"/>
        <v/>
      </c>
    </row>
    <row r="3357">
      <c r="A3357" t="str">
        <f>UPPER(newTransactionSheet!D3357)&amp;"$"&amp;UPPER(newTransactionSheet!F3357)&amp;"$"&amp;UPPER(newTransactionSheet!H3357)&amp;"$"&amp;UPPER(newTransactionSheet!N3357)</f>
        <v>MARUTI SUZUKI$ALTO$LXI$BANGALORE</v>
      </c>
      <c r="C3357" t="str">
        <f t="shared" si="1"/>
        <v/>
      </c>
    </row>
    <row r="3358">
      <c r="A3358" t="str">
        <f>UPPER(newTransactionSheet!D3358)&amp;"$"&amp;UPPER(newTransactionSheet!F3358)&amp;"$"&amp;UPPER(newTransactionSheet!H3358)&amp;"$"&amp;UPPER(newTransactionSheet!N3358)</f>
        <v>MARUTI SUZUKI$ALTO$LXI$BANGALORE</v>
      </c>
      <c r="C3358" t="str">
        <f t="shared" si="1"/>
        <v/>
      </c>
    </row>
    <row r="3359">
      <c r="A3359" t="str">
        <f>UPPER(newTransactionSheet!D3359)&amp;"$"&amp;UPPER(newTransactionSheet!F3359)&amp;"$"&amp;UPPER(newTransactionSheet!H3359)&amp;"$"&amp;UPPER(newTransactionSheet!N3359)</f>
        <v>MARUTI SUZUKI$ALTO$LXI$BANGALORE</v>
      </c>
      <c r="C3359" t="str">
        <f t="shared" si="1"/>
        <v/>
      </c>
    </row>
    <row r="3360">
      <c r="A3360" t="str">
        <f>UPPER(newTransactionSheet!D3360)&amp;"$"&amp;UPPER(newTransactionSheet!F3360)&amp;"$"&amp;UPPER(newTransactionSheet!H3360)&amp;"$"&amp;UPPER(newTransactionSheet!N3360)</f>
        <v>MARUTI SUZUKI$A-STAR$LXI$BANGALORE</v>
      </c>
      <c r="C3360" t="str">
        <f t="shared" si="1"/>
        <v/>
      </c>
    </row>
    <row r="3361">
      <c r="A3361" t="str">
        <f>UPPER(newTransactionSheet!D3361)&amp;"$"&amp;UPPER(newTransactionSheet!F3361)&amp;"$"&amp;UPPER(newTransactionSheet!H3361)&amp;"$"&amp;UPPER(newTransactionSheet!N3361)</f>
        <v>HYUNDAI$GETZ PRIME$1.3 GVS$BANGALORE</v>
      </c>
      <c r="C3361" t="str">
        <f t="shared" si="1"/>
        <v/>
      </c>
    </row>
    <row r="3362">
      <c r="A3362" t="str">
        <f>UPPER(newTransactionSheet!D3362)&amp;"$"&amp;UPPER(newTransactionSheet!F3362)&amp;"$"&amp;UPPER(newTransactionSheet!H3362)&amp;"$"&amp;UPPER(newTransactionSheet!N3362)</f>
        <v>MARUTI SUZUKI$OMNI$CARGO LPG$BANGALORE</v>
      </c>
      <c r="C3362" t="str">
        <f t="shared" si="1"/>
        <v/>
      </c>
    </row>
    <row r="3363">
      <c r="A3363" t="str">
        <f>UPPER(newTransactionSheet!D3363)&amp;"$"&amp;UPPER(newTransactionSheet!F3363)&amp;"$"&amp;UPPER(newTransactionSheet!H3363)&amp;"$"&amp;UPPER(newTransactionSheet!N3363)</f>
        <v>FIAT$PUNTO$ACTIVE 1.2$BANGALORE</v>
      </c>
      <c r="C3363" t="str">
        <f t="shared" si="1"/>
        <v/>
      </c>
    </row>
    <row r="3364">
      <c r="A3364" t="str">
        <f>UPPER(newTransactionSheet!D3364)&amp;"$"&amp;UPPER(newTransactionSheet!F3364)&amp;"$"&amp;UPPER(newTransactionSheet!H3364)&amp;"$"&amp;UPPER(newTransactionSheet!N3364)</f>
        <v>TATA$SAFARI$4X2 EX$BANGALORE</v>
      </c>
      <c r="C3364" t="str">
        <f t="shared" si="1"/>
        <v/>
      </c>
    </row>
    <row r="3365">
      <c r="A3365" t="str">
        <f>UPPER(newTransactionSheet!D3365)&amp;"$"&amp;UPPER(newTransactionSheet!F3365)&amp;"$"&amp;UPPER(newTransactionSheet!H3365)&amp;"$"&amp;UPPER(newTransactionSheet!N3365)</f>
        <v>HYUNDAI$SANTRO XING$GLS$BANGALORE</v>
      </c>
      <c r="C3365" t="str">
        <f t="shared" si="1"/>
        <v/>
      </c>
    </row>
    <row r="3366">
      <c r="A3366" t="str">
        <f>UPPER(newTransactionSheet!D3366)&amp;"$"&amp;UPPER(newTransactionSheet!F3366)&amp;"$"&amp;UPPER(newTransactionSheet!H3366)&amp;"$"&amp;UPPER(newTransactionSheet!N3366)</f>
        <v>HYUNDAI$VERNA$XI$BANGALORE</v>
      </c>
      <c r="C3366" t="str">
        <f t="shared" si="1"/>
        <v/>
      </c>
    </row>
    <row r="3367">
      <c r="A3367" t="str">
        <f>UPPER(newTransactionSheet!D3367)&amp;"$"&amp;UPPER(newTransactionSheet!F3367)&amp;"$"&amp;UPPER(newTransactionSheet!H3367)&amp;"$"&amp;UPPER(newTransactionSheet!N3367)</f>
        <v>MARUTI SUZUKI$WAGON R$LXI$BANGALORE</v>
      </c>
      <c r="C3367" t="str">
        <f t="shared" si="1"/>
        <v/>
      </c>
    </row>
    <row r="3368">
      <c r="A3368" t="str">
        <f>UPPER(newTransactionSheet!D3368)&amp;"$"&amp;UPPER(newTransactionSheet!F3368)&amp;"$"&amp;UPPER(newTransactionSheet!H3368)&amp;"$"&amp;UPPER(newTransactionSheet!N3368)</f>
        <v>MARUTI SUZUKI$WAGON R$LXI$BANGALORE</v>
      </c>
      <c r="C3368" t="str">
        <f t="shared" si="1"/>
        <v/>
      </c>
    </row>
    <row r="3369">
      <c r="A3369" t="str">
        <f>UPPER(newTransactionSheet!D3369)&amp;"$"&amp;UPPER(newTransactionSheet!F3369)&amp;"$"&amp;UPPER(newTransactionSheet!H3369)&amp;"$"&amp;UPPER(newTransactionSheet!N3369)</f>
        <v>MARUTI SUZUKI$WAGON R$LXI$BANGALORE</v>
      </c>
      <c r="C3369" t="str">
        <f t="shared" si="1"/>
        <v/>
      </c>
    </row>
    <row r="3370">
      <c r="A3370" t="str">
        <f>UPPER(newTransactionSheet!D3370)&amp;"$"&amp;UPPER(newTransactionSheet!F3370)&amp;"$"&amp;UPPER(newTransactionSheet!H3370)&amp;"$"&amp;UPPER(newTransactionSheet!N3370)</f>
        <v>MARUTI SUZUKI$ZEN$LXI$BANGALORE</v>
      </c>
      <c r="C3370" t="str">
        <f t="shared" si="1"/>
        <v/>
      </c>
    </row>
    <row r="3371">
      <c r="A3371" t="str">
        <f>UPPER(newTransactionSheet!D3371)&amp;"$"&amp;UPPER(newTransactionSheet!F3371)&amp;"$"&amp;UPPER(newTransactionSheet!H3371)&amp;"$"&amp;UPPER(newTransactionSheet!N3371)</f>
        <v>HYUNDAI$VERNA$XI$BANGALORE</v>
      </c>
      <c r="C3371" t="str">
        <f t="shared" si="1"/>
        <v/>
      </c>
    </row>
    <row r="3372">
      <c r="A3372" t="str">
        <f>UPPER(newTransactionSheet!D3372)&amp;"$"&amp;UPPER(newTransactionSheet!F3372)&amp;"$"&amp;UPPER(newTransactionSheet!H3372)&amp;"$"&amp;UPPER(newTransactionSheet!N3372)</f>
        <v>HYUNDAI$ACCENT$GLE$BANGALORE</v>
      </c>
      <c r="C3372" t="str">
        <f t="shared" si="1"/>
        <v/>
      </c>
    </row>
    <row r="3373">
      <c r="A3373" t="str">
        <f>UPPER(newTransactionSheet!D3373)&amp;"$"&amp;UPPER(newTransactionSheet!F3373)&amp;"$"&amp;UPPER(newTransactionSheet!H3373)&amp;"$"&amp;UPPER(newTransactionSheet!N3373)</f>
        <v>MARUTI SUZUKI$A-STAR$VXI$BANGALORE</v>
      </c>
      <c r="C3373" t="str">
        <f t="shared" si="1"/>
        <v/>
      </c>
    </row>
    <row r="3374">
      <c r="A3374" t="str">
        <f>UPPER(newTransactionSheet!D3374)&amp;"$"&amp;UPPER(newTransactionSheet!F3374)&amp;"$"&amp;UPPER(newTransactionSheet!H3374)&amp;"$"&amp;UPPER(newTransactionSheet!N3374)</f>
        <v>MARUTI SUZUKI$ALTO$LXI$BANGALORE</v>
      </c>
      <c r="C3374" t="str">
        <f t="shared" si="1"/>
        <v/>
      </c>
    </row>
    <row r="3375">
      <c r="A3375" t="str">
        <f>UPPER(newTransactionSheet!D3375)&amp;"$"&amp;UPPER(newTransactionSheet!F3375)&amp;"$"&amp;UPPER(newTransactionSheet!H3375)&amp;"$"&amp;UPPER(newTransactionSheet!N3375)</f>
        <v>MARUTI SUZUKI$WAGON R$LXI$BANGALORE</v>
      </c>
      <c r="C3375" t="str">
        <f t="shared" si="1"/>
        <v/>
      </c>
    </row>
    <row r="3376">
      <c r="A3376" t="str">
        <f>UPPER(newTransactionSheet!D3376)&amp;"$"&amp;UPPER(newTransactionSheet!F3376)&amp;"$"&amp;UPPER(newTransactionSheet!H3376)&amp;"$"&amp;UPPER(newTransactionSheet!N3376)</f>
        <v>MARUTI SUZUKI$SWIFT$LXI$BANGALORE</v>
      </c>
      <c r="C3376" t="str">
        <f t="shared" si="1"/>
        <v/>
      </c>
    </row>
    <row r="3377">
      <c r="A3377" t="str">
        <f>UPPER(newTransactionSheet!D3377)&amp;"$"&amp;UPPER(newTransactionSheet!F3377)&amp;"$"&amp;UPPER(newTransactionSheet!H3377)&amp;"$"&amp;UPPER(newTransactionSheet!N3377)</f>
        <v>MARUTI SUZUKI$ALTO$LXI$BANGALORE</v>
      </c>
      <c r="C3377" t="str">
        <f t="shared" si="1"/>
        <v/>
      </c>
    </row>
    <row r="3378">
      <c r="A3378" t="str">
        <f>UPPER(newTransactionSheet!D3378)&amp;"$"&amp;UPPER(newTransactionSheet!F3378)&amp;"$"&amp;UPPER(newTransactionSheet!H3378)&amp;"$"&amp;UPPER(newTransactionSheet!N3378)</f>
        <v>MARUTI SUZUKI$ALTO$LXI$BANGALORE</v>
      </c>
      <c r="C3378" t="str">
        <f t="shared" si="1"/>
        <v/>
      </c>
    </row>
    <row r="3379">
      <c r="A3379" t="str">
        <f>UPPER(newTransactionSheet!D3379)&amp;"$"&amp;UPPER(newTransactionSheet!F3379)&amp;"$"&amp;UPPER(newTransactionSheet!H3379)&amp;"$"&amp;UPPER(newTransactionSheet!N3379)</f>
        <v>HYUNDAI$I10$ASTA 1.2$BANGALORE</v>
      </c>
      <c r="C3379" t="str">
        <f t="shared" si="1"/>
        <v/>
      </c>
    </row>
    <row r="3380">
      <c r="A3380" t="str">
        <f>UPPER(newTransactionSheet!D3380)&amp;"$"&amp;UPPER(newTransactionSheet!F3380)&amp;"$"&amp;UPPER(newTransactionSheet!H3380)&amp;"$"&amp;UPPER(newTransactionSheet!N3380)</f>
        <v>MARUTI SUZUKI$OMNI$5 STR$BANGALORE</v>
      </c>
      <c r="C3380" t="str">
        <f t="shared" si="1"/>
        <v/>
      </c>
    </row>
    <row r="3381">
      <c r="A3381" t="str">
        <f>UPPER(newTransactionSheet!D3381)&amp;"$"&amp;UPPER(newTransactionSheet!F3381)&amp;"$"&amp;UPPER(newTransactionSheet!H3381)&amp;"$"&amp;UPPER(newTransactionSheet!N3381)</f>
        <v>MARUTI SUZUKI$WAGON R$LXI$BANGALORE</v>
      </c>
      <c r="C3381" t="str">
        <f t="shared" si="1"/>
        <v/>
      </c>
    </row>
    <row r="3382">
      <c r="A3382" t="str">
        <f>UPPER(newTransactionSheet!D3382)&amp;"$"&amp;UPPER(newTransactionSheet!F3382)&amp;"$"&amp;UPPER(newTransactionSheet!H3382)&amp;"$"&amp;UPPER(newTransactionSheet!N3382)</f>
        <v>MARUTI SUZUKI$WAGON R$LXI$BANGALORE</v>
      </c>
      <c r="C3382" t="str">
        <f t="shared" si="1"/>
        <v/>
      </c>
    </row>
    <row r="3383">
      <c r="A3383" t="str">
        <f>UPPER(newTransactionSheet!D3383)&amp;"$"&amp;UPPER(newTransactionSheet!F3383)&amp;"$"&amp;UPPER(newTransactionSheet!H3383)&amp;"$"&amp;UPPER(newTransactionSheet!N3383)</f>
        <v>MARUTI SUZUKI$SWIFT$VXI$BANGALORE</v>
      </c>
      <c r="C3383" t="str">
        <f t="shared" si="1"/>
        <v/>
      </c>
    </row>
    <row r="3384">
      <c r="A3384" t="str">
        <f>UPPER(newTransactionSheet!D3384)&amp;"$"&amp;UPPER(newTransactionSheet!F3384)&amp;"$"&amp;UPPER(newTransactionSheet!H3384)&amp;"$"&amp;UPPER(newTransactionSheet!N3384)</f>
        <v>MARUTI SUZUKI$SWIFT$VXI ABS$BANGALORE</v>
      </c>
      <c r="C3384" t="str">
        <f t="shared" si="1"/>
        <v/>
      </c>
    </row>
    <row r="3385">
      <c r="A3385" t="str">
        <f>UPPER(newTransactionSheet!D3385)&amp;"$"&amp;UPPER(newTransactionSheet!F3385)&amp;"$"&amp;UPPER(newTransactionSheet!H3385)&amp;"$"&amp;UPPER(newTransactionSheet!N3385)</f>
        <v>MARUTI SUZUKI$SWIFT$LXI$BANGALORE</v>
      </c>
      <c r="C3385" t="str">
        <f t="shared" si="1"/>
        <v/>
      </c>
    </row>
    <row r="3386">
      <c r="A3386" t="str">
        <f>UPPER(newTransactionSheet!D3386)&amp;"$"&amp;UPPER(newTransactionSheet!F3386)&amp;"$"&amp;UPPER(newTransactionSheet!H3386)&amp;"$"&amp;UPPER(newTransactionSheet!N3386)</f>
        <v>MARUTI SUZUKI$ALTO$LXI$BANGALORE</v>
      </c>
      <c r="C3386" t="str">
        <f t="shared" si="1"/>
        <v/>
      </c>
    </row>
    <row r="3387">
      <c r="A3387" t="str">
        <f>UPPER(newTransactionSheet!D3387)&amp;"$"&amp;UPPER(newTransactionSheet!F3387)&amp;"$"&amp;UPPER(newTransactionSheet!H3387)&amp;"$"&amp;UPPER(newTransactionSheet!N3387)</f>
        <v>MARUTI SUZUKI$ALTO$LXI$BANGALORE</v>
      </c>
      <c r="C3387" t="str">
        <f t="shared" si="1"/>
        <v/>
      </c>
    </row>
    <row r="3388">
      <c r="A3388" t="str">
        <f>UPPER(newTransactionSheet!D3388)&amp;"$"&amp;UPPER(newTransactionSheet!F3388)&amp;"$"&amp;UPPER(newTransactionSheet!H3388)&amp;"$"&amp;UPPER(newTransactionSheet!N3388)</f>
        <v>MARUTI SUZUKI$OMNI$5 STR$BANGALORE</v>
      </c>
      <c r="C3388" t="str">
        <f t="shared" si="1"/>
        <v/>
      </c>
    </row>
    <row r="3389">
      <c r="A3389" t="str">
        <f>UPPER(newTransactionSheet!D3389)&amp;"$"&amp;UPPER(newTransactionSheet!F3389)&amp;"$"&amp;UPPER(newTransactionSheet!H3389)&amp;"$"&amp;UPPER(newTransactionSheet!N3389)</f>
        <v>MARUTI SUZUKI$ALTO$LXI$BANGALORE</v>
      </c>
      <c r="C3389" t="str">
        <f t="shared" si="1"/>
        <v/>
      </c>
    </row>
    <row r="3390">
      <c r="A3390" t="str">
        <f>UPPER(newTransactionSheet!D3390)&amp;"$"&amp;UPPER(newTransactionSheet!F3390)&amp;"$"&amp;UPPER(newTransactionSheet!H3390)&amp;"$"&amp;UPPER(newTransactionSheet!N3390)</f>
        <v>MARUTI SUZUKI$ALTO$LXI$BANGALORE</v>
      </c>
      <c r="C3390" t="str">
        <f t="shared" si="1"/>
        <v/>
      </c>
    </row>
    <row r="3391">
      <c r="A3391" t="str">
        <f>UPPER(newTransactionSheet!D3391)&amp;"$"&amp;UPPER(newTransactionSheet!F3391)&amp;"$"&amp;UPPER(newTransactionSheet!H3391)&amp;"$"&amp;UPPER(newTransactionSheet!N3391)</f>
        <v>MARUTI SUZUKI$ALTO$VXI$BANGALORE</v>
      </c>
      <c r="C3391" t="str">
        <f t="shared" si="1"/>
        <v/>
      </c>
    </row>
    <row r="3392">
      <c r="A3392" t="str">
        <f>UPPER(newTransactionSheet!D3392)&amp;"$"&amp;UPPER(newTransactionSheet!F3392)&amp;"$"&amp;UPPER(newTransactionSheet!H3392)&amp;"$"&amp;UPPER(newTransactionSheet!N3392)</f>
        <v>MARUTI SUZUKI$OMNI$5 STR$BANGALORE</v>
      </c>
      <c r="C3392" t="str">
        <f t="shared" si="1"/>
        <v/>
      </c>
    </row>
    <row r="3393">
      <c r="A3393" t="str">
        <f>UPPER(newTransactionSheet!D3393)&amp;"$"&amp;UPPER(newTransactionSheet!F3393)&amp;"$"&amp;UPPER(newTransactionSheet!H3393)&amp;"$"&amp;UPPER(newTransactionSheet!N3393)</f>
        <v>MARUTI SUZUKI$OMNI$CARGO LPG$BANGALORE</v>
      </c>
      <c r="C3393" t="str">
        <f t="shared" si="1"/>
        <v/>
      </c>
    </row>
    <row r="3394">
      <c r="A3394" t="str">
        <f>UPPER(newTransactionSheet!D3394)&amp;"$"&amp;UPPER(newTransactionSheet!F3394)&amp;"$"&amp;UPPER(newTransactionSheet!H3394)&amp;"$"&amp;UPPER(newTransactionSheet!N3394)</f>
        <v>HYUNDAI$SANTRO XING$XL$BANGALORE</v>
      </c>
      <c r="C3394" t="str">
        <f t="shared" si="1"/>
        <v/>
      </c>
    </row>
    <row r="3395">
      <c r="A3395" t="str">
        <f>UPPER(newTransactionSheet!D3395)&amp;"$"&amp;UPPER(newTransactionSheet!F3395)&amp;"$"&amp;UPPER(newTransactionSheet!H3395)&amp;"$"&amp;UPPER(newTransactionSheet!N3395)</f>
        <v>MARUTI SUZUKI$WAGON R$LXI$BANGALORE</v>
      </c>
      <c r="C3395" t="str">
        <f t="shared" si="1"/>
        <v/>
      </c>
    </row>
    <row r="3396">
      <c r="A3396" t="str">
        <f>UPPER(newTransactionSheet!D3396)&amp;"$"&amp;UPPER(newTransactionSheet!F3396)&amp;"$"&amp;UPPER(newTransactionSheet!H3396)&amp;"$"&amp;UPPER(newTransactionSheet!N3396)</f>
        <v>MARUTI SUZUKI$WAGON R$LXI$BANGALORE</v>
      </c>
      <c r="C3396" t="str">
        <f t="shared" si="1"/>
        <v/>
      </c>
    </row>
    <row r="3397">
      <c r="A3397" t="str">
        <f>UPPER(newTransactionSheet!D3397)&amp;"$"&amp;UPPER(newTransactionSheet!F3397)&amp;"$"&amp;UPPER(newTransactionSheet!H3397)&amp;"$"&amp;UPPER(newTransactionSheet!N3397)</f>
        <v>MARUTI SUZUKI$WAGON R$LXI$BANGALORE</v>
      </c>
      <c r="C3397" t="str">
        <f t="shared" si="1"/>
        <v/>
      </c>
    </row>
    <row r="3398">
      <c r="A3398" t="str">
        <f>UPPER(newTransactionSheet!D3398)&amp;"$"&amp;UPPER(newTransactionSheet!F3398)&amp;"$"&amp;UPPER(newTransactionSheet!H3398)&amp;"$"&amp;UPPER(newTransactionSheet!N3398)</f>
        <v>MARUTI SUZUKI$ZEN$LXI$BANGALORE</v>
      </c>
      <c r="C3398" t="str">
        <f t="shared" si="1"/>
        <v/>
      </c>
    </row>
    <row r="3399">
      <c r="A3399" t="str">
        <f>UPPER(newTransactionSheet!D3399)&amp;"$"&amp;UPPER(newTransactionSheet!F3399)&amp;"$"&amp;UPPER(newTransactionSheet!H3399)&amp;"$"&amp;UPPER(newTransactionSheet!N3399)</f>
        <v>MARUTI SUZUKI$ZEN$VXI$BANGALORE</v>
      </c>
      <c r="C3399" t="str">
        <f t="shared" si="1"/>
        <v/>
      </c>
    </row>
    <row r="3400">
      <c r="A3400" t="str">
        <f>UPPER(newTransactionSheet!D3400)&amp;"$"&amp;UPPER(newTransactionSheet!F3400)&amp;"$"&amp;UPPER(newTransactionSheet!H3400)&amp;"$"&amp;UPPER(newTransactionSheet!N3400)</f>
        <v>MARUTI SUZUKI$ZEN$VXI$BANGALORE</v>
      </c>
      <c r="C3400" t="str">
        <f t="shared" si="1"/>
        <v/>
      </c>
    </row>
    <row r="3401">
      <c r="A3401" t="str">
        <f>UPPER(newTransactionSheet!D3401)&amp;"$"&amp;UPPER(newTransactionSheet!F3401)&amp;"$"&amp;UPPER(newTransactionSheet!H3401)&amp;"$"&amp;UPPER(newTransactionSheet!N3401)</f>
        <v>MARUTI SUZUKI$ALTO$LX$BANGALORE</v>
      </c>
      <c r="C3401" t="str">
        <f t="shared" si="1"/>
        <v/>
      </c>
    </row>
    <row r="3402">
      <c r="A3402" t="str">
        <f>UPPER(newTransactionSheet!D3402)&amp;"$"&amp;UPPER(newTransactionSheet!F3402)&amp;"$"&amp;UPPER(newTransactionSheet!H3402)&amp;"$"&amp;UPPER(newTransactionSheet!N3402)</f>
        <v>MARUTI SUZUKI$ALTO$LXI$BANGALORE</v>
      </c>
      <c r="C3402" t="str">
        <f t="shared" si="1"/>
        <v/>
      </c>
    </row>
    <row r="3403">
      <c r="A3403" t="str">
        <f>UPPER(newTransactionSheet!D3403)&amp;"$"&amp;UPPER(newTransactionSheet!F3403)&amp;"$"&amp;UPPER(newTransactionSheet!H3403)&amp;"$"&amp;UPPER(newTransactionSheet!N3403)</f>
        <v>MARUTI SUZUKI$ALTO$LXI$BANGALORE</v>
      </c>
      <c r="C3403" t="str">
        <f t="shared" si="1"/>
        <v/>
      </c>
    </row>
    <row r="3404">
      <c r="A3404" t="str">
        <f>UPPER(newTransactionSheet!D3404)&amp;"$"&amp;UPPER(newTransactionSheet!F3404)&amp;"$"&amp;UPPER(newTransactionSheet!H3404)&amp;"$"&amp;UPPER(newTransactionSheet!N3404)</f>
        <v>MARUTI SUZUKI$SWIFT$LXI$BANGALORE</v>
      </c>
      <c r="C3404" t="str">
        <f t="shared" si="1"/>
        <v/>
      </c>
    </row>
    <row r="3405">
      <c r="A3405" t="str">
        <f>UPPER(newTransactionSheet!D3405)&amp;"$"&amp;UPPER(newTransactionSheet!F3405)&amp;"$"&amp;UPPER(newTransactionSheet!H3405)&amp;"$"&amp;UPPER(newTransactionSheet!N3405)</f>
        <v>HYUNDAI$ACCENT$GLE$BANGALORE</v>
      </c>
      <c r="C3405" t="str">
        <f t="shared" si="1"/>
        <v/>
      </c>
    </row>
    <row r="3406">
      <c r="A3406" t="str">
        <f>UPPER(newTransactionSheet!D3406)&amp;"$"&amp;UPPER(newTransactionSheet!F3406)&amp;"$"&amp;UPPER(newTransactionSheet!H3406)&amp;"$"&amp;UPPER(newTransactionSheet!N3406)</f>
        <v>MARUTI SUZUKI$ALTO$LXI$BANGALORE</v>
      </c>
      <c r="C3406" t="str">
        <f t="shared" si="1"/>
        <v/>
      </c>
    </row>
    <row r="3407">
      <c r="A3407" t="str">
        <f>UPPER(newTransactionSheet!D3407)&amp;"$"&amp;UPPER(newTransactionSheet!F3407)&amp;"$"&amp;UPPER(newTransactionSheet!H3407)&amp;"$"&amp;UPPER(newTransactionSheet!N3407)</f>
        <v>MARUTI SUZUKI$ALTO$LXI$BANGALORE</v>
      </c>
      <c r="C3407" t="str">
        <f t="shared" si="1"/>
        <v/>
      </c>
    </row>
    <row r="3408">
      <c r="A3408" t="str">
        <f>UPPER(newTransactionSheet!D3408)&amp;"$"&amp;UPPER(newTransactionSheet!F3408)&amp;"$"&amp;UPPER(newTransactionSheet!H3408)&amp;"$"&amp;UPPER(newTransactionSheet!N3408)</f>
        <v>MARUTI SUZUKI$ALTO$LXI$BANGALORE</v>
      </c>
      <c r="C3408" t="str">
        <f t="shared" si="1"/>
        <v/>
      </c>
    </row>
    <row r="3409">
      <c r="A3409" t="str">
        <f>UPPER(newTransactionSheet!D3409)&amp;"$"&amp;UPPER(newTransactionSheet!F3409)&amp;"$"&amp;UPPER(newTransactionSheet!H3409)&amp;"$"&amp;UPPER(newTransactionSheet!N3409)</f>
        <v>MARUTI SUZUKI$ALTO$LXI$BANGALORE</v>
      </c>
      <c r="C3409" t="str">
        <f t="shared" si="1"/>
        <v/>
      </c>
    </row>
    <row r="3410">
      <c r="A3410" t="str">
        <f>UPPER(newTransactionSheet!D3410)&amp;"$"&amp;UPPER(newTransactionSheet!F3410)&amp;"$"&amp;UPPER(newTransactionSheet!H3410)&amp;"$"&amp;UPPER(newTransactionSheet!N3410)</f>
        <v>MARUTI SUZUKI$ALTO$LXI$BANGALORE</v>
      </c>
      <c r="C3410" t="str">
        <f t="shared" si="1"/>
        <v/>
      </c>
    </row>
    <row r="3411">
      <c r="A3411" t="str">
        <f>UPPER(newTransactionSheet!D3411)&amp;"$"&amp;UPPER(newTransactionSheet!F3411)&amp;"$"&amp;UPPER(newTransactionSheet!H3411)&amp;"$"&amp;UPPER(newTransactionSheet!N3411)</f>
        <v>MARUTI SUZUKI$ALTO$LXI$BANGALORE</v>
      </c>
      <c r="C3411" t="str">
        <f t="shared" si="1"/>
        <v/>
      </c>
    </row>
    <row r="3412">
      <c r="A3412" t="str">
        <f>UPPER(newTransactionSheet!D3412)&amp;"$"&amp;UPPER(newTransactionSheet!F3412)&amp;"$"&amp;UPPER(newTransactionSheet!H3412)&amp;"$"&amp;UPPER(newTransactionSheet!N3412)</f>
        <v>MARUTI SUZUKI$ALTO$LXI$BANGALORE</v>
      </c>
      <c r="C3412" t="str">
        <f t="shared" si="1"/>
        <v/>
      </c>
    </row>
    <row r="3413">
      <c r="A3413" t="str">
        <f>UPPER(newTransactionSheet!D3413)&amp;"$"&amp;UPPER(newTransactionSheet!F3413)&amp;"$"&amp;UPPER(newTransactionSheet!H3413)&amp;"$"&amp;UPPER(newTransactionSheet!N3413)</f>
        <v>MARUTI SUZUKI$ALTO$LXI$BANGALORE</v>
      </c>
      <c r="C3413" t="str">
        <f t="shared" si="1"/>
        <v/>
      </c>
    </row>
    <row r="3414">
      <c r="A3414" t="str">
        <f>UPPER(newTransactionSheet!D3414)&amp;"$"&amp;UPPER(newTransactionSheet!F3414)&amp;"$"&amp;UPPER(newTransactionSheet!H3414)&amp;"$"&amp;UPPER(newTransactionSheet!N3414)</f>
        <v>MARUTI SUZUKI$ALTO$LXI$BANGALORE</v>
      </c>
      <c r="C3414" t="str">
        <f t="shared" si="1"/>
        <v/>
      </c>
    </row>
    <row r="3415">
      <c r="A3415" t="str">
        <f>UPPER(newTransactionSheet!D3415)&amp;"$"&amp;UPPER(newTransactionSheet!F3415)&amp;"$"&amp;UPPER(newTransactionSheet!H3415)&amp;"$"&amp;UPPER(newTransactionSheet!N3415)</f>
        <v>MARUTI SUZUKI$ALTO$LXI$BANGALORE</v>
      </c>
      <c r="C3415" t="str">
        <f t="shared" si="1"/>
        <v/>
      </c>
    </row>
    <row r="3416">
      <c r="A3416" t="str">
        <f>UPPER(newTransactionSheet!D3416)&amp;"$"&amp;UPPER(newTransactionSheet!F3416)&amp;"$"&amp;UPPER(newTransactionSheet!H3416)&amp;"$"&amp;UPPER(newTransactionSheet!N3416)</f>
        <v>HONDA$CITY$EXI$BANGALORE</v>
      </c>
      <c r="C3416" t="str">
        <f t="shared" si="1"/>
        <v/>
      </c>
    </row>
    <row r="3417">
      <c r="A3417" t="str">
        <f>UPPER(newTransactionSheet!D3417)&amp;"$"&amp;UPPER(newTransactionSheet!F3417)&amp;"$"&amp;UPPER(newTransactionSheet!H3417)&amp;"$"&amp;UPPER(newTransactionSheet!N3417)</f>
        <v>MARUTI SUZUKI$EECO$5 STR$BANGALORE</v>
      </c>
      <c r="C3417" t="str">
        <f t="shared" si="1"/>
        <v/>
      </c>
    </row>
    <row r="3418">
      <c r="A3418" t="str">
        <f>UPPER(newTransactionSheet!D3418)&amp;"$"&amp;UPPER(newTransactionSheet!F3418)&amp;"$"&amp;UPPER(newTransactionSheet!H3418)&amp;"$"&amp;UPPER(newTransactionSheet!N3418)</f>
        <v>MARUTI SUZUKI$EECO$5 STR WITH HTR CNG$BANGALORE</v>
      </c>
      <c r="C3418" t="str">
        <f t="shared" si="1"/>
        <v/>
      </c>
    </row>
    <row r="3419">
      <c r="A3419" t="str">
        <f>UPPER(newTransactionSheet!D3419)&amp;"$"&amp;UPPER(newTransactionSheet!F3419)&amp;"$"&amp;UPPER(newTransactionSheet!H3419)&amp;"$"&amp;UPPER(newTransactionSheet!N3419)</f>
        <v>HYUNDAI$EON$D-LITE +$BANGALORE</v>
      </c>
      <c r="C3419" t="str">
        <f t="shared" si="1"/>
        <v/>
      </c>
    </row>
    <row r="3420">
      <c r="A3420" t="str">
        <f>UPPER(newTransactionSheet!D3420)&amp;"$"&amp;UPPER(newTransactionSheet!F3420)&amp;"$"&amp;UPPER(newTransactionSheet!H3420)&amp;"$"&amp;UPPER(newTransactionSheet!N3420)</f>
        <v>HYUNDAI$I10$ERA$BANGALORE</v>
      </c>
      <c r="C3420" t="str">
        <f t="shared" si="1"/>
        <v/>
      </c>
    </row>
    <row r="3421">
      <c r="A3421" t="str">
        <f>UPPER(newTransactionSheet!D3421)&amp;"$"&amp;UPPER(newTransactionSheet!F3421)&amp;"$"&amp;UPPER(newTransactionSheet!H3421)&amp;"$"&amp;UPPER(newTransactionSheet!N3421)</f>
        <v>TATA$INDICA VISTA$AURA QUADRAJET$BANGALORE</v>
      </c>
      <c r="C3421" t="str">
        <f t="shared" si="1"/>
        <v/>
      </c>
    </row>
    <row r="3422">
      <c r="A3422" t="str">
        <f>UPPER(newTransactionSheet!D3422)&amp;"$"&amp;UPPER(newTransactionSheet!F3422)&amp;"$"&amp;UPPER(newTransactionSheet!H3422)&amp;"$"&amp;UPPER(newTransactionSheet!N3422)</f>
        <v>HYUNDAI$SANTRO XING$GLS$BANGALORE</v>
      </c>
      <c r="C3422" t="str">
        <f t="shared" si="1"/>
        <v/>
      </c>
    </row>
    <row r="3423">
      <c r="A3423" t="str">
        <f>UPPER(newTransactionSheet!D3423)&amp;"$"&amp;UPPER(newTransactionSheet!F3423)&amp;"$"&amp;UPPER(newTransactionSheet!H3423)&amp;"$"&amp;UPPER(newTransactionSheet!N3423)</f>
        <v>HYUNDAI$SANTRO XING$XG$BANGALORE</v>
      </c>
      <c r="C3423" t="str">
        <f t="shared" si="1"/>
        <v/>
      </c>
    </row>
    <row r="3424">
      <c r="A3424" t="str">
        <f>UPPER(newTransactionSheet!D3424)&amp;"$"&amp;UPPER(newTransactionSheet!F3424)&amp;"$"&amp;UPPER(newTransactionSheet!H3424)&amp;"$"&amp;UPPER(newTransactionSheet!N3424)</f>
        <v>HYUNDAI$SANTRO XING$XL$BANGALORE</v>
      </c>
      <c r="C3424" t="str">
        <f t="shared" si="1"/>
        <v/>
      </c>
    </row>
    <row r="3425">
      <c r="A3425" t="str">
        <f>UPPER(newTransactionSheet!D3425)&amp;"$"&amp;UPPER(newTransactionSheet!F3425)&amp;"$"&amp;UPPER(newTransactionSheet!H3425)&amp;"$"&amp;UPPER(newTransactionSheet!N3425)</f>
        <v>HYUNDAI$SANTRO XING$XO$BANGALORE</v>
      </c>
      <c r="C3425" t="str">
        <f t="shared" si="1"/>
        <v/>
      </c>
    </row>
    <row r="3426">
      <c r="A3426" t="str">
        <f>UPPER(newTransactionSheet!D3426)&amp;"$"&amp;UPPER(newTransactionSheet!F3426)&amp;"$"&amp;UPPER(newTransactionSheet!H3426)&amp;"$"&amp;UPPER(newTransactionSheet!N3426)</f>
        <v>HYUNDAI$SANTRO XING XING$XO$BANGALORE</v>
      </c>
      <c r="C3426" t="str">
        <f t="shared" si="1"/>
        <v/>
      </c>
    </row>
    <row r="3427">
      <c r="A3427" t="str">
        <f>UPPER(newTransactionSheet!D3427)&amp;"$"&amp;UPPER(newTransactionSheet!F3427)&amp;"$"&amp;UPPER(newTransactionSheet!H3427)&amp;"$"&amp;UPPER(newTransactionSheet!N3427)</f>
        <v>MAHINDRA$VERITO$1.5 D4$BANGALORE</v>
      </c>
      <c r="C3427" t="str">
        <f t="shared" si="1"/>
        <v/>
      </c>
    </row>
    <row r="3428">
      <c r="A3428" t="str">
        <f>UPPER(newTransactionSheet!D3428)&amp;"$"&amp;UPPER(newTransactionSheet!F3428)&amp;"$"&amp;UPPER(newTransactionSheet!H3428)&amp;"$"&amp;UPPER(newTransactionSheet!N3428)</f>
        <v>HYUNDAI$VERNA$VTVT 1.6$BANGALORE</v>
      </c>
      <c r="C3428" t="str">
        <f t="shared" si="1"/>
        <v/>
      </c>
    </row>
    <row r="3429">
      <c r="A3429" t="str">
        <f>UPPER(newTransactionSheet!D3429)&amp;"$"&amp;UPPER(newTransactionSheet!F3429)&amp;"$"&amp;UPPER(newTransactionSheet!H3429)&amp;"$"&amp;UPPER(newTransactionSheet!N3429)</f>
        <v>MARUTI SUZUKI$WAGON R$LXI$BANGALORE</v>
      </c>
      <c r="C3429" t="str">
        <f t="shared" si="1"/>
        <v/>
      </c>
    </row>
    <row r="3430">
      <c r="A3430" t="str">
        <f>UPPER(newTransactionSheet!D3430)&amp;"$"&amp;UPPER(newTransactionSheet!F3430)&amp;"$"&amp;UPPER(newTransactionSheet!H3430)&amp;"$"&amp;UPPER(newTransactionSheet!N3430)</f>
        <v>MARUTI SUZUKI$WAGON R$LXI$BANGALORE</v>
      </c>
      <c r="C3430" t="str">
        <f t="shared" si="1"/>
        <v/>
      </c>
    </row>
    <row r="3431">
      <c r="A3431" t="str">
        <f>UPPER(newTransactionSheet!D3431)&amp;"$"&amp;UPPER(newTransactionSheet!F3431)&amp;"$"&amp;UPPER(newTransactionSheet!H3431)&amp;"$"&amp;UPPER(newTransactionSheet!N3431)</f>
        <v>MARUTI SUZUKI$WAGON R$LXI$BANGALORE</v>
      </c>
      <c r="C3431" t="str">
        <f t="shared" si="1"/>
        <v/>
      </c>
    </row>
    <row r="3432">
      <c r="A3432" t="str">
        <f>UPPER(newTransactionSheet!D3432)&amp;"$"&amp;UPPER(newTransactionSheet!F3432)&amp;"$"&amp;UPPER(newTransactionSheet!H3432)&amp;"$"&amp;UPPER(newTransactionSheet!N3432)</f>
        <v>MARUTI SUZUKI$WAGON R$LXI$BANGALORE</v>
      </c>
      <c r="C3432" t="str">
        <f t="shared" si="1"/>
        <v/>
      </c>
    </row>
    <row r="3433">
      <c r="A3433" t="str">
        <f>UPPER(newTransactionSheet!D3433)&amp;"$"&amp;UPPER(newTransactionSheet!F3433)&amp;"$"&amp;UPPER(newTransactionSheet!H3433)&amp;"$"&amp;UPPER(newTransactionSheet!N3433)</f>
        <v>MARUTI SUZUKI$WAGON R$VXI$BANGALORE</v>
      </c>
      <c r="C3433" t="str">
        <f t="shared" si="1"/>
        <v/>
      </c>
    </row>
    <row r="3434">
      <c r="A3434" t="str">
        <f>UPPER(newTransactionSheet!D3434)&amp;"$"&amp;UPPER(newTransactionSheet!F3434)&amp;"$"&amp;UPPER(newTransactionSheet!H3434)&amp;"$"&amp;UPPER(newTransactionSheet!N3434)</f>
        <v>MARUTI SUZUKI$ZEN$VXI$BANGALORE</v>
      </c>
      <c r="C3434" t="str">
        <f t="shared" si="1"/>
        <v/>
      </c>
    </row>
    <row r="3435">
      <c r="A3435" t="str">
        <f>UPPER(newTransactionSheet!D3435)&amp;"$"&amp;UPPER(newTransactionSheet!F3435)&amp;"$"&amp;UPPER(newTransactionSheet!H3435)&amp;"$"&amp;UPPER(newTransactionSheet!N3435)</f>
        <v>HYUNDAI$SANTRO XING$XO ERLX - EURO III$BANGALORE</v>
      </c>
      <c r="C3435" t="str">
        <f t="shared" si="1"/>
        <v/>
      </c>
    </row>
    <row r="3436">
      <c r="A3436" t="str">
        <f>UPPER(newTransactionSheet!D3436)&amp;"$"&amp;UPPER(newTransactionSheet!F3436)&amp;"$"&amp;UPPER(newTransactionSheet!H3436)&amp;"$"&amp;UPPER(newTransactionSheet!N3436)</f>
        <v>HYUNDAI$ACCENT$GLE$BANGALORE</v>
      </c>
      <c r="C3436" t="str">
        <f t="shared" si="1"/>
        <v/>
      </c>
    </row>
    <row r="3437">
      <c r="A3437" t="str">
        <f>UPPER(newTransactionSheet!D3437)&amp;"$"&amp;UPPER(newTransactionSheet!F3437)&amp;"$"&amp;UPPER(newTransactionSheet!H3437)&amp;"$"&amp;UPPER(newTransactionSheet!N3437)</f>
        <v>MAHINDRA$VERITO$1.5 D4$BANGALORE</v>
      </c>
      <c r="C3437" t="str">
        <f t="shared" si="1"/>
        <v/>
      </c>
    </row>
    <row r="3438">
      <c r="A3438" t="str">
        <f>UPPER(newTransactionSheet!D3438)&amp;"$"&amp;UPPER(newTransactionSheet!F3438)&amp;"$"&amp;UPPER(newTransactionSheet!H3438)&amp;"$"&amp;UPPER(newTransactionSheet!N3438)</f>
        <v>MARUTI SUZUKI$EECO$5 STR$BANGALORE</v>
      </c>
      <c r="C3438" t="str">
        <f t="shared" si="1"/>
        <v/>
      </c>
    </row>
    <row r="3439">
      <c r="A3439" t="str">
        <f>UPPER(newTransactionSheet!D3439)&amp;"$"&amp;UPPER(newTransactionSheet!F3439)&amp;"$"&amp;UPPER(newTransactionSheet!H3439)&amp;"$"&amp;UPPER(newTransactionSheet!N3439)</f>
        <v>HYUNDAI$I10$ERA$BANGALORE</v>
      </c>
      <c r="C3439" t="str">
        <f t="shared" si="1"/>
        <v/>
      </c>
    </row>
    <row r="3440">
      <c r="A3440" t="str">
        <f>UPPER(newTransactionSheet!D3440)&amp;"$"&amp;UPPER(newTransactionSheet!F3440)&amp;"$"&amp;UPPER(newTransactionSheet!H3440)&amp;"$"&amp;UPPER(newTransactionSheet!N3440)</f>
        <v>MARUTI SUZUKI$ALTO$LXI$BANGALORE</v>
      </c>
      <c r="C3440" t="str">
        <f t="shared" si="1"/>
        <v/>
      </c>
    </row>
    <row r="3441">
      <c r="A3441" t="str">
        <f>UPPER(newTransactionSheet!D3441)&amp;"$"&amp;UPPER(newTransactionSheet!F3441)&amp;"$"&amp;UPPER(newTransactionSheet!H3441)&amp;"$"&amp;UPPER(newTransactionSheet!N3441)</f>
        <v>MARUTI SUZUKI$ALTO$LX$BANGALORE</v>
      </c>
      <c r="C3441" t="str">
        <f t="shared" si="1"/>
        <v/>
      </c>
    </row>
    <row r="3442">
      <c r="A3442" t="str">
        <f>UPPER(newTransactionSheet!D3442)&amp;"$"&amp;UPPER(newTransactionSheet!F3442)&amp;"$"&amp;UPPER(newTransactionSheet!H3442)&amp;"$"&amp;UPPER(newTransactionSheet!N3442)</f>
        <v>MARUTI SUZUKI$SWIFT$LXI$BANGALORE</v>
      </c>
      <c r="C3442" t="str">
        <f t="shared" si="1"/>
        <v/>
      </c>
    </row>
    <row r="3443">
      <c r="A3443" t="str">
        <f>UPPER(newTransactionSheet!D3443)&amp;"$"&amp;UPPER(newTransactionSheet!F3443)&amp;"$"&amp;UPPER(newTransactionSheet!H3443)&amp;"$"&amp;UPPER(newTransactionSheet!N3443)</f>
        <v>MARUTI SUZUKI$SWIFT$VXI$BANGALORE</v>
      </c>
      <c r="C3443" t="str">
        <f t="shared" si="1"/>
        <v/>
      </c>
    </row>
    <row r="3444">
      <c r="A3444" t="str">
        <f>UPPER(newTransactionSheet!D3444)&amp;"$"&amp;UPPER(newTransactionSheet!F3444)&amp;"$"&amp;UPPER(newTransactionSheet!H3444)&amp;"$"&amp;UPPER(newTransactionSheet!N3444)</f>
        <v>MARUTI SUZUKI$ALTO$LXI$BANGALORE</v>
      </c>
      <c r="C3444" t="str">
        <f t="shared" si="1"/>
        <v/>
      </c>
    </row>
    <row r="3445">
      <c r="A3445" t="str">
        <f>UPPER(newTransactionSheet!D3445)&amp;"$"&amp;UPPER(newTransactionSheet!F3445)&amp;"$"&amp;UPPER(newTransactionSheet!H3445)&amp;"$"&amp;UPPER(newTransactionSheet!N3445)</f>
        <v>MARUTI SUZUKI$ALTO$LXI$BANGALORE</v>
      </c>
      <c r="C3445" t="str">
        <f t="shared" si="1"/>
        <v/>
      </c>
    </row>
    <row r="3446">
      <c r="A3446" t="str">
        <f>UPPER(newTransactionSheet!D3446)&amp;"$"&amp;UPPER(newTransactionSheet!F3446)&amp;"$"&amp;UPPER(newTransactionSheet!H3446)&amp;"$"&amp;UPPER(newTransactionSheet!N3446)</f>
        <v>HYUNDAI$SANTRO XING$XO$BANGALORE</v>
      </c>
      <c r="C3446" t="str">
        <f t="shared" si="1"/>
        <v/>
      </c>
    </row>
    <row r="3447">
      <c r="A3447" t="str">
        <f>UPPER(newTransactionSheet!D3447)&amp;"$"&amp;UPPER(newTransactionSheet!F3447)&amp;"$"&amp;UPPER(newTransactionSheet!H3447)&amp;"$"&amp;UPPER(newTransactionSheet!N3447)</f>
        <v>MARUTI SUZUKI$OMNI$5 STR$BANGALORE</v>
      </c>
      <c r="C3447" t="str">
        <f t="shared" si="1"/>
        <v/>
      </c>
    </row>
    <row r="3448">
      <c r="A3448" t="str">
        <f>UPPER(newTransactionSheet!D3448)&amp;"$"&amp;UPPER(newTransactionSheet!F3448)&amp;"$"&amp;UPPER(newTransactionSheet!H3448)&amp;"$"&amp;UPPER(newTransactionSheet!N3448)</f>
        <v>MARUTI SUZUKI$OMNI$5 STR$BANGALORE</v>
      </c>
      <c r="C3448" t="str">
        <f t="shared" si="1"/>
        <v/>
      </c>
    </row>
    <row r="3449">
      <c r="A3449" t="str">
        <f>UPPER(newTransactionSheet!D3449)&amp;"$"&amp;UPPER(newTransactionSheet!F3449)&amp;"$"&amp;UPPER(newTransactionSheet!H3449)&amp;"$"&amp;UPPER(newTransactionSheet!N3449)</f>
        <v>MARUTI SUZUKI$SWIFT$LXI$BANGALORE</v>
      </c>
      <c r="C3449" t="str">
        <f t="shared" si="1"/>
        <v/>
      </c>
    </row>
    <row r="3450">
      <c r="A3450" t="str">
        <f>UPPER(newTransactionSheet!D3450)&amp;"$"&amp;UPPER(newTransactionSheet!F3450)&amp;"$"&amp;UPPER(newTransactionSheet!H3450)&amp;"$"&amp;UPPER(newTransactionSheet!N3450)</f>
        <v>HYUNDAI$ACCENT$GLE$BANGALORE</v>
      </c>
      <c r="C3450" t="str">
        <f t="shared" si="1"/>
        <v/>
      </c>
    </row>
    <row r="3451">
      <c r="A3451" t="str">
        <f>UPPER(newTransactionSheet!D3451)&amp;"$"&amp;UPPER(newTransactionSheet!F3451)&amp;"$"&amp;UPPER(newTransactionSheet!H3451)&amp;"$"&amp;UPPER(newTransactionSheet!N3451)</f>
        <v>MARUTI SUZUKI$ALTO$LXI$BANGALORE</v>
      </c>
      <c r="C3451" t="str">
        <f t="shared" si="1"/>
        <v/>
      </c>
    </row>
    <row r="3452">
      <c r="A3452" t="str">
        <f>UPPER(newTransactionSheet!D3452)&amp;"$"&amp;UPPER(newTransactionSheet!F3452)&amp;"$"&amp;UPPER(newTransactionSheet!H3452)&amp;"$"&amp;UPPER(newTransactionSheet!N3452)</f>
        <v>MARUTI SUZUKI$ALTO$LXI$BANGALORE</v>
      </c>
      <c r="C3452" t="str">
        <f t="shared" si="1"/>
        <v/>
      </c>
    </row>
    <row r="3453">
      <c r="A3453" t="str">
        <f>UPPER(newTransactionSheet!D3453)&amp;"$"&amp;UPPER(newTransactionSheet!F3453)&amp;"$"&amp;UPPER(newTransactionSheet!H3453)&amp;"$"&amp;UPPER(newTransactionSheet!N3453)</f>
        <v>MARUTI SUZUKI$WAGON R$LXI$BANGALORE</v>
      </c>
      <c r="C3453" t="str">
        <f t="shared" si="1"/>
        <v/>
      </c>
    </row>
    <row r="3454">
      <c r="A3454" t="str">
        <f>UPPER(newTransactionSheet!D3454)&amp;"$"&amp;UPPER(newTransactionSheet!F3454)&amp;"$"&amp;UPPER(newTransactionSheet!H3454)&amp;"$"&amp;UPPER(newTransactionSheet!N3454)</f>
        <v>MARUTI SUZUKI$ALTO$LXI$BANGALORE</v>
      </c>
      <c r="C3454" t="str">
        <f t="shared" si="1"/>
        <v/>
      </c>
    </row>
    <row r="3455">
      <c r="A3455" t="str">
        <f>UPPER(newTransactionSheet!D3455)&amp;"$"&amp;UPPER(newTransactionSheet!F3455)&amp;"$"&amp;UPPER(newTransactionSheet!H3455)&amp;"$"&amp;UPPER(newTransactionSheet!N3455)</f>
        <v>MARUTI SUZUKI$ALTO$LXI$BANGALORE</v>
      </c>
      <c r="C3455" t="str">
        <f t="shared" si="1"/>
        <v/>
      </c>
    </row>
    <row r="3456">
      <c r="A3456" t="str">
        <f>UPPER(newTransactionSheet!D3456)&amp;"$"&amp;UPPER(newTransactionSheet!F3456)&amp;"$"&amp;UPPER(newTransactionSheet!H3456)&amp;"$"&amp;UPPER(newTransactionSheet!N3456)</f>
        <v>MARUTI SUZUKI$ALTO$LXI$BANGALORE</v>
      </c>
      <c r="C3456" t="str">
        <f t="shared" si="1"/>
        <v/>
      </c>
    </row>
    <row r="3457">
      <c r="A3457" t="str">
        <f>UPPER(newTransactionSheet!D3457)&amp;"$"&amp;UPPER(newTransactionSheet!F3457)&amp;"$"&amp;UPPER(newTransactionSheet!H3457)&amp;"$"&amp;UPPER(newTransactionSheet!N3457)</f>
        <v>MARUTI SUZUKI$ALTO$LXI$BANGALORE</v>
      </c>
      <c r="C3457" t="str">
        <f t="shared" si="1"/>
        <v/>
      </c>
    </row>
    <row r="3458">
      <c r="A3458" t="str">
        <f>UPPER(newTransactionSheet!D3458)&amp;"$"&amp;UPPER(newTransactionSheet!F3458)&amp;"$"&amp;UPPER(newTransactionSheet!H3458)&amp;"$"&amp;UPPER(newTransactionSheet!N3458)</f>
        <v>MARUTI SUZUKI$ALTO$LXI$BANGALORE</v>
      </c>
      <c r="C3458" t="str">
        <f t="shared" si="1"/>
        <v/>
      </c>
    </row>
    <row r="3459">
      <c r="A3459" t="str">
        <f>UPPER(newTransactionSheet!D3459)&amp;"$"&amp;UPPER(newTransactionSheet!F3459)&amp;"$"&amp;UPPER(newTransactionSheet!H3459)&amp;"$"&amp;UPPER(newTransactionSheet!N3459)</f>
        <v>MARUTI SUZUKI$ALTO$LXI$BANGALORE</v>
      </c>
      <c r="C3459" t="str">
        <f t="shared" si="1"/>
        <v/>
      </c>
    </row>
    <row r="3460">
      <c r="A3460" t="str">
        <f>UPPER(newTransactionSheet!D3460)&amp;"$"&amp;UPPER(newTransactionSheet!F3460)&amp;"$"&amp;UPPER(newTransactionSheet!H3460)&amp;"$"&amp;UPPER(newTransactionSheet!N3460)</f>
        <v>MARUTI SUZUKI$ALTO$LXI$BANGALORE</v>
      </c>
      <c r="C3460" t="str">
        <f t="shared" si="1"/>
        <v/>
      </c>
    </row>
    <row r="3461">
      <c r="A3461" t="str">
        <f>UPPER(newTransactionSheet!D3461)&amp;"$"&amp;UPPER(newTransactionSheet!F3461)&amp;"$"&amp;UPPER(newTransactionSheet!H3461)&amp;"$"&amp;UPPER(newTransactionSheet!N3461)</f>
        <v>MARUTI SUZUKI$OMNI$5 STR$BANGALORE</v>
      </c>
      <c r="C3461" t="str">
        <f t="shared" si="1"/>
        <v/>
      </c>
    </row>
    <row r="3462">
      <c r="A3462" t="str">
        <f>UPPER(newTransactionSheet!D3462)&amp;"$"&amp;UPPER(newTransactionSheet!F3462)&amp;"$"&amp;UPPER(newTransactionSheet!H3462)&amp;"$"&amp;UPPER(newTransactionSheet!N3462)</f>
        <v>MARUTI SUZUKI$OMNI$5 STR$BANGALORE</v>
      </c>
      <c r="C3462" t="str">
        <f t="shared" si="1"/>
        <v/>
      </c>
    </row>
    <row r="3463">
      <c r="A3463" t="str">
        <f>UPPER(newTransactionSheet!D3463)&amp;"$"&amp;UPPER(newTransactionSheet!F3463)&amp;"$"&amp;UPPER(newTransactionSheet!H3463)&amp;"$"&amp;UPPER(newTransactionSheet!N3463)</f>
        <v>HYUNDAI$SANTRO XING$GLS$BANGALORE</v>
      </c>
      <c r="C3463" t="str">
        <f t="shared" si="1"/>
        <v/>
      </c>
    </row>
    <row r="3464">
      <c r="A3464" t="str">
        <f>UPPER(newTransactionSheet!D3464)&amp;"$"&amp;UPPER(newTransactionSheet!F3464)&amp;"$"&amp;UPPER(newTransactionSheet!H3464)&amp;"$"&amp;UPPER(newTransactionSheet!N3464)</f>
        <v>MARUTI SUZUKI$WAGON R$VXI$BANGALORE</v>
      </c>
      <c r="C3464" t="str">
        <f t="shared" si="1"/>
        <v/>
      </c>
    </row>
    <row r="3465">
      <c r="A3465" t="str">
        <f>UPPER(newTransactionSheet!D3465)&amp;"$"&amp;UPPER(newTransactionSheet!F3465)&amp;"$"&amp;UPPER(newTransactionSheet!H3465)&amp;"$"&amp;UPPER(newTransactionSheet!N3465)</f>
        <v>MARUTI SUZUKI$ZEN$VXI$BANGALORE</v>
      </c>
      <c r="C3465" t="str">
        <f t="shared" si="1"/>
        <v/>
      </c>
    </row>
    <row r="3466">
      <c r="A3466" t="str">
        <f>UPPER(newTransactionSheet!D3466)&amp;"$"&amp;UPPER(newTransactionSheet!F3466)&amp;"$"&amp;UPPER(newTransactionSheet!H3466)&amp;"$"&amp;UPPER(newTransactionSheet!N3466)</f>
        <v>HYUNDAI$SANTRO XING$XL ERLX - EURO III$BANGALORE</v>
      </c>
      <c r="C3466" t="str">
        <f t="shared" si="1"/>
        <v/>
      </c>
    </row>
    <row r="3467">
      <c r="A3467" t="str">
        <f>UPPER(newTransactionSheet!D3467)&amp;"$"&amp;UPPER(newTransactionSheet!F3467)&amp;"$"&amp;UPPER(newTransactionSheet!H3467)&amp;"$"&amp;UPPER(newTransactionSheet!N3467)</f>
        <v>HYUNDAI$SANTRO XING$XL ERLX - EURO III$BANGALORE</v>
      </c>
      <c r="C3467" t="str">
        <f t="shared" si="1"/>
        <v/>
      </c>
    </row>
    <row r="3468">
      <c r="A3468" t="str">
        <f>UPPER(newTransactionSheet!D3468)&amp;"$"&amp;UPPER(newTransactionSheet!F3468)&amp;"$"&amp;UPPER(newTransactionSheet!H3468)&amp;"$"&amp;UPPER(newTransactionSheet!N3468)</f>
        <v>MARUTI SUZUKI$WAGON R$LXI$BANGALORE</v>
      </c>
      <c r="C3468" t="str">
        <f t="shared" si="1"/>
        <v/>
      </c>
    </row>
    <row r="3469">
      <c r="A3469" t="str">
        <f>UPPER(newTransactionSheet!D3469)&amp;"$"&amp;UPPER(newTransactionSheet!F3469)&amp;"$"&amp;UPPER(newTransactionSheet!H3469)&amp;"$"&amp;UPPER(newTransactionSheet!N3469)</f>
        <v>MARUTI SUZUKI$OMNI$5 STR$BANGALORE</v>
      </c>
      <c r="C3469" t="str">
        <f t="shared" si="1"/>
        <v/>
      </c>
    </row>
    <row r="3470">
      <c r="A3470" t="str">
        <f>UPPER(newTransactionSheet!D3470)&amp;"$"&amp;UPPER(newTransactionSheet!F3470)&amp;"$"&amp;UPPER(newTransactionSheet!H3470)&amp;"$"&amp;UPPER(newTransactionSheet!N3470)</f>
        <v>MARUTI SUZUKI$ALTO$LXI$BANGALORE</v>
      </c>
      <c r="C3470" t="str">
        <f t="shared" si="1"/>
        <v/>
      </c>
    </row>
    <row r="3471">
      <c r="A3471" t="str">
        <f>UPPER(newTransactionSheet!D3471)&amp;"$"&amp;UPPER(newTransactionSheet!F3471)&amp;"$"&amp;UPPER(newTransactionSheet!H3471)&amp;"$"&amp;UPPER(newTransactionSheet!N3471)</f>
        <v>MARUTI SUZUKI$ALTO$LXI$BANGALORE</v>
      </c>
      <c r="C3471" t="str">
        <f t="shared" si="1"/>
        <v/>
      </c>
    </row>
    <row r="3472">
      <c r="A3472" t="str">
        <f>UPPER(newTransactionSheet!D3472)&amp;"$"&amp;UPPER(newTransactionSheet!F3472)&amp;"$"&amp;UPPER(newTransactionSheet!H3472)&amp;"$"&amp;UPPER(newTransactionSheet!N3472)</f>
        <v>MARUTI SUZUKI$ALTO$LXI$BANGALORE</v>
      </c>
      <c r="C3472" t="str">
        <f t="shared" si="1"/>
        <v/>
      </c>
    </row>
    <row r="3473">
      <c r="A3473" t="str">
        <f>UPPER(newTransactionSheet!D3473)&amp;"$"&amp;UPPER(newTransactionSheet!F3473)&amp;"$"&amp;UPPER(newTransactionSheet!H3473)&amp;"$"&amp;UPPER(newTransactionSheet!N3473)</f>
        <v>MARUTI SUZUKI$ALTO$LXI$BANGALORE</v>
      </c>
      <c r="C3473" t="str">
        <f t="shared" si="1"/>
        <v/>
      </c>
    </row>
    <row r="3474">
      <c r="A3474" t="str">
        <f>UPPER(newTransactionSheet!D3474)&amp;"$"&amp;UPPER(newTransactionSheet!F3474)&amp;"$"&amp;UPPER(newTransactionSheet!H3474)&amp;"$"&amp;UPPER(newTransactionSheet!N3474)</f>
        <v>MARUTI SUZUKI$ALTO$LXI$BANGALORE</v>
      </c>
      <c r="C3474" t="str">
        <f t="shared" si="1"/>
        <v/>
      </c>
    </row>
    <row r="3475">
      <c r="A3475" t="str">
        <f>UPPER(newTransactionSheet!D3475)&amp;"$"&amp;UPPER(newTransactionSheet!F3475)&amp;"$"&amp;UPPER(newTransactionSheet!H3475)&amp;"$"&amp;UPPER(newTransactionSheet!N3475)</f>
        <v>MARUTI SUZUKI$ALTO$LXI$BANGALORE</v>
      </c>
      <c r="C3475" t="str">
        <f t="shared" si="1"/>
        <v/>
      </c>
    </row>
    <row r="3476">
      <c r="A3476" t="str">
        <f>UPPER(newTransactionSheet!D3476)&amp;"$"&amp;UPPER(newTransactionSheet!F3476)&amp;"$"&amp;UPPER(newTransactionSheet!H3476)&amp;"$"&amp;UPPER(newTransactionSheet!N3476)</f>
        <v>MARUTI SUZUKI$ALTO$LXI$BANGALORE</v>
      </c>
      <c r="C3476" t="str">
        <f t="shared" si="1"/>
        <v/>
      </c>
    </row>
    <row r="3477">
      <c r="A3477" t="str">
        <f>UPPER(newTransactionSheet!D3477)&amp;"$"&amp;UPPER(newTransactionSheet!F3477)&amp;"$"&amp;UPPER(newTransactionSheet!H3477)&amp;"$"&amp;UPPER(newTransactionSheet!N3477)</f>
        <v>MARUTI SUZUKI$ALTO$LXI$BANGALORE</v>
      </c>
      <c r="C3477" t="str">
        <f t="shared" si="1"/>
        <v/>
      </c>
    </row>
    <row r="3478">
      <c r="A3478" t="str">
        <f>UPPER(newTransactionSheet!D3478)&amp;"$"&amp;UPPER(newTransactionSheet!F3478)&amp;"$"&amp;UPPER(newTransactionSheet!H3478)&amp;"$"&amp;UPPER(newTransactionSheet!N3478)</f>
        <v>MARUTI SUZUKI$ESTILO$VXI$BANGALORE</v>
      </c>
      <c r="C3478" t="str">
        <f t="shared" si="1"/>
        <v/>
      </c>
    </row>
    <row r="3479">
      <c r="A3479" t="str">
        <f>UPPER(newTransactionSheet!D3479)&amp;"$"&amp;UPPER(newTransactionSheet!F3479)&amp;"$"&amp;UPPER(newTransactionSheet!H3479)&amp;"$"&amp;UPPER(newTransactionSheet!N3479)</f>
        <v>MARUTI SUZUKI$OMNI$5 STR$BANGALORE</v>
      </c>
      <c r="C3479" t="str">
        <f t="shared" si="1"/>
        <v/>
      </c>
    </row>
    <row r="3480">
      <c r="A3480" t="str">
        <f>UPPER(newTransactionSheet!D3480)&amp;"$"&amp;UPPER(newTransactionSheet!F3480)&amp;"$"&amp;UPPER(newTransactionSheet!H3480)&amp;"$"&amp;UPPER(newTransactionSheet!N3480)</f>
        <v>HYUNDAI$SANTRO XING$XG$BANGALORE</v>
      </c>
      <c r="C3480" t="str">
        <f t="shared" si="1"/>
        <v/>
      </c>
    </row>
    <row r="3481">
      <c r="A3481" t="str">
        <f>UPPER(newTransactionSheet!D3481)&amp;"$"&amp;UPPER(newTransactionSheet!F3481)&amp;"$"&amp;UPPER(newTransactionSheet!H3481)&amp;"$"&amp;UPPER(newTransactionSheet!N3481)</f>
        <v>CHEVROLET$SPARK$LS 1.0$BANGALORE</v>
      </c>
      <c r="C3481" t="str">
        <f t="shared" si="1"/>
        <v/>
      </c>
    </row>
    <row r="3482">
      <c r="A3482" t="str">
        <f>UPPER(newTransactionSheet!D3482)&amp;"$"&amp;UPPER(newTransactionSheet!F3482)&amp;"$"&amp;UPPER(newTransactionSheet!H3482)&amp;"$"&amp;UPPER(newTransactionSheet!N3482)</f>
        <v>MARUTI SUZUKI$WAGON R$LXI$BANGALORE</v>
      </c>
      <c r="C3482" t="str">
        <f t="shared" si="1"/>
        <v/>
      </c>
    </row>
    <row r="3483">
      <c r="A3483" t="str">
        <f>UPPER(newTransactionSheet!D3483)&amp;"$"&amp;UPPER(newTransactionSheet!F3483)&amp;"$"&amp;UPPER(newTransactionSheet!H3483)&amp;"$"&amp;UPPER(newTransactionSheet!N3483)</f>
        <v>MARUTI SUZUKI$WAGON R$LXI$BANGALORE</v>
      </c>
      <c r="C3483" t="str">
        <f t="shared" si="1"/>
        <v/>
      </c>
    </row>
    <row r="3484">
      <c r="A3484" t="str">
        <f>UPPER(newTransactionSheet!D3484)&amp;"$"&amp;UPPER(newTransactionSheet!F3484)&amp;"$"&amp;UPPER(newTransactionSheet!H3484)&amp;"$"&amp;UPPER(newTransactionSheet!N3484)</f>
        <v>MARUTI SUZUKI$WAGON R$LXI$BANGALORE</v>
      </c>
      <c r="C3484" t="str">
        <f t="shared" si="1"/>
        <v/>
      </c>
    </row>
    <row r="3485">
      <c r="A3485" t="str">
        <f>UPPER(newTransactionSheet!D3485)&amp;"$"&amp;UPPER(newTransactionSheet!F3485)&amp;"$"&amp;UPPER(newTransactionSheet!H3485)&amp;"$"&amp;UPPER(newTransactionSheet!N3485)</f>
        <v>MARUTI SUZUKI$WAGON R$VXI$BANGALORE</v>
      </c>
      <c r="C3485" t="str">
        <f t="shared" si="1"/>
        <v/>
      </c>
    </row>
    <row r="3486">
      <c r="A3486" t="str">
        <f>UPPER(newTransactionSheet!D3486)&amp;"$"&amp;UPPER(newTransactionSheet!F3486)&amp;"$"&amp;UPPER(newTransactionSheet!H3486)&amp;"$"&amp;UPPER(newTransactionSheet!N3486)</f>
        <v>MARUTI SUZUKI$WAGON R$VXI$BANGALORE</v>
      </c>
      <c r="C3486" t="str">
        <f t="shared" si="1"/>
        <v/>
      </c>
    </row>
    <row r="3487">
      <c r="A3487" t="str">
        <f>UPPER(newTransactionSheet!D3487)&amp;"$"&amp;UPPER(newTransactionSheet!F3487)&amp;"$"&amp;UPPER(newTransactionSheet!H3487)&amp;"$"&amp;UPPER(newTransactionSheet!N3487)</f>
        <v>MARUTI SUZUKI$SWIFT$LXI$BANGALORE</v>
      </c>
      <c r="C3487" t="str">
        <f t="shared" si="1"/>
        <v/>
      </c>
    </row>
    <row r="3488">
      <c r="A3488" t="str">
        <f>UPPER(newTransactionSheet!D3488)&amp;"$"&amp;UPPER(newTransactionSheet!F3488)&amp;"$"&amp;UPPER(newTransactionSheet!H3488)&amp;"$"&amp;UPPER(newTransactionSheet!N3488)</f>
        <v>MARUTI SUZUKI$ALTO$LXI$BANGALORE</v>
      </c>
      <c r="C3488" t="str">
        <f t="shared" si="1"/>
        <v/>
      </c>
    </row>
    <row r="3489">
      <c r="A3489" t="str">
        <f>UPPER(newTransactionSheet!D3489)&amp;"$"&amp;UPPER(newTransactionSheet!F3489)&amp;"$"&amp;UPPER(newTransactionSheet!H3489)&amp;"$"&amp;UPPER(newTransactionSheet!N3489)</f>
        <v>MARUTI SUZUKI$WAGON R$LXI$BANGALORE</v>
      </c>
      <c r="C3489" t="str">
        <f t="shared" si="1"/>
        <v/>
      </c>
    </row>
    <row r="3490">
      <c r="A3490" t="str">
        <f>UPPER(newTransactionSheet!D3490)&amp;"$"&amp;UPPER(newTransactionSheet!F3490)&amp;"$"&amp;UPPER(newTransactionSheet!H3490)&amp;"$"&amp;UPPER(newTransactionSheet!N3490)</f>
        <v>MARUTI SUZUKI$WAGON R$LXI$BANGALORE</v>
      </c>
      <c r="C3490" t="str">
        <f t="shared" si="1"/>
        <v/>
      </c>
    </row>
    <row r="3491">
      <c r="A3491" t="str">
        <f>UPPER(newTransactionSheet!D3491)&amp;"$"&amp;UPPER(newTransactionSheet!F3491)&amp;"$"&amp;UPPER(newTransactionSheet!H3491)&amp;"$"&amp;UPPER(newTransactionSheet!N3491)</f>
        <v>MARUTI SUZUKI$ALTO$LXI$BANGALORE</v>
      </c>
      <c r="C3491" t="str">
        <f t="shared" si="1"/>
        <v/>
      </c>
    </row>
    <row r="3492">
      <c r="A3492" t="str">
        <f>UPPER(newTransactionSheet!D3492)&amp;"$"&amp;UPPER(newTransactionSheet!F3492)&amp;"$"&amp;UPPER(newTransactionSheet!H3492)&amp;"$"&amp;UPPER(newTransactionSheet!N3492)</f>
        <v>MARUTI SUZUKI$ALTO$LXI$BANGALORE</v>
      </c>
      <c r="C3492" t="str">
        <f t="shared" si="1"/>
        <v/>
      </c>
    </row>
    <row r="3493">
      <c r="A3493" t="str">
        <f>UPPER(newTransactionSheet!D3493)&amp;"$"&amp;UPPER(newTransactionSheet!F3493)&amp;"$"&amp;UPPER(newTransactionSheet!H3493)&amp;"$"&amp;UPPER(newTransactionSheet!N3493)</f>
        <v>HYUNDAI$I10$MAGNA$BANGALORE</v>
      </c>
      <c r="C3493" t="str">
        <f t="shared" si="1"/>
        <v/>
      </c>
    </row>
    <row r="3494">
      <c r="A3494" t="str">
        <f>UPPER(newTransactionSheet!D3494)&amp;"$"&amp;UPPER(newTransactionSheet!F3494)&amp;"$"&amp;UPPER(newTransactionSheet!H3494)&amp;"$"&amp;UPPER(newTransactionSheet!N3494)</f>
        <v>MARUTI SUZUKI$SWIFT$LXI$BANGALORE</v>
      </c>
      <c r="C3494" t="str">
        <f t="shared" si="1"/>
        <v/>
      </c>
    </row>
    <row r="3495">
      <c r="A3495" t="str">
        <f>UPPER(newTransactionSheet!D3495)&amp;"$"&amp;UPPER(newTransactionSheet!F3495)&amp;"$"&amp;UPPER(newTransactionSheet!H3495)&amp;"$"&amp;UPPER(newTransactionSheet!N3495)</f>
        <v>MARUTI SUZUKI$ALTO$LXI$BANGALORE</v>
      </c>
      <c r="C3495" t="str">
        <f t="shared" si="1"/>
        <v/>
      </c>
    </row>
    <row r="3496">
      <c r="A3496" t="str">
        <f>UPPER(newTransactionSheet!D3496)&amp;"$"&amp;UPPER(newTransactionSheet!F3496)&amp;"$"&amp;UPPER(newTransactionSheet!H3496)&amp;"$"&amp;UPPER(newTransactionSheet!N3496)</f>
        <v>MARUTI SUZUKI$ALTO$LXI$BANGALORE</v>
      </c>
      <c r="C3496" t="str">
        <f t="shared" si="1"/>
        <v/>
      </c>
    </row>
    <row r="3497">
      <c r="A3497" t="str">
        <f>UPPER(newTransactionSheet!D3497)&amp;"$"&amp;UPPER(newTransactionSheet!F3497)&amp;"$"&amp;UPPER(newTransactionSheet!H3497)&amp;"$"&amp;UPPER(newTransactionSheet!N3497)</f>
        <v>HYUNDAI$ACCENT$GLE$MUMBAI</v>
      </c>
      <c r="C3497" t="str">
        <f t="shared" si="1"/>
        <v/>
      </c>
    </row>
    <row r="3498">
      <c r="A3498" t="str">
        <f>UPPER(newTransactionSheet!D3498)&amp;"$"&amp;UPPER(newTransactionSheet!F3498)&amp;"$"&amp;UPPER(newTransactionSheet!H3498)&amp;"$"&amp;UPPER(newTransactionSheet!N3498)</f>
        <v>MARUTI SUZUKI$ALTO$LXI$BANGALORE</v>
      </c>
      <c r="C3498" t="str">
        <f t="shared" si="1"/>
        <v/>
      </c>
    </row>
    <row r="3499">
      <c r="A3499" t="str">
        <f>UPPER(newTransactionSheet!D3499)&amp;"$"&amp;UPPER(newTransactionSheet!F3499)&amp;"$"&amp;UPPER(newTransactionSheet!H3499)&amp;"$"&amp;UPPER(newTransactionSheet!N3499)</f>
        <v>MARUTI SUZUKI$ALTO$LXI$BANGALORE</v>
      </c>
      <c r="C3499" t="str">
        <f t="shared" si="1"/>
        <v/>
      </c>
    </row>
    <row r="3500">
      <c r="A3500" t="str">
        <f>UPPER(newTransactionSheet!D3500)&amp;"$"&amp;UPPER(newTransactionSheet!F3500)&amp;"$"&amp;UPPER(newTransactionSheet!H3500)&amp;"$"&amp;UPPER(newTransactionSheet!N3500)</f>
        <v>MARUTI SUZUKI$ALTO$VXI$MUMBAI</v>
      </c>
      <c r="C3500" t="str">
        <f t="shared" si="1"/>
        <v/>
      </c>
    </row>
    <row r="3501">
      <c r="A3501" t="str">
        <f>UPPER(newTransactionSheet!D3501)&amp;"$"&amp;UPPER(newTransactionSheet!F3501)&amp;"$"&amp;UPPER(newTransactionSheet!H3501)&amp;"$"&amp;UPPER(newTransactionSheet!N3501)</f>
        <v>MARUTI SUZUKI$A-STAR$VXI$BANGALORE</v>
      </c>
      <c r="C3501" t="str">
        <f t="shared" si="1"/>
        <v/>
      </c>
    </row>
    <row r="3502">
      <c r="A3502" t="str">
        <f>UPPER(newTransactionSheet!D3502)&amp;"$"&amp;UPPER(newTransactionSheet!F3502)&amp;"$"&amp;UPPER(newTransactionSheet!H3502)&amp;"$"&amp;UPPER(newTransactionSheet!N3502)</f>
        <v>MARUTI SUZUKI$A-STAR$VXI$BANGALORE</v>
      </c>
      <c r="C3502" t="str">
        <f t="shared" si="1"/>
        <v/>
      </c>
    </row>
    <row r="3503">
      <c r="A3503" t="str">
        <f>UPPER(newTransactionSheet!D3503)&amp;"$"&amp;UPPER(newTransactionSheet!F3503)&amp;"$"&amp;UPPER(newTransactionSheet!H3503)&amp;"$"&amp;UPPER(newTransactionSheet!N3503)</f>
        <v>CHEVROLET$BEAT$LT DIESEL$DELHI</v>
      </c>
      <c r="C3503" t="str">
        <f t="shared" si="1"/>
        <v/>
      </c>
    </row>
    <row r="3504">
      <c r="A3504" t="str">
        <f>UPPER(newTransactionSheet!D3504)&amp;"$"&amp;UPPER(newTransactionSheet!F3504)&amp;"$"&amp;UPPER(newTransactionSheet!H3504)&amp;"$"&amp;UPPER(newTransactionSheet!N3504)</f>
        <v>MARUTI SUZUKI$ESTEEM$VXI$BANGALORE</v>
      </c>
      <c r="C3504" t="str">
        <f t="shared" si="1"/>
        <v/>
      </c>
    </row>
    <row r="3505">
      <c r="A3505" t="str">
        <f>UPPER(newTransactionSheet!D3505)&amp;"$"&amp;UPPER(newTransactionSheet!F3505)&amp;"$"&amp;UPPER(newTransactionSheet!H3505)&amp;"$"&amp;UPPER(newTransactionSheet!N3505)</f>
        <v>HYUNDAI$GETZ$GLS$BANGALORE</v>
      </c>
      <c r="C3505" t="str">
        <f t="shared" si="1"/>
        <v/>
      </c>
    </row>
    <row r="3506">
      <c r="A3506" t="str">
        <f>UPPER(newTransactionSheet!D3506)&amp;"$"&amp;UPPER(newTransactionSheet!F3506)&amp;"$"&amp;UPPER(newTransactionSheet!H3506)&amp;"$"&amp;UPPER(newTransactionSheet!N3506)</f>
        <v>HYUNDAI$I10$MAGNA$BANGALORE</v>
      </c>
      <c r="C3506" t="str">
        <f t="shared" si="1"/>
        <v/>
      </c>
    </row>
    <row r="3507">
      <c r="A3507" t="str">
        <f>UPPER(newTransactionSheet!D3507)&amp;"$"&amp;UPPER(newTransactionSheet!F3507)&amp;"$"&amp;UPPER(newTransactionSheet!H3507)&amp;"$"&amp;UPPER(newTransactionSheet!N3507)</f>
        <v>HYUNDAI$I10$MAGNA 1.1 IRDE2$DELHI</v>
      </c>
      <c r="C3507" t="str">
        <f t="shared" si="1"/>
        <v/>
      </c>
    </row>
    <row r="3508">
      <c r="A3508" t="str">
        <f>UPPER(newTransactionSheet!D3508)&amp;"$"&amp;UPPER(newTransactionSheet!F3508)&amp;"$"&amp;UPPER(newTransactionSheet!H3508)&amp;"$"&amp;UPPER(newTransactionSheet!N3508)</f>
        <v>HYUNDAI$SANTRO XING$XG$BANGALORE</v>
      </c>
      <c r="C3508" t="str">
        <f t="shared" si="1"/>
        <v/>
      </c>
    </row>
    <row r="3509">
      <c r="A3509" t="str">
        <f>UPPER(newTransactionSheet!D3509)&amp;"$"&amp;UPPER(newTransactionSheet!F3509)&amp;"$"&amp;UPPER(newTransactionSheet!H3509)&amp;"$"&amp;UPPER(newTransactionSheet!N3509)</f>
        <v>HYUNDAI$SANTRO XING$XG$BANGALORE</v>
      </c>
      <c r="C3509" t="str">
        <f t="shared" si="1"/>
        <v/>
      </c>
    </row>
    <row r="3510">
      <c r="A3510" t="str">
        <f>UPPER(newTransactionSheet!D3510)&amp;"$"&amp;UPPER(newTransactionSheet!F3510)&amp;"$"&amp;UPPER(newTransactionSheet!H3510)&amp;"$"&amp;UPPER(newTransactionSheet!N3510)</f>
        <v>HYUNDAI$SANTRO XING$XO$BANGALORE</v>
      </c>
      <c r="C3510" t="str">
        <f t="shared" si="1"/>
        <v/>
      </c>
    </row>
    <row r="3511">
      <c r="A3511" t="str">
        <f>UPPER(newTransactionSheet!D3511)&amp;"$"&amp;UPPER(newTransactionSheet!F3511)&amp;"$"&amp;UPPER(newTransactionSheet!H3511)&amp;"$"&amp;UPPER(newTransactionSheet!N3511)</f>
        <v>CHEVROLET$SPARK$E 1.0$BANGALORE</v>
      </c>
      <c r="C3511" t="str">
        <f t="shared" si="1"/>
        <v/>
      </c>
    </row>
    <row r="3512">
      <c r="A3512" t="str">
        <f>UPPER(newTransactionSheet!D3512)&amp;"$"&amp;UPPER(newTransactionSheet!F3512)&amp;"$"&amp;UPPER(newTransactionSheet!H3512)&amp;"$"&amp;UPPER(newTransactionSheet!N3512)</f>
        <v>MARUTI SUZUKI$SWIFT$VXI$PUNE</v>
      </c>
      <c r="C3512" t="str">
        <f t="shared" si="1"/>
        <v/>
      </c>
    </row>
    <row r="3513">
      <c r="A3513" t="str">
        <f>UPPER(newTransactionSheet!D3513)&amp;"$"&amp;UPPER(newTransactionSheet!F3513)&amp;"$"&amp;UPPER(newTransactionSheet!H3513)&amp;"$"&amp;UPPER(newTransactionSheet!N3513)</f>
        <v>MARUTI SUZUKI$SWIFT$ZXI$MUMBAI</v>
      </c>
      <c r="C3513" t="str">
        <f t="shared" si="1"/>
        <v/>
      </c>
    </row>
    <row r="3514">
      <c r="A3514" t="str">
        <f>UPPER(newTransactionSheet!D3514)&amp;"$"&amp;UPPER(newTransactionSheet!F3514)&amp;"$"&amp;UPPER(newTransactionSheet!H3514)&amp;"$"&amp;UPPER(newTransactionSheet!N3514)</f>
        <v>MARUTI SUZUKI$WAGON R$DUO LXI LPG$BANGALORE</v>
      </c>
      <c r="C3514" t="str">
        <f t="shared" si="1"/>
        <v/>
      </c>
    </row>
    <row r="3515">
      <c r="A3515" t="str">
        <f>UPPER(newTransactionSheet!D3515)&amp;"$"&amp;UPPER(newTransactionSheet!F3515)&amp;"$"&amp;UPPER(newTransactionSheet!H3515)&amp;"$"&amp;UPPER(newTransactionSheet!N3515)</f>
        <v>MARUTI SUZUKI$WAGON R$LXI$BANGALORE</v>
      </c>
      <c r="C3515" t="str">
        <f t="shared" si="1"/>
        <v/>
      </c>
    </row>
    <row r="3516">
      <c r="A3516" t="str">
        <f>UPPER(newTransactionSheet!D3516)&amp;"$"&amp;UPPER(newTransactionSheet!F3516)&amp;"$"&amp;UPPER(newTransactionSheet!H3516)&amp;"$"&amp;UPPER(newTransactionSheet!N3516)</f>
        <v>MARUTI SUZUKI$ZEN$LXI$BANGALORE</v>
      </c>
      <c r="C3516" t="str">
        <f t="shared" si="1"/>
        <v/>
      </c>
    </row>
    <row r="3517">
      <c r="A3517" t="str">
        <f>UPPER(newTransactionSheet!D3517)&amp;"$"&amp;UPPER(newTransactionSheet!F3517)&amp;"$"&amp;UPPER(newTransactionSheet!H3517)&amp;"$"&amp;UPPER(newTransactionSheet!N3517)</f>
        <v>MARUTI SUZUKI$ZEN$VXI$BANGALORE</v>
      </c>
      <c r="C3517" t="str">
        <f t="shared" si="1"/>
        <v/>
      </c>
    </row>
    <row r="3518">
      <c r="A3518" t="str">
        <f>UPPER(newTransactionSheet!D3518)&amp;"$"&amp;UPPER(newTransactionSheet!F3518)&amp;"$"&amp;UPPER(newTransactionSheet!H3518)&amp;"$"&amp;UPPER(newTransactionSheet!N3518)</f>
        <v>HYUNDAI$I10$ERA$BANGALORE</v>
      </c>
      <c r="C3518" t="str">
        <f t="shared" si="1"/>
        <v/>
      </c>
    </row>
    <row r="3519">
      <c r="A3519" t="str">
        <f>UPPER(newTransactionSheet!D3519)&amp;"$"&amp;UPPER(newTransactionSheet!F3519)&amp;"$"&amp;UPPER(newTransactionSheet!H3519)&amp;"$"&amp;UPPER(newTransactionSheet!N3519)</f>
        <v>TATA$INDICA V2$DLG$BANGALORE</v>
      </c>
      <c r="C3519" t="str">
        <f t="shared" si="1"/>
        <v/>
      </c>
    </row>
    <row r="3520">
      <c r="A3520" t="str">
        <f>UPPER(newTransactionSheet!D3520)&amp;"$"&amp;UPPER(newTransactionSheet!F3520)&amp;"$"&amp;UPPER(newTransactionSheet!H3520)&amp;"$"&amp;UPPER(newTransactionSheet!N3520)</f>
        <v>HYUNDAI$SANTRO XING$XO ERLX - EURO III$BANGALORE</v>
      </c>
      <c r="C3520" t="str">
        <f t="shared" si="1"/>
        <v/>
      </c>
    </row>
    <row r="3521">
      <c r="A3521" t="str">
        <f>UPPER(newTransactionSheet!D3521)&amp;"$"&amp;UPPER(newTransactionSheet!F3521)&amp;"$"&amp;UPPER(newTransactionSheet!H3521)&amp;"$"&amp;UPPER(newTransactionSheet!N3521)</f>
        <v>MARUTI SUZUKI$ESTILO$VXI$BANGALORE</v>
      </c>
      <c r="C3521" t="str">
        <f t="shared" si="1"/>
        <v/>
      </c>
    </row>
    <row r="3522">
      <c r="A3522" t="str">
        <f>UPPER(newTransactionSheet!D3522)&amp;"$"&amp;UPPER(newTransactionSheet!F3522)&amp;"$"&amp;UPPER(newTransactionSheet!H3522)&amp;"$"&amp;UPPER(newTransactionSheet!N3522)</f>
        <v>MARUTI SUZUKI$BALENO$LXI$BANGALORE</v>
      </c>
      <c r="C3522" t="str">
        <f t="shared" si="1"/>
        <v/>
      </c>
    </row>
    <row r="3523">
      <c r="A3523" t="str">
        <f>UPPER(newTransactionSheet!D3523)&amp;"$"&amp;UPPER(newTransactionSheet!F3523)&amp;"$"&amp;UPPER(newTransactionSheet!H3523)&amp;"$"&amp;UPPER(newTransactionSheet!N3523)</f>
        <v>MARUTI SUZUKI$OMNI$5 STR$BANGALORE</v>
      </c>
      <c r="C3523" t="str">
        <f t="shared" si="1"/>
        <v/>
      </c>
    </row>
    <row r="3524">
      <c r="A3524" t="str">
        <f>UPPER(newTransactionSheet!D3524)&amp;"$"&amp;UPPER(newTransactionSheet!F3524)&amp;"$"&amp;UPPER(newTransactionSheet!H3524)&amp;"$"&amp;UPPER(newTransactionSheet!N3524)</f>
        <v>HYUNDAI$SANTRO XING$XG$BANGALORE</v>
      </c>
      <c r="C3524" t="str">
        <f t="shared" si="1"/>
        <v/>
      </c>
    </row>
    <row r="3525">
      <c r="A3525" t="str">
        <f>UPPER(newTransactionSheet!D3525)&amp;"$"&amp;UPPER(newTransactionSheet!F3525)&amp;"$"&amp;UPPER(newTransactionSheet!H3525)&amp;"$"&amp;UPPER(newTransactionSheet!N3525)</f>
        <v>MARUTI SUZUKI$ALTO$LXI$MUMBAI</v>
      </c>
      <c r="C3525" t="str">
        <f t="shared" si="1"/>
        <v/>
      </c>
    </row>
    <row r="3526">
      <c r="A3526" t="str">
        <f>UPPER(newTransactionSheet!D3526)&amp;"$"&amp;UPPER(newTransactionSheet!F3526)&amp;"$"&amp;UPPER(newTransactionSheet!H3526)&amp;"$"&amp;UPPER(newTransactionSheet!N3526)</f>
        <v>MARUTI SUZUKI$ALTO$LXI$BANGALORE</v>
      </c>
      <c r="C3526" t="str">
        <f t="shared" si="1"/>
        <v/>
      </c>
    </row>
    <row r="3527">
      <c r="A3527" t="str">
        <f>UPPER(newTransactionSheet!D3527)&amp;"$"&amp;UPPER(newTransactionSheet!F3527)&amp;"$"&amp;UPPER(newTransactionSheet!H3527)&amp;"$"&amp;UPPER(newTransactionSheet!N3527)</f>
        <v>MARUTI SUZUKI$ALTO$LXI$BANGALORE</v>
      </c>
      <c r="C3527" t="str">
        <f t="shared" si="1"/>
        <v/>
      </c>
    </row>
    <row r="3528">
      <c r="A3528" t="str">
        <f>UPPER(newTransactionSheet!D3528)&amp;"$"&amp;UPPER(newTransactionSheet!F3528)&amp;"$"&amp;UPPER(newTransactionSheet!H3528)&amp;"$"&amp;UPPER(newTransactionSheet!N3528)</f>
        <v>MARUTI SUZUKI$ALTO$LXI$BANGALORE</v>
      </c>
      <c r="C3528" t="str">
        <f t="shared" si="1"/>
        <v/>
      </c>
    </row>
    <row r="3529">
      <c r="A3529" t="str">
        <f>UPPER(newTransactionSheet!D3529)&amp;"$"&amp;UPPER(newTransactionSheet!F3529)&amp;"$"&amp;UPPER(newTransactionSheet!H3529)&amp;"$"&amp;UPPER(newTransactionSheet!N3529)</f>
        <v>MARUTI SUZUKI$WAGON R$LXI$BANGALORE</v>
      </c>
      <c r="C3529" t="str">
        <f t="shared" si="1"/>
        <v/>
      </c>
    </row>
    <row r="3530">
      <c r="A3530" t="str">
        <f>UPPER(newTransactionSheet!D3530)&amp;"$"&amp;UPPER(newTransactionSheet!F3530)&amp;"$"&amp;UPPER(newTransactionSheet!H3530)&amp;"$"&amp;UPPER(newTransactionSheet!N3530)</f>
        <v>MARUTI SUZUKI$ALTO$LXI$BANGALORE</v>
      </c>
      <c r="C3530" t="str">
        <f t="shared" si="1"/>
        <v/>
      </c>
    </row>
    <row r="3531">
      <c r="A3531" t="str">
        <f>UPPER(newTransactionSheet!D3531)&amp;"$"&amp;UPPER(newTransactionSheet!F3531)&amp;"$"&amp;UPPER(newTransactionSheet!H3531)&amp;"$"&amp;UPPER(newTransactionSheet!N3531)</f>
        <v>MARUTI SUZUKI$ALTO$LXI$BANGALORE</v>
      </c>
      <c r="C3531" t="str">
        <f t="shared" si="1"/>
        <v/>
      </c>
    </row>
    <row r="3532">
      <c r="A3532" t="str">
        <f>UPPER(newTransactionSheet!D3532)&amp;"$"&amp;UPPER(newTransactionSheet!F3532)&amp;"$"&amp;UPPER(newTransactionSheet!H3532)&amp;"$"&amp;UPPER(newTransactionSheet!N3532)</f>
        <v>MARUTI SUZUKI$A-STAR$LXI$BANGALORE</v>
      </c>
      <c r="C3532" t="str">
        <f t="shared" si="1"/>
        <v/>
      </c>
    </row>
    <row r="3533">
      <c r="A3533" t="str">
        <f>UPPER(newTransactionSheet!D3533)&amp;"$"&amp;UPPER(newTransactionSheet!F3533)&amp;"$"&amp;UPPER(newTransactionSheet!H3533)&amp;"$"&amp;UPPER(newTransactionSheet!N3533)</f>
        <v>MARUTI SUZUKI$EECO$7 STR$BANGALORE</v>
      </c>
      <c r="C3533" t="str">
        <f t="shared" si="1"/>
        <v/>
      </c>
    </row>
    <row r="3534">
      <c r="A3534" t="str">
        <f>UPPER(newTransactionSheet!D3534)&amp;"$"&amp;UPPER(newTransactionSheet!F3534)&amp;"$"&amp;UPPER(newTransactionSheet!H3534)&amp;"$"&amp;UPPER(newTransactionSheet!N3534)</f>
        <v>MARUTI SUZUKI$ESTEEM$VXI$BANGALORE</v>
      </c>
      <c r="C3534" t="str">
        <f t="shared" si="1"/>
        <v/>
      </c>
    </row>
    <row r="3535">
      <c r="A3535" t="str">
        <f>UPPER(newTransactionSheet!D3535)&amp;"$"&amp;UPPER(newTransactionSheet!F3535)&amp;"$"&amp;UPPER(newTransactionSheet!H3535)&amp;"$"&amp;UPPER(newTransactionSheet!N3535)</f>
        <v>HYUNDAI$GETZ PRIME$1.1 GVS$BANGALORE</v>
      </c>
      <c r="C3535" t="str">
        <f t="shared" si="1"/>
        <v/>
      </c>
    </row>
    <row r="3536">
      <c r="A3536" t="str">
        <f>UPPER(newTransactionSheet!D3536)&amp;"$"&amp;UPPER(newTransactionSheet!F3536)&amp;"$"&amp;UPPER(newTransactionSheet!H3536)&amp;"$"&amp;UPPER(newTransactionSheet!N3536)</f>
        <v>TATA$INDICA EV2$LX$BANGALORE</v>
      </c>
      <c r="C3536" t="str">
        <f t="shared" si="1"/>
        <v/>
      </c>
    </row>
    <row r="3537">
      <c r="A3537" t="str">
        <f>UPPER(newTransactionSheet!D3537)&amp;"$"&amp;UPPER(newTransactionSheet!F3537)&amp;"$"&amp;UPPER(newTransactionSheet!H3537)&amp;"$"&amp;UPPER(newTransactionSheet!N3537)</f>
        <v>TATA$INDICA VISTA$AQUA QUADRAJET$BANGALORE</v>
      </c>
      <c r="C3537" t="str">
        <f t="shared" si="1"/>
        <v/>
      </c>
    </row>
    <row r="3538">
      <c r="A3538" t="str">
        <f>UPPER(newTransactionSheet!D3538)&amp;"$"&amp;UPPER(newTransactionSheet!F3538)&amp;"$"&amp;UPPER(newTransactionSheet!H3538)&amp;"$"&amp;UPPER(newTransactionSheet!N3538)</f>
        <v>MARUTI SUZUKI$OMNI$5 STR$BANGALORE</v>
      </c>
      <c r="C3538" t="str">
        <f t="shared" si="1"/>
        <v/>
      </c>
    </row>
    <row r="3539">
      <c r="A3539" t="str">
        <f>UPPER(newTransactionSheet!D3539)&amp;"$"&amp;UPPER(newTransactionSheet!F3539)&amp;"$"&amp;UPPER(newTransactionSheet!H3539)&amp;"$"&amp;UPPER(newTransactionSheet!N3539)</f>
        <v>MARUTI SUZUKI$OMNI$5 STR$BANGALORE</v>
      </c>
      <c r="C3539" t="str">
        <f t="shared" si="1"/>
        <v/>
      </c>
    </row>
    <row r="3540">
      <c r="A3540" t="str">
        <f>UPPER(newTransactionSheet!D3540)&amp;"$"&amp;UPPER(newTransactionSheet!F3540)&amp;"$"&amp;UPPER(newTransactionSheet!H3540)&amp;"$"&amp;UPPER(newTransactionSheet!N3540)</f>
        <v>HYUNDAI$SANTRO XING$GLS$BANGALORE</v>
      </c>
      <c r="C3540" t="str">
        <f t="shared" si="1"/>
        <v/>
      </c>
    </row>
    <row r="3541">
      <c r="A3541" t="str">
        <f>UPPER(newTransactionSheet!D3541)&amp;"$"&amp;UPPER(newTransactionSheet!F3541)&amp;"$"&amp;UPPER(newTransactionSheet!H3541)&amp;"$"&amp;UPPER(newTransactionSheet!N3541)</f>
        <v>MARUTI SUZUKI$WAGON R$LX$BANGALORE</v>
      </c>
      <c r="C3541" t="str">
        <f t="shared" si="1"/>
        <v/>
      </c>
    </row>
    <row r="3542">
      <c r="A3542" t="str">
        <f>UPPER(newTransactionSheet!D3542)&amp;"$"&amp;UPPER(newTransactionSheet!F3542)&amp;"$"&amp;UPPER(newTransactionSheet!H3542)&amp;"$"&amp;UPPER(newTransactionSheet!N3542)</f>
        <v>MARUTI SUZUKI$WAGON R$LXI$BANGALORE</v>
      </c>
      <c r="C3542" t="str">
        <f t="shared" si="1"/>
        <v/>
      </c>
    </row>
    <row r="3543">
      <c r="A3543" t="str">
        <f>UPPER(newTransactionSheet!D3543)&amp;"$"&amp;UPPER(newTransactionSheet!F3543)&amp;"$"&amp;UPPER(newTransactionSheet!H3543)&amp;"$"&amp;UPPER(newTransactionSheet!N3543)</f>
        <v>MARUTI SUZUKI$WAGON R$VXI$BANGALORE</v>
      </c>
      <c r="C3543" t="str">
        <f t="shared" si="1"/>
        <v/>
      </c>
    </row>
    <row r="3544">
      <c r="A3544" t="str">
        <f>UPPER(newTransactionSheet!D3544)&amp;"$"&amp;UPPER(newTransactionSheet!F3544)&amp;"$"&amp;UPPER(newTransactionSheet!H3544)&amp;"$"&amp;UPPER(newTransactionSheet!N3544)</f>
        <v>MARUTI SUZUKI$ZEN$LXI$BANGALORE</v>
      </c>
      <c r="C3544" t="str">
        <f t="shared" si="1"/>
        <v/>
      </c>
    </row>
    <row r="3545">
      <c r="A3545" t="str">
        <f>UPPER(newTransactionSheet!D3545)&amp;"$"&amp;UPPER(newTransactionSheet!F3545)&amp;"$"&amp;UPPER(newTransactionSheet!H3545)&amp;"$"&amp;UPPER(newTransactionSheet!N3545)</f>
        <v>MARUTI SUZUKI$ZEN$VXI$BANGALORE</v>
      </c>
      <c r="C3545" t="str">
        <f t="shared" si="1"/>
        <v/>
      </c>
    </row>
    <row r="3546">
      <c r="A3546" t="str">
        <f>UPPER(newTransactionSheet!D3546)&amp;"$"&amp;UPPER(newTransactionSheet!F3546)&amp;"$"&amp;UPPER(newTransactionSheet!H3546)&amp;"$"&amp;UPPER(newTransactionSheet!N3546)</f>
        <v>MARUTI SUZUKI$ALTO$LXI$BANGALORE</v>
      </c>
      <c r="C3546" t="str">
        <f t="shared" si="1"/>
        <v/>
      </c>
    </row>
    <row r="3547">
      <c r="A3547" t="str">
        <f>UPPER(newTransactionSheet!D3547)&amp;"$"&amp;UPPER(newTransactionSheet!F3547)&amp;"$"&amp;UPPER(newTransactionSheet!H3547)&amp;"$"&amp;UPPER(newTransactionSheet!N3547)</f>
        <v>MARUTI SUZUKI$ALTO$LXI$BANGALORE</v>
      </c>
      <c r="C3547" t="str">
        <f t="shared" si="1"/>
        <v/>
      </c>
    </row>
    <row r="3548">
      <c r="A3548" t="str">
        <f>UPPER(newTransactionSheet!D3548)&amp;"$"&amp;UPPER(newTransactionSheet!F3548)&amp;"$"&amp;UPPER(newTransactionSheet!H3548)&amp;"$"&amp;UPPER(newTransactionSheet!N3548)</f>
        <v>HYUNDAI$SANTRO XING$XG$BANGALORE</v>
      </c>
      <c r="C3548" t="str">
        <f t="shared" si="1"/>
        <v/>
      </c>
    </row>
    <row r="3549">
      <c r="A3549" t="str">
        <f>UPPER(newTransactionSheet!D3549)&amp;"$"&amp;UPPER(newTransactionSheet!F3549)&amp;"$"&amp;UPPER(newTransactionSheet!H3549)&amp;"$"&amp;UPPER(newTransactionSheet!N3549)</f>
        <v>MARUTI SUZUKI$SWIFT$LXI$BANGALORE</v>
      </c>
      <c r="C3549" t="str">
        <f t="shared" si="1"/>
        <v/>
      </c>
    </row>
    <row r="3550">
      <c r="A3550" t="str">
        <f>UPPER(newTransactionSheet!D3550)&amp;"$"&amp;UPPER(newTransactionSheet!F3550)&amp;"$"&amp;UPPER(newTransactionSheet!H3550)&amp;"$"&amp;UPPER(newTransactionSheet!N3550)</f>
        <v>MARUTI SUZUKI$ALTO$LXI$BANGALORE</v>
      </c>
      <c r="C3550" t="str">
        <f t="shared" si="1"/>
        <v/>
      </c>
    </row>
    <row r="3551">
      <c r="A3551" t="str">
        <f>UPPER(newTransactionSheet!D3551)&amp;"$"&amp;UPPER(newTransactionSheet!F3551)&amp;"$"&amp;UPPER(newTransactionSheet!H3551)&amp;"$"&amp;UPPER(newTransactionSheet!N3551)</f>
        <v>MARUTI SUZUKI$SWIFT$LXI$BANGALORE</v>
      </c>
      <c r="C3551" t="str">
        <f t="shared" si="1"/>
        <v/>
      </c>
    </row>
    <row r="3552">
      <c r="A3552" t="str">
        <f>UPPER(newTransactionSheet!D3552)&amp;"$"&amp;UPPER(newTransactionSheet!F3552)&amp;"$"&amp;UPPER(newTransactionSheet!H3552)&amp;"$"&amp;UPPER(newTransactionSheet!N3552)</f>
        <v>MARUTI SUZUKI$ALTO$LXI$BANGALORE</v>
      </c>
      <c r="C3552" t="str">
        <f t="shared" si="1"/>
        <v/>
      </c>
    </row>
    <row r="3553">
      <c r="A3553" t="str">
        <f>UPPER(newTransactionSheet!D3553)&amp;"$"&amp;UPPER(newTransactionSheet!F3553)&amp;"$"&amp;UPPER(newTransactionSheet!H3553)&amp;"$"&amp;UPPER(newTransactionSheet!N3553)</f>
        <v>MARUTI SUZUKI$ALTO$LXI$BANGALORE</v>
      </c>
      <c r="C3553" t="str">
        <f t="shared" si="1"/>
        <v/>
      </c>
    </row>
    <row r="3554">
      <c r="A3554" t="str">
        <f>UPPER(newTransactionSheet!D3554)&amp;"$"&amp;UPPER(newTransactionSheet!F3554)&amp;"$"&amp;UPPER(newTransactionSheet!H3554)&amp;"$"&amp;UPPER(newTransactionSheet!N3554)</f>
        <v>MARUTI SUZUKI$ALTO$LXI$BANGALORE</v>
      </c>
      <c r="C3554" t="str">
        <f t="shared" si="1"/>
        <v/>
      </c>
    </row>
    <row r="3555">
      <c r="A3555" t="str">
        <f>UPPER(newTransactionSheet!D3555)&amp;"$"&amp;UPPER(newTransactionSheet!F3555)&amp;"$"&amp;UPPER(newTransactionSheet!H3555)&amp;"$"&amp;UPPER(newTransactionSheet!N3555)</f>
        <v>TATA$INDICA V2$DL$BANGALORE</v>
      </c>
      <c r="C3555" t="str">
        <f t="shared" si="1"/>
        <v/>
      </c>
    </row>
    <row r="3556">
      <c r="A3556" t="str">
        <f>UPPER(newTransactionSheet!D3556)&amp;"$"&amp;UPPER(newTransactionSheet!F3556)&amp;"$"&amp;UPPER(newTransactionSheet!H3556)&amp;"$"&amp;UPPER(newTransactionSheet!N3556)</f>
        <v>MARUTI SUZUKI$OMNI$5 STR$BANGALORE</v>
      </c>
      <c r="C3556" t="str">
        <f t="shared" si="1"/>
        <v/>
      </c>
    </row>
    <row r="3557">
      <c r="A3557" t="str">
        <f>UPPER(newTransactionSheet!D3557)&amp;"$"&amp;UPPER(newTransactionSheet!F3557)&amp;"$"&amp;UPPER(newTransactionSheet!H3557)&amp;"$"&amp;UPPER(newTransactionSheet!N3557)</f>
        <v>HYUNDAI$SANTRO XING$XO$PUNE</v>
      </c>
      <c r="C3557" t="str">
        <f t="shared" si="1"/>
        <v/>
      </c>
    </row>
    <row r="3558">
      <c r="A3558" t="str">
        <f>UPPER(newTransactionSheet!D3558)&amp;"$"&amp;UPPER(newTransactionSheet!F3558)&amp;"$"&amp;UPPER(newTransactionSheet!H3558)&amp;"$"&amp;UPPER(newTransactionSheet!N3558)</f>
        <v>MARUTI SUZUKI$SWIFT$VXI$MUMBAI</v>
      </c>
      <c r="C3558" t="str">
        <f t="shared" si="1"/>
        <v/>
      </c>
    </row>
    <row r="3559">
      <c r="A3559" t="str">
        <f>UPPER(newTransactionSheet!D3559)&amp;"$"&amp;UPPER(newTransactionSheet!F3559)&amp;"$"&amp;UPPER(newTransactionSheet!H3559)&amp;"$"&amp;UPPER(newTransactionSheet!N3559)</f>
        <v>MARUTI SUZUKI$WAGON R$LXI$BANGALORE</v>
      </c>
      <c r="C3559" t="str">
        <f t="shared" si="1"/>
        <v/>
      </c>
    </row>
    <row r="3560">
      <c r="A3560" t="str">
        <f>UPPER(newTransactionSheet!D3560)&amp;"$"&amp;UPPER(newTransactionSheet!F3560)&amp;"$"&amp;UPPER(newTransactionSheet!H3560)&amp;"$"&amp;UPPER(newTransactionSheet!N3560)</f>
        <v>MARUTI SUZUKI$WAGON R$LXI$BANGALORE</v>
      </c>
      <c r="C3560" t="str">
        <f t="shared" si="1"/>
        <v/>
      </c>
    </row>
    <row r="3561">
      <c r="A3561" t="str">
        <f>UPPER(newTransactionSheet!D3561)&amp;"$"&amp;UPPER(newTransactionSheet!F3561)&amp;"$"&amp;UPPER(newTransactionSheet!H3561)&amp;"$"&amp;UPPER(newTransactionSheet!N3561)</f>
        <v>MARUTI SUZUKI$ZEN$VXI$BANGALORE</v>
      </c>
      <c r="C3561" t="str">
        <f t="shared" si="1"/>
        <v/>
      </c>
    </row>
    <row r="3562">
      <c r="A3562" t="str">
        <f>UPPER(newTransactionSheet!D3562)&amp;"$"&amp;UPPER(newTransactionSheet!F3562)&amp;"$"&amp;UPPER(newTransactionSheet!H3562)&amp;"$"&amp;UPPER(newTransactionSheet!N3562)</f>
        <v>HYUNDAI$SANTRO XING$XL ERLX - EURO III$BANGALORE</v>
      </c>
      <c r="C3562" t="str">
        <f t="shared" si="1"/>
        <v/>
      </c>
    </row>
    <row r="3563">
      <c r="A3563" t="str">
        <f>UPPER(newTransactionSheet!D3563)&amp;"$"&amp;UPPER(newTransactionSheet!F3563)&amp;"$"&amp;UPPER(newTransactionSheet!H3563)&amp;"$"&amp;UPPER(newTransactionSheet!N3563)</f>
        <v>MARUTI SUZUKI$ZEN$LXI$BANGALORE</v>
      </c>
      <c r="C3563" t="str">
        <f t="shared" si="1"/>
        <v/>
      </c>
    </row>
    <row r="3564">
      <c r="A3564" t="str">
        <f>UPPER(newTransactionSheet!D3564)&amp;"$"&amp;UPPER(newTransactionSheet!F3564)&amp;"$"&amp;UPPER(newTransactionSheet!H3564)&amp;"$"&amp;UPPER(newTransactionSheet!N3564)</f>
        <v>MARUTI SUZUKI$ALTO$LXI$BANGALORE</v>
      </c>
      <c r="C3564" t="str">
        <f t="shared" si="1"/>
        <v/>
      </c>
    </row>
    <row r="3565">
      <c r="A3565" t="str">
        <f>UPPER(newTransactionSheet!D3565)&amp;"$"&amp;UPPER(newTransactionSheet!F3565)&amp;"$"&amp;UPPER(newTransactionSheet!H3565)&amp;"$"&amp;UPPER(newTransactionSheet!N3565)</f>
        <v>MARUTI SUZUKI$EECO$5 STR$BANGALORE</v>
      </c>
      <c r="C3565" t="str">
        <f t="shared" si="1"/>
        <v/>
      </c>
    </row>
    <row r="3566">
      <c r="A3566" t="str">
        <f>UPPER(newTransactionSheet!D3566)&amp;"$"&amp;UPPER(newTransactionSheet!F3566)&amp;"$"&amp;UPPER(newTransactionSheet!H3566)&amp;"$"&amp;UPPER(newTransactionSheet!N3566)</f>
        <v>HYUNDAI$GETZ$GLX$BANGALORE</v>
      </c>
      <c r="C3566" t="str">
        <f t="shared" si="1"/>
        <v/>
      </c>
    </row>
    <row r="3567">
      <c r="A3567" t="str">
        <f>UPPER(newTransactionSheet!D3567)&amp;"$"&amp;UPPER(newTransactionSheet!F3567)&amp;"$"&amp;UPPER(newTransactionSheet!H3567)&amp;"$"&amp;UPPER(newTransactionSheet!N3567)</f>
        <v>MARUTI SUZUKI$ALTO$LXI$BANGALORE</v>
      </c>
      <c r="C3567" t="str">
        <f t="shared" si="1"/>
        <v/>
      </c>
    </row>
    <row r="3568">
      <c r="A3568" t="str">
        <f>UPPER(newTransactionSheet!D3568)&amp;"$"&amp;UPPER(newTransactionSheet!F3568)&amp;"$"&amp;UPPER(newTransactionSheet!H3568)&amp;"$"&amp;UPPER(newTransactionSheet!N3568)</f>
        <v>MARUTI SUZUKI$ALTO$LXI$BANGALORE</v>
      </c>
      <c r="C3568" t="str">
        <f t="shared" si="1"/>
        <v/>
      </c>
    </row>
    <row r="3569">
      <c r="A3569" t="str">
        <f>UPPER(newTransactionSheet!D3569)&amp;"$"&amp;UPPER(newTransactionSheet!F3569)&amp;"$"&amp;UPPER(newTransactionSheet!H3569)&amp;"$"&amp;UPPER(newTransactionSheet!N3569)</f>
        <v>MARUTI SUZUKI$BALENO$LXI$BANGALORE</v>
      </c>
      <c r="C3569" t="str">
        <f t="shared" si="1"/>
        <v/>
      </c>
    </row>
    <row r="3570">
      <c r="A3570" t="str">
        <f>UPPER(newTransactionSheet!D3570)&amp;"$"&amp;UPPER(newTransactionSheet!F3570)&amp;"$"&amp;UPPER(newTransactionSheet!H3570)&amp;"$"&amp;UPPER(newTransactionSheet!N3570)</f>
        <v>HYUNDAI$SANTRO XING$GLS$BANGALORE</v>
      </c>
      <c r="C3570" t="str">
        <f t="shared" si="1"/>
        <v/>
      </c>
    </row>
    <row r="3571">
      <c r="A3571" t="str">
        <f>UPPER(newTransactionSheet!D3571)&amp;"$"&amp;UPPER(newTransactionSheet!F3571)&amp;"$"&amp;UPPER(newTransactionSheet!H3571)&amp;"$"&amp;UPPER(newTransactionSheet!N3571)</f>
        <v>HYUNDAI$SANTRO XING$XS$BANGALORE</v>
      </c>
      <c r="C3571" t="str">
        <f t="shared" si="1"/>
        <v/>
      </c>
    </row>
    <row r="3572">
      <c r="A3572" t="str">
        <f>UPPER(newTransactionSheet!D3572)&amp;"$"&amp;UPPER(newTransactionSheet!F3572)&amp;"$"&amp;UPPER(newTransactionSheet!H3572)&amp;"$"&amp;UPPER(newTransactionSheet!N3572)</f>
        <v>MARUTI SUZUKI$ZEN$LXI$BANGALORE</v>
      </c>
      <c r="C3572" t="str">
        <f t="shared" si="1"/>
        <v/>
      </c>
    </row>
    <row r="3573">
      <c r="A3573" t="str">
        <f>UPPER(newTransactionSheet!D3573)&amp;"$"&amp;UPPER(newTransactionSheet!F3573)&amp;"$"&amp;UPPER(newTransactionSheet!H3573)&amp;"$"&amp;UPPER(newTransactionSheet!N3573)</f>
        <v>MARUTI SUZUKI$SWIFT$LXI$BANGALORE</v>
      </c>
      <c r="C3573" t="str">
        <f t="shared" si="1"/>
        <v/>
      </c>
    </row>
    <row r="3574">
      <c r="A3574" t="str">
        <f>UPPER(newTransactionSheet!D3574)&amp;"$"&amp;UPPER(newTransactionSheet!F3574)&amp;"$"&amp;UPPER(newTransactionSheet!H3574)&amp;"$"&amp;UPPER(newTransactionSheet!N3574)</f>
        <v>MARUTI SUZUKI$ALTO$LXI$BANGALORE</v>
      </c>
      <c r="C3574" t="str">
        <f t="shared" si="1"/>
        <v/>
      </c>
    </row>
    <row r="3575">
      <c r="A3575" t="str">
        <f>UPPER(newTransactionSheet!D3575)&amp;"$"&amp;UPPER(newTransactionSheet!F3575)&amp;"$"&amp;UPPER(newTransactionSheet!H3575)&amp;"$"&amp;UPPER(newTransactionSheet!N3575)</f>
        <v>MARUTI SUZUKI$800$AC$BANGALORE</v>
      </c>
      <c r="C3575" t="str">
        <f t="shared" si="1"/>
        <v/>
      </c>
    </row>
    <row r="3576">
      <c r="A3576" t="str">
        <f>UPPER(newTransactionSheet!D3576)&amp;"$"&amp;UPPER(newTransactionSheet!F3576)&amp;"$"&amp;UPPER(newTransactionSheet!H3576)&amp;"$"&amp;UPPER(newTransactionSheet!N3576)</f>
        <v>MARUTI SUZUKI$ALTO$LXI$BANGALORE</v>
      </c>
      <c r="C3576" t="str">
        <f t="shared" si="1"/>
        <v/>
      </c>
    </row>
    <row r="3577">
      <c r="A3577" t="str">
        <f>UPPER(newTransactionSheet!D3577)&amp;"$"&amp;UPPER(newTransactionSheet!F3577)&amp;"$"&amp;UPPER(newTransactionSheet!H3577)&amp;"$"&amp;UPPER(newTransactionSheet!N3577)</f>
        <v>MARUTI SUZUKI$ALTO$LXI$BANGALORE</v>
      </c>
      <c r="C3577" t="str">
        <f t="shared" si="1"/>
        <v/>
      </c>
    </row>
    <row r="3578">
      <c r="A3578" t="str">
        <f>UPPER(newTransactionSheet!D3578)&amp;"$"&amp;UPPER(newTransactionSheet!F3578)&amp;"$"&amp;UPPER(newTransactionSheet!H3578)&amp;"$"&amp;UPPER(newTransactionSheet!N3578)</f>
        <v>MARUTI SUZUKI$ALTO$LXI$BANGALORE</v>
      </c>
      <c r="C3578" t="str">
        <f t="shared" si="1"/>
        <v/>
      </c>
    </row>
    <row r="3579">
      <c r="A3579" t="str">
        <f>UPPER(newTransactionSheet!D3579)&amp;"$"&amp;UPPER(newTransactionSheet!F3579)&amp;"$"&amp;UPPER(newTransactionSheet!H3579)&amp;"$"&amp;UPPER(newTransactionSheet!N3579)</f>
        <v>MARUTI SUZUKI$ALTO$LXI$BANGALORE</v>
      </c>
      <c r="C3579" t="str">
        <f t="shared" si="1"/>
        <v/>
      </c>
    </row>
    <row r="3580">
      <c r="A3580" t="str">
        <f>UPPER(newTransactionSheet!D3580)&amp;"$"&amp;UPPER(newTransactionSheet!F3580)&amp;"$"&amp;UPPER(newTransactionSheet!H3580)&amp;"$"&amp;UPPER(newTransactionSheet!N3580)</f>
        <v>FORD$IKON$1.3 FLAIR$BANGALORE</v>
      </c>
      <c r="C3580" t="str">
        <f t="shared" si="1"/>
        <v/>
      </c>
    </row>
    <row r="3581">
      <c r="A3581" t="str">
        <f>UPPER(newTransactionSheet!D3581)&amp;"$"&amp;UPPER(newTransactionSheet!F3581)&amp;"$"&amp;UPPER(newTransactionSheet!H3581)&amp;"$"&amp;UPPER(newTransactionSheet!N3581)</f>
        <v>MARUTI SUZUKI$OMNI$5 STR$BANGALORE</v>
      </c>
      <c r="C3581" t="str">
        <f t="shared" si="1"/>
        <v/>
      </c>
    </row>
    <row r="3582">
      <c r="A3582" t="str">
        <f>UPPER(newTransactionSheet!D3582)&amp;"$"&amp;UPPER(newTransactionSheet!F3582)&amp;"$"&amp;UPPER(newTransactionSheet!H3582)&amp;"$"&amp;UPPER(newTransactionSheet!N3582)</f>
        <v>HYUNDAI$SANTRO XING$GL PLUS$DELHI</v>
      </c>
      <c r="C3582" t="str">
        <f t="shared" si="1"/>
        <v/>
      </c>
    </row>
    <row r="3583">
      <c r="A3583" t="str">
        <f>UPPER(newTransactionSheet!D3583)&amp;"$"&amp;UPPER(newTransactionSheet!F3583)&amp;"$"&amp;UPPER(newTransactionSheet!H3583)&amp;"$"&amp;UPPER(newTransactionSheet!N3583)</f>
        <v>CHEVROLET$SPARK$E 1.0$BANGALORE</v>
      </c>
      <c r="C3583" t="str">
        <f t="shared" si="1"/>
        <v/>
      </c>
    </row>
    <row r="3584">
      <c r="A3584" t="str">
        <f>UPPER(newTransactionSheet!D3584)&amp;"$"&amp;UPPER(newTransactionSheet!F3584)&amp;"$"&amp;UPPER(newTransactionSheet!H3584)&amp;"$"&amp;UPPER(newTransactionSheet!N3584)</f>
        <v>MARUTI SUZUKI$WAGON R$LX$BANGALORE</v>
      </c>
      <c r="C3584" t="str">
        <f t="shared" si="1"/>
        <v/>
      </c>
    </row>
    <row r="3585">
      <c r="A3585" t="str">
        <f>UPPER(newTransactionSheet!D3585)&amp;"$"&amp;UPPER(newTransactionSheet!F3585)&amp;"$"&amp;UPPER(newTransactionSheet!H3585)&amp;"$"&amp;UPPER(newTransactionSheet!N3585)</f>
        <v>MARUTI SUZUKI$WAGON R$LXI$BANGALORE</v>
      </c>
      <c r="C3585" t="str">
        <f t="shared" si="1"/>
        <v/>
      </c>
    </row>
    <row r="3586">
      <c r="A3586" t="str">
        <f>UPPER(newTransactionSheet!D3586)&amp;"$"&amp;UPPER(newTransactionSheet!F3586)&amp;"$"&amp;UPPER(newTransactionSheet!H3586)&amp;"$"&amp;UPPER(newTransactionSheet!N3586)</f>
        <v>CHEVROLET$SPARK$LT 1.0$BANGALORE</v>
      </c>
      <c r="C3586" t="str">
        <f t="shared" si="1"/>
        <v/>
      </c>
    </row>
    <row r="3587">
      <c r="A3587" t="str">
        <f>UPPER(newTransactionSheet!D3587)&amp;"$"&amp;UPPER(newTransactionSheet!F3587)&amp;"$"&amp;UPPER(newTransactionSheet!H3587)&amp;"$"&amp;UPPER(newTransactionSheet!N3587)</f>
        <v>HYUNDAI$I10$MAGNA 1.1 IRDE2$BANGALORE</v>
      </c>
      <c r="C3587" t="str">
        <f t="shared" si="1"/>
        <v/>
      </c>
    </row>
    <row r="3588">
      <c r="A3588" t="str">
        <f>UPPER(newTransactionSheet!D3588)&amp;"$"&amp;UPPER(newTransactionSheet!F3588)&amp;"$"&amp;UPPER(newTransactionSheet!H3588)&amp;"$"&amp;UPPER(newTransactionSheet!N3588)</f>
        <v>MARUTI SUZUKI$WAGON R$LXI$BANGALORE</v>
      </c>
      <c r="C3588" t="str">
        <f t="shared" si="1"/>
        <v/>
      </c>
    </row>
    <row r="3589">
      <c r="A3589" t="str">
        <f>UPPER(newTransactionSheet!D3589)&amp;"$"&amp;UPPER(newTransactionSheet!F3589)&amp;"$"&amp;UPPER(newTransactionSheet!H3589)&amp;"$"&amp;UPPER(newTransactionSheet!N3589)</f>
        <v>MARUTI SUZUKI$ZEN$LXI$BANGALORE</v>
      </c>
      <c r="C3589" t="str">
        <f t="shared" si="1"/>
        <v/>
      </c>
    </row>
    <row r="3590">
      <c r="A3590" t="str">
        <f>UPPER(newTransactionSheet!D3590)&amp;"$"&amp;UPPER(newTransactionSheet!F3590)&amp;"$"&amp;UPPER(newTransactionSheet!H3590)&amp;"$"&amp;UPPER(newTransactionSheet!N3590)</f>
        <v>MARUTI SUZUKI$ALTO$LXI$BANGALORE</v>
      </c>
      <c r="C3590" t="str">
        <f t="shared" si="1"/>
        <v/>
      </c>
    </row>
    <row r="3591">
      <c r="A3591" t="str">
        <f>UPPER(newTransactionSheet!D3591)&amp;"$"&amp;UPPER(newTransactionSheet!F3591)&amp;"$"&amp;UPPER(newTransactionSheet!H3591)&amp;"$"&amp;UPPER(newTransactionSheet!N3591)</f>
        <v>MARUTI SUZUKI$ALTO$LXI$BANGALORE</v>
      </c>
      <c r="C3591" t="str">
        <f t="shared" si="1"/>
        <v/>
      </c>
    </row>
    <row r="3592">
      <c r="A3592" t="str">
        <f>UPPER(newTransactionSheet!D3592)&amp;"$"&amp;UPPER(newTransactionSheet!F3592)&amp;"$"&amp;UPPER(newTransactionSheet!H3592)&amp;"$"&amp;UPPER(newTransactionSheet!N3592)</f>
        <v>MARUTI SUZUKI$ZEN$VXI$BANGALORE</v>
      </c>
      <c r="C3592" t="str">
        <f t="shared" si="1"/>
        <v/>
      </c>
    </row>
    <row r="3593">
      <c r="A3593" t="str">
        <f>UPPER(newTransactionSheet!D3593)&amp;"$"&amp;UPPER(newTransactionSheet!F3593)&amp;"$"&amp;UPPER(newTransactionSheet!H3593)&amp;"$"&amp;UPPER(newTransactionSheet!N3593)</f>
        <v>MARUTI SUZUKI$ALTO$LXI$BANGALORE</v>
      </c>
      <c r="C3593" t="str">
        <f t="shared" si="1"/>
        <v/>
      </c>
    </row>
    <row r="3594">
      <c r="A3594" t="str">
        <f>UPPER(newTransactionSheet!D3594)&amp;"$"&amp;UPPER(newTransactionSheet!F3594)&amp;"$"&amp;UPPER(newTransactionSheet!H3594)&amp;"$"&amp;UPPER(newTransactionSheet!N3594)</f>
        <v>MARUTI SUZUKI$ALTO$LXI$BANGALORE</v>
      </c>
      <c r="C3594" t="str">
        <f t="shared" si="1"/>
        <v/>
      </c>
    </row>
    <row r="3595">
      <c r="A3595" t="str">
        <f>UPPER(newTransactionSheet!D3595)&amp;"$"&amp;UPPER(newTransactionSheet!F3595)&amp;"$"&amp;UPPER(newTransactionSheet!H3595)&amp;"$"&amp;UPPER(newTransactionSheet!N3595)</f>
        <v>MARUTI SUZUKI$ZEN$LXI$BANGALORE</v>
      </c>
      <c r="C3595" t="str">
        <f t="shared" si="1"/>
        <v/>
      </c>
    </row>
    <row r="3596">
      <c r="A3596" t="str">
        <f>UPPER(newTransactionSheet!D3596)&amp;"$"&amp;UPPER(newTransactionSheet!F3596)&amp;"$"&amp;UPPER(newTransactionSheet!H3596)&amp;"$"&amp;UPPER(newTransactionSheet!N3596)</f>
        <v>MARUTI SUZUKI$ZEN$LXI$BANGALORE</v>
      </c>
      <c r="C3596" t="str">
        <f t="shared" si="1"/>
        <v/>
      </c>
    </row>
    <row r="3597">
      <c r="A3597" t="str">
        <f>UPPER(newTransactionSheet!D3597)&amp;"$"&amp;UPPER(newTransactionSheet!F3597)&amp;"$"&amp;UPPER(newTransactionSheet!H3597)&amp;"$"&amp;UPPER(newTransactionSheet!N3597)</f>
        <v>HYUNDAI$SANTRO XING$GLS$BANGALORE</v>
      </c>
      <c r="C3597" t="str">
        <f t="shared" si="1"/>
        <v/>
      </c>
    </row>
    <row r="3598">
      <c r="A3598" t="str">
        <f>UPPER(newTransactionSheet!D3598)&amp;"$"&amp;UPPER(newTransactionSheet!F3598)&amp;"$"&amp;UPPER(newTransactionSheet!H3598)&amp;"$"&amp;UPPER(newTransactionSheet!N3598)</f>
        <v>MARUTI SUZUKI$ALTO$LX$BANGALORE</v>
      </c>
      <c r="C3598" t="str">
        <f t="shared" si="1"/>
        <v/>
      </c>
    </row>
    <row r="3599">
      <c r="A3599" t="str">
        <f>UPPER(newTransactionSheet!D3599)&amp;"$"&amp;UPPER(newTransactionSheet!F3599)&amp;"$"&amp;UPPER(newTransactionSheet!H3599)&amp;"$"&amp;UPPER(newTransactionSheet!N3599)</f>
        <v>MARUTI SUZUKI$ALTO$LXI$BANGALORE</v>
      </c>
      <c r="C3599" t="str">
        <f t="shared" si="1"/>
        <v/>
      </c>
    </row>
    <row r="3600">
      <c r="A3600" t="str">
        <f>UPPER(newTransactionSheet!D3600)&amp;"$"&amp;UPPER(newTransactionSheet!F3600)&amp;"$"&amp;UPPER(newTransactionSheet!H3600)&amp;"$"&amp;UPPER(newTransactionSheet!N3600)</f>
        <v>MARUTI SUZUKI$ALTO$LXI$BANGALORE</v>
      </c>
      <c r="C3600" t="str">
        <f t="shared" si="1"/>
        <v/>
      </c>
    </row>
    <row r="3601">
      <c r="A3601" t="str">
        <f>UPPER(newTransactionSheet!D3601)&amp;"$"&amp;UPPER(newTransactionSheet!F3601)&amp;"$"&amp;UPPER(newTransactionSheet!H3601)&amp;"$"&amp;UPPER(newTransactionSheet!N3601)</f>
        <v>MARUTI SUZUKI$ALTO$LXI$BANGALORE</v>
      </c>
      <c r="C3601" t="str">
        <f t="shared" si="1"/>
        <v/>
      </c>
    </row>
    <row r="3602">
      <c r="A3602" t="str">
        <f>UPPER(newTransactionSheet!D3602)&amp;"$"&amp;UPPER(newTransactionSheet!F3602)&amp;"$"&amp;UPPER(newTransactionSheet!H3602)&amp;"$"&amp;UPPER(newTransactionSheet!N3602)</f>
        <v>MARUTI SUZUKI$ALTO$LXI$BANGALORE</v>
      </c>
      <c r="C3602" t="str">
        <f t="shared" si="1"/>
        <v/>
      </c>
    </row>
    <row r="3603">
      <c r="A3603" t="str">
        <f>UPPER(newTransactionSheet!D3603)&amp;"$"&amp;UPPER(newTransactionSheet!F3603)&amp;"$"&amp;UPPER(newTransactionSheet!H3603)&amp;"$"&amp;UPPER(newTransactionSheet!N3603)</f>
        <v>MARUTI SUZUKI$ALTO$LXI$BANGALORE</v>
      </c>
      <c r="C3603" t="str">
        <f t="shared" si="1"/>
        <v/>
      </c>
    </row>
    <row r="3604">
      <c r="A3604" t="str">
        <f>UPPER(newTransactionSheet!D3604)&amp;"$"&amp;UPPER(newTransactionSheet!F3604)&amp;"$"&amp;UPPER(newTransactionSheet!H3604)&amp;"$"&amp;UPPER(newTransactionSheet!N3604)</f>
        <v>MARUTI SUZUKI$ALTO$LXI$BANGALORE</v>
      </c>
      <c r="C3604" t="str">
        <f t="shared" si="1"/>
        <v/>
      </c>
    </row>
    <row r="3605">
      <c r="A3605" t="str">
        <f>UPPER(newTransactionSheet!D3605)&amp;"$"&amp;UPPER(newTransactionSheet!F3605)&amp;"$"&amp;UPPER(newTransactionSheet!H3605)&amp;"$"&amp;UPPER(newTransactionSheet!N3605)</f>
        <v>MARUTI SUZUKI$ALTO$LXI$BANGALORE</v>
      </c>
      <c r="C3605" t="str">
        <f t="shared" si="1"/>
        <v/>
      </c>
    </row>
    <row r="3606">
      <c r="A3606" t="str">
        <f>UPPER(newTransactionSheet!D3606)&amp;"$"&amp;UPPER(newTransactionSheet!F3606)&amp;"$"&amp;UPPER(newTransactionSheet!H3606)&amp;"$"&amp;UPPER(newTransactionSheet!N3606)</f>
        <v>MARUTI SUZUKI$ALTO$LXI$BANGALORE</v>
      </c>
      <c r="C3606" t="str">
        <f t="shared" si="1"/>
        <v/>
      </c>
    </row>
    <row r="3607">
      <c r="A3607" t="str">
        <f>UPPER(newTransactionSheet!D3607)&amp;"$"&amp;UPPER(newTransactionSheet!F3607)&amp;"$"&amp;UPPER(newTransactionSheet!H3607)&amp;"$"&amp;UPPER(newTransactionSheet!N3607)</f>
        <v>MARUTI SUZUKI$ALTO$LXI$BANGALORE</v>
      </c>
      <c r="C3607" t="str">
        <f t="shared" si="1"/>
        <v/>
      </c>
    </row>
    <row r="3608">
      <c r="A3608" t="str">
        <f>UPPER(newTransactionSheet!D3608)&amp;"$"&amp;UPPER(newTransactionSheet!F3608)&amp;"$"&amp;UPPER(newTransactionSheet!H3608)&amp;"$"&amp;UPPER(newTransactionSheet!N3608)</f>
        <v>MARUTI SUZUKI$ALTO$LXI$BANGALORE</v>
      </c>
      <c r="C3608" t="str">
        <f t="shared" si="1"/>
        <v/>
      </c>
    </row>
    <row r="3609">
      <c r="A3609" t="str">
        <f>UPPER(newTransactionSheet!D3609)&amp;"$"&amp;UPPER(newTransactionSheet!F3609)&amp;"$"&amp;UPPER(newTransactionSheet!H3609)&amp;"$"&amp;UPPER(newTransactionSheet!N3609)</f>
        <v>MARUTI SUZUKI$ALTO$LXI$BANGALORE</v>
      </c>
      <c r="C3609" t="str">
        <f t="shared" si="1"/>
        <v/>
      </c>
    </row>
    <row r="3610">
      <c r="A3610" t="str">
        <f>UPPER(newTransactionSheet!D3610)&amp;"$"&amp;UPPER(newTransactionSheet!F3610)&amp;"$"&amp;UPPER(newTransactionSheet!H3610)&amp;"$"&amp;UPPER(newTransactionSheet!N3610)</f>
        <v>MARUTI SUZUKI$ALTO$LXI$BANGALORE</v>
      </c>
      <c r="C3610" t="str">
        <f t="shared" si="1"/>
        <v/>
      </c>
    </row>
    <row r="3611">
      <c r="A3611" t="str">
        <f>UPPER(newTransactionSheet!D3611)&amp;"$"&amp;UPPER(newTransactionSheet!F3611)&amp;"$"&amp;UPPER(newTransactionSheet!H3611)&amp;"$"&amp;UPPER(newTransactionSheet!N3611)</f>
        <v>MARUTI SUZUKI$ALTO$LXI$BANGALORE</v>
      </c>
      <c r="C3611" t="str">
        <f t="shared" si="1"/>
        <v/>
      </c>
    </row>
    <row r="3612">
      <c r="A3612" t="str">
        <f>UPPER(newTransactionSheet!D3612)&amp;"$"&amp;UPPER(newTransactionSheet!F3612)&amp;"$"&amp;UPPER(newTransactionSheet!H3612)&amp;"$"&amp;UPPER(newTransactionSheet!N3612)</f>
        <v>HYUNDAI$EON$D-LITE$BANGALORE</v>
      </c>
      <c r="C3612" t="str">
        <f t="shared" si="1"/>
        <v/>
      </c>
    </row>
    <row r="3613">
      <c r="A3613" t="str">
        <f>UPPER(newTransactionSheet!D3613)&amp;"$"&amp;UPPER(newTransactionSheet!F3613)&amp;"$"&amp;UPPER(newTransactionSheet!H3613)&amp;"$"&amp;UPPER(newTransactionSheet!N3613)</f>
        <v>MARUTI SUZUKI$ESTEEM$VXI$BANGALORE</v>
      </c>
      <c r="C3613" t="str">
        <f t="shared" si="1"/>
        <v/>
      </c>
    </row>
    <row r="3614">
      <c r="A3614" t="str">
        <f>UPPER(newTransactionSheet!D3614)&amp;"$"&amp;UPPER(newTransactionSheet!F3614)&amp;"$"&amp;UPPER(newTransactionSheet!H3614)&amp;"$"&amp;UPPER(newTransactionSheet!N3614)</f>
        <v>MARUTI SUZUKI$ESTILO$VXI$BANGALORE</v>
      </c>
      <c r="C3614" t="str">
        <f t="shared" si="1"/>
        <v/>
      </c>
    </row>
    <row r="3615">
      <c r="A3615" t="str">
        <f>UPPER(newTransactionSheet!D3615)&amp;"$"&amp;UPPER(newTransactionSheet!F3615)&amp;"$"&amp;UPPER(newTransactionSheet!H3615)&amp;"$"&amp;UPPER(newTransactionSheet!N3615)</f>
        <v>FORD$FIESTA$ZXI 1.4 TDCI$BANGALORE</v>
      </c>
      <c r="C3615" t="str">
        <f t="shared" si="1"/>
        <v/>
      </c>
    </row>
    <row r="3616">
      <c r="A3616" t="str">
        <f>UPPER(newTransactionSheet!D3616)&amp;"$"&amp;UPPER(newTransactionSheet!F3616)&amp;"$"&amp;UPPER(newTransactionSheet!H3616)&amp;"$"&amp;UPPER(newTransactionSheet!N3616)</f>
        <v>HYUNDAI$GETZ PRIME$1.1 GLE$BANGALORE</v>
      </c>
      <c r="C3616" t="str">
        <f t="shared" si="1"/>
        <v/>
      </c>
    </row>
    <row r="3617">
      <c r="A3617" t="str">
        <f>UPPER(newTransactionSheet!D3617)&amp;"$"&amp;UPPER(newTransactionSheet!F3617)&amp;"$"&amp;UPPER(newTransactionSheet!H3617)&amp;"$"&amp;UPPER(newTransactionSheet!N3617)</f>
        <v>HYUNDAI$GETZ PRIME$1.3 GLS$BANGALORE</v>
      </c>
      <c r="C3617" t="str">
        <f t="shared" si="1"/>
        <v/>
      </c>
    </row>
    <row r="3618">
      <c r="A3618" t="str">
        <f>UPPER(newTransactionSheet!D3618)&amp;"$"&amp;UPPER(newTransactionSheet!F3618)&amp;"$"&amp;UPPER(newTransactionSheet!H3618)&amp;"$"&amp;UPPER(newTransactionSheet!N3618)</f>
        <v>HYUNDAI$I10$ERA$BANGALORE</v>
      </c>
      <c r="C3618" t="str">
        <f t="shared" si="1"/>
        <v/>
      </c>
    </row>
    <row r="3619">
      <c r="A3619" t="str">
        <f>UPPER(newTransactionSheet!D3619)&amp;"$"&amp;UPPER(newTransactionSheet!F3619)&amp;"$"&amp;UPPER(newTransactionSheet!H3619)&amp;"$"&amp;UPPER(newTransactionSheet!N3619)</f>
        <v>FORD$IKON$1.3 FLAIR$BANGALORE</v>
      </c>
      <c r="C3619" t="str">
        <f t="shared" si="1"/>
        <v/>
      </c>
    </row>
    <row r="3620">
      <c r="A3620" t="str">
        <f>UPPER(newTransactionSheet!D3620)&amp;"$"&amp;UPPER(newTransactionSheet!F3620)&amp;"$"&amp;UPPER(newTransactionSheet!H3620)&amp;"$"&amp;UPPER(newTransactionSheet!N3620)</f>
        <v>TATA$INDICA V2$DL$BANGALORE</v>
      </c>
      <c r="C3620" t="str">
        <f t="shared" si="1"/>
        <v/>
      </c>
    </row>
    <row r="3621">
      <c r="A3621" t="str">
        <f>UPPER(newTransactionSheet!D3621)&amp;"$"&amp;UPPER(newTransactionSheet!F3621)&amp;"$"&amp;UPPER(newTransactionSheet!H3621)&amp;"$"&amp;UPPER(newTransactionSheet!N3621)</f>
        <v>TATA$MANZA$AURA (+) SAFIRE$BANGALORE</v>
      </c>
      <c r="C3621" t="str">
        <f t="shared" si="1"/>
        <v/>
      </c>
    </row>
    <row r="3622">
      <c r="A3622" t="str">
        <f>UPPER(newTransactionSheet!D3622)&amp;"$"&amp;UPPER(newTransactionSheet!F3622)&amp;"$"&amp;UPPER(newTransactionSheet!H3622)&amp;"$"&amp;UPPER(newTransactionSheet!N3622)</f>
        <v>TATA$NANO$TWIST XT$BANGALORE</v>
      </c>
      <c r="C3622" t="str">
        <f t="shared" si="1"/>
        <v/>
      </c>
    </row>
    <row r="3623">
      <c r="A3623" t="str">
        <f>UPPER(newTransactionSheet!D3623)&amp;"$"&amp;UPPER(newTransactionSheet!F3623)&amp;"$"&amp;UPPER(newTransactionSheet!H3623)&amp;"$"&amp;UPPER(newTransactionSheet!N3623)</f>
        <v>FIAT$PUNTO$EMOTION 1.2$BANGALORE</v>
      </c>
      <c r="C3623" t="str">
        <f t="shared" si="1"/>
        <v/>
      </c>
    </row>
    <row r="3624">
      <c r="A3624" t="str">
        <f>UPPER(newTransactionSheet!D3624)&amp;"$"&amp;UPPER(newTransactionSheet!F3624)&amp;"$"&amp;UPPER(newTransactionSheet!H3624)&amp;"$"&amp;UPPER(newTransactionSheet!N3624)</f>
        <v>HYUNDAI$SANTRO XING$GLS$BANGALORE</v>
      </c>
      <c r="C3624" t="str">
        <f t="shared" si="1"/>
        <v/>
      </c>
    </row>
    <row r="3625">
      <c r="A3625" t="str">
        <f>UPPER(newTransactionSheet!D3625)&amp;"$"&amp;UPPER(newTransactionSheet!F3625)&amp;"$"&amp;UPPER(newTransactionSheet!H3625)&amp;"$"&amp;UPPER(newTransactionSheet!N3625)</f>
        <v>HYUNDAI$SANTRO XING$XL$BANGALORE</v>
      </c>
      <c r="C3625" t="str">
        <f t="shared" si="1"/>
        <v/>
      </c>
    </row>
    <row r="3626">
      <c r="A3626" t="str">
        <f>UPPER(newTransactionSheet!D3626)&amp;"$"&amp;UPPER(newTransactionSheet!F3626)&amp;"$"&amp;UPPER(newTransactionSheet!H3626)&amp;"$"&amp;UPPER(newTransactionSheet!N3626)</f>
        <v>HYUNDAI$SANTRO XING$XO$BANGALORE</v>
      </c>
      <c r="C3626" t="str">
        <f t="shared" si="1"/>
        <v/>
      </c>
    </row>
    <row r="3627">
      <c r="A3627" t="str">
        <f>UPPER(newTransactionSheet!D3627)&amp;"$"&amp;UPPER(newTransactionSheet!F3627)&amp;"$"&amp;UPPER(newTransactionSheet!H3627)&amp;"$"&amp;UPPER(newTransactionSheet!N3627)</f>
        <v>HYUNDAI$SANTRO XING$XS$BANGALORE</v>
      </c>
      <c r="C3627" t="str">
        <f t="shared" si="1"/>
        <v/>
      </c>
    </row>
    <row r="3628">
      <c r="A3628" t="str">
        <f>UPPER(newTransactionSheet!D3628)&amp;"$"&amp;UPPER(newTransactionSheet!F3628)&amp;"$"&amp;UPPER(newTransactionSheet!H3628)&amp;"$"&amp;UPPER(newTransactionSheet!N3628)</f>
        <v>MARUTI SUZUKI$WAGON R$LXI$BANGALORE</v>
      </c>
      <c r="C3628" t="str">
        <f t="shared" si="1"/>
        <v/>
      </c>
    </row>
    <row r="3629">
      <c r="A3629" t="str">
        <f>UPPER(newTransactionSheet!D3629)&amp;"$"&amp;UPPER(newTransactionSheet!F3629)&amp;"$"&amp;UPPER(newTransactionSheet!H3629)&amp;"$"&amp;UPPER(newTransactionSheet!N3629)</f>
        <v>MARUTI SUZUKI$WAGON R$LXI$BANGALORE</v>
      </c>
      <c r="C3629" t="str">
        <f t="shared" si="1"/>
        <v/>
      </c>
    </row>
    <row r="3630">
      <c r="A3630" t="str">
        <f>UPPER(newTransactionSheet!D3630)&amp;"$"&amp;UPPER(newTransactionSheet!F3630)&amp;"$"&amp;UPPER(newTransactionSheet!H3630)&amp;"$"&amp;UPPER(newTransactionSheet!N3630)</f>
        <v>MARUTI SUZUKI$WAGON R$VXI$BANGALORE</v>
      </c>
      <c r="C3630" t="str">
        <f t="shared" si="1"/>
        <v/>
      </c>
    </row>
    <row r="3631">
      <c r="A3631" t="str">
        <f>UPPER(newTransactionSheet!D3631)&amp;"$"&amp;UPPER(newTransactionSheet!F3631)&amp;"$"&amp;UPPER(newTransactionSheet!H3631)&amp;"$"&amp;UPPER(newTransactionSheet!N3631)</f>
        <v>MARUTI SUZUKI$ZEN$LXI$BANGALORE</v>
      </c>
      <c r="C3631" t="str">
        <f t="shared" si="1"/>
        <v/>
      </c>
    </row>
    <row r="3632">
      <c r="A3632" t="str">
        <f>UPPER(newTransactionSheet!D3632)&amp;"$"&amp;UPPER(newTransactionSheet!F3632)&amp;"$"&amp;UPPER(newTransactionSheet!H3632)&amp;"$"&amp;UPPER(newTransactionSheet!N3632)</f>
        <v>MARUTI SUZUKI$ZEN$VXI$BANGALORE</v>
      </c>
      <c r="C3632" t="str">
        <f t="shared" si="1"/>
        <v/>
      </c>
    </row>
    <row r="3633">
      <c r="A3633" t="str">
        <f>UPPER(newTransactionSheet!D3633)&amp;"$"&amp;UPPER(newTransactionSheet!F3633)&amp;"$"&amp;UPPER(newTransactionSheet!H3633)&amp;"$"&amp;UPPER(newTransactionSheet!N3633)</f>
        <v>MARUTI SUZUKI$ZEN$VXI$BANGALORE</v>
      </c>
      <c r="C3633" t="str">
        <f t="shared" si="1"/>
        <v/>
      </c>
    </row>
    <row r="3634">
      <c r="A3634" t="str">
        <f>UPPER(newTransactionSheet!D3634)&amp;"$"&amp;UPPER(newTransactionSheet!F3634)&amp;"$"&amp;UPPER(newTransactionSheet!H3634)&amp;"$"&amp;UPPER(newTransactionSheet!N3634)</f>
        <v>FORD$FIESTA$ZXI 1.4 TDCI$BANGALORE</v>
      </c>
      <c r="C3634" t="str">
        <f t="shared" si="1"/>
        <v/>
      </c>
    </row>
    <row r="3635">
      <c r="A3635" t="str">
        <f>UPPER(newTransactionSheet!D3635)&amp;"$"&amp;UPPER(newTransactionSheet!F3635)&amp;"$"&amp;UPPER(newTransactionSheet!H3635)&amp;"$"&amp;UPPER(newTransactionSheet!N3635)</f>
        <v>MARUTI SUZUKI$ALTO$LXI$BANGALORE</v>
      </c>
      <c r="C3635" t="str">
        <f t="shared" si="1"/>
        <v/>
      </c>
    </row>
    <row r="3636">
      <c r="A3636" t="str">
        <f>UPPER(newTransactionSheet!D3636)&amp;"$"&amp;UPPER(newTransactionSheet!F3636)&amp;"$"&amp;UPPER(newTransactionSheet!H3636)&amp;"$"&amp;UPPER(newTransactionSheet!N3636)</f>
        <v>TATA$MANZA$AURA (+) SAFIRE$BANGALORE</v>
      </c>
      <c r="C3636" t="str">
        <f t="shared" si="1"/>
        <v/>
      </c>
    </row>
    <row r="3637">
      <c r="A3637" t="str">
        <f>UPPER(newTransactionSheet!D3637)&amp;"$"&amp;UPPER(newTransactionSheet!F3637)&amp;"$"&amp;UPPER(newTransactionSheet!H3637)&amp;"$"&amp;UPPER(newTransactionSheet!N3637)</f>
        <v>FIAT$PUNTO$EMOTION 1.2$BANGALORE</v>
      </c>
      <c r="C3637" t="str">
        <f t="shared" si="1"/>
        <v/>
      </c>
    </row>
    <row r="3638">
      <c r="A3638" t="str">
        <f>UPPER(newTransactionSheet!D3638)&amp;"$"&amp;UPPER(newTransactionSheet!F3638)&amp;"$"&amp;UPPER(newTransactionSheet!H3638)&amp;"$"&amp;UPPER(newTransactionSheet!N3638)</f>
        <v>HYUNDAI$GETZ PRIME$1.1 GLE$BANGALORE</v>
      </c>
      <c r="C3638" t="str">
        <f t="shared" si="1"/>
        <v/>
      </c>
    </row>
    <row r="3639">
      <c r="A3639" t="str">
        <f>UPPER(newTransactionSheet!D3639)&amp;"$"&amp;UPPER(newTransactionSheet!F3639)&amp;"$"&amp;UPPER(newTransactionSheet!H3639)&amp;"$"&amp;UPPER(newTransactionSheet!N3639)</f>
        <v>HYUNDAI$I10$ERA$BANGALORE</v>
      </c>
      <c r="C3639" t="str">
        <f t="shared" si="1"/>
        <v/>
      </c>
    </row>
    <row r="3640">
      <c r="A3640" t="str">
        <f>UPPER(newTransactionSheet!D3640)&amp;"$"&amp;UPPER(newTransactionSheet!F3640)&amp;"$"&amp;UPPER(newTransactionSheet!H3640)&amp;"$"&amp;UPPER(newTransactionSheet!N3640)</f>
        <v>HYUNDAI$SANTRO XING$XG AT$BANGALORE</v>
      </c>
      <c r="C3640" t="str">
        <f t="shared" si="1"/>
        <v/>
      </c>
    </row>
    <row r="3641">
      <c r="A3641" t="str">
        <f>UPPER(newTransactionSheet!D3641)&amp;"$"&amp;UPPER(newTransactionSheet!F3641)&amp;"$"&amp;UPPER(newTransactionSheet!H3641)&amp;"$"&amp;UPPER(newTransactionSheet!N3641)</f>
        <v>HYUNDAI$GETZ$GVS$BANGALORE</v>
      </c>
      <c r="C3641" t="str">
        <f t="shared" si="1"/>
        <v/>
      </c>
    </row>
    <row r="3642">
      <c r="A3642" t="str">
        <f>UPPER(newTransactionSheet!D3642)&amp;"$"&amp;UPPER(newTransactionSheet!F3642)&amp;"$"&amp;UPPER(newTransactionSheet!H3642)&amp;"$"&amp;UPPER(newTransactionSheet!N3642)</f>
        <v>TATA$INDIGO CS$LE TDI$BANGALORE</v>
      </c>
      <c r="C3642" t="str">
        <f t="shared" si="1"/>
        <v/>
      </c>
    </row>
    <row r="3643">
      <c r="A3643" t="str">
        <f>UPPER(newTransactionSheet!D3643)&amp;"$"&amp;UPPER(newTransactionSheet!F3643)&amp;"$"&amp;UPPER(newTransactionSheet!H3643)&amp;"$"&amp;UPPER(newTransactionSheet!N3643)</f>
        <v>MARUTI SUZUKI$SWIFT$LXI$BANGALORE</v>
      </c>
      <c r="C3643" t="str">
        <f t="shared" si="1"/>
        <v/>
      </c>
    </row>
    <row r="3644">
      <c r="A3644" t="str">
        <f>UPPER(newTransactionSheet!D3644)&amp;"$"&amp;UPPER(newTransactionSheet!F3644)&amp;"$"&amp;UPPER(newTransactionSheet!H3644)&amp;"$"&amp;UPPER(newTransactionSheet!N3644)</f>
        <v>MARUTI SUZUKI$ALTO$LXI$BANGALORE</v>
      </c>
      <c r="C3644" t="str">
        <f t="shared" si="1"/>
        <v/>
      </c>
    </row>
    <row r="3645">
      <c r="A3645" t="str">
        <f>UPPER(newTransactionSheet!D3645)&amp;"$"&amp;UPPER(newTransactionSheet!F3645)&amp;"$"&amp;UPPER(newTransactionSheet!H3645)&amp;"$"&amp;UPPER(newTransactionSheet!N3645)</f>
        <v>MARUTI SUZUKI$800$AC$BANGALORE</v>
      </c>
      <c r="C3645" t="str">
        <f t="shared" si="1"/>
        <v/>
      </c>
    </row>
    <row r="3646">
      <c r="A3646" t="str">
        <f>UPPER(newTransactionSheet!D3646)&amp;"$"&amp;UPPER(newTransactionSheet!F3646)&amp;"$"&amp;UPPER(newTransactionSheet!H3646)&amp;"$"&amp;UPPER(newTransactionSheet!N3646)</f>
        <v>MARUTI SUZUKI$ALTO$LXI$BANGALORE</v>
      </c>
      <c r="C3646" t="str">
        <f t="shared" si="1"/>
        <v/>
      </c>
    </row>
    <row r="3647">
      <c r="A3647" t="str">
        <f>UPPER(newTransactionSheet!D3647)&amp;"$"&amp;UPPER(newTransactionSheet!F3647)&amp;"$"&amp;UPPER(newTransactionSheet!H3647)&amp;"$"&amp;UPPER(newTransactionSheet!N3647)</f>
        <v>MARUTI SUZUKI$ALTO$LXI$BANGALORE</v>
      </c>
      <c r="C3647" t="str">
        <f t="shared" si="1"/>
        <v/>
      </c>
    </row>
    <row r="3648">
      <c r="A3648" t="str">
        <f>UPPER(newTransactionSheet!D3648)&amp;"$"&amp;UPPER(newTransactionSheet!F3648)&amp;"$"&amp;UPPER(newTransactionSheet!H3648)&amp;"$"&amp;UPPER(newTransactionSheet!N3648)</f>
        <v>MARUTI SUZUKI$ALTO$LXI$BANGALORE</v>
      </c>
      <c r="C3648" t="str">
        <f t="shared" si="1"/>
        <v/>
      </c>
    </row>
    <row r="3649">
      <c r="A3649" t="str">
        <f>UPPER(newTransactionSheet!D3649)&amp;"$"&amp;UPPER(newTransactionSheet!F3649)&amp;"$"&amp;UPPER(newTransactionSheet!H3649)&amp;"$"&amp;UPPER(newTransactionSheet!N3649)</f>
        <v>MARUTI SUZUKI$ALTO$LXI$BANGALORE</v>
      </c>
      <c r="C3649" t="str">
        <f t="shared" si="1"/>
        <v/>
      </c>
    </row>
    <row r="3650">
      <c r="A3650" t="str">
        <f>UPPER(newTransactionSheet!D3650)&amp;"$"&amp;UPPER(newTransactionSheet!F3650)&amp;"$"&amp;UPPER(newTransactionSheet!H3650)&amp;"$"&amp;UPPER(newTransactionSheet!N3650)</f>
        <v>MARUTI SUZUKI$ALTO$LXI$BANGALORE</v>
      </c>
      <c r="C3650" t="str">
        <f t="shared" si="1"/>
        <v/>
      </c>
    </row>
    <row r="3651">
      <c r="A3651" t="str">
        <f>UPPER(newTransactionSheet!D3651)&amp;"$"&amp;UPPER(newTransactionSheet!F3651)&amp;"$"&amp;UPPER(newTransactionSheet!H3651)&amp;"$"&amp;UPPER(newTransactionSheet!N3651)</f>
        <v>MARUTI SUZUKI$ALTO$LXI$BANGALORE</v>
      </c>
      <c r="C3651" t="str">
        <f t="shared" si="1"/>
        <v/>
      </c>
    </row>
    <row r="3652">
      <c r="A3652" t="str">
        <f>UPPER(newTransactionSheet!D3652)&amp;"$"&amp;UPPER(newTransactionSheet!F3652)&amp;"$"&amp;UPPER(newTransactionSheet!H3652)&amp;"$"&amp;UPPER(newTransactionSheet!N3652)</f>
        <v>MARUTI SUZUKI$EECO$5 STR$BANGALORE</v>
      </c>
      <c r="C3652" t="str">
        <f t="shared" si="1"/>
        <v/>
      </c>
    </row>
    <row r="3653">
      <c r="A3653" t="str">
        <f>UPPER(newTransactionSheet!D3653)&amp;"$"&amp;UPPER(newTransactionSheet!F3653)&amp;"$"&amp;UPPER(newTransactionSheet!H3653)&amp;"$"&amp;UPPER(newTransactionSheet!N3653)</f>
        <v>MARUTI SUZUKI$OMNI$5 STR$BANGALORE</v>
      </c>
      <c r="C3653" t="str">
        <f t="shared" si="1"/>
        <v/>
      </c>
    </row>
    <row r="3654">
      <c r="A3654" t="str">
        <f>UPPER(newTransactionSheet!D3654)&amp;"$"&amp;UPPER(newTransactionSheet!F3654)&amp;"$"&amp;UPPER(newTransactionSheet!H3654)&amp;"$"&amp;UPPER(newTransactionSheet!N3654)</f>
        <v>MARUTI SUZUKI$SWIFT$VXI$DELHI</v>
      </c>
      <c r="C3654" t="str">
        <f t="shared" si="1"/>
        <v/>
      </c>
    </row>
    <row r="3655">
      <c r="A3655" t="str">
        <f>UPPER(newTransactionSheet!D3655)&amp;"$"&amp;UPPER(newTransactionSheet!F3655)&amp;"$"&amp;UPPER(newTransactionSheet!H3655)&amp;"$"&amp;UPPER(newTransactionSheet!N3655)</f>
        <v>MARUTI SUZUKI$OMNI$5 STR$BANGALORE</v>
      </c>
      <c r="C3655" t="str">
        <f t="shared" si="1"/>
        <v/>
      </c>
    </row>
    <row r="3656">
      <c r="A3656" t="str">
        <f>UPPER(newTransactionSheet!D3656)&amp;"$"&amp;UPPER(newTransactionSheet!F3656)&amp;"$"&amp;UPPER(newTransactionSheet!H3656)&amp;"$"&amp;UPPER(newTransactionSheet!N3656)</f>
        <v>MARUTI SUZUKI$ALTO$LXI$BANGALORE</v>
      </c>
      <c r="C3656" t="str">
        <f t="shared" si="1"/>
        <v/>
      </c>
    </row>
    <row r="3657">
      <c r="A3657" t="str">
        <f>UPPER(newTransactionSheet!D3657)&amp;"$"&amp;UPPER(newTransactionSheet!F3657)&amp;"$"&amp;UPPER(newTransactionSheet!H3657)&amp;"$"&amp;UPPER(newTransactionSheet!N3657)</f>
        <v>MARUTI SUZUKI$ALTO$LXI$BANGALORE</v>
      </c>
      <c r="C3657" t="str">
        <f t="shared" si="1"/>
        <v/>
      </c>
    </row>
    <row r="3658">
      <c r="A3658" t="str">
        <f>UPPER(newTransactionSheet!D3658)&amp;"$"&amp;UPPER(newTransactionSheet!F3658)&amp;"$"&amp;UPPER(newTransactionSheet!H3658)&amp;"$"&amp;UPPER(newTransactionSheet!N3658)</f>
        <v>MARUTI SUZUKI$ESTEEM$VXI$BANGALORE</v>
      </c>
      <c r="C3658" t="str">
        <f t="shared" si="1"/>
        <v/>
      </c>
    </row>
    <row r="3659">
      <c r="A3659" t="str">
        <f>UPPER(newTransactionSheet!D3659)&amp;"$"&amp;UPPER(newTransactionSheet!F3659)&amp;"$"&amp;UPPER(newTransactionSheet!H3659)&amp;"$"&amp;UPPER(newTransactionSheet!N3659)</f>
        <v>MARUTI SUZUKI$ALTO$LX$BANGALORE</v>
      </c>
      <c r="C3659" t="str">
        <f t="shared" si="1"/>
        <v/>
      </c>
    </row>
    <row r="3660">
      <c r="A3660" t="str">
        <f>UPPER(newTransactionSheet!D3660)&amp;"$"&amp;UPPER(newTransactionSheet!F3660)&amp;"$"&amp;UPPER(newTransactionSheet!H3660)&amp;"$"&amp;UPPER(newTransactionSheet!N3660)</f>
        <v>MARUTI SUZUKI$A-STAR$VXI$BANGALORE</v>
      </c>
      <c r="C3660" t="str">
        <f t="shared" si="1"/>
        <v/>
      </c>
    </row>
    <row r="3661">
      <c r="A3661" t="str">
        <f>UPPER(newTransactionSheet!D3661)&amp;"$"&amp;UPPER(newTransactionSheet!F3661)&amp;"$"&amp;UPPER(newTransactionSheet!H3661)&amp;"$"&amp;UPPER(newTransactionSheet!N3661)</f>
        <v>HYUNDAI$SANTRO XING$GLS$BANGALORE</v>
      </c>
      <c r="C3661" t="str">
        <f t="shared" si="1"/>
        <v/>
      </c>
    </row>
    <row r="3662">
      <c r="A3662" t="str">
        <f>UPPER(newTransactionSheet!D3662)&amp;"$"&amp;UPPER(newTransactionSheet!F3662)&amp;"$"&amp;UPPER(newTransactionSheet!H3662)&amp;"$"&amp;UPPER(newTransactionSheet!N3662)</f>
        <v>MARUTI SUZUKI$WAGON R$LXI$BANGALORE</v>
      </c>
      <c r="C3662" t="str">
        <f t="shared" si="1"/>
        <v/>
      </c>
    </row>
    <row r="3663">
      <c r="A3663" t="str">
        <f>UPPER(newTransactionSheet!D3663)&amp;"$"&amp;UPPER(newTransactionSheet!F3663)&amp;"$"&amp;UPPER(newTransactionSheet!H3663)&amp;"$"&amp;UPPER(newTransactionSheet!N3663)</f>
        <v>MARUTI SUZUKI$WAGON R$LXI$BANGALORE</v>
      </c>
      <c r="C3663" t="str">
        <f t="shared" si="1"/>
        <v/>
      </c>
    </row>
    <row r="3664">
      <c r="A3664" t="str">
        <f>UPPER(newTransactionSheet!D3664)&amp;"$"&amp;UPPER(newTransactionSheet!F3664)&amp;"$"&amp;UPPER(newTransactionSheet!H3664)&amp;"$"&amp;UPPER(newTransactionSheet!N3664)</f>
        <v>MARUTI SUZUKI$ALTO$LX$BANGALORE</v>
      </c>
      <c r="C3664" t="str">
        <f t="shared" si="1"/>
        <v/>
      </c>
    </row>
    <row r="3665">
      <c r="A3665" t="str">
        <f>UPPER(newTransactionSheet!D3665)&amp;"$"&amp;UPPER(newTransactionSheet!F3665)&amp;"$"&amp;UPPER(newTransactionSheet!H3665)&amp;"$"&amp;UPPER(newTransactionSheet!N3665)</f>
        <v>MARUTI SUZUKI$ALTO$LXI$BANGALORE</v>
      </c>
      <c r="C3665" t="str">
        <f t="shared" si="1"/>
        <v/>
      </c>
    </row>
    <row r="3666">
      <c r="A3666" t="str">
        <f>UPPER(newTransactionSheet!D3666)&amp;"$"&amp;UPPER(newTransactionSheet!F3666)&amp;"$"&amp;UPPER(newTransactionSheet!H3666)&amp;"$"&amp;UPPER(newTransactionSheet!N3666)</f>
        <v>MARUTI SUZUKI$ALTO$LXI$BANGALORE</v>
      </c>
      <c r="C3666" t="str">
        <f t="shared" si="1"/>
        <v/>
      </c>
    </row>
    <row r="3667">
      <c r="A3667" t="str">
        <f>UPPER(newTransactionSheet!D3667)&amp;"$"&amp;UPPER(newTransactionSheet!F3667)&amp;"$"&amp;UPPER(newTransactionSheet!H3667)&amp;"$"&amp;UPPER(newTransactionSheet!N3667)</f>
        <v>MARUTI SUZUKI$ALTO$LXI$BANGALORE</v>
      </c>
      <c r="C3667" t="str">
        <f t="shared" si="1"/>
        <v/>
      </c>
    </row>
    <row r="3668">
      <c r="A3668" t="str">
        <f>UPPER(newTransactionSheet!D3668)&amp;"$"&amp;UPPER(newTransactionSheet!F3668)&amp;"$"&amp;UPPER(newTransactionSheet!H3668)&amp;"$"&amp;UPPER(newTransactionSheet!N3668)</f>
        <v>HYUNDAI$SANTRO XING$XS$BANGALORE</v>
      </c>
      <c r="C3668" t="str">
        <f t="shared" si="1"/>
        <v/>
      </c>
    </row>
    <row r="3669">
      <c r="A3669" t="str">
        <f>UPPER(newTransactionSheet!D3669)&amp;"$"&amp;UPPER(newTransactionSheet!F3669)&amp;"$"&amp;UPPER(newTransactionSheet!H3669)&amp;"$"&amp;UPPER(newTransactionSheet!N3669)</f>
        <v>MARUTI SUZUKI$WAGON R$LXI$BANGALORE</v>
      </c>
      <c r="C3669" t="str">
        <f t="shared" si="1"/>
        <v/>
      </c>
    </row>
    <row r="3670">
      <c r="A3670" t="str">
        <f>UPPER(newTransactionSheet!D3670)&amp;"$"&amp;UPPER(newTransactionSheet!F3670)&amp;"$"&amp;UPPER(newTransactionSheet!H3670)&amp;"$"&amp;UPPER(newTransactionSheet!N3670)</f>
        <v>MARUTI SUZUKI$SWIFT$LXI$BANGALORE</v>
      </c>
      <c r="C3670" t="str">
        <f t="shared" si="1"/>
        <v/>
      </c>
    </row>
    <row r="3671">
      <c r="A3671" t="str">
        <f>UPPER(newTransactionSheet!D3671)&amp;"$"&amp;UPPER(newTransactionSheet!F3671)&amp;"$"&amp;UPPER(newTransactionSheet!H3671)&amp;"$"&amp;UPPER(newTransactionSheet!N3671)</f>
        <v>MARUTI SUZUKI$ALTO$LXI$BANGALORE</v>
      </c>
      <c r="C3671" t="str">
        <f t="shared" si="1"/>
        <v/>
      </c>
    </row>
    <row r="3672">
      <c r="A3672" t="str">
        <f>UPPER(newTransactionSheet!D3672)&amp;"$"&amp;UPPER(newTransactionSheet!F3672)&amp;"$"&amp;UPPER(newTransactionSheet!H3672)&amp;"$"&amp;UPPER(newTransactionSheet!N3672)</f>
        <v>MARUTI SUZUKI$ALTO$LX$BANGALORE</v>
      </c>
      <c r="C3672" t="str">
        <f t="shared" si="1"/>
        <v/>
      </c>
    </row>
    <row r="3673">
      <c r="A3673" t="str">
        <f>UPPER(newTransactionSheet!D3673)&amp;"$"&amp;UPPER(newTransactionSheet!F3673)&amp;"$"&amp;UPPER(newTransactionSheet!H3673)&amp;"$"&amp;UPPER(newTransactionSheet!N3673)</f>
        <v>MARUTI SUZUKI$ALTO$LXI$BANGALORE</v>
      </c>
      <c r="C3673" t="str">
        <f t="shared" si="1"/>
        <v/>
      </c>
    </row>
    <row r="3674">
      <c r="A3674" t="str">
        <f>UPPER(newTransactionSheet!D3674)&amp;"$"&amp;UPPER(newTransactionSheet!F3674)&amp;"$"&amp;UPPER(newTransactionSheet!H3674)&amp;"$"&amp;UPPER(newTransactionSheet!N3674)</f>
        <v>MARUTI SUZUKI$ALTO$LXI$BANGALORE</v>
      </c>
      <c r="C3674" t="str">
        <f t="shared" si="1"/>
        <v/>
      </c>
    </row>
    <row r="3675">
      <c r="A3675" t="str">
        <f>UPPER(newTransactionSheet!D3675)&amp;"$"&amp;UPPER(newTransactionSheet!F3675)&amp;"$"&amp;UPPER(newTransactionSheet!H3675)&amp;"$"&amp;UPPER(newTransactionSheet!N3675)</f>
        <v>MARUTI SUZUKI$ALTO$LXI$BANGALORE</v>
      </c>
      <c r="C3675" t="str">
        <f t="shared" si="1"/>
        <v/>
      </c>
    </row>
    <row r="3676">
      <c r="A3676" t="str">
        <f>UPPER(newTransactionSheet!D3676)&amp;"$"&amp;UPPER(newTransactionSheet!F3676)&amp;"$"&amp;UPPER(newTransactionSheet!H3676)&amp;"$"&amp;UPPER(newTransactionSheet!N3676)</f>
        <v>MARUTI SUZUKI$ALTO$LXI$BANGALORE</v>
      </c>
      <c r="C3676" t="str">
        <f t="shared" si="1"/>
        <v/>
      </c>
    </row>
    <row r="3677">
      <c r="A3677" t="str">
        <f>UPPER(newTransactionSheet!D3677)&amp;"$"&amp;UPPER(newTransactionSheet!F3677)&amp;"$"&amp;UPPER(newTransactionSheet!H3677)&amp;"$"&amp;UPPER(newTransactionSheet!N3677)</f>
        <v>MARUTI SUZUKI$ALTO$LXI$BANGALORE</v>
      </c>
      <c r="C3677" t="str">
        <f t="shared" si="1"/>
        <v/>
      </c>
    </row>
    <row r="3678">
      <c r="A3678" t="str">
        <f>UPPER(newTransactionSheet!D3678)&amp;"$"&amp;UPPER(newTransactionSheet!F3678)&amp;"$"&amp;UPPER(newTransactionSheet!H3678)&amp;"$"&amp;UPPER(newTransactionSheet!N3678)</f>
        <v>MARUTI SUZUKI$ALTO$LXI$BANGALORE</v>
      </c>
      <c r="C3678" t="str">
        <f t="shared" si="1"/>
        <v/>
      </c>
    </row>
    <row r="3679">
      <c r="A3679" t="str">
        <f>UPPER(newTransactionSheet!D3679)&amp;"$"&amp;UPPER(newTransactionSheet!F3679)&amp;"$"&amp;UPPER(newTransactionSheet!H3679)&amp;"$"&amp;UPPER(newTransactionSheet!N3679)</f>
        <v>MARUTI SUZUKI$ALTO$STD$BANGALORE</v>
      </c>
      <c r="C3679" t="str">
        <f t="shared" si="1"/>
        <v/>
      </c>
    </row>
    <row r="3680">
      <c r="A3680" t="str">
        <f>UPPER(newTransactionSheet!D3680)&amp;"$"&amp;UPPER(newTransactionSheet!F3680)&amp;"$"&amp;UPPER(newTransactionSheet!H3680)&amp;"$"&amp;UPPER(newTransactionSheet!N3680)</f>
        <v>MARUTI SUZUKI$EECO$5 STR$BANGALORE</v>
      </c>
      <c r="C3680" t="str">
        <f t="shared" si="1"/>
        <v/>
      </c>
    </row>
    <row r="3681">
      <c r="A3681" t="str">
        <f>UPPER(newTransactionSheet!D3681)&amp;"$"&amp;UPPER(newTransactionSheet!F3681)&amp;"$"&amp;UPPER(newTransactionSheet!H3681)&amp;"$"&amp;UPPER(newTransactionSheet!N3681)</f>
        <v>MARUTI SUZUKI$ESTILO$VXI$BANGALORE</v>
      </c>
      <c r="C3681" t="str">
        <f t="shared" si="1"/>
        <v/>
      </c>
    </row>
    <row r="3682">
      <c r="A3682" t="str">
        <f>UPPER(newTransactionSheet!D3682)&amp;"$"&amp;UPPER(newTransactionSheet!F3682)&amp;"$"&amp;UPPER(newTransactionSheet!H3682)&amp;"$"&amp;UPPER(newTransactionSheet!N3682)</f>
        <v>HYUNDAI$GETZ$GLX$BANGALORE</v>
      </c>
      <c r="C3682" t="str">
        <f t="shared" si="1"/>
        <v/>
      </c>
    </row>
    <row r="3683">
      <c r="A3683" t="str">
        <f>UPPER(newTransactionSheet!D3683)&amp;"$"&amp;UPPER(newTransactionSheet!F3683)&amp;"$"&amp;UPPER(newTransactionSheet!H3683)&amp;"$"&amp;UPPER(newTransactionSheet!N3683)</f>
        <v>HYUNDAI$SANTRO XING$XG$BANGALORE</v>
      </c>
      <c r="C3683" t="str">
        <f t="shared" si="1"/>
        <v/>
      </c>
    </row>
    <row r="3684">
      <c r="A3684" t="str">
        <f>UPPER(newTransactionSheet!D3684)&amp;"$"&amp;UPPER(newTransactionSheet!F3684)&amp;"$"&amp;UPPER(newTransactionSheet!H3684)&amp;"$"&amp;UPPER(newTransactionSheet!N3684)</f>
        <v>CHEVROLET$SPARK$E 1.0$BANGALORE</v>
      </c>
      <c r="C3684" t="str">
        <f t="shared" si="1"/>
        <v/>
      </c>
    </row>
    <row r="3685">
      <c r="A3685" t="str">
        <f>UPPER(newTransactionSheet!D3685)&amp;"$"&amp;UPPER(newTransactionSheet!F3685)&amp;"$"&amp;UPPER(newTransactionSheet!H3685)&amp;"$"&amp;UPPER(newTransactionSheet!N3685)</f>
        <v>MARUTI SUZUKI$ZEN$VXI$BANGALORE</v>
      </c>
      <c r="C3685" t="str">
        <f t="shared" si="1"/>
        <v/>
      </c>
    </row>
    <row r="3686">
      <c r="A3686" t="str">
        <f>UPPER(newTransactionSheet!D3686)&amp;"$"&amp;UPPER(newTransactionSheet!F3686)&amp;"$"&amp;UPPER(newTransactionSheet!H3686)&amp;"$"&amp;UPPER(newTransactionSheet!N3686)</f>
        <v>MARUTI SUZUKI$ALTO$LX$BANGALORE</v>
      </c>
      <c r="C3686" t="str">
        <f t="shared" si="1"/>
        <v/>
      </c>
    </row>
    <row r="3687">
      <c r="A3687" t="str">
        <f>UPPER(newTransactionSheet!D3687)&amp;"$"&amp;UPPER(newTransactionSheet!F3687)&amp;"$"&amp;UPPER(newTransactionSheet!H3687)&amp;"$"&amp;UPPER(newTransactionSheet!N3687)</f>
        <v>MARUTI SUZUKI$ALTO$LXI$BANGALORE</v>
      </c>
      <c r="C3687" t="str">
        <f t="shared" si="1"/>
        <v/>
      </c>
    </row>
    <row r="3688">
      <c r="A3688" t="str">
        <f>UPPER(newTransactionSheet!D3688)&amp;"$"&amp;UPPER(newTransactionSheet!F3688)&amp;"$"&amp;UPPER(newTransactionSheet!H3688)&amp;"$"&amp;UPPER(newTransactionSheet!N3688)</f>
        <v>MARUTI SUZUKI$ALTO$LXI$BANGALORE</v>
      </c>
      <c r="C3688" t="str">
        <f t="shared" si="1"/>
        <v/>
      </c>
    </row>
    <row r="3689">
      <c r="A3689" t="str">
        <f>UPPER(newTransactionSheet!D3689)&amp;"$"&amp;UPPER(newTransactionSheet!F3689)&amp;"$"&amp;UPPER(newTransactionSheet!H3689)&amp;"$"&amp;UPPER(newTransactionSheet!N3689)</f>
        <v>MARUTI SUZUKI$ALTO$LXI$BANGALORE</v>
      </c>
      <c r="C3689" t="str">
        <f t="shared" si="1"/>
        <v/>
      </c>
    </row>
    <row r="3690">
      <c r="A3690" t="str">
        <f>UPPER(newTransactionSheet!D3690)&amp;"$"&amp;UPPER(newTransactionSheet!F3690)&amp;"$"&amp;UPPER(newTransactionSheet!H3690)&amp;"$"&amp;UPPER(newTransactionSheet!N3690)</f>
        <v>MARUTI SUZUKI$ALTO$STD$BANGALORE</v>
      </c>
      <c r="C3690" t="str">
        <f t="shared" si="1"/>
        <v/>
      </c>
    </row>
    <row r="3691">
      <c r="A3691" t="str">
        <f>UPPER(newTransactionSheet!D3691)&amp;"$"&amp;UPPER(newTransactionSheet!F3691)&amp;"$"&amp;UPPER(newTransactionSheet!H3691)&amp;"$"&amp;UPPER(newTransactionSheet!N3691)</f>
        <v>MARUTI SUZUKI$BALENO$LXI$BANGALORE</v>
      </c>
      <c r="C3691" t="str">
        <f t="shared" si="1"/>
        <v/>
      </c>
    </row>
    <row r="3692">
      <c r="A3692" t="str">
        <f>UPPER(newTransactionSheet!D3692)&amp;"$"&amp;UPPER(newTransactionSheet!F3692)&amp;"$"&amp;UPPER(newTransactionSheet!H3692)&amp;"$"&amp;UPPER(newTransactionSheet!N3692)</f>
        <v>HYUNDAI$I10$ERA$DELHI</v>
      </c>
      <c r="C3692" t="str">
        <f t="shared" si="1"/>
        <v/>
      </c>
    </row>
    <row r="3693">
      <c r="A3693" t="str">
        <f>UPPER(newTransactionSheet!D3693)&amp;"$"&amp;UPPER(newTransactionSheet!F3693)&amp;"$"&amp;UPPER(newTransactionSheet!H3693)&amp;"$"&amp;UPPER(newTransactionSheet!N3693)</f>
        <v>FIAT$PALIO D$ELX 1.9$BANGALORE</v>
      </c>
      <c r="C3693" t="str">
        <f t="shared" si="1"/>
        <v/>
      </c>
    </row>
    <row r="3694">
      <c r="A3694" t="str">
        <f>UPPER(newTransactionSheet!D3694)&amp;"$"&amp;UPPER(newTransactionSheet!F3694)&amp;"$"&amp;UPPER(newTransactionSheet!H3694)&amp;"$"&amp;UPPER(newTransactionSheet!N3694)</f>
        <v>HYUNDAI$SANTRO XING$XG$BANGALORE</v>
      </c>
      <c r="C3694" t="str">
        <f t="shared" si="1"/>
        <v/>
      </c>
    </row>
    <row r="3695">
      <c r="A3695" t="str">
        <f>UPPER(newTransactionSheet!D3695)&amp;"$"&amp;UPPER(newTransactionSheet!F3695)&amp;"$"&amp;UPPER(newTransactionSheet!H3695)&amp;"$"&amp;UPPER(newTransactionSheet!N3695)</f>
        <v>HYUNDAI$SANTRO XING$XS$BANGALORE</v>
      </c>
      <c r="C3695" t="str">
        <f t="shared" si="1"/>
        <v/>
      </c>
    </row>
    <row r="3696">
      <c r="A3696" t="str">
        <f>UPPER(newTransactionSheet!D3696)&amp;"$"&amp;UPPER(newTransactionSheet!F3696)&amp;"$"&amp;UPPER(newTransactionSheet!H3696)&amp;"$"&amp;UPPER(newTransactionSheet!N3696)</f>
        <v>MARUTI SUZUKI$SX4$ZXI$BANGALORE</v>
      </c>
      <c r="C3696" t="str">
        <f t="shared" si="1"/>
        <v/>
      </c>
    </row>
    <row r="3697">
      <c r="A3697" t="str">
        <f>UPPER(newTransactionSheet!D3697)&amp;"$"&amp;UPPER(newTransactionSheet!F3697)&amp;"$"&amp;UPPER(newTransactionSheet!H3697)&amp;"$"&amp;UPPER(newTransactionSheet!N3697)</f>
        <v>MARUTI SUZUKI$WAGON R$LXI$BANGALORE</v>
      </c>
      <c r="C3697" t="str">
        <f t="shared" si="1"/>
        <v/>
      </c>
    </row>
    <row r="3698">
      <c r="A3698" t="str">
        <f>UPPER(newTransactionSheet!D3698)&amp;"$"&amp;UPPER(newTransactionSheet!F3698)&amp;"$"&amp;UPPER(newTransactionSheet!H3698)&amp;"$"&amp;UPPER(newTransactionSheet!N3698)</f>
        <v>MARUTI SUZUKI$WAGON R$LXI$BANGALORE</v>
      </c>
      <c r="C3698" t="str">
        <f t="shared" si="1"/>
        <v/>
      </c>
    </row>
    <row r="3699">
      <c r="A3699" t="str">
        <f>UPPER(newTransactionSheet!D3699)&amp;"$"&amp;UPPER(newTransactionSheet!F3699)&amp;"$"&amp;UPPER(newTransactionSheet!H3699)&amp;"$"&amp;UPPER(newTransactionSheet!N3699)</f>
        <v>MARUTI SUZUKI$WAGON R$VXI$BANGALORE</v>
      </c>
      <c r="C3699" t="str">
        <f t="shared" si="1"/>
        <v/>
      </c>
    </row>
    <row r="3700">
      <c r="A3700" t="str">
        <f>UPPER(newTransactionSheet!D3700)&amp;"$"&amp;UPPER(newTransactionSheet!F3700)&amp;"$"&amp;UPPER(newTransactionSheet!H3700)&amp;"$"&amp;UPPER(newTransactionSheet!N3700)</f>
        <v>MARUTI SUZUKI$WAGON R$LXI$BANGALORE</v>
      </c>
      <c r="C3700" t="str">
        <f t="shared" si="1"/>
        <v/>
      </c>
    </row>
    <row r="3701">
      <c r="A3701" t="str">
        <f>UPPER(newTransactionSheet!D3701)&amp;"$"&amp;UPPER(newTransactionSheet!F3701)&amp;"$"&amp;UPPER(newTransactionSheet!H3701)&amp;"$"&amp;UPPER(newTransactionSheet!N3701)</f>
        <v>MARUTI SUZUKI$ZEN$LXI$BANGALORE</v>
      </c>
      <c r="C3701" t="str">
        <f t="shared" si="1"/>
        <v/>
      </c>
    </row>
    <row r="3702">
      <c r="A3702" t="str">
        <f>UPPER(newTransactionSheet!D3702)&amp;"$"&amp;UPPER(newTransactionSheet!F3702)&amp;"$"&amp;UPPER(newTransactionSheet!H3702)&amp;"$"&amp;UPPER(newTransactionSheet!N3702)</f>
        <v>MARUTI SUZUKI$ALTO$LXI$BANGALORE</v>
      </c>
      <c r="C3702" t="str">
        <f t="shared" si="1"/>
        <v/>
      </c>
    </row>
    <row r="3703">
      <c r="A3703" t="str">
        <f>UPPER(newTransactionSheet!D3703)&amp;"$"&amp;UPPER(newTransactionSheet!F3703)&amp;"$"&amp;UPPER(newTransactionSheet!H3703)&amp;"$"&amp;UPPER(newTransactionSheet!N3703)</f>
        <v>MARUTI SUZUKI$ALTO$LXI$BANGALORE</v>
      </c>
      <c r="C3703" t="str">
        <f t="shared" si="1"/>
        <v/>
      </c>
    </row>
    <row r="3704">
      <c r="A3704" t="str">
        <f>UPPER(newTransactionSheet!D3704)&amp;"$"&amp;UPPER(newTransactionSheet!F3704)&amp;"$"&amp;UPPER(newTransactionSheet!H3704)&amp;"$"&amp;UPPER(newTransactionSheet!N3704)</f>
        <v>MARUTI SUZUKI$ALTO$LXI$BANGALORE</v>
      </c>
      <c r="C3704" t="str">
        <f t="shared" si="1"/>
        <v/>
      </c>
    </row>
    <row r="3705">
      <c r="A3705" t="str">
        <f>UPPER(newTransactionSheet!D3705)&amp;"$"&amp;UPPER(newTransactionSheet!F3705)&amp;"$"&amp;UPPER(newTransactionSheet!H3705)&amp;"$"&amp;UPPER(newTransactionSheet!N3705)</f>
        <v>HYUNDAI$GETZ$GLE$BANGALORE</v>
      </c>
      <c r="C3705" t="str">
        <f t="shared" si="1"/>
        <v/>
      </c>
    </row>
    <row r="3706">
      <c r="A3706" t="str">
        <f>UPPER(newTransactionSheet!D3706)&amp;"$"&amp;UPPER(newTransactionSheet!F3706)&amp;"$"&amp;UPPER(newTransactionSheet!H3706)&amp;"$"&amp;UPPER(newTransactionSheet!N3706)</f>
        <v>HYUNDAI$SANTRO XING$GLS$BANGALORE</v>
      </c>
      <c r="C3706" t="str">
        <f t="shared" si="1"/>
        <v/>
      </c>
    </row>
    <row r="3707">
      <c r="A3707" t="str">
        <f>UPPER(newTransactionSheet!D3707)&amp;"$"&amp;UPPER(newTransactionSheet!F3707)&amp;"$"&amp;UPPER(newTransactionSheet!H3707)&amp;"$"&amp;UPPER(newTransactionSheet!N3707)</f>
        <v>HYUNDAI$SANTRO XING$GLS$BANGALORE</v>
      </c>
      <c r="C3707" t="str">
        <f t="shared" si="1"/>
        <v/>
      </c>
    </row>
    <row r="3708">
      <c r="A3708" t="str">
        <f>UPPER(newTransactionSheet!D3708)&amp;"$"&amp;UPPER(newTransactionSheet!F3708)&amp;"$"&amp;UPPER(newTransactionSheet!H3708)&amp;"$"&amp;UPPER(newTransactionSheet!N3708)</f>
        <v>MARUTI SUZUKI$WAGON R$LXI$BANGALORE</v>
      </c>
      <c r="C3708" t="str">
        <f t="shared" si="1"/>
        <v/>
      </c>
    </row>
    <row r="3709">
      <c r="A3709" t="str">
        <f>UPPER(newTransactionSheet!D3709)&amp;"$"&amp;UPPER(newTransactionSheet!F3709)&amp;"$"&amp;UPPER(newTransactionSheet!H3709)&amp;"$"&amp;UPPER(newTransactionSheet!N3709)</f>
        <v>HYUNDAI$SANTRO XING$GLS$BANGALORE</v>
      </c>
      <c r="C3709" t="str">
        <f t="shared" si="1"/>
        <v/>
      </c>
    </row>
    <row r="3710">
      <c r="A3710" t="str">
        <f>UPPER(newTransactionSheet!D3710)&amp;"$"&amp;UPPER(newTransactionSheet!F3710)&amp;"$"&amp;UPPER(newTransactionSheet!H3710)&amp;"$"&amp;UPPER(newTransactionSheet!N3710)</f>
        <v>MARUTI SUZUKI$WAGON R$LXI$BANGALORE</v>
      </c>
      <c r="C3710" t="str">
        <f t="shared" si="1"/>
        <v/>
      </c>
    </row>
    <row r="3711">
      <c r="A3711" t="str">
        <f>UPPER(newTransactionSheet!D3711)&amp;"$"&amp;UPPER(newTransactionSheet!F3711)&amp;"$"&amp;UPPER(newTransactionSheet!H3711)&amp;"$"&amp;UPPER(newTransactionSheet!N3711)</f>
        <v>MARUTI SUZUKI$WAGON R$LXI$BANGALORE</v>
      </c>
      <c r="C3711" t="str">
        <f t="shared" si="1"/>
        <v/>
      </c>
    </row>
    <row r="3712">
      <c r="A3712" t="str">
        <f>UPPER(newTransactionSheet!D3712)&amp;"$"&amp;UPPER(newTransactionSheet!F3712)&amp;"$"&amp;UPPER(newTransactionSheet!H3712)&amp;"$"&amp;UPPER(newTransactionSheet!N3712)</f>
        <v>MARUTI SUZUKI$800$AC$BANGALORE</v>
      </c>
      <c r="C3712" t="str">
        <f t="shared" si="1"/>
        <v/>
      </c>
    </row>
    <row r="3713">
      <c r="A3713" t="str">
        <f>UPPER(newTransactionSheet!D3713)&amp;"$"&amp;UPPER(newTransactionSheet!F3713)&amp;"$"&amp;UPPER(newTransactionSheet!H3713)&amp;"$"&amp;UPPER(newTransactionSheet!N3713)</f>
        <v>MARUTI SUZUKI$ALTO$LX$BANGALORE</v>
      </c>
      <c r="C3713" t="str">
        <f t="shared" si="1"/>
        <v/>
      </c>
    </row>
    <row r="3714">
      <c r="A3714" t="str">
        <f>UPPER(newTransactionSheet!D3714)&amp;"$"&amp;UPPER(newTransactionSheet!F3714)&amp;"$"&amp;UPPER(newTransactionSheet!H3714)&amp;"$"&amp;UPPER(newTransactionSheet!N3714)</f>
        <v>MARUTI SUZUKI$ALTO$LXI$BANGALORE</v>
      </c>
      <c r="C3714" t="str">
        <f t="shared" si="1"/>
        <v/>
      </c>
    </row>
    <row r="3715">
      <c r="A3715" t="str">
        <f>UPPER(newTransactionSheet!D3715)&amp;"$"&amp;UPPER(newTransactionSheet!F3715)&amp;"$"&amp;UPPER(newTransactionSheet!H3715)&amp;"$"&amp;UPPER(newTransactionSheet!N3715)</f>
        <v>MARUTI SUZUKI$ALTO$LXI$BANGALORE</v>
      </c>
      <c r="C3715" t="str">
        <f t="shared" si="1"/>
        <v/>
      </c>
    </row>
    <row r="3716">
      <c r="A3716" t="str">
        <f>UPPER(newTransactionSheet!D3716)&amp;"$"&amp;UPPER(newTransactionSheet!F3716)&amp;"$"&amp;UPPER(newTransactionSheet!H3716)&amp;"$"&amp;UPPER(newTransactionSheet!N3716)</f>
        <v>MARUTI SUZUKI$ALTO$LXI$BANGALORE</v>
      </c>
      <c r="C3716" t="str">
        <f t="shared" si="1"/>
        <v/>
      </c>
    </row>
    <row r="3717">
      <c r="A3717" t="str">
        <f>UPPER(newTransactionSheet!D3717)&amp;"$"&amp;UPPER(newTransactionSheet!F3717)&amp;"$"&amp;UPPER(newTransactionSheet!H3717)&amp;"$"&amp;UPPER(newTransactionSheet!N3717)</f>
        <v>MARUTI SUZUKI$ALTO$LXI$BANGALORE</v>
      </c>
      <c r="C3717" t="str">
        <f t="shared" si="1"/>
        <v/>
      </c>
    </row>
    <row r="3718">
      <c r="A3718" t="str">
        <f>UPPER(newTransactionSheet!D3718)&amp;"$"&amp;UPPER(newTransactionSheet!F3718)&amp;"$"&amp;UPPER(newTransactionSheet!H3718)&amp;"$"&amp;UPPER(newTransactionSheet!N3718)</f>
        <v>MARUTI SUZUKI$ALTO$LXI$BANGALORE</v>
      </c>
      <c r="C3718" t="str">
        <f t="shared" si="1"/>
        <v/>
      </c>
    </row>
    <row r="3719">
      <c r="A3719" t="str">
        <f>UPPER(newTransactionSheet!D3719)&amp;"$"&amp;UPPER(newTransactionSheet!F3719)&amp;"$"&amp;UPPER(newTransactionSheet!H3719)&amp;"$"&amp;UPPER(newTransactionSheet!N3719)</f>
        <v>MARUTI SUZUKI$ALTO$LXI$BANGALORE</v>
      </c>
      <c r="C3719" t="str">
        <f t="shared" si="1"/>
        <v/>
      </c>
    </row>
    <row r="3720">
      <c r="A3720" t="str">
        <f>UPPER(newTransactionSheet!D3720)&amp;"$"&amp;UPPER(newTransactionSheet!F3720)&amp;"$"&amp;UPPER(newTransactionSheet!H3720)&amp;"$"&amp;UPPER(newTransactionSheet!N3720)</f>
        <v>MARUTI SUZUKI$ALTO$STD$BANGALORE</v>
      </c>
      <c r="C3720" t="str">
        <f t="shared" si="1"/>
        <v/>
      </c>
    </row>
    <row r="3721">
      <c r="A3721" t="str">
        <f>UPPER(newTransactionSheet!D3721)&amp;"$"&amp;UPPER(newTransactionSheet!F3721)&amp;"$"&amp;UPPER(newTransactionSheet!H3721)&amp;"$"&amp;UPPER(newTransactionSheet!N3721)</f>
        <v>MARUTI SUZUKI$ALTO$LXI$BANGALORE</v>
      </c>
      <c r="C3721" t="str">
        <f t="shared" si="1"/>
        <v/>
      </c>
    </row>
    <row r="3722">
      <c r="A3722" t="str">
        <f>UPPER(newTransactionSheet!D3722)&amp;"$"&amp;UPPER(newTransactionSheet!F3722)&amp;"$"&amp;UPPER(newTransactionSheet!H3722)&amp;"$"&amp;UPPER(newTransactionSheet!N3722)</f>
        <v>MARUTI SUZUKI$BALENO$VXI$BANGALORE</v>
      </c>
      <c r="C3722" t="str">
        <f t="shared" si="1"/>
        <v/>
      </c>
    </row>
    <row r="3723">
      <c r="A3723" t="str">
        <f>UPPER(newTransactionSheet!D3723)&amp;"$"&amp;UPPER(newTransactionSheet!F3723)&amp;"$"&amp;UPPER(newTransactionSheet!H3723)&amp;"$"&amp;UPPER(newTransactionSheet!N3723)</f>
        <v>MARUTI SUZUKI$EECO$5 STR$BANGALORE</v>
      </c>
      <c r="C3723" t="str">
        <f t="shared" si="1"/>
        <v/>
      </c>
    </row>
    <row r="3724">
      <c r="A3724" t="str">
        <f>UPPER(newTransactionSheet!D3724)&amp;"$"&amp;UPPER(newTransactionSheet!F3724)&amp;"$"&amp;UPPER(newTransactionSheet!H3724)&amp;"$"&amp;UPPER(newTransactionSheet!N3724)</f>
        <v>MARUTI SUZUKI$EECO$5 STR$BANGALORE</v>
      </c>
      <c r="C3724" t="str">
        <f t="shared" si="1"/>
        <v/>
      </c>
    </row>
    <row r="3725">
      <c r="A3725" t="str">
        <f>UPPER(newTransactionSheet!D3725)&amp;"$"&amp;UPPER(newTransactionSheet!F3725)&amp;"$"&amp;UPPER(newTransactionSheet!H3725)&amp;"$"&amp;UPPER(newTransactionSheet!N3725)</f>
        <v>MARUTI SUZUKI$ESTEEM$LXI$BANGALORE</v>
      </c>
      <c r="C3725" t="str">
        <f t="shared" si="1"/>
        <v/>
      </c>
    </row>
    <row r="3726">
      <c r="A3726" t="str">
        <f>UPPER(newTransactionSheet!D3726)&amp;"$"&amp;UPPER(newTransactionSheet!F3726)&amp;"$"&amp;UPPER(newTransactionSheet!H3726)&amp;"$"&amp;UPPER(newTransactionSheet!N3726)</f>
        <v>MARUTI SUZUKI$ESTEEM$VXI$BANGALORE</v>
      </c>
      <c r="C3726" t="str">
        <f t="shared" si="1"/>
        <v/>
      </c>
    </row>
    <row r="3727">
      <c r="A3727" t="str">
        <f>UPPER(newTransactionSheet!D3727)&amp;"$"&amp;UPPER(newTransactionSheet!F3727)&amp;"$"&amp;UPPER(newTransactionSheet!H3727)&amp;"$"&amp;UPPER(newTransactionSheet!N3727)</f>
        <v>MARUTI SUZUKI$ESTILO$LXI$BANGALORE</v>
      </c>
      <c r="C3727" t="str">
        <f t="shared" si="1"/>
        <v/>
      </c>
    </row>
    <row r="3728">
      <c r="A3728" t="str">
        <f>UPPER(newTransactionSheet!D3728)&amp;"$"&amp;UPPER(newTransactionSheet!F3728)&amp;"$"&amp;UPPER(newTransactionSheet!H3728)&amp;"$"&amp;UPPER(newTransactionSheet!N3728)</f>
        <v>HYUNDAI$GETZ$GLS$BANGALORE</v>
      </c>
      <c r="C3728" t="str">
        <f t="shared" si="1"/>
        <v/>
      </c>
    </row>
    <row r="3729">
      <c r="A3729" t="str">
        <f>UPPER(newTransactionSheet!D3729)&amp;"$"&amp;UPPER(newTransactionSheet!F3729)&amp;"$"&amp;UPPER(newTransactionSheet!H3729)&amp;"$"&amp;UPPER(newTransactionSheet!N3729)</f>
        <v>HYUNDAI$GETZ PRIME$1.3 GVS$BANGALORE</v>
      </c>
      <c r="C3729" t="str">
        <f t="shared" si="1"/>
        <v/>
      </c>
    </row>
    <row r="3730">
      <c r="A3730" t="str">
        <f>UPPER(newTransactionSheet!D3730)&amp;"$"&amp;UPPER(newTransactionSheet!F3730)&amp;"$"&amp;UPPER(newTransactionSheet!H3730)&amp;"$"&amp;UPPER(newTransactionSheet!N3730)</f>
        <v>TATA$INDICA V2$DLS$BANGALORE</v>
      </c>
      <c r="C3730" t="str">
        <f t="shared" si="1"/>
        <v/>
      </c>
    </row>
    <row r="3731">
      <c r="A3731" t="str">
        <f>UPPER(newTransactionSheet!D3731)&amp;"$"&amp;UPPER(newTransactionSheet!F3731)&amp;"$"&amp;UPPER(newTransactionSheet!H3731)&amp;"$"&amp;UPPER(newTransactionSheet!N3731)</f>
        <v>MARUTI SUZUKI$OMNI$CARGO LPG$BANGALORE</v>
      </c>
      <c r="C3731" t="str">
        <f t="shared" si="1"/>
        <v/>
      </c>
    </row>
    <row r="3732">
      <c r="A3732" t="str">
        <f>UPPER(newTransactionSheet!D3732)&amp;"$"&amp;UPPER(newTransactionSheet!F3732)&amp;"$"&amp;UPPER(newTransactionSheet!H3732)&amp;"$"&amp;UPPER(newTransactionSheet!N3732)</f>
        <v>TATA$SAFARI$4X2 VX DICOR 2.2 VTT$BANGALORE</v>
      </c>
      <c r="C3732" t="str">
        <f t="shared" si="1"/>
        <v/>
      </c>
    </row>
    <row r="3733">
      <c r="A3733" t="str">
        <f>UPPER(newTransactionSheet!D3733)&amp;"$"&amp;UPPER(newTransactionSheet!F3733)&amp;"$"&amp;UPPER(newTransactionSheet!H3733)&amp;"$"&amp;UPPER(newTransactionSheet!N3733)</f>
        <v>HYUNDAI$SANTRO XING$GLS$BANGALORE</v>
      </c>
      <c r="C3733" t="str">
        <f t="shared" si="1"/>
        <v/>
      </c>
    </row>
    <row r="3734">
      <c r="A3734" t="str">
        <f>UPPER(newTransactionSheet!D3734)&amp;"$"&amp;UPPER(newTransactionSheet!F3734)&amp;"$"&amp;UPPER(newTransactionSheet!H3734)&amp;"$"&amp;UPPER(newTransactionSheet!N3734)</f>
        <v>HYUNDAI$SANTRO XING$XL$BANGALORE</v>
      </c>
      <c r="C3734" t="str">
        <f t="shared" si="1"/>
        <v/>
      </c>
    </row>
    <row r="3735">
      <c r="A3735" t="str">
        <f>UPPER(newTransactionSheet!D3735)&amp;"$"&amp;UPPER(newTransactionSheet!F3735)&amp;"$"&amp;UPPER(newTransactionSheet!H3735)&amp;"$"&amp;UPPER(newTransactionSheet!N3735)</f>
        <v>HYUNDAI$SANTRO XING XING$XO$BANGALORE</v>
      </c>
      <c r="C3735" t="str">
        <f t="shared" si="1"/>
        <v/>
      </c>
    </row>
    <row r="3736">
      <c r="A3736" t="str">
        <f>UPPER(newTransactionSheet!D3736)&amp;"$"&amp;UPPER(newTransactionSheet!F3736)&amp;"$"&amp;UPPER(newTransactionSheet!H3736)&amp;"$"&amp;UPPER(newTransactionSheet!N3736)</f>
        <v>HYUNDAI$SANTRO XING XING$XO$BANGALORE</v>
      </c>
      <c r="C3736" t="str">
        <f t="shared" si="1"/>
        <v/>
      </c>
    </row>
    <row r="3737">
      <c r="A3737" t="str">
        <f>UPPER(newTransactionSheet!D3737)&amp;"$"&amp;UPPER(newTransactionSheet!F3737)&amp;"$"&amp;UPPER(newTransactionSheet!H3737)&amp;"$"&amp;UPPER(newTransactionSheet!N3737)</f>
        <v>CHEVROLET$SPARK$E 1.0$BANGALORE</v>
      </c>
      <c r="C3737" t="str">
        <f t="shared" si="1"/>
        <v/>
      </c>
    </row>
    <row r="3738">
      <c r="A3738" t="str">
        <f>UPPER(newTransactionSheet!D3738)&amp;"$"&amp;UPPER(newTransactionSheet!F3738)&amp;"$"&amp;UPPER(newTransactionSheet!H3738)&amp;"$"&amp;UPPER(newTransactionSheet!N3738)</f>
        <v>HYUNDAI$VERNA$CRDI VGT 1.5$BANGALORE</v>
      </c>
      <c r="C3738" t="str">
        <f t="shared" si="1"/>
        <v/>
      </c>
    </row>
    <row r="3739">
      <c r="A3739" t="str">
        <f>UPPER(newTransactionSheet!D3739)&amp;"$"&amp;UPPER(newTransactionSheet!F3739)&amp;"$"&amp;UPPER(newTransactionSheet!H3739)&amp;"$"&amp;UPPER(newTransactionSheet!N3739)</f>
        <v>MARUTI SUZUKI$WAGON R$LXI$BANGALORE</v>
      </c>
      <c r="C3739" t="str">
        <f t="shared" si="1"/>
        <v/>
      </c>
    </row>
    <row r="3740">
      <c r="A3740" t="str">
        <f>UPPER(newTransactionSheet!D3740)&amp;"$"&amp;UPPER(newTransactionSheet!F3740)&amp;"$"&amp;UPPER(newTransactionSheet!H3740)&amp;"$"&amp;UPPER(newTransactionSheet!N3740)</f>
        <v>MARUTI SUZUKI$WAGON R$LXI$BANGALORE</v>
      </c>
      <c r="C3740" t="str">
        <f t="shared" si="1"/>
        <v/>
      </c>
    </row>
    <row r="3741">
      <c r="A3741" t="str">
        <f>UPPER(newTransactionSheet!D3741)&amp;"$"&amp;UPPER(newTransactionSheet!F3741)&amp;"$"&amp;UPPER(newTransactionSheet!H3741)&amp;"$"&amp;UPPER(newTransactionSheet!N3741)</f>
        <v>MARUTI SUZUKI$WAGON R$VXI$BANGALORE</v>
      </c>
      <c r="C3741" t="str">
        <f t="shared" si="1"/>
        <v/>
      </c>
    </row>
    <row r="3742">
      <c r="A3742" t="str">
        <f>UPPER(newTransactionSheet!D3742)&amp;"$"&amp;UPPER(newTransactionSheet!F3742)&amp;"$"&amp;UPPER(newTransactionSheet!H3742)&amp;"$"&amp;UPPER(newTransactionSheet!N3742)</f>
        <v>MARUTI SUZUKI$ZEN$LXI$BANGALORE</v>
      </c>
      <c r="C3742" t="str">
        <f t="shared" si="1"/>
        <v/>
      </c>
    </row>
    <row r="3743">
      <c r="A3743" t="str">
        <f>UPPER(newTransactionSheet!D3743)&amp;"$"&amp;UPPER(newTransactionSheet!F3743)&amp;"$"&amp;UPPER(newTransactionSheet!H3743)&amp;"$"&amp;UPPER(newTransactionSheet!N3743)</f>
        <v>HYUNDAI$SANTRO XING$XO ERLX - EURO III$BANGALORE</v>
      </c>
      <c r="C3743" t="str">
        <f t="shared" si="1"/>
        <v/>
      </c>
    </row>
    <row r="3744">
      <c r="A3744" t="str">
        <f>UPPER(newTransactionSheet!D3744)&amp;"$"&amp;UPPER(newTransactionSheet!F3744)&amp;"$"&amp;UPPER(newTransactionSheet!H3744)&amp;"$"&amp;UPPER(newTransactionSheet!N3744)</f>
        <v>HYUNDAI$SANTRO XING$XO ERLX - EURO III$BANGALORE</v>
      </c>
      <c r="C3744" t="str">
        <f t="shared" si="1"/>
        <v/>
      </c>
    </row>
    <row r="3745">
      <c r="A3745" t="str">
        <f>UPPER(newTransactionSheet!D3745)&amp;"$"&amp;UPPER(newTransactionSheet!F3745)&amp;"$"&amp;UPPER(newTransactionSheet!H3745)&amp;"$"&amp;UPPER(newTransactionSheet!N3745)</f>
        <v>HYUNDAI$VERNA$CRDI VGT 1.5$BANGALORE</v>
      </c>
      <c r="C3745" t="str">
        <f t="shared" si="1"/>
        <v/>
      </c>
    </row>
    <row r="3746">
      <c r="A3746" t="str">
        <f>UPPER(newTransactionSheet!D3746)&amp;"$"&amp;UPPER(newTransactionSheet!F3746)&amp;"$"&amp;UPPER(newTransactionSheet!H3746)&amp;"$"&amp;UPPER(newTransactionSheet!N3746)</f>
        <v>TATA$INDICA VISTA$AQUA SAFIRE$BANGALORE</v>
      </c>
      <c r="C3746" t="str">
        <f t="shared" si="1"/>
        <v/>
      </c>
    </row>
    <row r="3747">
      <c r="A3747" t="str">
        <f>UPPER(newTransactionSheet!D3747)&amp;"$"&amp;UPPER(newTransactionSheet!F3747)&amp;"$"&amp;UPPER(newTransactionSheet!H3747)&amp;"$"&amp;UPPER(newTransactionSheet!N3747)</f>
        <v>CHEVROLET$SPARK$LT 1.0$BANGALORE</v>
      </c>
      <c r="C3747" t="str">
        <f t="shared" si="1"/>
        <v/>
      </c>
    </row>
    <row r="3748">
      <c r="A3748" t="str">
        <f>UPPER(newTransactionSheet!D3748)&amp;"$"&amp;UPPER(newTransactionSheet!F3748)&amp;"$"&amp;UPPER(newTransactionSheet!H3748)&amp;"$"&amp;UPPER(newTransactionSheet!N3748)</f>
        <v>MARUTI SUZUKI$ALTO$LX$BANGALORE</v>
      </c>
      <c r="C3748" t="str">
        <f t="shared" si="1"/>
        <v/>
      </c>
    </row>
    <row r="3749">
      <c r="A3749" t="str">
        <f>UPPER(newTransactionSheet!D3749)&amp;"$"&amp;UPPER(newTransactionSheet!F3749)&amp;"$"&amp;UPPER(newTransactionSheet!H3749)&amp;"$"&amp;UPPER(newTransactionSheet!N3749)</f>
        <v>MARUTI SUZUKI$ALTO$LXI$BANGALORE</v>
      </c>
      <c r="C3749" t="str">
        <f t="shared" si="1"/>
        <v/>
      </c>
    </row>
    <row r="3750">
      <c r="A3750" t="str">
        <f>UPPER(newTransactionSheet!D3750)&amp;"$"&amp;UPPER(newTransactionSheet!F3750)&amp;"$"&amp;UPPER(newTransactionSheet!H3750)&amp;"$"&amp;UPPER(newTransactionSheet!N3750)</f>
        <v>MARUTI SUZUKI$ALTO$LXI$BANGALORE</v>
      </c>
      <c r="C3750" t="str">
        <f t="shared" si="1"/>
        <v/>
      </c>
    </row>
    <row r="3751">
      <c r="A3751" t="str">
        <f>UPPER(newTransactionSheet!D3751)&amp;"$"&amp;UPPER(newTransactionSheet!F3751)&amp;"$"&amp;UPPER(newTransactionSheet!H3751)&amp;"$"&amp;UPPER(newTransactionSheet!N3751)</f>
        <v>MARUTI SUZUKI$ALTO$LXI$BANGALORE</v>
      </c>
      <c r="C3751" t="str">
        <f t="shared" si="1"/>
        <v/>
      </c>
    </row>
    <row r="3752">
      <c r="A3752" t="str">
        <f>UPPER(newTransactionSheet!D3752)&amp;"$"&amp;UPPER(newTransactionSheet!F3752)&amp;"$"&amp;UPPER(newTransactionSheet!H3752)&amp;"$"&amp;UPPER(newTransactionSheet!N3752)</f>
        <v>MARUTI SUZUKI$ESTEEM$VXI$BANGALORE</v>
      </c>
      <c r="C3752" t="str">
        <f t="shared" si="1"/>
        <v/>
      </c>
    </row>
    <row r="3753">
      <c r="A3753" t="str">
        <f>UPPER(newTransactionSheet!D3753)&amp;"$"&amp;UPPER(newTransactionSheet!F3753)&amp;"$"&amp;UPPER(newTransactionSheet!H3753)&amp;"$"&amp;UPPER(newTransactionSheet!N3753)</f>
        <v>MARUTI SUZUKI$WAGON R$LXI$BANGALORE</v>
      </c>
      <c r="C3753" t="str">
        <f t="shared" si="1"/>
        <v/>
      </c>
    </row>
    <row r="3754">
      <c r="A3754" t="str">
        <f>UPPER(newTransactionSheet!D3754)&amp;"$"&amp;UPPER(newTransactionSheet!F3754)&amp;"$"&amp;UPPER(newTransactionSheet!H3754)&amp;"$"&amp;UPPER(newTransactionSheet!N3754)</f>
        <v>MARUTI SUZUKI$ZEN$VXI$BANGALORE</v>
      </c>
      <c r="C3754" t="str">
        <f t="shared" si="1"/>
        <v/>
      </c>
    </row>
    <row r="3755">
      <c r="A3755" t="str">
        <f>UPPER(newTransactionSheet!D3755)&amp;"$"&amp;UPPER(newTransactionSheet!F3755)&amp;"$"&amp;UPPER(newTransactionSheet!H3755)&amp;"$"&amp;UPPER(newTransactionSheet!N3755)</f>
        <v>MARUTI SUZUKI$ALTO$LXI$BANGALORE</v>
      </c>
      <c r="C3755" t="str">
        <f t="shared" si="1"/>
        <v/>
      </c>
    </row>
    <row r="3756">
      <c r="A3756" t="str">
        <f>UPPER(newTransactionSheet!D3756)&amp;"$"&amp;UPPER(newTransactionSheet!F3756)&amp;"$"&amp;UPPER(newTransactionSheet!H3756)&amp;"$"&amp;UPPER(newTransactionSheet!N3756)</f>
        <v>HYUNDAI$SANTRO XING$GLS$BANGALORE</v>
      </c>
      <c r="C3756" t="str">
        <f t="shared" si="1"/>
        <v/>
      </c>
    </row>
    <row r="3757">
      <c r="A3757" t="str">
        <f>UPPER(newTransactionSheet!D3757)&amp;"$"&amp;UPPER(newTransactionSheet!F3757)&amp;"$"&amp;UPPER(newTransactionSheet!H3757)&amp;"$"&amp;UPPER(newTransactionSheet!N3757)</f>
        <v>MARUTI SUZUKI$ALTO$LX$BANGALORE</v>
      </c>
      <c r="C3757" t="str">
        <f t="shared" si="1"/>
        <v/>
      </c>
    </row>
    <row r="3758">
      <c r="A3758" t="str">
        <f>UPPER(newTransactionSheet!D3758)&amp;"$"&amp;UPPER(newTransactionSheet!F3758)&amp;"$"&amp;UPPER(newTransactionSheet!H3758)&amp;"$"&amp;UPPER(newTransactionSheet!N3758)</f>
        <v>MARUTI SUZUKI$ESTEEM$VXI$BANGALORE</v>
      </c>
      <c r="C3758" t="str">
        <f t="shared" si="1"/>
        <v/>
      </c>
    </row>
    <row r="3759">
      <c r="A3759" t="str">
        <f>UPPER(newTransactionSheet!D3759)&amp;"$"&amp;UPPER(newTransactionSheet!F3759)&amp;"$"&amp;UPPER(newTransactionSheet!H3759)&amp;"$"&amp;UPPER(newTransactionSheet!N3759)</f>
        <v>MARUTI SUZUKI$WAGON R$LXI$BANGALORE</v>
      </c>
      <c r="C3759" t="str">
        <f t="shared" si="1"/>
        <v/>
      </c>
    </row>
    <row r="3760">
      <c r="A3760" t="str">
        <f>UPPER(newTransactionSheet!D3760)&amp;"$"&amp;UPPER(newTransactionSheet!F3760)&amp;"$"&amp;UPPER(newTransactionSheet!H3760)&amp;"$"&amp;UPPER(newTransactionSheet!N3760)</f>
        <v>MARUTI SUZUKI$ALTO$LXI$BANGALORE</v>
      </c>
      <c r="C3760" t="str">
        <f t="shared" si="1"/>
        <v/>
      </c>
    </row>
    <row r="3761">
      <c r="A3761" t="str">
        <f>UPPER(newTransactionSheet!D3761)&amp;"$"&amp;UPPER(newTransactionSheet!F3761)&amp;"$"&amp;UPPER(newTransactionSheet!H3761)&amp;"$"&amp;UPPER(newTransactionSheet!N3761)</f>
        <v>MARUTI SUZUKI$BALENO$VXI$BANGALORE</v>
      </c>
      <c r="C3761" t="str">
        <f t="shared" si="1"/>
        <v/>
      </c>
    </row>
    <row r="3762">
      <c r="A3762" t="str">
        <f>UPPER(newTransactionSheet!D3762)&amp;"$"&amp;UPPER(newTransactionSheet!F3762)&amp;"$"&amp;UPPER(newTransactionSheet!H3762)&amp;"$"&amp;UPPER(newTransactionSheet!N3762)</f>
        <v>MARUTI SUZUKI$ZEN$VXI$BANGALORE</v>
      </c>
      <c r="C3762" t="str">
        <f t="shared" si="1"/>
        <v/>
      </c>
    </row>
    <row r="3763">
      <c r="A3763" t="str">
        <f>UPPER(newTransactionSheet!D3763)&amp;"$"&amp;UPPER(newTransactionSheet!F3763)&amp;"$"&amp;UPPER(newTransactionSheet!H3763)&amp;"$"&amp;UPPER(newTransactionSheet!N3763)</f>
        <v>HYUNDAI$SANTRO XING$GLS$BANGALORE</v>
      </c>
      <c r="C3763" t="str">
        <f t="shared" si="1"/>
        <v/>
      </c>
    </row>
    <row r="3764">
      <c r="A3764" t="str">
        <f>UPPER(newTransactionSheet!D3764)&amp;"$"&amp;UPPER(newTransactionSheet!F3764)&amp;"$"&amp;UPPER(newTransactionSheet!H3764)&amp;"$"&amp;UPPER(newTransactionSheet!N3764)</f>
        <v>TATA$INDICA V2$DLS$BANGALORE</v>
      </c>
      <c r="C3764" t="str">
        <f t="shared" si="1"/>
        <v/>
      </c>
    </row>
    <row r="3765">
      <c r="A3765" t="str">
        <f>UPPER(newTransactionSheet!D3765)&amp;"$"&amp;UPPER(newTransactionSheet!F3765)&amp;"$"&amp;UPPER(newTransactionSheet!H3765)&amp;"$"&amp;UPPER(newTransactionSheet!N3765)</f>
        <v>MARUTI SUZUKI$800$AC$BANGALORE</v>
      </c>
      <c r="C3765" t="str">
        <f t="shared" si="1"/>
        <v/>
      </c>
    </row>
    <row r="3766">
      <c r="A3766" t="str">
        <f>UPPER(newTransactionSheet!D3766)&amp;"$"&amp;UPPER(newTransactionSheet!F3766)&amp;"$"&amp;UPPER(newTransactionSheet!H3766)&amp;"$"&amp;UPPER(newTransactionSheet!N3766)</f>
        <v>MARUTI SUZUKI$800$AC$BANGALORE</v>
      </c>
      <c r="C3766" t="str">
        <f t="shared" si="1"/>
        <v/>
      </c>
    </row>
    <row r="3767">
      <c r="A3767" t="str">
        <f>UPPER(newTransactionSheet!D3767)&amp;"$"&amp;UPPER(newTransactionSheet!F3767)&amp;"$"&amp;UPPER(newTransactionSheet!H3767)&amp;"$"&amp;UPPER(newTransactionSheet!N3767)</f>
        <v>MARUTI SUZUKI$800$STD$BANGALORE</v>
      </c>
      <c r="C3767" t="str">
        <f t="shared" si="1"/>
        <v/>
      </c>
    </row>
    <row r="3768">
      <c r="A3768" t="str">
        <f>UPPER(newTransactionSheet!D3768)&amp;"$"&amp;UPPER(newTransactionSheet!F3768)&amp;"$"&amp;UPPER(newTransactionSheet!H3768)&amp;"$"&amp;UPPER(newTransactionSheet!N3768)</f>
        <v>MARUTI SUZUKI$ALTO$LX$BANGALORE</v>
      </c>
      <c r="C3768" t="str">
        <f t="shared" si="1"/>
        <v/>
      </c>
    </row>
    <row r="3769">
      <c r="A3769" t="str">
        <f>UPPER(newTransactionSheet!D3769)&amp;"$"&amp;UPPER(newTransactionSheet!F3769)&amp;"$"&amp;UPPER(newTransactionSheet!H3769)&amp;"$"&amp;UPPER(newTransactionSheet!N3769)</f>
        <v>MARUTI SUZUKI$ALTO$LX$BANGALORE</v>
      </c>
      <c r="C3769" t="str">
        <f t="shared" si="1"/>
        <v/>
      </c>
    </row>
    <row r="3770">
      <c r="A3770" t="str">
        <f>UPPER(newTransactionSheet!D3770)&amp;"$"&amp;UPPER(newTransactionSheet!F3770)&amp;"$"&amp;UPPER(newTransactionSheet!H3770)&amp;"$"&amp;UPPER(newTransactionSheet!N3770)</f>
        <v>MARUTI SUZUKI$ALTO$LX$BANGALORE</v>
      </c>
      <c r="C3770" t="str">
        <f t="shared" si="1"/>
        <v/>
      </c>
    </row>
    <row r="3771">
      <c r="A3771" t="str">
        <f>UPPER(newTransactionSheet!D3771)&amp;"$"&amp;UPPER(newTransactionSheet!F3771)&amp;"$"&amp;UPPER(newTransactionSheet!H3771)&amp;"$"&amp;UPPER(newTransactionSheet!N3771)</f>
        <v>MARUTI SUZUKI$ALTO$LX$BANGALORE</v>
      </c>
      <c r="C3771" t="str">
        <f t="shared" si="1"/>
        <v/>
      </c>
    </row>
    <row r="3772">
      <c r="A3772" t="str">
        <f>UPPER(newTransactionSheet!D3772)&amp;"$"&amp;UPPER(newTransactionSheet!F3772)&amp;"$"&amp;UPPER(newTransactionSheet!H3772)&amp;"$"&amp;UPPER(newTransactionSheet!N3772)</f>
        <v>MARUTI SUZUKI$ALTO$LXI$BANGALORE</v>
      </c>
      <c r="C3772" t="str">
        <f t="shared" si="1"/>
        <v/>
      </c>
    </row>
    <row r="3773">
      <c r="A3773" t="str">
        <f>UPPER(newTransactionSheet!D3773)&amp;"$"&amp;UPPER(newTransactionSheet!F3773)&amp;"$"&amp;UPPER(newTransactionSheet!H3773)&amp;"$"&amp;UPPER(newTransactionSheet!N3773)</f>
        <v>MARUTI SUZUKI$ALTO$LXI$BANGALORE</v>
      </c>
      <c r="C3773" t="str">
        <f t="shared" si="1"/>
        <v/>
      </c>
    </row>
    <row r="3774">
      <c r="A3774" t="str">
        <f>UPPER(newTransactionSheet!D3774)&amp;"$"&amp;UPPER(newTransactionSheet!F3774)&amp;"$"&amp;UPPER(newTransactionSheet!H3774)&amp;"$"&amp;UPPER(newTransactionSheet!N3774)</f>
        <v>MARUTI SUZUKI$ALTO$LXI$BANGALORE</v>
      </c>
      <c r="C3774" t="str">
        <f t="shared" si="1"/>
        <v/>
      </c>
    </row>
    <row r="3775">
      <c r="A3775" t="str">
        <f>UPPER(newTransactionSheet!D3775)&amp;"$"&amp;UPPER(newTransactionSheet!F3775)&amp;"$"&amp;UPPER(newTransactionSheet!H3775)&amp;"$"&amp;UPPER(newTransactionSheet!N3775)</f>
        <v>MARUTI SUZUKI$ALTO$LXI$BANGALORE</v>
      </c>
      <c r="C3775" t="str">
        <f t="shared" si="1"/>
        <v/>
      </c>
    </row>
    <row r="3776">
      <c r="A3776" t="str">
        <f>UPPER(newTransactionSheet!D3776)&amp;"$"&amp;UPPER(newTransactionSheet!F3776)&amp;"$"&amp;UPPER(newTransactionSheet!H3776)&amp;"$"&amp;UPPER(newTransactionSheet!N3776)</f>
        <v>MARUTI SUZUKI$ALTO$LXI$BANGALORE</v>
      </c>
      <c r="C3776" t="str">
        <f t="shared" si="1"/>
        <v/>
      </c>
    </row>
    <row r="3777">
      <c r="A3777" t="str">
        <f>UPPER(newTransactionSheet!D3777)&amp;"$"&amp;UPPER(newTransactionSheet!F3777)&amp;"$"&amp;UPPER(newTransactionSheet!H3777)&amp;"$"&amp;UPPER(newTransactionSheet!N3777)</f>
        <v>MARUTI SUZUKI$ALTO$LXI$BANGALORE</v>
      </c>
      <c r="C3777" t="str">
        <f t="shared" si="1"/>
        <v/>
      </c>
    </row>
    <row r="3778">
      <c r="A3778" t="str">
        <f>UPPER(newTransactionSheet!D3778)&amp;"$"&amp;UPPER(newTransactionSheet!F3778)&amp;"$"&amp;UPPER(newTransactionSheet!H3778)&amp;"$"&amp;UPPER(newTransactionSheet!N3778)</f>
        <v>MARUTI SUZUKI$ALTO$LXI$BANGALORE</v>
      </c>
      <c r="C3778" t="str">
        <f t="shared" si="1"/>
        <v/>
      </c>
    </row>
    <row r="3779">
      <c r="A3779" t="str">
        <f>UPPER(newTransactionSheet!D3779)&amp;"$"&amp;UPPER(newTransactionSheet!F3779)&amp;"$"&amp;UPPER(newTransactionSheet!H3779)&amp;"$"&amp;UPPER(newTransactionSheet!N3779)</f>
        <v>MARUTI SUZUKI$ALTO$LXI$BANGALORE</v>
      </c>
      <c r="C3779" t="str">
        <f t="shared" si="1"/>
        <v/>
      </c>
    </row>
    <row r="3780">
      <c r="A3780" t="str">
        <f>UPPER(newTransactionSheet!D3780)&amp;"$"&amp;UPPER(newTransactionSheet!F3780)&amp;"$"&amp;UPPER(newTransactionSheet!H3780)&amp;"$"&amp;UPPER(newTransactionSheet!N3780)</f>
        <v>MARUTI SUZUKI$ALTO$STD$BANGALORE</v>
      </c>
      <c r="C3780" t="str">
        <f t="shared" si="1"/>
        <v/>
      </c>
    </row>
    <row r="3781">
      <c r="A3781" t="str">
        <f>UPPER(newTransactionSheet!D3781)&amp;"$"&amp;UPPER(newTransactionSheet!F3781)&amp;"$"&amp;UPPER(newTransactionSheet!H3781)&amp;"$"&amp;UPPER(newTransactionSheet!N3781)</f>
        <v>MARUTI SUZUKI$ALTO$STD$BANGALORE</v>
      </c>
      <c r="C3781" t="str">
        <f t="shared" si="1"/>
        <v/>
      </c>
    </row>
    <row r="3782">
      <c r="A3782" t="str">
        <f>UPPER(newTransactionSheet!D3782)&amp;"$"&amp;UPPER(newTransactionSheet!F3782)&amp;"$"&amp;UPPER(newTransactionSheet!H3782)&amp;"$"&amp;UPPER(newTransactionSheet!N3782)</f>
        <v>MARUTI SUZUKI$BALENO$LXI$BANGALORE</v>
      </c>
      <c r="C3782" t="str">
        <f t="shared" si="1"/>
        <v/>
      </c>
    </row>
    <row r="3783">
      <c r="A3783" t="str">
        <f>UPPER(newTransactionSheet!D3783)&amp;"$"&amp;UPPER(newTransactionSheet!F3783)&amp;"$"&amp;UPPER(newTransactionSheet!H3783)&amp;"$"&amp;UPPER(newTransactionSheet!N3783)</f>
        <v>MARUTI SUZUKI$ESTEEM$VXI$BANGALORE</v>
      </c>
      <c r="C3783" t="str">
        <f t="shared" si="1"/>
        <v/>
      </c>
    </row>
    <row r="3784">
      <c r="A3784" t="str">
        <f>UPPER(newTransactionSheet!D3784)&amp;"$"&amp;UPPER(newTransactionSheet!F3784)&amp;"$"&amp;UPPER(newTransactionSheet!H3784)&amp;"$"&amp;UPPER(newTransactionSheet!N3784)</f>
        <v>MARUTI SUZUKI$ESTEEM$VXI$BANGALORE</v>
      </c>
      <c r="C3784" t="str">
        <f t="shared" si="1"/>
        <v/>
      </c>
    </row>
    <row r="3785">
      <c r="A3785" t="str">
        <f>UPPER(newTransactionSheet!D3785)&amp;"$"&amp;UPPER(newTransactionSheet!F3785)&amp;"$"&amp;UPPER(newTransactionSheet!H3785)&amp;"$"&amp;UPPER(newTransactionSheet!N3785)</f>
        <v>TATA$NANO$TWIST XT$BANGALORE</v>
      </c>
      <c r="C3785" t="str">
        <f t="shared" si="1"/>
        <v/>
      </c>
    </row>
    <row r="3786">
      <c r="A3786" t="str">
        <f>UPPER(newTransactionSheet!D3786)&amp;"$"&amp;UPPER(newTransactionSheet!F3786)&amp;"$"&amp;UPPER(newTransactionSheet!H3786)&amp;"$"&amp;UPPER(newTransactionSheet!N3786)</f>
        <v>MARUTI SUZUKI$OMNI$CARGO LPG$BANGALORE</v>
      </c>
      <c r="C3786" t="str">
        <f t="shared" si="1"/>
        <v/>
      </c>
    </row>
    <row r="3787">
      <c r="A3787" t="str">
        <f>UPPER(newTransactionSheet!D3787)&amp;"$"&amp;UPPER(newTransactionSheet!F3787)&amp;"$"&amp;UPPER(newTransactionSheet!H3787)&amp;"$"&amp;UPPER(newTransactionSheet!N3787)</f>
        <v>MARUTI SUZUKI$OMNI$CARGO LPG$BANGALORE</v>
      </c>
      <c r="C3787" t="str">
        <f t="shared" si="1"/>
        <v/>
      </c>
    </row>
    <row r="3788">
      <c r="A3788" t="str">
        <f>UPPER(newTransactionSheet!D3788)&amp;"$"&amp;UPPER(newTransactionSheet!F3788)&amp;"$"&amp;UPPER(newTransactionSheet!H3788)&amp;"$"&amp;UPPER(newTransactionSheet!N3788)</f>
        <v>HYUNDAI$SANTRO XING$GL PLUS$BANGALORE</v>
      </c>
      <c r="C3788" t="str">
        <f t="shared" si="1"/>
        <v/>
      </c>
    </row>
    <row r="3789">
      <c r="A3789" t="str">
        <f>UPPER(newTransactionSheet!D3789)&amp;"$"&amp;UPPER(newTransactionSheet!F3789)&amp;"$"&amp;UPPER(newTransactionSheet!H3789)&amp;"$"&amp;UPPER(newTransactionSheet!N3789)</f>
        <v>HYUNDAI$SANTRO XING$GLS$BANGALORE</v>
      </c>
      <c r="C3789" t="str">
        <f t="shared" si="1"/>
        <v/>
      </c>
    </row>
    <row r="3790">
      <c r="A3790" t="str">
        <f>UPPER(newTransactionSheet!D3790)&amp;"$"&amp;UPPER(newTransactionSheet!F3790)&amp;"$"&amp;UPPER(newTransactionSheet!H3790)&amp;"$"&amp;UPPER(newTransactionSheet!N3790)</f>
        <v>HYUNDAI$SANTRO XING$GLS$BANGALORE</v>
      </c>
      <c r="C3790" t="str">
        <f t="shared" si="1"/>
        <v/>
      </c>
    </row>
    <row r="3791">
      <c r="A3791" t="str">
        <f>UPPER(newTransactionSheet!D3791)&amp;"$"&amp;UPPER(newTransactionSheet!F3791)&amp;"$"&amp;UPPER(newTransactionSheet!H3791)&amp;"$"&amp;UPPER(newTransactionSheet!N3791)</f>
        <v>HYUNDAI$SANTRO XING$GLS$BANGALORE</v>
      </c>
      <c r="C3791" t="str">
        <f t="shared" si="1"/>
        <v/>
      </c>
    </row>
    <row r="3792">
      <c r="A3792" t="str">
        <f>UPPER(newTransactionSheet!D3792)&amp;"$"&amp;UPPER(newTransactionSheet!F3792)&amp;"$"&amp;UPPER(newTransactionSheet!H3792)&amp;"$"&amp;UPPER(newTransactionSheet!N3792)</f>
        <v>HYUNDAI$SANTRO XING$GLS$BANGALORE</v>
      </c>
      <c r="C3792" t="str">
        <f t="shared" si="1"/>
        <v/>
      </c>
    </row>
    <row r="3793">
      <c r="A3793" t="str">
        <f>UPPER(newTransactionSheet!D3793)&amp;"$"&amp;UPPER(newTransactionSheet!F3793)&amp;"$"&amp;UPPER(newTransactionSheet!H3793)&amp;"$"&amp;UPPER(newTransactionSheet!N3793)</f>
        <v>HYUNDAI$SANTRO XING$XL$BANGALORE</v>
      </c>
      <c r="C3793" t="str">
        <f t="shared" si="1"/>
        <v/>
      </c>
    </row>
    <row r="3794">
      <c r="A3794" t="str">
        <f>UPPER(newTransactionSheet!D3794)&amp;"$"&amp;UPPER(newTransactionSheet!F3794)&amp;"$"&amp;UPPER(newTransactionSheet!H3794)&amp;"$"&amp;UPPER(newTransactionSheet!N3794)</f>
        <v>HYUNDAI$SANTRO XING$XO$BANGALORE</v>
      </c>
      <c r="C3794" t="str">
        <f t="shared" si="1"/>
        <v/>
      </c>
    </row>
    <row r="3795">
      <c r="A3795" t="str">
        <f>UPPER(newTransactionSheet!D3795)&amp;"$"&amp;UPPER(newTransactionSheet!F3795)&amp;"$"&amp;UPPER(newTransactionSheet!H3795)&amp;"$"&amp;UPPER(newTransactionSheet!N3795)</f>
        <v>MARUTI SUZUKI$VERSA$DX$BANGALORE</v>
      </c>
      <c r="C3795" t="str">
        <f t="shared" si="1"/>
        <v/>
      </c>
    </row>
    <row r="3796">
      <c r="A3796" t="str">
        <f>UPPER(newTransactionSheet!D3796)&amp;"$"&amp;UPPER(newTransactionSheet!F3796)&amp;"$"&amp;UPPER(newTransactionSheet!H3796)&amp;"$"&amp;UPPER(newTransactionSheet!N3796)</f>
        <v>MARUTI SUZUKI$WAGON R$LXI$BANGALORE</v>
      </c>
      <c r="C3796" t="str">
        <f t="shared" si="1"/>
        <v/>
      </c>
    </row>
    <row r="3797">
      <c r="A3797" t="str">
        <f>UPPER(newTransactionSheet!D3797)&amp;"$"&amp;UPPER(newTransactionSheet!F3797)&amp;"$"&amp;UPPER(newTransactionSheet!H3797)&amp;"$"&amp;UPPER(newTransactionSheet!N3797)</f>
        <v>MARUTI SUZUKI$WAGON R$LXI$BANGALORE</v>
      </c>
      <c r="C3797" t="str">
        <f t="shared" si="1"/>
        <v/>
      </c>
    </row>
    <row r="3798">
      <c r="A3798" t="str">
        <f>UPPER(newTransactionSheet!D3798)&amp;"$"&amp;UPPER(newTransactionSheet!F3798)&amp;"$"&amp;UPPER(newTransactionSheet!H3798)&amp;"$"&amp;UPPER(newTransactionSheet!N3798)</f>
        <v>MARUTI SUZUKI$WAGON R$LXI$BANGALORE</v>
      </c>
      <c r="C3798" t="str">
        <f t="shared" si="1"/>
        <v/>
      </c>
    </row>
    <row r="3799">
      <c r="A3799" t="str">
        <f>UPPER(newTransactionSheet!D3799)&amp;"$"&amp;UPPER(newTransactionSheet!F3799)&amp;"$"&amp;UPPER(newTransactionSheet!H3799)&amp;"$"&amp;UPPER(newTransactionSheet!N3799)</f>
        <v>MARUTI SUZUKI$WAGON R$LXI MINOR$MUMBAI</v>
      </c>
      <c r="C3799" t="str">
        <f t="shared" si="1"/>
        <v/>
      </c>
    </row>
    <row r="3800">
      <c r="A3800" t="str">
        <f>UPPER(newTransactionSheet!D3800)&amp;"$"&amp;UPPER(newTransactionSheet!F3800)&amp;"$"&amp;UPPER(newTransactionSheet!H3800)&amp;"$"&amp;UPPER(newTransactionSheet!N3800)</f>
        <v>MARUTI SUZUKI$WAGON R$VXI$BANGALORE</v>
      </c>
      <c r="C3800" t="str">
        <f t="shared" si="1"/>
        <v/>
      </c>
    </row>
    <row r="3801">
      <c r="A3801" t="str">
        <f>UPPER(newTransactionSheet!D3801)&amp;"$"&amp;UPPER(newTransactionSheet!F3801)&amp;"$"&amp;UPPER(newTransactionSheet!H3801)&amp;"$"&amp;UPPER(newTransactionSheet!N3801)</f>
        <v>MARUTI SUZUKI$WAGON R$VXI$BANGALORE</v>
      </c>
      <c r="C3801" t="str">
        <f t="shared" si="1"/>
        <v/>
      </c>
    </row>
    <row r="3802">
      <c r="A3802" t="str">
        <f>UPPER(newTransactionSheet!D3802)&amp;"$"&amp;UPPER(newTransactionSheet!F3802)&amp;"$"&amp;UPPER(newTransactionSheet!H3802)&amp;"$"&amp;UPPER(newTransactionSheet!N3802)</f>
        <v>MARUTI SUZUKI$WAGON R$VXI$BANGALORE</v>
      </c>
      <c r="C3802" t="str">
        <f t="shared" si="1"/>
        <v/>
      </c>
    </row>
    <row r="3803">
      <c r="A3803" t="str">
        <f>UPPER(newTransactionSheet!D3803)&amp;"$"&amp;UPPER(newTransactionSheet!F3803)&amp;"$"&amp;UPPER(newTransactionSheet!H3803)&amp;"$"&amp;UPPER(newTransactionSheet!N3803)</f>
        <v>MARUTI SUZUKI$WAGON R$VXI$BANGALORE</v>
      </c>
      <c r="C3803" t="str">
        <f t="shared" si="1"/>
        <v/>
      </c>
    </row>
    <row r="3804">
      <c r="A3804" t="str">
        <f>UPPER(newTransactionSheet!D3804)&amp;"$"&amp;UPPER(newTransactionSheet!F3804)&amp;"$"&amp;UPPER(newTransactionSheet!H3804)&amp;"$"&amp;UPPER(newTransactionSheet!N3804)</f>
        <v>MARUTI SUZUKI$WAGON R$VXI$BANGALORE</v>
      </c>
      <c r="C3804" t="str">
        <f t="shared" si="1"/>
        <v/>
      </c>
    </row>
    <row r="3805">
      <c r="A3805" t="str">
        <f>UPPER(newTransactionSheet!D3805)&amp;"$"&amp;UPPER(newTransactionSheet!F3805)&amp;"$"&amp;UPPER(newTransactionSheet!H3805)&amp;"$"&amp;UPPER(newTransactionSheet!N3805)</f>
        <v>MARUTI SUZUKI$ZEN$LXI$BANGALORE</v>
      </c>
      <c r="C3805" t="str">
        <f t="shared" si="1"/>
        <v/>
      </c>
    </row>
    <row r="3806">
      <c r="A3806" t="str">
        <f>UPPER(newTransactionSheet!D3806)&amp;"$"&amp;UPPER(newTransactionSheet!F3806)&amp;"$"&amp;UPPER(newTransactionSheet!H3806)&amp;"$"&amp;UPPER(newTransactionSheet!N3806)</f>
        <v>MARUTI SUZUKI$ZEN$VXI$BANGALORE</v>
      </c>
      <c r="C3806" t="str">
        <f t="shared" si="1"/>
        <v/>
      </c>
    </row>
    <row r="3807">
      <c r="A3807" t="str">
        <f>UPPER(newTransactionSheet!D3807)&amp;"$"&amp;UPPER(newTransactionSheet!F3807)&amp;"$"&amp;UPPER(newTransactionSheet!H3807)&amp;"$"&amp;UPPER(newTransactionSheet!N3807)</f>
        <v>MARUTI SUZUKI$ZEN$VXI$BANGALORE</v>
      </c>
      <c r="C3807" t="str">
        <f t="shared" si="1"/>
        <v/>
      </c>
    </row>
    <row r="3808">
      <c r="A3808" t="str">
        <f>UPPER(newTransactionSheet!D3808)&amp;"$"&amp;UPPER(newTransactionSheet!F3808)&amp;"$"&amp;UPPER(newTransactionSheet!H3808)&amp;"$"&amp;UPPER(newTransactionSheet!N3808)</f>
        <v>FORD$IKON$1.3 FLAIR$BANGALORE</v>
      </c>
      <c r="C3808" t="str">
        <f t="shared" si="1"/>
        <v/>
      </c>
    </row>
    <row r="3809">
      <c r="A3809" t="str">
        <f>UPPER(newTransactionSheet!D3809)&amp;"$"&amp;UPPER(newTransactionSheet!F3809)&amp;"$"&amp;UPPER(newTransactionSheet!H3809)&amp;"$"&amp;UPPER(newTransactionSheet!N3809)</f>
        <v>MARUTI SUZUKI$ALTO$STD$BANGALORE</v>
      </c>
      <c r="C3809" t="str">
        <f t="shared" si="1"/>
        <v/>
      </c>
    </row>
    <row r="3810">
      <c r="A3810" t="str">
        <f>UPPER(newTransactionSheet!D3810)&amp;"$"&amp;UPPER(newTransactionSheet!F3810)&amp;"$"&amp;UPPER(newTransactionSheet!H3810)&amp;"$"&amp;UPPER(newTransactionSheet!N3810)</f>
        <v>MARUTI SUZUKI$800$STD$BANGALORE</v>
      </c>
      <c r="C3810" t="str">
        <f t="shared" si="1"/>
        <v/>
      </c>
    </row>
    <row r="3811">
      <c r="A3811" t="str">
        <f>UPPER(newTransactionSheet!D3811)&amp;"$"&amp;UPPER(newTransactionSheet!F3811)&amp;"$"&amp;UPPER(newTransactionSheet!H3811)&amp;"$"&amp;UPPER(newTransactionSheet!N3811)</f>
        <v>MARUTI SUZUKI$ALTO$LXI$BANGALORE</v>
      </c>
      <c r="C3811" t="str">
        <f t="shared" si="1"/>
        <v/>
      </c>
    </row>
    <row r="3812">
      <c r="A3812" t="str">
        <f>UPPER(newTransactionSheet!D3812)&amp;"$"&amp;UPPER(newTransactionSheet!F3812)&amp;"$"&amp;UPPER(newTransactionSheet!H3812)&amp;"$"&amp;UPPER(newTransactionSheet!N3812)</f>
        <v>HYUNDAI$GETZ$GLE$BANGALORE</v>
      </c>
      <c r="C3812" t="str">
        <f t="shared" si="1"/>
        <v/>
      </c>
    </row>
    <row r="3813">
      <c r="A3813" t="str">
        <f>UPPER(newTransactionSheet!D3813)&amp;"$"&amp;UPPER(newTransactionSheet!F3813)&amp;"$"&amp;UPPER(newTransactionSheet!H3813)&amp;"$"&amp;UPPER(newTransactionSheet!N3813)</f>
        <v>MARUTI SUZUKI$WAGON R$LX$BANGALORE</v>
      </c>
      <c r="C3813" t="str">
        <f t="shared" si="1"/>
        <v/>
      </c>
    </row>
    <row r="3814">
      <c r="A3814" t="str">
        <f>UPPER(newTransactionSheet!D3814)&amp;"$"&amp;UPPER(newTransactionSheet!F3814)&amp;"$"&amp;UPPER(newTransactionSheet!H3814)&amp;"$"&amp;UPPER(newTransactionSheet!N3814)</f>
        <v>MARUTI SUZUKI$ALTO$LXI$BANGALORE</v>
      </c>
      <c r="C3814" t="str">
        <f t="shared" si="1"/>
        <v/>
      </c>
    </row>
    <row r="3815">
      <c r="A3815" t="str">
        <f>UPPER(newTransactionSheet!D3815)&amp;"$"&amp;UPPER(newTransactionSheet!F3815)&amp;"$"&amp;UPPER(newTransactionSheet!H3815)&amp;"$"&amp;UPPER(newTransactionSheet!N3815)</f>
        <v>HYUNDAI$SANTRO XING$GLS$BANGALORE</v>
      </c>
      <c r="C3815" t="str">
        <f t="shared" si="1"/>
        <v/>
      </c>
    </row>
    <row r="3816">
      <c r="A3816" t="str">
        <f>UPPER(newTransactionSheet!D3816)&amp;"$"&amp;UPPER(newTransactionSheet!F3816)&amp;"$"&amp;UPPER(newTransactionSheet!H3816)&amp;"$"&amp;UPPER(newTransactionSheet!N3816)</f>
        <v>MARUTI SUZUKI$WAGON R$LXI$BANGALORE</v>
      </c>
      <c r="C3816" t="str">
        <f t="shared" si="1"/>
        <v/>
      </c>
    </row>
    <row r="3817">
      <c r="A3817" t="str">
        <f>UPPER(newTransactionSheet!D3817)&amp;"$"&amp;UPPER(newTransactionSheet!F3817)&amp;"$"&amp;UPPER(newTransactionSheet!H3817)&amp;"$"&amp;UPPER(newTransactionSheet!N3817)</f>
        <v>MARUTI SUZUKI$WAGON R$VXI$BANGALORE</v>
      </c>
      <c r="C3817" t="str">
        <f t="shared" si="1"/>
        <v/>
      </c>
    </row>
    <row r="3818">
      <c r="A3818" t="str">
        <f>UPPER(newTransactionSheet!D3818)&amp;"$"&amp;UPPER(newTransactionSheet!F3818)&amp;"$"&amp;UPPER(newTransactionSheet!H3818)&amp;"$"&amp;UPPER(newTransactionSheet!N3818)</f>
        <v>MARUTI SUZUKI$ZEN$VXI$BANGALORE</v>
      </c>
      <c r="C3818" t="str">
        <f t="shared" si="1"/>
        <v/>
      </c>
    </row>
    <row r="3819">
      <c r="A3819" t="str">
        <f>UPPER(newTransactionSheet!D3819)&amp;"$"&amp;UPPER(newTransactionSheet!F3819)&amp;"$"&amp;UPPER(newTransactionSheet!H3819)&amp;"$"&amp;UPPER(newTransactionSheet!N3819)</f>
        <v>MARUTI SUZUKI$800$AC$BANGALORE</v>
      </c>
      <c r="C3819" t="str">
        <f t="shared" si="1"/>
        <v/>
      </c>
    </row>
    <row r="3820">
      <c r="A3820" t="str">
        <f>UPPER(newTransactionSheet!D3820)&amp;"$"&amp;UPPER(newTransactionSheet!F3820)&amp;"$"&amp;UPPER(newTransactionSheet!H3820)&amp;"$"&amp;UPPER(newTransactionSheet!N3820)</f>
        <v>MARUTI SUZUKI$800$STD$BANGALORE</v>
      </c>
      <c r="C3820" t="str">
        <f t="shared" si="1"/>
        <v/>
      </c>
    </row>
    <row r="3821">
      <c r="A3821" t="str">
        <f>UPPER(newTransactionSheet!D3821)&amp;"$"&amp;UPPER(newTransactionSheet!F3821)&amp;"$"&amp;UPPER(newTransactionSheet!H3821)&amp;"$"&amp;UPPER(newTransactionSheet!N3821)</f>
        <v>MARUTI SUZUKI$ALTO$LX$BANGALORE</v>
      </c>
      <c r="C3821" t="str">
        <f t="shared" si="1"/>
        <v/>
      </c>
    </row>
    <row r="3822">
      <c r="A3822" t="str">
        <f>UPPER(newTransactionSheet!D3822)&amp;"$"&amp;UPPER(newTransactionSheet!F3822)&amp;"$"&amp;UPPER(newTransactionSheet!H3822)&amp;"$"&amp;UPPER(newTransactionSheet!N3822)</f>
        <v>MARUTI SUZUKI$ALTO$LX$BANGALORE</v>
      </c>
      <c r="C3822" t="str">
        <f t="shared" si="1"/>
        <v/>
      </c>
    </row>
    <row r="3823">
      <c r="A3823" t="str">
        <f>UPPER(newTransactionSheet!D3823)&amp;"$"&amp;UPPER(newTransactionSheet!F3823)&amp;"$"&amp;UPPER(newTransactionSheet!H3823)&amp;"$"&amp;UPPER(newTransactionSheet!N3823)</f>
        <v>MARUTI SUZUKI$ALTO$LX$BANGALORE</v>
      </c>
      <c r="C3823" t="str">
        <f t="shared" si="1"/>
        <v/>
      </c>
    </row>
    <row r="3824">
      <c r="A3824" t="str">
        <f>UPPER(newTransactionSheet!D3824)&amp;"$"&amp;UPPER(newTransactionSheet!F3824)&amp;"$"&amp;UPPER(newTransactionSheet!H3824)&amp;"$"&amp;UPPER(newTransactionSheet!N3824)</f>
        <v>MARUTI SUZUKI$ALTO$LXI$BANGALORE</v>
      </c>
      <c r="C3824" t="str">
        <f t="shared" si="1"/>
        <v/>
      </c>
    </row>
    <row r="3825">
      <c r="A3825" t="str">
        <f>UPPER(newTransactionSheet!D3825)&amp;"$"&amp;UPPER(newTransactionSheet!F3825)&amp;"$"&amp;UPPER(newTransactionSheet!H3825)&amp;"$"&amp;UPPER(newTransactionSheet!N3825)</f>
        <v>MARUTI SUZUKI$ALTO$LXI$BANGALORE</v>
      </c>
      <c r="C3825" t="str">
        <f t="shared" si="1"/>
        <v/>
      </c>
    </row>
    <row r="3826">
      <c r="A3826" t="str">
        <f>UPPER(newTransactionSheet!D3826)&amp;"$"&amp;UPPER(newTransactionSheet!F3826)&amp;"$"&amp;UPPER(newTransactionSheet!H3826)&amp;"$"&amp;UPPER(newTransactionSheet!N3826)</f>
        <v>MARUTI SUZUKI$ALTO$LXI$BANGALORE</v>
      </c>
      <c r="C3826" t="str">
        <f t="shared" si="1"/>
        <v/>
      </c>
    </row>
    <row r="3827">
      <c r="A3827" t="str">
        <f>UPPER(newTransactionSheet!D3827)&amp;"$"&amp;UPPER(newTransactionSheet!F3827)&amp;"$"&amp;UPPER(newTransactionSheet!H3827)&amp;"$"&amp;UPPER(newTransactionSheet!N3827)</f>
        <v>MARUTI SUZUKI$ALTO$LXI$BANGALORE</v>
      </c>
      <c r="C3827" t="str">
        <f t="shared" si="1"/>
        <v/>
      </c>
    </row>
    <row r="3828">
      <c r="A3828" t="str">
        <f>UPPER(newTransactionSheet!D3828)&amp;"$"&amp;UPPER(newTransactionSheet!F3828)&amp;"$"&amp;UPPER(newTransactionSheet!H3828)&amp;"$"&amp;UPPER(newTransactionSheet!N3828)</f>
        <v>MARUTI SUZUKI$ALTO$LXI$BANGALORE</v>
      </c>
      <c r="C3828" t="str">
        <f t="shared" si="1"/>
        <v/>
      </c>
    </row>
    <row r="3829">
      <c r="A3829" t="str">
        <f>UPPER(newTransactionSheet!D3829)&amp;"$"&amp;UPPER(newTransactionSheet!F3829)&amp;"$"&amp;UPPER(newTransactionSheet!H3829)&amp;"$"&amp;UPPER(newTransactionSheet!N3829)</f>
        <v>MARUTI SUZUKI$ALTO$LXI$BANGALORE</v>
      </c>
      <c r="C3829" t="str">
        <f t="shared" si="1"/>
        <v/>
      </c>
    </row>
    <row r="3830">
      <c r="A3830" t="str">
        <f>UPPER(newTransactionSheet!D3830)&amp;"$"&amp;UPPER(newTransactionSheet!F3830)&amp;"$"&amp;UPPER(newTransactionSheet!H3830)&amp;"$"&amp;UPPER(newTransactionSheet!N3830)</f>
        <v>MARUTI SUZUKI$ALTO$STD$BANGALORE</v>
      </c>
      <c r="C3830" t="str">
        <f t="shared" si="1"/>
        <v/>
      </c>
    </row>
    <row r="3831">
      <c r="A3831" t="str">
        <f>UPPER(newTransactionSheet!D3831)&amp;"$"&amp;UPPER(newTransactionSheet!F3831)&amp;"$"&amp;UPPER(newTransactionSheet!H3831)&amp;"$"&amp;UPPER(newTransactionSheet!N3831)</f>
        <v>MARUTI SUZUKI$ALTO$STD$BANGALORE</v>
      </c>
      <c r="C3831" t="str">
        <f t="shared" si="1"/>
        <v/>
      </c>
    </row>
    <row r="3832">
      <c r="A3832" t="str">
        <f>UPPER(newTransactionSheet!D3832)&amp;"$"&amp;UPPER(newTransactionSheet!F3832)&amp;"$"&amp;UPPER(newTransactionSheet!H3832)&amp;"$"&amp;UPPER(newTransactionSheet!N3832)</f>
        <v>MARUTI SUZUKI$BALENO$LXI$BANGALORE</v>
      </c>
      <c r="C3832" t="str">
        <f t="shared" si="1"/>
        <v/>
      </c>
    </row>
    <row r="3833">
      <c r="A3833" t="str">
        <f>UPPER(newTransactionSheet!D3833)&amp;"$"&amp;UPPER(newTransactionSheet!F3833)&amp;"$"&amp;UPPER(newTransactionSheet!H3833)&amp;"$"&amp;UPPER(newTransactionSheet!N3833)</f>
        <v>MARUTI SUZUKI$ESTEEM$VXI$BANGALORE</v>
      </c>
      <c r="C3833" t="str">
        <f t="shared" si="1"/>
        <v/>
      </c>
    </row>
    <row r="3834">
      <c r="A3834" t="str">
        <f>UPPER(newTransactionSheet!D3834)&amp;"$"&amp;UPPER(newTransactionSheet!F3834)&amp;"$"&amp;UPPER(newTransactionSheet!H3834)&amp;"$"&amp;UPPER(newTransactionSheet!N3834)</f>
        <v>MARUTI SUZUKI$ESTEEM$VXI$BANGALORE</v>
      </c>
      <c r="C3834" t="str">
        <f t="shared" si="1"/>
        <v/>
      </c>
    </row>
    <row r="3835">
      <c r="A3835" t="str">
        <f>UPPER(newTransactionSheet!D3835)&amp;"$"&amp;UPPER(newTransactionSheet!F3835)&amp;"$"&amp;UPPER(newTransactionSheet!H3835)&amp;"$"&amp;UPPER(newTransactionSheet!N3835)</f>
        <v>HYUNDAI$GETZ$GLS$BANGALORE</v>
      </c>
      <c r="C3835" t="str">
        <f t="shared" si="1"/>
        <v/>
      </c>
    </row>
    <row r="3836">
      <c r="A3836" t="str">
        <f>UPPER(newTransactionSheet!D3836)&amp;"$"&amp;UPPER(newTransactionSheet!F3836)&amp;"$"&amp;UPPER(newTransactionSheet!H3836)&amp;"$"&amp;UPPER(newTransactionSheet!N3836)</f>
        <v>HYUNDAI$GETZ PRIME$1.1 GVS$BANGALORE</v>
      </c>
      <c r="C3836" t="str">
        <f t="shared" si="1"/>
        <v/>
      </c>
    </row>
    <row r="3837">
      <c r="A3837" t="str">
        <f>UPPER(newTransactionSheet!D3837)&amp;"$"&amp;UPPER(newTransactionSheet!F3837)&amp;"$"&amp;UPPER(newTransactionSheet!H3837)&amp;"$"&amp;UPPER(newTransactionSheet!N3837)</f>
        <v>MARUTI SUZUKI$OMNI$CARGO LPG$BANGALORE</v>
      </c>
      <c r="C3837" t="str">
        <f t="shared" si="1"/>
        <v/>
      </c>
    </row>
    <row r="3838">
      <c r="A3838" t="str">
        <f>UPPER(newTransactionSheet!D3838)&amp;"$"&amp;UPPER(newTransactionSheet!F3838)&amp;"$"&amp;UPPER(newTransactionSheet!H3838)&amp;"$"&amp;UPPER(newTransactionSheet!N3838)</f>
        <v>HYUNDAI$SANTRO XING$XL$BANGALORE</v>
      </c>
      <c r="C3838" t="str">
        <f t="shared" si="1"/>
        <v/>
      </c>
    </row>
    <row r="3839">
      <c r="A3839" t="str">
        <f>UPPER(newTransactionSheet!D3839)&amp;"$"&amp;UPPER(newTransactionSheet!F3839)&amp;"$"&amp;UPPER(newTransactionSheet!H3839)&amp;"$"&amp;UPPER(newTransactionSheet!N3839)</f>
        <v>HYUNDAI$SANTRO XING$XP$BANGALORE</v>
      </c>
      <c r="C3839" t="str">
        <f t="shared" si="1"/>
        <v/>
      </c>
    </row>
    <row r="3840">
      <c r="A3840" t="str">
        <f>UPPER(newTransactionSheet!D3840)&amp;"$"&amp;UPPER(newTransactionSheet!F3840)&amp;"$"&amp;UPPER(newTransactionSheet!H3840)&amp;"$"&amp;UPPER(newTransactionSheet!N3840)</f>
        <v>CHEVROLET$SPARK$E 1.0$BANGALORE</v>
      </c>
      <c r="C3840" t="str">
        <f t="shared" si="1"/>
        <v/>
      </c>
    </row>
    <row r="3841">
      <c r="A3841" t="str">
        <f>UPPER(newTransactionSheet!D3841)&amp;"$"&amp;UPPER(newTransactionSheet!F3841)&amp;"$"&amp;UPPER(newTransactionSheet!H3841)&amp;"$"&amp;UPPER(newTransactionSheet!N3841)</f>
        <v>MARUTI SUZUKI$WAGON R$VXI$BANGALORE</v>
      </c>
      <c r="C3841" t="str">
        <f t="shared" si="1"/>
        <v/>
      </c>
    </row>
    <row r="3842">
      <c r="A3842" t="str">
        <f>UPPER(newTransactionSheet!D3842)&amp;"$"&amp;UPPER(newTransactionSheet!F3842)&amp;"$"&amp;UPPER(newTransactionSheet!H3842)&amp;"$"&amp;UPPER(newTransactionSheet!N3842)</f>
        <v>MARUTI SUZUKI$WAGON R$VXI$BANGALORE</v>
      </c>
      <c r="C3842" t="str">
        <f t="shared" si="1"/>
        <v/>
      </c>
    </row>
    <row r="3843">
      <c r="A3843" t="str">
        <f>UPPER(newTransactionSheet!D3843)&amp;"$"&amp;UPPER(newTransactionSheet!F3843)&amp;"$"&amp;UPPER(newTransactionSheet!H3843)&amp;"$"&amp;UPPER(newTransactionSheet!N3843)</f>
        <v>MARUTI SUZUKI$WAGON R$VXI$BANGALORE</v>
      </c>
      <c r="C3843" t="str">
        <f t="shared" si="1"/>
        <v/>
      </c>
    </row>
    <row r="3844">
      <c r="A3844" t="str">
        <f>UPPER(newTransactionSheet!D3844)&amp;"$"&amp;UPPER(newTransactionSheet!F3844)&amp;"$"&amp;UPPER(newTransactionSheet!H3844)&amp;"$"&amp;UPPER(newTransactionSheet!N3844)</f>
        <v>MARUTI SUZUKI$ZEN$LXI$BANGALORE</v>
      </c>
      <c r="C3844" t="str">
        <f t="shared" si="1"/>
        <v/>
      </c>
    </row>
    <row r="3845">
      <c r="A3845" t="str">
        <f>UPPER(newTransactionSheet!D3845)&amp;"$"&amp;UPPER(newTransactionSheet!F3845)&amp;"$"&amp;UPPER(newTransactionSheet!H3845)&amp;"$"&amp;UPPER(newTransactionSheet!N3845)</f>
        <v>MARUTI SUZUKI$ZEN$VXI$BANGALORE</v>
      </c>
      <c r="C3845" t="str">
        <f t="shared" si="1"/>
        <v/>
      </c>
    </row>
    <row r="3846">
      <c r="A3846" t="str">
        <f>UPPER(newTransactionSheet!D3846)&amp;"$"&amp;UPPER(newTransactionSheet!F3846)&amp;"$"&amp;UPPER(newTransactionSheet!H3846)&amp;"$"&amp;UPPER(newTransactionSheet!N3846)</f>
        <v>HYUNDAI$GETZ PRIME$1.1 GVS$BANGALORE</v>
      </c>
      <c r="C3846" t="str">
        <f t="shared" si="1"/>
        <v/>
      </c>
    </row>
    <row r="3847">
      <c r="A3847" t="str">
        <f>UPPER(newTransactionSheet!D3847)&amp;"$"&amp;UPPER(newTransactionSheet!F3847)&amp;"$"&amp;UPPER(newTransactionSheet!H3847)&amp;"$"&amp;UPPER(newTransactionSheet!N3847)</f>
        <v>HYUNDAI$GETZ$GLS$BANGALORE</v>
      </c>
      <c r="C3847" t="str">
        <f t="shared" si="1"/>
        <v/>
      </c>
    </row>
    <row r="3848">
      <c r="A3848" t="str">
        <f>UPPER(newTransactionSheet!D3848)&amp;"$"&amp;UPPER(newTransactionSheet!F3848)&amp;"$"&amp;UPPER(newTransactionSheet!H3848)&amp;"$"&amp;UPPER(newTransactionSheet!N3848)</f>
        <v>TATA$INDICA VISTA$TERRA TDI$BANGALORE</v>
      </c>
      <c r="C3848" t="str">
        <f t="shared" si="1"/>
        <v/>
      </c>
    </row>
    <row r="3849">
      <c r="A3849" t="str">
        <f>UPPER(newTransactionSheet!D3849)&amp;"$"&amp;UPPER(newTransactionSheet!F3849)&amp;"$"&amp;UPPER(newTransactionSheet!H3849)&amp;"$"&amp;UPPER(newTransactionSheet!N3849)</f>
        <v>MARUTI SUZUKI$ALTO$LX$BANGALORE</v>
      </c>
      <c r="C3849" t="str">
        <f t="shared" si="1"/>
        <v/>
      </c>
    </row>
    <row r="3850">
      <c r="A3850" t="str">
        <f>UPPER(newTransactionSheet!D3850)&amp;"$"&amp;UPPER(newTransactionSheet!F3850)&amp;"$"&amp;UPPER(newTransactionSheet!H3850)&amp;"$"&amp;UPPER(newTransactionSheet!N3850)</f>
        <v>MARUTI SUZUKI$ALTO$LXI$BANGALORE</v>
      </c>
      <c r="C3850" t="str">
        <f t="shared" si="1"/>
        <v/>
      </c>
    </row>
    <row r="3851">
      <c r="A3851" t="str">
        <f>UPPER(newTransactionSheet!D3851)&amp;"$"&amp;UPPER(newTransactionSheet!F3851)&amp;"$"&amp;UPPER(newTransactionSheet!H3851)&amp;"$"&amp;UPPER(newTransactionSheet!N3851)</f>
        <v>TATA$INDICAB$DLX 1.5 DCI$BANGALORE</v>
      </c>
      <c r="C3851" t="str">
        <f t="shared" si="1"/>
        <v/>
      </c>
    </row>
    <row r="3852">
      <c r="A3852" t="str">
        <f>UPPER(newTransactionSheet!D3852)&amp;"$"&amp;UPPER(newTransactionSheet!F3852)&amp;"$"&amp;UPPER(newTransactionSheet!H3852)&amp;"$"&amp;UPPER(newTransactionSheet!N3852)</f>
        <v>MARUTI SUZUKI$800$STD$BANGALORE</v>
      </c>
      <c r="C3852" t="str">
        <f t="shared" si="1"/>
        <v/>
      </c>
    </row>
    <row r="3853">
      <c r="A3853" t="str">
        <f>UPPER(newTransactionSheet!D3853)&amp;"$"&amp;UPPER(newTransactionSheet!F3853)&amp;"$"&amp;UPPER(newTransactionSheet!H3853)&amp;"$"&amp;UPPER(newTransactionSheet!N3853)</f>
        <v>MARUTI SUZUKI$ALTO$LX$BANGALORE</v>
      </c>
      <c r="C3853" t="str">
        <f t="shared" si="1"/>
        <v/>
      </c>
    </row>
    <row r="3854">
      <c r="A3854" t="str">
        <f>UPPER(newTransactionSheet!D3854)&amp;"$"&amp;UPPER(newTransactionSheet!F3854)&amp;"$"&amp;UPPER(newTransactionSheet!H3854)&amp;"$"&amp;UPPER(newTransactionSheet!N3854)</f>
        <v>MARUTI SUZUKI$ALTO$LX$BANGALORE</v>
      </c>
      <c r="C3854" t="str">
        <f t="shared" si="1"/>
        <v/>
      </c>
    </row>
    <row r="3855">
      <c r="A3855" t="str">
        <f>UPPER(newTransactionSheet!D3855)&amp;"$"&amp;UPPER(newTransactionSheet!F3855)&amp;"$"&amp;UPPER(newTransactionSheet!H3855)&amp;"$"&amp;UPPER(newTransactionSheet!N3855)</f>
        <v>MARUTI SUZUKI$ALTO$LX$BANGALORE</v>
      </c>
      <c r="C3855" t="str">
        <f t="shared" si="1"/>
        <v/>
      </c>
    </row>
    <row r="3856">
      <c r="A3856" t="str">
        <f>UPPER(newTransactionSheet!D3856)&amp;"$"&amp;UPPER(newTransactionSheet!F3856)&amp;"$"&amp;UPPER(newTransactionSheet!H3856)&amp;"$"&amp;UPPER(newTransactionSheet!N3856)</f>
        <v>MARUTI SUZUKI$ALTO$LXI$BANGALORE</v>
      </c>
      <c r="C3856" t="str">
        <f t="shared" si="1"/>
        <v/>
      </c>
    </row>
    <row r="3857">
      <c r="A3857" t="str">
        <f>UPPER(newTransactionSheet!D3857)&amp;"$"&amp;UPPER(newTransactionSheet!F3857)&amp;"$"&amp;UPPER(newTransactionSheet!H3857)&amp;"$"&amp;UPPER(newTransactionSheet!N3857)</f>
        <v>MARUTI SUZUKI$ALTO$LXI$BANGALORE</v>
      </c>
      <c r="C3857" t="str">
        <f t="shared" si="1"/>
        <v/>
      </c>
    </row>
    <row r="3858">
      <c r="A3858" t="str">
        <f>UPPER(newTransactionSheet!D3858)&amp;"$"&amp;UPPER(newTransactionSheet!F3858)&amp;"$"&amp;UPPER(newTransactionSheet!H3858)&amp;"$"&amp;UPPER(newTransactionSheet!N3858)</f>
        <v>MARUTI SUZUKI$BALENO$LXI$BANGALORE</v>
      </c>
      <c r="C3858" t="str">
        <f t="shared" si="1"/>
        <v/>
      </c>
    </row>
    <row r="3859">
      <c r="A3859" t="str">
        <f>UPPER(newTransactionSheet!D3859)&amp;"$"&amp;UPPER(newTransactionSheet!F3859)&amp;"$"&amp;UPPER(newTransactionSheet!H3859)&amp;"$"&amp;UPPER(newTransactionSheet!N3859)</f>
        <v>MARUTI SUZUKI$ESTEEM$VXI$BANGALORE</v>
      </c>
      <c r="C3859" t="str">
        <f t="shared" si="1"/>
        <v/>
      </c>
    </row>
    <row r="3860">
      <c r="A3860" t="str">
        <f>UPPER(newTransactionSheet!D3860)&amp;"$"&amp;UPPER(newTransactionSheet!F3860)&amp;"$"&amp;UPPER(newTransactionSheet!H3860)&amp;"$"&amp;UPPER(newTransactionSheet!N3860)</f>
        <v>MARUTI SUZUKI$ESTEEM$VXI$BANGALORE</v>
      </c>
      <c r="C3860" t="str">
        <f t="shared" si="1"/>
        <v/>
      </c>
    </row>
    <row r="3861">
      <c r="A3861" t="str">
        <f>UPPER(newTransactionSheet!D3861)&amp;"$"&amp;UPPER(newTransactionSheet!F3861)&amp;"$"&amp;UPPER(newTransactionSheet!H3861)&amp;"$"&amp;UPPER(newTransactionSheet!N3861)</f>
        <v>HYUNDAI$SANTRO XING$XO$BANGALORE</v>
      </c>
      <c r="C3861" t="str">
        <f t="shared" si="1"/>
        <v/>
      </c>
    </row>
    <row r="3862">
      <c r="A3862" t="str">
        <f>UPPER(newTransactionSheet!D3862)&amp;"$"&amp;UPPER(newTransactionSheet!F3862)&amp;"$"&amp;UPPER(newTransactionSheet!H3862)&amp;"$"&amp;UPPER(newTransactionSheet!N3862)</f>
        <v>MARUTI SUZUKI$WAGON R$LX$BANGALORE</v>
      </c>
      <c r="C3862" t="str">
        <f t="shared" si="1"/>
        <v/>
      </c>
    </row>
    <row r="3863">
      <c r="A3863" t="str">
        <f>UPPER(newTransactionSheet!D3863)&amp;"$"&amp;UPPER(newTransactionSheet!F3863)&amp;"$"&amp;UPPER(newTransactionSheet!H3863)&amp;"$"&amp;UPPER(newTransactionSheet!N3863)</f>
        <v>MARUTI SUZUKI$ZEN$LXI$BANGALORE</v>
      </c>
      <c r="C3863" t="str">
        <f t="shared" si="1"/>
        <v/>
      </c>
    </row>
    <row r="3864">
      <c r="A3864" t="str">
        <f>UPPER(newTransactionSheet!D3864)&amp;"$"&amp;UPPER(newTransactionSheet!F3864)&amp;"$"&amp;UPPER(newTransactionSheet!H3864)&amp;"$"&amp;UPPER(newTransactionSheet!N3864)</f>
        <v>MARUTI SUZUKI$ZEN$VXI$BANGALORE</v>
      </c>
      <c r="C3864" t="str">
        <f t="shared" si="1"/>
        <v/>
      </c>
    </row>
    <row r="3865">
      <c r="A3865" t="str">
        <f>UPPER(newTransactionSheet!D3865)&amp;"$"&amp;UPPER(newTransactionSheet!F3865)&amp;"$"&amp;UPPER(newTransactionSheet!H3865)&amp;"$"&amp;UPPER(newTransactionSheet!N3865)</f>
        <v>MARUTI SUZUKI$ALTO$LXI$BANGALORE</v>
      </c>
      <c r="C3865" t="str">
        <f t="shared" si="1"/>
        <v/>
      </c>
    </row>
    <row r="3866">
      <c r="A3866" t="str">
        <f>UPPER(newTransactionSheet!D3866)&amp;"$"&amp;UPPER(newTransactionSheet!F3866)&amp;"$"&amp;UPPER(newTransactionSheet!H3866)&amp;"$"&amp;UPPER(newTransactionSheet!N3866)</f>
        <v>MARUTI SUZUKI$ALTO$LXI$BANGALORE</v>
      </c>
      <c r="C3866" t="str">
        <f t="shared" si="1"/>
        <v/>
      </c>
    </row>
    <row r="3867">
      <c r="A3867" t="str">
        <f>UPPER(newTransactionSheet!D3867)&amp;"$"&amp;UPPER(newTransactionSheet!F3867)&amp;"$"&amp;UPPER(newTransactionSheet!H3867)&amp;"$"&amp;UPPER(newTransactionSheet!N3867)</f>
        <v>MARUTI SUZUKI$OMNI$CARGO LPG$BANGALORE</v>
      </c>
      <c r="C3867" t="str">
        <f t="shared" si="1"/>
        <v/>
      </c>
    </row>
    <row r="3868">
      <c r="A3868" t="str">
        <f>UPPER(newTransactionSheet!D3868)&amp;"$"&amp;UPPER(newTransactionSheet!F3868)&amp;"$"&amp;UPPER(newTransactionSheet!H3868)&amp;"$"&amp;UPPER(newTransactionSheet!N3868)</f>
        <v>MARUTI SUZUKI$OMNI$CARGO LPG$BANGALORE</v>
      </c>
      <c r="C3868" t="str">
        <f t="shared" si="1"/>
        <v/>
      </c>
    </row>
    <row r="3869">
      <c r="A3869" t="str">
        <f>UPPER(newTransactionSheet!D3869)&amp;"$"&amp;UPPER(newTransactionSheet!F3869)&amp;"$"&amp;UPPER(newTransactionSheet!H3869)&amp;"$"&amp;UPPER(newTransactionSheet!N3869)</f>
        <v>MARUTI SUZUKI$ALTO$LXI$BANGALORE</v>
      </c>
      <c r="C3869" t="str">
        <f t="shared" si="1"/>
        <v/>
      </c>
    </row>
    <row r="3870">
      <c r="A3870" t="str">
        <f>UPPER(newTransactionSheet!D3870)&amp;"$"&amp;UPPER(newTransactionSheet!F3870)&amp;"$"&amp;UPPER(newTransactionSheet!H3870)&amp;"$"&amp;UPPER(newTransactionSheet!N3870)</f>
        <v>MARUTI SUZUKI$WAGON R$LXI$BANGALORE</v>
      </c>
      <c r="C3870" t="str">
        <f t="shared" si="1"/>
        <v/>
      </c>
    </row>
    <row r="3871">
      <c r="A3871" t="str">
        <f>UPPER(newTransactionSheet!D3871)&amp;"$"&amp;UPPER(newTransactionSheet!F3871)&amp;"$"&amp;UPPER(newTransactionSheet!H3871)&amp;"$"&amp;UPPER(newTransactionSheet!N3871)</f>
        <v>MARUTI SUZUKI$800$AC$BANGALORE</v>
      </c>
      <c r="C3871" t="str">
        <f t="shared" si="1"/>
        <v/>
      </c>
    </row>
    <row r="3872">
      <c r="A3872" t="str">
        <f>UPPER(newTransactionSheet!D3872)&amp;"$"&amp;UPPER(newTransactionSheet!F3872)&amp;"$"&amp;UPPER(newTransactionSheet!H3872)&amp;"$"&amp;UPPER(newTransactionSheet!N3872)</f>
        <v>MARUTI SUZUKI$800$STD$BANGALORE</v>
      </c>
      <c r="C3872" t="str">
        <f t="shared" si="1"/>
        <v/>
      </c>
    </row>
    <row r="3873">
      <c r="A3873" t="str">
        <f>UPPER(newTransactionSheet!D3873)&amp;"$"&amp;UPPER(newTransactionSheet!F3873)&amp;"$"&amp;UPPER(newTransactionSheet!H3873)&amp;"$"&amp;UPPER(newTransactionSheet!N3873)</f>
        <v>HYUNDAI$ACCENT$GLS 1.6$DELHI</v>
      </c>
      <c r="C3873" t="str">
        <f t="shared" si="1"/>
        <v/>
      </c>
    </row>
    <row r="3874">
      <c r="A3874" t="str">
        <f>UPPER(newTransactionSheet!D3874)&amp;"$"&amp;UPPER(newTransactionSheet!F3874)&amp;"$"&amp;UPPER(newTransactionSheet!H3874)&amp;"$"&amp;UPPER(newTransactionSheet!N3874)</f>
        <v>MARUTI SUZUKI$ALTO$LX$BANGALORE</v>
      </c>
      <c r="C3874" t="str">
        <f t="shared" si="1"/>
        <v/>
      </c>
    </row>
    <row r="3875">
      <c r="A3875" t="str">
        <f>UPPER(newTransactionSheet!D3875)&amp;"$"&amp;UPPER(newTransactionSheet!F3875)&amp;"$"&amp;UPPER(newTransactionSheet!H3875)&amp;"$"&amp;UPPER(newTransactionSheet!N3875)</f>
        <v>MARUTI SUZUKI$ALTO$LXI$BANGALORE</v>
      </c>
      <c r="C3875" t="str">
        <f t="shared" si="1"/>
        <v/>
      </c>
    </row>
    <row r="3876">
      <c r="A3876" t="str">
        <f>UPPER(newTransactionSheet!D3876)&amp;"$"&amp;UPPER(newTransactionSheet!F3876)&amp;"$"&amp;UPPER(newTransactionSheet!H3876)&amp;"$"&amp;UPPER(newTransactionSheet!N3876)</f>
        <v>MARUTI SUZUKI$ALTO$LXI$BANGALORE</v>
      </c>
      <c r="C3876" t="str">
        <f t="shared" si="1"/>
        <v/>
      </c>
    </row>
    <row r="3877">
      <c r="A3877" t="str">
        <f>UPPER(newTransactionSheet!D3877)&amp;"$"&amp;UPPER(newTransactionSheet!F3877)&amp;"$"&amp;UPPER(newTransactionSheet!H3877)&amp;"$"&amp;UPPER(newTransactionSheet!N3877)</f>
        <v>MARUTI SUZUKI$ALTO$LXI$BANGALORE</v>
      </c>
      <c r="C3877" t="str">
        <f t="shared" si="1"/>
        <v/>
      </c>
    </row>
    <row r="3878">
      <c r="A3878" t="str">
        <f>UPPER(newTransactionSheet!D3878)&amp;"$"&amp;UPPER(newTransactionSheet!F3878)&amp;"$"&amp;UPPER(newTransactionSheet!H3878)&amp;"$"&amp;UPPER(newTransactionSheet!N3878)</f>
        <v>MARUTI SUZUKI$ALTO$LXI$BANGALORE</v>
      </c>
      <c r="C3878" t="str">
        <f t="shared" si="1"/>
        <v/>
      </c>
    </row>
    <row r="3879">
      <c r="A3879" t="str">
        <f>UPPER(newTransactionSheet!D3879)&amp;"$"&amp;UPPER(newTransactionSheet!F3879)&amp;"$"&amp;UPPER(newTransactionSheet!H3879)&amp;"$"&amp;UPPER(newTransactionSheet!N3879)</f>
        <v>MARUTI SUZUKI$ALTO$LXI$BANGALORE</v>
      </c>
      <c r="C3879" t="str">
        <f t="shared" si="1"/>
        <v/>
      </c>
    </row>
    <row r="3880">
      <c r="A3880" t="str">
        <f>UPPER(newTransactionSheet!D3880)&amp;"$"&amp;UPPER(newTransactionSheet!F3880)&amp;"$"&amp;UPPER(newTransactionSheet!H3880)&amp;"$"&amp;UPPER(newTransactionSheet!N3880)</f>
        <v>MARUTI SUZUKI$ALTO$LXI$BANGALORE</v>
      </c>
      <c r="C3880" t="str">
        <f t="shared" si="1"/>
        <v/>
      </c>
    </row>
    <row r="3881">
      <c r="A3881" t="str">
        <f>UPPER(newTransactionSheet!D3881)&amp;"$"&amp;UPPER(newTransactionSheet!F3881)&amp;"$"&amp;UPPER(newTransactionSheet!H3881)&amp;"$"&amp;UPPER(newTransactionSheet!N3881)</f>
        <v>MARUTI SUZUKI$ALTO$LXI$BANGALORE</v>
      </c>
      <c r="C3881" t="str">
        <f t="shared" si="1"/>
        <v/>
      </c>
    </row>
    <row r="3882">
      <c r="A3882" t="str">
        <f>UPPER(newTransactionSheet!D3882)&amp;"$"&amp;UPPER(newTransactionSheet!F3882)&amp;"$"&amp;UPPER(newTransactionSheet!H3882)&amp;"$"&amp;UPPER(newTransactionSheet!N3882)</f>
        <v>MARUTI SUZUKI$ALTO$LXI$BANGALORE</v>
      </c>
      <c r="C3882" t="str">
        <f t="shared" si="1"/>
        <v/>
      </c>
    </row>
    <row r="3883">
      <c r="A3883" t="str">
        <f>UPPER(newTransactionSheet!D3883)&amp;"$"&amp;UPPER(newTransactionSheet!F3883)&amp;"$"&amp;UPPER(newTransactionSheet!H3883)&amp;"$"&amp;UPPER(newTransactionSheet!N3883)</f>
        <v>MARUTI SUZUKI$ALTO$LXI$BANGALORE</v>
      </c>
      <c r="C3883" t="str">
        <f t="shared" si="1"/>
        <v/>
      </c>
    </row>
    <row r="3884">
      <c r="A3884" t="str">
        <f>UPPER(newTransactionSheet!D3884)&amp;"$"&amp;UPPER(newTransactionSheet!F3884)&amp;"$"&amp;UPPER(newTransactionSheet!H3884)&amp;"$"&amp;UPPER(newTransactionSheet!N3884)</f>
        <v>MARUTI SUZUKI$ALTO$LXI$BANGALORE</v>
      </c>
      <c r="C3884" t="str">
        <f t="shared" si="1"/>
        <v/>
      </c>
    </row>
    <row r="3885">
      <c r="A3885" t="str">
        <f>UPPER(newTransactionSheet!D3885)&amp;"$"&amp;UPPER(newTransactionSheet!F3885)&amp;"$"&amp;UPPER(newTransactionSheet!H3885)&amp;"$"&amp;UPPER(newTransactionSheet!N3885)</f>
        <v>MARUTI SUZUKI$ALTO$LXI$BANGALORE</v>
      </c>
      <c r="C3885" t="str">
        <f t="shared" si="1"/>
        <v/>
      </c>
    </row>
    <row r="3886">
      <c r="A3886" t="str">
        <f>UPPER(newTransactionSheet!D3886)&amp;"$"&amp;UPPER(newTransactionSheet!F3886)&amp;"$"&amp;UPPER(newTransactionSheet!H3886)&amp;"$"&amp;UPPER(newTransactionSheet!N3886)</f>
        <v>MARUTI SUZUKI$ALTO$STD$BANGALORE</v>
      </c>
      <c r="C3886" t="str">
        <f t="shared" si="1"/>
        <v/>
      </c>
    </row>
    <row r="3887">
      <c r="A3887" t="str">
        <f>UPPER(newTransactionSheet!D3887)&amp;"$"&amp;UPPER(newTransactionSheet!F3887)&amp;"$"&amp;UPPER(newTransactionSheet!H3887)&amp;"$"&amp;UPPER(newTransactionSheet!N3887)</f>
        <v>CHEVROLET$AVEO U-VA$LT 1.2$BANGALORE</v>
      </c>
      <c r="C3887" t="str">
        <f t="shared" si="1"/>
        <v/>
      </c>
    </row>
    <row r="3888">
      <c r="A3888" t="str">
        <f>UPPER(newTransactionSheet!D3888)&amp;"$"&amp;UPPER(newTransactionSheet!F3888)&amp;"$"&amp;UPPER(newTransactionSheet!H3888)&amp;"$"&amp;UPPER(newTransactionSheet!N3888)</f>
        <v>MARUTI SUZUKI$BALENO$LXI$BANGALORE</v>
      </c>
      <c r="C3888" t="str">
        <f t="shared" si="1"/>
        <v/>
      </c>
    </row>
    <row r="3889">
      <c r="A3889" t="str">
        <f>UPPER(newTransactionSheet!D3889)&amp;"$"&amp;UPPER(newTransactionSheet!F3889)&amp;"$"&amp;UPPER(newTransactionSheet!H3889)&amp;"$"&amp;UPPER(newTransactionSheet!N3889)</f>
        <v>MARUTI SUZUKI$ESTEEM$VXI$BANGALORE</v>
      </c>
      <c r="C3889" t="str">
        <f t="shared" si="1"/>
        <v/>
      </c>
    </row>
    <row r="3890">
      <c r="A3890" t="str">
        <f>UPPER(newTransactionSheet!D3890)&amp;"$"&amp;UPPER(newTransactionSheet!F3890)&amp;"$"&amp;UPPER(newTransactionSheet!H3890)&amp;"$"&amp;UPPER(newTransactionSheet!N3890)</f>
        <v>MARUTI SUZUKI$ESTEEM$VXI$BANGALORE</v>
      </c>
      <c r="C3890" t="str">
        <f t="shared" si="1"/>
        <v/>
      </c>
    </row>
    <row r="3891">
      <c r="A3891" t="str">
        <f>UPPER(newTransactionSheet!D3891)&amp;"$"&amp;UPPER(newTransactionSheet!F3891)&amp;"$"&amp;UPPER(newTransactionSheet!H3891)&amp;"$"&amp;UPPER(newTransactionSheet!N3891)</f>
        <v>HYUNDAI$GETZ$GLE$BANGALORE</v>
      </c>
      <c r="C3891" t="str">
        <f t="shared" si="1"/>
        <v/>
      </c>
    </row>
    <row r="3892">
      <c r="A3892" t="str">
        <f>UPPER(newTransactionSheet!D3892)&amp;"$"&amp;UPPER(newTransactionSheet!F3892)&amp;"$"&amp;UPPER(newTransactionSheet!H3892)&amp;"$"&amp;UPPER(newTransactionSheet!N3892)</f>
        <v>FORD$IKON$1.3 FLAIR$BANGALORE</v>
      </c>
      <c r="C3892" t="str">
        <f t="shared" si="1"/>
        <v/>
      </c>
    </row>
    <row r="3893">
      <c r="A3893" t="str">
        <f>UPPER(newTransactionSheet!D3893)&amp;"$"&amp;UPPER(newTransactionSheet!F3893)&amp;"$"&amp;UPPER(newTransactionSheet!H3893)&amp;"$"&amp;UPPER(newTransactionSheet!N3893)</f>
        <v>TATA$INDIGO$LX$BANGALORE</v>
      </c>
      <c r="C3893" t="str">
        <f t="shared" si="1"/>
        <v/>
      </c>
    </row>
    <row r="3894">
      <c r="A3894" t="str">
        <f>UPPER(newTransactionSheet!D3894)&amp;"$"&amp;UPPER(newTransactionSheet!F3894)&amp;"$"&amp;UPPER(newTransactionSheet!H3894)&amp;"$"&amp;UPPER(newTransactionSheet!N3894)</f>
        <v>TATA$INDIGO$LX$BANGALORE</v>
      </c>
      <c r="C3894" t="str">
        <f t="shared" si="1"/>
        <v/>
      </c>
    </row>
    <row r="3895">
      <c r="A3895" t="str">
        <f>UPPER(newTransactionSheet!D3895)&amp;"$"&amp;UPPER(newTransactionSheet!F3895)&amp;"$"&amp;UPPER(newTransactionSheet!H3895)&amp;"$"&amp;UPPER(newTransactionSheet!N3895)</f>
        <v>TATA$INDIGO CS$GLS$BANGALORE</v>
      </c>
      <c r="C3895" t="str">
        <f t="shared" si="1"/>
        <v/>
      </c>
    </row>
    <row r="3896">
      <c r="A3896" t="str">
        <f>UPPER(newTransactionSheet!D3896)&amp;"$"&amp;UPPER(newTransactionSheet!F3896)&amp;"$"&amp;UPPER(newTransactionSheet!H3896)&amp;"$"&amp;UPPER(newTransactionSheet!N3896)</f>
        <v>TATA$NANO$TWIST XT$BANGALORE</v>
      </c>
      <c r="C3896" t="str">
        <f t="shared" si="1"/>
        <v/>
      </c>
    </row>
    <row r="3897">
      <c r="A3897" t="str">
        <f>UPPER(newTransactionSheet!D3897)&amp;"$"&amp;UPPER(newTransactionSheet!F3897)&amp;"$"&amp;UPPER(newTransactionSheet!H3897)&amp;"$"&amp;UPPER(newTransactionSheet!N3897)</f>
        <v>MARUTI SUZUKI$OMNI$CARGO LPG$BANGALORE</v>
      </c>
      <c r="C3897" t="str">
        <f t="shared" si="1"/>
        <v/>
      </c>
    </row>
    <row r="3898">
      <c r="A3898" t="str">
        <f>UPPER(newTransactionSheet!D3898)&amp;"$"&amp;UPPER(newTransactionSheet!F3898)&amp;"$"&amp;UPPER(newTransactionSheet!H3898)&amp;"$"&amp;UPPER(newTransactionSheet!N3898)</f>
        <v>HYUNDAI$SANTRO XING$GLS$BANGALORE</v>
      </c>
      <c r="C3898" t="str">
        <f t="shared" si="1"/>
        <v/>
      </c>
    </row>
    <row r="3899">
      <c r="A3899" t="str">
        <f>UPPER(newTransactionSheet!D3899)&amp;"$"&amp;UPPER(newTransactionSheet!F3899)&amp;"$"&amp;UPPER(newTransactionSheet!H3899)&amp;"$"&amp;UPPER(newTransactionSheet!N3899)</f>
        <v>HYUNDAI$SANTRO XING$XG$BANGALORE</v>
      </c>
      <c r="C3899" t="str">
        <f t="shared" si="1"/>
        <v/>
      </c>
    </row>
    <row r="3900">
      <c r="A3900" t="str">
        <f>UPPER(newTransactionSheet!D3900)&amp;"$"&amp;UPPER(newTransactionSheet!F3900)&amp;"$"&amp;UPPER(newTransactionSheet!H3900)&amp;"$"&amp;UPPER(newTransactionSheet!N3900)</f>
        <v>HYUNDAI$SANTRO XING$XG$BANGALORE</v>
      </c>
      <c r="C3900" t="str">
        <f t="shared" si="1"/>
        <v/>
      </c>
    </row>
    <row r="3901">
      <c r="A3901" t="str">
        <f>UPPER(newTransactionSheet!D3901)&amp;"$"&amp;UPPER(newTransactionSheet!F3901)&amp;"$"&amp;UPPER(newTransactionSheet!H3901)&amp;"$"&amp;UPPER(newTransactionSheet!N3901)</f>
        <v>HYUNDAI$SANTRO XING$XL$MUMBAI</v>
      </c>
      <c r="C3901" t="str">
        <f t="shared" si="1"/>
        <v/>
      </c>
    </row>
    <row r="3902">
      <c r="A3902" t="str">
        <f>UPPER(newTransactionSheet!D3902)&amp;"$"&amp;UPPER(newTransactionSheet!F3902)&amp;"$"&amp;UPPER(newTransactionSheet!H3902)&amp;"$"&amp;UPPER(newTransactionSheet!N3902)</f>
        <v>HYUNDAI$SANTRO XING$XP$BANGALORE</v>
      </c>
      <c r="C3902" t="str">
        <f t="shared" si="1"/>
        <v/>
      </c>
    </row>
    <row r="3903">
      <c r="A3903" t="str">
        <f>UPPER(newTransactionSheet!D3903)&amp;"$"&amp;UPPER(newTransactionSheet!F3903)&amp;"$"&amp;UPPER(newTransactionSheet!H3903)&amp;"$"&amp;UPPER(newTransactionSheet!N3903)</f>
        <v>MARUTI SUZUKI$VERSA$DX$BANGALORE</v>
      </c>
      <c r="C3903" t="str">
        <f t="shared" si="1"/>
        <v/>
      </c>
    </row>
    <row r="3904">
      <c r="A3904" t="str">
        <f>UPPER(newTransactionSheet!D3904)&amp;"$"&amp;UPPER(newTransactionSheet!F3904)&amp;"$"&amp;UPPER(newTransactionSheet!H3904)&amp;"$"&amp;UPPER(newTransactionSheet!N3904)</f>
        <v>MARUTI SUZUKI$WAGON R$VXI$BANGALORE</v>
      </c>
      <c r="C3904" t="str">
        <f t="shared" si="1"/>
        <v/>
      </c>
    </row>
    <row r="3905">
      <c r="A3905" t="str">
        <f>UPPER(newTransactionSheet!D3905)&amp;"$"&amp;UPPER(newTransactionSheet!F3905)&amp;"$"&amp;UPPER(newTransactionSheet!H3905)&amp;"$"&amp;UPPER(newTransactionSheet!N3905)</f>
        <v>MARUTI SUZUKI$WAGON R$VXI$BANGALORE</v>
      </c>
      <c r="C3905" t="str">
        <f t="shared" si="1"/>
        <v/>
      </c>
    </row>
    <row r="3906">
      <c r="A3906" t="str">
        <f>UPPER(newTransactionSheet!D3906)&amp;"$"&amp;UPPER(newTransactionSheet!F3906)&amp;"$"&amp;UPPER(newTransactionSheet!H3906)&amp;"$"&amp;UPPER(newTransactionSheet!N3906)</f>
        <v>MARUTI SUZUKI$WAGON R$VXI$BANGALORE</v>
      </c>
      <c r="C3906" t="str">
        <f t="shared" si="1"/>
        <v/>
      </c>
    </row>
    <row r="3907">
      <c r="A3907" t="str">
        <f>UPPER(newTransactionSheet!D3907)&amp;"$"&amp;UPPER(newTransactionSheet!F3907)&amp;"$"&amp;UPPER(newTransactionSheet!H3907)&amp;"$"&amp;UPPER(newTransactionSheet!N3907)</f>
        <v>MARUTI SUZUKI$ZEN$LXI$BANGALORE</v>
      </c>
      <c r="C3907" t="str">
        <f t="shared" si="1"/>
        <v/>
      </c>
    </row>
    <row r="3908">
      <c r="A3908" t="str">
        <f>UPPER(newTransactionSheet!D3908)&amp;"$"&amp;UPPER(newTransactionSheet!F3908)&amp;"$"&amp;UPPER(newTransactionSheet!H3908)&amp;"$"&amp;UPPER(newTransactionSheet!N3908)</f>
        <v>MARUTI SUZUKI$ZEN$LXI$BANGALORE</v>
      </c>
      <c r="C3908" t="str">
        <f t="shared" si="1"/>
        <v/>
      </c>
    </row>
    <row r="3909">
      <c r="A3909" t="str">
        <f>UPPER(newTransactionSheet!D3909)&amp;"$"&amp;UPPER(newTransactionSheet!F3909)&amp;"$"&amp;UPPER(newTransactionSheet!H3909)&amp;"$"&amp;UPPER(newTransactionSheet!N3909)</f>
        <v>MARUTI SUZUKI$ZEN$VXI$BANGALORE</v>
      </c>
      <c r="C3909" t="str">
        <f t="shared" si="1"/>
        <v/>
      </c>
    </row>
    <row r="3910">
      <c r="A3910" t="str">
        <f>UPPER(newTransactionSheet!D3910)&amp;"$"&amp;UPPER(newTransactionSheet!F3910)&amp;"$"&amp;UPPER(newTransactionSheet!H3910)&amp;"$"&amp;UPPER(newTransactionSheet!N3910)</f>
        <v>MARUTI SUZUKI$ZEN$VXI$BANGALORE</v>
      </c>
      <c r="C3910" t="str">
        <f t="shared" si="1"/>
        <v/>
      </c>
    </row>
    <row r="3911">
      <c r="A3911" t="str">
        <f>UPPER(newTransactionSheet!D3911)&amp;"$"&amp;UPPER(newTransactionSheet!F3911)&amp;"$"&amp;UPPER(newTransactionSheet!H3911)&amp;"$"&amp;UPPER(newTransactionSheet!N3911)</f>
        <v>FORD$IKON$1.3 FLAIR$BANGALORE</v>
      </c>
      <c r="C3911" t="str">
        <f t="shared" si="1"/>
        <v/>
      </c>
    </row>
    <row r="3912">
      <c r="A3912" t="str">
        <f>UPPER(newTransactionSheet!D3912)&amp;"$"&amp;UPPER(newTransactionSheet!F3912)&amp;"$"&amp;UPPER(newTransactionSheet!H3912)&amp;"$"&amp;UPPER(newTransactionSheet!N3912)</f>
        <v>HYUNDAI$GETZ$GLE$BANGALORE</v>
      </c>
      <c r="C3912" t="str">
        <f t="shared" si="1"/>
        <v/>
      </c>
    </row>
    <row r="3913">
      <c r="A3913" t="str">
        <f>UPPER(newTransactionSheet!D3913)&amp;"$"&amp;UPPER(newTransactionSheet!F3913)&amp;"$"&amp;UPPER(newTransactionSheet!H3913)&amp;"$"&amp;UPPER(newTransactionSheet!N3913)</f>
        <v>TATA$NANO$LX SPECIAL EDITION$BANGALORE</v>
      </c>
      <c r="C3913" t="str">
        <f t="shared" si="1"/>
        <v/>
      </c>
    </row>
    <row r="3914">
      <c r="A3914" t="str">
        <f>UPPER(newTransactionSheet!D3914)&amp;"$"&amp;UPPER(newTransactionSheet!F3914)&amp;"$"&amp;UPPER(newTransactionSheet!H3914)&amp;"$"&amp;UPPER(newTransactionSheet!N3914)</f>
        <v>CHEVROLET$AVEO$LS 1.4$BANGALORE</v>
      </c>
      <c r="C3914" t="str">
        <f t="shared" si="1"/>
        <v/>
      </c>
    </row>
    <row r="3915">
      <c r="A3915" t="str">
        <f>UPPER(newTransactionSheet!D3915)&amp;"$"&amp;UPPER(newTransactionSheet!F3915)&amp;"$"&amp;UPPER(newTransactionSheet!H3915)&amp;"$"&amp;UPPER(newTransactionSheet!N3915)</f>
        <v>HYUNDAI$SANTRO XING$XK$BANGALORE</v>
      </c>
      <c r="C3915" t="str">
        <f t="shared" si="1"/>
        <v/>
      </c>
    </row>
    <row r="3916">
      <c r="A3916" t="str">
        <f>UPPER(newTransactionSheet!D3916)&amp;"$"&amp;UPPER(newTransactionSheet!F3916)&amp;"$"&amp;UPPER(newTransactionSheet!H3916)&amp;"$"&amp;UPPER(newTransactionSheet!N3916)</f>
        <v>MARUTI SUZUKI$BALENO$LXI$BANGALORE</v>
      </c>
      <c r="C3916" t="str">
        <f t="shared" si="1"/>
        <v/>
      </c>
    </row>
    <row r="3917">
      <c r="A3917" t="str">
        <f>UPPER(newTransactionSheet!D3917)&amp;"$"&amp;UPPER(newTransactionSheet!F3917)&amp;"$"&amp;UPPER(newTransactionSheet!H3917)&amp;"$"&amp;UPPER(newTransactionSheet!N3917)</f>
        <v>MARUTI SUZUKI$800$STD$BANGALORE</v>
      </c>
      <c r="C3917" t="str">
        <f t="shared" si="1"/>
        <v/>
      </c>
    </row>
    <row r="3918">
      <c r="A3918" t="str">
        <f>UPPER(newTransactionSheet!D3918)&amp;"$"&amp;UPPER(newTransactionSheet!F3918)&amp;"$"&amp;UPPER(newTransactionSheet!H3918)&amp;"$"&amp;UPPER(newTransactionSheet!N3918)</f>
        <v>MARUTI SUZUKI$ALTO$LXI$BANGALORE</v>
      </c>
      <c r="C3918" t="str">
        <f t="shared" si="1"/>
        <v/>
      </c>
    </row>
    <row r="3919">
      <c r="A3919" t="str">
        <f>UPPER(newTransactionSheet!D3919)&amp;"$"&amp;UPPER(newTransactionSheet!F3919)&amp;"$"&amp;UPPER(newTransactionSheet!H3919)&amp;"$"&amp;UPPER(newTransactionSheet!N3919)</f>
        <v>MARUTI SUZUKI$ALTO$LXI$BANGALORE</v>
      </c>
      <c r="C3919" t="str">
        <f t="shared" si="1"/>
        <v/>
      </c>
    </row>
    <row r="3920">
      <c r="A3920" t="str">
        <f>UPPER(newTransactionSheet!D3920)&amp;"$"&amp;UPPER(newTransactionSheet!F3920)&amp;"$"&amp;UPPER(newTransactionSheet!H3920)&amp;"$"&amp;UPPER(newTransactionSheet!N3920)</f>
        <v>MARUTI SUZUKI$ALTO$LXI$BANGALORE</v>
      </c>
      <c r="C3920" t="str">
        <f t="shared" si="1"/>
        <v/>
      </c>
    </row>
    <row r="3921">
      <c r="A3921" t="str">
        <f>UPPER(newTransactionSheet!D3921)&amp;"$"&amp;UPPER(newTransactionSheet!F3921)&amp;"$"&amp;UPPER(newTransactionSheet!H3921)&amp;"$"&amp;UPPER(newTransactionSheet!N3921)</f>
        <v>HYUNDAI$SANTRO XING$GLS$BANGALORE</v>
      </c>
      <c r="C3921" t="str">
        <f t="shared" si="1"/>
        <v/>
      </c>
    </row>
    <row r="3922">
      <c r="A3922" t="str">
        <f>UPPER(newTransactionSheet!D3922)&amp;"$"&amp;UPPER(newTransactionSheet!F3922)&amp;"$"&amp;UPPER(newTransactionSheet!H3922)&amp;"$"&amp;UPPER(newTransactionSheet!N3922)</f>
        <v>MARUTI SUZUKI$WAGON R$VXI$BANGALORE</v>
      </c>
      <c r="C3922" t="str">
        <f t="shared" si="1"/>
        <v/>
      </c>
    </row>
    <row r="3923">
      <c r="A3923" t="str">
        <f>UPPER(newTransactionSheet!D3923)&amp;"$"&amp;UPPER(newTransactionSheet!F3923)&amp;"$"&amp;UPPER(newTransactionSheet!H3923)&amp;"$"&amp;UPPER(newTransactionSheet!N3923)</f>
        <v>MARUTI SUZUKI$WAGON R$VXI$BANGALORE</v>
      </c>
      <c r="C3923" t="str">
        <f t="shared" si="1"/>
        <v/>
      </c>
    </row>
    <row r="3924">
      <c r="A3924" t="str">
        <f>UPPER(newTransactionSheet!D3924)&amp;"$"&amp;UPPER(newTransactionSheet!F3924)&amp;"$"&amp;UPPER(newTransactionSheet!H3924)&amp;"$"&amp;UPPER(newTransactionSheet!N3924)</f>
        <v>MARUTI SUZUKI$800$AC$BANGALORE</v>
      </c>
      <c r="C3924" t="str">
        <f t="shared" si="1"/>
        <v/>
      </c>
    </row>
    <row r="3925">
      <c r="A3925" t="str">
        <f>UPPER(newTransactionSheet!D3925)&amp;"$"&amp;UPPER(newTransactionSheet!F3925)&amp;"$"&amp;UPPER(newTransactionSheet!H3925)&amp;"$"&amp;UPPER(newTransactionSheet!N3925)</f>
        <v>MARUTI SUZUKI$ESTEEM$VXI$BANGALORE</v>
      </c>
      <c r="C3925" t="str">
        <f t="shared" si="1"/>
        <v/>
      </c>
    </row>
    <row r="3926">
      <c r="A3926" t="str">
        <f>UPPER(newTransactionSheet!D3926)&amp;"$"&amp;UPPER(newTransactionSheet!F3926)&amp;"$"&amp;UPPER(newTransactionSheet!H3926)&amp;"$"&amp;UPPER(newTransactionSheet!N3926)</f>
        <v>MARUTI SUZUKI$ZEN$VXI$BANGALORE</v>
      </c>
      <c r="C3926" t="str">
        <f t="shared" si="1"/>
        <v/>
      </c>
    </row>
    <row r="3927">
      <c r="A3927" t="str">
        <f>UPPER(newTransactionSheet!D3927)&amp;"$"&amp;UPPER(newTransactionSheet!F3927)&amp;"$"&amp;UPPER(newTransactionSheet!H3927)&amp;"$"&amp;UPPER(newTransactionSheet!N3927)</f>
        <v>MARUTI SUZUKI$ALTO$LX$BANGALORE</v>
      </c>
      <c r="C3927" t="str">
        <f t="shared" si="1"/>
        <v/>
      </c>
    </row>
    <row r="3928">
      <c r="A3928" t="str">
        <f>UPPER(newTransactionSheet!D3928)&amp;"$"&amp;UPPER(newTransactionSheet!F3928)&amp;"$"&amp;UPPER(newTransactionSheet!H3928)&amp;"$"&amp;UPPER(newTransactionSheet!N3928)</f>
        <v>MARUTI SUZUKI$OMNI$CARGO LPG$BANGALORE</v>
      </c>
      <c r="C3928" t="str">
        <f t="shared" si="1"/>
        <v/>
      </c>
    </row>
    <row r="3929">
      <c r="A3929" t="str">
        <f>UPPER(newTransactionSheet!D3929)&amp;"$"&amp;UPPER(newTransactionSheet!F3929)&amp;"$"&amp;UPPER(newTransactionSheet!H3929)&amp;"$"&amp;UPPER(newTransactionSheet!N3929)</f>
        <v>MARUTI SUZUKI$ZEN$VXI$BANGALORE</v>
      </c>
      <c r="C3929" t="str">
        <f t="shared" si="1"/>
        <v/>
      </c>
    </row>
    <row r="3930">
      <c r="A3930" t="str">
        <f>UPPER(newTransactionSheet!D3930)&amp;"$"&amp;UPPER(newTransactionSheet!F3930)&amp;"$"&amp;UPPER(newTransactionSheet!H3930)&amp;"$"&amp;UPPER(newTransactionSheet!N3930)</f>
        <v>MARUTI SUZUKI$ZEN$VXI$BANGALORE</v>
      </c>
      <c r="C3930" t="str">
        <f t="shared" si="1"/>
        <v/>
      </c>
    </row>
    <row r="3931">
      <c r="A3931" t="str">
        <f>UPPER(newTransactionSheet!D3931)&amp;"$"&amp;UPPER(newTransactionSheet!F3931)&amp;"$"&amp;UPPER(newTransactionSheet!H3931)&amp;"$"&amp;UPPER(newTransactionSheet!N3931)</f>
        <v>MARUTI SUZUKI$800$AC$BANGALORE</v>
      </c>
      <c r="C3931" t="str">
        <f t="shared" si="1"/>
        <v/>
      </c>
    </row>
    <row r="3932">
      <c r="A3932" t="str">
        <f>UPPER(newTransactionSheet!D3932)&amp;"$"&amp;UPPER(newTransactionSheet!F3932)&amp;"$"&amp;UPPER(newTransactionSheet!H3932)&amp;"$"&amp;UPPER(newTransactionSheet!N3932)</f>
        <v>MARUTI SUZUKI$800$AC$BANGALORE</v>
      </c>
      <c r="C3932" t="str">
        <f t="shared" si="1"/>
        <v/>
      </c>
    </row>
    <row r="3933">
      <c r="A3933" t="str">
        <f>UPPER(newTransactionSheet!D3933)&amp;"$"&amp;UPPER(newTransactionSheet!F3933)&amp;"$"&amp;UPPER(newTransactionSheet!H3933)&amp;"$"&amp;UPPER(newTransactionSheet!N3933)</f>
        <v>MARUTI SUZUKI$800$AC UNIQ$BANGALORE</v>
      </c>
      <c r="C3933" t="str">
        <f t="shared" si="1"/>
        <v/>
      </c>
    </row>
    <row r="3934">
      <c r="A3934" t="str">
        <f>UPPER(newTransactionSheet!D3934)&amp;"$"&amp;UPPER(newTransactionSheet!F3934)&amp;"$"&amp;UPPER(newTransactionSheet!H3934)&amp;"$"&amp;UPPER(newTransactionSheet!N3934)</f>
        <v>MARUTI SUZUKI$800$STD$BANGALORE</v>
      </c>
      <c r="C3934" t="str">
        <f t="shared" si="1"/>
        <v/>
      </c>
    </row>
    <row r="3935">
      <c r="A3935" t="str">
        <f>UPPER(newTransactionSheet!D3935)&amp;"$"&amp;UPPER(newTransactionSheet!F3935)&amp;"$"&amp;UPPER(newTransactionSheet!H3935)&amp;"$"&amp;UPPER(newTransactionSheet!N3935)</f>
        <v>MARUTI SUZUKI$800$STD$BANGALORE</v>
      </c>
      <c r="C3935" t="str">
        <f t="shared" si="1"/>
        <v/>
      </c>
    </row>
    <row r="3936">
      <c r="A3936" t="str">
        <f>UPPER(newTransactionSheet!D3936)&amp;"$"&amp;UPPER(newTransactionSheet!F3936)&amp;"$"&amp;UPPER(newTransactionSheet!H3936)&amp;"$"&amp;UPPER(newTransactionSheet!N3936)</f>
        <v>MARUTI SUZUKI$ALTO$LX$BANGALORE</v>
      </c>
      <c r="C3936" t="str">
        <f t="shared" si="1"/>
        <v/>
      </c>
    </row>
    <row r="3937">
      <c r="A3937" t="str">
        <f>UPPER(newTransactionSheet!D3937)&amp;"$"&amp;UPPER(newTransactionSheet!F3937)&amp;"$"&amp;UPPER(newTransactionSheet!H3937)&amp;"$"&amp;UPPER(newTransactionSheet!N3937)</f>
        <v>MARUTI SUZUKI$ALTO$LX$BANGALORE</v>
      </c>
      <c r="C3937" t="str">
        <f t="shared" si="1"/>
        <v/>
      </c>
    </row>
    <row r="3938">
      <c r="A3938" t="str">
        <f>UPPER(newTransactionSheet!D3938)&amp;"$"&amp;UPPER(newTransactionSheet!F3938)&amp;"$"&amp;UPPER(newTransactionSheet!H3938)&amp;"$"&amp;UPPER(newTransactionSheet!N3938)</f>
        <v>MARUTI SUZUKI$ALTO$LX$BANGALORE</v>
      </c>
      <c r="C3938" t="str">
        <f t="shared" si="1"/>
        <v/>
      </c>
    </row>
    <row r="3939">
      <c r="A3939" t="str">
        <f>UPPER(newTransactionSheet!D3939)&amp;"$"&amp;UPPER(newTransactionSheet!F3939)&amp;"$"&amp;UPPER(newTransactionSheet!H3939)&amp;"$"&amp;UPPER(newTransactionSheet!N3939)</f>
        <v>MARUTI SUZUKI$ALTO$LXI$BANGALORE</v>
      </c>
      <c r="C3939" t="str">
        <f t="shared" si="1"/>
        <v/>
      </c>
    </row>
    <row r="3940">
      <c r="A3940" t="str">
        <f>UPPER(newTransactionSheet!D3940)&amp;"$"&amp;UPPER(newTransactionSheet!F3940)&amp;"$"&amp;UPPER(newTransactionSheet!H3940)&amp;"$"&amp;UPPER(newTransactionSheet!N3940)</f>
        <v>MARUTI SUZUKI$ALTO$LXI$BANGALORE</v>
      </c>
      <c r="C3940" t="str">
        <f t="shared" si="1"/>
        <v/>
      </c>
    </row>
    <row r="3941">
      <c r="A3941" t="str">
        <f>UPPER(newTransactionSheet!D3941)&amp;"$"&amp;UPPER(newTransactionSheet!F3941)&amp;"$"&amp;UPPER(newTransactionSheet!H3941)&amp;"$"&amp;UPPER(newTransactionSheet!N3941)</f>
        <v>MARUTI SUZUKI$ALTO$LXI$BANGALORE</v>
      </c>
      <c r="C3941" t="str">
        <f t="shared" si="1"/>
        <v/>
      </c>
    </row>
    <row r="3942">
      <c r="A3942" t="str">
        <f>UPPER(newTransactionSheet!D3942)&amp;"$"&amp;UPPER(newTransactionSheet!F3942)&amp;"$"&amp;UPPER(newTransactionSheet!H3942)&amp;"$"&amp;UPPER(newTransactionSheet!N3942)</f>
        <v>MARUTI SUZUKI$ALTO$LXI$BANGALORE</v>
      </c>
      <c r="C3942" t="str">
        <f t="shared" si="1"/>
        <v/>
      </c>
    </row>
    <row r="3943">
      <c r="A3943" t="str">
        <f>UPPER(newTransactionSheet!D3943)&amp;"$"&amp;UPPER(newTransactionSheet!F3943)&amp;"$"&amp;UPPER(newTransactionSheet!H3943)&amp;"$"&amp;UPPER(newTransactionSheet!N3943)</f>
        <v>MARUTI SUZUKI$ALTO$LXI$BANGALORE</v>
      </c>
      <c r="C3943" t="str">
        <f t="shared" si="1"/>
        <v/>
      </c>
    </row>
    <row r="3944">
      <c r="A3944" t="str">
        <f>UPPER(newTransactionSheet!D3944)&amp;"$"&amp;UPPER(newTransactionSheet!F3944)&amp;"$"&amp;UPPER(newTransactionSheet!H3944)&amp;"$"&amp;UPPER(newTransactionSheet!N3944)</f>
        <v>MARUTI SUZUKI$ALTO$LXI$BANGALORE</v>
      </c>
      <c r="C3944" t="str">
        <f t="shared" si="1"/>
        <v/>
      </c>
    </row>
    <row r="3945">
      <c r="A3945" t="str">
        <f>UPPER(newTransactionSheet!D3945)&amp;"$"&amp;UPPER(newTransactionSheet!F3945)&amp;"$"&amp;UPPER(newTransactionSheet!H3945)&amp;"$"&amp;UPPER(newTransactionSheet!N3945)</f>
        <v>MARUTI SUZUKI$ALTO$LXI$BANGALORE</v>
      </c>
      <c r="C3945" t="str">
        <f t="shared" si="1"/>
        <v/>
      </c>
    </row>
    <row r="3946">
      <c r="A3946" t="str">
        <f>UPPER(newTransactionSheet!D3946)&amp;"$"&amp;UPPER(newTransactionSheet!F3946)&amp;"$"&amp;UPPER(newTransactionSheet!H3946)&amp;"$"&amp;UPPER(newTransactionSheet!N3946)</f>
        <v>MARUTI SUZUKI$ALTO$STD$BANGALORE</v>
      </c>
      <c r="C3946" t="str">
        <f t="shared" si="1"/>
        <v/>
      </c>
    </row>
    <row r="3947">
      <c r="A3947" t="str">
        <f>UPPER(newTransactionSheet!D3947)&amp;"$"&amp;UPPER(newTransactionSheet!F3947)&amp;"$"&amp;UPPER(newTransactionSheet!H3947)&amp;"$"&amp;UPPER(newTransactionSheet!N3947)</f>
        <v>CHEVROLET$AVEO$1.4$BANGALORE</v>
      </c>
      <c r="C3947" t="str">
        <f t="shared" si="1"/>
        <v/>
      </c>
    </row>
    <row r="3948">
      <c r="A3948" t="str">
        <f>UPPER(newTransactionSheet!D3948)&amp;"$"&amp;UPPER(newTransactionSheet!F3948)&amp;"$"&amp;UPPER(newTransactionSheet!H3948)&amp;"$"&amp;UPPER(newTransactionSheet!N3948)</f>
        <v>MARUTI SUZUKI$BALENO$LXI$BANGALORE</v>
      </c>
      <c r="C3948" t="str">
        <f t="shared" si="1"/>
        <v/>
      </c>
    </row>
    <row r="3949">
      <c r="A3949" t="str">
        <f>UPPER(newTransactionSheet!D3949)&amp;"$"&amp;UPPER(newTransactionSheet!F3949)&amp;"$"&amp;UPPER(newTransactionSheet!H3949)&amp;"$"&amp;UPPER(newTransactionSheet!N3949)</f>
        <v>HYUNDAI$GETZ$GLE$BANGALORE</v>
      </c>
      <c r="C3949" t="str">
        <f t="shared" si="1"/>
        <v/>
      </c>
    </row>
    <row r="3950">
      <c r="A3950" t="str">
        <f>UPPER(newTransactionSheet!D3950)&amp;"$"&amp;UPPER(newTransactionSheet!F3950)&amp;"$"&amp;UPPER(newTransactionSheet!H3950)&amp;"$"&amp;UPPER(newTransactionSheet!N3950)</f>
        <v>FORD$IKON$1.3 FLAIR$BANGALORE</v>
      </c>
      <c r="C3950" t="str">
        <f t="shared" si="1"/>
        <v/>
      </c>
    </row>
    <row r="3951">
      <c r="A3951" t="str">
        <f>UPPER(newTransactionSheet!D3951)&amp;"$"&amp;UPPER(newTransactionSheet!F3951)&amp;"$"&amp;UPPER(newTransactionSheet!H3951)&amp;"$"&amp;UPPER(newTransactionSheet!N3951)</f>
        <v>TATA$INDICA V2$DLG$BANGALORE</v>
      </c>
      <c r="C3951" t="str">
        <f t="shared" si="1"/>
        <v/>
      </c>
    </row>
    <row r="3952">
      <c r="A3952" t="str">
        <f>UPPER(newTransactionSheet!D3952)&amp;"$"&amp;UPPER(newTransactionSheet!F3952)&amp;"$"&amp;UPPER(newTransactionSheet!H3952)&amp;"$"&amp;UPPER(newTransactionSheet!N3952)</f>
        <v>TATA$MANZA$AURA ABS QUADRAJET$BANGALORE</v>
      </c>
      <c r="C3952" t="str">
        <f t="shared" si="1"/>
        <v/>
      </c>
    </row>
    <row r="3953">
      <c r="A3953" t="str">
        <f>UPPER(newTransactionSheet!D3953)&amp;"$"&amp;UPPER(newTransactionSheet!F3953)&amp;"$"&amp;UPPER(newTransactionSheet!H3953)&amp;"$"&amp;UPPER(newTransactionSheet!N3953)</f>
        <v>MARUTI SUZUKI$OMNI$CARGO LPG$BANGALORE</v>
      </c>
      <c r="C3953" t="str">
        <f t="shared" si="1"/>
        <v/>
      </c>
    </row>
    <row r="3954">
      <c r="A3954" t="str">
        <f>UPPER(newTransactionSheet!D3954)&amp;"$"&amp;UPPER(newTransactionSheet!F3954)&amp;"$"&amp;UPPER(newTransactionSheet!H3954)&amp;"$"&amp;UPPER(newTransactionSheet!N3954)</f>
        <v>MARUTI SUZUKI$OMNI$CARGO LPG$BANGALORE</v>
      </c>
      <c r="C3954" t="str">
        <f t="shared" si="1"/>
        <v/>
      </c>
    </row>
    <row r="3955">
      <c r="A3955" t="str">
        <f>UPPER(newTransactionSheet!D3955)&amp;"$"&amp;UPPER(newTransactionSheet!F3955)&amp;"$"&amp;UPPER(newTransactionSheet!H3955)&amp;"$"&amp;UPPER(newTransactionSheet!N3955)</f>
        <v>MARUTI SUZUKI$OMNI$CARGO LPG$BANGALORE</v>
      </c>
      <c r="C3955" t="str">
        <f t="shared" si="1"/>
        <v/>
      </c>
    </row>
    <row r="3956">
      <c r="A3956" t="str">
        <f>UPPER(newTransactionSheet!D3956)&amp;"$"&amp;UPPER(newTransactionSheet!F3956)&amp;"$"&amp;UPPER(newTransactionSheet!H3956)&amp;"$"&amp;UPPER(newTransactionSheet!N3956)</f>
        <v>CHEVROLET$OPTRA$LT 1.8$BANGALORE</v>
      </c>
      <c r="C3956" t="str">
        <f t="shared" si="1"/>
        <v/>
      </c>
    </row>
    <row r="3957">
      <c r="A3957" t="str">
        <f>UPPER(newTransactionSheet!D3957)&amp;"$"&amp;UPPER(newTransactionSheet!F3957)&amp;"$"&amp;UPPER(newTransactionSheet!H3957)&amp;"$"&amp;UPPER(newTransactionSheet!N3957)</f>
        <v>HYUNDAI$SANTRO XING$XG$BANGALORE</v>
      </c>
      <c r="C3957" t="str">
        <f t="shared" si="1"/>
        <v/>
      </c>
    </row>
    <row r="3958">
      <c r="A3958" t="str">
        <f>UPPER(newTransactionSheet!D3958)&amp;"$"&amp;UPPER(newTransactionSheet!F3958)&amp;"$"&amp;UPPER(newTransactionSheet!H3958)&amp;"$"&amp;UPPER(newTransactionSheet!N3958)</f>
        <v>MARUTI SUZUKI$WAGON R$LXI$BANGALORE</v>
      </c>
      <c r="C3958" t="str">
        <f t="shared" si="1"/>
        <v/>
      </c>
    </row>
    <row r="3959">
      <c r="A3959" t="str">
        <f>UPPER(newTransactionSheet!D3959)&amp;"$"&amp;UPPER(newTransactionSheet!F3959)&amp;"$"&amp;UPPER(newTransactionSheet!H3959)&amp;"$"&amp;UPPER(newTransactionSheet!N3959)</f>
        <v>MARUTI SUZUKI$WAGON R$LXI$BANGALORE</v>
      </c>
      <c r="C3959" t="str">
        <f t="shared" si="1"/>
        <v/>
      </c>
    </row>
    <row r="3960">
      <c r="A3960" t="str">
        <f>UPPER(newTransactionSheet!D3960)&amp;"$"&amp;UPPER(newTransactionSheet!F3960)&amp;"$"&amp;UPPER(newTransactionSheet!H3960)&amp;"$"&amp;UPPER(newTransactionSheet!N3960)</f>
        <v>MARUTI SUZUKI$WAGON R$VXI$BANGALORE</v>
      </c>
      <c r="C3960" t="str">
        <f t="shared" si="1"/>
        <v/>
      </c>
    </row>
    <row r="3961">
      <c r="A3961" t="str">
        <f>UPPER(newTransactionSheet!D3961)&amp;"$"&amp;UPPER(newTransactionSheet!F3961)&amp;"$"&amp;UPPER(newTransactionSheet!H3961)&amp;"$"&amp;UPPER(newTransactionSheet!N3961)</f>
        <v>MARUTI SUZUKI$WAGON R$VXI$BANGALORE</v>
      </c>
      <c r="C3961" t="str">
        <f t="shared" si="1"/>
        <v/>
      </c>
    </row>
    <row r="3962">
      <c r="A3962" t="str">
        <f>UPPER(newTransactionSheet!D3962)&amp;"$"&amp;UPPER(newTransactionSheet!F3962)&amp;"$"&amp;UPPER(newTransactionSheet!H3962)&amp;"$"&amp;UPPER(newTransactionSheet!N3962)</f>
        <v>MARUTI SUZUKI$ZEN$LXI$BANGALORE</v>
      </c>
      <c r="C3962" t="str">
        <f t="shared" si="1"/>
        <v/>
      </c>
    </row>
    <row r="3963">
      <c r="A3963" t="str">
        <f>UPPER(newTransactionSheet!D3963)&amp;"$"&amp;UPPER(newTransactionSheet!F3963)&amp;"$"&amp;UPPER(newTransactionSheet!H3963)&amp;"$"&amp;UPPER(newTransactionSheet!N3963)</f>
        <v>MARUTI SUZUKI$ZEN$LXI$BANGALORE</v>
      </c>
      <c r="C3963" t="str">
        <f t="shared" si="1"/>
        <v/>
      </c>
    </row>
    <row r="3964">
      <c r="A3964" t="str">
        <f>UPPER(newTransactionSheet!D3964)&amp;"$"&amp;UPPER(newTransactionSheet!F3964)&amp;"$"&amp;UPPER(newTransactionSheet!H3964)&amp;"$"&amp;UPPER(newTransactionSheet!N3964)</f>
        <v>MARUTI SUZUKI$ZEN$LXI$BANGALORE</v>
      </c>
      <c r="C3964" t="str">
        <f t="shared" si="1"/>
        <v/>
      </c>
    </row>
    <row r="3965">
      <c r="A3965" t="str">
        <f>UPPER(newTransactionSheet!D3965)&amp;"$"&amp;UPPER(newTransactionSheet!F3965)&amp;"$"&amp;UPPER(newTransactionSheet!H3965)&amp;"$"&amp;UPPER(newTransactionSheet!N3965)</f>
        <v>TATA$MANZA$AURA ABS QUADRAJET$BANGALORE</v>
      </c>
      <c r="C3965" t="str">
        <f t="shared" si="1"/>
        <v/>
      </c>
    </row>
    <row r="3966">
      <c r="A3966" t="str">
        <f>UPPER(newTransactionSheet!D3966)&amp;"$"&amp;UPPER(newTransactionSheet!F3966)&amp;"$"&amp;UPPER(newTransactionSheet!H3966)&amp;"$"&amp;UPPER(newTransactionSheet!N3966)</f>
        <v>FORD$IKON$1.3 FLAIR$BANGALORE</v>
      </c>
      <c r="C3966" t="str">
        <f t="shared" si="1"/>
        <v/>
      </c>
    </row>
    <row r="3967">
      <c r="A3967" t="str">
        <f>UPPER(newTransactionSheet!D3967)&amp;"$"&amp;UPPER(newTransactionSheet!F3967)&amp;"$"&amp;UPPER(newTransactionSheet!H3967)&amp;"$"&amp;UPPER(newTransactionSheet!N3967)</f>
        <v>MARUTI SUZUKI$BALENO$LXI$BANGALORE</v>
      </c>
      <c r="C3967" t="str">
        <f t="shared" si="1"/>
        <v/>
      </c>
    </row>
    <row r="3968">
      <c r="A3968" t="str">
        <f>UPPER(newTransactionSheet!D3968)&amp;"$"&amp;UPPER(newTransactionSheet!F3968)&amp;"$"&amp;UPPER(newTransactionSheet!H3968)&amp;"$"&amp;UPPER(newTransactionSheet!N3968)</f>
        <v>MARUTI SUZUKI$ALTO$LX$BANGALORE</v>
      </c>
      <c r="C3968" t="str">
        <f t="shared" si="1"/>
        <v/>
      </c>
    </row>
    <row r="3969">
      <c r="A3969" t="str">
        <f>UPPER(newTransactionSheet!D3969)&amp;"$"&amp;UPPER(newTransactionSheet!F3969)&amp;"$"&amp;UPPER(newTransactionSheet!H3969)&amp;"$"&amp;UPPER(newTransactionSheet!N3969)</f>
        <v>MARUTI SUZUKI$OMNI$CARGO LPG$BANGALORE</v>
      </c>
      <c r="C3969" t="str">
        <f t="shared" si="1"/>
        <v/>
      </c>
    </row>
    <row r="3970">
      <c r="A3970" t="str">
        <f>UPPER(newTransactionSheet!D3970)&amp;"$"&amp;UPPER(newTransactionSheet!F3970)&amp;"$"&amp;UPPER(newTransactionSheet!H3970)&amp;"$"&amp;UPPER(newTransactionSheet!N3970)</f>
        <v>MARUTI SUZUKI$OMNI$LPG$BANGALORE</v>
      </c>
      <c r="C3970" t="str">
        <f t="shared" si="1"/>
        <v/>
      </c>
    </row>
    <row r="3971">
      <c r="A3971" t="str">
        <f>UPPER(newTransactionSheet!D3971)&amp;"$"&amp;UPPER(newTransactionSheet!F3971)&amp;"$"&amp;UPPER(newTransactionSheet!H3971)&amp;"$"&amp;UPPER(newTransactionSheet!N3971)</f>
        <v>MARUTI SUZUKI$ALTO$LX$BANGALORE</v>
      </c>
      <c r="C3971" t="str">
        <f t="shared" si="1"/>
        <v/>
      </c>
    </row>
    <row r="3972">
      <c r="A3972" t="str">
        <f>UPPER(newTransactionSheet!D3972)&amp;"$"&amp;UPPER(newTransactionSheet!F3972)&amp;"$"&amp;UPPER(newTransactionSheet!H3972)&amp;"$"&amp;UPPER(newTransactionSheet!N3972)</f>
        <v>MARUTI SUZUKI$ALTO$LX$BANGALORE</v>
      </c>
      <c r="C3972" t="str">
        <f t="shared" si="1"/>
        <v/>
      </c>
    </row>
    <row r="3973">
      <c r="A3973" t="str">
        <f>UPPER(newTransactionSheet!D3973)&amp;"$"&amp;UPPER(newTransactionSheet!F3973)&amp;"$"&amp;UPPER(newTransactionSheet!H3973)&amp;"$"&amp;UPPER(newTransactionSheet!N3973)</f>
        <v>MARUTI SUZUKI$ALTO$LXI$BANGALORE</v>
      </c>
      <c r="C3973" t="str">
        <f t="shared" si="1"/>
        <v/>
      </c>
    </row>
    <row r="3974">
      <c r="A3974" t="str">
        <f>UPPER(newTransactionSheet!D3974)&amp;"$"&amp;UPPER(newTransactionSheet!F3974)&amp;"$"&amp;UPPER(newTransactionSheet!H3974)&amp;"$"&amp;UPPER(newTransactionSheet!N3974)</f>
        <v>MARUTI SUZUKI$ALTO$LXI$BANGALORE</v>
      </c>
      <c r="C3974" t="str">
        <f t="shared" si="1"/>
        <v/>
      </c>
    </row>
    <row r="3975">
      <c r="A3975" t="str">
        <f>UPPER(newTransactionSheet!D3975)&amp;"$"&amp;UPPER(newTransactionSheet!F3975)&amp;"$"&amp;UPPER(newTransactionSheet!H3975)&amp;"$"&amp;UPPER(newTransactionSheet!N3975)</f>
        <v>MARUTI SUZUKI$ALTO$LXI$BANGALORE</v>
      </c>
      <c r="C3975" t="str">
        <f t="shared" si="1"/>
        <v/>
      </c>
    </row>
    <row r="3976">
      <c r="A3976" t="str">
        <f>UPPER(newTransactionSheet!D3976)&amp;"$"&amp;UPPER(newTransactionSheet!F3976)&amp;"$"&amp;UPPER(newTransactionSheet!H3976)&amp;"$"&amp;UPPER(newTransactionSheet!N3976)</f>
        <v>MARUTI SUZUKI$ALTO$STD$BANGALORE</v>
      </c>
      <c r="C3976" t="str">
        <f t="shared" si="1"/>
        <v/>
      </c>
    </row>
    <row r="3977">
      <c r="A3977" t="str">
        <f>UPPER(newTransactionSheet!D3977)&amp;"$"&amp;UPPER(newTransactionSheet!F3977)&amp;"$"&amp;UPPER(newTransactionSheet!H3977)&amp;"$"&amp;UPPER(newTransactionSheet!N3977)</f>
        <v>MARUTI SUZUKI$OMNI$CARGO LPG$BANGALORE</v>
      </c>
      <c r="C3977" t="str">
        <f t="shared" si="1"/>
        <v/>
      </c>
    </row>
    <row r="3978">
      <c r="A3978" t="str">
        <f>UPPER(newTransactionSheet!D3978)&amp;"$"&amp;UPPER(newTransactionSheet!F3978)&amp;"$"&amp;UPPER(newTransactionSheet!H3978)&amp;"$"&amp;UPPER(newTransactionSheet!N3978)</f>
        <v>MARUTI SUZUKI$ZEN$LXI$BANGALORE</v>
      </c>
      <c r="C3978" t="str">
        <f t="shared" si="1"/>
        <v/>
      </c>
    </row>
    <row r="3979">
      <c r="A3979" t="str">
        <f>UPPER(newTransactionSheet!D3979)&amp;"$"&amp;UPPER(newTransactionSheet!F3979)&amp;"$"&amp;UPPER(newTransactionSheet!H3979)&amp;"$"&amp;UPPER(newTransactionSheet!N3979)</f>
        <v>HYUNDAI$SANTRO XING$XP$BANGALORE</v>
      </c>
      <c r="C3979" t="str">
        <f t="shared" si="1"/>
        <v/>
      </c>
    </row>
    <row r="3980">
      <c r="A3980" t="str">
        <f>UPPER(newTransactionSheet!D3980)&amp;"$"&amp;UPPER(newTransactionSheet!F3980)&amp;"$"&amp;UPPER(newTransactionSheet!H3980)&amp;"$"&amp;UPPER(newTransactionSheet!N3980)</f>
        <v>MARUTI SUZUKI$ALTO$LXI$BANGALORE</v>
      </c>
      <c r="C3980" t="str">
        <f t="shared" si="1"/>
        <v/>
      </c>
    </row>
    <row r="3981">
      <c r="A3981" t="str">
        <f>UPPER(newTransactionSheet!D3981)&amp;"$"&amp;UPPER(newTransactionSheet!F3981)&amp;"$"&amp;UPPER(newTransactionSheet!H3981)&amp;"$"&amp;UPPER(newTransactionSheet!N3981)</f>
        <v>MARUTI SUZUKI$ALTO$STD$BANGALORE</v>
      </c>
      <c r="C3981" t="str">
        <f t="shared" si="1"/>
        <v/>
      </c>
    </row>
    <row r="3982">
      <c r="A3982" t="str">
        <f>UPPER(newTransactionSheet!D3982)&amp;"$"&amp;UPPER(newTransactionSheet!F3982)&amp;"$"&amp;UPPER(newTransactionSheet!H3982)&amp;"$"&amp;UPPER(newTransactionSheet!N3982)</f>
        <v>MARUTI SUZUKI$ESTEEM$VXI$BANGALORE</v>
      </c>
      <c r="C3982" t="str">
        <f t="shared" si="1"/>
        <v/>
      </c>
    </row>
    <row r="3983">
      <c r="A3983" t="str">
        <f>UPPER(newTransactionSheet!D3983)&amp;"$"&amp;UPPER(newTransactionSheet!F3983)&amp;"$"&amp;UPPER(newTransactionSheet!H3983)&amp;"$"&amp;UPPER(newTransactionSheet!N3983)</f>
        <v>MARUTI SUZUKI$WAGON R$LXI$BANGALORE</v>
      </c>
      <c r="C3983" t="str">
        <f t="shared" si="1"/>
        <v/>
      </c>
    </row>
    <row r="3984">
      <c r="A3984" t="str">
        <f>UPPER(newTransactionSheet!D3984)&amp;"$"&amp;UPPER(newTransactionSheet!F3984)&amp;"$"&amp;UPPER(newTransactionSheet!H3984)&amp;"$"&amp;UPPER(newTransactionSheet!N3984)</f>
        <v>MARUTI SUZUKI$800$AC$BANGALORE</v>
      </c>
      <c r="C3984" t="str">
        <f t="shared" si="1"/>
        <v/>
      </c>
    </row>
    <row r="3985">
      <c r="A3985" t="str">
        <f>UPPER(newTransactionSheet!D3985)&amp;"$"&amp;UPPER(newTransactionSheet!F3985)&amp;"$"&amp;UPPER(newTransactionSheet!H3985)&amp;"$"&amp;UPPER(newTransactionSheet!N3985)</f>
        <v>MARUTI SUZUKI$800$AC$BANGALORE</v>
      </c>
      <c r="C3985" t="str">
        <f t="shared" si="1"/>
        <v/>
      </c>
    </row>
    <row r="3986">
      <c r="A3986" t="str">
        <f>UPPER(newTransactionSheet!D3986)&amp;"$"&amp;UPPER(newTransactionSheet!F3986)&amp;"$"&amp;UPPER(newTransactionSheet!H3986)&amp;"$"&amp;UPPER(newTransactionSheet!N3986)</f>
        <v>MARUTI SUZUKI$800$AC$BANGALORE</v>
      </c>
      <c r="C3986" t="str">
        <f t="shared" si="1"/>
        <v/>
      </c>
    </row>
    <row r="3987">
      <c r="A3987" t="str">
        <f>UPPER(newTransactionSheet!D3987)&amp;"$"&amp;UPPER(newTransactionSheet!F3987)&amp;"$"&amp;UPPER(newTransactionSheet!H3987)&amp;"$"&amp;UPPER(newTransactionSheet!N3987)</f>
        <v>MARUTI SUZUKI$800$AC$BANGALORE</v>
      </c>
      <c r="C3987" t="str">
        <f t="shared" si="1"/>
        <v/>
      </c>
    </row>
    <row r="3988">
      <c r="A3988" t="str">
        <f>UPPER(newTransactionSheet!D3988)&amp;"$"&amp;UPPER(newTransactionSheet!F3988)&amp;"$"&amp;UPPER(newTransactionSheet!H3988)&amp;"$"&amp;UPPER(newTransactionSheet!N3988)</f>
        <v>MARUTI SUZUKI$800$STD$BANGALORE</v>
      </c>
      <c r="C3988" t="str">
        <f t="shared" si="1"/>
        <v/>
      </c>
    </row>
    <row r="3989">
      <c r="A3989" t="str">
        <f>UPPER(newTransactionSheet!D3989)&amp;"$"&amp;UPPER(newTransactionSheet!F3989)&amp;"$"&amp;UPPER(newTransactionSheet!H3989)&amp;"$"&amp;UPPER(newTransactionSheet!N3989)</f>
        <v>MARUTI SUZUKI$800$STD$BANGALORE</v>
      </c>
      <c r="C3989" t="str">
        <f t="shared" si="1"/>
        <v/>
      </c>
    </row>
    <row r="3990">
      <c r="A3990" t="str">
        <f>UPPER(newTransactionSheet!D3990)&amp;"$"&amp;UPPER(newTransactionSheet!F3990)&amp;"$"&amp;UPPER(newTransactionSheet!H3990)&amp;"$"&amp;UPPER(newTransactionSheet!N3990)</f>
        <v>MARUTI SUZUKI$800$STD$BANGALORE</v>
      </c>
      <c r="C3990" t="str">
        <f t="shared" si="1"/>
        <v/>
      </c>
    </row>
    <row r="3991">
      <c r="A3991" t="str">
        <f>UPPER(newTransactionSheet!D3991)&amp;"$"&amp;UPPER(newTransactionSheet!F3991)&amp;"$"&amp;UPPER(newTransactionSheet!H3991)&amp;"$"&amp;UPPER(newTransactionSheet!N3991)</f>
        <v>MARUTI SUZUKI$800$STD$BANGALORE</v>
      </c>
      <c r="C3991" t="str">
        <f t="shared" si="1"/>
        <v/>
      </c>
    </row>
    <row r="3992">
      <c r="A3992" t="str">
        <f>UPPER(newTransactionSheet!D3992)&amp;"$"&amp;UPPER(newTransactionSheet!F3992)&amp;"$"&amp;UPPER(newTransactionSheet!H3992)&amp;"$"&amp;UPPER(newTransactionSheet!N3992)</f>
        <v>MARUTI SUZUKI$800$STD$BANGALORE</v>
      </c>
      <c r="C3992" t="str">
        <f t="shared" si="1"/>
        <v/>
      </c>
    </row>
    <row r="3993">
      <c r="A3993" t="str">
        <f>UPPER(newTransactionSheet!D3993)&amp;"$"&amp;UPPER(newTransactionSheet!F3993)&amp;"$"&amp;UPPER(newTransactionSheet!H3993)&amp;"$"&amp;UPPER(newTransactionSheet!N3993)</f>
        <v>MARUTI SUZUKI$ALTO$LX$BANGALORE</v>
      </c>
      <c r="C3993" t="str">
        <f t="shared" si="1"/>
        <v/>
      </c>
    </row>
    <row r="3994">
      <c r="A3994" t="str">
        <f>UPPER(newTransactionSheet!D3994)&amp;"$"&amp;UPPER(newTransactionSheet!F3994)&amp;"$"&amp;UPPER(newTransactionSheet!H3994)&amp;"$"&amp;UPPER(newTransactionSheet!N3994)</f>
        <v>MARUTI SUZUKI$ALTO$LX$BANGALORE</v>
      </c>
      <c r="C3994" t="str">
        <f t="shared" si="1"/>
        <v/>
      </c>
    </row>
    <row r="3995">
      <c r="A3995" t="str">
        <f>UPPER(newTransactionSheet!D3995)&amp;"$"&amp;UPPER(newTransactionSheet!F3995)&amp;"$"&amp;UPPER(newTransactionSheet!H3995)&amp;"$"&amp;UPPER(newTransactionSheet!N3995)</f>
        <v>MARUTI SUZUKI$ALTO$LX$BANGALORE</v>
      </c>
      <c r="C3995" t="str">
        <f t="shared" si="1"/>
        <v/>
      </c>
    </row>
    <row r="3996">
      <c r="A3996" t="str">
        <f>UPPER(newTransactionSheet!D3996)&amp;"$"&amp;UPPER(newTransactionSheet!F3996)&amp;"$"&amp;UPPER(newTransactionSheet!H3996)&amp;"$"&amp;UPPER(newTransactionSheet!N3996)</f>
        <v>MARUTI SUZUKI$ALTO$LXI$BANGALORE</v>
      </c>
      <c r="C3996" t="str">
        <f t="shared" si="1"/>
        <v/>
      </c>
    </row>
    <row r="3997">
      <c r="A3997" t="str">
        <f>UPPER(newTransactionSheet!D3997)&amp;"$"&amp;UPPER(newTransactionSheet!F3997)&amp;"$"&amp;UPPER(newTransactionSheet!H3997)&amp;"$"&amp;UPPER(newTransactionSheet!N3997)</f>
        <v>MARUTI SUZUKI$ALTO$LXI$BANGALORE</v>
      </c>
      <c r="C3997" t="str">
        <f t="shared" si="1"/>
        <v/>
      </c>
    </row>
    <row r="3998">
      <c r="A3998" t="str">
        <f>UPPER(newTransactionSheet!D3998)&amp;"$"&amp;UPPER(newTransactionSheet!F3998)&amp;"$"&amp;UPPER(newTransactionSheet!H3998)&amp;"$"&amp;UPPER(newTransactionSheet!N3998)</f>
        <v>MARUTI SUZUKI$ALTO$LXI$BANGALORE</v>
      </c>
      <c r="C3998" t="str">
        <f t="shared" si="1"/>
        <v/>
      </c>
    </row>
    <row r="3999">
      <c r="A3999" t="str">
        <f>UPPER(newTransactionSheet!D3999)&amp;"$"&amp;UPPER(newTransactionSheet!F3999)&amp;"$"&amp;UPPER(newTransactionSheet!H3999)&amp;"$"&amp;UPPER(newTransactionSheet!N3999)</f>
        <v>MARUTI SUZUKI$ALTO$LXI$BANGALORE</v>
      </c>
      <c r="C3999" t="str">
        <f t="shared" si="1"/>
        <v/>
      </c>
    </row>
    <row r="4000">
      <c r="A4000" t="str">
        <f>UPPER(newTransactionSheet!D4000)&amp;"$"&amp;UPPER(newTransactionSheet!F4000)&amp;"$"&amp;UPPER(newTransactionSheet!H4000)&amp;"$"&amp;UPPER(newTransactionSheet!N4000)</f>
        <v>MARUTI SUZUKI$ALTO$LXI$BANGALORE</v>
      </c>
      <c r="C4000" t="str">
        <f t="shared" si="1"/>
        <v/>
      </c>
    </row>
    <row r="4001">
      <c r="A4001" t="str">
        <f>UPPER(newTransactionSheet!D4001)&amp;"$"&amp;UPPER(newTransactionSheet!F4001)&amp;"$"&amp;UPPER(newTransactionSheet!H4001)&amp;"$"&amp;UPPER(newTransactionSheet!N4001)</f>
        <v>MARUTI SUZUKI$ALTO$LXI$BANGALORE</v>
      </c>
      <c r="C4001" t="str">
        <f t="shared" si="1"/>
        <v/>
      </c>
    </row>
    <row r="4002">
      <c r="A4002" t="str">
        <f>UPPER(newTransactionSheet!D4002)&amp;"$"&amp;UPPER(newTransactionSheet!F4002)&amp;"$"&amp;UPPER(newTransactionSheet!H4002)&amp;"$"&amp;UPPER(newTransactionSheet!N4002)</f>
        <v>MARUTI SUZUKI$ALTO$LXI CNG$DELHI</v>
      </c>
      <c r="C4002" t="str">
        <f t="shared" si="1"/>
        <v/>
      </c>
    </row>
    <row r="4003">
      <c r="A4003" t="str">
        <f>UPPER(newTransactionSheet!D4003)&amp;"$"&amp;UPPER(newTransactionSheet!F4003)&amp;"$"&amp;UPPER(newTransactionSheet!H4003)&amp;"$"&amp;UPPER(newTransactionSheet!N4003)</f>
        <v>MARUTI SUZUKI$ALTO$STD$BANGALORE</v>
      </c>
      <c r="C4003" t="str">
        <f t="shared" si="1"/>
        <v/>
      </c>
    </row>
    <row r="4004">
      <c r="A4004" t="str">
        <f>UPPER(newTransactionSheet!D4004)&amp;"$"&amp;UPPER(newTransactionSheet!F4004)&amp;"$"&amp;UPPER(newTransactionSheet!H4004)&amp;"$"&amp;UPPER(newTransactionSheet!N4004)</f>
        <v>MARUTI SUZUKI$ALTO$STD$BANGALORE</v>
      </c>
      <c r="C4004" t="str">
        <f t="shared" si="1"/>
        <v/>
      </c>
    </row>
    <row r="4005">
      <c r="A4005" t="str">
        <f>UPPER(newTransactionSheet!D4005)&amp;"$"&amp;UPPER(newTransactionSheet!F4005)&amp;"$"&amp;UPPER(newTransactionSheet!H4005)&amp;"$"&amp;UPPER(newTransactionSheet!N4005)</f>
        <v>MARUTI SUZUKI$ALTO$VXI$BANGALORE</v>
      </c>
      <c r="C4005" t="str">
        <f t="shared" si="1"/>
        <v/>
      </c>
    </row>
    <row r="4006">
      <c r="A4006" t="str">
        <f>UPPER(newTransactionSheet!D4006)&amp;"$"&amp;UPPER(newTransactionSheet!F4006)&amp;"$"&amp;UPPER(newTransactionSheet!H4006)&amp;"$"&amp;UPPER(newTransactionSheet!N4006)</f>
        <v>MARUTI SUZUKI$BALENO$LXI$BANGALORE</v>
      </c>
      <c r="C4006" t="str">
        <f t="shared" si="1"/>
        <v/>
      </c>
    </row>
    <row r="4007">
      <c r="A4007" t="str">
        <f>UPPER(newTransactionSheet!D4007)&amp;"$"&amp;UPPER(newTransactionSheet!F4007)&amp;"$"&amp;UPPER(newTransactionSheet!H4007)&amp;"$"&amp;UPPER(newTransactionSheet!N4007)</f>
        <v>MARUTI SUZUKI$ESTEEM$VXI$BANGALORE</v>
      </c>
      <c r="C4007" t="str">
        <f t="shared" si="1"/>
        <v/>
      </c>
    </row>
    <row r="4008">
      <c r="A4008" t="str">
        <f>UPPER(newTransactionSheet!D4008)&amp;"$"&amp;UPPER(newTransactionSheet!F4008)&amp;"$"&amp;UPPER(newTransactionSheet!H4008)&amp;"$"&amp;UPPER(newTransactionSheet!N4008)</f>
        <v>FORD$FIESTA$S 1.6$BANGALORE</v>
      </c>
      <c r="C4008" t="str">
        <f t="shared" si="1"/>
        <v/>
      </c>
    </row>
    <row r="4009">
      <c r="A4009" t="str">
        <f>UPPER(newTransactionSheet!D4009)&amp;"$"&amp;UPPER(newTransactionSheet!F4009)&amp;"$"&amp;UPPER(newTransactionSheet!H4009)&amp;"$"&amp;UPPER(newTransactionSheet!N4009)</f>
        <v>HYUNDAI$GETZ$GLS$BANGALORE</v>
      </c>
      <c r="C4009" t="str">
        <f t="shared" si="1"/>
        <v/>
      </c>
    </row>
    <row r="4010">
      <c r="A4010" t="str">
        <f>UPPER(newTransactionSheet!D4010)&amp;"$"&amp;UPPER(newTransactionSheet!F4010)&amp;"$"&amp;UPPER(newTransactionSheet!H4010)&amp;"$"&amp;UPPER(newTransactionSheet!N4010)</f>
        <v>HYUNDAI$SANTRO XING$GL$DELHI</v>
      </c>
      <c r="C4010" t="str">
        <f t="shared" si="1"/>
        <v/>
      </c>
    </row>
    <row r="4011">
      <c r="A4011" t="str">
        <f>UPPER(newTransactionSheet!D4011)&amp;"$"&amp;UPPER(newTransactionSheet!F4011)&amp;"$"&amp;UPPER(newTransactionSheet!H4011)&amp;"$"&amp;UPPER(newTransactionSheet!N4011)</f>
        <v>HYUNDAI$SANTRO XING$XG$BANGALORE</v>
      </c>
      <c r="C4011" t="str">
        <f t="shared" si="1"/>
        <v/>
      </c>
    </row>
    <row r="4012">
      <c r="A4012" t="str">
        <f>UPPER(newTransactionSheet!D4012)&amp;"$"&amp;UPPER(newTransactionSheet!F4012)&amp;"$"&amp;UPPER(newTransactionSheet!H4012)&amp;"$"&amp;UPPER(newTransactionSheet!N4012)</f>
        <v>HYUNDAI$SANTRO XING$XG$BANGALORE</v>
      </c>
      <c r="C4012" t="str">
        <f t="shared" si="1"/>
        <v/>
      </c>
    </row>
    <row r="4013">
      <c r="A4013" t="str">
        <f>UPPER(newTransactionSheet!D4013)&amp;"$"&amp;UPPER(newTransactionSheet!F4013)&amp;"$"&amp;UPPER(newTransactionSheet!H4013)&amp;"$"&amp;UPPER(newTransactionSheet!N4013)</f>
        <v>HYUNDAI$SANTRO XING$XO$PUNE</v>
      </c>
      <c r="C4013" t="str">
        <f t="shared" si="1"/>
        <v/>
      </c>
    </row>
    <row r="4014">
      <c r="A4014" t="str">
        <f>UPPER(newTransactionSheet!D4014)&amp;"$"&amp;UPPER(newTransactionSheet!F4014)&amp;"$"&amp;UPPER(newTransactionSheet!H4014)&amp;"$"&amp;UPPER(newTransactionSheet!N4014)</f>
        <v>HYUNDAI$SANTRO XING$XS$BANGALORE</v>
      </c>
      <c r="C4014" t="str">
        <f t="shared" si="1"/>
        <v/>
      </c>
    </row>
    <row r="4015">
      <c r="A4015" t="str">
        <f>UPPER(newTransactionSheet!D4015)&amp;"$"&amp;UPPER(newTransactionSheet!F4015)&amp;"$"&amp;UPPER(newTransactionSheet!H4015)&amp;"$"&amp;UPPER(newTransactionSheet!N4015)</f>
        <v>MARUTI SUZUKI$WAGON R$LXI$BANGALORE</v>
      </c>
      <c r="C4015" t="str">
        <f t="shared" si="1"/>
        <v/>
      </c>
    </row>
    <row r="4016">
      <c r="A4016" t="str">
        <f>UPPER(newTransactionSheet!D4016)&amp;"$"&amp;UPPER(newTransactionSheet!F4016)&amp;"$"&amp;UPPER(newTransactionSheet!H4016)&amp;"$"&amp;UPPER(newTransactionSheet!N4016)</f>
        <v>MARUTI SUZUKI$WAGON R$VXI$BANGALORE</v>
      </c>
      <c r="C4016" t="str">
        <f t="shared" si="1"/>
        <v/>
      </c>
    </row>
    <row r="4017">
      <c r="A4017" t="str">
        <f>UPPER(newTransactionSheet!D4017)&amp;"$"&amp;UPPER(newTransactionSheet!F4017)&amp;"$"&amp;UPPER(newTransactionSheet!H4017)&amp;"$"&amp;UPPER(newTransactionSheet!N4017)</f>
        <v>MARUTI SUZUKI$WAGON R$VXI$BANGALORE</v>
      </c>
      <c r="C4017" t="str">
        <f t="shared" si="1"/>
        <v/>
      </c>
    </row>
    <row r="4018">
      <c r="A4018" t="str">
        <f>UPPER(newTransactionSheet!D4018)&amp;"$"&amp;UPPER(newTransactionSheet!F4018)&amp;"$"&amp;UPPER(newTransactionSheet!H4018)&amp;"$"&amp;UPPER(newTransactionSheet!N4018)</f>
        <v>MARUTI SUZUKI$WAGON R$VXI$BANGALORE</v>
      </c>
      <c r="C4018" t="str">
        <f t="shared" si="1"/>
        <v/>
      </c>
    </row>
    <row r="4019">
      <c r="A4019" t="str">
        <f>UPPER(newTransactionSheet!D4019)&amp;"$"&amp;UPPER(newTransactionSheet!F4019)&amp;"$"&amp;UPPER(newTransactionSheet!H4019)&amp;"$"&amp;UPPER(newTransactionSheet!N4019)</f>
        <v>MARUTI SUZUKI$ZEN$LXI$BANGALORE</v>
      </c>
      <c r="C4019" t="str">
        <f t="shared" si="1"/>
        <v/>
      </c>
    </row>
    <row r="4020">
      <c r="A4020" t="str">
        <f>UPPER(newTransactionSheet!D4020)&amp;"$"&amp;UPPER(newTransactionSheet!F4020)&amp;"$"&amp;UPPER(newTransactionSheet!H4020)&amp;"$"&amp;UPPER(newTransactionSheet!N4020)</f>
        <v>MARUTI SUZUKI$ZEN$LXI$BANGALORE</v>
      </c>
      <c r="C4020" t="str">
        <f t="shared" si="1"/>
        <v/>
      </c>
    </row>
    <row r="4021">
      <c r="A4021" t="str">
        <f>UPPER(newTransactionSheet!D4021)&amp;"$"&amp;UPPER(newTransactionSheet!F4021)&amp;"$"&amp;UPPER(newTransactionSheet!H4021)&amp;"$"&amp;UPPER(newTransactionSheet!N4021)</f>
        <v>MARUTI SUZUKI$ZEN$LXI$BANGALORE</v>
      </c>
      <c r="C4021" t="str">
        <f t="shared" si="1"/>
        <v/>
      </c>
    </row>
    <row r="4022">
      <c r="A4022" t="str">
        <f>UPPER(newTransactionSheet!D4022)&amp;"$"&amp;UPPER(newTransactionSheet!F4022)&amp;"$"&amp;UPPER(newTransactionSheet!H4022)&amp;"$"&amp;UPPER(newTransactionSheet!N4022)</f>
        <v>MARUTI SUZUKI$ZEN$VXI$BANGALORE</v>
      </c>
      <c r="C4022" t="str">
        <f t="shared" si="1"/>
        <v/>
      </c>
    </row>
    <row r="4023">
      <c r="A4023" t="str">
        <f>UPPER(newTransactionSheet!D4023)&amp;"$"&amp;UPPER(newTransactionSheet!F4023)&amp;"$"&amp;UPPER(newTransactionSheet!H4023)&amp;"$"&amp;UPPER(newTransactionSheet!N4023)</f>
        <v>TATA$INDIGO MARINA$LS$BANGALORE</v>
      </c>
      <c r="C4023" t="str">
        <f t="shared" si="1"/>
        <v/>
      </c>
    </row>
    <row r="4024">
      <c r="A4024" t="str">
        <f>UPPER(newTransactionSheet!D4024)&amp;"$"&amp;UPPER(newTransactionSheet!F4024)&amp;"$"&amp;UPPER(newTransactionSheet!H4024)&amp;"$"&amp;UPPER(newTransactionSheet!N4024)</f>
        <v>MARUTI SUZUKI$ALTO$LX$BANGALORE</v>
      </c>
      <c r="C4024" t="str">
        <f t="shared" si="1"/>
        <v/>
      </c>
    </row>
    <row r="4025">
      <c r="A4025" t="str">
        <f>UPPER(newTransactionSheet!D4025)&amp;"$"&amp;UPPER(newTransactionSheet!F4025)&amp;"$"&amp;UPPER(newTransactionSheet!H4025)&amp;"$"&amp;UPPER(newTransactionSheet!N4025)</f>
        <v>MARUTI SUZUKI$ALTO$LXI$BANGALORE</v>
      </c>
      <c r="C4025" t="str">
        <f t="shared" si="1"/>
        <v/>
      </c>
    </row>
    <row r="4026">
      <c r="A4026" t="str">
        <f>UPPER(newTransactionSheet!D4026)&amp;"$"&amp;UPPER(newTransactionSheet!F4026)&amp;"$"&amp;UPPER(newTransactionSheet!H4026)&amp;"$"&amp;UPPER(newTransactionSheet!N4026)</f>
        <v>MARUTI SUZUKI$ALTO$LXI$BANGALORE</v>
      </c>
      <c r="C4026" t="str">
        <f t="shared" si="1"/>
        <v/>
      </c>
    </row>
    <row r="4027">
      <c r="A4027" t="str">
        <f>UPPER(newTransactionSheet!D4027)&amp;"$"&amp;UPPER(newTransactionSheet!F4027)&amp;"$"&amp;UPPER(newTransactionSheet!H4027)&amp;"$"&amp;UPPER(newTransactionSheet!N4027)</f>
        <v>MARUTI SUZUKI$ALTO$LXI$BANGALORE</v>
      </c>
      <c r="C4027" t="str">
        <f t="shared" si="1"/>
        <v/>
      </c>
    </row>
    <row r="4028">
      <c r="A4028" t="str">
        <f>UPPER(newTransactionSheet!D4028)&amp;"$"&amp;UPPER(newTransactionSheet!F4028)&amp;"$"&amp;UPPER(newTransactionSheet!H4028)&amp;"$"&amp;UPPER(newTransactionSheet!N4028)</f>
        <v>MARUTI SUZUKI$800$AC$BANGALORE</v>
      </c>
      <c r="C4028" t="str">
        <f t="shared" si="1"/>
        <v/>
      </c>
    </row>
    <row r="4029">
      <c r="A4029" t="str">
        <f>UPPER(newTransactionSheet!D4029)&amp;"$"&amp;UPPER(newTransactionSheet!F4029)&amp;"$"&amp;UPPER(newTransactionSheet!H4029)&amp;"$"&amp;UPPER(newTransactionSheet!N4029)</f>
        <v>MARUTI SUZUKI$ALTO$LX$BANGALORE</v>
      </c>
      <c r="C4029" t="str">
        <f t="shared" si="1"/>
        <v/>
      </c>
    </row>
    <row r="4030">
      <c r="A4030" t="str">
        <f>UPPER(newTransactionSheet!D4030)&amp;"$"&amp;UPPER(newTransactionSheet!F4030)&amp;"$"&amp;UPPER(newTransactionSheet!H4030)&amp;"$"&amp;UPPER(newTransactionSheet!N4030)</f>
        <v>MARUTI SUZUKI$ALTO$LX$BANGALORE</v>
      </c>
      <c r="C4030" t="str">
        <f t="shared" si="1"/>
        <v/>
      </c>
    </row>
    <row r="4031">
      <c r="A4031" t="str">
        <f>UPPER(newTransactionSheet!D4031)&amp;"$"&amp;UPPER(newTransactionSheet!F4031)&amp;"$"&amp;UPPER(newTransactionSheet!H4031)&amp;"$"&amp;UPPER(newTransactionSheet!N4031)</f>
        <v>MARUTI SUZUKI$ALTO$LXI$BANGALORE</v>
      </c>
      <c r="C4031" t="str">
        <f t="shared" si="1"/>
        <v/>
      </c>
    </row>
    <row r="4032">
      <c r="A4032" t="str">
        <f>UPPER(newTransactionSheet!D4032)&amp;"$"&amp;UPPER(newTransactionSheet!F4032)&amp;"$"&amp;UPPER(newTransactionSheet!H4032)&amp;"$"&amp;UPPER(newTransactionSheet!N4032)</f>
        <v>MARUTI SUZUKI$ALTO$LXI$BANGALORE</v>
      </c>
      <c r="C4032" t="str">
        <f t="shared" si="1"/>
        <v/>
      </c>
    </row>
    <row r="4033">
      <c r="A4033" t="str">
        <f>UPPER(newTransactionSheet!D4033)&amp;"$"&amp;UPPER(newTransactionSheet!F4033)&amp;"$"&amp;UPPER(newTransactionSheet!H4033)&amp;"$"&amp;UPPER(newTransactionSheet!N4033)</f>
        <v>MARUTI SUZUKI$ALTO$LXI$BANGALORE</v>
      </c>
      <c r="C4033" t="str">
        <f t="shared" si="1"/>
        <v/>
      </c>
    </row>
    <row r="4034">
      <c r="A4034" t="str">
        <f>UPPER(newTransactionSheet!D4034)&amp;"$"&amp;UPPER(newTransactionSheet!F4034)&amp;"$"&amp;UPPER(newTransactionSheet!H4034)&amp;"$"&amp;UPPER(newTransactionSheet!N4034)</f>
        <v>MARUTI SUZUKI$ALTO$STD$BANGALORE</v>
      </c>
      <c r="C4034" t="str">
        <f t="shared" si="1"/>
        <v/>
      </c>
    </row>
    <row r="4035">
      <c r="A4035" t="str">
        <f>UPPER(newTransactionSheet!D4035)&amp;"$"&amp;UPPER(newTransactionSheet!F4035)&amp;"$"&amp;UPPER(newTransactionSheet!H4035)&amp;"$"&amp;UPPER(newTransactionSheet!N4035)</f>
        <v>MARUTI SUZUKI$OMNI$CARGO LPG$BANGALORE</v>
      </c>
      <c r="C4035" t="str">
        <f t="shared" si="1"/>
        <v/>
      </c>
    </row>
    <row r="4036">
      <c r="A4036" t="str">
        <f>UPPER(newTransactionSheet!D4036)&amp;"$"&amp;UPPER(newTransactionSheet!F4036)&amp;"$"&amp;UPPER(newTransactionSheet!H4036)&amp;"$"&amp;UPPER(newTransactionSheet!N4036)</f>
        <v>MARUTI SUZUKI$OMNI$LPG$BANGALORE</v>
      </c>
      <c r="C4036" t="str">
        <f t="shared" si="1"/>
        <v/>
      </c>
    </row>
    <row r="4037">
      <c r="A4037" t="str">
        <f>UPPER(newTransactionSheet!D4037)&amp;"$"&amp;UPPER(newTransactionSheet!F4037)&amp;"$"&amp;UPPER(newTransactionSheet!H4037)&amp;"$"&amp;UPPER(newTransactionSheet!N4037)</f>
        <v>MARUTI SUZUKI$ALTO$LX$BANGALORE</v>
      </c>
      <c r="C4037" t="str">
        <f t="shared" si="1"/>
        <v/>
      </c>
    </row>
    <row r="4038">
      <c r="A4038" t="str">
        <f>UPPER(newTransactionSheet!D4038)&amp;"$"&amp;UPPER(newTransactionSheet!F4038)&amp;"$"&amp;UPPER(newTransactionSheet!H4038)&amp;"$"&amp;UPPER(newTransactionSheet!N4038)</f>
        <v>MARUTI SUZUKI$ALTO$STD$BANGALORE</v>
      </c>
      <c r="C4038" t="str">
        <f t="shared" si="1"/>
        <v/>
      </c>
    </row>
    <row r="4039">
      <c r="A4039" t="str">
        <f>UPPER(newTransactionSheet!D4039)&amp;"$"&amp;UPPER(newTransactionSheet!F4039)&amp;"$"&amp;UPPER(newTransactionSheet!H4039)&amp;"$"&amp;UPPER(newTransactionSheet!N4039)</f>
        <v>TATA$INDICA V2$DL$BANGALORE</v>
      </c>
      <c r="C4039" t="str">
        <f t="shared" si="1"/>
        <v/>
      </c>
    </row>
    <row r="4040">
      <c r="A4040" t="str">
        <f>UPPER(newTransactionSheet!D4040)&amp;"$"&amp;UPPER(newTransactionSheet!F4040)&amp;"$"&amp;UPPER(newTransactionSheet!H4040)&amp;"$"&amp;UPPER(newTransactionSheet!N4040)</f>
        <v>MARUTI SUZUKI$ZEN$LXI$BANGALORE</v>
      </c>
      <c r="C4040" t="str">
        <f t="shared" si="1"/>
        <v/>
      </c>
    </row>
    <row r="4041">
      <c r="A4041" t="str">
        <f>UPPER(newTransactionSheet!D4041)&amp;"$"&amp;UPPER(newTransactionSheet!F4041)&amp;"$"&amp;UPPER(newTransactionSheet!H4041)&amp;"$"&amp;UPPER(newTransactionSheet!N4041)</f>
        <v>MARUTI SUZUKI$800$STD$BANGALORE</v>
      </c>
      <c r="C4041" t="str">
        <f t="shared" si="1"/>
        <v/>
      </c>
    </row>
    <row r="4042">
      <c r="A4042" t="str">
        <f>UPPER(newTransactionSheet!D4042)&amp;"$"&amp;UPPER(newTransactionSheet!F4042)&amp;"$"&amp;UPPER(newTransactionSheet!H4042)&amp;"$"&amp;UPPER(newTransactionSheet!N4042)</f>
        <v>MARUTI SUZUKI$ALTO$LX$BANGALORE</v>
      </c>
      <c r="C4042" t="str">
        <f t="shared" si="1"/>
        <v/>
      </c>
    </row>
    <row r="4043">
      <c r="A4043" t="str">
        <f>UPPER(newTransactionSheet!D4043)&amp;"$"&amp;UPPER(newTransactionSheet!F4043)&amp;"$"&amp;UPPER(newTransactionSheet!H4043)&amp;"$"&amp;UPPER(newTransactionSheet!N4043)</f>
        <v>MARUTI SUZUKI$ESTILO$VXI$BANGALORE</v>
      </c>
      <c r="C4043" t="str">
        <f t="shared" si="1"/>
        <v/>
      </c>
    </row>
    <row r="4044">
      <c r="A4044" t="str">
        <f>UPPER(newTransactionSheet!D4044)&amp;"$"&amp;UPPER(newTransactionSheet!F4044)&amp;"$"&amp;UPPER(newTransactionSheet!H4044)&amp;"$"&amp;UPPER(newTransactionSheet!N4044)</f>
        <v>MARUTI SUZUKI$800$AC$BANGALORE</v>
      </c>
      <c r="C4044" t="str">
        <f t="shared" si="1"/>
        <v/>
      </c>
    </row>
    <row r="4045">
      <c r="A4045" t="str">
        <f>UPPER(newTransactionSheet!D4045)&amp;"$"&amp;UPPER(newTransactionSheet!F4045)&amp;"$"&amp;UPPER(newTransactionSheet!H4045)&amp;"$"&amp;UPPER(newTransactionSheet!N4045)</f>
        <v>MARUTI SUZUKI$800$AC$BANGALORE</v>
      </c>
      <c r="C4045" t="str">
        <f t="shared" si="1"/>
        <v/>
      </c>
    </row>
    <row r="4046">
      <c r="A4046" t="str">
        <f>UPPER(newTransactionSheet!D4046)&amp;"$"&amp;UPPER(newTransactionSheet!F4046)&amp;"$"&amp;UPPER(newTransactionSheet!H4046)&amp;"$"&amp;UPPER(newTransactionSheet!N4046)</f>
        <v>MARUTI SUZUKI$800$AC$BANGALORE</v>
      </c>
      <c r="C4046" t="str">
        <f t="shared" si="1"/>
        <v/>
      </c>
    </row>
    <row r="4047">
      <c r="A4047" t="str">
        <f>UPPER(newTransactionSheet!D4047)&amp;"$"&amp;UPPER(newTransactionSheet!F4047)&amp;"$"&amp;UPPER(newTransactionSheet!H4047)&amp;"$"&amp;UPPER(newTransactionSheet!N4047)</f>
        <v>MARUTI SUZUKI$800$AC$BANGALORE</v>
      </c>
      <c r="C4047" t="str">
        <f t="shared" si="1"/>
        <v/>
      </c>
    </row>
    <row r="4048">
      <c r="A4048" t="str">
        <f>UPPER(newTransactionSheet!D4048)&amp;"$"&amp;UPPER(newTransactionSheet!F4048)&amp;"$"&amp;UPPER(newTransactionSheet!H4048)&amp;"$"&amp;UPPER(newTransactionSheet!N4048)</f>
        <v>MARUTI SUZUKI$800$AC$BANGALORE</v>
      </c>
      <c r="C4048" t="str">
        <f t="shared" si="1"/>
        <v/>
      </c>
    </row>
    <row r="4049">
      <c r="A4049" t="str">
        <f>UPPER(newTransactionSheet!D4049)&amp;"$"&amp;UPPER(newTransactionSheet!F4049)&amp;"$"&amp;UPPER(newTransactionSheet!H4049)&amp;"$"&amp;UPPER(newTransactionSheet!N4049)</f>
        <v>MARUTI SUZUKI$800$STD$BANGALORE</v>
      </c>
      <c r="C4049" t="str">
        <f t="shared" si="1"/>
        <v/>
      </c>
    </row>
    <row r="4050">
      <c r="A4050" t="str">
        <f>UPPER(newTransactionSheet!D4050)&amp;"$"&amp;UPPER(newTransactionSheet!F4050)&amp;"$"&amp;UPPER(newTransactionSheet!H4050)&amp;"$"&amp;UPPER(newTransactionSheet!N4050)</f>
        <v>MARUTI SUZUKI$800$STD$BANGALORE</v>
      </c>
      <c r="C4050" t="str">
        <f t="shared" si="1"/>
        <v/>
      </c>
    </row>
    <row r="4051">
      <c r="A4051" t="str">
        <f>UPPER(newTransactionSheet!D4051)&amp;"$"&amp;UPPER(newTransactionSheet!F4051)&amp;"$"&amp;UPPER(newTransactionSheet!H4051)&amp;"$"&amp;UPPER(newTransactionSheet!N4051)</f>
        <v>MARUTI SUZUKI$800$STD$BANGALORE</v>
      </c>
      <c r="C4051" t="str">
        <f t="shared" si="1"/>
        <v/>
      </c>
    </row>
    <row r="4052">
      <c r="A4052" t="str">
        <f>UPPER(newTransactionSheet!D4052)&amp;"$"&amp;UPPER(newTransactionSheet!F4052)&amp;"$"&amp;UPPER(newTransactionSheet!H4052)&amp;"$"&amp;UPPER(newTransactionSheet!N4052)</f>
        <v>HYUNDAI$ACCENT$GLE$BANGALORE</v>
      </c>
      <c r="C4052" t="str">
        <f t="shared" si="1"/>
        <v/>
      </c>
    </row>
    <row r="4053">
      <c r="A4053" t="str">
        <f>UPPER(newTransactionSheet!D4053)&amp;"$"&amp;UPPER(newTransactionSheet!F4053)&amp;"$"&amp;UPPER(newTransactionSheet!H4053)&amp;"$"&amp;UPPER(newTransactionSheet!N4053)</f>
        <v>HYUNDAI$ACCENT VIVA$BASE$BANGALORE</v>
      </c>
      <c r="C4053" t="str">
        <f t="shared" si="1"/>
        <v/>
      </c>
    </row>
    <row r="4054">
      <c r="A4054" t="str">
        <f>UPPER(newTransactionSheet!D4054)&amp;"$"&amp;UPPER(newTransactionSheet!F4054)&amp;"$"&amp;UPPER(newTransactionSheet!H4054)&amp;"$"&amp;UPPER(newTransactionSheet!N4054)</f>
        <v>MARUTI SUZUKI$ALTO$LX$BANGALORE</v>
      </c>
      <c r="C4054" t="str">
        <f t="shared" si="1"/>
        <v/>
      </c>
    </row>
    <row r="4055">
      <c r="A4055" t="str">
        <f>UPPER(newTransactionSheet!D4055)&amp;"$"&amp;UPPER(newTransactionSheet!F4055)&amp;"$"&amp;UPPER(newTransactionSheet!H4055)&amp;"$"&amp;UPPER(newTransactionSheet!N4055)</f>
        <v>MARUTI SUZUKI$ALTO$LXI$BANGALORE</v>
      </c>
      <c r="C4055" t="str">
        <f t="shared" si="1"/>
        <v/>
      </c>
    </row>
    <row r="4056">
      <c r="A4056" t="str">
        <f>UPPER(newTransactionSheet!D4056)&amp;"$"&amp;UPPER(newTransactionSheet!F4056)&amp;"$"&amp;UPPER(newTransactionSheet!H4056)&amp;"$"&amp;UPPER(newTransactionSheet!N4056)</f>
        <v>MARUTI SUZUKI$ALTO$LXI$BANGALORE</v>
      </c>
      <c r="C4056" t="str">
        <f t="shared" si="1"/>
        <v/>
      </c>
    </row>
    <row r="4057">
      <c r="A4057" t="str">
        <f>UPPER(newTransactionSheet!D4057)&amp;"$"&amp;UPPER(newTransactionSheet!F4057)&amp;"$"&amp;UPPER(newTransactionSheet!H4057)&amp;"$"&amp;UPPER(newTransactionSheet!N4057)</f>
        <v>MARUTI SUZUKI$ALTO$LXI$BANGALORE</v>
      </c>
      <c r="C4057" t="str">
        <f t="shared" si="1"/>
        <v/>
      </c>
    </row>
    <row r="4058">
      <c r="A4058" t="str">
        <f>UPPER(newTransactionSheet!D4058)&amp;"$"&amp;UPPER(newTransactionSheet!F4058)&amp;"$"&amp;UPPER(newTransactionSheet!H4058)&amp;"$"&amp;UPPER(newTransactionSheet!N4058)</f>
        <v>MARUTI SUZUKI$ALTO$LXI$BANGALORE</v>
      </c>
      <c r="C4058" t="str">
        <f t="shared" si="1"/>
        <v/>
      </c>
    </row>
    <row r="4059">
      <c r="A4059" t="str">
        <f>UPPER(newTransactionSheet!D4059)&amp;"$"&amp;UPPER(newTransactionSheet!F4059)&amp;"$"&amp;UPPER(newTransactionSheet!H4059)&amp;"$"&amp;UPPER(newTransactionSheet!N4059)</f>
        <v>MARUTI SUZUKI$ALTO$LXI$BANGALORE</v>
      </c>
      <c r="C4059" t="str">
        <f t="shared" si="1"/>
        <v/>
      </c>
    </row>
    <row r="4060">
      <c r="A4060" t="str">
        <f>UPPER(newTransactionSheet!D4060)&amp;"$"&amp;UPPER(newTransactionSheet!F4060)&amp;"$"&amp;UPPER(newTransactionSheet!H4060)&amp;"$"&amp;UPPER(newTransactionSheet!N4060)</f>
        <v>MARUTI SUZUKI$ALTO$LXI$BANGALORE</v>
      </c>
      <c r="C4060" t="str">
        <f t="shared" si="1"/>
        <v/>
      </c>
    </row>
    <row r="4061">
      <c r="A4061" t="str">
        <f>UPPER(newTransactionSheet!D4061)&amp;"$"&amp;UPPER(newTransactionSheet!F4061)&amp;"$"&amp;UPPER(newTransactionSheet!H4061)&amp;"$"&amp;UPPER(newTransactionSheet!N4061)</f>
        <v>MARUTI SUZUKI$ALTO$STD$BANGALORE</v>
      </c>
      <c r="C4061" t="str">
        <f t="shared" si="1"/>
        <v/>
      </c>
    </row>
    <row r="4062">
      <c r="A4062" t="str">
        <f>UPPER(newTransactionSheet!D4062)&amp;"$"&amp;UPPER(newTransactionSheet!F4062)&amp;"$"&amp;UPPER(newTransactionSheet!H4062)&amp;"$"&amp;UPPER(newTransactionSheet!N4062)</f>
        <v>MARUTI SUZUKI$BALENO$LXI$BANGALORE</v>
      </c>
      <c r="C4062" t="str">
        <f t="shared" si="1"/>
        <v/>
      </c>
    </row>
    <row r="4063">
      <c r="A4063" t="str">
        <f>UPPER(newTransactionSheet!D4063)&amp;"$"&amp;UPPER(newTransactionSheet!F4063)&amp;"$"&amp;UPPER(newTransactionSheet!H4063)&amp;"$"&amp;UPPER(newTransactionSheet!N4063)</f>
        <v>HYUNDAI$GETZ$GLE$BANGALORE</v>
      </c>
      <c r="C4063" t="str">
        <f t="shared" si="1"/>
        <v/>
      </c>
    </row>
    <row r="4064">
      <c r="A4064" t="str">
        <f>UPPER(newTransactionSheet!D4064)&amp;"$"&amp;UPPER(newTransactionSheet!F4064)&amp;"$"&amp;UPPER(newTransactionSheet!H4064)&amp;"$"&amp;UPPER(newTransactionSheet!N4064)</f>
        <v>TATA$INDICA V2$DLG$BANGALORE</v>
      </c>
      <c r="C4064" t="str">
        <f t="shared" si="1"/>
        <v/>
      </c>
    </row>
    <row r="4065">
      <c r="A4065" t="str">
        <f>UPPER(newTransactionSheet!D4065)&amp;"$"&amp;UPPER(newTransactionSheet!F4065)&amp;"$"&amp;UPPER(newTransactionSheet!H4065)&amp;"$"&amp;UPPER(newTransactionSheet!N4065)</f>
        <v>HYUNDAI$SANTRO XING$GLS$BANGALORE</v>
      </c>
      <c r="C4065" t="str">
        <f t="shared" si="1"/>
        <v/>
      </c>
    </row>
    <row r="4066">
      <c r="A4066" t="str">
        <f>UPPER(newTransactionSheet!D4066)&amp;"$"&amp;UPPER(newTransactionSheet!F4066)&amp;"$"&amp;UPPER(newTransactionSheet!H4066)&amp;"$"&amp;UPPER(newTransactionSheet!N4066)</f>
        <v>HYUNDAI$SANTRO XING$XS$BANGALORE</v>
      </c>
      <c r="C4066" t="str">
        <f t="shared" si="1"/>
        <v/>
      </c>
    </row>
    <row r="4067">
      <c r="A4067" t="str">
        <f>UPPER(newTransactionSheet!D4067)&amp;"$"&amp;UPPER(newTransactionSheet!F4067)&amp;"$"&amp;UPPER(newTransactionSheet!H4067)&amp;"$"&amp;UPPER(newTransactionSheet!N4067)</f>
        <v>HYUNDAI$SANTRO XING$XS$BANGALORE</v>
      </c>
      <c r="C4067" t="str">
        <f t="shared" si="1"/>
        <v/>
      </c>
    </row>
    <row r="4068">
      <c r="A4068" t="str">
        <f>UPPER(newTransactionSheet!D4068)&amp;"$"&amp;UPPER(newTransactionSheet!F4068)&amp;"$"&amp;UPPER(newTransactionSheet!H4068)&amp;"$"&amp;UPPER(newTransactionSheet!N4068)</f>
        <v>MARUTI SUZUKI$WAGON R$LXI$BANGALORE</v>
      </c>
      <c r="C4068" t="str">
        <f t="shared" si="1"/>
        <v/>
      </c>
    </row>
    <row r="4069">
      <c r="A4069" t="str">
        <f>UPPER(newTransactionSheet!D4069)&amp;"$"&amp;UPPER(newTransactionSheet!F4069)&amp;"$"&amp;UPPER(newTransactionSheet!H4069)&amp;"$"&amp;UPPER(newTransactionSheet!N4069)</f>
        <v>MARUTI SUZUKI$WAGON R$VXI$BANGALORE</v>
      </c>
      <c r="C4069" t="str">
        <f t="shared" si="1"/>
        <v/>
      </c>
    </row>
    <row r="4070">
      <c r="A4070" t="str">
        <f>UPPER(newTransactionSheet!D4070)&amp;"$"&amp;UPPER(newTransactionSheet!F4070)&amp;"$"&amp;UPPER(newTransactionSheet!H4070)&amp;"$"&amp;UPPER(newTransactionSheet!N4070)</f>
        <v>MARUTI SUZUKI$WAGON R$VXI$BANGALORE</v>
      </c>
      <c r="C4070" t="str">
        <f t="shared" si="1"/>
        <v/>
      </c>
    </row>
    <row r="4071">
      <c r="A4071" t="str">
        <f>UPPER(newTransactionSheet!D4071)&amp;"$"&amp;UPPER(newTransactionSheet!F4071)&amp;"$"&amp;UPPER(newTransactionSheet!H4071)&amp;"$"&amp;UPPER(newTransactionSheet!N4071)</f>
        <v>MARUTI SUZUKI$WAGON R$VXI$BANGALORE</v>
      </c>
      <c r="C4071" t="str">
        <f t="shared" si="1"/>
        <v/>
      </c>
    </row>
    <row r="4072">
      <c r="A4072" t="str">
        <f>UPPER(newTransactionSheet!D4072)&amp;"$"&amp;UPPER(newTransactionSheet!F4072)&amp;"$"&amp;UPPER(newTransactionSheet!H4072)&amp;"$"&amp;UPPER(newTransactionSheet!N4072)</f>
        <v>MARUTI SUZUKI$ZEN$LX$BANGALORE</v>
      </c>
      <c r="C4072" t="str">
        <f t="shared" si="1"/>
        <v/>
      </c>
    </row>
    <row r="4073">
      <c r="A4073" t="str">
        <f>UPPER(newTransactionSheet!D4073)&amp;"$"&amp;UPPER(newTransactionSheet!F4073)&amp;"$"&amp;UPPER(newTransactionSheet!H4073)&amp;"$"&amp;UPPER(newTransactionSheet!N4073)</f>
        <v>MARUTI SUZUKI$ZEN$LX$BANGALORE</v>
      </c>
      <c r="C4073" t="str">
        <f t="shared" si="1"/>
        <v/>
      </c>
    </row>
    <row r="4074">
      <c r="A4074" t="str">
        <f>UPPER(newTransactionSheet!D4074)&amp;"$"&amp;UPPER(newTransactionSheet!F4074)&amp;"$"&amp;UPPER(newTransactionSheet!H4074)&amp;"$"&amp;UPPER(newTransactionSheet!N4074)</f>
        <v>MARUTI SUZUKI$ZEN$LXI$BANGALORE</v>
      </c>
      <c r="C4074" t="str">
        <f t="shared" si="1"/>
        <v/>
      </c>
    </row>
    <row r="4075">
      <c r="A4075" t="str">
        <f>UPPER(newTransactionSheet!D4075)&amp;"$"&amp;UPPER(newTransactionSheet!F4075)&amp;"$"&amp;UPPER(newTransactionSheet!H4075)&amp;"$"&amp;UPPER(newTransactionSheet!N4075)</f>
        <v>MARUTI SUZUKI$ZEN$LXI$BANGALORE</v>
      </c>
      <c r="C4075" t="str">
        <f t="shared" si="1"/>
        <v/>
      </c>
    </row>
    <row r="4076">
      <c r="A4076" t="str">
        <f>UPPER(newTransactionSheet!D4076)&amp;"$"&amp;UPPER(newTransactionSheet!F4076)&amp;"$"&amp;UPPER(newTransactionSheet!H4076)&amp;"$"&amp;UPPER(newTransactionSheet!N4076)</f>
        <v>MARUTI SUZUKI$ZEN$LXI$BANGALORE</v>
      </c>
      <c r="C4076" t="str">
        <f t="shared" si="1"/>
        <v/>
      </c>
    </row>
    <row r="4077">
      <c r="A4077" t="str">
        <f>UPPER(newTransactionSheet!D4077)&amp;"$"&amp;UPPER(newTransactionSheet!F4077)&amp;"$"&amp;UPPER(newTransactionSheet!H4077)&amp;"$"&amp;UPPER(newTransactionSheet!N4077)</f>
        <v>MARUTI SUZUKI$ZEN$LXI$BANGALORE</v>
      </c>
      <c r="C4077" t="str">
        <f t="shared" si="1"/>
        <v/>
      </c>
    </row>
    <row r="4078">
      <c r="A4078" t="str">
        <f>UPPER(newTransactionSheet!D4078)&amp;"$"&amp;UPPER(newTransactionSheet!F4078)&amp;"$"&amp;UPPER(newTransactionSheet!H4078)&amp;"$"&amp;UPPER(newTransactionSheet!N4078)</f>
        <v>MARUTI SUZUKI$ZEN$LXI$BANGALORE</v>
      </c>
      <c r="C4078" t="str">
        <f t="shared" si="1"/>
        <v/>
      </c>
    </row>
    <row r="4079">
      <c r="A4079" t="str">
        <f>UPPER(newTransactionSheet!D4079)&amp;"$"&amp;UPPER(newTransactionSheet!F4079)&amp;"$"&amp;UPPER(newTransactionSheet!H4079)&amp;"$"&amp;UPPER(newTransactionSheet!N4079)</f>
        <v>MARUTI SUZUKI$ZEN$VXI$BANGALORE</v>
      </c>
      <c r="C4079" t="str">
        <f t="shared" si="1"/>
        <v/>
      </c>
    </row>
    <row r="4080">
      <c r="A4080" t="str">
        <f>UPPER(newTransactionSheet!D4080)&amp;"$"&amp;UPPER(newTransactionSheet!F4080)&amp;"$"&amp;UPPER(newTransactionSheet!H4080)&amp;"$"&amp;UPPER(newTransactionSheet!N4080)</f>
        <v>MARUTI SUZUKI$800$AC$BANGALORE</v>
      </c>
      <c r="C4080" t="str">
        <f t="shared" si="1"/>
        <v/>
      </c>
    </row>
    <row r="4081">
      <c r="A4081" t="str">
        <f>UPPER(newTransactionSheet!D4081)&amp;"$"&amp;UPPER(newTransactionSheet!F4081)&amp;"$"&amp;UPPER(newTransactionSheet!H4081)&amp;"$"&amp;UPPER(newTransactionSheet!N4081)</f>
        <v>MARUTI SUZUKI$ALTO$LX$BANGALORE</v>
      </c>
      <c r="C4081" t="str">
        <f t="shared" si="1"/>
        <v/>
      </c>
    </row>
    <row r="4082">
      <c r="A4082" t="str">
        <f>UPPER(newTransactionSheet!D4082)&amp;"$"&amp;UPPER(newTransactionSheet!F4082)&amp;"$"&amp;UPPER(newTransactionSheet!H4082)&amp;"$"&amp;UPPER(newTransactionSheet!N4082)</f>
        <v>MARUTI SUZUKI$ZEN$LXI$BANGALORE</v>
      </c>
      <c r="C4082" t="str">
        <f t="shared" si="1"/>
        <v/>
      </c>
    </row>
    <row r="4083">
      <c r="A4083" t="str">
        <f>UPPER(newTransactionSheet!D4083)&amp;"$"&amp;UPPER(newTransactionSheet!F4083)&amp;"$"&amp;UPPER(newTransactionSheet!H4083)&amp;"$"&amp;UPPER(newTransactionSheet!N4083)</f>
        <v>MARUTI SUZUKI$ZEN$LXI$BANGALORE</v>
      </c>
      <c r="C4083" t="str">
        <f t="shared" si="1"/>
        <v/>
      </c>
    </row>
    <row r="4084">
      <c r="A4084" t="str">
        <f>UPPER(newTransactionSheet!D4084)&amp;"$"&amp;UPPER(newTransactionSheet!F4084)&amp;"$"&amp;UPPER(newTransactionSheet!H4084)&amp;"$"&amp;UPPER(newTransactionSheet!N4084)</f>
        <v>MARUTI SUZUKI$ESTEEM$VXI$BANGALORE</v>
      </c>
      <c r="C4084" t="str">
        <f t="shared" si="1"/>
        <v/>
      </c>
    </row>
    <row r="4085">
      <c r="A4085" t="str">
        <f>UPPER(newTransactionSheet!D4085)&amp;"$"&amp;UPPER(newTransactionSheet!F4085)&amp;"$"&amp;UPPER(newTransactionSheet!H4085)&amp;"$"&amp;UPPER(newTransactionSheet!N4085)</f>
        <v>MARUTI SUZUKI$800$AC$BANGALORE</v>
      </c>
      <c r="C4085" t="str">
        <f t="shared" si="1"/>
        <v/>
      </c>
    </row>
    <row r="4086">
      <c r="A4086" t="str">
        <f>UPPER(newTransactionSheet!D4086)&amp;"$"&amp;UPPER(newTransactionSheet!F4086)&amp;"$"&amp;UPPER(newTransactionSheet!H4086)&amp;"$"&amp;UPPER(newTransactionSheet!N4086)</f>
        <v>MARUTI SUZUKI$ESTEEM$VXI$BANGALORE</v>
      </c>
      <c r="C4086" t="str">
        <f t="shared" si="1"/>
        <v/>
      </c>
    </row>
    <row r="4087">
      <c r="A4087" t="str">
        <f>UPPER(newTransactionSheet!D4087)&amp;"$"&amp;UPPER(newTransactionSheet!F4087)&amp;"$"&amp;UPPER(newTransactionSheet!H4087)&amp;"$"&amp;UPPER(newTransactionSheet!N4087)</f>
        <v>MARUTI SUZUKI$ZEN$VXI$BANGALORE</v>
      </c>
      <c r="C4087" t="str">
        <f t="shared" si="1"/>
        <v/>
      </c>
    </row>
    <row r="4088">
      <c r="A4088" t="str">
        <f>UPPER(newTransactionSheet!D4088)&amp;"$"&amp;UPPER(newTransactionSheet!F4088)&amp;"$"&amp;UPPER(newTransactionSheet!H4088)&amp;"$"&amp;UPPER(newTransactionSheet!N4088)</f>
        <v>MARUTI SUZUKI$ZEN$VXI$BANGALORE</v>
      </c>
      <c r="C4088" t="str">
        <f t="shared" si="1"/>
        <v/>
      </c>
    </row>
    <row r="4089">
      <c r="A4089" t="str">
        <f>UPPER(newTransactionSheet!D4089)&amp;"$"&amp;UPPER(newTransactionSheet!F4089)&amp;"$"&amp;UPPER(newTransactionSheet!H4089)&amp;"$"&amp;UPPER(newTransactionSheet!N4089)</f>
        <v>MARUTI SUZUKI$800$AC$BANGALORE</v>
      </c>
      <c r="C4089" t="str">
        <f t="shared" si="1"/>
        <v/>
      </c>
    </row>
    <row r="4090">
      <c r="A4090" t="str">
        <f>UPPER(newTransactionSheet!D4090)&amp;"$"&amp;UPPER(newTransactionSheet!F4090)&amp;"$"&amp;UPPER(newTransactionSheet!H4090)&amp;"$"&amp;UPPER(newTransactionSheet!N4090)</f>
        <v>MARUTI SUZUKI$800$AC$BANGALORE</v>
      </c>
      <c r="C4090" t="str">
        <f t="shared" si="1"/>
        <v/>
      </c>
    </row>
    <row r="4091">
      <c r="A4091" t="str">
        <f>UPPER(newTransactionSheet!D4091)&amp;"$"&amp;UPPER(newTransactionSheet!F4091)&amp;"$"&amp;UPPER(newTransactionSheet!H4091)&amp;"$"&amp;UPPER(newTransactionSheet!N4091)</f>
        <v>MARUTI SUZUKI$800$AC$BANGALORE</v>
      </c>
      <c r="C4091" t="str">
        <f t="shared" si="1"/>
        <v/>
      </c>
    </row>
    <row r="4092">
      <c r="A4092" t="str">
        <f>UPPER(newTransactionSheet!D4092)&amp;"$"&amp;UPPER(newTransactionSheet!F4092)&amp;"$"&amp;UPPER(newTransactionSheet!H4092)&amp;"$"&amp;UPPER(newTransactionSheet!N4092)</f>
        <v>MARUTI SUZUKI$800$AC$BANGALORE</v>
      </c>
      <c r="C4092" t="str">
        <f t="shared" si="1"/>
        <v/>
      </c>
    </row>
    <row r="4093">
      <c r="A4093" t="str">
        <f>UPPER(newTransactionSheet!D4093)&amp;"$"&amp;UPPER(newTransactionSheet!F4093)&amp;"$"&amp;UPPER(newTransactionSheet!H4093)&amp;"$"&amp;UPPER(newTransactionSheet!N4093)</f>
        <v>MARUTI SUZUKI$800$AC$BANGALORE</v>
      </c>
      <c r="C4093" t="str">
        <f t="shared" si="1"/>
        <v/>
      </c>
    </row>
    <row r="4094">
      <c r="A4094" t="str">
        <f>UPPER(newTransactionSheet!D4094)&amp;"$"&amp;UPPER(newTransactionSheet!F4094)&amp;"$"&amp;UPPER(newTransactionSheet!H4094)&amp;"$"&amp;UPPER(newTransactionSheet!N4094)</f>
        <v>MARUTI SUZUKI$800$AC$BANGALORE</v>
      </c>
      <c r="C4094" t="str">
        <f t="shared" si="1"/>
        <v/>
      </c>
    </row>
    <row r="4095">
      <c r="A4095" t="str">
        <f>UPPER(newTransactionSheet!D4095)&amp;"$"&amp;UPPER(newTransactionSheet!F4095)&amp;"$"&amp;UPPER(newTransactionSheet!H4095)&amp;"$"&amp;UPPER(newTransactionSheet!N4095)</f>
        <v>MARUTI SUZUKI$800$STD$BANGALORE</v>
      </c>
      <c r="C4095" t="str">
        <f t="shared" si="1"/>
        <v/>
      </c>
    </row>
    <row r="4096">
      <c r="A4096" t="str">
        <f>UPPER(newTransactionSheet!D4096)&amp;"$"&amp;UPPER(newTransactionSheet!F4096)&amp;"$"&amp;UPPER(newTransactionSheet!H4096)&amp;"$"&amp;UPPER(newTransactionSheet!N4096)</f>
        <v>MARUTI SUZUKI$800$STD$BANGALORE</v>
      </c>
      <c r="C4096" t="str">
        <f t="shared" si="1"/>
        <v/>
      </c>
    </row>
    <row r="4097">
      <c r="A4097" t="str">
        <f>UPPER(newTransactionSheet!D4097)&amp;"$"&amp;UPPER(newTransactionSheet!F4097)&amp;"$"&amp;UPPER(newTransactionSheet!H4097)&amp;"$"&amp;UPPER(newTransactionSheet!N4097)</f>
        <v>MARUTI SUZUKI$800$STD$BANGALORE</v>
      </c>
      <c r="C4097" t="str">
        <f t="shared" si="1"/>
        <v/>
      </c>
    </row>
    <row r="4098">
      <c r="A4098" t="str">
        <f>UPPER(newTransactionSheet!D4098)&amp;"$"&amp;UPPER(newTransactionSheet!F4098)&amp;"$"&amp;UPPER(newTransactionSheet!H4098)&amp;"$"&amp;UPPER(newTransactionSheet!N4098)</f>
        <v>MARUTI SUZUKI$800$STD$BANGALORE</v>
      </c>
      <c r="C4098" t="str">
        <f t="shared" si="1"/>
        <v/>
      </c>
    </row>
    <row r="4099">
      <c r="A4099" t="str">
        <f>UPPER(newTransactionSheet!D4099)&amp;"$"&amp;UPPER(newTransactionSheet!F4099)&amp;"$"&amp;UPPER(newTransactionSheet!H4099)&amp;"$"&amp;UPPER(newTransactionSheet!N4099)</f>
        <v>MARUTI SUZUKI$800$STD$BANGALORE</v>
      </c>
      <c r="C4099" t="str">
        <f t="shared" si="1"/>
        <v/>
      </c>
    </row>
    <row r="4100">
      <c r="A4100" t="str">
        <f>UPPER(newTransactionSheet!D4100)&amp;"$"&amp;UPPER(newTransactionSheet!F4100)&amp;"$"&amp;UPPER(newTransactionSheet!H4100)&amp;"$"&amp;UPPER(newTransactionSheet!N4100)</f>
        <v>HYUNDAI$ACCENT$GLE$DELHI</v>
      </c>
      <c r="C4100" t="str">
        <f t="shared" si="1"/>
        <v/>
      </c>
    </row>
    <row r="4101">
      <c r="A4101" t="str">
        <f>UPPER(newTransactionSheet!D4101)&amp;"$"&amp;UPPER(newTransactionSheet!F4101)&amp;"$"&amp;UPPER(newTransactionSheet!H4101)&amp;"$"&amp;UPPER(newTransactionSheet!N4101)</f>
        <v>MARUTI SUZUKI$ALTO$LX$BANGALORE</v>
      </c>
      <c r="C4101" t="str">
        <f t="shared" si="1"/>
        <v/>
      </c>
    </row>
    <row r="4102">
      <c r="A4102" t="str">
        <f>UPPER(newTransactionSheet!D4102)&amp;"$"&amp;UPPER(newTransactionSheet!F4102)&amp;"$"&amp;UPPER(newTransactionSheet!H4102)&amp;"$"&amp;UPPER(newTransactionSheet!N4102)</f>
        <v>MARUTI SUZUKI$ALTO$LX$BANGALORE</v>
      </c>
      <c r="C4102" t="str">
        <f t="shared" si="1"/>
        <v/>
      </c>
    </row>
    <row r="4103">
      <c r="A4103" t="str">
        <f>UPPER(newTransactionSheet!D4103)&amp;"$"&amp;UPPER(newTransactionSheet!F4103)&amp;"$"&amp;UPPER(newTransactionSheet!H4103)&amp;"$"&amp;UPPER(newTransactionSheet!N4103)</f>
        <v>MARUTI SUZUKI$ALTO$LXI$BANGALORE</v>
      </c>
      <c r="C4103" t="str">
        <f t="shared" si="1"/>
        <v/>
      </c>
    </row>
    <row r="4104">
      <c r="A4104" t="str">
        <f>UPPER(newTransactionSheet!D4104)&amp;"$"&amp;UPPER(newTransactionSheet!F4104)&amp;"$"&amp;UPPER(newTransactionSheet!H4104)&amp;"$"&amp;UPPER(newTransactionSheet!N4104)</f>
        <v>MARUTI SUZUKI$ALTO$LXI$BANGALORE</v>
      </c>
      <c r="C4104" t="str">
        <f t="shared" si="1"/>
        <v/>
      </c>
    </row>
    <row r="4105">
      <c r="A4105" t="str">
        <f>UPPER(newTransactionSheet!D4105)&amp;"$"&amp;UPPER(newTransactionSheet!F4105)&amp;"$"&amp;UPPER(newTransactionSheet!H4105)&amp;"$"&amp;UPPER(newTransactionSheet!N4105)</f>
        <v>MARUTI SUZUKI$ALTO$LXI$BANGALORE</v>
      </c>
      <c r="C4105" t="str">
        <f t="shared" si="1"/>
        <v/>
      </c>
    </row>
    <row r="4106">
      <c r="A4106" t="str">
        <f>UPPER(newTransactionSheet!D4106)&amp;"$"&amp;UPPER(newTransactionSheet!F4106)&amp;"$"&amp;UPPER(newTransactionSheet!H4106)&amp;"$"&amp;UPPER(newTransactionSheet!N4106)</f>
        <v>MARUTI SUZUKI$ALTO$LXI$BANGALORE</v>
      </c>
      <c r="C4106" t="str">
        <f t="shared" si="1"/>
        <v/>
      </c>
    </row>
    <row r="4107">
      <c r="A4107" t="str">
        <f>UPPER(newTransactionSheet!D4107)&amp;"$"&amp;UPPER(newTransactionSheet!F4107)&amp;"$"&amp;UPPER(newTransactionSheet!H4107)&amp;"$"&amp;UPPER(newTransactionSheet!N4107)</f>
        <v>MARUTI SUZUKI$ALTO$STD$BANGALORE</v>
      </c>
      <c r="C4107" t="str">
        <f t="shared" si="1"/>
        <v/>
      </c>
    </row>
    <row r="4108">
      <c r="A4108" t="str">
        <f>UPPER(newTransactionSheet!D4108)&amp;"$"&amp;UPPER(newTransactionSheet!F4108)&amp;"$"&amp;UPPER(newTransactionSheet!H4108)&amp;"$"&amp;UPPER(newTransactionSheet!N4108)</f>
        <v>MARUTI SUZUKI$ALTO$STD$BANGALORE</v>
      </c>
      <c r="C4108" t="str">
        <f t="shared" si="1"/>
        <v/>
      </c>
    </row>
    <row r="4109">
      <c r="A4109" t="str">
        <f>UPPER(newTransactionSheet!D4109)&amp;"$"&amp;UPPER(newTransactionSheet!F4109)&amp;"$"&amp;UPPER(newTransactionSheet!H4109)&amp;"$"&amp;UPPER(newTransactionSheet!N4109)</f>
        <v>MARUTI SUZUKI$ALTO$VXI$BANGALORE</v>
      </c>
      <c r="C4109" t="str">
        <f t="shared" si="1"/>
        <v/>
      </c>
    </row>
    <row r="4110">
      <c r="A4110" t="str">
        <f>UPPER(newTransactionSheet!D4110)&amp;"$"&amp;UPPER(newTransactionSheet!F4110)&amp;"$"&amp;UPPER(newTransactionSheet!H4110)&amp;"$"&amp;UPPER(newTransactionSheet!N4110)</f>
        <v>MARUTI SUZUKI$ESTEEM$VXI$BANGALORE</v>
      </c>
      <c r="C4110" t="str">
        <f t="shared" si="1"/>
        <v/>
      </c>
    </row>
    <row r="4111">
      <c r="A4111" t="str">
        <f>UPPER(newTransactionSheet!D4111)&amp;"$"&amp;UPPER(newTransactionSheet!F4111)&amp;"$"&amp;UPPER(newTransactionSheet!H4111)&amp;"$"&amp;UPPER(newTransactionSheet!N4111)</f>
        <v>MARUTI SUZUKI$ESTEEM$VXI$BANGALORE</v>
      </c>
      <c r="C4111" t="str">
        <f t="shared" si="1"/>
        <v/>
      </c>
    </row>
    <row r="4112">
      <c r="A4112" t="str">
        <f>UPPER(newTransactionSheet!D4112)&amp;"$"&amp;UPPER(newTransactionSheet!F4112)&amp;"$"&amp;UPPER(newTransactionSheet!H4112)&amp;"$"&amp;UPPER(newTransactionSheet!N4112)</f>
        <v>MARUTI SUZUKI$ESTILO$VXI$BANGALORE</v>
      </c>
      <c r="C4112" t="str">
        <f t="shared" si="1"/>
        <v/>
      </c>
    </row>
    <row r="4113">
      <c r="A4113" t="str">
        <f>UPPER(newTransactionSheet!D4113)&amp;"$"&amp;UPPER(newTransactionSheet!F4113)&amp;"$"&amp;UPPER(newTransactionSheet!H4113)&amp;"$"&amp;UPPER(newTransactionSheet!N4113)</f>
        <v>FORD$IKON$1.6 EXI NXT$BANGALORE</v>
      </c>
      <c r="C4113" t="str">
        <f t="shared" si="1"/>
        <v/>
      </c>
    </row>
    <row r="4114">
      <c r="A4114" t="str">
        <f>UPPER(newTransactionSheet!D4114)&amp;"$"&amp;UPPER(newTransactionSheet!F4114)&amp;"$"&amp;UPPER(newTransactionSheet!H4114)&amp;"$"&amp;UPPER(newTransactionSheet!N4114)</f>
        <v>TATA$INDICA V2$DL$BANGALORE</v>
      </c>
      <c r="C4114" t="str">
        <f t="shared" si="1"/>
        <v/>
      </c>
    </row>
    <row r="4115">
      <c r="A4115" t="str">
        <f>UPPER(newTransactionSheet!D4115)&amp;"$"&amp;UPPER(newTransactionSheet!F4115)&amp;"$"&amp;UPPER(newTransactionSheet!H4115)&amp;"$"&amp;UPPER(newTransactionSheet!N4115)</f>
        <v>TATA$INDICAB$DLX 1.5 DCI$BANGALORE</v>
      </c>
      <c r="C4115" t="str">
        <f t="shared" si="1"/>
        <v/>
      </c>
    </row>
    <row r="4116">
      <c r="A4116" t="str">
        <f>UPPER(newTransactionSheet!D4116)&amp;"$"&amp;UPPER(newTransactionSheet!F4116)&amp;"$"&amp;UPPER(newTransactionSheet!H4116)&amp;"$"&amp;UPPER(newTransactionSheet!N4116)</f>
        <v>MARUTI SUZUKI$OMNI$CARGO LPG$BANGALORE</v>
      </c>
      <c r="C4116" t="str">
        <f t="shared" si="1"/>
        <v/>
      </c>
    </row>
    <row r="4117">
      <c r="A4117" t="str">
        <f>UPPER(newTransactionSheet!D4117)&amp;"$"&amp;UPPER(newTransactionSheet!F4117)&amp;"$"&amp;UPPER(newTransactionSheet!H4117)&amp;"$"&amp;UPPER(newTransactionSheet!N4117)</f>
        <v>HYUNDAI$SANTRO XING$GLS$BANGALORE</v>
      </c>
      <c r="C4117" t="str">
        <f t="shared" si="1"/>
        <v/>
      </c>
    </row>
    <row r="4118">
      <c r="A4118" t="str">
        <f>UPPER(newTransactionSheet!D4118)&amp;"$"&amp;UPPER(newTransactionSheet!F4118)&amp;"$"&amp;UPPER(newTransactionSheet!H4118)&amp;"$"&amp;UPPER(newTransactionSheet!N4118)</f>
        <v>HYUNDAI$SANTRO XING$XL$PUNE</v>
      </c>
      <c r="C4118" t="str">
        <f t="shared" si="1"/>
        <v/>
      </c>
    </row>
    <row r="4119">
      <c r="A4119" t="str">
        <f>UPPER(newTransactionSheet!D4119)&amp;"$"&amp;UPPER(newTransactionSheet!F4119)&amp;"$"&amp;UPPER(newTransactionSheet!H4119)&amp;"$"&amp;UPPER(newTransactionSheet!N4119)</f>
        <v>HYUNDAI$SANTRO XING$XS$BANGALORE</v>
      </c>
      <c r="C4119" t="str">
        <f t="shared" si="1"/>
        <v/>
      </c>
    </row>
    <row r="4120">
      <c r="A4120" t="str">
        <f>UPPER(newTransactionSheet!D4120)&amp;"$"&amp;UPPER(newTransactionSheet!F4120)&amp;"$"&amp;UPPER(newTransactionSheet!H4120)&amp;"$"&amp;UPPER(newTransactionSheet!N4120)</f>
        <v>MARUTI SUZUKI$WAGON R$LXI$BANGALORE</v>
      </c>
      <c r="C4120" t="str">
        <f t="shared" si="1"/>
        <v/>
      </c>
    </row>
    <row r="4121">
      <c r="A4121" t="str">
        <f>UPPER(newTransactionSheet!D4121)&amp;"$"&amp;UPPER(newTransactionSheet!F4121)&amp;"$"&amp;UPPER(newTransactionSheet!H4121)&amp;"$"&amp;UPPER(newTransactionSheet!N4121)</f>
        <v>MARUTI SUZUKI$WAGON R$VXI$BANGALORE</v>
      </c>
      <c r="C4121" t="str">
        <f t="shared" si="1"/>
        <v/>
      </c>
    </row>
    <row r="4122">
      <c r="A4122" t="str">
        <f>UPPER(newTransactionSheet!D4122)&amp;"$"&amp;UPPER(newTransactionSheet!F4122)&amp;"$"&amp;UPPER(newTransactionSheet!H4122)&amp;"$"&amp;UPPER(newTransactionSheet!N4122)</f>
        <v>MARUTI SUZUKI$ZEN$LXI$BANGALORE</v>
      </c>
      <c r="C4122" t="str">
        <f t="shared" si="1"/>
        <v/>
      </c>
    </row>
    <row r="4123">
      <c r="A4123" t="str">
        <f>UPPER(newTransactionSheet!D4123)&amp;"$"&amp;UPPER(newTransactionSheet!F4123)&amp;"$"&amp;UPPER(newTransactionSheet!H4123)&amp;"$"&amp;UPPER(newTransactionSheet!N4123)</f>
        <v>MARUTI SUZUKI$ZEN$LXI$BANGALORE</v>
      </c>
      <c r="C4123" t="str">
        <f t="shared" si="1"/>
        <v/>
      </c>
    </row>
    <row r="4124">
      <c r="A4124" t="str">
        <f>UPPER(newTransactionSheet!D4124)&amp;"$"&amp;UPPER(newTransactionSheet!F4124)&amp;"$"&amp;UPPER(newTransactionSheet!H4124)&amp;"$"&amp;UPPER(newTransactionSheet!N4124)</f>
        <v>MARUTI SUZUKI$ZEN$LXI$BANGALORE</v>
      </c>
      <c r="C4124" t="str">
        <f t="shared" si="1"/>
        <v/>
      </c>
    </row>
    <row r="4125">
      <c r="A4125" t="str">
        <f>UPPER(newTransactionSheet!D4125)&amp;"$"&amp;UPPER(newTransactionSheet!F4125)&amp;"$"&amp;UPPER(newTransactionSheet!H4125)&amp;"$"&amp;UPPER(newTransactionSheet!N4125)</f>
        <v>TATA$NANO$LX SPECIAL EDITION$BANGALORE</v>
      </c>
      <c r="C4125" t="str">
        <f t="shared" si="1"/>
        <v/>
      </c>
    </row>
    <row r="4126">
      <c r="A4126" t="str">
        <f>UPPER(newTransactionSheet!D4126)&amp;"$"&amp;UPPER(newTransactionSheet!F4126)&amp;"$"&amp;UPPER(newTransactionSheet!H4126)&amp;"$"&amp;UPPER(newTransactionSheet!N4126)</f>
        <v>FORD$IKON$1.3 FLAIR$BANGALORE</v>
      </c>
      <c r="C4126" t="str">
        <f t="shared" si="1"/>
        <v/>
      </c>
    </row>
    <row r="4127">
      <c r="A4127" t="str">
        <f>UPPER(newTransactionSheet!D4127)&amp;"$"&amp;UPPER(newTransactionSheet!F4127)&amp;"$"&amp;UPPER(newTransactionSheet!H4127)&amp;"$"&amp;UPPER(newTransactionSheet!N4127)</f>
        <v>TATA$INDICA V2$XETA GLG$BANGALORE</v>
      </c>
      <c r="C4127" t="str">
        <f t="shared" si="1"/>
        <v/>
      </c>
    </row>
    <row r="4128">
      <c r="A4128" t="str">
        <f>UPPER(newTransactionSheet!D4128)&amp;"$"&amp;UPPER(newTransactionSheet!F4128)&amp;"$"&amp;UPPER(newTransactionSheet!H4128)&amp;"$"&amp;UPPER(newTransactionSheet!N4128)</f>
        <v>MARUTI SUZUKI$SX4$ZXI$BANGALORE</v>
      </c>
      <c r="C4128" t="str">
        <f t="shared" si="1"/>
        <v/>
      </c>
    </row>
    <row r="4129">
      <c r="A4129" t="str">
        <f>UPPER(newTransactionSheet!D4129)&amp;"$"&amp;UPPER(newTransactionSheet!F4129)&amp;"$"&amp;UPPER(newTransactionSheet!H4129)&amp;"$"&amp;UPPER(newTransactionSheet!N4129)</f>
        <v>MARUTI SUZUKI$800$STD$BANGALORE</v>
      </c>
      <c r="C4129" t="str">
        <f t="shared" si="1"/>
        <v/>
      </c>
    </row>
    <row r="4130">
      <c r="A4130" t="str">
        <f>UPPER(newTransactionSheet!D4130)&amp;"$"&amp;UPPER(newTransactionSheet!F4130)&amp;"$"&amp;UPPER(newTransactionSheet!H4130)&amp;"$"&amp;UPPER(newTransactionSheet!N4130)</f>
        <v>MARUTI SUZUKI$800$STD$BANGALORE</v>
      </c>
      <c r="C4130" t="str">
        <f t="shared" si="1"/>
        <v/>
      </c>
    </row>
    <row r="4131">
      <c r="A4131" t="str">
        <f>UPPER(newTransactionSheet!D4131)&amp;"$"&amp;UPPER(newTransactionSheet!F4131)&amp;"$"&amp;UPPER(newTransactionSheet!H4131)&amp;"$"&amp;UPPER(newTransactionSheet!N4131)</f>
        <v>MARUTI SUZUKI$800$STD$BANGALORE</v>
      </c>
      <c r="C4131" t="str">
        <f t="shared" si="1"/>
        <v/>
      </c>
    </row>
    <row r="4132">
      <c r="A4132" t="str">
        <f>UPPER(newTransactionSheet!D4132)&amp;"$"&amp;UPPER(newTransactionSheet!F4132)&amp;"$"&amp;UPPER(newTransactionSheet!H4132)&amp;"$"&amp;UPPER(newTransactionSheet!N4132)</f>
        <v>MARUTI SUZUKI$ALTO$LX$BANGALORE</v>
      </c>
      <c r="C4132" t="str">
        <f t="shared" si="1"/>
        <v/>
      </c>
    </row>
    <row r="4133">
      <c r="A4133" t="str">
        <f>UPPER(newTransactionSheet!D4133)&amp;"$"&amp;UPPER(newTransactionSheet!F4133)&amp;"$"&amp;UPPER(newTransactionSheet!H4133)&amp;"$"&amp;UPPER(newTransactionSheet!N4133)</f>
        <v>HYUNDAI$SANTRO XING$XP$BANGALORE</v>
      </c>
      <c r="C4133" t="str">
        <f t="shared" si="1"/>
        <v/>
      </c>
    </row>
    <row r="4134">
      <c r="A4134" t="str">
        <f>UPPER(newTransactionSheet!D4134)&amp;"$"&amp;UPPER(newTransactionSheet!F4134)&amp;"$"&amp;UPPER(newTransactionSheet!H4134)&amp;"$"&amp;UPPER(newTransactionSheet!N4134)</f>
        <v>MARUTI SUZUKI$ZEN$LX$BANGALORE</v>
      </c>
      <c r="C4134" t="str">
        <f t="shared" si="1"/>
        <v/>
      </c>
    </row>
    <row r="4135">
      <c r="A4135" t="str">
        <f>UPPER(newTransactionSheet!D4135)&amp;"$"&amp;UPPER(newTransactionSheet!F4135)&amp;"$"&amp;UPPER(newTransactionSheet!H4135)&amp;"$"&amp;UPPER(newTransactionSheet!N4135)</f>
        <v>MARUTI SUZUKI$ZEN$LXI$BANGALORE</v>
      </c>
      <c r="C4135" t="str">
        <f t="shared" si="1"/>
        <v/>
      </c>
    </row>
    <row r="4136">
      <c r="A4136" t="str">
        <f>UPPER(newTransactionSheet!D4136)&amp;"$"&amp;UPPER(newTransactionSheet!F4136)&amp;"$"&amp;UPPER(newTransactionSheet!H4136)&amp;"$"&amp;UPPER(newTransactionSheet!N4136)</f>
        <v>MARUTI SUZUKI$ZEN$VXI$BANGALORE</v>
      </c>
      <c r="C4136" t="str">
        <f t="shared" si="1"/>
        <v/>
      </c>
    </row>
    <row r="4137">
      <c r="A4137" t="str">
        <f>UPPER(newTransactionSheet!D4137)&amp;"$"&amp;UPPER(newTransactionSheet!F4137)&amp;"$"&amp;UPPER(newTransactionSheet!H4137)&amp;"$"&amp;UPPER(newTransactionSheet!N4137)</f>
        <v>MARUTI SUZUKI$800$AC$BANGALORE</v>
      </c>
      <c r="C4137" t="str">
        <f t="shared" si="1"/>
        <v/>
      </c>
    </row>
    <row r="4138">
      <c r="A4138" t="str">
        <f>UPPER(newTransactionSheet!D4138)&amp;"$"&amp;UPPER(newTransactionSheet!F4138)&amp;"$"&amp;UPPER(newTransactionSheet!H4138)&amp;"$"&amp;UPPER(newTransactionSheet!N4138)</f>
        <v>MARUTI SUZUKI$ALTO$LXI$BANGALORE</v>
      </c>
      <c r="C4138" t="str">
        <f t="shared" si="1"/>
        <v/>
      </c>
    </row>
    <row r="4139">
      <c r="A4139" t="str">
        <f>UPPER(newTransactionSheet!D4139)&amp;"$"&amp;UPPER(newTransactionSheet!F4139)&amp;"$"&amp;UPPER(newTransactionSheet!H4139)&amp;"$"&amp;UPPER(newTransactionSheet!N4139)</f>
        <v>MARUTI SUZUKI$OMNI$CARGO LPG$BANGALORE</v>
      </c>
      <c r="C4139" t="str">
        <f t="shared" si="1"/>
        <v/>
      </c>
    </row>
    <row r="4140">
      <c r="A4140" t="str">
        <f>UPPER(newTransactionSheet!D4140)&amp;"$"&amp;UPPER(newTransactionSheet!F4140)&amp;"$"&amp;UPPER(newTransactionSheet!H4140)&amp;"$"&amp;UPPER(newTransactionSheet!N4140)</f>
        <v>MARUTI SUZUKI$ZEN$LXI$BANGALORE</v>
      </c>
      <c r="C4140" t="str">
        <f t="shared" si="1"/>
        <v/>
      </c>
    </row>
    <row r="4141">
      <c r="A4141" t="str">
        <f>UPPER(newTransactionSheet!D4141)&amp;"$"&amp;UPPER(newTransactionSheet!F4141)&amp;"$"&amp;UPPER(newTransactionSheet!H4141)&amp;"$"&amp;UPPER(newTransactionSheet!N4141)</f>
        <v>MARUTI SUZUKI$800$AC$BANGALORE</v>
      </c>
      <c r="C4141" t="str">
        <f t="shared" si="1"/>
        <v/>
      </c>
    </row>
    <row r="4142">
      <c r="A4142" t="str">
        <f>UPPER(newTransactionSheet!D4142)&amp;"$"&amp;UPPER(newTransactionSheet!F4142)&amp;"$"&amp;UPPER(newTransactionSheet!H4142)&amp;"$"&amp;UPPER(newTransactionSheet!N4142)</f>
        <v>MARUTI SUZUKI$800$STD$BANGALORE</v>
      </c>
      <c r="C4142" t="str">
        <f t="shared" si="1"/>
        <v/>
      </c>
    </row>
    <row r="4143">
      <c r="A4143" t="str">
        <f>UPPER(newTransactionSheet!D4143)&amp;"$"&amp;UPPER(newTransactionSheet!F4143)&amp;"$"&amp;UPPER(newTransactionSheet!H4143)&amp;"$"&amp;UPPER(newTransactionSheet!N4143)</f>
        <v>TATA$INDICA V2$DLG$BANGALORE</v>
      </c>
      <c r="C4143" t="str">
        <f t="shared" si="1"/>
        <v/>
      </c>
    </row>
    <row r="4144">
      <c r="A4144" t="str">
        <f>UPPER(newTransactionSheet!D4144)&amp;"$"&amp;UPPER(newTransactionSheet!F4144)&amp;"$"&amp;UPPER(newTransactionSheet!H4144)&amp;"$"&amp;UPPER(newTransactionSheet!N4144)</f>
        <v>MARUTI SUZUKI$800$AC$BANGALORE</v>
      </c>
      <c r="C4144" t="str">
        <f t="shared" si="1"/>
        <v/>
      </c>
    </row>
    <row r="4145">
      <c r="A4145" t="str">
        <f>UPPER(newTransactionSheet!D4145)&amp;"$"&amp;UPPER(newTransactionSheet!F4145)&amp;"$"&amp;UPPER(newTransactionSheet!H4145)&amp;"$"&amp;UPPER(newTransactionSheet!N4145)</f>
        <v>MARUTI SUZUKI$800$AC$BANGALORE</v>
      </c>
      <c r="C4145" t="str">
        <f t="shared" si="1"/>
        <v/>
      </c>
    </row>
    <row r="4146">
      <c r="A4146" t="str">
        <f>UPPER(newTransactionSheet!D4146)&amp;"$"&amp;UPPER(newTransactionSheet!F4146)&amp;"$"&amp;UPPER(newTransactionSheet!H4146)&amp;"$"&amp;UPPER(newTransactionSheet!N4146)</f>
        <v>MARUTI SUZUKI$800$AC$BANGALORE</v>
      </c>
      <c r="C4146" t="str">
        <f t="shared" si="1"/>
        <v/>
      </c>
    </row>
    <row r="4147">
      <c r="A4147" t="str">
        <f>UPPER(newTransactionSheet!D4147)&amp;"$"&amp;UPPER(newTransactionSheet!F4147)&amp;"$"&amp;UPPER(newTransactionSheet!H4147)&amp;"$"&amp;UPPER(newTransactionSheet!N4147)</f>
        <v>MARUTI SUZUKI$800$AC$BANGALORE</v>
      </c>
      <c r="C4147" t="str">
        <f t="shared" si="1"/>
        <v/>
      </c>
    </row>
    <row r="4148">
      <c r="A4148" t="str">
        <f>UPPER(newTransactionSheet!D4148)&amp;"$"&amp;UPPER(newTransactionSheet!F4148)&amp;"$"&amp;UPPER(newTransactionSheet!H4148)&amp;"$"&amp;UPPER(newTransactionSheet!N4148)</f>
        <v>MARUTI SUZUKI$800$AC$BANGALORE</v>
      </c>
      <c r="C4148" t="str">
        <f t="shared" si="1"/>
        <v/>
      </c>
    </row>
    <row r="4149">
      <c r="A4149" t="str">
        <f>UPPER(newTransactionSheet!D4149)&amp;"$"&amp;UPPER(newTransactionSheet!F4149)&amp;"$"&amp;UPPER(newTransactionSheet!H4149)&amp;"$"&amp;UPPER(newTransactionSheet!N4149)</f>
        <v>MARUTI SUZUKI$800$STD$BANGALORE</v>
      </c>
      <c r="C4149" t="str">
        <f t="shared" si="1"/>
        <v/>
      </c>
    </row>
    <row r="4150">
      <c r="A4150" t="str">
        <f>UPPER(newTransactionSheet!D4150)&amp;"$"&amp;UPPER(newTransactionSheet!F4150)&amp;"$"&amp;UPPER(newTransactionSheet!H4150)&amp;"$"&amp;UPPER(newTransactionSheet!N4150)</f>
        <v>MARUTI SUZUKI$800$STD$BANGALORE</v>
      </c>
      <c r="C4150" t="str">
        <f t="shared" si="1"/>
        <v/>
      </c>
    </row>
    <row r="4151">
      <c r="A4151" t="str">
        <f>UPPER(newTransactionSheet!D4151)&amp;"$"&amp;UPPER(newTransactionSheet!F4151)&amp;"$"&amp;UPPER(newTransactionSheet!H4151)&amp;"$"&amp;UPPER(newTransactionSheet!N4151)</f>
        <v>MARUTI SUZUKI$800$STD$BANGALORE</v>
      </c>
      <c r="C4151" t="str">
        <f t="shared" si="1"/>
        <v/>
      </c>
    </row>
    <row r="4152">
      <c r="A4152" t="str">
        <f>UPPER(newTransactionSheet!D4152)&amp;"$"&amp;UPPER(newTransactionSheet!F4152)&amp;"$"&amp;UPPER(newTransactionSheet!H4152)&amp;"$"&amp;UPPER(newTransactionSheet!N4152)</f>
        <v>MARUTI SUZUKI$800$STD$BANGALORE</v>
      </c>
      <c r="C4152" t="str">
        <f t="shared" si="1"/>
        <v/>
      </c>
    </row>
    <row r="4153">
      <c r="A4153" t="str">
        <f>UPPER(newTransactionSheet!D4153)&amp;"$"&amp;UPPER(newTransactionSheet!F4153)&amp;"$"&amp;UPPER(newTransactionSheet!H4153)&amp;"$"&amp;UPPER(newTransactionSheet!N4153)</f>
        <v>MARUTI SUZUKI$800$STD$BANGALORE</v>
      </c>
      <c r="C4153" t="str">
        <f t="shared" si="1"/>
        <v/>
      </c>
    </row>
    <row r="4154">
      <c r="A4154" t="str">
        <f>UPPER(newTransactionSheet!D4154)&amp;"$"&amp;UPPER(newTransactionSheet!F4154)&amp;"$"&amp;UPPER(newTransactionSheet!H4154)&amp;"$"&amp;UPPER(newTransactionSheet!N4154)</f>
        <v>HYUNDAI$ACCENT VIVA$BASE$BANGALORE</v>
      </c>
      <c r="C4154" t="str">
        <f t="shared" si="1"/>
        <v/>
      </c>
    </row>
    <row r="4155">
      <c r="A4155" t="str">
        <f>UPPER(newTransactionSheet!D4155)&amp;"$"&amp;UPPER(newTransactionSheet!F4155)&amp;"$"&amp;UPPER(newTransactionSheet!H4155)&amp;"$"&amp;UPPER(newTransactionSheet!N4155)</f>
        <v>MARUTI SUZUKI$ALTO$LXI$BANGALORE</v>
      </c>
      <c r="C4155" t="str">
        <f t="shared" si="1"/>
        <v/>
      </c>
    </row>
    <row r="4156">
      <c r="A4156" t="str">
        <f>UPPER(newTransactionSheet!D4156)&amp;"$"&amp;UPPER(newTransactionSheet!F4156)&amp;"$"&amp;UPPER(newTransactionSheet!H4156)&amp;"$"&amp;UPPER(newTransactionSheet!N4156)</f>
        <v>MARUTI SUZUKI$ALTO$LXI$BANGALORE</v>
      </c>
      <c r="C4156" t="str">
        <f t="shared" si="1"/>
        <v/>
      </c>
    </row>
    <row r="4157">
      <c r="A4157" t="str">
        <f>UPPER(newTransactionSheet!D4157)&amp;"$"&amp;UPPER(newTransactionSheet!F4157)&amp;"$"&amp;UPPER(newTransactionSheet!H4157)&amp;"$"&amp;UPPER(newTransactionSheet!N4157)</f>
        <v>MARUTI SUZUKI$ALTO$LXI$BANGALORE</v>
      </c>
      <c r="C4157" t="str">
        <f t="shared" si="1"/>
        <v/>
      </c>
    </row>
    <row r="4158">
      <c r="A4158" t="str">
        <f>UPPER(newTransactionSheet!D4158)&amp;"$"&amp;UPPER(newTransactionSheet!F4158)&amp;"$"&amp;UPPER(newTransactionSheet!H4158)&amp;"$"&amp;UPPER(newTransactionSheet!N4158)</f>
        <v>MARUTI SUZUKI$ALTO$LXI$BANGALORE</v>
      </c>
      <c r="C4158" t="str">
        <f t="shared" si="1"/>
        <v/>
      </c>
    </row>
    <row r="4159">
      <c r="A4159" t="str">
        <f>UPPER(newTransactionSheet!D4159)&amp;"$"&amp;UPPER(newTransactionSheet!F4159)&amp;"$"&amp;UPPER(newTransactionSheet!H4159)&amp;"$"&amp;UPPER(newTransactionSheet!N4159)</f>
        <v>MARUTI SUZUKI$ALTO$LXI$BANGALORE</v>
      </c>
      <c r="C4159" t="str">
        <f t="shared" si="1"/>
        <v/>
      </c>
    </row>
    <row r="4160">
      <c r="A4160" t="str">
        <f>UPPER(newTransactionSheet!D4160)&amp;"$"&amp;UPPER(newTransactionSheet!F4160)&amp;"$"&amp;UPPER(newTransactionSheet!H4160)&amp;"$"&amp;UPPER(newTransactionSheet!N4160)</f>
        <v>MARUTI SUZUKI$ALTO$LXI$BANGALORE</v>
      </c>
      <c r="C4160" t="str">
        <f t="shared" si="1"/>
        <v/>
      </c>
    </row>
    <row r="4161">
      <c r="A4161" t="str">
        <f>UPPER(newTransactionSheet!D4161)&amp;"$"&amp;UPPER(newTransactionSheet!F4161)&amp;"$"&amp;UPPER(newTransactionSheet!H4161)&amp;"$"&amp;UPPER(newTransactionSheet!N4161)</f>
        <v>MARUTI SUZUKI$ALTO$STD$BANGALORE</v>
      </c>
      <c r="C4161" t="str">
        <f t="shared" si="1"/>
        <v/>
      </c>
    </row>
    <row r="4162">
      <c r="A4162" t="str">
        <f>UPPER(newTransactionSheet!D4162)&amp;"$"&amp;UPPER(newTransactionSheet!F4162)&amp;"$"&amp;UPPER(newTransactionSheet!H4162)&amp;"$"&amp;UPPER(newTransactionSheet!N4162)</f>
        <v>MARUTI SUZUKI$ESTEEM$LXI$BANGALORE</v>
      </c>
      <c r="C4162" t="str">
        <f t="shared" si="1"/>
        <v/>
      </c>
    </row>
    <row r="4163">
      <c r="A4163" t="str">
        <f>UPPER(newTransactionSheet!D4163)&amp;"$"&amp;UPPER(newTransactionSheet!F4163)&amp;"$"&amp;UPPER(newTransactionSheet!H4163)&amp;"$"&amp;UPPER(newTransactionSheet!N4163)</f>
        <v>MARUTI SUZUKI$ESTEEM$VXI$BANGALORE</v>
      </c>
      <c r="C4163" t="str">
        <f t="shared" si="1"/>
        <v/>
      </c>
    </row>
    <row r="4164">
      <c r="A4164" t="str">
        <f>UPPER(newTransactionSheet!D4164)&amp;"$"&amp;UPPER(newTransactionSheet!F4164)&amp;"$"&amp;UPPER(newTransactionSheet!H4164)&amp;"$"&amp;UPPER(newTransactionSheet!N4164)</f>
        <v>MARUTI SUZUKI$ESTEEM$VXI$BANGALORE</v>
      </c>
      <c r="C4164" t="str">
        <f t="shared" si="1"/>
        <v/>
      </c>
    </row>
    <row r="4165">
      <c r="A4165" t="str">
        <f>UPPER(newTransactionSheet!D4165)&amp;"$"&amp;UPPER(newTransactionSheet!F4165)&amp;"$"&amp;UPPER(newTransactionSheet!H4165)&amp;"$"&amp;UPPER(newTransactionSheet!N4165)</f>
        <v>MARUTI SUZUKI$ESTILO$VXI$BANGALORE</v>
      </c>
      <c r="C4165" t="str">
        <f t="shared" si="1"/>
        <v/>
      </c>
    </row>
    <row r="4166">
      <c r="A4166" t="str">
        <f>UPPER(newTransactionSheet!D4166)&amp;"$"&amp;UPPER(newTransactionSheet!F4166)&amp;"$"&amp;UPPER(newTransactionSheet!H4166)&amp;"$"&amp;UPPER(newTransactionSheet!N4166)</f>
        <v>HYUNDAI$GETZ$GL$BANGALORE</v>
      </c>
      <c r="C4166" t="str">
        <f t="shared" si="1"/>
        <v/>
      </c>
    </row>
    <row r="4167">
      <c r="A4167" t="str">
        <f>UPPER(newTransactionSheet!D4167)&amp;"$"&amp;UPPER(newTransactionSheet!F4167)&amp;"$"&amp;UPPER(newTransactionSheet!H4167)&amp;"$"&amp;UPPER(newTransactionSheet!N4167)</f>
        <v>HYUNDAI$GETZ$GLS$BANGALORE</v>
      </c>
      <c r="C4167" t="str">
        <f t="shared" si="1"/>
        <v/>
      </c>
    </row>
    <row r="4168">
      <c r="A4168" t="str">
        <f>UPPER(newTransactionSheet!D4168)&amp;"$"&amp;UPPER(newTransactionSheet!F4168)&amp;"$"&amp;UPPER(newTransactionSheet!H4168)&amp;"$"&amp;UPPER(newTransactionSheet!N4168)</f>
        <v>HYUNDAI$GETZ$GLS$BANGALORE</v>
      </c>
      <c r="C4168" t="str">
        <f t="shared" si="1"/>
        <v/>
      </c>
    </row>
    <row r="4169">
      <c r="A4169" t="str">
        <f>UPPER(newTransactionSheet!D4169)&amp;"$"&amp;UPPER(newTransactionSheet!F4169)&amp;"$"&amp;UPPER(newTransactionSheet!H4169)&amp;"$"&amp;UPPER(newTransactionSheet!N4169)</f>
        <v>FORD$IKON$1.3 FLAIR$BANGALORE</v>
      </c>
      <c r="C4169" t="str">
        <f t="shared" si="1"/>
        <v/>
      </c>
    </row>
    <row r="4170">
      <c r="A4170" t="str">
        <f>UPPER(newTransactionSheet!D4170)&amp;"$"&amp;UPPER(newTransactionSheet!F4170)&amp;"$"&amp;UPPER(newTransactionSheet!H4170)&amp;"$"&amp;UPPER(newTransactionSheet!N4170)</f>
        <v>TATA$INDICA EV2$GLS$BANGALORE</v>
      </c>
      <c r="C4170" t="str">
        <f t="shared" si="1"/>
        <v/>
      </c>
    </row>
    <row r="4171">
      <c r="A4171" t="str">
        <f>UPPER(newTransactionSheet!D4171)&amp;"$"&amp;UPPER(newTransactionSheet!F4171)&amp;"$"&amp;UPPER(newTransactionSheet!H4171)&amp;"$"&amp;UPPER(newTransactionSheet!N4171)</f>
        <v>TATA$INDICA V2$DL$BANGALORE</v>
      </c>
      <c r="C4171" t="str">
        <f t="shared" si="1"/>
        <v/>
      </c>
    </row>
    <row r="4172">
      <c r="A4172" t="str">
        <f>UPPER(newTransactionSheet!D4172)&amp;"$"&amp;UPPER(newTransactionSheet!F4172)&amp;"$"&amp;UPPER(newTransactionSheet!H4172)&amp;"$"&amp;UPPER(newTransactionSheet!N4172)</f>
        <v>TATA$INDICA V2$DLS$BANGALORE</v>
      </c>
      <c r="C4172" t="str">
        <f t="shared" si="1"/>
        <v/>
      </c>
    </row>
    <row r="4173">
      <c r="A4173" t="str">
        <f>UPPER(newTransactionSheet!D4173)&amp;"$"&amp;UPPER(newTransactionSheet!F4173)&amp;"$"&amp;UPPER(newTransactionSheet!H4173)&amp;"$"&amp;UPPER(newTransactionSheet!N4173)</f>
        <v>MAHINDRA RENAULT$LOGAN$GLX 1.4$BANGALORE</v>
      </c>
      <c r="C4173" t="str">
        <f t="shared" si="1"/>
        <v/>
      </c>
    </row>
    <row r="4174">
      <c r="A4174" t="str">
        <f>UPPER(newTransactionSheet!D4174)&amp;"$"&amp;UPPER(newTransactionSheet!F4174)&amp;"$"&amp;UPPER(newTransactionSheet!H4174)&amp;"$"&amp;UPPER(newTransactionSheet!N4174)</f>
        <v>HYUNDAI$SANTRO XING$GLS$BANGALORE</v>
      </c>
      <c r="C4174" t="str">
        <f t="shared" si="1"/>
        <v/>
      </c>
    </row>
    <row r="4175">
      <c r="A4175" t="str">
        <f>UPPER(newTransactionSheet!D4175)&amp;"$"&amp;UPPER(newTransactionSheet!F4175)&amp;"$"&amp;UPPER(newTransactionSheet!H4175)&amp;"$"&amp;UPPER(newTransactionSheet!N4175)</f>
        <v>HYUNDAI$SANTRO XING$GLS$BANGALORE</v>
      </c>
      <c r="C4175" t="str">
        <f t="shared" si="1"/>
        <v/>
      </c>
    </row>
    <row r="4176">
      <c r="A4176" t="str">
        <f>UPPER(newTransactionSheet!D4176)&amp;"$"&amp;UPPER(newTransactionSheet!F4176)&amp;"$"&amp;UPPER(newTransactionSheet!H4176)&amp;"$"&amp;UPPER(newTransactionSheet!N4176)</f>
        <v>HYUNDAI$SANTRO XING$GLS$BANGALORE</v>
      </c>
      <c r="C4176" t="str">
        <f t="shared" si="1"/>
        <v/>
      </c>
    </row>
    <row r="4177">
      <c r="A4177" t="str">
        <f>UPPER(newTransactionSheet!D4177)&amp;"$"&amp;UPPER(newTransactionSheet!F4177)&amp;"$"&amp;UPPER(newTransactionSheet!H4177)&amp;"$"&amp;UPPER(newTransactionSheet!N4177)</f>
        <v>HYUNDAI$SANTRO XING$XP$BANGALORE</v>
      </c>
      <c r="C4177" t="str">
        <f t="shared" si="1"/>
        <v/>
      </c>
    </row>
    <row r="4178">
      <c r="A4178" t="str">
        <f>UPPER(newTransactionSheet!D4178)&amp;"$"&amp;UPPER(newTransactionSheet!F4178)&amp;"$"&amp;UPPER(newTransactionSheet!H4178)&amp;"$"&amp;UPPER(newTransactionSheet!N4178)</f>
        <v>HYUNDAI$SANTRO XING XING$XK$BANGALORE</v>
      </c>
      <c r="C4178" t="str">
        <f t="shared" si="1"/>
        <v/>
      </c>
    </row>
    <row r="4179">
      <c r="A4179" t="str">
        <f>UPPER(newTransactionSheet!D4179)&amp;"$"&amp;UPPER(newTransactionSheet!F4179)&amp;"$"&amp;UPPER(newTransactionSheet!H4179)&amp;"$"&amp;UPPER(newTransactionSheet!N4179)</f>
        <v>MARUTI SUZUKI$WAGON R$LXI$BANGALORE</v>
      </c>
      <c r="C4179" t="str">
        <f t="shared" si="1"/>
        <v/>
      </c>
    </row>
    <row r="4180">
      <c r="A4180" t="str">
        <f>UPPER(newTransactionSheet!D4180)&amp;"$"&amp;UPPER(newTransactionSheet!F4180)&amp;"$"&amp;UPPER(newTransactionSheet!H4180)&amp;"$"&amp;UPPER(newTransactionSheet!N4180)</f>
        <v>MARUTI SUZUKI$WAGON R$LXI$BANGALORE</v>
      </c>
      <c r="C4180" t="str">
        <f t="shared" si="1"/>
        <v/>
      </c>
    </row>
    <row r="4181">
      <c r="A4181" t="str">
        <f>UPPER(newTransactionSheet!D4181)&amp;"$"&amp;UPPER(newTransactionSheet!F4181)&amp;"$"&amp;UPPER(newTransactionSheet!H4181)&amp;"$"&amp;UPPER(newTransactionSheet!N4181)</f>
        <v>MARUTI SUZUKI$WAGON R$VXI$BANGALORE</v>
      </c>
      <c r="C4181" t="str">
        <f t="shared" si="1"/>
        <v/>
      </c>
    </row>
    <row r="4182">
      <c r="A4182" t="str">
        <f>UPPER(newTransactionSheet!D4182)&amp;"$"&amp;UPPER(newTransactionSheet!F4182)&amp;"$"&amp;UPPER(newTransactionSheet!H4182)&amp;"$"&amp;UPPER(newTransactionSheet!N4182)</f>
        <v>MARUTI SUZUKI$WAGON R$VXI$BANGALORE</v>
      </c>
      <c r="C4182" t="str">
        <f t="shared" si="1"/>
        <v/>
      </c>
    </row>
    <row r="4183">
      <c r="A4183" t="str">
        <f>UPPER(newTransactionSheet!D4183)&amp;"$"&amp;UPPER(newTransactionSheet!F4183)&amp;"$"&amp;UPPER(newTransactionSheet!H4183)&amp;"$"&amp;UPPER(newTransactionSheet!N4183)</f>
        <v>MARUTI SUZUKI$WAGON R$VXI$BANGALORE</v>
      </c>
      <c r="C4183" t="str">
        <f t="shared" si="1"/>
        <v/>
      </c>
    </row>
    <row r="4184">
      <c r="A4184" t="str">
        <f>UPPER(newTransactionSheet!D4184)&amp;"$"&amp;UPPER(newTransactionSheet!F4184)&amp;"$"&amp;UPPER(newTransactionSheet!H4184)&amp;"$"&amp;UPPER(newTransactionSheet!N4184)</f>
        <v>MARUTI SUZUKI$WAGON R$VXI$BANGALORE</v>
      </c>
      <c r="C4184" t="str">
        <f t="shared" si="1"/>
        <v/>
      </c>
    </row>
    <row r="4185">
      <c r="A4185" t="str">
        <f>UPPER(newTransactionSheet!D4185)&amp;"$"&amp;UPPER(newTransactionSheet!F4185)&amp;"$"&amp;UPPER(newTransactionSheet!H4185)&amp;"$"&amp;UPPER(newTransactionSheet!N4185)</f>
        <v>MARUTI SUZUKI$WAGON R$VXI$BANGALORE</v>
      </c>
      <c r="C4185" t="str">
        <f t="shared" si="1"/>
        <v/>
      </c>
    </row>
    <row r="4186">
      <c r="A4186" t="str">
        <f>UPPER(newTransactionSheet!D4186)&amp;"$"&amp;UPPER(newTransactionSheet!F4186)&amp;"$"&amp;UPPER(newTransactionSheet!H4186)&amp;"$"&amp;UPPER(newTransactionSheet!N4186)</f>
        <v>MARUTI SUZUKI$ZEN$LXI$BANGALORE</v>
      </c>
      <c r="C4186" t="str">
        <f t="shared" si="1"/>
        <v/>
      </c>
    </row>
    <row r="4187">
      <c r="A4187" t="str">
        <f>UPPER(newTransactionSheet!D4187)&amp;"$"&amp;UPPER(newTransactionSheet!F4187)&amp;"$"&amp;UPPER(newTransactionSheet!H4187)&amp;"$"&amp;UPPER(newTransactionSheet!N4187)</f>
        <v>HYUNDAI$SANTRO XING$XK ERLX - EURO III$BANGALORE</v>
      </c>
      <c r="C4187" t="str">
        <f t="shared" si="1"/>
        <v/>
      </c>
    </row>
    <row r="4188">
      <c r="A4188" t="str">
        <f>UPPER(newTransactionSheet!D4188)&amp;"$"&amp;UPPER(newTransactionSheet!F4188)&amp;"$"&amp;UPPER(newTransactionSheet!H4188)&amp;"$"&amp;UPPER(newTransactionSheet!N4188)</f>
        <v>TATA$INDICA V2$DLS$BANGALORE</v>
      </c>
      <c r="C4188" t="str">
        <f t="shared" si="1"/>
        <v/>
      </c>
    </row>
    <row r="4189">
      <c r="A4189" t="str">
        <f>UPPER(newTransactionSheet!D4189)&amp;"$"&amp;UPPER(newTransactionSheet!F4189)&amp;"$"&amp;UPPER(newTransactionSheet!H4189)&amp;"$"&amp;UPPER(newTransactionSheet!N4189)</f>
        <v>HYUNDAI$ACCENT$GLE$BANGALORE</v>
      </c>
      <c r="C4189" t="str">
        <f t="shared" si="1"/>
        <v/>
      </c>
    </row>
    <row r="4190">
      <c r="A4190" t="str">
        <f>UPPER(newTransactionSheet!D4190)&amp;"$"&amp;UPPER(newTransactionSheet!F4190)&amp;"$"&amp;UPPER(newTransactionSheet!H4190)&amp;"$"&amp;UPPER(newTransactionSheet!N4190)</f>
        <v>HYUNDAI$GETZ$GLS$BANGALORE</v>
      </c>
      <c r="C4190" t="str">
        <f t="shared" si="1"/>
        <v/>
      </c>
    </row>
    <row r="4191">
      <c r="A4191" t="str">
        <f>UPPER(newTransactionSheet!D4191)&amp;"$"&amp;UPPER(newTransactionSheet!F4191)&amp;"$"&amp;UPPER(newTransactionSheet!H4191)&amp;"$"&amp;UPPER(newTransactionSheet!N4191)</f>
        <v>MARUTI SUZUKI$800$AC$BANGALORE</v>
      </c>
      <c r="C4191" t="str">
        <f t="shared" si="1"/>
        <v/>
      </c>
    </row>
    <row r="4192">
      <c r="A4192" t="str">
        <f>UPPER(newTransactionSheet!D4192)&amp;"$"&amp;UPPER(newTransactionSheet!F4192)&amp;"$"&amp;UPPER(newTransactionSheet!H4192)&amp;"$"&amp;UPPER(newTransactionSheet!N4192)</f>
        <v>TATA$INDICA V2$DL$BANGALORE</v>
      </c>
      <c r="C4192" t="str">
        <f t="shared" si="1"/>
        <v/>
      </c>
    </row>
    <row r="4193">
      <c r="A4193" t="str">
        <f>UPPER(newTransactionSheet!D4193)&amp;"$"&amp;UPPER(newTransactionSheet!F4193)&amp;"$"&amp;UPPER(newTransactionSheet!H4193)&amp;"$"&amp;UPPER(newTransactionSheet!N4193)</f>
        <v>MARUTI SUZUKI$800$STD$BANGALORE</v>
      </c>
      <c r="C4193" t="str">
        <f t="shared" si="1"/>
        <v/>
      </c>
    </row>
    <row r="4194">
      <c r="A4194" t="str">
        <f>UPPER(newTransactionSheet!D4194)&amp;"$"&amp;UPPER(newTransactionSheet!F4194)&amp;"$"&amp;UPPER(newTransactionSheet!H4194)&amp;"$"&amp;UPPER(newTransactionSheet!N4194)</f>
        <v>MARUTI SUZUKI$ALTO$LX$BANGALORE</v>
      </c>
      <c r="C4194" t="str">
        <f t="shared" si="1"/>
        <v/>
      </c>
    </row>
    <row r="4195">
      <c r="A4195" t="str">
        <f>UPPER(newTransactionSheet!D4195)&amp;"$"&amp;UPPER(newTransactionSheet!F4195)&amp;"$"&amp;UPPER(newTransactionSheet!H4195)&amp;"$"&amp;UPPER(newTransactionSheet!N4195)</f>
        <v>MARUTI SUZUKI$ALTO$VXI$BANGALORE</v>
      </c>
      <c r="C4195" t="str">
        <f t="shared" si="1"/>
        <v/>
      </c>
    </row>
    <row r="4196">
      <c r="A4196" t="str">
        <f>UPPER(newTransactionSheet!D4196)&amp;"$"&amp;UPPER(newTransactionSheet!F4196)&amp;"$"&amp;UPPER(newTransactionSheet!H4196)&amp;"$"&amp;UPPER(newTransactionSheet!N4196)</f>
        <v>MARUTI SUZUKI$ALTO$LX$BANGALORE</v>
      </c>
      <c r="C4196" t="str">
        <f t="shared" si="1"/>
        <v/>
      </c>
    </row>
    <row r="4197">
      <c r="A4197" t="str">
        <f>UPPER(newTransactionSheet!D4197)&amp;"$"&amp;UPPER(newTransactionSheet!F4197)&amp;"$"&amp;UPPER(newTransactionSheet!H4197)&amp;"$"&amp;UPPER(newTransactionSheet!N4197)</f>
        <v>MARUTI SUZUKI$SWIFT DZIRE$LDI$BANGALORE</v>
      </c>
      <c r="C4197" t="str">
        <f t="shared" si="1"/>
        <v/>
      </c>
    </row>
    <row r="4198">
      <c r="A4198" t="str">
        <f>UPPER(newTransactionSheet!D4198)&amp;"$"&amp;UPPER(newTransactionSheet!F4198)&amp;"$"&amp;UPPER(newTransactionSheet!H4198)&amp;"$"&amp;UPPER(newTransactionSheet!N4198)</f>
        <v>MARUTI SUZUKI$800$STD$BANGALORE</v>
      </c>
      <c r="C4198" t="str">
        <f t="shared" si="1"/>
        <v/>
      </c>
    </row>
    <row r="4199">
      <c r="A4199" t="str">
        <f>UPPER(newTransactionSheet!D4199)&amp;"$"&amp;UPPER(newTransactionSheet!F4199)&amp;"$"&amp;UPPER(newTransactionSheet!H4199)&amp;"$"&amp;UPPER(newTransactionSheet!N4199)</f>
        <v>MARUTI SUZUKI$ALTO$STD$BANGALORE</v>
      </c>
      <c r="C4199" t="str">
        <f t="shared" si="1"/>
        <v/>
      </c>
    </row>
    <row r="4200">
      <c r="A4200" t="str">
        <f>UPPER(newTransactionSheet!D4200)&amp;"$"&amp;UPPER(newTransactionSheet!F4200)&amp;"$"&amp;UPPER(newTransactionSheet!H4200)&amp;"$"&amp;UPPER(newTransactionSheet!N4200)</f>
        <v>MARUTI SUZUKI$ALTO$STD$BANGALORE</v>
      </c>
      <c r="C4200" t="str">
        <f t="shared" si="1"/>
        <v/>
      </c>
    </row>
    <row r="4201">
      <c r="A4201" t="str">
        <f>UPPER(newTransactionSheet!D4201)&amp;"$"&amp;UPPER(newTransactionSheet!F4201)&amp;"$"&amp;UPPER(newTransactionSheet!H4201)&amp;"$"&amp;UPPER(newTransactionSheet!N4201)</f>
        <v>FORD$IKON$1.3 FLAIR$BANGALORE</v>
      </c>
      <c r="C4201" t="str">
        <f t="shared" si="1"/>
        <v/>
      </c>
    </row>
    <row r="4202">
      <c r="A4202" t="str">
        <f>UPPER(newTransactionSheet!D4202)&amp;"$"&amp;UPPER(newTransactionSheet!F4202)&amp;"$"&amp;UPPER(newTransactionSheet!H4202)&amp;"$"&amp;UPPER(newTransactionSheet!N4202)</f>
        <v>TATA$NANO$LX$BANGALORE</v>
      </c>
      <c r="C4202" t="str">
        <f t="shared" si="1"/>
        <v/>
      </c>
    </row>
    <row r="4203">
      <c r="A4203" t="str">
        <f>UPPER(newTransactionSheet!D4203)&amp;"$"&amp;UPPER(newTransactionSheet!F4203)&amp;"$"&amp;UPPER(newTransactionSheet!H4203)&amp;"$"&amp;UPPER(newTransactionSheet!N4203)</f>
        <v>MARUTI SUZUKI$ZEN$VXI$BANGALORE</v>
      </c>
      <c r="C4203" t="str">
        <f t="shared" si="1"/>
        <v/>
      </c>
    </row>
    <row r="4204">
      <c r="A4204" t="str">
        <f>UPPER(newTransactionSheet!D4204)&amp;"$"&amp;UPPER(newTransactionSheet!F4204)&amp;"$"&amp;UPPER(newTransactionSheet!H4204)&amp;"$"&amp;UPPER(newTransactionSheet!N4204)</f>
        <v>MARUTI SUZUKI$ALTO$LXI$BANGALORE</v>
      </c>
      <c r="C4204" t="str">
        <f t="shared" si="1"/>
        <v/>
      </c>
    </row>
    <row r="4205">
      <c r="A4205" t="str">
        <f>UPPER(newTransactionSheet!D4205)&amp;"$"&amp;UPPER(newTransactionSheet!F4205)&amp;"$"&amp;UPPER(newTransactionSheet!H4205)&amp;"$"&amp;UPPER(newTransactionSheet!N4205)</f>
        <v>OPEL$CORSA$SAIL 1.6$BANGALORE</v>
      </c>
      <c r="C4205" t="str">
        <f t="shared" si="1"/>
        <v/>
      </c>
    </row>
    <row r="4206">
      <c r="A4206" t="str">
        <f>UPPER(newTransactionSheet!D4206)&amp;"$"&amp;UPPER(newTransactionSheet!F4206)&amp;"$"&amp;UPPER(newTransactionSheet!H4206)&amp;"$"&amp;UPPER(newTransactionSheet!N4206)</f>
        <v>TATA$NANO$LX$BANGALORE</v>
      </c>
      <c r="C4206" t="str">
        <f t="shared" si="1"/>
        <v/>
      </c>
    </row>
    <row r="4207">
      <c r="A4207" t="str">
        <f>UPPER(newTransactionSheet!D4207)&amp;"$"&amp;UPPER(newTransactionSheet!F4207)&amp;"$"&amp;UPPER(newTransactionSheet!H4207)&amp;"$"&amp;UPPER(newTransactionSheet!N4207)</f>
        <v>MARUTI SUZUKI$800$AC$BANGALORE</v>
      </c>
      <c r="C4207" t="str">
        <f t="shared" si="1"/>
        <v/>
      </c>
    </row>
    <row r="4208">
      <c r="A4208" t="str">
        <f>UPPER(newTransactionSheet!D4208)&amp;"$"&amp;UPPER(newTransactionSheet!F4208)&amp;"$"&amp;UPPER(newTransactionSheet!H4208)&amp;"$"&amp;UPPER(newTransactionSheet!N4208)</f>
        <v>MARUTI SUZUKI$800$AC$BANGALORE</v>
      </c>
      <c r="C4208" t="str">
        <f t="shared" si="1"/>
        <v/>
      </c>
    </row>
    <row r="4209">
      <c r="A4209" t="str">
        <f>UPPER(newTransactionSheet!D4209)&amp;"$"&amp;UPPER(newTransactionSheet!F4209)&amp;"$"&amp;UPPER(newTransactionSheet!H4209)&amp;"$"&amp;UPPER(newTransactionSheet!N4209)</f>
        <v>MARUTI SUZUKI$800$STD$BANGALORE</v>
      </c>
      <c r="C4209" t="str">
        <f t="shared" si="1"/>
        <v/>
      </c>
    </row>
    <row r="4210">
      <c r="A4210" t="str">
        <f>UPPER(newTransactionSheet!D4210)&amp;"$"&amp;UPPER(newTransactionSheet!F4210)&amp;"$"&amp;UPPER(newTransactionSheet!H4210)&amp;"$"&amp;UPPER(newTransactionSheet!N4210)</f>
        <v>MARUTI SUZUKI$800$STD$BANGALORE</v>
      </c>
      <c r="C4210" t="str">
        <f t="shared" si="1"/>
        <v/>
      </c>
    </row>
    <row r="4211">
      <c r="A4211" t="str">
        <f>UPPER(newTransactionSheet!D4211)&amp;"$"&amp;UPPER(newTransactionSheet!F4211)&amp;"$"&amp;UPPER(newTransactionSheet!H4211)&amp;"$"&amp;UPPER(newTransactionSheet!N4211)</f>
        <v>MARUTI SUZUKI$800$STD$BANGALORE</v>
      </c>
      <c r="C4211" t="str">
        <f t="shared" si="1"/>
        <v/>
      </c>
    </row>
    <row r="4212">
      <c r="A4212" t="str">
        <f>UPPER(newTransactionSheet!D4212)&amp;"$"&amp;UPPER(newTransactionSheet!F4212)&amp;"$"&amp;UPPER(newTransactionSheet!H4212)&amp;"$"&amp;UPPER(newTransactionSheet!N4212)</f>
        <v>MARUTI SUZUKI$800$STD$BANGALORE</v>
      </c>
      <c r="C4212" t="str">
        <f t="shared" si="1"/>
        <v/>
      </c>
    </row>
    <row r="4213">
      <c r="A4213" t="str">
        <f>UPPER(newTransactionSheet!D4213)&amp;"$"&amp;UPPER(newTransactionSheet!F4213)&amp;"$"&amp;UPPER(newTransactionSheet!H4213)&amp;"$"&amp;UPPER(newTransactionSheet!N4213)</f>
        <v>HYUNDAI$ACCENT$CRDI$BANGALORE</v>
      </c>
      <c r="C4213" t="str">
        <f t="shared" si="1"/>
        <v/>
      </c>
    </row>
    <row r="4214">
      <c r="A4214" t="str">
        <f>UPPER(newTransactionSheet!D4214)&amp;"$"&amp;UPPER(newTransactionSheet!F4214)&amp;"$"&amp;UPPER(newTransactionSheet!H4214)&amp;"$"&amp;UPPER(newTransactionSheet!N4214)</f>
        <v>MARUTI SUZUKI$ALTO$LX$DELHI</v>
      </c>
      <c r="C4214" t="str">
        <f t="shared" si="1"/>
        <v/>
      </c>
    </row>
    <row r="4215">
      <c r="A4215" t="str">
        <f>UPPER(newTransactionSheet!D4215)&amp;"$"&amp;UPPER(newTransactionSheet!F4215)&amp;"$"&amp;UPPER(newTransactionSheet!H4215)&amp;"$"&amp;UPPER(newTransactionSheet!N4215)</f>
        <v>MARUTI SUZUKI$ALTO$LX$BANGALORE</v>
      </c>
      <c r="C4215" t="str">
        <f t="shared" si="1"/>
        <v/>
      </c>
    </row>
    <row r="4216">
      <c r="A4216" t="str">
        <f>UPPER(newTransactionSheet!D4216)&amp;"$"&amp;UPPER(newTransactionSheet!F4216)&amp;"$"&amp;UPPER(newTransactionSheet!H4216)&amp;"$"&amp;UPPER(newTransactionSheet!N4216)</f>
        <v>MARUTI SUZUKI$ALTO$LX$BANGALORE</v>
      </c>
      <c r="C4216" t="str">
        <f t="shared" si="1"/>
        <v/>
      </c>
    </row>
    <row r="4217">
      <c r="A4217" t="str">
        <f>UPPER(newTransactionSheet!D4217)&amp;"$"&amp;UPPER(newTransactionSheet!F4217)&amp;"$"&amp;UPPER(newTransactionSheet!H4217)&amp;"$"&amp;UPPER(newTransactionSheet!N4217)</f>
        <v>MARUTI SUZUKI$ALTO$LXI$BANGALORE</v>
      </c>
      <c r="C4217" t="str">
        <f t="shared" si="1"/>
        <v/>
      </c>
    </row>
    <row r="4218">
      <c r="A4218" t="str">
        <f>UPPER(newTransactionSheet!D4218)&amp;"$"&amp;UPPER(newTransactionSheet!F4218)&amp;"$"&amp;UPPER(newTransactionSheet!H4218)&amp;"$"&amp;UPPER(newTransactionSheet!N4218)</f>
        <v>MARUTI SUZUKI$ALTO$LXI$BANGALORE</v>
      </c>
      <c r="C4218" t="str">
        <f t="shared" si="1"/>
        <v/>
      </c>
    </row>
    <row r="4219">
      <c r="A4219" t="str">
        <f>UPPER(newTransactionSheet!D4219)&amp;"$"&amp;UPPER(newTransactionSheet!F4219)&amp;"$"&amp;UPPER(newTransactionSheet!H4219)&amp;"$"&amp;UPPER(newTransactionSheet!N4219)</f>
        <v>MARUTI SUZUKI$ALTO$STD$BANGALORE</v>
      </c>
      <c r="C4219" t="str">
        <f t="shared" si="1"/>
        <v/>
      </c>
    </row>
    <row r="4220">
      <c r="A4220" t="str">
        <f>UPPER(newTransactionSheet!D4220)&amp;"$"&amp;UPPER(newTransactionSheet!F4220)&amp;"$"&amp;UPPER(newTransactionSheet!H4220)&amp;"$"&amp;UPPER(newTransactionSheet!N4220)</f>
        <v>MARUTI SUZUKI$ALTO$STD$BANGALORE</v>
      </c>
      <c r="C4220" t="str">
        <f t="shared" si="1"/>
        <v/>
      </c>
    </row>
    <row r="4221">
      <c r="A4221" t="str">
        <f>UPPER(newTransactionSheet!D4221)&amp;"$"&amp;UPPER(newTransactionSheet!F4221)&amp;"$"&amp;UPPER(newTransactionSheet!H4221)&amp;"$"&amp;UPPER(newTransactionSheet!N4221)</f>
        <v>MARUTI SUZUKI$ALTO$STD$BANGALORE</v>
      </c>
      <c r="C4221" t="str">
        <f t="shared" si="1"/>
        <v/>
      </c>
    </row>
    <row r="4222">
      <c r="A4222" t="str">
        <f>UPPER(newTransactionSheet!D4222)&amp;"$"&amp;UPPER(newTransactionSheet!F4222)&amp;"$"&amp;UPPER(newTransactionSheet!H4222)&amp;"$"&amp;UPPER(newTransactionSheet!N4222)</f>
        <v>MARUTI SUZUKI$ALTO$STD$BANGALORE</v>
      </c>
      <c r="C4222" t="str">
        <f t="shared" si="1"/>
        <v/>
      </c>
    </row>
    <row r="4223">
      <c r="A4223" t="str">
        <f>UPPER(newTransactionSheet!D4223)&amp;"$"&amp;UPPER(newTransactionSheet!F4223)&amp;"$"&amp;UPPER(newTransactionSheet!H4223)&amp;"$"&amp;UPPER(newTransactionSheet!N4223)</f>
        <v>MARUTI SUZUKI$ALTO$STD$BANGALORE</v>
      </c>
      <c r="C4223" t="str">
        <f t="shared" si="1"/>
        <v/>
      </c>
    </row>
    <row r="4224">
      <c r="A4224" t="str">
        <f>UPPER(newTransactionSheet!D4224)&amp;"$"&amp;UPPER(newTransactionSheet!F4224)&amp;"$"&amp;UPPER(newTransactionSheet!H4224)&amp;"$"&amp;UPPER(newTransactionSheet!N4224)</f>
        <v>MARUTI SUZUKI$ALTO$STD$BANGALORE</v>
      </c>
      <c r="C4224" t="str">
        <f t="shared" si="1"/>
        <v/>
      </c>
    </row>
    <row r="4225">
      <c r="A4225" t="str">
        <f>UPPER(newTransactionSheet!D4225)&amp;"$"&amp;UPPER(newTransactionSheet!F4225)&amp;"$"&amp;UPPER(newTransactionSheet!H4225)&amp;"$"&amp;UPPER(newTransactionSheet!N4225)</f>
        <v>MARUTI SUZUKI$ALTO$STD$BANGALORE</v>
      </c>
      <c r="C4225" t="str">
        <f t="shared" si="1"/>
        <v/>
      </c>
    </row>
    <row r="4226">
      <c r="A4226" t="str">
        <f>UPPER(newTransactionSheet!D4226)&amp;"$"&amp;UPPER(newTransactionSheet!F4226)&amp;"$"&amp;UPPER(newTransactionSheet!H4226)&amp;"$"&amp;UPPER(newTransactionSheet!N4226)</f>
        <v>MARUTI SUZUKI$ALTO$STD$BANGALORE</v>
      </c>
      <c r="C4226" t="str">
        <f t="shared" si="1"/>
        <v/>
      </c>
    </row>
    <row r="4227">
      <c r="A4227" t="str">
        <f>UPPER(newTransactionSheet!D4227)&amp;"$"&amp;UPPER(newTransactionSheet!F4227)&amp;"$"&amp;UPPER(newTransactionSheet!H4227)&amp;"$"&amp;UPPER(newTransactionSheet!N4227)</f>
        <v>MARUTI SUZUKI$ESTILO$VXI$BANGALORE</v>
      </c>
      <c r="C4227" t="str">
        <f t="shared" si="1"/>
        <v/>
      </c>
    </row>
    <row r="4228">
      <c r="A4228" t="str">
        <f>UPPER(newTransactionSheet!D4228)&amp;"$"&amp;UPPER(newTransactionSheet!F4228)&amp;"$"&amp;UPPER(newTransactionSheet!H4228)&amp;"$"&amp;UPPER(newTransactionSheet!N4228)</f>
        <v>FORD$IKON$1.3 FLAIR$BANGALORE</v>
      </c>
      <c r="C4228" t="str">
        <f t="shared" si="1"/>
        <v/>
      </c>
    </row>
    <row r="4229">
      <c r="A4229" t="str">
        <f>UPPER(newTransactionSheet!D4229)&amp;"$"&amp;UPPER(newTransactionSheet!F4229)&amp;"$"&amp;UPPER(newTransactionSheet!H4229)&amp;"$"&amp;UPPER(newTransactionSheet!N4229)</f>
        <v>TATA$INDICA V2$DL$BANGALORE</v>
      </c>
      <c r="C4229" t="str">
        <f t="shared" si="1"/>
        <v/>
      </c>
    </row>
    <row r="4230">
      <c r="A4230" t="str">
        <f>UPPER(newTransactionSheet!D4230)&amp;"$"&amp;UPPER(newTransactionSheet!F4230)&amp;"$"&amp;UPPER(newTransactionSheet!H4230)&amp;"$"&amp;UPPER(newTransactionSheet!N4230)</f>
        <v>MARUTI SUZUKI$OMNI$LPG$BANGALORE</v>
      </c>
      <c r="C4230" t="str">
        <f t="shared" si="1"/>
        <v/>
      </c>
    </row>
    <row r="4231">
      <c r="A4231" t="str">
        <f>UPPER(newTransactionSheet!D4231)&amp;"$"&amp;UPPER(newTransactionSheet!F4231)&amp;"$"&amp;UPPER(newTransactionSheet!H4231)&amp;"$"&amp;UPPER(newTransactionSheet!N4231)</f>
        <v>HYUNDAI$SANTRO XING$GLS$BANGALORE</v>
      </c>
      <c r="C4231" t="str">
        <f t="shared" si="1"/>
        <v/>
      </c>
    </row>
    <row r="4232">
      <c r="A4232" t="str">
        <f>UPPER(newTransactionSheet!D4232)&amp;"$"&amp;UPPER(newTransactionSheet!F4232)&amp;"$"&amp;UPPER(newTransactionSheet!H4232)&amp;"$"&amp;UPPER(newTransactionSheet!N4232)</f>
        <v>MARUTI SUZUKI$SWIFT DZIRE$VDI$BANGALORE</v>
      </c>
      <c r="C4232" t="str">
        <f t="shared" si="1"/>
        <v/>
      </c>
    </row>
    <row r="4233">
      <c r="A4233" t="str">
        <f>UPPER(newTransactionSheet!D4233)&amp;"$"&amp;UPPER(newTransactionSheet!F4233)&amp;"$"&amp;UPPER(newTransactionSheet!H4233)&amp;"$"&amp;UPPER(newTransactionSheet!N4233)</f>
        <v>MARUTI SUZUKI$WAGON R$LXI$BANGALORE</v>
      </c>
      <c r="C4233" t="str">
        <f t="shared" si="1"/>
        <v/>
      </c>
    </row>
    <row r="4234">
      <c r="A4234" t="str">
        <f>UPPER(newTransactionSheet!D4234)&amp;"$"&amp;UPPER(newTransactionSheet!F4234)&amp;"$"&amp;UPPER(newTransactionSheet!H4234)&amp;"$"&amp;UPPER(newTransactionSheet!N4234)</f>
        <v>MARUTI SUZUKI$WAGON R$LXI$BANGALORE</v>
      </c>
      <c r="C4234" t="str">
        <f t="shared" si="1"/>
        <v/>
      </c>
    </row>
    <row r="4235">
      <c r="A4235" t="str">
        <f>UPPER(newTransactionSheet!D4235)&amp;"$"&amp;UPPER(newTransactionSheet!F4235)&amp;"$"&amp;UPPER(newTransactionSheet!H4235)&amp;"$"&amp;UPPER(newTransactionSheet!N4235)</f>
        <v>MARUTI SUZUKI$WAGON R$VXI$BANGALORE</v>
      </c>
      <c r="C4235" t="str">
        <f t="shared" si="1"/>
        <v/>
      </c>
    </row>
    <row r="4236">
      <c r="A4236" t="str">
        <f>UPPER(newTransactionSheet!D4236)&amp;"$"&amp;UPPER(newTransactionSheet!F4236)&amp;"$"&amp;UPPER(newTransactionSheet!H4236)&amp;"$"&amp;UPPER(newTransactionSheet!N4236)</f>
        <v>MARUTI SUZUKI$WAGON R$VXI$BANGALORE</v>
      </c>
      <c r="C4236" t="str">
        <f t="shared" si="1"/>
        <v/>
      </c>
    </row>
    <row r="4237">
      <c r="A4237" t="str">
        <f>UPPER(newTransactionSheet!D4237)&amp;"$"&amp;UPPER(newTransactionSheet!F4237)&amp;"$"&amp;UPPER(newTransactionSheet!H4237)&amp;"$"&amp;UPPER(newTransactionSheet!N4237)</f>
        <v>MARUTI SUZUKI$WAGON R$VXI$BANGALORE</v>
      </c>
      <c r="C4237" t="str">
        <f t="shared" si="1"/>
        <v/>
      </c>
    </row>
    <row r="4238">
      <c r="A4238" t="str">
        <f>UPPER(newTransactionSheet!D4238)&amp;"$"&amp;UPPER(newTransactionSheet!F4238)&amp;"$"&amp;UPPER(newTransactionSheet!H4238)&amp;"$"&amp;UPPER(newTransactionSheet!N4238)</f>
        <v>MARUTI SUZUKI$ZEN$LXI$BANGALORE</v>
      </c>
      <c r="C4238" t="str">
        <f t="shared" si="1"/>
        <v/>
      </c>
    </row>
    <row r="4239">
      <c r="A4239" t="str">
        <f>UPPER(newTransactionSheet!D4239)&amp;"$"&amp;UPPER(newTransactionSheet!F4239)&amp;"$"&amp;UPPER(newTransactionSheet!H4239)&amp;"$"&amp;UPPER(newTransactionSheet!N4239)</f>
        <v>MARUTI SUZUKI$ZEN$LXI$BANGALORE</v>
      </c>
      <c r="C4239" t="str">
        <f t="shared" si="1"/>
        <v/>
      </c>
    </row>
    <row r="4240">
      <c r="A4240" t="str">
        <f>UPPER(newTransactionSheet!D4240)&amp;"$"&amp;UPPER(newTransactionSheet!F4240)&amp;"$"&amp;UPPER(newTransactionSheet!H4240)&amp;"$"&amp;UPPER(newTransactionSheet!N4240)</f>
        <v>MARUTI SUZUKI$ZEN$VXI$BANGALORE</v>
      </c>
      <c r="C4240" t="str">
        <f t="shared" si="1"/>
        <v/>
      </c>
    </row>
    <row r="4241">
      <c r="A4241" t="str">
        <f>UPPER(newTransactionSheet!D4241)&amp;"$"&amp;UPPER(newTransactionSheet!F4241)&amp;"$"&amp;UPPER(newTransactionSheet!H4241)&amp;"$"&amp;UPPER(newTransactionSheet!N4241)</f>
        <v>MARUTI SUZUKI$ZEN$VXI$BANGALORE</v>
      </c>
      <c r="C4241" t="str">
        <f t="shared" si="1"/>
        <v/>
      </c>
    </row>
    <row r="4242">
      <c r="A4242" t="str">
        <f>UPPER(newTransactionSheet!D4242)&amp;"$"&amp;UPPER(newTransactionSheet!F4242)&amp;"$"&amp;UPPER(newTransactionSheet!H4242)&amp;"$"&amp;UPPER(newTransactionSheet!N4242)</f>
        <v>MARUTI SUZUKI$800$AC$BANGALORE</v>
      </c>
      <c r="C4242" t="str">
        <f t="shared" si="1"/>
        <v/>
      </c>
    </row>
    <row r="4243">
      <c r="A4243" t="str">
        <f>UPPER(newTransactionSheet!D4243)&amp;"$"&amp;UPPER(newTransactionSheet!F4243)&amp;"$"&amp;UPPER(newTransactionSheet!H4243)&amp;"$"&amp;UPPER(newTransactionSheet!N4243)</f>
        <v>MARUTI SUZUKI$800$STD$BANGALORE</v>
      </c>
      <c r="C4243" t="str">
        <f t="shared" si="1"/>
        <v/>
      </c>
    </row>
    <row r="4244">
      <c r="A4244" t="str">
        <f>UPPER(newTransactionSheet!D4244)&amp;"$"&amp;UPPER(newTransactionSheet!F4244)&amp;"$"&amp;UPPER(newTransactionSheet!H4244)&amp;"$"&amp;UPPER(newTransactionSheet!N4244)</f>
        <v>MARUTI SUZUKI$800$STD$BANGALORE</v>
      </c>
      <c r="C4244" t="str">
        <f t="shared" si="1"/>
        <v/>
      </c>
    </row>
    <row r="4245">
      <c r="A4245" t="str">
        <f>UPPER(newTransactionSheet!D4245)&amp;"$"&amp;UPPER(newTransactionSheet!F4245)&amp;"$"&amp;UPPER(newTransactionSheet!H4245)&amp;"$"&amp;UPPER(newTransactionSheet!N4245)</f>
        <v>MARUTI SUZUKI$ALTO$STD$BANGALORE</v>
      </c>
      <c r="C4245" t="str">
        <f t="shared" si="1"/>
        <v/>
      </c>
    </row>
    <row r="4246">
      <c r="A4246" t="str">
        <f>UPPER(newTransactionSheet!D4246)&amp;"$"&amp;UPPER(newTransactionSheet!F4246)&amp;"$"&amp;UPPER(newTransactionSheet!H4246)&amp;"$"&amp;UPPER(newTransactionSheet!N4246)</f>
        <v>MARUTI SUZUKI$ALTO$STD$BANGALORE</v>
      </c>
      <c r="C4246" t="str">
        <f t="shared" si="1"/>
        <v/>
      </c>
    </row>
    <row r="4247">
      <c r="A4247" t="str">
        <f>UPPER(newTransactionSheet!D4247)&amp;"$"&amp;UPPER(newTransactionSheet!F4247)&amp;"$"&amp;UPPER(newTransactionSheet!H4247)&amp;"$"&amp;UPPER(newTransactionSheet!N4247)</f>
        <v>MARUTI SUZUKI$ALTO$STD$BANGALORE</v>
      </c>
      <c r="C4247" t="str">
        <f t="shared" si="1"/>
        <v/>
      </c>
    </row>
    <row r="4248">
      <c r="A4248" t="str">
        <f>UPPER(newTransactionSheet!D4248)&amp;"$"&amp;UPPER(newTransactionSheet!F4248)&amp;"$"&amp;UPPER(newTransactionSheet!H4248)&amp;"$"&amp;UPPER(newTransactionSheet!N4248)</f>
        <v>MARUTI SUZUKI$ALTO$VXI$BANGALORE</v>
      </c>
      <c r="C4248" t="str">
        <f t="shared" si="1"/>
        <v/>
      </c>
    </row>
    <row r="4249">
      <c r="A4249" t="str">
        <f>UPPER(newTransactionSheet!D4249)&amp;"$"&amp;UPPER(newTransactionSheet!F4249)&amp;"$"&amp;UPPER(newTransactionSheet!H4249)&amp;"$"&amp;UPPER(newTransactionSheet!N4249)</f>
        <v>TATA$NANO$LX$BANGALORE</v>
      </c>
      <c r="C4249" t="str">
        <f t="shared" si="1"/>
        <v/>
      </c>
    </row>
    <row r="4250">
      <c r="A4250" t="str">
        <f>UPPER(newTransactionSheet!D4250)&amp;"$"&amp;UPPER(newTransactionSheet!F4250)&amp;"$"&amp;UPPER(newTransactionSheet!H4250)&amp;"$"&amp;UPPER(newTransactionSheet!N4250)</f>
        <v>MARUTI SUZUKI$800$STD$BANGALORE</v>
      </c>
      <c r="C4250" t="str">
        <f t="shared" si="1"/>
        <v/>
      </c>
    </row>
    <row r="4251">
      <c r="A4251" t="str">
        <f>UPPER(newTransactionSheet!D4251)&amp;"$"&amp;UPPER(newTransactionSheet!F4251)&amp;"$"&amp;UPPER(newTransactionSheet!H4251)&amp;"$"&amp;UPPER(newTransactionSheet!N4251)</f>
        <v>MARUTI SUZUKI$ALTO$LXI$BANGALORE</v>
      </c>
      <c r="C4251" t="str">
        <f t="shared" si="1"/>
        <v/>
      </c>
    </row>
    <row r="4252">
      <c r="A4252" t="str">
        <f>UPPER(newTransactionSheet!D4252)&amp;"$"&amp;UPPER(newTransactionSheet!F4252)&amp;"$"&amp;UPPER(newTransactionSheet!H4252)&amp;"$"&amp;UPPER(newTransactionSheet!N4252)</f>
        <v>MARUTI SUZUKI$ALTO$LXI$BANGALORE</v>
      </c>
      <c r="C4252" t="str">
        <f t="shared" si="1"/>
        <v/>
      </c>
    </row>
    <row r="4253">
      <c r="A4253" t="str">
        <f>UPPER(newTransactionSheet!D4253)&amp;"$"&amp;UPPER(newTransactionSheet!F4253)&amp;"$"&amp;UPPER(newTransactionSheet!H4253)&amp;"$"&amp;UPPER(newTransactionSheet!N4253)</f>
        <v>MARUTI SUZUKI$800$AC$BANGALORE</v>
      </c>
      <c r="C4253" t="str">
        <f t="shared" si="1"/>
        <v/>
      </c>
    </row>
    <row r="4254">
      <c r="A4254" t="str">
        <f>UPPER(newTransactionSheet!D4254)&amp;"$"&amp;UPPER(newTransactionSheet!F4254)&amp;"$"&amp;UPPER(newTransactionSheet!H4254)&amp;"$"&amp;UPPER(newTransactionSheet!N4254)</f>
        <v>MARUTI SUZUKI$800$STD$BANGALORE</v>
      </c>
      <c r="C4254" t="str">
        <f t="shared" si="1"/>
        <v/>
      </c>
    </row>
    <row r="4255">
      <c r="A4255" t="str">
        <f>UPPER(newTransactionSheet!D4255)&amp;"$"&amp;UPPER(newTransactionSheet!F4255)&amp;"$"&amp;UPPER(newTransactionSheet!H4255)&amp;"$"&amp;UPPER(newTransactionSheet!N4255)</f>
        <v>MARUTI SUZUKI$ALTO$LX$BANGALORE</v>
      </c>
      <c r="C4255" t="str">
        <f t="shared" si="1"/>
        <v/>
      </c>
    </row>
    <row r="4256">
      <c r="A4256" t="str">
        <f>UPPER(newTransactionSheet!D4256)&amp;"$"&amp;UPPER(newTransactionSheet!F4256)&amp;"$"&amp;UPPER(newTransactionSheet!H4256)&amp;"$"&amp;UPPER(newTransactionSheet!N4256)</f>
        <v>TATA$NANO$LX$BANGALORE</v>
      </c>
      <c r="C4256" t="str">
        <f t="shared" si="1"/>
        <v/>
      </c>
    </row>
    <row r="4257">
      <c r="A4257" t="str">
        <f>UPPER(newTransactionSheet!D4257)&amp;"$"&amp;UPPER(newTransactionSheet!F4257)&amp;"$"&amp;UPPER(newTransactionSheet!H4257)&amp;"$"&amp;UPPER(newTransactionSheet!N4257)</f>
        <v>TATA$NANO$LX$BANGALORE</v>
      </c>
      <c r="C4257" t="str">
        <f t="shared" si="1"/>
        <v/>
      </c>
    </row>
    <row r="4258">
      <c r="A4258" t="str">
        <f>UPPER(newTransactionSheet!D4258)&amp;"$"&amp;UPPER(newTransactionSheet!F4258)&amp;"$"&amp;UPPER(newTransactionSheet!H4258)&amp;"$"&amp;UPPER(newTransactionSheet!N4258)</f>
        <v>MARUTI SUZUKI$ZEN$LX$BANGALORE</v>
      </c>
      <c r="C4258" t="str">
        <f t="shared" si="1"/>
        <v/>
      </c>
    </row>
    <row r="4259">
      <c r="A4259" t="str">
        <f>UPPER(newTransactionSheet!D4259)&amp;"$"&amp;UPPER(newTransactionSheet!F4259)&amp;"$"&amp;UPPER(newTransactionSheet!H4259)&amp;"$"&amp;UPPER(newTransactionSheet!N4259)</f>
        <v>MARUTI SUZUKI$ZEN$LX$BANGALORE</v>
      </c>
      <c r="C4259" t="str">
        <f t="shared" si="1"/>
        <v/>
      </c>
    </row>
    <row r="4260">
      <c r="A4260" t="str">
        <f>UPPER(newTransactionSheet!D4260)&amp;"$"&amp;UPPER(newTransactionSheet!F4260)&amp;"$"&amp;UPPER(newTransactionSheet!H4260)&amp;"$"&amp;UPPER(newTransactionSheet!N4260)</f>
        <v>MARUTI SUZUKI$800$AC$BANGALORE</v>
      </c>
      <c r="C4260" t="str">
        <f t="shared" si="1"/>
        <v/>
      </c>
    </row>
    <row r="4261">
      <c r="A4261" t="str">
        <f>UPPER(newTransactionSheet!D4261)&amp;"$"&amp;UPPER(newTransactionSheet!F4261)&amp;"$"&amp;UPPER(newTransactionSheet!H4261)&amp;"$"&amp;UPPER(newTransactionSheet!N4261)</f>
        <v>MARUTI SUZUKI$800$AC$BANGALORE</v>
      </c>
      <c r="C4261" t="str">
        <f t="shared" si="1"/>
        <v/>
      </c>
    </row>
    <row r="4262">
      <c r="A4262" t="str">
        <f>UPPER(newTransactionSheet!D4262)&amp;"$"&amp;UPPER(newTransactionSheet!F4262)&amp;"$"&amp;UPPER(newTransactionSheet!H4262)&amp;"$"&amp;UPPER(newTransactionSheet!N4262)</f>
        <v>MARUTI SUZUKI$800$AC$BANGALORE</v>
      </c>
      <c r="C4262" t="str">
        <f t="shared" si="1"/>
        <v/>
      </c>
    </row>
    <row r="4263">
      <c r="A4263" t="str">
        <f>UPPER(newTransactionSheet!D4263)&amp;"$"&amp;UPPER(newTransactionSheet!F4263)&amp;"$"&amp;UPPER(newTransactionSheet!H4263)&amp;"$"&amp;UPPER(newTransactionSheet!N4263)</f>
        <v>MARUTI SUZUKI$800$AC$BANGALORE</v>
      </c>
      <c r="C4263" t="str">
        <f t="shared" si="1"/>
        <v/>
      </c>
    </row>
    <row r="4264">
      <c r="A4264" t="str">
        <f>UPPER(newTransactionSheet!D4264)&amp;"$"&amp;UPPER(newTransactionSheet!F4264)&amp;"$"&amp;UPPER(newTransactionSheet!H4264)&amp;"$"&amp;UPPER(newTransactionSheet!N4264)</f>
        <v>MARUTI SUZUKI$800$AC$BANGALORE</v>
      </c>
      <c r="C4264" t="str">
        <f t="shared" si="1"/>
        <v/>
      </c>
    </row>
    <row r="4265">
      <c r="A4265" t="str">
        <f>UPPER(newTransactionSheet!D4265)&amp;"$"&amp;UPPER(newTransactionSheet!F4265)&amp;"$"&amp;UPPER(newTransactionSheet!H4265)&amp;"$"&amp;UPPER(newTransactionSheet!N4265)</f>
        <v>MARUTI SUZUKI$800$AC$BANGALORE</v>
      </c>
      <c r="C4265" t="str">
        <f t="shared" si="1"/>
        <v/>
      </c>
    </row>
    <row r="4266">
      <c r="A4266" t="str">
        <f>UPPER(newTransactionSheet!D4266)&amp;"$"&amp;UPPER(newTransactionSheet!F4266)&amp;"$"&amp;UPPER(newTransactionSheet!H4266)&amp;"$"&amp;UPPER(newTransactionSheet!N4266)</f>
        <v>MARUTI SUZUKI$800$AC$BANGALORE</v>
      </c>
      <c r="C4266" t="str">
        <f t="shared" si="1"/>
        <v/>
      </c>
    </row>
    <row r="4267">
      <c r="A4267" t="str">
        <f>UPPER(newTransactionSheet!D4267)&amp;"$"&amp;UPPER(newTransactionSheet!F4267)&amp;"$"&amp;UPPER(newTransactionSheet!H4267)&amp;"$"&amp;UPPER(newTransactionSheet!N4267)</f>
        <v>MARUTI SUZUKI$800$AC$BANGALORE</v>
      </c>
      <c r="C4267" t="str">
        <f t="shared" si="1"/>
        <v/>
      </c>
    </row>
    <row r="4268">
      <c r="A4268" t="str">
        <f>UPPER(newTransactionSheet!D4268)&amp;"$"&amp;UPPER(newTransactionSheet!F4268)&amp;"$"&amp;UPPER(newTransactionSheet!H4268)&amp;"$"&amp;UPPER(newTransactionSheet!N4268)</f>
        <v>MARUTI SUZUKI$800$STD$BANGALORE</v>
      </c>
      <c r="C4268" t="str">
        <f t="shared" si="1"/>
        <v/>
      </c>
    </row>
    <row r="4269">
      <c r="A4269" t="str">
        <f>UPPER(newTransactionSheet!D4269)&amp;"$"&amp;UPPER(newTransactionSheet!F4269)&amp;"$"&amp;UPPER(newTransactionSheet!H4269)&amp;"$"&amp;UPPER(newTransactionSheet!N4269)</f>
        <v>MARUTI SUZUKI$800$STD$BANGALORE</v>
      </c>
      <c r="C4269" t="str">
        <f t="shared" si="1"/>
        <v/>
      </c>
    </row>
    <row r="4270">
      <c r="A4270" t="str">
        <f>UPPER(newTransactionSheet!D4270)&amp;"$"&amp;UPPER(newTransactionSheet!F4270)&amp;"$"&amp;UPPER(newTransactionSheet!H4270)&amp;"$"&amp;UPPER(newTransactionSheet!N4270)</f>
        <v>MARUTI SUZUKI$800$STD$BANGALORE</v>
      </c>
      <c r="C4270" t="str">
        <f t="shared" si="1"/>
        <v/>
      </c>
    </row>
    <row r="4271">
      <c r="A4271" t="str">
        <f>UPPER(newTransactionSheet!D4271)&amp;"$"&amp;UPPER(newTransactionSheet!F4271)&amp;"$"&amp;UPPER(newTransactionSheet!H4271)&amp;"$"&amp;UPPER(newTransactionSheet!N4271)</f>
        <v>MARUTI SUZUKI$800$STD$BANGALORE</v>
      </c>
      <c r="C4271" t="str">
        <f t="shared" si="1"/>
        <v/>
      </c>
    </row>
    <row r="4272">
      <c r="A4272" t="str">
        <f>UPPER(newTransactionSheet!D4272)&amp;"$"&amp;UPPER(newTransactionSheet!F4272)&amp;"$"&amp;UPPER(newTransactionSheet!H4272)&amp;"$"&amp;UPPER(newTransactionSheet!N4272)</f>
        <v>MARUTI SUZUKI$800$STD$BANGALORE</v>
      </c>
      <c r="C4272" t="str">
        <f t="shared" si="1"/>
        <v/>
      </c>
    </row>
    <row r="4273">
      <c r="A4273" t="str">
        <f>UPPER(newTransactionSheet!D4273)&amp;"$"&amp;UPPER(newTransactionSheet!F4273)&amp;"$"&amp;UPPER(newTransactionSheet!H4273)&amp;"$"&amp;UPPER(newTransactionSheet!N4273)</f>
        <v>MARUTI SUZUKI$800$STD$BANGALORE</v>
      </c>
      <c r="C4273" t="str">
        <f t="shared" si="1"/>
        <v/>
      </c>
    </row>
    <row r="4274">
      <c r="A4274" t="str">
        <f>UPPER(newTransactionSheet!D4274)&amp;"$"&amp;UPPER(newTransactionSheet!F4274)&amp;"$"&amp;UPPER(newTransactionSheet!H4274)&amp;"$"&amp;UPPER(newTransactionSheet!N4274)</f>
        <v>MARUTI SUZUKI$800$STD$BANGALORE</v>
      </c>
      <c r="C4274" t="str">
        <f t="shared" si="1"/>
        <v/>
      </c>
    </row>
    <row r="4275">
      <c r="A4275" t="str">
        <f>UPPER(newTransactionSheet!D4275)&amp;"$"&amp;UPPER(newTransactionSheet!F4275)&amp;"$"&amp;UPPER(newTransactionSheet!H4275)&amp;"$"&amp;UPPER(newTransactionSheet!N4275)</f>
        <v>MARUTI SUZUKI$800$STD$BANGALORE</v>
      </c>
      <c r="C4275" t="str">
        <f t="shared" si="1"/>
        <v/>
      </c>
    </row>
    <row r="4276">
      <c r="A4276" t="str">
        <f>UPPER(newTransactionSheet!D4276)&amp;"$"&amp;UPPER(newTransactionSheet!F4276)&amp;"$"&amp;UPPER(newTransactionSheet!H4276)&amp;"$"&amp;UPPER(newTransactionSheet!N4276)</f>
        <v>MARUTI SUZUKI$800$STD$BANGALORE</v>
      </c>
      <c r="C4276" t="str">
        <f t="shared" si="1"/>
        <v/>
      </c>
    </row>
    <row r="4277">
      <c r="A4277" t="str">
        <f>UPPER(newTransactionSheet!D4277)&amp;"$"&amp;UPPER(newTransactionSheet!F4277)&amp;"$"&amp;UPPER(newTransactionSheet!H4277)&amp;"$"&amp;UPPER(newTransactionSheet!N4277)</f>
        <v>HYUNDAI$ACCENT$CRDI$BANGALORE</v>
      </c>
      <c r="C4277" t="str">
        <f t="shared" si="1"/>
        <v/>
      </c>
    </row>
    <row r="4278">
      <c r="A4278" t="str">
        <f>UPPER(newTransactionSheet!D4278)&amp;"$"&amp;UPPER(newTransactionSheet!F4278)&amp;"$"&amp;UPPER(newTransactionSheet!H4278)&amp;"$"&amp;UPPER(newTransactionSheet!N4278)</f>
        <v>HYUNDAI$ACCENT$GLE$BANGALORE</v>
      </c>
      <c r="C4278" t="str">
        <f t="shared" si="1"/>
        <v/>
      </c>
    </row>
    <row r="4279">
      <c r="A4279" t="str">
        <f>UPPER(newTransactionSheet!D4279)&amp;"$"&amp;UPPER(newTransactionSheet!F4279)&amp;"$"&amp;UPPER(newTransactionSheet!H4279)&amp;"$"&amp;UPPER(newTransactionSheet!N4279)</f>
        <v>MARUTI SUZUKI$ALTO$LX$BANGALORE</v>
      </c>
      <c r="C4279" t="str">
        <f t="shared" si="1"/>
        <v/>
      </c>
    </row>
    <row r="4280">
      <c r="A4280" t="str">
        <f>UPPER(newTransactionSheet!D4280)&amp;"$"&amp;UPPER(newTransactionSheet!F4280)&amp;"$"&amp;UPPER(newTransactionSheet!H4280)&amp;"$"&amp;UPPER(newTransactionSheet!N4280)</f>
        <v>MARUTI SUZUKI$ALTO$LX$BANGALORE</v>
      </c>
      <c r="C4280" t="str">
        <f t="shared" si="1"/>
        <v/>
      </c>
    </row>
    <row r="4281">
      <c r="A4281" t="str">
        <f>UPPER(newTransactionSheet!D4281)&amp;"$"&amp;UPPER(newTransactionSheet!F4281)&amp;"$"&amp;UPPER(newTransactionSheet!H4281)&amp;"$"&amp;UPPER(newTransactionSheet!N4281)</f>
        <v>MARUTI SUZUKI$ALTO$LX$BANGALORE</v>
      </c>
      <c r="C4281" t="str">
        <f t="shared" si="1"/>
        <v/>
      </c>
    </row>
    <row r="4282">
      <c r="A4282" t="str">
        <f>UPPER(newTransactionSheet!D4282)&amp;"$"&amp;UPPER(newTransactionSheet!F4282)&amp;"$"&amp;UPPER(newTransactionSheet!H4282)&amp;"$"&amp;UPPER(newTransactionSheet!N4282)</f>
        <v>MARUTI SUZUKI$ALTO$LX$BANGALORE</v>
      </c>
      <c r="C4282" t="str">
        <f t="shared" si="1"/>
        <v/>
      </c>
    </row>
    <row r="4283">
      <c r="A4283" t="str">
        <f>UPPER(newTransactionSheet!D4283)&amp;"$"&amp;UPPER(newTransactionSheet!F4283)&amp;"$"&amp;UPPER(newTransactionSheet!H4283)&amp;"$"&amp;UPPER(newTransactionSheet!N4283)</f>
        <v>MARUTI SUZUKI$ALTO$LX$BANGALORE</v>
      </c>
      <c r="C4283" t="str">
        <f t="shared" si="1"/>
        <v/>
      </c>
    </row>
    <row r="4284">
      <c r="A4284" t="str">
        <f>UPPER(newTransactionSheet!D4284)&amp;"$"&amp;UPPER(newTransactionSheet!F4284)&amp;"$"&amp;UPPER(newTransactionSheet!H4284)&amp;"$"&amp;UPPER(newTransactionSheet!N4284)</f>
        <v>MARUTI SUZUKI$ALTO$LX$BANGALORE</v>
      </c>
      <c r="C4284" t="str">
        <f t="shared" si="1"/>
        <v/>
      </c>
    </row>
    <row r="4285">
      <c r="A4285" t="str">
        <f>UPPER(newTransactionSheet!D4285)&amp;"$"&amp;UPPER(newTransactionSheet!F4285)&amp;"$"&amp;UPPER(newTransactionSheet!H4285)&amp;"$"&amp;UPPER(newTransactionSheet!N4285)</f>
        <v>MARUTI SUZUKI$ALTO$LXI$BANGALORE</v>
      </c>
      <c r="C4285" t="str">
        <f t="shared" si="1"/>
        <v/>
      </c>
    </row>
    <row r="4286">
      <c r="A4286" t="str">
        <f>UPPER(newTransactionSheet!D4286)&amp;"$"&amp;UPPER(newTransactionSheet!F4286)&amp;"$"&amp;UPPER(newTransactionSheet!H4286)&amp;"$"&amp;UPPER(newTransactionSheet!N4286)</f>
        <v>MARUTI SUZUKI$ALTO$LXI$BANGALORE</v>
      </c>
      <c r="C4286" t="str">
        <f t="shared" si="1"/>
        <v/>
      </c>
    </row>
    <row r="4287">
      <c r="A4287" t="str">
        <f>UPPER(newTransactionSheet!D4287)&amp;"$"&amp;UPPER(newTransactionSheet!F4287)&amp;"$"&amp;UPPER(newTransactionSheet!H4287)&amp;"$"&amp;UPPER(newTransactionSheet!N4287)</f>
        <v>MARUTI SUZUKI$ALTO$LXI$BANGALORE</v>
      </c>
      <c r="C4287" t="str">
        <f t="shared" si="1"/>
        <v/>
      </c>
    </row>
    <row r="4288">
      <c r="A4288" t="str">
        <f>UPPER(newTransactionSheet!D4288)&amp;"$"&amp;UPPER(newTransactionSheet!F4288)&amp;"$"&amp;UPPER(newTransactionSheet!H4288)&amp;"$"&amp;UPPER(newTransactionSheet!N4288)</f>
        <v>MARUTI SUZUKI$ALTO$LXI$BANGALORE</v>
      </c>
      <c r="C4288" t="str">
        <f t="shared" si="1"/>
        <v/>
      </c>
    </row>
    <row r="4289">
      <c r="A4289" t="str">
        <f>UPPER(newTransactionSheet!D4289)&amp;"$"&amp;UPPER(newTransactionSheet!F4289)&amp;"$"&amp;UPPER(newTransactionSheet!H4289)&amp;"$"&amp;UPPER(newTransactionSheet!N4289)</f>
        <v>MARUTI SUZUKI$ALTO$STD$BANGALORE</v>
      </c>
      <c r="C4289" t="str">
        <f t="shared" si="1"/>
        <v/>
      </c>
    </row>
    <row r="4290">
      <c r="A4290" t="str">
        <f>UPPER(newTransactionSheet!D4290)&amp;"$"&amp;UPPER(newTransactionSheet!F4290)&amp;"$"&amp;UPPER(newTransactionSheet!H4290)&amp;"$"&amp;UPPER(newTransactionSheet!N4290)</f>
        <v>MARUTI SUZUKI$ALTO$STD$BANGALORE</v>
      </c>
      <c r="C4290" t="str">
        <f t="shared" si="1"/>
        <v/>
      </c>
    </row>
    <row r="4291">
      <c r="A4291" t="str">
        <f>UPPER(newTransactionSheet!D4291)&amp;"$"&amp;UPPER(newTransactionSheet!F4291)&amp;"$"&amp;UPPER(newTransactionSheet!H4291)&amp;"$"&amp;UPPER(newTransactionSheet!N4291)</f>
        <v>MARUTI SUZUKI$ALTO$STD$BANGALORE</v>
      </c>
      <c r="C4291" t="str">
        <f t="shared" si="1"/>
        <v/>
      </c>
    </row>
    <row r="4292">
      <c r="A4292" t="str">
        <f>UPPER(newTransactionSheet!D4292)&amp;"$"&amp;UPPER(newTransactionSheet!F4292)&amp;"$"&amp;UPPER(newTransactionSheet!H4292)&amp;"$"&amp;UPPER(newTransactionSheet!N4292)</f>
        <v>MARUTI SUZUKI$ALTO$STD$BANGALORE</v>
      </c>
      <c r="C4292" t="str">
        <f t="shared" si="1"/>
        <v/>
      </c>
    </row>
    <row r="4293">
      <c r="A4293" t="str">
        <f>UPPER(newTransactionSheet!D4293)&amp;"$"&amp;UPPER(newTransactionSheet!F4293)&amp;"$"&amp;UPPER(newTransactionSheet!H4293)&amp;"$"&amp;UPPER(newTransactionSheet!N4293)</f>
        <v>MARUTI SUZUKI$ERTIGA$VXI$BANGALORE</v>
      </c>
      <c r="C4293" t="str">
        <f t="shared" si="1"/>
        <v/>
      </c>
    </row>
    <row r="4294">
      <c r="A4294" t="str">
        <f>UPPER(newTransactionSheet!D4294)&amp;"$"&amp;UPPER(newTransactionSheet!F4294)&amp;"$"&amp;UPPER(newTransactionSheet!H4294)&amp;"$"&amp;UPPER(newTransactionSheet!N4294)</f>
        <v>FORD$IKON$1.3 FLAIR$BANGALORE</v>
      </c>
      <c r="C4294" t="str">
        <f t="shared" si="1"/>
        <v/>
      </c>
    </row>
    <row r="4295">
      <c r="A4295" t="str">
        <f>UPPER(newTransactionSheet!D4295)&amp;"$"&amp;UPPER(newTransactionSheet!F4295)&amp;"$"&amp;UPPER(newTransactionSheet!H4295)&amp;"$"&amp;UPPER(newTransactionSheet!N4295)</f>
        <v>TATA$INDICA V2$DL$BANGALORE</v>
      </c>
      <c r="C4295" t="str">
        <f t="shared" si="1"/>
        <v/>
      </c>
    </row>
    <row r="4296">
      <c r="A4296" t="str">
        <f>UPPER(newTransactionSheet!D4296)&amp;"$"&amp;UPPER(newTransactionSheet!F4296)&amp;"$"&amp;UPPER(newTransactionSheet!H4296)&amp;"$"&amp;UPPER(newTransactionSheet!N4296)</f>
        <v>TATA$INDIGO$GLX 1.6$BANGALORE</v>
      </c>
      <c r="C4296" t="str">
        <f t="shared" si="1"/>
        <v/>
      </c>
    </row>
    <row r="4297">
      <c r="A4297" t="str">
        <f>UPPER(newTransactionSheet!D4297)&amp;"$"&amp;UPPER(newTransactionSheet!F4297)&amp;"$"&amp;UPPER(newTransactionSheet!H4297)&amp;"$"&amp;UPPER(newTransactionSheet!N4297)</f>
        <v>TATA$NANO$CX$BANGALORE</v>
      </c>
      <c r="C4297" t="str">
        <f t="shared" si="1"/>
        <v/>
      </c>
    </row>
    <row r="4298">
      <c r="A4298" t="str">
        <f>UPPER(newTransactionSheet!D4298)&amp;"$"&amp;UPPER(newTransactionSheet!F4298)&amp;"$"&amp;UPPER(newTransactionSheet!H4298)&amp;"$"&amp;UPPER(newTransactionSheet!N4298)</f>
        <v>TATA$NANO$LX$BANGALORE</v>
      </c>
      <c r="C4298" t="str">
        <f t="shared" si="1"/>
        <v/>
      </c>
    </row>
    <row r="4299">
      <c r="A4299" t="str">
        <f>UPPER(newTransactionSheet!D4299)&amp;"$"&amp;UPPER(newTransactionSheet!F4299)&amp;"$"&amp;UPPER(newTransactionSheet!H4299)&amp;"$"&amp;UPPER(newTransactionSheet!N4299)</f>
        <v>TATA$NANO$LX$BANGALORE</v>
      </c>
      <c r="C4299" t="str">
        <f t="shared" si="1"/>
        <v/>
      </c>
    </row>
    <row r="4300">
      <c r="A4300" t="str">
        <f>UPPER(newTransactionSheet!D4300)&amp;"$"&amp;UPPER(newTransactionSheet!F4300)&amp;"$"&amp;UPPER(newTransactionSheet!H4300)&amp;"$"&amp;UPPER(newTransactionSheet!N4300)</f>
        <v>TATA$NANO$LX$BANGALORE</v>
      </c>
      <c r="C4300" t="str">
        <f t="shared" si="1"/>
        <v/>
      </c>
    </row>
    <row r="4301">
      <c r="A4301" t="str">
        <f>UPPER(newTransactionSheet!D4301)&amp;"$"&amp;UPPER(newTransactionSheet!F4301)&amp;"$"&amp;UPPER(newTransactionSheet!H4301)&amp;"$"&amp;UPPER(newTransactionSheet!N4301)</f>
        <v>MARUTI SUZUKI$VERSA$DX$BANGALORE</v>
      </c>
      <c r="C4301" t="str">
        <f t="shared" si="1"/>
        <v/>
      </c>
    </row>
    <row r="4302">
      <c r="A4302" t="str">
        <f>UPPER(newTransactionSheet!D4302)&amp;"$"&amp;UPPER(newTransactionSheet!F4302)&amp;"$"&amp;UPPER(newTransactionSheet!H4302)&amp;"$"&amp;UPPER(newTransactionSheet!N4302)</f>
        <v>MARUTI SUZUKI$WAGON R$LX$BANGALORE</v>
      </c>
      <c r="C4302" t="str">
        <f t="shared" si="1"/>
        <v/>
      </c>
    </row>
    <row r="4303">
      <c r="A4303" t="str">
        <f>UPPER(newTransactionSheet!D4303)&amp;"$"&amp;UPPER(newTransactionSheet!F4303)&amp;"$"&amp;UPPER(newTransactionSheet!H4303)&amp;"$"&amp;UPPER(newTransactionSheet!N4303)</f>
        <v>MARUTI SUZUKI$WAGON R$LX$BANGALORE</v>
      </c>
      <c r="C4303" t="str">
        <f t="shared" si="1"/>
        <v/>
      </c>
    </row>
    <row r="4304">
      <c r="A4304" t="str">
        <f>UPPER(newTransactionSheet!D4304)&amp;"$"&amp;UPPER(newTransactionSheet!F4304)&amp;"$"&amp;UPPER(newTransactionSheet!H4304)&amp;"$"&amp;UPPER(newTransactionSheet!N4304)</f>
        <v>MARUTI SUZUKI$WAGON R$VXI$BANGALORE</v>
      </c>
      <c r="C4304" t="str">
        <f t="shared" si="1"/>
        <v/>
      </c>
    </row>
    <row r="4305">
      <c r="A4305" t="str">
        <f>UPPER(newTransactionSheet!D4305)&amp;"$"&amp;UPPER(newTransactionSheet!F4305)&amp;"$"&amp;UPPER(newTransactionSheet!H4305)&amp;"$"&amp;UPPER(newTransactionSheet!N4305)</f>
        <v>MARUTI SUZUKI$ZEN$LX$BANGALORE</v>
      </c>
      <c r="C4305" t="str">
        <f t="shared" si="1"/>
        <v/>
      </c>
    </row>
    <row r="4306">
      <c r="A4306" t="str">
        <f>UPPER(newTransactionSheet!D4306)&amp;"$"&amp;UPPER(newTransactionSheet!F4306)&amp;"$"&amp;UPPER(newTransactionSheet!H4306)&amp;"$"&amp;UPPER(newTransactionSheet!N4306)</f>
        <v>MARUTI SUZUKI$ZEN$LX$BANGALORE</v>
      </c>
      <c r="C4306" t="str">
        <f t="shared" si="1"/>
        <v/>
      </c>
    </row>
    <row r="4307">
      <c r="A4307" t="str">
        <f>UPPER(newTransactionSheet!D4307)&amp;"$"&amp;UPPER(newTransactionSheet!F4307)&amp;"$"&amp;UPPER(newTransactionSheet!H4307)&amp;"$"&amp;UPPER(newTransactionSheet!N4307)</f>
        <v>MARUTI SUZUKI$ZEN$LXI$BANGALORE</v>
      </c>
      <c r="C4307" t="str">
        <f t="shared" si="1"/>
        <v/>
      </c>
    </row>
    <row r="4308">
      <c r="A4308" t="str">
        <f>UPPER(newTransactionSheet!D4308)&amp;"$"&amp;UPPER(newTransactionSheet!F4308)&amp;"$"&amp;UPPER(newTransactionSheet!H4308)&amp;"$"&amp;UPPER(newTransactionSheet!N4308)</f>
        <v>MARUTI SUZUKI$ZEN$VXI$BANGALORE</v>
      </c>
      <c r="C4308" t="str">
        <f t="shared" si="1"/>
        <v/>
      </c>
    </row>
    <row r="4309">
      <c r="A4309" t="str">
        <f>UPPER(newTransactionSheet!D4309)&amp;"$"&amp;UPPER(newTransactionSheet!F4309)&amp;"$"&amp;UPPER(newTransactionSheet!H4309)&amp;"$"&amp;UPPER(newTransactionSheet!N4309)</f>
        <v>FORD$IKON$1.3 FLAIR$BANGALORE</v>
      </c>
      <c r="C4309" t="str">
        <f t="shared" si="1"/>
        <v/>
      </c>
    </row>
    <row r="4310">
      <c r="A4310" t="str">
        <f>UPPER(newTransactionSheet!D4310)&amp;"$"&amp;UPPER(newTransactionSheet!F4310)&amp;"$"&amp;UPPER(newTransactionSheet!H4310)&amp;"$"&amp;UPPER(newTransactionSheet!N4310)</f>
        <v>TATA$NANO$LX$BANGALORE</v>
      </c>
      <c r="C4310" t="str">
        <f t="shared" si="1"/>
        <v/>
      </c>
    </row>
    <row r="4311">
      <c r="A4311" t="str">
        <f>UPPER(newTransactionSheet!D4311)&amp;"$"&amp;UPPER(newTransactionSheet!F4311)&amp;"$"&amp;UPPER(newTransactionSheet!H4311)&amp;"$"&amp;UPPER(newTransactionSheet!N4311)</f>
        <v>MARUTI SUZUKI$800$STD$BANGALORE</v>
      </c>
      <c r="C4311" t="str">
        <f t="shared" si="1"/>
        <v/>
      </c>
    </row>
    <row r="4312">
      <c r="A4312" t="str">
        <f>UPPER(newTransactionSheet!D4312)&amp;"$"&amp;UPPER(newTransactionSheet!F4312)&amp;"$"&amp;UPPER(newTransactionSheet!H4312)&amp;"$"&amp;UPPER(newTransactionSheet!N4312)</f>
        <v>MARUTI SUZUKI$ALTO$STD$BANGALORE</v>
      </c>
      <c r="C4312" t="str">
        <f t="shared" si="1"/>
        <v/>
      </c>
    </row>
    <row r="4313">
      <c r="A4313" t="str">
        <f>UPPER(newTransactionSheet!D4313)&amp;"$"&amp;UPPER(newTransactionSheet!F4313)&amp;"$"&amp;UPPER(newTransactionSheet!H4313)&amp;"$"&amp;UPPER(newTransactionSheet!N4313)</f>
        <v>MARUTI SUZUKI$ALTO$STD$BANGALORE</v>
      </c>
      <c r="C4313" t="str">
        <f t="shared" si="1"/>
        <v/>
      </c>
    </row>
    <row r="4314">
      <c r="A4314" t="str">
        <f>UPPER(newTransactionSheet!D4314)&amp;"$"&amp;UPPER(newTransactionSheet!F4314)&amp;"$"&amp;UPPER(newTransactionSheet!H4314)&amp;"$"&amp;UPPER(newTransactionSheet!N4314)</f>
        <v>MARUTI SUZUKI$ALTO$LXI$BANGALORE</v>
      </c>
      <c r="C4314" t="str">
        <f t="shared" si="1"/>
        <v/>
      </c>
    </row>
    <row r="4315">
      <c r="A4315" t="str">
        <f>UPPER(newTransactionSheet!D4315)&amp;"$"&amp;UPPER(newTransactionSheet!F4315)&amp;"$"&amp;UPPER(newTransactionSheet!H4315)&amp;"$"&amp;UPPER(newTransactionSheet!N4315)</f>
        <v>FORD$IKON$1.3 FLAIR$BANGALORE</v>
      </c>
      <c r="C4315" t="str">
        <f t="shared" si="1"/>
        <v/>
      </c>
    </row>
    <row r="4316">
      <c r="A4316" t="str">
        <f>UPPER(newTransactionSheet!D4316)&amp;"$"&amp;UPPER(newTransactionSheet!F4316)&amp;"$"&amp;UPPER(newTransactionSheet!H4316)&amp;"$"&amp;UPPER(newTransactionSheet!N4316)</f>
        <v>MARUTI SUZUKI$SWIFT$VDI$BANGALORE</v>
      </c>
      <c r="C4316" t="str">
        <f t="shared" si="1"/>
        <v/>
      </c>
    </row>
    <row r="4317">
      <c r="A4317" t="str">
        <f>UPPER(newTransactionSheet!D4317)&amp;"$"&amp;UPPER(newTransactionSheet!F4317)&amp;"$"&amp;UPPER(newTransactionSheet!H4317)&amp;"$"&amp;UPPER(newTransactionSheet!N4317)</f>
        <v>MARUTI SUZUKI$800$AC$BANGALORE</v>
      </c>
      <c r="C4317" t="str">
        <f t="shared" si="1"/>
        <v/>
      </c>
    </row>
    <row r="4318">
      <c r="A4318" t="str">
        <f>UPPER(newTransactionSheet!D4318)&amp;"$"&amp;UPPER(newTransactionSheet!F4318)&amp;"$"&amp;UPPER(newTransactionSheet!H4318)&amp;"$"&amp;UPPER(newTransactionSheet!N4318)</f>
        <v>MARUTI SUZUKI$800$STD$BANGALORE</v>
      </c>
      <c r="C4318" t="str">
        <f t="shared" si="1"/>
        <v/>
      </c>
    </row>
    <row r="4319">
      <c r="A4319" t="str">
        <f>UPPER(newTransactionSheet!D4319)&amp;"$"&amp;UPPER(newTransactionSheet!F4319)&amp;"$"&amp;UPPER(newTransactionSheet!H4319)&amp;"$"&amp;UPPER(newTransactionSheet!N4319)</f>
        <v>MARUTI SUZUKI$800$STD$BANGALORE</v>
      </c>
      <c r="C4319" t="str">
        <f t="shared" si="1"/>
        <v/>
      </c>
    </row>
    <row r="4320">
      <c r="A4320" t="str">
        <f>UPPER(newTransactionSheet!D4320)&amp;"$"&amp;UPPER(newTransactionSheet!F4320)&amp;"$"&amp;UPPER(newTransactionSheet!H4320)&amp;"$"&amp;UPPER(newTransactionSheet!N4320)</f>
        <v>MARUTI SUZUKI$ALTO$STD$BANGALORE</v>
      </c>
      <c r="C4320" t="str">
        <f t="shared" si="1"/>
        <v/>
      </c>
    </row>
    <row r="4321">
      <c r="A4321" t="str">
        <f>UPPER(newTransactionSheet!D4321)&amp;"$"&amp;UPPER(newTransactionSheet!F4321)&amp;"$"&amp;UPPER(newTransactionSheet!H4321)&amp;"$"&amp;UPPER(newTransactionSheet!N4321)</f>
        <v>TATA$NANO$LX$BANGALORE</v>
      </c>
      <c r="C4321" t="str">
        <f t="shared" si="1"/>
        <v/>
      </c>
    </row>
    <row r="4322">
      <c r="A4322" t="str">
        <f>UPPER(newTransactionSheet!D4322)&amp;"$"&amp;UPPER(newTransactionSheet!F4322)&amp;"$"&amp;UPPER(newTransactionSheet!H4322)&amp;"$"&amp;UPPER(newTransactionSheet!N4322)</f>
        <v>HYUNDAI$SANTRO XING$GLS$BANGALORE</v>
      </c>
      <c r="C4322" t="str">
        <f t="shared" si="1"/>
        <v/>
      </c>
    </row>
    <row r="4323">
      <c r="A4323" t="str">
        <f>UPPER(newTransactionSheet!D4323)&amp;"$"&amp;UPPER(newTransactionSheet!F4323)&amp;"$"&amp;UPPER(newTransactionSheet!H4323)&amp;"$"&amp;UPPER(newTransactionSheet!N4323)</f>
        <v>MARUTI SUZUKI$SWIFT$LXI$BANGALORE</v>
      </c>
      <c r="C4323" t="str">
        <f t="shared" si="1"/>
        <v/>
      </c>
    </row>
    <row r="4324">
      <c r="A4324" t="str">
        <f>UPPER(newTransactionSheet!D4324)&amp;"$"&amp;UPPER(newTransactionSheet!F4324)&amp;"$"&amp;UPPER(newTransactionSheet!H4324)&amp;"$"&amp;UPPER(newTransactionSheet!N4324)</f>
        <v>MARUTI SUZUKI$WAGON R$VXI$BANGALORE</v>
      </c>
      <c r="C4324" t="str">
        <f t="shared" si="1"/>
        <v/>
      </c>
    </row>
    <row r="4325">
      <c r="A4325" t="str">
        <f>UPPER(newTransactionSheet!D4325)&amp;"$"&amp;UPPER(newTransactionSheet!F4325)&amp;"$"&amp;UPPER(newTransactionSheet!H4325)&amp;"$"&amp;UPPER(newTransactionSheet!N4325)</f>
        <v>MARUTI SUZUKI$WAGON R$LXI$BANGALORE</v>
      </c>
      <c r="C4325" t="str">
        <f t="shared" si="1"/>
        <v/>
      </c>
    </row>
    <row r="4326">
      <c r="A4326" t="str">
        <f>UPPER(newTransactionSheet!D4326)&amp;"$"&amp;UPPER(newTransactionSheet!F4326)&amp;"$"&amp;UPPER(newTransactionSheet!H4326)&amp;"$"&amp;UPPER(newTransactionSheet!N4326)</f>
        <v>MARUTI SUZUKI$SWIFT DZIRE$LDI$BANGALORE</v>
      </c>
      <c r="C4326" t="str">
        <f t="shared" si="1"/>
        <v/>
      </c>
    </row>
    <row r="4327">
      <c r="A4327" t="str">
        <f>UPPER(newTransactionSheet!D4327)&amp;"$"&amp;UPPER(newTransactionSheet!F4327)&amp;"$"&amp;UPPER(newTransactionSheet!H4327)&amp;"$"&amp;UPPER(newTransactionSheet!N4327)</f>
        <v>MARUTI SUZUKI$800$AC$BANGALORE</v>
      </c>
      <c r="C4327" t="str">
        <f t="shared" si="1"/>
        <v/>
      </c>
    </row>
    <row r="4328">
      <c r="A4328" t="str">
        <f>UPPER(newTransactionSheet!D4328)&amp;"$"&amp;UPPER(newTransactionSheet!F4328)&amp;"$"&amp;UPPER(newTransactionSheet!H4328)&amp;"$"&amp;UPPER(newTransactionSheet!N4328)</f>
        <v>MARUTI SUZUKI$800$AC$BANGALORE</v>
      </c>
      <c r="C4328" t="str">
        <f t="shared" si="1"/>
        <v/>
      </c>
    </row>
    <row r="4329">
      <c r="A4329" t="str">
        <f>UPPER(newTransactionSheet!D4329)&amp;"$"&amp;UPPER(newTransactionSheet!F4329)&amp;"$"&amp;UPPER(newTransactionSheet!H4329)&amp;"$"&amp;UPPER(newTransactionSheet!N4329)</f>
        <v>MARUTI SUZUKI$800$STD$BANGALORE</v>
      </c>
      <c r="C4329" t="str">
        <f t="shared" si="1"/>
        <v/>
      </c>
    </row>
    <row r="4330">
      <c r="A4330" t="str">
        <f>UPPER(newTransactionSheet!D4330)&amp;"$"&amp;UPPER(newTransactionSheet!F4330)&amp;"$"&amp;UPPER(newTransactionSheet!H4330)&amp;"$"&amp;UPPER(newTransactionSheet!N4330)</f>
        <v>MARUTI SUZUKI$800$STD$BANGALORE</v>
      </c>
      <c r="C4330" t="str">
        <f t="shared" si="1"/>
        <v/>
      </c>
    </row>
    <row r="4331">
      <c r="A4331" t="str">
        <f>UPPER(newTransactionSheet!D4331)&amp;"$"&amp;UPPER(newTransactionSheet!F4331)&amp;"$"&amp;UPPER(newTransactionSheet!H4331)&amp;"$"&amp;UPPER(newTransactionSheet!N4331)</f>
        <v>MARUTI SUZUKI$800$STD$BANGALORE</v>
      </c>
      <c r="C4331" t="str">
        <f t="shared" si="1"/>
        <v/>
      </c>
    </row>
    <row r="4332">
      <c r="A4332" t="str">
        <f>UPPER(newTransactionSheet!D4332)&amp;"$"&amp;UPPER(newTransactionSheet!F4332)&amp;"$"&amp;UPPER(newTransactionSheet!H4332)&amp;"$"&amp;UPPER(newTransactionSheet!N4332)</f>
        <v>MARUTI SUZUKI$800$STD$BANGALORE</v>
      </c>
      <c r="C4332" t="str">
        <f t="shared" si="1"/>
        <v/>
      </c>
    </row>
    <row r="4333">
      <c r="A4333" t="str">
        <f>UPPER(newTransactionSheet!D4333)&amp;"$"&amp;UPPER(newTransactionSheet!F4333)&amp;"$"&amp;UPPER(newTransactionSheet!H4333)&amp;"$"&amp;UPPER(newTransactionSheet!N4333)</f>
        <v>MARUTI SUZUKI$800$STD$BANGALORE</v>
      </c>
      <c r="C4333" t="str">
        <f t="shared" si="1"/>
        <v/>
      </c>
    </row>
    <row r="4334">
      <c r="A4334" t="str">
        <f>UPPER(newTransactionSheet!D4334)&amp;"$"&amp;UPPER(newTransactionSheet!F4334)&amp;"$"&amp;UPPER(newTransactionSheet!H4334)&amp;"$"&amp;UPPER(newTransactionSheet!N4334)</f>
        <v>MARUTI SUZUKI$800$STD$BANGALORE</v>
      </c>
      <c r="C4334" t="str">
        <f t="shared" si="1"/>
        <v/>
      </c>
    </row>
    <row r="4335">
      <c r="A4335" t="str">
        <f>UPPER(newTransactionSheet!D4335)&amp;"$"&amp;UPPER(newTransactionSheet!F4335)&amp;"$"&amp;UPPER(newTransactionSheet!H4335)&amp;"$"&amp;UPPER(newTransactionSheet!N4335)</f>
        <v>MARUTI SUZUKI$800$STD$BANGALORE</v>
      </c>
      <c r="C4335" t="str">
        <f t="shared" si="1"/>
        <v/>
      </c>
    </row>
    <row r="4336">
      <c r="A4336" t="str">
        <f>UPPER(newTransactionSheet!D4336)&amp;"$"&amp;UPPER(newTransactionSheet!F4336)&amp;"$"&amp;UPPER(newTransactionSheet!H4336)&amp;"$"&amp;UPPER(newTransactionSheet!N4336)</f>
        <v>MARUTI SUZUKI$800$STD$BANGALORE</v>
      </c>
      <c r="C4336" t="str">
        <f t="shared" si="1"/>
        <v/>
      </c>
    </row>
    <row r="4337">
      <c r="A4337" t="str">
        <f>UPPER(newTransactionSheet!D4337)&amp;"$"&amp;UPPER(newTransactionSheet!F4337)&amp;"$"&amp;UPPER(newTransactionSheet!H4337)&amp;"$"&amp;UPPER(newTransactionSheet!N4337)</f>
        <v>MARUTI SUZUKI$800$STD$BANGALORE</v>
      </c>
      <c r="C4337" t="str">
        <f t="shared" si="1"/>
        <v/>
      </c>
    </row>
    <row r="4338">
      <c r="A4338" t="str">
        <f>UPPER(newTransactionSheet!D4338)&amp;"$"&amp;UPPER(newTransactionSheet!F4338)&amp;"$"&amp;UPPER(newTransactionSheet!H4338)&amp;"$"&amp;UPPER(newTransactionSheet!N4338)</f>
        <v>HYUNDAI$ACCENT$CRDI$MUMBAI</v>
      </c>
      <c r="C4338" t="str">
        <f t="shared" si="1"/>
        <v/>
      </c>
    </row>
    <row r="4339">
      <c r="A4339" t="str">
        <f>UPPER(newTransactionSheet!D4339)&amp;"$"&amp;UPPER(newTransactionSheet!F4339)&amp;"$"&amp;UPPER(newTransactionSheet!H4339)&amp;"$"&amp;UPPER(newTransactionSheet!N4339)</f>
        <v>HYUNDAI$ACCENT$CRDI$BANGALORE</v>
      </c>
      <c r="C4339" t="str">
        <f t="shared" si="1"/>
        <v/>
      </c>
    </row>
    <row r="4340">
      <c r="A4340" t="str">
        <f>UPPER(newTransactionSheet!D4340)&amp;"$"&amp;UPPER(newTransactionSheet!F4340)&amp;"$"&amp;UPPER(newTransactionSheet!H4340)&amp;"$"&amp;UPPER(newTransactionSheet!N4340)</f>
        <v>MARUTI SUZUKI$ALTO$LX$BANGALORE</v>
      </c>
      <c r="C4340" t="str">
        <f t="shared" si="1"/>
        <v/>
      </c>
    </row>
    <row r="4341">
      <c r="A4341" t="str">
        <f>UPPER(newTransactionSheet!D4341)&amp;"$"&amp;UPPER(newTransactionSheet!F4341)&amp;"$"&amp;UPPER(newTransactionSheet!H4341)&amp;"$"&amp;UPPER(newTransactionSheet!N4341)</f>
        <v>MARUTI SUZUKI$ALTO$LX$BANGALORE</v>
      </c>
      <c r="C4341" t="str">
        <f t="shared" si="1"/>
        <v/>
      </c>
    </row>
    <row r="4342">
      <c r="A4342" t="str">
        <f>UPPER(newTransactionSheet!D4342)&amp;"$"&amp;UPPER(newTransactionSheet!F4342)&amp;"$"&amp;UPPER(newTransactionSheet!H4342)&amp;"$"&amp;UPPER(newTransactionSheet!N4342)</f>
        <v>MARUTI SUZUKI$ALTO$LX$BANGALORE</v>
      </c>
      <c r="C4342" t="str">
        <f t="shared" si="1"/>
        <v/>
      </c>
    </row>
    <row r="4343">
      <c r="A4343" t="str">
        <f>UPPER(newTransactionSheet!D4343)&amp;"$"&amp;UPPER(newTransactionSheet!F4343)&amp;"$"&amp;UPPER(newTransactionSheet!H4343)&amp;"$"&amp;UPPER(newTransactionSheet!N4343)</f>
        <v>MARUTI SUZUKI$ALTO$LXI$BANGALORE</v>
      </c>
      <c r="C4343" t="str">
        <f t="shared" si="1"/>
        <v/>
      </c>
    </row>
    <row r="4344">
      <c r="A4344" t="str">
        <f>UPPER(newTransactionSheet!D4344)&amp;"$"&amp;UPPER(newTransactionSheet!F4344)&amp;"$"&amp;UPPER(newTransactionSheet!H4344)&amp;"$"&amp;UPPER(newTransactionSheet!N4344)</f>
        <v>MARUTI SUZUKI$ALTO$LXI$BANGALORE</v>
      </c>
      <c r="C4344" t="str">
        <f t="shared" si="1"/>
        <v/>
      </c>
    </row>
    <row r="4345">
      <c r="A4345" t="str">
        <f>UPPER(newTransactionSheet!D4345)&amp;"$"&amp;UPPER(newTransactionSheet!F4345)&amp;"$"&amp;UPPER(newTransactionSheet!H4345)&amp;"$"&amp;UPPER(newTransactionSheet!N4345)</f>
        <v>MARUTI SUZUKI$ALTO$LXI$BANGALORE</v>
      </c>
      <c r="C4345" t="str">
        <f t="shared" si="1"/>
        <v/>
      </c>
    </row>
    <row r="4346">
      <c r="A4346" t="str">
        <f>UPPER(newTransactionSheet!D4346)&amp;"$"&amp;UPPER(newTransactionSheet!F4346)&amp;"$"&amp;UPPER(newTransactionSheet!H4346)&amp;"$"&amp;UPPER(newTransactionSheet!N4346)</f>
        <v>MARUTI SUZUKI$ALTO$LXI$BANGALORE</v>
      </c>
      <c r="C4346" t="str">
        <f t="shared" si="1"/>
        <v/>
      </c>
    </row>
    <row r="4347">
      <c r="A4347" t="str">
        <f>UPPER(newTransactionSheet!D4347)&amp;"$"&amp;UPPER(newTransactionSheet!F4347)&amp;"$"&amp;UPPER(newTransactionSheet!H4347)&amp;"$"&amp;UPPER(newTransactionSheet!N4347)</f>
        <v>MARUTI SUZUKI$ALTO$LXI$BANGALORE</v>
      </c>
      <c r="C4347" t="str">
        <f t="shared" si="1"/>
        <v/>
      </c>
    </row>
    <row r="4348">
      <c r="A4348" t="str">
        <f>UPPER(newTransactionSheet!D4348)&amp;"$"&amp;UPPER(newTransactionSheet!F4348)&amp;"$"&amp;UPPER(newTransactionSheet!H4348)&amp;"$"&amp;UPPER(newTransactionSheet!N4348)</f>
        <v>MARUTI SUZUKI$ALTO$STD$BANGALORE</v>
      </c>
      <c r="C4348" t="str">
        <f t="shared" si="1"/>
        <v/>
      </c>
    </row>
    <row r="4349">
      <c r="A4349" t="str">
        <f>UPPER(newTransactionSheet!D4349)&amp;"$"&amp;UPPER(newTransactionSheet!F4349)&amp;"$"&amp;UPPER(newTransactionSheet!H4349)&amp;"$"&amp;UPPER(newTransactionSheet!N4349)</f>
        <v>MARUTI SUZUKI$ALTO$STD$BANGALORE</v>
      </c>
      <c r="C4349" t="str">
        <f t="shared" si="1"/>
        <v/>
      </c>
    </row>
    <row r="4350">
      <c r="A4350" t="str">
        <f>UPPER(newTransactionSheet!D4350)&amp;"$"&amp;UPPER(newTransactionSheet!F4350)&amp;"$"&amp;UPPER(newTransactionSheet!H4350)&amp;"$"&amp;UPPER(newTransactionSheet!N4350)</f>
        <v>MARUTI SUZUKI$ERTIGA$VXI$BANGALORE</v>
      </c>
      <c r="C4350" t="str">
        <f t="shared" si="1"/>
        <v/>
      </c>
    </row>
    <row r="4351">
      <c r="A4351" t="str">
        <f>UPPER(newTransactionSheet!D4351)&amp;"$"&amp;UPPER(newTransactionSheet!F4351)&amp;"$"&amp;UPPER(newTransactionSheet!H4351)&amp;"$"&amp;UPPER(newTransactionSheet!N4351)</f>
        <v>MARUTI SUZUKI$ESTEEM$VXI$BANGALORE</v>
      </c>
      <c r="C4351" t="str">
        <f t="shared" si="1"/>
        <v/>
      </c>
    </row>
    <row r="4352">
      <c r="A4352" t="str">
        <f>UPPER(newTransactionSheet!D4352)&amp;"$"&amp;UPPER(newTransactionSheet!F4352)&amp;"$"&amp;UPPER(newTransactionSheet!H4352)&amp;"$"&amp;UPPER(newTransactionSheet!N4352)</f>
        <v>MARUTI SUZUKI$ESTEEM$VXI$BANGALORE</v>
      </c>
      <c r="C4352" t="str">
        <f t="shared" si="1"/>
        <v/>
      </c>
    </row>
    <row r="4353">
      <c r="A4353" t="str">
        <f>UPPER(newTransactionSheet!D4353)&amp;"$"&amp;UPPER(newTransactionSheet!F4353)&amp;"$"&amp;UPPER(newTransactionSheet!H4353)&amp;"$"&amp;UPPER(newTransactionSheet!N4353)</f>
        <v>FORD$IKON$1.3 FLAIR$BANGALORE</v>
      </c>
      <c r="C4353" t="str">
        <f t="shared" si="1"/>
        <v/>
      </c>
    </row>
    <row r="4354">
      <c r="A4354" t="str">
        <f>UPPER(newTransactionSheet!D4354)&amp;"$"&amp;UPPER(newTransactionSheet!F4354)&amp;"$"&amp;UPPER(newTransactionSheet!H4354)&amp;"$"&amp;UPPER(newTransactionSheet!N4354)</f>
        <v>FORD$IKON$1.6 EXI NXT$BANGALORE</v>
      </c>
      <c r="C4354" t="str">
        <f t="shared" si="1"/>
        <v/>
      </c>
    </row>
    <row r="4355">
      <c r="A4355" t="str">
        <f>UPPER(newTransactionSheet!D4355)&amp;"$"&amp;UPPER(newTransactionSheet!F4355)&amp;"$"&amp;UPPER(newTransactionSheet!H4355)&amp;"$"&amp;UPPER(newTransactionSheet!N4355)</f>
        <v>FORD$IKON$1.6 EXI NXT$BANGALORE</v>
      </c>
      <c r="C4355" t="str">
        <f t="shared" si="1"/>
        <v/>
      </c>
    </row>
    <row r="4356">
      <c r="A4356" t="str">
        <f>UPPER(newTransactionSheet!D4356)&amp;"$"&amp;UPPER(newTransactionSheet!F4356)&amp;"$"&amp;UPPER(newTransactionSheet!H4356)&amp;"$"&amp;UPPER(newTransactionSheet!N4356)</f>
        <v>TATA$NANO$BASE$BANGALORE</v>
      </c>
      <c r="C4356" t="str">
        <f t="shared" si="1"/>
        <v/>
      </c>
    </row>
    <row r="4357">
      <c r="A4357" t="str">
        <f>UPPER(newTransactionSheet!D4357)&amp;"$"&amp;UPPER(newTransactionSheet!F4357)&amp;"$"&amp;UPPER(newTransactionSheet!H4357)&amp;"$"&amp;UPPER(newTransactionSheet!N4357)</f>
        <v>MARUTI SUZUKI$OMNI$LPG$BANGALORE</v>
      </c>
      <c r="C4357" t="str">
        <f t="shared" si="1"/>
        <v/>
      </c>
    </row>
    <row r="4358">
      <c r="A4358" t="str">
        <f>UPPER(newTransactionSheet!D4358)&amp;"$"&amp;UPPER(newTransactionSheet!F4358)&amp;"$"&amp;UPPER(newTransactionSheet!H4358)&amp;"$"&amp;UPPER(newTransactionSheet!N4358)</f>
        <v>HYUNDAI$SANTRO XING$GLS$BANGALORE</v>
      </c>
      <c r="C4358" t="str">
        <f t="shared" si="1"/>
        <v/>
      </c>
    </row>
    <row r="4359">
      <c r="A4359" t="str">
        <f>UPPER(newTransactionSheet!D4359)&amp;"$"&amp;UPPER(newTransactionSheet!F4359)&amp;"$"&amp;UPPER(newTransactionSheet!H4359)&amp;"$"&amp;UPPER(newTransactionSheet!N4359)</f>
        <v>HYUNDAI$SANTRO XING$GLS$BANGALORE</v>
      </c>
      <c r="C4359" t="str">
        <f t="shared" si="1"/>
        <v/>
      </c>
    </row>
    <row r="4360">
      <c r="A4360" t="str">
        <f>UPPER(newTransactionSheet!D4360)&amp;"$"&amp;UPPER(newTransactionSheet!F4360)&amp;"$"&amp;UPPER(newTransactionSheet!H4360)&amp;"$"&amp;UPPER(newTransactionSheet!N4360)</f>
        <v>MARUTI SUZUKI$SWIFT$VDI$BANGALORE</v>
      </c>
      <c r="C4360" t="str">
        <f t="shared" si="1"/>
        <v/>
      </c>
    </row>
    <row r="4361">
      <c r="A4361" t="str">
        <f>UPPER(newTransactionSheet!D4361)&amp;"$"&amp;UPPER(newTransactionSheet!F4361)&amp;"$"&amp;UPPER(newTransactionSheet!H4361)&amp;"$"&amp;UPPER(newTransactionSheet!N4361)</f>
        <v>MARUTI SUZUKI$SWIFT DZIRE$VDI$BANGALORE</v>
      </c>
      <c r="C4361" t="str">
        <f t="shared" si="1"/>
        <v/>
      </c>
    </row>
    <row r="4362">
      <c r="A4362" t="str">
        <f>UPPER(newTransactionSheet!D4362)&amp;"$"&amp;UPPER(newTransactionSheet!F4362)&amp;"$"&amp;UPPER(newTransactionSheet!H4362)&amp;"$"&amp;UPPER(newTransactionSheet!N4362)</f>
        <v>MARUTI SUZUKI$WAGON R$LXI$BANGALORE</v>
      </c>
      <c r="C4362" t="str">
        <f t="shared" si="1"/>
        <v/>
      </c>
    </row>
    <row r="4363">
      <c r="A4363" t="str">
        <f>UPPER(newTransactionSheet!D4363)&amp;"$"&amp;UPPER(newTransactionSheet!F4363)&amp;"$"&amp;UPPER(newTransactionSheet!H4363)&amp;"$"&amp;UPPER(newTransactionSheet!N4363)</f>
        <v>MARUTI SUZUKI$ZEN$LXI$BANGALORE</v>
      </c>
      <c r="C4363" t="str">
        <f t="shared" si="1"/>
        <v/>
      </c>
    </row>
    <row r="4364">
      <c r="A4364" t="str">
        <f>UPPER(newTransactionSheet!D4364)&amp;"$"&amp;UPPER(newTransactionSheet!F4364)&amp;"$"&amp;UPPER(newTransactionSheet!H4364)&amp;"$"&amp;UPPER(newTransactionSheet!N4364)</f>
        <v>MARUTI SUZUKI$ZEN$VXI$BANGALORE</v>
      </c>
      <c r="C4364" t="str">
        <f t="shared" si="1"/>
        <v/>
      </c>
    </row>
    <row r="4365">
      <c r="A4365" t="str">
        <f>UPPER(newTransactionSheet!D4365)&amp;"$"&amp;UPPER(newTransactionSheet!F4365)&amp;"$"&amp;UPPER(newTransactionSheet!H4365)&amp;"$"&amp;UPPER(newTransactionSheet!N4365)</f>
        <v>MARUTI SUZUKI$ZEN$VXI$BANGALORE</v>
      </c>
      <c r="C4365" t="str">
        <f t="shared" si="1"/>
        <v/>
      </c>
    </row>
    <row r="4366">
      <c r="A4366" t="str">
        <f>UPPER(newTransactionSheet!D4366)&amp;"$"&amp;UPPER(newTransactionSheet!F4366)&amp;"$"&amp;UPPER(newTransactionSheet!H4366)&amp;"$"&amp;UPPER(newTransactionSheet!N4366)</f>
        <v>MARUTI SUZUKI$ZEN$VXI$BANGALORE</v>
      </c>
      <c r="C4366" t="str">
        <f t="shared" si="1"/>
        <v/>
      </c>
    </row>
    <row r="4367">
      <c r="A4367" t="str">
        <f>UPPER(newTransactionSheet!D4367)&amp;"$"&amp;UPPER(newTransactionSheet!F4367)&amp;"$"&amp;UPPER(newTransactionSheet!H4367)&amp;"$"&amp;UPPER(newTransactionSheet!N4367)</f>
        <v>FORD$IKON$1.6 EXI NXT$BANGALORE</v>
      </c>
      <c r="C4367" t="str">
        <f t="shared" si="1"/>
        <v/>
      </c>
    </row>
    <row r="4368">
      <c r="A4368" t="str">
        <f>UPPER(newTransactionSheet!D4368)&amp;"$"&amp;UPPER(newTransactionSheet!F4368)&amp;"$"&amp;UPPER(newTransactionSheet!H4368)&amp;"$"&amp;UPPER(newTransactionSheet!N4368)</f>
        <v>FORD$IKON$1.3 FLAIR$BANGALORE</v>
      </c>
      <c r="C4368" t="str">
        <f t="shared" si="1"/>
        <v/>
      </c>
    </row>
    <row r="4369">
      <c r="A4369" t="str">
        <f>UPPER(newTransactionSheet!D4369)&amp;"$"&amp;UPPER(newTransactionSheet!F4369)&amp;"$"&amp;UPPER(newTransactionSheet!H4369)&amp;"$"&amp;UPPER(newTransactionSheet!N4369)</f>
        <v>MARUTI SUZUKI$800$STD$BANGALORE</v>
      </c>
      <c r="C4369" t="str">
        <f t="shared" si="1"/>
        <v/>
      </c>
    </row>
    <row r="4370">
      <c r="A4370" t="str">
        <f>UPPER(newTransactionSheet!D4370)&amp;"$"&amp;UPPER(newTransactionSheet!F4370)&amp;"$"&amp;UPPER(newTransactionSheet!H4370)&amp;"$"&amp;UPPER(newTransactionSheet!N4370)</f>
        <v>MARUTI SUZUKI$800$STD$BANGALORE</v>
      </c>
      <c r="C4370" t="str">
        <f t="shared" si="1"/>
        <v/>
      </c>
    </row>
    <row r="4371">
      <c r="A4371" t="str">
        <f>UPPER(newTransactionSheet!D4371)&amp;"$"&amp;UPPER(newTransactionSheet!F4371)&amp;"$"&amp;UPPER(newTransactionSheet!H4371)&amp;"$"&amp;UPPER(newTransactionSheet!N4371)</f>
        <v>MARUTI SUZUKI$800$AC$BANGALORE</v>
      </c>
      <c r="C4371" t="str">
        <f t="shared" si="1"/>
        <v/>
      </c>
    </row>
    <row r="4372">
      <c r="A4372" t="str">
        <f>UPPER(newTransactionSheet!D4372)&amp;"$"&amp;UPPER(newTransactionSheet!F4372)&amp;"$"&amp;UPPER(newTransactionSheet!H4372)&amp;"$"&amp;UPPER(newTransactionSheet!N4372)</f>
        <v>MARUTI SUZUKI$800$STD$BANGALORE</v>
      </c>
      <c r="C4372" t="str">
        <f t="shared" si="1"/>
        <v/>
      </c>
    </row>
    <row r="4373">
      <c r="A4373" t="str">
        <f>UPPER(newTransactionSheet!D4373)&amp;"$"&amp;UPPER(newTransactionSheet!F4373)&amp;"$"&amp;UPPER(newTransactionSheet!H4373)&amp;"$"&amp;UPPER(newTransactionSheet!N4373)</f>
        <v>MARUTI SUZUKI$ALTO$LXI$BANGALORE</v>
      </c>
      <c r="C4373" t="str">
        <f t="shared" si="1"/>
        <v/>
      </c>
    </row>
    <row r="4374">
      <c r="A4374" t="str">
        <f>UPPER(newTransactionSheet!D4374)&amp;"$"&amp;UPPER(newTransactionSheet!F4374)&amp;"$"&amp;UPPER(newTransactionSheet!H4374)&amp;"$"&amp;UPPER(newTransactionSheet!N4374)</f>
        <v>MARUTI SUZUKI$ALTO$STD$BANGALORE</v>
      </c>
      <c r="C4374" t="str">
        <f t="shared" si="1"/>
        <v/>
      </c>
    </row>
    <row r="4375">
      <c r="A4375" t="str">
        <f>UPPER(newTransactionSheet!D4375)&amp;"$"&amp;UPPER(newTransactionSheet!F4375)&amp;"$"&amp;UPPER(newTransactionSheet!H4375)&amp;"$"&amp;UPPER(newTransactionSheet!N4375)</f>
        <v>TATA$NANO$LX$BANGALORE</v>
      </c>
      <c r="C4375" t="str">
        <f t="shared" si="1"/>
        <v/>
      </c>
    </row>
    <row r="4376">
      <c r="A4376" t="str">
        <f>UPPER(newTransactionSheet!D4376)&amp;"$"&amp;UPPER(newTransactionSheet!F4376)&amp;"$"&amp;UPPER(newTransactionSheet!H4376)&amp;"$"&amp;UPPER(newTransactionSheet!N4376)</f>
        <v>MARUTI SUZUKI$ZEN$LX$BANGALORE</v>
      </c>
      <c r="C4376" t="str">
        <f t="shared" si="1"/>
        <v/>
      </c>
    </row>
    <row r="4377">
      <c r="A4377" t="str">
        <f>UPPER(newTransactionSheet!D4377)&amp;"$"&amp;UPPER(newTransactionSheet!F4377)&amp;"$"&amp;UPPER(newTransactionSheet!H4377)&amp;"$"&amp;UPPER(newTransactionSheet!N4377)</f>
        <v>TATA$NANO$CX$BANGALORE</v>
      </c>
      <c r="C4377" t="str">
        <f t="shared" si="1"/>
        <v/>
      </c>
    </row>
    <row r="4378">
      <c r="A4378" t="str">
        <f>UPPER(newTransactionSheet!D4378)&amp;"$"&amp;UPPER(newTransactionSheet!F4378)&amp;"$"&amp;UPPER(newTransactionSheet!H4378)&amp;"$"&amp;UPPER(newTransactionSheet!N4378)</f>
        <v>MARUTI SUZUKI$800$AC$BANGALORE</v>
      </c>
      <c r="C4378" t="str">
        <f t="shared" si="1"/>
        <v/>
      </c>
    </row>
    <row r="4379">
      <c r="A4379" t="str">
        <f>UPPER(newTransactionSheet!D4379)&amp;"$"&amp;UPPER(newTransactionSheet!F4379)&amp;"$"&amp;UPPER(newTransactionSheet!H4379)&amp;"$"&amp;UPPER(newTransactionSheet!N4379)</f>
        <v>MARUTI SUZUKI$ALTO$LXI$BANGALORE</v>
      </c>
      <c r="C4379" t="str">
        <f t="shared" si="1"/>
        <v/>
      </c>
    </row>
    <row r="4380">
      <c r="A4380" t="str">
        <f>UPPER(newTransactionSheet!D4380)&amp;"$"&amp;UPPER(newTransactionSheet!F4380)&amp;"$"&amp;UPPER(newTransactionSheet!H4380)&amp;"$"&amp;UPPER(newTransactionSheet!N4380)</f>
        <v>MARUTI SUZUKI$ALTO$LXI$BANGALORE</v>
      </c>
      <c r="C4380" t="str">
        <f t="shared" si="1"/>
        <v/>
      </c>
    </row>
    <row r="4381">
      <c r="A4381" t="str">
        <f>UPPER(newTransactionSheet!D4381)&amp;"$"&amp;UPPER(newTransactionSheet!F4381)&amp;"$"&amp;UPPER(newTransactionSheet!H4381)&amp;"$"&amp;UPPER(newTransactionSheet!N4381)</f>
        <v>MARUTI SUZUKI$VERSA$DX$BANGALORE</v>
      </c>
      <c r="C4381" t="str">
        <f t="shared" si="1"/>
        <v/>
      </c>
    </row>
    <row r="4382">
      <c r="A4382" t="str">
        <f>UPPER(newTransactionSheet!D4382)&amp;"$"&amp;UPPER(newTransactionSheet!F4382)&amp;"$"&amp;UPPER(newTransactionSheet!H4382)&amp;"$"&amp;UPPER(newTransactionSheet!N4382)</f>
        <v>MARUTI SUZUKI$800$AC$BANGALORE</v>
      </c>
      <c r="C4382" t="str">
        <f t="shared" si="1"/>
        <v/>
      </c>
    </row>
    <row r="4383">
      <c r="A4383" t="str">
        <f>UPPER(newTransactionSheet!D4383)&amp;"$"&amp;UPPER(newTransactionSheet!F4383)&amp;"$"&amp;UPPER(newTransactionSheet!H4383)&amp;"$"&amp;UPPER(newTransactionSheet!N4383)</f>
        <v>MARUTI SUZUKI$800$AC$BANGALORE</v>
      </c>
      <c r="C4383" t="str">
        <f t="shared" si="1"/>
        <v/>
      </c>
    </row>
    <row r="4384">
      <c r="A4384" t="str">
        <f>UPPER(newTransactionSheet!D4384)&amp;"$"&amp;UPPER(newTransactionSheet!F4384)&amp;"$"&amp;UPPER(newTransactionSheet!H4384)&amp;"$"&amp;UPPER(newTransactionSheet!N4384)</f>
        <v>MARUTI SUZUKI$800$AC$BANGALORE</v>
      </c>
      <c r="C4384" t="str">
        <f t="shared" si="1"/>
        <v/>
      </c>
    </row>
    <row r="4385">
      <c r="A4385" t="str">
        <f>UPPER(newTransactionSheet!D4385)&amp;"$"&amp;UPPER(newTransactionSheet!F4385)&amp;"$"&amp;UPPER(newTransactionSheet!H4385)&amp;"$"&amp;UPPER(newTransactionSheet!N4385)</f>
        <v>MARUTI SUZUKI$800$STD$BANGALORE</v>
      </c>
      <c r="C4385" t="str">
        <f t="shared" si="1"/>
        <v/>
      </c>
    </row>
    <row r="4386">
      <c r="A4386" t="str">
        <f>UPPER(newTransactionSheet!D4386)&amp;"$"&amp;UPPER(newTransactionSheet!F4386)&amp;"$"&amp;UPPER(newTransactionSheet!H4386)&amp;"$"&amp;UPPER(newTransactionSheet!N4386)</f>
        <v>MARUTI SUZUKI$800$STD$BANGALORE</v>
      </c>
      <c r="C4386" t="str">
        <f t="shared" si="1"/>
        <v/>
      </c>
    </row>
    <row r="4387">
      <c r="A4387" t="str">
        <f>UPPER(newTransactionSheet!D4387)&amp;"$"&amp;UPPER(newTransactionSheet!F4387)&amp;"$"&amp;UPPER(newTransactionSheet!H4387)&amp;"$"&amp;UPPER(newTransactionSheet!N4387)</f>
        <v>MARUTI SUZUKI$800$STD$BANGALORE</v>
      </c>
      <c r="C4387" t="str">
        <f t="shared" si="1"/>
        <v/>
      </c>
    </row>
    <row r="4388">
      <c r="A4388" t="str">
        <f>UPPER(newTransactionSheet!D4388)&amp;"$"&amp;UPPER(newTransactionSheet!F4388)&amp;"$"&amp;UPPER(newTransactionSheet!H4388)&amp;"$"&amp;UPPER(newTransactionSheet!N4388)</f>
        <v>MARUTI SUZUKI$800$STD$BANGALORE</v>
      </c>
      <c r="C4388" t="str">
        <f t="shared" si="1"/>
        <v/>
      </c>
    </row>
    <row r="4389">
      <c r="A4389" t="str">
        <f>UPPER(newTransactionSheet!D4389)&amp;"$"&amp;UPPER(newTransactionSheet!F4389)&amp;"$"&amp;UPPER(newTransactionSheet!H4389)&amp;"$"&amp;UPPER(newTransactionSheet!N4389)</f>
        <v>MARUTI SUZUKI$800$STD$BANGALORE</v>
      </c>
      <c r="C4389" t="str">
        <f t="shared" si="1"/>
        <v/>
      </c>
    </row>
    <row r="4390">
      <c r="A4390" t="str">
        <f>UPPER(newTransactionSheet!D4390)&amp;"$"&amp;UPPER(newTransactionSheet!F4390)&amp;"$"&amp;UPPER(newTransactionSheet!H4390)&amp;"$"&amp;UPPER(newTransactionSheet!N4390)</f>
        <v>MARUTI SUZUKI$800$STD$BANGALORE</v>
      </c>
      <c r="C4390" t="str">
        <f t="shared" si="1"/>
        <v/>
      </c>
    </row>
    <row r="4391">
      <c r="A4391" t="str">
        <f>UPPER(newTransactionSheet!D4391)&amp;"$"&amp;UPPER(newTransactionSheet!F4391)&amp;"$"&amp;UPPER(newTransactionSheet!H4391)&amp;"$"&amp;UPPER(newTransactionSheet!N4391)</f>
        <v>MARUTI SUZUKI$800$STD$BANGALORE</v>
      </c>
      <c r="C4391" t="str">
        <f t="shared" si="1"/>
        <v/>
      </c>
    </row>
    <row r="4392">
      <c r="A4392" t="str">
        <f>UPPER(newTransactionSheet!D4392)&amp;"$"&amp;UPPER(newTransactionSheet!F4392)&amp;"$"&amp;UPPER(newTransactionSheet!H4392)&amp;"$"&amp;UPPER(newTransactionSheet!N4392)</f>
        <v>MARUTI SUZUKI$800$STD$BANGALORE</v>
      </c>
      <c r="C4392" t="str">
        <f t="shared" si="1"/>
        <v/>
      </c>
    </row>
    <row r="4393">
      <c r="A4393" t="str">
        <f>UPPER(newTransactionSheet!D4393)&amp;"$"&amp;UPPER(newTransactionSheet!F4393)&amp;"$"&amp;UPPER(newTransactionSheet!H4393)&amp;"$"&amp;UPPER(newTransactionSheet!N4393)</f>
        <v>HYUNDAI$ACCENT$GLE$BANGALORE</v>
      </c>
      <c r="C4393" t="str">
        <f t="shared" si="1"/>
        <v/>
      </c>
    </row>
    <row r="4394">
      <c r="A4394" t="str">
        <f>UPPER(newTransactionSheet!D4394)&amp;"$"&amp;UPPER(newTransactionSheet!F4394)&amp;"$"&amp;UPPER(newTransactionSheet!H4394)&amp;"$"&amp;UPPER(newTransactionSheet!N4394)</f>
        <v>MARUTI SUZUKI$ESTEEM$VXI$BANGALORE</v>
      </c>
      <c r="C4394" t="str">
        <f t="shared" si="1"/>
        <v/>
      </c>
    </row>
    <row r="4395">
      <c r="A4395" t="str">
        <f>UPPER(newTransactionSheet!D4395)&amp;"$"&amp;UPPER(newTransactionSheet!F4395)&amp;"$"&amp;UPPER(newTransactionSheet!H4395)&amp;"$"&amp;UPPER(newTransactionSheet!N4395)</f>
        <v>HYUNDAI$GETZ$GLE$MUMBAI</v>
      </c>
      <c r="C4395" t="str">
        <f t="shared" si="1"/>
        <v/>
      </c>
    </row>
    <row r="4396">
      <c r="A4396" t="str">
        <f>UPPER(newTransactionSheet!D4396)&amp;"$"&amp;UPPER(newTransactionSheet!F4396)&amp;"$"&amp;UPPER(newTransactionSheet!H4396)&amp;"$"&amp;UPPER(newTransactionSheet!N4396)</f>
        <v>FORD$IKON$1.6 EXI NXT$BANGALORE</v>
      </c>
      <c r="C4396" t="str">
        <f t="shared" si="1"/>
        <v/>
      </c>
    </row>
    <row r="4397">
      <c r="A4397" t="str">
        <f>UPPER(newTransactionSheet!D4397)&amp;"$"&amp;UPPER(newTransactionSheet!F4397)&amp;"$"&amp;UPPER(newTransactionSheet!H4397)&amp;"$"&amp;UPPER(newTransactionSheet!N4397)</f>
        <v>TATA$INDICA EV2$GLS$BANGALORE</v>
      </c>
      <c r="C4397" t="str">
        <f t="shared" si="1"/>
        <v/>
      </c>
    </row>
    <row r="4398">
      <c r="A4398" t="str">
        <f>UPPER(newTransactionSheet!D4398)&amp;"$"&amp;UPPER(newTransactionSheet!F4398)&amp;"$"&amp;UPPER(newTransactionSheet!H4398)&amp;"$"&amp;UPPER(newTransactionSheet!N4398)</f>
        <v>TATA$INDIGO$GLX 1.6$BANGALORE</v>
      </c>
      <c r="C4398" t="str">
        <f t="shared" si="1"/>
        <v/>
      </c>
    </row>
    <row r="4399">
      <c r="A4399" t="str">
        <f>UPPER(newTransactionSheet!D4399)&amp;"$"&amp;UPPER(newTransactionSheet!F4399)&amp;"$"&amp;UPPER(newTransactionSheet!H4399)&amp;"$"&amp;UPPER(newTransactionSheet!N4399)</f>
        <v>TATA$NANO$LX$BANGALORE</v>
      </c>
      <c r="C4399" t="str">
        <f t="shared" si="1"/>
        <v/>
      </c>
    </row>
    <row r="4400">
      <c r="A4400" t="str">
        <f>UPPER(newTransactionSheet!D4400)&amp;"$"&amp;UPPER(newTransactionSheet!F4400)&amp;"$"&amp;UPPER(newTransactionSheet!H4400)&amp;"$"&amp;UPPER(newTransactionSheet!N4400)</f>
        <v>TATA$NANO$LX$BANGALORE</v>
      </c>
      <c r="C4400" t="str">
        <f t="shared" si="1"/>
        <v/>
      </c>
    </row>
    <row r="4401">
      <c r="A4401" t="str">
        <f>UPPER(newTransactionSheet!D4401)&amp;"$"&amp;UPPER(newTransactionSheet!F4401)&amp;"$"&amp;UPPER(newTransactionSheet!H4401)&amp;"$"&amp;UPPER(newTransactionSheet!N4401)</f>
        <v>TATA$NANO$LX$BANGALORE</v>
      </c>
      <c r="C4401" t="str">
        <f t="shared" si="1"/>
        <v/>
      </c>
    </row>
    <row r="4402">
      <c r="A4402" t="str">
        <f>UPPER(newTransactionSheet!D4402)&amp;"$"&amp;UPPER(newTransactionSheet!F4402)&amp;"$"&amp;UPPER(newTransactionSheet!H4402)&amp;"$"&amp;UPPER(newTransactionSheet!N4402)</f>
        <v>MARUTI SUZUKI$OMNI$5 STR$BANGALORE</v>
      </c>
      <c r="C4402" t="str">
        <f t="shared" si="1"/>
        <v/>
      </c>
    </row>
    <row r="4403">
      <c r="A4403" t="str">
        <f>UPPER(newTransactionSheet!D4403)&amp;"$"&amp;UPPER(newTransactionSheet!F4403)&amp;"$"&amp;UPPER(newTransactionSheet!H4403)&amp;"$"&amp;UPPER(newTransactionSheet!N4403)</f>
        <v>HYUNDAI$SANTRO XING$GLS$BANGALORE</v>
      </c>
      <c r="C4403" t="str">
        <f t="shared" si="1"/>
        <v/>
      </c>
    </row>
    <row r="4404">
      <c r="A4404" t="str">
        <f>UPPER(newTransactionSheet!D4404)&amp;"$"&amp;UPPER(newTransactionSheet!F4404)&amp;"$"&amp;UPPER(newTransactionSheet!H4404)&amp;"$"&amp;UPPER(newTransactionSheet!N4404)</f>
        <v>MARUTI SUZUKI$WAGON R$LXI$BANGALORE</v>
      </c>
      <c r="C4404" t="str">
        <f t="shared" si="1"/>
        <v/>
      </c>
    </row>
    <row r="4405">
      <c r="A4405" t="str">
        <f>UPPER(newTransactionSheet!D4405)&amp;"$"&amp;UPPER(newTransactionSheet!F4405)&amp;"$"&amp;UPPER(newTransactionSheet!H4405)&amp;"$"&amp;UPPER(newTransactionSheet!N4405)</f>
        <v>TATA$INDIGO ECS$GLX$BANGALORE</v>
      </c>
      <c r="C4405" t="str">
        <f t="shared" si="1"/>
        <v/>
      </c>
    </row>
    <row r="4406">
      <c r="A4406" t="str">
        <f>UPPER(newTransactionSheet!D4406)&amp;"$"&amp;UPPER(newTransactionSheet!F4406)&amp;"$"&amp;UPPER(newTransactionSheet!H4406)&amp;"$"&amp;UPPER(newTransactionSheet!N4406)</f>
        <v>MARUTI SUZUKI$WAGON R$LXI$BANGALORE</v>
      </c>
      <c r="C4406" t="str">
        <f t="shared" si="1"/>
        <v/>
      </c>
    </row>
    <row r="4407">
      <c r="A4407" t="str">
        <f>UPPER(newTransactionSheet!D4407)&amp;"$"&amp;UPPER(newTransactionSheet!F4407)&amp;"$"&amp;UPPER(newTransactionSheet!H4407)&amp;"$"&amp;UPPER(newTransactionSheet!N4407)</f>
        <v>MARUTI SUZUKI$800$STD$BANGALORE</v>
      </c>
      <c r="C4407" t="str">
        <f t="shared" si="1"/>
        <v/>
      </c>
    </row>
    <row r="4408">
      <c r="A4408" t="str">
        <f>UPPER(newTransactionSheet!D4408)&amp;"$"&amp;UPPER(newTransactionSheet!F4408)&amp;"$"&amp;UPPER(newTransactionSheet!H4408)&amp;"$"&amp;UPPER(newTransactionSheet!N4408)</f>
        <v>MARUTI SUZUKI$800$STD$BANGALORE</v>
      </c>
      <c r="C4408" t="str">
        <f t="shared" si="1"/>
        <v/>
      </c>
    </row>
    <row r="4409">
      <c r="A4409" t="str">
        <f>UPPER(newTransactionSheet!D4409)&amp;"$"&amp;UPPER(newTransactionSheet!F4409)&amp;"$"&amp;UPPER(newTransactionSheet!H4409)&amp;"$"&amp;UPPER(newTransactionSheet!N4409)</f>
        <v>MARUTI SUZUKI$ZEN$VXI$BANGALORE</v>
      </c>
      <c r="C4409" t="str">
        <f t="shared" si="1"/>
        <v/>
      </c>
    </row>
    <row r="4410">
      <c r="A4410" t="str">
        <f>UPPER(newTransactionSheet!D4410)&amp;"$"&amp;UPPER(newTransactionSheet!F4410)&amp;"$"&amp;UPPER(newTransactionSheet!H4410)&amp;"$"&amp;UPPER(newTransactionSheet!N4410)</f>
        <v>MARUTI SUZUKI$800$AC$BANGALORE</v>
      </c>
      <c r="C4410" t="str">
        <f t="shared" si="1"/>
        <v/>
      </c>
    </row>
    <row r="4411">
      <c r="A4411" t="str">
        <f>UPPER(newTransactionSheet!D4411)&amp;"$"&amp;UPPER(newTransactionSheet!F4411)&amp;"$"&amp;UPPER(newTransactionSheet!H4411)&amp;"$"&amp;UPPER(newTransactionSheet!N4411)</f>
        <v>MARUTI SUZUKI$800$STD$BANGALORE</v>
      </c>
      <c r="C4411" t="str">
        <f t="shared" si="1"/>
        <v/>
      </c>
    </row>
    <row r="4412">
      <c r="A4412" t="str">
        <f>UPPER(newTransactionSheet!D4412)&amp;"$"&amp;UPPER(newTransactionSheet!F4412)&amp;"$"&amp;UPPER(newTransactionSheet!H4412)&amp;"$"&amp;UPPER(newTransactionSheet!N4412)</f>
        <v>MARUTI SUZUKI$800$STD$BANGALORE</v>
      </c>
      <c r="C4412" t="str">
        <f t="shared" si="1"/>
        <v/>
      </c>
    </row>
    <row r="4413">
      <c r="A4413" t="str">
        <f>UPPER(newTransactionSheet!D4413)&amp;"$"&amp;UPPER(newTransactionSheet!F4413)&amp;"$"&amp;UPPER(newTransactionSheet!H4413)&amp;"$"&amp;UPPER(newTransactionSheet!N4413)</f>
        <v>HYUNDAI$SANTRO XING$XG$BANGALORE</v>
      </c>
      <c r="C4413" t="str">
        <f t="shared" si="1"/>
        <v/>
      </c>
    </row>
    <row r="4414">
      <c r="A4414" t="str">
        <f>UPPER(newTransactionSheet!D4414)&amp;"$"&amp;UPPER(newTransactionSheet!F4414)&amp;"$"&amp;UPPER(newTransactionSheet!H4414)&amp;"$"&amp;UPPER(newTransactionSheet!N4414)</f>
        <v>MARUTI SUZUKI$WAGON R$LXI$BANGALORE</v>
      </c>
      <c r="C4414" t="str">
        <f t="shared" si="1"/>
        <v/>
      </c>
    </row>
    <row r="4415">
      <c r="A4415" t="str">
        <f>UPPER(newTransactionSheet!D4415)&amp;"$"&amp;UPPER(newTransactionSheet!F4415)&amp;"$"&amp;UPPER(newTransactionSheet!H4415)&amp;"$"&amp;UPPER(newTransactionSheet!N4415)</f>
        <v>MARUTI SUZUKI$800$STD$BANGALORE</v>
      </c>
      <c r="C4415" t="str">
        <f t="shared" si="1"/>
        <v/>
      </c>
    </row>
    <row r="4416">
      <c r="A4416" t="str">
        <f>UPPER(newTransactionSheet!D4416)&amp;"$"&amp;UPPER(newTransactionSheet!F4416)&amp;"$"&amp;UPPER(newTransactionSheet!H4416)&amp;"$"&amp;UPPER(newTransactionSheet!N4416)</f>
        <v>MARUTI SUZUKI$800$AC$BANGALORE</v>
      </c>
      <c r="C4416" t="str">
        <f t="shared" si="1"/>
        <v/>
      </c>
    </row>
    <row r="4417">
      <c r="A4417" t="str">
        <f>UPPER(newTransactionSheet!D4417)&amp;"$"&amp;UPPER(newTransactionSheet!F4417)&amp;"$"&amp;UPPER(newTransactionSheet!H4417)&amp;"$"&amp;UPPER(newTransactionSheet!N4417)</f>
        <v>MARUTI SUZUKI$800$STD$BANGALORE</v>
      </c>
      <c r="C4417" t="str">
        <f t="shared" si="1"/>
        <v/>
      </c>
    </row>
    <row r="4418">
      <c r="A4418" t="str">
        <f>UPPER(newTransactionSheet!D4418)&amp;"$"&amp;UPPER(newTransactionSheet!F4418)&amp;"$"&amp;UPPER(newTransactionSheet!H4418)&amp;"$"&amp;UPPER(newTransactionSheet!N4418)</f>
        <v>MARUTI SUZUKI$800$STD$BANGALORE</v>
      </c>
      <c r="C4418" t="str">
        <f t="shared" si="1"/>
        <v/>
      </c>
    </row>
    <row r="4419">
      <c r="A4419" t="str">
        <f>UPPER(newTransactionSheet!D4419)&amp;"$"&amp;UPPER(newTransactionSheet!F4419)&amp;"$"&amp;UPPER(newTransactionSheet!H4419)&amp;"$"&amp;UPPER(newTransactionSheet!N4419)</f>
        <v>MARUTI SUZUKI$800$STD$BANGALORE</v>
      </c>
      <c r="C4419" t="str">
        <f t="shared" si="1"/>
        <v/>
      </c>
    </row>
    <row r="4420">
      <c r="A4420" t="str">
        <f>UPPER(newTransactionSheet!D4420)&amp;"$"&amp;UPPER(newTransactionSheet!F4420)&amp;"$"&amp;UPPER(newTransactionSheet!H4420)&amp;"$"&amp;UPPER(newTransactionSheet!N4420)</f>
        <v>MARUTI SUZUKI$800$STD$BANGALORE</v>
      </c>
      <c r="C4420" t="str">
        <f t="shared" si="1"/>
        <v/>
      </c>
    </row>
    <row r="4421">
      <c r="A4421" t="str">
        <f>UPPER(newTransactionSheet!D4421)&amp;"$"&amp;UPPER(newTransactionSheet!F4421)&amp;"$"&amp;UPPER(newTransactionSheet!H4421)&amp;"$"&amp;UPPER(newTransactionSheet!N4421)</f>
        <v>MARUTI SUZUKI$800$STD$BANGALORE</v>
      </c>
      <c r="C4421" t="str">
        <f t="shared" si="1"/>
        <v/>
      </c>
    </row>
    <row r="4422">
      <c r="A4422" t="str">
        <f>UPPER(newTransactionSheet!D4422)&amp;"$"&amp;UPPER(newTransactionSheet!F4422)&amp;"$"&amp;UPPER(newTransactionSheet!H4422)&amp;"$"&amp;UPPER(newTransactionSheet!N4422)</f>
        <v>MARUTI SUZUKI$800$STD$BANGALORE</v>
      </c>
      <c r="C4422" t="str">
        <f t="shared" si="1"/>
        <v/>
      </c>
    </row>
    <row r="4423">
      <c r="A4423" t="str">
        <f>UPPER(newTransactionSheet!D4423)&amp;"$"&amp;UPPER(newTransactionSheet!F4423)&amp;"$"&amp;UPPER(newTransactionSheet!H4423)&amp;"$"&amp;UPPER(newTransactionSheet!N4423)</f>
        <v>MARUTI SUZUKI$800$STD$BANGALORE</v>
      </c>
      <c r="C4423" t="str">
        <f t="shared" si="1"/>
        <v/>
      </c>
    </row>
    <row r="4424">
      <c r="A4424" t="str">
        <f>UPPER(newTransactionSheet!D4424)&amp;"$"&amp;UPPER(newTransactionSheet!F4424)&amp;"$"&amp;UPPER(newTransactionSheet!H4424)&amp;"$"&amp;UPPER(newTransactionSheet!N4424)</f>
        <v>MARUTI SUZUKI$800$STD$BANGALORE</v>
      </c>
      <c r="C4424" t="str">
        <f t="shared" si="1"/>
        <v/>
      </c>
    </row>
    <row r="4425">
      <c r="A4425" t="str">
        <f>UPPER(newTransactionSheet!D4425)&amp;"$"&amp;UPPER(newTransactionSheet!F4425)&amp;"$"&amp;UPPER(newTransactionSheet!H4425)&amp;"$"&amp;UPPER(newTransactionSheet!N4425)</f>
        <v>MARUTI SUZUKI$800$STD$BANGALORE</v>
      </c>
      <c r="C4425" t="str">
        <f t="shared" si="1"/>
        <v/>
      </c>
    </row>
    <row r="4426">
      <c r="A4426" t="str">
        <f>UPPER(newTransactionSheet!D4426)&amp;"$"&amp;UPPER(newTransactionSheet!F4426)&amp;"$"&amp;UPPER(newTransactionSheet!H4426)&amp;"$"&amp;UPPER(newTransactionSheet!N4426)</f>
        <v>MARUTI SUZUKI$800$STD$BANGALORE</v>
      </c>
      <c r="C4426" t="str">
        <f t="shared" si="1"/>
        <v/>
      </c>
    </row>
    <row r="4427">
      <c r="A4427" t="str">
        <f>UPPER(newTransactionSheet!D4427)&amp;"$"&amp;UPPER(newTransactionSheet!F4427)&amp;"$"&amp;UPPER(newTransactionSheet!H4427)&amp;"$"&amp;UPPER(newTransactionSheet!N4427)</f>
        <v>MARUTI SUZUKI$800$STD$BANGALORE</v>
      </c>
      <c r="C4427" t="str">
        <f t="shared" si="1"/>
        <v/>
      </c>
    </row>
    <row r="4428">
      <c r="A4428" t="str">
        <f>UPPER(newTransactionSheet!D4428)&amp;"$"&amp;UPPER(newTransactionSheet!F4428)&amp;"$"&amp;UPPER(newTransactionSheet!H4428)&amp;"$"&amp;UPPER(newTransactionSheet!N4428)</f>
        <v>MARUTI SUZUKI$800$STD$BANGALORE</v>
      </c>
      <c r="C4428" t="str">
        <f t="shared" si="1"/>
        <v/>
      </c>
    </row>
    <row r="4429">
      <c r="A4429" t="str">
        <f>UPPER(newTransactionSheet!D4429)&amp;"$"&amp;UPPER(newTransactionSheet!F4429)&amp;"$"&amp;UPPER(newTransactionSheet!H4429)&amp;"$"&amp;UPPER(newTransactionSheet!N4429)</f>
        <v>MARUTI SUZUKI$800$STD$BANGALORE</v>
      </c>
      <c r="C4429" t="str">
        <f t="shared" si="1"/>
        <v/>
      </c>
    </row>
    <row r="4430">
      <c r="A4430" t="str">
        <f>UPPER(newTransactionSheet!D4430)&amp;"$"&amp;UPPER(newTransactionSheet!F4430)&amp;"$"&amp;UPPER(newTransactionSheet!H4430)&amp;"$"&amp;UPPER(newTransactionSheet!N4430)</f>
        <v>MARUTI SUZUKI$ALTO$LXI$BANGALORE</v>
      </c>
      <c r="C4430" t="str">
        <f t="shared" si="1"/>
        <v/>
      </c>
    </row>
    <row r="4431">
      <c r="A4431" t="str">
        <f>UPPER(newTransactionSheet!D4431)&amp;"$"&amp;UPPER(newTransactionSheet!F4431)&amp;"$"&amp;UPPER(newTransactionSheet!H4431)&amp;"$"&amp;UPPER(newTransactionSheet!N4431)</f>
        <v>MARUTI SUZUKI$ALTO$STD$BANGALORE</v>
      </c>
      <c r="C4431" t="str">
        <f t="shared" si="1"/>
        <v/>
      </c>
    </row>
    <row r="4432">
      <c r="A4432" t="str">
        <f>UPPER(newTransactionSheet!D4432)&amp;"$"&amp;UPPER(newTransactionSheet!F4432)&amp;"$"&amp;UPPER(newTransactionSheet!H4432)&amp;"$"&amp;UPPER(newTransactionSheet!N4432)</f>
        <v>FORD$IKON$1.3 FLAIR$BANGALORE</v>
      </c>
      <c r="C4432" t="str">
        <f t="shared" si="1"/>
        <v/>
      </c>
    </row>
    <row r="4433">
      <c r="A4433" t="str">
        <f>UPPER(newTransactionSheet!D4433)&amp;"$"&amp;UPPER(newTransactionSheet!F4433)&amp;"$"&amp;UPPER(newTransactionSheet!H4433)&amp;"$"&amp;UPPER(newTransactionSheet!N4433)</f>
        <v>FORD$IKON$1.6 EXI NXT$BANGALORE</v>
      </c>
      <c r="C4433" t="str">
        <f t="shared" si="1"/>
        <v/>
      </c>
    </row>
    <row r="4434">
      <c r="A4434" t="str">
        <f>UPPER(newTransactionSheet!D4434)&amp;"$"&amp;UPPER(newTransactionSheet!F4434)&amp;"$"&amp;UPPER(newTransactionSheet!H4434)&amp;"$"&amp;UPPER(newTransactionSheet!N4434)</f>
        <v>TATA$INDICA V2$DL$BANGALORE</v>
      </c>
      <c r="C4434" t="str">
        <f t="shared" si="1"/>
        <v/>
      </c>
    </row>
    <row r="4435">
      <c r="A4435" t="str">
        <f>UPPER(newTransactionSheet!D4435)&amp;"$"&amp;UPPER(newTransactionSheet!F4435)&amp;"$"&amp;UPPER(newTransactionSheet!H4435)&amp;"$"&amp;UPPER(newTransactionSheet!N4435)</f>
        <v>TATA$INDICA V2$DLS$BANGALORE</v>
      </c>
      <c r="C4435" t="str">
        <f t="shared" si="1"/>
        <v/>
      </c>
    </row>
    <row r="4436">
      <c r="A4436" t="str">
        <f>UPPER(newTransactionSheet!D4436)&amp;"$"&amp;UPPER(newTransactionSheet!F4436)&amp;"$"&amp;UPPER(newTransactionSheet!H4436)&amp;"$"&amp;UPPER(newTransactionSheet!N4436)</f>
        <v>TATA$INDICA V2$XETA GLS$BANGALORE</v>
      </c>
      <c r="C4436" t="str">
        <f t="shared" si="1"/>
        <v/>
      </c>
    </row>
    <row r="4437">
      <c r="A4437" t="str">
        <f>UPPER(newTransactionSheet!D4437)&amp;"$"&amp;UPPER(newTransactionSheet!F4437)&amp;"$"&amp;UPPER(newTransactionSheet!H4437)&amp;"$"&amp;UPPER(newTransactionSheet!N4437)</f>
        <v>TATA$NANO$CX$BANGALORE</v>
      </c>
      <c r="C4437" t="str">
        <f t="shared" si="1"/>
        <v/>
      </c>
    </row>
    <row r="4438">
      <c r="A4438" t="str">
        <f>UPPER(newTransactionSheet!D4438)&amp;"$"&amp;UPPER(newTransactionSheet!F4438)&amp;"$"&amp;UPPER(newTransactionSheet!H4438)&amp;"$"&amp;UPPER(newTransactionSheet!N4438)</f>
        <v>TATA$NANO$LX$BANGALORE</v>
      </c>
      <c r="C4438" t="str">
        <f t="shared" si="1"/>
        <v/>
      </c>
    </row>
    <row r="4439">
      <c r="A4439" t="str">
        <f>UPPER(newTransactionSheet!D4439)&amp;"$"&amp;UPPER(newTransactionSheet!F4439)&amp;"$"&amp;UPPER(newTransactionSheet!H4439)&amp;"$"&amp;UPPER(newTransactionSheet!N4439)</f>
        <v>TATA$NANO$LX$BANGALORE</v>
      </c>
      <c r="C4439" t="str">
        <f t="shared" si="1"/>
        <v/>
      </c>
    </row>
    <row r="4440">
      <c r="A4440" t="str">
        <f>UPPER(newTransactionSheet!D4440)&amp;"$"&amp;UPPER(newTransactionSheet!F4440)&amp;"$"&amp;UPPER(newTransactionSheet!H4440)&amp;"$"&amp;UPPER(newTransactionSheet!N4440)</f>
        <v>HYUNDAI$SANTRO XING$XG$BANGALORE</v>
      </c>
      <c r="C4440" t="str">
        <f t="shared" si="1"/>
        <v/>
      </c>
    </row>
    <row r="4441">
      <c r="A4441" t="str">
        <f>UPPER(newTransactionSheet!D4441)&amp;"$"&amp;UPPER(newTransactionSheet!F4441)&amp;"$"&amp;UPPER(newTransactionSheet!H4441)&amp;"$"&amp;UPPER(newTransactionSheet!N4441)</f>
        <v>HYUNDAI$SANTRO XING$XK$BANGALORE</v>
      </c>
      <c r="C4441" t="str">
        <f t="shared" si="1"/>
        <v/>
      </c>
    </row>
    <row r="4442">
      <c r="A4442" t="str">
        <f>UPPER(newTransactionSheet!D4442)&amp;"$"&amp;UPPER(newTransactionSheet!F4442)&amp;"$"&amp;UPPER(newTransactionSheet!H4442)&amp;"$"&amp;UPPER(newTransactionSheet!N4442)</f>
        <v>MARUTI SUZUKI$SWIFT$LXI$BANGALORE</v>
      </c>
      <c r="C4442" t="str">
        <f t="shared" si="1"/>
        <v/>
      </c>
    </row>
    <row r="4443">
      <c r="A4443" t="str">
        <f>UPPER(newTransactionSheet!D4443)&amp;"$"&amp;UPPER(newTransactionSheet!F4443)&amp;"$"&amp;UPPER(newTransactionSheet!H4443)&amp;"$"&amp;UPPER(newTransactionSheet!N4443)</f>
        <v>MARUTI SUZUKI$ZEN$LX$BANGALORE</v>
      </c>
      <c r="C4443" t="str">
        <f t="shared" si="1"/>
        <v/>
      </c>
    </row>
    <row r="4444">
      <c r="A4444" t="str">
        <f>UPPER(newTransactionSheet!D4444)&amp;"$"&amp;UPPER(newTransactionSheet!F4444)&amp;"$"&amp;UPPER(newTransactionSheet!H4444)&amp;"$"&amp;UPPER(newTransactionSheet!N4444)</f>
        <v>MARUTI SUZUKI$ZEN$LX$BANGALORE</v>
      </c>
      <c r="C4444" t="str">
        <f t="shared" si="1"/>
        <v/>
      </c>
    </row>
    <row r="4445">
      <c r="A4445" t="str">
        <f>UPPER(newTransactionSheet!D4445)&amp;"$"&amp;UPPER(newTransactionSheet!F4445)&amp;"$"&amp;UPPER(newTransactionSheet!H4445)&amp;"$"&amp;UPPER(newTransactionSheet!N4445)</f>
        <v>MARUTI SUZUKI$ZEN$LXI$BANGALORE</v>
      </c>
      <c r="C4445" t="str">
        <f t="shared" si="1"/>
        <v/>
      </c>
    </row>
    <row r="4446">
      <c r="A4446" t="str">
        <f>UPPER(newTransactionSheet!D4446)&amp;"$"&amp;UPPER(newTransactionSheet!F4446)&amp;"$"&amp;UPPER(newTransactionSheet!H4446)&amp;"$"&amp;UPPER(newTransactionSheet!N4446)</f>
        <v>MARUTI SUZUKI$ZEN$VXI$BANGALORE</v>
      </c>
      <c r="C4446" t="str">
        <f t="shared" si="1"/>
        <v/>
      </c>
    </row>
    <row r="4447">
      <c r="A4447" t="str">
        <f>UPPER(newTransactionSheet!D4447)&amp;"$"&amp;UPPER(newTransactionSheet!F4447)&amp;"$"&amp;UPPER(newTransactionSheet!H4447)&amp;"$"&amp;UPPER(newTransactionSheet!N4447)</f>
        <v>TATA$NANO$CX$BANGALORE</v>
      </c>
      <c r="C4447" t="str">
        <f t="shared" si="1"/>
        <v/>
      </c>
    </row>
    <row r="4448">
      <c r="A4448" t="str">
        <f>UPPER(newTransactionSheet!D4448)&amp;"$"&amp;UPPER(newTransactionSheet!F4448)&amp;"$"&amp;UPPER(newTransactionSheet!H4448)&amp;"$"&amp;UPPER(newTransactionSheet!N4448)</f>
        <v>MARUTI SUZUKI$800$AC$BANGALORE</v>
      </c>
      <c r="C4448" t="str">
        <f t="shared" si="1"/>
        <v/>
      </c>
    </row>
    <row r="4449">
      <c r="A4449" t="str">
        <f>UPPER(newTransactionSheet!D4449)&amp;"$"&amp;UPPER(newTransactionSheet!F4449)&amp;"$"&amp;UPPER(newTransactionSheet!H4449)&amp;"$"&amp;UPPER(newTransactionSheet!N4449)</f>
        <v>MARUTI SUZUKI$OMNI$CARGO LPG$BANGALORE</v>
      </c>
      <c r="C4449" t="str">
        <f t="shared" si="1"/>
        <v/>
      </c>
    </row>
    <row r="4450">
      <c r="A4450" t="str">
        <f>UPPER(newTransactionSheet!D4450)&amp;"$"&amp;UPPER(newTransactionSheet!F4450)&amp;"$"&amp;UPPER(newTransactionSheet!H4450)&amp;"$"&amp;UPPER(newTransactionSheet!N4450)</f>
        <v>MARUTI SUZUKI$800$AC$BANGALORE</v>
      </c>
      <c r="C4450" t="str">
        <f t="shared" si="1"/>
        <v/>
      </c>
    </row>
    <row r="4451">
      <c r="A4451" t="str">
        <f>UPPER(newTransactionSheet!D4451)&amp;"$"&amp;UPPER(newTransactionSheet!F4451)&amp;"$"&amp;UPPER(newTransactionSheet!H4451)&amp;"$"&amp;UPPER(newTransactionSheet!N4451)</f>
        <v>MARUTI SUZUKI$800$STD$BANGALORE</v>
      </c>
      <c r="C4451" t="str">
        <f t="shared" si="1"/>
        <v/>
      </c>
    </row>
    <row r="4452">
      <c r="A4452" t="str">
        <f>UPPER(newTransactionSheet!D4452)&amp;"$"&amp;UPPER(newTransactionSheet!F4452)&amp;"$"&amp;UPPER(newTransactionSheet!H4452)&amp;"$"&amp;UPPER(newTransactionSheet!N4452)</f>
        <v>HYUNDAI$ACCENT$GLE$BANGALORE</v>
      </c>
      <c r="C4452" t="str">
        <f t="shared" si="1"/>
        <v/>
      </c>
    </row>
    <row r="4453">
      <c r="A4453" t="str">
        <f>UPPER(newTransactionSheet!D4453)&amp;"$"&amp;UPPER(newTransactionSheet!F4453)&amp;"$"&amp;UPPER(newTransactionSheet!H4453)&amp;"$"&amp;UPPER(newTransactionSheet!N4453)</f>
        <v>MARUTI SUZUKI$800$AC$BANGALORE</v>
      </c>
      <c r="C4453" t="str">
        <f t="shared" si="1"/>
        <v/>
      </c>
    </row>
    <row r="4454">
      <c r="A4454" t="str">
        <f>UPPER(newTransactionSheet!D4454)&amp;"$"&amp;UPPER(newTransactionSheet!F4454)&amp;"$"&amp;UPPER(newTransactionSheet!H4454)&amp;"$"&amp;UPPER(newTransactionSheet!N4454)</f>
        <v>MARUTI SUZUKI$800$STD$BANGALORE</v>
      </c>
      <c r="C4454" t="str">
        <f t="shared" si="1"/>
        <v/>
      </c>
    </row>
    <row r="4455">
      <c r="A4455" t="str">
        <f>UPPER(newTransactionSheet!D4455)&amp;"$"&amp;UPPER(newTransactionSheet!F4455)&amp;"$"&amp;UPPER(newTransactionSheet!H4455)&amp;"$"&amp;UPPER(newTransactionSheet!N4455)</f>
        <v>MARUTI SUZUKI$ESTEEM$VXI$BANGALORE</v>
      </c>
      <c r="C4455" t="str">
        <f t="shared" si="1"/>
        <v/>
      </c>
    </row>
    <row r="4456">
      <c r="A4456" t="str">
        <f>UPPER(newTransactionSheet!D4456)&amp;"$"&amp;UPPER(newTransactionSheet!F4456)&amp;"$"&amp;UPPER(newTransactionSheet!H4456)&amp;"$"&amp;UPPER(newTransactionSheet!N4456)</f>
        <v>MARUTI SUZUKI$WAGON R$LXI$BANGALORE</v>
      </c>
      <c r="C4456" t="str">
        <f t="shared" si="1"/>
        <v/>
      </c>
    </row>
    <row r="4457">
      <c r="A4457" t="str">
        <f>UPPER(newTransactionSheet!D4457)&amp;"$"&amp;UPPER(newTransactionSheet!F4457)&amp;"$"&amp;UPPER(newTransactionSheet!H4457)&amp;"$"&amp;UPPER(newTransactionSheet!N4457)</f>
        <v>MARUTI SUZUKI$ZEN$VXI$BANGALORE</v>
      </c>
      <c r="C4457" t="str">
        <f t="shared" si="1"/>
        <v/>
      </c>
    </row>
    <row r="4458">
      <c r="A4458" t="str">
        <f>UPPER(newTransactionSheet!D4458)&amp;"$"&amp;UPPER(newTransactionSheet!F4458)&amp;"$"&amp;UPPER(newTransactionSheet!H4458)&amp;"$"&amp;UPPER(newTransactionSheet!N4458)</f>
        <v>MARUTI SUZUKI$800$STD$BANGALORE</v>
      </c>
      <c r="C4458" t="str">
        <f t="shared" si="1"/>
        <v/>
      </c>
    </row>
    <row r="4459">
      <c r="A4459" t="str">
        <f>UPPER(newTransactionSheet!D4459)&amp;"$"&amp;UPPER(newTransactionSheet!F4459)&amp;"$"&amp;UPPER(newTransactionSheet!H4459)&amp;"$"&amp;UPPER(newTransactionSheet!N4459)</f>
        <v>MARUTI SUZUKI$800$STD$BANGALORE</v>
      </c>
      <c r="C4459" t="str">
        <f t="shared" si="1"/>
        <v/>
      </c>
    </row>
    <row r="4460">
      <c r="A4460" t="str">
        <f>UPPER(newTransactionSheet!D4460)&amp;"$"&amp;UPPER(newTransactionSheet!F4460)&amp;"$"&amp;UPPER(newTransactionSheet!H4460)&amp;"$"&amp;UPPER(newTransactionSheet!N4460)</f>
        <v>MARUTI SUZUKI$800$STD$BANGALORE</v>
      </c>
      <c r="C4460" t="str">
        <f t="shared" si="1"/>
        <v/>
      </c>
    </row>
    <row r="4461">
      <c r="A4461" t="str">
        <f>UPPER(newTransactionSheet!D4461)&amp;"$"&amp;UPPER(newTransactionSheet!F4461)&amp;"$"&amp;UPPER(newTransactionSheet!H4461)&amp;"$"&amp;UPPER(newTransactionSheet!N4461)</f>
        <v>MARUTI SUZUKI$800$AC$BANGALORE</v>
      </c>
      <c r="C4461" t="str">
        <f t="shared" si="1"/>
        <v/>
      </c>
    </row>
    <row r="4462">
      <c r="A4462" t="str">
        <f>UPPER(newTransactionSheet!D4462)&amp;"$"&amp;UPPER(newTransactionSheet!F4462)&amp;"$"&amp;UPPER(newTransactionSheet!H4462)&amp;"$"&amp;UPPER(newTransactionSheet!N4462)</f>
        <v>MARUTI SUZUKI$800$STD$BANGALORE</v>
      </c>
      <c r="C4462" t="str">
        <f t="shared" si="1"/>
        <v/>
      </c>
    </row>
    <row r="4463">
      <c r="A4463" t="str">
        <f>UPPER(newTransactionSheet!D4463)&amp;"$"&amp;UPPER(newTransactionSheet!F4463)&amp;"$"&amp;UPPER(newTransactionSheet!H4463)&amp;"$"&amp;UPPER(newTransactionSheet!N4463)</f>
        <v>MARUTI SUZUKI$800$STD$BANGALORE</v>
      </c>
      <c r="C4463" t="str">
        <f t="shared" si="1"/>
        <v/>
      </c>
    </row>
    <row r="4464">
      <c r="A4464" t="str">
        <f>UPPER(newTransactionSheet!D4464)&amp;"$"&amp;UPPER(newTransactionSheet!F4464)&amp;"$"&amp;UPPER(newTransactionSheet!H4464)&amp;"$"&amp;UPPER(newTransactionSheet!N4464)</f>
        <v>MARUTI SUZUKI$800$STD$BANGALORE</v>
      </c>
      <c r="C4464" t="str">
        <f t="shared" si="1"/>
        <v/>
      </c>
    </row>
    <row r="4465">
      <c r="A4465" t="str">
        <f>UPPER(newTransactionSheet!D4465)&amp;"$"&amp;UPPER(newTransactionSheet!F4465)&amp;"$"&amp;UPPER(newTransactionSheet!H4465)&amp;"$"&amp;UPPER(newTransactionSheet!N4465)</f>
        <v>MARUTI SUZUKI$800$STD$BANGALORE</v>
      </c>
      <c r="C4465" t="str">
        <f t="shared" si="1"/>
        <v/>
      </c>
    </row>
    <row r="4466">
      <c r="A4466" t="str">
        <f>UPPER(newTransactionSheet!D4466)&amp;"$"&amp;UPPER(newTransactionSheet!F4466)&amp;"$"&amp;UPPER(newTransactionSheet!H4466)&amp;"$"&amp;UPPER(newTransactionSheet!N4466)</f>
        <v>MARUTI SUZUKI$800$STD$BANGALORE</v>
      </c>
      <c r="C4466" t="str">
        <f t="shared" si="1"/>
        <v/>
      </c>
    </row>
    <row r="4467">
      <c r="A4467" t="str">
        <f>UPPER(newTransactionSheet!D4467)&amp;"$"&amp;UPPER(newTransactionSheet!F4467)&amp;"$"&amp;UPPER(newTransactionSheet!H4467)&amp;"$"&amp;UPPER(newTransactionSheet!N4467)</f>
        <v>MARUTI SUZUKI$800$STD$BANGALORE</v>
      </c>
      <c r="C4467" t="str">
        <f t="shared" si="1"/>
        <v/>
      </c>
    </row>
    <row r="4468">
      <c r="A4468" t="str">
        <f>UPPER(newTransactionSheet!D4468)&amp;"$"&amp;UPPER(newTransactionSheet!F4468)&amp;"$"&amp;UPPER(newTransactionSheet!H4468)&amp;"$"&amp;UPPER(newTransactionSheet!N4468)</f>
        <v>MARUTI SUZUKI$800$STD$BANGALORE</v>
      </c>
      <c r="C4468" t="str">
        <f t="shared" si="1"/>
        <v/>
      </c>
    </row>
    <row r="4469">
      <c r="A4469" t="str">
        <f>UPPER(newTransactionSheet!D4469)&amp;"$"&amp;UPPER(newTransactionSheet!F4469)&amp;"$"&amp;UPPER(newTransactionSheet!H4469)&amp;"$"&amp;UPPER(newTransactionSheet!N4469)</f>
        <v>MARUTI SUZUKI$800$STD$BANGALORE</v>
      </c>
      <c r="C4469" t="str">
        <f t="shared" si="1"/>
        <v/>
      </c>
    </row>
    <row r="4470">
      <c r="A4470" t="str">
        <f>UPPER(newTransactionSheet!D4470)&amp;"$"&amp;UPPER(newTransactionSheet!F4470)&amp;"$"&amp;UPPER(newTransactionSheet!H4470)&amp;"$"&amp;UPPER(newTransactionSheet!N4470)</f>
        <v>MARUTI SUZUKI$800$STD$BANGALORE</v>
      </c>
      <c r="C4470" t="str">
        <f t="shared" si="1"/>
        <v/>
      </c>
    </row>
    <row r="4471">
      <c r="A4471" t="str">
        <f>UPPER(newTransactionSheet!D4471)&amp;"$"&amp;UPPER(newTransactionSheet!F4471)&amp;"$"&amp;UPPER(newTransactionSheet!H4471)&amp;"$"&amp;UPPER(newTransactionSheet!N4471)</f>
        <v>MARUTI SUZUKI$800$STD$BANGALORE</v>
      </c>
      <c r="C4471" t="str">
        <f t="shared" si="1"/>
        <v/>
      </c>
    </row>
    <row r="4472">
      <c r="A4472" t="str">
        <f>UPPER(newTransactionSheet!D4472)&amp;"$"&amp;UPPER(newTransactionSheet!F4472)&amp;"$"&amp;UPPER(newTransactionSheet!H4472)&amp;"$"&amp;UPPER(newTransactionSheet!N4472)</f>
        <v>MARUTI SUZUKI$800$STD$BANGALORE</v>
      </c>
      <c r="C4472" t="str">
        <f t="shared" si="1"/>
        <v/>
      </c>
    </row>
    <row r="4473">
      <c r="A4473" t="str">
        <f>UPPER(newTransactionSheet!D4473)&amp;"$"&amp;UPPER(newTransactionSheet!F4473)&amp;"$"&amp;UPPER(newTransactionSheet!H4473)&amp;"$"&amp;UPPER(newTransactionSheet!N4473)</f>
        <v>MARUTI SUZUKI$800$STD$BANGALORE</v>
      </c>
      <c r="C4473" t="str">
        <f t="shared" si="1"/>
        <v/>
      </c>
    </row>
    <row r="4474">
      <c r="A4474" t="str">
        <f>UPPER(newTransactionSheet!D4474)&amp;"$"&amp;UPPER(newTransactionSheet!F4474)&amp;"$"&amp;UPPER(newTransactionSheet!H4474)&amp;"$"&amp;UPPER(newTransactionSheet!N4474)</f>
        <v>MARUTI SUZUKI$800$STD$BANGALORE</v>
      </c>
      <c r="C4474" t="str">
        <f t="shared" si="1"/>
        <v/>
      </c>
    </row>
    <row r="4475">
      <c r="A4475" t="str">
        <f>UPPER(newTransactionSheet!D4475)&amp;"$"&amp;UPPER(newTransactionSheet!F4475)&amp;"$"&amp;UPPER(newTransactionSheet!H4475)&amp;"$"&amp;UPPER(newTransactionSheet!N4475)</f>
        <v>MARUTI SUZUKI$800$STD$BANGALORE</v>
      </c>
      <c r="C4475" t="str">
        <f t="shared" si="1"/>
        <v/>
      </c>
    </row>
    <row r="4476">
      <c r="A4476" t="str">
        <f>UPPER(newTransactionSheet!D4476)&amp;"$"&amp;UPPER(newTransactionSheet!F4476)&amp;"$"&amp;UPPER(newTransactionSheet!H4476)&amp;"$"&amp;UPPER(newTransactionSheet!N4476)</f>
        <v>MARUTI SUZUKI$800$STD$BANGALORE</v>
      </c>
      <c r="C4476" t="str">
        <f t="shared" si="1"/>
        <v/>
      </c>
    </row>
    <row r="4477">
      <c r="A4477" t="str">
        <f>UPPER(newTransactionSheet!D4477)&amp;"$"&amp;UPPER(newTransactionSheet!F4477)&amp;"$"&amp;UPPER(newTransactionSheet!H4477)&amp;"$"&amp;UPPER(newTransactionSheet!N4477)</f>
        <v>MARUTI SUZUKI$800$STD$BANGALORE</v>
      </c>
      <c r="C4477" t="str">
        <f t="shared" si="1"/>
        <v/>
      </c>
    </row>
    <row r="4478">
      <c r="A4478" t="str">
        <f>UPPER(newTransactionSheet!D4478)&amp;"$"&amp;UPPER(newTransactionSheet!F4478)&amp;"$"&amp;UPPER(newTransactionSheet!H4478)&amp;"$"&amp;UPPER(newTransactionSheet!N4478)</f>
        <v>MARUTI SUZUKI$800$STD$BANGALORE</v>
      </c>
      <c r="C4478" t="str">
        <f t="shared" si="1"/>
        <v/>
      </c>
    </row>
    <row r="4479">
      <c r="A4479" t="str">
        <f>UPPER(newTransactionSheet!D4479)&amp;"$"&amp;UPPER(newTransactionSheet!F4479)&amp;"$"&amp;UPPER(newTransactionSheet!H4479)&amp;"$"&amp;UPPER(newTransactionSheet!N4479)</f>
        <v>MARUTI SUZUKI$ALTO$LX$BANGALORE</v>
      </c>
      <c r="C4479" t="str">
        <f t="shared" si="1"/>
        <v/>
      </c>
    </row>
    <row r="4480">
      <c r="A4480" t="str">
        <f>UPPER(newTransactionSheet!D4480)&amp;"$"&amp;UPPER(newTransactionSheet!F4480)&amp;"$"&amp;UPPER(newTransactionSheet!H4480)&amp;"$"&amp;UPPER(newTransactionSheet!N4480)</f>
        <v>MAHINDRA$BOLERO$SLX 2WD$BANGALORE</v>
      </c>
      <c r="C4480" t="str">
        <f t="shared" si="1"/>
        <v/>
      </c>
    </row>
    <row r="4481">
      <c r="A4481" t="str">
        <f>UPPER(newTransactionSheet!D4481)&amp;"$"&amp;UPPER(newTransactionSheet!F4481)&amp;"$"&amp;UPPER(newTransactionSheet!H4481)&amp;"$"&amp;UPPER(newTransactionSheet!N4481)</f>
        <v>TATA$INDICA V2$XETA GLX$BANGALORE</v>
      </c>
      <c r="C4481" t="str">
        <f t="shared" si="1"/>
        <v/>
      </c>
    </row>
    <row r="4482">
      <c r="A4482" t="str">
        <f>UPPER(newTransactionSheet!D4482)&amp;"$"&amp;UPPER(newTransactionSheet!F4482)&amp;"$"&amp;UPPER(newTransactionSheet!H4482)&amp;"$"&amp;UPPER(newTransactionSheet!N4482)</f>
        <v>TATA$NANO$CX$BANGALORE</v>
      </c>
      <c r="C4482" t="str">
        <f t="shared" si="1"/>
        <v/>
      </c>
    </row>
    <row r="4483">
      <c r="A4483" t="str">
        <f>UPPER(newTransactionSheet!D4483)&amp;"$"&amp;UPPER(newTransactionSheet!F4483)&amp;"$"&amp;UPPER(newTransactionSheet!H4483)&amp;"$"&amp;UPPER(newTransactionSheet!N4483)</f>
        <v>TATA$NANO$LX$BANGALORE</v>
      </c>
      <c r="C4483" t="str">
        <f t="shared" si="1"/>
        <v/>
      </c>
    </row>
    <row r="4484">
      <c r="A4484" t="str">
        <f>UPPER(newTransactionSheet!D4484)&amp;"$"&amp;UPPER(newTransactionSheet!F4484)&amp;"$"&amp;UPPER(newTransactionSheet!H4484)&amp;"$"&amp;UPPER(newTransactionSheet!N4484)</f>
        <v>TATA$NANO$LX$BANGALORE</v>
      </c>
      <c r="C4484" t="str">
        <f t="shared" si="1"/>
        <v/>
      </c>
    </row>
    <row r="4485">
      <c r="A4485" t="str">
        <f>UPPER(newTransactionSheet!D4485)&amp;"$"&amp;UPPER(newTransactionSheet!F4485)&amp;"$"&amp;UPPER(newTransactionSheet!H4485)&amp;"$"&amp;UPPER(newTransactionSheet!N4485)</f>
        <v>TATA$NANO$LX$BANGALORE</v>
      </c>
      <c r="C4485" t="str">
        <f t="shared" si="1"/>
        <v/>
      </c>
    </row>
    <row r="4486">
      <c r="A4486" t="str">
        <f>UPPER(newTransactionSheet!D4486)&amp;"$"&amp;UPPER(newTransactionSheet!F4486)&amp;"$"&amp;UPPER(newTransactionSheet!H4486)&amp;"$"&amp;UPPER(newTransactionSheet!N4486)</f>
        <v>TATA$NANO$LX$BANGALORE</v>
      </c>
      <c r="C4486" t="str">
        <f t="shared" si="1"/>
        <v/>
      </c>
    </row>
    <row r="4487">
      <c r="A4487" t="str">
        <f>UPPER(newTransactionSheet!D4487)&amp;"$"&amp;UPPER(newTransactionSheet!F4487)&amp;"$"&amp;UPPER(newTransactionSheet!H4487)&amp;"$"&amp;UPPER(newTransactionSheet!N4487)</f>
        <v>TATA$NANO$LX$BANGALORE</v>
      </c>
      <c r="C4487" t="str">
        <f t="shared" si="1"/>
        <v/>
      </c>
    </row>
    <row r="4488">
      <c r="A4488" t="str">
        <f>UPPER(newTransactionSheet!D4488)&amp;"$"&amp;UPPER(newTransactionSheet!F4488)&amp;"$"&amp;UPPER(newTransactionSheet!H4488)&amp;"$"&amp;UPPER(newTransactionSheet!N4488)</f>
        <v>TATA$NANO$LX$BANGALORE</v>
      </c>
      <c r="C4488" t="str">
        <f t="shared" si="1"/>
        <v/>
      </c>
    </row>
    <row r="4489">
      <c r="A4489" t="str">
        <f>UPPER(newTransactionSheet!D4489)&amp;"$"&amp;UPPER(newTransactionSheet!F4489)&amp;"$"&amp;UPPER(newTransactionSheet!H4489)&amp;"$"&amp;UPPER(newTransactionSheet!N4489)</f>
        <v>MARUTI SUZUKI$OMNI$5 STR$BANGALORE</v>
      </c>
      <c r="C4489" t="str">
        <f t="shared" si="1"/>
        <v/>
      </c>
    </row>
    <row r="4490">
      <c r="A4490" t="str">
        <f>UPPER(newTransactionSheet!D4490)&amp;"$"&amp;UPPER(newTransactionSheet!F4490)&amp;"$"&amp;UPPER(newTransactionSheet!H4490)&amp;"$"&amp;UPPER(newTransactionSheet!N4490)</f>
        <v>MARUTI SUZUKI$OMNI$5 STR$BANGALORE</v>
      </c>
      <c r="C4490" t="str">
        <f t="shared" si="1"/>
        <v/>
      </c>
    </row>
    <row r="4491">
      <c r="A4491" t="str">
        <f>UPPER(newTransactionSheet!D4491)&amp;"$"&amp;UPPER(newTransactionSheet!F4491)&amp;"$"&amp;UPPER(newTransactionSheet!H4491)&amp;"$"&amp;UPPER(newTransactionSheet!N4491)</f>
        <v>MARUTI SUZUKI$OMNI$5 STR$BANGALORE</v>
      </c>
      <c r="C4491" t="str">
        <f t="shared" si="1"/>
        <v/>
      </c>
    </row>
    <row r="4492">
      <c r="A4492" t="str">
        <f>UPPER(newTransactionSheet!D4492)&amp;"$"&amp;UPPER(newTransactionSheet!F4492)&amp;"$"&amp;UPPER(newTransactionSheet!H4492)&amp;"$"&amp;UPPER(newTransactionSheet!N4492)</f>
        <v>HYUNDAI$SANTRO XING$GLS$BANGALORE</v>
      </c>
      <c r="C4492" t="str">
        <f t="shared" si="1"/>
        <v/>
      </c>
    </row>
    <row r="4493">
      <c r="A4493" t="str">
        <f>UPPER(newTransactionSheet!D4493)&amp;"$"&amp;UPPER(newTransactionSheet!F4493)&amp;"$"&amp;UPPER(newTransactionSheet!H4493)&amp;"$"&amp;UPPER(newTransactionSheet!N4493)</f>
        <v>HYUNDAI$SANTRO XING$GLS$BANGALORE</v>
      </c>
      <c r="C4493" t="str">
        <f t="shared" si="1"/>
        <v/>
      </c>
    </row>
    <row r="4494">
      <c r="A4494" t="str">
        <f>UPPER(newTransactionSheet!D4494)&amp;"$"&amp;UPPER(newTransactionSheet!F4494)&amp;"$"&amp;UPPER(newTransactionSheet!H4494)&amp;"$"&amp;UPPER(newTransactionSheet!N4494)</f>
        <v>TATA$NANO$LX$BANGALORE</v>
      </c>
      <c r="C4494" t="str">
        <f t="shared" si="1"/>
        <v/>
      </c>
    </row>
    <row r="4495">
      <c r="A4495" t="str">
        <f>UPPER(newTransactionSheet!D4495)&amp;"$"&amp;UPPER(newTransactionSheet!F4495)&amp;"$"&amp;UPPER(newTransactionSheet!H4495)&amp;"$"&amp;UPPER(newTransactionSheet!N4495)</f>
        <v>TATA$NANO$LX$BANGALORE</v>
      </c>
      <c r="C4495" t="str">
        <f t="shared" si="1"/>
        <v/>
      </c>
    </row>
    <row r="4496">
      <c r="A4496" t="str">
        <f>UPPER(newTransactionSheet!D4496)&amp;"$"&amp;UPPER(newTransactionSheet!F4496)&amp;"$"&amp;UPPER(newTransactionSheet!H4496)&amp;"$"&amp;UPPER(newTransactionSheet!N4496)</f>
        <v>TATA$NANO$LX$BANGALORE</v>
      </c>
      <c r="C4496" t="str">
        <f t="shared" si="1"/>
        <v/>
      </c>
    </row>
    <row r="4497">
      <c r="A4497" t="str">
        <f>UPPER(newTransactionSheet!D4497)&amp;"$"&amp;UPPER(newTransactionSheet!F4497)&amp;"$"&amp;UPPER(newTransactionSheet!H4497)&amp;"$"&amp;UPPER(newTransactionSheet!N4497)</f>
        <v>TATA$NANO$LX$BANGALORE</v>
      </c>
      <c r="C4497" t="str">
        <f t="shared" si="1"/>
        <v/>
      </c>
    </row>
    <row r="4498">
      <c r="A4498" t="str">
        <f>UPPER(newTransactionSheet!D4498)&amp;"$"&amp;UPPER(newTransactionSheet!F4498)&amp;"$"&amp;UPPER(newTransactionSheet!H4498)&amp;"$"&amp;UPPER(newTransactionSheet!N4498)</f>
        <v>MARUTI SUZUKI$800$AC$BANGALORE</v>
      </c>
      <c r="C4498" t="str">
        <f t="shared" si="1"/>
        <v/>
      </c>
    </row>
    <row r="4499">
      <c r="A4499" t="str">
        <f>UPPER(newTransactionSheet!D4499)&amp;"$"&amp;UPPER(newTransactionSheet!F4499)&amp;"$"&amp;UPPER(newTransactionSheet!H4499)&amp;"$"&amp;UPPER(newTransactionSheet!N4499)</f>
        <v>MARUTI SUZUKI$800$STD$BANGALORE</v>
      </c>
      <c r="C4499" t="str">
        <f t="shared" si="1"/>
        <v/>
      </c>
    </row>
    <row r="4500">
      <c r="A4500" t="str">
        <f>UPPER(newTransactionSheet!D4500)&amp;"$"&amp;UPPER(newTransactionSheet!F4500)&amp;"$"&amp;UPPER(newTransactionSheet!H4500)&amp;"$"&amp;UPPER(newTransactionSheet!N4500)</f>
        <v>MARUTI SUZUKI$800$STD$BANGALORE</v>
      </c>
      <c r="C4500" t="str">
        <f t="shared" si="1"/>
        <v/>
      </c>
    </row>
    <row r="4501">
      <c r="A4501" t="str">
        <f>UPPER(newTransactionSheet!D4501)&amp;"$"&amp;UPPER(newTransactionSheet!F4501)&amp;"$"&amp;UPPER(newTransactionSheet!H4501)&amp;"$"&amp;UPPER(newTransactionSheet!N4501)</f>
        <v>MARUTI SUZUKI$ALTO$STD$BANGALORE</v>
      </c>
      <c r="C4501" t="str">
        <f t="shared" si="1"/>
        <v/>
      </c>
    </row>
    <row r="4502">
      <c r="A4502" t="str">
        <f>UPPER(newTransactionSheet!D4502)&amp;"$"&amp;UPPER(newTransactionSheet!F4502)&amp;"$"&amp;UPPER(newTransactionSheet!H4502)&amp;"$"&amp;UPPER(newTransactionSheet!N4502)</f>
        <v>MARUTI SUZUKI$ZEN$LX$BANGALORE</v>
      </c>
      <c r="C4502" t="str">
        <f t="shared" si="1"/>
        <v/>
      </c>
    </row>
    <row r="4503">
      <c r="A4503" t="str">
        <f>UPPER(newTransactionSheet!D4503)&amp;"$"&amp;UPPER(newTransactionSheet!F4503)&amp;"$"&amp;UPPER(newTransactionSheet!H4503)&amp;"$"&amp;UPPER(newTransactionSheet!N4503)</f>
        <v>MARUTI SUZUKI$800$STD$BANGALORE</v>
      </c>
      <c r="C4503" t="str">
        <f t="shared" si="1"/>
        <v/>
      </c>
    </row>
    <row r="4504">
      <c r="A4504" t="str">
        <f>UPPER(newTransactionSheet!D4504)&amp;"$"&amp;UPPER(newTransactionSheet!F4504)&amp;"$"&amp;UPPER(newTransactionSheet!H4504)&amp;"$"&amp;UPPER(newTransactionSheet!N4504)</f>
        <v>MARUTI SUZUKI$800$STD$BANGALORE</v>
      </c>
      <c r="C4504" t="str">
        <f t="shared" si="1"/>
        <v/>
      </c>
    </row>
    <row r="4505">
      <c r="A4505" t="str">
        <f>UPPER(newTransactionSheet!D4505)&amp;"$"&amp;UPPER(newTransactionSheet!F4505)&amp;"$"&amp;UPPER(newTransactionSheet!H4505)&amp;"$"&amp;UPPER(newTransactionSheet!N4505)</f>
        <v>MARUTI SUZUKI$800$AC$BANGALORE</v>
      </c>
      <c r="C4505" t="str">
        <f t="shared" si="1"/>
        <v/>
      </c>
    </row>
    <row r="4506">
      <c r="A4506" t="str">
        <f>UPPER(newTransactionSheet!D4506)&amp;"$"&amp;UPPER(newTransactionSheet!F4506)&amp;"$"&amp;UPPER(newTransactionSheet!H4506)&amp;"$"&amp;UPPER(newTransactionSheet!N4506)</f>
        <v>MARUTI SUZUKI$800$AC$BANGALORE</v>
      </c>
      <c r="C4506" t="str">
        <f t="shared" si="1"/>
        <v/>
      </c>
    </row>
    <row r="4507">
      <c r="A4507" t="str">
        <f>UPPER(newTransactionSheet!D4507)&amp;"$"&amp;UPPER(newTransactionSheet!F4507)&amp;"$"&amp;UPPER(newTransactionSheet!H4507)&amp;"$"&amp;UPPER(newTransactionSheet!N4507)</f>
        <v>MARUTI SUZUKI$800$AC$BANGALORE</v>
      </c>
      <c r="C4507" t="str">
        <f t="shared" si="1"/>
        <v/>
      </c>
    </row>
    <row r="4508">
      <c r="A4508" t="str">
        <f>UPPER(newTransactionSheet!D4508)&amp;"$"&amp;UPPER(newTransactionSheet!F4508)&amp;"$"&amp;UPPER(newTransactionSheet!H4508)&amp;"$"&amp;UPPER(newTransactionSheet!N4508)</f>
        <v>MARUTI SUZUKI$800$STD$BANGALORE</v>
      </c>
      <c r="C4508" t="str">
        <f t="shared" si="1"/>
        <v/>
      </c>
    </row>
    <row r="4509">
      <c r="A4509" t="str">
        <f>UPPER(newTransactionSheet!D4509)&amp;"$"&amp;UPPER(newTransactionSheet!F4509)&amp;"$"&amp;UPPER(newTransactionSheet!H4509)&amp;"$"&amp;UPPER(newTransactionSheet!N4509)</f>
        <v>MARUTI SUZUKI$800$STD$BANGALORE</v>
      </c>
      <c r="C4509" t="str">
        <f t="shared" si="1"/>
        <v/>
      </c>
    </row>
    <row r="4510">
      <c r="A4510" t="str">
        <f>UPPER(newTransactionSheet!D4510)&amp;"$"&amp;UPPER(newTransactionSheet!F4510)&amp;"$"&amp;UPPER(newTransactionSheet!H4510)&amp;"$"&amp;UPPER(newTransactionSheet!N4510)</f>
        <v>TATA$INDICA V2$DL$BANGALORE</v>
      </c>
      <c r="C4510" t="str">
        <f t="shared" si="1"/>
        <v/>
      </c>
    </row>
    <row r="4511">
      <c r="A4511" t="str">
        <f>UPPER(newTransactionSheet!D4511)&amp;"$"&amp;UPPER(newTransactionSheet!F4511)&amp;"$"&amp;UPPER(newTransactionSheet!H4511)&amp;"$"&amp;UPPER(newTransactionSheet!N4511)</f>
        <v>MARUTI SUZUKI$OMNI$CARGO LPG$BANGALORE</v>
      </c>
      <c r="C4511" t="str">
        <f t="shared" si="1"/>
        <v/>
      </c>
    </row>
    <row r="4512">
      <c r="A4512" t="str">
        <f>UPPER(newTransactionSheet!D4512)&amp;"$"&amp;UPPER(newTransactionSheet!F4512)&amp;"$"&amp;UPPER(newTransactionSheet!H4512)&amp;"$"&amp;UPPER(newTransactionSheet!N4512)</f>
        <v>MARUTI SUZUKI$ZEN$VXI$BANGALORE</v>
      </c>
      <c r="C4512" t="str">
        <f t="shared" si="1"/>
        <v/>
      </c>
    </row>
    <row r="4513">
      <c r="A4513" t="str">
        <f>UPPER(newTransactionSheet!D4513)&amp;"$"&amp;UPPER(newTransactionSheet!F4513)&amp;"$"&amp;UPPER(newTransactionSheet!H4513)&amp;"$"&amp;UPPER(newTransactionSheet!N4513)</f>
        <v>MARUTI SUZUKI$ALTO$LX$BANGALORE</v>
      </c>
      <c r="C4513" t="str">
        <f t="shared" si="1"/>
        <v/>
      </c>
    </row>
    <row r="4514">
      <c r="A4514" t="str">
        <f>UPPER(newTransactionSheet!D4514)&amp;"$"&amp;UPPER(newTransactionSheet!F4514)&amp;"$"&amp;UPPER(newTransactionSheet!H4514)&amp;"$"&amp;UPPER(newTransactionSheet!N4514)</f>
        <v>MARUTI SUZUKI$800$STD$BANGALORE</v>
      </c>
      <c r="C4514" t="str">
        <f t="shared" si="1"/>
        <v/>
      </c>
    </row>
    <row r="4515">
      <c r="A4515" t="str">
        <f>UPPER(newTransactionSheet!D4515)&amp;"$"&amp;UPPER(newTransactionSheet!F4515)&amp;"$"&amp;UPPER(newTransactionSheet!H4515)&amp;"$"&amp;UPPER(newTransactionSheet!N4515)</f>
        <v>MARUTI SUZUKI$800$STD$BANGALORE</v>
      </c>
      <c r="C4515" t="str">
        <f t="shared" si="1"/>
        <v/>
      </c>
    </row>
    <row r="4516">
      <c r="A4516" t="str">
        <f>UPPER(newTransactionSheet!D4516)&amp;"$"&amp;UPPER(newTransactionSheet!F4516)&amp;"$"&amp;UPPER(newTransactionSheet!H4516)&amp;"$"&amp;UPPER(newTransactionSheet!N4516)</f>
        <v>MARUTI SUZUKI$800$STD$BANGALORE</v>
      </c>
      <c r="C4516" t="str">
        <f t="shared" si="1"/>
        <v/>
      </c>
    </row>
    <row r="4517">
      <c r="A4517" t="str">
        <f>UPPER(newTransactionSheet!D4517)&amp;"$"&amp;UPPER(newTransactionSheet!F4517)&amp;"$"&amp;UPPER(newTransactionSheet!H4517)&amp;"$"&amp;UPPER(newTransactionSheet!N4517)</f>
        <v>MARUTI SUZUKI$800$STD$BANGALORE</v>
      </c>
      <c r="C4517" t="str">
        <f t="shared" si="1"/>
        <v/>
      </c>
    </row>
    <row r="4518">
      <c r="A4518" t="str">
        <f>UPPER(newTransactionSheet!D4518)&amp;"$"&amp;UPPER(newTransactionSheet!F4518)&amp;"$"&amp;UPPER(newTransactionSheet!H4518)&amp;"$"&amp;UPPER(newTransactionSheet!N4518)</f>
        <v>MARUTI SUZUKI$800$STD$BANGALORE</v>
      </c>
      <c r="C4518" t="str">
        <f t="shared" si="1"/>
        <v/>
      </c>
    </row>
    <row r="4519">
      <c r="A4519" t="str">
        <f>UPPER(newTransactionSheet!D4519)&amp;"$"&amp;UPPER(newTransactionSheet!F4519)&amp;"$"&amp;UPPER(newTransactionSheet!H4519)&amp;"$"&amp;UPPER(newTransactionSheet!N4519)</f>
        <v>MARUTI SUZUKI$800$STD$BANGALORE</v>
      </c>
      <c r="C4519" t="str">
        <f t="shared" si="1"/>
        <v/>
      </c>
    </row>
    <row r="4520">
      <c r="A4520" t="str">
        <f>UPPER(newTransactionSheet!D4520)&amp;"$"&amp;UPPER(newTransactionSheet!F4520)&amp;"$"&amp;UPPER(newTransactionSheet!H4520)&amp;"$"&amp;UPPER(newTransactionSheet!N4520)</f>
        <v>MARUTI SUZUKI$800$STD$BANGALORE</v>
      </c>
      <c r="C4520" t="str">
        <f t="shared" si="1"/>
        <v/>
      </c>
    </row>
    <row r="4521">
      <c r="A4521" t="str">
        <f>UPPER(newTransactionSheet!D4521)&amp;"$"&amp;UPPER(newTransactionSheet!F4521)&amp;"$"&amp;UPPER(newTransactionSheet!H4521)&amp;"$"&amp;UPPER(newTransactionSheet!N4521)</f>
        <v>MARUTI SUZUKI$800$STD$BANGALORE</v>
      </c>
      <c r="C4521" t="str">
        <f t="shared" si="1"/>
        <v/>
      </c>
    </row>
    <row r="4522">
      <c r="A4522" t="str">
        <f>UPPER(newTransactionSheet!D4522)&amp;"$"&amp;UPPER(newTransactionSheet!F4522)&amp;"$"&amp;UPPER(newTransactionSheet!H4522)&amp;"$"&amp;UPPER(newTransactionSheet!N4522)</f>
        <v>MARUTI SUZUKI$800$STD$BANGALORE</v>
      </c>
      <c r="C4522" t="str">
        <f t="shared" si="1"/>
        <v/>
      </c>
    </row>
    <row r="4523">
      <c r="A4523" t="str">
        <f>UPPER(newTransactionSheet!D4523)&amp;"$"&amp;UPPER(newTransactionSheet!F4523)&amp;"$"&amp;UPPER(newTransactionSheet!H4523)&amp;"$"&amp;UPPER(newTransactionSheet!N4523)</f>
        <v>MARUTI SUZUKI$800$STD$BANGALORE</v>
      </c>
      <c r="C4523" t="str">
        <f t="shared" si="1"/>
        <v/>
      </c>
    </row>
    <row r="4524">
      <c r="A4524" t="str">
        <f>UPPER(newTransactionSheet!D4524)&amp;"$"&amp;UPPER(newTransactionSheet!F4524)&amp;"$"&amp;UPPER(newTransactionSheet!H4524)&amp;"$"&amp;UPPER(newTransactionSheet!N4524)</f>
        <v>MARUTI SUZUKI$800$STD$BANGALORE</v>
      </c>
      <c r="C4524" t="str">
        <f t="shared" si="1"/>
        <v/>
      </c>
    </row>
    <row r="4525">
      <c r="A4525" t="str">
        <f>UPPER(newTransactionSheet!D4525)&amp;"$"&amp;UPPER(newTransactionSheet!F4525)&amp;"$"&amp;UPPER(newTransactionSheet!H4525)&amp;"$"&amp;UPPER(newTransactionSheet!N4525)</f>
        <v>MARUTI SUZUKI$800$STD$BANGALORE</v>
      </c>
      <c r="C4525" t="str">
        <f t="shared" si="1"/>
        <v/>
      </c>
    </row>
    <row r="4526">
      <c r="A4526" t="str">
        <f>UPPER(newTransactionSheet!D4526)&amp;"$"&amp;UPPER(newTransactionSheet!F4526)&amp;"$"&amp;UPPER(newTransactionSheet!H4526)&amp;"$"&amp;UPPER(newTransactionSheet!N4526)</f>
        <v>MARUTI SUZUKI$800$STD$BANGALORE</v>
      </c>
      <c r="C4526" t="str">
        <f t="shared" si="1"/>
        <v/>
      </c>
    </row>
    <row r="4527">
      <c r="A4527" t="str">
        <f>UPPER(newTransactionSheet!D4527)&amp;"$"&amp;UPPER(newTransactionSheet!F4527)&amp;"$"&amp;UPPER(newTransactionSheet!H4527)&amp;"$"&amp;UPPER(newTransactionSheet!N4527)</f>
        <v>MARUTI SUZUKI$ESTEEM$VXI$BANGALORE</v>
      </c>
      <c r="C4527" t="str">
        <f t="shared" si="1"/>
        <v/>
      </c>
    </row>
    <row r="4528">
      <c r="A4528" t="str">
        <f>UPPER(newTransactionSheet!D4528)&amp;"$"&amp;UPPER(newTransactionSheet!F4528)&amp;"$"&amp;UPPER(newTransactionSheet!H4528)&amp;"$"&amp;UPPER(newTransactionSheet!N4528)</f>
        <v>MARUTI SUZUKI$ESTEEM$VXI$BANGALORE</v>
      </c>
      <c r="C4528" t="str">
        <f t="shared" si="1"/>
        <v/>
      </c>
    </row>
    <row r="4529">
      <c r="A4529" t="str">
        <f>UPPER(newTransactionSheet!D4529)&amp;"$"&amp;UPPER(newTransactionSheet!F4529)&amp;"$"&amp;UPPER(newTransactionSheet!H4529)&amp;"$"&amp;UPPER(newTransactionSheet!N4529)</f>
        <v>TATA$INDICA EV2$L$BANGALORE</v>
      </c>
      <c r="C4529" t="str">
        <f t="shared" si="1"/>
        <v/>
      </c>
    </row>
    <row r="4530">
      <c r="A4530" t="str">
        <f>UPPER(newTransactionSheet!D4530)&amp;"$"&amp;UPPER(newTransactionSheet!F4530)&amp;"$"&amp;UPPER(newTransactionSheet!H4530)&amp;"$"&amp;UPPER(newTransactionSheet!N4530)</f>
        <v>TATA$INDICA V2$DLG$BANGALORE</v>
      </c>
      <c r="C4530" t="str">
        <f t="shared" si="1"/>
        <v/>
      </c>
    </row>
    <row r="4531">
      <c r="A4531" t="str">
        <f>UPPER(newTransactionSheet!D4531)&amp;"$"&amp;UPPER(newTransactionSheet!F4531)&amp;"$"&amp;UPPER(newTransactionSheet!H4531)&amp;"$"&amp;UPPER(newTransactionSheet!N4531)</f>
        <v>TATA$INDICA V2$DLS$BANGALORE</v>
      </c>
      <c r="C4531" t="str">
        <f t="shared" si="1"/>
        <v/>
      </c>
    </row>
    <row r="4532">
      <c r="A4532" t="str">
        <f>UPPER(newTransactionSheet!D4532)&amp;"$"&amp;UPPER(newTransactionSheet!F4532)&amp;"$"&amp;UPPER(newTransactionSheet!H4532)&amp;"$"&amp;UPPER(newTransactionSheet!N4532)</f>
        <v>TATA$INDICAB$DLX$BANGALORE</v>
      </c>
      <c r="C4532" t="str">
        <f t="shared" si="1"/>
        <v/>
      </c>
    </row>
    <row r="4533">
      <c r="A4533" t="str">
        <f>UPPER(newTransactionSheet!D4533)&amp;"$"&amp;UPPER(newTransactionSheet!F4533)&amp;"$"&amp;UPPER(newTransactionSheet!H4533)&amp;"$"&amp;UPPER(newTransactionSheet!N4533)</f>
        <v>TATA$NANO$CX$BANGALORE</v>
      </c>
      <c r="C4533" t="str">
        <f t="shared" si="1"/>
        <v/>
      </c>
    </row>
    <row r="4534">
      <c r="A4534" t="str">
        <f>UPPER(newTransactionSheet!D4534)&amp;"$"&amp;UPPER(newTransactionSheet!F4534)&amp;"$"&amp;UPPER(newTransactionSheet!H4534)&amp;"$"&amp;UPPER(newTransactionSheet!N4534)</f>
        <v>TATA$NANO$LX$BANGALORE</v>
      </c>
      <c r="C4534" t="str">
        <f t="shared" si="1"/>
        <v/>
      </c>
    </row>
    <row r="4535">
      <c r="A4535" t="str">
        <f>UPPER(newTransactionSheet!D4535)&amp;"$"&amp;UPPER(newTransactionSheet!F4535)&amp;"$"&amp;UPPER(newTransactionSheet!H4535)&amp;"$"&amp;UPPER(newTransactionSheet!N4535)</f>
        <v>MARUTI SUZUKI$OMNI$5 STR$BANGALORE</v>
      </c>
      <c r="C4535" t="str">
        <f t="shared" si="1"/>
        <v/>
      </c>
    </row>
    <row r="4536">
      <c r="A4536" t="str">
        <f>UPPER(newTransactionSheet!D4536)&amp;"$"&amp;UPPER(newTransactionSheet!F4536)&amp;"$"&amp;UPPER(newTransactionSheet!H4536)&amp;"$"&amp;UPPER(newTransactionSheet!N4536)</f>
        <v>MARUTI SUZUKI$OMNI$5 STR$BANGALORE</v>
      </c>
      <c r="C4536" t="str">
        <f t="shared" si="1"/>
        <v/>
      </c>
    </row>
    <row r="4537">
      <c r="A4537" t="str">
        <f>UPPER(newTransactionSheet!D4537)&amp;"$"&amp;UPPER(newTransactionSheet!F4537)&amp;"$"&amp;UPPER(newTransactionSheet!H4537)&amp;"$"&amp;UPPER(newTransactionSheet!N4537)</f>
        <v>MARUTI SUZUKI$OMNI$5 STR$BANGALORE</v>
      </c>
      <c r="C4537" t="str">
        <f t="shared" si="1"/>
        <v/>
      </c>
    </row>
    <row r="4538">
      <c r="A4538" t="str">
        <f>UPPER(newTransactionSheet!D4538)&amp;"$"&amp;UPPER(newTransactionSheet!F4538)&amp;"$"&amp;UPPER(newTransactionSheet!H4538)&amp;"$"&amp;UPPER(newTransactionSheet!N4538)</f>
        <v>MARUTI SUZUKI$OMNI$5 STR$BANGALORE</v>
      </c>
      <c r="C4538" t="str">
        <f t="shared" si="1"/>
        <v/>
      </c>
    </row>
    <row r="4539">
      <c r="A4539" t="str">
        <f>UPPER(newTransactionSheet!D4539)&amp;"$"&amp;UPPER(newTransactionSheet!F4539)&amp;"$"&amp;UPPER(newTransactionSheet!H4539)&amp;"$"&amp;UPPER(newTransactionSheet!N4539)</f>
        <v>MARUTI SUZUKI$OMNI$5 STR$BANGALORE</v>
      </c>
      <c r="C4539" t="str">
        <f t="shared" si="1"/>
        <v/>
      </c>
    </row>
    <row r="4540">
      <c r="A4540" t="str">
        <f>UPPER(newTransactionSheet!D4540)&amp;"$"&amp;UPPER(newTransactionSheet!F4540)&amp;"$"&amp;UPPER(newTransactionSheet!H4540)&amp;"$"&amp;UPPER(newTransactionSheet!N4540)</f>
        <v>HYUNDAI$SANTRO XING$GLS$BANGALORE</v>
      </c>
      <c r="C4540" t="str">
        <f t="shared" si="1"/>
        <v/>
      </c>
    </row>
    <row r="4541">
      <c r="A4541" t="str">
        <f>UPPER(newTransactionSheet!D4541)&amp;"$"&amp;UPPER(newTransactionSheet!F4541)&amp;"$"&amp;UPPER(newTransactionSheet!H4541)&amp;"$"&amp;UPPER(newTransactionSheet!N4541)</f>
        <v>MARUTI SUZUKI$ZEN$LX$BANGALORE</v>
      </c>
      <c r="C4541" t="str">
        <f t="shared" si="1"/>
        <v/>
      </c>
    </row>
    <row r="4542">
      <c r="A4542" t="str">
        <f>UPPER(newTransactionSheet!D4542)&amp;"$"&amp;UPPER(newTransactionSheet!F4542)&amp;"$"&amp;UPPER(newTransactionSheet!H4542)&amp;"$"&amp;UPPER(newTransactionSheet!N4542)</f>
        <v>MARUTI SUZUKI$ZEN$VXI$BANGALORE</v>
      </c>
      <c r="C4542" t="str">
        <f t="shared" si="1"/>
        <v/>
      </c>
    </row>
    <row r="4543">
      <c r="A4543" t="str">
        <f>UPPER(newTransactionSheet!D4543)&amp;"$"&amp;UPPER(newTransactionSheet!F4543)&amp;"$"&amp;UPPER(newTransactionSheet!H4543)&amp;"$"&amp;UPPER(newTransactionSheet!N4543)</f>
        <v>TATA$NANO$LX$BANGALORE</v>
      </c>
      <c r="C4543" t="str">
        <f t="shared" si="1"/>
        <v/>
      </c>
    </row>
    <row r="4544">
      <c r="A4544" t="str">
        <f>UPPER(newTransactionSheet!D4544)&amp;"$"&amp;UPPER(newTransactionSheet!F4544)&amp;"$"&amp;UPPER(newTransactionSheet!H4544)&amp;"$"&amp;UPPER(newTransactionSheet!N4544)</f>
        <v>TATA$NANO$LX$BANGALORE</v>
      </c>
      <c r="C4544" t="str">
        <f t="shared" si="1"/>
        <v/>
      </c>
    </row>
    <row r="4545">
      <c r="A4545" t="str">
        <f>UPPER(newTransactionSheet!D4545)&amp;"$"&amp;UPPER(newTransactionSheet!F4545)&amp;"$"&amp;UPPER(newTransactionSheet!H4545)&amp;"$"&amp;UPPER(newTransactionSheet!N4545)</f>
        <v>MARUTI SUZUKI$800$AC$BANGALORE</v>
      </c>
      <c r="C4545" t="str">
        <f t="shared" si="1"/>
        <v/>
      </c>
    </row>
    <row r="4546">
      <c r="A4546" t="str">
        <f>UPPER(newTransactionSheet!D4546)&amp;"$"&amp;UPPER(newTransactionSheet!F4546)&amp;"$"&amp;UPPER(newTransactionSheet!H4546)&amp;"$"&amp;UPPER(newTransactionSheet!N4546)</f>
        <v>MARUTI SUZUKI$ESTEEM$LXI$BANGALORE</v>
      </c>
      <c r="C4546" t="str">
        <f t="shared" si="1"/>
        <v/>
      </c>
    </row>
    <row r="4547">
      <c r="A4547" t="str">
        <f>UPPER(newTransactionSheet!D4547)&amp;"$"&amp;UPPER(newTransactionSheet!F4547)&amp;"$"&amp;UPPER(newTransactionSheet!H4547)&amp;"$"&amp;UPPER(newTransactionSheet!N4547)</f>
        <v>MARUTI SUZUKI$800$STD$BANGALORE</v>
      </c>
      <c r="C4547" t="str">
        <f t="shared" si="1"/>
        <v/>
      </c>
    </row>
    <row r="4548">
      <c r="A4548" t="str">
        <f>UPPER(newTransactionSheet!D4548)&amp;"$"&amp;UPPER(newTransactionSheet!F4548)&amp;"$"&amp;UPPER(newTransactionSheet!H4548)&amp;"$"&amp;UPPER(newTransactionSheet!N4548)</f>
        <v>MARUTI SUZUKI$800$STD$BANGALORE</v>
      </c>
      <c r="C4548" t="str">
        <f t="shared" si="1"/>
        <v/>
      </c>
    </row>
    <row r="4549">
      <c r="A4549" t="str">
        <f>UPPER(newTransactionSheet!D4549)&amp;"$"&amp;UPPER(newTransactionSheet!F4549)&amp;"$"&amp;UPPER(newTransactionSheet!H4549)&amp;"$"&amp;UPPER(newTransactionSheet!N4549)</f>
        <v>MARUTI SUZUKI$OMNI$LPG$BANGALORE</v>
      </c>
      <c r="C4549" t="str">
        <f t="shared" si="1"/>
        <v/>
      </c>
    </row>
    <row r="4550">
      <c r="A4550" t="str">
        <f>UPPER(newTransactionSheet!D4550)&amp;"$"&amp;UPPER(newTransactionSheet!F4550)&amp;"$"&amp;UPPER(newTransactionSheet!H4550)&amp;"$"&amp;UPPER(newTransactionSheet!N4550)</f>
        <v>MARUTI SUZUKI$ZEN$LX$BANGALORE</v>
      </c>
      <c r="C4550" t="str">
        <f t="shared" si="1"/>
        <v/>
      </c>
    </row>
    <row r="4551">
      <c r="A4551" t="str">
        <f>UPPER(newTransactionSheet!D4551)&amp;"$"&amp;UPPER(newTransactionSheet!F4551)&amp;"$"&amp;UPPER(newTransactionSheet!H4551)&amp;"$"&amp;UPPER(newTransactionSheet!N4551)</f>
        <v>MARUTI SUZUKI$800$STD$BANGALORE</v>
      </c>
      <c r="C4551" t="str">
        <f t="shared" si="1"/>
        <v/>
      </c>
    </row>
    <row r="4552">
      <c r="A4552" t="str">
        <f>UPPER(newTransactionSheet!D4552)&amp;"$"&amp;UPPER(newTransactionSheet!F4552)&amp;"$"&amp;UPPER(newTransactionSheet!H4552)&amp;"$"&amp;UPPER(newTransactionSheet!N4552)</f>
        <v>MARUTI SUZUKI$ESTEEM$VXI$BANGALORE</v>
      </c>
      <c r="C4552" t="str">
        <f t="shared" si="1"/>
        <v/>
      </c>
    </row>
    <row r="4553">
      <c r="A4553" t="str">
        <f>UPPER(newTransactionSheet!D4553)&amp;"$"&amp;UPPER(newTransactionSheet!F4553)&amp;"$"&amp;UPPER(newTransactionSheet!H4553)&amp;"$"&amp;UPPER(newTransactionSheet!N4553)</f>
        <v>MARUTI SUZUKI$800$STD$BANGALORE</v>
      </c>
      <c r="C4553" t="str">
        <f t="shared" si="1"/>
        <v/>
      </c>
    </row>
    <row r="4554">
      <c r="A4554" t="str">
        <f>UPPER(newTransactionSheet!D4554)&amp;"$"&amp;UPPER(newTransactionSheet!F4554)&amp;"$"&amp;UPPER(newTransactionSheet!H4554)&amp;"$"&amp;UPPER(newTransactionSheet!N4554)</f>
        <v>MARUTI SUZUKI$800$STD$BANGALORE</v>
      </c>
      <c r="C4554" t="str">
        <f t="shared" si="1"/>
        <v/>
      </c>
    </row>
    <row r="4555">
      <c r="A4555" t="str">
        <f>UPPER(newTransactionSheet!D4555)&amp;"$"&amp;UPPER(newTransactionSheet!F4555)&amp;"$"&amp;UPPER(newTransactionSheet!H4555)&amp;"$"&amp;UPPER(newTransactionSheet!N4555)</f>
        <v>MARUTI SUZUKI$800$STD$BANGALORE</v>
      </c>
      <c r="C4555" t="str">
        <f t="shared" si="1"/>
        <v/>
      </c>
    </row>
    <row r="4556">
      <c r="A4556" t="str">
        <f>UPPER(newTransactionSheet!D4556)&amp;"$"&amp;UPPER(newTransactionSheet!F4556)&amp;"$"&amp;UPPER(newTransactionSheet!H4556)&amp;"$"&amp;UPPER(newTransactionSheet!N4556)</f>
        <v>MARUTI SUZUKI$800$STD$BANGALORE</v>
      </c>
      <c r="C4556" t="str">
        <f t="shared" si="1"/>
        <v/>
      </c>
    </row>
    <row r="4557">
      <c r="A4557" t="str">
        <f>UPPER(newTransactionSheet!D4557)&amp;"$"&amp;UPPER(newTransactionSheet!F4557)&amp;"$"&amp;UPPER(newTransactionSheet!H4557)&amp;"$"&amp;UPPER(newTransactionSheet!N4557)</f>
        <v>MARUTI SUZUKI$ALTO$LX$BANGALORE</v>
      </c>
      <c r="C4557" t="str">
        <f t="shared" si="1"/>
        <v/>
      </c>
    </row>
    <row r="4558">
      <c r="A4558" t="str">
        <f>UPPER(newTransactionSheet!D4558)&amp;"$"&amp;UPPER(newTransactionSheet!F4558)&amp;"$"&amp;UPPER(newTransactionSheet!H4558)&amp;"$"&amp;UPPER(newTransactionSheet!N4558)</f>
        <v>MARUTI SUZUKI$ALTO$LX$BANGALORE</v>
      </c>
      <c r="C4558" t="str">
        <f t="shared" si="1"/>
        <v/>
      </c>
    </row>
    <row r="4559">
      <c r="A4559" t="str">
        <f>UPPER(newTransactionSheet!D4559)&amp;"$"&amp;UPPER(newTransactionSheet!F4559)&amp;"$"&amp;UPPER(newTransactionSheet!H4559)&amp;"$"&amp;UPPER(newTransactionSheet!N4559)</f>
        <v>MARUTI SUZUKI$800$STD$BANGALORE</v>
      </c>
      <c r="C4559" t="str">
        <f t="shared" si="1"/>
        <v/>
      </c>
    </row>
    <row r="4560">
      <c r="A4560" t="str">
        <f>UPPER(newTransactionSheet!D4560)&amp;"$"&amp;UPPER(newTransactionSheet!F4560)&amp;"$"&amp;UPPER(newTransactionSheet!H4560)&amp;"$"&amp;UPPER(newTransactionSheet!N4560)</f>
        <v>MARUTI SUZUKI$800$AC$BANGALORE</v>
      </c>
      <c r="C4560" t="str">
        <f t="shared" si="1"/>
        <v/>
      </c>
    </row>
    <row r="4561">
      <c r="A4561" t="str">
        <f>UPPER(newTransactionSheet!D4561)&amp;"$"&amp;UPPER(newTransactionSheet!F4561)&amp;"$"&amp;UPPER(newTransactionSheet!H4561)&amp;"$"&amp;UPPER(newTransactionSheet!N4561)</f>
        <v>MARUTI SUZUKI$800$STD$BANGALORE</v>
      </c>
      <c r="C4561" t="str">
        <f t="shared" si="1"/>
        <v/>
      </c>
    </row>
    <row r="4562">
      <c r="A4562" t="str">
        <f>UPPER(newTransactionSheet!D4562)&amp;"$"&amp;UPPER(newTransactionSheet!F4562)&amp;"$"&amp;UPPER(newTransactionSheet!H4562)&amp;"$"&amp;UPPER(newTransactionSheet!N4562)</f>
        <v>MARUTI SUZUKI$800$STD$BANGALORE</v>
      </c>
      <c r="C4562" t="str">
        <f t="shared" si="1"/>
        <v/>
      </c>
    </row>
    <row r="4563">
      <c r="A4563" t="str">
        <f>UPPER(newTransactionSheet!D4563)&amp;"$"&amp;UPPER(newTransactionSheet!F4563)&amp;"$"&amp;UPPER(newTransactionSheet!H4563)&amp;"$"&amp;UPPER(newTransactionSheet!N4563)</f>
        <v>MARUTI SUZUKI$800$STD$BANGALORE</v>
      </c>
      <c r="C4563" t="str">
        <f t="shared" si="1"/>
        <v/>
      </c>
    </row>
    <row r="4564">
      <c r="A4564" t="str">
        <f>UPPER(newTransactionSheet!D4564)&amp;"$"&amp;UPPER(newTransactionSheet!F4564)&amp;"$"&amp;UPPER(newTransactionSheet!H4564)&amp;"$"&amp;UPPER(newTransactionSheet!N4564)</f>
        <v>MARUTI SUZUKI$800$STD$BANGALORE</v>
      </c>
      <c r="C4564" t="str">
        <f t="shared" si="1"/>
        <v/>
      </c>
    </row>
    <row r="4565">
      <c r="A4565" t="str">
        <f>UPPER(newTransactionSheet!D4565)&amp;"$"&amp;UPPER(newTransactionSheet!F4565)&amp;"$"&amp;UPPER(newTransactionSheet!H4565)&amp;"$"&amp;UPPER(newTransactionSheet!N4565)</f>
        <v>MARUTI SUZUKI$800$STD$BANGALORE</v>
      </c>
      <c r="C4565" t="str">
        <f t="shared" si="1"/>
        <v/>
      </c>
    </row>
    <row r="4566">
      <c r="A4566" t="str">
        <f>UPPER(newTransactionSheet!D4566)&amp;"$"&amp;UPPER(newTransactionSheet!F4566)&amp;"$"&amp;UPPER(newTransactionSheet!H4566)&amp;"$"&amp;UPPER(newTransactionSheet!N4566)</f>
        <v>MARUTI SUZUKI$800$STD$BANGALORE</v>
      </c>
      <c r="C4566" t="str">
        <f t="shared" si="1"/>
        <v/>
      </c>
    </row>
    <row r="4567">
      <c r="A4567" t="str">
        <f>UPPER(newTransactionSheet!D4567)&amp;"$"&amp;UPPER(newTransactionSheet!F4567)&amp;"$"&amp;UPPER(newTransactionSheet!H4567)&amp;"$"&amp;UPPER(newTransactionSheet!N4567)</f>
        <v>MARUTI SUZUKI$800$STD$BANGALORE</v>
      </c>
      <c r="C4567" t="str">
        <f t="shared" si="1"/>
        <v/>
      </c>
    </row>
    <row r="4568">
      <c r="A4568" t="str">
        <f>UPPER(newTransactionSheet!D4568)&amp;"$"&amp;UPPER(newTransactionSheet!F4568)&amp;"$"&amp;UPPER(newTransactionSheet!H4568)&amp;"$"&amp;UPPER(newTransactionSheet!N4568)</f>
        <v>MARUTI SUZUKI$800$STD$BANGALORE</v>
      </c>
      <c r="C4568" t="str">
        <f t="shared" si="1"/>
        <v/>
      </c>
    </row>
    <row r="4569">
      <c r="A4569" t="str">
        <f>UPPER(newTransactionSheet!D4569)&amp;"$"&amp;UPPER(newTransactionSheet!F4569)&amp;"$"&amp;UPPER(newTransactionSheet!H4569)&amp;"$"&amp;UPPER(newTransactionSheet!N4569)</f>
        <v>MARUTI SUZUKI$800$STD$BANGALORE</v>
      </c>
      <c r="C4569" t="str">
        <f t="shared" si="1"/>
        <v/>
      </c>
    </row>
    <row r="4570">
      <c r="A4570" t="str">
        <f>UPPER(newTransactionSheet!D4570)&amp;"$"&amp;UPPER(newTransactionSheet!F4570)&amp;"$"&amp;UPPER(newTransactionSheet!H4570)&amp;"$"&amp;UPPER(newTransactionSheet!N4570)</f>
        <v>MARUTI SUZUKI$800$STD$BANGALORE</v>
      </c>
      <c r="C4570" t="str">
        <f t="shared" si="1"/>
        <v/>
      </c>
    </row>
    <row r="4571">
      <c r="A4571" t="str">
        <f>UPPER(newTransactionSheet!D4571)&amp;"$"&amp;UPPER(newTransactionSheet!F4571)&amp;"$"&amp;UPPER(newTransactionSheet!H4571)&amp;"$"&amp;UPPER(newTransactionSheet!N4571)</f>
        <v>MARUTI SUZUKI$800$STD$BANGALORE</v>
      </c>
      <c r="C4571" t="str">
        <f t="shared" si="1"/>
        <v/>
      </c>
    </row>
    <row r="4572">
      <c r="A4572" t="str">
        <f>UPPER(newTransactionSheet!D4572)&amp;"$"&amp;UPPER(newTransactionSheet!F4572)&amp;"$"&amp;UPPER(newTransactionSheet!H4572)&amp;"$"&amp;UPPER(newTransactionSheet!N4572)</f>
        <v>MARUTI SUZUKI$800$STD$BANGALORE</v>
      </c>
      <c r="C4572" t="str">
        <f t="shared" si="1"/>
        <v/>
      </c>
    </row>
    <row r="4573">
      <c r="A4573" t="str">
        <f>UPPER(newTransactionSheet!D4573)&amp;"$"&amp;UPPER(newTransactionSheet!F4573)&amp;"$"&amp;UPPER(newTransactionSheet!H4573)&amp;"$"&amp;UPPER(newTransactionSheet!N4573)</f>
        <v>MARUTI SUZUKI$800$STD$BANGALORE</v>
      </c>
      <c r="C4573" t="str">
        <f t="shared" si="1"/>
        <v/>
      </c>
    </row>
    <row r="4574">
      <c r="A4574" t="str">
        <f>UPPER(newTransactionSheet!D4574)&amp;"$"&amp;UPPER(newTransactionSheet!F4574)&amp;"$"&amp;UPPER(newTransactionSheet!H4574)&amp;"$"&amp;UPPER(newTransactionSheet!N4574)</f>
        <v>MARUTI SUZUKI$800$STD$BANGALORE</v>
      </c>
      <c r="C4574" t="str">
        <f t="shared" si="1"/>
        <v/>
      </c>
    </row>
    <row r="4575">
      <c r="A4575" t="str">
        <f>UPPER(newTransactionSheet!D4575)&amp;"$"&amp;UPPER(newTransactionSheet!F4575)&amp;"$"&amp;UPPER(newTransactionSheet!H4575)&amp;"$"&amp;UPPER(newTransactionSheet!N4575)</f>
        <v>MARUTI SUZUKI$800$STD$BANGALORE</v>
      </c>
      <c r="C4575" t="str">
        <f t="shared" si="1"/>
        <v/>
      </c>
    </row>
    <row r="4576">
      <c r="A4576" t="str">
        <f>UPPER(newTransactionSheet!D4576)&amp;"$"&amp;UPPER(newTransactionSheet!F4576)&amp;"$"&amp;UPPER(newTransactionSheet!H4576)&amp;"$"&amp;UPPER(newTransactionSheet!N4576)</f>
        <v>MARUTI SUZUKI$ALTO$LX$BANGALORE</v>
      </c>
      <c r="C4576" t="str">
        <f t="shared" si="1"/>
        <v/>
      </c>
    </row>
    <row r="4577">
      <c r="A4577" t="str">
        <f>UPPER(newTransactionSheet!D4577)&amp;"$"&amp;UPPER(newTransactionSheet!F4577)&amp;"$"&amp;UPPER(newTransactionSheet!H4577)&amp;"$"&amp;UPPER(newTransactionSheet!N4577)</f>
        <v>CHEVROLET$AVEO U-VA$LS 1.2$MUMBAI</v>
      </c>
      <c r="C4577" t="str">
        <f t="shared" si="1"/>
        <v/>
      </c>
    </row>
    <row r="4578">
      <c r="A4578" t="str">
        <f>UPPER(newTransactionSheet!D4578)&amp;"$"&amp;UPPER(newTransactionSheet!F4578)&amp;"$"&amp;UPPER(newTransactionSheet!H4578)&amp;"$"&amp;UPPER(newTransactionSheet!N4578)</f>
        <v>MAHINDRA$BOLERO$SLX 2WD$BANGALORE</v>
      </c>
      <c r="C4578" t="str">
        <f t="shared" si="1"/>
        <v/>
      </c>
    </row>
    <row r="4579">
      <c r="A4579" t="str">
        <f>UPPER(newTransactionSheet!D4579)&amp;"$"&amp;UPPER(newTransactionSheet!F4579)&amp;"$"&amp;UPPER(newTransactionSheet!H4579)&amp;"$"&amp;UPPER(newTransactionSheet!N4579)</f>
        <v>MARUTI SUZUKI$ESTEEM$LXI$BANGALORE</v>
      </c>
      <c r="C4579" t="str">
        <f t="shared" si="1"/>
        <v/>
      </c>
    </row>
    <row r="4580">
      <c r="A4580" t="str">
        <f>UPPER(newTransactionSheet!D4580)&amp;"$"&amp;UPPER(newTransactionSheet!F4580)&amp;"$"&amp;UPPER(newTransactionSheet!H4580)&amp;"$"&amp;UPPER(newTransactionSheet!N4580)</f>
        <v>FORD$IKON$1.6 EXI NXT$BANGALORE</v>
      </c>
      <c r="C4580" t="str">
        <f t="shared" si="1"/>
        <v/>
      </c>
    </row>
    <row r="4581">
      <c r="A4581" t="str">
        <f>UPPER(newTransactionSheet!D4581)&amp;"$"&amp;UPPER(newTransactionSheet!F4581)&amp;"$"&amp;UPPER(newTransactionSheet!H4581)&amp;"$"&amp;UPPER(newTransactionSheet!N4581)</f>
        <v>TATA$INDICA V2$DLS$BANGALORE</v>
      </c>
      <c r="C4581" t="str">
        <f t="shared" si="1"/>
        <v/>
      </c>
    </row>
    <row r="4582">
      <c r="A4582" t="str">
        <f>UPPER(newTransactionSheet!D4582)&amp;"$"&amp;UPPER(newTransactionSheet!F4582)&amp;"$"&amp;UPPER(newTransactionSheet!H4582)&amp;"$"&amp;UPPER(newTransactionSheet!N4582)</f>
        <v>TATA$INDICAB$DLE$BANGALORE</v>
      </c>
      <c r="C4582" t="str">
        <f t="shared" si="1"/>
        <v/>
      </c>
    </row>
    <row r="4583">
      <c r="A4583" t="str">
        <f>UPPER(newTransactionSheet!D4583)&amp;"$"&amp;UPPER(newTransactionSheet!F4583)&amp;"$"&amp;UPPER(newTransactionSheet!H4583)&amp;"$"&amp;UPPER(newTransactionSheet!N4583)</f>
        <v>TATA$INDICAB$DLE$BANGALORE</v>
      </c>
      <c r="C4583" t="str">
        <f t="shared" si="1"/>
        <v/>
      </c>
    </row>
    <row r="4584">
      <c r="A4584" t="str">
        <f>UPPER(newTransactionSheet!D4584)&amp;"$"&amp;UPPER(newTransactionSheet!F4584)&amp;"$"&amp;UPPER(newTransactionSheet!H4584)&amp;"$"&amp;UPPER(newTransactionSheet!N4584)</f>
        <v>TATA$INDICAB$DLX$BANGALORE</v>
      </c>
      <c r="C4584" t="str">
        <f t="shared" si="1"/>
        <v/>
      </c>
    </row>
    <row r="4585">
      <c r="A4585" t="str">
        <f>UPPER(newTransactionSheet!D4585)&amp;"$"&amp;UPPER(newTransactionSheet!F4585)&amp;"$"&amp;UPPER(newTransactionSheet!H4585)&amp;"$"&amp;UPPER(newTransactionSheet!N4585)</f>
        <v>TATA$NANO$CX$BANGALORE</v>
      </c>
      <c r="C4585" t="str">
        <f t="shared" si="1"/>
        <v/>
      </c>
    </row>
    <row r="4586">
      <c r="A4586" t="str">
        <f>UPPER(newTransactionSheet!D4586)&amp;"$"&amp;UPPER(newTransactionSheet!F4586)&amp;"$"&amp;UPPER(newTransactionSheet!H4586)&amp;"$"&amp;UPPER(newTransactionSheet!N4586)</f>
        <v>TATA$NANO$LX$BANGALORE</v>
      </c>
      <c r="C4586" t="str">
        <f t="shared" si="1"/>
        <v/>
      </c>
    </row>
    <row r="4587">
      <c r="A4587" t="str">
        <f>UPPER(newTransactionSheet!D4587)&amp;"$"&amp;UPPER(newTransactionSheet!F4587)&amp;"$"&amp;UPPER(newTransactionSheet!H4587)&amp;"$"&amp;UPPER(newTransactionSheet!N4587)</f>
        <v>TATA$NANO$LX$BANGALORE</v>
      </c>
      <c r="C4587" t="str">
        <f t="shared" si="1"/>
        <v/>
      </c>
    </row>
    <row r="4588">
      <c r="A4588" t="str">
        <f>UPPER(newTransactionSheet!D4588)&amp;"$"&amp;UPPER(newTransactionSheet!F4588)&amp;"$"&amp;UPPER(newTransactionSheet!H4588)&amp;"$"&amp;UPPER(newTransactionSheet!N4588)</f>
        <v>TATA$NANO$LX$BANGALORE</v>
      </c>
      <c r="C4588" t="str">
        <f t="shared" si="1"/>
        <v/>
      </c>
    </row>
    <row r="4589">
      <c r="A4589" t="str">
        <f>UPPER(newTransactionSheet!D4589)&amp;"$"&amp;UPPER(newTransactionSheet!F4589)&amp;"$"&amp;UPPER(newTransactionSheet!H4589)&amp;"$"&amp;UPPER(newTransactionSheet!N4589)</f>
        <v>TATA$NANO$LX$BANGALORE</v>
      </c>
      <c r="C4589" t="str">
        <f t="shared" si="1"/>
        <v/>
      </c>
    </row>
    <row r="4590">
      <c r="A4590" t="str">
        <f>UPPER(newTransactionSheet!D4590)&amp;"$"&amp;UPPER(newTransactionSheet!F4590)&amp;"$"&amp;UPPER(newTransactionSheet!H4590)&amp;"$"&amp;UPPER(newTransactionSheet!N4590)</f>
        <v>TATA$NANO$LX$BANGALORE</v>
      </c>
      <c r="C4590" t="str">
        <f t="shared" si="1"/>
        <v/>
      </c>
    </row>
    <row r="4591">
      <c r="A4591" t="str">
        <f>UPPER(newTransactionSheet!D4591)&amp;"$"&amp;UPPER(newTransactionSheet!F4591)&amp;"$"&amp;UPPER(newTransactionSheet!H4591)&amp;"$"&amp;UPPER(newTransactionSheet!N4591)</f>
        <v>TATA$NANO$LX$BANGALORE</v>
      </c>
      <c r="C4591" t="str">
        <f t="shared" si="1"/>
        <v/>
      </c>
    </row>
    <row r="4592">
      <c r="A4592" t="str">
        <f>UPPER(newTransactionSheet!D4592)&amp;"$"&amp;UPPER(newTransactionSheet!F4592)&amp;"$"&amp;UPPER(newTransactionSheet!H4592)&amp;"$"&amp;UPPER(newTransactionSheet!N4592)</f>
        <v>TATA$NANO$LX SPECIAL EDITION$BANGALORE</v>
      </c>
      <c r="C4592" t="str">
        <f t="shared" si="1"/>
        <v/>
      </c>
    </row>
    <row r="4593">
      <c r="A4593" t="str">
        <f>UPPER(newTransactionSheet!D4593)&amp;"$"&amp;UPPER(newTransactionSheet!F4593)&amp;"$"&amp;UPPER(newTransactionSheet!H4593)&amp;"$"&amp;UPPER(newTransactionSheet!N4593)</f>
        <v>HYUNDAI$SANTRO XING$GLS$BANGALORE</v>
      </c>
      <c r="C4593" t="str">
        <f t="shared" si="1"/>
        <v/>
      </c>
    </row>
    <row r="4594">
      <c r="A4594" t="str">
        <f>UPPER(newTransactionSheet!D4594)&amp;"$"&amp;UPPER(newTransactionSheet!F4594)&amp;"$"&amp;UPPER(newTransactionSheet!H4594)&amp;"$"&amp;UPPER(newTransactionSheet!N4594)</f>
        <v>TATA$NANO$CX$BANGALORE</v>
      </c>
      <c r="C4594" t="str">
        <f t="shared" si="1"/>
        <v/>
      </c>
    </row>
    <row r="4595">
      <c r="A4595" t="str">
        <f>UPPER(newTransactionSheet!D4595)&amp;"$"&amp;UPPER(newTransactionSheet!F4595)&amp;"$"&amp;UPPER(newTransactionSheet!H4595)&amp;"$"&amp;UPPER(newTransactionSheet!N4595)</f>
        <v>TATA$NANO$LX$BANGALORE</v>
      </c>
      <c r="C4595" t="str">
        <f t="shared" si="1"/>
        <v/>
      </c>
    </row>
    <row r="4596">
      <c r="A4596" t="str">
        <f>UPPER(newTransactionSheet!D4596)&amp;"$"&amp;UPPER(newTransactionSheet!F4596)&amp;"$"&amp;UPPER(newTransactionSheet!H4596)&amp;"$"&amp;UPPER(newTransactionSheet!N4596)</f>
        <v>FORD$IKON$1.6 EXI NXT$BANGALORE</v>
      </c>
      <c r="C4596" t="str">
        <f t="shared" si="1"/>
        <v/>
      </c>
    </row>
    <row r="4597">
      <c r="A4597" t="str">
        <f>UPPER(newTransactionSheet!D4597)&amp;"$"&amp;UPPER(newTransactionSheet!F4597)&amp;"$"&amp;UPPER(newTransactionSheet!H4597)&amp;"$"&amp;UPPER(newTransactionSheet!N4597)</f>
        <v>TATA$NANO$LX$BANGALORE</v>
      </c>
      <c r="C4597" t="str">
        <f t="shared" si="1"/>
        <v/>
      </c>
    </row>
    <row r="4598">
      <c r="A4598" t="str">
        <f>UPPER(newTransactionSheet!D4598)&amp;"$"&amp;UPPER(newTransactionSheet!F4598)&amp;"$"&amp;UPPER(newTransactionSheet!H4598)&amp;"$"&amp;UPPER(newTransactionSheet!N4598)</f>
        <v>FORD$IKON$1.3 FLAIR$BANGALORE</v>
      </c>
      <c r="C4598" t="str">
        <f t="shared" si="1"/>
        <v/>
      </c>
    </row>
    <row r="4599">
      <c r="A4599" t="str">
        <f>UPPER(newTransactionSheet!D4599)&amp;"$"&amp;UPPER(newTransactionSheet!F4599)&amp;"$"&amp;UPPER(newTransactionSheet!H4599)&amp;"$"&amp;UPPER(newTransactionSheet!N4599)</f>
        <v>TATA$NANO$LX$BANGALORE</v>
      </c>
      <c r="C4599" t="str">
        <f t="shared" si="1"/>
        <v/>
      </c>
    </row>
    <row r="4600">
      <c r="A4600" t="str">
        <f>UPPER(newTransactionSheet!D4600)&amp;"$"&amp;UPPER(newTransactionSheet!F4600)&amp;"$"&amp;UPPER(newTransactionSheet!H4600)&amp;"$"&amp;UPPER(newTransactionSheet!N4600)</f>
        <v>MARUTI SUZUKI$800$STD$BANGALORE</v>
      </c>
      <c r="C4600" t="str">
        <f t="shared" si="1"/>
        <v/>
      </c>
    </row>
    <row r="4601">
      <c r="A4601" t="str">
        <f>UPPER(newTransactionSheet!D4601)&amp;"$"&amp;UPPER(newTransactionSheet!F4601)&amp;"$"&amp;UPPER(newTransactionSheet!H4601)&amp;"$"&amp;UPPER(newTransactionSheet!N4601)</f>
        <v>MARUTI SUZUKI$800$STD$BANGALORE</v>
      </c>
      <c r="C4601" t="str">
        <f t="shared" si="1"/>
        <v/>
      </c>
    </row>
    <row r="4602">
      <c r="A4602" t="str">
        <f>UPPER(newTransactionSheet!D4602)&amp;"$"&amp;UPPER(newTransactionSheet!F4602)&amp;"$"&amp;UPPER(newTransactionSheet!H4602)&amp;"$"&amp;UPPER(newTransactionSheet!N4602)</f>
        <v>MARUTI SUZUKI$800$STD$BANGALORE</v>
      </c>
      <c r="C4602" t="str">
        <f t="shared" si="1"/>
        <v/>
      </c>
    </row>
    <row r="4603">
      <c r="A4603" t="str">
        <f>UPPER(newTransactionSheet!D4603)&amp;"$"&amp;UPPER(newTransactionSheet!F4603)&amp;"$"&amp;UPPER(newTransactionSheet!H4603)&amp;"$"&amp;UPPER(newTransactionSheet!N4603)</f>
        <v>MARUTI SUZUKI$800$STD$BANGALORE</v>
      </c>
      <c r="C4603" t="str">
        <f t="shared" si="1"/>
        <v/>
      </c>
    </row>
    <row r="4604">
      <c r="A4604" t="str">
        <f>UPPER(newTransactionSheet!D4604)&amp;"$"&amp;UPPER(newTransactionSheet!F4604)&amp;"$"&amp;UPPER(newTransactionSheet!H4604)&amp;"$"&amp;UPPER(newTransactionSheet!N4604)</f>
        <v>MARUTI SUZUKI$800$STD$BANGALORE</v>
      </c>
      <c r="C4604" t="str">
        <f t="shared" si="1"/>
        <v/>
      </c>
    </row>
    <row r="4605">
      <c r="A4605" t="str">
        <f>UPPER(newTransactionSheet!D4605)&amp;"$"&amp;UPPER(newTransactionSheet!F4605)&amp;"$"&amp;UPPER(newTransactionSheet!H4605)&amp;"$"&amp;UPPER(newTransactionSheet!N4605)</f>
        <v>MARUTI SUZUKI$800$STD$BANGALORE</v>
      </c>
      <c r="C4605" t="str">
        <f t="shared" si="1"/>
        <v/>
      </c>
    </row>
    <row r="4606">
      <c r="A4606" t="str">
        <f>UPPER(newTransactionSheet!D4606)&amp;"$"&amp;UPPER(newTransactionSheet!F4606)&amp;"$"&amp;UPPER(newTransactionSheet!H4606)&amp;"$"&amp;UPPER(newTransactionSheet!N4606)</f>
        <v>MARUTI SUZUKI$800$STD$BANGALORE</v>
      </c>
      <c r="C4606" t="str">
        <f t="shared" si="1"/>
        <v/>
      </c>
    </row>
    <row r="4607">
      <c r="A4607" t="str">
        <f>UPPER(newTransactionSheet!D4607)&amp;"$"&amp;UPPER(newTransactionSheet!F4607)&amp;"$"&amp;UPPER(newTransactionSheet!H4607)&amp;"$"&amp;UPPER(newTransactionSheet!N4607)</f>
        <v>MARUTI SUZUKI$800$STD$BANGALORE</v>
      </c>
      <c r="C4607" t="str">
        <f t="shared" si="1"/>
        <v/>
      </c>
    </row>
    <row r="4608">
      <c r="A4608" t="str">
        <f>UPPER(newTransactionSheet!D4608)&amp;"$"&amp;UPPER(newTransactionSheet!F4608)&amp;"$"&amp;UPPER(newTransactionSheet!H4608)&amp;"$"&amp;UPPER(newTransactionSheet!N4608)</f>
        <v>MARUTI SUZUKI$ALTO$LX$BANGALORE</v>
      </c>
      <c r="C4608" t="str">
        <f t="shared" si="1"/>
        <v/>
      </c>
    </row>
    <row r="4609">
      <c r="A4609" t="str">
        <f>UPPER(newTransactionSheet!D4609)&amp;"$"&amp;UPPER(newTransactionSheet!F4609)&amp;"$"&amp;UPPER(newTransactionSheet!H4609)&amp;"$"&amp;UPPER(newTransactionSheet!N4609)</f>
        <v>MARUTI SUZUKI$ESTEEM$VXI$BANGALORE</v>
      </c>
      <c r="C4609" t="str">
        <f t="shared" si="1"/>
        <v/>
      </c>
    </row>
    <row r="4610">
      <c r="A4610" t="str">
        <f>UPPER(newTransactionSheet!D4610)&amp;"$"&amp;UPPER(newTransactionSheet!F4610)&amp;"$"&amp;UPPER(newTransactionSheet!H4610)&amp;"$"&amp;UPPER(newTransactionSheet!N4610)</f>
        <v>MARUTI SUZUKI$ZEN$LX$BANGALORE</v>
      </c>
      <c r="C4610" t="str">
        <f t="shared" si="1"/>
        <v/>
      </c>
    </row>
    <row r="4611">
      <c r="A4611" t="str">
        <f>UPPER(newTransactionSheet!D4611)&amp;"$"&amp;UPPER(newTransactionSheet!F4611)&amp;"$"&amp;UPPER(newTransactionSheet!H4611)&amp;"$"&amp;UPPER(newTransactionSheet!N4611)</f>
        <v>MARUTI SUZUKI$800$AC$BANGALORE</v>
      </c>
      <c r="C4611" t="str">
        <f t="shared" si="1"/>
        <v/>
      </c>
    </row>
    <row r="4612">
      <c r="A4612" t="str">
        <f>UPPER(newTransactionSheet!D4612)&amp;"$"&amp;UPPER(newTransactionSheet!F4612)&amp;"$"&amp;UPPER(newTransactionSheet!H4612)&amp;"$"&amp;UPPER(newTransactionSheet!N4612)</f>
        <v>MARUTI SUZUKI$800$AC$BANGALORE</v>
      </c>
      <c r="C4612" t="str">
        <f t="shared" si="1"/>
        <v/>
      </c>
    </row>
    <row r="4613">
      <c r="A4613" t="str">
        <f>UPPER(newTransactionSheet!D4613)&amp;"$"&amp;UPPER(newTransactionSheet!F4613)&amp;"$"&amp;UPPER(newTransactionSheet!H4613)&amp;"$"&amp;UPPER(newTransactionSheet!N4613)</f>
        <v>MARUTI SUZUKI$800$STD$BANGALORE</v>
      </c>
      <c r="C4613" t="str">
        <f t="shared" si="1"/>
        <v/>
      </c>
    </row>
    <row r="4614">
      <c r="A4614" t="str">
        <f>UPPER(newTransactionSheet!D4614)&amp;"$"&amp;UPPER(newTransactionSheet!F4614)&amp;"$"&amp;UPPER(newTransactionSheet!H4614)&amp;"$"&amp;UPPER(newTransactionSheet!N4614)</f>
        <v>MARUTI SUZUKI$800$STD$BANGALORE</v>
      </c>
      <c r="C4614" t="str">
        <f t="shared" si="1"/>
        <v/>
      </c>
    </row>
    <row r="4615">
      <c r="A4615" t="str">
        <f>UPPER(newTransactionSheet!D4615)&amp;"$"&amp;UPPER(newTransactionSheet!F4615)&amp;"$"&amp;UPPER(newTransactionSheet!H4615)&amp;"$"&amp;UPPER(newTransactionSheet!N4615)</f>
        <v>MARUTI SUZUKI$800$STD$BANGALORE</v>
      </c>
      <c r="C4615" t="str">
        <f t="shared" si="1"/>
        <v/>
      </c>
    </row>
    <row r="4616">
      <c r="A4616" t="str">
        <f>UPPER(newTransactionSheet!D4616)&amp;"$"&amp;UPPER(newTransactionSheet!F4616)&amp;"$"&amp;UPPER(newTransactionSheet!H4616)&amp;"$"&amp;UPPER(newTransactionSheet!N4616)</f>
        <v>MARUTI SUZUKI$800$STD$BANGALORE</v>
      </c>
      <c r="C4616" t="str">
        <f t="shared" si="1"/>
        <v/>
      </c>
    </row>
    <row r="4617">
      <c r="A4617" t="str">
        <f>UPPER(newTransactionSheet!D4617)&amp;"$"&amp;UPPER(newTransactionSheet!F4617)&amp;"$"&amp;UPPER(newTransactionSheet!H4617)&amp;"$"&amp;UPPER(newTransactionSheet!N4617)</f>
        <v>MARUTI SUZUKI$800$STD$BANGALORE</v>
      </c>
      <c r="C4617" t="str">
        <f t="shared" si="1"/>
        <v/>
      </c>
    </row>
    <row r="4618">
      <c r="A4618" t="str">
        <f>UPPER(newTransactionSheet!D4618)&amp;"$"&amp;UPPER(newTransactionSheet!F4618)&amp;"$"&amp;UPPER(newTransactionSheet!H4618)&amp;"$"&amp;UPPER(newTransactionSheet!N4618)</f>
        <v>MARUTI SUZUKI$800$STD$BANGALORE</v>
      </c>
      <c r="C4618" t="str">
        <f t="shared" si="1"/>
        <v/>
      </c>
    </row>
    <row r="4619">
      <c r="A4619" t="str">
        <f>UPPER(newTransactionSheet!D4619)&amp;"$"&amp;UPPER(newTransactionSheet!F4619)&amp;"$"&amp;UPPER(newTransactionSheet!H4619)&amp;"$"&amp;UPPER(newTransactionSheet!N4619)</f>
        <v>MARUTI SUZUKI$800$STD$BANGALORE</v>
      </c>
      <c r="C4619" t="str">
        <f t="shared" si="1"/>
        <v/>
      </c>
    </row>
    <row r="4620">
      <c r="A4620" t="str">
        <f>UPPER(newTransactionSheet!D4620)&amp;"$"&amp;UPPER(newTransactionSheet!F4620)&amp;"$"&amp;UPPER(newTransactionSheet!H4620)&amp;"$"&amp;UPPER(newTransactionSheet!N4620)</f>
        <v>MARUTI SUZUKI$800$STD$BANGALORE</v>
      </c>
      <c r="C4620" t="str">
        <f t="shared" si="1"/>
        <v/>
      </c>
    </row>
    <row r="4621">
      <c r="A4621" t="str">
        <f>UPPER(newTransactionSheet!D4621)&amp;"$"&amp;UPPER(newTransactionSheet!F4621)&amp;"$"&amp;UPPER(newTransactionSheet!H4621)&amp;"$"&amp;UPPER(newTransactionSheet!N4621)</f>
        <v>MARUTI SUZUKI$800$STD$BANGALORE</v>
      </c>
      <c r="C4621" t="str">
        <f t="shared" si="1"/>
        <v/>
      </c>
    </row>
    <row r="4622">
      <c r="A4622" t="str">
        <f>UPPER(newTransactionSheet!D4622)&amp;"$"&amp;UPPER(newTransactionSheet!F4622)&amp;"$"&amp;UPPER(newTransactionSheet!H4622)&amp;"$"&amp;UPPER(newTransactionSheet!N4622)</f>
        <v>MARUTI SUZUKI$800$STD$BANGALORE</v>
      </c>
      <c r="C4622" t="str">
        <f t="shared" si="1"/>
        <v/>
      </c>
    </row>
    <row r="4623">
      <c r="A4623" t="str">
        <f>UPPER(newTransactionSheet!D4623)&amp;"$"&amp;UPPER(newTransactionSheet!F4623)&amp;"$"&amp;UPPER(newTransactionSheet!H4623)&amp;"$"&amp;UPPER(newTransactionSheet!N4623)</f>
        <v>MARUTI SUZUKI$800$STD$BANGALORE</v>
      </c>
      <c r="C4623" t="str">
        <f t="shared" si="1"/>
        <v/>
      </c>
    </row>
    <row r="4624">
      <c r="A4624" t="str">
        <f>UPPER(newTransactionSheet!D4624)&amp;"$"&amp;UPPER(newTransactionSheet!F4624)&amp;"$"&amp;UPPER(newTransactionSheet!H4624)&amp;"$"&amp;UPPER(newTransactionSheet!N4624)</f>
        <v>MARUTI SUZUKI$800$STD$BANGALORE</v>
      </c>
      <c r="C4624" t="str">
        <f t="shared" si="1"/>
        <v/>
      </c>
    </row>
    <row r="4625">
      <c r="A4625" t="str">
        <f>UPPER(newTransactionSheet!D4625)&amp;"$"&amp;UPPER(newTransactionSheet!F4625)&amp;"$"&amp;UPPER(newTransactionSheet!H4625)&amp;"$"&amp;UPPER(newTransactionSheet!N4625)</f>
        <v>MARUTI SUZUKI$ALTO$LX$BANGALORE</v>
      </c>
      <c r="C4625" t="str">
        <f t="shared" si="1"/>
        <v/>
      </c>
    </row>
    <row r="4626">
      <c r="A4626" t="str">
        <f>UPPER(newTransactionSheet!D4626)&amp;"$"&amp;UPPER(newTransactionSheet!F4626)&amp;"$"&amp;UPPER(newTransactionSheet!H4626)&amp;"$"&amp;UPPER(newTransactionSheet!N4626)</f>
        <v>FORD$IKON$1.3 FLAIR$BANGALORE</v>
      </c>
      <c r="C4626" t="str">
        <f t="shared" si="1"/>
        <v/>
      </c>
    </row>
    <row r="4627">
      <c r="A4627" t="str">
        <f>UPPER(newTransactionSheet!D4627)&amp;"$"&amp;UPPER(newTransactionSheet!F4627)&amp;"$"&amp;UPPER(newTransactionSheet!H4627)&amp;"$"&amp;UPPER(newTransactionSheet!N4627)</f>
        <v>TATA$INDICA V2$DL$BANGALORE</v>
      </c>
      <c r="C4627" t="str">
        <f t="shared" si="1"/>
        <v/>
      </c>
    </row>
    <row r="4628">
      <c r="A4628" t="str">
        <f>UPPER(newTransactionSheet!D4628)&amp;"$"&amp;UPPER(newTransactionSheet!F4628)&amp;"$"&amp;UPPER(newTransactionSheet!H4628)&amp;"$"&amp;UPPER(newTransactionSheet!N4628)</f>
        <v>TATA$INDICAB$DLE$BANGALORE</v>
      </c>
      <c r="C4628" t="str">
        <f t="shared" si="1"/>
        <v/>
      </c>
    </row>
    <row r="4629">
      <c r="A4629" t="str">
        <f>UPPER(newTransactionSheet!D4629)&amp;"$"&amp;UPPER(newTransactionSheet!F4629)&amp;"$"&amp;UPPER(newTransactionSheet!H4629)&amp;"$"&amp;UPPER(newTransactionSheet!N4629)</f>
        <v>TATA$INDIGO$GLX$BANGALORE</v>
      </c>
      <c r="C4629" t="str">
        <f t="shared" si="1"/>
        <v/>
      </c>
    </row>
    <row r="4630">
      <c r="A4630" t="str">
        <f>UPPER(newTransactionSheet!D4630)&amp;"$"&amp;UPPER(newTransactionSheet!F4630)&amp;"$"&amp;UPPER(newTransactionSheet!H4630)&amp;"$"&amp;UPPER(newTransactionSheet!N4630)</f>
        <v>TATA$NANO$LX$BANGALORE</v>
      </c>
      <c r="C4630" t="str">
        <f t="shared" si="1"/>
        <v/>
      </c>
    </row>
    <row r="4631">
      <c r="A4631" t="str">
        <f>UPPER(newTransactionSheet!D4631)&amp;"$"&amp;UPPER(newTransactionSheet!F4631)&amp;"$"&amp;UPPER(newTransactionSheet!H4631)&amp;"$"&amp;UPPER(newTransactionSheet!N4631)</f>
        <v>TATA$NANO$LX$BANGALORE</v>
      </c>
      <c r="C4631" t="str">
        <f t="shared" si="1"/>
        <v/>
      </c>
    </row>
    <row r="4632">
      <c r="A4632" t="str">
        <f>UPPER(newTransactionSheet!D4632)&amp;"$"&amp;UPPER(newTransactionSheet!F4632)&amp;"$"&amp;UPPER(newTransactionSheet!H4632)&amp;"$"&amp;UPPER(newTransactionSheet!N4632)</f>
        <v>MARUTI SUZUKI$OMNI$LPG$BANGALORE</v>
      </c>
      <c r="C4632" t="str">
        <f t="shared" si="1"/>
        <v/>
      </c>
    </row>
    <row r="4633">
      <c r="A4633" t="str">
        <f>UPPER(newTransactionSheet!D4633)&amp;"$"&amp;UPPER(newTransactionSheet!F4633)&amp;"$"&amp;UPPER(newTransactionSheet!H4633)&amp;"$"&amp;UPPER(newTransactionSheet!N4633)</f>
        <v>MARUTI SUZUKI$VERSA$DX$BANGALORE</v>
      </c>
      <c r="C4633" t="str">
        <f t="shared" si="1"/>
        <v/>
      </c>
    </row>
    <row r="4634">
      <c r="A4634" t="str">
        <f>UPPER(newTransactionSheet!D4634)&amp;"$"&amp;UPPER(newTransactionSheet!F4634)&amp;"$"&amp;UPPER(newTransactionSheet!H4634)&amp;"$"&amp;UPPER(newTransactionSheet!N4634)</f>
        <v>MARUTI SUZUKI$800$STD$BANGALORE</v>
      </c>
      <c r="C4634" t="str">
        <f t="shared" si="1"/>
        <v/>
      </c>
    </row>
    <row r="4635">
      <c r="A4635" t="str">
        <f>UPPER(newTransactionSheet!D4635)&amp;"$"&amp;UPPER(newTransactionSheet!F4635)&amp;"$"&amp;UPPER(newTransactionSheet!H4635)&amp;"$"&amp;UPPER(newTransactionSheet!N4635)</f>
        <v>MARUTI SUZUKI$800$STD$BANGALORE</v>
      </c>
      <c r="C4635" t="str">
        <f t="shared" si="1"/>
        <v/>
      </c>
    </row>
    <row r="4636">
      <c r="A4636" t="str">
        <f>UPPER(newTransactionSheet!D4636)&amp;"$"&amp;UPPER(newTransactionSheet!F4636)&amp;"$"&amp;UPPER(newTransactionSheet!H4636)&amp;"$"&amp;UPPER(newTransactionSheet!N4636)</f>
        <v>MARUTI SUZUKI$800$STD$BANGALORE</v>
      </c>
      <c r="C4636" t="str">
        <f t="shared" si="1"/>
        <v/>
      </c>
    </row>
    <row r="4637">
      <c r="A4637" t="str">
        <f>UPPER(newTransactionSheet!D4637)&amp;"$"&amp;UPPER(newTransactionSheet!F4637)&amp;"$"&amp;UPPER(newTransactionSheet!H4637)&amp;"$"&amp;UPPER(newTransactionSheet!N4637)</f>
        <v>TATA$INDIGO$GLX$BANGALORE</v>
      </c>
      <c r="C4637" t="str">
        <f t="shared" si="1"/>
        <v/>
      </c>
    </row>
    <row r="4638">
      <c r="A4638" t="str">
        <f>UPPER(newTransactionSheet!D4638)&amp;"$"&amp;UPPER(newTransactionSheet!F4638)&amp;"$"&amp;UPPER(newTransactionSheet!H4638)&amp;"$"&amp;UPPER(newTransactionSheet!N4638)</f>
        <v>MARUTI SUZUKI$800$STD$BANGALORE</v>
      </c>
      <c r="C4638" t="str">
        <f t="shared" si="1"/>
        <v/>
      </c>
    </row>
    <row r="4639">
      <c r="A4639" t="str">
        <f>UPPER(newTransactionSheet!D4639)&amp;"$"&amp;UPPER(newTransactionSheet!F4639)&amp;"$"&amp;UPPER(newTransactionSheet!H4639)&amp;"$"&amp;UPPER(newTransactionSheet!N4639)</f>
        <v>MARUTI SUZUKI$800$STD$BANGALORE</v>
      </c>
      <c r="C4639" t="str">
        <f t="shared" si="1"/>
        <v/>
      </c>
    </row>
    <row r="4640">
      <c r="A4640" t="str">
        <f>UPPER(newTransactionSheet!D4640)&amp;"$"&amp;UPPER(newTransactionSheet!F4640)&amp;"$"&amp;UPPER(newTransactionSheet!H4640)&amp;"$"&amp;UPPER(newTransactionSheet!N4640)</f>
        <v>TATA$NANO$LX$BANGALORE</v>
      </c>
      <c r="C4640" t="str">
        <f t="shared" si="1"/>
        <v/>
      </c>
    </row>
    <row r="4641">
      <c r="A4641" t="str">
        <f>UPPER(newTransactionSheet!D4641)&amp;"$"&amp;UPPER(newTransactionSheet!F4641)&amp;"$"&amp;UPPER(newTransactionSheet!H4641)&amp;"$"&amp;UPPER(newTransactionSheet!N4641)</f>
        <v>MARUTI SUZUKI$ZEN$LX$BANGALORE</v>
      </c>
      <c r="C4641" t="str">
        <f t="shared" si="1"/>
        <v/>
      </c>
    </row>
    <row r="4642">
      <c r="A4642" t="str">
        <f>UPPER(newTransactionSheet!D4642)&amp;"$"&amp;UPPER(newTransactionSheet!F4642)&amp;"$"&amp;UPPER(newTransactionSheet!H4642)&amp;"$"&amp;UPPER(newTransactionSheet!N4642)</f>
        <v>MARUTI SUZUKI$800$AC$BANGALORE</v>
      </c>
      <c r="C4642" t="str">
        <f t="shared" si="1"/>
        <v/>
      </c>
    </row>
    <row r="4643">
      <c r="A4643" t="str">
        <f>UPPER(newTransactionSheet!D4643)&amp;"$"&amp;UPPER(newTransactionSheet!F4643)&amp;"$"&amp;UPPER(newTransactionSheet!H4643)&amp;"$"&amp;UPPER(newTransactionSheet!N4643)</f>
        <v>MARUTI SUZUKI$800$STD$BANGALORE</v>
      </c>
      <c r="C4643" t="str">
        <f t="shared" si="1"/>
        <v/>
      </c>
    </row>
    <row r="4644">
      <c r="A4644" t="str">
        <f>UPPER(newTransactionSheet!D4644)&amp;"$"&amp;UPPER(newTransactionSheet!F4644)&amp;"$"&amp;UPPER(newTransactionSheet!H4644)&amp;"$"&amp;UPPER(newTransactionSheet!N4644)</f>
        <v>MARUTI SUZUKI$800$STD$BANGALORE</v>
      </c>
      <c r="C4644" t="str">
        <f t="shared" si="1"/>
        <v/>
      </c>
    </row>
    <row r="4645">
      <c r="A4645" t="str">
        <f>UPPER(newTransactionSheet!D4645)&amp;"$"&amp;UPPER(newTransactionSheet!F4645)&amp;"$"&amp;UPPER(newTransactionSheet!H4645)&amp;"$"&amp;UPPER(newTransactionSheet!N4645)</f>
        <v>MARUTI SUZUKI$800$STD$BANGALORE</v>
      </c>
      <c r="C4645" t="str">
        <f t="shared" si="1"/>
        <v/>
      </c>
    </row>
    <row r="4646">
      <c r="A4646" t="str">
        <f>UPPER(newTransactionSheet!D4646)&amp;"$"&amp;UPPER(newTransactionSheet!F4646)&amp;"$"&amp;UPPER(newTransactionSheet!H4646)&amp;"$"&amp;UPPER(newTransactionSheet!N4646)</f>
        <v>MARUTI SUZUKI$800$STD$BANGALORE</v>
      </c>
      <c r="C4646" t="str">
        <f t="shared" si="1"/>
        <v/>
      </c>
    </row>
    <row r="4647">
      <c r="A4647" t="str">
        <f>UPPER(newTransactionSheet!D4647)&amp;"$"&amp;UPPER(newTransactionSheet!F4647)&amp;"$"&amp;UPPER(newTransactionSheet!H4647)&amp;"$"&amp;UPPER(newTransactionSheet!N4647)</f>
        <v>MARUTI SUZUKI$800$STD$BANGALORE</v>
      </c>
      <c r="C4647" t="str">
        <f t="shared" si="1"/>
        <v/>
      </c>
    </row>
    <row r="4648">
      <c r="A4648" t="str">
        <f>UPPER(newTransactionSheet!D4648)&amp;"$"&amp;UPPER(newTransactionSheet!F4648)&amp;"$"&amp;UPPER(newTransactionSheet!H4648)&amp;"$"&amp;UPPER(newTransactionSheet!N4648)</f>
        <v>MARUTI SUZUKI$800$STD$BANGALORE</v>
      </c>
      <c r="C4648" t="str">
        <f t="shared" si="1"/>
        <v/>
      </c>
    </row>
    <row r="4649">
      <c r="A4649" t="str">
        <f>UPPER(newTransactionSheet!D4649)&amp;"$"&amp;UPPER(newTransactionSheet!F4649)&amp;"$"&amp;UPPER(newTransactionSheet!H4649)&amp;"$"&amp;UPPER(newTransactionSheet!N4649)</f>
        <v>MARUTI SUZUKI$800$STD$BANGALORE</v>
      </c>
      <c r="C4649" t="str">
        <f t="shared" si="1"/>
        <v/>
      </c>
    </row>
    <row r="4650">
      <c r="A4650" t="str">
        <f>UPPER(newTransactionSheet!D4650)&amp;"$"&amp;UPPER(newTransactionSheet!F4650)&amp;"$"&amp;UPPER(newTransactionSheet!H4650)&amp;"$"&amp;UPPER(newTransactionSheet!N4650)</f>
        <v>MARUTI SUZUKI$800$STD$BANGALORE</v>
      </c>
      <c r="C4650" t="str">
        <f t="shared" si="1"/>
        <v/>
      </c>
    </row>
    <row r="4651">
      <c r="A4651" t="str">
        <f>UPPER(newTransactionSheet!D4651)&amp;"$"&amp;UPPER(newTransactionSheet!F4651)&amp;"$"&amp;UPPER(newTransactionSheet!H4651)&amp;"$"&amp;UPPER(newTransactionSheet!N4651)</f>
        <v>MARUTI SUZUKI$800$STD$BANGALORE</v>
      </c>
      <c r="C4651" t="str">
        <f t="shared" si="1"/>
        <v/>
      </c>
    </row>
    <row r="4652">
      <c r="A4652" t="str">
        <f>UPPER(newTransactionSheet!D4652)&amp;"$"&amp;UPPER(newTransactionSheet!F4652)&amp;"$"&amp;UPPER(newTransactionSheet!H4652)&amp;"$"&amp;UPPER(newTransactionSheet!N4652)</f>
        <v>MARUTI SUZUKI$800$STD$BANGALORE</v>
      </c>
      <c r="C4652" t="str">
        <f t="shared" si="1"/>
        <v/>
      </c>
    </row>
    <row r="4653">
      <c r="A4653" t="str">
        <f>UPPER(newTransactionSheet!D4653)&amp;"$"&amp;UPPER(newTransactionSheet!F4653)&amp;"$"&amp;UPPER(newTransactionSheet!H4653)&amp;"$"&amp;UPPER(newTransactionSheet!N4653)</f>
        <v>MARUTI SUZUKI$800$STD$BANGALORE</v>
      </c>
      <c r="C4653" t="str">
        <f t="shared" si="1"/>
        <v/>
      </c>
    </row>
    <row r="4654">
      <c r="A4654" t="str">
        <f>UPPER(newTransactionSheet!D4654)&amp;"$"&amp;UPPER(newTransactionSheet!F4654)&amp;"$"&amp;UPPER(newTransactionSheet!H4654)&amp;"$"&amp;UPPER(newTransactionSheet!N4654)</f>
        <v>MARUTI SUZUKI$ALTO$STD$BANGALORE</v>
      </c>
      <c r="C4654" t="str">
        <f t="shared" si="1"/>
        <v/>
      </c>
    </row>
    <row r="4655">
      <c r="A4655" t="str">
        <f>UPPER(newTransactionSheet!D4655)&amp;"$"&amp;UPPER(newTransactionSheet!F4655)&amp;"$"&amp;UPPER(newTransactionSheet!H4655)&amp;"$"&amp;UPPER(newTransactionSheet!N4655)</f>
        <v>FORD$IKON$1.3 FLAIR$BANGALORE</v>
      </c>
      <c r="C4655" t="str">
        <f t="shared" si="1"/>
        <v/>
      </c>
    </row>
    <row r="4656">
      <c r="A4656" t="str">
        <f>UPPER(newTransactionSheet!D4656)&amp;"$"&amp;UPPER(newTransactionSheet!F4656)&amp;"$"&amp;UPPER(newTransactionSheet!H4656)&amp;"$"&amp;UPPER(newTransactionSheet!N4656)</f>
        <v>FORD$IKON$1.3 FLAIR$BANGALORE</v>
      </c>
      <c r="C4656" t="str">
        <f t="shared" si="1"/>
        <v/>
      </c>
    </row>
    <row r="4657">
      <c r="A4657" t="str">
        <f>UPPER(newTransactionSheet!D4657)&amp;"$"&amp;UPPER(newTransactionSheet!F4657)&amp;"$"&amp;UPPER(newTransactionSheet!H4657)&amp;"$"&amp;UPPER(newTransactionSheet!N4657)</f>
        <v>FORD$IKON$1.3 FLAIR$BANGALORE</v>
      </c>
      <c r="C4657" t="str">
        <f t="shared" si="1"/>
        <v/>
      </c>
    </row>
    <row r="4658">
      <c r="A4658" t="str">
        <f>UPPER(newTransactionSheet!D4658)&amp;"$"&amp;UPPER(newTransactionSheet!F4658)&amp;"$"&amp;UPPER(newTransactionSheet!H4658)&amp;"$"&amp;UPPER(newTransactionSheet!N4658)</f>
        <v>TATA$INDICA EV2$L$BANGALORE</v>
      </c>
      <c r="C4658" t="str">
        <f t="shared" si="1"/>
        <v/>
      </c>
    </row>
    <row r="4659">
      <c r="A4659" t="str">
        <f>UPPER(newTransactionSheet!D4659)&amp;"$"&amp;UPPER(newTransactionSheet!F4659)&amp;"$"&amp;UPPER(newTransactionSheet!H4659)&amp;"$"&amp;UPPER(newTransactionSheet!N4659)</f>
        <v>TATA$NANO$CX$BANGALORE</v>
      </c>
      <c r="C4659" t="str">
        <f t="shared" si="1"/>
        <v/>
      </c>
    </row>
    <row r="4660">
      <c r="A4660" t="str">
        <f>UPPER(newTransactionSheet!D4660)&amp;"$"&amp;UPPER(newTransactionSheet!F4660)&amp;"$"&amp;UPPER(newTransactionSheet!H4660)&amp;"$"&amp;UPPER(newTransactionSheet!N4660)</f>
        <v>MARUTI SUZUKI$VERSA$DX$BANGALORE</v>
      </c>
      <c r="C4660" t="str">
        <f t="shared" si="1"/>
        <v/>
      </c>
    </row>
    <row r="4661">
      <c r="A4661" t="str">
        <f>UPPER(newTransactionSheet!D4661)&amp;"$"&amp;UPPER(newTransactionSheet!F4661)&amp;"$"&amp;UPPER(newTransactionSheet!H4661)&amp;"$"&amp;UPPER(newTransactionSheet!N4661)</f>
        <v>MARUTI SUZUKI$ZEN$LX$BANGALORE</v>
      </c>
      <c r="C4661" t="str">
        <f t="shared" si="1"/>
        <v/>
      </c>
    </row>
    <row r="4662">
      <c r="A4662" t="str">
        <f>UPPER(newTransactionSheet!D4662)&amp;"$"&amp;UPPER(newTransactionSheet!F4662)&amp;"$"&amp;UPPER(newTransactionSheet!H4662)&amp;"$"&amp;UPPER(newTransactionSheet!N4662)</f>
        <v>MARUTI SUZUKI$ZEN$LX$BANGALORE</v>
      </c>
      <c r="C4662" t="str">
        <f t="shared" si="1"/>
        <v/>
      </c>
    </row>
    <row r="4663">
      <c r="A4663" t="str">
        <f>UPPER(newTransactionSheet!D4663)&amp;"$"&amp;UPPER(newTransactionSheet!F4663)&amp;"$"&amp;UPPER(newTransactionSheet!H4663)&amp;"$"&amp;UPPER(newTransactionSheet!N4663)</f>
        <v>MARUTI SUZUKI$800$STD$BANGALORE</v>
      </c>
      <c r="C4663" t="str">
        <f t="shared" si="1"/>
        <v/>
      </c>
    </row>
    <row r="4664">
      <c r="A4664" t="str">
        <f>UPPER(newTransactionSheet!D4664)&amp;"$"&amp;UPPER(newTransactionSheet!F4664)&amp;"$"&amp;UPPER(newTransactionSheet!H4664)&amp;"$"&amp;UPPER(newTransactionSheet!N4664)</f>
        <v>TATA$INDICAB$DLE$BANGALORE</v>
      </c>
      <c r="C4664" t="str">
        <f t="shared" si="1"/>
        <v/>
      </c>
    </row>
    <row r="4665">
      <c r="A4665" t="str">
        <f>UPPER(newTransactionSheet!D4665)&amp;"$"&amp;UPPER(newTransactionSheet!F4665)&amp;"$"&amp;UPPER(newTransactionSheet!H4665)&amp;"$"&amp;UPPER(newTransactionSheet!N4665)</f>
        <v>MARUTI SUZUKI$800$STD$BANGALORE</v>
      </c>
      <c r="C4665" t="str">
        <f t="shared" si="1"/>
        <v/>
      </c>
    </row>
    <row r="4666">
      <c r="A4666" t="str">
        <f>UPPER(newTransactionSheet!D4666)&amp;"$"&amp;UPPER(newTransactionSheet!F4666)&amp;"$"&amp;UPPER(newTransactionSheet!H4666)&amp;"$"&amp;UPPER(newTransactionSheet!N4666)</f>
        <v>MARUTI SUZUKI$800$STD$BANGALORE</v>
      </c>
      <c r="C4666" t="str">
        <f t="shared" si="1"/>
        <v/>
      </c>
    </row>
    <row r="4667">
      <c r="A4667" t="str">
        <f>UPPER(newTransactionSheet!D4667)&amp;"$"&amp;UPPER(newTransactionSheet!F4667)&amp;"$"&amp;UPPER(newTransactionSheet!H4667)&amp;"$"&amp;UPPER(newTransactionSheet!N4667)</f>
        <v>MARUTI SUZUKI$800$STD$BANGALORE</v>
      </c>
      <c r="C4667" t="str">
        <f t="shared" si="1"/>
        <v/>
      </c>
    </row>
    <row r="4668">
      <c r="A4668" t="str">
        <f>UPPER(newTransactionSheet!D4668)&amp;"$"&amp;UPPER(newTransactionSheet!F4668)&amp;"$"&amp;UPPER(newTransactionSheet!H4668)&amp;"$"&amp;UPPER(newTransactionSheet!N4668)</f>
        <v>MARUTI SUZUKI$ZEN$LX$BANGALORE</v>
      </c>
      <c r="C4668" t="str">
        <f t="shared" si="1"/>
        <v/>
      </c>
    </row>
    <row r="4669">
      <c r="A4669" t="str">
        <f>UPPER(newTransactionSheet!D4669)&amp;"$"&amp;UPPER(newTransactionSheet!F4669)&amp;"$"&amp;UPPER(newTransactionSheet!H4669)&amp;"$"&amp;UPPER(newTransactionSheet!N4669)</f>
        <v>MARUTI SUZUKI$800$STD$BANGALORE</v>
      </c>
      <c r="C4669" t="str">
        <f t="shared" si="1"/>
        <v/>
      </c>
    </row>
    <row r="4670">
      <c r="A4670" t="str">
        <f>UPPER(newTransactionSheet!D4670)&amp;"$"&amp;UPPER(newTransactionSheet!F4670)&amp;"$"&amp;UPPER(newTransactionSheet!H4670)&amp;"$"&amp;UPPER(newTransactionSheet!N4670)</f>
        <v>MARUTI SUZUKI$800$STD$BANGALORE</v>
      </c>
      <c r="C4670" t="str">
        <f t="shared" si="1"/>
        <v/>
      </c>
    </row>
    <row r="4671">
      <c r="A4671" t="str">
        <f>UPPER(newTransactionSheet!D4671)&amp;"$"&amp;UPPER(newTransactionSheet!F4671)&amp;"$"&amp;UPPER(newTransactionSheet!H4671)&amp;"$"&amp;UPPER(newTransactionSheet!N4671)</f>
        <v>MARUTI SUZUKI$800$STD$BANGALORE</v>
      </c>
      <c r="C4671" t="str">
        <f t="shared" si="1"/>
        <v/>
      </c>
    </row>
    <row r="4672">
      <c r="A4672" t="str">
        <f>UPPER(newTransactionSheet!D4672)&amp;"$"&amp;UPPER(newTransactionSheet!F4672)&amp;"$"&amp;UPPER(newTransactionSheet!H4672)&amp;"$"&amp;UPPER(newTransactionSheet!N4672)</f>
        <v>MARUTI SUZUKI$800$STD$BANGALORE</v>
      </c>
      <c r="C4672" t="str">
        <f t="shared" si="1"/>
        <v/>
      </c>
    </row>
    <row r="4673">
      <c r="A4673" t="str">
        <f>UPPER(newTransactionSheet!D4673)&amp;"$"&amp;UPPER(newTransactionSheet!F4673)&amp;"$"&amp;UPPER(newTransactionSheet!H4673)&amp;"$"&amp;UPPER(newTransactionSheet!N4673)</f>
        <v>MARUTI SUZUKI$ALTO$LX$BANGALORE</v>
      </c>
      <c r="C4673" t="str">
        <f t="shared" si="1"/>
        <v/>
      </c>
    </row>
    <row r="4674">
      <c r="A4674" t="str">
        <f>UPPER(newTransactionSheet!D4674)&amp;"$"&amp;UPPER(newTransactionSheet!F4674)&amp;"$"&amp;UPPER(newTransactionSheet!H4674)&amp;"$"&amp;UPPER(newTransactionSheet!N4674)</f>
        <v>MARUTI SUZUKI$ESTEEM$VXI$BANGALORE</v>
      </c>
      <c r="C4674" t="str">
        <f t="shared" si="1"/>
        <v/>
      </c>
    </row>
    <row r="4675">
      <c r="A4675" t="str">
        <f>UPPER(newTransactionSheet!D4675)&amp;"$"&amp;UPPER(newTransactionSheet!F4675)&amp;"$"&amp;UPPER(newTransactionSheet!H4675)&amp;"$"&amp;UPPER(newTransactionSheet!N4675)</f>
        <v>TATA$INDICAB$DLE$BANGALORE</v>
      </c>
      <c r="C4675" t="str">
        <f t="shared" si="1"/>
        <v/>
      </c>
    </row>
    <row r="4676">
      <c r="A4676" t="str">
        <f>UPPER(newTransactionSheet!D4676)&amp;"$"&amp;UPPER(newTransactionSheet!F4676)&amp;"$"&amp;UPPER(newTransactionSheet!H4676)&amp;"$"&amp;UPPER(newTransactionSheet!N4676)</f>
        <v>TATA$INDICAB$DLE$BANGALORE</v>
      </c>
      <c r="C4676" t="str">
        <f t="shared" si="1"/>
        <v/>
      </c>
    </row>
    <row r="4677">
      <c r="A4677" t="str">
        <f>UPPER(newTransactionSheet!D4677)&amp;"$"&amp;UPPER(newTransactionSheet!F4677)&amp;"$"&amp;UPPER(newTransactionSheet!H4677)&amp;"$"&amp;UPPER(newTransactionSheet!N4677)</f>
        <v>MARUTI SUZUKI$800$STD$BANGALORE</v>
      </c>
      <c r="C4677" t="str">
        <f t="shared" si="1"/>
        <v/>
      </c>
    </row>
    <row r="4678">
      <c r="A4678" t="str">
        <f>UPPER(newTransactionSheet!D4678)&amp;"$"&amp;UPPER(newTransactionSheet!F4678)&amp;"$"&amp;UPPER(newTransactionSheet!H4678)&amp;"$"&amp;UPPER(newTransactionSheet!N4678)</f>
        <v>MARUTI SUZUKI$ALTO$STD$BANGALORE</v>
      </c>
      <c r="C4678" t="str">
        <f t="shared" si="1"/>
        <v/>
      </c>
    </row>
    <row r="4679">
      <c r="A4679" t="str">
        <f>UPPER(newTransactionSheet!D4679)&amp;"$"&amp;UPPER(newTransactionSheet!F4679)&amp;"$"&amp;UPPER(newTransactionSheet!H4679)&amp;"$"&amp;UPPER(newTransactionSheet!N4679)</f>
        <v>MARUTI SUZUKI$800$AC$BANGALORE</v>
      </c>
      <c r="C4679" t="str">
        <f t="shared" si="1"/>
        <v/>
      </c>
    </row>
    <row r="4680">
      <c r="A4680" t="str">
        <f>UPPER(newTransactionSheet!D4680)&amp;"$"&amp;UPPER(newTransactionSheet!F4680)&amp;"$"&amp;UPPER(newTransactionSheet!H4680)&amp;"$"&amp;UPPER(newTransactionSheet!N4680)</f>
        <v>MARUTI SUZUKI$800$STD$BANGALORE</v>
      </c>
      <c r="C4680" t="str">
        <f t="shared" si="1"/>
        <v/>
      </c>
    </row>
    <row r="4681">
      <c r="A4681" t="str">
        <f>UPPER(newTransactionSheet!D4681)&amp;"$"&amp;UPPER(newTransactionSheet!F4681)&amp;"$"&amp;UPPER(newTransactionSheet!H4681)&amp;"$"&amp;UPPER(newTransactionSheet!N4681)</f>
        <v>MARUTI SUZUKI$800$STD$BANGALORE</v>
      </c>
      <c r="C4681" t="str">
        <f t="shared" si="1"/>
        <v/>
      </c>
    </row>
    <row r="4682">
      <c r="A4682" t="str">
        <f>UPPER(newTransactionSheet!D4682)&amp;"$"&amp;UPPER(newTransactionSheet!F4682)&amp;"$"&amp;UPPER(newTransactionSheet!H4682)&amp;"$"&amp;UPPER(newTransactionSheet!N4682)</f>
        <v>MARUTI SUZUKI$800$STD$BANGALORE</v>
      </c>
      <c r="C4682" t="str">
        <f t="shared" si="1"/>
        <v/>
      </c>
    </row>
    <row r="4683">
      <c r="A4683" t="str">
        <f>UPPER(newTransactionSheet!D4683)&amp;"$"&amp;UPPER(newTransactionSheet!F4683)&amp;"$"&amp;UPPER(newTransactionSheet!H4683)&amp;"$"&amp;UPPER(newTransactionSheet!N4683)</f>
        <v>MARUTI SUZUKI$800$STD$BANGALORE</v>
      </c>
      <c r="C4683" t="str">
        <f t="shared" si="1"/>
        <v/>
      </c>
    </row>
    <row r="4684">
      <c r="A4684" t="str">
        <f>UPPER(newTransactionSheet!D4684)&amp;"$"&amp;UPPER(newTransactionSheet!F4684)&amp;"$"&amp;UPPER(newTransactionSheet!H4684)&amp;"$"&amp;UPPER(newTransactionSheet!N4684)</f>
        <v>MARUTI SUZUKI$800$STD$BANGALORE</v>
      </c>
      <c r="C4684" t="str">
        <f t="shared" si="1"/>
        <v/>
      </c>
    </row>
    <row r="4685">
      <c r="A4685" t="str">
        <f>UPPER(newTransactionSheet!D4685)&amp;"$"&amp;UPPER(newTransactionSheet!F4685)&amp;"$"&amp;UPPER(newTransactionSheet!H4685)&amp;"$"&amp;UPPER(newTransactionSheet!N4685)</f>
        <v>MARUTI SUZUKI$800$STD$BANGALORE</v>
      </c>
      <c r="C4685" t="str">
        <f t="shared" si="1"/>
        <v/>
      </c>
    </row>
    <row r="4686">
      <c r="A4686" t="str">
        <f>UPPER(newTransactionSheet!D4686)&amp;"$"&amp;UPPER(newTransactionSheet!F4686)&amp;"$"&amp;UPPER(newTransactionSheet!H4686)&amp;"$"&amp;UPPER(newTransactionSheet!N4686)</f>
        <v>MARUTI SUZUKI$800$STD$BANGALORE</v>
      </c>
      <c r="C4686" t="str">
        <f t="shared" si="1"/>
        <v/>
      </c>
    </row>
    <row r="4687">
      <c r="A4687" t="str">
        <f>UPPER(newTransactionSheet!D4687)&amp;"$"&amp;UPPER(newTransactionSheet!F4687)&amp;"$"&amp;UPPER(newTransactionSheet!H4687)&amp;"$"&amp;UPPER(newTransactionSheet!N4687)</f>
        <v>MARUTI SUZUKI$800$STD$BANGALORE</v>
      </c>
      <c r="C4687" t="str">
        <f t="shared" si="1"/>
        <v/>
      </c>
    </row>
    <row r="4688">
      <c r="A4688" t="str">
        <f>UPPER(newTransactionSheet!D4688)&amp;"$"&amp;UPPER(newTransactionSheet!F4688)&amp;"$"&amp;UPPER(newTransactionSheet!H4688)&amp;"$"&amp;UPPER(newTransactionSheet!N4688)</f>
        <v>MARUTI SUZUKI$800$STD$BANGALORE</v>
      </c>
      <c r="C4688" t="str">
        <f t="shared" si="1"/>
        <v/>
      </c>
    </row>
    <row r="4689">
      <c r="A4689" t="str">
        <f>UPPER(newTransactionSheet!D4689)&amp;"$"&amp;UPPER(newTransactionSheet!F4689)&amp;"$"&amp;UPPER(newTransactionSheet!H4689)&amp;"$"&amp;UPPER(newTransactionSheet!N4689)</f>
        <v>MARUTI SUZUKI$800$STD$BANGALORE</v>
      </c>
      <c r="C4689" t="str">
        <f t="shared" si="1"/>
        <v/>
      </c>
    </row>
    <row r="4690">
      <c r="A4690" t="str">
        <f>UPPER(newTransactionSheet!D4690)&amp;"$"&amp;UPPER(newTransactionSheet!F4690)&amp;"$"&amp;UPPER(newTransactionSheet!H4690)&amp;"$"&amp;UPPER(newTransactionSheet!N4690)</f>
        <v>MARUTI SUZUKI$ALTO$LX$BANGALORE</v>
      </c>
      <c r="C4690" t="str">
        <f t="shared" si="1"/>
        <v/>
      </c>
    </row>
    <row r="4691">
      <c r="A4691" t="str">
        <f>UPPER(newTransactionSheet!D4691)&amp;"$"&amp;UPPER(newTransactionSheet!F4691)&amp;"$"&amp;UPPER(newTransactionSheet!H4691)&amp;"$"&amp;UPPER(newTransactionSheet!N4691)</f>
        <v>TATA$INDICA V2$DLS$BANGALORE</v>
      </c>
      <c r="C4691" t="str">
        <f t="shared" si="1"/>
        <v/>
      </c>
    </row>
    <row r="4692">
      <c r="A4692" t="str">
        <f>UPPER(newTransactionSheet!D4692)&amp;"$"&amp;UPPER(newTransactionSheet!F4692)&amp;"$"&amp;UPPER(newTransactionSheet!H4692)&amp;"$"&amp;UPPER(newTransactionSheet!N4692)</f>
        <v>MARUTI SUZUKI$OMNI$5 STR$BANGALORE</v>
      </c>
      <c r="C4692" t="str">
        <f t="shared" si="1"/>
        <v/>
      </c>
    </row>
    <row r="4693">
      <c r="A4693" t="str">
        <f>UPPER(newTransactionSheet!D4693)&amp;"$"&amp;UPPER(newTransactionSheet!F4693)&amp;"$"&amp;UPPER(newTransactionSheet!H4693)&amp;"$"&amp;UPPER(newTransactionSheet!N4693)</f>
        <v>MARUTI SUZUKI$OMNI$CARGO LPG$BANGALORE</v>
      </c>
      <c r="C4693" t="str">
        <f t="shared" si="1"/>
        <v/>
      </c>
    </row>
    <row r="4694">
      <c r="A4694" t="str">
        <f>UPPER(newTransactionSheet!D4694)&amp;"$"&amp;UPPER(newTransactionSheet!F4694)&amp;"$"&amp;UPPER(newTransactionSheet!H4694)&amp;"$"&amp;UPPER(newTransactionSheet!N4694)</f>
        <v>MARUTI SUZUKI$ZEN$LX$BANGALORE</v>
      </c>
      <c r="C4694" t="str">
        <f t="shared" si="1"/>
        <v/>
      </c>
    </row>
    <row r="4695">
      <c r="A4695" t="str">
        <f>UPPER(newTransactionSheet!D4695)&amp;"$"&amp;UPPER(newTransactionSheet!F4695)&amp;"$"&amp;UPPER(newTransactionSheet!H4695)&amp;"$"&amp;UPPER(newTransactionSheet!N4695)</f>
        <v>MARUTI SUZUKI$800$STD$BANGALORE</v>
      </c>
      <c r="C4695" t="str">
        <f t="shared" si="1"/>
        <v/>
      </c>
    </row>
    <row r="4696">
      <c r="A4696" t="str">
        <f>UPPER(newTransactionSheet!D4696)&amp;"$"&amp;UPPER(newTransactionSheet!F4696)&amp;"$"&amp;UPPER(newTransactionSheet!H4696)&amp;"$"&amp;UPPER(newTransactionSheet!N4696)</f>
        <v>MARUTI SUZUKI$800$STD$BANGALORE</v>
      </c>
      <c r="C4696" t="str">
        <f t="shared" si="1"/>
        <v/>
      </c>
    </row>
    <row r="4697">
      <c r="A4697" t="str">
        <f>UPPER(newTransactionSheet!D4697)&amp;"$"&amp;UPPER(newTransactionSheet!F4697)&amp;"$"&amp;UPPER(newTransactionSheet!H4697)&amp;"$"&amp;UPPER(newTransactionSheet!N4697)</f>
        <v>MARUTI SUZUKI$800$STD$BANGALORE</v>
      </c>
      <c r="C4697" t="str">
        <f t="shared" si="1"/>
        <v/>
      </c>
    </row>
    <row r="4698">
      <c r="A4698" t="str">
        <f>UPPER(newTransactionSheet!D4698)&amp;"$"&amp;UPPER(newTransactionSheet!F4698)&amp;"$"&amp;UPPER(newTransactionSheet!H4698)&amp;"$"&amp;UPPER(newTransactionSheet!N4698)</f>
        <v>MARUTI SUZUKI$800$STD$BANGALORE</v>
      </c>
      <c r="C4698" t="str">
        <f t="shared" si="1"/>
        <v/>
      </c>
    </row>
    <row r="4699">
      <c r="A4699" t="str">
        <f>UPPER(newTransactionSheet!D4699)&amp;"$"&amp;UPPER(newTransactionSheet!F4699)&amp;"$"&amp;UPPER(newTransactionSheet!H4699)&amp;"$"&amp;UPPER(newTransactionSheet!N4699)</f>
        <v>MARUTI SUZUKI$800$STD$BANGALORE</v>
      </c>
      <c r="C4699" t="str">
        <f t="shared" si="1"/>
        <v/>
      </c>
    </row>
    <row r="4700">
      <c r="A4700" t="str">
        <f>UPPER(newTransactionSheet!D4700)&amp;"$"&amp;UPPER(newTransactionSheet!F4700)&amp;"$"&amp;UPPER(newTransactionSheet!H4700)&amp;"$"&amp;UPPER(newTransactionSheet!N4700)</f>
        <v>MARUTI SUZUKI$800$STD$BANGALORE</v>
      </c>
      <c r="C4700" t="str">
        <f t="shared" si="1"/>
        <v/>
      </c>
    </row>
    <row r="4701">
      <c r="A4701" t="str">
        <f>UPPER(newTransactionSheet!D4701)&amp;"$"&amp;UPPER(newTransactionSheet!F4701)&amp;"$"&amp;UPPER(newTransactionSheet!H4701)&amp;"$"&amp;UPPER(newTransactionSheet!N4701)</f>
        <v>MARUTI SUZUKI$ZEN$LX$BANGALORE</v>
      </c>
      <c r="C4701" t="str">
        <f t="shared" si="1"/>
        <v/>
      </c>
    </row>
    <row r="4702">
      <c r="A4702" t="str">
        <f>UPPER(newTransactionSheet!D4702)&amp;"$"&amp;UPPER(newTransactionSheet!F4702)&amp;"$"&amp;UPPER(newTransactionSheet!H4702)&amp;"$"&amp;UPPER(newTransactionSheet!N4702)</f>
        <v>MARUTI SUZUKI$800$STD$BANGALORE</v>
      </c>
      <c r="C4702" t="str">
        <f t="shared" si="1"/>
        <v/>
      </c>
    </row>
    <row r="4703">
      <c r="A4703" t="str">
        <f>UPPER(newTransactionSheet!D4703)&amp;"$"&amp;UPPER(newTransactionSheet!F4703)&amp;"$"&amp;UPPER(newTransactionSheet!H4703)&amp;"$"&amp;UPPER(newTransactionSheet!N4703)</f>
        <v>TATA$NANO$CX$BANGALORE</v>
      </c>
      <c r="C4703" t="str">
        <f t="shared" si="1"/>
        <v/>
      </c>
    </row>
    <row r="4704">
      <c r="A4704" t="str">
        <f>UPPER(newTransactionSheet!D4704)&amp;"$"&amp;UPPER(newTransactionSheet!F4704)&amp;"$"&amp;UPPER(newTransactionSheet!H4704)&amp;"$"&amp;UPPER(newTransactionSheet!N4704)</f>
        <v>MARUTI SUZUKI$800$AC$BANGALORE</v>
      </c>
      <c r="C4704" t="str">
        <f t="shared" si="1"/>
        <v/>
      </c>
    </row>
    <row r="4705">
      <c r="A4705" t="str">
        <f>UPPER(newTransactionSheet!D4705)&amp;"$"&amp;UPPER(newTransactionSheet!F4705)&amp;"$"&amp;UPPER(newTransactionSheet!H4705)&amp;"$"&amp;UPPER(newTransactionSheet!N4705)</f>
        <v>MARUTI SUZUKI$800$STD$BANGALORE</v>
      </c>
      <c r="C4705" t="str">
        <f t="shared" si="1"/>
        <v/>
      </c>
    </row>
    <row r="4706">
      <c r="A4706" t="str">
        <f>UPPER(newTransactionSheet!D4706)&amp;"$"&amp;UPPER(newTransactionSheet!F4706)&amp;"$"&amp;UPPER(newTransactionSheet!H4706)&amp;"$"&amp;UPPER(newTransactionSheet!N4706)</f>
        <v>MARUTI SUZUKI$800$STD$BANGALORE</v>
      </c>
      <c r="C4706" t="str">
        <f t="shared" si="1"/>
        <v/>
      </c>
    </row>
    <row r="4707">
      <c r="A4707" t="str">
        <f>UPPER(newTransactionSheet!D4707)&amp;"$"&amp;UPPER(newTransactionSheet!F4707)&amp;"$"&amp;UPPER(newTransactionSheet!H4707)&amp;"$"&amp;UPPER(newTransactionSheet!N4707)</f>
        <v>MARUTI SUZUKI$800$STD$BANGALORE</v>
      </c>
      <c r="C4707" t="str">
        <f t="shared" si="1"/>
        <v/>
      </c>
    </row>
    <row r="4708">
      <c r="A4708" t="str">
        <f>UPPER(newTransactionSheet!D4708)&amp;"$"&amp;UPPER(newTransactionSheet!F4708)&amp;"$"&amp;UPPER(newTransactionSheet!H4708)&amp;"$"&amp;UPPER(newTransactionSheet!N4708)</f>
        <v>MARUTI SUZUKI$800$STD$BANGALORE</v>
      </c>
      <c r="C4708" t="str">
        <f t="shared" si="1"/>
        <v/>
      </c>
    </row>
    <row r="4709">
      <c r="A4709" t="str">
        <f>UPPER(newTransactionSheet!D4709)&amp;"$"&amp;UPPER(newTransactionSheet!F4709)&amp;"$"&amp;UPPER(newTransactionSheet!H4709)&amp;"$"&amp;UPPER(newTransactionSheet!N4709)</f>
        <v>MARUTI SUZUKI$OMNI$CARGO LPG$BANGALORE</v>
      </c>
      <c r="C4709" t="str">
        <f t="shared" si="1"/>
        <v/>
      </c>
    </row>
    <row r="4710">
      <c r="A4710" t="str">
        <f>UPPER(newTransactionSheet!D4710)&amp;"$"&amp;UPPER(newTransactionSheet!F4710)&amp;"$"&amp;UPPER(newTransactionSheet!H4710)&amp;"$"&amp;UPPER(newTransactionSheet!N4710)</f>
        <v>MARUTI SUZUKI$ZEN$LX$BANGALORE</v>
      </c>
      <c r="C4710" t="str">
        <f t="shared" si="1"/>
        <v/>
      </c>
    </row>
    <row r="4711">
      <c r="A4711" t="str">
        <f>UPPER(newTransactionSheet!D4711)&amp;"$"&amp;UPPER(newTransactionSheet!F4711)&amp;"$"&amp;UPPER(newTransactionSheet!H4711)&amp;"$"&amp;UPPER(newTransactionSheet!N4711)</f>
        <v>MARUTI SUZUKI$800$AC$BANGALORE</v>
      </c>
      <c r="C4711" t="str">
        <f t="shared" si="1"/>
        <v/>
      </c>
    </row>
    <row r="4712">
      <c r="A4712" t="str">
        <f>UPPER(newTransactionSheet!D4712)&amp;"$"&amp;UPPER(newTransactionSheet!F4712)&amp;"$"&amp;UPPER(newTransactionSheet!H4712)&amp;"$"&amp;UPPER(newTransactionSheet!N4712)</f>
        <v>MARUTI SUZUKI$800$AC$BANGALORE</v>
      </c>
      <c r="C4712" t="str">
        <f t="shared" si="1"/>
        <v/>
      </c>
    </row>
    <row r="4713">
      <c r="A4713" t="str">
        <f>UPPER(newTransactionSheet!D4713)&amp;"$"&amp;UPPER(newTransactionSheet!F4713)&amp;"$"&amp;UPPER(newTransactionSheet!H4713)&amp;"$"&amp;UPPER(newTransactionSheet!N4713)</f>
        <v>MARUTI SUZUKI$800$STD$BANGALORE</v>
      </c>
      <c r="C4713" t="str">
        <f t="shared" si="1"/>
        <v/>
      </c>
    </row>
    <row r="4714">
      <c r="A4714" t="str">
        <f>UPPER(newTransactionSheet!D4714)&amp;"$"&amp;UPPER(newTransactionSheet!F4714)&amp;"$"&amp;UPPER(newTransactionSheet!H4714)&amp;"$"&amp;UPPER(newTransactionSheet!N4714)</f>
        <v>MARUTI SUZUKI$800$STD$BANGALORE</v>
      </c>
      <c r="C4714" t="str">
        <f t="shared" si="1"/>
        <v/>
      </c>
    </row>
    <row r="4715">
      <c r="A4715" t="str">
        <f>UPPER(newTransactionSheet!D4715)&amp;"$"&amp;UPPER(newTransactionSheet!F4715)&amp;"$"&amp;UPPER(newTransactionSheet!H4715)&amp;"$"&amp;UPPER(newTransactionSheet!N4715)</f>
        <v>MARUTI SUZUKI$800$STD$BANGALORE</v>
      </c>
      <c r="C4715" t="str">
        <f t="shared" si="1"/>
        <v/>
      </c>
    </row>
    <row r="4716">
      <c r="A4716" t="str">
        <f>UPPER(newTransactionSheet!D4716)&amp;"$"&amp;UPPER(newTransactionSheet!F4716)&amp;"$"&amp;UPPER(newTransactionSheet!H4716)&amp;"$"&amp;UPPER(newTransactionSheet!N4716)</f>
        <v>MARUTI SUZUKI$800$STD$BANGALORE</v>
      </c>
      <c r="C4716" t="str">
        <f t="shared" si="1"/>
        <v/>
      </c>
    </row>
    <row r="4717">
      <c r="A4717" t="str">
        <f>UPPER(newTransactionSheet!D4717)&amp;"$"&amp;UPPER(newTransactionSheet!F4717)&amp;"$"&amp;UPPER(newTransactionSheet!H4717)&amp;"$"&amp;UPPER(newTransactionSheet!N4717)</f>
        <v>MARUTI SUZUKI$800$STD$BANGALORE</v>
      </c>
      <c r="C4717" t="str">
        <f t="shared" si="1"/>
        <v/>
      </c>
    </row>
    <row r="4718">
      <c r="A4718" t="str">
        <f>UPPER(newTransactionSheet!D4718)&amp;"$"&amp;UPPER(newTransactionSheet!F4718)&amp;"$"&amp;UPPER(newTransactionSheet!H4718)&amp;"$"&amp;UPPER(newTransactionSheet!N4718)</f>
        <v>MARUTI SUZUKI$800$STD$BANGALORE</v>
      </c>
      <c r="C4718" t="str">
        <f t="shared" si="1"/>
        <v/>
      </c>
    </row>
    <row r="4719">
      <c r="A4719" t="str">
        <f>UPPER(newTransactionSheet!D4719)&amp;"$"&amp;UPPER(newTransactionSheet!F4719)&amp;"$"&amp;UPPER(newTransactionSheet!H4719)&amp;"$"&amp;UPPER(newTransactionSheet!N4719)</f>
        <v>MARUTI SUZUKI$800$STD$BANGALORE</v>
      </c>
      <c r="C4719" t="str">
        <f t="shared" si="1"/>
        <v/>
      </c>
    </row>
    <row r="4720">
      <c r="A4720" t="str">
        <f>UPPER(newTransactionSheet!D4720)&amp;"$"&amp;UPPER(newTransactionSheet!F4720)&amp;"$"&amp;UPPER(newTransactionSheet!H4720)&amp;"$"&amp;UPPER(newTransactionSheet!N4720)</f>
        <v>MARUTI SUZUKI$ALTO$STD$BANGALORE</v>
      </c>
      <c r="C4720" t="str">
        <f t="shared" si="1"/>
        <v/>
      </c>
    </row>
    <row r="4721">
      <c r="A4721" t="str">
        <f>UPPER(newTransactionSheet!D4721)&amp;"$"&amp;UPPER(newTransactionSheet!F4721)&amp;"$"&amp;UPPER(newTransactionSheet!H4721)&amp;"$"&amp;UPPER(newTransactionSheet!N4721)</f>
        <v>MARUTI SUZUKI$ALTO$STD$BANGALORE</v>
      </c>
      <c r="C4721" t="str">
        <f t="shared" si="1"/>
        <v/>
      </c>
    </row>
    <row r="4722">
      <c r="A4722" t="str">
        <f>UPPER(newTransactionSheet!D4722)&amp;"$"&amp;UPPER(newTransactionSheet!F4722)&amp;"$"&amp;UPPER(newTransactionSheet!H4722)&amp;"$"&amp;UPPER(newTransactionSheet!N4722)</f>
        <v>MARUTI SUZUKI$ESTEEM$LXI$BANGALORE</v>
      </c>
      <c r="C4722" t="str">
        <f t="shared" si="1"/>
        <v/>
      </c>
    </row>
    <row r="4723">
      <c r="A4723" t="str">
        <f>UPPER(newTransactionSheet!D4723)&amp;"$"&amp;UPPER(newTransactionSheet!F4723)&amp;"$"&amp;UPPER(newTransactionSheet!H4723)&amp;"$"&amp;UPPER(newTransactionSheet!N4723)</f>
        <v>MARUTI SUZUKI$ESTEEM$VXI$BANGALORE</v>
      </c>
      <c r="C4723" t="str">
        <f t="shared" si="1"/>
        <v/>
      </c>
    </row>
    <row r="4724">
      <c r="A4724" t="str">
        <f>UPPER(newTransactionSheet!D4724)&amp;"$"&amp;UPPER(newTransactionSheet!F4724)&amp;"$"&amp;UPPER(newTransactionSheet!H4724)&amp;"$"&amp;UPPER(newTransactionSheet!N4724)</f>
        <v>FORD$IKON$1.3 FLAIR$BANGALORE</v>
      </c>
      <c r="C4724" t="str">
        <f t="shared" si="1"/>
        <v/>
      </c>
    </row>
    <row r="4725">
      <c r="A4725" t="str">
        <f>UPPER(newTransactionSheet!D4725)&amp;"$"&amp;UPPER(newTransactionSheet!F4725)&amp;"$"&amp;UPPER(newTransactionSheet!H4725)&amp;"$"&amp;UPPER(newTransactionSheet!N4725)</f>
        <v>TATA$INDICA V2$DLX$BANGALORE</v>
      </c>
      <c r="C4725" t="str">
        <f t="shared" si="1"/>
        <v/>
      </c>
    </row>
    <row r="4726">
      <c r="A4726" t="str">
        <f>UPPER(newTransactionSheet!D4726)&amp;"$"&amp;UPPER(newTransactionSheet!F4726)&amp;"$"&amp;UPPER(newTransactionSheet!H4726)&amp;"$"&amp;UPPER(newTransactionSheet!N4726)</f>
        <v>TATA$INDICA V2$LS$BANGALORE</v>
      </c>
      <c r="C4726" t="str">
        <f t="shared" si="1"/>
        <v/>
      </c>
    </row>
    <row r="4727">
      <c r="A4727" t="str">
        <f>UPPER(newTransactionSheet!D4727)&amp;"$"&amp;UPPER(newTransactionSheet!F4727)&amp;"$"&amp;UPPER(newTransactionSheet!H4727)&amp;"$"&amp;UPPER(newTransactionSheet!N4727)</f>
        <v>TATA$INDICA V2$LS$BANGALORE</v>
      </c>
      <c r="C4727" t="str">
        <f t="shared" si="1"/>
        <v/>
      </c>
    </row>
    <row r="4728">
      <c r="A4728" t="str">
        <f>UPPER(newTransactionSheet!D4728)&amp;"$"&amp;UPPER(newTransactionSheet!F4728)&amp;"$"&amp;UPPER(newTransactionSheet!H4728)&amp;"$"&amp;UPPER(newTransactionSheet!N4728)</f>
        <v>TATA$NANO$CX$BANGALORE</v>
      </c>
      <c r="C4728" t="str">
        <f t="shared" si="1"/>
        <v/>
      </c>
    </row>
    <row r="4729">
      <c r="A4729" t="str">
        <f>UPPER(newTransactionSheet!D4729)&amp;"$"&amp;UPPER(newTransactionSheet!F4729)&amp;"$"&amp;UPPER(newTransactionSheet!H4729)&amp;"$"&amp;UPPER(newTransactionSheet!N4729)</f>
        <v>MARUTI SUZUKI$OMNI$5 STR$BANGALORE</v>
      </c>
      <c r="C4729" t="str">
        <f t="shared" si="1"/>
        <v/>
      </c>
    </row>
    <row r="4730">
      <c r="A4730" t="str">
        <f>UPPER(newTransactionSheet!D4730)&amp;"$"&amp;UPPER(newTransactionSheet!F4730)&amp;"$"&amp;UPPER(newTransactionSheet!H4730)&amp;"$"&amp;UPPER(newTransactionSheet!N4730)</f>
        <v>MARUTI SUZUKI$WAGON R$VXI$BANGALORE</v>
      </c>
      <c r="C4730" t="str">
        <f t="shared" si="1"/>
        <v/>
      </c>
    </row>
    <row r="4731">
      <c r="A4731" t="str">
        <f>UPPER(newTransactionSheet!D4731)&amp;"$"&amp;UPPER(newTransactionSheet!F4731)&amp;"$"&amp;UPPER(newTransactionSheet!H4731)&amp;"$"&amp;UPPER(newTransactionSheet!N4731)</f>
        <v>MARUTI SUZUKI$ZEN$LX$BANGALORE</v>
      </c>
      <c r="C4731" t="str">
        <f t="shared" si="1"/>
        <v/>
      </c>
    </row>
    <row r="4732">
      <c r="A4732" t="str">
        <f>UPPER(newTransactionSheet!D4732)&amp;"$"&amp;UPPER(newTransactionSheet!F4732)&amp;"$"&amp;UPPER(newTransactionSheet!H4732)&amp;"$"&amp;UPPER(newTransactionSheet!N4732)</f>
        <v>MARUTI SUZUKI$800$AC$BANGALORE</v>
      </c>
      <c r="C4732" t="str">
        <f t="shared" si="1"/>
        <v/>
      </c>
    </row>
    <row r="4733">
      <c r="A4733" t="str">
        <f>UPPER(newTransactionSheet!D4733)&amp;"$"&amp;UPPER(newTransactionSheet!F4733)&amp;"$"&amp;UPPER(newTransactionSheet!H4733)&amp;"$"&amp;UPPER(newTransactionSheet!N4733)</f>
        <v>MARUTI SUZUKI$800$STD$BANGALORE</v>
      </c>
      <c r="C4733" t="str">
        <f t="shared" si="1"/>
        <v/>
      </c>
    </row>
    <row r="4734">
      <c r="A4734" t="str">
        <f>UPPER(newTransactionSheet!D4734)&amp;"$"&amp;UPPER(newTransactionSheet!F4734)&amp;"$"&amp;UPPER(newTransactionSheet!H4734)&amp;"$"&amp;UPPER(newTransactionSheet!N4734)</f>
        <v>MARUTI SUZUKI$800$STD$BANGALORE</v>
      </c>
      <c r="C4734" t="str">
        <f t="shared" si="1"/>
        <v/>
      </c>
    </row>
    <row r="4735">
      <c r="A4735" t="str">
        <f>UPPER(newTransactionSheet!D4735)&amp;"$"&amp;UPPER(newTransactionSheet!F4735)&amp;"$"&amp;UPPER(newTransactionSheet!H4735)&amp;"$"&amp;UPPER(newTransactionSheet!N4735)</f>
        <v>MARUTI SUZUKI$ESTEEM$VXI$BANGALORE</v>
      </c>
      <c r="C4735" t="str">
        <f t="shared" si="1"/>
        <v/>
      </c>
    </row>
    <row r="4736">
      <c r="A4736" t="str">
        <f>UPPER(newTransactionSheet!D4736)&amp;"$"&amp;UPPER(newTransactionSheet!F4736)&amp;"$"&amp;UPPER(newTransactionSheet!H4736)&amp;"$"&amp;UPPER(newTransactionSheet!N4736)</f>
        <v>MARUTI SUZUKI$800$STD$BANGALORE</v>
      </c>
      <c r="C4736" t="str">
        <f t="shared" si="1"/>
        <v/>
      </c>
    </row>
    <row r="4737">
      <c r="A4737" t="str">
        <f>UPPER(newTransactionSheet!D4737)&amp;"$"&amp;UPPER(newTransactionSheet!F4737)&amp;"$"&amp;UPPER(newTransactionSheet!H4737)&amp;"$"&amp;UPPER(newTransactionSheet!N4737)</f>
        <v>MARUTI SUZUKI$800$STD$BANGALORE</v>
      </c>
      <c r="C4737" t="str">
        <f t="shared" si="1"/>
        <v/>
      </c>
    </row>
    <row r="4738">
      <c r="A4738" t="str">
        <f>UPPER(newTransactionSheet!D4738)&amp;"$"&amp;UPPER(newTransactionSheet!F4738)&amp;"$"&amp;UPPER(newTransactionSheet!H4738)&amp;"$"&amp;UPPER(newTransactionSheet!N4738)</f>
        <v>MARUTI SUZUKI$800$STD$BANGALORE</v>
      </c>
      <c r="C4738" t="str">
        <f t="shared" si="1"/>
        <v/>
      </c>
    </row>
    <row r="4739">
      <c r="A4739" t="str">
        <f>UPPER(newTransactionSheet!D4739)&amp;"$"&amp;UPPER(newTransactionSheet!F4739)&amp;"$"&amp;UPPER(newTransactionSheet!H4739)&amp;"$"&amp;UPPER(newTransactionSheet!N4739)</f>
        <v>MARUTI SUZUKI$800$STD$BANGALORE</v>
      </c>
      <c r="C4739" t="str">
        <f t="shared" si="1"/>
        <v/>
      </c>
    </row>
    <row r="4740">
      <c r="A4740" t="str">
        <f>UPPER(newTransactionSheet!D4740)&amp;"$"&amp;UPPER(newTransactionSheet!F4740)&amp;"$"&amp;UPPER(newTransactionSheet!H4740)&amp;"$"&amp;UPPER(newTransactionSheet!N4740)</f>
        <v>MARUTI SUZUKI$800$STD$BANGALORE</v>
      </c>
      <c r="C4740" t="str">
        <f t="shared" si="1"/>
        <v/>
      </c>
    </row>
    <row r="4741">
      <c r="A4741" t="str">
        <f>UPPER(newTransactionSheet!D4741)&amp;"$"&amp;UPPER(newTransactionSheet!F4741)&amp;"$"&amp;UPPER(newTransactionSheet!H4741)&amp;"$"&amp;UPPER(newTransactionSheet!N4741)</f>
        <v>MARUTI SUZUKI$ESTEEM$VXI$BANGALORE</v>
      </c>
      <c r="C4741" t="str">
        <f t="shared" si="1"/>
        <v/>
      </c>
    </row>
    <row r="4742">
      <c r="A4742" t="str">
        <f>UPPER(newTransactionSheet!D4742)&amp;"$"&amp;UPPER(newTransactionSheet!F4742)&amp;"$"&amp;UPPER(newTransactionSheet!H4742)&amp;"$"&amp;UPPER(newTransactionSheet!N4742)</f>
        <v>MARUTI SUZUKI$800$STD$BANGALORE</v>
      </c>
      <c r="C4742" t="str">
        <f t="shared" si="1"/>
        <v/>
      </c>
    </row>
    <row r="4743">
      <c r="A4743" t="str">
        <f>UPPER(newTransactionSheet!D4743)&amp;"$"&amp;UPPER(newTransactionSheet!F4743)&amp;"$"&amp;UPPER(newTransactionSheet!H4743)&amp;"$"&amp;UPPER(newTransactionSheet!N4743)</f>
        <v>MARUTI SUZUKI$800$STD$BANGALORE</v>
      </c>
      <c r="C4743" t="str">
        <f t="shared" si="1"/>
        <v/>
      </c>
    </row>
    <row r="4744">
      <c r="A4744" t="str">
        <f>UPPER(newTransactionSheet!D4744)&amp;"$"&amp;UPPER(newTransactionSheet!F4744)&amp;"$"&amp;UPPER(newTransactionSheet!H4744)&amp;"$"&amp;UPPER(newTransactionSheet!N4744)</f>
        <v>MARUTI SUZUKI$800$AC$BANGALORE</v>
      </c>
      <c r="C4744" t="str">
        <f t="shared" si="1"/>
        <v/>
      </c>
    </row>
    <row r="4745">
      <c r="A4745" t="str">
        <f>UPPER(newTransactionSheet!D4745)&amp;"$"&amp;UPPER(newTransactionSheet!F4745)&amp;"$"&amp;UPPER(newTransactionSheet!H4745)&amp;"$"&amp;UPPER(newTransactionSheet!N4745)</f>
        <v>MARUTI SUZUKI$800$STD$BANGALORE</v>
      </c>
      <c r="C4745" t="str">
        <f t="shared" si="1"/>
        <v/>
      </c>
    </row>
    <row r="4746">
      <c r="A4746" t="str">
        <f>UPPER(newTransactionSheet!D4746)&amp;"$"&amp;UPPER(newTransactionSheet!F4746)&amp;"$"&amp;UPPER(newTransactionSheet!H4746)&amp;"$"&amp;UPPER(newTransactionSheet!N4746)</f>
        <v>MARUTI SUZUKI$800$STD$BANGALORE</v>
      </c>
      <c r="C4746" t="str">
        <f t="shared" si="1"/>
        <v/>
      </c>
    </row>
    <row r="4747">
      <c r="A4747" t="str">
        <f>UPPER(newTransactionSheet!D4747)&amp;"$"&amp;UPPER(newTransactionSheet!F4747)&amp;"$"&amp;UPPER(newTransactionSheet!H4747)&amp;"$"&amp;UPPER(newTransactionSheet!N4747)</f>
        <v>MARUTI SUZUKI$800$STD$BANGALORE</v>
      </c>
      <c r="C4747" t="str">
        <f t="shared" si="1"/>
        <v/>
      </c>
    </row>
    <row r="4748">
      <c r="A4748" t="str">
        <f>UPPER(newTransactionSheet!D4748)&amp;"$"&amp;UPPER(newTransactionSheet!F4748)&amp;"$"&amp;UPPER(newTransactionSheet!H4748)&amp;"$"&amp;UPPER(newTransactionSheet!N4748)</f>
        <v>MARUTI SUZUKI$800$STD$BANGALORE</v>
      </c>
      <c r="C4748" t="str">
        <f t="shared" si="1"/>
        <v/>
      </c>
    </row>
    <row r="4749">
      <c r="A4749" t="str">
        <f>UPPER(newTransactionSheet!D4749)&amp;"$"&amp;UPPER(newTransactionSheet!F4749)&amp;"$"&amp;UPPER(newTransactionSheet!H4749)&amp;"$"&amp;UPPER(newTransactionSheet!N4749)</f>
        <v>MARUTI SUZUKI$800$STD$BANGALORE</v>
      </c>
      <c r="C4749" t="str">
        <f t="shared" si="1"/>
        <v/>
      </c>
    </row>
    <row r="4750">
      <c r="A4750" t="str">
        <f>UPPER(newTransactionSheet!D4750)&amp;"$"&amp;UPPER(newTransactionSheet!F4750)&amp;"$"&amp;UPPER(newTransactionSheet!H4750)&amp;"$"&amp;UPPER(newTransactionSheet!N4750)</f>
        <v>MARUTI SUZUKI$800$STD$BANGALORE</v>
      </c>
      <c r="C4750" t="str">
        <f t="shared" si="1"/>
        <v/>
      </c>
    </row>
    <row r="4751">
      <c r="A4751" t="str">
        <f>UPPER(newTransactionSheet!D4751)&amp;"$"&amp;UPPER(newTransactionSheet!F4751)&amp;"$"&amp;UPPER(newTransactionSheet!H4751)&amp;"$"&amp;UPPER(newTransactionSheet!N4751)</f>
        <v>MARUTI SUZUKI$800$STD$BANGALORE</v>
      </c>
      <c r="C4751" t="str">
        <f t="shared" si="1"/>
        <v/>
      </c>
    </row>
    <row r="4752">
      <c r="A4752" t="str">
        <f>UPPER(newTransactionSheet!D4752)&amp;"$"&amp;UPPER(newTransactionSheet!F4752)&amp;"$"&amp;UPPER(newTransactionSheet!H4752)&amp;"$"&amp;UPPER(newTransactionSheet!N4752)</f>
        <v>MARUTI SUZUKI$800$STD$BANGALORE</v>
      </c>
      <c r="C4752" t="str">
        <f t="shared" si="1"/>
        <v/>
      </c>
    </row>
    <row r="4753">
      <c r="A4753" t="str">
        <f>UPPER(newTransactionSheet!D4753)&amp;"$"&amp;UPPER(newTransactionSheet!F4753)&amp;"$"&amp;UPPER(newTransactionSheet!H4753)&amp;"$"&amp;UPPER(newTransactionSheet!N4753)</f>
        <v>MARUTI SUZUKI$800$STD$BANGALORE</v>
      </c>
      <c r="C4753" t="str">
        <f t="shared" si="1"/>
        <v/>
      </c>
    </row>
    <row r="4754">
      <c r="A4754" t="str">
        <f>UPPER(newTransactionSheet!D4754)&amp;"$"&amp;UPPER(newTransactionSheet!F4754)&amp;"$"&amp;UPPER(newTransactionSheet!H4754)&amp;"$"&amp;UPPER(newTransactionSheet!N4754)</f>
        <v>MARUTI SUZUKI$800$STD$BANGALORE</v>
      </c>
      <c r="C4754" t="str">
        <f t="shared" si="1"/>
        <v/>
      </c>
    </row>
    <row r="4755">
      <c r="A4755" t="str">
        <f>UPPER(newTransactionSheet!D4755)&amp;"$"&amp;UPPER(newTransactionSheet!F4755)&amp;"$"&amp;UPPER(newTransactionSheet!H4755)&amp;"$"&amp;UPPER(newTransactionSheet!N4755)</f>
        <v>MARUTI SUZUKI$800$STD$BANGALORE</v>
      </c>
      <c r="C4755" t="str">
        <f t="shared" si="1"/>
        <v/>
      </c>
    </row>
    <row r="4756">
      <c r="A4756" t="str">
        <f>UPPER(newTransactionSheet!D4756)&amp;"$"&amp;UPPER(newTransactionSheet!F4756)&amp;"$"&amp;UPPER(newTransactionSheet!H4756)&amp;"$"&amp;UPPER(newTransactionSheet!N4756)</f>
        <v>MARUTI SUZUKI$800$STD$BANGALORE</v>
      </c>
      <c r="C4756" t="str">
        <f t="shared" si="1"/>
        <v/>
      </c>
    </row>
    <row r="4757">
      <c r="A4757" t="str">
        <f>UPPER(newTransactionSheet!D4757)&amp;"$"&amp;UPPER(newTransactionSheet!F4757)&amp;"$"&amp;UPPER(newTransactionSheet!H4757)&amp;"$"&amp;UPPER(newTransactionSheet!N4757)</f>
        <v>MARUTI SUZUKI$ALTO$LX$BANGALORE</v>
      </c>
      <c r="C4757" t="str">
        <f t="shared" si="1"/>
        <v/>
      </c>
    </row>
    <row r="4758">
      <c r="A4758" t="str">
        <f>UPPER(newTransactionSheet!D4758)&amp;"$"&amp;UPPER(newTransactionSheet!F4758)&amp;"$"&amp;UPPER(newTransactionSheet!H4758)&amp;"$"&amp;UPPER(newTransactionSheet!N4758)</f>
        <v>MARUTI SUZUKI$ESTEEM$LXI$BANGALORE</v>
      </c>
      <c r="C4758" t="str">
        <f t="shared" si="1"/>
        <v/>
      </c>
    </row>
    <row r="4759">
      <c r="A4759" t="str">
        <f>UPPER(newTransactionSheet!D4759)&amp;"$"&amp;UPPER(newTransactionSheet!F4759)&amp;"$"&amp;UPPER(newTransactionSheet!H4759)&amp;"$"&amp;UPPER(newTransactionSheet!N4759)</f>
        <v>TATA$INDICA V2$DL$BANGALORE</v>
      </c>
      <c r="C4759" t="str">
        <f t="shared" si="1"/>
        <v/>
      </c>
    </row>
    <row r="4760">
      <c r="A4760" t="str">
        <f>UPPER(newTransactionSheet!D4760)&amp;"$"&amp;UPPER(newTransactionSheet!F4760)&amp;"$"&amp;UPPER(newTransactionSheet!H4760)&amp;"$"&amp;UPPER(newTransactionSheet!N4760)</f>
        <v>TATA$INDICA V2$DLS$BANGALORE</v>
      </c>
      <c r="C4760" t="str">
        <f t="shared" si="1"/>
        <v/>
      </c>
    </row>
    <row r="4761">
      <c r="A4761" t="str">
        <f>UPPER(newTransactionSheet!D4761)&amp;"$"&amp;UPPER(newTransactionSheet!F4761)&amp;"$"&amp;UPPER(newTransactionSheet!H4761)&amp;"$"&amp;UPPER(newTransactionSheet!N4761)</f>
        <v>FIAT$PALIO$1.6 GTX$BANGALORE</v>
      </c>
      <c r="C4761" t="str">
        <f t="shared" si="1"/>
        <v/>
      </c>
    </row>
    <row r="4762">
      <c r="A4762" t="str">
        <f>UPPER(newTransactionSheet!D4762)&amp;"$"&amp;UPPER(newTransactionSheet!F4762)&amp;"$"&amp;UPPER(newTransactionSheet!H4762)&amp;"$"&amp;UPPER(newTransactionSheet!N4762)</f>
        <v>MARUTI SUZUKI$WAGON R$VXI$BANGALORE</v>
      </c>
      <c r="C4762" t="str">
        <f t="shared" si="1"/>
        <v/>
      </c>
    </row>
    <row r="4763">
      <c r="A4763" t="str">
        <f>UPPER(newTransactionSheet!D4763)&amp;"$"&amp;UPPER(newTransactionSheet!F4763)&amp;"$"&amp;UPPER(newTransactionSheet!H4763)&amp;"$"&amp;UPPER(newTransactionSheet!N4763)</f>
        <v>MARUTI SUZUKI$ZEN$LX$BANGALORE</v>
      </c>
      <c r="C4763" t="str">
        <f t="shared" si="1"/>
        <v/>
      </c>
    </row>
    <row r="4764">
      <c r="A4764" t="str">
        <f>UPPER(newTransactionSheet!D4764)&amp;"$"&amp;UPPER(newTransactionSheet!F4764)&amp;"$"&amp;UPPER(newTransactionSheet!H4764)&amp;"$"&amp;UPPER(newTransactionSheet!N4764)</f>
        <v>MARUTI SUZUKI$800$STD$BANGALORE</v>
      </c>
      <c r="C4764" t="str">
        <f t="shared" si="1"/>
        <v/>
      </c>
    </row>
    <row r="4765">
      <c r="A4765" t="str">
        <f>UPPER(newTransactionSheet!D4765)&amp;"$"&amp;UPPER(newTransactionSheet!F4765)&amp;"$"&amp;UPPER(newTransactionSheet!H4765)&amp;"$"&amp;UPPER(newTransactionSheet!N4765)</f>
        <v>MARUTI SUZUKI$800$STD$BANGALORE</v>
      </c>
      <c r="C4765" t="str">
        <f t="shared" si="1"/>
        <v/>
      </c>
    </row>
    <row r="4766">
      <c r="A4766" t="str">
        <f>UPPER(newTransactionSheet!D4766)&amp;"$"&amp;UPPER(newTransactionSheet!F4766)&amp;"$"&amp;UPPER(newTransactionSheet!H4766)&amp;"$"&amp;UPPER(newTransactionSheet!N4766)</f>
        <v>MARUTI SUZUKI$800$STD$BANGALORE</v>
      </c>
      <c r="C4766" t="str">
        <f t="shared" si="1"/>
        <v/>
      </c>
    </row>
    <row r="4767">
      <c r="A4767" t="str">
        <f>UPPER(newTransactionSheet!D4767)&amp;"$"&amp;UPPER(newTransactionSheet!F4767)&amp;"$"&amp;UPPER(newTransactionSheet!H4767)&amp;"$"&amp;UPPER(newTransactionSheet!N4767)</f>
        <v>MARUTI SUZUKI$800$STD$BANGALORE</v>
      </c>
      <c r="C4767" t="str">
        <f t="shared" si="1"/>
        <v/>
      </c>
    </row>
    <row r="4768">
      <c r="A4768" t="str">
        <f>UPPER(newTransactionSheet!D4768)&amp;"$"&amp;UPPER(newTransactionSheet!F4768)&amp;"$"&amp;UPPER(newTransactionSheet!H4768)&amp;"$"&amp;UPPER(newTransactionSheet!N4768)</f>
        <v>MARUTI SUZUKI$800$STD$BANGALORE</v>
      </c>
      <c r="C4768" t="str">
        <f t="shared" si="1"/>
        <v/>
      </c>
    </row>
    <row r="4769">
      <c r="A4769" t="str">
        <f>UPPER(newTransactionSheet!D4769)&amp;"$"&amp;UPPER(newTransactionSheet!F4769)&amp;"$"&amp;UPPER(newTransactionSheet!H4769)&amp;"$"&amp;UPPER(newTransactionSheet!N4769)</f>
        <v>TATA$INDICA V2$DLE$BANGALORE</v>
      </c>
      <c r="C4769" t="str">
        <f t="shared" si="1"/>
        <v/>
      </c>
    </row>
    <row r="4770">
      <c r="A4770" t="str">
        <f>UPPER(newTransactionSheet!D4770)&amp;"$"&amp;UPPER(newTransactionSheet!F4770)&amp;"$"&amp;UPPER(newTransactionSheet!H4770)&amp;"$"&amp;UPPER(newTransactionSheet!N4770)</f>
        <v>MARUTI SUZUKI$800$STD$BANGALORE</v>
      </c>
      <c r="C4770" t="str">
        <f t="shared" si="1"/>
        <v/>
      </c>
    </row>
    <row r="4771">
      <c r="A4771" t="str">
        <f>UPPER(newTransactionSheet!D4771)&amp;"$"&amp;UPPER(newTransactionSheet!F4771)&amp;"$"&amp;UPPER(newTransactionSheet!H4771)&amp;"$"&amp;UPPER(newTransactionSheet!N4771)</f>
        <v>MARUTI SUZUKI$800$STD$BANGALORE</v>
      </c>
      <c r="C4771" t="str">
        <f t="shared" si="1"/>
        <v/>
      </c>
    </row>
    <row r="4772">
      <c r="A4772" t="str">
        <f>UPPER(newTransactionSheet!D4772)&amp;"$"&amp;UPPER(newTransactionSheet!F4772)&amp;"$"&amp;UPPER(newTransactionSheet!H4772)&amp;"$"&amp;UPPER(newTransactionSheet!N4772)</f>
        <v>TATA$INDICAB$LX$BANGALORE</v>
      </c>
      <c r="C4772" t="str">
        <f t="shared" si="1"/>
        <v/>
      </c>
    </row>
    <row r="4773">
      <c r="A4773" t="str">
        <f>UPPER(newTransactionSheet!D4773)&amp;"$"&amp;UPPER(newTransactionSheet!F4773)&amp;"$"&amp;UPPER(newTransactionSheet!H4773)&amp;"$"&amp;UPPER(newTransactionSheet!N4773)</f>
        <v>MARUTI SUZUKI$800$STD$BANGALORE</v>
      </c>
      <c r="C4773" t="str">
        <f t="shared" si="1"/>
        <v/>
      </c>
    </row>
    <row r="4774">
      <c r="A4774" t="str">
        <f>UPPER(newTransactionSheet!D4774)&amp;"$"&amp;UPPER(newTransactionSheet!F4774)&amp;"$"&amp;UPPER(newTransactionSheet!H4774)&amp;"$"&amp;UPPER(newTransactionSheet!N4774)</f>
        <v>MARUTI SUZUKI$800$STD$BANGALORE</v>
      </c>
      <c r="C4774" t="str">
        <f t="shared" si="1"/>
        <v/>
      </c>
    </row>
    <row r="4775">
      <c r="A4775" t="str">
        <f>UPPER(newTransactionSheet!D4775)&amp;"$"&amp;UPPER(newTransactionSheet!F4775)&amp;"$"&amp;UPPER(newTransactionSheet!H4775)&amp;"$"&amp;UPPER(newTransactionSheet!N4775)</f>
        <v>MARUTI SUZUKI$800$STD$BANGALORE</v>
      </c>
      <c r="C4775" t="str">
        <f t="shared" si="1"/>
        <v/>
      </c>
    </row>
    <row r="4776">
      <c r="A4776" t="str">
        <f>UPPER(newTransactionSheet!D4776)&amp;"$"&amp;UPPER(newTransactionSheet!F4776)&amp;"$"&amp;UPPER(newTransactionSheet!H4776)&amp;"$"&amp;UPPER(newTransactionSheet!N4776)</f>
        <v>MARUTI SUZUKI$800$STD$BANGALORE</v>
      </c>
      <c r="C4776" t="str">
        <f t="shared" si="1"/>
        <v/>
      </c>
    </row>
    <row r="4777">
      <c r="A4777" t="str">
        <f>UPPER(newTransactionSheet!D4777)&amp;"$"&amp;UPPER(newTransactionSheet!F4777)&amp;"$"&amp;UPPER(newTransactionSheet!H4777)&amp;"$"&amp;UPPER(newTransactionSheet!N4777)</f>
        <v>MARUTI SUZUKI$800$STD$BANGALORE</v>
      </c>
      <c r="C4777" t="str">
        <f t="shared" si="1"/>
        <v/>
      </c>
    </row>
    <row r="4778">
      <c r="A4778" t="str">
        <f>UPPER(newTransactionSheet!D4778)&amp;"$"&amp;UPPER(newTransactionSheet!F4778)&amp;"$"&amp;UPPER(newTransactionSheet!H4778)&amp;"$"&amp;UPPER(newTransactionSheet!N4778)</f>
        <v>MARUTI SUZUKI$800$STD$BANGALORE</v>
      </c>
      <c r="C4778" t="str">
        <f t="shared" si="1"/>
        <v/>
      </c>
    </row>
    <row r="4779">
      <c r="A4779" t="str">
        <f>UPPER(newTransactionSheet!D4779)&amp;"$"&amp;UPPER(newTransactionSheet!F4779)&amp;"$"&amp;UPPER(newTransactionSheet!H4779)&amp;"$"&amp;UPPER(newTransactionSheet!N4779)</f>
        <v>MARUTI SUZUKI$800$STD$BANGALORE</v>
      </c>
      <c r="C4779" t="str">
        <f t="shared" si="1"/>
        <v/>
      </c>
    </row>
    <row r="4780">
      <c r="A4780" t="str">
        <f>UPPER(newTransactionSheet!D4780)&amp;"$"&amp;UPPER(newTransactionSheet!F4780)&amp;"$"&amp;UPPER(newTransactionSheet!H4780)&amp;"$"&amp;UPPER(newTransactionSheet!N4780)</f>
        <v>MARUTI SUZUKI$800$STD$BANGALORE</v>
      </c>
      <c r="C4780" t="str">
        <f t="shared" si="1"/>
        <v/>
      </c>
    </row>
    <row r="4781">
      <c r="A4781" t="str">
        <f>UPPER(newTransactionSheet!D4781)&amp;"$"&amp;UPPER(newTransactionSheet!F4781)&amp;"$"&amp;UPPER(newTransactionSheet!H4781)&amp;"$"&amp;UPPER(newTransactionSheet!N4781)</f>
        <v>MARUTI SUZUKI$800$STD$BANGALORE</v>
      </c>
      <c r="C4781" t="str">
        <f t="shared" si="1"/>
        <v/>
      </c>
    </row>
    <row r="4782">
      <c r="A4782" t="str">
        <f>UPPER(newTransactionSheet!D4782)&amp;"$"&amp;UPPER(newTransactionSheet!F4782)&amp;"$"&amp;UPPER(newTransactionSheet!H4782)&amp;"$"&amp;UPPER(newTransactionSheet!N4782)</f>
        <v>MARUTI SUZUKI$ALTO$STD$BANGALORE</v>
      </c>
      <c r="C4782" t="str">
        <f t="shared" si="1"/>
        <v/>
      </c>
    </row>
    <row r="4783">
      <c r="A4783" t="str">
        <f>UPPER(newTransactionSheet!D4783)&amp;"$"&amp;UPPER(newTransactionSheet!F4783)&amp;"$"&amp;UPPER(newTransactionSheet!H4783)&amp;"$"&amp;UPPER(newTransactionSheet!N4783)</f>
        <v>TATA$INDICA V2$DLE$BANGALORE</v>
      </c>
      <c r="C4783" t="str">
        <f t="shared" si="1"/>
        <v/>
      </c>
    </row>
    <row r="4784">
      <c r="A4784" t="str">
        <f>UPPER(newTransactionSheet!D4784)&amp;"$"&amp;UPPER(newTransactionSheet!F4784)&amp;"$"&amp;UPPER(newTransactionSheet!H4784)&amp;"$"&amp;UPPER(newTransactionSheet!N4784)</f>
        <v>TATA$INDICA V2$DLX$BANGALORE</v>
      </c>
      <c r="C4784" t="str">
        <f t="shared" si="1"/>
        <v/>
      </c>
    </row>
    <row r="4785">
      <c r="A4785" t="str">
        <f>UPPER(newTransactionSheet!D4785)&amp;"$"&amp;UPPER(newTransactionSheet!F4785)&amp;"$"&amp;UPPER(newTransactionSheet!H4785)&amp;"$"&amp;UPPER(newTransactionSheet!N4785)</f>
        <v>FIAT$PALIO$1.6 GTX$BANGALORE</v>
      </c>
      <c r="C4785" t="str">
        <f t="shared" si="1"/>
        <v/>
      </c>
    </row>
    <row r="4786">
      <c r="A4786" t="str">
        <f>UPPER(newTransactionSheet!D4786)&amp;"$"&amp;UPPER(newTransactionSheet!F4786)&amp;"$"&amp;UPPER(newTransactionSheet!H4786)&amp;"$"&amp;UPPER(newTransactionSheet!N4786)</f>
        <v>MARUTI SUZUKI$800$STD$BANGALORE</v>
      </c>
      <c r="C4786" t="str">
        <f t="shared" si="1"/>
        <v/>
      </c>
    </row>
    <row r="4787">
      <c r="A4787" t="str">
        <f>UPPER(newTransactionSheet!D4787)&amp;"$"&amp;UPPER(newTransactionSheet!F4787)&amp;"$"&amp;UPPER(newTransactionSheet!H4787)&amp;"$"&amp;UPPER(newTransactionSheet!N4787)</f>
        <v>MARUTI SUZUKI$800$STD$BANGALORE</v>
      </c>
      <c r="C4787" t="str">
        <f t="shared" si="1"/>
        <v/>
      </c>
    </row>
    <row r="4788">
      <c r="A4788" t="str">
        <f>UPPER(newTransactionSheet!D4788)&amp;"$"&amp;UPPER(newTransactionSheet!F4788)&amp;"$"&amp;UPPER(newTransactionSheet!H4788)&amp;"$"&amp;UPPER(newTransactionSheet!N4788)</f>
        <v>MARUTI SUZUKI$800$STD$BANGALORE</v>
      </c>
      <c r="C4788" t="str">
        <f t="shared" si="1"/>
        <v/>
      </c>
    </row>
    <row r="4789">
      <c r="A4789" t="str">
        <f>UPPER(newTransactionSheet!D4789)&amp;"$"&amp;UPPER(newTransactionSheet!F4789)&amp;"$"&amp;UPPER(newTransactionSheet!H4789)&amp;"$"&amp;UPPER(newTransactionSheet!N4789)</f>
        <v>MARUTI SUZUKI$800$STD$BANGALORE</v>
      </c>
      <c r="C4789" t="str">
        <f t="shared" si="1"/>
        <v/>
      </c>
    </row>
    <row r="4790">
      <c r="A4790" t="str">
        <f>UPPER(newTransactionSheet!D4790)&amp;"$"&amp;UPPER(newTransactionSheet!F4790)&amp;"$"&amp;UPPER(newTransactionSheet!H4790)&amp;"$"&amp;UPPER(newTransactionSheet!N4790)</f>
        <v>MARUTI SUZUKI$800$STD$BANGALORE</v>
      </c>
      <c r="C4790" t="str">
        <f t="shared" si="1"/>
        <v/>
      </c>
    </row>
    <row r="4791">
      <c r="A4791" t="str">
        <f>UPPER(newTransactionSheet!D4791)&amp;"$"&amp;UPPER(newTransactionSheet!F4791)&amp;"$"&amp;UPPER(newTransactionSheet!H4791)&amp;"$"&amp;UPPER(newTransactionSheet!N4791)</f>
        <v>MARUTI SUZUKI$800$STD$BANGALORE</v>
      </c>
      <c r="C4791" t="str">
        <f t="shared" si="1"/>
        <v/>
      </c>
    </row>
    <row r="4792">
      <c r="A4792" t="str">
        <f>UPPER(newTransactionSheet!D4792)&amp;"$"&amp;UPPER(newTransactionSheet!F4792)&amp;"$"&amp;UPPER(newTransactionSheet!H4792)&amp;"$"&amp;UPPER(newTransactionSheet!N4792)</f>
        <v>MARUTI SUZUKI$800$STD$BANGALORE</v>
      </c>
      <c r="C4792" t="str">
        <f t="shared" si="1"/>
        <v/>
      </c>
    </row>
    <row r="4793">
      <c r="A4793" t="str">
        <f>UPPER(newTransactionSheet!D4793)&amp;"$"&amp;UPPER(newTransactionSheet!F4793)&amp;"$"&amp;UPPER(newTransactionSheet!H4793)&amp;"$"&amp;UPPER(newTransactionSheet!N4793)</f>
        <v>MARUTI SUZUKI$800$AC$BANGALORE</v>
      </c>
      <c r="C4793" t="str">
        <f t="shared" si="1"/>
        <v/>
      </c>
    </row>
    <row r="4794">
      <c r="A4794" t="str">
        <f>UPPER(newTransactionSheet!D4794)&amp;"$"&amp;UPPER(newTransactionSheet!F4794)&amp;"$"&amp;UPPER(newTransactionSheet!H4794)&amp;"$"&amp;UPPER(newTransactionSheet!N4794)</f>
        <v>MARUTI SUZUKI$800$STD$BANGALORE</v>
      </c>
      <c r="C4794" t="str">
        <f t="shared" si="1"/>
        <v/>
      </c>
    </row>
    <row r="4795">
      <c r="A4795" t="str">
        <f>UPPER(newTransactionSheet!D4795)&amp;"$"&amp;UPPER(newTransactionSheet!F4795)&amp;"$"&amp;UPPER(newTransactionSheet!H4795)&amp;"$"&amp;UPPER(newTransactionSheet!N4795)</f>
        <v>MARUTI SUZUKI$800$STD$BANGALORE</v>
      </c>
      <c r="C4795" t="str">
        <f t="shared" si="1"/>
        <v/>
      </c>
    </row>
    <row r="4796">
      <c r="A4796" t="str">
        <f>UPPER(newTransactionSheet!D4796)&amp;"$"&amp;UPPER(newTransactionSheet!F4796)&amp;"$"&amp;UPPER(newTransactionSheet!H4796)&amp;"$"&amp;UPPER(newTransactionSheet!N4796)</f>
        <v>MARUTI SUZUKI$800$STD$BANGALORE</v>
      </c>
      <c r="C4796" t="str">
        <f t="shared" si="1"/>
        <v/>
      </c>
    </row>
    <row r="4797">
      <c r="A4797" t="str">
        <f>UPPER(newTransactionSheet!D4797)&amp;"$"&amp;UPPER(newTransactionSheet!F4797)&amp;"$"&amp;UPPER(newTransactionSheet!H4797)&amp;"$"&amp;UPPER(newTransactionSheet!N4797)</f>
        <v>FORD$IKON$1.6 EXI NXT$BANGALORE</v>
      </c>
      <c r="C4797" t="str">
        <f t="shared" si="1"/>
        <v/>
      </c>
    </row>
    <row r="4798">
      <c r="A4798" t="str">
        <f>UPPER(newTransactionSheet!D4798)&amp;"$"&amp;UPPER(newTransactionSheet!F4798)&amp;"$"&amp;UPPER(newTransactionSheet!H4798)&amp;"$"&amp;UPPER(newTransactionSheet!N4798)</f>
        <v>TATA$INDICA V2$DL$BANGALORE</v>
      </c>
      <c r="C4798" t="str">
        <f t="shared" si="1"/>
        <v/>
      </c>
    </row>
    <row r="4799">
      <c r="A4799" t="str">
        <f>UPPER(newTransactionSheet!D4799)&amp;"$"&amp;UPPER(newTransactionSheet!F4799)&amp;"$"&amp;UPPER(newTransactionSheet!H4799)&amp;"$"&amp;UPPER(newTransactionSheet!N4799)</f>
        <v>MARUTI SUZUKI$800$STD$BANGALORE</v>
      </c>
      <c r="C4799" t="str">
        <f t="shared" si="1"/>
        <v/>
      </c>
    </row>
    <row r="4800">
      <c r="A4800" t="str">
        <f>UPPER(newTransactionSheet!D4800)&amp;"$"&amp;UPPER(newTransactionSheet!F4800)&amp;"$"&amp;UPPER(newTransactionSheet!H4800)&amp;"$"&amp;UPPER(newTransactionSheet!N4800)</f>
        <v>MARUTI SUZUKI$ALTO$STD$BANGALORE</v>
      </c>
      <c r="C4800" t="str">
        <f t="shared" si="1"/>
        <v/>
      </c>
    </row>
    <row r="4801">
      <c r="A4801" t="str">
        <f>UPPER(newTransactionSheet!D4801)&amp;"$"&amp;UPPER(newTransactionSheet!F4801)&amp;"$"&amp;UPPER(newTransactionSheet!H4801)&amp;"$"&amp;UPPER(newTransactionSheet!N4801)</f>
        <v>MARUTI SUZUKI$800$STD$BANGALORE</v>
      </c>
      <c r="C4801" t="str">
        <f t="shared" si="1"/>
        <v/>
      </c>
    </row>
    <row r="4802">
      <c r="A4802" t="str">
        <f>UPPER(newTransactionSheet!D4802)&amp;"$"&amp;UPPER(newTransactionSheet!F4802)&amp;"$"&amp;UPPER(newTransactionSheet!H4802)&amp;"$"&amp;UPPER(newTransactionSheet!N4802)</f>
        <v>MARUTI SUZUKI$800$STD$BANGALORE</v>
      </c>
      <c r="C4802" t="str">
        <f t="shared" si="1"/>
        <v/>
      </c>
    </row>
    <row r="4803">
      <c r="A4803" t="str">
        <f>UPPER(newTransactionSheet!D4803)&amp;"$"&amp;UPPER(newTransactionSheet!F4803)&amp;"$"&amp;UPPER(newTransactionSheet!H4803)&amp;"$"&amp;UPPER(newTransactionSheet!N4803)</f>
        <v>MARUTI SUZUKI$800$STD$BANGALORE</v>
      </c>
      <c r="C4803" t="str">
        <f t="shared" si="1"/>
        <v/>
      </c>
    </row>
    <row r="4804">
      <c r="A4804" t="str">
        <f>UPPER(newTransactionSheet!D4804)&amp;"$"&amp;UPPER(newTransactionSheet!F4804)&amp;"$"&amp;UPPER(newTransactionSheet!H4804)&amp;"$"&amp;UPPER(newTransactionSheet!N4804)</f>
        <v>MARUTI SUZUKI$800$STD$BANGALORE</v>
      </c>
      <c r="C4804" t="str">
        <f t="shared" si="1"/>
        <v/>
      </c>
    </row>
    <row r="4805">
      <c r="A4805" t="str">
        <f>UPPER(newTransactionSheet!D4805)&amp;"$"&amp;UPPER(newTransactionSheet!F4805)&amp;"$"&amp;UPPER(newTransactionSheet!H4805)&amp;"$"&amp;UPPER(newTransactionSheet!N4805)</f>
        <v>MARUTI SUZUKI$800$STD$BANGALORE</v>
      </c>
      <c r="C4805" t="str">
        <f t="shared" si="1"/>
        <v/>
      </c>
    </row>
    <row r="4806">
      <c r="A4806" t="str">
        <f>UPPER(newTransactionSheet!D4806)&amp;"$"&amp;UPPER(newTransactionSheet!F4806)&amp;"$"&amp;UPPER(newTransactionSheet!H4806)&amp;"$"&amp;UPPER(newTransactionSheet!N4806)</f>
        <v>MARUTI SUZUKI$800$STD$BANGALORE</v>
      </c>
      <c r="C4806" t="str">
        <f t="shared" si="1"/>
        <v/>
      </c>
    </row>
    <row r="4807">
      <c r="A4807" t="str">
        <f>UPPER(newTransactionSheet!D4807)&amp;"$"&amp;UPPER(newTransactionSheet!F4807)&amp;"$"&amp;UPPER(newTransactionSheet!H4807)&amp;"$"&amp;UPPER(newTransactionSheet!N4807)</f>
        <v>MARUTI SUZUKI$800$STD$BANGALORE</v>
      </c>
      <c r="C4807" t="str">
        <f t="shared" si="1"/>
        <v/>
      </c>
    </row>
    <row r="4808">
      <c r="A4808" t="str">
        <f>UPPER(newTransactionSheet!D4808)&amp;"$"&amp;UPPER(newTransactionSheet!F4808)&amp;"$"&amp;UPPER(newTransactionSheet!H4808)&amp;"$"&amp;UPPER(newTransactionSheet!N4808)</f>
        <v>MARUTI SUZUKI$800$STD$BANGALORE</v>
      </c>
      <c r="C4808" t="str">
        <f t="shared" si="1"/>
        <v/>
      </c>
    </row>
    <row r="4809">
      <c r="A4809" t="str">
        <f>UPPER(newTransactionSheet!D4809)&amp;"$"&amp;UPPER(newTransactionSheet!F4809)&amp;"$"&amp;UPPER(newTransactionSheet!H4809)&amp;"$"&amp;UPPER(newTransactionSheet!N4809)</f>
        <v>MARUTI SUZUKI$800$STD$BANGALORE</v>
      </c>
      <c r="C4809" t="str">
        <f t="shared" si="1"/>
        <v/>
      </c>
    </row>
    <row r="4810">
      <c r="A4810" t="str">
        <f>UPPER(newTransactionSheet!D4810)&amp;"$"&amp;UPPER(newTransactionSheet!F4810)&amp;"$"&amp;UPPER(newTransactionSheet!H4810)&amp;"$"&amp;UPPER(newTransactionSheet!N4810)</f>
        <v>MARUTI SUZUKI$800$STD$BANGALORE</v>
      </c>
      <c r="C4810" t="str">
        <f t="shared" si="1"/>
        <v/>
      </c>
    </row>
    <row r="4811">
      <c r="A4811" t="str">
        <f>UPPER(newTransactionSheet!D4811)&amp;"$"&amp;UPPER(newTransactionSheet!F4811)&amp;"$"&amp;UPPER(newTransactionSheet!H4811)&amp;"$"&amp;UPPER(newTransactionSheet!N4811)</f>
        <v>MARUTI SUZUKI$ESTEEM$LXI$BANGALORE</v>
      </c>
      <c r="C4811" t="str">
        <f t="shared" si="1"/>
        <v/>
      </c>
    </row>
    <row r="4812">
      <c r="A4812" t="str">
        <f>UPPER(newTransactionSheet!D4812)&amp;"$"&amp;UPPER(newTransactionSheet!F4812)&amp;"$"&amp;UPPER(newTransactionSheet!H4812)&amp;"$"&amp;UPPER(newTransactionSheet!N4812)</f>
        <v>FORD$IKON$1.3 FLAIR$BANGALORE</v>
      </c>
      <c r="C4812" t="str">
        <f t="shared" si="1"/>
        <v/>
      </c>
    </row>
    <row r="4813">
      <c r="A4813" t="str">
        <f>UPPER(newTransactionSheet!D4813)&amp;"$"&amp;UPPER(newTransactionSheet!F4813)&amp;"$"&amp;UPPER(newTransactionSheet!H4813)&amp;"$"&amp;UPPER(newTransactionSheet!N4813)</f>
        <v>DAEWOO$MATIZ$DLX$BANGALORE</v>
      </c>
      <c r="C4813" t="str">
        <f t="shared" si="1"/>
        <v/>
      </c>
    </row>
    <row r="4814">
      <c r="A4814" t="str">
        <f>UPPER(newTransactionSheet!D4814)&amp;"$"&amp;UPPER(newTransactionSheet!F4814)&amp;"$"&amp;UPPER(newTransactionSheet!H4814)&amp;"$"&amp;UPPER(newTransactionSheet!N4814)</f>
        <v>MARUTI SUZUKI$OMNI$5 STR$BANGALORE</v>
      </c>
      <c r="C4814" t="str">
        <f t="shared" si="1"/>
        <v/>
      </c>
    </row>
    <row r="4815">
      <c r="A4815" t="str">
        <f>UPPER(newTransactionSheet!D4815)&amp;"$"&amp;UPPER(newTransactionSheet!F4815)&amp;"$"&amp;UPPER(newTransactionSheet!H4815)&amp;"$"&amp;UPPER(newTransactionSheet!N4815)</f>
        <v>MARUTI SUZUKI$ZEN$LX$BANGALORE</v>
      </c>
      <c r="C4815" t="str">
        <f t="shared" si="1"/>
        <v/>
      </c>
    </row>
    <row r="4816">
      <c r="A4816" t="str">
        <f>UPPER(newTransactionSheet!D4816)&amp;"$"&amp;UPPER(newTransactionSheet!F4816)&amp;"$"&amp;UPPER(newTransactionSheet!H4816)&amp;"$"&amp;UPPER(newTransactionSheet!N4816)</f>
        <v>MARUTI SUZUKI$ZEN$LXI$BANGALORE</v>
      </c>
      <c r="C4816" t="str">
        <f t="shared" si="1"/>
        <v/>
      </c>
    </row>
    <row r="4817">
      <c r="A4817" t="str">
        <f>UPPER(newTransactionSheet!D4817)&amp;"$"&amp;UPPER(newTransactionSheet!F4817)&amp;"$"&amp;UPPER(newTransactionSheet!H4817)&amp;"$"&amp;UPPER(newTransactionSheet!N4817)</f>
        <v>MARUTI SUZUKI$800$STD$BANGALORE</v>
      </c>
      <c r="C4817" t="str">
        <f t="shared" si="1"/>
        <v/>
      </c>
    </row>
    <row r="4818">
      <c r="A4818" t="str">
        <f>UPPER(newTransactionSheet!D4818)&amp;"$"&amp;UPPER(newTransactionSheet!F4818)&amp;"$"&amp;UPPER(newTransactionSheet!H4818)&amp;"$"&amp;UPPER(newTransactionSheet!N4818)</f>
        <v>MARUTI SUZUKI$800$STD$BANGALORE</v>
      </c>
      <c r="C4818" t="str">
        <f t="shared" si="1"/>
        <v/>
      </c>
    </row>
    <row r="4819">
      <c r="A4819" t="str">
        <f>UPPER(newTransactionSheet!D4819)&amp;"$"&amp;UPPER(newTransactionSheet!F4819)&amp;"$"&amp;UPPER(newTransactionSheet!H4819)&amp;"$"&amp;UPPER(newTransactionSheet!N4819)</f>
        <v>MARUTI SUZUKI$800$STD$BANGALORE</v>
      </c>
      <c r="C4819" t="str">
        <f t="shared" si="1"/>
        <v/>
      </c>
    </row>
    <row r="4820">
      <c r="A4820" t="str">
        <f>UPPER(newTransactionSheet!D4820)&amp;"$"&amp;UPPER(newTransactionSheet!F4820)&amp;"$"&amp;UPPER(newTransactionSheet!H4820)&amp;"$"&amp;UPPER(newTransactionSheet!N4820)</f>
        <v>TATA$INDICA V2$DLE$BANGALORE</v>
      </c>
      <c r="C4820" t="str">
        <f t="shared" si="1"/>
        <v/>
      </c>
    </row>
    <row r="4821">
      <c r="A4821" t="str">
        <f>UPPER(newTransactionSheet!D4821)&amp;"$"&amp;UPPER(newTransactionSheet!F4821)&amp;"$"&amp;UPPER(newTransactionSheet!H4821)&amp;"$"&amp;UPPER(newTransactionSheet!N4821)</f>
        <v>TATA$INDICA V2$DLE$BANGALORE</v>
      </c>
      <c r="C4821" t="str">
        <f t="shared" si="1"/>
        <v/>
      </c>
    </row>
    <row r="4822">
      <c r="A4822" t="str">
        <f>UPPER(newTransactionSheet!D4822)&amp;"$"&amp;UPPER(newTransactionSheet!F4822)&amp;"$"&amp;UPPER(newTransactionSheet!H4822)&amp;"$"&amp;UPPER(newTransactionSheet!N4822)</f>
        <v>MARUTI SUZUKI$800$STD$BANGALORE</v>
      </c>
      <c r="C4822" t="str">
        <f t="shared" si="1"/>
        <v/>
      </c>
    </row>
    <row r="4823">
      <c r="A4823" t="str">
        <f>UPPER(newTransactionSheet!D4823)&amp;"$"&amp;UPPER(newTransactionSheet!F4823)&amp;"$"&amp;UPPER(newTransactionSheet!H4823)&amp;"$"&amp;UPPER(newTransactionSheet!N4823)</f>
        <v>MARUTI SUZUKI$800$STD$BANGALORE</v>
      </c>
      <c r="C4823" t="str">
        <f t="shared" si="1"/>
        <v/>
      </c>
    </row>
    <row r="4824">
      <c r="A4824" t="str">
        <f>UPPER(newTransactionSheet!D4824)&amp;"$"&amp;UPPER(newTransactionSheet!F4824)&amp;"$"&amp;UPPER(newTransactionSheet!H4824)&amp;"$"&amp;UPPER(newTransactionSheet!N4824)</f>
        <v>MARUTI SUZUKI$ZEN$LXI$BANGALORE</v>
      </c>
      <c r="C4824" t="str">
        <f t="shared" si="1"/>
        <v/>
      </c>
    </row>
    <row r="4825">
      <c r="A4825" t="str">
        <f>UPPER(newTransactionSheet!D4825)&amp;"$"&amp;UPPER(newTransactionSheet!F4825)&amp;"$"&amp;UPPER(newTransactionSheet!H4825)&amp;"$"&amp;UPPER(newTransactionSheet!N4825)</f>
        <v>MARUTI SUZUKI$800$STD$BANGALORE</v>
      </c>
      <c r="C4825" t="str">
        <f t="shared" si="1"/>
        <v/>
      </c>
    </row>
    <row r="4826">
      <c r="A4826" t="str">
        <f>UPPER(newTransactionSheet!D4826)&amp;"$"&amp;UPPER(newTransactionSheet!F4826)&amp;"$"&amp;UPPER(newTransactionSheet!H4826)&amp;"$"&amp;UPPER(newTransactionSheet!N4826)</f>
        <v>TATA$INDICA V2$DL$BANGALORE</v>
      </c>
      <c r="C4826" t="str">
        <f t="shared" si="1"/>
        <v/>
      </c>
    </row>
    <row r="4827">
      <c r="A4827" t="str">
        <f>UPPER(newTransactionSheet!D4827)&amp;"$"&amp;UPPER(newTransactionSheet!F4827)&amp;"$"&amp;UPPER(newTransactionSheet!H4827)&amp;"$"&amp;UPPER(newTransactionSheet!N4827)</f>
        <v>MARUTI SUZUKI$800$AC$BANGALORE</v>
      </c>
      <c r="C4827" t="str">
        <f t="shared" si="1"/>
        <v/>
      </c>
    </row>
    <row r="4828">
      <c r="A4828" t="str">
        <f>UPPER(newTransactionSheet!D4828)&amp;"$"&amp;UPPER(newTransactionSheet!F4828)&amp;"$"&amp;UPPER(newTransactionSheet!H4828)&amp;"$"&amp;UPPER(newTransactionSheet!N4828)</f>
        <v>MARUTI SUZUKI$800$AC$BANGALORE</v>
      </c>
      <c r="C4828" t="str">
        <f t="shared" si="1"/>
        <v/>
      </c>
    </row>
    <row r="4829">
      <c r="A4829" t="str">
        <f>UPPER(newTransactionSheet!D4829)&amp;"$"&amp;UPPER(newTransactionSheet!F4829)&amp;"$"&amp;UPPER(newTransactionSheet!H4829)&amp;"$"&amp;UPPER(newTransactionSheet!N4829)</f>
        <v>MARUTI SUZUKI$800$AC$BANGALORE</v>
      </c>
      <c r="C4829" t="str">
        <f t="shared" si="1"/>
        <v/>
      </c>
    </row>
    <row r="4830">
      <c r="A4830" t="str">
        <f>UPPER(newTransactionSheet!D4830)&amp;"$"&amp;UPPER(newTransactionSheet!F4830)&amp;"$"&amp;UPPER(newTransactionSheet!H4830)&amp;"$"&amp;UPPER(newTransactionSheet!N4830)</f>
        <v>MARUTI SUZUKI$800$STD$BANGALORE</v>
      </c>
      <c r="C4830" t="str">
        <f t="shared" si="1"/>
        <v/>
      </c>
    </row>
    <row r="4831">
      <c r="A4831" t="str">
        <f>UPPER(newTransactionSheet!D4831)&amp;"$"&amp;UPPER(newTransactionSheet!F4831)&amp;"$"&amp;UPPER(newTransactionSheet!H4831)&amp;"$"&amp;UPPER(newTransactionSheet!N4831)</f>
        <v>MARUTI SUZUKI$800$STD$BANGALORE</v>
      </c>
      <c r="C4831" t="str">
        <f t="shared" si="1"/>
        <v/>
      </c>
    </row>
    <row r="4832">
      <c r="A4832" t="str">
        <f>UPPER(newTransactionSheet!D4832)&amp;"$"&amp;UPPER(newTransactionSheet!F4832)&amp;"$"&amp;UPPER(newTransactionSheet!H4832)&amp;"$"&amp;UPPER(newTransactionSheet!N4832)</f>
        <v>MARUTI SUZUKI$800$STD$BANGALORE</v>
      </c>
      <c r="C4832" t="str">
        <f t="shared" si="1"/>
        <v/>
      </c>
    </row>
    <row r="4833">
      <c r="A4833" t="str">
        <f>UPPER(newTransactionSheet!D4833)&amp;"$"&amp;UPPER(newTransactionSheet!F4833)&amp;"$"&amp;UPPER(newTransactionSheet!H4833)&amp;"$"&amp;UPPER(newTransactionSheet!N4833)</f>
        <v>MARUTI SUZUKI$800$STD$BANGALORE</v>
      </c>
      <c r="C4833" t="str">
        <f t="shared" si="1"/>
        <v/>
      </c>
    </row>
    <row r="4834">
      <c r="A4834" t="str">
        <f>UPPER(newTransactionSheet!D4834)&amp;"$"&amp;UPPER(newTransactionSheet!F4834)&amp;"$"&amp;UPPER(newTransactionSheet!H4834)&amp;"$"&amp;UPPER(newTransactionSheet!N4834)</f>
        <v>MARUTI SUZUKI$800$STD$BANGALORE</v>
      </c>
      <c r="C4834" t="str">
        <f t="shared" si="1"/>
        <v/>
      </c>
    </row>
    <row r="4835">
      <c r="A4835" t="str">
        <f>UPPER(newTransactionSheet!D4835)&amp;"$"&amp;UPPER(newTransactionSheet!F4835)&amp;"$"&amp;UPPER(newTransactionSheet!H4835)&amp;"$"&amp;UPPER(newTransactionSheet!N4835)</f>
        <v>MARUTI SUZUKI$800$STD$BANGALORE</v>
      </c>
      <c r="C4835" t="str">
        <f t="shared" si="1"/>
        <v/>
      </c>
    </row>
    <row r="4836">
      <c r="A4836" t="str">
        <f>UPPER(newTransactionSheet!D4836)&amp;"$"&amp;UPPER(newTransactionSheet!F4836)&amp;"$"&amp;UPPER(newTransactionSheet!H4836)&amp;"$"&amp;UPPER(newTransactionSheet!N4836)</f>
        <v>MARUTI SUZUKI$800$STD$BANGALORE</v>
      </c>
      <c r="C4836" t="str">
        <f t="shared" si="1"/>
        <v/>
      </c>
    </row>
    <row r="4837">
      <c r="A4837" t="str">
        <f>UPPER(newTransactionSheet!D4837)&amp;"$"&amp;UPPER(newTransactionSheet!F4837)&amp;"$"&amp;UPPER(newTransactionSheet!H4837)&amp;"$"&amp;UPPER(newTransactionSheet!N4837)</f>
        <v>MARUTI SUZUKI$800$STD$BANGALORE</v>
      </c>
      <c r="C4837" t="str">
        <f t="shared" si="1"/>
        <v/>
      </c>
    </row>
    <row r="4838">
      <c r="A4838" t="str">
        <f>UPPER(newTransactionSheet!D4838)&amp;"$"&amp;UPPER(newTransactionSheet!F4838)&amp;"$"&amp;UPPER(newTransactionSheet!H4838)&amp;"$"&amp;UPPER(newTransactionSheet!N4838)</f>
        <v>FORD$IKON$1.6 EXI NXT$BANGALORE</v>
      </c>
      <c r="C4838" t="str">
        <f t="shared" si="1"/>
        <v/>
      </c>
    </row>
    <row r="4839">
      <c r="A4839" t="str">
        <f>UPPER(newTransactionSheet!D4839)&amp;"$"&amp;UPPER(newTransactionSheet!F4839)&amp;"$"&amp;UPPER(newTransactionSheet!H4839)&amp;"$"&amp;UPPER(newTransactionSheet!N4839)</f>
        <v>TATA$INDICAB$LX$BANGALORE</v>
      </c>
      <c r="C4839" t="str">
        <f t="shared" si="1"/>
        <v/>
      </c>
    </row>
    <row r="4840">
      <c r="A4840" t="str">
        <f>UPPER(newTransactionSheet!D4840)&amp;"$"&amp;UPPER(newTransactionSheet!F4840)&amp;"$"&amp;UPPER(newTransactionSheet!H4840)&amp;"$"&amp;UPPER(newTransactionSheet!N4840)</f>
        <v>MARUTI SUZUKI$OMNI$5 STR$BANGALORE</v>
      </c>
      <c r="C4840" t="str">
        <f t="shared" si="1"/>
        <v/>
      </c>
    </row>
    <row r="4841">
      <c r="A4841" t="str">
        <f>UPPER(newTransactionSheet!D4841)&amp;"$"&amp;UPPER(newTransactionSheet!F4841)&amp;"$"&amp;UPPER(newTransactionSheet!H4841)&amp;"$"&amp;UPPER(newTransactionSheet!N4841)</f>
        <v>MARUTI SUZUKI$800$STD$BANGALORE</v>
      </c>
      <c r="C4841" t="str">
        <f t="shared" si="1"/>
        <v/>
      </c>
    </row>
    <row r="4842">
      <c r="A4842" t="str">
        <f>UPPER(newTransactionSheet!D4842)&amp;"$"&amp;UPPER(newTransactionSheet!F4842)&amp;"$"&amp;UPPER(newTransactionSheet!H4842)&amp;"$"&amp;UPPER(newTransactionSheet!N4842)</f>
        <v>MARUTI SUZUKI$800$STD$BANGALORE</v>
      </c>
      <c r="C4842" t="str">
        <f t="shared" si="1"/>
        <v/>
      </c>
    </row>
    <row r="4843">
      <c r="A4843" t="str">
        <f>UPPER(newTransactionSheet!D4843)&amp;"$"&amp;UPPER(newTransactionSheet!F4843)&amp;"$"&amp;UPPER(newTransactionSheet!H4843)&amp;"$"&amp;UPPER(newTransactionSheet!N4843)</f>
        <v>MARUTI SUZUKI$800$STD$BANGALORE</v>
      </c>
      <c r="C4843" t="str">
        <f t="shared" si="1"/>
        <v/>
      </c>
    </row>
    <row r="4844">
      <c r="A4844" t="str">
        <f>UPPER(newTransactionSheet!D4844)&amp;"$"&amp;UPPER(newTransactionSheet!F4844)&amp;"$"&amp;UPPER(newTransactionSheet!H4844)&amp;"$"&amp;UPPER(newTransactionSheet!N4844)</f>
        <v>TATA$INDICA V2$DL$BANGALORE</v>
      </c>
      <c r="C4844" t="str">
        <f t="shared" si="1"/>
        <v/>
      </c>
    </row>
    <row r="4845">
      <c r="A4845" t="str">
        <f>UPPER(newTransactionSheet!D4845)&amp;"$"&amp;UPPER(newTransactionSheet!F4845)&amp;"$"&amp;UPPER(newTransactionSheet!H4845)&amp;"$"&amp;UPPER(newTransactionSheet!N4845)</f>
        <v>MARUTI SUZUKI$800$AC$BANGALORE</v>
      </c>
      <c r="C4845" t="str">
        <f t="shared" si="1"/>
        <v/>
      </c>
    </row>
    <row r="4846">
      <c r="A4846" t="str">
        <f>UPPER(newTransactionSheet!D4846)&amp;"$"&amp;UPPER(newTransactionSheet!F4846)&amp;"$"&amp;UPPER(newTransactionSheet!H4846)&amp;"$"&amp;UPPER(newTransactionSheet!N4846)</f>
        <v>MARUTI SUZUKI$800$STD$BANGALORE</v>
      </c>
      <c r="C4846" t="str">
        <f t="shared" si="1"/>
        <v/>
      </c>
    </row>
    <row r="4847">
      <c r="A4847" t="str">
        <f>UPPER(newTransactionSheet!D4847)&amp;"$"&amp;UPPER(newTransactionSheet!F4847)&amp;"$"&amp;UPPER(newTransactionSheet!H4847)&amp;"$"&amp;UPPER(newTransactionSheet!N4847)</f>
        <v>MARUTI SUZUKI$800$STD$BANGALORE</v>
      </c>
      <c r="C4847" t="str">
        <f t="shared" si="1"/>
        <v/>
      </c>
    </row>
    <row r="4848">
      <c r="A4848" t="str">
        <f>UPPER(newTransactionSheet!D4848)&amp;"$"&amp;UPPER(newTransactionSheet!F4848)&amp;"$"&amp;UPPER(newTransactionSheet!H4848)&amp;"$"&amp;UPPER(newTransactionSheet!N4848)</f>
        <v>DAEWOO$MATIZ$DLX$BANGALORE</v>
      </c>
      <c r="C4848" t="str">
        <f t="shared" si="1"/>
        <v/>
      </c>
    </row>
    <row r="4849">
      <c r="A4849" t="str">
        <f>UPPER(newTransactionSheet!D4849)&amp;"$"&amp;UPPER(newTransactionSheet!F4849)&amp;"$"&amp;UPPER(newTransactionSheet!H4849)&amp;"$"&amp;UPPER(newTransactionSheet!N4849)</f>
        <v>MARUTI SUZUKI$800$STD$BANGALORE</v>
      </c>
      <c r="C4849" t="str">
        <f t="shared" si="1"/>
        <v/>
      </c>
    </row>
    <row r="4850">
      <c r="A4850" t="str">
        <f>UPPER(newTransactionSheet!D4850)&amp;"$"&amp;UPPER(newTransactionSheet!F4850)&amp;"$"&amp;UPPER(newTransactionSheet!H4850)&amp;"$"&amp;UPPER(newTransactionSheet!N4850)</f>
        <v>MARUTI SUZUKI$800$STD$BANGALORE</v>
      </c>
      <c r="C4850" t="str">
        <f t="shared" si="1"/>
        <v/>
      </c>
    </row>
    <row r="4851">
      <c r="A4851" t="str">
        <f>UPPER(newTransactionSheet!D4851)&amp;"$"&amp;UPPER(newTransactionSheet!F4851)&amp;"$"&amp;UPPER(newTransactionSheet!H4851)&amp;"$"&amp;UPPER(newTransactionSheet!N4851)</f>
        <v>MARUTI SUZUKI$800$STD$BANGALORE</v>
      </c>
      <c r="C4851" t="str">
        <f t="shared" si="1"/>
        <v/>
      </c>
    </row>
    <row r="4852">
      <c r="A4852" t="str">
        <f>UPPER(newTransactionSheet!D4852)&amp;"$"&amp;UPPER(newTransactionSheet!F4852)&amp;"$"&amp;UPPER(newTransactionSheet!H4852)&amp;"$"&amp;UPPER(newTransactionSheet!N4852)</f>
        <v>DAEWOO$MATIZ$DLX$BANGALORE</v>
      </c>
      <c r="C4852" t="str">
        <f t="shared" si="1"/>
        <v/>
      </c>
    </row>
    <row r="4853">
      <c r="A4853" t="str">
        <f>UPPER(newTransactionSheet!D4853)&amp;"$"&amp;UPPER(newTransactionSheet!F4853)&amp;"$"&amp;UPPER(newTransactionSheet!H4853)&amp;"$"&amp;UPPER(newTransactionSheet!N4853)</f>
        <v>DAEWOO$MATIZ$DLX$BANGALORE</v>
      </c>
      <c r="C4853" t="str">
        <f t="shared" si="1"/>
        <v/>
      </c>
    </row>
    <row r="4854">
      <c r="A4854" t="str">
        <f>UPPER(newTransactionSheet!D4854)&amp;"$"&amp;UPPER(newTransactionSheet!F4854)&amp;"$"&amp;UPPER(newTransactionSheet!H4854)&amp;"$"&amp;UPPER(newTransactionSheet!N4854)</f>
        <v>MARUTI SUZUKI$800$STD$BANGALORE</v>
      </c>
      <c r="C4854" t="str">
        <f t="shared" si="1"/>
        <v/>
      </c>
    </row>
    <row r="4855">
      <c r="A4855" t="str">
        <f>UPPER(newTransactionSheet!D4855)&amp;"$"&amp;UPPER(newTransactionSheet!F4855)&amp;"$"&amp;UPPER(newTransactionSheet!H4855)&amp;"$"&amp;UPPER(newTransactionSheet!N4855)</f>
        <v>MARUTI SUZUKI$800$STD$BANGALORE</v>
      </c>
      <c r="C4855" t="str">
        <f t="shared" si="1"/>
        <v/>
      </c>
    </row>
    <row r="4856">
      <c r="A4856" t="str">
        <f>UPPER(newTransactionSheet!D4856)&amp;"$"&amp;UPPER(newTransactionSheet!F4856)&amp;"$"&amp;UPPER(newTransactionSheet!H4856)&amp;"$"&amp;UPPER(newTransactionSheet!N4856)</f>
        <v>MARUTI SUZUKI$800$STD$BANGALORE</v>
      </c>
      <c r="C4856" t="str">
        <f t="shared" si="1"/>
        <v/>
      </c>
    </row>
    <row r="4857">
      <c r="A4857" t="str">
        <f>UPPER(newTransactionSheet!D4857)&amp;"$"&amp;UPPER(newTransactionSheet!F4857)&amp;"$"&amp;UPPER(newTransactionSheet!H4857)&amp;"$"&amp;UPPER(newTransactionSheet!N4857)</f>
        <v>MARUTI SUZUKI$800$STD$BANGALORE</v>
      </c>
      <c r="C4857" t="str">
        <f t="shared" si="1"/>
        <v/>
      </c>
    </row>
    <row r="4858">
      <c r="A4858" t="str">
        <f>UPPER(newTransactionSheet!D4858)&amp;"$"&amp;UPPER(newTransactionSheet!F4858)&amp;"$"&amp;UPPER(newTransactionSheet!H4858)&amp;"$"&amp;UPPER(newTransactionSheet!N4858)</f>
        <v>MARUTI SUZUKI$ESTEEM$LXI$BANGALORE</v>
      </c>
      <c r="C4858" t="str">
        <f t="shared" si="1"/>
        <v/>
      </c>
    </row>
    <row r="4859">
      <c r="A4859" t="str">
        <f>UPPER(newTransactionSheet!D4859)&amp;"$"&amp;UPPER(newTransactionSheet!F4859)&amp;"$"&amp;UPPER(newTransactionSheet!H4859)&amp;"$"&amp;UPPER(newTransactionSheet!N4859)</f>
        <v>TATA$INDICA V2$DL$BANGALORE</v>
      </c>
      <c r="C4859" t="str">
        <f t="shared" si="1"/>
        <v/>
      </c>
    </row>
    <row r="4860">
      <c r="A4860" t="str">
        <f>UPPER(newTransactionSheet!D4860)&amp;"$"&amp;UPPER(newTransactionSheet!F4860)&amp;"$"&amp;UPPER(newTransactionSheet!H4860)&amp;"$"&amp;UPPER(newTransactionSheet!N4860)</f>
        <v>MARUTI SUZUKI$800$STD$BANGALORE</v>
      </c>
      <c r="C4860" t="str">
        <f t="shared" si="1"/>
        <v/>
      </c>
    </row>
    <row r="4861">
      <c r="A4861" t="str">
        <f>UPPER(newTransactionSheet!D4861)&amp;"$"&amp;UPPER(newTransactionSheet!F4861)&amp;"$"&amp;UPPER(newTransactionSheet!H4861)&amp;"$"&amp;UPPER(newTransactionSheet!N4861)</f>
        <v>MARUTI SUZUKI$800$STD$BANGALORE</v>
      </c>
      <c r="C4861" t="str">
        <f t="shared" si="1"/>
        <v/>
      </c>
    </row>
    <row r="4862">
      <c r="A4862" t="str">
        <f>UPPER(newTransactionSheet!D4862)&amp;"$"&amp;UPPER(newTransactionSheet!F4862)&amp;"$"&amp;UPPER(newTransactionSheet!H4862)&amp;"$"&amp;UPPER(newTransactionSheet!N4862)</f>
        <v>MARUTI SUZUKI$800$STD$BANGALORE</v>
      </c>
      <c r="C4862" t="str">
        <f t="shared" si="1"/>
        <v/>
      </c>
    </row>
    <row r="4863">
      <c r="A4863" t="str">
        <f>UPPER(newTransactionSheet!D4863)&amp;"$"&amp;UPPER(newTransactionSheet!F4863)&amp;"$"&amp;UPPER(newTransactionSheet!H4863)&amp;"$"&amp;UPPER(newTransactionSheet!N4863)</f>
        <v>MARUTI SUZUKI$800$STD$BANGALORE</v>
      </c>
      <c r="C4863" t="str">
        <f t="shared" si="1"/>
        <v/>
      </c>
    </row>
    <row r="4864">
      <c r="A4864" t="str">
        <f>UPPER(newTransactionSheet!D4864)&amp;"$"&amp;UPPER(newTransactionSheet!F4864)&amp;"$"&amp;UPPER(newTransactionSheet!H4864)&amp;"$"&amp;UPPER(newTransactionSheet!N4864)</f>
        <v>MARUTI SUZUKI$800$STD$BANGALORE</v>
      </c>
      <c r="C4864" t="str">
        <f t="shared" si="1"/>
        <v/>
      </c>
    </row>
    <row r="4865">
      <c r="A4865" t="str">
        <f>UPPER(newTransactionSheet!D4865)&amp;"$"&amp;UPPER(newTransactionSheet!F4865)&amp;"$"&amp;UPPER(newTransactionSheet!H4865)&amp;"$"&amp;UPPER(newTransactionSheet!N4865)</f>
        <v>MARUTI SUZUKI$800$STD$BANGALORE</v>
      </c>
      <c r="C4865" t="str">
        <f t="shared" si="1"/>
        <v/>
      </c>
    </row>
    <row r="4866">
      <c r="A4866" t="str">
        <f>UPPER(newTransactionSheet!D4866)&amp;"$"&amp;UPPER(newTransactionSheet!F4866)&amp;"$"&amp;UPPER(newTransactionSheet!H4866)&amp;"$"&amp;UPPER(newTransactionSheet!N4866)</f>
        <v>MARUTI SUZUKI$800$STD$BANGALORE</v>
      </c>
      <c r="C4866" t="str">
        <f t="shared" si="1"/>
        <v/>
      </c>
    </row>
    <row r="4867">
      <c r="A4867" t="str">
        <f>UPPER(newTransactionSheet!D4867)&amp;"$"&amp;UPPER(newTransactionSheet!F4867)&amp;"$"&amp;UPPER(newTransactionSheet!H4867)&amp;"$"&amp;UPPER(newTransactionSheet!N4867)</f>
        <v>MARUTI SUZUKI$800$STD$BANGALORE</v>
      </c>
      <c r="C4867" t="str">
        <f t="shared" si="1"/>
        <v/>
      </c>
    </row>
    <row r="4868">
      <c r="A4868" t="str">
        <f>UPPER(newTransactionSheet!D4868)&amp;"$"&amp;UPPER(newTransactionSheet!F4868)&amp;"$"&amp;UPPER(newTransactionSheet!H4868)&amp;"$"&amp;UPPER(newTransactionSheet!N4868)</f>
        <v>HYUNDAI$SANTRO XING$GLS$BANGALORE</v>
      </c>
      <c r="C4868" t="str">
        <f t="shared" si="1"/>
        <v/>
      </c>
    </row>
    <row r="4869">
      <c r="A4869" t="str">
        <f>UPPER(newTransactionSheet!D4869)&amp;"$"&amp;UPPER(newTransactionSheet!F4869)&amp;"$"&amp;UPPER(newTransactionSheet!H4869)&amp;"$"&amp;UPPER(newTransactionSheet!N4869)</f>
        <v>FORD$IKON$ROCAM 1.3$BANGALORE</v>
      </c>
      <c r="C4869" t="str">
        <f t="shared" si="1"/>
        <v/>
      </c>
    </row>
    <row r="4870">
      <c r="A4870" t="str">
        <f>UPPER(newTransactionSheet!D4870)&amp;"$"&amp;UPPER(newTransactionSheet!F4870)&amp;"$"&amp;UPPER(newTransactionSheet!H4870)&amp;"$"&amp;UPPER(newTransactionSheet!N4870)</f>
        <v>MARUTI SUZUKI$A-STAR$VXI (ABS) AT$BANGALORE</v>
      </c>
      <c r="C4870" t="str">
        <f t="shared" si="1"/>
        <v/>
      </c>
    </row>
    <row r="4871">
      <c r="A4871" t="str">
        <f>UPPER(newTransactionSheet!D4871)&amp;"$"&amp;UPPER(newTransactionSheet!F4871)&amp;"$"&amp;UPPER(newTransactionSheet!H4871)&amp;"$"&amp;UPPER(newTransactionSheet!N4871)</f>
        <v>RENAULT$FLUENCE$E4$BANGALORE</v>
      </c>
      <c r="C4871" t="str">
        <f t="shared" si="1"/>
        <v/>
      </c>
    </row>
    <row r="4872">
      <c r="A4872" t="str">
        <f>UPPER(newTransactionSheet!D4872)&amp;"$"&amp;UPPER(newTransactionSheet!F4872)&amp;"$"&amp;UPPER(newTransactionSheet!H4872)&amp;"$"&amp;UPPER(newTransactionSheet!N4872)</f>
        <v>VOLKSWAGEN$VENTO$HIGHLINE DIESEL$BANGALORE</v>
      </c>
      <c r="C4872" t="str">
        <f t="shared" si="1"/>
        <v/>
      </c>
    </row>
    <row r="4873">
      <c r="A4873" t="str">
        <f>UPPER(newTransactionSheet!D4873)&amp;"$"&amp;UPPER(newTransactionSheet!F4873)&amp;"$"&amp;UPPER(newTransactionSheet!H4873)&amp;"$"&amp;UPPER(newTransactionSheet!N4873)</f>
        <v>HYUNDAI$I10$SPORTZ 1.2$BANGALORE</v>
      </c>
      <c r="C4873" t="str">
        <f t="shared" si="1"/>
        <v/>
      </c>
    </row>
    <row r="4874">
      <c r="A4874" t="str">
        <f>UPPER(newTransactionSheet!D4874)&amp;"$"&amp;UPPER(newTransactionSheet!F4874)&amp;"$"&amp;UPPER(newTransactionSheet!H4874)&amp;"$"&amp;UPPER(newTransactionSheet!N4874)</f>
        <v>FORD$ECOSPORT$TITANIUM 1.5 TDCI$BANGALORE</v>
      </c>
      <c r="C4874" t="str">
        <f t="shared" si="1"/>
        <v/>
      </c>
    </row>
    <row r="4875">
      <c r="A4875" t="str">
        <f>UPPER(newTransactionSheet!D4875)&amp;"$"&amp;UPPER(newTransactionSheet!F4875)&amp;"$"&amp;UPPER(newTransactionSheet!H4875)&amp;"$"&amp;UPPER(newTransactionSheet!N4875)</f>
        <v>HYUNDAI$EON$MAGNA$BANGALORE</v>
      </c>
      <c r="C4875" t="str">
        <f t="shared" si="1"/>
        <v/>
      </c>
    </row>
    <row r="4876">
      <c r="A4876" t="str">
        <f>UPPER(newTransactionSheet!D4876)&amp;"$"&amp;UPPER(newTransactionSheet!F4876)&amp;"$"&amp;UPPER(newTransactionSheet!H4876)&amp;"$"&amp;UPPER(newTransactionSheet!N4876)</f>
        <v>HYUNDAI$I10$SPORTZ 1.2 AT KAPPA2$BANGALORE</v>
      </c>
      <c r="C4876" t="str">
        <f t="shared" si="1"/>
        <v/>
      </c>
    </row>
    <row r="4877">
      <c r="A4877" t="str">
        <f>UPPER(newTransactionSheet!D4877)&amp;"$"&amp;UPPER(newTransactionSheet!F4877)&amp;"$"&amp;UPPER(newTransactionSheet!H4877)&amp;"$"&amp;UPPER(newTransactionSheet!N4877)</f>
        <v>MARUTI SUZUKI$SWIFT$VXI$BANGALORE</v>
      </c>
      <c r="C4877" t="str">
        <f t="shared" si="1"/>
        <v/>
      </c>
    </row>
    <row r="4878">
      <c r="A4878" t="str">
        <f>UPPER(newTransactionSheet!D4878)&amp;"$"&amp;UPPER(newTransactionSheet!F4878)&amp;"$"&amp;UPPER(newTransactionSheet!H4878)&amp;"$"&amp;UPPER(newTransactionSheet!N4878)</f>
        <v>HYUNDAI$GRAND I10$ASTA AT 1.2 KAPPA VTVT$BANGALORE</v>
      </c>
      <c r="C4878" t="str">
        <f t="shared" si="1"/>
        <v/>
      </c>
    </row>
    <row r="4879">
      <c r="A4879" t="str">
        <f>UPPER(newTransactionSheet!D4879)&amp;"$"&amp;UPPER(newTransactionSheet!F4879)&amp;"$"&amp;UPPER(newTransactionSheet!H4879)&amp;"$"&amp;UPPER(newTransactionSheet!N4879)</f>
        <v>MARUTI SUZUKI$RITZ$VDI$BANGALORE</v>
      </c>
      <c r="C4879" t="str">
        <f t="shared" si="1"/>
        <v/>
      </c>
    </row>
    <row r="4880">
      <c r="A4880" t="str">
        <f>UPPER(newTransactionSheet!D4880)&amp;"$"&amp;UPPER(newTransactionSheet!F4880)&amp;"$"&amp;UPPER(newTransactionSheet!H4880)&amp;"$"&amp;UPPER(newTransactionSheet!N4880)</f>
        <v>HYUNDAI$I10$ASTA 1.2 WITH SUNROOF$BANGALORE</v>
      </c>
      <c r="C4880" t="str">
        <f t="shared" si="1"/>
        <v/>
      </c>
    </row>
    <row r="4881">
      <c r="A4881" t="str">
        <f>UPPER(newTransactionSheet!D4881)&amp;"$"&amp;UPPER(newTransactionSheet!F4881)&amp;"$"&amp;UPPER(newTransactionSheet!H4881)&amp;"$"&amp;UPPER(newTransactionSheet!N4881)</f>
        <v>HYUNDAI$I20$ASTA 1.4 CRDI$BANGALORE</v>
      </c>
      <c r="C4881" t="str">
        <f t="shared" si="1"/>
        <v/>
      </c>
    </row>
    <row r="4882">
      <c r="A4882" t="str">
        <f>UPPER(newTransactionSheet!D4882)&amp;"$"&amp;UPPER(newTransactionSheet!F4882)&amp;"$"&amp;UPPER(newTransactionSheet!H4882)&amp;"$"&amp;UPPER(newTransactionSheet!N4882)</f>
        <v>HONDA$CIVIC$1.8S MT$BANGALORE</v>
      </c>
      <c r="C4882" t="str">
        <f t="shared" si="1"/>
        <v/>
      </c>
    </row>
    <row r="4883">
      <c r="A4883" t="str">
        <f>UPPER(newTransactionSheet!D4883)&amp;"$"&amp;UPPER(newTransactionSheet!F4883)&amp;"$"&amp;UPPER(newTransactionSheet!H4883)&amp;"$"&amp;UPPER(newTransactionSheet!N4883)</f>
        <v>HYUNDAI$SANTRO XING$GLS$BANGALORE</v>
      </c>
      <c r="C4883" t="str">
        <f t="shared" si="1"/>
        <v/>
      </c>
    </row>
    <row r="4884">
      <c r="A4884" t="str">
        <f>UPPER(newTransactionSheet!D4884)&amp;"$"&amp;UPPER(newTransactionSheet!F4884)&amp;"$"&amp;UPPER(newTransactionSheet!H4884)&amp;"$"&amp;UPPER(newTransactionSheet!N4884)</f>
        <v>HYUNDAI$I20$MAGNA 1.2$BANGALORE</v>
      </c>
      <c r="C4884" t="str">
        <f t="shared" si="1"/>
        <v/>
      </c>
    </row>
    <row r="4885">
      <c r="A4885" t="str">
        <f>UPPER(newTransactionSheet!D4885)&amp;"$"&amp;UPPER(newTransactionSheet!F4885)&amp;"$"&amp;UPPER(newTransactionSheet!H4885)&amp;"$"&amp;UPPER(newTransactionSheet!N4885)</f>
        <v>HYUNDAI$I10$SPORTZ 1.2 KAPPA2$BANGALORE</v>
      </c>
      <c r="C4885" t="str">
        <f t="shared" si="1"/>
        <v/>
      </c>
    </row>
    <row r="4886">
      <c r="A4886" t="str">
        <f>UPPER(newTransactionSheet!D4886)&amp;"$"&amp;UPPER(newTransactionSheet!F4886)&amp;"$"&amp;UPPER(newTransactionSheet!H4886)&amp;"$"&amp;UPPER(newTransactionSheet!N4886)</f>
        <v>HYUNDAI$VERNA$FLUIDIC 1.6 CRDI SX AT$BANGALORE</v>
      </c>
      <c r="C4886" t="str">
        <f t="shared" si="1"/>
        <v/>
      </c>
    </row>
    <row r="4887">
      <c r="A4887" t="str">
        <f>UPPER(newTransactionSheet!D4887)&amp;"$"&amp;UPPER(newTransactionSheet!F4887)&amp;"$"&amp;UPPER(newTransactionSheet!H4887)&amp;"$"&amp;UPPER(newTransactionSheet!N4887)</f>
        <v>CHEVROLET$BEAT$LT PETROL$BANGALORE</v>
      </c>
      <c r="C4887" t="str">
        <f t="shared" si="1"/>
        <v/>
      </c>
    </row>
    <row r="4888">
      <c r="A4888" t="str">
        <f>UPPER(newTransactionSheet!D4888)&amp;"$"&amp;UPPER(newTransactionSheet!F4888)&amp;"$"&amp;UPPER(newTransactionSheet!H4888)&amp;"$"&amp;UPPER(newTransactionSheet!N4888)</f>
        <v>HYUNDAI$I10$SPORTZ 1.2$BANGALORE</v>
      </c>
      <c r="C4888" t="str">
        <f t="shared" si="1"/>
        <v/>
      </c>
    </row>
    <row r="4889">
      <c r="A4889" t="str">
        <f>UPPER(newTransactionSheet!D4889)&amp;"$"&amp;UPPER(newTransactionSheet!F4889)&amp;"$"&amp;UPPER(newTransactionSheet!H4889)&amp;"$"&amp;UPPER(newTransactionSheet!N4889)</f>
        <v>TOYOTA$COROLLA ALTIS$1.8 G$BANGALORE</v>
      </c>
      <c r="C4889" t="str">
        <f t="shared" si="1"/>
        <v/>
      </c>
    </row>
    <row r="4890">
      <c r="A4890" t="str">
        <f>UPPER(newTransactionSheet!D4890)&amp;"$"&amp;UPPER(newTransactionSheet!F4890)&amp;"$"&amp;UPPER(newTransactionSheet!H4890)&amp;"$"&amp;UPPER(newTransactionSheet!N4890)</f>
        <v>FORD$FIGO$DURATORQ DIESEL LXI 1.4$BANGALORE</v>
      </c>
      <c r="C4890" t="str">
        <f t="shared" si="1"/>
        <v/>
      </c>
    </row>
    <row r="4891">
      <c r="A4891" t="str">
        <f>UPPER(newTransactionSheet!D4891)&amp;"$"&amp;UPPER(newTransactionSheet!F4891)&amp;"$"&amp;UPPER(newTransactionSheet!H4891)&amp;"$"&amp;UPPER(newTransactionSheet!N4891)</f>
        <v>MARUTI SUZUKI$SWIFT DZIRE$LDI$BANGALORE</v>
      </c>
      <c r="C4891" t="str">
        <f t="shared" si="1"/>
        <v/>
      </c>
    </row>
    <row r="4892">
      <c r="A4892" t="str">
        <f>UPPER(newTransactionSheet!D4892)&amp;"$"&amp;UPPER(newTransactionSheet!F4892)&amp;"$"&amp;UPPER(newTransactionSheet!H4892)&amp;"$"&amp;UPPER(newTransactionSheet!N4892)</f>
        <v>MARUTI SUZUKI$SWIFT$VDI$BANGALORE</v>
      </c>
      <c r="C4892" t="str">
        <f t="shared" si="1"/>
        <v/>
      </c>
    </row>
    <row r="4893">
      <c r="A4893" t="str">
        <f>UPPER(newTransactionSheet!D4893)&amp;"$"&amp;UPPER(newTransactionSheet!F4893)&amp;"$"&amp;UPPER(newTransactionSheet!H4893)&amp;"$"&amp;UPPER(newTransactionSheet!N4893)</f>
        <v>MARUTI SUZUKI$ALTO$LXI$BANGALORE</v>
      </c>
      <c r="C4893" t="str">
        <f t="shared" si="1"/>
        <v/>
      </c>
    </row>
    <row r="4894">
      <c r="A4894" t="str">
        <f>UPPER(newTransactionSheet!D4894)&amp;"$"&amp;UPPER(newTransactionSheet!F4894)&amp;"$"&amp;UPPER(newTransactionSheet!H4894)&amp;"$"&amp;UPPER(newTransactionSheet!N4894)</f>
        <v>MAHINDRA$XYLO$E8$BANGALORE</v>
      </c>
      <c r="C4894" t="str">
        <f t="shared" si="1"/>
        <v/>
      </c>
    </row>
    <row r="4895">
      <c r="A4895" t="str">
        <f>UPPER(newTransactionSheet!D4895)&amp;"$"&amp;UPPER(newTransactionSheet!F4895)&amp;"$"&amp;UPPER(newTransactionSheet!H4895)&amp;"$"&amp;UPPER(newTransactionSheet!N4895)</f>
        <v>MARUTI SUZUKI$SWIFT$VDI$BANGALORE</v>
      </c>
      <c r="C4895" t="str">
        <f t="shared" si="1"/>
        <v/>
      </c>
    </row>
    <row r="4896">
      <c r="A4896" t="str">
        <f>UPPER(newTransactionSheet!D4896)&amp;"$"&amp;UPPER(newTransactionSheet!F4896)&amp;"$"&amp;UPPER(newTransactionSheet!H4896)&amp;"$"&amp;UPPER(newTransactionSheet!N4896)</f>
        <v>TOYOTA$INNOVA$2.5 G 8 STR$BANGALORE</v>
      </c>
      <c r="C4896" t="str">
        <f t="shared" si="1"/>
        <v/>
      </c>
    </row>
    <row r="4897">
      <c r="A4897" t="str">
        <f>UPPER(newTransactionSheet!D4897)&amp;"$"&amp;UPPER(newTransactionSheet!F4897)&amp;"$"&amp;UPPER(newTransactionSheet!H4897)&amp;"$"&amp;UPPER(newTransactionSheet!N4897)</f>
        <v>FORD$FIGO$DURATORQ DIESEL TITANIUM 1.4$BANGALORE</v>
      </c>
      <c r="C4897" t="str">
        <f t="shared" si="1"/>
        <v/>
      </c>
    </row>
    <row r="4898">
      <c r="A4898" t="str">
        <f>UPPER(newTransactionSheet!D4898)&amp;"$"&amp;UPPER(newTransactionSheet!F4898)&amp;"$"&amp;UPPER(newTransactionSheet!H4898)&amp;"$"&amp;UPPER(newTransactionSheet!N4898)</f>
        <v>HONDA$CITY$1.5 S MT$BANGALORE</v>
      </c>
      <c r="C4898" t="str">
        <f t="shared" si="1"/>
        <v/>
      </c>
    </row>
    <row r="4899">
      <c r="A4899" t="str">
        <f>UPPER(newTransactionSheet!D4899)&amp;"$"&amp;UPPER(newTransactionSheet!F4899)&amp;"$"&amp;UPPER(newTransactionSheet!H4899)&amp;"$"&amp;UPPER(newTransactionSheet!N4899)</f>
        <v>MARUTI SUZUKI$SWIFT$VDI$BANGALORE</v>
      </c>
      <c r="C4899" t="str">
        <f t="shared" si="1"/>
        <v/>
      </c>
    </row>
    <row r="4900">
      <c r="A4900" t="str">
        <f>UPPER(newTransactionSheet!D4900)&amp;"$"&amp;UPPER(newTransactionSheet!F4900)&amp;"$"&amp;UPPER(newTransactionSheet!H4900)&amp;"$"&amp;UPPER(newTransactionSheet!N4900)</f>
        <v>HONDA$CITY ZX$GXI$BANGALORE</v>
      </c>
      <c r="C4900" t="str">
        <f t="shared" si="1"/>
        <v/>
      </c>
    </row>
    <row r="4901">
      <c r="A4901" t="str">
        <f>UPPER(newTransactionSheet!D4901)&amp;"$"&amp;UPPER(newTransactionSheet!F4901)&amp;"$"&amp;UPPER(newTransactionSheet!H4901)&amp;"$"&amp;UPPER(newTransactionSheet!N4901)</f>
        <v>HYUNDAI$VERNA$VTVT SX 1.6$BANGALORE</v>
      </c>
      <c r="C4901" t="str">
        <f t="shared" si="1"/>
        <v/>
      </c>
    </row>
    <row r="4902">
      <c r="A4902" t="str">
        <f>UPPER(newTransactionSheet!D4902)&amp;"$"&amp;UPPER(newTransactionSheet!F4902)&amp;"$"&amp;UPPER(newTransactionSheet!H4902)&amp;"$"&amp;UPPER(newTransactionSheet!N4902)</f>
        <v>VOLKSWAGEN$POLO$HIGHLINE(D)$BANGALORE</v>
      </c>
      <c r="C4902" t="str">
        <f t="shared" si="1"/>
        <v/>
      </c>
    </row>
    <row r="4903">
      <c r="A4903" t="str">
        <f>UPPER(newTransactionSheet!D4903)&amp;"$"&amp;UPPER(newTransactionSheet!F4903)&amp;"$"&amp;UPPER(newTransactionSheet!H4903)&amp;"$"&amp;UPPER(newTransactionSheet!N4903)</f>
        <v>HYUNDAI$EON$MAGNA +$BANGALORE</v>
      </c>
      <c r="C4903" t="str">
        <f t="shared" si="1"/>
        <v/>
      </c>
    </row>
    <row r="4904">
      <c r="A4904" t="str">
        <f>UPPER(newTransactionSheet!D4904)&amp;"$"&amp;UPPER(newTransactionSheet!F4904)&amp;"$"&amp;UPPER(newTransactionSheet!H4904)&amp;"$"&amp;UPPER(newTransactionSheet!N4904)</f>
        <v>MARUTI SUZUKI$SWIFT$VXI$BANGALORE</v>
      </c>
      <c r="C4904" t="str">
        <f t="shared" si="1"/>
        <v/>
      </c>
    </row>
    <row r="4905">
      <c r="A4905" t="str">
        <f>UPPER(newTransactionSheet!D4905)&amp;"$"&amp;UPPER(newTransactionSheet!F4905)&amp;"$"&amp;UPPER(newTransactionSheet!H4905)&amp;"$"&amp;UPPER(newTransactionSheet!N4905)</f>
        <v>HONDA$CIVIC$1.8V MT$BANGALORE</v>
      </c>
      <c r="C4905" t="str">
        <f t="shared" si="1"/>
        <v/>
      </c>
    </row>
    <row r="4906">
      <c r="A4906" t="str">
        <f>UPPER(newTransactionSheet!D4906)&amp;"$"&amp;UPPER(newTransactionSheet!F4906)&amp;"$"&amp;UPPER(newTransactionSheet!H4906)&amp;"$"&amp;UPPER(newTransactionSheet!N4906)</f>
        <v>MARUTI SUZUKI$RITZ$VDI$BANGALORE</v>
      </c>
      <c r="C4906" t="str">
        <f t="shared" si="1"/>
        <v/>
      </c>
    </row>
    <row r="4907">
      <c r="A4907" t="str">
        <f>UPPER(newTransactionSheet!D4907)&amp;"$"&amp;UPPER(newTransactionSheet!F4907)&amp;"$"&amp;UPPER(newTransactionSheet!H4907)&amp;"$"&amp;UPPER(newTransactionSheet!N4907)</f>
        <v>HYUNDAI$I10$MAGNA$BANGALORE</v>
      </c>
      <c r="C4907" t="str">
        <f t="shared" si="1"/>
        <v/>
      </c>
    </row>
    <row r="4908">
      <c r="A4908" t="str">
        <f>UPPER(newTransactionSheet!D4908)&amp;"$"&amp;UPPER(newTransactionSheet!F4908)&amp;"$"&amp;UPPER(newTransactionSheet!H4908)&amp;"$"&amp;UPPER(newTransactionSheet!N4908)</f>
        <v>HYUNDAI$I20$ASTA 1.2$BANGALORE</v>
      </c>
      <c r="C4908" t="str">
        <f t="shared" si="1"/>
        <v/>
      </c>
    </row>
    <row r="4909">
      <c r="A4909" t="str">
        <f>UPPER(newTransactionSheet!D4909)&amp;"$"&amp;UPPER(newTransactionSheet!F4909)&amp;"$"&amp;UPPER(newTransactionSheet!H4909)&amp;"$"&amp;UPPER(newTransactionSheet!N4909)</f>
        <v>HONDA$AMAZE$1.5 S I-DTEC$BANGALORE</v>
      </c>
      <c r="C4909" t="str">
        <f t="shared" si="1"/>
        <v/>
      </c>
    </row>
    <row r="4910">
      <c r="A4910" t="str">
        <f>UPPER(newTransactionSheet!D4910)&amp;"$"&amp;UPPER(newTransactionSheet!F4910)&amp;"$"&amp;UPPER(newTransactionSheet!H4910)&amp;"$"&amp;UPPER(newTransactionSheet!N4910)</f>
        <v>HONDA$CIVIC$1.8S MT$BANGALORE</v>
      </c>
      <c r="C4910" t="str">
        <f t="shared" si="1"/>
        <v/>
      </c>
    </row>
    <row r="4911">
      <c r="A4911" t="str">
        <f>UPPER(newTransactionSheet!D4911)&amp;"$"&amp;UPPER(newTransactionSheet!F4911)&amp;"$"&amp;UPPER(newTransactionSheet!H4911)&amp;"$"&amp;UPPER(newTransactionSheet!N4911)</f>
        <v>MARUTI SUZUKI$WAGON R$LXI MINOR$BANGALORE</v>
      </c>
      <c r="C4911" t="str">
        <f t="shared" si="1"/>
        <v/>
      </c>
    </row>
    <row r="4912">
      <c r="A4912" t="str">
        <f>UPPER(newTransactionSheet!D4912)&amp;"$"&amp;UPPER(newTransactionSheet!F4912)&amp;"$"&amp;UPPER(newTransactionSheet!H4912)&amp;"$"&amp;UPPER(newTransactionSheet!N4912)</f>
        <v>MARUTI SUZUKI$WAGON R$LX$BANGALORE</v>
      </c>
      <c r="C4912" t="str">
        <f t="shared" si="1"/>
        <v/>
      </c>
    </row>
    <row r="4913">
      <c r="A4913" t="str">
        <f>UPPER(newTransactionSheet!D4913)&amp;"$"&amp;UPPER(newTransactionSheet!F4913)&amp;"$"&amp;UPPER(newTransactionSheet!H4913)&amp;"$"&amp;UPPER(newTransactionSheet!N4913)</f>
        <v>MARUTI SUZUKI$SWIFT$LDI$BANGALORE</v>
      </c>
      <c r="C4913" t="str">
        <f t="shared" si="1"/>
        <v/>
      </c>
    </row>
    <row r="4914">
      <c r="A4914" t="str">
        <f>UPPER(newTransactionSheet!D4914)&amp;"$"&amp;UPPER(newTransactionSheet!F4914)&amp;"$"&amp;UPPER(newTransactionSheet!H4914)&amp;"$"&amp;UPPER(newTransactionSheet!N4914)</f>
        <v>HYUNDAI$SANTRO XING$XK$BANGALORE</v>
      </c>
      <c r="C4914" t="str">
        <f t="shared" si="1"/>
        <v/>
      </c>
    </row>
    <row r="4915">
      <c r="A4915" t="str">
        <f>UPPER(newTransactionSheet!D4915)&amp;"$"&amp;UPPER(newTransactionSheet!F4915)&amp;"$"&amp;UPPER(newTransactionSheet!H4915)&amp;"$"&amp;UPPER(newTransactionSheet!N4915)</f>
        <v>HONDA$CIVIC$1.8S MT$BANGALORE</v>
      </c>
      <c r="C4915" t="str">
        <f t="shared" si="1"/>
        <v/>
      </c>
    </row>
    <row r="4916">
      <c r="A4916" t="str">
        <f>UPPER(newTransactionSheet!D4916)&amp;"$"&amp;UPPER(newTransactionSheet!F4916)&amp;"$"&amp;UPPER(newTransactionSheet!H4916)&amp;"$"&amp;UPPER(newTransactionSheet!N4916)</f>
        <v>HONDA$CITY ZX$GXI$BANGALORE</v>
      </c>
      <c r="C4916" t="str">
        <f t="shared" si="1"/>
        <v/>
      </c>
    </row>
    <row r="4917">
      <c r="A4917" t="str">
        <f>UPPER(newTransactionSheet!D4917)&amp;"$"&amp;UPPER(newTransactionSheet!F4917)&amp;"$"&amp;UPPER(newTransactionSheet!H4917)&amp;"$"&amp;UPPER(newTransactionSheet!N4917)</f>
        <v>MARUTI SUZUKI$ALTO K10$VXI$BANGALORE</v>
      </c>
      <c r="C4917" t="str">
        <f t="shared" si="1"/>
        <v/>
      </c>
    </row>
    <row r="4918">
      <c r="A4918" t="str">
        <f>UPPER(newTransactionSheet!D4918)&amp;"$"&amp;UPPER(newTransactionSheet!F4918)&amp;"$"&amp;UPPER(newTransactionSheet!H4918)&amp;"$"&amp;UPPER(newTransactionSheet!N4918)</f>
        <v>MARUTI SUZUKI$WAGON R$VXI MINOR$BANGALORE</v>
      </c>
      <c r="C4918" t="str">
        <f t="shared" si="1"/>
        <v/>
      </c>
    </row>
    <row r="4919">
      <c r="A4919" t="str">
        <f>UPPER(newTransactionSheet!D4919)&amp;"$"&amp;UPPER(newTransactionSheet!F4919)&amp;"$"&amp;UPPER(newTransactionSheet!H4919)&amp;"$"&amp;UPPER(newTransactionSheet!N4919)</f>
        <v>MARUTI SUZUKI$SWIFT$VDI ABS$BANGALORE</v>
      </c>
      <c r="C4919" t="str">
        <f t="shared" si="1"/>
        <v/>
      </c>
    </row>
    <row r="4920">
      <c r="A4920" t="str">
        <f>UPPER(newTransactionSheet!D4920)&amp;"$"&amp;UPPER(newTransactionSheet!F4920)&amp;"$"&amp;UPPER(newTransactionSheet!H4920)&amp;"$"&amp;UPPER(newTransactionSheet!N4920)</f>
        <v>MARUTI SUZUKI$SWIFT$VDI$BANGALORE</v>
      </c>
      <c r="C4920" t="str">
        <f t="shared" si="1"/>
        <v/>
      </c>
    </row>
    <row r="4921">
      <c r="A4921" t="str">
        <f>UPPER(newTransactionSheet!D4921)&amp;"$"&amp;UPPER(newTransactionSheet!F4921)&amp;"$"&amp;UPPER(newTransactionSheet!H4921)&amp;"$"&amp;UPPER(newTransactionSheet!N4921)</f>
        <v>MARUTI SUZUKI$ALTO$STD$BANGALORE</v>
      </c>
      <c r="C4921" t="str">
        <f t="shared" si="1"/>
        <v/>
      </c>
    </row>
    <row r="4922">
      <c r="A4922" t="str">
        <f>UPPER(newTransactionSheet!D4922)&amp;"$"&amp;UPPER(newTransactionSheet!F4922)&amp;"$"&amp;UPPER(newTransactionSheet!H4922)&amp;"$"&amp;UPPER(newTransactionSheet!N4922)</f>
        <v>HONDA$CITY ZX$GXI$BANGALORE</v>
      </c>
      <c r="C4922" t="str">
        <f t="shared" si="1"/>
        <v/>
      </c>
    </row>
    <row r="4923">
      <c r="A4923" t="str">
        <f>UPPER(newTransactionSheet!D4923)&amp;"$"&amp;UPPER(newTransactionSheet!F4923)&amp;"$"&amp;UPPER(newTransactionSheet!H4923)&amp;"$"&amp;UPPER(newTransactionSheet!N4923)</f>
        <v>MARUTI SUZUKI$ALTO$LXI$BANGALORE</v>
      </c>
      <c r="C4923" t="str">
        <f t="shared" si="1"/>
        <v/>
      </c>
    </row>
    <row r="4924">
      <c r="A4924" t="str">
        <f>UPPER(newTransactionSheet!D4924)&amp;"$"&amp;UPPER(newTransactionSheet!F4924)&amp;"$"&amp;UPPER(newTransactionSheet!H4924)&amp;"$"&amp;UPPER(newTransactionSheet!N4924)</f>
        <v>MARUTI SUZUKI$SWIFT DZIRE$LXI$BANGALORE</v>
      </c>
      <c r="C4924" t="str">
        <f t="shared" si="1"/>
        <v/>
      </c>
    </row>
    <row r="4925">
      <c r="A4925" t="str">
        <f>UPPER(newTransactionSheet!D4925)&amp;"$"&amp;UPPER(newTransactionSheet!F4925)&amp;"$"&amp;UPPER(newTransactionSheet!H4925)&amp;"$"&amp;UPPER(newTransactionSheet!N4925)</f>
        <v>HYUNDAI$I10$MAGNA$BANGALORE</v>
      </c>
      <c r="C4925" t="str">
        <f t="shared" si="1"/>
        <v/>
      </c>
    </row>
    <row r="4926">
      <c r="A4926" t="str">
        <f>UPPER(newTransactionSheet!D4926)&amp;"$"&amp;UPPER(newTransactionSheet!F4926)&amp;"$"&amp;UPPER(newTransactionSheet!H4926)&amp;"$"&amp;UPPER(newTransactionSheet!N4926)</f>
        <v>TOYOTA$FORTUNER$4X4 MT LIMITED EDITION$BANGALORE</v>
      </c>
      <c r="C4926" t="str">
        <f t="shared" si="1"/>
        <v/>
      </c>
    </row>
    <row r="4927">
      <c r="A4927" t="str">
        <f>UPPER(newTransactionSheet!D4927)&amp;"$"&amp;UPPER(newTransactionSheet!F4927)&amp;"$"&amp;UPPER(newTransactionSheet!H4927)&amp;"$"&amp;UPPER(newTransactionSheet!N4927)</f>
        <v>MARUTI SUZUKI$ALTO$LXI$BANGALORE</v>
      </c>
      <c r="C4927" t="str">
        <f t="shared" si="1"/>
        <v/>
      </c>
    </row>
    <row r="4928">
      <c r="A4928" t="str">
        <f>UPPER(newTransactionSheet!D4928)&amp;"$"&amp;UPPER(newTransactionSheet!F4928)&amp;"$"&amp;UPPER(newTransactionSheet!H4928)&amp;"$"&amp;UPPER(newTransactionSheet!N4928)</f>
        <v>HYUNDAI$SANTRO XING$GL$BANGALORE</v>
      </c>
      <c r="C4928" t="str">
        <f t="shared" si="1"/>
        <v/>
      </c>
    </row>
    <row r="4929">
      <c r="A4929" t="str">
        <f>UPPER(newTransactionSheet!D4929)&amp;"$"&amp;UPPER(newTransactionSheet!F4929)&amp;"$"&amp;UPPER(newTransactionSheet!H4929)&amp;"$"&amp;UPPER(newTransactionSheet!N4929)</f>
        <v>HYUNDAI$I10$MAGNA 1.2 KAPPA2$BANGALORE</v>
      </c>
      <c r="C4929" t="str">
        <f t="shared" si="1"/>
        <v/>
      </c>
    </row>
    <row r="4930">
      <c r="A4930" t="str">
        <f>UPPER(newTransactionSheet!D4930)&amp;"$"&amp;UPPER(newTransactionSheet!F4930)&amp;"$"&amp;UPPER(newTransactionSheet!H4930)&amp;"$"&amp;UPPER(newTransactionSheet!N4930)</f>
        <v>TOYOTA$ETIOS$VX-D$BANGALORE</v>
      </c>
      <c r="C4930" t="str">
        <f t="shared" si="1"/>
        <v/>
      </c>
    </row>
    <row r="4931">
      <c r="A4931" t="str">
        <f>UPPER(newTransactionSheet!D4931)&amp;"$"&amp;UPPER(newTransactionSheet!F4931)&amp;"$"&amp;UPPER(newTransactionSheet!H4931)&amp;"$"&amp;UPPER(newTransactionSheet!N4931)</f>
        <v>MARUTI SUZUKI$RITZ$VDI$BANGALORE</v>
      </c>
      <c r="C4931" t="str">
        <f t="shared" si="1"/>
        <v/>
      </c>
    </row>
    <row r="4932">
      <c r="A4932" t="str">
        <f>UPPER(newTransactionSheet!D4932)&amp;"$"&amp;UPPER(newTransactionSheet!F4932)&amp;"$"&amp;UPPER(newTransactionSheet!H4932)&amp;"$"&amp;UPPER(newTransactionSheet!N4932)</f>
        <v>MARUTI SUZUKI$RITZ$VDI$BANGALORE</v>
      </c>
      <c r="C4932" t="str">
        <f t="shared" si="1"/>
        <v/>
      </c>
    </row>
    <row r="4933">
      <c r="A4933" t="str">
        <f>UPPER(newTransactionSheet!D4933)&amp;"$"&amp;UPPER(newTransactionSheet!F4933)&amp;"$"&amp;UPPER(newTransactionSheet!H4933)&amp;"$"&amp;UPPER(newTransactionSheet!N4933)</f>
        <v>MAHINDRA$XUV500$W6$BANGALORE</v>
      </c>
      <c r="C4933" t="str">
        <f t="shared" si="1"/>
        <v/>
      </c>
    </row>
    <row r="4934">
      <c r="A4934" t="str">
        <f>UPPER(newTransactionSheet!D4934)&amp;"$"&amp;UPPER(newTransactionSheet!F4934)&amp;"$"&amp;UPPER(newTransactionSheet!H4934)&amp;"$"&amp;UPPER(newTransactionSheet!N4934)</f>
        <v>HYUNDAI$SANTRO XING$GLS$BANGALORE</v>
      </c>
      <c r="C4934" t="str">
        <f t="shared" si="1"/>
        <v/>
      </c>
    </row>
    <row r="4935">
      <c r="A4935" t="str">
        <f>UPPER(newTransactionSheet!D4935)&amp;"$"&amp;UPPER(newTransactionSheet!F4935)&amp;"$"&amp;UPPER(newTransactionSheet!H4935)&amp;"$"&amp;UPPER(newTransactionSheet!N4935)</f>
        <v>HONDA$CR-V$RVSI$BANGALORE</v>
      </c>
      <c r="C4935" t="str">
        <f t="shared" si="1"/>
        <v/>
      </c>
    </row>
    <row r="4936">
      <c r="A4936" t="str">
        <f>UPPER(newTransactionSheet!D4936)&amp;"$"&amp;UPPER(newTransactionSheet!F4936)&amp;"$"&amp;UPPER(newTransactionSheet!H4936)&amp;"$"&amp;UPPER(newTransactionSheet!N4936)</f>
        <v>HONDA$CIVIC$1.8S MT$BANGALORE</v>
      </c>
      <c r="C4936" t="str">
        <f t="shared" si="1"/>
        <v/>
      </c>
    </row>
    <row r="4937">
      <c r="A4937" t="str">
        <f>UPPER(newTransactionSheet!D4937)&amp;"$"&amp;UPPER(newTransactionSheet!F4937)&amp;"$"&amp;UPPER(newTransactionSheet!H4937)&amp;"$"&amp;UPPER(newTransactionSheet!N4937)</f>
        <v>TATA$INDICA VISTA$AURA + SAFIRE$BANGALORE</v>
      </c>
      <c r="C4937" t="str">
        <f t="shared" si="1"/>
        <v/>
      </c>
    </row>
    <row r="4938">
      <c r="A4938" t="str">
        <f>UPPER(newTransactionSheet!D4938)&amp;"$"&amp;UPPER(newTransactionSheet!F4938)&amp;"$"&amp;UPPER(newTransactionSheet!H4938)&amp;"$"&amp;UPPER(newTransactionSheet!N4938)</f>
        <v>MARUTI SUZUKI$SWIFT$VXI$BANGALORE</v>
      </c>
      <c r="C4938" t="str">
        <f t="shared" si="1"/>
        <v/>
      </c>
    </row>
    <row r="4939">
      <c r="A4939" t="str">
        <f>UPPER(newTransactionSheet!D4939)&amp;"$"&amp;UPPER(newTransactionSheet!F4939)&amp;"$"&amp;UPPER(newTransactionSheet!H4939)&amp;"$"&amp;UPPER(newTransactionSheet!N4939)</f>
        <v>MARUTI SUZUKI$RITZ$GENUS VXI$BANGALORE</v>
      </c>
      <c r="C4939" t="str">
        <f t="shared" si="1"/>
        <v/>
      </c>
    </row>
    <row r="4940">
      <c r="A4940" t="str">
        <f>UPPER(newTransactionSheet!D4940)&amp;"$"&amp;UPPER(newTransactionSheet!F4940)&amp;"$"&amp;UPPER(newTransactionSheet!H4940)&amp;"$"&amp;UPPER(newTransactionSheet!N4940)</f>
        <v>MARUTI SUZUKI$RITZ$GENUS VXI$BANGALORE</v>
      </c>
      <c r="C4940" t="str">
        <f t="shared" si="1"/>
        <v/>
      </c>
    </row>
    <row r="4941">
      <c r="A4941" t="str">
        <f>UPPER(newTransactionSheet!D4941)&amp;"$"&amp;UPPER(newTransactionSheet!F4941)&amp;"$"&amp;UPPER(newTransactionSheet!H4941)&amp;"$"&amp;UPPER(newTransactionSheet!N4941)</f>
        <v>HONDA$CIVIC$1.8V MT$BANGALORE</v>
      </c>
      <c r="C4941" t="str">
        <f t="shared" si="1"/>
        <v/>
      </c>
    </row>
    <row r="4942">
      <c r="A4942" t="str">
        <f>UPPER(newTransactionSheet!D4942)&amp;"$"&amp;UPPER(newTransactionSheet!F4942)&amp;"$"&amp;UPPER(newTransactionSheet!H4942)&amp;"$"&amp;UPPER(newTransactionSheet!N4942)</f>
        <v>MARUTI SUZUKI$ALTO K10$VXI$BANGALORE</v>
      </c>
      <c r="C4942" t="str">
        <f t="shared" si="1"/>
        <v/>
      </c>
    </row>
    <row r="4943">
      <c r="A4943" t="str">
        <f>UPPER(newTransactionSheet!D4943)&amp;"$"&amp;UPPER(newTransactionSheet!F4943)&amp;"$"&amp;UPPER(newTransactionSheet!H4943)&amp;"$"&amp;UPPER(newTransactionSheet!N4943)</f>
        <v>HYUNDAI$I20$ASTA 1.2$BANGALORE</v>
      </c>
      <c r="C4943" t="str">
        <f t="shared" si="1"/>
        <v/>
      </c>
    </row>
    <row r="4944">
      <c r="A4944" t="str">
        <f>UPPER(newTransactionSheet!D4944)&amp;"$"&amp;UPPER(newTransactionSheet!F4944)&amp;"$"&amp;UPPER(newTransactionSheet!H4944)&amp;"$"&amp;UPPER(newTransactionSheet!N4944)</f>
        <v>MARUTI SUZUKI$SWIFT$VDI ABS$BANGALORE</v>
      </c>
      <c r="C4944" t="str">
        <f t="shared" si="1"/>
        <v/>
      </c>
    </row>
    <row r="4945">
      <c r="A4945" t="str">
        <f>UPPER(newTransactionSheet!D4945)&amp;"$"&amp;UPPER(newTransactionSheet!F4945)&amp;"$"&amp;UPPER(newTransactionSheet!H4945)&amp;"$"&amp;UPPER(newTransactionSheet!N4945)</f>
        <v>FORD$FIGO$DURATORQ DIESEL TITANIUM 1.4$BANGALORE</v>
      </c>
      <c r="C4945" t="str">
        <f t="shared" si="1"/>
        <v/>
      </c>
    </row>
    <row r="4946">
      <c r="A4946" t="str">
        <f>UPPER(newTransactionSheet!D4946)&amp;"$"&amp;UPPER(newTransactionSheet!F4946)&amp;"$"&amp;UPPER(newTransactionSheet!H4946)&amp;"$"&amp;UPPER(newTransactionSheet!N4946)</f>
        <v>MARUTI SUZUKI$SX4$ZXI MT$BANGALORE</v>
      </c>
      <c r="C4946" t="str">
        <f t="shared" si="1"/>
        <v/>
      </c>
    </row>
    <row r="4947">
      <c r="A4947" t="str">
        <f>UPPER(newTransactionSheet!D4947)&amp;"$"&amp;UPPER(newTransactionSheet!F4947)&amp;"$"&amp;UPPER(newTransactionSheet!H4947)&amp;"$"&amp;UPPER(newTransactionSheet!N4947)</f>
        <v>MARUTI SUZUKI$SWIFT$LDI$BANGALORE</v>
      </c>
      <c r="C4947" t="str">
        <f t="shared" si="1"/>
        <v/>
      </c>
    </row>
    <row r="4948">
      <c r="A4948" t="str">
        <f>UPPER(newTransactionSheet!D4948)&amp;"$"&amp;UPPER(newTransactionSheet!F4948)&amp;"$"&amp;UPPER(newTransactionSheet!H4948)&amp;"$"&amp;UPPER(newTransactionSheet!N4948)</f>
        <v>HONDA$CIVIC$1.8S MT$BANGALORE</v>
      </c>
      <c r="C4948" t="str">
        <f t="shared" si="1"/>
        <v/>
      </c>
    </row>
    <row r="4949">
      <c r="A4949" t="str">
        <f>UPPER(newTransactionSheet!D4949)&amp;"$"&amp;UPPER(newTransactionSheet!F4949)&amp;"$"&amp;UPPER(newTransactionSheet!H4949)&amp;"$"&amp;UPPER(newTransactionSheet!N4949)</f>
        <v>FORD$FIGO$DURATEC PETROL ZXI 1.2$BANGALORE</v>
      </c>
      <c r="C4949" t="str">
        <f t="shared" si="1"/>
        <v/>
      </c>
    </row>
    <row r="4950">
      <c r="A4950" t="str">
        <f>UPPER(newTransactionSheet!D4950)&amp;"$"&amp;UPPER(newTransactionSheet!F4950)&amp;"$"&amp;UPPER(newTransactionSheet!H4950)&amp;"$"&amp;UPPER(newTransactionSheet!N4950)</f>
        <v>HONDA$CITY$1.5 V AT$BANGALORE</v>
      </c>
      <c r="C4950" t="str">
        <f t="shared" si="1"/>
        <v/>
      </c>
    </row>
    <row r="4951">
      <c r="A4951" t="str">
        <f>UPPER(newTransactionSheet!D4951)&amp;"$"&amp;UPPER(newTransactionSheet!F4951)&amp;"$"&amp;UPPER(newTransactionSheet!H4951)&amp;"$"&amp;UPPER(newTransactionSheet!N4951)</f>
        <v>HYUNDAI$I10$ERA$BANGALORE</v>
      </c>
      <c r="C4951" t="str">
        <f t="shared" si="1"/>
        <v/>
      </c>
    </row>
    <row r="4952">
      <c r="A4952" t="str">
        <f>UPPER(newTransactionSheet!D4952)&amp;"$"&amp;UPPER(newTransactionSheet!F4952)&amp;"$"&amp;UPPER(newTransactionSheet!H4952)&amp;"$"&amp;UPPER(newTransactionSheet!N4952)</f>
        <v>HONDA$CITY$1.5 S AT$BANGALORE</v>
      </c>
      <c r="C4952" t="str">
        <f t="shared" si="1"/>
        <v/>
      </c>
    </row>
    <row r="4953">
      <c r="A4953" t="str">
        <f>UPPER(newTransactionSheet!D4953)&amp;"$"&amp;UPPER(newTransactionSheet!F4953)&amp;"$"&amp;UPPER(newTransactionSheet!H4953)&amp;"$"&amp;UPPER(newTransactionSheet!N4953)</f>
        <v>MARUTI SUZUKI$SWIFT$VDI ABS$BANGALORE</v>
      </c>
      <c r="C4953" t="str">
        <f t="shared" si="1"/>
        <v/>
      </c>
    </row>
    <row r="4954">
      <c r="A4954" t="str">
        <f>UPPER(newTransactionSheet!D4954)&amp;"$"&amp;UPPER(newTransactionSheet!F4954)&amp;"$"&amp;UPPER(newTransactionSheet!H4954)&amp;"$"&amp;UPPER(newTransactionSheet!N4954)</f>
        <v>FORD$ECOSPORT$TITANIUM 1.5 TI-VCT AT$BANGALORE</v>
      </c>
      <c r="C4954" t="str">
        <f t="shared" si="1"/>
        <v/>
      </c>
    </row>
    <row r="4955">
      <c r="A4955" t="str">
        <f>UPPER(newTransactionSheet!D4955)&amp;"$"&amp;UPPER(newTransactionSheet!F4955)&amp;"$"&amp;UPPER(newTransactionSheet!H4955)&amp;"$"&amp;UPPER(newTransactionSheet!N4955)</f>
        <v>HYUNDAI$I10$SPORTZ 1.2$BANGALORE</v>
      </c>
      <c r="C4955" t="str">
        <f t="shared" si="1"/>
        <v/>
      </c>
    </row>
    <row r="4956">
      <c r="A4956" t="str">
        <f>UPPER(newTransactionSheet!D4956)&amp;"$"&amp;UPPER(newTransactionSheet!F4956)&amp;"$"&amp;UPPER(newTransactionSheet!H4956)&amp;"$"&amp;UPPER(newTransactionSheet!N4956)</f>
        <v>HYUNDAI$GETZ$GLE$BANGALORE</v>
      </c>
      <c r="C4956" t="str">
        <f t="shared" si="1"/>
        <v/>
      </c>
    </row>
    <row r="4957">
      <c r="A4957" t="str">
        <f>UPPER(newTransactionSheet!D4957)&amp;"$"&amp;UPPER(newTransactionSheet!F4957)&amp;"$"&amp;UPPER(newTransactionSheet!H4957)&amp;"$"&amp;UPPER(newTransactionSheet!N4957)</f>
        <v>MARUTI SUZUKI$SWIFT DZIRE$VXI 1.2$BANGALORE</v>
      </c>
      <c r="C4957" t="str">
        <f t="shared" si="1"/>
        <v/>
      </c>
    </row>
    <row r="4958">
      <c r="A4958" t="str">
        <f>UPPER(newTransactionSheet!D4958)&amp;"$"&amp;UPPER(newTransactionSheet!F4958)&amp;"$"&amp;UPPER(newTransactionSheet!H4958)&amp;"$"&amp;UPPER(newTransactionSheet!N4958)</f>
        <v>HONDA$BRIO$VX AT$BANGALORE</v>
      </c>
      <c r="C4958" t="str">
        <f t="shared" si="1"/>
        <v/>
      </c>
    </row>
    <row r="4959">
      <c r="A4959" t="str">
        <f>UPPER(newTransactionSheet!D4959)&amp;"$"&amp;UPPER(newTransactionSheet!F4959)&amp;"$"&amp;UPPER(newTransactionSheet!H4959)&amp;"$"&amp;UPPER(newTransactionSheet!N4959)</f>
        <v>HONDA$AMAZE$1.5 S I-DTEC$BANGALORE</v>
      </c>
      <c r="C4959" t="str">
        <f t="shared" si="1"/>
        <v/>
      </c>
    </row>
    <row r="4960">
      <c r="A4960" t="str">
        <f>UPPER(newTransactionSheet!D4960)&amp;"$"&amp;UPPER(newTransactionSheet!F4960)&amp;"$"&amp;UPPER(newTransactionSheet!H4960)&amp;"$"&amp;UPPER(newTransactionSheet!N4960)</f>
        <v>VOLKSWAGEN$POLO$HIGHLINE1.2L (D)$BANGALORE</v>
      </c>
      <c r="C4960" t="str">
        <f t="shared" si="1"/>
        <v/>
      </c>
    </row>
    <row r="4961">
      <c r="A4961" t="str">
        <f>UPPER(newTransactionSheet!D4961)&amp;"$"&amp;UPPER(newTransactionSheet!F4961)&amp;"$"&amp;UPPER(newTransactionSheet!H4961)&amp;"$"&amp;UPPER(newTransactionSheet!N4961)</f>
        <v>TOYOTA$INNOVA$2.5 G 8 STR$BANGALORE</v>
      </c>
      <c r="C4961" t="str">
        <f t="shared" si="1"/>
        <v/>
      </c>
    </row>
    <row r="4962">
      <c r="A4962" t="str">
        <f>UPPER(newTransactionSheet!D4962)&amp;"$"&amp;UPPER(newTransactionSheet!F4962)&amp;"$"&amp;UPPER(newTransactionSheet!H4962)&amp;"$"&amp;UPPER(newTransactionSheet!N4962)</f>
        <v>FORD$FIGO$DURATEC PETROL EXI 1.2$BANGALORE</v>
      </c>
      <c r="C4962" t="str">
        <f t="shared" si="1"/>
        <v/>
      </c>
    </row>
    <row r="4963">
      <c r="A4963" t="str">
        <f>UPPER(newTransactionSheet!D4963)&amp;"$"&amp;UPPER(newTransactionSheet!F4963)&amp;"$"&amp;UPPER(newTransactionSheet!H4963)&amp;"$"&amp;UPPER(newTransactionSheet!N4963)</f>
        <v>CHEVROLET$BEAT$LS DIESEL$BANGALORE</v>
      </c>
      <c r="C4963" t="str">
        <f t="shared" si="1"/>
        <v/>
      </c>
    </row>
    <row r="4964">
      <c r="A4964" t="str">
        <f>UPPER(newTransactionSheet!D4964)&amp;"$"&amp;UPPER(newTransactionSheet!F4964)&amp;"$"&amp;UPPER(newTransactionSheet!H4964)&amp;"$"&amp;UPPER(newTransactionSheet!N4964)</f>
        <v>HONDA$CITY$1.5 S MT$BANGALORE</v>
      </c>
      <c r="C4964" t="str">
        <f t="shared" si="1"/>
        <v/>
      </c>
    </row>
    <row r="4965">
      <c r="A4965" t="str">
        <f>UPPER(newTransactionSheet!D4965)&amp;"$"&amp;UPPER(newTransactionSheet!F4965)&amp;"$"&amp;UPPER(newTransactionSheet!H4965)&amp;"$"&amp;UPPER(newTransactionSheet!N4965)</f>
        <v>HYUNDAI$GRAND I10$ASTA 1.2 KAPPA VTVT (O)$BANGALORE</v>
      </c>
      <c r="C4965" t="str">
        <f t="shared" si="1"/>
        <v/>
      </c>
    </row>
    <row r="4966">
      <c r="A4966" t="str">
        <f>UPPER(newTransactionSheet!D4966)&amp;"$"&amp;UPPER(newTransactionSheet!F4966)&amp;"$"&amp;UPPER(newTransactionSheet!H4966)&amp;"$"&amp;UPPER(newTransactionSheet!N4966)</f>
        <v>TATA$INDICA V2$DLG$BANGALORE</v>
      </c>
      <c r="C4966" t="str">
        <f t="shared" si="1"/>
        <v/>
      </c>
    </row>
    <row r="4967">
      <c r="A4967" t="str">
        <f>UPPER(newTransactionSheet!D4967)&amp;"$"&amp;UPPER(newTransactionSheet!F4967)&amp;"$"&amp;UPPER(newTransactionSheet!H4967)&amp;"$"&amp;UPPER(newTransactionSheet!N4967)</f>
        <v>HYUNDAI$I20$ASTA 1.2$BANGALORE</v>
      </c>
      <c r="C4967" t="str">
        <f t="shared" si="1"/>
        <v/>
      </c>
    </row>
    <row r="4968">
      <c r="A4968" t="str">
        <f>UPPER(newTransactionSheet!D4968)&amp;"$"&amp;UPPER(newTransactionSheet!F4968)&amp;"$"&amp;UPPER(newTransactionSheet!H4968)&amp;"$"&amp;UPPER(newTransactionSheet!N4968)</f>
        <v>AUDI$A4$2.0 TDI (143BHP)$BANGALORE</v>
      </c>
      <c r="C4968" t="str">
        <f t="shared" si="1"/>
        <v/>
      </c>
    </row>
    <row r="4969">
      <c r="A4969" t="str">
        <f>UPPER(newTransactionSheet!D4969)&amp;"$"&amp;UPPER(newTransactionSheet!F4969)&amp;"$"&amp;UPPER(newTransactionSheet!H4969)&amp;"$"&amp;UPPER(newTransactionSheet!N4969)</f>
        <v>HYUNDAI$I10$MAGNA 1.1 LPG$BANGALORE</v>
      </c>
      <c r="C4969" t="str">
        <f t="shared" si="1"/>
        <v/>
      </c>
    </row>
    <row r="4970">
      <c r="A4970" t="str">
        <f>UPPER(newTransactionSheet!D4970)&amp;"$"&amp;UPPER(newTransactionSheet!F4970)&amp;"$"&amp;UPPER(newTransactionSheet!H4970)&amp;"$"&amp;UPPER(newTransactionSheet!N4970)</f>
        <v>HYUNDAI$GRAND I10$SPORTZ 1.2 KAPPA VTVT$BANGALORE</v>
      </c>
      <c r="C4970" t="str">
        <f t="shared" si="1"/>
        <v/>
      </c>
    </row>
    <row r="4971">
      <c r="A4971" t="str">
        <f>UPPER(newTransactionSheet!D4971)&amp;"$"&amp;UPPER(newTransactionSheet!F4971)&amp;"$"&amp;UPPER(newTransactionSheet!H4971)&amp;"$"&amp;UPPER(newTransactionSheet!N4971)</f>
        <v>SKODA$RAPID$ELEGANCE 1.6 TDI CR MT$BANGALORE</v>
      </c>
      <c r="C4971" t="str">
        <f t="shared" si="1"/>
        <v/>
      </c>
    </row>
    <row r="4972">
      <c r="A4972" t="str">
        <f>UPPER(newTransactionSheet!D4972)&amp;"$"&amp;UPPER(newTransactionSheet!F4972)&amp;"$"&amp;UPPER(newTransactionSheet!H4972)&amp;"$"&amp;UPPER(newTransactionSheet!N4972)</f>
        <v>HYUNDAI$VERNA$XI$BANGALORE</v>
      </c>
      <c r="C4972" t="str">
        <f t="shared" si="1"/>
        <v/>
      </c>
    </row>
    <row r="4973">
      <c r="A4973" t="str">
        <f>UPPER(newTransactionSheet!D4973)&amp;"$"&amp;UPPER(newTransactionSheet!F4973)&amp;"$"&amp;UPPER(newTransactionSheet!H4973)&amp;"$"&amp;UPPER(newTransactionSheet!N4973)</f>
        <v>HYUNDAI$GETZ$GLS$BANGALORE</v>
      </c>
      <c r="C4973" t="str">
        <f t="shared" si="1"/>
        <v/>
      </c>
    </row>
    <row r="4974">
      <c r="A4974" t="str">
        <f>UPPER(newTransactionSheet!D4974)&amp;"$"&amp;UPPER(newTransactionSheet!F4974)&amp;"$"&amp;UPPER(newTransactionSheet!H4974)&amp;"$"&amp;UPPER(newTransactionSheet!N4974)</f>
        <v>SKODA$SUPERB$ELEGANCE 1.8 TSI MT$BANGALORE</v>
      </c>
      <c r="C4974" t="str">
        <f t="shared" si="1"/>
        <v/>
      </c>
    </row>
    <row r="4975">
      <c r="A4975" t="str">
        <f>UPPER(newTransactionSheet!D4975)&amp;"$"&amp;UPPER(newTransactionSheet!F4975)&amp;"$"&amp;UPPER(newTransactionSheet!H4975)&amp;"$"&amp;UPPER(newTransactionSheet!N4975)</f>
        <v>MARUTI SUZUKI$SWIFT DZIRE$VDI$BANGALORE</v>
      </c>
      <c r="C4975" t="str">
        <f t="shared" si="1"/>
        <v/>
      </c>
    </row>
    <row r="4976">
      <c r="A4976" t="str">
        <f>UPPER(newTransactionSheet!D4976)&amp;"$"&amp;UPPER(newTransactionSheet!F4976)&amp;"$"&amp;UPPER(newTransactionSheet!H4976)&amp;"$"&amp;UPPER(newTransactionSheet!N4976)</f>
        <v>HONDA$CITY$1.5 V MT$BANGALORE</v>
      </c>
      <c r="C4976" t="str">
        <f t="shared" si="1"/>
        <v/>
      </c>
    </row>
    <row r="4977">
      <c r="A4977" t="str">
        <f>UPPER(newTransactionSheet!D4977)&amp;"$"&amp;UPPER(newTransactionSheet!F4977)&amp;"$"&amp;UPPER(newTransactionSheet!H4977)&amp;"$"&amp;UPPER(newTransactionSheet!N4977)</f>
        <v>TOYOTA$COROLLA ALTIS$1.8 G$BANGALORE</v>
      </c>
      <c r="C4977" t="str">
        <f t="shared" si="1"/>
        <v/>
      </c>
    </row>
    <row r="4978">
      <c r="A4978" t="str">
        <f>UPPER(newTransactionSheet!D4978)&amp;"$"&amp;UPPER(newTransactionSheet!F4978)&amp;"$"&amp;UPPER(newTransactionSheet!H4978)&amp;"$"&amp;UPPER(newTransactionSheet!N4978)</f>
        <v>FORD$ECOSPORT$TITANIUM 1.5 TDCI$BANGALORE</v>
      </c>
      <c r="C4978" t="str">
        <f t="shared" si="1"/>
        <v/>
      </c>
    </row>
    <row r="4979">
      <c r="A4979" t="str">
        <f>UPPER(newTransactionSheet!D4979)&amp;"$"&amp;UPPER(newTransactionSheet!F4979)&amp;"$"&amp;UPPER(newTransactionSheet!H4979)&amp;"$"&amp;UPPER(newTransactionSheet!N4979)</f>
        <v>SKODA$RAPID$ELEGANCE 1.6 TDI CR MT$BANGALORE</v>
      </c>
      <c r="C4979" t="str">
        <f t="shared" si="1"/>
        <v/>
      </c>
    </row>
    <row r="4980">
      <c r="A4980" t="str">
        <f>UPPER(newTransactionSheet!D4980)&amp;"$"&amp;UPPER(newTransactionSheet!F4980)&amp;"$"&amp;UPPER(newTransactionSheet!H4980)&amp;"$"&amp;UPPER(newTransactionSheet!N4980)</f>
        <v>MARUTI SUZUKI$ERTIGA$VDI$BANGALORE</v>
      </c>
      <c r="C4980" t="str">
        <f t="shared" si="1"/>
        <v/>
      </c>
    </row>
    <row r="4981">
      <c r="A4981" t="str">
        <f>UPPER(newTransactionSheet!D4981)&amp;"$"&amp;UPPER(newTransactionSheet!F4981)&amp;"$"&amp;UPPER(newTransactionSheet!H4981)&amp;"$"&amp;UPPER(newTransactionSheet!N4981)</f>
        <v>VOLKSWAGEN$POLO$HIGHLINE1.2L D$BANGALORE</v>
      </c>
      <c r="C4981" t="str">
        <f t="shared" si="1"/>
        <v/>
      </c>
    </row>
    <row r="4982">
      <c r="A4982" t="str">
        <f>UPPER(newTransactionSheet!D4982)&amp;"$"&amp;UPPER(newTransactionSheet!F4982)&amp;"$"&amp;UPPER(newTransactionSheet!H4982)&amp;"$"&amp;UPPER(newTransactionSheet!N4982)</f>
        <v>HYUNDAI$I10$MAGNA 1.1 IRDE2$BANGALORE</v>
      </c>
      <c r="C4982" t="str">
        <f t="shared" si="1"/>
        <v/>
      </c>
    </row>
    <row r="4983">
      <c r="A4983" t="str">
        <f>UPPER(newTransactionSheet!D4983)&amp;"$"&amp;UPPER(newTransactionSheet!F4983)&amp;"$"&amp;UPPER(newTransactionSheet!H4983)&amp;"$"&amp;UPPER(newTransactionSheet!N4983)</f>
        <v>NISSAN$MICRA$XV PETROL$BANGALORE</v>
      </c>
      <c r="C4983" t="str">
        <f t="shared" si="1"/>
        <v/>
      </c>
    </row>
    <row r="4984">
      <c r="A4984" t="str">
        <f>UPPER(newTransactionSheet!D4984)&amp;"$"&amp;UPPER(newTransactionSheet!F4984)&amp;"$"&amp;UPPER(newTransactionSheet!H4984)&amp;"$"&amp;UPPER(newTransactionSheet!N4984)</f>
        <v>HYUNDAI$I10$MAGNA 1.2$BANGALORE</v>
      </c>
      <c r="C4984" t="str">
        <f t="shared" si="1"/>
        <v/>
      </c>
    </row>
    <row r="4985">
      <c r="A4985" t="str">
        <f>UPPER(newTransactionSheet!D4985)&amp;"$"&amp;UPPER(newTransactionSheet!F4985)&amp;"$"&amp;UPPER(newTransactionSheet!H4985)&amp;"$"&amp;UPPER(newTransactionSheet!N4985)</f>
        <v>HONDA$AMAZE$1.5 S I-DTEC$BANGALORE</v>
      </c>
      <c r="C4985" t="str">
        <f t="shared" si="1"/>
        <v/>
      </c>
    </row>
    <row r="4986">
      <c r="A4986" t="str">
        <f>UPPER(newTransactionSheet!D4986)&amp;"$"&amp;UPPER(newTransactionSheet!F4986)&amp;"$"&amp;UPPER(newTransactionSheet!H4986)&amp;"$"&amp;UPPER(newTransactionSheet!N4986)</f>
        <v>TOYOTA$ETIOS LIVA$GD$BANGALORE</v>
      </c>
      <c r="C4986" t="str">
        <f t="shared" si="1"/>
        <v/>
      </c>
    </row>
    <row r="4987">
      <c r="A4987" t="str">
        <f>UPPER(newTransactionSheet!D4987)&amp;"$"&amp;UPPER(newTransactionSheet!F4987)&amp;"$"&amp;UPPER(newTransactionSheet!H4987)&amp;"$"&amp;UPPER(newTransactionSheet!N4987)</f>
        <v>MARUTI SUZUKI$ERTIGA$VXI$BANGALORE</v>
      </c>
      <c r="C4987" t="str">
        <f t="shared" si="1"/>
        <v/>
      </c>
    </row>
    <row r="4988">
      <c r="A4988" t="str">
        <f>UPPER(newTransactionSheet!D4988)&amp;"$"&amp;UPPER(newTransactionSheet!F4988)&amp;"$"&amp;UPPER(newTransactionSheet!H4988)&amp;"$"&amp;UPPER(newTransactionSheet!N4988)</f>
        <v>HYUNDAI$SANTRO XING$GLS$BANGALORE</v>
      </c>
      <c r="C4988" t="str">
        <f t="shared" si="1"/>
        <v/>
      </c>
    </row>
    <row r="4989">
      <c r="A4989" t="str">
        <f>UPPER(newTransactionSheet!D4989)&amp;"$"&amp;UPPER(newTransactionSheet!F4989)&amp;"$"&amp;UPPER(newTransactionSheet!H4989)&amp;"$"&amp;UPPER(newTransactionSheet!N4989)</f>
        <v>VOLKSWAGEN$VENTO$HIGHLINE DIESEL$BANGALORE</v>
      </c>
      <c r="C4989" t="str">
        <f t="shared" si="1"/>
        <v/>
      </c>
    </row>
    <row r="4990">
      <c r="A4990" t="str">
        <f>UPPER(newTransactionSheet!D4990)&amp;"$"&amp;UPPER(newTransactionSheet!F4990)&amp;"$"&amp;UPPER(newTransactionSheet!H4990)&amp;"$"&amp;UPPER(newTransactionSheet!N4990)</f>
        <v>HYUNDAI$ACCENT$GLE$BANGALORE</v>
      </c>
      <c r="C4990" t="str">
        <f t="shared" si="1"/>
        <v/>
      </c>
    </row>
    <row r="4991">
      <c r="A4991" t="str">
        <f>UPPER(newTransactionSheet!D4991)&amp;"$"&amp;UPPER(newTransactionSheet!F4991)&amp;"$"&amp;UPPER(newTransactionSheet!H4991)&amp;"$"&amp;UPPER(newTransactionSheet!N4991)</f>
        <v>VOLKSWAGEN$CROSS POLO$1.2 TDI$BANGALORE</v>
      </c>
      <c r="C4991" t="str">
        <f t="shared" si="1"/>
        <v/>
      </c>
    </row>
    <row r="4992">
      <c r="A4992" t="str">
        <f>UPPER(newTransactionSheet!D4992)&amp;"$"&amp;UPPER(newTransactionSheet!F4992)&amp;"$"&amp;UPPER(newTransactionSheet!H4992)&amp;"$"&amp;UPPER(newTransactionSheet!N4992)</f>
        <v>HYUNDAI$VERNA$FLUIDIC 1.6 CRDI SX OPT$BANGALORE</v>
      </c>
      <c r="C4992" t="str">
        <f t="shared" si="1"/>
        <v/>
      </c>
    </row>
    <row r="4993">
      <c r="A4993" t="str">
        <f>UPPER(newTransactionSheet!D4993)&amp;"$"&amp;UPPER(newTransactionSheet!F4993)&amp;"$"&amp;UPPER(newTransactionSheet!H4993)&amp;"$"&amp;UPPER(newTransactionSheet!N4993)</f>
        <v>CHEVROLET$BEAT$PS PETROL$BANGALORE</v>
      </c>
      <c r="C4993" t="str">
        <f t="shared" si="1"/>
        <v/>
      </c>
    </row>
    <row r="4994">
      <c r="A4994" t="str">
        <f>UPPER(newTransactionSheet!D4994)&amp;"$"&amp;UPPER(newTransactionSheet!F4994)&amp;"$"&amp;UPPER(newTransactionSheet!H4994)&amp;"$"&amp;UPPER(newTransactionSheet!N4994)</f>
        <v>HYUNDAI$GETZ PRIME$1.3 GLS$BANGALORE</v>
      </c>
      <c r="C4994" t="str">
        <f t="shared" si="1"/>
        <v/>
      </c>
    </row>
    <row r="4995">
      <c r="A4995" t="str">
        <f>UPPER(newTransactionSheet!D4995)&amp;"$"&amp;UPPER(newTransactionSheet!F4995)&amp;"$"&amp;UPPER(newTransactionSheet!H4995)&amp;"$"&amp;UPPER(newTransactionSheet!N4995)</f>
        <v>MARUTI SUZUKI$WAGON R$DUO LXI LPG$BANGALORE</v>
      </c>
      <c r="C4995" t="str">
        <f t="shared" si="1"/>
        <v/>
      </c>
    </row>
    <row r="4996">
      <c r="A4996" t="str">
        <f>UPPER(newTransactionSheet!D4996)&amp;"$"&amp;UPPER(newTransactionSheet!F4996)&amp;"$"&amp;UPPER(newTransactionSheet!H4996)&amp;"$"&amp;UPPER(newTransactionSheet!N4996)</f>
        <v>HYUNDAI$I20$MAGNA 1.2$BANGALORE</v>
      </c>
      <c r="C4996" t="str">
        <f t="shared" si="1"/>
        <v/>
      </c>
    </row>
    <row r="4997">
      <c r="A4997" t="str">
        <f>UPPER(newTransactionSheet!D4997)&amp;"$"&amp;UPPER(newTransactionSheet!F4997)&amp;"$"&amp;UPPER(newTransactionSheet!H4997)&amp;"$"&amp;UPPER(newTransactionSheet!N4997)</f>
        <v>HYUNDAI$GETZ$GLS$BANGALORE</v>
      </c>
      <c r="C4997" t="str">
        <f t="shared" si="1"/>
        <v/>
      </c>
    </row>
    <row r="4998">
      <c r="A4998" t="str">
        <f>UPPER(newTransactionSheet!D4998)&amp;"$"&amp;UPPER(newTransactionSheet!F4998)&amp;"$"&amp;UPPER(newTransactionSheet!H4998)&amp;"$"&amp;UPPER(newTransactionSheet!N4998)</f>
        <v>HYUNDAI$I20$ASTA 1.2 WITH AVN$BANGALORE</v>
      </c>
      <c r="C4998" t="str">
        <f t="shared" si="1"/>
        <v/>
      </c>
    </row>
    <row r="4999">
      <c r="A4999" t="str">
        <f>UPPER(newTransactionSheet!D4999)&amp;"$"&amp;UPPER(newTransactionSheet!F4999)&amp;"$"&amp;UPPER(newTransactionSheet!H4999)&amp;"$"&amp;UPPER(newTransactionSheet!N4999)</f>
        <v>FORD$FIGO$DURATORQ DIESEL EXI 1.4$BANGALORE</v>
      </c>
      <c r="C4999" t="str">
        <f t="shared" si="1"/>
        <v/>
      </c>
    </row>
    <row r="5000">
      <c r="A5000" t="str">
        <f>UPPER(newTransactionSheet!D5000)&amp;"$"&amp;UPPER(newTransactionSheet!F5000)&amp;"$"&amp;UPPER(newTransactionSheet!H5000)&amp;"$"&amp;UPPER(newTransactionSheet!N5000)</f>
        <v>HONDA$CIVIC$1.8V MT$BANGALORE</v>
      </c>
      <c r="C5000" t="str">
        <f t="shared" si="1"/>
        <v/>
      </c>
    </row>
    <row r="5001">
      <c r="A5001" t="str">
        <f>UPPER(newTransactionSheet!D5001)&amp;"$"&amp;UPPER(newTransactionSheet!F5001)&amp;"$"&amp;UPPER(newTransactionSheet!H5001)&amp;"$"&amp;UPPER(newTransactionSheet!N5001)</f>
        <v>FORD$FIGO$DURATORQ DIESEL ZXI 1.4$BANGALORE</v>
      </c>
      <c r="C5001" t="str">
        <f t="shared" si="1"/>
        <v/>
      </c>
    </row>
    <row r="5002">
      <c r="A5002" t="str">
        <f>UPPER(newTransactionSheet!D5002)&amp;"$"&amp;UPPER(newTransactionSheet!F5002)&amp;"$"&amp;UPPER(newTransactionSheet!H5002)&amp;"$"&amp;UPPER(newTransactionSheet!N5002)</f>
        <v>RENAULT$DUSTER$85 PS RXE DIESEL$BANGALORE</v>
      </c>
      <c r="C5002" t="str">
        <f t="shared" si="1"/>
        <v/>
      </c>
    </row>
    <row r="5003">
      <c r="A5003" t="str">
        <f>UPPER(newTransactionSheet!D5003)&amp;"$"&amp;UPPER(newTransactionSheet!F5003)&amp;"$"&amp;UPPER(newTransactionSheet!H5003)&amp;"$"&amp;UPPER(newTransactionSheet!N5003)</f>
        <v>FORD$FIGO$DURATORQ DIESEL EXI 1.4$BANGALORE</v>
      </c>
      <c r="C5003" t="str">
        <f t="shared" si="1"/>
        <v/>
      </c>
    </row>
    <row r="5004">
      <c r="A5004" t="str">
        <f>UPPER(newTransactionSheet!D5004)&amp;"$"&amp;UPPER(newTransactionSheet!F5004)&amp;"$"&amp;UPPER(newTransactionSheet!H5004)&amp;"$"&amp;UPPER(newTransactionSheet!N5004)</f>
        <v>MARUTI SUZUKI$SWIFT$VDI$BANGALORE</v>
      </c>
      <c r="C5004" t="str">
        <f t="shared" si="1"/>
        <v/>
      </c>
    </row>
    <row r="5005">
      <c r="A5005" t="str">
        <f>UPPER(newTransactionSheet!D5005)&amp;"$"&amp;UPPER(newTransactionSheet!F5005)&amp;"$"&amp;UPPER(newTransactionSheet!H5005)&amp;"$"&amp;UPPER(newTransactionSheet!N5005)</f>
        <v>TATA$NANO$TWIST XT$BANGALORE</v>
      </c>
      <c r="C5005" t="str">
        <f t="shared" si="1"/>
        <v/>
      </c>
    </row>
    <row r="5006">
      <c r="A5006" t="str">
        <f>UPPER(newTransactionSheet!D5006)&amp;"$"&amp;UPPER(newTransactionSheet!F5006)&amp;"$"&amp;UPPER(newTransactionSheet!H5006)&amp;"$"&amp;UPPER(newTransactionSheet!N5006)</f>
        <v>RENAULT$DUSTER$110 PS RXZ DIESEL$BANGALORE</v>
      </c>
      <c r="C5006" t="str">
        <f t="shared" si="1"/>
        <v/>
      </c>
    </row>
    <row r="5007">
      <c r="A5007" t="str">
        <f>UPPER(newTransactionSheet!D5007)&amp;"$"&amp;UPPER(newTransactionSheet!F5007)&amp;"$"&amp;UPPER(newTransactionSheet!H5007)&amp;"$"&amp;UPPER(newTransactionSheet!N5007)</f>
        <v>MARUTI SUZUKI$CELERIO$ZXI$BANGALORE</v>
      </c>
      <c r="C5007" t="str">
        <f t="shared" si="1"/>
        <v/>
      </c>
    </row>
    <row r="5008">
      <c r="A5008" t="str">
        <f>UPPER(newTransactionSheet!D5008)&amp;"$"&amp;UPPER(newTransactionSheet!F5008)&amp;"$"&amp;UPPER(newTransactionSheet!H5008)&amp;"$"&amp;UPPER(newTransactionSheet!N5008)</f>
        <v>HYUNDAI$I10$MAGNA 1.2$BANGALORE</v>
      </c>
      <c r="C5008" t="str">
        <f t="shared" si="1"/>
        <v/>
      </c>
    </row>
    <row r="5009">
      <c r="A5009" t="str">
        <f>UPPER(newTransactionSheet!D5009)&amp;"$"&amp;UPPER(newTransactionSheet!F5009)&amp;"$"&amp;UPPER(newTransactionSheet!H5009)&amp;"$"&amp;UPPER(newTransactionSheet!N5009)</f>
        <v>MARUTI SUZUKI$10-MAR-02$AC$BANGALORE</v>
      </c>
      <c r="C5009" t="str">
        <f t="shared" si="1"/>
        <v/>
      </c>
    </row>
    <row r="5010">
      <c r="A5010" t="str">
        <f>UPPER(newTransactionSheet!D5010)&amp;"$"&amp;UPPER(newTransactionSheet!F5010)&amp;"$"&amp;UPPER(newTransactionSheet!H5010)&amp;"$"&amp;UPPER(newTransactionSheet!N5010)</f>
        <v>HYUNDAI$I10$MAGNA$BANGALORE</v>
      </c>
      <c r="C5010" t="str">
        <f t="shared" si="1"/>
        <v/>
      </c>
    </row>
    <row r="5011">
      <c r="A5011" t="str">
        <f>UPPER(newTransactionSheet!D5011)&amp;"$"&amp;UPPER(newTransactionSheet!F5011)&amp;"$"&amp;UPPER(newTransactionSheet!H5011)&amp;"$"&amp;UPPER(newTransactionSheet!N5011)</f>
        <v>HYUNDAI$SANTRO XING$GLS$BANGALORE</v>
      </c>
      <c r="C5011" t="str">
        <f t="shared" si="1"/>
        <v/>
      </c>
    </row>
    <row r="5012">
      <c r="A5012" t="str">
        <f>UPPER(newTransactionSheet!D5012)&amp;"$"&amp;UPPER(newTransactionSheet!F5012)&amp;"$"&amp;UPPER(newTransactionSheet!H5012)&amp;"$"&amp;UPPER(newTransactionSheet!N5012)</f>
        <v>MARUTI SUZUKI$SWIFT$VDI$BANGALORE</v>
      </c>
      <c r="C5012" t="str">
        <f t="shared" si="1"/>
        <v/>
      </c>
    </row>
    <row r="5013">
      <c r="A5013" t="str">
        <f>UPPER(newTransactionSheet!D5013)&amp;"$"&amp;UPPER(newTransactionSheet!F5013)&amp;"$"&amp;UPPER(newTransactionSheet!H5013)&amp;"$"&amp;UPPER(newTransactionSheet!N5013)</f>
        <v>MARUTI SUZUKI$WAGON R$VXI$BANGALORE</v>
      </c>
      <c r="C5013" t="str">
        <f t="shared" si="1"/>
        <v/>
      </c>
    </row>
    <row r="5014">
      <c r="A5014" t="str">
        <f>UPPER(newTransactionSheet!D5014)&amp;"$"&amp;UPPER(newTransactionSheet!F5014)&amp;"$"&amp;UPPER(newTransactionSheet!H5014)&amp;"$"&amp;UPPER(newTransactionSheet!N5014)</f>
        <v>HYUNDAI$I20$ERA 1.2$BANGALORE</v>
      </c>
      <c r="C5014" t="str">
        <f t="shared" si="1"/>
        <v/>
      </c>
    </row>
    <row r="5015">
      <c r="A5015" t="str">
        <f>UPPER(newTransactionSheet!D5015)&amp;"$"&amp;UPPER(newTransactionSheet!F5015)&amp;"$"&amp;UPPER(newTransactionSheet!H5015)&amp;"$"&amp;UPPER(newTransactionSheet!N5015)</f>
        <v>HYUNDAI$I10$SPORTZ 1.2 AT$BANGALORE</v>
      </c>
      <c r="C5015" t="str">
        <f t="shared" si="1"/>
        <v/>
      </c>
    </row>
    <row r="5016">
      <c r="A5016" t="str">
        <f>UPPER(newTransactionSheet!D5016)&amp;"$"&amp;UPPER(newTransactionSheet!F5016)&amp;"$"&amp;UPPER(newTransactionSheet!H5016)&amp;"$"&amp;UPPER(newTransactionSheet!N5016)</f>
        <v>MARUTI SUZUKI$WAGON R$VXI$BANGALORE</v>
      </c>
      <c r="C5016" t="str">
        <f t="shared" si="1"/>
        <v/>
      </c>
    </row>
    <row r="5017">
      <c r="A5017" t="str">
        <f>UPPER(newTransactionSheet!D5017)&amp;"$"&amp;UPPER(newTransactionSheet!F5017)&amp;"$"&amp;UPPER(newTransactionSheet!H5017)&amp;"$"&amp;UPPER(newTransactionSheet!N5017)</f>
        <v>MARUTI SUZUKI$SWIFT DZIRE$VDI$BANGALORE</v>
      </c>
      <c r="C5017" t="str">
        <f t="shared" si="1"/>
        <v/>
      </c>
    </row>
    <row r="5018">
      <c r="A5018" t="str">
        <f>UPPER(newTransactionSheet!D5018)&amp;"$"&amp;UPPER(newTransactionSheet!F5018)&amp;"$"&amp;UPPER(newTransactionSheet!H5018)&amp;"$"&amp;UPPER(newTransactionSheet!N5018)</f>
        <v>MARUTI SUZUKI$SWIFT$LDI$BANGALORE</v>
      </c>
      <c r="C5018" t="str">
        <f t="shared" si="1"/>
        <v/>
      </c>
    </row>
    <row r="5019">
      <c r="A5019" t="str">
        <f>UPPER(newTransactionSheet!D5019)&amp;"$"&amp;UPPER(newTransactionSheet!F5019)&amp;"$"&amp;UPPER(newTransactionSheet!H5019)&amp;"$"&amp;UPPER(newTransactionSheet!N5019)</f>
        <v>MARUTI SUZUKI$WAGON R$LXI$BANGALORE</v>
      </c>
      <c r="C5019" t="str">
        <f t="shared" si="1"/>
        <v/>
      </c>
    </row>
    <row r="5020">
      <c r="A5020" t="str">
        <f>UPPER(newTransactionSheet!D5020)&amp;"$"&amp;UPPER(newTransactionSheet!F5020)&amp;"$"&amp;UPPER(newTransactionSheet!H5020)&amp;"$"&amp;UPPER(newTransactionSheet!N5020)</f>
        <v>MARUTI SUZUKI$SWIFT$VDI$BANGALORE</v>
      </c>
      <c r="C5020" t="str">
        <f t="shared" si="1"/>
        <v/>
      </c>
    </row>
    <row r="5021">
      <c r="A5021" t="str">
        <f>UPPER(newTransactionSheet!D5021)&amp;"$"&amp;UPPER(newTransactionSheet!F5021)&amp;"$"&amp;UPPER(newTransactionSheet!H5021)&amp;"$"&amp;UPPER(newTransactionSheet!N5021)</f>
        <v>MARUTI SUZUKI$SWIFT DZIRE$VDI$BANGALORE</v>
      </c>
      <c r="C5021" t="str">
        <f t="shared" si="1"/>
        <v/>
      </c>
    </row>
    <row r="5022">
      <c r="A5022" t="str">
        <f>UPPER(newTransactionSheet!D5022)&amp;"$"&amp;UPPER(newTransactionSheet!F5022)&amp;"$"&amp;UPPER(newTransactionSheet!H5022)&amp;"$"&amp;UPPER(newTransactionSheet!N5022)</f>
        <v>FORD$FIGO$DURATEC PETROL TITANIUM 1.2$BANGALORE</v>
      </c>
      <c r="C5022" t="str">
        <f t="shared" si="1"/>
        <v/>
      </c>
    </row>
    <row r="5023">
      <c r="A5023" t="str">
        <f>UPPER(newTransactionSheet!D5023)&amp;"$"&amp;UPPER(newTransactionSheet!F5023)&amp;"$"&amp;UPPER(newTransactionSheet!H5023)&amp;"$"&amp;UPPER(newTransactionSheet!N5023)</f>
        <v>HONDA$CITY$1.5 S MT$BANGALORE</v>
      </c>
      <c r="C5023" t="str">
        <f t="shared" si="1"/>
        <v/>
      </c>
    </row>
    <row r="5024">
      <c r="A5024" t="str">
        <f>UPPER(newTransactionSheet!D5024)&amp;"$"&amp;UPPER(newTransactionSheet!F5024)&amp;"$"&amp;UPPER(newTransactionSheet!H5024)&amp;"$"&amp;UPPER(newTransactionSheet!N5024)</f>
        <v>HYUNDAI$VERNA$FLUIDIC 1.6 CRDI SX$BANGALORE</v>
      </c>
      <c r="C5024" t="str">
        <f t="shared" si="1"/>
        <v/>
      </c>
    </row>
    <row r="5025">
      <c r="A5025" t="str">
        <f>UPPER(newTransactionSheet!D5025)&amp;"$"&amp;UPPER(newTransactionSheet!F5025)&amp;"$"&amp;UPPER(newTransactionSheet!H5025)&amp;"$"&amp;UPPER(newTransactionSheet!N5025)</f>
        <v>HYUNDAI$I10$SPORTZ 1.2$BANGALORE</v>
      </c>
      <c r="C5025" t="str">
        <f t="shared" si="1"/>
        <v/>
      </c>
    </row>
    <row r="5026">
      <c r="A5026" t="str">
        <f>UPPER(newTransactionSheet!D5026)&amp;"$"&amp;UPPER(newTransactionSheet!F5026)&amp;"$"&amp;UPPER(newTransactionSheet!H5026)&amp;"$"&amp;UPPER(newTransactionSheet!N5026)</f>
        <v>HYUNDAI$I20$SPORTZ 1.2 (O)$BANGALORE</v>
      </c>
      <c r="C5026" t="str">
        <f t="shared" si="1"/>
        <v/>
      </c>
    </row>
    <row r="5027">
      <c r="A5027" t="str">
        <f>UPPER(newTransactionSheet!D5027)&amp;"$"&amp;UPPER(newTransactionSheet!F5027)&amp;"$"&amp;UPPER(newTransactionSheet!H5027)&amp;"$"&amp;UPPER(newTransactionSheet!N5027)</f>
        <v>MARUTI SUZUKI$SWIFT DZIRE$LXI$BANGALORE</v>
      </c>
      <c r="C5027" t="str">
        <f t="shared" si="1"/>
        <v/>
      </c>
    </row>
    <row r="5028">
      <c r="A5028" t="str">
        <f>UPPER(newTransactionSheet!D5028)&amp;"$"&amp;UPPER(newTransactionSheet!F5028)&amp;"$"&amp;UPPER(newTransactionSheet!H5028)&amp;"$"&amp;UPPER(newTransactionSheet!N5028)</f>
        <v>MARUTI SUZUKI$SWIFT DZIRE$VXI$BANGALORE</v>
      </c>
      <c r="C5028" t="str">
        <f t="shared" si="1"/>
        <v/>
      </c>
    </row>
    <row r="5029">
      <c r="A5029" t="str">
        <f>UPPER(newTransactionSheet!D5029)&amp;"$"&amp;UPPER(newTransactionSheet!F5029)&amp;"$"&amp;UPPER(newTransactionSheet!H5029)&amp;"$"&amp;UPPER(newTransactionSheet!N5029)</f>
        <v>HYUNDAI$I20$MAGNA 1.2$BANGALORE</v>
      </c>
      <c r="C5029" t="str">
        <f t="shared" si="1"/>
        <v/>
      </c>
    </row>
    <row r="5030">
      <c r="A5030" t="str">
        <f>UPPER(newTransactionSheet!D5030)&amp;"$"&amp;UPPER(newTransactionSheet!F5030)&amp;"$"&amp;UPPER(newTransactionSheet!H5030)&amp;"$"&amp;UPPER(newTransactionSheet!N5030)</f>
        <v>MARUTI SUZUKI$10-MAR-02$STD$BANGALORE</v>
      </c>
      <c r="C5030" t="str">
        <f t="shared" si="1"/>
        <v/>
      </c>
    </row>
    <row r="5031">
      <c r="A5031" t="str">
        <f>UPPER(newTransactionSheet!D5031)&amp;"$"&amp;UPPER(newTransactionSheet!F5031)&amp;"$"&amp;UPPER(newTransactionSheet!H5031)&amp;"$"&amp;UPPER(newTransactionSheet!N5031)</f>
        <v>RENAULT$DUSTER$110 PS RXZ DIESEL$BANGALORE</v>
      </c>
      <c r="C5031" t="str">
        <f t="shared" si="1"/>
        <v/>
      </c>
    </row>
    <row r="5032">
      <c r="A5032" t="str">
        <f>UPPER(newTransactionSheet!D5032)&amp;"$"&amp;UPPER(newTransactionSheet!F5032)&amp;"$"&amp;UPPER(newTransactionSheet!H5032)&amp;"$"&amp;UPPER(newTransactionSheet!N5032)</f>
        <v>MARUTI SUZUKI$SWIFT$VXI$BANGALORE</v>
      </c>
      <c r="C5032" t="str">
        <f t="shared" si="1"/>
        <v/>
      </c>
    </row>
    <row r="5033">
      <c r="A5033" t="str">
        <f>UPPER(newTransactionSheet!D5033)&amp;"$"&amp;UPPER(newTransactionSheet!F5033)&amp;"$"&amp;UPPER(newTransactionSheet!H5033)&amp;"$"&amp;UPPER(newTransactionSheet!N5033)</f>
        <v>HYUNDAI$I20$ASTA 1.2$BANGALORE</v>
      </c>
      <c r="C5033" t="str">
        <f t="shared" si="1"/>
        <v/>
      </c>
    </row>
    <row r="5034">
      <c r="A5034" t="str">
        <f>UPPER(newTransactionSheet!D5034)&amp;"$"&amp;UPPER(newTransactionSheet!F5034)&amp;"$"&amp;UPPER(newTransactionSheet!H5034)&amp;"$"&amp;UPPER(newTransactionSheet!N5034)</f>
        <v>HYUNDAI$I10$MAGNA 1.2$BANGALORE</v>
      </c>
      <c r="C5034" t="str">
        <f t="shared" si="1"/>
        <v/>
      </c>
    </row>
    <row r="5035">
      <c r="A5035" t="str">
        <f>UPPER(newTransactionSheet!D5035)&amp;"$"&amp;UPPER(newTransactionSheet!F5035)&amp;"$"&amp;UPPER(newTransactionSheet!H5035)&amp;"$"&amp;UPPER(newTransactionSheet!N5035)</f>
        <v>HYUNDAI$I20$ASTA 1.2$BANGALORE</v>
      </c>
      <c r="C5035" t="str">
        <f t="shared" si="1"/>
        <v/>
      </c>
    </row>
    <row r="5036">
      <c r="A5036" t="str">
        <f>UPPER(newTransactionSheet!D5036)&amp;"$"&amp;UPPER(newTransactionSheet!F5036)&amp;"$"&amp;UPPER(newTransactionSheet!H5036)&amp;"$"&amp;UPPER(newTransactionSheet!N5036)</f>
        <v>HONDA$CITY$1.5 GXI$BANGALORE</v>
      </c>
      <c r="C5036" t="str">
        <f t="shared" si="1"/>
        <v/>
      </c>
    </row>
    <row r="5037">
      <c r="A5037" t="str">
        <f>UPPER(newTransactionSheet!D5037)&amp;"$"&amp;UPPER(newTransactionSheet!F5037)&amp;"$"&amp;UPPER(newTransactionSheet!H5037)&amp;"$"&amp;UPPER(newTransactionSheet!N5037)</f>
        <v>MARUTI SUZUKI$ALTO$LXI$BANGALORE</v>
      </c>
      <c r="C5037" t="str">
        <f t="shared" si="1"/>
        <v/>
      </c>
    </row>
    <row r="5038">
      <c r="A5038" t="str">
        <f>UPPER(newTransactionSheet!D5038)&amp;"$"&amp;UPPER(newTransactionSheet!F5038)&amp;"$"&amp;UPPER(newTransactionSheet!H5038)&amp;"$"&amp;UPPER(newTransactionSheet!N5038)</f>
        <v>MARUTI SUZUKI$SWIFT$ZXI$BANGALORE</v>
      </c>
      <c r="C5038" t="str">
        <f t="shared" si="1"/>
        <v/>
      </c>
    </row>
    <row r="5039">
      <c r="A5039" t="str">
        <f>UPPER(newTransactionSheet!D5039)&amp;"$"&amp;UPPER(newTransactionSheet!F5039)&amp;"$"&amp;UPPER(newTransactionSheet!H5039)&amp;"$"&amp;UPPER(newTransactionSheet!N5039)</f>
        <v>HYUNDAI$I10$SPORTZ 1.2$BANGALORE</v>
      </c>
      <c r="C5039" t="str">
        <f t="shared" si="1"/>
        <v/>
      </c>
    </row>
    <row r="5040">
      <c r="A5040" t="str">
        <f>UPPER(newTransactionSheet!D5040)&amp;"$"&amp;UPPER(newTransactionSheet!F5040)&amp;"$"&amp;UPPER(newTransactionSheet!H5040)&amp;"$"&amp;UPPER(newTransactionSheet!N5040)</f>
        <v>FORD$FIGO$DURATORQ DIESEL ZXI 1.4$BANGALORE</v>
      </c>
      <c r="C5040" t="str">
        <f t="shared" si="1"/>
        <v/>
      </c>
    </row>
    <row r="5041">
      <c r="A5041" t="str">
        <f>UPPER(newTransactionSheet!D5041)&amp;"$"&amp;UPPER(newTransactionSheet!F5041)&amp;"$"&amp;UPPER(newTransactionSheet!H5041)&amp;"$"&amp;UPPER(newTransactionSheet!N5041)</f>
        <v>HONDA$CIVIC$1.8V MT$BANGALORE</v>
      </c>
      <c r="C5041" t="str">
        <f t="shared" si="1"/>
        <v/>
      </c>
    </row>
    <row r="5042">
      <c r="A5042" t="str">
        <f>UPPER(newTransactionSheet!D5042)&amp;"$"&amp;UPPER(newTransactionSheet!F5042)&amp;"$"&amp;UPPER(newTransactionSheet!H5042)&amp;"$"&amp;UPPER(newTransactionSheet!N5042)</f>
        <v>MARUTI SUZUKI$RITZ$VDI$BANGALORE</v>
      </c>
      <c r="C5042" t="str">
        <f t="shared" si="1"/>
        <v/>
      </c>
    </row>
    <row r="5043">
      <c r="A5043" t="str">
        <f>UPPER(newTransactionSheet!D5043)&amp;"$"&amp;UPPER(newTransactionSheet!F5043)&amp;"$"&amp;UPPER(newTransactionSheet!H5043)&amp;"$"&amp;UPPER(newTransactionSheet!N5043)</f>
        <v>HYUNDAI$I10$ERA$BANGALORE</v>
      </c>
      <c r="C5043" t="str">
        <f t="shared" si="1"/>
        <v/>
      </c>
    </row>
    <row r="5044">
      <c r="A5044" t="str">
        <f>UPPER(newTransactionSheet!D5044)&amp;"$"&amp;UPPER(newTransactionSheet!F5044)&amp;"$"&amp;UPPER(newTransactionSheet!H5044)&amp;"$"&amp;UPPER(newTransactionSheet!N5044)</f>
        <v>MARUTI SUZUKI$ALTO$STD CNG$BANGALORE</v>
      </c>
      <c r="C5044" t="str">
        <f t="shared" si="1"/>
        <v/>
      </c>
    </row>
    <row r="5045">
      <c r="A5045" t="str">
        <f>UPPER(newTransactionSheet!D5045)&amp;"$"&amp;UPPER(newTransactionSheet!F5045)&amp;"$"&amp;UPPER(newTransactionSheet!H5045)&amp;"$"&amp;UPPER(newTransactionSheet!N5045)</f>
        <v>HYUNDAI$GETZ$GLS$BANGALORE</v>
      </c>
      <c r="C5045" t="str">
        <f t="shared" si="1"/>
        <v/>
      </c>
    </row>
    <row r="5046">
      <c r="A5046" t="str">
        <f>UPPER(newTransactionSheet!D5046)&amp;"$"&amp;UPPER(newTransactionSheet!F5046)&amp;"$"&amp;UPPER(newTransactionSheet!H5046)&amp;"$"&amp;UPPER(newTransactionSheet!N5046)</f>
        <v>HYUNDAI$ACCENT$GLE$BANGALORE</v>
      </c>
      <c r="C5046" t="str">
        <f t="shared" si="1"/>
        <v/>
      </c>
    </row>
    <row r="5047">
      <c r="A5047" t="str">
        <f>UPPER(newTransactionSheet!D5047)&amp;"$"&amp;UPPER(newTransactionSheet!F5047)&amp;"$"&amp;UPPER(newTransactionSheet!H5047)&amp;"$"&amp;UPPER(newTransactionSheet!N5047)</f>
        <v>HONDA$CITY$SV$BANGALORE</v>
      </c>
      <c r="C5047" t="str">
        <f t="shared" si="1"/>
        <v/>
      </c>
    </row>
    <row r="5048">
      <c r="A5048" t="str">
        <f>UPPER(newTransactionSheet!D5048)&amp;"$"&amp;UPPER(newTransactionSheet!F5048)&amp;"$"&amp;UPPER(newTransactionSheet!H5048)&amp;"$"&amp;UPPER(newTransactionSheet!N5048)</f>
        <v>MARUTI SUZUKI$SWIFT$VDI$BANGALORE</v>
      </c>
      <c r="C5048" t="str">
        <f t="shared" si="1"/>
        <v/>
      </c>
    </row>
    <row r="5049">
      <c r="A5049" t="str">
        <f>UPPER(newTransactionSheet!D5049)&amp;"$"&amp;UPPER(newTransactionSheet!F5049)&amp;"$"&amp;UPPER(newTransactionSheet!H5049)&amp;"$"&amp;UPPER(newTransactionSheet!N5049)</f>
        <v>MARUTI SUZUKI$WAGON R$AX MINOR$BANGALORE</v>
      </c>
      <c r="C5049" t="str">
        <f t="shared" si="1"/>
        <v/>
      </c>
    </row>
    <row r="5050">
      <c r="A5050" t="str">
        <f>UPPER(newTransactionSheet!D5050)&amp;"$"&amp;UPPER(newTransactionSheet!F5050)&amp;"$"&amp;UPPER(newTransactionSheet!H5050)&amp;"$"&amp;UPPER(newTransactionSheet!N5050)</f>
        <v>HONDA$CITY ZX$GXI$BANGALORE</v>
      </c>
      <c r="C5050" t="str">
        <f t="shared" si="1"/>
        <v/>
      </c>
    </row>
    <row r="5051">
      <c r="A5051" t="str">
        <f>UPPER(newTransactionSheet!D5051)&amp;"$"&amp;UPPER(newTransactionSheet!F5051)&amp;"$"&amp;UPPER(newTransactionSheet!H5051)&amp;"$"&amp;UPPER(newTransactionSheet!N5051)</f>
        <v>TOYOTA$COROLLA$H5 1.8E$BANGALORE</v>
      </c>
      <c r="C5051" t="str">
        <f t="shared" si="1"/>
        <v/>
      </c>
    </row>
    <row r="5052">
      <c r="A5052" t="str">
        <f>UPPER(newTransactionSheet!D5052)&amp;"$"&amp;UPPER(newTransactionSheet!F5052)&amp;"$"&amp;UPPER(newTransactionSheet!H5052)&amp;"$"&amp;UPPER(newTransactionSheet!N5052)</f>
        <v>HONDA$CITY$VX$BANGALORE</v>
      </c>
      <c r="C5052" t="str">
        <f t="shared" si="1"/>
        <v/>
      </c>
    </row>
    <row r="5053">
      <c r="A5053" t="str">
        <f>UPPER(newTransactionSheet!D5053)&amp;"$"&amp;UPPER(newTransactionSheet!F5053)&amp;"$"&amp;UPPER(newTransactionSheet!H5053)&amp;"$"&amp;UPPER(newTransactionSheet!N5053)</f>
        <v>HYUNDAI$I20$ASTA 1.2$BANGALORE</v>
      </c>
      <c r="C5053" t="str">
        <f t="shared" si="1"/>
        <v/>
      </c>
    </row>
    <row r="5054">
      <c r="A5054" t="str">
        <f>UPPER(newTransactionSheet!D5054)&amp;"$"&amp;UPPER(newTransactionSheet!F5054)&amp;"$"&amp;UPPER(newTransactionSheet!H5054)&amp;"$"&amp;UPPER(newTransactionSheet!N5054)</f>
        <v>MARUTI SUZUKI$SWIFT$VDI$BANGALORE</v>
      </c>
      <c r="C5054" t="str">
        <f t="shared" si="1"/>
        <v/>
      </c>
    </row>
    <row r="5055">
      <c r="A5055" t="str">
        <f>UPPER(newTransactionSheet!D5055)&amp;"$"&amp;UPPER(newTransactionSheet!F5055)&amp;"$"&amp;UPPER(newTransactionSheet!H5055)&amp;"$"&amp;UPPER(newTransactionSheet!N5055)</f>
        <v>MARUTI SUZUKI$RITZ$VDI$BANGALORE</v>
      </c>
      <c r="C5055" t="str">
        <f t="shared" si="1"/>
        <v/>
      </c>
    </row>
    <row r="5056">
      <c r="A5056" t="str">
        <f>UPPER(newTransactionSheet!D5056)&amp;"$"&amp;UPPER(newTransactionSheet!F5056)&amp;"$"&amp;UPPER(newTransactionSheet!H5056)&amp;"$"&amp;UPPER(newTransactionSheet!N5056)</f>
        <v>MAHINDRA-RENAULT$LOGAN$GLX 1.4$BANGALORE</v>
      </c>
      <c r="C5056" t="str">
        <f t="shared" si="1"/>
        <v/>
      </c>
    </row>
    <row r="5057">
      <c r="A5057" t="str">
        <f>UPPER(newTransactionSheet!D5057)&amp;"$"&amp;UPPER(newTransactionSheet!F5057)&amp;"$"&amp;UPPER(newTransactionSheet!H5057)&amp;"$"&amp;UPPER(newTransactionSheet!N5057)</f>
        <v>HONDA$CITY$1.5 V MT$BANGALORE</v>
      </c>
      <c r="C5057" t="str">
        <f t="shared" si="1"/>
        <v/>
      </c>
    </row>
    <row r="5058">
      <c r="A5058" t="str">
        <f>UPPER(newTransactionSheet!D5058)&amp;"$"&amp;UPPER(newTransactionSheet!F5058)&amp;"$"&amp;UPPER(newTransactionSheet!H5058)&amp;"$"&amp;UPPER(newTransactionSheet!N5058)</f>
        <v>HYUNDAI$SANTRO XING$XG$BANGALORE</v>
      </c>
      <c r="C5058" t="str">
        <f t="shared" si="1"/>
        <v/>
      </c>
    </row>
    <row r="5059">
      <c r="A5059" t="str">
        <f>UPPER(newTransactionSheet!D5059)&amp;"$"&amp;UPPER(newTransactionSheet!F5059)&amp;"$"&amp;UPPER(newTransactionSheet!H5059)&amp;"$"&amp;UPPER(newTransactionSheet!N5059)</f>
        <v>HYUNDAI$GETZ PRIME$1.5 GVS CRDI$BANGALORE</v>
      </c>
      <c r="C5059" t="str">
        <f t="shared" si="1"/>
        <v/>
      </c>
    </row>
    <row r="5060">
      <c r="A5060" t="str">
        <f>UPPER(newTransactionSheet!D5060)&amp;"$"&amp;UPPER(newTransactionSheet!F5060)&amp;"$"&amp;UPPER(newTransactionSheet!H5060)&amp;"$"&amp;UPPER(newTransactionSheet!N5060)</f>
        <v>HYUNDAI$VERNA$FLUIDIC 1.6 CRDI SX$BANGALORE</v>
      </c>
      <c r="C5060" t="str">
        <f t="shared" si="1"/>
        <v/>
      </c>
    </row>
    <row r="5061">
      <c r="A5061" t="str">
        <f>UPPER(newTransactionSheet!D5061)&amp;"$"&amp;UPPER(newTransactionSheet!F5061)&amp;"$"&amp;UPPER(newTransactionSheet!H5061)&amp;"$"&amp;UPPER(newTransactionSheet!N5061)</f>
        <v>MARUTI SUZUKI$SWIFT DZIRE$AUTOMATIC$BANGALORE</v>
      </c>
      <c r="C5061" t="str">
        <f t="shared" si="1"/>
        <v/>
      </c>
    </row>
    <row r="5062">
      <c r="A5062" t="str">
        <f>UPPER(newTransactionSheet!D5062)&amp;"$"&amp;UPPER(newTransactionSheet!F5062)&amp;"$"&amp;UPPER(newTransactionSheet!H5062)&amp;"$"&amp;UPPER(newTransactionSheet!N5062)</f>
        <v>TATA$MANZA$AQUA QUADRAJET$BANGALORE</v>
      </c>
      <c r="C5062" t="str">
        <f t="shared" si="1"/>
        <v/>
      </c>
    </row>
    <row r="5063">
      <c r="A5063" t="str">
        <f>UPPER(newTransactionSheet!D5063)&amp;"$"&amp;UPPER(newTransactionSheet!F5063)&amp;"$"&amp;UPPER(newTransactionSheet!H5063)&amp;"$"&amp;UPPER(newTransactionSheet!N5063)</f>
        <v>HYUNDAI$XCENT$S 1.2$BANGALORE</v>
      </c>
      <c r="C5063" t="str">
        <f t="shared" si="1"/>
        <v/>
      </c>
    </row>
    <row r="5064">
      <c r="A5064" t="str">
        <f>UPPER(newTransactionSheet!D5064)&amp;"$"&amp;UPPER(newTransactionSheet!F5064)&amp;"$"&amp;UPPER(newTransactionSheet!H5064)&amp;"$"&amp;UPPER(newTransactionSheet!N5064)</f>
        <v>FORD$IKON$1.3 FLAIR$BANGALORE</v>
      </c>
      <c r="C5064" t="str">
        <f t="shared" si="1"/>
        <v/>
      </c>
    </row>
    <row r="5065">
      <c r="A5065" t="str">
        <f>UPPER(newTransactionSheet!D5065)&amp;"$"&amp;UPPER(newTransactionSheet!F5065)&amp;"$"&amp;UPPER(newTransactionSheet!H5065)&amp;"$"&amp;UPPER(newTransactionSheet!N5065)</f>
        <v>HONDA$CITY$SV$BANGALORE</v>
      </c>
      <c r="C5065" t="str">
        <f t="shared" si="1"/>
        <v/>
      </c>
    </row>
    <row r="5066">
      <c r="A5066" t="str">
        <f>UPPER(newTransactionSheet!D5066)&amp;"$"&amp;UPPER(newTransactionSheet!F5066)&amp;"$"&amp;UPPER(newTransactionSheet!H5066)&amp;"$"&amp;UPPER(newTransactionSheet!N5066)</f>
        <v>HYUNDAI$I20$SPORTZ 1.2$BANGALORE</v>
      </c>
      <c r="C5066" t="str">
        <f t="shared" si="1"/>
        <v/>
      </c>
    </row>
    <row r="5067">
      <c r="A5067" t="str">
        <f>UPPER(newTransactionSheet!D5067)&amp;"$"&amp;UPPER(newTransactionSheet!F5067)&amp;"$"&amp;UPPER(newTransactionSheet!H5067)&amp;"$"&amp;UPPER(newTransactionSheet!N5067)</f>
        <v>MARUTI SUZUKI$SWIFT$VDI$BANGALORE</v>
      </c>
      <c r="C5067" t="str">
        <f t="shared" si="1"/>
        <v/>
      </c>
    </row>
    <row r="5068">
      <c r="A5068" t="str">
        <f>UPPER(newTransactionSheet!D5068)&amp;"$"&amp;UPPER(newTransactionSheet!F5068)&amp;"$"&amp;UPPER(newTransactionSheet!H5068)&amp;"$"&amp;UPPER(newTransactionSheet!N5068)</f>
        <v>FORD$FIGO$DURATEC PETROL EXI 1.2$BANGALORE</v>
      </c>
      <c r="C5068" t="str">
        <f t="shared" si="1"/>
        <v/>
      </c>
    </row>
    <row r="5069">
      <c r="A5069" t="str">
        <f>UPPER(newTransactionSheet!D5069)&amp;"$"&amp;UPPER(newTransactionSheet!F5069)&amp;"$"&amp;UPPER(newTransactionSheet!H5069)&amp;"$"&amp;UPPER(newTransactionSheet!N5069)</f>
        <v>MARUTI SUZUKI$ERTIGA$ZDI$BANGALORE</v>
      </c>
      <c r="C5069" t="str">
        <f t="shared" si="1"/>
        <v/>
      </c>
    </row>
    <row r="5070">
      <c r="A5070" t="str">
        <f>UPPER(newTransactionSheet!D5070)&amp;"$"&amp;UPPER(newTransactionSheet!F5070)&amp;"$"&amp;UPPER(newTransactionSheet!H5070)&amp;"$"&amp;UPPER(newTransactionSheet!N5070)</f>
        <v>HYUNDAI$ACCENT$GLE$BANGALORE</v>
      </c>
      <c r="C5070" t="str">
        <f t="shared" si="1"/>
        <v/>
      </c>
    </row>
    <row r="5071">
      <c r="A5071" t="str">
        <f>UPPER(newTransactionSheet!D5071)&amp;"$"&amp;UPPER(newTransactionSheet!F5071)&amp;"$"&amp;UPPER(newTransactionSheet!H5071)&amp;"$"&amp;UPPER(newTransactionSheet!N5071)</f>
        <v>MARUTI SUZUKI$ALTO$LXI$BANGALORE</v>
      </c>
      <c r="C5071" t="str">
        <f t="shared" si="1"/>
        <v/>
      </c>
    </row>
    <row r="5072">
      <c r="A5072" t="str">
        <f>UPPER(newTransactionSheet!D5072)&amp;"$"&amp;UPPER(newTransactionSheet!F5072)&amp;"$"&amp;UPPER(newTransactionSheet!H5072)&amp;"$"&amp;UPPER(newTransactionSheet!N5072)</f>
        <v>MARUTI SUZUKI$SWIFT$VDI$BANGALORE</v>
      </c>
      <c r="C5072" t="str">
        <f t="shared" si="1"/>
        <v/>
      </c>
    </row>
    <row r="5073">
      <c r="A5073" t="str">
        <f>UPPER(newTransactionSheet!D5073)&amp;"$"&amp;UPPER(newTransactionSheet!F5073)&amp;"$"&amp;UPPER(newTransactionSheet!H5073)&amp;"$"&amp;UPPER(newTransactionSheet!N5073)</f>
        <v>MARUTI SUZUKI$SWIFT DZIRE$VXI$BANGALORE</v>
      </c>
      <c r="C5073" t="str">
        <f t="shared" si="1"/>
        <v/>
      </c>
    </row>
    <row r="5074">
      <c r="A5074" t="str">
        <f>UPPER(newTransactionSheet!D5074)&amp;"$"&amp;UPPER(newTransactionSheet!F5074)&amp;"$"&amp;UPPER(newTransactionSheet!H5074)&amp;"$"&amp;UPPER(newTransactionSheet!N5074)</f>
        <v>FORD$FIESTA$ZXI 1.6 DURASPORT ABS$BANGALORE</v>
      </c>
      <c r="C5074" t="str">
        <f t="shared" si="1"/>
        <v/>
      </c>
    </row>
    <row r="5075">
      <c r="A5075" t="str">
        <f>UPPER(newTransactionSheet!D5075)&amp;"$"&amp;UPPER(newTransactionSheet!F5075)&amp;"$"&amp;UPPER(newTransactionSheet!H5075)&amp;"$"&amp;UPPER(newTransactionSheet!N5075)</f>
        <v>HYUNDAI$I10$SPORTZ 1.2 KAPPA2$BANGALORE</v>
      </c>
      <c r="C5075" t="str">
        <f t="shared" si="1"/>
        <v/>
      </c>
    </row>
    <row r="5076">
      <c r="A5076" t="str">
        <f>UPPER(newTransactionSheet!D5076)&amp;"$"&amp;UPPER(newTransactionSheet!F5076)&amp;"$"&amp;UPPER(newTransactionSheet!H5076)&amp;"$"&amp;UPPER(newTransactionSheet!N5076)</f>
        <v>MARUTI SUZUKI$RITZ$VDI$BANGALORE</v>
      </c>
      <c r="C5076" t="str">
        <f t="shared" si="1"/>
        <v/>
      </c>
    </row>
    <row r="5077">
      <c r="A5077" t="str">
        <f>UPPER(newTransactionSheet!D5077)&amp;"$"&amp;UPPER(newTransactionSheet!F5077)&amp;"$"&amp;UPPER(newTransactionSheet!H5077)&amp;"$"&amp;UPPER(newTransactionSheet!N5077)</f>
        <v>MARUTI SUZUKI$SWIFT DZIRE$VDI$BANGALORE</v>
      </c>
      <c r="C5077" t="str">
        <f t="shared" si="1"/>
        <v/>
      </c>
    </row>
    <row r="5078">
      <c r="A5078" t="str">
        <f>UPPER(newTransactionSheet!D5078)&amp;"$"&amp;UPPER(newTransactionSheet!F5078)&amp;"$"&amp;UPPER(newTransactionSheet!H5078)&amp;"$"&amp;UPPER(newTransactionSheet!N5078)</f>
        <v>HYUNDAI$I20$ASTA 1.4 CRDI$BANGALORE</v>
      </c>
      <c r="C5078" t="str">
        <f t="shared" si="1"/>
        <v/>
      </c>
    </row>
    <row r="5079">
      <c r="A5079" t="str">
        <f>UPPER(newTransactionSheet!D5079)&amp;"$"&amp;UPPER(newTransactionSheet!F5079)&amp;"$"&amp;UPPER(newTransactionSheet!H5079)&amp;"$"&amp;UPPER(newTransactionSheet!N5079)</f>
        <v>MARUTI SUZUKI$SWIFT DZIRE$VDI$BANGALORE</v>
      </c>
      <c r="C5079" t="str">
        <f t="shared" si="1"/>
        <v/>
      </c>
    </row>
    <row r="5080">
      <c r="A5080" t="str">
        <f>UPPER(newTransactionSheet!D5080)&amp;"$"&amp;UPPER(newTransactionSheet!F5080)&amp;"$"&amp;UPPER(newTransactionSheet!H5080)&amp;"$"&amp;UPPER(newTransactionSheet!N5080)</f>
        <v>MARUTI SUZUKI$WAGON R$VXI$BANGALORE</v>
      </c>
      <c r="C5080" t="str">
        <f t="shared" si="1"/>
        <v/>
      </c>
    </row>
    <row r="5081">
      <c r="A5081" t="str">
        <f>UPPER(newTransactionSheet!D5081)&amp;"$"&amp;UPPER(newTransactionSheet!F5081)&amp;"$"&amp;UPPER(newTransactionSheet!H5081)&amp;"$"&amp;UPPER(newTransactionSheet!N5081)</f>
        <v>MARUTI SUZUKI$SWIFT$VDI$BANGALORE</v>
      </c>
      <c r="C5081" t="str">
        <f t="shared" si="1"/>
        <v/>
      </c>
    </row>
    <row r="5082">
      <c r="A5082" t="str">
        <f>UPPER(newTransactionSheet!D5082)&amp;"$"&amp;UPPER(newTransactionSheet!F5082)&amp;"$"&amp;UPPER(newTransactionSheet!H5082)&amp;"$"&amp;UPPER(newTransactionSheet!N5082)</f>
        <v>MAHINDRA$XUV500$W6$BANGALORE</v>
      </c>
      <c r="C5082" t="str">
        <f t="shared" si="1"/>
        <v/>
      </c>
    </row>
    <row r="5083">
      <c r="A5083" t="str">
        <f>UPPER(newTransactionSheet!D5083)&amp;"$"&amp;UPPER(newTransactionSheet!F5083)&amp;"$"&amp;UPPER(newTransactionSheet!H5083)&amp;"$"&amp;UPPER(newTransactionSheet!N5083)</f>
        <v>HONDA$CITY ZX$GXI$BANGALORE</v>
      </c>
      <c r="C5083" t="str">
        <f t="shared" si="1"/>
        <v/>
      </c>
    </row>
    <row r="5084">
      <c r="A5084" t="str">
        <f>UPPER(newTransactionSheet!D5084)&amp;"$"&amp;UPPER(newTransactionSheet!F5084)&amp;"$"&amp;UPPER(newTransactionSheet!H5084)&amp;"$"&amp;UPPER(newTransactionSheet!N5084)</f>
        <v>CHEVROLET$CAPTIVA$LTZ AWD AT$BANGALORE</v>
      </c>
      <c r="C5084" t="str">
        <f t="shared" si="1"/>
        <v/>
      </c>
    </row>
    <row r="5085">
      <c r="A5085" t="str">
        <f>UPPER(newTransactionSheet!D5085)&amp;"$"&amp;UPPER(newTransactionSheet!F5085)&amp;"$"&amp;UPPER(newTransactionSheet!H5085)&amp;"$"&amp;UPPER(newTransactionSheet!N5085)</f>
        <v>MAHINDRA$SCORPIO$LX 2.6 TURBO$BANGALORE</v>
      </c>
      <c r="C5085" t="str">
        <f t="shared" si="1"/>
        <v/>
      </c>
    </row>
    <row r="5086">
      <c r="A5086" t="str">
        <f>UPPER(newTransactionSheet!D5086)&amp;"$"&amp;UPPER(newTransactionSheet!F5086)&amp;"$"&amp;UPPER(newTransactionSheet!H5086)&amp;"$"&amp;UPPER(newTransactionSheet!N5086)</f>
        <v>MARUTI SUZUKI$SX4$ZDI$BANGALORE</v>
      </c>
      <c r="C5086" t="str">
        <f t="shared" si="1"/>
        <v/>
      </c>
    </row>
    <row r="5087">
      <c r="A5087" t="str">
        <f>UPPER(newTransactionSheet!D5087)&amp;"$"&amp;UPPER(newTransactionSheet!F5087)&amp;"$"&amp;UPPER(newTransactionSheet!H5087)&amp;"$"&amp;UPPER(newTransactionSheet!N5087)</f>
        <v>RENAULT$DUSTER$85 PS RXL DIESEL$BANGALORE</v>
      </c>
      <c r="C5087" t="str">
        <f t="shared" si="1"/>
        <v/>
      </c>
    </row>
    <row r="5088">
      <c r="A5088" t="str">
        <f>UPPER(newTransactionSheet!D5088)&amp;"$"&amp;UPPER(newTransactionSheet!F5088)&amp;"$"&amp;UPPER(newTransactionSheet!H5088)&amp;"$"&amp;UPPER(newTransactionSheet!N5088)</f>
        <v>HONDA$CITY$1.5 S MT$BANGALORE</v>
      </c>
      <c r="C5088" t="str">
        <f t="shared" si="1"/>
        <v/>
      </c>
    </row>
    <row r="5089">
      <c r="A5089" t="str">
        <f>UPPER(newTransactionSheet!D5089)&amp;"$"&amp;UPPER(newTransactionSheet!F5089)&amp;"$"&amp;UPPER(newTransactionSheet!H5089)&amp;"$"&amp;UPPER(newTransactionSheet!N5089)</f>
        <v>MARUTI SUZUKI$SWIFT DZIRE$VDI$BANGALORE</v>
      </c>
      <c r="C5089" t="str">
        <f t="shared" si="1"/>
        <v/>
      </c>
    </row>
    <row r="5090">
      <c r="A5090" t="str">
        <f>UPPER(newTransactionSheet!D5090)&amp;"$"&amp;UPPER(newTransactionSheet!F5090)&amp;"$"&amp;UPPER(newTransactionSheet!H5090)&amp;"$"&amp;UPPER(newTransactionSheet!N5090)</f>
        <v>HYUNDAI$I20$ASTA 1.2$BANGALORE</v>
      </c>
      <c r="C5090" t="str">
        <f t="shared" si="1"/>
        <v/>
      </c>
    </row>
    <row r="5091">
      <c r="A5091" t="str">
        <f>UPPER(newTransactionSheet!D5091)&amp;"$"&amp;UPPER(newTransactionSheet!F5091)&amp;"$"&amp;UPPER(newTransactionSheet!H5091)&amp;"$"&amp;UPPER(newTransactionSheet!N5091)</f>
        <v>VOLKSWAGEN$VENTO$HIGHLINE DIESEL$BANGALORE</v>
      </c>
      <c r="C5091" t="str">
        <f t="shared" si="1"/>
        <v/>
      </c>
    </row>
    <row r="5092">
      <c r="A5092" t="str">
        <f>UPPER(newTransactionSheet!D5092)&amp;"$"&amp;UPPER(newTransactionSheet!F5092)&amp;"$"&amp;UPPER(newTransactionSheet!H5092)&amp;"$"&amp;UPPER(newTransactionSheet!N5092)</f>
        <v>HYUNDAI$VERNA$VGT CRDI SX ABS$BANGALORE</v>
      </c>
      <c r="C5092" t="str">
        <f t="shared" si="1"/>
        <v/>
      </c>
    </row>
    <row r="5093">
      <c r="A5093" t="str">
        <f>UPPER(newTransactionSheet!D5093)&amp;"$"&amp;UPPER(newTransactionSheet!F5093)&amp;"$"&amp;UPPER(newTransactionSheet!H5093)&amp;"$"&amp;UPPER(newTransactionSheet!N5093)</f>
        <v>HYUNDAI$VERNA$FLUIDIC 1.6 VTVT SX OPT$BANGALORE</v>
      </c>
      <c r="C5093" t="str">
        <f t="shared" si="1"/>
        <v/>
      </c>
    </row>
    <row r="5094">
      <c r="A5094" t="str">
        <f>UPPER(newTransactionSheet!D5094)&amp;"$"&amp;UPPER(newTransactionSheet!F5094)&amp;"$"&amp;UPPER(newTransactionSheet!H5094)&amp;"$"&amp;UPPER(newTransactionSheet!N5094)</f>
        <v>HYUNDAI$I10$ERA$BANGALORE</v>
      </c>
      <c r="C5094" t="str">
        <f t="shared" si="1"/>
        <v/>
      </c>
    </row>
    <row r="5095">
      <c r="A5095" t="str">
        <f>UPPER(newTransactionSheet!D5095)&amp;"$"&amp;UPPER(newTransactionSheet!F5095)&amp;"$"&amp;UPPER(newTransactionSheet!H5095)&amp;"$"&amp;UPPER(newTransactionSheet!N5095)</f>
        <v>VOLKSWAGEN$POLO$GT TSI$BANGALORE</v>
      </c>
      <c r="C5095" t="str">
        <f t="shared" si="1"/>
        <v/>
      </c>
    </row>
    <row r="5096">
      <c r="A5096" t="str">
        <f>UPPER(newTransactionSheet!D5096)&amp;"$"&amp;UPPER(newTransactionSheet!F5096)&amp;"$"&amp;UPPER(newTransactionSheet!H5096)&amp;"$"&amp;UPPER(newTransactionSheet!N5096)</f>
        <v>MARUTI SUZUKI$ALTO K10$VXI$BANGALORE</v>
      </c>
      <c r="C5096" t="str">
        <f t="shared" si="1"/>
        <v/>
      </c>
    </row>
    <row r="5097">
      <c r="A5097" t="str">
        <f>UPPER(newTransactionSheet!D5097)&amp;"$"&amp;UPPER(newTransactionSheet!F5097)&amp;"$"&amp;UPPER(newTransactionSheet!H5097)&amp;"$"&amp;UPPER(newTransactionSheet!N5097)</f>
        <v>HONDA$CITY$1.5 V AT$BANGALORE</v>
      </c>
      <c r="C5097" t="str">
        <f t="shared" si="1"/>
        <v/>
      </c>
    </row>
    <row r="5098">
      <c r="A5098" t="str">
        <f>UPPER(newTransactionSheet!D5098)&amp;"$"&amp;UPPER(newTransactionSheet!F5098)&amp;"$"&amp;UPPER(newTransactionSheet!H5098)&amp;"$"&amp;UPPER(newTransactionSheet!N5098)</f>
        <v>HYUNDAI$I10$MAGNA 1.1 IRDE2$BANGALORE</v>
      </c>
      <c r="C5098" t="str">
        <f t="shared" si="1"/>
        <v/>
      </c>
    </row>
    <row r="5099">
      <c r="A5099" t="str">
        <f>UPPER(newTransactionSheet!D5099)&amp;"$"&amp;UPPER(newTransactionSheet!F5099)&amp;"$"&amp;UPPER(newTransactionSheet!H5099)&amp;"$"&amp;UPPER(newTransactionSheet!N5099)</f>
        <v>MARUTI SUZUKI$SWIFT$VDI$BANGALORE</v>
      </c>
      <c r="C5099" t="str">
        <f t="shared" si="1"/>
        <v/>
      </c>
    </row>
    <row r="5100">
      <c r="A5100" t="str">
        <f>UPPER(newTransactionSheet!D5100)&amp;"$"&amp;UPPER(newTransactionSheet!F5100)&amp;"$"&amp;UPPER(newTransactionSheet!H5100)&amp;"$"&amp;UPPER(newTransactionSheet!N5100)</f>
        <v>FORD$FIESTA$SXI 1.4 TDCI$BANGALORE</v>
      </c>
      <c r="C5100" t="str">
        <f t="shared" si="1"/>
        <v/>
      </c>
    </row>
    <row r="5101">
      <c r="A5101" t="str">
        <f>UPPER(newTransactionSheet!D5101)&amp;"$"&amp;UPPER(newTransactionSheet!F5101)&amp;"$"&amp;UPPER(newTransactionSheet!H5101)&amp;"$"&amp;UPPER(newTransactionSheet!N5101)</f>
        <v>HYUNDAI$GETZ$GLE$BANGALORE</v>
      </c>
      <c r="C5101" t="str">
        <f t="shared" si="1"/>
        <v/>
      </c>
    </row>
    <row r="5102">
      <c r="A5102" t="str">
        <f>UPPER(newTransactionSheet!D5102)&amp;"$"&amp;UPPER(newTransactionSheet!F5102)&amp;"$"&amp;UPPER(newTransactionSheet!H5102)&amp;"$"&amp;UPPER(newTransactionSheet!N5102)</f>
        <v>NISSAN$SUNNY$XV D$BANGALORE</v>
      </c>
      <c r="C5102" t="str">
        <f t="shared" si="1"/>
        <v/>
      </c>
    </row>
    <row r="5103">
      <c r="A5103" t="str">
        <f>UPPER(newTransactionSheet!D5103)&amp;"$"&amp;UPPER(newTransactionSheet!F5103)&amp;"$"&amp;UPPER(newTransactionSheet!H5103)&amp;"$"&amp;UPPER(newTransactionSheet!N5103)</f>
        <v>TATA$MANZA$AURA ABS QUADRAJET$BANGALORE</v>
      </c>
      <c r="C5103" t="str">
        <f t="shared" si="1"/>
        <v/>
      </c>
    </row>
    <row r="5104">
      <c r="A5104" t="str">
        <f>UPPER(newTransactionSheet!D5104)&amp;"$"&amp;UPPER(newTransactionSheet!F5104)&amp;"$"&amp;UPPER(newTransactionSheet!H5104)&amp;"$"&amp;UPPER(newTransactionSheet!N5104)</f>
        <v>VOLKSWAGEN$VENTO$HIGHLINE DIESEL$BANGALORE</v>
      </c>
      <c r="C5104" t="str">
        <f t="shared" si="1"/>
        <v/>
      </c>
    </row>
    <row r="5105">
      <c r="A5105" t="str">
        <f>UPPER(newTransactionSheet!D5105)&amp;"$"&amp;UPPER(newTransactionSheet!F5105)&amp;"$"&amp;UPPER(newTransactionSheet!H5105)&amp;"$"&amp;UPPER(newTransactionSheet!N5105)</f>
        <v>HYUNDAI$GRAND I10$ASTA 1.2 KAPPA VTVT$BANGALORE</v>
      </c>
      <c r="C5105" t="str">
        <f t="shared" si="1"/>
        <v/>
      </c>
    </row>
    <row r="5106">
      <c r="A5106" t="str">
        <f>UPPER(newTransactionSheet!D5106)&amp;"$"&amp;UPPER(newTransactionSheet!F5106)&amp;"$"&amp;UPPER(newTransactionSheet!H5106)&amp;"$"&amp;UPPER(newTransactionSheet!N5106)</f>
        <v>TATA$NANO$LX$BANGALORE</v>
      </c>
      <c r="C5106" t="str">
        <f t="shared" si="1"/>
        <v/>
      </c>
    </row>
    <row r="5107">
      <c r="A5107" t="str">
        <f>UPPER(newTransactionSheet!D5107)&amp;"$"&amp;UPPER(newTransactionSheet!F5107)&amp;"$"&amp;UPPER(newTransactionSheet!H5107)&amp;"$"&amp;UPPER(newTransactionSheet!N5107)</f>
        <v>HYUNDAI$XCENT$S 1.2$BANGALORE</v>
      </c>
      <c r="C5107" t="str">
        <f t="shared" si="1"/>
        <v/>
      </c>
    </row>
    <row r="5108">
      <c r="A5108" t="str">
        <f>UPPER(newTransactionSheet!D5108)&amp;"$"&amp;UPPER(newTransactionSheet!F5108)&amp;"$"&amp;UPPER(newTransactionSheet!H5108)&amp;"$"&amp;UPPER(newTransactionSheet!N5108)</f>
        <v>MARUTI SUZUKI$SWIFT$LDI$BANGALORE</v>
      </c>
      <c r="C5108" t="str">
        <f t="shared" si="1"/>
        <v/>
      </c>
    </row>
    <row r="5109">
      <c r="A5109" t="str">
        <f>UPPER(newTransactionSheet!D5109)&amp;"$"&amp;UPPER(newTransactionSheet!F5109)&amp;"$"&amp;UPPER(newTransactionSheet!H5109)&amp;"$"&amp;UPPER(newTransactionSheet!N5109)</f>
        <v>HONDA$CITY ZX$VTEC$BANGALORE</v>
      </c>
      <c r="C5109" t="str">
        <f t="shared" si="1"/>
        <v/>
      </c>
    </row>
    <row r="5110">
      <c r="A5110" t="str">
        <f>UPPER(newTransactionSheet!D5110)&amp;"$"&amp;UPPER(newTransactionSheet!F5110)&amp;"$"&amp;UPPER(newTransactionSheet!H5110)&amp;"$"&amp;UPPER(newTransactionSheet!N5110)</f>
        <v>MARUTI SUZUKI$SWIFT$LDI$BANGALORE</v>
      </c>
      <c r="C5110" t="str">
        <f t="shared" si="1"/>
        <v/>
      </c>
    </row>
    <row r="5111">
      <c r="A5111" t="str">
        <f>UPPER(newTransactionSheet!D5111)&amp;"$"&amp;UPPER(newTransactionSheet!F5111)&amp;"$"&amp;UPPER(newTransactionSheet!H5111)&amp;"$"&amp;UPPER(newTransactionSheet!N5111)</f>
        <v>MAHINDRA$XUV500$W8$BANGALORE</v>
      </c>
      <c r="C5111" t="str">
        <f t="shared" si="1"/>
        <v/>
      </c>
    </row>
    <row r="5112">
      <c r="A5112" t="str">
        <f>UPPER(newTransactionSheet!D5112)&amp;"$"&amp;UPPER(newTransactionSheet!F5112)&amp;"$"&amp;UPPER(newTransactionSheet!H5112)&amp;"$"&amp;UPPER(newTransactionSheet!N5112)</f>
        <v>FORD$FIGO$DURATORQ DIESEL EXI 1.4$BANGALORE</v>
      </c>
      <c r="C5112" t="str">
        <f t="shared" si="1"/>
        <v/>
      </c>
    </row>
    <row r="5113">
      <c r="A5113" t="str">
        <f>UPPER(newTransactionSheet!D5113)&amp;"$"&amp;UPPER(newTransactionSheet!F5113)&amp;"$"&amp;UPPER(newTransactionSheet!H5113)&amp;"$"&amp;UPPER(newTransactionSheet!N5113)</f>
        <v>TATA$NANO$TWIST XT$BANGALORE</v>
      </c>
      <c r="C5113" t="str">
        <f t="shared" si="1"/>
        <v/>
      </c>
    </row>
    <row r="5114">
      <c r="A5114" t="str">
        <f>UPPER(newTransactionSheet!D5114)&amp;"$"&amp;UPPER(newTransactionSheet!F5114)&amp;"$"&amp;UPPER(newTransactionSheet!H5114)&amp;"$"&amp;UPPER(newTransactionSheet!N5114)</f>
        <v>HYUNDAI$SANTRO XING$GLS$BANGALORE</v>
      </c>
      <c r="C5114" t="str">
        <f t="shared" si="1"/>
        <v/>
      </c>
    </row>
    <row r="5115">
      <c r="A5115" t="str">
        <f>UPPER(newTransactionSheet!D5115)&amp;"$"&amp;UPPER(newTransactionSheet!F5115)&amp;"$"&amp;UPPER(newTransactionSheet!H5115)&amp;"$"&amp;UPPER(newTransactionSheet!N5115)</f>
        <v>TOYOTA$FORTUNER$4X4 MT$BANGALORE</v>
      </c>
      <c r="C5115" t="str">
        <f t="shared" si="1"/>
        <v/>
      </c>
    </row>
    <row r="5116">
      <c r="A5116" t="str">
        <f>UPPER(newTransactionSheet!D5116)&amp;"$"&amp;UPPER(newTransactionSheet!F5116)&amp;"$"&amp;UPPER(newTransactionSheet!H5116)&amp;"$"&amp;UPPER(newTransactionSheet!N5116)</f>
        <v>MARUTI SUZUKI$SX4$VDI$BANGALORE</v>
      </c>
      <c r="C5116" t="str">
        <f t="shared" si="1"/>
        <v/>
      </c>
    </row>
    <row r="5117">
      <c r="A5117" t="str">
        <f>UPPER(newTransactionSheet!D5117)&amp;"$"&amp;UPPER(newTransactionSheet!F5117)&amp;"$"&amp;UPPER(newTransactionSheet!H5117)&amp;"$"&amp;UPPER(newTransactionSheet!N5117)</f>
        <v>CHEVROLET$SPARK$LS 1.0$BANGALORE</v>
      </c>
      <c r="C5117" t="str">
        <f t="shared" si="1"/>
        <v/>
      </c>
    </row>
    <row r="5118">
      <c r="A5118" t="str">
        <f>UPPER(newTransactionSheet!D5118)&amp;"$"&amp;UPPER(newTransactionSheet!F5118)&amp;"$"&amp;UPPER(newTransactionSheet!H5118)&amp;"$"&amp;UPPER(newTransactionSheet!N5118)</f>
        <v>TATA$MANZA$AURA (+) SAFIRE$BANGALORE</v>
      </c>
      <c r="C5118" t="str">
        <f t="shared" si="1"/>
        <v/>
      </c>
    </row>
    <row r="5119">
      <c r="A5119" t="str">
        <f>UPPER(newTransactionSheet!D5119)&amp;"$"&amp;UPPER(newTransactionSheet!F5119)&amp;"$"&amp;UPPER(newTransactionSheet!H5119)&amp;"$"&amp;UPPER(newTransactionSheet!N5119)</f>
        <v>MARUTI SUZUKI$WAGON R$VXI$BANGALORE</v>
      </c>
      <c r="C5119" t="str">
        <f t="shared" si="1"/>
        <v/>
      </c>
    </row>
    <row r="5120">
      <c r="A5120" t="str">
        <f>UPPER(newTransactionSheet!D5120)&amp;"$"&amp;UPPER(newTransactionSheet!F5120)&amp;"$"&amp;UPPER(newTransactionSheet!H5120)&amp;"$"&amp;UPPER(newTransactionSheet!N5120)</f>
        <v>NISSAN$MICRA$XL PETROL$BANGALORE</v>
      </c>
      <c r="C5120" t="str">
        <f t="shared" si="1"/>
        <v/>
      </c>
    </row>
    <row r="5121">
      <c r="A5121" t="str">
        <f>UPPER(newTransactionSheet!D5121)&amp;"$"&amp;UPPER(newTransactionSheet!F5121)&amp;"$"&amp;UPPER(newTransactionSheet!H5121)&amp;"$"&amp;UPPER(newTransactionSheet!N5121)</f>
        <v>FORD$FIESTA$ZXI 1.6 ABS$BANGALORE</v>
      </c>
      <c r="C5121" t="str">
        <f t="shared" si="1"/>
        <v/>
      </c>
    </row>
    <row r="5122">
      <c r="A5122" t="str">
        <f>UPPER(newTransactionSheet!D5122)&amp;"$"&amp;UPPER(newTransactionSheet!F5122)&amp;"$"&amp;UPPER(newTransactionSheet!H5122)&amp;"$"&amp;UPPER(newTransactionSheet!N5122)</f>
        <v>MARUTI SUZUKI$SWIFT$LXI$BANGALORE</v>
      </c>
      <c r="C5122" t="str">
        <f t="shared" si="1"/>
        <v/>
      </c>
    </row>
    <row r="5123">
      <c r="A5123" t="str">
        <f>UPPER(newTransactionSheet!D5123)&amp;"$"&amp;UPPER(newTransactionSheet!F5123)&amp;"$"&amp;UPPER(newTransactionSheet!H5123)&amp;"$"&amp;UPPER(newTransactionSheet!N5123)</f>
        <v>HYUNDAI$I10$MAGNA 1.2$BANGALORE</v>
      </c>
      <c r="C5123" t="str">
        <f t="shared" si="1"/>
        <v/>
      </c>
    </row>
    <row r="5124">
      <c r="A5124" t="str">
        <f>UPPER(newTransactionSheet!D5124)&amp;"$"&amp;UPPER(newTransactionSheet!F5124)&amp;"$"&amp;UPPER(newTransactionSheet!H5124)&amp;"$"&amp;UPPER(newTransactionSheet!N5124)</f>
        <v>FORD$FIESTA$EXI 1.6$BANGALORE</v>
      </c>
      <c r="C5124" t="str">
        <f t="shared" si="1"/>
        <v/>
      </c>
    </row>
    <row r="5125">
      <c r="A5125" t="str">
        <f>UPPER(newTransactionSheet!D5125)&amp;"$"&amp;UPPER(newTransactionSheet!F5125)&amp;"$"&amp;UPPER(newTransactionSheet!H5125)&amp;"$"&amp;UPPER(newTransactionSheet!N5125)</f>
        <v>HYUNDAI$GRAND I10$SPORTZ 1.2 KAPPA VTVT$BANGALORE</v>
      </c>
      <c r="C5125" t="str">
        <f t="shared" si="1"/>
        <v/>
      </c>
    </row>
    <row r="5126">
      <c r="A5126" t="str">
        <f>UPPER(newTransactionSheet!D5126)&amp;"$"&amp;UPPER(newTransactionSheet!F5126)&amp;"$"&amp;UPPER(newTransactionSheet!H5126)&amp;"$"&amp;UPPER(newTransactionSheet!N5126)</f>
        <v>HYUNDAI$I10$SPORTZ 1.2$BANGALORE</v>
      </c>
      <c r="C5126" t="str">
        <f t="shared" si="1"/>
        <v/>
      </c>
    </row>
    <row r="5127">
      <c r="A5127" t="str">
        <f>UPPER(newTransactionSheet!D5127)&amp;"$"&amp;UPPER(newTransactionSheet!F5127)&amp;"$"&amp;UPPER(newTransactionSheet!H5127)&amp;"$"&amp;UPPER(newTransactionSheet!N5127)</f>
        <v>HYUNDAI$EON$ERA +$BANGALORE</v>
      </c>
      <c r="C5127" t="str">
        <f t="shared" si="1"/>
        <v/>
      </c>
    </row>
    <row r="5128">
      <c r="A5128" t="str">
        <f>UPPER(newTransactionSheet!D5128)&amp;"$"&amp;UPPER(newTransactionSheet!F5128)&amp;"$"&amp;UPPER(newTransactionSheet!H5128)&amp;"$"&amp;UPPER(newTransactionSheet!N5128)</f>
        <v>NISSAN$MICRA$XV PETROL$BANGALORE</v>
      </c>
      <c r="C5128" t="str">
        <f t="shared" si="1"/>
        <v/>
      </c>
    </row>
    <row r="5129">
      <c r="A5129" t="str">
        <f>UPPER(newTransactionSheet!D5129)&amp;"$"&amp;UPPER(newTransactionSheet!F5129)&amp;"$"&amp;UPPER(newTransactionSheet!H5129)&amp;"$"&amp;UPPER(newTransactionSheet!N5129)</f>
        <v>MARUTI SUZUKI$ALTO K10$VXI$BANGALORE</v>
      </c>
      <c r="C5129" t="str">
        <f t="shared" si="1"/>
        <v/>
      </c>
    </row>
    <row r="5130">
      <c r="A5130" t="str">
        <f>UPPER(newTransactionSheet!D5130)&amp;"$"&amp;UPPER(newTransactionSheet!F5130)&amp;"$"&amp;UPPER(newTransactionSheet!H5130)&amp;"$"&amp;UPPER(newTransactionSheet!N5130)</f>
        <v>MARUTI SUZUKI$ALTO K10$VXI$BANGALORE</v>
      </c>
      <c r="C5130" t="str">
        <f t="shared" si="1"/>
        <v/>
      </c>
    </row>
    <row r="5131">
      <c r="A5131" t="str">
        <f>UPPER(newTransactionSheet!D5131)&amp;"$"&amp;UPPER(newTransactionSheet!F5131)&amp;"$"&amp;UPPER(newTransactionSheet!H5131)&amp;"$"&amp;UPPER(newTransactionSheet!N5131)</f>
        <v>CHEVROLET$SPARK$LT 1.0$BANGALORE</v>
      </c>
      <c r="C5131" t="str">
        <f t="shared" si="1"/>
        <v/>
      </c>
    </row>
    <row r="5132">
      <c r="A5132" t="str">
        <f>UPPER(newTransactionSheet!D5132)&amp;"$"&amp;UPPER(newTransactionSheet!F5132)&amp;"$"&amp;UPPER(newTransactionSheet!H5132)&amp;"$"&amp;UPPER(newTransactionSheet!N5132)</f>
        <v>CHEVROLET$SPARK$LT 1.0$BANGALORE</v>
      </c>
      <c r="C5132" t="str">
        <f t="shared" si="1"/>
        <v/>
      </c>
    </row>
    <row r="5133">
      <c r="A5133" t="str">
        <f>UPPER(newTransactionSheet!D5133)&amp;"$"&amp;UPPER(newTransactionSheet!F5133)&amp;"$"&amp;UPPER(newTransactionSheet!H5133)&amp;"$"&amp;UPPER(newTransactionSheet!N5133)</f>
        <v>MARUTI SUZUKI$SWIFT$ZXI$BANGALORE</v>
      </c>
      <c r="C5133" t="str">
        <f t="shared" si="1"/>
        <v/>
      </c>
    </row>
    <row r="5134">
      <c r="A5134" t="str">
        <f>UPPER(newTransactionSheet!D5134)&amp;"$"&amp;UPPER(newTransactionSheet!F5134)&amp;"$"&amp;UPPER(newTransactionSheet!H5134)&amp;"$"&amp;UPPER(newTransactionSheet!N5134)</f>
        <v>MARUTI SUZUKI$ALTO$LX$BANGALORE</v>
      </c>
      <c r="C5134" t="str">
        <f t="shared" si="1"/>
        <v/>
      </c>
    </row>
    <row r="5135">
      <c r="A5135" t="str">
        <f>UPPER(newTransactionSheet!D5135)&amp;"$"&amp;UPPER(newTransactionSheet!F5135)&amp;"$"&amp;UPPER(newTransactionSheet!H5135)&amp;"$"&amp;UPPER(newTransactionSheet!N5135)</f>
        <v>MARUTI SUZUKI$ALTO$LXI$BANGALORE</v>
      </c>
      <c r="C5135" t="str">
        <f t="shared" si="1"/>
        <v/>
      </c>
    </row>
    <row r="5136">
      <c r="A5136" t="str">
        <f>UPPER(newTransactionSheet!D5136)&amp;"$"&amp;UPPER(newTransactionSheet!F5136)&amp;"$"&amp;UPPER(newTransactionSheet!H5136)&amp;"$"&amp;UPPER(newTransactionSheet!N5136)</f>
        <v>CHEVROLET$CRUZE$LTZ$BANGALORE</v>
      </c>
      <c r="C5136" t="str">
        <f t="shared" si="1"/>
        <v/>
      </c>
    </row>
    <row r="5137">
      <c r="A5137" t="str">
        <f>UPPER(newTransactionSheet!D5137)&amp;"$"&amp;UPPER(newTransactionSheet!F5137)&amp;"$"&amp;UPPER(newTransactionSheet!H5137)&amp;"$"&amp;UPPER(newTransactionSheet!N5137)</f>
        <v>HYUNDAI$VERNA$VTVT SX 1.6$BANGALORE</v>
      </c>
      <c r="C5137" t="str">
        <f t="shared" si="1"/>
        <v/>
      </c>
    </row>
    <row r="5138">
      <c r="A5138" t="str">
        <f>UPPER(newTransactionSheet!D5138)&amp;"$"&amp;UPPER(newTransactionSheet!F5138)&amp;"$"&amp;UPPER(newTransactionSheet!H5138)&amp;"$"&amp;UPPER(newTransactionSheet!N5138)</f>
        <v>HYUNDAI$I10$MAGNA 1.2$BANGALORE</v>
      </c>
      <c r="C5138" t="str">
        <f t="shared" si="1"/>
        <v/>
      </c>
    </row>
    <row r="5139">
      <c r="A5139" t="str">
        <f>UPPER(newTransactionSheet!D5139)&amp;"$"&amp;UPPER(newTransactionSheet!F5139)&amp;"$"&amp;UPPER(newTransactionSheet!H5139)&amp;"$"&amp;UPPER(newTransactionSheet!N5139)</f>
        <v>HYUNDAI$I10$MAGNA 1.2 KAPPA2$BANGALORE</v>
      </c>
      <c r="C5139" t="str">
        <f t="shared" si="1"/>
        <v/>
      </c>
    </row>
    <row r="5140">
      <c r="A5140" t="str">
        <f>UPPER(newTransactionSheet!D5140)&amp;"$"&amp;UPPER(newTransactionSheet!F5140)&amp;"$"&amp;UPPER(newTransactionSheet!H5140)&amp;"$"&amp;UPPER(newTransactionSheet!N5140)</f>
        <v>FORD$FIGO$DURATORQ DIESEL TITANIUM 1.4$BANGALORE</v>
      </c>
      <c r="C5140" t="str">
        <f t="shared" si="1"/>
        <v/>
      </c>
    </row>
    <row r="5141">
      <c r="A5141" t="str">
        <f>UPPER(newTransactionSheet!D5141)&amp;"$"&amp;UPPER(newTransactionSheet!F5141)&amp;"$"&amp;UPPER(newTransactionSheet!H5141)&amp;"$"&amp;UPPER(newTransactionSheet!N5141)</f>
        <v>HYUNDAI$SANTRO XING$GL$BANGALORE</v>
      </c>
      <c r="C5141" t="str">
        <f t="shared" si="1"/>
        <v/>
      </c>
    </row>
    <row r="5142">
      <c r="A5142" t="str">
        <f>UPPER(newTransactionSheet!D5142)&amp;"$"&amp;UPPER(newTransactionSheet!F5142)&amp;"$"&amp;UPPER(newTransactionSheet!H5142)&amp;"$"&amp;UPPER(newTransactionSheet!N5142)</f>
        <v>MARUTI SUZUKI$WAGON R$VXI$BANGALORE</v>
      </c>
      <c r="C5142" t="str">
        <f t="shared" si="1"/>
        <v/>
      </c>
    </row>
    <row r="5143">
      <c r="A5143" t="str">
        <f>UPPER(newTransactionSheet!D5143)&amp;"$"&amp;UPPER(newTransactionSheet!F5143)&amp;"$"&amp;UPPER(newTransactionSheet!H5143)&amp;"$"&amp;UPPER(newTransactionSheet!N5143)</f>
        <v>MARUTI SUZUKI$RITZ$VDI$BANGALORE</v>
      </c>
      <c r="C5143" t="str">
        <f t="shared" si="1"/>
        <v/>
      </c>
    </row>
    <row r="5144">
      <c r="A5144" t="str">
        <f>UPPER(newTransactionSheet!D5144)&amp;"$"&amp;UPPER(newTransactionSheet!F5144)&amp;"$"&amp;UPPER(newTransactionSheet!H5144)&amp;"$"&amp;UPPER(newTransactionSheet!N5144)</f>
        <v>HYUNDAI$SANTRO XING$GLS LPG$BANGALORE</v>
      </c>
      <c r="C5144" t="str">
        <f t="shared" si="1"/>
        <v/>
      </c>
    </row>
    <row r="5145">
      <c r="A5145" t="str">
        <f>UPPER(newTransactionSheet!D5145)&amp;"$"&amp;UPPER(newTransactionSheet!F5145)&amp;"$"&amp;UPPER(newTransactionSheet!H5145)&amp;"$"&amp;UPPER(newTransactionSheet!N5145)</f>
        <v>FORD$FIGO$DURATEC PETROL ZXI 1.2$BANGALORE</v>
      </c>
      <c r="C5145" t="str">
        <f t="shared" si="1"/>
        <v/>
      </c>
    </row>
    <row r="5146">
      <c r="A5146" t="str">
        <f>UPPER(newTransactionSheet!D5146)&amp;"$"&amp;UPPER(newTransactionSheet!F5146)&amp;"$"&amp;UPPER(newTransactionSheet!H5146)&amp;"$"&amp;UPPER(newTransactionSheet!N5146)</f>
        <v>MARUTI SUZUKI$ALTO K10$VXI$BANGALORE</v>
      </c>
      <c r="C5146" t="str">
        <f t="shared" si="1"/>
        <v/>
      </c>
    </row>
    <row r="5147">
      <c r="A5147" t="str">
        <f>UPPER(newTransactionSheet!D5147)&amp;"$"&amp;UPPER(newTransactionSheet!F5147)&amp;"$"&amp;UPPER(newTransactionSheet!H5147)&amp;"$"&amp;UPPER(newTransactionSheet!N5147)</f>
        <v>HYUNDAI$I10$ERA$BANGALORE</v>
      </c>
      <c r="C5147" t="str">
        <f t="shared" si="1"/>
        <v/>
      </c>
    </row>
    <row r="5148">
      <c r="A5148" t="str">
        <f>UPPER(newTransactionSheet!D5148)&amp;"$"&amp;UPPER(newTransactionSheet!F5148)&amp;"$"&amp;UPPER(newTransactionSheet!H5148)&amp;"$"&amp;UPPER(newTransactionSheet!N5148)</f>
        <v>MARUTI SUZUKI$EECO$7 STR$BANGALORE</v>
      </c>
      <c r="C5148" t="str">
        <f t="shared" si="1"/>
        <v/>
      </c>
    </row>
    <row r="5149">
      <c r="A5149" t="str">
        <f>UPPER(newTransactionSheet!D5149)&amp;"$"&amp;UPPER(newTransactionSheet!F5149)&amp;"$"&amp;UPPER(newTransactionSheet!H5149)&amp;"$"&amp;UPPER(newTransactionSheet!N5149)</f>
        <v>HYUNDAI$VERNA$VGT CRDI$BANGALORE</v>
      </c>
      <c r="C5149" t="str">
        <f t="shared" si="1"/>
        <v/>
      </c>
    </row>
    <row r="5150">
      <c r="A5150" t="str">
        <f>UPPER(newTransactionSheet!D5150)&amp;"$"&amp;UPPER(newTransactionSheet!F5150)&amp;"$"&amp;UPPER(newTransactionSheet!H5150)&amp;"$"&amp;UPPER(newTransactionSheet!N5150)</f>
        <v>FIAT$PUNTO$EMOTION 1.2$BANGALORE</v>
      </c>
      <c r="C5150" t="str">
        <f t="shared" si="1"/>
        <v/>
      </c>
    </row>
    <row r="5151">
      <c r="A5151" t="str">
        <f>UPPER(newTransactionSheet!D5151)&amp;"$"&amp;UPPER(newTransactionSheet!F5151)&amp;"$"&amp;UPPER(newTransactionSheet!H5151)&amp;"$"&amp;UPPER(newTransactionSheet!N5151)</f>
        <v>CHEVROLET$BEAT$LS DIESEL$BANGALORE</v>
      </c>
      <c r="C5151" t="str">
        <f t="shared" si="1"/>
        <v/>
      </c>
    </row>
    <row r="5152">
      <c r="A5152" t="str">
        <f>UPPER(newTransactionSheet!D5152)&amp;"$"&amp;UPPER(newTransactionSheet!F5152)&amp;"$"&amp;UPPER(newTransactionSheet!H5152)&amp;"$"&amp;UPPER(newTransactionSheet!N5152)</f>
        <v>HYUNDAI$GRAND I10$ASTA 1.2 KAPPA VTVT$BANGALORE</v>
      </c>
      <c r="C5152" t="str">
        <f t="shared" si="1"/>
        <v/>
      </c>
    </row>
    <row r="5153">
      <c r="A5153" t="str">
        <f>UPPER(newTransactionSheet!D5153)&amp;"$"&amp;UPPER(newTransactionSheet!F5153)&amp;"$"&amp;UPPER(newTransactionSheet!H5153)&amp;"$"&amp;UPPER(newTransactionSheet!N5153)</f>
        <v>MARUTI SUZUKI$SWIFT$VDI$BANGALORE</v>
      </c>
      <c r="C5153" t="str">
        <f t="shared" si="1"/>
        <v/>
      </c>
    </row>
    <row r="5154">
      <c r="A5154" t="str">
        <f>UPPER(newTransactionSheet!D5154)&amp;"$"&amp;UPPER(newTransactionSheet!F5154)&amp;"$"&amp;UPPER(newTransactionSheet!H5154)&amp;"$"&amp;UPPER(newTransactionSheet!N5154)</f>
        <v>MARUTI SUZUKI$SWIFT DZIRE$VDI$BANGALORE</v>
      </c>
      <c r="C5154" t="str">
        <f t="shared" si="1"/>
        <v/>
      </c>
    </row>
    <row r="5155">
      <c r="A5155" t="str">
        <f>UPPER(newTransactionSheet!D5155)&amp;"$"&amp;UPPER(newTransactionSheet!F5155)&amp;"$"&amp;UPPER(newTransactionSheet!H5155)&amp;"$"&amp;UPPER(newTransactionSheet!N5155)</f>
        <v>VOLKSWAGEN$POLO$HIGHLINE1.2L (D)$BANGALORE</v>
      </c>
      <c r="C5155" t="str">
        <f t="shared" si="1"/>
        <v/>
      </c>
    </row>
    <row r="5156">
      <c r="A5156" t="str">
        <f>UPPER(newTransactionSheet!D5156)&amp;"$"&amp;UPPER(newTransactionSheet!F5156)&amp;"$"&amp;UPPER(newTransactionSheet!H5156)&amp;"$"&amp;UPPER(newTransactionSheet!N5156)</f>
        <v>FORD$FIGO$DURATEC PETROL TITANIUM 1.2$BANGALORE</v>
      </c>
      <c r="C5156" t="str">
        <f t="shared" si="1"/>
        <v/>
      </c>
    </row>
    <row r="5157">
      <c r="A5157" t="str">
        <f>UPPER(newTransactionSheet!D5157)&amp;"$"&amp;UPPER(newTransactionSheet!F5157)&amp;"$"&amp;UPPER(newTransactionSheet!H5157)&amp;"$"&amp;UPPER(newTransactionSheet!N5157)</f>
        <v>TATA$SAFARI$4X2 EX DICOR$BANGALORE</v>
      </c>
      <c r="C5157" t="str">
        <f t="shared" si="1"/>
        <v/>
      </c>
    </row>
    <row r="5158">
      <c r="A5158" t="str">
        <f>UPPER(newTransactionSheet!D5158)&amp;"$"&amp;UPPER(newTransactionSheet!F5158)&amp;"$"&amp;UPPER(newTransactionSheet!H5158)&amp;"$"&amp;UPPER(newTransactionSheet!N5158)</f>
        <v>CHEVROLET$BEAT$LS DIESEL$BANGALORE</v>
      </c>
      <c r="C5158" t="str">
        <f t="shared" si="1"/>
        <v/>
      </c>
    </row>
    <row r="5159">
      <c r="A5159" t="str">
        <f>UPPER(newTransactionSheet!D5159)&amp;"$"&amp;UPPER(newTransactionSheet!F5159)&amp;"$"&amp;UPPER(newTransactionSheet!H5159)&amp;"$"&amp;UPPER(newTransactionSheet!N5159)</f>
        <v>FIAT$PUNTO$EMOTION 1.4$BANGALORE</v>
      </c>
      <c r="C5159" t="str">
        <f t="shared" si="1"/>
        <v/>
      </c>
    </row>
    <row r="5160">
      <c r="A5160" t="str">
        <f>UPPER(newTransactionSheet!D5160)&amp;"$"&amp;UPPER(newTransactionSheet!F5160)&amp;"$"&amp;UPPER(newTransactionSheet!H5160)&amp;"$"&amp;UPPER(newTransactionSheet!N5160)</f>
        <v>FIAT$PUNTO$EMOTION 1.2$BANGALORE</v>
      </c>
      <c r="C5160" t="str">
        <f t="shared" si="1"/>
        <v/>
      </c>
    </row>
    <row r="5161">
      <c r="A5161" t="str">
        <f>UPPER(newTransactionSheet!D5161)&amp;"$"&amp;UPPER(newTransactionSheet!F5161)&amp;"$"&amp;UPPER(newTransactionSheet!H5161)&amp;"$"&amp;UPPER(newTransactionSheet!N5161)</f>
        <v>HYUNDAI$EON$D-LITE +$BANGALORE</v>
      </c>
      <c r="C5161" t="str">
        <f t="shared" si="1"/>
        <v/>
      </c>
    </row>
    <row r="5162">
      <c r="A5162" t="str">
        <f>UPPER(newTransactionSheet!D5162)&amp;"$"&amp;UPPER(newTransactionSheet!F5162)&amp;"$"&amp;UPPER(newTransactionSheet!H5162)&amp;"$"&amp;UPPER(newTransactionSheet!N5162)</f>
        <v>HYUNDAI$I10$ASTA 1.2 KAPPA2$BANGALORE</v>
      </c>
      <c r="C5162" t="str">
        <f t="shared" si="1"/>
        <v/>
      </c>
    </row>
    <row r="5163">
      <c r="A5163" t="str">
        <f>UPPER(newTransactionSheet!D5163)&amp;"$"&amp;UPPER(newTransactionSheet!F5163)&amp;"$"&amp;UPPER(newTransactionSheet!H5163)&amp;"$"&amp;UPPER(newTransactionSheet!N5163)</f>
        <v>CHEVROLET$AVEO U-VA$LS 1.2$BANGALORE</v>
      </c>
      <c r="C5163" t="str">
        <f t="shared" si="1"/>
        <v/>
      </c>
    </row>
    <row r="5164">
      <c r="A5164" t="str">
        <f>UPPER(newTransactionSheet!D5164)&amp;"$"&amp;UPPER(newTransactionSheet!F5164)&amp;"$"&amp;UPPER(newTransactionSheet!H5164)&amp;"$"&amp;UPPER(newTransactionSheet!N5164)</f>
        <v>HYUNDAI$I20$ASTA 1.4 CRDI$BANGALORE</v>
      </c>
      <c r="C5164" t="str">
        <f t="shared" si="1"/>
        <v/>
      </c>
    </row>
    <row r="5165">
      <c r="A5165" t="str">
        <f>UPPER(newTransactionSheet!D5165)&amp;"$"&amp;UPPER(newTransactionSheet!F5165)&amp;"$"&amp;UPPER(newTransactionSheet!H5165)&amp;"$"&amp;UPPER(newTransactionSheet!N5165)</f>
        <v>HONDA$AMAZE$1.2 VX AT I-VTEC$BANGALORE</v>
      </c>
      <c r="C5165" t="str">
        <f t="shared" si="1"/>
        <v/>
      </c>
    </row>
    <row r="5166">
      <c r="A5166" t="str">
        <f>UPPER(newTransactionSheet!D5166)&amp;"$"&amp;UPPER(newTransactionSheet!F5166)&amp;"$"&amp;UPPER(newTransactionSheet!H5166)&amp;"$"&amp;UPPER(newTransactionSheet!N5166)</f>
        <v>MARUTI SUZUKI$SWIFT$ZDI$BANGALORE</v>
      </c>
      <c r="C5166" t="str">
        <f t="shared" si="1"/>
        <v/>
      </c>
    </row>
    <row r="5167">
      <c r="A5167" t="str">
        <f>UPPER(newTransactionSheet!D5167)&amp;"$"&amp;UPPER(newTransactionSheet!F5167)&amp;"$"&amp;UPPER(newTransactionSheet!H5167)&amp;"$"&amp;UPPER(newTransactionSheet!N5167)</f>
        <v>TOYOTA$ETIOS LIVA$GD$BANGALORE</v>
      </c>
      <c r="C5167" t="str">
        <f t="shared" si="1"/>
        <v/>
      </c>
    </row>
    <row r="5168">
      <c r="A5168" t="str">
        <f>UPPER(newTransactionSheet!D5168)&amp;"$"&amp;UPPER(newTransactionSheet!F5168)&amp;"$"&amp;UPPER(newTransactionSheet!H5168)&amp;"$"&amp;UPPER(newTransactionSheet!N5168)</f>
        <v>HYUNDAI$I20$ASTA 1.4 CRDI$BANGALORE</v>
      </c>
      <c r="C5168" t="str">
        <f t="shared" si="1"/>
        <v/>
      </c>
    </row>
    <row r="5169">
      <c r="A5169" t="str">
        <f>UPPER(newTransactionSheet!D5169)&amp;"$"&amp;UPPER(newTransactionSheet!F5169)&amp;"$"&amp;UPPER(newTransactionSheet!H5169)&amp;"$"&amp;UPPER(newTransactionSheet!N5169)</f>
        <v>HYUNDAI$I20$ASTA 1.2$BANGALORE</v>
      </c>
      <c r="C5169" t="str">
        <f t="shared" si="1"/>
        <v/>
      </c>
    </row>
    <row r="5170">
      <c r="A5170" t="str">
        <f>UPPER(newTransactionSheet!D5170)&amp;"$"&amp;UPPER(newTransactionSheet!F5170)&amp;"$"&amp;UPPER(newTransactionSheet!H5170)&amp;"$"&amp;UPPER(newTransactionSheet!N5170)</f>
        <v>TATA$SAFARI$4X2 EX DICOR$BANGALORE</v>
      </c>
      <c r="C5170" t="str">
        <f t="shared" si="1"/>
        <v/>
      </c>
    </row>
    <row r="5171">
      <c r="A5171" t="str">
        <f>UPPER(newTransactionSheet!D5171)&amp;"$"&amp;UPPER(newTransactionSheet!F5171)&amp;"$"&amp;UPPER(newTransactionSheet!H5171)&amp;"$"&amp;UPPER(newTransactionSheet!N5171)</f>
        <v>FORD$FIESTA$S 1.6$BANGALORE</v>
      </c>
      <c r="C5171" t="str">
        <f t="shared" si="1"/>
        <v/>
      </c>
    </row>
    <row r="5172">
      <c r="A5172" t="str">
        <f>UPPER(newTransactionSheet!D5172)&amp;"$"&amp;UPPER(newTransactionSheet!F5172)&amp;"$"&amp;UPPER(newTransactionSheet!H5172)&amp;"$"&amp;UPPER(newTransactionSheet!N5172)</f>
        <v>CHEVROLET$BEAT$LS DIESEL$BANGALORE</v>
      </c>
      <c r="C5172" t="str">
        <f t="shared" si="1"/>
        <v/>
      </c>
    </row>
    <row r="5173">
      <c r="A5173" t="str">
        <f>UPPER(newTransactionSheet!D5173)&amp;"$"&amp;UPPER(newTransactionSheet!F5173)&amp;"$"&amp;UPPER(newTransactionSheet!H5173)&amp;"$"&amp;UPPER(newTransactionSheet!N5173)</f>
        <v>FORD$IKON$1.6 EXI NXT$BANGALORE</v>
      </c>
      <c r="C5173" t="str">
        <f t="shared" si="1"/>
        <v/>
      </c>
    </row>
    <row r="5174">
      <c r="A5174" t="str">
        <f>UPPER(newTransactionSheet!D5174)&amp;"$"&amp;UPPER(newTransactionSheet!F5174)&amp;"$"&amp;UPPER(newTransactionSheet!H5174)&amp;"$"&amp;UPPER(newTransactionSheet!N5174)</f>
        <v>HYUNDAI$I10$SPORTZ 1.2 KAPPA2 (O)$BANGALORE</v>
      </c>
      <c r="C5174" t="str">
        <f t="shared" si="1"/>
        <v/>
      </c>
    </row>
    <row r="5175">
      <c r="A5175" t="str">
        <f>UPPER(newTransactionSheet!D5175)&amp;"$"&amp;UPPER(newTransactionSheet!F5175)&amp;"$"&amp;UPPER(newTransactionSheet!H5175)&amp;"$"&amp;UPPER(newTransactionSheet!N5175)</f>
        <v>SKODA$RAPID$AMBITION 1.6 TDI CR MT$BANGALORE</v>
      </c>
      <c r="C5175" t="str">
        <f t="shared" si="1"/>
        <v/>
      </c>
    </row>
    <row r="5176">
      <c r="A5176" t="str">
        <f>UPPER(newTransactionSheet!D5176)&amp;"$"&amp;UPPER(newTransactionSheet!F5176)&amp;"$"&amp;UPPER(newTransactionSheet!H5176)&amp;"$"&amp;UPPER(newTransactionSheet!N5176)</f>
        <v>MARUTI SUZUKI$SWIFT$LXI$BANGALORE</v>
      </c>
      <c r="C5176" t="str">
        <f t="shared" si="1"/>
        <v/>
      </c>
    </row>
    <row r="5177">
      <c r="A5177" t="str">
        <f>UPPER(newTransactionSheet!D5177)&amp;"$"&amp;UPPER(newTransactionSheet!F5177)&amp;"$"&amp;UPPER(newTransactionSheet!H5177)&amp;"$"&amp;UPPER(newTransactionSheet!N5177)</f>
        <v>TATA$MANZA$AURA (+) SAFIRE$BANGALORE</v>
      </c>
      <c r="C5177" t="str">
        <f t="shared" si="1"/>
        <v/>
      </c>
    </row>
    <row r="5178">
      <c r="A5178" t="str">
        <f>UPPER(newTransactionSheet!D5178)&amp;"$"&amp;UPPER(newTransactionSheet!F5178)&amp;"$"&amp;UPPER(newTransactionSheet!H5178)&amp;"$"&amp;UPPER(newTransactionSheet!N5178)</f>
        <v>FORD$ECOSPORT$TITANIUM 1.5 TDCI$BANGALORE</v>
      </c>
      <c r="C5178" t="str">
        <f t="shared" si="1"/>
        <v/>
      </c>
    </row>
    <row r="5179">
      <c r="A5179" t="str">
        <f>UPPER(newTransactionSheet!D5179)&amp;"$"&amp;UPPER(newTransactionSheet!F5179)&amp;"$"&amp;UPPER(newTransactionSheet!H5179)&amp;"$"&amp;UPPER(newTransactionSheet!N5179)</f>
        <v>MAHINDRA$XUV500$W6$BANGALORE</v>
      </c>
      <c r="C5179" t="str">
        <f t="shared" si="1"/>
        <v/>
      </c>
    </row>
    <row r="5180">
      <c r="A5180" t="str">
        <f>UPPER(newTransactionSheet!D5180)&amp;"$"&amp;UPPER(newTransactionSheet!F5180)&amp;"$"&amp;UPPER(newTransactionSheet!H5180)&amp;"$"&amp;UPPER(newTransactionSheet!N5180)</f>
        <v>RENAULT$DUSTER$110 PS RXZ DIESEL$BANGALORE</v>
      </c>
      <c r="C5180" t="str">
        <f t="shared" si="1"/>
        <v/>
      </c>
    </row>
    <row r="5181">
      <c r="A5181" t="str">
        <f>UPPER(newTransactionSheet!D5181)&amp;"$"&amp;UPPER(newTransactionSheet!F5181)&amp;"$"&amp;UPPER(newTransactionSheet!H5181)&amp;"$"&amp;UPPER(newTransactionSheet!N5181)</f>
        <v>FIAT$PUNTO$EMOTION 1.4$BANGALORE</v>
      </c>
      <c r="C5181" t="str">
        <f t="shared" si="1"/>
        <v/>
      </c>
    </row>
    <row r="5182">
      <c r="A5182" t="str">
        <f>UPPER(newTransactionSheet!D5182)&amp;"$"&amp;UPPER(newTransactionSheet!F5182)&amp;"$"&amp;UPPER(newTransactionSheet!H5182)&amp;"$"&amp;UPPER(newTransactionSheet!N5182)</f>
        <v>MARUTI SUZUKI$ESTEEM$LXI$BANGALORE</v>
      </c>
      <c r="C5182" t="str">
        <f t="shared" si="1"/>
        <v/>
      </c>
    </row>
    <row r="5183">
      <c r="A5183" t="str">
        <f>UPPER(newTransactionSheet!D5183)&amp;"$"&amp;UPPER(newTransactionSheet!F5183)&amp;"$"&amp;UPPER(newTransactionSheet!H5183)&amp;"$"&amp;UPPER(newTransactionSheet!N5183)</f>
        <v>VOLKSWAGEN$VENTO$HIGHLINE PETROL AT$BANGALORE</v>
      </c>
      <c r="C5183" t="str">
        <f t="shared" si="1"/>
        <v/>
      </c>
    </row>
    <row r="5184">
      <c r="A5184" t="str">
        <f>UPPER(newTransactionSheet!D5184)&amp;"$"&amp;UPPER(newTransactionSheet!F5184)&amp;"$"&amp;UPPER(newTransactionSheet!H5184)&amp;"$"&amp;UPPER(newTransactionSheet!N5184)</f>
        <v>MAHINDRA$SCORPIO$SLE$BANGALORE</v>
      </c>
      <c r="C5184" t="str">
        <f t="shared" si="1"/>
        <v/>
      </c>
    </row>
    <row r="5185">
      <c r="A5185" t="str">
        <f>UPPER(newTransactionSheet!D5185)&amp;"$"&amp;UPPER(newTransactionSheet!F5185)&amp;"$"&amp;UPPER(newTransactionSheet!H5185)&amp;"$"&amp;UPPER(newTransactionSheet!N5185)</f>
        <v>RENAULT$SCALA$RXL DIESEL$BANGALORE</v>
      </c>
      <c r="C5185" t="str">
        <f t="shared" si="1"/>
        <v/>
      </c>
    </row>
    <row r="5186">
      <c r="A5186" t="str">
        <f>UPPER(newTransactionSheet!D5186)&amp;"$"&amp;UPPER(newTransactionSheet!F5186)&amp;"$"&amp;UPPER(newTransactionSheet!H5186)&amp;"$"&amp;UPPER(newTransactionSheet!N5186)</f>
        <v>MARUTI SUZUKI$RITZ$GENUS VXI$BANGALORE</v>
      </c>
      <c r="C5186" t="str">
        <f t="shared" si="1"/>
        <v/>
      </c>
    </row>
    <row r="5187">
      <c r="A5187" t="str">
        <f>UPPER(newTransactionSheet!D5187)&amp;"$"&amp;UPPER(newTransactionSheet!F5187)&amp;"$"&amp;UPPER(newTransactionSheet!H5187)&amp;"$"&amp;UPPER(newTransactionSheet!N5187)</f>
        <v>TATA$INDIGO$GLX$BANGALORE</v>
      </c>
      <c r="C5187" t="str">
        <f t="shared" si="1"/>
        <v/>
      </c>
    </row>
    <row r="5188">
      <c r="A5188" t="str">
        <f>UPPER(newTransactionSheet!D5188)&amp;"$"&amp;UPPER(newTransactionSheet!F5188)&amp;"$"&amp;UPPER(newTransactionSheet!H5188)&amp;"$"&amp;UPPER(newTransactionSheet!N5188)</f>
        <v>HYUNDAI$GRAND I10$SPORTZ 1.2 KAPPA VTVT$BANGALORE</v>
      </c>
      <c r="C5188" t="str">
        <f t="shared" si="1"/>
        <v/>
      </c>
    </row>
    <row r="5189">
      <c r="A5189" t="str">
        <f>UPPER(newTransactionSheet!D5189)&amp;"$"&amp;UPPER(newTransactionSheet!F5189)&amp;"$"&amp;UPPER(newTransactionSheet!H5189)&amp;"$"&amp;UPPER(newTransactionSheet!N5189)</f>
        <v>MARUTI SUZUKI$EECO$7 STR$BANGALORE</v>
      </c>
      <c r="C5189" t="str">
        <f t="shared" si="1"/>
        <v/>
      </c>
    </row>
    <row r="5190">
      <c r="A5190" t="str">
        <f>UPPER(newTransactionSheet!D5190)&amp;"$"&amp;UPPER(newTransactionSheet!F5190)&amp;"$"&amp;UPPER(newTransactionSheet!H5190)&amp;"$"&amp;UPPER(newTransactionSheet!N5190)</f>
        <v>SKODA$OCTAVIA$AMBITION 1.4 TSI$BANGALORE</v>
      </c>
      <c r="C5190" t="str">
        <f t="shared" si="1"/>
        <v/>
      </c>
    </row>
    <row r="5191">
      <c r="A5191" t="str">
        <f>UPPER(newTransactionSheet!D5191)&amp;"$"&amp;UPPER(newTransactionSheet!F5191)&amp;"$"&amp;UPPER(newTransactionSheet!H5191)&amp;"$"&amp;UPPER(newTransactionSheet!N5191)</f>
        <v>HYUNDAI$I10$MAGNA 1.2 KAPPA2$BANGALORE</v>
      </c>
      <c r="C5191" t="str">
        <f t="shared" si="1"/>
        <v/>
      </c>
    </row>
    <row r="5192">
      <c r="A5192" t="str">
        <f>UPPER(newTransactionSheet!D5192)&amp;"$"&amp;UPPER(newTransactionSheet!F5192)&amp;"$"&amp;UPPER(newTransactionSheet!H5192)&amp;"$"&amp;UPPER(newTransactionSheet!N5192)</f>
        <v>HYUNDAI$I20$ASTA 1.2$BANGALORE</v>
      </c>
      <c r="C5192" t="str">
        <f t="shared" si="1"/>
        <v/>
      </c>
    </row>
    <row r="5193">
      <c r="A5193" t="str">
        <f>UPPER(newTransactionSheet!D5193)&amp;"$"&amp;UPPER(newTransactionSheet!F5193)&amp;"$"&amp;UPPER(newTransactionSheet!H5193)&amp;"$"&amp;UPPER(newTransactionSheet!N5193)</f>
        <v>CHEVROLET$BEAT$LT DIESEL$BANGALORE</v>
      </c>
      <c r="C5193" t="str">
        <f t="shared" si="1"/>
        <v/>
      </c>
    </row>
    <row r="5194">
      <c r="A5194" t="str">
        <f>UPPER(newTransactionSheet!D5194)&amp;"$"&amp;UPPER(newTransactionSheet!F5194)&amp;"$"&amp;UPPER(newTransactionSheet!H5194)&amp;"$"&amp;UPPER(newTransactionSheet!N5194)</f>
        <v>VOLKSWAGEN$VENTO$HIGHLINE DIESEL$BANGALORE</v>
      </c>
      <c r="C5194" t="str">
        <f t="shared" si="1"/>
        <v/>
      </c>
    </row>
    <row r="5195">
      <c r="A5195" t="str">
        <f>UPPER(newTransactionSheet!D5195)&amp;"$"&amp;UPPER(newTransactionSheet!F5195)&amp;"$"&amp;UPPER(newTransactionSheet!H5195)&amp;"$"&amp;UPPER(newTransactionSheet!N5195)</f>
        <v>MARUTI SUZUKI$ALTO$LXI$BANGALORE</v>
      </c>
      <c r="C5195" t="str">
        <f t="shared" si="1"/>
        <v/>
      </c>
    </row>
    <row r="5196">
      <c r="A5196" t="str">
        <f>UPPER(newTransactionSheet!D5196)&amp;"$"&amp;UPPER(newTransactionSheet!F5196)&amp;"$"&amp;UPPER(newTransactionSheet!H5196)&amp;"$"&amp;UPPER(newTransactionSheet!N5196)</f>
        <v>HYUNDAI$I20$MAGNA 1.4 CRDI$BANGALORE</v>
      </c>
      <c r="C5196" t="str">
        <f t="shared" si="1"/>
        <v/>
      </c>
    </row>
    <row r="5197">
      <c r="A5197" t="str">
        <f>UPPER(newTransactionSheet!D5197)&amp;"$"&amp;UPPER(newTransactionSheet!F5197)&amp;"$"&amp;UPPER(newTransactionSheet!H5197)&amp;"$"&amp;UPPER(newTransactionSheet!N5197)</f>
        <v>HONDA$CIVIC$1.8S MT$BANGALORE</v>
      </c>
      <c r="C5197" t="str">
        <f t="shared" si="1"/>
        <v/>
      </c>
    </row>
    <row r="5198">
      <c r="A5198" t="str">
        <f>UPPER(newTransactionSheet!D5198)&amp;"$"&amp;UPPER(newTransactionSheet!F5198)&amp;"$"&amp;UPPER(newTransactionSheet!H5198)&amp;"$"&amp;UPPER(newTransactionSheet!N5198)</f>
        <v>HYUNDAI$I20$ASTA 1.2$BANGALORE</v>
      </c>
      <c r="C5198" t="str">
        <f t="shared" si="1"/>
        <v/>
      </c>
    </row>
    <row r="5199">
      <c r="A5199" t="str">
        <f>UPPER(newTransactionSheet!D5199)&amp;"$"&amp;UPPER(newTransactionSheet!F5199)&amp;"$"&amp;UPPER(newTransactionSheet!H5199)&amp;"$"&amp;UPPER(newTransactionSheet!N5199)</f>
        <v>TATA$INDICA VISTA$AURA + SAFIRE$BANGALORE</v>
      </c>
      <c r="C5199" t="str">
        <f t="shared" si="1"/>
        <v/>
      </c>
    </row>
    <row r="5200">
      <c r="A5200" t="str">
        <f>UPPER(newTransactionSheet!D5200)&amp;"$"&amp;UPPER(newTransactionSheet!F5200)&amp;"$"&amp;UPPER(newTransactionSheet!H5200)&amp;"$"&amp;UPPER(newTransactionSheet!N5200)</f>
        <v>MARUTI SUZUKI$10-MAR-02$AC$BANGALORE</v>
      </c>
      <c r="C5200" t="str">
        <f t="shared" si="1"/>
        <v/>
      </c>
    </row>
    <row r="5201">
      <c r="A5201" t="str">
        <f>UPPER(newTransactionSheet!D5201)&amp;"$"&amp;UPPER(newTransactionSheet!F5201)&amp;"$"&amp;UPPER(newTransactionSheet!H5201)&amp;"$"&amp;UPPER(newTransactionSheet!N5201)</f>
        <v>FORD$FIGO$DURATEC PETROL EXI 1.2$BANGALORE</v>
      </c>
      <c r="C5201" t="str">
        <f t="shared" si="1"/>
        <v/>
      </c>
    </row>
    <row r="5202">
      <c r="A5202" t="str">
        <f>UPPER(newTransactionSheet!D5202)&amp;"$"&amp;UPPER(newTransactionSheet!F5202)&amp;"$"&amp;UPPER(newTransactionSheet!H5202)&amp;"$"&amp;UPPER(newTransactionSheet!N5202)</f>
        <v>MARUTI SUZUKI$WAGON R$VXI$BANGALORE</v>
      </c>
      <c r="C5202" t="str">
        <f t="shared" si="1"/>
        <v/>
      </c>
    </row>
    <row r="5203">
      <c r="A5203" t="str">
        <f>UPPER(newTransactionSheet!D5203)&amp;"$"&amp;UPPER(newTransactionSheet!F5203)&amp;"$"&amp;UPPER(newTransactionSheet!H5203)&amp;"$"&amp;UPPER(newTransactionSheet!N5203)</f>
        <v>MARUTI SUZUKI$ALTO K10$VXI$BANGALORE</v>
      </c>
      <c r="C5203" t="str">
        <f t="shared" si="1"/>
        <v/>
      </c>
    </row>
    <row r="5204">
      <c r="A5204" t="str">
        <f>UPPER(newTransactionSheet!D5204)&amp;"$"&amp;UPPER(newTransactionSheet!F5204)&amp;"$"&amp;UPPER(newTransactionSheet!H5204)&amp;"$"&amp;UPPER(newTransactionSheet!N5204)</f>
        <v>MARUTI SUZUKI$RITZ$ZXI$BANGALORE</v>
      </c>
      <c r="C5204" t="str">
        <f t="shared" si="1"/>
        <v/>
      </c>
    </row>
    <row r="5205">
      <c r="A5205" t="str">
        <f>UPPER(newTransactionSheet!D5205)&amp;"$"&amp;UPPER(newTransactionSheet!F5205)&amp;"$"&amp;UPPER(newTransactionSheet!H5205)&amp;"$"&amp;UPPER(newTransactionSheet!N5205)</f>
        <v>VOLKSWAGEN$POLO$COMFORTLINE 1.2L (D)$BANGALORE</v>
      </c>
      <c r="C5205" t="str">
        <f t="shared" si="1"/>
        <v/>
      </c>
    </row>
    <row r="5206">
      <c r="A5206" t="str">
        <f>UPPER(newTransactionSheet!D5206)&amp;"$"&amp;UPPER(newTransactionSheet!F5206)&amp;"$"&amp;UPPER(newTransactionSheet!H5206)&amp;"$"&amp;UPPER(newTransactionSheet!N5206)</f>
        <v>TATA$INDICA V2$XETA GLX$BANGALORE</v>
      </c>
      <c r="C5206" t="str">
        <f t="shared" si="1"/>
        <v/>
      </c>
    </row>
    <row r="5207">
      <c r="A5207" t="str">
        <f>UPPER(newTransactionSheet!D5207)&amp;"$"&amp;UPPER(newTransactionSheet!F5207)&amp;"$"&amp;UPPER(newTransactionSheet!H5207)&amp;"$"&amp;UPPER(newTransactionSheet!N5207)</f>
        <v>MARUTI SUZUKI$ALTO$STD$BANGALORE</v>
      </c>
      <c r="C5207" t="str">
        <f t="shared" si="1"/>
        <v/>
      </c>
    </row>
    <row r="5208">
      <c r="A5208" t="str">
        <f>UPPER(newTransactionSheet!D5208)&amp;"$"&amp;UPPER(newTransactionSheet!F5208)&amp;"$"&amp;UPPER(newTransactionSheet!H5208)&amp;"$"&amp;UPPER(newTransactionSheet!N5208)</f>
        <v>CHEVROLET$BEAT$LS DIESEL$BANGALORE</v>
      </c>
      <c r="C5208" t="str">
        <f t="shared" si="1"/>
        <v/>
      </c>
    </row>
    <row r="5209">
      <c r="A5209" t="str">
        <f>UPPER(newTransactionSheet!D5209)&amp;"$"&amp;UPPER(newTransactionSheet!F5209)&amp;"$"&amp;UPPER(newTransactionSheet!H5209)&amp;"$"&amp;UPPER(newTransactionSheet!N5209)</f>
        <v>HYUNDAI$VERNA$FLUIDIC 1.6 CRDI SX AT$BANGALORE</v>
      </c>
      <c r="C5209" t="str">
        <f t="shared" si="1"/>
        <v/>
      </c>
    </row>
    <row r="5210">
      <c r="A5210" t="str">
        <f>UPPER(newTransactionSheet!D5210)&amp;"$"&amp;UPPER(newTransactionSheet!F5210)&amp;"$"&amp;UPPER(newTransactionSheet!H5210)&amp;"$"&amp;UPPER(newTransactionSheet!N5210)</f>
        <v>FIAT$PALIO NV$1.2 EL$BANGALORE</v>
      </c>
      <c r="C5210" t="str">
        <f t="shared" si="1"/>
        <v/>
      </c>
    </row>
    <row r="5211">
      <c r="A5211" t="str">
        <f>UPPER(newTransactionSheet!D5211)&amp;"$"&amp;UPPER(newTransactionSheet!F5211)&amp;"$"&amp;UPPER(newTransactionSheet!H5211)&amp;"$"&amp;UPPER(newTransactionSheet!N5211)</f>
        <v>MARUTI SUZUKI$ALTO$LXI$BANGALORE</v>
      </c>
      <c r="C5211" t="str">
        <f t="shared" si="1"/>
        <v/>
      </c>
    </row>
    <row r="5212">
      <c r="A5212" t="str">
        <f>UPPER(newTransactionSheet!D5212)&amp;"$"&amp;UPPER(newTransactionSheet!F5212)&amp;"$"&amp;UPPER(newTransactionSheet!H5212)&amp;"$"&amp;UPPER(newTransactionSheet!N5212)</f>
        <v>MARUTI SUZUKI$ALTO$LXI$BANGALORE</v>
      </c>
      <c r="C5212" t="str">
        <f t="shared" si="1"/>
        <v/>
      </c>
    </row>
    <row r="5213">
      <c r="A5213" t="str">
        <f>UPPER(newTransactionSheet!D5213)&amp;"$"&amp;UPPER(newTransactionSheet!F5213)&amp;"$"&amp;UPPER(newTransactionSheet!H5213)&amp;"$"&amp;UPPER(newTransactionSheet!N5213)</f>
        <v>MARUTI SUZUKI$ERTIGA$VDI$BANGALORE</v>
      </c>
      <c r="C5213" t="str">
        <f t="shared" si="1"/>
        <v/>
      </c>
    </row>
    <row r="5214">
      <c r="A5214" t="str">
        <f>UPPER(newTransactionSheet!D5214)&amp;"$"&amp;UPPER(newTransactionSheet!F5214)&amp;"$"&amp;UPPER(newTransactionSheet!H5214)&amp;"$"&amp;UPPER(newTransactionSheet!N5214)</f>
        <v>HYUNDAI$I10$SPORTZ 1.2 AT$BANGALORE</v>
      </c>
      <c r="C5214" t="str">
        <f t="shared" si="1"/>
        <v/>
      </c>
    </row>
    <row r="5215">
      <c r="A5215" t="str">
        <f>UPPER(newTransactionSheet!D5215)&amp;"$"&amp;UPPER(newTransactionSheet!F5215)&amp;"$"&amp;UPPER(newTransactionSheet!H5215)&amp;"$"&amp;UPPER(newTransactionSheet!N5215)</f>
        <v>MARUTI SUZUKI$SWIFT DZIRE$VXI$BANGALORE</v>
      </c>
      <c r="C5215" t="str">
        <f t="shared" si="1"/>
        <v/>
      </c>
    </row>
    <row r="5216">
      <c r="A5216" t="str">
        <f>UPPER(newTransactionSheet!D5216)&amp;"$"&amp;UPPER(newTransactionSheet!F5216)&amp;"$"&amp;UPPER(newTransactionSheet!H5216)&amp;"$"&amp;UPPER(newTransactionSheet!N5216)</f>
        <v>HYUNDAI$I20$MAGNA (O) 1.4 CRDI$BANGALORE</v>
      </c>
      <c r="C5216" t="str">
        <f t="shared" si="1"/>
        <v/>
      </c>
    </row>
    <row r="5217">
      <c r="A5217" t="str">
        <f>UPPER(newTransactionSheet!D5217)&amp;"$"&amp;UPPER(newTransactionSheet!F5217)&amp;"$"&amp;UPPER(newTransactionSheet!H5217)&amp;"$"&amp;UPPER(newTransactionSheet!N5217)</f>
        <v>SKODA$RAPID$AMBITION 1.6 TDI CR MT PLUS$BANGALORE</v>
      </c>
      <c r="C5217" t="str">
        <f t="shared" si="1"/>
        <v/>
      </c>
    </row>
    <row r="5218">
      <c r="A5218" t="str">
        <f>UPPER(newTransactionSheet!D5218)&amp;"$"&amp;UPPER(newTransactionSheet!F5218)&amp;"$"&amp;UPPER(newTransactionSheet!H5218)&amp;"$"&amp;UPPER(newTransactionSheet!N5218)</f>
        <v>TATA$SAFARI$4X2 VX DICOR$BANGALORE</v>
      </c>
      <c r="C5218" t="str">
        <f t="shared" si="1"/>
        <v/>
      </c>
    </row>
    <row r="5219">
      <c r="A5219" t="str">
        <f>UPPER(newTransactionSheet!D5219)&amp;"$"&amp;UPPER(newTransactionSheet!F5219)&amp;"$"&amp;UPPER(newTransactionSheet!H5219)&amp;"$"&amp;UPPER(newTransactionSheet!N5219)</f>
        <v>HYUNDAI$I10$ERA$BANGALORE</v>
      </c>
      <c r="C5219" t="str">
        <f t="shared" si="1"/>
        <v/>
      </c>
    </row>
    <row r="5220">
      <c r="A5220" t="str">
        <f>UPPER(newTransactionSheet!D5220)&amp;"$"&amp;UPPER(newTransactionSheet!F5220)&amp;"$"&amp;UPPER(newTransactionSheet!H5220)&amp;"$"&amp;UPPER(newTransactionSheet!N5220)</f>
        <v>VOLKSWAGEN$POLO$HIGHLINE1.2L (D)$BANGALORE</v>
      </c>
      <c r="C5220" t="str">
        <f t="shared" si="1"/>
        <v/>
      </c>
    </row>
    <row r="5221">
      <c r="A5221" t="str">
        <f>UPPER(newTransactionSheet!D5221)&amp;"$"&amp;UPPER(newTransactionSheet!F5221)&amp;"$"&amp;UPPER(newTransactionSheet!H5221)&amp;"$"&amp;UPPER(newTransactionSheet!N5221)</f>
        <v>HYUNDAI$I20$ASTA 1.4 CRDI$BANGALORE</v>
      </c>
      <c r="C5221" t="str">
        <f t="shared" si="1"/>
        <v/>
      </c>
    </row>
    <row r="5222">
      <c r="A5222" t="str">
        <f>UPPER(newTransactionSheet!D5222)&amp;"$"&amp;UPPER(newTransactionSheet!F5222)&amp;"$"&amp;UPPER(newTransactionSheet!H5222)&amp;"$"&amp;UPPER(newTransactionSheet!N5222)</f>
        <v>HYUNDAI$GRAND I10$SPORTZ 1.2 KAPPA VTVT$BANGALORE</v>
      </c>
      <c r="C5222" t="str">
        <f t="shared" si="1"/>
        <v/>
      </c>
    </row>
    <row r="5223">
      <c r="A5223" t="str">
        <f>UPPER(newTransactionSheet!D5223)&amp;"$"&amp;UPPER(newTransactionSheet!F5223)&amp;"$"&amp;UPPER(newTransactionSheet!H5223)&amp;"$"&amp;UPPER(newTransactionSheet!N5223)</f>
        <v>HYUNDAI$SANTRO XING$GLS$BANGALORE</v>
      </c>
      <c r="C5223" t="str">
        <f t="shared" si="1"/>
        <v/>
      </c>
    </row>
    <row r="5224">
      <c r="A5224" t="str">
        <f>UPPER(newTransactionSheet!D5224)&amp;"$"&amp;UPPER(newTransactionSheet!F5224)&amp;"$"&amp;UPPER(newTransactionSheet!H5224)&amp;"$"&amp;UPPER(newTransactionSheet!N5224)</f>
        <v>CHEVROLET$BEAT$LT DIESEL$BANGALORE</v>
      </c>
      <c r="C5224" t="str">
        <f t="shared" si="1"/>
        <v/>
      </c>
    </row>
    <row r="5225">
      <c r="A5225" t="str">
        <f>UPPER(newTransactionSheet!D5225)&amp;"$"&amp;UPPER(newTransactionSheet!F5225)&amp;"$"&amp;UPPER(newTransactionSheet!H5225)&amp;"$"&amp;UPPER(newTransactionSheet!N5225)</f>
        <v>HYUNDAI$I10$SPORTZ 1.2 AT$BANGALORE</v>
      </c>
      <c r="C5225" t="str">
        <f t="shared" si="1"/>
        <v/>
      </c>
    </row>
    <row r="5226">
      <c r="A5226" t="str">
        <f>UPPER(newTransactionSheet!D5226)&amp;"$"&amp;UPPER(newTransactionSheet!F5226)&amp;"$"&amp;UPPER(newTransactionSheet!H5226)&amp;"$"&amp;UPPER(newTransactionSheet!N5226)</f>
        <v>CHEVROLET$BEAT$LT PETROL$BANGALORE</v>
      </c>
      <c r="C5226" t="str">
        <f t="shared" si="1"/>
        <v/>
      </c>
    </row>
    <row r="5227">
      <c r="A5227" t="str">
        <f>UPPER(newTransactionSheet!D5227)&amp;"$"&amp;UPPER(newTransactionSheet!F5227)&amp;"$"&amp;UPPER(newTransactionSheet!H5227)&amp;"$"&amp;UPPER(newTransactionSheet!N5227)</f>
        <v>SKODA$RAPID$AMBITION 1.6 TDI CR MT$BANGALORE</v>
      </c>
      <c r="C5227" t="str">
        <f t="shared" si="1"/>
        <v/>
      </c>
    </row>
    <row r="5228">
      <c r="A5228" t="str">
        <f>UPPER(newTransactionSheet!D5228)&amp;"$"&amp;UPPER(newTransactionSheet!F5228)&amp;"$"&amp;UPPER(newTransactionSheet!H5228)&amp;"$"&amp;UPPER(newTransactionSheet!N5228)</f>
        <v>VOLKSWAGEN$POLO$HIGHLINE1.2L (P)$BANGALORE</v>
      </c>
      <c r="C5228" t="str">
        <f t="shared" si="1"/>
        <v/>
      </c>
    </row>
    <row r="5229">
      <c r="A5229" t="str">
        <f>UPPER(newTransactionSheet!D5229)&amp;"$"&amp;UPPER(newTransactionSheet!F5229)&amp;"$"&amp;UPPER(newTransactionSheet!H5229)&amp;"$"&amp;UPPER(newTransactionSheet!N5229)</f>
        <v>MARUTI SUZUKI$SX4$ZXI MT$BANGALORE</v>
      </c>
      <c r="C5229" t="str">
        <f t="shared" si="1"/>
        <v/>
      </c>
    </row>
    <row r="5230">
      <c r="A5230" t="str">
        <f>UPPER(newTransactionSheet!D5230)&amp;"$"&amp;UPPER(newTransactionSheet!F5230)&amp;"$"&amp;UPPER(newTransactionSheet!H5230)&amp;"$"&amp;UPPER(newTransactionSheet!N5230)</f>
        <v>MAHINDRA$SCORPIO$SLE 2.6 CRDE$BANGALORE</v>
      </c>
      <c r="C5230" t="str">
        <f t="shared" si="1"/>
        <v/>
      </c>
    </row>
    <row r="5231">
      <c r="A5231" t="str">
        <f>UPPER(newTransactionSheet!D5231)&amp;"$"&amp;UPPER(newTransactionSheet!F5231)&amp;"$"&amp;UPPER(newTransactionSheet!H5231)&amp;"$"&amp;UPPER(newTransactionSheet!N5231)</f>
        <v>HONDA$JAZZ$ACTIVE$BANGALORE</v>
      </c>
      <c r="C5231" t="str">
        <f t="shared" si="1"/>
        <v/>
      </c>
    </row>
    <row r="5232">
      <c r="A5232" t="str">
        <f>UPPER(newTransactionSheet!D5232)&amp;"$"&amp;UPPER(newTransactionSheet!F5232)&amp;"$"&amp;UPPER(newTransactionSheet!H5232)&amp;"$"&amp;UPPER(newTransactionSheet!N5232)</f>
        <v>HYUNDAI$VERNA$FLUIDIC 1.6 CRDI SX OPT$BANGALORE</v>
      </c>
      <c r="C5232" t="str">
        <f t="shared" si="1"/>
        <v/>
      </c>
    </row>
    <row r="5233">
      <c r="A5233" t="str">
        <f>UPPER(newTransactionSheet!D5233)&amp;"$"&amp;UPPER(newTransactionSheet!F5233)&amp;"$"&amp;UPPER(newTransactionSheet!H5233)&amp;"$"&amp;UPPER(newTransactionSheet!N5233)</f>
        <v>TATA$NANO$CX$BANGALORE</v>
      </c>
      <c r="C5233" t="str">
        <f t="shared" si="1"/>
        <v/>
      </c>
    </row>
    <row r="5234">
      <c r="A5234" t="str">
        <f>UPPER(newTransactionSheet!D5234)&amp;"$"&amp;UPPER(newTransactionSheet!F5234)&amp;"$"&amp;UPPER(newTransactionSheet!H5234)&amp;"$"&amp;UPPER(newTransactionSheet!N5234)</f>
        <v>VOLKSWAGEN$CROSS POLO$1.2 TDI$BANGALORE</v>
      </c>
      <c r="C5234" t="str">
        <f t="shared" si="1"/>
        <v/>
      </c>
    </row>
    <row r="5235">
      <c r="A5235" t="str">
        <f>UPPER(newTransactionSheet!D5235)&amp;"$"&amp;UPPER(newTransactionSheet!F5235)&amp;"$"&amp;UPPER(newTransactionSheet!H5235)&amp;"$"&amp;UPPER(newTransactionSheet!N5235)</f>
        <v>FORD$FIESTA$ZXI 1.4 TDCI$BANGALORE</v>
      </c>
      <c r="C5235" t="str">
        <f t="shared" si="1"/>
        <v/>
      </c>
    </row>
    <row r="5236">
      <c r="A5236" t="str">
        <f>UPPER(newTransactionSheet!D5236)&amp;"$"&amp;UPPER(newTransactionSheet!F5236)&amp;"$"&amp;UPPER(newTransactionSheet!H5236)&amp;"$"&amp;UPPER(newTransactionSheet!N5236)</f>
        <v>HYUNDAI$VERNA$FLUIDIC 1.6 CRDI SX OPT$BANGALORE</v>
      </c>
      <c r="C5236" t="str">
        <f t="shared" si="1"/>
        <v/>
      </c>
    </row>
    <row r="5237">
      <c r="A5237" t="str">
        <f>UPPER(newTransactionSheet!D5237)&amp;"$"&amp;UPPER(newTransactionSheet!F5237)&amp;"$"&amp;UPPER(newTransactionSheet!H5237)&amp;"$"&amp;UPPER(newTransactionSheet!N5237)</f>
        <v>MAHINDRA$XYLO$H8 ABS AIRBAG$BANGALORE</v>
      </c>
      <c r="C5237" t="str">
        <f t="shared" si="1"/>
        <v/>
      </c>
    </row>
    <row r="5238">
      <c r="A5238" t="str">
        <f>UPPER(newTransactionSheet!D5238)&amp;"$"&amp;UPPER(newTransactionSheet!F5238)&amp;"$"&amp;UPPER(newTransactionSheet!H5238)&amp;"$"&amp;UPPER(newTransactionSheet!N5238)</f>
        <v>MARUTI SUZUKI$ZEN$LXI$BANGALORE</v>
      </c>
      <c r="C5238" t="str">
        <f t="shared" si="1"/>
        <v/>
      </c>
    </row>
    <row r="5239">
      <c r="A5239" t="str">
        <f>UPPER(newTransactionSheet!D5239)&amp;"$"&amp;UPPER(newTransactionSheet!F5239)&amp;"$"&amp;UPPER(newTransactionSheet!H5239)&amp;"$"&amp;UPPER(newTransactionSheet!N5239)</f>
        <v>HYUNDAI$I20$ASTA (O) 1.2$BANGALORE</v>
      </c>
      <c r="C5239" t="str">
        <f t="shared" si="1"/>
        <v/>
      </c>
    </row>
    <row r="5240">
      <c r="A5240" t="str">
        <f>UPPER(newTransactionSheet!D5240)&amp;"$"&amp;UPPER(newTransactionSheet!F5240)&amp;"$"&amp;UPPER(newTransactionSheet!H5240)&amp;"$"&amp;UPPER(newTransactionSheet!N5240)</f>
        <v>MARUTI SUZUKI$SWIFT DZIRE$VXI$BANGALORE</v>
      </c>
      <c r="C5240" t="str">
        <f t="shared" si="1"/>
        <v/>
      </c>
    </row>
    <row r="5241">
      <c r="A5241" t="str">
        <f>UPPER(newTransactionSheet!D5241)&amp;"$"&amp;UPPER(newTransactionSheet!F5241)&amp;"$"&amp;UPPER(newTransactionSheet!H5241)&amp;"$"&amp;UPPER(newTransactionSheet!N5241)</f>
        <v>HONDA$CITY$1.5 V MT$BANGALORE</v>
      </c>
      <c r="C5241" t="str">
        <f t="shared" si="1"/>
        <v/>
      </c>
    </row>
    <row r="5242">
      <c r="A5242" t="str">
        <f>UPPER(newTransactionSheet!D5242)&amp;"$"&amp;UPPER(newTransactionSheet!F5242)&amp;"$"&amp;UPPER(newTransactionSheet!H5242)&amp;"$"&amp;UPPER(newTransactionSheet!N5242)</f>
        <v>HYUNDAI$I10$MAGNA$BANGALORE</v>
      </c>
      <c r="C5242" t="str">
        <f t="shared" si="1"/>
        <v/>
      </c>
    </row>
    <row r="5243">
      <c r="A5243" t="str">
        <f>UPPER(newTransactionSheet!D5243)&amp;"$"&amp;UPPER(newTransactionSheet!F5243)&amp;"$"&amp;UPPER(newTransactionSheet!H5243)&amp;"$"&amp;UPPER(newTransactionSheet!N5243)</f>
        <v>RENAULT$DUSTER$110 PS RXL DIESEL$BANGALORE</v>
      </c>
      <c r="C5243" t="str">
        <f t="shared" si="1"/>
        <v/>
      </c>
    </row>
    <row r="5244">
      <c r="A5244" t="str">
        <f>UPPER(newTransactionSheet!D5244)&amp;"$"&amp;UPPER(newTransactionSheet!F5244)&amp;"$"&amp;UPPER(newTransactionSheet!H5244)&amp;"$"&amp;UPPER(newTransactionSheet!N5244)</f>
        <v>HYUNDAI$SANTRO XING$GLS$BANGALORE</v>
      </c>
      <c r="C5244" t="str">
        <f t="shared" si="1"/>
        <v/>
      </c>
    </row>
    <row r="5245">
      <c r="A5245" t="str">
        <f>UPPER(newTransactionSheet!D5245)&amp;"$"&amp;UPPER(newTransactionSheet!F5245)&amp;"$"&amp;UPPER(newTransactionSheet!H5245)&amp;"$"&amp;UPPER(newTransactionSheet!N5245)</f>
        <v>HYUNDAI$VERNA$FLUIDIC 1.6 CRDI SX$BANGALORE</v>
      </c>
      <c r="C5245" t="str">
        <f t="shared" si="1"/>
        <v/>
      </c>
    </row>
    <row r="5246">
      <c r="A5246" t="str">
        <f>UPPER(newTransactionSheet!D5246)&amp;"$"&amp;UPPER(newTransactionSheet!F5246)&amp;"$"&amp;UPPER(newTransactionSheet!H5246)&amp;"$"&amp;UPPER(newTransactionSheet!N5246)</f>
        <v>MARUTI SUZUKI$WAGON R$VXI$BANGALORE</v>
      </c>
      <c r="C5246" t="str">
        <f t="shared" si="1"/>
        <v/>
      </c>
    </row>
    <row r="5247">
      <c r="A5247" t="str">
        <f>UPPER(newTransactionSheet!D5247)&amp;"$"&amp;UPPER(newTransactionSheet!F5247)&amp;"$"&amp;UPPER(newTransactionSheet!H5247)&amp;"$"&amp;UPPER(newTransactionSheet!N5247)</f>
        <v>HYUNDAI$XCENT$S 1.2$BANGALORE</v>
      </c>
      <c r="C5247" t="str">
        <f t="shared" si="1"/>
        <v/>
      </c>
    </row>
    <row r="5248">
      <c r="A5248" t="str">
        <f>UPPER(newTransactionSheet!D5248)&amp;"$"&amp;UPPER(newTransactionSheet!F5248)&amp;"$"&amp;UPPER(newTransactionSheet!H5248)&amp;"$"&amp;UPPER(newTransactionSheet!N5248)</f>
        <v>HYUNDAI$SANTRO XING$GLS$BANGALORE</v>
      </c>
      <c r="C5248" t="str">
        <f t="shared" si="1"/>
        <v/>
      </c>
    </row>
    <row r="5249">
      <c r="A5249" t="str">
        <f>UPPER(newTransactionSheet!D5249)&amp;"$"&amp;UPPER(newTransactionSheet!F5249)&amp;"$"&amp;UPPER(newTransactionSheet!H5249)&amp;"$"&amp;UPPER(newTransactionSheet!N5249)</f>
        <v>HYUNDAI$SANTRO XING$GLS$BANGALORE</v>
      </c>
      <c r="C5249" t="str">
        <f t="shared" si="1"/>
        <v/>
      </c>
    </row>
    <row r="5250">
      <c r="A5250" t="str">
        <f>UPPER(newTransactionSheet!D5250)&amp;"$"&amp;UPPER(newTransactionSheet!F5250)&amp;"$"&amp;UPPER(newTransactionSheet!H5250)&amp;"$"&amp;UPPER(newTransactionSheet!N5250)</f>
        <v>TATA$NANO$CX$BANGALORE</v>
      </c>
      <c r="C5250" t="str">
        <f t="shared" si="1"/>
        <v/>
      </c>
    </row>
    <row r="5251">
      <c r="A5251" t="str">
        <f>UPPER(newTransactionSheet!D5251)&amp;"$"&amp;UPPER(newTransactionSheet!F5251)&amp;"$"&amp;UPPER(newTransactionSheet!H5251)&amp;"$"&amp;UPPER(newTransactionSheet!N5251)</f>
        <v>MARUTI SUZUKI$SWIFT$VDI$BANGALORE</v>
      </c>
      <c r="C5251" t="str">
        <f t="shared" si="1"/>
        <v/>
      </c>
    </row>
    <row r="5252">
      <c r="A5252" t="str">
        <f>UPPER(newTransactionSheet!D5252)&amp;"$"&amp;UPPER(newTransactionSheet!F5252)&amp;"$"&amp;UPPER(newTransactionSheet!H5252)&amp;"$"&amp;UPPER(newTransactionSheet!N5252)</f>
        <v>HYUNDAI$I10$MAGNA 1.2$BANGALORE</v>
      </c>
      <c r="C5252" t="str">
        <f t="shared" si="1"/>
        <v/>
      </c>
    </row>
    <row r="5253">
      <c r="A5253" t="str">
        <f>UPPER(newTransactionSheet!D5253)&amp;"$"&amp;UPPER(newTransactionSheet!F5253)&amp;"$"&amp;UPPER(newTransactionSheet!H5253)&amp;"$"&amp;UPPER(newTransactionSheet!N5253)</f>
        <v>FORD$FIGO$DURATORQ DIESEL EXI 1.4$BANGALORE</v>
      </c>
      <c r="C5253" t="str">
        <f t="shared" si="1"/>
        <v/>
      </c>
    </row>
    <row r="5254">
      <c r="A5254" t="str">
        <f>UPPER(newTransactionSheet!D5254)&amp;"$"&amp;UPPER(newTransactionSheet!F5254)&amp;"$"&amp;UPPER(newTransactionSheet!H5254)&amp;"$"&amp;UPPER(newTransactionSheet!N5254)</f>
        <v>RENAULT$DUSTER$85 PS RXL DIESEL$BANGALORE</v>
      </c>
      <c r="C5254" t="str">
        <f t="shared" si="1"/>
        <v/>
      </c>
    </row>
    <row r="5255">
      <c r="A5255" t="str">
        <f>UPPER(newTransactionSheet!D5255)&amp;"$"&amp;UPPER(newTransactionSheet!F5255)&amp;"$"&amp;UPPER(newTransactionSheet!H5255)&amp;"$"&amp;UPPER(newTransactionSheet!N5255)</f>
        <v>CHEVROLET$AVEO U-VA$LT 1.2$BANGALORE</v>
      </c>
      <c r="C5255" t="str">
        <f t="shared" si="1"/>
        <v/>
      </c>
    </row>
    <row r="5256">
      <c r="A5256" t="str">
        <f>UPPER(newTransactionSheet!D5256)&amp;"$"&amp;UPPER(newTransactionSheet!F5256)&amp;"$"&amp;UPPER(newTransactionSheet!H5256)&amp;"$"&amp;UPPER(newTransactionSheet!N5256)</f>
        <v>NISSAN$SUNNY$XV DIESEL$BANGALORE</v>
      </c>
      <c r="C5256" t="str">
        <f t="shared" si="1"/>
        <v/>
      </c>
    </row>
    <row r="5257">
      <c r="A5257" t="str">
        <f>UPPER(newTransactionSheet!D5257)&amp;"$"&amp;UPPER(newTransactionSheet!F5257)&amp;"$"&amp;UPPER(newTransactionSheet!H5257)&amp;"$"&amp;UPPER(newTransactionSheet!N5257)</f>
        <v>MARUTI SUZUKI$SWIFT$LDI$BANGALORE</v>
      </c>
      <c r="C5257" t="str">
        <f t="shared" si="1"/>
        <v/>
      </c>
    </row>
    <row r="5258">
      <c r="A5258" t="str">
        <f>UPPER(newTransactionSheet!D5258)&amp;"$"&amp;UPPER(newTransactionSheet!F5258)&amp;"$"&amp;UPPER(newTransactionSheet!H5258)&amp;"$"&amp;UPPER(newTransactionSheet!N5258)</f>
        <v>HYUNDAI$I10$SPORTZ 1.2$BANGALORE</v>
      </c>
      <c r="C5258" t="str">
        <f t="shared" si="1"/>
        <v/>
      </c>
    </row>
    <row r="5259">
      <c r="A5259" t="str">
        <f>UPPER(newTransactionSheet!D5259)&amp;"$"&amp;UPPER(newTransactionSheet!F5259)&amp;"$"&amp;UPPER(newTransactionSheet!H5259)&amp;"$"&amp;UPPER(newTransactionSheet!N5259)</f>
        <v>HYUNDAI$VERNA$FLUIDIC 1.6 CRDI SX OPT$BANGALORE</v>
      </c>
      <c r="C5259" t="str">
        <f t="shared" si="1"/>
        <v/>
      </c>
    </row>
    <row r="5260">
      <c r="A5260" t="str">
        <f>UPPER(newTransactionSheet!D5260)&amp;"$"&amp;UPPER(newTransactionSheet!F5260)&amp;"$"&amp;UPPER(newTransactionSheet!H5260)&amp;"$"&amp;UPPER(newTransactionSheet!N5260)</f>
        <v>FORD$FIGO$DURATORQ DIESEL LXI 1.4$BANGALORE</v>
      </c>
      <c r="C5260" t="str">
        <f t="shared" si="1"/>
        <v/>
      </c>
    </row>
    <row r="5261">
      <c r="A5261" t="str">
        <f>UPPER(newTransactionSheet!D5261)&amp;"$"&amp;UPPER(newTransactionSheet!F5261)&amp;"$"&amp;UPPER(newTransactionSheet!H5261)&amp;"$"&amp;UPPER(newTransactionSheet!N5261)</f>
        <v>$$$</v>
      </c>
      <c r="C5261" t="str">
        <f t="shared" si="1"/>
        <v/>
      </c>
    </row>
    <row r="5262">
      <c r="A5262" t="str">
        <f>UPPER(newTransactionSheet!D5262)&amp;"$"&amp;UPPER(newTransactionSheet!F5262)&amp;"$"&amp;UPPER(newTransactionSheet!H5262)&amp;"$"&amp;UPPER(newTransactionSheet!N5262)</f>
        <v>$$$</v>
      </c>
      <c r="C5262" t="str">
        <f t="shared" si="1"/>
        <v/>
      </c>
    </row>
    <row r="5263">
      <c r="A5263" t="str">
        <f>UPPER(newTransactionSheet!D5263)&amp;"$"&amp;UPPER(newTransactionSheet!F5263)&amp;"$"&amp;UPPER(newTransactionSheet!H5263)&amp;"$"&amp;UPPER(newTransactionSheet!N5263)</f>
        <v>$$$</v>
      </c>
      <c r="C5263" t="str">
        <f t="shared" si="1"/>
        <v/>
      </c>
    </row>
    <row r="5264">
      <c r="A5264" t="str">
        <f>UPPER(newTransactionSheet!D5264)&amp;"$"&amp;UPPER(newTransactionSheet!F5264)&amp;"$"&amp;UPPER(newTransactionSheet!H5264)&amp;"$"&amp;UPPER(newTransactionSheet!N5264)</f>
        <v>$$$</v>
      </c>
      <c r="C5264" t="str">
        <f t="shared" si="1"/>
        <v/>
      </c>
    </row>
    <row r="5265">
      <c r="A5265" t="str">
        <f>UPPER(newTransactionSheet!D5265)&amp;"$"&amp;UPPER(newTransactionSheet!F5265)&amp;"$"&amp;UPPER(newTransactionSheet!H5265)&amp;"$"&amp;UPPER(newTransactionSheet!N5265)</f>
        <v>$$$</v>
      </c>
      <c r="C5265" t="str">
        <f t="shared" si="1"/>
        <v/>
      </c>
    </row>
    <row r="5266">
      <c r="A5266" t="str">
        <f>UPPER(newTransactionSheet!D5266)&amp;"$"&amp;UPPER(newTransactionSheet!F5266)&amp;"$"&amp;UPPER(newTransactionSheet!H5266)&amp;"$"&amp;UPPER(newTransactionSheet!N5266)</f>
        <v>$$$</v>
      </c>
      <c r="C5266" t="str">
        <f t="shared" si="1"/>
        <v/>
      </c>
    </row>
    <row r="5267">
      <c r="A5267" t="str">
        <f>UPPER(newTransactionSheet!D5267)&amp;"$"&amp;UPPER(newTransactionSheet!F5267)&amp;"$"&amp;UPPER(newTransactionSheet!H5267)&amp;"$"&amp;UPPER(newTransactionSheet!N5267)</f>
        <v>$$$</v>
      </c>
      <c r="C5267" t="str">
        <f t="shared" si="1"/>
        <v/>
      </c>
    </row>
    <row r="5268">
      <c r="A5268" t="str">
        <f>UPPER(newTransactionSheet!D5268)&amp;"$"&amp;UPPER(newTransactionSheet!F5268)&amp;"$"&amp;UPPER(newTransactionSheet!H5268)&amp;"$"&amp;UPPER(newTransactionSheet!N5268)</f>
        <v>$$$</v>
      </c>
      <c r="C5268" t="str">
        <f t="shared" si="1"/>
        <v/>
      </c>
    </row>
    <row r="5269">
      <c r="A5269" t="str">
        <f>UPPER(newTransactionSheet!D5269)&amp;"$"&amp;UPPER(newTransactionSheet!F5269)&amp;"$"&amp;UPPER(newTransactionSheet!H5269)&amp;"$"&amp;UPPER(newTransactionSheet!N5269)</f>
        <v>$$$</v>
      </c>
      <c r="C5269" t="str">
        <f t="shared" si="1"/>
        <v/>
      </c>
    </row>
    <row r="5270">
      <c r="A5270" t="str">
        <f>UPPER(newTransactionSheet!D5270)&amp;"$"&amp;UPPER(newTransactionSheet!F5270)&amp;"$"&amp;UPPER(newTransactionSheet!H5270)&amp;"$"&amp;UPPER(newTransactionSheet!N5270)</f>
        <v>$$$</v>
      </c>
      <c r="C5270" t="str">
        <f t="shared" si="1"/>
        <v/>
      </c>
    </row>
    <row r="5271">
      <c r="A5271" t="str">
        <f>UPPER(newTransactionSheet!D5271)&amp;"$"&amp;UPPER(newTransactionSheet!F5271)&amp;"$"&amp;UPPER(newTransactionSheet!H5271)&amp;"$"&amp;UPPER(newTransactionSheet!N5271)</f>
        <v>$$$</v>
      </c>
      <c r="C5271" t="str">
        <f t="shared" si="1"/>
        <v/>
      </c>
    </row>
    <row r="5272">
      <c r="A5272" t="str">
        <f>UPPER(newTransactionSheet!D5272)&amp;"$"&amp;UPPER(newTransactionSheet!F5272)&amp;"$"&amp;UPPER(newTransactionSheet!H5272)&amp;"$"&amp;UPPER(newTransactionSheet!N5272)</f>
        <v>$$$</v>
      </c>
      <c r="C5272" t="str">
        <f t="shared" si="1"/>
        <v/>
      </c>
    </row>
    <row r="5273">
      <c r="A5273" t="str">
        <f>UPPER(newTransactionSheet!D5273)&amp;"$"&amp;UPPER(newTransactionSheet!F5273)&amp;"$"&amp;UPPER(newTransactionSheet!H5273)&amp;"$"&amp;UPPER(newTransactionSheet!N5273)</f>
        <v>$$$</v>
      </c>
      <c r="C5273" t="str">
        <f t="shared" si="1"/>
        <v/>
      </c>
    </row>
    <row r="5274">
      <c r="A5274" t="str">
        <f>UPPER(newTransactionSheet!D5274)&amp;"$"&amp;UPPER(newTransactionSheet!F5274)&amp;"$"&amp;UPPER(newTransactionSheet!H5274)&amp;"$"&amp;UPPER(newTransactionSheet!N5274)</f>
        <v>$$$</v>
      </c>
      <c r="C5274" t="str">
        <f t="shared" si="1"/>
        <v/>
      </c>
    </row>
    <row r="5275">
      <c r="A5275" t="str">
        <f>UPPER(newTransactionSheet!D5275)&amp;"$"&amp;UPPER(newTransactionSheet!F5275)&amp;"$"&amp;UPPER(newTransactionSheet!H5275)&amp;"$"&amp;UPPER(newTransactionSheet!N5275)</f>
        <v>$$$</v>
      </c>
      <c r="C5275" t="str">
        <f t="shared" si="1"/>
        <v/>
      </c>
    </row>
    <row r="5276">
      <c r="A5276" t="str">
        <f>UPPER(newTransactionSheet!D5276)&amp;"$"&amp;UPPER(newTransactionSheet!F5276)&amp;"$"&amp;UPPER(newTransactionSheet!H5276)&amp;"$"&amp;UPPER(newTransactionSheet!N5276)</f>
        <v>$$$</v>
      </c>
      <c r="C5276" t="str">
        <f t="shared" si="1"/>
        <v/>
      </c>
    </row>
    <row r="5277">
      <c r="A5277" t="str">
        <f>UPPER(newTransactionSheet!D5277)&amp;"$"&amp;UPPER(newTransactionSheet!F5277)&amp;"$"&amp;UPPER(newTransactionSheet!H5277)&amp;"$"&amp;UPPER(newTransactionSheet!N5277)</f>
        <v>$$$</v>
      </c>
      <c r="C5277" t="str">
        <f t="shared" si="1"/>
        <v/>
      </c>
    </row>
    <row r="5278">
      <c r="A5278" t="str">
        <f>UPPER(newTransactionSheet!D5278)&amp;"$"&amp;UPPER(newTransactionSheet!F5278)&amp;"$"&amp;UPPER(newTransactionSheet!H5278)&amp;"$"&amp;UPPER(newTransactionSheet!N5278)</f>
        <v>$$$</v>
      </c>
      <c r="C5278" t="str">
        <f t="shared" si="1"/>
        <v/>
      </c>
    </row>
    <row r="5279">
      <c r="A5279" t="str">
        <f>UPPER(newTransactionSheet!D5279)&amp;"$"&amp;UPPER(newTransactionSheet!F5279)&amp;"$"&amp;UPPER(newTransactionSheet!H5279)&amp;"$"&amp;UPPER(newTransactionSheet!N5279)</f>
        <v>$$$</v>
      </c>
      <c r="C5279" t="str">
        <f t="shared" si="1"/>
        <v/>
      </c>
    </row>
    <row r="5280">
      <c r="A5280" t="str">
        <f>UPPER(newTransactionSheet!D5280)&amp;"$"&amp;UPPER(newTransactionSheet!F5280)&amp;"$"&amp;UPPER(newTransactionSheet!H5280)&amp;"$"&amp;UPPER(newTransactionSheet!N5280)</f>
        <v>$$$</v>
      </c>
      <c r="C5280" t="str">
        <f t="shared" si="1"/>
        <v/>
      </c>
    </row>
    <row r="5281">
      <c r="A5281" t="str">
        <f>UPPER(newTransactionSheet!D5281)&amp;"$"&amp;UPPER(newTransactionSheet!F5281)&amp;"$"&amp;UPPER(newTransactionSheet!H5281)&amp;"$"&amp;UPPER(newTransactionSheet!N5281)</f>
        <v>$$$</v>
      </c>
      <c r="C5281" t="str">
        <f t="shared" si="1"/>
        <v/>
      </c>
    </row>
    <row r="5282">
      <c r="A5282" t="str">
        <f>UPPER(newTransactionSheet!D5282)&amp;"$"&amp;UPPER(newTransactionSheet!F5282)&amp;"$"&amp;UPPER(newTransactionSheet!H5282)&amp;"$"&amp;UPPER(newTransactionSheet!N5282)</f>
        <v>$$$</v>
      </c>
      <c r="C5282" t="str">
        <f t="shared" si="1"/>
        <v/>
      </c>
    </row>
    <row r="5283">
      <c r="A5283" t="str">
        <f>UPPER(newTransactionSheet!D5283)&amp;"$"&amp;UPPER(newTransactionSheet!F5283)&amp;"$"&amp;UPPER(newTransactionSheet!H5283)&amp;"$"&amp;UPPER(newTransactionSheet!N5283)</f>
        <v>$$$</v>
      </c>
      <c r="C5283" t="str">
        <f t="shared" si="1"/>
        <v/>
      </c>
    </row>
    <row r="5284">
      <c r="A5284" t="str">
        <f>UPPER(newTransactionSheet!D5284)&amp;"$"&amp;UPPER(newTransactionSheet!F5284)&amp;"$"&amp;UPPER(newTransactionSheet!H5284)&amp;"$"&amp;UPPER(newTransactionSheet!N5284)</f>
        <v>$$$</v>
      </c>
      <c r="C5284" t="str">
        <f t="shared" si="1"/>
        <v/>
      </c>
    </row>
    <row r="5285">
      <c r="A5285" t="str">
        <f>UPPER(newTransactionSheet!D5285)&amp;"$"&amp;UPPER(newTransactionSheet!F5285)&amp;"$"&amp;UPPER(newTransactionSheet!H5285)&amp;"$"&amp;UPPER(newTransactionSheet!N5285)</f>
        <v>$$$</v>
      </c>
      <c r="C5285" t="str">
        <f t="shared" si="1"/>
        <v/>
      </c>
    </row>
    <row r="5286">
      <c r="A5286" t="str">
        <f>UPPER(newTransactionSheet!D5286)&amp;"$"&amp;UPPER(newTransactionSheet!F5286)&amp;"$"&amp;UPPER(newTransactionSheet!H5286)&amp;"$"&amp;UPPER(newTransactionSheet!N5286)</f>
        <v>$$$</v>
      </c>
      <c r="C5286" t="str">
        <f t="shared" si="1"/>
        <v/>
      </c>
    </row>
    <row r="5287">
      <c r="A5287" t="str">
        <f>UPPER(newTransactionSheet!D5287)&amp;"$"&amp;UPPER(newTransactionSheet!F5287)&amp;"$"&amp;UPPER(newTransactionSheet!H5287)&amp;"$"&amp;UPPER(newTransactionSheet!N5287)</f>
        <v>$$$</v>
      </c>
      <c r="C5287" t="str">
        <f t="shared" si="1"/>
        <v/>
      </c>
    </row>
    <row r="5288">
      <c r="A5288" t="str">
        <f>UPPER(newTransactionSheet!D5288)&amp;"$"&amp;UPPER(newTransactionSheet!F5288)&amp;"$"&amp;UPPER(newTransactionSheet!H5288)&amp;"$"&amp;UPPER(newTransactionSheet!N5288)</f>
        <v>$$$</v>
      </c>
      <c r="C5288" t="str">
        <f t="shared" si="1"/>
        <v/>
      </c>
    </row>
    <row r="5289">
      <c r="A5289" t="str">
        <f>UPPER(newTransactionSheet!D5289)&amp;"$"&amp;UPPER(newTransactionSheet!F5289)&amp;"$"&amp;UPPER(newTransactionSheet!H5289)&amp;"$"&amp;UPPER(newTransactionSheet!N5289)</f>
        <v>$$$</v>
      </c>
      <c r="C5289" t="str">
        <f t="shared" si="1"/>
        <v/>
      </c>
    </row>
    <row r="5290">
      <c r="A5290" t="str">
        <f>UPPER(newTransactionSheet!D5290)&amp;"$"&amp;UPPER(newTransactionSheet!F5290)&amp;"$"&amp;UPPER(newTransactionSheet!H5290)&amp;"$"&amp;UPPER(newTransactionSheet!N5290)</f>
        <v>$$$</v>
      </c>
      <c r="C5290" t="str">
        <f t="shared" si="1"/>
        <v/>
      </c>
    </row>
    <row r="5291">
      <c r="A5291" t="str">
        <f>UPPER(newTransactionSheet!D5291)&amp;"$"&amp;UPPER(newTransactionSheet!F5291)&amp;"$"&amp;UPPER(newTransactionSheet!H5291)&amp;"$"&amp;UPPER(newTransactionSheet!N5291)</f>
        <v>$$$</v>
      </c>
      <c r="C5291" t="str">
        <f t="shared" si="1"/>
        <v/>
      </c>
    </row>
    <row r="5292">
      <c r="A5292" t="str">
        <f>UPPER(newTransactionSheet!D5292)&amp;"$"&amp;UPPER(newTransactionSheet!F5292)&amp;"$"&amp;UPPER(newTransactionSheet!H5292)&amp;"$"&amp;UPPER(newTransactionSheet!N5292)</f>
        <v>$$$</v>
      </c>
      <c r="C5292" t="str">
        <f t="shared" si="1"/>
        <v/>
      </c>
    </row>
    <row r="5293">
      <c r="A5293" t="str">
        <f>UPPER(newTransactionSheet!D5293)&amp;"$"&amp;UPPER(newTransactionSheet!F5293)&amp;"$"&amp;UPPER(newTransactionSheet!H5293)&amp;"$"&amp;UPPER(newTransactionSheet!N5293)</f>
        <v>$$$</v>
      </c>
      <c r="C5293" t="str">
        <f t="shared" si="1"/>
        <v/>
      </c>
    </row>
    <row r="5294">
      <c r="A5294" t="str">
        <f>UPPER(newTransactionSheet!D5294)&amp;"$"&amp;UPPER(newTransactionSheet!F5294)&amp;"$"&amp;UPPER(newTransactionSheet!H5294)&amp;"$"&amp;UPPER(newTransactionSheet!N5294)</f>
        <v>$$$</v>
      </c>
      <c r="C5294" t="str">
        <f t="shared" si="1"/>
        <v/>
      </c>
    </row>
    <row r="5295">
      <c r="A5295" t="str">
        <f>UPPER(newTransactionSheet!D5295)&amp;"$"&amp;UPPER(newTransactionSheet!F5295)&amp;"$"&amp;UPPER(newTransactionSheet!H5295)&amp;"$"&amp;UPPER(newTransactionSheet!N5295)</f>
        <v>$$$</v>
      </c>
      <c r="C5295" t="str">
        <f t="shared" si="1"/>
        <v/>
      </c>
    </row>
    <row r="5296">
      <c r="A5296" t="str">
        <f>UPPER(newTransactionSheet!D5296)&amp;"$"&amp;UPPER(newTransactionSheet!F5296)&amp;"$"&amp;UPPER(newTransactionSheet!H5296)&amp;"$"&amp;UPPER(newTransactionSheet!N5296)</f>
        <v>$$$</v>
      </c>
      <c r="C5296" t="str">
        <f t="shared" si="1"/>
        <v/>
      </c>
    </row>
    <row r="5297">
      <c r="A5297" t="str">
        <f>UPPER(newTransactionSheet!D5297)&amp;"$"&amp;UPPER(newTransactionSheet!F5297)&amp;"$"&amp;UPPER(newTransactionSheet!H5297)&amp;"$"&amp;UPPER(newTransactionSheet!N5297)</f>
        <v>$$$</v>
      </c>
      <c r="C5297" t="str">
        <f t="shared" si="1"/>
        <v/>
      </c>
    </row>
    <row r="5298">
      <c r="A5298" t="str">
        <f>UPPER(newTransactionSheet!D5298)&amp;"$"&amp;UPPER(newTransactionSheet!F5298)&amp;"$"&amp;UPPER(newTransactionSheet!H5298)&amp;"$"&amp;UPPER(newTransactionSheet!N5298)</f>
        <v>$$$</v>
      </c>
      <c r="C5298" t="str">
        <f t="shared" si="1"/>
        <v/>
      </c>
    </row>
    <row r="5299">
      <c r="A5299" t="str">
        <f>UPPER(newTransactionSheet!D5299)&amp;"$"&amp;UPPER(newTransactionSheet!F5299)&amp;"$"&amp;UPPER(newTransactionSheet!H5299)&amp;"$"&amp;UPPER(newTransactionSheet!N5299)</f>
        <v>$$$</v>
      </c>
      <c r="C5299" t="str">
        <f t="shared" si="1"/>
        <v/>
      </c>
    </row>
    <row r="5300">
      <c r="A5300" t="str">
        <f>UPPER(newTransactionSheet!D5300)&amp;"$"&amp;UPPER(newTransactionSheet!F5300)&amp;"$"&amp;UPPER(newTransactionSheet!H5300)&amp;"$"&amp;UPPER(newTransactionSheet!N5300)</f>
        <v>$$$</v>
      </c>
      <c r="C5300" t="str">
        <f t="shared" si="1"/>
        <v/>
      </c>
    </row>
    <row r="5301">
      <c r="A5301" t="str">
        <f>UPPER(newTransactionSheet!D5301)&amp;"$"&amp;UPPER(newTransactionSheet!F5301)&amp;"$"&amp;UPPER(newTransactionSheet!H5301)&amp;"$"&amp;UPPER(newTransactionSheet!N5301)</f>
        <v>$$$</v>
      </c>
      <c r="C5301" t="str">
        <f t="shared" si="1"/>
        <v/>
      </c>
    </row>
    <row r="5302">
      <c r="A5302" t="str">
        <f>UPPER(newTransactionSheet!D5302)&amp;"$"&amp;UPPER(newTransactionSheet!F5302)&amp;"$"&amp;UPPER(newTransactionSheet!H5302)&amp;"$"&amp;UPPER(newTransactionSheet!N5302)</f>
        <v>$$$</v>
      </c>
      <c r="C5302" t="str">
        <f t="shared" si="1"/>
        <v/>
      </c>
    </row>
    <row r="5303">
      <c r="A5303" t="str">
        <f>UPPER(newTransactionSheet!D5303)&amp;"$"&amp;UPPER(newTransactionSheet!F5303)&amp;"$"&amp;UPPER(newTransactionSheet!H5303)&amp;"$"&amp;UPPER(newTransactionSheet!N5303)</f>
        <v>$$$</v>
      </c>
      <c r="C5303" t="str">
        <f t="shared" si="1"/>
        <v/>
      </c>
    </row>
    <row r="5304">
      <c r="A5304" t="str">
        <f>UPPER(newTransactionSheet!D5304)&amp;"$"&amp;UPPER(newTransactionSheet!F5304)&amp;"$"&amp;UPPER(newTransactionSheet!H5304)&amp;"$"&amp;UPPER(newTransactionSheet!N5304)</f>
        <v>$$$</v>
      </c>
      <c r="C5304" t="str">
        <f t="shared" si="1"/>
        <v/>
      </c>
    </row>
    <row r="5305">
      <c r="A5305" t="str">
        <f>UPPER(newTransactionSheet!D5305)&amp;"$"&amp;UPPER(newTransactionSheet!F5305)&amp;"$"&amp;UPPER(newTransactionSheet!H5305)&amp;"$"&amp;UPPER(newTransactionSheet!N5305)</f>
        <v>$$$</v>
      </c>
      <c r="C5305" t="str">
        <f t="shared" si="1"/>
        <v/>
      </c>
    </row>
    <row r="5306">
      <c r="A5306" t="str">
        <f>UPPER(newTransactionSheet!D5306)&amp;"$"&amp;UPPER(newTransactionSheet!F5306)&amp;"$"&amp;UPPER(newTransactionSheet!H5306)&amp;"$"&amp;UPPER(newTransactionSheet!N5306)</f>
        <v>$$$</v>
      </c>
      <c r="C5306" t="str">
        <f t="shared" si="1"/>
        <v/>
      </c>
    </row>
    <row r="5307">
      <c r="A5307" t="str">
        <f>UPPER(newTransactionSheet!D5307)&amp;"$"&amp;UPPER(newTransactionSheet!F5307)&amp;"$"&amp;UPPER(newTransactionSheet!H5307)&amp;"$"&amp;UPPER(newTransactionSheet!N5307)</f>
        <v>$$$</v>
      </c>
      <c r="C5307" t="str">
        <f t="shared" si="1"/>
        <v/>
      </c>
    </row>
    <row r="5308">
      <c r="A5308" t="str">
        <f>UPPER(newTransactionSheet!D5308)&amp;"$"&amp;UPPER(newTransactionSheet!F5308)&amp;"$"&amp;UPPER(newTransactionSheet!H5308)&amp;"$"&amp;UPPER(newTransactionSheet!N5308)</f>
        <v>$$$</v>
      </c>
      <c r="C5308" t="str">
        <f t="shared" si="1"/>
        <v/>
      </c>
    </row>
    <row r="5309">
      <c r="A5309" t="str">
        <f>UPPER(newTransactionSheet!D5309)&amp;"$"&amp;UPPER(newTransactionSheet!F5309)&amp;"$"&amp;UPPER(newTransactionSheet!H5309)&amp;"$"&amp;UPPER(newTransactionSheet!N5309)</f>
        <v>$$$</v>
      </c>
      <c r="C5309" t="str">
        <f t="shared" si="1"/>
        <v/>
      </c>
    </row>
    <row r="5310">
      <c r="A5310" t="str">
        <f>UPPER(newTransactionSheet!D5310)&amp;"$"&amp;UPPER(newTransactionSheet!F5310)&amp;"$"&amp;UPPER(newTransactionSheet!H5310)&amp;"$"&amp;UPPER(newTransactionSheet!N5310)</f>
        <v>$$$</v>
      </c>
      <c r="C5310" t="str">
        <f t="shared" si="1"/>
        <v/>
      </c>
    </row>
    <row r="5311">
      <c r="A5311" t="str">
        <f>UPPER(newTransactionSheet!D5311)&amp;"$"&amp;UPPER(newTransactionSheet!F5311)&amp;"$"&amp;UPPER(newTransactionSheet!H5311)&amp;"$"&amp;UPPER(newTransactionSheet!N5311)</f>
        <v>$$$</v>
      </c>
      <c r="C5311" t="str">
        <f t="shared" si="1"/>
        <v/>
      </c>
    </row>
    <row r="5312">
      <c r="A5312" t="str">
        <f>UPPER(newTransactionSheet!D5312)&amp;"$"&amp;UPPER(newTransactionSheet!F5312)&amp;"$"&amp;UPPER(newTransactionSheet!H5312)&amp;"$"&amp;UPPER(newTransactionSheet!N5312)</f>
        <v>$$$</v>
      </c>
      <c r="C5312" t="str">
        <f t="shared" si="1"/>
        <v/>
      </c>
    </row>
    <row r="5313">
      <c r="A5313" t="str">
        <f>UPPER(newTransactionSheet!D5313)&amp;"$"&amp;UPPER(newTransactionSheet!F5313)&amp;"$"&amp;UPPER(newTransactionSheet!H5313)&amp;"$"&amp;UPPER(newTransactionSheet!N5313)</f>
        <v>$$$</v>
      </c>
      <c r="C5313" t="str">
        <f t="shared" si="1"/>
        <v/>
      </c>
    </row>
    <row r="5314">
      <c r="A5314" t="str">
        <f>UPPER(newTransactionSheet!D5314)&amp;"$"&amp;UPPER(newTransactionSheet!F5314)&amp;"$"&amp;UPPER(newTransactionSheet!H5314)&amp;"$"&amp;UPPER(newTransactionSheet!N5314)</f>
        <v>$$$</v>
      </c>
      <c r="C5314" t="str">
        <f t="shared" si="1"/>
        <v/>
      </c>
    </row>
    <row r="5315">
      <c r="A5315" t="str">
        <f>UPPER(newTransactionSheet!D5315)&amp;"$"&amp;UPPER(newTransactionSheet!F5315)&amp;"$"&amp;UPPER(newTransactionSheet!H5315)&amp;"$"&amp;UPPER(newTransactionSheet!N5315)</f>
        <v>$$$</v>
      </c>
      <c r="C5315" t="str">
        <f t="shared" si="1"/>
        <v/>
      </c>
    </row>
    <row r="5316">
      <c r="A5316" t="str">
        <f>UPPER(newTransactionSheet!D5316)&amp;"$"&amp;UPPER(newTransactionSheet!F5316)&amp;"$"&amp;UPPER(newTransactionSheet!H5316)&amp;"$"&amp;UPPER(newTransactionSheet!N5316)</f>
        <v>$$$</v>
      </c>
      <c r="C5316" t="str">
        <f t="shared" si="1"/>
        <v/>
      </c>
    </row>
    <row r="5317">
      <c r="A5317" t="str">
        <f>UPPER(newTransactionSheet!D5317)&amp;"$"&amp;UPPER(newTransactionSheet!F5317)&amp;"$"&amp;UPPER(newTransactionSheet!H5317)&amp;"$"&amp;UPPER(newTransactionSheet!N5317)</f>
        <v>$$$</v>
      </c>
      <c r="C5317" t="str">
        <f t="shared" si="1"/>
        <v/>
      </c>
    </row>
    <row r="5318">
      <c r="A5318" t="str">
        <f>UPPER(newTransactionSheet!D5318)&amp;"$"&amp;UPPER(newTransactionSheet!F5318)&amp;"$"&amp;UPPER(newTransactionSheet!H5318)&amp;"$"&amp;UPPER(newTransactionSheet!N5318)</f>
        <v>$$$</v>
      </c>
      <c r="C5318" t="str">
        <f t="shared" si="1"/>
        <v/>
      </c>
    </row>
    <row r="5319">
      <c r="A5319" t="str">
        <f>UPPER(newTransactionSheet!D5319)&amp;"$"&amp;UPPER(newTransactionSheet!F5319)&amp;"$"&amp;UPPER(newTransactionSheet!H5319)&amp;"$"&amp;UPPER(newTransactionSheet!N5319)</f>
        <v>$$$</v>
      </c>
      <c r="C5319" t="str">
        <f t="shared" si="1"/>
        <v/>
      </c>
    </row>
    <row r="5320">
      <c r="A5320" t="str">
        <f>UPPER(newTransactionSheet!D5320)&amp;"$"&amp;UPPER(newTransactionSheet!F5320)&amp;"$"&amp;UPPER(newTransactionSheet!H5320)&amp;"$"&amp;UPPER(newTransactionSheet!N5320)</f>
        <v>$$$</v>
      </c>
      <c r="C5320" t="str">
        <f t="shared" si="1"/>
        <v/>
      </c>
    </row>
    <row r="5321">
      <c r="A5321" t="str">
        <f>UPPER(newTransactionSheet!D5321)&amp;"$"&amp;UPPER(newTransactionSheet!F5321)&amp;"$"&amp;UPPER(newTransactionSheet!H5321)&amp;"$"&amp;UPPER(newTransactionSheet!N5321)</f>
        <v>$$$</v>
      </c>
      <c r="C5321" t="str">
        <f t="shared" si="1"/>
        <v/>
      </c>
    </row>
    <row r="5322">
      <c r="A5322" t="str">
        <f>UPPER(newTransactionSheet!D5322)&amp;"$"&amp;UPPER(newTransactionSheet!F5322)&amp;"$"&amp;UPPER(newTransactionSheet!H5322)&amp;"$"&amp;UPPER(newTransactionSheet!N5322)</f>
        <v>$$$</v>
      </c>
      <c r="C5322" t="str">
        <f t="shared" si="1"/>
        <v/>
      </c>
    </row>
    <row r="5323">
      <c r="A5323" t="str">
        <f>UPPER(newTransactionSheet!D5323)&amp;"$"&amp;UPPER(newTransactionSheet!F5323)&amp;"$"&amp;UPPER(newTransactionSheet!H5323)&amp;"$"&amp;UPPER(newTransactionSheet!N5323)</f>
        <v>$$$</v>
      </c>
      <c r="C5323" t="str">
        <f t="shared" si="1"/>
        <v/>
      </c>
    </row>
    <row r="5324">
      <c r="A5324" t="str">
        <f>UPPER(newTransactionSheet!D5324)&amp;"$"&amp;UPPER(newTransactionSheet!F5324)&amp;"$"&amp;UPPER(newTransactionSheet!H5324)&amp;"$"&amp;UPPER(newTransactionSheet!N5324)</f>
        <v>$$$</v>
      </c>
      <c r="C5324" t="str">
        <f t="shared" si="1"/>
        <v/>
      </c>
    </row>
    <row r="5325">
      <c r="A5325" t="str">
        <f>UPPER(newTransactionSheet!D5325)&amp;"$"&amp;UPPER(newTransactionSheet!F5325)&amp;"$"&amp;UPPER(newTransactionSheet!H5325)&amp;"$"&amp;UPPER(newTransactionSheet!N5325)</f>
        <v>$$$</v>
      </c>
      <c r="C5325" t="str">
        <f t="shared" si="1"/>
        <v/>
      </c>
    </row>
    <row r="5326">
      <c r="A5326" t="str">
        <f>UPPER(newTransactionSheet!D5326)&amp;"$"&amp;UPPER(newTransactionSheet!F5326)&amp;"$"&amp;UPPER(newTransactionSheet!H5326)&amp;"$"&amp;UPPER(newTransactionSheet!N5326)</f>
        <v>$$$</v>
      </c>
      <c r="C5326" t="str">
        <f t="shared" si="1"/>
        <v/>
      </c>
    </row>
    <row r="5327">
      <c r="A5327" t="str">
        <f>UPPER(newTransactionSheet!D5327)&amp;"$"&amp;UPPER(newTransactionSheet!F5327)&amp;"$"&amp;UPPER(newTransactionSheet!H5327)&amp;"$"&amp;UPPER(newTransactionSheet!N5327)</f>
        <v>$$$</v>
      </c>
      <c r="C5327" t="str">
        <f t="shared" si="1"/>
        <v/>
      </c>
    </row>
    <row r="5328">
      <c r="A5328" t="str">
        <f>UPPER(newTransactionSheet!D5328)&amp;"$"&amp;UPPER(newTransactionSheet!F5328)&amp;"$"&amp;UPPER(newTransactionSheet!H5328)&amp;"$"&amp;UPPER(newTransactionSheet!N5328)</f>
        <v>$$$</v>
      </c>
      <c r="C5328" t="str">
        <f t="shared" si="1"/>
        <v/>
      </c>
    </row>
    <row r="5329">
      <c r="A5329" t="str">
        <f>UPPER(newTransactionSheet!D5329)&amp;"$"&amp;UPPER(newTransactionSheet!F5329)&amp;"$"&amp;UPPER(newTransactionSheet!H5329)&amp;"$"&amp;UPPER(newTransactionSheet!N5329)</f>
        <v>$$$</v>
      </c>
      <c r="C5329" t="str">
        <f t="shared" si="1"/>
        <v/>
      </c>
    </row>
    <row r="5330">
      <c r="A5330" t="str">
        <f>UPPER(newTransactionSheet!D5330)&amp;"$"&amp;UPPER(newTransactionSheet!F5330)&amp;"$"&amp;UPPER(newTransactionSheet!H5330)&amp;"$"&amp;UPPER(newTransactionSheet!N5330)</f>
        <v>$$$</v>
      </c>
      <c r="C5330" t="str">
        <f t="shared" si="1"/>
        <v/>
      </c>
    </row>
    <row r="5331">
      <c r="A5331" t="str">
        <f>UPPER(newTransactionSheet!D5331)&amp;"$"&amp;UPPER(newTransactionSheet!F5331)&amp;"$"&amp;UPPER(newTransactionSheet!H5331)&amp;"$"&amp;UPPER(newTransactionSheet!N5331)</f>
        <v>$$$</v>
      </c>
      <c r="C5331" t="str">
        <f t="shared" si="1"/>
        <v/>
      </c>
    </row>
    <row r="5332">
      <c r="A5332" t="str">
        <f>UPPER(newTransactionSheet!D5332)&amp;"$"&amp;UPPER(newTransactionSheet!F5332)&amp;"$"&amp;UPPER(newTransactionSheet!H5332)&amp;"$"&amp;UPPER(newTransactionSheet!N5332)</f>
        <v>$$$</v>
      </c>
      <c r="C5332" t="str">
        <f t="shared" si="1"/>
        <v/>
      </c>
    </row>
    <row r="5333">
      <c r="A5333" t="str">
        <f>UPPER(newTransactionSheet!D5333)&amp;"$"&amp;UPPER(newTransactionSheet!F5333)&amp;"$"&amp;UPPER(newTransactionSheet!H5333)&amp;"$"&amp;UPPER(newTransactionSheet!N5333)</f>
        <v>$$$</v>
      </c>
      <c r="C5333" t="str">
        <f t="shared" si="1"/>
        <v/>
      </c>
    </row>
    <row r="5334">
      <c r="A5334" t="str">
        <f>UPPER(newTransactionSheet!D5334)&amp;"$"&amp;UPPER(newTransactionSheet!F5334)&amp;"$"&amp;UPPER(newTransactionSheet!H5334)&amp;"$"&amp;UPPER(newTransactionSheet!N5334)</f>
        <v>$$$</v>
      </c>
      <c r="C5334" t="str">
        <f t="shared" si="1"/>
        <v/>
      </c>
    </row>
    <row r="5335">
      <c r="A5335" t="str">
        <f>UPPER(newTransactionSheet!D5335)&amp;"$"&amp;UPPER(newTransactionSheet!F5335)&amp;"$"&amp;UPPER(newTransactionSheet!H5335)&amp;"$"&amp;UPPER(newTransactionSheet!N5335)</f>
        <v>$$$</v>
      </c>
      <c r="C5335" t="str">
        <f t="shared" si="1"/>
        <v/>
      </c>
    </row>
    <row r="5336">
      <c r="A5336" t="str">
        <f>UPPER(newTransactionSheet!D5336)&amp;"$"&amp;UPPER(newTransactionSheet!F5336)&amp;"$"&amp;UPPER(newTransactionSheet!H5336)&amp;"$"&amp;UPPER(newTransactionSheet!N5336)</f>
        <v>$$$</v>
      </c>
      <c r="C5336" t="str">
        <f t="shared" si="1"/>
        <v/>
      </c>
    </row>
    <row r="5337">
      <c r="A5337" t="str">
        <f>UPPER(newTransactionSheet!D5337)&amp;"$"&amp;UPPER(newTransactionSheet!F5337)&amp;"$"&amp;UPPER(newTransactionSheet!H5337)&amp;"$"&amp;UPPER(newTransactionSheet!N5337)</f>
        <v>$$$</v>
      </c>
      <c r="C5337" t="str">
        <f t="shared" si="1"/>
        <v/>
      </c>
    </row>
    <row r="5338">
      <c r="A5338" t="str">
        <f>UPPER(newTransactionSheet!D5338)&amp;"$"&amp;UPPER(newTransactionSheet!F5338)&amp;"$"&amp;UPPER(newTransactionSheet!H5338)&amp;"$"&amp;UPPER(newTransactionSheet!N5338)</f>
        <v>$$$</v>
      </c>
      <c r="C5338" t="str">
        <f t="shared" si="1"/>
        <v/>
      </c>
    </row>
    <row r="5339">
      <c r="A5339" t="str">
        <f>UPPER(newTransactionSheet!D5339)&amp;"$"&amp;UPPER(newTransactionSheet!F5339)&amp;"$"&amp;UPPER(newTransactionSheet!H5339)&amp;"$"&amp;UPPER(newTransactionSheet!N5339)</f>
        <v>$$$</v>
      </c>
      <c r="C5339" t="str">
        <f t="shared" si="1"/>
        <v/>
      </c>
    </row>
    <row r="5340">
      <c r="A5340" t="str">
        <f>UPPER(newTransactionSheet!D5340)&amp;"$"&amp;UPPER(newTransactionSheet!F5340)&amp;"$"&amp;UPPER(newTransactionSheet!H5340)&amp;"$"&amp;UPPER(newTransactionSheet!N5340)</f>
        <v>$$$</v>
      </c>
      <c r="C5340" t="str">
        <f t="shared" si="1"/>
        <v/>
      </c>
    </row>
    <row r="5341">
      <c r="A5341" t="str">
        <f>UPPER(newTransactionSheet!D5341)&amp;"$"&amp;UPPER(newTransactionSheet!F5341)&amp;"$"&amp;UPPER(newTransactionSheet!H5341)&amp;"$"&amp;UPPER(newTransactionSheet!N5341)</f>
        <v>$$$</v>
      </c>
      <c r="C5341" t="str">
        <f t="shared" si="1"/>
        <v/>
      </c>
    </row>
    <row r="5342">
      <c r="A5342" t="str">
        <f>UPPER(newTransactionSheet!D5342)&amp;"$"&amp;UPPER(newTransactionSheet!F5342)&amp;"$"&amp;UPPER(newTransactionSheet!H5342)&amp;"$"&amp;UPPER(newTransactionSheet!N5342)</f>
        <v>$$$</v>
      </c>
      <c r="C5342" t="str">
        <f t="shared" si="1"/>
        <v/>
      </c>
    </row>
    <row r="5343">
      <c r="A5343" t="str">
        <f>UPPER(newTransactionSheet!D5343)&amp;"$"&amp;UPPER(newTransactionSheet!F5343)&amp;"$"&amp;UPPER(newTransactionSheet!H5343)&amp;"$"&amp;UPPER(newTransactionSheet!N5343)</f>
        <v>$$$</v>
      </c>
      <c r="C5343" t="str">
        <f t="shared" si="1"/>
        <v/>
      </c>
    </row>
    <row r="5344">
      <c r="A5344" t="str">
        <f>UPPER(newTransactionSheet!D5344)&amp;"$"&amp;UPPER(newTransactionSheet!F5344)&amp;"$"&amp;UPPER(newTransactionSheet!H5344)&amp;"$"&amp;UPPER(newTransactionSheet!N5344)</f>
        <v>$$$</v>
      </c>
      <c r="C5344" t="str">
        <f t="shared" si="1"/>
        <v/>
      </c>
    </row>
    <row r="5345">
      <c r="A5345" t="str">
        <f>UPPER(newTransactionSheet!D5345)&amp;"$"&amp;UPPER(newTransactionSheet!F5345)&amp;"$"&amp;UPPER(newTransactionSheet!H5345)&amp;"$"&amp;UPPER(newTransactionSheet!N5345)</f>
        <v>$$$</v>
      </c>
      <c r="C5345" t="str">
        <f t="shared" si="1"/>
        <v/>
      </c>
    </row>
    <row r="5346">
      <c r="A5346" t="str">
        <f>UPPER(newTransactionSheet!D5346)&amp;"$"&amp;UPPER(newTransactionSheet!F5346)&amp;"$"&amp;UPPER(newTransactionSheet!H5346)&amp;"$"&amp;UPPER(newTransactionSheet!N5346)</f>
        <v>$$$</v>
      </c>
      <c r="C5346" t="str">
        <f t="shared" si="1"/>
        <v/>
      </c>
    </row>
    <row r="5347">
      <c r="A5347" t="str">
        <f>UPPER(newTransactionSheet!D5347)&amp;"$"&amp;UPPER(newTransactionSheet!F5347)&amp;"$"&amp;UPPER(newTransactionSheet!H5347)&amp;"$"&amp;UPPER(newTransactionSheet!N5347)</f>
        <v>$$$</v>
      </c>
      <c r="C5347" t="str">
        <f t="shared" si="1"/>
        <v/>
      </c>
    </row>
    <row r="5348">
      <c r="A5348" t="str">
        <f>UPPER(newTransactionSheet!D5348)&amp;"$"&amp;UPPER(newTransactionSheet!F5348)&amp;"$"&amp;UPPER(newTransactionSheet!H5348)&amp;"$"&amp;UPPER(newTransactionSheet!N5348)</f>
        <v>$$$</v>
      </c>
      <c r="C5348" t="str">
        <f t="shared" si="1"/>
        <v/>
      </c>
    </row>
    <row r="5349">
      <c r="A5349" t="str">
        <f>UPPER(newTransactionSheet!D5349)&amp;"$"&amp;UPPER(newTransactionSheet!F5349)&amp;"$"&amp;UPPER(newTransactionSheet!H5349)&amp;"$"&amp;UPPER(newTransactionSheet!N5349)</f>
        <v>$$$</v>
      </c>
      <c r="C5349" t="str">
        <f t="shared" si="1"/>
        <v/>
      </c>
    </row>
    <row r="5350">
      <c r="A5350" t="str">
        <f>UPPER(newTransactionSheet!D5350)&amp;"$"&amp;UPPER(newTransactionSheet!F5350)&amp;"$"&amp;UPPER(newTransactionSheet!H5350)&amp;"$"&amp;UPPER(newTransactionSheet!N5350)</f>
        <v>$$$</v>
      </c>
      <c r="C5350" t="str">
        <f t="shared" si="1"/>
        <v/>
      </c>
    </row>
    <row r="5351">
      <c r="A5351" t="str">
        <f>UPPER(newTransactionSheet!D5351)&amp;"$"&amp;UPPER(newTransactionSheet!F5351)&amp;"$"&amp;UPPER(newTransactionSheet!H5351)&amp;"$"&amp;UPPER(newTransactionSheet!N5351)</f>
        <v>$$$</v>
      </c>
      <c r="C5351" t="str">
        <f t="shared" si="1"/>
        <v/>
      </c>
    </row>
    <row r="5352">
      <c r="A5352" t="str">
        <f>UPPER(newTransactionSheet!D5352)&amp;"$"&amp;UPPER(newTransactionSheet!F5352)&amp;"$"&amp;UPPER(newTransactionSheet!H5352)&amp;"$"&amp;UPPER(newTransactionSheet!N5352)</f>
        <v>$$$</v>
      </c>
      <c r="C5352" t="str">
        <f t="shared" si="1"/>
        <v/>
      </c>
    </row>
    <row r="5353">
      <c r="A5353" t="str">
        <f>UPPER(newTransactionSheet!D5353)&amp;"$"&amp;UPPER(newTransactionSheet!F5353)&amp;"$"&amp;UPPER(newTransactionSheet!H5353)&amp;"$"&amp;UPPER(newTransactionSheet!N5353)</f>
        <v>$$$</v>
      </c>
      <c r="C5353" t="str">
        <f t="shared" si="1"/>
        <v/>
      </c>
    </row>
    <row r="5354">
      <c r="A5354" t="str">
        <f>UPPER(newTransactionSheet!D5354)&amp;"$"&amp;UPPER(newTransactionSheet!F5354)&amp;"$"&amp;UPPER(newTransactionSheet!H5354)&amp;"$"&amp;UPPER(newTransactionSheet!N5354)</f>
        <v>$$$</v>
      </c>
      <c r="C5354" t="str">
        <f t="shared" si="1"/>
        <v/>
      </c>
    </row>
    <row r="5355">
      <c r="A5355" t="str">
        <f>UPPER(newTransactionSheet!D5355)&amp;"$"&amp;UPPER(newTransactionSheet!F5355)&amp;"$"&amp;UPPER(newTransactionSheet!H5355)&amp;"$"&amp;UPPER(newTransactionSheet!N5355)</f>
        <v>$$$</v>
      </c>
      <c r="C5355" t="str">
        <f t="shared" si="1"/>
        <v/>
      </c>
    </row>
    <row r="5356">
      <c r="A5356" t="str">
        <f>UPPER(newTransactionSheet!D5356)&amp;"$"&amp;UPPER(newTransactionSheet!F5356)&amp;"$"&amp;UPPER(newTransactionSheet!H5356)&amp;"$"&amp;UPPER(newTransactionSheet!N5356)</f>
        <v>$$$</v>
      </c>
      <c r="C5356" t="str">
        <f t="shared" si="1"/>
        <v/>
      </c>
    </row>
    <row r="5357">
      <c r="A5357" t="str">
        <f>UPPER(newTransactionSheet!D5357)&amp;"$"&amp;UPPER(newTransactionSheet!F5357)&amp;"$"&amp;UPPER(newTransactionSheet!H5357)&amp;"$"&amp;UPPER(newTransactionSheet!N5357)</f>
        <v>$$$</v>
      </c>
      <c r="C5357" t="str">
        <f t="shared" si="1"/>
        <v/>
      </c>
    </row>
    <row r="5358">
      <c r="A5358" t="str">
        <f>UPPER(newTransactionSheet!D5358)&amp;"$"&amp;UPPER(newTransactionSheet!F5358)&amp;"$"&amp;UPPER(newTransactionSheet!H5358)&amp;"$"&amp;UPPER(newTransactionSheet!N5358)</f>
        <v>$$$</v>
      </c>
      <c r="C5358" t="str">
        <f t="shared" si="1"/>
        <v/>
      </c>
    </row>
    <row r="5359">
      <c r="A5359" t="str">
        <f>UPPER(newTransactionSheet!D5359)&amp;"$"&amp;UPPER(newTransactionSheet!F5359)&amp;"$"&amp;UPPER(newTransactionSheet!H5359)&amp;"$"&amp;UPPER(newTransactionSheet!N5359)</f>
        <v>$$$</v>
      </c>
      <c r="C5359" t="str">
        <f t="shared" si="1"/>
        <v/>
      </c>
    </row>
    <row r="5360">
      <c r="A5360" t="str">
        <f>UPPER(newTransactionSheet!D5360)&amp;"$"&amp;UPPER(newTransactionSheet!F5360)&amp;"$"&amp;UPPER(newTransactionSheet!H5360)&amp;"$"&amp;UPPER(newTransactionSheet!N5360)</f>
        <v>$$$</v>
      </c>
      <c r="C5360" t="str">
        <f t="shared" si="1"/>
        <v/>
      </c>
    </row>
    <row r="5361">
      <c r="A5361" t="str">
        <f>UPPER(newTransactionSheet!D5361)&amp;"$"&amp;UPPER(newTransactionSheet!F5361)&amp;"$"&amp;UPPER(newTransactionSheet!H5361)&amp;"$"&amp;UPPER(newTransactionSheet!N5361)</f>
        <v>$$$</v>
      </c>
      <c r="C5361" t="str">
        <f t="shared" si="1"/>
        <v/>
      </c>
    </row>
    <row r="5362">
      <c r="A5362" t="str">
        <f>UPPER(newTransactionSheet!D5362)&amp;"$"&amp;UPPER(newTransactionSheet!F5362)&amp;"$"&amp;UPPER(newTransactionSheet!H5362)&amp;"$"&amp;UPPER(newTransactionSheet!N5362)</f>
        <v>$$$</v>
      </c>
      <c r="C5362" t="str">
        <f t="shared" si="1"/>
        <v/>
      </c>
    </row>
    <row r="5363">
      <c r="A5363" t="str">
        <f>UPPER(newTransactionSheet!D5363)&amp;"$"&amp;UPPER(newTransactionSheet!F5363)&amp;"$"&amp;UPPER(newTransactionSheet!H5363)&amp;"$"&amp;UPPER(newTransactionSheet!N5363)</f>
        <v>$$$</v>
      </c>
      <c r="C5363" t="str">
        <f t="shared" si="1"/>
        <v/>
      </c>
    </row>
    <row r="5364">
      <c r="A5364" t="str">
        <f>UPPER(newTransactionSheet!D5364)&amp;"$"&amp;UPPER(newTransactionSheet!F5364)&amp;"$"&amp;UPPER(newTransactionSheet!H5364)&amp;"$"&amp;UPPER(newTransactionSheet!N5364)</f>
        <v>$$$</v>
      </c>
      <c r="C5364" t="str">
        <f t="shared" si="1"/>
        <v/>
      </c>
    </row>
    <row r="5365">
      <c r="A5365" t="str">
        <f>UPPER(newTransactionSheet!D5365)&amp;"$"&amp;UPPER(newTransactionSheet!F5365)&amp;"$"&amp;UPPER(newTransactionSheet!H5365)&amp;"$"&amp;UPPER(newTransactionSheet!N5365)</f>
        <v>$$$</v>
      </c>
      <c r="C5365" t="str">
        <f t="shared" si="1"/>
        <v/>
      </c>
    </row>
    <row r="5366">
      <c r="A5366" t="str">
        <f>UPPER(newTransactionSheet!D5366)&amp;"$"&amp;UPPER(newTransactionSheet!F5366)&amp;"$"&amp;UPPER(newTransactionSheet!H5366)&amp;"$"&amp;UPPER(newTransactionSheet!N5366)</f>
        <v>$$$</v>
      </c>
      <c r="C5366" t="str">
        <f t="shared" si="1"/>
        <v/>
      </c>
    </row>
    <row r="5367">
      <c r="A5367" t="str">
        <f>UPPER(newTransactionSheet!D5367)&amp;"$"&amp;UPPER(newTransactionSheet!F5367)&amp;"$"&amp;UPPER(newTransactionSheet!H5367)&amp;"$"&amp;UPPER(newTransactionSheet!N5367)</f>
        <v>$$$</v>
      </c>
      <c r="C5367" t="str">
        <f t="shared" si="1"/>
        <v/>
      </c>
    </row>
    <row r="5368">
      <c r="A5368" t="str">
        <f>UPPER(newTransactionSheet!D5368)&amp;"$"&amp;UPPER(newTransactionSheet!F5368)&amp;"$"&amp;UPPER(newTransactionSheet!H5368)&amp;"$"&amp;UPPER(newTransactionSheet!N5368)</f>
        <v>$$$</v>
      </c>
      <c r="C5368" t="str">
        <f t="shared" si="1"/>
        <v/>
      </c>
    </row>
    <row r="5369">
      <c r="A5369" t="str">
        <f>UPPER(newTransactionSheet!D5369)&amp;"$"&amp;UPPER(newTransactionSheet!F5369)&amp;"$"&amp;UPPER(newTransactionSheet!H5369)&amp;"$"&amp;UPPER(newTransactionSheet!N5369)</f>
        <v>$$$</v>
      </c>
      <c r="C5369" t="str">
        <f t="shared" si="1"/>
        <v/>
      </c>
    </row>
    <row r="5370">
      <c r="A5370" t="str">
        <f>UPPER(newTransactionSheet!D5370)&amp;"$"&amp;UPPER(newTransactionSheet!F5370)&amp;"$"&amp;UPPER(newTransactionSheet!H5370)&amp;"$"&amp;UPPER(newTransactionSheet!N5370)</f>
        <v>$$$</v>
      </c>
      <c r="C5370" t="str">
        <f t="shared" si="1"/>
        <v/>
      </c>
    </row>
    <row r="5371">
      <c r="A5371" t="str">
        <f>UPPER(newTransactionSheet!D5371)&amp;"$"&amp;UPPER(newTransactionSheet!F5371)&amp;"$"&amp;UPPER(newTransactionSheet!H5371)&amp;"$"&amp;UPPER(newTransactionSheet!N5371)</f>
        <v>$$$</v>
      </c>
      <c r="C5371" t="str">
        <f t="shared" si="1"/>
        <v/>
      </c>
    </row>
    <row r="5372">
      <c r="A5372" t="str">
        <f>UPPER(newTransactionSheet!D5372)&amp;"$"&amp;UPPER(newTransactionSheet!F5372)&amp;"$"&amp;UPPER(newTransactionSheet!H5372)&amp;"$"&amp;UPPER(newTransactionSheet!N5372)</f>
        <v>$$$</v>
      </c>
      <c r="C5372" t="str">
        <f t="shared" si="1"/>
        <v/>
      </c>
    </row>
    <row r="5373">
      <c r="A5373" t="str">
        <f>UPPER(newTransactionSheet!D5373)&amp;"$"&amp;UPPER(newTransactionSheet!F5373)&amp;"$"&amp;UPPER(newTransactionSheet!H5373)&amp;"$"&amp;UPPER(newTransactionSheet!N5373)</f>
        <v>$$$</v>
      </c>
      <c r="C5373" t="str">
        <f t="shared" si="1"/>
        <v/>
      </c>
    </row>
    <row r="5374">
      <c r="A5374" t="str">
        <f>UPPER(newTransactionSheet!D5374)&amp;"$"&amp;UPPER(newTransactionSheet!F5374)&amp;"$"&amp;UPPER(newTransactionSheet!H5374)&amp;"$"&amp;UPPER(newTransactionSheet!N5374)</f>
        <v>$$$</v>
      </c>
      <c r="C5374" t="str">
        <f t="shared" si="1"/>
        <v/>
      </c>
    </row>
    <row r="5375">
      <c r="A5375" t="str">
        <f>UPPER(newTransactionSheet!D5375)&amp;"$"&amp;UPPER(newTransactionSheet!F5375)&amp;"$"&amp;UPPER(newTransactionSheet!H5375)&amp;"$"&amp;UPPER(newTransactionSheet!N5375)</f>
        <v>$$$</v>
      </c>
      <c r="C5375" t="str">
        <f t="shared" si="1"/>
        <v/>
      </c>
    </row>
    <row r="5376">
      <c r="A5376" t="str">
        <f>UPPER(newTransactionSheet!D5376)&amp;"$"&amp;UPPER(newTransactionSheet!F5376)&amp;"$"&amp;UPPER(newTransactionSheet!H5376)&amp;"$"&amp;UPPER(newTransactionSheet!N5376)</f>
        <v>$$$</v>
      </c>
      <c r="C5376" t="str">
        <f t="shared" si="1"/>
        <v/>
      </c>
    </row>
    <row r="5377">
      <c r="A5377" t="str">
        <f>UPPER(newTransactionSheet!D5377)&amp;"$"&amp;UPPER(newTransactionSheet!F5377)&amp;"$"&amp;UPPER(newTransactionSheet!H5377)&amp;"$"&amp;UPPER(newTransactionSheet!N5377)</f>
        <v>$$$</v>
      </c>
      <c r="C5377" t="str">
        <f t="shared" si="1"/>
        <v/>
      </c>
    </row>
    <row r="5378">
      <c r="A5378" t="str">
        <f>UPPER(newTransactionSheet!D5378)&amp;"$"&amp;UPPER(newTransactionSheet!F5378)&amp;"$"&amp;UPPER(newTransactionSheet!H5378)&amp;"$"&amp;UPPER(newTransactionSheet!N5378)</f>
        <v>$$$</v>
      </c>
      <c r="C5378" t="str">
        <f t="shared" si="1"/>
        <v/>
      </c>
    </row>
    <row r="5379">
      <c r="A5379" t="str">
        <f>UPPER(newTransactionSheet!D5379)&amp;"$"&amp;UPPER(newTransactionSheet!F5379)&amp;"$"&amp;UPPER(newTransactionSheet!H5379)&amp;"$"&amp;UPPER(newTransactionSheet!N5379)</f>
        <v>$$$</v>
      </c>
      <c r="C5379" t="str">
        <f t="shared" si="1"/>
        <v/>
      </c>
    </row>
    <row r="5380">
      <c r="A5380" t="str">
        <f>UPPER(newTransactionSheet!D5380)&amp;"$"&amp;UPPER(newTransactionSheet!F5380)&amp;"$"&amp;UPPER(newTransactionSheet!H5380)&amp;"$"&amp;UPPER(newTransactionSheet!N5380)</f>
        <v>$$$</v>
      </c>
      <c r="C5380" t="str">
        <f t="shared" si="1"/>
        <v/>
      </c>
    </row>
    <row r="5381">
      <c r="A5381" t="str">
        <f>UPPER(newTransactionSheet!D5381)&amp;"$"&amp;UPPER(newTransactionSheet!F5381)&amp;"$"&amp;UPPER(newTransactionSheet!H5381)&amp;"$"&amp;UPPER(newTransactionSheet!N5381)</f>
        <v>$$$</v>
      </c>
      <c r="C5381" t="str">
        <f t="shared" si="1"/>
        <v/>
      </c>
    </row>
    <row r="5382">
      <c r="A5382" t="str">
        <f>UPPER(newTransactionSheet!D5382)&amp;"$"&amp;UPPER(newTransactionSheet!F5382)&amp;"$"&amp;UPPER(newTransactionSheet!H5382)&amp;"$"&amp;UPPER(newTransactionSheet!N5382)</f>
        <v>$$$</v>
      </c>
      <c r="C5382" t="str">
        <f t="shared" si="1"/>
        <v/>
      </c>
    </row>
    <row r="5383">
      <c r="A5383" t="str">
        <f>UPPER(newTransactionSheet!D5383)&amp;"$"&amp;UPPER(newTransactionSheet!F5383)&amp;"$"&amp;UPPER(newTransactionSheet!H5383)&amp;"$"&amp;UPPER(newTransactionSheet!N5383)</f>
        <v>$$$</v>
      </c>
      <c r="C5383" t="str">
        <f t="shared" si="1"/>
        <v/>
      </c>
    </row>
    <row r="5384">
      <c r="A5384" t="str">
        <f>UPPER(newTransactionSheet!D5384)&amp;"$"&amp;UPPER(newTransactionSheet!F5384)&amp;"$"&amp;UPPER(newTransactionSheet!H5384)&amp;"$"&amp;UPPER(newTransactionSheet!N5384)</f>
        <v>$$$</v>
      </c>
      <c r="C5384" t="str">
        <f t="shared" si="1"/>
        <v/>
      </c>
    </row>
    <row r="5385">
      <c r="A5385" t="str">
        <f>UPPER(newTransactionSheet!D5385)&amp;"$"&amp;UPPER(newTransactionSheet!F5385)&amp;"$"&amp;UPPER(newTransactionSheet!H5385)&amp;"$"&amp;UPPER(newTransactionSheet!N5385)</f>
        <v>$$$</v>
      </c>
      <c r="C5385" t="str">
        <f t="shared" si="1"/>
        <v/>
      </c>
    </row>
    <row r="5386">
      <c r="A5386" t="str">
        <f>UPPER(newTransactionSheet!D5386)&amp;"$"&amp;UPPER(newTransactionSheet!F5386)&amp;"$"&amp;UPPER(newTransactionSheet!H5386)&amp;"$"&amp;UPPER(newTransactionSheet!N5386)</f>
        <v>$$$</v>
      </c>
      <c r="C5386" t="str">
        <f t="shared" si="1"/>
        <v/>
      </c>
    </row>
    <row r="5387">
      <c r="A5387" t="str">
        <f>UPPER(newTransactionSheet!D5387)&amp;"$"&amp;UPPER(newTransactionSheet!F5387)&amp;"$"&amp;UPPER(newTransactionSheet!H5387)&amp;"$"&amp;UPPER(newTransactionSheet!N5387)</f>
        <v>$$$</v>
      </c>
      <c r="C5387" t="str">
        <f t="shared" si="1"/>
        <v/>
      </c>
    </row>
    <row r="5388">
      <c r="A5388" t="str">
        <f>UPPER(newTransactionSheet!D5388)&amp;"$"&amp;UPPER(newTransactionSheet!F5388)&amp;"$"&amp;UPPER(newTransactionSheet!H5388)&amp;"$"&amp;UPPER(newTransactionSheet!N5388)</f>
        <v>$$$</v>
      </c>
      <c r="C5388" t="str">
        <f t="shared" si="1"/>
        <v/>
      </c>
    </row>
    <row r="5389">
      <c r="A5389" t="str">
        <f>UPPER(newTransactionSheet!D5389)&amp;"$"&amp;UPPER(newTransactionSheet!F5389)&amp;"$"&amp;UPPER(newTransactionSheet!H5389)&amp;"$"&amp;UPPER(newTransactionSheet!N5389)</f>
        <v>$$$</v>
      </c>
      <c r="C5389" t="str">
        <f t="shared" si="1"/>
        <v/>
      </c>
    </row>
    <row r="5390">
      <c r="A5390" t="str">
        <f>UPPER(newTransactionSheet!D5390)&amp;"$"&amp;UPPER(newTransactionSheet!F5390)&amp;"$"&amp;UPPER(newTransactionSheet!H5390)&amp;"$"&amp;UPPER(newTransactionSheet!N5390)</f>
        <v>$$$</v>
      </c>
      <c r="C5390" t="str">
        <f t="shared" si="1"/>
        <v/>
      </c>
    </row>
    <row r="5391">
      <c r="A5391" t="str">
        <f>UPPER(newTransactionSheet!D5391)&amp;"$"&amp;UPPER(newTransactionSheet!F5391)&amp;"$"&amp;UPPER(newTransactionSheet!H5391)&amp;"$"&amp;UPPER(newTransactionSheet!N5391)</f>
        <v>$$$</v>
      </c>
      <c r="C5391" t="str">
        <f t="shared" si="1"/>
        <v/>
      </c>
    </row>
    <row r="5392">
      <c r="A5392" t="str">
        <f>UPPER(newTransactionSheet!D5392)&amp;"$"&amp;UPPER(newTransactionSheet!F5392)&amp;"$"&amp;UPPER(newTransactionSheet!H5392)&amp;"$"&amp;UPPER(newTransactionSheet!N5392)</f>
        <v>$$$</v>
      </c>
      <c r="C5392" t="str">
        <f t="shared" si="1"/>
        <v/>
      </c>
    </row>
    <row r="5393">
      <c r="A5393" t="str">
        <f>UPPER(newTransactionSheet!D5393)&amp;"$"&amp;UPPER(newTransactionSheet!F5393)&amp;"$"&amp;UPPER(newTransactionSheet!H5393)&amp;"$"&amp;UPPER(newTransactionSheet!N5393)</f>
        <v>$$$</v>
      </c>
      <c r="C5393" t="str">
        <f t="shared" si="1"/>
        <v/>
      </c>
    </row>
    <row r="5394">
      <c r="A5394" t="str">
        <f>UPPER(newTransactionSheet!D5394)&amp;"$"&amp;UPPER(newTransactionSheet!F5394)&amp;"$"&amp;UPPER(newTransactionSheet!H5394)&amp;"$"&amp;UPPER(newTransactionSheet!N5394)</f>
        <v>$$$</v>
      </c>
      <c r="C5394" t="str">
        <f t="shared" si="1"/>
        <v/>
      </c>
    </row>
    <row r="5395">
      <c r="A5395" t="str">
        <f>UPPER(newTransactionSheet!D5395)&amp;"$"&amp;UPPER(newTransactionSheet!F5395)&amp;"$"&amp;UPPER(newTransactionSheet!H5395)&amp;"$"&amp;UPPER(newTransactionSheet!N5395)</f>
        <v>$$$</v>
      </c>
      <c r="C5395" t="str">
        <f t="shared" si="1"/>
        <v/>
      </c>
    </row>
    <row r="5396">
      <c r="A5396" t="str">
        <f>UPPER(newTransactionSheet!D5396)&amp;"$"&amp;UPPER(newTransactionSheet!F5396)&amp;"$"&amp;UPPER(newTransactionSheet!H5396)&amp;"$"&amp;UPPER(newTransactionSheet!N5396)</f>
        <v>$$$</v>
      </c>
      <c r="C5396" t="str">
        <f t="shared" si="1"/>
        <v/>
      </c>
    </row>
    <row r="5397">
      <c r="A5397" t="str">
        <f>UPPER(newTransactionSheet!D5397)&amp;"$"&amp;UPPER(newTransactionSheet!F5397)&amp;"$"&amp;UPPER(newTransactionSheet!H5397)&amp;"$"&amp;UPPER(newTransactionSheet!N5397)</f>
        <v>$$$</v>
      </c>
      <c r="C5397" t="str">
        <f t="shared" si="1"/>
        <v/>
      </c>
    </row>
    <row r="5398">
      <c r="A5398" t="str">
        <f>UPPER(newTransactionSheet!D5398)&amp;"$"&amp;UPPER(newTransactionSheet!F5398)&amp;"$"&amp;UPPER(newTransactionSheet!H5398)&amp;"$"&amp;UPPER(newTransactionSheet!N5398)</f>
        <v>$$$</v>
      </c>
      <c r="C5398" t="str">
        <f t="shared" si="1"/>
        <v/>
      </c>
    </row>
    <row r="5399">
      <c r="A5399" t="str">
        <f>UPPER(newTransactionSheet!D5399)&amp;"$"&amp;UPPER(newTransactionSheet!F5399)&amp;"$"&amp;UPPER(newTransactionSheet!H5399)&amp;"$"&amp;UPPER(newTransactionSheet!N5399)</f>
        <v>$$$</v>
      </c>
      <c r="C5399" t="str">
        <f t="shared" si="1"/>
        <v/>
      </c>
    </row>
    <row r="5400">
      <c r="A5400" t="str">
        <f>UPPER(newTransactionSheet!D5400)&amp;"$"&amp;UPPER(newTransactionSheet!F5400)&amp;"$"&amp;UPPER(newTransactionSheet!H5400)&amp;"$"&amp;UPPER(newTransactionSheet!N5400)</f>
        <v>$$$</v>
      </c>
      <c r="C5400" t="str">
        <f t="shared" si="1"/>
        <v/>
      </c>
    </row>
    <row r="5401">
      <c r="A5401" t="str">
        <f>UPPER(newTransactionSheet!D5401)&amp;"$"&amp;UPPER(newTransactionSheet!F5401)&amp;"$"&amp;UPPER(newTransactionSheet!H5401)&amp;"$"&amp;UPPER(newTransactionSheet!N5401)</f>
        <v>$$$</v>
      </c>
      <c r="C5401" t="str">
        <f t="shared" si="1"/>
        <v/>
      </c>
    </row>
    <row r="5402">
      <c r="A5402" t="str">
        <f>UPPER(newTransactionSheet!D5402)&amp;"$"&amp;UPPER(newTransactionSheet!F5402)&amp;"$"&amp;UPPER(newTransactionSheet!H5402)&amp;"$"&amp;UPPER(newTransactionSheet!N5402)</f>
        <v>$$$</v>
      </c>
      <c r="C5402" t="str">
        <f t="shared" si="1"/>
        <v/>
      </c>
    </row>
    <row r="5403">
      <c r="A5403" t="str">
        <f>UPPER(newTransactionSheet!D5403)&amp;"$"&amp;UPPER(newTransactionSheet!F5403)&amp;"$"&amp;UPPER(newTransactionSheet!H5403)&amp;"$"&amp;UPPER(newTransactionSheet!N5403)</f>
        <v>$$$</v>
      </c>
      <c r="C5403" t="str">
        <f t="shared" si="1"/>
        <v/>
      </c>
    </row>
    <row r="5404">
      <c r="A5404" t="str">
        <f>UPPER(newTransactionSheet!D5404)&amp;"$"&amp;UPPER(newTransactionSheet!F5404)&amp;"$"&amp;UPPER(newTransactionSheet!H5404)&amp;"$"&amp;UPPER(newTransactionSheet!N5404)</f>
        <v>$$$</v>
      </c>
      <c r="C5404" t="str">
        <f t="shared" si="1"/>
        <v/>
      </c>
    </row>
    <row r="5405">
      <c r="A5405" t="str">
        <f>UPPER(newTransactionSheet!D5405)&amp;"$"&amp;UPPER(newTransactionSheet!F5405)&amp;"$"&amp;UPPER(newTransactionSheet!H5405)&amp;"$"&amp;UPPER(newTransactionSheet!N5405)</f>
        <v>$$$</v>
      </c>
      <c r="C5405" t="str">
        <f t="shared" si="1"/>
        <v/>
      </c>
    </row>
    <row r="5406">
      <c r="A5406" t="str">
        <f>UPPER(newTransactionSheet!D5406)&amp;"$"&amp;UPPER(newTransactionSheet!F5406)&amp;"$"&amp;UPPER(newTransactionSheet!H5406)&amp;"$"&amp;UPPER(newTransactionSheet!N5406)</f>
        <v>$$$</v>
      </c>
      <c r="C5406" t="str">
        <f t="shared" si="1"/>
        <v/>
      </c>
    </row>
    <row r="5407">
      <c r="A5407" t="str">
        <f>UPPER(newTransactionSheet!D5407)&amp;"$"&amp;UPPER(newTransactionSheet!F5407)&amp;"$"&amp;UPPER(newTransactionSheet!H5407)&amp;"$"&amp;UPPER(newTransactionSheet!N5407)</f>
        <v>$$$</v>
      </c>
      <c r="C5407" t="str">
        <f t="shared" si="1"/>
        <v/>
      </c>
    </row>
    <row r="5408">
      <c r="A5408" t="str">
        <f>UPPER(newTransactionSheet!D5408)&amp;"$"&amp;UPPER(newTransactionSheet!F5408)&amp;"$"&amp;UPPER(newTransactionSheet!H5408)&amp;"$"&amp;UPPER(newTransactionSheet!N5408)</f>
        <v>$$$</v>
      </c>
      <c r="C5408" t="str">
        <f t="shared" si="1"/>
        <v/>
      </c>
    </row>
    <row r="5409">
      <c r="A5409" t="str">
        <f>UPPER(newTransactionSheet!D5409)&amp;"$"&amp;UPPER(newTransactionSheet!F5409)&amp;"$"&amp;UPPER(newTransactionSheet!H5409)&amp;"$"&amp;UPPER(newTransactionSheet!N5409)</f>
        <v>$$$</v>
      </c>
      <c r="C5409" t="str">
        <f t="shared" si="1"/>
        <v/>
      </c>
    </row>
    <row r="5410">
      <c r="A5410" t="str">
        <f>UPPER(newTransactionSheet!D5410)&amp;"$"&amp;UPPER(newTransactionSheet!F5410)&amp;"$"&amp;UPPER(newTransactionSheet!H5410)&amp;"$"&amp;UPPER(newTransactionSheet!N5410)</f>
        <v>$$$</v>
      </c>
      <c r="C5410" t="str">
        <f t="shared" si="1"/>
        <v/>
      </c>
    </row>
    <row r="5411">
      <c r="A5411" t="str">
        <f>UPPER(newTransactionSheet!D5411)&amp;"$"&amp;UPPER(newTransactionSheet!F5411)&amp;"$"&amp;UPPER(newTransactionSheet!H5411)&amp;"$"&amp;UPPER(newTransactionSheet!N5411)</f>
        <v>$$$</v>
      </c>
      <c r="C5411" t="str">
        <f t="shared" si="1"/>
        <v/>
      </c>
    </row>
    <row r="5412">
      <c r="A5412" t="str">
        <f>UPPER(newTransactionSheet!D5412)&amp;"$"&amp;UPPER(newTransactionSheet!F5412)&amp;"$"&amp;UPPER(newTransactionSheet!H5412)&amp;"$"&amp;UPPER(newTransactionSheet!N5412)</f>
        <v>$$$</v>
      </c>
      <c r="C5412" t="str">
        <f t="shared" si="1"/>
        <v/>
      </c>
    </row>
    <row r="5413">
      <c r="A5413" t="str">
        <f>UPPER(newTransactionSheet!D5413)&amp;"$"&amp;UPPER(newTransactionSheet!F5413)&amp;"$"&amp;UPPER(newTransactionSheet!H5413)&amp;"$"&amp;UPPER(newTransactionSheet!N5413)</f>
        <v>$$$</v>
      </c>
      <c r="C5413" t="str">
        <f t="shared" si="1"/>
        <v/>
      </c>
    </row>
    <row r="5414">
      <c r="A5414" t="str">
        <f>UPPER(newTransactionSheet!D5414)&amp;"$"&amp;UPPER(newTransactionSheet!F5414)&amp;"$"&amp;UPPER(newTransactionSheet!H5414)&amp;"$"&amp;UPPER(newTransactionSheet!N5414)</f>
        <v>$$$</v>
      </c>
      <c r="C5414" t="str">
        <f t="shared" si="1"/>
        <v/>
      </c>
    </row>
    <row r="5415">
      <c r="A5415" t="str">
        <f>UPPER(newTransactionSheet!D5415)&amp;"$"&amp;UPPER(newTransactionSheet!F5415)&amp;"$"&amp;UPPER(newTransactionSheet!H5415)&amp;"$"&amp;UPPER(newTransactionSheet!N5415)</f>
        <v>$$$</v>
      </c>
      <c r="C5415" t="str">
        <f t="shared" si="1"/>
        <v/>
      </c>
    </row>
    <row r="5416">
      <c r="A5416" t="str">
        <f>UPPER(newTransactionSheet!D5416)&amp;"$"&amp;UPPER(newTransactionSheet!F5416)&amp;"$"&amp;UPPER(newTransactionSheet!H5416)&amp;"$"&amp;UPPER(newTransactionSheet!N5416)</f>
        <v>$$$</v>
      </c>
      <c r="C5416" t="str">
        <f t="shared" si="1"/>
        <v/>
      </c>
    </row>
    <row r="5417">
      <c r="A5417" t="str">
        <f>UPPER(newTransactionSheet!D5417)&amp;"$"&amp;UPPER(newTransactionSheet!F5417)&amp;"$"&amp;UPPER(newTransactionSheet!H5417)&amp;"$"&amp;UPPER(newTransactionSheet!N5417)</f>
        <v>$$$</v>
      </c>
      <c r="C5417" t="str">
        <f t="shared" si="1"/>
        <v/>
      </c>
    </row>
    <row r="5418">
      <c r="A5418" t="str">
        <f>UPPER(newTransactionSheet!D5418)&amp;"$"&amp;UPPER(newTransactionSheet!F5418)&amp;"$"&amp;UPPER(newTransactionSheet!H5418)&amp;"$"&amp;UPPER(newTransactionSheet!N5418)</f>
        <v>$$$</v>
      </c>
      <c r="C5418" t="str">
        <f t="shared" si="1"/>
        <v/>
      </c>
    </row>
    <row r="5419">
      <c r="A5419" t="str">
        <f>UPPER(newTransactionSheet!D5419)&amp;"$"&amp;UPPER(newTransactionSheet!F5419)&amp;"$"&amp;UPPER(newTransactionSheet!H5419)&amp;"$"&amp;UPPER(newTransactionSheet!N5419)</f>
        <v>$$$</v>
      </c>
      <c r="C5419" t="str">
        <f t="shared" si="1"/>
        <v/>
      </c>
    </row>
    <row r="5420">
      <c r="A5420" t="str">
        <f>UPPER(newTransactionSheet!D5420)&amp;"$"&amp;UPPER(newTransactionSheet!F5420)&amp;"$"&amp;UPPER(newTransactionSheet!H5420)&amp;"$"&amp;UPPER(newTransactionSheet!N5420)</f>
        <v>$$$</v>
      </c>
      <c r="C5420" t="str">
        <f t="shared" si="1"/>
        <v/>
      </c>
    </row>
    <row r="5421">
      <c r="A5421" t="str">
        <f>UPPER(newTransactionSheet!D5421)&amp;"$"&amp;UPPER(newTransactionSheet!F5421)&amp;"$"&amp;UPPER(newTransactionSheet!H5421)&amp;"$"&amp;UPPER(newTransactionSheet!N5421)</f>
        <v>$$$</v>
      </c>
      <c r="C5421" t="str">
        <f t="shared" si="1"/>
        <v/>
      </c>
    </row>
    <row r="5422">
      <c r="A5422" t="str">
        <f>UPPER(newTransactionSheet!D5422)&amp;"$"&amp;UPPER(newTransactionSheet!F5422)&amp;"$"&amp;UPPER(newTransactionSheet!H5422)&amp;"$"&amp;UPPER(newTransactionSheet!N5422)</f>
        <v>$$$</v>
      </c>
      <c r="C5422" t="str">
        <f t="shared" si="1"/>
        <v/>
      </c>
    </row>
    <row r="5423">
      <c r="A5423" t="str">
        <f>UPPER(newTransactionSheet!D5423)&amp;"$"&amp;UPPER(newTransactionSheet!F5423)&amp;"$"&amp;UPPER(newTransactionSheet!H5423)&amp;"$"&amp;UPPER(newTransactionSheet!N5423)</f>
        <v>$$$</v>
      </c>
      <c r="C5423" t="str">
        <f t="shared" si="1"/>
        <v/>
      </c>
    </row>
    <row r="5424">
      <c r="A5424" t="str">
        <f>UPPER(newTransactionSheet!D5424)&amp;"$"&amp;UPPER(newTransactionSheet!F5424)&amp;"$"&amp;UPPER(newTransactionSheet!H5424)&amp;"$"&amp;UPPER(newTransactionSheet!N5424)</f>
        <v>$$$</v>
      </c>
      <c r="C5424" t="str">
        <f t="shared" si="1"/>
        <v/>
      </c>
    </row>
    <row r="5425">
      <c r="A5425" t="str">
        <f>UPPER(newTransactionSheet!D5425)&amp;"$"&amp;UPPER(newTransactionSheet!F5425)&amp;"$"&amp;UPPER(newTransactionSheet!H5425)&amp;"$"&amp;UPPER(newTransactionSheet!N5425)</f>
        <v>$$$</v>
      </c>
      <c r="C5425" t="str">
        <f t="shared" si="1"/>
        <v/>
      </c>
    </row>
    <row r="5426">
      <c r="A5426" t="str">
        <f>UPPER(newTransactionSheet!D5426)&amp;"$"&amp;UPPER(newTransactionSheet!F5426)&amp;"$"&amp;UPPER(newTransactionSheet!H5426)&amp;"$"&amp;UPPER(newTransactionSheet!N5426)</f>
        <v>$$$</v>
      </c>
      <c r="C5426" t="str">
        <f t="shared" si="1"/>
        <v/>
      </c>
    </row>
    <row r="5427">
      <c r="A5427" t="str">
        <f>UPPER(newTransactionSheet!D5427)&amp;"$"&amp;UPPER(newTransactionSheet!F5427)&amp;"$"&amp;UPPER(newTransactionSheet!H5427)&amp;"$"&amp;UPPER(newTransactionSheet!N5427)</f>
        <v>$$$</v>
      </c>
      <c r="C5427" t="str">
        <f t="shared" si="1"/>
        <v/>
      </c>
    </row>
    <row r="5428">
      <c r="A5428" t="str">
        <f>UPPER(newTransactionSheet!D5428)&amp;"$"&amp;UPPER(newTransactionSheet!F5428)&amp;"$"&amp;UPPER(newTransactionSheet!H5428)&amp;"$"&amp;UPPER(newTransactionSheet!N5428)</f>
        <v>$$$</v>
      </c>
      <c r="C5428" t="str">
        <f t="shared" si="1"/>
        <v/>
      </c>
    </row>
    <row r="5429">
      <c r="A5429" t="str">
        <f>UPPER(newTransactionSheet!D5429)&amp;"$"&amp;UPPER(newTransactionSheet!F5429)&amp;"$"&amp;UPPER(newTransactionSheet!H5429)&amp;"$"&amp;UPPER(newTransactionSheet!N5429)</f>
        <v>$$$</v>
      </c>
      <c r="C5429" t="str">
        <f t="shared" si="1"/>
        <v/>
      </c>
    </row>
    <row r="5430">
      <c r="A5430" t="str">
        <f>UPPER(newTransactionSheet!D5430)&amp;"$"&amp;UPPER(newTransactionSheet!F5430)&amp;"$"&amp;UPPER(newTransactionSheet!H5430)&amp;"$"&amp;UPPER(newTransactionSheet!N5430)</f>
        <v>$$$</v>
      </c>
      <c r="C5430" t="str">
        <f t="shared" si="1"/>
        <v/>
      </c>
    </row>
    <row r="5431">
      <c r="A5431" t="str">
        <f>UPPER(newTransactionSheet!D5431)&amp;"$"&amp;UPPER(newTransactionSheet!F5431)&amp;"$"&amp;UPPER(newTransactionSheet!H5431)&amp;"$"&amp;UPPER(newTransactionSheet!N5431)</f>
        <v>$$$</v>
      </c>
      <c r="C5431" t="str">
        <f t="shared" si="1"/>
        <v/>
      </c>
    </row>
    <row r="5432">
      <c r="A5432" t="str">
        <f>UPPER(newTransactionSheet!D5432)&amp;"$"&amp;UPPER(newTransactionSheet!F5432)&amp;"$"&amp;UPPER(newTransactionSheet!H5432)&amp;"$"&amp;UPPER(newTransactionSheet!N5432)</f>
        <v>$$$</v>
      </c>
      <c r="C5432" t="str">
        <f t="shared" si="1"/>
        <v/>
      </c>
    </row>
    <row r="5433">
      <c r="A5433" t="str">
        <f>UPPER(newTransactionSheet!D5433)&amp;"$"&amp;UPPER(newTransactionSheet!F5433)&amp;"$"&amp;UPPER(newTransactionSheet!H5433)&amp;"$"&amp;UPPER(newTransactionSheet!N5433)</f>
        <v>$$$</v>
      </c>
      <c r="C5433" t="str">
        <f t="shared" si="1"/>
        <v/>
      </c>
    </row>
    <row r="5434">
      <c r="A5434" t="str">
        <f>UPPER(newTransactionSheet!D5434)&amp;"$"&amp;UPPER(newTransactionSheet!F5434)&amp;"$"&amp;UPPER(newTransactionSheet!H5434)&amp;"$"&amp;UPPER(newTransactionSheet!N5434)</f>
        <v>$$$</v>
      </c>
      <c r="C5434" t="str">
        <f t="shared" si="1"/>
        <v/>
      </c>
    </row>
    <row r="5435">
      <c r="A5435" t="str">
        <f>UPPER(newTransactionSheet!D5435)&amp;"$"&amp;UPPER(newTransactionSheet!F5435)&amp;"$"&amp;UPPER(newTransactionSheet!H5435)&amp;"$"&amp;UPPER(newTransactionSheet!N5435)</f>
        <v>$$$</v>
      </c>
      <c r="C5435" t="str">
        <f t="shared" si="1"/>
        <v/>
      </c>
    </row>
    <row r="5436">
      <c r="A5436" t="str">
        <f>UPPER(newTransactionSheet!D5436)&amp;"$"&amp;UPPER(newTransactionSheet!F5436)&amp;"$"&amp;UPPER(newTransactionSheet!H5436)&amp;"$"&amp;UPPER(newTransactionSheet!N5436)</f>
        <v>$$$</v>
      </c>
      <c r="C5436" t="str">
        <f t="shared" si="1"/>
        <v/>
      </c>
    </row>
    <row r="5437">
      <c r="A5437" t="str">
        <f>UPPER(newTransactionSheet!D5437)&amp;"$"&amp;UPPER(newTransactionSheet!F5437)&amp;"$"&amp;UPPER(newTransactionSheet!H5437)&amp;"$"&amp;UPPER(newTransactionSheet!N5437)</f>
        <v>$$$</v>
      </c>
      <c r="C5437" t="str">
        <f t="shared" si="1"/>
        <v/>
      </c>
    </row>
    <row r="5438">
      <c r="A5438" t="str">
        <f>UPPER(newTransactionSheet!D5438)&amp;"$"&amp;UPPER(newTransactionSheet!F5438)&amp;"$"&amp;UPPER(newTransactionSheet!H5438)&amp;"$"&amp;UPPER(newTransactionSheet!N5438)</f>
        <v>$$$</v>
      </c>
      <c r="C5438" t="str">
        <f t="shared" si="1"/>
        <v/>
      </c>
    </row>
    <row r="5439">
      <c r="A5439" t="str">
        <f>UPPER(newTransactionSheet!D5439)&amp;"$"&amp;UPPER(newTransactionSheet!F5439)&amp;"$"&amp;UPPER(newTransactionSheet!H5439)&amp;"$"&amp;UPPER(newTransactionSheet!N5439)</f>
        <v>$$$</v>
      </c>
      <c r="C5439" t="str">
        <f t="shared" si="1"/>
        <v/>
      </c>
    </row>
    <row r="5440">
      <c r="A5440" t="str">
        <f>UPPER(newTransactionSheet!D5440)&amp;"$"&amp;UPPER(newTransactionSheet!F5440)&amp;"$"&amp;UPPER(newTransactionSheet!H5440)&amp;"$"&amp;UPPER(newTransactionSheet!N5440)</f>
        <v>$$$</v>
      </c>
      <c r="C5440" t="str">
        <f t="shared" si="1"/>
        <v/>
      </c>
    </row>
    <row r="5441">
      <c r="A5441" t="str">
        <f>UPPER(newTransactionSheet!D5441)&amp;"$"&amp;UPPER(newTransactionSheet!F5441)&amp;"$"&amp;UPPER(newTransactionSheet!H5441)&amp;"$"&amp;UPPER(newTransactionSheet!N5441)</f>
        <v>$$$</v>
      </c>
      <c r="C5441" t="str">
        <f t="shared" si="1"/>
        <v/>
      </c>
    </row>
    <row r="5442">
      <c r="A5442" t="str">
        <f>UPPER(newTransactionSheet!D5442)&amp;"$"&amp;UPPER(newTransactionSheet!F5442)&amp;"$"&amp;UPPER(newTransactionSheet!H5442)&amp;"$"&amp;UPPER(newTransactionSheet!N5442)</f>
        <v>$$$</v>
      </c>
      <c r="C5442" t="str">
        <f t="shared" si="1"/>
        <v/>
      </c>
    </row>
    <row r="5443">
      <c r="A5443" t="str">
        <f>UPPER(newTransactionSheet!D5443)&amp;"$"&amp;UPPER(newTransactionSheet!F5443)&amp;"$"&amp;UPPER(newTransactionSheet!H5443)&amp;"$"&amp;UPPER(newTransactionSheet!N5443)</f>
        <v>$$$</v>
      </c>
      <c r="C5443" t="str">
        <f t="shared" si="1"/>
        <v/>
      </c>
    </row>
    <row r="5444">
      <c r="A5444" t="str">
        <f>UPPER(newTransactionSheet!D5444)&amp;"$"&amp;UPPER(newTransactionSheet!F5444)&amp;"$"&amp;UPPER(newTransactionSheet!H5444)&amp;"$"&amp;UPPER(newTransactionSheet!N5444)</f>
        <v>$$$</v>
      </c>
      <c r="C5444" t="str">
        <f t="shared" si="1"/>
        <v/>
      </c>
    </row>
    <row r="5445">
      <c r="A5445" t="str">
        <f>UPPER(newTransactionSheet!D5445)&amp;"$"&amp;UPPER(newTransactionSheet!F5445)&amp;"$"&amp;UPPER(newTransactionSheet!H5445)&amp;"$"&amp;UPPER(newTransactionSheet!N5445)</f>
        <v>$$$</v>
      </c>
      <c r="C5445" t="str">
        <f t="shared" si="1"/>
        <v/>
      </c>
    </row>
    <row r="5446">
      <c r="A5446" t="str">
        <f>UPPER(newTransactionSheet!D5446)&amp;"$"&amp;UPPER(newTransactionSheet!F5446)&amp;"$"&amp;UPPER(newTransactionSheet!H5446)&amp;"$"&amp;UPPER(newTransactionSheet!N5446)</f>
        <v>$$$</v>
      </c>
      <c r="C5446" t="str">
        <f t="shared" si="1"/>
        <v/>
      </c>
    </row>
    <row r="5447">
      <c r="A5447" t="str">
        <f>UPPER(newTransactionSheet!D5447)&amp;"$"&amp;UPPER(newTransactionSheet!F5447)&amp;"$"&amp;UPPER(newTransactionSheet!H5447)&amp;"$"&amp;UPPER(newTransactionSheet!N5447)</f>
        <v>$$$</v>
      </c>
      <c r="C5447" t="str">
        <f t="shared" si="1"/>
        <v/>
      </c>
    </row>
    <row r="5448">
      <c r="A5448" t="str">
        <f>UPPER(newTransactionSheet!D5448)&amp;"$"&amp;UPPER(newTransactionSheet!F5448)&amp;"$"&amp;UPPER(newTransactionSheet!H5448)&amp;"$"&amp;UPPER(newTransactionSheet!N5448)</f>
        <v>$$$</v>
      </c>
      <c r="C5448" t="str">
        <f t="shared" si="1"/>
        <v/>
      </c>
    </row>
    <row r="5449">
      <c r="A5449" t="str">
        <f>UPPER(newTransactionSheet!D5449)&amp;"$"&amp;UPPER(newTransactionSheet!F5449)&amp;"$"&amp;UPPER(newTransactionSheet!H5449)&amp;"$"&amp;UPPER(newTransactionSheet!N5449)</f>
        <v>$$$</v>
      </c>
      <c r="C5449" t="str">
        <f t="shared" si="1"/>
        <v/>
      </c>
    </row>
    <row r="5450">
      <c r="A5450" t="str">
        <f>UPPER(newTransactionSheet!D5450)&amp;"$"&amp;UPPER(newTransactionSheet!F5450)&amp;"$"&amp;UPPER(newTransactionSheet!H5450)&amp;"$"&amp;UPPER(newTransactionSheet!N5450)</f>
        <v>$$$</v>
      </c>
      <c r="C5450" t="str">
        <f t="shared" si="1"/>
        <v/>
      </c>
    </row>
    <row r="5451">
      <c r="A5451" t="str">
        <f>UPPER(newTransactionSheet!D5451)&amp;"$"&amp;UPPER(newTransactionSheet!F5451)&amp;"$"&amp;UPPER(newTransactionSheet!H5451)&amp;"$"&amp;UPPER(newTransactionSheet!N5451)</f>
        <v>$$$</v>
      </c>
      <c r="C5451" t="str">
        <f t="shared" si="1"/>
        <v/>
      </c>
    </row>
    <row r="5452">
      <c r="A5452" t="str">
        <f>UPPER(newTransactionSheet!D5452)&amp;"$"&amp;UPPER(newTransactionSheet!F5452)&amp;"$"&amp;UPPER(newTransactionSheet!H5452)&amp;"$"&amp;UPPER(newTransactionSheet!N5452)</f>
        <v>$$$</v>
      </c>
      <c r="C5452" t="str">
        <f t="shared" si="1"/>
        <v/>
      </c>
    </row>
    <row r="5453">
      <c r="A5453" t="str">
        <f>UPPER(newTransactionSheet!D5453)&amp;"$"&amp;UPPER(newTransactionSheet!F5453)&amp;"$"&amp;UPPER(newTransactionSheet!H5453)&amp;"$"&amp;UPPER(newTransactionSheet!N5453)</f>
        <v>$$$</v>
      </c>
      <c r="C5453" t="str">
        <f t="shared" si="1"/>
        <v/>
      </c>
    </row>
    <row r="5454">
      <c r="A5454" t="str">
        <f>UPPER(newTransactionSheet!D5454)&amp;"$"&amp;UPPER(newTransactionSheet!F5454)&amp;"$"&amp;UPPER(newTransactionSheet!H5454)&amp;"$"&amp;UPPER(newTransactionSheet!N5454)</f>
        <v>$$$</v>
      </c>
      <c r="C5454" t="str">
        <f t="shared" si="1"/>
        <v/>
      </c>
    </row>
    <row r="5455">
      <c r="A5455" t="str">
        <f>UPPER(newTransactionSheet!D5455)&amp;"$"&amp;UPPER(newTransactionSheet!F5455)&amp;"$"&amp;UPPER(newTransactionSheet!H5455)&amp;"$"&amp;UPPER(newTransactionSheet!N5455)</f>
        <v>$$$</v>
      </c>
      <c r="C5455" t="str">
        <f t="shared" si="1"/>
        <v/>
      </c>
    </row>
    <row r="5456">
      <c r="A5456" t="str">
        <f>UPPER(newTransactionSheet!D5456)&amp;"$"&amp;UPPER(newTransactionSheet!F5456)&amp;"$"&amp;UPPER(newTransactionSheet!H5456)&amp;"$"&amp;UPPER(newTransactionSheet!N5456)</f>
        <v>$$$</v>
      </c>
      <c r="C5456" t="str">
        <f t="shared" si="1"/>
        <v/>
      </c>
    </row>
    <row r="5457">
      <c r="A5457" t="str">
        <f>UPPER(newTransactionSheet!D5457)&amp;"$"&amp;UPPER(newTransactionSheet!F5457)&amp;"$"&amp;UPPER(newTransactionSheet!H5457)&amp;"$"&amp;UPPER(newTransactionSheet!N5457)</f>
        <v>$$$</v>
      </c>
      <c r="C5457" t="str">
        <f t="shared" si="1"/>
        <v/>
      </c>
    </row>
    <row r="5458">
      <c r="A5458" t="str">
        <f>UPPER(newTransactionSheet!D5458)&amp;"$"&amp;UPPER(newTransactionSheet!F5458)&amp;"$"&amp;UPPER(newTransactionSheet!H5458)&amp;"$"&amp;UPPER(newTransactionSheet!N5458)</f>
        <v>$$$</v>
      </c>
      <c r="C5458" t="str">
        <f t="shared" si="1"/>
        <v/>
      </c>
    </row>
    <row r="5459">
      <c r="A5459" t="str">
        <f>UPPER(newTransactionSheet!D5459)&amp;"$"&amp;UPPER(newTransactionSheet!F5459)&amp;"$"&amp;UPPER(newTransactionSheet!H5459)&amp;"$"&amp;UPPER(newTransactionSheet!N5459)</f>
        <v>$$$</v>
      </c>
      <c r="C5459" t="str">
        <f t="shared" si="1"/>
        <v/>
      </c>
    </row>
    <row r="5460">
      <c r="A5460" t="str">
        <f>UPPER(newTransactionSheet!D5460)&amp;"$"&amp;UPPER(newTransactionSheet!F5460)&amp;"$"&amp;UPPER(newTransactionSheet!H5460)&amp;"$"&amp;UPPER(newTransactionSheet!N5460)</f>
        <v>$$$</v>
      </c>
      <c r="C5460" t="str">
        <f t="shared" si="1"/>
        <v/>
      </c>
    </row>
    <row r="5461">
      <c r="A5461" t="str">
        <f>UPPER(newTransactionSheet!D5461)&amp;"$"&amp;UPPER(newTransactionSheet!F5461)&amp;"$"&amp;UPPER(newTransactionSheet!H5461)&amp;"$"&amp;UPPER(newTransactionSheet!N5461)</f>
        <v>$$$</v>
      </c>
      <c r="C5461" t="str">
        <f t="shared" si="1"/>
        <v/>
      </c>
    </row>
    <row r="5462">
      <c r="A5462" t="str">
        <f>UPPER(newTransactionSheet!D5462)&amp;"$"&amp;UPPER(newTransactionSheet!F5462)&amp;"$"&amp;UPPER(newTransactionSheet!H5462)&amp;"$"&amp;UPPER(newTransactionSheet!N5462)</f>
        <v>$$$</v>
      </c>
      <c r="C5462" t="str">
        <f t="shared" si="1"/>
        <v/>
      </c>
    </row>
    <row r="5463">
      <c r="A5463" t="str">
        <f>UPPER(newTransactionSheet!D5463)&amp;"$"&amp;UPPER(newTransactionSheet!F5463)&amp;"$"&amp;UPPER(newTransactionSheet!H5463)&amp;"$"&amp;UPPER(newTransactionSheet!N5463)</f>
        <v>$$$</v>
      </c>
      <c r="C5463" t="str">
        <f t="shared" si="1"/>
        <v/>
      </c>
    </row>
    <row r="5464">
      <c r="A5464" t="str">
        <f>UPPER(newTransactionSheet!D5464)&amp;"$"&amp;UPPER(newTransactionSheet!F5464)&amp;"$"&amp;UPPER(newTransactionSheet!H5464)&amp;"$"&amp;UPPER(newTransactionSheet!N5464)</f>
        <v>$$$</v>
      </c>
      <c r="C5464" t="str">
        <f t="shared" si="1"/>
        <v/>
      </c>
    </row>
    <row r="5465">
      <c r="A5465" t="str">
        <f>UPPER(newTransactionSheet!D5465)&amp;"$"&amp;UPPER(newTransactionSheet!F5465)&amp;"$"&amp;UPPER(newTransactionSheet!H5465)&amp;"$"&amp;UPPER(newTransactionSheet!N5465)</f>
        <v>$$$</v>
      </c>
      <c r="C5465" t="str">
        <f t="shared" si="1"/>
        <v/>
      </c>
    </row>
    <row r="5466">
      <c r="A5466" t="str">
        <f>UPPER(newTransactionSheet!D5466)&amp;"$"&amp;UPPER(newTransactionSheet!F5466)&amp;"$"&amp;UPPER(newTransactionSheet!H5466)&amp;"$"&amp;UPPER(newTransactionSheet!N5466)</f>
        <v>$$$</v>
      </c>
      <c r="C5466" t="str">
        <f t="shared" si="1"/>
        <v/>
      </c>
    </row>
    <row r="5467">
      <c r="A5467" t="str">
        <f>UPPER(newTransactionSheet!D5467)&amp;"$"&amp;UPPER(newTransactionSheet!F5467)&amp;"$"&amp;UPPER(newTransactionSheet!H5467)&amp;"$"&amp;UPPER(newTransactionSheet!N5467)</f>
        <v>$$$</v>
      </c>
      <c r="C5467" t="str">
        <f t="shared" si="1"/>
        <v/>
      </c>
    </row>
    <row r="5468">
      <c r="A5468" t="str">
        <f>UPPER(newTransactionSheet!D5468)&amp;"$"&amp;UPPER(newTransactionSheet!F5468)&amp;"$"&amp;UPPER(newTransactionSheet!H5468)&amp;"$"&amp;UPPER(newTransactionSheet!N5468)</f>
        <v>$$$</v>
      </c>
      <c r="C5468" t="str">
        <f t="shared" si="1"/>
        <v/>
      </c>
    </row>
    <row r="5469">
      <c r="A5469" t="str">
        <f>UPPER(newTransactionSheet!D5469)&amp;"$"&amp;UPPER(newTransactionSheet!F5469)&amp;"$"&amp;UPPER(newTransactionSheet!H5469)&amp;"$"&amp;UPPER(newTransactionSheet!N5469)</f>
        <v>$$$</v>
      </c>
      <c r="C5469" t="str">
        <f t="shared" si="1"/>
        <v/>
      </c>
    </row>
    <row r="5470">
      <c r="A5470" t="str">
        <f>UPPER(newTransactionSheet!D5470)&amp;"$"&amp;UPPER(newTransactionSheet!F5470)&amp;"$"&amp;UPPER(newTransactionSheet!H5470)&amp;"$"&amp;UPPER(newTransactionSheet!N5470)</f>
        <v>$$$</v>
      </c>
      <c r="C5470" t="str">
        <f t="shared" si="1"/>
        <v/>
      </c>
    </row>
    <row r="5471">
      <c r="A5471" t="str">
        <f>UPPER(newTransactionSheet!D5471)&amp;"$"&amp;UPPER(newTransactionSheet!F5471)&amp;"$"&amp;UPPER(newTransactionSheet!H5471)&amp;"$"&amp;UPPER(newTransactionSheet!N5471)</f>
        <v>$$$</v>
      </c>
      <c r="C5471" t="str">
        <f t="shared" si="1"/>
        <v/>
      </c>
    </row>
    <row r="5472">
      <c r="A5472" t="str">
        <f>UPPER(newTransactionSheet!D5472)&amp;"$"&amp;UPPER(newTransactionSheet!F5472)&amp;"$"&amp;UPPER(newTransactionSheet!H5472)&amp;"$"&amp;UPPER(newTransactionSheet!N5472)</f>
        <v>$$$</v>
      </c>
      <c r="C5472" t="str">
        <f t="shared" si="1"/>
        <v/>
      </c>
    </row>
    <row r="5473">
      <c r="A5473" t="str">
        <f>UPPER(newTransactionSheet!D5473)&amp;"$"&amp;UPPER(newTransactionSheet!F5473)&amp;"$"&amp;UPPER(newTransactionSheet!H5473)&amp;"$"&amp;UPPER(newTransactionSheet!N5473)</f>
        <v>$$$</v>
      </c>
      <c r="C5473" t="str">
        <f t="shared" si="1"/>
        <v/>
      </c>
    </row>
    <row r="5474">
      <c r="A5474" t="str">
        <f>UPPER(newTransactionSheet!D5474)&amp;"$"&amp;UPPER(newTransactionSheet!F5474)&amp;"$"&amp;UPPER(newTransactionSheet!H5474)&amp;"$"&amp;UPPER(newTransactionSheet!N5474)</f>
        <v>$$$</v>
      </c>
      <c r="C5474" t="str">
        <f t="shared" si="1"/>
        <v/>
      </c>
    </row>
    <row r="5475">
      <c r="A5475" t="str">
        <f>UPPER(newTransactionSheet!D5475)&amp;"$"&amp;UPPER(newTransactionSheet!F5475)&amp;"$"&amp;UPPER(newTransactionSheet!H5475)&amp;"$"&amp;UPPER(newTransactionSheet!N5475)</f>
        <v>$$$</v>
      </c>
      <c r="C5475" t="str">
        <f t="shared" si="1"/>
        <v/>
      </c>
    </row>
    <row r="5476">
      <c r="A5476" t="str">
        <f>UPPER(newTransactionSheet!D5476)&amp;"$"&amp;UPPER(newTransactionSheet!F5476)&amp;"$"&amp;UPPER(newTransactionSheet!H5476)&amp;"$"&amp;UPPER(newTransactionSheet!N5476)</f>
        <v>$$$</v>
      </c>
      <c r="C5476" t="str">
        <f t="shared" si="1"/>
        <v/>
      </c>
    </row>
    <row r="5477">
      <c r="A5477" t="str">
        <f>UPPER(newTransactionSheet!D5477)&amp;"$"&amp;UPPER(newTransactionSheet!F5477)&amp;"$"&amp;UPPER(newTransactionSheet!H5477)&amp;"$"&amp;UPPER(newTransactionSheet!N5477)</f>
        <v>$$$</v>
      </c>
      <c r="C5477" t="str">
        <f t="shared" si="1"/>
        <v/>
      </c>
    </row>
    <row r="5478">
      <c r="A5478" t="str">
        <f>UPPER(newTransactionSheet!D5478)&amp;"$"&amp;UPPER(newTransactionSheet!F5478)&amp;"$"&amp;UPPER(newTransactionSheet!H5478)&amp;"$"&amp;UPPER(newTransactionSheet!N5478)</f>
        <v>$$$</v>
      </c>
      <c r="C5478" t="str">
        <f t="shared" si="1"/>
        <v/>
      </c>
    </row>
    <row r="5479">
      <c r="A5479" t="str">
        <f>UPPER(newTransactionSheet!D5479)&amp;"$"&amp;UPPER(newTransactionSheet!F5479)&amp;"$"&amp;UPPER(newTransactionSheet!H5479)&amp;"$"&amp;UPPER(newTransactionSheet!N5479)</f>
        <v>$$$</v>
      </c>
      <c r="C5479" t="str">
        <f t="shared" si="1"/>
        <v/>
      </c>
    </row>
    <row r="5480">
      <c r="A5480" t="str">
        <f>UPPER(newTransactionSheet!D5480)&amp;"$"&amp;UPPER(newTransactionSheet!F5480)&amp;"$"&amp;UPPER(newTransactionSheet!H5480)&amp;"$"&amp;UPPER(newTransactionSheet!N5480)</f>
        <v>$$$</v>
      </c>
      <c r="C5480" t="str">
        <f t="shared" si="1"/>
        <v/>
      </c>
    </row>
    <row r="5481">
      <c r="A5481" t="str">
        <f>UPPER(newTransactionSheet!D5481)&amp;"$"&amp;UPPER(newTransactionSheet!F5481)&amp;"$"&amp;UPPER(newTransactionSheet!H5481)&amp;"$"&amp;UPPER(newTransactionSheet!N5481)</f>
        <v>$$$</v>
      </c>
      <c r="C5481" t="str">
        <f t="shared" si="1"/>
        <v/>
      </c>
    </row>
    <row r="5482">
      <c r="A5482" t="str">
        <f>UPPER(newTransactionSheet!D5482)&amp;"$"&amp;UPPER(newTransactionSheet!F5482)&amp;"$"&amp;UPPER(newTransactionSheet!H5482)&amp;"$"&amp;UPPER(newTransactionSheet!N5482)</f>
        <v>$$$</v>
      </c>
      <c r="C5482" t="str">
        <f t="shared" si="1"/>
        <v/>
      </c>
    </row>
    <row r="5483">
      <c r="A5483" t="str">
        <f>UPPER(newTransactionSheet!D5483)&amp;"$"&amp;UPPER(newTransactionSheet!F5483)&amp;"$"&amp;UPPER(newTransactionSheet!H5483)&amp;"$"&amp;UPPER(newTransactionSheet!N5483)</f>
        <v>$$$</v>
      </c>
      <c r="C5483" t="str">
        <f t="shared" si="1"/>
        <v/>
      </c>
    </row>
    <row r="5484">
      <c r="A5484" t="str">
        <f>UPPER(newTransactionSheet!D5484)&amp;"$"&amp;UPPER(newTransactionSheet!F5484)&amp;"$"&amp;UPPER(newTransactionSheet!H5484)&amp;"$"&amp;UPPER(newTransactionSheet!N5484)</f>
        <v>$$$</v>
      </c>
      <c r="C5484" t="str">
        <f t="shared" si="1"/>
        <v/>
      </c>
    </row>
    <row r="5485">
      <c r="A5485" t="str">
        <f>UPPER(newTransactionSheet!D5485)&amp;"$"&amp;UPPER(newTransactionSheet!F5485)&amp;"$"&amp;UPPER(newTransactionSheet!H5485)&amp;"$"&amp;UPPER(newTransactionSheet!N5485)</f>
        <v>$$$</v>
      </c>
      <c r="C5485" t="str">
        <f t="shared" si="1"/>
        <v/>
      </c>
    </row>
    <row r="5486">
      <c r="A5486" t="str">
        <f>UPPER(newTransactionSheet!D5486)&amp;"$"&amp;UPPER(newTransactionSheet!F5486)&amp;"$"&amp;UPPER(newTransactionSheet!H5486)&amp;"$"&amp;UPPER(newTransactionSheet!N5486)</f>
        <v>$$$</v>
      </c>
      <c r="C5486" t="str">
        <f t="shared" si="1"/>
        <v/>
      </c>
    </row>
    <row r="5487">
      <c r="A5487" t="str">
        <f>UPPER(newTransactionSheet!D5487)&amp;"$"&amp;UPPER(newTransactionSheet!F5487)&amp;"$"&amp;UPPER(newTransactionSheet!H5487)&amp;"$"&amp;UPPER(newTransactionSheet!N5487)</f>
        <v>$$$</v>
      </c>
      <c r="C5487" t="str">
        <f t="shared" si="1"/>
        <v/>
      </c>
    </row>
    <row r="5488">
      <c r="A5488" t="str">
        <f>UPPER(newTransactionSheet!D5488)&amp;"$"&amp;UPPER(newTransactionSheet!F5488)&amp;"$"&amp;UPPER(newTransactionSheet!H5488)&amp;"$"&amp;UPPER(newTransactionSheet!N5488)</f>
        <v>$$$</v>
      </c>
      <c r="C5488" t="str">
        <f t="shared" si="1"/>
        <v/>
      </c>
    </row>
    <row r="5489">
      <c r="A5489" t="str">
        <f>UPPER(newTransactionSheet!D5489)&amp;"$"&amp;UPPER(newTransactionSheet!F5489)&amp;"$"&amp;UPPER(newTransactionSheet!H5489)&amp;"$"&amp;UPPER(newTransactionSheet!N5489)</f>
        <v>$$$</v>
      </c>
      <c r="C5489" t="str">
        <f t="shared" si="1"/>
        <v/>
      </c>
    </row>
    <row r="5490">
      <c r="A5490" t="str">
        <f>UPPER(newTransactionSheet!D5490)&amp;"$"&amp;UPPER(newTransactionSheet!F5490)&amp;"$"&amp;UPPER(newTransactionSheet!H5490)&amp;"$"&amp;UPPER(newTransactionSheet!N5490)</f>
        <v>$$$</v>
      </c>
      <c r="C5490" t="str">
        <f t="shared" si="1"/>
        <v/>
      </c>
    </row>
    <row r="5491">
      <c r="A5491" t="str">
        <f>UPPER(newTransactionSheet!D5491)&amp;"$"&amp;UPPER(newTransactionSheet!F5491)&amp;"$"&amp;UPPER(newTransactionSheet!H5491)&amp;"$"&amp;UPPER(newTransactionSheet!N5491)</f>
        <v>$$$</v>
      </c>
      <c r="C5491" t="str">
        <f t="shared" si="1"/>
        <v/>
      </c>
    </row>
    <row r="5492">
      <c r="A5492" t="str">
        <f>UPPER(newTransactionSheet!D5492)&amp;"$"&amp;UPPER(newTransactionSheet!F5492)&amp;"$"&amp;UPPER(newTransactionSheet!H5492)&amp;"$"&amp;UPPER(newTransactionSheet!N5492)</f>
        <v>$$$</v>
      </c>
      <c r="C5492" t="str">
        <f t="shared" si="1"/>
        <v/>
      </c>
    </row>
    <row r="5493">
      <c r="A5493" t="str">
        <f>UPPER(newTransactionSheet!D5493)&amp;"$"&amp;UPPER(newTransactionSheet!F5493)&amp;"$"&amp;UPPER(newTransactionSheet!H5493)&amp;"$"&amp;UPPER(newTransactionSheet!N5493)</f>
        <v>$$$</v>
      </c>
      <c r="C5493" t="str">
        <f t="shared" si="1"/>
        <v/>
      </c>
    </row>
    <row r="5494">
      <c r="A5494" t="str">
        <f>UPPER(newTransactionSheet!D5494)&amp;"$"&amp;UPPER(newTransactionSheet!F5494)&amp;"$"&amp;UPPER(newTransactionSheet!H5494)&amp;"$"&amp;UPPER(newTransactionSheet!N5494)</f>
        <v>$$$</v>
      </c>
      <c r="C5494" t="str">
        <f t="shared" si="1"/>
        <v/>
      </c>
    </row>
    <row r="5495">
      <c r="A5495" t="str">
        <f>UPPER(newTransactionSheet!D5495)&amp;"$"&amp;UPPER(newTransactionSheet!F5495)&amp;"$"&amp;UPPER(newTransactionSheet!H5495)&amp;"$"&amp;UPPER(newTransactionSheet!N5495)</f>
        <v>$$$</v>
      </c>
      <c r="C5495" t="str">
        <f t="shared" si="1"/>
        <v/>
      </c>
    </row>
    <row r="5496">
      <c r="A5496" t="str">
        <f>UPPER(newTransactionSheet!D5496)&amp;"$"&amp;UPPER(newTransactionSheet!F5496)&amp;"$"&amp;UPPER(newTransactionSheet!H5496)&amp;"$"&amp;UPPER(newTransactionSheet!N5496)</f>
        <v>$$$</v>
      </c>
      <c r="C5496" t="str">
        <f t="shared" si="1"/>
        <v/>
      </c>
    </row>
    <row r="5497">
      <c r="A5497" t="str">
        <f>UPPER(newTransactionSheet!D5497)&amp;"$"&amp;UPPER(newTransactionSheet!F5497)&amp;"$"&amp;UPPER(newTransactionSheet!H5497)&amp;"$"&amp;UPPER(newTransactionSheet!N5497)</f>
        <v>$$$</v>
      </c>
      <c r="C5497" t="str">
        <f t="shared" si="1"/>
        <v/>
      </c>
    </row>
    <row r="5498">
      <c r="A5498" t="str">
        <f>UPPER(newTransactionSheet!D5498)&amp;"$"&amp;UPPER(newTransactionSheet!F5498)&amp;"$"&amp;UPPER(newTransactionSheet!H5498)&amp;"$"&amp;UPPER(newTransactionSheet!N5498)</f>
        <v>$$$</v>
      </c>
      <c r="C5498" t="str">
        <f t="shared" si="1"/>
        <v/>
      </c>
    </row>
    <row r="5499">
      <c r="A5499" t="str">
        <f>UPPER(newTransactionSheet!D5499)&amp;"$"&amp;UPPER(newTransactionSheet!F5499)&amp;"$"&amp;UPPER(newTransactionSheet!H5499)&amp;"$"&amp;UPPER(newTransactionSheet!N5499)</f>
        <v>$$$</v>
      </c>
      <c r="C5499" t="str">
        <f t="shared" si="1"/>
        <v/>
      </c>
    </row>
    <row r="5500">
      <c r="A5500" t="str">
        <f>UPPER(newTransactionSheet!D5500)&amp;"$"&amp;UPPER(newTransactionSheet!F5500)&amp;"$"&amp;UPPER(newTransactionSheet!H5500)&amp;"$"&amp;UPPER(newTransactionSheet!N5500)</f>
        <v>$$$</v>
      </c>
      <c r="C5500" t="str">
        <f t="shared" si="1"/>
        <v/>
      </c>
    </row>
    <row r="5501">
      <c r="A5501" t="str">
        <f>UPPER(newTransactionSheet!D5501)&amp;"$"&amp;UPPER(newTransactionSheet!F5501)&amp;"$"&amp;UPPER(newTransactionSheet!H5501)&amp;"$"&amp;UPPER(newTransactionSheet!N5501)</f>
        <v>$$$</v>
      </c>
      <c r="C5501" t="str">
        <f t="shared" si="1"/>
        <v/>
      </c>
    </row>
    <row r="5502">
      <c r="A5502" t="str">
        <f>UPPER(newTransactionSheet!D5502)&amp;"$"&amp;UPPER(newTransactionSheet!F5502)&amp;"$"&amp;UPPER(newTransactionSheet!H5502)&amp;"$"&amp;UPPER(newTransactionSheet!N5502)</f>
        <v>$$$</v>
      </c>
      <c r="C5502" t="str">
        <f t="shared" si="1"/>
        <v/>
      </c>
    </row>
    <row r="5503">
      <c r="A5503" t="str">
        <f>UPPER(newTransactionSheet!D5503)&amp;"$"&amp;UPPER(newTransactionSheet!F5503)&amp;"$"&amp;UPPER(newTransactionSheet!H5503)&amp;"$"&amp;UPPER(newTransactionSheet!N5503)</f>
        <v>$$$</v>
      </c>
      <c r="C5503" t="str">
        <f t="shared" si="1"/>
        <v/>
      </c>
    </row>
    <row r="5504">
      <c r="A5504" t="str">
        <f>UPPER(newTransactionSheet!D5504)&amp;"$"&amp;UPPER(newTransactionSheet!F5504)&amp;"$"&amp;UPPER(newTransactionSheet!H5504)&amp;"$"&amp;UPPER(newTransactionSheet!N5504)</f>
        <v>$$$</v>
      </c>
      <c r="C5504" t="str">
        <f t="shared" si="1"/>
        <v/>
      </c>
    </row>
    <row r="5505">
      <c r="A5505" t="str">
        <f>UPPER(newTransactionSheet!D5505)&amp;"$"&amp;UPPER(newTransactionSheet!F5505)&amp;"$"&amp;UPPER(newTransactionSheet!H5505)&amp;"$"&amp;UPPER(newTransactionSheet!N5505)</f>
        <v>$$$</v>
      </c>
      <c r="C5505" t="str">
        <f t="shared" si="1"/>
        <v/>
      </c>
    </row>
    <row r="5506">
      <c r="A5506" t="str">
        <f>UPPER(newTransactionSheet!D5506)&amp;"$"&amp;UPPER(newTransactionSheet!F5506)&amp;"$"&amp;UPPER(newTransactionSheet!H5506)&amp;"$"&amp;UPPER(newTransactionSheet!N5506)</f>
        <v>$$$</v>
      </c>
      <c r="C5506" t="str">
        <f t="shared" si="1"/>
        <v/>
      </c>
    </row>
    <row r="5507">
      <c r="A5507" t="str">
        <f>UPPER(newTransactionSheet!D5507)&amp;"$"&amp;UPPER(newTransactionSheet!F5507)&amp;"$"&amp;UPPER(newTransactionSheet!H5507)&amp;"$"&amp;UPPER(newTransactionSheet!N5507)</f>
        <v>$$$</v>
      </c>
      <c r="C5507" t="str">
        <f t="shared" si="1"/>
        <v/>
      </c>
    </row>
    <row r="5508">
      <c r="A5508" t="str">
        <f>UPPER(newTransactionSheet!D5508)&amp;"$"&amp;UPPER(newTransactionSheet!F5508)&amp;"$"&amp;UPPER(newTransactionSheet!H5508)&amp;"$"&amp;UPPER(newTransactionSheet!N5508)</f>
        <v>$$$</v>
      </c>
      <c r="C5508" t="str">
        <f t="shared" si="1"/>
        <v/>
      </c>
    </row>
    <row r="5509">
      <c r="A5509" t="str">
        <f>UPPER(newTransactionSheet!D5509)&amp;"$"&amp;UPPER(newTransactionSheet!F5509)&amp;"$"&amp;UPPER(newTransactionSheet!H5509)&amp;"$"&amp;UPPER(newTransactionSheet!N5509)</f>
        <v>$$$</v>
      </c>
      <c r="C5509" t="str">
        <f t="shared" si="1"/>
        <v/>
      </c>
    </row>
    <row r="5510">
      <c r="A5510" t="str">
        <f>UPPER(newTransactionSheet!D5510)&amp;"$"&amp;UPPER(newTransactionSheet!F5510)&amp;"$"&amp;UPPER(newTransactionSheet!H5510)&amp;"$"&amp;UPPER(newTransactionSheet!N5510)</f>
        <v>$$$</v>
      </c>
      <c r="C5510" t="str">
        <f t="shared" si="1"/>
        <v/>
      </c>
    </row>
    <row r="5511">
      <c r="A5511" t="str">
        <f>UPPER(newTransactionSheet!D5511)&amp;"$"&amp;UPPER(newTransactionSheet!F5511)&amp;"$"&amp;UPPER(newTransactionSheet!H5511)&amp;"$"&amp;UPPER(newTransactionSheet!N5511)</f>
        <v>$$$</v>
      </c>
      <c r="C5511" t="str">
        <f t="shared" si="1"/>
        <v/>
      </c>
    </row>
    <row r="5512">
      <c r="A5512" t="str">
        <f>UPPER(newTransactionSheet!D5512)&amp;"$"&amp;UPPER(newTransactionSheet!F5512)&amp;"$"&amp;UPPER(newTransactionSheet!H5512)&amp;"$"&amp;UPPER(newTransactionSheet!N5512)</f>
        <v>$$$</v>
      </c>
      <c r="C5512" t="str">
        <f t="shared" si="1"/>
        <v/>
      </c>
    </row>
    <row r="5513">
      <c r="A5513" t="str">
        <f>UPPER(newTransactionSheet!D5513)&amp;"$"&amp;UPPER(newTransactionSheet!F5513)&amp;"$"&amp;UPPER(newTransactionSheet!H5513)&amp;"$"&amp;UPPER(newTransactionSheet!N5513)</f>
        <v>$$$</v>
      </c>
      <c r="C5513" t="str">
        <f t="shared" si="1"/>
        <v/>
      </c>
    </row>
    <row r="5514">
      <c r="A5514" t="str">
        <f>UPPER(newTransactionSheet!D5514)&amp;"$"&amp;UPPER(newTransactionSheet!F5514)&amp;"$"&amp;UPPER(newTransactionSheet!H5514)&amp;"$"&amp;UPPER(newTransactionSheet!N5514)</f>
        <v>$$$</v>
      </c>
      <c r="C5514" t="str">
        <f t="shared" si="1"/>
        <v/>
      </c>
    </row>
    <row r="5515">
      <c r="A5515" t="str">
        <f>UPPER(newTransactionSheet!D5515)&amp;"$"&amp;UPPER(newTransactionSheet!F5515)&amp;"$"&amp;UPPER(newTransactionSheet!H5515)&amp;"$"&amp;UPPER(newTransactionSheet!N5515)</f>
        <v>$$$</v>
      </c>
      <c r="C5515" t="str">
        <f t="shared" si="1"/>
        <v/>
      </c>
    </row>
    <row r="5516">
      <c r="A5516" t="str">
        <f>UPPER(newTransactionSheet!D5516)&amp;"$"&amp;UPPER(newTransactionSheet!F5516)&amp;"$"&amp;UPPER(newTransactionSheet!H5516)&amp;"$"&amp;UPPER(newTransactionSheet!N5516)</f>
        <v>$$$</v>
      </c>
      <c r="C5516" t="str">
        <f t="shared" si="1"/>
        <v/>
      </c>
    </row>
    <row r="5517">
      <c r="A5517" t="str">
        <f>UPPER(newTransactionSheet!D5517)&amp;"$"&amp;UPPER(newTransactionSheet!F5517)&amp;"$"&amp;UPPER(newTransactionSheet!H5517)&amp;"$"&amp;UPPER(newTransactionSheet!N5517)</f>
        <v>$$$</v>
      </c>
      <c r="C5517" t="str">
        <f t="shared" si="1"/>
        <v/>
      </c>
    </row>
    <row r="5518">
      <c r="A5518" t="str">
        <f>UPPER(newTransactionSheet!D5518)&amp;"$"&amp;UPPER(newTransactionSheet!F5518)&amp;"$"&amp;UPPER(newTransactionSheet!H5518)&amp;"$"&amp;UPPER(newTransactionSheet!N5518)</f>
        <v>$$$</v>
      </c>
      <c r="C5518" t="str">
        <f t="shared" si="1"/>
        <v/>
      </c>
    </row>
    <row r="5519">
      <c r="A5519" t="str">
        <f>UPPER(newTransactionSheet!D5519)&amp;"$"&amp;UPPER(newTransactionSheet!F5519)&amp;"$"&amp;UPPER(newTransactionSheet!H5519)&amp;"$"&amp;UPPER(newTransactionSheet!N5519)</f>
        <v>$$$</v>
      </c>
      <c r="C5519" t="str">
        <f t="shared" si="1"/>
        <v/>
      </c>
    </row>
    <row r="5520">
      <c r="A5520" t="str">
        <f>UPPER(newTransactionSheet!D5520)&amp;"$"&amp;UPPER(newTransactionSheet!F5520)&amp;"$"&amp;UPPER(newTransactionSheet!H5520)&amp;"$"&amp;UPPER(newTransactionSheet!N5520)</f>
        <v>$$$</v>
      </c>
      <c r="C5520" t="str">
        <f t="shared" si="1"/>
        <v/>
      </c>
    </row>
    <row r="5521">
      <c r="A5521" t="str">
        <f>UPPER(newTransactionSheet!D5521)&amp;"$"&amp;UPPER(newTransactionSheet!F5521)&amp;"$"&amp;UPPER(newTransactionSheet!H5521)&amp;"$"&amp;UPPER(newTransactionSheet!N5521)</f>
        <v>$$$</v>
      </c>
      <c r="C5521" t="str">
        <f t="shared" si="1"/>
        <v/>
      </c>
    </row>
    <row r="5522">
      <c r="A5522" t="str">
        <f>UPPER(newTransactionSheet!D5522)&amp;"$"&amp;UPPER(newTransactionSheet!F5522)&amp;"$"&amp;UPPER(newTransactionSheet!H5522)&amp;"$"&amp;UPPER(newTransactionSheet!N5522)</f>
        <v>$$$</v>
      </c>
      <c r="C5522" t="str">
        <f t="shared" si="1"/>
        <v/>
      </c>
    </row>
    <row r="5523">
      <c r="A5523" t="str">
        <f>UPPER(newTransactionSheet!D5523)&amp;"$"&amp;UPPER(newTransactionSheet!F5523)&amp;"$"&amp;UPPER(newTransactionSheet!H5523)&amp;"$"&amp;UPPER(newTransactionSheet!N5523)</f>
        <v>$$$</v>
      </c>
      <c r="C5523" t="str">
        <f t="shared" si="1"/>
        <v/>
      </c>
    </row>
    <row r="5524">
      <c r="A5524" t="str">
        <f>UPPER(newTransactionSheet!D5524)&amp;"$"&amp;UPPER(newTransactionSheet!F5524)&amp;"$"&amp;UPPER(newTransactionSheet!H5524)&amp;"$"&amp;UPPER(newTransactionSheet!N5524)</f>
        <v>$$$</v>
      </c>
      <c r="C5524" t="str">
        <f t="shared" si="1"/>
        <v/>
      </c>
    </row>
    <row r="5525">
      <c r="A5525" t="str">
        <f>UPPER(newTransactionSheet!D5525)&amp;"$"&amp;UPPER(newTransactionSheet!F5525)&amp;"$"&amp;UPPER(newTransactionSheet!H5525)&amp;"$"&amp;UPPER(newTransactionSheet!N5525)</f>
        <v>$$$</v>
      </c>
      <c r="C5525" t="str">
        <f t="shared" si="1"/>
        <v/>
      </c>
    </row>
    <row r="5526">
      <c r="A5526" t="str">
        <f>UPPER(newTransactionSheet!D5526)&amp;"$"&amp;UPPER(newTransactionSheet!F5526)&amp;"$"&amp;UPPER(newTransactionSheet!H5526)&amp;"$"&amp;UPPER(newTransactionSheet!N5526)</f>
        <v>$$$</v>
      </c>
      <c r="C5526" t="str">
        <f t="shared" si="1"/>
        <v/>
      </c>
    </row>
    <row r="5527">
      <c r="A5527" t="str">
        <f>UPPER(newTransactionSheet!D5527)&amp;"$"&amp;UPPER(newTransactionSheet!F5527)&amp;"$"&amp;UPPER(newTransactionSheet!H5527)&amp;"$"&amp;UPPER(newTransactionSheet!N5527)</f>
        <v>$$$</v>
      </c>
      <c r="C5527" t="str">
        <f t="shared" si="1"/>
        <v/>
      </c>
    </row>
    <row r="5528">
      <c r="A5528" t="str">
        <f>UPPER(newTransactionSheet!D5528)&amp;"$"&amp;UPPER(newTransactionSheet!F5528)&amp;"$"&amp;UPPER(newTransactionSheet!H5528)&amp;"$"&amp;UPPER(newTransactionSheet!N5528)</f>
        <v>$$$</v>
      </c>
      <c r="C5528" t="str">
        <f t="shared" si="1"/>
        <v/>
      </c>
    </row>
    <row r="5529">
      <c r="A5529" t="str">
        <f>UPPER(newTransactionSheet!D5529)&amp;"$"&amp;UPPER(newTransactionSheet!F5529)&amp;"$"&amp;UPPER(newTransactionSheet!H5529)&amp;"$"&amp;UPPER(newTransactionSheet!N5529)</f>
        <v>$$$</v>
      </c>
      <c r="C5529" t="str">
        <f t="shared" si="1"/>
        <v/>
      </c>
    </row>
    <row r="5530">
      <c r="A5530" t="str">
        <f>UPPER(newTransactionSheet!D5530)&amp;"$"&amp;UPPER(newTransactionSheet!F5530)&amp;"$"&amp;UPPER(newTransactionSheet!H5530)&amp;"$"&amp;UPPER(newTransactionSheet!N5530)</f>
        <v>$$$</v>
      </c>
      <c r="C5530" t="str">
        <f t="shared" si="1"/>
        <v/>
      </c>
    </row>
    <row r="5531">
      <c r="A5531" t="str">
        <f>UPPER(newTransactionSheet!D5531)&amp;"$"&amp;UPPER(newTransactionSheet!F5531)&amp;"$"&amp;UPPER(newTransactionSheet!H5531)&amp;"$"&amp;UPPER(newTransactionSheet!N5531)</f>
        <v>$$$</v>
      </c>
      <c r="C5531" t="str">
        <f t="shared" si="1"/>
        <v/>
      </c>
    </row>
    <row r="5532">
      <c r="A5532" t="str">
        <f>UPPER(newTransactionSheet!D5532)&amp;"$"&amp;UPPER(newTransactionSheet!F5532)&amp;"$"&amp;UPPER(newTransactionSheet!H5532)&amp;"$"&amp;UPPER(newTransactionSheet!N5532)</f>
        <v>$$$</v>
      </c>
      <c r="C5532" t="str">
        <f t="shared" si="1"/>
        <v/>
      </c>
    </row>
    <row r="5533">
      <c r="A5533" t="str">
        <f>UPPER(newTransactionSheet!D5533)&amp;"$"&amp;UPPER(newTransactionSheet!F5533)&amp;"$"&amp;UPPER(newTransactionSheet!H5533)&amp;"$"&amp;UPPER(newTransactionSheet!N5533)</f>
        <v>$$$</v>
      </c>
      <c r="C5533" t="str">
        <f t="shared" si="1"/>
        <v/>
      </c>
    </row>
    <row r="5534">
      <c r="A5534" t="str">
        <f>UPPER(newTransactionSheet!D5534)&amp;"$"&amp;UPPER(newTransactionSheet!F5534)&amp;"$"&amp;UPPER(newTransactionSheet!H5534)&amp;"$"&amp;UPPER(newTransactionSheet!N5534)</f>
        <v>$$$</v>
      </c>
      <c r="C5534" t="str">
        <f t="shared" si="1"/>
        <v/>
      </c>
    </row>
    <row r="5535">
      <c r="A5535" t="str">
        <f>UPPER(newTransactionSheet!D5535)&amp;"$"&amp;UPPER(newTransactionSheet!F5535)&amp;"$"&amp;UPPER(newTransactionSheet!H5535)&amp;"$"&amp;UPPER(newTransactionSheet!N5535)</f>
        <v>$$$</v>
      </c>
      <c r="C5535" t="str">
        <f t="shared" si="1"/>
        <v/>
      </c>
    </row>
    <row r="5536">
      <c r="A5536" t="str">
        <f>UPPER(newTransactionSheet!D5536)&amp;"$"&amp;UPPER(newTransactionSheet!F5536)&amp;"$"&amp;UPPER(newTransactionSheet!H5536)&amp;"$"&amp;UPPER(newTransactionSheet!N5536)</f>
        <v>$$$</v>
      </c>
      <c r="C5536" t="str">
        <f t="shared" si="1"/>
        <v/>
      </c>
    </row>
    <row r="5537">
      <c r="A5537" t="str">
        <f>UPPER(newTransactionSheet!D5537)&amp;"$"&amp;UPPER(newTransactionSheet!F5537)&amp;"$"&amp;UPPER(newTransactionSheet!H5537)&amp;"$"&amp;UPPER(newTransactionSheet!N5537)</f>
        <v>$$$</v>
      </c>
      <c r="C5537" t="str">
        <f t="shared" si="1"/>
        <v/>
      </c>
    </row>
    <row r="5538">
      <c r="A5538" t="str">
        <f>UPPER(newTransactionSheet!D5538)&amp;"$"&amp;UPPER(newTransactionSheet!F5538)&amp;"$"&amp;UPPER(newTransactionSheet!H5538)&amp;"$"&amp;UPPER(newTransactionSheet!N5538)</f>
        <v>$$$</v>
      </c>
      <c r="C5538" t="str">
        <f t="shared" si="1"/>
        <v/>
      </c>
    </row>
    <row r="5539">
      <c r="A5539" t="str">
        <f>UPPER(newTransactionSheet!D5539)&amp;"$"&amp;UPPER(newTransactionSheet!F5539)&amp;"$"&amp;UPPER(newTransactionSheet!H5539)&amp;"$"&amp;UPPER(newTransactionSheet!N5539)</f>
        <v>$$$</v>
      </c>
      <c r="C5539" t="str">
        <f t="shared" si="1"/>
        <v/>
      </c>
    </row>
    <row r="5540">
      <c r="A5540" t="str">
        <f>UPPER(newTransactionSheet!D5540)&amp;"$"&amp;UPPER(newTransactionSheet!F5540)&amp;"$"&amp;UPPER(newTransactionSheet!H5540)&amp;"$"&amp;UPPER(newTransactionSheet!N5540)</f>
        <v>$$$</v>
      </c>
      <c r="C5540" t="str">
        <f t="shared" si="1"/>
        <v/>
      </c>
    </row>
    <row r="5541">
      <c r="A5541" t="str">
        <f>UPPER(newTransactionSheet!D5541)&amp;"$"&amp;UPPER(newTransactionSheet!F5541)&amp;"$"&amp;UPPER(newTransactionSheet!H5541)&amp;"$"&amp;UPPER(newTransactionSheet!N5541)</f>
        <v>$$$</v>
      </c>
      <c r="C5541" t="str">
        <f t="shared" si="1"/>
        <v/>
      </c>
    </row>
    <row r="5542">
      <c r="A5542" t="str">
        <f>UPPER(newTransactionSheet!D5542)&amp;"$"&amp;UPPER(newTransactionSheet!F5542)&amp;"$"&amp;UPPER(newTransactionSheet!H5542)&amp;"$"&amp;UPPER(newTransactionSheet!N5542)</f>
        <v>$$$</v>
      </c>
      <c r="C5542" t="str">
        <f t="shared" si="1"/>
        <v/>
      </c>
    </row>
    <row r="5543">
      <c r="A5543" t="str">
        <f>UPPER(newTransactionSheet!D5543)&amp;"$"&amp;UPPER(newTransactionSheet!F5543)&amp;"$"&amp;UPPER(newTransactionSheet!H5543)&amp;"$"&amp;UPPER(newTransactionSheet!N5543)</f>
        <v>$$$</v>
      </c>
      <c r="C5543" t="str">
        <f t="shared" si="1"/>
        <v/>
      </c>
    </row>
    <row r="5544">
      <c r="A5544" t="str">
        <f>UPPER(newTransactionSheet!D5544)&amp;"$"&amp;UPPER(newTransactionSheet!F5544)&amp;"$"&amp;UPPER(newTransactionSheet!H5544)&amp;"$"&amp;UPPER(newTransactionSheet!N5544)</f>
        <v>$$$</v>
      </c>
      <c r="C5544" t="str">
        <f t="shared" si="1"/>
        <v/>
      </c>
    </row>
    <row r="5545">
      <c r="A5545" t="str">
        <f>UPPER(newTransactionSheet!D5545)&amp;"$"&amp;UPPER(newTransactionSheet!F5545)&amp;"$"&amp;UPPER(newTransactionSheet!H5545)&amp;"$"&amp;UPPER(newTransactionSheet!N5545)</f>
        <v>$$$</v>
      </c>
      <c r="C5545" t="str">
        <f t="shared" si="1"/>
        <v/>
      </c>
    </row>
    <row r="5546">
      <c r="A5546" t="str">
        <f>UPPER(newTransactionSheet!D5546)&amp;"$"&amp;UPPER(newTransactionSheet!F5546)&amp;"$"&amp;UPPER(newTransactionSheet!H5546)&amp;"$"&amp;UPPER(newTransactionSheet!N5546)</f>
        <v>$$$</v>
      </c>
      <c r="C5546" t="str">
        <f t="shared" si="1"/>
        <v/>
      </c>
    </row>
    <row r="5547">
      <c r="A5547" t="str">
        <f>UPPER(newTransactionSheet!D5547)&amp;"$"&amp;UPPER(newTransactionSheet!F5547)&amp;"$"&amp;UPPER(newTransactionSheet!H5547)&amp;"$"&amp;UPPER(newTransactionSheet!N5547)</f>
        <v>$$$</v>
      </c>
      <c r="C5547" t="str">
        <f t="shared" si="1"/>
        <v/>
      </c>
    </row>
    <row r="5548">
      <c r="A5548" t="str">
        <f>UPPER(newTransactionSheet!D5548)&amp;"$"&amp;UPPER(newTransactionSheet!F5548)&amp;"$"&amp;UPPER(newTransactionSheet!H5548)&amp;"$"&amp;UPPER(newTransactionSheet!N5548)</f>
        <v>$$$</v>
      </c>
      <c r="C5548" t="str">
        <f t="shared" si="1"/>
        <v/>
      </c>
    </row>
    <row r="5549">
      <c r="A5549" t="str">
        <f>UPPER(newTransactionSheet!D5549)&amp;"$"&amp;UPPER(newTransactionSheet!F5549)&amp;"$"&amp;UPPER(newTransactionSheet!H5549)&amp;"$"&amp;UPPER(newTransactionSheet!N5549)</f>
        <v>$$$</v>
      </c>
      <c r="C5549" t="str">
        <f t="shared" si="1"/>
        <v/>
      </c>
    </row>
    <row r="5550">
      <c r="A5550" t="str">
        <f>UPPER(newTransactionSheet!D5550)&amp;"$"&amp;UPPER(newTransactionSheet!F5550)&amp;"$"&amp;UPPER(newTransactionSheet!H5550)&amp;"$"&amp;UPPER(newTransactionSheet!N5550)</f>
        <v>$$$</v>
      </c>
      <c r="C5550" t="str">
        <f t="shared" si="1"/>
        <v/>
      </c>
    </row>
    <row r="5551">
      <c r="A5551" t="str">
        <f>UPPER(newTransactionSheet!D5551)&amp;"$"&amp;UPPER(newTransactionSheet!F5551)&amp;"$"&amp;UPPER(newTransactionSheet!H5551)&amp;"$"&amp;UPPER(newTransactionSheet!N5551)</f>
        <v>$$$</v>
      </c>
      <c r="C5551" t="str">
        <f t="shared" si="1"/>
        <v/>
      </c>
    </row>
    <row r="5552">
      <c r="A5552" t="str">
        <f>UPPER(newTransactionSheet!D5552)&amp;"$"&amp;UPPER(newTransactionSheet!F5552)&amp;"$"&amp;UPPER(newTransactionSheet!H5552)&amp;"$"&amp;UPPER(newTransactionSheet!N5552)</f>
        <v>$$$</v>
      </c>
      <c r="C5552" t="str">
        <f t="shared" si="1"/>
        <v/>
      </c>
    </row>
    <row r="5553">
      <c r="A5553" t="str">
        <f>UPPER(newTransactionSheet!D5553)&amp;"$"&amp;UPPER(newTransactionSheet!F5553)&amp;"$"&amp;UPPER(newTransactionSheet!H5553)&amp;"$"&amp;UPPER(newTransactionSheet!N5553)</f>
        <v>$$$</v>
      </c>
      <c r="C5553" t="str">
        <f t="shared" si="1"/>
        <v/>
      </c>
    </row>
    <row r="5554">
      <c r="A5554" t="str">
        <f>UPPER(newTransactionSheet!D5554)&amp;"$"&amp;UPPER(newTransactionSheet!F5554)&amp;"$"&amp;UPPER(newTransactionSheet!H5554)&amp;"$"&amp;UPPER(newTransactionSheet!N5554)</f>
        <v>$$$</v>
      </c>
      <c r="C5554" t="str">
        <f t="shared" si="1"/>
        <v/>
      </c>
    </row>
    <row r="5555">
      <c r="A5555" t="str">
        <f>UPPER(newTransactionSheet!D5555)&amp;"$"&amp;UPPER(newTransactionSheet!F5555)&amp;"$"&amp;UPPER(newTransactionSheet!H5555)&amp;"$"&amp;UPPER(newTransactionSheet!N5555)</f>
        <v>$$$</v>
      </c>
      <c r="C5555" t="str">
        <f t="shared" si="1"/>
        <v/>
      </c>
    </row>
    <row r="5556">
      <c r="A5556" t="str">
        <f>UPPER(newTransactionSheet!D5556)&amp;"$"&amp;UPPER(newTransactionSheet!F5556)&amp;"$"&amp;UPPER(newTransactionSheet!H5556)&amp;"$"&amp;UPPER(newTransactionSheet!N5556)</f>
        <v>$$$</v>
      </c>
      <c r="C5556" t="str">
        <f t="shared" si="1"/>
        <v/>
      </c>
    </row>
    <row r="5557">
      <c r="A5557" t="str">
        <f>UPPER(newTransactionSheet!D5557)&amp;"$"&amp;UPPER(newTransactionSheet!F5557)&amp;"$"&amp;UPPER(newTransactionSheet!H5557)&amp;"$"&amp;UPPER(newTransactionSheet!N5557)</f>
        <v>$$$</v>
      </c>
      <c r="C5557" t="str">
        <f t="shared" si="1"/>
        <v/>
      </c>
    </row>
    <row r="5558">
      <c r="A5558" t="str">
        <f>UPPER(newTransactionSheet!D5558)&amp;"$"&amp;UPPER(newTransactionSheet!F5558)&amp;"$"&amp;UPPER(newTransactionSheet!H5558)&amp;"$"&amp;UPPER(newTransactionSheet!N5558)</f>
        <v>$$$</v>
      </c>
      <c r="C5558" t="str">
        <f t="shared" si="1"/>
        <v/>
      </c>
    </row>
    <row r="5559">
      <c r="A5559" t="str">
        <f>UPPER(newTransactionSheet!D5559)&amp;"$"&amp;UPPER(newTransactionSheet!F5559)&amp;"$"&amp;UPPER(newTransactionSheet!H5559)&amp;"$"&amp;UPPER(newTransactionSheet!N5559)</f>
        <v>$$$</v>
      </c>
      <c r="C5559" t="str">
        <f t="shared" si="1"/>
        <v/>
      </c>
    </row>
    <row r="5560">
      <c r="A5560" t="str">
        <f>UPPER(newTransactionSheet!D5560)&amp;"$"&amp;UPPER(newTransactionSheet!F5560)&amp;"$"&amp;UPPER(newTransactionSheet!H5560)&amp;"$"&amp;UPPER(newTransactionSheet!N5560)</f>
        <v>$$$</v>
      </c>
      <c r="C5560" t="str">
        <f t="shared" si="1"/>
        <v/>
      </c>
    </row>
    <row r="5561">
      <c r="A5561" t="str">
        <f>UPPER(newTransactionSheet!D5561)&amp;"$"&amp;UPPER(newTransactionSheet!F5561)&amp;"$"&amp;UPPER(newTransactionSheet!H5561)&amp;"$"&amp;UPPER(newTransactionSheet!N5561)</f>
        <v>$$$</v>
      </c>
      <c r="C5561" t="str">
        <f t="shared" si="1"/>
        <v/>
      </c>
    </row>
    <row r="5562">
      <c r="A5562" t="str">
        <f>UPPER(newTransactionSheet!D5562)&amp;"$"&amp;UPPER(newTransactionSheet!F5562)&amp;"$"&amp;UPPER(newTransactionSheet!H5562)&amp;"$"&amp;UPPER(newTransactionSheet!N5562)</f>
        <v>$$$</v>
      </c>
      <c r="C5562" t="str">
        <f t="shared" si="1"/>
        <v/>
      </c>
    </row>
    <row r="5563">
      <c r="A5563" t="str">
        <f>UPPER(newTransactionSheet!D5563)&amp;"$"&amp;UPPER(newTransactionSheet!F5563)&amp;"$"&amp;UPPER(newTransactionSheet!H5563)&amp;"$"&amp;UPPER(newTransactionSheet!N5563)</f>
        <v>$$$</v>
      </c>
      <c r="C5563" t="str">
        <f t="shared" si="1"/>
        <v/>
      </c>
    </row>
    <row r="5564">
      <c r="A5564" t="str">
        <f>UPPER(newTransactionSheet!D5564)&amp;"$"&amp;UPPER(newTransactionSheet!F5564)&amp;"$"&amp;UPPER(newTransactionSheet!H5564)&amp;"$"&amp;UPPER(newTransactionSheet!N5564)</f>
        <v>$$$</v>
      </c>
      <c r="C5564" t="str">
        <f t="shared" si="1"/>
        <v/>
      </c>
    </row>
    <row r="5565">
      <c r="A5565" t="str">
        <f>UPPER(newTransactionSheet!D5565)&amp;"$"&amp;UPPER(newTransactionSheet!F5565)&amp;"$"&amp;UPPER(newTransactionSheet!H5565)&amp;"$"&amp;UPPER(newTransactionSheet!N5565)</f>
        <v>$$$</v>
      </c>
      <c r="C5565" t="str">
        <f t="shared" si="1"/>
        <v/>
      </c>
    </row>
    <row r="5566">
      <c r="A5566" t="str">
        <f>UPPER(newTransactionSheet!D5566)&amp;"$"&amp;UPPER(newTransactionSheet!F5566)&amp;"$"&amp;UPPER(newTransactionSheet!H5566)&amp;"$"&amp;UPPER(newTransactionSheet!N5566)</f>
        <v>$$$</v>
      </c>
      <c r="C5566" t="str">
        <f t="shared" si="1"/>
        <v/>
      </c>
    </row>
    <row r="5567">
      <c r="A5567" t="str">
        <f>UPPER(newTransactionSheet!D5567)&amp;"$"&amp;UPPER(newTransactionSheet!F5567)&amp;"$"&amp;UPPER(newTransactionSheet!H5567)&amp;"$"&amp;UPPER(newTransactionSheet!N5567)</f>
        <v>$$$</v>
      </c>
      <c r="C5567" t="str">
        <f t="shared" si="1"/>
        <v/>
      </c>
    </row>
    <row r="5568">
      <c r="A5568" t="str">
        <f>UPPER(newTransactionSheet!D5568)&amp;"$"&amp;UPPER(newTransactionSheet!F5568)&amp;"$"&amp;UPPER(newTransactionSheet!H5568)&amp;"$"&amp;UPPER(newTransactionSheet!N5568)</f>
        <v>$$$</v>
      </c>
      <c r="C5568" t="str">
        <f t="shared" si="1"/>
        <v/>
      </c>
    </row>
    <row r="5569">
      <c r="A5569" t="str">
        <f>UPPER(newTransactionSheet!D5569)&amp;"$"&amp;UPPER(newTransactionSheet!F5569)&amp;"$"&amp;UPPER(newTransactionSheet!H5569)&amp;"$"&amp;UPPER(newTransactionSheet!N5569)</f>
        <v>$$$</v>
      </c>
      <c r="C5569" t="str">
        <f t="shared" si="1"/>
        <v/>
      </c>
    </row>
    <row r="5570">
      <c r="A5570" t="str">
        <f>UPPER(newTransactionSheet!D5570)&amp;"$"&amp;UPPER(newTransactionSheet!F5570)&amp;"$"&amp;UPPER(newTransactionSheet!H5570)&amp;"$"&amp;UPPER(newTransactionSheet!N5570)</f>
        <v>$$$</v>
      </c>
      <c r="C5570" t="str">
        <f t="shared" si="1"/>
        <v/>
      </c>
    </row>
    <row r="5571">
      <c r="A5571" t="str">
        <f>UPPER(newTransactionSheet!D5571)&amp;"$"&amp;UPPER(newTransactionSheet!F5571)&amp;"$"&amp;UPPER(newTransactionSheet!H5571)&amp;"$"&amp;UPPER(newTransactionSheet!N5571)</f>
        <v>$$$</v>
      </c>
      <c r="C5571" t="str">
        <f t="shared" si="1"/>
        <v/>
      </c>
    </row>
    <row r="5572">
      <c r="A5572" t="str">
        <f>UPPER(newTransactionSheet!D5572)&amp;"$"&amp;UPPER(newTransactionSheet!F5572)&amp;"$"&amp;UPPER(newTransactionSheet!H5572)&amp;"$"&amp;UPPER(newTransactionSheet!N5572)</f>
        <v>$$$</v>
      </c>
      <c r="C5572" t="str">
        <f t="shared" si="1"/>
        <v/>
      </c>
    </row>
    <row r="5573">
      <c r="A5573" t="str">
        <f>UPPER(newTransactionSheet!D5573)&amp;"$"&amp;UPPER(newTransactionSheet!F5573)&amp;"$"&amp;UPPER(newTransactionSheet!H5573)&amp;"$"&amp;UPPER(newTransactionSheet!N5573)</f>
        <v>$$$</v>
      </c>
      <c r="C5573" t="str">
        <f t="shared" si="1"/>
        <v/>
      </c>
    </row>
    <row r="5574">
      <c r="A5574" t="str">
        <f>UPPER(newTransactionSheet!D5574)&amp;"$"&amp;UPPER(newTransactionSheet!F5574)&amp;"$"&amp;UPPER(newTransactionSheet!H5574)&amp;"$"&amp;UPPER(newTransactionSheet!N5574)</f>
        <v>$$$</v>
      </c>
      <c r="C5574" t="str">
        <f t="shared" si="1"/>
        <v/>
      </c>
    </row>
    <row r="5575">
      <c r="A5575" t="str">
        <f>UPPER(newTransactionSheet!D5575)&amp;"$"&amp;UPPER(newTransactionSheet!F5575)&amp;"$"&amp;UPPER(newTransactionSheet!H5575)&amp;"$"&amp;UPPER(newTransactionSheet!N5575)</f>
        <v>$$$</v>
      </c>
      <c r="C5575" t="str">
        <f t="shared" si="1"/>
        <v/>
      </c>
    </row>
    <row r="5576">
      <c r="A5576" t="str">
        <f>UPPER(newTransactionSheet!D5576)&amp;"$"&amp;UPPER(newTransactionSheet!F5576)&amp;"$"&amp;UPPER(newTransactionSheet!H5576)&amp;"$"&amp;UPPER(newTransactionSheet!N5576)</f>
        <v>$$$</v>
      </c>
      <c r="C5576" t="str">
        <f t="shared" si="1"/>
        <v/>
      </c>
    </row>
    <row r="5577">
      <c r="A5577" t="str">
        <f>UPPER(newTransactionSheet!D5577)&amp;"$"&amp;UPPER(newTransactionSheet!F5577)&amp;"$"&amp;UPPER(newTransactionSheet!H5577)&amp;"$"&amp;UPPER(newTransactionSheet!N5577)</f>
        <v>$$$</v>
      </c>
      <c r="C5577" t="str">
        <f t="shared" si="1"/>
        <v/>
      </c>
    </row>
    <row r="5578">
      <c r="A5578" t="str">
        <f>UPPER(newTransactionSheet!D5578)&amp;"$"&amp;UPPER(newTransactionSheet!F5578)&amp;"$"&amp;UPPER(newTransactionSheet!H5578)&amp;"$"&amp;UPPER(newTransactionSheet!N5578)</f>
        <v>$$$</v>
      </c>
      <c r="C5578" t="str">
        <f t="shared" si="1"/>
        <v/>
      </c>
    </row>
    <row r="5579">
      <c r="A5579" t="str">
        <f>UPPER(newTransactionSheet!D5579)&amp;"$"&amp;UPPER(newTransactionSheet!F5579)&amp;"$"&amp;UPPER(newTransactionSheet!H5579)&amp;"$"&amp;UPPER(newTransactionSheet!N5579)</f>
        <v>$$$</v>
      </c>
      <c r="C5579" t="str">
        <f t="shared" si="1"/>
        <v/>
      </c>
    </row>
    <row r="5580">
      <c r="A5580" t="str">
        <f>UPPER(newTransactionSheet!D5580)&amp;"$"&amp;UPPER(newTransactionSheet!F5580)&amp;"$"&amp;UPPER(newTransactionSheet!H5580)&amp;"$"&amp;UPPER(newTransactionSheet!N5580)</f>
        <v>$$$</v>
      </c>
      <c r="C5580" t="str">
        <f t="shared" si="1"/>
        <v/>
      </c>
    </row>
    <row r="5581">
      <c r="A5581" t="str">
        <f>UPPER(newTransactionSheet!D5581)&amp;"$"&amp;UPPER(newTransactionSheet!F5581)&amp;"$"&amp;UPPER(newTransactionSheet!H5581)&amp;"$"&amp;UPPER(newTransactionSheet!N5581)</f>
        <v>$$$</v>
      </c>
      <c r="C5581" t="str">
        <f t="shared" si="1"/>
        <v/>
      </c>
    </row>
    <row r="5582">
      <c r="A5582" t="str">
        <f>UPPER(newTransactionSheet!D5582)&amp;"$"&amp;UPPER(newTransactionSheet!F5582)&amp;"$"&amp;UPPER(newTransactionSheet!H5582)&amp;"$"&amp;UPPER(newTransactionSheet!N5582)</f>
        <v>$$$</v>
      </c>
      <c r="C5582" t="str">
        <f t="shared" si="1"/>
        <v/>
      </c>
    </row>
    <row r="5583">
      <c r="A5583" t="str">
        <f>UPPER(newTransactionSheet!D5583)&amp;"$"&amp;UPPER(newTransactionSheet!F5583)&amp;"$"&amp;UPPER(newTransactionSheet!H5583)&amp;"$"&amp;UPPER(newTransactionSheet!N5583)</f>
        <v>$$$</v>
      </c>
      <c r="C5583" t="str">
        <f t="shared" si="1"/>
        <v/>
      </c>
    </row>
    <row r="5584">
      <c r="A5584" t="str">
        <f>UPPER(newTransactionSheet!D5584)&amp;"$"&amp;UPPER(newTransactionSheet!F5584)&amp;"$"&amp;UPPER(newTransactionSheet!H5584)&amp;"$"&amp;UPPER(newTransactionSheet!N5584)</f>
        <v>$$$</v>
      </c>
      <c r="C5584" t="str">
        <f t="shared" si="1"/>
        <v/>
      </c>
    </row>
    <row r="5585">
      <c r="A5585" t="str">
        <f>UPPER(newTransactionSheet!D5585)&amp;"$"&amp;UPPER(newTransactionSheet!F5585)&amp;"$"&amp;UPPER(newTransactionSheet!H5585)&amp;"$"&amp;UPPER(newTransactionSheet!N5585)</f>
        <v>$$$</v>
      </c>
      <c r="C5585" t="str">
        <f t="shared" si="1"/>
        <v/>
      </c>
    </row>
    <row r="5586">
      <c r="A5586" t="str">
        <f>UPPER(newTransactionSheet!D5586)&amp;"$"&amp;UPPER(newTransactionSheet!F5586)&amp;"$"&amp;UPPER(newTransactionSheet!H5586)&amp;"$"&amp;UPPER(newTransactionSheet!N5586)</f>
        <v>$$$</v>
      </c>
      <c r="C5586" t="str">
        <f t="shared" si="1"/>
        <v/>
      </c>
    </row>
    <row r="5587">
      <c r="A5587" t="str">
        <f>UPPER(newTransactionSheet!D5587)&amp;"$"&amp;UPPER(newTransactionSheet!F5587)&amp;"$"&amp;UPPER(newTransactionSheet!H5587)&amp;"$"&amp;UPPER(newTransactionSheet!N5587)</f>
        <v>$$$</v>
      </c>
      <c r="C5587" t="str">
        <f t="shared" si="1"/>
        <v/>
      </c>
    </row>
    <row r="5588">
      <c r="A5588" t="str">
        <f>UPPER(newTransactionSheet!D5588)&amp;"$"&amp;UPPER(newTransactionSheet!F5588)&amp;"$"&amp;UPPER(newTransactionSheet!H5588)&amp;"$"&amp;UPPER(newTransactionSheet!N5588)</f>
        <v>$$$</v>
      </c>
      <c r="C5588" t="str">
        <f t="shared" si="1"/>
        <v/>
      </c>
    </row>
    <row r="5589">
      <c r="A5589" t="str">
        <f>UPPER(newTransactionSheet!D5589)&amp;"$"&amp;UPPER(newTransactionSheet!F5589)&amp;"$"&amp;UPPER(newTransactionSheet!H5589)&amp;"$"&amp;UPPER(newTransactionSheet!N5589)</f>
        <v>$$$</v>
      </c>
      <c r="C5589" t="str">
        <f t="shared" si="1"/>
        <v/>
      </c>
    </row>
    <row r="5590">
      <c r="A5590" t="str">
        <f>UPPER(newTransactionSheet!D5590)&amp;"$"&amp;UPPER(newTransactionSheet!F5590)&amp;"$"&amp;UPPER(newTransactionSheet!H5590)&amp;"$"&amp;UPPER(newTransactionSheet!N5590)</f>
        <v>$$$</v>
      </c>
      <c r="C5590" t="str">
        <f t="shared" si="1"/>
        <v/>
      </c>
    </row>
    <row r="5591">
      <c r="A5591" t="str">
        <f>UPPER(newTransactionSheet!D5591)&amp;"$"&amp;UPPER(newTransactionSheet!F5591)&amp;"$"&amp;UPPER(newTransactionSheet!H5591)&amp;"$"&amp;UPPER(newTransactionSheet!N5591)</f>
        <v>$$$</v>
      </c>
      <c r="C5591" t="str">
        <f t="shared" si="1"/>
        <v/>
      </c>
    </row>
    <row r="5592">
      <c r="A5592" t="str">
        <f>UPPER(newTransactionSheet!D5592)&amp;"$"&amp;UPPER(newTransactionSheet!F5592)&amp;"$"&amp;UPPER(newTransactionSheet!H5592)&amp;"$"&amp;UPPER(newTransactionSheet!N5592)</f>
        <v>$$$</v>
      </c>
      <c r="C5592" t="str">
        <f t="shared" si="1"/>
        <v/>
      </c>
    </row>
    <row r="5593">
      <c r="A5593" t="str">
        <f>UPPER(newTransactionSheet!D5593)&amp;"$"&amp;UPPER(newTransactionSheet!F5593)&amp;"$"&amp;UPPER(newTransactionSheet!H5593)&amp;"$"&amp;UPPER(newTransactionSheet!N5593)</f>
        <v>$$$</v>
      </c>
      <c r="C5593" t="str">
        <f t="shared" si="1"/>
        <v/>
      </c>
    </row>
    <row r="5594">
      <c r="A5594" t="str">
        <f>UPPER(newTransactionSheet!D5594)&amp;"$"&amp;UPPER(newTransactionSheet!F5594)&amp;"$"&amp;UPPER(newTransactionSheet!H5594)&amp;"$"&amp;UPPER(newTransactionSheet!N5594)</f>
        <v>$$$</v>
      </c>
      <c r="C5594" t="str">
        <f t="shared" si="1"/>
        <v/>
      </c>
    </row>
    <row r="5595">
      <c r="A5595" t="str">
        <f>UPPER(newTransactionSheet!D5595)&amp;"$"&amp;UPPER(newTransactionSheet!F5595)&amp;"$"&amp;UPPER(newTransactionSheet!H5595)&amp;"$"&amp;UPPER(newTransactionSheet!N5595)</f>
        <v>$$$</v>
      </c>
      <c r="C5595" t="str">
        <f t="shared" si="1"/>
        <v/>
      </c>
    </row>
    <row r="5596">
      <c r="A5596" t="str">
        <f>UPPER(newTransactionSheet!D5596)&amp;"$"&amp;UPPER(newTransactionSheet!F5596)&amp;"$"&amp;UPPER(newTransactionSheet!H5596)&amp;"$"&amp;UPPER(newTransactionSheet!N5596)</f>
        <v>$$$</v>
      </c>
      <c r="C5596" t="str">
        <f t="shared" si="1"/>
        <v/>
      </c>
    </row>
    <row r="5597">
      <c r="A5597" t="str">
        <f>UPPER(newTransactionSheet!D5597)&amp;"$"&amp;UPPER(newTransactionSheet!F5597)&amp;"$"&amp;UPPER(newTransactionSheet!H5597)&amp;"$"&amp;UPPER(newTransactionSheet!N5597)</f>
        <v>$$$</v>
      </c>
      <c r="C5597" t="str">
        <f t="shared" si="1"/>
        <v/>
      </c>
    </row>
    <row r="5598">
      <c r="A5598" t="str">
        <f>UPPER(newTransactionSheet!D5598)&amp;"$"&amp;UPPER(newTransactionSheet!F5598)&amp;"$"&amp;UPPER(newTransactionSheet!H5598)&amp;"$"&amp;UPPER(newTransactionSheet!N5598)</f>
        <v>$$$</v>
      </c>
      <c r="C5598" t="str">
        <f t="shared" si="1"/>
        <v/>
      </c>
    </row>
    <row r="5599">
      <c r="A5599" t="str">
        <f>UPPER(newTransactionSheet!D5599)&amp;"$"&amp;UPPER(newTransactionSheet!F5599)&amp;"$"&amp;UPPER(newTransactionSheet!H5599)&amp;"$"&amp;UPPER(newTransactionSheet!N5599)</f>
        <v>$$$</v>
      </c>
      <c r="C5599" t="str">
        <f t="shared" si="1"/>
        <v/>
      </c>
    </row>
    <row r="5600">
      <c r="A5600" t="str">
        <f>UPPER(newTransactionSheet!D5600)&amp;"$"&amp;UPPER(newTransactionSheet!F5600)&amp;"$"&amp;UPPER(newTransactionSheet!H5600)&amp;"$"&amp;UPPER(newTransactionSheet!N5600)</f>
        <v>$$$</v>
      </c>
      <c r="C5600" t="str">
        <f t="shared" si="1"/>
        <v/>
      </c>
    </row>
    <row r="5601">
      <c r="A5601" t="str">
        <f>UPPER(newTransactionSheet!D5601)&amp;"$"&amp;UPPER(newTransactionSheet!F5601)&amp;"$"&amp;UPPER(newTransactionSheet!H5601)&amp;"$"&amp;UPPER(newTransactionSheet!N5601)</f>
        <v>$$$</v>
      </c>
      <c r="C5601" t="str">
        <f t="shared" si="1"/>
        <v/>
      </c>
    </row>
    <row r="5602">
      <c r="A5602" t="str">
        <f>UPPER(newTransactionSheet!D5602)&amp;"$"&amp;UPPER(newTransactionSheet!F5602)&amp;"$"&amp;UPPER(newTransactionSheet!H5602)&amp;"$"&amp;UPPER(newTransactionSheet!N5602)</f>
        <v>$$$</v>
      </c>
      <c r="C5602" t="str">
        <f t="shared" si="1"/>
        <v/>
      </c>
    </row>
    <row r="5603">
      <c r="A5603" t="str">
        <f>UPPER(newTransactionSheet!D5603)&amp;"$"&amp;UPPER(newTransactionSheet!F5603)&amp;"$"&amp;UPPER(newTransactionSheet!H5603)&amp;"$"&amp;UPPER(newTransactionSheet!N5603)</f>
        <v>$$$</v>
      </c>
      <c r="C5603" t="str">
        <f t="shared" si="1"/>
        <v/>
      </c>
    </row>
    <row r="5604">
      <c r="A5604" t="str">
        <f>UPPER(newTransactionSheet!D5604)&amp;"$"&amp;UPPER(newTransactionSheet!F5604)&amp;"$"&amp;UPPER(newTransactionSheet!H5604)&amp;"$"&amp;UPPER(newTransactionSheet!N5604)</f>
        <v>$$$</v>
      </c>
      <c r="C5604" t="str">
        <f t="shared" si="1"/>
        <v/>
      </c>
    </row>
    <row r="5605">
      <c r="A5605" t="str">
        <f>UPPER(newTransactionSheet!D5605)&amp;"$"&amp;UPPER(newTransactionSheet!F5605)&amp;"$"&amp;UPPER(newTransactionSheet!H5605)&amp;"$"&amp;UPPER(newTransactionSheet!N5605)</f>
        <v>$$$</v>
      </c>
      <c r="C5605" t="str">
        <f t="shared" si="1"/>
        <v/>
      </c>
    </row>
    <row r="5606">
      <c r="A5606" t="str">
        <f>UPPER(newTransactionSheet!D5606)&amp;"$"&amp;UPPER(newTransactionSheet!F5606)&amp;"$"&amp;UPPER(newTransactionSheet!H5606)&amp;"$"&amp;UPPER(newTransactionSheet!N5606)</f>
        <v>$$$</v>
      </c>
      <c r="C5606" t="str">
        <f t="shared" si="1"/>
        <v/>
      </c>
    </row>
    <row r="5607">
      <c r="A5607" t="str">
        <f>UPPER(newTransactionSheet!D5607)&amp;"$"&amp;UPPER(newTransactionSheet!F5607)&amp;"$"&amp;UPPER(newTransactionSheet!H5607)&amp;"$"&amp;UPPER(newTransactionSheet!N5607)</f>
        <v>$$$</v>
      </c>
      <c r="C5607" t="str">
        <f t="shared" si="1"/>
        <v/>
      </c>
    </row>
    <row r="5608">
      <c r="A5608" t="str">
        <f>UPPER(newTransactionSheet!D5608)&amp;"$"&amp;UPPER(newTransactionSheet!F5608)&amp;"$"&amp;UPPER(newTransactionSheet!H5608)&amp;"$"&amp;UPPER(newTransactionSheet!N5608)</f>
        <v>$$$</v>
      </c>
      <c r="C5608" t="str">
        <f t="shared" si="1"/>
        <v/>
      </c>
    </row>
    <row r="5609">
      <c r="A5609" t="str">
        <f>UPPER(newTransactionSheet!D5609)&amp;"$"&amp;UPPER(newTransactionSheet!F5609)&amp;"$"&amp;UPPER(newTransactionSheet!H5609)&amp;"$"&amp;UPPER(newTransactionSheet!N5609)</f>
        <v>$$$</v>
      </c>
      <c r="C5609" t="str">
        <f t="shared" si="1"/>
        <v/>
      </c>
    </row>
    <row r="5610">
      <c r="A5610" t="str">
        <f>UPPER(newTransactionSheet!D5610)&amp;"$"&amp;UPPER(newTransactionSheet!F5610)&amp;"$"&amp;UPPER(newTransactionSheet!H5610)&amp;"$"&amp;UPPER(newTransactionSheet!N5610)</f>
        <v>$$$</v>
      </c>
      <c r="C5610" t="str">
        <f t="shared" si="1"/>
        <v/>
      </c>
    </row>
    <row r="5611">
      <c r="A5611" t="str">
        <f>UPPER(newTransactionSheet!D5611)&amp;"$"&amp;UPPER(newTransactionSheet!F5611)&amp;"$"&amp;UPPER(newTransactionSheet!H5611)&amp;"$"&amp;UPPER(newTransactionSheet!N5611)</f>
        <v>$$$</v>
      </c>
      <c r="C5611" t="str">
        <f t="shared" si="1"/>
        <v/>
      </c>
    </row>
    <row r="5612">
      <c r="A5612" t="str">
        <f>UPPER(newTransactionSheet!D5612)&amp;"$"&amp;UPPER(newTransactionSheet!F5612)&amp;"$"&amp;UPPER(newTransactionSheet!H5612)&amp;"$"&amp;UPPER(newTransactionSheet!N5612)</f>
        <v>$$$</v>
      </c>
      <c r="C5612" t="str">
        <f t="shared" si="1"/>
        <v/>
      </c>
    </row>
    <row r="5613">
      <c r="A5613" t="str">
        <f>UPPER(newTransactionSheet!D5613)&amp;"$"&amp;UPPER(newTransactionSheet!F5613)&amp;"$"&amp;UPPER(newTransactionSheet!H5613)&amp;"$"&amp;UPPER(newTransactionSheet!N5613)</f>
        <v>$$$</v>
      </c>
      <c r="C5613" t="str">
        <f t="shared" si="1"/>
        <v/>
      </c>
    </row>
    <row r="5614">
      <c r="A5614" t="str">
        <f>UPPER(newTransactionSheet!D5614)&amp;"$"&amp;UPPER(newTransactionSheet!F5614)&amp;"$"&amp;UPPER(newTransactionSheet!H5614)&amp;"$"&amp;UPPER(newTransactionSheet!N5614)</f>
        <v>$$$</v>
      </c>
      <c r="C5614" t="str">
        <f t="shared" si="1"/>
        <v/>
      </c>
    </row>
    <row r="5615">
      <c r="A5615" t="str">
        <f>UPPER(newTransactionSheet!D5615)&amp;"$"&amp;UPPER(newTransactionSheet!F5615)&amp;"$"&amp;UPPER(newTransactionSheet!H5615)&amp;"$"&amp;UPPER(newTransactionSheet!N5615)</f>
        <v>$$$</v>
      </c>
      <c r="C5615" t="str">
        <f t="shared" si="1"/>
        <v/>
      </c>
    </row>
    <row r="5616">
      <c r="A5616" t="str">
        <f>UPPER(newTransactionSheet!D5616)&amp;"$"&amp;UPPER(newTransactionSheet!F5616)&amp;"$"&amp;UPPER(newTransactionSheet!H5616)&amp;"$"&amp;UPPER(newTransactionSheet!N5616)</f>
        <v>$$$</v>
      </c>
      <c r="C5616" t="str">
        <f t="shared" si="1"/>
        <v/>
      </c>
    </row>
    <row r="5617">
      <c r="A5617" t="str">
        <f>UPPER(newTransactionSheet!D5617)&amp;"$"&amp;UPPER(newTransactionSheet!F5617)&amp;"$"&amp;UPPER(newTransactionSheet!H5617)&amp;"$"&amp;UPPER(newTransactionSheet!N5617)</f>
        <v>$$$</v>
      </c>
      <c r="C5617" t="str">
        <f t="shared" si="1"/>
        <v/>
      </c>
    </row>
    <row r="5618">
      <c r="A5618" t="str">
        <f>UPPER(newTransactionSheet!D5618)&amp;"$"&amp;UPPER(newTransactionSheet!F5618)&amp;"$"&amp;UPPER(newTransactionSheet!H5618)&amp;"$"&amp;UPPER(newTransactionSheet!N5618)</f>
        <v>$$$</v>
      </c>
      <c r="C5618" t="str">
        <f t="shared" si="1"/>
        <v/>
      </c>
    </row>
    <row r="5619">
      <c r="A5619" t="str">
        <f>UPPER(newTransactionSheet!D5619)&amp;"$"&amp;UPPER(newTransactionSheet!F5619)&amp;"$"&amp;UPPER(newTransactionSheet!H5619)&amp;"$"&amp;UPPER(newTransactionSheet!N5619)</f>
        <v>$$$</v>
      </c>
      <c r="C5619" t="str">
        <f t="shared" si="1"/>
        <v/>
      </c>
    </row>
    <row r="5620">
      <c r="A5620" t="str">
        <f>UPPER(newTransactionSheet!D5620)&amp;"$"&amp;UPPER(newTransactionSheet!F5620)&amp;"$"&amp;UPPER(newTransactionSheet!H5620)&amp;"$"&amp;UPPER(newTransactionSheet!N5620)</f>
        <v>$$$</v>
      </c>
      <c r="C5620" t="str">
        <f t="shared" si="1"/>
        <v/>
      </c>
    </row>
    <row r="5621">
      <c r="A5621" t="str">
        <f>UPPER(newTransactionSheet!D5621)&amp;"$"&amp;UPPER(newTransactionSheet!F5621)&amp;"$"&amp;UPPER(newTransactionSheet!H5621)&amp;"$"&amp;UPPER(newTransactionSheet!N5621)</f>
        <v>$$$</v>
      </c>
      <c r="C5621" t="str">
        <f t="shared" si="1"/>
        <v/>
      </c>
    </row>
    <row r="5622">
      <c r="A5622" t="str">
        <f>UPPER(newTransactionSheet!D5622)&amp;"$"&amp;UPPER(newTransactionSheet!F5622)&amp;"$"&amp;UPPER(newTransactionSheet!H5622)&amp;"$"&amp;UPPER(newTransactionSheet!N5622)</f>
        <v>$$$</v>
      </c>
      <c r="C5622" t="str">
        <f t="shared" si="1"/>
        <v/>
      </c>
    </row>
    <row r="5623">
      <c r="A5623" t="str">
        <f>UPPER(newTransactionSheet!D5623)&amp;"$"&amp;UPPER(newTransactionSheet!F5623)&amp;"$"&amp;UPPER(newTransactionSheet!H5623)&amp;"$"&amp;UPPER(newTransactionSheet!N5623)</f>
        <v>$$$</v>
      </c>
      <c r="C5623" t="str">
        <f t="shared" si="1"/>
        <v/>
      </c>
    </row>
    <row r="5624">
      <c r="A5624" t="str">
        <f>UPPER(newTransactionSheet!D5624)&amp;"$"&amp;UPPER(newTransactionSheet!F5624)&amp;"$"&amp;UPPER(newTransactionSheet!H5624)&amp;"$"&amp;UPPER(newTransactionSheet!N5624)</f>
        <v>$$$</v>
      </c>
      <c r="C5624" t="str">
        <f t="shared" si="1"/>
        <v/>
      </c>
    </row>
    <row r="5625">
      <c r="A5625" t="str">
        <f>UPPER(newTransactionSheet!D5625)&amp;"$"&amp;UPPER(newTransactionSheet!F5625)&amp;"$"&amp;UPPER(newTransactionSheet!H5625)&amp;"$"&amp;UPPER(newTransactionSheet!N5625)</f>
        <v>$$$</v>
      </c>
      <c r="C5625" t="str">
        <f t="shared" si="1"/>
        <v/>
      </c>
    </row>
    <row r="5626">
      <c r="A5626" t="str">
        <f>UPPER(newTransactionSheet!D5626)&amp;"$"&amp;UPPER(newTransactionSheet!F5626)&amp;"$"&amp;UPPER(newTransactionSheet!H5626)&amp;"$"&amp;UPPER(newTransactionSheet!N5626)</f>
        <v>$$$</v>
      </c>
      <c r="C5626" t="str">
        <f t="shared" si="1"/>
        <v/>
      </c>
    </row>
    <row r="5627">
      <c r="A5627" t="str">
        <f>UPPER(newTransactionSheet!D5627)&amp;"$"&amp;UPPER(newTransactionSheet!F5627)&amp;"$"&amp;UPPER(newTransactionSheet!H5627)&amp;"$"&amp;UPPER(newTransactionSheet!N5627)</f>
        <v>$$$</v>
      </c>
      <c r="C5627" t="str">
        <f t="shared" si="1"/>
        <v/>
      </c>
    </row>
    <row r="5628">
      <c r="A5628" t="str">
        <f>UPPER(newTransactionSheet!D5628)&amp;"$"&amp;UPPER(newTransactionSheet!F5628)&amp;"$"&amp;UPPER(newTransactionSheet!H5628)&amp;"$"&amp;UPPER(newTransactionSheet!N5628)</f>
        <v>$$$</v>
      </c>
      <c r="C5628" t="str">
        <f t="shared" si="1"/>
        <v/>
      </c>
    </row>
    <row r="5629">
      <c r="A5629" t="str">
        <f>UPPER(newTransactionSheet!D5629)&amp;"$"&amp;UPPER(newTransactionSheet!F5629)&amp;"$"&amp;UPPER(newTransactionSheet!H5629)&amp;"$"&amp;UPPER(newTransactionSheet!N5629)</f>
        <v>$$$</v>
      </c>
      <c r="C5629" t="str">
        <f t="shared" si="1"/>
        <v/>
      </c>
    </row>
    <row r="5630">
      <c r="A5630" t="str">
        <f>UPPER(newTransactionSheet!D5630)&amp;"$"&amp;UPPER(newTransactionSheet!F5630)&amp;"$"&amp;UPPER(newTransactionSheet!H5630)&amp;"$"&amp;UPPER(newTransactionSheet!N5630)</f>
        <v>$$$</v>
      </c>
      <c r="C5630" t="str">
        <f t="shared" si="1"/>
        <v/>
      </c>
    </row>
    <row r="5631">
      <c r="A5631" t="str">
        <f>UPPER(newTransactionSheet!D5631)&amp;"$"&amp;UPPER(newTransactionSheet!F5631)&amp;"$"&amp;UPPER(newTransactionSheet!H5631)&amp;"$"&amp;UPPER(newTransactionSheet!N5631)</f>
        <v>$$$</v>
      </c>
      <c r="C5631" t="str">
        <f t="shared" si="1"/>
        <v/>
      </c>
    </row>
    <row r="5632">
      <c r="A5632" t="str">
        <f>UPPER(newTransactionSheet!D5632)&amp;"$"&amp;UPPER(newTransactionSheet!F5632)&amp;"$"&amp;UPPER(newTransactionSheet!H5632)&amp;"$"&amp;UPPER(newTransactionSheet!N5632)</f>
        <v>$$$</v>
      </c>
      <c r="C5632" t="str">
        <f t="shared" si="1"/>
        <v/>
      </c>
    </row>
    <row r="5633">
      <c r="A5633" t="str">
        <f>UPPER(newTransactionSheet!D5633)&amp;"$"&amp;UPPER(newTransactionSheet!F5633)&amp;"$"&amp;UPPER(newTransactionSheet!H5633)&amp;"$"&amp;UPPER(newTransactionSheet!N5633)</f>
        <v>$$$</v>
      </c>
      <c r="C5633" t="str">
        <f t="shared" si="1"/>
        <v/>
      </c>
    </row>
    <row r="5634">
      <c r="A5634" t="str">
        <f>UPPER(newTransactionSheet!D5634)&amp;"$"&amp;UPPER(newTransactionSheet!F5634)&amp;"$"&amp;UPPER(newTransactionSheet!H5634)&amp;"$"&amp;UPPER(newTransactionSheet!N5634)</f>
        <v>$$$</v>
      </c>
      <c r="C5634" t="str">
        <f t="shared" si="1"/>
        <v/>
      </c>
    </row>
    <row r="5635">
      <c r="A5635" t="str">
        <f>UPPER(newTransactionSheet!D5635)&amp;"$"&amp;UPPER(newTransactionSheet!F5635)&amp;"$"&amp;UPPER(newTransactionSheet!H5635)&amp;"$"&amp;UPPER(newTransactionSheet!N5635)</f>
        <v>$$$</v>
      </c>
      <c r="C5635" t="str">
        <f t="shared" si="1"/>
        <v/>
      </c>
    </row>
    <row r="5636">
      <c r="A5636" t="str">
        <f>UPPER(newTransactionSheet!D5636)&amp;"$"&amp;UPPER(newTransactionSheet!F5636)&amp;"$"&amp;UPPER(newTransactionSheet!H5636)&amp;"$"&amp;UPPER(newTransactionSheet!N5636)</f>
        <v>$$$</v>
      </c>
      <c r="C5636" t="str">
        <f t="shared" si="1"/>
        <v/>
      </c>
    </row>
    <row r="5637">
      <c r="A5637" t="str">
        <f>UPPER(newTransactionSheet!D5637)&amp;"$"&amp;UPPER(newTransactionSheet!F5637)&amp;"$"&amp;UPPER(newTransactionSheet!H5637)&amp;"$"&amp;UPPER(newTransactionSheet!N5637)</f>
        <v>$$$</v>
      </c>
      <c r="C5637" t="str">
        <f t="shared" si="1"/>
        <v/>
      </c>
    </row>
    <row r="5638">
      <c r="A5638" t="str">
        <f>UPPER(newTransactionSheet!D5638)&amp;"$"&amp;UPPER(newTransactionSheet!F5638)&amp;"$"&amp;UPPER(newTransactionSheet!H5638)&amp;"$"&amp;UPPER(newTransactionSheet!N5638)</f>
        <v>$$$</v>
      </c>
      <c r="C5638" t="str">
        <f t="shared" si="1"/>
        <v/>
      </c>
    </row>
    <row r="5639">
      <c r="A5639" t="str">
        <f>UPPER(newTransactionSheet!D5639)&amp;"$"&amp;UPPER(newTransactionSheet!F5639)&amp;"$"&amp;UPPER(newTransactionSheet!H5639)&amp;"$"&amp;UPPER(newTransactionSheet!N5639)</f>
        <v>$$$</v>
      </c>
      <c r="C5639" t="str">
        <f t="shared" si="1"/>
        <v/>
      </c>
    </row>
    <row r="5640">
      <c r="A5640" t="str">
        <f>UPPER(newTransactionSheet!D5640)&amp;"$"&amp;UPPER(newTransactionSheet!F5640)&amp;"$"&amp;UPPER(newTransactionSheet!H5640)&amp;"$"&amp;UPPER(newTransactionSheet!N5640)</f>
        <v>$$$</v>
      </c>
      <c r="C5640" t="str">
        <f t="shared" si="1"/>
        <v/>
      </c>
    </row>
    <row r="5641">
      <c r="A5641" t="str">
        <f>UPPER(newTransactionSheet!D5641)&amp;"$"&amp;UPPER(newTransactionSheet!F5641)&amp;"$"&amp;UPPER(newTransactionSheet!H5641)&amp;"$"&amp;UPPER(newTransactionSheet!N5641)</f>
        <v>$$$</v>
      </c>
      <c r="C5641" t="str">
        <f t="shared" si="1"/>
        <v/>
      </c>
    </row>
    <row r="5642">
      <c r="A5642" t="str">
        <f>UPPER(newTransactionSheet!D5642)&amp;"$"&amp;UPPER(newTransactionSheet!F5642)&amp;"$"&amp;UPPER(newTransactionSheet!H5642)&amp;"$"&amp;UPPER(newTransactionSheet!N5642)</f>
        <v>$$$</v>
      </c>
      <c r="C5642" t="str">
        <f t="shared" si="1"/>
        <v/>
      </c>
    </row>
    <row r="5643">
      <c r="A5643" t="str">
        <f>UPPER(newTransactionSheet!D5643)&amp;"$"&amp;UPPER(newTransactionSheet!F5643)&amp;"$"&amp;UPPER(newTransactionSheet!H5643)&amp;"$"&amp;UPPER(newTransactionSheet!N5643)</f>
        <v>$$$</v>
      </c>
      <c r="C5643" t="str">
        <f t="shared" si="1"/>
        <v/>
      </c>
    </row>
    <row r="5644">
      <c r="A5644" t="str">
        <f>UPPER(newTransactionSheet!D5644)&amp;"$"&amp;UPPER(newTransactionSheet!F5644)&amp;"$"&amp;UPPER(newTransactionSheet!H5644)&amp;"$"&amp;UPPER(newTransactionSheet!N5644)</f>
        <v>$$$</v>
      </c>
      <c r="C5644" t="str">
        <f t="shared" si="1"/>
        <v/>
      </c>
    </row>
    <row r="5645">
      <c r="A5645" t="str">
        <f>UPPER(newTransactionSheet!D5645)&amp;"$"&amp;UPPER(newTransactionSheet!F5645)&amp;"$"&amp;UPPER(newTransactionSheet!H5645)&amp;"$"&amp;UPPER(newTransactionSheet!N5645)</f>
        <v>$$$</v>
      </c>
      <c r="C5645" t="str">
        <f t="shared" si="1"/>
        <v/>
      </c>
    </row>
    <row r="5646">
      <c r="A5646" t="str">
        <f>UPPER(newTransactionSheet!D5646)&amp;"$"&amp;UPPER(newTransactionSheet!F5646)&amp;"$"&amp;UPPER(newTransactionSheet!H5646)&amp;"$"&amp;UPPER(newTransactionSheet!N5646)</f>
        <v>$$$</v>
      </c>
      <c r="C5646" t="str">
        <f t="shared" si="1"/>
        <v/>
      </c>
    </row>
    <row r="5647">
      <c r="A5647" t="str">
        <f>UPPER(newTransactionSheet!D5647)&amp;"$"&amp;UPPER(newTransactionSheet!F5647)&amp;"$"&amp;UPPER(newTransactionSheet!H5647)&amp;"$"&amp;UPPER(newTransactionSheet!N5647)</f>
        <v>$$$</v>
      </c>
      <c r="C5647" t="str">
        <f t="shared" si="1"/>
        <v/>
      </c>
    </row>
    <row r="5648">
      <c r="A5648" t="str">
        <f>UPPER(newTransactionSheet!D5648)&amp;"$"&amp;UPPER(newTransactionSheet!F5648)&amp;"$"&amp;UPPER(newTransactionSheet!H5648)&amp;"$"&amp;UPPER(newTransactionSheet!N5648)</f>
        <v>$$$</v>
      </c>
      <c r="C5648" t="str">
        <f t="shared" si="1"/>
        <v/>
      </c>
    </row>
    <row r="5649">
      <c r="A5649" t="str">
        <f>UPPER(newTransactionSheet!D5649)&amp;"$"&amp;UPPER(newTransactionSheet!F5649)&amp;"$"&amp;UPPER(newTransactionSheet!H5649)&amp;"$"&amp;UPPER(newTransactionSheet!N5649)</f>
        <v>$$$</v>
      </c>
      <c r="C5649" t="str">
        <f t="shared" si="1"/>
        <v/>
      </c>
    </row>
    <row r="5650">
      <c r="A5650" t="str">
        <f>UPPER(newTransactionSheet!D5650)&amp;"$"&amp;UPPER(newTransactionSheet!F5650)&amp;"$"&amp;UPPER(newTransactionSheet!H5650)&amp;"$"&amp;UPPER(newTransactionSheet!N5650)</f>
        <v>$$$</v>
      </c>
      <c r="C5650" t="str">
        <f t="shared" si="1"/>
        <v/>
      </c>
    </row>
    <row r="5651">
      <c r="A5651" t="str">
        <f>UPPER(newTransactionSheet!D5651)&amp;"$"&amp;UPPER(newTransactionSheet!F5651)&amp;"$"&amp;UPPER(newTransactionSheet!H5651)&amp;"$"&amp;UPPER(newTransactionSheet!N5651)</f>
        <v>$$$</v>
      </c>
      <c r="C5651" t="str">
        <f t="shared" si="1"/>
        <v/>
      </c>
    </row>
    <row r="5652">
      <c r="A5652" t="str">
        <f>UPPER(newTransactionSheet!D5652)&amp;"$"&amp;UPPER(newTransactionSheet!F5652)&amp;"$"&amp;UPPER(newTransactionSheet!H5652)&amp;"$"&amp;UPPER(newTransactionSheet!N5652)</f>
        <v>$$$</v>
      </c>
      <c r="C5652" t="str">
        <f t="shared" si="1"/>
        <v/>
      </c>
    </row>
    <row r="5653">
      <c r="A5653" t="str">
        <f>UPPER(newTransactionSheet!D5653)&amp;"$"&amp;UPPER(newTransactionSheet!F5653)&amp;"$"&amp;UPPER(newTransactionSheet!H5653)&amp;"$"&amp;UPPER(newTransactionSheet!N5653)</f>
        <v>$$$</v>
      </c>
      <c r="C5653" t="str">
        <f t="shared" si="1"/>
        <v/>
      </c>
    </row>
    <row r="5654">
      <c r="A5654" t="str">
        <f>UPPER(newTransactionSheet!D5654)&amp;"$"&amp;UPPER(newTransactionSheet!F5654)&amp;"$"&amp;UPPER(newTransactionSheet!H5654)&amp;"$"&amp;UPPER(newTransactionSheet!N5654)</f>
        <v>$$$</v>
      </c>
      <c r="C5654" t="str">
        <f t="shared" si="1"/>
        <v/>
      </c>
    </row>
    <row r="5655">
      <c r="A5655" t="str">
        <f>UPPER(newTransactionSheet!D5655)&amp;"$"&amp;UPPER(newTransactionSheet!F5655)&amp;"$"&amp;UPPER(newTransactionSheet!H5655)&amp;"$"&amp;UPPER(newTransactionSheet!N5655)</f>
        <v>$$$</v>
      </c>
      <c r="C5655" t="str">
        <f t="shared" si="1"/>
        <v/>
      </c>
    </row>
    <row r="5656">
      <c r="A5656" t="str">
        <f>UPPER(newTransactionSheet!D5656)&amp;"$"&amp;UPPER(newTransactionSheet!F5656)&amp;"$"&amp;UPPER(newTransactionSheet!H5656)&amp;"$"&amp;UPPER(newTransactionSheet!N5656)</f>
        <v>$$$</v>
      </c>
      <c r="C5656" t="str">
        <f t="shared" si="1"/>
        <v/>
      </c>
    </row>
    <row r="5657">
      <c r="A5657" t="str">
        <f>UPPER(newTransactionSheet!D5657)&amp;"$"&amp;UPPER(newTransactionSheet!F5657)&amp;"$"&amp;UPPER(newTransactionSheet!H5657)&amp;"$"&amp;UPPER(newTransactionSheet!N5657)</f>
        <v>$$$</v>
      </c>
      <c r="C5657" t="str">
        <f t="shared" si="1"/>
        <v/>
      </c>
    </row>
    <row r="5658">
      <c r="A5658" t="str">
        <f>UPPER(newTransactionSheet!D5658)&amp;"$"&amp;UPPER(newTransactionSheet!F5658)&amp;"$"&amp;UPPER(newTransactionSheet!H5658)&amp;"$"&amp;UPPER(newTransactionSheet!N5658)</f>
        <v>$$$</v>
      </c>
      <c r="C5658" t="str">
        <f t="shared" si="1"/>
        <v/>
      </c>
    </row>
    <row r="5659">
      <c r="A5659" t="str">
        <f>UPPER(newTransactionSheet!D5659)&amp;"$"&amp;UPPER(newTransactionSheet!F5659)&amp;"$"&amp;UPPER(newTransactionSheet!H5659)&amp;"$"&amp;UPPER(newTransactionSheet!N5659)</f>
        <v>$$$</v>
      </c>
      <c r="C5659" t="str">
        <f t="shared" si="1"/>
        <v/>
      </c>
    </row>
    <row r="5660">
      <c r="A5660" t="str">
        <f>UPPER(newTransactionSheet!D5660)&amp;"$"&amp;UPPER(newTransactionSheet!F5660)&amp;"$"&amp;UPPER(newTransactionSheet!H5660)&amp;"$"&amp;UPPER(newTransactionSheet!N5660)</f>
        <v>$$$</v>
      </c>
      <c r="C5660" t="str">
        <f t="shared" si="1"/>
        <v/>
      </c>
    </row>
    <row r="5661">
      <c r="A5661" t="str">
        <f>UPPER(newTransactionSheet!D5661)&amp;"$"&amp;UPPER(newTransactionSheet!F5661)&amp;"$"&amp;UPPER(newTransactionSheet!H5661)&amp;"$"&amp;UPPER(newTransactionSheet!N5661)</f>
        <v>$$$</v>
      </c>
      <c r="C5661" t="str">
        <f t="shared" si="1"/>
        <v/>
      </c>
    </row>
    <row r="5662">
      <c r="A5662" t="str">
        <f>UPPER(newTransactionSheet!D5662)&amp;"$"&amp;UPPER(newTransactionSheet!F5662)&amp;"$"&amp;UPPER(newTransactionSheet!H5662)&amp;"$"&amp;UPPER(newTransactionSheet!N5662)</f>
        <v>$$$</v>
      </c>
      <c r="C5662" t="str">
        <f t="shared" si="1"/>
        <v/>
      </c>
    </row>
    <row r="5663">
      <c r="A5663" t="str">
        <f>UPPER(newTransactionSheet!D5663)&amp;"$"&amp;UPPER(newTransactionSheet!F5663)&amp;"$"&amp;UPPER(newTransactionSheet!H5663)&amp;"$"&amp;UPPER(newTransactionSheet!N5663)</f>
        <v>$$$</v>
      </c>
      <c r="C5663" t="str">
        <f t="shared" si="1"/>
        <v/>
      </c>
    </row>
    <row r="5664">
      <c r="A5664" t="str">
        <f>UPPER(newTransactionSheet!D5664)&amp;"$"&amp;UPPER(newTransactionSheet!F5664)&amp;"$"&amp;UPPER(newTransactionSheet!H5664)&amp;"$"&amp;UPPER(newTransactionSheet!N5664)</f>
        <v>$$$</v>
      </c>
      <c r="C5664" t="str">
        <f t="shared" si="1"/>
        <v/>
      </c>
    </row>
    <row r="5665">
      <c r="A5665" t="str">
        <f>UPPER(newTransactionSheet!D5665)&amp;"$"&amp;UPPER(newTransactionSheet!F5665)&amp;"$"&amp;UPPER(newTransactionSheet!H5665)&amp;"$"&amp;UPPER(newTransactionSheet!N5665)</f>
        <v>$$$</v>
      </c>
      <c r="C5665" t="str">
        <f t="shared" si="1"/>
        <v/>
      </c>
    </row>
    <row r="5666">
      <c r="A5666" t="str">
        <f>UPPER(newTransactionSheet!D5666)&amp;"$"&amp;UPPER(newTransactionSheet!F5666)&amp;"$"&amp;UPPER(newTransactionSheet!H5666)&amp;"$"&amp;UPPER(newTransactionSheet!N5666)</f>
        <v>$$$</v>
      </c>
      <c r="C5666" t="str">
        <f t="shared" si="1"/>
        <v/>
      </c>
    </row>
    <row r="5667">
      <c r="A5667" t="str">
        <f>UPPER(newTransactionSheet!D5667)&amp;"$"&amp;UPPER(newTransactionSheet!F5667)&amp;"$"&amp;UPPER(newTransactionSheet!H5667)&amp;"$"&amp;UPPER(newTransactionSheet!N5667)</f>
        <v>$$$</v>
      </c>
      <c r="C5667" t="str">
        <f t="shared" si="1"/>
        <v/>
      </c>
    </row>
    <row r="5668">
      <c r="A5668" t="str">
        <f>UPPER(newTransactionSheet!D5668)&amp;"$"&amp;UPPER(newTransactionSheet!F5668)&amp;"$"&amp;UPPER(newTransactionSheet!H5668)&amp;"$"&amp;UPPER(newTransactionSheet!N5668)</f>
        <v>$$$</v>
      </c>
      <c r="C5668" t="str">
        <f t="shared" si="1"/>
        <v/>
      </c>
    </row>
    <row r="5669">
      <c r="A5669" t="str">
        <f>UPPER(newTransactionSheet!D5669)&amp;"$"&amp;UPPER(newTransactionSheet!F5669)&amp;"$"&amp;UPPER(newTransactionSheet!H5669)&amp;"$"&amp;UPPER(newTransactionSheet!N5669)</f>
        <v>$$$</v>
      </c>
      <c r="C5669" t="str">
        <f t="shared" si="1"/>
        <v/>
      </c>
    </row>
    <row r="5670">
      <c r="A5670" t="str">
        <f>UPPER(newTransactionSheet!D5670)&amp;"$"&amp;UPPER(newTransactionSheet!F5670)&amp;"$"&amp;UPPER(newTransactionSheet!H5670)&amp;"$"&amp;UPPER(newTransactionSheet!N5670)</f>
        <v>$$$</v>
      </c>
      <c r="C5670" t="str">
        <f t="shared" si="1"/>
        <v/>
      </c>
    </row>
    <row r="5671">
      <c r="A5671" t="str">
        <f>UPPER(newTransactionSheet!D5671)&amp;"$"&amp;UPPER(newTransactionSheet!F5671)&amp;"$"&amp;UPPER(newTransactionSheet!H5671)&amp;"$"&amp;UPPER(newTransactionSheet!N5671)</f>
        <v>$$$</v>
      </c>
      <c r="C5671" t="str">
        <f t="shared" si="1"/>
        <v/>
      </c>
    </row>
    <row r="5672">
      <c r="A5672" t="str">
        <f>UPPER(newTransactionSheet!D5672)&amp;"$"&amp;UPPER(newTransactionSheet!F5672)&amp;"$"&amp;UPPER(newTransactionSheet!H5672)&amp;"$"&amp;UPPER(newTransactionSheet!N5672)</f>
        <v>$$$</v>
      </c>
      <c r="C5672" t="str">
        <f t="shared" si="1"/>
        <v/>
      </c>
    </row>
    <row r="5673">
      <c r="A5673" t="str">
        <f>UPPER(newTransactionSheet!D5673)&amp;"$"&amp;UPPER(newTransactionSheet!F5673)&amp;"$"&amp;UPPER(newTransactionSheet!H5673)&amp;"$"&amp;UPPER(newTransactionSheet!N5673)</f>
        <v>$$$</v>
      </c>
      <c r="C5673" t="str">
        <f t="shared" si="1"/>
        <v/>
      </c>
    </row>
    <row r="5674">
      <c r="A5674" t="str">
        <f>UPPER(newTransactionSheet!D5674)&amp;"$"&amp;UPPER(newTransactionSheet!F5674)&amp;"$"&amp;UPPER(newTransactionSheet!H5674)&amp;"$"&amp;UPPER(newTransactionSheet!N5674)</f>
        <v>$$$</v>
      </c>
      <c r="C5674" t="str">
        <f t="shared" si="1"/>
        <v/>
      </c>
    </row>
    <row r="5675">
      <c r="A5675" t="str">
        <f>UPPER(newTransactionSheet!D5675)&amp;"$"&amp;UPPER(newTransactionSheet!F5675)&amp;"$"&amp;UPPER(newTransactionSheet!H5675)&amp;"$"&amp;UPPER(newTransactionSheet!N5675)</f>
        <v>$$$</v>
      </c>
      <c r="C5675" t="str">
        <f t="shared" si="1"/>
        <v/>
      </c>
    </row>
    <row r="5676">
      <c r="A5676" t="str">
        <f>UPPER(newTransactionSheet!D5676)&amp;"$"&amp;UPPER(newTransactionSheet!F5676)&amp;"$"&amp;UPPER(newTransactionSheet!H5676)&amp;"$"&amp;UPPER(newTransactionSheet!N5676)</f>
        <v>$$$</v>
      </c>
      <c r="C5676" t="str">
        <f t="shared" si="1"/>
        <v/>
      </c>
    </row>
    <row r="5677">
      <c r="A5677" t="str">
        <f>UPPER(newTransactionSheet!D5677)&amp;"$"&amp;UPPER(newTransactionSheet!F5677)&amp;"$"&amp;UPPER(newTransactionSheet!H5677)&amp;"$"&amp;UPPER(newTransactionSheet!N5677)</f>
        <v>$$$</v>
      </c>
      <c r="C5677" t="str">
        <f t="shared" si="1"/>
        <v/>
      </c>
    </row>
    <row r="5678">
      <c r="A5678" t="str">
        <f>UPPER(newTransactionSheet!D5678)&amp;"$"&amp;UPPER(newTransactionSheet!F5678)&amp;"$"&amp;UPPER(newTransactionSheet!H5678)&amp;"$"&amp;UPPER(newTransactionSheet!N5678)</f>
        <v>$$$</v>
      </c>
      <c r="C5678" t="str">
        <f t="shared" si="1"/>
        <v/>
      </c>
    </row>
    <row r="5679">
      <c r="A5679" t="str">
        <f>UPPER(newTransactionSheet!D5679)&amp;"$"&amp;UPPER(newTransactionSheet!F5679)&amp;"$"&amp;UPPER(newTransactionSheet!H5679)&amp;"$"&amp;UPPER(newTransactionSheet!N5679)</f>
        <v>$$$</v>
      </c>
      <c r="C5679" t="str">
        <f t="shared" si="1"/>
        <v/>
      </c>
    </row>
    <row r="5680">
      <c r="A5680" t="str">
        <f>UPPER(newTransactionSheet!D5680)&amp;"$"&amp;UPPER(newTransactionSheet!F5680)&amp;"$"&amp;UPPER(newTransactionSheet!H5680)&amp;"$"&amp;UPPER(newTransactionSheet!N5680)</f>
        <v>$$$</v>
      </c>
      <c r="C5680" t="str">
        <f t="shared" si="1"/>
        <v/>
      </c>
    </row>
    <row r="5681">
      <c r="A5681" t="str">
        <f>UPPER(newTransactionSheet!D5681)&amp;"$"&amp;UPPER(newTransactionSheet!F5681)&amp;"$"&amp;UPPER(newTransactionSheet!H5681)&amp;"$"&amp;UPPER(newTransactionSheet!N5681)</f>
        <v>$$$</v>
      </c>
      <c r="C5681" t="str">
        <f t="shared" si="1"/>
        <v/>
      </c>
    </row>
    <row r="5682">
      <c r="A5682" t="str">
        <f>UPPER(newTransactionSheet!D5682)&amp;"$"&amp;UPPER(newTransactionSheet!F5682)&amp;"$"&amp;UPPER(newTransactionSheet!H5682)&amp;"$"&amp;UPPER(newTransactionSheet!N5682)</f>
        <v>$$$</v>
      </c>
      <c r="C5682" t="str">
        <f t="shared" si="1"/>
        <v/>
      </c>
    </row>
    <row r="5683">
      <c r="A5683" t="str">
        <f>UPPER(newTransactionSheet!D5683)&amp;"$"&amp;UPPER(newTransactionSheet!F5683)&amp;"$"&amp;UPPER(newTransactionSheet!H5683)&amp;"$"&amp;UPPER(newTransactionSheet!N5683)</f>
        <v>$$$</v>
      </c>
      <c r="C5683" t="str">
        <f t="shared" si="1"/>
        <v/>
      </c>
    </row>
    <row r="5684">
      <c r="A5684" t="str">
        <f>UPPER(newTransactionSheet!D5684)&amp;"$"&amp;UPPER(newTransactionSheet!F5684)&amp;"$"&amp;UPPER(newTransactionSheet!H5684)&amp;"$"&amp;UPPER(newTransactionSheet!N5684)</f>
        <v>$$$</v>
      </c>
      <c r="C5684" t="str">
        <f t="shared" si="1"/>
        <v/>
      </c>
    </row>
    <row r="5685">
      <c r="A5685" t="str">
        <f>UPPER(newTransactionSheet!D5685)&amp;"$"&amp;UPPER(newTransactionSheet!F5685)&amp;"$"&amp;UPPER(newTransactionSheet!H5685)&amp;"$"&amp;UPPER(newTransactionSheet!N5685)</f>
        <v>$$$</v>
      </c>
      <c r="C5685" t="str">
        <f t="shared" si="1"/>
        <v/>
      </c>
    </row>
    <row r="5686">
      <c r="A5686" t="str">
        <f>UPPER(newTransactionSheet!D5686)&amp;"$"&amp;UPPER(newTransactionSheet!F5686)&amp;"$"&amp;UPPER(newTransactionSheet!H5686)&amp;"$"&amp;UPPER(newTransactionSheet!N5686)</f>
        <v>$$$</v>
      </c>
      <c r="C5686" t="str">
        <f t="shared" si="1"/>
        <v/>
      </c>
    </row>
    <row r="5687">
      <c r="A5687" t="str">
        <f>UPPER(newTransactionSheet!D5687)&amp;"$"&amp;UPPER(newTransactionSheet!F5687)&amp;"$"&amp;UPPER(newTransactionSheet!H5687)&amp;"$"&amp;UPPER(newTransactionSheet!N5687)</f>
        <v>$$$</v>
      </c>
      <c r="C5687" t="str">
        <f t="shared" si="1"/>
        <v/>
      </c>
    </row>
    <row r="5688">
      <c r="A5688" t="str">
        <f>UPPER(newTransactionSheet!D5688)&amp;"$"&amp;UPPER(newTransactionSheet!F5688)&amp;"$"&amp;UPPER(newTransactionSheet!H5688)&amp;"$"&amp;UPPER(newTransactionSheet!N5688)</f>
        <v>$$$</v>
      </c>
      <c r="C5688" t="str">
        <f t="shared" si="1"/>
        <v/>
      </c>
    </row>
    <row r="5689">
      <c r="A5689" t="str">
        <f>UPPER(newTransactionSheet!D5689)&amp;"$"&amp;UPPER(newTransactionSheet!F5689)&amp;"$"&amp;UPPER(newTransactionSheet!H5689)&amp;"$"&amp;UPPER(newTransactionSheet!N5689)</f>
        <v>$$$</v>
      </c>
      <c r="C5689" t="str">
        <f t="shared" si="1"/>
        <v/>
      </c>
    </row>
    <row r="5690">
      <c r="A5690" t="str">
        <f>UPPER(newTransactionSheet!D5690)&amp;"$"&amp;UPPER(newTransactionSheet!F5690)&amp;"$"&amp;UPPER(newTransactionSheet!H5690)&amp;"$"&amp;UPPER(newTransactionSheet!N5690)</f>
        <v>$$$</v>
      </c>
      <c r="C5690" t="str">
        <f t="shared" si="1"/>
        <v/>
      </c>
    </row>
    <row r="5691">
      <c r="A5691" t="str">
        <f>UPPER(newTransactionSheet!D5691)&amp;"$"&amp;UPPER(newTransactionSheet!F5691)&amp;"$"&amp;UPPER(newTransactionSheet!H5691)&amp;"$"&amp;UPPER(newTransactionSheet!N5691)</f>
        <v>$$$</v>
      </c>
      <c r="C5691" t="str">
        <f t="shared" si="1"/>
        <v/>
      </c>
    </row>
    <row r="5692">
      <c r="A5692" t="str">
        <f>UPPER(newTransactionSheet!D5692)&amp;"$"&amp;UPPER(newTransactionSheet!F5692)&amp;"$"&amp;UPPER(newTransactionSheet!H5692)&amp;"$"&amp;UPPER(newTransactionSheet!N5692)</f>
        <v>$$$</v>
      </c>
      <c r="C5692" t="str">
        <f t="shared" si="1"/>
        <v/>
      </c>
    </row>
    <row r="5693">
      <c r="A5693" t="str">
        <f>UPPER(newTransactionSheet!D5693)&amp;"$"&amp;UPPER(newTransactionSheet!F5693)&amp;"$"&amp;UPPER(newTransactionSheet!H5693)&amp;"$"&amp;UPPER(newTransactionSheet!N5693)</f>
        <v>$$$</v>
      </c>
      <c r="C5693" t="str">
        <f t="shared" si="1"/>
        <v/>
      </c>
    </row>
    <row r="5694">
      <c r="A5694" t="str">
        <f>UPPER(newTransactionSheet!D5694)&amp;"$"&amp;UPPER(newTransactionSheet!F5694)&amp;"$"&amp;UPPER(newTransactionSheet!H5694)&amp;"$"&amp;UPPER(newTransactionSheet!N5694)</f>
        <v>$$$</v>
      </c>
      <c r="C5694" t="str">
        <f t="shared" si="1"/>
        <v/>
      </c>
    </row>
    <row r="5695">
      <c r="A5695" t="str">
        <f>UPPER(newTransactionSheet!D5695)&amp;"$"&amp;UPPER(newTransactionSheet!F5695)&amp;"$"&amp;UPPER(newTransactionSheet!H5695)&amp;"$"&amp;UPPER(newTransactionSheet!N5695)</f>
        <v>$$$</v>
      </c>
      <c r="C5695" t="str">
        <f t="shared" si="1"/>
        <v/>
      </c>
    </row>
    <row r="5696">
      <c r="A5696" t="str">
        <f>UPPER(newTransactionSheet!D5696)&amp;"$"&amp;UPPER(newTransactionSheet!F5696)&amp;"$"&amp;UPPER(newTransactionSheet!H5696)&amp;"$"&amp;UPPER(newTransactionSheet!N5696)</f>
        <v>$$$</v>
      </c>
      <c r="C5696" t="str">
        <f t="shared" si="1"/>
        <v/>
      </c>
    </row>
    <row r="5697">
      <c r="A5697" t="str">
        <f>UPPER(newTransactionSheet!D5697)&amp;"$"&amp;UPPER(newTransactionSheet!F5697)&amp;"$"&amp;UPPER(newTransactionSheet!H5697)&amp;"$"&amp;UPPER(newTransactionSheet!N5697)</f>
        <v>$$$</v>
      </c>
      <c r="C5697" t="str">
        <f t="shared" si="1"/>
        <v/>
      </c>
    </row>
    <row r="5698">
      <c r="A5698" t="str">
        <f>UPPER(newTransactionSheet!D5698)&amp;"$"&amp;UPPER(newTransactionSheet!F5698)&amp;"$"&amp;UPPER(newTransactionSheet!H5698)&amp;"$"&amp;UPPER(newTransactionSheet!N5698)</f>
        <v>$$$</v>
      </c>
      <c r="C5698" t="str">
        <f t="shared" si="1"/>
        <v/>
      </c>
    </row>
    <row r="5699">
      <c r="A5699" t="str">
        <f>UPPER(newTransactionSheet!D5699)&amp;"$"&amp;UPPER(newTransactionSheet!F5699)&amp;"$"&amp;UPPER(newTransactionSheet!H5699)&amp;"$"&amp;UPPER(newTransactionSheet!N5699)</f>
        <v>$$$</v>
      </c>
      <c r="C5699" t="str">
        <f t="shared" si="1"/>
        <v/>
      </c>
    </row>
    <row r="5700">
      <c r="A5700" t="str">
        <f>UPPER(newTransactionSheet!D5700)&amp;"$"&amp;UPPER(newTransactionSheet!F5700)&amp;"$"&amp;UPPER(newTransactionSheet!H5700)&amp;"$"&amp;UPPER(newTransactionSheet!N5700)</f>
        <v>$$$</v>
      </c>
      <c r="C5700" t="str">
        <f t="shared" si="1"/>
        <v/>
      </c>
    </row>
    <row r="5701">
      <c r="A5701" t="str">
        <f>UPPER(newTransactionSheet!D5701)&amp;"$"&amp;UPPER(newTransactionSheet!F5701)&amp;"$"&amp;UPPER(newTransactionSheet!H5701)&amp;"$"&amp;UPPER(newTransactionSheet!N5701)</f>
        <v>$$$</v>
      </c>
      <c r="C5701" t="str">
        <f t="shared" si="1"/>
        <v/>
      </c>
    </row>
    <row r="5702">
      <c r="A5702" t="str">
        <f>UPPER(newTransactionSheet!D5702)&amp;"$"&amp;UPPER(newTransactionSheet!F5702)&amp;"$"&amp;UPPER(newTransactionSheet!H5702)&amp;"$"&amp;UPPER(newTransactionSheet!N5702)</f>
        <v>$$$</v>
      </c>
      <c r="C5702" t="str">
        <f t="shared" si="1"/>
        <v/>
      </c>
    </row>
    <row r="5703">
      <c r="A5703" t="str">
        <f>UPPER(newTransactionSheet!D5703)&amp;"$"&amp;UPPER(newTransactionSheet!F5703)&amp;"$"&amp;UPPER(newTransactionSheet!H5703)&amp;"$"&amp;UPPER(newTransactionSheet!N5703)</f>
        <v>$$$</v>
      </c>
      <c r="C5703" t="str">
        <f t="shared" si="1"/>
        <v/>
      </c>
    </row>
    <row r="5704">
      <c r="A5704" t="str">
        <f>UPPER(newTransactionSheet!D5704)&amp;"$"&amp;UPPER(newTransactionSheet!F5704)&amp;"$"&amp;UPPER(newTransactionSheet!H5704)&amp;"$"&amp;UPPER(newTransactionSheet!N5704)</f>
        <v>$$$</v>
      </c>
      <c r="C5704" t="str">
        <f t="shared" si="1"/>
        <v/>
      </c>
    </row>
    <row r="5705">
      <c r="A5705" t="str">
        <f>UPPER(newTransactionSheet!D5705)&amp;"$"&amp;UPPER(newTransactionSheet!F5705)&amp;"$"&amp;UPPER(newTransactionSheet!H5705)&amp;"$"&amp;UPPER(newTransactionSheet!N5705)</f>
        <v>$$$</v>
      </c>
      <c r="C5705" t="str">
        <f t="shared" si="1"/>
        <v/>
      </c>
    </row>
    <row r="5706">
      <c r="A5706" t="str">
        <f>UPPER(newTransactionSheet!D5706)&amp;"$"&amp;UPPER(newTransactionSheet!F5706)&amp;"$"&amp;UPPER(newTransactionSheet!H5706)&amp;"$"&amp;UPPER(newTransactionSheet!N5706)</f>
        <v>$$$</v>
      </c>
      <c r="C5706" t="str">
        <f t="shared" si="1"/>
        <v/>
      </c>
    </row>
    <row r="5707">
      <c r="A5707" t="str">
        <f>UPPER(newTransactionSheet!D5707)&amp;"$"&amp;UPPER(newTransactionSheet!F5707)&amp;"$"&amp;UPPER(newTransactionSheet!H5707)&amp;"$"&amp;UPPER(newTransactionSheet!N5707)</f>
        <v>$$$</v>
      </c>
      <c r="C5707" t="str">
        <f t="shared" si="1"/>
        <v/>
      </c>
    </row>
    <row r="5708">
      <c r="A5708" t="str">
        <f>UPPER(newTransactionSheet!D5708)&amp;"$"&amp;UPPER(newTransactionSheet!F5708)&amp;"$"&amp;UPPER(newTransactionSheet!H5708)&amp;"$"&amp;UPPER(newTransactionSheet!N5708)</f>
        <v>$$$</v>
      </c>
      <c r="C5708" t="str">
        <f t="shared" si="1"/>
        <v/>
      </c>
    </row>
    <row r="5709">
      <c r="A5709" t="str">
        <f>UPPER(newTransactionSheet!D5709)&amp;"$"&amp;UPPER(newTransactionSheet!F5709)&amp;"$"&amp;UPPER(newTransactionSheet!H5709)&amp;"$"&amp;UPPER(newTransactionSheet!N5709)</f>
        <v>$$$</v>
      </c>
      <c r="C5709" t="str">
        <f t="shared" si="1"/>
        <v/>
      </c>
    </row>
    <row r="5710">
      <c r="A5710" t="str">
        <f>UPPER(newTransactionSheet!D5710)&amp;"$"&amp;UPPER(newTransactionSheet!F5710)&amp;"$"&amp;UPPER(newTransactionSheet!H5710)&amp;"$"&amp;UPPER(newTransactionSheet!N5710)</f>
        <v>$$$</v>
      </c>
      <c r="C5710" t="str">
        <f t="shared" si="1"/>
        <v/>
      </c>
    </row>
    <row r="5711">
      <c r="A5711" t="str">
        <f>UPPER(newTransactionSheet!D5711)&amp;"$"&amp;UPPER(newTransactionSheet!F5711)&amp;"$"&amp;UPPER(newTransactionSheet!H5711)&amp;"$"&amp;UPPER(newTransactionSheet!N5711)</f>
        <v>$$$</v>
      </c>
      <c r="C5711" t="str">
        <f t="shared" si="1"/>
        <v/>
      </c>
    </row>
    <row r="5712">
      <c r="A5712" t="str">
        <f>UPPER(newTransactionSheet!D5712)&amp;"$"&amp;UPPER(newTransactionSheet!F5712)&amp;"$"&amp;UPPER(newTransactionSheet!H5712)&amp;"$"&amp;UPPER(newTransactionSheet!N5712)</f>
        <v>$$$</v>
      </c>
      <c r="C5712" t="str">
        <f t="shared" si="1"/>
        <v/>
      </c>
    </row>
    <row r="5713">
      <c r="A5713" t="str">
        <f>UPPER(newTransactionSheet!D5713)&amp;"$"&amp;UPPER(newTransactionSheet!F5713)&amp;"$"&amp;UPPER(newTransactionSheet!H5713)&amp;"$"&amp;UPPER(newTransactionSheet!N5713)</f>
        <v>$$$</v>
      </c>
      <c r="C5713" t="str">
        <f t="shared" si="1"/>
        <v/>
      </c>
    </row>
    <row r="5714">
      <c r="A5714" t="str">
        <f>UPPER(newTransactionSheet!D5714)&amp;"$"&amp;UPPER(newTransactionSheet!F5714)&amp;"$"&amp;UPPER(newTransactionSheet!H5714)&amp;"$"&amp;UPPER(newTransactionSheet!N5714)</f>
        <v>$$$</v>
      </c>
      <c r="C5714" t="str">
        <f t="shared" si="1"/>
        <v/>
      </c>
    </row>
    <row r="5715">
      <c r="A5715" t="str">
        <f>UPPER(newTransactionSheet!D5715)&amp;"$"&amp;UPPER(newTransactionSheet!F5715)&amp;"$"&amp;UPPER(newTransactionSheet!H5715)&amp;"$"&amp;UPPER(newTransactionSheet!N5715)</f>
        <v>$$$</v>
      </c>
      <c r="C5715" t="str">
        <f t="shared" si="1"/>
        <v/>
      </c>
    </row>
    <row r="5716">
      <c r="A5716" t="str">
        <f>UPPER(newTransactionSheet!D5716)&amp;"$"&amp;UPPER(newTransactionSheet!F5716)&amp;"$"&amp;UPPER(newTransactionSheet!H5716)&amp;"$"&amp;UPPER(newTransactionSheet!N5716)</f>
        <v>$$$</v>
      </c>
      <c r="C5716" t="str">
        <f t="shared" si="1"/>
        <v/>
      </c>
    </row>
    <row r="5717">
      <c r="A5717" t="str">
        <f>UPPER(newTransactionSheet!D5717)&amp;"$"&amp;UPPER(newTransactionSheet!F5717)&amp;"$"&amp;UPPER(newTransactionSheet!H5717)&amp;"$"&amp;UPPER(newTransactionSheet!N5717)</f>
        <v>$$$</v>
      </c>
      <c r="C5717" t="str">
        <f t="shared" si="1"/>
        <v/>
      </c>
    </row>
    <row r="5718">
      <c r="A5718" t="str">
        <f>UPPER(newTransactionSheet!D5718)&amp;"$"&amp;UPPER(newTransactionSheet!F5718)&amp;"$"&amp;UPPER(newTransactionSheet!H5718)&amp;"$"&amp;UPPER(newTransactionSheet!N5718)</f>
        <v>$$$</v>
      </c>
      <c r="C5718" t="str">
        <f t="shared" si="1"/>
        <v/>
      </c>
    </row>
    <row r="5719">
      <c r="A5719" t="str">
        <f>UPPER(newTransactionSheet!D5719)&amp;"$"&amp;UPPER(newTransactionSheet!F5719)&amp;"$"&amp;UPPER(newTransactionSheet!H5719)&amp;"$"&amp;UPPER(newTransactionSheet!N5719)</f>
        <v>$$$</v>
      </c>
      <c r="C5719" t="str">
        <f t="shared" si="1"/>
        <v/>
      </c>
    </row>
    <row r="5720">
      <c r="A5720" t="str">
        <f>UPPER(newTransactionSheet!D5720)&amp;"$"&amp;UPPER(newTransactionSheet!F5720)&amp;"$"&amp;UPPER(newTransactionSheet!H5720)&amp;"$"&amp;UPPER(newTransactionSheet!N5720)</f>
        <v>$$$</v>
      </c>
      <c r="C5720" t="str">
        <f t="shared" si="1"/>
        <v/>
      </c>
    </row>
    <row r="5721">
      <c r="A5721" t="str">
        <f>UPPER(newTransactionSheet!D5721)&amp;"$"&amp;UPPER(newTransactionSheet!F5721)&amp;"$"&amp;UPPER(newTransactionSheet!H5721)&amp;"$"&amp;UPPER(newTransactionSheet!N5721)</f>
        <v>$$$</v>
      </c>
      <c r="C5721" t="str">
        <f t="shared" si="1"/>
        <v/>
      </c>
    </row>
    <row r="5722">
      <c r="A5722" t="str">
        <f>UPPER(newTransactionSheet!D5722)&amp;"$"&amp;UPPER(newTransactionSheet!F5722)&amp;"$"&amp;UPPER(newTransactionSheet!H5722)&amp;"$"&amp;UPPER(newTransactionSheet!N5722)</f>
        <v>$$$</v>
      </c>
      <c r="C5722" t="str">
        <f t="shared" si="1"/>
        <v/>
      </c>
    </row>
    <row r="5723">
      <c r="A5723" t="str">
        <f>UPPER(newTransactionSheet!D5723)&amp;"$"&amp;UPPER(newTransactionSheet!F5723)&amp;"$"&amp;UPPER(newTransactionSheet!H5723)&amp;"$"&amp;UPPER(newTransactionSheet!N5723)</f>
        <v>$$$</v>
      </c>
      <c r="C5723" t="str">
        <f t="shared" si="1"/>
        <v/>
      </c>
    </row>
    <row r="5724">
      <c r="A5724" t="str">
        <f>UPPER(newTransactionSheet!D5724)&amp;"$"&amp;UPPER(newTransactionSheet!F5724)&amp;"$"&amp;UPPER(newTransactionSheet!H5724)&amp;"$"&amp;UPPER(newTransactionSheet!N5724)</f>
        <v>$$$</v>
      </c>
      <c r="C5724" t="str">
        <f t="shared" si="1"/>
        <v/>
      </c>
    </row>
    <row r="5725">
      <c r="A5725" t="str">
        <f>UPPER(newTransactionSheet!D5725)&amp;"$"&amp;UPPER(newTransactionSheet!F5725)&amp;"$"&amp;UPPER(newTransactionSheet!H5725)&amp;"$"&amp;UPPER(newTransactionSheet!N5725)</f>
        <v>$$$</v>
      </c>
      <c r="C5725" t="str">
        <f t="shared" si="1"/>
        <v/>
      </c>
    </row>
    <row r="5726">
      <c r="A5726" t="str">
        <f>UPPER(newTransactionSheet!D5726)&amp;"$"&amp;UPPER(newTransactionSheet!F5726)&amp;"$"&amp;UPPER(newTransactionSheet!H5726)&amp;"$"&amp;UPPER(newTransactionSheet!N5726)</f>
        <v>$$$</v>
      </c>
      <c r="C5726" t="str">
        <f t="shared" si="1"/>
        <v/>
      </c>
    </row>
    <row r="5727">
      <c r="A5727" t="str">
        <f>UPPER(newTransactionSheet!D5727)&amp;"$"&amp;UPPER(newTransactionSheet!F5727)&amp;"$"&amp;UPPER(newTransactionSheet!H5727)&amp;"$"&amp;UPPER(newTransactionSheet!N5727)</f>
        <v>$$$</v>
      </c>
      <c r="C5727" t="str">
        <f t="shared" si="1"/>
        <v/>
      </c>
    </row>
    <row r="5728">
      <c r="A5728" t="str">
        <f>UPPER(newTransactionSheet!D5728)&amp;"$"&amp;UPPER(newTransactionSheet!F5728)&amp;"$"&amp;UPPER(newTransactionSheet!H5728)&amp;"$"&amp;UPPER(newTransactionSheet!N5728)</f>
        <v>$$$</v>
      </c>
      <c r="C5728" t="str">
        <f t="shared" si="1"/>
        <v/>
      </c>
    </row>
    <row r="5729">
      <c r="A5729" t="str">
        <f>UPPER(newTransactionSheet!D5729)&amp;"$"&amp;UPPER(newTransactionSheet!F5729)&amp;"$"&amp;UPPER(newTransactionSheet!H5729)&amp;"$"&amp;UPPER(newTransactionSheet!N5729)</f>
        <v>$$$</v>
      </c>
      <c r="C5729" t="str">
        <f t="shared" si="1"/>
        <v/>
      </c>
    </row>
    <row r="5730">
      <c r="A5730" t="str">
        <f>UPPER(newTransactionSheet!D5730)&amp;"$"&amp;UPPER(newTransactionSheet!F5730)&amp;"$"&amp;UPPER(newTransactionSheet!H5730)&amp;"$"&amp;UPPER(newTransactionSheet!N5730)</f>
        <v>$$$</v>
      </c>
      <c r="C5730" t="str">
        <f t="shared" si="1"/>
        <v/>
      </c>
    </row>
    <row r="5731">
      <c r="A5731" t="str">
        <f>UPPER(newTransactionSheet!D5731)&amp;"$"&amp;UPPER(newTransactionSheet!F5731)&amp;"$"&amp;UPPER(newTransactionSheet!H5731)&amp;"$"&amp;UPPER(newTransactionSheet!N5731)</f>
        <v>$$$</v>
      </c>
      <c r="C5731" t="str">
        <f t="shared" si="1"/>
        <v/>
      </c>
    </row>
    <row r="5732">
      <c r="A5732" t="str">
        <f>UPPER(newTransactionSheet!D5732)&amp;"$"&amp;UPPER(newTransactionSheet!F5732)&amp;"$"&amp;UPPER(newTransactionSheet!H5732)&amp;"$"&amp;UPPER(newTransactionSheet!N5732)</f>
        <v>$$$</v>
      </c>
      <c r="C5732" t="str">
        <f t="shared" si="1"/>
        <v/>
      </c>
    </row>
    <row r="5733">
      <c r="A5733" t="str">
        <f>UPPER(newTransactionSheet!D5733)&amp;"$"&amp;UPPER(newTransactionSheet!F5733)&amp;"$"&amp;UPPER(newTransactionSheet!H5733)&amp;"$"&amp;UPPER(newTransactionSheet!N5733)</f>
        <v>$$$</v>
      </c>
      <c r="C5733" t="str">
        <f t="shared" si="1"/>
        <v/>
      </c>
    </row>
    <row r="5734">
      <c r="A5734" t="str">
        <f>UPPER(newTransactionSheet!D5734)&amp;"$"&amp;UPPER(newTransactionSheet!F5734)&amp;"$"&amp;UPPER(newTransactionSheet!H5734)&amp;"$"&amp;UPPER(newTransactionSheet!N5734)</f>
        <v>$$$</v>
      </c>
      <c r="C5734" t="str">
        <f t="shared" si="1"/>
        <v/>
      </c>
    </row>
    <row r="5735">
      <c r="A5735" t="str">
        <f>UPPER(newTransactionSheet!D5735)&amp;"$"&amp;UPPER(newTransactionSheet!F5735)&amp;"$"&amp;UPPER(newTransactionSheet!H5735)&amp;"$"&amp;UPPER(newTransactionSheet!N5735)</f>
        <v>$$$</v>
      </c>
      <c r="C5735" t="str">
        <f t="shared" si="1"/>
        <v/>
      </c>
    </row>
    <row r="5736">
      <c r="A5736" t="str">
        <f>UPPER(newTransactionSheet!D5736)&amp;"$"&amp;UPPER(newTransactionSheet!F5736)&amp;"$"&amp;UPPER(newTransactionSheet!H5736)&amp;"$"&amp;UPPER(newTransactionSheet!N5736)</f>
        <v>$$$</v>
      </c>
      <c r="C5736" t="str">
        <f t="shared" si="1"/>
        <v/>
      </c>
    </row>
    <row r="5737">
      <c r="A5737" t="str">
        <f>UPPER(newTransactionSheet!D5737)&amp;"$"&amp;UPPER(newTransactionSheet!F5737)&amp;"$"&amp;UPPER(newTransactionSheet!H5737)&amp;"$"&amp;UPPER(newTransactionSheet!N5737)</f>
        <v>$$$</v>
      </c>
      <c r="C5737" t="str">
        <f t="shared" si="1"/>
        <v/>
      </c>
    </row>
    <row r="5738">
      <c r="A5738" t="str">
        <f>UPPER(newTransactionSheet!D5738)&amp;"$"&amp;UPPER(newTransactionSheet!F5738)&amp;"$"&amp;UPPER(newTransactionSheet!H5738)&amp;"$"&amp;UPPER(newTransactionSheet!N5738)</f>
        <v>$$$</v>
      </c>
      <c r="C5738" t="str">
        <f t="shared" si="1"/>
        <v/>
      </c>
    </row>
    <row r="5739">
      <c r="A5739" t="str">
        <f>UPPER(newTransactionSheet!D5739)&amp;"$"&amp;UPPER(newTransactionSheet!F5739)&amp;"$"&amp;UPPER(newTransactionSheet!H5739)&amp;"$"&amp;UPPER(newTransactionSheet!N5739)</f>
        <v>$$$</v>
      </c>
      <c r="C5739" t="str">
        <f t="shared" si="1"/>
        <v/>
      </c>
    </row>
    <row r="5740">
      <c r="A5740" t="str">
        <f>UPPER(newTransactionSheet!D5740)&amp;"$"&amp;UPPER(newTransactionSheet!F5740)&amp;"$"&amp;UPPER(newTransactionSheet!H5740)&amp;"$"&amp;UPPER(newTransactionSheet!N5740)</f>
        <v>$$$</v>
      </c>
      <c r="C5740" t="str">
        <f t="shared" si="1"/>
        <v/>
      </c>
    </row>
    <row r="5741">
      <c r="A5741" t="str">
        <f>UPPER(newTransactionSheet!D5741)&amp;"$"&amp;UPPER(newTransactionSheet!F5741)&amp;"$"&amp;UPPER(newTransactionSheet!H5741)&amp;"$"&amp;UPPER(newTransactionSheet!N5741)</f>
        <v>$$$</v>
      </c>
      <c r="C5741" t="str">
        <f t="shared" si="1"/>
        <v/>
      </c>
    </row>
    <row r="5742">
      <c r="A5742" t="str">
        <f>UPPER(newTransactionSheet!D5742)&amp;"$"&amp;UPPER(newTransactionSheet!F5742)&amp;"$"&amp;UPPER(newTransactionSheet!H5742)&amp;"$"&amp;UPPER(newTransactionSheet!N5742)</f>
        <v>$$$</v>
      </c>
      <c r="C5742" t="str">
        <f t="shared" si="1"/>
        <v/>
      </c>
    </row>
    <row r="5743">
      <c r="A5743" t="str">
        <f>UPPER(newTransactionSheet!D5743)&amp;"$"&amp;UPPER(newTransactionSheet!F5743)&amp;"$"&amp;UPPER(newTransactionSheet!H5743)&amp;"$"&amp;UPPER(newTransactionSheet!N5743)</f>
        <v>$$$</v>
      </c>
      <c r="C5743" t="str">
        <f t="shared" si="1"/>
        <v/>
      </c>
    </row>
    <row r="5744">
      <c r="A5744" t="str">
        <f>UPPER(newTransactionSheet!D5744)&amp;"$"&amp;UPPER(newTransactionSheet!F5744)&amp;"$"&amp;UPPER(newTransactionSheet!H5744)&amp;"$"&amp;UPPER(newTransactionSheet!N5744)</f>
        <v>$$$</v>
      </c>
      <c r="C5744" t="str">
        <f t="shared" si="1"/>
        <v/>
      </c>
    </row>
    <row r="5745">
      <c r="A5745" t="str">
        <f>UPPER(newTransactionSheet!D5745)&amp;"$"&amp;UPPER(newTransactionSheet!F5745)&amp;"$"&amp;UPPER(newTransactionSheet!H5745)&amp;"$"&amp;UPPER(newTransactionSheet!N5745)</f>
        <v>$$$</v>
      </c>
      <c r="C5745" t="str">
        <f t="shared" si="1"/>
        <v/>
      </c>
    </row>
    <row r="5746">
      <c r="A5746" t="str">
        <f>UPPER(newTransactionSheet!D5746)&amp;"$"&amp;UPPER(newTransactionSheet!F5746)&amp;"$"&amp;UPPER(newTransactionSheet!H5746)&amp;"$"&amp;UPPER(newTransactionSheet!N5746)</f>
        <v>$$$</v>
      </c>
      <c r="C5746" t="str">
        <f t="shared" si="1"/>
        <v/>
      </c>
    </row>
    <row r="5747">
      <c r="A5747" t="str">
        <f>UPPER(newTransactionSheet!D5747)&amp;"$"&amp;UPPER(newTransactionSheet!F5747)&amp;"$"&amp;UPPER(newTransactionSheet!H5747)&amp;"$"&amp;UPPER(newTransactionSheet!N5747)</f>
        <v>$$$</v>
      </c>
      <c r="C5747" t="str">
        <f t="shared" si="1"/>
        <v/>
      </c>
    </row>
    <row r="5748">
      <c r="A5748" t="str">
        <f>UPPER(newTransactionSheet!D5748)&amp;"$"&amp;UPPER(newTransactionSheet!F5748)&amp;"$"&amp;UPPER(newTransactionSheet!H5748)&amp;"$"&amp;UPPER(newTransactionSheet!N5748)</f>
        <v>$$$</v>
      </c>
      <c r="C5748" t="str">
        <f t="shared" si="1"/>
        <v/>
      </c>
    </row>
    <row r="5749">
      <c r="A5749" t="str">
        <f>UPPER(newTransactionSheet!D5749)&amp;"$"&amp;UPPER(newTransactionSheet!F5749)&amp;"$"&amp;UPPER(newTransactionSheet!H5749)&amp;"$"&amp;UPPER(newTransactionSheet!N5749)</f>
        <v>$$$</v>
      </c>
      <c r="C5749" t="str">
        <f t="shared" si="1"/>
        <v/>
      </c>
    </row>
    <row r="5750">
      <c r="A5750" t="str">
        <f>UPPER(newTransactionSheet!D5750)&amp;"$"&amp;UPPER(newTransactionSheet!F5750)&amp;"$"&amp;UPPER(newTransactionSheet!H5750)&amp;"$"&amp;UPPER(newTransactionSheet!N5750)</f>
        <v>$$$</v>
      </c>
      <c r="C5750" t="str">
        <f t="shared" si="1"/>
        <v/>
      </c>
    </row>
    <row r="5751">
      <c r="A5751" t="str">
        <f>UPPER(newTransactionSheet!D5751)&amp;"$"&amp;UPPER(newTransactionSheet!F5751)&amp;"$"&amp;UPPER(newTransactionSheet!H5751)&amp;"$"&amp;UPPER(newTransactionSheet!N5751)</f>
        <v>$$$</v>
      </c>
      <c r="C5751" t="str">
        <f t="shared" si="1"/>
        <v/>
      </c>
    </row>
    <row r="5752">
      <c r="A5752" t="str">
        <f>UPPER(newTransactionSheet!D5752)&amp;"$"&amp;UPPER(newTransactionSheet!F5752)&amp;"$"&amp;UPPER(newTransactionSheet!H5752)&amp;"$"&amp;UPPER(newTransactionSheet!N5752)</f>
        <v>$$$</v>
      </c>
      <c r="C5752" t="str">
        <f t="shared" si="1"/>
        <v/>
      </c>
    </row>
    <row r="5753">
      <c r="A5753" t="str">
        <f>UPPER(newTransactionSheet!D5753)&amp;"$"&amp;UPPER(newTransactionSheet!F5753)&amp;"$"&amp;UPPER(newTransactionSheet!H5753)&amp;"$"&amp;UPPER(newTransactionSheet!N5753)</f>
        <v>$$$</v>
      </c>
      <c r="C5753" t="str">
        <f t="shared" si="1"/>
        <v/>
      </c>
    </row>
    <row r="5754">
      <c r="A5754" t="str">
        <f>UPPER(newTransactionSheet!D5754)&amp;"$"&amp;UPPER(newTransactionSheet!F5754)&amp;"$"&amp;UPPER(newTransactionSheet!H5754)&amp;"$"&amp;UPPER(newTransactionSheet!N5754)</f>
        <v>$$$</v>
      </c>
      <c r="C5754" t="str">
        <f t="shared" si="1"/>
        <v/>
      </c>
    </row>
    <row r="5755">
      <c r="A5755" t="str">
        <f>UPPER(newTransactionSheet!D5755)&amp;"$"&amp;UPPER(newTransactionSheet!F5755)&amp;"$"&amp;UPPER(newTransactionSheet!H5755)&amp;"$"&amp;UPPER(newTransactionSheet!N5755)</f>
        <v>$$$</v>
      </c>
      <c r="C5755" t="str">
        <f t="shared" si="1"/>
        <v/>
      </c>
    </row>
    <row r="5756">
      <c r="A5756" t="str">
        <f>UPPER(newTransactionSheet!D5756)&amp;"$"&amp;UPPER(newTransactionSheet!F5756)&amp;"$"&amp;UPPER(newTransactionSheet!H5756)&amp;"$"&amp;UPPER(newTransactionSheet!N5756)</f>
        <v>$$$</v>
      </c>
      <c r="C5756" t="str">
        <f t="shared" si="1"/>
        <v/>
      </c>
    </row>
    <row r="5757">
      <c r="A5757" t="str">
        <f>UPPER(newTransactionSheet!D5757)&amp;"$"&amp;UPPER(newTransactionSheet!F5757)&amp;"$"&amp;UPPER(newTransactionSheet!H5757)&amp;"$"&amp;UPPER(newTransactionSheet!N5757)</f>
        <v>$$$</v>
      </c>
      <c r="C5757" t="str">
        <f t="shared" si="1"/>
        <v/>
      </c>
    </row>
    <row r="5758">
      <c r="A5758" t="str">
        <f>UPPER(newTransactionSheet!D5758)&amp;"$"&amp;UPPER(newTransactionSheet!F5758)&amp;"$"&amp;UPPER(newTransactionSheet!H5758)&amp;"$"&amp;UPPER(newTransactionSheet!N5758)</f>
        <v>$$$</v>
      </c>
      <c r="C5758" t="str">
        <f t="shared" si="1"/>
        <v/>
      </c>
    </row>
    <row r="5759">
      <c r="A5759" t="str">
        <f>UPPER(newTransactionSheet!D5759)&amp;"$"&amp;UPPER(newTransactionSheet!F5759)&amp;"$"&amp;UPPER(newTransactionSheet!H5759)&amp;"$"&amp;UPPER(newTransactionSheet!N5759)</f>
        <v>$$$</v>
      </c>
      <c r="C5759" t="str">
        <f t="shared" si="1"/>
        <v/>
      </c>
    </row>
    <row r="5760">
      <c r="A5760" t="str">
        <f>UPPER(newTransactionSheet!D5760)&amp;"$"&amp;UPPER(newTransactionSheet!F5760)&amp;"$"&amp;UPPER(newTransactionSheet!H5760)&amp;"$"&amp;UPPER(newTransactionSheet!N5760)</f>
        <v>$$$</v>
      </c>
      <c r="C5760" t="str">
        <f t="shared" si="1"/>
        <v/>
      </c>
    </row>
    <row r="5761">
      <c r="A5761" t="str">
        <f>UPPER(newTransactionSheet!D5761)&amp;"$"&amp;UPPER(newTransactionSheet!F5761)&amp;"$"&amp;UPPER(newTransactionSheet!H5761)&amp;"$"&amp;UPPER(newTransactionSheet!N5761)</f>
        <v>$$$</v>
      </c>
      <c r="C5761" t="str">
        <f t="shared" si="1"/>
        <v/>
      </c>
    </row>
    <row r="5762">
      <c r="A5762" t="str">
        <f>UPPER(newTransactionSheet!D5762)&amp;"$"&amp;UPPER(newTransactionSheet!F5762)&amp;"$"&amp;UPPER(newTransactionSheet!H5762)&amp;"$"&amp;UPPER(newTransactionSheet!N5762)</f>
        <v>$$$</v>
      </c>
      <c r="C5762" t="str">
        <f t="shared" si="1"/>
        <v/>
      </c>
    </row>
    <row r="5763">
      <c r="A5763" t="str">
        <f>UPPER(newTransactionSheet!D5763)&amp;"$"&amp;UPPER(newTransactionSheet!F5763)&amp;"$"&amp;UPPER(newTransactionSheet!H5763)&amp;"$"&amp;UPPER(newTransactionSheet!N5763)</f>
        <v>$$$</v>
      </c>
      <c r="C5763" t="str">
        <f t="shared" si="1"/>
        <v/>
      </c>
    </row>
    <row r="5764">
      <c r="A5764" t="str">
        <f>UPPER(newTransactionSheet!D5764)&amp;"$"&amp;UPPER(newTransactionSheet!F5764)&amp;"$"&amp;UPPER(newTransactionSheet!H5764)&amp;"$"&amp;UPPER(newTransactionSheet!N5764)</f>
        <v>$$$</v>
      </c>
      <c r="C5764" t="str">
        <f t="shared" si="1"/>
        <v/>
      </c>
    </row>
    <row r="5765">
      <c r="A5765" t="str">
        <f>UPPER(newTransactionSheet!D5765)&amp;"$"&amp;UPPER(newTransactionSheet!F5765)&amp;"$"&amp;UPPER(newTransactionSheet!H5765)&amp;"$"&amp;UPPER(newTransactionSheet!N5765)</f>
        <v>$$$</v>
      </c>
      <c r="C5765" t="str">
        <f t="shared" si="1"/>
        <v/>
      </c>
    </row>
    <row r="5766">
      <c r="A5766" t="str">
        <f>UPPER(newTransactionSheet!D5766)&amp;"$"&amp;UPPER(newTransactionSheet!F5766)&amp;"$"&amp;UPPER(newTransactionSheet!H5766)&amp;"$"&amp;UPPER(newTransactionSheet!N5766)</f>
        <v>$$$</v>
      </c>
      <c r="C5766" t="str">
        <f t="shared" si="1"/>
        <v/>
      </c>
    </row>
    <row r="5767">
      <c r="A5767" t="str">
        <f>UPPER(newTransactionSheet!D5767)&amp;"$"&amp;UPPER(newTransactionSheet!F5767)&amp;"$"&amp;UPPER(newTransactionSheet!H5767)&amp;"$"&amp;UPPER(newTransactionSheet!N5767)</f>
        <v>$$$</v>
      </c>
      <c r="C5767" t="str">
        <f t="shared" si="1"/>
        <v/>
      </c>
    </row>
    <row r="5768">
      <c r="A5768" t="str">
        <f>UPPER(newTransactionSheet!D5768)&amp;"$"&amp;UPPER(newTransactionSheet!F5768)&amp;"$"&amp;UPPER(newTransactionSheet!H5768)&amp;"$"&amp;UPPER(newTransactionSheet!N5768)</f>
        <v>$$$</v>
      </c>
      <c r="C5768" t="str">
        <f t="shared" si="1"/>
        <v/>
      </c>
    </row>
    <row r="5769">
      <c r="A5769" t="str">
        <f>UPPER(newTransactionSheet!D5769)&amp;"$"&amp;UPPER(newTransactionSheet!F5769)&amp;"$"&amp;UPPER(newTransactionSheet!H5769)&amp;"$"&amp;UPPER(newTransactionSheet!N5769)</f>
        <v>$$$</v>
      </c>
      <c r="C5769" t="str">
        <f t="shared" si="1"/>
        <v/>
      </c>
    </row>
    <row r="5770">
      <c r="A5770" t="str">
        <f>UPPER(newTransactionSheet!D5770)&amp;"$"&amp;UPPER(newTransactionSheet!F5770)&amp;"$"&amp;UPPER(newTransactionSheet!H5770)&amp;"$"&amp;UPPER(newTransactionSheet!N5770)</f>
        <v>$$$</v>
      </c>
      <c r="C5770" t="str">
        <f t="shared" si="1"/>
        <v/>
      </c>
    </row>
    <row r="5771">
      <c r="A5771" t="str">
        <f>UPPER(newTransactionSheet!D5771)&amp;"$"&amp;UPPER(newTransactionSheet!F5771)&amp;"$"&amp;UPPER(newTransactionSheet!H5771)&amp;"$"&amp;UPPER(newTransactionSheet!N5771)</f>
        <v>$$$</v>
      </c>
      <c r="C5771" t="str">
        <f t="shared" si="1"/>
        <v/>
      </c>
    </row>
    <row r="5772">
      <c r="A5772" t="str">
        <f>UPPER(newTransactionSheet!D5772)&amp;"$"&amp;UPPER(newTransactionSheet!F5772)&amp;"$"&amp;UPPER(newTransactionSheet!H5772)&amp;"$"&amp;UPPER(newTransactionSheet!N5772)</f>
        <v>$$$</v>
      </c>
      <c r="C5772" t="str">
        <f t="shared" si="1"/>
        <v/>
      </c>
    </row>
    <row r="5773">
      <c r="A5773" t="str">
        <f>UPPER(newTransactionSheet!D5773)&amp;"$"&amp;UPPER(newTransactionSheet!F5773)&amp;"$"&amp;UPPER(newTransactionSheet!H5773)&amp;"$"&amp;UPPER(newTransactionSheet!N5773)</f>
        <v>$$$</v>
      </c>
      <c r="C5773" t="str">
        <f t="shared" si="1"/>
        <v/>
      </c>
    </row>
    <row r="5774">
      <c r="A5774" t="str">
        <f>UPPER(newTransactionSheet!D5774)&amp;"$"&amp;UPPER(newTransactionSheet!F5774)&amp;"$"&amp;UPPER(newTransactionSheet!H5774)&amp;"$"&amp;UPPER(newTransactionSheet!N5774)</f>
        <v>$$$</v>
      </c>
      <c r="C5774" t="str">
        <f t="shared" si="1"/>
        <v/>
      </c>
    </row>
    <row r="5775">
      <c r="A5775" t="str">
        <f>UPPER(newTransactionSheet!D5775)&amp;"$"&amp;UPPER(newTransactionSheet!F5775)&amp;"$"&amp;UPPER(newTransactionSheet!H5775)&amp;"$"&amp;UPPER(newTransactionSheet!N5775)</f>
        <v>$$$</v>
      </c>
      <c r="C5775" t="str">
        <f t="shared" si="1"/>
        <v/>
      </c>
    </row>
    <row r="5776">
      <c r="A5776" t="str">
        <f>UPPER(newTransactionSheet!D5776)&amp;"$"&amp;UPPER(newTransactionSheet!F5776)&amp;"$"&amp;UPPER(newTransactionSheet!H5776)&amp;"$"&amp;UPPER(newTransactionSheet!N5776)</f>
        <v>$$$</v>
      </c>
      <c r="C5776" t="str">
        <f t="shared" si="1"/>
        <v/>
      </c>
    </row>
    <row r="5777">
      <c r="A5777" t="str">
        <f>UPPER(newTransactionSheet!D5777)&amp;"$"&amp;UPPER(newTransactionSheet!F5777)&amp;"$"&amp;UPPER(newTransactionSheet!H5777)&amp;"$"&amp;UPPER(newTransactionSheet!N5777)</f>
        <v>$$$</v>
      </c>
      <c r="C5777" t="str">
        <f t="shared" si="1"/>
        <v/>
      </c>
    </row>
    <row r="5778">
      <c r="A5778" t="str">
        <f>UPPER(newTransactionSheet!D5778)&amp;"$"&amp;UPPER(newTransactionSheet!F5778)&amp;"$"&amp;UPPER(newTransactionSheet!H5778)&amp;"$"&amp;UPPER(newTransactionSheet!N5778)</f>
        <v>$$$</v>
      </c>
      <c r="C5778" t="str">
        <f t="shared" si="1"/>
        <v/>
      </c>
    </row>
    <row r="5779">
      <c r="A5779" t="str">
        <f>UPPER(newTransactionSheet!D5779)&amp;"$"&amp;UPPER(newTransactionSheet!F5779)&amp;"$"&amp;UPPER(newTransactionSheet!H5779)&amp;"$"&amp;UPPER(newTransactionSheet!N5779)</f>
        <v>$$$</v>
      </c>
      <c r="C5779" t="str">
        <f t="shared" si="1"/>
        <v/>
      </c>
    </row>
    <row r="5780">
      <c r="A5780" t="str">
        <f>UPPER(newTransactionSheet!D5780)&amp;"$"&amp;UPPER(newTransactionSheet!F5780)&amp;"$"&amp;UPPER(newTransactionSheet!H5780)&amp;"$"&amp;UPPER(newTransactionSheet!N5780)</f>
        <v>$$$</v>
      </c>
      <c r="C5780" t="str">
        <f t="shared" si="1"/>
        <v/>
      </c>
    </row>
    <row r="5781">
      <c r="A5781" t="str">
        <f>UPPER(newTransactionSheet!D5781)&amp;"$"&amp;UPPER(newTransactionSheet!F5781)&amp;"$"&amp;UPPER(newTransactionSheet!H5781)&amp;"$"&amp;UPPER(newTransactionSheet!N5781)</f>
        <v>$$$</v>
      </c>
      <c r="C5781" t="str">
        <f t="shared" si="1"/>
        <v/>
      </c>
    </row>
    <row r="5782">
      <c r="A5782" t="str">
        <f>UPPER(newTransactionSheet!D5782)&amp;"$"&amp;UPPER(newTransactionSheet!F5782)&amp;"$"&amp;UPPER(newTransactionSheet!H5782)&amp;"$"&amp;UPPER(newTransactionSheet!N5782)</f>
        <v>$$$</v>
      </c>
      <c r="C5782" t="str">
        <f t="shared" si="1"/>
        <v/>
      </c>
    </row>
    <row r="5783">
      <c r="A5783" t="str">
        <f>UPPER(newTransactionSheet!D5783)&amp;"$"&amp;UPPER(newTransactionSheet!F5783)&amp;"$"&amp;UPPER(newTransactionSheet!H5783)&amp;"$"&amp;UPPER(newTransactionSheet!N5783)</f>
        <v>$$$</v>
      </c>
      <c r="C5783" t="str">
        <f t="shared" si="1"/>
        <v/>
      </c>
    </row>
    <row r="5784">
      <c r="A5784" t="str">
        <f>UPPER(newTransactionSheet!D5784)&amp;"$"&amp;UPPER(newTransactionSheet!F5784)&amp;"$"&amp;UPPER(newTransactionSheet!H5784)&amp;"$"&amp;UPPER(newTransactionSheet!N5784)</f>
        <v>$$$</v>
      </c>
      <c r="C5784" t="str">
        <f t="shared" si="1"/>
        <v/>
      </c>
    </row>
    <row r="5785">
      <c r="A5785" t="str">
        <f>UPPER(newTransactionSheet!D5785)&amp;"$"&amp;UPPER(newTransactionSheet!F5785)&amp;"$"&amp;UPPER(newTransactionSheet!H5785)&amp;"$"&amp;UPPER(newTransactionSheet!N5785)</f>
        <v>$$$</v>
      </c>
      <c r="C5785" t="str">
        <f t="shared" si="1"/>
        <v/>
      </c>
    </row>
    <row r="5786">
      <c r="A5786" t="str">
        <f>UPPER(newTransactionSheet!D5786)&amp;"$"&amp;UPPER(newTransactionSheet!F5786)&amp;"$"&amp;UPPER(newTransactionSheet!H5786)&amp;"$"&amp;UPPER(newTransactionSheet!N5786)</f>
        <v>$$$</v>
      </c>
      <c r="C5786" t="str">
        <f t="shared" si="1"/>
        <v/>
      </c>
    </row>
    <row r="5787">
      <c r="A5787" t="str">
        <f>UPPER(newTransactionSheet!D5787)&amp;"$"&amp;UPPER(newTransactionSheet!F5787)&amp;"$"&amp;UPPER(newTransactionSheet!H5787)&amp;"$"&amp;UPPER(newTransactionSheet!N5787)</f>
        <v>$$$</v>
      </c>
      <c r="C5787" t="str">
        <f t="shared" si="1"/>
        <v/>
      </c>
    </row>
    <row r="5788">
      <c r="A5788" t="str">
        <f>UPPER(newTransactionSheet!D5788)&amp;"$"&amp;UPPER(newTransactionSheet!F5788)&amp;"$"&amp;UPPER(newTransactionSheet!H5788)&amp;"$"&amp;UPPER(newTransactionSheet!N5788)</f>
        <v>$$$</v>
      </c>
      <c r="C5788" t="str">
        <f t="shared" si="1"/>
        <v/>
      </c>
    </row>
    <row r="5789">
      <c r="A5789" t="str">
        <f>UPPER(newTransactionSheet!D5789)&amp;"$"&amp;UPPER(newTransactionSheet!F5789)&amp;"$"&amp;UPPER(newTransactionSheet!H5789)&amp;"$"&amp;UPPER(newTransactionSheet!N5789)</f>
        <v>$$$</v>
      </c>
      <c r="C5789" t="str">
        <f t="shared" si="1"/>
        <v/>
      </c>
    </row>
    <row r="5790">
      <c r="A5790" t="str">
        <f>UPPER(newTransactionSheet!D5790)&amp;"$"&amp;UPPER(newTransactionSheet!F5790)&amp;"$"&amp;UPPER(newTransactionSheet!H5790)&amp;"$"&amp;UPPER(newTransactionSheet!N5790)</f>
        <v>$$$</v>
      </c>
      <c r="C5790" t="str">
        <f t="shared" si="1"/>
        <v/>
      </c>
    </row>
    <row r="5791">
      <c r="A5791" t="str">
        <f>UPPER(newTransactionSheet!D5791)&amp;"$"&amp;UPPER(newTransactionSheet!F5791)&amp;"$"&amp;UPPER(newTransactionSheet!H5791)&amp;"$"&amp;UPPER(newTransactionSheet!N5791)</f>
        <v>$$$</v>
      </c>
      <c r="C5791" t="str">
        <f t="shared" si="1"/>
        <v/>
      </c>
    </row>
    <row r="5792">
      <c r="A5792" t="str">
        <f>UPPER(newTransactionSheet!D5792)&amp;"$"&amp;UPPER(newTransactionSheet!F5792)&amp;"$"&amp;UPPER(newTransactionSheet!H5792)&amp;"$"&amp;UPPER(newTransactionSheet!N5792)</f>
        <v>$$$</v>
      </c>
      <c r="C5792" t="str">
        <f t="shared" si="1"/>
        <v/>
      </c>
    </row>
    <row r="5793">
      <c r="A5793" t="str">
        <f>UPPER(newTransactionSheet!D5793)&amp;"$"&amp;UPPER(newTransactionSheet!F5793)&amp;"$"&amp;UPPER(newTransactionSheet!H5793)&amp;"$"&amp;UPPER(newTransactionSheet!N5793)</f>
        <v>$$$</v>
      </c>
      <c r="C5793" t="str">
        <f t="shared" si="1"/>
        <v/>
      </c>
    </row>
    <row r="5794">
      <c r="A5794" t="str">
        <f>UPPER(newTransactionSheet!D5794)&amp;"$"&amp;UPPER(newTransactionSheet!F5794)&amp;"$"&amp;UPPER(newTransactionSheet!H5794)&amp;"$"&amp;UPPER(newTransactionSheet!N5794)</f>
        <v>$$$</v>
      </c>
      <c r="C5794" t="str">
        <f t="shared" si="1"/>
        <v/>
      </c>
    </row>
    <row r="5795">
      <c r="A5795" t="str">
        <f>UPPER(newTransactionSheet!D5795)&amp;"$"&amp;UPPER(newTransactionSheet!F5795)&amp;"$"&amp;UPPER(newTransactionSheet!H5795)&amp;"$"&amp;UPPER(newTransactionSheet!N5795)</f>
        <v>$$$</v>
      </c>
      <c r="C5795" t="str">
        <f t="shared" si="1"/>
        <v/>
      </c>
    </row>
    <row r="5796">
      <c r="A5796" t="str">
        <f>UPPER(newTransactionSheet!D5796)&amp;"$"&amp;UPPER(newTransactionSheet!F5796)&amp;"$"&amp;UPPER(newTransactionSheet!H5796)&amp;"$"&amp;UPPER(newTransactionSheet!N5796)</f>
        <v>$$$</v>
      </c>
      <c r="C5796" t="str">
        <f t="shared" si="1"/>
        <v/>
      </c>
    </row>
    <row r="5797">
      <c r="A5797" t="str">
        <f>UPPER(newTransactionSheet!D5797)&amp;"$"&amp;UPPER(newTransactionSheet!F5797)&amp;"$"&amp;UPPER(newTransactionSheet!H5797)&amp;"$"&amp;UPPER(newTransactionSheet!N5797)</f>
        <v>$$$</v>
      </c>
      <c r="C5797" t="str">
        <f t="shared" si="1"/>
        <v/>
      </c>
    </row>
    <row r="5798">
      <c r="A5798" t="str">
        <f>UPPER(newTransactionSheet!D5798)&amp;"$"&amp;UPPER(newTransactionSheet!F5798)&amp;"$"&amp;UPPER(newTransactionSheet!H5798)&amp;"$"&amp;UPPER(newTransactionSheet!N5798)</f>
        <v>$$$</v>
      </c>
      <c r="C5798" t="str">
        <f t="shared" si="1"/>
        <v/>
      </c>
    </row>
    <row r="5799">
      <c r="A5799" t="str">
        <f>UPPER(newTransactionSheet!D5799)&amp;"$"&amp;UPPER(newTransactionSheet!F5799)&amp;"$"&amp;UPPER(newTransactionSheet!H5799)&amp;"$"&amp;UPPER(newTransactionSheet!N5799)</f>
        <v>$$$</v>
      </c>
      <c r="C5799" t="str">
        <f t="shared" si="1"/>
        <v/>
      </c>
    </row>
    <row r="5800">
      <c r="A5800" t="str">
        <f>UPPER(newTransactionSheet!D5800)&amp;"$"&amp;UPPER(newTransactionSheet!F5800)&amp;"$"&amp;UPPER(newTransactionSheet!H5800)&amp;"$"&amp;UPPER(newTransactionSheet!N5800)</f>
        <v>$$$</v>
      </c>
      <c r="C5800" t="str">
        <f t="shared" si="1"/>
        <v/>
      </c>
    </row>
    <row r="5801">
      <c r="A5801" t="str">
        <f>UPPER(newTransactionSheet!D5801)&amp;"$"&amp;UPPER(newTransactionSheet!F5801)&amp;"$"&amp;UPPER(newTransactionSheet!H5801)&amp;"$"&amp;UPPER(newTransactionSheet!N5801)</f>
        <v>$$$</v>
      </c>
      <c r="C5801" t="str">
        <f t="shared" si="1"/>
        <v/>
      </c>
    </row>
    <row r="5802">
      <c r="A5802" t="str">
        <f>UPPER(newTransactionSheet!D5802)&amp;"$"&amp;UPPER(newTransactionSheet!F5802)&amp;"$"&amp;UPPER(newTransactionSheet!H5802)&amp;"$"&amp;UPPER(newTransactionSheet!N5802)</f>
        <v>$$$</v>
      </c>
      <c r="C5802" t="str">
        <f t="shared" si="1"/>
        <v/>
      </c>
    </row>
    <row r="5803">
      <c r="A5803" t="str">
        <f>UPPER(newTransactionSheet!D5803)&amp;"$"&amp;UPPER(newTransactionSheet!F5803)&amp;"$"&amp;UPPER(newTransactionSheet!H5803)&amp;"$"&amp;UPPER(newTransactionSheet!N5803)</f>
        <v>$$$</v>
      </c>
      <c r="C5803" t="str">
        <f t="shared" si="1"/>
        <v/>
      </c>
    </row>
    <row r="5804">
      <c r="A5804" t="str">
        <f>UPPER(newTransactionSheet!D5804)&amp;"$"&amp;UPPER(newTransactionSheet!F5804)&amp;"$"&amp;UPPER(newTransactionSheet!H5804)&amp;"$"&amp;UPPER(newTransactionSheet!N5804)</f>
        <v>$$$</v>
      </c>
      <c r="C5804" t="str">
        <f t="shared" si="1"/>
        <v/>
      </c>
    </row>
    <row r="5805">
      <c r="A5805" t="str">
        <f>UPPER(newTransactionSheet!D5805)&amp;"$"&amp;UPPER(newTransactionSheet!F5805)&amp;"$"&amp;UPPER(newTransactionSheet!H5805)&amp;"$"&amp;UPPER(newTransactionSheet!N5805)</f>
        <v>$$$</v>
      </c>
      <c r="C5805" t="str">
        <f t="shared" si="1"/>
        <v/>
      </c>
    </row>
    <row r="5806">
      <c r="A5806" t="str">
        <f>UPPER(newTransactionSheet!D5806)&amp;"$"&amp;UPPER(newTransactionSheet!F5806)&amp;"$"&amp;UPPER(newTransactionSheet!H5806)&amp;"$"&amp;UPPER(newTransactionSheet!N5806)</f>
        <v>$$$</v>
      </c>
      <c r="C5806" t="str">
        <f t="shared" si="1"/>
        <v/>
      </c>
    </row>
    <row r="5807">
      <c r="A5807" t="str">
        <f>UPPER(newTransactionSheet!D5807)&amp;"$"&amp;UPPER(newTransactionSheet!F5807)&amp;"$"&amp;UPPER(newTransactionSheet!H5807)&amp;"$"&amp;UPPER(newTransactionSheet!N5807)</f>
        <v>$$$</v>
      </c>
      <c r="C5807" t="str">
        <f t="shared" si="1"/>
        <v/>
      </c>
    </row>
    <row r="5808">
      <c r="A5808" t="str">
        <f>UPPER(newTransactionSheet!D5808)&amp;"$"&amp;UPPER(newTransactionSheet!F5808)&amp;"$"&amp;UPPER(newTransactionSheet!H5808)&amp;"$"&amp;UPPER(newTransactionSheet!N5808)</f>
        <v>$$$</v>
      </c>
      <c r="C5808" t="str">
        <f t="shared" si="1"/>
        <v/>
      </c>
    </row>
    <row r="5809">
      <c r="A5809" t="str">
        <f>UPPER(newTransactionSheet!D5809)&amp;"$"&amp;UPPER(newTransactionSheet!F5809)&amp;"$"&amp;UPPER(newTransactionSheet!H5809)&amp;"$"&amp;UPPER(newTransactionSheet!N5809)</f>
        <v>$$$</v>
      </c>
      <c r="C5809" t="str">
        <f t="shared" si="1"/>
        <v/>
      </c>
    </row>
    <row r="5810">
      <c r="A5810" t="str">
        <f>UPPER(newTransactionSheet!D5810)&amp;"$"&amp;UPPER(newTransactionSheet!F5810)&amp;"$"&amp;UPPER(newTransactionSheet!H5810)&amp;"$"&amp;UPPER(newTransactionSheet!N5810)</f>
        <v>$$$</v>
      </c>
      <c r="C5810" t="str">
        <f t="shared" si="1"/>
        <v/>
      </c>
    </row>
    <row r="5811">
      <c r="A5811" t="str">
        <f>UPPER(newTransactionSheet!D5811)&amp;"$"&amp;UPPER(newTransactionSheet!F5811)&amp;"$"&amp;UPPER(newTransactionSheet!H5811)&amp;"$"&amp;UPPER(newTransactionSheet!N5811)</f>
        <v>$$$</v>
      </c>
      <c r="C5811" t="str">
        <f t="shared" si="1"/>
        <v/>
      </c>
    </row>
    <row r="5812">
      <c r="A5812" t="str">
        <f>UPPER(newTransactionSheet!D5812)&amp;"$"&amp;UPPER(newTransactionSheet!F5812)&amp;"$"&amp;UPPER(newTransactionSheet!H5812)&amp;"$"&amp;UPPER(newTransactionSheet!N5812)</f>
        <v>$$$</v>
      </c>
      <c r="C5812" t="str">
        <f t="shared" si="1"/>
        <v/>
      </c>
    </row>
    <row r="5813">
      <c r="A5813" t="str">
        <f>UPPER(newTransactionSheet!D5813)&amp;"$"&amp;UPPER(newTransactionSheet!F5813)&amp;"$"&amp;UPPER(newTransactionSheet!H5813)&amp;"$"&amp;UPPER(newTransactionSheet!N5813)</f>
        <v>$$$</v>
      </c>
      <c r="C5813" t="str">
        <f t="shared" si="1"/>
        <v/>
      </c>
    </row>
    <row r="5814">
      <c r="A5814" t="str">
        <f>UPPER(newTransactionSheet!D5814)&amp;"$"&amp;UPPER(newTransactionSheet!F5814)&amp;"$"&amp;UPPER(newTransactionSheet!H5814)&amp;"$"&amp;UPPER(newTransactionSheet!N5814)</f>
        <v>$$$</v>
      </c>
      <c r="C5814" t="str">
        <f t="shared" si="1"/>
        <v/>
      </c>
    </row>
    <row r="5815">
      <c r="A5815" t="str">
        <f>UPPER(newTransactionSheet!D5815)&amp;"$"&amp;UPPER(newTransactionSheet!F5815)&amp;"$"&amp;UPPER(newTransactionSheet!H5815)&amp;"$"&amp;UPPER(newTransactionSheet!N5815)</f>
        <v>$$$</v>
      </c>
      <c r="C5815" t="str">
        <f t="shared" si="1"/>
        <v/>
      </c>
    </row>
    <row r="5816">
      <c r="A5816" t="str">
        <f>UPPER(newTransactionSheet!D5816)&amp;"$"&amp;UPPER(newTransactionSheet!F5816)&amp;"$"&amp;UPPER(newTransactionSheet!H5816)&amp;"$"&amp;UPPER(newTransactionSheet!N5816)</f>
        <v>$$$</v>
      </c>
      <c r="C5816" t="str">
        <f t="shared" si="1"/>
        <v/>
      </c>
    </row>
    <row r="5817">
      <c r="A5817" t="str">
        <f>UPPER(newTransactionSheet!D5817)&amp;"$"&amp;UPPER(newTransactionSheet!F5817)&amp;"$"&amp;UPPER(newTransactionSheet!H5817)&amp;"$"&amp;UPPER(newTransactionSheet!N5817)</f>
        <v>$$$</v>
      </c>
      <c r="C5817" t="str">
        <f t="shared" si="1"/>
        <v/>
      </c>
    </row>
    <row r="5818">
      <c r="A5818" t="str">
        <f>UPPER(newTransactionSheet!D5818)&amp;"$"&amp;UPPER(newTransactionSheet!F5818)&amp;"$"&amp;UPPER(newTransactionSheet!H5818)&amp;"$"&amp;UPPER(newTransactionSheet!N5818)</f>
        <v>$$$</v>
      </c>
      <c r="C5818" t="str">
        <f t="shared" si="1"/>
        <v/>
      </c>
    </row>
    <row r="5819">
      <c r="A5819" t="str">
        <f>UPPER(newTransactionSheet!D5819)&amp;"$"&amp;UPPER(newTransactionSheet!F5819)&amp;"$"&amp;UPPER(newTransactionSheet!H5819)&amp;"$"&amp;UPPER(newTransactionSheet!N5819)</f>
        <v>$$$</v>
      </c>
      <c r="C5819" t="str">
        <f t="shared" si="1"/>
        <v/>
      </c>
    </row>
    <row r="5820">
      <c r="A5820" t="str">
        <f>UPPER(newTransactionSheet!D5820)&amp;"$"&amp;UPPER(newTransactionSheet!F5820)&amp;"$"&amp;UPPER(newTransactionSheet!H5820)&amp;"$"&amp;UPPER(newTransactionSheet!N5820)</f>
        <v>$$$</v>
      </c>
      <c r="C5820" t="str">
        <f t="shared" si="1"/>
        <v/>
      </c>
    </row>
    <row r="5821">
      <c r="A5821" t="str">
        <f>UPPER(newTransactionSheet!D5821)&amp;"$"&amp;UPPER(newTransactionSheet!F5821)&amp;"$"&amp;UPPER(newTransactionSheet!H5821)&amp;"$"&amp;UPPER(newTransactionSheet!N5821)</f>
        <v>$$$</v>
      </c>
      <c r="C5821" t="str">
        <f t="shared" si="1"/>
        <v/>
      </c>
    </row>
    <row r="5822">
      <c r="A5822" t="str">
        <f>UPPER(newTransactionSheet!D5822)&amp;"$"&amp;UPPER(newTransactionSheet!F5822)&amp;"$"&amp;UPPER(newTransactionSheet!H5822)&amp;"$"&amp;UPPER(newTransactionSheet!N5822)</f>
        <v>$$$</v>
      </c>
      <c r="C5822" t="str">
        <f t="shared" si="1"/>
        <v/>
      </c>
    </row>
    <row r="5823">
      <c r="A5823" t="str">
        <f>UPPER(newTransactionSheet!D5823)&amp;"$"&amp;UPPER(newTransactionSheet!F5823)&amp;"$"&amp;UPPER(newTransactionSheet!H5823)&amp;"$"&amp;UPPER(newTransactionSheet!N5823)</f>
        <v>$$$</v>
      </c>
      <c r="C5823" t="str">
        <f t="shared" si="1"/>
        <v/>
      </c>
    </row>
    <row r="5824">
      <c r="A5824" t="str">
        <f>UPPER(newTransactionSheet!D5824)&amp;"$"&amp;UPPER(newTransactionSheet!F5824)&amp;"$"&amp;UPPER(newTransactionSheet!H5824)&amp;"$"&amp;UPPER(newTransactionSheet!N5824)</f>
        <v>$$$</v>
      </c>
      <c r="C5824" t="str">
        <f t="shared" si="1"/>
        <v/>
      </c>
    </row>
    <row r="5825">
      <c r="A5825" t="str">
        <f>UPPER(newTransactionSheet!D5825)&amp;"$"&amp;UPPER(newTransactionSheet!F5825)&amp;"$"&amp;UPPER(newTransactionSheet!H5825)&amp;"$"&amp;UPPER(newTransactionSheet!N5825)</f>
        <v>$$$</v>
      </c>
      <c r="C5825" t="str">
        <f t="shared" si="1"/>
        <v/>
      </c>
    </row>
    <row r="5826">
      <c r="A5826" t="str">
        <f>UPPER(newTransactionSheet!D5826)&amp;"$"&amp;UPPER(newTransactionSheet!F5826)&amp;"$"&amp;UPPER(newTransactionSheet!H5826)&amp;"$"&amp;UPPER(newTransactionSheet!N5826)</f>
        <v>$$$</v>
      </c>
      <c r="C5826" t="str">
        <f t="shared" si="1"/>
        <v/>
      </c>
    </row>
    <row r="5827">
      <c r="A5827" t="str">
        <f>UPPER(newTransactionSheet!D5827)&amp;"$"&amp;UPPER(newTransactionSheet!F5827)&amp;"$"&amp;UPPER(newTransactionSheet!H5827)&amp;"$"&amp;UPPER(newTransactionSheet!N5827)</f>
        <v>$$$</v>
      </c>
      <c r="C5827" t="str">
        <f t="shared" si="1"/>
        <v/>
      </c>
    </row>
    <row r="5828">
      <c r="A5828" t="str">
        <f>UPPER(newTransactionSheet!D5828)&amp;"$"&amp;UPPER(newTransactionSheet!F5828)&amp;"$"&amp;UPPER(newTransactionSheet!H5828)&amp;"$"&amp;UPPER(newTransactionSheet!N5828)</f>
        <v>$$$</v>
      </c>
      <c r="C5828" t="str">
        <f t="shared" si="1"/>
        <v/>
      </c>
    </row>
    <row r="5829">
      <c r="A5829" t="str">
        <f>UPPER(newTransactionSheet!D5829)&amp;"$"&amp;UPPER(newTransactionSheet!F5829)&amp;"$"&amp;UPPER(newTransactionSheet!H5829)&amp;"$"&amp;UPPER(newTransactionSheet!N5829)</f>
        <v>$$$</v>
      </c>
      <c r="C5829" t="str">
        <f t="shared" si="1"/>
        <v/>
      </c>
    </row>
    <row r="5830">
      <c r="A5830" t="str">
        <f>UPPER(newTransactionSheet!D5830)&amp;"$"&amp;UPPER(newTransactionSheet!F5830)&amp;"$"&amp;UPPER(newTransactionSheet!H5830)&amp;"$"&amp;UPPER(newTransactionSheet!N5830)</f>
        <v>$$$</v>
      </c>
      <c r="C5830" t="str">
        <f t="shared" si="1"/>
        <v/>
      </c>
    </row>
    <row r="5831">
      <c r="A5831" t="str">
        <f>UPPER(newTransactionSheet!D5831)&amp;"$"&amp;UPPER(newTransactionSheet!F5831)&amp;"$"&amp;UPPER(newTransactionSheet!H5831)&amp;"$"&amp;UPPER(newTransactionSheet!N5831)</f>
        <v>$$$</v>
      </c>
      <c r="C5831" t="str">
        <f t="shared" si="1"/>
        <v/>
      </c>
    </row>
    <row r="5832">
      <c r="A5832" t="str">
        <f>UPPER(newTransactionSheet!D5832)&amp;"$"&amp;UPPER(newTransactionSheet!F5832)&amp;"$"&amp;UPPER(newTransactionSheet!H5832)&amp;"$"&amp;UPPER(newTransactionSheet!N5832)</f>
        <v>$$$</v>
      </c>
      <c r="C5832" t="str">
        <f t="shared" si="1"/>
        <v/>
      </c>
    </row>
    <row r="5833">
      <c r="A5833" t="str">
        <f>UPPER(newTransactionSheet!D5833)&amp;"$"&amp;UPPER(newTransactionSheet!F5833)&amp;"$"&amp;UPPER(newTransactionSheet!H5833)&amp;"$"&amp;UPPER(newTransactionSheet!N5833)</f>
        <v>$$$</v>
      </c>
      <c r="C5833" t="str">
        <f t="shared" si="1"/>
        <v/>
      </c>
    </row>
    <row r="5834">
      <c r="A5834" t="str">
        <f>UPPER(newTransactionSheet!D5834)&amp;"$"&amp;UPPER(newTransactionSheet!F5834)&amp;"$"&amp;UPPER(newTransactionSheet!H5834)&amp;"$"&amp;UPPER(newTransactionSheet!N5834)</f>
        <v>$$$</v>
      </c>
      <c r="C5834" t="str">
        <f t="shared" si="1"/>
        <v/>
      </c>
    </row>
    <row r="5835">
      <c r="A5835" t="str">
        <f>UPPER(newTransactionSheet!D5835)&amp;"$"&amp;UPPER(newTransactionSheet!F5835)&amp;"$"&amp;UPPER(newTransactionSheet!H5835)&amp;"$"&amp;UPPER(newTransactionSheet!N5835)</f>
        <v>$$$</v>
      </c>
      <c r="C5835" t="str">
        <f t="shared" si="1"/>
        <v/>
      </c>
    </row>
    <row r="5836">
      <c r="A5836" t="str">
        <f>UPPER(newTransactionSheet!D5836)&amp;"$"&amp;UPPER(newTransactionSheet!F5836)&amp;"$"&amp;UPPER(newTransactionSheet!H5836)&amp;"$"&amp;UPPER(newTransactionSheet!N5836)</f>
        <v>$$$</v>
      </c>
      <c r="C5836" t="str">
        <f t="shared" si="1"/>
        <v/>
      </c>
    </row>
    <row r="5837">
      <c r="A5837" t="str">
        <f>UPPER(newTransactionSheet!D5837)&amp;"$"&amp;UPPER(newTransactionSheet!F5837)&amp;"$"&amp;UPPER(newTransactionSheet!H5837)&amp;"$"&amp;UPPER(newTransactionSheet!N5837)</f>
        <v>$$$</v>
      </c>
      <c r="C5837" t="str">
        <f t="shared" si="1"/>
        <v/>
      </c>
    </row>
    <row r="5838">
      <c r="A5838" t="str">
        <f>UPPER(newTransactionSheet!D5838)&amp;"$"&amp;UPPER(newTransactionSheet!F5838)&amp;"$"&amp;UPPER(newTransactionSheet!H5838)&amp;"$"&amp;UPPER(newTransactionSheet!N5838)</f>
        <v>$$$</v>
      </c>
      <c r="C5838" t="str">
        <f t="shared" si="1"/>
        <v/>
      </c>
    </row>
    <row r="5839">
      <c r="A5839" t="str">
        <f>UPPER(newTransactionSheet!D5839)&amp;"$"&amp;UPPER(newTransactionSheet!F5839)&amp;"$"&amp;UPPER(newTransactionSheet!H5839)&amp;"$"&amp;UPPER(newTransactionSheet!N5839)</f>
        <v>$$$</v>
      </c>
      <c r="C5839" t="str">
        <f t="shared" si="1"/>
        <v/>
      </c>
    </row>
    <row r="5840">
      <c r="A5840" t="str">
        <f>UPPER(newTransactionSheet!D5840)&amp;"$"&amp;UPPER(newTransactionSheet!F5840)&amp;"$"&amp;UPPER(newTransactionSheet!H5840)&amp;"$"&amp;UPPER(newTransactionSheet!N5840)</f>
        <v>$$$</v>
      </c>
      <c r="C5840" t="str">
        <f t="shared" si="1"/>
        <v/>
      </c>
    </row>
    <row r="5841">
      <c r="A5841" t="str">
        <f>UPPER(newTransactionSheet!D5841)&amp;"$"&amp;UPPER(newTransactionSheet!F5841)&amp;"$"&amp;UPPER(newTransactionSheet!H5841)&amp;"$"&amp;UPPER(newTransactionSheet!N5841)</f>
        <v>$$$</v>
      </c>
      <c r="C5841" t="str">
        <f t="shared" si="1"/>
        <v/>
      </c>
    </row>
    <row r="5842">
      <c r="A5842" t="str">
        <f>UPPER(newTransactionSheet!D5842)&amp;"$"&amp;UPPER(newTransactionSheet!F5842)&amp;"$"&amp;UPPER(newTransactionSheet!H5842)&amp;"$"&amp;UPPER(newTransactionSheet!N5842)</f>
        <v>$$$</v>
      </c>
      <c r="C5842" t="str">
        <f t="shared" si="1"/>
        <v/>
      </c>
    </row>
    <row r="5843">
      <c r="A5843" t="str">
        <f>UPPER(newTransactionSheet!D5843)&amp;"$"&amp;UPPER(newTransactionSheet!F5843)&amp;"$"&amp;UPPER(newTransactionSheet!H5843)&amp;"$"&amp;UPPER(newTransactionSheet!N5843)</f>
        <v>$$$</v>
      </c>
      <c r="C5843" t="str">
        <f t="shared" si="1"/>
        <v/>
      </c>
    </row>
    <row r="5844">
      <c r="A5844" t="str">
        <f>UPPER(newTransactionSheet!D5844)&amp;"$"&amp;UPPER(newTransactionSheet!F5844)&amp;"$"&amp;UPPER(newTransactionSheet!H5844)&amp;"$"&amp;UPPER(newTransactionSheet!N5844)</f>
        <v>$$$</v>
      </c>
      <c r="C5844" t="str">
        <f t="shared" si="1"/>
        <v/>
      </c>
    </row>
    <row r="5845">
      <c r="A5845" t="str">
        <f>UPPER(newTransactionSheet!D5845)&amp;"$"&amp;UPPER(newTransactionSheet!F5845)&amp;"$"&amp;UPPER(newTransactionSheet!H5845)&amp;"$"&amp;UPPER(newTransactionSheet!N5845)</f>
        <v>$$$</v>
      </c>
      <c r="C5845" t="str">
        <f t="shared" si="1"/>
        <v/>
      </c>
    </row>
    <row r="5846">
      <c r="A5846" t="str">
        <f>UPPER(newTransactionSheet!D5846)&amp;"$"&amp;UPPER(newTransactionSheet!F5846)&amp;"$"&amp;UPPER(newTransactionSheet!H5846)&amp;"$"&amp;UPPER(newTransactionSheet!N5846)</f>
        <v>$$$</v>
      </c>
      <c r="C5846" t="str">
        <f t="shared" si="1"/>
        <v/>
      </c>
    </row>
    <row r="5847">
      <c r="A5847" t="str">
        <f>UPPER(newTransactionSheet!D5847)&amp;"$"&amp;UPPER(newTransactionSheet!F5847)&amp;"$"&amp;UPPER(newTransactionSheet!H5847)&amp;"$"&amp;UPPER(newTransactionSheet!N5847)</f>
        <v>$$$</v>
      </c>
      <c r="C5847" t="str">
        <f t="shared" si="1"/>
        <v/>
      </c>
    </row>
    <row r="5848">
      <c r="A5848" t="str">
        <f>UPPER(newTransactionSheet!D5848)&amp;"$"&amp;UPPER(newTransactionSheet!F5848)&amp;"$"&amp;UPPER(newTransactionSheet!H5848)&amp;"$"&amp;UPPER(newTransactionSheet!N5848)</f>
        <v>$$$</v>
      </c>
      <c r="C5848" t="str">
        <f t="shared" si="1"/>
        <v/>
      </c>
    </row>
    <row r="5849">
      <c r="A5849" t="str">
        <f>UPPER(newTransactionSheet!D5849)&amp;"$"&amp;UPPER(newTransactionSheet!F5849)&amp;"$"&amp;UPPER(newTransactionSheet!H5849)&amp;"$"&amp;UPPER(newTransactionSheet!N5849)</f>
        <v>$$$</v>
      </c>
      <c r="C5849" t="str">
        <f t="shared" si="1"/>
        <v/>
      </c>
    </row>
    <row r="5850">
      <c r="A5850" t="str">
        <f>UPPER(newTransactionSheet!D5850)&amp;"$"&amp;UPPER(newTransactionSheet!F5850)&amp;"$"&amp;UPPER(newTransactionSheet!H5850)&amp;"$"&amp;UPPER(newTransactionSheet!N5850)</f>
        <v>$$$</v>
      </c>
      <c r="C5850" t="str">
        <f t="shared" si="1"/>
        <v/>
      </c>
    </row>
    <row r="5851">
      <c r="A5851" t="str">
        <f>UPPER(newTransactionSheet!D5851)&amp;"$"&amp;UPPER(newTransactionSheet!F5851)&amp;"$"&amp;UPPER(newTransactionSheet!H5851)&amp;"$"&amp;UPPER(newTransactionSheet!N5851)</f>
        <v>$$$</v>
      </c>
      <c r="C5851" t="str">
        <f t="shared" si="1"/>
        <v/>
      </c>
    </row>
    <row r="5852">
      <c r="A5852" t="str">
        <f>UPPER(newTransactionSheet!D5852)&amp;"$"&amp;UPPER(newTransactionSheet!F5852)&amp;"$"&amp;UPPER(newTransactionSheet!H5852)&amp;"$"&amp;UPPER(newTransactionSheet!N5852)</f>
        <v>$$$</v>
      </c>
      <c r="C5852" t="str">
        <f t="shared" si="1"/>
        <v/>
      </c>
    </row>
    <row r="5853">
      <c r="A5853" t="str">
        <f>UPPER(newTransactionSheet!D5853)&amp;"$"&amp;UPPER(newTransactionSheet!F5853)&amp;"$"&amp;UPPER(newTransactionSheet!H5853)&amp;"$"&amp;UPPER(newTransactionSheet!N5853)</f>
        <v>$$$</v>
      </c>
      <c r="C5853" t="str">
        <f t="shared" si="1"/>
        <v/>
      </c>
    </row>
    <row r="5854">
      <c r="A5854" t="str">
        <f>UPPER(newTransactionSheet!D5854)&amp;"$"&amp;UPPER(newTransactionSheet!F5854)&amp;"$"&amp;UPPER(newTransactionSheet!H5854)&amp;"$"&amp;UPPER(newTransactionSheet!N5854)</f>
        <v>$$$</v>
      </c>
      <c r="C5854" t="str">
        <f t="shared" si="1"/>
        <v/>
      </c>
    </row>
    <row r="5855">
      <c r="A5855" t="str">
        <f>UPPER(newTransactionSheet!D5855)&amp;"$"&amp;UPPER(newTransactionSheet!F5855)&amp;"$"&amp;UPPER(newTransactionSheet!H5855)&amp;"$"&amp;UPPER(newTransactionSheet!N5855)</f>
        <v>$$$</v>
      </c>
      <c r="C5855" t="str">
        <f t="shared" si="1"/>
        <v/>
      </c>
    </row>
    <row r="5856">
      <c r="A5856" t="str">
        <f>UPPER(newTransactionSheet!D5856)&amp;"$"&amp;UPPER(newTransactionSheet!F5856)&amp;"$"&amp;UPPER(newTransactionSheet!H5856)&amp;"$"&amp;UPPER(newTransactionSheet!N5856)</f>
        <v>$$$</v>
      </c>
      <c r="C5856" t="str">
        <f t="shared" si="1"/>
        <v/>
      </c>
    </row>
    <row r="5857">
      <c r="A5857" t="str">
        <f>UPPER(newTransactionSheet!D5857)&amp;"$"&amp;UPPER(newTransactionSheet!F5857)&amp;"$"&amp;UPPER(newTransactionSheet!H5857)&amp;"$"&amp;UPPER(newTransactionSheet!N5857)</f>
        <v>$$$</v>
      </c>
      <c r="C5857" t="str">
        <f t="shared" si="1"/>
        <v/>
      </c>
    </row>
    <row r="5858">
      <c r="A5858" t="str">
        <f>UPPER(newTransactionSheet!D5858)&amp;"$"&amp;UPPER(newTransactionSheet!F5858)&amp;"$"&amp;UPPER(newTransactionSheet!H5858)&amp;"$"&amp;UPPER(newTransactionSheet!N5858)</f>
        <v>$$$</v>
      </c>
      <c r="C5858" t="str">
        <f t="shared" si="1"/>
        <v/>
      </c>
    </row>
    <row r="5859">
      <c r="A5859" t="str">
        <f>UPPER(newTransactionSheet!D5859)&amp;"$"&amp;UPPER(newTransactionSheet!F5859)&amp;"$"&amp;UPPER(newTransactionSheet!H5859)&amp;"$"&amp;UPPER(newTransactionSheet!N5859)</f>
        <v>$$$</v>
      </c>
      <c r="C5859" t="str">
        <f t="shared" si="1"/>
        <v/>
      </c>
    </row>
    <row r="5860">
      <c r="A5860" t="str">
        <f>UPPER(newTransactionSheet!D5860)&amp;"$"&amp;UPPER(newTransactionSheet!F5860)&amp;"$"&amp;UPPER(newTransactionSheet!H5860)&amp;"$"&amp;UPPER(newTransactionSheet!N5860)</f>
        <v>$$$</v>
      </c>
      <c r="C5860" t="str">
        <f t="shared" si="1"/>
        <v/>
      </c>
    </row>
    <row r="5861">
      <c r="A5861" t="str">
        <f>UPPER(newTransactionSheet!D5861)&amp;"$"&amp;UPPER(newTransactionSheet!F5861)&amp;"$"&amp;UPPER(newTransactionSheet!H5861)&amp;"$"&amp;UPPER(newTransactionSheet!N5861)</f>
        <v>$$$</v>
      </c>
      <c r="C5861" t="str">
        <f t="shared" si="1"/>
        <v/>
      </c>
    </row>
    <row r="5862">
      <c r="A5862" t="str">
        <f>UPPER(newTransactionSheet!D5862)&amp;"$"&amp;UPPER(newTransactionSheet!F5862)&amp;"$"&amp;UPPER(newTransactionSheet!H5862)&amp;"$"&amp;UPPER(newTransactionSheet!N5862)</f>
        <v>$$$</v>
      </c>
      <c r="C5862" t="str">
        <f t="shared" si="1"/>
        <v/>
      </c>
    </row>
    <row r="5863">
      <c r="A5863" t="str">
        <f>UPPER(newTransactionSheet!D5863)&amp;"$"&amp;UPPER(newTransactionSheet!F5863)&amp;"$"&amp;UPPER(newTransactionSheet!H5863)&amp;"$"&amp;UPPER(newTransactionSheet!N5863)</f>
        <v>$$$</v>
      </c>
      <c r="C5863" t="str">
        <f t="shared" si="1"/>
        <v/>
      </c>
    </row>
    <row r="5864">
      <c r="A5864" t="str">
        <f>UPPER(newTransactionSheet!D5864)&amp;"$"&amp;UPPER(newTransactionSheet!F5864)&amp;"$"&amp;UPPER(newTransactionSheet!H5864)&amp;"$"&amp;UPPER(newTransactionSheet!N5864)</f>
        <v>$$$</v>
      </c>
      <c r="C5864" t="str">
        <f t="shared" si="1"/>
        <v/>
      </c>
    </row>
    <row r="5865">
      <c r="A5865" t="str">
        <f>UPPER(newTransactionSheet!D5865)&amp;"$"&amp;UPPER(newTransactionSheet!F5865)&amp;"$"&amp;UPPER(newTransactionSheet!H5865)&amp;"$"&amp;UPPER(newTransactionSheet!N5865)</f>
        <v>$$$</v>
      </c>
      <c r="C5865" t="str">
        <f t="shared" si="1"/>
        <v/>
      </c>
    </row>
    <row r="5866">
      <c r="A5866" t="str">
        <f>UPPER(newTransactionSheet!D5866)&amp;"$"&amp;UPPER(newTransactionSheet!F5866)&amp;"$"&amp;UPPER(newTransactionSheet!H5866)&amp;"$"&amp;UPPER(newTransactionSheet!N5866)</f>
        <v>$$$</v>
      </c>
      <c r="C5866" t="str">
        <f t="shared" si="1"/>
        <v/>
      </c>
    </row>
    <row r="5867">
      <c r="A5867" t="str">
        <f>UPPER(newTransactionSheet!D5867)&amp;"$"&amp;UPPER(newTransactionSheet!F5867)&amp;"$"&amp;UPPER(newTransactionSheet!H5867)&amp;"$"&amp;UPPER(newTransactionSheet!N5867)</f>
        <v>$$$</v>
      </c>
      <c r="C5867" t="str">
        <f t="shared" si="1"/>
        <v/>
      </c>
    </row>
    <row r="5868">
      <c r="A5868" t="str">
        <f>UPPER(newTransactionSheet!D5868)&amp;"$"&amp;UPPER(newTransactionSheet!F5868)&amp;"$"&amp;UPPER(newTransactionSheet!H5868)&amp;"$"&amp;UPPER(newTransactionSheet!N5868)</f>
        <v>$$$</v>
      </c>
      <c r="C5868" t="str">
        <f t="shared" si="1"/>
        <v/>
      </c>
    </row>
    <row r="5869">
      <c r="A5869" t="str">
        <f>UPPER(newTransactionSheet!D5869)&amp;"$"&amp;UPPER(newTransactionSheet!F5869)&amp;"$"&amp;UPPER(newTransactionSheet!H5869)&amp;"$"&amp;UPPER(newTransactionSheet!N5869)</f>
        <v>$$$</v>
      </c>
      <c r="C5869" t="str">
        <f t="shared" si="1"/>
        <v/>
      </c>
    </row>
    <row r="5870">
      <c r="A5870" t="str">
        <f>UPPER(newTransactionSheet!D5870)&amp;"$"&amp;UPPER(newTransactionSheet!F5870)&amp;"$"&amp;UPPER(newTransactionSheet!H5870)&amp;"$"&amp;UPPER(newTransactionSheet!N5870)</f>
        <v>$$$</v>
      </c>
      <c r="C5870" t="str">
        <f t="shared" si="1"/>
        <v/>
      </c>
    </row>
    <row r="5871">
      <c r="A5871" t="str">
        <f>UPPER(newTransactionSheet!D5871)&amp;"$"&amp;UPPER(newTransactionSheet!F5871)&amp;"$"&amp;UPPER(newTransactionSheet!H5871)&amp;"$"&amp;UPPER(newTransactionSheet!N5871)</f>
        <v>$$$</v>
      </c>
      <c r="C5871" t="str">
        <f t="shared" si="1"/>
        <v/>
      </c>
    </row>
    <row r="5872">
      <c r="A5872" t="str">
        <f>UPPER(newTransactionSheet!D5872)&amp;"$"&amp;UPPER(newTransactionSheet!F5872)&amp;"$"&amp;UPPER(newTransactionSheet!H5872)&amp;"$"&amp;UPPER(newTransactionSheet!N5872)</f>
        <v>$$$</v>
      </c>
      <c r="C5872" t="str">
        <f t="shared" si="1"/>
        <v/>
      </c>
    </row>
    <row r="5873">
      <c r="A5873" t="str">
        <f>UPPER(newTransactionSheet!D5873)&amp;"$"&amp;UPPER(newTransactionSheet!F5873)&amp;"$"&amp;UPPER(newTransactionSheet!H5873)&amp;"$"&amp;UPPER(newTransactionSheet!N5873)</f>
        <v>$$$</v>
      </c>
      <c r="C5873" t="str">
        <f t="shared" si="1"/>
        <v/>
      </c>
    </row>
    <row r="5874">
      <c r="A5874" t="str">
        <f>UPPER(newTransactionSheet!D5874)&amp;"$"&amp;UPPER(newTransactionSheet!F5874)&amp;"$"&amp;UPPER(newTransactionSheet!H5874)&amp;"$"&amp;UPPER(newTransactionSheet!N5874)</f>
        <v>$$$</v>
      </c>
      <c r="C5874" t="str">
        <f t="shared" si="1"/>
        <v/>
      </c>
    </row>
    <row r="5875">
      <c r="A5875" t="str">
        <f>UPPER(newTransactionSheet!D5875)&amp;"$"&amp;UPPER(newTransactionSheet!F5875)&amp;"$"&amp;UPPER(newTransactionSheet!H5875)&amp;"$"&amp;UPPER(newTransactionSheet!N5875)</f>
        <v>$$$</v>
      </c>
      <c r="C5875" t="str">
        <f t="shared" si="1"/>
        <v/>
      </c>
    </row>
    <row r="5876">
      <c r="A5876" t="str">
        <f>UPPER(newTransactionSheet!D5876)&amp;"$"&amp;UPPER(newTransactionSheet!F5876)&amp;"$"&amp;UPPER(newTransactionSheet!H5876)&amp;"$"&amp;UPPER(newTransactionSheet!N5876)</f>
        <v>$$$</v>
      </c>
      <c r="C5876" t="str">
        <f t="shared" si="1"/>
        <v/>
      </c>
    </row>
    <row r="5877">
      <c r="A5877" t="str">
        <f>UPPER(newTransactionSheet!D5877)&amp;"$"&amp;UPPER(newTransactionSheet!F5877)&amp;"$"&amp;UPPER(newTransactionSheet!H5877)&amp;"$"&amp;UPPER(newTransactionSheet!N5877)</f>
        <v>$$$</v>
      </c>
      <c r="C5877" t="str">
        <f t="shared" si="1"/>
        <v/>
      </c>
    </row>
    <row r="5878">
      <c r="A5878" t="str">
        <f>UPPER(newTransactionSheet!D5878)&amp;"$"&amp;UPPER(newTransactionSheet!F5878)&amp;"$"&amp;UPPER(newTransactionSheet!H5878)&amp;"$"&amp;UPPER(newTransactionSheet!N5878)</f>
        <v>$$$</v>
      </c>
      <c r="C5878" t="str">
        <f t="shared" si="1"/>
        <v/>
      </c>
    </row>
    <row r="5879">
      <c r="A5879" t="str">
        <f>UPPER(newTransactionSheet!D5879)&amp;"$"&amp;UPPER(newTransactionSheet!F5879)&amp;"$"&amp;UPPER(newTransactionSheet!H5879)&amp;"$"&amp;UPPER(newTransactionSheet!N5879)</f>
        <v>$$$</v>
      </c>
      <c r="C5879" t="str">
        <f t="shared" si="1"/>
        <v/>
      </c>
    </row>
    <row r="5880">
      <c r="A5880" t="str">
        <f>UPPER(newTransactionSheet!D5880)&amp;"$"&amp;UPPER(newTransactionSheet!F5880)&amp;"$"&amp;UPPER(newTransactionSheet!H5880)&amp;"$"&amp;UPPER(newTransactionSheet!N5880)</f>
        <v>$$$</v>
      </c>
      <c r="C5880" t="str">
        <f t="shared" si="1"/>
        <v/>
      </c>
    </row>
    <row r="5881">
      <c r="A5881" t="str">
        <f>UPPER(newTransactionSheet!D5881)&amp;"$"&amp;UPPER(newTransactionSheet!F5881)&amp;"$"&amp;UPPER(newTransactionSheet!H5881)&amp;"$"&amp;UPPER(newTransactionSheet!N5881)</f>
        <v>$$$</v>
      </c>
      <c r="C5881" t="str">
        <f t="shared" si="1"/>
        <v/>
      </c>
    </row>
    <row r="5882">
      <c r="A5882" t="str">
        <f>UPPER(newTransactionSheet!D5882)&amp;"$"&amp;UPPER(newTransactionSheet!F5882)&amp;"$"&amp;UPPER(newTransactionSheet!H5882)&amp;"$"&amp;UPPER(newTransactionSheet!N5882)</f>
        <v>$$$</v>
      </c>
      <c r="C5882" t="str">
        <f t="shared" si="1"/>
        <v/>
      </c>
    </row>
    <row r="5883">
      <c r="A5883" t="str">
        <f>UPPER(newTransactionSheet!D5883)&amp;"$"&amp;UPPER(newTransactionSheet!F5883)&amp;"$"&amp;UPPER(newTransactionSheet!H5883)&amp;"$"&amp;UPPER(newTransactionSheet!N5883)</f>
        <v>$$$</v>
      </c>
      <c r="C5883" t="str">
        <f t="shared" si="1"/>
        <v/>
      </c>
    </row>
    <row r="5884">
      <c r="A5884" t="str">
        <f>UPPER(newTransactionSheet!D5884)&amp;"$"&amp;UPPER(newTransactionSheet!F5884)&amp;"$"&amp;UPPER(newTransactionSheet!H5884)&amp;"$"&amp;UPPER(newTransactionSheet!N5884)</f>
        <v>$$$</v>
      </c>
      <c r="C5884" t="str">
        <f t="shared" si="1"/>
        <v/>
      </c>
    </row>
    <row r="5885">
      <c r="A5885" t="str">
        <f>UPPER(newTransactionSheet!D5885)&amp;"$"&amp;UPPER(newTransactionSheet!F5885)&amp;"$"&amp;UPPER(newTransactionSheet!H5885)&amp;"$"&amp;UPPER(newTransactionSheet!N5885)</f>
        <v>$$$</v>
      </c>
      <c r="C5885" t="str">
        <f t="shared" si="1"/>
        <v/>
      </c>
    </row>
    <row r="5886">
      <c r="A5886" t="str">
        <f>UPPER(newTransactionSheet!D5886)&amp;"$"&amp;UPPER(newTransactionSheet!F5886)&amp;"$"&amp;UPPER(newTransactionSheet!H5886)&amp;"$"&amp;UPPER(newTransactionSheet!N5886)</f>
        <v>$$$</v>
      </c>
      <c r="C5886" t="str">
        <f t="shared" si="1"/>
        <v/>
      </c>
    </row>
    <row r="5887">
      <c r="A5887" t="str">
        <f>UPPER(newTransactionSheet!D5887)&amp;"$"&amp;UPPER(newTransactionSheet!F5887)&amp;"$"&amp;UPPER(newTransactionSheet!H5887)&amp;"$"&amp;UPPER(newTransactionSheet!N5887)</f>
        <v>$$$</v>
      </c>
      <c r="C5887" t="str">
        <f t="shared" si="1"/>
        <v/>
      </c>
    </row>
    <row r="5888">
      <c r="A5888" t="str">
        <f>UPPER(newTransactionSheet!D5888)&amp;"$"&amp;UPPER(newTransactionSheet!F5888)&amp;"$"&amp;UPPER(newTransactionSheet!H5888)&amp;"$"&amp;UPPER(newTransactionSheet!N5888)</f>
        <v>$$$</v>
      </c>
      <c r="C5888" t="str">
        <f t="shared" si="1"/>
        <v/>
      </c>
    </row>
    <row r="5889">
      <c r="A5889" t="str">
        <f>UPPER(newTransactionSheet!D5889)&amp;"$"&amp;UPPER(newTransactionSheet!F5889)&amp;"$"&amp;UPPER(newTransactionSheet!H5889)&amp;"$"&amp;UPPER(newTransactionSheet!N5889)</f>
        <v>$$$</v>
      </c>
      <c r="C5889" t="str">
        <f t="shared" si="1"/>
        <v/>
      </c>
    </row>
    <row r="5890">
      <c r="A5890" t="str">
        <f>UPPER(newTransactionSheet!D5890)&amp;"$"&amp;UPPER(newTransactionSheet!F5890)&amp;"$"&amp;UPPER(newTransactionSheet!H5890)&amp;"$"&amp;UPPER(newTransactionSheet!N5890)</f>
        <v>$$$</v>
      </c>
      <c r="C5890" t="str">
        <f t="shared" si="1"/>
        <v/>
      </c>
    </row>
    <row r="5891">
      <c r="A5891" t="str">
        <f>UPPER(newTransactionSheet!D5891)&amp;"$"&amp;UPPER(newTransactionSheet!F5891)&amp;"$"&amp;UPPER(newTransactionSheet!H5891)&amp;"$"&amp;UPPER(newTransactionSheet!N5891)</f>
        <v>$$$</v>
      </c>
      <c r="C5891" t="str">
        <f t="shared" si="1"/>
        <v/>
      </c>
    </row>
    <row r="5892">
      <c r="A5892" t="str">
        <f>UPPER(newTransactionSheet!D5892)&amp;"$"&amp;UPPER(newTransactionSheet!F5892)&amp;"$"&amp;UPPER(newTransactionSheet!H5892)&amp;"$"&amp;UPPER(newTransactionSheet!N5892)</f>
        <v>$$$</v>
      </c>
      <c r="C5892" t="str">
        <f t="shared" si="1"/>
        <v/>
      </c>
    </row>
    <row r="5893">
      <c r="A5893" t="str">
        <f>UPPER(newTransactionSheet!D5893)&amp;"$"&amp;UPPER(newTransactionSheet!F5893)&amp;"$"&amp;UPPER(newTransactionSheet!H5893)&amp;"$"&amp;UPPER(newTransactionSheet!N5893)</f>
        <v>$$$</v>
      </c>
      <c r="C5893" t="str">
        <f t="shared" si="1"/>
        <v/>
      </c>
    </row>
    <row r="5894">
      <c r="A5894" t="str">
        <f>UPPER(newTransactionSheet!D5894)&amp;"$"&amp;UPPER(newTransactionSheet!F5894)&amp;"$"&amp;UPPER(newTransactionSheet!H5894)&amp;"$"&amp;UPPER(newTransactionSheet!N5894)</f>
        <v>$$$</v>
      </c>
      <c r="C5894" t="str">
        <f t="shared" si="1"/>
        <v/>
      </c>
    </row>
    <row r="5895">
      <c r="A5895" t="str">
        <f>UPPER(newTransactionSheet!D5895)&amp;"$"&amp;UPPER(newTransactionSheet!F5895)&amp;"$"&amp;UPPER(newTransactionSheet!H5895)&amp;"$"&amp;UPPER(newTransactionSheet!N5895)</f>
        <v>$$$</v>
      </c>
      <c r="C5895" t="str">
        <f t="shared" si="1"/>
        <v/>
      </c>
    </row>
    <row r="5896">
      <c r="A5896" t="str">
        <f>UPPER(newTransactionSheet!D5896)&amp;"$"&amp;UPPER(newTransactionSheet!F5896)&amp;"$"&amp;UPPER(newTransactionSheet!H5896)&amp;"$"&amp;UPPER(newTransactionSheet!N5896)</f>
        <v>$$$</v>
      </c>
      <c r="C5896" t="str">
        <f t="shared" si="1"/>
        <v/>
      </c>
    </row>
    <row r="5897">
      <c r="A5897" t="str">
        <f>UPPER(newTransactionSheet!D5897)&amp;"$"&amp;UPPER(newTransactionSheet!F5897)&amp;"$"&amp;UPPER(newTransactionSheet!H5897)&amp;"$"&amp;UPPER(newTransactionSheet!N5897)</f>
        <v>$$$</v>
      </c>
      <c r="C5897" t="str">
        <f t="shared" si="1"/>
        <v/>
      </c>
    </row>
    <row r="5898">
      <c r="A5898" t="str">
        <f>UPPER(newTransactionSheet!D5898)&amp;"$"&amp;UPPER(newTransactionSheet!F5898)&amp;"$"&amp;UPPER(newTransactionSheet!H5898)&amp;"$"&amp;UPPER(newTransactionSheet!N5898)</f>
        <v>$$$</v>
      </c>
      <c r="C5898" t="str">
        <f t="shared" si="1"/>
        <v/>
      </c>
    </row>
    <row r="5899">
      <c r="A5899" t="str">
        <f>UPPER(newTransactionSheet!D5899)&amp;"$"&amp;UPPER(newTransactionSheet!F5899)&amp;"$"&amp;UPPER(newTransactionSheet!H5899)&amp;"$"&amp;UPPER(newTransactionSheet!N5899)</f>
        <v>$$$</v>
      </c>
      <c r="C5899" t="str">
        <f t="shared" si="1"/>
        <v/>
      </c>
    </row>
    <row r="5900">
      <c r="A5900" t="str">
        <f>UPPER(newTransactionSheet!D5900)&amp;"$"&amp;UPPER(newTransactionSheet!F5900)&amp;"$"&amp;UPPER(newTransactionSheet!H5900)&amp;"$"&amp;UPPER(newTransactionSheet!N5900)</f>
        <v>$$$</v>
      </c>
      <c r="C5900" t="str">
        <f t="shared" si="1"/>
        <v/>
      </c>
    </row>
    <row r="5901">
      <c r="A5901" t="str">
        <f>UPPER(newTransactionSheet!D5901)&amp;"$"&amp;UPPER(newTransactionSheet!F5901)&amp;"$"&amp;UPPER(newTransactionSheet!H5901)&amp;"$"&amp;UPPER(newTransactionSheet!N5901)</f>
        <v>$$$</v>
      </c>
      <c r="C5901" t="str">
        <f t="shared" si="1"/>
        <v/>
      </c>
    </row>
    <row r="5902">
      <c r="A5902" t="str">
        <f>UPPER(newTransactionSheet!D5902)&amp;"$"&amp;UPPER(newTransactionSheet!F5902)&amp;"$"&amp;UPPER(newTransactionSheet!H5902)&amp;"$"&amp;UPPER(newTransactionSheet!N5902)</f>
        <v>$$$</v>
      </c>
      <c r="C5902" t="str">
        <f t="shared" si="1"/>
        <v/>
      </c>
    </row>
    <row r="5903">
      <c r="A5903" t="str">
        <f>UPPER(newTransactionSheet!D5903)&amp;"$"&amp;UPPER(newTransactionSheet!F5903)&amp;"$"&amp;UPPER(newTransactionSheet!H5903)&amp;"$"&amp;UPPER(newTransactionSheet!N5903)</f>
        <v>$$$</v>
      </c>
      <c r="C5903" t="str">
        <f t="shared" si="1"/>
        <v/>
      </c>
    </row>
    <row r="5904">
      <c r="A5904" t="str">
        <f>UPPER(newTransactionSheet!D5904)&amp;"$"&amp;UPPER(newTransactionSheet!F5904)&amp;"$"&amp;UPPER(newTransactionSheet!H5904)&amp;"$"&amp;UPPER(newTransactionSheet!N5904)</f>
        <v>$$$</v>
      </c>
      <c r="C5904" t="str">
        <f t="shared" si="1"/>
        <v/>
      </c>
    </row>
    <row r="5905">
      <c r="A5905" t="str">
        <f>UPPER(newTransactionSheet!D5905)&amp;"$"&amp;UPPER(newTransactionSheet!F5905)&amp;"$"&amp;UPPER(newTransactionSheet!H5905)&amp;"$"&amp;UPPER(newTransactionSheet!N5905)</f>
        <v>$$$</v>
      </c>
      <c r="C5905" t="str">
        <f t="shared" si="1"/>
        <v/>
      </c>
    </row>
    <row r="5906">
      <c r="A5906" t="str">
        <f>UPPER(newTransactionSheet!D5906)&amp;"$"&amp;UPPER(newTransactionSheet!F5906)&amp;"$"&amp;UPPER(newTransactionSheet!H5906)&amp;"$"&amp;UPPER(newTransactionSheet!N5906)</f>
        <v>$$$</v>
      </c>
      <c r="C5906" t="str">
        <f t="shared" si="1"/>
        <v/>
      </c>
    </row>
    <row r="5907">
      <c r="A5907" t="str">
        <f>UPPER(newTransactionSheet!D5907)&amp;"$"&amp;UPPER(newTransactionSheet!F5907)&amp;"$"&amp;UPPER(newTransactionSheet!H5907)&amp;"$"&amp;UPPER(newTransactionSheet!N5907)</f>
        <v>$$$</v>
      </c>
      <c r="C5907" t="str">
        <f t="shared" si="1"/>
        <v/>
      </c>
    </row>
    <row r="5908">
      <c r="A5908" t="str">
        <f>UPPER(newTransactionSheet!D5908)&amp;"$"&amp;UPPER(newTransactionSheet!F5908)&amp;"$"&amp;UPPER(newTransactionSheet!H5908)&amp;"$"&amp;UPPER(newTransactionSheet!N5908)</f>
        <v>$$$</v>
      </c>
      <c r="C5908" t="str">
        <f t="shared" si="1"/>
        <v/>
      </c>
    </row>
    <row r="5909">
      <c r="A5909" t="str">
        <f>UPPER(newTransactionSheet!D5909)&amp;"$"&amp;UPPER(newTransactionSheet!F5909)&amp;"$"&amp;UPPER(newTransactionSheet!H5909)&amp;"$"&amp;UPPER(newTransactionSheet!N5909)</f>
        <v>$$$</v>
      </c>
      <c r="C5909" t="str">
        <f t="shared" si="1"/>
        <v/>
      </c>
    </row>
    <row r="5910">
      <c r="A5910" t="str">
        <f>UPPER(newTransactionSheet!D5910)&amp;"$"&amp;UPPER(newTransactionSheet!F5910)&amp;"$"&amp;UPPER(newTransactionSheet!H5910)&amp;"$"&amp;UPPER(newTransactionSheet!N5910)</f>
        <v>$$$</v>
      </c>
      <c r="C5910" t="str">
        <f t="shared" si="1"/>
        <v/>
      </c>
    </row>
    <row r="5911">
      <c r="A5911" t="str">
        <f>UPPER(newTransactionSheet!D5911)&amp;"$"&amp;UPPER(newTransactionSheet!F5911)&amp;"$"&amp;UPPER(newTransactionSheet!H5911)&amp;"$"&amp;UPPER(newTransactionSheet!N5911)</f>
        <v>$$$</v>
      </c>
      <c r="C5911" t="str">
        <f t="shared" si="1"/>
        <v/>
      </c>
    </row>
    <row r="5912">
      <c r="A5912" t="str">
        <f>UPPER(newTransactionSheet!D5912)&amp;"$"&amp;UPPER(newTransactionSheet!F5912)&amp;"$"&amp;UPPER(newTransactionSheet!H5912)&amp;"$"&amp;UPPER(newTransactionSheet!N5912)</f>
        <v>$$$</v>
      </c>
      <c r="C5912" t="str">
        <f t="shared" si="1"/>
        <v/>
      </c>
    </row>
    <row r="5913">
      <c r="A5913" t="str">
        <f>UPPER(newTransactionSheet!D5913)&amp;"$"&amp;UPPER(newTransactionSheet!F5913)&amp;"$"&amp;UPPER(newTransactionSheet!H5913)&amp;"$"&amp;UPPER(newTransactionSheet!N5913)</f>
        <v>$$$</v>
      </c>
      <c r="C5913" t="str">
        <f t="shared" si="1"/>
        <v/>
      </c>
    </row>
    <row r="5914">
      <c r="A5914" t="str">
        <f>UPPER(newTransactionSheet!D5914)&amp;"$"&amp;UPPER(newTransactionSheet!F5914)&amp;"$"&amp;UPPER(newTransactionSheet!H5914)&amp;"$"&amp;UPPER(newTransactionSheet!N5914)</f>
        <v>$$$</v>
      </c>
      <c r="C5914" t="str">
        <f t="shared" si="1"/>
        <v/>
      </c>
    </row>
    <row r="5915">
      <c r="A5915" t="str">
        <f>UPPER(newTransactionSheet!D5915)&amp;"$"&amp;UPPER(newTransactionSheet!F5915)&amp;"$"&amp;UPPER(newTransactionSheet!H5915)&amp;"$"&amp;UPPER(newTransactionSheet!N5915)</f>
        <v>$$$</v>
      </c>
      <c r="C5915" t="str">
        <f t="shared" si="1"/>
        <v/>
      </c>
    </row>
    <row r="5916">
      <c r="A5916" t="str">
        <f>UPPER(newTransactionSheet!D5916)&amp;"$"&amp;UPPER(newTransactionSheet!F5916)&amp;"$"&amp;UPPER(newTransactionSheet!H5916)&amp;"$"&amp;UPPER(newTransactionSheet!N5916)</f>
        <v>$$$</v>
      </c>
      <c r="C5916" t="str">
        <f t="shared" si="1"/>
        <v/>
      </c>
    </row>
    <row r="5917">
      <c r="A5917" t="str">
        <f>UPPER(newTransactionSheet!D5917)&amp;"$"&amp;UPPER(newTransactionSheet!F5917)&amp;"$"&amp;UPPER(newTransactionSheet!H5917)&amp;"$"&amp;UPPER(newTransactionSheet!N5917)</f>
        <v>$$$</v>
      </c>
      <c r="C5917" t="str">
        <f t="shared" si="1"/>
        <v/>
      </c>
    </row>
    <row r="5918">
      <c r="A5918" t="str">
        <f>UPPER(newTransactionSheet!D5918)&amp;"$"&amp;UPPER(newTransactionSheet!F5918)&amp;"$"&amp;UPPER(newTransactionSheet!H5918)&amp;"$"&amp;UPPER(newTransactionSheet!N5918)</f>
        <v>$$$</v>
      </c>
      <c r="C5918" t="str">
        <f t="shared" si="1"/>
        <v/>
      </c>
    </row>
    <row r="5919">
      <c r="A5919" t="str">
        <f>UPPER(newTransactionSheet!D5919)&amp;"$"&amp;UPPER(newTransactionSheet!F5919)&amp;"$"&amp;UPPER(newTransactionSheet!H5919)&amp;"$"&amp;UPPER(newTransactionSheet!N5919)</f>
        <v>$$$</v>
      </c>
      <c r="C5919" t="str">
        <f t="shared" si="1"/>
        <v/>
      </c>
    </row>
    <row r="5920">
      <c r="A5920" t="str">
        <f>UPPER(newTransactionSheet!D5920)&amp;"$"&amp;UPPER(newTransactionSheet!F5920)&amp;"$"&amp;UPPER(newTransactionSheet!H5920)&amp;"$"&amp;UPPER(newTransactionSheet!N5920)</f>
        <v>$$$</v>
      </c>
      <c r="C5920" t="str">
        <f t="shared" si="1"/>
        <v/>
      </c>
    </row>
    <row r="5921">
      <c r="A5921" t="str">
        <f>UPPER(newTransactionSheet!D5921)&amp;"$"&amp;UPPER(newTransactionSheet!F5921)&amp;"$"&amp;UPPER(newTransactionSheet!H5921)&amp;"$"&amp;UPPER(newTransactionSheet!N5921)</f>
        <v>$$$</v>
      </c>
      <c r="C5921" t="str">
        <f t="shared" si="1"/>
        <v/>
      </c>
    </row>
    <row r="5922">
      <c r="A5922" t="str">
        <f>UPPER(newTransactionSheet!D5922)&amp;"$"&amp;UPPER(newTransactionSheet!F5922)&amp;"$"&amp;UPPER(newTransactionSheet!H5922)&amp;"$"&amp;UPPER(newTransactionSheet!N5922)</f>
        <v>$$$</v>
      </c>
      <c r="C5922" t="str">
        <f t="shared" si="1"/>
        <v/>
      </c>
    </row>
    <row r="5923">
      <c r="A5923" t="str">
        <f>UPPER(newTransactionSheet!D5923)&amp;"$"&amp;UPPER(newTransactionSheet!F5923)&amp;"$"&amp;UPPER(newTransactionSheet!H5923)&amp;"$"&amp;UPPER(newTransactionSheet!N5923)</f>
        <v>$$$</v>
      </c>
      <c r="C5923" t="str">
        <f t="shared" si="1"/>
        <v/>
      </c>
    </row>
    <row r="5924">
      <c r="A5924" t="str">
        <f>UPPER(newTransactionSheet!D5924)&amp;"$"&amp;UPPER(newTransactionSheet!F5924)&amp;"$"&amp;UPPER(newTransactionSheet!H5924)&amp;"$"&amp;UPPER(newTransactionSheet!N5924)</f>
        <v>$$$</v>
      </c>
      <c r="C5924" t="str">
        <f t="shared" si="1"/>
        <v/>
      </c>
    </row>
    <row r="5925">
      <c r="A5925" t="str">
        <f>UPPER(newTransactionSheet!D5925)&amp;"$"&amp;UPPER(newTransactionSheet!F5925)&amp;"$"&amp;UPPER(newTransactionSheet!H5925)&amp;"$"&amp;UPPER(newTransactionSheet!N5925)</f>
        <v>$$$</v>
      </c>
      <c r="C5925" t="str">
        <f t="shared" si="1"/>
        <v/>
      </c>
    </row>
    <row r="5926">
      <c r="A5926" t="str">
        <f>UPPER(newTransactionSheet!D5926)&amp;"$"&amp;UPPER(newTransactionSheet!F5926)&amp;"$"&amp;UPPER(newTransactionSheet!H5926)&amp;"$"&amp;UPPER(newTransactionSheet!N5926)</f>
        <v>$$$</v>
      </c>
      <c r="C5926" t="str">
        <f t="shared" si="1"/>
        <v/>
      </c>
    </row>
    <row r="5927">
      <c r="A5927" t="str">
        <f>UPPER(newTransactionSheet!D5927)&amp;"$"&amp;UPPER(newTransactionSheet!F5927)&amp;"$"&amp;UPPER(newTransactionSheet!H5927)&amp;"$"&amp;UPPER(newTransactionSheet!N5927)</f>
        <v>$$$</v>
      </c>
      <c r="C5927" t="str">
        <f t="shared" si="1"/>
        <v/>
      </c>
    </row>
    <row r="5928">
      <c r="A5928" t="str">
        <f>UPPER(newTransactionSheet!D5928)&amp;"$"&amp;UPPER(newTransactionSheet!F5928)&amp;"$"&amp;UPPER(newTransactionSheet!H5928)&amp;"$"&amp;UPPER(newTransactionSheet!N5928)</f>
        <v>$$$</v>
      </c>
      <c r="C5928" t="str">
        <f t="shared" si="1"/>
        <v/>
      </c>
    </row>
    <row r="5929">
      <c r="A5929" t="str">
        <f>UPPER(newTransactionSheet!D5929)&amp;"$"&amp;UPPER(newTransactionSheet!F5929)&amp;"$"&amp;UPPER(newTransactionSheet!H5929)&amp;"$"&amp;UPPER(newTransactionSheet!N5929)</f>
        <v>$$$</v>
      </c>
      <c r="C5929" t="str">
        <f t="shared" si="1"/>
        <v/>
      </c>
    </row>
    <row r="5930">
      <c r="A5930" t="str">
        <f>UPPER(newTransactionSheet!D5930)&amp;"$"&amp;UPPER(newTransactionSheet!F5930)&amp;"$"&amp;UPPER(newTransactionSheet!H5930)&amp;"$"&amp;UPPER(newTransactionSheet!N5930)</f>
        <v>$$$</v>
      </c>
      <c r="C5930" t="str">
        <f t="shared" si="1"/>
        <v/>
      </c>
    </row>
    <row r="5931">
      <c r="A5931" t="str">
        <f>UPPER(newTransactionSheet!D5931)&amp;"$"&amp;UPPER(newTransactionSheet!F5931)&amp;"$"&amp;UPPER(newTransactionSheet!H5931)&amp;"$"&amp;UPPER(newTransactionSheet!N5931)</f>
        <v>$$$</v>
      </c>
      <c r="C5931" t="str">
        <f t="shared" si="1"/>
        <v/>
      </c>
    </row>
    <row r="5932">
      <c r="A5932" t="str">
        <f>UPPER(newTransactionSheet!D5932)&amp;"$"&amp;UPPER(newTransactionSheet!F5932)&amp;"$"&amp;UPPER(newTransactionSheet!H5932)&amp;"$"&amp;UPPER(newTransactionSheet!N5932)</f>
        <v>$$$</v>
      </c>
      <c r="C5932" t="str">
        <f t="shared" si="1"/>
        <v/>
      </c>
    </row>
    <row r="5933">
      <c r="A5933" t="str">
        <f>UPPER(newTransactionSheet!D5933)&amp;"$"&amp;UPPER(newTransactionSheet!F5933)&amp;"$"&amp;UPPER(newTransactionSheet!H5933)&amp;"$"&amp;UPPER(newTransactionSheet!N5933)</f>
        <v>$$$</v>
      </c>
      <c r="C5933" t="str">
        <f t="shared" si="1"/>
        <v/>
      </c>
    </row>
    <row r="5934">
      <c r="A5934" t="str">
        <f>UPPER(newTransactionSheet!D5934)&amp;"$"&amp;UPPER(newTransactionSheet!F5934)&amp;"$"&amp;UPPER(newTransactionSheet!H5934)&amp;"$"&amp;UPPER(newTransactionSheet!N5934)</f>
        <v>$$$</v>
      </c>
      <c r="C5934" t="str">
        <f t="shared" si="1"/>
        <v/>
      </c>
    </row>
    <row r="5935">
      <c r="A5935" t="str">
        <f>UPPER(newTransactionSheet!D5935)&amp;"$"&amp;UPPER(newTransactionSheet!F5935)&amp;"$"&amp;UPPER(newTransactionSheet!H5935)&amp;"$"&amp;UPPER(newTransactionSheet!N5935)</f>
        <v>$$$</v>
      </c>
      <c r="C5935" t="str">
        <f t="shared" si="1"/>
        <v/>
      </c>
    </row>
    <row r="5936">
      <c r="A5936" t="str">
        <f>UPPER(newTransactionSheet!D5936)&amp;"$"&amp;UPPER(newTransactionSheet!F5936)&amp;"$"&amp;UPPER(newTransactionSheet!H5936)&amp;"$"&amp;UPPER(newTransactionSheet!N5936)</f>
        <v>$$$</v>
      </c>
      <c r="C5936" t="str">
        <f t="shared" si="1"/>
        <v/>
      </c>
    </row>
    <row r="5937">
      <c r="A5937" t="str">
        <f>UPPER(newTransactionSheet!D5937)&amp;"$"&amp;UPPER(newTransactionSheet!F5937)&amp;"$"&amp;UPPER(newTransactionSheet!H5937)&amp;"$"&amp;UPPER(newTransactionSheet!N5937)</f>
        <v>$$$</v>
      </c>
      <c r="C5937" t="str">
        <f t="shared" si="1"/>
        <v/>
      </c>
    </row>
    <row r="5938">
      <c r="A5938" t="str">
        <f>UPPER(newTransactionSheet!D5938)&amp;"$"&amp;UPPER(newTransactionSheet!F5938)&amp;"$"&amp;UPPER(newTransactionSheet!H5938)&amp;"$"&amp;UPPER(newTransactionSheet!N5938)</f>
        <v>$$$</v>
      </c>
      <c r="C5938" t="str">
        <f t="shared" si="1"/>
        <v/>
      </c>
    </row>
    <row r="5939">
      <c r="A5939" t="str">
        <f>UPPER(newTransactionSheet!D5939)&amp;"$"&amp;UPPER(newTransactionSheet!F5939)&amp;"$"&amp;UPPER(newTransactionSheet!H5939)&amp;"$"&amp;UPPER(newTransactionSheet!N5939)</f>
        <v>$$$</v>
      </c>
      <c r="C5939" t="str">
        <f t="shared" si="1"/>
        <v/>
      </c>
    </row>
    <row r="5940">
      <c r="A5940" t="str">
        <f>UPPER(newTransactionSheet!D5940)&amp;"$"&amp;UPPER(newTransactionSheet!F5940)&amp;"$"&amp;UPPER(newTransactionSheet!H5940)&amp;"$"&amp;UPPER(newTransactionSheet!N5940)</f>
        <v>$$$</v>
      </c>
      <c r="C5940" t="str">
        <f t="shared" si="1"/>
        <v/>
      </c>
    </row>
    <row r="5941">
      <c r="A5941" t="str">
        <f>UPPER(newTransactionSheet!D5941)&amp;"$"&amp;UPPER(newTransactionSheet!F5941)&amp;"$"&amp;UPPER(newTransactionSheet!H5941)&amp;"$"&amp;UPPER(newTransactionSheet!N5941)</f>
        <v>$$$</v>
      </c>
      <c r="C5941" t="str">
        <f t="shared" si="1"/>
        <v/>
      </c>
    </row>
    <row r="5942">
      <c r="A5942" t="str">
        <f>UPPER(newTransactionSheet!D5942)&amp;"$"&amp;UPPER(newTransactionSheet!F5942)&amp;"$"&amp;UPPER(newTransactionSheet!H5942)&amp;"$"&amp;UPPER(newTransactionSheet!N5942)</f>
        <v>$$$</v>
      </c>
      <c r="C5942" t="str">
        <f t="shared" si="1"/>
        <v/>
      </c>
    </row>
    <row r="5943">
      <c r="A5943" t="str">
        <f>UPPER(newTransactionSheet!D5943)&amp;"$"&amp;UPPER(newTransactionSheet!F5943)&amp;"$"&amp;UPPER(newTransactionSheet!H5943)&amp;"$"&amp;UPPER(newTransactionSheet!N5943)</f>
        <v>$$$</v>
      </c>
      <c r="C5943" t="str">
        <f t="shared" si="1"/>
        <v/>
      </c>
    </row>
    <row r="5944">
      <c r="A5944" t="str">
        <f>UPPER(newTransactionSheet!D5944)&amp;"$"&amp;UPPER(newTransactionSheet!F5944)&amp;"$"&amp;UPPER(newTransactionSheet!H5944)&amp;"$"&amp;UPPER(newTransactionSheet!N5944)</f>
        <v>$$$</v>
      </c>
      <c r="C5944" t="str">
        <f t="shared" si="1"/>
        <v/>
      </c>
    </row>
    <row r="5945">
      <c r="A5945" t="str">
        <f>UPPER(newTransactionSheet!D5945)&amp;"$"&amp;UPPER(newTransactionSheet!F5945)&amp;"$"&amp;UPPER(newTransactionSheet!H5945)&amp;"$"&amp;UPPER(newTransactionSheet!N5945)</f>
        <v>$$$</v>
      </c>
      <c r="C5945" t="str">
        <f t="shared" si="1"/>
        <v/>
      </c>
    </row>
    <row r="5946">
      <c r="A5946" t="str">
        <f>UPPER(newTransactionSheet!D5946)&amp;"$"&amp;UPPER(newTransactionSheet!F5946)&amp;"$"&amp;UPPER(newTransactionSheet!H5946)&amp;"$"&amp;UPPER(newTransactionSheet!N5946)</f>
        <v>$$$</v>
      </c>
      <c r="C5946" t="str">
        <f t="shared" si="1"/>
        <v/>
      </c>
    </row>
    <row r="5947">
      <c r="A5947" t="str">
        <f>UPPER(newTransactionSheet!D5947)&amp;"$"&amp;UPPER(newTransactionSheet!F5947)&amp;"$"&amp;UPPER(newTransactionSheet!H5947)&amp;"$"&amp;UPPER(newTransactionSheet!N5947)</f>
        <v>$$$</v>
      </c>
      <c r="C5947" t="str">
        <f t="shared" si="1"/>
        <v/>
      </c>
    </row>
    <row r="5948">
      <c r="A5948" t="str">
        <f>UPPER(newTransactionSheet!D5948)&amp;"$"&amp;UPPER(newTransactionSheet!F5948)&amp;"$"&amp;UPPER(newTransactionSheet!H5948)&amp;"$"&amp;UPPER(newTransactionSheet!N5948)</f>
        <v>$$$</v>
      </c>
      <c r="C5948" t="str">
        <f t="shared" si="1"/>
        <v/>
      </c>
    </row>
    <row r="5949">
      <c r="A5949" t="str">
        <f>UPPER(newTransactionSheet!D5949)&amp;"$"&amp;UPPER(newTransactionSheet!F5949)&amp;"$"&amp;UPPER(newTransactionSheet!H5949)&amp;"$"&amp;UPPER(newTransactionSheet!N5949)</f>
        <v>$$$</v>
      </c>
      <c r="C5949" t="str">
        <f t="shared" si="1"/>
        <v/>
      </c>
    </row>
    <row r="5950">
      <c r="A5950" t="str">
        <f>UPPER(newTransactionSheet!D5950)&amp;"$"&amp;UPPER(newTransactionSheet!F5950)&amp;"$"&amp;UPPER(newTransactionSheet!H5950)&amp;"$"&amp;UPPER(newTransactionSheet!N5950)</f>
        <v>$$$</v>
      </c>
      <c r="C5950" t="str">
        <f t="shared" si="1"/>
        <v/>
      </c>
    </row>
    <row r="5951">
      <c r="A5951" t="str">
        <f>UPPER(newTransactionSheet!D5951)&amp;"$"&amp;UPPER(newTransactionSheet!F5951)&amp;"$"&amp;UPPER(newTransactionSheet!H5951)&amp;"$"&amp;UPPER(newTransactionSheet!N5951)</f>
        <v>$$$</v>
      </c>
      <c r="C5951" t="str">
        <f t="shared" si="1"/>
        <v/>
      </c>
    </row>
    <row r="5952">
      <c r="A5952" t="str">
        <f>UPPER(newTransactionSheet!D5952)&amp;"$"&amp;UPPER(newTransactionSheet!F5952)&amp;"$"&amp;UPPER(newTransactionSheet!H5952)&amp;"$"&amp;UPPER(newTransactionSheet!N5952)</f>
        <v>$$$</v>
      </c>
      <c r="C5952" t="str">
        <f t="shared" si="1"/>
        <v/>
      </c>
    </row>
    <row r="5953">
      <c r="A5953" t="str">
        <f>UPPER(newTransactionSheet!D5953)&amp;"$"&amp;UPPER(newTransactionSheet!F5953)&amp;"$"&amp;UPPER(newTransactionSheet!H5953)&amp;"$"&amp;UPPER(newTransactionSheet!N5953)</f>
        <v>$$$</v>
      </c>
      <c r="C5953" t="str">
        <f t="shared" si="1"/>
        <v/>
      </c>
    </row>
    <row r="5954">
      <c r="A5954" t="str">
        <f>UPPER(newTransactionSheet!D5954)&amp;"$"&amp;UPPER(newTransactionSheet!F5954)&amp;"$"&amp;UPPER(newTransactionSheet!H5954)&amp;"$"&amp;UPPER(newTransactionSheet!N5954)</f>
        <v>$$$</v>
      </c>
      <c r="C5954" t="str">
        <f t="shared" si="1"/>
        <v/>
      </c>
    </row>
    <row r="5955">
      <c r="A5955" t="str">
        <f>UPPER(newTransactionSheet!D5955)&amp;"$"&amp;UPPER(newTransactionSheet!F5955)&amp;"$"&amp;UPPER(newTransactionSheet!H5955)&amp;"$"&amp;UPPER(newTransactionSheet!N5955)</f>
        <v>$$$</v>
      </c>
      <c r="C5955" t="str">
        <f t="shared" si="1"/>
        <v/>
      </c>
    </row>
    <row r="5956">
      <c r="A5956" t="str">
        <f>UPPER(newTransactionSheet!D5956)&amp;"$"&amp;UPPER(newTransactionSheet!F5956)&amp;"$"&amp;UPPER(newTransactionSheet!H5956)&amp;"$"&amp;UPPER(newTransactionSheet!N5956)</f>
        <v>$$$</v>
      </c>
      <c r="C5956" t="str">
        <f t="shared" si="1"/>
        <v/>
      </c>
    </row>
    <row r="5957">
      <c r="A5957" t="str">
        <f>UPPER(newTransactionSheet!D5957)&amp;"$"&amp;UPPER(newTransactionSheet!F5957)&amp;"$"&amp;UPPER(newTransactionSheet!H5957)&amp;"$"&amp;UPPER(newTransactionSheet!N5957)</f>
        <v>$$$</v>
      </c>
      <c r="C5957" t="str">
        <f t="shared" si="1"/>
        <v/>
      </c>
    </row>
    <row r="5958">
      <c r="A5958" t="str">
        <f>UPPER(newTransactionSheet!D5958)&amp;"$"&amp;UPPER(newTransactionSheet!F5958)&amp;"$"&amp;UPPER(newTransactionSheet!H5958)&amp;"$"&amp;UPPER(newTransactionSheet!N5958)</f>
        <v>$$$</v>
      </c>
      <c r="C5958" t="str">
        <f t="shared" si="1"/>
        <v/>
      </c>
    </row>
    <row r="5959">
      <c r="A5959" t="str">
        <f>UPPER(newTransactionSheet!D5959)&amp;"$"&amp;UPPER(newTransactionSheet!F5959)&amp;"$"&amp;UPPER(newTransactionSheet!H5959)&amp;"$"&amp;UPPER(newTransactionSheet!N5959)</f>
        <v>$$$</v>
      </c>
      <c r="C5959" t="str">
        <f t="shared" si="1"/>
        <v/>
      </c>
    </row>
    <row r="5960">
      <c r="A5960" t="str">
        <f>UPPER(newTransactionSheet!D5960)&amp;"$"&amp;UPPER(newTransactionSheet!F5960)&amp;"$"&amp;UPPER(newTransactionSheet!H5960)&amp;"$"&amp;UPPER(newTransactionSheet!N5960)</f>
        <v>$$$</v>
      </c>
      <c r="C5960" t="str">
        <f t="shared" si="1"/>
        <v/>
      </c>
    </row>
    <row r="5961">
      <c r="A5961" t="str">
        <f>UPPER(newTransactionSheet!D5961)&amp;"$"&amp;UPPER(newTransactionSheet!F5961)&amp;"$"&amp;UPPER(newTransactionSheet!H5961)&amp;"$"&amp;UPPER(newTransactionSheet!N5961)</f>
        <v>$$$</v>
      </c>
      <c r="C5961" t="str">
        <f t="shared" si="1"/>
        <v/>
      </c>
    </row>
    <row r="5962">
      <c r="A5962" t="str">
        <f>UPPER(newTransactionSheet!D5962)&amp;"$"&amp;UPPER(newTransactionSheet!F5962)&amp;"$"&amp;UPPER(newTransactionSheet!H5962)&amp;"$"&amp;UPPER(newTransactionSheet!N5962)</f>
        <v>$$$</v>
      </c>
      <c r="C5962" t="str">
        <f t="shared" si="1"/>
        <v/>
      </c>
    </row>
    <row r="5963">
      <c r="A5963" t="str">
        <f>UPPER(newTransactionSheet!D5963)&amp;"$"&amp;UPPER(newTransactionSheet!F5963)&amp;"$"&amp;UPPER(newTransactionSheet!H5963)&amp;"$"&amp;UPPER(newTransactionSheet!N5963)</f>
        <v>$$$</v>
      </c>
      <c r="C5963" t="str">
        <f t="shared" si="1"/>
        <v/>
      </c>
    </row>
    <row r="5964">
      <c r="A5964" t="str">
        <f>UPPER(newTransactionSheet!D5964)&amp;"$"&amp;UPPER(newTransactionSheet!F5964)&amp;"$"&amp;UPPER(newTransactionSheet!H5964)&amp;"$"&amp;UPPER(newTransactionSheet!N5964)</f>
        <v>$$$</v>
      </c>
      <c r="C5964" t="str">
        <f t="shared" si="1"/>
        <v/>
      </c>
    </row>
    <row r="5965">
      <c r="A5965" t="str">
        <f>UPPER(newTransactionSheet!D5965)&amp;"$"&amp;UPPER(newTransactionSheet!F5965)&amp;"$"&amp;UPPER(newTransactionSheet!H5965)&amp;"$"&amp;UPPER(newTransactionSheet!N5965)</f>
        <v>$$$</v>
      </c>
      <c r="C5965" t="str">
        <f t="shared" si="1"/>
        <v/>
      </c>
    </row>
    <row r="5966">
      <c r="A5966" t="str">
        <f>UPPER(newTransactionSheet!D5966)&amp;"$"&amp;UPPER(newTransactionSheet!F5966)&amp;"$"&amp;UPPER(newTransactionSheet!H5966)&amp;"$"&amp;UPPER(newTransactionSheet!N5966)</f>
        <v>$$$</v>
      </c>
      <c r="C5966" t="str">
        <f t="shared" si="1"/>
        <v/>
      </c>
    </row>
    <row r="5967">
      <c r="A5967" t="str">
        <f>UPPER(newTransactionSheet!D5967)&amp;"$"&amp;UPPER(newTransactionSheet!F5967)&amp;"$"&amp;UPPER(newTransactionSheet!H5967)&amp;"$"&amp;UPPER(newTransactionSheet!N5967)</f>
        <v>$$$</v>
      </c>
      <c r="C5967" t="str">
        <f t="shared" si="1"/>
        <v/>
      </c>
    </row>
    <row r="5968">
      <c r="A5968" t="str">
        <f>UPPER(newTransactionSheet!D5968)&amp;"$"&amp;UPPER(newTransactionSheet!F5968)&amp;"$"&amp;UPPER(newTransactionSheet!H5968)&amp;"$"&amp;UPPER(newTransactionSheet!N5968)</f>
        <v>$$$</v>
      </c>
      <c r="C5968" t="str">
        <f t="shared" si="1"/>
        <v/>
      </c>
    </row>
    <row r="5969">
      <c r="A5969" t="str">
        <f>UPPER(newTransactionSheet!D5969)&amp;"$"&amp;UPPER(newTransactionSheet!F5969)&amp;"$"&amp;UPPER(newTransactionSheet!H5969)&amp;"$"&amp;UPPER(newTransactionSheet!N5969)</f>
        <v>$$$</v>
      </c>
      <c r="C5969" t="str">
        <f t="shared" si="1"/>
        <v/>
      </c>
    </row>
    <row r="5970">
      <c r="A5970" t="str">
        <f>UPPER(newTransactionSheet!D5970)&amp;"$"&amp;UPPER(newTransactionSheet!F5970)&amp;"$"&amp;UPPER(newTransactionSheet!H5970)&amp;"$"&amp;UPPER(newTransactionSheet!N5970)</f>
        <v>$$$</v>
      </c>
      <c r="C5970" t="str">
        <f t="shared" si="1"/>
        <v/>
      </c>
    </row>
    <row r="5971">
      <c r="A5971" t="str">
        <f>UPPER(newTransactionSheet!D5971)&amp;"$"&amp;UPPER(newTransactionSheet!F5971)&amp;"$"&amp;UPPER(newTransactionSheet!H5971)&amp;"$"&amp;UPPER(newTransactionSheet!N5971)</f>
        <v>$$$</v>
      </c>
      <c r="C5971" t="str">
        <f t="shared" si="1"/>
        <v/>
      </c>
    </row>
    <row r="5972">
      <c r="A5972" t="str">
        <f>UPPER(newTransactionSheet!D5972)&amp;"$"&amp;UPPER(newTransactionSheet!F5972)&amp;"$"&amp;UPPER(newTransactionSheet!H5972)&amp;"$"&amp;UPPER(newTransactionSheet!N5972)</f>
        <v>$$$</v>
      </c>
      <c r="C5972" t="str">
        <f t="shared" si="1"/>
        <v/>
      </c>
    </row>
    <row r="5973">
      <c r="A5973" t="str">
        <f>UPPER(newTransactionSheet!D5973)&amp;"$"&amp;UPPER(newTransactionSheet!F5973)&amp;"$"&amp;UPPER(newTransactionSheet!H5973)&amp;"$"&amp;UPPER(newTransactionSheet!N5973)</f>
        <v>$$$</v>
      </c>
      <c r="C5973" t="str">
        <f t="shared" si="1"/>
        <v/>
      </c>
    </row>
    <row r="5974">
      <c r="A5974" t="str">
        <f>UPPER(newTransactionSheet!D5974)&amp;"$"&amp;UPPER(newTransactionSheet!F5974)&amp;"$"&amp;UPPER(newTransactionSheet!H5974)&amp;"$"&amp;UPPER(newTransactionSheet!N5974)</f>
        <v>$$$</v>
      </c>
      <c r="C5974" t="str">
        <f t="shared" si="1"/>
        <v/>
      </c>
    </row>
    <row r="5975">
      <c r="A5975" t="str">
        <f>UPPER(newTransactionSheet!D5975)&amp;"$"&amp;UPPER(newTransactionSheet!F5975)&amp;"$"&amp;UPPER(newTransactionSheet!H5975)&amp;"$"&amp;UPPER(newTransactionSheet!N5975)</f>
        <v>$$$</v>
      </c>
      <c r="C5975" t="str">
        <f t="shared" si="1"/>
        <v/>
      </c>
    </row>
    <row r="5976">
      <c r="A5976" t="str">
        <f>UPPER(newTransactionSheet!D5976)&amp;"$"&amp;UPPER(newTransactionSheet!F5976)&amp;"$"&amp;UPPER(newTransactionSheet!H5976)&amp;"$"&amp;UPPER(newTransactionSheet!N5976)</f>
        <v>$$$</v>
      </c>
      <c r="C5976" t="str">
        <f t="shared" si="1"/>
        <v/>
      </c>
    </row>
    <row r="5977">
      <c r="A5977" t="str">
        <f>UPPER(newTransactionSheet!D5977)&amp;"$"&amp;UPPER(newTransactionSheet!F5977)&amp;"$"&amp;UPPER(newTransactionSheet!H5977)&amp;"$"&amp;UPPER(newTransactionSheet!N5977)</f>
        <v>$$$</v>
      </c>
      <c r="C5977" t="str">
        <f t="shared" si="1"/>
        <v/>
      </c>
    </row>
    <row r="5978">
      <c r="A5978" t="str">
        <f>UPPER(newTransactionSheet!D5978)&amp;"$"&amp;UPPER(newTransactionSheet!F5978)&amp;"$"&amp;UPPER(newTransactionSheet!H5978)&amp;"$"&amp;UPPER(newTransactionSheet!N5978)</f>
        <v>$$$</v>
      </c>
      <c r="C5978" t="str">
        <f t="shared" si="1"/>
        <v/>
      </c>
    </row>
    <row r="5979">
      <c r="A5979" t="str">
        <f>UPPER(newTransactionSheet!D5979)&amp;"$"&amp;UPPER(newTransactionSheet!F5979)&amp;"$"&amp;UPPER(newTransactionSheet!H5979)&amp;"$"&amp;UPPER(newTransactionSheet!N5979)</f>
        <v>$$$</v>
      </c>
      <c r="C5979" t="str">
        <f t="shared" si="1"/>
        <v/>
      </c>
    </row>
    <row r="5980">
      <c r="A5980" t="str">
        <f>UPPER(newTransactionSheet!D5980)&amp;"$"&amp;UPPER(newTransactionSheet!F5980)&amp;"$"&amp;UPPER(newTransactionSheet!H5980)&amp;"$"&amp;UPPER(newTransactionSheet!N5980)</f>
        <v>$$$</v>
      </c>
      <c r="C5980" t="str">
        <f t="shared" si="1"/>
        <v/>
      </c>
    </row>
    <row r="5981">
      <c r="A5981" t="str">
        <f>UPPER(newTransactionSheet!D5981)&amp;"$"&amp;UPPER(newTransactionSheet!F5981)&amp;"$"&amp;UPPER(newTransactionSheet!H5981)&amp;"$"&amp;UPPER(newTransactionSheet!N5981)</f>
        <v>$$$</v>
      </c>
      <c r="C5981" t="str">
        <f t="shared" si="1"/>
        <v/>
      </c>
    </row>
    <row r="5982">
      <c r="A5982" t="str">
        <f>UPPER(newTransactionSheet!D5982)&amp;"$"&amp;UPPER(newTransactionSheet!F5982)&amp;"$"&amp;UPPER(newTransactionSheet!H5982)&amp;"$"&amp;UPPER(newTransactionSheet!N5982)</f>
        <v>$$$</v>
      </c>
      <c r="C5982" t="str">
        <f t="shared" si="1"/>
        <v/>
      </c>
    </row>
    <row r="5983">
      <c r="A5983" t="str">
        <f>UPPER(newTransactionSheet!D5983)&amp;"$"&amp;UPPER(newTransactionSheet!F5983)&amp;"$"&amp;UPPER(newTransactionSheet!H5983)&amp;"$"&amp;UPPER(newTransactionSheet!N5983)</f>
        <v>$$$</v>
      </c>
      <c r="C5983" t="str">
        <f t="shared" si="1"/>
        <v/>
      </c>
    </row>
    <row r="5984">
      <c r="A5984" t="str">
        <f>UPPER(newTransactionSheet!D5984)&amp;"$"&amp;UPPER(newTransactionSheet!F5984)&amp;"$"&amp;UPPER(newTransactionSheet!H5984)&amp;"$"&amp;UPPER(newTransactionSheet!N5984)</f>
        <v>$$$</v>
      </c>
      <c r="C5984" t="str">
        <f t="shared" si="1"/>
        <v/>
      </c>
    </row>
    <row r="5985">
      <c r="A5985" t="str">
        <f>UPPER(newTransactionSheet!D5985)&amp;"$"&amp;UPPER(newTransactionSheet!F5985)&amp;"$"&amp;UPPER(newTransactionSheet!H5985)&amp;"$"&amp;UPPER(newTransactionSheet!N5985)</f>
        <v>$$$</v>
      </c>
      <c r="C5985" t="str">
        <f t="shared" si="1"/>
        <v/>
      </c>
    </row>
    <row r="5986">
      <c r="A5986" t="str">
        <f>UPPER(newTransactionSheet!D5986)&amp;"$"&amp;UPPER(newTransactionSheet!F5986)&amp;"$"&amp;UPPER(newTransactionSheet!H5986)&amp;"$"&amp;UPPER(newTransactionSheet!N5986)</f>
        <v>$$$</v>
      </c>
      <c r="C5986" t="str">
        <f t="shared" si="1"/>
        <v/>
      </c>
    </row>
    <row r="5987">
      <c r="A5987" t="str">
        <f>UPPER(newTransactionSheet!D5987)&amp;"$"&amp;UPPER(newTransactionSheet!F5987)&amp;"$"&amp;UPPER(newTransactionSheet!H5987)&amp;"$"&amp;UPPER(newTransactionSheet!N5987)</f>
        <v>$$$</v>
      </c>
      <c r="C5987" t="str">
        <f t="shared" si="1"/>
        <v/>
      </c>
    </row>
    <row r="5988">
      <c r="A5988" t="str">
        <f>UPPER(newTransactionSheet!D5988)&amp;"$"&amp;UPPER(newTransactionSheet!F5988)&amp;"$"&amp;UPPER(newTransactionSheet!H5988)&amp;"$"&amp;UPPER(newTransactionSheet!N5988)</f>
        <v>$$$</v>
      </c>
      <c r="C5988" t="str">
        <f t="shared" si="1"/>
        <v/>
      </c>
    </row>
    <row r="5989">
      <c r="A5989" t="str">
        <f>UPPER(newTransactionSheet!D5989)&amp;"$"&amp;UPPER(newTransactionSheet!F5989)&amp;"$"&amp;UPPER(newTransactionSheet!H5989)&amp;"$"&amp;UPPER(newTransactionSheet!N5989)</f>
        <v>$$$</v>
      </c>
      <c r="C5989" t="str">
        <f t="shared" si="1"/>
        <v/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sheetData>
    <row r="1">
      <c r="A1" s="28" t="s">
        <v>3</v>
      </c>
      <c r="B1" s="28" t="s">
        <v>2675</v>
      </c>
      <c r="C1" s="28" t="s">
        <v>2676</v>
      </c>
      <c r="D1" s="28" t="s">
        <v>11</v>
      </c>
      <c r="E1" s="28" t="s">
        <v>10</v>
      </c>
      <c r="F1" s="28"/>
      <c r="G1" s="28"/>
    </row>
    <row r="2">
      <c r="A2" t="str">
        <f>IFERROR(__xludf.DUMMYFUNCTION("IF('Make-model-uniques'!F2&gt;=15,split('Make-model-uniques'!E2,""$""),"""")"),"MARUTI SUZUKI")</f>
        <v>MARUTI SUZUKI</v>
      </c>
      <c r="B2" t="s">
        <v>1831</v>
      </c>
      <c r="C2" t="s">
        <v>536</v>
      </c>
      <c r="D2" s="28" t="s">
        <v>16</v>
      </c>
      <c r="E2" s="28" t="str">
        <f t="shared" ref="E2:E451" si="1">if(A2="","",1)</f>
        <v>1</v>
      </c>
    </row>
    <row r="3">
      <c r="A3" t="str">
        <f>IFERROR(__xludf.DUMMYFUNCTION("IF('Make-model-uniques'!F5&gt;=15,split('Make-model-uniques'!E4,""$""),"""")"),"MARUTI SUZUKI")</f>
        <v>MARUTI SUZUKI</v>
      </c>
      <c r="B3">
        <v>800.0</v>
      </c>
      <c r="C3" t="s">
        <v>2007</v>
      </c>
      <c r="D3" s="28" t="s">
        <v>16</v>
      </c>
      <c r="E3" s="28" t="str">
        <f t="shared" si="1"/>
        <v>1</v>
      </c>
    </row>
    <row r="4">
      <c r="A4" t="str">
        <f>IFERROR(__xludf.DUMMYFUNCTION("IF('Make-model-uniques'!F6&gt;=15,split('Make-model-uniques'!E5,""$""),"""")"),"MARUTI SUZUKI")</f>
        <v>MARUTI SUZUKI</v>
      </c>
      <c r="B4" t="s">
        <v>202</v>
      </c>
      <c r="C4" t="s">
        <v>147</v>
      </c>
      <c r="D4" s="28" t="s">
        <v>16</v>
      </c>
      <c r="E4" s="28" t="str">
        <f t="shared" si="1"/>
        <v>1</v>
      </c>
    </row>
    <row r="5">
      <c r="A5" t="str">
        <f>IFERROR(__xludf.DUMMYFUNCTION("IF('Make-model-uniques'!F7&gt;=15,split('Make-model-uniques'!E6,""$""),"""")"),"MARUTI SUZUKI")</f>
        <v>MARUTI SUZUKI</v>
      </c>
      <c r="B5" t="s">
        <v>202</v>
      </c>
      <c r="C5" t="s">
        <v>536</v>
      </c>
      <c r="D5" s="28" t="s">
        <v>16</v>
      </c>
      <c r="E5" s="28" t="str">
        <f t="shared" si="1"/>
        <v>1</v>
      </c>
    </row>
    <row r="6">
      <c r="A6" t="str">
        <f>IFERROR(__xludf.DUMMYFUNCTION("IF('Make-model-uniques'!F8&gt;=15,split('Make-model-uniques'!E7,""$""),"""")"),"MARUTI SUZUKI")</f>
        <v>MARUTI SUZUKI</v>
      </c>
      <c r="B6" t="s">
        <v>202</v>
      </c>
      <c r="C6" t="s">
        <v>143</v>
      </c>
      <c r="D6" s="28" t="s">
        <v>16</v>
      </c>
      <c r="E6" s="28" t="str">
        <f t="shared" si="1"/>
        <v>1</v>
      </c>
    </row>
    <row r="7">
      <c r="A7" t="str">
        <f>IFERROR(__xludf.DUMMYFUNCTION("IF('Make-model-uniques'!F9&gt;=15,split('Make-model-uniques'!E8,""$""),"""")"),"MARUTI SUZUKI")</f>
        <v>MARUTI SUZUKI</v>
      </c>
      <c r="B7" t="s">
        <v>202</v>
      </c>
      <c r="C7" t="s">
        <v>341</v>
      </c>
      <c r="D7" s="28" t="s">
        <v>16</v>
      </c>
      <c r="E7" s="28" t="str">
        <f t="shared" si="1"/>
        <v>1</v>
      </c>
    </row>
    <row r="8">
      <c r="A8" t="str">
        <f>IFERROR(__xludf.DUMMYFUNCTION("IF('Make-model-uniques'!F10&gt;=15,split('Make-model-uniques'!E9,""$""),"""")"),"MARUTI SUZUKI")</f>
        <v>MARUTI SUZUKI</v>
      </c>
      <c r="B8" t="s">
        <v>202</v>
      </c>
      <c r="C8" t="s">
        <v>298</v>
      </c>
      <c r="D8" s="28" t="s">
        <v>16</v>
      </c>
      <c r="E8" s="28" t="str">
        <f t="shared" si="1"/>
        <v>1</v>
      </c>
    </row>
    <row r="9">
      <c r="A9" t="str">
        <f>IFERROR(__xludf.DUMMYFUNCTION("IF('Make-model-uniques'!F11&gt;=15,split('Make-model-uniques'!E10,""$""),"""")"),"MARUTI SUZUKI")</f>
        <v>MARUTI SUZUKI</v>
      </c>
      <c r="B9" t="s">
        <v>652</v>
      </c>
      <c r="C9" t="s">
        <v>536</v>
      </c>
      <c r="D9" s="28" t="s">
        <v>16</v>
      </c>
      <c r="E9" s="28" t="str">
        <f t="shared" si="1"/>
        <v>1</v>
      </c>
    </row>
    <row r="10">
      <c r="A10" t="str">
        <f>IFERROR(__xludf.DUMMYFUNCTION("IF('Make-model-uniques'!F12&gt;=15,split('Make-model-uniques'!E11,""$""),"""")"),"MARUTI SUZUKI")</f>
        <v>MARUTI SUZUKI</v>
      </c>
      <c r="B10" t="s">
        <v>652</v>
      </c>
      <c r="C10" t="s">
        <v>203</v>
      </c>
      <c r="D10" s="28" t="s">
        <v>16</v>
      </c>
      <c r="E10" s="28" t="str">
        <f t="shared" si="1"/>
        <v>1</v>
      </c>
    </row>
    <row r="11">
      <c r="A11" t="str">
        <f>IFERROR(__xludf.DUMMYFUNCTION("IF('Make-model-uniques'!F13&gt;=15,split('Make-model-uniques'!E12,""$""),"""")"),"MARUTI SUZUKI")</f>
        <v>MARUTI SUZUKI</v>
      </c>
      <c r="B11" t="s">
        <v>1211</v>
      </c>
      <c r="C11" t="s">
        <v>203</v>
      </c>
      <c r="D11" s="28" t="s">
        <v>16</v>
      </c>
      <c r="E11" s="28" t="str">
        <f t="shared" si="1"/>
        <v>1</v>
      </c>
    </row>
    <row r="12">
      <c r="A12" t="str">
        <f>IFERROR(__xludf.DUMMYFUNCTION("IF('Make-model-uniques'!F14&gt;=15,split('Make-model-uniques'!E13,""$""),"""")"),"MARUTI SUZUKI")</f>
        <v>MARUTI SUZUKI</v>
      </c>
      <c r="B12">
        <v>800.0</v>
      </c>
      <c r="C12" t="s">
        <v>2200</v>
      </c>
      <c r="D12" s="28" t="s">
        <v>16</v>
      </c>
      <c r="E12" s="28" t="str">
        <f t="shared" si="1"/>
        <v>1</v>
      </c>
    </row>
    <row r="13">
      <c r="A13" t="str">
        <f>IFERROR(__xludf.DUMMYFUNCTION("IF('Make-model-uniques'!F15&gt;=15,split('Make-model-uniques'!E14,""$""),"""")"),"HYUNDAI")</f>
        <v>HYUNDAI</v>
      </c>
      <c r="B13" t="s">
        <v>1442</v>
      </c>
      <c r="C13" t="s">
        <v>1443</v>
      </c>
      <c r="D13" s="28" t="s">
        <v>16</v>
      </c>
      <c r="E13" s="28" t="str">
        <f t="shared" si="1"/>
        <v>1</v>
      </c>
    </row>
    <row r="14">
      <c r="A14" t="str">
        <f>IFERROR(__xludf.DUMMYFUNCTION("IF('Make-model-uniques'!F16&gt;=15,split('Make-model-uniques'!E15,""$""),"""")"),"MARUTI SUZUKI")</f>
        <v>MARUTI SUZUKI</v>
      </c>
      <c r="B14" t="s">
        <v>1831</v>
      </c>
      <c r="C14" t="s">
        <v>226</v>
      </c>
      <c r="D14" s="28" t="s">
        <v>16</v>
      </c>
      <c r="E14" s="28" t="str">
        <f t="shared" si="1"/>
        <v>1</v>
      </c>
    </row>
    <row r="15">
      <c r="A15" t="str">
        <f>IFERROR(__xludf.DUMMYFUNCTION("IF('Make-model-uniques'!F17&gt;=15,split('Make-model-uniques'!E16,""$""),"""")"),"MARUTI SUZUKI")</f>
        <v>MARUTI SUZUKI</v>
      </c>
      <c r="B15" t="s">
        <v>1933</v>
      </c>
      <c r="C15" t="s">
        <v>536</v>
      </c>
      <c r="D15" s="28" t="s">
        <v>16</v>
      </c>
      <c r="E15" s="28" t="str">
        <f t="shared" si="1"/>
        <v>1</v>
      </c>
    </row>
    <row r="16">
      <c r="A16" t="str">
        <f>IFERROR(__xludf.DUMMYFUNCTION("IF('Make-model-uniques'!F18&gt;=15,split('Make-model-uniques'!E17,""$""),"""")"),"MARUTI SUZUKI")</f>
        <v>MARUTI SUZUKI</v>
      </c>
      <c r="B16" t="s">
        <v>443</v>
      </c>
      <c r="C16" t="s">
        <v>143</v>
      </c>
      <c r="D16" s="28" t="s">
        <v>16</v>
      </c>
      <c r="E16" s="28" t="str">
        <f t="shared" si="1"/>
        <v>1</v>
      </c>
    </row>
    <row r="17">
      <c r="A17" t="str">
        <f>IFERROR(__xludf.DUMMYFUNCTION("IF('Make-model-uniques'!F19&gt;=15,split('Make-model-uniques'!E18,""$""),"""")"),"MARUTI SUZUKI")</f>
        <v>MARUTI SUZUKI</v>
      </c>
      <c r="B17" t="s">
        <v>1831</v>
      </c>
      <c r="C17" t="s">
        <v>2007</v>
      </c>
      <c r="D17" s="28" t="s">
        <v>16</v>
      </c>
      <c r="E17" s="28" t="str">
        <f t="shared" si="1"/>
        <v>1</v>
      </c>
    </row>
    <row r="18">
      <c r="A18" t="str">
        <f>IFERROR(__xludf.DUMMYFUNCTION("IF('Make-model-uniques'!F20&gt;=15,split('Make-model-uniques'!E19,""$""),"""")"),"MARUTI SUZUKI")</f>
        <v>MARUTI SUZUKI</v>
      </c>
      <c r="B18" t="s">
        <v>216</v>
      </c>
      <c r="C18" t="s">
        <v>143</v>
      </c>
      <c r="D18" s="28" t="s">
        <v>16</v>
      </c>
      <c r="E18" s="28" t="str">
        <f t="shared" si="1"/>
        <v>1</v>
      </c>
    </row>
    <row r="19">
      <c r="A19" t="str">
        <f>IFERROR(__xludf.DUMMYFUNCTION("IF('Make-model-uniques'!F21&gt;=15,split('Make-model-uniques'!E20,""$""),"""")"),"MARUTI SUZUKI")</f>
        <v>MARUTI SUZUKI</v>
      </c>
      <c r="B19" t="s">
        <v>1933</v>
      </c>
      <c r="C19" t="s">
        <v>203</v>
      </c>
      <c r="D19" s="28" t="s">
        <v>16</v>
      </c>
      <c r="E19" s="28" t="str">
        <f t="shared" si="1"/>
        <v>1</v>
      </c>
    </row>
    <row r="20">
      <c r="A20" t="str">
        <f>IFERROR(__xludf.DUMMYFUNCTION("IF('Make-model-uniques'!F22&gt;=15,split('Make-model-uniques'!E21,""$""),"""")"),"MARUTI SUZUKI")</f>
        <v>MARUTI SUZUKI</v>
      </c>
      <c r="B20" t="s">
        <v>216</v>
      </c>
      <c r="C20" t="s">
        <v>203</v>
      </c>
      <c r="D20" s="28" t="s">
        <v>16</v>
      </c>
      <c r="E20" s="28" t="str">
        <f t="shared" si="1"/>
        <v>1</v>
      </c>
    </row>
    <row r="21">
      <c r="A21" t="str">
        <f>IFERROR(__xludf.DUMMYFUNCTION("IF('Make-model-uniques'!F23&gt;=15,split('Make-model-uniques'!E22,""$""),"""")"),"MARUTI SUZUKI")</f>
        <v>MARUTI SUZUKI</v>
      </c>
      <c r="B21" t="s">
        <v>240</v>
      </c>
      <c r="C21" t="s">
        <v>147</v>
      </c>
      <c r="D21" s="28" t="s">
        <v>16</v>
      </c>
      <c r="E21" s="28" t="str">
        <f t="shared" si="1"/>
        <v>1</v>
      </c>
    </row>
    <row r="22">
      <c r="A22" t="str">
        <f>IFERROR(__xludf.DUMMYFUNCTION("IF('Make-model-uniques'!F24&gt;=15,split('Make-model-uniques'!E23,""$""),"""")"),"MARUTI SUZUKI")</f>
        <v>MARUTI SUZUKI</v>
      </c>
      <c r="B22" t="s">
        <v>1831</v>
      </c>
      <c r="C22" t="s">
        <v>203</v>
      </c>
      <c r="D22" s="28" t="s">
        <v>16</v>
      </c>
      <c r="E22" s="28" t="str">
        <f t="shared" si="1"/>
        <v>1</v>
      </c>
    </row>
    <row r="23">
      <c r="A23" t="str">
        <f>IFERROR(__xludf.DUMMYFUNCTION("IF('Make-model-uniques'!F25&gt;=15,split('Make-model-uniques'!E24,""$""),"""")"),"MARUTI SUZUKI")</f>
        <v>MARUTI SUZUKI</v>
      </c>
      <c r="B23" t="s">
        <v>3351</v>
      </c>
      <c r="C23" t="s">
        <v>1641</v>
      </c>
      <c r="D23" s="28" t="s">
        <v>16</v>
      </c>
      <c r="E23" s="28" t="str">
        <f t="shared" si="1"/>
        <v>1</v>
      </c>
    </row>
    <row r="24">
      <c r="A24" t="str">
        <f>IFERROR(__xludf.DUMMYFUNCTION("IF('Make-model-uniques'!F26&gt;=15,split('Make-model-uniques'!E25,""$""),"""")"),"TATA")</f>
        <v>TATA</v>
      </c>
      <c r="B24" t="s">
        <v>2225</v>
      </c>
      <c r="C24" t="s">
        <v>226</v>
      </c>
      <c r="D24" s="28" t="s">
        <v>16</v>
      </c>
      <c r="E24" s="28" t="str">
        <f t="shared" si="1"/>
        <v>1</v>
      </c>
    </row>
    <row r="25">
      <c r="A25" t="str">
        <f>IFERROR(__xludf.DUMMYFUNCTION("IF('Make-model-uniques'!F27&gt;=15,split('Make-model-uniques'!E26,""$""),"""")"),"MARUTI SUZUKI")</f>
        <v>MARUTI SUZUKI</v>
      </c>
      <c r="B25" t="s">
        <v>2106</v>
      </c>
      <c r="C25" t="s">
        <v>203</v>
      </c>
      <c r="D25" s="28" t="s">
        <v>16</v>
      </c>
      <c r="E25" s="28" t="str">
        <f t="shared" si="1"/>
        <v>1</v>
      </c>
    </row>
    <row r="26">
      <c r="A26" t="str">
        <f>IFERROR(__xludf.DUMMYFUNCTION("IF('Make-model-uniques'!F28&gt;=15,split('Make-model-uniques'!E27,""$""),"""")"),"MARUTI SUZUKI")</f>
        <v>MARUTI SUZUKI</v>
      </c>
      <c r="B26" t="s">
        <v>202</v>
      </c>
      <c r="C26" t="s">
        <v>850</v>
      </c>
      <c r="D26" s="28" t="s">
        <v>16</v>
      </c>
      <c r="E26" s="28" t="str">
        <f t="shared" si="1"/>
        <v>1</v>
      </c>
    </row>
    <row r="27">
      <c r="A27" t="str">
        <f>IFERROR(__xludf.DUMMYFUNCTION("IF('Make-model-uniques'!F29&gt;=15,split('Make-model-uniques'!E28,""$""),"""")"),"HYUNDAI")</f>
        <v>HYUNDAI</v>
      </c>
      <c r="B27" t="s">
        <v>907</v>
      </c>
      <c r="C27" t="s">
        <v>1596</v>
      </c>
      <c r="D27" s="28" t="s">
        <v>16</v>
      </c>
      <c r="E27" s="28" t="str">
        <f t="shared" si="1"/>
        <v>1</v>
      </c>
    </row>
    <row r="28">
      <c r="A28" t="str">
        <f>IFERROR(__xludf.DUMMYFUNCTION("IF('Make-model-uniques'!F30&gt;=15,split('Make-model-uniques'!E29,""$""),"""")"),"MARUTI SUZUKI")</f>
        <v>MARUTI SUZUKI</v>
      </c>
      <c r="B28" t="s">
        <v>443</v>
      </c>
      <c r="C28" t="s">
        <v>341</v>
      </c>
      <c r="D28" s="28" t="s">
        <v>16</v>
      </c>
      <c r="E28" s="28" t="str">
        <f t="shared" si="1"/>
        <v>1</v>
      </c>
    </row>
    <row r="29">
      <c r="A29" t="str">
        <f>IFERROR(__xludf.DUMMYFUNCTION("IF('Make-model-uniques'!F31&gt;=15,split('Make-model-uniques'!E30,""$""),"""")"),"MARUTI SUZUKI")</f>
        <v>MARUTI SUZUKI</v>
      </c>
      <c r="B29" t="s">
        <v>1438</v>
      </c>
      <c r="C29" t="s">
        <v>203</v>
      </c>
      <c r="D29" s="28" t="s">
        <v>16</v>
      </c>
      <c r="E29" s="28" t="str">
        <f t="shared" si="1"/>
        <v>1</v>
      </c>
    </row>
    <row r="30">
      <c r="A30" t="str">
        <f>IFERROR(__xludf.DUMMYFUNCTION("IF('Make-model-uniques'!F32&gt;=15,split('Make-model-uniques'!E31,""$""),"""")"),"MARUTI SUZUKI")</f>
        <v>MARUTI SUZUKI</v>
      </c>
      <c r="B30" t="s">
        <v>127</v>
      </c>
      <c r="C30" t="s">
        <v>143</v>
      </c>
      <c r="D30" s="28" t="s">
        <v>16</v>
      </c>
      <c r="E30" s="28" t="str">
        <f t="shared" si="1"/>
        <v>1</v>
      </c>
    </row>
    <row r="31">
      <c r="A31" t="str">
        <f>IFERROR(__xludf.DUMMYFUNCTION("IF('Make-model-uniques'!F33&gt;=15,split('Make-model-uniques'!E32,""$""),"""")"),"FORD")</f>
        <v>FORD</v>
      </c>
      <c r="B31" t="s">
        <v>2298</v>
      </c>
      <c r="C31" t="s">
        <v>2203</v>
      </c>
      <c r="D31" s="28" t="s">
        <v>16</v>
      </c>
      <c r="E31" s="28" t="str">
        <f t="shared" si="1"/>
        <v>1</v>
      </c>
    </row>
    <row r="32">
      <c r="A32" t="str">
        <f>IFERROR(__xludf.DUMMYFUNCTION("IF('Make-model-uniques'!F34&gt;=15,split('Make-model-uniques'!E33,""$""),"""")"),"HYUNDAI")</f>
        <v>HYUNDAI</v>
      </c>
      <c r="B32" t="s">
        <v>907</v>
      </c>
      <c r="C32" t="s">
        <v>814</v>
      </c>
      <c r="D32" s="28" t="s">
        <v>16</v>
      </c>
      <c r="E32" s="28" t="str">
        <f t="shared" si="1"/>
        <v>1</v>
      </c>
    </row>
    <row r="33">
      <c r="A33" t="str">
        <f>IFERROR(__xludf.DUMMYFUNCTION("IF('Make-model-uniques'!F35&gt;=15,split('Make-model-uniques'!E34,""$""),"""")"),"MARUTI SUZUKI")</f>
        <v>MARUTI SUZUKI</v>
      </c>
      <c r="B33" t="s">
        <v>1933</v>
      </c>
      <c r="C33" t="s">
        <v>226</v>
      </c>
      <c r="D33" s="28" t="s">
        <v>16</v>
      </c>
      <c r="E33" s="28" t="str">
        <f t="shared" si="1"/>
        <v>1</v>
      </c>
    </row>
    <row r="34">
      <c r="A34" t="str">
        <f>IFERROR(__xludf.DUMMYFUNCTION("IF('Make-model-uniques'!F36&gt;=15,split('Make-model-uniques'!E35,""$""),"""")"),"HYUNDAI")</f>
        <v>HYUNDAI</v>
      </c>
      <c r="B34" t="s">
        <v>907</v>
      </c>
      <c r="C34" t="s">
        <v>1158</v>
      </c>
      <c r="D34" s="28" t="s">
        <v>16</v>
      </c>
      <c r="E34" s="28" t="str">
        <f t="shared" si="1"/>
        <v>1</v>
      </c>
    </row>
    <row r="35">
      <c r="A35" t="str">
        <f>IFERROR(__xludf.DUMMYFUNCTION("IF('Make-model-uniques'!F37&gt;=15,split('Make-model-uniques'!E36,""$""),"""")"),"MARUTI SUZUKI")</f>
        <v>MARUTI SUZUKI</v>
      </c>
      <c r="B35" t="s">
        <v>3351</v>
      </c>
      <c r="C35" t="s">
        <v>2112</v>
      </c>
      <c r="D35" s="28" t="s">
        <v>16</v>
      </c>
      <c r="E35" s="28" t="str">
        <f t="shared" si="1"/>
        <v>1</v>
      </c>
    </row>
    <row r="36">
      <c r="A36" t="str">
        <f>IFERROR(__xludf.DUMMYFUNCTION("IF('Make-model-uniques'!F38&gt;=15,split('Make-model-uniques'!E37,""$""),"""")"),"HYUNDAI")</f>
        <v>HYUNDAI</v>
      </c>
      <c r="B36" t="s">
        <v>907</v>
      </c>
      <c r="C36" t="s">
        <v>1425</v>
      </c>
      <c r="D36" s="28" t="s">
        <v>16</v>
      </c>
      <c r="E36" s="28" t="str">
        <f t="shared" si="1"/>
        <v>1</v>
      </c>
    </row>
    <row r="37">
      <c r="A37" t="str">
        <f>IFERROR(__xludf.DUMMYFUNCTION("IF('Make-model-uniques'!F39&gt;=15,split('Make-model-uniques'!E38,""$""),"""")"),"MARUTI SUZUKI")</f>
        <v>MARUTI SUZUKI</v>
      </c>
      <c r="B37" t="s">
        <v>127</v>
      </c>
      <c r="C37" t="s">
        <v>111</v>
      </c>
      <c r="D37" s="28" t="s">
        <v>16</v>
      </c>
      <c r="E37" s="28" t="str">
        <f t="shared" si="1"/>
        <v>1</v>
      </c>
    </row>
    <row r="38">
      <c r="A38" t="str">
        <f>IFERROR(__xludf.DUMMYFUNCTION("IF('Make-model-uniques'!F40&gt;=15,split('Make-model-uniques'!E39,""$""),"""")"),"MARUTI SUZUKI")</f>
        <v>MARUTI SUZUKI</v>
      </c>
      <c r="B38" t="s">
        <v>202</v>
      </c>
      <c r="C38" t="s">
        <v>111</v>
      </c>
      <c r="D38" s="28" t="s">
        <v>16</v>
      </c>
      <c r="E38" s="28" t="str">
        <f t="shared" si="1"/>
        <v>1</v>
      </c>
    </row>
    <row r="39">
      <c r="A39" t="str">
        <f>IFERROR(__xludf.DUMMYFUNCTION("IF('Make-model-uniques'!F41&gt;=15,split('Make-model-uniques'!E40,""$""),"""")"),"MARUTI SUZUKI")</f>
        <v>MARUTI SUZUKI</v>
      </c>
      <c r="B39" t="s">
        <v>1588</v>
      </c>
      <c r="C39" t="s">
        <v>1641</v>
      </c>
      <c r="D39" s="28" t="s">
        <v>16</v>
      </c>
      <c r="E39" s="28" t="str">
        <f t="shared" si="1"/>
        <v>1</v>
      </c>
    </row>
    <row r="40">
      <c r="A40" t="str">
        <f>IFERROR(__xludf.DUMMYFUNCTION("IF('Make-model-uniques'!F42&gt;=15,split('Make-model-uniques'!E41,""$""),"""")"),"HYUNDAI")</f>
        <v>HYUNDAI</v>
      </c>
      <c r="B40" t="s">
        <v>243</v>
      </c>
      <c r="C40" t="s">
        <v>133</v>
      </c>
      <c r="D40" s="28" t="s">
        <v>16</v>
      </c>
      <c r="E40" s="28" t="str">
        <f t="shared" si="1"/>
        <v>1</v>
      </c>
    </row>
    <row r="41">
      <c r="A41" t="str">
        <f>IFERROR(__xludf.DUMMYFUNCTION("IF('Make-model-uniques'!F43&gt;=15,split('Make-model-uniques'!E42,""$""),"""")"),"VOLKSWAGEN")</f>
        <v>VOLKSWAGEN</v>
      </c>
      <c r="B41" t="s">
        <v>174</v>
      </c>
      <c r="C41" t="s">
        <v>3352</v>
      </c>
      <c r="D41" s="28" t="s">
        <v>16</v>
      </c>
      <c r="E41" s="28" t="str">
        <f t="shared" si="1"/>
        <v>1</v>
      </c>
    </row>
    <row r="42">
      <c r="A42" t="str">
        <f>IFERROR(__xludf.DUMMYFUNCTION("IF('Make-model-uniques'!F44&gt;=15,split('Make-model-uniques'!E43,""$""),"""")"),"FORD")</f>
        <v>FORD</v>
      </c>
      <c r="B42" t="s">
        <v>623</v>
      </c>
      <c r="C42" t="s">
        <v>764</v>
      </c>
      <c r="D42" s="28" t="s">
        <v>16</v>
      </c>
      <c r="E42" s="28" t="str">
        <f t="shared" si="1"/>
        <v>1</v>
      </c>
    </row>
    <row r="43">
      <c r="A43" t="str">
        <f>IFERROR(__xludf.DUMMYFUNCTION("IF('Make-model-uniques'!F45&gt;=15,split('Make-model-uniques'!E44,""$""),"""")"),"HYUNDAI")</f>
        <v>HYUNDAI</v>
      </c>
      <c r="B43" t="s">
        <v>243</v>
      </c>
      <c r="C43" t="s">
        <v>3353</v>
      </c>
      <c r="D43" s="28" t="s">
        <v>16</v>
      </c>
      <c r="E43" s="28" t="str">
        <f t="shared" si="1"/>
        <v>1</v>
      </c>
    </row>
    <row r="44">
      <c r="A44" t="str">
        <f>IFERROR(__xludf.DUMMYFUNCTION("IF('Make-model-uniques'!F46&gt;=15,split('Make-model-uniques'!E45,""$""),"""")"),"HYUNDAI")</f>
        <v>HYUNDAI</v>
      </c>
      <c r="B44" t="s">
        <v>1826</v>
      </c>
      <c r="C44" t="s">
        <v>1120</v>
      </c>
      <c r="D44" s="28" t="s">
        <v>16</v>
      </c>
      <c r="E44" s="28" t="str">
        <f t="shared" si="1"/>
        <v>1</v>
      </c>
    </row>
    <row r="45">
      <c r="A45" t="str">
        <f>IFERROR(__xludf.DUMMYFUNCTION("IF('Make-model-uniques'!F47&gt;=15,split('Make-model-uniques'!E46,""$""),"""")"),"HYUNDAI")</f>
        <v>HYUNDAI</v>
      </c>
      <c r="B45" t="s">
        <v>243</v>
      </c>
      <c r="C45" t="s">
        <v>1596</v>
      </c>
      <c r="D45" s="28" t="s">
        <v>16</v>
      </c>
      <c r="E45" s="28" t="str">
        <f t="shared" si="1"/>
        <v>1</v>
      </c>
    </row>
    <row r="46">
      <c r="A46" t="str">
        <f>IFERROR(__xludf.DUMMYFUNCTION("IF('Make-model-uniques'!F48&gt;=15,split('Make-model-uniques'!E47,""$""),"""")"),"MARUTI SUZUKI")</f>
        <v>MARUTI SUZUKI</v>
      </c>
      <c r="B46" t="s">
        <v>598</v>
      </c>
      <c r="C46" t="s">
        <v>203</v>
      </c>
      <c r="D46" s="28" t="s">
        <v>16</v>
      </c>
      <c r="E46" s="28" t="str">
        <f t="shared" si="1"/>
        <v>1</v>
      </c>
    </row>
    <row r="47">
      <c r="A47" t="str">
        <f>IFERROR(__xludf.DUMMYFUNCTION("IF('Make-model-uniques'!F49&gt;=15,split('Make-model-uniques'!E48,""$""),"""")"),"HYUNDAI")</f>
        <v>HYUNDAI</v>
      </c>
      <c r="B47" t="s">
        <v>1442</v>
      </c>
      <c r="C47" t="s">
        <v>2139</v>
      </c>
      <c r="D47" s="28" t="s">
        <v>16</v>
      </c>
      <c r="E47" s="28" t="str">
        <f t="shared" si="1"/>
        <v>1</v>
      </c>
    </row>
    <row r="48">
      <c r="A48" t="str">
        <f>IFERROR(__xludf.DUMMYFUNCTION("IF('Make-model-uniques'!F50&gt;=15,split('Make-model-uniques'!E49,""$""),"""")"),"MARUTI SUZUKI")</f>
        <v>MARUTI SUZUKI</v>
      </c>
      <c r="B48" t="s">
        <v>443</v>
      </c>
      <c r="C48" t="s">
        <v>147</v>
      </c>
      <c r="D48" s="28" t="s">
        <v>16</v>
      </c>
      <c r="E48" s="28" t="str">
        <f t="shared" si="1"/>
        <v>1</v>
      </c>
    </row>
    <row r="49">
      <c r="A49" t="str">
        <f>IFERROR(__xludf.DUMMYFUNCTION("IF('Make-model-uniques'!F51&gt;=15,split('Make-model-uniques'!E50,""$""),"""")"),"TATA")</f>
        <v>TATA</v>
      </c>
      <c r="B49" t="s">
        <v>2177</v>
      </c>
      <c r="C49" t="s">
        <v>2189</v>
      </c>
      <c r="D49" s="28" t="s">
        <v>16</v>
      </c>
      <c r="E49" s="28" t="str">
        <f t="shared" si="1"/>
        <v>1</v>
      </c>
    </row>
    <row r="50">
      <c r="A50" t="str">
        <f>IFERROR(__xludf.DUMMYFUNCTION("IF('Make-model-uniques'!F52&gt;=15,split('Make-model-uniques'!E51,""$""),"""")"),"MARUTI SUZUKI")</f>
        <v>MARUTI SUZUKI</v>
      </c>
      <c r="B50" t="s">
        <v>2074</v>
      </c>
      <c r="C50" t="s">
        <v>536</v>
      </c>
      <c r="D50" s="28" t="s">
        <v>16</v>
      </c>
      <c r="E50" s="28" t="str">
        <f t="shared" si="1"/>
        <v>1</v>
      </c>
    </row>
    <row r="51">
      <c r="A51" t="str">
        <f>IFERROR(__xludf.DUMMYFUNCTION("IF('Make-model-uniques'!F53&gt;=15,split('Make-model-uniques'!E52,""$""),"""")"),"MARUTI SUZUKI")</f>
        <v>MARUTI SUZUKI</v>
      </c>
      <c r="B51" t="s">
        <v>1903</v>
      </c>
      <c r="C51" t="s">
        <v>203</v>
      </c>
      <c r="D51" s="28" t="s">
        <v>16</v>
      </c>
      <c r="E51" s="28" t="str">
        <f t="shared" si="1"/>
        <v>1</v>
      </c>
    </row>
    <row r="52">
      <c r="A52" t="str">
        <f>IFERROR(__xludf.DUMMYFUNCTION("IF('Make-model-uniques'!F54&gt;=15,split('Make-model-uniques'!E53,""$""),"""")"),"MARUTI SUZUKI")</f>
        <v>MARUTI SUZUKI</v>
      </c>
      <c r="B52" t="s">
        <v>216</v>
      </c>
      <c r="C52" t="s">
        <v>147</v>
      </c>
      <c r="D52" s="28" t="s">
        <v>16</v>
      </c>
      <c r="E52" s="28" t="str">
        <f t="shared" si="1"/>
        <v>1</v>
      </c>
    </row>
    <row r="53">
      <c r="A53" t="str">
        <f>IFERROR(__xludf.DUMMYFUNCTION("IF('Make-model-uniques'!F55&gt;=15,split('Make-model-uniques'!E54,""$""),"""")"),"")</f>
        <v/>
      </c>
      <c r="D53" s="28"/>
      <c r="E53" s="28" t="str">
        <f t="shared" si="1"/>
        <v/>
      </c>
    </row>
    <row r="54">
      <c r="A54" t="str">
        <f>IFERROR(__xludf.DUMMYFUNCTION("IF('Make-model-uniques'!F56&gt;=15,split('Make-model-uniques'!E55,""$""),"""")"),"")</f>
        <v/>
      </c>
      <c r="D54" s="28"/>
      <c r="E54" s="28" t="str">
        <f t="shared" si="1"/>
        <v/>
      </c>
    </row>
    <row r="55">
      <c r="A55" t="str">
        <f>IFERROR(__xludf.DUMMYFUNCTION("IF('Make-model-uniques'!F57&gt;=15,split('Make-model-uniques'!E56,""$""),"""")"),"")</f>
        <v/>
      </c>
      <c r="D55" s="28"/>
      <c r="E55" s="28" t="str">
        <f t="shared" si="1"/>
        <v/>
      </c>
    </row>
    <row r="56">
      <c r="A56" t="str">
        <f>IFERROR(__xludf.DUMMYFUNCTION("IF('Make-model-uniques'!F58&gt;=15,split('Make-model-uniques'!E57,""$""),"""")"),"")</f>
        <v/>
      </c>
      <c r="D56" s="28"/>
      <c r="E56" s="28" t="str">
        <f t="shared" si="1"/>
        <v/>
      </c>
    </row>
    <row r="57">
      <c r="A57" t="str">
        <f>IFERROR(__xludf.DUMMYFUNCTION("IF('Make-model-uniques'!F59&gt;=15,split('Make-model-uniques'!E58,""$""),"""")"),"")</f>
        <v/>
      </c>
      <c r="D57" s="28"/>
      <c r="E57" s="28" t="str">
        <f t="shared" si="1"/>
        <v/>
      </c>
    </row>
    <row r="58">
      <c r="A58" t="str">
        <f>IFERROR(__xludf.DUMMYFUNCTION("IF('Make-model-uniques'!F60&gt;=15,split('Make-model-uniques'!E59,""$""),"""")"),"")</f>
        <v/>
      </c>
      <c r="D58" s="28"/>
      <c r="E58" s="28" t="str">
        <f t="shared" si="1"/>
        <v/>
      </c>
    </row>
    <row r="59">
      <c r="A59" t="str">
        <f>IFERROR(__xludf.DUMMYFUNCTION("IF('Make-model-uniques'!F61&gt;=15,split('Make-model-uniques'!E60,""$""),"""")"),"")</f>
        <v/>
      </c>
      <c r="D59" s="28"/>
      <c r="E59" s="28" t="str">
        <f t="shared" si="1"/>
        <v/>
      </c>
    </row>
    <row r="60">
      <c r="A60" t="str">
        <f>IFERROR(__xludf.DUMMYFUNCTION("IF('Make-model-uniques'!F62&gt;=15,split('Make-model-uniques'!E61,""$""),"""")"),"")</f>
        <v/>
      </c>
      <c r="D60" s="28"/>
      <c r="E60" s="28" t="str">
        <f t="shared" si="1"/>
        <v/>
      </c>
    </row>
    <row r="61">
      <c r="A61" t="str">
        <f>IFERROR(__xludf.DUMMYFUNCTION("IF('Make-model-uniques'!F63&gt;=15,split('Make-model-uniques'!E62,""$""),"""")"),"")</f>
        <v/>
      </c>
      <c r="D61" s="28"/>
      <c r="E61" s="28" t="str">
        <f t="shared" si="1"/>
        <v/>
      </c>
    </row>
    <row r="62">
      <c r="A62" t="str">
        <f>IFERROR(__xludf.DUMMYFUNCTION("IF('Make-model-uniques'!F64&gt;=15,split('Make-model-uniques'!E63,""$""),"""")"),"")</f>
        <v/>
      </c>
      <c r="D62" s="28"/>
      <c r="E62" s="28" t="str">
        <f t="shared" si="1"/>
        <v/>
      </c>
    </row>
    <row r="63">
      <c r="A63" t="str">
        <f>IFERROR(__xludf.DUMMYFUNCTION("IF('Make-model-uniques'!F65&gt;=15,split('Make-model-uniques'!E64,""$""),"""")"),"")</f>
        <v/>
      </c>
      <c r="D63" s="28"/>
      <c r="E63" s="28" t="str">
        <f t="shared" si="1"/>
        <v/>
      </c>
    </row>
    <row r="64">
      <c r="A64" t="str">
        <f>IFERROR(__xludf.DUMMYFUNCTION("IF('Make-model-uniques'!F66&gt;=15,split('Make-model-uniques'!E65,""$""),"""")"),"")</f>
        <v/>
      </c>
      <c r="D64" s="28"/>
      <c r="E64" s="28" t="str">
        <f t="shared" si="1"/>
        <v/>
      </c>
    </row>
    <row r="65">
      <c r="A65" t="str">
        <f>IFERROR(__xludf.DUMMYFUNCTION("IF('Make-model-uniques'!F67&gt;=15,split('Make-model-uniques'!E66,""$""),"""")"),"")</f>
        <v/>
      </c>
      <c r="D65" s="28"/>
      <c r="E65" s="28" t="str">
        <f t="shared" si="1"/>
        <v/>
      </c>
    </row>
    <row r="66">
      <c r="A66" t="str">
        <f>IFERROR(__xludf.DUMMYFUNCTION("IF('Make-model-uniques'!F68&gt;=15,split('Make-model-uniques'!E67,""$""),"""")"),"")</f>
        <v/>
      </c>
      <c r="D66" s="28"/>
      <c r="E66" s="28" t="str">
        <f t="shared" si="1"/>
        <v/>
      </c>
    </row>
    <row r="67">
      <c r="A67" t="str">
        <f>IFERROR(__xludf.DUMMYFUNCTION("IF('Make-model-uniques'!F69&gt;=15,split('Make-model-uniques'!E68,""$""),"""")"),"")</f>
        <v/>
      </c>
      <c r="D67" s="28"/>
      <c r="E67" s="28" t="str">
        <f t="shared" si="1"/>
        <v/>
      </c>
    </row>
    <row r="68">
      <c r="A68" t="str">
        <f>IFERROR(__xludf.DUMMYFUNCTION("IF('Make-model-uniques'!F70&gt;=15,split('Make-model-uniques'!E69,""$""),"""")"),"")</f>
        <v/>
      </c>
      <c r="D68" s="28"/>
      <c r="E68" s="28" t="str">
        <f t="shared" si="1"/>
        <v/>
      </c>
    </row>
    <row r="69">
      <c r="A69" t="str">
        <f>IFERROR(__xludf.DUMMYFUNCTION("IF('Make-model-uniques'!F71&gt;=15,split('Make-model-uniques'!E70,""$""),"""")"),"")</f>
        <v/>
      </c>
      <c r="D69" s="28"/>
      <c r="E69" s="28" t="str">
        <f t="shared" si="1"/>
        <v/>
      </c>
    </row>
    <row r="70">
      <c r="A70" t="str">
        <f>IFERROR(__xludf.DUMMYFUNCTION("IF('Make-model-uniques'!F72&gt;=15,split('Make-model-uniques'!E71,""$""),"""")"),"")</f>
        <v/>
      </c>
      <c r="D70" s="28"/>
      <c r="E70" s="28" t="str">
        <f t="shared" si="1"/>
        <v/>
      </c>
    </row>
    <row r="71">
      <c r="A71" t="str">
        <f>IFERROR(__xludf.DUMMYFUNCTION("IF('Make-model-uniques'!F73&gt;=15,split('Make-model-uniques'!E72,""$""),"""")"),"")</f>
        <v/>
      </c>
      <c r="D71" s="28"/>
      <c r="E71" s="28" t="str">
        <f t="shared" si="1"/>
        <v/>
      </c>
    </row>
    <row r="72">
      <c r="A72" t="str">
        <f>IFERROR(__xludf.DUMMYFUNCTION("IF('Make-model-uniques'!F74&gt;=15,split('Make-model-uniques'!E73,""$""),"""")"),"")</f>
        <v/>
      </c>
      <c r="D72" s="28"/>
      <c r="E72" s="28" t="str">
        <f t="shared" si="1"/>
        <v/>
      </c>
    </row>
    <row r="73">
      <c r="A73" t="str">
        <f>IFERROR(__xludf.DUMMYFUNCTION("IF('Make-model-uniques'!F75&gt;=15,split('Make-model-uniques'!E74,""$""),"""")"),"")</f>
        <v/>
      </c>
      <c r="D73" s="28"/>
      <c r="E73" s="28" t="str">
        <f t="shared" si="1"/>
        <v/>
      </c>
    </row>
    <row r="74">
      <c r="A74" t="str">
        <f>IFERROR(__xludf.DUMMYFUNCTION("IF('Make-model-uniques'!F76&gt;=15,split('Make-model-uniques'!E75,""$""),"""")"),"")</f>
        <v/>
      </c>
      <c r="D74" s="28"/>
      <c r="E74" s="28" t="str">
        <f t="shared" si="1"/>
        <v/>
      </c>
    </row>
    <row r="75">
      <c r="A75" t="str">
        <f>IFERROR(__xludf.DUMMYFUNCTION("IF('Make-model-uniques'!F77&gt;=15,split('Make-model-uniques'!E76,""$""),"""")"),"")</f>
        <v/>
      </c>
      <c r="D75" s="28"/>
      <c r="E75" s="28" t="str">
        <f t="shared" si="1"/>
        <v/>
      </c>
    </row>
    <row r="76">
      <c r="A76" t="str">
        <f>IFERROR(__xludf.DUMMYFUNCTION("IF('Make-model-uniques'!F78&gt;=15,split('Make-model-uniques'!E77,""$""),"""")"),"")</f>
        <v/>
      </c>
      <c r="D76" s="28"/>
      <c r="E76" s="28" t="str">
        <f t="shared" si="1"/>
        <v/>
      </c>
    </row>
    <row r="77">
      <c r="A77" t="str">
        <f>IFERROR(__xludf.DUMMYFUNCTION("IF('Make-model-uniques'!F79&gt;=15,split('Make-model-uniques'!E78,""$""),"""")"),"")</f>
        <v/>
      </c>
      <c r="D77" s="28"/>
      <c r="E77" s="28" t="str">
        <f t="shared" si="1"/>
        <v/>
      </c>
    </row>
    <row r="78">
      <c r="A78" t="str">
        <f>IFERROR(__xludf.DUMMYFUNCTION("IF('Make-model-uniques'!F80&gt;=15,split('Make-model-uniques'!E79,""$""),"""")"),"")</f>
        <v/>
      </c>
      <c r="D78" s="28"/>
      <c r="E78" s="28" t="str">
        <f t="shared" si="1"/>
        <v/>
      </c>
    </row>
    <row r="79">
      <c r="A79" t="str">
        <f>IFERROR(__xludf.DUMMYFUNCTION("IF('Make-model-uniques'!F81&gt;=15,split('Make-model-uniques'!E80,""$""),"""")"),"")</f>
        <v/>
      </c>
      <c r="D79" s="28"/>
      <c r="E79" s="28" t="str">
        <f t="shared" si="1"/>
        <v/>
      </c>
    </row>
    <row r="80">
      <c r="A80" t="str">
        <f>IFERROR(__xludf.DUMMYFUNCTION("IF('Make-model-uniques'!F82&gt;=15,split('Make-model-uniques'!E81,""$""),"""")"),"")</f>
        <v/>
      </c>
      <c r="D80" s="28"/>
      <c r="E80" s="28" t="str">
        <f t="shared" si="1"/>
        <v/>
      </c>
    </row>
    <row r="81">
      <c r="A81" t="str">
        <f>IFERROR(__xludf.DUMMYFUNCTION("IF('Make-model-uniques'!F83&gt;=15,split('Make-model-uniques'!E82,""$""),"""")"),"")</f>
        <v/>
      </c>
      <c r="D81" s="28"/>
      <c r="E81" s="28" t="str">
        <f t="shared" si="1"/>
        <v/>
      </c>
    </row>
    <row r="82">
      <c r="A82" t="str">
        <f>IFERROR(__xludf.DUMMYFUNCTION("IF('Make-model-uniques'!F84&gt;=15,split('Make-model-uniques'!E83,""$""),"""")"),"")</f>
        <v/>
      </c>
      <c r="D82" s="28"/>
      <c r="E82" s="28" t="str">
        <f t="shared" si="1"/>
        <v/>
      </c>
    </row>
    <row r="83">
      <c r="A83" t="str">
        <f>IFERROR(__xludf.DUMMYFUNCTION("IF('Make-model-uniques'!F85&gt;=15,split('Make-model-uniques'!E84,""$""),"""")"),"")</f>
        <v/>
      </c>
      <c r="D83" s="28"/>
      <c r="E83" s="28" t="str">
        <f t="shared" si="1"/>
        <v/>
      </c>
    </row>
    <row r="84">
      <c r="A84" t="str">
        <f>IFERROR(__xludf.DUMMYFUNCTION("IF('Make-model-uniques'!F86&gt;=15,split('Make-model-uniques'!E85,""$""),"""")"),"")</f>
        <v/>
      </c>
      <c r="D84" s="28"/>
      <c r="E84" s="28" t="str">
        <f t="shared" si="1"/>
        <v/>
      </c>
    </row>
    <row r="85">
      <c r="A85" t="str">
        <f>IFERROR(__xludf.DUMMYFUNCTION("IF('Make-model-uniques'!F87&gt;=15,split('Make-model-uniques'!E86,""$""),"""")"),"")</f>
        <v/>
      </c>
      <c r="D85" s="28"/>
      <c r="E85" s="28" t="str">
        <f t="shared" si="1"/>
        <v/>
      </c>
    </row>
    <row r="86">
      <c r="A86" t="str">
        <f>IFERROR(__xludf.DUMMYFUNCTION("IF('Make-model-uniques'!F88&gt;=15,split('Make-model-uniques'!E87,""$""),"""")"),"")</f>
        <v/>
      </c>
      <c r="D86" s="28"/>
      <c r="E86" s="28" t="str">
        <f t="shared" si="1"/>
        <v/>
      </c>
    </row>
    <row r="87">
      <c r="A87" t="str">
        <f>IFERROR(__xludf.DUMMYFUNCTION("IF('Make-model-uniques'!F89&gt;=15,split('Make-model-uniques'!E88,""$""),"""")"),"")</f>
        <v/>
      </c>
      <c r="D87" s="28"/>
      <c r="E87" s="28" t="str">
        <f t="shared" si="1"/>
        <v/>
      </c>
    </row>
    <row r="88">
      <c r="A88" t="str">
        <f>IFERROR(__xludf.DUMMYFUNCTION("IF('Make-model-uniques'!F90&gt;=15,split('Make-model-uniques'!E89,""$""),"""")"),"")</f>
        <v/>
      </c>
      <c r="D88" s="28"/>
      <c r="E88" s="28" t="str">
        <f t="shared" si="1"/>
        <v/>
      </c>
    </row>
    <row r="89">
      <c r="A89" t="str">
        <f>IFERROR(__xludf.DUMMYFUNCTION("IF('Make-model-uniques'!F91&gt;=15,split('Make-model-uniques'!E90,""$""),"""")"),"")</f>
        <v/>
      </c>
      <c r="D89" s="28"/>
      <c r="E89" s="28" t="str">
        <f t="shared" si="1"/>
        <v/>
      </c>
    </row>
    <row r="90">
      <c r="A90" t="str">
        <f>IFERROR(__xludf.DUMMYFUNCTION("IF('Make-model-uniques'!F92&gt;=15,split('Make-model-uniques'!E91,""$""),"""")"),"")</f>
        <v/>
      </c>
      <c r="D90" s="28"/>
      <c r="E90" s="28" t="str">
        <f t="shared" si="1"/>
        <v/>
      </c>
    </row>
    <row r="91">
      <c r="A91" t="str">
        <f>IFERROR(__xludf.DUMMYFUNCTION("IF('Make-model-uniques'!F93&gt;=15,split('Make-model-uniques'!E92,""$""),"""")"),"")</f>
        <v/>
      </c>
      <c r="D91" s="28"/>
      <c r="E91" s="28" t="str">
        <f t="shared" si="1"/>
        <v/>
      </c>
    </row>
    <row r="92">
      <c r="A92" t="str">
        <f>IFERROR(__xludf.DUMMYFUNCTION("IF('Make-model-uniques'!F94&gt;=15,split('Make-model-uniques'!E93,""$""),"""")"),"")</f>
        <v/>
      </c>
      <c r="D92" s="28"/>
      <c r="E92" s="28" t="str">
        <f t="shared" si="1"/>
        <v/>
      </c>
    </row>
    <row r="93">
      <c r="A93" t="str">
        <f>IFERROR(__xludf.DUMMYFUNCTION("IF('Make-model-uniques'!F95&gt;=15,split('Make-model-uniques'!E94,""$""),"""")"),"")</f>
        <v/>
      </c>
      <c r="D93" s="28"/>
      <c r="E93" s="28" t="str">
        <f t="shared" si="1"/>
        <v/>
      </c>
    </row>
    <row r="94">
      <c r="A94" t="str">
        <f>IFERROR(__xludf.DUMMYFUNCTION("IF('Make-model-uniques'!F96&gt;=15,split('Make-model-uniques'!E95,""$""),"""")"),"")</f>
        <v/>
      </c>
      <c r="D94" s="28"/>
      <c r="E94" s="28" t="str">
        <f t="shared" si="1"/>
        <v/>
      </c>
    </row>
    <row r="95">
      <c r="A95" t="str">
        <f>IFERROR(__xludf.DUMMYFUNCTION("IF('Make-model-uniques'!F97&gt;=15,split('Make-model-uniques'!E96,""$""),"""")"),"")</f>
        <v/>
      </c>
      <c r="D95" s="28"/>
      <c r="E95" s="28" t="str">
        <f t="shared" si="1"/>
        <v/>
      </c>
    </row>
    <row r="96">
      <c r="A96" t="str">
        <f>IFERROR(__xludf.DUMMYFUNCTION("IF('Make-model-uniques'!F98&gt;=15,split('Make-model-uniques'!E97,""$""),"""")"),"")</f>
        <v/>
      </c>
      <c r="D96" s="28"/>
      <c r="E96" s="28" t="str">
        <f t="shared" si="1"/>
        <v/>
      </c>
    </row>
    <row r="97">
      <c r="A97" t="str">
        <f>IFERROR(__xludf.DUMMYFUNCTION("IF('Make-model-uniques'!F99&gt;=15,split('Make-model-uniques'!E98,""$""),"""")"),"")</f>
        <v/>
      </c>
      <c r="D97" s="28"/>
      <c r="E97" s="28" t="str">
        <f t="shared" si="1"/>
        <v/>
      </c>
    </row>
    <row r="98">
      <c r="A98" t="str">
        <f>IFERROR(__xludf.DUMMYFUNCTION("IF('Make-model-uniques'!F100&gt;=15,split('Make-model-uniques'!E99,""$""),"""")"),"")</f>
        <v/>
      </c>
      <c r="D98" s="28"/>
      <c r="E98" s="28" t="str">
        <f t="shared" si="1"/>
        <v/>
      </c>
    </row>
    <row r="99">
      <c r="A99" t="str">
        <f>IFERROR(__xludf.DUMMYFUNCTION("IF('Make-model-uniques'!F101&gt;=15,split('Make-model-uniques'!E100,""$""),"""")"),"")</f>
        <v/>
      </c>
      <c r="D99" s="28"/>
      <c r="E99" s="28" t="str">
        <f t="shared" si="1"/>
        <v/>
      </c>
    </row>
    <row r="100">
      <c r="A100" t="str">
        <f>IFERROR(__xludf.DUMMYFUNCTION("IF('Make-model-uniques'!F102&gt;=15,split('Make-model-uniques'!E101,""$""),"""")"),"")</f>
        <v/>
      </c>
      <c r="D100" s="28"/>
      <c r="E100" s="28" t="str">
        <f t="shared" si="1"/>
        <v/>
      </c>
    </row>
    <row r="101">
      <c r="A101" t="str">
        <f>IFERROR(__xludf.DUMMYFUNCTION("IF('Make-model-uniques'!F103&gt;=15,split('Make-model-uniques'!E102,""$""),"""")"),"")</f>
        <v/>
      </c>
      <c r="D101" s="28"/>
      <c r="E101" s="28" t="str">
        <f t="shared" si="1"/>
        <v/>
      </c>
    </row>
    <row r="102">
      <c r="A102" t="str">
        <f>IFERROR(__xludf.DUMMYFUNCTION("IF('Make-model-uniques'!F104&gt;=15,split('Make-model-uniques'!E103,""$""),"""")"),"")</f>
        <v/>
      </c>
      <c r="D102" s="28"/>
      <c r="E102" s="28" t="str">
        <f t="shared" si="1"/>
        <v/>
      </c>
    </row>
    <row r="103">
      <c r="A103" t="str">
        <f>IFERROR(__xludf.DUMMYFUNCTION("IF('Make-model-uniques'!F105&gt;=15,split('Make-model-uniques'!E104,""$""),"""")"),"")</f>
        <v/>
      </c>
      <c r="D103" s="28"/>
      <c r="E103" s="28" t="str">
        <f t="shared" si="1"/>
        <v/>
      </c>
    </row>
    <row r="104">
      <c r="A104" t="str">
        <f>IFERROR(__xludf.DUMMYFUNCTION("IF('Make-model-uniques'!F106&gt;=15,split('Make-model-uniques'!E105,""$""),"""")"),"")</f>
        <v/>
      </c>
      <c r="D104" s="28"/>
      <c r="E104" s="28" t="str">
        <f t="shared" si="1"/>
        <v/>
      </c>
    </row>
    <row r="105">
      <c r="A105" t="str">
        <f>IFERROR(__xludf.DUMMYFUNCTION("IF('Make-model-uniques'!F107&gt;=15,split('Make-model-uniques'!E106,""$""),"""")"),"")</f>
        <v/>
      </c>
      <c r="D105" s="28"/>
      <c r="E105" s="28" t="str">
        <f t="shared" si="1"/>
        <v/>
      </c>
    </row>
    <row r="106">
      <c r="A106" t="str">
        <f>IFERROR(__xludf.DUMMYFUNCTION("IF('Make-model-uniques'!F108&gt;=15,split('Make-model-uniques'!E107,""$""),"""")"),"")</f>
        <v/>
      </c>
      <c r="D106" s="28"/>
      <c r="E106" s="28" t="str">
        <f t="shared" si="1"/>
        <v/>
      </c>
    </row>
    <row r="107">
      <c r="A107" t="str">
        <f>IFERROR(__xludf.DUMMYFUNCTION("IF('Make-model-uniques'!F109&gt;=15,split('Make-model-uniques'!E108,""$""),"""")"),"")</f>
        <v/>
      </c>
      <c r="D107" s="28"/>
      <c r="E107" s="28" t="str">
        <f t="shared" si="1"/>
        <v/>
      </c>
    </row>
    <row r="108">
      <c r="A108" t="str">
        <f>IFERROR(__xludf.DUMMYFUNCTION("IF('Make-model-uniques'!F110&gt;=15,split('Make-model-uniques'!E109,""$""),"""")"),"")</f>
        <v/>
      </c>
      <c r="D108" s="28"/>
      <c r="E108" s="28" t="str">
        <f t="shared" si="1"/>
        <v/>
      </c>
    </row>
    <row r="109">
      <c r="A109" t="str">
        <f>IFERROR(__xludf.DUMMYFUNCTION("IF('Make-model-uniques'!F111&gt;=15,split('Make-model-uniques'!E110,""$""),"""")"),"")</f>
        <v/>
      </c>
      <c r="D109" s="28"/>
      <c r="E109" s="28" t="str">
        <f t="shared" si="1"/>
        <v/>
      </c>
    </row>
    <row r="110">
      <c r="A110" t="str">
        <f>IFERROR(__xludf.DUMMYFUNCTION("IF('Make-model-uniques'!F112&gt;=15,split('Make-model-uniques'!E111,""$""),"""")"),"")</f>
        <v/>
      </c>
      <c r="D110" s="28"/>
      <c r="E110" s="28" t="str">
        <f t="shared" si="1"/>
        <v/>
      </c>
    </row>
    <row r="111">
      <c r="A111" t="str">
        <f>IFERROR(__xludf.DUMMYFUNCTION("IF('Make-model-uniques'!F113&gt;=15,split('Make-model-uniques'!E112,""$""),"""")"),"")</f>
        <v/>
      </c>
      <c r="D111" s="28"/>
      <c r="E111" s="28" t="str">
        <f t="shared" si="1"/>
        <v/>
      </c>
    </row>
    <row r="112">
      <c r="A112" t="str">
        <f>IFERROR(__xludf.DUMMYFUNCTION("IF('Make-model-uniques'!F114&gt;=15,split('Make-model-uniques'!E113,""$""),"""")"),"")</f>
        <v/>
      </c>
      <c r="D112" s="28"/>
      <c r="E112" s="28" t="str">
        <f t="shared" si="1"/>
        <v/>
      </c>
    </row>
    <row r="113">
      <c r="A113" t="str">
        <f>IFERROR(__xludf.DUMMYFUNCTION("IF('Make-model-uniques'!F115&gt;=15,split('Make-model-uniques'!E114,""$""),"""")"),"")</f>
        <v/>
      </c>
      <c r="D113" s="28"/>
      <c r="E113" s="28" t="str">
        <f t="shared" si="1"/>
        <v/>
      </c>
    </row>
    <row r="114">
      <c r="A114" t="str">
        <f>IFERROR(__xludf.DUMMYFUNCTION("IF('Make-model-uniques'!F116&gt;=15,split('Make-model-uniques'!E115,""$""),"""")"),"")</f>
        <v/>
      </c>
      <c r="D114" s="28"/>
      <c r="E114" s="28" t="str">
        <f t="shared" si="1"/>
        <v/>
      </c>
    </row>
    <row r="115">
      <c r="A115" t="str">
        <f>IFERROR(__xludf.DUMMYFUNCTION("IF('Make-model-uniques'!F117&gt;=15,split('Make-model-uniques'!E116,""$""),"""")"),"")</f>
        <v/>
      </c>
      <c r="D115" s="28"/>
      <c r="E115" s="28" t="str">
        <f t="shared" si="1"/>
        <v/>
      </c>
    </row>
    <row r="116">
      <c r="A116" t="str">
        <f>IFERROR(__xludf.DUMMYFUNCTION("IF('Make-model-uniques'!F118&gt;=15,split('Make-model-uniques'!E117,""$""),"""")"),"")</f>
        <v/>
      </c>
      <c r="D116" s="28"/>
      <c r="E116" s="28" t="str">
        <f t="shared" si="1"/>
        <v/>
      </c>
    </row>
    <row r="117">
      <c r="A117" t="str">
        <f>IFERROR(__xludf.DUMMYFUNCTION("IF('Make-model-uniques'!F119&gt;=15,split('Make-model-uniques'!E118,""$""),"""")"),"")</f>
        <v/>
      </c>
      <c r="D117" s="28"/>
      <c r="E117" s="28" t="str">
        <f t="shared" si="1"/>
        <v/>
      </c>
    </row>
    <row r="118">
      <c r="A118" t="str">
        <f>IFERROR(__xludf.DUMMYFUNCTION("IF('Make-model-uniques'!F120&gt;=15,split('Make-model-uniques'!E119,""$""),"""")"),"")</f>
        <v/>
      </c>
      <c r="D118" s="28"/>
      <c r="E118" s="28" t="str">
        <f t="shared" si="1"/>
        <v/>
      </c>
    </row>
    <row r="119">
      <c r="A119" t="str">
        <f>IFERROR(__xludf.DUMMYFUNCTION("IF('Make-model-uniques'!F121&gt;=15,split('Make-model-uniques'!E120,""$""),"""")"),"")</f>
        <v/>
      </c>
      <c r="D119" s="28"/>
      <c r="E119" s="28" t="str">
        <f t="shared" si="1"/>
        <v/>
      </c>
    </row>
    <row r="120">
      <c r="A120" t="str">
        <f>IFERROR(__xludf.DUMMYFUNCTION("IF('Make-model-uniques'!F122&gt;=15,split('Make-model-uniques'!E121,""$""),"""")"),"")</f>
        <v/>
      </c>
      <c r="D120" s="28"/>
      <c r="E120" s="28" t="str">
        <f t="shared" si="1"/>
        <v/>
      </c>
    </row>
    <row r="121">
      <c r="A121" t="str">
        <f>IFERROR(__xludf.DUMMYFUNCTION("IF('Make-model-uniques'!F123&gt;=15,split('Make-model-uniques'!E122,""$""),"""")"),"")</f>
        <v/>
      </c>
      <c r="D121" s="28"/>
      <c r="E121" s="28" t="str">
        <f t="shared" si="1"/>
        <v/>
      </c>
    </row>
    <row r="122">
      <c r="A122" t="str">
        <f>IFERROR(__xludf.DUMMYFUNCTION("IF('Make-model-uniques'!F124&gt;=15,split('Make-model-uniques'!E123,""$""),"""")"),"")</f>
        <v/>
      </c>
      <c r="D122" s="28"/>
      <c r="E122" s="28" t="str">
        <f t="shared" si="1"/>
        <v/>
      </c>
    </row>
    <row r="123">
      <c r="A123" t="str">
        <f>IFERROR(__xludf.DUMMYFUNCTION("IF('Make-model-uniques'!F125&gt;=15,split('Make-model-uniques'!E124,""$""),"""")"),"")</f>
        <v/>
      </c>
      <c r="D123" s="28"/>
      <c r="E123" s="28" t="str">
        <f t="shared" si="1"/>
        <v/>
      </c>
    </row>
    <row r="124">
      <c r="A124" t="str">
        <f>IFERROR(__xludf.DUMMYFUNCTION("IF('Make-model-uniques'!F126&gt;=15,split('Make-model-uniques'!E125,""$""),"""")"),"")</f>
        <v/>
      </c>
      <c r="D124" s="28"/>
      <c r="E124" s="28" t="str">
        <f t="shared" si="1"/>
        <v/>
      </c>
    </row>
    <row r="125">
      <c r="A125" t="str">
        <f>IFERROR(__xludf.DUMMYFUNCTION("IF('Make-model-uniques'!F127&gt;=15,split('Make-model-uniques'!E126,""$""),"""")"),"")</f>
        <v/>
      </c>
      <c r="D125" s="28"/>
      <c r="E125" s="28" t="str">
        <f t="shared" si="1"/>
        <v/>
      </c>
    </row>
    <row r="126">
      <c r="A126" t="str">
        <f>IFERROR(__xludf.DUMMYFUNCTION("IF('Make-model-uniques'!F128&gt;=15,split('Make-model-uniques'!E127,""$""),"""")"),"")</f>
        <v/>
      </c>
      <c r="D126" s="28"/>
      <c r="E126" s="28" t="str">
        <f t="shared" si="1"/>
        <v/>
      </c>
    </row>
    <row r="127">
      <c r="A127" t="str">
        <f>IFERROR(__xludf.DUMMYFUNCTION("IF('Make-model-uniques'!F129&gt;=15,split('Make-model-uniques'!E128,""$""),"""")"),"")</f>
        <v/>
      </c>
      <c r="D127" s="28"/>
      <c r="E127" s="28" t="str">
        <f t="shared" si="1"/>
        <v/>
      </c>
    </row>
    <row r="128">
      <c r="A128" t="str">
        <f>IFERROR(__xludf.DUMMYFUNCTION("IF('Make-model-uniques'!F130&gt;=15,split('Make-model-uniques'!E129,""$""),"""")"),"")</f>
        <v/>
      </c>
      <c r="D128" s="28"/>
      <c r="E128" s="28" t="str">
        <f t="shared" si="1"/>
        <v/>
      </c>
    </row>
    <row r="129">
      <c r="A129" t="str">
        <f>IFERROR(__xludf.DUMMYFUNCTION("IF('Make-model-uniques'!F131&gt;=15,split('Make-model-uniques'!E130,""$""),"""")"),"")</f>
        <v/>
      </c>
      <c r="D129" s="28"/>
      <c r="E129" s="28" t="str">
        <f t="shared" si="1"/>
        <v/>
      </c>
    </row>
    <row r="130">
      <c r="A130" t="str">
        <f>IFERROR(__xludf.DUMMYFUNCTION("IF('Make-model-uniques'!F132&gt;=15,split('Make-model-uniques'!E131,""$""),"""")"),"")</f>
        <v/>
      </c>
      <c r="D130" s="28"/>
      <c r="E130" s="28" t="str">
        <f t="shared" si="1"/>
        <v/>
      </c>
    </row>
    <row r="131">
      <c r="A131" t="str">
        <f>IFERROR(__xludf.DUMMYFUNCTION("IF('Make-model-uniques'!F133&gt;=15,split('Make-model-uniques'!E132,""$""),"""")"),"")</f>
        <v/>
      </c>
      <c r="D131" s="28"/>
      <c r="E131" s="28" t="str">
        <f t="shared" si="1"/>
        <v/>
      </c>
    </row>
    <row r="132">
      <c r="A132" t="str">
        <f>IFERROR(__xludf.DUMMYFUNCTION("IF('Make-model-uniques'!F134&gt;=15,split('Make-model-uniques'!E133,""$""),"""")"),"")</f>
        <v/>
      </c>
      <c r="D132" s="28"/>
      <c r="E132" s="28" t="str">
        <f t="shared" si="1"/>
        <v/>
      </c>
    </row>
    <row r="133">
      <c r="A133" t="str">
        <f>IFERROR(__xludf.DUMMYFUNCTION("IF('Make-model-uniques'!F135&gt;=15,split('Make-model-uniques'!E134,""$""),"""")"),"")</f>
        <v/>
      </c>
      <c r="D133" s="28"/>
      <c r="E133" s="28" t="str">
        <f t="shared" si="1"/>
        <v/>
      </c>
    </row>
    <row r="134">
      <c r="A134" t="str">
        <f>IFERROR(__xludf.DUMMYFUNCTION("IF('Make-model-uniques'!F136&gt;=15,split('Make-model-uniques'!E135,""$""),"""")"),"")</f>
        <v/>
      </c>
      <c r="D134" s="28"/>
      <c r="E134" s="28" t="str">
        <f t="shared" si="1"/>
        <v/>
      </c>
    </row>
    <row r="135">
      <c r="A135" t="str">
        <f>IFERROR(__xludf.DUMMYFUNCTION("IF('Make-model-uniques'!F137&gt;=15,split('Make-model-uniques'!E136,""$""),"""")"),"")</f>
        <v/>
      </c>
      <c r="D135" s="28"/>
      <c r="E135" s="28" t="str">
        <f t="shared" si="1"/>
        <v/>
      </c>
    </row>
    <row r="136">
      <c r="A136" t="str">
        <f>IFERROR(__xludf.DUMMYFUNCTION("IF('Make-model-uniques'!F138&gt;=15,split('Make-model-uniques'!E137,""$""),"""")"),"")</f>
        <v/>
      </c>
      <c r="D136" s="28"/>
      <c r="E136" s="28" t="str">
        <f t="shared" si="1"/>
        <v/>
      </c>
    </row>
    <row r="137">
      <c r="A137" t="str">
        <f>IFERROR(__xludf.DUMMYFUNCTION("IF('Make-model-uniques'!F139&gt;=15,split('Make-model-uniques'!E138,""$""),"""")"),"")</f>
        <v/>
      </c>
      <c r="D137" s="28"/>
      <c r="E137" s="28" t="str">
        <f t="shared" si="1"/>
        <v/>
      </c>
    </row>
    <row r="138">
      <c r="A138" t="str">
        <f>IFERROR(__xludf.DUMMYFUNCTION("IF('Make-model-uniques'!F140&gt;=15,split('Make-model-uniques'!E139,""$""),"""")"),"")</f>
        <v/>
      </c>
      <c r="D138" s="28"/>
      <c r="E138" s="28" t="str">
        <f t="shared" si="1"/>
        <v/>
      </c>
    </row>
    <row r="139">
      <c r="A139" t="str">
        <f>IFERROR(__xludf.DUMMYFUNCTION("IF('Make-model-uniques'!F141&gt;=15,split('Make-model-uniques'!E140,""$""),"""")"),"")</f>
        <v/>
      </c>
      <c r="D139" s="28"/>
      <c r="E139" s="28" t="str">
        <f t="shared" si="1"/>
        <v/>
      </c>
    </row>
    <row r="140">
      <c r="A140" t="str">
        <f>IFERROR(__xludf.DUMMYFUNCTION("IF('Make-model-uniques'!F142&gt;=15,split('Make-model-uniques'!E141,""$""),"""")"),"")</f>
        <v/>
      </c>
      <c r="D140" s="28"/>
      <c r="E140" s="28" t="str">
        <f t="shared" si="1"/>
        <v/>
      </c>
    </row>
    <row r="141">
      <c r="A141" t="str">
        <f>IFERROR(__xludf.DUMMYFUNCTION("IF('Make-model-uniques'!F143&gt;=15,split('Make-model-uniques'!E142,""$""),"""")"),"")</f>
        <v/>
      </c>
      <c r="D141" s="28"/>
      <c r="E141" s="28" t="str">
        <f t="shared" si="1"/>
        <v/>
      </c>
    </row>
    <row r="142">
      <c r="A142" t="str">
        <f>IFERROR(__xludf.DUMMYFUNCTION("IF('Make-model-uniques'!F144&gt;=15,split('Make-model-uniques'!E143,""$""),"""")"),"")</f>
        <v/>
      </c>
      <c r="D142" s="28"/>
      <c r="E142" s="28" t="str">
        <f t="shared" si="1"/>
        <v/>
      </c>
    </row>
    <row r="143">
      <c r="A143" t="str">
        <f>IFERROR(__xludf.DUMMYFUNCTION("IF('Make-model-uniques'!F145&gt;=15,split('Make-model-uniques'!E144,""$""),"""")"),"")</f>
        <v/>
      </c>
      <c r="D143" s="28"/>
      <c r="E143" s="28" t="str">
        <f t="shared" si="1"/>
        <v/>
      </c>
    </row>
    <row r="144">
      <c r="A144" t="str">
        <f>IFERROR(__xludf.DUMMYFUNCTION("IF('Make-model-uniques'!F146&gt;=15,split('Make-model-uniques'!E145,""$""),"""")"),"")</f>
        <v/>
      </c>
      <c r="D144" s="28"/>
      <c r="E144" s="28" t="str">
        <f t="shared" si="1"/>
        <v/>
      </c>
    </row>
    <row r="145">
      <c r="A145" t="str">
        <f>IFERROR(__xludf.DUMMYFUNCTION("IF('Make-model-uniques'!F147&gt;=15,split('Make-model-uniques'!E146,""$""),"""")"),"")</f>
        <v/>
      </c>
      <c r="D145" s="28"/>
      <c r="E145" s="28" t="str">
        <f t="shared" si="1"/>
        <v/>
      </c>
    </row>
    <row r="146">
      <c r="A146" t="str">
        <f>IFERROR(__xludf.DUMMYFUNCTION("IF('Make-model-uniques'!F148&gt;=15,split('Make-model-uniques'!E147,""$""),"""")"),"")</f>
        <v/>
      </c>
      <c r="D146" s="28"/>
      <c r="E146" s="28" t="str">
        <f t="shared" si="1"/>
        <v/>
      </c>
    </row>
    <row r="147">
      <c r="A147" t="str">
        <f>IFERROR(__xludf.DUMMYFUNCTION("IF('Make-model-uniques'!F149&gt;=15,split('Make-model-uniques'!E148,""$""),"""")"),"")</f>
        <v/>
      </c>
      <c r="D147" s="28"/>
      <c r="E147" s="28" t="str">
        <f t="shared" si="1"/>
        <v/>
      </c>
    </row>
    <row r="148">
      <c r="A148" t="str">
        <f>IFERROR(__xludf.DUMMYFUNCTION("IF('Make-model-uniques'!F150&gt;=15,split('Make-model-uniques'!E149,""$""),"""")"),"")</f>
        <v/>
      </c>
      <c r="D148" s="28"/>
      <c r="E148" s="28" t="str">
        <f t="shared" si="1"/>
        <v/>
      </c>
    </row>
    <row r="149">
      <c r="A149" t="str">
        <f>IFERROR(__xludf.DUMMYFUNCTION("IF('Make-model-uniques'!F151&gt;=15,split('Make-model-uniques'!E150,""$""),"""")"),"")</f>
        <v/>
      </c>
      <c r="D149" s="28"/>
      <c r="E149" s="28" t="str">
        <f t="shared" si="1"/>
        <v/>
      </c>
    </row>
    <row r="150">
      <c r="A150" t="str">
        <f>IFERROR(__xludf.DUMMYFUNCTION("IF('Make-model-uniques'!F152&gt;=15,split('Make-model-uniques'!E151,""$""),"""")"),"")</f>
        <v/>
      </c>
      <c r="D150" s="28"/>
      <c r="E150" s="28" t="str">
        <f t="shared" si="1"/>
        <v/>
      </c>
    </row>
    <row r="151">
      <c r="A151" t="str">
        <f>IFERROR(__xludf.DUMMYFUNCTION("IF('Make-model-uniques'!F153&gt;=15,split('Make-model-uniques'!E152,""$""),"""")"),"")</f>
        <v/>
      </c>
      <c r="D151" s="28"/>
      <c r="E151" s="28" t="str">
        <f t="shared" si="1"/>
        <v/>
      </c>
    </row>
    <row r="152">
      <c r="A152" t="str">
        <f>IFERROR(__xludf.DUMMYFUNCTION("IF('Make-model-uniques'!F154&gt;=15,split('Make-model-uniques'!E153,""$""),"""")"),"")</f>
        <v/>
      </c>
      <c r="D152" s="28"/>
      <c r="E152" s="28" t="str">
        <f t="shared" si="1"/>
        <v/>
      </c>
    </row>
    <row r="153">
      <c r="A153" t="str">
        <f>IFERROR(__xludf.DUMMYFUNCTION("IF('Make-model-uniques'!F155&gt;=15,split('Make-model-uniques'!E154,""$""),"""")"),"")</f>
        <v/>
      </c>
      <c r="D153" s="28"/>
      <c r="E153" s="28" t="str">
        <f t="shared" si="1"/>
        <v/>
      </c>
    </row>
    <row r="154">
      <c r="A154" t="str">
        <f>IFERROR(__xludf.DUMMYFUNCTION("IF('Make-model-uniques'!F156&gt;=15,split('Make-model-uniques'!E155,""$""),"""")"),"")</f>
        <v/>
      </c>
      <c r="D154" s="28"/>
      <c r="E154" s="28" t="str">
        <f t="shared" si="1"/>
        <v/>
      </c>
    </row>
    <row r="155">
      <c r="A155" t="str">
        <f>IFERROR(__xludf.DUMMYFUNCTION("IF('Make-model-uniques'!F157&gt;=15,split('Make-model-uniques'!E156,""$""),"""")"),"")</f>
        <v/>
      </c>
      <c r="D155" s="28"/>
      <c r="E155" s="28" t="str">
        <f t="shared" si="1"/>
        <v/>
      </c>
    </row>
    <row r="156">
      <c r="A156" t="str">
        <f>IFERROR(__xludf.DUMMYFUNCTION("IF('Make-model-uniques'!F158&gt;=15,split('Make-model-uniques'!E157,""$""),"""")"),"")</f>
        <v/>
      </c>
      <c r="D156" s="28"/>
      <c r="E156" s="28" t="str">
        <f t="shared" si="1"/>
        <v/>
      </c>
    </row>
    <row r="157">
      <c r="A157" t="str">
        <f>IFERROR(__xludf.DUMMYFUNCTION("IF('Make-model-uniques'!F159&gt;=15,split('Make-model-uniques'!E158,""$""),"""")"),"")</f>
        <v/>
      </c>
      <c r="D157" s="28"/>
      <c r="E157" s="28" t="str">
        <f t="shared" si="1"/>
        <v/>
      </c>
    </row>
    <row r="158">
      <c r="A158" t="str">
        <f>IFERROR(__xludf.DUMMYFUNCTION("IF('Make-model-uniques'!F160&gt;=15,split('Make-model-uniques'!E159,""$""),"""")"),"")</f>
        <v/>
      </c>
      <c r="D158" s="28"/>
      <c r="E158" s="28" t="str">
        <f t="shared" si="1"/>
        <v/>
      </c>
    </row>
    <row r="159">
      <c r="A159" t="str">
        <f>IFERROR(__xludf.DUMMYFUNCTION("IF('Make-model-uniques'!F161&gt;=15,split('Make-model-uniques'!E160,""$""),"""")"),"")</f>
        <v/>
      </c>
      <c r="D159" s="28"/>
      <c r="E159" s="28" t="str">
        <f t="shared" si="1"/>
        <v/>
      </c>
    </row>
    <row r="160">
      <c r="A160" t="str">
        <f>IFERROR(__xludf.DUMMYFUNCTION("IF('Make-model-uniques'!F162&gt;=15,split('Make-model-uniques'!E161,""$""),"""")"),"")</f>
        <v/>
      </c>
      <c r="D160" s="28"/>
      <c r="E160" s="28" t="str">
        <f t="shared" si="1"/>
        <v/>
      </c>
    </row>
    <row r="161">
      <c r="A161" t="str">
        <f>IFERROR(__xludf.DUMMYFUNCTION("IF('Make-model-uniques'!F163&gt;=15,split('Make-model-uniques'!E162,""$""),"""")"),"")</f>
        <v/>
      </c>
      <c r="D161" s="28"/>
      <c r="E161" s="28" t="str">
        <f t="shared" si="1"/>
        <v/>
      </c>
    </row>
    <row r="162">
      <c r="A162" t="str">
        <f>IFERROR(__xludf.DUMMYFUNCTION("IF('Make-model-uniques'!F164&gt;=15,split('Make-model-uniques'!E163,""$""),"""")"),"")</f>
        <v/>
      </c>
      <c r="D162" s="28"/>
      <c r="E162" s="28" t="str">
        <f t="shared" si="1"/>
        <v/>
      </c>
    </row>
    <row r="163">
      <c r="A163" t="str">
        <f>IFERROR(__xludf.DUMMYFUNCTION("IF('Make-model-uniques'!F165&gt;=15,split('Make-model-uniques'!E164,""$""),"""")"),"")</f>
        <v/>
      </c>
      <c r="D163" s="28"/>
      <c r="E163" s="28" t="str">
        <f t="shared" si="1"/>
        <v/>
      </c>
    </row>
    <row r="164">
      <c r="A164" t="str">
        <f>IFERROR(__xludf.DUMMYFUNCTION("IF('Make-model-uniques'!F166&gt;=15,split('Make-model-uniques'!E165,""$""),"""")"),"")</f>
        <v/>
      </c>
      <c r="D164" s="28"/>
      <c r="E164" s="28" t="str">
        <f t="shared" si="1"/>
        <v/>
      </c>
    </row>
    <row r="165">
      <c r="A165" t="str">
        <f>IFERROR(__xludf.DUMMYFUNCTION("IF('Make-model-uniques'!F167&gt;=15,split('Make-model-uniques'!E166,""$""),"""")"),"")</f>
        <v/>
      </c>
      <c r="D165" s="28"/>
      <c r="E165" s="28" t="str">
        <f t="shared" si="1"/>
        <v/>
      </c>
    </row>
    <row r="166">
      <c r="A166" t="str">
        <f>IFERROR(__xludf.DUMMYFUNCTION("IF('Make-model-uniques'!F168&gt;=15,split('Make-model-uniques'!E167,""$""),"""")"),"")</f>
        <v/>
      </c>
      <c r="D166" s="28"/>
      <c r="E166" s="28" t="str">
        <f t="shared" si="1"/>
        <v/>
      </c>
    </row>
    <row r="167">
      <c r="A167" t="str">
        <f>IFERROR(__xludf.DUMMYFUNCTION("IF('Make-model-uniques'!F169&gt;=15,split('Make-model-uniques'!E168,""$""),"""")"),"")</f>
        <v/>
      </c>
      <c r="D167" s="28"/>
      <c r="E167" s="28" t="str">
        <f t="shared" si="1"/>
        <v/>
      </c>
    </row>
    <row r="168">
      <c r="A168" t="str">
        <f>IFERROR(__xludf.DUMMYFUNCTION("IF('Make-model-uniques'!F170&gt;=15,split('Make-model-uniques'!E169,""$""),"""")"),"")</f>
        <v/>
      </c>
      <c r="D168" s="28"/>
      <c r="E168" s="28" t="str">
        <f t="shared" si="1"/>
        <v/>
      </c>
    </row>
    <row r="169">
      <c r="A169" t="str">
        <f>IFERROR(__xludf.DUMMYFUNCTION("IF('Make-model-uniques'!F171&gt;=15,split('Make-model-uniques'!E170,""$""),"""")"),"")</f>
        <v/>
      </c>
      <c r="D169" s="28"/>
      <c r="E169" s="28" t="str">
        <f t="shared" si="1"/>
        <v/>
      </c>
    </row>
    <row r="170">
      <c r="A170" t="str">
        <f>IFERROR(__xludf.DUMMYFUNCTION("IF('Make-model-uniques'!F172&gt;=15,split('Make-model-uniques'!E171,""$""),"""")"),"")</f>
        <v/>
      </c>
      <c r="D170" s="28"/>
      <c r="E170" s="28" t="str">
        <f t="shared" si="1"/>
        <v/>
      </c>
    </row>
    <row r="171">
      <c r="A171" t="str">
        <f>IFERROR(__xludf.DUMMYFUNCTION("IF('Make-model-uniques'!F173&gt;=15,split('Make-model-uniques'!E172,""$""),"""")"),"")</f>
        <v/>
      </c>
      <c r="D171" s="28"/>
      <c r="E171" s="28" t="str">
        <f t="shared" si="1"/>
        <v/>
      </c>
    </row>
    <row r="172">
      <c r="A172" t="str">
        <f>IFERROR(__xludf.DUMMYFUNCTION("IF('Make-model-uniques'!F174&gt;=15,split('Make-model-uniques'!E173,""$""),"""")"),"")</f>
        <v/>
      </c>
      <c r="D172" s="28"/>
      <c r="E172" s="28" t="str">
        <f t="shared" si="1"/>
        <v/>
      </c>
    </row>
    <row r="173">
      <c r="A173" t="str">
        <f>IFERROR(__xludf.DUMMYFUNCTION("IF('Make-model-uniques'!F175&gt;=15,split('Make-model-uniques'!E174,""$""),"""")"),"")</f>
        <v/>
      </c>
      <c r="D173" s="28"/>
      <c r="E173" s="28" t="str">
        <f t="shared" si="1"/>
        <v/>
      </c>
    </row>
    <row r="174">
      <c r="A174" t="str">
        <f>IFERROR(__xludf.DUMMYFUNCTION("IF('Make-model-uniques'!F176&gt;=15,split('Make-model-uniques'!E175,""$""),"""")"),"")</f>
        <v/>
      </c>
      <c r="D174" s="28"/>
      <c r="E174" s="28" t="str">
        <f t="shared" si="1"/>
        <v/>
      </c>
    </row>
    <row r="175">
      <c r="A175" t="str">
        <f>IFERROR(__xludf.DUMMYFUNCTION("IF('Make-model-uniques'!F177&gt;=15,split('Make-model-uniques'!E176,""$""),"""")"),"")</f>
        <v/>
      </c>
      <c r="D175" s="28"/>
      <c r="E175" s="28" t="str">
        <f t="shared" si="1"/>
        <v/>
      </c>
    </row>
    <row r="176">
      <c r="A176" t="str">
        <f>IFERROR(__xludf.DUMMYFUNCTION("IF('Make-model-uniques'!F178&gt;=15,split('Make-model-uniques'!E177,""$""),"""")"),"")</f>
        <v/>
      </c>
      <c r="D176" s="28"/>
      <c r="E176" s="28" t="str">
        <f t="shared" si="1"/>
        <v/>
      </c>
    </row>
    <row r="177">
      <c r="A177" t="str">
        <f>IFERROR(__xludf.DUMMYFUNCTION("IF('Make-model-uniques'!F179&gt;=15,split('Make-model-uniques'!E178,""$""),"""")"),"")</f>
        <v/>
      </c>
      <c r="D177" s="28"/>
      <c r="E177" s="28" t="str">
        <f t="shared" si="1"/>
        <v/>
      </c>
    </row>
    <row r="178">
      <c r="A178" t="str">
        <f>IFERROR(__xludf.DUMMYFUNCTION("IF('Make-model-uniques'!F180&gt;=15,split('Make-model-uniques'!E179,""$""),"""")"),"")</f>
        <v/>
      </c>
      <c r="D178" s="28"/>
      <c r="E178" s="28" t="str">
        <f t="shared" si="1"/>
        <v/>
      </c>
    </row>
    <row r="179">
      <c r="A179" t="str">
        <f>IFERROR(__xludf.DUMMYFUNCTION("IF('Make-model-uniques'!F181&gt;=15,split('Make-model-uniques'!E180,""$""),"""")"),"")</f>
        <v/>
      </c>
      <c r="D179" s="28"/>
      <c r="E179" s="28" t="str">
        <f t="shared" si="1"/>
        <v/>
      </c>
    </row>
    <row r="180">
      <c r="A180" t="str">
        <f>IFERROR(__xludf.DUMMYFUNCTION("IF('Make-model-uniques'!F182&gt;=15,split('Make-model-uniques'!E181,""$""),"""")"),"")</f>
        <v/>
      </c>
      <c r="D180" s="28"/>
      <c r="E180" s="28" t="str">
        <f t="shared" si="1"/>
        <v/>
      </c>
    </row>
    <row r="181">
      <c r="A181" t="str">
        <f>IFERROR(__xludf.DUMMYFUNCTION("IF('Make-model-uniques'!F183&gt;=15,split('Make-model-uniques'!E182,""$""),"""")"),"")</f>
        <v/>
      </c>
      <c r="D181" s="28"/>
      <c r="E181" s="28" t="str">
        <f t="shared" si="1"/>
        <v/>
      </c>
    </row>
    <row r="182">
      <c r="A182" t="str">
        <f>IFERROR(__xludf.DUMMYFUNCTION("IF('Make-model-uniques'!F184&gt;=15,split('Make-model-uniques'!E183,""$""),"""")"),"")</f>
        <v/>
      </c>
      <c r="D182" s="28"/>
      <c r="E182" s="28" t="str">
        <f t="shared" si="1"/>
        <v/>
      </c>
    </row>
    <row r="183">
      <c r="A183" t="str">
        <f>IFERROR(__xludf.DUMMYFUNCTION("IF('Make-model-uniques'!F185&gt;=15,split('Make-model-uniques'!E184,""$""),"""")"),"")</f>
        <v/>
      </c>
      <c r="D183" s="28"/>
      <c r="E183" s="28" t="str">
        <f t="shared" si="1"/>
        <v/>
      </c>
    </row>
    <row r="184">
      <c r="A184" t="str">
        <f>IFERROR(__xludf.DUMMYFUNCTION("IF('Make-model-uniques'!F186&gt;=15,split('Make-model-uniques'!E185,""$""),"""")"),"")</f>
        <v/>
      </c>
      <c r="D184" s="28"/>
      <c r="E184" s="28" t="str">
        <f t="shared" si="1"/>
        <v/>
      </c>
    </row>
    <row r="185">
      <c r="A185" t="str">
        <f>IFERROR(__xludf.DUMMYFUNCTION("IF('Make-model-uniques'!F187&gt;=15,split('Make-model-uniques'!E186,""$""),"""")"),"")</f>
        <v/>
      </c>
      <c r="D185" s="28"/>
      <c r="E185" s="28" t="str">
        <f t="shared" si="1"/>
        <v/>
      </c>
    </row>
    <row r="186">
      <c r="A186" t="str">
        <f>IFERROR(__xludf.DUMMYFUNCTION("IF('Make-model-uniques'!F188&gt;=15,split('Make-model-uniques'!E187,""$""),"""")"),"")</f>
        <v/>
      </c>
      <c r="D186" s="28"/>
      <c r="E186" s="28" t="str">
        <f t="shared" si="1"/>
        <v/>
      </c>
    </row>
    <row r="187">
      <c r="A187" t="str">
        <f>IFERROR(__xludf.DUMMYFUNCTION("IF('Make-model-uniques'!F189&gt;=15,split('Make-model-uniques'!E188,""$""),"""")"),"")</f>
        <v/>
      </c>
      <c r="D187" s="28"/>
      <c r="E187" s="28" t="str">
        <f t="shared" si="1"/>
        <v/>
      </c>
    </row>
    <row r="188">
      <c r="A188" t="str">
        <f>IFERROR(__xludf.DUMMYFUNCTION("IF('Make-model-uniques'!F190&gt;=15,split('Make-model-uniques'!E189,""$""),"""")"),"")</f>
        <v/>
      </c>
      <c r="D188" s="28"/>
      <c r="E188" s="28" t="str">
        <f t="shared" si="1"/>
        <v/>
      </c>
    </row>
    <row r="189">
      <c r="A189" t="str">
        <f>IFERROR(__xludf.DUMMYFUNCTION("IF('Make-model-uniques'!F191&gt;=15,split('Make-model-uniques'!E190,""$""),"""")"),"")</f>
        <v/>
      </c>
      <c r="D189" s="28"/>
      <c r="E189" s="28" t="str">
        <f t="shared" si="1"/>
        <v/>
      </c>
    </row>
    <row r="190">
      <c r="A190" t="str">
        <f>IFERROR(__xludf.DUMMYFUNCTION("IF('Make-model-uniques'!F192&gt;=15,split('Make-model-uniques'!E191,""$""),"""")"),"")</f>
        <v/>
      </c>
      <c r="D190" s="28"/>
      <c r="E190" s="28" t="str">
        <f t="shared" si="1"/>
        <v/>
      </c>
    </row>
    <row r="191">
      <c r="A191" t="str">
        <f>IFERROR(__xludf.DUMMYFUNCTION("IF('Make-model-uniques'!F193&gt;=15,split('Make-model-uniques'!E192,""$""),"""")"),"")</f>
        <v/>
      </c>
      <c r="D191" s="28"/>
      <c r="E191" s="28" t="str">
        <f t="shared" si="1"/>
        <v/>
      </c>
    </row>
    <row r="192">
      <c r="A192" t="str">
        <f>IFERROR(__xludf.DUMMYFUNCTION("IF('Make-model-uniques'!F194&gt;=15,split('Make-model-uniques'!E193,""$""),"""")"),"")</f>
        <v/>
      </c>
      <c r="D192" s="28"/>
      <c r="E192" s="28" t="str">
        <f t="shared" si="1"/>
        <v/>
      </c>
    </row>
    <row r="193">
      <c r="A193" t="str">
        <f>IFERROR(__xludf.DUMMYFUNCTION("IF('Make-model-uniques'!F195&gt;=15,split('Make-model-uniques'!E194,""$""),"""")"),"")</f>
        <v/>
      </c>
      <c r="D193" s="28"/>
      <c r="E193" s="28" t="str">
        <f t="shared" si="1"/>
        <v/>
      </c>
    </row>
    <row r="194">
      <c r="A194" t="str">
        <f>IFERROR(__xludf.DUMMYFUNCTION("IF('Make-model-uniques'!F196&gt;=15,split('Make-model-uniques'!E195,""$""),"""")"),"")</f>
        <v/>
      </c>
      <c r="D194" s="28"/>
      <c r="E194" s="28" t="str">
        <f t="shared" si="1"/>
        <v/>
      </c>
    </row>
    <row r="195">
      <c r="A195" t="str">
        <f>IFERROR(__xludf.DUMMYFUNCTION("IF('Make-model-uniques'!F197&gt;=15,split('Make-model-uniques'!E196,""$""),"""")"),"")</f>
        <v/>
      </c>
      <c r="D195" s="28"/>
      <c r="E195" s="28" t="str">
        <f t="shared" si="1"/>
        <v/>
      </c>
    </row>
    <row r="196">
      <c r="A196" t="str">
        <f>IFERROR(__xludf.DUMMYFUNCTION("IF('Make-model-uniques'!F198&gt;=15,split('Make-model-uniques'!E197,""$""),"""")"),"")</f>
        <v/>
      </c>
      <c r="D196" s="28"/>
      <c r="E196" s="28" t="str">
        <f t="shared" si="1"/>
        <v/>
      </c>
    </row>
    <row r="197">
      <c r="A197" t="str">
        <f>IFERROR(__xludf.DUMMYFUNCTION("IF('Make-model-uniques'!F199&gt;=15,split('Make-model-uniques'!E198,""$""),"""")"),"")</f>
        <v/>
      </c>
      <c r="D197" s="28"/>
      <c r="E197" s="28" t="str">
        <f t="shared" si="1"/>
        <v/>
      </c>
    </row>
    <row r="198">
      <c r="A198" t="str">
        <f>IFERROR(__xludf.DUMMYFUNCTION("IF('Make-model-uniques'!F200&gt;=15,split('Make-model-uniques'!E199,""$""),"""")"),"")</f>
        <v/>
      </c>
      <c r="D198" s="28"/>
      <c r="E198" s="28" t="str">
        <f t="shared" si="1"/>
        <v/>
      </c>
    </row>
    <row r="199">
      <c r="A199" t="str">
        <f>IFERROR(__xludf.DUMMYFUNCTION("IF('Make-model-uniques'!F201&gt;=15,split('Make-model-uniques'!E200,""$""),"""")"),"")</f>
        <v/>
      </c>
      <c r="D199" s="28"/>
      <c r="E199" s="28" t="str">
        <f t="shared" si="1"/>
        <v/>
      </c>
    </row>
    <row r="200">
      <c r="A200" t="str">
        <f>IFERROR(__xludf.DUMMYFUNCTION("IF('Make-model-uniques'!F202&gt;=15,split('Make-model-uniques'!E201,""$""),"""")"),"")</f>
        <v/>
      </c>
      <c r="D200" s="28"/>
      <c r="E200" s="28" t="str">
        <f t="shared" si="1"/>
        <v/>
      </c>
    </row>
    <row r="201">
      <c r="A201" t="str">
        <f>IFERROR(__xludf.DUMMYFUNCTION("IF('Make-model-uniques'!F203&gt;=15,split('Make-model-uniques'!E202,""$""),"""")"),"")</f>
        <v/>
      </c>
      <c r="D201" s="28"/>
      <c r="E201" s="28" t="str">
        <f t="shared" si="1"/>
        <v/>
      </c>
    </row>
    <row r="202">
      <c r="A202" t="str">
        <f>IFERROR(__xludf.DUMMYFUNCTION("IF('Make-model-uniques'!F204&gt;=15,split('Make-model-uniques'!E203,""$""),"""")"),"")</f>
        <v/>
      </c>
      <c r="D202" s="28"/>
      <c r="E202" s="28" t="str">
        <f t="shared" si="1"/>
        <v/>
      </c>
    </row>
    <row r="203">
      <c r="A203" t="str">
        <f>IFERROR(__xludf.DUMMYFUNCTION("IF('Make-model-uniques'!F205&gt;=15,split('Make-model-uniques'!E204,""$""),"""")"),"")</f>
        <v/>
      </c>
      <c r="D203" s="28"/>
      <c r="E203" s="28" t="str">
        <f t="shared" si="1"/>
        <v/>
      </c>
    </row>
    <row r="204">
      <c r="A204" t="str">
        <f>IFERROR(__xludf.DUMMYFUNCTION("IF('Make-model-uniques'!F206&gt;=15,split('Make-model-uniques'!E205,""$""),"""")"),"")</f>
        <v/>
      </c>
      <c r="D204" s="28"/>
      <c r="E204" s="28" t="str">
        <f t="shared" si="1"/>
        <v/>
      </c>
    </row>
    <row r="205">
      <c r="A205" t="str">
        <f>IFERROR(__xludf.DUMMYFUNCTION("IF('Make-model-uniques'!F207&gt;=15,split('Make-model-uniques'!E206,""$""),"""")"),"")</f>
        <v/>
      </c>
      <c r="D205" s="28"/>
      <c r="E205" s="28" t="str">
        <f t="shared" si="1"/>
        <v/>
      </c>
    </row>
    <row r="206">
      <c r="A206" t="str">
        <f>IFERROR(__xludf.DUMMYFUNCTION("IF('Make-model-uniques'!F208&gt;=15,split('Make-model-uniques'!E207,""$""),"""")"),"")</f>
        <v/>
      </c>
      <c r="D206" s="28"/>
      <c r="E206" s="28" t="str">
        <f t="shared" si="1"/>
        <v/>
      </c>
    </row>
    <row r="207">
      <c r="A207" t="str">
        <f>IFERROR(__xludf.DUMMYFUNCTION("IF('Make-model-uniques'!F209&gt;=15,split('Make-model-uniques'!E208,""$""),"""")"),"")</f>
        <v/>
      </c>
      <c r="D207" s="28"/>
      <c r="E207" s="28" t="str">
        <f t="shared" si="1"/>
        <v/>
      </c>
    </row>
    <row r="208">
      <c r="A208" t="str">
        <f>IFERROR(__xludf.DUMMYFUNCTION("IF('Make-model-uniques'!F210&gt;=15,split('Make-model-uniques'!E209,""$""),"""")"),"")</f>
        <v/>
      </c>
      <c r="D208" s="28"/>
      <c r="E208" s="28" t="str">
        <f t="shared" si="1"/>
        <v/>
      </c>
    </row>
    <row r="209">
      <c r="A209" t="str">
        <f>IFERROR(__xludf.DUMMYFUNCTION("IF('Make-model-uniques'!F211&gt;=15,split('Make-model-uniques'!E210,""$""),"""")"),"")</f>
        <v/>
      </c>
      <c r="D209" s="28"/>
      <c r="E209" s="28" t="str">
        <f t="shared" si="1"/>
        <v/>
      </c>
    </row>
    <row r="210">
      <c r="A210" t="str">
        <f>IFERROR(__xludf.DUMMYFUNCTION("IF('Make-model-uniques'!F212&gt;=15,split('Make-model-uniques'!E211,""$""),"""")"),"")</f>
        <v/>
      </c>
      <c r="D210" s="28"/>
      <c r="E210" s="28" t="str">
        <f t="shared" si="1"/>
        <v/>
      </c>
    </row>
    <row r="211">
      <c r="A211" t="str">
        <f>IFERROR(__xludf.DUMMYFUNCTION("IF('Make-model-uniques'!F213&gt;=15,split('Make-model-uniques'!E212,""$""),"""")"),"")</f>
        <v/>
      </c>
      <c r="D211" s="28"/>
      <c r="E211" s="28" t="str">
        <f t="shared" si="1"/>
        <v/>
      </c>
    </row>
    <row r="212">
      <c r="A212" t="str">
        <f>IFERROR(__xludf.DUMMYFUNCTION("IF('Make-model-uniques'!F214&gt;=15,split('Make-model-uniques'!E213,""$""),"""")"),"")</f>
        <v/>
      </c>
      <c r="D212" s="28"/>
      <c r="E212" s="28" t="str">
        <f t="shared" si="1"/>
        <v/>
      </c>
    </row>
    <row r="213">
      <c r="A213" t="str">
        <f>IFERROR(__xludf.DUMMYFUNCTION("IF('Make-model-uniques'!F215&gt;=15,split('Make-model-uniques'!E214,""$""),"""")"),"")</f>
        <v/>
      </c>
      <c r="D213" s="28"/>
      <c r="E213" s="28" t="str">
        <f t="shared" si="1"/>
        <v/>
      </c>
    </row>
    <row r="214">
      <c r="A214" t="str">
        <f>IFERROR(__xludf.DUMMYFUNCTION("IF('Make-model-uniques'!F216&gt;=15,split('Make-model-uniques'!E215,""$""),"""")"),"")</f>
        <v/>
      </c>
      <c r="D214" s="28"/>
      <c r="E214" s="28" t="str">
        <f t="shared" si="1"/>
        <v/>
      </c>
    </row>
    <row r="215">
      <c r="A215" t="str">
        <f>IFERROR(__xludf.DUMMYFUNCTION("IF('Make-model-uniques'!F217&gt;=15,split('Make-model-uniques'!E216,""$""),"""")"),"")</f>
        <v/>
      </c>
      <c r="D215" s="28"/>
      <c r="E215" s="28" t="str">
        <f t="shared" si="1"/>
        <v/>
      </c>
    </row>
    <row r="216">
      <c r="A216" t="str">
        <f>IFERROR(__xludf.DUMMYFUNCTION("IF('Make-model-uniques'!F218&gt;=15,split('Make-model-uniques'!E217,""$""),"""")"),"")</f>
        <v/>
      </c>
      <c r="D216" s="28"/>
      <c r="E216" s="28" t="str">
        <f t="shared" si="1"/>
        <v/>
      </c>
    </row>
    <row r="217">
      <c r="A217" t="str">
        <f>IFERROR(__xludf.DUMMYFUNCTION("IF('Make-model-uniques'!F219&gt;=15,split('Make-model-uniques'!E218,""$""),"""")"),"")</f>
        <v/>
      </c>
      <c r="D217" s="28"/>
      <c r="E217" s="28" t="str">
        <f t="shared" si="1"/>
        <v/>
      </c>
    </row>
    <row r="218">
      <c r="A218" t="str">
        <f>IFERROR(__xludf.DUMMYFUNCTION("IF('Make-model-uniques'!F220&gt;=15,split('Make-model-uniques'!E219,""$""),"""")"),"")</f>
        <v/>
      </c>
      <c r="D218" s="28"/>
      <c r="E218" s="28" t="str">
        <f t="shared" si="1"/>
        <v/>
      </c>
    </row>
    <row r="219">
      <c r="A219" t="str">
        <f>IFERROR(__xludf.DUMMYFUNCTION("IF('Make-model-uniques'!F221&gt;=15,split('Make-model-uniques'!E220,""$""),"""")"),"")</f>
        <v/>
      </c>
      <c r="D219" s="28"/>
      <c r="E219" s="28" t="str">
        <f t="shared" si="1"/>
        <v/>
      </c>
    </row>
    <row r="220">
      <c r="A220" t="str">
        <f>IFERROR(__xludf.DUMMYFUNCTION("IF('Make-model-uniques'!F222&gt;=15,split('Make-model-uniques'!E221,""$""),"""")"),"")</f>
        <v/>
      </c>
      <c r="D220" s="28"/>
      <c r="E220" s="28" t="str">
        <f t="shared" si="1"/>
        <v/>
      </c>
    </row>
    <row r="221">
      <c r="A221" t="str">
        <f>IFERROR(__xludf.DUMMYFUNCTION("IF('Make-model-uniques'!F223&gt;=15,split('Make-model-uniques'!E222,""$""),"""")"),"")</f>
        <v/>
      </c>
      <c r="D221" s="28"/>
      <c r="E221" s="28" t="str">
        <f t="shared" si="1"/>
        <v/>
      </c>
    </row>
    <row r="222">
      <c r="A222" t="str">
        <f>IFERROR(__xludf.DUMMYFUNCTION("IF('Make-model-uniques'!F224&gt;=15,split('Make-model-uniques'!E223,""$""),"""")"),"")</f>
        <v/>
      </c>
      <c r="D222" s="28"/>
      <c r="E222" s="28" t="str">
        <f t="shared" si="1"/>
        <v/>
      </c>
    </row>
    <row r="223">
      <c r="A223" t="str">
        <f>IFERROR(__xludf.DUMMYFUNCTION("IF('Make-model-uniques'!F225&gt;=15,split('Make-model-uniques'!E224,""$""),"""")"),"")</f>
        <v/>
      </c>
      <c r="D223" s="28"/>
      <c r="E223" s="28" t="str">
        <f t="shared" si="1"/>
        <v/>
      </c>
    </row>
    <row r="224">
      <c r="A224" t="str">
        <f>IFERROR(__xludf.DUMMYFUNCTION("IF('Make-model-uniques'!F226&gt;=15,split('Make-model-uniques'!E225,""$""),"""")"),"")</f>
        <v/>
      </c>
      <c r="D224" s="28"/>
      <c r="E224" s="28" t="str">
        <f t="shared" si="1"/>
        <v/>
      </c>
    </row>
    <row r="225">
      <c r="A225" t="str">
        <f>IFERROR(__xludf.DUMMYFUNCTION("IF('Make-model-uniques'!F227&gt;=15,split('Make-model-uniques'!E226,""$""),"""")"),"")</f>
        <v/>
      </c>
      <c r="D225" s="28"/>
      <c r="E225" s="28" t="str">
        <f t="shared" si="1"/>
        <v/>
      </c>
    </row>
    <row r="226">
      <c r="A226" t="str">
        <f>IFERROR(__xludf.DUMMYFUNCTION("IF('Make-model-uniques'!F228&gt;=15,split('Make-model-uniques'!E227,""$""),"""")"),"")</f>
        <v/>
      </c>
      <c r="D226" s="28"/>
      <c r="E226" s="28" t="str">
        <f t="shared" si="1"/>
        <v/>
      </c>
    </row>
    <row r="227">
      <c r="A227" t="str">
        <f>IFERROR(__xludf.DUMMYFUNCTION("IF('Make-model-uniques'!F229&gt;=15,split('Make-model-uniques'!E228,""$""),"""")"),"")</f>
        <v/>
      </c>
      <c r="D227" s="28"/>
      <c r="E227" s="28" t="str">
        <f t="shared" si="1"/>
        <v/>
      </c>
    </row>
    <row r="228">
      <c r="A228" t="str">
        <f>IFERROR(__xludf.DUMMYFUNCTION("IF('Make-model-uniques'!F230&gt;=15,split('Make-model-uniques'!E229,""$""),"""")"),"")</f>
        <v/>
      </c>
      <c r="D228" s="28"/>
      <c r="E228" s="28" t="str">
        <f t="shared" si="1"/>
        <v/>
      </c>
    </row>
    <row r="229">
      <c r="A229" t="str">
        <f>IFERROR(__xludf.DUMMYFUNCTION("IF('Make-model-uniques'!F231&gt;=15,split('Make-model-uniques'!E230,""$""),"""")"),"")</f>
        <v/>
      </c>
      <c r="D229" s="28"/>
      <c r="E229" s="28" t="str">
        <f t="shared" si="1"/>
        <v/>
      </c>
    </row>
    <row r="230">
      <c r="A230" t="str">
        <f>IFERROR(__xludf.DUMMYFUNCTION("IF('Make-model-uniques'!F232&gt;=15,split('Make-model-uniques'!E231,""$""),"""")"),"")</f>
        <v/>
      </c>
      <c r="D230" s="28"/>
      <c r="E230" s="28" t="str">
        <f t="shared" si="1"/>
        <v/>
      </c>
    </row>
    <row r="231">
      <c r="A231" t="str">
        <f>IFERROR(__xludf.DUMMYFUNCTION("IF('Make-model-uniques'!F233&gt;=15,split('Make-model-uniques'!E232,""$""),"""")"),"")</f>
        <v/>
      </c>
      <c r="D231" s="28"/>
      <c r="E231" s="28" t="str">
        <f t="shared" si="1"/>
        <v/>
      </c>
    </row>
    <row r="232">
      <c r="A232" t="str">
        <f>IFERROR(__xludf.DUMMYFUNCTION("IF('Make-model-uniques'!F234&gt;=15,split('Make-model-uniques'!E233,""$""),"""")"),"")</f>
        <v/>
      </c>
      <c r="D232" s="28"/>
      <c r="E232" s="28" t="str">
        <f t="shared" si="1"/>
        <v/>
      </c>
    </row>
    <row r="233">
      <c r="A233" t="str">
        <f>IFERROR(__xludf.DUMMYFUNCTION("IF('Make-model-uniques'!F235&gt;=15,split('Make-model-uniques'!E234,""$""),"""")"),"")</f>
        <v/>
      </c>
      <c r="D233" s="28"/>
      <c r="E233" s="28" t="str">
        <f t="shared" si="1"/>
        <v/>
      </c>
    </row>
    <row r="234">
      <c r="A234" t="str">
        <f>IFERROR(__xludf.DUMMYFUNCTION("IF('Make-model-uniques'!F236&gt;=15,split('Make-model-uniques'!E235,""$""),"""")"),"")</f>
        <v/>
      </c>
      <c r="D234" s="28"/>
      <c r="E234" s="28" t="str">
        <f t="shared" si="1"/>
        <v/>
      </c>
    </row>
    <row r="235">
      <c r="A235" t="str">
        <f>IFERROR(__xludf.DUMMYFUNCTION("IF('Make-model-uniques'!F237&gt;=15,split('Make-model-uniques'!E236,""$""),"""")"),"")</f>
        <v/>
      </c>
      <c r="D235" s="28"/>
      <c r="E235" s="28" t="str">
        <f t="shared" si="1"/>
        <v/>
      </c>
    </row>
    <row r="236">
      <c r="A236" t="str">
        <f>IFERROR(__xludf.DUMMYFUNCTION("IF('Make-model-uniques'!F238&gt;=15,split('Make-model-uniques'!E237,""$""),"""")"),"")</f>
        <v/>
      </c>
      <c r="D236" s="28"/>
      <c r="E236" s="28" t="str">
        <f t="shared" si="1"/>
        <v/>
      </c>
    </row>
    <row r="237">
      <c r="A237" t="str">
        <f>IFERROR(__xludf.DUMMYFUNCTION("IF('Make-model-uniques'!F239&gt;=15,split('Make-model-uniques'!E238,""$""),"""")"),"")</f>
        <v/>
      </c>
      <c r="D237" s="28"/>
      <c r="E237" s="28" t="str">
        <f t="shared" si="1"/>
        <v/>
      </c>
    </row>
    <row r="238">
      <c r="A238" t="str">
        <f>IFERROR(__xludf.DUMMYFUNCTION("IF('Make-model-uniques'!F240&gt;=15,split('Make-model-uniques'!E239,""$""),"""")"),"")</f>
        <v/>
      </c>
      <c r="D238" s="28"/>
      <c r="E238" s="28" t="str">
        <f t="shared" si="1"/>
        <v/>
      </c>
    </row>
    <row r="239">
      <c r="A239" t="str">
        <f>IFERROR(__xludf.DUMMYFUNCTION("IF('Make-model-uniques'!F241&gt;=15,split('Make-model-uniques'!E240,""$""),"""")"),"")</f>
        <v/>
      </c>
      <c r="D239" s="28"/>
      <c r="E239" s="28" t="str">
        <f t="shared" si="1"/>
        <v/>
      </c>
    </row>
    <row r="240">
      <c r="A240" t="str">
        <f>IFERROR(__xludf.DUMMYFUNCTION("IF('Make-model-uniques'!F242&gt;=15,split('Make-model-uniques'!E241,""$""),"""")"),"")</f>
        <v/>
      </c>
      <c r="D240" s="28"/>
      <c r="E240" s="28" t="str">
        <f t="shared" si="1"/>
        <v/>
      </c>
    </row>
    <row r="241">
      <c r="A241" t="str">
        <f>IFERROR(__xludf.DUMMYFUNCTION("IF('Make-model-uniques'!F243&gt;=15,split('Make-model-uniques'!E242,""$""),"""")"),"")</f>
        <v/>
      </c>
      <c r="D241" s="28"/>
      <c r="E241" s="28" t="str">
        <f t="shared" si="1"/>
        <v/>
      </c>
    </row>
    <row r="242">
      <c r="A242" t="str">
        <f>IFERROR(__xludf.DUMMYFUNCTION("IF('Make-model-uniques'!F244&gt;=15,split('Make-model-uniques'!E243,""$""),"""")"),"")</f>
        <v/>
      </c>
      <c r="D242" s="28"/>
      <c r="E242" s="28" t="str">
        <f t="shared" si="1"/>
        <v/>
      </c>
    </row>
    <row r="243">
      <c r="A243" t="str">
        <f>IFERROR(__xludf.DUMMYFUNCTION("IF('Make-model-uniques'!F245&gt;=15,split('Make-model-uniques'!E244,""$""),"""")"),"")</f>
        <v/>
      </c>
      <c r="D243" s="28"/>
      <c r="E243" s="28" t="str">
        <f t="shared" si="1"/>
        <v/>
      </c>
    </row>
    <row r="244">
      <c r="A244" t="str">
        <f>IFERROR(__xludf.DUMMYFUNCTION("IF('Make-model-uniques'!F246&gt;=15,split('Make-model-uniques'!E245,""$""),"""")"),"")</f>
        <v/>
      </c>
      <c r="D244" s="28"/>
      <c r="E244" s="28" t="str">
        <f t="shared" si="1"/>
        <v/>
      </c>
    </row>
    <row r="245">
      <c r="A245" t="str">
        <f>IFERROR(__xludf.DUMMYFUNCTION("IF('Make-model-uniques'!F247&gt;=15,split('Make-model-uniques'!E246,""$""),"""")"),"")</f>
        <v/>
      </c>
      <c r="D245" s="28"/>
      <c r="E245" s="28" t="str">
        <f t="shared" si="1"/>
        <v/>
      </c>
    </row>
    <row r="246">
      <c r="A246" t="str">
        <f>IFERROR(__xludf.DUMMYFUNCTION("IF('Make-model-uniques'!F248&gt;=15,split('Make-model-uniques'!E247,""$""),"""")"),"")</f>
        <v/>
      </c>
      <c r="D246" s="28"/>
      <c r="E246" s="28" t="str">
        <f t="shared" si="1"/>
        <v/>
      </c>
    </row>
    <row r="247">
      <c r="A247" t="str">
        <f>IFERROR(__xludf.DUMMYFUNCTION("IF('Make-model-uniques'!F249&gt;=15,split('Make-model-uniques'!E248,""$""),"""")"),"")</f>
        <v/>
      </c>
      <c r="D247" s="28"/>
      <c r="E247" s="28" t="str">
        <f t="shared" si="1"/>
        <v/>
      </c>
    </row>
    <row r="248">
      <c r="A248" t="str">
        <f>IFERROR(__xludf.DUMMYFUNCTION("IF('Make-model-uniques'!F250&gt;=15,split('Make-model-uniques'!E249,""$""),"""")"),"")</f>
        <v/>
      </c>
      <c r="D248" s="28"/>
      <c r="E248" s="28" t="str">
        <f t="shared" si="1"/>
        <v/>
      </c>
    </row>
    <row r="249">
      <c r="A249" t="str">
        <f>IFERROR(__xludf.DUMMYFUNCTION("IF('Make-model-uniques'!F251&gt;=15,split('Make-model-uniques'!E250,""$""),"""")"),"")</f>
        <v/>
      </c>
      <c r="D249" s="28"/>
      <c r="E249" s="28" t="str">
        <f t="shared" si="1"/>
        <v/>
      </c>
    </row>
    <row r="250">
      <c r="A250" t="str">
        <f>IFERROR(__xludf.DUMMYFUNCTION("IF('Make-model-uniques'!F252&gt;=15,split('Make-model-uniques'!E251,""$""),"""")"),"")</f>
        <v/>
      </c>
      <c r="D250" s="28"/>
      <c r="E250" s="28" t="str">
        <f t="shared" si="1"/>
        <v/>
      </c>
    </row>
    <row r="251">
      <c r="A251" t="str">
        <f>IFERROR(__xludf.DUMMYFUNCTION("IF('Make-model-uniques'!F253&gt;=15,split('Make-model-uniques'!E252,""$""),"""")"),"")</f>
        <v/>
      </c>
      <c r="D251" s="28"/>
      <c r="E251" s="28" t="str">
        <f t="shared" si="1"/>
        <v/>
      </c>
    </row>
    <row r="252">
      <c r="A252" t="str">
        <f>IFERROR(__xludf.DUMMYFUNCTION("IF('Make-model-uniques'!F254&gt;=15,split('Make-model-uniques'!E253,""$""),"""")"),"")</f>
        <v/>
      </c>
      <c r="D252" s="28"/>
      <c r="E252" s="28" t="str">
        <f t="shared" si="1"/>
        <v/>
      </c>
    </row>
    <row r="253">
      <c r="A253" t="str">
        <f>IFERROR(__xludf.DUMMYFUNCTION("IF('Make-model-uniques'!F255&gt;=15,split('Make-model-uniques'!E254,""$""),"""")"),"")</f>
        <v/>
      </c>
      <c r="D253" s="28"/>
      <c r="E253" s="28" t="str">
        <f t="shared" si="1"/>
        <v/>
      </c>
    </row>
    <row r="254">
      <c r="A254" t="str">
        <f>IFERROR(__xludf.DUMMYFUNCTION("IF('Make-model-uniques'!F256&gt;=15,split('Make-model-uniques'!E255,""$""),"""")"),"")</f>
        <v/>
      </c>
      <c r="D254" s="28"/>
      <c r="E254" s="28" t="str">
        <f t="shared" si="1"/>
        <v/>
      </c>
    </row>
    <row r="255">
      <c r="A255" t="str">
        <f>IFERROR(__xludf.DUMMYFUNCTION("IF('Make-model-uniques'!F257&gt;=15,split('Make-model-uniques'!E256,""$""),"""")"),"")</f>
        <v/>
      </c>
      <c r="D255" s="28"/>
      <c r="E255" s="28" t="str">
        <f t="shared" si="1"/>
        <v/>
      </c>
    </row>
    <row r="256">
      <c r="A256" t="str">
        <f>IFERROR(__xludf.DUMMYFUNCTION("IF('Make-model-uniques'!F258&gt;=15,split('Make-model-uniques'!E257,""$""),"""")"),"")</f>
        <v/>
      </c>
      <c r="D256" s="28"/>
      <c r="E256" s="28" t="str">
        <f t="shared" si="1"/>
        <v/>
      </c>
    </row>
    <row r="257">
      <c r="A257" t="str">
        <f>IFERROR(__xludf.DUMMYFUNCTION("IF('Make-model-uniques'!F259&gt;=15,split('Make-model-uniques'!E258,""$""),"""")"),"")</f>
        <v/>
      </c>
      <c r="D257" s="28"/>
      <c r="E257" s="28" t="str">
        <f t="shared" si="1"/>
        <v/>
      </c>
    </row>
    <row r="258">
      <c r="A258" t="str">
        <f>IFERROR(__xludf.DUMMYFUNCTION("IF('Make-model-uniques'!F260&gt;=15,split('Make-model-uniques'!E259,""$""),"""")"),"")</f>
        <v/>
      </c>
      <c r="D258" s="28"/>
      <c r="E258" s="28" t="str">
        <f t="shared" si="1"/>
        <v/>
      </c>
    </row>
    <row r="259">
      <c r="A259" t="str">
        <f>IFERROR(__xludf.DUMMYFUNCTION("IF('Make-model-uniques'!F261&gt;=15,split('Make-model-uniques'!E260,""$""),"""")"),"")</f>
        <v/>
      </c>
      <c r="D259" s="28"/>
      <c r="E259" s="28" t="str">
        <f t="shared" si="1"/>
        <v/>
      </c>
    </row>
    <row r="260">
      <c r="A260" t="str">
        <f>IFERROR(__xludf.DUMMYFUNCTION("IF('Make-model-uniques'!F262&gt;=15,split('Make-model-uniques'!E261,""$""),"""")"),"")</f>
        <v/>
      </c>
      <c r="D260" s="28"/>
      <c r="E260" s="28" t="str">
        <f t="shared" si="1"/>
        <v/>
      </c>
    </row>
    <row r="261">
      <c r="A261" t="str">
        <f>IFERROR(__xludf.DUMMYFUNCTION("IF('Make-model-uniques'!F263&gt;=15,split('Make-model-uniques'!E262,""$""),"""")"),"")</f>
        <v/>
      </c>
      <c r="D261" s="28"/>
      <c r="E261" s="28" t="str">
        <f t="shared" si="1"/>
        <v/>
      </c>
    </row>
    <row r="262">
      <c r="A262" t="str">
        <f>IFERROR(__xludf.DUMMYFUNCTION("IF('Make-model-uniques'!F264&gt;=15,split('Make-model-uniques'!E263,""$""),"""")"),"")</f>
        <v/>
      </c>
      <c r="D262" s="28"/>
      <c r="E262" s="28" t="str">
        <f t="shared" si="1"/>
        <v/>
      </c>
    </row>
    <row r="263">
      <c r="A263" t="str">
        <f>IFERROR(__xludf.DUMMYFUNCTION("IF('Make-model-uniques'!F265&gt;=15,split('Make-model-uniques'!E264,""$""),"""")"),"")</f>
        <v/>
      </c>
      <c r="D263" s="28"/>
      <c r="E263" s="28" t="str">
        <f t="shared" si="1"/>
        <v/>
      </c>
    </row>
    <row r="264">
      <c r="A264" t="str">
        <f>IFERROR(__xludf.DUMMYFUNCTION("IF('Make-model-uniques'!F266&gt;=15,split('Make-model-uniques'!E265,""$""),"""")"),"")</f>
        <v/>
      </c>
      <c r="D264" s="28"/>
      <c r="E264" s="28" t="str">
        <f t="shared" si="1"/>
        <v/>
      </c>
    </row>
    <row r="265">
      <c r="A265" t="str">
        <f>IFERROR(__xludf.DUMMYFUNCTION("IF('Make-model-uniques'!F267&gt;=15,split('Make-model-uniques'!E266,""$""),"""")"),"")</f>
        <v/>
      </c>
      <c r="D265" s="28"/>
      <c r="E265" s="28" t="str">
        <f t="shared" si="1"/>
        <v/>
      </c>
    </row>
    <row r="266">
      <c r="A266" t="str">
        <f>IFERROR(__xludf.DUMMYFUNCTION("IF('Make-model-uniques'!F268&gt;=15,split('Make-model-uniques'!E267,""$""),"""")"),"")</f>
        <v/>
      </c>
      <c r="D266" s="28"/>
      <c r="E266" s="28" t="str">
        <f t="shared" si="1"/>
        <v/>
      </c>
    </row>
    <row r="267">
      <c r="A267" t="str">
        <f>IFERROR(__xludf.DUMMYFUNCTION("IF('Make-model-uniques'!F269&gt;=15,split('Make-model-uniques'!E268,""$""),"""")"),"")</f>
        <v/>
      </c>
      <c r="D267" s="28"/>
      <c r="E267" s="28" t="str">
        <f t="shared" si="1"/>
        <v/>
      </c>
    </row>
    <row r="268">
      <c r="A268" t="str">
        <f>IFERROR(__xludf.DUMMYFUNCTION("IF('Make-model-uniques'!F270&gt;=15,split('Make-model-uniques'!E269,""$""),"""")"),"")</f>
        <v/>
      </c>
      <c r="D268" s="28"/>
      <c r="E268" s="28" t="str">
        <f t="shared" si="1"/>
        <v/>
      </c>
    </row>
    <row r="269">
      <c r="A269" t="str">
        <f>IFERROR(__xludf.DUMMYFUNCTION("IF('Make-model-uniques'!F271&gt;=15,split('Make-model-uniques'!E270,""$""),"""")"),"")</f>
        <v/>
      </c>
      <c r="D269" s="28"/>
      <c r="E269" s="28" t="str">
        <f t="shared" si="1"/>
        <v/>
      </c>
    </row>
    <row r="270">
      <c r="A270" t="str">
        <f>IFERROR(__xludf.DUMMYFUNCTION("IF('Make-model-uniques'!F272&gt;=15,split('Make-model-uniques'!E271,""$""),"""")"),"")</f>
        <v/>
      </c>
      <c r="D270" s="28"/>
      <c r="E270" s="28" t="str">
        <f t="shared" si="1"/>
        <v/>
      </c>
    </row>
    <row r="271">
      <c r="A271" t="str">
        <f>IFERROR(__xludf.DUMMYFUNCTION("IF('Make-model-uniques'!F273&gt;=15,split('Make-model-uniques'!E272,""$""),"""")"),"")</f>
        <v/>
      </c>
      <c r="D271" s="28"/>
      <c r="E271" s="28" t="str">
        <f t="shared" si="1"/>
        <v/>
      </c>
    </row>
    <row r="272">
      <c r="A272" t="str">
        <f>IFERROR(__xludf.DUMMYFUNCTION("IF('Make-model-uniques'!F274&gt;=15,split('Make-model-uniques'!E273,""$""),"""")"),"")</f>
        <v/>
      </c>
      <c r="D272" s="28"/>
      <c r="E272" s="28" t="str">
        <f t="shared" si="1"/>
        <v/>
      </c>
    </row>
    <row r="273">
      <c r="A273" t="str">
        <f>IFERROR(__xludf.DUMMYFUNCTION("IF('Make-model-uniques'!F275&gt;=15,split('Make-model-uniques'!E274,""$""),"""")"),"")</f>
        <v/>
      </c>
      <c r="D273" s="28"/>
      <c r="E273" s="28" t="str">
        <f t="shared" si="1"/>
        <v/>
      </c>
    </row>
    <row r="274">
      <c r="A274" t="str">
        <f>IFERROR(__xludf.DUMMYFUNCTION("IF('Make-model-uniques'!F276&gt;=15,split('Make-model-uniques'!E275,""$""),"""")"),"")</f>
        <v/>
      </c>
      <c r="D274" s="28"/>
      <c r="E274" s="28" t="str">
        <f t="shared" si="1"/>
        <v/>
      </c>
    </row>
    <row r="275">
      <c r="A275" t="str">
        <f>IFERROR(__xludf.DUMMYFUNCTION("IF('Make-model-uniques'!F277&gt;=15,split('Make-model-uniques'!E276,""$""),"""")"),"")</f>
        <v/>
      </c>
      <c r="D275" s="28"/>
      <c r="E275" s="28" t="str">
        <f t="shared" si="1"/>
        <v/>
      </c>
    </row>
    <row r="276">
      <c r="A276" t="str">
        <f>IFERROR(__xludf.DUMMYFUNCTION("IF('Make-model-uniques'!F278&gt;=15,split('Make-model-uniques'!E277,""$""),"""")"),"")</f>
        <v/>
      </c>
      <c r="D276" s="28"/>
      <c r="E276" s="28" t="str">
        <f t="shared" si="1"/>
        <v/>
      </c>
    </row>
    <row r="277">
      <c r="A277" t="str">
        <f>IFERROR(__xludf.DUMMYFUNCTION("IF('Make-model-uniques'!F279&gt;=15,split('Make-model-uniques'!E278,""$""),"""")"),"")</f>
        <v/>
      </c>
      <c r="D277" s="28"/>
      <c r="E277" s="28" t="str">
        <f t="shared" si="1"/>
        <v/>
      </c>
    </row>
    <row r="278">
      <c r="A278" t="str">
        <f>IFERROR(__xludf.DUMMYFUNCTION("IF('Make-model-uniques'!F280&gt;=15,split('Make-model-uniques'!E279,""$""),"""")"),"")</f>
        <v/>
      </c>
      <c r="D278" s="28"/>
      <c r="E278" s="28" t="str">
        <f t="shared" si="1"/>
        <v/>
      </c>
    </row>
    <row r="279">
      <c r="A279" t="str">
        <f>IFERROR(__xludf.DUMMYFUNCTION("IF('Make-model-uniques'!F281&gt;=15,split('Make-model-uniques'!E280,""$""),"""")"),"")</f>
        <v/>
      </c>
      <c r="D279" s="28"/>
      <c r="E279" s="28" t="str">
        <f t="shared" si="1"/>
        <v/>
      </c>
    </row>
    <row r="280">
      <c r="A280" t="str">
        <f>IFERROR(__xludf.DUMMYFUNCTION("IF('Make-model-uniques'!F282&gt;=15,split('Make-model-uniques'!E281,""$""),"""")"),"")</f>
        <v/>
      </c>
      <c r="D280" s="28"/>
      <c r="E280" s="28" t="str">
        <f t="shared" si="1"/>
        <v/>
      </c>
    </row>
    <row r="281">
      <c r="A281" t="str">
        <f>IFERROR(__xludf.DUMMYFUNCTION("IF('Make-model-uniques'!F283&gt;=15,split('Make-model-uniques'!E282,""$""),"""")"),"")</f>
        <v/>
      </c>
      <c r="D281" s="28"/>
      <c r="E281" s="28" t="str">
        <f t="shared" si="1"/>
        <v/>
      </c>
    </row>
    <row r="282">
      <c r="A282" t="str">
        <f>IFERROR(__xludf.DUMMYFUNCTION("IF('Make-model-uniques'!F284&gt;=15,split('Make-model-uniques'!E283,""$""),"""")"),"")</f>
        <v/>
      </c>
      <c r="D282" s="28"/>
      <c r="E282" s="28" t="str">
        <f t="shared" si="1"/>
        <v/>
      </c>
    </row>
    <row r="283">
      <c r="A283" t="str">
        <f>IFERROR(__xludf.DUMMYFUNCTION("IF('Make-model-uniques'!F285&gt;=15,split('Make-model-uniques'!E284,""$""),"""")"),"")</f>
        <v/>
      </c>
      <c r="D283" s="28"/>
      <c r="E283" s="28" t="str">
        <f t="shared" si="1"/>
        <v/>
      </c>
    </row>
    <row r="284">
      <c r="A284" t="str">
        <f>IFERROR(__xludf.DUMMYFUNCTION("IF('Make-model-uniques'!F286&gt;=15,split('Make-model-uniques'!E285,""$""),"""")"),"")</f>
        <v/>
      </c>
      <c r="D284" s="28"/>
      <c r="E284" s="28" t="str">
        <f t="shared" si="1"/>
        <v/>
      </c>
    </row>
    <row r="285">
      <c r="A285" t="str">
        <f>IFERROR(__xludf.DUMMYFUNCTION("IF('Make-model-uniques'!F287&gt;=15,split('Make-model-uniques'!E286,""$""),"""")"),"")</f>
        <v/>
      </c>
      <c r="D285" s="28"/>
      <c r="E285" s="28" t="str">
        <f t="shared" si="1"/>
        <v/>
      </c>
    </row>
    <row r="286">
      <c r="A286" t="str">
        <f>IFERROR(__xludf.DUMMYFUNCTION("IF('Make-model-uniques'!F288&gt;=15,split('Make-model-uniques'!E287,""$""),"""")"),"")</f>
        <v/>
      </c>
      <c r="D286" s="28"/>
      <c r="E286" s="28" t="str">
        <f t="shared" si="1"/>
        <v/>
      </c>
    </row>
    <row r="287">
      <c r="A287" t="str">
        <f>IFERROR(__xludf.DUMMYFUNCTION("IF('Make-model-uniques'!F289&gt;=15,split('Make-model-uniques'!E288,""$""),"""")"),"")</f>
        <v/>
      </c>
      <c r="D287" s="28"/>
      <c r="E287" s="28" t="str">
        <f t="shared" si="1"/>
        <v/>
      </c>
    </row>
    <row r="288">
      <c r="A288" t="str">
        <f>IFERROR(__xludf.DUMMYFUNCTION("IF('Make-model-uniques'!F290&gt;=15,split('Make-model-uniques'!E289,""$""),"""")"),"")</f>
        <v/>
      </c>
      <c r="D288" s="28"/>
      <c r="E288" s="28" t="str">
        <f t="shared" si="1"/>
        <v/>
      </c>
    </row>
    <row r="289">
      <c r="A289" t="str">
        <f>IFERROR(__xludf.DUMMYFUNCTION("IF('Make-model-uniques'!F291&gt;=15,split('Make-model-uniques'!E290,""$""),"""")"),"")</f>
        <v/>
      </c>
      <c r="D289" s="28"/>
      <c r="E289" s="28" t="str">
        <f t="shared" si="1"/>
        <v/>
      </c>
    </row>
    <row r="290">
      <c r="A290" t="str">
        <f>IFERROR(__xludf.DUMMYFUNCTION("IF('Make-model-uniques'!F292&gt;=15,split('Make-model-uniques'!E291,""$""),"""")"),"")</f>
        <v/>
      </c>
      <c r="D290" s="28"/>
      <c r="E290" s="28" t="str">
        <f t="shared" si="1"/>
        <v/>
      </c>
    </row>
    <row r="291">
      <c r="A291" t="str">
        <f>IFERROR(__xludf.DUMMYFUNCTION("IF('Make-model-uniques'!F293&gt;=15,split('Make-model-uniques'!E292,""$""),"""")"),"")</f>
        <v/>
      </c>
      <c r="D291" s="28"/>
      <c r="E291" s="28" t="str">
        <f t="shared" si="1"/>
        <v/>
      </c>
    </row>
    <row r="292">
      <c r="A292" t="str">
        <f>IFERROR(__xludf.DUMMYFUNCTION("IF('Make-model-uniques'!F294&gt;=15,split('Make-model-uniques'!E293,""$""),"""")"),"")</f>
        <v/>
      </c>
      <c r="D292" s="28"/>
      <c r="E292" s="28" t="str">
        <f t="shared" si="1"/>
        <v/>
      </c>
    </row>
    <row r="293">
      <c r="A293" t="str">
        <f>IFERROR(__xludf.DUMMYFUNCTION("IF('Make-model-uniques'!F295&gt;=15,split('Make-model-uniques'!E294,""$""),"""")"),"")</f>
        <v/>
      </c>
      <c r="D293" s="28"/>
      <c r="E293" s="28" t="str">
        <f t="shared" si="1"/>
        <v/>
      </c>
    </row>
    <row r="294">
      <c r="A294" t="str">
        <f>IFERROR(__xludf.DUMMYFUNCTION("IF('Make-model-uniques'!F296&gt;=15,split('Make-model-uniques'!E295,""$""),"""")"),"")</f>
        <v/>
      </c>
      <c r="D294" s="28"/>
      <c r="E294" s="28" t="str">
        <f t="shared" si="1"/>
        <v/>
      </c>
    </row>
    <row r="295">
      <c r="A295" t="str">
        <f>IFERROR(__xludf.DUMMYFUNCTION("IF('Make-model-uniques'!F297&gt;=15,split('Make-model-uniques'!E296,""$""),"""")"),"")</f>
        <v/>
      </c>
      <c r="D295" s="28"/>
      <c r="E295" s="28" t="str">
        <f t="shared" si="1"/>
        <v/>
      </c>
    </row>
    <row r="296">
      <c r="A296" t="str">
        <f>IFERROR(__xludf.DUMMYFUNCTION("IF('Make-model-uniques'!F298&gt;=15,split('Make-model-uniques'!E297,""$""),"""")"),"")</f>
        <v/>
      </c>
      <c r="D296" s="28"/>
      <c r="E296" s="28" t="str">
        <f t="shared" si="1"/>
        <v/>
      </c>
    </row>
    <row r="297">
      <c r="A297" t="str">
        <f>IFERROR(__xludf.DUMMYFUNCTION("IF('Make-model-uniques'!F299&gt;=15,split('Make-model-uniques'!E298,""$""),"""")"),"")</f>
        <v/>
      </c>
      <c r="D297" s="28"/>
      <c r="E297" s="28" t="str">
        <f t="shared" si="1"/>
        <v/>
      </c>
    </row>
    <row r="298">
      <c r="A298" t="str">
        <f>IFERROR(__xludf.DUMMYFUNCTION("IF('Make-model-uniques'!F300&gt;=15,split('Make-model-uniques'!E299,""$""),"""")"),"")</f>
        <v/>
      </c>
      <c r="D298" s="28"/>
      <c r="E298" s="28" t="str">
        <f t="shared" si="1"/>
        <v/>
      </c>
    </row>
    <row r="299">
      <c r="A299" t="str">
        <f>IFERROR(__xludf.DUMMYFUNCTION("IF('Make-model-uniques'!F301&gt;=15,split('Make-model-uniques'!E300,""$""),"""")"),"")</f>
        <v/>
      </c>
      <c r="D299" s="28"/>
      <c r="E299" s="28" t="str">
        <f t="shared" si="1"/>
        <v/>
      </c>
    </row>
    <row r="300">
      <c r="A300" t="str">
        <f>IFERROR(__xludf.DUMMYFUNCTION("IF('Make-model-uniques'!F302&gt;=15,split('Make-model-uniques'!E301,""$""),"""")"),"")</f>
        <v/>
      </c>
      <c r="D300" s="28"/>
      <c r="E300" s="28" t="str">
        <f t="shared" si="1"/>
        <v/>
      </c>
    </row>
    <row r="301">
      <c r="A301" t="str">
        <f>IFERROR(__xludf.DUMMYFUNCTION("IF('Make-model-uniques'!F303&gt;=15,split('Make-model-uniques'!E302,""$""),"""")"),"")</f>
        <v/>
      </c>
      <c r="D301" s="28"/>
      <c r="E301" s="28" t="str">
        <f t="shared" si="1"/>
        <v/>
      </c>
    </row>
    <row r="302">
      <c r="A302" t="str">
        <f>IFERROR(__xludf.DUMMYFUNCTION("IF('Make-model-uniques'!F304&gt;=15,split('Make-model-uniques'!E303,""$""),"""")"),"")</f>
        <v/>
      </c>
      <c r="D302" s="28"/>
      <c r="E302" s="28" t="str">
        <f t="shared" si="1"/>
        <v/>
      </c>
    </row>
    <row r="303">
      <c r="A303" t="str">
        <f>IFERROR(__xludf.DUMMYFUNCTION("IF('Make-model-uniques'!F305&gt;=15,split('Make-model-uniques'!E304,""$""),"""")"),"")</f>
        <v/>
      </c>
      <c r="D303" s="28"/>
      <c r="E303" s="28" t="str">
        <f t="shared" si="1"/>
        <v/>
      </c>
    </row>
    <row r="304">
      <c r="A304" t="str">
        <f>IFERROR(__xludf.DUMMYFUNCTION("IF('Make-model-uniques'!F306&gt;=15,split('Make-model-uniques'!E305,""$""),"""")"),"")</f>
        <v/>
      </c>
      <c r="D304" s="28"/>
      <c r="E304" s="28" t="str">
        <f t="shared" si="1"/>
        <v/>
      </c>
    </row>
    <row r="305">
      <c r="A305" t="str">
        <f>IFERROR(__xludf.DUMMYFUNCTION("IF('Make-model-uniques'!F307&gt;=15,split('Make-model-uniques'!E306,""$""),"""")"),"")</f>
        <v/>
      </c>
      <c r="D305" s="28"/>
      <c r="E305" s="28" t="str">
        <f t="shared" si="1"/>
        <v/>
      </c>
    </row>
    <row r="306">
      <c r="A306" t="str">
        <f>IFERROR(__xludf.DUMMYFUNCTION("IF('Make-model-uniques'!F308&gt;=15,split('Make-model-uniques'!E307,""$""),"""")"),"")</f>
        <v/>
      </c>
      <c r="D306" s="28"/>
      <c r="E306" s="28" t="str">
        <f t="shared" si="1"/>
        <v/>
      </c>
    </row>
    <row r="307">
      <c r="A307" t="str">
        <f>IFERROR(__xludf.DUMMYFUNCTION("IF('Make-model-uniques'!F309&gt;=15,split('Make-model-uniques'!E308,""$""),"""")"),"")</f>
        <v/>
      </c>
      <c r="D307" s="28"/>
      <c r="E307" s="28" t="str">
        <f t="shared" si="1"/>
        <v/>
      </c>
    </row>
    <row r="308">
      <c r="A308" t="str">
        <f>IFERROR(__xludf.DUMMYFUNCTION("IF('Make-model-uniques'!F310&gt;=15,split('Make-model-uniques'!E309,""$""),"""")"),"")</f>
        <v/>
      </c>
      <c r="D308" s="28"/>
      <c r="E308" s="28" t="str">
        <f t="shared" si="1"/>
        <v/>
      </c>
    </row>
    <row r="309">
      <c r="A309" t="str">
        <f>IFERROR(__xludf.DUMMYFUNCTION("IF('Make-model-uniques'!F311&gt;=15,split('Make-model-uniques'!E310,""$""),"""")"),"")</f>
        <v/>
      </c>
      <c r="D309" s="28"/>
      <c r="E309" s="28" t="str">
        <f t="shared" si="1"/>
        <v/>
      </c>
    </row>
    <row r="310">
      <c r="A310" t="str">
        <f>IFERROR(__xludf.DUMMYFUNCTION("IF('Make-model-uniques'!F312&gt;=15,split('Make-model-uniques'!E311,""$""),"""")"),"")</f>
        <v/>
      </c>
      <c r="D310" s="28"/>
      <c r="E310" s="28" t="str">
        <f t="shared" si="1"/>
        <v/>
      </c>
    </row>
    <row r="311">
      <c r="A311" t="str">
        <f>IFERROR(__xludf.DUMMYFUNCTION("IF('Make-model-uniques'!F313&gt;=15,split('Make-model-uniques'!E312,""$""),"""")"),"")</f>
        <v/>
      </c>
      <c r="D311" s="28"/>
      <c r="E311" s="28" t="str">
        <f t="shared" si="1"/>
        <v/>
      </c>
    </row>
    <row r="312">
      <c r="A312" t="str">
        <f>IFERROR(__xludf.DUMMYFUNCTION("IF('Make-model-uniques'!F314&gt;=15,split('Make-model-uniques'!E313,""$""),"""")"),"")</f>
        <v/>
      </c>
      <c r="D312" s="28"/>
      <c r="E312" s="28" t="str">
        <f t="shared" si="1"/>
        <v/>
      </c>
    </row>
    <row r="313">
      <c r="A313" t="str">
        <f>IFERROR(__xludf.DUMMYFUNCTION("IF('Make-model-uniques'!F315&gt;=15,split('Make-model-uniques'!E314,""$""),"""")"),"")</f>
        <v/>
      </c>
      <c r="D313" s="28"/>
      <c r="E313" s="28" t="str">
        <f t="shared" si="1"/>
        <v/>
      </c>
    </row>
    <row r="314">
      <c r="A314" t="str">
        <f>IFERROR(__xludf.DUMMYFUNCTION("IF('Make-model-uniques'!F316&gt;=15,split('Make-model-uniques'!E315,""$""),"""")"),"")</f>
        <v/>
      </c>
      <c r="D314" s="28"/>
      <c r="E314" s="28" t="str">
        <f t="shared" si="1"/>
        <v/>
      </c>
    </row>
    <row r="315">
      <c r="A315" t="str">
        <f>IFERROR(__xludf.DUMMYFUNCTION("IF('Make-model-uniques'!F317&gt;=15,split('Make-model-uniques'!E316,""$""),"""")"),"")</f>
        <v/>
      </c>
      <c r="D315" s="28"/>
      <c r="E315" s="28" t="str">
        <f t="shared" si="1"/>
        <v/>
      </c>
    </row>
    <row r="316">
      <c r="A316" t="str">
        <f>IFERROR(__xludf.DUMMYFUNCTION("IF('Make-model-uniques'!F318&gt;=15,split('Make-model-uniques'!E317,""$""),"""")"),"")</f>
        <v/>
      </c>
      <c r="D316" s="28"/>
      <c r="E316" s="28" t="str">
        <f t="shared" si="1"/>
        <v/>
      </c>
    </row>
    <row r="317">
      <c r="A317" t="str">
        <f>IFERROR(__xludf.DUMMYFUNCTION("IF('Make-model-uniques'!F319&gt;=15,split('Make-model-uniques'!E318,""$""),"""")"),"")</f>
        <v/>
      </c>
      <c r="D317" s="28"/>
      <c r="E317" s="28" t="str">
        <f t="shared" si="1"/>
        <v/>
      </c>
    </row>
    <row r="318">
      <c r="A318" t="str">
        <f>IFERROR(__xludf.DUMMYFUNCTION("IF('Make-model-uniques'!F320&gt;=15,split('Make-model-uniques'!E319,""$""),"""")"),"")</f>
        <v/>
      </c>
      <c r="D318" s="28"/>
      <c r="E318" s="28" t="str">
        <f t="shared" si="1"/>
        <v/>
      </c>
    </row>
    <row r="319">
      <c r="A319" t="str">
        <f>IFERROR(__xludf.DUMMYFUNCTION("IF('Make-model-uniques'!F321&gt;=15,split('Make-model-uniques'!E320,""$""),"""")"),"")</f>
        <v/>
      </c>
      <c r="D319" s="28"/>
      <c r="E319" s="28" t="str">
        <f t="shared" si="1"/>
        <v/>
      </c>
    </row>
    <row r="320">
      <c r="A320" t="str">
        <f>IFERROR(__xludf.DUMMYFUNCTION("IF('Make-model-uniques'!F322&gt;=15,split('Make-model-uniques'!E321,""$""),"""")"),"")</f>
        <v/>
      </c>
      <c r="D320" s="28"/>
      <c r="E320" s="28" t="str">
        <f t="shared" si="1"/>
        <v/>
      </c>
    </row>
    <row r="321">
      <c r="A321" t="str">
        <f>IFERROR(__xludf.DUMMYFUNCTION("IF('Make-model-uniques'!F323&gt;=15,split('Make-model-uniques'!E322,""$""),"""")"),"")</f>
        <v/>
      </c>
      <c r="D321" s="28"/>
      <c r="E321" s="28" t="str">
        <f t="shared" si="1"/>
        <v/>
      </c>
    </row>
    <row r="322">
      <c r="A322" t="str">
        <f>IFERROR(__xludf.DUMMYFUNCTION("IF('Make-model-uniques'!F324&gt;=15,split('Make-model-uniques'!E323,""$""),"""")"),"")</f>
        <v/>
      </c>
      <c r="D322" s="28"/>
      <c r="E322" s="28" t="str">
        <f t="shared" si="1"/>
        <v/>
      </c>
    </row>
    <row r="323">
      <c r="A323" t="str">
        <f>IFERROR(__xludf.DUMMYFUNCTION("IF('Make-model-uniques'!F325&gt;=15,split('Make-model-uniques'!E324,""$""),"""")"),"")</f>
        <v/>
      </c>
      <c r="D323" s="28"/>
      <c r="E323" s="28" t="str">
        <f t="shared" si="1"/>
        <v/>
      </c>
    </row>
    <row r="324">
      <c r="A324" t="str">
        <f>IFERROR(__xludf.DUMMYFUNCTION("IF('Make-model-uniques'!F326&gt;=15,split('Make-model-uniques'!E325,""$""),"""")"),"")</f>
        <v/>
      </c>
      <c r="D324" s="28"/>
      <c r="E324" s="28" t="str">
        <f t="shared" si="1"/>
        <v/>
      </c>
    </row>
    <row r="325">
      <c r="A325" t="str">
        <f>IFERROR(__xludf.DUMMYFUNCTION("IF('Make-model-uniques'!F327&gt;=15,split('Make-model-uniques'!E326,""$""),"""")"),"")</f>
        <v/>
      </c>
      <c r="D325" s="28"/>
      <c r="E325" s="28" t="str">
        <f t="shared" si="1"/>
        <v/>
      </c>
    </row>
    <row r="326">
      <c r="A326" t="str">
        <f>IFERROR(__xludf.DUMMYFUNCTION("IF('Make-model-uniques'!F328&gt;=15,split('Make-model-uniques'!E327,""$""),"""")"),"")</f>
        <v/>
      </c>
      <c r="D326" s="28"/>
      <c r="E326" s="28" t="str">
        <f t="shared" si="1"/>
        <v/>
      </c>
    </row>
    <row r="327">
      <c r="A327" t="str">
        <f>IFERROR(__xludf.DUMMYFUNCTION("IF('Make-model-uniques'!F329&gt;=15,split('Make-model-uniques'!E328,""$""),"""")"),"")</f>
        <v/>
      </c>
      <c r="D327" s="28"/>
      <c r="E327" s="28" t="str">
        <f t="shared" si="1"/>
        <v/>
      </c>
    </row>
    <row r="328">
      <c r="A328" t="str">
        <f>IFERROR(__xludf.DUMMYFUNCTION("IF('Make-model-uniques'!F330&gt;=15,split('Make-model-uniques'!E329,""$""),"""")"),"")</f>
        <v/>
      </c>
      <c r="D328" s="28"/>
      <c r="E328" s="28" t="str">
        <f t="shared" si="1"/>
        <v/>
      </c>
    </row>
    <row r="329">
      <c r="A329" t="str">
        <f>IFERROR(__xludf.DUMMYFUNCTION("IF('Make-model-uniques'!F331&gt;=15,split('Make-model-uniques'!E330,""$""),"""")"),"")</f>
        <v/>
      </c>
      <c r="D329" s="28"/>
      <c r="E329" s="28" t="str">
        <f t="shared" si="1"/>
        <v/>
      </c>
    </row>
    <row r="330">
      <c r="A330" t="str">
        <f>IFERROR(__xludf.DUMMYFUNCTION("IF('Make-model-uniques'!F332&gt;=15,split('Make-model-uniques'!E331,""$""),"""")"),"")</f>
        <v/>
      </c>
      <c r="D330" s="28"/>
      <c r="E330" s="28" t="str">
        <f t="shared" si="1"/>
        <v/>
      </c>
    </row>
    <row r="331">
      <c r="A331" t="str">
        <f>IFERROR(__xludf.DUMMYFUNCTION("IF('Make-model-uniques'!F333&gt;=15,split('Make-model-uniques'!E332,""$""),"""")"),"")</f>
        <v/>
      </c>
      <c r="D331" s="28"/>
      <c r="E331" s="28" t="str">
        <f t="shared" si="1"/>
        <v/>
      </c>
    </row>
    <row r="332">
      <c r="A332" t="str">
        <f>IFERROR(__xludf.DUMMYFUNCTION("IF('Make-model-uniques'!F334&gt;=15,split('Make-model-uniques'!E333,""$""),"""")"),"")</f>
        <v/>
      </c>
      <c r="D332" s="28"/>
      <c r="E332" s="28" t="str">
        <f t="shared" si="1"/>
        <v/>
      </c>
    </row>
    <row r="333">
      <c r="A333" t="str">
        <f>IFERROR(__xludf.DUMMYFUNCTION("IF('Make-model-uniques'!F335&gt;=15,split('Make-model-uniques'!E334,""$""),"""")"),"")</f>
        <v/>
      </c>
      <c r="D333" s="28"/>
      <c r="E333" s="28" t="str">
        <f t="shared" si="1"/>
        <v/>
      </c>
    </row>
    <row r="334">
      <c r="A334" t="str">
        <f>IFERROR(__xludf.DUMMYFUNCTION("IF('Make-model-uniques'!F336&gt;=15,split('Make-model-uniques'!E335,""$""),"""")"),"")</f>
        <v/>
      </c>
      <c r="D334" s="28"/>
      <c r="E334" s="28" t="str">
        <f t="shared" si="1"/>
        <v/>
      </c>
    </row>
    <row r="335">
      <c r="A335" t="str">
        <f>IFERROR(__xludf.DUMMYFUNCTION("IF('Make-model-uniques'!F337&gt;=15,split('Make-model-uniques'!E336,""$""),"""")"),"")</f>
        <v/>
      </c>
      <c r="D335" s="28"/>
      <c r="E335" s="28" t="str">
        <f t="shared" si="1"/>
        <v/>
      </c>
    </row>
    <row r="336">
      <c r="A336" t="str">
        <f>IFERROR(__xludf.DUMMYFUNCTION("IF('Make-model-uniques'!F338&gt;=15,split('Make-model-uniques'!E337,""$""),"""")"),"")</f>
        <v/>
      </c>
      <c r="D336" s="28"/>
      <c r="E336" s="28" t="str">
        <f t="shared" si="1"/>
        <v/>
      </c>
    </row>
    <row r="337">
      <c r="A337" t="str">
        <f>IFERROR(__xludf.DUMMYFUNCTION("IF('Make-model-uniques'!F339&gt;=15,split('Make-model-uniques'!E338,""$""),"""")"),"")</f>
        <v/>
      </c>
      <c r="D337" s="28"/>
      <c r="E337" s="28" t="str">
        <f t="shared" si="1"/>
        <v/>
      </c>
    </row>
    <row r="338">
      <c r="A338" t="str">
        <f>IFERROR(__xludf.DUMMYFUNCTION("IF('Make-model-uniques'!F340&gt;=15,split('Make-model-uniques'!E339,""$""),"""")"),"")</f>
        <v/>
      </c>
      <c r="D338" s="28"/>
      <c r="E338" s="28" t="str">
        <f t="shared" si="1"/>
        <v/>
      </c>
    </row>
    <row r="339">
      <c r="A339" t="str">
        <f>IFERROR(__xludf.DUMMYFUNCTION("IF('Make-model-uniques'!F341&gt;=15,split('Make-model-uniques'!E340,""$""),"""")"),"")</f>
        <v/>
      </c>
      <c r="D339" s="28"/>
      <c r="E339" s="28" t="str">
        <f t="shared" si="1"/>
        <v/>
      </c>
    </row>
    <row r="340">
      <c r="A340" t="str">
        <f>IFERROR(__xludf.DUMMYFUNCTION("IF('Make-model-uniques'!F342&gt;=15,split('Make-model-uniques'!E341,""$""),"""")"),"")</f>
        <v/>
      </c>
      <c r="D340" s="28"/>
      <c r="E340" s="28" t="str">
        <f t="shared" si="1"/>
        <v/>
      </c>
    </row>
    <row r="341">
      <c r="A341" t="str">
        <f>IFERROR(__xludf.DUMMYFUNCTION("IF('Make-model-uniques'!F343&gt;=15,split('Make-model-uniques'!E342,""$""),"""")"),"")</f>
        <v/>
      </c>
      <c r="D341" s="28"/>
      <c r="E341" s="28" t="str">
        <f t="shared" si="1"/>
        <v/>
      </c>
    </row>
    <row r="342">
      <c r="A342" t="str">
        <f>IFERROR(__xludf.DUMMYFUNCTION("IF('Make-model-uniques'!F344&gt;=15,split('Make-model-uniques'!E343,""$""),"""")"),"")</f>
        <v/>
      </c>
      <c r="D342" s="28"/>
      <c r="E342" s="28" t="str">
        <f t="shared" si="1"/>
        <v/>
      </c>
    </row>
    <row r="343">
      <c r="A343" t="str">
        <f>IFERROR(__xludf.DUMMYFUNCTION("IF('Make-model-uniques'!F345&gt;=15,split('Make-model-uniques'!E344,""$""),"""")"),"")</f>
        <v/>
      </c>
      <c r="D343" s="28"/>
      <c r="E343" s="28" t="str">
        <f t="shared" si="1"/>
        <v/>
      </c>
    </row>
    <row r="344">
      <c r="A344" t="str">
        <f>IFERROR(__xludf.DUMMYFUNCTION("IF('Make-model-uniques'!F346&gt;=15,split('Make-model-uniques'!E345,""$""),"""")"),"")</f>
        <v/>
      </c>
      <c r="D344" s="28"/>
      <c r="E344" s="28" t="str">
        <f t="shared" si="1"/>
        <v/>
      </c>
    </row>
    <row r="345">
      <c r="A345" t="str">
        <f>IFERROR(__xludf.DUMMYFUNCTION("IF('Make-model-uniques'!F347&gt;=15,split('Make-model-uniques'!E346,""$""),"""")"),"")</f>
        <v/>
      </c>
      <c r="D345" s="28"/>
      <c r="E345" s="28" t="str">
        <f t="shared" si="1"/>
        <v/>
      </c>
    </row>
    <row r="346">
      <c r="A346" t="str">
        <f>IFERROR(__xludf.DUMMYFUNCTION("IF('Make-model-uniques'!F348&gt;=15,split('Make-model-uniques'!E347,""$""),"""")"),"")</f>
        <v/>
      </c>
      <c r="D346" s="28"/>
      <c r="E346" s="28" t="str">
        <f t="shared" si="1"/>
        <v/>
      </c>
    </row>
    <row r="347">
      <c r="A347" t="str">
        <f>IFERROR(__xludf.DUMMYFUNCTION("IF('Make-model-uniques'!F349&gt;=15,split('Make-model-uniques'!E348,""$""),"""")"),"")</f>
        <v/>
      </c>
      <c r="D347" s="28"/>
      <c r="E347" s="28" t="str">
        <f t="shared" si="1"/>
        <v/>
      </c>
    </row>
    <row r="348">
      <c r="A348" t="str">
        <f>IFERROR(__xludf.DUMMYFUNCTION("IF('Make-model-uniques'!F350&gt;=15,split('Make-model-uniques'!E349,""$""),"""")"),"")</f>
        <v/>
      </c>
      <c r="D348" s="28"/>
      <c r="E348" s="28" t="str">
        <f t="shared" si="1"/>
        <v/>
      </c>
    </row>
    <row r="349">
      <c r="A349" t="str">
        <f>IFERROR(__xludf.DUMMYFUNCTION("IF('Make-model-uniques'!F351&gt;=15,split('Make-model-uniques'!E350,""$""),"""")"),"")</f>
        <v/>
      </c>
      <c r="D349" s="28"/>
      <c r="E349" s="28" t="str">
        <f t="shared" si="1"/>
        <v/>
      </c>
    </row>
    <row r="350">
      <c r="A350" t="str">
        <f>IFERROR(__xludf.DUMMYFUNCTION("IF('Make-model-uniques'!F352&gt;=15,split('Make-model-uniques'!E351,""$""),"""")"),"")</f>
        <v/>
      </c>
      <c r="D350" s="28"/>
      <c r="E350" s="28" t="str">
        <f t="shared" si="1"/>
        <v/>
      </c>
    </row>
    <row r="351">
      <c r="A351" t="str">
        <f>IFERROR(__xludf.DUMMYFUNCTION("IF('Make-model-uniques'!F353&gt;=15,split('Make-model-uniques'!E352,""$""),"""")"),"")</f>
        <v/>
      </c>
      <c r="D351" s="28"/>
      <c r="E351" s="28" t="str">
        <f t="shared" si="1"/>
        <v/>
      </c>
    </row>
    <row r="352">
      <c r="A352" t="str">
        <f>IFERROR(__xludf.DUMMYFUNCTION("IF('Make-model-uniques'!F354&gt;=15,split('Make-model-uniques'!E353,""$""),"""")"),"")</f>
        <v/>
      </c>
      <c r="D352" s="28"/>
      <c r="E352" s="28" t="str">
        <f t="shared" si="1"/>
        <v/>
      </c>
    </row>
    <row r="353">
      <c r="A353" t="str">
        <f>IFERROR(__xludf.DUMMYFUNCTION("IF('Make-model-uniques'!F355&gt;=15,split('Make-model-uniques'!E354,""$""),"""")"),"")</f>
        <v/>
      </c>
      <c r="D353" s="28"/>
      <c r="E353" s="28" t="str">
        <f t="shared" si="1"/>
        <v/>
      </c>
    </row>
    <row r="354">
      <c r="A354" t="str">
        <f>IFERROR(__xludf.DUMMYFUNCTION("IF('Make-model-uniques'!F356&gt;=15,split('Make-model-uniques'!E355,""$""),"""")"),"")</f>
        <v/>
      </c>
      <c r="D354" s="28"/>
      <c r="E354" s="28" t="str">
        <f t="shared" si="1"/>
        <v/>
      </c>
    </row>
    <row r="355">
      <c r="A355" t="str">
        <f>IFERROR(__xludf.DUMMYFUNCTION("IF('Make-model-uniques'!F357&gt;=15,split('Make-model-uniques'!E356,""$""),"""")"),"")</f>
        <v/>
      </c>
      <c r="D355" s="28"/>
      <c r="E355" s="28" t="str">
        <f t="shared" si="1"/>
        <v/>
      </c>
    </row>
    <row r="356">
      <c r="A356" t="str">
        <f>IFERROR(__xludf.DUMMYFUNCTION("IF('Make-model-uniques'!F358&gt;=15,split('Make-model-uniques'!E357,""$""),"""")"),"")</f>
        <v/>
      </c>
      <c r="D356" s="28"/>
      <c r="E356" s="28" t="str">
        <f t="shared" si="1"/>
        <v/>
      </c>
    </row>
    <row r="357">
      <c r="A357" t="str">
        <f>IFERROR(__xludf.DUMMYFUNCTION("IF('Make-model-uniques'!F359&gt;=15,split('Make-model-uniques'!E358,""$""),"""")"),"")</f>
        <v/>
      </c>
      <c r="D357" s="28"/>
      <c r="E357" s="28" t="str">
        <f t="shared" si="1"/>
        <v/>
      </c>
    </row>
    <row r="358">
      <c r="A358" t="str">
        <f>IFERROR(__xludf.DUMMYFUNCTION("IF('Make-model-uniques'!F360&gt;=15,split('Make-model-uniques'!E359,""$""),"""")"),"")</f>
        <v/>
      </c>
      <c r="D358" s="28"/>
      <c r="E358" s="28" t="str">
        <f t="shared" si="1"/>
        <v/>
      </c>
    </row>
    <row r="359">
      <c r="A359" t="str">
        <f>IFERROR(__xludf.DUMMYFUNCTION("IF('Make-model-uniques'!F361&gt;=15,split('Make-model-uniques'!E360,""$""),"""")"),"")</f>
        <v/>
      </c>
      <c r="D359" s="28"/>
      <c r="E359" s="28" t="str">
        <f t="shared" si="1"/>
        <v/>
      </c>
    </row>
    <row r="360">
      <c r="A360" t="str">
        <f>IFERROR(__xludf.DUMMYFUNCTION("IF('Make-model-uniques'!F362&gt;=15,split('Make-model-uniques'!E361,""$""),"""")"),"")</f>
        <v/>
      </c>
      <c r="D360" s="28"/>
      <c r="E360" s="28" t="str">
        <f t="shared" si="1"/>
        <v/>
      </c>
    </row>
    <row r="361">
      <c r="A361" t="str">
        <f>IFERROR(__xludf.DUMMYFUNCTION("IF('Make-model-uniques'!F363&gt;=15,split('Make-model-uniques'!E362,""$""),"""")"),"")</f>
        <v/>
      </c>
      <c r="D361" s="28"/>
      <c r="E361" s="28" t="str">
        <f t="shared" si="1"/>
        <v/>
      </c>
    </row>
    <row r="362">
      <c r="A362" t="str">
        <f>IFERROR(__xludf.DUMMYFUNCTION("IF('Make-model-uniques'!F364&gt;=15,split('Make-model-uniques'!E363,""$""),"""")"),"")</f>
        <v/>
      </c>
      <c r="D362" s="28"/>
      <c r="E362" s="28" t="str">
        <f t="shared" si="1"/>
        <v/>
      </c>
    </row>
    <row r="363">
      <c r="A363" t="str">
        <f>IFERROR(__xludf.DUMMYFUNCTION("IF('Make-model-uniques'!F365&gt;=15,split('Make-model-uniques'!E364,""$""),"""")"),"")</f>
        <v/>
      </c>
      <c r="D363" s="28"/>
      <c r="E363" s="28" t="str">
        <f t="shared" si="1"/>
        <v/>
      </c>
    </row>
    <row r="364">
      <c r="A364" t="str">
        <f>IFERROR(__xludf.DUMMYFUNCTION("IF('Make-model-uniques'!F366&gt;=15,split('Make-model-uniques'!E365,""$""),"""")"),"")</f>
        <v/>
      </c>
      <c r="D364" s="28"/>
      <c r="E364" s="28" t="str">
        <f t="shared" si="1"/>
        <v/>
      </c>
    </row>
    <row r="365">
      <c r="A365" t="str">
        <f>IFERROR(__xludf.DUMMYFUNCTION("IF('Make-model-uniques'!F367&gt;=15,split('Make-model-uniques'!E366,""$""),"""")"),"")</f>
        <v/>
      </c>
      <c r="D365" s="28"/>
      <c r="E365" s="28" t="str">
        <f t="shared" si="1"/>
        <v/>
      </c>
    </row>
    <row r="366">
      <c r="A366" t="str">
        <f>IFERROR(__xludf.DUMMYFUNCTION("IF('Make-model-uniques'!F368&gt;=15,split('Make-model-uniques'!E367,""$""),"""")"),"")</f>
        <v/>
      </c>
      <c r="D366" s="28"/>
      <c r="E366" s="28" t="str">
        <f t="shared" si="1"/>
        <v/>
      </c>
    </row>
    <row r="367">
      <c r="A367" t="str">
        <f>IFERROR(__xludf.DUMMYFUNCTION("IF('Make-model-uniques'!F369&gt;=15,split('Make-model-uniques'!E368,""$""),"""")"),"")</f>
        <v/>
      </c>
      <c r="D367" s="28"/>
      <c r="E367" s="28" t="str">
        <f t="shared" si="1"/>
        <v/>
      </c>
    </row>
    <row r="368">
      <c r="A368" t="str">
        <f>IFERROR(__xludf.DUMMYFUNCTION("IF('Make-model-uniques'!F370&gt;=15,split('Make-model-uniques'!E369,""$""),"""")"),"")</f>
        <v/>
      </c>
      <c r="D368" s="28"/>
      <c r="E368" s="28" t="str">
        <f t="shared" si="1"/>
        <v/>
      </c>
    </row>
    <row r="369">
      <c r="A369" t="str">
        <f>IFERROR(__xludf.DUMMYFUNCTION("IF('Make-model-uniques'!F371&gt;=15,split('Make-model-uniques'!E370,""$""),"""")"),"")</f>
        <v/>
      </c>
      <c r="D369" s="28"/>
      <c r="E369" s="28" t="str">
        <f t="shared" si="1"/>
        <v/>
      </c>
    </row>
    <row r="370">
      <c r="A370" t="str">
        <f>IFERROR(__xludf.DUMMYFUNCTION("IF('Make-model-uniques'!F372&gt;=15,split('Make-model-uniques'!E371,""$""),"""")"),"")</f>
        <v/>
      </c>
      <c r="D370" s="28"/>
      <c r="E370" s="28" t="str">
        <f t="shared" si="1"/>
        <v/>
      </c>
    </row>
    <row r="371">
      <c r="A371" t="str">
        <f>IFERROR(__xludf.DUMMYFUNCTION("IF('Make-model-uniques'!F373&gt;=15,split('Make-model-uniques'!E372,""$""),"""")"),"")</f>
        <v/>
      </c>
      <c r="D371" s="28"/>
      <c r="E371" s="28" t="str">
        <f t="shared" si="1"/>
        <v/>
      </c>
    </row>
    <row r="372">
      <c r="A372" t="str">
        <f>IFERROR(__xludf.DUMMYFUNCTION("IF('Make-model-uniques'!F374&gt;=15,split('Make-model-uniques'!E373,""$""),"""")"),"")</f>
        <v/>
      </c>
      <c r="D372" s="28"/>
      <c r="E372" s="28" t="str">
        <f t="shared" si="1"/>
        <v/>
      </c>
    </row>
    <row r="373">
      <c r="A373" t="str">
        <f>IFERROR(__xludf.DUMMYFUNCTION("IF('Make-model-uniques'!F375&gt;=15,split('Make-model-uniques'!E374,""$""),"""")"),"")</f>
        <v/>
      </c>
      <c r="D373" s="28"/>
      <c r="E373" s="28" t="str">
        <f t="shared" si="1"/>
        <v/>
      </c>
    </row>
    <row r="374">
      <c r="A374" t="str">
        <f>IFERROR(__xludf.DUMMYFUNCTION("IF('Make-model-uniques'!F376&gt;=15,split('Make-model-uniques'!E375,""$""),"""")"),"")</f>
        <v/>
      </c>
      <c r="D374" s="28"/>
      <c r="E374" s="28" t="str">
        <f t="shared" si="1"/>
        <v/>
      </c>
    </row>
    <row r="375">
      <c r="A375" t="str">
        <f>IFERROR(__xludf.DUMMYFUNCTION("IF('Make-model-uniques'!F377&gt;=15,split('Make-model-uniques'!E376,""$""),"""")"),"")</f>
        <v/>
      </c>
      <c r="D375" s="28"/>
      <c r="E375" s="28" t="str">
        <f t="shared" si="1"/>
        <v/>
      </c>
    </row>
    <row r="376">
      <c r="A376" t="str">
        <f>IFERROR(__xludf.DUMMYFUNCTION("IF('Make-model-uniques'!F378&gt;=15,split('Make-model-uniques'!E377,""$""),"""")"),"")</f>
        <v/>
      </c>
      <c r="D376" s="28"/>
      <c r="E376" s="28" t="str">
        <f t="shared" si="1"/>
        <v/>
      </c>
    </row>
    <row r="377">
      <c r="A377" t="str">
        <f>IFERROR(__xludf.DUMMYFUNCTION("IF('Make-model-uniques'!F379&gt;=15,split('Make-model-uniques'!E378,""$""),"""")"),"")</f>
        <v/>
      </c>
      <c r="D377" s="28"/>
      <c r="E377" s="28" t="str">
        <f t="shared" si="1"/>
        <v/>
      </c>
    </row>
    <row r="378">
      <c r="A378" t="str">
        <f>IFERROR(__xludf.DUMMYFUNCTION("IF('Make-model-uniques'!F380&gt;=15,split('Make-model-uniques'!E379,""$""),"""")"),"")</f>
        <v/>
      </c>
      <c r="D378" s="28"/>
      <c r="E378" s="28" t="str">
        <f t="shared" si="1"/>
        <v/>
      </c>
    </row>
    <row r="379">
      <c r="A379" t="str">
        <f>IFERROR(__xludf.DUMMYFUNCTION("IF('Make-model-uniques'!F381&gt;=15,split('Make-model-uniques'!E380,""$""),"""")"),"")</f>
        <v/>
      </c>
      <c r="D379" s="28"/>
      <c r="E379" s="28" t="str">
        <f t="shared" si="1"/>
        <v/>
      </c>
    </row>
    <row r="380">
      <c r="A380" t="str">
        <f>IFERROR(__xludf.DUMMYFUNCTION("IF('Make-model-uniques'!F382&gt;=15,split('Make-model-uniques'!E381,""$""),"""")"),"")</f>
        <v/>
      </c>
      <c r="D380" s="28"/>
      <c r="E380" s="28" t="str">
        <f t="shared" si="1"/>
        <v/>
      </c>
    </row>
    <row r="381">
      <c r="A381" t="str">
        <f>IFERROR(__xludf.DUMMYFUNCTION("IF('Make-model-uniques'!F383&gt;=15,split('Make-model-uniques'!E382,""$""),"""")"),"")</f>
        <v/>
      </c>
      <c r="D381" s="28"/>
      <c r="E381" s="28" t="str">
        <f t="shared" si="1"/>
        <v/>
      </c>
    </row>
    <row r="382">
      <c r="A382" t="str">
        <f>IFERROR(__xludf.DUMMYFUNCTION("IF('Make-model-uniques'!F384&gt;=15,split('Make-model-uniques'!E383,""$""),"""")"),"")</f>
        <v/>
      </c>
      <c r="D382" s="28"/>
      <c r="E382" s="28" t="str">
        <f t="shared" si="1"/>
        <v/>
      </c>
    </row>
    <row r="383">
      <c r="A383" t="str">
        <f>IFERROR(__xludf.DUMMYFUNCTION("IF('Make-model-uniques'!F385&gt;=15,split('Make-model-uniques'!E384,""$""),"""")"),"")</f>
        <v/>
      </c>
      <c r="D383" s="28"/>
      <c r="E383" s="28" t="str">
        <f t="shared" si="1"/>
        <v/>
      </c>
    </row>
    <row r="384">
      <c r="A384" t="str">
        <f>IFERROR(__xludf.DUMMYFUNCTION("IF('Make-model-uniques'!F386&gt;=15,split('Make-model-uniques'!E385,""$""),"""")"),"")</f>
        <v/>
      </c>
      <c r="D384" s="28"/>
      <c r="E384" s="28" t="str">
        <f t="shared" si="1"/>
        <v/>
      </c>
    </row>
    <row r="385">
      <c r="A385" t="str">
        <f>IFERROR(__xludf.DUMMYFUNCTION("IF('Make-model-uniques'!F387&gt;=15,split('Make-model-uniques'!E386,""$""),"""")"),"")</f>
        <v/>
      </c>
      <c r="D385" s="28"/>
      <c r="E385" s="28" t="str">
        <f t="shared" si="1"/>
        <v/>
      </c>
    </row>
    <row r="386">
      <c r="A386" t="str">
        <f>IFERROR(__xludf.DUMMYFUNCTION("IF('Make-model-uniques'!F388&gt;=15,split('Make-model-uniques'!E387,""$""),"""")"),"")</f>
        <v/>
      </c>
      <c r="D386" s="28"/>
      <c r="E386" s="28" t="str">
        <f t="shared" si="1"/>
        <v/>
      </c>
    </row>
    <row r="387">
      <c r="A387" t="str">
        <f>IFERROR(__xludf.DUMMYFUNCTION("IF('Make-model-uniques'!F389&gt;=15,split('Make-model-uniques'!E388,""$""),"""")"),"")</f>
        <v/>
      </c>
      <c r="D387" s="28"/>
      <c r="E387" s="28" t="str">
        <f t="shared" si="1"/>
        <v/>
      </c>
    </row>
    <row r="388">
      <c r="A388" t="str">
        <f>IFERROR(__xludf.DUMMYFUNCTION("IF('Make-model-uniques'!F390&gt;=15,split('Make-model-uniques'!E389,""$""),"""")"),"")</f>
        <v/>
      </c>
      <c r="D388" s="28"/>
      <c r="E388" s="28" t="str">
        <f t="shared" si="1"/>
        <v/>
      </c>
    </row>
    <row r="389">
      <c r="A389" t="str">
        <f>IFERROR(__xludf.DUMMYFUNCTION("IF('Make-model-uniques'!F391&gt;=15,split('Make-model-uniques'!E390,""$""),"""")"),"")</f>
        <v/>
      </c>
      <c r="D389" s="28"/>
      <c r="E389" s="28" t="str">
        <f t="shared" si="1"/>
        <v/>
      </c>
    </row>
    <row r="390">
      <c r="A390" t="str">
        <f>IFERROR(__xludf.DUMMYFUNCTION("IF('Make-model-uniques'!F392&gt;=15,split('Make-model-uniques'!E391,""$""),"""")"),"")</f>
        <v/>
      </c>
      <c r="D390" s="28"/>
      <c r="E390" s="28" t="str">
        <f t="shared" si="1"/>
        <v/>
      </c>
    </row>
    <row r="391">
      <c r="A391" t="str">
        <f>IFERROR(__xludf.DUMMYFUNCTION("IF('Make-model-uniques'!F393&gt;=15,split('Make-model-uniques'!E392,""$""),"""")"),"")</f>
        <v/>
      </c>
      <c r="D391" s="28"/>
      <c r="E391" s="28" t="str">
        <f t="shared" si="1"/>
        <v/>
      </c>
    </row>
    <row r="392">
      <c r="A392" t="str">
        <f>IFERROR(__xludf.DUMMYFUNCTION("IF('Make-model-uniques'!F394&gt;=15,split('Make-model-uniques'!E393,""$""),"""")"),"")</f>
        <v/>
      </c>
      <c r="D392" s="28"/>
      <c r="E392" s="28" t="str">
        <f t="shared" si="1"/>
        <v/>
      </c>
    </row>
    <row r="393">
      <c r="A393" t="str">
        <f>IFERROR(__xludf.DUMMYFUNCTION("IF('Make-model-uniques'!F395&gt;=15,split('Make-model-uniques'!E394,""$""),"""")"),"")</f>
        <v/>
      </c>
      <c r="D393" s="28"/>
      <c r="E393" s="28" t="str">
        <f t="shared" si="1"/>
        <v/>
      </c>
    </row>
    <row r="394">
      <c r="A394" t="str">
        <f>IFERROR(__xludf.DUMMYFUNCTION("IF('Make-model-uniques'!F396&gt;=15,split('Make-model-uniques'!E395,""$""),"""")"),"")</f>
        <v/>
      </c>
      <c r="D394" s="28"/>
      <c r="E394" s="28" t="str">
        <f t="shared" si="1"/>
        <v/>
      </c>
    </row>
    <row r="395">
      <c r="A395" t="str">
        <f>IFERROR(__xludf.DUMMYFUNCTION("IF('Make-model-uniques'!F397&gt;=15,split('Make-model-uniques'!E396,""$""),"""")"),"")</f>
        <v/>
      </c>
      <c r="D395" s="28"/>
      <c r="E395" s="28" t="str">
        <f t="shared" si="1"/>
        <v/>
      </c>
    </row>
    <row r="396">
      <c r="A396" t="str">
        <f>IFERROR(__xludf.DUMMYFUNCTION("IF('Make-model-uniques'!F398&gt;=15,split('Make-model-uniques'!E397,""$""),"""")"),"")</f>
        <v/>
      </c>
      <c r="D396" s="28"/>
      <c r="E396" s="28" t="str">
        <f t="shared" si="1"/>
        <v/>
      </c>
    </row>
    <row r="397">
      <c r="A397" t="str">
        <f>IFERROR(__xludf.DUMMYFUNCTION("IF('Make-model-uniques'!F399&gt;=15,split('Make-model-uniques'!E398,""$""),"""")"),"")</f>
        <v/>
      </c>
      <c r="D397" s="28"/>
      <c r="E397" s="28" t="str">
        <f t="shared" si="1"/>
        <v/>
      </c>
    </row>
    <row r="398">
      <c r="A398" t="str">
        <f>IFERROR(__xludf.DUMMYFUNCTION("IF('Make-model-uniques'!F400&gt;=15,split('Make-model-uniques'!E399,""$""),"""")"),"")</f>
        <v/>
      </c>
      <c r="D398" s="28"/>
      <c r="E398" s="28" t="str">
        <f t="shared" si="1"/>
        <v/>
      </c>
    </row>
    <row r="399">
      <c r="A399" t="str">
        <f>IFERROR(__xludf.DUMMYFUNCTION("IF('Make-model-uniques'!F401&gt;=15,split('Make-model-uniques'!E400,""$""),"""")"),"")</f>
        <v/>
      </c>
      <c r="D399" s="28"/>
      <c r="E399" s="28" t="str">
        <f t="shared" si="1"/>
        <v/>
      </c>
    </row>
    <row r="400">
      <c r="A400" t="str">
        <f>IFERROR(__xludf.DUMMYFUNCTION("IF('Make-model-uniques'!F402&gt;=15,split('Make-model-uniques'!E401,""$""),"""")"),"")</f>
        <v/>
      </c>
      <c r="D400" s="28"/>
      <c r="E400" s="28" t="str">
        <f t="shared" si="1"/>
        <v/>
      </c>
    </row>
    <row r="401">
      <c r="A401" t="str">
        <f>IFERROR(__xludf.DUMMYFUNCTION("IF('Make-model-uniques'!F403&gt;=15,split('Make-model-uniques'!E402,""$""),"""")"),"")</f>
        <v/>
      </c>
      <c r="D401" s="28"/>
      <c r="E401" s="28" t="str">
        <f t="shared" si="1"/>
        <v/>
      </c>
    </row>
    <row r="402">
      <c r="A402" t="str">
        <f>IFERROR(__xludf.DUMMYFUNCTION("IF('Make-model-uniques'!F404&gt;=15,split('Make-model-uniques'!E403,""$""),"""")"),"")</f>
        <v/>
      </c>
      <c r="D402" s="28"/>
      <c r="E402" s="28" t="str">
        <f t="shared" si="1"/>
        <v/>
      </c>
    </row>
    <row r="403">
      <c r="A403" t="str">
        <f>IFERROR(__xludf.DUMMYFUNCTION("IF('Make-model-uniques'!F405&gt;=15,split('Make-model-uniques'!E404,""$""),"""")"),"")</f>
        <v/>
      </c>
      <c r="D403" s="28"/>
      <c r="E403" s="28" t="str">
        <f t="shared" si="1"/>
        <v/>
      </c>
    </row>
    <row r="404">
      <c r="A404" t="str">
        <f>IFERROR(__xludf.DUMMYFUNCTION("IF('Make-model-uniques'!F406&gt;=15,split('Make-model-uniques'!E405,""$""),"""")"),"")</f>
        <v/>
      </c>
      <c r="D404" s="28"/>
      <c r="E404" s="28" t="str">
        <f t="shared" si="1"/>
        <v/>
      </c>
    </row>
    <row r="405">
      <c r="A405" t="str">
        <f>IFERROR(__xludf.DUMMYFUNCTION("IF('Make-model-uniques'!F407&gt;=15,split('Make-model-uniques'!E406,""$""),"""")"),"")</f>
        <v/>
      </c>
      <c r="D405" s="28"/>
      <c r="E405" s="28" t="str">
        <f t="shared" si="1"/>
        <v/>
      </c>
    </row>
    <row r="406">
      <c r="A406" t="str">
        <f>IFERROR(__xludf.DUMMYFUNCTION("IF('Make-model-uniques'!F408&gt;=15,split('Make-model-uniques'!E407,""$""),"""")"),"")</f>
        <v/>
      </c>
      <c r="D406" s="28"/>
      <c r="E406" s="28" t="str">
        <f t="shared" si="1"/>
        <v/>
      </c>
    </row>
    <row r="407">
      <c r="A407" t="str">
        <f>IFERROR(__xludf.DUMMYFUNCTION("IF('Make-model-uniques'!F409&gt;=15,split('Make-model-uniques'!E408,""$""),"""")"),"")</f>
        <v/>
      </c>
      <c r="D407" s="28"/>
      <c r="E407" s="28" t="str">
        <f t="shared" si="1"/>
        <v/>
      </c>
    </row>
    <row r="408">
      <c r="A408" t="str">
        <f>IFERROR(__xludf.DUMMYFUNCTION("IF('Make-model-uniques'!F410&gt;=15,split('Make-model-uniques'!E409,""$""),"""")"),"")</f>
        <v/>
      </c>
      <c r="D408" s="28"/>
      <c r="E408" s="28" t="str">
        <f t="shared" si="1"/>
        <v/>
      </c>
    </row>
    <row r="409">
      <c r="A409" t="str">
        <f>IFERROR(__xludf.DUMMYFUNCTION("IF('Make-model-uniques'!F411&gt;=15,split('Make-model-uniques'!E410,""$""),"""")"),"")</f>
        <v/>
      </c>
      <c r="D409" s="28"/>
      <c r="E409" s="28" t="str">
        <f t="shared" si="1"/>
        <v/>
      </c>
    </row>
    <row r="410">
      <c r="A410" t="str">
        <f>IFERROR(__xludf.DUMMYFUNCTION("IF('Make-model-uniques'!F412&gt;=15,split('Make-model-uniques'!E411,""$""),"""")"),"")</f>
        <v/>
      </c>
      <c r="D410" s="28"/>
      <c r="E410" s="28" t="str">
        <f t="shared" si="1"/>
        <v/>
      </c>
    </row>
    <row r="411">
      <c r="A411" t="str">
        <f>IFERROR(__xludf.DUMMYFUNCTION("IF('Make-model-uniques'!F413&gt;=15,split('Make-model-uniques'!E412,""$""),"""")"),"")</f>
        <v/>
      </c>
      <c r="D411" s="28"/>
      <c r="E411" s="28" t="str">
        <f t="shared" si="1"/>
        <v/>
      </c>
    </row>
    <row r="412">
      <c r="A412" t="str">
        <f>IFERROR(__xludf.DUMMYFUNCTION("IF('Make-model-uniques'!F414&gt;=15,split('Make-model-uniques'!E413,""$""),"""")"),"")</f>
        <v/>
      </c>
      <c r="D412" s="28"/>
      <c r="E412" s="28" t="str">
        <f t="shared" si="1"/>
        <v/>
      </c>
    </row>
    <row r="413">
      <c r="A413" t="str">
        <f>IFERROR(__xludf.DUMMYFUNCTION("IF('Make-model-uniques'!F415&gt;=15,split('Make-model-uniques'!E414,""$""),"""")"),"")</f>
        <v/>
      </c>
      <c r="D413" s="28"/>
      <c r="E413" s="28" t="str">
        <f t="shared" si="1"/>
        <v/>
      </c>
    </row>
    <row r="414">
      <c r="A414" t="str">
        <f>IFERROR(__xludf.DUMMYFUNCTION("IF('Make-model-uniques'!F416&gt;=15,split('Make-model-uniques'!E415,""$""),"""")"),"")</f>
        <v/>
      </c>
      <c r="D414" s="28"/>
      <c r="E414" s="28" t="str">
        <f t="shared" si="1"/>
        <v/>
      </c>
    </row>
    <row r="415">
      <c r="A415" t="str">
        <f>IFERROR(__xludf.DUMMYFUNCTION("IF('Make-model-uniques'!F417&gt;=15,split('Make-model-uniques'!E416,""$""),"""")"),"")</f>
        <v/>
      </c>
      <c r="D415" s="28"/>
      <c r="E415" s="28" t="str">
        <f t="shared" si="1"/>
        <v/>
      </c>
    </row>
    <row r="416">
      <c r="A416" t="str">
        <f>IFERROR(__xludf.DUMMYFUNCTION("IF('Make-model-uniques'!F418&gt;=15,split('Make-model-uniques'!E417,""$""),"""")"),"")</f>
        <v/>
      </c>
      <c r="D416" s="28"/>
      <c r="E416" s="28" t="str">
        <f t="shared" si="1"/>
        <v/>
      </c>
    </row>
    <row r="417">
      <c r="A417" t="str">
        <f>IFERROR(__xludf.DUMMYFUNCTION("IF('Make-model-uniques'!F419&gt;=15,split('Make-model-uniques'!E418,""$""),"""")"),"")</f>
        <v/>
      </c>
      <c r="D417" s="28"/>
      <c r="E417" s="28" t="str">
        <f t="shared" si="1"/>
        <v/>
      </c>
    </row>
    <row r="418">
      <c r="A418" t="str">
        <f>IFERROR(__xludf.DUMMYFUNCTION("IF('Make-model-uniques'!F420&gt;=15,split('Make-model-uniques'!E419,""$""),"""")"),"")</f>
        <v/>
      </c>
      <c r="D418" s="28"/>
      <c r="E418" s="28" t="str">
        <f t="shared" si="1"/>
        <v/>
      </c>
    </row>
    <row r="419">
      <c r="A419" t="str">
        <f>IFERROR(__xludf.DUMMYFUNCTION("IF('Make-model-uniques'!F421&gt;=15,split('Make-model-uniques'!E420,""$""),"""")"),"")</f>
        <v/>
      </c>
      <c r="D419" s="28"/>
      <c r="E419" s="28" t="str">
        <f t="shared" si="1"/>
        <v/>
      </c>
    </row>
    <row r="420">
      <c r="A420" t="str">
        <f>IFERROR(__xludf.DUMMYFUNCTION("IF('Make-model-uniques'!F422&gt;=15,split('Make-model-uniques'!E421,""$""),"""")"),"")</f>
        <v/>
      </c>
      <c r="D420" s="28"/>
      <c r="E420" s="28" t="str">
        <f t="shared" si="1"/>
        <v/>
      </c>
    </row>
    <row r="421">
      <c r="A421" t="str">
        <f>IFERROR(__xludf.DUMMYFUNCTION("IF('Make-model-uniques'!F423&gt;=15,split('Make-model-uniques'!E422,""$""),"""")"),"")</f>
        <v/>
      </c>
      <c r="D421" s="28"/>
      <c r="E421" s="28" t="str">
        <f t="shared" si="1"/>
        <v/>
      </c>
    </row>
    <row r="422">
      <c r="A422" t="str">
        <f>IFERROR(__xludf.DUMMYFUNCTION("IF('Make-model-uniques'!F424&gt;=15,split('Make-model-uniques'!E423,""$""),"""")"),"")</f>
        <v/>
      </c>
      <c r="D422" s="28"/>
      <c r="E422" s="28" t="str">
        <f t="shared" si="1"/>
        <v/>
      </c>
    </row>
    <row r="423">
      <c r="A423" t="str">
        <f>IFERROR(__xludf.DUMMYFUNCTION("IF('Make-model-uniques'!F425&gt;=15,split('Make-model-uniques'!E424,""$""),"""")"),"")</f>
        <v/>
      </c>
      <c r="D423" s="28"/>
      <c r="E423" s="28" t="str">
        <f t="shared" si="1"/>
        <v/>
      </c>
    </row>
    <row r="424">
      <c r="A424" t="str">
        <f>IFERROR(__xludf.DUMMYFUNCTION("IF('Make-model-uniques'!F426&gt;=15,split('Make-model-uniques'!E425,""$""),"""")"),"")</f>
        <v/>
      </c>
      <c r="D424" s="28"/>
      <c r="E424" s="28" t="str">
        <f t="shared" si="1"/>
        <v/>
      </c>
    </row>
    <row r="425">
      <c r="A425" t="str">
        <f>IFERROR(__xludf.DUMMYFUNCTION("IF('Make-model-uniques'!F427&gt;=15,split('Make-model-uniques'!E426,""$""),"""")"),"")</f>
        <v/>
      </c>
      <c r="D425" s="28"/>
      <c r="E425" s="28" t="str">
        <f t="shared" si="1"/>
        <v/>
      </c>
    </row>
    <row r="426">
      <c r="A426" t="str">
        <f>IFERROR(__xludf.DUMMYFUNCTION("IF('Make-model-uniques'!F428&gt;=15,split('Make-model-uniques'!E427,""$""),"""")"),"")</f>
        <v/>
      </c>
      <c r="D426" s="28"/>
      <c r="E426" s="28" t="str">
        <f t="shared" si="1"/>
        <v/>
      </c>
    </row>
    <row r="427">
      <c r="A427" t="str">
        <f>IFERROR(__xludf.DUMMYFUNCTION("IF('Make-model-uniques'!F429&gt;=15,split('Make-model-uniques'!E428,""$""),"""")"),"")</f>
        <v/>
      </c>
      <c r="D427" s="28"/>
      <c r="E427" s="28" t="str">
        <f t="shared" si="1"/>
        <v/>
      </c>
    </row>
    <row r="428">
      <c r="A428" t="str">
        <f>IFERROR(__xludf.DUMMYFUNCTION("IF('Make-model-uniques'!F430&gt;=15,split('Make-model-uniques'!E429,""$""),"""")"),"")</f>
        <v/>
      </c>
      <c r="D428" s="28"/>
      <c r="E428" s="28" t="str">
        <f t="shared" si="1"/>
        <v/>
      </c>
    </row>
    <row r="429">
      <c r="A429" t="str">
        <f>IFERROR(__xludf.DUMMYFUNCTION("IF('Make-model-uniques'!F431&gt;=15,split('Make-model-uniques'!E430,""$""),"""")"),"")</f>
        <v/>
      </c>
      <c r="D429" s="28"/>
      <c r="E429" s="28" t="str">
        <f t="shared" si="1"/>
        <v/>
      </c>
    </row>
    <row r="430">
      <c r="A430" t="str">
        <f>IFERROR(__xludf.DUMMYFUNCTION("IF('Make-model-uniques'!F432&gt;=15,split('Make-model-uniques'!E431,""$""),"""")"),"")</f>
        <v/>
      </c>
      <c r="D430" s="28"/>
      <c r="E430" s="28" t="str">
        <f t="shared" si="1"/>
        <v/>
      </c>
    </row>
    <row r="431">
      <c r="A431" t="str">
        <f>IFERROR(__xludf.DUMMYFUNCTION("IF('Make-model-uniques'!F433&gt;=15,split('Make-model-uniques'!E432,""$""),"""")"),"")</f>
        <v/>
      </c>
      <c r="D431" s="28"/>
      <c r="E431" s="28" t="str">
        <f t="shared" si="1"/>
        <v/>
      </c>
    </row>
    <row r="432">
      <c r="A432" t="str">
        <f>IFERROR(__xludf.DUMMYFUNCTION("IF('Make-model-uniques'!F434&gt;=15,split('Make-model-uniques'!E433,""$""),"""")"),"")</f>
        <v/>
      </c>
      <c r="D432" s="28"/>
      <c r="E432" s="28" t="str">
        <f t="shared" si="1"/>
        <v/>
      </c>
    </row>
    <row r="433">
      <c r="A433" t="str">
        <f>IFERROR(__xludf.DUMMYFUNCTION("IF('Make-model-uniques'!F435&gt;=15,split('Make-model-uniques'!E434,""$""),"""")"),"")</f>
        <v/>
      </c>
      <c r="D433" s="28"/>
      <c r="E433" s="28" t="str">
        <f t="shared" si="1"/>
        <v/>
      </c>
    </row>
    <row r="434">
      <c r="A434" t="str">
        <f>IFERROR(__xludf.DUMMYFUNCTION("IF('Make-model-uniques'!F436&gt;=15,split('Make-model-uniques'!E435,""$""),"""")"),"")</f>
        <v/>
      </c>
      <c r="D434" s="28"/>
      <c r="E434" s="28" t="str">
        <f t="shared" si="1"/>
        <v/>
      </c>
    </row>
    <row r="435">
      <c r="A435" t="str">
        <f>IFERROR(__xludf.DUMMYFUNCTION("IF('Make-model-uniques'!F437&gt;=15,split('Make-model-uniques'!E436,""$""),"""")"),"")</f>
        <v/>
      </c>
      <c r="D435" s="28"/>
      <c r="E435" s="28" t="str">
        <f t="shared" si="1"/>
        <v/>
      </c>
    </row>
    <row r="436">
      <c r="A436" t="str">
        <f>IFERROR(__xludf.DUMMYFUNCTION("IF('Make-model-uniques'!F438&gt;=15,split('Make-model-uniques'!E437,""$""),"""")"),"")</f>
        <v/>
      </c>
      <c r="D436" s="28"/>
      <c r="E436" s="28" t="str">
        <f t="shared" si="1"/>
        <v/>
      </c>
    </row>
    <row r="437">
      <c r="A437" t="str">
        <f>IFERROR(__xludf.DUMMYFUNCTION("IF('Make-model-uniques'!F439&gt;=15,split('Make-model-uniques'!E438,""$""),"""")"),"")</f>
        <v/>
      </c>
      <c r="D437" s="28"/>
      <c r="E437" s="28" t="str">
        <f t="shared" si="1"/>
        <v/>
      </c>
    </row>
    <row r="438">
      <c r="A438" t="str">
        <f>IFERROR(__xludf.DUMMYFUNCTION("IF('Make-model-uniques'!F440&gt;=15,split('Make-model-uniques'!E439,""$""),"""")"),"")</f>
        <v/>
      </c>
      <c r="D438" s="28"/>
      <c r="E438" s="28" t="str">
        <f t="shared" si="1"/>
        <v/>
      </c>
    </row>
    <row r="439">
      <c r="A439" t="str">
        <f>IFERROR(__xludf.DUMMYFUNCTION("IF('Make-model-uniques'!F441&gt;=15,split('Make-model-uniques'!E440,""$""),"""")"),"")</f>
        <v/>
      </c>
      <c r="D439" s="28"/>
      <c r="E439" s="28" t="str">
        <f t="shared" si="1"/>
        <v/>
      </c>
    </row>
    <row r="440">
      <c r="A440" t="str">
        <f>IFERROR(__xludf.DUMMYFUNCTION("IF('Make-model-uniques'!F442&gt;=15,split('Make-model-uniques'!E441,""$""),"""")"),"")</f>
        <v/>
      </c>
      <c r="D440" s="28"/>
      <c r="E440" s="28" t="str">
        <f t="shared" si="1"/>
        <v/>
      </c>
    </row>
    <row r="441">
      <c r="A441" t="str">
        <f>IFERROR(__xludf.DUMMYFUNCTION("IF('Make-model-uniques'!F443&gt;=15,split('Make-model-uniques'!E442,""$""),"""")"),"")</f>
        <v/>
      </c>
      <c r="D441" s="28"/>
      <c r="E441" s="28" t="str">
        <f t="shared" si="1"/>
        <v/>
      </c>
    </row>
    <row r="442">
      <c r="A442" t="str">
        <f>IFERROR(__xludf.DUMMYFUNCTION("IF('Make-model-uniques'!F444&gt;=15,split('Make-model-uniques'!E443,""$""),"""")"),"")</f>
        <v/>
      </c>
      <c r="D442" s="28"/>
      <c r="E442" s="28" t="str">
        <f t="shared" si="1"/>
        <v/>
      </c>
    </row>
    <row r="443">
      <c r="A443" t="str">
        <f>IFERROR(__xludf.DUMMYFUNCTION("IF('Make-model-uniques'!F445&gt;=15,split('Make-model-uniques'!E444,""$""),"""")"),"")</f>
        <v/>
      </c>
      <c r="D443" s="28"/>
      <c r="E443" s="28" t="str">
        <f t="shared" si="1"/>
        <v/>
      </c>
    </row>
    <row r="444">
      <c r="A444" t="str">
        <f>IFERROR(__xludf.DUMMYFUNCTION("IF('Make-model-uniques'!F446&gt;=15,split('Make-model-uniques'!E445,""$""),"""")"),"")</f>
        <v/>
      </c>
      <c r="D444" s="28"/>
      <c r="E444" s="28" t="str">
        <f t="shared" si="1"/>
        <v/>
      </c>
    </row>
    <row r="445">
      <c r="A445" t="str">
        <f>IFERROR(__xludf.DUMMYFUNCTION("IF('Make-model-uniques'!F447&gt;=15,split('Make-model-uniques'!E446,""$""),"""")"),"")</f>
        <v/>
      </c>
      <c r="D445" s="28"/>
      <c r="E445" s="28" t="str">
        <f t="shared" si="1"/>
        <v/>
      </c>
    </row>
    <row r="446">
      <c r="A446" t="str">
        <f>IFERROR(__xludf.DUMMYFUNCTION("IF('Make-model-uniques'!F448&gt;=15,split('Make-model-uniques'!E447,""$""),"""")"),"")</f>
        <v/>
      </c>
      <c r="D446" s="28"/>
      <c r="E446" s="28" t="str">
        <f t="shared" si="1"/>
        <v/>
      </c>
    </row>
    <row r="447">
      <c r="A447" t="str">
        <f>IFERROR(__xludf.DUMMYFUNCTION("IF('Make-model-uniques'!F449&gt;=15,split('Make-model-uniques'!E448,""$""),"""")"),"")</f>
        <v/>
      </c>
      <c r="D447" s="28"/>
      <c r="E447" s="28" t="str">
        <f t="shared" si="1"/>
        <v/>
      </c>
    </row>
    <row r="448">
      <c r="A448" t="str">
        <f>IFERROR(__xludf.DUMMYFUNCTION("IF('Make-model-uniques'!F450&gt;=15,split('Make-model-uniques'!E449,""$""),"""")"),"")</f>
        <v/>
      </c>
      <c r="D448" s="28"/>
      <c r="E448" s="28" t="str">
        <f t="shared" si="1"/>
        <v/>
      </c>
    </row>
    <row r="449">
      <c r="A449" t="str">
        <f>IFERROR(__xludf.DUMMYFUNCTION("IF('Make-model-uniques'!F451&gt;=15,split('Make-model-uniques'!E450,""$""),"""")"),"")</f>
        <v/>
      </c>
      <c r="D449" s="28"/>
      <c r="E449" s="28" t="str">
        <f t="shared" si="1"/>
        <v/>
      </c>
    </row>
    <row r="450">
      <c r="A450" t="str">
        <f>IFERROR(__xludf.DUMMYFUNCTION("IF('Make-model-uniques'!F452&gt;=15,split('Make-model-uniques'!E451,""$""),"""")"),"")</f>
        <v/>
      </c>
      <c r="D450" s="28"/>
      <c r="E450" s="28" t="str">
        <f t="shared" si="1"/>
        <v/>
      </c>
    </row>
    <row r="451">
      <c r="A451" t="str">
        <f>IFERROR(__xludf.DUMMYFUNCTION("IF('Make-model-uniques'!F453&gt;=15,split('Make-model-uniques'!E452,""$""),"""")"),"")</f>
        <v/>
      </c>
      <c r="D451" s="28"/>
      <c r="E451" s="28" t="str">
        <f t="shared" si="1"/>
        <v/>
      </c>
    </row>
    <row r="452">
      <c r="D452" s="28"/>
      <c r="E452" s="28"/>
    </row>
    <row r="453">
      <c r="D453" s="28"/>
      <c r="E453" s="28"/>
    </row>
    <row r="454">
      <c r="D454" s="28"/>
      <c r="E454" s="28"/>
    </row>
    <row r="455">
      <c r="D455" s="28"/>
      <c r="E455" s="28"/>
    </row>
    <row r="456">
      <c r="D456" s="28"/>
      <c r="E456" s="28"/>
    </row>
    <row r="457">
      <c r="D457" s="28"/>
      <c r="E457" s="28"/>
    </row>
    <row r="458">
      <c r="D458" s="28"/>
      <c r="E458" s="28"/>
    </row>
    <row r="459">
      <c r="D459" s="28"/>
      <c r="E459" s="28"/>
    </row>
    <row r="460">
      <c r="D460" s="28"/>
      <c r="E460" s="28"/>
    </row>
    <row r="461">
      <c r="D461" s="28"/>
      <c r="E461" s="28"/>
    </row>
    <row r="462">
      <c r="D462" s="28"/>
      <c r="E462" s="28"/>
    </row>
    <row r="463">
      <c r="D463" s="28"/>
      <c r="E463" s="28"/>
    </row>
    <row r="464">
      <c r="D464" s="28"/>
      <c r="E464" s="28"/>
    </row>
    <row r="465">
      <c r="D465" s="28"/>
      <c r="E465" s="28"/>
    </row>
    <row r="466">
      <c r="D466" s="28"/>
      <c r="E466" s="28"/>
    </row>
    <row r="467">
      <c r="D467" s="28"/>
      <c r="E467" s="28"/>
    </row>
    <row r="468">
      <c r="D468" s="28"/>
      <c r="E468" s="28"/>
    </row>
    <row r="469">
      <c r="D469" s="28"/>
      <c r="E469" s="28"/>
    </row>
    <row r="470">
      <c r="D470" s="28"/>
      <c r="E470" s="28"/>
    </row>
    <row r="471">
      <c r="D471" s="28"/>
      <c r="E471" s="28"/>
    </row>
    <row r="472">
      <c r="D472" s="28"/>
      <c r="E472" s="28"/>
    </row>
    <row r="473">
      <c r="D473" s="28"/>
      <c r="E473" s="28"/>
    </row>
    <row r="474">
      <c r="D474" s="28"/>
      <c r="E474" s="28"/>
    </row>
    <row r="475">
      <c r="D475" s="28"/>
      <c r="E475" s="28"/>
    </row>
    <row r="476">
      <c r="D476" s="28"/>
      <c r="E476" s="28"/>
    </row>
    <row r="477">
      <c r="D477" s="28"/>
      <c r="E477" s="28"/>
    </row>
    <row r="478">
      <c r="D478" s="28"/>
      <c r="E478" s="28"/>
    </row>
    <row r="479">
      <c r="D479" s="28"/>
      <c r="E479" s="28"/>
    </row>
    <row r="480">
      <c r="D480" s="28"/>
      <c r="E480" s="28"/>
    </row>
    <row r="481">
      <c r="D481" s="28"/>
      <c r="E481" s="28"/>
    </row>
    <row r="482">
      <c r="D482" s="28"/>
      <c r="E482" s="28"/>
    </row>
    <row r="483">
      <c r="D483" s="28"/>
      <c r="E483" s="28"/>
    </row>
    <row r="484">
      <c r="D484" s="28"/>
      <c r="E484" s="28"/>
    </row>
    <row r="485">
      <c r="D485" s="28"/>
      <c r="E485" s="28"/>
    </row>
    <row r="486">
      <c r="D486" s="28"/>
      <c r="E486" s="28"/>
    </row>
    <row r="487">
      <c r="D487" s="28"/>
      <c r="E487" s="28"/>
    </row>
    <row r="488">
      <c r="D488" s="28"/>
      <c r="E488" s="28"/>
    </row>
    <row r="489">
      <c r="D489" s="28"/>
      <c r="E489" s="28"/>
    </row>
    <row r="490">
      <c r="D490" s="28"/>
      <c r="E490" s="28"/>
    </row>
    <row r="491">
      <c r="D491" s="28"/>
      <c r="E491" s="28"/>
    </row>
    <row r="492">
      <c r="D492" s="28"/>
      <c r="E492" s="28"/>
    </row>
    <row r="493">
      <c r="D493" s="28"/>
      <c r="E493" s="28"/>
    </row>
    <row r="494">
      <c r="D494" s="28"/>
      <c r="E494" s="28"/>
    </row>
    <row r="495">
      <c r="D495" s="28"/>
      <c r="E495" s="28"/>
    </row>
    <row r="496">
      <c r="D496" s="28"/>
      <c r="E496" s="28"/>
    </row>
    <row r="497">
      <c r="D497" s="28"/>
      <c r="E497" s="28"/>
    </row>
    <row r="498">
      <c r="D498" s="28"/>
      <c r="E498" s="28"/>
    </row>
    <row r="499">
      <c r="D499" s="28"/>
      <c r="E499" s="28"/>
    </row>
    <row r="500">
      <c r="D500" s="28"/>
      <c r="E500" s="28"/>
    </row>
    <row r="501">
      <c r="D501" s="28"/>
      <c r="E501" s="28"/>
    </row>
    <row r="502">
      <c r="D502" s="28"/>
      <c r="E502" s="28"/>
    </row>
    <row r="503">
      <c r="D503" s="28"/>
      <c r="E503" s="28"/>
    </row>
    <row r="504">
      <c r="D504" s="28"/>
      <c r="E504" s="28"/>
    </row>
    <row r="505">
      <c r="D505" s="28"/>
      <c r="E505" s="28"/>
    </row>
    <row r="506">
      <c r="D506" s="28"/>
      <c r="E506" s="28"/>
    </row>
    <row r="507">
      <c r="D507" s="28"/>
      <c r="E507" s="28"/>
    </row>
    <row r="508">
      <c r="D508" s="28"/>
      <c r="E508" s="28"/>
    </row>
    <row r="509">
      <c r="D509" s="28"/>
      <c r="E509" s="28"/>
    </row>
    <row r="510">
      <c r="D510" s="28"/>
      <c r="E510" s="28"/>
    </row>
    <row r="511">
      <c r="D511" s="28"/>
      <c r="E511" s="28"/>
    </row>
    <row r="512">
      <c r="D512" s="28"/>
      <c r="E512" s="28"/>
    </row>
    <row r="513">
      <c r="D513" s="28"/>
      <c r="E513" s="28"/>
    </row>
    <row r="514">
      <c r="D514" s="28"/>
      <c r="E514" s="28"/>
    </row>
    <row r="515">
      <c r="D515" s="28"/>
      <c r="E515" s="28"/>
    </row>
    <row r="516">
      <c r="D516" s="28"/>
      <c r="E516" s="28"/>
    </row>
    <row r="517">
      <c r="D517" s="28"/>
      <c r="E517" s="28"/>
    </row>
    <row r="518">
      <c r="D518" s="28"/>
      <c r="E518" s="28"/>
    </row>
    <row r="519">
      <c r="D519" s="28"/>
      <c r="E519" s="28"/>
    </row>
    <row r="520">
      <c r="D520" s="28"/>
      <c r="E520" s="28"/>
    </row>
    <row r="521">
      <c r="D521" s="28"/>
      <c r="E521" s="28"/>
    </row>
    <row r="522">
      <c r="D522" s="28"/>
      <c r="E522" s="28"/>
    </row>
    <row r="523">
      <c r="D523" s="28"/>
      <c r="E523" s="28"/>
    </row>
    <row r="524">
      <c r="D524" s="28"/>
      <c r="E524" s="28"/>
    </row>
    <row r="525">
      <c r="D525" s="28"/>
      <c r="E525" s="28"/>
    </row>
    <row r="526">
      <c r="D526" s="28"/>
      <c r="E526" s="28"/>
    </row>
    <row r="527">
      <c r="D527" s="28"/>
      <c r="E527" s="28"/>
    </row>
    <row r="528">
      <c r="D528" s="28"/>
      <c r="E528" s="28"/>
    </row>
    <row r="529">
      <c r="D529" s="28"/>
      <c r="E529" s="28"/>
    </row>
    <row r="530">
      <c r="D530" s="28"/>
      <c r="E530" s="28"/>
    </row>
    <row r="531">
      <c r="D531" s="28"/>
      <c r="E531" s="28"/>
    </row>
    <row r="532">
      <c r="D532" s="28"/>
      <c r="E532" s="28"/>
    </row>
    <row r="533">
      <c r="D533" s="28"/>
      <c r="E533" s="28"/>
    </row>
    <row r="534">
      <c r="D534" s="28"/>
      <c r="E534" s="28"/>
    </row>
    <row r="535">
      <c r="D535" s="28"/>
      <c r="E535" s="28"/>
    </row>
    <row r="536">
      <c r="D536" s="28"/>
      <c r="E536" s="28"/>
    </row>
    <row r="537">
      <c r="D537" s="28"/>
      <c r="E537" s="28"/>
    </row>
    <row r="538">
      <c r="D538" s="28"/>
      <c r="E538" s="28"/>
    </row>
    <row r="539">
      <c r="D539" s="28"/>
      <c r="E539" s="28"/>
    </row>
    <row r="540">
      <c r="D540" s="28"/>
      <c r="E540" s="28"/>
    </row>
    <row r="541">
      <c r="D541" s="28"/>
      <c r="E541" s="28"/>
    </row>
    <row r="542">
      <c r="D542" s="28"/>
      <c r="E542" s="28"/>
    </row>
    <row r="543">
      <c r="D543" s="28"/>
      <c r="E543" s="28"/>
    </row>
    <row r="544">
      <c r="D544" s="28"/>
      <c r="E544" s="28"/>
    </row>
    <row r="545">
      <c r="D545" s="28"/>
      <c r="E545" s="28"/>
    </row>
    <row r="546">
      <c r="D546" s="28"/>
      <c r="E546" s="28"/>
    </row>
    <row r="547">
      <c r="D547" s="28"/>
      <c r="E547" s="28"/>
    </row>
    <row r="548">
      <c r="D548" s="28"/>
      <c r="E548" s="28"/>
    </row>
    <row r="549">
      <c r="D549" s="28"/>
      <c r="E549" s="28"/>
    </row>
    <row r="550">
      <c r="D550" s="28"/>
      <c r="E550" s="28"/>
    </row>
    <row r="551">
      <c r="D551" s="28"/>
      <c r="E551" s="28"/>
    </row>
    <row r="552">
      <c r="D552" s="28"/>
      <c r="E552" s="28"/>
    </row>
    <row r="553">
      <c r="D553" s="28"/>
      <c r="E553" s="28"/>
    </row>
    <row r="554">
      <c r="D554" s="28"/>
      <c r="E554" s="28"/>
    </row>
    <row r="555">
      <c r="D555" s="28"/>
      <c r="E555" s="28"/>
    </row>
    <row r="556">
      <c r="D556" s="28"/>
      <c r="E556" s="28"/>
    </row>
    <row r="557">
      <c r="D557" s="28"/>
      <c r="E557" s="28"/>
    </row>
    <row r="558">
      <c r="D558" s="28"/>
      <c r="E558" s="28"/>
    </row>
    <row r="559">
      <c r="D559" s="28"/>
      <c r="E559" s="28"/>
    </row>
    <row r="560">
      <c r="D560" s="28"/>
      <c r="E560" s="28"/>
    </row>
    <row r="561">
      <c r="D561" s="28"/>
      <c r="E561" s="28"/>
    </row>
    <row r="562">
      <c r="D562" s="28"/>
      <c r="E562" s="28"/>
    </row>
    <row r="563">
      <c r="D563" s="28"/>
      <c r="E563" s="28"/>
    </row>
    <row r="564">
      <c r="D564" s="28"/>
      <c r="E564" s="28"/>
    </row>
    <row r="565">
      <c r="D565" s="28"/>
      <c r="E565" s="28"/>
    </row>
    <row r="566">
      <c r="D566" s="28"/>
      <c r="E566" s="28"/>
    </row>
    <row r="567">
      <c r="D567" s="28"/>
      <c r="E567" s="28"/>
    </row>
    <row r="568">
      <c r="D568" s="28"/>
      <c r="E568" s="28"/>
    </row>
    <row r="569">
      <c r="D569" s="28"/>
      <c r="E569" s="28"/>
    </row>
    <row r="570">
      <c r="D570" s="28"/>
      <c r="E570" s="28"/>
    </row>
    <row r="571">
      <c r="D571" s="28"/>
      <c r="E571" s="28"/>
    </row>
    <row r="572">
      <c r="D572" s="28"/>
      <c r="E572" s="28"/>
    </row>
    <row r="573">
      <c r="D573" s="28"/>
      <c r="E573" s="28"/>
    </row>
    <row r="574">
      <c r="D574" s="28"/>
      <c r="E574" s="28"/>
    </row>
    <row r="575">
      <c r="D575" s="28"/>
      <c r="E575" s="28"/>
    </row>
    <row r="576">
      <c r="D576" s="28"/>
      <c r="E576" s="28"/>
    </row>
    <row r="577">
      <c r="D577" s="28"/>
      <c r="E577" s="28"/>
    </row>
    <row r="578">
      <c r="D578" s="28"/>
      <c r="E578" s="28"/>
    </row>
    <row r="579">
      <c r="D579" s="28"/>
      <c r="E579" s="28"/>
    </row>
    <row r="580">
      <c r="D580" s="28"/>
      <c r="E580" s="28"/>
    </row>
    <row r="581">
      <c r="D581" s="28"/>
      <c r="E581" s="28"/>
    </row>
    <row r="582">
      <c r="D582" s="28"/>
      <c r="E582" s="28"/>
    </row>
    <row r="583">
      <c r="D583" s="28"/>
      <c r="E583" s="28"/>
    </row>
    <row r="584">
      <c r="D584" s="28"/>
      <c r="E584" s="28"/>
    </row>
    <row r="585">
      <c r="D585" s="28"/>
      <c r="E585" s="28"/>
    </row>
    <row r="586">
      <c r="D586" s="28"/>
      <c r="E586" s="28"/>
    </row>
    <row r="587">
      <c r="D587" s="28"/>
      <c r="E587" s="28"/>
    </row>
    <row r="588">
      <c r="D588" s="28"/>
      <c r="E588" s="28"/>
    </row>
    <row r="589">
      <c r="D589" s="28"/>
      <c r="E589" s="28"/>
    </row>
    <row r="590">
      <c r="D590" s="28"/>
      <c r="E590" s="28"/>
    </row>
    <row r="591">
      <c r="D591" s="28"/>
      <c r="E591" s="28"/>
    </row>
    <row r="592">
      <c r="D592" s="28"/>
      <c r="E592" s="28"/>
    </row>
    <row r="593">
      <c r="D593" s="28"/>
      <c r="E593" s="28"/>
    </row>
    <row r="594">
      <c r="D594" s="28"/>
      <c r="E594" s="28"/>
    </row>
    <row r="595">
      <c r="D595" s="28"/>
      <c r="E595" s="28"/>
    </row>
    <row r="596">
      <c r="D596" s="28"/>
      <c r="E596" s="28"/>
    </row>
    <row r="597">
      <c r="D597" s="28"/>
      <c r="E597" s="28"/>
    </row>
    <row r="598">
      <c r="D598" s="28"/>
      <c r="E598" s="28"/>
    </row>
    <row r="599">
      <c r="D599" s="28"/>
      <c r="E599" s="28"/>
    </row>
    <row r="600">
      <c r="D600" s="28"/>
      <c r="E600" s="28"/>
    </row>
    <row r="601">
      <c r="D601" s="28"/>
      <c r="E601" s="28"/>
    </row>
    <row r="602">
      <c r="D602" s="28"/>
      <c r="E602" s="28"/>
    </row>
    <row r="603">
      <c r="D603" s="28"/>
      <c r="E603" s="28"/>
    </row>
    <row r="604">
      <c r="D604" s="28"/>
      <c r="E604" s="28"/>
    </row>
    <row r="605">
      <c r="D605" s="28"/>
      <c r="E605" s="28"/>
    </row>
    <row r="606">
      <c r="D606" s="28"/>
      <c r="E606" s="28"/>
    </row>
    <row r="607">
      <c r="D607" s="28"/>
      <c r="E607" s="28"/>
    </row>
    <row r="608">
      <c r="D608" s="28"/>
      <c r="E608" s="28"/>
    </row>
    <row r="609">
      <c r="D609" s="28"/>
      <c r="E609" s="28"/>
    </row>
    <row r="610">
      <c r="D610" s="28"/>
      <c r="E610" s="28"/>
    </row>
    <row r="611">
      <c r="D611" s="28"/>
      <c r="E611" s="28"/>
    </row>
    <row r="612">
      <c r="D612" s="28"/>
      <c r="E612" s="28"/>
    </row>
    <row r="613">
      <c r="D613" s="28"/>
      <c r="E613" s="28"/>
    </row>
    <row r="614">
      <c r="D614" s="28"/>
      <c r="E614" s="28"/>
    </row>
    <row r="615">
      <c r="D615" s="28"/>
      <c r="E615" s="28"/>
    </row>
    <row r="616">
      <c r="D616" s="28"/>
      <c r="E616" s="28"/>
    </row>
    <row r="617">
      <c r="D617" s="28"/>
      <c r="E617" s="28"/>
    </row>
    <row r="618">
      <c r="D618" s="28"/>
      <c r="E618" s="28"/>
    </row>
    <row r="619">
      <c r="D619" s="28"/>
      <c r="E619" s="28"/>
    </row>
    <row r="620">
      <c r="D620" s="28"/>
      <c r="E620" s="28"/>
    </row>
    <row r="621">
      <c r="D621" s="28"/>
      <c r="E621" s="28"/>
    </row>
    <row r="622">
      <c r="D622" s="28"/>
      <c r="E622" s="28"/>
    </row>
    <row r="623">
      <c r="D623" s="28"/>
      <c r="E623" s="28"/>
    </row>
    <row r="624">
      <c r="D624" s="28"/>
      <c r="E624" s="28"/>
    </row>
    <row r="625">
      <c r="D625" s="28"/>
      <c r="E625" s="28"/>
    </row>
    <row r="626">
      <c r="D626" s="28"/>
      <c r="E626" s="28"/>
    </row>
    <row r="627">
      <c r="D627" s="28"/>
      <c r="E627" s="28"/>
    </row>
    <row r="628">
      <c r="D628" s="28"/>
      <c r="E628" s="28"/>
    </row>
    <row r="629">
      <c r="D629" s="28"/>
      <c r="E629" s="28"/>
    </row>
    <row r="630">
      <c r="D630" s="28"/>
      <c r="E630" s="28"/>
    </row>
    <row r="631">
      <c r="D631" s="28"/>
      <c r="E631" s="28"/>
    </row>
    <row r="632">
      <c r="D632" s="28"/>
      <c r="E632" s="28"/>
    </row>
    <row r="633">
      <c r="D633" s="28"/>
      <c r="E633" s="28"/>
    </row>
    <row r="634">
      <c r="D634" s="28"/>
      <c r="E634" s="28"/>
    </row>
    <row r="635">
      <c r="D635" s="28"/>
      <c r="E635" s="28"/>
    </row>
    <row r="636">
      <c r="D636" s="28"/>
      <c r="E636" s="28"/>
    </row>
    <row r="637">
      <c r="D637" s="28"/>
      <c r="E637" s="28"/>
    </row>
    <row r="638">
      <c r="D638" s="28"/>
      <c r="E638" s="28"/>
    </row>
    <row r="639">
      <c r="D639" s="28"/>
      <c r="E639" s="28"/>
    </row>
    <row r="640">
      <c r="D640" s="28"/>
      <c r="E640" s="28"/>
    </row>
    <row r="641">
      <c r="D641" s="28"/>
      <c r="E641" s="28"/>
    </row>
    <row r="642">
      <c r="D642" s="28"/>
      <c r="E642" s="28"/>
    </row>
    <row r="643">
      <c r="D643" s="28"/>
      <c r="E643" s="28"/>
    </row>
    <row r="644">
      <c r="D644" s="28"/>
      <c r="E644" s="28"/>
    </row>
    <row r="645">
      <c r="D645" s="28"/>
      <c r="E645" s="28"/>
    </row>
    <row r="646">
      <c r="D646" s="28"/>
      <c r="E646" s="28"/>
    </row>
    <row r="647">
      <c r="D647" s="28"/>
      <c r="E647" s="28"/>
    </row>
    <row r="648">
      <c r="D648" s="28"/>
      <c r="E648" s="28"/>
    </row>
    <row r="649">
      <c r="D649" s="28"/>
      <c r="E649" s="28"/>
    </row>
    <row r="650">
      <c r="D650" s="28"/>
      <c r="E650" s="28"/>
    </row>
    <row r="651">
      <c r="D651" s="28"/>
      <c r="E651" s="28"/>
    </row>
    <row r="652">
      <c r="D652" s="28"/>
      <c r="E652" s="28"/>
    </row>
    <row r="653">
      <c r="D653" s="28"/>
      <c r="E653" s="28"/>
    </row>
    <row r="654">
      <c r="D654" s="28"/>
      <c r="E654" s="28"/>
    </row>
    <row r="655">
      <c r="D655" s="28"/>
      <c r="E655" s="28"/>
    </row>
    <row r="656">
      <c r="D656" s="28"/>
      <c r="E656" s="28"/>
    </row>
    <row r="657">
      <c r="D657" s="28"/>
      <c r="E657" s="28"/>
    </row>
    <row r="658">
      <c r="D658" s="28"/>
      <c r="E658" s="28"/>
    </row>
    <row r="659">
      <c r="D659" s="28"/>
      <c r="E659" s="28"/>
    </row>
    <row r="660">
      <c r="D660" s="28"/>
      <c r="E660" s="28"/>
    </row>
    <row r="661">
      <c r="D661" s="28"/>
      <c r="E661" s="28"/>
    </row>
    <row r="662">
      <c r="D662" s="28"/>
      <c r="E662" s="28"/>
    </row>
    <row r="663">
      <c r="D663" s="28"/>
      <c r="E663" s="28"/>
    </row>
    <row r="664">
      <c r="D664" s="28"/>
      <c r="E664" s="28"/>
    </row>
    <row r="665">
      <c r="D665" s="28"/>
      <c r="E665" s="28"/>
    </row>
    <row r="666">
      <c r="D666" s="28"/>
      <c r="E666" s="28"/>
    </row>
    <row r="667">
      <c r="D667" s="28"/>
      <c r="E667" s="28"/>
    </row>
    <row r="668">
      <c r="D668" s="28"/>
      <c r="E668" s="28"/>
    </row>
    <row r="669">
      <c r="D669" s="28"/>
      <c r="E669" s="28"/>
    </row>
    <row r="670">
      <c r="D670" s="28"/>
      <c r="E670" s="28"/>
    </row>
    <row r="671">
      <c r="D671" s="28"/>
      <c r="E671" s="28"/>
    </row>
    <row r="672">
      <c r="D672" s="28"/>
      <c r="E672" s="28"/>
    </row>
    <row r="673">
      <c r="D673" s="28"/>
      <c r="E673" s="28"/>
    </row>
    <row r="674">
      <c r="D674" s="28"/>
      <c r="E674" s="28"/>
    </row>
    <row r="675">
      <c r="D675" s="28"/>
      <c r="E675" s="28"/>
    </row>
    <row r="676">
      <c r="D676" s="28"/>
      <c r="E676" s="28"/>
    </row>
    <row r="677">
      <c r="D677" s="28"/>
      <c r="E677" s="28"/>
    </row>
    <row r="678">
      <c r="D678" s="28"/>
      <c r="E678" s="28"/>
    </row>
    <row r="679">
      <c r="D679" s="28"/>
      <c r="E679" s="28"/>
    </row>
    <row r="680">
      <c r="D680" s="28"/>
      <c r="E680" s="28"/>
    </row>
    <row r="681">
      <c r="D681" s="28"/>
      <c r="E681" s="28"/>
    </row>
    <row r="682">
      <c r="D682" s="28"/>
      <c r="E682" s="28"/>
    </row>
    <row r="683">
      <c r="D683" s="28"/>
      <c r="E683" s="28"/>
    </row>
    <row r="684">
      <c r="D684" s="28"/>
      <c r="E684" s="28"/>
    </row>
    <row r="685">
      <c r="D685" s="28"/>
      <c r="E685" s="28"/>
    </row>
    <row r="686">
      <c r="D686" s="28"/>
      <c r="E686" s="28"/>
    </row>
    <row r="687">
      <c r="D687" s="28"/>
      <c r="E687" s="28"/>
    </row>
    <row r="688">
      <c r="D688" s="28"/>
      <c r="E688" s="28"/>
    </row>
    <row r="689">
      <c r="D689" s="28"/>
      <c r="E689" s="28"/>
    </row>
    <row r="690">
      <c r="D690" s="28"/>
      <c r="E690" s="28"/>
    </row>
    <row r="691">
      <c r="D691" s="28"/>
      <c r="E691" s="28"/>
    </row>
    <row r="692">
      <c r="D692" s="28"/>
      <c r="E692" s="28"/>
    </row>
    <row r="693">
      <c r="D693" s="28"/>
      <c r="E693" s="28"/>
    </row>
    <row r="694">
      <c r="D694" s="28"/>
      <c r="E694" s="28"/>
    </row>
    <row r="695">
      <c r="D695" s="28"/>
      <c r="E695" s="28"/>
    </row>
    <row r="696">
      <c r="D696" s="28"/>
      <c r="E696" s="28"/>
    </row>
    <row r="697">
      <c r="D697" s="28"/>
      <c r="E697" s="28"/>
    </row>
    <row r="698">
      <c r="D698" s="28"/>
      <c r="E698" s="28"/>
    </row>
    <row r="699">
      <c r="D699" s="28"/>
      <c r="E699" s="28"/>
    </row>
    <row r="700">
      <c r="D700" s="28"/>
      <c r="E700" s="28"/>
    </row>
    <row r="701">
      <c r="D701" s="28"/>
      <c r="E701" s="28"/>
    </row>
    <row r="702">
      <c r="D702" s="28"/>
      <c r="E702" s="28"/>
    </row>
    <row r="703">
      <c r="D703" s="28"/>
      <c r="E703" s="28"/>
    </row>
    <row r="704">
      <c r="D704" s="28"/>
      <c r="E704" s="28"/>
    </row>
    <row r="705">
      <c r="D705" s="28"/>
      <c r="E705" s="28"/>
    </row>
    <row r="706">
      <c r="D706" s="28"/>
      <c r="E706" s="28"/>
    </row>
    <row r="707">
      <c r="D707" s="28"/>
      <c r="E707" s="28"/>
    </row>
    <row r="708">
      <c r="D708" s="28"/>
      <c r="E708" s="28"/>
    </row>
    <row r="709">
      <c r="D709" s="28"/>
      <c r="E709" s="28"/>
    </row>
    <row r="710">
      <c r="D710" s="28"/>
      <c r="E710" s="28"/>
    </row>
    <row r="711">
      <c r="D711" s="28"/>
      <c r="E711" s="28"/>
    </row>
    <row r="712">
      <c r="D712" s="28"/>
      <c r="E712" s="28"/>
    </row>
    <row r="713">
      <c r="D713" s="28"/>
      <c r="E713" s="28"/>
    </row>
    <row r="714">
      <c r="D714" s="28"/>
      <c r="E714" s="28"/>
    </row>
    <row r="715">
      <c r="D715" s="28"/>
      <c r="E715" s="28"/>
    </row>
    <row r="716">
      <c r="D716" s="28"/>
      <c r="E716" s="28"/>
    </row>
    <row r="717">
      <c r="D717" s="28"/>
      <c r="E717" s="28"/>
    </row>
    <row r="718">
      <c r="D718" s="28"/>
      <c r="E718" s="28"/>
    </row>
    <row r="719">
      <c r="D719" s="28"/>
      <c r="E719" s="28"/>
    </row>
    <row r="720">
      <c r="D720" s="28"/>
      <c r="E720" s="28"/>
    </row>
    <row r="721">
      <c r="D721" s="28"/>
      <c r="E721" s="28"/>
    </row>
    <row r="722">
      <c r="D722" s="28"/>
      <c r="E722" s="28"/>
    </row>
    <row r="723">
      <c r="D723" s="28"/>
      <c r="E723" s="28"/>
    </row>
    <row r="724">
      <c r="D724" s="28"/>
      <c r="E724" s="28"/>
    </row>
    <row r="725">
      <c r="D725" s="28"/>
      <c r="E725" s="28"/>
    </row>
    <row r="726">
      <c r="D726" s="28"/>
      <c r="E726" s="28"/>
    </row>
    <row r="727">
      <c r="D727" s="28"/>
      <c r="E727" s="28"/>
    </row>
    <row r="728">
      <c r="D728" s="28"/>
      <c r="E728" s="28"/>
    </row>
    <row r="729">
      <c r="D729" s="28"/>
      <c r="E729" s="28"/>
    </row>
    <row r="730">
      <c r="D730" s="28"/>
      <c r="E730" s="28"/>
    </row>
    <row r="731">
      <c r="D731" s="28"/>
      <c r="E731" s="28"/>
    </row>
    <row r="732">
      <c r="D732" s="28"/>
      <c r="E732" s="28"/>
    </row>
    <row r="733">
      <c r="D733" s="28"/>
      <c r="E733" s="28"/>
    </row>
    <row r="734">
      <c r="D734" s="28"/>
      <c r="E734" s="28"/>
    </row>
    <row r="735">
      <c r="D735" s="28"/>
      <c r="E735" s="28"/>
    </row>
    <row r="736">
      <c r="D736" s="28"/>
      <c r="E736" s="28"/>
    </row>
    <row r="737">
      <c r="D737" s="28"/>
      <c r="E737" s="28"/>
    </row>
    <row r="738">
      <c r="D738" s="28"/>
      <c r="E738" s="28"/>
    </row>
    <row r="739">
      <c r="D739" s="28"/>
      <c r="E739" s="28"/>
    </row>
    <row r="740">
      <c r="D740" s="28"/>
      <c r="E740" s="28"/>
    </row>
    <row r="741">
      <c r="D741" s="28"/>
      <c r="E741" s="28"/>
    </row>
    <row r="742">
      <c r="D742" s="28"/>
      <c r="E742" s="28"/>
    </row>
    <row r="743">
      <c r="D743" s="28"/>
      <c r="E743" s="28"/>
    </row>
    <row r="744">
      <c r="D744" s="28"/>
      <c r="E744" s="28"/>
    </row>
    <row r="745">
      <c r="D745" s="28"/>
      <c r="E745" s="28"/>
    </row>
    <row r="746">
      <c r="D746" s="28"/>
      <c r="E746" s="28"/>
    </row>
    <row r="747">
      <c r="D747" s="28"/>
      <c r="E747" s="28"/>
    </row>
    <row r="748">
      <c r="D748" s="28"/>
      <c r="E748" s="28"/>
    </row>
    <row r="749">
      <c r="D749" s="28"/>
      <c r="E749" s="28"/>
    </row>
    <row r="750">
      <c r="D750" s="28"/>
      <c r="E750" s="28"/>
    </row>
    <row r="751">
      <c r="D751" s="28"/>
      <c r="E751" s="28"/>
    </row>
    <row r="752">
      <c r="D752" s="28"/>
      <c r="E752" s="28"/>
    </row>
    <row r="753">
      <c r="D753" s="28"/>
      <c r="E753" s="28"/>
    </row>
    <row r="754">
      <c r="D754" s="28"/>
      <c r="E754" s="28"/>
    </row>
    <row r="755">
      <c r="D755" s="28"/>
      <c r="E755" s="28"/>
    </row>
    <row r="756">
      <c r="D756" s="28"/>
      <c r="E756" s="28"/>
    </row>
    <row r="757">
      <c r="D757" s="28"/>
      <c r="E757" s="28"/>
    </row>
    <row r="758">
      <c r="D758" s="28"/>
      <c r="E758" s="28"/>
    </row>
    <row r="759">
      <c r="D759" s="28"/>
      <c r="E759" s="28"/>
    </row>
    <row r="760">
      <c r="D760" s="28"/>
      <c r="E760" s="28"/>
    </row>
    <row r="761">
      <c r="D761" s="28"/>
      <c r="E761" s="28"/>
    </row>
    <row r="762">
      <c r="D762" s="28"/>
      <c r="E762" s="28"/>
    </row>
    <row r="763">
      <c r="D763" s="28"/>
      <c r="E763" s="28"/>
    </row>
    <row r="764">
      <c r="D764" s="28"/>
      <c r="E764" s="28"/>
    </row>
    <row r="765">
      <c r="D765" s="28"/>
      <c r="E765" s="28"/>
    </row>
    <row r="766">
      <c r="D766" s="28"/>
      <c r="E766" s="28"/>
    </row>
    <row r="767">
      <c r="D767" s="28"/>
      <c r="E767" s="28"/>
    </row>
    <row r="768">
      <c r="D768" s="28"/>
      <c r="E768" s="28"/>
    </row>
    <row r="769">
      <c r="D769" s="28"/>
      <c r="E769" s="28"/>
    </row>
    <row r="770">
      <c r="D770" s="28"/>
      <c r="E770" s="28"/>
    </row>
    <row r="771">
      <c r="D771" s="28"/>
      <c r="E771" s="28"/>
    </row>
    <row r="772">
      <c r="D772" s="28"/>
      <c r="E772" s="28"/>
    </row>
    <row r="773">
      <c r="D773" s="28"/>
      <c r="E773" s="28"/>
    </row>
    <row r="774">
      <c r="D774" s="28"/>
      <c r="E774" s="28"/>
    </row>
    <row r="775">
      <c r="D775" s="28"/>
      <c r="E775" s="28"/>
    </row>
    <row r="776">
      <c r="D776" s="28"/>
      <c r="E776" s="28"/>
    </row>
    <row r="777">
      <c r="D777" s="28"/>
      <c r="E777" s="28"/>
    </row>
    <row r="778">
      <c r="D778" s="28"/>
      <c r="E778" s="28"/>
    </row>
    <row r="779">
      <c r="D779" s="28"/>
      <c r="E779" s="28"/>
    </row>
    <row r="780">
      <c r="D780" s="28"/>
      <c r="E780" s="28"/>
    </row>
    <row r="781">
      <c r="D781" s="28"/>
      <c r="E781" s="28"/>
    </row>
    <row r="782">
      <c r="D782" s="28"/>
      <c r="E782" s="28"/>
    </row>
    <row r="783">
      <c r="D783" s="28"/>
      <c r="E783" s="28"/>
    </row>
    <row r="784">
      <c r="D784" s="28"/>
      <c r="E784" s="28"/>
    </row>
    <row r="785">
      <c r="D785" s="28"/>
      <c r="E785" s="28"/>
    </row>
    <row r="786">
      <c r="D786" s="28"/>
      <c r="E786" s="28"/>
    </row>
    <row r="787">
      <c r="D787" s="28"/>
      <c r="E787" s="28"/>
    </row>
    <row r="788">
      <c r="D788" s="28"/>
      <c r="E788" s="28"/>
    </row>
    <row r="789">
      <c r="D789" s="28"/>
      <c r="E789" s="28"/>
    </row>
    <row r="790">
      <c r="D790" s="28"/>
      <c r="E790" s="28"/>
    </row>
    <row r="791">
      <c r="D791" s="28"/>
      <c r="E791" s="28"/>
    </row>
    <row r="792">
      <c r="D792" s="28"/>
      <c r="E792" s="28"/>
    </row>
    <row r="793">
      <c r="D793" s="28"/>
      <c r="E793" s="28"/>
    </row>
    <row r="794">
      <c r="D794" s="28"/>
      <c r="E794" s="28"/>
    </row>
    <row r="795">
      <c r="D795" s="28"/>
      <c r="E795" s="28"/>
    </row>
    <row r="796">
      <c r="D796" s="28"/>
      <c r="E796" s="28"/>
    </row>
    <row r="797">
      <c r="D797" s="28"/>
      <c r="E797" s="28"/>
    </row>
    <row r="798">
      <c r="D798" s="28"/>
      <c r="E798" s="28"/>
    </row>
    <row r="799">
      <c r="D799" s="28"/>
      <c r="E799" s="28"/>
    </row>
    <row r="800">
      <c r="D800" s="28"/>
      <c r="E800" s="28"/>
    </row>
    <row r="801">
      <c r="D801" s="28"/>
      <c r="E801" s="28"/>
    </row>
    <row r="802">
      <c r="D802" s="28"/>
      <c r="E802" s="28"/>
    </row>
    <row r="803">
      <c r="D803" s="28"/>
      <c r="E803" s="28"/>
    </row>
    <row r="804">
      <c r="D804" s="28"/>
      <c r="E804" s="28"/>
    </row>
    <row r="805">
      <c r="D805" s="28"/>
      <c r="E805" s="28"/>
    </row>
    <row r="806">
      <c r="D806" s="28"/>
      <c r="E806" s="28"/>
    </row>
    <row r="807">
      <c r="D807" s="28"/>
      <c r="E807" s="28"/>
    </row>
    <row r="808">
      <c r="D808" s="28"/>
      <c r="E808" s="28"/>
    </row>
    <row r="809">
      <c r="D809" s="28"/>
      <c r="E809" s="28"/>
    </row>
    <row r="810">
      <c r="D810" s="28"/>
      <c r="E810" s="28"/>
    </row>
    <row r="811">
      <c r="D811" s="28"/>
      <c r="E811" s="28"/>
    </row>
    <row r="812">
      <c r="D812" s="28"/>
      <c r="E812" s="28"/>
    </row>
    <row r="813">
      <c r="D813" s="28"/>
      <c r="E813" s="28"/>
    </row>
    <row r="814">
      <c r="D814" s="28"/>
      <c r="E814" s="28"/>
    </row>
    <row r="815">
      <c r="D815" s="28"/>
      <c r="E815" s="28"/>
    </row>
    <row r="816">
      <c r="D816" s="28"/>
      <c r="E816" s="28"/>
    </row>
    <row r="817">
      <c r="D817" s="28"/>
      <c r="E817" s="28"/>
    </row>
    <row r="818">
      <c r="D818" s="28"/>
      <c r="E818" s="28"/>
    </row>
    <row r="819">
      <c r="D819" s="28"/>
      <c r="E819" s="28"/>
    </row>
    <row r="820">
      <c r="D820" s="28"/>
      <c r="E820" s="28"/>
    </row>
    <row r="821">
      <c r="D821" s="28"/>
      <c r="E821" s="28"/>
    </row>
    <row r="822">
      <c r="D822" s="28"/>
      <c r="E822" s="28"/>
    </row>
    <row r="823">
      <c r="D823" s="28"/>
      <c r="E823" s="28"/>
    </row>
    <row r="824">
      <c r="D824" s="28"/>
      <c r="E824" s="28"/>
    </row>
    <row r="825">
      <c r="D825" s="28"/>
      <c r="E825" s="28"/>
    </row>
    <row r="826">
      <c r="D826" s="28"/>
      <c r="E826" s="28"/>
    </row>
    <row r="827">
      <c r="D827" s="28"/>
      <c r="E827" s="28"/>
    </row>
    <row r="828">
      <c r="D828" s="28"/>
      <c r="E828" s="28"/>
    </row>
    <row r="829">
      <c r="D829" s="28"/>
      <c r="E829" s="28"/>
    </row>
    <row r="830">
      <c r="D830" s="28"/>
      <c r="E830" s="28"/>
    </row>
    <row r="831">
      <c r="D831" s="28"/>
      <c r="E831" s="28"/>
    </row>
    <row r="832">
      <c r="D832" s="28"/>
      <c r="E832" s="28"/>
    </row>
    <row r="833">
      <c r="D833" s="28"/>
      <c r="E833" s="28"/>
    </row>
    <row r="834">
      <c r="D834" s="28"/>
      <c r="E834" s="28"/>
    </row>
    <row r="835">
      <c r="D835" s="28"/>
      <c r="E835" s="28"/>
    </row>
    <row r="836">
      <c r="D836" s="28"/>
      <c r="E836" s="28"/>
    </row>
    <row r="837">
      <c r="D837" s="28"/>
      <c r="E837" s="28"/>
    </row>
    <row r="838">
      <c r="D838" s="28"/>
      <c r="E838" s="28"/>
    </row>
    <row r="839">
      <c r="D839" s="28"/>
      <c r="E839" s="28"/>
    </row>
    <row r="840">
      <c r="D840" s="28"/>
      <c r="E840" s="28"/>
    </row>
    <row r="841">
      <c r="D841" s="28"/>
      <c r="E841" s="28"/>
    </row>
    <row r="842">
      <c r="D842" s="28"/>
      <c r="E842" s="28"/>
    </row>
    <row r="843">
      <c r="D843" s="28"/>
      <c r="E843" s="28"/>
    </row>
    <row r="844">
      <c r="D844" s="28"/>
      <c r="E844" s="28"/>
    </row>
    <row r="845">
      <c r="D845" s="28"/>
      <c r="E845" s="28"/>
    </row>
    <row r="846">
      <c r="D846" s="28"/>
      <c r="E846" s="28"/>
    </row>
    <row r="847">
      <c r="D847" s="28"/>
      <c r="E847" s="28"/>
    </row>
    <row r="848">
      <c r="D848" s="28"/>
      <c r="E848" s="28"/>
    </row>
    <row r="849">
      <c r="D849" s="28"/>
      <c r="E849" s="28"/>
    </row>
    <row r="850">
      <c r="D850" s="28"/>
      <c r="E850" s="28"/>
    </row>
    <row r="851">
      <c r="D851" s="28"/>
      <c r="E851" s="28"/>
    </row>
    <row r="852">
      <c r="D852" s="28"/>
      <c r="E852" s="28"/>
    </row>
    <row r="853">
      <c r="D853" s="28"/>
      <c r="E853" s="28"/>
    </row>
    <row r="854">
      <c r="D854" s="28"/>
      <c r="E854" s="28"/>
    </row>
    <row r="855">
      <c r="D855" s="28"/>
      <c r="E855" s="28"/>
    </row>
    <row r="856">
      <c r="D856" s="28"/>
      <c r="E856" s="28"/>
    </row>
    <row r="857">
      <c r="D857" s="28"/>
      <c r="E857" s="28"/>
    </row>
    <row r="858">
      <c r="D858" s="28"/>
      <c r="E858" s="28"/>
    </row>
    <row r="859">
      <c r="D859" s="28"/>
      <c r="E859" s="28"/>
    </row>
    <row r="860">
      <c r="D860" s="28"/>
      <c r="E860" s="28"/>
    </row>
    <row r="861">
      <c r="D861" s="28"/>
      <c r="E861" s="28"/>
    </row>
    <row r="862">
      <c r="D862" s="28"/>
      <c r="E862" s="28"/>
    </row>
    <row r="863">
      <c r="D863" s="28"/>
      <c r="E863" s="28"/>
    </row>
    <row r="864">
      <c r="D864" s="28"/>
      <c r="E864" s="28"/>
    </row>
    <row r="865">
      <c r="D865" s="28"/>
      <c r="E865" s="28"/>
    </row>
    <row r="866">
      <c r="D866" s="28"/>
      <c r="E866" s="28"/>
    </row>
    <row r="867">
      <c r="D867" s="28"/>
      <c r="E867" s="28"/>
    </row>
    <row r="868">
      <c r="D868" s="28"/>
      <c r="E868" s="28"/>
    </row>
    <row r="869">
      <c r="D869" s="28"/>
      <c r="E869" s="28"/>
    </row>
    <row r="870">
      <c r="D870" s="28"/>
      <c r="E870" s="28"/>
    </row>
    <row r="871">
      <c r="D871" s="28"/>
      <c r="E871" s="28"/>
    </row>
    <row r="872">
      <c r="D872" s="28"/>
      <c r="E872" s="28"/>
    </row>
    <row r="873">
      <c r="D873" s="28"/>
      <c r="E873" s="28"/>
    </row>
    <row r="874">
      <c r="D874" s="28"/>
      <c r="E874" s="28"/>
    </row>
    <row r="875">
      <c r="D875" s="28"/>
      <c r="E875" s="28"/>
    </row>
    <row r="876">
      <c r="D876" s="28"/>
      <c r="E876" s="28"/>
    </row>
    <row r="877">
      <c r="D877" s="28"/>
      <c r="E877" s="28"/>
    </row>
    <row r="878">
      <c r="D878" s="28"/>
      <c r="E878" s="28"/>
    </row>
    <row r="879">
      <c r="D879" s="28"/>
      <c r="E879" s="28"/>
    </row>
    <row r="880">
      <c r="D880" s="28"/>
      <c r="E880" s="28"/>
    </row>
    <row r="881">
      <c r="D881" s="28"/>
      <c r="E881" s="28"/>
    </row>
    <row r="882">
      <c r="D882" s="28"/>
      <c r="E882" s="28"/>
    </row>
    <row r="883">
      <c r="D883" s="28"/>
      <c r="E883" s="28"/>
    </row>
    <row r="884">
      <c r="D884" s="28"/>
      <c r="E884" s="28"/>
    </row>
    <row r="885">
      <c r="D885" s="28"/>
      <c r="E885" s="28"/>
    </row>
    <row r="886">
      <c r="D886" s="28"/>
      <c r="E886" s="28"/>
    </row>
    <row r="887">
      <c r="D887" s="28"/>
      <c r="E887" s="28"/>
    </row>
    <row r="888">
      <c r="D888" s="28"/>
      <c r="E888" s="28"/>
    </row>
    <row r="889">
      <c r="D889" s="28"/>
      <c r="E889" s="28"/>
    </row>
    <row r="890">
      <c r="D890" s="28"/>
      <c r="E890" s="28"/>
    </row>
    <row r="891">
      <c r="D891" s="28"/>
      <c r="E891" s="28"/>
    </row>
    <row r="892">
      <c r="D892" s="28"/>
      <c r="E892" s="28"/>
    </row>
    <row r="893">
      <c r="D893" s="28"/>
      <c r="E893" s="28"/>
    </row>
    <row r="894">
      <c r="D894" s="28"/>
      <c r="E894" s="28"/>
    </row>
    <row r="895">
      <c r="D895" s="28"/>
      <c r="E895" s="28"/>
    </row>
    <row r="896">
      <c r="D896" s="28"/>
      <c r="E896" s="28"/>
    </row>
    <row r="897">
      <c r="D897" s="28"/>
      <c r="E897" s="28"/>
    </row>
    <row r="898">
      <c r="D898" s="28"/>
      <c r="E898" s="28"/>
    </row>
    <row r="899">
      <c r="D899" s="28"/>
      <c r="E899" s="28"/>
    </row>
    <row r="900">
      <c r="D900" s="28"/>
      <c r="E900" s="28"/>
    </row>
    <row r="901">
      <c r="D901" s="28"/>
      <c r="E901" s="28"/>
    </row>
    <row r="902">
      <c r="D902" s="28"/>
      <c r="E902" s="28"/>
    </row>
    <row r="903">
      <c r="D903" s="28"/>
      <c r="E903" s="28"/>
    </row>
    <row r="904">
      <c r="D904" s="28"/>
      <c r="E904" s="28"/>
    </row>
    <row r="905">
      <c r="D905" s="28"/>
      <c r="E905" s="28"/>
    </row>
    <row r="906">
      <c r="D906" s="28"/>
      <c r="E906" s="28"/>
    </row>
    <row r="907">
      <c r="D907" s="28"/>
      <c r="E907" s="28"/>
    </row>
    <row r="908">
      <c r="D908" s="28"/>
      <c r="E908" s="28"/>
    </row>
    <row r="909">
      <c r="D909" s="28"/>
      <c r="E909" s="28"/>
    </row>
    <row r="910">
      <c r="D910" s="28"/>
      <c r="E910" s="28"/>
    </row>
    <row r="911">
      <c r="D911" s="28"/>
      <c r="E911" s="28"/>
    </row>
    <row r="912">
      <c r="D912" s="28"/>
      <c r="E912" s="28"/>
    </row>
    <row r="913">
      <c r="D913" s="28"/>
      <c r="E913" s="28"/>
    </row>
    <row r="914">
      <c r="D914" s="28"/>
      <c r="E914" s="28"/>
    </row>
    <row r="915">
      <c r="D915" s="28"/>
      <c r="E915" s="28"/>
    </row>
    <row r="916">
      <c r="D916" s="28"/>
      <c r="E916" s="28"/>
    </row>
    <row r="917">
      <c r="D917" s="28"/>
      <c r="E917" s="28"/>
    </row>
    <row r="918">
      <c r="D918" s="28"/>
      <c r="E918" s="28"/>
    </row>
    <row r="919">
      <c r="D919" s="28"/>
      <c r="E919" s="28"/>
    </row>
    <row r="920">
      <c r="D920" s="28"/>
      <c r="E920" s="28"/>
    </row>
    <row r="921">
      <c r="D921" s="28"/>
      <c r="E921" s="28"/>
    </row>
    <row r="922">
      <c r="D922" s="28"/>
      <c r="E922" s="28"/>
    </row>
    <row r="923">
      <c r="D923" s="28"/>
      <c r="E923" s="28"/>
    </row>
    <row r="924">
      <c r="D924" s="28"/>
      <c r="E924" s="28"/>
    </row>
    <row r="925">
      <c r="D925" s="28"/>
      <c r="E925" s="28"/>
    </row>
    <row r="926">
      <c r="D926" s="28"/>
      <c r="E926" s="28"/>
    </row>
    <row r="927">
      <c r="D927" s="28"/>
      <c r="E927" s="28"/>
    </row>
    <row r="928">
      <c r="D928" s="28"/>
      <c r="E928" s="28"/>
    </row>
    <row r="929">
      <c r="D929" s="28"/>
      <c r="E929" s="28"/>
    </row>
    <row r="930">
      <c r="D930" s="28"/>
      <c r="E930" s="28"/>
    </row>
    <row r="931">
      <c r="D931" s="28"/>
      <c r="E931" s="28"/>
    </row>
    <row r="932">
      <c r="D932" s="28"/>
      <c r="E932" s="28"/>
    </row>
    <row r="933">
      <c r="D933" s="28"/>
      <c r="E933" s="28"/>
    </row>
    <row r="934">
      <c r="D934" s="28"/>
      <c r="E934" s="28"/>
    </row>
    <row r="935">
      <c r="D935" s="28"/>
      <c r="E935" s="28"/>
    </row>
    <row r="936">
      <c r="D936" s="28"/>
      <c r="E936" s="28"/>
    </row>
    <row r="937">
      <c r="D937" s="28"/>
      <c r="E937" s="28"/>
    </row>
    <row r="938">
      <c r="D938" s="28"/>
      <c r="E938" s="28"/>
    </row>
    <row r="939">
      <c r="D939" s="28"/>
      <c r="E939" s="28"/>
    </row>
    <row r="940">
      <c r="D940" s="28"/>
      <c r="E940" s="28"/>
    </row>
    <row r="941">
      <c r="D941" s="28"/>
      <c r="E941" s="28"/>
    </row>
    <row r="942">
      <c r="D942" s="28"/>
      <c r="E942" s="28"/>
    </row>
    <row r="943">
      <c r="D943" s="28"/>
      <c r="E943" s="28"/>
    </row>
    <row r="944">
      <c r="D944" s="28"/>
      <c r="E944" s="28"/>
    </row>
    <row r="945">
      <c r="D945" s="28"/>
      <c r="E945" s="28"/>
    </row>
    <row r="946">
      <c r="D946" s="28"/>
      <c r="E946" s="28"/>
    </row>
    <row r="947">
      <c r="D947" s="28"/>
      <c r="E947" s="28"/>
    </row>
    <row r="948">
      <c r="D948" s="28"/>
      <c r="E948" s="28"/>
    </row>
    <row r="949">
      <c r="D949" s="28"/>
      <c r="E949" s="28"/>
    </row>
    <row r="950">
      <c r="D950" s="28"/>
      <c r="E950" s="28"/>
    </row>
    <row r="951">
      <c r="D951" s="28"/>
      <c r="E951" s="28"/>
    </row>
    <row r="952">
      <c r="D952" s="28"/>
      <c r="E952" s="28"/>
    </row>
    <row r="953">
      <c r="D953" s="28"/>
      <c r="E953" s="28"/>
    </row>
    <row r="954">
      <c r="D954" s="28"/>
      <c r="E954" s="28"/>
    </row>
    <row r="955">
      <c r="D955" s="28"/>
      <c r="E955" s="28"/>
    </row>
    <row r="956">
      <c r="D956" s="28"/>
      <c r="E956" s="28"/>
    </row>
    <row r="957">
      <c r="D957" s="28"/>
      <c r="E957" s="28"/>
    </row>
    <row r="958">
      <c r="D958" s="28"/>
      <c r="E958" s="28"/>
    </row>
    <row r="959">
      <c r="D959" s="28"/>
      <c r="E959" s="28"/>
    </row>
    <row r="960">
      <c r="D960" s="28"/>
      <c r="E960" s="28"/>
    </row>
    <row r="961">
      <c r="D961" s="28"/>
      <c r="E961" s="28"/>
    </row>
    <row r="962">
      <c r="D962" s="28"/>
      <c r="E962" s="28"/>
    </row>
    <row r="963">
      <c r="D963" s="28"/>
      <c r="E963" s="28"/>
    </row>
    <row r="964">
      <c r="D964" s="28"/>
      <c r="E964" s="28"/>
    </row>
    <row r="965">
      <c r="D965" s="28"/>
      <c r="E965" s="28"/>
    </row>
    <row r="966">
      <c r="D966" s="28"/>
      <c r="E966" s="28"/>
    </row>
    <row r="967">
      <c r="D967" s="28"/>
      <c r="E967" s="28"/>
    </row>
    <row r="968">
      <c r="D968" s="28"/>
      <c r="E968" s="28"/>
    </row>
    <row r="969">
      <c r="D969" s="28"/>
      <c r="E969" s="28"/>
    </row>
    <row r="970">
      <c r="D970" s="28"/>
      <c r="E970" s="28"/>
    </row>
    <row r="971">
      <c r="D971" s="28"/>
      <c r="E971" s="28"/>
    </row>
    <row r="972">
      <c r="D972" s="28"/>
      <c r="E972" s="28"/>
    </row>
    <row r="973">
      <c r="D973" s="28"/>
      <c r="E973" s="28"/>
    </row>
    <row r="974">
      <c r="D974" s="28"/>
      <c r="E974" s="28"/>
    </row>
    <row r="975">
      <c r="D975" s="28"/>
      <c r="E975" s="28"/>
    </row>
    <row r="976">
      <c r="D976" s="28"/>
      <c r="E976" s="28"/>
    </row>
    <row r="977">
      <c r="D977" s="28"/>
      <c r="E977" s="28"/>
    </row>
    <row r="978">
      <c r="D978" s="28"/>
      <c r="E978" s="28"/>
    </row>
    <row r="979">
      <c r="D979" s="28"/>
      <c r="E979" s="28"/>
    </row>
    <row r="980">
      <c r="D980" s="28"/>
      <c r="E980" s="28"/>
    </row>
    <row r="981">
      <c r="D981" s="28"/>
      <c r="E981" s="28"/>
    </row>
    <row r="982">
      <c r="D982" s="28"/>
      <c r="E982" s="28"/>
    </row>
    <row r="983">
      <c r="D983" s="28"/>
      <c r="E983" s="28"/>
    </row>
    <row r="984">
      <c r="D984" s="28"/>
      <c r="E984" s="28"/>
    </row>
    <row r="985">
      <c r="D985" s="28"/>
      <c r="E985" s="28"/>
    </row>
    <row r="986">
      <c r="D986" s="28"/>
      <c r="E986" s="28"/>
    </row>
    <row r="987">
      <c r="D987" s="28"/>
      <c r="E987" s="28"/>
    </row>
    <row r="988">
      <c r="D988" s="28"/>
      <c r="E988" s="28"/>
    </row>
    <row r="989">
      <c r="D989" s="28"/>
      <c r="E989" s="28"/>
    </row>
    <row r="990">
      <c r="D990" s="28"/>
      <c r="E990" s="28"/>
    </row>
    <row r="991">
      <c r="D991" s="28"/>
      <c r="E991" s="28"/>
    </row>
    <row r="992">
      <c r="D992" s="28"/>
      <c r="E992" s="28"/>
    </row>
    <row r="993">
      <c r="D993" s="28"/>
      <c r="E993" s="28"/>
    </row>
    <row r="994">
      <c r="D994" s="28"/>
      <c r="E994" s="28"/>
    </row>
    <row r="995">
      <c r="D995" s="28"/>
      <c r="E995" s="28"/>
    </row>
    <row r="996">
      <c r="D996" s="28"/>
      <c r="E996" s="28"/>
    </row>
    <row r="997">
      <c r="D997" s="28"/>
      <c r="E997" s="28"/>
    </row>
    <row r="998">
      <c r="D998" s="28"/>
      <c r="E998" s="28"/>
    </row>
    <row r="999">
      <c r="D999" s="28"/>
      <c r="E999" s="28"/>
    </row>
    <row r="1000">
      <c r="D1000" s="28"/>
      <c r="E1000" s="28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" width="7.63"/>
    <col customWidth="1" min="3" max="3" width="10.0"/>
    <col customWidth="1" min="4" max="26" width="7.63"/>
  </cols>
  <sheetData>
    <row r="1">
      <c r="A1" s="9" t="s">
        <v>2679</v>
      </c>
      <c r="B1" s="9" t="s">
        <v>3354</v>
      </c>
      <c r="C1" s="9" t="s">
        <v>3355</v>
      </c>
      <c r="D1" s="9" t="s">
        <v>3356</v>
      </c>
      <c r="E1" s="9" t="s">
        <v>3357</v>
      </c>
      <c r="F1" s="9" t="s">
        <v>3358</v>
      </c>
      <c r="G1" s="9" t="s">
        <v>3359</v>
      </c>
      <c r="H1" s="9" t="s">
        <v>3360</v>
      </c>
      <c r="I1" s="9" t="s">
        <v>3361</v>
      </c>
      <c r="J1" s="9" t="s">
        <v>3362</v>
      </c>
      <c r="K1" s="9" t="s">
        <v>3363</v>
      </c>
      <c r="L1" s="9" t="s">
        <v>3364</v>
      </c>
      <c r="M1" s="9" t="s">
        <v>3365</v>
      </c>
      <c r="N1" s="9" t="s">
        <v>3366</v>
      </c>
      <c r="O1" s="9" t="s">
        <v>3367</v>
      </c>
    </row>
    <row r="2">
      <c r="A2" s="13">
        <v>107449.0</v>
      </c>
      <c r="B2" s="9" t="s">
        <v>3368</v>
      </c>
      <c r="C2" s="14">
        <v>42373.0</v>
      </c>
      <c r="D2" s="9" t="s">
        <v>61</v>
      </c>
      <c r="E2" s="9" t="s">
        <v>1831</v>
      </c>
      <c r="F2" s="9" t="s">
        <v>1844</v>
      </c>
      <c r="G2" s="13">
        <v>2010.0</v>
      </c>
      <c r="H2" s="13">
        <v>42435.0</v>
      </c>
      <c r="I2" s="13">
        <v>2.0</v>
      </c>
      <c r="J2" s="13">
        <v>225000.0</v>
      </c>
      <c r="K2" s="9" t="s">
        <v>3369</v>
      </c>
      <c r="L2" s="13">
        <v>3.0</v>
      </c>
      <c r="M2" s="9" t="s">
        <v>3370</v>
      </c>
      <c r="N2" s="13">
        <v>206783.0</v>
      </c>
      <c r="O2" s="13">
        <v>169830.0</v>
      </c>
    </row>
    <row r="3">
      <c r="A3" s="13">
        <v>139377.0</v>
      </c>
      <c r="B3" s="9" t="s">
        <v>3371</v>
      </c>
      <c r="C3" s="14">
        <v>42427.0</v>
      </c>
      <c r="D3" s="9" t="s">
        <v>91</v>
      </c>
      <c r="E3" s="9" t="s">
        <v>243</v>
      </c>
      <c r="F3" s="9" t="s">
        <v>136</v>
      </c>
      <c r="G3" s="13">
        <v>2012.0</v>
      </c>
      <c r="H3" s="13">
        <v>56366.0</v>
      </c>
      <c r="I3" s="13">
        <v>1.0</v>
      </c>
      <c r="J3" s="13">
        <v>590000.0</v>
      </c>
      <c r="K3" s="9" t="s">
        <v>3369</v>
      </c>
      <c r="L3" s="13">
        <v>4.1</v>
      </c>
      <c r="M3" s="9" t="s">
        <v>3372</v>
      </c>
      <c r="O3" s="13">
        <v>688900.0</v>
      </c>
    </row>
    <row r="4">
      <c r="A4" s="13">
        <v>85244.0</v>
      </c>
      <c r="B4" s="9" t="s">
        <v>3373</v>
      </c>
      <c r="C4" s="14">
        <v>42333.0</v>
      </c>
      <c r="D4" s="9" t="s">
        <v>61</v>
      </c>
      <c r="E4" s="9" t="s">
        <v>652</v>
      </c>
      <c r="F4" s="9" t="s">
        <v>1844</v>
      </c>
      <c r="G4" s="13">
        <v>2009.0</v>
      </c>
      <c r="H4" s="13">
        <v>21615.0</v>
      </c>
      <c r="I4" s="13">
        <v>1.0</v>
      </c>
      <c r="J4" s="13">
        <v>300000.0</v>
      </c>
      <c r="K4" s="9" t="s">
        <v>3369</v>
      </c>
      <c r="L4" s="13">
        <v>3.7</v>
      </c>
      <c r="M4" s="9" t="s">
        <v>3374</v>
      </c>
      <c r="N4" s="13">
        <v>247879.0</v>
      </c>
      <c r="O4" s="34"/>
    </row>
    <row r="5">
      <c r="A5" s="13">
        <v>216248.0</v>
      </c>
      <c r="B5" s="9" t="s">
        <v>3375</v>
      </c>
      <c r="C5" s="14">
        <v>42437.0</v>
      </c>
      <c r="D5" s="9" t="s">
        <v>61</v>
      </c>
      <c r="E5" s="9" t="s">
        <v>216</v>
      </c>
      <c r="F5" s="9" t="s">
        <v>143</v>
      </c>
      <c r="G5" s="13">
        <v>2015.0</v>
      </c>
      <c r="H5" s="13">
        <v>6213.0</v>
      </c>
      <c r="I5" s="13">
        <v>1.0</v>
      </c>
      <c r="J5" s="13">
        <v>700000.0</v>
      </c>
      <c r="K5" s="9" t="s">
        <v>3376</v>
      </c>
      <c r="L5" s="13">
        <v>4.7</v>
      </c>
      <c r="M5" s="9" t="s">
        <v>3370</v>
      </c>
      <c r="O5" s="34"/>
    </row>
    <row r="6">
      <c r="A6" s="13">
        <v>219616.0</v>
      </c>
      <c r="B6" s="9" t="s">
        <v>3377</v>
      </c>
      <c r="C6" s="14">
        <v>42448.0</v>
      </c>
      <c r="D6" s="9" t="s">
        <v>61</v>
      </c>
      <c r="E6" s="9" t="s">
        <v>1211</v>
      </c>
      <c r="F6" s="9" t="s">
        <v>306</v>
      </c>
      <c r="G6" s="13">
        <v>2011.0</v>
      </c>
      <c r="H6" s="13">
        <v>47703.0</v>
      </c>
      <c r="I6" s="13">
        <v>2.0</v>
      </c>
      <c r="J6" s="13">
        <v>260000.0</v>
      </c>
      <c r="K6" s="9" t="s">
        <v>3369</v>
      </c>
      <c r="L6" s="13">
        <v>3.5</v>
      </c>
      <c r="M6" s="9" t="s">
        <v>3372</v>
      </c>
      <c r="N6" s="13">
        <v>229235.0</v>
      </c>
      <c r="O6" s="13">
        <v>207270.0</v>
      </c>
    </row>
    <row r="7">
      <c r="A7" s="13">
        <v>53666.0</v>
      </c>
      <c r="B7" s="9" t="s">
        <v>3378</v>
      </c>
      <c r="C7" s="14">
        <v>42313.0</v>
      </c>
      <c r="D7" s="9" t="s">
        <v>61</v>
      </c>
      <c r="E7" s="9" t="s">
        <v>1831</v>
      </c>
      <c r="F7" s="9" t="s">
        <v>2300</v>
      </c>
      <c r="G7" s="13">
        <v>2006.0</v>
      </c>
      <c r="H7" s="13">
        <v>11481.0</v>
      </c>
      <c r="I7" s="13">
        <v>1.0</v>
      </c>
      <c r="J7" s="13">
        <v>160000.0</v>
      </c>
      <c r="K7" s="9" t="s">
        <v>3369</v>
      </c>
      <c r="L7" s="13">
        <v>3.2</v>
      </c>
      <c r="M7" s="9" t="s">
        <v>3370</v>
      </c>
      <c r="N7" s="13">
        <v>138183.0</v>
      </c>
      <c r="O7" s="13">
        <v>122000.0</v>
      </c>
    </row>
    <row r="8">
      <c r="A8" s="13">
        <v>111200.0</v>
      </c>
      <c r="B8" s="9" t="s">
        <v>3379</v>
      </c>
      <c r="C8" s="14">
        <v>42382.0</v>
      </c>
      <c r="D8" s="9" t="s">
        <v>91</v>
      </c>
      <c r="E8" s="9" t="s">
        <v>92</v>
      </c>
      <c r="F8" s="9" t="s">
        <v>250</v>
      </c>
      <c r="G8" s="13">
        <v>2012.0</v>
      </c>
      <c r="H8" s="13">
        <v>24470.0</v>
      </c>
      <c r="I8" s="13">
        <v>1.0</v>
      </c>
      <c r="J8" s="13">
        <v>700000.0</v>
      </c>
      <c r="K8" s="9" t="s">
        <v>3376</v>
      </c>
      <c r="L8" s="13">
        <v>3.7</v>
      </c>
      <c r="M8" s="9" t="s">
        <v>3374</v>
      </c>
      <c r="O8" s="13">
        <v>701200.0</v>
      </c>
    </row>
    <row r="9">
      <c r="A9" s="13">
        <v>131640.0</v>
      </c>
      <c r="B9" s="9" t="s">
        <v>3380</v>
      </c>
      <c r="C9" s="14">
        <v>42415.0</v>
      </c>
      <c r="D9" s="9" t="s">
        <v>91</v>
      </c>
      <c r="E9" s="9" t="s">
        <v>907</v>
      </c>
      <c r="F9" s="9" t="s">
        <v>847</v>
      </c>
      <c r="G9" s="13">
        <v>2011.0</v>
      </c>
      <c r="H9" s="13">
        <v>59877.0</v>
      </c>
      <c r="I9" s="13">
        <v>3.0</v>
      </c>
      <c r="J9" s="13">
        <v>300000.0</v>
      </c>
      <c r="K9" s="9" t="s">
        <v>3369</v>
      </c>
      <c r="L9" s="13">
        <v>4.0</v>
      </c>
      <c r="M9" s="9" t="s">
        <v>3370</v>
      </c>
      <c r="N9" s="13">
        <v>264495.0</v>
      </c>
      <c r="O9" s="34"/>
    </row>
    <row r="10">
      <c r="A10" s="13">
        <v>61289.0</v>
      </c>
      <c r="B10" s="9" t="s">
        <v>3381</v>
      </c>
      <c r="C10" s="14">
        <v>42314.0</v>
      </c>
      <c r="D10" s="9" t="s">
        <v>61</v>
      </c>
      <c r="E10" s="9" t="s">
        <v>216</v>
      </c>
      <c r="F10" s="9" t="s">
        <v>203</v>
      </c>
      <c r="G10" s="13">
        <v>2013.0</v>
      </c>
      <c r="H10" s="13">
        <v>28181.0</v>
      </c>
      <c r="I10" s="13">
        <v>2.0</v>
      </c>
      <c r="J10" s="13">
        <v>546000.0</v>
      </c>
      <c r="K10" s="9" t="s">
        <v>3369</v>
      </c>
      <c r="L10" s="13">
        <v>4.4</v>
      </c>
      <c r="M10" s="9" t="s">
        <v>3374</v>
      </c>
      <c r="N10" s="13">
        <v>445844.0</v>
      </c>
      <c r="O10" s="13">
        <v>437130.0</v>
      </c>
    </row>
    <row r="11">
      <c r="A11" s="13">
        <v>17931.0</v>
      </c>
      <c r="B11" s="9" t="s">
        <v>3382</v>
      </c>
      <c r="C11" s="14">
        <v>42247.0</v>
      </c>
      <c r="D11" s="9" t="s">
        <v>91</v>
      </c>
      <c r="E11" s="9" t="s">
        <v>92</v>
      </c>
      <c r="F11" s="9" t="s">
        <v>124</v>
      </c>
      <c r="G11" s="13">
        <v>2014.0</v>
      </c>
      <c r="H11" s="13">
        <v>28400.0</v>
      </c>
      <c r="I11" s="13">
        <v>1.0</v>
      </c>
      <c r="J11" s="13">
        <v>895000.0</v>
      </c>
      <c r="K11" s="9" t="s">
        <v>3383</v>
      </c>
      <c r="L11" s="13">
        <v>4.5</v>
      </c>
      <c r="M11" s="9" t="s">
        <v>3370</v>
      </c>
      <c r="O11" s="13">
        <v>1027100.0</v>
      </c>
    </row>
    <row r="12">
      <c r="A12" s="13">
        <v>100005.0</v>
      </c>
      <c r="B12" s="9" t="s">
        <v>3384</v>
      </c>
      <c r="C12" s="14">
        <v>42356.0</v>
      </c>
      <c r="D12" s="9" t="s">
        <v>91</v>
      </c>
      <c r="E12" s="9" t="s">
        <v>907</v>
      </c>
      <c r="F12" s="9" t="s">
        <v>847</v>
      </c>
      <c r="G12" s="13">
        <v>2009.0</v>
      </c>
      <c r="H12" s="13">
        <v>35364.0</v>
      </c>
      <c r="I12" s="13">
        <v>2.0</v>
      </c>
      <c r="J12" s="13">
        <v>340000.0</v>
      </c>
      <c r="K12" s="9" t="s">
        <v>3385</v>
      </c>
      <c r="L12" s="13">
        <v>3.6</v>
      </c>
      <c r="M12" s="9" t="s">
        <v>3370</v>
      </c>
      <c r="N12" s="13">
        <v>235679.0</v>
      </c>
      <c r="O12" s="13">
        <v>235980.0</v>
      </c>
    </row>
    <row r="13">
      <c r="A13" s="13">
        <v>108615.0</v>
      </c>
      <c r="B13" s="9" t="s">
        <v>3386</v>
      </c>
      <c r="C13" s="14">
        <v>42376.0</v>
      </c>
      <c r="D13" s="9" t="s">
        <v>13</v>
      </c>
      <c r="E13" s="9" t="s">
        <v>515</v>
      </c>
      <c r="F13" s="9" t="s">
        <v>645</v>
      </c>
      <c r="G13" s="13">
        <v>2011.0</v>
      </c>
      <c r="H13" s="13">
        <v>30554.0</v>
      </c>
      <c r="I13" s="13">
        <v>1.0</v>
      </c>
      <c r="J13" s="13">
        <v>450000.0</v>
      </c>
      <c r="K13" s="9" t="s">
        <v>3387</v>
      </c>
      <c r="L13" s="13">
        <v>3.6</v>
      </c>
      <c r="M13" s="9" t="s">
        <v>3370</v>
      </c>
      <c r="O13" s="13">
        <v>434100.0</v>
      </c>
    </row>
    <row r="14">
      <c r="A14" s="13">
        <v>123578.0</v>
      </c>
      <c r="B14" s="9" t="s">
        <v>3388</v>
      </c>
      <c r="C14" s="14">
        <v>42408.0</v>
      </c>
      <c r="D14" s="9" t="s">
        <v>61</v>
      </c>
      <c r="E14" s="9" t="s">
        <v>914</v>
      </c>
      <c r="F14" s="9" t="s">
        <v>306</v>
      </c>
      <c r="G14" s="13">
        <v>2014.0</v>
      </c>
      <c r="H14" s="13">
        <v>12054.0</v>
      </c>
      <c r="I14" s="13">
        <v>1.0</v>
      </c>
      <c r="J14" s="13">
        <v>440000.0</v>
      </c>
      <c r="K14" s="9" t="s">
        <v>3383</v>
      </c>
      <c r="L14" s="13">
        <v>4.4</v>
      </c>
      <c r="M14" s="9" t="s">
        <v>3372</v>
      </c>
      <c r="N14" s="13">
        <v>377519.0</v>
      </c>
      <c r="O14" s="13">
        <v>396500.0</v>
      </c>
    </row>
    <row r="15">
      <c r="A15" s="13">
        <v>17184.0</v>
      </c>
      <c r="B15" s="9" t="s">
        <v>3389</v>
      </c>
      <c r="C15" s="14">
        <v>42232.0</v>
      </c>
      <c r="D15" s="9" t="s">
        <v>91</v>
      </c>
      <c r="E15" s="9" t="s">
        <v>546</v>
      </c>
      <c r="F15" s="9" t="s">
        <v>3390</v>
      </c>
      <c r="G15" s="13">
        <v>2014.0</v>
      </c>
      <c r="H15" s="13">
        <v>6166.0</v>
      </c>
      <c r="I15" s="13">
        <v>1.0</v>
      </c>
      <c r="J15" s="13">
        <v>640000.0</v>
      </c>
      <c r="K15" s="9" t="s">
        <v>3387</v>
      </c>
      <c r="L15" s="13">
        <v>4.9</v>
      </c>
      <c r="M15" s="9" t="s">
        <v>3370</v>
      </c>
      <c r="O15" s="34"/>
    </row>
    <row r="16">
      <c r="A16" s="13">
        <v>16465.0</v>
      </c>
      <c r="B16" s="9" t="s">
        <v>3391</v>
      </c>
      <c r="C16" s="14">
        <v>42206.0</v>
      </c>
      <c r="D16" s="9" t="s">
        <v>91</v>
      </c>
      <c r="E16" s="9" t="s">
        <v>243</v>
      </c>
      <c r="F16" s="9" t="s">
        <v>136</v>
      </c>
      <c r="G16" s="13">
        <v>2011.0</v>
      </c>
      <c r="H16" s="13">
        <v>54712.0</v>
      </c>
      <c r="I16" s="13">
        <v>1.0</v>
      </c>
      <c r="J16" s="13">
        <v>530000.0</v>
      </c>
      <c r="K16" s="9" t="s">
        <v>3387</v>
      </c>
      <c r="L16" s="13">
        <v>3.9</v>
      </c>
      <c r="M16" s="9" t="s">
        <v>3374</v>
      </c>
      <c r="O16" s="13">
        <v>623200.0</v>
      </c>
    </row>
    <row r="17">
      <c r="A17" s="13">
        <v>219102.0</v>
      </c>
      <c r="B17" s="9" t="s">
        <v>3392</v>
      </c>
      <c r="C17" s="14">
        <v>42442.0</v>
      </c>
      <c r="D17" s="9" t="s">
        <v>77</v>
      </c>
      <c r="E17" s="9" t="s">
        <v>1289</v>
      </c>
      <c r="F17" s="9" t="s">
        <v>3393</v>
      </c>
      <c r="G17" s="13">
        <v>2008.0</v>
      </c>
      <c r="H17" s="13">
        <v>63548.0</v>
      </c>
      <c r="I17" s="13">
        <v>1.0</v>
      </c>
      <c r="J17" s="13">
        <v>300000.0</v>
      </c>
      <c r="K17" s="9" t="s">
        <v>3369</v>
      </c>
      <c r="L17" s="13">
        <v>3.3</v>
      </c>
      <c r="M17" s="9" t="s">
        <v>3372</v>
      </c>
      <c r="O17" s="13">
        <v>244200.0</v>
      </c>
    </row>
    <row r="18">
      <c r="A18" s="13">
        <v>19005.0</v>
      </c>
      <c r="B18" s="9" t="s">
        <v>3394</v>
      </c>
      <c r="C18" s="14">
        <v>42269.0</v>
      </c>
      <c r="D18" s="9" t="s">
        <v>36</v>
      </c>
      <c r="E18" s="9" t="s">
        <v>37</v>
      </c>
      <c r="F18" s="9" t="s">
        <v>38</v>
      </c>
      <c r="G18" s="13">
        <v>2010.0</v>
      </c>
      <c r="H18" s="13">
        <v>31803.0</v>
      </c>
      <c r="I18" s="13">
        <v>1.0</v>
      </c>
      <c r="J18" s="13">
        <v>880000.0</v>
      </c>
      <c r="K18" s="9" t="s">
        <v>3369</v>
      </c>
      <c r="L18" s="13">
        <v>4.0</v>
      </c>
      <c r="M18" s="9" t="s">
        <v>3374</v>
      </c>
      <c r="O18" s="13">
        <v>889200.0</v>
      </c>
    </row>
    <row r="19">
      <c r="A19" s="13">
        <v>101594.0</v>
      </c>
      <c r="B19" s="9" t="s">
        <v>3395</v>
      </c>
      <c r="C19" s="14">
        <v>42364.0</v>
      </c>
      <c r="D19" s="9" t="s">
        <v>61</v>
      </c>
      <c r="E19" s="9" t="s">
        <v>3396</v>
      </c>
      <c r="F19" s="9" t="s">
        <v>3397</v>
      </c>
      <c r="G19" s="13">
        <v>2015.0</v>
      </c>
      <c r="H19" s="13">
        <v>1184.0</v>
      </c>
      <c r="I19" s="13">
        <v>1.0</v>
      </c>
      <c r="J19" s="13">
        <v>1050000.0</v>
      </c>
      <c r="K19" s="9" t="s">
        <v>3376</v>
      </c>
      <c r="L19" s="13">
        <v>4.9</v>
      </c>
      <c r="M19" s="9" t="s">
        <v>3370</v>
      </c>
      <c r="O19" s="34"/>
    </row>
    <row r="20">
      <c r="A20" s="13">
        <v>67134.0</v>
      </c>
      <c r="B20" s="9" t="s">
        <v>3398</v>
      </c>
      <c r="C20" s="14">
        <v>42338.0</v>
      </c>
      <c r="D20" s="9" t="s">
        <v>91</v>
      </c>
      <c r="E20" s="9" t="s">
        <v>258</v>
      </c>
      <c r="F20" s="9" t="s">
        <v>3399</v>
      </c>
      <c r="G20" s="13">
        <v>2013.0</v>
      </c>
      <c r="H20" s="13">
        <v>21881.0</v>
      </c>
      <c r="I20" s="13">
        <v>1.0</v>
      </c>
      <c r="J20" s="13">
        <v>575000.0</v>
      </c>
      <c r="K20" s="9" t="s">
        <v>3369</v>
      </c>
      <c r="L20" s="13">
        <v>4.2</v>
      </c>
      <c r="M20" s="9" t="s">
        <v>3370</v>
      </c>
      <c r="O20" s="13">
        <v>537000.0</v>
      </c>
    </row>
    <row r="21">
      <c r="A21" s="13">
        <v>109747.0</v>
      </c>
      <c r="B21" s="9" t="s">
        <v>3400</v>
      </c>
      <c r="C21" s="14">
        <v>42379.0</v>
      </c>
      <c r="D21" s="9" t="s">
        <v>36</v>
      </c>
      <c r="E21" s="9" t="s">
        <v>37</v>
      </c>
      <c r="F21" s="9" t="s">
        <v>38</v>
      </c>
      <c r="G21" s="13">
        <v>2012.0</v>
      </c>
      <c r="H21" s="13">
        <v>65861.0</v>
      </c>
      <c r="I21" s="13">
        <v>1.0</v>
      </c>
      <c r="J21" s="13">
        <v>1080000.0</v>
      </c>
      <c r="K21" s="9" t="s">
        <v>3369</v>
      </c>
      <c r="L21" s="13">
        <v>4.1</v>
      </c>
      <c r="M21" s="9" t="s">
        <v>3370</v>
      </c>
      <c r="O21" s="13">
        <v>1104800.0</v>
      </c>
    </row>
    <row r="22">
      <c r="A22" s="13">
        <v>76320.0</v>
      </c>
      <c r="B22" s="9" t="s">
        <v>3401</v>
      </c>
      <c r="C22" s="14">
        <v>42327.0</v>
      </c>
      <c r="D22" s="9" t="s">
        <v>64</v>
      </c>
      <c r="E22" s="9" t="s">
        <v>98</v>
      </c>
      <c r="F22" s="9" t="s">
        <v>839</v>
      </c>
      <c r="G22" s="13">
        <v>2012.0</v>
      </c>
      <c r="H22" s="13">
        <v>52290.0</v>
      </c>
      <c r="I22" s="13">
        <v>1.0</v>
      </c>
      <c r="J22" s="13">
        <v>510000.0</v>
      </c>
      <c r="K22" s="9" t="s">
        <v>3369</v>
      </c>
      <c r="L22" s="13">
        <v>3.0</v>
      </c>
      <c r="M22" s="9" t="s">
        <v>3374</v>
      </c>
      <c r="O22" s="13">
        <v>466300.0</v>
      </c>
    </row>
    <row r="23">
      <c r="A23" s="13">
        <v>101290.0</v>
      </c>
      <c r="B23" s="9" t="s">
        <v>3402</v>
      </c>
      <c r="C23" s="14">
        <v>42360.0</v>
      </c>
      <c r="D23" s="9" t="s">
        <v>55</v>
      </c>
      <c r="E23" s="9" t="s">
        <v>58</v>
      </c>
      <c r="F23" s="9" t="s">
        <v>121</v>
      </c>
      <c r="G23" s="13">
        <v>2013.0</v>
      </c>
      <c r="H23" s="13">
        <v>30252.0</v>
      </c>
      <c r="I23" s="13">
        <v>1.0</v>
      </c>
      <c r="J23" s="13">
        <v>890000.0</v>
      </c>
      <c r="K23" s="9" t="s">
        <v>3383</v>
      </c>
      <c r="L23" s="13">
        <v>4.4</v>
      </c>
      <c r="M23" s="9" t="s">
        <v>3370</v>
      </c>
      <c r="O23" s="13">
        <v>946100.0</v>
      </c>
    </row>
    <row r="24">
      <c r="A24" s="13">
        <v>64435.0</v>
      </c>
      <c r="B24" s="9" t="s">
        <v>3403</v>
      </c>
      <c r="C24" s="14">
        <v>42314.0</v>
      </c>
      <c r="D24" s="9" t="s">
        <v>61</v>
      </c>
      <c r="E24" s="9" t="s">
        <v>1724</v>
      </c>
      <c r="F24" s="9" t="s">
        <v>1725</v>
      </c>
      <c r="G24" s="13">
        <v>2014.0</v>
      </c>
      <c r="H24" s="13">
        <v>8180.0</v>
      </c>
      <c r="I24" s="13">
        <v>1.0</v>
      </c>
      <c r="J24" s="13">
        <v>300000.0</v>
      </c>
      <c r="K24" s="9" t="s">
        <v>3376</v>
      </c>
      <c r="L24" s="13">
        <v>4.6</v>
      </c>
      <c r="M24" s="9" t="s">
        <v>3374</v>
      </c>
      <c r="O24" s="34"/>
    </row>
    <row r="25">
      <c r="A25" s="13">
        <v>108118.0</v>
      </c>
      <c r="B25" s="9" t="s">
        <v>3404</v>
      </c>
      <c r="C25" s="14">
        <v>42378.0</v>
      </c>
      <c r="D25" s="9" t="s">
        <v>91</v>
      </c>
      <c r="E25" s="9" t="s">
        <v>1442</v>
      </c>
      <c r="F25" s="9" t="s">
        <v>1650</v>
      </c>
      <c r="G25" s="13">
        <v>2010.0</v>
      </c>
      <c r="H25" s="13">
        <v>20591.0</v>
      </c>
      <c r="I25" s="13">
        <v>1.0</v>
      </c>
      <c r="J25" s="13">
        <v>280000.0</v>
      </c>
      <c r="K25" s="9" t="s">
        <v>3369</v>
      </c>
      <c r="L25" s="13">
        <v>3.6</v>
      </c>
      <c r="M25" s="9" t="s">
        <v>3370</v>
      </c>
      <c r="O25" s="13">
        <v>254600.0</v>
      </c>
    </row>
    <row r="26">
      <c r="A26" s="13">
        <v>65738.0</v>
      </c>
      <c r="B26" s="9" t="s">
        <v>3405</v>
      </c>
      <c r="C26" s="14">
        <v>42333.0</v>
      </c>
      <c r="D26" s="9" t="s">
        <v>61</v>
      </c>
      <c r="E26" s="9" t="s">
        <v>1831</v>
      </c>
      <c r="F26" s="9" t="s">
        <v>1844</v>
      </c>
      <c r="G26" s="13">
        <v>2009.0</v>
      </c>
      <c r="H26" s="13">
        <v>56748.0</v>
      </c>
      <c r="I26" s="13">
        <v>3.0</v>
      </c>
      <c r="J26" s="13">
        <v>250000.0</v>
      </c>
      <c r="K26" s="9" t="s">
        <v>3369</v>
      </c>
      <c r="L26" s="13">
        <v>3.3</v>
      </c>
      <c r="M26" s="9" t="s">
        <v>3370</v>
      </c>
      <c r="N26" s="13">
        <v>178004.0</v>
      </c>
      <c r="O26" s="13">
        <v>146030.0</v>
      </c>
    </row>
    <row r="27">
      <c r="A27" s="13">
        <v>19266.0</v>
      </c>
      <c r="B27" s="9" t="s">
        <v>3406</v>
      </c>
      <c r="C27" s="14">
        <v>42274.0</v>
      </c>
      <c r="D27" s="9" t="s">
        <v>61</v>
      </c>
      <c r="E27" s="9" t="s">
        <v>1588</v>
      </c>
      <c r="F27" s="9" t="s">
        <v>1835</v>
      </c>
      <c r="G27" s="13">
        <v>2011.0</v>
      </c>
      <c r="H27" s="13">
        <v>23027.0</v>
      </c>
      <c r="I27" s="13">
        <v>1.0</v>
      </c>
      <c r="J27" s="13">
        <v>320000.0</v>
      </c>
      <c r="K27" s="9" t="s">
        <v>3407</v>
      </c>
      <c r="L27" s="13">
        <v>4.1</v>
      </c>
      <c r="M27" s="9" t="s">
        <v>3374</v>
      </c>
      <c r="O27" s="13">
        <v>278200.0</v>
      </c>
    </row>
    <row r="28">
      <c r="A28" s="13">
        <v>104886.0</v>
      </c>
      <c r="B28" s="9" t="s">
        <v>3408</v>
      </c>
      <c r="C28" s="14">
        <v>42371.0</v>
      </c>
      <c r="D28" s="9" t="s">
        <v>61</v>
      </c>
      <c r="E28" s="9" t="s">
        <v>216</v>
      </c>
      <c r="F28" s="9" t="s">
        <v>203</v>
      </c>
      <c r="G28" s="13">
        <v>2014.0</v>
      </c>
      <c r="H28" s="13">
        <v>17923.0</v>
      </c>
      <c r="I28" s="13">
        <v>1.0</v>
      </c>
      <c r="J28" s="13">
        <v>550000.0</v>
      </c>
      <c r="K28" s="9" t="s">
        <v>3369</v>
      </c>
      <c r="L28" s="13">
        <v>4.1</v>
      </c>
      <c r="M28" s="9" t="s">
        <v>3374</v>
      </c>
      <c r="N28" s="13">
        <v>502086.0</v>
      </c>
      <c r="O28" s="13">
        <v>527300.0</v>
      </c>
    </row>
    <row r="29">
      <c r="A29" s="13">
        <v>220488.0</v>
      </c>
      <c r="B29" s="9" t="s">
        <v>3409</v>
      </c>
      <c r="C29" s="14">
        <v>42445.0</v>
      </c>
      <c r="D29" s="9" t="s">
        <v>52</v>
      </c>
      <c r="E29" s="9" t="s">
        <v>3410</v>
      </c>
      <c r="F29" s="9" t="s">
        <v>2191</v>
      </c>
      <c r="G29" s="13">
        <v>2015.0</v>
      </c>
      <c r="H29" s="13">
        <v>3005.0</v>
      </c>
      <c r="I29" s="13">
        <v>1.0</v>
      </c>
      <c r="J29" s="13">
        <v>3000000.0</v>
      </c>
      <c r="K29" s="9" t="s">
        <v>3383</v>
      </c>
      <c r="L29" s="13">
        <v>4.7</v>
      </c>
      <c r="M29" s="9" t="s">
        <v>3372</v>
      </c>
    </row>
    <row r="30">
      <c r="A30" s="13">
        <v>137420.0</v>
      </c>
      <c r="B30" s="9" t="s">
        <v>3411</v>
      </c>
      <c r="C30" s="14">
        <v>42425.0</v>
      </c>
      <c r="D30" s="9" t="s">
        <v>44</v>
      </c>
      <c r="E30" s="9" t="s">
        <v>438</v>
      </c>
      <c r="F30" s="9" t="s">
        <v>439</v>
      </c>
      <c r="G30" s="13">
        <v>2015.0</v>
      </c>
      <c r="H30" s="13">
        <v>2912.0</v>
      </c>
      <c r="I30" s="13">
        <v>1.0</v>
      </c>
      <c r="J30" s="13">
        <v>690000.0</v>
      </c>
      <c r="K30" s="9" t="s">
        <v>3369</v>
      </c>
      <c r="L30" s="13">
        <v>4.6</v>
      </c>
      <c r="M30" s="9" t="s">
        <v>3372</v>
      </c>
    </row>
    <row r="31">
      <c r="A31" s="13">
        <v>129765.0</v>
      </c>
      <c r="B31" s="9" t="s">
        <v>3412</v>
      </c>
      <c r="C31" s="14">
        <v>42415.0</v>
      </c>
      <c r="D31" s="9" t="s">
        <v>91</v>
      </c>
      <c r="E31" s="9" t="s">
        <v>243</v>
      </c>
      <c r="F31" s="9" t="s">
        <v>847</v>
      </c>
      <c r="G31" s="13">
        <v>2011.0</v>
      </c>
      <c r="H31" s="13">
        <v>32800.0</v>
      </c>
      <c r="I31" s="13">
        <v>1.0</v>
      </c>
      <c r="J31" s="13">
        <v>450000.0</v>
      </c>
      <c r="K31" s="9" t="s">
        <v>3369</v>
      </c>
      <c r="L31" s="13">
        <v>3.6</v>
      </c>
      <c r="M31" s="9" t="s">
        <v>3370</v>
      </c>
      <c r="O31" s="13">
        <v>366400.0</v>
      </c>
    </row>
    <row r="32">
      <c r="A32" s="13">
        <v>216928.0</v>
      </c>
      <c r="B32" s="9" t="s">
        <v>3413</v>
      </c>
      <c r="C32" s="14">
        <v>42448.0</v>
      </c>
      <c r="D32" s="9" t="s">
        <v>61</v>
      </c>
      <c r="E32" s="9" t="s">
        <v>1724</v>
      </c>
      <c r="F32" s="9" t="s">
        <v>1725</v>
      </c>
      <c r="G32" s="13">
        <v>2013.0</v>
      </c>
      <c r="H32" s="13">
        <v>11939.0</v>
      </c>
      <c r="I32" s="13">
        <v>1.0</v>
      </c>
      <c r="J32" s="13">
        <v>295000.0</v>
      </c>
      <c r="K32" s="9" t="s">
        <v>3369</v>
      </c>
      <c r="L32" s="13">
        <v>2.5</v>
      </c>
      <c r="M32" s="9" t="s">
        <v>3372</v>
      </c>
      <c r="N32" s="13">
        <v>274728.0</v>
      </c>
      <c r="O32" s="13">
        <v>263200.0</v>
      </c>
    </row>
    <row r="33">
      <c r="A33" s="13">
        <v>79427.0</v>
      </c>
      <c r="B33" s="9" t="s">
        <v>3414</v>
      </c>
      <c r="C33" s="14">
        <v>42333.0</v>
      </c>
      <c r="D33" s="9" t="s">
        <v>81</v>
      </c>
      <c r="E33" s="9" t="s">
        <v>82</v>
      </c>
      <c r="F33" s="9" t="s">
        <v>541</v>
      </c>
      <c r="G33" s="13">
        <v>2012.0</v>
      </c>
      <c r="H33" s="13">
        <v>25887.0</v>
      </c>
      <c r="I33" s="13">
        <v>1.0</v>
      </c>
      <c r="J33" s="13">
        <v>710000.0</v>
      </c>
      <c r="K33" s="9" t="s">
        <v>3369</v>
      </c>
      <c r="L33" s="13">
        <v>3.9</v>
      </c>
      <c r="M33" s="9" t="s">
        <v>3374</v>
      </c>
      <c r="O33" s="13">
        <v>686600.0</v>
      </c>
    </row>
    <row r="34">
      <c r="A34" s="13">
        <v>111320.0</v>
      </c>
      <c r="B34" s="9" t="s">
        <v>3415</v>
      </c>
      <c r="C34" s="14">
        <v>42400.0</v>
      </c>
      <c r="D34" s="9" t="s">
        <v>91</v>
      </c>
      <c r="E34" s="9" t="s">
        <v>907</v>
      </c>
      <c r="F34" s="9" t="s">
        <v>235</v>
      </c>
      <c r="G34" s="13">
        <v>2011.0</v>
      </c>
      <c r="H34" s="13">
        <v>12850.0</v>
      </c>
      <c r="I34" s="13">
        <v>2.0</v>
      </c>
      <c r="J34" s="13">
        <v>350000.0</v>
      </c>
      <c r="K34" s="9" t="s">
        <v>3383</v>
      </c>
      <c r="L34" s="13">
        <v>3.6</v>
      </c>
      <c r="M34" s="9" t="s">
        <v>3372</v>
      </c>
      <c r="N34" s="13">
        <v>311135.0</v>
      </c>
      <c r="O34" s="34"/>
    </row>
    <row r="35">
      <c r="A35" s="13">
        <v>211011.0</v>
      </c>
      <c r="B35" s="9" t="s">
        <v>3416</v>
      </c>
      <c r="C35" s="14">
        <v>42434.0</v>
      </c>
      <c r="D35" s="9" t="s">
        <v>91</v>
      </c>
      <c r="E35" s="9" t="s">
        <v>243</v>
      </c>
      <c r="F35" s="9" t="s">
        <v>2742</v>
      </c>
      <c r="G35" s="13">
        <v>2012.0</v>
      </c>
      <c r="H35" s="13">
        <v>8280.0</v>
      </c>
      <c r="I35" s="13">
        <v>1.0</v>
      </c>
      <c r="J35" s="13">
        <v>515000.0</v>
      </c>
      <c r="K35" s="9" t="s">
        <v>3387</v>
      </c>
      <c r="L35" s="13">
        <v>4.0</v>
      </c>
      <c r="M35" s="9" t="s">
        <v>3372</v>
      </c>
    </row>
    <row r="36">
      <c r="A36" s="13">
        <v>65491.0</v>
      </c>
      <c r="B36" s="9" t="s">
        <v>3417</v>
      </c>
      <c r="C36" s="14">
        <v>42314.0</v>
      </c>
      <c r="D36" s="9" t="s">
        <v>61</v>
      </c>
      <c r="E36" s="9" t="s">
        <v>127</v>
      </c>
      <c r="F36" s="9" t="s">
        <v>172</v>
      </c>
      <c r="G36" s="13">
        <v>2015.0</v>
      </c>
      <c r="H36" s="13">
        <v>11359.0</v>
      </c>
      <c r="I36" s="13">
        <v>1.0</v>
      </c>
      <c r="J36" s="13">
        <v>950000.0</v>
      </c>
      <c r="K36" s="9" t="s">
        <v>3369</v>
      </c>
      <c r="L36" s="13">
        <v>4.9</v>
      </c>
      <c r="M36" s="9" t="s">
        <v>3418</v>
      </c>
      <c r="N36" s="13">
        <v>727754.0</v>
      </c>
      <c r="O36" s="13">
        <v>904100.0</v>
      </c>
    </row>
    <row r="37">
      <c r="A37" s="13">
        <v>18791.0</v>
      </c>
      <c r="B37" s="9" t="s">
        <v>3419</v>
      </c>
      <c r="C37" s="14">
        <v>42265.0</v>
      </c>
      <c r="D37" s="9" t="s">
        <v>61</v>
      </c>
      <c r="E37" s="9" t="s">
        <v>202</v>
      </c>
      <c r="F37" s="9" t="s">
        <v>2725</v>
      </c>
      <c r="G37" s="13">
        <v>2007.0</v>
      </c>
      <c r="H37" s="13">
        <v>81436.0</v>
      </c>
      <c r="I37" s="13">
        <v>2.0</v>
      </c>
      <c r="J37" s="13">
        <v>400000.0</v>
      </c>
      <c r="K37" s="9" t="s">
        <v>3369</v>
      </c>
      <c r="L37" s="13">
        <v>2.9</v>
      </c>
      <c r="M37" s="9" t="s">
        <v>3374</v>
      </c>
      <c r="O37" s="13">
        <v>287010.0</v>
      </c>
    </row>
    <row r="38">
      <c r="A38" s="13">
        <v>18609.0</v>
      </c>
      <c r="B38" s="9" t="s">
        <v>3420</v>
      </c>
      <c r="C38" s="14">
        <v>42260.0</v>
      </c>
      <c r="D38" s="9" t="s">
        <v>91</v>
      </c>
      <c r="E38" s="9" t="s">
        <v>243</v>
      </c>
      <c r="F38" s="9" t="s">
        <v>454</v>
      </c>
      <c r="G38" s="13">
        <v>2011.0</v>
      </c>
      <c r="H38" s="13">
        <v>55824.0</v>
      </c>
      <c r="I38" s="13">
        <v>2.0</v>
      </c>
      <c r="J38" s="13">
        <v>440000.0</v>
      </c>
      <c r="K38" s="9" t="s">
        <v>3376</v>
      </c>
      <c r="L38" s="13">
        <v>3.8</v>
      </c>
      <c r="M38" s="9" t="s">
        <v>3374</v>
      </c>
      <c r="O38" s="13">
        <v>412560.0</v>
      </c>
    </row>
    <row r="39">
      <c r="A39" s="13">
        <v>66240.0</v>
      </c>
      <c r="B39" s="9" t="s">
        <v>3421</v>
      </c>
      <c r="C39" s="14">
        <v>42315.0</v>
      </c>
      <c r="D39" s="9" t="s">
        <v>91</v>
      </c>
      <c r="E39" s="9" t="s">
        <v>92</v>
      </c>
      <c r="F39" s="9" t="s">
        <v>165</v>
      </c>
      <c r="G39" s="13">
        <v>2012.0</v>
      </c>
      <c r="H39" s="13">
        <v>58838.0</v>
      </c>
      <c r="I39" s="13">
        <v>1.0</v>
      </c>
      <c r="J39" s="13">
        <v>690000.0</v>
      </c>
      <c r="K39" s="9" t="s">
        <v>3369</v>
      </c>
      <c r="L39" s="13">
        <v>3.6</v>
      </c>
      <c r="M39" s="9" t="s">
        <v>3374</v>
      </c>
      <c r="O39" s="13">
        <v>816700.0</v>
      </c>
    </row>
    <row r="40">
      <c r="A40" s="13">
        <v>67841.0</v>
      </c>
      <c r="B40" s="9" t="s">
        <v>3422</v>
      </c>
      <c r="C40" s="14">
        <v>42317.0</v>
      </c>
      <c r="D40" s="9" t="s">
        <v>542</v>
      </c>
      <c r="E40" s="9" t="s">
        <v>3423</v>
      </c>
      <c r="F40" s="9" t="s">
        <v>3424</v>
      </c>
      <c r="G40" s="13">
        <v>2009.0</v>
      </c>
      <c r="H40" s="13">
        <v>35394.0</v>
      </c>
      <c r="I40" s="13">
        <v>2.0</v>
      </c>
      <c r="J40" s="13">
        <v>440000.0</v>
      </c>
      <c r="K40" s="9" t="s">
        <v>3369</v>
      </c>
      <c r="L40" s="13">
        <v>2.4</v>
      </c>
      <c r="M40" s="9" t="s">
        <v>3370</v>
      </c>
      <c r="O40" s="13">
        <v>261180.0</v>
      </c>
    </row>
    <row r="41">
      <c r="A41" s="13">
        <v>132734.0</v>
      </c>
      <c r="B41" s="9" t="s">
        <v>3425</v>
      </c>
      <c r="C41" s="14">
        <v>42424.0</v>
      </c>
      <c r="D41" s="9" t="s">
        <v>25</v>
      </c>
      <c r="E41" s="9" t="s">
        <v>67</v>
      </c>
      <c r="F41" s="9" t="s">
        <v>2738</v>
      </c>
      <c r="G41" s="13">
        <v>2015.0</v>
      </c>
      <c r="H41" s="13">
        <v>6398.0</v>
      </c>
      <c r="I41" s="13">
        <v>1.0</v>
      </c>
      <c r="J41" s="13">
        <v>2500000.0</v>
      </c>
      <c r="K41" s="9" t="s">
        <v>3385</v>
      </c>
      <c r="L41" s="13">
        <v>4.7</v>
      </c>
      <c r="M41" s="9" t="s">
        <v>3372</v>
      </c>
    </row>
    <row r="42">
      <c r="A42" s="13">
        <v>210162.0</v>
      </c>
      <c r="B42" s="9" t="s">
        <v>3426</v>
      </c>
      <c r="C42" s="14">
        <v>42430.0</v>
      </c>
      <c r="D42" s="9" t="s">
        <v>91</v>
      </c>
      <c r="E42" s="9" t="s">
        <v>1442</v>
      </c>
      <c r="F42" s="9" t="s">
        <v>2161</v>
      </c>
      <c r="G42" s="13">
        <v>2007.0</v>
      </c>
      <c r="H42" s="13">
        <v>48154.0</v>
      </c>
      <c r="I42" s="13">
        <v>2.0</v>
      </c>
      <c r="J42" s="13">
        <v>220000.0</v>
      </c>
      <c r="K42" s="9" t="s">
        <v>3383</v>
      </c>
      <c r="L42" s="13">
        <v>2.8</v>
      </c>
      <c r="M42" s="9" t="s">
        <v>3372</v>
      </c>
      <c r="O42" s="13">
        <v>131220.0</v>
      </c>
    </row>
    <row r="43">
      <c r="A43" s="13">
        <v>65470.0</v>
      </c>
      <c r="B43" s="9" t="s">
        <v>3427</v>
      </c>
      <c r="C43" s="14">
        <v>42314.0</v>
      </c>
      <c r="D43" s="9" t="s">
        <v>91</v>
      </c>
      <c r="E43" s="9" t="s">
        <v>243</v>
      </c>
      <c r="F43" s="9" t="s">
        <v>3428</v>
      </c>
      <c r="G43" s="13">
        <v>2010.0</v>
      </c>
      <c r="H43" s="13">
        <v>42404.0</v>
      </c>
      <c r="I43" s="13">
        <v>2.0</v>
      </c>
      <c r="J43" s="13">
        <v>400000.0</v>
      </c>
      <c r="K43" s="9" t="s">
        <v>3369</v>
      </c>
      <c r="L43" s="13">
        <v>3.5</v>
      </c>
      <c r="M43" s="9" t="s">
        <v>3374</v>
      </c>
      <c r="O43" s="34"/>
    </row>
    <row r="44">
      <c r="A44" s="13">
        <v>218953.0</v>
      </c>
      <c r="B44" s="9" t="s">
        <v>3429</v>
      </c>
      <c r="C44" s="14">
        <v>42444.0</v>
      </c>
      <c r="D44" s="9" t="s">
        <v>81</v>
      </c>
      <c r="E44" s="9" t="s">
        <v>82</v>
      </c>
      <c r="F44" s="9" t="s">
        <v>541</v>
      </c>
      <c r="G44" s="13">
        <v>2010.0</v>
      </c>
      <c r="H44" s="13">
        <v>63639.0</v>
      </c>
      <c r="I44" s="13">
        <v>2.0</v>
      </c>
      <c r="J44" s="13">
        <v>520000.0</v>
      </c>
      <c r="K44" s="9" t="s">
        <v>3383</v>
      </c>
      <c r="L44" s="13">
        <v>3.8</v>
      </c>
      <c r="M44" s="9" t="s">
        <v>3372</v>
      </c>
      <c r="O44" s="13">
        <v>447120.0</v>
      </c>
    </row>
    <row r="45">
      <c r="A45" s="13">
        <v>219285.0</v>
      </c>
      <c r="B45" s="9" t="s">
        <v>3430</v>
      </c>
      <c r="C45" s="14">
        <v>42442.0</v>
      </c>
      <c r="D45" s="9" t="s">
        <v>44</v>
      </c>
      <c r="E45" s="9" t="s">
        <v>244</v>
      </c>
      <c r="F45" s="9" t="s">
        <v>2758</v>
      </c>
      <c r="G45" s="13">
        <v>2012.0</v>
      </c>
      <c r="H45" s="13">
        <v>56483.0</v>
      </c>
      <c r="I45" s="13">
        <v>1.0</v>
      </c>
      <c r="J45" s="13">
        <v>680000.0</v>
      </c>
      <c r="K45" s="9" t="s">
        <v>3369</v>
      </c>
      <c r="L45" s="13">
        <v>4.0</v>
      </c>
      <c r="M45" s="9" t="s">
        <v>3370</v>
      </c>
      <c r="O45" s="34"/>
    </row>
    <row r="46">
      <c r="A46" s="13">
        <v>227271.0</v>
      </c>
      <c r="B46" s="9" t="s">
        <v>3431</v>
      </c>
      <c r="C46" s="14">
        <v>42454.0</v>
      </c>
      <c r="D46" s="9" t="s">
        <v>91</v>
      </c>
      <c r="E46" s="9" t="s">
        <v>243</v>
      </c>
      <c r="F46" s="9" t="s">
        <v>454</v>
      </c>
      <c r="G46" s="13">
        <v>2009.0</v>
      </c>
      <c r="H46" s="13">
        <v>40695.0</v>
      </c>
      <c r="I46" s="13">
        <v>1.0</v>
      </c>
      <c r="J46" s="13">
        <v>390000.0</v>
      </c>
      <c r="K46" s="9" t="s">
        <v>3369</v>
      </c>
      <c r="L46" s="13">
        <v>3.0</v>
      </c>
      <c r="M46" s="9" t="s">
        <v>3372</v>
      </c>
      <c r="O46" s="13">
        <v>361500.0</v>
      </c>
    </row>
    <row r="47">
      <c r="A47" s="13">
        <v>116508.0</v>
      </c>
      <c r="B47" s="9" t="s">
        <v>3432</v>
      </c>
      <c r="C47" s="14">
        <v>42390.0</v>
      </c>
      <c r="D47" s="9" t="s">
        <v>61</v>
      </c>
      <c r="E47" s="9" t="s">
        <v>443</v>
      </c>
      <c r="F47" s="9" t="s">
        <v>444</v>
      </c>
      <c r="G47" s="13">
        <v>2011.0</v>
      </c>
      <c r="H47" s="13">
        <v>108466.0</v>
      </c>
      <c r="I47" s="13">
        <v>1.0</v>
      </c>
      <c r="J47" s="13">
        <v>380000.0</v>
      </c>
      <c r="K47" s="9" t="s">
        <v>3369</v>
      </c>
      <c r="L47" s="13">
        <v>3.8</v>
      </c>
      <c r="M47" s="9" t="s">
        <v>3370</v>
      </c>
      <c r="N47" s="13">
        <v>334012.0</v>
      </c>
      <c r="O47" s="13">
        <v>396200.0</v>
      </c>
    </row>
    <row r="48">
      <c r="A48" s="13">
        <v>81555.0</v>
      </c>
      <c r="B48" s="9" t="s">
        <v>3433</v>
      </c>
      <c r="C48" s="14">
        <v>42333.0</v>
      </c>
      <c r="D48" s="9" t="s">
        <v>91</v>
      </c>
      <c r="E48" s="9" t="s">
        <v>243</v>
      </c>
      <c r="F48" s="9" t="s">
        <v>454</v>
      </c>
      <c r="G48" s="13">
        <v>2012.0</v>
      </c>
      <c r="H48" s="13">
        <v>25759.0</v>
      </c>
      <c r="I48" s="13">
        <v>1.0</v>
      </c>
      <c r="J48" s="13">
        <v>540000.0</v>
      </c>
      <c r="K48" s="34"/>
      <c r="L48" s="13">
        <v>4.2</v>
      </c>
      <c r="M48" s="9" t="s">
        <v>3374</v>
      </c>
      <c r="O48" s="13">
        <v>528100.0</v>
      </c>
    </row>
    <row r="49">
      <c r="A49" s="13">
        <v>64958.0</v>
      </c>
      <c r="B49" s="9" t="s">
        <v>3434</v>
      </c>
      <c r="C49" s="14">
        <v>42312.0</v>
      </c>
      <c r="D49" s="9" t="s">
        <v>542</v>
      </c>
      <c r="E49" s="9" t="s">
        <v>543</v>
      </c>
      <c r="F49" s="9" t="s">
        <v>3435</v>
      </c>
      <c r="G49" s="13">
        <v>2014.0</v>
      </c>
      <c r="H49" s="13">
        <v>14404.0</v>
      </c>
      <c r="I49" s="13">
        <v>1.0</v>
      </c>
      <c r="J49" s="13">
        <v>675000.0</v>
      </c>
      <c r="K49" s="9" t="s">
        <v>3387</v>
      </c>
      <c r="L49" s="13">
        <v>4.7</v>
      </c>
      <c r="M49" s="9" t="s">
        <v>3370</v>
      </c>
      <c r="O49" s="34"/>
    </row>
    <row r="50">
      <c r="A50" s="13">
        <v>122843.0</v>
      </c>
      <c r="B50" s="9" t="s">
        <v>3436</v>
      </c>
      <c r="C50" s="14">
        <v>42403.0</v>
      </c>
      <c r="D50" s="9" t="s">
        <v>61</v>
      </c>
      <c r="E50" s="9" t="s">
        <v>240</v>
      </c>
      <c r="F50" s="9" t="s">
        <v>3437</v>
      </c>
      <c r="G50" s="13">
        <v>2011.0</v>
      </c>
      <c r="H50" s="13">
        <v>20413.0</v>
      </c>
      <c r="I50" s="13">
        <v>1.0</v>
      </c>
      <c r="J50" s="13">
        <v>640000.0</v>
      </c>
      <c r="K50" s="9" t="s">
        <v>3376</v>
      </c>
      <c r="L50" s="13">
        <v>3.7</v>
      </c>
      <c r="M50" s="9" t="s">
        <v>3372</v>
      </c>
      <c r="O50" s="13">
        <v>506500.0</v>
      </c>
    </row>
    <row r="51">
      <c r="A51" s="13">
        <v>107983.0</v>
      </c>
      <c r="B51" s="9" t="s">
        <v>3438</v>
      </c>
      <c r="C51" s="14">
        <v>42374.0</v>
      </c>
      <c r="D51" s="9" t="s">
        <v>64</v>
      </c>
      <c r="E51" s="9" t="s">
        <v>174</v>
      </c>
      <c r="F51" s="9" t="s">
        <v>3439</v>
      </c>
      <c r="G51" s="13">
        <v>2011.0</v>
      </c>
      <c r="H51" s="13">
        <v>23572.0</v>
      </c>
      <c r="I51" s="13">
        <v>1.0</v>
      </c>
      <c r="J51" s="13">
        <v>550000.0</v>
      </c>
      <c r="K51" s="9" t="s">
        <v>3376</v>
      </c>
      <c r="L51" s="13">
        <v>3.9</v>
      </c>
      <c r="M51" s="9" t="s">
        <v>3370</v>
      </c>
      <c r="O51" s="13">
        <v>449400.0</v>
      </c>
    </row>
    <row r="52">
      <c r="A52" s="13">
        <v>120121.0</v>
      </c>
      <c r="B52" s="9" t="s">
        <v>3440</v>
      </c>
      <c r="C52" s="14">
        <v>42399.0</v>
      </c>
      <c r="D52" s="9" t="s">
        <v>77</v>
      </c>
      <c r="E52" s="9" t="s">
        <v>623</v>
      </c>
      <c r="F52" s="9" t="s">
        <v>786</v>
      </c>
      <c r="G52" s="13">
        <v>2012.0</v>
      </c>
      <c r="H52" s="13">
        <v>33535.0</v>
      </c>
      <c r="I52" s="13">
        <v>1.0</v>
      </c>
      <c r="J52" s="13">
        <v>450000.0</v>
      </c>
      <c r="K52" s="9" t="s">
        <v>3369</v>
      </c>
      <c r="L52" s="13">
        <v>3.9</v>
      </c>
      <c r="M52" s="9" t="s">
        <v>3370</v>
      </c>
      <c r="O52" s="13">
        <v>437800.0</v>
      </c>
    </row>
    <row r="53">
      <c r="A53" s="13">
        <v>73539.0</v>
      </c>
      <c r="B53" s="9" t="s">
        <v>3441</v>
      </c>
      <c r="C53" s="14">
        <v>42324.0</v>
      </c>
      <c r="D53" s="9" t="s">
        <v>77</v>
      </c>
      <c r="E53" s="9" t="s">
        <v>623</v>
      </c>
      <c r="F53" s="9" t="s">
        <v>786</v>
      </c>
      <c r="G53" s="13">
        <v>2012.0</v>
      </c>
      <c r="H53" s="13">
        <v>32538.0</v>
      </c>
      <c r="I53" s="13">
        <v>2.0</v>
      </c>
      <c r="J53" s="13">
        <v>450000.0</v>
      </c>
      <c r="K53" s="9" t="s">
        <v>3383</v>
      </c>
      <c r="L53" s="13">
        <v>4.3</v>
      </c>
      <c r="M53" s="9" t="s">
        <v>3370</v>
      </c>
      <c r="O53" s="13">
        <v>394020.0</v>
      </c>
    </row>
    <row r="54">
      <c r="A54" s="13">
        <v>19754.0</v>
      </c>
      <c r="B54" s="9" t="s">
        <v>3442</v>
      </c>
      <c r="C54" s="14">
        <v>42281.0</v>
      </c>
      <c r="D54" s="9" t="s">
        <v>32</v>
      </c>
      <c r="E54" s="9" t="s">
        <v>178</v>
      </c>
      <c r="F54" s="9" t="s">
        <v>3443</v>
      </c>
      <c r="G54" s="13">
        <v>2013.0</v>
      </c>
      <c r="H54" s="13">
        <v>15517.0</v>
      </c>
      <c r="I54" s="13">
        <v>1.0</v>
      </c>
      <c r="J54" s="13">
        <v>675000.0</v>
      </c>
      <c r="K54" s="9" t="s">
        <v>3387</v>
      </c>
      <c r="L54" s="13">
        <v>4.3</v>
      </c>
      <c r="M54" s="9" t="s">
        <v>3370</v>
      </c>
      <c r="O54" s="13">
        <v>713000.0</v>
      </c>
    </row>
    <row r="55">
      <c r="A55" s="13">
        <v>17953.0</v>
      </c>
      <c r="B55" s="9" t="s">
        <v>3444</v>
      </c>
      <c r="C55" s="14">
        <v>42247.0</v>
      </c>
      <c r="D55" s="9" t="s">
        <v>61</v>
      </c>
      <c r="E55" s="9" t="s">
        <v>216</v>
      </c>
      <c r="F55" s="9" t="s">
        <v>203</v>
      </c>
      <c r="G55" s="13">
        <v>2013.0</v>
      </c>
      <c r="H55" s="13">
        <v>8320.0</v>
      </c>
      <c r="I55" s="13">
        <v>1.0</v>
      </c>
      <c r="J55" s="13">
        <v>630000.0</v>
      </c>
      <c r="K55" s="9" t="s">
        <v>3383</v>
      </c>
      <c r="L55" s="13">
        <v>4.6</v>
      </c>
      <c r="M55" s="9" t="s">
        <v>3374</v>
      </c>
      <c r="O55" s="34"/>
    </row>
    <row r="56">
      <c r="A56" s="13">
        <v>67904.0</v>
      </c>
      <c r="B56" s="9" t="s">
        <v>3445</v>
      </c>
      <c r="C56" s="14">
        <v>42320.0</v>
      </c>
      <c r="D56" s="9" t="s">
        <v>91</v>
      </c>
      <c r="E56" s="9" t="s">
        <v>243</v>
      </c>
      <c r="F56" s="9" t="s">
        <v>136</v>
      </c>
      <c r="G56" s="13">
        <v>2012.0</v>
      </c>
      <c r="H56" s="13">
        <v>29151.0</v>
      </c>
      <c r="I56" s="13">
        <v>1.0</v>
      </c>
      <c r="J56" s="13">
        <v>616000.0</v>
      </c>
      <c r="K56" s="34"/>
      <c r="L56" s="13">
        <v>4.1</v>
      </c>
      <c r="M56" s="9" t="s">
        <v>3374</v>
      </c>
      <c r="O56" s="13">
        <v>709300.0</v>
      </c>
    </row>
    <row r="57">
      <c r="A57" s="13">
        <v>86804.0</v>
      </c>
      <c r="B57" s="9" t="s">
        <v>3446</v>
      </c>
      <c r="C57" s="14">
        <v>42340.0</v>
      </c>
      <c r="D57" s="9" t="s">
        <v>61</v>
      </c>
      <c r="E57" s="9" t="s">
        <v>202</v>
      </c>
      <c r="F57" s="9" t="s">
        <v>1183</v>
      </c>
      <c r="G57" s="13">
        <v>2006.0</v>
      </c>
      <c r="H57" s="13">
        <v>114793.0</v>
      </c>
      <c r="I57" s="13">
        <v>1.0</v>
      </c>
      <c r="J57" s="13">
        <v>300000.0</v>
      </c>
      <c r="K57" s="9" t="s">
        <v>3369</v>
      </c>
      <c r="L57" s="13">
        <v>3.1</v>
      </c>
      <c r="M57" s="9" t="s">
        <v>3370</v>
      </c>
      <c r="N57" s="13">
        <v>187342.0</v>
      </c>
      <c r="O57" s="13">
        <v>205200.0</v>
      </c>
    </row>
    <row r="58">
      <c r="A58" s="13">
        <v>125301.0</v>
      </c>
      <c r="B58" s="9" t="s">
        <v>3447</v>
      </c>
      <c r="C58" s="14">
        <v>42407.0</v>
      </c>
      <c r="D58" s="9" t="s">
        <v>44</v>
      </c>
      <c r="E58" s="9" t="s">
        <v>438</v>
      </c>
      <c r="F58" s="9" t="s">
        <v>439</v>
      </c>
      <c r="G58" s="13">
        <v>2015.0</v>
      </c>
      <c r="H58" s="13">
        <v>663.0</v>
      </c>
      <c r="I58" s="13">
        <v>1.0</v>
      </c>
      <c r="J58" s="13">
        <v>580000.0</v>
      </c>
      <c r="K58" s="9" t="s">
        <v>3369</v>
      </c>
      <c r="L58" s="13">
        <v>4.7</v>
      </c>
      <c r="M58" s="9" t="s">
        <v>3372</v>
      </c>
    </row>
    <row r="59">
      <c r="A59" s="13">
        <v>219256.0</v>
      </c>
      <c r="B59" s="9" t="s">
        <v>3448</v>
      </c>
      <c r="C59" s="14">
        <v>42450.0</v>
      </c>
      <c r="D59" s="9" t="s">
        <v>61</v>
      </c>
      <c r="E59" s="13">
        <v>800.0</v>
      </c>
      <c r="F59" s="9" t="s">
        <v>2744</v>
      </c>
      <c r="G59" s="13">
        <v>2001.0</v>
      </c>
      <c r="H59" s="13">
        <v>76344.0</v>
      </c>
      <c r="I59" s="13">
        <v>3.0</v>
      </c>
      <c r="J59" s="13">
        <v>110000.0</v>
      </c>
      <c r="K59" s="9" t="s">
        <v>3369</v>
      </c>
      <c r="L59" s="13">
        <v>2.0</v>
      </c>
      <c r="M59" s="9" t="s">
        <v>3372</v>
      </c>
    </row>
    <row r="60">
      <c r="A60" s="13">
        <v>223400.0</v>
      </c>
      <c r="B60" s="9" t="s">
        <v>3449</v>
      </c>
      <c r="C60" s="14">
        <v>42449.0</v>
      </c>
      <c r="D60" s="9" t="s">
        <v>81</v>
      </c>
      <c r="E60" s="9" t="s">
        <v>1099</v>
      </c>
      <c r="F60" s="9" t="s">
        <v>1124</v>
      </c>
      <c r="G60" s="13">
        <v>2000.0</v>
      </c>
      <c r="H60" s="13">
        <v>196647.0</v>
      </c>
      <c r="I60" s="13">
        <v>3.0</v>
      </c>
      <c r="J60" s="13">
        <v>140000.0</v>
      </c>
      <c r="K60" s="9" t="s">
        <v>3369</v>
      </c>
      <c r="L60" s="13">
        <v>2.0</v>
      </c>
      <c r="M60" s="9" t="s">
        <v>3372</v>
      </c>
    </row>
    <row r="61">
      <c r="A61" s="13">
        <v>21185.0</v>
      </c>
      <c r="B61" s="9" t="s">
        <v>3450</v>
      </c>
      <c r="C61" s="14">
        <v>42291.0</v>
      </c>
      <c r="D61" s="9" t="s">
        <v>81</v>
      </c>
      <c r="E61" s="9" t="s">
        <v>1099</v>
      </c>
      <c r="F61" s="9" t="s">
        <v>1124</v>
      </c>
      <c r="G61" s="13">
        <v>2008.0</v>
      </c>
      <c r="H61" s="13">
        <v>39134.0</v>
      </c>
      <c r="I61" s="13">
        <v>2.0</v>
      </c>
      <c r="J61" s="13">
        <v>360000.0</v>
      </c>
      <c r="K61" s="9" t="s">
        <v>3387</v>
      </c>
      <c r="L61" s="13">
        <v>3.5</v>
      </c>
      <c r="M61" s="9" t="s">
        <v>3374</v>
      </c>
      <c r="O61" s="13">
        <v>299790.0</v>
      </c>
    </row>
    <row r="62">
      <c r="A62" s="13">
        <v>140079.0</v>
      </c>
      <c r="B62" s="9" t="s">
        <v>3451</v>
      </c>
      <c r="C62" s="14">
        <v>42426.0</v>
      </c>
      <c r="D62" s="9" t="s">
        <v>81</v>
      </c>
      <c r="E62" s="9" t="s">
        <v>3452</v>
      </c>
      <c r="F62" s="9" t="s">
        <v>422</v>
      </c>
      <c r="G62" s="13">
        <v>2011.0</v>
      </c>
      <c r="H62" s="13">
        <v>39058.0</v>
      </c>
      <c r="I62" s="13">
        <v>1.0</v>
      </c>
      <c r="J62" s="13">
        <v>1225000.0</v>
      </c>
      <c r="K62" s="9" t="s">
        <v>3407</v>
      </c>
      <c r="L62" s="13">
        <v>4.0</v>
      </c>
      <c r="M62" s="9" t="s">
        <v>3372</v>
      </c>
      <c r="O62" s="13">
        <v>998700.0</v>
      </c>
    </row>
    <row r="63">
      <c r="A63" s="13">
        <v>108632.0</v>
      </c>
      <c r="B63" s="9" t="s">
        <v>3453</v>
      </c>
      <c r="C63" s="14">
        <v>42377.0</v>
      </c>
      <c r="D63" s="9" t="s">
        <v>36</v>
      </c>
      <c r="E63" s="9" t="s">
        <v>902</v>
      </c>
      <c r="F63" s="9" t="s">
        <v>1027</v>
      </c>
      <c r="G63" s="13">
        <v>2013.0</v>
      </c>
      <c r="H63" s="13">
        <v>27164.0</v>
      </c>
      <c r="I63" s="13">
        <v>1.0</v>
      </c>
      <c r="J63" s="13">
        <v>400000.0</v>
      </c>
      <c r="K63" s="9" t="s">
        <v>3383</v>
      </c>
      <c r="L63" s="13">
        <v>4.2</v>
      </c>
      <c r="M63" s="9" t="s">
        <v>3370</v>
      </c>
      <c r="O63" s="13">
        <v>447200.0</v>
      </c>
    </row>
    <row r="64">
      <c r="A64" s="13">
        <v>229384.0</v>
      </c>
      <c r="B64" s="9" t="s">
        <v>3454</v>
      </c>
      <c r="C64" s="14">
        <v>42456.0</v>
      </c>
      <c r="D64" s="9" t="s">
        <v>55</v>
      </c>
      <c r="E64" s="9" t="s">
        <v>58</v>
      </c>
      <c r="F64" s="9" t="s">
        <v>115</v>
      </c>
      <c r="G64" s="13">
        <v>2013.0</v>
      </c>
      <c r="H64" s="13">
        <v>28083.0</v>
      </c>
      <c r="I64" s="13">
        <v>1.0</v>
      </c>
      <c r="J64" s="13">
        <v>1130000.0</v>
      </c>
      <c r="K64" s="9" t="s">
        <v>3383</v>
      </c>
      <c r="L64" s="13">
        <v>4.3</v>
      </c>
      <c r="M64" s="9" t="s">
        <v>3372</v>
      </c>
      <c r="O64" s="13">
        <v>1123200.0</v>
      </c>
    </row>
    <row r="65">
      <c r="A65" s="13">
        <v>109538.0</v>
      </c>
      <c r="B65" s="9" t="s">
        <v>3455</v>
      </c>
      <c r="C65" s="14">
        <v>42378.0</v>
      </c>
      <c r="D65" s="9" t="s">
        <v>36</v>
      </c>
      <c r="E65" s="9" t="s">
        <v>2341</v>
      </c>
      <c r="F65" s="9" t="s">
        <v>3456</v>
      </c>
      <c r="G65" s="13">
        <v>2010.0</v>
      </c>
      <c r="H65" s="13">
        <v>23302.0</v>
      </c>
      <c r="I65" s="13">
        <v>1.0</v>
      </c>
      <c r="J65" s="13">
        <v>400000.0</v>
      </c>
      <c r="K65" s="9" t="s">
        <v>3369</v>
      </c>
      <c r="L65" s="13">
        <v>3.6</v>
      </c>
      <c r="M65" s="9" t="s">
        <v>3370</v>
      </c>
      <c r="O65" s="13">
        <v>424100.0</v>
      </c>
    </row>
    <row r="66">
      <c r="A66" s="13">
        <v>70447.0</v>
      </c>
      <c r="B66" s="9" t="s">
        <v>3457</v>
      </c>
      <c r="C66" s="14">
        <v>42317.0</v>
      </c>
      <c r="D66" s="9" t="s">
        <v>61</v>
      </c>
      <c r="E66" s="9" t="s">
        <v>202</v>
      </c>
      <c r="F66" s="9" t="s">
        <v>172</v>
      </c>
      <c r="G66" s="13">
        <v>2014.0</v>
      </c>
      <c r="H66" s="13">
        <v>12318.0</v>
      </c>
      <c r="I66" s="13">
        <v>1.0</v>
      </c>
      <c r="J66" s="13">
        <v>700000.0</v>
      </c>
      <c r="K66" s="9" t="s">
        <v>3369</v>
      </c>
      <c r="L66" s="13">
        <v>4.7</v>
      </c>
      <c r="M66" s="9" t="s">
        <v>3418</v>
      </c>
      <c r="N66" s="13">
        <v>591143.0</v>
      </c>
      <c r="O66" s="13">
        <v>619400.0</v>
      </c>
    </row>
    <row r="67">
      <c r="A67" s="13">
        <v>21202.0</v>
      </c>
      <c r="B67" s="9" t="s">
        <v>3458</v>
      </c>
      <c r="C67" s="14">
        <v>42291.0</v>
      </c>
      <c r="D67" s="9" t="s">
        <v>61</v>
      </c>
      <c r="E67" s="9" t="s">
        <v>1831</v>
      </c>
      <c r="F67" s="9" t="s">
        <v>1839</v>
      </c>
      <c r="G67" s="13">
        <v>2010.0</v>
      </c>
      <c r="H67" s="13">
        <v>37602.0</v>
      </c>
      <c r="I67" s="13">
        <v>1.0</v>
      </c>
      <c r="J67" s="13">
        <v>260000.0</v>
      </c>
      <c r="K67" s="9" t="s">
        <v>3387</v>
      </c>
      <c r="L67" s="13">
        <v>3.5</v>
      </c>
      <c r="M67" s="9" t="s">
        <v>3370</v>
      </c>
      <c r="N67" s="13">
        <v>229139.0</v>
      </c>
      <c r="O67" s="34"/>
    </row>
    <row r="68">
      <c r="A68" s="13">
        <v>88385.0</v>
      </c>
      <c r="B68" s="9" t="s">
        <v>3459</v>
      </c>
      <c r="C68" s="14">
        <v>42339.0</v>
      </c>
      <c r="D68" s="9" t="s">
        <v>91</v>
      </c>
      <c r="E68" s="9" t="s">
        <v>1726</v>
      </c>
      <c r="F68" s="9" t="s">
        <v>1727</v>
      </c>
      <c r="G68" s="13">
        <v>2008.0</v>
      </c>
      <c r="H68" s="13">
        <v>108987.0</v>
      </c>
      <c r="I68" s="13">
        <v>2.0</v>
      </c>
      <c r="J68" s="13">
        <v>310000.0</v>
      </c>
      <c r="K68" s="9" t="s">
        <v>3407</v>
      </c>
      <c r="L68" s="13">
        <v>3.1</v>
      </c>
      <c r="M68" s="9" t="s">
        <v>3370</v>
      </c>
      <c r="O68" s="13">
        <v>195660.0</v>
      </c>
    </row>
    <row r="69">
      <c r="A69" s="13">
        <v>113992.0</v>
      </c>
      <c r="B69" s="9" t="s">
        <v>3460</v>
      </c>
      <c r="C69" s="14">
        <v>42386.0</v>
      </c>
      <c r="D69" s="9" t="s">
        <v>91</v>
      </c>
      <c r="E69" s="9" t="s">
        <v>907</v>
      </c>
      <c r="F69" s="9" t="s">
        <v>2715</v>
      </c>
      <c r="G69" s="13">
        <v>2008.0</v>
      </c>
      <c r="H69" s="13">
        <v>54448.0</v>
      </c>
      <c r="I69" s="13">
        <v>3.0</v>
      </c>
      <c r="J69" s="13">
        <v>280000.0</v>
      </c>
      <c r="K69" s="34"/>
      <c r="L69" s="13">
        <v>3.0</v>
      </c>
      <c r="M69" s="9" t="s">
        <v>3372</v>
      </c>
      <c r="N69" s="13">
        <v>221361.0</v>
      </c>
      <c r="O69" s="13">
        <v>185725.0</v>
      </c>
    </row>
    <row r="70">
      <c r="A70" s="13">
        <v>19290.0</v>
      </c>
      <c r="B70" s="9" t="s">
        <v>3461</v>
      </c>
      <c r="C70" s="14">
        <v>42275.0</v>
      </c>
      <c r="D70" s="9" t="s">
        <v>61</v>
      </c>
      <c r="E70" s="9" t="s">
        <v>127</v>
      </c>
      <c r="F70" s="9" t="s">
        <v>111</v>
      </c>
      <c r="G70" s="13">
        <v>2014.0</v>
      </c>
      <c r="H70" s="13">
        <v>3560.0</v>
      </c>
      <c r="I70" s="13">
        <v>1.0</v>
      </c>
      <c r="J70" s="13">
        <v>980000.0</v>
      </c>
      <c r="K70" s="9" t="s">
        <v>3383</v>
      </c>
      <c r="L70" s="13">
        <v>4.7</v>
      </c>
      <c r="M70" s="9" t="s">
        <v>3374</v>
      </c>
      <c r="O70" s="34"/>
    </row>
    <row r="71">
      <c r="A71" s="13">
        <v>107129.0</v>
      </c>
      <c r="B71" s="9" t="s">
        <v>3462</v>
      </c>
      <c r="C71" s="14">
        <v>42373.0</v>
      </c>
      <c r="D71" s="9" t="s">
        <v>77</v>
      </c>
      <c r="E71" s="9" t="s">
        <v>2298</v>
      </c>
      <c r="F71" s="9" t="s">
        <v>2713</v>
      </c>
      <c r="G71" s="13">
        <v>2005.0</v>
      </c>
      <c r="H71" s="13">
        <v>101806.0</v>
      </c>
      <c r="I71" s="13">
        <v>3.0</v>
      </c>
      <c r="J71" s="13">
        <v>120000.0</v>
      </c>
      <c r="K71" s="9" t="s">
        <v>3369</v>
      </c>
      <c r="L71" s="13">
        <v>2.9</v>
      </c>
      <c r="M71" s="9" t="s">
        <v>3372</v>
      </c>
    </row>
    <row r="72">
      <c r="A72" s="13">
        <v>227397.0</v>
      </c>
      <c r="B72" s="9" t="s">
        <v>3463</v>
      </c>
      <c r="C72" s="14">
        <v>42455.0</v>
      </c>
      <c r="D72" s="9" t="s">
        <v>91</v>
      </c>
      <c r="E72" s="9" t="s">
        <v>243</v>
      </c>
      <c r="F72" s="9" t="s">
        <v>235</v>
      </c>
      <c r="G72" s="13">
        <v>2010.0</v>
      </c>
      <c r="H72" s="13">
        <v>69973.0</v>
      </c>
      <c r="I72" s="13">
        <v>3.0</v>
      </c>
      <c r="J72" s="13">
        <v>410000.0</v>
      </c>
      <c r="K72" s="9" t="s">
        <v>3369</v>
      </c>
      <c r="L72" s="13">
        <v>3.7</v>
      </c>
      <c r="M72" s="9" t="s">
        <v>3372</v>
      </c>
    </row>
    <row r="73">
      <c r="A73" s="13">
        <v>106320.0</v>
      </c>
      <c r="B73" s="9" t="s">
        <v>3464</v>
      </c>
      <c r="C73" s="14">
        <v>42372.0</v>
      </c>
      <c r="D73" s="9" t="s">
        <v>81</v>
      </c>
      <c r="E73" s="9" t="s">
        <v>1099</v>
      </c>
      <c r="F73" s="9" t="s">
        <v>2135</v>
      </c>
      <c r="G73" s="13">
        <v>2006.0</v>
      </c>
      <c r="H73" s="13">
        <v>54995.0</v>
      </c>
      <c r="I73" s="13">
        <v>1.0</v>
      </c>
      <c r="J73" s="13">
        <v>320000.0</v>
      </c>
      <c r="K73" s="9" t="s">
        <v>3383</v>
      </c>
      <c r="L73" s="13">
        <v>2.5</v>
      </c>
      <c r="M73" s="9" t="s">
        <v>3372</v>
      </c>
      <c r="O73" s="13">
        <v>222300.0</v>
      </c>
    </row>
    <row r="74">
      <c r="A74" s="13">
        <v>100834.0</v>
      </c>
      <c r="B74" s="9" t="s">
        <v>3465</v>
      </c>
      <c r="C74" s="14">
        <v>42359.0</v>
      </c>
      <c r="D74" s="9" t="s">
        <v>91</v>
      </c>
      <c r="E74" s="9" t="s">
        <v>1442</v>
      </c>
      <c r="F74" s="9" t="s">
        <v>2161</v>
      </c>
      <c r="G74" s="13">
        <v>2005.0</v>
      </c>
      <c r="H74" s="13">
        <v>72084.0</v>
      </c>
      <c r="I74" s="13">
        <v>2.0</v>
      </c>
      <c r="J74" s="13">
        <v>200000.0</v>
      </c>
      <c r="K74" s="9" t="s">
        <v>3369</v>
      </c>
      <c r="L74" s="13">
        <v>2.7</v>
      </c>
      <c r="M74" s="9" t="s">
        <v>3374</v>
      </c>
      <c r="O74" s="13">
        <v>105930.0</v>
      </c>
    </row>
    <row r="75">
      <c r="A75" s="13">
        <v>21305.0</v>
      </c>
      <c r="B75" s="9" t="s">
        <v>3466</v>
      </c>
      <c r="C75" s="14">
        <v>42292.0</v>
      </c>
      <c r="D75" s="9" t="s">
        <v>32</v>
      </c>
      <c r="E75" s="9" t="s">
        <v>178</v>
      </c>
      <c r="F75" s="9" t="s">
        <v>3467</v>
      </c>
      <c r="G75" s="13">
        <v>2011.0</v>
      </c>
      <c r="H75" s="13">
        <v>78325.0</v>
      </c>
      <c r="I75" s="13">
        <v>1.0</v>
      </c>
      <c r="J75" s="13">
        <v>600000.0</v>
      </c>
      <c r="K75" s="9" t="s">
        <v>3383</v>
      </c>
      <c r="L75" s="13">
        <v>4.0</v>
      </c>
      <c r="M75" s="9" t="s">
        <v>3370</v>
      </c>
      <c r="O75" s="13">
        <v>436000.0</v>
      </c>
    </row>
    <row r="76">
      <c r="A76" s="13">
        <v>24601.0</v>
      </c>
      <c r="B76" s="9" t="s">
        <v>3468</v>
      </c>
      <c r="C76" s="14">
        <v>42315.0</v>
      </c>
      <c r="D76" s="9" t="s">
        <v>91</v>
      </c>
      <c r="E76" s="9" t="s">
        <v>92</v>
      </c>
      <c r="F76" s="9" t="s">
        <v>124</v>
      </c>
      <c r="G76" s="13">
        <v>2011.0</v>
      </c>
      <c r="H76" s="13">
        <v>70543.0</v>
      </c>
      <c r="I76" s="13">
        <v>1.0</v>
      </c>
      <c r="J76" s="13">
        <v>840000.0</v>
      </c>
      <c r="K76" s="9" t="s">
        <v>3387</v>
      </c>
      <c r="L76" s="13">
        <v>3.6</v>
      </c>
      <c r="M76" s="9" t="s">
        <v>3418</v>
      </c>
      <c r="O76" s="13">
        <v>757900.0</v>
      </c>
    </row>
    <row r="77">
      <c r="A77" s="13">
        <v>21542.0</v>
      </c>
      <c r="B77" s="9" t="s">
        <v>3469</v>
      </c>
      <c r="C77" s="14">
        <v>42293.0</v>
      </c>
      <c r="D77" s="9" t="s">
        <v>36</v>
      </c>
      <c r="E77" s="9" t="s">
        <v>902</v>
      </c>
      <c r="F77" s="9" t="s">
        <v>1914</v>
      </c>
      <c r="G77" s="13">
        <v>2011.0</v>
      </c>
      <c r="H77" s="13">
        <v>42766.0</v>
      </c>
      <c r="I77" s="13">
        <v>3.0</v>
      </c>
      <c r="J77" s="13">
        <v>230000.0</v>
      </c>
      <c r="K77" s="9" t="s">
        <v>3369</v>
      </c>
      <c r="L77" s="13">
        <v>3.8</v>
      </c>
      <c r="M77" s="9" t="s">
        <v>3374</v>
      </c>
      <c r="O77" s="13">
        <v>223295.0</v>
      </c>
    </row>
    <row r="78">
      <c r="A78" s="13">
        <v>91333.0</v>
      </c>
      <c r="B78" s="9" t="s">
        <v>3470</v>
      </c>
      <c r="C78" s="14">
        <v>42343.0</v>
      </c>
      <c r="D78" s="9" t="s">
        <v>25</v>
      </c>
      <c r="E78" s="9" t="s">
        <v>119</v>
      </c>
      <c r="F78" s="9" t="s">
        <v>120</v>
      </c>
      <c r="G78" s="13">
        <v>2011.0</v>
      </c>
      <c r="H78" s="13">
        <v>72930.0</v>
      </c>
      <c r="I78" s="13">
        <v>1.0</v>
      </c>
      <c r="J78" s="13">
        <v>420000.0</v>
      </c>
      <c r="K78" s="9" t="s">
        <v>3369</v>
      </c>
      <c r="L78" s="13">
        <v>4.1</v>
      </c>
      <c r="M78" s="9" t="s">
        <v>3374</v>
      </c>
      <c r="O78" s="13">
        <v>403300.0</v>
      </c>
    </row>
    <row r="79">
      <c r="A79" s="13">
        <v>125623.0</v>
      </c>
      <c r="B79" s="9" t="s">
        <v>3471</v>
      </c>
      <c r="C79" s="14">
        <v>42409.0</v>
      </c>
      <c r="D79" s="9" t="s">
        <v>36</v>
      </c>
      <c r="E79" s="9" t="s">
        <v>37</v>
      </c>
      <c r="F79" s="9" t="s">
        <v>38</v>
      </c>
      <c r="G79" s="13">
        <v>2011.0</v>
      </c>
      <c r="H79" s="13">
        <v>49195.0</v>
      </c>
      <c r="I79" s="13">
        <v>1.0</v>
      </c>
      <c r="J79" s="13">
        <v>860000.0</v>
      </c>
      <c r="K79" s="9" t="s">
        <v>3369</v>
      </c>
      <c r="L79" s="13">
        <v>3.2</v>
      </c>
      <c r="M79" s="9" t="s">
        <v>3372</v>
      </c>
      <c r="O79" s="13">
        <v>1007100.0</v>
      </c>
    </row>
    <row r="80">
      <c r="A80" s="13">
        <v>221668.0</v>
      </c>
      <c r="B80" s="9" t="s">
        <v>3472</v>
      </c>
      <c r="C80" s="14">
        <v>42446.0</v>
      </c>
      <c r="D80" s="9" t="s">
        <v>61</v>
      </c>
      <c r="E80" s="9" t="s">
        <v>1724</v>
      </c>
      <c r="F80" s="9" t="s">
        <v>2748</v>
      </c>
      <c r="G80" s="13">
        <v>2015.0</v>
      </c>
      <c r="H80" s="13">
        <v>1328.0</v>
      </c>
      <c r="I80" s="13">
        <v>1.0</v>
      </c>
      <c r="J80" s="13">
        <v>320000.0</v>
      </c>
      <c r="K80" s="9" t="s">
        <v>3369</v>
      </c>
      <c r="L80" s="13">
        <v>4.7</v>
      </c>
      <c r="M80" s="9" t="s">
        <v>3372</v>
      </c>
    </row>
    <row r="81">
      <c r="A81" s="13">
        <v>228631.0</v>
      </c>
      <c r="B81" s="9" t="s">
        <v>3473</v>
      </c>
      <c r="C81" s="14">
        <v>42455.0</v>
      </c>
      <c r="D81" s="9" t="s">
        <v>2440</v>
      </c>
      <c r="E81" s="9" t="s">
        <v>2441</v>
      </c>
      <c r="F81" s="9" t="s">
        <v>3474</v>
      </c>
      <c r="G81" s="13">
        <v>2005.0</v>
      </c>
      <c r="H81" s="13">
        <v>49763.0</v>
      </c>
      <c r="I81" s="13">
        <v>1.0</v>
      </c>
      <c r="J81" s="13">
        <v>190000.0</v>
      </c>
      <c r="K81" s="9" t="s">
        <v>3369</v>
      </c>
      <c r="L81" s="13">
        <v>2.2</v>
      </c>
      <c r="M81" s="9" t="s">
        <v>3372</v>
      </c>
      <c r="O81" s="13">
        <v>87000.0</v>
      </c>
    </row>
    <row r="82">
      <c r="A82" s="13">
        <v>71384.0</v>
      </c>
      <c r="B82" s="9" t="s">
        <v>3475</v>
      </c>
      <c r="C82" s="14">
        <v>42321.0</v>
      </c>
      <c r="D82" s="9" t="s">
        <v>61</v>
      </c>
      <c r="E82" s="13">
        <v>800.0</v>
      </c>
      <c r="F82" s="9" t="s">
        <v>2744</v>
      </c>
      <c r="G82" s="13">
        <v>2008.0</v>
      </c>
      <c r="H82" s="13">
        <v>26911.0</v>
      </c>
      <c r="I82" s="13">
        <v>1.0</v>
      </c>
      <c r="J82" s="13">
        <v>180000.0</v>
      </c>
      <c r="K82" s="9" t="s">
        <v>3369</v>
      </c>
      <c r="L82" s="13">
        <v>3.3</v>
      </c>
      <c r="M82" s="9" t="s">
        <v>3374</v>
      </c>
      <c r="N82" s="13">
        <v>129778.0</v>
      </c>
      <c r="O82" s="13">
        <v>109000.0</v>
      </c>
    </row>
    <row r="83">
      <c r="A83" s="13">
        <v>105491.0</v>
      </c>
      <c r="B83" s="9" t="s">
        <v>3476</v>
      </c>
      <c r="C83" s="14">
        <v>42372.0</v>
      </c>
      <c r="D83" s="9" t="s">
        <v>61</v>
      </c>
      <c r="E83" s="9" t="s">
        <v>216</v>
      </c>
      <c r="F83" s="9" t="s">
        <v>203</v>
      </c>
      <c r="G83" s="13">
        <v>2013.0</v>
      </c>
      <c r="H83" s="13">
        <v>15697.0</v>
      </c>
      <c r="I83" s="13">
        <v>1.0</v>
      </c>
      <c r="J83" s="13">
        <v>550000.0</v>
      </c>
      <c r="K83" s="9" t="s">
        <v>3376</v>
      </c>
      <c r="L83" s="13">
        <v>4.3</v>
      </c>
      <c r="M83" s="9" t="s">
        <v>3370</v>
      </c>
      <c r="N83" s="13">
        <v>499880.0</v>
      </c>
      <c r="O83" s="13">
        <v>494600.0</v>
      </c>
    </row>
    <row r="84">
      <c r="A84" s="13">
        <v>222521.0</v>
      </c>
      <c r="B84" s="9" t="s">
        <v>3477</v>
      </c>
      <c r="C84" s="14">
        <v>42447.0</v>
      </c>
      <c r="D84" s="9" t="s">
        <v>91</v>
      </c>
      <c r="E84" s="9" t="s">
        <v>1442</v>
      </c>
      <c r="F84" s="9" t="s">
        <v>2161</v>
      </c>
      <c r="G84" s="13">
        <v>2005.0</v>
      </c>
      <c r="H84" s="13">
        <v>75436.0</v>
      </c>
      <c r="I84" s="13">
        <v>1.0</v>
      </c>
      <c r="J84" s="13">
        <v>200000.0</v>
      </c>
      <c r="K84" s="9" t="s">
        <v>3369</v>
      </c>
      <c r="L84" s="13">
        <v>2.0</v>
      </c>
      <c r="M84" s="9" t="s">
        <v>3372</v>
      </c>
      <c r="O84" s="13">
        <v>117700.0</v>
      </c>
    </row>
    <row r="85">
      <c r="A85" s="13">
        <v>94370.0</v>
      </c>
      <c r="B85" s="9" t="s">
        <v>3478</v>
      </c>
      <c r="C85" s="14">
        <v>42345.0</v>
      </c>
      <c r="D85" s="9" t="s">
        <v>91</v>
      </c>
      <c r="E85" s="9" t="s">
        <v>1442</v>
      </c>
      <c r="F85" s="9" t="s">
        <v>1443</v>
      </c>
      <c r="G85" s="13">
        <v>2008.0</v>
      </c>
      <c r="H85" s="13">
        <v>20840.0</v>
      </c>
      <c r="I85" s="13">
        <v>2.0</v>
      </c>
      <c r="J85" s="13">
        <v>270000.0</v>
      </c>
      <c r="K85" s="9" t="s">
        <v>3369</v>
      </c>
      <c r="L85" s="13">
        <v>3.5</v>
      </c>
      <c r="M85" s="9" t="s">
        <v>3374</v>
      </c>
      <c r="N85" s="13">
        <v>201350.0</v>
      </c>
      <c r="O85" s="13">
        <v>182070.0</v>
      </c>
    </row>
    <row r="86">
      <c r="A86" s="13">
        <v>93184.0</v>
      </c>
      <c r="B86" s="9" t="s">
        <v>3479</v>
      </c>
      <c r="C86" s="14">
        <v>42345.0</v>
      </c>
      <c r="D86" s="9" t="s">
        <v>32</v>
      </c>
      <c r="E86" s="9" t="s">
        <v>33</v>
      </c>
      <c r="F86" s="9" t="s">
        <v>34</v>
      </c>
      <c r="G86" s="13">
        <v>2013.0</v>
      </c>
      <c r="H86" s="13">
        <v>35299.0</v>
      </c>
      <c r="I86" s="13">
        <v>1.0</v>
      </c>
      <c r="J86" s="13">
        <v>1300000.0</v>
      </c>
      <c r="K86" s="9" t="s">
        <v>3383</v>
      </c>
      <c r="L86" s="13">
        <v>4.4</v>
      </c>
      <c r="M86" s="9" t="s">
        <v>3370</v>
      </c>
      <c r="O86" s="13">
        <v>1229800.0</v>
      </c>
    </row>
    <row r="87">
      <c r="A87" s="13">
        <v>139163.0</v>
      </c>
      <c r="B87" s="9" t="s">
        <v>3480</v>
      </c>
      <c r="C87" s="14">
        <v>42424.0</v>
      </c>
      <c r="D87" s="9" t="s">
        <v>542</v>
      </c>
      <c r="E87" s="9" t="s">
        <v>543</v>
      </c>
      <c r="F87" s="9" t="s">
        <v>1096</v>
      </c>
      <c r="G87" s="13">
        <v>2011.0</v>
      </c>
      <c r="H87" s="13">
        <v>83851.0</v>
      </c>
      <c r="I87" s="13">
        <v>2.0</v>
      </c>
      <c r="J87" s="13">
        <v>450000.0</v>
      </c>
      <c r="K87" s="9" t="s">
        <v>3383</v>
      </c>
      <c r="L87" s="13">
        <v>3.9</v>
      </c>
      <c r="M87" s="9" t="s">
        <v>3370</v>
      </c>
      <c r="O87" s="13">
        <v>335520.0</v>
      </c>
    </row>
    <row r="88">
      <c r="A88" s="13">
        <v>113688.0</v>
      </c>
      <c r="B88" s="9" t="s">
        <v>3481</v>
      </c>
      <c r="C88" s="14">
        <v>42386.0</v>
      </c>
      <c r="D88" s="9" t="s">
        <v>273</v>
      </c>
      <c r="E88" s="9" t="s">
        <v>2225</v>
      </c>
      <c r="F88" s="9" t="s">
        <v>2340</v>
      </c>
      <c r="G88" s="13">
        <v>2013.0</v>
      </c>
      <c r="H88" s="13">
        <v>24418.0</v>
      </c>
      <c r="I88" s="13">
        <v>2.0</v>
      </c>
      <c r="J88" s="13">
        <v>155000.0</v>
      </c>
      <c r="K88" s="9" t="s">
        <v>3383</v>
      </c>
      <c r="L88" s="13">
        <v>4.3</v>
      </c>
      <c r="M88" s="9" t="s">
        <v>3370</v>
      </c>
      <c r="O88" s="34"/>
    </row>
    <row r="89">
      <c r="A89" s="13">
        <v>108093.0</v>
      </c>
      <c r="B89" s="9" t="s">
        <v>3482</v>
      </c>
      <c r="C89" s="14">
        <v>42374.0</v>
      </c>
      <c r="D89" s="9" t="s">
        <v>32</v>
      </c>
      <c r="E89" s="9" t="s">
        <v>33</v>
      </c>
      <c r="F89" s="9" t="s">
        <v>3483</v>
      </c>
      <c r="G89" s="13">
        <v>2012.0</v>
      </c>
      <c r="H89" s="13">
        <v>51278.0</v>
      </c>
      <c r="I89" s="13">
        <v>1.0</v>
      </c>
      <c r="J89" s="13">
        <v>1250000.0</v>
      </c>
      <c r="K89" s="9" t="s">
        <v>3383</v>
      </c>
      <c r="L89" s="13">
        <v>4.1</v>
      </c>
      <c r="M89" s="9" t="s">
        <v>3374</v>
      </c>
      <c r="O89" s="13">
        <v>1195200.0</v>
      </c>
    </row>
    <row r="90">
      <c r="A90" s="13">
        <v>122129.0</v>
      </c>
      <c r="B90" s="9" t="s">
        <v>3484</v>
      </c>
      <c r="C90" s="14">
        <v>42405.0</v>
      </c>
      <c r="D90" s="9" t="s">
        <v>61</v>
      </c>
      <c r="E90" s="9" t="s">
        <v>1211</v>
      </c>
      <c r="F90" s="9" t="s">
        <v>306</v>
      </c>
      <c r="G90" s="13">
        <v>2015.0</v>
      </c>
      <c r="H90" s="13">
        <v>8771.0</v>
      </c>
      <c r="I90" s="13">
        <v>1.0</v>
      </c>
      <c r="J90" s="13">
        <v>400000.0</v>
      </c>
      <c r="K90" s="9" t="s">
        <v>3376</v>
      </c>
      <c r="L90" s="13">
        <v>4.2</v>
      </c>
      <c r="M90" s="9" t="s">
        <v>3370</v>
      </c>
      <c r="O90" s="34"/>
    </row>
    <row r="91">
      <c r="A91" s="13">
        <v>137490.0</v>
      </c>
      <c r="B91" s="9" t="s">
        <v>3485</v>
      </c>
      <c r="C91" s="14">
        <v>42427.0</v>
      </c>
      <c r="D91" s="9" t="s">
        <v>61</v>
      </c>
      <c r="E91" s="9" t="s">
        <v>1211</v>
      </c>
      <c r="F91" s="9" t="s">
        <v>306</v>
      </c>
      <c r="G91" s="13">
        <v>2013.0</v>
      </c>
      <c r="H91" s="13">
        <v>31847.0</v>
      </c>
      <c r="I91" s="13">
        <v>1.0</v>
      </c>
      <c r="J91" s="13">
        <v>320000.0</v>
      </c>
      <c r="K91" s="9" t="s">
        <v>3369</v>
      </c>
      <c r="L91" s="13">
        <v>3.1</v>
      </c>
      <c r="M91" s="9" t="s">
        <v>3370</v>
      </c>
      <c r="N91" s="13">
        <v>290042.0</v>
      </c>
      <c r="O91" s="13">
        <v>286100.0</v>
      </c>
    </row>
    <row r="92">
      <c r="A92" s="13">
        <v>77501.0</v>
      </c>
      <c r="B92" s="9" t="s">
        <v>3486</v>
      </c>
      <c r="C92" s="14">
        <v>42337.0</v>
      </c>
      <c r="D92" s="9" t="s">
        <v>91</v>
      </c>
      <c r="E92" s="9" t="s">
        <v>243</v>
      </c>
      <c r="F92" s="9" t="s">
        <v>235</v>
      </c>
      <c r="G92" s="13">
        <v>2012.0</v>
      </c>
      <c r="H92" s="13">
        <v>29639.0</v>
      </c>
      <c r="I92" s="13">
        <v>1.0</v>
      </c>
      <c r="J92" s="13">
        <v>500000.0</v>
      </c>
      <c r="K92" s="9" t="s">
        <v>3376</v>
      </c>
      <c r="L92" s="13">
        <v>4.3</v>
      </c>
      <c r="M92" s="9" t="s">
        <v>3374</v>
      </c>
      <c r="O92" s="13">
        <v>492200.0</v>
      </c>
    </row>
    <row r="93">
      <c r="A93" s="13">
        <v>91788.0</v>
      </c>
      <c r="B93" s="9" t="s">
        <v>3487</v>
      </c>
      <c r="C93" s="14">
        <v>42343.0</v>
      </c>
      <c r="D93" s="9" t="s">
        <v>61</v>
      </c>
      <c r="E93" s="9" t="s">
        <v>443</v>
      </c>
      <c r="F93" s="9" t="s">
        <v>444</v>
      </c>
      <c r="G93" s="13">
        <v>2012.0</v>
      </c>
      <c r="H93" s="13">
        <v>19167.0</v>
      </c>
      <c r="I93" s="13">
        <v>1.0</v>
      </c>
      <c r="J93" s="13">
        <v>500000.0</v>
      </c>
      <c r="K93" s="9" t="s">
        <v>3376</v>
      </c>
      <c r="L93" s="13">
        <v>3.7</v>
      </c>
      <c r="M93" s="9" t="s">
        <v>3372</v>
      </c>
      <c r="N93" s="13">
        <v>447067.0</v>
      </c>
      <c r="O93" s="13">
        <v>476700.0</v>
      </c>
    </row>
    <row r="94">
      <c r="A94" s="13">
        <v>54460.0</v>
      </c>
      <c r="B94" s="9" t="s">
        <v>3488</v>
      </c>
      <c r="C94" s="14">
        <v>42304.0</v>
      </c>
      <c r="D94" s="9" t="s">
        <v>91</v>
      </c>
      <c r="E94" s="9" t="s">
        <v>243</v>
      </c>
      <c r="F94" s="9" t="s">
        <v>454</v>
      </c>
      <c r="G94" s="13">
        <v>2010.0</v>
      </c>
      <c r="H94" s="13">
        <v>67821.0</v>
      </c>
      <c r="I94" s="13">
        <v>3.0</v>
      </c>
      <c r="J94" s="13">
        <v>450000.0</v>
      </c>
      <c r="K94" s="9" t="s">
        <v>3369</v>
      </c>
      <c r="L94" s="13">
        <v>3.4</v>
      </c>
      <c r="M94" s="9" t="s">
        <v>3370</v>
      </c>
      <c r="O94" s="13">
        <v>343655.0</v>
      </c>
    </row>
    <row r="95">
      <c r="A95" s="13">
        <v>91230.0</v>
      </c>
      <c r="B95" s="9" t="s">
        <v>3489</v>
      </c>
      <c r="C95" s="14">
        <v>42376.0</v>
      </c>
      <c r="D95" s="9" t="s">
        <v>61</v>
      </c>
      <c r="E95" s="9" t="s">
        <v>1724</v>
      </c>
      <c r="F95" s="9" t="s">
        <v>1725</v>
      </c>
      <c r="G95" s="13">
        <v>2013.0</v>
      </c>
      <c r="H95" s="13">
        <v>25818.0</v>
      </c>
      <c r="I95" s="13">
        <v>1.0</v>
      </c>
      <c r="J95" s="13">
        <v>300000.0</v>
      </c>
      <c r="K95" s="9" t="s">
        <v>3369</v>
      </c>
      <c r="L95" s="13">
        <v>3.6</v>
      </c>
      <c r="M95" s="9" t="s">
        <v>3370</v>
      </c>
      <c r="N95" s="13">
        <v>273706.0</v>
      </c>
      <c r="O95" s="13">
        <v>257600.0</v>
      </c>
    </row>
    <row r="96">
      <c r="A96" s="13">
        <v>225614.0</v>
      </c>
      <c r="B96" s="9" t="s">
        <v>3490</v>
      </c>
      <c r="C96" s="14">
        <v>42452.0</v>
      </c>
      <c r="D96" s="9" t="s">
        <v>91</v>
      </c>
      <c r="E96" s="9" t="s">
        <v>546</v>
      </c>
      <c r="F96" s="9" t="s">
        <v>3491</v>
      </c>
      <c r="G96" s="13">
        <v>2014.0</v>
      </c>
      <c r="H96" s="13">
        <v>21212.0</v>
      </c>
      <c r="I96" s="13">
        <v>1.0</v>
      </c>
      <c r="J96" s="13">
        <v>625000.0</v>
      </c>
      <c r="K96" s="9" t="s">
        <v>3376</v>
      </c>
      <c r="L96" s="13">
        <v>4.2</v>
      </c>
      <c r="M96" s="9" t="s">
        <v>3372</v>
      </c>
      <c r="O96" s="13">
        <v>647900.0</v>
      </c>
    </row>
    <row r="97">
      <c r="A97" s="13">
        <v>227606.0</v>
      </c>
      <c r="B97" s="9" t="s">
        <v>3492</v>
      </c>
      <c r="C97" s="14">
        <v>42454.0</v>
      </c>
      <c r="D97" s="9" t="s">
        <v>81</v>
      </c>
      <c r="E97" s="9" t="s">
        <v>1099</v>
      </c>
      <c r="F97" s="9" t="s">
        <v>1124</v>
      </c>
      <c r="G97" s="13">
        <v>2007.0</v>
      </c>
      <c r="H97" s="13">
        <v>81207.0</v>
      </c>
      <c r="I97" s="13">
        <v>2.0</v>
      </c>
      <c r="J97" s="13">
        <v>200000.0</v>
      </c>
      <c r="K97" s="9" t="s">
        <v>3369</v>
      </c>
      <c r="L97" s="13">
        <v>2.0</v>
      </c>
      <c r="M97" s="9" t="s">
        <v>3372</v>
      </c>
      <c r="O97" s="13">
        <v>246780.0</v>
      </c>
    </row>
    <row r="98">
      <c r="A98" s="13">
        <v>88690.0</v>
      </c>
      <c r="B98" s="9" t="s">
        <v>3493</v>
      </c>
      <c r="C98" s="14">
        <v>42338.0</v>
      </c>
      <c r="D98" s="9" t="s">
        <v>77</v>
      </c>
      <c r="E98" s="9" t="s">
        <v>84</v>
      </c>
      <c r="F98" s="9" t="s">
        <v>3494</v>
      </c>
      <c r="G98" s="13">
        <v>2014.0</v>
      </c>
      <c r="H98" s="13">
        <v>22147.0</v>
      </c>
      <c r="I98" s="13">
        <v>1.0</v>
      </c>
      <c r="J98" s="13">
        <v>1900000.0</v>
      </c>
      <c r="K98" s="9" t="s">
        <v>3385</v>
      </c>
      <c r="L98" s="13">
        <v>4.7</v>
      </c>
      <c r="M98" s="9" t="s">
        <v>3370</v>
      </c>
      <c r="O98" s="13">
        <v>1987800.0</v>
      </c>
    </row>
    <row r="99">
      <c r="A99" s="13">
        <v>20048.0</v>
      </c>
      <c r="B99" s="9" t="s">
        <v>3495</v>
      </c>
      <c r="C99" s="14">
        <v>42283.0</v>
      </c>
      <c r="D99" s="9" t="s">
        <v>61</v>
      </c>
      <c r="E99" s="9" t="s">
        <v>2106</v>
      </c>
      <c r="F99" s="9" t="s">
        <v>3496</v>
      </c>
      <c r="G99" s="13">
        <v>2005.0</v>
      </c>
      <c r="H99" s="13">
        <v>89659.0</v>
      </c>
      <c r="I99" s="13">
        <v>3.0</v>
      </c>
      <c r="J99" s="13">
        <v>170000.0</v>
      </c>
      <c r="K99" s="9" t="s">
        <v>3369</v>
      </c>
      <c r="L99" s="13">
        <v>2.0</v>
      </c>
      <c r="M99" s="9" t="s">
        <v>3370</v>
      </c>
      <c r="N99" s="13">
        <v>95573.0</v>
      </c>
      <c r="O99" s="13">
        <v>83215.0</v>
      </c>
    </row>
    <row r="100">
      <c r="A100" s="13">
        <v>107594.0</v>
      </c>
      <c r="B100" s="9" t="s">
        <v>3497</v>
      </c>
      <c r="C100" s="14">
        <v>42373.0</v>
      </c>
      <c r="D100" s="9" t="s">
        <v>61</v>
      </c>
      <c r="E100" s="9" t="s">
        <v>202</v>
      </c>
      <c r="F100" s="9" t="s">
        <v>172</v>
      </c>
      <c r="G100" s="13">
        <v>2010.0</v>
      </c>
      <c r="H100" s="13">
        <v>84320.0</v>
      </c>
      <c r="I100" s="13">
        <v>2.0</v>
      </c>
      <c r="J100" s="13">
        <v>400000.0</v>
      </c>
      <c r="K100" s="9" t="s">
        <v>3385</v>
      </c>
      <c r="L100" s="13">
        <v>3.8</v>
      </c>
      <c r="M100" s="9" t="s">
        <v>3370</v>
      </c>
      <c r="N100" s="13">
        <v>343922.0</v>
      </c>
      <c r="O100" s="13">
        <v>344250.0</v>
      </c>
    </row>
    <row r="101">
      <c r="A101" s="13">
        <v>20461.0</v>
      </c>
      <c r="B101" s="9" t="s">
        <v>3498</v>
      </c>
      <c r="C101" s="14">
        <v>42285.0</v>
      </c>
      <c r="D101" s="9" t="s">
        <v>81</v>
      </c>
      <c r="E101" s="9" t="s">
        <v>82</v>
      </c>
      <c r="F101" s="9" t="s">
        <v>3499</v>
      </c>
      <c r="G101" s="13">
        <v>2014.0</v>
      </c>
      <c r="H101" s="13">
        <v>27805.0</v>
      </c>
      <c r="I101" s="13">
        <v>1.0</v>
      </c>
      <c r="J101" s="13">
        <v>980000.0</v>
      </c>
      <c r="K101" s="9" t="s">
        <v>3369</v>
      </c>
      <c r="L101" s="13">
        <v>4.7</v>
      </c>
      <c r="M101" s="9" t="s">
        <v>3418</v>
      </c>
      <c r="O101" s="13">
        <v>925100.0</v>
      </c>
    </row>
    <row r="102">
      <c r="A102" s="13">
        <v>132798.0</v>
      </c>
      <c r="B102" s="9" t="s">
        <v>3500</v>
      </c>
      <c r="C102" s="14">
        <v>42419.0</v>
      </c>
      <c r="D102" s="9" t="s">
        <v>91</v>
      </c>
      <c r="E102" s="9" t="s">
        <v>92</v>
      </c>
      <c r="F102" s="9" t="s">
        <v>1012</v>
      </c>
      <c r="G102" s="13">
        <v>2008.0</v>
      </c>
      <c r="H102" s="13">
        <v>85063.0</v>
      </c>
      <c r="I102" s="13">
        <v>3.0</v>
      </c>
      <c r="J102" s="13">
        <v>345000.0</v>
      </c>
      <c r="K102" s="9" t="s">
        <v>3369</v>
      </c>
      <c r="L102" s="13">
        <v>3.3</v>
      </c>
      <c r="M102" s="9" t="s">
        <v>3370</v>
      </c>
      <c r="O102" s="34"/>
    </row>
    <row r="103">
      <c r="A103" s="13">
        <v>140412.0</v>
      </c>
      <c r="B103" s="9" t="s">
        <v>3501</v>
      </c>
      <c r="C103" s="14">
        <v>42428.0</v>
      </c>
      <c r="D103" s="9" t="s">
        <v>81</v>
      </c>
      <c r="E103" s="9" t="s">
        <v>82</v>
      </c>
      <c r="F103" s="9" t="s">
        <v>541</v>
      </c>
      <c r="G103" s="13">
        <v>2009.0</v>
      </c>
      <c r="H103" s="13">
        <v>83593.0</v>
      </c>
      <c r="I103" s="13">
        <v>2.0</v>
      </c>
      <c r="J103" s="13">
        <v>515000.0</v>
      </c>
      <c r="K103" s="9" t="s">
        <v>3369</v>
      </c>
      <c r="L103" s="13">
        <v>3.5</v>
      </c>
      <c r="M103" s="9" t="s">
        <v>3372</v>
      </c>
      <c r="O103" s="13">
        <v>398430.0</v>
      </c>
    </row>
    <row r="104">
      <c r="A104" s="13">
        <v>102925.0</v>
      </c>
      <c r="B104" s="9" t="s">
        <v>3502</v>
      </c>
      <c r="C104" s="14">
        <v>42367.0</v>
      </c>
      <c r="D104" s="9" t="s">
        <v>64</v>
      </c>
      <c r="E104" s="9" t="s">
        <v>98</v>
      </c>
      <c r="F104" s="9" t="s">
        <v>3503</v>
      </c>
      <c r="G104" s="13">
        <v>2015.0</v>
      </c>
      <c r="H104" s="13">
        <v>9365.0</v>
      </c>
      <c r="I104" s="13">
        <v>1.0</v>
      </c>
      <c r="J104" s="13">
        <v>600000.0</v>
      </c>
      <c r="K104" s="34"/>
      <c r="L104" s="13">
        <v>4.9</v>
      </c>
      <c r="M104" s="9" t="s">
        <v>3374</v>
      </c>
      <c r="O104" s="34"/>
    </row>
    <row r="105">
      <c r="A105" s="13">
        <v>101040.0</v>
      </c>
      <c r="B105" s="9" t="s">
        <v>3504</v>
      </c>
      <c r="C105" s="14">
        <v>42359.0</v>
      </c>
      <c r="D105" s="9" t="s">
        <v>273</v>
      </c>
      <c r="E105" s="9" t="s">
        <v>1129</v>
      </c>
      <c r="F105" s="9" t="s">
        <v>3505</v>
      </c>
      <c r="G105" s="13">
        <v>2011.0</v>
      </c>
      <c r="H105" s="13">
        <v>33114.0</v>
      </c>
      <c r="I105" s="13">
        <v>1.0</v>
      </c>
      <c r="J105" s="13">
        <v>475000.0</v>
      </c>
      <c r="K105" s="9" t="s">
        <v>3369</v>
      </c>
      <c r="L105" s="13">
        <v>4.1</v>
      </c>
      <c r="M105" s="9" t="s">
        <v>3370</v>
      </c>
      <c r="O105" s="13">
        <v>383300.0</v>
      </c>
    </row>
    <row r="106">
      <c r="A106" s="13">
        <v>17033.0</v>
      </c>
      <c r="B106" s="9" t="s">
        <v>3506</v>
      </c>
      <c r="C106" s="14">
        <v>42228.0</v>
      </c>
      <c r="D106" s="9" t="s">
        <v>81</v>
      </c>
      <c r="E106" s="9" t="s">
        <v>624</v>
      </c>
      <c r="F106" s="9" t="s">
        <v>1364</v>
      </c>
      <c r="G106" s="13">
        <v>2006.0</v>
      </c>
      <c r="H106" s="13">
        <v>74148.0</v>
      </c>
      <c r="I106" s="13">
        <v>3.0</v>
      </c>
      <c r="J106" s="13">
        <v>470000.0</v>
      </c>
      <c r="K106" s="9" t="s">
        <v>3369</v>
      </c>
      <c r="L106" s="13">
        <v>3.2</v>
      </c>
      <c r="M106" s="9" t="s">
        <v>3374</v>
      </c>
      <c r="O106" s="13">
        <v>340850.0</v>
      </c>
    </row>
    <row r="107">
      <c r="A107" s="13">
        <v>220300.0</v>
      </c>
      <c r="B107" s="9" t="s">
        <v>3507</v>
      </c>
      <c r="C107" s="14">
        <v>42444.0</v>
      </c>
      <c r="D107" s="9" t="s">
        <v>32</v>
      </c>
      <c r="E107" s="9" t="s">
        <v>155</v>
      </c>
      <c r="F107" s="9" t="s">
        <v>317</v>
      </c>
      <c r="G107" s="13">
        <v>2007.0</v>
      </c>
      <c r="H107" s="13">
        <v>81721.0</v>
      </c>
      <c r="I107" s="13">
        <v>2.0</v>
      </c>
      <c r="J107" s="13">
        <v>450000.0</v>
      </c>
      <c r="K107" s="9" t="s">
        <v>3369</v>
      </c>
      <c r="L107" s="13">
        <v>2.5</v>
      </c>
      <c r="M107" s="9" t="s">
        <v>3372</v>
      </c>
    </row>
    <row r="108">
      <c r="A108" s="13">
        <v>135275.0</v>
      </c>
      <c r="B108" s="35" t="s">
        <v>3508</v>
      </c>
      <c r="C108" s="14">
        <v>42421.0</v>
      </c>
      <c r="D108" s="9" t="s">
        <v>77</v>
      </c>
      <c r="E108" s="9" t="s">
        <v>623</v>
      </c>
      <c r="F108" s="9" t="s">
        <v>600</v>
      </c>
      <c r="G108" s="13">
        <v>2013.0</v>
      </c>
      <c r="H108" s="13">
        <v>13211.0</v>
      </c>
      <c r="I108" s="13">
        <v>1.0</v>
      </c>
      <c r="J108" s="13">
        <v>530000.0</v>
      </c>
      <c r="K108" s="9" t="s">
        <v>3369</v>
      </c>
      <c r="L108" s="13">
        <v>4.2</v>
      </c>
      <c r="M108" s="9" t="s">
        <v>3372</v>
      </c>
      <c r="O108" s="13">
        <v>440500.0</v>
      </c>
    </row>
    <row r="109">
      <c r="A109" s="13">
        <v>103053.0</v>
      </c>
      <c r="B109" s="9" t="s">
        <v>3509</v>
      </c>
      <c r="C109" s="14">
        <v>42367.0</v>
      </c>
      <c r="D109" s="9" t="s">
        <v>64</v>
      </c>
      <c r="E109" s="9" t="s">
        <v>98</v>
      </c>
      <c r="F109" s="9" t="s">
        <v>2724</v>
      </c>
      <c r="G109" s="13">
        <v>2015.0</v>
      </c>
      <c r="H109" s="13">
        <v>18243.0</v>
      </c>
      <c r="I109" s="13">
        <v>1.0</v>
      </c>
      <c r="J109" s="13">
        <v>875000.0</v>
      </c>
      <c r="K109" s="9" t="s">
        <v>3369</v>
      </c>
      <c r="L109" s="13">
        <v>4.6</v>
      </c>
      <c r="M109" s="9" t="s">
        <v>3372</v>
      </c>
    </row>
    <row r="110">
      <c r="A110" s="13">
        <v>68064.0</v>
      </c>
      <c r="B110" s="9" t="s">
        <v>3510</v>
      </c>
      <c r="C110" s="14">
        <v>42317.0</v>
      </c>
      <c r="D110" s="9" t="s">
        <v>77</v>
      </c>
      <c r="E110" s="9" t="s">
        <v>623</v>
      </c>
      <c r="F110" s="9" t="s">
        <v>600</v>
      </c>
      <c r="G110" s="13">
        <v>2012.0</v>
      </c>
      <c r="H110" s="13">
        <v>38494.0</v>
      </c>
      <c r="I110" s="13">
        <v>1.0</v>
      </c>
      <c r="J110" s="13">
        <v>400000.0</v>
      </c>
      <c r="K110" s="34"/>
      <c r="L110" s="13">
        <v>4.1</v>
      </c>
      <c r="M110" s="9" t="s">
        <v>3370</v>
      </c>
      <c r="O110" s="13">
        <v>377100.0</v>
      </c>
    </row>
    <row r="111">
      <c r="A111" s="13">
        <v>219486.0</v>
      </c>
      <c r="B111" s="9" t="s">
        <v>3511</v>
      </c>
      <c r="C111" s="14">
        <v>42448.0</v>
      </c>
      <c r="D111" s="9" t="s">
        <v>61</v>
      </c>
      <c r="E111" s="9" t="s">
        <v>216</v>
      </c>
      <c r="F111" s="9" t="s">
        <v>536</v>
      </c>
      <c r="G111" s="13">
        <v>2009.0</v>
      </c>
      <c r="H111" s="13">
        <v>48816.0</v>
      </c>
      <c r="I111" s="13">
        <v>2.0</v>
      </c>
      <c r="J111" s="13">
        <v>415000.0</v>
      </c>
      <c r="K111" s="9" t="s">
        <v>3383</v>
      </c>
      <c r="L111" s="13">
        <v>2.0</v>
      </c>
      <c r="M111" s="9" t="s">
        <v>3372</v>
      </c>
      <c r="O111" s="13">
        <v>269100.0</v>
      </c>
    </row>
    <row r="112">
      <c r="A112" s="13">
        <v>226532.0</v>
      </c>
      <c r="B112" s="9" t="s">
        <v>3512</v>
      </c>
      <c r="C112" s="14">
        <v>42454.0</v>
      </c>
      <c r="D112" s="9" t="s">
        <v>44</v>
      </c>
      <c r="E112" s="9" t="s">
        <v>438</v>
      </c>
      <c r="F112" s="9" t="s">
        <v>439</v>
      </c>
      <c r="G112" s="13">
        <v>2010.0</v>
      </c>
      <c r="H112" s="13">
        <v>23801.0</v>
      </c>
      <c r="I112" s="13">
        <v>1.0</v>
      </c>
      <c r="J112" s="13">
        <v>400000.0</v>
      </c>
      <c r="K112" s="9" t="s">
        <v>3385</v>
      </c>
      <c r="L112" s="13">
        <v>3.7</v>
      </c>
      <c r="M112" s="9" t="s">
        <v>3372</v>
      </c>
      <c r="O112" s="13">
        <v>303900.0</v>
      </c>
    </row>
    <row r="113">
      <c r="A113" s="13">
        <v>229213.0</v>
      </c>
      <c r="B113" s="9" t="s">
        <v>3513</v>
      </c>
      <c r="C113" s="14">
        <v>42456.0</v>
      </c>
      <c r="D113" s="9" t="s">
        <v>61</v>
      </c>
      <c r="E113" s="9" t="s">
        <v>202</v>
      </c>
      <c r="F113" s="9" t="s">
        <v>172</v>
      </c>
      <c r="G113" s="13">
        <v>2011.0</v>
      </c>
      <c r="H113" s="13">
        <v>66220.0</v>
      </c>
      <c r="I113" s="13">
        <v>1.0</v>
      </c>
      <c r="J113" s="13">
        <v>450000.0</v>
      </c>
      <c r="K113" s="9" t="s">
        <v>3369</v>
      </c>
      <c r="L113" s="13">
        <v>3.7</v>
      </c>
      <c r="M113" s="9" t="s">
        <v>3372</v>
      </c>
      <c r="N113" s="13">
        <v>446174.0</v>
      </c>
      <c r="O113" s="13">
        <v>466500.0</v>
      </c>
    </row>
    <row r="114">
      <c r="A114" s="13">
        <v>116287.0</v>
      </c>
      <c r="B114" s="9" t="s">
        <v>3514</v>
      </c>
      <c r="C114" s="14">
        <v>42391.0</v>
      </c>
      <c r="D114" s="9" t="s">
        <v>273</v>
      </c>
      <c r="E114" s="9" t="s">
        <v>2177</v>
      </c>
      <c r="F114" s="9" t="s">
        <v>2178</v>
      </c>
      <c r="G114" s="13">
        <v>2007.0</v>
      </c>
      <c r="H114" s="13">
        <v>80690.0</v>
      </c>
      <c r="I114" s="13">
        <v>1.0</v>
      </c>
      <c r="J114" s="13">
        <v>185000.0</v>
      </c>
      <c r="K114" s="9" t="s">
        <v>3383</v>
      </c>
      <c r="L114" s="13">
        <v>2.0</v>
      </c>
      <c r="M114" s="9" t="s">
        <v>3372</v>
      </c>
    </row>
    <row r="115">
      <c r="A115" s="13">
        <v>122009.0</v>
      </c>
      <c r="B115" s="9" t="s">
        <v>3515</v>
      </c>
      <c r="C115" s="14">
        <v>42402.0</v>
      </c>
      <c r="D115" s="9" t="s">
        <v>61</v>
      </c>
      <c r="E115" s="9" t="s">
        <v>1903</v>
      </c>
      <c r="F115" s="9" t="s">
        <v>306</v>
      </c>
      <c r="G115" s="13">
        <v>2009.0</v>
      </c>
      <c r="H115" s="13">
        <v>110057.0</v>
      </c>
      <c r="I115" s="13">
        <v>1.0</v>
      </c>
      <c r="J115" s="13">
        <v>210000.0</v>
      </c>
      <c r="K115" s="9" t="s">
        <v>3369</v>
      </c>
      <c r="L115" s="13">
        <v>2.3</v>
      </c>
      <c r="M115" s="9" t="s">
        <v>3370</v>
      </c>
      <c r="O115" s="13">
        <v>162600.0</v>
      </c>
    </row>
    <row r="116">
      <c r="A116" s="13">
        <v>16568.0</v>
      </c>
      <c r="B116" s="9" t="s">
        <v>3516</v>
      </c>
      <c r="C116" s="14">
        <v>42208.0</v>
      </c>
      <c r="D116" s="9" t="s">
        <v>91</v>
      </c>
      <c r="E116" s="9" t="s">
        <v>243</v>
      </c>
      <c r="F116" s="9" t="s">
        <v>235</v>
      </c>
      <c r="G116" s="13">
        <v>2013.0</v>
      </c>
      <c r="H116" s="13">
        <v>13054.0</v>
      </c>
      <c r="I116" s="13">
        <v>1.0</v>
      </c>
      <c r="J116" s="13">
        <v>570000.0</v>
      </c>
      <c r="K116" s="9" t="s">
        <v>3376</v>
      </c>
      <c r="L116" s="13">
        <v>4.9</v>
      </c>
      <c r="M116" s="9" t="s">
        <v>3374</v>
      </c>
      <c r="O116" s="13">
        <v>543000.0</v>
      </c>
    </row>
    <row r="117">
      <c r="A117" s="13">
        <v>17501.0</v>
      </c>
      <c r="B117" s="9" t="s">
        <v>3517</v>
      </c>
      <c r="C117" s="14">
        <v>42236.0</v>
      </c>
      <c r="D117" s="9" t="s">
        <v>64</v>
      </c>
      <c r="E117" s="9" t="s">
        <v>98</v>
      </c>
      <c r="F117" s="9" t="s">
        <v>2724</v>
      </c>
      <c r="G117" s="13">
        <v>2015.0</v>
      </c>
      <c r="H117" s="13">
        <v>15331.0</v>
      </c>
      <c r="I117" s="13">
        <v>1.0</v>
      </c>
      <c r="J117" s="13">
        <v>720000.0</v>
      </c>
      <c r="K117" s="9" t="s">
        <v>3369</v>
      </c>
      <c r="L117" s="13">
        <v>4.8</v>
      </c>
      <c r="M117" s="9" t="s">
        <v>3374</v>
      </c>
      <c r="O117" s="34"/>
    </row>
    <row r="118">
      <c r="A118" s="13">
        <v>112577.0</v>
      </c>
      <c r="B118" s="9" t="s">
        <v>3518</v>
      </c>
      <c r="C118" s="14">
        <v>42388.0</v>
      </c>
      <c r="D118" s="9" t="s">
        <v>61</v>
      </c>
      <c r="E118" s="9" t="s">
        <v>192</v>
      </c>
      <c r="F118" s="9" t="s">
        <v>172</v>
      </c>
      <c r="G118" s="13">
        <v>2014.0</v>
      </c>
      <c r="H118" s="13">
        <v>13797.0</v>
      </c>
      <c r="I118" s="13">
        <v>1.0</v>
      </c>
      <c r="J118" s="13">
        <v>1000000.0</v>
      </c>
      <c r="K118" s="9" t="s">
        <v>3369</v>
      </c>
      <c r="L118" s="13">
        <v>4.5</v>
      </c>
      <c r="M118" s="9" t="s">
        <v>3372</v>
      </c>
      <c r="O118" s="13">
        <v>823000.0</v>
      </c>
    </row>
    <row r="119">
      <c r="A119" s="13">
        <v>68760.0</v>
      </c>
      <c r="B119" s="35" t="s">
        <v>3519</v>
      </c>
      <c r="C119" s="14">
        <v>42325.0</v>
      </c>
      <c r="D119" s="9" t="s">
        <v>91</v>
      </c>
      <c r="E119" s="9" t="s">
        <v>92</v>
      </c>
      <c r="F119" s="9" t="s">
        <v>1429</v>
      </c>
      <c r="G119" s="13">
        <v>2009.0</v>
      </c>
      <c r="H119" s="13">
        <v>67172.0</v>
      </c>
      <c r="I119" s="13">
        <v>2.0</v>
      </c>
      <c r="J119" s="13">
        <v>350000.0</v>
      </c>
      <c r="K119" s="9" t="s">
        <v>3369</v>
      </c>
      <c r="L119" s="13">
        <v>3.2</v>
      </c>
      <c r="M119" s="9" t="s">
        <v>3418</v>
      </c>
      <c r="O119" s="13">
        <v>295830.0</v>
      </c>
    </row>
    <row r="120">
      <c r="A120" s="13">
        <v>22002.0</v>
      </c>
      <c r="B120" s="9" t="s">
        <v>3520</v>
      </c>
      <c r="C120" s="14">
        <v>42297.0</v>
      </c>
      <c r="D120" s="9" t="s">
        <v>32</v>
      </c>
      <c r="E120" s="9" t="s">
        <v>33</v>
      </c>
      <c r="F120" s="9" t="s">
        <v>34</v>
      </c>
      <c r="G120" s="13">
        <v>2012.0</v>
      </c>
      <c r="H120" s="13">
        <v>21610.0</v>
      </c>
      <c r="I120" s="13">
        <v>1.0</v>
      </c>
      <c r="J120" s="13">
        <v>1350000.0</v>
      </c>
      <c r="K120" s="9" t="s">
        <v>3369</v>
      </c>
      <c r="L120" s="13">
        <v>4.3</v>
      </c>
      <c r="M120" s="9" t="s">
        <v>3370</v>
      </c>
      <c r="O120" s="13">
        <v>1135100.0</v>
      </c>
    </row>
    <row r="121">
      <c r="A121" s="13">
        <v>127007.0</v>
      </c>
      <c r="B121" s="9" t="s">
        <v>3521</v>
      </c>
      <c r="C121" s="14">
        <v>42411.0</v>
      </c>
      <c r="D121" s="9" t="s">
        <v>91</v>
      </c>
      <c r="E121" s="9" t="s">
        <v>243</v>
      </c>
      <c r="F121" s="9" t="s">
        <v>3428</v>
      </c>
      <c r="G121" s="13">
        <v>2013.0</v>
      </c>
      <c r="H121" s="13">
        <v>15015.0</v>
      </c>
      <c r="I121" s="13">
        <v>1.0</v>
      </c>
      <c r="J121" s="13">
        <v>515000.0</v>
      </c>
      <c r="K121" s="9" t="s">
        <v>3369</v>
      </c>
      <c r="L121" s="13">
        <v>4.2</v>
      </c>
      <c r="M121" s="9" t="s">
        <v>3370</v>
      </c>
      <c r="O121" s="13">
        <v>496000.0</v>
      </c>
    </row>
    <row r="122">
      <c r="A122" s="13">
        <v>63214.0</v>
      </c>
      <c r="B122" s="9" t="s">
        <v>3522</v>
      </c>
      <c r="C122" s="14">
        <v>42310.0</v>
      </c>
      <c r="D122" s="9" t="s">
        <v>77</v>
      </c>
      <c r="E122" s="9" t="s">
        <v>623</v>
      </c>
      <c r="F122" s="9" t="s">
        <v>1431</v>
      </c>
      <c r="G122" s="13">
        <v>2012.0</v>
      </c>
      <c r="H122" s="13">
        <v>19235.0</v>
      </c>
      <c r="I122" s="13">
        <v>2.0</v>
      </c>
      <c r="J122" s="13">
        <v>365000.0</v>
      </c>
      <c r="K122" s="9" t="s">
        <v>3369</v>
      </c>
      <c r="L122" s="13">
        <v>3.7</v>
      </c>
      <c r="M122" s="9" t="s">
        <v>3374</v>
      </c>
      <c r="O122" s="13">
        <v>289800.0</v>
      </c>
    </row>
    <row r="123">
      <c r="A123" s="13">
        <v>229008.0</v>
      </c>
      <c r="B123" s="9" t="s">
        <v>3523</v>
      </c>
      <c r="C123" s="14">
        <v>42455.0</v>
      </c>
      <c r="D123" s="9" t="s">
        <v>91</v>
      </c>
      <c r="E123" s="9" t="s">
        <v>92</v>
      </c>
      <c r="F123" s="9" t="s">
        <v>124</v>
      </c>
      <c r="G123" s="13">
        <v>2012.0</v>
      </c>
      <c r="H123" s="13">
        <v>46975.0</v>
      </c>
      <c r="I123" s="13">
        <v>1.0</v>
      </c>
      <c r="J123" s="13">
        <v>750000.0</v>
      </c>
      <c r="K123" s="9" t="s">
        <v>3383</v>
      </c>
      <c r="L123" s="13">
        <v>3.3</v>
      </c>
      <c r="M123" s="9" t="s">
        <v>3372</v>
      </c>
      <c r="O123" s="13">
        <v>864100.0</v>
      </c>
    </row>
    <row r="124">
      <c r="A124" s="13">
        <v>69869.0</v>
      </c>
      <c r="B124" s="9" t="s">
        <v>3524</v>
      </c>
      <c r="C124" s="14">
        <v>42326.0</v>
      </c>
      <c r="D124" s="9" t="s">
        <v>91</v>
      </c>
      <c r="E124" s="9" t="s">
        <v>243</v>
      </c>
      <c r="F124" s="9" t="s">
        <v>799</v>
      </c>
      <c r="G124" s="13">
        <v>2012.0</v>
      </c>
      <c r="H124" s="13">
        <v>35127.0</v>
      </c>
      <c r="I124" s="13">
        <v>2.0</v>
      </c>
      <c r="J124" s="13">
        <v>585000.0</v>
      </c>
      <c r="K124" s="9" t="s">
        <v>3369</v>
      </c>
      <c r="L124" s="13">
        <v>4.3</v>
      </c>
      <c r="M124" s="9" t="s">
        <v>3374</v>
      </c>
      <c r="O124" s="13">
        <v>434790.0</v>
      </c>
    </row>
    <row r="125">
      <c r="A125" s="13">
        <v>117373.0</v>
      </c>
      <c r="B125" s="9" t="s">
        <v>3525</v>
      </c>
      <c r="C125" s="14">
        <v>42393.0</v>
      </c>
      <c r="D125" s="9" t="s">
        <v>91</v>
      </c>
      <c r="E125" s="9" t="s">
        <v>92</v>
      </c>
      <c r="F125" s="9" t="s">
        <v>250</v>
      </c>
      <c r="G125" s="13">
        <v>2013.0</v>
      </c>
      <c r="H125" s="13">
        <v>8633.0</v>
      </c>
      <c r="I125" s="13">
        <v>1.0</v>
      </c>
      <c r="J125" s="13">
        <v>750000.0</v>
      </c>
      <c r="K125" s="9" t="s">
        <v>3383</v>
      </c>
      <c r="L125" s="13">
        <v>4.1</v>
      </c>
      <c r="M125" s="9" t="s">
        <v>3370</v>
      </c>
      <c r="O125" s="34"/>
    </row>
    <row r="126">
      <c r="A126" s="13">
        <v>131699.0</v>
      </c>
      <c r="B126" s="9" t="s">
        <v>3526</v>
      </c>
      <c r="C126" s="14">
        <v>42417.0</v>
      </c>
      <c r="D126" s="9" t="s">
        <v>542</v>
      </c>
      <c r="E126" s="9" t="s">
        <v>543</v>
      </c>
      <c r="F126" s="9" t="s">
        <v>1061</v>
      </c>
      <c r="G126" s="13">
        <v>2013.0</v>
      </c>
      <c r="H126" s="13">
        <v>33279.0</v>
      </c>
      <c r="I126" s="13">
        <v>2.0</v>
      </c>
      <c r="J126" s="13">
        <v>400000.0</v>
      </c>
      <c r="K126" s="9" t="s">
        <v>3369</v>
      </c>
      <c r="L126" s="13">
        <v>3.6</v>
      </c>
      <c r="M126" s="9" t="s">
        <v>3370</v>
      </c>
      <c r="O126" s="13">
        <v>444510.0</v>
      </c>
    </row>
    <row r="127">
      <c r="A127" s="13">
        <v>225252.0</v>
      </c>
      <c r="B127" s="9" t="s">
        <v>3527</v>
      </c>
      <c r="C127" s="14">
        <v>42452.0</v>
      </c>
      <c r="D127" s="9" t="s">
        <v>273</v>
      </c>
      <c r="E127" s="9" t="s">
        <v>2225</v>
      </c>
      <c r="F127" s="9" t="s">
        <v>2470</v>
      </c>
      <c r="G127" s="13">
        <v>2009.0</v>
      </c>
      <c r="H127" s="13">
        <v>9725.0</v>
      </c>
      <c r="I127" s="13">
        <v>2.0</v>
      </c>
      <c r="J127" s="13">
        <v>75000.0</v>
      </c>
      <c r="K127" s="9" t="s">
        <v>3376</v>
      </c>
      <c r="L127" s="13">
        <v>2.0</v>
      </c>
      <c r="M127" s="9" t="s">
        <v>3372</v>
      </c>
    </row>
    <row r="128">
      <c r="A128" s="13">
        <v>140094.0</v>
      </c>
      <c r="B128" s="9" t="s">
        <v>3528</v>
      </c>
      <c r="C128" s="14">
        <v>42427.0</v>
      </c>
      <c r="D128" s="9" t="s">
        <v>91</v>
      </c>
      <c r="E128" s="9" t="s">
        <v>907</v>
      </c>
      <c r="F128" s="9" t="s">
        <v>847</v>
      </c>
      <c r="G128" s="13">
        <v>2010.0</v>
      </c>
      <c r="H128" s="13">
        <v>71658.0</v>
      </c>
      <c r="I128" s="13">
        <v>1.0</v>
      </c>
      <c r="J128" s="13">
        <v>350000.0</v>
      </c>
      <c r="K128" s="9" t="s">
        <v>3383</v>
      </c>
      <c r="L128" s="13">
        <v>3.7</v>
      </c>
      <c r="M128" s="9" t="s">
        <v>3372</v>
      </c>
      <c r="N128" s="13">
        <v>269708.0</v>
      </c>
      <c r="O128" s="13">
        <v>272600.0</v>
      </c>
    </row>
    <row r="129">
      <c r="A129" s="13">
        <v>64734.0</v>
      </c>
      <c r="B129" s="9" t="s">
        <v>3529</v>
      </c>
      <c r="C129" s="14">
        <v>42311.0</v>
      </c>
      <c r="D129" s="9" t="s">
        <v>36</v>
      </c>
      <c r="E129" s="9" t="s">
        <v>37</v>
      </c>
      <c r="F129" s="9" t="s">
        <v>38</v>
      </c>
      <c r="G129" s="13">
        <v>2009.0</v>
      </c>
      <c r="H129" s="13">
        <v>35976.0</v>
      </c>
      <c r="I129" s="13">
        <v>1.0</v>
      </c>
      <c r="J129" s="13">
        <v>850000.0</v>
      </c>
      <c r="K129" s="9" t="s">
        <v>3369</v>
      </c>
      <c r="L129" s="13">
        <v>3.9</v>
      </c>
      <c r="M129" s="9" t="s">
        <v>3418</v>
      </c>
      <c r="O129" s="13">
        <v>773100.0</v>
      </c>
    </row>
    <row r="130">
      <c r="A130" s="13">
        <v>127329.0</v>
      </c>
      <c r="B130" s="9" t="s">
        <v>3530</v>
      </c>
      <c r="C130" s="14">
        <v>42410.0</v>
      </c>
      <c r="D130" s="9" t="s">
        <v>64</v>
      </c>
      <c r="E130" s="9" t="s">
        <v>98</v>
      </c>
      <c r="F130" s="9" t="s">
        <v>99</v>
      </c>
      <c r="G130" s="13">
        <v>2013.0</v>
      </c>
      <c r="H130" s="13">
        <v>17785.0</v>
      </c>
      <c r="I130" s="13">
        <v>1.0</v>
      </c>
      <c r="J130" s="13">
        <v>750000.0</v>
      </c>
      <c r="K130" s="34"/>
      <c r="L130" s="13">
        <v>4.3</v>
      </c>
      <c r="M130" s="9" t="s">
        <v>3372</v>
      </c>
      <c r="O130" s="13">
        <v>706000.0</v>
      </c>
    </row>
    <row r="131">
      <c r="A131" s="13">
        <v>123263.0</v>
      </c>
      <c r="B131" s="9" t="s">
        <v>3531</v>
      </c>
      <c r="C131" s="14">
        <v>42410.0</v>
      </c>
      <c r="D131" s="9" t="s">
        <v>273</v>
      </c>
      <c r="E131" s="9" t="s">
        <v>1129</v>
      </c>
      <c r="F131" s="9" t="s">
        <v>3532</v>
      </c>
      <c r="G131" s="13">
        <v>2013.0</v>
      </c>
      <c r="H131" s="13">
        <v>49322.0</v>
      </c>
      <c r="I131" s="13">
        <v>1.0</v>
      </c>
      <c r="J131" s="13">
        <v>450000.0</v>
      </c>
      <c r="K131" s="9" t="s">
        <v>3383</v>
      </c>
      <c r="L131" s="13">
        <v>4.0</v>
      </c>
      <c r="M131" s="9" t="s">
        <v>3372</v>
      </c>
      <c r="O131" s="13">
        <v>524500.0</v>
      </c>
    </row>
    <row r="132">
      <c r="A132" s="13">
        <v>106672.0</v>
      </c>
      <c r="B132" s="9" t="s">
        <v>3533</v>
      </c>
      <c r="C132" s="14">
        <v>42374.0</v>
      </c>
      <c r="D132" s="9" t="s">
        <v>91</v>
      </c>
      <c r="E132" s="9" t="s">
        <v>1223</v>
      </c>
      <c r="F132" s="9" t="s">
        <v>3534</v>
      </c>
      <c r="G132" s="13">
        <v>2013.0</v>
      </c>
      <c r="H132" s="13">
        <v>28916.0</v>
      </c>
      <c r="I132" s="13">
        <v>1.0</v>
      </c>
      <c r="J132" s="13">
        <v>280000.0</v>
      </c>
      <c r="K132" s="9" t="s">
        <v>3369</v>
      </c>
      <c r="L132" s="13">
        <v>4.0</v>
      </c>
      <c r="M132" s="9" t="s">
        <v>3374</v>
      </c>
      <c r="O132" s="34"/>
    </row>
    <row r="133">
      <c r="A133" s="13">
        <v>80584.0</v>
      </c>
      <c r="B133" s="9" t="s">
        <v>3535</v>
      </c>
      <c r="C133" s="14">
        <v>42333.0</v>
      </c>
      <c r="D133" s="9" t="s">
        <v>64</v>
      </c>
      <c r="E133" s="9" t="s">
        <v>98</v>
      </c>
      <c r="F133" s="9" t="s">
        <v>839</v>
      </c>
      <c r="G133" s="13">
        <v>2011.0</v>
      </c>
      <c r="H133" s="13">
        <v>44061.0</v>
      </c>
      <c r="I133" s="13">
        <v>1.0</v>
      </c>
      <c r="J133" s="13">
        <v>450000.0</v>
      </c>
      <c r="K133" s="9" t="s">
        <v>3369</v>
      </c>
      <c r="L133" s="13">
        <v>2.2</v>
      </c>
      <c r="M133" s="9" t="s">
        <v>3374</v>
      </c>
      <c r="O133" s="13">
        <v>428900.0</v>
      </c>
    </row>
    <row r="134">
      <c r="A134" s="13">
        <v>104206.0</v>
      </c>
      <c r="B134" s="9" t="s">
        <v>3536</v>
      </c>
      <c r="C134" s="14">
        <v>42365.0</v>
      </c>
      <c r="D134" s="9" t="s">
        <v>61</v>
      </c>
      <c r="E134" s="9" t="s">
        <v>2074</v>
      </c>
      <c r="F134" s="9" t="s">
        <v>3537</v>
      </c>
      <c r="G134" s="13">
        <v>2004.0</v>
      </c>
      <c r="H134" s="13">
        <v>80147.0</v>
      </c>
      <c r="I134" s="13">
        <v>3.0</v>
      </c>
      <c r="J134" s="13">
        <v>255000.0</v>
      </c>
      <c r="K134" s="9" t="s">
        <v>3369</v>
      </c>
      <c r="L134" s="13">
        <v>2.2</v>
      </c>
      <c r="M134" s="9" t="s">
        <v>3372</v>
      </c>
    </row>
    <row r="135">
      <c r="A135" s="13">
        <v>106579.0</v>
      </c>
      <c r="B135" s="9" t="s">
        <v>3538</v>
      </c>
      <c r="C135" s="14">
        <v>42371.0</v>
      </c>
      <c r="D135" s="9" t="s">
        <v>81</v>
      </c>
      <c r="E135" s="9" t="s">
        <v>82</v>
      </c>
      <c r="F135" s="9" t="s">
        <v>645</v>
      </c>
      <c r="G135" s="13">
        <v>2009.0</v>
      </c>
      <c r="H135" s="13">
        <v>49247.0</v>
      </c>
      <c r="I135" s="13">
        <v>1.0</v>
      </c>
      <c r="J135" s="13">
        <v>525000.0</v>
      </c>
      <c r="K135" s="9" t="s">
        <v>3383</v>
      </c>
      <c r="L135" s="13">
        <v>3.4</v>
      </c>
      <c r="M135" s="9" t="s">
        <v>3370</v>
      </c>
      <c r="O135" s="34"/>
    </row>
    <row r="136">
      <c r="A136" s="13">
        <v>127101.0</v>
      </c>
      <c r="B136" s="9" t="s">
        <v>3539</v>
      </c>
      <c r="C136" s="14">
        <v>42413.0</v>
      </c>
      <c r="D136" s="9" t="s">
        <v>91</v>
      </c>
      <c r="E136" s="9" t="s">
        <v>1223</v>
      </c>
      <c r="F136" s="9" t="s">
        <v>1513</v>
      </c>
      <c r="G136" s="13">
        <v>2014.0</v>
      </c>
      <c r="H136" s="13">
        <v>1582.0</v>
      </c>
      <c r="I136" s="13">
        <v>1.0</v>
      </c>
      <c r="J136" s="13">
        <v>380000.0</v>
      </c>
      <c r="K136" s="9" t="s">
        <v>3369</v>
      </c>
      <c r="L136" s="13">
        <v>4.5</v>
      </c>
      <c r="M136" s="9" t="s">
        <v>3372</v>
      </c>
    </row>
    <row r="137">
      <c r="A137" s="13">
        <v>103591.0</v>
      </c>
      <c r="B137" s="9" t="s">
        <v>3540</v>
      </c>
      <c r="C137" s="14">
        <v>42366.0</v>
      </c>
      <c r="D137" s="9" t="s">
        <v>2076</v>
      </c>
      <c r="E137" s="9" t="s">
        <v>2077</v>
      </c>
      <c r="F137" s="9" t="s">
        <v>2427</v>
      </c>
      <c r="G137" s="13">
        <v>2007.0</v>
      </c>
      <c r="H137" s="13">
        <v>44233.0</v>
      </c>
      <c r="I137" s="13">
        <v>2.0</v>
      </c>
      <c r="J137" s="13">
        <v>285000.0</v>
      </c>
      <c r="K137" s="9" t="s">
        <v>3369</v>
      </c>
      <c r="L137" s="13">
        <v>3.4</v>
      </c>
      <c r="M137" s="9" t="s">
        <v>3370</v>
      </c>
      <c r="O137" s="13">
        <v>114210.0</v>
      </c>
    </row>
    <row r="138">
      <c r="A138" s="13">
        <v>227529.0</v>
      </c>
      <c r="B138" s="9" t="s">
        <v>3541</v>
      </c>
      <c r="C138" s="14">
        <v>42455.0</v>
      </c>
      <c r="D138" s="9" t="s">
        <v>61</v>
      </c>
      <c r="E138" s="9" t="s">
        <v>240</v>
      </c>
      <c r="F138" s="9" t="s">
        <v>1605</v>
      </c>
      <c r="G138" s="13">
        <v>2009.0</v>
      </c>
      <c r="H138" s="13">
        <v>76122.0</v>
      </c>
      <c r="I138" s="13">
        <v>1.0</v>
      </c>
      <c r="J138" s="13">
        <v>650000.0</v>
      </c>
      <c r="K138" s="9" t="s">
        <v>3385</v>
      </c>
      <c r="L138" s="13">
        <v>3.5</v>
      </c>
      <c r="M138" s="9" t="s">
        <v>3372</v>
      </c>
      <c r="N138" s="13">
        <v>344400.0</v>
      </c>
      <c r="O138" s="13">
        <v>342500.0</v>
      </c>
    </row>
    <row r="139">
      <c r="A139" s="13">
        <v>135176.0</v>
      </c>
      <c r="B139" s="9" t="s">
        <v>3542</v>
      </c>
      <c r="C139" s="14">
        <v>42423.0</v>
      </c>
      <c r="D139" s="9" t="s">
        <v>36</v>
      </c>
      <c r="E139" s="9" t="s">
        <v>902</v>
      </c>
      <c r="F139" s="9" t="s">
        <v>1914</v>
      </c>
      <c r="G139" s="13">
        <v>2011.0</v>
      </c>
      <c r="H139" s="13">
        <v>27884.0</v>
      </c>
      <c r="I139" s="13">
        <v>2.0</v>
      </c>
      <c r="J139" s="13">
        <v>295000.0</v>
      </c>
      <c r="K139" s="9" t="s">
        <v>3369</v>
      </c>
      <c r="L139" s="13">
        <v>3.9</v>
      </c>
      <c r="M139" s="9" t="s">
        <v>3372</v>
      </c>
      <c r="O139" s="13">
        <v>242550.0</v>
      </c>
    </row>
    <row r="140">
      <c r="A140" s="13">
        <v>112507.0</v>
      </c>
      <c r="B140" s="9" t="s">
        <v>3543</v>
      </c>
      <c r="C140" s="14">
        <v>42385.0</v>
      </c>
      <c r="D140" s="9" t="s">
        <v>91</v>
      </c>
      <c r="E140" s="9" t="s">
        <v>132</v>
      </c>
      <c r="F140" s="9" t="s">
        <v>3544</v>
      </c>
      <c r="G140" s="13">
        <v>2015.0</v>
      </c>
      <c r="H140" s="13">
        <v>2603.0</v>
      </c>
      <c r="I140" s="13">
        <v>1.0</v>
      </c>
      <c r="J140" s="13">
        <v>1000000.0</v>
      </c>
      <c r="K140" s="9" t="s">
        <v>3385</v>
      </c>
      <c r="L140" s="13">
        <v>4.7</v>
      </c>
      <c r="M140" s="9" t="s">
        <v>3372</v>
      </c>
    </row>
    <row r="141">
      <c r="A141" s="13">
        <v>101175.0</v>
      </c>
      <c r="B141" s="9" t="s">
        <v>3545</v>
      </c>
      <c r="C141" s="14">
        <v>42359.0</v>
      </c>
      <c r="D141" s="9" t="s">
        <v>77</v>
      </c>
      <c r="E141" s="9" t="s">
        <v>623</v>
      </c>
      <c r="F141" s="9" t="s">
        <v>786</v>
      </c>
      <c r="G141" s="13">
        <v>2010.0</v>
      </c>
      <c r="H141" s="13">
        <v>86727.0</v>
      </c>
      <c r="I141" s="13">
        <v>2.0</v>
      </c>
      <c r="J141" s="13">
        <v>360000.0</v>
      </c>
      <c r="K141" s="9" t="s">
        <v>3385</v>
      </c>
      <c r="L141" s="13">
        <v>3.7</v>
      </c>
      <c r="M141" s="9" t="s">
        <v>3372</v>
      </c>
      <c r="O141" s="13">
        <v>308610.0</v>
      </c>
    </row>
    <row r="142">
      <c r="A142" s="13">
        <v>108147.0</v>
      </c>
      <c r="B142" s="9" t="s">
        <v>3546</v>
      </c>
      <c r="C142" s="14">
        <v>42375.0</v>
      </c>
      <c r="D142" s="9" t="s">
        <v>91</v>
      </c>
      <c r="E142" s="9" t="s">
        <v>92</v>
      </c>
      <c r="F142" s="9" t="s">
        <v>124</v>
      </c>
      <c r="G142" s="13">
        <v>2012.0</v>
      </c>
      <c r="H142" s="13">
        <v>64181.0</v>
      </c>
      <c r="I142" s="13">
        <v>1.0</v>
      </c>
      <c r="J142" s="13">
        <v>680000.0</v>
      </c>
      <c r="K142" s="9" t="s">
        <v>3369</v>
      </c>
      <c r="L142" s="13">
        <v>3.4</v>
      </c>
      <c r="M142" s="9" t="s">
        <v>3372</v>
      </c>
      <c r="O142" s="13">
        <v>843600.0</v>
      </c>
    </row>
    <row r="143">
      <c r="A143" s="13">
        <v>115856.0</v>
      </c>
      <c r="B143" s="9" t="s">
        <v>3547</v>
      </c>
      <c r="C143" s="14">
        <v>42390.0</v>
      </c>
      <c r="D143" s="9" t="s">
        <v>91</v>
      </c>
      <c r="E143" s="9" t="s">
        <v>907</v>
      </c>
      <c r="F143" s="9" t="s">
        <v>2770</v>
      </c>
      <c r="G143" s="13">
        <v>2010.0</v>
      </c>
      <c r="H143" s="13">
        <v>39690.0</v>
      </c>
      <c r="I143" s="13">
        <v>2.0</v>
      </c>
      <c r="J143" s="13">
        <v>345000.0</v>
      </c>
      <c r="K143" s="9" t="s">
        <v>3369</v>
      </c>
      <c r="L143" s="13">
        <v>3.8</v>
      </c>
      <c r="M143" s="9" t="s">
        <v>3372</v>
      </c>
      <c r="O143" s="13">
        <v>302220.0</v>
      </c>
    </row>
    <row r="144">
      <c r="A144" s="13">
        <v>120308.0</v>
      </c>
      <c r="B144" s="9" t="s">
        <v>3548</v>
      </c>
      <c r="C144" s="14">
        <v>42398.0</v>
      </c>
      <c r="D144" s="9" t="s">
        <v>32</v>
      </c>
      <c r="E144" s="9" t="s">
        <v>178</v>
      </c>
      <c r="F144" s="9" t="s">
        <v>2721</v>
      </c>
      <c r="G144" s="13">
        <v>2011.0</v>
      </c>
      <c r="H144" s="13">
        <v>69866.0</v>
      </c>
      <c r="I144" s="13">
        <v>1.0</v>
      </c>
      <c r="J144" s="13">
        <v>750000.0</v>
      </c>
      <c r="K144" s="9" t="s">
        <v>3383</v>
      </c>
      <c r="L144" s="13">
        <v>3.6</v>
      </c>
      <c r="M144" s="9" t="s">
        <v>3370</v>
      </c>
      <c r="O144" s="13">
        <v>561400.0</v>
      </c>
    </row>
    <row r="145">
      <c r="A145" s="13">
        <v>104349.0</v>
      </c>
      <c r="B145" s="9" t="s">
        <v>3549</v>
      </c>
      <c r="C145" s="14">
        <v>42368.0</v>
      </c>
      <c r="D145" s="9" t="s">
        <v>61</v>
      </c>
      <c r="E145" s="9" t="s">
        <v>1903</v>
      </c>
      <c r="F145" s="9" t="s">
        <v>1183</v>
      </c>
      <c r="G145" s="13">
        <v>2008.0</v>
      </c>
      <c r="H145" s="13">
        <v>38474.0</v>
      </c>
      <c r="I145" s="13">
        <v>1.0</v>
      </c>
      <c r="J145" s="13">
        <v>250000.0</v>
      </c>
      <c r="K145" s="9" t="s">
        <v>3383</v>
      </c>
      <c r="L145" s="13">
        <v>3.5</v>
      </c>
      <c r="M145" s="9" t="s">
        <v>3370</v>
      </c>
      <c r="O145" s="13">
        <v>151200.0</v>
      </c>
    </row>
    <row r="146">
      <c r="A146" s="13">
        <v>16505.0</v>
      </c>
      <c r="B146" s="9" t="s">
        <v>3550</v>
      </c>
      <c r="C146" s="14">
        <v>42207.0</v>
      </c>
      <c r="D146" s="9" t="s">
        <v>81</v>
      </c>
      <c r="E146" s="9" t="s">
        <v>476</v>
      </c>
      <c r="F146" s="9" t="s">
        <v>3551</v>
      </c>
      <c r="G146" s="13">
        <v>2012.0</v>
      </c>
      <c r="H146" s="13">
        <v>33887.0</v>
      </c>
      <c r="I146" s="13">
        <v>1.0</v>
      </c>
      <c r="J146" s="13">
        <v>425000.0</v>
      </c>
      <c r="K146" s="9" t="s">
        <v>3376</v>
      </c>
      <c r="L146" s="13">
        <v>4.4</v>
      </c>
      <c r="M146" s="9" t="s">
        <v>3374</v>
      </c>
      <c r="O146" s="34"/>
    </row>
    <row r="147">
      <c r="A147" s="13">
        <v>96464.0</v>
      </c>
      <c r="B147" s="9" t="s">
        <v>3552</v>
      </c>
      <c r="C147" s="14">
        <v>42350.0</v>
      </c>
      <c r="D147" s="9" t="s">
        <v>64</v>
      </c>
      <c r="E147" s="9" t="s">
        <v>98</v>
      </c>
      <c r="F147" s="9" t="s">
        <v>2739</v>
      </c>
      <c r="G147" s="13">
        <v>2013.0</v>
      </c>
      <c r="H147" s="13">
        <v>22844.0</v>
      </c>
      <c r="I147" s="13">
        <v>2.0</v>
      </c>
      <c r="J147" s="13">
        <v>700000.0</v>
      </c>
      <c r="K147" s="9" t="s">
        <v>3369</v>
      </c>
      <c r="L147" s="13">
        <v>4.4</v>
      </c>
      <c r="M147" s="9" t="s">
        <v>3372</v>
      </c>
      <c r="O147" s="13">
        <v>587520.0</v>
      </c>
    </row>
    <row r="148">
      <c r="A148" s="13">
        <v>103310.0</v>
      </c>
      <c r="B148" s="9" t="s">
        <v>3553</v>
      </c>
      <c r="C148" s="14">
        <v>42365.0</v>
      </c>
      <c r="D148" s="9" t="s">
        <v>91</v>
      </c>
      <c r="E148" s="9" t="s">
        <v>1220</v>
      </c>
      <c r="F148" s="9" t="s">
        <v>2444</v>
      </c>
      <c r="G148" s="13">
        <v>2006.0</v>
      </c>
      <c r="H148" s="13">
        <v>104769.0</v>
      </c>
      <c r="I148" s="13">
        <v>1.0</v>
      </c>
      <c r="J148" s="13">
        <v>320000.0</v>
      </c>
      <c r="K148" s="9" t="s">
        <v>3369</v>
      </c>
      <c r="L148" s="13">
        <v>2.8</v>
      </c>
      <c r="M148" s="9" t="s">
        <v>3372</v>
      </c>
      <c r="O148" s="13">
        <v>347200.0</v>
      </c>
    </row>
    <row r="149">
      <c r="A149" s="13">
        <v>104932.0</v>
      </c>
      <c r="B149" s="9" t="s">
        <v>3554</v>
      </c>
      <c r="C149" s="14">
        <v>42375.0</v>
      </c>
      <c r="D149" s="9" t="s">
        <v>13</v>
      </c>
      <c r="E149" s="9" t="s">
        <v>324</v>
      </c>
      <c r="F149" s="9" t="s">
        <v>3555</v>
      </c>
      <c r="G149" s="13">
        <v>2011.0</v>
      </c>
      <c r="H149" s="13">
        <v>16043.0</v>
      </c>
      <c r="I149" s="13">
        <v>1.0</v>
      </c>
      <c r="J149" s="13">
        <v>475000.0</v>
      </c>
      <c r="K149" s="9" t="s">
        <v>3369</v>
      </c>
      <c r="L149" s="13">
        <v>3.4</v>
      </c>
      <c r="M149" s="9" t="s">
        <v>3372</v>
      </c>
    </row>
    <row r="150">
      <c r="A150" s="13">
        <v>224352.0</v>
      </c>
      <c r="B150" s="9" t="s">
        <v>3556</v>
      </c>
      <c r="C150" s="14">
        <v>42451.0</v>
      </c>
      <c r="D150" s="9" t="s">
        <v>77</v>
      </c>
      <c r="E150" s="9" t="s">
        <v>623</v>
      </c>
      <c r="F150" s="9" t="s">
        <v>786</v>
      </c>
      <c r="G150" s="13">
        <v>2010.0</v>
      </c>
      <c r="H150" s="13">
        <v>58698.0</v>
      </c>
      <c r="I150" s="13">
        <v>2.0</v>
      </c>
      <c r="J150" s="13">
        <v>375000.0</v>
      </c>
      <c r="K150" s="9" t="s">
        <v>3369</v>
      </c>
      <c r="L150" s="13">
        <v>3.3</v>
      </c>
      <c r="M150" s="9" t="s">
        <v>3372</v>
      </c>
      <c r="O150" s="13">
        <v>317790.0</v>
      </c>
    </row>
    <row r="151">
      <c r="A151" s="13">
        <v>109546.0</v>
      </c>
      <c r="B151" s="9" t="s">
        <v>3557</v>
      </c>
      <c r="C151" s="14">
        <v>42380.0</v>
      </c>
      <c r="D151" s="9" t="s">
        <v>61</v>
      </c>
      <c r="E151" s="9" t="s">
        <v>443</v>
      </c>
      <c r="F151" s="9" t="s">
        <v>1247</v>
      </c>
      <c r="G151" s="13">
        <v>2013.0</v>
      </c>
      <c r="H151" s="13">
        <v>5749.0</v>
      </c>
      <c r="I151" s="13">
        <v>1.0</v>
      </c>
      <c r="J151" s="13">
        <v>580000.0</v>
      </c>
      <c r="K151" s="9" t="s">
        <v>3387</v>
      </c>
      <c r="L151" s="13">
        <v>3.9</v>
      </c>
      <c r="M151" s="9" t="s">
        <v>3372</v>
      </c>
    </row>
    <row r="152">
      <c r="A152" s="13">
        <v>64355.0</v>
      </c>
      <c r="B152" s="9" t="s">
        <v>3558</v>
      </c>
      <c r="C152" s="14">
        <v>42310.0</v>
      </c>
      <c r="D152" s="9" t="s">
        <v>64</v>
      </c>
      <c r="E152" s="9" t="s">
        <v>174</v>
      </c>
      <c r="F152" s="9" t="s">
        <v>219</v>
      </c>
      <c r="G152" s="13">
        <v>2011.0</v>
      </c>
      <c r="H152" s="13">
        <v>35569.0</v>
      </c>
      <c r="I152" s="13">
        <v>1.0</v>
      </c>
      <c r="J152" s="13">
        <v>600000.0</v>
      </c>
      <c r="K152" s="9" t="s">
        <v>3387</v>
      </c>
      <c r="L152" s="13">
        <v>3.7</v>
      </c>
      <c r="M152" s="9" t="s">
        <v>3374</v>
      </c>
      <c r="O152" s="13">
        <v>535100.0</v>
      </c>
    </row>
    <row r="153">
      <c r="A153" s="13">
        <v>65666.0</v>
      </c>
      <c r="B153" s="9" t="s">
        <v>3559</v>
      </c>
      <c r="C153" s="14">
        <v>42315.0</v>
      </c>
      <c r="D153" s="9" t="s">
        <v>273</v>
      </c>
      <c r="E153" s="9" t="s">
        <v>3560</v>
      </c>
      <c r="F153" s="9" t="s">
        <v>3561</v>
      </c>
      <c r="G153" s="13">
        <v>2008.0</v>
      </c>
      <c r="H153" s="13">
        <v>79825.0</v>
      </c>
      <c r="I153" s="13">
        <v>2.0</v>
      </c>
      <c r="J153" s="13">
        <v>150000.0</v>
      </c>
      <c r="K153" s="9" t="s">
        <v>3387</v>
      </c>
      <c r="L153" s="13">
        <v>3.3</v>
      </c>
      <c r="M153" s="9" t="s">
        <v>3370</v>
      </c>
      <c r="O153" s="13">
        <v>170640.0</v>
      </c>
    </row>
    <row r="154">
      <c r="A154" s="13">
        <v>133634.0</v>
      </c>
      <c r="B154" s="35" t="s">
        <v>3562</v>
      </c>
      <c r="C154" s="14">
        <v>42420.0</v>
      </c>
      <c r="D154" s="9" t="s">
        <v>36</v>
      </c>
      <c r="E154" s="9" t="s">
        <v>902</v>
      </c>
      <c r="F154" s="9" t="s">
        <v>1505</v>
      </c>
      <c r="G154" s="13">
        <v>2011.0</v>
      </c>
      <c r="H154" s="13">
        <v>79739.0</v>
      </c>
      <c r="I154" s="13">
        <v>1.0</v>
      </c>
      <c r="J154" s="13">
        <v>275000.0</v>
      </c>
      <c r="K154" s="9" t="s">
        <v>3385</v>
      </c>
      <c r="L154" s="13">
        <v>3.3</v>
      </c>
      <c r="M154" s="9" t="s">
        <v>3370</v>
      </c>
      <c r="O154" s="13">
        <v>274500.0</v>
      </c>
    </row>
    <row r="155">
      <c r="A155" s="13">
        <v>108522.0</v>
      </c>
      <c r="B155" s="9" t="s">
        <v>3563</v>
      </c>
      <c r="C155" s="14">
        <v>42376.0</v>
      </c>
      <c r="D155" s="9" t="s">
        <v>61</v>
      </c>
      <c r="E155" s="9" t="s">
        <v>1903</v>
      </c>
      <c r="F155" s="9" t="s">
        <v>1183</v>
      </c>
      <c r="G155" s="13">
        <v>2007.0</v>
      </c>
      <c r="H155" s="13">
        <v>60901.0</v>
      </c>
      <c r="I155" s="13">
        <v>2.0</v>
      </c>
      <c r="J155" s="13">
        <v>199000.0</v>
      </c>
      <c r="K155" s="9" t="s">
        <v>3369</v>
      </c>
      <c r="L155" s="13">
        <v>3.1</v>
      </c>
      <c r="M155" s="9" t="s">
        <v>3372</v>
      </c>
      <c r="O155" s="13">
        <v>118530.0</v>
      </c>
    </row>
    <row r="156">
      <c r="A156" s="13">
        <v>76236.0</v>
      </c>
      <c r="B156" s="9" t="s">
        <v>3564</v>
      </c>
      <c r="C156" s="14">
        <v>42328.0</v>
      </c>
      <c r="D156" s="9" t="s">
        <v>61</v>
      </c>
      <c r="E156" s="9" t="s">
        <v>1831</v>
      </c>
      <c r="F156" s="9" t="s">
        <v>1839</v>
      </c>
      <c r="G156" s="13">
        <v>2011.0</v>
      </c>
      <c r="H156" s="13">
        <v>31215.0</v>
      </c>
      <c r="I156" s="13">
        <v>1.0</v>
      </c>
      <c r="J156" s="13">
        <v>300000.0</v>
      </c>
      <c r="K156" s="9" t="s">
        <v>3369</v>
      </c>
      <c r="L156" s="13">
        <v>4.0</v>
      </c>
      <c r="M156" s="9" t="s">
        <v>3370</v>
      </c>
      <c r="N156" s="13">
        <v>246083.0</v>
      </c>
      <c r="O156" s="13">
        <v>209200.0</v>
      </c>
    </row>
    <row r="157">
      <c r="A157" s="13">
        <v>228028.0</v>
      </c>
      <c r="B157" s="9" t="s">
        <v>3565</v>
      </c>
      <c r="C157" s="14">
        <v>42455.0</v>
      </c>
      <c r="D157" s="9" t="s">
        <v>61</v>
      </c>
      <c r="E157" s="9" t="s">
        <v>240</v>
      </c>
      <c r="F157" s="9" t="s">
        <v>1605</v>
      </c>
      <c r="G157" s="13">
        <v>2007.0</v>
      </c>
      <c r="H157" s="13">
        <v>59629.0</v>
      </c>
      <c r="I157" s="13">
        <v>2.0</v>
      </c>
      <c r="J157" s="13">
        <v>350000.0</v>
      </c>
      <c r="K157" s="9" t="s">
        <v>3369</v>
      </c>
      <c r="L157" s="13">
        <v>3.1</v>
      </c>
      <c r="M157" s="9" t="s">
        <v>3372</v>
      </c>
      <c r="N157" s="13">
        <v>238653.0</v>
      </c>
      <c r="O157" s="13">
        <v>265410.0</v>
      </c>
    </row>
    <row r="158">
      <c r="A158" s="13">
        <v>101610.0</v>
      </c>
      <c r="B158" s="9" t="s">
        <v>3566</v>
      </c>
      <c r="C158" s="14">
        <v>42362.0</v>
      </c>
      <c r="D158" s="9" t="s">
        <v>61</v>
      </c>
      <c r="E158" s="9" t="s">
        <v>240</v>
      </c>
      <c r="F158" s="9" t="s">
        <v>172</v>
      </c>
      <c r="G158" s="13">
        <v>2011.0</v>
      </c>
      <c r="H158" s="13">
        <v>22291.0</v>
      </c>
      <c r="I158" s="13">
        <v>1.0</v>
      </c>
      <c r="J158" s="13">
        <v>500000.0</v>
      </c>
      <c r="K158" s="34"/>
      <c r="L158" s="13">
        <v>4.1</v>
      </c>
      <c r="M158" s="9" t="s">
        <v>3372</v>
      </c>
      <c r="O158" s="13">
        <v>551700.0</v>
      </c>
    </row>
    <row r="159">
      <c r="A159" s="13">
        <v>135271.0</v>
      </c>
      <c r="B159" s="9" t="s">
        <v>3567</v>
      </c>
      <c r="C159" s="14">
        <v>42421.0</v>
      </c>
      <c r="D159" s="9" t="s">
        <v>13</v>
      </c>
      <c r="E159" s="9" t="s">
        <v>30</v>
      </c>
      <c r="F159" s="9" t="s">
        <v>1228</v>
      </c>
      <c r="G159" s="13">
        <v>2005.0</v>
      </c>
      <c r="H159" s="13">
        <v>106381.0</v>
      </c>
      <c r="I159" s="13">
        <v>2.0</v>
      </c>
      <c r="J159" s="13">
        <v>425000.0</v>
      </c>
      <c r="K159" s="9" t="s">
        <v>3369</v>
      </c>
      <c r="L159" s="13">
        <v>2.0</v>
      </c>
      <c r="M159" s="9" t="s">
        <v>3370</v>
      </c>
      <c r="O159" s="13">
        <v>206910.0</v>
      </c>
    </row>
    <row r="160">
      <c r="A160" s="13">
        <v>19922.0</v>
      </c>
      <c r="B160" s="9" t="s">
        <v>3568</v>
      </c>
      <c r="C160" s="14">
        <v>42282.0</v>
      </c>
      <c r="D160" s="9" t="s">
        <v>81</v>
      </c>
      <c r="E160" s="9" t="s">
        <v>1099</v>
      </c>
      <c r="F160" s="9" t="s">
        <v>2135</v>
      </c>
      <c r="G160" s="13">
        <v>2008.0</v>
      </c>
      <c r="H160" s="13">
        <v>17413.0</v>
      </c>
      <c r="I160" s="13">
        <v>2.0</v>
      </c>
      <c r="J160" s="13">
        <v>415000.0</v>
      </c>
      <c r="K160" s="9" t="s">
        <v>3369</v>
      </c>
      <c r="L160" s="13">
        <v>3.0</v>
      </c>
      <c r="M160" s="9" t="s">
        <v>3374</v>
      </c>
      <c r="O160" s="13">
        <v>282690.0</v>
      </c>
    </row>
    <row r="161">
      <c r="A161" s="13">
        <v>18530.0</v>
      </c>
      <c r="B161" s="9" t="s">
        <v>3569</v>
      </c>
      <c r="C161" s="14">
        <v>42259.0</v>
      </c>
      <c r="D161" s="9" t="s">
        <v>91</v>
      </c>
      <c r="E161" s="9" t="s">
        <v>258</v>
      </c>
      <c r="F161" s="9" t="s">
        <v>2734</v>
      </c>
      <c r="G161" s="13">
        <v>2014.0</v>
      </c>
      <c r="H161" s="13">
        <v>10715.0</v>
      </c>
      <c r="I161" s="13">
        <v>1.0</v>
      </c>
      <c r="J161" s="13">
        <v>555000.0</v>
      </c>
      <c r="K161" s="9" t="s">
        <v>3387</v>
      </c>
      <c r="L161" s="13">
        <v>4.6</v>
      </c>
      <c r="M161" s="9" t="s">
        <v>3374</v>
      </c>
      <c r="O161" s="13">
        <v>553100.0</v>
      </c>
    </row>
    <row r="162">
      <c r="A162" s="13">
        <v>219513.0</v>
      </c>
      <c r="B162" s="9" t="s">
        <v>3570</v>
      </c>
      <c r="C162" s="14">
        <v>42444.0</v>
      </c>
      <c r="D162" s="9" t="s">
        <v>25</v>
      </c>
      <c r="E162" s="9" t="s">
        <v>26</v>
      </c>
      <c r="F162" s="9" t="s">
        <v>3571</v>
      </c>
      <c r="G162" s="13">
        <v>2005.0</v>
      </c>
      <c r="H162" s="13">
        <v>130416.0</v>
      </c>
      <c r="I162" s="13">
        <v>1.0</v>
      </c>
      <c r="J162" s="13">
        <v>500000.0</v>
      </c>
      <c r="K162" s="9" t="s">
        <v>3369</v>
      </c>
      <c r="L162" s="13">
        <v>2.4</v>
      </c>
      <c r="M162" s="9" t="s">
        <v>3372</v>
      </c>
      <c r="O162" s="13">
        <v>313200.0</v>
      </c>
    </row>
    <row r="163">
      <c r="A163" s="13">
        <v>122414.0</v>
      </c>
      <c r="B163" s="9" t="s">
        <v>3572</v>
      </c>
      <c r="C163" s="14">
        <v>42402.0</v>
      </c>
      <c r="D163" s="9" t="s">
        <v>61</v>
      </c>
      <c r="E163" s="9" t="s">
        <v>1588</v>
      </c>
      <c r="F163" s="9" t="s">
        <v>1641</v>
      </c>
      <c r="G163" s="13">
        <v>2010.0</v>
      </c>
      <c r="H163" s="13">
        <v>40379.0</v>
      </c>
      <c r="I163" s="13">
        <v>1.0</v>
      </c>
      <c r="J163" s="13">
        <v>200000.0</v>
      </c>
      <c r="K163" s="9" t="s">
        <v>3369</v>
      </c>
      <c r="L163" s="13">
        <v>3.5</v>
      </c>
      <c r="M163" s="9" t="s">
        <v>3374</v>
      </c>
      <c r="N163" s="13">
        <v>216769.0</v>
      </c>
      <c r="O163" s="13">
        <v>232000.0</v>
      </c>
    </row>
    <row r="164">
      <c r="A164" s="13">
        <v>130453.0</v>
      </c>
      <c r="B164" s="9" t="s">
        <v>3573</v>
      </c>
      <c r="C164" s="14">
        <v>42414.0</v>
      </c>
      <c r="D164" s="9" t="s">
        <v>77</v>
      </c>
      <c r="E164" s="9" t="s">
        <v>2298</v>
      </c>
      <c r="F164" s="9" t="s">
        <v>2299</v>
      </c>
      <c r="G164" s="13">
        <v>2004.0</v>
      </c>
      <c r="H164" s="13">
        <v>91477.0</v>
      </c>
      <c r="I164" s="13">
        <v>2.0</v>
      </c>
      <c r="J164" s="13">
        <v>120000.0</v>
      </c>
      <c r="K164" s="9" t="s">
        <v>3369</v>
      </c>
      <c r="L164" s="13">
        <v>2.0</v>
      </c>
      <c r="M164" s="9" t="s">
        <v>3370</v>
      </c>
      <c r="N164" s="13">
        <v>83249.0</v>
      </c>
      <c r="O164" s="13">
        <v>96210.0</v>
      </c>
    </row>
    <row r="165">
      <c r="A165" s="13">
        <v>224084.0</v>
      </c>
      <c r="B165" s="9" t="s">
        <v>3574</v>
      </c>
      <c r="C165" s="14">
        <v>42448.0</v>
      </c>
      <c r="D165" s="9" t="s">
        <v>81</v>
      </c>
      <c r="E165" s="9" t="s">
        <v>82</v>
      </c>
      <c r="F165" s="9" t="s">
        <v>294</v>
      </c>
      <c r="G165" s="13">
        <v>2013.0</v>
      </c>
      <c r="H165" s="13">
        <v>30220.0</v>
      </c>
      <c r="I165" s="13">
        <v>1.0</v>
      </c>
      <c r="J165" s="13">
        <v>750000.0</v>
      </c>
      <c r="K165" s="9" t="s">
        <v>3376</v>
      </c>
      <c r="L165" s="13">
        <v>4.3</v>
      </c>
      <c r="M165" s="9" t="s">
        <v>3372</v>
      </c>
      <c r="O165" s="13">
        <v>797900.0</v>
      </c>
    </row>
    <row r="166">
      <c r="A166" s="13">
        <v>97649.0</v>
      </c>
      <c r="B166" s="9" t="s">
        <v>3575</v>
      </c>
      <c r="C166" s="14">
        <v>42377.0</v>
      </c>
      <c r="D166" s="9" t="s">
        <v>61</v>
      </c>
      <c r="E166" s="9" t="s">
        <v>127</v>
      </c>
      <c r="F166" s="9" t="s">
        <v>3576</v>
      </c>
      <c r="G166" s="13">
        <v>2012.0</v>
      </c>
      <c r="H166" s="13">
        <v>37903.0</v>
      </c>
      <c r="I166" s="13">
        <v>1.0</v>
      </c>
      <c r="J166" s="13">
        <v>675000.0</v>
      </c>
      <c r="K166" s="9" t="s">
        <v>3369</v>
      </c>
      <c r="L166" s="13">
        <v>3.8</v>
      </c>
      <c r="M166" s="9" t="s">
        <v>3374</v>
      </c>
      <c r="O166" s="13">
        <v>575700.0</v>
      </c>
    </row>
    <row r="167">
      <c r="A167" s="13">
        <v>104558.0</v>
      </c>
      <c r="B167" s="9" t="s">
        <v>3577</v>
      </c>
      <c r="C167" s="14">
        <v>42367.0</v>
      </c>
      <c r="D167" s="9" t="s">
        <v>61</v>
      </c>
      <c r="E167" s="13">
        <v>800.0</v>
      </c>
      <c r="F167" s="9" t="s">
        <v>2744</v>
      </c>
      <c r="G167" s="13">
        <v>2007.0</v>
      </c>
      <c r="H167" s="13">
        <v>73825.0</v>
      </c>
      <c r="I167" s="13">
        <v>1.0</v>
      </c>
      <c r="J167" s="13">
        <v>100000.0</v>
      </c>
      <c r="K167" s="9" t="s">
        <v>3369</v>
      </c>
      <c r="L167" s="13">
        <v>2.8</v>
      </c>
      <c r="M167" s="9" t="s">
        <v>3370</v>
      </c>
      <c r="N167" s="13">
        <v>113469.0</v>
      </c>
      <c r="O167" s="13">
        <v>94200.0</v>
      </c>
    </row>
    <row r="168">
      <c r="A168" s="13">
        <v>70284.0</v>
      </c>
      <c r="B168" s="9" t="s">
        <v>3578</v>
      </c>
      <c r="C168" s="14">
        <v>42320.0</v>
      </c>
      <c r="D168" s="9" t="s">
        <v>61</v>
      </c>
      <c r="E168" s="9" t="s">
        <v>202</v>
      </c>
      <c r="F168" s="9" t="s">
        <v>306</v>
      </c>
      <c r="G168" s="13">
        <v>2007.0</v>
      </c>
      <c r="H168" s="13">
        <v>44669.0</v>
      </c>
      <c r="I168" s="13">
        <v>1.0</v>
      </c>
      <c r="J168" s="13">
        <v>350000.0</v>
      </c>
      <c r="K168" s="9" t="s">
        <v>3369</v>
      </c>
      <c r="L168" s="13">
        <v>3.3</v>
      </c>
      <c r="M168" s="9" t="s">
        <v>3374</v>
      </c>
      <c r="N168" s="13">
        <v>291439.0</v>
      </c>
      <c r="O168" s="13">
        <v>255800.0</v>
      </c>
    </row>
    <row r="169">
      <c r="A169" s="13">
        <v>102710.0</v>
      </c>
      <c r="B169" s="9" t="s">
        <v>3579</v>
      </c>
      <c r="C169" s="14">
        <v>42362.0</v>
      </c>
      <c r="D169" s="9" t="s">
        <v>61</v>
      </c>
      <c r="E169" s="9" t="s">
        <v>202</v>
      </c>
      <c r="F169" s="9" t="s">
        <v>172</v>
      </c>
      <c r="G169" s="13">
        <v>2013.0</v>
      </c>
      <c r="H169" s="13">
        <v>53699.0</v>
      </c>
      <c r="I169" s="13">
        <v>1.0</v>
      </c>
      <c r="J169" s="13">
        <v>600000.0</v>
      </c>
      <c r="K169" s="34"/>
      <c r="L169" s="13">
        <v>4.2</v>
      </c>
      <c r="M169" s="9" t="s">
        <v>3370</v>
      </c>
      <c r="N169" s="13">
        <v>565880.0</v>
      </c>
      <c r="O169" s="13">
        <v>548800.0</v>
      </c>
    </row>
    <row r="170">
      <c r="A170" s="13">
        <v>110273.0</v>
      </c>
      <c r="B170" s="9" t="s">
        <v>3580</v>
      </c>
      <c r="C170" s="14">
        <v>42379.0</v>
      </c>
      <c r="D170" s="9" t="s">
        <v>91</v>
      </c>
      <c r="E170" s="9" t="s">
        <v>243</v>
      </c>
      <c r="F170" s="9" t="s">
        <v>235</v>
      </c>
      <c r="G170" s="13">
        <v>2011.0</v>
      </c>
      <c r="H170" s="13">
        <v>70981.0</v>
      </c>
      <c r="I170" s="13">
        <v>2.0</v>
      </c>
      <c r="J170" s="13">
        <v>425000.0</v>
      </c>
      <c r="K170" s="9" t="s">
        <v>3385</v>
      </c>
      <c r="L170" s="13">
        <v>3.5</v>
      </c>
      <c r="M170" s="9" t="s">
        <v>3370</v>
      </c>
      <c r="O170" s="34"/>
    </row>
    <row r="171">
      <c r="A171" s="13">
        <v>98797.0</v>
      </c>
      <c r="B171" s="9" t="s">
        <v>3581</v>
      </c>
      <c r="C171" s="14">
        <v>42372.0</v>
      </c>
      <c r="D171" s="9" t="s">
        <v>77</v>
      </c>
      <c r="E171" s="9" t="s">
        <v>623</v>
      </c>
      <c r="F171" s="9" t="s">
        <v>2720</v>
      </c>
      <c r="G171" s="13">
        <v>2012.0</v>
      </c>
      <c r="H171" s="13">
        <v>36452.0</v>
      </c>
      <c r="I171" s="13">
        <v>1.0</v>
      </c>
      <c r="J171" s="13">
        <v>380000.0</v>
      </c>
      <c r="K171" s="9" t="s">
        <v>3369</v>
      </c>
      <c r="L171" s="13">
        <v>3.8</v>
      </c>
      <c r="M171" s="9" t="s">
        <v>3372</v>
      </c>
      <c r="O171" s="13">
        <v>348300.0</v>
      </c>
    </row>
    <row r="172">
      <c r="A172" s="13">
        <v>125050.0</v>
      </c>
      <c r="B172" s="9" t="s">
        <v>3582</v>
      </c>
      <c r="C172" s="14">
        <v>42407.0</v>
      </c>
      <c r="D172" s="9" t="s">
        <v>81</v>
      </c>
      <c r="E172" s="9" t="s">
        <v>82</v>
      </c>
      <c r="F172" s="9" t="s">
        <v>399</v>
      </c>
      <c r="G172" s="13">
        <v>2010.0</v>
      </c>
      <c r="H172" s="13">
        <v>96643.0</v>
      </c>
      <c r="I172" s="13">
        <v>1.0</v>
      </c>
      <c r="J172" s="13">
        <v>725000.0</v>
      </c>
      <c r="K172" s="9" t="s">
        <v>3369</v>
      </c>
      <c r="L172" s="13">
        <v>3.0</v>
      </c>
      <c r="M172" s="9" t="s">
        <v>3370</v>
      </c>
      <c r="O172" s="13">
        <v>572800.0</v>
      </c>
    </row>
    <row r="173">
      <c r="A173" s="13">
        <v>88899.0</v>
      </c>
      <c r="B173" s="9" t="s">
        <v>3583</v>
      </c>
      <c r="C173" s="14">
        <v>42340.0</v>
      </c>
      <c r="D173" s="9" t="s">
        <v>91</v>
      </c>
      <c r="E173" s="9" t="s">
        <v>258</v>
      </c>
      <c r="F173" s="9" t="s">
        <v>259</v>
      </c>
      <c r="G173" s="13">
        <v>2014.0</v>
      </c>
      <c r="H173" s="13">
        <v>26191.0</v>
      </c>
      <c r="I173" s="13">
        <v>1.0</v>
      </c>
      <c r="J173" s="13">
        <v>650000.0</v>
      </c>
      <c r="K173" s="9" t="s">
        <v>3369</v>
      </c>
      <c r="L173" s="13">
        <v>4.5</v>
      </c>
      <c r="M173" s="9" t="s">
        <v>3370</v>
      </c>
      <c r="O173" s="13">
        <v>639700.0</v>
      </c>
    </row>
    <row r="174">
      <c r="A174" s="13">
        <v>118860.0</v>
      </c>
      <c r="B174" s="9" t="s">
        <v>3584</v>
      </c>
      <c r="C174" s="14">
        <v>42398.0</v>
      </c>
      <c r="D174" s="9" t="s">
        <v>61</v>
      </c>
      <c r="E174" s="9" t="s">
        <v>1724</v>
      </c>
      <c r="F174" s="9" t="s">
        <v>1725</v>
      </c>
      <c r="G174" s="13">
        <v>2014.0</v>
      </c>
      <c r="H174" s="13">
        <v>1216.0</v>
      </c>
      <c r="I174" s="13">
        <v>1.0</v>
      </c>
      <c r="J174" s="13">
        <v>325000.0</v>
      </c>
      <c r="K174" s="9" t="s">
        <v>3376</v>
      </c>
      <c r="L174" s="13">
        <v>4.2</v>
      </c>
      <c r="M174" s="9" t="s">
        <v>3372</v>
      </c>
    </row>
    <row r="175">
      <c r="A175" s="13">
        <v>88925.0</v>
      </c>
      <c r="B175" s="9" t="s">
        <v>3585</v>
      </c>
      <c r="C175" s="14">
        <v>42338.0</v>
      </c>
      <c r="D175" s="9" t="s">
        <v>77</v>
      </c>
      <c r="E175" s="9" t="s">
        <v>623</v>
      </c>
      <c r="F175" s="9" t="s">
        <v>1431</v>
      </c>
      <c r="G175" s="13">
        <v>2010.0</v>
      </c>
      <c r="H175" s="13">
        <v>36495.0</v>
      </c>
      <c r="I175" s="13">
        <v>1.0</v>
      </c>
      <c r="J175" s="13">
        <v>300000.0</v>
      </c>
      <c r="K175" s="9" t="s">
        <v>3369</v>
      </c>
      <c r="L175" s="13">
        <v>3.9</v>
      </c>
      <c r="M175" s="9" t="s">
        <v>3418</v>
      </c>
      <c r="O175" s="13">
        <v>254700.0</v>
      </c>
    </row>
    <row r="176">
      <c r="A176" s="13">
        <v>106428.0</v>
      </c>
      <c r="B176" s="9" t="s">
        <v>3586</v>
      </c>
      <c r="C176" s="14">
        <v>42371.0</v>
      </c>
      <c r="D176" s="9" t="s">
        <v>91</v>
      </c>
      <c r="E176" s="9" t="s">
        <v>243</v>
      </c>
      <c r="F176" s="9" t="s">
        <v>304</v>
      </c>
      <c r="G176" s="13">
        <v>2012.0</v>
      </c>
      <c r="H176" s="13">
        <v>79542.0</v>
      </c>
      <c r="I176" s="13">
        <v>1.0</v>
      </c>
      <c r="J176" s="13">
        <v>510000.0</v>
      </c>
      <c r="K176" s="9" t="s">
        <v>3369</v>
      </c>
      <c r="L176" s="13">
        <v>2.8</v>
      </c>
      <c r="M176" s="9" t="s">
        <v>3372</v>
      </c>
      <c r="O176" s="13">
        <v>626700.0</v>
      </c>
    </row>
    <row r="177">
      <c r="A177" s="13">
        <v>214897.0</v>
      </c>
      <c r="B177" s="9" t="s">
        <v>3587</v>
      </c>
      <c r="C177" s="14">
        <v>42442.0</v>
      </c>
      <c r="D177" s="9" t="s">
        <v>91</v>
      </c>
      <c r="E177" s="9" t="s">
        <v>1442</v>
      </c>
      <c r="F177" s="9" t="s">
        <v>2309</v>
      </c>
      <c r="G177" s="13">
        <v>2004.0</v>
      </c>
      <c r="H177" s="13">
        <v>90753.0</v>
      </c>
      <c r="I177" s="13">
        <v>2.0</v>
      </c>
      <c r="J177" s="13">
        <v>150000.0</v>
      </c>
      <c r="K177" s="9" t="s">
        <v>3387</v>
      </c>
      <c r="L177" s="13">
        <v>2.4</v>
      </c>
      <c r="M177" s="9" t="s">
        <v>3372</v>
      </c>
      <c r="O177" s="13">
        <v>98730.0</v>
      </c>
    </row>
    <row r="178">
      <c r="A178" s="13">
        <v>118628.0</v>
      </c>
      <c r="B178" s="9" t="s">
        <v>3588</v>
      </c>
      <c r="C178" s="14">
        <v>42396.0</v>
      </c>
      <c r="D178" s="9" t="s">
        <v>91</v>
      </c>
      <c r="E178" s="9" t="s">
        <v>243</v>
      </c>
      <c r="F178" s="9" t="s">
        <v>454</v>
      </c>
      <c r="G178" s="13">
        <v>2010.0</v>
      </c>
      <c r="H178" s="13">
        <v>34773.0</v>
      </c>
      <c r="I178" s="13">
        <v>1.0</v>
      </c>
      <c r="J178" s="13">
        <v>475000.0</v>
      </c>
      <c r="K178" s="9" t="s">
        <v>3383</v>
      </c>
      <c r="L178" s="13">
        <v>3.7</v>
      </c>
      <c r="M178" s="9" t="s">
        <v>3370</v>
      </c>
      <c r="O178" s="13">
        <v>412400.0</v>
      </c>
    </row>
    <row r="179">
      <c r="A179" s="13">
        <v>218545.0</v>
      </c>
      <c r="B179" s="9" t="s">
        <v>3589</v>
      </c>
      <c r="C179" s="14">
        <v>42442.0</v>
      </c>
      <c r="D179" s="9" t="s">
        <v>273</v>
      </c>
      <c r="E179" s="9" t="s">
        <v>1129</v>
      </c>
      <c r="F179" s="9" t="s">
        <v>1793</v>
      </c>
      <c r="G179" s="13">
        <v>2011.0</v>
      </c>
      <c r="H179" s="13">
        <v>103239.0</v>
      </c>
      <c r="I179" s="13">
        <v>1.0</v>
      </c>
      <c r="J179" s="13">
        <v>360000.0</v>
      </c>
      <c r="K179" s="9" t="s">
        <v>3369</v>
      </c>
      <c r="L179" s="13">
        <v>3.2</v>
      </c>
      <c r="M179" s="9" t="s">
        <v>3372</v>
      </c>
      <c r="O179" s="13">
        <v>409400.0</v>
      </c>
    </row>
    <row r="180">
      <c r="A180" s="13">
        <v>95754.0</v>
      </c>
      <c r="B180" s="9" t="s">
        <v>3590</v>
      </c>
      <c r="C180" s="14">
        <v>42349.0</v>
      </c>
      <c r="D180" s="9" t="s">
        <v>273</v>
      </c>
      <c r="E180" s="9" t="s">
        <v>2225</v>
      </c>
      <c r="F180" s="9" t="s">
        <v>2470</v>
      </c>
      <c r="G180" s="13">
        <v>2012.0</v>
      </c>
      <c r="H180" s="13">
        <v>20360.0</v>
      </c>
      <c r="I180" s="13">
        <v>1.0</v>
      </c>
      <c r="J180" s="13">
        <v>125000.0</v>
      </c>
      <c r="K180" s="9" t="s">
        <v>3369</v>
      </c>
      <c r="L180" s="13">
        <v>4.3</v>
      </c>
      <c r="M180" s="9" t="s">
        <v>3372</v>
      </c>
      <c r="O180" s="13">
        <v>112300.0</v>
      </c>
    </row>
    <row r="181">
      <c r="A181" s="13">
        <v>78276.0</v>
      </c>
      <c r="B181" s="9" t="s">
        <v>3591</v>
      </c>
      <c r="C181" s="14">
        <v>42333.0</v>
      </c>
      <c r="D181" s="9" t="s">
        <v>81</v>
      </c>
      <c r="E181" s="9" t="s">
        <v>624</v>
      </c>
      <c r="F181" s="9" t="s">
        <v>625</v>
      </c>
      <c r="G181" s="13">
        <v>2007.0</v>
      </c>
      <c r="H181" s="13">
        <v>50567.0</v>
      </c>
      <c r="I181" s="13">
        <v>1.0</v>
      </c>
      <c r="J181" s="13">
        <v>470000.0</v>
      </c>
      <c r="K181" s="34"/>
      <c r="L181" s="13">
        <v>2.6</v>
      </c>
      <c r="M181" s="9" t="s">
        <v>3374</v>
      </c>
      <c r="O181" s="13">
        <v>473400.0</v>
      </c>
    </row>
    <row r="182">
      <c r="A182" s="13">
        <v>129212.0</v>
      </c>
      <c r="B182" s="9" t="s">
        <v>3592</v>
      </c>
      <c r="C182" s="14">
        <v>42414.0</v>
      </c>
      <c r="D182" s="9" t="s">
        <v>91</v>
      </c>
      <c r="E182" s="9" t="s">
        <v>258</v>
      </c>
      <c r="F182" s="9" t="s">
        <v>2734</v>
      </c>
      <c r="G182" s="13">
        <v>2015.0</v>
      </c>
      <c r="H182" s="13">
        <v>6185.0</v>
      </c>
      <c r="I182" s="13">
        <v>1.0</v>
      </c>
      <c r="J182" s="13">
        <v>650000.0</v>
      </c>
      <c r="K182" s="9" t="s">
        <v>3369</v>
      </c>
      <c r="L182" s="13">
        <v>4.4</v>
      </c>
      <c r="M182" s="9" t="s">
        <v>3372</v>
      </c>
    </row>
    <row r="183">
      <c r="A183" s="13">
        <v>99640.0</v>
      </c>
      <c r="B183" s="9" t="s">
        <v>3593</v>
      </c>
      <c r="C183" s="14">
        <v>42361.0</v>
      </c>
      <c r="D183" s="9" t="s">
        <v>61</v>
      </c>
      <c r="E183" s="9" t="s">
        <v>216</v>
      </c>
      <c r="F183" s="9" t="s">
        <v>850</v>
      </c>
      <c r="G183" s="13">
        <v>2010.0</v>
      </c>
      <c r="H183" s="13">
        <v>54406.0</v>
      </c>
      <c r="I183" s="13">
        <v>2.0</v>
      </c>
      <c r="J183" s="13">
        <v>400000.0</v>
      </c>
      <c r="K183" s="9" t="s">
        <v>3369</v>
      </c>
      <c r="L183" s="13">
        <v>3.4</v>
      </c>
      <c r="M183" s="9" t="s">
        <v>3372</v>
      </c>
      <c r="O183" s="13">
        <v>380610.0</v>
      </c>
    </row>
    <row r="184">
      <c r="A184" s="13">
        <v>64444.0</v>
      </c>
      <c r="B184" s="9" t="s">
        <v>3594</v>
      </c>
      <c r="C184" s="14">
        <v>42333.0</v>
      </c>
      <c r="D184" s="9" t="s">
        <v>13</v>
      </c>
      <c r="E184" s="9" t="s">
        <v>30</v>
      </c>
      <c r="F184" s="9" t="s">
        <v>3595</v>
      </c>
      <c r="G184" s="13">
        <v>2008.0</v>
      </c>
      <c r="H184" s="13">
        <v>89168.0</v>
      </c>
      <c r="I184" s="13">
        <v>2.0</v>
      </c>
      <c r="J184" s="13">
        <v>850000.0</v>
      </c>
      <c r="K184" s="9" t="s">
        <v>3369</v>
      </c>
      <c r="L184" s="13">
        <v>3.2</v>
      </c>
      <c r="M184" s="9" t="s">
        <v>3370</v>
      </c>
      <c r="O184" s="34"/>
    </row>
    <row r="185">
      <c r="A185" s="13">
        <v>213190.0</v>
      </c>
      <c r="B185" s="9" t="s">
        <v>3596</v>
      </c>
      <c r="C185" s="14">
        <v>42432.0</v>
      </c>
      <c r="D185" s="9" t="s">
        <v>61</v>
      </c>
      <c r="E185" s="9" t="s">
        <v>1724</v>
      </c>
      <c r="F185" s="9" t="s">
        <v>1725</v>
      </c>
      <c r="G185" s="13">
        <v>2013.0</v>
      </c>
      <c r="H185" s="13">
        <v>16378.0</v>
      </c>
      <c r="I185" s="13">
        <v>1.0</v>
      </c>
      <c r="J185" s="13">
        <v>270000.0</v>
      </c>
      <c r="K185" s="9" t="s">
        <v>3369</v>
      </c>
      <c r="L185" s="13">
        <v>4.2</v>
      </c>
      <c r="M185" s="9" t="s">
        <v>3372</v>
      </c>
      <c r="N185" s="13">
        <v>274728.0</v>
      </c>
      <c r="O185" s="13">
        <v>263200.0</v>
      </c>
    </row>
    <row r="186">
      <c r="A186" s="13">
        <v>136185.0</v>
      </c>
      <c r="B186" s="9" t="s">
        <v>3597</v>
      </c>
      <c r="C186" s="14">
        <v>42425.0</v>
      </c>
      <c r="D186" s="9" t="s">
        <v>91</v>
      </c>
      <c r="E186" s="9" t="s">
        <v>907</v>
      </c>
      <c r="F186" s="9" t="s">
        <v>235</v>
      </c>
      <c r="G186" s="13">
        <v>2011.0</v>
      </c>
      <c r="H186" s="13">
        <v>25656.0</v>
      </c>
      <c r="I186" s="13">
        <v>2.0</v>
      </c>
      <c r="J186" s="13">
        <v>360000.0</v>
      </c>
      <c r="K186" s="9" t="s">
        <v>3387</v>
      </c>
      <c r="L186" s="13">
        <v>3.8</v>
      </c>
      <c r="M186" s="9" t="s">
        <v>3370</v>
      </c>
      <c r="N186" s="13">
        <v>308992.0</v>
      </c>
      <c r="O186" s="34"/>
    </row>
    <row r="187">
      <c r="A187" s="13">
        <v>19121.0</v>
      </c>
      <c r="B187" s="9" t="s">
        <v>3598</v>
      </c>
      <c r="C187" s="14">
        <v>42271.0</v>
      </c>
      <c r="D187" s="9" t="s">
        <v>61</v>
      </c>
      <c r="E187" s="9" t="s">
        <v>216</v>
      </c>
      <c r="F187" s="9" t="s">
        <v>143</v>
      </c>
      <c r="G187" s="13">
        <v>2014.0</v>
      </c>
      <c r="H187" s="13">
        <v>18926.0</v>
      </c>
      <c r="I187" s="13">
        <v>1.0</v>
      </c>
      <c r="J187" s="13">
        <v>680000.0</v>
      </c>
      <c r="K187" s="9" t="s">
        <v>3369</v>
      </c>
      <c r="L187" s="13">
        <v>4.5</v>
      </c>
      <c r="M187" s="9" t="s">
        <v>3374</v>
      </c>
      <c r="N187" s="13">
        <v>656679.0</v>
      </c>
      <c r="O187" s="13">
        <v>668100.0</v>
      </c>
    </row>
    <row r="188">
      <c r="A188" s="13">
        <v>105510.0</v>
      </c>
      <c r="B188" s="9" t="s">
        <v>3599</v>
      </c>
      <c r="C188" s="14">
        <v>42368.0</v>
      </c>
      <c r="D188" s="9" t="s">
        <v>61</v>
      </c>
      <c r="E188" s="9" t="s">
        <v>192</v>
      </c>
      <c r="F188" s="9" t="s">
        <v>3600</v>
      </c>
      <c r="G188" s="13">
        <v>2015.0</v>
      </c>
      <c r="H188" s="13">
        <v>4565.0</v>
      </c>
      <c r="I188" s="13">
        <v>1.0</v>
      </c>
      <c r="J188" s="13">
        <v>925000.0</v>
      </c>
      <c r="K188" s="9" t="s">
        <v>3369</v>
      </c>
      <c r="L188" s="13">
        <v>4.9</v>
      </c>
      <c r="M188" s="9" t="s">
        <v>3374</v>
      </c>
      <c r="O188" s="34"/>
    </row>
    <row r="189">
      <c r="A189" s="13">
        <v>91347.0</v>
      </c>
      <c r="B189" s="9" t="s">
        <v>3601</v>
      </c>
      <c r="C189" s="14">
        <v>42343.0</v>
      </c>
      <c r="D189" s="9" t="s">
        <v>91</v>
      </c>
      <c r="E189" s="9" t="s">
        <v>1223</v>
      </c>
      <c r="F189" s="9" t="s">
        <v>1620</v>
      </c>
      <c r="G189" s="13">
        <v>2014.0</v>
      </c>
      <c r="H189" s="13">
        <v>5186.0</v>
      </c>
      <c r="I189" s="13">
        <v>1.0</v>
      </c>
      <c r="J189" s="13">
        <v>340000.0</v>
      </c>
      <c r="K189" s="9" t="s">
        <v>3369</v>
      </c>
      <c r="L189" s="13">
        <v>4.4</v>
      </c>
      <c r="M189" s="9" t="s">
        <v>3370</v>
      </c>
      <c r="O189" s="34"/>
    </row>
    <row r="190">
      <c r="A190" s="13">
        <v>117462.0</v>
      </c>
      <c r="B190" s="9" t="s">
        <v>3602</v>
      </c>
      <c r="C190" s="14">
        <v>42394.0</v>
      </c>
      <c r="D190" s="9" t="s">
        <v>91</v>
      </c>
      <c r="E190" s="9" t="s">
        <v>243</v>
      </c>
      <c r="F190" s="9" t="s">
        <v>136</v>
      </c>
      <c r="G190" s="13">
        <v>2014.0</v>
      </c>
      <c r="H190" s="13">
        <v>42556.0</v>
      </c>
      <c r="I190" s="13">
        <v>1.0</v>
      </c>
      <c r="J190" s="13">
        <v>700000.0</v>
      </c>
      <c r="K190" s="9" t="s">
        <v>3369</v>
      </c>
      <c r="L190" s="13">
        <v>4.3</v>
      </c>
      <c r="M190" s="9" t="s">
        <v>3370</v>
      </c>
      <c r="O190" s="13">
        <v>774100.0</v>
      </c>
    </row>
    <row r="191">
      <c r="A191" s="13">
        <v>107964.0</v>
      </c>
      <c r="B191" s="9" t="s">
        <v>3603</v>
      </c>
      <c r="C191" s="14">
        <v>42374.0</v>
      </c>
      <c r="D191" s="9" t="s">
        <v>61</v>
      </c>
      <c r="E191" s="9" t="s">
        <v>598</v>
      </c>
      <c r="F191" s="9" t="s">
        <v>306</v>
      </c>
      <c r="G191" s="13">
        <v>2015.0</v>
      </c>
      <c r="H191" s="13">
        <v>8094.0</v>
      </c>
      <c r="I191" s="13">
        <v>1.0</v>
      </c>
      <c r="J191" s="13">
        <v>490000.0</v>
      </c>
      <c r="K191" s="9" t="s">
        <v>3369</v>
      </c>
      <c r="L191" s="13">
        <v>4.7</v>
      </c>
      <c r="M191" s="9" t="s">
        <v>3370</v>
      </c>
      <c r="O191" s="34"/>
    </row>
    <row r="192">
      <c r="A192" s="13">
        <v>116165.0</v>
      </c>
      <c r="B192" s="9" t="s">
        <v>3604</v>
      </c>
      <c r="C192" s="14">
        <v>42390.0</v>
      </c>
      <c r="D192" s="9" t="s">
        <v>77</v>
      </c>
      <c r="E192" s="9" t="s">
        <v>623</v>
      </c>
      <c r="F192" s="9" t="s">
        <v>1431</v>
      </c>
      <c r="G192" s="13">
        <v>2014.0</v>
      </c>
      <c r="H192" s="13">
        <v>7962.0</v>
      </c>
      <c r="I192" s="13">
        <v>1.0</v>
      </c>
      <c r="J192" s="13">
        <v>490000.0</v>
      </c>
      <c r="K192" s="9" t="s">
        <v>3387</v>
      </c>
      <c r="L192" s="13">
        <v>4.3</v>
      </c>
      <c r="M192" s="9" t="s">
        <v>3370</v>
      </c>
      <c r="O192" s="34"/>
    </row>
    <row r="193">
      <c r="A193" s="13">
        <v>132478.0</v>
      </c>
      <c r="B193" s="9" t="s">
        <v>3605</v>
      </c>
      <c r="C193" s="14">
        <v>42416.0</v>
      </c>
      <c r="D193" s="9" t="s">
        <v>44</v>
      </c>
      <c r="E193" s="9" t="s">
        <v>244</v>
      </c>
      <c r="F193" s="9" t="s">
        <v>380</v>
      </c>
      <c r="G193" s="13">
        <v>2012.0</v>
      </c>
      <c r="H193" s="13">
        <v>62199.0</v>
      </c>
      <c r="I193" s="13">
        <v>1.0</v>
      </c>
      <c r="J193" s="13">
        <v>599000.0</v>
      </c>
      <c r="K193" s="9" t="s">
        <v>3369</v>
      </c>
      <c r="L193" s="13">
        <v>4.0</v>
      </c>
      <c r="M193" s="9" t="s">
        <v>3370</v>
      </c>
      <c r="O193" s="13">
        <v>703400.0</v>
      </c>
    </row>
    <row r="194">
      <c r="A194" s="13">
        <v>105739.0</v>
      </c>
      <c r="B194" s="9" t="s">
        <v>3606</v>
      </c>
      <c r="C194" s="14">
        <v>42369.0</v>
      </c>
      <c r="D194" s="9" t="s">
        <v>81</v>
      </c>
      <c r="E194" s="9" t="s">
        <v>82</v>
      </c>
      <c r="F194" s="9" t="s">
        <v>541</v>
      </c>
      <c r="G194" s="13">
        <v>2009.0</v>
      </c>
      <c r="H194" s="13">
        <v>26997.0</v>
      </c>
      <c r="I194" s="13">
        <v>1.0</v>
      </c>
      <c r="J194" s="13">
        <v>550000.0</v>
      </c>
      <c r="K194" s="9" t="s">
        <v>3369</v>
      </c>
      <c r="L194" s="13">
        <v>3.8</v>
      </c>
      <c r="M194" s="9" t="s">
        <v>3370</v>
      </c>
      <c r="O194" s="13">
        <v>458700.0</v>
      </c>
    </row>
    <row r="195">
      <c r="A195" s="13">
        <v>88224.0</v>
      </c>
      <c r="B195" s="9" t="s">
        <v>3607</v>
      </c>
      <c r="C195" s="14">
        <v>42349.0</v>
      </c>
      <c r="D195" s="9" t="s">
        <v>25</v>
      </c>
      <c r="E195" s="9" t="s">
        <v>195</v>
      </c>
      <c r="F195" s="9" t="s">
        <v>221</v>
      </c>
      <c r="G195" s="13">
        <v>2012.0</v>
      </c>
      <c r="H195" s="13">
        <v>92401.0</v>
      </c>
      <c r="I195" s="13">
        <v>1.0</v>
      </c>
      <c r="J195" s="13">
        <v>700000.0</v>
      </c>
      <c r="K195" s="9" t="s">
        <v>3385</v>
      </c>
      <c r="L195" s="13">
        <v>3.4</v>
      </c>
      <c r="M195" s="9" t="s">
        <v>3372</v>
      </c>
    </row>
    <row r="196">
      <c r="A196" s="13">
        <v>110800.0</v>
      </c>
      <c r="B196" s="9" t="s">
        <v>3608</v>
      </c>
      <c r="C196" s="14">
        <v>42381.0</v>
      </c>
      <c r="D196" s="9" t="s">
        <v>77</v>
      </c>
      <c r="E196" s="9" t="s">
        <v>623</v>
      </c>
      <c r="F196" s="9" t="s">
        <v>1320</v>
      </c>
      <c r="G196" s="13">
        <v>2011.0</v>
      </c>
      <c r="H196" s="13">
        <v>30537.0</v>
      </c>
      <c r="I196" s="13">
        <v>3.0</v>
      </c>
      <c r="J196" s="13">
        <v>330000.0</v>
      </c>
      <c r="K196" s="9" t="s">
        <v>3369</v>
      </c>
      <c r="L196" s="13">
        <v>2.8</v>
      </c>
      <c r="M196" s="9" t="s">
        <v>3370</v>
      </c>
      <c r="O196" s="13">
        <v>264945.0</v>
      </c>
    </row>
    <row r="197">
      <c r="A197" s="13">
        <v>97973.0</v>
      </c>
      <c r="B197" s="9" t="s">
        <v>3609</v>
      </c>
      <c r="C197" s="14">
        <v>42356.0</v>
      </c>
      <c r="D197" s="9" t="s">
        <v>61</v>
      </c>
      <c r="E197" s="9" t="s">
        <v>127</v>
      </c>
      <c r="F197" s="9" t="s">
        <v>3576</v>
      </c>
      <c r="G197" s="13">
        <v>2015.0</v>
      </c>
      <c r="H197" s="13">
        <v>12192.0</v>
      </c>
      <c r="I197" s="13">
        <v>1.0</v>
      </c>
      <c r="J197" s="13">
        <v>699999.0</v>
      </c>
      <c r="K197" s="9" t="s">
        <v>3369</v>
      </c>
      <c r="L197" s="13">
        <v>4.8</v>
      </c>
      <c r="M197" s="9" t="s">
        <v>3374</v>
      </c>
      <c r="O197" s="13">
        <v>715900.0</v>
      </c>
    </row>
    <row r="198">
      <c r="A198" s="13">
        <v>228497.0</v>
      </c>
      <c r="B198" s="9" t="s">
        <v>3610</v>
      </c>
      <c r="C198" s="14">
        <v>42455.0</v>
      </c>
      <c r="D198" s="9" t="s">
        <v>61</v>
      </c>
      <c r="E198" s="9" t="s">
        <v>443</v>
      </c>
      <c r="F198" s="9" t="s">
        <v>444</v>
      </c>
      <c r="G198" s="13">
        <v>2012.0</v>
      </c>
      <c r="H198" s="13">
        <v>42654.0</v>
      </c>
      <c r="I198" s="13">
        <v>1.0</v>
      </c>
      <c r="J198" s="13">
        <v>450000.0</v>
      </c>
      <c r="K198" s="9" t="s">
        <v>3387</v>
      </c>
      <c r="L198" s="13">
        <v>3.3</v>
      </c>
      <c r="M198" s="9" t="s">
        <v>3372</v>
      </c>
      <c r="N198" s="13">
        <v>414058.0</v>
      </c>
      <c r="O198" s="13">
        <v>460600.0</v>
      </c>
    </row>
    <row r="199">
      <c r="A199" s="13">
        <v>110508.0</v>
      </c>
      <c r="B199" s="9" t="s">
        <v>3611</v>
      </c>
      <c r="C199" s="14">
        <v>42386.0</v>
      </c>
      <c r="D199" s="9" t="s">
        <v>542</v>
      </c>
      <c r="E199" s="9" t="s">
        <v>543</v>
      </c>
      <c r="F199" s="9" t="s">
        <v>1286</v>
      </c>
      <c r="G199" s="13">
        <v>2009.0</v>
      </c>
      <c r="H199" s="13">
        <v>64516.0</v>
      </c>
      <c r="I199" s="13">
        <v>1.0</v>
      </c>
      <c r="J199" s="13">
        <v>275000.0</v>
      </c>
      <c r="K199" s="34"/>
      <c r="L199" s="13">
        <v>3.2</v>
      </c>
      <c r="M199" s="9" t="s">
        <v>3370</v>
      </c>
      <c r="O199" s="13">
        <v>232700.0</v>
      </c>
    </row>
    <row r="200">
      <c r="A200" s="13">
        <v>68102.0</v>
      </c>
      <c r="B200" s="9" t="s">
        <v>3612</v>
      </c>
      <c r="C200" s="14">
        <v>42314.0</v>
      </c>
      <c r="D200" s="9" t="s">
        <v>61</v>
      </c>
      <c r="E200" s="9" t="s">
        <v>652</v>
      </c>
      <c r="F200" s="9" t="s">
        <v>1844</v>
      </c>
      <c r="G200" s="13">
        <v>2005.0</v>
      </c>
      <c r="H200" s="13">
        <v>55532.0</v>
      </c>
      <c r="I200" s="13">
        <v>1.0</v>
      </c>
      <c r="J200" s="13">
        <v>210000.0</v>
      </c>
      <c r="K200" s="9" t="s">
        <v>3385</v>
      </c>
      <c r="L200" s="13">
        <v>2.6</v>
      </c>
      <c r="M200" s="9" t="s">
        <v>3370</v>
      </c>
      <c r="N200" s="13">
        <v>199625.0</v>
      </c>
      <c r="O200" s="13">
        <v>140800.0</v>
      </c>
    </row>
    <row r="201">
      <c r="A201" s="13">
        <v>116788.0</v>
      </c>
      <c r="B201" s="9" t="s">
        <v>3613</v>
      </c>
      <c r="C201" s="14">
        <v>42393.0</v>
      </c>
      <c r="D201" s="9" t="s">
        <v>61</v>
      </c>
      <c r="E201" s="13">
        <v>800.0</v>
      </c>
      <c r="F201" s="9" t="s">
        <v>2744</v>
      </c>
      <c r="G201" s="13">
        <v>2008.0</v>
      </c>
      <c r="H201" s="13">
        <v>46070.0</v>
      </c>
      <c r="I201" s="13">
        <v>1.0</v>
      </c>
      <c r="J201" s="13">
        <v>160000.0</v>
      </c>
      <c r="K201" s="9" t="s">
        <v>3369</v>
      </c>
      <c r="L201" s="13">
        <v>3.0</v>
      </c>
      <c r="M201" s="9" t="s">
        <v>3372</v>
      </c>
      <c r="N201" s="13">
        <v>132468.0</v>
      </c>
      <c r="O201" s="13">
        <v>105400.0</v>
      </c>
    </row>
    <row r="202">
      <c r="A202" s="13">
        <v>222312.0</v>
      </c>
      <c r="B202" s="9" t="s">
        <v>3614</v>
      </c>
      <c r="C202" s="14">
        <v>42448.0</v>
      </c>
      <c r="D202" s="9" t="s">
        <v>91</v>
      </c>
      <c r="E202" s="9" t="s">
        <v>243</v>
      </c>
      <c r="F202" s="9" t="s">
        <v>136</v>
      </c>
      <c r="G202" s="13">
        <v>2010.0</v>
      </c>
      <c r="H202" s="13">
        <v>79982.0</v>
      </c>
      <c r="I202" s="13">
        <v>1.0</v>
      </c>
      <c r="J202" s="13">
        <v>450000.0</v>
      </c>
      <c r="K202" s="9" t="s">
        <v>3369</v>
      </c>
      <c r="L202" s="13">
        <v>2.9</v>
      </c>
      <c r="M202" s="9" t="s">
        <v>3372</v>
      </c>
    </row>
    <row r="203">
      <c r="A203" s="13">
        <v>134329.0</v>
      </c>
      <c r="B203" s="9" t="s">
        <v>3615</v>
      </c>
      <c r="C203" s="14">
        <v>42424.0</v>
      </c>
      <c r="D203" s="9" t="s">
        <v>61</v>
      </c>
      <c r="E203" s="9" t="s">
        <v>1724</v>
      </c>
      <c r="F203" s="9" t="s">
        <v>1725</v>
      </c>
      <c r="G203" s="13">
        <v>2012.0</v>
      </c>
      <c r="H203" s="13">
        <v>39649.0</v>
      </c>
      <c r="I203" s="13">
        <v>1.0</v>
      </c>
      <c r="J203" s="13">
        <v>250000.0</v>
      </c>
      <c r="K203" s="9" t="s">
        <v>3369</v>
      </c>
      <c r="L203" s="13">
        <v>3.7</v>
      </c>
      <c r="M203" s="9" t="s">
        <v>3370</v>
      </c>
      <c r="N203" s="13">
        <v>259525.0</v>
      </c>
      <c r="O203" s="13">
        <v>230500.0</v>
      </c>
    </row>
    <row r="204">
      <c r="A204" s="13">
        <v>106267.0</v>
      </c>
      <c r="B204" s="9" t="s">
        <v>3616</v>
      </c>
      <c r="C204" s="14">
        <v>42369.0</v>
      </c>
      <c r="D204" s="9" t="s">
        <v>61</v>
      </c>
      <c r="E204" s="9" t="s">
        <v>443</v>
      </c>
      <c r="F204" s="9" t="s">
        <v>444</v>
      </c>
      <c r="G204" s="13">
        <v>2012.0</v>
      </c>
      <c r="H204" s="13">
        <v>34232.0</v>
      </c>
      <c r="I204" s="13">
        <v>1.0</v>
      </c>
      <c r="J204" s="13">
        <v>500000.0</v>
      </c>
      <c r="K204" s="9" t="s">
        <v>3376</v>
      </c>
      <c r="L204" s="13">
        <v>4.3</v>
      </c>
      <c r="M204" s="9" t="s">
        <v>3370</v>
      </c>
      <c r="N204" s="13">
        <v>427187.0</v>
      </c>
      <c r="O204" s="13">
        <v>460600.0</v>
      </c>
    </row>
    <row r="205">
      <c r="A205" s="13">
        <v>125798.0</v>
      </c>
      <c r="B205" s="9" t="s">
        <v>3617</v>
      </c>
      <c r="C205" s="14">
        <v>42409.0</v>
      </c>
      <c r="D205" s="9" t="s">
        <v>91</v>
      </c>
      <c r="E205" s="9" t="s">
        <v>92</v>
      </c>
      <c r="F205" s="9" t="s">
        <v>124</v>
      </c>
      <c r="G205" s="13">
        <v>2012.0</v>
      </c>
      <c r="H205" s="13">
        <v>60771.0</v>
      </c>
      <c r="I205" s="13">
        <v>2.0</v>
      </c>
      <c r="J205" s="13">
        <v>700000.0</v>
      </c>
      <c r="K205" s="9" t="s">
        <v>3383</v>
      </c>
      <c r="L205" s="13">
        <v>4.1</v>
      </c>
      <c r="M205" s="9" t="s">
        <v>3370</v>
      </c>
      <c r="O205" s="13">
        <v>759240.0</v>
      </c>
    </row>
    <row r="206">
      <c r="A206" s="13">
        <v>227953.0</v>
      </c>
      <c r="B206" s="9" t="s">
        <v>3618</v>
      </c>
      <c r="C206" s="14">
        <v>42455.0</v>
      </c>
      <c r="D206" s="9" t="s">
        <v>13</v>
      </c>
      <c r="E206" s="9" t="s">
        <v>2750</v>
      </c>
      <c r="F206" s="9" t="s">
        <v>3619</v>
      </c>
      <c r="G206" s="13">
        <v>2008.0</v>
      </c>
      <c r="H206" s="13">
        <v>73971.0</v>
      </c>
      <c r="I206" s="13">
        <v>1.0</v>
      </c>
      <c r="J206" s="13">
        <v>420000.0</v>
      </c>
      <c r="K206" s="9" t="s">
        <v>3383</v>
      </c>
      <c r="L206" s="13">
        <v>2.3</v>
      </c>
      <c r="M206" s="9" t="s">
        <v>3372</v>
      </c>
      <c r="O206" s="13">
        <v>349700.0</v>
      </c>
    </row>
    <row r="207">
      <c r="A207" s="13">
        <v>81106.0</v>
      </c>
      <c r="B207" s="9" t="s">
        <v>3620</v>
      </c>
      <c r="C207" s="14">
        <v>42333.0</v>
      </c>
      <c r="D207" s="9" t="s">
        <v>273</v>
      </c>
      <c r="E207" s="9" t="s">
        <v>292</v>
      </c>
      <c r="F207" s="9" t="s">
        <v>1127</v>
      </c>
      <c r="G207" s="13">
        <v>2006.0</v>
      </c>
      <c r="H207" s="13">
        <v>110104.0</v>
      </c>
      <c r="I207" s="13">
        <v>2.0</v>
      </c>
      <c r="J207" s="13">
        <v>475000.0</v>
      </c>
      <c r="K207" s="9" t="s">
        <v>3369</v>
      </c>
      <c r="L207" s="13">
        <v>2.8</v>
      </c>
      <c r="M207" s="9" t="s">
        <v>3370</v>
      </c>
      <c r="O207" s="34"/>
    </row>
    <row r="208">
      <c r="A208" s="13">
        <v>108891.0</v>
      </c>
      <c r="B208" s="9" t="s">
        <v>3621</v>
      </c>
      <c r="C208" s="14">
        <v>42377.0</v>
      </c>
      <c r="D208" s="9" t="s">
        <v>273</v>
      </c>
      <c r="E208" s="9" t="s">
        <v>1346</v>
      </c>
      <c r="F208" s="9" t="s">
        <v>1793</v>
      </c>
      <c r="G208" s="13">
        <v>2010.0</v>
      </c>
      <c r="H208" s="13">
        <v>63377.0</v>
      </c>
      <c r="I208" s="13">
        <v>1.0</v>
      </c>
      <c r="J208" s="13">
        <v>280000.0</v>
      </c>
      <c r="K208" s="9" t="s">
        <v>3369</v>
      </c>
      <c r="L208" s="13">
        <v>3.2</v>
      </c>
      <c r="M208" s="9" t="s">
        <v>3370</v>
      </c>
      <c r="O208" s="13">
        <v>264000.0</v>
      </c>
    </row>
    <row r="209">
      <c r="A209" s="13">
        <v>115649.0</v>
      </c>
      <c r="B209" s="9" t="s">
        <v>3622</v>
      </c>
      <c r="C209" s="14">
        <v>42399.0</v>
      </c>
      <c r="D209" s="9" t="s">
        <v>91</v>
      </c>
      <c r="E209" s="9" t="s">
        <v>92</v>
      </c>
      <c r="F209" s="9" t="s">
        <v>124</v>
      </c>
      <c r="G209" s="13">
        <v>2013.0</v>
      </c>
      <c r="H209" s="13">
        <v>84187.0</v>
      </c>
      <c r="I209" s="13">
        <v>1.0</v>
      </c>
      <c r="J209" s="13">
        <v>800000.0</v>
      </c>
      <c r="K209" s="9" t="s">
        <v>3369</v>
      </c>
      <c r="L209" s="13">
        <v>3.9</v>
      </c>
      <c r="M209" s="9" t="s">
        <v>3370</v>
      </c>
      <c r="O209" s="13">
        <v>862600.0</v>
      </c>
    </row>
    <row r="210">
      <c r="A210" s="13">
        <v>18216.0</v>
      </c>
      <c r="B210" s="9" t="s">
        <v>3623</v>
      </c>
      <c r="C210" s="14">
        <v>42252.0</v>
      </c>
      <c r="D210" s="9" t="s">
        <v>32</v>
      </c>
      <c r="E210" s="9" t="s">
        <v>33</v>
      </c>
      <c r="F210" s="9" t="s">
        <v>34</v>
      </c>
      <c r="G210" s="13">
        <v>2012.0</v>
      </c>
      <c r="H210" s="13">
        <v>27806.0</v>
      </c>
      <c r="I210" s="13">
        <v>1.0</v>
      </c>
      <c r="J210" s="13">
        <v>1300000.0</v>
      </c>
      <c r="K210" s="9" t="s">
        <v>3369</v>
      </c>
      <c r="L210" s="13">
        <v>4.0</v>
      </c>
      <c r="M210" s="9" t="s">
        <v>3374</v>
      </c>
      <c r="O210" s="13">
        <v>1135100.0</v>
      </c>
    </row>
    <row r="211">
      <c r="A211" s="13">
        <v>97808.0</v>
      </c>
      <c r="B211" s="9" t="s">
        <v>3624</v>
      </c>
      <c r="C211" s="14">
        <v>42352.0</v>
      </c>
      <c r="D211" s="9" t="s">
        <v>91</v>
      </c>
      <c r="E211" s="9" t="s">
        <v>92</v>
      </c>
      <c r="F211" s="9" t="s">
        <v>3625</v>
      </c>
      <c r="G211" s="13">
        <v>2014.0</v>
      </c>
      <c r="H211" s="13">
        <v>2500.0</v>
      </c>
      <c r="I211" s="13">
        <v>1.0</v>
      </c>
      <c r="J211" s="13">
        <v>850000.0</v>
      </c>
      <c r="K211" s="9" t="s">
        <v>3387</v>
      </c>
      <c r="L211" s="13">
        <v>4.7</v>
      </c>
      <c r="M211" s="9" t="s">
        <v>3370</v>
      </c>
      <c r="O211" s="34"/>
    </row>
    <row r="212">
      <c r="A212" s="13">
        <v>135234.0</v>
      </c>
      <c r="B212" s="9" t="s">
        <v>3626</v>
      </c>
      <c r="C212" s="14">
        <v>42421.0</v>
      </c>
      <c r="D212" s="9" t="s">
        <v>61</v>
      </c>
      <c r="E212" s="9" t="s">
        <v>652</v>
      </c>
      <c r="F212" s="9" t="s">
        <v>1844</v>
      </c>
      <c r="G212" s="13">
        <v>2009.0</v>
      </c>
      <c r="H212" s="13">
        <v>65353.0</v>
      </c>
      <c r="I212" s="13">
        <v>1.0</v>
      </c>
      <c r="J212" s="13">
        <v>265000.0</v>
      </c>
      <c r="K212" s="9" t="s">
        <v>3369</v>
      </c>
      <c r="L212" s="13">
        <v>3.3</v>
      </c>
      <c r="M212" s="9" t="s">
        <v>3370</v>
      </c>
      <c r="N212" s="13">
        <v>230596.0</v>
      </c>
      <c r="O212" s="34"/>
    </row>
    <row r="213">
      <c r="A213" s="13">
        <v>77961.0</v>
      </c>
      <c r="B213" s="9" t="s">
        <v>3627</v>
      </c>
      <c r="C213" s="14">
        <v>42327.0</v>
      </c>
      <c r="D213" s="9" t="s">
        <v>91</v>
      </c>
      <c r="E213" s="9" t="s">
        <v>1223</v>
      </c>
      <c r="F213" s="9" t="s">
        <v>1366</v>
      </c>
      <c r="G213" s="13">
        <v>2013.0</v>
      </c>
      <c r="H213" s="13">
        <v>19664.0</v>
      </c>
      <c r="I213" s="13">
        <v>1.0</v>
      </c>
      <c r="J213" s="13">
        <v>350000.0</v>
      </c>
      <c r="K213" s="34"/>
      <c r="L213" s="13">
        <v>4.4</v>
      </c>
      <c r="M213" s="9" t="s">
        <v>3374</v>
      </c>
      <c r="O213" s="13">
        <v>331100.0</v>
      </c>
    </row>
    <row r="214">
      <c r="A214" s="13">
        <v>107401.0</v>
      </c>
      <c r="B214" s="9" t="s">
        <v>3628</v>
      </c>
      <c r="C214" s="14">
        <v>42372.0</v>
      </c>
      <c r="D214" s="9" t="s">
        <v>61</v>
      </c>
      <c r="E214" s="9" t="s">
        <v>216</v>
      </c>
      <c r="F214" s="9" t="s">
        <v>252</v>
      </c>
      <c r="G214" s="13">
        <v>2013.0</v>
      </c>
      <c r="H214" s="13">
        <v>13546.0</v>
      </c>
      <c r="I214" s="13">
        <v>1.0</v>
      </c>
      <c r="J214" s="13">
        <v>725000.0</v>
      </c>
      <c r="K214" s="9" t="s">
        <v>3387</v>
      </c>
      <c r="L214" s="13">
        <v>4.2</v>
      </c>
      <c r="M214" s="9" t="s">
        <v>3370</v>
      </c>
      <c r="N214" s="13">
        <v>609401.0</v>
      </c>
      <c r="O214" s="34"/>
    </row>
    <row r="215">
      <c r="A215" s="13">
        <v>104964.0</v>
      </c>
      <c r="B215" s="9" t="s">
        <v>3629</v>
      </c>
      <c r="C215" s="14">
        <v>42372.0</v>
      </c>
      <c r="D215" s="9" t="s">
        <v>61</v>
      </c>
      <c r="E215" s="9" t="s">
        <v>914</v>
      </c>
      <c r="F215" s="9" t="s">
        <v>306</v>
      </c>
      <c r="G215" s="13">
        <v>2011.0</v>
      </c>
      <c r="H215" s="13">
        <v>26331.0</v>
      </c>
      <c r="I215" s="13">
        <v>1.0</v>
      </c>
      <c r="J215" s="13">
        <v>375000.0</v>
      </c>
      <c r="K215" s="9" t="s">
        <v>3369</v>
      </c>
      <c r="L215" s="13">
        <v>4.0</v>
      </c>
      <c r="M215" s="9" t="s">
        <v>3370</v>
      </c>
      <c r="N215" s="13">
        <v>320538.0</v>
      </c>
      <c r="O215" s="13">
        <v>306600.0</v>
      </c>
    </row>
    <row r="216">
      <c r="A216" s="13">
        <v>69779.0</v>
      </c>
      <c r="B216" s="9" t="s">
        <v>3630</v>
      </c>
      <c r="C216" s="14">
        <v>42320.0</v>
      </c>
      <c r="D216" s="9" t="s">
        <v>25</v>
      </c>
      <c r="E216" s="9" t="s">
        <v>119</v>
      </c>
      <c r="F216" s="9" t="s">
        <v>3631</v>
      </c>
      <c r="G216" s="13">
        <v>2008.0</v>
      </c>
      <c r="H216" s="13">
        <v>123949.0</v>
      </c>
      <c r="I216" s="13">
        <v>2.0</v>
      </c>
      <c r="J216" s="13">
        <v>290000.0</v>
      </c>
      <c r="K216" s="9" t="s">
        <v>3383</v>
      </c>
      <c r="L216" s="13">
        <v>2.5</v>
      </c>
      <c r="M216" s="9" t="s">
        <v>3418</v>
      </c>
      <c r="O216" s="13">
        <v>235350.0</v>
      </c>
    </row>
    <row r="217">
      <c r="A217" s="13">
        <v>90606.0</v>
      </c>
      <c r="B217" s="9" t="s">
        <v>3632</v>
      </c>
      <c r="C217" s="14">
        <v>42341.0</v>
      </c>
      <c r="D217" s="9" t="s">
        <v>55</v>
      </c>
      <c r="E217" s="9" t="s">
        <v>792</v>
      </c>
      <c r="F217" s="9" t="s">
        <v>3633</v>
      </c>
      <c r="G217" s="13">
        <v>2013.0</v>
      </c>
      <c r="H217" s="13">
        <v>13439.0</v>
      </c>
      <c r="I217" s="13">
        <v>1.0</v>
      </c>
      <c r="J217" s="13">
        <v>500000.0</v>
      </c>
      <c r="K217" s="9" t="s">
        <v>3369</v>
      </c>
      <c r="L217" s="13">
        <v>4.3</v>
      </c>
      <c r="M217" s="9" t="s">
        <v>3374</v>
      </c>
      <c r="O217" s="34"/>
    </row>
    <row r="218">
      <c r="A218" s="13">
        <v>79207.0</v>
      </c>
      <c r="B218" s="9" t="s">
        <v>3634</v>
      </c>
      <c r="C218" s="14">
        <v>42329.0</v>
      </c>
      <c r="D218" s="9" t="s">
        <v>91</v>
      </c>
      <c r="E218" s="9" t="s">
        <v>1442</v>
      </c>
      <c r="F218" s="9" t="s">
        <v>2431</v>
      </c>
      <c r="G218" s="13">
        <v>2006.0</v>
      </c>
      <c r="H218" s="13">
        <v>59168.0</v>
      </c>
      <c r="I218" s="13">
        <v>2.0</v>
      </c>
      <c r="J218" s="13">
        <v>195000.0</v>
      </c>
      <c r="K218" s="9" t="s">
        <v>3369</v>
      </c>
      <c r="L218" s="13">
        <v>2.8</v>
      </c>
      <c r="M218" s="9" t="s">
        <v>3370</v>
      </c>
      <c r="O218" s="13">
        <v>111600.0</v>
      </c>
    </row>
    <row r="219">
      <c r="A219" s="13">
        <v>109367.0</v>
      </c>
      <c r="B219" s="9" t="s">
        <v>3635</v>
      </c>
      <c r="C219" s="14">
        <v>42379.0</v>
      </c>
      <c r="D219" s="9" t="s">
        <v>61</v>
      </c>
      <c r="E219" s="9" t="s">
        <v>216</v>
      </c>
      <c r="F219" s="9" t="s">
        <v>850</v>
      </c>
      <c r="G219" s="13">
        <v>2008.0</v>
      </c>
      <c r="H219" s="13">
        <v>140112.0</v>
      </c>
      <c r="I219" s="13">
        <v>2.0</v>
      </c>
      <c r="J219" s="13">
        <v>360000.0</v>
      </c>
      <c r="K219" s="9" t="s">
        <v>3407</v>
      </c>
      <c r="L219" s="13">
        <v>2.1</v>
      </c>
      <c r="M219" s="9" t="s">
        <v>3372</v>
      </c>
      <c r="O219" s="13">
        <v>311760.0</v>
      </c>
    </row>
    <row r="220">
      <c r="A220" s="13">
        <v>222029.0</v>
      </c>
      <c r="B220" s="9" t="s">
        <v>3636</v>
      </c>
      <c r="C220" s="14">
        <v>42447.0</v>
      </c>
      <c r="D220" s="9" t="s">
        <v>61</v>
      </c>
      <c r="E220" s="9" t="s">
        <v>598</v>
      </c>
      <c r="F220" s="9" t="s">
        <v>306</v>
      </c>
      <c r="G220" s="13">
        <v>2014.0</v>
      </c>
      <c r="H220" s="13">
        <v>10535.0</v>
      </c>
      <c r="I220" s="13">
        <v>1.0</v>
      </c>
      <c r="J220" s="13">
        <v>440000.0</v>
      </c>
      <c r="K220" s="9" t="s">
        <v>3383</v>
      </c>
      <c r="L220" s="13">
        <v>4.3</v>
      </c>
      <c r="M220" s="9" t="s">
        <v>3372</v>
      </c>
      <c r="N220" s="13">
        <v>420026.0</v>
      </c>
      <c r="O220" s="13">
        <v>396900.0</v>
      </c>
    </row>
    <row r="221">
      <c r="A221" s="13">
        <v>107519.0</v>
      </c>
      <c r="B221" s="9" t="s">
        <v>3637</v>
      </c>
      <c r="C221" s="14">
        <v>42373.0</v>
      </c>
      <c r="D221" s="9" t="s">
        <v>61</v>
      </c>
      <c r="E221" s="9" t="s">
        <v>216</v>
      </c>
      <c r="F221" s="9" t="s">
        <v>2731</v>
      </c>
      <c r="G221" s="13">
        <v>2013.0</v>
      </c>
      <c r="H221" s="13">
        <v>8450.0</v>
      </c>
      <c r="I221" s="13">
        <v>1.0</v>
      </c>
      <c r="J221" s="13">
        <v>560000.0</v>
      </c>
      <c r="K221" s="9" t="s">
        <v>3383</v>
      </c>
      <c r="L221" s="13">
        <v>4.3</v>
      </c>
      <c r="M221" s="9" t="s">
        <v>3370</v>
      </c>
      <c r="O221" s="34"/>
    </row>
    <row r="222">
      <c r="A222" s="13">
        <v>124475.0</v>
      </c>
      <c r="B222" s="9" t="s">
        <v>3638</v>
      </c>
      <c r="C222" s="14">
        <v>42407.0</v>
      </c>
      <c r="D222" s="9" t="s">
        <v>77</v>
      </c>
      <c r="E222" s="9" t="s">
        <v>623</v>
      </c>
      <c r="F222" s="9" t="s">
        <v>1320</v>
      </c>
      <c r="G222" s="13">
        <v>2012.0</v>
      </c>
      <c r="H222" s="13">
        <v>16665.0</v>
      </c>
      <c r="I222" s="13">
        <v>1.0</v>
      </c>
      <c r="J222" s="13">
        <v>450000.0</v>
      </c>
      <c r="K222" s="9" t="s">
        <v>3369</v>
      </c>
      <c r="L222" s="13">
        <v>4.1</v>
      </c>
      <c r="M222" s="9" t="s">
        <v>3372</v>
      </c>
      <c r="O222" s="13">
        <v>359300.0</v>
      </c>
    </row>
    <row r="223">
      <c r="A223" s="13">
        <v>105847.0</v>
      </c>
      <c r="B223" s="9" t="s">
        <v>3639</v>
      </c>
      <c r="C223" s="14">
        <v>42368.0</v>
      </c>
      <c r="D223" s="9" t="s">
        <v>91</v>
      </c>
      <c r="E223" s="9" t="s">
        <v>92</v>
      </c>
      <c r="F223" s="9" t="s">
        <v>3640</v>
      </c>
      <c r="G223" s="13">
        <v>2012.0</v>
      </c>
      <c r="H223" s="13">
        <v>37556.0</v>
      </c>
      <c r="I223" s="13">
        <v>1.0</v>
      </c>
      <c r="J223" s="13">
        <v>740000.0</v>
      </c>
      <c r="K223" s="9" t="s">
        <v>3369</v>
      </c>
      <c r="L223" s="13">
        <v>4.3</v>
      </c>
      <c r="M223" s="9" t="s">
        <v>3370</v>
      </c>
      <c r="O223" s="34"/>
    </row>
    <row r="224">
      <c r="A224" s="13">
        <v>228653.0</v>
      </c>
      <c r="B224" s="9" t="s">
        <v>3641</v>
      </c>
      <c r="C224" s="14">
        <v>42457.0</v>
      </c>
      <c r="D224" s="9" t="s">
        <v>61</v>
      </c>
      <c r="E224" s="9" t="s">
        <v>1933</v>
      </c>
      <c r="F224" s="9" t="s">
        <v>3496</v>
      </c>
      <c r="G224" s="13">
        <v>2004.0</v>
      </c>
      <c r="H224" s="13">
        <v>82786.0</v>
      </c>
      <c r="I224" s="13">
        <v>1.0</v>
      </c>
      <c r="J224" s="13">
        <v>165000.0</v>
      </c>
      <c r="K224" s="9" t="s">
        <v>3369</v>
      </c>
      <c r="L224" s="13">
        <v>2.0</v>
      </c>
      <c r="M224" s="9" t="s">
        <v>3372</v>
      </c>
      <c r="N224" s="13">
        <v>160978.0</v>
      </c>
      <c r="O224" s="34"/>
    </row>
    <row r="225">
      <c r="A225" s="13">
        <v>226162.0</v>
      </c>
      <c r="B225" s="9" t="s">
        <v>3642</v>
      </c>
      <c r="C225" s="14">
        <v>42452.0</v>
      </c>
      <c r="D225" s="9" t="s">
        <v>61</v>
      </c>
      <c r="E225" s="9" t="s">
        <v>202</v>
      </c>
      <c r="F225" s="9" t="s">
        <v>128</v>
      </c>
      <c r="G225" s="13">
        <v>2013.0</v>
      </c>
      <c r="H225" s="13">
        <v>18858.0</v>
      </c>
      <c r="I225" s="13">
        <v>2.0</v>
      </c>
      <c r="J225" s="13">
        <v>660000.0</v>
      </c>
      <c r="K225" s="9" t="s">
        <v>3369</v>
      </c>
      <c r="L225" s="13">
        <v>4.3</v>
      </c>
      <c r="M225" s="9" t="s">
        <v>3372</v>
      </c>
      <c r="N225" s="13">
        <v>447703.0</v>
      </c>
      <c r="O225" s="13">
        <v>585090.0</v>
      </c>
    </row>
    <row r="226">
      <c r="A226" s="13">
        <v>228827.0</v>
      </c>
      <c r="B226" s="9" t="s">
        <v>3643</v>
      </c>
      <c r="C226" s="14">
        <v>42456.0</v>
      </c>
      <c r="D226" s="9" t="s">
        <v>91</v>
      </c>
      <c r="E226" s="9" t="s">
        <v>546</v>
      </c>
      <c r="F226" s="9" t="s">
        <v>3644</v>
      </c>
      <c r="G226" s="13">
        <v>2014.0</v>
      </c>
      <c r="H226" s="13">
        <v>43752.0</v>
      </c>
      <c r="I226" s="13">
        <v>1.0</v>
      </c>
      <c r="J226" s="13">
        <v>600000.0</v>
      </c>
      <c r="K226" s="9" t="s">
        <v>3369</v>
      </c>
      <c r="L226" s="13">
        <v>4.3</v>
      </c>
      <c r="M226" s="9" t="s">
        <v>3372</v>
      </c>
      <c r="O226" s="13">
        <v>742200.0</v>
      </c>
    </row>
    <row r="227">
      <c r="A227" s="13">
        <v>62462.0</v>
      </c>
      <c r="B227" s="9" t="s">
        <v>3645</v>
      </c>
      <c r="C227" s="14">
        <v>42320.0</v>
      </c>
      <c r="D227" s="9" t="s">
        <v>91</v>
      </c>
      <c r="E227" s="9" t="s">
        <v>907</v>
      </c>
      <c r="F227" s="9" t="s">
        <v>847</v>
      </c>
      <c r="G227" s="13">
        <v>2011.0</v>
      </c>
      <c r="H227" s="13">
        <v>73388.0</v>
      </c>
      <c r="I227" s="13">
        <v>2.0</v>
      </c>
      <c r="J227" s="13">
        <v>380000.0</v>
      </c>
      <c r="K227" s="9" t="s">
        <v>3369</v>
      </c>
      <c r="L227" s="13">
        <v>2.8</v>
      </c>
      <c r="M227" s="9" t="s">
        <v>3374</v>
      </c>
      <c r="N227" s="13">
        <v>269512.0</v>
      </c>
      <c r="O227" s="34"/>
    </row>
    <row r="228">
      <c r="A228" s="13">
        <v>91113.0</v>
      </c>
      <c r="B228" s="9" t="s">
        <v>3646</v>
      </c>
      <c r="C228" s="14">
        <v>42343.0</v>
      </c>
      <c r="D228" s="9" t="s">
        <v>542</v>
      </c>
      <c r="E228" s="9" t="s">
        <v>3423</v>
      </c>
      <c r="F228" s="9" t="s">
        <v>1096</v>
      </c>
      <c r="G228" s="13">
        <v>2010.0</v>
      </c>
      <c r="H228" s="13">
        <v>51925.0</v>
      </c>
      <c r="I228" s="13">
        <v>1.0</v>
      </c>
      <c r="J228" s="13">
        <v>500000.0</v>
      </c>
      <c r="K228" s="9" t="s">
        <v>3369</v>
      </c>
      <c r="L228" s="13">
        <v>3.8</v>
      </c>
      <c r="M228" s="9" t="s">
        <v>3374</v>
      </c>
      <c r="O228" s="34"/>
    </row>
    <row r="229">
      <c r="A229" s="13">
        <v>228032.0</v>
      </c>
      <c r="B229" s="9" t="s">
        <v>3647</v>
      </c>
      <c r="C229" s="14">
        <v>42457.0</v>
      </c>
      <c r="D229" s="9" t="s">
        <v>55</v>
      </c>
      <c r="E229" s="9" t="s">
        <v>58</v>
      </c>
      <c r="F229" s="9" t="s">
        <v>121</v>
      </c>
      <c r="G229" s="13">
        <v>2013.0</v>
      </c>
      <c r="H229" s="13">
        <v>18589.0</v>
      </c>
      <c r="I229" s="13">
        <v>1.0</v>
      </c>
      <c r="J229" s="13">
        <v>1050000.0</v>
      </c>
      <c r="K229" s="9" t="s">
        <v>3369</v>
      </c>
      <c r="L229" s="13">
        <v>3.6</v>
      </c>
      <c r="M229" s="9" t="s">
        <v>3372</v>
      </c>
      <c r="O229" s="13">
        <v>962300.0</v>
      </c>
    </row>
    <row r="230">
      <c r="A230" s="13">
        <v>72783.0</v>
      </c>
      <c r="B230" s="9" t="s">
        <v>3648</v>
      </c>
      <c r="C230" s="14">
        <v>42322.0</v>
      </c>
      <c r="D230" s="9" t="s">
        <v>273</v>
      </c>
      <c r="E230" s="9" t="s">
        <v>2225</v>
      </c>
      <c r="F230" s="9" t="s">
        <v>226</v>
      </c>
      <c r="G230" s="13">
        <v>2012.0</v>
      </c>
      <c r="H230" s="13">
        <v>19720.0</v>
      </c>
      <c r="I230" s="13">
        <v>1.0</v>
      </c>
      <c r="J230" s="13">
        <v>175000.0</v>
      </c>
      <c r="K230" s="9" t="s">
        <v>3369</v>
      </c>
      <c r="L230" s="13">
        <v>4.1</v>
      </c>
      <c r="M230" s="9" t="s">
        <v>3374</v>
      </c>
      <c r="N230" s="13">
        <v>86638.0</v>
      </c>
      <c r="O230" s="13">
        <v>120400.0</v>
      </c>
    </row>
    <row r="231">
      <c r="A231" s="13">
        <v>110455.0</v>
      </c>
      <c r="B231" s="9" t="s">
        <v>3649</v>
      </c>
      <c r="C231" s="14">
        <v>42381.0</v>
      </c>
      <c r="D231" s="9" t="s">
        <v>81</v>
      </c>
      <c r="E231" s="9" t="s">
        <v>1099</v>
      </c>
      <c r="F231" s="9" t="s">
        <v>2135</v>
      </c>
      <c r="G231" s="13">
        <v>2006.0</v>
      </c>
      <c r="H231" s="13">
        <v>97368.0</v>
      </c>
      <c r="I231" s="13">
        <v>1.0</v>
      </c>
      <c r="J231" s="13">
        <v>275000.0</v>
      </c>
      <c r="K231" s="9" t="s">
        <v>3387</v>
      </c>
      <c r="L231" s="13">
        <v>2.7</v>
      </c>
      <c r="M231" s="9" t="s">
        <v>3370</v>
      </c>
      <c r="O231" s="13">
        <v>215900.0</v>
      </c>
    </row>
    <row r="232">
      <c r="A232" s="13">
        <v>219660.0</v>
      </c>
      <c r="B232" s="9" t="s">
        <v>3650</v>
      </c>
      <c r="C232" s="14">
        <v>42444.0</v>
      </c>
      <c r="D232" s="9" t="s">
        <v>61</v>
      </c>
      <c r="E232" s="9" t="s">
        <v>216</v>
      </c>
      <c r="F232" s="9" t="s">
        <v>143</v>
      </c>
      <c r="G232" s="13">
        <v>2012.0</v>
      </c>
      <c r="H232" s="13">
        <v>77481.0</v>
      </c>
      <c r="I232" s="13">
        <v>1.0</v>
      </c>
      <c r="J232" s="13">
        <v>590000.0</v>
      </c>
      <c r="K232" s="9" t="s">
        <v>3369</v>
      </c>
      <c r="L232" s="13">
        <v>3.8</v>
      </c>
      <c r="M232" s="9" t="s">
        <v>3372</v>
      </c>
      <c r="N232" s="13">
        <v>540410.0</v>
      </c>
      <c r="O232" s="13">
        <v>550700.0</v>
      </c>
    </row>
    <row r="233">
      <c r="A233" s="13">
        <v>140496.0</v>
      </c>
      <c r="B233" s="9" t="s">
        <v>3651</v>
      </c>
      <c r="C233" s="14">
        <v>42429.0</v>
      </c>
      <c r="D233" s="9" t="s">
        <v>61</v>
      </c>
      <c r="E233" s="9" t="s">
        <v>202</v>
      </c>
      <c r="F233" s="9" t="s">
        <v>172</v>
      </c>
      <c r="G233" s="13">
        <v>2008.0</v>
      </c>
      <c r="H233" s="13">
        <v>95177.0</v>
      </c>
      <c r="I233" s="13">
        <v>2.0</v>
      </c>
      <c r="J233" s="13">
        <v>379000.0</v>
      </c>
      <c r="K233" s="9" t="s">
        <v>3369</v>
      </c>
      <c r="L233" s="13">
        <v>3.4</v>
      </c>
      <c r="M233" s="9" t="s">
        <v>3370</v>
      </c>
      <c r="N233" s="13">
        <v>298297.0</v>
      </c>
      <c r="O233" s="13">
        <v>299340.0</v>
      </c>
    </row>
    <row r="234">
      <c r="A234" s="13">
        <v>214106.0</v>
      </c>
      <c r="B234" s="9" t="s">
        <v>3652</v>
      </c>
      <c r="C234" s="14">
        <v>42434.0</v>
      </c>
      <c r="D234" s="9" t="s">
        <v>91</v>
      </c>
      <c r="E234" s="9" t="s">
        <v>243</v>
      </c>
      <c r="F234" s="9" t="s">
        <v>454</v>
      </c>
      <c r="G234" s="13">
        <v>2013.0</v>
      </c>
      <c r="H234" s="13">
        <v>10711.0</v>
      </c>
      <c r="I234" s="13">
        <v>1.0</v>
      </c>
      <c r="J234" s="13">
        <v>600000.0</v>
      </c>
      <c r="K234" s="34"/>
      <c r="L234" s="13">
        <v>4.2</v>
      </c>
      <c r="M234" s="9" t="s">
        <v>3372</v>
      </c>
      <c r="O234" s="13">
        <v>582900.0</v>
      </c>
    </row>
    <row r="235">
      <c r="A235" s="13">
        <v>217509.0</v>
      </c>
      <c r="B235" s="9" t="s">
        <v>3653</v>
      </c>
      <c r="C235" s="14">
        <v>42438.0</v>
      </c>
      <c r="D235" s="9" t="s">
        <v>77</v>
      </c>
      <c r="E235" s="9" t="s">
        <v>3654</v>
      </c>
      <c r="F235" s="9" t="s">
        <v>424</v>
      </c>
      <c r="G235" s="13">
        <v>2012.0</v>
      </c>
      <c r="H235" s="13">
        <v>39415.0</v>
      </c>
      <c r="I235" s="13">
        <v>2.0</v>
      </c>
      <c r="J235" s="13">
        <v>425000.0</v>
      </c>
      <c r="K235" s="9" t="s">
        <v>3387</v>
      </c>
      <c r="L235" s="13">
        <v>3.9</v>
      </c>
      <c r="M235" s="9" t="s">
        <v>3372</v>
      </c>
      <c r="O235" s="13">
        <v>462060.0</v>
      </c>
    </row>
    <row r="236">
      <c r="A236" s="13">
        <v>121140.0</v>
      </c>
      <c r="B236" s="9" t="s">
        <v>3655</v>
      </c>
      <c r="C236" s="14">
        <v>42401.0</v>
      </c>
      <c r="D236" s="9" t="s">
        <v>61</v>
      </c>
      <c r="E236" s="9" t="s">
        <v>202</v>
      </c>
      <c r="F236" s="9" t="s">
        <v>172</v>
      </c>
      <c r="G236" s="13">
        <v>2013.0</v>
      </c>
      <c r="H236" s="13">
        <v>54455.0</v>
      </c>
      <c r="I236" s="13">
        <v>1.0</v>
      </c>
      <c r="J236" s="13">
        <v>650000.0</v>
      </c>
      <c r="K236" s="9" t="s">
        <v>3369</v>
      </c>
      <c r="L236" s="13">
        <v>4.0</v>
      </c>
      <c r="M236" s="9" t="s">
        <v>3370</v>
      </c>
      <c r="N236" s="13">
        <v>565880.0</v>
      </c>
      <c r="O236" s="13">
        <v>548800.0</v>
      </c>
    </row>
    <row r="237">
      <c r="A237" s="13">
        <v>110246.0</v>
      </c>
      <c r="B237" s="9" t="s">
        <v>3656</v>
      </c>
      <c r="C237" s="14">
        <v>42386.0</v>
      </c>
      <c r="D237" s="9" t="s">
        <v>64</v>
      </c>
      <c r="E237" s="9" t="s">
        <v>98</v>
      </c>
      <c r="F237" s="9" t="s">
        <v>280</v>
      </c>
      <c r="G237" s="13">
        <v>2011.0</v>
      </c>
      <c r="H237" s="13">
        <v>45612.0</v>
      </c>
      <c r="I237" s="13">
        <v>2.0</v>
      </c>
      <c r="J237" s="13">
        <v>500000.0</v>
      </c>
      <c r="K237" s="9" t="s">
        <v>3383</v>
      </c>
      <c r="L237" s="13">
        <v>2.9</v>
      </c>
      <c r="M237" s="9" t="s">
        <v>3372</v>
      </c>
      <c r="O237" s="13">
        <v>422640.0</v>
      </c>
    </row>
    <row r="238">
      <c r="A238" s="13">
        <v>88778.0</v>
      </c>
      <c r="B238" s="9" t="s">
        <v>3657</v>
      </c>
      <c r="C238" s="14">
        <v>42376.0</v>
      </c>
      <c r="D238" s="9" t="s">
        <v>91</v>
      </c>
      <c r="E238" s="9" t="s">
        <v>243</v>
      </c>
      <c r="F238" s="9" t="s">
        <v>847</v>
      </c>
      <c r="G238" s="13">
        <v>2009.0</v>
      </c>
      <c r="H238" s="13">
        <v>33660.0</v>
      </c>
      <c r="I238" s="13">
        <v>3.0</v>
      </c>
      <c r="J238" s="13">
        <v>300000.0</v>
      </c>
      <c r="K238" s="9" t="s">
        <v>3369</v>
      </c>
      <c r="L238" s="13">
        <v>3.5</v>
      </c>
      <c r="M238" s="9" t="s">
        <v>3374</v>
      </c>
      <c r="O238" s="13">
        <v>247435.0</v>
      </c>
    </row>
    <row r="239">
      <c r="A239" s="13">
        <v>208214.0</v>
      </c>
      <c r="B239" s="9" t="s">
        <v>3658</v>
      </c>
      <c r="C239" s="14">
        <v>42441.0</v>
      </c>
      <c r="D239" s="9" t="s">
        <v>64</v>
      </c>
      <c r="E239" s="9" t="s">
        <v>174</v>
      </c>
      <c r="F239" s="9" t="s">
        <v>175</v>
      </c>
      <c r="G239" s="13">
        <v>2012.0</v>
      </c>
      <c r="H239" s="13">
        <v>53283.0</v>
      </c>
      <c r="I239" s="13">
        <v>1.0</v>
      </c>
      <c r="J239" s="13">
        <v>700000.0</v>
      </c>
      <c r="K239" s="9" t="s">
        <v>3369</v>
      </c>
      <c r="L239" s="13">
        <v>4.1</v>
      </c>
      <c r="M239" s="9" t="s">
        <v>3372</v>
      </c>
      <c r="O239" s="13">
        <v>746400.0</v>
      </c>
    </row>
    <row r="240">
      <c r="A240" s="13">
        <v>19293.0</v>
      </c>
      <c r="B240" s="9" t="s">
        <v>3659</v>
      </c>
      <c r="C240" s="14">
        <v>42275.0</v>
      </c>
      <c r="D240" s="9" t="s">
        <v>91</v>
      </c>
      <c r="E240" s="9" t="s">
        <v>1826</v>
      </c>
      <c r="F240" s="9" t="s">
        <v>1120</v>
      </c>
      <c r="G240" s="13">
        <v>2006.0</v>
      </c>
      <c r="H240" s="13">
        <v>112721.0</v>
      </c>
      <c r="I240" s="13">
        <v>1.0</v>
      </c>
      <c r="J240" s="13">
        <v>180000.0</v>
      </c>
      <c r="K240" s="9" t="s">
        <v>3369</v>
      </c>
      <c r="L240" s="13">
        <v>2.3</v>
      </c>
      <c r="M240" s="9" t="s">
        <v>3374</v>
      </c>
      <c r="N240" s="13">
        <v>151196.0</v>
      </c>
      <c r="O240" s="13">
        <v>146600.0</v>
      </c>
    </row>
    <row r="241">
      <c r="A241" s="13">
        <v>104613.0</v>
      </c>
      <c r="B241" s="9" t="s">
        <v>3660</v>
      </c>
      <c r="C241" s="14">
        <v>42367.0</v>
      </c>
      <c r="D241" s="9" t="s">
        <v>81</v>
      </c>
      <c r="E241" s="9" t="s">
        <v>624</v>
      </c>
      <c r="F241" s="9" t="s">
        <v>625</v>
      </c>
      <c r="G241" s="13">
        <v>2010.0</v>
      </c>
      <c r="H241" s="13">
        <v>90573.0</v>
      </c>
      <c r="I241" s="13">
        <v>1.0</v>
      </c>
      <c r="J241" s="13">
        <v>675000.0</v>
      </c>
      <c r="K241" s="9" t="s">
        <v>3369</v>
      </c>
      <c r="L241" s="13">
        <v>2.8</v>
      </c>
      <c r="M241" s="9" t="s">
        <v>3372</v>
      </c>
      <c r="O241" s="13">
        <v>651000.0</v>
      </c>
    </row>
    <row r="242">
      <c r="A242" s="13">
        <v>114639.0</v>
      </c>
      <c r="B242" s="9" t="s">
        <v>3661</v>
      </c>
      <c r="C242" s="14">
        <v>42397.0</v>
      </c>
      <c r="D242" s="9" t="s">
        <v>273</v>
      </c>
      <c r="E242" s="9" t="s">
        <v>2225</v>
      </c>
      <c r="F242" s="9" t="s">
        <v>226</v>
      </c>
      <c r="G242" s="13">
        <v>2012.0</v>
      </c>
      <c r="H242" s="13">
        <v>11560.0</v>
      </c>
      <c r="I242" s="13">
        <v>1.0</v>
      </c>
      <c r="J242" s="13">
        <v>140000.0</v>
      </c>
      <c r="K242" s="9" t="s">
        <v>3383</v>
      </c>
      <c r="L242" s="13">
        <v>3.6</v>
      </c>
      <c r="M242" s="9" t="s">
        <v>3372</v>
      </c>
      <c r="N242" s="13">
        <v>86638.0</v>
      </c>
      <c r="O242" s="13">
        <v>120400.0</v>
      </c>
    </row>
    <row r="243">
      <c r="A243" s="13">
        <v>20157.0</v>
      </c>
      <c r="B243" s="9" t="s">
        <v>3662</v>
      </c>
      <c r="C243" s="14">
        <v>42284.0</v>
      </c>
      <c r="D243" s="9" t="s">
        <v>36</v>
      </c>
      <c r="E243" s="9" t="s">
        <v>3663</v>
      </c>
      <c r="F243" s="9" t="s">
        <v>3664</v>
      </c>
      <c r="G243" s="13">
        <v>2009.0</v>
      </c>
      <c r="H243" s="13">
        <v>55540.0</v>
      </c>
      <c r="I243" s="13">
        <v>2.0</v>
      </c>
      <c r="J243" s="13">
        <v>450000.0</v>
      </c>
      <c r="K243" s="9" t="s">
        <v>3369</v>
      </c>
      <c r="L243" s="13">
        <v>3.3</v>
      </c>
      <c r="M243" s="9" t="s">
        <v>3374</v>
      </c>
      <c r="O243" s="13">
        <v>337410.0</v>
      </c>
    </row>
    <row r="244">
      <c r="A244" s="13">
        <v>115693.0</v>
      </c>
      <c r="B244" s="35" t="s">
        <v>3665</v>
      </c>
      <c r="C244" s="14">
        <v>42389.0</v>
      </c>
      <c r="D244" s="9" t="s">
        <v>61</v>
      </c>
      <c r="E244" s="9" t="s">
        <v>202</v>
      </c>
      <c r="F244" s="9" t="s">
        <v>172</v>
      </c>
      <c r="G244" s="13">
        <v>2012.0</v>
      </c>
      <c r="H244" s="13">
        <v>55055.0</v>
      </c>
      <c r="I244" s="13">
        <v>1.0</v>
      </c>
      <c r="J244" s="13">
        <v>550000.0</v>
      </c>
      <c r="K244" s="9" t="s">
        <v>3369</v>
      </c>
      <c r="L244" s="13">
        <v>3.8</v>
      </c>
      <c r="M244" s="9" t="s">
        <v>3372</v>
      </c>
      <c r="N244" s="13">
        <v>512489.0</v>
      </c>
      <c r="O244" s="13">
        <v>505900.0</v>
      </c>
    </row>
    <row r="245">
      <c r="A245" s="13">
        <v>108187.0</v>
      </c>
      <c r="B245" s="9" t="s">
        <v>3666</v>
      </c>
      <c r="C245" s="14">
        <v>42374.0</v>
      </c>
      <c r="D245" s="9" t="s">
        <v>91</v>
      </c>
      <c r="E245" s="9" t="s">
        <v>1442</v>
      </c>
      <c r="F245" s="9" t="s">
        <v>2343</v>
      </c>
      <c r="G245" s="13">
        <v>2006.0</v>
      </c>
      <c r="H245" s="13">
        <v>51038.0</v>
      </c>
      <c r="I245" s="13">
        <v>1.0</v>
      </c>
      <c r="J245" s="13">
        <v>200000.0</v>
      </c>
      <c r="K245" s="9" t="s">
        <v>3383</v>
      </c>
      <c r="L245" s="13">
        <v>4.0</v>
      </c>
      <c r="M245" s="9" t="s">
        <v>3370</v>
      </c>
      <c r="O245" s="34"/>
    </row>
    <row r="246">
      <c r="A246" s="13">
        <v>224054.0</v>
      </c>
      <c r="B246" s="35" t="s">
        <v>3667</v>
      </c>
      <c r="C246" s="14">
        <v>42450.0</v>
      </c>
      <c r="D246" s="9" t="s">
        <v>542</v>
      </c>
      <c r="E246" s="9" t="s">
        <v>543</v>
      </c>
      <c r="F246" s="9" t="s">
        <v>1096</v>
      </c>
      <c r="G246" s="13">
        <v>2012.0</v>
      </c>
      <c r="H246" s="13">
        <v>56000.0</v>
      </c>
      <c r="I246" s="13">
        <v>1.0</v>
      </c>
      <c r="J246" s="13">
        <v>675000.0</v>
      </c>
      <c r="K246" s="9" t="s">
        <v>3369</v>
      </c>
      <c r="L246" s="13">
        <v>3.9</v>
      </c>
      <c r="M246" s="9" t="s">
        <v>3372</v>
      </c>
      <c r="O246" s="13">
        <v>523300.0</v>
      </c>
    </row>
    <row r="247">
      <c r="A247" s="13">
        <v>101164.0</v>
      </c>
      <c r="B247" s="9" t="s">
        <v>3668</v>
      </c>
      <c r="C247" s="14">
        <v>42365.0</v>
      </c>
      <c r="D247" s="9" t="s">
        <v>61</v>
      </c>
      <c r="E247" s="9" t="s">
        <v>127</v>
      </c>
      <c r="F247" s="9" t="s">
        <v>128</v>
      </c>
      <c r="G247" s="13">
        <v>2012.0</v>
      </c>
      <c r="H247" s="13">
        <v>51186.0</v>
      </c>
      <c r="I247" s="13">
        <v>2.0</v>
      </c>
      <c r="J247" s="13">
        <v>745000.0</v>
      </c>
      <c r="K247" s="9" t="s">
        <v>3387</v>
      </c>
      <c r="L247" s="13">
        <v>4.3</v>
      </c>
      <c r="M247" s="9" t="s">
        <v>3372</v>
      </c>
      <c r="N247" s="13">
        <v>663852.0</v>
      </c>
      <c r="O247" s="13">
        <v>702990.0</v>
      </c>
    </row>
    <row r="248">
      <c r="A248" s="13">
        <v>225147.0</v>
      </c>
      <c r="B248" s="9" t="s">
        <v>3669</v>
      </c>
      <c r="C248" s="14">
        <v>42450.0</v>
      </c>
      <c r="D248" s="9" t="s">
        <v>91</v>
      </c>
      <c r="E248" s="9" t="s">
        <v>1432</v>
      </c>
      <c r="F248" s="9" t="s">
        <v>1433</v>
      </c>
      <c r="G248" s="13">
        <v>2008.0</v>
      </c>
      <c r="H248" s="13">
        <v>120772.0</v>
      </c>
      <c r="I248" s="13">
        <v>2.0</v>
      </c>
      <c r="J248" s="13">
        <v>280000.0</v>
      </c>
      <c r="K248" s="9" t="s">
        <v>3369</v>
      </c>
      <c r="L248" s="13">
        <v>2.8</v>
      </c>
      <c r="M248" s="9" t="s">
        <v>3372</v>
      </c>
    </row>
    <row r="249">
      <c r="A249" s="13">
        <v>125802.0</v>
      </c>
      <c r="B249" s="9" t="s">
        <v>3670</v>
      </c>
      <c r="C249" s="14">
        <v>42411.0</v>
      </c>
      <c r="D249" s="9" t="s">
        <v>91</v>
      </c>
      <c r="E249" s="9" t="s">
        <v>907</v>
      </c>
      <c r="F249" s="9" t="s">
        <v>235</v>
      </c>
      <c r="G249" s="13">
        <v>2013.0</v>
      </c>
      <c r="H249" s="13">
        <v>16322.0</v>
      </c>
      <c r="I249" s="13">
        <v>1.0</v>
      </c>
      <c r="J249" s="13">
        <v>400000.0</v>
      </c>
      <c r="K249" s="9" t="s">
        <v>3376</v>
      </c>
      <c r="L249" s="13">
        <v>4.1</v>
      </c>
      <c r="M249" s="9" t="s">
        <v>3370</v>
      </c>
      <c r="N249" s="13">
        <v>369786.0</v>
      </c>
      <c r="O249" s="34"/>
    </row>
    <row r="250">
      <c r="A250" s="13">
        <v>140300.0</v>
      </c>
      <c r="B250" s="9" t="s">
        <v>3671</v>
      </c>
      <c r="C250" s="14">
        <v>42428.0</v>
      </c>
      <c r="D250" s="9" t="s">
        <v>61</v>
      </c>
      <c r="E250" s="9" t="s">
        <v>443</v>
      </c>
      <c r="F250" s="9" t="s">
        <v>1247</v>
      </c>
      <c r="G250" s="13">
        <v>2009.0</v>
      </c>
      <c r="H250" s="13">
        <v>40922.0</v>
      </c>
      <c r="I250" s="13">
        <v>1.0</v>
      </c>
      <c r="J250" s="13">
        <v>390000.0</v>
      </c>
      <c r="K250" s="9" t="s">
        <v>3376</v>
      </c>
      <c r="L250" s="13">
        <v>3.6</v>
      </c>
      <c r="M250" s="9" t="s">
        <v>3372</v>
      </c>
      <c r="O250" s="13">
        <v>261100.0</v>
      </c>
    </row>
    <row r="251">
      <c r="A251" s="13">
        <v>99291.0</v>
      </c>
      <c r="B251" s="9" t="s">
        <v>3672</v>
      </c>
      <c r="C251" s="14">
        <v>42357.0</v>
      </c>
      <c r="D251" s="9" t="s">
        <v>273</v>
      </c>
      <c r="E251" s="9" t="s">
        <v>292</v>
      </c>
      <c r="F251" s="9" t="s">
        <v>3673</v>
      </c>
      <c r="G251" s="13">
        <v>2007.0</v>
      </c>
      <c r="H251" s="13">
        <v>116718.0</v>
      </c>
      <c r="I251" s="13">
        <v>2.0</v>
      </c>
      <c r="J251" s="13">
        <v>300000.0</v>
      </c>
      <c r="K251" s="9" t="s">
        <v>3376</v>
      </c>
      <c r="L251" s="13">
        <v>3.0</v>
      </c>
      <c r="M251" s="9" t="s">
        <v>3372</v>
      </c>
    </row>
    <row r="252">
      <c r="A252" s="13">
        <v>219206.0</v>
      </c>
      <c r="B252" s="9" t="s">
        <v>3674</v>
      </c>
      <c r="C252" s="14">
        <v>42455.0</v>
      </c>
      <c r="D252" s="9" t="s">
        <v>91</v>
      </c>
      <c r="E252" s="9" t="s">
        <v>1826</v>
      </c>
      <c r="F252" s="9" t="s">
        <v>1433</v>
      </c>
      <c r="G252" s="13">
        <v>2004.0</v>
      </c>
      <c r="H252" s="13">
        <v>96923.0</v>
      </c>
      <c r="I252" s="13">
        <v>2.0</v>
      </c>
      <c r="J252" s="13">
        <v>180000.0</v>
      </c>
      <c r="K252" s="9" t="s">
        <v>3369</v>
      </c>
      <c r="L252" s="13">
        <v>2.3</v>
      </c>
      <c r="M252" s="9" t="s">
        <v>3372</v>
      </c>
      <c r="O252" s="13">
        <v>118350.0</v>
      </c>
    </row>
    <row r="253">
      <c r="A253" s="13">
        <v>16902.0</v>
      </c>
      <c r="B253" s="9" t="s">
        <v>3675</v>
      </c>
      <c r="C253" s="14">
        <v>42225.0</v>
      </c>
      <c r="D253" s="9" t="s">
        <v>91</v>
      </c>
      <c r="E253" s="9" t="s">
        <v>243</v>
      </c>
      <c r="F253" s="9" t="s">
        <v>304</v>
      </c>
      <c r="G253" s="13">
        <v>2010.0</v>
      </c>
      <c r="H253" s="13">
        <v>65238.0</v>
      </c>
      <c r="I253" s="13">
        <v>2.0</v>
      </c>
      <c r="J253" s="13">
        <v>525000.0</v>
      </c>
      <c r="K253" s="9" t="s">
        <v>3387</v>
      </c>
      <c r="L253" s="13">
        <v>4.1</v>
      </c>
      <c r="M253" s="9" t="s">
        <v>3370</v>
      </c>
      <c r="O253" s="34"/>
    </row>
    <row r="254">
      <c r="A254" s="13">
        <v>60304.0</v>
      </c>
      <c r="B254" s="9" t="s">
        <v>3676</v>
      </c>
      <c r="C254" s="14">
        <v>42314.0</v>
      </c>
      <c r="D254" s="9" t="s">
        <v>91</v>
      </c>
      <c r="E254" s="9" t="s">
        <v>243</v>
      </c>
      <c r="F254" s="9" t="s">
        <v>454</v>
      </c>
      <c r="G254" s="13">
        <v>2010.0</v>
      </c>
      <c r="H254" s="13">
        <v>37474.0</v>
      </c>
      <c r="I254" s="13">
        <v>1.0</v>
      </c>
      <c r="J254" s="13">
        <v>460000.0</v>
      </c>
      <c r="K254" s="9" t="s">
        <v>3369</v>
      </c>
      <c r="L254" s="13">
        <v>4.0</v>
      </c>
      <c r="M254" s="9" t="s">
        <v>3370</v>
      </c>
      <c r="O254" s="13">
        <v>412400.0</v>
      </c>
    </row>
    <row r="255">
      <c r="A255" s="13">
        <v>227593.0</v>
      </c>
      <c r="B255" s="9" t="s">
        <v>3677</v>
      </c>
      <c r="C255" s="14">
        <v>42454.0</v>
      </c>
      <c r="D255" s="9" t="s">
        <v>32</v>
      </c>
      <c r="E255" s="9" t="s">
        <v>155</v>
      </c>
      <c r="F255" s="9" t="s">
        <v>241</v>
      </c>
      <c r="G255" s="13">
        <v>2011.0</v>
      </c>
      <c r="H255" s="13">
        <v>91968.0</v>
      </c>
      <c r="I255" s="13">
        <v>2.0</v>
      </c>
      <c r="J255" s="13">
        <v>752000.0</v>
      </c>
      <c r="K255" s="9" t="s">
        <v>3369</v>
      </c>
      <c r="L255" s="13">
        <v>2.0</v>
      </c>
      <c r="M255" s="9" t="s">
        <v>3372</v>
      </c>
      <c r="O255" s="13">
        <v>684540.0</v>
      </c>
    </row>
    <row r="256">
      <c r="A256" s="13">
        <v>136679.0</v>
      </c>
      <c r="B256" s="9" t="s">
        <v>3678</v>
      </c>
      <c r="C256" s="14">
        <v>42422.0</v>
      </c>
      <c r="D256" s="9" t="s">
        <v>77</v>
      </c>
      <c r="E256" s="9" t="s">
        <v>2298</v>
      </c>
      <c r="F256" s="9" t="s">
        <v>2408</v>
      </c>
      <c r="G256" s="13">
        <v>2004.0</v>
      </c>
      <c r="H256" s="13">
        <v>84769.0</v>
      </c>
      <c r="I256" s="13">
        <v>2.0</v>
      </c>
      <c r="J256" s="13">
        <v>150000.0</v>
      </c>
      <c r="K256" s="9" t="s">
        <v>3369</v>
      </c>
      <c r="L256" s="13">
        <v>2.0</v>
      </c>
      <c r="M256" s="9" t="s">
        <v>3370</v>
      </c>
      <c r="O256" s="13">
        <v>102870.0</v>
      </c>
    </row>
    <row r="257">
      <c r="A257" s="13">
        <v>217749.0</v>
      </c>
      <c r="B257" s="9" t="s">
        <v>3679</v>
      </c>
      <c r="C257" s="14">
        <v>42440.0</v>
      </c>
      <c r="D257" s="9" t="s">
        <v>64</v>
      </c>
      <c r="E257" s="9" t="s">
        <v>98</v>
      </c>
      <c r="F257" s="9" t="s">
        <v>263</v>
      </c>
      <c r="G257" s="13">
        <v>2014.0</v>
      </c>
      <c r="H257" s="13">
        <v>47523.0</v>
      </c>
      <c r="I257" s="13">
        <v>1.0</v>
      </c>
      <c r="J257" s="13">
        <v>600000.0</v>
      </c>
      <c r="K257" s="9" t="s">
        <v>3369</v>
      </c>
      <c r="L257" s="13">
        <v>4.5</v>
      </c>
      <c r="M257" s="9" t="s">
        <v>3370</v>
      </c>
      <c r="O257" s="13">
        <v>668400.0</v>
      </c>
    </row>
    <row r="258">
      <c r="A258" s="13">
        <v>211244.0</v>
      </c>
      <c r="B258" s="9" t="s">
        <v>3680</v>
      </c>
      <c r="C258" s="14">
        <v>42434.0</v>
      </c>
      <c r="D258" s="9" t="s">
        <v>91</v>
      </c>
      <c r="E258" s="9" t="s">
        <v>92</v>
      </c>
      <c r="F258" s="9" t="s">
        <v>165</v>
      </c>
      <c r="G258" s="13">
        <v>2012.0</v>
      </c>
      <c r="H258" s="13">
        <v>60127.0</v>
      </c>
      <c r="I258" s="13">
        <v>1.0</v>
      </c>
      <c r="J258" s="13">
        <v>725000.0</v>
      </c>
      <c r="K258" s="9" t="s">
        <v>3369</v>
      </c>
      <c r="L258" s="13">
        <v>4.1</v>
      </c>
      <c r="M258" s="9" t="s">
        <v>3372</v>
      </c>
      <c r="O258" s="13">
        <v>806400.0</v>
      </c>
    </row>
    <row r="259">
      <c r="A259" s="13">
        <v>128022.0</v>
      </c>
      <c r="B259" s="9" t="s">
        <v>3681</v>
      </c>
      <c r="C259" s="14">
        <v>42414.0</v>
      </c>
      <c r="D259" s="9" t="s">
        <v>61</v>
      </c>
      <c r="E259" s="9" t="s">
        <v>216</v>
      </c>
      <c r="F259" s="9" t="s">
        <v>111</v>
      </c>
      <c r="G259" s="13">
        <v>2010.0</v>
      </c>
      <c r="H259" s="13">
        <v>83996.0</v>
      </c>
      <c r="I259" s="13">
        <v>1.0</v>
      </c>
      <c r="J259" s="13">
        <v>475000.0</v>
      </c>
      <c r="K259" s="9" t="s">
        <v>3369</v>
      </c>
      <c r="L259" s="13">
        <v>3.6</v>
      </c>
      <c r="M259" s="9" t="s">
        <v>3370</v>
      </c>
      <c r="O259" s="13">
        <v>520000.0</v>
      </c>
    </row>
    <row r="260">
      <c r="A260" s="13">
        <v>212784.0</v>
      </c>
      <c r="B260" s="9" t="s">
        <v>3682</v>
      </c>
      <c r="C260" s="14">
        <v>42434.0</v>
      </c>
      <c r="D260" s="9" t="s">
        <v>64</v>
      </c>
      <c r="E260" s="9" t="s">
        <v>174</v>
      </c>
      <c r="F260" s="9" t="s">
        <v>108</v>
      </c>
      <c r="G260" s="13">
        <v>2013.0</v>
      </c>
      <c r="H260" s="13">
        <v>38372.0</v>
      </c>
      <c r="I260" s="13">
        <v>1.0</v>
      </c>
      <c r="J260" s="13">
        <v>725000.0</v>
      </c>
      <c r="K260" s="9" t="s">
        <v>3369</v>
      </c>
      <c r="L260" s="13">
        <v>4.2</v>
      </c>
      <c r="M260" s="9" t="s">
        <v>3370</v>
      </c>
      <c r="O260" s="13">
        <v>783600.0</v>
      </c>
    </row>
    <row r="261">
      <c r="A261" s="13">
        <v>16485.0</v>
      </c>
      <c r="B261" s="9" t="s">
        <v>3683</v>
      </c>
      <c r="C261" s="14">
        <v>42206.0</v>
      </c>
      <c r="D261" s="9" t="s">
        <v>273</v>
      </c>
      <c r="E261" s="9" t="s">
        <v>2225</v>
      </c>
      <c r="F261" s="9" t="s">
        <v>2743</v>
      </c>
      <c r="G261" s="13">
        <v>2015.0</v>
      </c>
      <c r="H261" s="13">
        <v>4132.0</v>
      </c>
      <c r="I261" s="13">
        <v>1.0</v>
      </c>
      <c r="J261" s="13">
        <v>190000.0</v>
      </c>
      <c r="K261" s="9" t="s">
        <v>3369</v>
      </c>
      <c r="L261" s="13">
        <v>4.4</v>
      </c>
      <c r="M261" s="9" t="s">
        <v>3374</v>
      </c>
      <c r="O261" s="34"/>
    </row>
    <row r="262">
      <c r="A262" s="13">
        <v>122165.0</v>
      </c>
      <c r="B262" s="9" t="s">
        <v>3684</v>
      </c>
      <c r="C262" s="14">
        <v>42402.0</v>
      </c>
      <c r="D262" s="9" t="s">
        <v>61</v>
      </c>
      <c r="E262" s="9" t="s">
        <v>1211</v>
      </c>
      <c r="F262" s="9" t="s">
        <v>306</v>
      </c>
      <c r="G262" s="13">
        <v>2015.0</v>
      </c>
      <c r="H262" s="13">
        <v>5848.0</v>
      </c>
      <c r="I262" s="13">
        <v>1.0</v>
      </c>
      <c r="J262" s="13">
        <v>380000.0</v>
      </c>
      <c r="K262" s="9" t="s">
        <v>3369</v>
      </c>
      <c r="L262" s="13">
        <v>4.7</v>
      </c>
      <c r="M262" s="9" t="s">
        <v>3374</v>
      </c>
      <c r="O262" s="34"/>
    </row>
    <row r="263">
      <c r="A263" s="13">
        <v>140438.0</v>
      </c>
      <c r="B263" s="9" t="s">
        <v>3685</v>
      </c>
      <c r="C263" s="14">
        <v>42427.0</v>
      </c>
      <c r="D263" s="9" t="s">
        <v>55</v>
      </c>
      <c r="E263" s="9" t="s">
        <v>792</v>
      </c>
      <c r="F263" s="9" t="s">
        <v>793</v>
      </c>
      <c r="G263" s="13">
        <v>2012.0</v>
      </c>
      <c r="H263" s="13">
        <v>28395.0</v>
      </c>
      <c r="I263" s="13">
        <v>1.0</v>
      </c>
      <c r="J263" s="13">
        <v>550000.0</v>
      </c>
      <c r="K263" s="9" t="s">
        <v>3369</v>
      </c>
      <c r="L263" s="13">
        <v>4.0</v>
      </c>
      <c r="M263" s="9" t="s">
        <v>3372</v>
      </c>
    </row>
    <row r="264">
      <c r="A264" s="13">
        <v>88578.0</v>
      </c>
      <c r="B264" s="9" t="s">
        <v>3686</v>
      </c>
      <c r="C264" s="14">
        <v>42340.0</v>
      </c>
      <c r="D264" s="9" t="s">
        <v>77</v>
      </c>
      <c r="E264" s="9" t="s">
        <v>623</v>
      </c>
      <c r="F264" s="9" t="s">
        <v>786</v>
      </c>
      <c r="G264" s="13">
        <v>2013.0</v>
      </c>
      <c r="H264" s="13">
        <v>23620.0</v>
      </c>
      <c r="I264" s="13">
        <v>2.0</v>
      </c>
      <c r="J264" s="13">
        <v>495000.0</v>
      </c>
      <c r="K264" s="9" t="s">
        <v>3376</v>
      </c>
      <c r="L264" s="13">
        <v>3.9</v>
      </c>
      <c r="M264" s="9" t="s">
        <v>3374</v>
      </c>
      <c r="O264" s="13">
        <v>441630.0</v>
      </c>
    </row>
    <row r="265">
      <c r="A265" s="13">
        <v>109258.0</v>
      </c>
      <c r="B265" s="9" t="s">
        <v>3687</v>
      </c>
      <c r="C265" s="14">
        <v>42379.0</v>
      </c>
      <c r="D265" s="9" t="s">
        <v>91</v>
      </c>
      <c r="E265" s="9" t="s">
        <v>92</v>
      </c>
      <c r="F265" s="9" t="s">
        <v>841</v>
      </c>
      <c r="G265" s="13">
        <v>2009.0</v>
      </c>
      <c r="H265" s="13">
        <v>78276.0</v>
      </c>
      <c r="I265" s="13">
        <v>2.0</v>
      </c>
      <c r="J265" s="13">
        <v>400000.0</v>
      </c>
      <c r="K265" s="9" t="s">
        <v>3369</v>
      </c>
      <c r="L265" s="13">
        <v>3.6</v>
      </c>
      <c r="M265" s="9" t="s">
        <v>3372</v>
      </c>
      <c r="O265" s="13">
        <v>372600.0</v>
      </c>
    </row>
    <row r="266">
      <c r="A266" s="13">
        <v>20952.0</v>
      </c>
      <c r="B266" s="9" t="s">
        <v>3688</v>
      </c>
      <c r="C266" s="14">
        <v>42289.0</v>
      </c>
      <c r="D266" s="9" t="s">
        <v>61</v>
      </c>
      <c r="E266" s="9" t="s">
        <v>1831</v>
      </c>
      <c r="F266" s="9" t="s">
        <v>1844</v>
      </c>
      <c r="G266" s="13">
        <v>2008.0</v>
      </c>
      <c r="H266" s="13">
        <v>46456.0</v>
      </c>
      <c r="I266" s="13">
        <v>3.0</v>
      </c>
      <c r="J266" s="13">
        <v>190000.0</v>
      </c>
      <c r="K266" s="9" t="s">
        <v>3369</v>
      </c>
      <c r="L266" s="13">
        <v>2.9</v>
      </c>
      <c r="M266" s="9" t="s">
        <v>3374</v>
      </c>
      <c r="N266" s="13">
        <v>161713.0</v>
      </c>
      <c r="O266" s="13">
        <v>137445.0</v>
      </c>
    </row>
    <row r="267">
      <c r="A267" s="13">
        <v>18875.0</v>
      </c>
      <c r="B267" s="9" t="s">
        <v>3689</v>
      </c>
      <c r="C267" s="14">
        <v>42267.0</v>
      </c>
      <c r="D267" s="9" t="s">
        <v>81</v>
      </c>
      <c r="E267" s="9" t="s">
        <v>1099</v>
      </c>
      <c r="F267" s="9" t="s">
        <v>1124</v>
      </c>
      <c r="G267" s="13">
        <v>2007.0</v>
      </c>
      <c r="H267" s="13">
        <v>49954.0</v>
      </c>
      <c r="I267" s="13">
        <v>1.0</v>
      </c>
      <c r="J267" s="13">
        <v>410000.0</v>
      </c>
      <c r="K267" s="34"/>
      <c r="L267" s="13">
        <v>2.6</v>
      </c>
      <c r="M267" s="9" t="s">
        <v>3374</v>
      </c>
      <c r="O267" s="13">
        <v>281200.0</v>
      </c>
    </row>
    <row r="268">
      <c r="A268" s="13">
        <v>124805.0</v>
      </c>
      <c r="B268" s="9" t="s">
        <v>3690</v>
      </c>
      <c r="C268" s="14">
        <v>42411.0</v>
      </c>
      <c r="D268" s="9" t="s">
        <v>81</v>
      </c>
      <c r="E268" s="9" t="s">
        <v>253</v>
      </c>
      <c r="F268" s="9" t="s">
        <v>2768</v>
      </c>
      <c r="G268" s="13">
        <v>2014.0</v>
      </c>
      <c r="H268" s="13">
        <v>12694.0</v>
      </c>
      <c r="I268" s="13">
        <v>1.0</v>
      </c>
      <c r="J268" s="13">
        <v>850000.0</v>
      </c>
      <c r="K268" s="9" t="s">
        <v>3385</v>
      </c>
      <c r="L268" s="13">
        <v>4.4</v>
      </c>
      <c r="M268" s="9" t="s">
        <v>3370</v>
      </c>
      <c r="O268" s="13">
        <v>755400.0</v>
      </c>
    </row>
    <row r="269">
      <c r="A269" s="13">
        <v>225202.0</v>
      </c>
      <c r="B269" s="9" t="s">
        <v>3691</v>
      </c>
      <c r="C269" s="14">
        <v>42450.0</v>
      </c>
      <c r="D269" s="9" t="s">
        <v>273</v>
      </c>
      <c r="E269" s="9" t="s">
        <v>1129</v>
      </c>
      <c r="F269" s="9" t="s">
        <v>1793</v>
      </c>
      <c r="G269" s="13">
        <v>2010.0</v>
      </c>
      <c r="H269" s="13">
        <v>44972.0</v>
      </c>
      <c r="I269" s="13">
        <v>2.0</v>
      </c>
      <c r="J269" s="13">
        <v>335000.0</v>
      </c>
      <c r="K269" s="9" t="s">
        <v>3387</v>
      </c>
      <c r="L269" s="13">
        <v>2.9</v>
      </c>
      <c r="M269" s="9" t="s">
        <v>3372</v>
      </c>
      <c r="O269" s="13">
        <v>308880.0</v>
      </c>
    </row>
    <row r="270">
      <c r="A270" s="13">
        <v>17376.0</v>
      </c>
      <c r="B270" s="35" t="s">
        <v>3692</v>
      </c>
      <c r="C270" s="14">
        <v>42235.0</v>
      </c>
      <c r="D270" s="9" t="s">
        <v>36</v>
      </c>
      <c r="E270" s="9" t="s">
        <v>902</v>
      </c>
      <c r="F270" s="9" t="s">
        <v>1599</v>
      </c>
      <c r="G270" s="13">
        <v>2011.0</v>
      </c>
      <c r="H270" s="13">
        <v>23078.0</v>
      </c>
      <c r="I270" s="13">
        <v>2.0</v>
      </c>
      <c r="J270" s="13">
        <v>400000.0</v>
      </c>
      <c r="K270" s="9" t="s">
        <v>3369</v>
      </c>
      <c r="L270" s="13">
        <v>3.9</v>
      </c>
      <c r="M270" s="9" t="s">
        <v>3374</v>
      </c>
      <c r="O270" s="13">
        <v>303120.0</v>
      </c>
    </row>
    <row r="271">
      <c r="A271" s="13">
        <v>118760.0</v>
      </c>
      <c r="B271" s="9" t="s">
        <v>3693</v>
      </c>
      <c r="C271" s="14">
        <v>42397.0</v>
      </c>
      <c r="D271" s="9" t="s">
        <v>36</v>
      </c>
      <c r="E271" s="9" t="s">
        <v>902</v>
      </c>
      <c r="F271" s="9" t="s">
        <v>616</v>
      </c>
      <c r="G271" s="13">
        <v>2012.0</v>
      </c>
      <c r="H271" s="13">
        <v>37381.0</v>
      </c>
      <c r="I271" s="13">
        <v>1.0</v>
      </c>
      <c r="J271" s="13">
        <v>380000.0</v>
      </c>
      <c r="K271" s="9" t="s">
        <v>3369</v>
      </c>
      <c r="L271" s="13">
        <v>4.1</v>
      </c>
      <c r="M271" s="9" t="s">
        <v>3370</v>
      </c>
      <c r="O271" s="13">
        <v>430400.0</v>
      </c>
    </row>
    <row r="272">
      <c r="A272" s="13">
        <v>20632.0</v>
      </c>
      <c r="B272" s="9" t="s">
        <v>3694</v>
      </c>
      <c r="C272" s="14">
        <v>42287.0</v>
      </c>
      <c r="D272" s="9" t="s">
        <v>32</v>
      </c>
      <c r="E272" s="9" t="s">
        <v>33</v>
      </c>
      <c r="F272" s="9" t="s">
        <v>34</v>
      </c>
      <c r="G272" s="13">
        <v>2014.0</v>
      </c>
      <c r="H272" s="13">
        <v>11602.0</v>
      </c>
      <c r="I272" s="13">
        <v>1.0</v>
      </c>
      <c r="J272" s="13">
        <v>1450000.0</v>
      </c>
      <c r="K272" s="9" t="s">
        <v>3369</v>
      </c>
      <c r="L272" s="13">
        <v>4.7</v>
      </c>
      <c r="M272" s="9" t="s">
        <v>3418</v>
      </c>
      <c r="O272" s="13">
        <v>1364600.0</v>
      </c>
    </row>
    <row r="273">
      <c r="A273" s="13">
        <v>100340.0</v>
      </c>
      <c r="B273" s="9" t="s">
        <v>3695</v>
      </c>
      <c r="C273" s="14">
        <v>42361.0</v>
      </c>
      <c r="D273" s="9" t="s">
        <v>25</v>
      </c>
      <c r="E273" s="9" t="s">
        <v>26</v>
      </c>
      <c r="F273" s="9" t="s">
        <v>3696</v>
      </c>
      <c r="G273" s="13">
        <v>2005.0</v>
      </c>
      <c r="H273" s="13">
        <v>116260.0</v>
      </c>
      <c r="I273" s="13">
        <v>2.0</v>
      </c>
      <c r="J273" s="13">
        <v>375000.0</v>
      </c>
      <c r="K273" s="9" t="s">
        <v>3407</v>
      </c>
      <c r="L273" s="13">
        <v>3.0</v>
      </c>
      <c r="M273" s="9" t="s">
        <v>3372</v>
      </c>
    </row>
    <row r="274">
      <c r="A274" s="13">
        <v>227914.0</v>
      </c>
      <c r="B274" s="9" t="s">
        <v>3697</v>
      </c>
      <c r="C274" s="14">
        <v>42454.0</v>
      </c>
      <c r="D274" s="9" t="s">
        <v>77</v>
      </c>
      <c r="E274" s="9" t="s">
        <v>2298</v>
      </c>
      <c r="F274" s="9" t="s">
        <v>2299</v>
      </c>
      <c r="G274" s="13">
        <v>2004.0</v>
      </c>
      <c r="H274" s="13">
        <v>118303.0</v>
      </c>
      <c r="I274" s="13">
        <v>3.0</v>
      </c>
      <c r="J274" s="13">
        <v>100000.0</v>
      </c>
      <c r="K274" s="9" t="s">
        <v>3383</v>
      </c>
      <c r="L274" s="13">
        <v>2.7</v>
      </c>
      <c r="M274" s="9" t="s">
        <v>3372</v>
      </c>
      <c r="N274" s="13">
        <v>77919.0</v>
      </c>
      <c r="O274" s="13">
        <v>88740.0</v>
      </c>
    </row>
    <row r="275">
      <c r="A275" s="13">
        <v>115503.0</v>
      </c>
      <c r="B275" s="9" t="s">
        <v>3698</v>
      </c>
      <c r="C275" s="14">
        <v>42389.0</v>
      </c>
      <c r="D275" s="9" t="s">
        <v>61</v>
      </c>
      <c r="E275" s="9" t="s">
        <v>216</v>
      </c>
      <c r="F275" s="9" t="s">
        <v>268</v>
      </c>
      <c r="G275" s="13">
        <v>2013.0</v>
      </c>
      <c r="H275" s="13">
        <v>21330.0</v>
      </c>
      <c r="I275" s="13">
        <v>1.0</v>
      </c>
      <c r="J275" s="13">
        <v>650000.0</v>
      </c>
      <c r="K275" s="9" t="s">
        <v>3369</v>
      </c>
      <c r="L275" s="13">
        <v>4.1</v>
      </c>
      <c r="M275" s="9" t="s">
        <v>3370</v>
      </c>
      <c r="O275" s="34"/>
    </row>
    <row r="276">
      <c r="A276" s="13">
        <v>22586.0</v>
      </c>
      <c r="B276" s="9" t="s">
        <v>3699</v>
      </c>
      <c r="C276" s="14">
        <v>42304.0</v>
      </c>
      <c r="D276" s="9" t="s">
        <v>81</v>
      </c>
      <c r="E276" s="9" t="s">
        <v>1099</v>
      </c>
      <c r="F276" s="9" t="s">
        <v>2135</v>
      </c>
      <c r="G276" s="13">
        <v>2008.0</v>
      </c>
      <c r="H276" s="13">
        <v>66829.0</v>
      </c>
      <c r="I276" s="13">
        <v>3.0</v>
      </c>
      <c r="J276" s="13">
        <v>314000.0</v>
      </c>
      <c r="K276" s="9" t="s">
        <v>3369</v>
      </c>
      <c r="L276" s="13">
        <v>3.5</v>
      </c>
      <c r="M276" s="9" t="s">
        <v>3370</v>
      </c>
      <c r="O276" s="13">
        <v>256275.0</v>
      </c>
    </row>
    <row r="277">
      <c r="A277" s="13">
        <v>22058.0</v>
      </c>
      <c r="B277" s="9" t="s">
        <v>3700</v>
      </c>
      <c r="C277" s="14">
        <v>42297.0</v>
      </c>
      <c r="D277" s="9" t="s">
        <v>61</v>
      </c>
      <c r="E277" s="9" t="s">
        <v>127</v>
      </c>
      <c r="F277" s="9" t="s">
        <v>143</v>
      </c>
      <c r="G277" s="13">
        <v>2014.0</v>
      </c>
      <c r="H277" s="13">
        <v>7564.0</v>
      </c>
      <c r="I277" s="13">
        <v>1.0</v>
      </c>
      <c r="J277" s="13">
        <v>900000.0</v>
      </c>
      <c r="K277" s="9" t="s">
        <v>3369</v>
      </c>
      <c r="L277" s="13">
        <v>4.7</v>
      </c>
      <c r="M277" s="9" t="s">
        <v>3370</v>
      </c>
      <c r="O277" s="34"/>
    </row>
    <row r="278">
      <c r="A278" s="13">
        <v>110840.0</v>
      </c>
      <c r="B278" s="9" t="s">
        <v>3701</v>
      </c>
      <c r="C278" s="14">
        <v>42381.0</v>
      </c>
      <c r="D278" s="9" t="s">
        <v>273</v>
      </c>
      <c r="E278" s="9" t="s">
        <v>2225</v>
      </c>
      <c r="F278" s="9" t="s">
        <v>2743</v>
      </c>
      <c r="G278" s="13">
        <v>2014.0</v>
      </c>
      <c r="H278" s="13">
        <v>3677.0</v>
      </c>
      <c r="I278" s="13">
        <v>1.0</v>
      </c>
      <c r="J278" s="13">
        <v>210000.0</v>
      </c>
      <c r="K278" s="9" t="s">
        <v>3383</v>
      </c>
      <c r="L278" s="13">
        <v>4.4</v>
      </c>
      <c r="M278" s="9" t="s">
        <v>3370</v>
      </c>
      <c r="O278" s="34"/>
    </row>
    <row r="279">
      <c r="A279" s="13">
        <v>117998.0</v>
      </c>
      <c r="B279" s="9" t="s">
        <v>3702</v>
      </c>
      <c r="C279" s="14">
        <v>42396.0</v>
      </c>
      <c r="D279" s="9" t="s">
        <v>32</v>
      </c>
      <c r="E279" s="9" t="s">
        <v>155</v>
      </c>
      <c r="F279" s="9" t="s">
        <v>158</v>
      </c>
      <c r="G279" s="13">
        <v>2012.0</v>
      </c>
      <c r="H279" s="13">
        <v>23918.0</v>
      </c>
      <c r="I279" s="13">
        <v>1.0</v>
      </c>
      <c r="J279" s="13">
        <v>975000.0</v>
      </c>
      <c r="K279" s="9" t="s">
        <v>3383</v>
      </c>
      <c r="L279" s="13">
        <v>3.8</v>
      </c>
      <c r="M279" s="9" t="s">
        <v>3370</v>
      </c>
      <c r="O279" s="13">
        <v>836500.0</v>
      </c>
    </row>
    <row r="280">
      <c r="A280" s="13">
        <v>97586.0</v>
      </c>
      <c r="B280" s="9" t="s">
        <v>3703</v>
      </c>
      <c r="C280" s="14">
        <v>42354.0</v>
      </c>
      <c r="D280" s="9" t="s">
        <v>61</v>
      </c>
      <c r="E280" s="9" t="s">
        <v>2074</v>
      </c>
      <c r="F280" s="9" t="s">
        <v>2075</v>
      </c>
      <c r="G280" s="13">
        <v>2005.0</v>
      </c>
      <c r="H280" s="13">
        <v>77637.0</v>
      </c>
      <c r="I280" s="13">
        <v>2.0</v>
      </c>
      <c r="J280" s="13">
        <v>290000.0</v>
      </c>
      <c r="K280" s="9" t="s">
        <v>3383</v>
      </c>
      <c r="L280" s="13">
        <v>2.3</v>
      </c>
      <c r="M280" s="9" t="s">
        <v>3372</v>
      </c>
    </row>
    <row r="281">
      <c r="A281" s="13">
        <v>215120.0</v>
      </c>
      <c r="B281" s="9" t="s">
        <v>3704</v>
      </c>
      <c r="C281" s="14">
        <v>42436.0</v>
      </c>
      <c r="D281" s="9" t="s">
        <v>61</v>
      </c>
      <c r="E281" s="9" t="s">
        <v>1903</v>
      </c>
      <c r="F281" s="9" t="s">
        <v>3705</v>
      </c>
      <c r="G281" s="13">
        <v>2012.0</v>
      </c>
      <c r="H281" s="13">
        <v>8205.0</v>
      </c>
      <c r="I281" s="13">
        <v>1.0</v>
      </c>
      <c r="J281" s="13">
        <v>275000.0</v>
      </c>
      <c r="K281" s="9" t="s">
        <v>3369</v>
      </c>
      <c r="L281" s="13">
        <v>3.5</v>
      </c>
      <c r="M281" s="9" t="s">
        <v>3370</v>
      </c>
      <c r="O281" s="34"/>
    </row>
    <row r="282">
      <c r="A282" s="13">
        <v>228271.0</v>
      </c>
      <c r="B282" s="9" t="s">
        <v>3706</v>
      </c>
      <c r="C282" s="14">
        <v>42455.0</v>
      </c>
      <c r="D282" s="9" t="s">
        <v>13</v>
      </c>
      <c r="E282" s="9" t="s">
        <v>2750</v>
      </c>
      <c r="F282" s="9" t="s">
        <v>3707</v>
      </c>
      <c r="G282" s="13">
        <v>2004.0</v>
      </c>
      <c r="H282" s="13">
        <v>139477.0</v>
      </c>
      <c r="I282" s="13">
        <v>1.0</v>
      </c>
      <c r="J282" s="13">
        <v>250000.0</v>
      </c>
      <c r="K282" s="9" t="s">
        <v>3369</v>
      </c>
      <c r="L282" s="13">
        <v>2.0</v>
      </c>
      <c r="M282" s="9" t="s">
        <v>3372</v>
      </c>
      <c r="O282" s="13">
        <v>211800.0</v>
      </c>
    </row>
    <row r="283">
      <c r="A283" s="13">
        <v>22195.0</v>
      </c>
      <c r="B283" s="9" t="s">
        <v>3708</v>
      </c>
      <c r="C283" s="14">
        <v>42300.0</v>
      </c>
      <c r="D283" s="9" t="s">
        <v>91</v>
      </c>
      <c r="E283" s="9" t="s">
        <v>907</v>
      </c>
      <c r="F283" s="9" t="s">
        <v>2719</v>
      </c>
      <c r="G283" s="13">
        <v>2008.0</v>
      </c>
      <c r="H283" s="13">
        <v>102808.0</v>
      </c>
      <c r="I283" s="13">
        <v>1.0</v>
      </c>
      <c r="J283" s="13">
        <v>270000.0</v>
      </c>
      <c r="K283" s="9" t="s">
        <v>3369</v>
      </c>
      <c r="L283" s="13">
        <v>2.7</v>
      </c>
      <c r="M283" s="9" t="s">
        <v>3374</v>
      </c>
      <c r="N283" s="13">
        <v>302021.0</v>
      </c>
      <c r="O283" s="34"/>
    </row>
    <row r="284">
      <c r="A284" s="13">
        <v>136263.0</v>
      </c>
      <c r="B284" s="9" t="s">
        <v>3709</v>
      </c>
      <c r="C284" s="14">
        <v>42421.0</v>
      </c>
      <c r="D284" s="9" t="s">
        <v>542</v>
      </c>
      <c r="E284" s="9" t="s">
        <v>543</v>
      </c>
      <c r="F284" s="9" t="s">
        <v>1096</v>
      </c>
      <c r="G284" s="13">
        <v>2014.0</v>
      </c>
      <c r="H284" s="13">
        <v>13196.0</v>
      </c>
      <c r="I284" s="13">
        <v>1.0</v>
      </c>
      <c r="J284" s="13">
        <v>600000.0</v>
      </c>
      <c r="K284" s="9" t="s">
        <v>3369</v>
      </c>
      <c r="L284" s="13">
        <v>3.9</v>
      </c>
      <c r="M284" s="9" t="s">
        <v>3372</v>
      </c>
      <c r="O284" s="13">
        <v>678100.0</v>
      </c>
    </row>
    <row r="285">
      <c r="A285" s="13">
        <v>224492.0</v>
      </c>
      <c r="B285" s="9" t="s">
        <v>3710</v>
      </c>
      <c r="C285" s="14">
        <v>42451.0</v>
      </c>
      <c r="D285" s="9" t="s">
        <v>273</v>
      </c>
      <c r="E285" s="9" t="s">
        <v>292</v>
      </c>
      <c r="F285" s="9" t="s">
        <v>3711</v>
      </c>
      <c r="G285" s="13">
        <v>2005.0</v>
      </c>
      <c r="H285" s="13">
        <v>116700.0</v>
      </c>
      <c r="I285" s="13">
        <v>2.0</v>
      </c>
      <c r="J285" s="13">
        <v>210000.0</v>
      </c>
      <c r="K285" s="9" t="s">
        <v>3387</v>
      </c>
      <c r="L285" s="13">
        <v>2.0</v>
      </c>
      <c r="M285" s="9" t="s">
        <v>3372</v>
      </c>
      <c r="O285" s="13">
        <v>170550.0</v>
      </c>
    </row>
    <row r="286">
      <c r="A286" s="13">
        <v>110601.0</v>
      </c>
      <c r="B286" s="9" t="s">
        <v>3712</v>
      </c>
      <c r="C286" s="14">
        <v>42387.0</v>
      </c>
      <c r="D286" s="9" t="s">
        <v>61</v>
      </c>
      <c r="E286" s="9" t="s">
        <v>3713</v>
      </c>
      <c r="F286" s="9" t="s">
        <v>306</v>
      </c>
      <c r="G286" s="13">
        <v>2013.0</v>
      </c>
      <c r="H286" s="13">
        <v>17732.0</v>
      </c>
      <c r="I286" s="13">
        <v>1.0</v>
      </c>
      <c r="J286" s="13">
        <v>475000.0</v>
      </c>
      <c r="K286" s="9" t="s">
        <v>3369</v>
      </c>
      <c r="L286" s="13">
        <v>4.2</v>
      </c>
      <c r="M286" s="9" t="s">
        <v>3372</v>
      </c>
      <c r="O286" s="13">
        <v>387700.0</v>
      </c>
    </row>
    <row r="287">
      <c r="A287" s="13">
        <v>105400.0</v>
      </c>
      <c r="B287" s="9" t="s">
        <v>3714</v>
      </c>
      <c r="C287" s="14">
        <v>42368.0</v>
      </c>
      <c r="D287" s="9" t="s">
        <v>25</v>
      </c>
      <c r="E287" s="9" t="s">
        <v>50</v>
      </c>
      <c r="F287" s="9" t="s">
        <v>3715</v>
      </c>
      <c r="G287" s="13">
        <v>2006.0</v>
      </c>
      <c r="H287" s="13">
        <v>127054.0</v>
      </c>
      <c r="I287" s="13">
        <v>3.0</v>
      </c>
      <c r="J287" s="13">
        <v>500000.0</v>
      </c>
      <c r="K287" s="9" t="s">
        <v>3369</v>
      </c>
      <c r="L287" s="13">
        <v>2.5</v>
      </c>
      <c r="M287" s="9" t="s">
        <v>3372</v>
      </c>
      <c r="O287" s="13">
        <v>411655.0</v>
      </c>
    </row>
    <row r="288">
      <c r="A288" s="13">
        <v>96576.0</v>
      </c>
      <c r="B288" s="9" t="s">
        <v>3716</v>
      </c>
      <c r="C288" s="14">
        <v>42350.0</v>
      </c>
      <c r="D288" s="9" t="s">
        <v>25</v>
      </c>
      <c r="E288" s="9" t="s">
        <v>119</v>
      </c>
      <c r="F288" s="9" t="s">
        <v>120</v>
      </c>
      <c r="G288" s="13">
        <v>2012.0</v>
      </c>
      <c r="H288" s="13">
        <v>89094.0</v>
      </c>
      <c r="I288" s="13">
        <v>1.0</v>
      </c>
      <c r="J288" s="13">
        <v>480000.0</v>
      </c>
      <c r="K288" s="9" t="s">
        <v>3369</v>
      </c>
      <c r="L288" s="13">
        <v>3.3</v>
      </c>
      <c r="M288" s="9" t="s">
        <v>3372</v>
      </c>
    </row>
    <row r="289">
      <c r="A289" s="13">
        <v>103987.0</v>
      </c>
      <c r="B289" s="9" t="s">
        <v>3717</v>
      </c>
      <c r="C289" s="14">
        <v>42365.0</v>
      </c>
      <c r="D289" s="9" t="s">
        <v>91</v>
      </c>
      <c r="E289" s="9" t="s">
        <v>243</v>
      </c>
      <c r="F289" s="9" t="s">
        <v>2774</v>
      </c>
      <c r="G289" s="13">
        <v>2012.0</v>
      </c>
      <c r="H289" s="13">
        <v>57635.0</v>
      </c>
      <c r="I289" s="13">
        <v>1.0</v>
      </c>
      <c r="J289" s="13">
        <v>550000.0</v>
      </c>
      <c r="K289" s="9" t="s">
        <v>3369</v>
      </c>
      <c r="L289" s="13">
        <v>3.9</v>
      </c>
      <c r="M289" s="9" t="s">
        <v>3370</v>
      </c>
      <c r="O289" s="13">
        <v>570800.0</v>
      </c>
    </row>
    <row r="290">
      <c r="A290" s="13">
        <v>136790.0</v>
      </c>
      <c r="B290" s="9" t="s">
        <v>3718</v>
      </c>
      <c r="C290" s="14">
        <v>42422.0</v>
      </c>
      <c r="D290" s="9" t="s">
        <v>61</v>
      </c>
      <c r="E290" s="9" t="s">
        <v>1438</v>
      </c>
      <c r="F290" s="9" t="s">
        <v>1449</v>
      </c>
      <c r="G290" s="13">
        <v>2012.0</v>
      </c>
      <c r="H290" s="13">
        <v>25206.0</v>
      </c>
      <c r="I290" s="13">
        <v>2.0</v>
      </c>
      <c r="J290" s="13">
        <v>370000.0</v>
      </c>
      <c r="K290" s="9" t="s">
        <v>3369</v>
      </c>
      <c r="L290" s="13">
        <v>3.6</v>
      </c>
      <c r="M290" s="9" t="s">
        <v>3372</v>
      </c>
      <c r="O290" s="13">
        <v>292230.0</v>
      </c>
    </row>
    <row r="291">
      <c r="A291" s="13">
        <v>64887.0</v>
      </c>
      <c r="B291" s="9" t="s">
        <v>3719</v>
      </c>
      <c r="C291" s="14">
        <v>42312.0</v>
      </c>
      <c r="D291" s="9" t="s">
        <v>91</v>
      </c>
      <c r="E291" s="9" t="s">
        <v>907</v>
      </c>
      <c r="F291" s="9" t="s">
        <v>1434</v>
      </c>
      <c r="G291" s="13">
        <v>2008.0</v>
      </c>
      <c r="H291" s="13">
        <v>59358.0</v>
      </c>
      <c r="I291" s="13">
        <v>1.0</v>
      </c>
      <c r="J291" s="13">
        <v>265000.0</v>
      </c>
      <c r="K291" s="9" t="s">
        <v>3369</v>
      </c>
      <c r="L291" s="13">
        <v>2.9</v>
      </c>
      <c r="M291" s="9" t="s">
        <v>3370</v>
      </c>
      <c r="N291" s="13">
        <v>219085.0</v>
      </c>
      <c r="O291" s="13">
        <v>210700.0</v>
      </c>
    </row>
    <row r="292">
      <c r="A292" s="13">
        <v>127128.0</v>
      </c>
      <c r="B292" s="9" t="s">
        <v>3720</v>
      </c>
      <c r="C292" s="14">
        <v>42410.0</v>
      </c>
      <c r="D292" s="9" t="s">
        <v>36</v>
      </c>
      <c r="E292" s="9" t="s">
        <v>902</v>
      </c>
      <c r="F292" s="9" t="s">
        <v>616</v>
      </c>
      <c r="G292" s="13">
        <v>2012.0</v>
      </c>
      <c r="H292" s="13">
        <v>33133.0</v>
      </c>
      <c r="I292" s="13">
        <v>1.0</v>
      </c>
      <c r="J292" s="13">
        <v>385000.0</v>
      </c>
      <c r="K292" s="9" t="s">
        <v>3369</v>
      </c>
      <c r="L292" s="13">
        <v>3.4</v>
      </c>
      <c r="M292" s="9" t="s">
        <v>3370</v>
      </c>
      <c r="O292" s="13">
        <v>430400.0</v>
      </c>
    </row>
    <row r="293">
      <c r="A293" s="13">
        <v>106062.0</v>
      </c>
      <c r="B293" s="9" t="s">
        <v>3721</v>
      </c>
      <c r="C293" s="14">
        <v>42372.0</v>
      </c>
      <c r="D293" s="9" t="s">
        <v>36</v>
      </c>
      <c r="E293" s="9" t="s">
        <v>2207</v>
      </c>
      <c r="F293" s="9" t="s">
        <v>2164</v>
      </c>
      <c r="G293" s="13">
        <v>2010.0</v>
      </c>
      <c r="H293" s="13">
        <v>37078.0</v>
      </c>
      <c r="I293" s="13">
        <v>2.0</v>
      </c>
      <c r="J293" s="13">
        <v>200000.0</v>
      </c>
      <c r="K293" s="34"/>
      <c r="L293" s="13">
        <v>3.3</v>
      </c>
      <c r="M293" s="9" t="s">
        <v>3372</v>
      </c>
      <c r="O293" s="13">
        <v>167580.0</v>
      </c>
    </row>
    <row r="294">
      <c r="A294" s="13">
        <v>133804.0</v>
      </c>
      <c r="B294" s="9" t="s">
        <v>3722</v>
      </c>
      <c r="C294" s="14">
        <v>42421.0</v>
      </c>
      <c r="D294" s="9" t="s">
        <v>542</v>
      </c>
      <c r="E294" s="9" t="s">
        <v>543</v>
      </c>
      <c r="F294" s="9" t="s">
        <v>1286</v>
      </c>
      <c r="G294" s="13">
        <v>2011.0</v>
      </c>
      <c r="H294" s="13">
        <v>40855.0</v>
      </c>
      <c r="I294" s="13">
        <v>1.0</v>
      </c>
      <c r="J294" s="13">
        <v>320000.0</v>
      </c>
      <c r="K294" s="9" t="s">
        <v>3376</v>
      </c>
      <c r="L294" s="13">
        <v>3.8</v>
      </c>
      <c r="M294" s="9" t="s">
        <v>3370</v>
      </c>
      <c r="O294" s="13">
        <v>297100.0</v>
      </c>
    </row>
    <row r="295">
      <c r="A295" s="13">
        <v>51818.0</v>
      </c>
      <c r="B295" s="9" t="s">
        <v>3723</v>
      </c>
      <c r="C295" s="14">
        <v>42321.0</v>
      </c>
      <c r="D295" s="9" t="s">
        <v>61</v>
      </c>
      <c r="E295" s="9" t="s">
        <v>652</v>
      </c>
      <c r="F295" s="9" t="s">
        <v>3724</v>
      </c>
      <c r="G295" s="13">
        <v>2008.0</v>
      </c>
      <c r="H295" s="13">
        <v>48211.0</v>
      </c>
      <c r="I295" s="13">
        <v>1.0</v>
      </c>
      <c r="J295" s="13">
        <v>250000.0</v>
      </c>
      <c r="K295" s="9" t="s">
        <v>3369</v>
      </c>
      <c r="L295" s="13">
        <v>3.2</v>
      </c>
      <c r="M295" s="9" t="s">
        <v>3370</v>
      </c>
      <c r="O295" s="34"/>
    </row>
    <row r="296">
      <c r="A296" s="13">
        <v>124974.0</v>
      </c>
      <c r="B296" s="9" t="s">
        <v>3725</v>
      </c>
      <c r="C296" s="14">
        <v>42406.0</v>
      </c>
      <c r="D296" s="9" t="s">
        <v>61</v>
      </c>
      <c r="E296" s="9" t="s">
        <v>914</v>
      </c>
      <c r="F296" s="9" t="s">
        <v>306</v>
      </c>
      <c r="G296" s="13">
        <v>2012.0</v>
      </c>
      <c r="H296" s="13">
        <v>34289.0</v>
      </c>
      <c r="I296" s="13">
        <v>1.0</v>
      </c>
      <c r="J296" s="13">
        <v>455000.0</v>
      </c>
      <c r="K296" s="9" t="s">
        <v>3385</v>
      </c>
      <c r="L296" s="13">
        <v>4.1</v>
      </c>
      <c r="M296" s="9" t="s">
        <v>3372</v>
      </c>
      <c r="N296" s="13">
        <v>335709.0</v>
      </c>
      <c r="O296" s="13">
        <v>330200.0</v>
      </c>
    </row>
    <row r="297">
      <c r="A297" s="13">
        <v>99370.0</v>
      </c>
      <c r="B297" s="9" t="s">
        <v>3726</v>
      </c>
      <c r="C297" s="14">
        <v>42355.0</v>
      </c>
      <c r="D297" s="9" t="s">
        <v>91</v>
      </c>
      <c r="E297" s="9" t="s">
        <v>1442</v>
      </c>
      <c r="F297" s="9" t="s">
        <v>2309</v>
      </c>
      <c r="G297" s="13">
        <v>2004.0</v>
      </c>
      <c r="H297" s="13">
        <v>51510.0</v>
      </c>
      <c r="I297" s="13">
        <v>1.0</v>
      </c>
      <c r="J297" s="13">
        <v>190000.0</v>
      </c>
      <c r="K297" s="9" t="s">
        <v>3369</v>
      </c>
      <c r="L297" s="13">
        <v>2.4</v>
      </c>
      <c r="M297" s="9" t="s">
        <v>3372</v>
      </c>
      <c r="O297" s="13">
        <v>112900.0</v>
      </c>
    </row>
    <row r="298">
      <c r="A298" s="13">
        <v>126310.0</v>
      </c>
      <c r="B298" s="9" t="s">
        <v>3727</v>
      </c>
      <c r="C298" s="14">
        <v>42409.0</v>
      </c>
      <c r="D298" s="9" t="s">
        <v>64</v>
      </c>
      <c r="E298" s="9" t="s">
        <v>98</v>
      </c>
      <c r="F298" s="9" t="s">
        <v>280</v>
      </c>
      <c r="G298" s="13">
        <v>2012.0</v>
      </c>
      <c r="H298" s="13">
        <v>45613.0</v>
      </c>
      <c r="I298" s="13">
        <v>1.0</v>
      </c>
      <c r="J298" s="13">
        <v>530000.0</v>
      </c>
      <c r="K298" s="9" t="s">
        <v>3383</v>
      </c>
      <c r="L298" s="13">
        <v>3.9</v>
      </c>
      <c r="M298" s="9" t="s">
        <v>3370</v>
      </c>
      <c r="O298" s="13">
        <v>519300.0</v>
      </c>
    </row>
    <row r="299">
      <c r="A299" s="13">
        <v>224421.0</v>
      </c>
      <c r="B299" s="9" t="s">
        <v>3728</v>
      </c>
      <c r="C299" s="14">
        <v>42449.0</v>
      </c>
      <c r="D299" s="9" t="s">
        <v>81</v>
      </c>
      <c r="E299" s="9" t="s">
        <v>1059</v>
      </c>
      <c r="F299" s="9" t="s">
        <v>356</v>
      </c>
      <c r="G299" s="13">
        <v>2009.0</v>
      </c>
      <c r="H299" s="13">
        <v>61259.0</v>
      </c>
      <c r="I299" s="13">
        <v>2.0</v>
      </c>
      <c r="J299" s="13">
        <v>389999.0</v>
      </c>
      <c r="K299" s="9" t="s">
        <v>3369</v>
      </c>
      <c r="L299" s="13">
        <v>2.6</v>
      </c>
      <c r="M299" s="9" t="s">
        <v>3372</v>
      </c>
    </row>
    <row r="300">
      <c r="A300" s="13">
        <v>108333.0</v>
      </c>
      <c r="B300" s="9" t="s">
        <v>3729</v>
      </c>
      <c r="C300" s="14">
        <v>42374.0</v>
      </c>
      <c r="D300" s="9" t="s">
        <v>91</v>
      </c>
      <c r="E300" s="9" t="s">
        <v>243</v>
      </c>
      <c r="F300" s="9" t="s">
        <v>304</v>
      </c>
      <c r="G300" s="13">
        <v>2015.0</v>
      </c>
      <c r="H300" s="13">
        <v>3184.0</v>
      </c>
      <c r="I300" s="13">
        <v>1.0</v>
      </c>
      <c r="J300" s="13">
        <v>850000.0</v>
      </c>
      <c r="K300" s="9" t="s">
        <v>3383</v>
      </c>
      <c r="L300" s="13">
        <v>4.7</v>
      </c>
      <c r="M300" s="9" t="s">
        <v>3370</v>
      </c>
      <c r="O300" s="34"/>
    </row>
    <row r="301">
      <c r="A301" s="13">
        <v>215938.0</v>
      </c>
      <c r="B301" s="9" t="s">
        <v>3730</v>
      </c>
      <c r="C301" s="14">
        <v>42436.0</v>
      </c>
      <c r="D301" s="9" t="s">
        <v>91</v>
      </c>
      <c r="E301" s="9" t="s">
        <v>92</v>
      </c>
      <c r="F301" s="9" t="s">
        <v>229</v>
      </c>
      <c r="G301" s="13">
        <v>2012.0</v>
      </c>
      <c r="H301" s="13">
        <v>24955.0</v>
      </c>
      <c r="I301" s="13">
        <v>1.0</v>
      </c>
      <c r="J301" s="13">
        <v>900000.0</v>
      </c>
      <c r="K301" s="9" t="s">
        <v>3383</v>
      </c>
      <c r="L301" s="13">
        <v>4.0</v>
      </c>
      <c r="M301" s="9" t="s">
        <v>3370</v>
      </c>
      <c r="O301" s="34"/>
    </row>
    <row r="302">
      <c r="A302" s="13">
        <v>21558.0</v>
      </c>
      <c r="B302" s="9" t="s">
        <v>3731</v>
      </c>
      <c r="C302" s="14">
        <v>42294.0</v>
      </c>
      <c r="D302" s="9" t="s">
        <v>81</v>
      </c>
      <c r="E302" s="9" t="s">
        <v>253</v>
      </c>
      <c r="F302" s="9" t="s">
        <v>254</v>
      </c>
      <c r="G302" s="13">
        <v>2013.0</v>
      </c>
      <c r="H302" s="13">
        <v>20209.0</v>
      </c>
      <c r="I302" s="13">
        <v>1.0</v>
      </c>
      <c r="J302" s="13">
        <v>650000.0</v>
      </c>
      <c r="K302" s="9" t="s">
        <v>3369</v>
      </c>
      <c r="L302" s="13">
        <v>4.5</v>
      </c>
      <c r="M302" s="9" t="s">
        <v>3374</v>
      </c>
      <c r="O302" s="13">
        <v>656500.0</v>
      </c>
    </row>
    <row r="303">
      <c r="A303" s="13">
        <v>86740.0</v>
      </c>
      <c r="B303" s="9" t="s">
        <v>3732</v>
      </c>
      <c r="C303" s="14">
        <v>42335.0</v>
      </c>
      <c r="D303" s="9" t="s">
        <v>91</v>
      </c>
      <c r="E303" s="9" t="s">
        <v>907</v>
      </c>
      <c r="F303" s="9" t="s">
        <v>847</v>
      </c>
      <c r="G303" s="13">
        <v>2009.0</v>
      </c>
      <c r="H303" s="13">
        <v>92066.0</v>
      </c>
      <c r="I303" s="13">
        <v>2.0</v>
      </c>
      <c r="J303" s="13">
        <v>290000.0</v>
      </c>
      <c r="K303" s="9" t="s">
        <v>3383</v>
      </c>
      <c r="L303" s="13">
        <v>2.9</v>
      </c>
      <c r="M303" s="9" t="s">
        <v>3418</v>
      </c>
      <c r="N303" s="13">
        <v>229643.0</v>
      </c>
      <c r="O303" s="13">
        <v>221490.0</v>
      </c>
    </row>
    <row r="304">
      <c r="A304" s="13">
        <v>107641.0</v>
      </c>
      <c r="B304" s="9" t="s">
        <v>3733</v>
      </c>
      <c r="C304" s="14">
        <v>42375.0</v>
      </c>
      <c r="D304" s="9" t="s">
        <v>91</v>
      </c>
      <c r="E304" s="9" t="s">
        <v>1442</v>
      </c>
      <c r="F304" s="9" t="s">
        <v>1443</v>
      </c>
      <c r="G304" s="13">
        <v>2012.0</v>
      </c>
      <c r="H304" s="13">
        <v>57904.0</v>
      </c>
      <c r="I304" s="13">
        <v>2.0</v>
      </c>
      <c r="J304" s="13">
        <v>320000.0</v>
      </c>
      <c r="K304" s="9" t="s">
        <v>3383</v>
      </c>
      <c r="L304" s="13">
        <v>4.0</v>
      </c>
      <c r="M304" s="9" t="s">
        <v>3370</v>
      </c>
      <c r="N304" s="13">
        <v>240602.0</v>
      </c>
      <c r="O304" s="13">
        <v>296010.0</v>
      </c>
    </row>
    <row r="305">
      <c r="A305" s="13">
        <v>128370.0</v>
      </c>
      <c r="B305" s="9" t="s">
        <v>3734</v>
      </c>
      <c r="C305" s="14">
        <v>42424.0</v>
      </c>
      <c r="D305" s="9" t="s">
        <v>91</v>
      </c>
      <c r="E305" s="9" t="s">
        <v>92</v>
      </c>
      <c r="F305" s="9" t="s">
        <v>1318</v>
      </c>
      <c r="G305" s="13">
        <v>2006.0</v>
      </c>
      <c r="H305" s="13">
        <v>99619.0</v>
      </c>
      <c r="I305" s="13">
        <v>2.0</v>
      </c>
      <c r="J305" s="13">
        <v>250000.0</v>
      </c>
      <c r="K305" s="9" t="s">
        <v>3369</v>
      </c>
      <c r="L305" s="13">
        <v>2.6</v>
      </c>
      <c r="M305" s="9" t="s">
        <v>3370</v>
      </c>
      <c r="O305" s="34"/>
    </row>
    <row r="306">
      <c r="A306" s="13">
        <v>106543.0</v>
      </c>
      <c r="B306" s="9" t="s">
        <v>3735</v>
      </c>
      <c r="C306" s="14">
        <v>42372.0</v>
      </c>
      <c r="D306" s="9" t="s">
        <v>61</v>
      </c>
      <c r="E306" s="9" t="s">
        <v>216</v>
      </c>
      <c r="F306" s="9" t="s">
        <v>536</v>
      </c>
      <c r="G306" s="13">
        <v>2012.0</v>
      </c>
      <c r="H306" s="13">
        <v>39865.0</v>
      </c>
      <c r="I306" s="13">
        <v>1.0</v>
      </c>
      <c r="J306" s="13">
        <v>375000.0</v>
      </c>
      <c r="K306" s="34"/>
      <c r="L306" s="13">
        <v>3.6</v>
      </c>
      <c r="M306" s="9" t="s">
        <v>3418</v>
      </c>
      <c r="O306" s="13">
        <v>407100.0</v>
      </c>
    </row>
    <row r="307">
      <c r="A307" s="13">
        <v>140869.0</v>
      </c>
      <c r="B307" s="9" t="s">
        <v>3736</v>
      </c>
      <c r="C307" s="14">
        <v>42428.0</v>
      </c>
      <c r="D307" s="9" t="s">
        <v>36</v>
      </c>
      <c r="E307" s="9" t="s">
        <v>734</v>
      </c>
      <c r="F307" s="9" t="s">
        <v>735</v>
      </c>
      <c r="G307" s="13">
        <v>2013.0</v>
      </c>
      <c r="H307" s="13">
        <v>11916.0</v>
      </c>
      <c r="I307" s="13">
        <v>1.0</v>
      </c>
      <c r="J307" s="13">
        <v>500000.0</v>
      </c>
      <c r="K307" s="9" t="s">
        <v>3383</v>
      </c>
      <c r="L307" s="13">
        <v>4.3</v>
      </c>
      <c r="M307" s="9" t="s">
        <v>3372</v>
      </c>
      <c r="O307" s="13">
        <v>769800.0</v>
      </c>
    </row>
    <row r="308">
      <c r="A308" s="13">
        <v>63003.0</v>
      </c>
      <c r="B308" s="9" t="s">
        <v>3737</v>
      </c>
      <c r="C308" s="14">
        <v>42308.0</v>
      </c>
      <c r="D308" s="9" t="s">
        <v>273</v>
      </c>
      <c r="E308" s="9" t="s">
        <v>2335</v>
      </c>
      <c r="F308" s="9" t="s">
        <v>2773</v>
      </c>
      <c r="G308" s="13">
        <v>2004.0</v>
      </c>
      <c r="H308" s="13">
        <v>50554.0</v>
      </c>
      <c r="I308" s="13">
        <v>2.0</v>
      </c>
      <c r="J308" s="13">
        <v>150000.0</v>
      </c>
      <c r="K308" s="9" t="s">
        <v>3369</v>
      </c>
      <c r="L308" s="13">
        <v>2.4</v>
      </c>
      <c r="M308" s="9" t="s">
        <v>3370</v>
      </c>
      <c r="O308" s="34"/>
    </row>
    <row r="309">
      <c r="A309" s="13">
        <v>79739.0</v>
      </c>
      <c r="B309" s="9" t="s">
        <v>3738</v>
      </c>
      <c r="C309" s="14">
        <v>42332.0</v>
      </c>
      <c r="D309" s="9" t="s">
        <v>61</v>
      </c>
      <c r="E309" s="9" t="s">
        <v>216</v>
      </c>
      <c r="F309" s="9" t="s">
        <v>203</v>
      </c>
      <c r="G309" s="13">
        <v>2014.0</v>
      </c>
      <c r="H309" s="13">
        <v>6757.0</v>
      </c>
      <c r="I309" s="13">
        <v>1.0</v>
      </c>
      <c r="J309" s="13">
        <v>595000.0</v>
      </c>
      <c r="K309" s="9" t="s">
        <v>3387</v>
      </c>
      <c r="L309" s="13">
        <v>4.5</v>
      </c>
      <c r="M309" s="9" t="s">
        <v>3374</v>
      </c>
      <c r="O309" s="34"/>
    </row>
    <row r="310">
      <c r="A310" s="13">
        <v>109695.0</v>
      </c>
      <c r="B310" s="9" t="s">
        <v>3739</v>
      </c>
      <c r="C310" s="14">
        <v>42379.0</v>
      </c>
      <c r="D310" s="9" t="s">
        <v>273</v>
      </c>
      <c r="E310" s="9" t="s">
        <v>2225</v>
      </c>
      <c r="F310" s="9" t="s">
        <v>2743</v>
      </c>
      <c r="G310" s="13">
        <v>2014.0</v>
      </c>
      <c r="H310" s="13">
        <v>10129.0</v>
      </c>
      <c r="I310" s="13">
        <v>2.0</v>
      </c>
      <c r="J310" s="13">
        <v>190000.0</v>
      </c>
      <c r="K310" s="9" t="s">
        <v>3369</v>
      </c>
      <c r="L310" s="13">
        <v>4.0</v>
      </c>
      <c r="M310" s="9" t="s">
        <v>3370</v>
      </c>
      <c r="O310" s="13">
        <v>176310.0</v>
      </c>
    </row>
    <row r="311">
      <c r="A311" s="13">
        <v>62872.0</v>
      </c>
      <c r="B311" s="9" t="s">
        <v>3740</v>
      </c>
      <c r="C311" s="14">
        <v>42313.0</v>
      </c>
      <c r="D311" s="9" t="s">
        <v>25</v>
      </c>
      <c r="E311" s="9" t="s">
        <v>119</v>
      </c>
      <c r="F311" s="9" t="s">
        <v>1125</v>
      </c>
      <c r="G311" s="13">
        <v>2009.0</v>
      </c>
      <c r="H311" s="13">
        <v>14882.0</v>
      </c>
      <c r="I311" s="13">
        <v>2.0</v>
      </c>
      <c r="J311" s="13">
        <v>350000.0</v>
      </c>
      <c r="K311" s="9" t="s">
        <v>3369</v>
      </c>
      <c r="L311" s="13">
        <v>3.7</v>
      </c>
      <c r="M311" s="9" t="s">
        <v>3374</v>
      </c>
      <c r="O311" s="13">
        <v>211590.0</v>
      </c>
    </row>
    <row r="312">
      <c r="A312" s="13">
        <v>54472.0</v>
      </c>
      <c r="B312" s="9" t="s">
        <v>3741</v>
      </c>
      <c r="C312" s="14">
        <v>42313.0</v>
      </c>
      <c r="D312" s="9" t="s">
        <v>273</v>
      </c>
      <c r="E312" s="9" t="s">
        <v>2241</v>
      </c>
      <c r="F312" s="9" t="s">
        <v>1443</v>
      </c>
      <c r="G312" s="13">
        <v>2008.0</v>
      </c>
      <c r="H312" s="13">
        <v>28405.0</v>
      </c>
      <c r="I312" s="13">
        <v>1.0</v>
      </c>
      <c r="J312" s="13">
        <v>235000.0</v>
      </c>
      <c r="K312" s="9" t="s">
        <v>3369</v>
      </c>
      <c r="L312" s="13">
        <v>3.3</v>
      </c>
      <c r="M312" s="9" t="s">
        <v>3374</v>
      </c>
      <c r="O312" s="13">
        <v>154700.0</v>
      </c>
    </row>
    <row r="313">
      <c r="A313" s="13">
        <v>227316.0</v>
      </c>
      <c r="B313" s="9" t="s">
        <v>3742</v>
      </c>
      <c r="C313" s="14">
        <v>42453.0</v>
      </c>
      <c r="D313" s="9" t="s">
        <v>61</v>
      </c>
      <c r="E313" s="9" t="s">
        <v>1933</v>
      </c>
      <c r="F313" s="9" t="s">
        <v>1844</v>
      </c>
      <c r="G313" s="13">
        <v>2004.0</v>
      </c>
      <c r="H313" s="13">
        <v>81396.0</v>
      </c>
      <c r="I313" s="13">
        <v>5.0</v>
      </c>
      <c r="J313" s="13">
        <v>200000.0</v>
      </c>
      <c r="K313" s="9" t="s">
        <v>3383</v>
      </c>
      <c r="L313" s="13">
        <v>2.0</v>
      </c>
      <c r="M313" s="9" t="s">
        <v>3372</v>
      </c>
      <c r="N313" s="13">
        <v>115673.0</v>
      </c>
      <c r="O313" s="34"/>
    </row>
    <row r="314">
      <c r="A314" s="13">
        <v>221474.0</v>
      </c>
      <c r="B314" s="9" t="s">
        <v>3743</v>
      </c>
      <c r="C314" s="14">
        <v>42448.0</v>
      </c>
      <c r="D314" s="9" t="s">
        <v>273</v>
      </c>
      <c r="E314" s="9" t="s">
        <v>2225</v>
      </c>
      <c r="F314" s="9" t="s">
        <v>2470</v>
      </c>
      <c r="G314" s="13">
        <v>2012.0</v>
      </c>
      <c r="H314" s="13">
        <v>31608.0</v>
      </c>
      <c r="I314" s="13">
        <v>2.0</v>
      </c>
      <c r="J314" s="13">
        <v>85000.0</v>
      </c>
      <c r="K314" s="9" t="s">
        <v>3369</v>
      </c>
      <c r="L314" s="13">
        <v>3.6</v>
      </c>
      <c r="M314" s="9" t="s">
        <v>3372</v>
      </c>
      <c r="O314" s="13">
        <v>98460.0</v>
      </c>
    </row>
    <row r="315">
      <c r="A315" s="13">
        <v>107832.0</v>
      </c>
      <c r="B315" s="9" t="s">
        <v>3744</v>
      </c>
      <c r="C315" s="14">
        <v>42374.0</v>
      </c>
      <c r="D315" s="9" t="s">
        <v>91</v>
      </c>
      <c r="E315" s="9" t="s">
        <v>92</v>
      </c>
      <c r="F315" s="9" t="s">
        <v>124</v>
      </c>
      <c r="G315" s="13">
        <v>2014.0</v>
      </c>
      <c r="H315" s="13">
        <v>20691.0</v>
      </c>
      <c r="I315" s="13">
        <v>1.0</v>
      </c>
      <c r="J315" s="13">
        <v>920000.0</v>
      </c>
      <c r="K315" s="9" t="s">
        <v>3387</v>
      </c>
      <c r="L315" s="13">
        <v>4.0</v>
      </c>
      <c r="M315" s="9" t="s">
        <v>3372</v>
      </c>
      <c r="O315" s="13">
        <v>1027100.0</v>
      </c>
    </row>
    <row r="316">
      <c r="A316" s="13">
        <v>220128.0</v>
      </c>
      <c r="B316" s="9" t="s">
        <v>3745</v>
      </c>
      <c r="C316" s="14">
        <v>42447.0</v>
      </c>
      <c r="D316" s="9" t="s">
        <v>77</v>
      </c>
      <c r="E316" s="9" t="s">
        <v>623</v>
      </c>
      <c r="F316" s="9" t="s">
        <v>1320</v>
      </c>
      <c r="G316" s="13">
        <v>2014.0</v>
      </c>
      <c r="H316" s="13">
        <v>5895.0</v>
      </c>
      <c r="I316" s="13">
        <v>1.0</v>
      </c>
      <c r="J316" s="13">
        <v>550000.0</v>
      </c>
      <c r="K316" s="9" t="s">
        <v>3369</v>
      </c>
      <c r="L316" s="13">
        <v>4.5</v>
      </c>
      <c r="M316" s="9" t="s">
        <v>3372</v>
      </c>
    </row>
    <row r="317">
      <c r="A317" s="13">
        <v>107520.0</v>
      </c>
      <c r="B317" s="9" t="s">
        <v>3746</v>
      </c>
      <c r="C317" s="14">
        <v>42373.0</v>
      </c>
      <c r="D317" s="9" t="s">
        <v>91</v>
      </c>
      <c r="E317" s="9" t="s">
        <v>1726</v>
      </c>
      <c r="F317" s="9" t="s">
        <v>2223</v>
      </c>
      <c r="G317" s="13">
        <v>2008.0</v>
      </c>
      <c r="H317" s="13">
        <v>33377.0</v>
      </c>
      <c r="I317" s="13">
        <v>1.0</v>
      </c>
      <c r="J317" s="13">
        <v>225000.0</v>
      </c>
      <c r="K317" s="9" t="s">
        <v>3383</v>
      </c>
      <c r="L317" s="13">
        <v>2.0</v>
      </c>
      <c r="M317" s="9" t="s">
        <v>3374</v>
      </c>
      <c r="O317" s="13">
        <v>192500.0</v>
      </c>
    </row>
    <row r="318">
      <c r="A318" s="13">
        <v>109080.0</v>
      </c>
      <c r="B318" s="9" t="s">
        <v>3747</v>
      </c>
      <c r="C318" s="14">
        <v>42381.0</v>
      </c>
      <c r="D318" s="9" t="s">
        <v>55</v>
      </c>
      <c r="E318" s="9" t="s">
        <v>58</v>
      </c>
      <c r="F318" s="9" t="s">
        <v>57</v>
      </c>
      <c r="G318" s="13">
        <v>2013.0</v>
      </c>
      <c r="H318" s="13">
        <v>30308.0</v>
      </c>
      <c r="I318" s="13">
        <v>1.0</v>
      </c>
      <c r="J318" s="13">
        <v>925000.0</v>
      </c>
      <c r="K318" s="9" t="s">
        <v>3369</v>
      </c>
      <c r="L318" s="13">
        <v>4.0</v>
      </c>
      <c r="M318" s="9" t="s">
        <v>3372</v>
      </c>
      <c r="O318" s="13">
        <v>1065300.0</v>
      </c>
    </row>
    <row r="319">
      <c r="A319" s="13">
        <v>136520.0</v>
      </c>
      <c r="B319" s="9" t="s">
        <v>3748</v>
      </c>
      <c r="C319" s="14">
        <v>42420.0</v>
      </c>
      <c r="D319" s="9" t="s">
        <v>36</v>
      </c>
      <c r="E319" s="9" t="s">
        <v>37</v>
      </c>
      <c r="F319" s="9" t="s">
        <v>224</v>
      </c>
      <c r="G319" s="13">
        <v>2011.0</v>
      </c>
      <c r="H319" s="13">
        <v>53822.0</v>
      </c>
      <c r="I319" s="13">
        <v>1.0</v>
      </c>
      <c r="J319" s="13">
        <v>800000.0</v>
      </c>
      <c r="K319" s="9" t="s">
        <v>3369</v>
      </c>
      <c r="L319" s="13">
        <v>4.3</v>
      </c>
      <c r="M319" s="9" t="s">
        <v>3372</v>
      </c>
      <c r="O319" s="13">
        <v>892100.0</v>
      </c>
    </row>
    <row r="320">
      <c r="A320" s="13">
        <v>211985.0</v>
      </c>
      <c r="B320" s="9" t="s">
        <v>3749</v>
      </c>
      <c r="C320" s="14">
        <v>42434.0</v>
      </c>
      <c r="D320" s="9" t="s">
        <v>77</v>
      </c>
      <c r="E320" s="9" t="s">
        <v>3654</v>
      </c>
      <c r="F320" s="9" t="s">
        <v>424</v>
      </c>
      <c r="G320" s="13">
        <v>2012.0</v>
      </c>
      <c r="H320" s="13">
        <v>40800.0</v>
      </c>
      <c r="I320" s="13">
        <v>1.0</v>
      </c>
      <c r="J320" s="13">
        <v>475000.0</v>
      </c>
      <c r="K320" s="9" t="s">
        <v>3387</v>
      </c>
      <c r="L320" s="13">
        <v>4.1</v>
      </c>
      <c r="M320" s="9" t="s">
        <v>3372</v>
      </c>
      <c r="O320" s="13">
        <v>513400.0</v>
      </c>
    </row>
    <row r="321">
      <c r="A321" s="13">
        <v>114140.0</v>
      </c>
      <c r="B321" s="9" t="s">
        <v>3750</v>
      </c>
      <c r="C321" s="14">
        <v>42388.0</v>
      </c>
      <c r="D321" s="9" t="s">
        <v>55</v>
      </c>
      <c r="E321" s="9" t="s">
        <v>58</v>
      </c>
      <c r="F321" s="9" t="s">
        <v>231</v>
      </c>
      <c r="G321" s="13">
        <v>2013.0</v>
      </c>
      <c r="H321" s="13">
        <v>22599.0</v>
      </c>
      <c r="I321" s="13">
        <v>1.0</v>
      </c>
      <c r="J321" s="13">
        <v>850000.0</v>
      </c>
      <c r="K321" s="34"/>
      <c r="L321" s="13">
        <v>4.3</v>
      </c>
      <c r="M321" s="9" t="s">
        <v>3372</v>
      </c>
      <c r="O321" s="13">
        <v>857700.0</v>
      </c>
    </row>
    <row r="322">
      <c r="A322" s="13">
        <v>123424.0</v>
      </c>
      <c r="B322" s="9" t="s">
        <v>3751</v>
      </c>
      <c r="C322" s="14">
        <v>42404.0</v>
      </c>
      <c r="D322" s="9" t="s">
        <v>61</v>
      </c>
      <c r="E322" s="9" t="s">
        <v>1211</v>
      </c>
      <c r="F322" s="9" t="s">
        <v>306</v>
      </c>
      <c r="G322" s="13">
        <v>2014.0</v>
      </c>
      <c r="H322" s="13">
        <v>20340.0</v>
      </c>
      <c r="I322" s="13">
        <v>1.0</v>
      </c>
      <c r="J322" s="13">
        <v>320000.0</v>
      </c>
      <c r="K322" s="9" t="s">
        <v>3385</v>
      </c>
      <c r="L322" s="13">
        <v>4.1</v>
      </c>
      <c r="M322" s="9" t="s">
        <v>3370</v>
      </c>
      <c r="N322" s="13">
        <v>303905.0</v>
      </c>
      <c r="O322" s="13">
        <v>317200.0</v>
      </c>
    </row>
    <row r="323">
      <c r="A323" s="13">
        <v>128563.0</v>
      </c>
      <c r="B323" s="9" t="s">
        <v>3752</v>
      </c>
      <c r="C323" s="14">
        <v>42414.0</v>
      </c>
      <c r="D323" s="9" t="s">
        <v>91</v>
      </c>
      <c r="E323" s="9" t="s">
        <v>907</v>
      </c>
      <c r="F323" s="9" t="s">
        <v>847</v>
      </c>
      <c r="G323" s="13">
        <v>2009.0</v>
      </c>
      <c r="H323" s="13">
        <v>64775.0</v>
      </c>
      <c r="I323" s="13">
        <v>1.0</v>
      </c>
      <c r="J323" s="13">
        <v>315000.0</v>
      </c>
      <c r="K323" s="9" t="s">
        <v>3383</v>
      </c>
      <c r="L323" s="13">
        <v>3.1</v>
      </c>
      <c r="M323" s="9" t="s">
        <v>3370</v>
      </c>
      <c r="N323" s="13">
        <v>254830.0</v>
      </c>
      <c r="O323" s="13">
        <v>256800.0</v>
      </c>
    </row>
    <row r="324">
      <c r="A324" s="13">
        <v>74432.0</v>
      </c>
      <c r="B324" s="9" t="s">
        <v>3753</v>
      </c>
      <c r="C324" s="14">
        <v>42322.0</v>
      </c>
      <c r="D324" s="9" t="s">
        <v>91</v>
      </c>
      <c r="E324" s="9" t="s">
        <v>1223</v>
      </c>
      <c r="F324" s="9" t="s">
        <v>1366</v>
      </c>
      <c r="G324" s="13">
        <v>2014.0</v>
      </c>
      <c r="H324" s="13">
        <v>17442.0</v>
      </c>
      <c r="I324" s="13">
        <v>2.0</v>
      </c>
      <c r="J324" s="13">
        <v>300000.0</v>
      </c>
      <c r="K324" s="9" t="s">
        <v>3387</v>
      </c>
      <c r="L324" s="13">
        <v>4.5</v>
      </c>
      <c r="M324" s="9" t="s">
        <v>3370</v>
      </c>
      <c r="O324" s="13">
        <v>321300.0</v>
      </c>
    </row>
    <row r="325">
      <c r="A325" s="13">
        <v>140958.0</v>
      </c>
      <c r="B325" s="9" t="s">
        <v>3754</v>
      </c>
      <c r="C325" s="14">
        <v>42428.0</v>
      </c>
      <c r="D325" s="9" t="s">
        <v>64</v>
      </c>
      <c r="E325" s="9" t="s">
        <v>174</v>
      </c>
      <c r="F325" s="9" t="s">
        <v>175</v>
      </c>
      <c r="G325" s="13">
        <v>2014.0</v>
      </c>
      <c r="H325" s="13">
        <v>10341.0</v>
      </c>
      <c r="I325" s="13">
        <v>1.0</v>
      </c>
      <c r="J325" s="13">
        <v>930000.0</v>
      </c>
      <c r="K325" s="9" t="s">
        <v>3376</v>
      </c>
      <c r="L325" s="13">
        <v>4.5</v>
      </c>
      <c r="M325" s="9" t="s">
        <v>3370</v>
      </c>
      <c r="O325" s="13">
        <v>955600.0</v>
      </c>
    </row>
    <row r="326">
      <c r="A326" s="13">
        <v>215825.0</v>
      </c>
      <c r="B326" s="9" t="s">
        <v>3755</v>
      </c>
      <c r="C326" s="14">
        <v>42436.0</v>
      </c>
      <c r="D326" s="9" t="s">
        <v>25</v>
      </c>
      <c r="E326" s="9" t="s">
        <v>195</v>
      </c>
      <c r="F326" s="9" t="s">
        <v>220</v>
      </c>
      <c r="G326" s="13">
        <v>2012.0</v>
      </c>
      <c r="H326" s="13">
        <v>68068.0</v>
      </c>
      <c r="I326" s="13">
        <v>1.0</v>
      </c>
      <c r="J326" s="13">
        <v>700000.0</v>
      </c>
      <c r="K326" s="9" t="s">
        <v>3376</v>
      </c>
      <c r="L326" s="13">
        <v>4.1</v>
      </c>
      <c r="M326" s="9" t="s">
        <v>3372</v>
      </c>
    </row>
    <row r="327">
      <c r="A327" s="13">
        <v>100040.0</v>
      </c>
      <c r="B327" s="9" t="s">
        <v>3756</v>
      </c>
      <c r="C327" s="14">
        <v>42364.0</v>
      </c>
      <c r="D327" s="9" t="s">
        <v>2076</v>
      </c>
      <c r="E327" s="9" t="s">
        <v>2077</v>
      </c>
      <c r="F327" s="9" t="s">
        <v>2328</v>
      </c>
      <c r="G327" s="13">
        <v>2008.0</v>
      </c>
      <c r="H327" s="13">
        <v>91369.0</v>
      </c>
      <c r="I327" s="13">
        <v>2.0</v>
      </c>
      <c r="J327" s="13">
        <v>270000.0</v>
      </c>
      <c r="K327" s="9" t="s">
        <v>3369</v>
      </c>
      <c r="L327" s="13">
        <v>2.9</v>
      </c>
      <c r="M327" s="9" t="s">
        <v>3370</v>
      </c>
      <c r="O327" s="13">
        <v>154440.0</v>
      </c>
    </row>
    <row r="328">
      <c r="A328" s="13">
        <v>117335.0</v>
      </c>
      <c r="B328" s="9" t="s">
        <v>3757</v>
      </c>
      <c r="C328" s="14">
        <v>42394.0</v>
      </c>
      <c r="D328" s="9" t="s">
        <v>61</v>
      </c>
      <c r="E328" s="9" t="s">
        <v>1831</v>
      </c>
      <c r="F328" s="9" t="s">
        <v>1844</v>
      </c>
      <c r="G328" s="13">
        <v>2005.0</v>
      </c>
      <c r="H328" s="13">
        <v>90462.0</v>
      </c>
      <c r="I328" s="13">
        <v>3.0</v>
      </c>
      <c r="J328" s="13">
        <v>160000.0</v>
      </c>
      <c r="K328" s="9" t="s">
        <v>3369</v>
      </c>
      <c r="L328" s="13">
        <v>2.0</v>
      </c>
      <c r="M328" s="9" t="s">
        <v>3370</v>
      </c>
      <c r="N328" s="13">
        <v>121372.0</v>
      </c>
      <c r="O328" s="13">
        <v>103360.0</v>
      </c>
    </row>
    <row r="329">
      <c r="A329" s="13">
        <v>78505.0</v>
      </c>
      <c r="B329" s="9" t="s">
        <v>3758</v>
      </c>
      <c r="C329" s="14">
        <v>42333.0</v>
      </c>
      <c r="D329" s="9" t="s">
        <v>32</v>
      </c>
      <c r="E329" s="9" t="s">
        <v>155</v>
      </c>
      <c r="F329" s="9" t="s">
        <v>241</v>
      </c>
      <c r="G329" s="13">
        <v>2014.0</v>
      </c>
      <c r="H329" s="13">
        <v>36082.0</v>
      </c>
      <c r="I329" s="13">
        <v>1.0</v>
      </c>
      <c r="J329" s="13">
        <v>1000000.0</v>
      </c>
      <c r="K329" s="9" t="s">
        <v>3369</v>
      </c>
      <c r="L329" s="13">
        <v>4.4</v>
      </c>
      <c r="M329" s="9" t="s">
        <v>3374</v>
      </c>
      <c r="O329" s="13">
        <v>1094700.0</v>
      </c>
    </row>
    <row r="330">
      <c r="A330" s="13">
        <v>123693.0</v>
      </c>
      <c r="B330" s="9" t="s">
        <v>3759</v>
      </c>
      <c r="C330" s="14">
        <v>42405.0</v>
      </c>
      <c r="D330" s="9" t="s">
        <v>542</v>
      </c>
      <c r="E330" s="9" t="s">
        <v>543</v>
      </c>
      <c r="F330" s="9" t="s">
        <v>3760</v>
      </c>
      <c r="G330" s="13">
        <v>2010.0</v>
      </c>
      <c r="H330" s="13">
        <v>24641.0</v>
      </c>
      <c r="I330" s="13">
        <v>1.0</v>
      </c>
      <c r="J330" s="13">
        <v>325000.0</v>
      </c>
      <c r="K330" s="9" t="s">
        <v>3383</v>
      </c>
      <c r="L330" s="13">
        <v>3.6</v>
      </c>
      <c r="M330" s="9" t="s">
        <v>3372</v>
      </c>
      <c r="O330" s="13">
        <v>243600.0</v>
      </c>
    </row>
    <row r="331">
      <c r="A331" s="13">
        <v>19450.0</v>
      </c>
      <c r="B331" s="9" t="s">
        <v>3761</v>
      </c>
      <c r="C331" s="14">
        <v>42277.0</v>
      </c>
      <c r="D331" s="9" t="s">
        <v>91</v>
      </c>
      <c r="E331" s="9" t="s">
        <v>1223</v>
      </c>
      <c r="F331" s="9" t="s">
        <v>1620</v>
      </c>
      <c r="G331" s="13">
        <v>2013.0</v>
      </c>
      <c r="H331" s="13">
        <v>20917.0</v>
      </c>
      <c r="I331" s="13">
        <v>1.0</v>
      </c>
      <c r="J331" s="13">
        <v>325000.0</v>
      </c>
      <c r="K331" s="9" t="s">
        <v>3376</v>
      </c>
      <c r="L331" s="13">
        <v>4.2</v>
      </c>
      <c r="M331" s="9" t="s">
        <v>3374</v>
      </c>
      <c r="O331" s="13">
        <v>299100.0</v>
      </c>
    </row>
    <row r="332">
      <c r="A332" s="13">
        <v>111970.0</v>
      </c>
      <c r="B332" s="9" t="s">
        <v>3762</v>
      </c>
      <c r="C332" s="14">
        <v>42385.0</v>
      </c>
      <c r="D332" s="9" t="s">
        <v>32</v>
      </c>
      <c r="E332" s="9" t="s">
        <v>155</v>
      </c>
      <c r="F332" s="9" t="s">
        <v>551</v>
      </c>
      <c r="G332" s="13">
        <v>2007.0</v>
      </c>
      <c r="H332" s="13">
        <v>71311.0</v>
      </c>
      <c r="I332" s="13">
        <v>2.0</v>
      </c>
      <c r="J332" s="13">
        <v>450000.0</v>
      </c>
      <c r="K332" s="9" t="s">
        <v>3383</v>
      </c>
      <c r="L332" s="13">
        <v>2.1</v>
      </c>
      <c r="M332" s="9" t="s">
        <v>3370</v>
      </c>
      <c r="O332" s="13">
        <v>362700.0</v>
      </c>
    </row>
    <row r="333">
      <c r="A333" s="13">
        <v>115691.0</v>
      </c>
      <c r="B333" s="9" t="s">
        <v>3763</v>
      </c>
      <c r="C333" s="14">
        <v>42390.0</v>
      </c>
      <c r="D333" s="9" t="s">
        <v>91</v>
      </c>
      <c r="E333" s="9" t="s">
        <v>243</v>
      </c>
      <c r="F333" s="9" t="s">
        <v>2774</v>
      </c>
      <c r="G333" s="13">
        <v>2012.0</v>
      </c>
      <c r="H333" s="13">
        <v>42518.0</v>
      </c>
      <c r="I333" s="13">
        <v>1.0</v>
      </c>
      <c r="J333" s="13">
        <v>630000.0</v>
      </c>
      <c r="K333" s="9" t="s">
        <v>3383</v>
      </c>
      <c r="L333" s="13">
        <v>3.3</v>
      </c>
      <c r="M333" s="9" t="s">
        <v>3370</v>
      </c>
      <c r="O333" s="13">
        <v>578800.0</v>
      </c>
    </row>
    <row r="334">
      <c r="A334" s="13">
        <v>81401.0</v>
      </c>
      <c r="B334" s="9" t="s">
        <v>3764</v>
      </c>
      <c r="C334" s="14">
        <v>42354.0</v>
      </c>
      <c r="D334" s="9" t="s">
        <v>55</v>
      </c>
      <c r="E334" s="9" t="s">
        <v>2714</v>
      </c>
      <c r="F334" s="9" t="s">
        <v>747</v>
      </c>
      <c r="G334" s="13">
        <v>2012.0</v>
      </c>
      <c r="H334" s="13">
        <v>23651.0</v>
      </c>
      <c r="I334" s="13">
        <v>1.0</v>
      </c>
      <c r="J334" s="13">
        <v>950000.0</v>
      </c>
      <c r="K334" s="9" t="s">
        <v>3369</v>
      </c>
      <c r="L334" s="13">
        <v>4.2</v>
      </c>
      <c r="M334" s="9" t="s">
        <v>3372</v>
      </c>
    </row>
    <row r="335">
      <c r="A335" s="13">
        <v>110179.0</v>
      </c>
      <c r="B335" s="9" t="s">
        <v>3765</v>
      </c>
      <c r="C335" s="14">
        <v>42379.0</v>
      </c>
      <c r="D335" s="9" t="s">
        <v>91</v>
      </c>
      <c r="E335" s="9" t="s">
        <v>907</v>
      </c>
      <c r="F335" s="9" t="s">
        <v>1013</v>
      </c>
      <c r="G335" s="13">
        <v>2011.0</v>
      </c>
      <c r="H335" s="13">
        <v>6479.0</v>
      </c>
      <c r="I335" s="13">
        <v>2.0</v>
      </c>
      <c r="J335" s="13">
        <v>390000.0</v>
      </c>
      <c r="K335" s="9" t="s">
        <v>3369</v>
      </c>
      <c r="L335" s="13">
        <v>3.9</v>
      </c>
      <c r="M335" s="9" t="s">
        <v>3370</v>
      </c>
      <c r="O335" s="34"/>
    </row>
    <row r="336">
      <c r="A336" s="13">
        <v>122563.0</v>
      </c>
      <c r="B336" s="9" t="s">
        <v>3766</v>
      </c>
      <c r="C336" s="14">
        <v>42403.0</v>
      </c>
      <c r="D336" s="9" t="s">
        <v>61</v>
      </c>
      <c r="E336" s="9" t="s">
        <v>202</v>
      </c>
      <c r="F336" s="9" t="s">
        <v>289</v>
      </c>
      <c r="G336" s="13">
        <v>2008.0</v>
      </c>
      <c r="H336" s="13">
        <v>65203.0</v>
      </c>
      <c r="I336" s="13">
        <v>1.0</v>
      </c>
      <c r="J336" s="13">
        <v>365000.0</v>
      </c>
      <c r="K336" s="9" t="s">
        <v>3369</v>
      </c>
      <c r="L336" s="13">
        <v>2.9</v>
      </c>
      <c r="M336" s="9" t="s">
        <v>3372</v>
      </c>
      <c r="N336" s="13">
        <v>312126.0</v>
      </c>
      <c r="O336" s="13">
        <v>329100.0</v>
      </c>
    </row>
    <row r="337">
      <c r="A337" s="13">
        <v>222513.0</v>
      </c>
      <c r="B337" s="9" t="s">
        <v>3767</v>
      </c>
      <c r="C337" s="14">
        <v>42448.0</v>
      </c>
      <c r="D337" s="9" t="s">
        <v>61</v>
      </c>
      <c r="E337" s="9" t="s">
        <v>202</v>
      </c>
      <c r="F337" s="9" t="s">
        <v>172</v>
      </c>
      <c r="G337" s="13">
        <v>2011.0</v>
      </c>
      <c r="H337" s="13">
        <v>80872.0</v>
      </c>
      <c r="I337" s="13">
        <v>3.0</v>
      </c>
      <c r="J337" s="13">
        <v>450000.0</v>
      </c>
      <c r="K337" s="9" t="s">
        <v>3383</v>
      </c>
      <c r="L337" s="13">
        <v>2.0</v>
      </c>
      <c r="M337" s="9" t="s">
        <v>3372</v>
      </c>
      <c r="N337" s="13">
        <v>359175.0</v>
      </c>
      <c r="O337" s="13">
        <v>384370.0</v>
      </c>
    </row>
    <row r="338">
      <c r="A338" s="13">
        <v>101701.0</v>
      </c>
      <c r="B338" s="9" t="s">
        <v>3768</v>
      </c>
      <c r="C338" s="14">
        <v>42360.0</v>
      </c>
      <c r="D338" s="9" t="s">
        <v>32</v>
      </c>
      <c r="E338" s="9" t="s">
        <v>33</v>
      </c>
      <c r="F338" s="9" t="s">
        <v>34</v>
      </c>
      <c r="G338" s="13">
        <v>2014.0</v>
      </c>
      <c r="H338" s="13">
        <v>14633.0</v>
      </c>
      <c r="I338" s="13">
        <v>1.0</v>
      </c>
      <c r="J338" s="13">
        <v>1410000.0</v>
      </c>
      <c r="K338" s="9" t="s">
        <v>3387</v>
      </c>
      <c r="L338" s="13">
        <v>4.7</v>
      </c>
      <c r="M338" s="9" t="s">
        <v>3372</v>
      </c>
      <c r="O338" s="13">
        <v>1364600.0</v>
      </c>
    </row>
    <row r="339">
      <c r="A339" s="13">
        <v>223900.0</v>
      </c>
      <c r="B339" s="9" t="s">
        <v>3769</v>
      </c>
      <c r="C339" s="14">
        <v>42449.0</v>
      </c>
      <c r="D339" s="9" t="s">
        <v>2076</v>
      </c>
      <c r="E339" s="9" t="s">
        <v>2077</v>
      </c>
      <c r="F339" s="9" t="s">
        <v>2427</v>
      </c>
      <c r="G339" s="13">
        <v>2007.0</v>
      </c>
      <c r="H339" s="13">
        <v>66032.0</v>
      </c>
      <c r="I339" s="13">
        <v>2.0</v>
      </c>
      <c r="J339" s="13">
        <v>200000.0</v>
      </c>
      <c r="K339" s="9" t="s">
        <v>3383</v>
      </c>
      <c r="L339" s="13">
        <v>2.6</v>
      </c>
      <c r="M339" s="9" t="s">
        <v>3372</v>
      </c>
      <c r="O339" s="13">
        <v>112050.0</v>
      </c>
    </row>
    <row r="340">
      <c r="A340" s="13">
        <v>18444.0</v>
      </c>
      <c r="B340" s="9" t="s">
        <v>3770</v>
      </c>
      <c r="C340" s="14">
        <v>42256.0</v>
      </c>
      <c r="D340" s="9" t="s">
        <v>77</v>
      </c>
      <c r="E340" s="9" t="s">
        <v>1289</v>
      </c>
      <c r="F340" s="9" t="s">
        <v>2231</v>
      </c>
      <c r="G340" s="13">
        <v>2007.0</v>
      </c>
      <c r="H340" s="13">
        <v>80216.0</v>
      </c>
      <c r="I340" s="13">
        <v>1.0</v>
      </c>
      <c r="J340" s="13">
        <v>300000.0</v>
      </c>
      <c r="K340" s="9" t="s">
        <v>3385</v>
      </c>
      <c r="L340" s="13">
        <v>3.1</v>
      </c>
      <c r="M340" s="9" t="s">
        <v>3374</v>
      </c>
      <c r="O340" s="13">
        <v>275800.0</v>
      </c>
    </row>
    <row r="341">
      <c r="A341" s="13">
        <v>74792.0</v>
      </c>
      <c r="B341" s="9" t="s">
        <v>3771</v>
      </c>
      <c r="C341" s="14">
        <v>42326.0</v>
      </c>
      <c r="D341" s="9" t="s">
        <v>273</v>
      </c>
      <c r="E341" s="9" t="s">
        <v>2225</v>
      </c>
      <c r="F341" s="9" t="s">
        <v>2743</v>
      </c>
      <c r="G341" s="13">
        <v>2014.0</v>
      </c>
      <c r="H341" s="13">
        <v>15011.0</v>
      </c>
      <c r="I341" s="13">
        <v>1.0</v>
      </c>
      <c r="J341" s="13">
        <v>240000.0</v>
      </c>
      <c r="K341" s="9" t="s">
        <v>3369</v>
      </c>
      <c r="L341" s="13">
        <v>4.6</v>
      </c>
      <c r="M341" s="9" t="s">
        <v>3370</v>
      </c>
      <c r="O341" s="13">
        <v>195900.0</v>
      </c>
    </row>
    <row r="342">
      <c r="A342" s="13">
        <v>107184.0</v>
      </c>
      <c r="B342" s="9" t="s">
        <v>3772</v>
      </c>
      <c r="C342" s="14">
        <v>42372.0</v>
      </c>
      <c r="D342" s="9" t="s">
        <v>61</v>
      </c>
      <c r="E342" s="9" t="s">
        <v>1831</v>
      </c>
      <c r="F342" s="9" t="s">
        <v>1844</v>
      </c>
      <c r="G342" s="13">
        <v>2010.0</v>
      </c>
      <c r="H342" s="13">
        <v>66402.0</v>
      </c>
      <c r="I342" s="13">
        <v>2.0</v>
      </c>
      <c r="J342" s="13">
        <v>215000.0</v>
      </c>
      <c r="K342" s="9" t="s">
        <v>3383</v>
      </c>
      <c r="L342" s="13">
        <v>3.6</v>
      </c>
      <c r="M342" s="9" t="s">
        <v>3370</v>
      </c>
      <c r="N342" s="13">
        <v>203369.0</v>
      </c>
      <c r="O342" s="13">
        <v>167760.0</v>
      </c>
    </row>
    <row r="343">
      <c r="A343" s="13">
        <v>98201.0</v>
      </c>
      <c r="B343" s="9" t="s">
        <v>3773</v>
      </c>
      <c r="C343" s="14">
        <v>42354.0</v>
      </c>
      <c r="D343" s="9" t="s">
        <v>13</v>
      </c>
      <c r="E343" s="9" t="s">
        <v>103</v>
      </c>
      <c r="F343" s="9" t="s">
        <v>102</v>
      </c>
      <c r="G343" s="13">
        <v>2009.0</v>
      </c>
      <c r="H343" s="13">
        <v>43094.0</v>
      </c>
      <c r="I343" s="13">
        <v>1.0</v>
      </c>
      <c r="J343" s="13">
        <v>625000.0</v>
      </c>
      <c r="K343" s="9" t="s">
        <v>3383</v>
      </c>
      <c r="L343" s="13">
        <v>3.8</v>
      </c>
      <c r="M343" s="9" t="s">
        <v>3370</v>
      </c>
      <c r="O343" s="13">
        <v>508100.0</v>
      </c>
    </row>
    <row r="344">
      <c r="A344" s="13">
        <v>22555.0</v>
      </c>
      <c r="B344" s="9" t="s">
        <v>3774</v>
      </c>
      <c r="C344" s="14">
        <v>42303.0</v>
      </c>
      <c r="D344" s="9" t="s">
        <v>61</v>
      </c>
      <c r="E344" s="9" t="s">
        <v>1211</v>
      </c>
      <c r="F344" s="9" t="s">
        <v>203</v>
      </c>
      <c r="G344" s="13">
        <v>2011.0</v>
      </c>
      <c r="H344" s="13">
        <v>22668.0</v>
      </c>
      <c r="I344" s="13">
        <v>1.0</v>
      </c>
      <c r="J344" s="13">
        <v>300000.0</v>
      </c>
      <c r="K344" s="9" t="s">
        <v>3369</v>
      </c>
      <c r="L344" s="13">
        <v>3.9</v>
      </c>
      <c r="M344" s="9" t="s">
        <v>3374</v>
      </c>
      <c r="N344" s="13">
        <v>249647.0</v>
      </c>
      <c r="O344" s="13">
        <v>237100.0</v>
      </c>
    </row>
    <row r="345">
      <c r="A345" s="13">
        <v>133846.0</v>
      </c>
      <c r="B345" s="9" t="s">
        <v>3775</v>
      </c>
      <c r="C345" s="14">
        <v>42420.0</v>
      </c>
      <c r="D345" s="9" t="s">
        <v>542</v>
      </c>
      <c r="E345" s="9" t="s">
        <v>3423</v>
      </c>
      <c r="F345" s="9" t="s">
        <v>797</v>
      </c>
      <c r="G345" s="13">
        <v>2009.0</v>
      </c>
      <c r="H345" s="13">
        <v>44789.0</v>
      </c>
      <c r="I345" s="13">
        <v>1.0</v>
      </c>
      <c r="J345" s="13">
        <v>420000.0</v>
      </c>
      <c r="K345" s="9" t="s">
        <v>3369</v>
      </c>
      <c r="L345" s="13">
        <v>3.6</v>
      </c>
      <c r="M345" s="9" t="s">
        <v>3370</v>
      </c>
      <c r="O345" s="13">
        <v>284300.0</v>
      </c>
    </row>
    <row r="346">
      <c r="A346" s="13">
        <v>94386.0</v>
      </c>
      <c r="B346" s="9" t="s">
        <v>3776</v>
      </c>
      <c r="C346" s="14">
        <v>42345.0</v>
      </c>
      <c r="D346" s="9" t="s">
        <v>61</v>
      </c>
      <c r="E346" s="9" t="s">
        <v>1211</v>
      </c>
      <c r="F346" s="9" t="s">
        <v>306</v>
      </c>
      <c r="G346" s="13">
        <v>2011.0</v>
      </c>
      <c r="H346" s="13">
        <v>66644.0</v>
      </c>
      <c r="I346" s="13">
        <v>2.0</v>
      </c>
      <c r="J346" s="13">
        <v>250000.0</v>
      </c>
      <c r="K346" s="9" t="s">
        <v>3369</v>
      </c>
      <c r="L346" s="13">
        <v>3.5</v>
      </c>
      <c r="M346" s="9" t="s">
        <v>3374</v>
      </c>
      <c r="N346" s="13">
        <v>221699.0</v>
      </c>
      <c r="O346" s="13">
        <v>203130.0</v>
      </c>
    </row>
    <row r="347">
      <c r="A347" s="13">
        <v>128402.0</v>
      </c>
      <c r="B347" s="9" t="s">
        <v>3777</v>
      </c>
      <c r="C347" s="14">
        <v>42412.0</v>
      </c>
      <c r="D347" s="9" t="s">
        <v>61</v>
      </c>
      <c r="E347" s="9" t="s">
        <v>202</v>
      </c>
      <c r="F347" s="9" t="s">
        <v>252</v>
      </c>
      <c r="G347" s="13">
        <v>2012.0</v>
      </c>
      <c r="H347" s="13">
        <v>60330.0</v>
      </c>
      <c r="I347" s="13">
        <v>1.0</v>
      </c>
      <c r="J347" s="13">
        <v>550000.0</v>
      </c>
      <c r="K347" s="9" t="s">
        <v>3369</v>
      </c>
      <c r="L347" s="13">
        <v>3.7</v>
      </c>
      <c r="M347" s="9" t="s">
        <v>3370</v>
      </c>
      <c r="N347" s="13">
        <v>502118.0</v>
      </c>
      <c r="O347" s="34"/>
    </row>
    <row r="348">
      <c r="A348" s="13">
        <v>96782.0</v>
      </c>
      <c r="B348" s="9" t="s">
        <v>3778</v>
      </c>
      <c r="C348" s="14">
        <v>42351.0</v>
      </c>
      <c r="D348" s="9" t="s">
        <v>273</v>
      </c>
      <c r="E348" s="9" t="s">
        <v>292</v>
      </c>
      <c r="F348" s="9" t="s">
        <v>2765</v>
      </c>
      <c r="G348" s="13">
        <v>2010.0</v>
      </c>
      <c r="H348" s="13">
        <v>68959.0</v>
      </c>
      <c r="I348" s="13">
        <v>2.0</v>
      </c>
      <c r="J348" s="13">
        <v>650000.0</v>
      </c>
      <c r="K348" s="9" t="s">
        <v>3387</v>
      </c>
      <c r="L348" s="13">
        <v>4.0</v>
      </c>
      <c r="M348" s="9" t="s">
        <v>3370</v>
      </c>
      <c r="O348" s="13">
        <v>444780.0</v>
      </c>
    </row>
    <row r="349">
      <c r="A349" s="13">
        <v>219637.0</v>
      </c>
      <c r="B349" s="35" t="s">
        <v>3779</v>
      </c>
      <c r="C349" s="14">
        <v>42444.0</v>
      </c>
      <c r="D349" s="9" t="s">
        <v>61</v>
      </c>
      <c r="E349" s="13">
        <v>800.0</v>
      </c>
      <c r="F349" s="9" t="s">
        <v>2747</v>
      </c>
      <c r="G349" s="13">
        <v>2009.0</v>
      </c>
      <c r="H349" s="13">
        <v>34974.0</v>
      </c>
      <c r="I349" s="13">
        <v>1.0</v>
      </c>
      <c r="J349" s="13">
        <v>175000.0</v>
      </c>
      <c r="K349" s="9" t="s">
        <v>3369</v>
      </c>
      <c r="L349" s="13">
        <v>3.5</v>
      </c>
      <c r="M349" s="9" t="s">
        <v>3372</v>
      </c>
      <c r="N349" s="13">
        <v>131715.0</v>
      </c>
      <c r="O349" s="34"/>
    </row>
    <row r="350">
      <c r="A350" s="13">
        <v>220125.0</v>
      </c>
      <c r="B350" s="9" t="s">
        <v>3780</v>
      </c>
      <c r="C350" s="14">
        <v>42449.0</v>
      </c>
      <c r="D350" s="9" t="s">
        <v>36</v>
      </c>
      <c r="E350" s="9" t="s">
        <v>2331</v>
      </c>
      <c r="F350" s="13">
        <v>1.2</v>
      </c>
      <c r="G350" s="13">
        <v>2013.0</v>
      </c>
      <c r="H350" s="13">
        <v>16827.0</v>
      </c>
      <c r="I350" s="13">
        <v>1.0</v>
      </c>
      <c r="J350" s="13">
        <v>375000.0</v>
      </c>
      <c r="K350" s="9" t="s">
        <v>3387</v>
      </c>
      <c r="L350" s="13">
        <v>4.2</v>
      </c>
      <c r="M350" s="9" t="s">
        <v>3372</v>
      </c>
    </row>
    <row r="351">
      <c r="A351" s="13">
        <v>216449.0</v>
      </c>
      <c r="B351" s="9" t="s">
        <v>3781</v>
      </c>
      <c r="C351" s="14">
        <v>42437.0</v>
      </c>
      <c r="D351" s="9" t="s">
        <v>64</v>
      </c>
      <c r="E351" s="9" t="s">
        <v>3782</v>
      </c>
      <c r="F351" s="9" t="s">
        <v>66</v>
      </c>
      <c r="G351" s="13">
        <v>2012.0</v>
      </c>
      <c r="H351" s="13">
        <v>58090.0</v>
      </c>
      <c r="I351" s="13">
        <v>1.0</v>
      </c>
      <c r="J351" s="13">
        <v>1425000.0</v>
      </c>
      <c r="K351" s="9" t="s">
        <v>3369</v>
      </c>
      <c r="L351" s="13">
        <v>4.0</v>
      </c>
      <c r="M351" s="9" t="s">
        <v>3372</v>
      </c>
      <c r="O351" s="13">
        <v>1379400.0</v>
      </c>
    </row>
    <row r="352">
      <c r="A352" s="13">
        <v>212069.0</v>
      </c>
      <c r="B352" s="9" t="s">
        <v>3783</v>
      </c>
      <c r="C352" s="14">
        <v>42432.0</v>
      </c>
      <c r="D352" s="9" t="s">
        <v>64</v>
      </c>
      <c r="E352" s="9" t="s">
        <v>98</v>
      </c>
      <c r="F352" s="9" t="s">
        <v>280</v>
      </c>
      <c r="G352" s="13">
        <v>2013.0</v>
      </c>
      <c r="H352" s="13">
        <v>22872.0</v>
      </c>
      <c r="I352" s="13">
        <v>1.0</v>
      </c>
      <c r="J352" s="13">
        <v>630000.0</v>
      </c>
      <c r="K352" s="9" t="s">
        <v>3383</v>
      </c>
      <c r="L352" s="13">
        <v>4.1</v>
      </c>
      <c r="M352" s="9" t="s">
        <v>3372</v>
      </c>
      <c r="O352" s="13">
        <v>586300.0</v>
      </c>
    </row>
    <row r="353">
      <c r="A353" s="13">
        <v>101634.0</v>
      </c>
      <c r="B353" s="9" t="s">
        <v>3784</v>
      </c>
      <c r="C353" s="14">
        <v>42360.0</v>
      </c>
      <c r="D353" s="9" t="s">
        <v>61</v>
      </c>
      <c r="E353" s="9" t="s">
        <v>240</v>
      </c>
      <c r="F353" s="9" t="s">
        <v>1605</v>
      </c>
      <c r="G353" s="13">
        <v>2008.0</v>
      </c>
      <c r="H353" s="13">
        <v>71055.0</v>
      </c>
      <c r="I353" s="13">
        <v>1.0</v>
      </c>
      <c r="J353" s="13">
        <v>375000.0</v>
      </c>
      <c r="K353" s="9" t="s">
        <v>3369</v>
      </c>
      <c r="L353" s="13">
        <v>3.0</v>
      </c>
      <c r="M353" s="9" t="s">
        <v>3372</v>
      </c>
      <c r="N353" s="13">
        <v>286303.0</v>
      </c>
      <c r="O353" s="13">
        <v>318200.0</v>
      </c>
    </row>
    <row r="354">
      <c r="A354" s="13">
        <v>228200.0</v>
      </c>
      <c r="B354" s="9" t="s">
        <v>3785</v>
      </c>
      <c r="C354" s="14">
        <v>42454.0</v>
      </c>
      <c r="D354" s="9" t="s">
        <v>36</v>
      </c>
      <c r="E354" s="9" t="s">
        <v>3663</v>
      </c>
      <c r="F354" s="9" t="s">
        <v>3786</v>
      </c>
      <c r="G354" s="13">
        <v>2011.0</v>
      </c>
      <c r="H354" s="13">
        <v>83038.0</v>
      </c>
      <c r="I354" s="13">
        <v>2.0</v>
      </c>
      <c r="J354" s="13">
        <v>450000.0</v>
      </c>
      <c r="K354" s="9" t="s">
        <v>3383</v>
      </c>
      <c r="L354" s="13">
        <v>3.6</v>
      </c>
      <c r="M354" s="9" t="s">
        <v>3372</v>
      </c>
      <c r="O354" s="13">
        <v>528660.0</v>
      </c>
    </row>
    <row r="355">
      <c r="A355" s="13">
        <v>16995.0</v>
      </c>
      <c r="B355" s="35" t="s">
        <v>3787</v>
      </c>
      <c r="C355" s="14">
        <v>42227.0</v>
      </c>
      <c r="D355" s="9" t="s">
        <v>44</v>
      </c>
      <c r="E355" s="9" t="s">
        <v>438</v>
      </c>
      <c r="F355" s="9" t="s">
        <v>276</v>
      </c>
      <c r="G355" s="13">
        <v>2011.0</v>
      </c>
      <c r="H355" s="13">
        <v>21176.0</v>
      </c>
      <c r="I355" s="13">
        <v>2.0</v>
      </c>
      <c r="J355" s="13">
        <v>399000.0</v>
      </c>
      <c r="K355" s="9" t="s">
        <v>3369</v>
      </c>
      <c r="L355" s="13">
        <v>3.9</v>
      </c>
      <c r="M355" s="9" t="s">
        <v>3374</v>
      </c>
      <c r="O355" s="34"/>
    </row>
    <row r="356">
      <c r="A356" s="13">
        <v>218667.0</v>
      </c>
      <c r="B356" s="9" t="s">
        <v>3788</v>
      </c>
      <c r="C356" s="14">
        <v>42442.0</v>
      </c>
      <c r="D356" s="9" t="s">
        <v>32</v>
      </c>
      <c r="E356" s="9" t="s">
        <v>3789</v>
      </c>
      <c r="F356" s="9" t="s">
        <v>344</v>
      </c>
      <c r="G356" s="13">
        <v>2012.0</v>
      </c>
      <c r="H356" s="13">
        <v>76385.0</v>
      </c>
      <c r="I356" s="13">
        <v>1.0</v>
      </c>
      <c r="J356" s="13">
        <v>650000.0</v>
      </c>
      <c r="K356" s="9" t="s">
        <v>3383</v>
      </c>
      <c r="L356" s="13">
        <v>3.8</v>
      </c>
      <c r="M356" s="9" t="s">
        <v>3372</v>
      </c>
      <c r="O356" s="13">
        <v>605600.0</v>
      </c>
    </row>
    <row r="357">
      <c r="A357" s="13">
        <v>19390.0</v>
      </c>
      <c r="B357" s="9" t="s">
        <v>3790</v>
      </c>
      <c r="C357" s="14">
        <v>42276.0</v>
      </c>
      <c r="D357" s="9" t="s">
        <v>91</v>
      </c>
      <c r="E357" s="9" t="s">
        <v>243</v>
      </c>
      <c r="F357" s="9" t="s">
        <v>847</v>
      </c>
      <c r="G357" s="13">
        <v>2010.0</v>
      </c>
      <c r="H357" s="13">
        <v>19762.0</v>
      </c>
      <c r="I357" s="13">
        <v>1.0</v>
      </c>
      <c r="J357" s="13">
        <v>450000.0</v>
      </c>
      <c r="K357" s="9" t="s">
        <v>3369</v>
      </c>
      <c r="L357" s="13">
        <v>3.8</v>
      </c>
      <c r="M357" s="9" t="s">
        <v>3374</v>
      </c>
      <c r="O357" s="13">
        <v>337000.0</v>
      </c>
    </row>
    <row r="358">
      <c r="A358" s="13">
        <v>117379.0</v>
      </c>
      <c r="B358" s="9" t="s">
        <v>3791</v>
      </c>
      <c r="C358" s="14">
        <v>42393.0</v>
      </c>
      <c r="D358" s="9" t="s">
        <v>61</v>
      </c>
      <c r="E358" s="9" t="s">
        <v>202</v>
      </c>
      <c r="F358" s="9" t="s">
        <v>306</v>
      </c>
      <c r="G358" s="13">
        <v>2007.0</v>
      </c>
      <c r="H358" s="13">
        <v>72187.0</v>
      </c>
      <c r="I358" s="13">
        <v>2.0</v>
      </c>
      <c r="J358" s="13">
        <v>310000.0</v>
      </c>
      <c r="K358" s="9" t="s">
        <v>3383</v>
      </c>
      <c r="L358" s="13">
        <v>2.1</v>
      </c>
      <c r="M358" s="9" t="s">
        <v>3372</v>
      </c>
      <c r="N358" s="13">
        <v>245013.0</v>
      </c>
      <c r="O358" s="13">
        <v>226440.0</v>
      </c>
    </row>
    <row r="359">
      <c r="A359" s="13">
        <v>219792.0</v>
      </c>
      <c r="B359" s="9" t="s">
        <v>3792</v>
      </c>
      <c r="C359" s="14">
        <v>42445.0</v>
      </c>
      <c r="D359" s="9" t="s">
        <v>25</v>
      </c>
      <c r="E359" s="9" t="s">
        <v>50</v>
      </c>
      <c r="F359" s="9" t="s">
        <v>122</v>
      </c>
      <c r="G359" s="13">
        <v>2012.0</v>
      </c>
      <c r="H359" s="13">
        <v>47055.0</v>
      </c>
      <c r="I359" s="13">
        <v>1.0</v>
      </c>
      <c r="J359" s="13">
        <v>1350000.0</v>
      </c>
      <c r="K359" s="9" t="s">
        <v>3385</v>
      </c>
      <c r="L359" s="13">
        <v>4.0</v>
      </c>
      <c r="M359" s="9" t="s">
        <v>3372</v>
      </c>
      <c r="O359" s="13">
        <v>1411200.0</v>
      </c>
    </row>
    <row r="360">
      <c r="A360" s="13">
        <v>137213.0</v>
      </c>
      <c r="B360" s="9" t="s">
        <v>3793</v>
      </c>
      <c r="C360" s="14">
        <v>42424.0</v>
      </c>
      <c r="D360" s="9" t="s">
        <v>36</v>
      </c>
      <c r="E360" s="9" t="s">
        <v>902</v>
      </c>
      <c r="F360" s="9" t="s">
        <v>1505</v>
      </c>
      <c r="G360" s="13">
        <v>2010.0</v>
      </c>
      <c r="H360" s="13">
        <v>19858.0</v>
      </c>
      <c r="I360" s="13">
        <v>1.0</v>
      </c>
      <c r="J360" s="13">
        <v>350000.0</v>
      </c>
      <c r="K360" s="9" t="s">
        <v>3369</v>
      </c>
      <c r="L360" s="13">
        <v>3.4</v>
      </c>
      <c r="M360" s="9" t="s">
        <v>3370</v>
      </c>
      <c r="O360" s="13">
        <v>264200.0</v>
      </c>
    </row>
    <row r="361">
      <c r="A361" s="13">
        <v>98341.0</v>
      </c>
      <c r="B361" s="9" t="s">
        <v>3794</v>
      </c>
      <c r="C361" s="14">
        <v>42357.0</v>
      </c>
      <c r="D361" s="9" t="s">
        <v>81</v>
      </c>
      <c r="E361" s="9" t="s">
        <v>476</v>
      </c>
      <c r="F361" s="9" t="s">
        <v>763</v>
      </c>
      <c r="G361" s="13">
        <v>2013.0</v>
      </c>
      <c r="H361" s="13">
        <v>32046.0</v>
      </c>
      <c r="I361" s="13">
        <v>1.0</v>
      </c>
      <c r="J361" s="13">
        <v>415000.0</v>
      </c>
      <c r="K361" s="9" t="s">
        <v>3387</v>
      </c>
      <c r="L361" s="13">
        <v>4.1</v>
      </c>
      <c r="M361" s="9" t="s">
        <v>3374</v>
      </c>
      <c r="O361" s="13">
        <v>414800.0</v>
      </c>
    </row>
    <row r="362">
      <c r="A362" s="13">
        <v>226602.0</v>
      </c>
      <c r="B362" s="9" t="s">
        <v>3795</v>
      </c>
      <c r="C362" s="14">
        <v>42452.0</v>
      </c>
      <c r="D362" s="9" t="s">
        <v>77</v>
      </c>
      <c r="E362" s="9" t="s">
        <v>2298</v>
      </c>
      <c r="F362" s="9" t="s">
        <v>3796</v>
      </c>
      <c r="G362" s="13">
        <v>2010.0</v>
      </c>
      <c r="H362" s="13">
        <v>42555.0</v>
      </c>
      <c r="I362" s="13">
        <v>4.0</v>
      </c>
      <c r="J362" s="13">
        <v>250000.0</v>
      </c>
      <c r="K362" s="9" t="s">
        <v>3369</v>
      </c>
      <c r="L362" s="13">
        <v>2.0</v>
      </c>
      <c r="M362" s="9" t="s">
        <v>3372</v>
      </c>
      <c r="O362" s="13">
        <v>213440.0</v>
      </c>
    </row>
    <row r="363">
      <c r="A363" s="13">
        <v>20108.0</v>
      </c>
      <c r="B363" s="9" t="s">
        <v>3797</v>
      </c>
      <c r="C363" s="14">
        <v>42283.0</v>
      </c>
      <c r="D363" s="9" t="s">
        <v>81</v>
      </c>
      <c r="E363" s="9" t="s">
        <v>1099</v>
      </c>
      <c r="F363" s="9" t="s">
        <v>1124</v>
      </c>
      <c r="G363" s="13">
        <v>2007.0</v>
      </c>
      <c r="H363" s="13">
        <v>100486.0</v>
      </c>
      <c r="I363" s="13">
        <v>2.0</v>
      </c>
      <c r="J363" s="13">
        <v>290000.0</v>
      </c>
      <c r="K363" s="9" t="s">
        <v>3369</v>
      </c>
      <c r="L363" s="13">
        <v>2.9</v>
      </c>
      <c r="M363" s="9" t="s">
        <v>3374</v>
      </c>
      <c r="O363" s="13">
        <v>241740.0</v>
      </c>
    </row>
    <row r="364">
      <c r="A364" s="13">
        <v>212934.0</v>
      </c>
      <c r="B364" s="9" t="s">
        <v>3798</v>
      </c>
      <c r="C364" s="14">
        <v>42454.0</v>
      </c>
      <c r="D364" s="9" t="s">
        <v>77</v>
      </c>
      <c r="E364" s="9" t="s">
        <v>623</v>
      </c>
      <c r="F364" s="9" t="s">
        <v>1028</v>
      </c>
      <c r="G364" s="13">
        <v>2012.0</v>
      </c>
      <c r="H364" s="13">
        <v>44382.0</v>
      </c>
      <c r="I364" s="13">
        <v>1.0</v>
      </c>
      <c r="J364" s="13">
        <v>415000.0</v>
      </c>
      <c r="K364" s="9" t="s">
        <v>3385</v>
      </c>
      <c r="L364" s="13">
        <v>4.0</v>
      </c>
      <c r="M364" s="9" t="s">
        <v>3372</v>
      </c>
      <c r="O364" s="13">
        <v>406900.0</v>
      </c>
    </row>
    <row r="365">
      <c r="A365" s="13">
        <v>18948.0</v>
      </c>
      <c r="B365" s="9" t="s">
        <v>3799</v>
      </c>
      <c r="C365" s="14">
        <v>42268.0</v>
      </c>
      <c r="D365" s="9" t="s">
        <v>81</v>
      </c>
      <c r="E365" s="9" t="s">
        <v>82</v>
      </c>
      <c r="F365" s="9" t="s">
        <v>399</v>
      </c>
      <c r="G365" s="13">
        <v>2010.0</v>
      </c>
      <c r="H365" s="13">
        <v>48015.0</v>
      </c>
      <c r="I365" s="13">
        <v>2.0</v>
      </c>
      <c r="J365" s="13">
        <v>655000.0</v>
      </c>
      <c r="K365" s="9" t="s">
        <v>3369</v>
      </c>
      <c r="L365" s="13">
        <v>4.0</v>
      </c>
      <c r="M365" s="9" t="s">
        <v>3374</v>
      </c>
      <c r="O365" s="13">
        <v>544770.0</v>
      </c>
    </row>
    <row r="366">
      <c r="A366" s="13">
        <v>90669.0</v>
      </c>
      <c r="B366" s="9" t="s">
        <v>3800</v>
      </c>
      <c r="C366" s="14">
        <v>42341.0</v>
      </c>
      <c r="D366" s="9" t="s">
        <v>61</v>
      </c>
      <c r="E366" s="9" t="s">
        <v>202</v>
      </c>
      <c r="F366" s="9" t="s">
        <v>252</v>
      </c>
      <c r="G366" s="13">
        <v>2010.0</v>
      </c>
      <c r="H366" s="13">
        <v>82552.0</v>
      </c>
      <c r="I366" s="13">
        <v>1.0</v>
      </c>
      <c r="J366" s="13">
        <v>430000.0</v>
      </c>
      <c r="K366" s="9" t="s">
        <v>3369</v>
      </c>
      <c r="L366" s="13">
        <v>3.6</v>
      </c>
      <c r="M366" s="9" t="s">
        <v>3370</v>
      </c>
      <c r="N366" s="13">
        <v>382136.0</v>
      </c>
      <c r="O366" s="13">
        <v>412100.0</v>
      </c>
    </row>
    <row r="367">
      <c r="A367" s="13">
        <v>215558.0</v>
      </c>
      <c r="B367" s="9" t="s">
        <v>3801</v>
      </c>
      <c r="C367" s="14">
        <v>42435.0</v>
      </c>
      <c r="D367" s="9" t="s">
        <v>61</v>
      </c>
      <c r="E367" s="13">
        <v>800.0</v>
      </c>
      <c r="F367" s="9" t="s">
        <v>2744</v>
      </c>
      <c r="G367" s="13">
        <v>2008.0</v>
      </c>
      <c r="H367" s="13">
        <v>10152.0</v>
      </c>
      <c r="I367" s="13">
        <v>2.0</v>
      </c>
      <c r="J367" s="13">
        <v>150000.0</v>
      </c>
      <c r="K367" s="9" t="s">
        <v>3383</v>
      </c>
      <c r="L367" s="13">
        <v>3.1</v>
      </c>
      <c r="M367" s="9" t="s">
        <v>3370</v>
      </c>
      <c r="N367" s="13">
        <v>111722.0</v>
      </c>
      <c r="O367" s="13">
        <v>99720.0</v>
      </c>
    </row>
    <row r="368">
      <c r="A368" s="13">
        <v>226468.0</v>
      </c>
      <c r="B368" s="9" t="s">
        <v>3802</v>
      </c>
      <c r="C368" s="14">
        <v>42452.0</v>
      </c>
      <c r="D368" s="9" t="s">
        <v>91</v>
      </c>
      <c r="E368" s="9" t="s">
        <v>907</v>
      </c>
      <c r="F368" s="9" t="s">
        <v>2719</v>
      </c>
      <c r="G368" s="13">
        <v>2010.0</v>
      </c>
      <c r="H368" s="13">
        <v>41433.0</v>
      </c>
      <c r="I368" s="13">
        <v>2.0</v>
      </c>
      <c r="J368" s="13">
        <v>320000.0</v>
      </c>
      <c r="K368" s="9" t="s">
        <v>3369</v>
      </c>
      <c r="L368" s="13">
        <v>3.6</v>
      </c>
      <c r="M368" s="9" t="s">
        <v>3372</v>
      </c>
      <c r="N368" s="13">
        <v>281015.0</v>
      </c>
      <c r="O368" s="13">
        <v>280710.0</v>
      </c>
    </row>
    <row r="369">
      <c r="A369" s="13">
        <v>106676.0</v>
      </c>
      <c r="B369" s="9" t="s">
        <v>3803</v>
      </c>
      <c r="C369" s="14">
        <v>42373.0</v>
      </c>
      <c r="D369" s="9" t="s">
        <v>91</v>
      </c>
      <c r="E369" s="9" t="s">
        <v>1442</v>
      </c>
      <c r="F369" s="9" t="s">
        <v>2105</v>
      </c>
      <c r="G369" s="13">
        <v>2008.0</v>
      </c>
      <c r="H369" s="13">
        <v>55321.0</v>
      </c>
      <c r="I369" s="13">
        <v>2.0</v>
      </c>
      <c r="J369" s="13">
        <v>215000.0</v>
      </c>
      <c r="K369" s="9" t="s">
        <v>3369</v>
      </c>
      <c r="L369" s="13">
        <v>2.2</v>
      </c>
      <c r="M369" s="9" t="s">
        <v>3372</v>
      </c>
      <c r="O369" s="13">
        <v>147780.0</v>
      </c>
    </row>
    <row r="370">
      <c r="A370" s="13">
        <v>58873.0</v>
      </c>
      <c r="B370" s="9" t="s">
        <v>3804</v>
      </c>
      <c r="C370" s="14">
        <v>42310.0</v>
      </c>
      <c r="D370" s="9" t="s">
        <v>91</v>
      </c>
      <c r="E370" s="9" t="s">
        <v>92</v>
      </c>
      <c r="F370" s="9" t="s">
        <v>1012</v>
      </c>
      <c r="G370" s="13">
        <v>2009.0</v>
      </c>
      <c r="H370" s="13">
        <v>68839.0</v>
      </c>
      <c r="I370" s="13">
        <v>2.0</v>
      </c>
      <c r="J370" s="13">
        <v>485000.0</v>
      </c>
      <c r="K370" s="9" t="s">
        <v>3383</v>
      </c>
      <c r="L370" s="13">
        <v>3.5</v>
      </c>
      <c r="M370" s="9" t="s">
        <v>3370</v>
      </c>
      <c r="O370" s="13">
        <v>386820.0</v>
      </c>
    </row>
    <row r="371">
      <c r="A371" s="13">
        <v>108905.0</v>
      </c>
      <c r="B371" s="9" t="s">
        <v>3805</v>
      </c>
      <c r="C371" s="14">
        <v>42378.0</v>
      </c>
      <c r="D371" s="9" t="s">
        <v>13</v>
      </c>
      <c r="E371" s="9" t="s">
        <v>14</v>
      </c>
      <c r="F371" s="9" t="s">
        <v>19</v>
      </c>
      <c r="G371" s="13">
        <v>2010.0</v>
      </c>
      <c r="H371" s="13">
        <v>70276.0</v>
      </c>
      <c r="I371" s="13">
        <v>1.0</v>
      </c>
      <c r="J371" s="13">
        <v>1575000.0</v>
      </c>
      <c r="K371" s="34"/>
      <c r="L371" s="13">
        <v>3.8</v>
      </c>
      <c r="M371" s="9" t="s">
        <v>3370</v>
      </c>
      <c r="O371" s="34"/>
    </row>
    <row r="372">
      <c r="A372" s="13">
        <v>126876.0</v>
      </c>
      <c r="B372" s="9" t="s">
        <v>3806</v>
      </c>
      <c r="C372" s="14">
        <v>42409.0</v>
      </c>
      <c r="D372" s="9" t="s">
        <v>81</v>
      </c>
      <c r="E372" s="9" t="s">
        <v>82</v>
      </c>
      <c r="F372" s="9" t="s">
        <v>100</v>
      </c>
      <c r="G372" s="13">
        <v>2014.0</v>
      </c>
      <c r="H372" s="13">
        <v>16938.0</v>
      </c>
      <c r="I372" s="13">
        <v>1.0</v>
      </c>
      <c r="J372" s="13">
        <v>1025000.0</v>
      </c>
      <c r="K372" s="9" t="s">
        <v>3387</v>
      </c>
      <c r="L372" s="13">
        <v>4.5</v>
      </c>
      <c r="M372" s="9" t="s">
        <v>3370</v>
      </c>
      <c r="O372" s="34"/>
    </row>
    <row r="373">
      <c r="A373" s="13">
        <v>228987.0</v>
      </c>
      <c r="B373" s="9" t="s">
        <v>3807</v>
      </c>
      <c r="C373" s="14">
        <v>42456.0</v>
      </c>
      <c r="D373" s="9" t="s">
        <v>61</v>
      </c>
      <c r="E373" s="9" t="s">
        <v>914</v>
      </c>
      <c r="F373" s="9" t="s">
        <v>1183</v>
      </c>
      <c r="G373" s="13">
        <v>2013.0</v>
      </c>
      <c r="H373" s="13">
        <v>14222.0</v>
      </c>
      <c r="I373" s="13">
        <v>1.0</v>
      </c>
      <c r="J373" s="13">
        <v>410000.0</v>
      </c>
      <c r="K373" s="9" t="s">
        <v>3369</v>
      </c>
      <c r="L373" s="13">
        <v>4.3</v>
      </c>
      <c r="M373" s="9" t="s">
        <v>3372</v>
      </c>
      <c r="N373" s="13">
        <v>306518.0</v>
      </c>
      <c r="O373" s="13">
        <v>345100.0</v>
      </c>
    </row>
    <row r="374">
      <c r="A374" s="13">
        <v>67124.0</v>
      </c>
      <c r="B374" s="9" t="s">
        <v>3808</v>
      </c>
      <c r="C374" s="14">
        <v>42314.0</v>
      </c>
      <c r="D374" s="9" t="s">
        <v>25</v>
      </c>
      <c r="E374" s="9" t="s">
        <v>119</v>
      </c>
      <c r="F374" s="9" t="s">
        <v>3809</v>
      </c>
      <c r="G374" s="13">
        <v>2012.0</v>
      </c>
      <c r="H374" s="13">
        <v>16050.0</v>
      </c>
      <c r="I374" s="13">
        <v>1.0</v>
      </c>
      <c r="J374" s="13">
        <v>450000.0</v>
      </c>
      <c r="K374" s="9" t="s">
        <v>3385</v>
      </c>
      <c r="L374" s="13">
        <v>4.1</v>
      </c>
      <c r="M374" s="9" t="s">
        <v>3418</v>
      </c>
      <c r="O374" s="13">
        <v>527900.0</v>
      </c>
    </row>
    <row r="375">
      <c r="A375" s="13">
        <v>125467.0</v>
      </c>
      <c r="B375" s="9" t="s">
        <v>3810</v>
      </c>
      <c r="C375" s="14">
        <v>42406.0</v>
      </c>
      <c r="D375" s="9" t="s">
        <v>64</v>
      </c>
      <c r="E375" s="9" t="s">
        <v>174</v>
      </c>
      <c r="F375" s="9" t="s">
        <v>175</v>
      </c>
      <c r="G375" s="13">
        <v>2011.0</v>
      </c>
      <c r="H375" s="13">
        <v>73094.0</v>
      </c>
      <c r="I375" s="13">
        <v>2.0</v>
      </c>
      <c r="J375" s="13">
        <v>630000.0</v>
      </c>
      <c r="K375" s="9" t="s">
        <v>3376</v>
      </c>
      <c r="L375" s="13">
        <v>3.7</v>
      </c>
      <c r="M375" s="9" t="s">
        <v>3370</v>
      </c>
      <c r="O375" s="13">
        <v>586170.0</v>
      </c>
    </row>
    <row r="376">
      <c r="A376" s="13">
        <v>64547.0</v>
      </c>
      <c r="B376" s="9" t="s">
        <v>3811</v>
      </c>
      <c r="C376" s="14">
        <v>42317.0</v>
      </c>
      <c r="D376" s="9" t="s">
        <v>91</v>
      </c>
      <c r="E376" s="9" t="s">
        <v>92</v>
      </c>
      <c r="F376" s="9" t="s">
        <v>1429</v>
      </c>
      <c r="G376" s="13">
        <v>2012.0</v>
      </c>
      <c r="H376" s="13">
        <v>22594.0</v>
      </c>
      <c r="I376" s="13">
        <v>2.0</v>
      </c>
      <c r="J376" s="13">
        <v>700000.0</v>
      </c>
      <c r="K376" s="9" t="s">
        <v>3369</v>
      </c>
      <c r="L376" s="13">
        <v>4.2</v>
      </c>
      <c r="M376" s="9" t="s">
        <v>3374</v>
      </c>
      <c r="O376" s="34"/>
    </row>
    <row r="377">
      <c r="A377" s="13">
        <v>116739.0</v>
      </c>
      <c r="B377" s="9" t="s">
        <v>3812</v>
      </c>
      <c r="C377" s="14">
        <v>42393.0</v>
      </c>
      <c r="D377" s="9" t="s">
        <v>77</v>
      </c>
      <c r="E377" s="9" t="s">
        <v>623</v>
      </c>
      <c r="F377" s="9" t="s">
        <v>600</v>
      </c>
      <c r="G377" s="13">
        <v>2015.0</v>
      </c>
      <c r="H377" s="13">
        <v>8131.0</v>
      </c>
      <c r="I377" s="13">
        <v>1.0</v>
      </c>
      <c r="J377" s="13">
        <v>640000.0</v>
      </c>
      <c r="K377" s="9" t="s">
        <v>3376</v>
      </c>
      <c r="L377" s="13">
        <v>4.7</v>
      </c>
      <c r="M377" s="9" t="s">
        <v>3370</v>
      </c>
      <c r="O377" s="34"/>
    </row>
    <row r="378">
      <c r="A378" s="13">
        <v>91877.0</v>
      </c>
      <c r="B378" s="9" t="s">
        <v>3813</v>
      </c>
      <c r="C378" s="14">
        <v>42343.0</v>
      </c>
      <c r="D378" s="9" t="s">
        <v>91</v>
      </c>
      <c r="E378" s="9" t="s">
        <v>907</v>
      </c>
      <c r="F378" s="9" t="s">
        <v>3814</v>
      </c>
      <c r="G378" s="13">
        <v>2012.0</v>
      </c>
      <c r="H378" s="13">
        <v>19851.0</v>
      </c>
      <c r="I378" s="13">
        <v>1.0</v>
      </c>
      <c r="J378" s="13">
        <v>385000.0</v>
      </c>
      <c r="K378" s="9" t="s">
        <v>3376</v>
      </c>
      <c r="L378" s="13">
        <v>3.8</v>
      </c>
      <c r="M378" s="9" t="s">
        <v>3372</v>
      </c>
      <c r="O378" s="13">
        <v>325400.0</v>
      </c>
    </row>
    <row r="379">
      <c r="A379" s="13">
        <v>78076.0</v>
      </c>
      <c r="B379" s="9" t="s">
        <v>3815</v>
      </c>
      <c r="C379" s="14">
        <v>42340.0</v>
      </c>
      <c r="D379" s="9" t="s">
        <v>273</v>
      </c>
      <c r="E379" s="9" t="s">
        <v>292</v>
      </c>
      <c r="F379" s="9" t="s">
        <v>2769</v>
      </c>
      <c r="G379" s="13">
        <v>2007.0</v>
      </c>
      <c r="H379" s="13">
        <v>85435.0</v>
      </c>
      <c r="I379" s="13">
        <v>3.0</v>
      </c>
      <c r="J379" s="13">
        <v>315000.0</v>
      </c>
      <c r="K379" s="9" t="s">
        <v>3383</v>
      </c>
      <c r="L379" s="13">
        <v>1.6</v>
      </c>
      <c r="M379" s="9" t="s">
        <v>3418</v>
      </c>
      <c r="O379" s="13">
        <v>272170.0</v>
      </c>
    </row>
    <row r="380">
      <c r="A380" s="13">
        <v>16701.0</v>
      </c>
      <c r="B380" s="35" t="s">
        <v>3816</v>
      </c>
      <c r="C380" s="14">
        <v>42215.0</v>
      </c>
      <c r="D380" s="9" t="s">
        <v>25</v>
      </c>
      <c r="E380" s="9" t="s">
        <v>119</v>
      </c>
      <c r="F380" s="9" t="s">
        <v>1681</v>
      </c>
      <c r="G380" s="13">
        <v>2011.0</v>
      </c>
      <c r="H380" s="13">
        <v>41237.0</v>
      </c>
      <c r="I380" s="13">
        <v>1.0</v>
      </c>
      <c r="J380" s="13">
        <v>399000.0</v>
      </c>
      <c r="K380" s="9" t="s">
        <v>3387</v>
      </c>
      <c r="L380" s="13">
        <v>3.8</v>
      </c>
      <c r="M380" s="9" t="s">
        <v>3374</v>
      </c>
      <c r="O380" s="13">
        <v>303900.0</v>
      </c>
    </row>
    <row r="381">
      <c r="A381" s="13">
        <v>103360.0</v>
      </c>
      <c r="B381" s="9" t="s">
        <v>3817</v>
      </c>
      <c r="C381" s="14">
        <v>42367.0</v>
      </c>
      <c r="D381" s="9" t="s">
        <v>81</v>
      </c>
      <c r="E381" s="9" t="s">
        <v>82</v>
      </c>
      <c r="F381" s="9" t="s">
        <v>294</v>
      </c>
      <c r="G381" s="13">
        <v>2010.0</v>
      </c>
      <c r="H381" s="13">
        <v>65544.0</v>
      </c>
      <c r="I381" s="13">
        <v>1.0</v>
      </c>
      <c r="J381" s="13">
        <v>540000.0</v>
      </c>
      <c r="K381" s="9" t="s">
        <v>3369</v>
      </c>
      <c r="L381" s="13">
        <v>3.0</v>
      </c>
      <c r="M381" s="9" t="s">
        <v>3370</v>
      </c>
      <c r="O381" s="13">
        <v>524100.0</v>
      </c>
    </row>
    <row r="382">
      <c r="A382" s="13">
        <v>67219.0</v>
      </c>
      <c r="B382" s="9" t="s">
        <v>3818</v>
      </c>
      <c r="C382" s="14">
        <v>42315.0</v>
      </c>
      <c r="D382" s="9" t="s">
        <v>61</v>
      </c>
      <c r="E382" s="9" t="s">
        <v>914</v>
      </c>
      <c r="F382" s="9" t="s">
        <v>306</v>
      </c>
      <c r="G382" s="13">
        <v>2014.0</v>
      </c>
      <c r="H382" s="13">
        <v>4843.0</v>
      </c>
      <c r="I382" s="13">
        <v>1.0</v>
      </c>
      <c r="J382" s="13">
        <v>420000.0</v>
      </c>
      <c r="K382" s="9" t="s">
        <v>3387</v>
      </c>
      <c r="L382" s="13">
        <v>4.7</v>
      </c>
      <c r="M382" s="9" t="s">
        <v>3370</v>
      </c>
      <c r="O382" s="34"/>
    </row>
    <row r="383">
      <c r="A383" s="13">
        <v>213750.0</v>
      </c>
      <c r="B383" s="9" t="s">
        <v>3819</v>
      </c>
      <c r="C383" s="14">
        <v>42439.0</v>
      </c>
      <c r="D383" s="9" t="s">
        <v>61</v>
      </c>
      <c r="E383" s="9" t="s">
        <v>1724</v>
      </c>
      <c r="F383" s="9" t="s">
        <v>1725</v>
      </c>
      <c r="G383" s="13">
        <v>2012.0</v>
      </c>
      <c r="H383" s="13">
        <v>33947.0</v>
      </c>
      <c r="I383" s="13">
        <v>1.0</v>
      </c>
      <c r="J383" s="13">
        <v>270000.0</v>
      </c>
      <c r="K383" s="9" t="s">
        <v>3376</v>
      </c>
      <c r="L383" s="13">
        <v>3.7</v>
      </c>
      <c r="M383" s="9" t="s">
        <v>3370</v>
      </c>
      <c r="N383" s="13">
        <v>259525.0</v>
      </c>
      <c r="O383" s="13">
        <v>230500.0</v>
      </c>
    </row>
    <row r="384">
      <c r="A384" s="13">
        <v>18245.0</v>
      </c>
      <c r="B384" s="9" t="s">
        <v>3820</v>
      </c>
      <c r="C384" s="14">
        <v>42253.0</v>
      </c>
      <c r="D384" s="9" t="s">
        <v>61</v>
      </c>
      <c r="E384" s="9" t="s">
        <v>216</v>
      </c>
      <c r="F384" s="9" t="s">
        <v>147</v>
      </c>
      <c r="G384" s="13">
        <v>2010.0</v>
      </c>
      <c r="H384" s="13">
        <v>61148.0</v>
      </c>
      <c r="I384" s="13">
        <v>2.0</v>
      </c>
      <c r="J384" s="13">
        <v>400000.0</v>
      </c>
      <c r="K384" s="9" t="s">
        <v>3369</v>
      </c>
      <c r="L384" s="13">
        <v>3.2</v>
      </c>
      <c r="M384" s="9" t="s">
        <v>3374</v>
      </c>
      <c r="N384" s="13">
        <v>495826.0</v>
      </c>
      <c r="O384" s="13">
        <v>362430.0</v>
      </c>
    </row>
    <row r="385">
      <c r="A385" s="13">
        <v>216274.0</v>
      </c>
      <c r="B385" s="9" t="s">
        <v>3821</v>
      </c>
      <c r="C385" s="14">
        <v>42437.0</v>
      </c>
      <c r="D385" s="9" t="s">
        <v>61</v>
      </c>
      <c r="E385" s="9" t="s">
        <v>202</v>
      </c>
      <c r="F385" s="9" t="s">
        <v>266</v>
      </c>
      <c r="G385" s="13">
        <v>2009.0</v>
      </c>
      <c r="H385" s="13">
        <v>56278.0</v>
      </c>
      <c r="I385" s="13">
        <v>1.0</v>
      </c>
      <c r="J385" s="13">
        <v>500000.0</v>
      </c>
      <c r="K385" s="9" t="s">
        <v>3369</v>
      </c>
      <c r="L385" s="13">
        <v>3.4</v>
      </c>
      <c r="M385" s="9" t="s">
        <v>3372</v>
      </c>
    </row>
    <row r="386">
      <c r="A386" s="13">
        <v>220252.0</v>
      </c>
      <c r="B386" s="9" t="s">
        <v>3822</v>
      </c>
      <c r="C386" s="14">
        <v>42445.0</v>
      </c>
      <c r="D386" s="9" t="s">
        <v>77</v>
      </c>
      <c r="E386" s="9" t="s">
        <v>109</v>
      </c>
      <c r="F386" s="9" t="s">
        <v>3823</v>
      </c>
      <c r="G386" s="13">
        <v>2013.0</v>
      </c>
      <c r="H386" s="13">
        <v>18206.0</v>
      </c>
      <c r="I386" s="13">
        <v>1.0</v>
      </c>
      <c r="J386" s="13">
        <v>980000.0</v>
      </c>
      <c r="K386" s="9" t="s">
        <v>3376</v>
      </c>
      <c r="L386" s="13">
        <v>4.3</v>
      </c>
      <c r="M386" s="9" t="s">
        <v>3372</v>
      </c>
      <c r="O386" s="13">
        <v>926500.0</v>
      </c>
    </row>
    <row r="387">
      <c r="A387" s="13">
        <v>225011.0</v>
      </c>
      <c r="B387" s="9" t="s">
        <v>3824</v>
      </c>
      <c r="C387" s="14">
        <v>42454.0</v>
      </c>
      <c r="D387" s="9" t="s">
        <v>64</v>
      </c>
      <c r="E387" s="9" t="s">
        <v>98</v>
      </c>
      <c r="F387" s="9" t="s">
        <v>3503</v>
      </c>
      <c r="G387" s="13">
        <v>2012.0</v>
      </c>
      <c r="H387" s="13">
        <v>4651.0</v>
      </c>
      <c r="I387" s="13">
        <v>2.0</v>
      </c>
      <c r="J387" s="13">
        <v>450000.0</v>
      </c>
      <c r="K387" s="9" t="s">
        <v>3376</v>
      </c>
      <c r="L387" s="13">
        <v>4.1</v>
      </c>
      <c r="M387" s="9" t="s">
        <v>3372</v>
      </c>
    </row>
    <row r="388">
      <c r="A388" s="13">
        <v>21618.0</v>
      </c>
      <c r="B388" s="9" t="s">
        <v>3825</v>
      </c>
      <c r="C388" s="14">
        <v>42294.0</v>
      </c>
      <c r="D388" s="9" t="s">
        <v>91</v>
      </c>
      <c r="E388" s="9" t="s">
        <v>1442</v>
      </c>
      <c r="F388" s="9" t="s">
        <v>1443</v>
      </c>
      <c r="G388" s="13">
        <v>2009.0</v>
      </c>
      <c r="H388" s="13">
        <v>34893.0</v>
      </c>
      <c r="I388" s="13">
        <v>1.0</v>
      </c>
      <c r="J388" s="13">
        <v>275000.0</v>
      </c>
      <c r="K388" s="9" t="s">
        <v>3369</v>
      </c>
      <c r="L388" s="13">
        <v>3.1</v>
      </c>
      <c r="M388" s="9" t="s">
        <v>3374</v>
      </c>
      <c r="N388" s="13">
        <v>245770.0</v>
      </c>
      <c r="O388" s="13">
        <v>229200.0</v>
      </c>
    </row>
    <row r="389">
      <c r="A389" s="13">
        <v>129842.0</v>
      </c>
      <c r="B389" s="9" t="s">
        <v>3826</v>
      </c>
      <c r="C389" s="14">
        <v>42413.0</v>
      </c>
      <c r="D389" s="9" t="s">
        <v>61</v>
      </c>
      <c r="E389" s="9" t="s">
        <v>652</v>
      </c>
      <c r="F389" s="9" t="s">
        <v>3827</v>
      </c>
      <c r="G389" s="13">
        <v>2008.0</v>
      </c>
      <c r="H389" s="13">
        <v>50231.0</v>
      </c>
      <c r="I389" s="13">
        <v>1.0</v>
      </c>
      <c r="J389" s="13">
        <v>275000.0</v>
      </c>
      <c r="K389" s="9" t="s">
        <v>3369</v>
      </c>
      <c r="L389" s="13">
        <v>2.9</v>
      </c>
      <c r="M389" s="9" t="s">
        <v>3370</v>
      </c>
      <c r="O389" s="13">
        <v>188000.0</v>
      </c>
    </row>
    <row r="390">
      <c r="A390" s="13">
        <v>212810.0</v>
      </c>
      <c r="B390" s="9" t="s">
        <v>3828</v>
      </c>
      <c r="C390" s="14">
        <v>42431.0</v>
      </c>
      <c r="D390" s="9" t="s">
        <v>61</v>
      </c>
      <c r="E390" s="9" t="s">
        <v>202</v>
      </c>
      <c r="F390" s="9" t="s">
        <v>252</v>
      </c>
      <c r="G390" s="13">
        <v>2014.0</v>
      </c>
      <c r="H390" s="13">
        <v>22103.0</v>
      </c>
      <c r="I390" s="13">
        <v>1.0</v>
      </c>
      <c r="J390" s="13">
        <v>625000.0</v>
      </c>
      <c r="K390" s="34"/>
      <c r="L390" s="13">
        <v>4.4</v>
      </c>
      <c r="M390" s="9" t="s">
        <v>3370</v>
      </c>
      <c r="N390" s="13">
        <v>599171.0</v>
      </c>
      <c r="O390" s="34"/>
    </row>
    <row r="391">
      <c r="A391" s="13">
        <v>116193.0</v>
      </c>
      <c r="B391" s="9" t="s">
        <v>3829</v>
      </c>
      <c r="C391" s="14">
        <v>42396.0</v>
      </c>
      <c r="D391" s="9" t="s">
        <v>64</v>
      </c>
      <c r="E391" s="9" t="s">
        <v>174</v>
      </c>
      <c r="F391" s="9" t="s">
        <v>217</v>
      </c>
      <c r="G391" s="13">
        <v>2013.0</v>
      </c>
      <c r="H391" s="13">
        <v>6933.0</v>
      </c>
      <c r="I391" s="13">
        <v>1.0</v>
      </c>
      <c r="J391" s="13">
        <v>800000.0</v>
      </c>
      <c r="K391" s="9" t="s">
        <v>3387</v>
      </c>
      <c r="L391" s="13">
        <v>4.3</v>
      </c>
      <c r="M391" s="9" t="s">
        <v>3370</v>
      </c>
      <c r="O391" s="34"/>
    </row>
    <row r="392">
      <c r="A392" s="13">
        <v>127531.0</v>
      </c>
      <c r="B392" s="9" t="s">
        <v>3830</v>
      </c>
      <c r="C392" s="14">
        <v>42424.0</v>
      </c>
      <c r="D392" s="9" t="s">
        <v>61</v>
      </c>
      <c r="E392" s="9" t="s">
        <v>240</v>
      </c>
      <c r="F392" s="9" t="s">
        <v>1605</v>
      </c>
      <c r="G392" s="13">
        <v>2008.0</v>
      </c>
      <c r="H392" s="13">
        <v>26373.0</v>
      </c>
      <c r="I392" s="13">
        <v>2.0</v>
      </c>
      <c r="J392" s="13">
        <v>425000.0</v>
      </c>
      <c r="K392" s="9" t="s">
        <v>3383</v>
      </c>
      <c r="L392" s="13">
        <v>3.1</v>
      </c>
      <c r="M392" s="9" t="s">
        <v>3372</v>
      </c>
      <c r="N392" s="13">
        <v>275915.0</v>
      </c>
      <c r="O392" s="13">
        <v>296370.0</v>
      </c>
    </row>
    <row r="393">
      <c r="A393" s="13">
        <v>220863.0</v>
      </c>
      <c r="B393" s="9" t="s">
        <v>3831</v>
      </c>
      <c r="C393" s="14">
        <v>42446.0</v>
      </c>
      <c r="D393" s="9" t="s">
        <v>25</v>
      </c>
      <c r="E393" s="9" t="s">
        <v>50</v>
      </c>
      <c r="F393" s="9" t="s">
        <v>3715</v>
      </c>
      <c r="G393" s="13">
        <v>2006.0</v>
      </c>
      <c r="H393" s="13">
        <v>90907.0</v>
      </c>
      <c r="I393" s="13">
        <v>2.0</v>
      </c>
      <c r="J393" s="13">
        <v>450000.0</v>
      </c>
      <c r="K393" s="9" t="s">
        <v>3385</v>
      </c>
      <c r="L393" s="13">
        <v>2.8</v>
      </c>
      <c r="M393" s="9" t="s">
        <v>3372</v>
      </c>
      <c r="O393" s="13">
        <v>446850.0</v>
      </c>
    </row>
    <row r="394">
      <c r="A394" s="13">
        <v>115107.0</v>
      </c>
      <c r="B394" s="9" t="s">
        <v>3832</v>
      </c>
      <c r="C394" s="14">
        <v>42404.0</v>
      </c>
      <c r="D394" s="9" t="s">
        <v>91</v>
      </c>
      <c r="E394" s="9" t="s">
        <v>92</v>
      </c>
      <c r="F394" s="9" t="s">
        <v>3833</v>
      </c>
      <c r="G394" s="13">
        <v>2008.0</v>
      </c>
      <c r="H394" s="13">
        <v>78700.0</v>
      </c>
      <c r="I394" s="13">
        <v>2.0</v>
      </c>
      <c r="J394" s="13">
        <v>320000.0</v>
      </c>
      <c r="K394" s="9" t="s">
        <v>3376</v>
      </c>
      <c r="L394" s="13">
        <v>2.9</v>
      </c>
      <c r="M394" s="9" t="s">
        <v>3372</v>
      </c>
      <c r="O394" s="13">
        <v>275940.0</v>
      </c>
    </row>
    <row r="395">
      <c r="A395" s="13">
        <v>113203.0</v>
      </c>
      <c r="B395" s="9" t="s">
        <v>3834</v>
      </c>
      <c r="C395" s="14">
        <v>42388.0</v>
      </c>
      <c r="D395" s="9" t="s">
        <v>44</v>
      </c>
      <c r="E395" s="9" t="s">
        <v>72</v>
      </c>
      <c r="F395" s="9" t="s">
        <v>49</v>
      </c>
      <c r="G395" s="13">
        <v>2014.0</v>
      </c>
      <c r="H395" s="13">
        <v>21866.0</v>
      </c>
      <c r="I395" s="13">
        <v>1.0</v>
      </c>
      <c r="J395" s="13">
        <v>1190000.0</v>
      </c>
      <c r="K395" s="9" t="s">
        <v>3376</v>
      </c>
      <c r="L395" s="13">
        <v>4.4</v>
      </c>
      <c r="M395" s="9" t="s">
        <v>3370</v>
      </c>
      <c r="O395" s="13">
        <v>1112300.0</v>
      </c>
    </row>
    <row r="396">
      <c r="A396" s="13">
        <v>18688.0</v>
      </c>
      <c r="B396" s="9" t="s">
        <v>3835</v>
      </c>
      <c r="C396" s="14">
        <v>42261.0</v>
      </c>
      <c r="D396" s="9" t="s">
        <v>77</v>
      </c>
      <c r="E396" s="9" t="s">
        <v>1289</v>
      </c>
      <c r="F396" s="9" t="s">
        <v>2231</v>
      </c>
      <c r="G396" s="13">
        <v>2007.0</v>
      </c>
      <c r="H396" s="13">
        <v>112085.0</v>
      </c>
      <c r="I396" s="13">
        <v>1.0</v>
      </c>
      <c r="J396" s="13">
        <v>300000.0</v>
      </c>
      <c r="K396" s="9" t="s">
        <v>3369</v>
      </c>
      <c r="L396" s="13">
        <v>2.6</v>
      </c>
      <c r="M396" s="9" t="s">
        <v>3374</v>
      </c>
      <c r="O396" s="13">
        <v>267400.0</v>
      </c>
    </row>
    <row r="397">
      <c r="A397" s="13">
        <v>115614.0</v>
      </c>
      <c r="B397" s="9" t="s">
        <v>3836</v>
      </c>
      <c r="C397" s="14">
        <v>42390.0</v>
      </c>
      <c r="D397" s="9" t="s">
        <v>32</v>
      </c>
      <c r="E397" s="9" t="s">
        <v>155</v>
      </c>
      <c r="F397" s="9" t="s">
        <v>283</v>
      </c>
      <c r="G397" s="13">
        <v>2009.0</v>
      </c>
      <c r="H397" s="13">
        <v>40400.0</v>
      </c>
      <c r="I397" s="13">
        <v>2.0</v>
      </c>
      <c r="J397" s="13">
        <v>750000.0</v>
      </c>
      <c r="K397" s="9" t="s">
        <v>3369</v>
      </c>
      <c r="L397" s="13">
        <v>3.4</v>
      </c>
      <c r="M397" s="9" t="s">
        <v>3370</v>
      </c>
      <c r="O397" s="13">
        <v>507690.0</v>
      </c>
    </row>
    <row r="398">
      <c r="A398" s="13">
        <v>98215.0</v>
      </c>
      <c r="B398" s="9" t="s">
        <v>3837</v>
      </c>
      <c r="C398" s="14">
        <v>42358.0</v>
      </c>
      <c r="D398" s="9" t="s">
        <v>77</v>
      </c>
      <c r="E398" s="9" t="s">
        <v>2298</v>
      </c>
      <c r="F398" s="9" t="s">
        <v>2299</v>
      </c>
      <c r="G398" s="13">
        <v>2004.0</v>
      </c>
      <c r="H398" s="13">
        <v>48942.0</v>
      </c>
      <c r="I398" s="13">
        <v>3.0</v>
      </c>
      <c r="J398" s="13">
        <v>89916.0</v>
      </c>
      <c r="K398" s="9" t="s">
        <v>3387</v>
      </c>
      <c r="L398" s="13">
        <v>2.6</v>
      </c>
      <c r="M398" s="9" t="s">
        <v>3370</v>
      </c>
      <c r="N398" s="13">
        <v>77313.0</v>
      </c>
      <c r="O398" s="13">
        <v>94690.0</v>
      </c>
    </row>
    <row r="399">
      <c r="A399" s="13">
        <v>212101.0</v>
      </c>
      <c r="B399" s="9" t="s">
        <v>3838</v>
      </c>
      <c r="C399" s="14">
        <v>42432.0</v>
      </c>
      <c r="D399" s="9" t="s">
        <v>44</v>
      </c>
      <c r="E399" s="9" t="s">
        <v>244</v>
      </c>
      <c r="F399" s="9" t="s">
        <v>276</v>
      </c>
      <c r="G399" s="13">
        <v>2015.0</v>
      </c>
      <c r="H399" s="13">
        <v>11273.0</v>
      </c>
      <c r="I399" s="13">
        <v>1.0</v>
      </c>
      <c r="J399" s="13">
        <v>850000.0</v>
      </c>
      <c r="K399" s="9" t="s">
        <v>3387</v>
      </c>
      <c r="L399" s="13">
        <v>4.7</v>
      </c>
      <c r="M399" s="9" t="s">
        <v>3372</v>
      </c>
      <c r="O399" s="13">
        <v>780800.0</v>
      </c>
    </row>
    <row r="400">
      <c r="A400" s="13">
        <v>101218.0</v>
      </c>
      <c r="B400" s="9" t="s">
        <v>3839</v>
      </c>
      <c r="C400" s="14">
        <v>42359.0</v>
      </c>
      <c r="D400" s="9" t="s">
        <v>81</v>
      </c>
      <c r="E400" s="9" t="s">
        <v>82</v>
      </c>
      <c r="F400" s="9" t="s">
        <v>541</v>
      </c>
      <c r="G400" s="13">
        <v>2010.0</v>
      </c>
      <c r="H400" s="13">
        <v>21865.0</v>
      </c>
      <c r="I400" s="13">
        <v>2.0</v>
      </c>
      <c r="J400" s="13">
        <v>580000.0</v>
      </c>
      <c r="K400" s="34"/>
      <c r="L400" s="13">
        <v>4.0</v>
      </c>
      <c r="M400" s="9" t="s">
        <v>3372</v>
      </c>
      <c r="O400" s="13">
        <v>464310.0</v>
      </c>
    </row>
    <row r="401">
      <c r="A401" s="13">
        <v>97828.0</v>
      </c>
      <c r="B401" s="35" t="s">
        <v>3840</v>
      </c>
      <c r="C401" s="14">
        <v>42374.0</v>
      </c>
      <c r="D401" s="9" t="s">
        <v>61</v>
      </c>
      <c r="E401" s="9" t="s">
        <v>216</v>
      </c>
      <c r="F401" s="9" t="s">
        <v>147</v>
      </c>
      <c r="G401" s="13">
        <v>2013.0</v>
      </c>
      <c r="H401" s="13">
        <v>33670.0</v>
      </c>
      <c r="I401" s="13">
        <v>1.0</v>
      </c>
      <c r="J401" s="13">
        <v>550000.0</v>
      </c>
      <c r="K401" s="9" t="s">
        <v>3376</v>
      </c>
      <c r="L401" s="13">
        <v>4.1</v>
      </c>
      <c r="M401" s="9" t="s">
        <v>3374</v>
      </c>
      <c r="N401" s="13">
        <v>585994.0</v>
      </c>
      <c r="O401" s="13">
        <v>554500.0</v>
      </c>
    </row>
    <row r="402">
      <c r="A402" s="13">
        <v>113852.0</v>
      </c>
      <c r="B402" s="9" t="s">
        <v>3841</v>
      </c>
      <c r="C402" s="14">
        <v>42386.0</v>
      </c>
      <c r="D402" s="9" t="s">
        <v>542</v>
      </c>
      <c r="E402" s="9" t="s">
        <v>3842</v>
      </c>
      <c r="F402" s="9" t="s">
        <v>3843</v>
      </c>
      <c r="G402" s="13">
        <v>2008.0</v>
      </c>
      <c r="H402" s="13">
        <v>43407.0</v>
      </c>
      <c r="I402" s="13">
        <v>1.0</v>
      </c>
      <c r="J402" s="13">
        <v>230000.0</v>
      </c>
      <c r="K402" s="9" t="s">
        <v>3369</v>
      </c>
      <c r="L402" s="13">
        <v>2.8</v>
      </c>
      <c r="M402" s="9" t="s">
        <v>3374</v>
      </c>
      <c r="O402" s="13">
        <v>122500.0</v>
      </c>
    </row>
    <row r="403">
      <c r="A403" s="13">
        <v>137010.0</v>
      </c>
      <c r="B403" s="9" t="s">
        <v>3844</v>
      </c>
      <c r="C403" s="14">
        <v>42422.0</v>
      </c>
      <c r="D403" s="9" t="s">
        <v>25</v>
      </c>
      <c r="E403" s="9" t="s">
        <v>26</v>
      </c>
      <c r="F403" s="9" t="s">
        <v>3571</v>
      </c>
      <c r="G403" s="13">
        <v>2005.0</v>
      </c>
      <c r="H403" s="13">
        <v>102565.0</v>
      </c>
      <c r="I403" s="13">
        <v>3.0</v>
      </c>
      <c r="J403" s="13">
        <v>380000.0</v>
      </c>
      <c r="K403" s="9" t="s">
        <v>3369</v>
      </c>
      <c r="L403" s="13">
        <v>2.7</v>
      </c>
      <c r="M403" s="9" t="s">
        <v>3372</v>
      </c>
      <c r="O403" s="13">
        <v>272340.0</v>
      </c>
    </row>
    <row r="404">
      <c r="A404" s="13">
        <v>80562.0</v>
      </c>
      <c r="B404" s="9" t="s">
        <v>3845</v>
      </c>
      <c r="C404" s="14">
        <v>42335.0</v>
      </c>
      <c r="D404" s="9" t="s">
        <v>77</v>
      </c>
      <c r="E404" s="9" t="s">
        <v>1289</v>
      </c>
      <c r="F404" s="9" t="s">
        <v>2231</v>
      </c>
      <c r="G404" s="13">
        <v>2006.0</v>
      </c>
      <c r="H404" s="13">
        <v>73416.0</v>
      </c>
      <c r="I404" s="13">
        <v>2.0</v>
      </c>
      <c r="J404" s="13">
        <v>280000.0</v>
      </c>
      <c r="K404" s="9" t="s">
        <v>3376</v>
      </c>
      <c r="L404" s="13">
        <v>2.4</v>
      </c>
      <c r="M404" s="9" t="s">
        <v>3418</v>
      </c>
      <c r="O404" s="13">
        <v>232830.0</v>
      </c>
    </row>
    <row r="405">
      <c r="A405" s="13">
        <v>75405.0</v>
      </c>
      <c r="B405" s="9" t="s">
        <v>3846</v>
      </c>
      <c r="C405" s="14">
        <v>42325.0</v>
      </c>
      <c r="D405" s="9" t="s">
        <v>91</v>
      </c>
      <c r="E405" s="9" t="s">
        <v>907</v>
      </c>
      <c r="F405" s="9" t="s">
        <v>847</v>
      </c>
      <c r="G405" s="13">
        <v>2008.0</v>
      </c>
      <c r="H405" s="13">
        <v>77407.0</v>
      </c>
      <c r="I405" s="13">
        <v>2.0</v>
      </c>
      <c r="J405" s="13">
        <v>345000.0</v>
      </c>
      <c r="K405" s="9" t="s">
        <v>3369</v>
      </c>
      <c r="L405" s="13">
        <v>3.3</v>
      </c>
      <c r="M405" s="9" t="s">
        <v>3374</v>
      </c>
      <c r="N405" s="13">
        <v>228935.0</v>
      </c>
      <c r="O405" s="13">
        <v>203400.0</v>
      </c>
    </row>
    <row r="406">
      <c r="A406" s="13">
        <v>112457.0</v>
      </c>
      <c r="B406" s="9" t="s">
        <v>3847</v>
      </c>
      <c r="C406" s="14">
        <v>42383.0</v>
      </c>
      <c r="D406" s="9" t="s">
        <v>273</v>
      </c>
      <c r="E406" s="9" t="s">
        <v>2424</v>
      </c>
      <c r="F406" s="9" t="s">
        <v>226</v>
      </c>
      <c r="G406" s="13">
        <v>2011.0</v>
      </c>
      <c r="H406" s="13">
        <v>64223.0</v>
      </c>
      <c r="I406" s="13">
        <v>2.0</v>
      </c>
      <c r="J406" s="13">
        <v>350000.0</v>
      </c>
      <c r="K406" s="9" t="s">
        <v>3369</v>
      </c>
      <c r="L406" s="13">
        <v>3.5</v>
      </c>
      <c r="M406" s="9" t="s">
        <v>3372</v>
      </c>
      <c r="O406" s="13">
        <v>258480.0</v>
      </c>
    </row>
    <row r="407">
      <c r="A407" s="13">
        <v>49672.0</v>
      </c>
      <c r="B407" s="9" t="s">
        <v>3848</v>
      </c>
      <c r="C407" s="14">
        <v>42306.0</v>
      </c>
      <c r="D407" s="9" t="s">
        <v>64</v>
      </c>
      <c r="E407" s="9" t="s">
        <v>98</v>
      </c>
      <c r="F407" s="9" t="s">
        <v>839</v>
      </c>
      <c r="G407" s="13">
        <v>2011.0</v>
      </c>
      <c r="H407" s="13">
        <v>60793.0</v>
      </c>
      <c r="I407" s="13">
        <v>2.0</v>
      </c>
      <c r="J407" s="13">
        <v>450000.0</v>
      </c>
      <c r="K407" s="9" t="s">
        <v>3369</v>
      </c>
      <c r="L407" s="13">
        <v>3.8</v>
      </c>
      <c r="M407" s="9" t="s">
        <v>3370</v>
      </c>
      <c r="O407" s="13">
        <v>381960.0</v>
      </c>
    </row>
    <row r="408">
      <c r="A408" s="13">
        <v>125656.0</v>
      </c>
      <c r="B408" s="9" t="s">
        <v>3849</v>
      </c>
      <c r="C408" s="14">
        <v>42407.0</v>
      </c>
      <c r="D408" s="9" t="s">
        <v>61</v>
      </c>
      <c r="E408" s="9" t="s">
        <v>202</v>
      </c>
      <c r="F408" s="9" t="s">
        <v>172</v>
      </c>
      <c r="G408" s="13">
        <v>2013.0</v>
      </c>
      <c r="H408" s="13">
        <v>21208.0</v>
      </c>
      <c r="I408" s="13">
        <v>1.0</v>
      </c>
      <c r="J408" s="13">
        <v>540000.0</v>
      </c>
      <c r="K408" s="9" t="s">
        <v>3383</v>
      </c>
      <c r="L408" s="13">
        <v>4.3</v>
      </c>
      <c r="M408" s="9" t="s">
        <v>3370</v>
      </c>
      <c r="N408" s="13">
        <v>569610.0</v>
      </c>
      <c r="O408" s="13">
        <v>566600.0</v>
      </c>
    </row>
    <row r="409">
      <c r="A409" s="13">
        <v>21751.0</v>
      </c>
      <c r="B409" s="9" t="s">
        <v>3850</v>
      </c>
      <c r="C409" s="14">
        <v>42295.0</v>
      </c>
      <c r="D409" s="9" t="s">
        <v>61</v>
      </c>
      <c r="E409" s="9" t="s">
        <v>914</v>
      </c>
      <c r="F409" s="9" t="s">
        <v>536</v>
      </c>
      <c r="G409" s="13">
        <v>2012.0</v>
      </c>
      <c r="H409" s="13">
        <v>13201.0</v>
      </c>
      <c r="I409" s="13">
        <v>1.0</v>
      </c>
      <c r="J409" s="13">
        <v>345000.0</v>
      </c>
      <c r="K409" s="9" t="s">
        <v>3369</v>
      </c>
      <c r="L409" s="13">
        <v>4.2</v>
      </c>
      <c r="M409" s="9" t="s">
        <v>3374</v>
      </c>
      <c r="N409" s="13">
        <v>312792.0</v>
      </c>
      <c r="O409" s="13">
        <v>320000.0</v>
      </c>
    </row>
    <row r="410">
      <c r="A410" s="13">
        <v>108639.0</v>
      </c>
      <c r="B410" s="9" t="s">
        <v>3851</v>
      </c>
      <c r="C410" s="14">
        <v>42375.0</v>
      </c>
      <c r="D410" s="9" t="s">
        <v>61</v>
      </c>
      <c r="E410" s="9" t="s">
        <v>127</v>
      </c>
      <c r="F410" s="9" t="s">
        <v>417</v>
      </c>
      <c r="G410" s="13">
        <v>2012.0</v>
      </c>
      <c r="H410" s="13">
        <v>15531.0</v>
      </c>
      <c r="I410" s="13">
        <v>1.0</v>
      </c>
      <c r="J410" s="13">
        <v>590000.0</v>
      </c>
      <c r="K410" s="9" t="s">
        <v>3383</v>
      </c>
      <c r="L410" s="13">
        <v>3.9</v>
      </c>
      <c r="M410" s="9" t="s">
        <v>3374</v>
      </c>
      <c r="O410" s="13">
        <v>585200.0</v>
      </c>
    </row>
    <row r="411">
      <c r="A411" s="13">
        <v>18973.0</v>
      </c>
      <c r="B411" s="9" t="s">
        <v>3852</v>
      </c>
      <c r="C411" s="14">
        <v>42269.0</v>
      </c>
      <c r="D411" s="9" t="s">
        <v>61</v>
      </c>
      <c r="E411" s="9" t="s">
        <v>202</v>
      </c>
      <c r="F411" s="9" t="s">
        <v>147</v>
      </c>
      <c r="G411" s="13">
        <v>2014.0</v>
      </c>
      <c r="H411" s="13">
        <v>19458.0</v>
      </c>
      <c r="I411" s="13">
        <v>1.0</v>
      </c>
      <c r="J411" s="13">
        <v>605000.0</v>
      </c>
      <c r="K411" s="9" t="s">
        <v>3376</v>
      </c>
      <c r="L411" s="13">
        <v>4.6</v>
      </c>
      <c r="M411" s="9" t="s">
        <v>3374</v>
      </c>
      <c r="N411" s="13">
        <v>583813.0</v>
      </c>
      <c r="O411" s="13">
        <v>553100.0</v>
      </c>
    </row>
    <row r="412">
      <c r="A412" s="13">
        <v>106168.0</v>
      </c>
      <c r="B412" s="9" t="s">
        <v>3853</v>
      </c>
      <c r="C412" s="14">
        <v>42371.0</v>
      </c>
      <c r="D412" s="9" t="s">
        <v>81</v>
      </c>
      <c r="E412" s="9" t="s">
        <v>476</v>
      </c>
      <c r="F412" s="9" t="s">
        <v>763</v>
      </c>
      <c r="G412" s="13">
        <v>2012.0</v>
      </c>
      <c r="H412" s="13">
        <v>9097.0</v>
      </c>
      <c r="I412" s="13">
        <v>1.0</v>
      </c>
      <c r="J412" s="13">
        <v>400000.0</v>
      </c>
      <c r="K412" s="9" t="s">
        <v>3383</v>
      </c>
      <c r="L412" s="13">
        <v>3.7</v>
      </c>
      <c r="M412" s="9" t="s">
        <v>3374</v>
      </c>
      <c r="O412" s="34"/>
    </row>
    <row r="413">
      <c r="A413" s="13">
        <v>22577.0</v>
      </c>
      <c r="B413" s="9" t="s">
        <v>3854</v>
      </c>
      <c r="C413" s="14">
        <v>42304.0</v>
      </c>
      <c r="D413" s="9" t="s">
        <v>32</v>
      </c>
      <c r="E413" s="9" t="s">
        <v>178</v>
      </c>
      <c r="F413" s="9" t="s">
        <v>842</v>
      </c>
      <c r="G413" s="13">
        <v>2011.0</v>
      </c>
      <c r="H413" s="13">
        <v>83281.0</v>
      </c>
      <c r="I413" s="13">
        <v>2.0</v>
      </c>
      <c r="J413" s="13">
        <v>580000.0</v>
      </c>
      <c r="K413" s="9" t="s">
        <v>3369</v>
      </c>
      <c r="L413" s="13">
        <v>3.4</v>
      </c>
      <c r="M413" s="9" t="s">
        <v>3374</v>
      </c>
      <c r="O413" s="13">
        <v>361980.0</v>
      </c>
    </row>
    <row r="414">
      <c r="A414" s="13">
        <v>96694.0</v>
      </c>
      <c r="B414" s="9" t="s">
        <v>3855</v>
      </c>
      <c r="C414" s="14">
        <v>42351.0</v>
      </c>
      <c r="D414" s="9" t="s">
        <v>77</v>
      </c>
      <c r="E414" s="9" t="s">
        <v>1289</v>
      </c>
      <c r="F414" s="9" t="s">
        <v>1290</v>
      </c>
      <c r="G414" s="13">
        <v>2006.0</v>
      </c>
      <c r="H414" s="13">
        <v>127168.0</v>
      </c>
      <c r="I414" s="13">
        <v>1.0</v>
      </c>
      <c r="J414" s="13">
        <v>280000.0</v>
      </c>
      <c r="K414" s="9" t="s">
        <v>3369</v>
      </c>
      <c r="L414" s="13">
        <v>3.1</v>
      </c>
      <c r="M414" s="9" t="s">
        <v>3372</v>
      </c>
    </row>
    <row r="415">
      <c r="A415" s="13">
        <v>211719.0</v>
      </c>
      <c r="B415" s="9" t="s">
        <v>3856</v>
      </c>
      <c r="C415" s="14">
        <v>42431.0</v>
      </c>
      <c r="D415" s="9" t="s">
        <v>77</v>
      </c>
      <c r="E415" s="9" t="s">
        <v>623</v>
      </c>
      <c r="F415" s="9" t="s">
        <v>600</v>
      </c>
      <c r="G415" s="13">
        <v>2013.0</v>
      </c>
      <c r="H415" s="13">
        <v>30706.0</v>
      </c>
      <c r="I415" s="13">
        <v>1.0</v>
      </c>
      <c r="J415" s="13">
        <v>440000.0</v>
      </c>
      <c r="K415" s="9" t="s">
        <v>3376</v>
      </c>
      <c r="L415" s="13">
        <v>4.1</v>
      </c>
      <c r="M415" s="9" t="s">
        <v>3372</v>
      </c>
      <c r="O415" s="13">
        <v>434900.0</v>
      </c>
    </row>
    <row r="416">
      <c r="A416" s="13">
        <v>73108.0</v>
      </c>
      <c r="B416" s="9" t="s">
        <v>3857</v>
      </c>
      <c r="C416" s="14">
        <v>42331.0</v>
      </c>
      <c r="D416" s="9" t="s">
        <v>61</v>
      </c>
      <c r="E416" s="9" t="s">
        <v>202</v>
      </c>
      <c r="F416" s="9" t="s">
        <v>306</v>
      </c>
      <c r="G416" s="13">
        <v>2008.0</v>
      </c>
      <c r="H416" s="13">
        <v>51939.0</v>
      </c>
      <c r="I416" s="13">
        <v>1.0</v>
      </c>
      <c r="J416" s="13">
        <v>450000.0</v>
      </c>
      <c r="K416" s="9" t="s">
        <v>3383</v>
      </c>
      <c r="L416" s="13">
        <v>3.6</v>
      </c>
      <c r="M416" s="9" t="s">
        <v>3370</v>
      </c>
      <c r="N416" s="13">
        <v>310388.0</v>
      </c>
      <c r="O416" s="13">
        <v>273200.0</v>
      </c>
    </row>
    <row r="417">
      <c r="A417" s="13">
        <v>134557.0</v>
      </c>
      <c r="B417" s="9" t="s">
        <v>3858</v>
      </c>
      <c r="C417" s="14">
        <v>42421.0</v>
      </c>
      <c r="D417" s="9" t="s">
        <v>91</v>
      </c>
      <c r="E417" s="9" t="s">
        <v>1726</v>
      </c>
      <c r="F417" s="9" t="s">
        <v>2222</v>
      </c>
      <c r="G417" s="13">
        <v>2007.0</v>
      </c>
      <c r="H417" s="13">
        <v>46448.0</v>
      </c>
      <c r="I417" s="13">
        <v>2.0</v>
      </c>
      <c r="J417" s="13">
        <v>240000.0</v>
      </c>
      <c r="K417" s="9" t="s">
        <v>3387</v>
      </c>
      <c r="L417" s="13">
        <v>3.2</v>
      </c>
      <c r="M417" s="9" t="s">
        <v>3372</v>
      </c>
      <c r="O417" s="13">
        <v>137430.0</v>
      </c>
    </row>
    <row r="418">
      <c r="A418" s="13">
        <v>17954.0</v>
      </c>
      <c r="B418" s="9" t="s">
        <v>3859</v>
      </c>
      <c r="C418" s="14">
        <v>42247.0</v>
      </c>
      <c r="D418" s="9" t="s">
        <v>61</v>
      </c>
      <c r="E418" s="9" t="s">
        <v>240</v>
      </c>
      <c r="F418" s="9" t="s">
        <v>147</v>
      </c>
      <c r="G418" s="13">
        <v>2007.0</v>
      </c>
      <c r="H418" s="13">
        <v>65718.0</v>
      </c>
      <c r="I418" s="13">
        <v>2.0</v>
      </c>
      <c r="J418" s="13">
        <v>400000.0</v>
      </c>
      <c r="K418" s="9" t="s">
        <v>3385</v>
      </c>
      <c r="L418" s="13">
        <v>2.9</v>
      </c>
      <c r="M418" s="9" t="s">
        <v>3374</v>
      </c>
      <c r="N418" s="13">
        <v>233101.0</v>
      </c>
      <c r="O418" s="13">
        <v>264150.0</v>
      </c>
    </row>
    <row r="419">
      <c r="A419" s="13">
        <v>16886.0</v>
      </c>
      <c r="B419" s="9" t="s">
        <v>3860</v>
      </c>
      <c r="C419" s="14">
        <v>42225.0</v>
      </c>
      <c r="D419" s="9" t="s">
        <v>77</v>
      </c>
      <c r="E419" s="9" t="s">
        <v>2298</v>
      </c>
      <c r="F419" s="9" t="s">
        <v>3861</v>
      </c>
      <c r="G419" s="13">
        <v>2006.0</v>
      </c>
      <c r="H419" s="13">
        <v>90727.0</v>
      </c>
      <c r="I419" s="13">
        <v>2.0</v>
      </c>
      <c r="J419" s="13">
        <v>175000.0</v>
      </c>
      <c r="K419" s="9" t="s">
        <v>3369</v>
      </c>
      <c r="L419" s="13">
        <v>3.2</v>
      </c>
      <c r="M419" s="9" t="s">
        <v>3374</v>
      </c>
      <c r="O419" s="34"/>
    </row>
    <row r="420">
      <c r="A420" s="13">
        <v>219031.0</v>
      </c>
      <c r="B420" s="9" t="s">
        <v>3862</v>
      </c>
      <c r="C420" s="14">
        <v>42442.0</v>
      </c>
      <c r="D420" s="9" t="s">
        <v>61</v>
      </c>
      <c r="E420" s="9" t="s">
        <v>127</v>
      </c>
      <c r="F420" s="9" t="s">
        <v>172</v>
      </c>
      <c r="G420" s="13">
        <v>2014.0</v>
      </c>
      <c r="H420" s="13">
        <v>32806.0</v>
      </c>
      <c r="I420" s="13">
        <v>1.0</v>
      </c>
      <c r="J420" s="13">
        <v>800000.0</v>
      </c>
      <c r="K420" s="34"/>
      <c r="L420" s="13">
        <v>4.5</v>
      </c>
      <c r="M420" s="9" t="s">
        <v>3370</v>
      </c>
      <c r="N420" s="13">
        <v>741267.0</v>
      </c>
      <c r="O420" s="13">
        <v>829600.0</v>
      </c>
    </row>
    <row r="421">
      <c r="A421" s="13">
        <v>66158.0</v>
      </c>
      <c r="B421" s="9" t="s">
        <v>3863</v>
      </c>
      <c r="C421" s="14">
        <v>42314.0</v>
      </c>
      <c r="D421" s="9" t="s">
        <v>36</v>
      </c>
      <c r="E421" s="9" t="s">
        <v>2341</v>
      </c>
      <c r="F421" s="9" t="s">
        <v>3864</v>
      </c>
      <c r="G421" s="13">
        <v>2008.0</v>
      </c>
      <c r="H421" s="13">
        <v>34340.0</v>
      </c>
      <c r="I421" s="13">
        <v>1.0</v>
      </c>
      <c r="J421" s="13">
        <v>250000.0</v>
      </c>
      <c r="K421" s="9" t="s">
        <v>3369</v>
      </c>
      <c r="L421" s="13">
        <v>2.9</v>
      </c>
      <c r="M421" s="9" t="s">
        <v>3418</v>
      </c>
      <c r="O421" s="34"/>
    </row>
    <row r="422">
      <c r="A422" s="13">
        <v>17755.0</v>
      </c>
      <c r="B422" s="9" t="s">
        <v>3865</v>
      </c>
      <c r="C422" s="14">
        <v>42241.0</v>
      </c>
      <c r="D422" s="9" t="s">
        <v>13</v>
      </c>
      <c r="E422" s="9" t="s">
        <v>515</v>
      </c>
      <c r="F422" s="9" t="s">
        <v>524</v>
      </c>
      <c r="G422" s="13">
        <v>2011.0</v>
      </c>
      <c r="H422" s="13">
        <v>9608.0</v>
      </c>
      <c r="I422" s="13">
        <v>1.0</v>
      </c>
      <c r="J422" s="13">
        <v>525000.0</v>
      </c>
      <c r="K422" s="9" t="s">
        <v>3376</v>
      </c>
      <c r="L422" s="13">
        <v>4.3</v>
      </c>
      <c r="M422" s="9" t="s">
        <v>3374</v>
      </c>
      <c r="O422" s="34"/>
    </row>
    <row r="423">
      <c r="A423" s="13">
        <v>114006.0</v>
      </c>
      <c r="B423" s="35" t="s">
        <v>3866</v>
      </c>
      <c r="C423" s="14">
        <v>42387.0</v>
      </c>
      <c r="D423" s="9" t="s">
        <v>61</v>
      </c>
      <c r="E423" s="9" t="s">
        <v>216</v>
      </c>
      <c r="F423" s="9" t="s">
        <v>203</v>
      </c>
      <c r="G423" s="13">
        <v>2015.0</v>
      </c>
      <c r="H423" s="13">
        <v>11372.0</v>
      </c>
      <c r="I423" s="13">
        <v>1.0</v>
      </c>
      <c r="J423" s="13">
        <v>650000.0</v>
      </c>
      <c r="K423" s="34"/>
      <c r="L423" s="13">
        <v>4.5</v>
      </c>
      <c r="M423" s="9" t="s">
        <v>3370</v>
      </c>
      <c r="N423" s="13">
        <v>482230.0</v>
      </c>
      <c r="O423" s="13">
        <v>570600.0</v>
      </c>
    </row>
    <row r="424">
      <c r="A424" s="13">
        <v>103780.0</v>
      </c>
      <c r="B424" s="9" t="s">
        <v>3867</v>
      </c>
      <c r="C424" s="14">
        <v>42366.0</v>
      </c>
      <c r="D424" s="9" t="s">
        <v>61</v>
      </c>
      <c r="E424" s="9" t="s">
        <v>202</v>
      </c>
      <c r="F424" s="9" t="s">
        <v>289</v>
      </c>
      <c r="G424" s="13">
        <v>2008.0</v>
      </c>
      <c r="H424" s="13">
        <v>102580.0</v>
      </c>
      <c r="I424" s="13">
        <v>1.0</v>
      </c>
      <c r="J424" s="13">
        <v>310000.0</v>
      </c>
      <c r="K424" s="34"/>
      <c r="L424" s="13">
        <v>3.2</v>
      </c>
      <c r="M424" s="9" t="s">
        <v>3374</v>
      </c>
      <c r="N424" s="13">
        <v>269304.0</v>
      </c>
      <c r="O424" s="13">
        <v>318000.0</v>
      </c>
    </row>
    <row r="425">
      <c r="A425" s="13">
        <v>81718.0</v>
      </c>
      <c r="B425" s="9" t="s">
        <v>3868</v>
      </c>
      <c r="C425" s="14">
        <v>42343.0</v>
      </c>
      <c r="D425" s="9" t="s">
        <v>64</v>
      </c>
      <c r="E425" s="9" t="s">
        <v>174</v>
      </c>
      <c r="F425" s="9" t="s">
        <v>175</v>
      </c>
      <c r="G425" s="13">
        <v>2012.0</v>
      </c>
      <c r="H425" s="13">
        <v>45722.0</v>
      </c>
      <c r="I425" s="13">
        <v>1.0</v>
      </c>
      <c r="J425" s="13">
        <v>825000.0</v>
      </c>
      <c r="K425" s="9" t="s">
        <v>3369</v>
      </c>
      <c r="L425" s="13">
        <v>4.0</v>
      </c>
      <c r="M425" s="9" t="s">
        <v>3372</v>
      </c>
      <c r="O425" s="13">
        <v>756600.0</v>
      </c>
    </row>
    <row r="426">
      <c r="A426" s="13">
        <v>115411.0</v>
      </c>
      <c r="B426" s="9" t="s">
        <v>3869</v>
      </c>
      <c r="C426" s="14">
        <v>42394.0</v>
      </c>
      <c r="D426" s="9" t="s">
        <v>13</v>
      </c>
      <c r="E426" s="9" t="s">
        <v>324</v>
      </c>
      <c r="F426" s="9" t="s">
        <v>645</v>
      </c>
      <c r="G426" s="13">
        <v>2015.0</v>
      </c>
      <c r="H426" s="13">
        <v>1349.0</v>
      </c>
      <c r="I426" s="13">
        <v>1.0</v>
      </c>
      <c r="J426" s="13">
        <v>640000.0</v>
      </c>
      <c r="K426" s="9" t="s">
        <v>3383</v>
      </c>
      <c r="L426" s="13">
        <v>4.7</v>
      </c>
      <c r="M426" s="9" t="s">
        <v>3372</v>
      </c>
    </row>
    <row r="427">
      <c r="A427" s="13">
        <v>126699.0</v>
      </c>
      <c r="B427" s="9" t="s">
        <v>3870</v>
      </c>
      <c r="C427" s="14">
        <v>42413.0</v>
      </c>
      <c r="D427" s="9" t="s">
        <v>91</v>
      </c>
      <c r="E427" s="9" t="s">
        <v>243</v>
      </c>
      <c r="F427" s="9" t="s">
        <v>235</v>
      </c>
      <c r="G427" s="13">
        <v>2011.0</v>
      </c>
      <c r="H427" s="13">
        <v>72316.0</v>
      </c>
      <c r="I427" s="13">
        <v>1.0</v>
      </c>
      <c r="J427" s="13">
        <v>396000.0</v>
      </c>
      <c r="K427" s="9" t="s">
        <v>3387</v>
      </c>
      <c r="L427" s="13">
        <v>3.7</v>
      </c>
      <c r="M427" s="9" t="s">
        <v>3370</v>
      </c>
      <c r="O427" s="34"/>
    </row>
    <row r="428">
      <c r="A428" s="13">
        <v>78769.0</v>
      </c>
      <c r="B428" s="9" t="s">
        <v>3871</v>
      </c>
      <c r="C428" s="14">
        <v>42329.0</v>
      </c>
      <c r="D428" s="9" t="s">
        <v>61</v>
      </c>
      <c r="E428" s="9" t="s">
        <v>216</v>
      </c>
      <c r="F428" s="9" t="s">
        <v>203</v>
      </c>
      <c r="G428" s="13">
        <v>2009.0</v>
      </c>
      <c r="H428" s="13">
        <v>34860.0</v>
      </c>
      <c r="I428" s="13">
        <v>2.0</v>
      </c>
      <c r="J428" s="13">
        <v>460000.0</v>
      </c>
      <c r="K428" s="9" t="s">
        <v>3387</v>
      </c>
      <c r="L428" s="13">
        <v>3.8</v>
      </c>
      <c r="M428" s="9" t="s">
        <v>3374</v>
      </c>
      <c r="N428" s="13">
        <v>334926.0</v>
      </c>
      <c r="O428" s="13">
        <v>297630.0</v>
      </c>
    </row>
    <row r="429">
      <c r="A429" s="13">
        <v>128968.0</v>
      </c>
      <c r="B429" s="9" t="s">
        <v>3872</v>
      </c>
      <c r="C429" s="14">
        <v>42413.0</v>
      </c>
      <c r="D429" s="9" t="s">
        <v>91</v>
      </c>
      <c r="E429" s="9" t="s">
        <v>1223</v>
      </c>
      <c r="F429" s="9" t="s">
        <v>3873</v>
      </c>
      <c r="G429" s="13">
        <v>2012.0</v>
      </c>
      <c r="H429" s="13">
        <v>33306.0</v>
      </c>
      <c r="I429" s="13">
        <v>1.0</v>
      </c>
      <c r="J429" s="13">
        <v>250000.0</v>
      </c>
      <c r="K429" s="9" t="s">
        <v>3376</v>
      </c>
      <c r="L429" s="13">
        <v>3.4</v>
      </c>
      <c r="M429" s="9" t="s">
        <v>3370</v>
      </c>
      <c r="O429" s="13">
        <v>236600.0</v>
      </c>
    </row>
    <row r="430">
      <c r="A430" s="13">
        <v>63985.0</v>
      </c>
      <c r="B430" s="9" t="s">
        <v>3874</v>
      </c>
      <c r="C430" s="14">
        <v>42315.0</v>
      </c>
      <c r="D430" s="9" t="s">
        <v>61</v>
      </c>
      <c r="E430" s="9" t="s">
        <v>202</v>
      </c>
      <c r="F430" s="9" t="s">
        <v>172</v>
      </c>
      <c r="G430" s="13">
        <v>2009.0</v>
      </c>
      <c r="H430" s="13">
        <v>61408.0</v>
      </c>
      <c r="I430" s="13">
        <v>2.0</v>
      </c>
      <c r="J430" s="13">
        <v>390000.0</v>
      </c>
      <c r="K430" s="9" t="s">
        <v>3369</v>
      </c>
      <c r="L430" s="13">
        <v>2.9</v>
      </c>
      <c r="M430" s="9" t="s">
        <v>3418</v>
      </c>
      <c r="N430" s="13">
        <v>341038.0</v>
      </c>
      <c r="O430" s="13">
        <v>328860.0</v>
      </c>
    </row>
    <row r="431">
      <c r="A431" s="13">
        <v>217434.0</v>
      </c>
      <c r="B431" s="9" t="s">
        <v>3875</v>
      </c>
      <c r="C431" s="14">
        <v>42440.0</v>
      </c>
      <c r="D431" s="9" t="s">
        <v>36</v>
      </c>
      <c r="E431" s="9" t="s">
        <v>3663</v>
      </c>
      <c r="F431" s="9" t="s">
        <v>3876</v>
      </c>
      <c r="G431" s="13">
        <v>2010.0</v>
      </c>
      <c r="H431" s="13">
        <v>68445.0</v>
      </c>
      <c r="I431" s="13">
        <v>1.0</v>
      </c>
      <c r="J431" s="13">
        <v>360000.0</v>
      </c>
      <c r="K431" s="34"/>
      <c r="L431" s="13">
        <v>3.6</v>
      </c>
      <c r="M431" s="9" t="s">
        <v>3372</v>
      </c>
      <c r="O431" s="13">
        <v>354400.0</v>
      </c>
    </row>
    <row r="432">
      <c r="A432" s="13">
        <v>68381.0</v>
      </c>
      <c r="B432" s="9" t="s">
        <v>3877</v>
      </c>
      <c r="C432" s="14">
        <v>42317.0</v>
      </c>
      <c r="D432" s="9" t="s">
        <v>32</v>
      </c>
      <c r="E432" s="9" t="s">
        <v>178</v>
      </c>
      <c r="F432" s="9" t="s">
        <v>3878</v>
      </c>
      <c r="G432" s="13">
        <v>2011.0</v>
      </c>
      <c r="H432" s="13">
        <v>76493.0</v>
      </c>
      <c r="I432" s="13">
        <v>2.0</v>
      </c>
      <c r="J432" s="13">
        <v>650000.0</v>
      </c>
      <c r="K432" s="9" t="s">
        <v>3387</v>
      </c>
      <c r="L432" s="13">
        <v>4.0</v>
      </c>
      <c r="M432" s="9" t="s">
        <v>3370</v>
      </c>
      <c r="O432" s="13">
        <v>476100.0</v>
      </c>
    </row>
    <row r="433">
      <c r="A433" s="13">
        <v>109351.0</v>
      </c>
      <c r="B433" s="9" t="s">
        <v>3879</v>
      </c>
      <c r="C433" s="14">
        <v>42378.0</v>
      </c>
      <c r="D433" s="9" t="s">
        <v>61</v>
      </c>
      <c r="E433" s="9" t="s">
        <v>1831</v>
      </c>
      <c r="F433" s="9" t="s">
        <v>1844</v>
      </c>
      <c r="G433" s="13">
        <v>2009.0</v>
      </c>
      <c r="H433" s="13">
        <v>58391.0</v>
      </c>
      <c r="I433" s="13">
        <v>1.0</v>
      </c>
      <c r="J433" s="13">
        <v>220000.0</v>
      </c>
      <c r="K433" s="9" t="s">
        <v>3369</v>
      </c>
      <c r="L433" s="13">
        <v>3.0</v>
      </c>
      <c r="M433" s="9" t="s">
        <v>3370</v>
      </c>
      <c r="N433" s="13">
        <v>209417.0</v>
      </c>
      <c r="O433" s="13">
        <v>171800.0</v>
      </c>
    </row>
    <row r="434">
      <c r="A434" s="13">
        <v>108422.0</v>
      </c>
      <c r="B434" s="9" t="s">
        <v>3880</v>
      </c>
      <c r="C434" s="14">
        <v>42375.0</v>
      </c>
      <c r="D434" s="9" t="s">
        <v>542</v>
      </c>
      <c r="E434" s="9" t="s">
        <v>3423</v>
      </c>
      <c r="F434" s="9" t="s">
        <v>3881</v>
      </c>
      <c r="G434" s="13">
        <v>2009.0</v>
      </c>
      <c r="H434" s="13">
        <v>47386.0</v>
      </c>
      <c r="I434" s="13">
        <v>1.0</v>
      </c>
      <c r="J434" s="13">
        <v>450000.0</v>
      </c>
      <c r="K434" s="9" t="s">
        <v>3387</v>
      </c>
      <c r="L434" s="13">
        <v>3.6</v>
      </c>
      <c r="M434" s="9" t="s">
        <v>3372</v>
      </c>
    </row>
    <row r="435">
      <c r="A435" s="13">
        <v>120055.0</v>
      </c>
      <c r="B435" s="9" t="s">
        <v>3882</v>
      </c>
      <c r="C435" s="14">
        <v>42399.0</v>
      </c>
      <c r="D435" s="9" t="s">
        <v>61</v>
      </c>
      <c r="E435" s="9" t="s">
        <v>1831</v>
      </c>
      <c r="F435" s="9" t="s">
        <v>1844</v>
      </c>
      <c r="G435" s="13">
        <v>2005.0</v>
      </c>
      <c r="H435" s="13">
        <v>71611.0</v>
      </c>
      <c r="I435" s="13">
        <v>2.0</v>
      </c>
      <c r="J435" s="13">
        <v>155000.0</v>
      </c>
      <c r="K435" s="9" t="s">
        <v>3385</v>
      </c>
      <c r="L435" s="13">
        <v>2.2</v>
      </c>
      <c r="M435" s="9" t="s">
        <v>3370</v>
      </c>
      <c r="N435" s="13">
        <v>130743.0</v>
      </c>
      <c r="O435" s="13">
        <v>110610.0</v>
      </c>
    </row>
    <row r="436">
      <c r="A436" s="13">
        <v>97320.0</v>
      </c>
      <c r="B436" s="9" t="s">
        <v>3883</v>
      </c>
      <c r="C436" s="14">
        <v>42357.0</v>
      </c>
      <c r="D436" s="9" t="s">
        <v>91</v>
      </c>
      <c r="E436" s="9" t="s">
        <v>243</v>
      </c>
      <c r="F436" s="9" t="s">
        <v>847</v>
      </c>
      <c r="G436" s="13">
        <v>2013.0</v>
      </c>
      <c r="H436" s="13">
        <v>34551.0</v>
      </c>
      <c r="I436" s="13">
        <v>1.0</v>
      </c>
      <c r="J436" s="13">
        <v>460000.0</v>
      </c>
      <c r="K436" s="9" t="s">
        <v>3369</v>
      </c>
      <c r="L436" s="13">
        <v>4.2</v>
      </c>
      <c r="M436" s="9" t="s">
        <v>3370</v>
      </c>
      <c r="O436" s="13">
        <v>485100.0</v>
      </c>
    </row>
    <row r="437">
      <c r="A437" s="13">
        <v>95778.0</v>
      </c>
      <c r="B437" s="9" t="s">
        <v>3884</v>
      </c>
      <c r="C437" s="14">
        <v>42348.0</v>
      </c>
      <c r="D437" s="9" t="s">
        <v>61</v>
      </c>
      <c r="E437" s="9" t="s">
        <v>240</v>
      </c>
      <c r="F437" s="9" t="s">
        <v>128</v>
      </c>
      <c r="G437" s="13">
        <v>2011.0</v>
      </c>
      <c r="H437" s="13">
        <v>78581.0</v>
      </c>
      <c r="I437" s="13">
        <v>1.0</v>
      </c>
      <c r="J437" s="13">
        <v>630000.0</v>
      </c>
      <c r="K437" s="9" t="s">
        <v>3369</v>
      </c>
      <c r="L437" s="13">
        <v>4.0</v>
      </c>
      <c r="M437" s="9" t="s">
        <v>3370</v>
      </c>
      <c r="O437" s="13">
        <v>582000.0</v>
      </c>
    </row>
    <row r="438">
      <c r="A438" s="13">
        <v>76260.0</v>
      </c>
      <c r="B438" s="9" t="s">
        <v>3885</v>
      </c>
      <c r="C438" s="14">
        <v>42329.0</v>
      </c>
      <c r="D438" s="9" t="s">
        <v>273</v>
      </c>
      <c r="E438" s="9" t="s">
        <v>274</v>
      </c>
      <c r="F438" s="9" t="s">
        <v>3886</v>
      </c>
      <c r="G438" s="13">
        <v>2012.0</v>
      </c>
      <c r="H438" s="13">
        <v>35924.0</v>
      </c>
      <c r="I438" s="13">
        <v>1.0</v>
      </c>
      <c r="J438" s="13">
        <v>950000.0</v>
      </c>
      <c r="K438" s="9" t="s">
        <v>3387</v>
      </c>
      <c r="L438" s="13">
        <v>4.3</v>
      </c>
      <c r="M438" s="9" t="s">
        <v>3374</v>
      </c>
      <c r="O438" s="13">
        <v>978600.0</v>
      </c>
    </row>
    <row r="439">
      <c r="A439" s="13">
        <v>96908.0</v>
      </c>
      <c r="B439" s="9" t="s">
        <v>3887</v>
      </c>
      <c r="C439" s="14">
        <v>42351.0</v>
      </c>
      <c r="D439" s="9" t="s">
        <v>542</v>
      </c>
      <c r="E439" s="9" t="s">
        <v>543</v>
      </c>
      <c r="F439" s="9" t="s">
        <v>843</v>
      </c>
      <c r="G439" s="13">
        <v>2013.0</v>
      </c>
      <c r="H439" s="13">
        <v>26643.0</v>
      </c>
      <c r="I439" s="13">
        <v>1.0</v>
      </c>
      <c r="J439" s="13">
        <v>575000.0</v>
      </c>
      <c r="K439" s="9" t="s">
        <v>3369</v>
      </c>
      <c r="L439" s="13">
        <v>4.2</v>
      </c>
      <c r="M439" s="9" t="s">
        <v>3370</v>
      </c>
      <c r="O439" s="13">
        <v>631900.0</v>
      </c>
    </row>
    <row r="440">
      <c r="A440" s="13">
        <v>111818.0</v>
      </c>
      <c r="B440" s="9" t="s">
        <v>3888</v>
      </c>
      <c r="C440" s="14">
        <v>42381.0</v>
      </c>
      <c r="D440" s="9" t="s">
        <v>61</v>
      </c>
      <c r="E440" s="9" t="s">
        <v>202</v>
      </c>
      <c r="F440" s="9" t="s">
        <v>172</v>
      </c>
      <c r="G440" s="13">
        <v>2010.0</v>
      </c>
      <c r="H440" s="13">
        <v>143930.0</v>
      </c>
      <c r="I440" s="13">
        <v>1.0</v>
      </c>
      <c r="J440" s="13">
        <v>400000.0</v>
      </c>
      <c r="K440" s="9" t="s">
        <v>3383</v>
      </c>
      <c r="L440" s="13">
        <v>2.8</v>
      </c>
      <c r="M440" s="9" t="s">
        <v>3374</v>
      </c>
      <c r="N440" s="13">
        <v>333240.0</v>
      </c>
      <c r="O440" s="13">
        <v>358200.0</v>
      </c>
    </row>
    <row r="441">
      <c r="A441" s="13">
        <v>100026.0</v>
      </c>
      <c r="B441" s="9" t="s">
        <v>3889</v>
      </c>
      <c r="C441" s="14">
        <v>42356.0</v>
      </c>
      <c r="D441" s="9" t="s">
        <v>273</v>
      </c>
      <c r="E441" s="9" t="s">
        <v>2424</v>
      </c>
      <c r="F441" s="9" t="s">
        <v>226</v>
      </c>
      <c r="G441" s="13">
        <v>2011.0</v>
      </c>
      <c r="H441" s="13">
        <v>115617.0</v>
      </c>
      <c r="I441" s="13">
        <v>2.0</v>
      </c>
      <c r="J441" s="13">
        <v>230000.0</v>
      </c>
      <c r="K441" s="9" t="s">
        <v>3369</v>
      </c>
      <c r="L441" s="13">
        <v>3.3</v>
      </c>
      <c r="M441" s="9" t="s">
        <v>3370</v>
      </c>
      <c r="O441" s="13">
        <v>237960.0</v>
      </c>
    </row>
    <row r="442">
      <c r="A442" s="13">
        <v>121332.0</v>
      </c>
      <c r="B442" s="9" t="s">
        <v>3890</v>
      </c>
      <c r="C442" s="14">
        <v>42402.0</v>
      </c>
      <c r="D442" s="9" t="s">
        <v>36</v>
      </c>
      <c r="E442" s="9" t="s">
        <v>1815</v>
      </c>
      <c r="F442" s="9" t="s">
        <v>3876</v>
      </c>
      <c r="G442" s="13">
        <v>2004.0</v>
      </c>
      <c r="H442" s="13">
        <v>141547.0</v>
      </c>
      <c r="I442" s="13">
        <v>2.0</v>
      </c>
      <c r="J442" s="13">
        <v>125000.0</v>
      </c>
      <c r="K442" s="9" t="s">
        <v>3383</v>
      </c>
      <c r="L442" s="13">
        <v>2.2</v>
      </c>
      <c r="M442" s="9" t="s">
        <v>3370</v>
      </c>
      <c r="O442" s="13">
        <v>92880.0</v>
      </c>
    </row>
    <row r="443">
      <c r="A443" s="13">
        <v>81647.0</v>
      </c>
      <c r="B443" s="9" t="s">
        <v>3891</v>
      </c>
      <c r="C443" s="14">
        <v>42333.0</v>
      </c>
      <c r="D443" s="9" t="s">
        <v>91</v>
      </c>
      <c r="E443" s="9" t="s">
        <v>132</v>
      </c>
      <c r="F443" s="9" t="s">
        <v>454</v>
      </c>
      <c r="G443" s="13">
        <v>2014.0</v>
      </c>
      <c r="H443" s="13">
        <v>10535.0</v>
      </c>
      <c r="I443" s="13">
        <v>1.0</v>
      </c>
      <c r="J443" s="13">
        <v>720000.0</v>
      </c>
      <c r="K443" s="9" t="s">
        <v>3383</v>
      </c>
      <c r="L443" s="13">
        <v>4.7</v>
      </c>
      <c r="M443" s="9" t="s">
        <v>3374</v>
      </c>
      <c r="O443" s="13">
        <v>645200.0</v>
      </c>
    </row>
    <row r="444">
      <c r="A444" s="13">
        <v>219371.0</v>
      </c>
      <c r="B444" s="9" t="s">
        <v>3892</v>
      </c>
      <c r="C444" s="14">
        <v>42444.0</v>
      </c>
      <c r="D444" s="9" t="s">
        <v>64</v>
      </c>
      <c r="E444" s="9" t="s">
        <v>98</v>
      </c>
      <c r="F444" s="9" t="s">
        <v>280</v>
      </c>
      <c r="G444" s="13">
        <v>2011.0</v>
      </c>
      <c r="H444" s="13">
        <v>27684.0</v>
      </c>
      <c r="I444" s="13">
        <v>1.0</v>
      </c>
      <c r="J444" s="13">
        <v>575000.0</v>
      </c>
      <c r="K444" s="9" t="s">
        <v>3369</v>
      </c>
      <c r="L444" s="13">
        <v>3.8</v>
      </c>
      <c r="M444" s="9" t="s">
        <v>3372</v>
      </c>
      <c r="O444" s="13">
        <v>480300.0</v>
      </c>
    </row>
    <row r="445">
      <c r="A445" s="13">
        <v>74106.0</v>
      </c>
      <c r="B445" s="9" t="s">
        <v>3893</v>
      </c>
      <c r="C445" s="14">
        <v>42332.0</v>
      </c>
      <c r="D445" s="9" t="s">
        <v>91</v>
      </c>
      <c r="E445" s="9" t="s">
        <v>1432</v>
      </c>
      <c r="F445" s="9" t="s">
        <v>1120</v>
      </c>
      <c r="G445" s="13">
        <v>2006.0</v>
      </c>
      <c r="H445" s="13">
        <v>86703.0</v>
      </c>
      <c r="I445" s="13">
        <v>2.0</v>
      </c>
      <c r="J445" s="13">
        <v>165000.0</v>
      </c>
      <c r="K445" s="9" t="s">
        <v>3385</v>
      </c>
      <c r="L445" s="13">
        <v>2.9</v>
      </c>
      <c r="M445" s="9" t="s">
        <v>3374</v>
      </c>
      <c r="O445" s="13">
        <v>121140.0</v>
      </c>
    </row>
    <row r="446">
      <c r="A446" s="13">
        <v>117020.0</v>
      </c>
      <c r="B446" s="9" t="s">
        <v>3894</v>
      </c>
      <c r="C446" s="14">
        <v>42394.0</v>
      </c>
      <c r="D446" s="9" t="s">
        <v>273</v>
      </c>
      <c r="E446" s="9" t="s">
        <v>292</v>
      </c>
      <c r="F446" s="9" t="s">
        <v>3895</v>
      </c>
      <c r="G446" s="13">
        <v>2009.0</v>
      </c>
      <c r="H446" s="13">
        <v>71003.0</v>
      </c>
      <c r="I446" s="13">
        <v>1.0</v>
      </c>
      <c r="J446" s="13">
        <v>550000.0</v>
      </c>
      <c r="K446" s="9" t="s">
        <v>3376</v>
      </c>
      <c r="L446" s="13">
        <v>3.5</v>
      </c>
      <c r="M446" s="9" t="s">
        <v>3370</v>
      </c>
      <c r="O446" s="13">
        <v>457600.0</v>
      </c>
    </row>
    <row r="447">
      <c r="A447" s="13">
        <v>118351.0</v>
      </c>
      <c r="B447" s="9" t="s">
        <v>3896</v>
      </c>
      <c r="C447" s="14">
        <v>42398.0</v>
      </c>
      <c r="D447" s="9" t="s">
        <v>91</v>
      </c>
      <c r="E447" s="9" t="s">
        <v>243</v>
      </c>
      <c r="F447" s="9" t="s">
        <v>337</v>
      </c>
      <c r="G447" s="13">
        <v>2013.0</v>
      </c>
      <c r="H447" s="13">
        <v>51439.0</v>
      </c>
      <c r="I447" s="13">
        <v>1.0</v>
      </c>
      <c r="J447" s="13">
        <v>550000.0</v>
      </c>
      <c r="K447" s="9" t="s">
        <v>3369</v>
      </c>
      <c r="L447" s="13">
        <v>4.1</v>
      </c>
      <c r="M447" s="9" t="s">
        <v>3370</v>
      </c>
      <c r="O447" s="13">
        <v>634200.0</v>
      </c>
    </row>
    <row r="448">
      <c r="A448" s="13">
        <v>72646.0</v>
      </c>
      <c r="B448" s="9" t="s">
        <v>3897</v>
      </c>
      <c r="C448" s="14">
        <v>42322.0</v>
      </c>
      <c r="D448" s="9" t="s">
        <v>273</v>
      </c>
      <c r="E448" s="9" t="s">
        <v>292</v>
      </c>
      <c r="F448" s="9" t="s">
        <v>3898</v>
      </c>
      <c r="G448" s="13">
        <v>2010.0</v>
      </c>
      <c r="H448" s="13">
        <v>51807.0</v>
      </c>
      <c r="I448" s="13">
        <v>1.0</v>
      </c>
      <c r="J448" s="13">
        <v>610000.0</v>
      </c>
      <c r="K448" s="9" t="s">
        <v>3387</v>
      </c>
      <c r="L448" s="13">
        <v>3.2</v>
      </c>
      <c r="M448" s="9" t="s">
        <v>3370</v>
      </c>
      <c r="O448" s="13">
        <v>382300.0</v>
      </c>
    </row>
    <row r="449">
      <c r="A449" s="13">
        <v>19481.0</v>
      </c>
      <c r="B449" s="9" t="s">
        <v>3899</v>
      </c>
      <c r="C449" s="14">
        <v>42277.0</v>
      </c>
      <c r="D449" s="9" t="s">
        <v>81</v>
      </c>
      <c r="E449" s="9" t="s">
        <v>82</v>
      </c>
      <c r="F449" s="9" t="s">
        <v>294</v>
      </c>
      <c r="G449" s="13">
        <v>2010.0</v>
      </c>
      <c r="H449" s="13">
        <v>66942.0</v>
      </c>
      <c r="I449" s="13">
        <v>2.0</v>
      </c>
      <c r="J449" s="13">
        <v>600000.0</v>
      </c>
      <c r="K449" s="9" t="s">
        <v>3369</v>
      </c>
      <c r="L449" s="13">
        <v>3.6</v>
      </c>
      <c r="M449" s="9" t="s">
        <v>3374</v>
      </c>
      <c r="O449" s="13">
        <v>471690.0</v>
      </c>
    </row>
    <row r="450">
      <c r="A450" s="13">
        <v>104963.0</v>
      </c>
      <c r="B450" s="9" t="s">
        <v>3900</v>
      </c>
      <c r="C450" s="14">
        <v>42371.0</v>
      </c>
      <c r="D450" s="9" t="s">
        <v>55</v>
      </c>
      <c r="E450" s="9" t="s">
        <v>58</v>
      </c>
      <c r="F450" s="9" t="s">
        <v>121</v>
      </c>
      <c r="G450" s="13">
        <v>2014.0</v>
      </c>
      <c r="H450" s="13">
        <v>36735.0</v>
      </c>
      <c r="I450" s="13">
        <v>1.0</v>
      </c>
      <c r="J450" s="13">
        <v>880000.0</v>
      </c>
      <c r="K450" s="9" t="s">
        <v>3369</v>
      </c>
      <c r="L450" s="13">
        <v>4.2</v>
      </c>
      <c r="M450" s="9" t="s">
        <v>3372</v>
      </c>
      <c r="O450" s="13">
        <v>984900.0</v>
      </c>
    </row>
    <row r="451">
      <c r="A451" s="13">
        <v>139101.0</v>
      </c>
      <c r="B451" s="9" t="s">
        <v>3901</v>
      </c>
      <c r="C451" s="14">
        <v>42425.0</v>
      </c>
      <c r="D451" s="9" t="s">
        <v>64</v>
      </c>
      <c r="E451" s="9" t="s">
        <v>789</v>
      </c>
      <c r="F451" s="9" t="s">
        <v>790</v>
      </c>
      <c r="G451" s="13">
        <v>2011.0</v>
      </c>
      <c r="H451" s="13">
        <v>25150.0</v>
      </c>
      <c r="I451" s="13">
        <v>1.0</v>
      </c>
      <c r="J451" s="13">
        <v>500000.0</v>
      </c>
      <c r="K451" s="9" t="s">
        <v>3387</v>
      </c>
      <c r="L451" s="13">
        <v>4.0</v>
      </c>
      <c r="M451" s="9" t="s">
        <v>3370</v>
      </c>
      <c r="O451" s="34"/>
    </row>
    <row r="452">
      <c r="A452" s="13">
        <v>111282.0</v>
      </c>
      <c r="B452" s="9" t="s">
        <v>3902</v>
      </c>
      <c r="C452" s="14">
        <v>42383.0</v>
      </c>
      <c r="D452" s="9" t="s">
        <v>77</v>
      </c>
      <c r="E452" s="9" t="s">
        <v>623</v>
      </c>
      <c r="F452" s="9" t="s">
        <v>1028</v>
      </c>
      <c r="G452" s="13">
        <v>2013.0</v>
      </c>
      <c r="H452" s="13">
        <v>12513.0</v>
      </c>
      <c r="I452" s="13">
        <v>1.0</v>
      </c>
      <c r="J452" s="13">
        <v>530000.0</v>
      </c>
      <c r="K452" s="9" t="s">
        <v>3383</v>
      </c>
      <c r="L452" s="13">
        <v>4.3</v>
      </c>
      <c r="M452" s="9" t="s">
        <v>3374</v>
      </c>
      <c r="O452" s="13">
        <v>468900.0</v>
      </c>
    </row>
    <row r="453">
      <c r="A453" s="13">
        <v>141036.0</v>
      </c>
      <c r="B453" s="9" t="s">
        <v>3903</v>
      </c>
      <c r="C453" s="14">
        <v>42428.0</v>
      </c>
      <c r="D453" s="9" t="s">
        <v>273</v>
      </c>
      <c r="E453" s="9" t="s">
        <v>2241</v>
      </c>
      <c r="F453" s="9" t="s">
        <v>2242</v>
      </c>
      <c r="G453" s="13">
        <v>2005.0</v>
      </c>
      <c r="H453" s="13">
        <v>57462.0</v>
      </c>
      <c r="I453" s="13">
        <v>1.0</v>
      </c>
      <c r="J453" s="13">
        <v>270000.0</v>
      </c>
      <c r="K453" s="9" t="s">
        <v>3383</v>
      </c>
      <c r="L453" s="13">
        <v>2.3</v>
      </c>
      <c r="M453" s="9" t="s">
        <v>3370</v>
      </c>
      <c r="O453" s="34"/>
    </row>
    <row r="454">
      <c r="A454" s="13">
        <v>102407.0</v>
      </c>
      <c r="B454" s="9" t="s">
        <v>3904</v>
      </c>
      <c r="C454" s="14">
        <v>42362.0</v>
      </c>
      <c r="D454" s="9" t="s">
        <v>64</v>
      </c>
      <c r="E454" s="9" t="s">
        <v>98</v>
      </c>
      <c r="F454" s="9" t="s">
        <v>280</v>
      </c>
      <c r="G454" s="13">
        <v>2011.0</v>
      </c>
      <c r="H454" s="13">
        <v>71307.0</v>
      </c>
      <c r="I454" s="13">
        <v>2.0</v>
      </c>
      <c r="J454" s="13">
        <v>450000.0</v>
      </c>
      <c r="K454" s="9" t="s">
        <v>3369</v>
      </c>
      <c r="L454" s="13">
        <v>3.8</v>
      </c>
      <c r="M454" s="9" t="s">
        <v>3372</v>
      </c>
      <c r="O454" s="13">
        <v>409770.0</v>
      </c>
    </row>
    <row r="455">
      <c r="A455" s="13">
        <v>68382.0</v>
      </c>
      <c r="B455" s="9" t="s">
        <v>3905</v>
      </c>
      <c r="C455" s="14">
        <v>42317.0</v>
      </c>
      <c r="D455" s="9" t="s">
        <v>61</v>
      </c>
      <c r="E455" s="9" t="s">
        <v>127</v>
      </c>
      <c r="F455" s="9" t="s">
        <v>128</v>
      </c>
      <c r="G455" s="13">
        <v>2013.0</v>
      </c>
      <c r="H455" s="13">
        <v>62298.0</v>
      </c>
      <c r="I455" s="13">
        <v>1.0</v>
      </c>
      <c r="J455" s="13">
        <v>700000.0</v>
      </c>
      <c r="K455" s="9" t="s">
        <v>3387</v>
      </c>
      <c r="L455" s="13">
        <v>4.0</v>
      </c>
      <c r="M455" s="9" t="s">
        <v>3418</v>
      </c>
      <c r="N455" s="13">
        <v>769045.0</v>
      </c>
      <c r="O455" s="13">
        <v>813500.0</v>
      </c>
    </row>
    <row r="456">
      <c r="A456" s="13">
        <v>71895.0</v>
      </c>
      <c r="B456" s="9" t="s">
        <v>3906</v>
      </c>
      <c r="C456" s="14">
        <v>42321.0</v>
      </c>
      <c r="D456" s="9" t="s">
        <v>13</v>
      </c>
      <c r="E456" s="9" t="s">
        <v>324</v>
      </c>
      <c r="F456" s="9" t="s">
        <v>325</v>
      </c>
      <c r="G456" s="13">
        <v>2011.0</v>
      </c>
      <c r="H456" s="13">
        <v>13261.0</v>
      </c>
      <c r="I456" s="13">
        <v>1.0</v>
      </c>
      <c r="J456" s="13">
        <v>550000.0</v>
      </c>
      <c r="K456" s="9" t="s">
        <v>3383</v>
      </c>
      <c r="L456" s="13">
        <v>4.1</v>
      </c>
      <c r="M456" s="9" t="s">
        <v>3370</v>
      </c>
      <c r="O456" s="13">
        <v>453600.0</v>
      </c>
    </row>
    <row r="457">
      <c r="A457" s="13">
        <v>72215.0</v>
      </c>
      <c r="B457" s="9" t="s">
        <v>3907</v>
      </c>
      <c r="C457" s="14">
        <v>42322.0</v>
      </c>
      <c r="D457" s="9" t="s">
        <v>64</v>
      </c>
      <c r="E457" s="9" t="s">
        <v>174</v>
      </c>
      <c r="F457" s="9" t="s">
        <v>175</v>
      </c>
      <c r="G457" s="13">
        <v>2012.0</v>
      </c>
      <c r="H457" s="13">
        <v>43289.0</v>
      </c>
      <c r="I457" s="13">
        <v>1.0</v>
      </c>
      <c r="J457" s="13">
        <v>800000.0</v>
      </c>
      <c r="K457" s="9" t="s">
        <v>3369</v>
      </c>
      <c r="L457" s="13">
        <v>4.3</v>
      </c>
      <c r="M457" s="9" t="s">
        <v>3418</v>
      </c>
      <c r="O457" s="13">
        <v>756600.0</v>
      </c>
    </row>
    <row r="458">
      <c r="A458" s="13">
        <v>104161.0</v>
      </c>
      <c r="B458" s="9" t="s">
        <v>3908</v>
      </c>
      <c r="C458" s="14">
        <v>42365.0</v>
      </c>
      <c r="D458" s="9" t="s">
        <v>36</v>
      </c>
      <c r="E458" s="9" t="s">
        <v>2207</v>
      </c>
      <c r="F458" s="9" t="s">
        <v>2164</v>
      </c>
      <c r="G458" s="13">
        <v>2010.0</v>
      </c>
      <c r="H458" s="13">
        <v>40480.0</v>
      </c>
      <c r="I458" s="13">
        <v>1.0</v>
      </c>
      <c r="J458" s="13">
        <v>230000.0</v>
      </c>
      <c r="K458" s="34"/>
      <c r="L458" s="13">
        <v>3.9</v>
      </c>
      <c r="M458" s="9" t="s">
        <v>3370</v>
      </c>
      <c r="O458" s="13">
        <v>183900.0</v>
      </c>
    </row>
    <row r="459">
      <c r="A459" s="13">
        <v>106910.0</v>
      </c>
      <c r="B459" s="9" t="s">
        <v>3909</v>
      </c>
      <c r="C459" s="14">
        <v>42374.0</v>
      </c>
      <c r="D459" s="9" t="s">
        <v>2076</v>
      </c>
      <c r="E459" s="9" t="s">
        <v>2077</v>
      </c>
      <c r="F459" s="9" t="s">
        <v>2427</v>
      </c>
      <c r="G459" s="13">
        <v>2007.0</v>
      </c>
      <c r="H459" s="13">
        <v>45741.0</v>
      </c>
      <c r="I459" s="13">
        <v>2.0</v>
      </c>
      <c r="J459" s="13">
        <v>180000.0</v>
      </c>
      <c r="K459" s="9" t="s">
        <v>3383</v>
      </c>
      <c r="L459" s="13">
        <v>2.0</v>
      </c>
      <c r="M459" s="9" t="s">
        <v>3372</v>
      </c>
      <c r="O459" s="13">
        <v>114210.0</v>
      </c>
    </row>
    <row r="460">
      <c r="A460" s="13">
        <v>112901.0</v>
      </c>
      <c r="B460" s="9" t="s">
        <v>3910</v>
      </c>
      <c r="C460" s="14">
        <v>42386.0</v>
      </c>
      <c r="D460" s="9" t="s">
        <v>61</v>
      </c>
      <c r="E460" s="9" t="s">
        <v>216</v>
      </c>
      <c r="F460" s="9" t="s">
        <v>203</v>
      </c>
      <c r="G460" s="13">
        <v>2013.0</v>
      </c>
      <c r="H460" s="13">
        <v>18471.0</v>
      </c>
      <c r="I460" s="13">
        <v>1.0</v>
      </c>
      <c r="J460" s="13">
        <v>550000.0</v>
      </c>
      <c r="K460" s="9" t="s">
        <v>3383</v>
      </c>
      <c r="L460" s="13">
        <v>4.3</v>
      </c>
      <c r="M460" s="9" t="s">
        <v>3374</v>
      </c>
      <c r="N460" s="13">
        <v>499880.0</v>
      </c>
      <c r="O460" s="13">
        <v>494600.0</v>
      </c>
    </row>
    <row r="461">
      <c r="A461" s="13">
        <v>19763.0</v>
      </c>
      <c r="B461" s="9" t="s">
        <v>3911</v>
      </c>
      <c r="C461" s="14">
        <v>42281.0</v>
      </c>
      <c r="D461" s="9" t="s">
        <v>81</v>
      </c>
      <c r="E461" s="9" t="s">
        <v>82</v>
      </c>
      <c r="F461" s="9" t="s">
        <v>399</v>
      </c>
      <c r="G461" s="13">
        <v>2011.0</v>
      </c>
      <c r="H461" s="13">
        <v>26484.0</v>
      </c>
      <c r="I461" s="13">
        <v>1.0</v>
      </c>
      <c r="J461" s="13">
        <v>700000.0</v>
      </c>
      <c r="K461" s="9" t="s">
        <v>3369</v>
      </c>
      <c r="L461" s="13">
        <v>3.9</v>
      </c>
      <c r="M461" s="9" t="s">
        <v>3374</v>
      </c>
      <c r="O461" s="13">
        <v>676000.0</v>
      </c>
    </row>
    <row r="462">
      <c r="A462" s="13">
        <v>214535.0</v>
      </c>
      <c r="B462" s="9" t="s">
        <v>3912</v>
      </c>
      <c r="C462" s="14">
        <v>42436.0</v>
      </c>
      <c r="D462" s="9" t="s">
        <v>32</v>
      </c>
      <c r="E462" s="9" t="s">
        <v>33</v>
      </c>
      <c r="F462" s="9" t="s">
        <v>34</v>
      </c>
      <c r="G462" s="13">
        <v>2014.0</v>
      </c>
      <c r="H462" s="13">
        <v>21236.0</v>
      </c>
      <c r="I462" s="13">
        <v>1.0</v>
      </c>
      <c r="J462" s="13">
        <v>1400000.0</v>
      </c>
      <c r="K462" s="9" t="s">
        <v>3385</v>
      </c>
      <c r="L462" s="13">
        <v>4.5</v>
      </c>
      <c r="M462" s="9" t="s">
        <v>3370</v>
      </c>
      <c r="O462" s="13">
        <v>1355600.0</v>
      </c>
    </row>
    <row r="463">
      <c r="A463" s="13">
        <v>19122.0</v>
      </c>
      <c r="B463" s="9" t="s">
        <v>3913</v>
      </c>
      <c r="C463" s="14">
        <v>42271.0</v>
      </c>
      <c r="D463" s="9" t="s">
        <v>61</v>
      </c>
      <c r="E463" s="9" t="s">
        <v>202</v>
      </c>
      <c r="F463" s="9" t="s">
        <v>143</v>
      </c>
      <c r="G463" s="13">
        <v>2013.0</v>
      </c>
      <c r="H463" s="13">
        <v>21369.0</v>
      </c>
      <c r="I463" s="13">
        <v>1.0</v>
      </c>
      <c r="J463" s="13">
        <v>685000.0</v>
      </c>
      <c r="K463" s="9" t="s">
        <v>3369</v>
      </c>
      <c r="L463" s="13">
        <v>3.7</v>
      </c>
      <c r="M463" s="9" t="s">
        <v>3374</v>
      </c>
      <c r="N463" s="13">
        <v>569610.0</v>
      </c>
      <c r="O463" s="13">
        <v>566600.0</v>
      </c>
    </row>
    <row r="464">
      <c r="A464" s="13">
        <v>118638.0</v>
      </c>
      <c r="B464" s="9" t="s">
        <v>3914</v>
      </c>
      <c r="C464" s="14">
        <v>42397.0</v>
      </c>
      <c r="D464" s="9" t="s">
        <v>61</v>
      </c>
      <c r="E464" s="9" t="s">
        <v>202</v>
      </c>
      <c r="F464" s="9" t="s">
        <v>1183</v>
      </c>
      <c r="G464" s="13">
        <v>2011.0</v>
      </c>
      <c r="H464" s="13">
        <v>45747.0</v>
      </c>
      <c r="I464" s="13">
        <v>1.0</v>
      </c>
      <c r="J464" s="13">
        <v>375000.0</v>
      </c>
      <c r="K464" s="9" t="s">
        <v>3387</v>
      </c>
      <c r="L464" s="13">
        <v>3.8</v>
      </c>
      <c r="M464" s="9" t="s">
        <v>3370</v>
      </c>
      <c r="N464" s="13">
        <v>338801.0</v>
      </c>
      <c r="O464" s="13">
        <v>326200.0</v>
      </c>
    </row>
    <row r="465">
      <c r="A465" s="13">
        <v>80194.0</v>
      </c>
      <c r="B465" s="9" t="s">
        <v>3915</v>
      </c>
      <c r="C465" s="14">
        <v>42331.0</v>
      </c>
      <c r="D465" s="9" t="s">
        <v>13</v>
      </c>
      <c r="E465" s="9" t="s">
        <v>30</v>
      </c>
      <c r="F465" s="9" t="s">
        <v>31</v>
      </c>
      <c r="G465" s="13">
        <v>2010.0</v>
      </c>
      <c r="H465" s="13">
        <v>76899.0</v>
      </c>
      <c r="I465" s="13">
        <v>1.0</v>
      </c>
      <c r="J465" s="13">
        <v>1070000.0</v>
      </c>
      <c r="K465" s="9" t="s">
        <v>3383</v>
      </c>
      <c r="L465" s="13">
        <v>3.6</v>
      </c>
      <c r="M465" s="9" t="s">
        <v>3370</v>
      </c>
      <c r="O465" s="13">
        <v>863800.0</v>
      </c>
    </row>
    <row r="466">
      <c r="A466" s="13">
        <v>136287.0</v>
      </c>
      <c r="B466" s="9" t="s">
        <v>3916</v>
      </c>
      <c r="C466" s="14">
        <v>42423.0</v>
      </c>
      <c r="D466" s="9" t="s">
        <v>91</v>
      </c>
      <c r="E466" s="9" t="s">
        <v>546</v>
      </c>
      <c r="F466" s="9" t="s">
        <v>547</v>
      </c>
      <c r="G466" s="13">
        <v>2014.0</v>
      </c>
      <c r="H466" s="13">
        <v>6514.0</v>
      </c>
      <c r="I466" s="13">
        <v>2.0</v>
      </c>
      <c r="J466" s="13">
        <v>500000.0</v>
      </c>
      <c r="K466" s="9" t="s">
        <v>3385</v>
      </c>
      <c r="L466" s="13">
        <v>4.1</v>
      </c>
      <c r="M466" s="9" t="s">
        <v>3370</v>
      </c>
      <c r="O466" s="34"/>
    </row>
    <row r="467">
      <c r="A467" s="13">
        <v>106918.0</v>
      </c>
      <c r="B467" s="9" t="s">
        <v>3917</v>
      </c>
      <c r="C467" s="14">
        <v>42372.0</v>
      </c>
      <c r="D467" s="9" t="s">
        <v>61</v>
      </c>
      <c r="E467" s="9" t="s">
        <v>202</v>
      </c>
      <c r="F467" s="9" t="s">
        <v>172</v>
      </c>
      <c r="G467" s="13">
        <v>2014.0</v>
      </c>
      <c r="H467" s="13">
        <v>28329.0</v>
      </c>
      <c r="I467" s="13">
        <v>1.0</v>
      </c>
      <c r="J467" s="13">
        <v>600000.0</v>
      </c>
      <c r="K467" s="9" t="s">
        <v>3369</v>
      </c>
      <c r="L467" s="13">
        <v>4.0</v>
      </c>
      <c r="M467" s="9" t="s">
        <v>3374</v>
      </c>
      <c r="N467" s="13">
        <v>599171.0</v>
      </c>
      <c r="O467" s="13">
        <v>613100.0</v>
      </c>
    </row>
    <row r="468">
      <c r="A468" s="13">
        <v>125408.0</v>
      </c>
      <c r="B468" s="9" t="s">
        <v>3918</v>
      </c>
      <c r="C468" s="14">
        <v>42407.0</v>
      </c>
      <c r="D468" s="9" t="s">
        <v>91</v>
      </c>
      <c r="E468" s="9" t="s">
        <v>907</v>
      </c>
      <c r="F468" s="9" t="s">
        <v>1434</v>
      </c>
      <c r="G468" s="13">
        <v>2011.0</v>
      </c>
      <c r="H468" s="13">
        <v>49230.0</v>
      </c>
      <c r="I468" s="13">
        <v>3.0</v>
      </c>
      <c r="J468" s="13">
        <v>330000.0</v>
      </c>
      <c r="K468" s="9" t="s">
        <v>3383</v>
      </c>
      <c r="L468" s="13">
        <v>3.0</v>
      </c>
      <c r="M468" s="9" t="s">
        <v>3370</v>
      </c>
      <c r="N468" s="13">
        <v>222782.0</v>
      </c>
      <c r="O468" s="34"/>
    </row>
    <row r="469">
      <c r="A469" s="13">
        <v>97453.0</v>
      </c>
      <c r="B469" s="9" t="s">
        <v>3919</v>
      </c>
      <c r="C469" s="14">
        <v>42351.0</v>
      </c>
      <c r="D469" s="9" t="s">
        <v>91</v>
      </c>
      <c r="E469" s="9" t="s">
        <v>243</v>
      </c>
      <c r="F469" s="9" t="s">
        <v>2774</v>
      </c>
      <c r="G469" s="13">
        <v>2012.0</v>
      </c>
      <c r="H469" s="13">
        <v>37968.0</v>
      </c>
      <c r="I469" s="13">
        <v>1.0</v>
      </c>
      <c r="J469" s="13">
        <v>520000.0</v>
      </c>
      <c r="K469" s="9" t="s">
        <v>3369</v>
      </c>
      <c r="L469" s="13">
        <v>3.6</v>
      </c>
      <c r="M469" s="9" t="s">
        <v>3374</v>
      </c>
      <c r="O469" s="13">
        <v>578800.0</v>
      </c>
    </row>
    <row r="470">
      <c r="A470" s="13">
        <v>224253.0</v>
      </c>
      <c r="B470" s="9" t="s">
        <v>3920</v>
      </c>
      <c r="C470" s="14">
        <v>42449.0</v>
      </c>
      <c r="D470" s="9" t="s">
        <v>61</v>
      </c>
      <c r="E470" s="9" t="s">
        <v>216</v>
      </c>
      <c r="F470" s="9" t="s">
        <v>111</v>
      </c>
      <c r="G470" s="13">
        <v>2014.0</v>
      </c>
      <c r="H470" s="13">
        <v>8651.0</v>
      </c>
      <c r="I470" s="13">
        <v>1.0</v>
      </c>
      <c r="J470" s="13">
        <v>810000.0</v>
      </c>
      <c r="K470" s="9" t="s">
        <v>3369</v>
      </c>
      <c r="L470" s="13">
        <v>4.4</v>
      </c>
      <c r="M470" s="9" t="s">
        <v>3372</v>
      </c>
    </row>
    <row r="471">
      <c r="A471" s="13">
        <v>130227.0</v>
      </c>
      <c r="B471" s="9" t="s">
        <v>3921</v>
      </c>
      <c r="C471" s="14">
        <v>42416.0</v>
      </c>
      <c r="D471" s="9" t="s">
        <v>542</v>
      </c>
      <c r="E471" s="9" t="s">
        <v>3922</v>
      </c>
      <c r="F471" s="9" t="s">
        <v>3923</v>
      </c>
      <c r="G471" s="13">
        <v>2012.0</v>
      </c>
      <c r="H471" s="13">
        <v>140380.0</v>
      </c>
      <c r="I471" s="13">
        <v>1.0</v>
      </c>
      <c r="J471" s="13">
        <v>385000.0</v>
      </c>
      <c r="K471" s="9" t="s">
        <v>3369</v>
      </c>
      <c r="L471" s="13">
        <v>2.0</v>
      </c>
      <c r="M471" s="9" t="s">
        <v>3372</v>
      </c>
    </row>
    <row r="472">
      <c r="A472" s="13">
        <v>67748.0</v>
      </c>
      <c r="B472" s="9" t="s">
        <v>3924</v>
      </c>
      <c r="C472" s="14">
        <v>42322.0</v>
      </c>
      <c r="D472" s="9" t="s">
        <v>77</v>
      </c>
      <c r="E472" s="9" t="s">
        <v>109</v>
      </c>
      <c r="F472" s="9" t="s">
        <v>3925</v>
      </c>
      <c r="G472" s="13">
        <v>2014.0</v>
      </c>
      <c r="H472" s="13">
        <v>15604.0</v>
      </c>
      <c r="I472" s="13">
        <v>1.0</v>
      </c>
      <c r="J472" s="13">
        <v>920000.0</v>
      </c>
      <c r="K472" s="9" t="s">
        <v>3369</v>
      </c>
      <c r="L472" s="13">
        <v>4.7</v>
      </c>
      <c r="M472" s="9" t="s">
        <v>3418</v>
      </c>
      <c r="O472" s="13">
        <v>806300.0</v>
      </c>
    </row>
    <row r="473">
      <c r="A473" s="13">
        <v>58268.0</v>
      </c>
      <c r="B473" s="9" t="s">
        <v>3926</v>
      </c>
      <c r="C473" s="14">
        <v>42324.0</v>
      </c>
      <c r="D473" s="9" t="s">
        <v>91</v>
      </c>
      <c r="E473" s="9" t="s">
        <v>1826</v>
      </c>
      <c r="F473" s="9" t="s">
        <v>1120</v>
      </c>
      <c r="G473" s="13">
        <v>2004.0</v>
      </c>
      <c r="H473" s="13">
        <v>23644.0</v>
      </c>
      <c r="I473" s="13">
        <v>2.0</v>
      </c>
      <c r="J473" s="13">
        <v>300000.0</v>
      </c>
      <c r="K473" s="9" t="s">
        <v>3369</v>
      </c>
      <c r="L473" s="13">
        <v>2.8</v>
      </c>
      <c r="M473" s="9" t="s">
        <v>3370</v>
      </c>
      <c r="N473" s="13">
        <v>128131.0</v>
      </c>
      <c r="O473" s="13">
        <v>112140.0</v>
      </c>
    </row>
    <row r="474">
      <c r="A474" s="13">
        <v>108193.0</v>
      </c>
      <c r="B474" s="9" t="s">
        <v>3927</v>
      </c>
      <c r="C474" s="14">
        <v>42375.0</v>
      </c>
      <c r="D474" s="9" t="s">
        <v>542</v>
      </c>
      <c r="E474" s="9" t="s">
        <v>543</v>
      </c>
      <c r="F474" s="9" t="s">
        <v>3928</v>
      </c>
      <c r="G474" s="13">
        <v>2012.0</v>
      </c>
      <c r="H474" s="13">
        <v>41878.0</v>
      </c>
      <c r="I474" s="13">
        <v>1.0</v>
      </c>
      <c r="J474" s="13">
        <v>503500.0</v>
      </c>
      <c r="K474" s="9" t="s">
        <v>3369</v>
      </c>
      <c r="L474" s="13">
        <v>3.1</v>
      </c>
      <c r="M474" s="9" t="s">
        <v>3372</v>
      </c>
      <c r="O474" s="13">
        <v>485200.0</v>
      </c>
    </row>
    <row r="475">
      <c r="A475" s="13">
        <v>63677.0</v>
      </c>
      <c r="B475" s="9" t="s">
        <v>3929</v>
      </c>
      <c r="C475" s="14">
        <v>42312.0</v>
      </c>
      <c r="D475" s="9" t="s">
        <v>91</v>
      </c>
      <c r="E475" s="9" t="s">
        <v>1442</v>
      </c>
      <c r="F475" s="9" t="s">
        <v>2105</v>
      </c>
      <c r="G475" s="13">
        <v>2009.0</v>
      </c>
      <c r="H475" s="13">
        <v>47528.0</v>
      </c>
      <c r="I475" s="13">
        <v>2.0</v>
      </c>
      <c r="J475" s="13">
        <v>295000.0</v>
      </c>
      <c r="K475" s="9" t="s">
        <v>3369</v>
      </c>
      <c r="L475" s="13">
        <v>3.1</v>
      </c>
      <c r="M475" s="9" t="s">
        <v>3374</v>
      </c>
      <c r="O475" s="13">
        <v>168930.0</v>
      </c>
    </row>
    <row r="476">
      <c r="A476" s="13">
        <v>86364.0</v>
      </c>
      <c r="B476" s="9" t="s">
        <v>3930</v>
      </c>
      <c r="C476" s="14">
        <v>42335.0</v>
      </c>
      <c r="D476" s="9" t="s">
        <v>25</v>
      </c>
      <c r="E476" s="9" t="s">
        <v>119</v>
      </c>
      <c r="F476" s="9" t="s">
        <v>3931</v>
      </c>
      <c r="G476" s="13">
        <v>2009.0</v>
      </c>
      <c r="H476" s="13">
        <v>70281.0</v>
      </c>
      <c r="I476" s="13">
        <v>1.0</v>
      </c>
      <c r="J476" s="13">
        <v>350000.0</v>
      </c>
      <c r="K476" s="9" t="s">
        <v>3369</v>
      </c>
      <c r="L476" s="13">
        <v>3.4</v>
      </c>
      <c r="M476" s="9" t="s">
        <v>3418</v>
      </c>
      <c r="O476" s="13">
        <v>337600.0</v>
      </c>
    </row>
    <row r="477">
      <c r="A477" s="13">
        <v>18908.0</v>
      </c>
      <c r="B477" s="9" t="s">
        <v>3932</v>
      </c>
      <c r="C477" s="14">
        <v>42267.0</v>
      </c>
      <c r="D477" s="9" t="s">
        <v>91</v>
      </c>
      <c r="E477" s="9" t="s">
        <v>243</v>
      </c>
      <c r="F477" s="9" t="s">
        <v>847</v>
      </c>
      <c r="G477" s="13">
        <v>2009.0</v>
      </c>
      <c r="H477" s="13">
        <v>61824.0</v>
      </c>
      <c r="I477" s="13">
        <v>1.0</v>
      </c>
      <c r="J477" s="13">
        <v>425000.0</v>
      </c>
      <c r="K477" s="9" t="s">
        <v>3369</v>
      </c>
      <c r="L477" s="13">
        <v>3.1</v>
      </c>
      <c r="M477" s="9" t="s">
        <v>3374</v>
      </c>
      <c r="O477" s="13">
        <v>285800.0</v>
      </c>
    </row>
    <row r="478">
      <c r="A478" s="13">
        <v>68778.0</v>
      </c>
      <c r="B478" s="9" t="s">
        <v>3933</v>
      </c>
      <c r="C478" s="14">
        <v>42317.0</v>
      </c>
      <c r="D478" s="9" t="s">
        <v>91</v>
      </c>
      <c r="E478" s="9" t="s">
        <v>92</v>
      </c>
      <c r="F478" s="9" t="s">
        <v>177</v>
      </c>
      <c r="G478" s="13">
        <v>2013.0</v>
      </c>
      <c r="H478" s="13">
        <v>28991.0</v>
      </c>
      <c r="I478" s="13">
        <v>2.0</v>
      </c>
      <c r="J478" s="13">
        <v>760000.0</v>
      </c>
      <c r="K478" s="9" t="s">
        <v>3369</v>
      </c>
      <c r="L478" s="13">
        <v>4.5</v>
      </c>
      <c r="M478" s="9" t="s">
        <v>3418</v>
      </c>
      <c r="O478" s="13">
        <v>762210.0</v>
      </c>
    </row>
    <row r="479">
      <c r="A479" s="13">
        <v>85217.0</v>
      </c>
      <c r="B479" s="9" t="s">
        <v>3934</v>
      </c>
      <c r="C479" s="14">
        <v>42336.0</v>
      </c>
      <c r="D479" s="9" t="s">
        <v>13</v>
      </c>
      <c r="E479" s="9" t="s">
        <v>30</v>
      </c>
      <c r="F479" s="9" t="s">
        <v>31</v>
      </c>
      <c r="G479" s="13">
        <v>2007.0</v>
      </c>
      <c r="H479" s="13">
        <v>127073.0</v>
      </c>
      <c r="I479" s="13">
        <v>3.0</v>
      </c>
      <c r="J479" s="13">
        <v>850000.0</v>
      </c>
      <c r="K479" s="9" t="s">
        <v>3369</v>
      </c>
      <c r="L479" s="13">
        <v>2.9</v>
      </c>
      <c r="M479" s="9" t="s">
        <v>3374</v>
      </c>
      <c r="O479" s="13">
        <v>526490.0</v>
      </c>
    </row>
    <row r="480">
      <c r="A480" s="13">
        <v>116778.0</v>
      </c>
      <c r="B480" s="9" t="s">
        <v>3935</v>
      </c>
      <c r="C480" s="14">
        <v>42392.0</v>
      </c>
      <c r="D480" s="9" t="s">
        <v>77</v>
      </c>
      <c r="E480" s="9" t="s">
        <v>1289</v>
      </c>
      <c r="F480" s="9" t="s">
        <v>2757</v>
      </c>
      <c r="G480" s="13">
        <v>2007.0</v>
      </c>
      <c r="H480" s="13">
        <v>110897.0</v>
      </c>
      <c r="I480" s="13">
        <v>1.0</v>
      </c>
      <c r="J480" s="13">
        <v>325000.0</v>
      </c>
      <c r="K480" s="9" t="s">
        <v>3385</v>
      </c>
      <c r="L480" s="13">
        <v>2.7</v>
      </c>
      <c r="M480" s="9" t="s">
        <v>3370</v>
      </c>
      <c r="O480" s="13">
        <v>272600.0</v>
      </c>
    </row>
    <row r="481">
      <c r="A481" s="13">
        <v>136558.0</v>
      </c>
      <c r="B481" s="9" t="s">
        <v>3936</v>
      </c>
      <c r="C481" s="14">
        <v>42420.0</v>
      </c>
      <c r="D481" s="9" t="s">
        <v>61</v>
      </c>
      <c r="E481" s="9" t="s">
        <v>127</v>
      </c>
      <c r="F481" s="9" t="s">
        <v>172</v>
      </c>
      <c r="G481" s="13">
        <v>2013.0</v>
      </c>
      <c r="H481" s="13">
        <v>64035.0</v>
      </c>
      <c r="I481" s="13">
        <v>1.0</v>
      </c>
      <c r="J481" s="13">
        <v>720000.0</v>
      </c>
      <c r="K481" s="9" t="s">
        <v>3383</v>
      </c>
      <c r="L481" s="13">
        <v>4.2</v>
      </c>
      <c r="M481" s="9" t="s">
        <v>3372</v>
      </c>
      <c r="N481" s="13">
        <v>686864.0</v>
      </c>
      <c r="O481" s="13">
        <v>753900.0</v>
      </c>
    </row>
    <row r="482">
      <c r="A482" s="13">
        <v>71220.0</v>
      </c>
      <c r="B482" s="9" t="s">
        <v>3937</v>
      </c>
      <c r="C482" s="14">
        <v>42320.0</v>
      </c>
      <c r="D482" s="9" t="s">
        <v>13</v>
      </c>
      <c r="E482" s="9" t="s">
        <v>324</v>
      </c>
      <c r="F482" s="9" t="s">
        <v>3938</v>
      </c>
      <c r="G482" s="13">
        <v>2012.0</v>
      </c>
      <c r="H482" s="13">
        <v>84407.0</v>
      </c>
      <c r="I482" s="13">
        <v>1.0</v>
      </c>
      <c r="J482" s="13">
        <v>519000.0</v>
      </c>
      <c r="K482" s="34"/>
      <c r="L482" s="13">
        <v>4.0</v>
      </c>
      <c r="M482" s="9" t="s">
        <v>3374</v>
      </c>
      <c r="O482" s="34"/>
    </row>
    <row r="483">
      <c r="A483" s="13">
        <v>111526.0</v>
      </c>
      <c r="B483" s="9" t="s">
        <v>3939</v>
      </c>
      <c r="C483" s="14">
        <v>42386.0</v>
      </c>
      <c r="D483" s="9" t="s">
        <v>77</v>
      </c>
      <c r="E483" s="9" t="s">
        <v>623</v>
      </c>
      <c r="F483" s="9" t="s">
        <v>1431</v>
      </c>
      <c r="G483" s="13">
        <v>2011.0</v>
      </c>
      <c r="H483" s="13">
        <v>30788.0</v>
      </c>
      <c r="I483" s="13">
        <v>1.0</v>
      </c>
      <c r="J483" s="13">
        <v>350000.0</v>
      </c>
      <c r="K483" s="9" t="s">
        <v>3383</v>
      </c>
      <c r="L483" s="13">
        <v>3.7</v>
      </c>
      <c r="M483" s="9" t="s">
        <v>3374</v>
      </c>
      <c r="O483" s="13">
        <v>278700.0</v>
      </c>
    </row>
    <row r="484">
      <c r="A484" s="13">
        <v>103057.0</v>
      </c>
      <c r="B484" s="9" t="s">
        <v>3940</v>
      </c>
      <c r="C484" s="14">
        <v>42364.0</v>
      </c>
      <c r="D484" s="9" t="s">
        <v>273</v>
      </c>
      <c r="E484" s="9" t="s">
        <v>2225</v>
      </c>
      <c r="F484" s="9" t="s">
        <v>2743</v>
      </c>
      <c r="G484" s="13">
        <v>2015.0</v>
      </c>
      <c r="H484" s="13">
        <v>814.0</v>
      </c>
      <c r="I484" s="13">
        <v>1.0</v>
      </c>
      <c r="J484" s="13">
        <v>275000.0</v>
      </c>
      <c r="K484" s="9" t="s">
        <v>3383</v>
      </c>
      <c r="L484" s="13">
        <v>4.9</v>
      </c>
      <c r="M484" s="9" t="s">
        <v>3374</v>
      </c>
      <c r="O484" s="34"/>
    </row>
    <row r="485">
      <c r="A485" s="13">
        <v>95785.0</v>
      </c>
      <c r="B485" s="9" t="s">
        <v>3941</v>
      </c>
      <c r="C485" s="14">
        <v>42349.0</v>
      </c>
      <c r="D485" s="9" t="s">
        <v>61</v>
      </c>
      <c r="E485" s="9" t="s">
        <v>2106</v>
      </c>
      <c r="F485" s="9" t="s">
        <v>1844</v>
      </c>
      <c r="G485" s="13">
        <v>2004.0</v>
      </c>
      <c r="H485" s="13">
        <v>101558.0</v>
      </c>
      <c r="I485" s="13">
        <v>2.0</v>
      </c>
      <c r="J485" s="13">
        <v>150000.0</v>
      </c>
      <c r="K485" s="9" t="s">
        <v>3369</v>
      </c>
      <c r="L485" s="13">
        <v>2.0</v>
      </c>
      <c r="M485" s="9" t="s">
        <v>3370</v>
      </c>
      <c r="O485" s="13">
        <v>68310.0</v>
      </c>
    </row>
    <row r="486">
      <c r="A486" s="13">
        <v>219581.0</v>
      </c>
      <c r="B486" s="9" t="s">
        <v>3942</v>
      </c>
      <c r="C486" s="14">
        <v>42446.0</v>
      </c>
      <c r="D486" s="9" t="s">
        <v>61</v>
      </c>
      <c r="E486" s="9" t="s">
        <v>216</v>
      </c>
      <c r="F486" s="9" t="s">
        <v>203</v>
      </c>
      <c r="G486" s="13">
        <v>2009.0</v>
      </c>
      <c r="H486" s="13">
        <v>79616.0</v>
      </c>
      <c r="I486" s="13">
        <v>2.0</v>
      </c>
      <c r="J486" s="13">
        <v>350000.0</v>
      </c>
      <c r="K486" s="9" t="s">
        <v>3376</v>
      </c>
      <c r="L486" s="13">
        <v>3.3</v>
      </c>
      <c r="M486" s="9" t="s">
        <v>3372</v>
      </c>
      <c r="N486" s="13">
        <v>288647.0</v>
      </c>
      <c r="O486" s="13">
        <v>289530.0</v>
      </c>
    </row>
    <row r="487">
      <c r="A487" s="13">
        <v>223846.0</v>
      </c>
      <c r="B487" s="9" t="s">
        <v>3943</v>
      </c>
      <c r="C487" s="14">
        <v>42449.0</v>
      </c>
      <c r="D487" s="9" t="s">
        <v>61</v>
      </c>
      <c r="E487" s="9" t="s">
        <v>443</v>
      </c>
      <c r="F487" s="9" t="s">
        <v>444</v>
      </c>
      <c r="G487" s="13">
        <v>2012.0</v>
      </c>
      <c r="H487" s="13">
        <v>27309.0</v>
      </c>
      <c r="I487" s="13">
        <v>1.0</v>
      </c>
      <c r="J487" s="13">
        <v>490000.0</v>
      </c>
      <c r="K487" s="9" t="s">
        <v>3369</v>
      </c>
      <c r="L487" s="13">
        <v>3.5</v>
      </c>
      <c r="M487" s="9" t="s">
        <v>3372</v>
      </c>
      <c r="N487" s="13">
        <v>438389.0</v>
      </c>
      <c r="O487" s="13">
        <v>468700.0</v>
      </c>
    </row>
    <row r="488">
      <c r="A488" s="13">
        <v>138543.0</v>
      </c>
      <c r="B488" s="9" t="s">
        <v>3944</v>
      </c>
      <c r="C488" s="14">
        <v>42424.0</v>
      </c>
      <c r="D488" s="9" t="s">
        <v>61</v>
      </c>
      <c r="E488" s="9" t="s">
        <v>202</v>
      </c>
      <c r="F488" s="9" t="s">
        <v>306</v>
      </c>
      <c r="G488" s="13">
        <v>2011.0</v>
      </c>
      <c r="H488" s="13">
        <v>24797.0</v>
      </c>
      <c r="I488" s="13">
        <v>1.0</v>
      </c>
      <c r="J488" s="13">
        <v>425000.0</v>
      </c>
      <c r="K488" s="9" t="s">
        <v>3369</v>
      </c>
      <c r="L488" s="13">
        <v>3.9</v>
      </c>
      <c r="M488" s="9" t="s">
        <v>3370</v>
      </c>
      <c r="N488" s="13">
        <v>410324.0</v>
      </c>
      <c r="O488" s="13">
        <v>363700.0</v>
      </c>
    </row>
    <row r="489">
      <c r="A489" s="13">
        <v>99323.0</v>
      </c>
      <c r="B489" s="9" t="s">
        <v>3945</v>
      </c>
      <c r="C489" s="14">
        <v>42355.0</v>
      </c>
      <c r="D489" s="9" t="s">
        <v>61</v>
      </c>
      <c r="E489" s="9" t="s">
        <v>202</v>
      </c>
      <c r="F489" s="9" t="s">
        <v>306</v>
      </c>
      <c r="G489" s="13">
        <v>2013.0</v>
      </c>
      <c r="H489" s="13">
        <v>9044.0</v>
      </c>
      <c r="I489" s="13">
        <v>1.0</v>
      </c>
      <c r="J489" s="13">
        <v>520000.0</v>
      </c>
      <c r="K489" s="9" t="s">
        <v>3383</v>
      </c>
      <c r="L489" s="13">
        <v>4.2</v>
      </c>
      <c r="M489" s="9" t="s">
        <v>3374</v>
      </c>
      <c r="O489" s="34"/>
    </row>
    <row r="490">
      <c r="A490" s="13">
        <v>91308.0</v>
      </c>
      <c r="B490" s="9" t="s">
        <v>3946</v>
      </c>
      <c r="C490" s="14">
        <v>42345.0</v>
      </c>
      <c r="D490" s="9" t="s">
        <v>61</v>
      </c>
      <c r="E490" s="9" t="s">
        <v>202</v>
      </c>
      <c r="F490" s="9" t="s">
        <v>252</v>
      </c>
      <c r="G490" s="13">
        <v>2010.0</v>
      </c>
      <c r="H490" s="13">
        <v>46736.0</v>
      </c>
      <c r="I490" s="13">
        <v>1.0</v>
      </c>
      <c r="J490" s="13">
        <v>460000.0</v>
      </c>
      <c r="K490" s="9" t="s">
        <v>3369</v>
      </c>
      <c r="L490" s="13">
        <v>3.9</v>
      </c>
      <c r="M490" s="9" t="s">
        <v>3374</v>
      </c>
      <c r="N490" s="13">
        <v>417113.0</v>
      </c>
      <c r="O490" s="13">
        <v>424200.0</v>
      </c>
    </row>
    <row r="491">
      <c r="A491" s="13">
        <v>110902.0</v>
      </c>
      <c r="B491" s="9" t="s">
        <v>3947</v>
      </c>
      <c r="C491" s="14">
        <v>42385.0</v>
      </c>
      <c r="D491" s="9" t="s">
        <v>61</v>
      </c>
      <c r="E491" s="9" t="s">
        <v>202</v>
      </c>
      <c r="F491" s="9" t="s">
        <v>306</v>
      </c>
      <c r="G491" s="13">
        <v>2008.0</v>
      </c>
      <c r="H491" s="13">
        <v>27552.0</v>
      </c>
      <c r="I491" s="13">
        <v>1.0</v>
      </c>
      <c r="J491" s="13">
        <v>300000.0</v>
      </c>
      <c r="K491" s="9" t="s">
        <v>3376</v>
      </c>
      <c r="L491" s="13">
        <v>2.2</v>
      </c>
      <c r="M491" s="9" t="s">
        <v>3370</v>
      </c>
      <c r="N491" s="13">
        <v>325278.0</v>
      </c>
      <c r="O491" s="13">
        <v>282600.0</v>
      </c>
    </row>
    <row r="492">
      <c r="A492" s="13">
        <v>216668.0</v>
      </c>
      <c r="B492" s="9" t="s">
        <v>3948</v>
      </c>
      <c r="C492" s="14">
        <v>42438.0</v>
      </c>
      <c r="D492" s="9" t="s">
        <v>64</v>
      </c>
      <c r="E492" s="9" t="s">
        <v>98</v>
      </c>
      <c r="F492" s="9" t="s">
        <v>280</v>
      </c>
      <c r="G492" s="13">
        <v>2012.0</v>
      </c>
      <c r="H492" s="13">
        <v>55737.0</v>
      </c>
      <c r="I492" s="13">
        <v>1.0</v>
      </c>
      <c r="J492" s="13">
        <v>550000.0</v>
      </c>
      <c r="K492" s="9" t="s">
        <v>3369</v>
      </c>
      <c r="L492" s="13">
        <v>4.0</v>
      </c>
      <c r="M492" s="9" t="s">
        <v>3372</v>
      </c>
      <c r="O492" s="13">
        <v>511300.0</v>
      </c>
    </row>
    <row r="493">
      <c r="A493" s="13">
        <v>114488.0</v>
      </c>
      <c r="B493" s="9" t="s">
        <v>3949</v>
      </c>
      <c r="C493" s="14">
        <v>42388.0</v>
      </c>
      <c r="D493" s="9" t="s">
        <v>13</v>
      </c>
      <c r="E493" s="9" t="s">
        <v>30</v>
      </c>
      <c r="F493" s="9" t="s">
        <v>2733</v>
      </c>
      <c r="G493" s="13">
        <v>2010.0</v>
      </c>
      <c r="H493" s="13">
        <v>44637.0</v>
      </c>
      <c r="I493" s="13">
        <v>1.0</v>
      </c>
      <c r="J493" s="13">
        <v>1150000.0</v>
      </c>
      <c r="K493" s="9" t="s">
        <v>3383</v>
      </c>
      <c r="L493" s="13">
        <v>3.7</v>
      </c>
      <c r="M493" s="9" t="s">
        <v>3372</v>
      </c>
    </row>
    <row r="494">
      <c r="A494" s="13">
        <v>132274.0</v>
      </c>
      <c r="B494" s="9" t="s">
        <v>3950</v>
      </c>
      <c r="C494" s="14">
        <v>42416.0</v>
      </c>
      <c r="D494" s="9" t="s">
        <v>61</v>
      </c>
      <c r="E494" s="9" t="s">
        <v>1831</v>
      </c>
      <c r="F494" s="9" t="s">
        <v>1844</v>
      </c>
      <c r="G494" s="13">
        <v>2008.0</v>
      </c>
      <c r="H494" s="13">
        <v>76652.0</v>
      </c>
      <c r="I494" s="13">
        <v>1.0</v>
      </c>
      <c r="J494" s="13">
        <v>195000.0</v>
      </c>
      <c r="K494" s="9" t="s">
        <v>3385</v>
      </c>
      <c r="L494" s="13">
        <v>3.4</v>
      </c>
      <c r="M494" s="9" t="s">
        <v>3370</v>
      </c>
      <c r="N494" s="13">
        <v>181897.0</v>
      </c>
      <c r="O494" s="13">
        <v>159000.0</v>
      </c>
    </row>
    <row r="495">
      <c r="A495" s="13">
        <v>100272.0</v>
      </c>
      <c r="B495" s="9" t="s">
        <v>3951</v>
      </c>
      <c r="C495" s="14">
        <v>42358.0</v>
      </c>
      <c r="D495" s="9" t="s">
        <v>91</v>
      </c>
      <c r="E495" s="9" t="s">
        <v>546</v>
      </c>
      <c r="F495" s="9" t="s">
        <v>547</v>
      </c>
      <c r="G495" s="13">
        <v>2015.0</v>
      </c>
      <c r="H495" s="13">
        <v>5400.0</v>
      </c>
      <c r="I495" s="13">
        <v>1.0</v>
      </c>
      <c r="J495" s="13">
        <v>580000.0</v>
      </c>
      <c r="K495" s="9" t="s">
        <v>3376</v>
      </c>
      <c r="L495" s="13">
        <v>4.9</v>
      </c>
      <c r="M495" s="9" t="s">
        <v>3370</v>
      </c>
      <c r="O495" s="34"/>
    </row>
    <row r="496">
      <c r="A496" s="13">
        <v>212889.0</v>
      </c>
      <c r="B496" s="9" t="s">
        <v>3952</v>
      </c>
      <c r="C496" s="14">
        <v>42432.0</v>
      </c>
      <c r="D496" s="9" t="s">
        <v>36</v>
      </c>
      <c r="E496" s="9" t="s">
        <v>2207</v>
      </c>
      <c r="F496" s="9" t="s">
        <v>2278</v>
      </c>
      <c r="G496" s="13">
        <v>2011.0</v>
      </c>
      <c r="H496" s="13">
        <v>24378.0</v>
      </c>
      <c r="I496" s="13">
        <v>1.0</v>
      </c>
      <c r="J496" s="13">
        <v>300000.0</v>
      </c>
      <c r="K496" s="9" t="s">
        <v>3383</v>
      </c>
      <c r="L496" s="13">
        <v>4.0</v>
      </c>
      <c r="M496" s="9" t="s">
        <v>3370</v>
      </c>
      <c r="O496" s="13">
        <v>228600.0</v>
      </c>
    </row>
    <row r="497">
      <c r="A497" s="13">
        <v>21666.0</v>
      </c>
      <c r="B497" s="9" t="s">
        <v>3953</v>
      </c>
      <c r="C497" s="14">
        <v>42294.0</v>
      </c>
      <c r="D497" s="9" t="s">
        <v>77</v>
      </c>
      <c r="E497" s="9" t="s">
        <v>109</v>
      </c>
      <c r="F497" s="9" t="s">
        <v>3823</v>
      </c>
      <c r="G497" s="13">
        <v>2013.0</v>
      </c>
      <c r="H497" s="13">
        <v>17892.0</v>
      </c>
      <c r="I497" s="13">
        <v>1.0</v>
      </c>
      <c r="J497" s="13">
        <v>950000.0</v>
      </c>
      <c r="K497" s="9" t="s">
        <v>3376</v>
      </c>
      <c r="L497" s="13">
        <v>4.2</v>
      </c>
      <c r="M497" s="9" t="s">
        <v>3374</v>
      </c>
      <c r="O497" s="13">
        <v>926500.0</v>
      </c>
    </row>
    <row r="498">
      <c r="A498" s="13">
        <v>97392.0</v>
      </c>
      <c r="B498" s="9" t="s">
        <v>3954</v>
      </c>
      <c r="C498" s="14">
        <v>42353.0</v>
      </c>
      <c r="D498" s="9" t="s">
        <v>44</v>
      </c>
      <c r="E498" s="9" t="s">
        <v>438</v>
      </c>
      <c r="F498" s="9" t="s">
        <v>439</v>
      </c>
      <c r="G498" s="13">
        <v>2010.0</v>
      </c>
      <c r="H498" s="13">
        <v>72112.0</v>
      </c>
      <c r="I498" s="13">
        <v>2.0</v>
      </c>
      <c r="J498" s="13">
        <v>315000.0</v>
      </c>
      <c r="K498" s="9" t="s">
        <v>3383</v>
      </c>
      <c r="L498" s="13">
        <v>3.5</v>
      </c>
      <c r="M498" s="9" t="s">
        <v>3370</v>
      </c>
      <c r="O498" s="13">
        <v>258840.0</v>
      </c>
    </row>
    <row r="499">
      <c r="A499" s="13">
        <v>21040.0</v>
      </c>
      <c r="B499" s="9" t="s">
        <v>3955</v>
      </c>
      <c r="C499" s="14">
        <v>42290.0</v>
      </c>
      <c r="D499" s="9" t="s">
        <v>77</v>
      </c>
      <c r="E499" s="9" t="s">
        <v>623</v>
      </c>
      <c r="F499" s="9" t="s">
        <v>1028</v>
      </c>
      <c r="G499" s="13">
        <v>2013.0</v>
      </c>
      <c r="H499" s="13">
        <v>17729.0</v>
      </c>
      <c r="I499" s="13">
        <v>1.0</v>
      </c>
      <c r="J499" s="13">
        <v>430000.0</v>
      </c>
      <c r="K499" s="9" t="s">
        <v>3387</v>
      </c>
      <c r="L499" s="13">
        <v>4.1</v>
      </c>
      <c r="M499" s="9" t="s">
        <v>3370</v>
      </c>
      <c r="O499" s="13">
        <v>468900.0</v>
      </c>
    </row>
    <row r="500">
      <c r="A500" s="13">
        <v>116745.0</v>
      </c>
      <c r="B500" s="9" t="s">
        <v>3956</v>
      </c>
      <c r="C500" s="14">
        <v>42398.0</v>
      </c>
      <c r="D500" s="9" t="s">
        <v>32</v>
      </c>
      <c r="E500" s="9" t="s">
        <v>3789</v>
      </c>
      <c r="F500" s="9" t="s">
        <v>344</v>
      </c>
      <c r="G500" s="13">
        <v>2014.0</v>
      </c>
      <c r="H500" s="13">
        <v>8981.0</v>
      </c>
      <c r="I500" s="13">
        <v>1.0</v>
      </c>
      <c r="J500" s="13">
        <v>800000.0</v>
      </c>
      <c r="K500" s="9" t="s">
        <v>3369</v>
      </c>
      <c r="L500" s="13">
        <v>4.5</v>
      </c>
      <c r="M500" s="9" t="s">
        <v>3374</v>
      </c>
      <c r="O500" s="34"/>
    </row>
    <row r="501">
      <c r="A501" s="13">
        <v>97192.0</v>
      </c>
      <c r="B501" s="9" t="s">
        <v>3957</v>
      </c>
      <c r="C501" s="14">
        <v>42358.0</v>
      </c>
      <c r="D501" s="9" t="s">
        <v>44</v>
      </c>
      <c r="E501" s="9" t="s">
        <v>72</v>
      </c>
      <c r="F501" s="9" t="s">
        <v>49</v>
      </c>
      <c r="G501" s="13">
        <v>2014.0</v>
      </c>
      <c r="H501" s="13">
        <v>17963.0</v>
      </c>
      <c r="I501" s="13">
        <v>1.0</v>
      </c>
      <c r="J501" s="13">
        <v>1175000.0</v>
      </c>
      <c r="K501" s="9" t="s">
        <v>3376</v>
      </c>
      <c r="L501" s="13">
        <v>4.3</v>
      </c>
      <c r="M501" s="9" t="s">
        <v>3374</v>
      </c>
      <c r="O501" s="13">
        <v>1121300.0</v>
      </c>
    </row>
    <row r="502">
      <c r="A502" s="13">
        <v>116713.0</v>
      </c>
      <c r="B502" s="9" t="s">
        <v>3958</v>
      </c>
      <c r="C502" s="14">
        <v>42394.0</v>
      </c>
      <c r="D502" s="9" t="s">
        <v>91</v>
      </c>
      <c r="E502" s="9" t="s">
        <v>546</v>
      </c>
      <c r="F502" s="9" t="s">
        <v>278</v>
      </c>
      <c r="G502" s="13">
        <v>2014.0</v>
      </c>
      <c r="H502" s="13">
        <v>15253.0</v>
      </c>
      <c r="I502" s="13">
        <v>1.0</v>
      </c>
      <c r="J502" s="13">
        <v>675000.0</v>
      </c>
      <c r="K502" s="9" t="s">
        <v>3383</v>
      </c>
      <c r="L502" s="13">
        <v>4.4</v>
      </c>
      <c r="M502" s="9" t="s">
        <v>3372</v>
      </c>
      <c r="O502" s="13">
        <v>680100.0</v>
      </c>
    </row>
    <row r="503">
      <c r="A503" s="13">
        <v>136364.0</v>
      </c>
      <c r="B503" s="9" t="s">
        <v>3959</v>
      </c>
      <c r="C503" s="14">
        <v>42424.0</v>
      </c>
      <c r="D503" s="9" t="s">
        <v>77</v>
      </c>
      <c r="E503" s="9" t="s">
        <v>109</v>
      </c>
      <c r="F503" s="9" t="s">
        <v>113</v>
      </c>
      <c r="G503" s="13">
        <v>2014.0</v>
      </c>
      <c r="H503" s="13">
        <v>11483.0</v>
      </c>
      <c r="I503" s="13">
        <v>1.0</v>
      </c>
      <c r="J503" s="13">
        <v>900000.0</v>
      </c>
      <c r="K503" s="9" t="s">
        <v>3385</v>
      </c>
      <c r="L503" s="13">
        <v>4.1</v>
      </c>
      <c r="M503" s="9" t="s">
        <v>3372</v>
      </c>
      <c r="O503" s="13">
        <v>903800.0</v>
      </c>
    </row>
    <row r="504">
      <c r="A504" s="13">
        <v>218166.0</v>
      </c>
      <c r="B504" s="9" t="s">
        <v>3960</v>
      </c>
      <c r="C504" s="14">
        <v>42442.0</v>
      </c>
      <c r="D504" s="9" t="s">
        <v>64</v>
      </c>
      <c r="E504" s="9" t="s">
        <v>98</v>
      </c>
      <c r="F504" s="9" t="s">
        <v>839</v>
      </c>
      <c r="G504" s="13">
        <v>2013.0</v>
      </c>
      <c r="H504" s="13">
        <v>14362.0</v>
      </c>
      <c r="I504" s="13">
        <v>1.0</v>
      </c>
      <c r="J504" s="13">
        <v>555000.0</v>
      </c>
      <c r="K504" s="9" t="s">
        <v>3369</v>
      </c>
      <c r="L504" s="13">
        <v>4.1</v>
      </c>
      <c r="M504" s="9" t="s">
        <v>3372</v>
      </c>
      <c r="O504" s="13">
        <v>544400.0</v>
      </c>
    </row>
    <row r="505">
      <c r="A505" s="13">
        <v>65702.0</v>
      </c>
      <c r="B505" s="35" t="s">
        <v>3961</v>
      </c>
      <c r="C505" s="14">
        <v>42314.0</v>
      </c>
      <c r="D505" s="9" t="s">
        <v>91</v>
      </c>
      <c r="E505" s="9" t="s">
        <v>92</v>
      </c>
      <c r="F505" s="9" t="s">
        <v>2764</v>
      </c>
      <c r="G505" s="13">
        <v>2007.0</v>
      </c>
      <c r="H505" s="13">
        <v>107291.0</v>
      </c>
      <c r="I505" s="13">
        <v>2.0</v>
      </c>
      <c r="J505" s="13">
        <v>410000.0</v>
      </c>
      <c r="K505" s="9" t="s">
        <v>3383</v>
      </c>
      <c r="L505" s="13">
        <v>2.9</v>
      </c>
      <c r="M505" s="9" t="s">
        <v>3370</v>
      </c>
      <c r="O505" s="13">
        <v>278730.0</v>
      </c>
    </row>
    <row r="506">
      <c r="A506" s="13">
        <v>225313.0</v>
      </c>
      <c r="B506" s="9" t="s">
        <v>3962</v>
      </c>
      <c r="C506" s="14">
        <v>42450.0</v>
      </c>
      <c r="D506" s="9" t="s">
        <v>61</v>
      </c>
      <c r="E506" s="9" t="s">
        <v>598</v>
      </c>
      <c r="F506" s="9" t="s">
        <v>306</v>
      </c>
      <c r="G506" s="13">
        <v>2014.0</v>
      </c>
      <c r="H506" s="13">
        <v>26611.0</v>
      </c>
      <c r="I506" s="13">
        <v>1.0</v>
      </c>
      <c r="J506" s="13">
        <v>445000.0</v>
      </c>
      <c r="K506" s="9" t="s">
        <v>3369</v>
      </c>
      <c r="L506" s="13">
        <v>4.5</v>
      </c>
      <c r="M506" s="9" t="s">
        <v>3370</v>
      </c>
      <c r="N506" s="13">
        <v>419592.0</v>
      </c>
      <c r="O506" s="13">
        <v>393800.0</v>
      </c>
    </row>
    <row r="507">
      <c r="A507" s="13">
        <v>216039.0</v>
      </c>
      <c r="B507" s="9" t="s">
        <v>3963</v>
      </c>
      <c r="C507" s="14">
        <v>42437.0</v>
      </c>
      <c r="D507" s="9" t="s">
        <v>91</v>
      </c>
      <c r="E507" s="9" t="s">
        <v>907</v>
      </c>
      <c r="F507" s="9" t="s">
        <v>1013</v>
      </c>
      <c r="G507" s="13">
        <v>2010.0</v>
      </c>
      <c r="H507" s="13">
        <v>33576.0</v>
      </c>
      <c r="I507" s="13">
        <v>1.0</v>
      </c>
      <c r="J507" s="13">
        <v>320000.0</v>
      </c>
      <c r="K507" s="9" t="s">
        <v>3376</v>
      </c>
      <c r="L507" s="13">
        <v>3.1</v>
      </c>
      <c r="M507" s="9" t="s">
        <v>3372</v>
      </c>
      <c r="N507" s="13">
        <v>276242.0</v>
      </c>
      <c r="O507" s="13">
        <v>301500.0</v>
      </c>
    </row>
    <row r="508">
      <c r="A508" s="13">
        <v>216902.0</v>
      </c>
      <c r="B508" s="9" t="s">
        <v>3964</v>
      </c>
      <c r="C508" s="14">
        <v>42438.0</v>
      </c>
      <c r="D508" s="9" t="s">
        <v>91</v>
      </c>
      <c r="E508" s="9" t="s">
        <v>243</v>
      </c>
      <c r="F508" s="9" t="s">
        <v>136</v>
      </c>
      <c r="G508" s="13">
        <v>2012.0</v>
      </c>
      <c r="H508" s="13">
        <v>52747.0</v>
      </c>
      <c r="I508" s="13">
        <v>1.0</v>
      </c>
      <c r="J508" s="13">
        <v>650000.0</v>
      </c>
      <c r="K508" s="9" t="s">
        <v>3369</v>
      </c>
      <c r="L508" s="13">
        <v>4.1</v>
      </c>
      <c r="M508" s="9" t="s">
        <v>3372</v>
      </c>
      <c r="O508" s="13">
        <v>688900.0</v>
      </c>
    </row>
    <row r="509">
      <c r="A509" s="13">
        <v>22436.0</v>
      </c>
      <c r="B509" s="9" t="s">
        <v>3965</v>
      </c>
      <c r="C509" s="14">
        <v>42302.0</v>
      </c>
      <c r="D509" s="9" t="s">
        <v>61</v>
      </c>
      <c r="E509" s="9" t="s">
        <v>2074</v>
      </c>
      <c r="F509" s="9" t="s">
        <v>536</v>
      </c>
      <c r="G509" s="13">
        <v>2004.0</v>
      </c>
      <c r="H509" s="13">
        <v>78779.0</v>
      </c>
      <c r="I509" s="13">
        <v>3.0</v>
      </c>
      <c r="J509" s="13">
        <v>250000.0</v>
      </c>
      <c r="K509" s="9" t="s">
        <v>3369</v>
      </c>
      <c r="L509" s="13">
        <v>2.2</v>
      </c>
      <c r="M509" s="9" t="s">
        <v>3370</v>
      </c>
      <c r="O509" s="13">
        <v>64090.0</v>
      </c>
    </row>
    <row r="510">
      <c r="A510" s="13">
        <v>67042.0</v>
      </c>
      <c r="B510" s="9" t="s">
        <v>3966</v>
      </c>
      <c r="C510" s="14">
        <v>42313.0</v>
      </c>
      <c r="D510" s="9" t="s">
        <v>81</v>
      </c>
      <c r="E510" s="9" t="s">
        <v>624</v>
      </c>
      <c r="F510" s="9" t="s">
        <v>1364</v>
      </c>
      <c r="G510" s="13">
        <v>2006.0</v>
      </c>
      <c r="H510" s="13">
        <v>104934.0</v>
      </c>
      <c r="I510" s="13">
        <v>2.0</v>
      </c>
      <c r="J510" s="13">
        <v>475000.0</v>
      </c>
      <c r="K510" s="9" t="s">
        <v>3369</v>
      </c>
      <c r="L510" s="13">
        <v>2.2</v>
      </c>
      <c r="M510" s="9" t="s">
        <v>3418</v>
      </c>
      <c r="O510" s="13">
        <v>355050.0</v>
      </c>
    </row>
    <row r="511">
      <c r="A511" s="13">
        <v>124182.0</v>
      </c>
      <c r="B511" s="9" t="s">
        <v>3967</v>
      </c>
      <c r="C511" s="14">
        <v>42406.0</v>
      </c>
      <c r="D511" s="9" t="s">
        <v>91</v>
      </c>
      <c r="E511" s="9" t="s">
        <v>1442</v>
      </c>
      <c r="F511" s="9" t="s">
        <v>2161</v>
      </c>
      <c r="G511" s="13">
        <v>2006.0</v>
      </c>
      <c r="H511" s="13">
        <v>51596.0</v>
      </c>
      <c r="I511" s="13">
        <v>2.0</v>
      </c>
      <c r="J511" s="13">
        <v>175000.0</v>
      </c>
      <c r="K511" s="9" t="s">
        <v>3383</v>
      </c>
      <c r="L511" s="13">
        <v>2.2</v>
      </c>
      <c r="M511" s="9" t="s">
        <v>3370</v>
      </c>
      <c r="O511" s="13">
        <v>118890.0</v>
      </c>
    </row>
    <row r="512">
      <c r="A512" s="13">
        <v>88837.0</v>
      </c>
      <c r="B512" s="9" t="s">
        <v>3968</v>
      </c>
      <c r="C512" s="14">
        <v>42349.0</v>
      </c>
      <c r="D512" s="9" t="s">
        <v>273</v>
      </c>
      <c r="E512" s="9" t="s">
        <v>2177</v>
      </c>
      <c r="F512" s="9" t="s">
        <v>3969</v>
      </c>
      <c r="G512" s="13">
        <v>2009.0</v>
      </c>
      <c r="H512" s="13">
        <v>50918.0</v>
      </c>
      <c r="I512" s="13">
        <v>2.0</v>
      </c>
      <c r="J512" s="13">
        <v>158000.0</v>
      </c>
      <c r="K512" s="9" t="s">
        <v>3369</v>
      </c>
      <c r="L512" s="13">
        <v>3.5</v>
      </c>
      <c r="M512" s="9" t="s">
        <v>3370</v>
      </c>
      <c r="O512" s="34"/>
    </row>
    <row r="513">
      <c r="A513" s="13">
        <v>225290.0</v>
      </c>
      <c r="B513" s="35" t="s">
        <v>3970</v>
      </c>
      <c r="C513" s="14">
        <v>42450.0</v>
      </c>
      <c r="D513" s="9" t="s">
        <v>13</v>
      </c>
      <c r="E513" s="9" t="s">
        <v>30</v>
      </c>
      <c r="F513" s="9" t="s">
        <v>31</v>
      </c>
      <c r="G513" s="13">
        <v>2009.0</v>
      </c>
      <c r="H513" s="13">
        <v>129905.0</v>
      </c>
      <c r="I513" s="13">
        <v>2.0</v>
      </c>
      <c r="J513" s="13">
        <v>1000000.0</v>
      </c>
      <c r="K513" s="9" t="s">
        <v>3369</v>
      </c>
      <c r="L513" s="13">
        <v>2.2</v>
      </c>
      <c r="M513" s="9" t="s">
        <v>3372</v>
      </c>
      <c r="O513" s="13">
        <v>683820.0</v>
      </c>
    </row>
    <row r="514">
      <c r="A514" s="13">
        <v>116600.0</v>
      </c>
      <c r="B514" s="9" t="s">
        <v>3971</v>
      </c>
      <c r="C514" s="14">
        <v>42394.0</v>
      </c>
      <c r="D514" s="9" t="s">
        <v>91</v>
      </c>
      <c r="E514" s="9" t="s">
        <v>546</v>
      </c>
      <c r="F514" s="9" t="s">
        <v>605</v>
      </c>
      <c r="G514" s="13">
        <v>2014.0</v>
      </c>
      <c r="H514" s="13">
        <v>12661.0</v>
      </c>
      <c r="I514" s="13">
        <v>1.0</v>
      </c>
      <c r="J514" s="13">
        <v>525000.0</v>
      </c>
      <c r="K514" s="9" t="s">
        <v>3369</v>
      </c>
      <c r="L514" s="13">
        <v>4.4</v>
      </c>
      <c r="M514" s="9" t="s">
        <v>3370</v>
      </c>
      <c r="O514" s="13">
        <v>467100.0</v>
      </c>
    </row>
    <row r="515">
      <c r="A515" s="13">
        <v>104529.0</v>
      </c>
      <c r="B515" s="9" t="s">
        <v>3972</v>
      </c>
      <c r="C515" s="14">
        <v>42365.0</v>
      </c>
      <c r="D515" s="9" t="s">
        <v>13</v>
      </c>
      <c r="E515" s="9" t="s">
        <v>30</v>
      </c>
      <c r="F515" s="9" t="s">
        <v>31</v>
      </c>
      <c r="G515" s="13">
        <v>2006.0</v>
      </c>
      <c r="H515" s="13">
        <v>94863.0</v>
      </c>
      <c r="I515" s="13">
        <v>2.0</v>
      </c>
      <c r="J515" s="13">
        <v>730000.0</v>
      </c>
      <c r="K515" s="9" t="s">
        <v>3369</v>
      </c>
      <c r="L515" s="13">
        <v>2.7</v>
      </c>
      <c r="M515" s="9" t="s">
        <v>3370</v>
      </c>
      <c r="O515" s="13">
        <v>524160.0</v>
      </c>
    </row>
    <row r="516">
      <c r="A516" s="13">
        <v>17570.0</v>
      </c>
      <c r="B516" s="9" t="s">
        <v>3973</v>
      </c>
      <c r="C516" s="14">
        <v>42237.0</v>
      </c>
      <c r="D516" s="9" t="s">
        <v>36</v>
      </c>
      <c r="E516" s="9" t="s">
        <v>1067</v>
      </c>
      <c r="F516" s="9" t="s">
        <v>3974</v>
      </c>
      <c r="G516" s="13">
        <v>2013.0</v>
      </c>
      <c r="H516" s="13">
        <v>14023.0</v>
      </c>
      <c r="I516" s="13">
        <v>1.0</v>
      </c>
      <c r="J516" s="13">
        <v>530000.0</v>
      </c>
      <c r="K516" s="9" t="s">
        <v>3387</v>
      </c>
      <c r="L516" s="13">
        <v>4.9</v>
      </c>
      <c r="M516" s="9" t="s">
        <v>3374</v>
      </c>
      <c r="O516" s="13">
        <v>474200.0</v>
      </c>
    </row>
    <row r="517">
      <c r="A517" s="13">
        <v>19378.0</v>
      </c>
      <c r="B517" s="9" t="s">
        <v>3975</v>
      </c>
      <c r="C517" s="14">
        <v>42276.0</v>
      </c>
      <c r="D517" s="9" t="s">
        <v>61</v>
      </c>
      <c r="E517" s="9" t="s">
        <v>1831</v>
      </c>
      <c r="F517" s="9" t="s">
        <v>1844</v>
      </c>
      <c r="G517" s="13">
        <v>2009.0</v>
      </c>
      <c r="H517" s="13">
        <v>19558.0</v>
      </c>
      <c r="I517" s="13">
        <v>2.0</v>
      </c>
      <c r="J517" s="13">
        <v>230000.0</v>
      </c>
      <c r="K517" s="9" t="s">
        <v>3407</v>
      </c>
      <c r="L517" s="13">
        <v>2.9</v>
      </c>
      <c r="M517" s="9" t="s">
        <v>3374</v>
      </c>
      <c r="N517" s="13">
        <v>183067.0</v>
      </c>
      <c r="O517" s="13">
        <v>161100.0</v>
      </c>
    </row>
    <row r="518">
      <c r="A518" s="13">
        <v>215444.0</v>
      </c>
      <c r="B518" s="9" t="s">
        <v>3976</v>
      </c>
      <c r="C518" s="14">
        <v>42441.0</v>
      </c>
      <c r="D518" s="9" t="s">
        <v>91</v>
      </c>
      <c r="E518" s="9" t="s">
        <v>546</v>
      </c>
      <c r="F518" s="9" t="s">
        <v>547</v>
      </c>
      <c r="G518" s="13">
        <v>2014.0</v>
      </c>
      <c r="H518" s="13">
        <v>11166.0</v>
      </c>
      <c r="I518" s="13">
        <v>1.0</v>
      </c>
      <c r="J518" s="13">
        <v>575000.0</v>
      </c>
      <c r="K518" s="9" t="s">
        <v>3369</v>
      </c>
      <c r="L518" s="13">
        <v>4.5</v>
      </c>
      <c r="M518" s="9" t="s">
        <v>3372</v>
      </c>
      <c r="O518" s="13">
        <v>531400.0</v>
      </c>
    </row>
    <row r="519">
      <c r="A519" s="13">
        <v>133038.0</v>
      </c>
      <c r="B519" s="9" t="s">
        <v>3977</v>
      </c>
      <c r="C519" s="14">
        <v>42421.0</v>
      </c>
      <c r="D519" s="9" t="s">
        <v>273</v>
      </c>
      <c r="E519" s="9" t="s">
        <v>1129</v>
      </c>
      <c r="F519" s="9" t="s">
        <v>2363</v>
      </c>
      <c r="G519" s="13">
        <v>2010.0</v>
      </c>
      <c r="H519" s="13">
        <v>59380.0</v>
      </c>
      <c r="I519" s="13">
        <v>2.0</v>
      </c>
      <c r="J519" s="13">
        <v>250000.0</v>
      </c>
      <c r="K519" s="9" t="s">
        <v>3369</v>
      </c>
      <c r="L519" s="13">
        <v>2.0</v>
      </c>
      <c r="M519" s="9" t="s">
        <v>3370</v>
      </c>
      <c r="O519" s="34"/>
    </row>
    <row r="520">
      <c r="A520" s="13">
        <v>222348.0</v>
      </c>
      <c r="B520" s="9" t="s">
        <v>3978</v>
      </c>
      <c r="C520" s="14">
        <v>42449.0</v>
      </c>
      <c r="D520" s="9" t="s">
        <v>36</v>
      </c>
      <c r="E520" s="9" t="s">
        <v>2207</v>
      </c>
      <c r="F520" s="9" t="s">
        <v>2278</v>
      </c>
      <c r="G520" s="13">
        <v>2008.0</v>
      </c>
      <c r="H520" s="13">
        <v>52765.0</v>
      </c>
      <c r="I520" s="13">
        <v>3.0</v>
      </c>
      <c r="J520" s="13">
        <v>185000.0</v>
      </c>
      <c r="K520" s="9" t="s">
        <v>3369</v>
      </c>
      <c r="L520" s="13">
        <v>3.1</v>
      </c>
      <c r="M520" s="9" t="s">
        <v>3372</v>
      </c>
      <c r="O520" s="13">
        <v>132260.0</v>
      </c>
    </row>
    <row r="521">
      <c r="A521" s="13">
        <v>222619.0</v>
      </c>
      <c r="B521" s="9" t="s">
        <v>3979</v>
      </c>
      <c r="C521" s="14">
        <v>42448.0</v>
      </c>
      <c r="D521" s="9" t="s">
        <v>81</v>
      </c>
      <c r="E521" s="9" t="s">
        <v>82</v>
      </c>
      <c r="F521" s="9" t="s">
        <v>409</v>
      </c>
      <c r="G521" s="13">
        <v>2012.0</v>
      </c>
      <c r="H521" s="13">
        <v>21372.0</v>
      </c>
      <c r="I521" s="13">
        <v>1.0</v>
      </c>
      <c r="J521" s="13">
        <v>685000.0</v>
      </c>
      <c r="K521" s="9" t="s">
        <v>3369</v>
      </c>
      <c r="L521" s="13">
        <v>4.1</v>
      </c>
      <c r="M521" s="9" t="s">
        <v>3372</v>
      </c>
      <c r="O521" s="13">
        <v>638000.0</v>
      </c>
    </row>
    <row r="522">
      <c r="A522" s="13">
        <v>100382.0</v>
      </c>
      <c r="B522" s="9" t="s">
        <v>3980</v>
      </c>
      <c r="C522" s="14">
        <v>42359.0</v>
      </c>
      <c r="D522" s="9" t="s">
        <v>61</v>
      </c>
      <c r="E522" s="13">
        <v>800.0</v>
      </c>
      <c r="F522" s="9" t="s">
        <v>2744</v>
      </c>
      <c r="G522" s="13">
        <v>2008.0</v>
      </c>
      <c r="H522" s="13">
        <v>30238.0</v>
      </c>
      <c r="I522" s="13">
        <v>2.0</v>
      </c>
      <c r="J522" s="13">
        <v>145000.0</v>
      </c>
      <c r="K522" s="9" t="s">
        <v>3383</v>
      </c>
      <c r="L522" s="13">
        <v>3.6</v>
      </c>
      <c r="M522" s="9" t="s">
        <v>3372</v>
      </c>
      <c r="N522" s="13">
        <v>119429.0</v>
      </c>
      <c r="O522" s="13">
        <v>96480.0</v>
      </c>
    </row>
    <row r="523">
      <c r="A523" s="13">
        <v>217299.0</v>
      </c>
      <c r="B523" s="9" t="s">
        <v>3981</v>
      </c>
      <c r="C523" s="14">
        <v>42438.0</v>
      </c>
      <c r="D523" s="9" t="s">
        <v>91</v>
      </c>
      <c r="E523" s="9" t="s">
        <v>907</v>
      </c>
      <c r="F523" s="9" t="s">
        <v>1434</v>
      </c>
      <c r="G523" s="13">
        <v>2013.0</v>
      </c>
      <c r="H523" s="13">
        <v>15700.0</v>
      </c>
      <c r="I523" s="13">
        <v>1.0</v>
      </c>
      <c r="J523" s="13">
        <v>385000.0</v>
      </c>
      <c r="K523" s="9" t="s">
        <v>3369</v>
      </c>
      <c r="L523" s="13">
        <v>4.3</v>
      </c>
      <c r="M523" s="9" t="s">
        <v>3370</v>
      </c>
      <c r="N523" s="13">
        <v>252342.0</v>
      </c>
      <c r="O523" s="34"/>
    </row>
    <row r="524">
      <c r="A524" s="13">
        <v>136446.0</v>
      </c>
      <c r="B524" s="9" t="s">
        <v>3982</v>
      </c>
      <c r="C524" s="14">
        <v>42423.0</v>
      </c>
      <c r="D524" s="9" t="s">
        <v>32</v>
      </c>
      <c r="E524" s="9" t="s">
        <v>155</v>
      </c>
      <c r="F524" s="9" t="s">
        <v>241</v>
      </c>
      <c r="G524" s="13">
        <v>2010.0</v>
      </c>
      <c r="H524" s="13">
        <v>111243.0</v>
      </c>
      <c r="I524" s="13">
        <v>1.0</v>
      </c>
      <c r="J524" s="13">
        <v>650000.0</v>
      </c>
      <c r="K524" s="9" t="s">
        <v>3376</v>
      </c>
      <c r="L524" s="13">
        <v>3.5</v>
      </c>
      <c r="M524" s="9" t="s">
        <v>3372</v>
      </c>
      <c r="O524" s="13">
        <v>652400.0</v>
      </c>
    </row>
    <row r="525">
      <c r="A525" s="13">
        <v>97286.0</v>
      </c>
      <c r="B525" s="9" t="s">
        <v>3983</v>
      </c>
      <c r="C525" s="14">
        <v>42375.0</v>
      </c>
      <c r="D525" s="9" t="s">
        <v>13</v>
      </c>
      <c r="E525" s="9" t="s">
        <v>30</v>
      </c>
      <c r="F525" s="9" t="s">
        <v>31</v>
      </c>
      <c r="G525" s="13">
        <v>2011.0</v>
      </c>
      <c r="H525" s="13">
        <v>67004.0</v>
      </c>
      <c r="I525" s="13">
        <v>1.0</v>
      </c>
      <c r="J525" s="13">
        <v>1350000.0</v>
      </c>
      <c r="K525" s="9" t="s">
        <v>3369</v>
      </c>
      <c r="L525" s="13">
        <v>3.9</v>
      </c>
      <c r="M525" s="9" t="s">
        <v>3370</v>
      </c>
      <c r="O525" s="34"/>
    </row>
    <row r="526">
      <c r="A526" s="13">
        <v>100549.0</v>
      </c>
      <c r="B526" s="9" t="s">
        <v>3984</v>
      </c>
      <c r="C526" s="14">
        <v>42359.0</v>
      </c>
      <c r="D526" s="9" t="s">
        <v>91</v>
      </c>
      <c r="E526" s="9" t="s">
        <v>907</v>
      </c>
      <c r="F526" s="9" t="s">
        <v>1574</v>
      </c>
      <c r="G526" s="13">
        <v>2013.0</v>
      </c>
      <c r="H526" s="13">
        <v>22209.0</v>
      </c>
      <c r="I526" s="13">
        <v>1.0</v>
      </c>
      <c r="J526" s="13">
        <v>525000.0</v>
      </c>
      <c r="K526" s="9" t="s">
        <v>3369</v>
      </c>
      <c r="L526" s="13">
        <v>4.1</v>
      </c>
      <c r="M526" s="9" t="s">
        <v>3370</v>
      </c>
      <c r="O526" s="34"/>
    </row>
    <row r="527">
      <c r="A527" s="13">
        <v>65077.0</v>
      </c>
      <c r="B527" s="9" t="s">
        <v>3985</v>
      </c>
      <c r="C527" s="14">
        <v>42317.0</v>
      </c>
      <c r="D527" s="9" t="s">
        <v>91</v>
      </c>
      <c r="E527" s="9" t="s">
        <v>92</v>
      </c>
      <c r="F527" s="9" t="s">
        <v>841</v>
      </c>
      <c r="G527" s="13">
        <v>2008.0</v>
      </c>
      <c r="H527" s="13">
        <v>75449.0</v>
      </c>
      <c r="I527" s="13">
        <v>2.0</v>
      </c>
      <c r="J527" s="13">
        <v>500000.0</v>
      </c>
      <c r="K527" s="9" t="s">
        <v>3369</v>
      </c>
      <c r="L527" s="13">
        <v>3.1</v>
      </c>
      <c r="M527" s="9" t="s">
        <v>3418</v>
      </c>
      <c r="O527" s="13">
        <v>335520.0</v>
      </c>
    </row>
    <row r="528">
      <c r="A528" s="13">
        <v>117106.0</v>
      </c>
      <c r="B528" s="9" t="s">
        <v>3986</v>
      </c>
      <c r="C528" s="14">
        <v>42393.0</v>
      </c>
      <c r="D528" s="9" t="s">
        <v>91</v>
      </c>
      <c r="E528" s="9" t="s">
        <v>1432</v>
      </c>
      <c r="F528" s="9" t="s">
        <v>1443</v>
      </c>
      <c r="G528" s="13">
        <v>2005.0</v>
      </c>
      <c r="H528" s="13">
        <v>101209.0</v>
      </c>
      <c r="I528" s="13">
        <v>2.0</v>
      </c>
      <c r="J528" s="13">
        <v>200000.0</v>
      </c>
      <c r="K528" s="9" t="s">
        <v>3383</v>
      </c>
      <c r="L528" s="13">
        <v>2.0</v>
      </c>
      <c r="M528" s="9" t="s">
        <v>3370</v>
      </c>
      <c r="O528" s="13">
        <v>122490.0</v>
      </c>
    </row>
    <row r="529">
      <c r="A529" s="13">
        <v>227595.0</v>
      </c>
      <c r="B529" s="9" t="s">
        <v>3987</v>
      </c>
      <c r="C529" s="14">
        <v>42454.0</v>
      </c>
      <c r="D529" s="9" t="s">
        <v>91</v>
      </c>
      <c r="E529" s="9" t="s">
        <v>1223</v>
      </c>
      <c r="F529" s="9" t="s">
        <v>1434</v>
      </c>
      <c r="G529" s="13">
        <v>2011.0</v>
      </c>
      <c r="H529" s="13">
        <v>45415.0</v>
      </c>
      <c r="I529" s="13">
        <v>1.0</v>
      </c>
      <c r="J529" s="13">
        <v>240000.0</v>
      </c>
      <c r="K529" s="9" t="s">
        <v>3369</v>
      </c>
      <c r="L529" s="13">
        <v>3.7</v>
      </c>
      <c r="M529" s="9" t="s">
        <v>3372</v>
      </c>
      <c r="O529" s="13">
        <v>223000.0</v>
      </c>
    </row>
    <row r="530">
      <c r="A530" s="13">
        <v>106345.0</v>
      </c>
      <c r="B530" s="9" t="s">
        <v>3988</v>
      </c>
      <c r="C530" s="14">
        <v>42371.0</v>
      </c>
      <c r="D530" s="9" t="s">
        <v>61</v>
      </c>
      <c r="E530" s="9" t="s">
        <v>127</v>
      </c>
      <c r="F530" s="9" t="s">
        <v>417</v>
      </c>
      <c r="G530" s="13">
        <v>2012.0</v>
      </c>
      <c r="H530" s="13">
        <v>36710.0</v>
      </c>
      <c r="I530" s="13">
        <v>1.0</v>
      </c>
      <c r="J530" s="13">
        <v>600000.0</v>
      </c>
      <c r="K530" s="9" t="s">
        <v>3387</v>
      </c>
      <c r="L530" s="13">
        <v>3.9</v>
      </c>
      <c r="M530" s="9" t="s">
        <v>3370</v>
      </c>
      <c r="O530" s="13">
        <v>569100.0</v>
      </c>
    </row>
    <row r="531">
      <c r="A531" s="13">
        <v>130190.0</v>
      </c>
      <c r="B531" s="9" t="s">
        <v>3989</v>
      </c>
      <c r="C531" s="14">
        <v>42414.0</v>
      </c>
      <c r="D531" s="9" t="s">
        <v>2735</v>
      </c>
      <c r="E531" s="9" t="s">
        <v>2736</v>
      </c>
      <c r="F531" s="9" t="s">
        <v>2737</v>
      </c>
      <c r="G531" s="13">
        <v>2013.0</v>
      </c>
      <c r="H531" s="13">
        <v>49270.0</v>
      </c>
      <c r="I531" s="13">
        <v>1.0</v>
      </c>
      <c r="J531" s="13">
        <v>2500000.0</v>
      </c>
      <c r="K531" s="9" t="s">
        <v>3369</v>
      </c>
      <c r="L531" s="13">
        <v>4.2</v>
      </c>
      <c r="M531" s="9" t="s">
        <v>3372</v>
      </c>
      <c r="O531" s="13">
        <v>2647500.0</v>
      </c>
    </row>
    <row r="532">
      <c r="A532" s="13">
        <v>214922.0</v>
      </c>
      <c r="B532" s="9" t="s">
        <v>3990</v>
      </c>
      <c r="C532" s="14">
        <v>42435.0</v>
      </c>
      <c r="D532" s="9" t="s">
        <v>61</v>
      </c>
      <c r="E532" s="9" t="s">
        <v>216</v>
      </c>
      <c r="F532" s="9" t="s">
        <v>203</v>
      </c>
      <c r="G532" s="13">
        <v>2009.0</v>
      </c>
      <c r="H532" s="13">
        <v>40066.0</v>
      </c>
      <c r="I532" s="13">
        <v>2.0</v>
      </c>
      <c r="J532" s="13">
        <v>375000.0</v>
      </c>
      <c r="K532" s="9" t="s">
        <v>3383</v>
      </c>
      <c r="L532" s="13">
        <v>3.6</v>
      </c>
      <c r="M532" s="9" t="s">
        <v>3370</v>
      </c>
      <c r="N532" s="13">
        <v>326041.0</v>
      </c>
      <c r="O532" s="13">
        <v>294390.0</v>
      </c>
    </row>
    <row r="533">
      <c r="A533" s="13">
        <v>216370.0</v>
      </c>
      <c r="B533" s="9" t="s">
        <v>3991</v>
      </c>
      <c r="C533" s="14">
        <v>42440.0</v>
      </c>
      <c r="D533" s="9" t="s">
        <v>64</v>
      </c>
      <c r="E533" s="9" t="s">
        <v>174</v>
      </c>
      <c r="F533" s="9" t="s">
        <v>175</v>
      </c>
      <c r="G533" s="13">
        <v>2013.0</v>
      </c>
      <c r="H533" s="13">
        <v>100427.0</v>
      </c>
      <c r="I533" s="13">
        <v>1.0</v>
      </c>
      <c r="J533" s="13">
        <v>750000.0</v>
      </c>
      <c r="K533" s="34"/>
      <c r="L533" s="13">
        <v>3.1</v>
      </c>
      <c r="M533" s="9" t="s">
        <v>3372</v>
      </c>
      <c r="O533" s="13">
        <v>766700.0</v>
      </c>
    </row>
    <row r="534">
      <c r="A534" s="13">
        <v>19866.0</v>
      </c>
      <c r="B534" s="9" t="s">
        <v>3992</v>
      </c>
      <c r="C534" s="14">
        <v>42282.0</v>
      </c>
      <c r="D534" s="9" t="s">
        <v>273</v>
      </c>
      <c r="E534" s="9" t="s">
        <v>2380</v>
      </c>
      <c r="F534" s="9" t="s">
        <v>2129</v>
      </c>
      <c r="G534" s="13">
        <v>2006.0</v>
      </c>
      <c r="H534" s="13">
        <v>81912.0</v>
      </c>
      <c r="I534" s="13">
        <v>2.0</v>
      </c>
      <c r="J534" s="13">
        <v>190000.0</v>
      </c>
      <c r="K534" s="9" t="s">
        <v>3369</v>
      </c>
      <c r="L534" s="13">
        <v>2.6</v>
      </c>
      <c r="M534" s="9" t="s">
        <v>3374</v>
      </c>
      <c r="O534" s="13">
        <v>101970.0</v>
      </c>
    </row>
    <row r="535">
      <c r="A535" s="13">
        <v>88485.0</v>
      </c>
      <c r="B535" s="9" t="s">
        <v>3993</v>
      </c>
      <c r="C535" s="14">
        <v>42338.0</v>
      </c>
      <c r="D535" s="9" t="s">
        <v>91</v>
      </c>
      <c r="E535" s="9" t="s">
        <v>92</v>
      </c>
      <c r="F535" s="9" t="s">
        <v>124</v>
      </c>
      <c r="G535" s="13">
        <v>2014.0</v>
      </c>
      <c r="H535" s="13">
        <v>31890.0</v>
      </c>
      <c r="I535" s="13">
        <v>1.0</v>
      </c>
      <c r="J535" s="13">
        <v>900000.0</v>
      </c>
      <c r="K535" s="9" t="s">
        <v>3369</v>
      </c>
      <c r="L535" s="13">
        <v>4.6</v>
      </c>
      <c r="M535" s="9" t="s">
        <v>3370</v>
      </c>
      <c r="O535" s="13">
        <v>1009100.0</v>
      </c>
    </row>
    <row r="536">
      <c r="A536" s="13">
        <v>117559.0</v>
      </c>
      <c r="B536" s="9" t="s">
        <v>3994</v>
      </c>
      <c r="C536" s="14">
        <v>42394.0</v>
      </c>
      <c r="D536" s="9" t="s">
        <v>91</v>
      </c>
      <c r="E536" s="9" t="s">
        <v>907</v>
      </c>
      <c r="F536" s="9" t="s">
        <v>1434</v>
      </c>
      <c r="G536" s="13">
        <v>2008.0</v>
      </c>
      <c r="H536" s="13">
        <v>41725.0</v>
      </c>
      <c r="I536" s="13">
        <v>1.0</v>
      </c>
      <c r="J536" s="13">
        <v>275000.0</v>
      </c>
      <c r="K536" s="9" t="s">
        <v>3369</v>
      </c>
      <c r="L536" s="13">
        <v>3.0</v>
      </c>
      <c r="M536" s="9" t="s">
        <v>3374</v>
      </c>
      <c r="N536" s="13">
        <v>226890.0</v>
      </c>
      <c r="O536" s="13">
        <v>213900.0</v>
      </c>
    </row>
    <row r="537">
      <c r="A537" s="13">
        <v>16984.0</v>
      </c>
      <c r="B537" s="9" t="s">
        <v>3995</v>
      </c>
      <c r="C537" s="14">
        <v>42227.0</v>
      </c>
      <c r="D537" s="9" t="s">
        <v>25</v>
      </c>
      <c r="E537" s="9" t="s">
        <v>195</v>
      </c>
      <c r="F537" s="9" t="s">
        <v>2780</v>
      </c>
      <c r="G537" s="13">
        <v>2012.0</v>
      </c>
      <c r="H537" s="13">
        <v>39798.0</v>
      </c>
      <c r="I537" s="13">
        <v>1.0</v>
      </c>
      <c r="J537" s="13">
        <v>800000.0</v>
      </c>
      <c r="K537" s="9" t="s">
        <v>3369</v>
      </c>
      <c r="L537" s="13">
        <v>4.0</v>
      </c>
      <c r="M537" s="9" t="s">
        <v>3374</v>
      </c>
      <c r="O537" s="34"/>
    </row>
    <row r="538">
      <c r="A538" s="13">
        <v>114171.0</v>
      </c>
      <c r="B538" s="9" t="s">
        <v>3996</v>
      </c>
      <c r="C538" s="14">
        <v>42389.0</v>
      </c>
      <c r="D538" s="9" t="s">
        <v>61</v>
      </c>
      <c r="E538" s="9" t="s">
        <v>1831</v>
      </c>
      <c r="F538" s="9" t="s">
        <v>1844</v>
      </c>
      <c r="G538" s="13">
        <v>2008.0</v>
      </c>
      <c r="H538" s="13">
        <v>33639.0</v>
      </c>
      <c r="I538" s="13">
        <v>1.0</v>
      </c>
      <c r="J538" s="13">
        <v>220000.0</v>
      </c>
      <c r="K538" s="9" t="s">
        <v>3387</v>
      </c>
      <c r="L538" s="13">
        <v>2.1</v>
      </c>
      <c r="M538" s="9" t="s">
        <v>3372</v>
      </c>
      <c r="N538" s="13">
        <v>189312.0</v>
      </c>
      <c r="O538" s="13">
        <v>163500.0</v>
      </c>
    </row>
    <row r="539">
      <c r="A539" s="13">
        <v>119294.0</v>
      </c>
      <c r="B539" s="9" t="s">
        <v>3997</v>
      </c>
      <c r="C539" s="14">
        <v>42415.0</v>
      </c>
      <c r="D539" s="9" t="s">
        <v>61</v>
      </c>
      <c r="E539" s="9" t="s">
        <v>443</v>
      </c>
      <c r="F539" s="9" t="s">
        <v>444</v>
      </c>
      <c r="G539" s="13">
        <v>2011.0</v>
      </c>
      <c r="H539" s="13">
        <v>103849.0</v>
      </c>
      <c r="I539" s="13">
        <v>1.0</v>
      </c>
      <c r="J539" s="13">
        <v>400000.0</v>
      </c>
      <c r="K539" s="9" t="s">
        <v>3369</v>
      </c>
      <c r="L539" s="13">
        <v>3.6</v>
      </c>
      <c r="M539" s="9" t="s">
        <v>3372</v>
      </c>
      <c r="N539" s="13">
        <v>334012.0</v>
      </c>
      <c r="O539" s="13">
        <v>396200.0</v>
      </c>
    </row>
    <row r="540">
      <c r="A540" s="13">
        <v>124167.0</v>
      </c>
      <c r="B540" s="9" t="s">
        <v>3998</v>
      </c>
      <c r="C540" s="14">
        <v>42406.0</v>
      </c>
      <c r="D540" s="9" t="s">
        <v>61</v>
      </c>
      <c r="E540" s="9" t="s">
        <v>127</v>
      </c>
      <c r="F540" s="9" t="s">
        <v>1605</v>
      </c>
      <c r="G540" s="13">
        <v>2012.0</v>
      </c>
      <c r="H540" s="13">
        <v>11139.0</v>
      </c>
      <c r="I540" s="13">
        <v>1.0</v>
      </c>
      <c r="J540" s="13">
        <v>750000.0</v>
      </c>
      <c r="K540" s="9" t="s">
        <v>3369</v>
      </c>
      <c r="L540" s="13">
        <v>4.1</v>
      </c>
      <c r="M540" s="9" t="s">
        <v>3370</v>
      </c>
      <c r="O540" s="13">
        <v>653700.0</v>
      </c>
    </row>
    <row r="541">
      <c r="A541" s="13">
        <v>125138.0</v>
      </c>
      <c r="B541" s="9" t="s">
        <v>3999</v>
      </c>
      <c r="C541" s="14">
        <v>42407.0</v>
      </c>
      <c r="D541" s="9" t="s">
        <v>13</v>
      </c>
      <c r="E541" s="9" t="s">
        <v>471</v>
      </c>
      <c r="F541" s="9" t="s">
        <v>1058</v>
      </c>
      <c r="G541" s="13">
        <v>2005.0</v>
      </c>
      <c r="H541" s="13">
        <v>35523.0</v>
      </c>
      <c r="I541" s="13">
        <v>1.0</v>
      </c>
      <c r="J541" s="13">
        <v>700000.0</v>
      </c>
      <c r="K541" s="9" t="s">
        <v>3369</v>
      </c>
      <c r="L541" s="13">
        <v>2.8</v>
      </c>
      <c r="M541" s="9" t="s">
        <v>3372</v>
      </c>
    </row>
    <row r="542">
      <c r="A542" s="13">
        <v>20564.0</v>
      </c>
      <c r="B542" s="9" t="s">
        <v>4000</v>
      </c>
      <c r="C542" s="14">
        <v>42286.0</v>
      </c>
      <c r="D542" s="9" t="s">
        <v>61</v>
      </c>
      <c r="E542" s="9" t="s">
        <v>1211</v>
      </c>
      <c r="F542" s="9" t="s">
        <v>203</v>
      </c>
      <c r="G542" s="13">
        <v>2011.0</v>
      </c>
      <c r="H542" s="13">
        <v>36011.0</v>
      </c>
      <c r="I542" s="13">
        <v>1.0</v>
      </c>
      <c r="J542" s="13">
        <v>310000.0</v>
      </c>
      <c r="K542" s="9" t="s">
        <v>3369</v>
      </c>
      <c r="L542" s="13">
        <v>3.9</v>
      </c>
      <c r="M542" s="9" t="s">
        <v>3418</v>
      </c>
      <c r="N542" s="13">
        <v>253820.0</v>
      </c>
      <c r="O542" s="13">
        <v>232600.0</v>
      </c>
    </row>
    <row r="543">
      <c r="A543" s="13">
        <v>108452.0</v>
      </c>
      <c r="B543" s="9" t="s">
        <v>4001</v>
      </c>
      <c r="C543" s="14">
        <v>42375.0</v>
      </c>
      <c r="D543" s="9" t="s">
        <v>25</v>
      </c>
      <c r="E543" s="9" t="s">
        <v>119</v>
      </c>
      <c r="F543" s="9" t="s">
        <v>120</v>
      </c>
      <c r="G543" s="13">
        <v>2008.0</v>
      </c>
      <c r="H543" s="13">
        <v>71152.0</v>
      </c>
      <c r="I543" s="13">
        <v>1.0</v>
      </c>
      <c r="J543" s="13">
        <v>360000.0</v>
      </c>
      <c r="K543" s="9" t="s">
        <v>3369</v>
      </c>
      <c r="L543" s="13">
        <v>3.3</v>
      </c>
      <c r="M543" s="9" t="s">
        <v>3370</v>
      </c>
      <c r="O543" s="34"/>
    </row>
    <row r="544">
      <c r="A544" s="13">
        <v>111745.0</v>
      </c>
      <c r="B544" s="9" t="s">
        <v>4002</v>
      </c>
      <c r="C544" s="14">
        <v>42385.0</v>
      </c>
      <c r="D544" s="9" t="s">
        <v>91</v>
      </c>
      <c r="E544" s="9" t="s">
        <v>243</v>
      </c>
      <c r="F544" s="9" t="s">
        <v>847</v>
      </c>
      <c r="G544" s="13">
        <v>2009.0</v>
      </c>
      <c r="H544" s="13">
        <v>42710.0</v>
      </c>
      <c r="I544" s="13">
        <v>3.0</v>
      </c>
      <c r="J544" s="13">
        <v>385000.0</v>
      </c>
      <c r="K544" s="9" t="s">
        <v>3376</v>
      </c>
      <c r="L544" s="13">
        <v>3.2</v>
      </c>
      <c r="M544" s="9" t="s">
        <v>3374</v>
      </c>
      <c r="O544" s="13">
        <v>244460.0</v>
      </c>
    </row>
    <row r="545">
      <c r="A545" s="13">
        <v>211415.0</v>
      </c>
      <c r="B545" s="9" t="s">
        <v>4003</v>
      </c>
      <c r="C545" s="14">
        <v>42432.0</v>
      </c>
      <c r="D545" s="9" t="s">
        <v>91</v>
      </c>
      <c r="E545" s="9" t="s">
        <v>1442</v>
      </c>
      <c r="F545" s="9" t="s">
        <v>1443</v>
      </c>
      <c r="G545" s="13">
        <v>2011.0</v>
      </c>
      <c r="H545" s="13">
        <v>16122.0</v>
      </c>
      <c r="I545" s="13">
        <v>1.0</v>
      </c>
      <c r="J545" s="13">
        <v>310000.0</v>
      </c>
      <c r="K545" s="9" t="s">
        <v>3369</v>
      </c>
      <c r="L545" s="13">
        <v>4.0</v>
      </c>
      <c r="M545" s="9" t="s">
        <v>3372</v>
      </c>
      <c r="N545" s="13">
        <v>268650.0</v>
      </c>
      <c r="O545" s="13">
        <v>304700.0</v>
      </c>
    </row>
    <row r="546">
      <c r="A546" s="13">
        <v>65841.0</v>
      </c>
      <c r="B546" s="9" t="s">
        <v>4004</v>
      </c>
      <c r="C546" s="14">
        <v>42313.0</v>
      </c>
      <c r="D546" s="9" t="s">
        <v>61</v>
      </c>
      <c r="E546" s="9" t="s">
        <v>914</v>
      </c>
      <c r="F546" s="9" t="s">
        <v>306</v>
      </c>
      <c r="G546" s="13">
        <v>2006.0</v>
      </c>
      <c r="H546" s="13">
        <v>51336.0</v>
      </c>
      <c r="I546" s="13">
        <v>2.0</v>
      </c>
      <c r="J546" s="13">
        <v>250000.0</v>
      </c>
      <c r="K546" s="9" t="s">
        <v>3369</v>
      </c>
      <c r="L546" s="13">
        <v>2.9</v>
      </c>
      <c r="M546" s="9" t="s">
        <v>3418</v>
      </c>
      <c r="N546" s="13">
        <v>163847.0</v>
      </c>
      <c r="O546" s="34"/>
    </row>
    <row r="547">
      <c r="A547" s="13">
        <v>220858.0</v>
      </c>
      <c r="B547" s="9" t="s">
        <v>4005</v>
      </c>
      <c r="C547" s="14">
        <v>42448.0</v>
      </c>
      <c r="D547" s="9" t="s">
        <v>61</v>
      </c>
      <c r="E547" s="9" t="s">
        <v>443</v>
      </c>
      <c r="F547" s="9" t="s">
        <v>657</v>
      </c>
      <c r="G547" s="13">
        <v>2013.0</v>
      </c>
      <c r="H547" s="13">
        <v>59234.0</v>
      </c>
      <c r="I547" s="13">
        <v>1.0</v>
      </c>
      <c r="J547" s="13">
        <v>580000.0</v>
      </c>
      <c r="K547" s="9" t="s">
        <v>3369</v>
      </c>
      <c r="L547" s="13">
        <v>4.1</v>
      </c>
      <c r="M547" s="9" t="s">
        <v>3372</v>
      </c>
      <c r="O547" s="13">
        <v>542200.0</v>
      </c>
    </row>
    <row r="548">
      <c r="A548" s="13">
        <v>220317.0</v>
      </c>
      <c r="B548" s="9" t="s">
        <v>4006</v>
      </c>
      <c r="C548" s="14">
        <v>42449.0</v>
      </c>
      <c r="D548" s="9" t="s">
        <v>61</v>
      </c>
      <c r="E548" s="9" t="s">
        <v>202</v>
      </c>
      <c r="F548" s="9" t="s">
        <v>128</v>
      </c>
      <c r="G548" s="13">
        <v>2014.0</v>
      </c>
      <c r="H548" s="13">
        <v>62583.0</v>
      </c>
      <c r="I548" s="13">
        <v>1.0</v>
      </c>
      <c r="J548" s="13">
        <v>750000.0</v>
      </c>
      <c r="K548" s="9" t="s">
        <v>3385</v>
      </c>
      <c r="L548" s="13">
        <v>4.3</v>
      </c>
      <c r="M548" s="9" t="s">
        <v>3372</v>
      </c>
      <c r="N548" s="13">
        <v>585349.0</v>
      </c>
      <c r="O548" s="13">
        <v>641600.0</v>
      </c>
    </row>
    <row r="549">
      <c r="A549" s="13">
        <v>91133.0</v>
      </c>
      <c r="B549" s="9" t="s">
        <v>4007</v>
      </c>
      <c r="C549" s="14">
        <v>42342.0</v>
      </c>
      <c r="D549" s="9" t="s">
        <v>81</v>
      </c>
      <c r="E549" s="9" t="s">
        <v>1099</v>
      </c>
      <c r="F549" s="9" t="s">
        <v>2135</v>
      </c>
      <c r="G549" s="13">
        <v>2006.0</v>
      </c>
      <c r="H549" s="13">
        <v>64974.0</v>
      </c>
      <c r="I549" s="13">
        <v>2.0</v>
      </c>
      <c r="J549" s="13">
        <v>280000.0</v>
      </c>
      <c r="K549" s="9" t="s">
        <v>3369</v>
      </c>
      <c r="L549" s="13">
        <v>2.6</v>
      </c>
      <c r="M549" s="9" t="s">
        <v>3370</v>
      </c>
      <c r="O549" s="13">
        <v>197730.0</v>
      </c>
    </row>
    <row r="550">
      <c r="A550" s="13">
        <v>102104.0</v>
      </c>
      <c r="B550" s="9" t="s">
        <v>4008</v>
      </c>
      <c r="C550" s="14">
        <v>42367.0</v>
      </c>
      <c r="D550" s="9" t="s">
        <v>273</v>
      </c>
      <c r="E550" s="9" t="s">
        <v>2225</v>
      </c>
      <c r="F550" s="9" t="s">
        <v>226</v>
      </c>
      <c r="G550" s="13">
        <v>2012.0</v>
      </c>
      <c r="H550" s="13">
        <v>17497.0</v>
      </c>
      <c r="I550" s="13">
        <v>2.0</v>
      </c>
      <c r="J550" s="13">
        <v>120000.0</v>
      </c>
      <c r="K550" s="9" t="s">
        <v>3369</v>
      </c>
      <c r="L550" s="13">
        <v>4.3</v>
      </c>
      <c r="M550" s="9" t="s">
        <v>3370</v>
      </c>
      <c r="N550" s="13">
        <v>77974.0</v>
      </c>
      <c r="O550" s="13">
        <v>108360.0</v>
      </c>
    </row>
    <row r="551">
      <c r="A551" s="13">
        <v>124626.0</v>
      </c>
      <c r="B551" s="9" t="s">
        <v>4009</v>
      </c>
      <c r="C551" s="14">
        <v>42406.0</v>
      </c>
      <c r="D551" s="9" t="s">
        <v>91</v>
      </c>
      <c r="E551" s="9" t="s">
        <v>1442</v>
      </c>
      <c r="F551" s="9" t="s">
        <v>2161</v>
      </c>
      <c r="G551" s="13">
        <v>2007.0</v>
      </c>
      <c r="H551" s="13">
        <v>82885.0</v>
      </c>
      <c r="I551" s="13">
        <v>2.0</v>
      </c>
      <c r="J551" s="13">
        <v>230000.0</v>
      </c>
      <c r="K551" s="9" t="s">
        <v>3369</v>
      </c>
      <c r="L551" s="13">
        <v>2.7</v>
      </c>
      <c r="M551" s="9" t="s">
        <v>3370</v>
      </c>
      <c r="O551" s="13">
        <v>127620.0</v>
      </c>
    </row>
    <row r="552">
      <c r="A552" s="13">
        <v>61447.0</v>
      </c>
      <c r="B552" s="9" t="s">
        <v>4010</v>
      </c>
      <c r="C552" s="14">
        <v>42340.0</v>
      </c>
      <c r="D552" s="9" t="s">
        <v>273</v>
      </c>
      <c r="E552" s="9" t="s">
        <v>2380</v>
      </c>
      <c r="F552" s="9" t="s">
        <v>2381</v>
      </c>
      <c r="G552" s="13">
        <v>2006.0</v>
      </c>
      <c r="H552" s="13">
        <v>116184.0</v>
      </c>
      <c r="I552" s="13">
        <v>1.0</v>
      </c>
      <c r="J552" s="13">
        <v>185000.0</v>
      </c>
      <c r="K552" s="9" t="s">
        <v>3369</v>
      </c>
      <c r="L552" s="13">
        <v>2.9</v>
      </c>
      <c r="M552" s="9" t="s">
        <v>3370</v>
      </c>
      <c r="O552" s="13">
        <v>81400.0</v>
      </c>
    </row>
    <row r="553">
      <c r="A553" s="13">
        <v>21525.0</v>
      </c>
      <c r="B553" s="9" t="s">
        <v>4011</v>
      </c>
      <c r="C553" s="14">
        <v>42293.0</v>
      </c>
      <c r="D553" s="9" t="s">
        <v>542</v>
      </c>
      <c r="E553" s="9" t="s">
        <v>3423</v>
      </c>
      <c r="F553" s="9" t="s">
        <v>4012</v>
      </c>
      <c r="G553" s="13">
        <v>2010.0</v>
      </c>
      <c r="H553" s="13">
        <v>47844.0</v>
      </c>
      <c r="I553" s="13">
        <v>2.0</v>
      </c>
      <c r="J553" s="13">
        <v>450000.0</v>
      </c>
      <c r="K553" s="9" t="s">
        <v>3369</v>
      </c>
      <c r="L553" s="13">
        <v>3.2</v>
      </c>
      <c r="M553" s="9" t="s">
        <v>3374</v>
      </c>
      <c r="O553" s="13">
        <v>419040.0</v>
      </c>
    </row>
    <row r="554">
      <c r="A554" s="13">
        <v>43810.0</v>
      </c>
      <c r="B554" s="9" t="s">
        <v>4013</v>
      </c>
      <c r="C554" s="14">
        <v>42329.0</v>
      </c>
      <c r="D554" s="9" t="s">
        <v>61</v>
      </c>
      <c r="E554" s="9" t="s">
        <v>1831</v>
      </c>
      <c r="F554" s="9" t="s">
        <v>1844</v>
      </c>
      <c r="G554" s="13">
        <v>2006.0</v>
      </c>
      <c r="H554" s="13">
        <v>79539.0</v>
      </c>
      <c r="I554" s="13">
        <v>2.0</v>
      </c>
      <c r="J554" s="13">
        <v>185000.0</v>
      </c>
      <c r="K554" s="9" t="s">
        <v>3369</v>
      </c>
      <c r="L554" s="13">
        <v>2.8</v>
      </c>
      <c r="M554" s="9" t="s">
        <v>3374</v>
      </c>
      <c r="N554" s="13">
        <v>138129.0</v>
      </c>
      <c r="O554" s="13">
        <v>123570.0</v>
      </c>
    </row>
    <row r="555">
      <c r="A555" s="13">
        <v>217678.0</v>
      </c>
      <c r="B555" s="9" t="s">
        <v>4014</v>
      </c>
      <c r="C555" s="14">
        <v>42438.0</v>
      </c>
      <c r="D555" s="9" t="s">
        <v>91</v>
      </c>
      <c r="E555" s="9" t="s">
        <v>907</v>
      </c>
      <c r="F555" s="9" t="s">
        <v>235</v>
      </c>
      <c r="G555" s="13">
        <v>2012.0</v>
      </c>
      <c r="H555" s="13">
        <v>6282.0</v>
      </c>
      <c r="I555" s="13">
        <v>1.0</v>
      </c>
      <c r="J555" s="13">
        <v>400000.0</v>
      </c>
      <c r="K555" s="34"/>
      <c r="L555" s="13">
        <v>3.8</v>
      </c>
      <c r="M555" s="9" t="s">
        <v>3370</v>
      </c>
      <c r="O555" s="34"/>
    </row>
    <row r="556">
      <c r="A556" s="13">
        <v>103917.0</v>
      </c>
      <c r="B556" s="9" t="s">
        <v>4015</v>
      </c>
      <c r="C556" s="14">
        <v>42367.0</v>
      </c>
      <c r="D556" s="9" t="s">
        <v>273</v>
      </c>
      <c r="E556" s="9" t="s">
        <v>292</v>
      </c>
      <c r="F556" s="9" t="s">
        <v>2769</v>
      </c>
      <c r="G556" s="13">
        <v>2007.0</v>
      </c>
      <c r="H556" s="13">
        <v>105241.0</v>
      </c>
      <c r="I556" s="13">
        <v>2.0</v>
      </c>
      <c r="J556" s="13">
        <v>390000.0</v>
      </c>
      <c r="K556" s="9" t="s">
        <v>3369</v>
      </c>
      <c r="L556" s="13">
        <v>2.6</v>
      </c>
      <c r="M556" s="9" t="s">
        <v>3370</v>
      </c>
      <c r="O556" s="13">
        <v>283140.0</v>
      </c>
    </row>
    <row r="557">
      <c r="A557" s="13">
        <v>56142.0</v>
      </c>
      <c r="B557" s="9" t="s">
        <v>4016</v>
      </c>
      <c r="C557" s="14">
        <v>42307.0</v>
      </c>
      <c r="D557" s="9" t="s">
        <v>64</v>
      </c>
      <c r="E557" s="9" t="s">
        <v>174</v>
      </c>
      <c r="F557" s="9" t="s">
        <v>175</v>
      </c>
      <c r="G557" s="13">
        <v>2012.0</v>
      </c>
      <c r="H557" s="13">
        <v>57830.0</v>
      </c>
      <c r="I557" s="13">
        <v>1.0</v>
      </c>
      <c r="J557" s="13">
        <v>780000.0</v>
      </c>
      <c r="K557" s="9" t="s">
        <v>3369</v>
      </c>
      <c r="L557" s="13">
        <v>3.6</v>
      </c>
      <c r="M557" s="9" t="s">
        <v>3370</v>
      </c>
      <c r="O557" s="13">
        <v>746400.0</v>
      </c>
    </row>
    <row r="558">
      <c r="A558" s="13">
        <v>219526.0</v>
      </c>
      <c r="B558" s="9" t="s">
        <v>4017</v>
      </c>
      <c r="C558" s="14">
        <v>42442.0</v>
      </c>
      <c r="D558" s="9" t="s">
        <v>36</v>
      </c>
      <c r="E558" s="9" t="s">
        <v>902</v>
      </c>
      <c r="F558" s="9" t="s">
        <v>1505</v>
      </c>
      <c r="G558" s="13">
        <v>2010.0</v>
      </c>
      <c r="H558" s="13">
        <v>19946.0</v>
      </c>
      <c r="I558" s="13">
        <v>1.0</v>
      </c>
      <c r="J558" s="13">
        <v>300000.0</v>
      </c>
      <c r="K558" s="9" t="s">
        <v>3369</v>
      </c>
      <c r="L558" s="13">
        <v>3.2</v>
      </c>
      <c r="M558" s="9" t="s">
        <v>3370</v>
      </c>
      <c r="O558" s="13">
        <v>264200.0</v>
      </c>
    </row>
    <row r="559">
      <c r="A559" s="13">
        <v>81822.0</v>
      </c>
      <c r="B559" s="9" t="s">
        <v>4018</v>
      </c>
      <c r="C559" s="14">
        <v>42335.0</v>
      </c>
      <c r="D559" s="9" t="s">
        <v>273</v>
      </c>
      <c r="E559" s="9" t="s">
        <v>2225</v>
      </c>
      <c r="F559" s="9" t="s">
        <v>4019</v>
      </c>
      <c r="G559" s="13">
        <v>2012.0</v>
      </c>
      <c r="H559" s="13">
        <v>15373.0</v>
      </c>
      <c r="I559" s="13">
        <v>2.0</v>
      </c>
      <c r="J559" s="13">
        <v>120000.0</v>
      </c>
      <c r="K559" s="9" t="s">
        <v>3383</v>
      </c>
      <c r="L559" s="13">
        <v>3.7</v>
      </c>
      <c r="M559" s="9" t="s">
        <v>3374</v>
      </c>
      <c r="O559" s="34"/>
    </row>
    <row r="560">
      <c r="A560" s="13">
        <v>106030.0</v>
      </c>
      <c r="B560" s="9" t="s">
        <v>4020</v>
      </c>
      <c r="C560" s="14">
        <v>42369.0</v>
      </c>
      <c r="D560" s="9" t="s">
        <v>55</v>
      </c>
      <c r="E560" s="9" t="s">
        <v>792</v>
      </c>
      <c r="F560" s="9" t="s">
        <v>972</v>
      </c>
      <c r="G560" s="13">
        <v>2013.0</v>
      </c>
      <c r="H560" s="13">
        <v>16416.0</v>
      </c>
      <c r="I560" s="13">
        <v>1.0</v>
      </c>
      <c r="J560" s="13">
        <v>625000.0</v>
      </c>
      <c r="K560" s="9" t="s">
        <v>3383</v>
      </c>
      <c r="L560" s="13">
        <v>4.5</v>
      </c>
      <c r="M560" s="9" t="s">
        <v>3372</v>
      </c>
    </row>
    <row r="561">
      <c r="A561" s="13">
        <v>18441.0</v>
      </c>
      <c r="B561" s="9" t="s">
        <v>4021</v>
      </c>
      <c r="C561" s="14">
        <v>42256.0</v>
      </c>
      <c r="D561" s="9" t="s">
        <v>77</v>
      </c>
      <c r="E561" s="9" t="s">
        <v>623</v>
      </c>
      <c r="F561" s="9" t="s">
        <v>786</v>
      </c>
      <c r="G561" s="13">
        <v>2012.0</v>
      </c>
      <c r="H561" s="13">
        <v>35471.0</v>
      </c>
      <c r="I561" s="13">
        <v>2.0</v>
      </c>
      <c r="J561" s="13">
        <v>420000.0</v>
      </c>
      <c r="K561" s="9" t="s">
        <v>3369</v>
      </c>
      <c r="L561" s="13">
        <v>3.7</v>
      </c>
      <c r="M561" s="9" t="s">
        <v>3374</v>
      </c>
      <c r="O561" s="13">
        <v>394020.0</v>
      </c>
    </row>
    <row r="562">
      <c r="A562" s="13">
        <v>140490.0</v>
      </c>
      <c r="B562" s="9" t="s">
        <v>4022</v>
      </c>
      <c r="C562" s="14">
        <v>42428.0</v>
      </c>
      <c r="D562" s="9" t="s">
        <v>77</v>
      </c>
      <c r="E562" s="9" t="s">
        <v>623</v>
      </c>
      <c r="F562" s="9" t="s">
        <v>786</v>
      </c>
      <c r="G562" s="13">
        <v>2012.0</v>
      </c>
      <c r="H562" s="13">
        <v>15382.0</v>
      </c>
      <c r="I562" s="13">
        <v>1.0</v>
      </c>
      <c r="J562" s="13">
        <v>590000.0</v>
      </c>
      <c r="K562" s="9" t="s">
        <v>3369</v>
      </c>
      <c r="L562" s="13">
        <v>4.1</v>
      </c>
      <c r="M562" s="9" t="s">
        <v>3372</v>
      </c>
      <c r="O562" s="13">
        <v>448100.0</v>
      </c>
    </row>
    <row r="563">
      <c r="A563" s="13">
        <v>100216.0</v>
      </c>
      <c r="B563" s="9" t="s">
        <v>4023</v>
      </c>
      <c r="C563" s="14">
        <v>42357.0</v>
      </c>
      <c r="D563" s="9" t="s">
        <v>273</v>
      </c>
      <c r="E563" s="9" t="s">
        <v>2177</v>
      </c>
      <c r="F563" s="9" t="s">
        <v>2412</v>
      </c>
      <c r="G563" s="13">
        <v>2007.0</v>
      </c>
      <c r="H563" s="13">
        <v>42500.0</v>
      </c>
      <c r="I563" s="13">
        <v>2.0</v>
      </c>
      <c r="J563" s="13">
        <v>135000.0</v>
      </c>
      <c r="K563" s="9" t="s">
        <v>3369</v>
      </c>
      <c r="L563" s="13">
        <v>2.5</v>
      </c>
      <c r="M563" s="9" t="s">
        <v>3370</v>
      </c>
      <c r="O563" s="34"/>
    </row>
    <row r="564">
      <c r="A564" s="13">
        <v>16478.0</v>
      </c>
      <c r="B564" s="9" t="s">
        <v>4024</v>
      </c>
      <c r="C564" s="14">
        <v>42206.0</v>
      </c>
      <c r="D564" s="9" t="s">
        <v>64</v>
      </c>
      <c r="E564" s="9" t="s">
        <v>174</v>
      </c>
      <c r="F564" s="9" t="s">
        <v>175</v>
      </c>
      <c r="G564" s="13">
        <v>2011.0</v>
      </c>
      <c r="H564" s="13">
        <v>29598.0</v>
      </c>
      <c r="I564" s="13">
        <v>1.0</v>
      </c>
      <c r="J564" s="13">
        <v>710000.0</v>
      </c>
      <c r="K564" s="9" t="s">
        <v>3369</v>
      </c>
      <c r="L564" s="13">
        <v>3.9</v>
      </c>
      <c r="M564" s="9" t="s">
        <v>3374</v>
      </c>
      <c r="O564" s="13">
        <v>683100.0</v>
      </c>
    </row>
    <row r="565">
      <c r="A565" s="13">
        <v>103209.0</v>
      </c>
      <c r="B565" s="9" t="s">
        <v>4025</v>
      </c>
      <c r="C565" s="14">
        <v>42364.0</v>
      </c>
      <c r="D565" s="9" t="s">
        <v>273</v>
      </c>
      <c r="E565" s="9" t="s">
        <v>292</v>
      </c>
      <c r="F565" s="9" t="s">
        <v>4026</v>
      </c>
      <c r="G565" s="13">
        <v>2011.0</v>
      </c>
      <c r="H565" s="13">
        <v>135315.0</v>
      </c>
      <c r="I565" s="13">
        <v>1.0</v>
      </c>
      <c r="J565" s="13">
        <v>480000.0</v>
      </c>
      <c r="K565" s="9" t="s">
        <v>3369</v>
      </c>
      <c r="L565" s="13">
        <v>3.3</v>
      </c>
      <c r="M565" s="9" t="s">
        <v>3370</v>
      </c>
      <c r="O565" s="34"/>
    </row>
    <row r="566">
      <c r="A566" s="13">
        <v>220507.0</v>
      </c>
      <c r="B566" s="9" t="s">
        <v>4027</v>
      </c>
      <c r="C566" s="14">
        <v>42450.0</v>
      </c>
      <c r="D566" s="9" t="s">
        <v>36</v>
      </c>
      <c r="E566" s="9" t="s">
        <v>2341</v>
      </c>
      <c r="F566" s="9" t="s">
        <v>3864</v>
      </c>
      <c r="G566" s="13">
        <v>2010.0</v>
      </c>
      <c r="H566" s="13">
        <v>47357.0</v>
      </c>
      <c r="I566" s="13">
        <v>2.0</v>
      </c>
      <c r="J566" s="13">
        <v>320000.0</v>
      </c>
      <c r="K566" s="9" t="s">
        <v>3376</v>
      </c>
      <c r="L566" s="13">
        <v>3.1</v>
      </c>
      <c r="M566" s="9" t="s">
        <v>3372</v>
      </c>
      <c r="O566" s="13">
        <v>359010.0</v>
      </c>
    </row>
    <row r="567">
      <c r="A567" s="13">
        <v>19067.0</v>
      </c>
      <c r="B567" s="9" t="s">
        <v>4028</v>
      </c>
      <c r="C567" s="14">
        <v>42270.0</v>
      </c>
      <c r="D567" s="9" t="s">
        <v>44</v>
      </c>
      <c r="E567" s="9" t="s">
        <v>72</v>
      </c>
      <c r="F567" s="9" t="s">
        <v>73</v>
      </c>
      <c r="G567" s="13">
        <v>2013.0</v>
      </c>
      <c r="H567" s="13">
        <v>26858.0</v>
      </c>
      <c r="I567" s="13">
        <v>1.0</v>
      </c>
      <c r="J567" s="13">
        <v>1175000.0</v>
      </c>
      <c r="K567" s="9" t="s">
        <v>3369</v>
      </c>
      <c r="L567" s="13">
        <v>3.8</v>
      </c>
      <c r="M567" s="9" t="s">
        <v>3374</v>
      </c>
      <c r="O567" s="13">
        <v>1120600.0</v>
      </c>
    </row>
    <row r="568">
      <c r="A568" s="13">
        <v>19091.0</v>
      </c>
      <c r="B568" s="9" t="s">
        <v>4029</v>
      </c>
      <c r="C568" s="14">
        <v>42270.0</v>
      </c>
      <c r="D568" s="9" t="s">
        <v>61</v>
      </c>
      <c r="E568" s="9" t="s">
        <v>202</v>
      </c>
      <c r="F568" s="9" t="s">
        <v>203</v>
      </c>
      <c r="G568" s="13">
        <v>2010.0</v>
      </c>
      <c r="H568" s="13">
        <v>44063.0</v>
      </c>
      <c r="I568" s="13">
        <v>2.0</v>
      </c>
      <c r="J568" s="13">
        <v>380000.0</v>
      </c>
      <c r="K568" s="9" t="s">
        <v>3383</v>
      </c>
      <c r="L568" s="13">
        <v>3.3</v>
      </c>
      <c r="M568" s="9" t="s">
        <v>3370</v>
      </c>
      <c r="N568" s="13">
        <v>334130.0</v>
      </c>
      <c r="O568" s="13">
        <v>288000.0</v>
      </c>
    </row>
    <row r="569">
      <c r="A569" s="13">
        <v>106957.0</v>
      </c>
      <c r="B569" s="9" t="s">
        <v>4030</v>
      </c>
      <c r="C569" s="14">
        <v>42371.0</v>
      </c>
      <c r="D569" s="9" t="s">
        <v>91</v>
      </c>
      <c r="E569" s="9" t="s">
        <v>92</v>
      </c>
      <c r="F569" s="9" t="s">
        <v>3640</v>
      </c>
      <c r="G569" s="13">
        <v>2007.0</v>
      </c>
      <c r="H569" s="13">
        <v>114704.0</v>
      </c>
      <c r="I569" s="13">
        <v>2.0</v>
      </c>
      <c r="J569" s="13">
        <v>390000.0</v>
      </c>
      <c r="K569" s="9" t="s">
        <v>3369</v>
      </c>
      <c r="L569" s="13">
        <v>3.0</v>
      </c>
      <c r="M569" s="9" t="s">
        <v>3370</v>
      </c>
      <c r="O569" s="13">
        <v>295110.0</v>
      </c>
    </row>
    <row r="570">
      <c r="A570" s="13">
        <v>219310.0</v>
      </c>
      <c r="B570" s="9" t="s">
        <v>4031</v>
      </c>
      <c r="C570" s="14">
        <v>42446.0</v>
      </c>
      <c r="D570" s="9" t="s">
        <v>2076</v>
      </c>
      <c r="E570" s="9" t="s">
        <v>2077</v>
      </c>
      <c r="F570" s="9" t="s">
        <v>2078</v>
      </c>
      <c r="G570" s="13">
        <v>2008.0</v>
      </c>
      <c r="H570" s="13">
        <v>40163.0</v>
      </c>
      <c r="I570" s="13">
        <v>2.0</v>
      </c>
      <c r="J570" s="13">
        <v>180000.0</v>
      </c>
      <c r="K570" s="9" t="s">
        <v>3369</v>
      </c>
      <c r="L570" s="13">
        <v>3.1</v>
      </c>
      <c r="M570" s="9" t="s">
        <v>3372</v>
      </c>
      <c r="O570" s="13">
        <v>153630.0</v>
      </c>
    </row>
    <row r="571">
      <c r="A571" s="13">
        <v>113736.0</v>
      </c>
      <c r="B571" s="9" t="s">
        <v>4032</v>
      </c>
      <c r="C571" s="14">
        <v>42386.0</v>
      </c>
      <c r="D571" s="9" t="s">
        <v>36</v>
      </c>
      <c r="E571" s="9" t="s">
        <v>4033</v>
      </c>
      <c r="F571" s="9" t="s">
        <v>3974</v>
      </c>
      <c r="G571" s="13">
        <v>2013.0</v>
      </c>
      <c r="H571" s="13">
        <v>17343.0</v>
      </c>
      <c r="I571" s="13">
        <v>1.0</v>
      </c>
      <c r="J571" s="13">
        <v>500000.0</v>
      </c>
      <c r="K571" s="9" t="s">
        <v>3376</v>
      </c>
      <c r="L571" s="13">
        <v>4.1</v>
      </c>
      <c r="M571" s="9" t="s">
        <v>3374</v>
      </c>
      <c r="O571" s="13">
        <v>546900.0</v>
      </c>
    </row>
    <row r="572">
      <c r="A572" s="13">
        <v>112059.0</v>
      </c>
      <c r="B572" s="9" t="s">
        <v>4034</v>
      </c>
      <c r="C572" s="14">
        <v>42387.0</v>
      </c>
      <c r="D572" s="9" t="s">
        <v>61</v>
      </c>
      <c r="E572" s="9" t="s">
        <v>216</v>
      </c>
      <c r="F572" s="9" t="s">
        <v>203</v>
      </c>
      <c r="G572" s="13">
        <v>2011.0</v>
      </c>
      <c r="H572" s="13">
        <v>25570.0</v>
      </c>
      <c r="I572" s="13">
        <v>2.0</v>
      </c>
      <c r="J572" s="13">
        <v>435000.0</v>
      </c>
      <c r="K572" s="9" t="s">
        <v>3383</v>
      </c>
      <c r="L572" s="13">
        <v>3.8</v>
      </c>
      <c r="M572" s="9" t="s">
        <v>3370</v>
      </c>
      <c r="N572" s="13">
        <v>392236.0</v>
      </c>
      <c r="O572" s="13">
        <v>381510.0</v>
      </c>
    </row>
    <row r="573">
      <c r="A573" s="13">
        <v>19764.0</v>
      </c>
      <c r="B573" s="9" t="s">
        <v>4035</v>
      </c>
      <c r="C573" s="14">
        <v>42281.0</v>
      </c>
      <c r="D573" s="9" t="s">
        <v>64</v>
      </c>
      <c r="E573" s="9" t="s">
        <v>98</v>
      </c>
      <c r="F573" s="9" t="s">
        <v>2739</v>
      </c>
      <c r="G573" s="13">
        <v>2012.0</v>
      </c>
      <c r="H573" s="13">
        <v>25424.0</v>
      </c>
      <c r="I573" s="13">
        <v>1.0</v>
      </c>
      <c r="J573" s="13">
        <v>525000.0</v>
      </c>
      <c r="K573" s="9" t="s">
        <v>3369</v>
      </c>
      <c r="L573" s="13">
        <v>3.1</v>
      </c>
      <c r="M573" s="9" t="s">
        <v>3374</v>
      </c>
      <c r="O573" s="13">
        <v>589000.0</v>
      </c>
    </row>
    <row r="574">
      <c r="A574" s="13">
        <v>139019.0</v>
      </c>
      <c r="B574" s="9" t="s">
        <v>4036</v>
      </c>
      <c r="C574" s="14">
        <v>42424.0</v>
      </c>
      <c r="D574" s="9" t="s">
        <v>61</v>
      </c>
      <c r="E574" s="9" t="s">
        <v>652</v>
      </c>
      <c r="F574" s="9" t="s">
        <v>3496</v>
      </c>
      <c r="G574" s="13">
        <v>2012.0</v>
      </c>
      <c r="H574" s="13">
        <v>30103.0</v>
      </c>
      <c r="I574" s="13">
        <v>1.0</v>
      </c>
      <c r="J574" s="13">
        <v>400000.0</v>
      </c>
      <c r="K574" s="9" t="s">
        <v>3383</v>
      </c>
      <c r="L574" s="13">
        <v>3.4</v>
      </c>
      <c r="M574" s="9" t="s">
        <v>3372</v>
      </c>
      <c r="N574" s="13">
        <v>335709.0</v>
      </c>
      <c r="O574" s="34"/>
    </row>
    <row r="575">
      <c r="A575" s="13">
        <v>67992.0</v>
      </c>
      <c r="B575" s="9" t="s">
        <v>4037</v>
      </c>
      <c r="C575" s="14">
        <v>42320.0</v>
      </c>
      <c r="D575" s="9" t="s">
        <v>81</v>
      </c>
      <c r="E575" s="9" t="s">
        <v>253</v>
      </c>
      <c r="F575" s="9" t="s">
        <v>254</v>
      </c>
      <c r="G575" s="13">
        <v>2013.0</v>
      </c>
      <c r="H575" s="13">
        <v>15990.0</v>
      </c>
      <c r="I575" s="13">
        <v>1.0</v>
      </c>
      <c r="J575" s="13">
        <v>710000.0</v>
      </c>
      <c r="K575" s="9" t="s">
        <v>3376</v>
      </c>
      <c r="L575" s="13">
        <v>4.3</v>
      </c>
      <c r="M575" s="9" t="s">
        <v>3370</v>
      </c>
      <c r="O575" s="13">
        <v>667800.0</v>
      </c>
    </row>
    <row r="576">
      <c r="A576" s="13">
        <v>76938.0</v>
      </c>
      <c r="B576" s="9" t="s">
        <v>4038</v>
      </c>
      <c r="C576" s="14">
        <v>42329.0</v>
      </c>
      <c r="D576" s="9" t="s">
        <v>36</v>
      </c>
      <c r="E576" s="9" t="s">
        <v>902</v>
      </c>
      <c r="F576" s="9" t="s">
        <v>616</v>
      </c>
      <c r="G576" s="13">
        <v>2012.0</v>
      </c>
      <c r="H576" s="13">
        <v>67178.0</v>
      </c>
      <c r="I576" s="13">
        <v>2.0</v>
      </c>
      <c r="J576" s="13">
        <v>380000.0</v>
      </c>
      <c r="K576" s="9" t="s">
        <v>3369</v>
      </c>
      <c r="L576" s="13">
        <v>3.8</v>
      </c>
      <c r="M576" s="9" t="s">
        <v>3370</v>
      </c>
      <c r="O576" s="13">
        <v>378180.0</v>
      </c>
    </row>
    <row r="577">
      <c r="A577" s="13">
        <v>17960.0</v>
      </c>
      <c r="B577" s="9" t="s">
        <v>4039</v>
      </c>
      <c r="C577" s="14">
        <v>42247.0</v>
      </c>
      <c r="D577" s="9" t="s">
        <v>81</v>
      </c>
      <c r="E577" s="9" t="s">
        <v>3452</v>
      </c>
      <c r="F577" s="9" t="s">
        <v>4040</v>
      </c>
      <c r="G577" s="13">
        <v>2008.0</v>
      </c>
      <c r="H577" s="13">
        <v>67122.0</v>
      </c>
      <c r="I577" s="13">
        <v>2.0</v>
      </c>
      <c r="J577" s="13">
        <v>1100000.0</v>
      </c>
      <c r="K577" s="9" t="s">
        <v>3369</v>
      </c>
      <c r="L577" s="13">
        <v>3.1</v>
      </c>
      <c r="M577" s="9" t="s">
        <v>3374</v>
      </c>
      <c r="O577" s="13">
        <v>618750.0</v>
      </c>
    </row>
    <row r="578">
      <c r="A578" s="13">
        <v>86706.0</v>
      </c>
      <c r="B578" s="9" t="s">
        <v>4041</v>
      </c>
      <c r="C578" s="14">
        <v>42366.0</v>
      </c>
      <c r="D578" s="9" t="s">
        <v>36</v>
      </c>
      <c r="E578" s="9" t="s">
        <v>4033</v>
      </c>
      <c r="F578" s="9" t="s">
        <v>967</v>
      </c>
      <c r="G578" s="13">
        <v>2014.0</v>
      </c>
      <c r="H578" s="13">
        <v>8933.0</v>
      </c>
      <c r="I578" s="13">
        <v>1.0</v>
      </c>
      <c r="J578" s="13">
        <v>550000.0</v>
      </c>
      <c r="K578" s="9" t="s">
        <v>3369</v>
      </c>
      <c r="L578" s="13">
        <v>4.7</v>
      </c>
      <c r="M578" s="9" t="s">
        <v>3370</v>
      </c>
      <c r="O578" s="34"/>
    </row>
    <row r="579">
      <c r="A579" s="13">
        <v>104354.0</v>
      </c>
      <c r="B579" s="9" t="s">
        <v>4042</v>
      </c>
      <c r="C579" s="14">
        <v>42366.0</v>
      </c>
      <c r="D579" s="9" t="s">
        <v>61</v>
      </c>
      <c r="E579" s="9" t="s">
        <v>1831</v>
      </c>
      <c r="F579" s="9" t="s">
        <v>1839</v>
      </c>
      <c r="G579" s="13">
        <v>2010.0</v>
      </c>
      <c r="H579" s="13">
        <v>64188.0</v>
      </c>
      <c r="I579" s="13">
        <v>2.0</v>
      </c>
      <c r="J579" s="13">
        <v>245000.0</v>
      </c>
      <c r="K579" s="9" t="s">
        <v>3369</v>
      </c>
      <c r="L579" s="13">
        <v>2.9</v>
      </c>
      <c r="M579" s="9" t="s">
        <v>3372</v>
      </c>
      <c r="N579" s="13">
        <v>203369.0</v>
      </c>
      <c r="O579" s="34"/>
    </row>
    <row r="580">
      <c r="A580" s="13">
        <v>111820.0</v>
      </c>
      <c r="B580" s="9" t="s">
        <v>4043</v>
      </c>
      <c r="C580" s="14">
        <v>42382.0</v>
      </c>
      <c r="D580" s="9" t="s">
        <v>25</v>
      </c>
      <c r="E580" s="9" t="s">
        <v>195</v>
      </c>
      <c r="F580" s="9" t="s">
        <v>221</v>
      </c>
      <c r="G580" s="13">
        <v>2012.0</v>
      </c>
      <c r="H580" s="13">
        <v>48301.0</v>
      </c>
      <c r="I580" s="13">
        <v>1.0</v>
      </c>
      <c r="J580" s="13">
        <v>580000.0</v>
      </c>
      <c r="K580" s="9" t="s">
        <v>3369</v>
      </c>
      <c r="L580" s="13">
        <v>3.8</v>
      </c>
      <c r="M580" s="9" t="s">
        <v>3372</v>
      </c>
    </row>
    <row r="581">
      <c r="A581" s="13">
        <v>125122.0</v>
      </c>
      <c r="B581" s="9" t="s">
        <v>4044</v>
      </c>
      <c r="C581" s="14">
        <v>42407.0</v>
      </c>
      <c r="D581" s="9" t="s">
        <v>61</v>
      </c>
      <c r="E581" s="9" t="s">
        <v>1211</v>
      </c>
      <c r="F581" s="9" t="s">
        <v>306</v>
      </c>
      <c r="G581" s="13">
        <v>2013.0</v>
      </c>
      <c r="H581" s="13">
        <v>4891.0</v>
      </c>
      <c r="I581" s="13">
        <v>1.0</v>
      </c>
      <c r="J581" s="13">
        <v>350000.0</v>
      </c>
      <c r="K581" s="9" t="s">
        <v>3383</v>
      </c>
      <c r="L581" s="13">
        <v>4.1</v>
      </c>
      <c r="M581" s="9" t="s">
        <v>3370</v>
      </c>
      <c r="O581" s="34"/>
    </row>
    <row r="582">
      <c r="A582" s="13">
        <v>81395.0</v>
      </c>
      <c r="B582" s="9" t="s">
        <v>4045</v>
      </c>
      <c r="C582" s="14">
        <v>42333.0</v>
      </c>
      <c r="D582" s="9" t="s">
        <v>542</v>
      </c>
      <c r="E582" s="9" t="s">
        <v>3842</v>
      </c>
      <c r="F582" s="9" t="s">
        <v>1984</v>
      </c>
      <c r="G582" s="13">
        <v>2008.0</v>
      </c>
      <c r="H582" s="13">
        <v>94378.0</v>
      </c>
      <c r="I582" s="13">
        <v>3.0</v>
      </c>
      <c r="J582" s="13">
        <v>195000.0</v>
      </c>
      <c r="K582" s="9" t="s">
        <v>3387</v>
      </c>
      <c r="L582" s="13">
        <v>2.7</v>
      </c>
      <c r="M582" s="9" t="s">
        <v>3370</v>
      </c>
      <c r="O582" s="13">
        <v>157250.0</v>
      </c>
    </row>
    <row r="583">
      <c r="A583" s="13">
        <v>216331.0</v>
      </c>
      <c r="B583" s="9" t="s">
        <v>4046</v>
      </c>
      <c r="C583" s="14">
        <v>42438.0</v>
      </c>
      <c r="D583" s="9" t="s">
        <v>32</v>
      </c>
      <c r="E583" s="9" t="s">
        <v>155</v>
      </c>
      <c r="F583" s="9" t="s">
        <v>551</v>
      </c>
      <c r="G583" s="13">
        <v>2007.0</v>
      </c>
      <c r="H583" s="13">
        <v>66388.0</v>
      </c>
      <c r="I583" s="13">
        <v>1.0</v>
      </c>
      <c r="J583" s="13">
        <v>550000.0</v>
      </c>
      <c r="K583" s="9" t="s">
        <v>3369</v>
      </c>
      <c r="L583" s="13">
        <v>2.7</v>
      </c>
      <c r="M583" s="9" t="s">
        <v>3372</v>
      </c>
      <c r="O583" s="13">
        <v>403000.0</v>
      </c>
    </row>
    <row r="584">
      <c r="A584" s="13">
        <v>58904.0</v>
      </c>
      <c r="B584" s="9" t="s">
        <v>4047</v>
      </c>
      <c r="C584" s="14">
        <v>42307.0</v>
      </c>
      <c r="D584" s="9" t="s">
        <v>64</v>
      </c>
      <c r="E584" s="9" t="s">
        <v>174</v>
      </c>
      <c r="F584" s="9" t="s">
        <v>108</v>
      </c>
      <c r="G584" s="13">
        <v>2011.0</v>
      </c>
      <c r="H584" s="13">
        <v>65939.0</v>
      </c>
      <c r="I584" s="13">
        <v>1.0</v>
      </c>
      <c r="J584" s="13">
        <v>495000.0</v>
      </c>
      <c r="K584" s="9" t="s">
        <v>3369</v>
      </c>
      <c r="L584" s="13">
        <v>3.3</v>
      </c>
      <c r="M584" s="9" t="s">
        <v>3370</v>
      </c>
      <c r="O584" s="13">
        <v>589300.0</v>
      </c>
    </row>
    <row r="585">
      <c r="A585" s="13">
        <v>132233.0</v>
      </c>
      <c r="B585" s="9" t="s">
        <v>4048</v>
      </c>
      <c r="C585" s="14">
        <v>42417.0</v>
      </c>
      <c r="D585" s="9" t="s">
        <v>61</v>
      </c>
      <c r="E585" s="9" t="s">
        <v>202</v>
      </c>
      <c r="F585" s="9" t="s">
        <v>128</v>
      </c>
      <c r="G585" s="13">
        <v>2012.0</v>
      </c>
      <c r="H585" s="13">
        <v>87269.0</v>
      </c>
      <c r="I585" s="13">
        <v>1.0</v>
      </c>
      <c r="J585" s="13">
        <v>560000.0</v>
      </c>
      <c r="K585" s="9" t="s">
        <v>3369</v>
      </c>
      <c r="L585" s="13">
        <v>3.2</v>
      </c>
      <c r="M585" s="9" t="s">
        <v>3372</v>
      </c>
      <c r="N585" s="13">
        <v>484055.0</v>
      </c>
      <c r="O585" s="13">
        <v>547200.0</v>
      </c>
    </row>
    <row r="586">
      <c r="A586" s="13">
        <v>89548.0</v>
      </c>
      <c r="B586" s="9" t="s">
        <v>4049</v>
      </c>
      <c r="C586" s="14">
        <v>42339.0</v>
      </c>
      <c r="D586" s="9" t="s">
        <v>32</v>
      </c>
      <c r="E586" s="9" t="s">
        <v>33</v>
      </c>
      <c r="F586" s="9" t="s">
        <v>34</v>
      </c>
      <c r="G586" s="13">
        <v>2012.0</v>
      </c>
      <c r="H586" s="13">
        <v>37817.0</v>
      </c>
      <c r="I586" s="13">
        <v>1.0</v>
      </c>
      <c r="J586" s="13">
        <v>1100000.0</v>
      </c>
      <c r="K586" s="9" t="s">
        <v>3369</v>
      </c>
      <c r="L586" s="13">
        <v>4.2</v>
      </c>
      <c r="M586" s="9" t="s">
        <v>3374</v>
      </c>
      <c r="O586" s="13">
        <v>1120500.0</v>
      </c>
    </row>
    <row r="587">
      <c r="A587" s="13">
        <v>95803.0</v>
      </c>
      <c r="B587" s="9" t="s">
        <v>4050</v>
      </c>
      <c r="C587" s="14">
        <v>42348.0</v>
      </c>
      <c r="D587" s="9" t="s">
        <v>61</v>
      </c>
      <c r="E587" s="9" t="s">
        <v>1588</v>
      </c>
      <c r="F587" s="9" t="s">
        <v>1589</v>
      </c>
      <c r="G587" s="13">
        <v>2010.0</v>
      </c>
      <c r="H587" s="13">
        <v>21453.0</v>
      </c>
      <c r="I587" s="13">
        <v>2.0</v>
      </c>
      <c r="J587" s="13">
        <v>280000.0</v>
      </c>
      <c r="K587" s="9" t="s">
        <v>3369</v>
      </c>
      <c r="L587" s="13">
        <v>3.8</v>
      </c>
      <c r="M587" s="9" t="s">
        <v>3374</v>
      </c>
      <c r="O587" s="13">
        <v>226620.0</v>
      </c>
    </row>
    <row r="588">
      <c r="A588" s="13">
        <v>100989.0</v>
      </c>
      <c r="B588" s="9" t="s">
        <v>4051</v>
      </c>
      <c r="C588" s="14">
        <v>42361.0</v>
      </c>
      <c r="D588" s="9" t="s">
        <v>61</v>
      </c>
      <c r="E588" s="9" t="s">
        <v>1211</v>
      </c>
      <c r="F588" s="9" t="s">
        <v>1183</v>
      </c>
      <c r="G588" s="13">
        <v>2012.0</v>
      </c>
      <c r="H588" s="13">
        <v>24197.0</v>
      </c>
      <c r="I588" s="13">
        <v>2.0</v>
      </c>
      <c r="J588" s="13">
        <v>305000.0</v>
      </c>
      <c r="K588" s="9" t="s">
        <v>3369</v>
      </c>
      <c r="L588" s="13">
        <v>4.2</v>
      </c>
      <c r="M588" s="9" t="s">
        <v>3374</v>
      </c>
      <c r="O588" s="13">
        <v>226350.0</v>
      </c>
    </row>
    <row r="589">
      <c r="A589" s="13">
        <v>137763.0</v>
      </c>
      <c r="B589" s="9" t="s">
        <v>4052</v>
      </c>
      <c r="C589" s="14">
        <v>42424.0</v>
      </c>
      <c r="D589" s="9" t="s">
        <v>542</v>
      </c>
      <c r="E589" s="9" t="s">
        <v>3842</v>
      </c>
      <c r="F589" s="9" t="s">
        <v>1984</v>
      </c>
      <c r="G589" s="13">
        <v>2008.0</v>
      </c>
      <c r="H589" s="13">
        <v>87083.0</v>
      </c>
      <c r="I589" s="13">
        <v>2.0</v>
      </c>
      <c r="J589" s="13">
        <v>210000.0</v>
      </c>
      <c r="K589" s="9" t="s">
        <v>3369</v>
      </c>
      <c r="L589" s="13">
        <v>3.2</v>
      </c>
      <c r="M589" s="9" t="s">
        <v>3372</v>
      </c>
      <c r="O589" s="13">
        <v>168120.0</v>
      </c>
    </row>
    <row r="590">
      <c r="A590" s="13">
        <v>80800.0</v>
      </c>
      <c r="B590" s="9" t="s">
        <v>4053</v>
      </c>
      <c r="C590" s="14">
        <v>42338.0</v>
      </c>
      <c r="D590" s="9" t="s">
        <v>25</v>
      </c>
      <c r="E590" s="9" t="s">
        <v>119</v>
      </c>
      <c r="F590" s="9" t="s">
        <v>4054</v>
      </c>
      <c r="G590" s="13">
        <v>2010.0</v>
      </c>
      <c r="H590" s="13">
        <v>74079.0</v>
      </c>
      <c r="I590" s="13">
        <v>1.0</v>
      </c>
      <c r="J590" s="13">
        <v>500000.0</v>
      </c>
      <c r="K590" s="9" t="s">
        <v>3369</v>
      </c>
      <c r="L590" s="13">
        <v>3.0</v>
      </c>
      <c r="M590" s="9" t="s">
        <v>3370</v>
      </c>
      <c r="O590" s="13">
        <v>348600.0</v>
      </c>
    </row>
    <row r="591">
      <c r="A591" s="13">
        <v>111187.0</v>
      </c>
      <c r="B591" s="9" t="s">
        <v>4055</v>
      </c>
      <c r="C591" s="14">
        <v>42381.0</v>
      </c>
      <c r="D591" s="9" t="s">
        <v>61</v>
      </c>
      <c r="E591" s="9" t="s">
        <v>2106</v>
      </c>
      <c r="F591" s="9" t="s">
        <v>3496</v>
      </c>
      <c r="G591" s="13">
        <v>2005.0</v>
      </c>
      <c r="H591" s="13">
        <v>44390.0</v>
      </c>
      <c r="I591" s="13">
        <v>2.0</v>
      </c>
      <c r="J591" s="13">
        <v>270000.0</v>
      </c>
      <c r="K591" s="9" t="s">
        <v>3369</v>
      </c>
      <c r="L591" s="13">
        <v>2.5</v>
      </c>
      <c r="M591" s="9" t="s">
        <v>3372</v>
      </c>
      <c r="N591" s="13">
        <v>111578.0</v>
      </c>
      <c r="O591" s="13">
        <v>91170.0</v>
      </c>
    </row>
    <row r="592">
      <c r="A592" s="13">
        <v>133157.0</v>
      </c>
      <c r="B592" s="9" t="s">
        <v>4056</v>
      </c>
      <c r="C592" s="14">
        <v>42421.0</v>
      </c>
      <c r="D592" s="9" t="s">
        <v>61</v>
      </c>
      <c r="E592" s="9" t="s">
        <v>202</v>
      </c>
      <c r="F592" s="9" t="s">
        <v>172</v>
      </c>
      <c r="G592" s="13">
        <v>2013.0</v>
      </c>
      <c r="H592" s="13">
        <v>26377.0</v>
      </c>
      <c r="I592" s="13">
        <v>1.0</v>
      </c>
      <c r="J592" s="13">
        <v>640000.0</v>
      </c>
      <c r="K592" s="9" t="s">
        <v>3387</v>
      </c>
      <c r="L592" s="13">
        <v>4.2</v>
      </c>
      <c r="M592" s="9" t="s">
        <v>3370</v>
      </c>
      <c r="N592" s="13">
        <v>569610.0</v>
      </c>
      <c r="O592" s="13">
        <v>566600.0</v>
      </c>
    </row>
    <row r="593">
      <c r="A593" s="13">
        <v>217255.0</v>
      </c>
      <c r="B593" s="9" t="s">
        <v>4057</v>
      </c>
      <c r="C593" s="14">
        <v>42438.0</v>
      </c>
      <c r="D593" s="9" t="s">
        <v>61</v>
      </c>
      <c r="E593" s="9" t="s">
        <v>1211</v>
      </c>
      <c r="F593" s="9" t="s">
        <v>306</v>
      </c>
      <c r="G593" s="13">
        <v>2012.0</v>
      </c>
      <c r="H593" s="13">
        <v>30103.0</v>
      </c>
      <c r="I593" s="13">
        <v>1.0</v>
      </c>
      <c r="J593" s="13">
        <v>280000.0</v>
      </c>
      <c r="K593" s="9" t="s">
        <v>3383</v>
      </c>
      <c r="L593" s="13">
        <v>3.7</v>
      </c>
      <c r="M593" s="9" t="s">
        <v>3370</v>
      </c>
      <c r="N593" s="13">
        <v>279164.0</v>
      </c>
      <c r="O593" s="13">
        <v>256100.0</v>
      </c>
    </row>
    <row r="594">
      <c r="A594" s="13">
        <v>217982.0</v>
      </c>
      <c r="B594" s="9" t="s">
        <v>4058</v>
      </c>
      <c r="C594" s="14">
        <v>42441.0</v>
      </c>
      <c r="D594" s="9" t="s">
        <v>32</v>
      </c>
      <c r="E594" s="9" t="s">
        <v>33</v>
      </c>
      <c r="F594" s="9" t="s">
        <v>39</v>
      </c>
      <c r="G594" s="13">
        <v>2014.0</v>
      </c>
      <c r="H594" s="13">
        <v>38685.0</v>
      </c>
      <c r="I594" s="13">
        <v>1.0</v>
      </c>
      <c r="J594" s="13">
        <v>1250000.0</v>
      </c>
      <c r="K594" s="9" t="s">
        <v>3383</v>
      </c>
      <c r="L594" s="13">
        <v>4.1</v>
      </c>
      <c r="M594" s="9" t="s">
        <v>3372</v>
      </c>
      <c r="O594" s="13">
        <v>1178100.0</v>
      </c>
    </row>
    <row r="595">
      <c r="A595" s="13">
        <v>109462.0</v>
      </c>
      <c r="B595" s="9" t="s">
        <v>4059</v>
      </c>
      <c r="C595" s="14">
        <v>42378.0</v>
      </c>
      <c r="D595" s="9" t="s">
        <v>542</v>
      </c>
      <c r="E595" s="9" t="s">
        <v>3423</v>
      </c>
      <c r="F595" s="9" t="s">
        <v>1096</v>
      </c>
      <c r="G595" s="13">
        <v>2012.0</v>
      </c>
      <c r="H595" s="13">
        <v>46936.0</v>
      </c>
      <c r="I595" s="13">
        <v>1.0</v>
      </c>
      <c r="J595" s="13">
        <v>800000.0</v>
      </c>
      <c r="K595" s="34"/>
      <c r="L595" s="13">
        <v>3.7</v>
      </c>
      <c r="M595" s="9" t="s">
        <v>3370</v>
      </c>
      <c r="O595" s="13">
        <v>691900.0</v>
      </c>
    </row>
    <row r="596">
      <c r="A596" s="13">
        <v>88802.0</v>
      </c>
      <c r="B596" s="9" t="s">
        <v>4060</v>
      </c>
      <c r="C596" s="14">
        <v>42341.0</v>
      </c>
      <c r="D596" s="9" t="s">
        <v>36</v>
      </c>
      <c r="E596" s="9" t="s">
        <v>2207</v>
      </c>
      <c r="F596" s="9" t="s">
        <v>2278</v>
      </c>
      <c r="G596" s="13">
        <v>2012.0</v>
      </c>
      <c r="H596" s="13">
        <v>30133.0</v>
      </c>
      <c r="I596" s="13">
        <v>2.0</v>
      </c>
      <c r="J596" s="13">
        <v>250000.0</v>
      </c>
      <c r="K596" s="9" t="s">
        <v>3383</v>
      </c>
      <c r="L596" s="13">
        <v>4.2</v>
      </c>
      <c r="M596" s="9" t="s">
        <v>3374</v>
      </c>
      <c r="O596" s="13">
        <v>224100.0</v>
      </c>
    </row>
    <row r="597">
      <c r="A597" s="13">
        <v>105296.0</v>
      </c>
      <c r="B597" s="9" t="s">
        <v>4061</v>
      </c>
      <c r="C597" s="14">
        <v>42376.0</v>
      </c>
      <c r="D597" s="9" t="s">
        <v>91</v>
      </c>
      <c r="E597" s="9" t="s">
        <v>243</v>
      </c>
      <c r="F597" s="9" t="s">
        <v>454</v>
      </c>
      <c r="G597" s="13">
        <v>2011.0</v>
      </c>
      <c r="H597" s="13">
        <v>53188.0</v>
      </c>
      <c r="I597" s="13">
        <v>2.0</v>
      </c>
      <c r="J597" s="13">
        <v>450000.0</v>
      </c>
      <c r="K597" s="9" t="s">
        <v>3383</v>
      </c>
      <c r="L597" s="13">
        <v>3.7</v>
      </c>
      <c r="M597" s="9" t="s">
        <v>3372</v>
      </c>
      <c r="O597" s="13">
        <v>412560.0</v>
      </c>
    </row>
    <row r="598">
      <c r="A598" s="13">
        <v>107135.0</v>
      </c>
      <c r="B598" s="9" t="s">
        <v>4062</v>
      </c>
      <c r="C598" s="14">
        <v>42372.0</v>
      </c>
      <c r="D598" s="9" t="s">
        <v>61</v>
      </c>
      <c r="E598" s="9" t="s">
        <v>1933</v>
      </c>
      <c r="F598" s="9" t="s">
        <v>1844</v>
      </c>
      <c r="G598" s="13">
        <v>2005.0</v>
      </c>
      <c r="H598" s="13">
        <v>81010.0</v>
      </c>
      <c r="I598" s="13">
        <v>2.0</v>
      </c>
      <c r="J598" s="13">
        <v>200000.0</v>
      </c>
      <c r="K598" s="9" t="s">
        <v>3383</v>
      </c>
      <c r="L598" s="13">
        <v>2.5</v>
      </c>
      <c r="M598" s="9" t="s">
        <v>3370</v>
      </c>
      <c r="N598" s="13">
        <v>136042.0</v>
      </c>
      <c r="O598" s="13">
        <v>95670.0</v>
      </c>
    </row>
    <row r="599">
      <c r="A599" s="13">
        <v>19528.0</v>
      </c>
      <c r="B599" s="9" t="s">
        <v>4063</v>
      </c>
      <c r="C599" s="14">
        <v>42277.0</v>
      </c>
      <c r="D599" s="9" t="s">
        <v>61</v>
      </c>
      <c r="E599" s="9" t="s">
        <v>127</v>
      </c>
      <c r="F599" s="9" t="s">
        <v>143</v>
      </c>
      <c r="G599" s="13">
        <v>2013.0</v>
      </c>
      <c r="H599" s="13">
        <v>37318.0</v>
      </c>
      <c r="I599" s="13">
        <v>1.0</v>
      </c>
      <c r="J599" s="13">
        <v>900000.0</v>
      </c>
      <c r="K599" s="9" t="s">
        <v>3383</v>
      </c>
      <c r="L599" s="13">
        <v>3.6</v>
      </c>
      <c r="M599" s="9" t="s">
        <v>3374</v>
      </c>
      <c r="N599" s="13">
        <v>739723.0</v>
      </c>
      <c r="O599" s="13">
        <v>787900.0</v>
      </c>
    </row>
    <row r="600">
      <c r="A600" s="13">
        <v>108071.0</v>
      </c>
      <c r="B600" s="9" t="s">
        <v>4064</v>
      </c>
      <c r="C600" s="14">
        <v>42374.0</v>
      </c>
      <c r="D600" s="9" t="s">
        <v>61</v>
      </c>
      <c r="E600" s="9" t="s">
        <v>216</v>
      </c>
      <c r="F600" s="9" t="s">
        <v>203</v>
      </c>
      <c r="G600" s="13">
        <v>2013.0</v>
      </c>
      <c r="H600" s="13">
        <v>10617.0</v>
      </c>
      <c r="I600" s="13">
        <v>2.0</v>
      </c>
      <c r="J600" s="13">
        <v>575000.0</v>
      </c>
      <c r="K600" s="9" t="s">
        <v>3383</v>
      </c>
      <c r="L600" s="13">
        <v>4.0</v>
      </c>
      <c r="M600" s="9" t="s">
        <v>3372</v>
      </c>
      <c r="N600" s="13">
        <v>449892.0</v>
      </c>
      <c r="O600" s="13">
        <v>445140.0</v>
      </c>
    </row>
    <row r="601">
      <c r="A601" s="13">
        <v>115481.0</v>
      </c>
      <c r="B601" s="9" t="s">
        <v>4065</v>
      </c>
      <c r="C601" s="14">
        <v>42391.0</v>
      </c>
      <c r="D601" s="9" t="s">
        <v>61</v>
      </c>
      <c r="E601" s="9" t="s">
        <v>443</v>
      </c>
      <c r="F601" s="9" t="s">
        <v>444</v>
      </c>
      <c r="G601" s="13">
        <v>2009.0</v>
      </c>
      <c r="H601" s="13">
        <v>71893.0</v>
      </c>
      <c r="I601" s="13">
        <v>2.0</v>
      </c>
      <c r="J601" s="13">
        <v>360000.0</v>
      </c>
      <c r="K601" s="9" t="s">
        <v>3369</v>
      </c>
      <c r="L601" s="13">
        <v>3.6</v>
      </c>
      <c r="M601" s="9" t="s">
        <v>3372</v>
      </c>
      <c r="N601" s="13">
        <v>339836.0</v>
      </c>
      <c r="O601" s="13">
        <v>311940.0</v>
      </c>
    </row>
    <row r="602">
      <c r="A602" s="13">
        <v>227519.0</v>
      </c>
      <c r="B602" s="9" t="s">
        <v>4066</v>
      </c>
      <c r="C602" s="14">
        <v>42455.0</v>
      </c>
      <c r="D602" s="9" t="s">
        <v>61</v>
      </c>
      <c r="E602" s="9" t="s">
        <v>443</v>
      </c>
      <c r="F602" s="9" t="s">
        <v>741</v>
      </c>
      <c r="G602" s="13">
        <v>2013.0</v>
      </c>
      <c r="H602" s="13">
        <v>20583.0</v>
      </c>
      <c r="I602" s="13">
        <v>1.0</v>
      </c>
      <c r="J602" s="13">
        <v>470000.0</v>
      </c>
      <c r="K602" s="9" t="s">
        <v>3369</v>
      </c>
      <c r="L602" s="13">
        <v>3.9</v>
      </c>
      <c r="M602" s="9" t="s">
        <v>3372</v>
      </c>
      <c r="O602" s="13">
        <v>380200.0</v>
      </c>
    </row>
    <row r="603">
      <c r="A603" s="13">
        <v>224455.0</v>
      </c>
      <c r="B603" s="9" t="s">
        <v>4067</v>
      </c>
      <c r="C603" s="14">
        <v>42449.0</v>
      </c>
      <c r="D603" s="9" t="s">
        <v>77</v>
      </c>
      <c r="E603" s="9" t="s">
        <v>623</v>
      </c>
      <c r="F603" s="9" t="s">
        <v>786</v>
      </c>
      <c r="G603" s="13">
        <v>2010.0</v>
      </c>
      <c r="H603" s="13">
        <v>92017.0</v>
      </c>
      <c r="I603" s="13">
        <v>2.0</v>
      </c>
      <c r="J603" s="13">
        <v>350000.0</v>
      </c>
      <c r="K603" s="9" t="s">
        <v>3369</v>
      </c>
      <c r="L603" s="13">
        <v>2.9</v>
      </c>
      <c r="M603" s="9" t="s">
        <v>3372</v>
      </c>
      <c r="O603" s="13">
        <v>305010.0</v>
      </c>
    </row>
    <row r="604">
      <c r="A604" s="13">
        <v>92757.0</v>
      </c>
      <c r="B604" s="9" t="s">
        <v>4068</v>
      </c>
      <c r="C604" s="14">
        <v>42345.0</v>
      </c>
      <c r="D604" s="9" t="s">
        <v>77</v>
      </c>
      <c r="E604" s="9" t="s">
        <v>623</v>
      </c>
      <c r="F604" s="9" t="s">
        <v>786</v>
      </c>
      <c r="G604" s="13">
        <v>2010.0</v>
      </c>
      <c r="H604" s="13">
        <v>61517.0</v>
      </c>
      <c r="I604" s="13">
        <v>2.0</v>
      </c>
      <c r="J604" s="13">
        <v>390000.0</v>
      </c>
      <c r="K604" s="9" t="s">
        <v>3407</v>
      </c>
      <c r="L604" s="13">
        <v>3.7</v>
      </c>
      <c r="M604" s="9" t="s">
        <v>3370</v>
      </c>
      <c r="O604" s="13">
        <v>315990.0</v>
      </c>
    </row>
    <row r="605">
      <c r="A605" s="13">
        <v>77062.0</v>
      </c>
      <c r="B605" s="9" t="s">
        <v>4069</v>
      </c>
      <c r="C605" s="14">
        <v>42329.0</v>
      </c>
      <c r="D605" s="9" t="s">
        <v>13</v>
      </c>
      <c r="E605" s="9" t="s">
        <v>515</v>
      </c>
      <c r="F605" s="9" t="s">
        <v>169</v>
      </c>
      <c r="G605" s="13">
        <v>2014.0</v>
      </c>
      <c r="H605" s="13">
        <v>8765.0</v>
      </c>
      <c r="I605" s="13">
        <v>1.0</v>
      </c>
      <c r="J605" s="13">
        <v>850000.0</v>
      </c>
      <c r="K605" s="9" t="s">
        <v>3376</v>
      </c>
      <c r="L605" s="13">
        <v>4.7</v>
      </c>
      <c r="M605" s="9" t="s">
        <v>3370</v>
      </c>
      <c r="O605" s="34"/>
    </row>
    <row r="606">
      <c r="A606" s="13">
        <v>87277.0</v>
      </c>
      <c r="B606" s="9" t="s">
        <v>4070</v>
      </c>
      <c r="C606" s="14">
        <v>42339.0</v>
      </c>
      <c r="D606" s="9" t="s">
        <v>77</v>
      </c>
      <c r="E606" s="9" t="s">
        <v>623</v>
      </c>
      <c r="F606" s="9" t="s">
        <v>717</v>
      </c>
      <c r="G606" s="13">
        <v>2010.0</v>
      </c>
      <c r="H606" s="13">
        <v>62721.0</v>
      </c>
      <c r="I606" s="13">
        <v>1.0</v>
      </c>
      <c r="J606" s="13">
        <v>300000.0</v>
      </c>
      <c r="K606" s="9" t="s">
        <v>3369</v>
      </c>
      <c r="L606" s="13">
        <v>3.7</v>
      </c>
      <c r="M606" s="9" t="s">
        <v>3374</v>
      </c>
      <c r="O606" s="13">
        <v>229900.0</v>
      </c>
    </row>
    <row r="607">
      <c r="A607" s="13">
        <v>111216.0</v>
      </c>
      <c r="B607" s="9" t="s">
        <v>4071</v>
      </c>
      <c r="C607" s="14">
        <v>42382.0</v>
      </c>
      <c r="D607" s="9" t="s">
        <v>542</v>
      </c>
      <c r="E607" s="9" t="s">
        <v>543</v>
      </c>
      <c r="F607" s="9" t="s">
        <v>1096</v>
      </c>
      <c r="G607" s="13">
        <v>2009.0</v>
      </c>
      <c r="H607" s="13">
        <v>91107.0</v>
      </c>
      <c r="I607" s="13">
        <v>1.0</v>
      </c>
      <c r="J607" s="13">
        <v>350000.0</v>
      </c>
      <c r="K607" s="9" t="s">
        <v>3376</v>
      </c>
      <c r="L607" s="13">
        <v>3.1</v>
      </c>
      <c r="M607" s="9" t="s">
        <v>3372</v>
      </c>
      <c r="O607" s="13">
        <v>297700.0</v>
      </c>
    </row>
    <row r="608">
      <c r="A608" s="13">
        <v>126374.0</v>
      </c>
      <c r="B608" s="9" t="s">
        <v>4072</v>
      </c>
      <c r="C608" s="14">
        <v>42409.0</v>
      </c>
      <c r="D608" s="9" t="s">
        <v>91</v>
      </c>
      <c r="E608" s="9" t="s">
        <v>907</v>
      </c>
      <c r="F608" s="9" t="s">
        <v>235</v>
      </c>
      <c r="G608" s="13">
        <v>2010.0</v>
      </c>
      <c r="H608" s="13">
        <v>78586.0</v>
      </c>
      <c r="I608" s="13">
        <v>2.0</v>
      </c>
      <c r="J608" s="13">
        <v>290000.0</v>
      </c>
      <c r="K608" s="9" t="s">
        <v>3369</v>
      </c>
      <c r="L608" s="13">
        <v>2.9</v>
      </c>
      <c r="M608" s="9" t="s">
        <v>3372</v>
      </c>
      <c r="N608" s="13">
        <v>270242.0</v>
      </c>
      <c r="O608" s="13">
        <v>273240.0</v>
      </c>
    </row>
    <row r="609">
      <c r="A609" s="13">
        <v>127609.0</v>
      </c>
      <c r="B609" s="9" t="s">
        <v>4073</v>
      </c>
      <c r="C609" s="14">
        <v>42412.0</v>
      </c>
      <c r="D609" s="9" t="s">
        <v>81</v>
      </c>
      <c r="E609" s="9" t="s">
        <v>1059</v>
      </c>
      <c r="F609" s="9" t="s">
        <v>356</v>
      </c>
      <c r="G609" s="13">
        <v>2011.0</v>
      </c>
      <c r="H609" s="13">
        <v>63521.0</v>
      </c>
      <c r="I609" s="13">
        <v>2.0</v>
      </c>
      <c r="J609" s="13">
        <v>430000.0</v>
      </c>
      <c r="K609" s="9" t="s">
        <v>3387</v>
      </c>
      <c r="L609" s="13">
        <v>2.7</v>
      </c>
      <c r="M609" s="9" t="s">
        <v>3370</v>
      </c>
      <c r="O609" s="13">
        <v>385740.0</v>
      </c>
    </row>
    <row r="610">
      <c r="A610" s="13">
        <v>211000.0</v>
      </c>
      <c r="B610" s="9" t="s">
        <v>4074</v>
      </c>
      <c r="C610" s="14">
        <v>42431.0</v>
      </c>
      <c r="D610" s="9" t="s">
        <v>273</v>
      </c>
      <c r="E610" s="9" t="s">
        <v>2225</v>
      </c>
      <c r="F610" s="9" t="s">
        <v>2743</v>
      </c>
      <c r="G610" s="13">
        <v>2014.0</v>
      </c>
      <c r="H610" s="13">
        <v>16754.0</v>
      </c>
      <c r="I610" s="13">
        <v>1.0</v>
      </c>
      <c r="J610" s="13">
        <v>220000.0</v>
      </c>
      <c r="K610" s="9" t="s">
        <v>3369</v>
      </c>
      <c r="L610" s="13">
        <v>4.5</v>
      </c>
      <c r="M610" s="9" t="s">
        <v>3372</v>
      </c>
      <c r="O610" s="13">
        <v>195900.0</v>
      </c>
    </row>
    <row r="611">
      <c r="A611" s="13">
        <v>114056.0</v>
      </c>
      <c r="B611" s="9" t="s">
        <v>4075</v>
      </c>
      <c r="C611" s="14">
        <v>42386.0</v>
      </c>
      <c r="D611" s="9" t="s">
        <v>25</v>
      </c>
      <c r="E611" s="9" t="s">
        <v>195</v>
      </c>
      <c r="F611" s="9" t="s">
        <v>488</v>
      </c>
      <c r="G611" s="13">
        <v>2014.0</v>
      </c>
      <c r="H611" s="13">
        <v>16271.0</v>
      </c>
      <c r="I611" s="13">
        <v>1.0</v>
      </c>
      <c r="J611" s="13">
        <v>880000.0</v>
      </c>
      <c r="K611" s="9" t="s">
        <v>3376</v>
      </c>
      <c r="L611" s="13">
        <v>4.5</v>
      </c>
      <c r="M611" s="9" t="s">
        <v>3370</v>
      </c>
      <c r="O611" s="34"/>
    </row>
    <row r="612">
      <c r="A612" s="13">
        <v>16892.0</v>
      </c>
      <c r="B612" s="9" t="s">
        <v>4076</v>
      </c>
      <c r="C612" s="14">
        <v>42225.0</v>
      </c>
      <c r="D612" s="9" t="s">
        <v>91</v>
      </c>
      <c r="E612" s="9" t="s">
        <v>1442</v>
      </c>
      <c r="F612" s="9" t="s">
        <v>4077</v>
      </c>
      <c r="G612" s="13">
        <v>2006.0</v>
      </c>
      <c r="H612" s="13">
        <v>29090.0</v>
      </c>
      <c r="I612" s="13">
        <v>1.0</v>
      </c>
      <c r="J612" s="13">
        <v>300000.0</v>
      </c>
      <c r="K612" s="9" t="s">
        <v>3376</v>
      </c>
      <c r="L612" s="13">
        <v>3.7</v>
      </c>
      <c r="M612" s="9" t="s">
        <v>3374</v>
      </c>
      <c r="O612" s="13">
        <v>133700.0</v>
      </c>
    </row>
    <row r="613">
      <c r="A613" s="13">
        <v>22443.0</v>
      </c>
      <c r="B613" s="9" t="s">
        <v>4078</v>
      </c>
      <c r="C613" s="14">
        <v>42302.0</v>
      </c>
      <c r="D613" s="9" t="s">
        <v>273</v>
      </c>
      <c r="E613" s="9" t="s">
        <v>2241</v>
      </c>
      <c r="F613" s="9" t="s">
        <v>1967</v>
      </c>
      <c r="G613" s="13">
        <v>2010.0</v>
      </c>
      <c r="H613" s="13">
        <v>47385.0</v>
      </c>
      <c r="I613" s="13">
        <v>1.0</v>
      </c>
      <c r="J613" s="13">
        <v>347000.0</v>
      </c>
      <c r="K613" s="9" t="s">
        <v>3387</v>
      </c>
      <c r="L613" s="13">
        <v>3.2</v>
      </c>
      <c r="M613" s="9" t="s">
        <v>3370</v>
      </c>
      <c r="O613" s="13">
        <v>306000.0</v>
      </c>
    </row>
    <row r="614">
      <c r="A614" s="13">
        <v>227490.0</v>
      </c>
      <c r="B614" s="9" t="s">
        <v>4079</v>
      </c>
      <c r="C614" s="14">
        <v>42454.0</v>
      </c>
      <c r="D614" s="9" t="s">
        <v>61</v>
      </c>
      <c r="E614" s="9" t="s">
        <v>2106</v>
      </c>
      <c r="F614" s="9" t="s">
        <v>3496</v>
      </c>
      <c r="G614" s="13">
        <v>2006.0</v>
      </c>
      <c r="H614" s="13">
        <v>80341.0</v>
      </c>
      <c r="I614" s="13">
        <v>2.0</v>
      </c>
      <c r="J614" s="13">
        <v>320000.0</v>
      </c>
      <c r="K614" s="9" t="s">
        <v>3369</v>
      </c>
      <c r="L614" s="13">
        <v>3.0</v>
      </c>
      <c r="M614" s="9" t="s">
        <v>3372</v>
      </c>
      <c r="N614" s="13">
        <v>106706.0</v>
      </c>
      <c r="O614" s="13">
        <v>105480.0</v>
      </c>
    </row>
    <row r="615">
      <c r="A615" s="13">
        <v>116749.0</v>
      </c>
      <c r="B615" s="35" t="s">
        <v>4080</v>
      </c>
      <c r="C615" s="14">
        <v>42400.0</v>
      </c>
      <c r="D615" s="9" t="s">
        <v>25</v>
      </c>
      <c r="E615" s="9" t="s">
        <v>119</v>
      </c>
      <c r="F615" s="9" t="s">
        <v>1671</v>
      </c>
      <c r="G615" s="13">
        <v>2008.0</v>
      </c>
      <c r="H615" s="13">
        <v>35711.0</v>
      </c>
      <c r="I615" s="13">
        <v>2.0</v>
      </c>
      <c r="J615" s="13">
        <v>330000.0</v>
      </c>
      <c r="K615" s="9" t="s">
        <v>3383</v>
      </c>
      <c r="L615" s="13">
        <v>2.5</v>
      </c>
      <c r="M615" s="9" t="s">
        <v>3370</v>
      </c>
      <c r="O615" s="13">
        <v>291510.0</v>
      </c>
    </row>
    <row r="616">
      <c r="A616" s="13">
        <v>136555.0</v>
      </c>
      <c r="B616" s="9" t="s">
        <v>4081</v>
      </c>
      <c r="C616" s="14">
        <v>42420.0</v>
      </c>
      <c r="D616" s="9" t="s">
        <v>61</v>
      </c>
      <c r="E616" s="9" t="s">
        <v>202</v>
      </c>
      <c r="F616" s="9" t="s">
        <v>128</v>
      </c>
      <c r="G616" s="13">
        <v>2014.0</v>
      </c>
      <c r="H616" s="13">
        <v>19280.0</v>
      </c>
      <c r="I616" s="13">
        <v>1.0</v>
      </c>
      <c r="J616" s="13">
        <v>690000.0</v>
      </c>
      <c r="K616" s="9" t="s">
        <v>3383</v>
      </c>
      <c r="L616" s="13">
        <v>4.7</v>
      </c>
      <c r="M616" s="9" t="s">
        <v>3370</v>
      </c>
      <c r="N616" s="13">
        <v>633360.0</v>
      </c>
      <c r="O616" s="13">
        <v>698300.0</v>
      </c>
    </row>
    <row r="617">
      <c r="A617" s="13">
        <v>210078.0</v>
      </c>
      <c r="B617" s="9" t="s">
        <v>4082</v>
      </c>
      <c r="C617" s="14">
        <v>42430.0</v>
      </c>
      <c r="D617" s="9" t="s">
        <v>91</v>
      </c>
      <c r="E617" s="9" t="s">
        <v>1223</v>
      </c>
      <c r="F617" s="9" t="s">
        <v>1620</v>
      </c>
      <c r="G617" s="13">
        <v>2014.0</v>
      </c>
      <c r="H617" s="13">
        <v>2642.0</v>
      </c>
      <c r="I617" s="13">
        <v>1.0</v>
      </c>
      <c r="J617" s="13">
        <v>380000.0</v>
      </c>
      <c r="K617" s="9" t="s">
        <v>3369</v>
      </c>
      <c r="L617" s="13">
        <v>4.5</v>
      </c>
      <c r="M617" s="9" t="s">
        <v>3372</v>
      </c>
    </row>
    <row r="618">
      <c r="A618" s="13">
        <v>133443.0</v>
      </c>
      <c r="B618" s="9" t="s">
        <v>4083</v>
      </c>
      <c r="C618" s="14">
        <v>42421.0</v>
      </c>
      <c r="D618" s="9" t="s">
        <v>77</v>
      </c>
      <c r="E618" s="9" t="s">
        <v>623</v>
      </c>
      <c r="F618" s="9" t="s">
        <v>1431</v>
      </c>
      <c r="G618" s="13">
        <v>2010.0</v>
      </c>
      <c r="H618" s="13">
        <v>49196.0</v>
      </c>
      <c r="I618" s="13">
        <v>1.0</v>
      </c>
      <c r="J618" s="13">
        <v>260000.0</v>
      </c>
      <c r="K618" s="9" t="s">
        <v>3376</v>
      </c>
      <c r="L618" s="13">
        <v>3.8</v>
      </c>
      <c r="M618" s="9" t="s">
        <v>3370</v>
      </c>
      <c r="O618" s="13">
        <v>250700.0</v>
      </c>
    </row>
    <row r="619">
      <c r="A619" s="13">
        <v>228275.0</v>
      </c>
      <c r="B619" s="9" t="s">
        <v>4084</v>
      </c>
      <c r="C619" s="14">
        <v>42455.0</v>
      </c>
      <c r="D619" s="9" t="s">
        <v>61</v>
      </c>
      <c r="E619" s="9" t="s">
        <v>443</v>
      </c>
      <c r="F619" s="9" t="s">
        <v>4085</v>
      </c>
      <c r="G619" s="13">
        <v>2011.0</v>
      </c>
      <c r="H619" s="13">
        <v>84070.0</v>
      </c>
      <c r="I619" s="13">
        <v>1.0</v>
      </c>
      <c r="J619" s="13">
        <v>320000.0</v>
      </c>
      <c r="K619" s="9" t="s">
        <v>3369</v>
      </c>
      <c r="L619" s="13">
        <v>3.5</v>
      </c>
      <c r="M619" s="9" t="s">
        <v>3372</v>
      </c>
      <c r="O619" s="13">
        <v>377800.0</v>
      </c>
    </row>
    <row r="620">
      <c r="A620" s="13">
        <v>119373.0</v>
      </c>
      <c r="B620" s="9" t="s">
        <v>4086</v>
      </c>
      <c r="C620" s="14">
        <v>42397.0</v>
      </c>
      <c r="D620" s="9" t="s">
        <v>25</v>
      </c>
      <c r="E620" s="9" t="s">
        <v>26</v>
      </c>
      <c r="F620" s="9" t="s">
        <v>4087</v>
      </c>
      <c r="G620" s="13">
        <v>2005.0</v>
      </c>
      <c r="H620" s="13">
        <v>95191.0</v>
      </c>
      <c r="I620" s="13">
        <v>3.0</v>
      </c>
      <c r="J620" s="13">
        <v>350000.0</v>
      </c>
      <c r="K620" s="9" t="s">
        <v>3369</v>
      </c>
      <c r="L620" s="13">
        <v>2.8</v>
      </c>
      <c r="M620" s="9" t="s">
        <v>3372</v>
      </c>
      <c r="O620" s="13">
        <v>284070.0</v>
      </c>
    </row>
    <row r="621">
      <c r="A621" s="13">
        <v>20655.0</v>
      </c>
      <c r="B621" s="9" t="s">
        <v>4088</v>
      </c>
      <c r="C621" s="14">
        <v>42287.0</v>
      </c>
      <c r="D621" s="9" t="s">
        <v>61</v>
      </c>
      <c r="E621" s="9" t="s">
        <v>202</v>
      </c>
      <c r="F621" s="9" t="s">
        <v>536</v>
      </c>
      <c r="G621" s="13">
        <v>2007.0</v>
      </c>
      <c r="H621" s="13">
        <v>78648.0</v>
      </c>
      <c r="I621" s="13">
        <v>2.0</v>
      </c>
      <c r="J621" s="13">
        <v>250000.0</v>
      </c>
      <c r="K621" s="9" t="s">
        <v>3369</v>
      </c>
      <c r="L621" s="13">
        <v>2.7</v>
      </c>
      <c r="M621" s="9" t="s">
        <v>3374</v>
      </c>
      <c r="N621" s="13">
        <v>208227.0</v>
      </c>
      <c r="O621" s="13">
        <v>210960.0</v>
      </c>
    </row>
    <row r="622">
      <c r="A622" s="13">
        <v>112926.0</v>
      </c>
      <c r="B622" s="9" t="s">
        <v>4089</v>
      </c>
      <c r="C622" s="14">
        <v>42385.0</v>
      </c>
      <c r="D622" s="9" t="s">
        <v>13</v>
      </c>
      <c r="E622" s="9" t="s">
        <v>515</v>
      </c>
      <c r="F622" s="9" t="s">
        <v>524</v>
      </c>
      <c r="G622" s="13">
        <v>2011.0</v>
      </c>
      <c r="H622" s="13">
        <v>38871.0</v>
      </c>
      <c r="I622" s="13">
        <v>1.0</v>
      </c>
      <c r="J622" s="13">
        <v>430000.0</v>
      </c>
      <c r="K622" s="9" t="s">
        <v>3387</v>
      </c>
      <c r="L622" s="13">
        <v>3.5</v>
      </c>
      <c r="M622" s="9" t="s">
        <v>3370</v>
      </c>
      <c r="O622" s="13">
        <v>393200.0</v>
      </c>
    </row>
    <row r="623">
      <c r="A623" s="13">
        <v>81350.0</v>
      </c>
      <c r="B623" s="9" t="s">
        <v>4090</v>
      </c>
      <c r="C623" s="14">
        <v>42333.0</v>
      </c>
      <c r="D623" s="9" t="s">
        <v>36</v>
      </c>
      <c r="E623" s="9" t="s">
        <v>1815</v>
      </c>
      <c r="F623" s="9" t="s">
        <v>2359</v>
      </c>
      <c r="G623" s="13">
        <v>2005.0</v>
      </c>
      <c r="H623" s="13">
        <v>86127.0</v>
      </c>
      <c r="I623" s="13">
        <v>1.0</v>
      </c>
      <c r="J623" s="13">
        <v>200000.0</v>
      </c>
      <c r="K623" s="9" t="s">
        <v>3369</v>
      </c>
      <c r="L623" s="13">
        <v>2.8</v>
      </c>
      <c r="M623" s="9" t="s">
        <v>3374</v>
      </c>
      <c r="O623" s="13">
        <v>127600.0</v>
      </c>
    </row>
    <row r="624">
      <c r="A624" s="13">
        <v>102439.0</v>
      </c>
      <c r="B624" s="9" t="s">
        <v>4091</v>
      </c>
      <c r="C624" s="14">
        <v>42364.0</v>
      </c>
      <c r="D624" s="9" t="s">
        <v>81</v>
      </c>
      <c r="E624" s="9" t="s">
        <v>476</v>
      </c>
      <c r="F624" s="9" t="s">
        <v>763</v>
      </c>
      <c r="G624" s="13">
        <v>2012.0</v>
      </c>
      <c r="H624" s="13">
        <v>32041.0</v>
      </c>
      <c r="I624" s="13">
        <v>1.0</v>
      </c>
      <c r="J624" s="13">
        <v>390000.0</v>
      </c>
      <c r="K624" s="9" t="s">
        <v>3369</v>
      </c>
      <c r="L624" s="13">
        <v>4.5</v>
      </c>
      <c r="M624" s="9" t="s">
        <v>3370</v>
      </c>
      <c r="O624" s="13">
        <v>387400.0</v>
      </c>
    </row>
    <row r="625">
      <c r="A625" s="13">
        <v>95442.0</v>
      </c>
      <c r="B625" s="9" t="s">
        <v>4092</v>
      </c>
      <c r="C625" s="14">
        <v>42352.0</v>
      </c>
      <c r="D625" s="9" t="s">
        <v>542</v>
      </c>
      <c r="E625" s="9" t="s">
        <v>543</v>
      </c>
      <c r="F625" s="9" t="s">
        <v>1286</v>
      </c>
      <c r="G625" s="13">
        <v>2009.0</v>
      </c>
      <c r="H625" s="13">
        <v>81890.0</v>
      </c>
      <c r="I625" s="13">
        <v>1.0</v>
      </c>
      <c r="J625" s="13">
        <v>325000.0</v>
      </c>
      <c r="K625" s="34"/>
      <c r="L625" s="13">
        <v>3.5</v>
      </c>
      <c r="M625" s="9" t="s">
        <v>3374</v>
      </c>
      <c r="O625" s="13">
        <v>225500.0</v>
      </c>
    </row>
    <row r="626">
      <c r="A626" s="13">
        <v>114017.0</v>
      </c>
      <c r="B626" s="9" t="s">
        <v>4093</v>
      </c>
      <c r="C626" s="14">
        <v>42387.0</v>
      </c>
      <c r="D626" s="9" t="s">
        <v>61</v>
      </c>
      <c r="E626" s="9" t="s">
        <v>914</v>
      </c>
      <c r="F626" s="9" t="s">
        <v>306</v>
      </c>
      <c r="G626" s="13">
        <v>2015.0</v>
      </c>
      <c r="H626" s="13">
        <v>15434.0</v>
      </c>
      <c r="I626" s="13">
        <v>1.0</v>
      </c>
      <c r="J626" s="13">
        <v>500000.0</v>
      </c>
      <c r="K626" s="9" t="s">
        <v>3369</v>
      </c>
      <c r="L626" s="13">
        <v>4.7</v>
      </c>
      <c r="M626" s="9" t="s">
        <v>3370</v>
      </c>
      <c r="N626" s="13">
        <v>377303.0</v>
      </c>
      <c r="O626" s="13">
        <v>429700.0</v>
      </c>
    </row>
    <row r="627">
      <c r="A627" s="13">
        <v>109340.0</v>
      </c>
      <c r="B627" s="9" t="s">
        <v>4094</v>
      </c>
      <c r="C627" s="14">
        <v>42378.0</v>
      </c>
      <c r="D627" s="9" t="s">
        <v>44</v>
      </c>
      <c r="E627" s="9" t="s">
        <v>244</v>
      </c>
      <c r="F627" s="9" t="s">
        <v>4095</v>
      </c>
      <c r="G627" s="13">
        <v>2014.0</v>
      </c>
      <c r="H627" s="13">
        <v>8264.0</v>
      </c>
      <c r="I627" s="13">
        <v>1.0</v>
      </c>
      <c r="J627" s="13">
        <v>660000.0</v>
      </c>
      <c r="K627" s="9" t="s">
        <v>3369</v>
      </c>
      <c r="L627" s="13">
        <v>4.5</v>
      </c>
      <c r="M627" s="9" t="s">
        <v>3372</v>
      </c>
    </row>
    <row r="628">
      <c r="A628" s="13">
        <v>97150.0</v>
      </c>
      <c r="B628" s="35" t="s">
        <v>4096</v>
      </c>
      <c r="C628" s="14">
        <v>42378.0</v>
      </c>
      <c r="D628" s="9" t="s">
        <v>91</v>
      </c>
      <c r="E628" s="9" t="s">
        <v>907</v>
      </c>
      <c r="F628" s="9" t="s">
        <v>235</v>
      </c>
      <c r="G628" s="13">
        <v>2011.0</v>
      </c>
      <c r="H628" s="13">
        <v>49399.0</v>
      </c>
      <c r="I628" s="13">
        <v>2.0</v>
      </c>
      <c r="J628" s="13">
        <v>360000.0</v>
      </c>
      <c r="K628" s="9" t="s">
        <v>3385</v>
      </c>
      <c r="L628" s="13">
        <v>3.5</v>
      </c>
      <c r="M628" s="9" t="s">
        <v>3372</v>
      </c>
      <c r="N628" s="13">
        <v>291678.0</v>
      </c>
      <c r="O628" s="34"/>
    </row>
    <row r="629">
      <c r="A629" s="13">
        <v>101930.0</v>
      </c>
      <c r="B629" s="9" t="s">
        <v>4097</v>
      </c>
      <c r="C629" s="14">
        <v>42362.0</v>
      </c>
      <c r="D629" s="9" t="s">
        <v>542</v>
      </c>
      <c r="E629" s="9" t="s">
        <v>543</v>
      </c>
      <c r="F629" s="9" t="s">
        <v>1096</v>
      </c>
      <c r="G629" s="13">
        <v>2009.0</v>
      </c>
      <c r="H629" s="13">
        <v>52195.0</v>
      </c>
      <c r="I629" s="13">
        <v>2.0</v>
      </c>
      <c r="J629" s="13">
        <v>350000.0</v>
      </c>
      <c r="K629" s="9" t="s">
        <v>3369</v>
      </c>
      <c r="L629" s="13">
        <v>3.8</v>
      </c>
      <c r="M629" s="9" t="s">
        <v>3370</v>
      </c>
      <c r="O629" s="13">
        <v>277560.0</v>
      </c>
    </row>
    <row r="630">
      <c r="A630" s="13">
        <v>219291.0</v>
      </c>
      <c r="B630" s="9" t="s">
        <v>4098</v>
      </c>
      <c r="C630" s="14">
        <v>42447.0</v>
      </c>
      <c r="D630" s="9" t="s">
        <v>273</v>
      </c>
      <c r="E630" s="9" t="s">
        <v>2241</v>
      </c>
      <c r="F630" s="9" t="s">
        <v>1967</v>
      </c>
      <c r="G630" s="13">
        <v>2010.0</v>
      </c>
      <c r="H630" s="13">
        <v>98671.0</v>
      </c>
      <c r="I630" s="13">
        <v>1.0</v>
      </c>
      <c r="J630" s="13">
        <v>286000.0</v>
      </c>
      <c r="K630" s="9" t="s">
        <v>3407</v>
      </c>
      <c r="L630" s="13">
        <v>3.3</v>
      </c>
      <c r="M630" s="9" t="s">
        <v>3372</v>
      </c>
      <c r="O630" s="13">
        <v>289800.0</v>
      </c>
    </row>
    <row r="631">
      <c r="A631" s="13">
        <v>115074.0</v>
      </c>
      <c r="B631" s="9" t="s">
        <v>4099</v>
      </c>
      <c r="C631" s="14">
        <v>42392.0</v>
      </c>
      <c r="D631" s="9" t="s">
        <v>36</v>
      </c>
      <c r="E631" s="9" t="s">
        <v>37</v>
      </c>
      <c r="F631" s="9" t="s">
        <v>38</v>
      </c>
      <c r="G631" s="13">
        <v>2012.0</v>
      </c>
      <c r="H631" s="13">
        <v>17049.0</v>
      </c>
      <c r="I631" s="13">
        <v>1.0</v>
      </c>
      <c r="J631" s="13">
        <v>1300000.0</v>
      </c>
      <c r="K631" s="9" t="s">
        <v>3383</v>
      </c>
      <c r="L631" s="13">
        <v>4.1</v>
      </c>
      <c r="M631" s="9" t="s">
        <v>3370</v>
      </c>
      <c r="O631" s="13">
        <v>1163200.0</v>
      </c>
    </row>
    <row r="632">
      <c r="A632" s="13">
        <v>68243.0</v>
      </c>
      <c r="B632" s="9" t="s">
        <v>4100</v>
      </c>
      <c r="C632" s="14">
        <v>42328.0</v>
      </c>
      <c r="D632" s="9" t="s">
        <v>36</v>
      </c>
      <c r="E632" s="9" t="s">
        <v>4033</v>
      </c>
      <c r="F632" s="9" t="s">
        <v>4101</v>
      </c>
      <c r="G632" s="13">
        <v>2013.0</v>
      </c>
      <c r="H632" s="13">
        <v>19109.0</v>
      </c>
      <c r="I632" s="13">
        <v>1.0</v>
      </c>
      <c r="J632" s="13">
        <v>400000.0</v>
      </c>
      <c r="K632" s="9" t="s">
        <v>3369</v>
      </c>
      <c r="L632" s="13">
        <v>4.4</v>
      </c>
      <c r="M632" s="9" t="s">
        <v>3370</v>
      </c>
      <c r="O632" s="13">
        <v>440700.0</v>
      </c>
    </row>
    <row r="633">
      <c r="A633" s="13">
        <v>77042.0</v>
      </c>
      <c r="B633" s="9" t="s">
        <v>4102</v>
      </c>
      <c r="C633" s="14">
        <v>42328.0</v>
      </c>
      <c r="D633" s="9" t="s">
        <v>61</v>
      </c>
      <c r="E633" s="9" t="s">
        <v>1831</v>
      </c>
      <c r="F633" s="9" t="s">
        <v>1839</v>
      </c>
      <c r="G633" s="13">
        <v>2011.0</v>
      </c>
      <c r="H633" s="13">
        <v>56662.0</v>
      </c>
      <c r="I633" s="13">
        <v>2.0</v>
      </c>
      <c r="J633" s="13">
        <v>260000.0</v>
      </c>
      <c r="K633" s="9" t="s">
        <v>3369</v>
      </c>
      <c r="L633" s="13">
        <v>3.4</v>
      </c>
      <c r="M633" s="9" t="s">
        <v>3374</v>
      </c>
      <c r="N633" s="13">
        <v>219542.0</v>
      </c>
      <c r="O633" s="13">
        <v>186300.0</v>
      </c>
    </row>
    <row r="634">
      <c r="A634" s="13">
        <v>17163.0</v>
      </c>
      <c r="B634" s="9" t="s">
        <v>4103</v>
      </c>
      <c r="C634" s="14">
        <v>42230.0</v>
      </c>
      <c r="D634" s="9" t="s">
        <v>91</v>
      </c>
      <c r="E634" s="9" t="s">
        <v>243</v>
      </c>
      <c r="F634" s="9" t="s">
        <v>136</v>
      </c>
      <c r="G634" s="13">
        <v>2011.0</v>
      </c>
      <c r="H634" s="13">
        <v>20520.0</v>
      </c>
      <c r="I634" s="13">
        <v>1.0</v>
      </c>
      <c r="J634" s="13">
        <v>630000.0</v>
      </c>
      <c r="K634" s="9" t="s">
        <v>3383</v>
      </c>
      <c r="L634" s="13">
        <v>4.7</v>
      </c>
      <c r="M634" s="9" t="s">
        <v>3374</v>
      </c>
      <c r="O634" s="13">
        <v>636800.0</v>
      </c>
    </row>
    <row r="635">
      <c r="A635" s="13">
        <v>140098.0</v>
      </c>
      <c r="B635" s="9" t="s">
        <v>4104</v>
      </c>
      <c r="C635" s="14">
        <v>42428.0</v>
      </c>
      <c r="D635" s="9" t="s">
        <v>61</v>
      </c>
      <c r="E635" s="9" t="s">
        <v>1438</v>
      </c>
      <c r="F635" s="9" t="s">
        <v>203</v>
      </c>
      <c r="G635" s="13">
        <v>2010.0</v>
      </c>
      <c r="H635" s="13">
        <v>71022.0</v>
      </c>
      <c r="I635" s="13">
        <v>1.0</v>
      </c>
      <c r="J635" s="13">
        <v>300000.0</v>
      </c>
      <c r="K635" s="9" t="s">
        <v>3385</v>
      </c>
      <c r="L635" s="13">
        <v>3.5</v>
      </c>
      <c r="M635" s="9" t="s">
        <v>3372</v>
      </c>
      <c r="N635" s="13">
        <v>228392.0</v>
      </c>
      <c r="O635" s="13">
        <v>222800.0</v>
      </c>
    </row>
    <row r="636">
      <c r="A636" s="13">
        <v>49770.0</v>
      </c>
      <c r="B636" s="9" t="s">
        <v>4105</v>
      </c>
      <c r="C636" s="14">
        <v>42317.0</v>
      </c>
      <c r="D636" s="9" t="s">
        <v>13</v>
      </c>
      <c r="E636" s="9" t="s">
        <v>14</v>
      </c>
      <c r="F636" s="9" t="s">
        <v>15</v>
      </c>
      <c r="G636" s="13">
        <v>2010.0</v>
      </c>
      <c r="H636" s="13">
        <v>46598.0</v>
      </c>
      <c r="I636" s="13">
        <v>1.0</v>
      </c>
      <c r="J636" s="13">
        <v>1750000.0</v>
      </c>
      <c r="K636" s="9" t="s">
        <v>3369</v>
      </c>
      <c r="L636" s="13">
        <v>4.0</v>
      </c>
      <c r="M636" s="9" t="s">
        <v>3374</v>
      </c>
      <c r="O636" s="13">
        <v>1475200.0</v>
      </c>
    </row>
    <row r="637">
      <c r="A637" s="13">
        <v>98557.0</v>
      </c>
      <c r="B637" s="9" t="s">
        <v>4106</v>
      </c>
      <c r="C637" s="14">
        <v>42355.0</v>
      </c>
      <c r="D637" s="9" t="s">
        <v>91</v>
      </c>
      <c r="E637" s="9" t="s">
        <v>907</v>
      </c>
      <c r="F637" s="9" t="s">
        <v>1434</v>
      </c>
      <c r="G637" s="13">
        <v>2009.0</v>
      </c>
      <c r="H637" s="13">
        <v>22617.0</v>
      </c>
      <c r="I637" s="13">
        <v>1.0</v>
      </c>
      <c r="J637" s="13">
        <v>310000.0</v>
      </c>
      <c r="K637" s="9" t="s">
        <v>3385</v>
      </c>
      <c r="L637" s="13">
        <v>3.5</v>
      </c>
      <c r="M637" s="9" t="s">
        <v>3374</v>
      </c>
      <c r="N637" s="13">
        <v>241065.0</v>
      </c>
      <c r="O637" s="13">
        <v>246700.0</v>
      </c>
    </row>
    <row r="638">
      <c r="A638" s="13">
        <v>22574.0</v>
      </c>
      <c r="B638" s="9" t="s">
        <v>4107</v>
      </c>
      <c r="C638" s="14">
        <v>42304.0</v>
      </c>
      <c r="D638" s="9" t="s">
        <v>81</v>
      </c>
      <c r="E638" s="9" t="s">
        <v>82</v>
      </c>
      <c r="F638" s="9" t="s">
        <v>1124</v>
      </c>
      <c r="G638" s="13">
        <v>2004.0</v>
      </c>
      <c r="H638" s="13">
        <v>68183.0</v>
      </c>
      <c r="I638" s="13">
        <v>2.0</v>
      </c>
      <c r="J638" s="13">
        <v>258000.0</v>
      </c>
      <c r="K638" s="9" t="s">
        <v>3369</v>
      </c>
      <c r="L638" s="13">
        <v>2.7</v>
      </c>
      <c r="M638" s="9" t="s">
        <v>3374</v>
      </c>
      <c r="O638" s="34"/>
    </row>
    <row r="639">
      <c r="A639" s="13">
        <v>120650.0</v>
      </c>
      <c r="B639" s="9" t="s">
        <v>4108</v>
      </c>
      <c r="C639" s="14">
        <v>42400.0</v>
      </c>
      <c r="D639" s="9" t="s">
        <v>91</v>
      </c>
      <c r="E639" s="9" t="s">
        <v>243</v>
      </c>
      <c r="F639" s="9" t="s">
        <v>304</v>
      </c>
      <c r="G639" s="13">
        <v>2013.0</v>
      </c>
      <c r="H639" s="13">
        <v>19927.0</v>
      </c>
      <c r="I639" s="13">
        <v>1.0</v>
      </c>
      <c r="J639" s="13">
        <v>650000.0</v>
      </c>
      <c r="K639" s="9" t="s">
        <v>3387</v>
      </c>
      <c r="L639" s="13">
        <v>4.1</v>
      </c>
      <c r="M639" s="9" t="s">
        <v>3370</v>
      </c>
      <c r="O639" s="13">
        <v>719900.0</v>
      </c>
    </row>
    <row r="640">
      <c r="A640" s="13">
        <v>106796.0</v>
      </c>
      <c r="B640" s="9" t="s">
        <v>4109</v>
      </c>
      <c r="C640" s="14">
        <v>42372.0</v>
      </c>
      <c r="D640" s="9" t="s">
        <v>273</v>
      </c>
      <c r="E640" s="9" t="s">
        <v>292</v>
      </c>
      <c r="F640" s="9" t="s">
        <v>4110</v>
      </c>
      <c r="G640" s="13">
        <v>2011.0</v>
      </c>
      <c r="H640" s="13">
        <v>45579.0</v>
      </c>
      <c r="I640" s="13">
        <v>1.0</v>
      </c>
      <c r="J640" s="13">
        <v>599999.0</v>
      </c>
      <c r="K640" s="9" t="s">
        <v>3369</v>
      </c>
      <c r="L640" s="13">
        <v>3.4</v>
      </c>
      <c r="M640" s="9" t="s">
        <v>3370</v>
      </c>
      <c r="O640" s="13">
        <v>500700.0</v>
      </c>
    </row>
    <row r="641">
      <c r="A641" s="13">
        <v>19056.0</v>
      </c>
      <c r="B641" s="9" t="s">
        <v>4111</v>
      </c>
      <c r="C641" s="14">
        <v>42270.0</v>
      </c>
      <c r="D641" s="9" t="s">
        <v>91</v>
      </c>
      <c r="E641" s="9" t="s">
        <v>92</v>
      </c>
      <c r="F641" s="9" t="s">
        <v>250</v>
      </c>
      <c r="G641" s="13">
        <v>2014.0</v>
      </c>
      <c r="H641" s="13">
        <v>5702.0</v>
      </c>
      <c r="I641" s="13">
        <v>1.0</v>
      </c>
      <c r="J641" s="13">
        <v>850000.0</v>
      </c>
      <c r="K641" s="9" t="s">
        <v>3387</v>
      </c>
      <c r="L641" s="13">
        <v>4.7</v>
      </c>
      <c r="M641" s="9" t="s">
        <v>3374</v>
      </c>
      <c r="O641" s="34"/>
    </row>
    <row r="642">
      <c r="A642" s="13">
        <v>19583.0</v>
      </c>
      <c r="B642" s="9" t="s">
        <v>4112</v>
      </c>
      <c r="C642" s="14">
        <v>42277.0</v>
      </c>
      <c r="D642" s="9" t="s">
        <v>273</v>
      </c>
      <c r="E642" s="9" t="s">
        <v>2225</v>
      </c>
      <c r="F642" s="9" t="s">
        <v>2470</v>
      </c>
      <c r="G642" s="13">
        <v>2012.0</v>
      </c>
      <c r="H642" s="13">
        <v>12511.0</v>
      </c>
      <c r="I642" s="13">
        <v>1.0</v>
      </c>
      <c r="J642" s="13">
        <v>135000.0</v>
      </c>
      <c r="K642" s="9" t="s">
        <v>3369</v>
      </c>
      <c r="L642" s="13">
        <v>4.0</v>
      </c>
      <c r="M642" s="9" t="s">
        <v>3374</v>
      </c>
      <c r="O642" s="13">
        <v>115200.0</v>
      </c>
    </row>
    <row r="643">
      <c r="A643" s="13">
        <v>93440.0</v>
      </c>
      <c r="B643" s="9" t="s">
        <v>4113</v>
      </c>
      <c r="C643" s="14">
        <v>42375.0</v>
      </c>
      <c r="D643" s="9" t="s">
        <v>25</v>
      </c>
      <c r="E643" s="9" t="s">
        <v>50</v>
      </c>
      <c r="F643" s="9" t="s">
        <v>4114</v>
      </c>
      <c r="G643" s="13">
        <v>2007.0</v>
      </c>
      <c r="H643" s="13">
        <v>58458.0</v>
      </c>
      <c r="I643" s="13">
        <v>1.0</v>
      </c>
      <c r="J643" s="13">
        <v>540000.0</v>
      </c>
      <c r="K643" s="9" t="s">
        <v>3369</v>
      </c>
      <c r="L643" s="13">
        <v>2.0</v>
      </c>
      <c r="M643" s="9" t="s">
        <v>3370</v>
      </c>
      <c r="O643" s="34"/>
    </row>
    <row r="644">
      <c r="A644" s="13">
        <v>229418.0</v>
      </c>
      <c r="B644" s="9" t="s">
        <v>4115</v>
      </c>
      <c r="C644" s="14">
        <v>42456.0</v>
      </c>
      <c r="D644" s="9" t="s">
        <v>91</v>
      </c>
      <c r="E644" s="9" t="s">
        <v>1826</v>
      </c>
      <c r="F644" s="9" t="s">
        <v>1443</v>
      </c>
      <c r="G644" s="13">
        <v>2005.0</v>
      </c>
      <c r="H644" s="13">
        <v>29878.0</v>
      </c>
      <c r="I644" s="13">
        <v>2.0</v>
      </c>
      <c r="J644" s="13">
        <v>260000.0</v>
      </c>
      <c r="K644" s="9" t="s">
        <v>3383</v>
      </c>
      <c r="L644" s="13">
        <v>2.9</v>
      </c>
      <c r="M644" s="9" t="s">
        <v>3372</v>
      </c>
    </row>
    <row r="645">
      <c r="A645" s="13">
        <v>129509.0</v>
      </c>
      <c r="B645" s="9" t="s">
        <v>4116</v>
      </c>
      <c r="C645" s="14">
        <v>42412.0</v>
      </c>
      <c r="D645" s="9" t="s">
        <v>64</v>
      </c>
      <c r="E645" s="9" t="s">
        <v>98</v>
      </c>
      <c r="F645" s="9" t="s">
        <v>2724</v>
      </c>
      <c r="G645" s="13">
        <v>2013.0</v>
      </c>
      <c r="H645" s="13">
        <v>65400.0</v>
      </c>
      <c r="I645" s="13">
        <v>1.0</v>
      </c>
      <c r="J645" s="13">
        <v>510000.0</v>
      </c>
      <c r="K645" s="9" t="s">
        <v>3369</v>
      </c>
      <c r="L645" s="13">
        <v>4.3</v>
      </c>
      <c r="M645" s="9" t="s">
        <v>3370</v>
      </c>
      <c r="O645" s="34"/>
    </row>
    <row r="646">
      <c r="A646" s="13">
        <v>138095.0</v>
      </c>
      <c r="B646" s="9" t="s">
        <v>4117</v>
      </c>
      <c r="C646" s="14">
        <v>42424.0</v>
      </c>
      <c r="D646" s="9" t="s">
        <v>61</v>
      </c>
      <c r="E646" s="9" t="s">
        <v>127</v>
      </c>
      <c r="F646" s="9" t="s">
        <v>417</v>
      </c>
      <c r="G646" s="13">
        <v>2012.0</v>
      </c>
      <c r="H646" s="13">
        <v>45581.0</v>
      </c>
      <c r="I646" s="13">
        <v>1.0</v>
      </c>
      <c r="J646" s="13">
        <v>600000.0</v>
      </c>
      <c r="K646" s="9" t="s">
        <v>3369</v>
      </c>
      <c r="L646" s="13">
        <v>3.6</v>
      </c>
      <c r="M646" s="9" t="s">
        <v>3370</v>
      </c>
      <c r="O646" s="13">
        <v>569100.0</v>
      </c>
    </row>
    <row r="647">
      <c r="A647" s="13">
        <v>226393.0</v>
      </c>
      <c r="B647" s="9" t="s">
        <v>4118</v>
      </c>
      <c r="C647" s="14">
        <v>42451.0</v>
      </c>
      <c r="D647" s="9" t="s">
        <v>273</v>
      </c>
      <c r="E647" s="9" t="s">
        <v>2335</v>
      </c>
      <c r="F647" s="9" t="s">
        <v>226</v>
      </c>
      <c r="G647" s="13">
        <v>2004.0</v>
      </c>
      <c r="H647" s="13">
        <v>85070.0</v>
      </c>
      <c r="I647" s="13">
        <v>2.0</v>
      </c>
      <c r="J647" s="13">
        <v>150000.0</v>
      </c>
      <c r="K647" s="9" t="s">
        <v>3369</v>
      </c>
      <c r="L647" s="13">
        <v>2.0</v>
      </c>
      <c r="M647" s="9" t="s">
        <v>3372</v>
      </c>
      <c r="O647" s="13">
        <v>100620.0</v>
      </c>
    </row>
    <row r="648">
      <c r="A648" s="13">
        <v>105578.0</v>
      </c>
      <c r="B648" s="9" t="s">
        <v>4119</v>
      </c>
      <c r="C648" s="14">
        <v>42371.0</v>
      </c>
      <c r="D648" s="9" t="s">
        <v>61</v>
      </c>
      <c r="E648" s="9" t="s">
        <v>1724</v>
      </c>
      <c r="F648" s="9" t="s">
        <v>1725</v>
      </c>
      <c r="G648" s="13">
        <v>2012.0</v>
      </c>
      <c r="H648" s="13">
        <v>25232.0</v>
      </c>
      <c r="I648" s="13">
        <v>1.0</v>
      </c>
      <c r="J648" s="13">
        <v>265000.0</v>
      </c>
      <c r="K648" s="9" t="s">
        <v>3376</v>
      </c>
      <c r="L648" s="13">
        <v>3.8</v>
      </c>
      <c r="M648" s="9" t="s">
        <v>3370</v>
      </c>
      <c r="N648" s="13">
        <v>260330.0</v>
      </c>
      <c r="O648" s="13">
        <v>235600.0</v>
      </c>
    </row>
    <row r="649">
      <c r="A649" s="13">
        <v>136584.0</v>
      </c>
      <c r="B649" s="9" t="s">
        <v>4120</v>
      </c>
      <c r="C649" s="14">
        <v>42422.0</v>
      </c>
      <c r="D649" s="9" t="s">
        <v>25</v>
      </c>
      <c r="E649" s="9" t="s">
        <v>119</v>
      </c>
      <c r="F649" s="9" t="s">
        <v>1912</v>
      </c>
      <c r="G649" s="13">
        <v>2009.0</v>
      </c>
      <c r="H649" s="13">
        <v>64747.0</v>
      </c>
      <c r="I649" s="13">
        <v>2.0</v>
      </c>
      <c r="J649" s="13">
        <v>305000.0</v>
      </c>
      <c r="K649" s="9" t="s">
        <v>3369</v>
      </c>
      <c r="L649" s="13">
        <v>3.6</v>
      </c>
      <c r="M649" s="9" t="s">
        <v>3372</v>
      </c>
    </row>
    <row r="650">
      <c r="A650" s="13">
        <v>111460.0</v>
      </c>
      <c r="B650" s="9" t="s">
        <v>4121</v>
      </c>
      <c r="C650" s="14">
        <v>42385.0</v>
      </c>
      <c r="D650" s="9" t="s">
        <v>25</v>
      </c>
      <c r="E650" s="9" t="s">
        <v>119</v>
      </c>
      <c r="F650" s="9" t="s">
        <v>120</v>
      </c>
      <c r="G650" s="13">
        <v>2011.0</v>
      </c>
      <c r="H650" s="13">
        <v>78261.0</v>
      </c>
      <c r="I650" s="13">
        <v>1.0</v>
      </c>
      <c r="J650" s="13">
        <v>415000.0</v>
      </c>
      <c r="K650" s="9" t="s">
        <v>3369</v>
      </c>
      <c r="L650" s="13">
        <v>3.6</v>
      </c>
      <c r="M650" s="9" t="s">
        <v>3372</v>
      </c>
      <c r="O650" s="13">
        <v>403300.0</v>
      </c>
    </row>
    <row r="651">
      <c r="A651" s="13">
        <v>138736.0</v>
      </c>
      <c r="B651" s="9" t="s">
        <v>4122</v>
      </c>
      <c r="C651" s="14">
        <v>42426.0</v>
      </c>
      <c r="D651" s="9" t="s">
        <v>25</v>
      </c>
      <c r="E651" s="9" t="s">
        <v>119</v>
      </c>
      <c r="F651" s="9" t="s">
        <v>1521</v>
      </c>
      <c r="G651" s="13">
        <v>2012.0</v>
      </c>
      <c r="H651" s="13">
        <v>21012.0</v>
      </c>
      <c r="I651" s="13">
        <v>1.0</v>
      </c>
      <c r="J651" s="13">
        <v>375000.0</v>
      </c>
      <c r="K651" s="9" t="s">
        <v>3369</v>
      </c>
      <c r="L651" s="13">
        <v>3.8</v>
      </c>
      <c r="M651" s="9" t="s">
        <v>3370</v>
      </c>
      <c r="O651" s="13">
        <v>358300.0</v>
      </c>
    </row>
    <row r="652">
      <c r="A652" s="13">
        <v>227559.0</v>
      </c>
      <c r="B652" s="9" t="s">
        <v>4123</v>
      </c>
      <c r="C652" s="14">
        <v>42453.0</v>
      </c>
      <c r="D652" s="9" t="s">
        <v>61</v>
      </c>
      <c r="E652" s="9" t="s">
        <v>216</v>
      </c>
      <c r="F652" s="9" t="s">
        <v>203</v>
      </c>
      <c r="G652" s="13">
        <v>2013.0</v>
      </c>
      <c r="H652" s="13">
        <v>6215.0</v>
      </c>
      <c r="I652" s="13">
        <v>1.0</v>
      </c>
      <c r="J652" s="13">
        <v>575000.0</v>
      </c>
      <c r="K652" s="9" t="s">
        <v>3376</v>
      </c>
      <c r="L652" s="13">
        <v>4.1</v>
      </c>
      <c r="M652" s="9" t="s">
        <v>3370</v>
      </c>
      <c r="O652" s="34"/>
    </row>
    <row r="653">
      <c r="A653" s="13">
        <v>96333.0</v>
      </c>
      <c r="B653" s="9" t="s">
        <v>4124</v>
      </c>
      <c r="C653" s="14">
        <v>42353.0</v>
      </c>
      <c r="D653" s="9" t="s">
        <v>32</v>
      </c>
      <c r="E653" s="9" t="s">
        <v>33</v>
      </c>
      <c r="F653" s="9" t="s">
        <v>34</v>
      </c>
      <c r="G653" s="13">
        <v>2013.0</v>
      </c>
      <c r="H653" s="13">
        <v>15212.0</v>
      </c>
      <c r="I653" s="13">
        <v>1.0</v>
      </c>
      <c r="J653" s="13">
        <v>1280000.0</v>
      </c>
      <c r="K653" s="9" t="s">
        <v>3376</v>
      </c>
      <c r="L653" s="13">
        <v>4.5</v>
      </c>
      <c r="M653" s="9" t="s">
        <v>3370</v>
      </c>
      <c r="O653" s="13">
        <v>1246000.0</v>
      </c>
    </row>
    <row r="654">
      <c r="A654" s="13">
        <v>105504.0</v>
      </c>
      <c r="B654" s="9" t="s">
        <v>4125</v>
      </c>
      <c r="C654" s="14">
        <v>42369.0</v>
      </c>
      <c r="D654" s="9" t="s">
        <v>61</v>
      </c>
      <c r="E654" s="9" t="s">
        <v>202</v>
      </c>
      <c r="F654" s="9" t="s">
        <v>289</v>
      </c>
      <c r="G654" s="13">
        <v>2009.0</v>
      </c>
      <c r="H654" s="13">
        <v>101516.0</v>
      </c>
      <c r="I654" s="13">
        <v>2.0</v>
      </c>
      <c r="J654" s="13">
        <v>360000.0</v>
      </c>
      <c r="K654" s="9" t="s">
        <v>3369</v>
      </c>
      <c r="L654" s="13">
        <v>2.8</v>
      </c>
      <c r="M654" s="9" t="s">
        <v>3370</v>
      </c>
      <c r="N654" s="13">
        <v>262587.0</v>
      </c>
      <c r="O654" s="13">
        <v>305010.0</v>
      </c>
    </row>
    <row r="655">
      <c r="A655" s="13">
        <v>116622.0</v>
      </c>
      <c r="B655" s="9" t="s">
        <v>4126</v>
      </c>
      <c r="C655" s="14">
        <v>42397.0</v>
      </c>
      <c r="D655" s="9" t="s">
        <v>81</v>
      </c>
      <c r="E655" s="9" t="s">
        <v>421</v>
      </c>
      <c r="F655" s="9" t="s">
        <v>2727</v>
      </c>
      <c r="G655" s="13">
        <v>2006.0</v>
      </c>
      <c r="H655" s="13">
        <v>87259.0</v>
      </c>
      <c r="I655" s="13">
        <v>2.0</v>
      </c>
      <c r="J655" s="13">
        <v>600000.0</v>
      </c>
      <c r="K655" s="9" t="s">
        <v>3369</v>
      </c>
      <c r="L655" s="13">
        <v>3.1</v>
      </c>
      <c r="M655" s="9" t="s">
        <v>3372</v>
      </c>
    </row>
    <row r="656">
      <c r="A656" s="13">
        <v>123883.0</v>
      </c>
      <c r="B656" s="9" t="s">
        <v>4127</v>
      </c>
      <c r="C656" s="14">
        <v>42404.0</v>
      </c>
      <c r="D656" s="9" t="s">
        <v>32</v>
      </c>
      <c r="E656" s="9" t="s">
        <v>2140</v>
      </c>
      <c r="F656" s="9" t="s">
        <v>4128</v>
      </c>
      <c r="G656" s="13">
        <v>2012.0</v>
      </c>
      <c r="H656" s="13">
        <v>105819.0</v>
      </c>
      <c r="I656" s="13">
        <v>2.0</v>
      </c>
      <c r="J656" s="13">
        <v>550000.0</v>
      </c>
      <c r="K656" s="9" t="s">
        <v>3369</v>
      </c>
      <c r="L656" s="13">
        <v>3.7</v>
      </c>
      <c r="M656" s="9" t="s">
        <v>3372</v>
      </c>
      <c r="O656" s="13">
        <v>440010.0</v>
      </c>
    </row>
    <row r="657">
      <c r="A657" s="13">
        <v>140514.0</v>
      </c>
      <c r="B657" s="9" t="s">
        <v>4129</v>
      </c>
      <c r="C657" s="14">
        <v>42428.0</v>
      </c>
      <c r="D657" s="9" t="s">
        <v>61</v>
      </c>
      <c r="E657" s="9" t="s">
        <v>202</v>
      </c>
      <c r="F657" s="9" t="s">
        <v>289</v>
      </c>
      <c r="G657" s="13">
        <v>2008.0</v>
      </c>
      <c r="H657" s="13">
        <v>133165.0</v>
      </c>
      <c r="I657" s="13">
        <v>1.0</v>
      </c>
      <c r="J657" s="13">
        <v>350000.0</v>
      </c>
      <c r="K657" s="9" t="s">
        <v>3383</v>
      </c>
      <c r="L657" s="13">
        <v>2.9</v>
      </c>
      <c r="M657" s="9" t="s">
        <v>3372</v>
      </c>
      <c r="N657" s="13">
        <v>266970.0</v>
      </c>
      <c r="O657" s="13">
        <v>308600.0</v>
      </c>
    </row>
    <row r="658">
      <c r="A658" s="13">
        <v>125626.0</v>
      </c>
      <c r="B658" s="9" t="s">
        <v>4130</v>
      </c>
      <c r="C658" s="14">
        <v>42407.0</v>
      </c>
      <c r="D658" s="9" t="s">
        <v>25</v>
      </c>
      <c r="E658" s="9" t="s">
        <v>26</v>
      </c>
      <c r="F658" s="9" t="s">
        <v>4131</v>
      </c>
      <c r="G658" s="13">
        <v>2005.0</v>
      </c>
      <c r="H658" s="13">
        <v>49453.0</v>
      </c>
      <c r="I658" s="13">
        <v>2.0</v>
      </c>
      <c r="J658" s="13">
        <v>445000.0</v>
      </c>
      <c r="K658" s="9" t="s">
        <v>3369</v>
      </c>
      <c r="L658" s="13">
        <v>2.7</v>
      </c>
      <c r="M658" s="9" t="s">
        <v>3372</v>
      </c>
      <c r="O658" s="13">
        <v>255690.0</v>
      </c>
    </row>
    <row r="659">
      <c r="A659" s="13">
        <v>96545.0</v>
      </c>
      <c r="B659" s="9" t="s">
        <v>4132</v>
      </c>
      <c r="C659" s="14">
        <v>42350.0</v>
      </c>
      <c r="D659" s="9" t="s">
        <v>91</v>
      </c>
      <c r="E659" s="9" t="s">
        <v>1442</v>
      </c>
      <c r="F659" s="9" t="s">
        <v>4133</v>
      </c>
      <c r="G659" s="13">
        <v>2006.0</v>
      </c>
      <c r="H659" s="13">
        <v>42957.0</v>
      </c>
      <c r="I659" s="13">
        <v>3.0</v>
      </c>
      <c r="J659" s="13">
        <v>200000.0</v>
      </c>
      <c r="K659" s="9" t="s">
        <v>3369</v>
      </c>
      <c r="L659" s="13">
        <v>2.3</v>
      </c>
      <c r="M659" s="9" t="s">
        <v>3370</v>
      </c>
      <c r="O659" s="13">
        <v>119255.0</v>
      </c>
    </row>
    <row r="660">
      <c r="A660" s="13">
        <v>219704.0</v>
      </c>
      <c r="B660" s="9" t="s">
        <v>4134</v>
      </c>
      <c r="C660" s="14">
        <v>42444.0</v>
      </c>
      <c r="D660" s="9" t="s">
        <v>61</v>
      </c>
      <c r="E660" s="9" t="s">
        <v>1724</v>
      </c>
      <c r="F660" s="9" t="s">
        <v>1725</v>
      </c>
      <c r="G660" s="13">
        <v>2014.0</v>
      </c>
      <c r="H660" s="13">
        <v>25646.0</v>
      </c>
      <c r="I660" s="13">
        <v>1.0</v>
      </c>
      <c r="J660" s="13">
        <v>280000.0</v>
      </c>
      <c r="K660" s="9" t="s">
        <v>3369</v>
      </c>
      <c r="L660" s="13">
        <v>4.5</v>
      </c>
      <c r="M660" s="9" t="s">
        <v>3372</v>
      </c>
      <c r="N660" s="13">
        <v>285174.0</v>
      </c>
      <c r="O660" s="13">
        <v>285200.0</v>
      </c>
    </row>
    <row r="661">
      <c r="A661" s="13">
        <v>81802.0</v>
      </c>
      <c r="B661" s="9" t="s">
        <v>4135</v>
      </c>
      <c r="C661" s="14">
        <v>42333.0</v>
      </c>
      <c r="D661" s="9" t="s">
        <v>61</v>
      </c>
      <c r="E661" s="9" t="s">
        <v>1831</v>
      </c>
      <c r="F661" s="9" t="s">
        <v>1844</v>
      </c>
      <c r="G661" s="13">
        <v>2005.0</v>
      </c>
      <c r="H661" s="13">
        <v>82570.0</v>
      </c>
      <c r="I661" s="13">
        <v>1.0</v>
      </c>
      <c r="J661" s="13">
        <v>160000.0</v>
      </c>
      <c r="K661" s="9" t="s">
        <v>3369</v>
      </c>
      <c r="L661" s="13">
        <v>2.4</v>
      </c>
      <c r="M661" s="9" t="s">
        <v>3374</v>
      </c>
      <c r="N661" s="13">
        <v>144158.0</v>
      </c>
      <c r="O661" s="13">
        <v>122900.0</v>
      </c>
    </row>
    <row r="662">
      <c r="A662" s="13">
        <v>219951.0</v>
      </c>
      <c r="B662" s="9" t="s">
        <v>4136</v>
      </c>
      <c r="C662" s="14">
        <v>42444.0</v>
      </c>
      <c r="D662" s="9" t="s">
        <v>77</v>
      </c>
      <c r="E662" s="9" t="s">
        <v>1289</v>
      </c>
      <c r="F662" s="9" t="s">
        <v>1905</v>
      </c>
      <c r="G662" s="13">
        <v>2009.0</v>
      </c>
      <c r="H662" s="13">
        <v>80898.0</v>
      </c>
      <c r="I662" s="13">
        <v>1.0</v>
      </c>
      <c r="J662" s="13">
        <v>330000.0</v>
      </c>
      <c r="K662" s="9" t="s">
        <v>3369</v>
      </c>
      <c r="L662" s="13">
        <v>3.5</v>
      </c>
      <c r="M662" s="9" t="s">
        <v>3370</v>
      </c>
      <c r="O662" s="13">
        <v>264200.0</v>
      </c>
    </row>
    <row r="663">
      <c r="A663" s="13">
        <v>225852.0</v>
      </c>
      <c r="B663" s="9" t="s">
        <v>4137</v>
      </c>
      <c r="C663" s="14">
        <v>42452.0</v>
      </c>
      <c r="D663" s="9" t="s">
        <v>61</v>
      </c>
      <c r="E663" s="9" t="s">
        <v>202</v>
      </c>
      <c r="F663" s="9" t="s">
        <v>1605</v>
      </c>
      <c r="G663" s="13">
        <v>2015.0</v>
      </c>
      <c r="H663" s="13">
        <v>5479.0</v>
      </c>
      <c r="I663" s="13">
        <v>1.0</v>
      </c>
      <c r="J663" s="13">
        <v>670000.0</v>
      </c>
      <c r="K663" s="9" t="s">
        <v>3387</v>
      </c>
      <c r="L663" s="13">
        <v>4.7</v>
      </c>
      <c r="M663" s="9" t="s">
        <v>3372</v>
      </c>
    </row>
    <row r="664">
      <c r="A664" s="13">
        <v>221050.0</v>
      </c>
      <c r="B664" s="9" t="s">
        <v>4138</v>
      </c>
      <c r="C664" s="14">
        <v>42448.0</v>
      </c>
      <c r="D664" s="9" t="s">
        <v>81</v>
      </c>
      <c r="E664" s="9" t="s">
        <v>624</v>
      </c>
      <c r="F664" s="9" t="s">
        <v>625</v>
      </c>
      <c r="G664" s="13">
        <v>2008.0</v>
      </c>
      <c r="H664" s="13">
        <v>24986.0</v>
      </c>
      <c r="I664" s="13">
        <v>2.0</v>
      </c>
      <c r="J664" s="13">
        <v>550000.0</v>
      </c>
      <c r="K664" s="9" t="s">
        <v>3387</v>
      </c>
      <c r="L664" s="13">
        <v>2.8</v>
      </c>
      <c r="M664" s="9" t="s">
        <v>3372</v>
      </c>
      <c r="O664" s="13">
        <v>486360.0</v>
      </c>
    </row>
    <row r="665">
      <c r="A665" s="13">
        <v>108263.0</v>
      </c>
      <c r="B665" s="9" t="s">
        <v>4139</v>
      </c>
      <c r="C665" s="14">
        <v>42375.0</v>
      </c>
      <c r="D665" s="9" t="s">
        <v>91</v>
      </c>
      <c r="E665" s="9" t="s">
        <v>1442</v>
      </c>
      <c r="F665" s="9" t="s">
        <v>2161</v>
      </c>
      <c r="G665" s="13">
        <v>2007.0</v>
      </c>
      <c r="H665" s="13">
        <v>103751.0</v>
      </c>
      <c r="I665" s="13">
        <v>1.0</v>
      </c>
      <c r="J665" s="13">
        <v>200000.0</v>
      </c>
      <c r="K665" s="9" t="s">
        <v>3383</v>
      </c>
      <c r="L665" s="13">
        <v>2.0</v>
      </c>
      <c r="M665" s="9" t="s">
        <v>3372</v>
      </c>
      <c r="O665" s="13">
        <v>138600.0</v>
      </c>
    </row>
    <row r="666">
      <c r="A666" s="13">
        <v>21879.0</v>
      </c>
      <c r="B666" s="9" t="s">
        <v>4140</v>
      </c>
      <c r="C666" s="14">
        <v>42296.0</v>
      </c>
      <c r="D666" s="9" t="s">
        <v>273</v>
      </c>
      <c r="E666" s="9" t="s">
        <v>2225</v>
      </c>
      <c r="F666" s="9" t="s">
        <v>2743</v>
      </c>
      <c r="G666" s="13">
        <v>2014.0</v>
      </c>
      <c r="H666" s="13">
        <v>1150.0</v>
      </c>
      <c r="I666" s="13">
        <v>2.0</v>
      </c>
      <c r="J666" s="13">
        <v>230000.0</v>
      </c>
      <c r="K666" s="9" t="s">
        <v>3383</v>
      </c>
      <c r="L666" s="13">
        <v>4.7</v>
      </c>
      <c r="M666" s="9" t="s">
        <v>3418</v>
      </c>
      <c r="O666" s="34"/>
    </row>
    <row r="667">
      <c r="A667" s="13">
        <v>18461.0</v>
      </c>
      <c r="B667" s="9" t="s">
        <v>4141</v>
      </c>
      <c r="C667" s="14">
        <v>42257.0</v>
      </c>
      <c r="D667" s="9" t="s">
        <v>32</v>
      </c>
      <c r="E667" s="9" t="s">
        <v>4142</v>
      </c>
      <c r="F667" s="9" t="s">
        <v>4143</v>
      </c>
      <c r="G667" s="13">
        <v>2008.0</v>
      </c>
      <c r="H667" s="13">
        <v>87702.0</v>
      </c>
      <c r="I667" s="13">
        <v>2.0</v>
      </c>
      <c r="J667" s="13">
        <v>480000.0</v>
      </c>
      <c r="K667" s="9" t="s">
        <v>3369</v>
      </c>
      <c r="L667" s="13">
        <v>3.6</v>
      </c>
      <c r="M667" s="9" t="s">
        <v>3374</v>
      </c>
      <c r="O667" s="34"/>
    </row>
    <row r="668">
      <c r="A668" s="13">
        <v>63620.0</v>
      </c>
      <c r="B668" s="9" t="s">
        <v>4144</v>
      </c>
      <c r="C668" s="14">
        <v>42332.0</v>
      </c>
      <c r="D668" s="9" t="s">
        <v>61</v>
      </c>
      <c r="E668" s="9" t="s">
        <v>1831</v>
      </c>
      <c r="F668" s="9" t="s">
        <v>2129</v>
      </c>
      <c r="G668" s="13">
        <v>2007.0</v>
      </c>
      <c r="H668" s="13">
        <v>41471.0</v>
      </c>
      <c r="I668" s="13">
        <v>3.0</v>
      </c>
      <c r="J668" s="13">
        <v>180000.0</v>
      </c>
      <c r="K668" s="9" t="s">
        <v>3369</v>
      </c>
      <c r="L668" s="13">
        <v>2.8</v>
      </c>
      <c r="M668" s="9" t="s">
        <v>3374</v>
      </c>
      <c r="N668" s="13">
        <v>137604.0</v>
      </c>
      <c r="O668" s="13">
        <v>121040.0</v>
      </c>
    </row>
    <row r="669">
      <c r="A669" s="13">
        <v>111109.0</v>
      </c>
      <c r="B669" s="9" t="s">
        <v>4145</v>
      </c>
      <c r="C669" s="14">
        <v>42381.0</v>
      </c>
      <c r="D669" s="9" t="s">
        <v>91</v>
      </c>
      <c r="E669" s="9" t="s">
        <v>243</v>
      </c>
      <c r="F669" s="9" t="s">
        <v>454</v>
      </c>
      <c r="G669" s="13">
        <v>2013.0</v>
      </c>
      <c r="H669" s="13">
        <v>17671.0</v>
      </c>
      <c r="I669" s="13">
        <v>2.0</v>
      </c>
      <c r="J669" s="13">
        <v>580000.0</v>
      </c>
      <c r="K669" s="9" t="s">
        <v>3383</v>
      </c>
      <c r="L669" s="13">
        <v>4.0</v>
      </c>
      <c r="M669" s="9" t="s">
        <v>3374</v>
      </c>
      <c r="O669" s="13">
        <v>524610.0</v>
      </c>
    </row>
    <row r="670">
      <c r="A670" s="13">
        <v>106976.0</v>
      </c>
      <c r="B670" s="9" t="s">
        <v>4146</v>
      </c>
      <c r="C670" s="14">
        <v>42372.0</v>
      </c>
      <c r="D670" s="9" t="s">
        <v>542</v>
      </c>
      <c r="E670" s="9" t="s">
        <v>543</v>
      </c>
      <c r="F670" s="9" t="s">
        <v>2767</v>
      </c>
      <c r="G670" s="13">
        <v>2009.0</v>
      </c>
      <c r="H670" s="13">
        <v>55826.0</v>
      </c>
      <c r="I670" s="13">
        <v>2.0</v>
      </c>
      <c r="J670" s="13">
        <v>350000.0</v>
      </c>
      <c r="K670" s="9" t="s">
        <v>3383</v>
      </c>
      <c r="L670" s="13">
        <v>3.3</v>
      </c>
      <c r="M670" s="9" t="s">
        <v>3372</v>
      </c>
      <c r="O670" s="13">
        <v>230760.0</v>
      </c>
    </row>
    <row r="671">
      <c r="A671" s="13">
        <v>119158.0</v>
      </c>
      <c r="B671" s="9" t="s">
        <v>4147</v>
      </c>
      <c r="C671" s="14">
        <v>42399.0</v>
      </c>
      <c r="D671" s="9" t="s">
        <v>32</v>
      </c>
      <c r="E671" s="9" t="s">
        <v>33</v>
      </c>
      <c r="F671" s="9" t="s">
        <v>39</v>
      </c>
      <c r="G671" s="13">
        <v>2014.0</v>
      </c>
      <c r="H671" s="13">
        <v>43036.0</v>
      </c>
      <c r="I671" s="13">
        <v>1.0</v>
      </c>
      <c r="J671" s="13">
        <v>1250000.0</v>
      </c>
      <c r="K671" s="9" t="s">
        <v>3369</v>
      </c>
      <c r="L671" s="13">
        <v>4.5</v>
      </c>
      <c r="M671" s="9" t="s">
        <v>3372</v>
      </c>
      <c r="O671" s="13">
        <v>1160100.0</v>
      </c>
    </row>
    <row r="672">
      <c r="A672" s="13">
        <v>136854.0</v>
      </c>
      <c r="B672" s="9" t="s">
        <v>4148</v>
      </c>
      <c r="C672" s="14">
        <v>42427.0</v>
      </c>
      <c r="D672" s="9" t="s">
        <v>91</v>
      </c>
      <c r="E672" s="9" t="s">
        <v>1442</v>
      </c>
      <c r="F672" s="9" t="s">
        <v>2238</v>
      </c>
      <c r="G672" s="13">
        <v>2005.0</v>
      </c>
      <c r="H672" s="13">
        <v>43639.0</v>
      </c>
      <c r="I672" s="13">
        <v>2.0</v>
      </c>
      <c r="J672" s="13">
        <v>180000.0</v>
      </c>
      <c r="K672" s="9" t="s">
        <v>3383</v>
      </c>
      <c r="L672" s="13">
        <v>2.9</v>
      </c>
      <c r="M672" s="9" t="s">
        <v>3370</v>
      </c>
      <c r="O672" s="13">
        <v>115740.0</v>
      </c>
    </row>
    <row r="673">
      <c r="A673" s="13">
        <v>51819.0</v>
      </c>
      <c r="B673" s="9" t="s">
        <v>4149</v>
      </c>
      <c r="C673" s="14">
        <v>42314.0</v>
      </c>
      <c r="D673" s="9" t="s">
        <v>61</v>
      </c>
      <c r="E673" s="9" t="s">
        <v>1831</v>
      </c>
      <c r="F673" s="9" t="s">
        <v>1839</v>
      </c>
      <c r="G673" s="13">
        <v>2010.0</v>
      </c>
      <c r="H673" s="13">
        <v>75687.0</v>
      </c>
      <c r="I673" s="13">
        <v>1.0</v>
      </c>
      <c r="J673" s="13">
        <v>240000.0</v>
      </c>
      <c r="K673" s="9" t="s">
        <v>3369</v>
      </c>
      <c r="L673" s="13">
        <v>3.0</v>
      </c>
      <c r="M673" s="9" t="s">
        <v>3370</v>
      </c>
      <c r="N673" s="13">
        <v>221640.0</v>
      </c>
      <c r="O673" s="34"/>
    </row>
    <row r="674">
      <c r="A674" s="13">
        <v>113747.0</v>
      </c>
      <c r="B674" s="9" t="s">
        <v>4150</v>
      </c>
      <c r="C674" s="14">
        <v>42386.0</v>
      </c>
      <c r="D674" s="9" t="s">
        <v>61</v>
      </c>
      <c r="E674" s="9" t="s">
        <v>202</v>
      </c>
      <c r="F674" s="9" t="s">
        <v>172</v>
      </c>
      <c r="G674" s="13">
        <v>2009.0</v>
      </c>
      <c r="H674" s="13">
        <v>73536.0</v>
      </c>
      <c r="I674" s="13">
        <v>2.0</v>
      </c>
      <c r="J674" s="13">
        <v>385000.0</v>
      </c>
      <c r="K674" s="9" t="s">
        <v>3383</v>
      </c>
      <c r="L674" s="13">
        <v>3.4</v>
      </c>
      <c r="M674" s="9" t="s">
        <v>3374</v>
      </c>
      <c r="N674" s="13">
        <v>331443.0</v>
      </c>
      <c r="O674" s="13">
        <v>325620.0</v>
      </c>
    </row>
    <row r="675">
      <c r="A675" s="13">
        <v>132436.0</v>
      </c>
      <c r="B675" s="9" t="s">
        <v>4151</v>
      </c>
      <c r="C675" s="14">
        <v>42418.0</v>
      </c>
      <c r="D675" s="9" t="s">
        <v>44</v>
      </c>
      <c r="E675" s="9" t="s">
        <v>244</v>
      </c>
      <c r="F675" s="9" t="s">
        <v>276</v>
      </c>
      <c r="G675" s="13">
        <v>2014.0</v>
      </c>
      <c r="H675" s="13">
        <v>6086.0</v>
      </c>
      <c r="I675" s="13">
        <v>1.0</v>
      </c>
      <c r="J675" s="13">
        <v>660000.0</v>
      </c>
      <c r="K675" s="9" t="s">
        <v>3383</v>
      </c>
      <c r="L675" s="13">
        <v>4.5</v>
      </c>
      <c r="M675" s="9" t="s">
        <v>3372</v>
      </c>
    </row>
    <row r="676">
      <c r="A676" s="13">
        <v>68060.0</v>
      </c>
      <c r="B676" s="9" t="s">
        <v>4152</v>
      </c>
      <c r="C676" s="14">
        <v>42320.0</v>
      </c>
      <c r="D676" s="9" t="s">
        <v>77</v>
      </c>
      <c r="E676" s="9" t="s">
        <v>623</v>
      </c>
      <c r="F676" s="9" t="s">
        <v>786</v>
      </c>
      <c r="G676" s="13">
        <v>2012.0</v>
      </c>
      <c r="H676" s="13">
        <v>29629.0</v>
      </c>
      <c r="I676" s="13">
        <v>1.0</v>
      </c>
      <c r="J676" s="13">
        <v>465000.0</v>
      </c>
      <c r="K676" s="34"/>
      <c r="L676" s="13">
        <v>4.2</v>
      </c>
      <c r="M676" s="9" t="s">
        <v>3374</v>
      </c>
      <c r="O676" s="13">
        <v>442900.0</v>
      </c>
    </row>
    <row r="677">
      <c r="A677" s="13">
        <v>209986.0</v>
      </c>
      <c r="B677" s="9" t="s">
        <v>4153</v>
      </c>
      <c r="C677" s="14">
        <v>42430.0</v>
      </c>
      <c r="D677" s="9" t="s">
        <v>32</v>
      </c>
      <c r="E677" s="9" t="s">
        <v>33</v>
      </c>
      <c r="F677" s="9" t="s">
        <v>34</v>
      </c>
      <c r="G677" s="13">
        <v>2013.0</v>
      </c>
      <c r="H677" s="13">
        <v>27914.0</v>
      </c>
      <c r="I677" s="13">
        <v>1.0</v>
      </c>
      <c r="J677" s="13">
        <v>1300000.0</v>
      </c>
      <c r="K677" s="9" t="s">
        <v>3369</v>
      </c>
      <c r="L677" s="13">
        <v>4.3</v>
      </c>
      <c r="M677" s="9" t="s">
        <v>3370</v>
      </c>
      <c r="O677" s="13">
        <v>1229800.0</v>
      </c>
    </row>
    <row r="678">
      <c r="A678" s="13">
        <v>16439.0</v>
      </c>
      <c r="B678" s="9" t="s">
        <v>4154</v>
      </c>
      <c r="C678" s="14">
        <v>42205.0</v>
      </c>
      <c r="D678" s="9" t="s">
        <v>91</v>
      </c>
      <c r="E678" s="9" t="s">
        <v>1223</v>
      </c>
      <c r="F678" s="9" t="s">
        <v>1366</v>
      </c>
      <c r="G678" s="13">
        <v>2012.0</v>
      </c>
      <c r="H678" s="13">
        <v>12755.0</v>
      </c>
      <c r="I678" s="13">
        <v>1.0</v>
      </c>
      <c r="J678" s="13">
        <v>365000.0</v>
      </c>
      <c r="K678" s="9" t="s">
        <v>3376</v>
      </c>
      <c r="L678" s="13">
        <v>3.9</v>
      </c>
      <c r="M678" s="9" t="s">
        <v>3374</v>
      </c>
      <c r="O678" s="13">
        <v>304100.0</v>
      </c>
    </row>
    <row r="679">
      <c r="A679" s="13">
        <v>18788.0</v>
      </c>
      <c r="B679" s="9" t="s">
        <v>4155</v>
      </c>
      <c r="C679" s="14">
        <v>42265.0</v>
      </c>
      <c r="D679" s="9" t="s">
        <v>77</v>
      </c>
      <c r="E679" s="9" t="s">
        <v>84</v>
      </c>
      <c r="F679" s="9" t="s">
        <v>89</v>
      </c>
      <c r="G679" s="13">
        <v>2011.0</v>
      </c>
      <c r="H679" s="13">
        <v>80973.0</v>
      </c>
      <c r="I679" s="13">
        <v>2.0</v>
      </c>
      <c r="J679" s="13">
        <v>1250000.0</v>
      </c>
      <c r="K679" s="9" t="s">
        <v>3369</v>
      </c>
      <c r="L679" s="13">
        <v>3.4</v>
      </c>
      <c r="M679" s="9" t="s">
        <v>3374</v>
      </c>
      <c r="O679" s="13">
        <v>1031580.0</v>
      </c>
    </row>
    <row r="680">
      <c r="A680" s="13">
        <v>114846.0</v>
      </c>
      <c r="B680" s="9" t="s">
        <v>4156</v>
      </c>
      <c r="C680" s="14">
        <v>42389.0</v>
      </c>
      <c r="D680" s="9" t="s">
        <v>91</v>
      </c>
      <c r="E680" s="9" t="s">
        <v>907</v>
      </c>
      <c r="F680" s="9" t="s">
        <v>1013</v>
      </c>
      <c r="G680" s="13">
        <v>2013.0</v>
      </c>
      <c r="H680" s="13">
        <v>15248.0</v>
      </c>
      <c r="I680" s="13">
        <v>1.0</v>
      </c>
      <c r="J680" s="13">
        <v>435000.0</v>
      </c>
      <c r="K680" s="9" t="s">
        <v>3369</v>
      </c>
      <c r="L680" s="13">
        <v>4.2</v>
      </c>
      <c r="M680" s="9" t="s">
        <v>3370</v>
      </c>
      <c r="N680" s="13">
        <v>327287.0</v>
      </c>
      <c r="O680" s="13">
        <v>391900.0</v>
      </c>
    </row>
    <row r="681">
      <c r="A681" s="13">
        <v>91755.0</v>
      </c>
      <c r="B681" s="9" t="s">
        <v>4157</v>
      </c>
      <c r="C681" s="14">
        <v>42344.0</v>
      </c>
      <c r="D681" s="9" t="s">
        <v>77</v>
      </c>
      <c r="E681" s="9" t="s">
        <v>1289</v>
      </c>
      <c r="F681" s="9" t="s">
        <v>2231</v>
      </c>
      <c r="G681" s="13">
        <v>2007.0</v>
      </c>
      <c r="H681" s="13">
        <v>129413.0</v>
      </c>
      <c r="I681" s="13">
        <v>2.0</v>
      </c>
      <c r="J681" s="13">
        <v>250000.0</v>
      </c>
      <c r="K681" s="9" t="s">
        <v>3383</v>
      </c>
      <c r="L681" s="13">
        <v>3.1</v>
      </c>
      <c r="M681" s="9" t="s">
        <v>3372</v>
      </c>
      <c r="O681" s="13">
        <v>238140.0</v>
      </c>
    </row>
    <row r="682">
      <c r="A682" s="13">
        <v>106999.0</v>
      </c>
      <c r="B682" s="9" t="s">
        <v>4158</v>
      </c>
      <c r="C682" s="14">
        <v>42373.0</v>
      </c>
      <c r="D682" s="9" t="s">
        <v>77</v>
      </c>
      <c r="E682" s="9" t="s">
        <v>2298</v>
      </c>
      <c r="F682" s="9" t="s">
        <v>2299</v>
      </c>
      <c r="G682" s="13">
        <v>2008.0</v>
      </c>
      <c r="H682" s="13">
        <v>122777.0</v>
      </c>
      <c r="I682" s="13">
        <v>2.0</v>
      </c>
      <c r="J682" s="13">
        <v>250000.0</v>
      </c>
      <c r="K682" s="9" t="s">
        <v>3383</v>
      </c>
      <c r="L682" s="13">
        <v>3.1</v>
      </c>
      <c r="M682" s="9" t="s">
        <v>3372</v>
      </c>
      <c r="N682" s="13">
        <v>99410.0</v>
      </c>
      <c r="O682" s="13">
        <v>132840.0</v>
      </c>
    </row>
    <row r="683">
      <c r="A683" s="13">
        <v>104677.0</v>
      </c>
      <c r="B683" s="9" t="s">
        <v>4159</v>
      </c>
      <c r="C683" s="14">
        <v>42366.0</v>
      </c>
      <c r="D683" s="9" t="s">
        <v>91</v>
      </c>
      <c r="E683" s="9" t="s">
        <v>243</v>
      </c>
      <c r="F683" s="9" t="s">
        <v>136</v>
      </c>
      <c r="G683" s="13">
        <v>2013.0</v>
      </c>
      <c r="H683" s="13">
        <v>30845.0</v>
      </c>
      <c r="I683" s="13">
        <v>1.0</v>
      </c>
      <c r="J683" s="13">
        <v>700000.0</v>
      </c>
      <c r="K683" s="9" t="s">
        <v>3369</v>
      </c>
      <c r="L683" s="13">
        <v>4.2</v>
      </c>
      <c r="M683" s="9" t="s">
        <v>3370</v>
      </c>
      <c r="O683" s="13">
        <v>752500.0</v>
      </c>
    </row>
    <row r="684">
      <c r="A684" s="13">
        <v>63936.0</v>
      </c>
      <c r="B684" s="9" t="s">
        <v>4160</v>
      </c>
      <c r="C684" s="14">
        <v>42321.0</v>
      </c>
      <c r="D684" s="9" t="s">
        <v>61</v>
      </c>
      <c r="E684" s="9" t="s">
        <v>1831</v>
      </c>
      <c r="F684" s="9" t="s">
        <v>1844</v>
      </c>
      <c r="G684" s="13">
        <v>2008.0</v>
      </c>
      <c r="H684" s="13">
        <v>50638.0</v>
      </c>
      <c r="I684" s="13">
        <v>1.0</v>
      </c>
      <c r="J684" s="13">
        <v>215000.0</v>
      </c>
      <c r="K684" s="9" t="s">
        <v>3369</v>
      </c>
      <c r="L684" s="13">
        <v>2.1</v>
      </c>
      <c r="M684" s="9" t="s">
        <v>3418</v>
      </c>
      <c r="N684" s="13">
        <v>189300.0</v>
      </c>
      <c r="O684" s="13">
        <v>159900.0</v>
      </c>
    </row>
    <row r="685">
      <c r="A685" s="13">
        <v>120871.0</v>
      </c>
      <c r="B685" s="9" t="s">
        <v>4161</v>
      </c>
      <c r="C685" s="14">
        <v>42401.0</v>
      </c>
      <c r="D685" s="9" t="s">
        <v>64</v>
      </c>
      <c r="E685" s="9" t="s">
        <v>174</v>
      </c>
      <c r="F685" s="9" t="s">
        <v>256</v>
      </c>
      <c r="G685" s="13">
        <v>2013.0</v>
      </c>
      <c r="H685" s="13">
        <v>11943.0</v>
      </c>
      <c r="I685" s="13">
        <v>1.0</v>
      </c>
      <c r="J685" s="13">
        <v>960000.0</v>
      </c>
      <c r="K685" s="9" t="s">
        <v>3383</v>
      </c>
      <c r="L685" s="13">
        <v>4.1</v>
      </c>
      <c r="M685" s="9" t="s">
        <v>3372</v>
      </c>
      <c r="O685" s="13">
        <v>804800.0</v>
      </c>
    </row>
    <row r="686">
      <c r="A686" s="13">
        <v>17544.0</v>
      </c>
      <c r="B686" s="9" t="s">
        <v>4162</v>
      </c>
      <c r="C686" s="14">
        <v>42237.0</v>
      </c>
      <c r="D686" s="9" t="s">
        <v>55</v>
      </c>
      <c r="E686" s="9" t="s">
        <v>58</v>
      </c>
      <c r="F686" s="9" t="s">
        <v>115</v>
      </c>
      <c r="G686" s="13">
        <v>2014.0</v>
      </c>
      <c r="H686" s="13">
        <v>15101.0</v>
      </c>
      <c r="I686" s="13">
        <v>1.0</v>
      </c>
      <c r="J686" s="13">
        <v>1280000.0</v>
      </c>
      <c r="K686" s="9" t="s">
        <v>3376</v>
      </c>
      <c r="L686" s="13">
        <v>4.9</v>
      </c>
      <c r="M686" s="9" t="s">
        <v>3374</v>
      </c>
      <c r="O686" s="13">
        <v>1201300.0</v>
      </c>
    </row>
    <row r="687">
      <c r="A687" s="13">
        <v>114497.0</v>
      </c>
      <c r="B687" s="9" t="s">
        <v>4163</v>
      </c>
      <c r="C687" s="14">
        <v>42388.0</v>
      </c>
      <c r="D687" s="9" t="s">
        <v>77</v>
      </c>
      <c r="E687" s="9" t="s">
        <v>84</v>
      </c>
      <c r="F687" s="9" t="s">
        <v>89</v>
      </c>
      <c r="G687" s="13">
        <v>2013.0</v>
      </c>
      <c r="H687" s="13">
        <v>39886.0</v>
      </c>
      <c r="I687" s="13">
        <v>1.0</v>
      </c>
      <c r="J687" s="13">
        <v>1450000.0</v>
      </c>
      <c r="K687" s="9" t="s">
        <v>3376</v>
      </c>
      <c r="L687" s="13">
        <v>4.3</v>
      </c>
      <c r="M687" s="9" t="s">
        <v>3370</v>
      </c>
      <c r="O687" s="13">
        <v>1538100.0</v>
      </c>
    </row>
    <row r="688">
      <c r="A688" s="13">
        <v>100817.0</v>
      </c>
      <c r="B688" s="9" t="s">
        <v>4164</v>
      </c>
      <c r="C688" s="14">
        <v>42359.0</v>
      </c>
      <c r="D688" s="9" t="s">
        <v>542</v>
      </c>
      <c r="E688" s="9" t="s">
        <v>543</v>
      </c>
      <c r="F688" s="9" t="s">
        <v>1286</v>
      </c>
      <c r="G688" s="13">
        <v>2010.0</v>
      </c>
      <c r="H688" s="13">
        <v>99035.0</v>
      </c>
      <c r="I688" s="13">
        <v>2.0</v>
      </c>
      <c r="J688" s="13">
        <v>365000.0</v>
      </c>
      <c r="K688" s="34"/>
      <c r="L688" s="13">
        <v>3.6</v>
      </c>
      <c r="M688" s="9" t="s">
        <v>3370</v>
      </c>
      <c r="O688" s="13">
        <v>227880.0</v>
      </c>
    </row>
    <row r="689">
      <c r="A689" s="13">
        <v>218402.0</v>
      </c>
      <c r="B689" s="9" t="s">
        <v>4165</v>
      </c>
      <c r="C689" s="14">
        <v>42441.0</v>
      </c>
      <c r="D689" s="9" t="s">
        <v>61</v>
      </c>
      <c r="E689" s="9" t="s">
        <v>202</v>
      </c>
      <c r="F689" s="9" t="s">
        <v>1605</v>
      </c>
      <c r="G689" s="13">
        <v>2009.0</v>
      </c>
      <c r="H689" s="13">
        <v>48398.0</v>
      </c>
      <c r="I689" s="13">
        <v>1.0</v>
      </c>
      <c r="J689" s="13">
        <v>410000.0</v>
      </c>
      <c r="K689" s="9" t="s">
        <v>3385</v>
      </c>
      <c r="L689" s="13">
        <v>2.9</v>
      </c>
      <c r="M689" s="9" t="s">
        <v>3370</v>
      </c>
      <c r="N689" s="13">
        <v>374762.0</v>
      </c>
      <c r="O689" s="13">
        <v>344600.0</v>
      </c>
    </row>
    <row r="690">
      <c r="A690" s="13">
        <v>19120.0</v>
      </c>
      <c r="B690" s="9" t="s">
        <v>4166</v>
      </c>
      <c r="C690" s="14">
        <v>42271.0</v>
      </c>
      <c r="D690" s="9" t="s">
        <v>36</v>
      </c>
      <c r="E690" s="9" t="s">
        <v>902</v>
      </c>
      <c r="F690" s="9" t="s">
        <v>616</v>
      </c>
      <c r="G690" s="13">
        <v>2012.0</v>
      </c>
      <c r="H690" s="13">
        <v>70408.0</v>
      </c>
      <c r="I690" s="13">
        <v>1.0</v>
      </c>
      <c r="J690" s="13">
        <v>370000.0</v>
      </c>
      <c r="K690" s="9" t="s">
        <v>3369</v>
      </c>
      <c r="L690" s="13">
        <v>3.4</v>
      </c>
      <c r="M690" s="9" t="s">
        <v>3370</v>
      </c>
      <c r="O690" s="13">
        <v>415100.0</v>
      </c>
    </row>
    <row r="691">
      <c r="A691" s="13">
        <v>107300.0</v>
      </c>
      <c r="B691" s="9" t="s">
        <v>4167</v>
      </c>
      <c r="C691" s="14">
        <v>42372.0</v>
      </c>
      <c r="D691" s="9" t="s">
        <v>61</v>
      </c>
      <c r="E691" s="9" t="s">
        <v>202</v>
      </c>
      <c r="F691" s="9" t="s">
        <v>172</v>
      </c>
      <c r="G691" s="13">
        <v>2014.0</v>
      </c>
      <c r="H691" s="13">
        <v>22363.0</v>
      </c>
      <c r="I691" s="13">
        <v>1.0</v>
      </c>
      <c r="J691" s="13">
        <v>700000.0</v>
      </c>
      <c r="K691" s="9" t="s">
        <v>3383</v>
      </c>
      <c r="L691" s="13">
        <v>4.2</v>
      </c>
      <c r="M691" s="9" t="s">
        <v>3374</v>
      </c>
      <c r="N691" s="13">
        <v>599171.0</v>
      </c>
      <c r="O691" s="13">
        <v>613100.0</v>
      </c>
    </row>
    <row r="692">
      <c r="A692" s="13">
        <v>211144.0</v>
      </c>
      <c r="B692" s="9" t="s">
        <v>4168</v>
      </c>
      <c r="C692" s="14">
        <v>42430.0</v>
      </c>
      <c r="D692" s="9" t="s">
        <v>25</v>
      </c>
      <c r="E692" s="9" t="s">
        <v>67</v>
      </c>
      <c r="F692" s="9" t="s">
        <v>42</v>
      </c>
      <c r="G692" s="13">
        <v>2013.0</v>
      </c>
      <c r="H692" s="13">
        <v>28550.0</v>
      </c>
      <c r="I692" s="13">
        <v>1.0</v>
      </c>
      <c r="J692" s="13">
        <v>1900000.0</v>
      </c>
      <c r="K692" s="9" t="s">
        <v>3383</v>
      </c>
      <c r="L692" s="13">
        <v>4.3</v>
      </c>
      <c r="M692" s="9" t="s">
        <v>3372</v>
      </c>
      <c r="O692" s="13">
        <v>2011400.0</v>
      </c>
    </row>
    <row r="693">
      <c r="A693" s="13">
        <v>105195.0</v>
      </c>
      <c r="B693" s="9" t="s">
        <v>4169</v>
      </c>
      <c r="C693" s="14">
        <v>42367.0</v>
      </c>
      <c r="D693" s="9" t="s">
        <v>91</v>
      </c>
      <c r="E693" s="9" t="s">
        <v>907</v>
      </c>
      <c r="F693" s="9" t="s">
        <v>2715</v>
      </c>
      <c r="G693" s="13">
        <v>2011.0</v>
      </c>
      <c r="H693" s="13">
        <v>71743.0</v>
      </c>
      <c r="I693" s="13">
        <v>2.0</v>
      </c>
      <c r="J693" s="13">
        <v>350000.0</v>
      </c>
      <c r="K693" s="9" t="s">
        <v>3369</v>
      </c>
      <c r="L693" s="13">
        <v>3.7</v>
      </c>
      <c r="M693" s="9" t="s">
        <v>3370</v>
      </c>
      <c r="N693" s="13">
        <v>269512.0</v>
      </c>
      <c r="O693" s="34"/>
    </row>
    <row r="694">
      <c r="A694" s="13">
        <v>219572.0</v>
      </c>
      <c r="B694" s="9" t="s">
        <v>4170</v>
      </c>
      <c r="C694" s="14">
        <v>42443.0</v>
      </c>
      <c r="D694" s="9" t="s">
        <v>91</v>
      </c>
      <c r="E694" s="9" t="s">
        <v>92</v>
      </c>
      <c r="F694" s="9" t="s">
        <v>1318</v>
      </c>
      <c r="G694" s="13">
        <v>2007.0</v>
      </c>
      <c r="H694" s="13">
        <v>95447.0</v>
      </c>
      <c r="I694" s="13">
        <v>1.0</v>
      </c>
      <c r="J694" s="13">
        <v>450000.0</v>
      </c>
      <c r="K694" s="9" t="s">
        <v>3369</v>
      </c>
      <c r="L694" s="13">
        <v>2.7</v>
      </c>
      <c r="M694" s="9" t="s">
        <v>3372</v>
      </c>
    </row>
    <row r="695">
      <c r="A695" s="13">
        <v>117100.0</v>
      </c>
      <c r="B695" s="9" t="s">
        <v>4171</v>
      </c>
      <c r="C695" s="14">
        <v>42392.0</v>
      </c>
      <c r="D695" s="9" t="s">
        <v>77</v>
      </c>
      <c r="E695" s="9" t="s">
        <v>623</v>
      </c>
      <c r="F695" s="9" t="s">
        <v>600</v>
      </c>
      <c r="G695" s="13">
        <v>2011.0</v>
      </c>
      <c r="H695" s="13">
        <v>63138.0</v>
      </c>
      <c r="I695" s="13">
        <v>2.0</v>
      </c>
      <c r="J695" s="13">
        <v>350000.0</v>
      </c>
      <c r="K695" s="9" t="s">
        <v>3369</v>
      </c>
      <c r="L695" s="13">
        <v>2.6</v>
      </c>
      <c r="M695" s="9" t="s">
        <v>3370</v>
      </c>
      <c r="O695" s="13">
        <v>298350.0</v>
      </c>
    </row>
    <row r="696">
      <c r="A696" s="13">
        <v>62816.0</v>
      </c>
      <c r="B696" s="9" t="s">
        <v>4172</v>
      </c>
      <c r="C696" s="14">
        <v>42310.0</v>
      </c>
      <c r="D696" s="9" t="s">
        <v>61</v>
      </c>
      <c r="E696" s="9" t="s">
        <v>1724</v>
      </c>
      <c r="F696" s="9" t="s">
        <v>1725</v>
      </c>
      <c r="G696" s="13">
        <v>2013.0</v>
      </c>
      <c r="H696" s="13">
        <v>14053.0</v>
      </c>
      <c r="I696" s="13">
        <v>1.0</v>
      </c>
      <c r="J696" s="13">
        <v>300000.0</v>
      </c>
      <c r="K696" s="9" t="s">
        <v>3369</v>
      </c>
      <c r="L696" s="13">
        <v>4.5</v>
      </c>
      <c r="M696" s="9" t="s">
        <v>3370</v>
      </c>
      <c r="N696" s="13">
        <v>274728.0</v>
      </c>
      <c r="O696" s="13">
        <v>263200.0</v>
      </c>
    </row>
    <row r="697">
      <c r="A697" s="13">
        <v>112218.0</v>
      </c>
      <c r="B697" s="9" t="s">
        <v>4173</v>
      </c>
      <c r="C697" s="14">
        <v>42383.0</v>
      </c>
      <c r="D697" s="9" t="s">
        <v>91</v>
      </c>
      <c r="E697" s="9" t="s">
        <v>92</v>
      </c>
      <c r="F697" s="9" t="s">
        <v>2723</v>
      </c>
      <c r="G697" s="13">
        <v>2009.0</v>
      </c>
      <c r="H697" s="13">
        <v>101426.0</v>
      </c>
      <c r="I697" s="13">
        <v>1.0</v>
      </c>
      <c r="J697" s="13">
        <v>375000.0</v>
      </c>
      <c r="K697" s="34"/>
      <c r="L697" s="13">
        <v>2.3</v>
      </c>
      <c r="M697" s="9" t="s">
        <v>3370</v>
      </c>
      <c r="O697" s="13">
        <v>352300.0</v>
      </c>
    </row>
    <row r="698">
      <c r="A698" s="13">
        <v>125052.0</v>
      </c>
      <c r="B698" s="9" t="s">
        <v>4174</v>
      </c>
      <c r="C698" s="14">
        <v>42406.0</v>
      </c>
      <c r="D698" s="9" t="s">
        <v>77</v>
      </c>
      <c r="E698" s="9" t="s">
        <v>109</v>
      </c>
      <c r="F698" s="9" t="s">
        <v>3925</v>
      </c>
      <c r="G698" s="13">
        <v>2013.0</v>
      </c>
      <c r="H698" s="13">
        <v>22386.0</v>
      </c>
      <c r="I698" s="13">
        <v>1.0</v>
      </c>
      <c r="J698" s="13">
        <v>875000.0</v>
      </c>
      <c r="K698" s="9" t="s">
        <v>3383</v>
      </c>
      <c r="L698" s="13">
        <v>4.3</v>
      </c>
      <c r="M698" s="9" t="s">
        <v>3370</v>
      </c>
      <c r="O698" s="13">
        <v>767200.0</v>
      </c>
    </row>
    <row r="699">
      <c r="A699" s="13">
        <v>103133.0</v>
      </c>
      <c r="B699" s="9" t="s">
        <v>4175</v>
      </c>
      <c r="C699" s="14">
        <v>42364.0</v>
      </c>
      <c r="D699" s="9" t="s">
        <v>32</v>
      </c>
      <c r="E699" s="9" t="s">
        <v>33</v>
      </c>
      <c r="F699" s="9" t="s">
        <v>34</v>
      </c>
      <c r="G699" s="13">
        <v>2013.0</v>
      </c>
      <c r="H699" s="13">
        <v>56837.0</v>
      </c>
      <c r="I699" s="13">
        <v>2.0</v>
      </c>
      <c r="J699" s="13">
        <v>1250000.0</v>
      </c>
      <c r="K699" s="34"/>
      <c r="L699" s="13">
        <v>4.3</v>
      </c>
      <c r="M699" s="9" t="s">
        <v>3370</v>
      </c>
      <c r="O699" s="13">
        <v>1077660.0</v>
      </c>
    </row>
    <row r="700">
      <c r="A700" s="13">
        <v>120207.0</v>
      </c>
      <c r="B700" s="35" t="s">
        <v>4176</v>
      </c>
      <c r="C700" s="14">
        <v>42400.0</v>
      </c>
      <c r="D700" s="9" t="s">
        <v>61</v>
      </c>
      <c r="E700" s="9" t="s">
        <v>127</v>
      </c>
      <c r="F700" s="9" t="s">
        <v>172</v>
      </c>
      <c r="G700" s="13">
        <v>2012.0</v>
      </c>
      <c r="H700" s="13">
        <v>31900.0</v>
      </c>
      <c r="I700" s="13">
        <v>1.0</v>
      </c>
      <c r="J700" s="13">
        <v>850000.0</v>
      </c>
      <c r="K700" s="9" t="s">
        <v>3383</v>
      </c>
      <c r="L700" s="13">
        <v>3.8</v>
      </c>
      <c r="M700" s="9" t="s">
        <v>3370</v>
      </c>
      <c r="N700" s="13">
        <v>706956.0</v>
      </c>
      <c r="O700" s="13">
        <v>735600.0</v>
      </c>
    </row>
    <row r="701">
      <c r="A701" s="13">
        <v>22635.0</v>
      </c>
      <c r="B701" s="9" t="s">
        <v>4177</v>
      </c>
      <c r="C701" s="14">
        <v>42304.0</v>
      </c>
      <c r="D701" s="9" t="s">
        <v>64</v>
      </c>
      <c r="E701" s="9" t="s">
        <v>98</v>
      </c>
      <c r="F701" s="9" t="s">
        <v>263</v>
      </c>
      <c r="G701" s="13">
        <v>2011.0</v>
      </c>
      <c r="H701" s="13">
        <v>86256.0</v>
      </c>
      <c r="I701" s="13">
        <v>1.0</v>
      </c>
      <c r="J701" s="13">
        <v>500000.0</v>
      </c>
      <c r="K701" s="9" t="s">
        <v>3369</v>
      </c>
      <c r="L701" s="13">
        <v>3.3</v>
      </c>
      <c r="M701" s="9" t="s">
        <v>3374</v>
      </c>
      <c r="O701" s="34"/>
    </row>
    <row r="702">
      <c r="A702" s="13">
        <v>216408.0</v>
      </c>
      <c r="B702" s="9" t="s">
        <v>4178</v>
      </c>
      <c r="C702" s="14">
        <v>42437.0</v>
      </c>
      <c r="D702" s="9" t="s">
        <v>13</v>
      </c>
      <c r="E702" s="9" t="s">
        <v>30</v>
      </c>
      <c r="F702" s="9" t="s">
        <v>4179</v>
      </c>
      <c r="G702" s="13">
        <v>2014.0</v>
      </c>
      <c r="H702" s="13">
        <v>26093.0</v>
      </c>
      <c r="I702" s="13">
        <v>1.0</v>
      </c>
      <c r="J702" s="13">
        <v>1495000.0</v>
      </c>
      <c r="K702" s="34"/>
      <c r="L702" s="13">
        <v>4.5</v>
      </c>
      <c r="M702" s="9" t="s">
        <v>3372</v>
      </c>
      <c r="O702" s="13">
        <v>1279400.0</v>
      </c>
    </row>
    <row r="703">
      <c r="A703" s="13">
        <v>109697.0</v>
      </c>
      <c r="B703" s="9" t="s">
        <v>4180</v>
      </c>
      <c r="C703" s="14">
        <v>42378.0</v>
      </c>
      <c r="D703" s="9" t="s">
        <v>81</v>
      </c>
      <c r="E703" s="9" t="s">
        <v>82</v>
      </c>
      <c r="F703" s="9" t="s">
        <v>4181</v>
      </c>
      <c r="G703" s="13">
        <v>2014.0</v>
      </c>
      <c r="H703" s="13">
        <v>12638.0</v>
      </c>
      <c r="I703" s="13">
        <v>1.0</v>
      </c>
      <c r="J703" s="13">
        <v>975000.0</v>
      </c>
      <c r="K703" s="9" t="s">
        <v>3369</v>
      </c>
      <c r="L703" s="13">
        <v>4.4</v>
      </c>
      <c r="M703" s="9" t="s">
        <v>3372</v>
      </c>
    </row>
    <row r="704">
      <c r="A704" s="13">
        <v>87763.0</v>
      </c>
      <c r="B704" s="9" t="s">
        <v>4182</v>
      </c>
      <c r="C704" s="14">
        <v>42341.0</v>
      </c>
      <c r="D704" s="9" t="s">
        <v>77</v>
      </c>
      <c r="E704" s="9" t="s">
        <v>3654</v>
      </c>
      <c r="F704" s="9" t="s">
        <v>424</v>
      </c>
      <c r="G704" s="13">
        <v>2011.0</v>
      </c>
      <c r="H704" s="13">
        <v>91651.0</v>
      </c>
      <c r="I704" s="13">
        <v>1.0</v>
      </c>
      <c r="J704" s="13">
        <v>375000.0</v>
      </c>
      <c r="K704" s="34"/>
      <c r="L704" s="13">
        <v>3.6</v>
      </c>
      <c r="M704" s="9" t="s">
        <v>3374</v>
      </c>
      <c r="O704" s="13">
        <v>430800.0</v>
      </c>
    </row>
    <row r="705">
      <c r="A705" s="13">
        <v>101491.0</v>
      </c>
      <c r="B705" s="9" t="s">
        <v>4183</v>
      </c>
      <c r="C705" s="14">
        <v>42361.0</v>
      </c>
      <c r="D705" s="9" t="s">
        <v>61</v>
      </c>
      <c r="E705" s="9" t="s">
        <v>1724</v>
      </c>
      <c r="F705" s="9" t="s">
        <v>1725</v>
      </c>
      <c r="G705" s="13">
        <v>2012.0</v>
      </c>
      <c r="H705" s="13">
        <v>19154.0</v>
      </c>
      <c r="I705" s="13">
        <v>1.0</v>
      </c>
      <c r="J705" s="13">
        <v>285000.0</v>
      </c>
      <c r="K705" s="9" t="s">
        <v>3369</v>
      </c>
      <c r="L705" s="13">
        <v>3.5</v>
      </c>
      <c r="M705" s="9" t="s">
        <v>3370</v>
      </c>
      <c r="N705" s="13">
        <v>259592.0</v>
      </c>
      <c r="O705" s="13">
        <v>240800.0</v>
      </c>
    </row>
    <row r="706">
      <c r="A706" s="13">
        <v>98859.0</v>
      </c>
      <c r="B706" s="9" t="s">
        <v>4184</v>
      </c>
      <c r="C706" s="14">
        <v>42354.0</v>
      </c>
      <c r="D706" s="9" t="s">
        <v>273</v>
      </c>
      <c r="E706" s="9" t="s">
        <v>292</v>
      </c>
      <c r="F706" s="9" t="s">
        <v>1127</v>
      </c>
      <c r="G706" s="13">
        <v>2011.0</v>
      </c>
      <c r="H706" s="13">
        <v>65331.0</v>
      </c>
      <c r="I706" s="13">
        <v>2.0</v>
      </c>
      <c r="J706" s="13">
        <v>550000.0</v>
      </c>
      <c r="K706" s="9" t="s">
        <v>3369</v>
      </c>
      <c r="L706" s="13">
        <v>3.7</v>
      </c>
      <c r="M706" s="9" t="s">
        <v>3374</v>
      </c>
      <c r="O706" s="13">
        <v>453420.0</v>
      </c>
    </row>
    <row r="707">
      <c r="A707" s="13">
        <v>122793.0</v>
      </c>
      <c r="B707" s="9" t="s">
        <v>4185</v>
      </c>
      <c r="C707" s="14">
        <v>42404.0</v>
      </c>
      <c r="D707" s="9" t="s">
        <v>36</v>
      </c>
      <c r="E707" s="9" t="s">
        <v>1067</v>
      </c>
      <c r="F707" s="9" t="s">
        <v>1063</v>
      </c>
      <c r="G707" s="13">
        <v>2013.0</v>
      </c>
      <c r="H707" s="13">
        <v>23362.0</v>
      </c>
      <c r="I707" s="13">
        <v>1.0</v>
      </c>
      <c r="J707" s="13">
        <v>498000.0</v>
      </c>
      <c r="K707" s="9" t="s">
        <v>3369</v>
      </c>
      <c r="L707" s="13">
        <v>4.3</v>
      </c>
      <c r="M707" s="9" t="s">
        <v>3370</v>
      </c>
      <c r="O707" s="13">
        <v>520000.0</v>
      </c>
    </row>
    <row r="708">
      <c r="A708" s="13">
        <v>136090.0</v>
      </c>
      <c r="B708" s="9" t="s">
        <v>4186</v>
      </c>
      <c r="C708" s="14">
        <v>42423.0</v>
      </c>
      <c r="D708" s="9" t="s">
        <v>32</v>
      </c>
      <c r="E708" s="9" t="s">
        <v>178</v>
      </c>
      <c r="F708" s="9" t="s">
        <v>314</v>
      </c>
      <c r="G708" s="13">
        <v>2015.0</v>
      </c>
      <c r="H708" s="13">
        <v>2650.0</v>
      </c>
      <c r="I708" s="13">
        <v>1.0</v>
      </c>
      <c r="J708" s="13">
        <v>1065000.0</v>
      </c>
      <c r="K708" s="9" t="s">
        <v>3369</v>
      </c>
      <c r="L708" s="13">
        <v>4.7</v>
      </c>
      <c r="M708" s="9" t="s">
        <v>3370</v>
      </c>
      <c r="O708" s="34"/>
    </row>
    <row r="709">
      <c r="A709" s="13">
        <v>208982.0</v>
      </c>
      <c r="B709" s="9" t="s">
        <v>4187</v>
      </c>
      <c r="C709" s="14">
        <v>42433.0</v>
      </c>
      <c r="D709" s="9" t="s">
        <v>77</v>
      </c>
      <c r="E709" s="9" t="s">
        <v>623</v>
      </c>
      <c r="F709" s="9" t="s">
        <v>1431</v>
      </c>
      <c r="G709" s="13">
        <v>2011.0</v>
      </c>
      <c r="H709" s="13">
        <v>34381.0</v>
      </c>
      <c r="I709" s="13">
        <v>1.0</v>
      </c>
      <c r="J709" s="13">
        <v>400000.0</v>
      </c>
      <c r="K709" s="9" t="s">
        <v>3369</v>
      </c>
      <c r="L709" s="13">
        <v>3.9</v>
      </c>
      <c r="M709" s="9" t="s">
        <v>3372</v>
      </c>
      <c r="O709" s="13">
        <v>278700.0</v>
      </c>
    </row>
    <row r="710">
      <c r="A710" s="13">
        <v>115261.0</v>
      </c>
      <c r="B710" s="9" t="s">
        <v>4188</v>
      </c>
      <c r="C710" s="14">
        <v>42388.0</v>
      </c>
      <c r="D710" s="9" t="s">
        <v>91</v>
      </c>
      <c r="E710" s="9" t="s">
        <v>1442</v>
      </c>
      <c r="F710" s="9" t="s">
        <v>4133</v>
      </c>
      <c r="G710" s="13">
        <v>2005.0</v>
      </c>
      <c r="H710" s="13">
        <v>93456.0</v>
      </c>
      <c r="I710" s="13">
        <v>3.0</v>
      </c>
      <c r="J710" s="13">
        <v>240000.0</v>
      </c>
      <c r="K710" s="9" t="s">
        <v>3369</v>
      </c>
      <c r="L710" s="13">
        <v>2.0</v>
      </c>
      <c r="M710" s="9" t="s">
        <v>3370</v>
      </c>
      <c r="O710" s="13">
        <v>104125.0</v>
      </c>
    </row>
    <row r="711">
      <c r="A711" s="13">
        <v>17396.0</v>
      </c>
      <c r="B711" s="9" t="s">
        <v>4189</v>
      </c>
      <c r="C711" s="14">
        <v>42235.0</v>
      </c>
      <c r="D711" s="9" t="s">
        <v>91</v>
      </c>
      <c r="E711" s="9" t="s">
        <v>1223</v>
      </c>
      <c r="F711" s="9" t="s">
        <v>1366</v>
      </c>
      <c r="G711" s="13">
        <v>2014.0</v>
      </c>
      <c r="H711" s="13">
        <v>12725.0</v>
      </c>
      <c r="I711" s="13">
        <v>1.0</v>
      </c>
      <c r="J711" s="13">
        <v>365000.0</v>
      </c>
      <c r="K711" s="9" t="s">
        <v>3369</v>
      </c>
      <c r="L711" s="13">
        <v>4.9</v>
      </c>
      <c r="M711" s="9" t="s">
        <v>3374</v>
      </c>
      <c r="O711" s="13">
        <v>357000.0</v>
      </c>
    </row>
    <row r="712">
      <c r="A712" s="13">
        <v>110383.0</v>
      </c>
      <c r="B712" s="9" t="s">
        <v>4190</v>
      </c>
      <c r="C712" s="14">
        <v>42379.0</v>
      </c>
      <c r="D712" s="9" t="s">
        <v>81</v>
      </c>
      <c r="E712" s="9" t="s">
        <v>624</v>
      </c>
      <c r="F712" s="9" t="s">
        <v>625</v>
      </c>
      <c r="G712" s="13">
        <v>2007.0</v>
      </c>
      <c r="H712" s="13">
        <v>60788.0</v>
      </c>
      <c r="I712" s="13">
        <v>1.0</v>
      </c>
      <c r="J712" s="13">
        <v>540000.0</v>
      </c>
      <c r="K712" s="9" t="s">
        <v>3383</v>
      </c>
      <c r="L712" s="13">
        <v>2.8</v>
      </c>
      <c r="M712" s="9" t="s">
        <v>3370</v>
      </c>
      <c r="O712" s="13">
        <v>471200.0</v>
      </c>
    </row>
    <row r="713">
      <c r="A713" s="13">
        <v>136551.0</v>
      </c>
      <c r="B713" s="9" t="s">
        <v>4191</v>
      </c>
      <c r="C713" s="14">
        <v>42420.0</v>
      </c>
      <c r="D713" s="9" t="s">
        <v>61</v>
      </c>
      <c r="E713" s="9" t="s">
        <v>1211</v>
      </c>
      <c r="F713" s="9" t="s">
        <v>306</v>
      </c>
      <c r="G713" s="13">
        <v>2011.0</v>
      </c>
      <c r="H713" s="13">
        <v>38549.0</v>
      </c>
      <c r="I713" s="13">
        <v>1.0</v>
      </c>
      <c r="J713" s="13">
        <v>258000.0</v>
      </c>
      <c r="K713" s="9" t="s">
        <v>3383</v>
      </c>
      <c r="L713" s="13">
        <v>3.5</v>
      </c>
      <c r="M713" s="9" t="s">
        <v>3372</v>
      </c>
      <c r="N713" s="13">
        <v>253820.0</v>
      </c>
      <c r="O713" s="13">
        <v>232600.0</v>
      </c>
    </row>
    <row r="714">
      <c r="A714" s="13">
        <v>217169.0</v>
      </c>
      <c r="B714" s="9" t="s">
        <v>4192</v>
      </c>
      <c r="C714" s="14">
        <v>42437.0</v>
      </c>
      <c r="D714" s="9" t="s">
        <v>61</v>
      </c>
      <c r="E714" s="9" t="s">
        <v>914</v>
      </c>
      <c r="F714" s="9" t="s">
        <v>306</v>
      </c>
      <c r="G714" s="13">
        <v>2012.0</v>
      </c>
      <c r="H714" s="13">
        <v>38491.0</v>
      </c>
      <c r="I714" s="13">
        <v>1.0</v>
      </c>
      <c r="J714" s="13">
        <v>325000.0</v>
      </c>
      <c r="K714" s="9" t="s">
        <v>3383</v>
      </c>
      <c r="L714" s="13">
        <v>3.7</v>
      </c>
      <c r="M714" s="9" t="s">
        <v>3370</v>
      </c>
      <c r="N714" s="13">
        <v>335709.0</v>
      </c>
      <c r="O714" s="13">
        <v>330200.0</v>
      </c>
    </row>
    <row r="715">
      <c r="A715" s="13">
        <v>138937.0</v>
      </c>
      <c r="B715" s="9" t="s">
        <v>4193</v>
      </c>
      <c r="C715" s="14">
        <v>42425.0</v>
      </c>
      <c r="D715" s="9" t="s">
        <v>273</v>
      </c>
      <c r="E715" s="9" t="s">
        <v>292</v>
      </c>
      <c r="F715" s="9" t="s">
        <v>293</v>
      </c>
      <c r="G715" s="13">
        <v>2011.0</v>
      </c>
      <c r="H715" s="13">
        <v>70602.0</v>
      </c>
      <c r="I715" s="13">
        <v>1.0</v>
      </c>
      <c r="J715" s="13">
        <v>550000.0</v>
      </c>
      <c r="K715" s="9" t="s">
        <v>3369</v>
      </c>
      <c r="L715" s="13">
        <v>3.8</v>
      </c>
      <c r="M715" s="9" t="s">
        <v>3370</v>
      </c>
      <c r="O715" s="13">
        <v>670900.0</v>
      </c>
    </row>
    <row r="716">
      <c r="A716" s="13">
        <v>104899.0</v>
      </c>
      <c r="B716" s="9" t="s">
        <v>4194</v>
      </c>
      <c r="C716" s="14">
        <v>42367.0</v>
      </c>
      <c r="D716" s="9" t="s">
        <v>61</v>
      </c>
      <c r="E716" s="9" t="s">
        <v>1903</v>
      </c>
      <c r="F716" s="9" t="s">
        <v>1839</v>
      </c>
      <c r="G716" s="13">
        <v>2013.0</v>
      </c>
      <c r="H716" s="13">
        <v>8508.0</v>
      </c>
      <c r="I716" s="13">
        <v>1.0</v>
      </c>
      <c r="J716" s="13">
        <v>320000.0</v>
      </c>
      <c r="K716" s="9" t="s">
        <v>3385</v>
      </c>
      <c r="L716" s="13">
        <v>4.4</v>
      </c>
      <c r="M716" s="9" t="s">
        <v>3370</v>
      </c>
      <c r="O716" s="34"/>
    </row>
    <row r="717">
      <c r="A717" s="13">
        <v>212835.0</v>
      </c>
      <c r="B717" s="9" t="s">
        <v>4195</v>
      </c>
      <c r="C717" s="14">
        <v>42433.0</v>
      </c>
      <c r="D717" s="9" t="s">
        <v>32</v>
      </c>
      <c r="E717" s="9" t="s">
        <v>33</v>
      </c>
      <c r="F717" s="9" t="s">
        <v>34</v>
      </c>
      <c r="G717" s="13">
        <v>2013.0</v>
      </c>
      <c r="H717" s="13">
        <v>31505.0</v>
      </c>
      <c r="I717" s="13">
        <v>1.0</v>
      </c>
      <c r="J717" s="13">
        <v>1229000.0</v>
      </c>
      <c r="K717" s="9" t="s">
        <v>3376</v>
      </c>
      <c r="L717" s="13">
        <v>4.2</v>
      </c>
      <c r="M717" s="9" t="s">
        <v>3372</v>
      </c>
      <c r="O717" s="13">
        <v>1229800.0</v>
      </c>
    </row>
    <row r="718">
      <c r="A718" s="13">
        <v>85775.0</v>
      </c>
      <c r="B718" s="9" t="s">
        <v>4196</v>
      </c>
      <c r="C718" s="14">
        <v>42333.0</v>
      </c>
      <c r="D718" s="9" t="s">
        <v>64</v>
      </c>
      <c r="E718" s="9" t="s">
        <v>98</v>
      </c>
      <c r="F718" s="9" t="s">
        <v>2739</v>
      </c>
      <c r="G718" s="13">
        <v>2011.0</v>
      </c>
      <c r="H718" s="13">
        <v>109282.0</v>
      </c>
      <c r="I718" s="13">
        <v>1.0</v>
      </c>
      <c r="J718" s="13">
        <v>450000.0</v>
      </c>
      <c r="K718" s="9" t="s">
        <v>3369</v>
      </c>
      <c r="L718" s="13">
        <v>3.6</v>
      </c>
      <c r="M718" s="9" t="s">
        <v>3374</v>
      </c>
      <c r="O718" s="13">
        <v>487100.0</v>
      </c>
    </row>
    <row r="719">
      <c r="A719" s="13">
        <v>126783.0</v>
      </c>
      <c r="B719" s="9" t="s">
        <v>4197</v>
      </c>
      <c r="C719" s="14">
        <v>42415.0</v>
      </c>
      <c r="D719" s="9" t="s">
        <v>61</v>
      </c>
      <c r="E719" s="9" t="s">
        <v>216</v>
      </c>
      <c r="F719" s="9" t="s">
        <v>2731</v>
      </c>
      <c r="G719" s="13">
        <v>2014.0</v>
      </c>
      <c r="H719" s="13">
        <v>20339.0</v>
      </c>
      <c r="I719" s="13">
        <v>2.0</v>
      </c>
      <c r="J719" s="13">
        <v>570000.0</v>
      </c>
      <c r="K719" s="9" t="s">
        <v>3369</v>
      </c>
      <c r="L719" s="13">
        <v>4.5</v>
      </c>
      <c r="M719" s="9" t="s">
        <v>3372</v>
      </c>
      <c r="N719" s="13">
        <v>447297.0</v>
      </c>
      <c r="O719" s="34"/>
    </row>
    <row r="720">
      <c r="A720" s="13">
        <v>126233.0</v>
      </c>
      <c r="B720" s="9" t="s">
        <v>4198</v>
      </c>
      <c r="C720" s="14">
        <v>42415.0</v>
      </c>
      <c r="D720" s="9" t="s">
        <v>61</v>
      </c>
      <c r="E720" s="9" t="s">
        <v>443</v>
      </c>
      <c r="F720" s="9" t="s">
        <v>1247</v>
      </c>
      <c r="G720" s="13">
        <v>2013.0</v>
      </c>
      <c r="H720" s="13">
        <v>11274.0</v>
      </c>
      <c r="I720" s="13">
        <v>1.0</v>
      </c>
      <c r="J720" s="13">
        <v>475000.0</v>
      </c>
      <c r="K720" s="9" t="s">
        <v>3383</v>
      </c>
      <c r="L720" s="13">
        <v>3.8</v>
      </c>
      <c r="M720" s="9" t="s">
        <v>3370</v>
      </c>
      <c r="O720" s="13">
        <v>435600.0</v>
      </c>
    </row>
    <row r="721">
      <c r="A721" s="13">
        <v>216751.0</v>
      </c>
      <c r="B721" s="9" t="s">
        <v>4199</v>
      </c>
      <c r="C721" s="14">
        <v>42437.0</v>
      </c>
      <c r="D721" s="9" t="s">
        <v>77</v>
      </c>
      <c r="E721" s="9" t="s">
        <v>1289</v>
      </c>
      <c r="F721" s="9" t="s">
        <v>1290</v>
      </c>
      <c r="G721" s="13">
        <v>2006.0</v>
      </c>
      <c r="H721" s="13">
        <v>83075.0</v>
      </c>
      <c r="I721" s="13">
        <v>3.0</v>
      </c>
      <c r="J721" s="13">
        <v>280000.0</v>
      </c>
      <c r="K721" s="9" t="s">
        <v>3383</v>
      </c>
      <c r="L721" s="13">
        <v>2.8</v>
      </c>
      <c r="M721" s="9" t="s">
        <v>3372</v>
      </c>
    </row>
    <row r="722">
      <c r="A722" s="13">
        <v>121974.0</v>
      </c>
      <c r="B722" s="9" t="s">
        <v>4200</v>
      </c>
      <c r="C722" s="14">
        <v>42402.0</v>
      </c>
      <c r="D722" s="9" t="s">
        <v>61</v>
      </c>
      <c r="E722" s="9" t="s">
        <v>240</v>
      </c>
      <c r="F722" s="9" t="s">
        <v>2729</v>
      </c>
      <c r="G722" s="13">
        <v>2011.0</v>
      </c>
      <c r="H722" s="13">
        <v>47639.0</v>
      </c>
      <c r="I722" s="13">
        <v>1.0</v>
      </c>
      <c r="J722" s="13">
        <v>450000.0</v>
      </c>
      <c r="K722" s="9" t="s">
        <v>3376</v>
      </c>
      <c r="L722" s="13">
        <v>3.9</v>
      </c>
      <c r="M722" s="9" t="s">
        <v>3370</v>
      </c>
      <c r="N722" s="13">
        <v>393802.0</v>
      </c>
      <c r="O722" s="13">
        <v>454700.0</v>
      </c>
    </row>
    <row r="723">
      <c r="A723" s="13">
        <v>222388.0</v>
      </c>
      <c r="B723" s="9" t="s">
        <v>4201</v>
      </c>
      <c r="C723" s="14">
        <v>42447.0</v>
      </c>
      <c r="D723" s="9" t="s">
        <v>91</v>
      </c>
      <c r="E723" s="9" t="s">
        <v>1223</v>
      </c>
      <c r="F723" s="9" t="s">
        <v>1620</v>
      </c>
      <c r="G723" s="13">
        <v>2014.0</v>
      </c>
      <c r="H723" s="13">
        <v>6530.0</v>
      </c>
      <c r="I723" s="13">
        <v>1.0</v>
      </c>
      <c r="J723" s="13">
        <v>350000.0</v>
      </c>
      <c r="K723" s="9" t="s">
        <v>3376</v>
      </c>
      <c r="L723" s="13">
        <v>4.5</v>
      </c>
      <c r="M723" s="9" t="s">
        <v>3372</v>
      </c>
    </row>
    <row r="724">
      <c r="A724" s="13">
        <v>110912.0</v>
      </c>
      <c r="B724" s="9" t="s">
        <v>4202</v>
      </c>
      <c r="C724" s="14">
        <v>42382.0</v>
      </c>
      <c r="D724" s="9" t="s">
        <v>61</v>
      </c>
      <c r="E724" s="9" t="s">
        <v>1933</v>
      </c>
      <c r="F724" s="9" t="s">
        <v>3496</v>
      </c>
      <c r="G724" s="13">
        <v>2008.0</v>
      </c>
      <c r="H724" s="13">
        <v>52221.0</v>
      </c>
      <c r="I724" s="13">
        <v>2.0</v>
      </c>
      <c r="J724" s="13">
        <v>210000.0</v>
      </c>
      <c r="K724" s="9" t="s">
        <v>3369</v>
      </c>
      <c r="L724" s="13">
        <v>2.7</v>
      </c>
      <c r="M724" s="9" t="s">
        <v>3372</v>
      </c>
      <c r="N724" s="13">
        <v>184752.0</v>
      </c>
      <c r="O724" s="34"/>
    </row>
    <row r="725">
      <c r="A725" s="13">
        <v>115603.0</v>
      </c>
      <c r="B725" s="9" t="s">
        <v>4203</v>
      </c>
      <c r="C725" s="14">
        <v>42389.0</v>
      </c>
      <c r="D725" s="9" t="s">
        <v>91</v>
      </c>
      <c r="E725" s="9" t="s">
        <v>243</v>
      </c>
      <c r="F725" s="9" t="s">
        <v>799</v>
      </c>
      <c r="G725" s="13">
        <v>2014.0</v>
      </c>
      <c r="H725" s="13">
        <v>6274.0</v>
      </c>
      <c r="I725" s="13">
        <v>1.0</v>
      </c>
      <c r="J725" s="13">
        <v>593000.0</v>
      </c>
      <c r="K725" s="9" t="s">
        <v>3376</v>
      </c>
      <c r="L725" s="13">
        <v>4.5</v>
      </c>
      <c r="M725" s="9" t="s">
        <v>3370</v>
      </c>
      <c r="O725" s="34"/>
    </row>
    <row r="726">
      <c r="A726" s="13">
        <v>228737.0</v>
      </c>
      <c r="B726" s="9" t="s">
        <v>4204</v>
      </c>
      <c r="C726" s="14">
        <v>42455.0</v>
      </c>
      <c r="D726" s="9" t="s">
        <v>91</v>
      </c>
      <c r="E726" s="9" t="s">
        <v>92</v>
      </c>
      <c r="F726" s="9" t="s">
        <v>250</v>
      </c>
      <c r="G726" s="13">
        <v>2013.0</v>
      </c>
      <c r="H726" s="13">
        <v>35609.0</v>
      </c>
      <c r="I726" s="13">
        <v>1.0</v>
      </c>
      <c r="J726" s="13">
        <v>725000.0</v>
      </c>
      <c r="K726" s="9" t="s">
        <v>3369</v>
      </c>
      <c r="L726" s="13">
        <v>4.1</v>
      </c>
      <c r="M726" s="9" t="s">
        <v>3372</v>
      </c>
      <c r="O726" s="13">
        <v>758700.0</v>
      </c>
    </row>
    <row r="727">
      <c r="A727" s="13">
        <v>112909.0</v>
      </c>
      <c r="B727" s="9" t="s">
        <v>4205</v>
      </c>
      <c r="C727" s="14">
        <v>42387.0</v>
      </c>
      <c r="D727" s="9" t="s">
        <v>77</v>
      </c>
      <c r="E727" s="9" t="s">
        <v>623</v>
      </c>
      <c r="F727" s="9" t="s">
        <v>1028</v>
      </c>
      <c r="G727" s="13">
        <v>2011.0</v>
      </c>
      <c r="H727" s="13">
        <v>40903.0</v>
      </c>
      <c r="I727" s="13">
        <v>1.0</v>
      </c>
      <c r="J727" s="13">
        <v>380000.0</v>
      </c>
      <c r="K727" s="34"/>
      <c r="L727" s="13">
        <v>4.0</v>
      </c>
      <c r="M727" s="9" t="s">
        <v>3370</v>
      </c>
      <c r="O727" s="13">
        <v>362600.0</v>
      </c>
    </row>
    <row r="728">
      <c r="A728" s="13">
        <v>78282.0</v>
      </c>
      <c r="B728" s="9" t="s">
        <v>4206</v>
      </c>
      <c r="C728" s="14">
        <v>42331.0</v>
      </c>
      <c r="D728" s="9" t="s">
        <v>61</v>
      </c>
      <c r="E728" s="9" t="s">
        <v>202</v>
      </c>
      <c r="F728" s="9" t="s">
        <v>1183</v>
      </c>
      <c r="G728" s="13">
        <v>2012.0</v>
      </c>
      <c r="H728" s="13">
        <v>27643.0</v>
      </c>
      <c r="I728" s="13">
        <v>2.0</v>
      </c>
      <c r="J728" s="13">
        <v>420000.0</v>
      </c>
      <c r="K728" s="34"/>
      <c r="L728" s="13">
        <v>3.8</v>
      </c>
      <c r="M728" s="9" t="s">
        <v>3374</v>
      </c>
      <c r="N728" s="13">
        <v>337100.0</v>
      </c>
      <c r="O728" s="13">
        <v>324900.0</v>
      </c>
    </row>
    <row r="729">
      <c r="A729" s="13">
        <v>88216.0</v>
      </c>
      <c r="B729" s="9" t="s">
        <v>4207</v>
      </c>
      <c r="C729" s="14">
        <v>42337.0</v>
      </c>
      <c r="D729" s="9" t="s">
        <v>25</v>
      </c>
      <c r="E729" s="9" t="s">
        <v>50</v>
      </c>
      <c r="F729" s="9" t="s">
        <v>4208</v>
      </c>
      <c r="G729" s="13">
        <v>2010.0</v>
      </c>
      <c r="H729" s="13">
        <v>56285.0</v>
      </c>
      <c r="I729" s="13">
        <v>1.0</v>
      </c>
      <c r="J729" s="13">
        <v>900000.0</v>
      </c>
      <c r="K729" s="9" t="s">
        <v>3369</v>
      </c>
      <c r="L729" s="13">
        <v>3.9</v>
      </c>
      <c r="M729" s="9" t="s">
        <v>3370</v>
      </c>
      <c r="O729" s="13">
        <v>946600.0</v>
      </c>
    </row>
    <row r="730">
      <c r="A730" s="13">
        <v>122850.0</v>
      </c>
      <c r="B730" s="9" t="s">
        <v>4209</v>
      </c>
      <c r="C730" s="14">
        <v>42404.0</v>
      </c>
      <c r="D730" s="9" t="s">
        <v>13</v>
      </c>
      <c r="E730" s="9" t="s">
        <v>14</v>
      </c>
      <c r="F730" s="9" t="s">
        <v>19</v>
      </c>
      <c r="G730" s="13">
        <v>2013.0</v>
      </c>
      <c r="H730" s="13">
        <v>35433.0</v>
      </c>
      <c r="I730" s="13">
        <v>1.0</v>
      </c>
      <c r="J730" s="13">
        <v>2500000.0</v>
      </c>
      <c r="K730" s="9" t="s">
        <v>3369</v>
      </c>
      <c r="L730" s="13">
        <v>4.1</v>
      </c>
      <c r="M730" s="9" t="s">
        <v>3370</v>
      </c>
      <c r="O730" s="34"/>
    </row>
    <row r="731">
      <c r="A731" s="13">
        <v>130607.0</v>
      </c>
      <c r="B731" s="9" t="s">
        <v>4210</v>
      </c>
      <c r="C731" s="14">
        <v>42418.0</v>
      </c>
      <c r="D731" s="9" t="s">
        <v>81</v>
      </c>
      <c r="E731" s="9" t="s">
        <v>82</v>
      </c>
      <c r="F731" s="9" t="s">
        <v>409</v>
      </c>
      <c r="G731" s="13">
        <v>2012.0</v>
      </c>
      <c r="H731" s="13">
        <v>45067.0</v>
      </c>
      <c r="I731" s="13">
        <v>1.0</v>
      </c>
      <c r="J731" s="13">
        <v>650000.0</v>
      </c>
      <c r="K731" s="9" t="s">
        <v>3383</v>
      </c>
      <c r="L731" s="13">
        <v>4.1</v>
      </c>
      <c r="M731" s="9" t="s">
        <v>3372</v>
      </c>
      <c r="O731" s="13">
        <v>627800.0</v>
      </c>
    </row>
    <row r="732">
      <c r="A732" s="13">
        <v>140574.0</v>
      </c>
      <c r="B732" s="9" t="s">
        <v>4211</v>
      </c>
      <c r="C732" s="14">
        <v>42428.0</v>
      </c>
      <c r="D732" s="9" t="s">
        <v>81</v>
      </c>
      <c r="E732" s="9" t="s">
        <v>1099</v>
      </c>
      <c r="F732" s="9" t="s">
        <v>1100</v>
      </c>
      <c r="G732" s="13">
        <v>2008.0</v>
      </c>
      <c r="H732" s="13">
        <v>52580.0</v>
      </c>
      <c r="I732" s="13">
        <v>1.0</v>
      </c>
      <c r="J732" s="13">
        <v>400000.0</v>
      </c>
      <c r="K732" s="9" t="s">
        <v>3369</v>
      </c>
      <c r="L732" s="13">
        <v>3.2</v>
      </c>
      <c r="M732" s="9" t="s">
        <v>3370</v>
      </c>
      <c r="O732" s="13">
        <v>371600.0</v>
      </c>
    </row>
    <row r="733">
      <c r="A733" s="13">
        <v>102934.0</v>
      </c>
      <c r="B733" s="9" t="s">
        <v>4212</v>
      </c>
      <c r="C733" s="14">
        <v>42364.0</v>
      </c>
      <c r="D733" s="9" t="s">
        <v>91</v>
      </c>
      <c r="E733" s="9" t="s">
        <v>907</v>
      </c>
      <c r="F733" s="9" t="s">
        <v>974</v>
      </c>
      <c r="G733" s="13">
        <v>2011.0</v>
      </c>
      <c r="H733" s="13">
        <v>80456.0</v>
      </c>
      <c r="I733" s="13">
        <v>1.0</v>
      </c>
      <c r="J733" s="13">
        <v>355000.0</v>
      </c>
      <c r="K733" s="9" t="s">
        <v>3369</v>
      </c>
      <c r="L733" s="13">
        <v>2.5</v>
      </c>
      <c r="M733" s="9" t="s">
        <v>3374</v>
      </c>
      <c r="O733" s="13">
        <v>380400.0</v>
      </c>
    </row>
    <row r="734">
      <c r="A734" s="13">
        <v>54146.0</v>
      </c>
      <c r="B734" s="9" t="s">
        <v>4213</v>
      </c>
      <c r="C734" s="14">
        <v>42317.0</v>
      </c>
      <c r="D734" s="9" t="s">
        <v>273</v>
      </c>
      <c r="E734" s="9" t="s">
        <v>2177</v>
      </c>
      <c r="F734" s="9" t="s">
        <v>2776</v>
      </c>
      <c r="G734" s="13">
        <v>2007.0</v>
      </c>
      <c r="H734" s="13">
        <v>29521.0</v>
      </c>
      <c r="I734" s="13">
        <v>1.0</v>
      </c>
      <c r="J734" s="13">
        <v>160000.0</v>
      </c>
      <c r="K734" s="9" t="s">
        <v>3369</v>
      </c>
      <c r="L734" s="13">
        <v>3.4</v>
      </c>
      <c r="M734" s="9" t="s">
        <v>3374</v>
      </c>
      <c r="O734" s="13">
        <v>141500.0</v>
      </c>
    </row>
    <row r="735">
      <c r="A735" s="13">
        <v>94481.0</v>
      </c>
      <c r="B735" s="9" t="s">
        <v>4214</v>
      </c>
      <c r="C735" s="14">
        <v>42345.0</v>
      </c>
      <c r="D735" s="9" t="s">
        <v>81</v>
      </c>
      <c r="E735" s="9" t="s">
        <v>624</v>
      </c>
      <c r="F735" s="9" t="s">
        <v>1364</v>
      </c>
      <c r="G735" s="13">
        <v>2006.0</v>
      </c>
      <c r="H735" s="13">
        <v>40076.0</v>
      </c>
      <c r="I735" s="13">
        <v>2.0</v>
      </c>
      <c r="J735" s="13">
        <v>380000.0</v>
      </c>
      <c r="K735" s="9" t="s">
        <v>3369</v>
      </c>
      <c r="L735" s="13">
        <v>2.9</v>
      </c>
      <c r="M735" s="9" t="s">
        <v>3372</v>
      </c>
      <c r="O735" s="13">
        <v>365580.0</v>
      </c>
    </row>
    <row r="736">
      <c r="A736" s="13">
        <v>219151.0</v>
      </c>
      <c r="B736" s="9" t="s">
        <v>4215</v>
      </c>
      <c r="C736" s="14">
        <v>42442.0</v>
      </c>
      <c r="D736" s="9" t="s">
        <v>91</v>
      </c>
      <c r="E736" s="9" t="s">
        <v>907</v>
      </c>
      <c r="F736" s="9" t="s">
        <v>2715</v>
      </c>
      <c r="G736" s="13">
        <v>2012.0</v>
      </c>
      <c r="H736" s="13">
        <v>9958.0</v>
      </c>
      <c r="I736" s="13">
        <v>1.0</v>
      </c>
      <c r="J736" s="13">
        <v>400000.0</v>
      </c>
      <c r="K736" s="9" t="s">
        <v>3369</v>
      </c>
      <c r="L736" s="13">
        <v>4.0</v>
      </c>
      <c r="M736" s="9" t="s">
        <v>3370</v>
      </c>
      <c r="O736" s="34"/>
    </row>
    <row r="737">
      <c r="A737" s="13">
        <v>102495.0</v>
      </c>
      <c r="B737" s="9" t="s">
        <v>4216</v>
      </c>
      <c r="C737" s="14">
        <v>42362.0</v>
      </c>
      <c r="D737" s="9" t="s">
        <v>91</v>
      </c>
      <c r="E737" s="9" t="s">
        <v>1442</v>
      </c>
      <c r="F737" s="9" t="s">
        <v>2196</v>
      </c>
      <c r="G737" s="13">
        <v>2005.0</v>
      </c>
      <c r="H737" s="13">
        <v>64723.0</v>
      </c>
      <c r="I737" s="13">
        <v>3.0</v>
      </c>
      <c r="J737" s="13">
        <v>200000.0</v>
      </c>
      <c r="K737" s="9" t="s">
        <v>3369</v>
      </c>
      <c r="L737" s="13">
        <v>3.0</v>
      </c>
      <c r="M737" s="9" t="s">
        <v>3374</v>
      </c>
      <c r="O737" s="13">
        <v>99450.0</v>
      </c>
    </row>
    <row r="738">
      <c r="A738" s="13">
        <v>218237.0</v>
      </c>
      <c r="B738" s="9" t="s">
        <v>4217</v>
      </c>
      <c r="C738" s="14">
        <v>42441.0</v>
      </c>
      <c r="D738" s="9" t="s">
        <v>61</v>
      </c>
      <c r="E738" s="9" t="s">
        <v>192</v>
      </c>
      <c r="F738" s="9" t="s">
        <v>4218</v>
      </c>
      <c r="G738" s="13">
        <v>2015.0</v>
      </c>
      <c r="H738" s="13">
        <v>5691.0</v>
      </c>
      <c r="I738" s="13">
        <v>1.0</v>
      </c>
      <c r="J738" s="13">
        <v>1000000.0</v>
      </c>
      <c r="K738" s="9" t="s">
        <v>3369</v>
      </c>
      <c r="L738" s="13">
        <v>4.7</v>
      </c>
      <c r="M738" s="9" t="s">
        <v>3372</v>
      </c>
    </row>
    <row r="739">
      <c r="A739" s="13">
        <v>75392.0</v>
      </c>
      <c r="B739" s="9" t="s">
        <v>4219</v>
      </c>
      <c r="C739" s="14">
        <v>42339.0</v>
      </c>
      <c r="D739" s="9" t="s">
        <v>91</v>
      </c>
      <c r="E739" s="9" t="s">
        <v>92</v>
      </c>
      <c r="F739" s="9" t="s">
        <v>124</v>
      </c>
      <c r="G739" s="13">
        <v>2012.0</v>
      </c>
      <c r="H739" s="13">
        <v>25808.0</v>
      </c>
      <c r="I739" s="13">
        <v>1.0</v>
      </c>
      <c r="J739" s="13">
        <v>1050000.0</v>
      </c>
      <c r="K739" s="9" t="s">
        <v>3369</v>
      </c>
      <c r="L739" s="13">
        <v>3.9</v>
      </c>
      <c r="M739" s="9" t="s">
        <v>3370</v>
      </c>
      <c r="O739" s="13">
        <v>874300.0</v>
      </c>
    </row>
    <row r="740">
      <c r="A740" s="13">
        <v>106396.0</v>
      </c>
      <c r="B740" s="9" t="s">
        <v>4220</v>
      </c>
      <c r="C740" s="14">
        <v>42371.0</v>
      </c>
      <c r="D740" s="9" t="s">
        <v>61</v>
      </c>
      <c r="E740" s="9" t="s">
        <v>202</v>
      </c>
      <c r="F740" s="9" t="s">
        <v>306</v>
      </c>
      <c r="G740" s="13">
        <v>2011.0</v>
      </c>
      <c r="H740" s="13">
        <v>116384.0</v>
      </c>
      <c r="I740" s="13">
        <v>1.0</v>
      </c>
      <c r="J740" s="13">
        <v>395000.0</v>
      </c>
      <c r="K740" s="9" t="s">
        <v>3383</v>
      </c>
      <c r="L740" s="13">
        <v>2.5</v>
      </c>
      <c r="M740" s="9" t="s">
        <v>3370</v>
      </c>
      <c r="N740" s="13">
        <v>312915.0</v>
      </c>
      <c r="O740" s="13">
        <v>329600.0</v>
      </c>
    </row>
    <row r="741">
      <c r="A741" s="13">
        <v>91108.0</v>
      </c>
      <c r="B741" s="9" t="s">
        <v>4221</v>
      </c>
      <c r="C741" s="14">
        <v>42341.0</v>
      </c>
      <c r="D741" s="9" t="s">
        <v>91</v>
      </c>
      <c r="E741" s="9" t="s">
        <v>243</v>
      </c>
      <c r="F741" s="9" t="s">
        <v>1260</v>
      </c>
      <c r="G741" s="13">
        <v>2014.0</v>
      </c>
      <c r="H741" s="13">
        <v>28686.0</v>
      </c>
      <c r="I741" s="13">
        <v>2.0</v>
      </c>
      <c r="J741" s="13">
        <v>625000.0</v>
      </c>
      <c r="K741" s="9" t="s">
        <v>3369</v>
      </c>
      <c r="L741" s="13">
        <v>4.1</v>
      </c>
      <c r="M741" s="9" t="s">
        <v>3374</v>
      </c>
      <c r="O741" s="13">
        <v>593820.0</v>
      </c>
    </row>
    <row r="742">
      <c r="A742" s="13">
        <v>68550.0</v>
      </c>
      <c r="B742" s="9" t="s">
        <v>4222</v>
      </c>
      <c r="C742" s="14">
        <v>42317.0</v>
      </c>
      <c r="D742" s="9" t="s">
        <v>61</v>
      </c>
      <c r="E742" s="9" t="s">
        <v>443</v>
      </c>
      <c r="F742" s="9" t="s">
        <v>444</v>
      </c>
      <c r="G742" s="13">
        <v>2012.0</v>
      </c>
      <c r="H742" s="13">
        <v>24763.0</v>
      </c>
      <c r="I742" s="13">
        <v>1.0</v>
      </c>
      <c r="J742" s="13">
        <v>525000.0</v>
      </c>
      <c r="K742" s="9" t="s">
        <v>3369</v>
      </c>
      <c r="L742" s="13">
        <v>4.3</v>
      </c>
      <c r="M742" s="9" t="s">
        <v>3370</v>
      </c>
      <c r="N742" s="13">
        <v>438389.0</v>
      </c>
      <c r="O742" s="13">
        <v>468700.0</v>
      </c>
    </row>
    <row r="743">
      <c r="A743" s="13">
        <v>22439.0</v>
      </c>
      <c r="B743" s="9" t="s">
        <v>4223</v>
      </c>
      <c r="C743" s="14">
        <v>42302.0</v>
      </c>
      <c r="D743" s="9" t="s">
        <v>61</v>
      </c>
      <c r="E743" s="9" t="s">
        <v>914</v>
      </c>
      <c r="F743" s="9" t="s">
        <v>203</v>
      </c>
      <c r="G743" s="13">
        <v>2012.0</v>
      </c>
      <c r="H743" s="13">
        <v>26242.0</v>
      </c>
      <c r="I743" s="13">
        <v>1.0</v>
      </c>
      <c r="J743" s="13">
        <v>365000.0</v>
      </c>
      <c r="K743" s="9" t="s">
        <v>3407</v>
      </c>
      <c r="L743" s="13">
        <v>3.5</v>
      </c>
      <c r="M743" s="9" t="s">
        <v>3374</v>
      </c>
      <c r="N743" s="13">
        <v>343970.0</v>
      </c>
      <c r="O743" s="13">
        <v>335300.0</v>
      </c>
    </row>
    <row r="744">
      <c r="A744" s="13">
        <v>53334.0</v>
      </c>
      <c r="B744" s="9" t="s">
        <v>4224</v>
      </c>
      <c r="C744" s="14">
        <v>42317.0</v>
      </c>
      <c r="D744" s="9" t="s">
        <v>77</v>
      </c>
      <c r="E744" s="9" t="s">
        <v>623</v>
      </c>
      <c r="F744" s="9" t="s">
        <v>786</v>
      </c>
      <c r="G744" s="13">
        <v>2011.0</v>
      </c>
      <c r="H744" s="13">
        <v>52313.0</v>
      </c>
      <c r="I744" s="13">
        <v>2.0</v>
      </c>
      <c r="J744" s="13">
        <v>455000.0</v>
      </c>
      <c r="K744" s="9" t="s">
        <v>3369</v>
      </c>
      <c r="L744" s="13">
        <v>3.1</v>
      </c>
      <c r="M744" s="9" t="s">
        <v>3370</v>
      </c>
      <c r="O744" s="13">
        <v>351180.0</v>
      </c>
    </row>
    <row r="745">
      <c r="A745" s="13">
        <v>225713.0</v>
      </c>
      <c r="B745" s="9" t="s">
        <v>4225</v>
      </c>
      <c r="C745" s="14">
        <v>42451.0</v>
      </c>
      <c r="D745" s="9" t="s">
        <v>61</v>
      </c>
      <c r="E745" s="9" t="s">
        <v>1933</v>
      </c>
      <c r="F745" s="9" t="s">
        <v>1844</v>
      </c>
      <c r="G745" s="13">
        <v>2005.0</v>
      </c>
      <c r="H745" s="13">
        <v>99089.0</v>
      </c>
      <c r="I745" s="13">
        <v>4.0</v>
      </c>
      <c r="J745" s="13">
        <v>140000.0</v>
      </c>
      <c r="K745" s="9" t="s">
        <v>3369</v>
      </c>
      <c r="L745" s="13">
        <v>2.0</v>
      </c>
      <c r="M745" s="9" t="s">
        <v>3372</v>
      </c>
      <c r="N745" s="13">
        <v>119963.0</v>
      </c>
      <c r="O745" s="13">
        <v>83920.0</v>
      </c>
    </row>
    <row r="746">
      <c r="A746" s="13">
        <v>215115.0</v>
      </c>
      <c r="B746" s="9" t="s">
        <v>4226</v>
      </c>
      <c r="C746" s="14">
        <v>42436.0</v>
      </c>
      <c r="D746" s="9" t="s">
        <v>61</v>
      </c>
      <c r="E746" s="9" t="s">
        <v>1211</v>
      </c>
      <c r="F746" s="9" t="s">
        <v>306</v>
      </c>
      <c r="G746" s="13">
        <v>2013.0</v>
      </c>
      <c r="H746" s="13">
        <v>61257.0</v>
      </c>
      <c r="I746" s="13">
        <v>1.0</v>
      </c>
      <c r="J746" s="13">
        <v>290000.0</v>
      </c>
      <c r="K746" s="9" t="s">
        <v>3369</v>
      </c>
      <c r="L746" s="13">
        <v>4.0</v>
      </c>
      <c r="M746" s="9" t="s">
        <v>3370</v>
      </c>
      <c r="N746" s="13">
        <v>262970.0</v>
      </c>
      <c r="O746" s="13">
        <v>269100.0</v>
      </c>
    </row>
    <row r="747">
      <c r="A747" s="13">
        <v>229159.0</v>
      </c>
      <c r="B747" s="9" t="s">
        <v>4227</v>
      </c>
      <c r="C747" s="14">
        <v>42456.0</v>
      </c>
      <c r="D747" s="9" t="s">
        <v>55</v>
      </c>
      <c r="E747" s="9" t="s">
        <v>58</v>
      </c>
      <c r="F747" s="9" t="s">
        <v>121</v>
      </c>
      <c r="G747" s="13">
        <v>2013.0</v>
      </c>
      <c r="H747" s="13">
        <v>28633.0</v>
      </c>
      <c r="I747" s="13">
        <v>1.0</v>
      </c>
      <c r="J747" s="13">
        <v>1000000.0</v>
      </c>
      <c r="K747" s="9" t="s">
        <v>3369</v>
      </c>
      <c r="L747" s="13">
        <v>4.1</v>
      </c>
      <c r="M747" s="9" t="s">
        <v>3372</v>
      </c>
      <c r="O747" s="13">
        <v>946100.0</v>
      </c>
    </row>
    <row r="748">
      <c r="A748" s="13">
        <v>103628.0</v>
      </c>
      <c r="B748" s="9" t="s">
        <v>4228</v>
      </c>
      <c r="C748" s="14">
        <v>42367.0</v>
      </c>
      <c r="D748" s="9" t="s">
        <v>91</v>
      </c>
      <c r="E748" s="9" t="s">
        <v>1826</v>
      </c>
      <c r="F748" s="9" t="s">
        <v>1120</v>
      </c>
      <c r="G748" s="13">
        <v>2007.0</v>
      </c>
      <c r="H748" s="13">
        <v>65155.0</v>
      </c>
      <c r="I748" s="13">
        <v>2.0</v>
      </c>
      <c r="J748" s="13">
        <v>225000.0</v>
      </c>
      <c r="K748" s="9" t="s">
        <v>3369</v>
      </c>
      <c r="L748" s="13">
        <v>2.3</v>
      </c>
      <c r="M748" s="9" t="s">
        <v>3372</v>
      </c>
      <c r="N748" s="13">
        <v>162054.0</v>
      </c>
      <c r="O748" s="13">
        <v>160650.0</v>
      </c>
    </row>
    <row r="749">
      <c r="A749" s="13">
        <v>76114.0</v>
      </c>
      <c r="B749" s="9" t="s">
        <v>4229</v>
      </c>
      <c r="C749" s="14">
        <v>42325.0</v>
      </c>
      <c r="D749" s="9" t="s">
        <v>25</v>
      </c>
      <c r="E749" s="9" t="s">
        <v>195</v>
      </c>
      <c r="F749" s="9" t="s">
        <v>4230</v>
      </c>
      <c r="G749" s="13">
        <v>2013.0</v>
      </c>
      <c r="H749" s="13">
        <v>13947.0</v>
      </c>
      <c r="I749" s="13">
        <v>1.0</v>
      </c>
      <c r="J749" s="13">
        <v>650000.0</v>
      </c>
      <c r="K749" s="9" t="s">
        <v>3385</v>
      </c>
      <c r="L749" s="13">
        <v>4.3</v>
      </c>
      <c r="M749" s="9" t="s">
        <v>3370</v>
      </c>
      <c r="O749" s="34"/>
    </row>
    <row r="750">
      <c r="A750" s="13">
        <v>96856.0</v>
      </c>
      <c r="B750" s="9" t="s">
        <v>4231</v>
      </c>
      <c r="C750" s="14">
        <v>42356.0</v>
      </c>
      <c r="D750" s="9" t="s">
        <v>77</v>
      </c>
      <c r="E750" s="9" t="s">
        <v>2298</v>
      </c>
      <c r="F750" s="9" t="s">
        <v>2299</v>
      </c>
      <c r="G750" s="13">
        <v>2007.0</v>
      </c>
      <c r="H750" s="13">
        <v>84250.0</v>
      </c>
      <c r="I750" s="13">
        <v>2.0</v>
      </c>
      <c r="J750" s="13">
        <v>170000.0</v>
      </c>
      <c r="K750" s="9" t="s">
        <v>3385</v>
      </c>
      <c r="L750" s="13">
        <v>3.2</v>
      </c>
      <c r="M750" s="9" t="s">
        <v>3370</v>
      </c>
      <c r="N750" s="13">
        <v>112403.0</v>
      </c>
      <c r="O750" s="13">
        <v>122580.0</v>
      </c>
    </row>
    <row r="751">
      <c r="A751" s="13">
        <v>116174.0</v>
      </c>
      <c r="B751" s="9" t="s">
        <v>4232</v>
      </c>
      <c r="C751" s="14">
        <v>42390.0</v>
      </c>
      <c r="D751" s="9" t="s">
        <v>81</v>
      </c>
      <c r="E751" s="9" t="s">
        <v>1099</v>
      </c>
      <c r="F751" s="9" t="s">
        <v>2135</v>
      </c>
      <c r="G751" s="13">
        <v>2006.0</v>
      </c>
      <c r="H751" s="13">
        <v>49744.0</v>
      </c>
      <c r="I751" s="13">
        <v>1.0</v>
      </c>
      <c r="J751" s="13">
        <v>400000.0</v>
      </c>
      <c r="K751" s="9" t="s">
        <v>3369</v>
      </c>
      <c r="L751" s="13">
        <v>3.1</v>
      </c>
      <c r="M751" s="9" t="s">
        <v>3370</v>
      </c>
      <c r="O751" s="13">
        <v>224900.0</v>
      </c>
    </row>
    <row r="752">
      <c r="A752" s="13">
        <v>17747.0</v>
      </c>
      <c r="B752" s="9" t="s">
        <v>4233</v>
      </c>
      <c r="C752" s="14">
        <v>42241.0</v>
      </c>
      <c r="D752" s="9" t="s">
        <v>542</v>
      </c>
      <c r="E752" s="9" t="s">
        <v>543</v>
      </c>
      <c r="F752" s="9" t="s">
        <v>4234</v>
      </c>
      <c r="G752" s="13">
        <v>2014.0</v>
      </c>
      <c r="H752" s="13">
        <v>6278.0</v>
      </c>
      <c r="I752" s="13">
        <v>1.0</v>
      </c>
      <c r="J752" s="13">
        <v>470000.0</v>
      </c>
      <c r="K752" s="9" t="s">
        <v>3369</v>
      </c>
      <c r="L752" s="13">
        <v>4.4</v>
      </c>
      <c r="M752" s="9" t="s">
        <v>3374</v>
      </c>
      <c r="O752" s="34"/>
    </row>
    <row r="753">
      <c r="A753" s="13">
        <v>70193.0</v>
      </c>
      <c r="B753" s="9" t="s">
        <v>4235</v>
      </c>
      <c r="C753" s="14">
        <v>42335.0</v>
      </c>
      <c r="D753" s="9" t="s">
        <v>91</v>
      </c>
      <c r="E753" s="9" t="s">
        <v>1223</v>
      </c>
      <c r="F753" s="9" t="s">
        <v>1513</v>
      </c>
      <c r="G753" s="13">
        <v>2012.0</v>
      </c>
      <c r="H753" s="13">
        <v>35744.0</v>
      </c>
      <c r="I753" s="13">
        <v>1.0</v>
      </c>
      <c r="J753" s="13">
        <v>270000.0</v>
      </c>
      <c r="K753" s="9" t="s">
        <v>3385</v>
      </c>
      <c r="L753" s="13">
        <v>3.5</v>
      </c>
      <c r="M753" s="9" t="s">
        <v>3418</v>
      </c>
      <c r="O753" s="13">
        <v>259000.0</v>
      </c>
    </row>
    <row r="754">
      <c r="A754" s="13">
        <v>98251.0</v>
      </c>
      <c r="B754" s="9" t="s">
        <v>4236</v>
      </c>
      <c r="C754" s="14">
        <v>42361.0</v>
      </c>
      <c r="D754" s="9" t="s">
        <v>13</v>
      </c>
      <c r="E754" s="9" t="s">
        <v>324</v>
      </c>
      <c r="F754" s="9" t="s">
        <v>325</v>
      </c>
      <c r="G754" s="13">
        <v>2013.0</v>
      </c>
      <c r="H754" s="13">
        <v>22786.0</v>
      </c>
      <c r="I754" s="13">
        <v>1.0</v>
      </c>
      <c r="J754" s="13">
        <v>600000.0</v>
      </c>
      <c r="K754" s="9" t="s">
        <v>3387</v>
      </c>
      <c r="L754" s="13">
        <v>4.4</v>
      </c>
      <c r="M754" s="9" t="s">
        <v>3374</v>
      </c>
      <c r="O754" s="13">
        <v>528100.0</v>
      </c>
    </row>
    <row r="755">
      <c r="A755" s="13">
        <v>115338.0</v>
      </c>
      <c r="B755" s="9" t="s">
        <v>4237</v>
      </c>
      <c r="C755" s="14">
        <v>42392.0</v>
      </c>
      <c r="D755" s="9" t="s">
        <v>32</v>
      </c>
      <c r="E755" s="9" t="s">
        <v>33</v>
      </c>
      <c r="F755" s="9" t="s">
        <v>34</v>
      </c>
      <c r="G755" s="13">
        <v>2014.0</v>
      </c>
      <c r="H755" s="13">
        <v>7638.0</v>
      </c>
      <c r="I755" s="13">
        <v>1.0</v>
      </c>
      <c r="J755" s="13">
        <v>1530000.0</v>
      </c>
      <c r="K755" s="9" t="s">
        <v>3383</v>
      </c>
      <c r="L755" s="13">
        <v>4.5</v>
      </c>
      <c r="M755" s="9" t="s">
        <v>3372</v>
      </c>
    </row>
    <row r="756">
      <c r="A756" s="13">
        <v>131548.0</v>
      </c>
      <c r="B756" s="9" t="s">
        <v>4238</v>
      </c>
      <c r="C756" s="14">
        <v>42420.0</v>
      </c>
      <c r="D756" s="9" t="s">
        <v>32</v>
      </c>
      <c r="E756" s="9" t="s">
        <v>33</v>
      </c>
      <c r="F756" s="9" t="s">
        <v>39</v>
      </c>
      <c r="G756" s="13">
        <v>2015.0</v>
      </c>
      <c r="H756" s="13">
        <v>7138.0</v>
      </c>
      <c r="I756" s="13">
        <v>1.0</v>
      </c>
      <c r="J756" s="13">
        <v>1350000.0</v>
      </c>
      <c r="K756" s="9" t="s">
        <v>3369</v>
      </c>
      <c r="L756" s="13">
        <v>4.7</v>
      </c>
      <c r="M756" s="9" t="s">
        <v>3370</v>
      </c>
      <c r="O756" s="34"/>
    </row>
    <row r="757">
      <c r="A757" s="13">
        <v>227022.0</v>
      </c>
      <c r="B757" s="9" t="s">
        <v>4239</v>
      </c>
      <c r="C757" s="14">
        <v>42451.0</v>
      </c>
      <c r="D757" s="9" t="s">
        <v>61</v>
      </c>
      <c r="E757" s="9" t="s">
        <v>216</v>
      </c>
      <c r="F757" s="9" t="s">
        <v>147</v>
      </c>
      <c r="G757" s="13">
        <v>2009.0</v>
      </c>
      <c r="H757" s="13">
        <v>990011.0</v>
      </c>
      <c r="I757" s="13">
        <v>3.0</v>
      </c>
      <c r="J757" s="13">
        <v>500000.0</v>
      </c>
      <c r="K757" s="9" t="s">
        <v>3385</v>
      </c>
      <c r="L757" s="13">
        <v>1.0</v>
      </c>
      <c r="M757" s="9" t="s">
        <v>3370</v>
      </c>
      <c r="O757" s="34"/>
    </row>
    <row r="758">
      <c r="A758" s="13">
        <v>94392.0</v>
      </c>
      <c r="B758" s="9" t="s">
        <v>4240</v>
      </c>
      <c r="C758" s="14">
        <v>42350.0</v>
      </c>
      <c r="D758" s="9" t="s">
        <v>81</v>
      </c>
      <c r="E758" s="9" t="s">
        <v>1099</v>
      </c>
      <c r="F758" s="9" t="s">
        <v>2135</v>
      </c>
      <c r="G758" s="13">
        <v>2008.0</v>
      </c>
      <c r="H758" s="13">
        <v>76020.0</v>
      </c>
      <c r="I758" s="13">
        <v>1.0</v>
      </c>
      <c r="J758" s="13">
        <v>355000.0</v>
      </c>
      <c r="K758" s="9" t="s">
        <v>3369</v>
      </c>
      <c r="L758" s="13">
        <v>3.3</v>
      </c>
      <c r="M758" s="9" t="s">
        <v>3374</v>
      </c>
      <c r="O758" s="13">
        <v>300000.0</v>
      </c>
    </row>
    <row r="759">
      <c r="A759" s="13">
        <v>227722.0</v>
      </c>
      <c r="B759" s="9" t="s">
        <v>4241</v>
      </c>
      <c r="C759" s="14">
        <v>42455.0</v>
      </c>
      <c r="D759" s="9" t="s">
        <v>91</v>
      </c>
      <c r="E759" s="9" t="s">
        <v>92</v>
      </c>
      <c r="F759" s="9" t="s">
        <v>4242</v>
      </c>
      <c r="G759" s="13">
        <v>2008.0</v>
      </c>
      <c r="H759" s="13">
        <v>100423.0</v>
      </c>
      <c r="I759" s="13">
        <v>2.0</v>
      </c>
      <c r="J759" s="13">
        <v>350000.0</v>
      </c>
      <c r="K759" s="9" t="s">
        <v>3369</v>
      </c>
      <c r="L759" s="13">
        <v>2.0</v>
      </c>
      <c r="M759" s="9" t="s">
        <v>3372</v>
      </c>
      <c r="O759" s="13">
        <v>306990.0</v>
      </c>
    </row>
    <row r="760">
      <c r="A760" s="13">
        <v>224524.0</v>
      </c>
      <c r="B760" s="9" t="s">
        <v>4243</v>
      </c>
      <c r="C760" s="14">
        <v>42449.0</v>
      </c>
      <c r="D760" s="9" t="s">
        <v>91</v>
      </c>
      <c r="E760" s="9" t="s">
        <v>92</v>
      </c>
      <c r="F760" s="9" t="s">
        <v>4244</v>
      </c>
      <c r="G760" s="13">
        <v>2012.0</v>
      </c>
      <c r="H760" s="13">
        <v>30061.0</v>
      </c>
      <c r="I760" s="13">
        <v>1.0</v>
      </c>
      <c r="J760" s="13">
        <v>850000.0</v>
      </c>
      <c r="K760" s="9" t="s">
        <v>3383</v>
      </c>
      <c r="L760" s="13">
        <v>4.0</v>
      </c>
      <c r="M760" s="9" t="s">
        <v>3372</v>
      </c>
      <c r="O760" s="13">
        <v>774700.0</v>
      </c>
    </row>
    <row r="761">
      <c r="A761" s="13">
        <v>224424.0</v>
      </c>
      <c r="B761" s="9" t="s">
        <v>4245</v>
      </c>
      <c r="C761" s="14">
        <v>42450.0</v>
      </c>
      <c r="D761" s="9" t="s">
        <v>273</v>
      </c>
      <c r="E761" s="9" t="s">
        <v>2494</v>
      </c>
      <c r="F761" s="9" t="s">
        <v>4246</v>
      </c>
      <c r="G761" s="13">
        <v>2012.0</v>
      </c>
      <c r="H761" s="13">
        <v>63836.0</v>
      </c>
      <c r="I761" s="13">
        <v>1.0</v>
      </c>
      <c r="J761" s="13">
        <v>320000.0</v>
      </c>
      <c r="K761" s="9" t="s">
        <v>3369</v>
      </c>
      <c r="L761" s="13">
        <v>3.7</v>
      </c>
      <c r="M761" s="9" t="s">
        <v>3372</v>
      </c>
      <c r="O761" s="13">
        <v>405600.0</v>
      </c>
    </row>
    <row r="762">
      <c r="A762" s="13">
        <v>96211.0</v>
      </c>
      <c r="B762" s="9" t="s">
        <v>4247</v>
      </c>
      <c r="C762" s="14">
        <v>42354.0</v>
      </c>
      <c r="D762" s="9" t="s">
        <v>61</v>
      </c>
      <c r="E762" s="9" t="s">
        <v>1724</v>
      </c>
      <c r="F762" s="9" t="s">
        <v>417</v>
      </c>
      <c r="G762" s="13">
        <v>2015.0</v>
      </c>
      <c r="H762" s="13">
        <v>9447.0</v>
      </c>
      <c r="I762" s="13">
        <v>1.0</v>
      </c>
      <c r="J762" s="13">
        <v>350000.0</v>
      </c>
      <c r="K762" s="9" t="s">
        <v>3387</v>
      </c>
      <c r="L762" s="13">
        <v>4.9</v>
      </c>
      <c r="M762" s="9" t="s">
        <v>3372</v>
      </c>
    </row>
    <row r="763">
      <c r="A763" s="13">
        <v>222469.0</v>
      </c>
      <c r="B763" s="9" t="s">
        <v>4248</v>
      </c>
      <c r="C763" s="14">
        <v>42447.0</v>
      </c>
      <c r="D763" s="9" t="s">
        <v>25</v>
      </c>
      <c r="E763" s="9" t="s">
        <v>50</v>
      </c>
      <c r="F763" s="9" t="s">
        <v>97</v>
      </c>
      <c r="G763" s="13">
        <v>2008.0</v>
      </c>
      <c r="H763" s="13">
        <v>156087.0</v>
      </c>
      <c r="I763" s="13">
        <v>1.0</v>
      </c>
      <c r="J763" s="13">
        <v>515000.0</v>
      </c>
      <c r="K763" s="9" t="s">
        <v>3369</v>
      </c>
      <c r="L763" s="13">
        <v>3.2</v>
      </c>
      <c r="M763" s="9" t="s">
        <v>3370</v>
      </c>
      <c r="O763" s="13">
        <v>656500.0</v>
      </c>
    </row>
    <row r="764">
      <c r="A764" s="13">
        <v>221160.0</v>
      </c>
      <c r="B764" s="9" t="s">
        <v>4249</v>
      </c>
      <c r="C764" s="14">
        <v>42454.0</v>
      </c>
      <c r="D764" s="9" t="s">
        <v>61</v>
      </c>
      <c r="E764" s="9" t="s">
        <v>202</v>
      </c>
      <c r="F764" s="9" t="s">
        <v>269</v>
      </c>
      <c r="G764" s="13">
        <v>2013.0</v>
      </c>
      <c r="H764" s="13">
        <v>48643.0</v>
      </c>
      <c r="I764" s="13">
        <v>1.0</v>
      </c>
      <c r="J764" s="13">
        <v>530000.0</v>
      </c>
      <c r="K764" s="9" t="s">
        <v>3407</v>
      </c>
      <c r="L764" s="13">
        <v>4.1</v>
      </c>
      <c r="M764" s="9" t="s">
        <v>3372</v>
      </c>
      <c r="N764" s="13">
        <v>520368.0</v>
      </c>
      <c r="O764" s="34"/>
    </row>
    <row r="765">
      <c r="A765" s="13">
        <v>104537.0</v>
      </c>
      <c r="B765" s="9" t="s">
        <v>4250</v>
      </c>
      <c r="C765" s="14">
        <v>42367.0</v>
      </c>
      <c r="D765" s="9" t="s">
        <v>273</v>
      </c>
      <c r="E765" s="9" t="s">
        <v>2241</v>
      </c>
      <c r="F765" s="9" t="s">
        <v>4251</v>
      </c>
      <c r="G765" s="13">
        <v>2010.0</v>
      </c>
      <c r="H765" s="13">
        <v>55000.0</v>
      </c>
      <c r="I765" s="13">
        <v>2.0</v>
      </c>
      <c r="J765" s="13">
        <v>249000.0</v>
      </c>
      <c r="K765" s="9" t="s">
        <v>3387</v>
      </c>
      <c r="L765" s="13">
        <v>3.1</v>
      </c>
      <c r="M765" s="9" t="s">
        <v>3370</v>
      </c>
      <c r="O765" s="13">
        <v>257940.0</v>
      </c>
    </row>
    <row r="766">
      <c r="A766" s="13">
        <v>227571.0</v>
      </c>
      <c r="B766" s="9" t="s">
        <v>4252</v>
      </c>
      <c r="C766" s="14">
        <v>42453.0</v>
      </c>
      <c r="D766" s="9" t="s">
        <v>32</v>
      </c>
      <c r="E766" s="9" t="s">
        <v>155</v>
      </c>
      <c r="F766" s="9" t="s">
        <v>684</v>
      </c>
      <c r="G766" s="13">
        <v>2006.0</v>
      </c>
      <c r="H766" s="13">
        <v>83526.0</v>
      </c>
      <c r="I766" s="13">
        <v>1.0</v>
      </c>
      <c r="J766" s="13">
        <v>475000.0</v>
      </c>
      <c r="K766" s="9" t="s">
        <v>3369</v>
      </c>
      <c r="L766" s="13">
        <v>2.9</v>
      </c>
      <c r="M766" s="9" t="s">
        <v>3372</v>
      </c>
      <c r="O766" s="13">
        <v>299700.0</v>
      </c>
    </row>
    <row r="767">
      <c r="A767" s="13">
        <v>139359.0</v>
      </c>
      <c r="B767" s="9" t="s">
        <v>4253</v>
      </c>
      <c r="C767" s="14">
        <v>42429.0</v>
      </c>
      <c r="D767" s="9" t="s">
        <v>44</v>
      </c>
      <c r="E767" s="9" t="s">
        <v>244</v>
      </c>
      <c r="F767" s="9" t="s">
        <v>4254</v>
      </c>
      <c r="G767" s="13">
        <v>2012.0</v>
      </c>
      <c r="H767" s="13">
        <v>35273.0</v>
      </c>
      <c r="I767" s="13">
        <v>2.0</v>
      </c>
      <c r="J767" s="13">
        <v>750000.0</v>
      </c>
      <c r="K767" s="9" t="s">
        <v>3376</v>
      </c>
      <c r="L767" s="13">
        <v>4.1</v>
      </c>
      <c r="M767" s="9" t="s">
        <v>3372</v>
      </c>
      <c r="O767" s="13">
        <v>532350.0</v>
      </c>
    </row>
    <row r="768">
      <c r="A768" s="13">
        <v>99210.0</v>
      </c>
      <c r="B768" s="9" t="s">
        <v>4255</v>
      </c>
      <c r="C768" s="14">
        <v>42354.0</v>
      </c>
      <c r="D768" s="9" t="s">
        <v>61</v>
      </c>
      <c r="E768" s="9" t="s">
        <v>443</v>
      </c>
      <c r="F768" s="9" t="s">
        <v>4256</v>
      </c>
      <c r="G768" s="13">
        <v>2014.0</v>
      </c>
      <c r="H768" s="13">
        <v>4063.0</v>
      </c>
      <c r="I768" s="13">
        <v>1.0</v>
      </c>
      <c r="J768" s="13">
        <v>690000.0</v>
      </c>
      <c r="K768" s="9" t="s">
        <v>3407</v>
      </c>
      <c r="L768" s="13">
        <v>4.7</v>
      </c>
      <c r="M768" s="9" t="s">
        <v>3372</v>
      </c>
    </row>
    <row r="769">
      <c r="A769" s="13">
        <v>114915.0</v>
      </c>
      <c r="B769" s="9" t="s">
        <v>4257</v>
      </c>
      <c r="C769" s="14">
        <v>42389.0</v>
      </c>
      <c r="D769" s="9" t="s">
        <v>91</v>
      </c>
      <c r="E769" s="9" t="s">
        <v>243</v>
      </c>
      <c r="F769" s="9" t="s">
        <v>4258</v>
      </c>
      <c r="G769" s="13">
        <v>2010.0</v>
      </c>
      <c r="H769" s="13">
        <v>59054.0</v>
      </c>
      <c r="I769" s="13">
        <v>2.0</v>
      </c>
      <c r="J769" s="13">
        <v>380000.0</v>
      </c>
      <c r="K769" s="9" t="s">
        <v>3369</v>
      </c>
      <c r="L769" s="13">
        <v>3.5</v>
      </c>
      <c r="M769" s="9" t="s">
        <v>3372</v>
      </c>
      <c r="O769" s="13">
        <v>418590.0</v>
      </c>
    </row>
    <row r="770">
      <c r="A770" s="13">
        <v>100611.0</v>
      </c>
      <c r="B770" s="9" t="s">
        <v>4259</v>
      </c>
      <c r="C770" s="14">
        <v>42358.0</v>
      </c>
      <c r="D770" s="9" t="s">
        <v>77</v>
      </c>
      <c r="E770" s="9" t="s">
        <v>623</v>
      </c>
      <c r="F770" s="9" t="s">
        <v>600</v>
      </c>
      <c r="G770" s="13">
        <v>2012.0</v>
      </c>
      <c r="H770" s="13">
        <v>30175.0</v>
      </c>
      <c r="I770" s="13">
        <v>2.0</v>
      </c>
      <c r="J770" s="13">
        <v>410000.0</v>
      </c>
      <c r="K770" s="9" t="s">
        <v>3369</v>
      </c>
      <c r="L770" s="13">
        <v>4.1</v>
      </c>
      <c r="M770" s="9" t="s">
        <v>3370</v>
      </c>
      <c r="O770" s="13">
        <v>339390.0</v>
      </c>
    </row>
    <row r="771">
      <c r="A771" s="13">
        <v>131433.0</v>
      </c>
      <c r="B771" s="9" t="s">
        <v>4260</v>
      </c>
      <c r="C771" s="14">
        <v>42417.0</v>
      </c>
      <c r="D771" s="9" t="s">
        <v>61</v>
      </c>
      <c r="E771" s="9" t="s">
        <v>202</v>
      </c>
      <c r="F771" s="9" t="s">
        <v>289</v>
      </c>
      <c r="G771" s="13">
        <v>2010.0</v>
      </c>
      <c r="H771" s="13">
        <v>51519.0</v>
      </c>
      <c r="I771" s="13">
        <v>1.0</v>
      </c>
      <c r="J771" s="13">
        <v>475000.0</v>
      </c>
      <c r="K771" s="9" t="s">
        <v>3383</v>
      </c>
      <c r="L771" s="13">
        <v>3.5</v>
      </c>
      <c r="M771" s="9" t="s">
        <v>3370</v>
      </c>
      <c r="N771" s="13">
        <v>391855.0</v>
      </c>
      <c r="O771" s="13">
        <v>379500.0</v>
      </c>
    </row>
    <row r="772">
      <c r="A772" s="13">
        <v>21038.0</v>
      </c>
      <c r="B772" s="9" t="s">
        <v>4261</v>
      </c>
      <c r="C772" s="14">
        <v>42290.0</v>
      </c>
      <c r="D772" s="9" t="s">
        <v>61</v>
      </c>
      <c r="E772" s="9" t="s">
        <v>216</v>
      </c>
      <c r="F772" s="9" t="s">
        <v>143</v>
      </c>
      <c r="G772" s="13">
        <v>2013.0</v>
      </c>
      <c r="H772" s="13">
        <v>28009.0</v>
      </c>
      <c r="I772" s="13">
        <v>2.0</v>
      </c>
      <c r="J772" s="13">
        <v>650000.0</v>
      </c>
      <c r="K772" s="9" t="s">
        <v>3369</v>
      </c>
      <c r="L772" s="13">
        <v>4.4</v>
      </c>
      <c r="M772" s="9" t="s">
        <v>3370</v>
      </c>
      <c r="N772" s="13">
        <v>548233.0</v>
      </c>
      <c r="O772" s="13">
        <v>555570.0</v>
      </c>
    </row>
    <row r="773">
      <c r="A773" s="13">
        <v>136939.0</v>
      </c>
      <c r="B773" s="9" t="s">
        <v>4262</v>
      </c>
      <c r="C773" s="14">
        <v>42424.0</v>
      </c>
      <c r="D773" s="9" t="s">
        <v>64</v>
      </c>
      <c r="E773" s="9" t="s">
        <v>98</v>
      </c>
      <c r="F773" s="9" t="s">
        <v>2739</v>
      </c>
      <c r="G773" s="13">
        <v>2011.0</v>
      </c>
      <c r="H773" s="13">
        <v>93404.0</v>
      </c>
      <c r="I773" s="13">
        <v>2.0</v>
      </c>
      <c r="J773" s="13">
        <v>450000.0</v>
      </c>
      <c r="K773" s="9" t="s">
        <v>3369</v>
      </c>
      <c r="L773" s="13">
        <v>3.5</v>
      </c>
      <c r="M773" s="9" t="s">
        <v>3370</v>
      </c>
      <c r="O773" s="13">
        <v>444780.0</v>
      </c>
    </row>
    <row r="774">
      <c r="A774" s="13">
        <v>88032.0</v>
      </c>
      <c r="B774" s="9" t="s">
        <v>4263</v>
      </c>
      <c r="C774" s="14">
        <v>42349.0</v>
      </c>
      <c r="D774" s="9" t="s">
        <v>25</v>
      </c>
      <c r="E774" s="9" t="s">
        <v>119</v>
      </c>
      <c r="F774" s="9" t="s">
        <v>1681</v>
      </c>
      <c r="G774" s="13">
        <v>2008.0</v>
      </c>
      <c r="H774" s="13">
        <v>88531.0</v>
      </c>
      <c r="I774" s="13">
        <v>2.0</v>
      </c>
      <c r="J774" s="13">
        <v>285000.0</v>
      </c>
      <c r="K774" s="9" t="s">
        <v>3369</v>
      </c>
      <c r="L774" s="13">
        <v>3.2</v>
      </c>
      <c r="M774" s="9" t="s">
        <v>3370</v>
      </c>
      <c r="O774" s="13">
        <v>192330.0</v>
      </c>
    </row>
    <row r="775">
      <c r="A775" s="13">
        <v>91227.0</v>
      </c>
      <c r="B775" s="9" t="s">
        <v>4264</v>
      </c>
      <c r="C775" s="14">
        <v>42342.0</v>
      </c>
      <c r="D775" s="9" t="s">
        <v>61</v>
      </c>
      <c r="E775" s="9" t="s">
        <v>192</v>
      </c>
      <c r="F775" s="9" t="s">
        <v>4265</v>
      </c>
      <c r="G775" s="13">
        <v>2014.0</v>
      </c>
      <c r="H775" s="13">
        <v>9698.0</v>
      </c>
      <c r="I775" s="13">
        <v>1.0</v>
      </c>
      <c r="J775" s="13">
        <v>900000.0</v>
      </c>
      <c r="K775" s="9" t="s">
        <v>3369</v>
      </c>
      <c r="L775" s="13">
        <v>4.5</v>
      </c>
      <c r="M775" s="9" t="s">
        <v>3374</v>
      </c>
      <c r="O775" s="34"/>
    </row>
    <row r="776">
      <c r="A776" s="13">
        <v>68670.0</v>
      </c>
      <c r="B776" s="9" t="s">
        <v>4266</v>
      </c>
      <c r="C776" s="14">
        <v>42328.0</v>
      </c>
      <c r="D776" s="9" t="s">
        <v>542</v>
      </c>
      <c r="E776" s="9" t="s">
        <v>543</v>
      </c>
      <c r="F776" s="9" t="s">
        <v>3928</v>
      </c>
      <c r="G776" s="13">
        <v>2013.0</v>
      </c>
      <c r="H776" s="13">
        <v>30489.0</v>
      </c>
      <c r="I776" s="13">
        <v>1.0</v>
      </c>
      <c r="J776" s="13">
        <v>590000.0</v>
      </c>
      <c r="K776" s="9" t="s">
        <v>3376</v>
      </c>
      <c r="L776" s="13">
        <v>4.4</v>
      </c>
      <c r="M776" s="9" t="s">
        <v>3418</v>
      </c>
      <c r="O776" s="13">
        <v>549800.0</v>
      </c>
    </row>
    <row r="777">
      <c r="A777" s="13">
        <v>101691.0</v>
      </c>
      <c r="B777" s="9" t="s">
        <v>4267</v>
      </c>
      <c r="C777" s="14">
        <v>42361.0</v>
      </c>
      <c r="D777" s="9" t="s">
        <v>61</v>
      </c>
      <c r="E777" s="9" t="s">
        <v>202</v>
      </c>
      <c r="F777" s="9" t="s">
        <v>172</v>
      </c>
      <c r="G777" s="13">
        <v>2011.0</v>
      </c>
      <c r="H777" s="13">
        <v>69023.0</v>
      </c>
      <c r="I777" s="13">
        <v>1.0</v>
      </c>
      <c r="J777" s="13">
        <v>500000.0</v>
      </c>
      <c r="K777" s="9" t="s">
        <v>3369</v>
      </c>
      <c r="L777" s="13">
        <v>3.2</v>
      </c>
      <c r="M777" s="9" t="s">
        <v>3372</v>
      </c>
      <c r="N777" s="13">
        <v>446174.0</v>
      </c>
      <c r="O777" s="13">
        <v>466500.0</v>
      </c>
    </row>
    <row r="778">
      <c r="A778" s="13">
        <v>225347.0</v>
      </c>
      <c r="B778" s="9" t="s">
        <v>4268</v>
      </c>
      <c r="C778" s="14">
        <v>42451.0</v>
      </c>
      <c r="D778" s="9" t="s">
        <v>61</v>
      </c>
      <c r="E778" s="9" t="s">
        <v>202</v>
      </c>
      <c r="F778" s="9" t="s">
        <v>172</v>
      </c>
      <c r="G778" s="13">
        <v>2010.0</v>
      </c>
      <c r="H778" s="13">
        <v>86917.0</v>
      </c>
      <c r="I778" s="13">
        <v>1.0</v>
      </c>
      <c r="J778" s="13">
        <v>450000.0</v>
      </c>
      <c r="K778" s="9" t="s">
        <v>3369</v>
      </c>
      <c r="L778" s="13">
        <v>2.6</v>
      </c>
      <c r="M778" s="9" t="s">
        <v>3372</v>
      </c>
      <c r="N778" s="13">
        <v>382136.0</v>
      </c>
      <c r="O778" s="13">
        <v>382500.0</v>
      </c>
    </row>
    <row r="779">
      <c r="A779" s="13">
        <v>19288.0</v>
      </c>
      <c r="B779" s="9" t="s">
        <v>4269</v>
      </c>
      <c r="C779" s="14">
        <v>42275.0</v>
      </c>
      <c r="D779" s="9" t="s">
        <v>61</v>
      </c>
      <c r="E779" s="13">
        <v>800.0</v>
      </c>
      <c r="F779" s="9" t="s">
        <v>2747</v>
      </c>
      <c r="G779" s="13">
        <v>2007.0</v>
      </c>
      <c r="H779" s="13">
        <v>75108.0</v>
      </c>
      <c r="I779" s="13">
        <v>1.0</v>
      </c>
      <c r="J779" s="13">
        <v>110000.0</v>
      </c>
      <c r="K779" s="9" t="s">
        <v>3369</v>
      </c>
      <c r="L779" s="13">
        <v>2.4</v>
      </c>
      <c r="M779" s="9" t="s">
        <v>3374</v>
      </c>
      <c r="N779" s="13">
        <v>102608.0</v>
      </c>
      <c r="O779" s="13">
        <v>84600.0</v>
      </c>
    </row>
    <row r="780">
      <c r="A780" s="13">
        <v>101507.0</v>
      </c>
      <c r="B780" s="9" t="s">
        <v>4270</v>
      </c>
      <c r="C780" s="14">
        <v>42396.0</v>
      </c>
      <c r="D780" s="9" t="s">
        <v>13</v>
      </c>
      <c r="E780" s="9" t="s">
        <v>515</v>
      </c>
      <c r="F780" s="9" t="s">
        <v>83</v>
      </c>
      <c r="G780" s="13">
        <v>2012.0</v>
      </c>
      <c r="H780" s="13">
        <v>43793.0</v>
      </c>
      <c r="I780" s="13">
        <v>1.0</v>
      </c>
      <c r="J780" s="13">
        <v>490000.0</v>
      </c>
      <c r="K780" s="9" t="s">
        <v>3376</v>
      </c>
      <c r="L780" s="13">
        <v>3.4</v>
      </c>
      <c r="M780" s="9" t="s">
        <v>3370</v>
      </c>
      <c r="O780" s="13">
        <v>498100.0</v>
      </c>
    </row>
    <row r="781">
      <c r="A781" s="13">
        <v>119470.0</v>
      </c>
      <c r="B781" s="9" t="s">
        <v>4271</v>
      </c>
      <c r="C781" s="14">
        <v>42397.0</v>
      </c>
      <c r="D781" s="9" t="s">
        <v>64</v>
      </c>
      <c r="E781" s="9" t="s">
        <v>174</v>
      </c>
      <c r="F781" s="9" t="s">
        <v>175</v>
      </c>
      <c r="G781" s="13">
        <v>2012.0</v>
      </c>
      <c r="H781" s="13">
        <v>77236.0</v>
      </c>
      <c r="I781" s="13">
        <v>1.0</v>
      </c>
      <c r="J781" s="13">
        <v>625000.0</v>
      </c>
      <c r="K781" s="9" t="s">
        <v>3369</v>
      </c>
      <c r="L781" s="13">
        <v>4.1</v>
      </c>
      <c r="M781" s="9" t="s">
        <v>3374</v>
      </c>
      <c r="O781" s="13">
        <v>726000.0</v>
      </c>
    </row>
    <row r="782">
      <c r="A782" s="13">
        <v>124020.0</v>
      </c>
      <c r="B782" s="9" t="s">
        <v>4272</v>
      </c>
      <c r="C782" s="14">
        <v>42410.0</v>
      </c>
      <c r="D782" s="9" t="s">
        <v>55</v>
      </c>
      <c r="E782" s="9" t="s">
        <v>58</v>
      </c>
      <c r="F782" s="9" t="s">
        <v>4273</v>
      </c>
      <c r="G782" s="13">
        <v>2014.0</v>
      </c>
      <c r="H782" s="13">
        <v>15660.0</v>
      </c>
      <c r="I782" s="13">
        <v>1.0</v>
      </c>
      <c r="J782" s="13">
        <v>1100000.0</v>
      </c>
      <c r="K782" s="9" t="s">
        <v>3369</v>
      </c>
      <c r="L782" s="13">
        <v>4.5</v>
      </c>
      <c r="M782" s="9" t="s">
        <v>3370</v>
      </c>
      <c r="O782" s="13">
        <v>1255300.0</v>
      </c>
    </row>
    <row r="783">
      <c r="A783" s="13">
        <v>219673.0</v>
      </c>
      <c r="B783" s="9" t="s">
        <v>4274</v>
      </c>
      <c r="C783" s="14">
        <v>42444.0</v>
      </c>
      <c r="D783" s="9" t="s">
        <v>81</v>
      </c>
      <c r="E783" s="9" t="s">
        <v>476</v>
      </c>
      <c r="F783" s="9" t="s">
        <v>763</v>
      </c>
      <c r="G783" s="13">
        <v>2013.0</v>
      </c>
      <c r="H783" s="13">
        <v>19874.0</v>
      </c>
      <c r="I783" s="13">
        <v>1.0</v>
      </c>
      <c r="J783" s="13">
        <v>475000.0</v>
      </c>
      <c r="K783" s="9" t="s">
        <v>3369</v>
      </c>
      <c r="L783" s="13">
        <v>4.0</v>
      </c>
      <c r="M783" s="9" t="s">
        <v>3372</v>
      </c>
      <c r="O783" s="13">
        <v>420500.0</v>
      </c>
    </row>
    <row r="784">
      <c r="A784" s="13">
        <v>103947.0</v>
      </c>
      <c r="B784" s="9" t="s">
        <v>4275</v>
      </c>
      <c r="C784" s="14">
        <v>42365.0</v>
      </c>
      <c r="D784" s="9" t="s">
        <v>91</v>
      </c>
      <c r="E784" s="9" t="s">
        <v>907</v>
      </c>
      <c r="F784" s="9" t="s">
        <v>979</v>
      </c>
      <c r="G784" s="13">
        <v>2008.0</v>
      </c>
      <c r="H784" s="13">
        <v>70289.0</v>
      </c>
      <c r="I784" s="13">
        <v>2.0</v>
      </c>
      <c r="J784" s="13">
        <v>280000.0</v>
      </c>
      <c r="K784" s="9" t="s">
        <v>3369</v>
      </c>
      <c r="L784" s="13">
        <v>3.1</v>
      </c>
      <c r="M784" s="9" t="s">
        <v>3370</v>
      </c>
      <c r="O784" s="34"/>
    </row>
    <row r="785">
      <c r="A785" s="13">
        <v>72467.0</v>
      </c>
      <c r="B785" s="9" t="s">
        <v>4276</v>
      </c>
      <c r="C785" s="14">
        <v>42321.0</v>
      </c>
      <c r="D785" s="9" t="s">
        <v>91</v>
      </c>
      <c r="E785" s="9" t="s">
        <v>243</v>
      </c>
      <c r="F785" s="9" t="s">
        <v>136</v>
      </c>
      <c r="G785" s="13">
        <v>2013.0</v>
      </c>
      <c r="H785" s="13">
        <v>30728.0</v>
      </c>
      <c r="I785" s="13">
        <v>1.0</v>
      </c>
      <c r="J785" s="13">
        <v>690000.0</v>
      </c>
      <c r="K785" s="9" t="s">
        <v>3376</v>
      </c>
      <c r="L785" s="13">
        <v>4.4</v>
      </c>
      <c r="M785" s="9" t="s">
        <v>3370</v>
      </c>
      <c r="O785" s="13">
        <v>752500.0</v>
      </c>
    </row>
    <row r="786">
      <c r="A786" s="13">
        <v>227141.0</v>
      </c>
      <c r="B786" s="9" t="s">
        <v>4277</v>
      </c>
      <c r="C786" s="14">
        <v>42452.0</v>
      </c>
      <c r="D786" s="9" t="s">
        <v>77</v>
      </c>
      <c r="E786" s="9" t="s">
        <v>109</v>
      </c>
      <c r="F786" s="9" t="s">
        <v>3823</v>
      </c>
      <c r="G786" s="13">
        <v>2014.0</v>
      </c>
      <c r="H786" s="13">
        <v>16846.0</v>
      </c>
      <c r="I786" s="13">
        <v>1.0</v>
      </c>
      <c r="J786" s="13">
        <v>1000000.0</v>
      </c>
      <c r="K786" s="9" t="s">
        <v>3376</v>
      </c>
      <c r="L786" s="13">
        <v>4.5</v>
      </c>
      <c r="M786" s="9" t="s">
        <v>3372</v>
      </c>
      <c r="O786" s="13">
        <v>956800.0</v>
      </c>
    </row>
    <row r="787">
      <c r="A787" s="13">
        <v>122666.0</v>
      </c>
      <c r="B787" s="9" t="s">
        <v>4278</v>
      </c>
      <c r="C787" s="14">
        <v>42403.0</v>
      </c>
      <c r="D787" s="9" t="s">
        <v>64</v>
      </c>
      <c r="E787" s="9" t="s">
        <v>174</v>
      </c>
      <c r="F787" s="9" t="s">
        <v>175</v>
      </c>
      <c r="G787" s="13">
        <v>2013.0</v>
      </c>
      <c r="H787" s="13">
        <v>39857.0</v>
      </c>
      <c r="I787" s="13">
        <v>1.0</v>
      </c>
      <c r="J787" s="13">
        <v>770000.0</v>
      </c>
      <c r="K787" s="9" t="s">
        <v>3369</v>
      </c>
      <c r="L787" s="13">
        <v>4.3</v>
      </c>
      <c r="M787" s="9" t="s">
        <v>3374</v>
      </c>
      <c r="O787" s="13">
        <v>846100.0</v>
      </c>
    </row>
    <row r="788">
      <c r="A788" s="13">
        <v>213468.0</v>
      </c>
      <c r="B788" s="9" t="s">
        <v>4279</v>
      </c>
      <c r="C788" s="14">
        <v>42433.0</v>
      </c>
      <c r="D788" s="9" t="s">
        <v>52</v>
      </c>
      <c r="E788" s="9" t="s">
        <v>4280</v>
      </c>
      <c r="F788" s="9" t="s">
        <v>4281</v>
      </c>
      <c r="G788" s="13">
        <v>2008.0</v>
      </c>
      <c r="H788" s="13">
        <v>72811.0</v>
      </c>
      <c r="I788" s="13">
        <v>1.0</v>
      </c>
      <c r="J788" s="13">
        <v>750000.0</v>
      </c>
      <c r="K788" s="9" t="s">
        <v>3385</v>
      </c>
      <c r="L788" s="13">
        <v>3.2</v>
      </c>
      <c r="M788" s="9" t="s">
        <v>3370</v>
      </c>
      <c r="O788" s="13">
        <v>649500.0</v>
      </c>
    </row>
    <row r="789">
      <c r="A789" s="13">
        <v>110921.0</v>
      </c>
      <c r="B789" s="9" t="s">
        <v>4282</v>
      </c>
      <c r="C789" s="14">
        <v>42380.0</v>
      </c>
      <c r="D789" s="9" t="s">
        <v>13</v>
      </c>
      <c r="E789" s="9" t="s">
        <v>515</v>
      </c>
      <c r="F789" s="9" t="s">
        <v>524</v>
      </c>
      <c r="G789" s="13">
        <v>2011.0</v>
      </c>
      <c r="H789" s="13">
        <v>11777.0</v>
      </c>
      <c r="I789" s="13">
        <v>1.0</v>
      </c>
      <c r="J789" s="13">
        <v>475000.0</v>
      </c>
      <c r="K789" s="9" t="s">
        <v>3387</v>
      </c>
      <c r="L789" s="13">
        <v>3.4</v>
      </c>
      <c r="M789" s="9" t="s">
        <v>3370</v>
      </c>
      <c r="O789" s="13">
        <v>402300.0</v>
      </c>
    </row>
    <row r="790">
      <c r="A790" s="13">
        <v>126242.0</v>
      </c>
      <c r="B790" s="9" t="s">
        <v>4283</v>
      </c>
      <c r="C790" s="14">
        <v>42409.0</v>
      </c>
      <c r="D790" s="9" t="s">
        <v>25</v>
      </c>
      <c r="E790" s="9" t="s">
        <v>26</v>
      </c>
      <c r="F790" s="9" t="s">
        <v>3696</v>
      </c>
      <c r="G790" s="13">
        <v>2006.0</v>
      </c>
      <c r="H790" s="13">
        <v>93683.0</v>
      </c>
      <c r="I790" s="13">
        <v>2.0</v>
      </c>
      <c r="J790" s="13">
        <v>325000.0</v>
      </c>
      <c r="K790" s="9" t="s">
        <v>3383</v>
      </c>
      <c r="L790" s="13">
        <v>2.7</v>
      </c>
      <c r="M790" s="9" t="s">
        <v>3372</v>
      </c>
    </row>
    <row r="791">
      <c r="A791" s="13">
        <v>126934.0</v>
      </c>
      <c r="B791" s="9" t="s">
        <v>4284</v>
      </c>
      <c r="C791" s="14">
        <v>42409.0</v>
      </c>
      <c r="D791" s="9" t="s">
        <v>91</v>
      </c>
      <c r="E791" s="9" t="s">
        <v>92</v>
      </c>
      <c r="F791" s="9" t="s">
        <v>141</v>
      </c>
      <c r="G791" s="13">
        <v>2011.0</v>
      </c>
      <c r="H791" s="13">
        <v>81312.0</v>
      </c>
      <c r="I791" s="13">
        <v>2.0</v>
      </c>
      <c r="J791" s="13">
        <v>680000.0</v>
      </c>
      <c r="K791" s="9" t="s">
        <v>3369</v>
      </c>
      <c r="L791" s="13">
        <v>3.9</v>
      </c>
      <c r="M791" s="9" t="s">
        <v>3372</v>
      </c>
      <c r="O791" s="13">
        <v>739080.0</v>
      </c>
    </row>
    <row r="792">
      <c r="A792" s="13">
        <v>91408.0</v>
      </c>
      <c r="B792" s="9" t="s">
        <v>4285</v>
      </c>
      <c r="C792" s="14">
        <v>42345.0</v>
      </c>
      <c r="D792" s="9" t="s">
        <v>55</v>
      </c>
      <c r="E792" s="9" t="s">
        <v>58</v>
      </c>
      <c r="F792" s="9" t="s">
        <v>115</v>
      </c>
      <c r="G792" s="13">
        <v>2013.0</v>
      </c>
      <c r="H792" s="13">
        <v>15179.0</v>
      </c>
      <c r="I792" s="13">
        <v>1.0</v>
      </c>
      <c r="J792" s="13">
        <v>1000000.0</v>
      </c>
      <c r="K792" s="9" t="s">
        <v>3369</v>
      </c>
      <c r="L792" s="13">
        <v>4.5</v>
      </c>
      <c r="M792" s="9" t="s">
        <v>3374</v>
      </c>
      <c r="O792" s="13">
        <v>1139400.0</v>
      </c>
    </row>
    <row r="793">
      <c r="A793" s="13">
        <v>100442.0</v>
      </c>
      <c r="B793" s="9" t="s">
        <v>4286</v>
      </c>
      <c r="C793" s="14">
        <v>42359.0</v>
      </c>
      <c r="D793" s="9" t="s">
        <v>36</v>
      </c>
      <c r="E793" s="9" t="s">
        <v>2207</v>
      </c>
      <c r="F793" s="9" t="s">
        <v>2164</v>
      </c>
      <c r="G793" s="13">
        <v>2009.0</v>
      </c>
      <c r="H793" s="13">
        <v>33623.0</v>
      </c>
      <c r="I793" s="13">
        <v>2.0</v>
      </c>
      <c r="J793" s="13">
        <v>260000.0</v>
      </c>
      <c r="K793" s="9" t="s">
        <v>3369</v>
      </c>
      <c r="L793" s="13">
        <v>3.8</v>
      </c>
      <c r="M793" s="9" t="s">
        <v>3372</v>
      </c>
      <c r="O793" s="13">
        <v>148050.0</v>
      </c>
    </row>
    <row r="794">
      <c r="A794" s="13">
        <v>101046.0</v>
      </c>
      <c r="B794" s="9" t="s">
        <v>4287</v>
      </c>
      <c r="C794" s="14">
        <v>42361.0</v>
      </c>
      <c r="D794" s="9" t="s">
        <v>25</v>
      </c>
      <c r="E794" s="9" t="s">
        <v>119</v>
      </c>
      <c r="F794" s="9" t="s">
        <v>4288</v>
      </c>
      <c r="G794" s="13">
        <v>2010.0</v>
      </c>
      <c r="H794" s="13">
        <v>35796.0</v>
      </c>
      <c r="I794" s="13">
        <v>2.0</v>
      </c>
      <c r="J794" s="13">
        <v>425000.0</v>
      </c>
      <c r="K794" s="9" t="s">
        <v>3369</v>
      </c>
      <c r="L794" s="13">
        <v>4.0</v>
      </c>
      <c r="M794" s="9" t="s">
        <v>3372</v>
      </c>
      <c r="O794" s="13">
        <v>315540.0</v>
      </c>
    </row>
    <row r="795">
      <c r="A795" s="13">
        <v>126572.0</v>
      </c>
      <c r="B795" s="9" t="s">
        <v>4289</v>
      </c>
      <c r="C795" s="14">
        <v>42413.0</v>
      </c>
      <c r="D795" s="9" t="s">
        <v>91</v>
      </c>
      <c r="E795" s="9" t="s">
        <v>243</v>
      </c>
      <c r="F795" s="9" t="s">
        <v>235</v>
      </c>
      <c r="G795" s="13">
        <v>2013.0</v>
      </c>
      <c r="H795" s="13">
        <v>21416.0</v>
      </c>
      <c r="I795" s="13">
        <v>1.0</v>
      </c>
      <c r="J795" s="13">
        <v>575000.0</v>
      </c>
      <c r="K795" s="9" t="s">
        <v>3369</v>
      </c>
      <c r="L795" s="13">
        <v>4.3</v>
      </c>
      <c r="M795" s="9" t="s">
        <v>3370</v>
      </c>
      <c r="O795" s="13">
        <v>534100.0</v>
      </c>
    </row>
    <row r="796">
      <c r="A796" s="13">
        <v>128730.0</v>
      </c>
      <c r="B796" s="9" t="s">
        <v>4290</v>
      </c>
      <c r="C796" s="14">
        <v>42413.0</v>
      </c>
      <c r="D796" s="9" t="s">
        <v>61</v>
      </c>
      <c r="E796" s="9" t="s">
        <v>1438</v>
      </c>
      <c r="F796" s="9" t="s">
        <v>536</v>
      </c>
      <c r="G796" s="13">
        <v>2010.0</v>
      </c>
      <c r="H796" s="13">
        <v>64570.0</v>
      </c>
      <c r="I796" s="13">
        <v>1.0</v>
      </c>
      <c r="J796" s="13">
        <v>260000.0</v>
      </c>
      <c r="K796" s="9" t="s">
        <v>3383</v>
      </c>
      <c r="L796" s="13">
        <v>3.0</v>
      </c>
      <c r="M796" s="9" t="s">
        <v>3372</v>
      </c>
      <c r="O796" s="13">
        <v>209500.0</v>
      </c>
    </row>
    <row r="797">
      <c r="A797" s="13">
        <v>223399.0</v>
      </c>
      <c r="B797" s="9" t="s">
        <v>4291</v>
      </c>
      <c r="C797" s="14">
        <v>42448.0</v>
      </c>
      <c r="D797" s="9" t="s">
        <v>91</v>
      </c>
      <c r="E797" s="9" t="s">
        <v>92</v>
      </c>
      <c r="F797" s="9" t="s">
        <v>250</v>
      </c>
      <c r="G797" s="13">
        <v>2012.0</v>
      </c>
      <c r="H797" s="13">
        <v>26444.0</v>
      </c>
      <c r="I797" s="13">
        <v>1.0</v>
      </c>
      <c r="J797" s="13">
        <v>700000.0</v>
      </c>
      <c r="K797" s="9" t="s">
        <v>3387</v>
      </c>
      <c r="L797" s="13">
        <v>4.1</v>
      </c>
      <c r="M797" s="9" t="s">
        <v>3372</v>
      </c>
      <c r="O797" s="13">
        <v>701200.0</v>
      </c>
    </row>
    <row r="798">
      <c r="A798" s="13">
        <v>226475.0</v>
      </c>
      <c r="B798" s="9" t="s">
        <v>4292</v>
      </c>
      <c r="C798" s="14">
        <v>42452.0</v>
      </c>
      <c r="D798" s="9" t="s">
        <v>61</v>
      </c>
      <c r="E798" s="9" t="s">
        <v>652</v>
      </c>
      <c r="F798" s="9" t="s">
        <v>3496</v>
      </c>
      <c r="G798" s="13">
        <v>2006.0</v>
      </c>
      <c r="H798" s="13">
        <v>45415.0</v>
      </c>
      <c r="I798" s="13">
        <v>2.0</v>
      </c>
      <c r="J798" s="13">
        <v>210000.0</v>
      </c>
      <c r="K798" s="9" t="s">
        <v>3376</v>
      </c>
      <c r="L798" s="13">
        <v>3.1</v>
      </c>
      <c r="M798" s="9" t="s">
        <v>3372</v>
      </c>
      <c r="N798" s="13">
        <v>168975.0</v>
      </c>
      <c r="O798" s="13">
        <v>151920.0</v>
      </c>
    </row>
    <row r="799">
      <c r="A799" s="13">
        <v>107953.0</v>
      </c>
      <c r="B799" s="9" t="s">
        <v>4293</v>
      </c>
      <c r="C799" s="14">
        <v>42374.0</v>
      </c>
      <c r="D799" s="9" t="s">
        <v>81</v>
      </c>
      <c r="E799" s="9" t="s">
        <v>3452</v>
      </c>
      <c r="F799" s="9" t="s">
        <v>422</v>
      </c>
      <c r="G799" s="13">
        <v>2008.0</v>
      </c>
      <c r="H799" s="13">
        <v>47851.0</v>
      </c>
      <c r="I799" s="13">
        <v>3.0</v>
      </c>
      <c r="J799" s="13">
        <v>800000.0</v>
      </c>
      <c r="K799" s="9" t="s">
        <v>3385</v>
      </c>
      <c r="L799" s="13">
        <v>2.7</v>
      </c>
      <c r="M799" s="9" t="s">
        <v>3370</v>
      </c>
      <c r="O799" s="13">
        <v>585480.0</v>
      </c>
    </row>
    <row r="800">
      <c r="A800" s="13">
        <v>223687.0</v>
      </c>
      <c r="B800" s="9" t="s">
        <v>4294</v>
      </c>
      <c r="C800" s="14">
        <v>42449.0</v>
      </c>
      <c r="D800" s="9" t="s">
        <v>91</v>
      </c>
      <c r="E800" s="9" t="s">
        <v>243</v>
      </c>
      <c r="F800" s="9" t="s">
        <v>454</v>
      </c>
      <c r="G800" s="13">
        <v>2010.0</v>
      </c>
      <c r="H800" s="13">
        <v>46286.0</v>
      </c>
      <c r="I800" s="13">
        <v>1.0</v>
      </c>
      <c r="J800" s="13">
        <v>450000.0</v>
      </c>
      <c r="K800" s="9" t="s">
        <v>3369</v>
      </c>
      <c r="L800" s="13">
        <v>3.2</v>
      </c>
      <c r="M800" s="9" t="s">
        <v>3372</v>
      </c>
      <c r="O800" s="13">
        <v>408300.0</v>
      </c>
    </row>
    <row r="801">
      <c r="A801" s="13">
        <v>22118.0</v>
      </c>
      <c r="B801" s="9" t="s">
        <v>4295</v>
      </c>
      <c r="C801" s="14">
        <v>42300.0</v>
      </c>
      <c r="D801" s="9" t="s">
        <v>273</v>
      </c>
      <c r="E801" s="9" t="s">
        <v>2225</v>
      </c>
      <c r="F801" s="9" t="s">
        <v>226</v>
      </c>
      <c r="G801" s="13">
        <v>2013.0</v>
      </c>
      <c r="H801" s="13">
        <v>18365.0</v>
      </c>
      <c r="I801" s="13">
        <v>1.0</v>
      </c>
      <c r="J801" s="13">
        <v>150000.0</v>
      </c>
      <c r="K801" s="9" t="s">
        <v>3369</v>
      </c>
      <c r="L801" s="13">
        <v>4.2</v>
      </c>
      <c r="M801" s="9" t="s">
        <v>3374</v>
      </c>
      <c r="N801" s="13">
        <v>98461.0</v>
      </c>
      <c r="O801" s="13">
        <v>155100.0</v>
      </c>
    </row>
    <row r="802">
      <c r="A802" s="13">
        <v>124833.0</v>
      </c>
      <c r="B802" s="9" t="s">
        <v>4296</v>
      </c>
      <c r="C802" s="14">
        <v>42410.0</v>
      </c>
      <c r="D802" s="9" t="s">
        <v>61</v>
      </c>
      <c r="E802" s="9" t="s">
        <v>240</v>
      </c>
      <c r="F802" s="9" t="s">
        <v>172</v>
      </c>
      <c r="G802" s="13">
        <v>2013.0</v>
      </c>
      <c r="H802" s="13">
        <v>37130.0</v>
      </c>
      <c r="I802" s="13">
        <v>2.0</v>
      </c>
      <c r="J802" s="13">
        <v>800000.0</v>
      </c>
      <c r="K802" s="9" t="s">
        <v>3369</v>
      </c>
      <c r="L802" s="13">
        <v>4.1</v>
      </c>
      <c r="M802" s="9" t="s">
        <v>3370</v>
      </c>
      <c r="O802" s="13">
        <v>623160.0</v>
      </c>
    </row>
    <row r="803">
      <c r="A803" s="13">
        <v>22263.0</v>
      </c>
      <c r="B803" s="9" t="s">
        <v>4297</v>
      </c>
      <c r="C803" s="14">
        <v>42301.0</v>
      </c>
      <c r="D803" s="9" t="s">
        <v>61</v>
      </c>
      <c r="E803" s="9" t="s">
        <v>216</v>
      </c>
      <c r="F803" s="9" t="s">
        <v>203</v>
      </c>
      <c r="G803" s="13">
        <v>2014.0</v>
      </c>
      <c r="H803" s="13">
        <v>8260.0</v>
      </c>
      <c r="I803" s="13">
        <v>1.0</v>
      </c>
      <c r="J803" s="13">
        <v>579000.0</v>
      </c>
      <c r="K803" s="9" t="s">
        <v>3369</v>
      </c>
      <c r="L803" s="13">
        <v>4.7</v>
      </c>
      <c r="M803" s="9" t="s">
        <v>3370</v>
      </c>
      <c r="O803" s="34"/>
    </row>
    <row r="804">
      <c r="A804" s="13">
        <v>115540.0</v>
      </c>
      <c r="B804" s="9" t="s">
        <v>4298</v>
      </c>
      <c r="C804" s="14">
        <v>42393.0</v>
      </c>
      <c r="D804" s="9" t="s">
        <v>91</v>
      </c>
      <c r="E804" s="9" t="s">
        <v>1223</v>
      </c>
      <c r="F804" s="9" t="s">
        <v>1513</v>
      </c>
      <c r="G804" s="13">
        <v>2013.0</v>
      </c>
      <c r="H804" s="13">
        <v>20818.0</v>
      </c>
      <c r="I804" s="13">
        <v>1.0</v>
      </c>
      <c r="J804" s="13">
        <v>315000.0</v>
      </c>
      <c r="K804" s="9" t="s">
        <v>3383</v>
      </c>
      <c r="L804" s="13">
        <v>4.0</v>
      </c>
      <c r="M804" s="9" t="s">
        <v>3372</v>
      </c>
      <c r="O804" s="13">
        <v>286800.0</v>
      </c>
    </row>
    <row r="805">
      <c r="A805" s="13">
        <v>138776.0</v>
      </c>
      <c r="B805" s="9" t="s">
        <v>4299</v>
      </c>
      <c r="C805" s="14">
        <v>42425.0</v>
      </c>
      <c r="D805" s="9" t="s">
        <v>64</v>
      </c>
      <c r="E805" s="9" t="s">
        <v>174</v>
      </c>
      <c r="F805" s="9" t="s">
        <v>175</v>
      </c>
      <c r="G805" s="13">
        <v>2011.0</v>
      </c>
      <c r="H805" s="13">
        <v>53029.0</v>
      </c>
      <c r="I805" s="13">
        <v>2.0</v>
      </c>
      <c r="J805" s="13">
        <v>625000.0</v>
      </c>
      <c r="K805" s="9" t="s">
        <v>3369</v>
      </c>
      <c r="L805" s="13">
        <v>4.0</v>
      </c>
      <c r="M805" s="9" t="s">
        <v>3372</v>
      </c>
      <c r="O805" s="13">
        <v>602550.0</v>
      </c>
    </row>
    <row r="806">
      <c r="A806" s="13">
        <v>218137.0</v>
      </c>
      <c r="B806" s="9" t="s">
        <v>4300</v>
      </c>
      <c r="C806" s="14">
        <v>42440.0</v>
      </c>
      <c r="D806" s="9" t="s">
        <v>91</v>
      </c>
      <c r="E806" s="9" t="s">
        <v>1223</v>
      </c>
      <c r="F806" s="9" t="s">
        <v>1366</v>
      </c>
      <c r="G806" s="13">
        <v>2014.0</v>
      </c>
      <c r="H806" s="13">
        <v>37751.0</v>
      </c>
      <c r="I806" s="13">
        <v>1.0</v>
      </c>
      <c r="J806" s="13">
        <v>400000.0</v>
      </c>
      <c r="K806" s="34"/>
      <c r="L806" s="13">
        <v>4.2</v>
      </c>
      <c r="M806" s="9" t="s">
        <v>3372</v>
      </c>
      <c r="O806" s="13">
        <v>347600.0</v>
      </c>
    </row>
    <row r="807">
      <c r="A807" s="13">
        <v>220156.0</v>
      </c>
      <c r="B807" s="9" t="s">
        <v>4301</v>
      </c>
      <c r="C807" s="14">
        <v>42444.0</v>
      </c>
      <c r="D807" s="9" t="s">
        <v>61</v>
      </c>
      <c r="E807" s="9" t="s">
        <v>2074</v>
      </c>
      <c r="F807" s="9" t="s">
        <v>3537</v>
      </c>
      <c r="G807" s="13">
        <v>2006.0</v>
      </c>
      <c r="H807" s="13">
        <v>78918.0</v>
      </c>
      <c r="I807" s="13">
        <v>3.0</v>
      </c>
      <c r="J807" s="13">
        <v>260000.0</v>
      </c>
      <c r="K807" s="9" t="s">
        <v>3369</v>
      </c>
      <c r="L807" s="13">
        <v>3.1</v>
      </c>
      <c r="M807" s="9" t="s">
        <v>3372</v>
      </c>
    </row>
    <row r="808">
      <c r="A808" s="13">
        <v>225052.0</v>
      </c>
      <c r="B808" s="9" t="s">
        <v>4302</v>
      </c>
      <c r="C808" s="14">
        <v>42455.0</v>
      </c>
      <c r="D808" s="9" t="s">
        <v>77</v>
      </c>
      <c r="E808" s="9" t="s">
        <v>1289</v>
      </c>
      <c r="F808" s="9" t="s">
        <v>1290</v>
      </c>
      <c r="G808" s="13">
        <v>2007.0</v>
      </c>
      <c r="H808" s="13">
        <v>54358.0</v>
      </c>
      <c r="I808" s="13">
        <v>3.0</v>
      </c>
      <c r="J808" s="13">
        <v>285000.0</v>
      </c>
      <c r="K808" s="9" t="s">
        <v>3369</v>
      </c>
      <c r="L808" s="13">
        <v>2.8</v>
      </c>
      <c r="M808" s="9" t="s">
        <v>3372</v>
      </c>
      <c r="O808" s="13">
        <v>172550.0</v>
      </c>
    </row>
    <row r="809">
      <c r="A809" s="13">
        <v>221828.0</v>
      </c>
      <c r="B809" s="9" t="s">
        <v>4303</v>
      </c>
      <c r="C809" s="14">
        <v>42446.0</v>
      </c>
      <c r="D809" s="9" t="s">
        <v>44</v>
      </c>
      <c r="E809" s="9" t="s">
        <v>4304</v>
      </c>
      <c r="F809" s="9" t="s">
        <v>4305</v>
      </c>
      <c r="G809" s="13">
        <v>2006.0</v>
      </c>
      <c r="H809" s="13">
        <v>112234.0</v>
      </c>
      <c r="I809" s="13">
        <v>1.0</v>
      </c>
      <c r="J809" s="13">
        <v>600000.0</v>
      </c>
      <c r="K809" s="9" t="s">
        <v>3369</v>
      </c>
      <c r="L809" s="13">
        <v>2.0</v>
      </c>
      <c r="M809" s="9" t="s">
        <v>3372</v>
      </c>
    </row>
    <row r="810">
      <c r="A810" s="13">
        <v>217652.0</v>
      </c>
      <c r="B810" s="9" t="s">
        <v>4306</v>
      </c>
      <c r="C810" s="14">
        <v>42441.0</v>
      </c>
      <c r="D810" s="9" t="s">
        <v>91</v>
      </c>
      <c r="E810" s="9" t="s">
        <v>92</v>
      </c>
      <c r="F810" s="9" t="s">
        <v>124</v>
      </c>
      <c r="G810" s="13">
        <v>2013.0</v>
      </c>
      <c r="H810" s="13">
        <v>42911.0</v>
      </c>
      <c r="I810" s="13">
        <v>1.0</v>
      </c>
      <c r="J810" s="13">
        <v>900000.0</v>
      </c>
      <c r="K810" s="9" t="s">
        <v>3369</v>
      </c>
      <c r="L810" s="13">
        <v>4.0</v>
      </c>
      <c r="M810" s="9" t="s">
        <v>3372</v>
      </c>
      <c r="O810" s="13">
        <v>927400.0</v>
      </c>
    </row>
    <row r="811">
      <c r="A811" s="13">
        <v>218328.0</v>
      </c>
      <c r="B811" s="9" t="s">
        <v>4307</v>
      </c>
      <c r="C811" s="14">
        <v>42442.0</v>
      </c>
      <c r="D811" s="9" t="s">
        <v>273</v>
      </c>
      <c r="E811" s="9" t="s">
        <v>2225</v>
      </c>
      <c r="F811" s="9" t="s">
        <v>226</v>
      </c>
      <c r="G811" s="13">
        <v>2011.0</v>
      </c>
      <c r="H811" s="13">
        <v>27244.0</v>
      </c>
      <c r="I811" s="13">
        <v>1.0</v>
      </c>
      <c r="J811" s="13">
        <v>110000.0</v>
      </c>
      <c r="K811" s="9" t="s">
        <v>3383</v>
      </c>
      <c r="L811" s="13">
        <v>3.6</v>
      </c>
      <c r="M811" s="9" t="s">
        <v>3372</v>
      </c>
      <c r="N811" s="13">
        <v>78156.0</v>
      </c>
      <c r="O811" s="13">
        <v>103800.0</v>
      </c>
    </row>
    <row r="812">
      <c r="A812" s="13">
        <v>138848.0</v>
      </c>
      <c r="B812" s="9" t="s">
        <v>4308</v>
      </c>
      <c r="C812" s="14">
        <v>42425.0</v>
      </c>
      <c r="D812" s="9" t="s">
        <v>273</v>
      </c>
      <c r="E812" s="9" t="s">
        <v>1346</v>
      </c>
      <c r="F812" s="9" t="s">
        <v>2276</v>
      </c>
      <c r="G812" s="13">
        <v>2009.0</v>
      </c>
      <c r="H812" s="13">
        <v>53623.0</v>
      </c>
      <c r="I812" s="13">
        <v>1.0</v>
      </c>
      <c r="J812" s="13">
        <v>180000.0</v>
      </c>
      <c r="K812" s="9" t="s">
        <v>3369</v>
      </c>
      <c r="L812" s="13">
        <v>3.2</v>
      </c>
      <c r="M812" s="9" t="s">
        <v>3370</v>
      </c>
      <c r="O812" s="13">
        <v>152900.0</v>
      </c>
    </row>
    <row r="813">
      <c r="A813" s="13">
        <v>221656.0</v>
      </c>
      <c r="B813" s="9" t="s">
        <v>4309</v>
      </c>
      <c r="C813" s="14">
        <v>42448.0</v>
      </c>
      <c r="D813" s="9" t="s">
        <v>36</v>
      </c>
      <c r="E813" s="9" t="s">
        <v>2207</v>
      </c>
      <c r="F813" s="9" t="s">
        <v>2208</v>
      </c>
      <c r="G813" s="13">
        <v>2008.0</v>
      </c>
      <c r="H813" s="13">
        <v>32314.0</v>
      </c>
      <c r="I813" s="13">
        <v>1.0</v>
      </c>
      <c r="J813" s="13">
        <v>150000.0</v>
      </c>
      <c r="K813" s="9" t="s">
        <v>3383</v>
      </c>
      <c r="L813" s="13">
        <v>2.7</v>
      </c>
      <c r="M813" s="9" t="s">
        <v>3372</v>
      </c>
    </row>
    <row r="814">
      <c r="A814" s="13">
        <v>96753.0</v>
      </c>
      <c r="B814" s="9" t="s">
        <v>4310</v>
      </c>
      <c r="C814" s="14">
        <v>42351.0</v>
      </c>
      <c r="D814" s="9" t="s">
        <v>91</v>
      </c>
      <c r="E814" s="9" t="s">
        <v>258</v>
      </c>
      <c r="F814" s="9" t="s">
        <v>4311</v>
      </c>
      <c r="G814" s="13">
        <v>2014.0</v>
      </c>
      <c r="H814" s="13">
        <v>12765.0</v>
      </c>
      <c r="I814" s="13">
        <v>1.0</v>
      </c>
      <c r="J814" s="13">
        <v>640000.0</v>
      </c>
      <c r="K814" s="9" t="s">
        <v>3369</v>
      </c>
      <c r="L814" s="13">
        <v>4.7</v>
      </c>
      <c r="M814" s="9" t="s">
        <v>3370</v>
      </c>
      <c r="O814" s="13">
        <v>567400.0</v>
      </c>
    </row>
    <row r="815">
      <c r="A815" s="13">
        <v>116945.0</v>
      </c>
      <c r="B815" s="9" t="s">
        <v>4312</v>
      </c>
      <c r="C815" s="14">
        <v>42400.0</v>
      </c>
      <c r="D815" s="9" t="s">
        <v>273</v>
      </c>
      <c r="E815" s="9" t="s">
        <v>2241</v>
      </c>
      <c r="F815" s="9" t="s">
        <v>1967</v>
      </c>
      <c r="G815" s="13">
        <v>2010.0</v>
      </c>
      <c r="H815" s="13">
        <v>49780.0</v>
      </c>
      <c r="I815" s="13">
        <v>1.0</v>
      </c>
      <c r="J815" s="13">
        <v>340000.0</v>
      </c>
      <c r="K815" s="9" t="s">
        <v>3387</v>
      </c>
      <c r="L815" s="13">
        <v>3.2</v>
      </c>
      <c r="M815" s="9" t="s">
        <v>3370</v>
      </c>
      <c r="O815" s="13">
        <v>306000.0</v>
      </c>
    </row>
    <row r="816">
      <c r="A816" s="13">
        <v>222024.0</v>
      </c>
      <c r="B816" s="9" t="s">
        <v>4313</v>
      </c>
      <c r="C816" s="14">
        <v>42446.0</v>
      </c>
      <c r="D816" s="9" t="s">
        <v>55</v>
      </c>
      <c r="E816" s="9" t="s">
        <v>4314</v>
      </c>
      <c r="F816" s="9" t="s">
        <v>4315</v>
      </c>
      <c r="G816" s="13">
        <v>2016.0</v>
      </c>
      <c r="H816" s="13">
        <v>2286.0</v>
      </c>
      <c r="I816" s="13">
        <v>1.0</v>
      </c>
      <c r="J816" s="13">
        <v>425000.0</v>
      </c>
      <c r="K816" s="9" t="s">
        <v>3376</v>
      </c>
      <c r="L816" s="13">
        <v>4.9</v>
      </c>
      <c r="M816" s="9" t="s">
        <v>3372</v>
      </c>
    </row>
    <row r="817">
      <c r="A817" s="13">
        <v>229371.0</v>
      </c>
      <c r="B817" s="9" t="s">
        <v>4316</v>
      </c>
      <c r="C817" s="14">
        <v>42456.0</v>
      </c>
      <c r="D817" s="9" t="s">
        <v>61</v>
      </c>
      <c r="E817" s="9" t="s">
        <v>1831</v>
      </c>
      <c r="F817" s="9" t="s">
        <v>1844</v>
      </c>
      <c r="G817" s="13">
        <v>2006.0</v>
      </c>
      <c r="H817" s="13">
        <v>114960.0</v>
      </c>
      <c r="I817" s="13">
        <v>2.0</v>
      </c>
      <c r="J817" s="13">
        <v>199000.0</v>
      </c>
      <c r="K817" s="9" t="s">
        <v>3369</v>
      </c>
      <c r="L817" s="13">
        <v>2.8</v>
      </c>
      <c r="M817" s="9" t="s">
        <v>3372</v>
      </c>
      <c r="N817" s="13">
        <v>126558.0</v>
      </c>
      <c r="O817" s="13">
        <v>118890.0</v>
      </c>
    </row>
    <row r="818">
      <c r="A818" s="13">
        <v>224903.0</v>
      </c>
      <c r="B818" s="9" t="s">
        <v>4317</v>
      </c>
      <c r="C818" s="14">
        <v>42454.0</v>
      </c>
      <c r="D818" s="9" t="s">
        <v>81</v>
      </c>
      <c r="E818" s="9" t="s">
        <v>82</v>
      </c>
      <c r="F818" s="9" t="s">
        <v>161</v>
      </c>
      <c r="G818" s="13">
        <v>2014.0</v>
      </c>
      <c r="H818" s="13">
        <v>17329.0</v>
      </c>
      <c r="I818" s="13">
        <v>1.0</v>
      </c>
      <c r="J818" s="13">
        <v>850000.0</v>
      </c>
      <c r="K818" s="9" t="s">
        <v>3369</v>
      </c>
      <c r="L818" s="13">
        <v>4.5</v>
      </c>
      <c r="M818" s="9" t="s">
        <v>3372</v>
      </c>
      <c r="O818" s="13">
        <v>801300.0</v>
      </c>
    </row>
    <row r="819">
      <c r="A819" s="13">
        <v>137866.0</v>
      </c>
      <c r="B819" s="9" t="s">
        <v>4318</v>
      </c>
      <c r="C819" s="14">
        <v>42427.0</v>
      </c>
      <c r="D819" s="9" t="s">
        <v>61</v>
      </c>
      <c r="E819" s="9" t="s">
        <v>127</v>
      </c>
      <c r="F819" s="9" t="s">
        <v>172</v>
      </c>
      <c r="G819" s="13">
        <v>2013.0</v>
      </c>
      <c r="H819" s="13">
        <v>22871.0</v>
      </c>
      <c r="I819" s="13">
        <v>1.0</v>
      </c>
      <c r="J819" s="13">
        <v>760000.0</v>
      </c>
      <c r="K819" s="9" t="s">
        <v>3383</v>
      </c>
      <c r="L819" s="13">
        <v>4.2</v>
      </c>
      <c r="M819" s="9" t="s">
        <v>3370</v>
      </c>
      <c r="N819" s="13">
        <v>750699.0</v>
      </c>
      <c r="O819" s="13">
        <v>787900.0</v>
      </c>
    </row>
    <row r="820">
      <c r="A820" s="13">
        <v>21279.0</v>
      </c>
      <c r="B820" s="9" t="s">
        <v>4319</v>
      </c>
      <c r="C820" s="14">
        <v>42292.0</v>
      </c>
      <c r="D820" s="9" t="s">
        <v>542</v>
      </c>
      <c r="E820" s="9" t="s">
        <v>3423</v>
      </c>
      <c r="F820" s="9" t="s">
        <v>4012</v>
      </c>
      <c r="G820" s="13">
        <v>2012.0</v>
      </c>
      <c r="H820" s="13">
        <v>25485.0</v>
      </c>
      <c r="I820" s="13">
        <v>1.0</v>
      </c>
      <c r="J820" s="13">
        <v>650000.0</v>
      </c>
      <c r="K820" s="9" t="s">
        <v>3383</v>
      </c>
      <c r="L820" s="13">
        <v>2.9</v>
      </c>
      <c r="M820" s="9" t="s">
        <v>3370</v>
      </c>
      <c r="O820" s="34"/>
    </row>
    <row r="821">
      <c r="A821" s="13">
        <v>56617.0</v>
      </c>
      <c r="B821" s="9" t="s">
        <v>4320</v>
      </c>
      <c r="C821" s="14">
        <v>42310.0</v>
      </c>
      <c r="D821" s="9" t="s">
        <v>91</v>
      </c>
      <c r="E821" s="9" t="s">
        <v>92</v>
      </c>
      <c r="F821" s="9" t="s">
        <v>124</v>
      </c>
      <c r="G821" s="13">
        <v>2012.0</v>
      </c>
      <c r="H821" s="13">
        <v>16508.0</v>
      </c>
      <c r="I821" s="13">
        <v>1.0</v>
      </c>
      <c r="J821" s="13">
        <v>860000.0</v>
      </c>
      <c r="K821" s="9" t="s">
        <v>3369</v>
      </c>
      <c r="L821" s="13">
        <v>4.3</v>
      </c>
      <c r="M821" s="9" t="s">
        <v>3374</v>
      </c>
      <c r="O821" s="13">
        <v>884500.0</v>
      </c>
    </row>
    <row r="822">
      <c r="A822" s="13">
        <v>105507.0</v>
      </c>
      <c r="B822" s="9" t="s">
        <v>4321</v>
      </c>
      <c r="C822" s="14">
        <v>42368.0</v>
      </c>
      <c r="D822" s="9" t="s">
        <v>81</v>
      </c>
      <c r="E822" s="9" t="s">
        <v>253</v>
      </c>
      <c r="F822" s="9" t="s">
        <v>254</v>
      </c>
      <c r="G822" s="13">
        <v>2013.0</v>
      </c>
      <c r="H822" s="13">
        <v>17681.0</v>
      </c>
      <c r="I822" s="13">
        <v>1.0</v>
      </c>
      <c r="J822" s="13">
        <v>520000.0</v>
      </c>
      <c r="K822" s="9" t="s">
        <v>3369</v>
      </c>
      <c r="L822" s="13">
        <v>4.4</v>
      </c>
      <c r="M822" s="9" t="s">
        <v>3372</v>
      </c>
      <c r="O822" s="13">
        <v>667800.0</v>
      </c>
    </row>
    <row r="823">
      <c r="A823" s="13">
        <v>113663.0</v>
      </c>
      <c r="B823" s="9" t="s">
        <v>4322</v>
      </c>
      <c r="C823" s="14">
        <v>42389.0</v>
      </c>
      <c r="D823" s="9" t="s">
        <v>61</v>
      </c>
      <c r="E823" s="9" t="s">
        <v>652</v>
      </c>
      <c r="F823" s="9" t="s">
        <v>1233</v>
      </c>
      <c r="G823" s="13">
        <v>2005.0</v>
      </c>
      <c r="H823" s="13">
        <v>23423.0</v>
      </c>
      <c r="I823" s="13">
        <v>2.0</v>
      </c>
      <c r="J823" s="13">
        <v>195000.0</v>
      </c>
      <c r="K823" s="9" t="s">
        <v>3369</v>
      </c>
      <c r="L823" s="13">
        <v>2.7</v>
      </c>
      <c r="M823" s="9" t="s">
        <v>3370</v>
      </c>
      <c r="O823" s="34"/>
    </row>
    <row r="824">
      <c r="A824" s="13">
        <v>67886.0</v>
      </c>
      <c r="B824" s="9" t="s">
        <v>4323</v>
      </c>
      <c r="C824" s="14">
        <v>42320.0</v>
      </c>
      <c r="D824" s="9" t="s">
        <v>91</v>
      </c>
      <c r="E824" s="9" t="s">
        <v>907</v>
      </c>
      <c r="F824" s="9" t="s">
        <v>2770</v>
      </c>
      <c r="G824" s="13">
        <v>2013.0</v>
      </c>
      <c r="H824" s="13">
        <v>17566.0</v>
      </c>
      <c r="I824" s="13">
        <v>1.0</v>
      </c>
      <c r="J824" s="13">
        <v>420000.0</v>
      </c>
      <c r="K824" s="34"/>
      <c r="L824" s="13">
        <v>4.5</v>
      </c>
      <c r="M824" s="9" t="s">
        <v>3374</v>
      </c>
      <c r="O824" s="13">
        <v>438500.0</v>
      </c>
    </row>
    <row r="825">
      <c r="A825" s="13">
        <v>119554.0</v>
      </c>
      <c r="B825" s="9" t="s">
        <v>4324</v>
      </c>
      <c r="C825" s="14">
        <v>42402.0</v>
      </c>
      <c r="D825" s="9" t="s">
        <v>61</v>
      </c>
      <c r="E825" s="9" t="s">
        <v>127</v>
      </c>
      <c r="F825" s="9" t="s">
        <v>128</v>
      </c>
      <c r="G825" s="13">
        <v>2014.0</v>
      </c>
      <c r="H825" s="13">
        <v>18668.0</v>
      </c>
      <c r="I825" s="13">
        <v>1.0</v>
      </c>
      <c r="J825" s="13">
        <v>860000.0</v>
      </c>
      <c r="K825" s="9" t="s">
        <v>3369</v>
      </c>
      <c r="L825" s="13">
        <v>4.5</v>
      </c>
      <c r="M825" s="9" t="s">
        <v>3370</v>
      </c>
      <c r="N825" s="13">
        <v>850482.0</v>
      </c>
      <c r="O825" s="13">
        <v>912700.0</v>
      </c>
    </row>
    <row r="826">
      <c r="A826" s="13">
        <v>136367.0</v>
      </c>
      <c r="B826" s="9" t="s">
        <v>4325</v>
      </c>
      <c r="C826" s="14">
        <v>42421.0</v>
      </c>
      <c r="D826" s="9" t="s">
        <v>25</v>
      </c>
      <c r="E826" s="9" t="s">
        <v>195</v>
      </c>
      <c r="F826" s="9" t="s">
        <v>221</v>
      </c>
      <c r="G826" s="13">
        <v>2012.0</v>
      </c>
      <c r="H826" s="13">
        <v>53579.0</v>
      </c>
      <c r="I826" s="13">
        <v>2.0</v>
      </c>
      <c r="J826" s="13">
        <v>820000.0</v>
      </c>
      <c r="K826" s="9" t="s">
        <v>3383</v>
      </c>
      <c r="L826" s="13">
        <v>4.0</v>
      </c>
      <c r="M826" s="9" t="s">
        <v>3372</v>
      </c>
    </row>
    <row r="827">
      <c r="A827" s="13">
        <v>75280.0</v>
      </c>
      <c r="B827" s="9" t="s">
        <v>4326</v>
      </c>
      <c r="C827" s="14">
        <v>42325.0</v>
      </c>
      <c r="D827" s="9" t="s">
        <v>13</v>
      </c>
      <c r="E827" s="9" t="s">
        <v>30</v>
      </c>
      <c r="F827" s="9" t="s">
        <v>29</v>
      </c>
      <c r="G827" s="13">
        <v>2008.0</v>
      </c>
      <c r="H827" s="13">
        <v>114733.0</v>
      </c>
      <c r="I827" s="13">
        <v>2.0</v>
      </c>
      <c r="J827" s="13">
        <v>870000.0</v>
      </c>
      <c r="K827" s="9" t="s">
        <v>3407</v>
      </c>
      <c r="L827" s="13">
        <v>3.1</v>
      </c>
      <c r="M827" s="9" t="s">
        <v>3374</v>
      </c>
      <c r="O827" s="13">
        <v>614610.0</v>
      </c>
    </row>
    <row r="828">
      <c r="A828" s="13">
        <v>21288.0</v>
      </c>
      <c r="B828" s="9" t="s">
        <v>4327</v>
      </c>
      <c r="C828" s="14">
        <v>42292.0</v>
      </c>
      <c r="D828" s="9" t="s">
        <v>91</v>
      </c>
      <c r="E828" s="9" t="s">
        <v>92</v>
      </c>
      <c r="F828" s="9" t="s">
        <v>3640</v>
      </c>
      <c r="G828" s="13">
        <v>2008.0</v>
      </c>
      <c r="H828" s="13">
        <v>82219.0</v>
      </c>
      <c r="I828" s="13">
        <v>1.0</v>
      </c>
      <c r="J828" s="13">
        <v>400000.0</v>
      </c>
      <c r="K828" s="9" t="s">
        <v>3369</v>
      </c>
      <c r="L828" s="13">
        <v>3.2</v>
      </c>
      <c r="M828" s="9" t="s">
        <v>3374</v>
      </c>
      <c r="O828" s="13">
        <v>365500.0</v>
      </c>
    </row>
    <row r="829">
      <c r="A829" s="13">
        <v>123803.0</v>
      </c>
      <c r="B829" s="9" t="s">
        <v>4328</v>
      </c>
      <c r="C829" s="14">
        <v>42409.0</v>
      </c>
      <c r="D829" s="9" t="s">
        <v>81</v>
      </c>
      <c r="E829" s="9" t="s">
        <v>624</v>
      </c>
      <c r="F829" s="9" t="s">
        <v>625</v>
      </c>
      <c r="G829" s="13">
        <v>2008.0</v>
      </c>
      <c r="H829" s="13">
        <v>64185.0</v>
      </c>
      <c r="I829" s="13">
        <v>2.0</v>
      </c>
      <c r="J829" s="13">
        <v>500000.0</v>
      </c>
      <c r="K829" s="9" t="s">
        <v>3383</v>
      </c>
      <c r="L829" s="13">
        <v>2.7</v>
      </c>
      <c r="M829" s="9" t="s">
        <v>3372</v>
      </c>
      <c r="O829" s="13">
        <v>472950.0</v>
      </c>
    </row>
    <row r="830">
      <c r="A830" s="13">
        <v>90266.0</v>
      </c>
      <c r="B830" s="9" t="s">
        <v>4329</v>
      </c>
      <c r="C830" s="14">
        <v>42341.0</v>
      </c>
      <c r="D830" s="9" t="s">
        <v>13</v>
      </c>
      <c r="E830" s="9" t="s">
        <v>515</v>
      </c>
      <c r="F830" s="9" t="s">
        <v>4330</v>
      </c>
      <c r="G830" s="13">
        <v>2012.0</v>
      </c>
      <c r="H830" s="13">
        <v>33250.0</v>
      </c>
      <c r="I830" s="13">
        <v>1.0</v>
      </c>
      <c r="J830" s="13">
        <v>665000.0</v>
      </c>
      <c r="K830" s="9" t="s">
        <v>3383</v>
      </c>
      <c r="L830" s="13">
        <v>4.3</v>
      </c>
      <c r="M830" s="9" t="s">
        <v>3370</v>
      </c>
      <c r="O830" s="13">
        <v>598900.0</v>
      </c>
    </row>
    <row r="831">
      <c r="A831" s="13">
        <v>70077.0</v>
      </c>
      <c r="B831" s="9" t="s">
        <v>4331</v>
      </c>
      <c r="C831" s="14">
        <v>42320.0</v>
      </c>
      <c r="D831" s="9" t="s">
        <v>61</v>
      </c>
      <c r="E831" s="9" t="s">
        <v>1903</v>
      </c>
      <c r="F831" s="9" t="s">
        <v>3705</v>
      </c>
      <c r="G831" s="13">
        <v>2012.0</v>
      </c>
      <c r="H831" s="13">
        <v>10438.0</v>
      </c>
      <c r="I831" s="13">
        <v>1.0</v>
      </c>
      <c r="J831" s="13">
        <v>400000.0</v>
      </c>
      <c r="K831" s="9" t="s">
        <v>3369</v>
      </c>
      <c r="L831" s="13">
        <v>4.1</v>
      </c>
      <c r="M831" s="9" t="s">
        <v>3370</v>
      </c>
      <c r="O831" s="13">
        <v>285700.0</v>
      </c>
    </row>
    <row r="832">
      <c r="A832" s="13">
        <v>103007.0</v>
      </c>
      <c r="B832" s="9" t="s">
        <v>4332</v>
      </c>
      <c r="C832" s="14">
        <v>42367.0</v>
      </c>
      <c r="D832" s="9" t="s">
        <v>542</v>
      </c>
      <c r="E832" s="9" t="s">
        <v>543</v>
      </c>
      <c r="F832" s="9" t="s">
        <v>3928</v>
      </c>
      <c r="G832" s="13">
        <v>2012.0</v>
      </c>
      <c r="H832" s="13">
        <v>85146.0</v>
      </c>
      <c r="I832" s="13">
        <v>1.0</v>
      </c>
      <c r="J832" s="13">
        <v>400000.0</v>
      </c>
      <c r="K832" s="9" t="s">
        <v>3383</v>
      </c>
      <c r="L832" s="13">
        <v>4.0</v>
      </c>
      <c r="M832" s="9" t="s">
        <v>3370</v>
      </c>
      <c r="O832" s="13">
        <v>453000.0</v>
      </c>
    </row>
    <row r="833">
      <c r="A833" s="13">
        <v>79328.0</v>
      </c>
      <c r="B833" s="9" t="s">
        <v>4333</v>
      </c>
      <c r="C833" s="14">
        <v>42329.0</v>
      </c>
      <c r="D833" s="9" t="s">
        <v>77</v>
      </c>
      <c r="E833" s="9" t="s">
        <v>623</v>
      </c>
      <c r="F833" s="9" t="s">
        <v>786</v>
      </c>
      <c r="G833" s="13">
        <v>2013.0</v>
      </c>
      <c r="H833" s="13">
        <v>19051.0</v>
      </c>
      <c r="I833" s="13">
        <v>1.0</v>
      </c>
      <c r="J833" s="13">
        <v>530000.0</v>
      </c>
      <c r="K833" s="9" t="s">
        <v>3369</v>
      </c>
      <c r="L833" s="13">
        <v>4.0</v>
      </c>
      <c r="M833" s="9" t="s">
        <v>3370</v>
      </c>
      <c r="O833" s="13">
        <v>499600.0</v>
      </c>
    </row>
    <row r="834">
      <c r="A834" s="13">
        <v>115792.0</v>
      </c>
      <c r="B834" s="9" t="s">
        <v>4334</v>
      </c>
      <c r="C834" s="14">
        <v>42393.0</v>
      </c>
      <c r="D834" s="9" t="s">
        <v>36</v>
      </c>
      <c r="E834" s="9" t="s">
        <v>2207</v>
      </c>
      <c r="F834" s="13">
        <v>1.0</v>
      </c>
      <c r="G834" s="13">
        <v>2008.0</v>
      </c>
      <c r="H834" s="13">
        <v>34546.0</v>
      </c>
      <c r="I834" s="13">
        <v>1.0</v>
      </c>
      <c r="J834" s="13">
        <v>150000.0</v>
      </c>
      <c r="K834" s="9" t="s">
        <v>3369</v>
      </c>
      <c r="L834" s="13">
        <v>3.1</v>
      </c>
      <c r="M834" s="9" t="s">
        <v>3370</v>
      </c>
      <c r="O834" s="13">
        <v>136700.0</v>
      </c>
    </row>
    <row r="835">
      <c r="A835" s="13">
        <v>124034.0</v>
      </c>
      <c r="B835" s="9" t="s">
        <v>4335</v>
      </c>
      <c r="C835" s="14">
        <v>42405.0</v>
      </c>
      <c r="D835" s="9" t="s">
        <v>77</v>
      </c>
      <c r="E835" s="9" t="s">
        <v>2298</v>
      </c>
      <c r="F835" s="9" t="s">
        <v>2299</v>
      </c>
      <c r="G835" s="13">
        <v>2009.0</v>
      </c>
      <c r="H835" s="13">
        <v>63494.0</v>
      </c>
      <c r="I835" s="13">
        <v>2.0</v>
      </c>
      <c r="J835" s="13">
        <v>220000.0</v>
      </c>
      <c r="K835" s="9" t="s">
        <v>3369</v>
      </c>
      <c r="L835" s="13">
        <v>3.6</v>
      </c>
      <c r="M835" s="9" t="s">
        <v>3372</v>
      </c>
      <c r="N835" s="13">
        <v>125012.0</v>
      </c>
      <c r="O835" s="13">
        <v>172980.0</v>
      </c>
    </row>
    <row r="836">
      <c r="A836" s="13">
        <v>217742.0</v>
      </c>
      <c r="B836" s="9" t="s">
        <v>4336</v>
      </c>
      <c r="C836" s="14">
        <v>42440.0</v>
      </c>
      <c r="D836" s="9" t="s">
        <v>61</v>
      </c>
      <c r="E836" s="9" t="s">
        <v>240</v>
      </c>
      <c r="F836" s="9" t="s">
        <v>1605</v>
      </c>
      <c r="G836" s="13">
        <v>2010.0</v>
      </c>
      <c r="H836" s="13">
        <v>39977.0</v>
      </c>
      <c r="I836" s="13">
        <v>1.0</v>
      </c>
      <c r="J836" s="13">
        <v>575000.0</v>
      </c>
      <c r="K836" s="9" t="s">
        <v>3387</v>
      </c>
      <c r="L836" s="13">
        <v>3.4</v>
      </c>
      <c r="M836" s="9" t="s">
        <v>3370</v>
      </c>
      <c r="N836" s="13">
        <v>402308.0</v>
      </c>
      <c r="O836" s="13">
        <v>380300.0</v>
      </c>
    </row>
    <row r="837">
      <c r="A837" s="13">
        <v>20551.0</v>
      </c>
      <c r="B837" s="9" t="s">
        <v>4337</v>
      </c>
      <c r="C837" s="14">
        <v>42286.0</v>
      </c>
      <c r="D837" s="9" t="s">
        <v>273</v>
      </c>
      <c r="E837" s="9" t="s">
        <v>2335</v>
      </c>
      <c r="F837" s="9" t="s">
        <v>4338</v>
      </c>
      <c r="G837" s="13">
        <v>2005.0</v>
      </c>
      <c r="H837" s="13">
        <v>128663.0</v>
      </c>
      <c r="I837" s="13">
        <v>2.0</v>
      </c>
      <c r="J837" s="13">
        <v>250000.0</v>
      </c>
      <c r="K837" s="9" t="s">
        <v>3369</v>
      </c>
      <c r="L837" s="13">
        <v>2.1</v>
      </c>
      <c r="M837" s="9" t="s">
        <v>3370</v>
      </c>
      <c r="O837" s="13">
        <v>69300.0</v>
      </c>
    </row>
    <row r="838">
      <c r="A838" s="13">
        <v>86341.0</v>
      </c>
      <c r="B838" s="9" t="s">
        <v>4339</v>
      </c>
      <c r="C838" s="14">
        <v>42335.0</v>
      </c>
      <c r="D838" s="9" t="s">
        <v>55</v>
      </c>
      <c r="E838" s="9" t="s">
        <v>58</v>
      </c>
      <c r="F838" s="9" t="s">
        <v>121</v>
      </c>
      <c r="G838" s="13">
        <v>2014.0</v>
      </c>
      <c r="H838" s="13">
        <v>23707.0</v>
      </c>
      <c r="I838" s="13">
        <v>1.0</v>
      </c>
      <c r="J838" s="13">
        <v>1200000.0</v>
      </c>
      <c r="K838" s="9" t="s">
        <v>3383</v>
      </c>
      <c r="L838" s="13">
        <v>4.4</v>
      </c>
      <c r="M838" s="9" t="s">
        <v>3370</v>
      </c>
      <c r="O838" s="13">
        <v>1002900.0</v>
      </c>
    </row>
    <row r="839">
      <c r="A839" s="13">
        <v>107110.0</v>
      </c>
      <c r="B839" s="9" t="s">
        <v>4340</v>
      </c>
      <c r="C839" s="14">
        <v>42372.0</v>
      </c>
      <c r="D839" s="9" t="s">
        <v>61</v>
      </c>
      <c r="E839" s="9" t="s">
        <v>1831</v>
      </c>
      <c r="F839" s="9" t="s">
        <v>1844</v>
      </c>
      <c r="G839" s="13">
        <v>2009.0</v>
      </c>
      <c r="H839" s="13">
        <v>27982.0</v>
      </c>
      <c r="I839" s="13">
        <v>1.0</v>
      </c>
      <c r="J839" s="13">
        <v>215000.0</v>
      </c>
      <c r="K839" s="9" t="s">
        <v>3369</v>
      </c>
      <c r="L839" s="13">
        <v>2.0</v>
      </c>
      <c r="M839" s="9" t="s">
        <v>3372</v>
      </c>
      <c r="N839" s="13">
        <v>206798.0</v>
      </c>
      <c r="O839" s="13">
        <v>176900.0</v>
      </c>
    </row>
    <row r="840">
      <c r="A840" s="13">
        <v>114343.0</v>
      </c>
      <c r="B840" s="9" t="s">
        <v>4341</v>
      </c>
      <c r="C840" s="14">
        <v>42387.0</v>
      </c>
      <c r="D840" s="9" t="s">
        <v>273</v>
      </c>
      <c r="E840" s="9" t="s">
        <v>2177</v>
      </c>
      <c r="F840" s="9" t="s">
        <v>2178</v>
      </c>
      <c r="G840" s="13">
        <v>2006.0</v>
      </c>
      <c r="H840" s="13">
        <v>59334.0</v>
      </c>
      <c r="I840" s="13">
        <v>2.0</v>
      </c>
      <c r="J840" s="13">
        <v>105000.0</v>
      </c>
      <c r="K840" s="9" t="s">
        <v>3369</v>
      </c>
      <c r="L840" s="13">
        <v>2.1</v>
      </c>
      <c r="M840" s="9" t="s">
        <v>3370</v>
      </c>
      <c r="O840" s="13">
        <v>101880.0</v>
      </c>
    </row>
    <row r="841">
      <c r="A841" s="13">
        <v>54515.0</v>
      </c>
      <c r="B841" s="9" t="s">
        <v>4342</v>
      </c>
      <c r="C841" s="14">
        <v>42310.0</v>
      </c>
      <c r="D841" s="9" t="s">
        <v>61</v>
      </c>
      <c r="E841" s="9" t="s">
        <v>443</v>
      </c>
      <c r="F841" s="9" t="s">
        <v>444</v>
      </c>
      <c r="G841" s="13">
        <v>2009.0</v>
      </c>
      <c r="H841" s="13">
        <v>78974.0</v>
      </c>
      <c r="I841" s="13">
        <v>1.0</v>
      </c>
      <c r="J841" s="13">
        <v>429000.0</v>
      </c>
      <c r="K841" s="9" t="s">
        <v>3387</v>
      </c>
      <c r="L841" s="13">
        <v>3.3</v>
      </c>
      <c r="M841" s="9" t="s">
        <v>3374</v>
      </c>
      <c r="N841" s="13">
        <v>377595.0</v>
      </c>
      <c r="O841" s="13">
        <v>346600.0</v>
      </c>
    </row>
    <row r="842">
      <c r="A842" s="13">
        <v>88911.0</v>
      </c>
      <c r="B842" s="9" t="s">
        <v>4343</v>
      </c>
      <c r="C842" s="14">
        <v>42352.0</v>
      </c>
      <c r="D842" s="9" t="s">
        <v>77</v>
      </c>
      <c r="E842" s="9" t="s">
        <v>109</v>
      </c>
      <c r="F842" s="9" t="s">
        <v>4344</v>
      </c>
      <c r="G842" s="13">
        <v>2013.0</v>
      </c>
      <c r="H842" s="13">
        <v>29336.0</v>
      </c>
      <c r="I842" s="13">
        <v>1.0</v>
      </c>
      <c r="J842" s="13">
        <v>740000.0</v>
      </c>
      <c r="K842" s="9" t="s">
        <v>3369</v>
      </c>
      <c r="L842" s="13">
        <v>4.5</v>
      </c>
      <c r="M842" s="9" t="s">
        <v>3372</v>
      </c>
      <c r="O842" s="13">
        <v>668100.0</v>
      </c>
    </row>
    <row r="843">
      <c r="A843" s="13">
        <v>119600.0</v>
      </c>
      <c r="B843" s="9" t="s">
        <v>4345</v>
      </c>
      <c r="C843" s="14">
        <v>42400.0</v>
      </c>
      <c r="D843" s="9" t="s">
        <v>81</v>
      </c>
      <c r="E843" s="9" t="s">
        <v>1059</v>
      </c>
      <c r="F843" s="9" t="s">
        <v>356</v>
      </c>
      <c r="G843" s="13">
        <v>2015.0</v>
      </c>
      <c r="H843" s="13">
        <v>1149.0</v>
      </c>
      <c r="I843" s="13">
        <v>1.0</v>
      </c>
      <c r="J843" s="13">
        <v>730000.0</v>
      </c>
      <c r="K843" s="9" t="s">
        <v>3383</v>
      </c>
      <c r="L843" s="13">
        <v>4.7</v>
      </c>
      <c r="M843" s="9" t="s">
        <v>3372</v>
      </c>
    </row>
    <row r="844">
      <c r="A844" s="13">
        <v>136213.0</v>
      </c>
      <c r="B844" s="9" t="s">
        <v>4346</v>
      </c>
      <c r="C844" s="14">
        <v>42422.0</v>
      </c>
      <c r="D844" s="9" t="s">
        <v>91</v>
      </c>
      <c r="E844" s="9" t="s">
        <v>258</v>
      </c>
      <c r="F844" s="9" t="s">
        <v>607</v>
      </c>
      <c r="G844" s="13">
        <v>2014.0</v>
      </c>
      <c r="H844" s="13">
        <v>14413.0</v>
      </c>
      <c r="I844" s="13">
        <v>1.0</v>
      </c>
      <c r="J844" s="13">
        <v>450000.0</v>
      </c>
      <c r="K844" s="9" t="s">
        <v>3376</v>
      </c>
      <c r="L844" s="13">
        <v>4.5</v>
      </c>
      <c r="M844" s="9" t="s">
        <v>3370</v>
      </c>
      <c r="O844" s="13">
        <v>459000.0</v>
      </c>
    </row>
    <row r="845">
      <c r="A845" s="13">
        <v>95708.0</v>
      </c>
      <c r="B845" s="9" t="s">
        <v>4347</v>
      </c>
      <c r="C845" s="14">
        <v>42354.0</v>
      </c>
      <c r="D845" s="9" t="s">
        <v>91</v>
      </c>
      <c r="E845" s="9" t="s">
        <v>907</v>
      </c>
      <c r="F845" s="9" t="s">
        <v>2719</v>
      </c>
      <c r="G845" s="13">
        <v>2009.0</v>
      </c>
      <c r="H845" s="13">
        <v>49421.0</v>
      </c>
      <c r="I845" s="13">
        <v>2.0</v>
      </c>
      <c r="J845" s="13">
        <v>330000.0</v>
      </c>
      <c r="K845" s="9" t="s">
        <v>3369</v>
      </c>
      <c r="L845" s="13">
        <v>3.8</v>
      </c>
      <c r="M845" s="9" t="s">
        <v>3372</v>
      </c>
      <c r="N845" s="13">
        <v>257992.0</v>
      </c>
      <c r="O845" s="34"/>
    </row>
    <row r="846">
      <c r="A846" s="13">
        <v>21285.0</v>
      </c>
      <c r="B846" s="9" t="s">
        <v>4348</v>
      </c>
      <c r="C846" s="14">
        <v>42292.0</v>
      </c>
      <c r="D846" s="9" t="s">
        <v>77</v>
      </c>
      <c r="E846" s="9" t="s">
        <v>3654</v>
      </c>
      <c r="F846" s="9" t="s">
        <v>424</v>
      </c>
      <c r="G846" s="13">
        <v>2012.0</v>
      </c>
      <c r="H846" s="13">
        <v>36007.0</v>
      </c>
      <c r="I846" s="13">
        <v>1.0</v>
      </c>
      <c r="J846" s="13">
        <v>599950.0</v>
      </c>
      <c r="K846" s="9" t="s">
        <v>3369</v>
      </c>
      <c r="L846" s="13">
        <v>4.2</v>
      </c>
      <c r="M846" s="9" t="s">
        <v>3374</v>
      </c>
      <c r="O846" s="13">
        <v>513400.0</v>
      </c>
    </row>
    <row r="847">
      <c r="A847" s="13">
        <v>104022.0</v>
      </c>
      <c r="B847" s="9" t="s">
        <v>4349</v>
      </c>
      <c r="C847" s="14">
        <v>42366.0</v>
      </c>
      <c r="D847" s="9" t="s">
        <v>91</v>
      </c>
      <c r="E847" s="9" t="s">
        <v>92</v>
      </c>
      <c r="F847" s="9" t="s">
        <v>124</v>
      </c>
      <c r="G847" s="13">
        <v>2012.0</v>
      </c>
      <c r="H847" s="13">
        <v>46599.0</v>
      </c>
      <c r="I847" s="13">
        <v>1.0</v>
      </c>
      <c r="J847" s="13">
        <v>810000.0</v>
      </c>
      <c r="K847" s="9" t="s">
        <v>3369</v>
      </c>
      <c r="L847" s="13">
        <v>4.1</v>
      </c>
      <c r="M847" s="9" t="s">
        <v>3370</v>
      </c>
      <c r="O847" s="13">
        <v>864100.0</v>
      </c>
    </row>
    <row r="848">
      <c r="A848" s="13">
        <v>136572.0</v>
      </c>
      <c r="B848" s="9" t="s">
        <v>4350</v>
      </c>
      <c r="C848" s="14">
        <v>42420.0</v>
      </c>
      <c r="D848" s="9" t="s">
        <v>61</v>
      </c>
      <c r="E848" s="9" t="s">
        <v>443</v>
      </c>
      <c r="F848" s="9" t="s">
        <v>444</v>
      </c>
      <c r="G848" s="13">
        <v>2012.0</v>
      </c>
      <c r="H848" s="13">
        <v>54626.0</v>
      </c>
      <c r="I848" s="13">
        <v>1.0</v>
      </c>
      <c r="J848" s="13">
        <v>440000.0</v>
      </c>
      <c r="K848" s="9" t="s">
        <v>3383</v>
      </c>
      <c r="L848" s="13">
        <v>4.2</v>
      </c>
      <c r="M848" s="9" t="s">
        <v>3372</v>
      </c>
      <c r="N848" s="13">
        <v>399645.0</v>
      </c>
      <c r="O848" s="13">
        <v>452600.0</v>
      </c>
    </row>
    <row r="849">
      <c r="A849" s="13">
        <v>126843.0</v>
      </c>
      <c r="B849" s="9" t="s">
        <v>4351</v>
      </c>
      <c r="C849" s="14">
        <v>42409.0</v>
      </c>
      <c r="D849" s="9" t="s">
        <v>61</v>
      </c>
      <c r="E849" s="9" t="s">
        <v>443</v>
      </c>
      <c r="F849" s="9" t="s">
        <v>444</v>
      </c>
      <c r="G849" s="13">
        <v>2012.0</v>
      </c>
      <c r="H849" s="13">
        <v>94875.0</v>
      </c>
      <c r="I849" s="13">
        <v>1.0</v>
      </c>
      <c r="J849" s="13">
        <v>430000.0</v>
      </c>
      <c r="K849" s="9" t="s">
        <v>3369</v>
      </c>
      <c r="L849" s="13">
        <v>3.7</v>
      </c>
      <c r="M849" s="9" t="s">
        <v>3372</v>
      </c>
      <c r="N849" s="13">
        <v>339533.0</v>
      </c>
      <c r="O849" s="13">
        <v>420500.0</v>
      </c>
    </row>
    <row r="850">
      <c r="A850" s="13">
        <v>126554.0</v>
      </c>
      <c r="B850" s="9" t="s">
        <v>4352</v>
      </c>
      <c r="C850" s="14">
        <v>42409.0</v>
      </c>
      <c r="D850" s="9" t="s">
        <v>91</v>
      </c>
      <c r="E850" s="9" t="s">
        <v>92</v>
      </c>
      <c r="F850" s="9" t="s">
        <v>841</v>
      </c>
      <c r="G850" s="13">
        <v>2007.0</v>
      </c>
      <c r="H850" s="13">
        <v>95865.0</v>
      </c>
      <c r="I850" s="13">
        <v>2.0</v>
      </c>
      <c r="J850" s="13">
        <v>375000.0</v>
      </c>
      <c r="K850" s="9" t="s">
        <v>3376</v>
      </c>
      <c r="L850" s="13">
        <v>2.2</v>
      </c>
      <c r="M850" s="9" t="s">
        <v>3370</v>
      </c>
      <c r="O850" s="13">
        <v>303570.0</v>
      </c>
    </row>
    <row r="851">
      <c r="A851" s="13">
        <v>125442.0</v>
      </c>
      <c r="B851" s="9" t="s">
        <v>4353</v>
      </c>
      <c r="C851" s="14">
        <v>42410.0</v>
      </c>
      <c r="D851" s="9" t="s">
        <v>36</v>
      </c>
      <c r="E851" s="9" t="s">
        <v>902</v>
      </c>
      <c r="F851" s="9" t="s">
        <v>616</v>
      </c>
      <c r="G851" s="13">
        <v>2014.0</v>
      </c>
      <c r="H851" s="13">
        <v>37878.0</v>
      </c>
      <c r="I851" s="13">
        <v>1.0</v>
      </c>
      <c r="J851" s="13">
        <v>500000.0</v>
      </c>
      <c r="K851" s="9" t="s">
        <v>3369</v>
      </c>
      <c r="L851" s="13">
        <v>4.5</v>
      </c>
      <c r="M851" s="9" t="s">
        <v>3372</v>
      </c>
      <c r="O851" s="13">
        <v>523500.0</v>
      </c>
    </row>
    <row r="852">
      <c r="A852" s="13">
        <v>227764.0</v>
      </c>
      <c r="B852" s="9" t="s">
        <v>4354</v>
      </c>
      <c r="C852" s="14">
        <v>42455.0</v>
      </c>
      <c r="D852" s="9" t="s">
        <v>61</v>
      </c>
      <c r="E852" s="9" t="s">
        <v>2074</v>
      </c>
      <c r="F852" s="9" t="s">
        <v>2075</v>
      </c>
      <c r="G852" s="13">
        <v>2005.0</v>
      </c>
      <c r="H852" s="13">
        <v>89925.0</v>
      </c>
      <c r="I852" s="13">
        <v>3.0</v>
      </c>
      <c r="J852" s="13">
        <v>160000.0</v>
      </c>
      <c r="K852" s="9" t="s">
        <v>3369</v>
      </c>
      <c r="L852" s="13">
        <v>2.0</v>
      </c>
      <c r="M852" s="9" t="s">
        <v>3370</v>
      </c>
      <c r="O852" s="34"/>
    </row>
    <row r="853">
      <c r="A853" s="13">
        <v>19395.0</v>
      </c>
      <c r="B853" s="9" t="s">
        <v>4355</v>
      </c>
      <c r="C853" s="14">
        <v>42276.0</v>
      </c>
      <c r="D853" s="9" t="s">
        <v>81</v>
      </c>
      <c r="E853" s="9" t="s">
        <v>82</v>
      </c>
      <c r="F853" s="9" t="s">
        <v>294</v>
      </c>
      <c r="G853" s="13">
        <v>2010.0</v>
      </c>
      <c r="H853" s="13">
        <v>39503.0</v>
      </c>
      <c r="I853" s="13">
        <v>2.0</v>
      </c>
      <c r="J853" s="13">
        <v>675000.0</v>
      </c>
      <c r="K853" s="9" t="s">
        <v>3387</v>
      </c>
      <c r="L853" s="13">
        <v>3.7</v>
      </c>
      <c r="M853" s="9" t="s">
        <v>3374</v>
      </c>
      <c r="O853" s="13">
        <v>483120.0</v>
      </c>
    </row>
    <row r="854">
      <c r="A854" s="13">
        <v>103634.0</v>
      </c>
      <c r="B854" s="9" t="s">
        <v>4356</v>
      </c>
      <c r="C854" s="14">
        <v>42365.0</v>
      </c>
      <c r="D854" s="9" t="s">
        <v>36</v>
      </c>
      <c r="E854" s="9" t="s">
        <v>902</v>
      </c>
      <c r="F854" s="9" t="s">
        <v>1599</v>
      </c>
      <c r="G854" s="13">
        <v>2012.0</v>
      </c>
      <c r="H854" s="13">
        <v>26163.0</v>
      </c>
      <c r="I854" s="13">
        <v>1.0</v>
      </c>
      <c r="J854" s="13">
        <v>390000.0</v>
      </c>
      <c r="K854" s="9" t="s">
        <v>3369</v>
      </c>
      <c r="L854" s="13">
        <v>3.9</v>
      </c>
      <c r="M854" s="9" t="s">
        <v>3372</v>
      </c>
      <c r="O854" s="13">
        <v>378800.0</v>
      </c>
    </row>
    <row r="855">
      <c r="A855" s="13">
        <v>106505.0</v>
      </c>
      <c r="B855" s="9" t="s">
        <v>4357</v>
      </c>
      <c r="C855" s="14">
        <v>42371.0</v>
      </c>
      <c r="D855" s="9" t="s">
        <v>2076</v>
      </c>
      <c r="E855" s="9" t="s">
        <v>2077</v>
      </c>
      <c r="F855" s="9" t="s">
        <v>2427</v>
      </c>
      <c r="G855" s="13">
        <v>2007.0</v>
      </c>
      <c r="H855" s="13">
        <v>60391.0</v>
      </c>
      <c r="I855" s="13">
        <v>2.0</v>
      </c>
      <c r="J855" s="13">
        <v>180000.0</v>
      </c>
      <c r="K855" s="34"/>
      <c r="L855" s="13">
        <v>2.4</v>
      </c>
      <c r="M855" s="9" t="s">
        <v>3370</v>
      </c>
      <c r="O855" s="13">
        <v>112050.0</v>
      </c>
    </row>
    <row r="856">
      <c r="A856" s="13">
        <v>125366.0</v>
      </c>
      <c r="B856" s="9" t="s">
        <v>4358</v>
      </c>
      <c r="C856" s="14">
        <v>42407.0</v>
      </c>
      <c r="D856" s="9" t="s">
        <v>91</v>
      </c>
      <c r="E856" s="9" t="s">
        <v>907</v>
      </c>
      <c r="F856" s="9" t="s">
        <v>1434</v>
      </c>
      <c r="G856" s="13">
        <v>2011.0</v>
      </c>
      <c r="H856" s="13">
        <v>36330.0</v>
      </c>
      <c r="I856" s="13">
        <v>1.0</v>
      </c>
      <c r="J856" s="13">
        <v>280000.0</v>
      </c>
      <c r="K856" s="9" t="s">
        <v>3369</v>
      </c>
      <c r="L856" s="13">
        <v>2.8</v>
      </c>
      <c r="M856" s="9" t="s">
        <v>3372</v>
      </c>
      <c r="N856" s="13">
        <v>262664.0</v>
      </c>
      <c r="O856" s="34"/>
    </row>
    <row r="857">
      <c r="A857" s="13">
        <v>228049.0</v>
      </c>
      <c r="B857" s="9" t="s">
        <v>4359</v>
      </c>
      <c r="C857" s="14">
        <v>42457.0</v>
      </c>
      <c r="D857" s="9" t="s">
        <v>13</v>
      </c>
      <c r="E857" s="9" t="s">
        <v>103</v>
      </c>
      <c r="F857" s="9" t="s">
        <v>102</v>
      </c>
      <c r="G857" s="13">
        <v>2008.0</v>
      </c>
      <c r="H857" s="13">
        <v>71597.0</v>
      </c>
      <c r="I857" s="13">
        <v>2.0</v>
      </c>
      <c r="J857" s="13">
        <v>610000.0</v>
      </c>
      <c r="K857" s="9" t="s">
        <v>3369</v>
      </c>
      <c r="L857" s="13">
        <v>3.3</v>
      </c>
      <c r="M857" s="9" t="s">
        <v>3372</v>
      </c>
      <c r="O857" s="13">
        <v>395550.0</v>
      </c>
    </row>
    <row r="858">
      <c r="A858" s="13">
        <v>216071.0</v>
      </c>
      <c r="B858" s="9" t="s">
        <v>4360</v>
      </c>
      <c r="C858" s="14">
        <v>42438.0</v>
      </c>
      <c r="D858" s="9" t="s">
        <v>61</v>
      </c>
      <c r="E858" s="9" t="s">
        <v>202</v>
      </c>
      <c r="F858" s="9" t="s">
        <v>306</v>
      </c>
      <c r="G858" s="13">
        <v>2006.0</v>
      </c>
      <c r="H858" s="13">
        <v>74150.0</v>
      </c>
      <c r="I858" s="13">
        <v>2.0</v>
      </c>
      <c r="J858" s="13">
        <v>320000.0</v>
      </c>
      <c r="K858" s="9" t="s">
        <v>3369</v>
      </c>
      <c r="L858" s="13">
        <v>2.9</v>
      </c>
      <c r="M858" s="9" t="s">
        <v>3372</v>
      </c>
      <c r="N858" s="13">
        <v>230885.0</v>
      </c>
      <c r="O858" s="13">
        <v>207090.0</v>
      </c>
    </row>
    <row r="859">
      <c r="A859" s="13">
        <v>16449.0</v>
      </c>
      <c r="B859" s="9" t="s">
        <v>4361</v>
      </c>
      <c r="C859" s="14">
        <v>42206.0</v>
      </c>
      <c r="D859" s="9" t="s">
        <v>64</v>
      </c>
      <c r="E859" s="9" t="s">
        <v>174</v>
      </c>
      <c r="F859" s="9" t="s">
        <v>219</v>
      </c>
      <c r="G859" s="13">
        <v>2011.0</v>
      </c>
      <c r="H859" s="13">
        <v>29617.0</v>
      </c>
      <c r="I859" s="13">
        <v>1.0</v>
      </c>
      <c r="J859" s="13">
        <v>600000.0</v>
      </c>
      <c r="K859" s="9" t="s">
        <v>3376</v>
      </c>
      <c r="L859" s="13">
        <v>3.3</v>
      </c>
      <c r="M859" s="9" t="s">
        <v>3370</v>
      </c>
      <c r="O859" s="13">
        <v>542300.0</v>
      </c>
    </row>
    <row r="860">
      <c r="A860" s="13">
        <v>116677.0</v>
      </c>
      <c r="B860" s="9" t="s">
        <v>4362</v>
      </c>
      <c r="C860" s="14">
        <v>42392.0</v>
      </c>
      <c r="D860" s="9" t="s">
        <v>77</v>
      </c>
      <c r="E860" s="9" t="s">
        <v>3654</v>
      </c>
      <c r="F860" s="9" t="s">
        <v>906</v>
      </c>
      <c r="G860" s="13">
        <v>2011.0</v>
      </c>
      <c r="H860" s="13">
        <v>61444.0</v>
      </c>
      <c r="I860" s="13">
        <v>1.0</v>
      </c>
      <c r="J860" s="13">
        <v>420000.0</v>
      </c>
      <c r="K860" s="9" t="s">
        <v>3369</v>
      </c>
      <c r="L860" s="13">
        <v>4.0</v>
      </c>
      <c r="M860" s="9" t="s">
        <v>3370</v>
      </c>
      <c r="O860" s="13">
        <v>319800.0</v>
      </c>
    </row>
    <row r="861">
      <c r="A861" s="13">
        <v>225624.0</v>
      </c>
      <c r="B861" s="9" t="s">
        <v>4363</v>
      </c>
      <c r="C861" s="14">
        <v>42451.0</v>
      </c>
      <c r="D861" s="9" t="s">
        <v>25</v>
      </c>
      <c r="E861" s="9" t="s">
        <v>119</v>
      </c>
      <c r="F861" s="9" t="s">
        <v>1681</v>
      </c>
      <c r="G861" s="13">
        <v>2008.0</v>
      </c>
      <c r="H861" s="13">
        <v>66144.0</v>
      </c>
      <c r="I861" s="13">
        <v>2.0</v>
      </c>
      <c r="J861" s="13">
        <v>300000.0</v>
      </c>
      <c r="K861" s="9" t="s">
        <v>3383</v>
      </c>
      <c r="L861" s="13">
        <v>3.3</v>
      </c>
      <c r="M861" s="9" t="s">
        <v>3372</v>
      </c>
      <c r="O861" s="13">
        <v>196560.0</v>
      </c>
    </row>
    <row r="862">
      <c r="A862" s="13">
        <v>208725.0</v>
      </c>
      <c r="B862" s="9" t="s">
        <v>4364</v>
      </c>
      <c r="C862" s="14">
        <v>42431.0</v>
      </c>
      <c r="D862" s="9" t="s">
        <v>13</v>
      </c>
      <c r="E862" s="9" t="s">
        <v>30</v>
      </c>
      <c r="F862" s="9" t="s">
        <v>4365</v>
      </c>
      <c r="G862" s="13">
        <v>2012.0</v>
      </c>
      <c r="H862" s="13">
        <v>65098.0</v>
      </c>
      <c r="I862" s="13">
        <v>1.0</v>
      </c>
      <c r="J862" s="13">
        <v>1200000.0</v>
      </c>
      <c r="K862" s="9" t="s">
        <v>3385</v>
      </c>
      <c r="L862" s="13">
        <v>3.9</v>
      </c>
      <c r="M862" s="9" t="s">
        <v>3372</v>
      </c>
      <c r="O862" s="13">
        <v>963500.0</v>
      </c>
    </row>
    <row r="863">
      <c r="A863" s="13">
        <v>216918.0</v>
      </c>
      <c r="B863" s="9" t="s">
        <v>4366</v>
      </c>
      <c r="C863" s="14">
        <v>42437.0</v>
      </c>
      <c r="D863" s="9" t="s">
        <v>91</v>
      </c>
      <c r="E863" s="9" t="s">
        <v>243</v>
      </c>
      <c r="F863" s="9" t="s">
        <v>136</v>
      </c>
      <c r="G863" s="13">
        <v>2012.0</v>
      </c>
      <c r="H863" s="13">
        <v>36266.0</v>
      </c>
      <c r="I863" s="13">
        <v>1.0</v>
      </c>
      <c r="J863" s="13">
        <v>580000.0</v>
      </c>
      <c r="K863" s="9" t="s">
        <v>3369</v>
      </c>
      <c r="L863" s="13">
        <v>4.0</v>
      </c>
      <c r="M863" s="9" t="s">
        <v>3372</v>
      </c>
      <c r="O863" s="13">
        <v>699100.0</v>
      </c>
    </row>
    <row r="864">
      <c r="A864" s="13">
        <v>102310.0</v>
      </c>
      <c r="B864" s="9" t="s">
        <v>4367</v>
      </c>
      <c r="C864" s="14">
        <v>42361.0</v>
      </c>
      <c r="D864" s="9" t="s">
        <v>77</v>
      </c>
      <c r="E864" s="9" t="s">
        <v>2298</v>
      </c>
      <c r="F864" s="9" t="s">
        <v>2299</v>
      </c>
      <c r="G864" s="13">
        <v>2004.0</v>
      </c>
      <c r="H864" s="13">
        <v>39558.0</v>
      </c>
      <c r="I864" s="13">
        <v>1.0</v>
      </c>
      <c r="J864" s="13">
        <v>125000.0</v>
      </c>
      <c r="K864" s="34"/>
      <c r="L864" s="13">
        <v>2.1</v>
      </c>
      <c r="M864" s="9" t="s">
        <v>3374</v>
      </c>
      <c r="N864" s="13">
        <v>89927.0</v>
      </c>
      <c r="O864" s="13">
        <v>112700.0</v>
      </c>
    </row>
    <row r="865">
      <c r="A865" s="13">
        <v>113824.0</v>
      </c>
      <c r="B865" s="9" t="s">
        <v>4368</v>
      </c>
      <c r="C865" s="14">
        <v>42386.0</v>
      </c>
      <c r="D865" s="9" t="s">
        <v>61</v>
      </c>
      <c r="E865" s="9" t="s">
        <v>202</v>
      </c>
      <c r="F865" s="9" t="s">
        <v>306</v>
      </c>
      <c r="G865" s="13">
        <v>2009.0</v>
      </c>
      <c r="H865" s="13">
        <v>44618.0</v>
      </c>
      <c r="I865" s="13">
        <v>2.0</v>
      </c>
      <c r="J865" s="13">
        <v>320000.0</v>
      </c>
      <c r="K865" s="9" t="s">
        <v>3383</v>
      </c>
      <c r="L865" s="13">
        <v>3.6</v>
      </c>
      <c r="M865" s="9" t="s">
        <v>3370</v>
      </c>
      <c r="N865" s="13">
        <v>309685.0</v>
      </c>
      <c r="O865" s="13">
        <v>266850.0</v>
      </c>
    </row>
    <row r="866">
      <c r="A866" s="13">
        <v>115768.0</v>
      </c>
      <c r="B866" s="9" t="s">
        <v>4369</v>
      </c>
      <c r="C866" s="14">
        <v>42390.0</v>
      </c>
      <c r="D866" s="9" t="s">
        <v>81</v>
      </c>
      <c r="E866" s="9" t="s">
        <v>3452</v>
      </c>
      <c r="F866" s="9" t="s">
        <v>4370</v>
      </c>
      <c r="G866" s="13">
        <v>2012.0</v>
      </c>
      <c r="H866" s="13">
        <v>41665.0</v>
      </c>
      <c r="I866" s="13">
        <v>1.0</v>
      </c>
      <c r="J866" s="13">
        <v>1500000.0</v>
      </c>
      <c r="K866" s="9" t="s">
        <v>3383</v>
      </c>
      <c r="L866" s="13">
        <v>3.5</v>
      </c>
      <c r="M866" s="9" t="s">
        <v>3372</v>
      </c>
      <c r="O866" s="13">
        <v>1312500.0</v>
      </c>
    </row>
    <row r="867">
      <c r="A867" s="13">
        <v>207421.0</v>
      </c>
      <c r="B867" s="9" t="s">
        <v>4371</v>
      </c>
      <c r="C867" s="14">
        <v>42430.0</v>
      </c>
      <c r="D867" s="9" t="s">
        <v>55</v>
      </c>
      <c r="E867" s="9" t="s">
        <v>58</v>
      </c>
      <c r="F867" s="9" t="s">
        <v>121</v>
      </c>
      <c r="G867" s="13">
        <v>2014.0</v>
      </c>
      <c r="H867" s="13">
        <v>15821.0</v>
      </c>
      <c r="I867" s="13">
        <v>1.0</v>
      </c>
      <c r="J867" s="13">
        <v>1000000.0</v>
      </c>
      <c r="K867" s="9" t="s">
        <v>3383</v>
      </c>
      <c r="L867" s="13">
        <v>4.3</v>
      </c>
      <c r="M867" s="9" t="s">
        <v>3370</v>
      </c>
      <c r="O867" s="13">
        <v>1011900.0</v>
      </c>
    </row>
    <row r="868">
      <c r="A868" s="13">
        <v>21637.0</v>
      </c>
      <c r="B868" s="9" t="s">
        <v>4372</v>
      </c>
      <c r="C868" s="14">
        <v>42294.0</v>
      </c>
      <c r="D868" s="9" t="s">
        <v>77</v>
      </c>
      <c r="E868" s="9" t="s">
        <v>623</v>
      </c>
      <c r="F868" s="9" t="s">
        <v>786</v>
      </c>
      <c r="G868" s="13">
        <v>2012.0</v>
      </c>
      <c r="H868" s="13">
        <v>37076.0</v>
      </c>
      <c r="I868" s="13">
        <v>1.0</v>
      </c>
      <c r="J868" s="13">
        <v>450000.0</v>
      </c>
      <c r="K868" s="9" t="s">
        <v>3387</v>
      </c>
      <c r="L868" s="13">
        <v>3.8</v>
      </c>
      <c r="M868" s="9" t="s">
        <v>3374</v>
      </c>
      <c r="O868" s="13">
        <v>437800.0</v>
      </c>
    </row>
    <row r="869">
      <c r="A869" s="13">
        <v>112903.0</v>
      </c>
      <c r="B869" s="9" t="s">
        <v>4373</v>
      </c>
      <c r="C869" s="14">
        <v>42386.0</v>
      </c>
      <c r="D869" s="9" t="s">
        <v>91</v>
      </c>
      <c r="E869" s="9" t="s">
        <v>907</v>
      </c>
      <c r="F869" s="9" t="s">
        <v>2716</v>
      </c>
      <c r="G869" s="13">
        <v>2011.0</v>
      </c>
      <c r="H869" s="13">
        <v>11793.0</v>
      </c>
      <c r="I869" s="13">
        <v>3.0</v>
      </c>
      <c r="J869" s="13">
        <v>440000.0</v>
      </c>
      <c r="K869" s="9" t="s">
        <v>3387</v>
      </c>
      <c r="L869" s="13">
        <v>4.0</v>
      </c>
      <c r="M869" s="9" t="s">
        <v>3372</v>
      </c>
      <c r="O869" s="13">
        <v>328015.0</v>
      </c>
    </row>
    <row r="870">
      <c r="A870" s="13">
        <v>114090.0</v>
      </c>
      <c r="B870" s="9" t="s">
        <v>4374</v>
      </c>
      <c r="C870" s="14">
        <v>42388.0</v>
      </c>
      <c r="D870" s="9" t="s">
        <v>77</v>
      </c>
      <c r="E870" s="9" t="s">
        <v>623</v>
      </c>
      <c r="F870" s="9" t="s">
        <v>600</v>
      </c>
      <c r="G870" s="13">
        <v>2012.0</v>
      </c>
      <c r="H870" s="13">
        <v>61793.0</v>
      </c>
      <c r="I870" s="13">
        <v>1.0</v>
      </c>
      <c r="J870" s="13">
        <v>400000.0</v>
      </c>
      <c r="K870" s="9" t="s">
        <v>3369</v>
      </c>
      <c r="L870" s="13">
        <v>3.5</v>
      </c>
      <c r="M870" s="9" t="s">
        <v>3370</v>
      </c>
      <c r="O870" s="13">
        <v>366800.0</v>
      </c>
    </row>
    <row r="871">
      <c r="A871" s="13">
        <v>214109.0</v>
      </c>
      <c r="B871" s="9" t="s">
        <v>4375</v>
      </c>
      <c r="C871" s="14">
        <v>42440.0</v>
      </c>
      <c r="D871" s="9" t="s">
        <v>81</v>
      </c>
      <c r="E871" s="9" t="s">
        <v>624</v>
      </c>
      <c r="F871" s="9" t="s">
        <v>1364</v>
      </c>
      <c r="G871" s="13">
        <v>2008.0</v>
      </c>
      <c r="H871" s="13">
        <v>81174.0</v>
      </c>
      <c r="I871" s="13">
        <v>1.0</v>
      </c>
      <c r="J871" s="13">
        <v>510000.0</v>
      </c>
      <c r="K871" s="9" t="s">
        <v>3369</v>
      </c>
      <c r="L871" s="13">
        <v>3.3</v>
      </c>
      <c r="M871" s="9" t="s">
        <v>3372</v>
      </c>
      <c r="O871" s="13">
        <v>478100.0</v>
      </c>
    </row>
    <row r="872">
      <c r="A872" s="13">
        <v>125255.0</v>
      </c>
      <c r="B872" s="9" t="s">
        <v>4376</v>
      </c>
      <c r="C872" s="14">
        <v>42408.0</v>
      </c>
      <c r="D872" s="9" t="s">
        <v>273</v>
      </c>
      <c r="E872" s="9" t="s">
        <v>292</v>
      </c>
      <c r="F872" s="9" t="s">
        <v>2765</v>
      </c>
      <c r="G872" s="13">
        <v>2010.0</v>
      </c>
      <c r="H872" s="13">
        <v>43246.0</v>
      </c>
      <c r="I872" s="13">
        <v>2.0</v>
      </c>
      <c r="J872" s="13">
        <v>700000.0</v>
      </c>
      <c r="K872" s="9" t="s">
        <v>3383</v>
      </c>
      <c r="L872" s="13">
        <v>3.8</v>
      </c>
      <c r="M872" s="9" t="s">
        <v>3374</v>
      </c>
      <c r="O872" s="13">
        <v>450450.0</v>
      </c>
    </row>
    <row r="873">
      <c r="A873" s="13">
        <v>113895.0</v>
      </c>
      <c r="B873" s="9" t="s">
        <v>4377</v>
      </c>
      <c r="C873" s="14">
        <v>42387.0</v>
      </c>
      <c r="D873" s="9" t="s">
        <v>61</v>
      </c>
      <c r="E873" s="9" t="s">
        <v>192</v>
      </c>
      <c r="F873" s="9" t="s">
        <v>4265</v>
      </c>
      <c r="G873" s="13">
        <v>2015.0</v>
      </c>
      <c r="H873" s="13">
        <v>12734.0</v>
      </c>
      <c r="I873" s="13">
        <v>1.0</v>
      </c>
      <c r="J873" s="13">
        <v>1075000.0</v>
      </c>
      <c r="K873" s="9" t="s">
        <v>3376</v>
      </c>
      <c r="L873" s="13">
        <v>4.6</v>
      </c>
      <c r="M873" s="9" t="s">
        <v>3372</v>
      </c>
    </row>
    <row r="874">
      <c r="A874" s="13">
        <v>219041.0</v>
      </c>
      <c r="B874" s="9" t="s">
        <v>4378</v>
      </c>
      <c r="C874" s="14">
        <v>42442.0</v>
      </c>
      <c r="D874" s="9" t="s">
        <v>91</v>
      </c>
      <c r="E874" s="9" t="s">
        <v>546</v>
      </c>
      <c r="F874" s="9" t="s">
        <v>547</v>
      </c>
      <c r="G874" s="13">
        <v>2014.0</v>
      </c>
      <c r="H874" s="13">
        <v>18304.0</v>
      </c>
      <c r="I874" s="13">
        <v>1.0</v>
      </c>
      <c r="J874" s="13">
        <v>685000.0</v>
      </c>
      <c r="K874" s="9" t="s">
        <v>3369</v>
      </c>
      <c r="L874" s="13">
        <v>4.3</v>
      </c>
      <c r="M874" s="9" t="s">
        <v>3372</v>
      </c>
      <c r="O874" s="13">
        <v>531400.0</v>
      </c>
    </row>
    <row r="875">
      <c r="A875" s="13">
        <v>120630.0</v>
      </c>
      <c r="B875" s="9" t="s">
        <v>4379</v>
      </c>
      <c r="C875" s="14">
        <v>42400.0</v>
      </c>
      <c r="D875" s="9" t="s">
        <v>273</v>
      </c>
      <c r="E875" s="9" t="s">
        <v>2225</v>
      </c>
      <c r="F875" s="9" t="s">
        <v>226</v>
      </c>
      <c r="G875" s="13">
        <v>2012.0</v>
      </c>
      <c r="H875" s="13">
        <v>13003.0</v>
      </c>
      <c r="I875" s="13">
        <v>2.0</v>
      </c>
      <c r="J875" s="13">
        <v>120000.0</v>
      </c>
      <c r="K875" s="9" t="s">
        <v>3383</v>
      </c>
      <c r="L875" s="13">
        <v>3.9</v>
      </c>
      <c r="M875" s="9" t="s">
        <v>3370</v>
      </c>
      <c r="N875" s="13">
        <v>77974.0</v>
      </c>
      <c r="O875" s="13">
        <v>108360.0</v>
      </c>
    </row>
    <row r="876">
      <c r="A876" s="13">
        <v>74441.0</v>
      </c>
      <c r="B876" s="9" t="s">
        <v>4380</v>
      </c>
      <c r="C876" s="14">
        <v>42331.0</v>
      </c>
      <c r="D876" s="9" t="s">
        <v>55</v>
      </c>
      <c r="E876" s="9" t="s">
        <v>2771</v>
      </c>
      <c r="F876" s="9" t="s">
        <v>2772</v>
      </c>
      <c r="G876" s="13">
        <v>2012.0</v>
      </c>
      <c r="H876" s="13">
        <v>19159.0</v>
      </c>
      <c r="I876" s="13">
        <v>2.0</v>
      </c>
      <c r="J876" s="13">
        <v>600000.0</v>
      </c>
      <c r="K876" s="9" t="s">
        <v>3407</v>
      </c>
      <c r="L876" s="13">
        <v>3.9</v>
      </c>
      <c r="M876" s="9" t="s">
        <v>3374</v>
      </c>
      <c r="O876" s="13">
        <v>642330.0</v>
      </c>
    </row>
    <row r="877">
      <c r="A877" s="13">
        <v>101598.0</v>
      </c>
      <c r="B877" s="9" t="s">
        <v>4381</v>
      </c>
      <c r="C877" s="14">
        <v>42361.0</v>
      </c>
      <c r="D877" s="9" t="s">
        <v>77</v>
      </c>
      <c r="E877" s="9" t="s">
        <v>623</v>
      </c>
      <c r="F877" s="9" t="s">
        <v>1028</v>
      </c>
      <c r="G877" s="13">
        <v>2013.0</v>
      </c>
      <c r="H877" s="13">
        <v>5802.0</v>
      </c>
      <c r="I877" s="13">
        <v>1.0</v>
      </c>
      <c r="J877" s="13">
        <v>520000.0</v>
      </c>
      <c r="K877" s="9" t="s">
        <v>3369</v>
      </c>
      <c r="L877" s="13">
        <v>4.2</v>
      </c>
      <c r="M877" s="9" t="s">
        <v>3370</v>
      </c>
      <c r="O877" s="34"/>
    </row>
    <row r="878">
      <c r="A878" s="13">
        <v>109357.0</v>
      </c>
      <c r="B878" s="9" t="s">
        <v>4382</v>
      </c>
      <c r="C878" s="14">
        <v>42376.0</v>
      </c>
      <c r="D878" s="9" t="s">
        <v>32</v>
      </c>
      <c r="E878" s="9" t="s">
        <v>33</v>
      </c>
      <c r="F878" s="9" t="s">
        <v>34</v>
      </c>
      <c r="G878" s="13">
        <v>2012.0</v>
      </c>
      <c r="H878" s="13">
        <v>70502.0</v>
      </c>
      <c r="I878" s="13">
        <v>2.0</v>
      </c>
      <c r="J878" s="13">
        <v>850000.0</v>
      </c>
      <c r="K878" s="9" t="s">
        <v>3369</v>
      </c>
      <c r="L878" s="13">
        <v>3.8</v>
      </c>
      <c r="M878" s="9" t="s">
        <v>3374</v>
      </c>
      <c r="O878" s="13">
        <v>969030.0</v>
      </c>
    </row>
    <row r="879">
      <c r="A879" s="13">
        <v>224520.0</v>
      </c>
      <c r="B879" s="9" t="s">
        <v>4383</v>
      </c>
      <c r="C879" s="14">
        <v>42453.0</v>
      </c>
      <c r="D879" s="9" t="s">
        <v>61</v>
      </c>
      <c r="E879" s="9" t="s">
        <v>914</v>
      </c>
      <c r="F879" s="9" t="s">
        <v>306</v>
      </c>
      <c r="G879" s="13">
        <v>2012.0</v>
      </c>
      <c r="H879" s="13">
        <v>34482.0</v>
      </c>
      <c r="I879" s="13">
        <v>2.0</v>
      </c>
      <c r="J879" s="13">
        <v>345000.0</v>
      </c>
      <c r="K879" s="9" t="s">
        <v>3387</v>
      </c>
      <c r="L879" s="13">
        <v>3.7</v>
      </c>
      <c r="M879" s="9" t="s">
        <v>3372</v>
      </c>
      <c r="N879" s="13">
        <v>302138.0</v>
      </c>
      <c r="O879" s="13">
        <v>297180.0</v>
      </c>
    </row>
    <row r="880">
      <c r="A880" s="13">
        <v>109904.0</v>
      </c>
      <c r="B880" s="9" t="s">
        <v>4384</v>
      </c>
      <c r="C880" s="14">
        <v>42380.0</v>
      </c>
      <c r="D880" s="9" t="s">
        <v>91</v>
      </c>
      <c r="E880" s="9" t="s">
        <v>1442</v>
      </c>
      <c r="F880" s="9" t="s">
        <v>2309</v>
      </c>
      <c r="G880" s="13">
        <v>2004.0</v>
      </c>
      <c r="H880" s="13">
        <v>140895.0</v>
      </c>
      <c r="I880" s="13">
        <v>1.0</v>
      </c>
      <c r="J880" s="13">
        <v>155000.0</v>
      </c>
      <c r="K880" s="9" t="s">
        <v>3369</v>
      </c>
      <c r="L880" s="13">
        <v>2.2</v>
      </c>
      <c r="M880" s="9" t="s">
        <v>3370</v>
      </c>
      <c r="O880" s="13">
        <v>103300.0</v>
      </c>
    </row>
    <row r="881">
      <c r="A881" s="13">
        <v>86300.0</v>
      </c>
      <c r="B881" s="9" t="s">
        <v>4385</v>
      </c>
      <c r="C881" s="14">
        <v>42335.0</v>
      </c>
      <c r="D881" s="9" t="s">
        <v>91</v>
      </c>
      <c r="E881" s="9" t="s">
        <v>243</v>
      </c>
      <c r="F881" s="9" t="s">
        <v>2774</v>
      </c>
      <c r="G881" s="13">
        <v>2013.0</v>
      </c>
      <c r="H881" s="13">
        <v>28155.0</v>
      </c>
      <c r="I881" s="13">
        <v>1.0</v>
      </c>
      <c r="J881" s="13">
        <v>540000.0</v>
      </c>
      <c r="K881" s="9" t="s">
        <v>3369</v>
      </c>
      <c r="L881" s="13">
        <v>4.4</v>
      </c>
      <c r="M881" s="9" t="s">
        <v>3370</v>
      </c>
      <c r="O881" s="13">
        <v>654600.0</v>
      </c>
    </row>
    <row r="882">
      <c r="A882" s="13">
        <v>121553.0</v>
      </c>
      <c r="B882" s="9" t="s">
        <v>4386</v>
      </c>
      <c r="C882" s="14">
        <v>42401.0</v>
      </c>
      <c r="D882" s="9" t="s">
        <v>91</v>
      </c>
      <c r="E882" s="9" t="s">
        <v>1223</v>
      </c>
      <c r="F882" s="9" t="s">
        <v>1513</v>
      </c>
      <c r="G882" s="13">
        <v>2014.0</v>
      </c>
      <c r="H882" s="13">
        <v>8408.0</v>
      </c>
      <c r="I882" s="13">
        <v>1.0</v>
      </c>
      <c r="J882" s="13">
        <v>333000.0</v>
      </c>
      <c r="K882" s="9" t="s">
        <v>3383</v>
      </c>
      <c r="L882" s="13">
        <v>4.1</v>
      </c>
      <c r="M882" s="9" t="s">
        <v>3372</v>
      </c>
    </row>
    <row r="883">
      <c r="A883" s="13">
        <v>71826.0</v>
      </c>
      <c r="B883" s="9" t="s">
        <v>4387</v>
      </c>
      <c r="C883" s="14">
        <v>42321.0</v>
      </c>
      <c r="D883" s="9" t="s">
        <v>61</v>
      </c>
      <c r="E883" s="9" t="s">
        <v>202</v>
      </c>
      <c r="F883" s="9" t="s">
        <v>306</v>
      </c>
      <c r="G883" s="13">
        <v>2006.0</v>
      </c>
      <c r="H883" s="13">
        <v>70729.0</v>
      </c>
      <c r="I883" s="13">
        <v>3.0</v>
      </c>
      <c r="J883" s="13">
        <v>330000.0</v>
      </c>
      <c r="K883" s="9" t="s">
        <v>3383</v>
      </c>
      <c r="L883" s="13">
        <v>3.6</v>
      </c>
      <c r="M883" s="9" t="s">
        <v>3418</v>
      </c>
      <c r="N883" s="13">
        <v>218058.0</v>
      </c>
      <c r="O883" s="13">
        <v>195585.0</v>
      </c>
    </row>
    <row r="884">
      <c r="A884" s="13">
        <v>72029.0</v>
      </c>
      <c r="B884" s="9" t="s">
        <v>4388</v>
      </c>
      <c r="C884" s="14">
        <v>42324.0</v>
      </c>
      <c r="D884" s="9" t="s">
        <v>91</v>
      </c>
      <c r="E884" s="9" t="s">
        <v>1442</v>
      </c>
      <c r="F884" s="9" t="s">
        <v>1443</v>
      </c>
      <c r="G884" s="13">
        <v>2009.0</v>
      </c>
      <c r="H884" s="13">
        <v>65072.0</v>
      </c>
      <c r="I884" s="13">
        <v>2.0</v>
      </c>
      <c r="J884" s="13">
        <v>275000.0</v>
      </c>
      <c r="K884" s="9" t="s">
        <v>3369</v>
      </c>
      <c r="L884" s="13">
        <v>3.5</v>
      </c>
      <c r="M884" s="9" t="s">
        <v>3372</v>
      </c>
      <c r="N884" s="13">
        <v>211946.0</v>
      </c>
      <c r="O884" s="13">
        <v>201510.0</v>
      </c>
    </row>
    <row r="885">
      <c r="A885" s="13">
        <v>98946.0</v>
      </c>
      <c r="B885" s="9" t="s">
        <v>4389</v>
      </c>
      <c r="C885" s="14">
        <v>42356.0</v>
      </c>
      <c r="D885" s="9" t="s">
        <v>25</v>
      </c>
      <c r="E885" s="9" t="s">
        <v>50</v>
      </c>
      <c r="F885" s="9" t="s">
        <v>4390</v>
      </c>
      <c r="G885" s="13">
        <v>2006.0</v>
      </c>
      <c r="H885" s="13">
        <v>87137.0</v>
      </c>
      <c r="I885" s="13">
        <v>3.0</v>
      </c>
      <c r="J885" s="13">
        <v>550000.0</v>
      </c>
      <c r="K885" s="9" t="s">
        <v>3369</v>
      </c>
      <c r="L885" s="13">
        <v>2.6</v>
      </c>
      <c r="M885" s="9" t="s">
        <v>3372</v>
      </c>
    </row>
    <row r="886">
      <c r="A886" s="13">
        <v>117872.0</v>
      </c>
      <c r="B886" s="9" t="s">
        <v>4391</v>
      </c>
      <c r="C886" s="14">
        <v>42400.0</v>
      </c>
      <c r="D886" s="9" t="s">
        <v>273</v>
      </c>
      <c r="E886" s="9" t="s">
        <v>2241</v>
      </c>
      <c r="F886" s="9" t="s">
        <v>1443</v>
      </c>
      <c r="G886" s="13">
        <v>2008.0</v>
      </c>
      <c r="H886" s="13">
        <v>61399.0</v>
      </c>
      <c r="I886" s="13">
        <v>2.0</v>
      </c>
      <c r="J886" s="13">
        <v>230000.0</v>
      </c>
      <c r="K886" s="9" t="s">
        <v>3369</v>
      </c>
      <c r="L886" s="13">
        <v>2.7</v>
      </c>
      <c r="M886" s="9" t="s">
        <v>3372</v>
      </c>
      <c r="O886" s="13">
        <v>134370.0</v>
      </c>
    </row>
    <row r="887">
      <c r="A887" s="13">
        <v>121041.0</v>
      </c>
      <c r="B887" s="9" t="s">
        <v>4392</v>
      </c>
      <c r="C887" s="14">
        <v>42400.0</v>
      </c>
      <c r="D887" s="9" t="s">
        <v>91</v>
      </c>
      <c r="E887" s="9" t="s">
        <v>243</v>
      </c>
      <c r="F887" s="9" t="s">
        <v>337</v>
      </c>
      <c r="G887" s="13">
        <v>2013.0</v>
      </c>
      <c r="H887" s="13">
        <v>46568.0</v>
      </c>
      <c r="I887" s="13">
        <v>1.0</v>
      </c>
      <c r="J887" s="13">
        <v>580000.0</v>
      </c>
      <c r="K887" s="9" t="s">
        <v>3369</v>
      </c>
      <c r="L887" s="13">
        <v>4.2</v>
      </c>
      <c r="M887" s="9" t="s">
        <v>3370</v>
      </c>
      <c r="O887" s="13">
        <v>645500.0</v>
      </c>
    </row>
    <row r="888">
      <c r="A888" s="13">
        <v>225637.0</v>
      </c>
      <c r="B888" s="9" t="s">
        <v>4393</v>
      </c>
      <c r="C888" s="14">
        <v>42451.0</v>
      </c>
      <c r="D888" s="9" t="s">
        <v>91</v>
      </c>
      <c r="E888" s="9" t="s">
        <v>243</v>
      </c>
      <c r="F888" s="9" t="s">
        <v>235</v>
      </c>
      <c r="G888" s="13">
        <v>2014.0</v>
      </c>
      <c r="H888" s="13">
        <v>13401.0</v>
      </c>
      <c r="I888" s="13">
        <v>1.0</v>
      </c>
      <c r="J888" s="13">
        <v>650000.0</v>
      </c>
      <c r="K888" s="9" t="s">
        <v>3369</v>
      </c>
      <c r="L888" s="13">
        <v>4.5</v>
      </c>
      <c r="M888" s="9" t="s">
        <v>3372</v>
      </c>
      <c r="O888" s="13">
        <v>580200.0</v>
      </c>
    </row>
    <row r="889">
      <c r="A889" s="13">
        <v>21179.0</v>
      </c>
      <c r="B889" s="9" t="s">
        <v>4394</v>
      </c>
      <c r="C889" s="14">
        <v>42291.0</v>
      </c>
      <c r="D889" s="9" t="s">
        <v>542</v>
      </c>
      <c r="E889" s="9" t="s">
        <v>543</v>
      </c>
      <c r="F889" s="9" t="s">
        <v>3928</v>
      </c>
      <c r="G889" s="13">
        <v>2012.0</v>
      </c>
      <c r="H889" s="13">
        <v>53145.0</v>
      </c>
      <c r="I889" s="13">
        <v>1.0</v>
      </c>
      <c r="J889" s="13">
        <v>485000.0</v>
      </c>
      <c r="K889" s="9" t="s">
        <v>3387</v>
      </c>
      <c r="L889" s="13">
        <v>4.1</v>
      </c>
      <c r="M889" s="9" t="s">
        <v>3374</v>
      </c>
      <c r="O889" s="13">
        <v>477100.0</v>
      </c>
    </row>
    <row r="890">
      <c r="A890" s="13">
        <v>102289.0</v>
      </c>
      <c r="B890" s="9" t="s">
        <v>4395</v>
      </c>
      <c r="C890" s="14">
        <v>42361.0</v>
      </c>
      <c r="D890" s="9" t="s">
        <v>32</v>
      </c>
      <c r="E890" s="9" t="s">
        <v>33</v>
      </c>
      <c r="F890" s="9" t="s">
        <v>39</v>
      </c>
      <c r="G890" s="13">
        <v>2012.0</v>
      </c>
      <c r="H890" s="13">
        <v>26478.0</v>
      </c>
      <c r="I890" s="13">
        <v>1.0</v>
      </c>
      <c r="J890" s="13">
        <v>1150000.0</v>
      </c>
      <c r="K890" s="9" t="s">
        <v>3369</v>
      </c>
      <c r="L890" s="13">
        <v>3.8</v>
      </c>
      <c r="M890" s="9" t="s">
        <v>3370</v>
      </c>
      <c r="O890" s="13">
        <v>1004100.0</v>
      </c>
    </row>
    <row r="891">
      <c r="A891" s="13">
        <v>99268.0</v>
      </c>
      <c r="B891" s="9" t="s">
        <v>4396</v>
      </c>
      <c r="C891" s="14">
        <v>42355.0</v>
      </c>
      <c r="D891" s="9" t="s">
        <v>61</v>
      </c>
      <c r="E891" s="9" t="s">
        <v>443</v>
      </c>
      <c r="F891" s="9" t="s">
        <v>444</v>
      </c>
      <c r="G891" s="13">
        <v>2013.0</v>
      </c>
      <c r="H891" s="13">
        <v>19947.0</v>
      </c>
      <c r="I891" s="13">
        <v>1.0</v>
      </c>
      <c r="J891" s="13">
        <v>520000.0</v>
      </c>
      <c r="K891" s="9" t="s">
        <v>3387</v>
      </c>
      <c r="L891" s="13">
        <v>4.0</v>
      </c>
      <c r="M891" s="9" t="s">
        <v>3374</v>
      </c>
      <c r="N891" s="13">
        <v>478098.0</v>
      </c>
      <c r="O891" s="13">
        <v>513300.0</v>
      </c>
    </row>
    <row r="892">
      <c r="A892" s="13">
        <v>126603.0</v>
      </c>
      <c r="B892" s="9" t="s">
        <v>4397</v>
      </c>
      <c r="C892" s="14">
        <v>42413.0</v>
      </c>
      <c r="D892" s="9" t="s">
        <v>91</v>
      </c>
      <c r="E892" s="9" t="s">
        <v>1223</v>
      </c>
      <c r="F892" s="9" t="s">
        <v>2715</v>
      </c>
      <c r="G892" s="13">
        <v>2012.0</v>
      </c>
      <c r="H892" s="13">
        <v>20083.0</v>
      </c>
      <c r="I892" s="13">
        <v>1.0</v>
      </c>
      <c r="J892" s="13">
        <v>270000.0</v>
      </c>
      <c r="K892" s="9" t="s">
        <v>3369</v>
      </c>
      <c r="L892" s="13">
        <v>3.6</v>
      </c>
      <c r="M892" s="9" t="s">
        <v>3370</v>
      </c>
      <c r="O892" s="13">
        <v>274300.0</v>
      </c>
    </row>
    <row r="893">
      <c r="A893" s="13">
        <v>91245.0</v>
      </c>
      <c r="B893" s="9" t="s">
        <v>4398</v>
      </c>
      <c r="C893" s="14">
        <v>42357.0</v>
      </c>
      <c r="D893" s="9" t="s">
        <v>77</v>
      </c>
      <c r="E893" s="9" t="s">
        <v>3654</v>
      </c>
      <c r="F893" s="9" t="s">
        <v>424</v>
      </c>
      <c r="G893" s="13">
        <v>2012.0</v>
      </c>
      <c r="H893" s="13">
        <v>85275.0</v>
      </c>
      <c r="I893" s="13">
        <v>1.0</v>
      </c>
      <c r="J893" s="13">
        <v>410000.0</v>
      </c>
      <c r="K893" s="9" t="s">
        <v>3376</v>
      </c>
      <c r="L893" s="13">
        <v>3.1</v>
      </c>
      <c r="M893" s="9" t="s">
        <v>3374</v>
      </c>
      <c r="O893" s="13">
        <v>481300.0</v>
      </c>
    </row>
    <row r="894">
      <c r="A894" s="13">
        <v>21781.0</v>
      </c>
      <c r="B894" s="35" t="s">
        <v>4399</v>
      </c>
      <c r="C894" s="14">
        <v>42295.0</v>
      </c>
      <c r="D894" s="9" t="s">
        <v>61</v>
      </c>
      <c r="E894" s="9" t="s">
        <v>2074</v>
      </c>
      <c r="F894" s="9" t="s">
        <v>536</v>
      </c>
      <c r="G894" s="13">
        <v>2006.0</v>
      </c>
      <c r="H894" s="13">
        <v>96806.0</v>
      </c>
      <c r="I894" s="13">
        <v>2.0</v>
      </c>
      <c r="J894" s="13">
        <v>220000.0</v>
      </c>
      <c r="K894" s="9" t="s">
        <v>3369</v>
      </c>
      <c r="L894" s="13">
        <v>2.3</v>
      </c>
      <c r="M894" s="9" t="s">
        <v>3374</v>
      </c>
      <c r="O894" s="13">
        <v>103050.0</v>
      </c>
    </row>
    <row r="895">
      <c r="A895" s="13">
        <v>124567.0</v>
      </c>
      <c r="B895" s="9" t="s">
        <v>4400</v>
      </c>
      <c r="C895" s="14">
        <v>42405.0</v>
      </c>
      <c r="D895" s="9" t="s">
        <v>32</v>
      </c>
      <c r="E895" s="9" t="s">
        <v>155</v>
      </c>
      <c r="F895" s="9" t="s">
        <v>1970</v>
      </c>
      <c r="G895" s="13">
        <v>2007.0</v>
      </c>
      <c r="H895" s="13">
        <v>111838.0</v>
      </c>
      <c r="I895" s="13">
        <v>3.0</v>
      </c>
      <c r="J895" s="13">
        <v>550000.0</v>
      </c>
      <c r="K895" s="9" t="s">
        <v>3369</v>
      </c>
      <c r="L895" s="13">
        <v>3.0</v>
      </c>
      <c r="M895" s="9" t="s">
        <v>3372</v>
      </c>
      <c r="O895" s="13">
        <v>272595.0</v>
      </c>
    </row>
    <row r="896">
      <c r="A896" s="13">
        <v>105392.0</v>
      </c>
      <c r="B896" s="35" t="s">
        <v>4401</v>
      </c>
      <c r="C896" s="14">
        <v>42368.0</v>
      </c>
      <c r="D896" s="9" t="s">
        <v>81</v>
      </c>
      <c r="E896" s="9" t="s">
        <v>1099</v>
      </c>
      <c r="F896" s="9" t="s">
        <v>1124</v>
      </c>
      <c r="G896" s="13">
        <v>2005.0</v>
      </c>
      <c r="H896" s="13">
        <v>50259.0</v>
      </c>
      <c r="I896" s="13">
        <v>1.0</v>
      </c>
      <c r="J896" s="13">
        <v>320000.0</v>
      </c>
      <c r="K896" s="9" t="s">
        <v>3369</v>
      </c>
      <c r="L896" s="13">
        <v>2.7</v>
      </c>
      <c r="M896" s="9" t="s">
        <v>3370</v>
      </c>
      <c r="O896" s="13">
        <v>220800.0</v>
      </c>
    </row>
    <row r="897">
      <c r="A897" s="13">
        <v>21548.0</v>
      </c>
      <c r="B897" s="9" t="s">
        <v>4402</v>
      </c>
      <c r="C897" s="14">
        <v>42294.0</v>
      </c>
      <c r="D897" s="9" t="s">
        <v>273</v>
      </c>
      <c r="E897" s="9" t="s">
        <v>1129</v>
      </c>
      <c r="F897" s="9" t="s">
        <v>4403</v>
      </c>
      <c r="G897" s="13">
        <v>2010.0</v>
      </c>
      <c r="H897" s="13">
        <v>16204.0</v>
      </c>
      <c r="I897" s="13">
        <v>1.0</v>
      </c>
      <c r="J897" s="13">
        <v>300000.0</v>
      </c>
      <c r="K897" s="9" t="s">
        <v>3385</v>
      </c>
      <c r="L897" s="13">
        <v>4.0</v>
      </c>
      <c r="M897" s="9" t="s">
        <v>3370</v>
      </c>
      <c r="O897" s="13">
        <v>258200.0</v>
      </c>
    </row>
    <row r="898">
      <c r="A898" s="13">
        <v>210148.0</v>
      </c>
      <c r="B898" s="9" t="s">
        <v>4404</v>
      </c>
      <c r="C898" s="14">
        <v>42431.0</v>
      </c>
      <c r="D898" s="9" t="s">
        <v>64</v>
      </c>
      <c r="E898" s="9" t="s">
        <v>174</v>
      </c>
      <c r="F898" s="9" t="s">
        <v>219</v>
      </c>
      <c r="G898" s="13">
        <v>2011.0</v>
      </c>
      <c r="H898" s="13">
        <v>38652.0</v>
      </c>
      <c r="I898" s="13">
        <v>2.0</v>
      </c>
      <c r="J898" s="13">
        <v>520000.0</v>
      </c>
      <c r="K898" s="9" t="s">
        <v>3387</v>
      </c>
      <c r="L898" s="13">
        <v>3.8</v>
      </c>
      <c r="M898" s="9" t="s">
        <v>3372</v>
      </c>
      <c r="O898" s="13">
        <v>481590.0</v>
      </c>
    </row>
    <row r="899">
      <c r="A899" s="13">
        <v>214507.0</v>
      </c>
      <c r="B899" s="9" t="s">
        <v>4405</v>
      </c>
      <c r="C899" s="14">
        <v>42435.0</v>
      </c>
      <c r="D899" s="9" t="s">
        <v>61</v>
      </c>
      <c r="E899" s="9" t="s">
        <v>2106</v>
      </c>
      <c r="F899" s="9" t="s">
        <v>1844</v>
      </c>
      <c r="G899" s="13">
        <v>2005.0</v>
      </c>
      <c r="H899" s="13">
        <v>58053.0</v>
      </c>
      <c r="I899" s="13">
        <v>2.0</v>
      </c>
      <c r="J899" s="13">
        <v>150000.0</v>
      </c>
      <c r="K899" s="9" t="s">
        <v>3369</v>
      </c>
      <c r="L899" s="13">
        <v>3.4</v>
      </c>
      <c r="M899" s="9" t="s">
        <v>3370</v>
      </c>
      <c r="O899" s="13">
        <v>83970.0</v>
      </c>
    </row>
    <row r="900">
      <c r="A900" s="13">
        <v>125154.0</v>
      </c>
      <c r="B900" s="9" t="s">
        <v>4406</v>
      </c>
      <c r="C900" s="14">
        <v>42409.0</v>
      </c>
      <c r="D900" s="9" t="s">
        <v>55</v>
      </c>
      <c r="E900" s="9" t="s">
        <v>792</v>
      </c>
      <c r="F900" s="9" t="s">
        <v>793</v>
      </c>
      <c r="G900" s="13">
        <v>2012.0</v>
      </c>
      <c r="H900" s="13">
        <v>47413.0</v>
      </c>
      <c r="I900" s="13">
        <v>1.0</v>
      </c>
      <c r="J900" s="13">
        <v>420000.0</v>
      </c>
      <c r="K900" s="9" t="s">
        <v>3369</v>
      </c>
      <c r="L900" s="13">
        <v>4.1</v>
      </c>
      <c r="M900" s="9" t="s">
        <v>3372</v>
      </c>
    </row>
    <row r="901">
      <c r="A901" s="13">
        <v>228309.0</v>
      </c>
      <c r="B901" s="9" t="s">
        <v>4407</v>
      </c>
      <c r="C901" s="14">
        <v>42456.0</v>
      </c>
      <c r="D901" s="9" t="s">
        <v>91</v>
      </c>
      <c r="E901" s="9" t="s">
        <v>1826</v>
      </c>
      <c r="F901" s="9" t="s">
        <v>1120</v>
      </c>
      <c r="G901" s="13">
        <v>2004.0</v>
      </c>
      <c r="H901" s="13">
        <v>98930.0</v>
      </c>
      <c r="I901" s="13">
        <v>2.0</v>
      </c>
      <c r="J901" s="13">
        <v>150000.0</v>
      </c>
      <c r="K901" s="9" t="s">
        <v>3369</v>
      </c>
      <c r="L901" s="13">
        <v>2.4</v>
      </c>
      <c r="M901" s="9" t="s">
        <v>3372</v>
      </c>
      <c r="N901" s="13">
        <v>113985.0</v>
      </c>
      <c r="O901" s="13">
        <v>105840.0</v>
      </c>
    </row>
    <row r="902">
      <c r="A902" s="13">
        <v>107076.0</v>
      </c>
      <c r="B902" s="9" t="s">
        <v>4408</v>
      </c>
      <c r="C902" s="14">
        <v>42372.0</v>
      </c>
      <c r="D902" s="9" t="s">
        <v>91</v>
      </c>
      <c r="E902" s="9" t="s">
        <v>1442</v>
      </c>
      <c r="F902" s="9" t="s">
        <v>1443</v>
      </c>
      <c r="G902" s="13">
        <v>2009.0</v>
      </c>
      <c r="H902" s="13">
        <v>86290.0</v>
      </c>
      <c r="I902" s="13">
        <v>1.0</v>
      </c>
      <c r="J902" s="13">
        <v>320000.0</v>
      </c>
      <c r="K902" s="9" t="s">
        <v>3369</v>
      </c>
      <c r="L902" s="13">
        <v>2.9</v>
      </c>
      <c r="M902" s="9" t="s">
        <v>3370</v>
      </c>
      <c r="N902" s="13">
        <v>213067.0</v>
      </c>
      <c r="O902" s="13">
        <v>216700.0</v>
      </c>
    </row>
    <row r="903">
      <c r="A903" s="13">
        <v>110174.0</v>
      </c>
      <c r="B903" s="9" t="s">
        <v>4409</v>
      </c>
      <c r="C903" s="14">
        <v>42380.0</v>
      </c>
      <c r="D903" s="9" t="s">
        <v>81</v>
      </c>
      <c r="E903" s="9" t="s">
        <v>82</v>
      </c>
      <c r="F903" s="9" t="s">
        <v>1288</v>
      </c>
      <c r="G903" s="13">
        <v>2005.0</v>
      </c>
      <c r="H903" s="13">
        <v>88513.0</v>
      </c>
      <c r="I903" s="13">
        <v>3.0</v>
      </c>
      <c r="J903" s="13">
        <v>250000.0</v>
      </c>
      <c r="K903" s="9" t="s">
        <v>3376</v>
      </c>
      <c r="L903" s="13">
        <v>2.0</v>
      </c>
      <c r="M903" s="9" t="s">
        <v>3374</v>
      </c>
      <c r="O903" s="13">
        <v>153510.0</v>
      </c>
    </row>
    <row r="904">
      <c r="A904" s="13">
        <v>227001.0</v>
      </c>
      <c r="B904" s="9" t="s">
        <v>4410</v>
      </c>
      <c r="C904" s="14">
        <v>42454.0</v>
      </c>
      <c r="D904" s="9" t="s">
        <v>91</v>
      </c>
      <c r="E904" s="9" t="s">
        <v>243</v>
      </c>
      <c r="F904" s="9" t="s">
        <v>136</v>
      </c>
      <c r="G904" s="13">
        <v>2011.0</v>
      </c>
      <c r="H904" s="13">
        <v>56026.0</v>
      </c>
      <c r="I904" s="13">
        <v>2.0</v>
      </c>
      <c r="J904" s="13">
        <v>515000.0</v>
      </c>
      <c r="K904" s="9" t="s">
        <v>3387</v>
      </c>
      <c r="L904" s="13">
        <v>2.0</v>
      </c>
      <c r="M904" s="9" t="s">
        <v>3372</v>
      </c>
      <c r="O904" s="13">
        <v>560880.0</v>
      </c>
    </row>
    <row r="905">
      <c r="A905" s="13">
        <v>19780.0</v>
      </c>
      <c r="B905" s="9" t="s">
        <v>4411</v>
      </c>
      <c r="C905" s="14">
        <v>42281.0</v>
      </c>
      <c r="D905" s="9" t="s">
        <v>77</v>
      </c>
      <c r="E905" s="9" t="s">
        <v>623</v>
      </c>
      <c r="F905" s="9" t="s">
        <v>786</v>
      </c>
      <c r="G905" s="13">
        <v>2013.0</v>
      </c>
      <c r="H905" s="13">
        <v>33988.0</v>
      </c>
      <c r="I905" s="13">
        <v>1.0</v>
      </c>
      <c r="J905" s="13">
        <v>565000.0</v>
      </c>
      <c r="K905" s="9" t="s">
        <v>3369</v>
      </c>
      <c r="L905" s="13">
        <v>4.0</v>
      </c>
      <c r="M905" s="9" t="s">
        <v>3374</v>
      </c>
      <c r="O905" s="13">
        <v>490700.0</v>
      </c>
    </row>
    <row r="906">
      <c r="A906" s="13">
        <v>139202.0</v>
      </c>
      <c r="B906" s="35" t="s">
        <v>4412</v>
      </c>
      <c r="C906" s="14">
        <v>42424.0</v>
      </c>
      <c r="D906" s="9" t="s">
        <v>77</v>
      </c>
      <c r="E906" s="9" t="s">
        <v>845</v>
      </c>
      <c r="F906" s="9" t="s">
        <v>861</v>
      </c>
      <c r="G906" s="13">
        <v>2012.0</v>
      </c>
      <c r="H906" s="13">
        <v>36122.0</v>
      </c>
      <c r="I906" s="13">
        <v>2.0</v>
      </c>
      <c r="J906" s="13">
        <v>500000.0</v>
      </c>
      <c r="K906" s="9" t="s">
        <v>3369</v>
      </c>
      <c r="L906" s="13">
        <v>3.2</v>
      </c>
      <c r="M906" s="9" t="s">
        <v>3370</v>
      </c>
      <c r="O906" s="13">
        <v>431010.0</v>
      </c>
    </row>
    <row r="907">
      <c r="A907" s="13">
        <v>219295.0</v>
      </c>
      <c r="B907" s="9" t="s">
        <v>4413</v>
      </c>
      <c r="C907" s="14">
        <v>42443.0</v>
      </c>
      <c r="D907" s="9" t="s">
        <v>273</v>
      </c>
      <c r="E907" s="9" t="s">
        <v>2225</v>
      </c>
      <c r="F907" s="9" t="s">
        <v>226</v>
      </c>
      <c r="G907" s="13">
        <v>2011.0</v>
      </c>
      <c r="H907" s="13">
        <v>25645.0</v>
      </c>
      <c r="I907" s="13">
        <v>2.0</v>
      </c>
      <c r="J907" s="13">
        <v>100000.0</v>
      </c>
      <c r="K907" s="9" t="s">
        <v>3369</v>
      </c>
      <c r="L907" s="13">
        <v>3.2</v>
      </c>
      <c r="M907" s="9" t="s">
        <v>3372</v>
      </c>
      <c r="N907" s="13">
        <v>70340.0</v>
      </c>
      <c r="O907" s="13">
        <v>93420.0</v>
      </c>
    </row>
    <row r="908">
      <c r="A908" s="13">
        <v>16652.0</v>
      </c>
      <c r="B908" s="9" t="s">
        <v>4414</v>
      </c>
      <c r="C908" s="14">
        <v>42213.0</v>
      </c>
      <c r="D908" s="9" t="s">
        <v>91</v>
      </c>
      <c r="E908" s="9" t="s">
        <v>92</v>
      </c>
      <c r="F908" s="9" t="s">
        <v>4415</v>
      </c>
      <c r="G908" s="13">
        <v>2011.0</v>
      </c>
      <c r="H908" s="13">
        <v>42414.0</v>
      </c>
      <c r="I908" s="13">
        <v>1.0</v>
      </c>
      <c r="J908" s="13">
        <v>780000.0</v>
      </c>
      <c r="K908" s="9" t="s">
        <v>3369</v>
      </c>
      <c r="L908" s="13">
        <v>2.8</v>
      </c>
      <c r="M908" s="9" t="s">
        <v>3374</v>
      </c>
      <c r="O908" s="13">
        <v>716200.0</v>
      </c>
    </row>
    <row r="909">
      <c r="A909" s="13">
        <v>126091.0</v>
      </c>
      <c r="B909" s="9" t="s">
        <v>4416</v>
      </c>
      <c r="C909" s="14">
        <v>42410.0</v>
      </c>
      <c r="D909" s="9" t="s">
        <v>61</v>
      </c>
      <c r="E909" s="13">
        <v>800.0</v>
      </c>
      <c r="F909" s="9" t="s">
        <v>4417</v>
      </c>
      <c r="G909" s="13">
        <v>2010.0</v>
      </c>
      <c r="H909" s="13">
        <v>48742.0</v>
      </c>
      <c r="I909" s="13">
        <v>2.0</v>
      </c>
      <c r="J909" s="13">
        <v>170000.0</v>
      </c>
      <c r="K909" s="9" t="s">
        <v>3385</v>
      </c>
      <c r="L909" s="13">
        <v>3.2</v>
      </c>
      <c r="M909" s="9" t="s">
        <v>3370</v>
      </c>
      <c r="N909" s="13">
        <v>119723.0</v>
      </c>
      <c r="O909" s="13">
        <v>108900.0</v>
      </c>
    </row>
    <row r="910">
      <c r="A910" s="13">
        <v>132157.0</v>
      </c>
      <c r="B910" s="9" t="s">
        <v>4418</v>
      </c>
      <c r="C910" s="14">
        <v>42415.0</v>
      </c>
      <c r="D910" s="9" t="s">
        <v>61</v>
      </c>
      <c r="E910" s="9" t="s">
        <v>202</v>
      </c>
      <c r="F910" s="9" t="s">
        <v>252</v>
      </c>
      <c r="G910" s="13">
        <v>2014.0</v>
      </c>
      <c r="H910" s="13">
        <v>15408.0</v>
      </c>
      <c r="I910" s="13">
        <v>1.0</v>
      </c>
      <c r="J910" s="13">
        <v>685000.0</v>
      </c>
      <c r="K910" s="9" t="s">
        <v>3383</v>
      </c>
      <c r="L910" s="13">
        <v>4.5</v>
      </c>
      <c r="M910" s="9" t="s">
        <v>3370</v>
      </c>
      <c r="N910" s="13">
        <v>591143.0</v>
      </c>
      <c r="O910" s="34"/>
    </row>
    <row r="911">
      <c r="A911" s="13">
        <v>126544.0</v>
      </c>
      <c r="B911" s="9" t="s">
        <v>4419</v>
      </c>
      <c r="C911" s="14">
        <v>42409.0</v>
      </c>
      <c r="D911" s="9" t="s">
        <v>44</v>
      </c>
      <c r="E911" s="9" t="s">
        <v>72</v>
      </c>
      <c r="F911" s="9" t="s">
        <v>134</v>
      </c>
      <c r="G911" s="13">
        <v>2014.0</v>
      </c>
      <c r="H911" s="13">
        <v>17338.0</v>
      </c>
      <c r="I911" s="13">
        <v>3.0</v>
      </c>
      <c r="J911" s="13">
        <v>990000.0</v>
      </c>
      <c r="K911" s="9" t="s">
        <v>3383</v>
      </c>
      <c r="L911" s="13">
        <v>4.5</v>
      </c>
      <c r="M911" s="9" t="s">
        <v>3370</v>
      </c>
      <c r="O911" s="13">
        <v>918255.0</v>
      </c>
    </row>
    <row r="912">
      <c r="A912" s="13">
        <v>95835.0</v>
      </c>
      <c r="B912" s="9" t="s">
        <v>4420</v>
      </c>
      <c r="C912" s="14">
        <v>42349.0</v>
      </c>
      <c r="D912" s="9" t="s">
        <v>91</v>
      </c>
      <c r="E912" s="9" t="s">
        <v>92</v>
      </c>
      <c r="F912" s="9" t="s">
        <v>242</v>
      </c>
      <c r="G912" s="13">
        <v>2011.0</v>
      </c>
      <c r="H912" s="13">
        <v>43260.0</v>
      </c>
      <c r="I912" s="13">
        <v>2.0</v>
      </c>
      <c r="J912" s="13">
        <v>690000.0</v>
      </c>
      <c r="K912" s="34"/>
      <c r="L912" s="13">
        <v>4.0</v>
      </c>
      <c r="M912" s="9" t="s">
        <v>3370</v>
      </c>
      <c r="O912" s="13">
        <v>632160.0</v>
      </c>
    </row>
    <row r="913">
      <c r="A913" s="13">
        <v>107575.0</v>
      </c>
      <c r="B913" s="9" t="s">
        <v>4421</v>
      </c>
      <c r="C913" s="14">
        <v>42373.0</v>
      </c>
      <c r="D913" s="9" t="s">
        <v>81</v>
      </c>
      <c r="E913" s="9" t="s">
        <v>82</v>
      </c>
      <c r="F913" s="9" t="s">
        <v>161</v>
      </c>
      <c r="G913" s="13">
        <v>2014.0</v>
      </c>
      <c r="H913" s="13">
        <v>5227.0</v>
      </c>
      <c r="I913" s="13">
        <v>1.0</v>
      </c>
      <c r="J913" s="13">
        <v>875000.0</v>
      </c>
      <c r="K913" s="9" t="s">
        <v>3376</v>
      </c>
      <c r="L913" s="13">
        <v>4.5</v>
      </c>
      <c r="M913" s="9" t="s">
        <v>3374</v>
      </c>
      <c r="O913" s="34"/>
    </row>
    <row r="914">
      <c r="A914" s="13">
        <v>130839.0</v>
      </c>
      <c r="B914" s="9" t="s">
        <v>4422</v>
      </c>
      <c r="C914" s="14">
        <v>42416.0</v>
      </c>
      <c r="D914" s="9" t="s">
        <v>91</v>
      </c>
      <c r="E914" s="9" t="s">
        <v>1442</v>
      </c>
      <c r="F914" s="9" t="s">
        <v>1443</v>
      </c>
      <c r="G914" s="13">
        <v>2008.0</v>
      </c>
      <c r="H914" s="13">
        <v>59384.0</v>
      </c>
      <c r="I914" s="13">
        <v>2.0</v>
      </c>
      <c r="J914" s="13">
        <v>240000.0</v>
      </c>
      <c r="K914" s="9" t="s">
        <v>3369</v>
      </c>
      <c r="L914" s="13">
        <v>3.3</v>
      </c>
      <c r="M914" s="9" t="s">
        <v>3370</v>
      </c>
      <c r="N914" s="13">
        <v>203071.0</v>
      </c>
      <c r="O914" s="13">
        <v>177210.0</v>
      </c>
    </row>
    <row r="915">
      <c r="A915" s="13">
        <v>113341.0</v>
      </c>
      <c r="B915" s="9" t="s">
        <v>4423</v>
      </c>
      <c r="C915" s="14">
        <v>42387.0</v>
      </c>
      <c r="D915" s="9" t="s">
        <v>64</v>
      </c>
      <c r="E915" s="9" t="s">
        <v>98</v>
      </c>
      <c r="F915" s="9" t="s">
        <v>280</v>
      </c>
      <c r="G915" s="13">
        <v>2012.0</v>
      </c>
      <c r="H915" s="13">
        <v>129982.0</v>
      </c>
      <c r="I915" s="13">
        <v>1.0</v>
      </c>
      <c r="J915" s="13">
        <v>400000.0</v>
      </c>
      <c r="K915" s="9" t="s">
        <v>3369</v>
      </c>
      <c r="L915" s="13">
        <v>2.4</v>
      </c>
      <c r="M915" s="9" t="s">
        <v>3374</v>
      </c>
      <c r="O915" s="13">
        <v>455100.0</v>
      </c>
    </row>
    <row r="916">
      <c r="A916" s="13">
        <v>127553.0</v>
      </c>
      <c r="B916" s="9" t="s">
        <v>4424</v>
      </c>
      <c r="C916" s="14">
        <v>42412.0</v>
      </c>
      <c r="D916" s="9" t="s">
        <v>61</v>
      </c>
      <c r="E916" s="9" t="s">
        <v>202</v>
      </c>
      <c r="F916" s="9" t="s">
        <v>172</v>
      </c>
      <c r="G916" s="13">
        <v>2012.0</v>
      </c>
      <c r="H916" s="13">
        <v>57435.0</v>
      </c>
      <c r="I916" s="13">
        <v>1.0</v>
      </c>
      <c r="J916" s="13">
        <v>580000.0</v>
      </c>
      <c r="K916" s="9" t="s">
        <v>3369</v>
      </c>
      <c r="L916" s="13">
        <v>4.1</v>
      </c>
      <c r="M916" s="9" t="s">
        <v>3370</v>
      </c>
      <c r="N916" s="13">
        <v>512489.0</v>
      </c>
      <c r="O916" s="13">
        <v>505900.0</v>
      </c>
    </row>
    <row r="917">
      <c r="A917" s="13">
        <v>137027.0</v>
      </c>
      <c r="B917" s="9" t="s">
        <v>4425</v>
      </c>
      <c r="C917" s="14">
        <v>42422.0</v>
      </c>
      <c r="D917" s="9" t="s">
        <v>91</v>
      </c>
      <c r="E917" s="9" t="s">
        <v>907</v>
      </c>
      <c r="F917" s="9" t="s">
        <v>979</v>
      </c>
      <c r="G917" s="13">
        <v>2014.0</v>
      </c>
      <c r="H917" s="13">
        <v>17150.0</v>
      </c>
      <c r="I917" s="13">
        <v>1.0</v>
      </c>
      <c r="J917" s="13">
        <v>400000.0</v>
      </c>
      <c r="K917" s="9" t="s">
        <v>3376</v>
      </c>
      <c r="L917" s="13">
        <v>4.3</v>
      </c>
      <c r="M917" s="9" t="s">
        <v>3372</v>
      </c>
      <c r="O917" s="13">
        <v>403100.0</v>
      </c>
    </row>
    <row r="918">
      <c r="A918" s="13">
        <v>121416.0</v>
      </c>
      <c r="B918" s="9" t="s">
        <v>4426</v>
      </c>
      <c r="C918" s="14">
        <v>42402.0</v>
      </c>
      <c r="D918" s="9" t="s">
        <v>273</v>
      </c>
      <c r="E918" s="9" t="s">
        <v>2177</v>
      </c>
      <c r="F918" s="9" t="s">
        <v>2636</v>
      </c>
      <c r="G918" s="13">
        <v>2004.0</v>
      </c>
      <c r="H918" s="13">
        <v>42248.0</v>
      </c>
      <c r="I918" s="13">
        <v>2.0</v>
      </c>
      <c r="J918" s="13">
        <v>95000.0</v>
      </c>
      <c r="K918" s="9" t="s">
        <v>3369</v>
      </c>
      <c r="L918" s="13">
        <v>2.0</v>
      </c>
      <c r="M918" s="9" t="s">
        <v>3372</v>
      </c>
    </row>
    <row r="919">
      <c r="A919" s="13">
        <v>100457.0</v>
      </c>
      <c r="B919" s="9" t="s">
        <v>4427</v>
      </c>
      <c r="C919" s="14">
        <v>42357.0</v>
      </c>
      <c r="D919" s="9" t="s">
        <v>77</v>
      </c>
      <c r="E919" s="9" t="s">
        <v>109</v>
      </c>
      <c r="F919" s="9" t="s">
        <v>4428</v>
      </c>
      <c r="G919" s="13">
        <v>2013.0</v>
      </c>
      <c r="H919" s="13">
        <v>16161.0</v>
      </c>
      <c r="I919" s="13">
        <v>1.0</v>
      </c>
      <c r="J919" s="13">
        <v>700000.0</v>
      </c>
      <c r="K919" s="9" t="s">
        <v>3369</v>
      </c>
      <c r="L919" s="13">
        <v>4.4</v>
      </c>
      <c r="M919" s="9" t="s">
        <v>3370</v>
      </c>
      <c r="O919" s="13">
        <v>708600.0</v>
      </c>
    </row>
    <row r="920">
      <c r="A920" s="13">
        <v>225262.0</v>
      </c>
      <c r="B920" s="9" t="s">
        <v>4429</v>
      </c>
      <c r="C920" s="14">
        <v>42450.0</v>
      </c>
      <c r="D920" s="9" t="s">
        <v>36</v>
      </c>
      <c r="E920" s="9" t="s">
        <v>1815</v>
      </c>
      <c r="F920" s="9" t="s">
        <v>3876</v>
      </c>
      <c r="G920" s="13">
        <v>2004.0</v>
      </c>
      <c r="H920" s="13">
        <v>106050.0</v>
      </c>
      <c r="I920" s="13">
        <v>2.0</v>
      </c>
      <c r="J920" s="13">
        <v>155000.0</v>
      </c>
      <c r="K920" s="9" t="s">
        <v>3376</v>
      </c>
      <c r="L920" s="13">
        <v>2.0</v>
      </c>
      <c r="M920" s="9" t="s">
        <v>3372</v>
      </c>
      <c r="O920" s="13">
        <v>97470.0</v>
      </c>
    </row>
    <row r="921">
      <c r="A921" s="13">
        <v>21777.0</v>
      </c>
      <c r="B921" s="9" t="s">
        <v>4430</v>
      </c>
      <c r="C921" s="14">
        <v>42295.0</v>
      </c>
      <c r="D921" s="9" t="s">
        <v>44</v>
      </c>
      <c r="E921" s="9" t="s">
        <v>244</v>
      </c>
      <c r="F921" s="9" t="s">
        <v>380</v>
      </c>
      <c r="G921" s="13">
        <v>2012.0</v>
      </c>
      <c r="H921" s="13">
        <v>80274.0</v>
      </c>
      <c r="I921" s="13">
        <v>1.0</v>
      </c>
      <c r="J921" s="13">
        <v>550000.0</v>
      </c>
      <c r="K921" s="9" t="s">
        <v>3369</v>
      </c>
      <c r="L921" s="13">
        <v>3.2</v>
      </c>
      <c r="M921" s="9" t="s">
        <v>3370</v>
      </c>
      <c r="O921" s="13">
        <v>683000.0</v>
      </c>
    </row>
    <row r="922">
      <c r="A922" s="13">
        <v>116842.0</v>
      </c>
      <c r="B922" s="9" t="s">
        <v>4431</v>
      </c>
      <c r="C922" s="14">
        <v>42393.0</v>
      </c>
      <c r="D922" s="9" t="s">
        <v>91</v>
      </c>
      <c r="E922" s="9" t="s">
        <v>258</v>
      </c>
      <c r="F922" s="9" t="s">
        <v>329</v>
      </c>
      <c r="G922" s="13">
        <v>2014.0</v>
      </c>
      <c r="H922" s="13">
        <v>3404.0</v>
      </c>
      <c r="I922" s="13">
        <v>1.0</v>
      </c>
      <c r="J922" s="13">
        <v>640000.0</v>
      </c>
      <c r="K922" s="9" t="s">
        <v>3376</v>
      </c>
      <c r="L922" s="13">
        <v>4.5</v>
      </c>
      <c r="M922" s="9" t="s">
        <v>3370</v>
      </c>
      <c r="O922" s="34"/>
    </row>
    <row r="923">
      <c r="A923" s="13">
        <v>228013.0</v>
      </c>
      <c r="B923" s="9" t="s">
        <v>4432</v>
      </c>
      <c r="C923" s="14">
        <v>42455.0</v>
      </c>
      <c r="D923" s="9" t="s">
        <v>32</v>
      </c>
      <c r="E923" s="9" t="s">
        <v>33</v>
      </c>
      <c r="F923" s="9" t="s">
        <v>4433</v>
      </c>
      <c r="G923" s="13">
        <v>2014.0</v>
      </c>
      <c r="H923" s="13">
        <v>9065.0</v>
      </c>
      <c r="I923" s="13">
        <v>1.0</v>
      </c>
      <c r="J923" s="13">
        <v>1400000.0</v>
      </c>
      <c r="K923" s="9" t="s">
        <v>3369</v>
      </c>
      <c r="L923" s="13">
        <v>4.5</v>
      </c>
      <c r="M923" s="9" t="s">
        <v>3372</v>
      </c>
    </row>
    <row r="924">
      <c r="A924" s="13">
        <v>106612.0</v>
      </c>
      <c r="B924" s="9" t="s">
        <v>4434</v>
      </c>
      <c r="C924" s="14">
        <v>42372.0</v>
      </c>
      <c r="D924" s="9" t="s">
        <v>64</v>
      </c>
      <c r="E924" s="9" t="s">
        <v>98</v>
      </c>
      <c r="F924" s="9" t="s">
        <v>3503</v>
      </c>
      <c r="G924" s="13">
        <v>2011.0</v>
      </c>
      <c r="H924" s="13">
        <v>62425.0</v>
      </c>
      <c r="I924" s="13">
        <v>1.0</v>
      </c>
      <c r="J924" s="13">
        <v>360000.0</v>
      </c>
      <c r="K924" s="9" t="s">
        <v>3383</v>
      </c>
      <c r="L924" s="13">
        <v>3.7</v>
      </c>
      <c r="M924" s="9" t="s">
        <v>3374</v>
      </c>
      <c r="O924" s="13">
        <v>347200.0</v>
      </c>
    </row>
    <row r="925">
      <c r="A925" s="13">
        <v>112590.0</v>
      </c>
      <c r="B925" s="9" t="s">
        <v>4435</v>
      </c>
      <c r="C925" s="14">
        <v>42383.0</v>
      </c>
      <c r="D925" s="9" t="s">
        <v>273</v>
      </c>
      <c r="E925" s="9" t="s">
        <v>2225</v>
      </c>
      <c r="F925" s="9" t="s">
        <v>4436</v>
      </c>
      <c r="G925" s="13">
        <v>2010.0</v>
      </c>
      <c r="H925" s="13">
        <v>16872.0</v>
      </c>
      <c r="I925" s="13">
        <v>2.0</v>
      </c>
      <c r="J925" s="13">
        <v>80000.0</v>
      </c>
      <c r="K925" s="9" t="s">
        <v>3369</v>
      </c>
      <c r="L925" s="13">
        <v>3.5</v>
      </c>
      <c r="M925" s="9" t="s">
        <v>3374</v>
      </c>
      <c r="O925" s="13">
        <v>70830.0</v>
      </c>
    </row>
    <row r="926">
      <c r="A926" s="13">
        <v>218355.0</v>
      </c>
      <c r="B926" s="9" t="s">
        <v>4437</v>
      </c>
      <c r="C926" s="14">
        <v>42442.0</v>
      </c>
      <c r="D926" s="9" t="s">
        <v>273</v>
      </c>
      <c r="E926" s="9" t="s">
        <v>1346</v>
      </c>
      <c r="F926" s="9" t="s">
        <v>3505</v>
      </c>
      <c r="G926" s="13">
        <v>2009.0</v>
      </c>
      <c r="H926" s="13">
        <v>76344.0</v>
      </c>
      <c r="I926" s="13">
        <v>1.0</v>
      </c>
      <c r="J926" s="13">
        <v>300000.0</v>
      </c>
      <c r="K926" s="9" t="s">
        <v>3369</v>
      </c>
      <c r="L926" s="13">
        <v>3.2</v>
      </c>
      <c r="M926" s="9" t="s">
        <v>3372</v>
      </c>
      <c r="O926" s="13">
        <v>226000.0</v>
      </c>
    </row>
    <row r="927">
      <c r="A927" s="13">
        <v>97850.0</v>
      </c>
      <c r="B927" s="9" t="s">
        <v>4438</v>
      </c>
      <c r="C927" s="14">
        <v>42353.0</v>
      </c>
      <c r="D927" s="9" t="s">
        <v>61</v>
      </c>
      <c r="E927" s="9" t="s">
        <v>202</v>
      </c>
      <c r="F927" s="9" t="s">
        <v>172</v>
      </c>
      <c r="G927" s="13">
        <v>2012.0</v>
      </c>
      <c r="H927" s="13">
        <v>56547.0</v>
      </c>
      <c r="I927" s="13">
        <v>1.0</v>
      </c>
      <c r="J927" s="13">
        <v>505000.0</v>
      </c>
      <c r="K927" s="9" t="s">
        <v>3369</v>
      </c>
      <c r="L927" s="13">
        <v>4.1</v>
      </c>
      <c r="M927" s="9" t="s">
        <v>3374</v>
      </c>
      <c r="N927" s="13">
        <v>512489.0</v>
      </c>
      <c r="O927" s="13">
        <v>505900.0</v>
      </c>
    </row>
    <row r="928">
      <c r="A928" s="13">
        <v>207135.0</v>
      </c>
      <c r="B928" s="9" t="s">
        <v>4439</v>
      </c>
      <c r="C928" s="14">
        <v>42431.0</v>
      </c>
      <c r="D928" s="9" t="s">
        <v>81</v>
      </c>
      <c r="E928" s="9" t="s">
        <v>253</v>
      </c>
      <c r="F928" s="9" t="s">
        <v>4440</v>
      </c>
      <c r="G928" s="13">
        <v>2014.0</v>
      </c>
      <c r="H928" s="13">
        <v>35809.0</v>
      </c>
      <c r="I928" s="13">
        <v>1.0</v>
      </c>
      <c r="J928" s="13">
        <v>600000.0</v>
      </c>
      <c r="K928" s="9" t="s">
        <v>3376</v>
      </c>
      <c r="L928" s="13">
        <v>4.3</v>
      </c>
      <c r="M928" s="9" t="s">
        <v>3370</v>
      </c>
      <c r="O928" s="13">
        <v>653200.0</v>
      </c>
    </row>
    <row r="929">
      <c r="A929" s="13">
        <v>74734.0</v>
      </c>
      <c r="B929" s="9" t="s">
        <v>4441</v>
      </c>
      <c r="C929" s="14">
        <v>42328.0</v>
      </c>
      <c r="D929" s="9" t="s">
        <v>32</v>
      </c>
      <c r="E929" s="9" t="s">
        <v>155</v>
      </c>
      <c r="F929" s="9" t="s">
        <v>684</v>
      </c>
      <c r="G929" s="13">
        <v>2006.0</v>
      </c>
      <c r="H929" s="13">
        <v>87963.0</v>
      </c>
      <c r="I929" s="13">
        <v>1.0</v>
      </c>
      <c r="J929" s="13">
        <v>525000.0</v>
      </c>
      <c r="K929" s="9" t="s">
        <v>3407</v>
      </c>
      <c r="L929" s="13">
        <v>3.2</v>
      </c>
      <c r="M929" s="9" t="s">
        <v>3374</v>
      </c>
      <c r="O929" s="13">
        <v>299700.0</v>
      </c>
    </row>
    <row r="930">
      <c r="A930" s="13">
        <v>80557.0</v>
      </c>
      <c r="B930" s="9" t="s">
        <v>4442</v>
      </c>
      <c r="C930" s="14">
        <v>42333.0</v>
      </c>
      <c r="D930" s="9" t="s">
        <v>61</v>
      </c>
      <c r="E930" s="9" t="s">
        <v>652</v>
      </c>
      <c r="F930" s="9" t="s">
        <v>3496</v>
      </c>
      <c r="G930" s="13">
        <v>2007.0</v>
      </c>
      <c r="H930" s="13">
        <v>59214.0</v>
      </c>
      <c r="I930" s="13">
        <v>1.0</v>
      </c>
      <c r="J930" s="13">
        <v>230000.0</v>
      </c>
      <c r="K930" s="9" t="s">
        <v>3383</v>
      </c>
      <c r="L930" s="13">
        <v>3.4</v>
      </c>
      <c r="M930" s="9" t="s">
        <v>3374</v>
      </c>
      <c r="N930" s="13">
        <v>202766.0</v>
      </c>
      <c r="O930" s="34"/>
    </row>
    <row r="931">
      <c r="A931" s="13">
        <v>106844.0</v>
      </c>
      <c r="B931" s="9" t="s">
        <v>4443</v>
      </c>
      <c r="C931" s="14">
        <v>42373.0</v>
      </c>
      <c r="D931" s="9" t="s">
        <v>91</v>
      </c>
      <c r="E931" s="9" t="s">
        <v>1442</v>
      </c>
      <c r="F931" s="9" t="s">
        <v>2105</v>
      </c>
      <c r="G931" s="13">
        <v>2008.0</v>
      </c>
      <c r="H931" s="13">
        <v>47579.0</v>
      </c>
      <c r="I931" s="13">
        <v>2.0</v>
      </c>
      <c r="J931" s="13">
        <v>240000.0</v>
      </c>
      <c r="K931" s="9" t="s">
        <v>3383</v>
      </c>
      <c r="L931" s="13">
        <v>3.0</v>
      </c>
      <c r="M931" s="9" t="s">
        <v>3370</v>
      </c>
      <c r="O931" s="13">
        <v>149400.0</v>
      </c>
    </row>
    <row r="932">
      <c r="A932" s="13">
        <v>122205.0</v>
      </c>
      <c r="B932" s="9" t="s">
        <v>4444</v>
      </c>
      <c r="C932" s="14">
        <v>42414.0</v>
      </c>
      <c r="D932" s="9" t="s">
        <v>64</v>
      </c>
      <c r="E932" s="9" t="s">
        <v>174</v>
      </c>
      <c r="F932" s="9" t="s">
        <v>108</v>
      </c>
      <c r="G932" s="13">
        <v>2010.0</v>
      </c>
      <c r="H932" s="13">
        <v>32610.0</v>
      </c>
      <c r="I932" s="13">
        <v>1.0</v>
      </c>
      <c r="J932" s="13">
        <v>610000.0</v>
      </c>
      <c r="K932" s="9" t="s">
        <v>3369</v>
      </c>
      <c r="L932" s="13">
        <v>3.5</v>
      </c>
      <c r="M932" s="9" t="s">
        <v>3372</v>
      </c>
      <c r="O932" s="13">
        <v>531200.0</v>
      </c>
    </row>
    <row r="933">
      <c r="A933" s="13">
        <v>131888.0</v>
      </c>
      <c r="B933" s="9" t="s">
        <v>4445</v>
      </c>
      <c r="C933" s="14">
        <v>42416.0</v>
      </c>
      <c r="D933" s="9" t="s">
        <v>77</v>
      </c>
      <c r="E933" s="9" t="s">
        <v>623</v>
      </c>
      <c r="F933" s="9" t="s">
        <v>786</v>
      </c>
      <c r="G933" s="13">
        <v>2012.0</v>
      </c>
      <c r="H933" s="13">
        <v>26540.0</v>
      </c>
      <c r="I933" s="13">
        <v>2.0</v>
      </c>
      <c r="J933" s="13">
        <v>480000.0</v>
      </c>
      <c r="K933" s="9" t="s">
        <v>3369</v>
      </c>
      <c r="L933" s="13">
        <v>4.1</v>
      </c>
      <c r="M933" s="9" t="s">
        <v>3370</v>
      </c>
      <c r="O933" s="13">
        <v>398610.0</v>
      </c>
    </row>
    <row r="934">
      <c r="A934" s="13">
        <v>88552.0</v>
      </c>
      <c r="B934" s="9" t="s">
        <v>4446</v>
      </c>
      <c r="C934" s="14">
        <v>42338.0</v>
      </c>
      <c r="D934" s="9" t="s">
        <v>61</v>
      </c>
      <c r="E934" s="9" t="s">
        <v>598</v>
      </c>
      <c r="F934" s="9" t="s">
        <v>306</v>
      </c>
      <c r="G934" s="13">
        <v>2015.0</v>
      </c>
      <c r="H934" s="13">
        <v>9458.0</v>
      </c>
      <c r="I934" s="13">
        <v>1.0</v>
      </c>
      <c r="J934" s="13">
        <v>480000.0</v>
      </c>
      <c r="K934" s="9" t="s">
        <v>3376</v>
      </c>
      <c r="L934" s="13">
        <v>4.7</v>
      </c>
      <c r="M934" s="9" t="s">
        <v>3418</v>
      </c>
      <c r="O934" s="34"/>
    </row>
    <row r="935">
      <c r="A935" s="13">
        <v>119386.0</v>
      </c>
      <c r="B935" s="9" t="s">
        <v>4447</v>
      </c>
      <c r="C935" s="14">
        <v>42397.0</v>
      </c>
      <c r="D935" s="9" t="s">
        <v>61</v>
      </c>
      <c r="E935" s="9" t="s">
        <v>1211</v>
      </c>
      <c r="F935" s="9" t="s">
        <v>306</v>
      </c>
      <c r="G935" s="13">
        <v>2014.0</v>
      </c>
      <c r="H935" s="13">
        <v>26124.0</v>
      </c>
      <c r="I935" s="13">
        <v>1.0</v>
      </c>
      <c r="J935" s="13">
        <v>330000.0</v>
      </c>
      <c r="K935" s="9" t="s">
        <v>3383</v>
      </c>
      <c r="L935" s="13">
        <v>4.4</v>
      </c>
      <c r="M935" s="9" t="s">
        <v>3372</v>
      </c>
      <c r="N935" s="13">
        <v>303905.0</v>
      </c>
      <c r="O935" s="13">
        <v>317200.0</v>
      </c>
    </row>
    <row r="936">
      <c r="A936" s="13">
        <v>219982.0</v>
      </c>
      <c r="B936" s="9" t="s">
        <v>4448</v>
      </c>
      <c r="C936" s="14">
        <v>42446.0</v>
      </c>
      <c r="D936" s="9" t="s">
        <v>36</v>
      </c>
      <c r="E936" s="9" t="s">
        <v>3663</v>
      </c>
      <c r="F936" s="9" t="s">
        <v>3664</v>
      </c>
      <c r="G936" s="13">
        <v>2008.0</v>
      </c>
      <c r="H936" s="13">
        <v>96564.0</v>
      </c>
      <c r="I936" s="13">
        <v>2.0</v>
      </c>
      <c r="J936" s="13">
        <v>350000.0</v>
      </c>
      <c r="K936" s="9" t="s">
        <v>3369</v>
      </c>
      <c r="L936" s="13">
        <v>2.9</v>
      </c>
      <c r="M936" s="9" t="s">
        <v>3372</v>
      </c>
      <c r="O936" s="13">
        <v>268110.0</v>
      </c>
    </row>
    <row r="937">
      <c r="A937" s="13">
        <v>204708.0</v>
      </c>
      <c r="B937" s="9" t="s">
        <v>4449</v>
      </c>
      <c r="C937" s="14">
        <v>42431.0</v>
      </c>
      <c r="D937" s="9" t="s">
        <v>36</v>
      </c>
      <c r="E937" s="9" t="s">
        <v>2207</v>
      </c>
      <c r="F937" s="9" t="s">
        <v>2164</v>
      </c>
      <c r="G937" s="13">
        <v>2010.0</v>
      </c>
      <c r="H937" s="13">
        <v>6306.0</v>
      </c>
      <c r="I937" s="13">
        <v>1.0</v>
      </c>
      <c r="J937" s="13">
        <v>290000.0</v>
      </c>
      <c r="K937" s="9" t="s">
        <v>3369</v>
      </c>
      <c r="L937" s="13">
        <v>3.6</v>
      </c>
      <c r="M937" s="9" t="s">
        <v>3370</v>
      </c>
      <c r="O937" s="34"/>
    </row>
    <row r="938">
      <c r="A938" s="13">
        <v>132720.0</v>
      </c>
      <c r="B938" s="9" t="s">
        <v>4450</v>
      </c>
      <c r="C938" s="14">
        <v>42417.0</v>
      </c>
      <c r="D938" s="9" t="s">
        <v>13</v>
      </c>
      <c r="E938" s="9" t="s">
        <v>14</v>
      </c>
      <c r="F938" s="9" t="s">
        <v>15</v>
      </c>
      <c r="G938" s="13">
        <v>2013.0</v>
      </c>
      <c r="H938" s="13">
        <v>28584.0</v>
      </c>
      <c r="I938" s="13">
        <v>1.0</v>
      </c>
      <c r="J938" s="13">
        <v>2350000.0</v>
      </c>
      <c r="K938" s="9" t="s">
        <v>3383</v>
      </c>
      <c r="L938" s="13">
        <v>4.3</v>
      </c>
      <c r="M938" s="9" t="s">
        <v>3372</v>
      </c>
    </row>
    <row r="939">
      <c r="A939" s="13">
        <v>227417.0</v>
      </c>
      <c r="B939" s="9" t="s">
        <v>4451</v>
      </c>
      <c r="C939" s="14">
        <v>42452.0</v>
      </c>
      <c r="D939" s="9" t="s">
        <v>61</v>
      </c>
      <c r="E939" s="9" t="s">
        <v>202</v>
      </c>
      <c r="F939" s="9" t="s">
        <v>252</v>
      </c>
      <c r="G939" s="13">
        <v>2012.0</v>
      </c>
      <c r="H939" s="13">
        <v>43974.0</v>
      </c>
      <c r="I939" s="13">
        <v>1.0</v>
      </c>
      <c r="J939" s="13">
        <v>520000.0</v>
      </c>
      <c r="K939" s="9" t="s">
        <v>3369</v>
      </c>
      <c r="L939" s="13">
        <v>4.1</v>
      </c>
      <c r="M939" s="9" t="s">
        <v>3372</v>
      </c>
      <c r="N939" s="13">
        <v>519101.0</v>
      </c>
      <c r="O939" s="34"/>
    </row>
    <row r="940">
      <c r="A940" s="13">
        <v>67438.0</v>
      </c>
      <c r="B940" s="9" t="s">
        <v>4452</v>
      </c>
      <c r="C940" s="14">
        <v>42317.0</v>
      </c>
      <c r="D940" s="9" t="s">
        <v>13</v>
      </c>
      <c r="E940" s="9" t="s">
        <v>515</v>
      </c>
      <c r="F940" s="9" t="s">
        <v>524</v>
      </c>
      <c r="G940" s="13">
        <v>2011.0</v>
      </c>
      <c r="H940" s="13">
        <v>73249.0</v>
      </c>
      <c r="I940" s="13">
        <v>1.0</v>
      </c>
      <c r="J940" s="13">
        <v>460000.0</v>
      </c>
      <c r="K940" s="9" t="s">
        <v>3376</v>
      </c>
      <c r="L940" s="13">
        <v>3.7</v>
      </c>
      <c r="M940" s="9" t="s">
        <v>3374</v>
      </c>
      <c r="O940" s="13">
        <v>381800.0</v>
      </c>
    </row>
    <row r="941">
      <c r="A941" s="13">
        <v>112660.0</v>
      </c>
      <c r="B941" s="9" t="s">
        <v>4453</v>
      </c>
      <c r="C941" s="14">
        <v>42386.0</v>
      </c>
      <c r="D941" s="9" t="s">
        <v>91</v>
      </c>
      <c r="E941" s="9" t="s">
        <v>92</v>
      </c>
      <c r="F941" s="9" t="s">
        <v>1318</v>
      </c>
      <c r="G941" s="13">
        <v>2008.0</v>
      </c>
      <c r="H941" s="13">
        <v>141208.0</v>
      </c>
      <c r="I941" s="13">
        <v>3.0</v>
      </c>
      <c r="J941" s="13">
        <v>400000.0</v>
      </c>
      <c r="K941" s="9" t="s">
        <v>3383</v>
      </c>
      <c r="L941" s="13">
        <v>2.8</v>
      </c>
      <c r="M941" s="9" t="s">
        <v>3370</v>
      </c>
      <c r="O941" s="34"/>
    </row>
    <row r="942">
      <c r="A942" s="13">
        <v>62275.0</v>
      </c>
      <c r="B942" s="9" t="s">
        <v>4454</v>
      </c>
      <c r="C942" s="14">
        <v>42318.0</v>
      </c>
      <c r="D942" s="9" t="s">
        <v>77</v>
      </c>
      <c r="E942" s="9" t="s">
        <v>1289</v>
      </c>
      <c r="F942" s="9" t="s">
        <v>4455</v>
      </c>
      <c r="G942" s="13">
        <v>2008.0</v>
      </c>
      <c r="H942" s="13">
        <v>78826.0</v>
      </c>
      <c r="I942" s="13">
        <v>2.0</v>
      </c>
      <c r="J942" s="13">
        <v>380000.0</v>
      </c>
      <c r="K942" s="9" t="s">
        <v>3369</v>
      </c>
      <c r="L942" s="13">
        <v>3.1</v>
      </c>
      <c r="M942" s="9" t="s">
        <v>3370</v>
      </c>
      <c r="O942" s="13">
        <v>296730.0</v>
      </c>
    </row>
    <row r="943">
      <c r="A943" s="13">
        <v>117090.0</v>
      </c>
      <c r="B943" s="9" t="s">
        <v>4456</v>
      </c>
      <c r="C943" s="14">
        <v>42392.0</v>
      </c>
      <c r="D943" s="9" t="s">
        <v>61</v>
      </c>
      <c r="E943" s="9" t="s">
        <v>202</v>
      </c>
      <c r="F943" s="9" t="s">
        <v>172</v>
      </c>
      <c r="G943" s="13">
        <v>2010.0</v>
      </c>
      <c r="H943" s="13">
        <v>50590.0</v>
      </c>
      <c r="I943" s="13">
        <v>1.0</v>
      </c>
      <c r="J943" s="13">
        <v>470000.0</v>
      </c>
      <c r="K943" s="9" t="s">
        <v>3369</v>
      </c>
      <c r="L943" s="13">
        <v>3.0</v>
      </c>
      <c r="M943" s="9" t="s">
        <v>3370</v>
      </c>
      <c r="N943" s="13">
        <v>411626.0</v>
      </c>
      <c r="O943" s="13">
        <v>392700.0</v>
      </c>
    </row>
    <row r="944">
      <c r="A944" s="13">
        <v>224519.0</v>
      </c>
      <c r="B944" s="9" t="s">
        <v>4457</v>
      </c>
      <c r="C944" s="14">
        <v>42450.0</v>
      </c>
      <c r="D944" s="9" t="s">
        <v>61</v>
      </c>
      <c r="E944" s="9" t="s">
        <v>216</v>
      </c>
      <c r="F944" s="9" t="s">
        <v>2752</v>
      </c>
      <c r="G944" s="13">
        <v>2014.0</v>
      </c>
      <c r="H944" s="13">
        <v>14587.0</v>
      </c>
      <c r="I944" s="13">
        <v>1.0</v>
      </c>
      <c r="J944" s="13">
        <v>620000.0</v>
      </c>
      <c r="K944" s="9" t="s">
        <v>3369</v>
      </c>
      <c r="L944" s="13">
        <v>3.8</v>
      </c>
      <c r="M944" s="9" t="s">
        <v>3372</v>
      </c>
      <c r="O944" s="13">
        <v>612100.0</v>
      </c>
    </row>
    <row r="945">
      <c r="A945" s="13">
        <v>16772.0</v>
      </c>
      <c r="B945" s="9" t="s">
        <v>4458</v>
      </c>
      <c r="C945" s="14">
        <v>42223.0</v>
      </c>
      <c r="D945" s="9" t="s">
        <v>25</v>
      </c>
      <c r="E945" s="9" t="s">
        <v>195</v>
      </c>
      <c r="F945" s="9" t="s">
        <v>2780</v>
      </c>
      <c r="G945" s="13">
        <v>2012.0</v>
      </c>
      <c r="H945" s="13">
        <v>63378.0</v>
      </c>
      <c r="I945" s="13">
        <v>1.0</v>
      </c>
      <c r="J945" s="13">
        <v>650000.0</v>
      </c>
      <c r="K945" s="9" t="s">
        <v>3369</v>
      </c>
      <c r="L945" s="13">
        <v>3.7</v>
      </c>
      <c r="M945" s="9" t="s">
        <v>3374</v>
      </c>
      <c r="O945" s="34"/>
    </row>
    <row r="946">
      <c r="A946" s="13">
        <v>21032.0</v>
      </c>
      <c r="B946" s="9" t="s">
        <v>4459</v>
      </c>
      <c r="C946" s="14">
        <v>42290.0</v>
      </c>
      <c r="D946" s="9" t="s">
        <v>273</v>
      </c>
      <c r="E946" s="9" t="s">
        <v>2225</v>
      </c>
      <c r="F946" s="9" t="s">
        <v>226</v>
      </c>
      <c r="G946" s="13">
        <v>2009.0</v>
      </c>
      <c r="H946" s="13">
        <v>46114.0</v>
      </c>
      <c r="I946" s="13">
        <v>1.0</v>
      </c>
      <c r="J946" s="13">
        <v>130000.0</v>
      </c>
      <c r="K946" s="9" t="s">
        <v>3369</v>
      </c>
      <c r="L946" s="13">
        <v>2.8</v>
      </c>
      <c r="M946" s="9" t="s">
        <v>3370</v>
      </c>
      <c r="N946" s="13">
        <v>77609.0</v>
      </c>
      <c r="O946" s="13">
        <v>87500.0</v>
      </c>
    </row>
    <row r="947">
      <c r="A947" s="13">
        <v>106834.0</v>
      </c>
      <c r="B947" s="9" t="s">
        <v>4460</v>
      </c>
      <c r="C947" s="14">
        <v>42378.0</v>
      </c>
      <c r="D947" s="9" t="s">
        <v>61</v>
      </c>
      <c r="E947" s="9" t="s">
        <v>914</v>
      </c>
      <c r="F947" s="9" t="s">
        <v>306</v>
      </c>
      <c r="G947" s="13">
        <v>2012.0</v>
      </c>
      <c r="H947" s="13">
        <v>17253.0</v>
      </c>
      <c r="I947" s="13">
        <v>1.0</v>
      </c>
      <c r="J947" s="13">
        <v>400000.0</v>
      </c>
      <c r="K947" s="9" t="s">
        <v>3369</v>
      </c>
      <c r="L947" s="13">
        <v>4.1</v>
      </c>
      <c r="M947" s="9" t="s">
        <v>3374</v>
      </c>
      <c r="N947" s="13">
        <v>348480.0</v>
      </c>
      <c r="O947" s="13">
        <v>340400.0</v>
      </c>
    </row>
    <row r="948">
      <c r="A948" s="13">
        <v>128228.0</v>
      </c>
      <c r="B948" s="9" t="s">
        <v>4461</v>
      </c>
      <c r="C948" s="14">
        <v>42416.0</v>
      </c>
      <c r="D948" s="9" t="s">
        <v>81</v>
      </c>
      <c r="E948" s="9" t="s">
        <v>82</v>
      </c>
      <c r="F948" s="9" t="s">
        <v>541</v>
      </c>
      <c r="G948" s="13">
        <v>2009.0</v>
      </c>
      <c r="H948" s="13">
        <v>66498.0</v>
      </c>
      <c r="I948" s="13">
        <v>1.0</v>
      </c>
      <c r="J948" s="13">
        <v>500000.0</v>
      </c>
      <c r="K948" s="9" t="s">
        <v>3385</v>
      </c>
      <c r="L948" s="13">
        <v>3.5</v>
      </c>
      <c r="M948" s="9" t="s">
        <v>3370</v>
      </c>
      <c r="O948" s="13">
        <v>449800.0</v>
      </c>
    </row>
    <row r="949">
      <c r="A949" s="13">
        <v>19469.0</v>
      </c>
      <c r="B949" s="9" t="s">
        <v>4462</v>
      </c>
      <c r="C949" s="14">
        <v>42277.0</v>
      </c>
      <c r="D949" s="9" t="s">
        <v>91</v>
      </c>
      <c r="E949" s="9" t="s">
        <v>92</v>
      </c>
      <c r="F949" s="9" t="s">
        <v>124</v>
      </c>
      <c r="G949" s="13">
        <v>2012.0</v>
      </c>
      <c r="H949" s="13">
        <v>72130.0</v>
      </c>
      <c r="I949" s="13">
        <v>1.0</v>
      </c>
      <c r="J949" s="13">
        <v>875000.0</v>
      </c>
      <c r="K949" s="9" t="s">
        <v>3369</v>
      </c>
      <c r="L949" s="13">
        <v>4.1</v>
      </c>
      <c r="M949" s="9" t="s">
        <v>3374</v>
      </c>
      <c r="O949" s="13">
        <v>833400.0</v>
      </c>
    </row>
    <row r="950">
      <c r="A950" s="13">
        <v>96734.0</v>
      </c>
      <c r="B950" s="9" t="s">
        <v>4463</v>
      </c>
      <c r="C950" s="14">
        <v>42351.0</v>
      </c>
      <c r="D950" s="9" t="s">
        <v>273</v>
      </c>
      <c r="E950" s="9" t="s">
        <v>1346</v>
      </c>
      <c r="F950" s="9" t="s">
        <v>4464</v>
      </c>
      <c r="G950" s="13">
        <v>2010.0</v>
      </c>
      <c r="H950" s="13">
        <v>66510.0</v>
      </c>
      <c r="I950" s="13">
        <v>1.0</v>
      </c>
      <c r="J950" s="13">
        <v>300000.0</v>
      </c>
      <c r="K950" s="9" t="s">
        <v>3369</v>
      </c>
      <c r="L950" s="13">
        <v>2.8</v>
      </c>
      <c r="M950" s="9" t="s">
        <v>3370</v>
      </c>
      <c r="O950" s="13">
        <v>326600.0</v>
      </c>
    </row>
    <row r="951">
      <c r="A951" s="13">
        <v>124886.0</v>
      </c>
      <c r="B951" s="9" t="s">
        <v>4465</v>
      </c>
      <c r="C951" s="14">
        <v>42416.0</v>
      </c>
      <c r="D951" s="9" t="s">
        <v>77</v>
      </c>
      <c r="E951" s="9" t="s">
        <v>623</v>
      </c>
      <c r="F951" s="9" t="s">
        <v>1431</v>
      </c>
      <c r="G951" s="13">
        <v>2010.0</v>
      </c>
      <c r="H951" s="13">
        <v>32119.0</v>
      </c>
      <c r="I951" s="13">
        <v>1.0</v>
      </c>
      <c r="J951" s="13">
        <v>380000.0</v>
      </c>
      <c r="K951" s="9" t="s">
        <v>3369</v>
      </c>
      <c r="L951" s="13">
        <v>3.7</v>
      </c>
      <c r="M951" s="9" t="s">
        <v>3370</v>
      </c>
      <c r="O951" s="13">
        <v>254700.0</v>
      </c>
    </row>
    <row r="952">
      <c r="A952" s="13">
        <v>72008.0</v>
      </c>
      <c r="B952" s="35" t="s">
        <v>4466</v>
      </c>
      <c r="C952" s="14">
        <v>42324.0</v>
      </c>
      <c r="D952" s="9" t="s">
        <v>61</v>
      </c>
      <c r="E952" s="9" t="s">
        <v>1831</v>
      </c>
      <c r="F952" s="9" t="s">
        <v>1844</v>
      </c>
      <c r="G952" s="13">
        <v>2006.0</v>
      </c>
      <c r="H952" s="13">
        <v>52645.0</v>
      </c>
      <c r="I952" s="13">
        <v>3.0</v>
      </c>
      <c r="J952" s="13">
        <v>225000.0</v>
      </c>
      <c r="K952" s="9" t="s">
        <v>3369</v>
      </c>
      <c r="L952" s="13">
        <v>2.8</v>
      </c>
      <c r="M952" s="9" t="s">
        <v>3370</v>
      </c>
      <c r="N952" s="13">
        <v>134285.0</v>
      </c>
      <c r="O952" s="13">
        <v>117980.0</v>
      </c>
    </row>
    <row r="953">
      <c r="A953" s="34"/>
      <c r="B953" s="9" t="s">
        <v>4467</v>
      </c>
      <c r="C953" s="14">
        <v>42333.0</v>
      </c>
      <c r="D953" s="9" t="s">
        <v>61</v>
      </c>
      <c r="E953" s="9" t="s">
        <v>443</v>
      </c>
      <c r="F953" s="9" t="s">
        <v>1517</v>
      </c>
      <c r="G953" s="13">
        <v>2011.0</v>
      </c>
      <c r="H953" s="13">
        <v>70000.0</v>
      </c>
      <c r="I953" s="13">
        <v>2.0</v>
      </c>
      <c r="J953" s="13">
        <v>350000.0</v>
      </c>
      <c r="K953" s="9" t="s">
        <v>3369</v>
      </c>
      <c r="L953" s="13">
        <v>1.0</v>
      </c>
      <c r="M953" s="9" t="s">
        <v>3418</v>
      </c>
      <c r="O953" s="13">
        <v>263970.0</v>
      </c>
    </row>
    <row r="954">
      <c r="A954" s="13">
        <v>114721.0</v>
      </c>
      <c r="B954" s="9" t="s">
        <v>4468</v>
      </c>
      <c r="C954" s="14">
        <v>42392.0</v>
      </c>
      <c r="D954" s="9" t="s">
        <v>542</v>
      </c>
      <c r="E954" s="9" t="s">
        <v>543</v>
      </c>
      <c r="F954" s="9" t="s">
        <v>3928</v>
      </c>
      <c r="G954" s="13">
        <v>2012.0</v>
      </c>
      <c r="H954" s="13">
        <v>86084.0</v>
      </c>
      <c r="I954" s="13">
        <v>1.0</v>
      </c>
      <c r="J954" s="13">
        <v>400000.0</v>
      </c>
      <c r="K954" s="9" t="s">
        <v>3385</v>
      </c>
      <c r="L954" s="13">
        <v>2.6</v>
      </c>
      <c r="M954" s="9" t="s">
        <v>3372</v>
      </c>
      <c r="O954" s="13">
        <v>453000.0</v>
      </c>
    </row>
    <row r="955">
      <c r="A955" s="13">
        <v>72854.0</v>
      </c>
      <c r="B955" s="9" t="s">
        <v>4469</v>
      </c>
      <c r="C955" s="14">
        <v>42322.0</v>
      </c>
      <c r="D955" s="9" t="s">
        <v>61</v>
      </c>
      <c r="E955" s="9" t="s">
        <v>1903</v>
      </c>
      <c r="F955" s="9" t="s">
        <v>1183</v>
      </c>
      <c r="G955" s="13">
        <v>2007.0</v>
      </c>
      <c r="H955" s="13">
        <v>106542.0</v>
      </c>
      <c r="I955" s="13">
        <v>3.0</v>
      </c>
      <c r="J955" s="13">
        <v>170000.0</v>
      </c>
      <c r="K955" s="9" t="s">
        <v>3407</v>
      </c>
      <c r="L955" s="13">
        <v>2.8</v>
      </c>
      <c r="M955" s="9" t="s">
        <v>3370</v>
      </c>
      <c r="O955" s="13">
        <v>107865.0</v>
      </c>
    </row>
    <row r="956">
      <c r="A956" s="13">
        <v>102824.0</v>
      </c>
      <c r="B956" s="9" t="s">
        <v>4470</v>
      </c>
      <c r="C956" s="14">
        <v>42362.0</v>
      </c>
      <c r="D956" s="9" t="s">
        <v>61</v>
      </c>
      <c r="E956" s="13">
        <v>800.0</v>
      </c>
      <c r="F956" s="9" t="s">
        <v>2744</v>
      </c>
      <c r="G956" s="13">
        <v>2004.0</v>
      </c>
      <c r="H956" s="13">
        <v>63841.0</v>
      </c>
      <c r="I956" s="13">
        <v>2.0</v>
      </c>
      <c r="J956" s="13">
        <v>120000.0</v>
      </c>
      <c r="K956" s="9" t="s">
        <v>3369</v>
      </c>
      <c r="L956" s="13">
        <v>2.6</v>
      </c>
      <c r="M956" s="9" t="s">
        <v>3372</v>
      </c>
      <c r="N956" s="13">
        <v>88477.0</v>
      </c>
      <c r="O956" s="34"/>
    </row>
    <row r="957">
      <c r="A957" s="13">
        <v>121541.0</v>
      </c>
      <c r="B957" s="9" t="s">
        <v>4471</v>
      </c>
      <c r="C957" s="14">
        <v>42400.0</v>
      </c>
      <c r="D957" s="9" t="s">
        <v>25</v>
      </c>
      <c r="E957" s="9" t="s">
        <v>119</v>
      </c>
      <c r="F957" s="9" t="s">
        <v>120</v>
      </c>
      <c r="G957" s="13">
        <v>2012.0</v>
      </c>
      <c r="H957" s="13">
        <v>27858.0</v>
      </c>
      <c r="I957" s="13">
        <v>1.0</v>
      </c>
      <c r="J957" s="13">
        <v>485000.0</v>
      </c>
      <c r="K957" s="9" t="s">
        <v>3383</v>
      </c>
      <c r="L957" s="13">
        <v>4.0</v>
      </c>
      <c r="M957" s="9" t="s">
        <v>3372</v>
      </c>
    </row>
    <row r="958">
      <c r="A958" s="13">
        <v>73053.0</v>
      </c>
      <c r="B958" s="9" t="s">
        <v>4472</v>
      </c>
      <c r="C958" s="14">
        <v>42337.0</v>
      </c>
      <c r="D958" s="9" t="s">
        <v>52</v>
      </c>
      <c r="E958" s="9" t="s">
        <v>53</v>
      </c>
      <c r="F958" s="9" t="s">
        <v>54</v>
      </c>
      <c r="G958" s="13">
        <v>2011.0</v>
      </c>
      <c r="H958" s="13">
        <v>66761.0</v>
      </c>
      <c r="I958" s="13">
        <v>1.0</v>
      </c>
      <c r="J958" s="13">
        <v>1700000.0</v>
      </c>
      <c r="K958" s="9" t="s">
        <v>3369</v>
      </c>
      <c r="L958" s="13">
        <v>3.8</v>
      </c>
      <c r="M958" s="9" t="s">
        <v>3374</v>
      </c>
      <c r="O958" s="34"/>
    </row>
    <row r="959">
      <c r="A959" s="13">
        <v>62398.0</v>
      </c>
      <c r="B959" s="9" t="s">
        <v>4473</v>
      </c>
      <c r="C959" s="14">
        <v>42311.0</v>
      </c>
      <c r="D959" s="9" t="s">
        <v>61</v>
      </c>
      <c r="E959" s="9" t="s">
        <v>216</v>
      </c>
      <c r="F959" s="9" t="s">
        <v>143</v>
      </c>
      <c r="G959" s="13">
        <v>2012.0</v>
      </c>
      <c r="H959" s="13">
        <v>77031.0</v>
      </c>
      <c r="I959" s="13">
        <v>1.0</v>
      </c>
      <c r="J959" s="13">
        <v>530000.0</v>
      </c>
      <c r="K959" s="9" t="s">
        <v>3369</v>
      </c>
      <c r="L959" s="13">
        <v>3.8</v>
      </c>
      <c r="M959" s="9" t="s">
        <v>3374</v>
      </c>
      <c r="N959" s="13">
        <v>540410.0</v>
      </c>
      <c r="O959" s="13">
        <v>550700.0</v>
      </c>
    </row>
    <row r="960">
      <c r="A960" s="13">
        <v>104861.0</v>
      </c>
      <c r="B960" s="9" t="s">
        <v>4474</v>
      </c>
      <c r="C960" s="14">
        <v>42368.0</v>
      </c>
      <c r="D960" s="9" t="s">
        <v>81</v>
      </c>
      <c r="E960" s="9" t="s">
        <v>1099</v>
      </c>
      <c r="F960" s="9" t="s">
        <v>1124</v>
      </c>
      <c r="G960" s="13">
        <v>2007.0</v>
      </c>
      <c r="H960" s="13">
        <v>78112.0</v>
      </c>
      <c r="I960" s="13">
        <v>2.0</v>
      </c>
      <c r="J960" s="13">
        <v>288000.0</v>
      </c>
      <c r="K960" s="9" t="s">
        <v>3387</v>
      </c>
      <c r="L960" s="13">
        <v>2.7</v>
      </c>
      <c r="M960" s="9" t="s">
        <v>3370</v>
      </c>
      <c r="O960" s="13">
        <v>249300.0</v>
      </c>
    </row>
    <row r="961">
      <c r="A961" s="13">
        <v>129844.0</v>
      </c>
      <c r="B961" s="9" t="s">
        <v>4475</v>
      </c>
      <c r="C961" s="14">
        <v>42414.0</v>
      </c>
      <c r="D961" s="9" t="s">
        <v>91</v>
      </c>
      <c r="E961" s="9" t="s">
        <v>92</v>
      </c>
      <c r="F961" s="9" t="s">
        <v>124</v>
      </c>
      <c r="G961" s="13">
        <v>2011.0</v>
      </c>
      <c r="H961" s="13">
        <v>37785.0</v>
      </c>
      <c r="I961" s="13">
        <v>1.0</v>
      </c>
      <c r="J961" s="13">
        <v>700000.0</v>
      </c>
      <c r="K961" s="9" t="s">
        <v>3369</v>
      </c>
      <c r="L961" s="13">
        <v>3.7</v>
      </c>
      <c r="M961" s="9" t="s">
        <v>3372</v>
      </c>
      <c r="O961" s="13">
        <v>780600.0</v>
      </c>
    </row>
    <row r="962">
      <c r="A962" s="13">
        <v>22316.0</v>
      </c>
      <c r="B962" s="9" t="s">
        <v>4476</v>
      </c>
      <c r="C962" s="14">
        <v>42301.0</v>
      </c>
      <c r="D962" s="9" t="s">
        <v>91</v>
      </c>
      <c r="E962" s="9" t="s">
        <v>243</v>
      </c>
      <c r="F962" s="9" t="s">
        <v>847</v>
      </c>
      <c r="G962" s="13">
        <v>2011.0</v>
      </c>
      <c r="H962" s="13">
        <v>34042.0</v>
      </c>
      <c r="I962" s="13">
        <v>1.0</v>
      </c>
      <c r="J962" s="13">
        <v>520000.0</v>
      </c>
      <c r="K962" s="9" t="s">
        <v>3369</v>
      </c>
      <c r="L962" s="13">
        <v>3.3</v>
      </c>
      <c r="M962" s="9" t="s">
        <v>3370</v>
      </c>
      <c r="O962" s="13">
        <v>366400.0</v>
      </c>
    </row>
    <row r="963">
      <c r="A963" s="13">
        <v>212932.0</v>
      </c>
      <c r="B963" s="9" t="s">
        <v>4477</v>
      </c>
      <c r="C963" s="14">
        <v>42454.0</v>
      </c>
      <c r="D963" s="9" t="s">
        <v>81</v>
      </c>
      <c r="E963" s="9" t="s">
        <v>624</v>
      </c>
      <c r="F963" s="9" t="s">
        <v>625</v>
      </c>
      <c r="G963" s="13">
        <v>2009.0</v>
      </c>
      <c r="H963" s="13">
        <v>78047.0</v>
      </c>
      <c r="I963" s="13">
        <v>2.0</v>
      </c>
      <c r="J963" s="13">
        <v>515000.0</v>
      </c>
      <c r="K963" s="9" t="s">
        <v>3383</v>
      </c>
      <c r="L963" s="13">
        <v>3.4</v>
      </c>
      <c r="M963" s="9" t="s">
        <v>3372</v>
      </c>
      <c r="O963" s="13">
        <v>532260.0</v>
      </c>
    </row>
    <row r="964">
      <c r="A964" s="13">
        <v>67724.0</v>
      </c>
      <c r="B964" s="9" t="s">
        <v>4478</v>
      </c>
      <c r="C964" s="14">
        <v>42314.0</v>
      </c>
      <c r="D964" s="9" t="s">
        <v>61</v>
      </c>
      <c r="E964" s="9" t="s">
        <v>202</v>
      </c>
      <c r="F964" s="9" t="s">
        <v>172</v>
      </c>
      <c r="G964" s="13">
        <v>2013.0</v>
      </c>
      <c r="H964" s="13">
        <v>52812.0</v>
      </c>
      <c r="I964" s="13">
        <v>2.0</v>
      </c>
      <c r="J964" s="13">
        <v>600000.0</v>
      </c>
      <c r="K964" s="9" t="s">
        <v>3369</v>
      </c>
      <c r="L964" s="13">
        <v>4.2</v>
      </c>
      <c r="M964" s="9" t="s">
        <v>3374</v>
      </c>
      <c r="N964" s="13">
        <v>509292.0</v>
      </c>
      <c r="O964" s="13">
        <v>493920.0</v>
      </c>
    </row>
    <row r="965">
      <c r="A965" s="13">
        <v>20097.0</v>
      </c>
      <c r="B965" s="9" t="s">
        <v>4479</v>
      </c>
      <c r="C965" s="14">
        <v>42283.0</v>
      </c>
      <c r="D965" s="9" t="s">
        <v>91</v>
      </c>
      <c r="E965" s="9" t="s">
        <v>92</v>
      </c>
      <c r="F965" s="9" t="s">
        <v>2764</v>
      </c>
      <c r="G965" s="13">
        <v>2010.0</v>
      </c>
      <c r="H965" s="13">
        <v>75085.0</v>
      </c>
      <c r="I965" s="13">
        <v>2.0</v>
      </c>
      <c r="J965" s="13">
        <v>435000.0</v>
      </c>
      <c r="K965" s="9" t="s">
        <v>3369</v>
      </c>
      <c r="L965" s="13">
        <v>2.4</v>
      </c>
      <c r="M965" s="9" t="s">
        <v>3374</v>
      </c>
      <c r="O965" s="13">
        <v>391050.0</v>
      </c>
    </row>
    <row r="966">
      <c r="A966" s="13">
        <v>99148.0</v>
      </c>
      <c r="B966" s="9" t="s">
        <v>4480</v>
      </c>
      <c r="C966" s="14">
        <v>42357.0</v>
      </c>
      <c r="D966" s="9" t="s">
        <v>81</v>
      </c>
      <c r="E966" s="9" t="s">
        <v>82</v>
      </c>
      <c r="F966" s="9" t="s">
        <v>399</v>
      </c>
      <c r="G966" s="13">
        <v>2010.0</v>
      </c>
      <c r="H966" s="13">
        <v>48257.0</v>
      </c>
      <c r="I966" s="13">
        <v>1.0</v>
      </c>
      <c r="J966" s="13">
        <v>500000.0</v>
      </c>
      <c r="K966" s="9" t="s">
        <v>3385</v>
      </c>
      <c r="L966" s="13">
        <v>3.4</v>
      </c>
      <c r="M966" s="9" t="s">
        <v>3370</v>
      </c>
      <c r="O966" s="13">
        <v>605300.0</v>
      </c>
    </row>
    <row r="967">
      <c r="A967" s="13">
        <v>69741.0</v>
      </c>
      <c r="B967" s="9" t="s">
        <v>4481</v>
      </c>
      <c r="C967" s="14">
        <v>42320.0</v>
      </c>
      <c r="D967" s="9" t="s">
        <v>91</v>
      </c>
      <c r="E967" s="9" t="s">
        <v>1826</v>
      </c>
      <c r="F967" s="9" t="s">
        <v>1120</v>
      </c>
      <c r="G967" s="13">
        <v>2005.0</v>
      </c>
      <c r="H967" s="13">
        <v>36625.0</v>
      </c>
      <c r="I967" s="13">
        <v>1.0</v>
      </c>
      <c r="J967" s="13">
        <v>230000.0</v>
      </c>
      <c r="K967" s="9" t="s">
        <v>3369</v>
      </c>
      <c r="L967" s="13">
        <v>2.3</v>
      </c>
      <c r="M967" s="9" t="s">
        <v>3370</v>
      </c>
      <c r="N967" s="13">
        <v>145738.0</v>
      </c>
      <c r="O967" s="13">
        <v>137000.0</v>
      </c>
    </row>
    <row r="968">
      <c r="A968" s="13">
        <v>110345.0</v>
      </c>
      <c r="B968" s="9" t="s">
        <v>4482</v>
      </c>
      <c r="C968" s="14">
        <v>42379.0</v>
      </c>
      <c r="D968" s="9" t="s">
        <v>61</v>
      </c>
      <c r="E968" s="9" t="s">
        <v>1211</v>
      </c>
      <c r="F968" s="9" t="s">
        <v>306</v>
      </c>
      <c r="G968" s="13">
        <v>2013.0</v>
      </c>
      <c r="H968" s="13">
        <v>31218.0</v>
      </c>
      <c r="I968" s="13">
        <v>1.0</v>
      </c>
      <c r="J968" s="13">
        <v>290000.0</v>
      </c>
      <c r="K968" s="9" t="s">
        <v>3383</v>
      </c>
      <c r="L968" s="13">
        <v>4.1</v>
      </c>
      <c r="M968" s="9" t="s">
        <v>3370</v>
      </c>
      <c r="N968" s="13">
        <v>290042.0</v>
      </c>
      <c r="O968" s="13">
        <v>286100.0</v>
      </c>
    </row>
    <row r="969">
      <c r="A969" s="13">
        <v>227376.0</v>
      </c>
      <c r="B969" s="9" t="s">
        <v>4483</v>
      </c>
      <c r="C969" s="14">
        <v>42453.0</v>
      </c>
      <c r="D969" s="9" t="s">
        <v>91</v>
      </c>
      <c r="E969" s="9" t="s">
        <v>243</v>
      </c>
      <c r="F969" s="9" t="s">
        <v>2774</v>
      </c>
      <c r="G969" s="13">
        <v>2012.0</v>
      </c>
      <c r="H969" s="13">
        <v>107741.0</v>
      </c>
      <c r="I969" s="13">
        <v>1.0</v>
      </c>
      <c r="J969" s="13">
        <v>525000.0</v>
      </c>
      <c r="K969" s="9" t="s">
        <v>3369</v>
      </c>
      <c r="L969" s="13">
        <v>3.2</v>
      </c>
      <c r="M969" s="9" t="s">
        <v>3372</v>
      </c>
      <c r="O969" s="13">
        <v>530600.0</v>
      </c>
    </row>
    <row r="970">
      <c r="A970" s="13">
        <v>216822.0</v>
      </c>
      <c r="B970" s="9" t="s">
        <v>4484</v>
      </c>
      <c r="C970" s="14">
        <v>42438.0</v>
      </c>
      <c r="D970" s="9" t="s">
        <v>91</v>
      </c>
      <c r="E970" s="9" t="s">
        <v>907</v>
      </c>
      <c r="F970" s="9" t="s">
        <v>1013</v>
      </c>
      <c r="G970" s="13">
        <v>2011.0</v>
      </c>
      <c r="H970" s="13">
        <v>12518.0</v>
      </c>
      <c r="I970" s="13">
        <v>2.0</v>
      </c>
      <c r="J970" s="13">
        <v>360000.0</v>
      </c>
      <c r="K970" s="9" t="s">
        <v>3369</v>
      </c>
      <c r="L970" s="13">
        <v>3.6</v>
      </c>
      <c r="M970" s="9" t="s">
        <v>3370</v>
      </c>
      <c r="N970" s="13">
        <v>289439.0</v>
      </c>
      <c r="O970" s="13">
        <v>296820.0</v>
      </c>
    </row>
    <row r="971">
      <c r="A971" s="13">
        <v>110013.0</v>
      </c>
      <c r="B971" s="9" t="s">
        <v>4485</v>
      </c>
      <c r="C971" s="14">
        <v>42378.0</v>
      </c>
      <c r="D971" s="9" t="s">
        <v>77</v>
      </c>
      <c r="E971" s="9" t="s">
        <v>623</v>
      </c>
      <c r="F971" s="9" t="s">
        <v>600</v>
      </c>
      <c r="G971" s="13">
        <v>2011.0</v>
      </c>
      <c r="H971" s="13">
        <v>73240.0</v>
      </c>
      <c r="I971" s="13">
        <v>1.0</v>
      </c>
      <c r="J971" s="13">
        <v>315000.0</v>
      </c>
      <c r="K971" s="9" t="s">
        <v>3383</v>
      </c>
      <c r="L971" s="13">
        <v>3.4</v>
      </c>
      <c r="M971" s="9" t="s">
        <v>3370</v>
      </c>
      <c r="O971" s="13">
        <v>326900.0</v>
      </c>
    </row>
    <row r="972">
      <c r="A972" s="13">
        <v>217032.0</v>
      </c>
      <c r="B972" s="9" t="s">
        <v>4486</v>
      </c>
      <c r="C972" s="14">
        <v>42438.0</v>
      </c>
      <c r="D972" s="9" t="s">
        <v>91</v>
      </c>
      <c r="E972" s="9" t="s">
        <v>243</v>
      </c>
      <c r="F972" s="9" t="s">
        <v>1514</v>
      </c>
      <c r="G972" s="13">
        <v>2012.0</v>
      </c>
      <c r="H972" s="13">
        <v>16028.0</v>
      </c>
      <c r="I972" s="13">
        <v>1.0</v>
      </c>
      <c r="J972" s="13">
        <v>475000.0</v>
      </c>
      <c r="K972" s="9" t="s">
        <v>3387</v>
      </c>
      <c r="L972" s="13">
        <v>3.8</v>
      </c>
      <c r="M972" s="9" t="s">
        <v>3372</v>
      </c>
      <c r="O972" s="13">
        <v>407300.0</v>
      </c>
    </row>
    <row r="973">
      <c r="A973" s="13">
        <v>71911.0</v>
      </c>
      <c r="B973" s="9" t="s">
        <v>4487</v>
      </c>
      <c r="C973" s="14">
        <v>42321.0</v>
      </c>
      <c r="D973" s="9" t="s">
        <v>91</v>
      </c>
      <c r="E973" s="9" t="s">
        <v>243</v>
      </c>
      <c r="F973" s="9" t="s">
        <v>799</v>
      </c>
      <c r="G973" s="13">
        <v>2010.0</v>
      </c>
      <c r="H973" s="13">
        <v>18178.0</v>
      </c>
      <c r="I973" s="13">
        <v>2.0</v>
      </c>
      <c r="J973" s="13">
        <v>459000.0</v>
      </c>
      <c r="K973" s="9" t="s">
        <v>3387</v>
      </c>
      <c r="L973" s="13">
        <v>3.7</v>
      </c>
      <c r="M973" s="9" t="s">
        <v>3370</v>
      </c>
      <c r="O973" s="13">
        <v>352440.0</v>
      </c>
    </row>
    <row r="974">
      <c r="A974" s="13">
        <v>94354.0</v>
      </c>
      <c r="B974" s="9" t="s">
        <v>4488</v>
      </c>
      <c r="C974" s="14">
        <v>42345.0</v>
      </c>
      <c r="D974" s="9" t="s">
        <v>61</v>
      </c>
      <c r="E974" s="9" t="s">
        <v>216</v>
      </c>
      <c r="F974" s="9" t="s">
        <v>2731</v>
      </c>
      <c r="G974" s="13">
        <v>2013.0</v>
      </c>
      <c r="H974" s="13">
        <v>10599.0</v>
      </c>
      <c r="I974" s="13">
        <v>1.0</v>
      </c>
      <c r="J974" s="13">
        <v>700000.0</v>
      </c>
      <c r="K974" s="9" t="s">
        <v>3369</v>
      </c>
      <c r="L974" s="13">
        <v>4.5</v>
      </c>
      <c r="M974" s="9" t="s">
        <v>3370</v>
      </c>
      <c r="N974" s="13">
        <v>499880.0</v>
      </c>
      <c r="O974" s="34"/>
    </row>
    <row r="975">
      <c r="A975" s="13">
        <v>53247.0</v>
      </c>
      <c r="B975" s="9" t="s">
        <v>4489</v>
      </c>
      <c r="C975" s="14">
        <v>42328.0</v>
      </c>
      <c r="D975" s="9" t="s">
        <v>91</v>
      </c>
      <c r="E975" s="9" t="s">
        <v>92</v>
      </c>
      <c r="F975" s="9" t="s">
        <v>124</v>
      </c>
      <c r="G975" s="13">
        <v>2011.0</v>
      </c>
      <c r="H975" s="13">
        <v>46458.0</v>
      </c>
      <c r="I975" s="13">
        <v>1.0</v>
      </c>
      <c r="J975" s="13">
        <v>700000.0</v>
      </c>
      <c r="K975" s="9" t="s">
        <v>3369</v>
      </c>
      <c r="L975" s="13">
        <v>3.6</v>
      </c>
      <c r="M975" s="9" t="s">
        <v>3370</v>
      </c>
      <c r="O975" s="13">
        <v>776100.0</v>
      </c>
    </row>
    <row r="976">
      <c r="A976" s="13">
        <v>125189.0</v>
      </c>
      <c r="B976" s="9" t="s">
        <v>4490</v>
      </c>
      <c r="C976" s="14">
        <v>42409.0</v>
      </c>
      <c r="D976" s="9" t="s">
        <v>273</v>
      </c>
      <c r="E976" s="9" t="s">
        <v>2177</v>
      </c>
      <c r="F976" s="9" t="s">
        <v>4491</v>
      </c>
      <c r="G976" s="13">
        <v>2007.0</v>
      </c>
      <c r="H976" s="13">
        <v>114794.0</v>
      </c>
      <c r="I976" s="13">
        <v>3.0</v>
      </c>
      <c r="J976" s="13">
        <v>165000.0</v>
      </c>
      <c r="K976" s="9" t="s">
        <v>3369</v>
      </c>
      <c r="L976" s="13">
        <v>2.2</v>
      </c>
      <c r="M976" s="9" t="s">
        <v>3372</v>
      </c>
      <c r="O976" s="13">
        <v>119680.0</v>
      </c>
    </row>
    <row r="977">
      <c r="A977" s="13">
        <v>16457.0</v>
      </c>
      <c r="B977" s="9" t="s">
        <v>4492</v>
      </c>
      <c r="C977" s="14">
        <v>42206.0</v>
      </c>
      <c r="D977" s="9" t="s">
        <v>44</v>
      </c>
      <c r="E977" s="9" t="s">
        <v>244</v>
      </c>
      <c r="F977" s="9" t="s">
        <v>276</v>
      </c>
      <c r="G977" s="13">
        <v>2012.0</v>
      </c>
      <c r="H977" s="13">
        <v>17581.0</v>
      </c>
      <c r="I977" s="13">
        <v>1.0</v>
      </c>
      <c r="J977" s="13">
        <v>650000.0</v>
      </c>
      <c r="K977" s="9" t="s">
        <v>3383</v>
      </c>
      <c r="L977" s="13">
        <v>4.9</v>
      </c>
      <c r="M977" s="9" t="s">
        <v>3374</v>
      </c>
      <c r="O977" s="13">
        <v>551500.0</v>
      </c>
    </row>
    <row r="978">
      <c r="A978" s="13">
        <v>67890.0</v>
      </c>
      <c r="B978" s="9" t="s">
        <v>4493</v>
      </c>
      <c r="C978" s="14">
        <v>42314.0</v>
      </c>
      <c r="D978" s="9" t="s">
        <v>61</v>
      </c>
      <c r="E978" s="9" t="s">
        <v>1831</v>
      </c>
      <c r="F978" s="9" t="s">
        <v>1839</v>
      </c>
      <c r="G978" s="13">
        <v>2011.0</v>
      </c>
      <c r="H978" s="13">
        <v>21435.0</v>
      </c>
      <c r="I978" s="13">
        <v>1.0</v>
      </c>
      <c r="J978" s="13">
        <v>275000.0</v>
      </c>
      <c r="K978" s="9" t="s">
        <v>3369</v>
      </c>
      <c r="L978" s="13">
        <v>4.1</v>
      </c>
      <c r="M978" s="9" t="s">
        <v>3418</v>
      </c>
      <c r="N978" s="13">
        <v>245158.0</v>
      </c>
      <c r="O978" s="13">
        <v>213800.0</v>
      </c>
    </row>
    <row r="979">
      <c r="A979" s="13">
        <v>63678.0</v>
      </c>
      <c r="B979" s="9" t="s">
        <v>4494</v>
      </c>
      <c r="C979" s="14">
        <v>42314.0</v>
      </c>
      <c r="D979" s="9" t="s">
        <v>61</v>
      </c>
      <c r="E979" s="9" t="s">
        <v>652</v>
      </c>
      <c r="F979" s="9" t="s">
        <v>2295</v>
      </c>
      <c r="G979" s="13">
        <v>2005.0</v>
      </c>
      <c r="H979" s="13">
        <v>78719.0</v>
      </c>
      <c r="I979" s="13">
        <v>1.0</v>
      </c>
      <c r="J979" s="13">
        <v>200000.0</v>
      </c>
      <c r="K979" s="9" t="s">
        <v>3369</v>
      </c>
      <c r="L979" s="13">
        <v>2.7</v>
      </c>
      <c r="M979" s="9" t="s">
        <v>3374</v>
      </c>
      <c r="O979" s="34"/>
    </row>
    <row r="980">
      <c r="A980" s="13">
        <v>18422.0</v>
      </c>
      <c r="B980" s="9" t="s">
        <v>4495</v>
      </c>
      <c r="C980" s="14">
        <v>42256.0</v>
      </c>
      <c r="D980" s="9" t="s">
        <v>542</v>
      </c>
      <c r="E980" s="9" t="s">
        <v>3423</v>
      </c>
      <c r="F980" s="9" t="s">
        <v>4496</v>
      </c>
      <c r="G980" s="13">
        <v>2010.0</v>
      </c>
      <c r="H980" s="13">
        <v>78360.0</v>
      </c>
      <c r="I980" s="13">
        <v>1.0</v>
      </c>
      <c r="J980" s="13">
        <v>525000.0</v>
      </c>
      <c r="K980" s="9" t="s">
        <v>3369</v>
      </c>
      <c r="L980" s="13">
        <v>3.4</v>
      </c>
      <c r="M980" s="9" t="s">
        <v>3374</v>
      </c>
      <c r="O980" s="34"/>
    </row>
    <row r="981">
      <c r="A981" s="13">
        <v>208266.0</v>
      </c>
      <c r="B981" s="9" t="s">
        <v>4497</v>
      </c>
      <c r="C981" s="14">
        <v>42432.0</v>
      </c>
      <c r="D981" s="9" t="s">
        <v>91</v>
      </c>
      <c r="E981" s="9" t="s">
        <v>1726</v>
      </c>
      <c r="F981" s="9" t="s">
        <v>2223</v>
      </c>
      <c r="G981" s="13">
        <v>2008.0</v>
      </c>
      <c r="H981" s="13">
        <v>17596.0</v>
      </c>
      <c r="I981" s="13">
        <v>2.0</v>
      </c>
      <c r="J981" s="13">
        <v>275000.0</v>
      </c>
      <c r="K981" s="9" t="s">
        <v>3383</v>
      </c>
      <c r="L981" s="13">
        <v>3.3</v>
      </c>
      <c r="M981" s="9" t="s">
        <v>3372</v>
      </c>
      <c r="O981" s="13">
        <v>176490.0</v>
      </c>
    </row>
    <row r="982">
      <c r="A982" s="13">
        <v>114229.0</v>
      </c>
      <c r="B982" s="9" t="s">
        <v>4498</v>
      </c>
      <c r="C982" s="14">
        <v>42387.0</v>
      </c>
      <c r="D982" s="9" t="s">
        <v>273</v>
      </c>
      <c r="E982" s="9" t="s">
        <v>2177</v>
      </c>
      <c r="F982" s="9" t="s">
        <v>4499</v>
      </c>
      <c r="G982" s="13">
        <v>2006.0</v>
      </c>
      <c r="H982" s="13">
        <v>102978.0</v>
      </c>
      <c r="I982" s="13">
        <v>3.0</v>
      </c>
      <c r="J982" s="13">
        <v>199999.0</v>
      </c>
      <c r="K982" s="9" t="s">
        <v>3383</v>
      </c>
      <c r="L982" s="13">
        <v>3.1</v>
      </c>
      <c r="M982" s="9" t="s">
        <v>3372</v>
      </c>
      <c r="O982" s="13">
        <v>96560.0</v>
      </c>
    </row>
    <row r="983">
      <c r="A983" s="13">
        <v>211480.0</v>
      </c>
      <c r="B983" s="35" t="s">
        <v>4500</v>
      </c>
      <c r="C983" s="14">
        <v>42436.0</v>
      </c>
      <c r="D983" s="9" t="s">
        <v>91</v>
      </c>
      <c r="E983" s="9" t="s">
        <v>132</v>
      </c>
      <c r="F983" s="9" t="s">
        <v>847</v>
      </c>
      <c r="G983" s="13">
        <v>2015.0</v>
      </c>
      <c r="H983" s="13">
        <v>8674.0</v>
      </c>
      <c r="I983" s="13">
        <v>1.0</v>
      </c>
      <c r="J983" s="13">
        <v>630000.0</v>
      </c>
      <c r="K983" s="9" t="s">
        <v>3369</v>
      </c>
      <c r="L983" s="13">
        <v>4.7</v>
      </c>
      <c r="M983" s="9" t="s">
        <v>3372</v>
      </c>
    </row>
    <row r="984">
      <c r="A984" s="13">
        <v>79130.0</v>
      </c>
      <c r="B984" s="9" t="s">
        <v>4501</v>
      </c>
      <c r="C984" s="14">
        <v>42338.0</v>
      </c>
      <c r="D984" s="9" t="s">
        <v>91</v>
      </c>
      <c r="E984" s="9" t="s">
        <v>907</v>
      </c>
      <c r="F984" s="9" t="s">
        <v>1574</v>
      </c>
      <c r="G984" s="13">
        <v>2012.0</v>
      </c>
      <c r="H984" s="13">
        <v>27955.0</v>
      </c>
      <c r="I984" s="13">
        <v>1.0</v>
      </c>
      <c r="J984" s="13">
        <v>450000.0</v>
      </c>
      <c r="K984" s="9" t="s">
        <v>3369</v>
      </c>
      <c r="L984" s="13">
        <v>3.4</v>
      </c>
      <c r="M984" s="9" t="s">
        <v>3374</v>
      </c>
      <c r="O984" s="34"/>
    </row>
    <row r="985">
      <c r="A985" s="13">
        <v>120185.0</v>
      </c>
      <c r="B985" s="9" t="s">
        <v>4502</v>
      </c>
      <c r="C985" s="14">
        <v>42399.0</v>
      </c>
      <c r="D985" s="9" t="s">
        <v>61</v>
      </c>
      <c r="E985" s="9" t="s">
        <v>216</v>
      </c>
      <c r="F985" s="9" t="s">
        <v>143</v>
      </c>
      <c r="G985" s="13">
        <v>2010.0</v>
      </c>
      <c r="H985" s="13">
        <v>56751.0</v>
      </c>
      <c r="I985" s="13">
        <v>2.0</v>
      </c>
      <c r="J985" s="13">
        <v>525000.0</v>
      </c>
      <c r="K985" s="9" t="s">
        <v>3369</v>
      </c>
      <c r="L985" s="13">
        <v>3.5</v>
      </c>
      <c r="M985" s="9" t="s">
        <v>3370</v>
      </c>
      <c r="N985" s="13">
        <v>380133.0</v>
      </c>
      <c r="O985" s="13">
        <v>412560.0</v>
      </c>
    </row>
    <row r="986">
      <c r="A986" s="13">
        <v>84780.0</v>
      </c>
      <c r="B986" s="9" t="s">
        <v>4503</v>
      </c>
      <c r="C986" s="14">
        <v>42335.0</v>
      </c>
      <c r="D986" s="9" t="s">
        <v>81</v>
      </c>
      <c r="E986" s="9" t="s">
        <v>253</v>
      </c>
      <c r="F986" s="9" t="s">
        <v>254</v>
      </c>
      <c r="G986" s="13">
        <v>2013.0</v>
      </c>
      <c r="H986" s="13">
        <v>55494.0</v>
      </c>
      <c r="I986" s="13">
        <v>1.0</v>
      </c>
      <c r="J986" s="13">
        <v>695000.0</v>
      </c>
      <c r="K986" s="9" t="s">
        <v>3369</v>
      </c>
      <c r="L986" s="13">
        <v>3.8</v>
      </c>
      <c r="M986" s="9" t="s">
        <v>3370</v>
      </c>
      <c r="O986" s="13">
        <v>633800.0</v>
      </c>
    </row>
    <row r="987">
      <c r="A987" s="13">
        <v>70531.0</v>
      </c>
      <c r="B987" s="9" t="s">
        <v>4504</v>
      </c>
      <c r="C987" s="14">
        <v>42320.0</v>
      </c>
      <c r="D987" s="9" t="s">
        <v>61</v>
      </c>
      <c r="E987" s="9" t="s">
        <v>1211</v>
      </c>
      <c r="F987" s="9" t="s">
        <v>306</v>
      </c>
      <c r="G987" s="13">
        <v>2013.0</v>
      </c>
      <c r="H987" s="13">
        <v>20215.0</v>
      </c>
      <c r="I987" s="13">
        <v>1.0</v>
      </c>
      <c r="J987" s="13">
        <v>375000.0</v>
      </c>
      <c r="K987" s="9" t="s">
        <v>3385</v>
      </c>
      <c r="L987" s="13">
        <v>4.5</v>
      </c>
      <c r="M987" s="9" t="s">
        <v>3370</v>
      </c>
      <c r="N987" s="13">
        <v>294625.0</v>
      </c>
      <c r="O987" s="13">
        <v>286100.0</v>
      </c>
    </row>
    <row r="988">
      <c r="A988" s="13">
        <v>100179.0</v>
      </c>
      <c r="B988" s="9" t="s">
        <v>4505</v>
      </c>
      <c r="C988" s="14">
        <v>42364.0</v>
      </c>
      <c r="D988" s="9" t="s">
        <v>61</v>
      </c>
      <c r="E988" s="9" t="s">
        <v>202</v>
      </c>
      <c r="F988" s="9" t="s">
        <v>172</v>
      </c>
      <c r="G988" s="13">
        <v>2011.0</v>
      </c>
      <c r="H988" s="13">
        <v>96222.0</v>
      </c>
      <c r="I988" s="13">
        <v>3.0</v>
      </c>
      <c r="J988" s="13">
        <v>370000.0</v>
      </c>
      <c r="K988" s="9" t="s">
        <v>3383</v>
      </c>
      <c r="L988" s="13">
        <v>3.7</v>
      </c>
      <c r="M988" s="9" t="s">
        <v>3374</v>
      </c>
      <c r="N988" s="13">
        <v>349112.0</v>
      </c>
      <c r="O988" s="13">
        <v>378250.0</v>
      </c>
    </row>
    <row r="989">
      <c r="A989" s="13">
        <v>105474.0</v>
      </c>
      <c r="B989" s="9" t="s">
        <v>4506</v>
      </c>
      <c r="C989" s="14">
        <v>42371.0</v>
      </c>
      <c r="D989" s="9" t="s">
        <v>77</v>
      </c>
      <c r="E989" s="9" t="s">
        <v>1289</v>
      </c>
      <c r="F989" s="9" t="s">
        <v>1290</v>
      </c>
      <c r="G989" s="13">
        <v>2006.0</v>
      </c>
      <c r="H989" s="13">
        <v>102243.0</v>
      </c>
      <c r="I989" s="13">
        <v>3.0</v>
      </c>
      <c r="J989" s="13">
        <v>200000.0</v>
      </c>
      <c r="K989" s="34"/>
      <c r="L989" s="13">
        <v>2.4</v>
      </c>
      <c r="M989" s="9" t="s">
        <v>3370</v>
      </c>
      <c r="O989" s="34"/>
    </row>
    <row r="990">
      <c r="A990" s="13">
        <v>72733.0</v>
      </c>
      <c r="B990" s="9" t="s">
        <v>4507</v>
      </c>
      <c r="C990" s="14">
        <v>42333.0</v>
      </c>
      <c r="D990" s="9" t="s">
        <v>32</v>
      </c>
      <c r="E990" s="9" t="s">
        <v>33</v>
      </c>
      <c r="F990" s="9" t="s">
        <v>3483</v>
      </c>
      <c r="G990" s="13">
        <v>2012.0</v>
      </c>
      <c r="H990" s="13">
        <v>40256.0</v>
      </c>
      <c r="I990" s="13">
        <v>2.0</v>
      </c>
      <c r="J990" s="13">
        <v>1300000.0</v>
      </c>
      <c r="K990" s="9" t="s">
        <v>3369</v>
      </c>
      <c r="L990" s="13">
        <v>3.4</v>
      </c>
      <c r="M990" s="9" t="s">
        <v>3370</v>
      </c>
      <c r="O990" s="13">
        <v>1088820.0</v>
      </c>
    </row>
    <row r="991">
      <c r="A991" s="13">
        <v>111882.0</v>
      </c>
      <c r="B991" s="9" t="s">
        <v>4508</v>
      </c>
      <c r="C991" s="14">
        <v>42385.0</v>
      </c>
      <c r="D991" s="9" t="s">
        <v>61</v>
      </c>
      <c r="E991" s="9" t="s">
        <v>1211</v>
      </c>
      <c r="F991" s="9" t="s">
        <v>306</v>
      </c>
      <c r="G991" s="13">
        <v>2010.0</v>
      </c>
      <c r="H991" s="13">
        <v>23256.0</v>
      </c>
      <c r="I991" s="13">
        <v>1.0</v>
      </c>
      <c r="J991" s="13">
        <v>275000.0</v>
      </c>
      <c r="K991" s="9" t="s">
        <v>3369</v>
      </c>
      <c r="L991" s="13">
        <v>3.8</v>
      </c>
      <c r="M991" s="9" t="s">
        <v>3370</v>
      </c>
      <c r="N991" s="13">
        <v>236787.0</v>
      </c>
      <c r="O991" s="13">
        <v>218800.0</v>
      </c>
    </row>
    <row r="992">
      <c r="A992" s="13">
        <v>130461.0</v>
      </c>
      <c r="B992" s="9" t="s">
        <v>4509</v>
      </c>
      <c r="C992" s="14">
        <v>42415.0</v>
      </c>
      <c r="D992" s="9" t="s">
        <v>91</v>
      </c>
      <c r="E992" s="9" t="s">
        <v>907</v>
      </c>
      <c r="F992" s="9" t="s">
        <v>1390</v>
      </c>
      <c r="G992" s="13">
        <v>2011.0</v>
      </c>
      <c r="H992" s="13">
        <v>38193.0</v>
      </c>
      <c r="I992" s="13">
        <v>1.0</v>
      </c>
      <c r="J992" s="13">
        <v>350000.0</v>
      </c>
      <c r="K992" s="9" t="s">
        <v>3383</v>
      </c>
      <c r="L992" s="13">
        <v>4.0</v>
      </c>
      <c r="M992" s="9" t="s">
        <v>3372</v>
      </c>
      <c r="O992" s="13">
        <v>307900.0</v>
      </c>
    </row>
    <row r="993">
      <c r="A993" s="13">
        <v>112958.0</v>
      </c>
      <c r="B993" s="9" t="s">
        <v>4510</v>
      </c>
      <c r="C993" s="14">
        <v>42388.0</v>
      </c>
      <c r="D993" s="9" t="s">
        <v>13</v>
      </c>
      <c r="E993" s="9" t="s">
        <v>30</v>
      </c>
      <c r="F993" s="9" t="s">
        <v>2733</v>
      </c>
      <c r="G993" s="13">
        <v>2012.0</v>
      </c>
      <c r="H993" s="13">
        <v>62177.0</v>
      </c>
      <c r="I993" s="13">
        <v>1.0</v>
      </c>
      <c r="J993" s="13">
        <v>1250000.0</v>
      </c>
      <c r="K993" s="9" t="s">
        <v>3369</v>
      </c>
      <c r="L993" s="13">
        <v>4.1</v>
      </c>
      <c r="M993" s="9" t="s">
        <v>3372</v>
      </c>
      <c r="O993" s="13">
        <v>967600.0</v>
      </c>
    </row>
    <row r="994">
      <c r="A994" s="13">
        <v>54042.0</v>
      </c>
      <c r="B994" s="9" t="s">
        <v>4511</v>
      </c>
      <c r="C994" s="14">
        <v>42317.0</v>
      </c>
      <c r="D994" s="9" t="s">
        <v>25</v>
      </c>
      <c r="E994" s="9" t="s">
        <v>195</v>
      </c>
      <c r="F994" s="9" t="s">
        <v>221</v>
      </c>
      <c r="G994" s="13">
        <v>2012.0</v>
      </c>
      <c r="H994" s="13">
        <v>88005.0</v>
      </c>
      <c r="I994" s="13">
        <v>1.0</v>
      </c>
      <c r="J994" s="13">
        <v>640000.0</v>
      </c>
      <c r="K994" s="9" t="s">
        <v>3369</v>
      </c>
      <c r="L994" s="13">
        <v>3.5</v>
      </c>
      <c r="M994" s="9" t="s">
        <v>3374</v>
      </c>
      <c r="O994" s="34"/>
    </row>
    <row r="995">
      <c r="A995" s="13">
        <v>106475.0</v>
      </c>
      <c r="B995" s="9" t="s">
        <v>4512</v>
      </c>
      <c r="C995" s="14">
        <v>42371.0</v>
      </c>
      <c r="D995" s="9" t="s">
        <v>542</v>
      </c>
      <c r="E995" s="9" t="s">
        <v>2778</v>
      </c>
      <c r="F995" s="9" t="s">
        <v>2779</v>
      </c>
      <c r="G995" s="13">
        <v>2004.0</v>
      </c>
      <c r="H995" s="13">
        <v>47908.0</v>
      </c>
      <c r="I995" s="13">
        <v>1.0</v>
      </c>
      <c r="J995" s="13">
        <v>135000.0</v>
      </c>
      <c r="K995" s="9" t="s">
        <v>3369</v>
      </c>
      <c r="L995" s="13">
        <v>2.4</v>
      </c>
      <c r="M995" s="9" t="s">
        <v>3372</v>
      </c>
      <c r="O995" s="13">
        <v>69100.0</v>
      </c>
    </row>
    <row r="996">
      <c r="A996" s="13">
        <v>18465.0</v>
      </c>
      <c r="B996" s="9" t="s">
        <v>4513</v>
      </c>
      <c r="C996" s="14">
        <v>42257.0</v>
      </c>
      <c r="D996" s="9" t="s">
        <v>13</v>
      </c>
      <c r="E996" s="9" t="s">
        <v>103</v>
      </c>
      <c r="F996" s="9" t="s">
        <v>524</v>
      </c>
      <c r="G996" s="13">
        <v>2011.0</v>
      </c>
      <c r="H996" s="13">
        <v>44353.0</v>
      </c>
      <c r="I996" s="13">
        <v>1.0</v>
      </c>
      <c r="J996" s="13">
        <v>950000.0</v>
      </c>
      <c r="K996" s="9" t="s">
        <v>3385</v>
      </c>
      <c r="L996" s="13">
        <v>3.9</v>
      </c>
      <c r="M996" s="9" t="s">
        <v>3374</v>
      </c>
      <c r="O996" s="34"/>
    </row>
    <row r="997">
      <c r="A997" s="13">
        <v>111113.0</v>
      </c>
      <c r="B997" s="9" t="s">
        <v>4514</v>
      </c>
      <c r="C997" s="14">
        <v>42381.0</v>
      </c>
      <c r="D997" s="9" t="s">
        <v>61</v>
      </c>
      <c r="E997" s="9" t="s">
        <v>202</v>
      </c>
      <c r="F997" s="9" t="s">
        <v>172</v>
      </c>
      <c r="G997" s="13">
        <v>2010.0</v>
      </c>
      <c r="H997" s="13">
        <v>42460.0</v>
      </c>
      <c r="I997" s="13">
        <v>1.0</v>
      </c>
      <c r="J997" s="13">
        <v>450000.0</v>
      </c>
      <c r="K997" s="9" t="s">
        <v>3383</v>
      </c>
      <c r="L997" s="13">
        <v>3.1</v>
      </c>
      <c r="M997" s="9" t="s">
        <v>3370</v>
      </c>
      <c r="N997" s="13">
        <v>417113.0</v>
      </c>
      <c r="O997" s="13">
        <v>394700.0</v>
      </c>
    </row>
    <row r="998">
      <c r="A998" s="13">
        <v>61211.0</v>
      </c>
      <c r="B998" s="9" t="s">
        <v>4515</v>
      </c>
      <c r="C998" s="14">
        <v>42310.0</v>
      </c>
      <c r="D998" s="9" t="s">
        <v>77</v>
      </c>
      <c r="E998" s="9" t="s">
        <v>1289</v>
      </c>
      <c r="F998" s="9" t="s">
        <v>1319</v>
      </c>
      <c r="G998" s="13">
        <v>2008.0</v>
      </c>
      <c r="H998" s="13">
        <v>86874.0</v>
      </c>
      <c r="I998" s="13">
        <v>1.0</v>
      </c>
      <c r="J998" s="13">
        <v>400000.0</v>
      </c>
      <c r="K998" s="9" t="s">
        <v>3369</v>
      </c>
      <c r="L998" s="13">
        <v>3.1</v>
      </c>
      <c r="M998" s="9" t="s">
        <v>3370</v>
      </c>
      <c r="O998" s="34"/>
    </row>
    <row r="999">
      <c r="A999" s="13">
        <v>109624.0</v>
      </c>
      <c r="B999" s="9" t="s">
        <v>4516</v>
      </c>
      <c r="C999" s="14">
        <v>42379.0</v>
      </c>
      <c r="D999" s="9" t="s">
        <v>36</v>
      </c>
      <c r="E999" s="9" t="s">
        <v>1067</v>
      </c>
      <c r="F999" s="9" t="s">
        <v>4517</v>
      </c>
      <c r="G999" s="13">
        <v>2013.0</v>
      </c>
      <c r="H999" s="13">
        <v>28164.0</v>
      </c>
      <c r="I999" s="13">
        <v>1.0</v>
      </c>
      <c r="J999" s="13">
        <v>425000.0</v>
      </c>
      <c r="K999" s="9" t="s">
        <v>3369</v>
      </c>
      <c r="L999" s="13">
        <v>4.2</v>
      </c>
      <c r="M999" s="9" t="s">
        <v>3370</v>
      </c>
      <c r="O999" s="13">
        <v>412600.0</v>
      </c>
    </row>
    <row r="1000">
      <c r="A1000" s="13">
        <v>109452.0</v>
      </c>
      <c r="B1000" s="9" t="s">
        <v>4518</v>
      </c>
      <c r="C1000" s="14">
        <v>42377.0</v>
      </c>
      <c r="D1000" s="9" t="s">
        <v>32</v>
      </c>
      <c r="E1000" s="9" t="s">
        <v>33</v>
      </c>
      <c r="F1000" s="9" t="s">
        <v>34</v>
      </c>
      <c r="G1000" s="13">
        <v>2012.0</v>
      </c>
      <c r="H1000" s="13">
        <v>92839.0</v>
      </c>
      <c r="I1000" s="13">
        <v>1.0</v>
      </c>
      <c r="J1000" s="13">
        <v>1075000.0</v>
      </c>
      <c r="K1000" s="9" t="s">
        <v>3369</v>
      </c>
      <c r="L1000" s="13">
        <v>4.0</v>
      </c>
      <c r="M1000" s="9" t="s">
        <v>3372</v>
      </c>
      <c r="O1000" s="13">
        <v>1047500.0</v>
      </c>
    </row>
    <row r="1001">
      <c r="A1001" s="13">
        <v>229068.0</v>
      </c>
      <c r="B1001" s="9" t="s">
        <v>4519</v>
      </c>
      <c r="C1001" s="14">
        <v>42456.0</v>
      </c>
      <c r="D1001" s="9" t="s">
        <v>61</v>
      </c>
      <c r="E1001" s="9" t="s">
        <v>202</v>
      </c>
      <c r="F1001" s="9" t="s">
        <v>172</v>
      </c>
      <c r="G1001" s="13">
        <v>2012.0</v>
      </c>
      <c r="H1001" s="13">
        <v>62986.0</v>
      </c>
      <c r="I1001" s="13">
        <v>1.0</v>
      </c>
      <c r="J1001" s="13">
        <v>525000.0</v>
      </c>
      <c r="K1001" s="9" t="s">
        <v>3369</v>
      </c>
      <c r="L1001" s="13">
        <v>3.9</v>
      </c>
      <c r="M1001" s="9" t="s">
        <v>3372</v>
      </c>
      <c r="N1001" s="13">
        <v>502118.0</v>
      </c>
      <c r="O1001" s="13">
        <v>497800.0</v>
      </c>
    </row>
    <row r="1002">
      <c r="A1002" s="13">
        <v>19898.0</v>
      </c>
      <c r="B1002" s="35" t="s">
        <v>4520</v>
      </c>
      <c r="C1002" s="14">
        <v>42282.0</v>
      </c>
      <c r="D1002" s="9" t="s">
        <v>36</v>
      </c>
      <c r="E1002" s="9" t="s">
        <v>902</v>
      </c>
      <c r="F1002" s="9" t="s">
        <v>1027</v>
      </c>
      <c r="G1002" s="13">
        <v>2013.0</v>
      </c>
      <c r="H1002" s="13">
        <v>14417.0</v>
      </c>
      <c r="I1002" s="13">
        <v>1.0</v>
      </c>
      <c r="J1002" s="13">
        <v>430000.0</v>
      </c>
      <c r="K1002" s="9" t="s">
        <v>3387</v>
      </c>
      <c r="L1002" s="13">
        <v>4.4</v>
      </c>
      <c r="M1002" s="9" t="s">
        <v>3370</v>
      </c>
      <c r="O1002" s="13">
        <v>452800.0</v>
      </c>
    </row>
    <row r="1003">
      <c r="A1003" s="13">
        <v>124764.0</v>
      </c>
      <c r="B1003" s="9" t="s">
        <v>4521</v>
      </c>
      <c r="C1003" s="14">
        <v>42409.0</v>
      </c>
      <c r="D1003" s="9" t="s">
        <v>61</v>
      </c>
      <c r="E1003" s="9" t="s">
        <v>2074</v>
      </c>
      <c r="F1003" s="9" t="s">
        <v>2075</v>
      </c>
      <c r="G1003" s="13">
        <v>2004.0</v>
      </c>
      <c r="H1003" s="13">
        <v>44741.0</v>
      </c>
      <c r="I1003" s="13">
        <v>1.0</v>
      </c>
      <c r="J1003" s="13">
        <v>200000.0</v>
      </c>
      <c r="K1003" s="9" t="s">
        <v>3385</v>
      </c>
      <c r="L1003" s="13">
        <v>2.7</v>
      </c>
      <c r="M1003" s="9" t="s">
        <v>3370</v>
      </c>
      <c r="O1003" s="34"/>
    </row>
    <row r="1004">
      <c r="A1004" s="13">
        <v>115431.0</v>
      </c>
      <c r="B1004" s="9" t="s">
        <v>4522</v>
      </c>
      <c r="C1004" s="14">
        <v>42389.0</v>
      </c>
      <c r="D1004" s="9" t="s">
        <v>91</v>
      </c>
      <c r="E1004" s="9" t="s">
        <v>1223</v>
      </c>
      <c r="F1004" s="9" t="s">
        <v>1366</v>
      </c>
      <c r="G1004" s="13">
        <v>2014.0</v>
      </c>
      <c r="H1004" s="13">
        <v>1203.0</v>
      </c>
      <c r="I1004" s="13">
        <v>1.0</v>
      </c>
      <c r="J1004" s="13">
        <v>365000.0</v>
      </c>
      <c r="K1004" s="9" t="s">
        <v>3387</v>
      </c>
      <c r="L1004" s="13">
        <v>4.5</v>
      </c>
      <c r="M1004" s="9" t="s">
        <v>3374</v>
      </c>
      <c r="O1004" s="34"/>
    </row>
    <row r="1005">
      <c r="A1005" s="13">
        <v>123348.0</v>
      </c>
      <c r="B1005" s="9" t="s">
        <v>4523</v>
      </c>
      <c r="C1005" s="14">
        <v>42404.0</v>
      </c>
      <c r="D1005" s="9" t="s">
        <v>13</v>
      </c>
      <c r="E1005" s="9" t="s">
        <v>471</v>
      </c>
      <c r="F1005" s="9" t="s">
        <v>472</v>
      </c>
      <c r="G1005" s="13">
        <v>2007.0</v>
      </c>
      <c r="H1005" s="13">
        <v>131660.0</v>
      </c>
      <c r="I1005" s="13">
        <v>1.0</v>
      </c>
      <c r="J1005" s="13">
        <v>950000.0</v>
      </c>
      <c r="K1005" s="9" t="s">
        <v>3383</v>
      </c>
      <c r="L1005" s="13">
        <v>2.0</v>
      </c>
      <c r="M1005" s="9" t="s">
        <v>3370</v>
      </c>
      <c r="O1005" s="13">
        <v>562900.0</v>
      </c>
    </row>
    <row r="1006">
      <c r="A1006" s="13">
        <v>108769.0</v>
      </c>
      <c r="B1006" s="9" t="s">
        <v>4524</v>
      </c>
      <c r="C1006" s="14">
        <v>42376.0</v>
      </c>
      <c r="D1006" s="9" t="s">
        <v>13</v>
      </c>
      <c r="E1006" s="9" t="s">
        <v>30</v>
      </c>
      <c r="F1006" s="9" t="s">
        <v>2722</v>
      </c>
      <c r="G1006" s="13">
        <v>2008.0</v>
      </c>
      <c r="H1006" s="13">
        <v>113935.0</v>
      </c>
      <c r="I1006" s="13">
        <v>1.0</v>
      </c>
      <c r="J1006" s="13">
        <v>715000.0</v>
      </c>
      <c r="K1006" s="9" t="s">
        <v>3385</v>
      </c>
      <c r="L1006" s="13">
        <v>2.0</v>
      </c>
      <c r="M1006" s="9" t="s">
        <v>3372</v>
      </c>
    </row>
    <row r="1007">
      <c r="A1007" s="13">
        <v>17467.0</v>
      </c>
      <c r="B1007" s="9" t="s">
        <v>4525</v>
      </c>
      <c r="C1007" s="14">
        <v>42236.0</v>
      </c>
      <c r="D1007" s="9" t="s">
        <v>91</v>
      </c>
      <c r="E1007" s="9" t="s">
        <v>1432</v>
      </c>
      <c r="F1007" s="9" t="s">
        <v>1443</v>
      </c>
      <c r="G1007" s="13">
        <v>2006.0</v>
      </c>
      <c r="H1007" s="13">
        <v>81282.0</v>
      </c>
      <c r="I1007" s="13">
        <v>2.0</v>
      </c>
      <c r="J1007" s="13">
        <v>290000.0</v>
      </c>
      <c r="K1007" s="9" t="s">
        <v>3383</v>
      </c>
      <c r="L1007" s="13">
        <v>3.5</v>
      </c>
      <c r="M1007" s="9" t="s">
        <v>3374</v>
      </c>
      <c r="O1007" s="13">
        <v>139500.0</v>
      </c>
    </row>
    <row r="1008">
      <c r="A1008" s="13">
        <v>124697.0</v>
      </c>
      <c r="B1008" s="9" t="s">
        <v>4526</v>
      </c>
      <c r="C1008" s="14">
        <v>42406.0</v>
      </c>
      <c r="D1008" s="9" t="s">
        <v>61</v>
      </c>
      <c r="E1008" s="9" t="s">
        <v>443</v>
      </c>
      <c r="F1008" s="9" t="s">
        <v>4527</v>
      </c>
      <c r="G1008" s="13">
        <v>2010.0</v>
      </c>
      <c r="H1008" s="13">
        <v>9490.0</v>
      </c>
      <c r="I1008" s="13">
        <v>1.0</v>
      </c>
      <c r="J1008" s="13">
        <v>365000.0</v>
      </c>
      <c r="K1008" s="9" t="s">
        <v>3369</v>
      </c>
      <c r="L1008" s="13">
        <v>3.7</v>
      </c>
      <c r="M1008" s="9" t="s">
        <v>3372</v>
      </c>
    </row>
    <row r="1009">
      <c r="A1009" s="13">
        <v>113405.0</v>
      </c>
      <c r="B1009" s="9" t="s">
        <v>4528</v>
      </c>
      <c r="C1009" s="14">
        <v>42388.0</v>
      </c>
      <c r="D1009" s="9" t="s">
        <v>91</v>
      </c>
      <c r="E1009" s="9" t="s">
        <v>1726</v>
      </c>
      <c r="F1009" s="9" t="s">
        <v>1727</v>
      </c>
      <c r="G1009" s="13">
        <v>2007.0</v>
      </c>
      <c r="H1009" s="13">
        <v>115067.0</v>
      </c>
      <c r="I1009" s="13">
        <v>1.0</v>
      </c>
      <c r="J1009" s="13">
        <v>300000.0</v>
      </c>
      <c r="K1009" s="9" t="s">
        <v>3383</v>
      </c>
      <c r="L1009" s="13">
        <v>2.2</v>
      </c>
      <c r="M1009" s="9" t="s">
        <v>3370</v>
      </c>
      <c r="O1009" s="13">
        <v>198000.0</v>
      </c>
    </row>
    <row r="1010">
      <c r="A1010" s="13">
        <v>19106.0</v>
      </c>
      <c r="B1010" s="9" t="s">
        <v>4529</v>
      </c>
      <c r="C1010" s="14">
        <v>42271.0</v>
      </c>
      <c r="D1010" s="9" t="s">
        <v>61</v>
      </c>
      <c r="E1010" s="9" t="s">
        <v>1211</v>
      </c>
      <c r="F1010" s="9" t="s">
        <v>203</v>
      </c>
      <c r="G1010" s="13">
        <v>2011.0</v>
      </c>
      <c r="H1010" s="13">
        <v>37825.0</v>
      </c>
      <c r="I1010" s="13">
        <v>2.0</v>
      </c>
      <c r="J1010" s="13">
        <v>310000.0</v>
      </c>
      <c r="K1010" s="9" t="s">
        <v>3369</v>
      </c>
      <c r="L1010" s="13">
        <v>4.0</v>
      </c>
      <c r="M1010" s="9" t="s">
        <v>3374</v>
      </c>
      <c r="N1010" s="13">
        <v>228438.0</v>
      </c>
      <c r="O1010" s="13">
        <v>209340.0</v>
      </c>
    </row>
    <row r="1011">
      <c r="A1011" s="13">
        <v>119113.0</v>
      </c>
      <c r="B1011" s="9" t="s">
        <v>4530</v>
      </c>
      <c r="C1011" s="14">
        <v>42397.0</v>
      </c>
      <c r="D1011" s="9" t="s">
        <v>61</v>
      </c>
      <c r="E1011" s="9" t="s">
        <v>202</v>
      </c>
      <c r="F1011" s="9" t="s">
        <v>252</v>
      </c>
      <c r="G1011" s="13">
        <v>2013.0</v>
      </c>
      <c r="H1011" s="13">
        <v>28566.0</v>
      </c>
      <c r="I1011" s="13">
        <v>1.0</v>
      </c>
      <c r="J1011" s="13">
        <v>510000.0</v>
      </c>
      <c r="K1011" s="9" t="s">
        <v>3369</v>
      </c>
      <c r="L1011" s="13">
        <v>4.1</v>
      </c>
      <c r="M1011" s="9" t="s">
        <v>3370</v>
      </c>
      <c r="N1011" s="13">
        <v>569610.0</v>
      </c>
      <c r="O1011" s="34"/>
    </row>
    <row r="1012">
      <c r="A1012" s="13">
        <v>104260.0</v>
      </c>
      <c r="B1012" s="9" t="s">
        <v>4531</v>
      </c>
      <c r="C1012" s="14">
        <v>42365.0</v>
      </c>
      <c r="D1012" s="9" t="s">
        <v>61</v>
      </c>
      <c r="E1012" s="9" t="s">
        <v>1831</v>
      </c>
      <c r="F1012" s="9" t="s">
        <v>1844</v>
      </c>
      <c r="G1012" s="13">
        <v>2009.0</v>
      </c>
      <c r="H1012" s="13">
        <v>45327.0</v>
      </c>
      <c r="I1012" s="13">
        <v>1.0</v>
      </c>
      <c r="J1012" s="13">
        <v>260000.0</v>
      </c>
      <c r="K1012" s="9" t="s">
        <v>3385</v>
      </c>
      <c r="L1012" s="13">
        <v>3.7</v>
      </c>
      <c r="M1012" s="9" t="s">
        <v>3372</v>
      </c>
      <c r="N1012" s="13">
        <v>210253.0</v>
      </c>
      <c r="O1012" s="13">
        <v>172800.0</v>
      </c>
    </row>
    <row r="1013">
      <c r="A1013" s="13">
        <v>110594.0</v>
      </c>
      <c r="B1013" s="9" t="s">
        <v>4532</v>
      </c>
      <c r="C1013" s="14">
        <v>42380.0</v>
      </c>
      <c r="D1013" s="9" t="s">
        <v>91</v>
      </c>
      <c r="E1013" s="9" t="s">
        <v>243</v>
      </c>
      <c r="F1013" s="9" t="s">
        <v>454</v>
      </c>
      <c r="G1013" s="13">
        <v>2010.0</v>
      </c>
      <c r="H1013" s="13">
        <v>49997.0</v>
      </c>
      <c r="I1013" s="13">
        <v>1.0</v>
      </c>
      <c r="J1013" s="13">
        <v>425000.0</v>
      </c>
      <c r="K1013" s="9" t="s">
        <v>3385</v>
      </c>
      <c r="L1013" s="13">
        <v>3.4</v>
      </c>
      <c r="M1013" s="9" t="s">
        <v>3370</v>
      </c>
      <c r="O1013" s="13">
        <v>408300.0</v>
      </c>
    </row>
    <row r="1014">
      <c r="A1014" s="13">
        <v>133695.0</v>
      </c>
      <c r="B1014" s="9" t="s">
        <v>4533</v>
      </c>
      <c r="C1014" s="14">
        <v>42418.0</v>
      </c>
      <c r="D1014" s="9" t="s">
        <v>91</v>
      </c>
      <c r="E1014" s="9" t="s">
        <v>1223</v>
      </c>
      <c r="F1014" s="9" t="s">
        <v>1590</v>
      </c>
      <c r="G1014" s="13">
        <v>2012.0</v>
      </c>
      <c r="H1014" s="13">
        <v>22050.0</v>
      </c>
      <c r="I1014" s="13">
        <v>1.0</v>
      </c>
      <c r="J1014" s="13">
        <v>300000.0</v>
      </c>
      <c r="K1014" s="9" t="s">
        <v>3369</v>
      </c>
      <c r="L1014" s="13">
        <v>3.6</v>
      </c>
      <c r="M1014" s="9" t="s">
        <v>3372</v>
      </c>
      <c r="O1014" s="13">
        <v>321200.0</v>
      </c>
    </row>
    <row r="1015">
      <c r="A1015" s="13">
        <v>227663.0</v>
      </c>
      <c r="B1015" s="9" t="s">
        <v>4534</v>
      </c>
      <c r="C1015" s="14">
        <v>42455.0</v>
      </c>
      <c r="D1015" s="9" t="s">
        <v>61</v>
      </c>
      <c r="E1015" s="9" t="s">
        <v>202</v>
      </c>
      <c r="F1015" s="9" t="s">
        <v>252</v>
      </c>
      <c r="G1015" s="13">
        <v>2010.0</v>
      </c>
      <c r="H1015" s="13">
        <v>102026.0</v>
      </c>
      <c r="I1015" s="13">
        <v>1.0</v>
      </c>
      <c r="J1015" s="13">
        <v>430000.0</v>
      </c>
      <c r="K1015" s="9" t="s">
        <v>3385</v>
      </c>
      <c r="L1015" s="13">
        <v>3.4</v>
      </c>
      <c r="M1015" s="9" t="s">
        <v>3372</v>
      </c>
      <c r="N1015" s="13">
        <v>360552.0</v>
      </c>
      <c r="O1015" s="13">
        <v>403900.0</v>
      </c>
    </row>
    <row r="1016">
      <c r="A1016" s="13">
        <v>227753.0</v>
      </c>
      <c r="B1016" s="9" t="s">
        <v>4535</v>
      </c>
      <c r="C1016" s="14">
        <v>42454.0</v>
      </c>
      <c r="D1016" s="9" t="s">
        <v>61</v>
      </c>
      <c r="E1016" s="9" t="s">
        <v>202</v>
      </c>
      <c r="F1016" s="9" t="s">
        <v>172</v>
      </c>
      <c r="G1016" s="13">
        <v>2011.0</v>
      </c>
      <c r="H1016" s="13">
        <v>33193.0</v>
      </c>
      <c r="I1016" s="13">
        <v>2.0</v>
      </c>
      <c r="J1016" s="13">
        <v>530000.0</v>
      </c>
      <c r="K1016" s="9" t="s">
        <v>3383</v>
      </c>
      <c r="L1016" s="13">
        <v>4.0</v>
      </c>
      <c r="M1016" s="9" t="s">
        <v>3372</v>
      </c>
      <c r="N1016" s="13">
        <v>417420.0</v>
      </c>
      <c r="O1016" s="13">
        <v>429480.0</v>
      </c>
    </row>
    <row r="1017">
      <c r="A1017" s="13">
        <v>139023.0</v>
      </c>
      <c r="B1017" s="9" t="s">
        <v>4536</v>
      </c>
      <c r="C1017" s="14">
        <v>42424.0</v>
      </c>
      <c r="D1017" s="9" t="s">
        <v>61</v>
      </c>
      <c r="E1017" s="9" t="s">
        <v>443</v>
      </c>
      <c r="F1017" s="9" t="s">
        <v>444</v>
      </c>
      <c r="G1017" s="13">
        <v>2013.0</v>
      </c>
      <c r="H1017" s="13">
        <v>31983.0</v>
      </c>
      <c r="I1017" s="13">
        <v>1.0</v>
      </c>
      <c r="J1017" s="13">
        <v>525000.0</v>
      </c>
      <c r="K1017" s="9" t="s">
        <v>3383</v>
      </c>
      <c r="L1017" s="13">
        <v>4.3</v>
      </c>
      <c r="M1017" s="9" t="s">
        <v>3370</v>
      </c>
      <c r="N1017" s="13">
        <v>457919.0</v>
      </c>
      <c r="O1017" s="13">
        <v>504400.0</v>
      </c>
    </row>
    <row r="1018">
      <c r="A1018" s="13">
        <v>218400.0</v>
      </c>
      <c r="B1018" s="9" t="s">
        <v>4537</v>
      </c>
      <c r="C1018" s="14">
        <v>42441.0</v>
      </c>
      <c r="D1018" s="9" t="s">
        <v>32</v>
      </c>
      <c r="E1018" s="9" t="s">
        <v>178</v>
      </c>
      <c r="F1018" s="9" t="s">
        <v>4538</v>
      </c>
      <c r="G1018" s="13">
        <v>2009.0</v>
      </c>
      <c r="H1018" s="13">
        <v>97120.0</v>
      </c>
      <c r="I1018" s="13">
        <v>1.0</v>
      </c>
      <c r="J1018" s="13">
        <v>450000.0</v>
      </c>
      <c r="K1018" s="9" t="s">
        <v>3383</v>
      </c>
      <c r="L1018" s="13">
        <v>3.6</v>
      </c>
      <c r="M1018" s="9" t="s">
        <v>3372</v>
      </c>
      <c r="O1018" s="13">
        <v>398400.0</v>
      </c>
    </row>
    <row r="1019">
      <c r="A1019" s="13">
        <v>220158.0</v>
      </c>
      <c r="B1019" s="9" t="s">
        <v>4539</v>
      </c>
      <c r="C1019" s="14">
        <v>42448.0</v>
      </c>
      <c r="D1019" s="9" t="s">
        <v>91</v>
      </c>
      <c r="E1019" s="9" t="s">
        <v>243</v>
      </c>
      <c r="F1019" s="9" t="s">
        <v>454</v>
      </c>
      <c r="G1019" s="13">
        <v>2011.0</v>
      </c>
      <c r="H1019" s="13">
        <v>44354.0</v>
      </c>
      <c r="I1019" s="13">
        <v>2.0</v>
      </c>
      <c r="J1019" s="13">
        <v>450000.0</v>
      </c>
      <c r="K1019" s="9" t="s">
        <v>3369</v>
      </c>
      <c r="L1019" s="13">
        <v>3.8</v>
      </c>
      <c r="M1019" s="9" t="s">
        <v>3372</v>
      </c>
      <c r="O1019" s="13">
        <v>412560.0</v>
      </c>
    </row>
    <row r="1020">
      <c r="A1020" s="13">
        <v>208076.0</v>
      </c>
      <c r="B1020" s="9" t="s">
        <v>4540</v>
      </c>
      <c r="C1020" s="14">
        <v>42430.0</v>
      </c>
      <c r="D1020" s="9" t="s">
        <v>64</v>
      </c>
      <c r="E1020" s="9" t="s">
        <v>174</v>
      </c>
      <c r="F1020" s="9" t="s">
        <v>175</v>
      </c>
      <c r="G1020" s="13">
        <v>2011.0</v>
      </c>
      <c r="H1020" s="13">
        <v>58699.0</v>
      </c>
      <c r="I1020" s="13">
        <v>1.0</v>
      </c>
      <c r="J1020" s="13">
        <v>595000.0</v>
      </c>
      <c r="K1020" s="9" t="s">
        <v>3383</v>
      </c>
      <c r="L1020" s="13">
        <v>3.7</v>
      </c>
      <c r="M1020" s="9" t="s">
        <v>3372</v>
      </c>
      <c r="O1020" s="13">
        <v>669500.0</v>
      </c>
    </row>
    <row r="1021">
      <c r="A1021" s="13">
        <v>117448.0</v>
      </c>
      <c r="B1021" s="9" t="s">
        <v>4541</v>
      </c>
      <c r="C1021" s="14">
        <v>42400.0</v>
      </c>
      <c r="D1021" s="9" t="s">
        <v>91</v>
      </c>
      <c r="E1021" s="9" t="s">
        <v>546</v>
      </c>
      <c r="F1021" s="9" t="s">
        <v>167</v>
      </c>
      <c r="G1021" s="13">
        <v>2014.0</v>
      </c>
      <c r="H1021" s="13">
        <v>24918.0</v>
      </c>
      <c r="I1021" s="13">
        <v>1.0</v>
      </c>
      <c r="J1021" s="13">
        <v>625000.0</v>
      </c>
      <c r="K1021" s="9" t="s">
        <v>3369</v>
      </c>
      <c r="L1021" s="13">
        <v>4.3</v>
      </c>
      <c r="M1021" s="9" t="s">
        <v>3372</v>
      </c>
      <c r="O1021" s="13">
        <v>741500.0</v>
      </c>
    </row>
    <row r="1022">
      <c r="A1022" s="13">
        <v>132778.0</v>
      </c>
      <c r="B1022" s="9" t="s">
        <v>4542</v>
      </c>
      <c r="C1022" s="14">
        <v>42420.0</v>
      </c>
      <c r="D1022" s="9" t="s">
        <v>44</v>
      </c>
      <c r="E1022" s="9" t="s">
        <v>244</v>
      </c>
      <c r="F1022" s="9" t="s">
        <v>276</v>
      </c>
      <c r="G1022" s="13">
        <v>2012.0</v>
      </c>
      <c r="H1022" s="13">
        <v>37349.0</v>
      </c>
      <c r="I1022" s="13">
        <v>2.0</v>
      </c>
      <c r="J1022" s="13">
        <v>650000.0</v>
      </c>
      <c r="K1022" s="9" t="s">
        <v>3369</v>
      </c>
      <c r="L1022" s="13">
        <v>4.0</v>
      </c>
      <c r="M1022" s="9" t="s">
        <v>3372</v>
      </c>
      <c r="O1022" s="13">
        <v>481860.0</v>
      </c>
    </row>
    <row r="1023">
      <c r="A1023" s="13">
        <v>215877.0</v>
      </c>
      <c r="B1023" s="9" t="s">
        <v>4543</v>
      </c>
      <c r="C1023" s="14">
        <v>42445.0</v>
      </c>
      <c r="D1023" s="9" t="s">
        <v>91</v>
      </c>
      <c r="E1023" s="9" t="s">
        <v>907</v>
      </c>
      <c r="F1023" s="9" t="s">
        <v>2715</v>
      </c>
      <c r="G1023" s="13">
        <v>2008.0</v>
      </c>
      <c r="H1023" s="13">
        <v>66901.0</v>
      </c>
      <c r="I1023" s="13">
        <v>2.0</v>
      </c>
      <c r="J1023" s="13">
        <v>260000.0</v>
      </c>
      <c r="K1023" s="9" t="s">
        <v>3383</v>
      </c>
      <c r="L1023" s="13">
        <v>2.9</v>
      </c>
      <c r="M1023" s="9" t="s">
        <v>3372</v>
      </c>
      <c r="N1023" s="13">
        <v>231424.0</v>
      </c>
      <c r="O1023" s="13">
        <v>196650.0</v>
      </c>
    </row>
    <row r="1024">
      <c r="A1024" s="13">
        <v>219257.0</v>
      </c>
      <c r="B1024" s="9" t="s">
        <v>4544</v>
      </c>
      <c r="C1024" s="14">
        <v>42446.0</v>
      </c>
      <c r="D1024" s="9" t="s">
        <v>77</v>
      </c>
      <c r="E1024" s="9" t="s">
        <v>845</v>
      </c>
      <c r="F1024" s="9" t="s">
        <v>4545</v>
      </c>
      <c r="G1024" s="13">
        <v>2011.0</v>
      </c>
      <c r="H1024" s="13">
        <v>40465.0</v>
      </c>
      <c r="I1024" s="13">
        <v>2.0</v>
      </c>
      <c r="J1024" s="13">
        <v>385000.0</v>
      </c>
      <c r="K1024" s="34"/>
      <c r="L1024" s="13">
        <v>3.3</v>
      </c>
      <c r="M1024" s="9" t="s">
        <v>3370</v>
      </c>
      <c r="O1024" s="34"/>
    </row>
    <row r="1025">
      <c r="A1025" s="13">
        <v>215548.0</v>
      </c>
      <c r="B1025" s="9" t="s">
        <v>4546</v>
      </c>
      <c r="C1025" s="14">
        <v>42441.0</v>
      </c>
      <c r="D1025" s="9" t="s">
        <v>2076</v>
      </c>
      <c r="E1025" s="9" t="s">
        <v>2077</v>
      </c>
      <c r="F1025" s="9" t="s">
        <v>2427</v>
      </c>
      <c r="G1025" s="13">
        <v>2009.0</v>
      </c>
      <c r="H1025" s="13">
        <v>37841.0</v>
      </c>
      <c r="I1025" s="13">
        <v>1.0</v>
      </c>
      <c r="J1025" s="13">
        <v>210000.0</v>
      </c>
      <c r="K1025" s="9" t="s">
        <v>3383</v>
      </c>
      <c r="L1025" s="13">
        <v>3.2</v>
      </c>
      <c r="M1025" s="9" t="s">
        <v>3370</v>
      </c>
      <c r="O1025" s="13">
        <v>182300.0</v>
      </c>
    </row>
    <row r="1026">
      <c r="A1026" s="13">
        <v>71626.0</v>
      </c>
      <c r="B1026" s="9" t="s">
        <v>4547</v>
      </c>
      <c r="C1026" s="14">
        <v>42349.0</v>
      </c>
      <c r="D1026" s="9" t="s">
        <v>91</v>
      </c>
      <c r="E1026" s="9" t="s">
        <v>243</v>
      </c>
      <c r="F1026" s="9" t="s">
        <v>304</v>
      </c>
      <c r="G1026" s="13">
        <v>2013.0</v>
      </c>
      <c r="H1026" s="13">
        <v>71857.0</v>
      </c>
      <c r="I1026" s="13">
        <v>1.0</v>
      </c>
      <c r="J1026" s="13">
        <v>640000.0</v>
      </c>
      <c r="K1026" s="9" t="s">
        <v>3369</v>
      </c>
      <c r="L1026" s="13">
        <v>3.9</v>
      </c>
      <c r="M1026" s="9" t="s">
        <v>3370</v>
      </c>
      <c r="O1026" s="13">
        <v>663200.0</v>
      </c>
    </row>
    <row r="1027">
      <c r="A1027" s="13">
        <v>104065.0</v>
      </c>
      <c r="B1027" s="9" t="s">
        <v>4548</v>
      </c>
      <c r="C1027" s="14">
        <v>42365.0</v>
      </c>
      <c r="D1027" s="9" t="s">
        <v>91</v>
      </c>
      <c r="E1027" s="9" t="s">
        <v>92</v>
      </c>
      <c r="F1027" s="9" t="s">
        <v>124</v>
      </c>
      <c r="G1027" s="13">
        <v>2013.0</v>
      </c>
      <c r="H1027" s="13">
        <v>30704.0</v>
      </c>
      <c r="I1027" s="13">
        <v>1.0</v>
      </c>
      <c r="J1027" s="13">
        <v>850000.0</v>
      </c>
      <c r="K1027" s="9" t="s">
        <v>3369</v>
      </c>
      <c r="L1027" s="13">
        <v>3.5</v>
      </c>
      <c r="M1027" s="9" t="s">
        <v>3370</v>
      </c>
      <c r="O1027" s="13">
        <v>943600.0</v>
      </c>
    </row>
    <row r="1028">
      <c r="A1028" s="13">
        <v>104234.0</v>
      </c>
      <c r="B1028" s="9" t="s">
        <v>4549</v>
      </c>
      <c r="C1028" s="14">
        <v>42366.0</v>
      </c>
      <c r="D1028" s="9" t="s">
        <v>13</v>
      </c>
      <c r="E1028" s="9" t="s">
        <v>324</v>
      </c>
      <c r="F1028" s="9" t="s">
        <v>325</v>
      </c>
      <c r="G1028" s="13">
        <v>2012.0</v>
      </c>
      <c r="H1028" s="13">
        <v>95129.0</v>
      </c>
      <c r="I1028" s="13">
        <v>1.0</v>
      </c>
      <c r="J1028" s="13">
        <v>440000.0</v>
      </c>
      <c r="K1028" s="9" t="s">
        <v>3369</v>
      </c>
      <c r="L1028" s="13">
        <v>3.8</v>
      </c>
      <c r="M1028" s="9" t="s">
        <v>3370</v>
      </c>
      <c r="O1028" s="13">
        <v>444200.0</v>
      </c>
    </row>
    <row r="1029">
      <c r="A1029" s="13">
        <v>118927.0</v>
      </c>
      <c r="B1029" s="9" t="s">
        <v>4550</v>
      </c>
      <c r="C1029" s="14">
        <v>42397.0</v>
      </c>
      <c r="D1029" s="9" t="s">
        <v>61</v>
      </c>
      <c r="E1029" s="9" t="s">
        <v>202</v>
      </c>
      <c r="F1029" s="9" t="s">
        <v>172</v>
      </c>
      <c r="G1029" s="13">
        <v>2012.0</v>
      </c>
      <c r="H1029" s="13">
        <v>70924.0</v>
      </c>
      <c r="I1029" s="13">
        <v>1.0</v>
      </c>
      <c r="J1029" s="13">
        <v>550000.0</v>
      </c>
      <c r="K1029" s="9" t="s">
        <v>3369</v>
      </c>
      <c r="L1029" s="13">
        <v>3.9</v>
      </c>
      <c r="M1029" s="9" t="s">
        <v>3370</v>
      </c>
      <c r="N1029" s="13">
        <v>489120.0</v>
      </c>
      <c r="O1029" s="13">
        <v>489800.0</v>
      </c>
    </row>
    <row r="1030">
      <c r="A1030" s="13">
        <v>125133.0</v>
      </c>
      <c r="B1030" s="9" t="s">
        <v>4551</v>
      </c>
      <c r="C1030" s="14">
        <v>42406.0</v>
      </c>
      <c r="D1030" s="9" t="s">
        <v>61</v>
      </c>
      <c r="E1030" s="9" t="s">
        <v>216</v>
      </c>
      <c r="F1030" s="9" t="s">
        <v>268</v>
      </c>
      <c r="G1030" s="13">
        <v>2012.0</v>
      </c>
      <c r="H1030" s="13">
        <v>63524.0</v>
      </c>
      <c r="I1030" s="13">
        <v>1.0</v>
      </c>
      <c r="J1030" s="13">
        <v>590000.0</v>
      </c>
      <c r="K1030" s="9" t="s">
        <v>3383</v>
      </c>
      <c r="L1030" s="13">
        <v>3.8</v>
      </c>
      <c r="M1030" s="9" t="s">
        <v>3370</v>
      </c>
      <c r="O1030" s="34"/>
    </row>
    <row r="1031">
      <c r="A1031" s="13">
        <v>113560.0</v>
      </c>
      <c r="B1031" s="9" t="s">
        <v>4552</v>
      </c>
      <c r="C1031" s="14">
        <v>42387.0</v>
      </c>
      <c r="D1031" s="9" t="s">
        <v>91</v>
      </c>
      <c r="E1031" s="9" t="s">
        <v>92</v>
      </c>
      <c r="F1031" s="9" t="s">
        <v>841</v>
      </c>
      <c r="G1031" s="13">
        <v>2008.0</v>
      </c>
      <c r="H1031" s="13">
        <v>69610.0</v>
      </c>
      <c r="I1031" s="13">
        <v>2.0</v>
      </c>
      <c r="J1031" s="13">
        <v>410000.0</v>
      </c>
      <c r="K1031" s="9" t="s">
        <v>3387</v>
      </c>
      <c r="L1031" s="13">
        <v>3.3</v>
      </c>
      <c r="M1031" s="9" t="s">
        <v>3370</v>
      </c>
      <c r="O1031" s="13">
        <v>336960.0</v>
      </c>
    </row>
    <row r="1032">
      <c r="A1032" s="13">
        <v>127913.0</v>
      </c>
      <c r="B1032" s="9" t="s">
        <v>4553</v>
      </c>
      <c r="C1032" s="14">
        <v>42411.0</v>
      </c>
      <c r="D1032" s="9" t="s">
        <v>36</v>
      </c>
      <c r="E1032" s="9" t="s">
        <v>902</v>
      </c>
      <c r="F1032" s="9" t="s">
        <v>1027</v>
      </c>
      <c r="G1032" s="13">
        <v>2012.0</v>
      </c>
      <c r="H1032" s="13">
        <v>62168.0</v>
      </c>
      <c r="I1032" s="13">
        <v>1.0</v>
      </c>
      <c r="J1032" s="13">
        <v>380000.0</v>
      </c>
      <c r="K1032" s="9" t="s">
        <v>3376</v>
      </c>
      <c r="L1032" s="13">
        <v>3.3</v>
      </c>
      <c r="M1032" s="9" t="s">
        <v>3370</v>
      </c>
      <c r="O1032" s="13">
        <v>386300.0</v>
      </c>
    </row>
    <row r="1033">
      <c r="A1033" s="13">
        <v>106908.0</v>
      </c>
      <c r="B1033" s="9" t="s">
        <v>4554</v>
      </c>
      <c r="C1033" s="14">
        <v>42371.0</v>
      </c>
      <c r="D1033" s="9" t="s">
        <v>64</v>
      </c>
      <c r="E1033" s="9" t="s">
        <v>98</v>
      </c>
      <c r="F1033" s="9" t="s">
        <v>844</v>
      </c>
      <c r="G1033" s="13">
        <v>2010.0</v>
      </c>
      <c r="H1033" s="13">
        <v>42265.0</v>
      </c>
      <c r="I1033" s="13">
        <v>1.0</v>
      </c>
      <c r="J1033" s="13">
        <v>358000.0</v>
      </c>
      <c r="K1033" s="9" t="s">
        <v>3376</v>
      </c>
      <c r="L1033" s="13">
        <v>2.9</v>
      </c>
      <c r="M1033" s="9" t="s">
        <v>3370</v>
      </c>
      <c r="O1033" s="13">
        <v>286000.0</v>
      </c>
    </row>
    <row r="1034">
      <c r="A1034" s="13">
        <v>132761.0</v>
      </c>
      <c r="B1034" s="35" t="s">
        <v>4555</v>
      </c>
      <c r="C1034" s="14">
        <v>42427.0</v>
      </c>
      <c r="D1034" s="9" t="s">
        <v>91</v>
      </c>
      <c r="E1034" s="9" t="s">
        <v>243</v>
      </c>
      <c r="F1034" s="9" t="s">
        <v>136</v>
      </c>
      <c r="G1034" s="13">
        <v>2012.0</v>
      </c>
      <c r="H1034" s="13">
        <v>74818.0</v>
      </c>
      <c r="I1034" s="13">
        <v>1.0</v>
      </c>
      <c r="J1034" s="13">
        <v>580000.0</v>
      </c>
      <c r="K1034" s="9" t="s">
        <v>3387</v>
      </c>
      <c r="L1034" s="13">
        <v>3.9</v>
      </c>
      <c r="M1034" s="9" t="s">
        <v>3372</v>
      </c>
      <c r="O1034" s="13">
        <v>668500.0</v>
      </c>
    </row>
    <row r="1035">
      <c r="A1035" s="13">
        <v>209656.0</v>
      </c>
      <c r="B1035" s="9" t="s">
        <v>4556</v>
      </c>
      <c r="C1035" s="14">
        <v>42430.0</v>
      </c>
      <c r="D1035" s="9" t="s">
        <v>61</v>
      </c>
      <c r="E1035" s="9" t="s">
        <v>1438</v>
      </c>
      <c r="F1035" s="9" t="s">
        <v>643</v>
      </c>
      <c r="G1035" s="13">
        <v>2013.0</v>
      </c>
      <c r="H1035" s="13">
        <v>13829.0</v>
      </c>
      <c r="I1035" s="13">
        <v>1.0</v>
      </c>
      <c r="J1035" s="13">
        <v>425000.0</v>
      </c>
      <c r="K1035" s="9" t="s">
        <v>3387</v>
      </c>
      <c r="L1035" s="13">
        <v>3.8</v>
      </c>
      <c r="M1035" s="9" t="s">
        <v>3370</v>
      </c>
      <c r="O1035" s="13">
        <v>367900.0</v>
      </c>
    </row>
    <row r="1036">
      <c r="A1036" s="13">
        <v>109111.0</v>
      </c>
      <c r="B1036" s="9" t="s">
        <v>4557</v>
      </c>
      <c r="C1036" s="14">
        <v>42377.0</v>
      </c>
      <c r="D1036" s="9" t="s">
        <v>91</v>
      </c>
      <c r="E1036" s="9" t="s">
        <v>92</v>
      </c>
      <c r="F1036" s="9" t="s">
        <v>1318</v>
      </c>
      <c r="G1036" s="13">
        <v>2006.0</v>
      </c>
      <c r="H1036" s="13">
        <v>96870.0</v>
      </c>
      <c r="I1036" s="13">
        <v>1.0</v>
      </c>
      <c r="J1036" s="13">
        <v>260000.0</v>
      </c>
      <c r="K1036" s="9" t="s">
        <v>3376</v>
      </c>
      <c r="L1036" s="13">
        <v>2.1</v>
      </c>
      <c r="M1036" s="9" t="s">
        <v>3372</v>
      </c>
    </row>
    <row r="1037">
      <c r="A1037" s="13">
        <v>139040.0</v>
      </c>
      <c r="B1037" s="9" t="s">
        <v>4558</v>
      </c>
      <c r="C1037" s="14">
        <v>42426.0</v>
      </c>
      <c r="D1037" s="9" t="s">
        <v>91</v>
      </c>
      <c r="E1037" s="9" t="s">
        <v>92</v>
      </c>
      <c r="F1037" s="9" t="s">
        <v>124</v>
      </c>
      <c r="G1037" s="13">
        <v>2012.0</v>
      </c>
      <c r="H1037" s="13">
        <v>57363.0</v>
      </c>
      <c r="I1037" s="13">
        <v>1.0</v>
      </c>
      <c r="J1037" s="13">
        <v>825000.0</v>
      </c>
      <c r="K1037" s="9" t="s">
        <v>3383</v>
      </c>
      <c r="L1037" s="13">
        <v>3.8</v>
      </c>
      <c r="M1037" s="9" t="s">
        <v>3372</v>
      </c>
      <c r="O1037" s="13">
        <v>853900.0</v>
      </c>
    </row>
    <row r="1038">
      <c r="A1038" s="13">
        <v>227033.0</v>
      </c>
      <c r="B1038" s="9" t="s">
        <v>4559</v>
      </c>
      <c r="C1038" s="14">
        <v>42454.0</v>
      </c>
      <c r="D1038" s="9" t="s">
        <v>61</v>
      </c>
      <c r="E1038" s="9" t="s">
        <v>216</v>
      </c>
      <c r="F1038" s="9" t="s">
        <v>143</v>
      </c>
      <c r="G1038" s="13">
        <v>2008.0</v>
      </c>
      <c r="H1038" s="13">
        <v>65773.0</v>
      </c>
      <c r="I1038" s="13">
        <v>1.0</v>
      </c>
      <c r="J1038" s="13">
        <v>350000.0</v>
      </c>
      <c r="K1038" s="9" t="s">
        <v>3369</v>
      </c>
      <c r="L1038" s="13">
        <v>2.7</v>
      </c>
      <c r="M1038" s="9" t="s">
        <v>3370</v>
      </c>
      <c r="N1038" s="13">
        <v>400723.0</v>
      </c>
      <c r="O1038" s="13">
        <v>401100.0</v>
      </c>
    </row>
    <row r="1039">
      <c r="A1039" s="13">
        <v>66284.0</v>
      </c>
      <c r="B1039" s="9" t="s">
        <v>4560</v>
      </c>
      <c r="C1039" s="14">
        <v>42325.0</v>
      </c>
      <c r="D1039" s="9" t="s">
        <v>91</v>
      </c>
      <c r="E1039" s="9" t="s">
        <v>1432</v>
      </c>
      <c r="F1039" s="9" t="s">
        <v>1433</v>
      </c>
      <c r="G1039" s="13">
        <v>2008.0</v>
      </c>
      <c r="H1039" s="13">
        <v>58900.0</v>
      </c>
      <c r="I1039" s="13">
        <v>2.0</v>
      </c>
      <c r="J1039" s="13">
        <v>360000.0</v>
      </c>
      <c r="K1039" s="9" t="s">
        <v>3369</v>
      </c>
      <c r="L1039" s="13">
        <v>3.4</v>
      </c>
      <c r="M1039" s="9" t="s">
        <v>3370</v>
      </c>
      <c r="O1039" s="34"/>
    </row>
    <row r="1040">
      <c r="A1040" s="13">
        <v>134666.0</v>
      </c>
      <c r="B1040" s="9" t="s">
        <v>4561</v>
      </c>
      <c r="C1040" s="14">
        <v>42422.0</v>
      </c>
      <c r="D1040" s="9" t="s">
        <v>32</v>
      </c>
      <c r="E1040" s="9" t="s">
        <v>155</v>
      </c>
      <c r="F1040" s="9" t="s">
        <v>158</v>
      </c>
      <c r="G1040" s="13">
        <v>2014.0</v>
      </c>
      <c r="H1040" s="13">
        <v>48658.0</v>
      </c>
      <c r="I1040" s="13">
        <v>1.0</v>
      </c>
      <c r="J1040" s="13">
        <v>900000.0</v>
      </c>
      <c r="K1040" s="9" t="s">
        <v>3369</v>
      </c>
      <c r="L1040" s="13">
        <v>4.5</v>
      </c>
      <c r="M1040" s="9" t="s">
        <v>3372</v>
      </c>
      <c r="O1040" s="13">
        <v>962900.0</v>
      </c>
    </row>
    <row r="1041">
      <c r="A1041" s="13">
        <v>81743.0</v>
      </c>
      <c r="B1041" s="9" t="s">
        <v>4562</v>
      </c>
      <c r="C1041" s="14">
        <v>42333.0</v>
      </c>
      <c r="D1041" s="9" t="s">
        <v>36</v>
      </c>
      <c r="E1041" s="9" t="s">
        <v>902</v>
      </c>
      <c r="F1041" s="9" t="s">
        <v>616</v>
      </c>
      <c r="G1041" s="13">
        <v>2013.0</v>
      </c>
      <c r="H1041" s="13">
        <v>30406.0</v>
      </c>
      <c r="I1041" s="13">
        <v>1.0</v>
      </c>
      <c r="J1041" s="13">
        <v>440000.0</v>
      </c>
      <c r="K1041" s="9" t="s">
        <v>3369</v>
      </c>
      <c r="L1041" s="13">
        <v>4.5</v>
      </c>
      <c r="M1041" s="9" t="s">
        <v>3418</v>
      </c>
      <c r="O1041" s="13">
        <v>485300.0</v>
      </c>
    </row>
    <row r="1042">
      <c r="A1042" s="13">
        <v>105850.0</v>
      </c>
      <c r="B1042" s="9" t="s">
        <v>4563</v>
      </c>
      <c r="C1042" s="14">
        <v>42369.0</v>
      </c>
      <c r="D1042" s="9" t="s">
        <v>91</v>
      </c>
      <c r="E1042" s="9" t="s">
        <v>92</v>
      </c>
      <c r="F1042" s="9" t="s">
        <v>2723</v>
      </c>
      <c r="G1042" s="13">
        <v>2014.0</v>
      </c>
      <c r="H1042" s="13">
        <v>10548.0</v>
      </c>
      <c r="I1042" s="13">
        <v>2.0</v>
      </c>
      <c r="J1042" s="13">
        <v>830000.0</v>
      </c>
      <c r="K1042" s="9" t="s">
        <v>3385</v>
      </c>
      <c r="L1042" s="13">
        <v>4.6</v>
      </c>
      <c r="M1042" s="9" t="s">
        <v>3370</v>
      </c>
      <c r="O1042" s="34"/>
    </row>
    <row r="1043">
      <c r="A1043" s="13">
        <v>212518.0</v>
      </c>
      <c r="B1043" s="9" t="s">
        <v>4564</v>
      </c>
      <c r="C1043" s="14">
        <v>42432.0</v>
      </c>
      <c r="D1043" s="9" t="s">
        <v>91</v>
      </c>
      <c r="E1043" s="9" t="s">
        <v>92</v>
      </c>
      <c r="F1043" s="9" t="s">
        <v>1318</v>
      </c>
      <c r="G1043" s="13">
        <v>2006.0</v>
      </c>
      <c r="H1043" s="13">
        <v>68280.0</v>
      </c>
      <c r="I1043" s="13">
        <v>2.0</v>
      </c>
      <c r="J1043" s="13">
        <v>375000.0</v>
      </c>
      <c r="K1043" s="9" t="s">
        <v>3369</v>
      </c>
      <c r="L1043" s="13">
        <v>2.5</v>
      </c>
      <c r="M1043" s="9" t="s">
        <v>3372</v>
      </c>
    </row>
    <row r="1044">
      <c r="A1044" s="13">
        <v>53801.0</v>
      </c>
      <c r="B1044" s="9" t="s">
        <v>4565</v>
      </c>
      <c r="C1044" s="14">
        <v>42360.0</v>
      </c>
      <c r="D1044" s="9" t="s">
        <v>61</v>
      </c>
      <c r="E1044" s="9" t="s">
        <v>127</v>
      </c>
      <c r="F1044" s="9" t="s">
        <v>128</v>
      </c>
      <c r="G1044" s="13">
        <v>2013.0</v>
      </c>
      <c r="H1044" s="13">
        <v>31969.0</v>
      </c>
      <c r="I1044" s="13">
        <v>1.0</v>
      </c>
      <c r="J1044" s="13">
        <v>825000.0</v>
      </c>
      <c r="K1044" s="9" t="s">
        <v>3376</v>
      </c>
      <c r="L1044" s="13">
        <v>4.5</v>
      </c>
      <c r="M1044" s="9" t="s">
        <v>3372</v>
      </c>
      <c r="N1044" s="13">
        <v>804128.0</v>
      </c>
      <c r="O1044" s="13">
        <v>847500.0</v>
      </c>
    </row>
    <row r="1045">
      <c r="A1045" s="13">
        <v>69423.0</v>
      </c>
      <c r="B1045" s="9" t="s">
        <v>4566</v>
      </c>
      <c r="C1045" s="14">
        <v>42317.0</v>
      </c>
      <c r="D1045" s="9" t="s">
        <v>542</v>
      </c>
      <c r="E1045" s="9" t="s">
        <v>543</v>
      </c>
      <c r="F1045" s="9" t="s">
        <v>3435</v>
      </c>
      <c r="G1045" s="13">
        <v>2010.0</v>
      </c>
      <c r="H1045" s="13">
        <v>66854.0</v>
      </c>
      <c r="I1045" s="13">
        <v>1.0</v>
      </c>
      <c r="J1045" s="13">
        <v>465000.0</v>
      </c>
      <c r="K1045" s="9" t="s">
        <v>3369</v>
      </c>
      <c r="L1045" s="13">
        <v>3.5</v>
      </c>
      <c r="M1045" s="9" t="s">
        <v>3374</v>
      </c>
      <c r="O1045" s="13">
        <v>380800.0</v>
      </c>
    </row>
    <row r="1046">
      <c r="A1046" s="13">
        <v>117093.0</v>
      </c>
      <c r="B1046" s="9" t="s">
        <v>4567</v>
      </c>
      <c r="C1046" s="14">
        <v>42393.0</v>
      </c>
      <c r="D1046" s="9" t="s">
        <v>81</v>
      </c>
      <c r="E1046" s="9" t="s">
        <v>82</v>
      </c>
      <c r="F1046" s="9" t="s">
        <v>1288</v>
      </c>
      <c r="G1046" s="13">
        <v>2005.0</v>
      </c>
      <c r="H1046" s="13">
        <v>104719.0</v>
      </c>
      <c r="I1046" s="13">
        <v>1.0</v>
      </c>
      <c r="J1046" s="13">
        <v>225000.0</v>
      </c>
      <c r="K1046" s="9" t="s">
        <v>3385</v>
      </c>
      <c r="L1046" s="13">
        <v>2.4</v>
      </c>
      <c r="M1046" s="9" t="s">
        <v>3370</v>
      </c>
      <c r="O1046" s="13">
        <v>177900.0</v>
      </c>
    </row>
    <row r="1047">
      <c r="A1047" s="13">
        <v>18787.0</v>
      </c>
      <c r="B1047" s="9" t="s">
        <v>4568</v>
      </c>
      <c r="C1047" s="14">
        <v>42265.0</v>
      </c>
      <c r="D1047" s="9" t="s">
        <v>542</v>
      </c>
      <c r="E1047" s="9" t="s">
        <v>543</v>
      </c>
      <c r="F1047" s="9" t="s">
        <v>843</v>
      </c>
      <c r="G1047" s="13">
        <v>2011.0</v>
      </c>
      <c r="H1047" s="13">
        <v>89492.0</v>
      </c>
      <c r="I1047" s="13">
        <v>1.0</v>
      </c>
      <c r="J1047" s="13">
        <v>450000.0</v>
      </c>
      <c r="K1047" s="9" t="s">
        <v>3369</v>
      </c>
      <c r="L1047" s="13">
        <v>3.2</v>
      </c>
      <c r="M1047" s="9" t="s">
        <v>3374</v>
      </c>
      <c r="O1047" s="13">
        <v>471000.0</v>
      </c>
    </row>
    <row r="1048">
      <c r="A1048" s="13">
        <v>97228.0</v>
      </c>
      <c r="B1048" s="9" t="s">
        <v>4569</v>
      </c>
      <c r="C1048" s="14">
        <v>42353.0</v>
      </c>
      <c r="D1048" s="9" t="s">
        <v>91</v>
      </c>
      <c r="E1048" s="9" t="s">
        <v>1442</v>
      </c>
      <c r="F1048" s="9" t="s">
        <v>2205</v>
      </c>
      <c r="G1048" s="13">
        <v>2014.0</v>
      </c>
      <c r="H1048" s="13">
        <v>16312.0</v>
      </c>
      <c r="I1048" s="13">
        <v>2.0</v>
      </c>
      <c r="J1048" s="13">
        <v>400000.0</v>
      </c>
      <c r="K1048" s="9" t="s">
        <v>3369</v>
      </c>
      <c r="L1048" s="13">
        <v>4.5</v>
      </c>
      <c r="M1048" s="9" t="s">
        <v>3374</v>
      </c>
      <c r="O1048" s="13">
        <v>352350.0</v>
      </c>
    </row>
    <row r="1049">
      <c r="A1049" s="13">
        <v>100698.0</v>
      </c>
      <c r="B1049" s="9" t="s">
        <v>4570</v>
      </c>
      <c r="C1049" s="14">
        <v>42358.0</v>
      </c>
      <c r="D1049" s="9" t="s">
        <v>77</v>
      </c>
      <c r="E1049" s="9" t="s">
        <v>623</v>
      </c>
      <c r="F1049" s="9" t="s">
        <v>1431</v>
      </c>
      <c r="G1049" s="13">
        <v>2014.0</v>
      </c>
      <c r="H1049" s="13">
        <v>7115.0</v>
      </c>
      <c r="I1049" s="13">
        <v>1.0</v>
      </c>
      <c r="J1049" s="13">
        <v>500000.0</v>
      </c>
      <c r="K1049" s="9" t="s">
        <v>3369</v>
      </c>
      <c r="L1049" s="13">
        <v>4.7</v>
      </c>
      <c r="M1049" s="9" t="s">
        <v>3370</v>
      </c>
      <c r="O1049" s="34"/>
    </row>
    <row r="1050">
      <c r="A1050" s="13">
        <v>126980.0</v>
      </c>
      <c r="B1050" s="9" t="s">
        <v>4571</v>
      </c>
      <c r="C1050" s="14">
        <v>42411.0</v>
      </c>
      <c r="D1050" s="9" t="s">
        <v>91</v>
      </c>
      <c r="E1050" s="9" t="s">
        <v>1432</v>
      </c>
      <c r="F1050" s="9" t="s">
        <v>2105</v>
      </c>
      <c r="G1050" s="13">
        <v>2005.0</v>
      </c>
      <c r="H1050" s="13">
        <v>67231.0</v>
      </c>
      <c r="I1050" s="13">
        <v>2.0</v>
      </c>
      <c r="J1050" s="13">
        <v>195000.0</v>
      </c>
      <c r="K1050" s="9" t="s">
        <v>3369</v>
      </c>
      <c r="L1050" s="13">
        <v>2.4</v>
      </c>
      <c r="M1050" s="9" t="s">
        <v>3370</v>
      </c>
      <c r="O1050" s="13">
        <v>102510.0</v>
      </c>
    </row>
    <row r="1051">
      <c r="A1051" s="13">
        <v>134550.0</v>
      </c>
      <c r="B1051" s="9" t="s">
        <v>4572</v>
      </c>
      <c r="C1051" s="14">
        <v>42419.0</v>
      </c>
      <c r="D1051" s="9" t="s">
        <v>61</v>
      </c>
      <c r="E1051" s="9" t="s">
        <v>443</v>
      </c>
      <c r="F1051" s="9" t="s">
        <v>741</v>
      </c>
      <c r="G1051" s="13">
        <v>2013.0</v>
      </c>
      <c r="H1051" s="13">
        <v>40620.0</v>
      </c>
      <c r="I1051" s="13">
        <v>1.0</v>
      </c>
      <c r="J1051" s="13">
        <v>450000.0</v>
      </c>
      <c r="K1051" s="9" t="s">
        <v>3383</v>
      </c>
      <c r="L1051" s="13">
        <v>3.9</v>
      </c>
      <c r="M1051" s="9" t="s">
        <v>3370</v>
      </c>
      <c r="O1051" s="13">
        <v>374500.0</v>
      </c>
    </row>
    <row r="1052">
      <c r="A1052" s="13">
        <v>104597.0</v>
      </c>
      <c r="B1052" s="9" t="s">
        <v>4573</v>
      </c>
      <c r="C1052" s="14">
        <v>42366.0</v>
      </c>
      <c r="D1052" s="9" t="s">
        <v>61</v>
      </c>
      <c r="E1052" s="9" t="s">
        <v>1211</v>
      </c>
      <c r="F1052" s="9" t="s">
        <v>306</v>
      </c>
      <c r="G1052" s="13">
        <v>2012.0</v>
      </c>
      <c r="H1052" s="13">
        <v>17946.0</v>
      </c>
      <c r="I1052" s="13">
        <v>1.0</v>
      </c>
      <c r="J1052" s="13">
        <v>325000.0</v>
      </c>
      <c r="K1052" s="9" t="s">
        <v>3369</v>
      </c>
      <c r="L1052" s="13">
        <v>4.1</v>
      </c>
      <c r="M1052" s="9" t="s">
        <v>3374</v>
      </c>
      <c r="N1052" s="13">
        <v>274961.0</v>
      </c>
      <c r="O1052" s="13">
        <v>266300.0</v>
      </c>
    </row>
    <row r="1053">
      <c r="A1053" s="13">
        <v>18437.0</v>
      </c>
      <c r="B1053" s="9" t="s">
        <v>4574</v>
      </c>
      <c r="C1053" s="14">
        <v>42256.0</v>
      </c>
      <c r="D1053" s="9" t="s">
        <v>273</v>
      </c>
      <c r="E1053" s="9" t="s">
        <v>292</v>
      </c>
      <c r="F1053" s="9" t="s">
        <v>4575</v>
      </c>
      <c r="G1053" s="13">
        <v>2010.0</v>
      </c>
      <c r="H1053" s="13">
        <v>27905.0</v>
      </c>
      <c r="I1053" s="13">
        <v>1.0</v>
      </c>
      <c r="J1053" s="13">
        <v>725000.0</v>
      </c>
      <c r="K1053" s="9" t="s">
        <v>3376</v>
      </c>
      <c r="L1053" s="13">
        <v>3.4</v>
      </c>
      <c r="M1053" s="9" t="s">
        <v>3374</v>
      </c>
      <c r="O1053" s="13">
        <v>511900.0</v>
      </c>
    </row>
    <row r="1054">
      <c r="A1054" s="13">
        <v>88749.0</v>
      </c>
      <c r="B1054" s="9" t="s">
        <v>4576</v>
      </c>
      <c r="C1054" s="14">
        <v>42342.0</v>
      </c>
      <c r="D1054" s="9" t="s">
        <v>64</v>
      </c>
      <c r="E1054" s="9" t="s">
        <v>174</v>
      </c>
      <c r="F1054" s="9" t="s">
        <v>175</v>
      </c>
      <c r="G1054" s="13">
        <v>2012.0</v>
      </c>
      <c r="H1054" s="13">
        <v>21730.0</v>
      </c>
      <c r="I1054" s="13">
        <v>1.0</v>
      </c>
      <c r="J1054" s="13">
        <v>825000.0</v>
      </c>
      <c r="K1054" s="9" t="s">
        <v>3376</v>
      </c>
      <c r="L1054" s="13">
        <v>4.1</v>
      </c>
      <c r="M1054" s="9" t="s">
        <v>3370</v>
      </c>
      <c r="O1054" s="13">
        <v>766800.0</v>
      </c>
    </row>
    <row r="1055">
      <c r="A1055" s="13">
        <v>122662.0</v>
      </c>
      <c r="B1055" s="9" t="s">
        <v>4577</v>
      </c>
      <c r="C1055" s="14">
        <v>42403.0</v>
      </c>
      <c r="D1055" s="9" t="s">
        <v>13</v>
      </c>
      <c r="E1055" s="9" t="s">
        <v>30</v>
      </c>
      <c r="F1055" s="9" t="s">
        <v>29</v>
      </c>
      <c r="G1055" s="13">
        <v>2010.0</v>
      </c>
      <c r="H1055" s="13">
        <v>105454.0</v>
      </c>
      <c r="I1055" s="13">
        <v>1.0</v>
      </c>
      <c r="J1055" s="13">
        <v>1200000.0</v>
      </c>
      <c r="K1055" s="34"/>
      <c r="L1055" s="13">
        <v>3.4</v>
      </c>
      <c r="M1055" s="9" t="s">
        <v>3370</v>
      </c>
      <c r="O1055" s="13">
        <v>828300.0</v>
      </c>
    </row>
    <row r="1056">
      <c r="A1056" s="13">
        <v>224638.0</v>
      </c>
      <c r="B1056" s="9" t="s">
        <v>4578</v>
      </c>
      <c r="C1056" s="14">
        <v>42452.0</v>
      </c>
      <c r="D1056" s="9" t="s">
        <v>55</v>
      </c>
      <c r="E1056" s="9" t="s">
        <v>58</v>
      </c>
      <c r="F1056" s="9" t="s">
        <v>115</v>
      </c>
      <c r="G1056" s="13">
        <v>2013.0</v>
      </c>
      <c r="H1056" s="13">
        <v>68668.0</v>
      </c>
      <c r="I1056" s="13">
        <v>1.0</v>
      </c>
      <c r="J1056" s="13">
        <v>1000000.0</v>
      </c>
      <c r="K1056" s="9" t="s">
        <v>3385</v>
      </c>
      <c r="L1056" s="13">
        <v>3.8</v>
      </c>
      <c r="M1056" s="9" t="s">
        <v>3372</v>
      </c>
      <c r="O1056" s="13">
        <v>1074600.0</v>
      </c>
    </row>
    <row r="1057">
      <c r="A1057" s="13">
        <v>109836.0</v>
      </c>
      <c r="B1057" s="9" t="s">
        <v>4579</v>
      </c>
      <c r="C1057" s="14">
        <v>42378.0</v>
      </c>
      <c r="D1057" s="9" t="s">
        <v>25</v>
      </c>
      <c r="E1057" s="9" t="s">
        <v>119</v>
      </c>
      <c r="F1057" s="9" t="s">
        <v>3809</v>
      </c>
      <c r="G1057" s="13">
        <v>2012.0</v>
      </c>
      <c r="H1057" s="13">
        <v>29373.0</v>
      </c>
      <c r="I1057" s="13">
        <v>1.0</v>
      </c>
      <c r="J1057" s="13">
        <v>430000.0</v>
      </c>
      <c r="K1057" s="9" t="s">
        <v>3369</v>
      </c>
      <c r="L1057" s="13">
        <v>3.6</v>
      </c>
      <c r="M1057" s="9" t="s">
        <v>3370</v>
      </c>
      <c r="O1057" s="13">
        <v>519900.0</v>
      </c>
    </row>
    <row r="1058">
      <c r="A1058" s="13">
        <v>112173.0</v>
      </c>
      <c r="B1058" s="9" t="s">
        <v>4580</v>
      </c>
      <c r="C1058" s="14">
        <v>42386.0</v>
      </c>
      <c r="D1058" s="9" t="s">
        <v>61</v>
      </c>
      <c r="E1058" s="9" t="s">
        <v>202</v>
      </c>
      <c r="F1058" s="9" t="s">
        <v>4581</v>
      </c>
      <c r="G1058" s="13">
        <v>2006.0</v>
      </c>
      <c r="H1058" s="13">
        <v>70738.0</v>
      </c>
      <c r="I1058" s="13">
        <v>2.0</v>
      </c>
      <c r="J1058" s="13">
        <v>275000.0</v>
      </c>
      <c r="K1058" s="9" t="s">
        <v>3369</v>
      </c>
      <c r="L1058" s="13">
        <v>2.9</v>
      </c>
      <c r="M1058" s="9" t="s">
        <v>3374</v>
      </c>
      <c r="N1058" s="13">
        <v>231423.0</v>
      </c>
      <c r="O1058" s="13">
        <v>216180.0</v>
      </c>
    </row>
    <row r="1059">
      <c r="A1059" s="13">
        <v>222821.0</v>
      </c>
      <c r="B1059" s="9" t="s">
        <v>4582</v>
      </c>
      <c r="C1059" s="14">
        <v>42449.0</v>
      </c>
      <c r="D1059" s="9" t="s">
        <v>36</v>
      </c>
      <c r="E1059" s="9" t="s">
        <v>902</v>
      </c>
      <c r="F1059" s="9" t="s">
        <v>1505</v>
      </c>
      <c r="G1059" s="13">
        <v>2011.0</v>
      </c>
      <c r="H1059" s="13">
        <v>28700.0</v>
      </c>
      <c r="I1059" s="13">
        <v>2.0</v>
      </c>
      <c r="J1059" s="13">
        <v>340000.0</v>
      </c>
      <c r="K1059" s="9" t="s">
        <v>3369</v>
      </c>
      <c r="L1059" s="13">
        <v>3.7</v>
      </c>
      <c r="M1059" s="9" t="s">
        <v>3372</v>
      </c>
      <c r="O1059" s="13">
        <v>261360.0</v>
      </c>
    </row>
    <row r="1060">
      <c r="A1060" s="13">
        <v>110238.0</v>
      </c>
      <c r="B1060" s="9" t="s">
        <v>4583</v>
      </c>
      <c r="C1060" s="14">
        <v>42380.0</v>
      </c>
      <c r="D1060" s="9" t="s">
        <v>81</v>
      </c>
      <c r="E1060" s="9" t="s">
        <v>624</v>
      </c>
      <c r="F1060" s="9" t="s">
        <v>1364</v>
      </c>
      <c r="G1060" s="13">
        <v>2008.0</v>
      </c>
      <c r="H1060" s="13">
        <v>59786.0</v>
      </c>
      <c r="I1060" s="13">
        <v>2.0</v>
      </c>
      <c r="J1060" s="13">
        <v>525000.0</v>
      </c>
      <c r="K1060" s="9" t="s">
        <v>3385</v>
      </c>
      <c r="L1060" s="13">
        <v>3.2</v>
      </c>
      <c r="M1060" s="9" t="s">
        <v>3372</v>
      </c>
      <c r="O1060" s="13">
        <v>437040.0</v>
      </c>
    </row>
    <row r="1061">
      <c r="A1061" s="13">
        <v>115628.0</v>
      </c>
      <c r="B1061" s="9" t="s">
        <v>4584</v>
      </c>
      <c r="C1061" s="14">
        <v>42392.0</v>
      </c>
      <c r="D1061" s="9" t="s">
        <v>64</v>
      </c>
      <c r="E1061" s="9" t="s">
        <v>174</v>
      </c>
      <c r="F1061" s="9" t="s">
        <v>175</v>
      </c>
      <c r="G1061" s="13">
        <v>2011.0</v>
      </c>
      <c r="H1061" s="13">
        <v>54296.0</v>
      </c>
      <c r="I1061" s="13">
        <v>2.0</v>
      </c>
      <c r="J1061" s="13">
        <v>540000.0</v>
      </c>
      <c r="K1061" s="9" t="s">
        <v>3369</v>
      </c>
      <c r="L1061" s="13">
        <v>3.9</v>
      </c>
      <c r="M1061" s="9" t="s">
        <v>3372</v>
      </c>
      <c r="O1061" s="13">
        <v>602550.0</v>
      </c>
    </row>
    <row r="1062">
      <c r="A1062" s="13">
        <v>118895.0</v>
      </c>
      <c r="B1062" s="9" t="s">
        <v>4585</v>
      </c>
      <c r="C1062" s="14">
        <v>42399.0</v>
      </c>
      <c r="D1062" s="9" t="s">
        <v>61</v>
      </c>
      <c r="E1062" s="9" t="s">
        <v>443</v>
      </c>
      <c r="F1062" s="9" t="s">
        <v>1517</v>
      </c>
      <c r="G1062" s="13">
        <v>2009.0</v>
      </c>
      <c r="H1062" s="13">
        <v>47212.0</v>
      </c>
      <c r="I1062" s="13">
        <v>1.0</v>
      </c>
      <c r="J1062" s="13">
        <v>315000.0</v>
      </c>
      <c r="K1062" s="9" t="s">
        <v>3383</v>
      </c>
      <c r="L1062" s="13">
        <v>2.6</v>
      </c>
      <c r="M1062" s="9" t="s">
        <v>3374</v>
      </c>
      <c r="O1062" s="34"/>
    </row>
    <row r="1063">
      <c r="A1063" s="13">
        <v>101998.0</v>
      </c>
      <c r="B1063" s="9" t="s">
        <v>4586</v>
      </c>
      <c r="C1063" s="14">
        <v>42361.0</v>
      </c>
      <c r="D1063" s="9" t="s">
        <v>61</v>
      </c>
      <c r="E1063" s="9" t="s">
        <v>202</v>
      </c>
      <c r="F1063" s="9" t="s">
        <v>172</v>
      </c>
      <c r="G1063" s="13">
        <v>2008.0</v>
      </c>
      <c r="H1063" s="13">
        <v>65577.0</v>
      </c>
      <c r="I1063" s="13">
        <v>2.0</v>
      </c>
      <c r="J1063" s="13">
        <v>375000.0</v>
      </c>
      <c r="K1063" s="9" t="s">
        <v>3369</v>
      </c>
      <c r="L1063" s="13">
        <v>3.2</v>
      </c>
      <c r="M1063" s="9" t="s">
        <v>3370</v>
      </c>
      <c r="N1063" s="13">
        <v>333639.0</v>
      </c>
      <c r="O1063" s="13">
        <v>306450.0</v>
      </c>
    </row>
    <row r="1064">
      <c r="A1064" s="13">
        <v>21512.0</v>
      </c>
      <c r="B1064" s="9" t="s">
        <v>4587</v>
      </c>
      <c r="C1064" s="14">
        <v>42293.0</v>
      </c>
      <c r="D1064" s="9" t="s">
        <v>61</v>
      </c>
      <c r="E1064" s="9" t="s">
        <v>1588</v>
      </c>
      <c r="F1064" s="9" t="s">
        <v>1835</v>
      </c>
      <c r="G1064" s="13">
        <v>2010.0</v>
      </c>
      <c r="H1064" s="13">
        <v>32269.0</v>
      </c>
      <c r="I1064" s="13">
        <v>1.0</v>
      </c>
      <c r="J1064" s="13">
        <v>290000.0</v>
      </c>
      <c r="K1064" s="9" t="s">
        <v>3369</v>
      </c>
      <c r="L1064" s="13">
        <v>3.6</v>
      </c>
      <c r="M1064" s="9" t="s">
        <v>3370</v>
      </c>
      <c r="O1064" s="13">
        <v>256500.0</v>
      </c>
    </row>
    <row r="1065">
      <c r="A1065" s="13">
        <v>62399.0</v>
      </c>
      <c r="B1065" s="9" t="s">
        <v>4588</v>
      </c>
      <c r="C1065" s="14">
        <v>42326.0</v>
      </c>
      <c r="D1065" s="9" t="s">
        <v>91</v>
      </c>
      <c r="E1065" s="9" t="s">
        <v>1442</v>
      </c>
      <c r="F1065" s="9" t="s">
        <v>1443</v>
      </c>
      <c r="G1065" s="13">
        <v>2007.0</v>
      </c>
      <c r="H1065" s="13">
        <v>36179.0</v>
      </c>
      <c r="I1065" s="13">
        <v>3.0</v>
      </c>
      <c r="J1065" s="13">
        <v>240000.0</v>
      </c>
      <c r="K1065" s="9" t="s">
        <v>3369</v>
      </c>
      <c r="L1065" s="13">
        <v>2.7</v>
      </c>
      <c r="M1065" s="9" t="s">
        <v>3370</v>
      </c>
      <c r="N1065" s="13">
        <v>178361.0</v>
      </c>
      <c r="O1065" s="13">
        <v>155975.0</v>
      </c>
    </row>
    <row r="1066">
      <c r="A1066" s="13">
        <v>211731.0</v>
      </c>
      <c r="B1066" s="9" t="s">
        <v>4589</v>
      </c>
      <c r="C1066" s="14">
        <v>42447.0</v>
      </c>
      <c r="D1066" s="9" t="s">
        <v>25</v>
      </c>
      <c r="E1066" s="9" t="s">
        <v>195</v>
      </c>
      <c r="F1066" s="9" t="s">
        <v>221</v>
      </c>
      <c r="G1066" s="13">
        <v>2012.0</v>
      </c>
      <c r="H1066" s="13">
        <v>57617.0</v>
      </c>
      <c r="I1066" s="13">
        <v>1.0</v>
      </c>
      <c r="J1066" s="13">
        <v>675000.0</v>
      </c>
      <c r="K1066" s="9" t="s">
        <v>3369</v>
      </c>
      <c r="L1066" s="13">
        <v>4.1</v>
      </c>
      <c r="M1066" s="9" t="s">
        <v>3372</v>
      </c>
    </row>
    <row r="1067">
      <c r="A1067" s="13">
        <v>137136.0</v>
      </c>
      <c r="B1067" s="9" t="s">
        <v>4590</v>
      </c>
      <c r="C1067" s="14">
        <v>42424.0</v>
      </c>
      <c r="D1067" s="9" t="s">
        <v>77</v>
      </c>
      <c r="E1067" s="9" t="s">
        <v>623</v>
      </c>
      <c r="F1067" s="9" t="s">
        <v>600</v>
      </c>
      <c r="G1067" s="13">
        <v>2012.0</v>
      </c>
      <c r="H1067" s="13">
        <v>78880.0</v>
      </c>
      <c r="I1067" s="13">
        <v>1.0</v>
      </c>
      <c r="J1067" s="13">
        <v>360000.0</v>
      </c>
      <c r="K1067" s="9" t="s">
        <v>3369</v>
      </c>
      <c r="L1067" s="13">
        <v>4.0</v>
      </c>
      <c r="M1067" s="9" t="s">
        <v>3370</v>
      </c>
      <c r="O1067" s="13">
        <v>361700.0</v>
      </c>
    </row>
    <row r="1068">
      <c r="A1068" s="13">
        <v>225010.0</v>
      </c>
      <c r="B1068" s="9" t="s">
        <v>4591</v>
      </c>
      <c r="C1068" s="14">
        <v>42450.0</v>
      </c>
      <c r="D1068" s="9" t="s">
        <v>81</v>
      </c>
      <c r="E1068" s="9" t="s">
        <v>4592</v>
      </c>
      <c r="F1068" s="9" t="s">
        <v>4593</v>
      </c>
      <c r="G1068" s="13">
        <v>2015.0</v>
      </c>
      <c r="H1068" s="13">
        <v>14560.0</v>
      </c>
      <c r="I1068" s="13">
        <v>1.0</v>
      </c>
      <c r="J1068" s="13">
        <v>900000.0</v>
      </c>
      <c r="K1068" s="9" t="s">
        <v>3376</v>
      </c>
      <c r="L1068" s="13">
        <v>4.6</v>
      </c>
      <c r="M1068" s="9" t="s">
        <v>3372</v>
      </c>
      <c r="O1068" s="13">
        <v>902500.0</v>
      </c>
    </row>
    <row r="1069">
      <c r="A1069" s="13">
        <v>106405.0</v>
      </c>
      <c r="B1069" s="9" t="s">
        <v>4594</v>
      </c>
      <c r="C1069" s="14">
        <v>42371.0</v>
      </c>
      <c r="D1069" s="9" t="s">
        <v>91</v>
      </c>
      <c r="E1069" s="9" t="s">
        <v>243</v>
      </c>
      <c r="F1069" s="9" t="s">
        <v>235</v>
      </c>
      <c r="G1069" s="13">
        <v>2013.0</v>
      </c>
      <c r="H1069" s="13">
        <v>11363.0</v>
      </c>
      <c r="I1069" s="13">
        <v>1.0</v>
      </c>
      <c r="J1069" s="13">
        <v>560000.0</v>
      </c>
      <c r="K1069" s="9" t="s">
        <v>3385</v>
      </c>
      <c r="L1069" s="13">
        <v>4.0</v>
      </c>
      <c r="M1069" s="9" t="s">
        <v>3370</v>
      </c>
      <c r="O1069" s="13">
        <v>543000.0</v>
      </c>
    </row>
    <row r="1070">
      <c r="A1070" s="13">
        <v>75564.0</v>
      </c>
      <c r="B1070" s="9" t="s">
        <v>4595</v>
      </c>
      <c r="C1070" s="14">
        <v>42327.0</v>
      </c>
      <c r="D1070" s="9" t="s">
        <v>81</v>
      </c>
      <c r="E1070" s="9" t="s">
        <v>3452</v>
      </c>
      <c r="F1070" s="9" t="s">
        <v>1978</v>
      </c>
      <c r="G1070" s="13">
        <v>2007.0</v>
      </c>
      <c r="H1070" s="13">
        <v>110696.0</v>
      </c>
      <c r="I1070" s="13">
        <v>1.0</v>
      </c>
      <c r="J1070" s="13">
        <v>400000.0</v>
      </c>
      <c r="K1070" s="9" t="s">
        <v>3369</v>
      </c>
      <c r="L1070" s="13">
        <v>2.0</v>
      </c>
      <c r="M1070" s="9" t="s">
        <v>3374</v>
      </c>
      <c r="O1070" s="13">
        <v>420000.0</v>
      </c>
    </row>
    <row r="1071">
      <c r="A1071" s="13">
        <v>225079.0</v>
      </c>
      <c r="B1071" s="9" t="s">
        <v>4596</v>
      </c>
      <c r="C1071" s="14">
        <v>42451.0</v>
      </c>
      <c r="D1071" s="9" t="s">
        <v>91</v>
      </c>
      <c r="E1071" s="9" t="s">
        <v>92</v>
      </c>
      <c r="F1071" s="9" t="s">
        <v>3833</v>
      </c>
      <c r="G1071" s="13">
        <v>2007.0</v>
      </c>
      <c r="H1071" s="13">
        <v>75000.0</v>
      </c>
      <c r="I1071" s="13">
        <v>2.0</v>
      </c>
      <c r="J1071" s="13">
        <v>290000.0</v>
      </c>
      <c r="K1071" s="9" t="s">
        <v>3407</v>
      </c>
      <c r="L1071" s="13">
        <v>3.2</v>
      </c>
      <c r="M1071" s="9" t="s">
        <v>3372</v>
      </c>
      <c r="O1071" s="13">
        <v>246240.0</v>
      </c>
    </row>
    <row r="1072">
      <c r="A1072" s="13">
        <v>76171.0</v>
      </c>
      <c r="B1072" s="9" t="s">
        <v>4597</v>
      </c>
      <c r="C1072" s="14">
        <v>42326.0</v>
      </c>
      <c r="D1072" s="9" t="s">
        <v>542</v>
      </c>
      <c r="E1072" s="9" t="s">
        <v>3423</v>
      </c>
      <c r="F1072" s="9" t="s">
        <v>4012</v>
      </c>
      <c r="G1072" s="13">
        <v>2010.0</v>
      </c>
      <c r="H1072" s="13">
        <v>57543.0</v>
      </c>
      <c r="I1072" s="13">
        <v>1.0</v>
      </c>
      <c r="J1072" s="13">
        <v>480000.0</v>
      </c>
      <c r="K1072" s="9" t="s">
        <v>3369</v>
      </c>
      <c r="L1072" s="13">
        <v>3.9</v>
      </c>
      <c r="M1072" s="9" t="s">
        <v>3374</v>
      </c>
      <c r="O1072" s="13">
        <v>462500.0</v>
      </c>
    </row>
    <row r="1073">
      <c r="A1073" s="13">
        <v>64964.0</v>
      </c>
      <c r="B1073" s="9" t="s">
        <v>4598</v>
      </c>
      <c r="C1073" s="14">
        <v>42312.0</v>
      </c>
      <c r="D1073" s="9" t="s">
        <v>64</v>
      </c>
      <c r="E1073" s="9" t="s">
        <v>98</v>
      </c>
      <c r="F1073" s="9" t="s">
        <v>280</v>
      </c>
      <c r="G1073" s="13">
        <v>2014.0</v>
      </c>
      <c r="H1073" s="13">
        <v>13442.0</v>
      </c>
      <c r="I1073" s="13">
        <v>1.0</v>
      </c>
      <c r="J1073" s="13">
        <v>675000.0</v>
      </c>
      <c r="K1073" s="9" t="s">
        <v>3376</v>
      </c>
      <c r="L1073" s="13">
        <v>4.5</v>
      </c>
      <c r="M1073" s="9" t="s">
        <v>3418</v>
      </c>
      <c r="O1073" s="13">
        <v>644900.0</v>
      </c>
    </row>
    <row r="1074">
      <c r="A1074" s="13">
        <v>119937.0</v>
      </c>
      <c r="B1074" s="9" t="s">
        <v>4599</v>
      </c>
      <c r="C1074" s="14">
        <v>42400.0</v>
      </c>
      <c r="D1074" s="9" t="s">
        <v>77</v>
      </c>
      <c r="E1074" s="9" t="s">
        <v>1289</v>
      </c>
      <c r="F1074" s="9" t="s">
        <v>4455</v>
      </c>
      <c r="G1074" s="13">
        <v>2006.0</v>
      </c>
      <c r="H1074" s="13">
        <v>141495.0</v>
      </c>
      <c r="I1074" s="13">
        <v>2.0</v>
      </c>
      <c r="J1074" s="13">
        <v>330000.0</v>
      </c>
      <c r="K1074" s="9" t="s">
        <v>3369</v>
      </c>
      <c r="L1074" s="13">
        <v>2.7</v>
      </c>
      <c r="M1074" s="9" t="s">
        <v>3372</v>
      </c>
      <c r="O1074" s="13">
        <v>236610.0</v>
      </c>
    </row>
    <row r="1075">
      <c r="A1075" s="13">
        <v>216748.0</v>
      </c>
      <c r="B1075" s="9" t="s">
        <v>4600</v>
      </c>
      <c r="C1075" s="14">
        <v>42437.0</v>
      </c>
      <c r="D1075" s="9" t="s">
        <v>91</v>
      </c>
      <c r="E1075" s="9" t="s">
        <v>243</v>
      </c>
      <c r="F1075" s="9" t="s">
        <v>1260</v>
      </c>
      <c r="G1075" s="13">
        <v>2014.0</v>
      </c>
      <c r="H1075" s="13">
        <v>12804.0</v>
      </c>
      <c r="I1075" s="13">
        <v>1.0</v>
      </c>
      <c r="J1075" s="13">
        <v>730000.0</v>
      </c>
      <c r="K1075" s="9" t="s">
        <v>3387</v>
      </c>
      <c r="L1075" s="13">
        <v>4.5</v>
      </c>
      <c r="M1075" s="9" t="s">
        <v>3370</v>
      </c>
      <c r="O1075" s="13">
        <v>666100.0</v>
      </c>
    </row>
    <row r="1076">
      <c r="A1076" s="13">
        <v>68032.0</v>
      </c>
      <c r="B1076" s="9" t="s">
        <v>4601</v>
      </c>
      <c r="C1076" s="14">
        <v>42317.0</v>
      </c>
      <c r="D1076" s="9" t="s">
        <v>61</v>
      </c>
      <c r="E1076" s="9" t="s">
        <v>1831</v>
      </c>
      <c r="F1076" s="9" t="s">
        <v>1839</v>
      </c>
      <c r="G1076" s="13">
        <v>2011.0</v>
      </c>
      <c r="H1076" s="13">
        <v>45934.0</v>
      </c>
      <c r="I1076" s="13">
        <v>1.0</v>
      </c>
      <c r="J1076" s="13">
        <v>240000.0</v>
      </c>
      <c r="K1076" s="9" t="s">
        <v>3369</v>
      </c>
      <c r="L1076" s="13">
        <v>4.0</v>
      </c>
      <c r="M1076" s="9" t="s">
        <v>3418</v>
      </c>
      <c r="N1076" s="13">
        <v>245674.0</v>
      </c>
      <c r="O1076" s="13">
        <v>207000.0</v>
      </c>
    </row>
    <row r="1077">
      <c r="A1077" s="13">
        <v>22269.0</v>
      </c>
      <c r="B1077" s="9" t="s">
        <v>4602</v>
      </c>
      <c r="C1077" s="14">
        <v>42301.0</v>
      </c>
      <c r="D1077" s="9" t="s">
        <v>61</v>
      </c>
      <c r="E1077" s="9" t="s">
        <v>1933</v>
      </c>
      <c r="F1077" s="9" t="s">
        <v>1844</v>
      </c>
      <c r="G1077" s="13">
        <v>2004.0</v>
      </c>
      <c r="H1077" s="13">
        <v>90108.0</v>
      </c>
      <c r="I1077" s="13">
        <v>1.0</v>
      </c>
      <c r="J1077" s="13">
        <v>160000.0</v>
      </c>
      <c r="K1077" s="9" t="s">
        <v>3369</v>
      </c>
      <c r="L1077" s="13">
        <v>2.8</v>
      </c>
      <c r="M1077" s="9" t="s">
        <v>3374</v>
      </c>
      <c r="N1077" s="13">
        <v>143911.0</v>
      </c>
      <c r="O1077" s="34"/>
    </row>
    <row r="1078">
      <c r="A1078" s="13">
        <v>130925.0</v>
      </c>
      <c r="B1078" s="9" t="s">
        <v>4603</v>
      </c>
      <c r="C1078" s="14">
        <v>42415.0</v>
      </c>
      <c r="D1078" s="9" t="s">
        <v>91</v>
      </c>
      <c r="E1078" s="9" t="s">
        <v>258</v>
      </c>
      <c r="F1078" s="9" t="s">
        <v>413</v>
      </c>
      <c r="G1078" s="13">
        <v>2014.0</v>
      </c>
      <c r="H1078" s="13">
        <v>9017.0</v>
      </c>
      <c r="I1078" s="13">
        <v>1.0</v>
      </c>
      <c r="J1078" s="13">
        <v>485000.0</v>
      </c>
      <c r="K1078" s="9" t="s">
        <v>3376</v>
      </c>
      <c r="L1078" s="13">
        <v>4.3</v>
      </c>
      <c r="M1078" s="9" t="s">
        <v>3370</v>
      </c>
      <c r="O1078" s="34"/>
    </row>
    <row r="1079">
      <c r="A1079" s="13">
        <v>18258.0</v>
      </c>
      <c r="B1079" s="9" t="s">
        <v>4604</v>
      </c>
      <c r="C1079" s="14">
        <v>42253.0</v>
      </c>
      <c r="D1079" s="9" t="s">
        <v>13</v>
      </c>
      <c r="E1079" s="9" t="s">
        <v>324</v>
      </c>
      <c r="F1079" s="9" t="s">
        <v>3555</v>
      </c>
      <c r="G1079" s="13">
        <v>2015.0</v>
      </c>
      <c r="H1079" s="13">
        <v>6040.0</v>
      </c>
      <c r="I1079" s="13">
        <v>1.0</v>
      </c>
      <c r="J1079" s="13">
        <v>680000.0</v>
      </c>
      <c r="K1079" s="9" t="s">
        <v>3385</v>
      </c>
      <c r="L1079" s="13">
        <v>5.0</v>
      </c>
      <c r="M1079" s="9" t="s">
        <v>3418</v>
      </c>
      <c r="O1079" s="34"/>
    </row>
    <row r="1080">
      <c r="A1080" s="13">
        <v>93301.0</v>
      </c>
      <c r="B1080" s="9" t="s">
        <v>4605</v>
      </c>
      <c r="C1080" s="14">
        <v>42345.0</v>
      </c>
      <c r="D1080" s="9" t="s">
        <v>91</v>
      </c>
      <c r="E1080" s="9" t="s">
        <v>243</v>
      </c>
      <c r="F1080" s="9" t="s">
        <v>304</v>
      </c>
      <c r="G1080" s="13">
        <v>2014.0</v>
      </c>
      <c r="H1080" s="13">
        <v>16568.0</v>
      </c>
      <c r="I1080" s="13">
        <v>1.0</v>
      </c>
      <c r="J1080" s="13">
        <v>725000.0</v>
      </c>
      <c r="K1080" s="9" t="s">
        <v>3387</v>
      </c>
      <c r="L1080" s="13">
        <v>4.6</v>
      </c>
      <c r="M1080" s="9" t="s">
        <v>3374</v>
      </c>
      <c r="O1080" s="13">
        <v>758600.0</v>
      </c>
    </row>
    <row r="1081">
      <c r="A1081" s="13">
        <v>123548.0</v>
      </c>
      <c r="B1081" s="9" t="s">
        <v>4606</v>
      </c>
      <c r="C1081" s="14">
        <v>42405.0</v>
      </c>
      <c r="D1081" s="9" t="s">
        <v>61</v>
      </c>
      <c r="E1081" s="9" t="s">
        <v>1933</v>
      </c>
      <c r="F1081" s="9" t="s">
        <v>1844</v>
      </c>
      <c r="G1081" s="13">
        <v>2004.0</v>
      </c>
      <c r="H1081" s="13">
        <v>77725.0</v>
      </c>
      <c r="I1081" s="13">
        <v>1.0</v>
      </c>
      <c r="J1081" s="13">
        <v>150000.0</v>
      </c>
      <c r="K1081" s="9" t="s">
        <v>3383</v>
      </c>
      <c r="L1081" s="13">
        <v>2.1</v>
      </c>
      <c r="M1081" s="9" t="s">
        <v>3374</v>
      </c>
      <c r="N1081" s="13">
        <v>144185.0</v>
      </c>
      <c r="O1081" s="34"/>
    </row>
    <row r="1082">
      <c r="A1082" s="13">
        <v>225577.0</v>
      </c>
      <c r="B1082" s="9" t="s">
        <v>4607</v>
      </c>
      <c r="C1082" s="14">
        <v>42452.0</v>
      </c>
      <c r="D1082" s="9" t="s">
        <v>2076</v>
      </c>
      <c r="E1082" s="9" t="s">
        <v>2077</v>
      </c>
      <c r="F1082" s="9" t="s">
        <v>2427</v>
      </c>
      <c r="G1082" s="13">
        <v>2008.0</v>
      </c>
      <c r="H1082" s="13">
        <v>59098.0</v>
      </c>
      <c r="I1082" s="13">
        <v>2.0</v>
      </c>
      <c r="J1082" s="13">
        <v>215000.0</v>
      </c>
      <c r="K1082" s="9" t="s">
        <v>3376</v>
      </c>
      <c r="L1082" s="13">
        <v>2.0</v>
      </c>
      <c r="M1082" s="9" t="s">
        <v>3372</v>
      </c>
      <c r="O1082" s="13">
        <v>137970.0</v>
      </c>
    </row>
    <row r="1083">
      <c r="A1083" s="13">
        <v>138854.0</v>
      </c>
      <c r="B1083" s="9" t="s">
        <v>4608</v>
      </c>
      <c r="C1083" s="14">
        <v>42425.0</v>
      </c>
      <c r="D1083" s="9" t="s">
        <v>32</v>
      </c>
      <c r="E1083" s="9" t="s">
        <v>33</v>
      </c>
      <c r="F1083" s="9" t="s">
        <v>34</v>
      </c>
      <c r="G1083" s="13">
        <v>2013.0</v>
      </c>
      <c r="H1083" s="13">
        <v>13403.0</v>
      </c>
      <c r="I1083" s="13">
        <v>1.0</v>
      </c>
      <c r="J1083" s="13">
        <v>1450000.0</v>
      </c>
      <c r="K1083" s="9" t="s">
        <v>3387</v>
      </c>
      <c r="L1083" s="13">
        <v>4.3</v>
      </c>
      <c r="M1083" s="9" t="s">
        <v>3372</v>
      </c>
      <c r="O1083" s="13">
        <v>1246000.0</v>
      </c>
    </row>
    <row r="1084">
      <c r="A1084" s="13">
        <v>108372.0</v>
      </c>
      <c r="B1084" s="9" t="s">
        <v>4609</v>
      </c>
      <c r="C1084" s="14">
        <v>42376.0</v>
      </c>
      <c r="D1084" s="9" t="s">
        <v>81</v>
      </c>
      <c r="E1084" s="9" t="s">
        <v>624</v>
      </c>
      <c r="F1084" s="9" t="s">
        <v>4610</v>
      </c>
      <c r="G1084" s="13">
        <v>2008.0</v>
      </c>
      <c r="H1084" s="13">
        <v>26122.0</v>
      </c>
      <c r="I1084" s="13">
        <v>2.0</v>
      </c>
      <c r="J1084" s="13">
        <v>490000.0</v>
      </c>
      <c r="K1084" s="9" t="s">
        <v>3369</v>
      </c>
      <c r="L1084" s="13">
        <v>2.8</v>
      </c>
      <c r="M1084" s="9" t="s">
        <v>3370</v>
      </c>
      <c r="O1084" s="13">
        <v>371610.0</v>
      </c>
    </row>
    <row r="1085">
      <c r="A1085" s="13">
        <v>219623.0</v>
      </c>
      <c r="B1085" s="9" t="s">
        <v>4611</v>
      </c>
      <c r="C1085" s="14">
        <v>42443.0</v>
      </c>
      <c r="D1085" s="9" t="s">
        <v>81</v>
      </c>
      <c r="E1085" s="9" t="s">
        <v>82</v>
      </c>
      <c r="F1085" s="9" t="s">
        <v>294</v>
      </c>
      <c r="G1085" s="13">
        <v>2010.0</v>
      </c>
      <c r="H1085" s="13">
        <v>11367.0</v>
      </c>
      <c r="I1085" s="13">
        <v>2.0</v>
      </c>
      <c r="J1085" s="13">
        <v>750000.0</v>
      </c>
      <c r="K1085" s="9" t="s">
        <v>3369</v>
      </c>
      <c r="L1085" s="13">
        <v>3.6</v>
      </c>
      <c r="M1085" s="9" t="s">
        <v>3372</v>
      </c>
      <c r="O1085" s="13">
        <v>494640.0</v>
      </c>
    </row>
    <row r="1086">
      <c r="A1086" s="13">
        <v>80675.0</v>
      </c>
      <c r="B1086" s="9" t="s">
        <v>4612</v>
      </c>
      <c r="C1086" s="14">
        <v>42333.0</v>
      </c>
      <c r="D1086" s="9" t="s">
        <v>273</v>
      </c>
      <c r="E1086" s="9" t="s">
        <v>1346</v>
      </c>
      <c r="F1086" s="9" t="s">
        <v>4613</v>
      </c>
      <c r="G1086" s="13">
        <v>2009.0</v>
      </c>
      <c r="H1086" s="13">
        <v>64035.0</v>
      </c>
      <c r="I1086" s="13">
        <v>1.0</v>
      </c>
      <c r="J1086" s="13">
        <v>300000.0</v>
      </c>
      <c r="K1086" s="9" t="s">
        <v>3369</v>
      </c>
      <c r="L1086" s="13">
        <v>3.3</v>
      </c>
      <c r="M1086" s="9" t="s">
        <v>3418</v>
      </c>
      <c r="O1086" s="13">
        <v>235900.0</v>
      </c>
    </row>
    <row r="1087">
      <c r="A1087" s="13">
        <v>117870.0</v>
      </c>
      <c r="B1087" s="9" t="s">
        <v>4614</v>
      </c>
      <c r="C1087" s="14">
        <v>42397.0</v>
      </c>
      <c r="D1087" s="9" t="s">
        <v>77</v>
      </c>
      <c r="E1087" s="9" t="s">
        <v>1289</v>
      </c>
      <c r="F1087" s="9" t="s">
        <v>1905</v>
      </c>
      <c r="G1087" s="13">
        <v>2009.0</v>
      </c>
      <c r="H1087" s="13">
        <v>79021.0</v>
      </c>
      <c r="I1087" s="13">
        <v>2.0</v>
      </c>
      <c r="J1087" s="13">
        <v>330000.0</v>
      </c>
      <c r="K1087" s="9" t="s">
        <v>3369</v>
      </c>
      <c r="L1087" s="13">
        <v>3.5</v>
      </c>
      <c r="M1087" s="9" t="s">
        <v>3370</v>
      </c>
      <c r="O1087" s="13">
        <v>241020.0</v>
      </c>
    </row>
    <row r="1088">
      <c r="A1088" s="13">
        <v>98117.0</v>
      </c>
      <c r="B1088" s="9" t="s">
        <v>4615</v>
      </c>
      <c r="C1088" s="14">
        <v>42352.0</v>
      </c>
      <c r="D1088" s="9" t="s">
        <v>81</v>
      </c>
      <c r="E1088" s="9" t="s">
        <v>1059</v>
      </c>
      <c r="F1088" s="9" t="s">
        <v>429</v>
      </c>
      <c r="G1088" s="13">
        <v>2012.0</v>
      </c>
      <c r="H1088" s="13">
        <v>32071.0</v>
      </c>
      <c r="I1088" s="13">
        <v>1.0</v>
      </c>
      <c r="J1088" s="13">
        <v>475000.0</v>
      </c>
      <c r="K1088" s="9" t="s">
        <v>3369</v>
      </c>
      <c r="L1088" s="13">
        <v>3.9</v>
      </c>
      <c r="M1088" s="9" t="s">
        <v>3374</v>
      </c>
      <c r="O1088" s="13">
        <v>510200.0</v>
      </c>
    </row>
    <row r="1089">
      <c r="A1089" s="13">
        <v>70558.0</v>
      </c>
      <c r="B1089" s="9" t="s">
        <v>4616</v>
      </c>
      <c r="C1089" s="14">
        <v>42320.0</v>
      </c>
      <c r="D1089" s="9" t="s">
        <v>91</v>
      </c>
      <c r="E1089" s="9" t="s">
        <v>1223</v>
      </c>
      <c r="F1089" s="9" t="s">
        <v>1513</v>
      </c>
      <c r="G1089" s="13">
        <v>2013.0</v>
      </c>
      <c r="H1089" s="13">
        <v>8232.0</v>
      </c>
      <c r="I1089" s="13">
        <v>1.0</v>
      </c>
      <c r="J1089" s="13">
        <v>350000.0</v>
      </c>
      <c r="K1089" s="9" t="s">
        <v>3385</v>
      </c>
      <c r="L1089" s="13">
        <v>4.5</v>
      </c>
      <c r="M1089" s="9" t="s">
        <v>3370</v>
      </c>
      <c r="O1089" s="34"/>
    </row>
    <row r="1090">
      <c r="A1090" s="13">
        <v>19231.0</v>
      </c>
      <c r="B1090" s="9" t="s">
        <v>4617</v>
      </c>
      <c r="C1090" s="14">
        <v>42274.0</v>
      </c>
      <c r="D1090" s="9" t="s">
        <v>91</v>
      </c>
      <c r="E1090" s="9" t="s">
        <v>243</v>
      </c>
      <c r="F1090" s="9" t="s">
        <v>4618</v>
      </c>
      <c r="G1090" s="13">
        <v>2011.0</v>
      </c>
      <c r="H1090" s="13">
        <v>92307.0</v>
      </c>
      <c r="I1090" s="13">
        <v>1.0</v>
      </c>
      <c r="J1090" s="13">
        <v>400000.0</v>
      </c>
      <c r="K1090" s="9" t="s">
        <v>3369</v>
      </c>
      <c r="L1090" s="13">
        <v>2.4</v>
      </c>
      <c r="M1090" s="9" t="s">
        <v>3374</v>
      </c>
      <c r="O1090" s="13">
        <v>467900.0</v>
      </c>
    </row>
    <row r="1091">
      <c r="A1091" s="13">
        <v>20092.0</v>
      </c>
      <c r="B1091" s="9" t="s">
        <v>4619</v>
      </c>
      <c r="C1091" s="14">
        <v>42283.0</v>
      </c>
      <c r="D1091" s="9" t="s">
        <v>81</v>
      </c>
      <c r="E1091" s="9" t="s">
        <v>624</v>
      </c>
      <c r="F1091" s="9" t="s">
        <v>4620</v>
      </c>
      <c r="G1091" s="13">
        <v>2007.0</v>
      </c>
      <c r="H1091" s="13">
        <v>86932.0</v>
      </c>
      <c r="I1091" s="13">
        <v>1.0</v>
      </c>
      <c r="J1091" s="13">
        <v>410000.0</v>
      </c>
      <c r="K1091" s="9" t="s">
        <v>3369</v>
      </c>
      <c r="L1091" s="13">
        <v>2.8</v>
      </c>
      <c r="M1091" s="9" t="s">
        <v>3374</v>
      </c>
      <c r="O1091" s="13">
        <v>453000.0</v>
      </c>
    </row>
    <row r="1092">
      <c r="A1092" s="13">
        <v>131968.0</v>
      </c>
      <c r="B1092" s="9" t="s">
        <v>4621</v>
      </c>
      <c r="C1092" s="14">
        <v>42417.0</v>
      </c>
      <c r="D1092" s="9" t="s">
        <v>55</v>
      </c>
      <c r="E1092" s="9" t="s">
        <v>792</v>
      </c>
      <c r="F1092" s="9" t="s">
        <v>972</v>
      </c>
      <c r="G1092" s="13">
        <v>2013.0</v>
      </c>
      <c r="H1092" s="13">
        <v>44772.0</v>
      </c>
      <c r="I1092" s="13">
        <v>1.0</v>
      </c>
      <c r="J1092" s="13">
        <v>510000.0</v>
      </c>
      <c r="K1092" s="9" t="s">
        <v>3385</v>
      </c>
      <c r="L1092" s="13">
        <v>3.8</v>
      </c>
      <c r="M1092" s="9" t="s">
        <v>3372</v>
      </c>
    </row>
    <row r="1093">
      <c r="A1093" s="13">
        <v>66945.0</v>
      </c>
      <c r="B1093" s="9" t="s">
        <v>4622</v>
      </c>
      <c r="C1093" s="14">
        <v>42321.0</v>
      </c>
      <c r="D1093" s="9" t="s">
        <v>61</v>
      </c>
      <c r="E1093" s="9" t="s">
        <v>914</v>
      </c>
      <c r="F1093" s="9" t="s">
        <v>306</v>
      </c>
      <c r="G1093" s="13">
        <v>2014.0</v>
      </c>
      <c r="H1093" s="13">
        <v>13392.0</v>
      </c>
      <c r="I1093" s="13">
        <v>1.0</v>
      </c>
      <c r="J1093" s="13">
        <v>410000.0</v>
      </c>
      <c r="K1093" s="9" t="s">
        <v>3369</v>
      </c>
      <c r="L1093" s="13">
        <v>4.7</v>
      </c>
      <c r="M1093" s="9" t="s">
        <v>3370</v>
      </c>
      <c r="N1093" s="13">
        <v>377519.0</v>
      </c>
      <c r="O1093" s="13">
        <v>396500.0</v>
      </c>
    </row>
    <row r="1094">
      <c r="A1094" s="13">
        <v>107356.0</v>
      </c>
      <c r="B1094" s="9" t="s">
        <v>4623</v>
      </c>
      <c r="C1094" s="14">
        <v>42374.0</v>
      </c>
      <c r="D1094" s="9" t="s">
        <v>61</v>
      </c>
      <c r="E1094" s="9" t="s">
        <v>202</v>
      </c>
      <c r="F1094" s="9" t="s">
        <v>4581</v>
      </c>
      <c r="G1094" s="13">
        <v>2009.0</v>
      </c>
      <c r="H1094" s="13">
        <v>47891.0</v>
      </c>
      <c r="I1094" s="13">
        <v>2.0</v>
      </c>
      <c r="J1094" s="13">
        <v>380000.0</v>
      </c>
      <c r="K1094" s="9" t="s">
        <v>3369</v>
      </c>
      <c r="L1094" s="13">
        <v>3.2</v>
      </c>
      <c r="M1094" s="9" t="s">
        <v>3374</v>
      </c>
      <c r="N1094" s="13">
        <v>313070.0</v>
      </c>
      <c r="O1094" s="13">
        <v>278550.0</v>
      </c>
    </row>
    <row r="1095">
      <c r="A1095" s="13">
        <v>140077.0</v>
      </c>
      <c r="B1095" s="9" t="s">
        <v>4624</v>
      </c>
      <c r="C1095" s="14">
        <v>42427.0</v>
      </c>
      <c r="D1095" s="9" t="s">
        <v>91</v>
      </c>
      <c r="E1095" s="9" t="s">
        <v>1220</v>
      </c>
      <c r="F1095" s="9" t="s">
        <v>4625</v>
      </c>
      <c r="G1095" s="13">
        <v>2013.0</v>
      </c>
      <c r="H1095" s="13">
        <v>27264.0</v>
      </c>
      <c r="I1095" s="13">
        <v>1.0</v>
      </c>
      <c r="J1095" s="13">
        <v>975000.0</v>
      </c>
      <c r="K1095" s="9" t="s">
        <v>3383</v>
      </c>
      <c r="L1095" s="13">
        <v>4.3</v>
      </c>
      <c r="M1095" s="9" t="s">
        <v>3372</v>
      </c>
      <c r="O1095" s="13">
        <v>1093800.0</v>
      </c>
    </row>
    <row r="1096">
      <c r="A1096" s="13">
        <v>76133.0</v>
      </c>
      <c r="B1096" s="9" t="s">
        <v>4626</v>
      </c>
      <c r="C1096" s="14">
        <v>42326.0</v>
      </c>
      <c r="D1096" s="9" t="s">
        <v>273</v>
      </c>
      <c r="E1096" s="9" t="s">
        <v>2177</v>
      </c>
      <c r="F1096" s="9" t="s">
        <v>4491</v>
      </c>
      <c r="G1096" s="13">
        <v>2006.0</v>
      </c>
      <c r="H1096" s="13">
        <v>91486.0</v>
      </c>
      <c r="I1096" s="13">
        <v>2.0</v>
      </c>
      <c r="J1096" s="13">
        <v>190000.0</v>
      </c>
      <c r="K1096" s="9" t="s">
        <v>3369</v>
      </c>
      <c r="L1096" s="13">
        <v>2.0</v>
      </c>
      <c r="M1096" s="9" t="s">
        <v>3370</v>
      </c>
      <c r="O1096" s="13">
        <v>119700.0</v>
      </c>
    </row>
    <row r="1097">
      <c r="A1097" s="13">
        <v>85962.0</v>
      </c>
      <c r="B1097" s="9" t="s">
        <v>4627</v>
      </c>
      <c r="C1097" s="14">
        <v>42338.0</v>
      </c>
      <c r="D1097" s="9" t="s">
        <v>77</v>
      </c>
      <c r="E1097" s="9" t="s">
        <v>623</v>
      </c>
      <c r="F1097" s="9" t="s">
        <v>786</v>
      </c>
      <c r="G1097" s="13">
        <v>2013.0</v>
      </c>
      <c r="H1097" s="13">
        <v>33654.0</v>
      </c>
      <c r="I1097" s="13">
        <v>1.0</v>
      </c>
      <c r="J1097" s="13">
        <v>585000.0</v>
      </c>
      <c r="K1097" s="9" t="s">
        <v>3369</v>
      </c>
      <c r="L1097" s="13">
        <v>4.5</v>
      </c>
      <c r="M1097" s="9" t="s">
        <v>3374</v>
      </c>
      <c r="O1097" s="13">
        <v>490700.0</v>
      </c>
    </row>
    <row r="1098">
      <c r="A1098" s="13">
        <v>114453.0</v>
      </c>
      <c r="B1098" s="9" t="s">
        <v>4628</v>
      </c>
      <c r="C1098" s="14">
        <v>42387.0</v>
      </c>
      <c r="D1098" s="9" t="s">
        <v>81</v>
      </c>
      <c r="E1098" s="9" t="s">
        <v>1099</v>
      </c>
      <c r="F1098" s="9" t="s">
        <v>2135</v>
      </c>
      <c r="G1098" s="13">
        <v>2007.0</v>
      </c>
      <c r="H1098" s="13">
        <v>43462.0</v>
      </c>
      <c r="I1098" s="13">
        <v>1.0</v>
      </c>
      <c r="J1098" s="13">
        <v>325000.0</v>
      </c>
      <c r="K1098" s="9" t="s">
        <v>3369</v>
      </c>
      <c r="L1098" s="13">
        <v>2.9</v>
      </c>
      <c r="M1098" s="9" t="s">
        <v>3370</v>
      </c>
      <c r="O1098" s="13">
        <v>259700.0</v>
      </c>
    </row>
    <row r="1099">
      <c r="A1099" s="13">
        <v>140087.0</v>
      </c>
      <c r="B1099" s="9" t="s">
        <v>4629</v>
      </c>
      <c r="C1099" s="14">
        <v>42427.0</v>
      </c>
      <c r="D1099" s="9" t="s">
        <v>91</v>
      </c>
      <c r="E1099" s="9" t="s">
        <v>243</v>
      </c>
      <c r="F1099" s="9" t="s">
        <v>454</v>
      </c>
      <c r="G1099" s="13">
        <v>2010.0</v>
      </c>
      <c r="H1099" s="13">
        <v>72890.0</v>
      </c>
      <c r="I1099" s="13">
        <v>1.0</v>
      </c>
      <c r="J1099" s="13">
        <v>445000.0</v>
      </c>
      <c r="K1099" s="9" t="s">
        <v>3383</v>
      </c>
      <c r="L1099" s="13">
        <v>3.8</v>
      </c>
      <c r="M1099" s="9" t="s">
        <v>3372</v>
      </c>
      <c r="O1099" s="13">
        <v>400200.0</v>
      </c>
    </row>
    <row r="1100">
      <c r="A1100" s="13">
        <v>221515.0</v>
      </c>
      <c r="B1100" s="9" t="s">
        <v>4630</v>
      </c>
      <c r="C1100" s="14">
        <v>42448.0</v>
      </c>
      <c r="D1100" s="9" t="s">
        <v>91</v>
      </c>
      <c r="E1100" s="9" t="s">
        <v>907</v>
      </c>
      <c r="F1100" s="9" t="s">
        <v>1434</v>
      </c>
      <c r="G1100" s="13">
        <v>2008.0</v>
      </c>
      <c r="H1100" s="13">
        <v>49654.0</v>
      </c>
      <c r="I1100" s="13">
        <v>3.0</v>
      </c>
      <c r="J1100" s="13">
        <v>215000.0</v>
      </c>
      <c r="K1100" s="9" t="s">
        <v>3407</v>
      </c>
      <c r="L1100" s="13">
        <v>2.4</v>
      </c>
      <c r="M1100" s="9" t="s">
        <v>3372</v>
      </c>
      <c r="N1100" s="13">
        <v>192857.0</v>
      </c>
      <c r="O1100" s="13">
        <v>181815.0</v>
      </c>
    </row>
    <row r="1101">
      <c r="A1101" s="13">
        <v>116854.0</v>
      </c>
      <c r="B1101" s="9" t="s">
        <v>4631</v>
      </c>
      <c r="C1101" s="14">
        <v>42396.0</v>
      </c>
      <c r="D1101" s="9" t="s">
        <v>81</v>
      </c>
      <c r="E1101" s="9" t="s">
        <v>82</v>
      </c>
      <c r="F1101" s="9" t="s">
        <v>541</v>
      </c>
      <c r="G1101" s="13">
        <v>2011.0</v>
      </c>
      <c r="H1101" s="13">
        <v>68871.0</v>
      </c>
      <c r="I1101" s="13">
        <v>2.0</v>
      </c>
      <c r="J1101" s="13">
        <v>520000.0</v>
      </c>
      <c r="K1101" s="9" t="s">
        <v>3369</v>
      </c>
      <c r="L1101" s="13">
        <v>3.6</v>
      </c>
      <c r="M1101" s="9" t="s">
        <v>3370</v>
      </c>
      <c r="O1101" s="13">
        <v>489240.0</v>
      </c>
    </row>
    <row r="1102">
      <c r="A1102" s="13">
        <v>126793.0</v>
      </c>
      <c r="B1102" s="9" t="s">
        <v>4632</v>
      </c>
      <c r="C1102" s="14">
        <v>42415.0</v>
      </c>
      <c r="D1102" s="9" t="s">
        <v>32</v>
      </c>
      <c r="E1102" s="9" t="s">
        <v>155</v>
      </c>
      <c r="F1102" s="9" t="s">
        <v>4633</v>
      </c>
      <c r="G1102" s="13">
        <v>2015.0</v>
      </c>
      <c r="H1102" s="13">
        <v>9016.0</v>
      </c>
      <c r="I1102" s="13">
        <v>1.0</v>
      </c>
      <c r="J1102" s="13">
        <v>1350000.0</v>
      </c>
      <c r="K1102" s="9" t="s">
        <v>3376</v>
      </c>
      <c r="L1102" s="13">
        <v>4.7</v>
      </c>
      <c r="M1102" s="9" t="s">
        <v>3372</v>
      </c>
    </row>
    <row r="1103">
      <c r="A1103" s="13">
        <v>218016.0</v>
      </c>
      <c r="B1103" s="9" t="s">
        <v>4634</v>
      </c>
      <c r="C1103" s="14">
        <v>42442.0</v>
      </c>
      <c r="D1103" s="9" t="s">
        <v>91</v>
      </c>
      <c r="E1103" s="9" t="s">
        <v>907</v>
      </c>
      <c r="F1103" s="9" t="s">
        <v>1013</v>
      </c>
      <c r="G1103" s="13">
        <v>2011.0</v>
      </c>
      <c r="H1103" s="13">
        <v>15057.0</v>
      </c>
      <c r="I1103" s="13">
        <v>1.0</v>
      </c>
      <c r="J1103" s="13">
        <v>430000.0</v>
      </c>
      <c r="K1103" s="9" t="s">
        <v>3383</v>
      </c>
      <c r="L1103" s="13">
        <v>3.8</v>
      </c>
      <c r="M1103" s="9" t="s">
        <v>3372</v>
      </c>
      <c r="N1103" s="13">
        <v>321599.0</v>
      </c>
      <c r="O1103" s="13">
        <v>329800.0</v>
      </c>
    </row>
    <row r="1104">
      <c r="A1104" s="13">
        <v>114367.0</v>
      </c>
      <c r="B1104" s="9" t="s">
        <v>4635</v>
      </c>
      <c r="C1104" s="14">
        <v>42388.0</v>
      </c>
      <c r="D1104" s="9" t="s">
        <v>61</v>
      </c>
      <c r="E1104" s="9" t="s">
        <v>202</v>
      </c>
      <c r="F1104" s="9" t="s">
        <v>252</v>
      </c>
      <c r="G1104" s="13">
        <v>2012.0</v>
      </c>
      <c r="H1104" s="13">
        <v>40839.0</v>
      </c>
      <c r="I1104" s="13">
        <v>1.0</v>
      </c>
      <c r="J1104" s="13">
        <v>540000.0</v>
      </c>
      <c r="K1104" s="9" t="s">
        <v>3383</v>
      </c>
      <c r="L1104" s="13">
        <v>4.1</v>
      </c>
      <c r="M1104" s="9" t="s">
        <v>3370</v>
      </c>
      <c r="N1104" s="13">
        <v>519101.0</v>
      </c>
      <c r="O1104" s="34"/>
    </row>
    <row r="1105">
      <c r="A1105" s="13">
        <v>116629.0</v>
      </c>
      <c r="B1105" s="9" t="s">
        <v>4636</v>
      </c>
      <c r="C1105" s="14">
        <v>42391.0</v>
      </c>
      <c r="D1105" s="9" t="s">
        <v>91</v>
      </c>
      <c r="E1105" s="9" t="s">
        <v>92</v>
      </c>
      <c r="F1105" s="9" t="s">
        <v>124</v>
      </c>
      <c r="G1105" s="13">
        <v>2013.0</v>
      </c>
      <c r="H1105" s="13">
        <v>24816.0</v>
      </c>
      <c r="I1105" s="13">
        <v>1.0</v>
      </c>
      <c r="J1105" s="13">
        <v>870000.0</v>
      </c>
      <c r="K1105" s="9" t="s">
        <v>3369</v>
      </c>
      <c r="L1105" s="13">
        <v>4.3</v>
      </c>
      <c r="M1105" s="9" t="s">
        <v>3374</v>
      </c>
      <c r="O1105" s="13">
        <v>943600.0</v>
      </c>
    </row>
    <row r="1106">
      <c r="A1106" s="13">
        <v>229564.0</v>
      </c>
      <c r="B1106" s="9" t="s">
        <v>4637</v>
      </c>
      <c r="C1106" s="14">
        <v>42456.0</v>
      </c>
      <c r="D1106" s="9" t="s">
        <v>91</v>
      </c>
      <c r="E1106" s="9" t="s">
        <v>1442</v>
      </c>
      <c r="F1106" s="9" t="s">
        <v>2139</v>
      </c>
      <c r="G1106" s="13">
        <v>2004.0</v>
      </c>
      <c r="H1106" s="13">
        <v>69266.0</v>
      </c>
      <c r="I1106" s="13">
        <v>2.0</v>
      </c>
      <c r="J1106" s="13">
        <v>170000.0</v>
      </c>
      <c r="K1106" s="9" t="s">
        <v>3387</v>
      </c>
      <c r="L1106" s="13">
        <v>2.0</v>
      </c>
      <c r="M1106" s="9" t="s">
        <v>3372</v>
      </c>
      <c r="N1106" s="13">
        <v>131771.0</v>
      </c>
      <c r="O1106" s="13">
        <v>103320.0</v>
      </c>
    </row>
    <row r="1107">
      <c r="A1107" s="13">
        <v>218206.0</v>
      </c>
      <c r="B1107" s="9" t="s">
        <v>4638</v>
      </c>
      <c r="C1107" s="14">
        <v>42442.0</v>
      </c>
      <c r="D1107" s="9" t="s">
        <v>77</v>
      </c>
      <c r="E1107" s="9" t="s">
        <v>1289</v>
      </c>
      <c r="F1107" s="9" t="s">
        <v>2757</v>
      </c>
      <c r="G1107" s="13">
        <v>2009.0</v>
      </c>
      <c r="H1107" s="13">
        <v>72801.0</v>
      </c>
      <c r="I1107" s="13">
        <v>1.0</v>
      </c>
      <c r="J1107" s="13">
        <v>365000.0</v>
      </c>
      <c r="K1107" s="34"/>
      <c r="L1107" s="13">
        <v>2.9</v>
      </c>
      <c r="M1107" s="9" t="s">
        <v>3370</v>
      </c>
      <c r="O1107" s="13">
        <v>350100.0</v>
      </c>
    </row>
    <row r="1108">
      <c r="A1108" s="13">
        <v>119035.0</v>
      </c>
      <c r="B1108" s="9" t="s">
        <v>4639</v>
      </c>
      <c r="C1108" s="14">
        <v>42398.0</v>
      </c>
      <c r="D1108" s="9" t="s">
        <v>61</v>
      </c>
      <c r="E1108" s="9" t="s">
        <v>202</v>
      </c>
      <c r="F1108" s="9" t="s">
        <v>2725</v>
      </c>
      <c r="G1108" s="13">
        <v>2009.0</v>
      </c>
      <c r="H1108" s="13">
        <v>107248.0</v>
      </c>
      <c r="I1108" s="13">
        <v>2.0</v>
      </c>
      <c r="J1108" s="13">
        <v>400000.0</v>
      </c>
      <c r="K1108" s="9" t="s">
        <v>3369</v>
      </c>
      <c r="L1108" s="13">
        <v>3.6</v>
      </c>
      <c r="M1108" s="9" t="s">
        <v>3372</v>
      </c>
      <c r="O1108" s="13">
        <v>322380.0</v>
      </c>
    </row>
    <row r="1109">
      <c r="A1109" s="13">
        <v>135749.0</v>
      </c>
      <c r="B1109" s="9" t="s">
        <v>4640</v>
      </c>
      <c r="C1109" s="14">
        <v>42421.0</v>
      </c>
      <c r="D1109" s="9" t="s">
        <v>91</v>
      </c>
      <c r="E1109" s="9" t="s">
        <v>907</v>
      </c>
      <c r="F1109" s="9" t="s">
        <v>1434</v>
      </c>
      <c r="G1109" s="13">
        <v>2007.0</v>
      </c>
      <c r="H1109" s="13">
        <v>83454.0</v>
      </c>
      <c r="I1109" s="13">
        <v>1.0</v>
      </c>
      <c r="J1109" s="13">
        <v>240000.0</v>
      </c>
      <c r="K1109" s="9" t="s">
        <v>3383</v>
      </c>
      <c r="L1109" s="13">
        <v>2.6</v>
      </c>
      <c r="M1109" s="9" t="s">
        <v>3370</v>
      </c>
      <c r="N1109" s="13">
        <v>178777.0</v>
      </c>
      <c r="O1109" s="13">
        <v>188300.0</v>
      </c>
    </row>
    <row r="1110">
      <c r="A1110" s="13">
        <v>124017.0</v>
      </c>
      <c r="B1110" s="9" t="s">
        <v>4641</v>
      </c>
      <c r="C1110" s="14">
        <v>42407.0</v>
      </c>
      <c r="D1110" s="9" t="s">
        <v>273</v>
      </c>
      <c r="E1110" s="9" t="s">
        <v>1346</v>
      </c>
      <c r="F1110" s="9" t="s">
        <v>4613</v>
      </c>
      <c r="G1110" s="13">
        <v>2009.0</v>
      </c>
      <c r="H1110" s="13">
        <v>138353.0</v>
      </c>
      <c r="I1110" s="13">
        <v>1.0</v>
      </c>
      <c r="J1110" s="13">
        <v>300000.0</v>
      </c>
      <c r="K1110" s="9" t="s">
        <v>3369</v>
      </c>
      <c r="L1110" s="13">
        <v>2.7</v>
      </c>
      <c r="M1110" s="9" t="s">
        <v>3372</v>
      </c>
      <c r="O1110" s="13">
        <v>210900.0</v>
      </c>
    </row>
    <row r="1111">
      <c r="A1111" s="13">
        <v>130457.0</v>
      </c>
      <c r="B1111" s="9" t="s">
        <v>4642</v>
      </c>
      <c r="C1111" s="14">
        <v>42415.0</v>
      </c>
      <c r="D1111" s="9" t="s">
        <v>61</v>
      </c>
      <c r="E1111" s="9" t="s">
        <v>202</v>
      </c>
      <c r="F1111" s="9" t="s">
        <v>128</v>
      </c>
      <c r="G1111" s="13">
        <v>2014.0</v>
      </c>
      <c r="H1111" s="13">
        <v>21462.0</v>
      </c>
      <c r="I1111" s="13">
        <v>1.0</v>
      </c>
      <c r="J1111" s="13">
        <v>700000.0</v>
      </c>
      <c r="K1111" s="9" t="s">
        <v>3383</v>
      </c>
      <c r="L1111" s="13">
        <v>4.5</v>
      </c>
      <c r="M1111" s="9" t="s">
        <v>3418</v>
      </c>
      <c r="N1111" s="13">
        <v>650808.0</v>
      </c>
      <c r="O1111" s="13">
        <v>692000.0</v>
      </c>
    </row>
    <row r="1112">
      <c r="A1112" s="13">
        <v>136811.0</v>
      </c>
      <c r="B1112" s="9" t="s">
        <v>4643</v>
      </c>
      <c r="C1112" s="14">
        <v>42427.0</v>
      </c>
      <c r="D1112" s="9" t="s">
        <v>273</v>
      </c>
      <c r="E1112" s="9" t="s">
        <v>1346</v>
      </c>
      <c r="F1112" s="9" t="s">
        <v>2317</v>
      </c>
      <c r="G1112" s="13">
        <v>2009.0</v>
      </c>
      <c r="H1112" s="13">
        <v>96318.0</v>
      </c>
      <c r="I1112" s="13">
        <v>1.0</v>
      </c>
      <c r="J1112" s="13">
        <v>240000.0</v>
      </c>
      <c r="K1112" s="9" t="s">
        <v>3369</v>
      </c>
      <c r="L1112" s="13">
        <v>3.4</v>
      </c>
      <c r="M1112" s="9" t="s">
        <v>3372</v>
      </c>
      <c r="O1112" s="13">
        <v>183800.0</v>
      </c>
    </row>
    <row r="1113">
      <c r="A1113" s="13">
        <v>228272.0</v>
      </c>
      <c r="B1113" s="35" t="s">
        <v>4644</v>
      </c>
      <c r="C1113" s="14">
        <v>42455.0</v>
      </c>
      <c r="D1113" s="9" t="s">
        <v>13</v>
      </c>
      <c r="E1113" s="9" t="s">
        <v>2750</v>
      </c>
      <c r="F1113" s="9" t="s">
        <v>3619</v>
      </c>
      <c r="G1113" s="13">
        <v>2008.0</v>
      </c>
      <c r="H1113" s="13">
        <v>67829.0</v>
      </c>
      <c r="I1113" s="13">
        <v>1.0</v>
      </c>
      <c r="J1113" s="13">
        <v>420000.0</v>
      </c>
      <c r="K1113" s="9" t="s">
        <v>3369</v>
      </c>
      <c r="L1113" s="13">
        <v>3.0</v>
      </c>
      <c r="M1113" s="9" t="s">
        <v>3372</v>
      </c>
      <c r="O1113" s="13">
        <v>351300.0</v>
      </c>
    </row>
    <row r="1114">
      <c r="A1114" s="13">
        <v>18546.0</v>
      </c>
      <c r="B1114" s="9" t="s">
        <v>4645</v>
      </c>
      <c r="C1114" s="14">
        <v>42259.0</v>
      </c>
      <c r="D1114" s="9" t="s">
        <v>91</v>
      </c>
      <c r="E1114" s="9" t="s">
        <v>258</v>
      </c>
      <c r="F1114" s="9" t="s">
        <v>607</v>
      </c>
      <c r="G1114" s="13">
        <v>2013.0</v>
      </c>
      <c r="H1114" s="13">
        <v>10176.0</v>
      </c>
      <c r="I1114" s="13">
        <v>1.0</v>
      </c>
      <c r="J1114" s="13">
        <v>450000.0</v>
      </c>
      <c r="K1114" s="9" t="s">
        <v>3383</v>
      </c>
      <c r="L1114" s="13">
        <v>4.5</v>
      </c>
      <c r="M1114" s="9" t="s">
        <v>3374</v>
      </c>
      <c r="O1114" s="13">
        <v>430300.0</v>
      </c>
    </row>
    <row r="1115">
      <c r="A1115" s="13">
        <v>109613.0</v>
      </c>
      <c r="B1115" s="9" t="s">
        <v>4646</v>
      </c>
      <c r="C1115" s="14">
        <v>42377.0</v>
      </c>
      <c r="D1115" s="9" t="s">
        <v>25</v>
      </c>
      <c r="E1115" s="9" t="s">
        <v>50</v>
      </c>
      <c r="F1115" s="9" t="s">
        <v>4390</v>
      </c>
      <c r="G1115" s="13">
        <v>2008.0</v>
      </c>
      <c r="H1115" s="13">
        <v>127623.0</v>
      </c>
      <c r="I1115" s="13">
        <v>2.0</v>
      </c>
      <c r="J1115" s="13">
        <v>575000.0</v>
      </c>
      <c r="K1115" s="9" t="s">
        <v>3369</v>
      </c>
      <c r="L1115" s="13">
        <v>3.0</v>
      </c>
      <c r="M1115" s="9" t="s">
        <v>3372</v>
      </c>
    </row>
    <row r="1116">
      <c r="A1116" s="13">
        <v>116171.0</v>
      </c>
      <c r="B1116" s="9" t="s">
        <v>4647</v>
      </c>
      <c r="C1116" s="14">
        <v>42390.0</v>
      </c>
      <c r="D1116" s="9" t="s">
        <v>77</v>
      </c>
      <c r="E1116" s="9" t="s">
        <v>2298</v>
      </c>
      <c r="F1116" s="9" t="s">
        <v>2299</v>
      </c>
      <c r="G1116" s="13">
        <v>2006.0</v>
      </c>
      <c r="H1116" s="13">
        <v>57920.0</v>
      </c>
      <c r="I1116" s="13">
        <v>2.0</v>
      </c>
      <c r="J1116" s="13">
        <v>165000.0</v>
      </c>
      <c r="K1116" s="9" t="s">
        <v>3369</v>
      </c>
      <c r="L1116" s="13">
        <v>2.7</v>
      </c>
      <c r="M1116" s="9" t="s">
        <v>3370</v>
      </c>
      <c r="N1116" s="13">
        <v>106664.0</v>
      </c>
      <c r="O1116" s="13">
        <v>114300.0</v>
      </c>
    </row>
    <row r="1117">
      <c r="A1117" s="13">
        <v>98942.0</v>
      </c>
      <c r="B1117" s="9" t="s">
        <v>4648</v>
      </c>
      <c r="C1117" s="14">
        <v>42359.0</v>
      </c>
      <c r="D1117" s="9" t="s">
        <v>91</v>
      </c>
      <c r="E1117" s="9" t="s">
        <v>907</v>
      </c>
      <c r="F1117" s="9" t="s">
        <v>1245</v>
      </c>
      <c r="G1117" s="13">
        <v>2013.0</v>
      </c>
      <c r="H1117" s="13">
        <v>10094.0</v>
      </c>
      <c r="I1117" s="13">
        <v>1.0</v>
      </c>
      <c r="J1117" s="13">
        <v>579000.0</v>
      </c>
      <c r="K1117" s="9" t="s">
        <v>3376</v>
      </c>
      <c r="L1117" s="13">
        <v>4.5</v>
      </c>
      <c r="M1117" s="9" t="s">
        <v>3374</v>
      </c>
      <c r="O1117" s="34"/>
    </row>
    <row r="1118">
      <c r="A1118" s="13">
        <v>117508.0</v>
      </c>
      <c r="B1118" s="9" t="s">
        <v>4649</v>
      </c>
      <c r="C1118" s="14">
        <v>42394.0</v>
      </c>
      <c r="D1118" s="9" t="s">
        <v>36</v>
      </c>
      <c r="E1118" s="9" t="s">
        <v>2341</v>
      </c>
      <c r="F1118" s="13">
        <v>1.4</v>
      </c>
      <c r="G1118" s="13">
        <v>2007.0</v>
      </c>
      <c r="H1118" s="13">
        <v>48281.0</v>
      </c>
      <c r="I1118" s="13">
        <v>2.0</v>
      </c>
      <c r="J1118" s="13">
        <v>245000.0</v>
      </c>
      <c r="K1118" s="9" t="s">
        <v>3369</v>
      </c>
      <c r="L1118" s="13">
        <v>2.5</v>
      </c>
      <c r="M1118" s="9" t="s">
        <v>3370</v>
      </c>
      <c r="O1118" s="13">
        <v>164430.0</v>
      </c>
    </row>
    <row r="1119">
      <c r="A1119" s="13">
        <v>81377.0</v>
      </c>
      <c r="B1119" s="9" t="s">
        <v>4650</v>
      </c>
      <c r="C1119" s="14">
        <v>42348.0</v>
      </c>
      <c r="D1119" s="9" t="s">
        <v>61</v>
      </c>
      <c r="E1119" s="9" t="s">
        <v>240</v>
      </c>
      <c r="F1119" s="9" t="s">
        <v>306</v>
      </c>
      <c r="G1119" s="13">
        <v>2008.0</v>
      </c>
      <c r="H1119" s="13">
        <v>61715.0</v>
      </c>
      <c r="I1119" s="13">
        <v>1.0</v>
      </c>
      <c r="J1119" s="13">
        <v>310000.0</v>
      </c>
      <c r="K1119" s="9" t="s">
        <v>3376</v>
      </c>
      <c r="L1119" s="13">
        <v>2.0</v>
      </c>
      <c r="M1119" s="9" t="s">
        <v>3374</v>
      </c>
      <c r="O1119" s="13">
        <v>291000.0</v>
      </c>
    </row>
    <row r="1120">
      <c r="A1120" s="13">
        <v>109251.0</v>
      </c>
      <c r="B1120" s="9" t="s">
        <v>4651</v>
      </c>
      <c r="C1120" s="14">
        <v>42376.0</v>
      </c>
      <c r="D1120" s="9" t="s">
        <v>25</v>
      </c>
      <c r="E1120" s="9" t="s">
        <v>195</v>
      </c>
      <c r="F1120" s="9" t="s">
        <v>4652</v>
      </c>
      <c r="G1120" s="13">
        <v>2012.0</v>
      </c>
      <c r="H1120" s="13">
        <v>47570.0</v>
      </c>
      <c r="I1120" s="13">
        <v>1.0</v>
      </c>
      <c r="J1120" s="13">
        <v>700000.0</v>
      </c>
      <c r="K1120" s="9" t="s">
        <v>3369</v>
      </c>
      <c r="L1120" s="13">
        <v>4.1</v>
      </c>
      <c r="M1120" s="9" t="s">
        <v>3370</v>
      </c>
      <c r="O1120" s="34"/>
    </row>
    <row r="1121">
      <c r="A1121" s="13">
        <v>130031.0</v>
      </c>
      <c r="B1121" s="9" t="s">
        <v>4653</v>
      </c>
      <c r="C1121" s="14">
        <v>42419.0</v>
      </c>
      <c r="D1121" s="9" t="s">
        <v>61</v>
      </c>
      <c r="E1121" s="9" t="s">
        <v>216</v>
      </c>
      <c r="F1121" s="9" t="s">
        <v>252</v>
      </c>
      <c r="G1121" s="13">
        <v>2014.0</v>
      </c>
      <c r="H1121" s="13">
        <v>16993.0</v>
      </c>
      <c r="I1121" s="13">
        <v>1.0</v>
      </c>
      <c r="J1121" s="13">
        <v>690000.0</v>
      </c>
      <c r="K1121" s="9" t="s">
        <v>3369</v>
      </c>
      <c r="L1121" s="13">
        <v>4.1</v>
      </c>
      <c r="M1121" s="9" t="s">
        <v>3370</v>
      </c>
      <c r="N1121" s="13">
        <v>656679.0</v>
      </c>
      <c r="O1121" s="34"/>
    </row>
    <row r="1122">
      <c r="A1122" s="13">
        <v>122264.0</v>
      </c>
      <c r="B1122" s="9" t="s">
        <v>4654</v>
      </c>
      <c r="C1122" s="14">
        <v>42412.0</v>
      </c>
      <c r="D1122" s="9" t="s">
        <v>64</v>
      </c>
      <c r="E1122" s="9" t="s">
        <v>98</v>
      </c>
      <c r="F1122" s="9" t="s">
        <v>263</v>
      </c>
      <c r="G1122" s="13">
        <v>2011.0</v>
      </c>
      <c r="H1122" s="13">
        <v>36576.0</v>
      </c>
      <c r="I1122" s="13">
        <v>1.0</v>
      </c>
      <c r="J1122" s="13">
        <v>600000.0</v>
      </c>
      <c r="K1122" s="9" t="s">
        <v>3369</v>
      </c>
      <c r="L1122" s="13">
        <v>3.9</v>
      </c>
      <c r="M1122" s="9" t="s">
        <v>3372</v>
      </c>
    </row>
    <row r="1123">
      <c r="A1123" s="13">
        <v>98916.0</v>
      </c>
      <c r="B1123" s="9" t="s">
        <v>4655</v>
      </c>
      <c r="C1123" s="14">
        <v>42355.0</v>
      </c>
      <c r="D1123" s="9" t="s">
        <v>25</v>
      </c>
      <c r="E1123" s="9" t="s">
        <v>195</v>
      </c>
      <c r="F1123" s="9" t="s">
        <v>221</v>
      </c>
      <c r="G1123" s="13">
        <v>2015.0</v>
      </c>
      <c r="H1123" s="13">
        <v>3097.0</v>
      </c>
      <c r="I1123" s="13">
        <v>1.0</v>
      </c>
      <c r="J1123" s="13">
        <v>1000000.0</v>
      </c>
      <c r="K1123" s="9" t="s">
        <v>3376</v>
      </c>
      <c r="L1123" s="13">
        <v>4.9</v>
      </c>
      <c r="M1123" s="9" t="s">
        <v>3370</v>
      </c>
      <c r="O1123" s="34"/>
    </row>
    <row r="1124">
      <c r="A1124" s="13">
        <v>213587.0</v>
      </c>
      <c r="B1124" s="9" t="s">
        <v>4656</v>
      </c>
      <c r="C1124" s="14">
        <v>42432.0</v>
      </c>
      <c r="D1124" s="9" t="s">
        <v>61</v>
      </c>
      <c r="E1124" s="9" t="s">
        <v>192</v>
      </c>
      <c r="F1124" s="9" t="s">
        <v>4218</v>
      </c>
      <c r="G1124" s="13">
        <v>2015.0</v>
      </c>
      <c r="H1124" s="13">
        <v>5123.0</v>
      </c>
      <c r="I1124" s="13">
        <v>1.0</v>
      </c>
      <c r="J1124" s="13">
        <v>1025000.0</v>
      </c>
      <c r="K1124" s="9" t="s">
        <v>3383</v>
      </c>
      <c r="L1124" s="13">
        <v>4.6</v>
      </c>
      <c r="M1124" s="9" t="s">
        <v>3370</v>
      </c>
      <c r="O1124" s="34"/>
    </row>
    <row r="1125">
      <c r="A1125" s="13">
        <v>73786.0</v>
      </c>
      <c r="B1125" s="9" t="s">
        <v>4657</v>
      </c>
      <c r="C1125" s="14">
        <v>42322.0</v>
      </c>
      <c r="D1125" s="9" t="s">
        <v>61</v>
      </c>
      <c r="E1125" s="9" t="s">
        <v>1903</v>
      </c>
      <c r="F1125" s="9" t="s">
        <v>306</v>
      </c>
      <c r="G1125" s="13">
        <v>2009.0</v>
      </c>
      <c r="H1125" s="13">
        <v>33532.0</v>
      </c>
      <c r="I1125" s="13">
        <v>3.0</v>
      </c>
      <c r="J1125" s="13">
        <v>210000.0</v>
      </c>
      <c r="K1125" s="9" t="s">
        <v>3387</v>
      </c>
      <c r="L1125" s="13">
        <v>3.8</v>
      </c>
      <c r="M1125" s="9" t="s">
        <v>3374</v>
      </c>
      <c r="O1125" s="13">
        <v>149515.0</v>
      </c>
    </row>
    <row r="1126">
      <c r="A1126" s="13">
        <v>92813.0</v>
      </c>
      <c r="B1126" s="9" t="s">
        <v>4658</v>
      </c>
      <c r="C1126" s="14">
        <v>42367.0</v>
      </c>
      <c r="D1126" s="9" t="s">
        <v>61</v>
      </c>
      <c r="E1126" s="9" t="s">
        <v>202</v>
      </c>
      <c r="F1126" s="9" t="s">
        <v>172</v>
      </c>
      <c r="G1126" s="13">
        <v>2012.0</v>
      </c>
      <c r="H1126" s="13">
        <v>81435.0</v>
      </c>
      <c r="I1126" s="13">
        <v>1.0</v>
      </c>
      <c r="J1126" s="13">
        <v>575000.0</v>
      </c>
      <c r="K1126" s="9" t="s">
        <v>3369</v>
      </c>
      <c r="L1126" s="13">
        <v>3.9</v>
      </c>
      <c r="M1126" s="9" t="s">
        <v>3370</v>
      </c>
      <c r="N1126" s="13">
        <v>474891.0</v>
      </c>
      <c r="O1126" s="13">
        <v>481800.0</v>
      </c>
    </row>
    <row r="1127">
      <c r="A1127" s="13">
        <v>108103.0</v>
      </c>
      <c r="B1127" s="9" t="s">
        <v>4659</v>
      </c>
      <c r="C1127" s="14">
        <v>42374.0</v>
      </c>
      <c r="D1127" s="9" t="s">
        <v>61</v>
      </c>
      <c r="E1127" s="9" t="s">
        <v>240</v>
      </c>
      <c r="F1127" s="9" t="s">
        <v>1605</v>
      </c>
      <c r="G1127" s="13">
        <v>2009.0</v>
      </c>
      <c r="H1127" s="13">
        <v>60212.0</v>
      </c>
      <c r="I1127" s="13">
        <v>1.0</v>
      </c>
      <c r="J1127" s="13">
        <v>375000.0</v>
      </c>
      <c r="K1127" s="9" t="s">
        <v>3385</v>
      </c>
      <c r="L1127" s="13">
        <v>3.4</v>
      </c>
      <c r="M1127" s="9" t="s">
        <v>3370</v>
      </c>
      <c r="N1127" s="13">
        <v>356558.0</v>
      </c>
      <c r="O1127" s="13">
        <v>346100.0</v>
      </c>
    </row>
    <row r="1128">
      <c r="A1128" s="13">
        <v>101744.0</v>
      </c>
      <c r="B1128" s="9" t="s">
        <v>4660</v>
      </c>
      <c r="C1128" s="14">
        <v>42360.0</v>
      </c>
      <c r="D1128" s="9" t="s">
        <v>81</v>
      </c>
      <c r="E1128" s="9" t="s">
        <v>624</v>
      </c>
      <c r="F1128" s="9" t="s">
        <v>373</v>
      </c>
      <c r="G1128" s="13">
        <v>2008.0</v>
      </c>
      <c r="H1128" s="13">
        <v>56371.0</v>
      </c>
      <c r="I1128" s="13">
        <v>3.0</v>
      </c>
      <c r="J1128" s="13">
        <v>550000.0</v>
      </c>
      <c r="K1128" s="9" t="s">
        <v>3369</v>
      </c>
      <c r="L1128" s="13">
        <v>3.6</v>
      </c>
      <c r="M1128" s="9" t="s">
        <v>3372</v>
      </c>
      <c r="O1128" s="13">
        <v>472175.0</v>
      </c>
    </row>
    <row r="1129">
      <c r="A1129" s="13">
        <v>91588.0</v>
      </c>
      <c r="B1129" s="9" t="s">
        <v>4661</v>
      </c>
      <c r="C1129" s="14">
        <v>42342.0</v>
      </c>
      <c r="D1129" s="9" t="s">
        <v>91</v>
      </c>
      <c r="E1129" s="9" t="s">
        <v>92</v>
      </c>
      <c r="F1129" s="9" t="s">
        <v>250</v>
      </c>
      <c r="G1129" s="13">
        <v>2013.0</v>
      </c>
      <c r="H1129" s="13">
        <v>11268.0</v>
      </c>
      <c r="I1129" s="13">
        <v>1.0</v>
      </c>
      <c r="J1129" s="13">
        <v>797000.0</v>
      </c>
      <c r="K1129" s="9" t="s">
        <v>3376</v>
      </c>
      <c r="L1129" s="13">
        <v>4.5</v>
      </c>
      <c r="M1129" s="9" t="s">
        <v>3370</v>
      </c>
      <c r="O1129" s="13">
        <v>770000.0</v>
      </c>
    </row>
    <row r="1130">
      <c r="A1130" s="13">
        <v>76858.0</v>
      </c>
      <c r="B1130" s="9" t="s">
        <v>4662</v>
      </c>
      <c r="C1130" s="14">
        <v>42342.0</v>
      </c>
      <c r="D1130" s="9" t="s">
        <v>32</v>
      </c>
      <c r="E1130" s="9" t="s">
        <v>178</v>
      </c>
      <c r="F1130" s="9" t="s">
        <v>181</v>
      </c>
      <c r="G1130" s="13">
        <v>2013.0</v>
      </c>
      <c r="H1130" s="13">
        <v>32791.0</v>
      </c>
      <c r="I1130" s="13">
        <v>2.0</v>
      </c>
      <c r="J1130" s="13">
        <v>750000.0</v>
      </c>
      <c r="K1130" s="9" t="s">
        <v>3369</v>
      </c>
      <c r="L1130" s="13">
        <v>4.4</v>
      </c>
      <c r="M1130" s="9" t="s">
        <v>3370</v>
      </c>
      <c r="O1130" s="13">
        <v>791280.0</v>
      </c>
    </row>
    <row r="1131">
      <c r="A1131" s="13">
        <v>126130.0</v>
      </c>
      <c r="B1131" s="9" t="s">
        <v>4663</v>
      </c>
      <c r="C1131" s="14">
        <v>42410.0</v>
      </c>
      <c r="D1131" s="9" t="s">
        <v>64</v>
      </c>
      <c r="E1131" s="9" t="s">
        <v>98</v>
      </c>
      <c r="F1131" s="9" t="s">
        <v>486</v>
      </c>
      <c r="G1131" s="13">
        <v>2014.0</v>
      </c>
      <c r="H1131" s="13">
        <v>16532.0</v>
      </c>
      <c r="I1131" s="13">
        <v>1.0</v>
      </c>
      <c r="J1131" s="13">
        <v>550000.0</v>
      </c>
      <c r="K1131" s="9" t="s">
        <v>3387</v>
      </c>
      <c r="L1131" s="13">
        <v>3.2</v>
      </c>
      <c r="M1131" s="9" t="s">
        <v>3370</v>
      </c>
      <c r="O1131" s="13">
        <v>544000.0</v>
      </c>
    </row>
    <row r="1132">
      <c r="A1132" s="13">
        <v>74430.0</v>
      </c>
      <c r="B1132" s="9" t="s">
        <v>4664</v>
      </c>
      <c r="C1132" s="14">
        <v>42322.0</v>
      </c>
      <c r="D1132" s="9" t="s">
        <v>77</v>
      </c>
      <c r="E1132" s="9" t="s">
        <v>623</v>
      </c>
      <c r="F1132" s="9" t="s">
        <v>1028</v>
      </c>
      <c r="G1132" s="13">
        <v>2013.0</v>
      </c>
      <c r="H1132" s="13">
        <v>32272.0</v>
      </c>
      <c r="I1132" s="13">
        <v>1.0</v>
      </c>
      <c r="J1132" s="13">
        <v>445000.0</v>
      </c>
      <c r="K1132" s="34"/>
      <c r="L1132" s="13">
        <v>4.3</v>
      </c>
      <c r="M1132" s="9" t="s">
        <v>3370</v>
      </c>
      <c r="O1132" s="13">
        <v>460000.0</v>
      </c>
    </row>
    <row r="1133">
      <c r="A1133" s="13">
        <v>105194.0</v>
      </c>
      <c r="B1133" s="9" t="s">
        <v>4665</v>
      </c>
      <c r="C1133" s="14">
        <v>42367.0</v>
      </c>
      <c r="D1133" s="9" t="s">
        <v>273</v>
      </c>
      <c r="E1133" s="9" t="s">
        <v>4666</v>
      </c>
      <c r="F1133" s="9" t="s">
        <v>4667</v>
      </c>
      <c r="G1133" s="13">
        <v>2006.0</v>
      </c>
      <c r="H1133" s="13">
        <v>40573.0</v>
      </c>
      <c r="I1133" s="13">
        <v>1.0</v>
      </c>
      <c r="J1133" s="13">
        <v>150000.0</v>
      </c>
      <c r="K1133" s="9" t="s">
        <v>3369</v>
      </c>
      <c r="L1133" s="13">
        <v>3.0</v>
      </c>
      <c r="M1133" s="9" t="s">
        <v>3372</v>
      </c>
    </row>
    <row r="1134">
      <c r="A1134" s="13">
        <v>105647.0</v>
      </c>
      <c r="B1134" s="9" t="s">
        <v>4668</v>
      </c>
      <c r="C1134" s="14">
        <v>42368.0</v>
      </c>
      <c r="D1134" s="9" t="s">
        <v>91</v>
      </c>
      <c r="E1134" s="9" t="s">
        <v>1826</v>
      </c>
      <c r="F1134" s="9" t="s">
        <v>1443</v>
      </c>
      <c r="G1134" s="13">
        <v>2004.0</v>
      </c>
      <c r="H1134" s="13">
        <v>92943.0</v>
      </c>
      <c r="I1134" s="13">
        <v>3.0</v>
      </c>
      <c r="J1134" s="13">
        <v>150000.0</v>
      </c>
      <c r="K1134" s="9" t="s">
        <v>3383</v>
      </c>
      <c r="L1134" s="13">
        <v>2.3</v>
      </c>
      <c r="M1134" s="9" t="s">
        <v>3370</v>
      </c>
      <c r="O1134" s="13">
        <v>110415.0</v>
      </c>
    </row>
    <row r="1135">
      <c r="A1135" s="13">
        <v>130955.0</v>
      </c>
      <c r="B1135" s="9" t="s">
        <v>4669</v>
      </c>
      <c r="C1135" s="14">
        <v>42415.0</v>
      </c>
      <c r="D1135" s="9" t="s">
        <v>32</v>
      </c>
      <c r="E1135" s="9" t="s">
        <v>33</v>
      </c>
      <c r="F1135" s="9" t="s">
        <v>34</v>
      </c>
      <c r="G1135" s="13">
        <v>2012.0</v>
      </c>
      <c r="H1135" s="13">
        <v>67790.0</v>
      </c>
      <c r="I1135" s="13">
        <v>1.0</v>
      </c>
      <c r="J1135" s="13">
        <v>950000.0</v>
      </c>
      <c r="K1135" s="9" t="s">
        <v>3369</v>
      </c>
      <c r="L1135" s="13">
        <v>4.1</v>
      </c>
      <c r="M1135" s="9" t="s">
        <v>3370</v>
      </c>
      <c r="O1135" s="13">
        <v>1091300.0</v>
      </c>
    </row>
    <row r="1136">
      <c r="A1136" s="13">
        <v>139901.0</v>
      </c>
      <c r="B1136" s="9" t="s">
        <v>4670</v>
      </c>
      <c r="C1136" s="14">
        <v>42428.0</v>
      </c>
      <c r="D1136" s="9" t="s">
        <v>273</v>
      </c>
      <c r="E1136" s="9" t="s">
        <v>2225</v>
      </c>
      <c r="F1136" s="9" t="s">
        <v>226</v>
      </c>
      <c r="G1136" s="13">
        <v>2012.0</v>
      </c>
      <c r="H1136" s="13">
        <v>25551.0</v>
      </c>
      <c r="I1136" s="13">
        <v>1.0</v>
      </c>
      <c r="J1136" s="13">
        <v>125000.0</v>
      </c>
      <c r="K1136" s="9" t="s">
        <v>3385</v>
      </c>
      <c r="L1136" s="13">
        <v>3.9</v>
      </c>
      <c r="M1136" s="9" t="s">
        <v>3370</v>
      </c>
      <c r="N1136" s="13">
        <v>86233.0</v>
      </c>
      <c r="O1136" s="13">
        <v>117500.0</v>
      </c>
    </row>
    <row r="1137">
      <c r="A1137" s="34"/>
      <c r="B1137" s="9" t="s">
        <v>4671</v>
      </c>
      <c r="C1137" s="14">
        <v>42333.0</v>
      </c>
      <c r="D1137" s="9" t="s">
        <v>273</v>
      </c>
      <c r="E1137" s="9" t="s">
        <v>2177</v>
      </c>
      <c r="F1137" s="9" t="s">
        <v>2178</v>
      </c>
      <c r="G1137" s="13">
        <v>2008.0</v>
      </c>
      <c r="H1137" s="13">
        <v>75000.0</v>
      </c>
      <c r="I1137" s="13">
        <v>2.0</v>
      </c>
      <c r="J1137" s="13">
        <v>240000.0</v>
      </c>
      <c r="K1137" s="9" t="s">
        <v>3369</v>
      </c>
      <c r="L1137" s="13">
        <v>1.0</v>
      </c>
      <c r="M1137" s="9" t="s">
        <v>3418</v>
      </c>
      <c r="O1137" s="34"/>
    </row>
    <row r="1138">
      <c r="A1138" s="13">
        <v>116833.0</v>
      </c>
      <c r="B1138" s="9" t="s">
        <v>4672</v>
      </c>
      <c r="C1138" s="14">
        <v>42392.0</v>
      </c>
      <c r="D1138" s="9" t="s">
        <v>91</v>
      </c>
      <c r="E1138" s="9" t="s">
        <v>243</v>
      </c>
      <c r="F1138" s="9" t="s">
        <v>736</v>
      </c>
      <c r="G1138" s="13">
        <v>2011.0</v>
      </c>
      <c r="H1138" s="13">
        <v>37830.0</v>
      </c>
      <c r="I1138" s="13">
        <v>1.0</v>
      </c>
      <c r="J1138" s="13">
        <v>475000.0</v>
      </c>
      <c r="K1138" s="9" t="s">
        <v>3369</v>
      </c>
      <c r="L1138" s="13">
        <v>3.6</v>
      </c>
      <c r="M1138" s="9" t="s">
        <v>3370</v>
      </c>
      <c r="O1138" s="13">
        <v>493800.0</v>
      </c>
    </row>
    <row r="1139">
      <c r="A1139" s="13">
        <v>64839.0</v>
      </c>
      <c r="B1139" s="9" t="s">
        <v>4673</v>
      </c>
      <c r="C1139" s="14">
        <v>42317.0</v>
      </c>
      <c r="D1139" s="9" t="s">
        <v>61</v>
      </c>
      <c r="E1139" s="9" t="s">
        <v>914</v>
      </c>
      <c r="F1139" s="9" t="s">
        <v>306</v>
      </c>
      <c r="G1139" s="13">
        <v>2011.0</v>
      </c>
      <c r="H1139" s="13">
        <v>27902.0</v>
      </c>
      <c r="I1139" s="13">
        <v>2.0</v>
      </c>
      <c r="J1139" s="13">
        <v>375000.0</v>
      </c>
      <c r="K1139" s="9" t="s">
        <v>3385</v>
      </c>
      <c r="L1139" s="13">
        <v>4.0</v>
      </c>
      <c r="M1139" s="9" t="s">
        <v>3374</v>
      </c>
      <c r="N1139" s="13">
        <v>288484.0</v>
      </c>
      <c r="O1139" s="13">
        <v>275940.0</v>
      </c>
    </row>
    <row r="1140">
      <c r="A1140" s="13">
        <v>99010.0</v>
      </c>
      <c r="B1140" s="9" t="s">
        <v>4674</v>
      </c>
      <c r="C1140" s="14">
        <v>42354.0</v>
      </c>
      <c r="D1140" s="9" t="s">
        <v>61</v>
      </c>
      <c r="E1140" s="9" t="s">
        <v>202</v>
      </c>
      <c r="F1140" s="9" t="s">
        <v>172</v>
      </c>
      <c r="G1140" s="13">
        <v>2013.0</v>
      </c>
      <c r="H1140" s="13">
        <v>77950.0</v>
      </c>
      <c r="I1140" s="13">
        <v>1.0</v>
      </c>
      <c r="J1140" s="13">
        <v>585000.0</v>
      </c>
      <c r="K1140" s="9" t="s">
        <v>3369</v>
      </c>
      <c r="L1140" s="13">
        <v>3.9</v>
      </c>
      <c r="M1140" s="9" t="s">
        <v>3374</v>
      </c>
      <c r="N1140" s="13">
        <v>542382.0</v>
      </c>
      <c r="O1140" s="13">
        <v>531000.0</v>
      </c>
    </row>
    <row r="1141">
      <c r="A1141" s="13">
        <v>77985.0</v>
      </c>
      <c r="B1141" s="9" t="s">
        <v>4675</v>
      </c>
      <c r="C1141" s="14">
        <v>42329.0</v>
      </c>
      <c r="D1141" s="9" t="s">
        <v>91</v>
      </c>
      <c r="E1141" s="9" t="s">
        <v>907</v>
      </c>
      <c r="F1141" s="9" t="s">
        <v>2715</v>
      </c>
      <c r="G1141" s="13">
        <v>2008.0</v>
      </c>
      <c r="H1141" s="13">
        <v>61615.0</v>
      </c>
      <c r="I1141" s="13">
        <v>1.0</v>
      </c>
      <c r="J1141" s="13">
        <v>275000.0</v>
      </c>
      <c r="K1141" s="9" t="s">
        <v>3369</v>
      </c>
      <c r="L1141" s="13">
        <v>3.4</v>
      </c>
      <c r="M1141" s="9" t="s">
        <v>3374</v>
      </c>
      <c r="N1141" s="13">
        <v>257138.0</v>
      </c>
      <c r="O1141" s="13">
        <v>218500.0</v>
      </c>
    </row>
    <row r="1142">
      <c r="A1142" s="13">
        <v>106414.0</v>
      </c>
      <c r="B1142" s="9" t="s">
        <v>4676</v>
      </c>
      <c r="C1142" s="14">
        <v>42376.0</v>
      </c>
      <c r="D1142" s="9" t="s">
        <v>32</v>
      </c>
      <c r="E1142" s="9" t="s">
        <v>155</v>
      </c>
      <c r="F1142" s="9" t="s">
        <v>551</v>
      </c>
      <c r="G1142" s="13">
        <v>2007.0</v>
      </c>
      <c r="H1142" s="13">
        <v>86062.0</v>
      </c>
      <c r="I1142" s="13">
        <v>2.0</v>
      </c>
      <c r="J1142" s="13">
        <v>435000.0</v>
      </c>
      <c r="K1142" s="9" t="s">
        <v>3376</v>
      </c>
      <c r="L1142" s="13">
        <v>2.7</v>
      </c>
      <c r="M1142" s="9" t="s">
        <v>3370</v>
      </c>
      <c r="O1142" s="13">
        <v>360180.0</v>
      </c>
    </row>
    <row r="1143">
      <c r="A1143" s="13">
        <v>16697.0</v>
      </c>
      <c r="B1143" s="9" t="s">
        <v>4677</v>
      </c>
      <c r="C1143" s="14">
        <v>42215.0</v>
      </c>
      <c r="D1143" s="9" t="s">
        <v>64</v>
      </c>
      <c r="E1143" s="9" t="s">
        <v>174</v>
      </c>
      <c r="F1143" s="9" t="s">
        <v>175</v>
      </c>
      <c r="G1143" s="13">
        <v>2012.0</v>
      </c>
      <c r="H1143" s="13">
        <v>26982.0</v>
      </c>
      <c r="I1143" s="13">
        <v>1.0</v>
      </c>
      <c r="J1143" s="13">
        <v>880000.0</v>
      </c>
      <c r="K1143" s="9" t="s">
        <v>3376</v>
      </c>
      <c r="L1143" s="13">
        <v>3.8</v>
      </c>
      <c r="M1143" s="9" t="s">
        <v>3374</v>
      </c>
      <c r="O1143" s="13">
        <v>766800.0</v>
      </c>
    </row>
    <row r="1144">
      <c r="A1144" s="13">
        <v>127425.0</v>
      </c>
      <c r="B1144" s="9" t="s">
        <v>4678</v>
      </c>
      <c r="C1144" s="14">
        <v>42412.0</v>
      </c>
      <c r="D1144" s="9" t="s">
        <v>36</v>
      </c>
      <c r="E1144" s="9" t="s">
        <v>902</v>
      </c>
      <c r="F1144" s="9" t="s">
        <v>1027</v>
      </c>
      <c r="G1144" s="13">
        <v>2014.0</v>
      </c>
      <c r="H1144" s="13">
        <v>22468.0</v>
      </c>
      <c r="I1144" s="13">
        <v>1.0</v>
      </c>
      <c r="J1144" s="13">
        <v>375000.0</v>
      </c>
      <c r="K1144" s="9" t="s">
        <v>3383</v>
      </c>
      <c r="L1144" s="13">
        <v>4.3</v>
      </c>
      <c r="M1144" s="9" t="s">
        <v>3370</v>
      </c>
      <c r="O1144" s="13">
        <v>493600.0</v>
      </c>
    </row>
    <row r="1145">
      <c r="A1145" s="13">
        <v>70259.0</v>
      </c>
      <c r="B1145" s="9" t="s">
        <v>4679</v>
      </c>
      <c r="C1145" s="14">
        <v>42326.0</v>
      </c>
      <c r="D1145" s="9" t="s">
        <v>273</v>
      </c>
      <c r="E1145" s="9" t="s">
        <v>1346</v>
      </c>
      <c r="F1145" s="9" t="s">
        <v>3505</v>
      </c>
      <c r="G1145" s="13">
        <v>2008.0</v>
      </c>
      <c r="H1145" s="13">
        <v>61989.0</v>
      </c>
      <c r="I1145" s="13">
        <v>1.0</v>
      </c>
      <c r="J1145" s="13">
        <v>280000.0</v>
      </c>
      <c r="K1145" s="9" t="s">
        <v>3369</v>
      </c>
      <c r="L1145" s="13">
        <v>3.3</v>
      </c>
      <c r="M1145" s="9" t="s">
        <v>3374</v>
      </c>
      <c r="O1145" s="13">
        <v>194300.0</v>
      </c>
    </row>
    <row r="1146">
      <c r="A1146" s="13">
        <v>109074.0</v>
      </c>
      <c r="B1146" s="9" t="s">
        <v>4680</v>
      </c>
      <c r="C1146" s="14">
        <v>42378.0</v>
      </c>
      <c r="D1146" s="9" t="s">
        <v>25</v>
      </c>
      <c r="E1146" s="9" t="s">
        <v>119</v>
      </c>
      <c r="F1146" s="9" t="s">
        <v>4681</v>
      </c>
      <c r="G1146" s="13">
        <v>2008.0</v>
      </c>
      <c r="H1146" s="13">
        <v>49525.0</v>
      </c>
      <c r="I1146" s="13">
        <v>2.0</v>
      </c>
      <c r="J1146" s="13">
        <v>300000.0</v>
      </c>
      <c r="K1146" s="9" t="s">
        <v>3385</v>
      </c>
      <c r="L1146" s="13">
        <v>3.3</v>
      </c>
      <c r="M1146" s="9" t="s">
        <v>3374</v>
      </c>
      <c r="O1146" s="13">
        <v>217620.0</v>
      </c>
    </row>
    <row r="1147">
      <c r="A1147" s="13">
        <v>122750.0</v>
      </c>
      <c r="B1147" s="9" t="s">
        <v>4682</v>
      </c>
      <c r="C1147" s="14">
        <v>42404.0</v>
      </c>
      <c r="D1147" s="9" t="s">
        <v>61</v>
      </c>
      <c r="E1147" s="9" t="s">
        <v>443</v>
      </c>
      <c r="F1147" s="9" t="s">
        <v>444</v>
      </c>
      <c r="G1147" s="13">
        <v>2012.0</v>
      </c>
      <c r="H1147" s="13">
        <v>69619.0</v>
      </c>
      <c r="I1147" s="13">
        <v>1.0</v>
      </c>
      <c r="J1147" s="13">
        <v>420000.0</v>
      </c>
      <c r="K1147" s="9" t="s">
        <v>3369</v>
      </c>
      <c r="L1147" s="13">
        <v>4.1</v>
      </c>
      <c r="M1147" s="9" t="s">
        <v>3370</v>
      </c>
      <c r="N1147" s="13">
        <v>384539.0</v>
      </c>
      <c r="O1147" s="13">
        <v>444600.0</v>
      </c>
    </row>
    <row r="1148">
      <c r="A1148" s="13">
        <v>94268.0</v>
      </c>
      <c r="B1148" s="9" t="s">
        <v>4683</v>
      </c>
      <c r="C1148" s="14">
        <v>42357.0</v>
      </c>
      <c r="D1148" s="9" t="s">
        <v>91</v>
      </c>
      <c r="E1148" s="9" t="s">
        <v>243</v>
      </c>
      <c r="F1148" s="9" t="s">
        <v>235</v>
      </c>
      <c r="G1148" s="13">
        <v>2012.0</v>
      </c>
      <c r="H1148" s="13">
        <v>18522.0</v>
      </c>
      <c r="I1148" s="13">
        <v>1.0</v>
      </c>
      <c r="J1148" s="13">
        <v>600000.0</v>
      </c>
      <c r="K1148" s="9" t="s">
        <v>3376</v>
      </c>
      <c r="L1148" s="13">
        <v>4.3</v>
      </c>
      <c r="M1148" s="9" t="s">
        <v>3374</v>
      </c>
      <c r="O1148" s="13">
        <v>500200.0</v>
      </c>
    </row>
    <row r="1149">
      <c r="A1149" s="13">
        <v>100116.0</v>
      </c>
      <c r="B1149" s="9" t="s">
        <v>4684</v>
      </c>
      <c r="C1149" s="14">
        <v>42357.0</v>
      </c>
      <c r="D1149" s="9" t="s">
        <v>61</v>
      </c>
      <c r="E1149" s="9" t="s">
        <v>202</v>
      </c>
      <c r="F1149" s="9" t="s">
        <v>172</v>
      </c>
      <c r="G1149" s="13">
        <v>2009.0</v>
      </c>
      <c r="H1149" s="13">
        <v>74610.0</v>
      </c>
      <c r="I1149" s="13">
        <v>1.0</v>
      </c>
      <c r="J1149" s="13">
        <v>450000.0</v>
      </c>
      <c r="K1149" s="9" t="s">
        <v>3387</v>
      </c>
      <c r="L1149" s="13">
        <v>3.6</v>
      </c>
      <c r="M1149" s="9" t="s">
        <v>3372</v>
      </c>
      <c r="N1149" s="13">
        <v>368270.0</v>
      </c>
      <c r="O1149" s="13">
        <v>361800.0</v>
      </c>
    </row>
    <row r="1150">
      <c r="A1150" s="13">
        <v>217026.0</v>
      </c>
      <c r="B1150" s="9" t="s">
        <v>4685</v>
      </c>
      <c r="C1150" s="14">
        <v>42437.0</v>
      </c>
      <c r="D1150" s="9" t="s">
        <v>25</v>
      </c>
      <c r="E1150" s="9" t="s">
        <v>195</v>
      </c>
      <c r="F1150" s="9" t="s">
        <v>2780</v>
      </c>
      <c r="G1150" s="13">
        <v>2014.0</v>
      </c>
      <c r="H1150" s="13">
        <v>18392.0</v>
      </c>
      <c r="I1150" s="13">
        <v>1.0</v>
      </c>
      <c r="J1150" s="13">
        <v>825000.0</v>
      </c>
      <c r="K1150" s="9" t="s">
        <v>3376</v>
      </c>
      <c r="L1150" s="13">
        <v>4.5</v>
      </c>
      <c r="M1150" s="9" t="s">
        <v>3370</v>
      </c>
      <c r="O1150" s="34"/>
    </row>
    <row r="1151">
      <c r="A1151" s="13">
        <v>225504.0</v>
      </c>
      <c r="B1151" s="9" t="s">
        <v>4686</v>
      </c>
      <c r="C1151" s="14">
        <v>42454.0</v>
      </c>
      <c r="D1151" s="9" t="s">
        <v>61</v>
      </c>
      <c r="E1151" s="9" t="s">
        <v>1933</v>
      </c>
      <c r="F1151" s="9" t="s">
        <v>1844</v>
      </c>
      <c r="G1151" s="13">
        <v>2006.0</v>
      </c>
      <c r="H1151" s="13">
        <v>98994.0</v>
      </c>
      <c r="I1151" s="13">
        <v>2.0</v>
      </c>
      <c r="J1151" s="13">
        <v>150000.0</v>
      </c>
      <c r="K1151" s="9" t="s">
        <v>3369</v>
      </c>
      <c r="L1151" s="13">
        <v>2.0</v>
      </c>
      <c r="M1151" s="9" t="s">
        <v>3372</v>
      </c>
      <c r="N1151" s="13">
        <v>143219.0</v>
      </c>
      <c r="O1151" s="13">
        <v>111510.0</v>
      </c>
    </row>
    <row r="1152">
      <c r="A1152" s="13">
        <v>19112.0</v>
      </c>
      <c r="B1152" s="9" t="s">
        <v>4687</v>
      </c>
      <c r="C1152" s="14">
        <v>42271.0</v>
      </c>
      <c r="D1152" s="9" t="s">
        <v>55</v>
      </c>
      <c r="E1152" s="9" t="s">
        <v>2771</v>
      </c>
      <c r="F1152" s="9" t="s">
        <v>2772</v>
      </c>
      <c r="G1152" s="13">
        <v>2013.0</v>
      </c>
      <c r="H1152" s="13">
        <v>34789.0</v>
      </c>
      <c r="I1152" s="13">
        <v>1.0</v>
      </c>
      <c r="J1152" s="13">
        <v>690000.0</v>
      </c>
      <c r="K1152" s="9" t="s">
        <v>3369</v>
      </c>
      <c r="L1152" s="13">
        <v>4.5</v>
      </c>
      <c r="M1152" s="9" t="s">
        <v>3374</v>
      </c>
      <c r="O1152" s="13">
        <v>792700.0</v>
      </c>
    </row>
    <row r="1153">
      <c r="A1153" s="13">
        <v>126162.0</v>
      </c>
      <c r="B1153" s="9" t="s">
        <v>4688</v>
      </c>
      <c r="C1153" s="14">
        <v>42413.0</v>
      </c>
      <c r="D1153" s="9" t="s">
        <v>91</v>
      </c>
      <c r="E1153" s="9" t="s">
        <v>92</v>
      </c>
      <c r="F1153" s="9" t="s">
        <v>242</v>
      </c>
      <c r="G1153" s="13">
        <v>2012.0</v>
      </c>
      <c r="H1153" s="13">
        <v>28826.0</v>
      </c>
      <c r="I1153" s="13">
        <v>1.0</v>
      </c>
      <c r="J1153" s="13">
        <v>750000.0</v>
      </c>
      <c r="K1153" s="9" t="s">
        <v>3369</v>
      </c>
      <c r="L1153" s="13">
        <v>4.0</v>
      </c>
      <c r="M1153" s="9" t="s">
        <v>3370</v>
      </c>
      <c r="O1153" s="13">
        <v>793500.0</v>
      </c>
    </row>
    <row r="1154">
      <c r="A1154" s="13">
        <v>128813.0</v>
      </c>
      <c r="B1154" s="9" t="s">
        <v>4689</v>
      </c>
      <c r="C1154" s="14">
        <v>42412.0</v>
      </c>
      <c r="D1154" s="9" t="s">
        <v>61</v>
      </c>
      <c r="E1154" s="9" t="s">
        <v>1831</v>
      </c>
      <c r="F1154" s="9" t="s">
        <v>1839</v>
      </c>
      <c r="G1154" s="13">
        <v>2010.0</v>
      </c>
      <c r="H1154" s="13">
        <v>17923.0</v>
      </c>
      <c r="I1154" s="13">
        <v>1.0</v>
      </c>
      <c r="J1154" s="13">
        <v>220000.0</v>
      </c>
      <c r="K1154" s="9" t="s">
        <v>3383</v>
      </c>
      <c r="L1154" s="13">
        <v>3.0</v>
      </c>
      <c r="M1154" s="9" t="s">
        <v>3372</v>
      </c>
      <c r="N1154" s="13">
        <v>223898.0</v>
      </c>
      <c r="O1154" s="34"/>
    </row>
    <row r="1155">
      <c r="A1155" s="13">
        <v>80859.0</v>
      </c>
      <c r="B1155" s="9" t="s">
        <v>4690</v>
      </c>
      <c r="C1155" s="14">
        <v>42333.0</v>
      </c>
      <c r="D1155" s="9" t="s">
        <v>91</v>
      </c>
      <c r="E1155" s="9" t="s">
        <v>243</v>
      </c>
      <c r="F1155" s="9" t="s">
        <v>2774</v>
      </c>
      <c r="G1155" s="13">
        <v>2010.0</v>
      </c>
      <c r="H1155" s="13">
        <v>52468.0</v>
      </c>
      <c r="I1155" s="13">
        <v>3.0</v>
      </c>
      <c r="J1155" s="13">
        <v>435000.0</v>
      </c>
      <c r="K1155" s="9" t="s">
        <v>3369</v>
      </c>
      <c r="L1155" s="13">
        <v>3.2</v>
      </c>
      <c r="M1155" s="9" t="s">
        <v>3370</v>
      </c>
      <c r="O1155" s="34"/>
    </row>
    <row r="1156">
      <c r="A1156" s="13">
        <v>111326.0</v>
      </c>
      <c r="B1156" s="9" t="s">
        <v>4691</v>
      </c>
      <c r="C1156" s="14">
        <v>42381.0</v>
      </c>
      <c r="D1156" s="9" t="s">
        <v>91</v>
      </c>
      <c r="E1156" s="9" t="s">
        <v>1442</v>
      </c>
      <c r="F1156" s="9" t="s">
        <v>2105</v>
      </c>
      <c r="G1156" s="13">
        <v>2008.0</v>
      </c>
      <c r="H1156" s="13">
        <v>61600.0</v>
      </c>
      <c r="I1156" s="13">
        <v>2.0</v>
      </c>
      <c r="J1156" s="13">
        <v>220000.0</v>
      </c>
      <c r="K1156" s="9" t="s">
        <v>3383</v>
      </c>
      <c r="L1156" s="13">
        <v>2.9</v>
      </c>
      <c r="M1156" s="9" t="s">
        <v>3370</v>
      </c>
      <c r="O1156" s="13">
        <v>147780.0</v>
      </c>
    </row>
    <row r="1157">
      <c r="A1157" s="13">
        <v>112779.0</v>
      </c>
      <c r="B1157" s="9" t="s">
        <v>4692</v>
      </c>
      <c r="C1157" s="14">
        <v>42383.0</v>
      </c>
      <c r="D1157" s="9" t="s">
        <v>91</v>
      </c>
      <c r="E1157" s="9" t="s">
        <v>1826</v>
      </c>
      <c r="F1157" s="9" t="s">
        <v>1120</v>
      </c>
      <c r="G1157" s="13">
        <v>2008.0</v>
      </c>
      <c r="H1157" s="13">
        <v>83686.0</v>
      </c>
      <c r="I1157" s="13">
        <v>2.0</v>
      </c>
      <c r="J1157" s="13">
        <v>210000.0</v>
      </c>
      <c r="K1157" s="9" t="s">
        <v>3369</v>
      </c>
      <c r="L1157" s="13">
        <v>2.6</v>
      </c>
      <c r="M1157" s="9" t="s">
        <v>3372</v>
      </c>
      <c r="N1157" s="13">
        <v>176950.0</v>
      </c>
      <c r="O1157" s="13">
        <v>189540.0</v>
      </c>
    </row>
    <row r="1158">
      <c r="A1158" s="13">
        <v>116233.0</v>
      </c>
      <c r="B1158" s="9" t="s">
        <v>4693</v>
      </c>
      <c r="C1158" s="14">
        <v>42391.0</v>
      </c>
      <c r="D1158" s="9" t="s">
        <v>13</v>
      </c>
      <c r="E1158" s="9" t="s">
        <v>515</v>
      </c>
      <c r="F1158" s="9" t="s">
        <v>83</v>
      </c>
      <c r="G1158" s="13">
        <v>2014.0</v>
      </c>
      <c r="H1158" s="13">
        <v>6974.0</v>
      </c>
      <c r="I1158" s="13">
        <v>1.0</v>
      </c>
      <c r="J1158" s="13">
        <v>660000.0</v>
      </c>
      <c r="K1158" s="9" t="s">
        <v>3383</v>
      </c>
      <c r="L1158" s="13">
        <v>4.5</v>
      </c>
      <c r="M1158" s="9" t="s">
        <v>3372</v>
      </c>
    </row>
    <row r="1159">
      <c r="A1159" s="13">
        <v>216420.0</v>
      </c>
      <c r="B1159" s="9" t="s">
        <v>4694</v>
      </c>
      <c r="C1159" s="14">
        <v>42437.0</v>
      </c>
      <c r="D1159" s="9" t="s">
        <v>81</v>
      </c>
      <c r="E1159" s="9" t="s">
        <v>624</v>
      </c>
      <c r="F1159" s="9" t="s">
        <v>625</v>
      </c>
      <c r="G1159" s="13">
        <v>2007.0</v>
      </c>
      <c r="H1159" s="13">
        <v>54347.0</v>
      </c>
      <c r="I1159" s="13">
        <v>2.0</v>
      </c>
      <c r="J1159" s="13">
        <v>435000.0</v>
      </c>
      <c r="K1159" s="34"/>
      <c r="L1159" s="13">
        <v>3.0</v>
      </c>
      <c r="M1159" s="9" t="s">
        <v>3372</v>
      </c>
      <c r="O1159" s="13">
        <v>426060.0</v>
      </c>
    </row>
    <row r="1160">
      <c r="A1160" s="13">
        <v>217286.0</v>
      </c>
      <c r="B1160" s="9" t="s">
        <v>4695</v>
      </c>
      <c r="C1160" s="14">
        <v>42438.0</v>
      </c>
      <c r="D1160" s="9" t="s">
        <v>36</v>
      </c>
      <c r="E1160" s="9" t="s">
        <v>2341</v>
      </c>
      <c r="F1160" s="9" t="s">
        <v>2342</v>
      </c>
      <c r="G1160" s="13">
        <v>2007.0</v>
      </c>
      <c r="H1160" s="13">
        <v>126793.0</v>
      </c>
      <c r="I1160" s="13">
        <v>1.0</v>
      </c>
      <c r="J1160" s="13">
        <v>175000.0</v>
      </c>
      <c r="K1160" s="9" t="s">
        <v>3369</v>
      </c>
      <c r="L1160" s="13">
        <v>2.7</v>
      </c>
      <c r="M1160" s="9" t="s">
        <v>3370</v>
      </c>
      <c r="O1160" s="13">
        <v>175000.0</v>
      </c>
    </row>
    <row r="1161">
      <c r="A1161" s="13">
        <v>77793.0</v>
      </c>
      <c r="B1161" s="9" t="s">
        <v>4696</v>
      </c>
      <c r="C1161" s="14">
        <v>42339.0</v>
      </c>
      <c r="D1161" s="9" t="s">
        <v>36</v>
      </c>
      <c r="E1161" s="9" t="s">
        <v>1815</v>
      </c>
      <c r="F1161" s="9" t="s">
        <v>3876</v>
      </c>
      <c r="G1161" s="13">
        <v>2004.0</v>
      </c>
      <c r="H1161" s="13">
        <v>33146.0</v>
      </c>
      <c r="I1161" s="13">
        <v>1.0</v>
      </c>
      <c r="J1161" s="13">
        <v>175000.0</v>
      </c>
      <c r="K1161" s="9" t="s">
        <v>3385</v>
      </c>
      <c r="L1161" s="13">
        <v>2.6</v>
      </c>
      <c r="M1161" s="9" t="s">
        <v>3374</v>
      </c>
      <c r="O1161" s="13">
        <v>115400.0</v>
      </c>
    </row>
    <row r="1162">
      <c r="A1162" s="13">
        <v>66669.0</v>
      </c>
      <c r="B1162" s="9" t="s">
        <v>4697</v>
      </c>
      <c r="C1162" s="14">
        <v>42317.0</v>
      </c>
      <c r="D1162" s="9" t="s">
        <v>91</v>
      </c>
      <c r="E1162" s="9" t="s">
        <v>907</v>
      </c>
      <c r="F1162" s="9" t="s">
        <v>235</v>
      </c>
      <c r="G1162" s="13">
        <v>2010.0</v>
      </c>
      <c r="H1162" s="13">
        <v>36845.0</v>
      </c>
      <c r="I1162" s="13">
        <v>2.0</v>
      </c>
      <c r="J1162" s="13">
        <v>350000.0</v>
      </c>
      <c r="K1162" s="9" t="s">
        <v>3383</v>
      </c>
      <c r="L1162" s="13">
        <v>3.8</v>
      </c>
      <c r="M1162" s="9" t="s">
        <v>3370</v>
      </c>
      <c r="N1162" s="13">
        <v>288755.0</v>
      </c>
      <c r="O1162" s="13">
        <v>284220.0</v>
      </c>
    </row>
    <row r="1163">
      <c r="A1163" s="13">
        <v>131377.0</v>
      </c>
      <c r="B1163" s="9" t="s">
        <v>4698</v>
      </c>
      <c r="C1163" s="14">
        <v>42420.0</v>
      </c>
      <c r="D1163" s="9" t="s">
        <v>25</v>
      </c>
      <c r="E1163" s="9" t="s">
        <v>119</v>
      </c>
      <c r="F1163" s="9" t="s">
        <v>1125</v>
      </c>
      <c r="G1163" s="13">
        <v>2009.0</v>
      </c>
      <c r="H1163" s="13">
        <v>38835.0</v>
      </c>
      <c r="I1163" s="13">
        <v>3.0</v>
      </c>
      <c r="J1163" s="13">
        <v>350000.0</v>
      </c>
      <c r="K1163" s="9" t="s">
        <v>3376</v>
      </c>
      <c r="L1163" s="13">
        <v>3.4</v>
      </c>
      <c r="M1163" s="9" t="s">
        <v>3372</v>
      </c>
      <c r="O1163" s="13">
        <v>193715.0</v>
      </c>
    </row>
    <row r="1164">
      <c r="A1164" s="13">
        <v>122782.0</v>
      </c>
      <c r="B1164" s="9" t="s">
        <v>4699</v>
      </c>
      <c r="C1164" s="14">
        <v>42404.0</v>
      </c>
      <c r="D1164" s="9" t="s">
        <v>91</v>
      </c>
      <c r="E1164" s="9" t="s">
        <v>92</v>
      </c>
      <c r="F1164" s="9" t="s">
        <v>141</v>
      </c>
      <c r="G1164" s="13">
        <v>2013.0</v>
      </c>
      <c r="H1164" s="13">
        <v>42935.0</v>
      </c>
      <c r="I1164" s="13">
        <v>1.0</v>
      </c>
      <c r="J1164" s="13">
        <v>875000.0</v>
      </c>
      <c r="K1164" s="9" t="s">
        <v>3369</v>
      </c>
      <c r="L1164" s="13">
        <v>3.8</v>
      </c>
      <c r="M1164" s="9" t="s">
        <v>3370</v>
      </c>
      <c r="O1164" s="13">
        <v>1015500.0</v>
      </c>
    </row>
    <row r="1165">
      <c r="A1165" s="13">
        <v>21626.0</v>
      </c>
      <c r="B1165" s="9" t="s">
        <v>4700</v>
      </c>
      <c r="C1165" s="14">
        <v>42294.0</v>
      </c>
      <c r="D1165" s="9" t="s">
        <v>77</v>
      </c>
      <c r="E1165" s="9" t="s">
        <v>623</v>
      </c>
      <c r="F1165" s="9" t="s">
        <v>786</v>
      </c>
      <c r="G1165" s="13">
        <v>2011.0</v>
      </c>
      <c r="H1165" s="13">
        <v>50875.0</v>
      </c>
      <c r="I1165" s="13">
        <v>1.0</v>
      </c>
      <c r="J1165" s="13">
        <v>400000.0</v>
      </c>
      <c r="K1165" s="9" t="s">
        <v>3369</v>
      </c>
      <c r="L1165" s="13">
        <v>3.3</v>
      </c>
      <c r="M1165" s="9" t="s">
        <v>3370</v>
      </c>
      <c r="O1165" s="13">
        <v>390200.0</v>
      </c>
    </row>
    <row r="1166">
      <c r="A1166" s="13">
        <v>140358.0</v>
      </c>
      <c r="B1166" s="9" t="s">
        <v>4701</v>
      </c>
      <c r="C1166" s="14">
        <v>42426.0</v>
      </c>
      <c r="D1166" s="9" t="s">
        <v>273</v>
      </c>
      <c r="E1166" s="9" t="s">
        <v>365</v>
      </c>
      <c r="F1166" s="9" t="s">
        <v>366</v>
      </c>
      <c r="G1166" s="13">
        <v>2012.0</v>
      </c>
      <c r="H1166" s="13">
        <v>18409.0</v>
      </c>
      <c r="I1166" s="13">
        <v>1.0</v>
      </c>
      <c r="J1166" s="13">
        <v>800000.0</v>
      </c>
      <c r="K1166" s="9" t="s">
        <v>3383</v>
      </c>
      <c r="L1166" s="13">
        <v>4.1</v>
      </c>
      <c r="M1166" s="9" t="s">
        <v>3372</v>
      </c>
      <c r="O1166" s="13">
        <v>808200.0</v>
      </c>
    </row>
    <row r="1167">
      <c r="A1167" s="13">
        <v>68063.0</v>
      </c>
      <c r="B1167" s="9" t="s">
        <v>4702</v>
      </c>
      <c r="C1167" s="14">
        <v>42315.0</v>
      </c>
      <c r="D1167" s="9" t="s">
        <v>61</v>
      </c>
      <c r="E1167" s="9" t="s">
        <v>1211</v>
      </c>
      <c r="F1167" s="9" t="s">
        <v>306</v>
      </c>
      <c r="G1167" s="13">
        <v>2012.0</v>
      </c>
      <c r="H1167" s="13">
        <v>22127.0</v>
      </c>
      <c r="I1167" s="13">
        <v>1.0</v>
      </c>
      <c r="J1167" s="13">
        <v>310000.0</v>
      </c>
      <c r="K1167" s="34"/>
      <c r="L1167" s="13">
        <v>4.2</v>
      </c>
      <c r="M1167" s="9" t="s">
        <v>3374</v>
      </c>
      <c r="N1167" s="13">
        <v>279383.0</v>
      </c>
      <c r="O1167" s="13">
        <v>261200.0</v>
      </c>
    </row>
    <row r="1168">
      <c r="A1168" s="13">
        <v>219716.0</v>
      </c>
      <c r="B1168" s="9" t="s">
        <v>4703</v>
      </c>
      <c r="C1168" s="14">
        <v>42443.0</v>
      </c>
      <c r="D1168" s="9" t="s">
        <v>55</v>
      </c>
      <c r="E1168" s="9" t="s">
        <v>58</v>
      </c>
      <c r="F1168" s="9" t="s">
        <v>115</v>
      </c>
      <c r="G1168" s="13">
        <v>2012.0</v>
      </c>
      <c r="H1168" s="13">
        <v>68800.0</v>
      </c>
      <c r="I1168" s="13">
        <v>1.0</v>
      </c>
      <c r="J1168" s="13">
        <v>850000.0</v>
      </c>
      <c r="K1168" s="9" t="s">
        <v>3369</v>
      </c>
      <c r="L1168" s="13">
        <v>4.1</v>
      </c>
      <c r="M1168" s="9" t="s">
        <v>3372</v>
      </c>
      <c r="O1168" s="13">
        <v>1021000.0</v>
      </c>
    </row>
    <row r="1169">
      <c r="A1169" s="13">
        <v>124142.0</v>
      </c>
      <c r="B1169" s="9" t="s">
        <v>4704</v>
      </c>
      <c r="C1169" s="14">
        <v>42406.0</v>
      </c>
      <c r="D1169" s="9" t="s">
        <v>13</v>
      </c>
      <c r="E1169" s="9" t="s">
        <v>515</v>
      </c>
      <c r="F1169" s="9" t="s">
        <v>325</v>
      </c>
      <c r="G1169" s="13">
        <v>2012.0</v>
      </c>
      <c r="H1169" s="13">
        <v>94702.0</v>
      </c>
      <c r="I1169" s="13">
        <v>1.0</v>
      </c>
      <c r="J1169" s="13">
        <v>600000.0</v>
      </c>
      <c r="K1169" s="9" t="s">
        <v>3369</v>
      </c>
      <c r="L1169" s="13">
        <v>3.5</v>
      </c>
      <c r="M1169" s="9" t="s">
        <v>3370</v>
      </c>
      <c r="O1169" s="13">
        <v>482400.0</v>
      </c>
    </row>
    <row r="1170">
      <c r="A1170" s="13">
        <v>220164.0</v>
      </c>
      <c r="B1170" s="9" t="s">
        <v>4705</v>
      </c>
      <c r="C1170" s="14">
        <v>42445.0</v>
      </c>
      <c r="D1170" s="9" t="s">
        <v>77</v>
      </c>
      <c r="E1170" s="9" t="s">
        <v>84</v>
      </c>
      <c r="F1170" s="9" t="s">
        <v>89</v>
      </c>
      <c r="G1170" s="13">
        <v>2010.0</v>
      </c>
      <c r="H1170" s="13">
        <v>143470.0</v>
      </c>
      <c r="I1170" s="13">
        <v>1.0</v>
      </c>
      <c r="J1170" s="13">
        <v>1010000.0</v>
      </c>
      <c r="K1170" s="9" t="s">
        <v>3369</v>
      </c>
      <c r="L1170" s="13">
        <v>3.1</v>
      </c>
      <c r="M1170" s="9" t="s">
        <v>3372</v>
      </c>
      <c r="O1170" s="13">
        <v>937300.0</v>
      </c>
    </row>
    <row r="1171">
      <c r="A1171" s="13">
        <v>60817.0</v>
      </c>
      <c r="B1171" s="9" t="s">
        <v>4706</v>
      </c>
      <c r="C1171" s="14">
        <v>42317.0</v>
      </c>
      <c r="D1171" s="9" t="s">
        <v>32</v>
      </c>
      <c r="E1171" s="9" t="s">
        <v>178</v>
      </c>
      <c r="F1171" s="9" t="s">
        <v>2721</v>
      </c>
      <c r="G1171" s="13">
        <v>2012.0</v>
      </c>
      <c r="H1171" s="13">
        <v>17699.0</v>
      </c>
      <c r="I1171" s="13">
        <v>1.0</v>
      </c>
      <c r="J1171" s="13">
        <v>700000.0</v>
      </c>
      <c r="K1171" s="9" t="s">
        <v>3383</v>
      </c>
      <c r="L1171" s="13">
        <v>4.2</v>
      </c>
      <c r="M1171" s="9" t="s">
        <v>3370</v>
      </c>
      <c r="O1171" s="13">
        <v>670500.0</v>
      </c>
    </row>
    <row r="1172">
      <c r="A1172" s="13">
        <v>130719.0</v>
      </c>
      <c r="B1172" s="9" t="s">
        <v>4707</v>
      </c>
      <c r="C1172" s="14">
        <v>42415.0</v>
      </c>
      <c r="D1172" s="9" t="s">
        <v>91</v>
      </c>
      <c r="E1172" s="9" t="s">
        <v>1826</v>
      </c>
      <c r="F1172" s="9" t="s">
        <v>2444</v>
      </c>
      <c r="G1172" s="13">
        <v>2004.0</v>
      </c>
      <c r="H1172" s="13">
        <v>84501.0</v>
      </c>
      <c r="I1172" s="13">
        <v>2.0</v>
      </c>
      <c r="J1172" s="13">
        <v>260000.0</v>
      </c>
      <c r="K1172" s="9" t="s">
        <v>3369</v>
      </c>
      <c r="L1172" s="13">
        <v>2.3</v>
      </c>
      <c r="M1172" s="9" t="s">
        <v>3370</v>
      </c>
      <c r="O1172" s="13">
        <v>107910.0</v>
      </c>
    </row>
    <row r="1173">
      <c r="A1173" s="13">
        <v>20432.0</v>
      </c>
      <c r="B1173" s="9" t="s">
        <v>4708</v>
      </c>
      <c r="C1173" s="14">
        <v>42285.0</v>
      </c>
      <c r="D1173" s="9" t="s">
        <v>13</v>
      </c>
      <c r="E1173" s="9" t="s">
        <v>30</v>
      </c>
      <c r="F1173" s="9" t="s">
        <v>4709</v>
      </c>
      <c r="G1173" s="13">
        <v>2010.0</v>
      </c>
      <c r="H1173" s="13">
        <v>44593.0</v>
      </c>
      <c r="I1173" s="13">
        <v>1.0</v>
      </c>
      <c r="J1173" s="13">
        <v>1100000.0</v>
      </c>
      <c r="K1173" s="9" t="s">
        <v>3369</v>
      </c>
      <c r="L1173" s="13">
        <v>3.9</v>
      </c>
      <c r="M1173" s="9" t="s">
        <v>3374</v>
      </c>
      <c r="O1173" s="13">
        <v>605300.0</v>
      </c>
    </row>
    <row r="1174">
      <c r="A1174" s="13">
        <v>107581.0</v>
      </c>
      <c r="B1174" s="9" t="s">
        <v>4710</v>
      </c>
      <c r="C1174" s="14">
        <v>42374.0</v>
      </c>
      <c r="D1174" s="9" t="s">
        <v>81</v>
      </c>
      <c r="E1174" s="9" t="s">
        <v>82</v>
      </c>
      <c r="F1174" s="9" t="s">
        <v>541</v>
      </c>
      <c r="G1174" s="13">
        <v>2008.0</v>
      </c>
      <c r="H1174" s="13">
        <v>78633.0</v>
      </c>
      <c r="I1174" s="13">
        <v>1.0</v>
      </c>
      <c r="J1174" s="13">
        <v>405000.0</v>
      </c>
      <c r="K1174" s="9" t="s">
        <v>3369</v>
      </c>
      <c r="L1174" s="13">
        <v>3.2</v>
      </c>
      <c r="M1174" s="9" t="s">
        <v>3374</v>
      </c>
      <c r="O1174" s="13">
        <v>406400.0</v>
      </c>
    </row>
    <row r="1175">
      <c r="A1175" s="13">
        <v>103496.0</v>
      </c>
      <c r="B1175" s="9" t="s">
        <v>4711</v>
      </c>
      <c r="C1175" s="14">
        <v>42365.0</v>
      </c>
      <c r="D1175" s="9" t="s">
        <v>81</v>
      </c>
      <c r="E1175" s="9" t="s">
        <v>253</v>
      </c>
      <c r="F1175" s="9" t="s">
        <v>254</v>
      </c>
      <c r="G1175" s="13">
        <v>2013.0</v>
      </c>
      <c r="H1175" s="13">
        <v>20337.0</v>
      </c>
      <c r="I1175" s="13">
        <v>1.0</v>
      </c>
      <c r="J1175" s="13">
        <v>710000.0</v>
      </c>
      <c r="K1175" s="9" t="s">
        <v>3376</v>
      </c>
      <c r="L1175" s="13">
        <v>4.5</v>
      </c>
      <c r="M1175" s="9" t="s">
        <v>3370</v>
      </c>
      <c r="O1175" s="13">
        <v>656500.0</v>
      </c>
    </row>
    <row r="1176">
      <c r="A1176" s="13">
        <v>98318.0</v>
      </c>
      <c r="B1176" s="9" t="s">
        <v>4712</v>
      </c>
      <c r="C1176" s="14">
        <v>42354.0</v>
      </c>
      <c r="D1176" s="9" t="s">
        <v>61</v>
      </c>
      <c r="E1176" s="9" t="s">
        <v>216</v>
      </c>
      <c r="F1176" s="9" t="s">
        <v>536</v>
      </c>
      <c r="G1176" s="13">
        <v>2012.0</v>
      </c>
      <c r="H1176" s="13">
        <v>41663.0</v>
      </c>
      <c r="I1176" s="13">
        <v>1.0</v>
      </c>
      <c r="J1176" s="13">
        <v>500000.0</v>
      </c>
      <c r="K1176" s="9" t="s">
        <v>3369</v>
      </c>
      <c r="L1176" s="13">
        <v>4.1</v>
      </c>
      <c r="M1176" s="9" t="s">
        <v>3374</v>
      </c>
      <c r="O1176" s="13">
        <v>407100.0</v>
      </c>
    </row>
    <row r="1177">
      <c r="A1177" s="13">
        <v>127536.0</v>
      </c>
      <c r="B1177" s="9" t="s">
        <v>4713</v>
      </c>
      <c r="C1177" s="14">
        <v>42411.0</v>
      </c>
      <c r="D1177" s="9" t="s">
        <v>61</v>
      </c>
      <c r="E1177" s="9" t="s">
        <v>598</v>
      </c>
      <c r="F1177" s="9" t="s">
        <v>306</v>
      </c>
      <c r="G1177" s="13">
        <v>2014.0</v>
      </c>
      <c r="H1177" s="13">
        <v>8279.0</v>
      </c>
      <c r="I1177" s="13">
        <v>1.0</v>
      </c>
      <c r="J1177" s="13">
        <v>450000.0</v>
      </c>
      <c r="K1177" s="9" t="s">
        <v>3376</v>
      </c>
      <c r="L1177" s="13">
        <v>4.2</v>
      </c>
      <c r="M1177" s="9" t="s">
        <v>3370</v>
      </c>
      <c r="O1177" s="34"/>
    </row>
    <row r="1178">
      <c r="A1178" s="13">
        <v>18124.0</v>
      </c>
      <c r="B1178" s="9" t="s">
        <v>4714</v>
      </c>
      <c r="C1178" s="14">
        <v>42251.0</v>
      </c>
      <c r="D1178" s="9" t="s">
        <v>25</v>
      </c>
      <c r="E1178" s="9" t="s">
        <v>119</v>
      </c>
      <c r="F1178" s="9" t="s">
        <v>4715</v>
      </c>
      <c r="G1178" s="13">
        <v>2012.0</v>
      </c>
      <c r="H1178" s="13">
        <v>31629.0</v>
      </c>
      <c r="I1178" s="13">
        <v>2.0</v>
      </c>
      <c r="J1178" s="13">
        <v>450000.0</v>
      </c>
      <c r="K1178" s="9" t="s">
        <v>3369</v>
      </c>
      <c r="L1178" s="13">
        <v>4.1</v>
      </c>
      <c r="M1178" s="9" t="s">
        <v>3374</v>
      </c>
      <c r="O1178" s="13">
        <v>439470.0</v>
      </c>
    </row>
    <row r="1179">
      <c r="A1179" s="13">
        <v>96011.0</v>
      </c>
      <c r="B1179" s="9" t="s">
        <v>4716</v>
      </c>
      <c r="C1179" s="14">
        <v>42359.0</v>
      </c>
      <c r="D1179" s="9" t="s">
        <v>64</v>
      </c>
      <c r="E1179" s="9" t="s">
        <v>174</v>
      </c>
      <c r="F1179" s="9" t="s">
        <v>175</v>
      </c>
      <c r="G1179" s="13">
        <v>2015.0</v>
      </c>
      <c r="H1179" s="13">
        <v>10434.0</v>
      </c>
      <c r="I1179" s="13">
        <v>1.0</v>
      </c>
      <c r="J1179" s="13">
        <v>1210000.0</v>
      </c>
      <c r="K1179" s="9" t="s">
        <v>3369</v>
      </c>
      <c r="L1179" s="13">
        <v>4.9</v>
      </c>
      <c r="M1179" s="9" t="s">
        <v>3372</v>
      </c>
      <c r="O1179" s="13">
        <v>1071000.0</v>
      </c>
    </row>
    <row r="1180">
      <c r="A1180" s="13">
        <v>223744.0</v>
      </c>
      <c r="B1180" s="9" t="s">
        <v>4717</v>
      </c>
      <c r="C1180" s="14">
        <v>42455.0</v>
      </c>
      <c r="D1180" s="9" t="s">
        <v>91</v>
      </c>
      <c r="E1180" s="9" t="s">
        <v>258</v>
      </c>
      <c r="F1180" s="9" t="s">
        <v>413</v>
      </c>
      <c r="G1180" s="13">
        <v>2014.0</v>
      </c>
      <c r="H1180" s="13">
        <v>16673.0</v>
      </c>
      <c r="I1180" s="13">
        <v>1.0</v>
      </c>
      <c r="J1180" s="13">
        <v>480000.0</v>
      </c>
      <c r="K1180" s="9" t="s">
        <v>3369</v>
      </c>
      <c r="L1180" s="13">
        <v>4.5</v>
      </c>
      <c r="M1180" s="9" t="s">
        <v>3372</v>
      </c>
      <c r="O1180" s="13">
        <v>496700.0</v>
      </c>
    </row>
    <row r="1181">
      <c r="A1181" s="13">
        <v>78278.0</v>
      </c>
      <c r="B1181" s="9" t="s">
        <v>4718</v>
      </c>
      <c r="C1181" s="14">
        <v>42329.0</v>
      </c>
      <c r="D1181" s="9" t="s">
        <v>91</v>
      </c>
      <c r="E1181" s="9" t="s">
        <v>243</v>
      </c>
      <c r="F1181" s="9" t="s">
        <v>847</v>
      </c>
      <c r="G1181" s="13">
        <v>2009.0</v>
      </c>
      <c r="H1181" s="13">
        <v>49571.0</v>
      </c>
      <c r="I1181" s="13">
        <v>2.0</v>
      </c>
      <c r="J1181" s="13">
        <v>350000.0</v>
      </c>
      <c r="K1181" s="34"/>
      <c r="L1181" s="13">
        <v>3.2</v>
      </c>
      <c r="M1181" s="9" t="s">
        <v>3374</v>
      </c>
      <c r="O1181" s="13">
        <v>258840.0</v>
      </c>
    </row>
    <row r="1182">
      <c r="A1182" s="13">
        <v>16587.0</v>
      </c>
      <c r="B1182" s="9" t="s">
        <v>4719</v>
      </c>
      <c r="C1182" s="14">
        <v>42208.0</v>
      </c>
      <c r="D1182" s="9" t="s">
        <v>25</v>
      </c>
      <c r="E1182" s="9" t="s">
        <v>119</v>
      </c>
      <c r="F1182" s="9" t="s">
        <v>1125</v>
      </c>
      <c r="G1182" s="13">
        <v>2009.0</v>
      </c>
      <c r="H1182" s="13">
        <v>47000.0</v>
      </c>
      <c r="I1182" s="13">
        <v>1.0</v>
      </c>
      <c r="J1182" s="13">
        <v>300000.0</v>
      </c>
      <c r="K1182" s="9" t="s">
        <v>3369</v>
      </c>
      <c r="L1182" s="13">
        <v>3.6</v>
      </c>
      <c r="M1182" s="9" t="s">
        <v>3374</v>
      </c>
      <c r="O1182" s="13">
        <v>224300.0</v>
      </c>
    </row>
    <row r="1183">
      <c r="A1183" s="13">
        <v>100339.0</v>
      </c>
      <c r="B1183" s="9" t="s">
        <v>4720</v>
      </c>
      <c r="C1183" s="14">
        <v>42358.0</v>
      </c>
      <c r="D1183" s="9" t="s">
        <v>61</v>
      </c>
      <c r="E1183" s="9" t="s">
        <v>1831</v>
      </c>
      <c r="F1183" s="9" t="s">
        <v>1839</v>
      </c>
      <c r="G1183" s="13">
        <v>2010.0</v>
      </c>
      <c r="H1183" s="13">
        <v>20177.0</v>
      </c>
      <c r="I1183" s="13">
        <v>1.0</v>
      </c>
      <c r="J1183" s="13">
        <v>240000.0</v>
      </c>
      <c r="K1183" s="34"/>
      <c r="L1183" s="13">
        <v>3.7</v>
      </c>
      <c r="M1183" s="9" t="s">
        <v>3374</v>
      </c>
      <c r="N1183" s="13">
        <v>227090.0</v>
      </c>
      <c r="O1183" s="34"/>
    </row>
    <row r="1184">
      <c r="A1184" s="13">
        <v>116791.0</v>
      </c>
      <c r="B1184" s="9" t="s">
        <v>4721</v>
      </c>
      <c r="C1184" s="14">
        <v>42392.0</v>
      </c>
      <c r="D1184" s="9" t="s">
        <v>542</v>
      </c>
      <c r="E1184" s="9" t="s">
        <v>543</v>
      </c>
      <c r="F1184" s="9" t="s">
        <v>1061</v>
      </c>
      <c r="G1184" s="13">
        <v>2011.0</v>
      </c>
      <c r="H1184" s="13">
        <v>53024.0</v>
      </c>
      <c r="I1184" s="13">
        <v>1.0</v>
      </c>
      <c r="J1184" s="13">
        <v>400000.0</v>
      </c>
      <c r="K1184" s="9" t="s">
        <v>3369</v>
      </c>
      <c r="L1184" s="13">
        <v>4.0</v>
      </c>
      <c r="M1184" s="9" t="s">
        <v>3374</v>
      </c>
      <c r="O1184" s="13">
        <v>336800.0</v>
      </c>
    </row>
    <row r="1185">
      <c r="A1185" s="13">
        <v>224177.0</v>
      </c>
      <c r="B1185" s="9" t="s">
        <v>4722</v>
      </c>
      <c r="C1185" s="14">
        <v>42449.0</v>
      </c>
      <c r="D1185" s="9" t="s">
        <v>77</v>
      </c>
      <c r="E1185" s="9" t="s">
        <v>623</v>
      </c>
      <c r="F1185" s="9" t="s">
        <v>717</v>
      </c>
      <c r="G1185" s="13">
        <v>2010.0</v>
      </c>
      <c r="H1185" s="13">
        <v>32838.0</v>
      </c>
      <c r="I1185" s="13">
        <v>3.0</v>
      </c>
      <c r="J1185" s="13">
        <v>300000.0</v>
      </c>
      <c r="K1185" s="9" t="s">
        <v>3369</v>
      </c>
      <c r="L1185" s="13">
        <v>2.0</v>
      </c>
      <c r="M1185" s="9" t="s">
        <v>3372</v>
      </c>
      <c r="O1185" s="13">
        <v>202300.0</v>
      </c>
    </row>
    <row r="1186">
      <c r="A1186" s="13">
        <v>226331.0</v>
      </c>
      <c r="B1186" s="9" t="s">
        <v>4723</v>
      </c>
      <c r="C1186" s="14">
        <v>42451.0</v>
      </c>
      <c r="D1186" s="9" t="s">
        <v>273</v>
      </c>
      <c r="E1186" s="9" t="s">
        <v>2177</v>
      </c>
      <c r="F1186" s="9" t="s">
        <v>4724</v>
      </c>
      <c r="G1186" s="13">
        <v>2006.0</v>
      </c>
      <c r="H1186" s="13">
        <v>32437.0</v>
      </c>
      <c r="I1186" s="13">
        <v>1.0</v>
      </c>
      <c r="J1186" s="13">
        <v>250000.0</v>
      </c>
      <c r="K1186" s="9" t="s">
        <v>3369</v>
      </c>
      <c r="L1186" s="13">
        <v>3.1</v>
      </c>
      <c r="M1186" s="9" t="s">
        <v>3372</v>
      </c>
      <c r="O1186" s="13">
        <v>135100.0</v>
      </c>
    </row>
    <row r="1187">
      <c r="A1187" s="13">
        <v>76285.0</v>
      </c>
      <c r="B1187" s="9" t="s">
        <v>4725</v>
      </c>
      <c r="C1187" s="14">
        <v>42329.0</v>
      </c>
      <c r="D1187" s="9" t="s">
        <v>91</v>
      </c>
      <c r="E1187" s="9" t="s">
        <v>1432</v>
      </c>
      <c r="F1187" s="9" t="s">
        <v>1433</v>
      </c>
      <c r="G1187" s="13">
        <v>2007.0</v>
      </c>
      <c r="H1187" s="13">
        <v>74791.0</v>
      </c>
      <c r="I1187" s="13">
        <v>2.0</v>
      </c>
      <c r="J1187" s="13">
        <v>180000.0</v>
      </c>
      <c r="K1187" s="9" t="s">
        <v>3369</v>
      </c>
      <c r="L1187" s="13">
        <v>2.8</v>
      </c>
      <c r="M1187" s="9" t="s">
        <v>3374</v>
      </c>
      <c r="O1187" s="13">
        <v>146970.0</v>
      </c>
    </row>
    <row r="1188">
      <c r="A1188" s="13">
        <v>64150.0</v>
      </c>
      <c r="B1188" s="9" t="s">
        <v>4726</v>
      </c>
      <c r="C1188" s="14">
        <v>42310.0</v>
      </c>
      <c r="D1188" s="9" t="s">
        <v>61</v>
      </c>
      <c r="E1188" s="9" t="s">
        <v>1933</v>
      </c>
      <c r="F1188" s="9" t="s">
        <v>1844</v>
      </c>
      <c r="G1188" s="13">
        <v>2005.0</v>
      </c>
      <c r="H1188" s="13">
        <v>59912.0</v>
      </c>
      <c r="I1188" s="13">
        <v>2.0</v>
      </c>
      <c r="J1188" s="13">
        <v>230000.0</v>
      </c>
      <c r="K1188" s="9" t="s">
        <v>3383</v>
      </c>
      <c r="L1188" s="13">
        <v>2.8</v>
      </c>
      <c r="M1188" s="9" t="s">
        <v>3370</v>
      </c>
      <c r="N1188" s="13">
        <v>131414.0</v>
      </c>
      <c r="O1188" s="13">
        <v>97470.0</v>
      </c>
    </row>
    <row r="1189">
      <c r="A1189" s="13">
        <v>100547.0</v>
      </c>
      <c r="B1189" s="9" t="s">
        <v>4727</v>
      </c>
      <c r="C1189" s="14">
        <v>42358.0</v>
      </c>
      <c r="D1189" s="9" t="s">
        <v>55</v>
      </c>
      <c r="E1189" s="9" t="s">
        <v>2771</v>
      </c>
      <c r="F1189" s="9" t="s">
        <v>4728</v>
      </c>
      <c r="G1189" s="13">
        <v>2013.0</v>
      </c>
      <c r="H1189" s="13">
        <v>13088.0</v>
      </c>
      <c r="I1189" s="13">
        <v>1.0</v>
      </c>
      <c r="J1189" s="13">
        <v>900000.0</v>
      </c>
      <c r="K1189" s="9" t="s">
        <v>3369</v>
      </c>
      <c r="L1189" s="13">
        <v>4.5</v>
      </c>
      <c r="M1189" s="9" t="s">
        <v>3372</v>
      </c>
      <c r="O1189" s="13">
        <v>891600.0</v>
      </c>
    </row>
    <row r="1190">
      <c r="A1190" s="13">
        <v>103422.0</v>
      </c>
      <c r="B1190" s="9" t="s">
        <v>4729</v>
      </c>
      <c r="C1190" s="14">
        <v>42365.0</v>
      </c>
      <c r="D1190" s="9" t="s">
        <v>77</v>
      </c>
      <c r="E1190" s="9" t="s">
        <v>2298</v>
      </c>
      <c r="F1190" s="9" t="s">
        <v>2299</v>
      </c>
      <c r="G1190" s="13">
        <v>2005.0</v>
      </c>
      <c r="H1190" s="13">
        <v>60624.0</v>
      </c>
      <c r="I1190" s="13">
        <v>1.0</v>
      </c>
      <c r="J1190" s="13">
        <v>135000.0</v>
      </c>
      <c r="K1190" s="9" t="s">
        <v>3385</v>
      </c>
      <c r="L1190" s="13">
        <v>2.7</v>
      </c>
      <c r="M1190" s="9" t="s">
        <v>3370</v>
      </c>
      <c r="N1190" s="13">
        <v>106385.0</v>
      </c>
      <c r="O1190" s="13">
        <v>117300.0</v>
      </c>
    </row>
    <row r="1191">
      <c r="A1191" s="13">
        <v>221101.0</v>
      </c>
      <c r="B1191" s="9" t="s">
        <v>4730</v>
      </c>
      <c r="C1191" s="14">
        <v>42446.0</v>
      </c>
      <c r="D1191" s="9" t="s">
        <v>91</v>
      </c>
      <c r="E1191" s="9" t="s">
        <v>907</v>
      </c>
      <c r="F1191" s="9" t="s">
        <v>1390</v>
      </c>
      <c r="G1191" s="13">
        <v>2012.0</v>
      </c>
      <c r="H1191" s="13">
        <v>35725.0</v>
      </c>
      <c r="I1191" s="13">
        <v>1.0</v>
      </c>
      <c r="J1191" s="13">
        <v>385000.0</v>
      </c>
      <c r="K1191" s="9" t="s">
        <v>3369</v>
      </c>
      <c r="L1191" s="13">
        <v>4.0</v>
      </c>
      <c r="M1191" s="9" t="s">
        <v>3372</v>
      </c>
      <c r="O1191" s="13">
        <v>333800.0</v>
      </c>
    </row>
    <row r="1192">
      <c r="A1192" s="13">
        <v>21240.0</v>
      </c>
      <c r="B1192" s="9" t="s">
        <v>4731</v>
      </c>
      <c r="C1192" s="14">
        <v>42291.0</v>
      </c>
      <c r="D1192" s="9" t="s">
        <v>32</v>
      </c>
      <c r="E1192" s="9" t="s">
        <v>4142</v>
      </c>
      <c r="F1192" s="9" t="s">
        <v>4732</v>
      </c>
      <c r="G1192" s="13">
        <v>2014.0</v>
      </c>
      <c r="H1192" s="13">
        <v>29093.0</v>
      </c>
      <c r="I1192" s="13">
        <v>1.0</v>
      </c>
      <c r="J1192" s="13">
        <v>850000.0</v>
      </c>
      <c r="K1192" s="9" t="s">
        <v>3369</v>
      </c>
      <c r="L1192" s="13">
        <v>4.4</v>
      </c>
      <c r="M1192" s="9" t="s">
        <v>3370</v>
      </c>
      <c r="O1192" s="13">
        <v>768800.0</v>
      </c>
    </row>
    <row r="1193">
      <c r="A1193" s="13">
        <v>100651.0</v>
      </c>
      <c r="B1193" s="9" t="s">
        <v>4733</v>
      </c>
      <c r="C1193" s="14">
        <v>42358.0</v>
      </c>
      <c r="D1193" s="9" t="s">
        <v>55</v>
      </c>
      <c r="E1193" s="9" t="s">
        <v>58</v>
      </c>
      <c r="F1193" s="9" t="s">
        <v>57</v>
      </c>
      <c r="G1193" s="13">
        <v>2013.0</v>
      </c>
      <c r="H1193" s="13">
        <v>33700.0</v>
      </c>
      <c r="I1193" s="13">
        <v>1.0</v>
      </c>
      <c r="J1193" s="13">
        <v>900000.0</v>
      </c>
      <c r="K1193" s="9" t="s">
        <v>3369</v>
      </c>
      <c r="L1193" s="13">
        <v>4.5</v>
      </c>
      <c r="M1193" s="9" t="s">
        <v>3370</v>
      </c>
      <c r="O1193" s="13">
        <v>1065300.0</v>
      </c>
    </row>
    <row r="1194">
      <c r="A1194" s="13">
        <v>116898.0</v>
      </c>
      <c r="B1194" s="9" t="s">
        <v>4734</v>
      </c>
      <c r="C1194" s="14">
        <v>42393.0</v>
      </c>
      <c r="D1194" s="9" t="s">
        <v>91</v>
      </c>
      <c r="E1194" s="9" t="s">
        <v>92</v>
      </c>
      <c r="F1194" s="9" t="s">
        <v>141</v>
      </c>
      <c r="G1194" s="13">
        <v>2012.0</v>
      </c>
      <c r="H1194" s="13">
        <v>25967.0</v>
      </c>
      <c r="I1194" s="13">
        <v>1.0</v>
      </c>
      <c r="J1194" s="13">
        <v>1200000.0</v>
      </c>
      <c r="K1194" s="9" t="s">
        <v>3369</v>
      </c>
      <c r="L1194" s="13">
        <v>3.9</v>
      </c>
      <c r="M1194" s="9" t="s">
        <v>3372</v>
      </c>
      <c r="O1194" s="13">
        <v>959300.0</v>
      </c>
    </row>
    <row r="1195">
      <c r="A1195" s="13">
        <v>98999.0</v>
      </c>
      <c r="B1195" s="9" t="s">
        <v>4735</v>
      </c>
      <c r="C1195" s="14">
        <v>42376.0</v>
      </c>
      <c r="D1195" s="9" t="s">
        <v>91</v>
      </c>
      <c r="E1195" s="9" t="s">
        <v>243</v>
      </c>
      <c r="F1195" s="9" t="s">
        <v>847</v>
      </c>
      <c r="G1195" s="13">
        <v>2009.0</v>
      </c>
      <c r="H1195" s="13">
        <v>58726.0</v>
      </c>
      <c r="I1195" s="13">
        <v>1.0</v>
      </c>
      <c r="J1195" s="13">
        <v>350000.0</v>
      </c>
      <c r="K1195" s="9" t="s">
        <v>3369</v>
      </c>
      <c r="L1195" s="13">
        <v>2.8</v>
      </c>
      <c r="M1195" s="9" t="s">
        <v>3370</v>
      </c>
      <c r="O1195" s="13">
        <v>285800.0</v>
      </c>
    </row>
    <row r="1196">
      <c r="A1196" s="13">
        <v>99380.0</v>
      </c>
      <c r="B1196" s="9" t="s">
        <v>4736</v>
      </c>
      <c r="C1196" s="14">
        <v>42358.0</v>
      </c>
      <c r="D1196" s="9" t="s">
        <v>91</v>
      </c>
      <c r="E1196" s="9" t="s">
        <v>1442</v>
      </c>
      <c r="F1196" s="9" t="s">
        <v>4737</v>
      </c>
      <c r="G1196" s="13">
        <v>2007.0</v>
      </c>
      <c r="H1196" s="13">
        <v>36599.0</v>
      </c>
      <c r="I1196" s="13">
        <v>1.0</v>
      </c>
      <c r="J1196" s="13">
        <v>240000.0</v>
      </c>
      <c r="K1196" s="9" t="s">
        <v>3369</v>
      </c>
      <c r="L1196" s="13">
        <v>2.6</v>
      </c>
      <c r="M1196" s="9" t="s">
        <v>3370</v>
      </c>
      <c r="O1196" s="34"/>
    </row>
    <row r="1197">
      <c r="A1197" s="13">
        <v>219208.0</v>
      </c>
      <c r="B1197" s="9" t="s">
        <v>4738</v>
      </c>
      <c r="C1197" s="14">
        <v>42451.0</v>
      </c>
      <c r="D1197" s="9" t="s">
        <v>61</v>
      </c>
      <c r="E1197" s="9" t="s">
        <v>1831</v>
      </c>
      <c r="F1197" s="9" t="s">
        <v>1844</v>
      </c>
      <c r="G1197" s="13">
        <v>2007.0</v>
      </c>
      <c r="H1197" s="13">
        <v>40284.0</v>
      </c>
      <c r="I1197" s="13">
        <v>3.0</v>
      </c>
      <c r="J1197" s="13">
        <v>195000.0</v>
      </c>
      <c r="K1197" s="9" t="s">
        <v>3369</v>
      </c>
      <c r="L1197" s="13">
        <v>3.1</v>
      </c>
      <c r="M1197" s="9" t="s">
        <v>3372</v>
      </c>
      <c r="N1197" s="13">
        <v>146849.0</v>
      </c>
      <c r="O1197" s="13">
        <v>128350.0</v>
      </c>
    </row>
    <row r="1198">
      <c r="A1198" s="13">
        <v>115571.0</v>
      </c>
      <c r="B1198" s="9" t="s">
        <v>4739</v>
      </c>
      <c r="C1198" s="14">
        <v>42389.0</v>
      </c>
      <c r="D1198" s="9" t="s">
        <v>273</v>
      </c>
      <c r="E1198" s="9" t="s">
        <v>2225</v>
      </c>
      <c r="F1198" s="9" t="s">
        <v>2340</v>
      </c>
      <c r="G1198" s="13">
        <v>2012.0</v>
      </c>
      <c r="H1198" s="13">
        <v>17153.0</v>
      </c>
      <c r="I1198" s="13">
        <v>1.0</v>
      </c>
      <c r="J1198" s="13">
        <v>155000.0</v>
      </c>
      <c r="K1198" s="9" t="s">
        <v>3369</v>
      </c>
      <c r="L1198" s="13">
        <v>3.7</v>
      </c>
      <c r="M1198" s="9" t="s">
        <v>3372</v>
      </c>
    </row>
    <row r="1199">
      <c r="A1199" s="13">
        <v>133489.0</v>
      </c>
      <c r="B1199" s="9" t="s">
        <v>4740</v>
      </c>
      <c r="C1199" s="14">
        <v>42420.0</v>
      </c>
      <c r="D1199" s="9" t="s">
        <v>91</v>
      </c>
      <c r="E1199" s="9" t="s">
        <v>1442</v>
      </c>
      <c r="F1199" s="9" t="s">
        <v>2144</v>
      </c>
      <c r="G1199" s="13">
        <v>2006.0</v>
      </c>
      <c r="H1199" s="13">
        <v>70961.0</v>
      </c>
      <c r="I1199" s="13">
        <v>3.0</v>
      </c>
      <c r="J1199" s="13">
        <v>210000.0</v>
      </c>
      <c r="K1199" s="9" t="s">
        <v>3383</v>
      </c>
      <c r="L1199" s="13">
        <v>2.5</v>
      </c>
      <c r="M1199" s="9" t="s">
        <v>3372</v>
      </c>
      <c r="O1199" s="13">
        <v>118745.0</v>
      </c>
    </row>
    <row r="1200">
      <c r="A1200" s="13">
        <v>80290.0</v>
      </c>
      <c r="B1200" s="9" t="s">
        <v>4741</v>
      </c>
      <c r="C1200" s="14">
        <v>42331.0</v>
      </c>
      <c r="D1200" s="9" t="s">
        <v>81</v>
      </c>
      <c r="E1200" s="9" t="s">
        <v>82</v>
      </c>
      <c r="F1200" s="9" t="s">
        <v>399</v>
      </c>
      <c r="G1200" s="13">
        <v>2009.0</v>
      </c>
      <c r="H1200" s="13">
        <v>83715.0</v>
      </c>
      <c r="I1200" s="13">
        <v>1.0</v>
      </c>
      <c r="J1200" s="13">
        <v>450000.0</v>
      </c>
      <c r="K1200" s="9" t="s">
        <v>3369</v>
      </c>
      <c r="L1200" s="13">
        <v>3.3</v>
      </c>
      <c r="M1200" s="9" t="s">
        <v>3370</v>
      </c>
      <c r="O1200" s="13">
        <v>529700.0</v>
      </c>
    </row>
    <row r="1201">
      <c r="A1201" s="13">
        <v>21906.0</v>
      </c>
      <c r="B1201" s="9" t="s">
        <v>4742</v>
      </c>
      <c r="C1201" s="14">
        <v>42296.0</v>
      </c>
      <c r="D1201" s="9" t="s">
        <v>77</v>
      </c>
      <c r="E1201" s="9" t="s">
        <v>3654</v>
      </c>
      <c r="F1201" s="9" t="s">
        <v>424</v>
      </c>
      <c r="G1201" s="13">
        <v>2012.0</v>
      </c>
      <c r="H1201" s="13">
        <v>34152.0</v>
      </c>
      <c r="I1201" s="13">
        <v>2.0</v>
      </c>
      <c r="J1201" s="13">
        <v>590000.0</v>
      </c>
      <c r="K1201" s="9" t="s">
        <v>3385</v>
      </c>
      <c r="L1201" s="13">
        <v>3.7</v>
      </c>
      <c r="M1201" s="9" t="s">
        <v>3418</v>
      </c>
      <c r="O1201" s="13">
        <v>462060.0</v>
      </c>
    </row>
    <row r="1202">
      <c r="A1202" s="13">
        <v>21782.0</v>
      </c>
      <c r="B1202" s="9" t="s">
        <v>4743</v>
      </c>
      <c r="C1202" s="14">
        <v>42295.0</v>
      </c>
      <c r="D1202" s="9" t="s">
        <v>273</v>
      </c>
      <c r="E1202" s="9" t="s">
        <v>2225</v>
      </c>
      <c r="F1202" s="9" t="s">
        <v>226</v>
      </c>
      <c r="G1202" s="13">
        <v>2011.0</v>
      </c>
      <c r="H1202" s="13">
        <v>34501.0</v>
      </c>
      <c r="I1202" s="13">
        <v>1.0</v>
      </c>
      <c r="J1202" s="13">
        <v>120000.0</v>
      </c>
      <c r="K1202" s="9" t="s">
        <v>3369</v>
      </c>
      <c r="L1202" s="13">
        <v>4.1</v>
      </c>
      <c r="M1202" s="9" t="s">
        <v>3374</v>
      </c>
      <c r="N1202" s="13">
        <v>84252.0</v>
      </c>
      <c r="O1202" s="13">
        <v>101200.0</v>
      </c>
    </row>
    <row r="1203">
      <c r="A1203" s="13">
        <v>20642.0</v>
      </c>
      <c r="B1203" s="9" t="s">
        <v>4744</v>
      </c>
      <c r="C1203" s="14">
        <v>42287.0</v>
      </c>
      <c r="D1203" s="9" t="s">
        <v>91</v>
      </c>
      <c r="E1203" s="9" t="s">
        <v>1223</v>
      </c>
      <c r="F1203" s="9" t="s">
        <v>1513</v>
      </c>
      <c r="G1203" s="13">
        <v>2014.0</v>
      </c>
      <c r="H1203" s="13">
        <v>230.0</v>
      </c>
      <c r="I1203" s="13">
        <v>1.0</v>
      </c>
      <c r="J1203" s="13">
        <v>385000.0</v>
      </c>
      <c r="K1203" s="9" t="s">
        <v>3383</v>
      </c>
      <c r="L1203" s="13">
        <v>4.7</v>
      </c>
      <c r="M1203" s="9" t="s">
        <v>3370</v>
      </c>
      <c r="O1203" s="34"/>
    </row>
    <row r="1204">
      <c r="A1204" s="13">
        <v>17036.0</v>
      </c>
      <c r="B1204" s="9" t="s">
        <v>4745</v>
      </c>
      <c r="C1204" s="14">
        <v>42228.0</v>
      </c>
      <c r="D1204" s="9" t="s">
        <v>81</v>
      </c>
      <c r="E1204" s="9" t="s">
        <v>82</v>
      </c>
      <c r="F1204" s="9" t="s">
        <v>541</v>
      </c>
      <c r="G1204" s="13">
        <v>2011.0</v>
      </c>
      <c r="H1204" s="13">
        <v>51327.0</v>
      </c>
      <c r="I1204" s="13">
        <v>2.0</v>
      </c>
      <c r="J1204" s="13">
        <v>600000.0</v>
      </c>
      <c r="K1204" s="9" t="s">
        <v>3376</v>
      </c>
      <c r="L1204" s="13">
        <v>2.8</v>
      </c>
      <c r="M1204" s="9" t="s">
        <v>3374</v>
      </c>
      <c r="O1204" s="13">
        <v>495720.0</v>
      </c>
    </row>
    <row r="1205">
      <c r="A1205" s="13">
        <v>116035.0</v>
      </c>
      <c r="B1205" s="9" t="s">
        <v>4746</v>
      </c>
      <c r="C1205" s="14">
        <v>42405.0</v>
      </c>
      <c r="D1205" s="9" t="s">
        <v>273</v>
      </c>
      <c r="E1205" s="9" t="s">
        <v>2225</v>
      </c>
      <c r="F1205" s="9" t="s">
        <v>226</v>
      </c>
      <c r="G1205" s="13">
        <v>2013.0</v>
      </c>
      <c r="H1205" s="13">
        <v>26255.0</v>
      </c>
      <c r="I1205" s="13">
        <v>1.0</v>
      </c>
      <c r="J1205" s="13">
        <v>140000.0</v>
      </c>
      <c r="K1205" s="9" t="s">
        <v>3369</v>
      </c>
      <c r="L1205" s="13">
        <v>4.1</v>
      </c>
      <c r="M1205" s="9" t="s">
        <v>3372</v>
      </c>
      <c r="N1205" s="13">
        <v>102015.0</v>
      </c>
      <c r="O1205" s="13">
        <v>151900.0</v>
      </c>
    </row>
    <row r="1206">
      <c r="A1206" s="13">
        <v>127279.0</v>
      </c>
      <c r="B1206" s="9" t="s">
        <v>4747</v>
      </c>
      <c r="C1206" s="14">
        <v>42410.0</v>
      </c>
      <c r="D1206" s="9" t="s">
        <v>91</v>
      </c>
      <c r="E1206" s="9" t="s">
        <v>1726</v>
      </c>
      <c r="F1206" s="9" t="s">
        <v>1727</v>
      </c>
      <c r="G1206" s="13">
        <v>2008.0</v>
      </c>
      <c r="H1206" s="13">
        <v>74055.0</v>
      </c>
      <c r="I1206" s="13">
        <v>3.0</v>
      </c>
      <c r="J1206" s="13">
        <v>275000.0</v>
      </c>
      <c r="K1206" s="9" t="s">
        <v>3383</v>
      </c>
      <c r="L1206" s="13">
        <v>2.9</v>
      </c>
      <c r="M1206" s="9" t="s">
        <v>3372</v>
      </c>
      <c r="O1206" s="13">
        <v>192780.0</v>
      </c>
    </row>
    <row r="1207">
      <c r="A1207" s="13">
        <v>220157.0</v>
      </c>
      <c r="B1207" s="9" t="s">
        <v>4748</v>
      </c>
      <c r="C1207" s="14">
        <v>42445.0</v>
      </c>
      <c r="D1207" s="9" t="s">
        <v>91</v>
      </c>
      <c r="E1207" s="9" t="s">
        <v>907</v>
      </c>
      <c r="F1207" s="9" t="s">
        <v>847</v>
      </c>
      <c r="G1207" s="13">
        <v>2011.0</v>
      </c>
      <c r="H1207" s="13">
        <v>21642.0</v>
      </c>
      <c r="I1207" s="13">
        <v>1.0</v>
      </c>
      <c r="J1207" s="13">
        <v>410000.0</v>
      </c>
      <c r="K1207" s="9" t="s">
        <v>3369</v>
      </c>
      <c r="L1207" s="13">
        <v>4.0</v>
      </c>
      <c r="M1207" s="9" t="s">
        <v>3370</v>
      </c>
      <c r="N1207" s="13">
        <v>322280.0</v>
      </c>
      <c r="O1207" s="34"/>
    </row>
    <row r="1208">
      <c r="A1208" s="13">
        <v>225133.0</v>
      </c>
      <c r="B1208" s="9" t="s">
        <v>4749</v>
      </c>
      <c r="C1208" s="14">
        <v>42455.0</v>
      </c>
      <c r="D1208" s="9" t="s">
        <v>36</v>
      </c>
      <c r="E1208" s="9" t="s">
        <v>4033</v>
      </c>
      <c r="F1208" s="9" t="s">
        <v>4517</v>
      </c>
      <c r="G1208" s="13">
        <v>2013.0</v>
      </c>
      <c r="H1208" s="13">
        <v>16200.0</v>
      </c>
      <c r="I1208" s="13">
        <v>1.0</v>
      </c>
      <c r="J1208" s="13">
        <v>550000.0</v>
      </c>
      <c r="K1208" s="9" t="s">
        <v>3387</v>
      </c>
      <c r="L1208" s="13">
        <v>4.0</v>
      </c>
      <c r="M1208" s="9" t="s">
        <v>3372</v>
      </c>
      <c r="O1208" s="13">
        <v>507800.0</v>
      </c>
    </row>
    <row r="1209">
      <c r="A1209" s="13">
        <v>103363.0</v>
      </c>
      <c r="B1209" s="9" t="s">
        <v>4750</v>
      </c>
      <c r="C1209" s="14">
        <v>42372.0</v>
      </c>
      <c r="D1209" s="9" t="s">
        <v>32</v>
      </c>
      <c r="E1209" s="9" t="s">
        <v>4142</v>
      </c>
      <c r="F1209" s="9" t="s">
        <v>4732</v>
      </c>
      <c r="G1209" s="13">
        <v>2014.0</v>
      </c>
      <c r="H1209" s="13">
        <v>23029.0</v>
      </c>
      <c r="I1209" s="13">
        <v>1.0</v>
      </c>
      <c r="J1209" s="13">
        <v>875000.0</v>
      </c>
      <c r="K1209" s="9" t="s">
        <v>3383</v>
      </c>
      <c r="L1209" s="13">
        <v>4.5</v>
      </c>
      <c r="M1209" s="9" t="s">
        <v>3370</v>
      </c>
      <c r="O1209" s="13">
        <v>768800.0</v>
      </c>
    </row>
    <row r="1210">
      <c r="A1210" s="13">
        <v>21033.0</v>
      </c>
      <c r="B1210" s="9" t="s">
        <v>4751</v>
      </c>
      <c r="C1210" s="14">
        <v>42290.0</v>
      </c>
      <c r="D1210" s="9" t="s">
        <v>91</v>
      </c>
      <c r="E1210" s="9" t="s">
        <v>1223</v>
      </c>
      <c r="F1210" s="9" t="s">
        <v>1366</v>
      </c>
      <c r="G1210" s="13">
        <v>2014.0</v>
      </c>
      <c r="H1210" s="13">
        <v>16296.0</v>
      </c>
      <c r="I1210" s="13">
        <v>1.0</v>
      </c>
      <c r="J1210" s="13">
        <v>330000.0</v>
      </c>
      <c r="K1210" s="9" t="s">
        <v>3407</v>
      </c>
      <c r="L1210" s="13">
        <v>4.5</v>
      </c>
      <c r="M1210" s="9" t="s">
        <v>3370</v>
      </c>
      <c r="O1210" s="13">
        <v>357000.0</v>
      </c>
    </row>
    <row r="1211">
      <c r="A1211" s="13">
        <v>108614.0</v>
      </c>
      <c r="B1211" s="9" t="s">
        <v>4752</v>
      </c>
      <c r="C1211" s="14">
        <v>42375.0</v>
      </c>
      <c r="D1211" s="9" t="s">
        <v>77</v>
      </c>
      <c r="E1211" s="9" t="s">
        <v>623</v>
      </c>
      <c r="F1211" s="9" t="s">
        <v>786</v>
      </c>
      <c r="G1211" s="13">
        <v>2011.0</v>
      </c>
      <c r="H1211" s="13">
        <v>87151.0</v>
      </c>
      <c r="I1211" s="13">
        <v>2.0</v>
      </c>
      <c r="J1211" s="13">
        <v>370000.0</v>
      </c>
      <c r="K1211" s="9" t="s">
        <v>3383</v>
      </c>
      <c r="L1211" s="13">
        <v>3.7</v>
      </c>
      <c r="M1211" s="9" t="s">
        <v>3370</v>
      </c>
      <c r="O1211" s="13">
        <v>338850.0</v>
      </c>
    </row>
    <row r="1212">
      <c r="A1212" s="13">
        <v>19497.0</v>
      </c>
      <c r="B1212" s="9" t="s">
        <v>4753</v>
      </c>
      <c r="C1212" s="14">
        <v>42277.0</v>
      </c>
      <c r="D1212" s="9" t="s">
        <v>81</v>
      </c>
      <c r="E1212" s="9" t="s">
        <v>624</v>
      </c>
      <c r="F1212" s="9" t="s">
        <v>373</v>
      </c>
      <c r="G1212" s="13">
        <v>2008.0</v>
      </c>
      <c r="H1212" s="13">
        <v>46097.0</v>
      </c>
      <c r="I1212" s="13">
        <v>2.0</v>
      </c>
      <c r="J1212" s="13">
        <v>535000.0</v>
      </c>
      <c r="K1212" s="9" t="s">
        <v>3369</v>
      </c>
      <c r="L1212" s="13">
        <v>3.3</v>
      </c>
      <c r="M1212" s="9" t="s">
        <v>3374</v>
      </c>
      <c r="O1212" s="13">
        <v>504360.0</v>
      </c>
    </row>
    <row r="1213">
      <c r="A1213" s="13">
        <v>216971.0</v>
      </c>
      <c r="B1213" s="9" t="s">
        <v>4754</v>
      </c>
      <c r="C1213" s="14">
        <v>42441.0</v>
      </c>
      <c r="D1213" s="9" t="s">
        <v>77</v>
      </c>
      <c r="E1213" s="9" t="s">
        <v>1289</v>
      </c>
      <c r="F1213" s="9" t="s">
        <v>2763</v>
      </c>
      <c r="G1213" s="13">
        <v>2010.0</v>
      </c>
      <c r="H1213" s="13">
        <v>52318.0</v>
      </c>
      <c r="I1213" s="13">
        <v>1.0</v>
      </c>
      <c r="J1213" s="13">
        <v>400000.0</v>
      </c>
      <c r="K1213" s="9" t="s">
        <v>3369</v>
      </c>
      <c r="L1213" s="13">
        <v>3.4</v>
      </c>
      <c r="M1213" s="9" t="s">
        <v>3372</v>
      </c>
      <c r="O1213" s="13">
        <v>313500.0</v>
      </c>
    </row>
    <row r="1214">
      <c r="A1214" s="13">
        <v>74790.0</v>
      </c>
      <c r="B1214" s="9" t="s">
        <v>4755</v>
      </c>
      <c r="C1214" s="14">
        <v>42324.0</v>
      </c>
      <c r="D1214" s="9" t="s">
        <v>36</v>
      </c>
      <c r="E1214" s="9" t="s">
        <v>902</v>
      </c>
      <c r="F1214" s="9" t="s">
        <v>1027</v>
      </c>
      <c r="G1214" s="13">
        <v>2012.0</v>
      </c>
      <c r="H1214" s="13">
        <v>24875.0</v>
      </c>
      <c r="I1214" s="13">
        <v>1.0</v>
      </c>
      <c r="J1214" s="13">
        <v>400000.0</v>
      </c>
      <c r="K1214" s="9" t="s">
        <v>3369</v>
      </c>
      <c r="L1214" s="13">
        <v>3.7</v>
      </c>
      <c r="M1214" s="9" t="s">
        <v>3374</v>
      </c>
      <c r="O1214" s="13">
        <v>401700.0</v>
      </c>
    </row>
    <row r="1215">
      <c r="A1215" s="13">
        <v>217622.0</v>
      </c>
      <c r="B1215" s="9" t="s">
        <v>4756</v>
      </c>
      <c r="C1215" s="14">
        <v>42441.0</v>
      </c>
      <c r="D1215" s="9" t="s">
        <v>55</v>
      </c>
      <c r="E1215" s="9" t="s">
        <v>4757</v>
      </c>
      <c r="F1215" s="9" t="s">
        <v>4758</v>
      </c>
      <c r="G1215" s="13">
        <v>2015.0</v>
      </c>
      <c r="H1215" s="13">
        <v>9736.0</v>
      </c>
      <c r="I1215" s="13">
        <v>1.0</v>
      </c>
      <c r="J1215" s="13">
        <v>1125000.0</v>
      </c>
      <c r="K1215" s="9" t="s">
        <v>3369</v>
      </c>
      <c r="L1215" s="13">
        <v>4.7</v>
      </c>
      <c r="M1215" s="9" t="s">
        <v>3370</v>
      </c>
      <c r="O1215" s="34"/>
    </row>
    <row r="1216">
      <c r="A1216" s="13">
        <v>17176.0</v>
      </c>
      <c r="B1216" s="9" t="s">
        <v>4759</v>
      </c>
      <c r="C1216" s="14">
        <v>42230.0</v>
      </c>
      <c r="D1216" s="9" t="s">
        <v>91</v>
      </c>
      <c r="E1216" s="9" t="s">
        <v>1442</v>
      </c>
      <c r="F1216" s="9" t="s">
        <v>2144</v>
      </c>
      <c r="G1216" s="13">
        <v>2007.0</v>
      </c>
      <c r="H1216" s="13">
        <v>41922.0</v>
      </c>
      <c r="I1216" s="13">
        <v>1.0</v>
      </c>
      <c r="J1216" s="13">
        <v>240000.0</v>
      </c>
      <c r="K1216" s="9" t="s">
        <v>3369</v>
      </c>
      <c r="L1216" s="13">
        <v>3.4</v>
      </c>
      <c r="M1216" s="9" t="s">
        <v>3374</v>
      </c>
      <c r="O1216" s="13">
        <v>155800.0</v>
      </c>
    </row>
    <row r="1217">
      <c r="A1217" s="13">
        <v>88337.0</v>
      </c>
      <c r="B1217" s="9" t="s">
        <v>4760</v>
      </c>
      <c r="C1217" s="14">
        <v>42338.0</v>
      </c>
      <c r="D1217" s="9" t="s">
        <v>81</v>
      </c>
      <c r="E1217" s="9" t="s">
        <v>624</v>
      </c>
      <c r="F1217" s="9" t="s">
        <v>373</v>
      </c>
      <c r="G1217" s="13">
        <v>2008.0</v>
      </c>
      <c r="H1217" s="13">
        <v>43307.0</v>
      </c>
      <c r="I1217" s="13">
        <v>1.0</v>
      </c>
      <c r="J1217" s="13">
        <v>520000.0</v>
      </c>
      <c r="K1217" s="9" t="s">
        <v>3369</v>
      </c>
      <c r="L1217" s="13">
        <v>3.4</v>
      </c>
      <c r="M1217" s="9" t="s">
        <v>3418</v>
      </c>
      <c r="O1217" s="13">
        <v>560400.0</v>
      </c>
    </row>
    <row r="1218">
      <c r="A1218" s="13">
        <v>98610.0</v>
      </c>
      <c r="B1218" s="9" t="s">
        <v>4761</v>
      </c>
      <c r="C1218" s="14">
        <v>42356.0</v>
      </c>
      <c r="D1218" s="9" t="s">
        <v>64</v>
      </c>
      <c r="E1218" s="9" t="s">
        <v>174</v>
      </c>
      <c r="F1218" s="9" t="s">
        <v>4762</v>
      </c>
      <c r="G1218" s="13">
        <v>2011.0</v>
      </c>
      <c r="H1218" s="13">
        <v>34743.0</v>
      </c>
      <c r="I1218" s="13">
        <v>2.0</v>
      </c>
      <c r="J1218" s="13">
        <v>600000.0</v>
      </c>
      <c r="K1218" s="9" t="s">
        <v>3383</v>
      </c>
      <c r="L1218" s="13">
        <v>4.0</v>
      </c>
      <c r="M1218" s="9" t="s">
        <v>3372</v>
      </c>
      <c r="O1218" s="13">
        <v>377010.0</v>
      </c>
    </row>
    <row r="1219">
      <c r="A1219" s="13">
        <v>89004.0</v>
      </c>
      <c r="B1219" s="9" t="s">
        <v>4763</v>
      </c>
      <c r="C1219" s="14">
        <v>42345.0</v>
      </c>
      <c r="D1219" s="9" t="s">
        <v>91</v>
      </c>
      <c r="E1219" s="9" t="s">
        <v>907</v>
      </c>
      <c r="F1219" s="9" t="s">
        <v>2716</v>
      </c>
      <c r="G1219" s="13">
        <v>2010.0</v>
      </c>
      <c r="H1219" s="13">
        <v>39969.0</v>
      </c>
      <c r="I1219" s="13">
        <v>1.0</v>
      </c>
      <c r="J1219" s="13">
        <v>460000.0</v>
      </c>
      <c r="K1219" s="9" t="s">
        <v>3369</v>
      </c>
      <c r="L1219" s="13">
        <v>3.7</v>
      </c>
      <c r="M1219" s="9" t="s">
        <v>3372</v>
      </c>
      <c r="O1219" s="13">
        <v>353200.0</v>
      </c>
    </row>
    <row r="1220">
      <c r="A1220" s="13">
        <v>227535.0</v>
      </c>
      <c r="B1220" s="9" t="s">
        <v>4764</v>
      </c>
      <c r="C1220" s="14">
        <v>42455.0</v>
      </c>
      <c r="D1220" s="9" t="s">
        <v>91</v>
      </c>
      <c r="E1220" s="9" t="s">
        <v>1442</v>
      </c>
      <c r="F1220" s="9" t="s">
        <v>1650</v>
      </c>
      <c r="G1220" s="13">
        <v>2008.0</v>
      </c>
      <c r="H1220" s="13">
        <v>118226.0</v>
      </c>
      <c r="I1220" s="13">
        <v>1.0</v>
      </c>
      <c r="J1220" s="13">
        <v>230000.0</v>
      </c>
      <c r="K1220" s="9" t="s">
        <v>3369</v>
      </c>
      <c r="L1220" s="13">
        <v>2.0</v>
      </c>
      <c r="M1220" s="9" t="s">
        <v>3372</v>
      </c>
    </row>
    <row r="1221">
      <c r="A1221" s="13">
        <v>218111.0</v>
      </c>
      <c r="B1221" s="9" t="s">
        <v>4765</v>
      </c>
      <c r="C1221" s="14">
        <v>42446.0</v>
      </c>
      <c r="D1221" s="9" t="s">
        <v>64</v>
      </c>
      <c r="E1221" s="9" t="s">
        <v>174</v>
      </c>
      <c r="F1221" s="9" t="s">
        <v>175</v>
      </c>
      <c r="G1221" s="13">
        <v>2011.0</v>
      </c>
      <c r="H1221" s="13">
        <v>51057.0</v>
      </c>
      <c r="I1221" s="13">
        <v>2.0</v>
      </c>
      <c r="J1221" s="13">
        <v>720000.0</v>
      </c>
      <c r="K1221" s="9" t="s">
        <v>3369</v>
      </c>
      <c r="L1221" s="13">
        <v>3.6</v>
      </c>
      <c r="M1221" s="9" t="s">
        <v>3372</v>
      </c>
      <c r="O1221" s="13">
        <v>602550.0</v>
      </c>
    </row>
    <row r="1222">
      <c r="A1222" s="13">
        <v>101808.0</v>
      </c>
      <c r="B1222" s="9" t="s">
        <v>4766</v>
      </c>
      <c r="C1222" s="14">
        <v>42382.0</v>
      </c>
      <c r="D1222" s="9" t="s">
        <v>77</v>
      </c>
      <c r="E1222" s="9" t="s">
        <v>623</v>
      </c>
      <c r="F1222" s="9" t="s">
        <v>786</v>
      </c>
      <c r="G1222" s="13">
        <v>2010.0</v>
      </c>
      <c r="H1222" s="13">
        <v>74482.0</v>
      </c>
      <c r="I1222" s="13">
        <v>1.0</v>
      </c>
      <c r="J1222" s="13">
        <v>330000.0</v>
      </c>
      <c r="K1222" s="9" t="s">
        <v>3369</v>
      </c>
      <c r="L1222" s="13">
        <v>3.4</v>
      </c>
      <c r="M1222" s="9" t="s">
        <v>3370</v>
      </c>
      <c r="O1222" s="13">
        <v>347000.0</v>
      </c>
    </row>
    <row r="1223">
      <c r="A1223" s="13">
        <v>72298.0</v>
      </c>
      <c r="B1223" s="9" t="s">
        <v>4767</v>
      </c>
      <c r="C1223" s="14">
        <v>42354.0</v>
      </c>
      <c r="D1223" s="9" t="s">
        <v>91</v>
      </c>
      <c r="E1223" s="9" t="s">
        <v>92</v>
      </c>
      <c r="F1223" s="9" t="s">
        <v>841</v>
      </c>
      <c r="G1223" s="13">
        <v>2007.0</v>
      </c>
      <c r="H1223" s="13">
        <v>87827.0</v>
      </c>
      <c r="I1223" s="13">
        <v>2.0</v>
      </c>
      <c r="J1223" s="13">
        <v>400000.0</v>
      </c>
      <c r="K1223" s="9" t="s">
        <v>3376</v>
      </c>
      <c r="L1223" s="13">
        <v>2.7</v>
      </c>
      <c r="M1223" s="9" t="s">
        <v>3370</v>
      </c>
      <c r="O1223" s="13">
        <v>306090.0</v>
      </c>
    </row>
    <row r="1224">
      <c r="A1224" s="13">
        <v>105332.0</v>
      </c>
      <c r="B1224" s="9" t="s">
        <v>4768</v>
      </c>
      <c r="C1224" s="14">
        <v>42368.0</v>
      </c>
      <c r="D1224" s="9" t="s">
        <v>61</v>
      </c>
      <c r="E1224" s="9" t="s">
        <v>1211</v>
      </c>
      <c r="F1224" s="9" t="s">
        <v>306</v>
      </c>
      <c r="G1224" s="13">
        <v>2013.0</v>
      </c>
      <c r="H1224" s="13">
        <v>6590.0</v>
      </c>
      <c r="I1224" s="13">
        <v>1.0</v>
      </c>
      <c r="J1224" s="13">
        <v>400000.0</v>
      </c>
      <c r="K1224" s="9" t="s">
        <v>3387</v>
      </c>
      <c r="L1224" s="13">
        <v>4.3</v>
      </c>
      <c r="M1224" s="9" t="s">
        <v>3370</v>
      </c>
      <c r="O1224" s="34"/>
    </row>
    <row r="1225">
      <c r="A1225" s="13">
        <v>111011.0</v>
      </c>
      <c r="B1225" s="9" t="s">
        <v>4769</v>
      </c>
      <c r="C1225" s="14">
        <v>42381.0</v>
      </c>
      <c r="D1225" s="9" t="s">
        <v>273</v>
      </c>
      <c r="E1225" s="9" t="s">
        <v>2177</v>
      </c>
      <c r="F1225" s="9" t="s">
        <v>2433</v>
      </c>
      <c r="G1225" s="13">
        <v>2007.0</v>
      </c>
      <c r="H1225" s="13">
        <v>91690.0</v>
      </c>
      <c r="I1225" s="13">
        <v>1.0</v>
      </c>
      <c r="J1225" s="13">
        <v>180000.0</v>
      </c>
      <c r="K1225" s="9" t="s">
        <v>3369</v>
      </c>
      <c r="L1225" s="13">
        <v>2.4</v>
      </c>
      <c r="M1225" s="9" t="s">
        <v>3374</v>
      </c>
      <c r="O1225" s="13">
        <v>134200.0</v>
      </c>
    </row>
    <row r="1226">
      <c r="A1226" s="13">
        <v>209983.0</v>
      </c>
      <c r="B1226" s="9" t="s">
        <v>4770</v>
      </c>
      <c r="C1226" s="14">
        <v>42430.0</v>
      </c>
      <c r="D1226" s="9" t="s">
        <v>91</v>
      </c>
      <c r="E1226" s="9" t="s">
        <v>1223</v>
      </c>
      <c r="F1226" s="9" t="s">
        <v>1366</v>
      </c>
      <c r="G1226" s="13">
        <v>2013.0</v>
      </c>
      <c r="H1226" s="13">
        <v>19961.0</v>
      </c>
      <c r="I1226" s="13">
        <v>1.0</v>
      </c>
      <c r="J1226" s="13">
        <v>300000.0</v>
      </c>
      <c r="K1226" s="9" t="s">
        <v>3385</v>
      </c>
      <c r="L1226" s="13">
        <v>4.2</v>
      </c>
      <c r="M1226" s="9" t="s">
        <v>3370</v>
      </c>
      <c r="O1226" s="13">
        <v>331100.0</v>
      </c>
    </row>
    <row r="1227">
      <c r="A1227" s="13">
        <v>96441.0</v>
      </c>
      <c r="B1227" s="9" t="s">
        <v>4771</v>
      </c>
      <c r="C1227" s="14">
        <v>42352.0</v>
      </c>
      <c r="D1227" s="9" t="s">
        <v>61</v>
      </c>
      <c r="E1227" s="9" t="s">
        <v>1831</v>
      </c>
      <c r="F1227" s="9" t="s">
        <v>2300</v>
      </c>
      <c r="G1227" s="13">
        <v>2006.0</v>
      </c>
      <c r="H1227" s="13">
        <v>25091.0</v>
      </c>
      <c r="I1227" s="13">
        <v>2.0</v>
      </c>
      <c r="J1227" s="13">
        <v>175000.0</v>
      </c>
      <c r="K1227" s="9" t="s">
        <v>3385</v>
      </c>
      <c r="L1227" s="13">
        <v>2.0</v>
      </c>
      <c r="M1227" s="9" t="s">
        <v>3370</v>
      </c>
      <c r="N1227" s="13">
        <v>122306.0</v>
      </c>
      <c r="O1227" s="13">
        <v>108450.0</v>
      </c>
    </row>
    <row r="1228">
      <c r="A1228" s="13">
        <v>64382.0</v>
      </c>
      <c r="B1228" s="9" t="s">
        <v>4772</v>
      </c>
      <c r="C1228" s="14">
        <v>42314.0</v>
      </c>
      <c r="D1228" s="9" t="s">
        <v>61</v>
      </c>
      <c r="E1228" s="9" t="s">
        <v>216</v>
      </c>
      <c r="F1228" s="9" t="s">
        <v>143</v>
      </c>
      <c r="G1228" s="13">
        <v>2012.0</v>
      </c>
      <c r="H1228" s="13">
        <v>42260.0</v>
      </c>
      <c r="I1228" s="13">
        <v>1.0</v>
      </c>
      <c r="J1228" s="13">
        <v>637000.0</v>
      </c>
      <c r="K1228" s="9" t="s">
        <v>3369</v>
      </c>
      <c r="L1228" s="13">
        <v>4.2</v>
      </c>
      <c r="M1228" s="9" t="s">
        <v>3370</v>
      </c>
      <c r="N1228" s="13">
        <v>543059.0</v>
      </c>
      <c r="O1228" s="13">
        <v>574800.0</v>
      </c>
    </row>
    <row r="1229">
      <c r="A1229" s="13">
        <v>21563.0</v>
      </c>
      <c r="B1229" s="9" t="s">
        <v>4773</v>
      </c>
      <c r="C1229" s="14">
        <v>42294.0</v>
      </c>
      <c r="D1229" s="9" t="s">
        <v>32</v>
      </c>
      <c r="E1229" s="9" t="s">
        <v>155</v>
      </c>
      <c r="F1229" s="9" t="s">
        <v>283</v>
      </c>
      <c r="G1229" s="13">
        <v>2008.0</v>
      </c>
      <c r="H1229" s="13">
        <v>133537.0</v>
      </c>
      <c r="I1229" s="13">
        <v>2.0</v>
      </c>
      <c r="J1229" s="13">
        <v>525000.0</v>
      </c>
      <c r="K1229" s="9" t="s">
        <v>3385</v>
      </c>
      <c r="L1229" s="13">
        <v>2.8</v>
      </c>
      <c r="M1229" s="9" t="s">
        <v>3374</v>
      </c>
      <c r="O1229" s="13">
        <v>429390.0</v>
      </c>
    </row>
    <row r="1230">
      <c r="A1230" s="13">
        <v>213502.0</v>
      </c>
      <c r="B1230" s="9" t="s">
        <v>4774</v>
      </c>
      <c r="C1230" s="14">
        <v>42433.0</v>
      </c>
      <c r="D1230" s="9" t="s">
        <v>91</v>
      </c>
      <c r="E1230" s="9" t="s">
        <v>92</v>
      </c>
      <c r="F1230" s="9" t="s">
        <v>1012</v>
      </c>
      <c r="G1230" s="13">
        <v>2008.0</v>
      </c>
      <c r="H1230" s="13">
        <v>110862.0</v>
      </c>
      <c r="I1230" s="13">
        <v>2.0</v>
      </c>
      <c r="J1230" s="13">
        <v>325000.0</v>
      </c>
      <c r="K1230" s="9" t="s">
        <v>3369</v>
      </c>
      <c r="L1230" s="13">
        <v>2.2</v>
      </c>
      <c r="M1230" s="9" t="s">
        <v>3372</v>
      </c>
    </row>
    <row r="1231">
      <c r="A1231" s="13">
        <v>117647.0</v>
      </c>
      <c r="B1231" s="9" t="s">
        <v>4775</v>
      </c>
      <c r="C1231" s="14">
        <v>42394.0</v>
      </c>
      <c r="D1231" s="9" t="s">
        <v>25</v>
      </c>
      <c r="E1231" s="9" t="s">
        <v>195</v>
      </c>
      <c r="F1231" s="9" t="s">
        <v>185</v>
      </c>
      <c r="G1231" s="13">
        <v>2014.0</v>
      </c>
      <c r="H1231" s="13">
        <v>26667.0</v>
      </c>
      <c r="I1231" s="13">
        <v>1.0</v>
      </c>
      <c r="J1231" s="13">
        <v>850000.0</v>
      </c>
      <c r="K1231" s="9" t="s">
        <v>3385</v>
      </c>
      <c r="L1231" s="13">
        <v>4.5</v>
      </c>
      <c r="M1231" s="9" t="s">
        <v>3370</v>
      </c>
      <c r="O1231" s="34"/>
    </row>
    <row r="1232">
      <c r="A1232" s="13">
        <v>217228.0</v>
      </c>
      <c r="B1232" s="9" t="s">
        <v>4776</v>
      </c>
      <c r="C1232" s="14">
        <v>42440.0</v>
      </c>
      <c r="D1232" s="9" t="s">
        <v>61</v>
      </c>
      <c r="E1232" s="9" t="s">
        <v>216</v>
      </c>
      <c r="F1232" s="9" t="s">
        <v>143</v>
      </c>
      <c r="G1232" s="13">
        <v>2008.0</v>
      </c>
      <c r="H1232" s="13">
        <v>18623.0</v>
      </c>
      <c r="I1232" s="13">
        <v>1.0</v>
      </c>
      <c r="J1232" s="13">
        <v>450000.0</v>
      </c>
      <c r="K1232" s="9" t="s">
        <v>3369</v>
      </c>
      <c r="L1232" s="13">
        <v>3.0</v>
      </c>
      <c r="M1232" s="9" t="s">
        <v>3372</v>
      </c>
      <c r="N1232" s="13">
        <v>402791.0</v>
      </c>
      <c r="O1232" s="13">
        <v>413700.0</v>
      </c>
    </row>
    <row r="1233">
      <c r="A1233" s="13">
        <v>91726.0</v>
      </c>
      <c r="B1233" s="9" t="s">
        <v>4777</v>
      </c>
      <c r="C1233" s="14">
        <v>42344.0</v>
      </c>
      <c r="D1233" s="9" t="s">
        <v>81</v>
      </c>
      <c r="E1233" s="9" t="s">
        <v>624</v>
      </c>
      <c r="F1233" s="9" t="s">
        <v>625</v>
      </c>
      <c r="G1233" s="13">
        <v>2007.0</v>
      </c>
      <c r="H1233" s="13">
        <v>47967.0</v>
      </c>
      <c r="I1233" s="13">
        <v>2.0</v>
      </c>
      <c r="J1233" s="13">
        <v>650000.0</v>
      </c>
      <c r="K1233" s="9" t="s">
        <v>3369</v>
      </c>
      <c r="L1233" s="13">
        <v>3.4</v>
      </c>
      <c r="M1233" s="9" t="s">
        <v>3370</v>
      </c>
      <c r="O1233" s="13">
        <v>430020.0</v>
      </c>
    </row>
    <row r="1234">
      <c r="A1234" s="13">
        <v>104003.0</v>
      </c>
      <c r="B1234" s="9" t="s">
        <v>4778</v>
      </c>
      <c r="C1234" s="14">
        <v>42367.0</v>
      </c>
      <c r="D1234" s="9" t="s">
        <v>91</v>
      </c>
      <c r="E1234" s="9" t="s">
        <v>92</v>
      </c>
      <c r="F1234" s="9" t="s">
        <v>124</v>
      </c>
      <c r="G1234" s="13">
        <v>2011.0</v>
      </c>
      <c r="H1234" s="13">
        <v>66676.0</v>
      </c>
      <c r="I1234" s="13">
        <v>1.0</v>
      </c>
      <c r="J1234" s="13">
        <v>700000.0</v>
      </c>
      <c r="K1234" s="9" t="s">
        <v>3383</v>
      </c>
      <c r="L1234" s="13">
        <v>3.3</v>
      </c>
      <c r="M1234" s="9" t="s">
        <v>3370</v>
      </c>
      <c r="O1234" s="13">
        <v>767000.0</v>
      </c>
    </row>
    <row r="1235">
      <c r="A1235" s="13">
        <v>221616.0</v>
      </c>
      <c r="B1235" s="9" t="s">
        <v>4779</v>
      </c>
      <c r="C1235" s="14">
        <v>42446.0</v>
      </c>
      <c r="D1235" s="9" t="s">
        <v>61</v>
      </c>
      <c r="E1235" s="9" t="s">
        <v>443</v>
      </c>
      <c r="F1235" s="9" t="s">
        <v>444</v>
      </c>
      <c r="G1235" s="13">
        <v>2013.0</v>
      </c>
      <c r="H1235" s="13">
        <v>28537.0</v>
      </c>
      <c r="I1235" s="13">
        <v>1.0</v>
      </c>
      <c r="J1235" s="13">
        <v>560000.0</v>
      </c>
      <c r="K1235" s="9" t="s">
        <v>3369</v>
      </c>
      <c r="L1235" s="13">
        <v>4.1</v>
      </c>
      <c r="M1235" s="9" t="s">
        <v>3372</v>
      </c>
      <c r="N1235" s="13">
        <v>469822.0</v>
      </c>
      <c r="O1235" s="13">
        <v>504400.0</v>
      </c>
    </row>
    <row r="1236">
      <c r="A1236" s="13">
        <v>226013.0</v>
      </c>
      <c r="B1236" s="9" t="s">
        <v>4780</v>
      </c>
      <c r="C1236" s="14">
        <v>42451.0</v>
      </c>
      <c r="D1236" s="9" t="s">
        <v>61</v>
      </c>
      <c r="E1236" s="9" t="s">
        <v>216</v>
      </c>
      <c r="F1236" s="9" t="s">
        <v>203</v>
      </c>
      <c r="G1236" s="13">
        <v>2014.0</v>
      </c>
      <c r="H1236" s="13">
        <v>9699.0</v>
      </c>
      <c r="I1236" s="13">
        <v>1.0</v>
      </c>
      <c r="J1236" s="13">
        <v>600000.0</v>
      </c>
      <c r="K1236" s="9" t="s">
        <v>3387</v>
      </c>
      <c r="L1236" s="13">
        <v>4.4</v>
      </c>
      <c r="M1236" s="9" t="s">
        <v>3370</v>
      </c>
      <c r="O1236" s="34"/>
    </row>
    <row r="1237">
      <c r="A1237" s="13">
        <v>229030.0</v>
      </c>
      <c r="B1237" s="9" t="s">
        <v>4781</v>
      </c>
      <c r="C1237" s="14">
        <v>42457.0</v>
      </c>
      <c r="D1237" s="9" t="s">
        <v>91</v>
      </c>
      <c r="E1237" s="9" t="s">
        <v>92</v>
      </c>
      <c r="F1237" s="9" t="s">
        <v>165</v>
      </c>
      <c r="G1237" s="13">
        <v>2011.0</v>
      </c>
      <c r="H1237" s="13">
        <v>55754.0</v>
      </c>
      <c r="I1237" s="13">
        <v>1.0</v>
      </c>
      <c r="J1237" s="13">
        <v>725000.0</v>
      </c>
      <c r="K1237" s="9" t="s">
        <v>3369</v>
      </c>
      <c r="L1237" s="13">
        <v>3.8</v>
      </c>
      <c r="M1237" s="9" t="s">
        <v>3372</v>
      </c>
    </row>
    <row r="1238">
      <c r="A1238" s="13">
        <v>62474.0</v>
      </c>
      <c r="B1238" s="9" t="s">
        <v>4782</v>
      </c>
      <c r="C1238" s="14">
        <v>42315.0</v>
      </c>
      <c r="D1238" s="9" t="s">
        <v>91</v>
      </c>
      <c r="E1238" s="9" t="s">
        <v>243</v>
      </c>
      <c r="F1238" s="9" t="s">
        <v>337</v>
      </c>
      <c r="G1238" s="13">
        <v>2012.0</v>
      </c>
      <c r="H1238" s="13">
        <v>32846.0</v>
      </c>
      <c r="I1238" s="13">
        <v>2.0</v>
      </c>
      <c r="J1238" s="13">
        <v>550000.0</v>
      </c>
      <c r="K1238" s="9" t="s">
        <v>3376</v>
      </c>
      <c r="L1238" s="13">
        <v>4.2</v>
      </c>
      <c r="M1238" s="9" t="s">
        <v>3370</v>
      </c>
      <c r="O1238" s="13">
        <v>541260.0</v>
      </c>
    </row>
    <row r="1239">
      <c r="A1239" s="13">
        <v>217124.0</v>
      </c>
      <c r="B1239" s="9" t="s">
        <v>4783</v>
      </c>
      <c r="C1239" s="14">
        <v>42438.0</v>
      </c>
      <c r="D1239" s="9" t="s">
        <v>36</v>
      </c>
      <c r="E1239" s="9" t="s">
        <v>902</v>
      </c>
      <c r="F1239" s="9" t="s">
        <v>1027</v>
      </c>
      <c r="G1239" s="13">
        <v>2014.0</v>
      </c>
      <c r="H1239" s="13">
        <v>18392.0</v>
      </c>
      <c r="I1239" s="13">
        <v>2.0</v>
      </c>
      <c r="J1239" s="13">
        <v>440000.0</v>
      </c>
      <c r="K1239" s="9" t="s">
        <v>3369</v>
      </c>
      <c r="L1239" s="13">
        <v>4.5</v>
      </c>
      <c r="M1239" s="9" t="s">
        <v>3372</v>
      </c>
      <c r="O1239" s="13">
        <v>448740.0</v>
      </c>
    </row>
    <row r="1240">
      <c r="A1240" s="13">
        <v>68007.0</v>
      </c>
      <c r="B1240" s="9" t="s">
        <v>4784</v>
      </c>
      <c r="C1240" s="14">
        <v>42321.0</v>
      </c>
      <c r="D1240" s="9" t="s">
        <v>77</v>
      </c>
      <c r="E1240" s="9" t="s">
        <v>623</v>
      </c>
      <c r="F1240" s="9" t="s">
        <v>1028</v>
      </c>
      <c r="G1240" s="13">
        <v>2010.0</v>
      </c>
      <c r="H1240" s="13">
        <v>65300.0</v>
      </c>
      <c r="I1240" s="13">
        <v>2.0</v>
      </c>
      <c r="J1240" s="13">
        <v>320000.0</v>
      </c>
      <c r="K1240" s="34"/>
      <c r="L1240" s="13">
        <v>3.6</v>
      </c>
      <c r="M1240" s="9" t="s">
        <v>3374</v>
      </c>
      <c r="O1240" s="13">
        <v>293490.0</v>
      </c>
    </row>
    <row r="1241">
      <c r="A1241" s="13">
        <v>108051.0</v>
      </c>
      <c r="B1241" s="9" t="s">
        <v>4785</v>
      </c>
      <c r="C1241" s="14">
        <v>42374.0</v>
      </c>
      <c r="D1241" s="9" t="s">
        <v>64</v>
      </c>
      <c r="E1241" s="9" t="s">
        <v>98</v>
      </c>
      <c r="F1241" s="9" t="s">
        <v>3503</v>
      </c>
      <c r="G1241" s="13">
        <v>2014.0</v>
      </c>
      <c r="H1241" s="13">
        <v>18876.0</v>
      </c>
      <c r="I1241" s="13">
        <v>1.0</v>
      </c>
      <c r="J1241" s="13">
        <v>512715.0</v>
      </c>
      <c r="K1241" s="9" t="s">
        <v>3383</v>
      </c>
      <c r="L1241" s="13">
        <v>4.5</v>
      </c>
      <c r="M1241" s="9" t="s">
        <v>3370</v>
      </c>
      <c r="O1241" s="13">
        <v>498900.0</v>
      </c>
    </row>
    <row r="1242">
      <c r="A1242" s="13">
        <v>109995.0</v>
      </c>
      <c r="B1242" s="9" t="s">
        <v>4786</v>
      </c>
      <c r="C1242" s="14">
        <v>42378.0</v>
      </c>
      <c r="D1242" s="9" t="s">
        <v>91</v>
      </c>
      <c r="E1242" s="9" t="s">
        <v>243</v>
      </c>
      <c r="F1242" s="9" t="s">
        <v>454</v>
      </c>
      <c r="G1242" s="13">
        <v>2012.0</v>
      </c>
      <c r="H1242" s="13">
        <v>86910.0</v>
      </c>
      <c r="I1242" s="13">
        <v>1.0</v>
      </c>
      <c r="J1242" s="13">
        <v>650000.0</v>
      </c>
      <c r="K1242" s="9" t="s">
        <v>3385</v>
      </c>
      <c r="L1242" s="13">
        <v>3.2</v>
      </c>
      <c r="M1242" s="9" t="s">
        <v>3372</v>
      </c>
      <c r="O1242" s="13">
        <v>488000.0</v>
      </c>
    </row>
    <row r="1243">
      <c r="A1243" s="13">
        <v>121247.0</v>
      </c>
      <c r="B1243" s="9" t="s">
        <v>4787</v>
      </c>
      <c r="C1243" s="14">
        <v>42401.0</v>
      </c>
      <c r="D1243" s="9" t="s">
        <v>61</v>
      </c>
      <c r="E1243" s="9" t="s">
        <v>202</v>
      </c>
      <c r="F1243" s="9" t="s">
        <v>172</v>
      </c>
      <c r="G1243" s="13">
        <v>2012.0</v>
      </c>
      <c r="H1243" s="13">
        <v>44960.0</v>
      </c>
      <c r="I1243" s="13">
        <v>1.0</v>
      </c>
      <c r="J1243" s="13">
        <v>570000.0</v>
      </c>
      <c r="K1243" s="9" t="s">
        <v>3369</v>
      </c>
      <c r="L1243" s="13">
        <v>4.1</v>
      </c>
      <c r="M1243" s="9" t="s">
        <v>3372</v>
      </c>
      <c r="N1243" s="13">
        <v>519101.0</v>
      </c>
      <c r="O1243" s="13">
        <v>513900.0</v>
      </c>
    </row>
    <row r="1244">
      <c r="A1244" s="13">
        <v>81691.0</v>
      </c>
      <c r="B1244" s="9" t="s">
        <v>4788</v>
      </c>
      <c r="C1244" s="14">
        <v>42333.0</v>
      </c>
      <c r="D1244" s="9" t="s">
        <v>64</v>
      </c>
      <c r="E1244" s="9" t="s">
        <v>98</v>
      </c>
      <c r="F1244" s="9" t="s">
        <v>486</v>
      </c>
      <c r="G1244" s="13">
        <v>2014.0</v>
      </c>
      <c r="H1244" s="13">
        <v>8516.0</v>
      </c>
      <c r="I1244" s="13">
        <v>1.0</v>
      </c>
      <c r="J1244" s="13">
        <v>560000.0</v>
      </c>
      <c r="K1244" s="9" t="s">
        <v>3383</v>
      </c>
      <c r="L1244" s="13">
        <v>4.4</v>
      </c>
      <c r="M1244" s="9" t="s">
        <v>3370</v>
      </c>
      <c r="O1244" s="34"/>
    </row>
    <row r="1245">
      <c r="A1245" s="13">
        <v>224195.0</v>
      </c>
      <c r="B1245" s="9" t="s">
        <v>4789</v>
      </c>
      <c r="C1245" s="14">
        <v>42449.0</v>
      </c>
      <c r="D1245" s="9" t="s">
        <v>13</v>
      </c>
      <c r="E1245" s="9" t="s">
        <v>2750</v>
      </c>
      <c r="F1245" s="9" t="s">
        <v>3619</v>
      </c>
      <c r="G1245" s="13">
        <v>2008.0</v>
      </c>
      <c r="H1245" s="13">
        <v>67626.0</v>
      </c>
      <c r="I1245" s="13">
        <v>2.0</v>
      </c>
      <c r="J1245" s="13">
        <v>375000.0</v>
      </c>
      <c r="K1245" s="9" t="s">
        <v>3369</v>
      </c>
      <c r="L1245" s="13">
        <v>3.4</v>
      </c>
      <c r="M1245" s="9" t="s">
        <v>3372</v>
      </c>
      <c r="O1245" s="13">
        <v>316170.0</v>
      </c>
    </row>
    <row r="1246">
      <c r="A1246" s="13">
        <v>71732.0</v>
      </c>
      <c r="B1246" s="9" t="s">
        <v>4790</v>
      </c>
      <c r="C1246" s="14">
        <v>42325.0</v>
      </c>
      <c r="D1246" s="9" t="s">
        <v>91</v>
      </c>
      <c r="E1246" s="9" t="s">
        <v>243</v>
      </c>
      <c r="F1246" s="9" t="s">
        <v>473</v>
      </c>
      <c r="G1246" s="13">
        <v>2013.0</v>
      </c>
      <c r="H1246" s="13">
        <v>14952.0</v>
      </c>
      <c r="I1246" s="13">
        <v>1.0</v>
      </c>
      <c r="J1246" s="13">
        <v>600000.0</v>
      </c>
      <c r="K1246" s="9" t="s">
        <v>3369</v>
      </c>
      <c r="L1246" s="13">
        <v>4.5</v>
      </c>
      <c r="M1246" s="9" t="s">
        <v>3370</v>
      </c>
      <c r="O1246" s="34"/>
    </row>
    <row r="1247">
      <c r="A1247" s="13">
        <v>18733.0</v>
      </c>
      <c r="B1247" s="9" t="s">
        <v>4791</v>
      </c>
      <c r="C1247" s="14">
        <v>42263.0</v>
      </c>
      <c r="D1247" s="9" t="s">
        <v>91</v>
      </c>
      <c r="E1247" s="9" t="s">
        <v>92</v>
      </c>
      <c r="F1247" s="9" t="s">
        <v>124</v>
      </c>
      <c r="G1247" s="13">
        <v>2014.0</v>
      </c>
      <c r="H1247" s="13">
        <v>31823.0</v>
      </c>
      <c r="I1247" s="13">
        <v>1.0</v>
      </c>
      <c r="J1247" s="13">
        <v>1050000.0</v>
      </c>
      <c r="K1247" s="9" t="s">
        <v>3369</v>
      </c>
      <c r="L1247" s="13">
        <v>4.2</v>
      </c>
      <c r="M1247" s="9" t="s">
        <v>3374</v>
      </c>
      <c r="O1247" s="13">
        <v>1009100.0</v>
      </c>
    </row>
    <row r="1248">
      <c r="A1248" s="13">
        <v>124580.0</v>
      </c>
      <c r="B1248" s="9" t="s">
        <v>4792</v>
      </c>
      <c r="C1248" s="14">
        <v>42409.0</v>
      </c>
      <c r="D1248" s="9" t="s">
        <v>44</v>
      </c>
      <c r="E1248" s="9" t="s">
        <v>438</v>
      </c>
      <c r="F1248" s="9" t="s">
        <v>2762</v>
      </c>
      <c r="G1248" s="13">
        <v>2011.0</v>
      </c>
      <c r="H1248" s="13">
        <v>45852.0</v>
      </c>
      <c r="I1248" s="13">
        <v>1.0</v>
      </c>
      <c r="J1248" s="13">
        <v>350000.0</v>
      </c>
      <c r="K1248" s="9" t="s">
        <v>3383</v>
      </c>
      <c r="L1248" s="13">
        <v>3.9</v>
      </c>
      <c r="M1248" s="9" t="s">
        <v>3370</v>
      </c>
      <c r="O1248" s="13">
        <v>294000.0</v>
      </c>
    </row>
    <row r="1249">
      <c r="A1249" s="13">
        <v>127758.0</v>
      </c>
      <c r="B1249" s="9" t="s">
        <v>4793</v>
      </c>
      <c r="C1249" s="14">
        <v>42411.0</v>
      </c>
      <c r="D1249" s="9" t="s">
        <v>61</v>
      </c>
      <c r="E1249" s="9" t="s">
        <v>1831</v>
      </c>
      <c r="F1249" s="9" t="s">
        <v>1844</v>
      </c>
      <c r="G1249" s="13">
        <v>2010.0</v>
      </c>
      <c r="H1249" s="13">
        <v>36826.0</v>
      </c>
      <c r="I1249" s="13">
        <v>2.0</v>
      </c>
      <c r="J1249" s="13">
        <v>245000.0</v>
      </c>
      <c r="K1249" s="9" t="s">
        <v>3369</v>
      </c>
      <c r="L1249" s="13">
        <v>2.8</v>
      </c>
      <c r="M1249" s="9" t="s">
        <v>3370</v>
      </c>
      <c r="N1249" s="13">
        <v>206225.0</v>
      </c>
      <c r="O1249" s="13">
        <v>171900.0</v>
      </c>
    </row>
    <row r="1250">
      <c r="A1250" s="13">
        <v>123327.0</v>
      </c>
      <c r="B1250" s="9" t="s">
        <v>4794</v>
      </c>
      <c r="C1250" s="14">
        <v>42405.0</v>
      </c>
      <c r="D1250" s="9" t="s">
        <v>77</v>
      </c>
      <c r="E1250" s="9" t="s">
        <v>1289</v>
      </c>
      <c r="F1250" s="9" t="s">
        <v>4795</v>
      </c>
      <c r="G1250" s="13">
        <v>2010.0</v>
      </c>
      <c r="H1250" s="13">
        <v>82524.0</v>
      </c>
      <c r="I1250" s="13">
        <v>1.0</v>
      </c>
      <c r="J1250" s="13">
        <v>295000.0</v>
      </c>
      <c r="K1250" s="9" t="s">
        <v>3369</v>
      </c>
      <c r="L1250" s="13">
        <v>3.3</v>
      </c>
      <c r="M1250" s="9" t="s">
        <v>3372</v>
      </c>
    </row>
    <row r="1251">
      <c r="A1251" s="13">
        <v>221063.0</v>
      </c>
      <c r="B1251" s="9" t="s">
        <v>4796</v>
      </c>
      <c r="C1251" s="14">
        <v>42446.0</v>
      </c>
      <c r="D1251" s="9" t="s">
        <v>273</v>
      </c>
      <c r="E1251" s="9" t="s">
        <v>4797</v>
      </c>
      <c r="F1251" s="9" t="s">
        <v>4798</v>
      </c>
      <c r="G1251" s="13">
        <v>2014.0</v>
      </c>
      <c r="H1251" s="13">
        <v>39252.0</v>
      </c>
      <c r="I1251" s="13">
        <v>1.0</v>
      </c>
      <c r="J1251" s="13">
        <v>675000.0</v>
      </c>
      <c r="K1251" s="9" t="s">
        <v>3383</v>
      </c>
      <c r="L1251" s="13">
        <v>4.1</v>
      </c>
      <c r="M1251" s="9" t="s">
        <v>3372</v>
      </c>
    </row>
    <row r="1252">
      <c r="A1252" s="13">
        <v>209164.0</v>
      </c>
      <c r="B1252" s="9" t="s">
        <v>4799</v>
      </c>
      <c r="C1252" s="14">
        <v>42434.0</v>
      </c>
      <c r="D1252" s="9" t="s">
        <v>64</v>
      </c>
      <c r="E1252" s="9" t="s">
        <v>789</v>
      </c>
      <c r="F1252" s="9" t="s">
        <v>790</v>
      </c>
      <c r="G1252" s="13">
        <v>2014.0</v>
      </c>
      <c r="H1252" s="13">
        <v>31156.0</v>
      </c>
      <c r="I1252" s="13">
        <v>1.0</v>
      </c>
      <c r="J1252" s="13">
        <v>700000.0</v>
      </c>
      <c r="K1252" s="9" t="s">
        <v>3383</v>
      </c>
      <c r="L1252" s="13">
        <v>4.5</v>
      </c>
      <c r="M1252" s="9" t="s">
        <v>3372</v>
      </c>
    </row>
    <row r="1253">
      <c r="A1253" s="13">
        <v>113043.0</v>
      </c>
      <c r="B1253" s="9" t="s">
        <v>4800</v>
      </c>
      <c r="C1253" s="14">
        <v>42388.0</v>
      </c>
      <c r="D1253" s="9" t="s">
        <v>61</v>
      </c>
      <c r="E1253" s="9" t="s">
        <v>443</v>
      </c>
      <c r="F1253" s="9" t="s">
        <v>444</v>
      </c>
      <c r="G1253" s="13">
        <v>2011.0</v>
      </c>
      <c r="H1253" s="13">
        <v>85578.0</v>
      </c>
      <c r="I1253" s="13">
        <v>2.0</v>
      </c>
      <c r="J1253" s="13">
        <v>390000.0</v>
      </c>
      <c r="K1253" s="9" t="s">
        <v>3383</v>
      </c>
      <c r="L1253" s="13">
        <v>3.6</v>
      </c>
      <c r="M1253" s="9" t="s">
        <v>3370</v>
      </c>
      <c r="N1253" s="13">
        <v>331267.0</v>
      </c>
      <c r="O1253" s="13">
        <v>364770.0</v>
      </c>
    </row>
    <row r="1254">
      <c r="A1254" s="13">
        <v>56268.0</v>
      </c>
      <c r="B1254" s="9" t="s">
        <v>4801</v>
      </c>
      <c r="C1254" s="14">
        <v>42360.0</v>
      </c>
      <c r="D1254" s="9" t="s">
        <v>55</v>
      </c>
      <c r="E1254" s="9" t="s">
        <v>58</v>
      </c>
      <c r="F1254" s="9" t="s">
        <v>76</v>
      </c>
      <c r="G1254" s="13">
        <v>2013.0</v>
      </c>
      <c r="H1254" s="13">
        <v>38130.0</v>
      </c>
      <c r="I1254" s="13">
        <v>1.0</v>
      </c>
      <c r="J1254" s="13">
        <v>1000000.0</v>
      </c>
      <c r="K1254" s="9" t="s">
        <v>3385</v>
      </c>
      <c r="L1254" s="13">
        <v>4.5</v>
      </c>
      <c r="M1254" s="9" t="s">
        <v>3372</v>
      </c>
      <c r="O1254" s="13">
        <v>1075900.0</v>
      </c>
    </row>
    <row r="1255">
      <c r="A1255" s="13">
        <v>96396.0</v>
      </c>
      <c r="B1255" s="9" t="s">
        <v>4802</v>
      </c>
      <c r="C1255" s="14">
        <v>42360.0</v>
      </c>
      <c r="D1255" s="9" t="s">
        <v>77</v>
      </c>
      <c r="E1255" s="9" t="s">
        <v>623</v>
      </c>
      <c r="F1255" s="9" t="s">
        <v>1028</v>
      </c>
      <c r="G1255" s="13">
        <v>2010.0</v>
      </c>
      <c r="H1255" s="13">
        <v>79312.0</v>
      </c>
      <c r="I1255" s="13">
        <v>1.0</v>
      </c>
      <c r="J1255" s="13">
        <v>335000.0</v>
      </c>
      <c r="K1255" s="34"/>
      <c r="L1255" s="13">
        <v>3.6</v>
      </c>
      <c r="M1255" s="9" t="s">
        <v>3370</v>
      </c>
      <c r="O1255" s="13">
        <v>322100.0</v>
      </c>
    </row>
    <row r="1256">
      <c r="A1256" s="13">
        <v>124013.0</v>
      </c>
      <c r="B1256" s="9" t="s">
        <v>4803</v>
      </c>
      <c r="C1256" s="14">
        <v>42406.0</v>
      </c>
      <c r="D1256" s="9" t="s">
        <v>61</v>
      </c>
      <c r="E1256" s="9" t="s">
        <v>443</v>
      </c>
      <c r="F1256" s="9" t="s">
        <v>444</v>
      </c>
      <c r="G1256" s="13">
        <v>2012.0</v>
      </c>
      <c r="H1256" s="13">
        <v>41602.0</v>
      </c>
      <c r="I1256" s="13">
        <v>1.0</v>
      </c>
      <c r="J1256" s="13">
        <v>470000.0</v>
      </c>
      <c r="K1256" s="9" t="s">
        <v>3383</v>
      </c>
      <c r="L1256" s="13">
        <v>4.1</v>
      </c>
      <c r="M1256" s="9" t="s">
        <v>3370</v>
      </c>
      <c r="N1256" s="13">
        <v>414058.0</v>
      </c>
      <c r="O1256" s="13">
        <v>460600.0</v>
      </c>
    </row>
    <row r="1257">
      <c r="A1257" s="13">
        <v>106055.0</v>
      </c>
      <c r="B1257" s="9" t="s">
        <v>4804</v>
      </c>
      <c r="C1257" s="14">
        <v>42372.0</v>
      </c>
      <c r="D1257" s="9" t="s">
        <v>61</v>
      </c>
      <c r="E1257" s="9" t="s">
        <v>1831</v>
      </c>
      <c r="F1257" s="9" t="s">
        <v>1844</v>
      </c>
      <c r="G1257" s="13">
        <v>2010.0</v>
      </c>
      <c r="H1257" s="13">
        <v>18700.0</v>
      </c>
      <c r="I1257" s="13">
        <v>1.0</v>
      </c>
      <c r="J1257" s="13">
        <v>280000.0</v>
      </c>
      <c r="K1257" s="9" t="s">
        <v>3369</v>
      </c>
      <c r="L1257" s="13">
        <v>3.3</v>
      </c>
      <c r="M1257" s="9" t="s">
        <v>3374</v>
      </c>
      <c r="N1257" s="13">
        <v>223898.0</v>
      </c>
      <c r="O1257" s="13">
        <v>195600.0</v>
      </c>
    </row>
    <row r="1258">
      <c r="A1258" s="13">
        <v>115699.0</v>
      </c>
      <c r="B1258" s="9" t="s">
        <v>4805</v>
      </c>
      <c r="C1258" s="14">
        <v>42393.0</v>
      </c>
      <c r="D1258" s="9" t="s">
        <v>77</v>
      </c>
      <c r="E1258" s="9" t="s">
        <v>1289</v>
      </c>
      <c r="F1258" s="9" t="s">
        <v>1225</v>
      </c>
      <c r="G1258" s="13">
        <v>2010.0</v>
      </c>
      <c r="H1258" s="13">
        <v>35122.0</v>
      </c>
      <c r="I1258" s="13">
        <v>2.0</v>
      </c>
      <c r="J1258" s="13">
        <v>430000.0</v>
      </c>
      <c r="K1258" s="9" t="s">
        <v>3383</v>
      </c>
      <c r="L1258" s="13">
        <v>3.8</v>
      </c>
      <c r="M1258" s="9" t="s">
        <v>3370</v>
      </c>
      <c r="O1258" s="13">
        <v>348120.0</v>
      </c>
    </row>
    <row r="1259">
      <c r="A1259" s="13">
        <v>122915.0</v>
      </c>
      <c r="B1259" s="9" t="s">
        <v>4806</v>
      </c>
      <c r="C1259" s="14">
        <v>42409.0</v>
      </c>
      <c r="D1259" s="9" t="s">
        <v>81</v>
      </c>
      <c r="E1259" s="9" t="s">
        <v>624</v>
      </c>
      <c r="F1259" s="9" t="s">
        <v>373</v>
      </c>
      <c r="G1259" s="13">
        <v>2008.0</v>
      </c>
      <c r="H1259" s="13">
        <v>63345.0</v>
      </c>
      <c r="I1259" s="13">
        <v>2.0</v>
      </c>
      <c r="J1259" s="13">
        <v>560000.0</v>
      </c>
      <c r="K1259" s="9" t="s">
        <v>3385</v>
      </c>
      <c r="L1259" s="13">
        <v>3.2</v>
      </c>
      <c r="M1259" s="9" t="s">
        <v>3370</v>
      </c>
      <c r="O1259" s="13">
        <v>499950.0</v>
      </c>
    </row>
    <row r="1260">
      <c r="A1260" s="13">
        <v>18386.0</v>
      </c>
      <c r="B1260" s="9" t="s">
        <v>4807</v>
      </c>
      <c r="C1260" s="14">
        <v>42255.0</v>
      </c>
      <c r="D1260" s="9" t="s">
        <v>61</v>
      </c>
      <c r="E1260" s="9" t="s">
        <v>914</v>
      </c>
      <c r="F1260" s="9" t="s">
        <v>203</v>
      </c>
      <c r="G1260" s="13">
        <v>2013.0</v>
      </c>
      <c r="H1260" s="13">
        <v>14815.0</v>
      </c>
      <c r="I1260" s="13">
        <v>1.0</v>
      </c>
      <c r="J1260" s="13">
        <v>380000.0</v>
      </c>
      <c r="K1260" s="9" t="s">
        <v>3387</v>
      </c>
      <c r="L1260" s="13">
        <v>4.5</v>
      </c>
      <c r="M1260" s="9" t="s">
        <v>3374</v>
      </c>
      <c r="N1260" s="13">
        <v>367498.0</v>
      </c>
      <c r="O1260" s="13">
        <v>366700.0</v>
      </c>
    </row>
    <row r="1261">
      <c r="A1261" s="13">
        <v>111883.0</v>
      </c>
      <c r="B1261" s="35" t="s">
        <v>4808</v>
      </c>
      <c r="C1261" s="14">
        <v>42383.0</v>
      </c>
      <c r="D1261" s="9" t="s">
        <v>61</v>
      </c>
      <c r="E1261" s="9" t="s">
        <v>216</v>
      </c>
      <c r="F1261" s="9" t="s">
        <v>203</v>
      </c>
      <c r="G1261" s="13">
        <v>2011.0</v>
      </c>
      <c r="H1261" s="13">
        <v>26121.0</v>
      </c>
      <c r="I1261" s="13">
        <v>1.0</v>
      </c>
      <c r="J1261" s="13">
        <v>430000.0</v>
      </c>
      <c r="K1261" s="9" t="s">
        <v>3369</v>
      </c>
      <c r="L1261" s="13">
        <v>3.8</v>
      </c>
      <c r="M1261" s="9" t="s">
        <v>3374</v>
      </c>
      <c r="N1261" s="13">
        <v>435818.0</v>
      </c>
      <c r="O1261" s="13">
        <v>423900.0</v>
      </c>
    </row>
    <row r="1262">
      <c r="A1262" s="13">
        <v>44935.0</v>
      </c>
      <c r="B1262" s="9" t="s">
        <v>4809</v>
      </c>
      <c r="C1262" s="14">
        <v>42306.0</v>
      </c>
      <c r="D1262" s="9" t="s">
        <v>61</v>
      </c>
      <c r="E1262" s="9" t="s">
        <v>914</v>
      </c>
      <c r="F1262" s="9" t="s">
        <v>306</v>
      </c>
      <c r="G1262" s="13">
        <v>2014.0</v>
      </c>
      <c r="H1262" s="13">
        <v>17745.0</v>
      </c>
      <c r="I1262" s="13">
        <v>1.0</v>
      </c>
      <c r="J1262" s="13">
        <v>500000.0</v>
      </c>
      <c r="K1262" s="9" t="s">
        <v>3369</v>
      </c>
      <c r="L1262" s="13">
        <v>4.7</v>
      </c>
      <c r="M1262" s="9" t="s">
        <v>3370</v>
      </c>
      <c r="N1262" s="13">
        <v>377519.0</v>
      </c>
      <c r="O1262" s="13">
        <v>396500.0</v>
      </c>
    </row>
    <row r="1263">
      <c r="A1263" s="13">
        <v>107109.0</v>
      </c>
      <c r="B1263" s="9" t="s">
        <v>4810</v>
      </c>
      <c r="C1263" s="14">
        <v>42372.0</v>
      </c>
      <c r="D1263" s="9" t="s">
        <v>13</v>
      </c>
      <c r="E1263" s="9" t="s">
        <v>103</v>
      </c>
      <c r="F1263" s="9" t="s">
        <v>102</v>
      </c>
      <c r="G1263" s="13">
        <v>2010.0</v>
      </c>
      <c r="H1263" s="13">
        <v>75858.0</v>
      </c>
      <c r="I1263" s="13">
        <v>2.0</v>
      </c>
      <c r="J1263" s="13">
        <v>800000.0</v>
      </c>
      <c r="K1263" s="9" t="s">
        <v>3383</v>
      </c>
      <c r="L1263" s="13">
        <v>2.9</v>
      </c>
      <c r="M1263" s="9" t="s">
        <v>3372</v>
      </c>
      <c r="O1263" s="13">
        <v>520110.0</v>
      </c>
    </row>
    <row r="1264">
      <c r="A1264" s="13">
        <v>107514.0</v>
      </c>
      <c r="B1264" s="9" t="s">
        <v>4811</v>
      </c>
      <c r="C1264" s="14">
        <v>42375.0</v>
      </c>
      <c r="D1264" s="9" t="s">
        <v>25</v>
      </c>
      <c r="E1264" s="9" t="s">
        <v>195</v>
      </c>
      <c r="F1264" s="9" t="s">
        <v>4812</v>
      </c>
      <c r="G1264" s="13">
        <v>2012.0</v>
      </c>
      <c r="H1264" s="13">
        <v>88372.0</v>
      </c>
      <c r="I1264" s="13">
        <v>1.0</v>
      </c>
      <c r="J1264" s="13">
        <v>600000.0</v>
      </c>
      <c r="K1264" s="34"/>
      <c r="L1264" s="13">
        <v>4.0</v>
      </c>
      <c r="M1264" s="9" t="s">
        <v>3372</v>
      </c>
    </row>
    <row r="1265">
      <c r="A1265" s="13">
        <v>132708.0</v>
      </c>
      <c r="B1265" s="9" t="s">
        <v>4813</v>
      </c>
      <c r="C1265" s="14">
        <v>42423.0</v>
      </c>
      <c r="D1265" s="9" t="s">
        <v>81</v>
      </c>
      <c r="E1265" s="9" t="s">
        <v>82</v>
      </c>
      <c r="F1265" s="9" t="s">
        <v>294</v>
      </c>
      <c r="G1265" s="13">
        <v>2010.0</v>
      </c>
      <c r="H1265" s="13">
        <v>88584.0</v>
      </c>
      <c r="I1265" s="13">
        <v>1.0</v>
      </c>
      <c r="J1265" s="13">
        <v>515000.0</v>
      </c>
      <c r="K1265" s="9" t="s">
        <v>3369</v>
      </c>
      <c r="L1265" s="13">
        <v>3.0</v>
      </c>
      <c r="M1265" s="9" t="s">
        <v>3372</v>
      </c>
      <c r="O1265" s="13">
        <v>511300.0</v>
      </c>
    </row>
    <row r="1266">
      <c r="A1266" s="13">
        <v>115254.0</v>
      </c>
      <c r="B1266" s="9" t="s">
        <v>4814</v>
      </c>
      <c r="C1266" s="14">
        <v>42390.0</v>
      </c>
      <c r="D1266" s="9" t="s">
        <v>61</v>
      </c>
      <c r="E1266" s="9" t="s">
        <v>202</v>
      </c>
      <c r="F1266" s="9" t="s">
        <v>1605</v>
      </c>
      <c r="G1266" s="13">
        <v>2012.0</v>
      </c>
      <c r="H1266" s="13">
        <v>45961.0</v>
      </c>
      <c r="I1266" s="13">
        <v>2.0</v>
      </c>
      <c r="J1266" s="13">
        <v>550000.0</v>
      </c>
      <c r="K1266" s="9" t="s">
        <v>3369</v>
      </c>
      <c r="L1266" s="13">
        <v>3.4</v>
      </c>
      <c r="M1266" s="9" t="s">
        <v>3372</v>
      </c>
      <c r="N1266" s="13">
        <v>431891.0</v>
      </c>
      <c r="O1266" s="13">
        <v>408690.0</v>
      </c>
    </row>
    <row r="1267">
      <c r="A1267" s="13">
        <v>228931.0</v>
      </c>
      <c r="B1267" s="9" t="s">
        <v>4815</v>
      </c>
      <c r="C1267" s="14">
        <v>42456.0</v>
      </c>
      <c r="D1267" s="9" t="s">
        <v>25</v>
      </c>
      <c r="E1267" s="9" t="s">
        <v>50</v>
      </c>
      <c r="F1267" s="9" t="s">
        <v>97</v>
      </c>
      <c r="G1267" s="13">
        <v>2007.0</v>
      </c>
      <c r="H1267" s="13">
        <v>87424.0</v>
      </c>
      <c r="I1267" s="13">
        <v>2.0</v>
      </c>
      <c r="J1267" s="13">
        <v>450000.0</v>
      </c>
      <c r="K1267" s="9" t="s">
        <v>3369</v>
      </c>
      <c r="L1267" s="13">
        <v>2.9</v>
      </c>
      <c r="M1267" s="9" t="s">
        <v>3372</v>
      </c>
      <c r="O1267" s="13">
        <v>549900.0</v>
      </c>
    </row>
    <row r="1268">
      <c r="A1268" s="13">
        <v>209660.0</v>
      </c>
      <c r="B1268" s="9" t="s">
        <v>4816</v>
      </c>
      <c r="C1268" s="14">
        <v>42430.0</v>
      </c>
      <c r="D1268" s="9" t="s">
        <v>61</v>
      </c>
      <c r="E1268" s="9" t="s">
        <v>2106</v>
      </c>
      <c r="F1268" s="9" t="s">
        <v>3496</v>
      </c>
      <c r="G1268" s="13">
        <v>2007.0</v>
      </c>
      <c r="H1268" s="13">
        <v>72824.0</v>
      </c>
      <c r="I1268" s="13">
        <v>2.0</v>
      </c>
      <c r="J1268" s="13">
        <v>225000.0</v>
      </c>
      <c r="K1268" s="9" t="s">
        <v>3376</v>
      </c>
      <c r="L1268" s="13">
        <v>2.6</v>
      </c>
      <c r="M1268" s="9" t="s">
        <v>3372</v>
      </c>
      <c r="N1268" s="13">
        <v>112848.0</v>
      </c>
      <c r="O1268" s="13">
        <v>128880.0</v>
      </c>
    </row>
    <row r="1269">
      <c r="A1269" s="13">
        <v>101241.0</v>
      </c>
      <c r="B1269" s="9" t="s">
        <v>4817</v>
      </c>
      <c r="C1269" s="14">
        <v>42361.0</v>
      </c>
      <c r="D1269" s="9" t="s">
        <v>273</v>
      </c>
      <c r="E1269" s="9" t="s">
        <v>1129</v>
      </c>
      <c r="F1269" s="9" t="s">
        <v>4818</v>
      </c>
      <c r="G1269" s="13">
        <v>2011.0</v>
      </c>
      <c r="H1269" s="13">
        <v>13832.0</v>
      </c>
      <c r="I1269" s="13">
        <v>1.0</v>
      </c>
      <c r="J1269" s="13">
        <v>367000.0</v>
      </c>
      <c r="K1269" s="9" t="s">
        <v>3387</v>
      </c>
      <c r="L1269" s="13">
        <v>3.9</v>
      </c>
      <c r="M1269" s="9" t="s">
        <v>3374</v>
      </c>
      <c r="O1269" s="13">
        <v>287400.0</v>
      </c>
    </row>
    <row r="1270">
      <c r="A1270" s="13">
        <v>115102.0</v>
      </c>
      <c r="B1270" s="9" t="s">
        <v>4819</v>
      </c>
      <c r="C1270" s="14">
        <v>42396.0</v>
      </c>
      <c r="D1270" s="9" t="s">
        <v>13</v>
      </c>
      <c r="E1270" s="9" t="s">
        <v>515</v>
      </c>
      <c r="F1270" s="9" t="s">
        <v>169</v>
      </c>
      <c r="G1270" s="13">
        <v>2015.0</v>
      </c>
      <c r="H1270" s="13">
        <v>4125.0</v>
      </c>
      <c r="I1270" s="13">
        <v>1.0</v>
      </c>
      <c r="J1270" s="13">
        <v>1000000.0</v>
      </c>
      <c r="K1270" s="9" t="s">
        <v>3385</v>
      </c>
      <c r="L1270" s="13">
        <v>4.7</v>
      </c>
      <c r="M1270" s="9" t="s">
        <v>3372</v>
      </c>
    </row>
    <row r="1271">
      <c r="A1271" s="13">
        <v>222983.0</v>
      </c>
      <c r="B1271" s="9" t="s">
        <v>4820</v>
      </c>
      <c r="C1271" s="14">
        <v>42449.0</v>
      </c>
      <c r="D1271" s="9" t="s">
        <v>13</v>
      </c>
      <c r="E1271" s="9" t="s">
        <v>30</v>
      </c>
      <c r="F1271" s="9" t="s">
        <v>29</v>
      </c>
      <c r="G1271" s="13">
        <v>2009.0</v>
      </c>
      <c r="H1271" s="13">
        <v>142619.0</v>
      </c>
      <c r="I1271" s="13">
        <v>2.0</v>
      </c>
      <c r="J1271" s="13">
        <v>1050000.0</v>
      </c>
      <c r="K1271" s="9" t="s">
        <v>3383</v>
      </c>
      <c r="L1271" s="13">
        <v>2.7</v>
      </c>
      <c r="M1271" s="9" t="s">
        <v>3372</v>
      </c>
      <c r="O1271" s="13">
        <v>661860.0</v>
      </c>
    </row>
    <row r="1272">
      <c r="A1272" s="13">
        <v>99799.0</v>
      </c>
      <c r="B1272" s="9" t="s">
        <v>4821</v>
      </c>
      <c r="C1272" s="14">
        <v>42356.0</v>
      </c>
      <c r="D1272" s="9" t="s">
        <v>61</v>
      </c>
      <c r="E1272" s="9" t="s">
        <v>2106</v>
      </c>
      <c r="F1272" s="9" t="s">
        <v>3496</v>
      </c>
      <c r="G1272" s="13">
        <v>2006.0</v>
      </c>
      <c r="H1272" s="13">
        <v>64874.0</v>
      </c>
      <c r="I1272" s="13">
        <v>3.0</v>
      </c>
      <c r="J1272" s="13">
        <v>169990.0</v>
      </c>
      <c r="K1272" s="9" t="s">
        <v>3383</v>
      </c>
      <c r="L1272" s="13">
        <v>2.7</v>
      </c>
      <c r="M1272" s="9" t="s">
        <v>3372</v>
      </c>
      <c r="N1272" s="13">
        <v>104198.0</v>
      </c>
      <c r="O1272" s="13">
        <v>100215.0</v>
      </c>
    </row>
    <row r="1273">
      <c r="A1273" s="13">
        <v>128401.0</v>
      </c>
      <c r="B1273" s="9" t="s">
        <v>4822</v>
      </c>
      <c r="C1273" s="14">
        <v>42417.0</v>
      </c>
      <c r="D1273" s="9" t="s">
        <v>91</v>
      </c>
      <c r="E1273" s="9" t="s">
        <v>258</v>
      </c>
      <c r="F1273" s="9" t="s">
        <v>413</v>
      </c>
      <c r="G1273" s="13">
        <v>2015.0</v>
      </c>
      <c r="H1273" s="13">
        <v>60.0</v>
      </c>
      <c r="I1273" s="13">
        <v>1.0</v>
      </c>
      <c r="J1273" s="13">
        <v>530000.0</v>
      </c>
      <c r="K1273" s="9" t="s">
        <v>3383</v>
      </c>
      <c r="L1273" s="13">
        <v>4.7</v>
      </c>
      <c r="M1273" s="9" t="s">
        <v>3370</v>
      </c>
      <c r="O1273" s="34"/>
    </row>
    <row r="1274">
      <c r="A1274" s="13">
        <v>141982.0</v>
      </c>
      <c r="B1274" s="9" t="s">
        <v>4823</v>
      </c>
      <c r="C1274" s="14">
        <v>42429.0</v>
      </c>
      <c r="D1274" s="9" t="s">
        <v>61</v>
      </c>
      <c r="E1274" s="9" t="s">
        <v>598</v>
      </c>
      <c r="F1274" s="9" t="s">
        <v>306</v>
      </c>
      <c r="G1274" s="13">
        <v>2015.0</v>
      </c>
      <c r="H1274" s="13">
        <v>1040.0</v>
      </c>
      <c r="I1274" s="13">
        <v>1.0</v>
      </c>
      <c r="J1274" s="13">
        <v>520000.0</v>
      </c>
      <c r="K1274" s="9" t="s">
        <v>3376</v>
      </c>
      <c r="L1274" s="13">
        <v>4.7</v>
      </c>
      <c r="M1274" s="9" t="s">
        <v>3370</v>
      </c>
      <c r="O1274" s="34"/>
    </row>
    <row r="1275">
      <c r="A1275" s="13">
        <v>217095.0</v>
      </c>
      <c r="B1275" s="9" t="s">
        <v>4824</v>
      </c>
      <c r="C1275" s="14">
        <v>42438.0</v>
      </c>
      <c r="D1275" s="9" t="s">
        <v>91</v>
      </c>
      <c r="E1275" s="9" t="s">
        <v>907</v>
      </c>
      <c r="F1275" s="9" t="s">
        <v>1574</v>
      </c>
      <c r="G1275" s="13">
        <v>2009.0</v>
      </c>
      <c r="H1275" s="13">
        <v>34021.0</v>
      </c>
      <c r="I1275" s="13">
        <v>2.0</v>
      </c>
      <c r="J1275" s="13">
        <v>350000.0</v>
      </c>
      <c r="K1275" s="9" t="s">
        <v>3383</v>
      </c>
      <c r="L1275" s="13">
        <v>3.5</v>
      </c>
      <c r="M1275" s="9" t="s">
        <v>3372</v>
      </c>
      <c r="O1275" s="13">
        <v>277110.0</v>
      </c>
    </row>
    <row r="1276">
      <c r="A1276" s="13">
        <v>121653.0</v>
      </c>
      <c r="B1276" s="9" t="s">
        <v>4825</v>
      </c>
      <c r="C1276" s="14">
        <v>42402.0</v>
      </c>
      <c r="D1276" s="9" t="s">
        <v>61</v>
      </c>
      <c r="E1276" s="9" t="s">
        <v>127</v>
      </c>
      <c r="F1276" s="9" t="s">
        <v>128</v>
      </c>
      <c r="G1276" s="13">
        <v>2012.0</v>
      </c>
      <c r="H1276" s="13">
        <v>21826.0</v>
      </c>
      <c r="I1276" s="13">
        <v>1.0</v>
      </c>
      <c r="J1276" s="13">
        <v>800000.0</v>
      </c>
      <c r="K1276" s="9" t="s">
        <v>3369</v>
      </c>
      <c r="L1276" s="13">
        <v>4.0</v>
      </c>
      <c r="M1276" s="9" t="s">
        <v>3370</v>
      </c>
      <c r="N1276" s="13">
        <v>758078.0</v>
      </c>
      <c r="O1276" s="13">
        <v>801600.0</v>
      </c>
    </row>
    <row r="1277">
      <c r="A1277" s="13">
        <v>62204.0</v>
      </c>
      <c r="B1277" s="9" t="s">
        <v>4826</v>
      </c>
      <c r="C1277" s="14">
        <v>42313.0</v>
      </c>
      <c r="D1277" s="9" t="s">
        <v>61</v>
      </c>
      <c r="E1277" s="9" t="s">
        <v>202</v>
      </c>
      <c r="F1277" s="9" t="s">
        <v>172</v>
      </c>
      <c r="G1277" s="13">
        <v>2013.0</v>
      </c>
      <c r="H1277" s="13">
        <v>20460.0</v>
      </c>
      <c r="I1277" s="13">
        <v>1.0</v>
      </c>
      <c r="J1277" s="13">
        <v>630000.0</v>
      </c>
      <c r="K1277" s="9" t="s">
        <v>3369</v>
      </c>
      <c r="L1277" s="13">
        <v>4.3</v>
      </c>
      <c r="M1277" s="9" t="s">
        <v>3374</v>
      </c>
      <c r="N1277" s="13">
        <v>569610.0</v>
      </c>
      <c r="O1277" s="13">
        <v>566600.0</v>
      </c>
    </row>
    <row r="1278">
      <c r="A1278" s="13">
        <v>17232.0</v>
      </c>
      <c r="B1278" s="9" t="s">
        <v>4827</v>
      </c>
      <c r="C1278" s="14">
        <v>42234.0</v>
      </c>
      <c r="D1278" s="9" t="s">
        <v>61</v>
      </c>
      <c r="E1278" s="9" t="s">
        <v>202</v>
      </c>
      <c r="F1278" s="9" t="s">
        <v>143</v>
      </c>
      <c r="G1278" s="13">
        <v>2010.0</v>
      </c>
      <c r="H1278" s="13">
        <v>68264.0</v>
      </c>
      <c r="I1278" s="13">
        <v>1.0</v>
      </c>
      <c r="J1278" s="13">
        <v>450000.0</v>
      </c>
      <c r="K1278" s="9" t="s">
        <v>3369</v>
      </c>
      <c r="L1278" s="13">
        <v>3.7</v>
      </c>
      <c r="M1278" s="9" t="s">
        <v>3374</v>
      </c>
      <c r="N1278" s="13">
        <v>403425.0</v>
      </c>
      <c r="O1278" s="13">
        <v>390700.0</v>
      </c>
    </row>
    <row r="1279">
      <c r="A1279" s="13">
        <v>218037.0</v>
      </c>
      <c r="B1279" s="9" t="s">
        <v>4828</v>
      </c>
      <c r="C1279" s="14">
        <v>42440.0</v>
      </c>
      <c r="D1279" s="9" t="s">
        <v>25</v>
      </c>
      <c r="E1279" s="9" t="s">
        <v>195</v>
      </c>
      <c r="F1279" s="9" t="s">
        <v>221</v>
      </c>
      <c r="G1279" s="13">
        <v>2012.0</v>
      </c>
      <c r="H1279" s="13">
        <v>49832.0</v>
      </c>
      <c r="I1279" s="13">
        <v>1.0</v>
      </c>
      <c r="J1279" s="13">
        <v>635000.0</v>
      </c>
      <c r="K1279" s="34"/>
      <c r="L1279" s="13">
        <v>3.8</v>
      </c>
      <c r="M1279" s="9" t="s">
        <v>3372</v>
      </c>
    </row>
    <row r="1280">
      <c r="A1280" s="13">
        <v>80419.0</v>
      </c>
      <c r="B1280" s="9" t="s">
        <v>4829</v>
      </c>
      <c r="C1280" s="14">
        <v>42339.0</v>
      </c>
      <c r="D1280" s="9" t="s">
        <v>77</v>
      </c>
      <c r="E1280" s="9" t="s">
        <v>623</v>
      </c>
      <c r="F1280" s="9" t="s">
        <v>1431</v>
      </c>
      <c r="G1280" s="13">
        <v>2011.0</v>
      </c>
      <c r="H1280" s="13">
        <v>25896.0</v>
      </c>
      <c r="I1280" s="13">
        <v>2.0</v>
      </c>
      <c r="J1280" s="13">
        <v>335000.0</v>
      </c>
      <c r="K1280" s="9" t="s">
        <v>3383</v>
      </c>
      <c r="L1280" s="13">
        <v>3.5</v>
      </c>
      <c r="M1280" s="9" t="s">
        <v>3370</v>
      </c>
      <c r="O1280" s="13">
        <v>254880.0</v>
      </c>
    </row>
    <row r="1281">
      <c r="A1281" s="13">
        <v>111301.0</v>
      </c>
      <c r="B1281" s="9" t="s">
        <v>4830</v>
      </c>
      <c r="C1281" s="14">
        <v>42401.0</v>
      </c>
      <c r="D1281" s="9" t="s">
        <v>542</v>
      </c>
      <c r="E1281" s="9" t="s">
        <v>543</v>
      </c>
      <c r="F1281" s="9" t="s">
        <v>1061</v>
      </c>
      <c r="G1281" s="13">
        <v>2012.0</v>
      </c>
      <c r="H1281" s="13">
        <v>27252.0</v>
      </c>
      <c r="I1281" s="13">
        <v>1.0</v>
      </c>
      <c r="J1281" s="13">
        <v>450000.0</v>
      </c>
      <c r="K1281" s="9" t="s">
        <v>3369</v>
      </c>
      <c r="L1281" s="13">
        <v>4.0</v>
      </c>
      <c r="M1281" s="9" t="s">
        <v>3372</v>
      </c>
      <c r="O1281" s="13">
        <v>441000.0</v>
      </c>
    </row>
    <row r="1282">
      <c r="A1282" s="13">
        <v>58985.0</v>
      </c>
      <c r="B1282" s="9" t="s">
        <v>4831</v>
      </c>
      <c r="C1282" s="14">
        <v>42313.0</v>
      </c>
      <c r="D1282" s="9" t="s">
        <v>91</v>
      </c>
      <c r="E1282" s="9" t="s">
        <v>1442</v>
      </c>
      <c r="F1282" s="9" t="s">
        <v>2205</v>
      </c>
      <c r="G1282" s="13">
        <v>2004.0</v>
      </c>
      <c r="H1282" s="13">
        <v>86230.0</v>
      </c>
      <c r="I1282" s="13">
        <v>3.0</v>
      </c>
      <c r="J1282" s="13">
        <v>160000.0</v>
      </c>
      <c r="K1282" s="9" t="s">
        <v>3369</v>
      </c>
      <c r="L1282" s="13">
        <v>2.7</v>
      </c>
      <c r="M1282" s="9" t="s">
        <v>3418</v>
      </c>
      <c r="O1282" s="34"/>
    </row>
    <row r="1283">
      <c r="A1283" s="13">
        <v>106864.0</v>
      </c>
      <c r="B1283" s="9" t="s">
        <v>4832</v>
      </c>
      <c r="C1283" s="14">
        <v>42373.0</v>
      </c>
      <c r="D1283" s="9" t="s">
        <v>32</v>
      </c>
      <c r="E1283" s="9" t="s">
        <v>155</v>
      </c>
      <c r="F1283" s="9" t="s">
        <v>4633</v>
      </c>
      <c r="G1283" s="13">
        <v>2008.0</v>
      </c>
      <c r="H1283" s="13">
        <v>98068.0</v>
      </c>
      <c r="I1283" s="13">
        <v>3.0</v>
      </c>
      <c r="J1283" s="13">
        <v>640000.0</v>
      </c>
      <c r="K1283" s="9" t="s">
        <v>3369</v>
      </c>
      <c r="L1283" s="13">
        <v>2.0</v>
      </c>
      <c r="M1283" s="9" t="s">
        <v>4833</v>
      </c>
      <c r="O1283" s="13">
        <v>380545.0</v>
      </c>
    </row>
    <row r="1284">
      <c r="A1284" s="13">
        <v>136319.0</v>
      </c>
      <c r="B1284" s="9" t="s">
        <v>4834</v>
      </c>
      <c r="C1284" s="14">
        <v>42421.0</v>
      </c>
      <c r="D1284" s="9" t="s">
        <v>77</v>
      </c>
      <c r="E1284" s="9" t="s">
        <v>2298</v>
      </c>
      <c r="F1284" s="9" t="s">
        <v>2299</v>
      </c>
      <c r="G1284" s="13">
        <v>2008.0</v>
      </c>
      <c r="H1284" s="13">
        <v>52622.0</v>
      </c>
      <c r="I1284" s="13">
        <v>1.0</v>
      </c>
      <c r="J1284" s="13">
        <v>180000.0</v>
      </c>
      <c r="K1284" s="9" t="s">
        <v>3369</v>
      </c>
      <c r="L1284" s="13">
        <v>3.2</v>
      </c>
      <c r="M1284" s="9" t="s">
        <v>3372</v>
      </c>
      <c r="N1284" s="13">
        <v>136384.0</v>
      </c>
      <c r="O1284" s="13">
        <v>157500.0</v>
      </c>
    </row>
    <row r="1285">
      <c r="A1285" s="13">
        <v>21169.0</v>
      </c>
      <c r="B1285" s="9" t="s">
        <v>4835</v>
      </c>
      <c r="C1285" s="14">
        <v>42291.0</v>
      </c>
      <c r="D1285" s="9" t="s">
        <v>44</v>
      </c>
      <c r="E1285" s="9" t="s">
        <v>244</v>
      </c>
      <c r="F1285" s="9" t="s">
        <v>150</v>
      </c>
      <c r="G1285" s="13">
        <v>2013.0</v>
      </c>
      <c r="H1285" s="13">
        <v>24922.0</v>
      </c>
      <c r="I1285" s="13">
        <v>2.0</v>
      </c>
      <c r="J1285" s="13">
        <v>770000.0</v>
      </c>
      <c r="K1285" s="9" t="s">
        <v>3387</v>
      </c>
      <c r="L1285" s="13">
        <v>4.4</v>
      </c>
      <c r="M1285" s="9" t="s">
        <v>3370</v>
      </c>
      <c r="O1285" s="13">
        <v>678600.0</v>
      </c>
    </row>
    <row r="1286">
      <c r="A1286" s="13">
        <v>215991.0</v>
      </c>
      <c r="B1286" s="9" t="s">
        <v>4836</v>
      </c>
      <c r="C1286" s="14">
        <v>42437.0</v>
      </c>
      <c r="D1286" s="9" t="s">
        <v>91</v>
      </c>
      <c r="E1286" s="9" t="s">
        <v>907</v>
      </c>
      <c r="F1286" s="9" t="s">
        <v>847</v>
      </c>
      <c r="G1286" s="13">
        <v>2009.0</v>
      </c>
      <c r="H1286" s="13">
        <v>62721.0</v>
      </c>
      <c r="I1286" s="13">
        <v>1.0</v>
      </c>
      <c r="J1286" s="13">
        <v>250000.0</v>
      </c>
      <c r="K1286" s="9" t="s">
        <v>3369</v>
      </c>
      <c r="L1286" s="13">
        <v>3.6</v>
      </c>
      <c r="M1286" s="9" t="s">
        <v>3370</v>
      </c>
      <c r="N1286" s="13">
        <v>254830.0</v>
      </c>
      <c r="O1286" s="13">
        <v>256800.0</v>
      </c>
    </row>
    <row r="1287">
      <c r="A1287" s="13">
        <v>228295.0</v>
      </c>
      <c r="B1287" s="9" t="s">
        <v>4837</v>
      </c>
      <c r="C1287" s="14">
        <v>42456.0</v>
      </c>
      <c r="D1287" s="9" t="s">
        <v>61</v>
      </c>
      <c r="E1287" s="9" t="s">
        <v>202</v>
      </c>
      <c r="F1287" s="9" t="s">
        <v>172</v>
      </c>
      <c r="G1287" s="13">
        <v>2009.0</v>
      </c>
      <c r="H1287" s="13">
        <v>95738.0</v>
      </c>
      <c r="I1287" s="13">
        <v>2.0</v>
      </c>
      <c r="J1287" s="13">
        <v>330000.0</v>
      </c>
      <c r="K1287" s="9" t="s">
        <v>3383</v>
      </c>
      <c r="L1287" s="13">
        <v>2.9</v>
      </c>
      <c r="M1287" s="9" t="s">
        <v>3372</v>
      </c>
      <c r="N1287" s="13">
        <v>309476.0</v>
      </c>
      <c r="O1287" s="13">
        <v>319230.0</v>
      </c>
    </row>
    <row r="1288">
      <c r="A1288" s="13">
        <v>95312.0</v>
      </c>
      <c r="B1288" s="9" t="s">
        <v>4838</v>
      </c>
      <c r="C1288" s="14">
        <v>42353.0</v>
      </c>
      <c r="D1288" s="9" t="s">
        <v>91</v>
      </c>
      <c r="E1288" s="9" t="s">
        <v>243</v>
      </c>
      <c r="F1288" s="9" t="s">
        <v>337</v>
      </c>
      <c r="G1288" s="13">
        <v>2013.0</v>
      </c>
      <c r="H1288" s="13">
        <v>24081.0</v>
      </c>
      <c r="I1288" s="13">
        <v>1.0</v>
      </c>
      <c r="J1288" s="13">
        <v>610000.0</v>
      </c>
      <c r="K1288" s="9" t="s">
        <v>3369</v>
      </c>
      <c r="L1288" s="13">
        <v>4.5</v>
      </c>
      <c r="M1288" s="9" t="s">
        <v>3370</v>
      </c>
      <c r="O1288" s="13">
        <v>656900.0</v>
      </c>
    </row>
    <row r="1289">
      <c r="A1289" s="13">
        <v>98607.0</v>
      </c>
      <c r="B1289" s="9" t="s">
        <v>4839</v>
      </c>
      <c r="C1289" s="14">
        <v>42354.0</v>
      </c>
      <c r="D1289" s="9" t="s">
        <v>91</v>
      </c>
      <c r="E1289" s="9" t="s">
        <v>92</v>
      </c>
      <c r="F1289" s="9" t="s">
        <v>4840</v>
      </c>
      <c r="G1289" s="13">
        <v>2006.0</v>
      </c>
      <c r="H1289" s="13">
        <v>77950.0</v>
      </c>
      <c r="I1289" s="13">
        <v>1.0</v>
      </c>
      <c r="J1289" s="13">
        <v>350000.0</v>
      </c>
      <c r="K1289" s="9" t="s">
        <v>3383</v>
      </c>
      <c r="L1289" s="13">
        <v>3.1</v>
      </c>
      <c r="M1289" s="9" t="s">
        <v>3372</v>
      </c>
      <c r="O1289" s="13">
        <v>237300.0</v>
      </c>
    </row>
    <row r="1290">
      <c r="A1290" s="13">
        <v>99475.0</v>
      </c>
      <c r="B1290" s="9" t="s">
        <v>4841</v>
      </c>
      <c r="C1290" s="14">
        <v>42358.0</v>
      </c>
      <c r="D1290" s="9" t="s">
        <v>77</v>
      </c>
      <c r="E1290" s="9" t="s">
        <v>4842</v>
      </c>
      <c r="F1290" s="9" t="s">
        <v>4843</v>
      </c>
      <c r="G1290" s="13">
        <v>2009.0</v>
      </c>
      <c r="H1290" s="13">
        <v>134040.0</v>
      </c>
      <c r="I1290" s="13">
        <v>1.0</v>
      </c>
      <c r="J1290" s="13">
        <v>400000.0</v>
      </c>
      <c r="K1290" s="9" t="s">
        <v>3369</v>
      </c>
      <c r="L1290" s="13">
        <v>3.2</v>
      </c>
      <c r="M1290" s="9" t="s">
        <v>3372</v>
      </c>
      <c r="O1290" s="13">
        <v>308000.0</v>
      </c>
    </row>
    <row r="1291">
      <c r="A1291" s="13">
        <v>67803.0</v>
      </c>
      <c r="B1291" s="35" t="s">
        <v>4844</v>
      </c>
      <c r="C1291" s="14">
        <v>42314.0</v>
      </c>
      <c r="D1291" s="9" t="s">
        <v>91</v>
      </c>
      <c r="E1291" s="9" t="s">
        <v>243</v>
      </c>
      <c r="F1291" s="9" t="s">
        <v>2774</v>
      </c>
      <c r="G1291" s="13">
        <v>2013.0</v>
      </c>
      <c r="H1291" s="13">
        <v>19575.0</v>
      </c>
      <c r="I1291" s="13">
        <v>1.0</v>
      </c>
      <c r="J1291" s="13">
        <v>597000.0</v>
      </c>
      <c r="K1291" s="9" t="s">
        <v>3369</v>
      </c>
      <c r="L1291" s="13">
        <v>4.3</v>
      </c>
      <c r="M1291" s="9" t="s">
        <v>3374</v>
      </c>
      <c r="O1291" s="13">
        <v>666000.0</v>
      </c>
    </row>
    <row r="1292">
      <c r="A1292" s="13">
        <v>122944.0</v>
      </c>
      <c r="B1292" s="9" t="s">
        <v>4845</v>
      </c>
      <c r="C1292" s="14">
        <v>42404.0</v>
      </c>
      <c r="D1292" s="9" t="s">
        <v>61</v>
      </c>
      <c r="E1292" s="9" t="s">
        <v>1724</v>
      </c>
      <c r="F1292" s="9" t="s">
        <v>1725</v>
      </c>
      <c r="G1292" s="13">
        <v>2014.0</v>
      </c>
      <c r="H1292" s="13">
        <v>10860.0</v>
      </c>
      <c r="I1292" s="13">
        <v>1.0</v>
      </c>
      <c r="J1292" s="13">
        <v>310000.0</v>
      </c>
      <c r="K1292" s="9" t="s">
        <v>3369</v>
      </c>
      <c r="L1292" s="13">
        <v>4.5</v>
      </c>
      <c r="M1292" s="9" t="s">
        <v>3372</v>
      </c>
      <c r="N1292" s="13">
        <v>287631.0</v>
      </c>
      <c r="O1292" s="13">
        <v>288300.0</v>
      </c>
    </row>
    <row r="1293">
      <c r="A1293" s="13">
        <v>127624.0</v>
      </c>
      <c r="B1293" s="9" t="s">
        <v>4846</v>
      </c>
      <c r="C1293" s="14">
        <v>42411.0</v>
      </c>
      <c r="D1293" s="9" t="s">
        <v>13</v>
      </c>
      <c r="E1293" s="9" t="s">
        <v>30</v>
      </c>
      <c r="F1293" s="9" t="s">
        <v>2733</v>
      </c>
      <c r="G1293" s="13">
        <v>2012.0</v>
      </c>
      <c r="H1293" s="13">
        <v>53574.0</v>
      </c>
      <c r="I1293" s="13">
        <v>1.0</v>
      </c>
      <c r="J1293" s="13">
        <v>1100000.0</v>
      </c>
      <c r="K1293" s="9" t="s">
        <v>3387</v>
      </c>
      <c r="L1293" s="13">
        <v>3.9</v>
      </c>
      <c r="M1293" s="9" t="s">
        <v>3370</v>
      </c>
      <c r="O1293" s="13">
        <v>982200.0</v>
      </c>
    </row>
    <row r="1294">
      <c r="A1294" s="13">
        <v>113932.0</v>
      </c>
      <c r="B1294" s="9" t="s">
        <v>4847</v>
      </c>
      <c r="C1294" s="14">
        <v>42389.0</v>
      </c>
      <c r="D1294" s="9" t="s">
        <v>61</v>
      </c>
      <c r="E1294" s="9" t="s">
        <v>216</v>
      </c>
      <c r="F1294" s="9" t="s">
        <v>536</v>
      </c>
      <c r="G1294" s="13">
        <v>2010.0</v>
      </c>
      <c r="H1294" s="13">
        <v>55772.0</v>
      </c>
      <c r="I1294" s="13">
        <v>1.0</v>
      </c>
      <c r="J1294" s="13">
        <v>410000.0</v>
      </c>
      <c r="K1294" s="9" t="s">
        <v>3376</v>
      </c>
      <c r="L1294" s="13">
        <v>3.4</v>
      </c>
      <c r="M1294" s="9" t="s">
        <v>4833</v>
      </c>
      <c r="O1294" s="13">
        <v>321700.0</v>
      </c>
    </row>
    <row r="1295">
      <c r="A1295" s="13">
        <v>99288.0</v>
      </c>
      <c r="B1295" s="9" t="s">
        <v>4848</v>
      </c>
      <c r="C1295" s="14">
        <v>42355.0</v>
      </c>
      <c r="D1295" s="9" t="s">
        <v>61</v>
      </c>
      <c r="E1295" s="9" t="s">
        <v>1588</v>
      </c>
      <c r="F1295" s="9" t="s">
        <v>1589</v>
      </c>
      <c r="G1295" s="13">
        <v>2010.0</v>
      </c>
      <c r="H1295" s="13">
        <v>76464.0</v>
      </c>
      <c r="I1295" s="13">
        <v>1.0</v>
      </c>
      <c r="J1295" s="13">
        <v>270000.0</v>
      </c>
      <c r="K1295" s="9" t="s">
        <v>3369</v>
      </c>
      <c r="L1295" s="13">
        <v>2.7</v>
      </c>
      <c r="M1295" s="9" t="s">
        <v>3370</v>
      </c>
      <c r="O1295" s="13">
        <v>235600.0</v>
      </c>
    </row>
    <row r="1296">
      <c r="A1296" s="13">
        <v>109401.0</v>
      </c>
      <c r="B1296" s="9" t="s">
        <v>4849</v>
      </c>
      <c r="C1296" s="14">
        <v>42378.0</v>
      </c>
      <c r="D1296" s="9" t="s">
        <v>91</v>
      </c>
      <c r="E1296" s="9" t="s">
        <v>907</v>
      </c>
      <c r="F1296" s="9" t="s">
        <v>235</v>
      </c>
      <c r="G1296" s="13">
        <v>2012.0</v>
      </c>
      <c r="H1296" s="13">
        <v>16203.0</v>
      </c>
      <c r="I1296" s="13">
        <v>1.0</v>
      </c>
      <c r="J1296" s="13">
        <v>430000.0</v>
      </c>
      <c r="K1296" s="9" t="s">
        <v>3376</v>
      </c>
      <c r="L1296" s="13">
        <v>3.9</v>
      </c>
      <c r="M1296" s="9" t="s">
        <v>3372</v>
      </c>
      <c r="N1296" s="13">
        <v>365377.0</v>
      </c>
      <c r="O1296" s="34"/>
    </row>
    <row r="1297">
      <c r="A1297" s="13">
        <v>115098.0</v>
      </c>
      <c r="B1297" s="9" t="s">
        <v>4850</v>
      </c>
      <c r="C1297" s="14">
        <v>42388.0</v>
      </c>
      <c r="D1297" s="9" t="s">
        <v>81</v>
      </c>
      <c r="E1297" s="9" t="s">
        <v>1059</v>
      </c>
      <c r="F1297" s="9" t="s">
        <v>429</v>
      </c>
      <c r="G1297" s="13">
        <v>2012.0</v>
      </c>
      <c r="H1297" s="13">
        <v>25778.0</v>
      </c>
      <c r="I1297" s="13">
        <v>1.0</v>
      </c>
      <c r="J1297" s="13">
        <v>535000.0</v>
      </c>
      <c r="K1297" s="9" t="s">
        <v>3369</v>
      </c>
      <c r="L1297" s="13">
        <v>4.0</v>
      </c>
      <c r="M1297" s="9" t="s">
        <v>3370</v>
      </c>
      <c r="O1297" s="13">
        <v>518200.0</v>
      </c>
    </row>
    <row r="1298">
      <c r="A1298" s="13">
        <v>228346.0</v>
      </c>
      <c r="B1298" s="9" t="s">
        <v>4851</v>
      </c>
      <c r="C1298" s="14">
        <v>42456.0</v>
      </c>
      <c r="D1298" s="9" t="s">
        <v>61</v>
      </c>
      <c r="E1298" s="9" t="s">
        <v>216</v>
      </c>
      <c r="F1298" s="9" t="s">
        <v>252</v>
      </c>
      <c r="G1298" s="13">
        <v>2015.0</v>
      </c>
      <c r="H1298" s="13">
        <v>8184.0</v>
      </c>
      <c r="I1298" s="13">
        <v>2.0</v>
      </c>
      <c r="J1298" s="13">
        <v>750000.0</v>
      </c>
      <c r="K1298" s="9" t="s">
        <v>3407</v>
      </c>
      <c r="L1298" s="13">
        <v>2.3</v>
      </c>
      <c r="M1298" s="9" t="s">
        <v>3372</v>
      </c>
    </row>
    <row r="1299">
      <c r="A1299" s="13">
        <v>66147.0</v>
      </c>
      <c r="B1299" s="9" t="s">
        <v>4852</v>
      </c>
      <c r="C1299" s="14">
        <v>42329.0</v>
      </c>
      <c r="D1299" s="9" t="s">
        <v>91</v>
      </c>
      <c r="E1299" s="9" t="s">
        <v>243</v>
      </c>
      <c r="F1299" s="9" t="s">
        <v>454</v>
      </c>
      <c r="G1299" s="13">
        <v>2011.0</v>
      </c>
      <c r="H1299" s="13">
        <v>81961.0</v>
      </c>
      <c r="I1299" s="13">
        <v>1.0</v>
      </c>
      <c r="J1299" s="13">
        <v>425000.0</v>
      </c>
      <c r="K1299" s="9" t="s">
        <v>3369</v>
      </c>
      <c r="L1299" s="13">
        <v>3.3</v>
      </c>
      <c r="M1299" s="9" t="s">
        <v>3374</v>
      </c>
      <c r="O1299" s="13">
        <v>436900.0</v>
      </c>
    </row>
    <row r="1300">
      <c r="A1300" s="13">
        <v>22502.0</v>
      </c>
      <c r="B1300" s="9" t="s">
        <v>4853</v>
      </c>
      <c r="C1300" s="14">
        <v>42303.0</v>
      </c>
      <c r="D1300" s="9" t="s">
        <v>32</v>
      </c>
      <c r="E1300" s="9" t="s">
        <v>155</v>
      </c>
      <c r="F1300" s="9" t="s">
        <v>158</v>
      </c>
      <c r="G1300" s="13">
        <v>2012.0</v>
      </c>
      <c r="H1300" s="13">
        <v>43222.0</v>
      </c>
      <c r="I1300" s="13">
        <v>1.0</v>
      </c>
      <c r="J1300" s="13">
        <v>785000.0</v>
      </c>
      <c r="K1300" s="9" t="s">
        <v>3369</v>
      </c>
      <c r="L1300" s="13">
        <v>4.0</v>
      </c>
      <c r="M1300" s="9" t="s">
        <v>3374</v>
      </c>
      <c r="O1300" s="13">
        <v>826300.0</v>
      </c>
    </row>
    <row r="1301">
      <c r="A1301" s="13">
        <v>95453.0</v>
      </c>
      <c r="B1301" s="9" t="s">
        <v>4854</v>
      </c>
      <c r="C1301" s="14">
        <v>42349.0</v>
      </c>
      <c r="D1301" s="9" t="s">
        <v>91</v>
      </c>
      <c r="E1301" s="9" t="s">
        <v>1432</v>
      </c>
      <c r="F1301" s="9" t="s">
        <v>1433</v>
      </c>
      <c r="G1301" s="13">
        <v>2005.0</v>
      </c>
      <c r="H1301" s="13">
        <v>70156.0</v>
      </c>
      <c r="I1301" s="13">
        <v>1.0</v>
      </c>
      <c r="J1301" s="13">
        <v>200000.0</v>
      </c>
      <c r="K1301" s="9" t="s">
        <v>3369</v>
      </c>
      <c r="L1301" s="13">
        <v>2.5</v>
      </c>
      <c r="M1301" s="9" t="s">
        <v>3370</v>
      </c>
      <c r="O1301" s="13">
        <v>131200.0</v>
      </c>
    </row>
    <row r="1302">
      <c r="A1302" s="13">
        <v>227398.0</v>
      </c>
      <c r="B1302" s="9" t="s">
        <v>4855</v>
      </c>
      <c r="C1302" s="14">
        <v>42453.0</v>
      </c>
      <c r="D1302" s="9" t="s">
        <v>52</v>
      </c>
      <c r="E1302" s="9" t="s">
        <v>4856</v>
      </c>
      <c r="F1302" s="9" t="s">
        <v>4857</v>
      </c>
      <c r="G1302" s="13">
        <v>2006.0</v>
      </c>
      <c r="H1302" s="13">
        <v>107997.0</v>
      </c>
      <c r="I1302" s="13">
        <v>2.0</v>
      </c>
      <c r="J1302" s="13">
        <v>325000.0</v>
      </c>
      <c r="K1302" s="9" t="s">
        <v>3383</v>
      </c>
      <c r="L1302" s="13">
        <v>2.0</v>
      </c>
      <c r="M1302" s="9" t="s">
        <v>3372</v>
      </c>
      <c r="O1302" s="13">
        <v>171180.0</v>
      </c>
    </row>
    <row r="1303">
      <c r="A1303" s="13">
        <v>73916.0</v>
      </c>
      <c r="B1303" s="9" t="s">
        <v>4858</v>
      </c>
      <c r="C1303" s="14">
        <v>42337.0</v>
      </c>
      <c r="D1303" s="9" t="s">
        <v>91</v>
      </c>
      <c r="E1303" s="9" t="s">
        <v>907</v>
      </c>
      <c r="F1303" s="9" t="s">
        <v>2719</v>
      </c>
      <c r="G1303" s="13">
        <v>2013.0</v>
      </c>
      <c r="H1303" s="13">
        <v>9590.0</v>
      </c>
      <c r="I1303" s="13">
        <v>1.0</v>
      </c>
      <c r="J1303" s="13">
        <v>425000.0</v>
      </c>
      <c r="K1303" s="9" t="s">
        <v>3376</v>
      </c>
      <c r="L1303" s="13">
        <v>4.2</v>
      </c>
      <c r="M1303" s="9" t="s">
        <v>3374</v>
      </c>
      <c r="O1303" s="34"/>
    </row>
    <row r="1304">
      <c r="A1304" s="13">
        <v>19494.0</v>
      </c>
      <c r="B1304" s="9" t="s">
        <v>4859</v>
      </c>
      <c r="C1304" s="14">
        <v>42277.0</v>
      </c>
      <c r="D1304" s="9" t="s">
        <v>273</v>
      </c>
      <c r="E1304" s="9" t="s">
        <v>2424</v>
      </c>
      <c r="F1304" s="9" t="s">
        <v>226</v>
      </c>
      <c r="G1304" s="13">
        <v>2013.0</v>
      </c>
      <c r="H1304" s="13">
        <v>24172.0</v>
      </c>
      <c r="I1304" s="13">
        <v>1.0</v>
      </c>
      <c r="J1304" s="13">
        <v>480000.0</v>
      </c>
      <c r="K1304" s="9" t="s">
        <v>3369</v>
      </c>
      <c r="L1304" s="13">
        <v>4.1</v>
      </c>
      <c r="M1304" s="9" t="s">
        <v>3374</v>
      </c>
      <c r="O1304" s="13">
        <v>403300.0</v>
      </c>
    </row>
    <row r="1305">
      <c r="A1305" s="13">
        <v>101355.0</v>
      </c>
      <c r="B1305" s="9" t="s">
        <v>4860</v>
      </c>
      <c r="C1305" s="14">
        <v>42359.0</v>
      </c>
      <c r="D1305" s="9" t="s">
        <v>61</v>
      </c>
      <c r="E1305" s="9" t="s">
        <v>202</v>
      </c>
      <c r="F1305" s="9" t="s">
        <v>306</v>
      </c>
      <c r="G1305" s="13">
        <v>2006.0</v>
      </c>
      <c r="H1305" s="13">
        <v>76751.0</v>
      </c>
      <c r="I1305" s="13">
        <v>3.0</v>
      </c>
      <c r="J1305" s="13">
        <v>275000.0</v>
      </c>
      <c r="K1305" s="9" t="s">
        <v>3383</v>
      </c>
      <c r="L1305" s="13">
        <v>3.2</v>
      </c>
      <c r="M1305" s="9" t="s">
        <v>3370</v>
      </c>
      <c r="N1305" s="13">
        <v>218058.0</v>
      </c>
      <c r="O1305" s="13">
        <v>195585.0</v>
      </c>
    </row>
    <row r="1306">
      <c r="A1306" s="13">
        <v>107088.0</v>
      </c>
      <c r="B1306" s="9" t="s">
        <v>4861</v>
      </c>
      <c r="C1306" s="14">
        <v>42371.0</v>
      </c>
      <c r="D1306" s="9" t="s">
        <v>61</v>
      </c>
      <c r="E1306" s="9" t="s">
        <v>443</v>
      </c>
      <c r="F1306" s="9" t="s">
        <v>444</v>
      </c>
      <c r="G1306" s="13">
        <v>2011.0</v>
      </c>
      <c r="H1306" s="13">
        <v>10436.0</v>
      </c>
      <c r="I1306" s="13">
        <v>1.0</v>
      </c>
      <c r="J1306" s="13">
        <v>540000.0</v>
      </c>
      <c r="K1306" s="9" t="s">
        <v>3383</v>
      </c>
      <c r="L1306" s="13">
        <v>4.0</v>
      </c>
      <c r="M1306" s="9" t="s">
        <v>3370</v>
      </c>
      <c r="N1306" s="13">
        <v>433351.0</v>
      </c>
      <c r="O1306" s="13">
        <v>430300.0</v>
      </c>
    </row>
    <row r="1307">
      <c r="A1307" s="13">
        <v>116658.0</v>
      </c>
      <c r="B1307" s="9" t="s">
        <v>4862</v>
      </c>
      <c r="C1307" s="14">
        <v>42391.0</v>
      </c>
      <c r="D1307" s="9" t="s">
        <v>61</v>
      </c>
      <c r="E1307" s="9" t="s">
        <v>240</v>
      </c>
      <c r="F1307" s="9" t="s">
        <v>1605</v>
      </c>
      <c r="G1307" s="13">
        <v>2008.0</v>
      </c>
      <c r="H1307" s="13">
        <v>88951.0</v>
      </c>
      <c r="I1307" s="13">
        <v>1.0</v>
      </c>
      <c r="J1307" s="13">
        <v>315000.0</v>
      </c>
      <c r="K1307" s="9" t="s">
        <v>3369</v>
      </c>
      <c r="L1307" s="13">
        <v>3.4</v>
      </c>
      <c r="M1307" s="9" t="s">
        <v>3370</v>
      </c>
      <c r="N1307" s="13">
        <v>278175.0</v>
      </c>
      <c r="O1307" s="13">
        <v>315100.0</v>
      </c>
    </row>
    <row r="1308">
      <c r="A1308" s="13">
        <v>87383.0</v>
      </c>
      <c r="B1308" s="9" t="s">
        <v>4863</v>
      </c>
      <c r="C1308" s="14">
        <v>42338.0</v>
      </c>
      <c r="D1308" s="9" t="s">
        <v>91</v>
      </c>
      <c r="E1308" s="9" t="s">
        <v>907</v>
      </c>
      <c r="F1308" s="9" t="s">
        <v>1013</v>
      </c>
      <c r="G1308" s="13">
        <v>2009.0</v>
      </c>
      <c r="H1308" s="13">
        <v>49040.0</v>
      </c>
      <c r="I1308" s="13">
        <v>2.0</v>
      </c>
      <c r="J1308" s="13">
        <v>385000.0</v>
      </c>
      <c r="K1308" s="9" t="s">
        <v>3369</v>
      </c>
      <c r="L1308" s="13">
        <v>3.1</v>
      </c>
      <c r="M1308" s="9" t="s">
        <v>3418</v>
      </c>
      <c r="N1308" s="13">
        <v>232983.0</v>
      </c>
      <c r="O1308" s="34"/>
    </row>
    <row r="1309">
      <c r="A1309" s="13">
        <v>77946.0</v>
      </c>
      <c r="B1309" s="9" t="s">
        <v>4864</v>
      </c>
      <c r="C1309" s="14">
        <v>42329.0</v>
      </c>
      <c r="D1309" s="9" t="s">
        <v>32</v>
      </c>
      <c r="E1309" s="9" t="s">
        <v>155</v>
      </c>
      <c r="F1309" s="9" t="s">
        <v>4865</v>
      </c>
      <c r="G1309" s="13">
        <v>2009.0</v>
      </c>
      <c r="H1309" s="13">
        <v>110736.0</v>
      </c>
      <c r="I1309" s="13">
        <v>3.0</v>
      </c>
      <c r="J1309" s="13">
        <v>700000.0</v>
      </c>
      <c r="K1309" s="9" t="s">
        <v>3385</v>
      </c>
      <c r="L1309" s="13">
        <v>2.6</v>
      </c>
      <c r="M1309" s="9" t="s">
        <v>3370</v>
      </c>
      <c r="O1309" s="13">
        <v>403580.0</v>
      </c>
    </row>
    <row r="1310">
      <c r="A1310" s="13">
        <v>91598.0</v>
      </c>
      <c r="B1310" s="9" t="s">
        <v>4866</v>
      </c>
      <c r="C1310" s="14">
        <v>42342.0</v>
      </c>
      <c r="D1310" s="9" t="s">
        <v>61</v>
      </c>
      <c r="E1310" s="9" t="s">
        <v>202</v>
      </c>
      <c r="F1310" s="9" t="s">
        <v>2731</v>
      </c>
      <c r="G1310" s="13">
        <v>2013.0</v>
      </c>
      <c r="H1310" s="13">
        <v>21642.0</v>
      </c>
      <c r="I1310" s="13">
        <v>1.0</v>
      </c>
      <c r="J1310" s="13">
        <v>500000.0</v>
      </c>
      <c r="K1310" s="9" t="s">
        <v>3383</v>
      </c>
      <c r="L1310" s="13">
        <v>4.5</v>
      </c>
      <c r="M1310" s="9" t="s">
        <v>3374</v>
      </c>
      <c r="N1310" s="13">
        <v>475887.0</v>
      </c>
      <c r="O1310" s="34"/>
    </row>
    <row r="1311">
      <c r="A1311" s="13">
        <v>104057.0</v>
      </c>
      <c r="B1311" s="9" t="s">
        <v>4867</v>
      </c>
      <c r="C1311" s="14">
        <v>42365.0</v>
      </c>
      <c r="D1311" s="9" t="s">
        <v>25</v>
      </c>
      <c r="E1311" s="9" t="s">
        <v>195</v>
      </c>
      <c r="F1311" s="9" t="s">
        <v>154</v>
      </c>
      <c r="G1311" s="13">
        <v>2015.0</v>
      </c>
      <c r="H1311" s="13">
        <v>5432.0</v>
      </c>
      <c r="I1311" s="13">
        <v>1.0</v>
      </c>
      <c r="J1311" s="13">
        <v>1099999.0</v>
      </c>
      <c r="K1311" s="9" t="s">
        <v>3369</v>
      </c>
      <c r="L1311" s="13">
        <v>4.9</v>
      </c>
      <c r="M1311" s="9" t="s">
        <v>3374</v>
      </c>
      <c r="O1311" s="34"/>
    </row>
    <row r="1312">
      <c r="A1312" s="13">
        <v>63319.0</v>
      </c>
      <c r="B1312" s="9" t="s">
        <v>4868</v>
      </c>
      <c r="C1312" s="14">
        <v>42317.0</v>
      </c>
      <c r="D1312" s="9" t="s">
        <v>61</v>
      </c>
      <c r="E1312" s="9" t="s">
        <v>1831</v>
      </c>
      <c r="F1312" s="9" t="s">
        <v>1844</v>
      </c>
      <c r="G1312" s="13">
        <v>2008.0</v>
      </c>
      <c r="H1312" s="13">
        <v>47061.0</v>
      </c>
      <c r="I1312" s="13">
        <v>3.0</v>
      </c>
      <c r="J1312" s="13">
        <v>220000.0</v>
      </c>
      <c r="K1312" s="9" t="s">
        <v>3387</v>
      </c>
      <c r="L1312" s="13">
        <v>3.4</v>
      </c>
      <c r="M1312" s="9" t="s">
        <v>3370</v>
      </c>
      <c r="N1312" s="13">
        <v>161713.0</v>
      </c>
      <c r="O1312" s="13">
        <v>137445.0</v>
      </c>
    </row>
    <row r="1313">
      <c r="A1313" s="13">
        <v>117572.0</v>
      </c>
      <c r="B1313" s="9" t="s">
        <v>4869</v>
      </c>
      <c r="C1313" s="14">
        <v>42394.0</v>
      </c>
      <c r="D1313" s="9" t="s">
        <v>91</v>
      </c>
      <c r="E1313" s="9" t="s">
        <v>243</v>
      </c>
      <c r="F1313" s="9" t="s">
        <v>454</v>
      </c>
      <c r="G1313" s="13">
        <v>2012.0</v>
      </c>
      <c r="H1313" s="13">
        <v>19501.0</v>
      </c>
      <c r="I1313" s="13">
        <v>1.0</v>
      </c>
      <c r="J1313" s="13">
        <v>525000.0</v>
      </c>
      <c r="K1313" s="9" t="s">
        <v>3376</v>
      </c>
      <c r="L1313" s="13">
        <v>4.0</v>
      </c>
      <c r="M1313" s="9" t="s">
        <v>3370</v>
      </c>
      <c r="O1313" s="13">
        <v>536100.0</v>
      </c>
    </row>
    <row r="1314">
      <c r="A1314" s="13">
        <v>226480.0</v>
      </c>
      <c r="B1314" s="9" t="s">
        <v>4870</v>
      </c>
      <c r="C1314" s="14">
        <v>42452.0</v>
      </c>
      <c r="D1314" s="9" t="s">
        <v>77</v>
      </c>
      <c r="E1314" s="9" t="s">
        <v>2298</v>
      </c>
      <c r="F1314" s="9" t="s">
        <v>2299</v>
      </c>
      <c r="G1314" s="13">
        <v>2005.0</v>
      </c>
      <c r="H1314" s="13">
        <v>163832.0</v>
      </c>
      <c r="I1314" s="13">
        <v>4.0</v>
      </c>
      <c r="J1314" s="13">
        <v>120000.0</v>
      </c>
      <c r="K1314" s="9" t="s">
        <v>3387</v>
      </c>
      <c r="L1314" s="13">
        <v>2.0</v>
      </c>
      <c r="M1314" s="9" t="s">
        <v>3372</v>
      </c>
      <c r="O1314" s="13">
        <v>84640.0</v>
      </c>
    </row>
    <row r="1315">
      <c r="A1315" s="13">
        <v>68119.0</v>
      </c>
      <c r="B1315" s="9" t="s">
        <v>4871</v>
      </c>
      <c r="C1315" s="14">
        <v>42314.0</v>
      </c>
      <c r="D1315" s="9" t="s">
        <v>61</v>
      </c>
      <c r="E1315" s="9" t="s">
        <v>127</v>
      </c>
      <c r="F1315" s="9" t="s">
        <v>172</v>
      </c>
      <c r="G1315" s="13">
        <v>2012.0</v>
      </c>
      <c r="H1315" s="13">
        <v>49427.0</v>
      </c>
      <c r="I1315" s="13">
        <v>1.0</v>
      </c>
      <c r="J1315" s="13">
        <v>650000.0</v>
      </c>
      <c r="K1315" s="9" t="s">
        <v>3369</v>
      </c>
      <c r="L1315" s="13">
        <v>3.9</v>
      </c>
      <c r="M1315" s="9" t="s">
        <v>3418</v>
      </c>
      <c r="N1315" s="13">
        <v>695018.0</v>
      </c>
      <c r="O1315" s="13">
        <v>735600.0</v>
      </c>
    </row>
    <row r="1316">
      <c r="A1316" s="13">
        <v>124793.0</v>
      </c>
      <c r="B1316" s="9" t="s">
        <v>4872</v>
      </c>
      <c r="C1316" s="14">
        <v>42406.0</v>
      </c>
      <c r="D1316" s="9" t="s">
        <v>36</v>
      </c>
      <c r="E1316" s="9" t="s">
        <v>2331</v>
      </c>
      <c r="F1316" s="9" t="s">
        <v>2332</v>
      </c>
      <c r="G1316" s="13">
        <v>2008.0</v>
      </c>
      <c r="H1316" s="13">
        <v>63894.0</v>
      </c>
      <c r="I1316" s="13">
        <v>1.0</v>
      </c>
      <c r="J1316" s="13">
        <v>190000.0</v>
      </c>
      <c r="K1316" s="9" t="s">
        <v>3369</v>
      </c>
      <c r="L1316" s="13">
        <v>2.4</v>
      </c>
      <c r="M1316" s="9" t="s">
        <v>3370</v>
      </c>
      <c r="O1316" s="13">
        <v>167100.0</v>
      </c>
    </row>
    <row r="1317">
      <c r="A1317" s="13">
        <v>70311.0</v>
      </c>
      <c r="B1317" s="9" t="s">
        <v>4873</v>
      </c>
      <c r="C1317" s="14">
        <v>42320.0</v>
      </c>
      <c r="D1317" s="9" t="s">
        <v>61</v>
      </c>
      <c r="E1317" s="9" t="s">
        <v>240</v>
      </c>
      <c r="F1317" s="9" t="s">
        <v>1605</v>
      </c>
      <c r="G1317" s="13">
        <v>2008.0</v>
      </c>
      <c r="H1317" s="13">
        <v>44068.0</v>
      </c>
      <c r="I1317" s="13">
        <v>1.0</v>
      </c>
      <c r="J1317" s="13">
        <v>345000.0</v>
      </c>
      <c r="K1317" s="9" t="s">
        <v>3369</v>
      </c>
      <c r="L1317" s="13">
        <v>3.0</v>
      </c>
      <c r="M1317" s="9" t="s">
        <v>3418</v>
      </c>
      <c r="N1317" s="13">
        <v>307017.0</v>
      </c>
      <c r="O1317" s="13">
        <v>323000.0</v>
      </c>
    </row>
    <row r="1318">
      <c r="A1318" s="13">
        <v>18648.0</v>
      </c>
      <c r="B1318" s="9" t="s">
        <v>4874</v>
      </c>
      <c r="C1318" s="14">
        <v>42261.0</v>
      </c>
      <c r="D1318" s="9" t="s">
        <v>91</v>
      </c>
      <c r="E1318" s="9" t="s">
        <v>907</v>
      </c>
      <c r="F1318" s="9" t="s">
        <v>1013</v>
      </c>
      <c r="G1318" s="13">
        <v>2008.0</v>
      </c>
      <c r="H1318" s="13">
        <v>35438.0</v>
      </c>
      <c r="I1318" s="13">
        <v>1.0</v>
      </c>
      <c r="J1318" s="13">
        <v>340000.0</v>
      </c>
      <c r="K1318" s="9" t="s">
        <v>3369</v>
      </c>
      <c r="L1318" s="13">
        <v>3.2</v>
      </c>
      <c r="M1318" s="9" t="s">
        <v>3374</v>
      </c>
      <c r="N1318" s="13">
        <v>267288.0</v>
      </c>
      <c r="O1318" s="34"/>
    </row>
    <row r="1319">
      <c r="A1319" s="13">
        <v>21171.0</v>
      </c>
      <c r="B1319" s="9" t="s">
        <v>4875</v>
      </c>
      <c r="C1319" s="14">
        <v>42291.0</v>
      </c>
      <c r="D1319" s="9" t="s">
        <v>61</v>
      </c>
      <c r="E1319" s="9" t="s">
        <v>1933</v>
      </c>
      <c r="F1319" s="9" t="s">
        <v>3496</v>
      </c>
      <c r="G1319" s="13">
        <v>2004.0</v>
      </c>
      <c r="H1319" s="13">
        <v>72133.0</v>
      </c>
      <c r="I1319" s="13">
        <v>3.0</v>
      </c>
      <c r="J1319" s="13">
        <v>180000.0</v>
      </c>
      <c r="K1319" s="9" t="s">
        <v>3387</v>
      </c>
      <c r="L1319" s="13">
        <v>2.5</v>
      </c>
      <c r="M1319" s="9" t="s">
        <v>3370</v>
      </c>
      <c r="N1319" s="13">
        <v>138088.0</v>
      </c>
      <c r="O1319" s="34"/>
    </row>
    <row r="1320">
      <c r="A1320" s="13">
        <v>88497.0</v>
      </c>
      <c r="B1320" s="9" t="s">
        <v>4876</v>
      </c>
      <c r="C1320" s="14">
        <v>42350.0</v>
      </c>
      <c r="D1320" s="9" t="s">
        <v>91</v>
      </c>
      <c r="E1320" s="9" t="s">
        <v>243</v>
      </c>
      <c r="F1320" s="9" t="s">
        <v>304</v>
      </c>
      <c r="G1320" s="13">
        <v>2012.0</v>
      </c>
      <c r="H1320" s="13">
        <v>19972.0</v>
      </c>
      <c r="I1320" s="13">
        <v>1.0</v>
      </c>
      <c r="J1320" s="13">
        <v>740000.0</v>
      </c>
      <c r="K1320" s="9" t="s">
        <v>3369</v>
      </c>
      <c r="L1320" s="13">
        <v>4.1</v>
      </c>
      <c r="M1320" s="9" t="s">
        <v>3372</v>
      </c>
      <c r="O1320" s="13">
        <v>677800.0</v>
      </c>
    </row>
    <row r="1321">
      <c r="A1321" s="13">
        <v>73318.0</v>
      </c>
      <c r="B1321" s="9" t="s">
        <v>4877</v>
      </c>
      <c r="C1321" s="14">
        <v>42338.0</v>
      </c>
      <c r="D1321" s="9" t="s">
        <v>91</v>
      </c>
      <c r="E1321" s="9" t="s">
        <v>1223</v>
      </c>
      <c r="F1321" s="9" t="s">
        <v>1513</v>
      </c>
      <c r="G1321" s="13">
        <v>2014.0</v>
      </c>
      <c r="H1321" s="13">
        <v>8020.0</v>
      </c>
      <c r="I1321" s="13">
        <v>1.0</v>
      </c>
      <c r="J1321" s="13">
        <v>300000.0</v>
      </c>
      <c r="K1321" s="9" t="s">
        <v>3387</v>
      </c>
      <c r="L1321" s="13">
        <v>4.4</v>
      </c>
      <c r="M1321" s="9" t="s">
        <v>3374</v>
      </c>
      <c r="O1321" s="34"/>
    </row>
    <row r="1322">
      <c r="A1322" s="13">
        <v>120935.0</v>
      </c>
      <c r="B1322" s="9" t="s">
        <v>4878</v>
      </c>
      <c r="C1322" s="14">
        <v>42401.0</v>
      </c>
      <c r="D1322" s="9" t="s">
        <v>91</v>
      </c>
      <c r="E1322" s="9" t="s">
        <v>92</v>
      </c>
      <c r="F1322" s="9" t="s">
        <v>124</v>
      </c>
      <c r="G1322" s="13">
        <v>2011.0</v>
      </c>
      <c r="H1322" s="13">
        <v>80608.0</v>
      </c>
      <c r="I1322" s="13">
        <v>1.0</v>
      </c>
      <c r="J1322" s="13">
        <v>650000.0</v>
      </c>
      <c r="K1322" s="9" t="s">
        <v>3383</v>
      </c>
      <c r="L1322" s="13">
        <v>4.0</v>
      </c>
      <c r="M1322" s="9" t="s">
        <v>3372</v>
      </c>
      <c r="O1322" s="13">
        <v>748800.0</v>
      </c>
    </row>
    <row r="1323">
      <c r="A1323" s="13">
        <v>224744.0</v>
      </c>
      <c r="B1323" s="9" t="s">
        <v>4879</v>
      </c>
      <c r="C1323" s="14">
        <v>42449.0</v>
      </c>
      <c r="D1323" s="9" t="s">
        <v>61</v>
      </c>
      <c r="E1323" s="9" t="s">
        <v>1211</v>
      </c>
      <c r="F1323" s="9" t="s">
        <v>306</v>
      </c>
      <c r="G1323" s="13">
        <v>2011.0</v>
      </c>
      <c r="H1323" s="13">
        <v>25000.0</v>
      </c>
      <c r="I1323" s="13">
        <v>2.0</v>
      </c>
      <c r="J1323" s="13">
        <v>280000.0</v>
      </c>
      <c r="K1323" s="34"/>
      <c r="L1323" s="13">
        <v>3.9</v>
      </c>
      <c r="M1323" s="9" t="s">
        <v>3372</v>
      </c>
      <c r="N1323" s="13">
        <v>224682.0</v>
      </c>
      <c r="O1323" s="13">
        <v>213390.0</v>
      </c>
    </row>
    <row r="1324">
      <c r="A1324" s="13">
        <v>225459.0</v>
      </c>
      <c r="B1324" s="9" t="s">
        <v>4880</v>
      </c>
      <c r="C1324" s="14">
        <v>42451.0</v>
      </c>
      <c r="D1324" s="9" t="s">
        <v>61</v>
      </c>
      <c r="E1324" s="9" t="s">
        <v>216</v>
      </c>
      <c r="F1324" s="9" t="s">
        <v>111</v>
      </c>
      <c r="G1324" s="13">
        <v>2008.0</v>
      </c>
      <c r="H1324" s="13">
        <v>83455.0</v>
      </c>
      <c r="I1324" s="13">
        <v>2.0</v>
      </c>
      <c r="J1324" s="13">
        <v>500000.0</v>
      </c>
      <c r="K1324" s="9" t="s">
        <v>3376</v>
      </c>
      <c r="L1324" s="13">
        <v>3.2</v>
      </c>
      <c r="M1324" s="9" t="s">
        <v>3372</v>
      </c>
      <c r="O1324" s="13">
        <v>415350.0</v>
      </c>
    </row>
    <row r="1325">
      <c r="A1325" s="13">
        <v>102797.0</v>
      </c>
      <c r="B1325" s="9" t="s">
        <v>4881</v>
      </c>
      <c r="C1325" s="14">
        <v>42364.0</v>
      </c>
      <c r="D1325" s="9" t="s">
        <v>13</v>
      </c>
      <c r="E1325" s="9" t="s">
        <v>324</v>
      </c>
      <c r="F1325" s="9" t="s">
        <v>524</v>
      </c>
      <c r="G1325" s="13">
        <v>2011.0</v>
      </c>
      <c r="H1325" s="13">
        <v>21655.0</v>
      </c>
      <c r="I1325" s="13">
        <v>2.0</v>
      </c>
      <c r="J1325" s="13">
        <v>410000.0</v>
      </c>
      <c r="K1325" s="9" t="s">
        <v>3387</v>
      </c>
      <c r="L1325" s="13">
        <v>4.1</v>
      </c>
      <c r="M1325" s="9" t="s">
        <v>3372</v>
      </c>
      <c r="O1325" s="13">
        <v>314190.0</v>
      </c>
    </row>
    <row r="1326">
      <c r="A1326" s="13">
        <v>120501.0</v>
      </c>
      <c r="B1326" s="9" t="s">
        <v>4882</v>
      </c>
      <c r="C1326" s="14">
        <v>42400.0</v>
      </c>
      <c r="D1326" s="9" t="s">
        <v>64</v>
      </c>
      <c r="E1326" s="9" t="s">
        <v>174</v>
      </c>
      <c r="F1326" s="9" t="s">
        <v>108</v>
      </c>
      <c r="G1326" s="13">
        <v>2015.0</v>
      </c>
      <c r="H1326" s="13">
        <v>6404.0</v>
      </c>
      <c r="I1326" s="13">
        <v>1.0</v>
      </c>
      <c r="J1326" s="13">
        <v>1025000.0</v>
      </c>
      <c r="K1326" s="9" t="s">
        <v>3376</v>
      </c>
      <c r="L1326" s="13">
        <v>4.7</v>
      </c>
      <c r="M1326" s="9" t="s">
        <v>3370</v>
      </c>
      <c r="O1326" s="34"/>
    </row>
    <row r="1327">
      <c r="A1327" s="13">
        <v>101860.0</v>
      </c>
      <c r="B1327" s="9" t="s">
        <v>4883</v>
      </c>
      <c r="C1327" s="14">
        <v>42361.0</v>
      </c>
      <c r="D1327" s="9" t="s">
        <v>55</v>
      </c>
      <c r="E1327" s="9" t="s">
        <v>58</v>
      </c>
      <c r="F1327" s="9" t="s">
        <v>4884</v>
      </c>
      <c r="G1327" s="13">
        <v>2012.0</v>
      </c>
      <c r="H1327" s="13">
        <v>22961.0</v>
      </c>
      <c r="I1327" s="13">
        <v>1.0</v>
      </c>
      <c r="J1327" s="13">
        <v>720000.0</v>
      </c>
      <c r="K1327" s="34"/>
      <c r="L1327" s="13">
        <v>4.1</v>
      </c>
      <c r="M1327" s="9" t="s">
        <v>3374</v>
      </c>
      <c r="O1327" s="34"/>
    </row>
    <row r="1328">
      <c r="A1328" s="13">
        <v>128595.0</v>
      </c>
      <c r="B1328" s="9" t="s">
        <v>4885</v>
      </c>
      <c r="C1328" s="14">
        <v>42414.0</v>
      </c>
      <c r="D1328" s="9" t="s">
        <v>91</v>
      </c>
      <c r="E1328" s="9" t="s">
        <v>92</v>
      </c>
      <c r="F1328" s="9" t="s">
        <v>1429</v>
      </c>
      <c r="G1328" s="13">
        <v>2007.0</v>
      </c>
      <c r="H1328" s="13">
        <v>34674.0</v>
      </c>
      <c r="I1328" s="13">
        <v>1.0</v>
      </c>
      <c r="J1328" s="13">
        <v>300000.0</v>
      </c>
      <c r="K1328" s="9" t="s">
        <v>3369</v>
      </c>
      <c r="L1328" s="13">
        <v>3.2</v>
      </c>
      <c r="M1328" s="9" t="s">
        <v>3370</v>
      </c>
      <c r="O1328" s="34"/>
    </row>
    <row r="1329">
      <c r="A1329" s="13">
        <v>79576.0</v>
      </c>
      <c r="B1329" s="9" t="s">
        <v>4886</v>
      </c>
      <c r="C1329" s="14">
        <v>42329.0</v>
      </c>
      <c r="D1329" s="9" t="s">
        <v>61</v>
      </c>
      <c r="E1329" s="9" t="s">
        <v>202</v>
      </c>
      <c r="F1329" s="9" t="s">
        <v>252</v>
      </c>
      <c r="G1329" s="13">
        <v>2011.0</v>
      </c>
      <c r="H1329" s="13">
        <v>36293.0</v>
      </c>
      <c r="I1329" s="13">
        <v>1.0</v>
      </c>
      <c r="J1329" s="13">
        <v>520000.0</v>
      </c>
      <c r="K1329" s="9" t="s">
        <v>3369</v>
      </c>
      <c r="L1329" s="13">
        <v>3.7</v>
      </c>
      <c r="M1329" s="9" t="s">
        <v>3370</v>
      </c>
      <c r="N1329" s="13">
        <v>463800.0</v>
      </c>
      <c r="O1329" s="13">
        <v>455700.0</v>
      </c>
    </row>
    <row r="1330">
      <c r="A1330" s="13">
        <v>100385.0</v>
      </c>
      <c r="B1330" s="9" t="s">
        <v>4887</v>
      </c>
      <c r="C1330" s="14">
        <v>42358.0</v>
      </c>
      <c r="D1330" s="9" t="s">
        <v>25</v>
      </c>
      <c r="E1330" s="9" t="s">
        <v>195</v>
      </c>
      <c r="F1330" s="9" t="s">
        <v>4812</v>
      </c>
      <c r="G1330" s="13">
        <v>2013.0</v>
      </c>
      <c r="H1330" s="13">
        <v>33675.0</v>
      </c>
      <c r="I1330" s="13">
        <v>1.0</v>
      </c>
      <c r="J1330" s="13">
        <v>800000.0</v>
      </c>
      <c r="K1330" s="9" t="s">
        <v>3383</v>
      </c>
      <c r="L1330" s="13">
        <v>4.1</v>
      </c>
      <c r="M1330" s="9" t="s">
        <v>3370</v>
      </c>
      <c r="O1330" s="34"/>
    </row>
    <row r="1331">
      <c r="A1331" s="13">
        <v>135356.0</v>
      </c>
      <c r="B1331" s="9" t="s">
        <v>4888</v>
      </c>
      <c r="C1331" s="14">
        <v>42425.0</v>
      </c>
      <c r="D1331" s="9" t="s">
        <v>81</v>
      </c>
      <c r="E1331" s="9" t="s">
        <v>82</v>
      </c>
      <c r="F1331" s="9" t="s">
        <v>294</v>
      </c>
      <c r="G1331" s="13">
        <v>2011.0</v>
      </c>
      <c r="H1331" s="13">
        <v>35218.0</v>
      </c>
      <c r="I1331" s="13">
        <v>1.0</v>
      </c>
      <c r="J1331" s="13">
        <v>640000.0</v>
      </c>
      <c r="K1331" s="9" t="s">
        <v>3376</v>
      </c>
      <c r="L1331" s="13">
        <v>3.4</v>
      </c>
      <c r="M1331" s="9" t="s">
        <v>3372</v>
      </c>
      <c r="O1331" s="13">
        <v>584400.0</v>
      </c>
    </row>
    <row r="1332">
      <c r="A1332" s="13">
        <v>217215.0</v>
      </c>
      <c r="B1332" s="9" t="s">
        <v>4889</v>
      </c>
      <c r="C1332" s="14">
        <v>42442.0</v>
      </c>
      <c r="D1332" s="9" t="s">
        <v>81</v>
      </c>
      <c r="E1332" s="9" t="s">
        <v>1099</v>
      </c>
      <c r="F1332" s="9" t="s">
        <v>2135</v>
      </c>
      <c r="G1332" s="13">
        <v>2005.0</v>
      </c>
      <c r="H1332" s="13">
        <v>66327.0</v>
      </c>
      <c r="I1332" s="13">
        <v>3.0</v>
      </c>
      <c r="J1332" s="13">
        <v>265000.0</v>
      </c>
      <c r="K1332" s="9" t="s">
        <v>3383</v>
      </c>
      <c r="L1332" s="13">
        <v>2.0</v>
      </c>
      <c r="M1332" s="9" t="s">
        <v>3372</v>
      </c>
      <c r="O1332" s="13">
        <v>171360.0</v>
      </c>
    </row>
    <row r="1333">
      <c r="A1333" s="13">
        <v>99490.0</v>
      </c>
      <c r="B1333" s="9" t="s">
        <v>4890</v>
      </c>
      <c r="C1333" s="14">
        <v>42358.0</v>
      </c>
      <c r="D1333" s="9" t="s">
        <v>64</v>
      </c>
      <c r="E1333" s="9" t="s">
        <v>174</v>
      </c>
      <c r="F1333" s="9" t="s">
        <v>175</v>
      </c>
      <c r="G1333" s="13">
        <v>2012.0</v>
      </c>
      <c r="H1333" s="13">
        <v>27197.0</v>
      </c>
      <c r="I1333" s="13">
        <v>1.0</v>
      </c>
      <c r="J1333" s="13">
        <v>650000.0</v>
      </c>
      <c r="K1333" s="34"/>
      <c r="L1333" s="13">
        <v>3.8</v>
      </c>
      <c r="M1333" s="9" t="s">
        <v>3374</v>
      </c>
      <c r="O1333" s="13">
        <v>766800.0</v>
      </c>
    </row>
    <row r="1334">
      <c r="A1334" s="13">
        <v>212991.0</v>
      </c>
      <c r="B1334" s="9" t="s">
        <v>4891</v>
      </c>
      <c r="C1334" s="14">
        <v>42433.0</v>
      </c>
      <c r="D1334" s="9" t="s">
        <v>13</v>
      </c>
      <c r="E1334" s="9" t="s">
        <v>324</v>
      </c>
      <c r="F1334" s="9" t="s">
        <v>524</v>
      </c>
      <c r="G1334" s="13">
        <v>2013.0</v>
      </c>
      <c r="H1334" s="13">
        <v>19229.0</v>
      </c>
      <c r="I1334" s="13">
        <v>1.0</v>
      </c>
      <c r="J1334" s="13">
        <v>500000.0</v>
      </c>
      <c r="K1334" s="9" t="s">
        <v>3369</v>
      </c>
      <c r="L1334" s="13">
        <v>4.3</v>
      </c>
      <c r="M1334" s="9" t="s">
        <v>3372</v>
      </c>
      <c r="O1334" s="13">
        <v>419600.0</v>
      </c>
    </row>
    <row r="1335">
      <c r="A1335" s="13">
        <v>66001.0</v>
      </c>
      <c r="B1335" s="9" t="s">
        <v>4892</v>
      </c>
      <c r="C1335" s="14">
        <v>42321.0</v>
      </c>
      <c r="D1335" s="9" t="s">
        <v>61</v>
      </c>
      <c r="E1335" s="9" t="s">
        <v>1903</v>
      </c>
      <c r="F1335" s="9" t="s">
        <v>306</v>
      </c>
      <c r="G1335" s="13">
        <v>2007.0</v>
      </c>
      <c r="H1335" s="13">
        <v>47463.0</v>
      </c>
      <c r="I1335" s="13">
        <v>2.0</v>
      </c>
      <c r="J1335" s="13">
        <v>160000.0</v>
      </c>
      <c r="K1335" s="9" t="s">
        <v>3369</v>
      </c>
      <c r="L1335" s="13">
        <v>2.5</v>
      </c>
      <c r="M1335" s="9" t="s">
        <v>3374</v>
      </c>
      <c r="O1335" s="13">
        <v>129600.0</v>
      </c>
    </row>
    <row r="1336">
      <c r="A1336" s="13">
        <v>100920.0</v>
      </c>
      <c r="B1336" s="9" t="s">
        <v>4893</v>
      </c>
      <c r="C1336" s="14">
        <v>42359.0</v>
      </c>
      <c r="D1336" s="9" t="s">
        <v>61</v>
      </c>
      <c r="E1336" s="9" t="s">
        <v>216</v>
      </c>
      <c r="F1336" s="9" t="s">
        <v>143</v>
      </c>
      <c r="G1336" s="13">
        <v>2012.0</v>
      </c>
      <c r="H1336" s="13">
        <v>24390.0</v>
      </c>
      <c r="I1336" s="13">
        <v>1.0</v>
      </c>
      <c r="J1336" s="13">
        <v>600000.0</v>
      </c>
      <c r="K1336" s="9" t="s">
        <v>3376</v>
      </c>
      <c r="L1336" s="13">
        <v>4.3</v>
      </c>
      <c r="M1336" s="9" t="s">
        <v>3374</v>
      </c>
      <c r="N1336" s="13">
        <v>544581.0</v>
      </c>
      <c r="O1336" s="13">
        <v>582800.0</v>
      </c>
    </row>
    <row r="1337">
      <c r="A1337" s="13">
        <v>115530.0</v>
      </c>
      <c r="B1337" s="9" t="s">
        <v>4894</v>
      </c>
      <c r="C1337" s="14">
        <v>42391.0</v>
      </c>
      <c r="D1337" s="9" t="s">
        <v>81</v>
      </c>
      <c r="E1337" s="9" t="s">
        <v>1059</v>
      </c>
      <c r="F1337" s="9" t="s">
        <v>356</v>
      </c>
      <c r="G1337" s="13">
        <v>2012.0</v>
      </c>
      <c r="H1337" s="13">
        <v>45851.0</v>
      </c>
      <c r="I1337" s="13">
        <v>1.0</v>
      </c>
      <c r="J1337" s="13">
        <v>450000.0</v>
      </c>
      <c r="K1337" s="9" t="s">
        <v>3383</v>
      </c>
      <c r="L1337" s="13">
        <v>4.1</v>
      </c>
      <c r="M1337" s="9" t="s">
        <v>3370</v>
      </c>
      <c r="O1337" s="13">
        <v>472500.0</v>
      </c>
    </row>
    <row r="1338">
      <c r="A1338" s="13">
        <v>121988.0</v>
      </c>
      <c r="B1338" s="9" t="s">
        <v>4895</v>
      </c>
      <c r="C1338" s="14">
        <v>42404.0</v>
      </c>
      <c r="D1338" s="9" t="s">
        <v>91</v>
      </c>
      <c r="E1338" s="9" t="s">
        <v>92</v>
      </c>
      <c r="F1338" s="9" t="s">
        <v>124</v>
      </c>
      <c r="G1338" s="13">
        <v>2014.0</v>
      </c>
      <c r="H1338" s="13">
        <v>16460.0</v>
      </c>
      <c r="I1338" s="13">
        <v>1.0</v>
      </c>
      <c r="J1338" s="13">
        <v>1025000.0</v>
      </c>
      <c r="K1338" s="9" t="s">
        <v>3383</v>
      </c>
      <c r="L1338" s="13">
        <v>4.3</v>
      </c>
      <c r="M1338" s="9" t="s">
        <v>3370</v>
      </c>
      <c r="O1338" s="13">
        <v>1036100.0</v>
      </c>
    </row>
    <row r="1339">
      <c r="A1339" s="13">
        <v>117266.0</v>
      </c>
      <c r="B1339" s="9" t="s">
        <v>4896</v>
      </c>
      <c r="C1339" s="14">
        <v>42394.0</v>
      </c>
      <c r="D1339" s="9" t="s">
        <v>36</v>
      </c>
      <c r="E1339" s="9" t="s">
        <v>2207</v>
      </c>
      <c r="F1339" s="9" t="s">
        <v>2164</v>
      </c>
      <c r="G1339" s="13">
        <v>2011.0</v>
      </c>
      <c r="H1339" s="13">
        <v>35373.0</v>
      </c>
      <c r="I1339" s="13">
        <v>1.0</v>
      </c>
      <c r="J1339" s="13">
        <v>240000.0</v>
      </c>
      <c r="K1339" s="9" t="s">
        <v>3369</v>
      </c>
      <c r="L1339" s="13">
        <v>4.0</v>
      </c>
      <c r="M1339" s="9" t="s">
        <v>3372</v>
      </c>
      <c r="O1339" s="13">
        <v>207100.0</v>
      </c>
    </row>
    <row r="1340">
      <c r="A1340" s="13">
        <v>107435.0</v>
      </c>
      <c r="B1340" s="35" t="s">
        <v>4897</v>
      </c>
      <c r="C1340" s="14">
        <v>42374.0</v>
      </c>
      <c r="D1340" s="9" t="s">
        <v>32</v>
      </c>
      <c r="E1340" s="9" t="s">
        <v>155</v>
      </c>
      <c r="F1340" s="9" t="s">
        <v>4898</v>
      </c>
      <c r="G1340" s="13">
        <v>2010.0</v>
      </c>
      <c r="H1340" s="13">
        <v>140012.0</v>
      </c>
      <c r="I1340" s="13">
        <v>1.0</v>
      </c>
      <c r="J1340" s="13">
        <v>850000.0</v>
      </c>
      <c r="K1340" s="9" t="s">
        <v>3369</v>
      </c>
      <c r="L1340" s="13">
        <v>3.4</v>
      </c>
      <c r="M1340" s="9" t="s">
        <v>3370</v>
      </c>
      <c r="O1340" s="13">
        <v>642600.0</v>
      </c>
    </row>
    <row r="1341">
      <c r="A1341" s="13">
        <v>103871.0</v>
      </c>
      <c r="B1341" s="9" t="s">
        <v>4899</v>
      </c>
      <c r="C1341" s="14">
        <v>42371.0</v>
      </c>
      <c r="D1341" s="9" t="s">
        <v>273</v>
      </c>
      <c r="E1341" s="9" t="s">
        <v>1129</v>
      </c>
      <c r="F1341" s="9" t="s">
        <v>3505</v>
      </c>
      <c r="G1341" s="13">
        <v>2010.0</v>
      </c>
      <c r="H1341" s="13">
        <v>49709.0</v>
      </c>
      <c r="I1341" s="13">
        <v>1.0</v>
      </c>
      <c r="J1341" s="13">
        <v>425000.0</v>
      </c>
      <c r="K1341" s="9" t="s">
        <v>3376</v>
      </c>
      <c r="L1341" s="13">
        <v>3.3</v>
      </c>
      <c r="M1341" s="9" t="s">
        <v>3374</v>
      </c>
      <c r="O1341" s="13">
        <v>329800.0</v>
      </c>
    </row>
    <row r="1342">
      <c r="A1342" s="13">
        <v>67996.0</v>
      </c>
      <c r="B1342" s="9" t="s">
        <v>4900</v>
      </c>
      <c r="C1342" s="14">
        <v>42333.0</v>
      </c>
      <c r="D1342" s="9" t="s">
        <v>91</v>
      </c>
      <c r="E1342" s="9" t="s">
        <v>243</v>
      </c>
      <c r="F1342" s="9" t="s">
        <v>799</v>
      </c>
      <c r="G1342" s="13">
        <v>2012.0</v>
      </c>
      <c r="H1342" s="13">
        <v>25236.0</v>
      </c>
      <c r="I1342" s="13">
        <v>2.0</v>
      </c>
      <c r="J1342" s="13">
        <v>500000.0</v>
      </c>
      <c r="K1342" s="9" t="s">
        <v>3369</v>
      </c>
      <c r="L1342" s="13">
        <v>3.9</v>
      </c>
      <c r="M1342" s="9" t="s">
        <v>3418</v>
      </c>
      <c r="O1342" s="13">
        <v>441990.0</v>
      </c>
    </row>
    <row r="1343">
      <c r="A1343" s="13">
        <v>130888.0</v>
      </c>
      <c r="B1343" s="9" t="s">
        <v>4901</v>
      </c>
      <c r="C1343" s="14">
        <v>42416.0</v>
      </c>
      <c r="D1343" s="9" t="s">
        <v>91</v>
      </c>
      <c r="E1343" s="9" t="s">
        <v>1826</v>
      </c>
      <c r="F1343" s="9" t="s">
        <v>1120</v>
      </c>
      <c r="G1343" s="13">
        <v>2009.0</v>
      </c>
      <c r="H1343" s="13">
        <v>29523.0</v>
      </c>
      <c r="I1343" s="13">
        <v>2.0</v>
      </c>
      <c r="J1343" s="13">
        <v>280000.0</v>
      </c>
      <c r="K1343" s="9" t="s">
        <v>3385</v>
      </c>
      <c r="L1343" s="13">
        <v>3.5</v>
      </c>
      <c r="M1343" s="9" t="s">
        <v>3370</v>
      </c>
      <c r="N1343" s="13">
        <v>197531.0</v>
      </c>
      <c r="O1343" s="13">
        <v>233190.0</v>
      </c>
    </row>
    <row r="1344">
      <c r="A1344" s="13">
        <v>99396.0</v>
      </c>
      <c r="B1344" s="9" t="s">
        <v>4902</v>
      </c>
      <c r="C1344" s="14">
        <v>42375.0</v>
      </c>
      <c r="D1344" s="9" t="s">
        <v>32</v>
      </c>
      <c r="E1344" s="9" t="s">
        <v>155</v>
      </c>
      <c r="F1344" s="9" t="s">
        <v>2129</v>
      </c>
      <c r="G1344" s="13">
        <v>2009.0</v>
      </c>
      <c r="H1344" s="13">
        <v>80942.0</v>
      </c>
      <c r="I1344" s="13">
        <v>1.0</v>
      </c>
      <c r="J1344" s="13">
        <v>460000.0</v>
      </c>
      <c r="K1344" s="9" t="s">
        <v>3369</v>
      </c>
      <c r="L1344" s="13">
        <v>3.4</v>
      </c>
      <c r="M1344" s="9" t="s">
        <v>3374</v>
      </c>
      <c r="O1344" s="13">
        <v>434400.0</v>
      </c>
    </row>
    <row r="1345">
      <c r="A1345" s="13">
        <v>219120.0</v>
      </c>
      <c r="B1345" s="9" t="s">
        <v>4903</v>
      </c>
      <c r="C1345" s="14">
        <v>42442.0</v>
      </c>
      <c r="D1345" s="9" t="s">
        <v>91</v>
      </c>
      <c r="E1345" s="9" t="s">
        <v>92</v>
      </c>
      <c r="F1345" s="9" t="s">
        <v>124</v>
      </c>
      <c r="G1345" s="13">
        <v>2013.0</v>
      </c>
      <c r="H1345" s="13">
        <v>35155.0</v>
      </c>
      <c r="I1345" s="13">
        <v>1.0</v>
      </c>
      <c r="J1345" s="13">
        <v>750000.0</v>
      </c>
      <c r="K1345" s="9" t="s">
        <v>3369</v>
      </c>
      <c r="L1345" s="13">
        <v>4.3</v>
      </c>
      <c r="M1345" s="9" t="s">
        <v>3370</v>
      </c>
      <c r="O1345" s="13">
        <v>943600.0</v>
      </c>
    </row>
    <row r="1346">
      <c r="A1346" s="13">
        <v>224741.0</v>
      </c>
      <c r="B1346" s="9" t="s">
        <v>4904</v>
      </c>
      <c r="C1346" s="14">
        <v>42452.0</v>
      </c>
      <c r="D1346" s="9" t="s">
        <v>91</v>
      </c>
      <c r="E1346" s="9" t="s">
        <v>907</v>
      </c>
      <c r="F1346" s="9" t="s">
        <v>2716</v>
      </c>
      <c r="G1346" s="13">
        <v>2011.0</v>
      </c>
      <c r="H1346" s="13">
        <v>29636.0</v>
      </c>
      <c r="I1346" s="13">
        <v>1.0</v>
      </c>
      <c r="J1346" s="13">
        <v>445000.0</v>
      </c>
      <c r="K1346" s="9" t="s">
        <v>3387</v>
      </c>
      <c r="L1346" s="13">
        <v>2.9</v>
      </c>
      <c r="M1346" s="9" t="s">
        <v>3370</v>
      </c>
      <c r="O1346" s="13">
        <v>381400.0</v>
      </c>
    </row>
    <row r="1347">
      <c r="A1347" s="13">
        <v>112754.0</v>
      </c>
      <c r="B1347" s="9" t="s">
        <v>4905</v>
      </c>
      <c r="C1347" s="14">
        <v>42386.0</v>
      </c>
      <c r="D1347" s="9" t="s">
        <v>36</v>
      </c>
      <c r="E1347" s="9" t="s">
        <v>902</v>
      </c>
      <c r="F1347" s="9" t="s">
        <v>1599</v>
      </c>
      <c r="G1347" s="13">
        <v>2012.0</v>
      </c>
      <c r="H1347" s="13">
        <v>11621.0</v>
      </c>
      <c r="I1347" s="13">
        <v>1.0</v>
      </c>
      <c r="J1347" s="13">
        <v>398000.0</v>
      </c>
      <c r="K1347" s="9" t="s">
        <v>3387</v>
      </c>
      <c r="L1347" s="13">
        <v>4.0</v>
      </c>
      <c r="M1347" s="9" t="s">
        <v>3372</v>
      </c>
      <c r="O1347" s="13">
        <v>383900.0</v>
      </c>
    </row>
    <row r="1348">
      <c r="A1348" s="13">
        <v>218025.0</v>
      </c>
      <c r="B1348" s="9" t="s">
        <v>4906</v>
      </c>
      <c r="C1348" s="14">
        <v>42440.0</v>
      </c>
      <c r="D1348" s="9" t="s">
        <v>81</v>
      </c>
      <c r="E1348" s="9" t="s">
        <v>82</v>
      </c>
      <c r="F1348" s="9" t="s">
        <v>294</v>
      </c>
      <c r="G1348" s="13">
        <v>2013.0</v>
      </c>
      <c r="H1348" s="13">
        <v>20566.0</v>
      </c>
      <c r="I1348" s="13">
        <v>1.0</v>
      </c>
      <c r="J1348" s="13">
        <v>850000.0</v>
      </c>
      <c r="K1348" s="9" t="s">
        <v>3369</v>
      </c>
      <c r="L1348" s="13">
        <v>4.0</v>
      </c>
      <c r="M1348" s="9" t="s">
        <v>3372</v>
      </c>
      <c r="O1348" s="13">
        <v>797900.0</v>
      </c>
    </row>
    <row r="1349">
      <c r="A1349" s="13">
        <v>106995.0</v>
      </c>
      <c r="B1349" s="9" t="s">
        <v>4907</v>
      </c>
      <c r="C1349" s="14">
        <v>42373.0</v>
      </c>
      <c r="D1349" s="9" t="s">
        <v>91</v>
      </c>
      <c r="E1349" s="9" t="s">
        <v>907</v>
      </c>
      <c r="F1349" s="9" t="s">
        <v>2715</v>
      </c>
      <c r="G1349" s="13">
        <v>2009.0</v>
      </c>
      <c r="H1349" s="13">
        <v>23604.0</v>
      </c>
      <c r="I1349" s="13">
        <v>3.0</v>
      </c>
      <c r="J1349" s="13">
        <v>295000.0</v>
      </c>
      <c r="K1349" s="9" t="s">
        <v>3369</v>
      </c>
      <c r="L1349" s="13">
        <v>3.5</v>
      </c>
      <c r="M1349" s="9" t="s">
        <v>3372</v>
      </c>
      <c r="N1349" s="13">
        <v>225401.0</v>
      </c>
      <c r="O1349" s="13">
        <v>217175.0</v>
      </c>
    </row>
    <row r="1350">
      <c r="A1350" s="13">
        <v>126800.0</v>
      </c>
      <c r="B1350" s="9" t="s">
        <v>4908</v>
      </c>
      <c r="C1350" s="14">
        <v>42409.0</v>
      </c>
      <c r="D1350" s="9" t="s">
        <v>81</v>
      </c>
      <c r="E1350" s="9" t="s">
        <v>476</v>
      </c>
      <c r="F1350" s="9" t="s">
        <v>100</v>
      </c>
      <c r="G1350" s="13">
        <v>2013.0</v>
      </c>
      <c r="H1350" s="13">
        <v>26833.0</v>
      </c>
      <c r="I1350" s="13">
        <v>1.0</v>
      </c>
      <c r="J1350" s="13">
        <v>580000.0</v>
      </c>
      <c r="K1350" s="9" t="s">
        <v>3369</v>
      </c>
      <c r="L1350" s="13">
        <v>4.1</v>
      </c>
      <c r="M1350" s="9" t="s">
        <v>3372</v>
      </c>
      <c r="O1350" s="13">
        <v>548200.0</v>
      </c>
    </row>
    <row r="1351">
      <c r="A1351" s="13">
        <v>221375.0</v>
      </c>
      <c r="B1351" s="9" t="s">
        <v>4909</v>
      </c>
      <c r="C1351" s="14">
        <v>42446.0</v>
      </c>
      <c r="D1351" s="9" t="s">
        <v>77</v>
      </c>
      <c r="E1351" s="9" t="s">
        <v>2298</v>
      </c>
      <c r="F1351" s="9" t="s">
        <v>2299</v>
      </c>
      <c r="G1351" s="13">
        <v>2006.0</v>
      </c>
      <c r="H1351" s="13">
        <v>87661.0</v>
      </c>
      <c r="I1351" s="13">
        <v>1.0</v>
      </c>
      <c r="J1351" s="13">
        <v>135000.0</v>
      </c>
      <c r="K1351" s="9" t="s">
        <v>3369</v>
      </c>
      <c r="L1351" s="13">
        <v>2.2</v>
      </c>
      <c r="M1351" s="9" t="s">
        <v>3372</v>
      </c>
      <c r="N1351" s="13">
        <v>116545.0</v>
      </c>
      <c r="O1351" s="13">
        <v>124800.0</v>
      </c>
    </row>
    <row r="1352">
      <c r="A1352" s="13">
        <v>99839.0</v>
      </c>
      <c r="B1352" s="9" t="s">
        <v>4910</v>
      </c>
      <c r="C1352" s="14">
        <v>42358.0</v>
      </c>
      <c r="D1352" s="9" t="s">
        <v>91</v>
      </c>
      <c r="E1352" s="9" t="s">
        <v>907</v>
      </c>
      <c r="F1352" s="9" t="s">
        <v>1434</v>
      </c>
      <c r="G1352" s="13">
        <v>2008.0</v>
      </c>
      <c r="H1352" s="13">
        <v>72948.0</v>
      </c>
      <c r="I1352" s="13">
        <v>2.0</v>
      </c>
      <c r="J1352" s="13">
        <v>275000.0</v>
      </c>
      <c r="K1352" s="9" t="s">
        <v>3383</v>
      </c>
      <c r="L1352" s="13">
        <v>3.4</v>
      </c>
      <c r="M1352" s="9" t="s">
        <v>3370</v>
      </c>
      <c r="N1352" s="13">
        <v>177729.0</v>
      </c>
      <c r="O1352" s="13">
        <v>188190.0</v>
      </c>
    </row>
    <row r="1353">
      <c r="A1353" s="13">
        <v>109964.0</v>
      </c>
      <c r="B1353" s="9" t="s">
        <v>4911</v>
      </c>
      <c r="C1353" s="14">
        <v>42378.0</v>
      </c>
      <c r="D1353" s="9" t="s">
        <v>61</v>
      </c>
      <c r="E1353" s="9" t="s">
        <v>2074</v>
      </c>
      <c r="F1353" s="9" t="s">
        <v>2075</v>
      </c>
      <c r="G1353" s="13">
        <v>2005.0</v>
      </c>
      <c r="H1353" s="13">
        <v>81419.0</v>
      </c>
      <c r="I1353" s="13">
        <v>2.0</v>
      </c>
      <c r="J1353" s="13">
        <v>195000.0</v>
      </c>
      <c r="K1353" s="9" t="s">
        <v>3369</v>
      </c>
      <c r="L1353" s="13">
        <v>2.4</v>
      </c>
      <c r="M1353" s="9" t="s">
        <v>3370</v>
      </c>
      <c r="O1353" s="34"/>
    </row>
    <row r="1354">
      <c r="A1354" s="13">
        <v>78264.0</v>
      </c>
      <c r="B1354" s="9" t="s">
        <v>4912</v>
      </c>
      <c r="C1354" s="14">
        <v>42329.0</v>
      </c>
      <c r="D1354" s="9" t="s">
        <v>77</v>
      </c>
      <c r="E1354" s="9" t="s">
        <v>623</v>
      </c>
      <c r="F1354" s="9" t="s">
        <v>1028</v>
      </c>
      <c r="G1354" s="13">
        <v>2012.0</v>
      </c>
      <c r="H1354" s="13">
        <v>37401.0</v>
      </c>
      <c r="I1354" s="13">
        <v>1.0</v>
      </c>
      <c r="J1354" s="13">
        <v>425000.0</v>
      </c>
      <c r="K1354" s="34"/>
      <c r="L1354" s="13">
        <v>4.0</v>
      </c>
      <c r="M1354" s="9" t="s">
        <v>3370</v>
      </c>
      <c r="O1354" s="13">
        <v>406900.0</v>
      </c>
    </row>
    <row r="1355">
      <c r="A1355" s="13">
        <v>109397.0</v>
      </c>
      <c r="B1355" s="9" t="s">
        <v>4913</v>
      </c>
      <c r="C1355" s="14">
        <v>42378.0</v>
      </c>
      <c r="D1355" s="9" t="s">
        <v>61</v>
      </c>
      <c r="E1355" s="9" t="s">
        <v>202</v>
      </c>
      <c r="F1355" s="9" t="s">
        <v>306</v>
      </c>
      <c r="G1355" s="13">
        <v>2013.0</v>
      </c>
      <c r="H1355" s="13">
        <v>7377.0</v>
      </c>
      <c r="I1355" s="13">
        <v>2.0</v>
      </c>
      <c r="J1355" s="13">
        <v>600000.0</v>
      </c>
      <c r="K1355" s="9" t="s">
        <v>3383</v>
      </c>
      <c r="L1355" s="13">
        <v>4.1</v>
      </c>
      <c r="M1355" s="9" t="s">
        <v>3372</v>
      </c>
    </row>
    <row r="1356">
      <c r="A1356" s="13">
        <v>109848.0</v>
      </c>
      <c r="B1356" s="9" t="s">
        <v>4914</v>
      </c>
      <c r="C1356" s="14">
        <v>42381.0</v>
      </c>
      <c r="D1356" s="9" t="s">
        <v>61</v>
      </c>
      <c r="E1356" s="9" t="s">
        <v>202</v>
      </c>
      <c r="F1356" s="9" t="s">
        <v>1605</v>
      </c>
      <c r="G1356" s="13">
        <v>2015.0</v>
      </c>
      <c r="H1356" s="13">
        <v>8285.0</v>
      </c>
      <c r="I1356" s="13">
        <v>1.0</v>
      </c>
      <c r="J1356" s="13">
        <v>650000.0</v>
      </c>
      <c r="K1356" s="9" t="s">
        <v>3369</v>
      </c>
      <c r="L1356" s="13">
        <v>4.7</v>
      </c>
      <c r="M1356" s="9" t="s">
        <v>3370</v>
      </c>
      <c r="O1356" s="34"/>
    </row>
    <row r="1357">
      <c r="A1357" s="13">
        <v>20133.0</v>
      </c>
      <c r="B1357" s="9" t="s">
        <v>4915</v>
      </c>
      <c r="C1357" s="14">
        <v>42283.0</v>
      </c>
      <c r="D1357" s="9" t="s">
        <v>64</v>
      </c>
      <c r="E1357" s="9" t="s">
        <v>174</v>
      </c>
      <c r="F1357" s="9" t="s">
        <v>3439</v>
      </c>
      <c r="G1357" s="13">
        <v>2013.0</v>
      </c>
      <c r="H1357" s="13">
        <v>18151.0</v>
      </c>
      <c r="I1357" s="13">
        <v>1.0</v>
      </c>
      <c r="J1357" s="13">
        <v>750000.0</v>
      </c>
      <c r="K1357" s="9" t="s">
        <v>3387</v>
      </c>
      <c r="L1357" s="13">
        <v>4.0</v>
      </c>
      <c r="M1357" s="9" t="s">
        <v>3374</v>
      </c>
      <c r="O1357" s="13">
        <v>590200.0</v>
      </c>
    </row>
    <row r="1358">
      <c r="A1358" s="13">
        <v>96274.0</v>
      </c>
      <c r="B1358" s="9" t="s">
        <v>4916</v>
      </c>
      <c r="C1358" s="14">
        <v>42350.0</v>
      </c>
      <c r="D1358" s="9" t="s">
        <v>25</v>
      </c>
      <c r="E1358" s="9" t="s">
        <v>50</v>
      </c>
      <c r="F1358" s="9" t="s">
        <v>51</v>
      </c>
      <c r="G1358" s="13">
        <v>2013.0</v>
      </c>
      <c r="H1358" s="13">
        <v>36157.0</v>
      </c>
      <c r="I1358" s="13">
        <v>1.0</v>
      </c>
      <c r="J1358" s="13">
        <v>1300000.0</v>
      </c>
      <c r="K1358" s="9" t="s">
        <v>3369</v>
      </c>
      <c r="L1358" s="13">
        <v>4.5</v>
      </c>
      <c r="M1358" s="9" t="s">
        <v>3370</v>
      </c>
      <c r="O1358" s="34"/>
    </row>
    <row r="1359">
      <c r="A1359" s="13">
        <v>137284.0</v>
      </c>
      <c r="B1359" s="9" t="s">
        <v>4917</v>
      </c>
      <c r="C1359" s="14">
        <v>42424.0</v>
      </c>
      <c r="D1359" s="9" t="s">
        <v>64</v>
      </c>
      <c r="E1359" s="9" t="s">
        <v>98</v>
      </c>
      <c r="F1359" s="9" t="s">
        <v>486</v>
      </c>
      <c r="G1359" s="13">
        <v>2014.0</v>
      </c>
      <c r="H1359" s="13">
        <v>10832.0</v>
      </c>
      <c r="I1359" s="13">
        <v>1.0</v>
      </c>
      <c r="J1359" s="13">
        <v>625000.0</v>
      </c>
      <c r="K1359" s="9" t="s">
        <v>3383</v>
      </c>
      <c r="L1359" s="13">
        <v>4.5</v>
      </c>
      <c r="M1359" s="9" t="s">
        <v>3370</v>
      </c>
      <c r="O1359" s="13">
        <v>544000.0</v>
      </c>
    </row>
    <row r="1360">
      <c r="A1360" s="13">
        <v>124106.0</v>
      </c>
      <c r="B1360" s="9" t="s">
        <v>4918</v>
      </c>
      <c r="C1360" s="14">
        <v>42405.0</v>
      </c>
      <c r="D1360" s="9" t="s">
        <v>13</v>
      </c>
      <c r="E1360" s="9" t="s">
        <v>324</v>
      </c>
      <c r="F1360" s="9" t="s">
        <v>325</v>
      </c>
      <c r="G1360" s="13">
        <v>2011.0</v>
      </c>
      <c r="H1360" s="13">
        <v>57105.0</v>
      </c>
      <c r="I1360" s="13">
        <v>1.0</v>
      </c>
      <c r="J1360" s="13">
        <v>450000.0</v>
      </c>
      <c r="K1360" s="9" t="s">
        <v>3376</v>
      </c>
      <c r="L1360" s="13">
        <v>3.3</v>
      </c>
      <c r="M1360" s="9" t="s">
        <v>3372</v>
      </c>
      <c r="O1360" s="13">
        <v>442200.0</v>
      </c>
    </row>
    <row r="1361">
      <c r="A1361" s="13">
        <v>118380.0</v>
      </c>
      <c r="B1361" s="9" t="s">
        <v>4919</v>
      </c>
      <c r="C1361" s="14">
        <v>42397.0</v>
      </c>
      <c r="D1361" s="9" t="s">
        <v>61</v>
      </c>
      <c r="E1361" s="9" t="s">
        <v>1933</v>
      </c>
      <c r="F1361" s="9" t="s">
        <v>1844</v>
      </c>
      <c r="G1361" s="13">
        <v>2009.0</v>
      </c>
      <c r="H1361" s="13">
        <v>46103.0</v>
      </c>
      <c r="I1361" s="13">
        <v>2.0</v>
      </c>
      <c r="J1361" s="13">
        <v>260000.0</v>
      </c>
      <c r="K1361" s="9" t="s">
        <v>3369</v>
      </c>
      <c r="L1361" s="13">
        <v>2.1</v>
      </c>
      <c r="M1361" s="9" t="s">
        <v>3370</v>
      </c>
      <c r="N1361" s="13">
        <v>202269.0</v>
      </c>
      <c r="O1361" s="34"/>
    </row>
    <row r="1362">
      <c r="A1362" s="13">
        <v>60571.0</v>
      </c>
      <c r="B1362" s="9" t="s">
        <v>4920</v>
      </c>
      <c r="C1362" s="14">
        <v>42340.0</v>
      </c>
      <c r="D1362" s="9" t="s">
        <v>61</v>
      </c>
      <c r="E1362" s="9" t="s">
        <v>1831</v>
      </c>
      <c r="F1362" s="9" t="s">
        <v>2300</v>
      </c>
      <c r="G1362" s="13">
        <v>2008.0</v>
      </c>
      <c r="H1362" s="13">
        <v>34623.0</v>
      </c>
      <c r="I1362" s="13">
        <v>2.0</v>
      </c>
      <c r="J1362" s="13">
        <v>225000.0</v>
      </c>
      <c r="K1362" s="9" t="s">
        <v>3369</v>
      </c>
      <c r="L1362" s="13">
        <v>3.5</v>
      </c>
      <c r="M1362" s="9" t="s">
        <v>3370</v>
      </c>
      <c r="N1362" s="13">
        <v>134555.0</v>
      </c>
      <c r="O1362" s="13">
        <v>123300.0</v>
      </c>
    </row>
    <row r="1363">
      <c r="A1363" s="13">
        <v>110007.0</v>
      </c>
      <c r="B1363" s="9" t="s">
        <v>4921</v>
      </c>
      <c r="C1363" s="14">
        <v>42378.0</v>
      </c>
      <c r="D1363" s="9" t="s">
        <v>36</v>
      </c>
      <c r="E1363" s="9" t="s">
        <v>902</v>
      </c>
      <c r="F1363" s="9" t="s">
        <v>2740</v>
      </c>
      <c r="G1363" s="13">
        <v>2013.0</v>
      </c>
      <c r="H1363" s="13">
        <v>22301.0</v>
      </c>
      <c r="I1363" s="13">
        <v>1.0</v>
      </c>
      <c r="J1363" s="13">
        <v>330000.0</v>
      </c>
      <c r="K1363" s="9" t="s">
        <v>3369</v>
      </c>
      <c r="L1363" s="13">
        <v>4.2</v>
      </c>
      <c r="M1363" s="9" t="s">
        <v>3370</v>
      </c>
      <c r="O1363" s="13">
        <v>318000.0</v>
      </c>
    </row>
    <row r="1364">
      <c r="A1364" s="13">
        <v>103442.0</v>
      </c>
      <c r="B1364" s="9" t="s">
        <v>4922</v>
      </c>
      <c r="C1364" s="14">
        <v>42367.0</v>
      </c>
      <c r="D1364" s="9" t="s">
        <v>61</v>
      </c>
      <c r="E1364" s="9" t="s">
        <v>914</v>
      </c>
      <c r="F1364" s="9" t="s">
        <v>306</v>
      </c>
      <c r="G1364" s="13">
        <v>2012.0</v>
      </c>
      <c r="H1364" s="13">
        <v>36254.0</v>
      </c>
      <c r="I1364" s="13">
        <v>1.0</v>
      </c>
      <c r="J1364" s="13">
        <v>400000.0</v>
      </c>
      <c r="K1364" s="9" t="s">
        <v>3369</v>
      </c>
      <c r="L1364" s="13">
        <v>4.0</v>
      </c>
      <c r="M1364" s="9" t="s">
        <v>3372</v>
      </c>
      <c r="N1364" s="13">
        <v>335709.0</v>
      </c>
      <c r="O1364" s="13">
        <v>330200.0</v>
      </c>
    </row>
    <row r="1365">
      <c r="A1365" s="13">
        <v>87024.0</v>
      </c>
      <c r="B1365" s="9" t="s">
        <v>4923</v>
      </c>
      <c r="C1365" s="14">
        <v>42338.0</v>
      </c>
      <c r="D1365" s="9" t="s">
        <v>91</v>
      </c>
      <c r="E1365" s="9" t="s">
        <v>1223</v>
      </c>
      <c r="F1365" s="9" t="s">
        <v>1366</v>
      </c>
      <c r="G1365" s="13">
        <v>2012.0</v>
      </c>
      <c r="H1365" s="13">
        <v>14434.0</v>
      </c>
      <c r="I1365" s="13">
        <v>1.0</v>
      </c>
      <c r="J1365" s="13">
        <v>280000.0</v>
      </c>
      <c r="K1365" s="9" t="s">
        <v>3376</v>
      </c>
      <c r="L1365" s="13">
        <v>3.7</v>
      </c>
      <c r="M1365" s="9" t="s">
        <v>3374</v>
      </c>
      <c r="O1365" s="13">
        <v>304100.0</v>
      </c>
    </row>
    <row r="1366">
      <c r="A1366" s="13">
        <v>100544.0</v>
      </c>
      <c r="B1366" s="9" t="s">
        <v>4924</v>
      </c>
      <c r="C1366" s="14">
        <v>42359.0</v>
      </c>
      <c r="D1366" s="9" t="s">
        <v>61</v>
      </c>
      <c r="E1366" s="9" t="s">
        <v>202</v>
      </c>
      <c r="F1366" s="9" t="s">
        <v>172</v>
      </c>
      <c r="G1366" s="13">
        <v>2012.0</v>
      </c>
      <c r="H1366" s="13">
        <v>102039.0</v>
      </c>
      <c r="I1366" s="13">
        <v>1.0</v>
      </c>
      <c r="J1366" s="13">
        <v>550000.0</v>
      </c>
      <c r="K1366" s="9" t="s">
        <v>3369</v>
      </c>
      <c r="L1366" s="13">
        <v>3.3</v>
      </c>
      <c r="M1366" s="9" t="s">
        <v>3374</v>
      </c>
      <c r="N1366" s="13">
        <v>448367.0</v>
      </c>
      <c r="O1366" s="13">
        <v>465700.0</v>
      </c>
    </row>
    <row r="1367">
      <c r="A1367" s="13">
        <v>96852.0</v>
      </c>
      <c r="B1367" s="9" t="s">
        <v>4925</v>
      </c>
      <c r="C1367" s="14">
        <v>42354.0</v>
      </c>
      <c r="D1367" s="9" t="s">
        <v>36</v>
      </c>
      <c r="E1367" s="9" t="s">
        <v>902</v>
      </c>
      <c r="F1367" s="9" t="s">
        <v>1505</v>
      </c>
      <c r="G1367" s="13">
        <v>2010.0</v>
      </c>
      <c r="H1367" s="13">
        <v>114741.0</v>
      </c>
      <c r="I1367" s="13">
        <v>2.0</v>
      </c>
      <c r="J1367" s="13">
        <v>250000.0</v>
      </c>
      <c r="K1367" s="9" t="s">
        <v>3385</v>
      </c>
      <c r="L1367" s="13">
        <v>2.1</v>
      </c>
      <c r="M1367" s="9" t="s">
        <v>3372</v>
      </c>
      <c r="O1367" s="13">
        <v>204840.0</v>
      </c>
    </row>
    <row r="1368">
      <c r="A1368" s="13">
        <v>102408.0</v>
      </c>
      <c r="B1368" s="9" t="s">
        <v>4926</v>
      </c>
      <c r="C1368" s="14">
        <v>42361.0</v>
      </c>
      <c r="D1368" s="9" t="s">
        <v>61</v>
      </c>
      <c r="E1368" s="9" t="s">
        <v>1211</v>
      </c>
      <c r="F1368" s="9" t="s">
        <v>306</v>
      </c>
      <c r="G1368" s="13">
        <v>2013.0</v>
      </c>
      <c r="H1368" s="13">
        <v>28368.0</v>
      </c>
      <c r="I1368" s="13">
        <v>1.0</v>
      </c>
      <c r="J1368" s="13">
        <v>320000.0</v>
      </c>
      <c r="K1368" s="9" t="s">
        <v>3369</v>
      </c>
      <c r="L1368" s="13">
        <v>4.4</v>
      </c>
      <c r="M1368" s="9" t="s">
        <v>3374</v>
      </c>
      <c r="N1368" s="13">
        <v>294625.0</v>
      </c>
      <c r="O1368" s="13">
        <v>286100.0</v>
      </c>
    </row>
    <row r="1369">
      <c r="A1369" s="13">
        <v>85742.0</v>
      </c>
      <c r="B1369" s="9" t="s">
        <v>4927</v>
      </c>
      <c r="C1369" s="14">
        <v>42335.0</v>
      </c>
      <c r="D1369" s="9" t="s">
        <v>13</v>
      </c>
      <c r="E1369" s="9" t="s">
        <v>103</v>
      </c>
      <c r="F1369" s="9" t="s">
        <v>102</v>
      </c>
      <c r="G1369" s="13">
        <v>2010.0</v>
      </c>
      <c r="H1369" s="13">
        <v>27790.0</v>
      </c>
      <c r="I1369" s="13">
        <v>1.0</v>
      </c>
      <c r="J1369" s="13">
        <v>850000.0</v>
      </c>
      <c r="K1369" s="9" t="s">
        <v>3369</v>
      </c>
      <c r="L1369" s="13">
        <v>3.6</v>
      </c>
      <c r="M1369" s="9" t="s">
        <v>3370</v>
      </c>
      <c r="O1369" s="13">
        <v>603400.0</v>
      </c>
    </row>
    <row r="1370">
      <c r="A1370" s="13">
        <v>96327.0</v>
      </c>
      <c r="B1370" s="9" t="s">
        <v>4928</v>
      </c>
      <c r="C1370" s="14">
        <v>42352.0</v>
      </c>
      <c r="D1370" s="9" t="s">
        <v>36</v>
      </c>
      <c r="E1370" s="9" t="s">
        <v>37</v>
      </c>
      <c r="F1370" s="9" t="s">
        <v>224</v>
      </c>
      <c r="G1370" s="13">
        <v>2011.0</v>
      </c>
      <c r="H1370" s="13">
        <v>54798.0</v>
      </c>
      <c r="I1370" s="13">
        <v>1.0</v>
      </c>
      <c r="J1370" s="13">
        <v>830000.0</v>
      </c>
      <c r="K1370" s="34"/>
      <c r="L1370" s="13">
        <v>3.9</v>
      </c>
      <c r="M1370" s="9" t="s">
        <v>3372</v>
      </c>
      <c r="O1370" s="13">
        <v>892100.0</v>
      </c>
    </row>
    <row r="1371">
      <c r="A1371" s="13">
        <v>66009.0</v>
      </c>
      <c r="B1371" s="9" t="s">
        <v>4929</v>
      </c>
      <c r="C1371" s="14">
        <v>42325.0</v>
      </c>
      <c r="D1371" s="9" t="s">
        <v>91</v>
      </c>
      <c r="E1371" s="9" t="s">
        <v>1442</v>
      </c>
      <c r="F1371" s="9" t="s">
        <v>2144</v>
      </c>
      <c r="G1371" s="13">
        <v>2006.0</v>
      </c>
      <c r="H1371" s="13">
        <v>66158.0</v>
      </c>
      <c r="I1371" s="13">
        <v>2.0</v>
      </c>
      <c r="J1371" s="13">
        <v>195000.0</v>
      </c>
      <c r="K1371" s="9" t="s">
        <v>3369</v>
      </c>
      <c r="L1371" s="13">
        <v>2.5</v>
      </c>
      <c r="M1371" s="9" t="s">
        <v>3374</v>
      </c>
      <c r="O1371" s="13">
        <v>125730.0</v>
      </c>
    </row>
    <row r="1372">
      <c r="A1372" s="13">
        <v>59393.0</v>
      </c>
      <c r="B1372" s="9" t="s">
        <v>4930</v>
      </c>
      <c r="C1372" s="14">
        <v>42314.0</v>
      </c>
      <c r="D1372" s="9" t="s">
        <v>61</v>
      </c>
      <c r="E1372" s="9" t="s">
        <v>202</v>
      </c>
      <c r="F1372" s="9" t="s">
        <v>2745</v>
      </c>
      <c r="G1372" s="13">
        <v>2012.0</v>
      </c>
      <c r="H1372" s="13">
        <v>35858.0</v>
      </c>
      <c r="I1372" s="13">
        <v>1.0</v>
      </c>
      <c r="J1372" s="13">
        <v>520000.0</v>
      </c>
      <c r="K1372" s="9" t="s">
        <v>3369</v>
      </c>
      <c r="L1372" s="13">
        <v>3.2</v>
      </c>
      <c r="M1372" s="9" t="s">
        <v>3374</v>
      </c>
      <c r="N1372" s="13">
        <v>486378.0</v>
      </c>
      <c r="O1372" s="34"/>
    </row>
    <row r="1373">
      <c r="A1373" s="13">
        <v>81661.0</v>
      </c>
      <c r="B1373" s="9" t="s">
        <v>4931</v>
      </c>
      <c r="C1373" s="14">
        <v>42376.0</v>
      </c>
      <c r="D1373" s="9" t="s">
        <v>61</v>
      </c>
      <c r="E1373" s="9" t="s">
        <v>127</v>
      </c>
      <c r="F1373" s="9" t="s">
        <v>172</v>
      </c>
      <c r="G1373" s="13">
        <v>2013.0</v>
      </c>
      <c r="H1373" s="13">
        <v>36010.0</v>
      </c>
      <c r="I1373" s="13">
        <v>1.0</v>
      </c>
      <c r="J1373" s="13">
        <v>720000.0</v>
      </c>
      <c r="K1373" s="9" t="s">
        <v>3383</v>
      </c>
      <c r="L1373" s="13">
        <v>4.3</v>
      </c>
      <c r="M1373" s="9" t="s">
        <v>3370</v>
      </c>
      <c r="N1373" s="13">
        <v>739723.0</v>
      </c>
      <c r="O1373" s="13">
        <v>787900.0</v>
      </c>
    </row>
    <row r="1374">
      <c r="A1374" s="13">
        <v>134537.0</v>
      </c>
      <c r="B1374" s="9" t="s">
        <v>4932</v>
      </c>
      <c r="C1374" s="14">
        <v>42419.0</v>
      </c>
      <c r="D1374" s="9" t="s">
        <v>61</v>
      </c>
      <c r="E1374" s="9" t="s">
        <v>127</v>
      </c>
      <c r="F1374" s="9" t="s">
        <v>128</v>
      </c>
      <c r="G1374" s="13">
        <v>2012.0</v>
      </c>
      <c r="H1374" s="13">
        <v>49925.0</v>
      </c>
      <c r="I1374" s="13">
        <v>2.0</v>
      </c>
      <c r="J1374" s="13">
        <v>750000.0</v>
      </c>
      <c r="K1374" s="9" t="s">
        <v>3369</v>
      </c>
      <c r="L1374" s="13">
        <v>4.1</v>
      </c>
      <c r="M1374" s="9" t="s">
        <v>3370</v>
      </c>
      <c r="N1374" s="13">
        <v>670610.0</v>
      </c>
      <c r="O1374" s="13">
        <v>712260.0</v>
      </c>
    </row>
    <row r="1375">
      <c r="A1375" s="13">
        <v>139130.0</v>
      </c>
      <c r="B1375" s="9" t="s">
        <v>4933</v>
      </c>
      <c r="C1375" s="14">
        <v>42427.0</v>
      </c>
      <c r="D1375" s="9" t="s">
        <v>36</v>
      </c>
      <c r="E1375" s="9" t="s">
        <v>1067</v>
      </c>
      <c r="F1375" s="9" t="s">
        <v>4517</v>
      </c>
      <c r="G1375" s="13">
        <v>2013.0</v>
      </c>
      <c r="H1375" s="13">
        <v>21733.0</v>
      </c>
      <c r="I1375" s="13">
        <v>3.0</v>
      </c>
      <c r="J1375" s="13">
        <v>375000.0</v>
      </c>
      <c r="K1375" s="9" t="s">
        <v>3387</v>
      </c>
      <c r="L1375" s="13">
        <v>3.6</v>
      </c>
      <c r="M1375" s="9" t="s">
        <v>3372</v>
      </c>
      <c r="O1375" s="13">
        <v>350710.0</v>
      </c>
    </row>
    <row r="1376">
      <c r="A1376" s="13">
        <v>140899.0</v>
      </c>
      <c r="B1376" s="9" t="s">
        <v>4934</v>
      </c>
      <c r="C1376" s="14">
        <v>42429.0</v>
      </c>
      <c r="D1376" s="9" t="s">
        <v>91</v>
      </c>
      <c r="E1376" s="9" t="s">
        <v>1826</v>
      </c>
      <c r="F1376" s="9" t="s">
        <v>2444</v>
      </c>
      <c r="G1376" s="13">
        <v>2004.0</v>
      </c>
      <c r="H1376" s="13">
        <v>99231.0</v>
      </c>
      <c r="I1376" s="13">
        <v>2.0</v>
      </c>
      <c r="J1376" s="13">
        <v>230000.0</v>
      </c>
      <c r="K1376" s="9" t="s">
        <v>3369</v>
      </c>
      <c r="L1376" s="13">
        <v>2.6</v>
      </c>
      <c r="M1376" s="9" t="s">
        <v>3372</v>
      </c>
      <c r="O1376" s="13">
        <v>106740.0</v>
      </c>
    </row>
    <row r="1377">
      <c r="A1377" s="13">
        <v>228738.0</v>
      </c>
      <c r="B1377" s="9" t="s">
        <v>4935</v>
      </c>
      <c r="C1377" s="14">
        <v>42456.0</v>
      </c>
      <c r="D1377" s="9" t="s">
        <v>542</v>
      </c>
      <c r="E1377" s="9" t="s">
        <v>3423</v>
      </c>
      <c r="F1377" s="9" t="s">
        <v>2767</v>
      </c>
      <c r="G1377" s="13">
        <v>2012.0</v>
      </c>
      <c r="H1377" s="13">
        <v>69871.0</v>
      </c>
      <c r="I1377" s="13">
        <v>1.0</v>
      </c>
      <c r="J1377" s="13">
        <v>675000.0</v>
      </c>
      <c r="K1377" s="9" t="s">
        <v>3383</v>
      </c>
      <c r="L1377" s="13">
        <v>4.1</v>
      </c>
      <c r="M1377" s="9" t="s">
        <v>3372</v>
      </c>
    </row>
    <row r="1378">
      <c r="A1378" s="13">
        <v>84931.0</v>
      </c>
      <c r="B1378" s="9" t="s">
        <v>4936</v>
      </c>
      <c r="C1378" s="14">
        <v>42333.0</v>
      </c>
      <c r="D1378" s="9" t="s">
        <v>77</v>
      </c>
      <c r="E1378" s="9" t="s">
        <v>2298</v>
      </c>
      <c r="F1378" s="9" t="s">
        <v>2408</v>
      </c>
      <c r="G1378" s="13">
        <v>2004.0</v>
      </c>
      <c r="H1378" s="13">
        <v>84060.0</v>
      </c>
      <c r="I1378" s="13">
        <v>2.0</v>
      </c>
      <c r="J1378" s="13">
        <v>156000.0</v>
      </c>
      <c r="K1378" s="9" t="s">
        <v>3369</v>
      </c>
      <c r="L1378" s="13">
        <v>2.5</v>
      </c>
      <c r="M1378" s="9" t="s">
        <v>3374</v>
      </c>
      <c r="O1378" s="13">
        <v>102870.0</v>
      </c>
    </row>
    <row r="1379">
      <c r="A1379" s="13">
        <v>126440.0</v>
      </c>
      <c r="B1379" s="9" t="s">
        <v>4937</v>
      </c>
      <c r="C1379" s="14">
        <v>42409.0</v>
      </c>
      <c r="D1379" s="9" t="s">
        <v>61</v>
      </c>
      <c r="E1379" s="9" t="s">
        <v>1588</v>
      </c>
      <c r="F1379" s="9" t="s">
        <v>1589</v>
      </c>
      <c r="G1379" s="13">
        <v>2011.0</v>
      </c>
      <c r="H1379" s="13">
        <v>55054.0</v>
      </c>
      <c r="I1379" s="13">
        <v>2.0</v>
      </c>
      <c r="J1379" s="13">
        <v>280000.0</v>
      </c>
      <c r="K1379" s="9" t="s">
        <v>3407</v>
      </c>
      <c r="L1379" s="13">
        <v>3.6</v>
      </c>
      <c r="M1379" s="9" t="s">
        <v>3370</v>
      </c>
      <c r="O1379" s="13">
        <v>235710.0</v>
      </c>
    </row>
    <row r="1380">
      <c r="A1380" s="13">
        <v>223875.0</v>
      </c>
      <c r="B1380" s="9" t="s">
        <v>4938</v>
      </c>
      <c r="C1380" s="14">
        <v>42449.0</v>
      </c>
      <c r="D1380" s="9" t="s">
        <v>542</v>
      </c>
      <c r="E1380" s="9" t="s">
        <v>3423</v>
      </c>
      <c r="F1380" s="9" t="s">
        <v>4939</v>
      </c>
      <c r="G1380" s="13">
        <v>2009.0</v>
      </c>
      <c r="H1380" s="13">
        <v>61195.0</v>
      </c>
      <c r="I1380" s="13">
        <v>2.0</v>
      </c>
      <c r="J1380" s="13">
        <v>490000.0</v>
      </c>
      <c r="K1380" s="9" t="s">
        <v>3369</v>
      </c>
      <c r="L1380" s="13">
        <v>2.0</v>
      </c>
      <c r="M1380" s="9" t="s">
        <v>3372</v>
      </c>
      <c r="O1380" s="13">
        <v>332640.0</v>
      </c>
    </row>
    <row r="1381">
      <c r="A1381" s="13">
        <v>120209.0</v>
      </c>
      <c r="B1381" s="9" t="s">
        <v>4940</v>
      </c>
      <c r="C1381" s="14">
        <v>42402.0</v>
      </c>
      <c r="D1381" s="9" t="s">
        <v>13</v>
      </c>
      <c r="E1381" s="9" t="s">
        <v>30</v>
      </c>
      <c r="F1381" s="9" t="s">
        <v>31</v>
      </c>
      <c r="G1381" s="13">
        <v>2010.0</v>
      </c>
      <c r="H1381" s="13">
        <v>108429.0</v>
      </c>
      <c r="I1381" s="13">
        <v>2.0</v>
      </c>
      <c r="J1381" s="13">
        <v>1050000.0</v>
      </c>
      <c r="K1381" s="9" t="s">
        <v>3369</v>
      </c>
      <c r="L1381" s="13">
        <v>3.7</v>
      </c>
      <c r="M1381" s="9" t="s">
        <v>3370</v>
      </c>
      <c r="O1381" s="13">
        <v>755460.0</v>
      </c>
    </row>
    <row r="1382">
      <c r="A1382" s="13">
        <v>20074.0</v>
      </c>
      <c r="B1382" s="9" t="s">
        <v>4941</v>
      </c>
      <c r="C1382" s="14">
        <v>42283.0</v>
      </c>
      <c r="D1382" s="9" t="s">
        <v>91</v>
      </c>
      <c r="E1382" s="9" t="s">
        <v>132</v>
      </c>
      <c r="F1382" s="9" t="s">
        <v>2746</v>
      </c>
      <c r="G1382" s="13">
        <v>2015.0</v>
      </c>
      <c r="H1382" s="13">
        <v>19875.0</v>
      </c>
      <c r="I1382" s="13">
        <v>1.0</v>
      </c>
      <c r="J1382" s="13">
        <v>720000.0</v>
      </c>
      <c r="K1382" s="9" t="s">
        <v>3376</v>
      </c>
      <c r="L1382" s="13">
        <v>4.6</v>
      </c>
      <c r="M1382" s="9" t="s">
        <v>3370</v>
      </c>
      <c r="O1382" s="13">
        <v>660100.0</v>
      </c>
    </row>
    <row r="1383">
      <c r="A1383" s="13">
        <v>17007.0</v>
      </c>
      <c r="B1383" s="9" t="s">
        <v>4942</v>
      </c>
      <c r="C1383" s="14">
        <v>42227.0</v>
      </c>
      <c r="D1383" s="9" t="s">
        <v>91</v>
      </c>
      <c r="E1383" s="9" t="s">
        <v>243</v>
      </c>
      <c r="F1383" s="9" t="s">
        <v>136</v>
      </c>
      <c r="G1383" s="13">
        <v>2010.0</v>
      </c>
      <c r="H1383" s="13">
        <v>60248.0</v>
      </c>
      <c r="I1383" s="13">
        <v>2.0</v>
      </c>
      <c r="J1383" s="13">
        <v>460000.0</v>
      </c>
      <c r="K1383" s="9" t="s">
        <v>3369</v>
      </c>
      <c r="L1383" s="13">
        <v>4.0</v>
      </c>
      <c r="M1383" s="9" t="s">
        <v>3370</v>
      </c>
      <c r="O1383" s="34"/>
    </row>
    <row r="1384">
      <c r="A1384" s="13">
        <v>115016.0</v>
      </c>
      <c r="B1384" s="9" t="s">
        <v>4943</v>
      </c>
      <c r="C1384" s="14">
        <v>42388.0</v>
      </c>
      <c r="D1384" s="9" t="s">
        <v>61</v>
      </c>
      <c r="E1384" s="9" t="s">
        <v>1933</v>
      </c>
      <c r="F1384" s="9" t="s">
        <v>3496</v>
      </c>
      <c r="G1384" s="13">
        <v>2007.0</v>
      </c>
      <c r="H1384" s="13">
        <v>31030.0</v>
      </c>
      <c r="I1384" s="13">
        <v>3.0</v>
      </c>
      <c r="J1384" s="13">
        <v>140000.0</v>
      </c>
      <c r="K1384" s="9" t="s">
        <v>3383</v>
      </c>
      <c r="L1384" s="13">
        <v>2.3</v>
      </c>
      <c r="M1384" s="9" t="s">
        <v>3372</v>
      </c>
      <c r="N1384" s="13">
        <v>162049.0</v>
      </c>
      <c r="O1384" s="34"/>
    </row>
    <row r="1385">
      <c r="A1385" s="13">
        <v>118508.0</v>
      </c>
      <c r="B1385" s="9" t="s">
        <v>4944</v>
      </c>
      <c r="C1385" s="14">
        <v>42399.0</v>
      </c>
      <c r="D1385" s="9" t="s">
        <v>61</v>
      </c>
      <c r="E1385" s="9" t="s">
        <v>443</v>
      </c>
      <c r="F1385" s="9" t="s">
        <v>444</v>
      </c>
      <c r="G1385" s="13">
        <v>2011.0</v>
      </c>
      <c r="H1385" s="13">
        <v>70029.0</v>
      </c>
      <c r="I1385" s="13">
        <v>1.0</v>
      </c>
      <c r="J1385" s="13">
        <v>440000.0</v>
      </c>
      <c r="K1385" s="9" t="s">
        <v>3383</v>
      </c>
      <c r="L1385" s="13">
        <v>3.7</v>
      </c>
      <c r="M1385" s="9" t="s">
        <v>3370</v>
      </c>
      <c r="N1385" s="13">
        <v>383543.0</v>
      </c>
      <c r="O1385" s="13">
        <v>409800.0</v>
      </c>
    </row>
    <row r="1386">
      <c r="A1386" s="13">
        <v>22365.0</v>
      </c>
      <c r="B1386" s="9" t="s">
        <v>4945</v>
      </c>
      <c r="C1386" s="14">
        <v>42302.0</v>
      </c>
      <c r="D1386" s="9" t="s">
        <v>273</v>
      </c>
      <c r="E1386" s="9" t="s">
        <v>2225</v>
      </c>
      <c r="F1386" s="9" t="s">
        <v>2470</v>
      </c>
      <c r="G1386" s="13">
        <v>2011.0</v>
      </c>
      <c r="H1386" s="13">
        <v>40062.0</v>
      </c>
      <c r="I1386" s="13">
        <v>3.0</v>
      </c>
      <c r="J1386" s="13">
        <v>100000.0</v>
      </c>
      <c r="K1386" s="9" t="s">
        <v>3369</v>
      </c>
      <c r="L1386" s="13">
        <v>3.4</v>
      </c>
      <c r="M1386" s="9" t="s">
        <v>3374</v>
      </c>
      <c r="O1386" s="13">
        <v>75735.0</v>
      </c>
    </row>
    <row r="1387">
      <c r="A1387" s="13">
        <v>220715.0</v>
      </c>
      <c r="B1387" s="9" t="s">
        <v>4946</v>
      </c>
      <c r="C1387" s="14">
        <v>42445.0</v>
      </c>
      <c r="D1387" s="9" t="s">
        <v>91</v>
      </c>
      <c r="E1387" s="9" t="s">
        <v>92</v>
      </c>
      <c r="F1387" s="9" t="s">
        <v>2764</v>
      </c>
      <c r="G1387" s="13">
        <v>2006.0</v>
      </c>
      <c r="H1387" s="13">
        <v>97887.0</v>
      </c>
      <c r="I1387" s="13">
        <v>2.0</v>
      </c>
      <c r="J1387" s="13">
        <v>350000.0</v>
      </c>
      <c r="K1387" s="9" t="s">
        <v>3369</v>
      </c>
      <c r="L1387" s="13">
        <v>2.4</v>
      </c>
      <c r="M1387" s="9" t="s">
        <v>3370</v>
      </c>
      <c r="O1387" s="13">
        <v>251010.0</v>
      </c>
    </row>
    <row r="1388">
      <c r="A1388" s="13">
        <v>16602.0</v>
      </c>
      <c r="B1388" s="9" t="s">
        <v>4947</v>
      </c>
      <c r="C1388" s="14">
        <v>42209.0</v>
      </c>
      <c r="D1388" s="9" t="s">
        <v>25</v>
      </c>
      <c r="E1388" s="9" t="s">
        <v>50</v>
      </c>
      <c r="F1388" s="9" t="s">
        <v>4948</v>
      </c>
      <c r="G1388" s="13">
        <v>2009.0</v>
      </c>
      <c r="H1388" s="13">
        <v>61380.0</v>
      </c>
      <c r="I1388" s="13">
        <v>2.0</v>
      </c>
      <c r="J1388" s="13">
        <v>699000.0</v>
      </c>
      <c r="K1388" s="9" t="s">
        <v>3369</v>
      </c>
      <c r="L1388" s="13">
        <v>3.6</v>
      </c>
      <c r="M1388" s="9" t="s">
        <v>3374</v>
      </c>
      <c r="O1388" s="13">
        <v>639090.0</v>
      </c>
    </row>
    <row r="1389">
      <c r="A1389" s="13">
        <v>78223.0</v>
      </c>
      <c r="B1389" s="9" t="s">
        <v>4949</v>
      </c>
      <c r="C1389" s="14">
        <v>42329.0</v>
      </c>
      <c r="D1389" s="9" t="s">
        <v>77</v>
      </c>
      <c r="E1389" s="9" t="s">
        <v>623</v>
      </c>
      <c r="F1389" s="9" t="s">
        <v>600</v>
      </c>
      <c r="G1389" s="13">
        <v>2012.0</v>
      </c>
      <c r="H1389" s="13">
        <v>27559.0</v>
      </c>
      <c r="I1389" s="13">
        <v>1.0</v>
      </c>
      <c r="J1389" s="13">
        <v>480000.0</v>
      </c>
      <c r="K1389" s="9" t="s">
        <v>3369</v>
      </c>
      <c r="L1389" s="13">
        <v>4.1</v>
      </c>
      <c r="M1389" s="9" t="s">
        <v>3370</v>
      </c>
      <c r="O1389" s="13">
        <v>382200.0</v>
      </c>
    </row>
    <row r="1390">
      <c r="A1390" s="13">
        <v>21529.0</v>
      </c>
      <c r="B1390" s="9" t="s">
        <v>4950</v>
      </c>
      <c r="C1390" s="14">
        <v>42293.0</v>
      </c>
      <c r="D1390" s="9" t="s">
        <v>36</v>
      </c>
      <c r="E1390" s="9" t="s">
        <v>37</v>
      </c>
      <c r="F1390" s="9" t="s">
        <v>4951</v>
      </c>
      <c r="G1390" s="13">
        <v>2012.0</v>
      </c>
      <c r="H1390" s="13">
        <v>25185.0</v>
      </c>
      <c r="I1390" s="13">
        <v>1.0</v>
      </c>
      <c r="J1390" s="13">
        <v>1600000.0</v>
      </c>
      <c r="K1390" s="9" t="s">
        <v>3369</v>
      </c>
      <c r="L1390" s="13">
        <v>4.3</v>
      </c>
      <c r="M1390" s="9" t="s">
        <v>3374</v>
      </c>
      <c r="O1390" s="13">
        <v>1216900.0</v>
      </c>
    </row>
    <row r="1391">
      <c r="A1391" s="13">
        <v>210160.0</v>
      </c>
      <c r="B1391" s="9" t="s">
        <v>4952</v>
      </c>
      <c r="C1391" s="14">
        <v>42430.0</v>
      </c>
      <c r="D1391" s="9" t="s">
        <v>32</v>
      </c>
      <c r="E1391" s="9" t="s">
        <v>178</v>
      </c>
      <c r="F1391" s="9" t="s">
        <v>4953</v>
      </c>
      <c r="G1391" s="13">
        <v>2011.0</v>
      </c>
      <c r="H1391" s="13">
        <v>91188.0</v>
      </c>
      <c r="I1391" s="13">
        <v>1.0</v>
      </c>
      <c r="J1391" s="13">
        <v>550000.0</v>
      </c>
      <c r="K1391" s="9" t="s">
        <v>3376</v>
      </c>
      <c r="L1391" s="13">
        <v>3.5</v>
      </c>
      <c r="M1391" s="9" t="s">
        <v>3372</v>
      </c>
      <c r="O1391" s="13">
        <v>508400.0</v>
      </c>
    </row>
    <row r="1392">
      <c r="A1392" s="13">
        <v>207046.0</v>
      </c>
      <c r="B1392" s="9" t="s">
        <v>4954</v>
      </c>
      <c r="C1392" s="14">
        <v>42430.0</v>
      </c>
      <c r="D1392" s="9" t="s">
        <v>36</v>
      </c>
      <c r="E1392" s="9" t="s">
        <v>902</v>
      </c>
      <c r="F1392" s="9" t="s">
        <v>1027</v>
      </c>
      <c r="G1392" s="13">
        <v>2012.0</v>
      </c>
      <c r="H1392" s="13">
        <v>35388.0</v>
      </c>
      <c r="I1392" s="13">
        <v>1.0</v>
      </c>
      <c r="J1392" s="13">
        <v>400000.0</v>
      </c>
      <c r="K1392" s="9" t="s">
        <v>3369</v>
      </c>
      <c r="L1392" s="13">
        <v>3.7</v>
      </c>
      <c r="M1392" s="9" t="s">
        <v>3370</v>
      </c>
      <c r="O1392" s="13">
        <v>396600.0</v>
      </c>
    </row>
    <row r="1393">
      <c r="A1393" s="13">
        <v>211297.0</v>
      </c>
      <c r="B1393" s="9" t="s">
        <v>4955</v>
      </c>
      <c r="C1393" s="14">
        <v>42430.0</v>
      </c>
      <c r="D1393" s="9" t="s">
        <v>36</v>
      </c>
      <c r="E1393" s="9" t="s">
        <v>902</v>
      </c>
      <c r="F1393" s="9" t="s">
        <v>1027</v>
      </c>
      <c r="G1393" s="13">
        <v>2012.0</v>
      </c>
      <c r="H1393" s="13">
        <v>26679.0</v>
      </c>
      <c r="I1393" s="13">
        <v>1.0</v>
      </c>
      <c r="J1393" s="13">
        <v>395000.0</v>
      </c>
      <c r="K1393" s="34"/>
      <c r="L1393" s="13">
        <v>4.0</v>
      </c>
      <c r="M1393" s="9" t="s">
        <v>3372</v>
      </c>
      <c r="O1393" s="13">
        <v>401700.0</v>
      </c>
    </row>
    <row r="1394">
      <c r="A1394" s="13">
        <v>115985.0</v>
      </c>
      <c r="B1394" s="9" t="s">
        <v>4956</v>
      </c>
      <c r="C1394" s="14">
        <v>42391.0</v>
      </c>
      <c r="D1394" s="9" t="s">
        <v>61</v>
      </c>
      <c r="E1394" s="9" t="s">
        <v>1831</v>
      </c>
      <c r="F1394" s="9" t="s">
        <v>1844</v>
      </c>
      <c r="G1394" s="13">
        <v>2007.0</v>
      </c>
      <c r="H1394" s="13">
        <v>58679.0</v>
      </c>
      <c r="I1394" s="13">
        <v>2.0</v>
      </c>
      <c r="J1394" s="13">
        <v>200000.0</v>
      </c>
      <c r="K1394" s="9" t="s">
        <v>3383</v>
      </c>
      <c r="L1394" s="13">
        <v>2.8</v>
      </c>
      <c r="M1394" s="9" t="s">
        <v>3370</v>
      </c>
      <c r="N1394" s="13">
        <v>154683.0</v>
      </c>
      <c r="O1394" s="13">
        <v>134460.0</v>
      </c>
    </row>
    <row r="1395">
      <c r="A1395" s="13">
        <v>136000.0</v>
      </c>
      <c r="B1395" s="9" t="s">
        <v>4957</v>
      </c>
      <c r="C1395" s="14">
        <v>42424.0</v>
      </c>
      <c r="D1395" s="9" t="s">
        <v>91</v>
      </c>
      <c r="E1395" s="9" t="s">
        <v>907</v>
      </c>
      <c r="F1395" s="9" t="s">
        <v>847</v>
      </c>
      <c r="G1395" s="13">
        <v>2008.0</v>
      </c>
      <c r="H1395" s="13">
        <v>29070.0</v>
      </c>
      <c r="I1395" s="13">
        <v>1.0</v>
      </c>
      <c r="J1395" s="13">
        <v>320000.0</v>
      </c>
      <c r="K1395" s="9" t="s">
        <v>3369</v>
      </c>
      <c r="L1395" s="13">
        <v>3.4</v>
      </c>
      <c r="M1395" s="9" t="s">
        <v>3370</v>
      </c>
      <c r="N1395" s="13">
        <v>270352.0</v>
      </c>
      <c r="O1395" s="13">
        <v>237000.0</v>
      </c>
    </row>
    <row r="1396">
      <c r="A1396" s="13">
        <v>100210.0</v>
      </c>
      <c r="B1396" s="9" t="s">
        <v>4958</v>
      </c>
      <c r="C1396" s="14">
        <v>42357.0</v>
      </c>
      <c r="D1396" s="9" t="s">
        <v>61</v>
      </c>
      <c r="E1396" s="9" t="s">
        <v>1831</v>
      </c>
      <c r="F1396" s="9" t="s">
        <v>1844</v>
      </c>
      <c r="G1396" s="13">
        <v>2004.0</v>
      </c>
      <c r="H1396" s="13">
        <v>85256.0</v>
      </c>
      <c r="I1396" s="13">
        <v>2.0</v>
      </c>
      <c r="J1396" s="13">
        <v>160000.0</v>
      </c>
      <c r="K1396" s="9" t="s">
        <v>3369</v>
      </c>
      <c r="L1396" s="13">
        <v>2.3</v>
      </c>
      <c r="M1396" s="9" t="s">
        <v>3372</v>
      </c>
      <c r="N1396" s="13">
        <v>125354.0</v>
      </c>
      <c r="O1396" s="34"/>
    </row>
    <row r="1397">
      <c r="A1397" s="13">
        <v>79764.0</v>
      </c>
      <c r="B1397" s="35" t="s">
        <v>4959</v>
      </c>
      <c r="C1397" s="14">
        <v>42331.0</v>
      </c>
      <c r="D1397" s="9" t="s">
        <v>61</v>
      </c>
      <c r="E1397" s="9" t="s">
        <v>202</v>
      </c>
      <c r="F1397" s="9" t="s">
        <v>2745</v>
      </c>
      <c r="G1397" s="13">
        <v>2010.0</v>
      </c>
      <c r="H1397" s="13">
        <v>68944.0</v>
      </c>
      <c r="I1397" s="13">
        <v>2.0</v>
      </c>
      <c r="J1397" s="13">
        <v>500000.0</v>
      </c>
      <c r="K1397" s="9" t="s">
        <v>3387</v>
      </c>
      <c r="L1397" s="13">
        <v>3.8</v>
      </c>
      <c r="M1397" s="9" t="s">
        <v>3374</v>
      </c>
      <c r="N1397" s="13">
        <v>340418.0</v>
      </c>
      <c r="O1397" s="13">
        <v>350010.0</v>
      </c>
    </row>
    <row r="1398">
      <c r="A1398" s="13">
        <v>139058.0</v>
      </c>
      <c r="B1398" s="9" t="s">
        <v>4960</v>
      </c>
      <c r="C1398" s="14">
        <v>42425.0</v>
      </c>
      <c r="D1398" s="9" t="s">
        <v>91</v>
      </c>
      <c r="E1398" s="9" t="s">
        <v>1826</v>
      </c>
      <c r="F1398" s="9" t="s">
        <v>1120</v>
      </c>
      <c r="G1398" s="13">
        <v>2005.0</v>
      </c>
      <c r="H1398" s="13">
        <v>96855.0</v>
      </c>
      <c r="I1398" s="13">
        <v>3.0</v>
      </c>
      <c r="J1398" s="13">
        <v>220000.0</v>
      </c>
      <c r="K1398" s="9" t="s">
        <v>3376</v>
      </c>
      <c r="L1398" s="13">
        <v>2.3</v>
      </c>
      <c r="M1398" s="9" t="s">
        <v>3370</v>
      </c>
      <c r="N1398" s="13">
        <v>114810.0</v>
      </c>
      <c r="O1398" s="13">
        <v>111265.0</v>
      </c>
    </row>
    <row r="1399">
      <c r="A1399" s="13">
        <v>17026.0</v>
      </c>
      <c r="B1399" s="9" t="s">
        <v>4961</v>
      </c>
      <c r="C1399" s="14">
        <v>42228.0</v>
      </c>
      <c r="D1399" s="9" t="s">
        <v>32</v>
      </c>
      <c r="E1399" s="9" t="s">
        <v>155</v>
      </c>
      <c r="F1399" s="9" t="s">
        <v>2756</v>
      </c>
      <c r="G1399" s="13">
        <v>2008.0</v>
      </c>
      <c r="H1399" s="13">
        <v>87319.0</v>
      </c>
      <c r="I1399" s="13">
        <v>1.0</v>
      </c>
      <c r="J1399" s="13">
        <v>550000.0</v>
      </c>
      <c r="K1399" s="9" t="s">
        <v>3385</v>
      </c>
      <c r="L1399" s="13">
        <v>3.8</v>
      </c>
      <c r="M1399" s="9" t="s">
        <v>3374</v>
      </c>
      <c r="O1399" s="13">
        <v>367900.0</v>
      </c>
    </row>
    <row r="1400">
      <c r="A1400" s="13">
        <v>120346.0</v>
      </c>
      <c r="B1400" s="9" t="s">
        <v>4962</v>
      </c>
      <c r="C1400" s="14">
        <v>42400.0</v>
      </c>
      <c r="D1400" s="9" t="s">
        <v>64</v>
      </c>
      <c r="E1400" s="9" t="s">
        <v>3782</v>
      </c>
      <c r="F1400" s="9" t="s">
        <v>66</v>
      </c>
      <c r="G1400" s="13">
        <v>2012.0</v>
      </c>
      <c r="H1400" s="13">
        <v>44212.0</v>
      </c>
      <c r="I1400" s="13">
        <v>1.0</v>
      </c>
      <c r="J1400" s="13">
        <v>1650000.0</v>
      </c>
      <c r="K1400" s="9" t="s">
        <v>3369</v>
      </c>
      <c r="L1400" s="13">
        <v>3.8</v>
      </c>
      <c r="M1400" s="9" t="s">
        <v>3372</v>
      </c>
      <c r="O1400" s="13">
        <v>1394000.0</v>
      </c>
    </row>
    <row r="1401">
      <c r="A1401" s="13">
        <v>20750.0</v>
      </c>
      <c r="B1401" s="9" t="s">
        <v>4963</v>
      </c>
      <c r="C1401" s="14">
        <v>42288.0</v>
      </c>
      <c r="D1401" s="9" t="s">
        <v>542</v>
      </c>
      <c r="E1401" s="9" t="s">
        <v>3423</v>
      </c>
      <c r="F1401" s="9" t="s">
        <v>797</v>
      </c>
      <c r="G1401" s="13">
        <v>2009.0</v>
      </c>
      <c r="H1401" s="13">
        <v>23990.0</v>
      </c>
      <c r="I1401" s="13">
        <v>1.0</v>
      </c>
      <c r="J1401" s="13">
        <v>410000.0</v>
      </c>
      <c r="K1401" s="9" t="s">
        <v>3387</v>
      </c>
      <c r="L1401" s="13">
        <v>3.5</v>
      </c>
      <c r="M1401" s="9" t="s">
        <v>3374</v>
      </c>
      <c r="O1401" s="13">
        <v>291400.0</v>
      </c>
    </row>
    <row r="1402">
      <c r="A1402" s="13">
        <v>20739.0</v>
      </c>
      <c r="B1402" s="9" t="s">
        <v>4964</v>
      </c>
      <c r="C1402" s="14">
        <v>42288.0</v>
      </c>
      <c r="D1402" s="9" t="s">
        <v>61</v>
      </c>
      <c r="E1402" s="9" t="s">
        <v>202</v>
      </c>
      <c r="F1402" s="9" t="s">
        <v>111</v>
      </c>
      <c r="G1402" s="13">
        <v>2012.0</v>
      </c>
      <c r="H1402" s="13">
        <v>47014.0</v>
      </c>
      <c r="I1402" s="13">
        <v>2.0</v>
      </c>
      <c r="J1402" s="13">
        <v>580000.0</v>
      </c>
      <c r="K1402" s="9" t="s">
        <v>3387</v>
      </c>
      <c r="L1402" s="13">
        <v>4.1</v>
      </c>
      <c r="M1402" s="9" t="s">
        <v>3370</v>
      </c>
      <c r="N1402" s="13">
        <v>395271.0</v>
      </c>
      <c r="O1402" s="13">
        <v>521370.0</v>
      </c>
    </row>
    <row r="1403">
      <c r="A1403" s="13">
        <v>217727.0</v>
      </c>
      <c r="B1403" s="9" t="s">
        <v>4965</v>
      </c>
      <c r="C1403" s="14">
        <v>42440.0</v>
      </c>
      <c r="D1403" s="9" t="s">
        <v>273</v>
      </c>
      <c r="E1403" s="9" t="s">
        <v>2241</v>
      </c>
      <c r="F1403" s="9" t="s">
        <v>1967</v>
      </c>
      <c r="G1403" s="13">
        <v>2007.0</v>
      </c>
      <c r="H1403" s="13">
        <v>65563.0</v>
      </c>
      <c r="I1403" s="13">
        <v>1.0</v>
      </c>
      <c r="J1403" s="13">
        <v>250000.0</v>
      </c>
      <c r="K1403" s="9" t="s">
        <v>3383</v>
      </c>
      <c r="L1403" s="13">
        <v>2.9</v>
      </c>
      <c r="M1403" s="9" t="s">
        <v>3372</v>
      </c>
    </row>
    <row r="1404">
      <c r="A1404" s="13">
        <v>108194.0</v>
      </c>
      <c r="B1404" s="9" t="s">
        <v>4966</v>
      </c>
      <c r="C1404" s="14">
        <v>42375.0</v>
      </c>
      <c r="D1404" s="9" t="s">
        <v>32</v>
      </c>
      <c r="E1404" s="9" t="s">
        <v>155</v>
      </c>
      <c r="F1404" s="9" t="s">
        <v>4967</v>
      </c>
      <c r="G1404" s="13">
        <v>2004.0</v>
      </c>
      <c r="H1404" s="13">
        <v>65479.0</v>
      </c>
      <c r="I1404" s="13">
        <v>2.0</v>
      </c>
      <c r="J1404" s="13">
        <v>345000.0</v>
      </c>
      <c r="K1404" s="9" t="s">
        <v>3383</v>
      </c>
      <c r="L1404" s="13">
        <v>2.0</v>
      </c>
      <c r="M1404" s="9" t="s">
        <v>3374</v>
      </c>
      <c r="O1404" s="34"/>
    </row>
    <row r="1405">
      <c r="A1405" s="13">
        <v>64437.0</v>
      </c>
      <c r="B1405" s="9" t="s">
        <v>4968</v>
      </c>
      <c r="C1405" s="14">
        <v>42334.0</v>
      </c>
      <c r="D1405" s="9" t="s">
        <v>91</v>
      </c>
      <c r="E1405" s="9" t="s">
        <v>1442</v>
      </c>
      <c r="F1405" s="9" t="s">
        <v>1443</v>
      </c>
      <c r="G1405" s="13">
        <v>2012.0</v>
      </c>
      <c r="H1405" s="13">
        <v>25762.0</v>
      </c>
      <c r="I1405" s="13">
        <v>1.0</v>
      </c>
      <c r="J1405" s="13">
        <v>325000.0</v>
      </c>
      <c r="K1405" s="9" t="s">
        <v>3369</v>
      </c>
      <c r="L1405" s="13">
        <v>4.0</v>
      </c>
      <c r="M1405" s="9" t="s">
        <v>3418</v>
      </c>
      <c r="N1405" s="13">
        <v>280480.0</v>
      </c>
      <c r="O1405" s="13">
        <v>339100.0</v>
      </c>
    </row>
    <row r="1406">
      <c r="A1406" s="13">
        <v>71320.0</v>
      </c>
      <c r="B1406" s="9" t="s">
        <v>4969</v>
      </c>
      <c r="C1406" s="14">
        <v>42321.0</v>
      </c>
      <c r="D1406" s="9" t="s">
        <v>61</v>
      </c>
      <c r="E1406" s="9" t="s">
        <v>1831</v>
      </c>
      <c r="F1406" s="9" t="s">
        <v>2300</v>
      </c>
      <c r="G1406" s="13">
        <v>2009.0</v>
      </c>
      <c r="H1406" s="13">
        <v>37992.0</v>
      </c>
      <c r="I1406" s="13">
        <v>1.0</v>
      </c>
      <c r="J1406" s="13">
        <v>190000.0</v>
      </c>
      <c r="K1406" s="9" t="s">
        <v>3369</v>
      </c>
      <c r="L1406" s="13">
        <v>3.9</v>
      </c>
      <c r="M1406" s="9" t="s">
        <v>3374</v>
      </c>
      <c r="N1406" s="13">
        <v>154871.0</v>
      </c>
      <c r="O1406" s="13">
        <v>146400.0</v>
      </c>
    </row>
    <row r="1407">
      <c r="A1407" s="13">
        <v>103005.0</v>
      </c>
      <c r="B1407" s="9" t="s">
        <v>4970</v>
      </c>
      <c r="C1407" s="14">
        <v>42364.0</v>
      </c>
      <c r="D1407" s="9" t="s">
        <v>61</v>
      </c>
      <c r="E1407" s="9" t="s">
        <v>240</v>
      </c>
      <c r="F1407" s="9" t="s">
        <v>2729</v>
      </c>
      <c r="G1407" s="13">
        <v>2011.0</v>
      </c>
      <c r="H1407" s="13">
        <v>31716.0</v>
      </c>
      <c r="I1407" s="13">
        <v>1.0</v>
      </c>
      <c r="J1407" s="13">
        <v>520000.0</v>
      </c>
      <c r="K1407" s="34"/>
      <c r="L1407" s="13">
        <v>4.0</v>
      </c>
      <c r="M1407" s="9" t="s">
        <v>3370</v>
      </c>
      <c r="N1407" s="13">
        <v>393736.0</v>
      </c>
      <c r="O1407" s="13">
        <v>458300.0</v>
      </c>
    </row>
    <row r="1408">
      <c r="A1408" s="13">
        <v>115970.0</v>
      </c>
      <c r="B1408" s="9" t="s">
        <v>4971</v>
      </c>
      <c r="C1408" s="14">
        <v>42392.0</v>
      </c>
      <c r="D1408" s="9" t="s">
        <v>64</v>
      </c>
      <c r="E1408" s="9" t="s">
        <v>98</v>
      </c>
      <c r="F1408" s="9" t="s">
        <v>844</v>
      </c>
      <c r="G1408" s="13">
        <v>2012.0</v>
      </c>
      <c r="H1408" s="13">
        <v>26900.0</v>
      </c>
      <c r="I1408" s="13">
        <v>1.0</v>
      </c>
      <c r="J1408" s="13">
        <v>450000.0</v>
      </c>
      <c r="K1408" s="9" t="s">
        <v>3369</v>
      </c>
      <c r="L1408" s="13">
        <v>4.0</v>
      </c>
      <c r="M1408" s="9" t="s">
        <v>3370</v>
      </c>
      <c r="O1408" s="13">
        <v>356400.0</v>
      </c>
    </row>
    <row r="1409">
      <c r="A1409" s="13">
        <v>17237.0</v>
      </c>
      <c r="B1409" s="9" t="s">
        <v>4972</v>
      </c>
      <c r="C1409" s="14">
        <v>42234.0</v>
      </c>
      <c r="D1409" s="9" t="s">
        <v>61</v>
      </c>
      <c r="E1409" s="9" t="s">
        <v>1831</v>
      </c>
      <c r="F1409" s="9" t="s">
        <v>1839</v>
      </c>
      <c r="G1409" s="13">
        <v>2012.0</v>
      </c>
      <c r="H1409" s="13">
        <v>28599.0</v>
      </c>
      <c r="I1409" s="13">
        <v>1.0</v>
      </c>
      <c r="J1409" s="13">
        <v>290000.0</v>
      </c>
      <c r="K1409" s="9" t="s">
        <v>3369</v>
      </c>
      <c r="L1409" s="13">
        <v>4.5</v>
      </c>
      <c r="M1409" s="9" t="s">
        <v>3374</v>
      </c>
      <c r="N1409" s="13">
        <v>260330.0</v>
      </c>
      <c r="O1409" s="13">
        <v>234700.0</v>
      </c>
    </row>
    <row r="1410">
      <c r="A1410" s="13">
        <v>88069.0</v>
      </c>
      <c r="B1410" s="9" t="s">
        <v>4973</v>
      </c>
      <c r="C1410" s="14">
        <v>42337.0</v>
      </c>
      <c r="D1410" s="9" t="s">
        <v>13</v>
      </c>
      <c r="E1410" s="9" t="s">
        <v>324</v>
      </c>
      <c r="F1410" s="9" t="s">
        <v>325</v>
      </c>
      <c r="G1410" s="13">
        <v>2012.0</v>
      </c>
      <c r="H1410" s="13">
        <v>64491.0</v>
      </c>
      <c r="I1410" s="13">
        <v>1.0</v>
      </c>
      <c r="J1410" s="13">
        <v>470000.0</v>
      </c>
      <c r="K1410" s="9" t="s">
        <v>3369</v>
      </c>
      <c r="L1410" s="13">
        <v>3.6</v>
      </c>
      <c r="M1410" s="9" t="s">
        <v>3374</v>
      </c>
      <c r="O1410" s="13">
        <v>468200.0</v>
      </c>
    </row>
    <row r="1411">
      <c r="A1411" s="13">
        <v>111417.0</v>
      </c>
      <c r="B1411" s="9" t="s">
        <v>4974</v>
      </c>
      <c r="C1411" s="14">
        <v>42381.0</v>
      </c>
      <c r="D1411" s="9" t="s">
        <v>91</v>
      </c>
      <c r="E1411" s="9" t="s">
        <v>243</v>
      </c>
      <c r="F1411" s="9" t="s">
        <v>4975</v>
      </c>
      <c r="G1411" s="13">
        <v>2011.0</v>
      </c>
      <c r="H1411" s="13">
        <v>24563.0</v>
      </c>
      <c r="I1411" s="13">
        <v>1.0</v>
      </c>
      <c r="J1411" s="13">
        <v>500000.0</v>
      </c>
      <c r="K1411" s="9" t="s">
        <v>3369</v>
      </c>
      <c r="L1411" s="13">
        <v>3.7</v>
      </c>
      <c r="M1411" s="9" t="s">
        <v>3370</v>
      </c>
      <c r="O1411" s="13">
        <v>601200.0</v>
      </c>
    </row>
    <row r="1412">
      <c r="A1412" s="13">
        <v>18435.0</v>
      </c>
      <c r="B1412" s="9" t="s">
        <v>4976</v>
      </c>
      <c r="C1412" s="14">
        <v>42256.0</v>
      </c>
      <c r="D1412" s="9" t="s">
        <v>77</v>
      </c>
      <c r="E1412" s="9" t="s">
        <v>1289</v>
      </c>
      <c r="F1412" s="9" t="s">
        <v>1290</v>
      </c>
      <c r="G1412" s="13">
        <v>2007.0</v>
      </c>
      <c r="H1412" s="13">
        <v>34219.0</v>
      </c>
      <c r="I1412" s="13">
        <v>3.0</v>
      </c>
      <c r="J1412" s="13">
        <v>330000.0</v>
      </c>
      <c r="K1412" s="9" t="s">
        <v>3369</v>
      </c>
      <c r="L1412" s="13">
        <v>2.9</v>
      </c>
      <c r="M1412" s="9" t="s">
        <v>3374</v>
      </c>
      <c r="O1412" s="13">
        <v>177310.0</v>
      </c>
    </row>
    <row r="1413">
      <c r="A1413" s="13">
        <v>87961.0</v>
      </c>
      <c r="B1413" s="9" t="s">
        <v>4977</v>
      </c>
      <c r="C1413" s="14">
        <v>42345.0</v>
      </c>
      <c r="D1413" s="9" t="s">
        <v>273</v>
      </c>
      <c r="E1413" s="9" t="s">
        <v>2225</v>
      </c>
      <c r="F1413" s="9" t="s">
        <v>226</v>
      </c>
      <c r="G1413" s="13">
        <v>2011.0</v>
      </c>
      <c r="H1413" s="13">
        <v>64457.0</v>
      </c>
      <c r="I1413" s="13">
        <v>1.0</v>
      </c>
      <c r="J1413" s="13">
        <v>120000.0</v>
      </c>
      <c r="K1413" s="9" t="s">
        <v>3385</v>
      </c>
      <c r="L1413" s="13">
        <v>3.3</v>
      </c>
      <c r="M1413" s="9" t="s">
        <v>3372</v>
      </c>
      <c r="N1413" s="13">
        <v>91042.0</v>
      </c>
      <c r="O1413" s="13">
        <v>97300.0</v>
      </c>
    </row>
    <row r="1414">
      <c r="A1414" s="13">
        <v>90541.0</v>
      </c>
      <c r="B1414" s="9" t="s">
        <v>4978</v>
      </c>
      <c r="C1414" s="14">
        <v>42375.0</v>
      </c>
      <c r="D1414" s="9" t="s">
        <v>77</v>
      </c>
      <c r="E1414" s="9" t="s">
        <v>1289</v>
      </c>
      <c r="F1414" s="9" t="s">
        <v>1905</v>
      </c>
      <c r="G1414" s="13">
        <v>2010.0</v>
      </c>
      <c r="H1414" s="13">
        <v>28666.0</v>
      </c>
      <c r="I1414" s="13">
        <v>2.0</v>
      </c>
      <c r="J1414" s="13">
        <v>340000.0</v>
      </c>
      <c r="K1414" s="9" t="s">
        <v>3369</v>
      </c>
      <c r="L1414" s="13">
        <v>3.7</v>
      </c>
      <c r="M1414" s="9" t="s">
        <v>3374</v>
      </c>
      <c r="O1414" s="13">
        <v>292770.0</v>
      </c>
    </row>
    <row r="1415">
      <c r="A1415" s="13">
        <v>95289.0</v>
      </c>
      <c r="B1415" s="9" t="s">
        <v>4979</v>
      </c>
      <c r="C1415" s="14">
        <v>42352.0</v>
      </c>
      <c r="D1415" s="9" t="s">
        <v>25</v>
      </c>
      <c r="E1415" s="9" t="s">
        <v>195</v>
      </c>
      <c r="F1415" s="9" t="s">
        <v>4812</v>
      </c>
      <c r="G1415" s="13">
        <v>2014.0</v>
      </c>
      <c r="H1415" s="13">
        <v>16600.0</v>
      </c>
      <c r="I1415" s="13">
        <v>1.0</v>
      </c>
      <c r="J1415" s="13">
        <v>795000.0</v>
      </c>
      <c r="K1415" s="9" t="s">
        <v>3387</v>
      </c>
      <c r="L1415" s="13">
        <v>4.4</v>
      </c>
      <c r="M1415" s="9" t="s">
        <v>3372</v>
      </c>
    </row>
    <row r="1416">
      <c r="A1416" s="13">
        <v>132655.0</v>
      </c>
      <c r="B1416" s="9" t="s">
        <v>4980</v>
      </c>
      <c r="C1416" s="14">
        <v>42419.0</v>
      </c>
      <c r="D1416" s="9" t="s">
        <v>25</v>
      </c>
      <c r="E1416" s="9" t="s">
        <v>119</v>
      </c>
      <c r="F1416" s="9" t="s">
        <v>1681</v>
      </c>
      <c r="G1416" s="13">
        <v>2011.0</v>
      </c>
      <c r="H1416" s="13">
        <v>25231.0</v>
      </c>
      <c r="I1416" s="13">
        <v>1.0</v>
      </c>
      <c r="J1416" s="13">
        <v>400000.0</v>
      </c>
      <c r="K1416" s="9" t="s">
        <v>3387</v>
      </c>
      <c r="L1416" s="13">
        <v>3.7</v>
      </c>
      <c r="M1416" s="9" t="s">
        <v>3370</v>
      </c>
      <c r="O1416" s="13">
        <v>310700.0</v>
      </c>
    </row>
    <row r="1417">
      <c r="A1417" s="13">
        <v>100134.0</v>
      </c>
      <c r="B1417" s="9" t="s">
        <v>4981</v>
      </c>
      <c r="C1417" s="14">
        <v>42357.0</v>
      </c>
      <c r="D1417" s="9" t="s">
        <v>91</v>
      </c>
      <c r="E1417" s="9" t="s">
        <v>243</v>
      </c>
      <c r="F1417" s="9" t="s">
        <v>235</v>
      </c>
      <c r="G1417" s="13">
        <v>2012.0</v>
      </c>
      <c r="H1417" s="13">
        <v>13946.0</v>
      </c>
      <c r="I1417" s="13">
        <v>3.0</v>
      </c>
      <c r="J1417" s="13">
        <v>475000.0</v>
      </c>
      <c r="K1417" s="9" t="s">
        <v>3383</v>
      </c>
      <c r="L1417" s="13">
        <v>4.3</v>
      </c>
      <c r="M1417" s="9" t="s">
        <v>3374</v>
      </c>
      <c r="O1417" s="13">
        <v>425170.0</v>
      </c>
    </row>
    <row r="1418">
      <c r="A1418" s="13">
        <v>123116.0</v>
      </c>
      <c r="B1418" s="9" t="s">
        <v>4982</v>
      </c>
      <c r="C1418" s="14">
        <v>42405.0</v>
      </c>
      <c r="D1418" s="9" t="s">
        <v>61</v>
      </c>
      <c r="E1418" s="9" t="s">
        <v>216</v>
      </c>
      <c r="F1418" s="9" t="s">
        <v>203</v>
      </c>
      <c r="G1418" s="13">
        <v>2013.0</v>
      </c>
      <c r="H1418" s="13">
        <v>31701.0</v>
      </c>
      <c r="I1418" s="13">
        <v>1.0</v>
      </c>
      <c r="J1418" s="13">
        <v>550000.0</v>
      </c>
      <c r="K1418" s="9" t="s">
        <v>3383</v>
      </c>
      <c r="L1418" s="13">
        <v>3.6</v>
      </c>
      <c r="M1418" s="9" t="s">
        <v>3370</v>
      </c>
      <c r="N1418" s="13">
        <v>486130.0</v>
      </c>
      <c r="O1418" s="13">
        <v>485700.0</v>
      </c>
    </row>
    <row r="1419">
      <c r="A1419" s="13">
        <v>124779.0</v>
      </c>
      <c r="B1419" s="9" t="s">
        <v>4983</v>
      </c>
      <c r="C1419" s="14">
        <v>42406.0</v>
      </c>
      <c r="D1419" s="9" t="s">
        <v>91</v>
      </c>
      <c r="E1419" s="9" t="s">
        <v>1726</v>
      </c>
      <c r="F1419" s="9" t="s">
        <v>2223</v>
      </c>
      <c r="G1419" s="13">
        <v>2009.0</v>
      </c>
      <c r="H1419" s="13">
        <v>43744.0</v>
      </c>
      <c r="I1419" s="13">
        <v>3.0</v>
      </c>
      <c r="J1419" s="13">
        <v>265000.0</v>
      </c>
      <c r="K1419" s="9" t="s">
        <v>3369</v>
      </c>
      <c r="L1419" s="13">
        <v>3.1</v>
      </c>
      <c r="M1419" s="9" t="s">
        <v>3372</v>
      </c>
      <c r="O1419" s="13">
        <v>179180.0</v>
      </c>
    </row>
    <row r="1420">
      <c r="A1420" s="13">
        <v>80473.0</v>
      </c>
      <c r="B1420" s="9" t="s">
        <v>4984</v>
      </c>
      <c r="C1420" s="14">
        <v>42333.0</v>
      </c>
      <c r="D1420" s="9" t="s">
        <v>61</v>
      </c>
      <c r="E1420" s="9" t="s">
        <v>216</v>
      </c>
      <c r="F1420" s="9" t="s">
        <v>143</v>
      </c>
      <c r="G1420" s="13">
        <v>2013.0</v>
      </c>
      <c r="H1420" s="13">
        <v>69349.0</v>
      </c>
      <c r="I1420" s="13">
        <v>1.0</v>
      </c>
      <c r="J1420" s="13">
        <v>700000.0</v>
      </c>
      <c r="K1420" s="9" t="s">
        <v>3369</v>
      </c>
      <c r="L1420" s="13">
        <v>3.7</v>
      </c>
      <c r="M1420" s="9" t="s">
        <v>3374</v>
      </c>
      <c r="N1420" s="13">
        <v>606808.0</v>
      </c>
      <c r="O1420" s="13">
        <v>583300.0</v>
      </c>
    </row>
    <row r="1421">
      <c r="A1421" s="13">
        <v>16943.0</v>
      </c>
      <c r="B1421" s="9" t="s">
        <v>4985</v>
      </c>
      <c r="C1421" s="14">
        <v>42226.0</v>
      </c>
      <c r="D1421" s="9" t="s">
        <v>36</v>
      </c>
      <c r="E1421" s="9" t="s">
        <v>902</v>
      </c>
      <c r="F1421" s="9" t="s">
        <v>616</v>
      </c>
      <c r="G1421" s="13">
        <v>2012.0</v>
      </c>
      <c r="H1421" s="13">
        <v>44812.0</v>
      </c>
      <c r="I1421" s="13">
        <v>2.0</v>
      </c>
      <c r="J1421" s="13">
        <v>350000.0</v>
      </c>
      <c r="K1421" s="9" t="s">
        <v>3369</v>
      </c>
      <c r="L1421" s="13">
        <v>4.2</v>
      </c>
      <c r="M1421" s="9" t="s">
        <v>3370</v>
      </c>
      <c r="O1421" s="13">
        <v>387360.0</v>
      </c>
    </row>
    <row r="1422">
      <c r="A1422" s="13">
        <v>110299.0</v>
      </c>
      <c r="B1422" s="9" t="s">
        <v>4986</v>
      </c>
      <c r="C1422" s="14">
        <v>42379.0</v>
      </c>
      <c r="D1422" s="9" t="s">
        <v>25</v>
      </c>
      <c r="E1422" s="9" t="s">
        <v>50</v>
      </c>
      <c r="F1422" s="9" t="s">
        <v>4114</v>
      </c>
      <c r="G1422" s="13">
        <v>2007.0</v>
      </c>
      <c r="H1422" s="13">
        <v>116077.0</v>
      </c>
      <c r="I1422" s="13">
        <v>3.0</v>
      </c>
      <c r="J1422" s="13">
        <v>620000.0</v>
      </c>
      <c r="K1422" s="9" t="s">
        <v>3369</v>
      </c>
      <c r="L1422" s="13">
        <v>2.7</v>
      </c>
      <c r="M1422" s="9" t="s">
        <v>3370</v>
      </c>
      <c r="O1422" s="34"/>
    </row>
    <row r="1423">
      <c r="A1423" s="13">
        <v>110412.0</v>
      </c>
      <c r="B1423" s="9" t="s">
        <v>4987</v>
      </c>
      <c r="C1423" s="14">
        <v>42379.0</v>
      </c>
      <c r="D1423" s="9" t="s">
        <v>91</v>
      </c>
      <c r="E1423" s="9" t="s">
        <v>1432</v>
      </c>
      <c r="F1423" s="9" t="s">
        <v>1120</v>
      </c>
      <c r="G1423" s="13">
        <v>2006.0</v>
      </c>
      <c r="H1423" s="13">
        <v>61489.0</v>
      </c>
      <c r="I1423" s="13">
        <v>2.0</v>
      </c>
      <c r="J1423" s="13">
        <v>199999.0</v>
      </c>
      <c r="K1423" s="9" t="s">
        <v>3369</v>
      </c>
      <c r="L1423" s="13">
        <v>2.0</v>
      </c>
      <c r="M1423" s="9" t="s">
        <v>3370</v>
      </c>
      <c r="O1423" s="13">
        <v>121770.0</v>
      </c>
    </row>
    <row r="1424">
      <c r="A1424" s="13">
        <v>115572.0</v>
      </c>
      <c r="B1424" s="9" t="s">
        <v>4988</v>
      </c>
      <c r="C1424" s="14">
        <v>42389.0</v>
      </c>
      <c r="D1424" s="9" t="s">
        <v>61</v>
      </c>
      <c r="E1424" s="13">
        <v>800.0</v>
      </c>
      <c r="F1424" s="9" t="s">
        <v>2747</v>
      </c>
      <c r="G1424" s="13">
        <v>2007.0</v>
      </c>
      <c r="H1424" s="13">
        <v>22288.0</v>
      </c>
      <c r="I1424" s="13">
        <v>1.0</v>
      </c>
      <c r="J1424" s="13">
        <v>130000.0</v>
      </c>
      <c r="K1424" s="9" t="s">
        <v>3383</v>
      </c>
      <c r="L1424" s="13">
        <v>3.1</v>
      </c>
      <c r="M1424" s="9" t="s">
        <v>3370</v>
      </c>
      <c r="N1424" s="13">
        <v>117322.0</v>
      </c>
      <c r="O1424" s="13">
        <v>90200.0</v>
      </c>
    </row>
    <row r="1425">
      <c r="A1425" s="13">
        <v>81848.0</v>
      </c>
      <c r="B1425" s="9" t="s">
        <v>4989</v>
      </c>
      <c r="C1425" s="14">
        <v>42335.0</v>
      </c>
      <c r="D1425" s="9" t="s">
        <v>61</v>
      </c>
      <c r="E1425" s="9" t="s">
        <v>443</v>
      </c>
      <c r="F1425" s="9" t="s">
        <v>444</v>
      </c>
      <c r="G1425" s="13">
        <v>2013.0</v>
      </c>
      <c r="H1425" s="13">
        <v>46859.0</v>
      </c>
      <c r="I1425" s="13">
        <v>1.0</v>
      </c>
      <c r="J1425" s="13">
        <v>480000.0</v>
      </c>
      <c r="K1425" s="9" t="s">
        <v>3383</v>
      </c>
      <c r="L1425" s="13">
        <v>4.4</v>
      </c>
      <c r="M1425" s="9" t="s">
        <v>3374</v>
      </c>
      <c r="N1425" s="13">
        <v>443289.0</v>
      </c>
      <c r="O1425" s="13">
        <v>495500.0</v>
      </c>
    </row>
    <row r="1426">
      <c r="A1426" s="13">
        <v>96851.0</v>
      </c>
      <c r="B1426" s="9" t="s">
        <v>4990</v>
      </c>
      <c r="C1426" s="14">
        <v>42350.0</v>
      </c>
      <c r="D1426" s="9" t="s">
        <v>25</v>
      </c>
      <c r="E1426" s="9" t="s">
        <v>119</v>
      </c>
      <c r="F1426" s="9" t="s">
        <v>3931</v>
      </c>
      <c r="G1426" s="13">
        <v>2009.0</v>
      </c>
      <c r="H1426" s="13">
        <v>106895.0</v>
      </c>
      <c r="I1426" s="13">
        <v>2.0</v>
      </c>
      <c r="J1426" s="13">
        <v>310000.0</v>
      </c>
      <c r="K1426" s="9" t="s">
        <v>3387</v>
      </c>
      <c r="L1426" s="13">
        <v>2.6</v>
      </c>
      <c r="M1426" s="9" t="s">
        <v>3374</v>
      </c>
      <c r="O1426" s="13">
        <v>294210.0</v>
      </c>
    </row>
    <row r="1427">
      <c r="A1427" s="13">
        <v>228687.0</v>
      </c>
      <c r="B1427" s="9" t="s">
        <v>4991</v>
      </c>
      <c r="C1427" s="14">
        <v>42456.0</v>
      </c>
      <c r="D1427" s="9" t="s">
        <v>91</v>
      </c>
      <c r="E1427" s="9" t="s">
        <v>92</v>
      </c>
      <c r="F1427" s="9" t="s">
        <v>841</v>
      </c>
      <c r="G1427" s="13">
        <v>2009.0</v>
      </c>
      <c r="H1427" s="13">
        <v>93726.0</v>
      </c>
      <c r="I1427" s="13">
        <v>2.0</v>
      </c>
      <c r="J1427" s="13">
        <v>470000.0</v>
      </c>
      <c r="K1427" s="9" t="s">
        <v>3369</v>
      </c>
      <c r="L1427" s="13">
        <v>2.0</v>
      </c>
      <c r="M1427" s="9" t="s">
        <v>3372</v>
      </c>
      <c r="O1427" s="13">
        <v>366120.0</v>
      </c>
    </row>
    <row r="1428">
      <c r="A1428" s="13">
        <v>20526.0</v>
      </c>
      <c r="B1428" s="9" t="s">
        <v>4992</v>
      </c>
      <c r="C1428" s="14">
        <v>42286.0</v>
      </c>
      <c r="D1428" s="9" t="s">
        <v>61</v>
      </c>
      <c r="E1428" s="9" t="s">
        <v>1831</v>
      </c>
      <c r="F1428" s="9" t="s">
        <v>1839</v>
      </c>
      <c r="G1428" s="13">
        <v>2010.0</v>
      </c>
      <c r="H1428" s="13">
        <v>16467.0</v>
      </c>
      <c r="I1428" s="13">
        <v>2.0</v>
      </c>
      <c r="J1428" s="13">
        <v>240000.0</v>
      </c>
      <c r="K1428" s="9" t="s">
        <v>3369</v>
      </c>
      <c r="L1428" s="13">
        <v>4.0</v>
      </c>
      <c r="M1428" s="9" t="s">
        <v>3374</v>
      </c>
      <c r="N1428" s="13">
        <v>201508.0</v>
      </c>
      <c r="O1428" s="34"/>
    </row>
    <row r="1429">
      <c r="A1429" s="13">
        <v>114306.0</v>
      </c>
      <c r="B1429" s="9" t="s">
        <v>4993</v>
      </c>
      <c r="C1429" s="14">
        <v>42387.0</v>
      </c>
      <c r="D1429" s="9" t="s">
        <v>81</v>
      </c>
      <c r="E1429" s="9" t="s">
        <v>476</v>
      </c>
      <c r="F1429" s="9" t="s">
        <v>3551</v>
      </c>
      <c r="G1429" s="13">
        <v>2014.0</v>
      </c>
      <c r="H1429" s="13">
        <v>13529.0</v>
      </c>
      <c r="I1429" s="13">
        <v>1.0</v>
      </c>
      <c r="J1429" s="13">
        <v>530000.0</v>
      </c>
      <c r="K1429" s="9" t="s">
        <v>3383</v>
      </c>
      <c r="L1429" s="13">
        <v>4.4</v>
      </c>
      <c r="M1429" s="9" t="s">
        <v>3370</v>
      </c>
      <c r="O1429" s="13">
        <v>523600.0</v>
      </c>
    </row>
    <row r="1430">
      <c r="A1430" s="13">
        <v>17131.0</v>
      </c>
      <c r="B1430" s="9" t="s">
        <v>4994</v>
      </c>
      <c r="C1430" s="14">
        <v>42230.0</v>
      </c>
      <c r="D1430" s="9" t="s">
        <v>81</v>
      </c>
      <c r="E1430" s="9" t="s">
        <v>82</v>
      </c>
      <c r="F1430" s="9" t="s">
        <v>409</v>
      </c>
      <c r="G1430" s="13">
        <v>2012.0</v>
      </c>
      <c r="H1430" s="13">
        <v>32291.0</v>
      </c>
      <c r="I1430" s="13">
        <v>2.0</v>
      </c>
      <c r="J1430" s="13">
        <v>600000.0</v>
      </c>
      <c r="K1430" s="9" t="s">
        <v>3376</v>
      </c>
      <c r="L1430" s="13">
        <v>4.0</v>
      </c>
      <c r="M1430" s="9" t="s">
        <v>3374</v>
      </c>
      <c r="O1430" s="13">
        <v>565020.0</v>
      </c>
    </row>
    <row r="1431">
      <c r="A1431" s="13">
        <v>114198.0</v>
      </c>
      <c r="B1431" s="9" t="s">
        <v>4995</v>
      </c>
      <c r="C1431" s="14">
        <v>42389.0</v>
      </c>
      <c r="D1431" s="9" t="s">
        <v>32</v>
      </c>
      <c r="E1431" s="9" t="s">
        <v>155</v>
      </c>
      <c r="F1431" s="9" t="s">
        <v>1970</v>
      </c>
      <c r="G1431" s="13">
        <v>2004.0</v>
      </c>
      <c r="H1431" s="13">
        <v>107199.0</v>
      </c>
      <c r="I1431" s="13">
        <v>2.0</v>
      </c>
      <c r="J1431" s="13">
        <v>290000.0</v>
      </c>
      <c r="K1431" s="9" t="s">
        <v>3383</v>
      </c>
      <c r="L1431" s="13">
        <v>2.1</v>
      </c>
      <c r="M1431" s="9" t="s">
        <v>3372</v>
      </c>
    </row>
    <row r="1432">
      <c r="A1432" s="13">
        <v>215838.0</v>
      </c>
      <c r="B1432" s="9" t="s">
        <v>4996</v>
      </c>
      <c r="C1432" s="14">
        <v>42437.0</v>
      </c>
      <c r="D1432" s="9" t="s">
        <v>81</v>
      </c>
      <c r="E1432" s="9" t="s">
        <v>82</v>
      </c>
      <c r="F1432" s="9" t="s">
        <v>541</v>
      </c>
      <c r="G1432" s="13">
        <v>2007.0</v>
      </c>
      <c r="H1432" s="13">
        <v>37493.0</v>
      </c>
      <c r="I1432" s="13">
        <v>2.0</v>
      </c>
      <c r="J1432" s="13">
        <v>865000.0</v>
      </c>
      <c r="K1432" s="34"/>
      <c r="L1432" s="13">
        <v>3.0</v>
      </c>
      <c r="M1432" s="9" t="s">
        <v>3372</v>
      </c>
    </row>
    <row r="1433">
      <c r="A1433" s="13">
        <v>103834.0</v>
      </c>
      <c r="B1433" s="9" t="s">
        <v>4997</v>
      </c>
      <c r="C1433" s="14">
        <v>42365.0</v>
      </c>
      <c r="D1433" s="9" t="s">
        <v>61</v>
      </c>
      <c r="E1433" s="9" t="s">
        <v>1831</v>
      </c>
      <c r="F1433" s="9" t="s">
        <v>1844</v>
      </c>
      <c r="G1433" s="13">
        <v>2005.0</v>
      </c>
      <c r="H1433" s="13">
        <v>38113.0</v>
      </c>
      <c r="I1433" s="13">
        <v>1.0</v>
      </c>
      <c r="J1433" s="13">
        <v>160000.0</v>
      </c>
      <c r="K1433" s="9" t="s">
        <v>3369</v>
      </c>
      <c r="L1433" s="13">
        <v>2.9</v>
      </c>
      <c r="M1433" s="9" t="s">
        <v>3370</v>
      </c>
      <c r="N1433" s="13">
        <v>144328.0</v>
      </c>
      <c r="O1433" s="13">
        <v>127700.0</v>
      </c>
    </row>
    <row r="1434">
      <c r="A1434" s="13">
        <v>212808.0</v>
      </c>
      <c r="B1434" s="9" t="s">
        <v>4998</v>
      </c>
      <c r="C1434" s="14">
        <v>42431.0</v>
      </c>
      <c r="D1434" s="9" t="s">
        <v>61</v>
      </c>
      <c r="E1434" s="9" t="s">
        <v>1211</v>
      </c>
      <c r="F1434" s="9" t="s">
        <v>1183</v>
      </c>
      <c r="G1434" s="13">
        <v>2012.0</v>
      </c>
      <c r="H1434" s="13">
        <v>31955.0</v>
      </c>
      <c r="I1434" s="13">
        <v>1.0</v>
      </c>
      <c r="J1434" s="13">
        <v>280000.0</v>
      </c>
      <c r="K1434" s="34"/>
      <c r="L1434" s="13">
        <v>3.5</v>
      </c>
      <c r="M1434" s="9" t="s">
        <v>4833</v>
      </c>
      <c r="O1434" s="13">
        <v>246400.0</v>
      </c>
    </row>
    <row r="1435">
      <c r="A1435" s="13">
        <v>219891.0</v>
      </c>
      <c r="B1435" s="9" t="s">
        <v>4999</v>
      </c>
      <c r="C1435" s="14">
        <v>42446.0</v>
      </c>
      <c r="D1435" s="9" t="s">
        <v>91</v>
      </c>
      <c r="E1435" s="9" t="s">
        <v>243</v>
      </c>
      <c r="F1435" s="9" t="s">
        <v>454</v>
      </c>
      <c r="G1435" s="13">
        <v>2010.0</v>
      </c>
      <c r="H1435" s="13">
        <v>85956.0</v>
      </c>
      <c r="I1435" s="13">
        <v>3.0</v>
      </c>
      <c r="J1435" s="13">
        <v>380000.0</v>
      </c>
      <c r="K1435" s="9" t="s">
        <v>3369</v>
      </c>
      <c r="L1435" s="13">
        <v>2.0</v>
      </c>
      <c r="M1435" s="9" t="s">
        <v>3372</v>
      </c>
      <c r="O1435" s="13">
        <v>336685.0</v>
      </c>
    </row>
    <row r="1436">
      <c r="A1436" s="13">
        <v>102337.0</v>
      </c>
      <c r="B1436" s="9" t="s">
        <v>5000</v>
      </c>
      <c r="C1436" s="14">
        <v>42375.0</v>
      </c>
      <c r="D1436" s="9" t="s">
        <v>91</v>
      </c>
      <c r="E1436" s="9" t="s">
        <v>92</v>
      </c>
      <c r="F1436" s="9" t="s">
        <v>2723</v>
      </c>
      <c r="G1436" s="13">
        <v>2011.0</v>
      </c>
      <c r="H1436" s="13">
        <v>37589.0</v>
      </c>
      <c r="I1436" s="13">
        <v>1.0</v>
      </c>
      <c r="J1436" s="13">
        <v>525000.0</v>
      </c>
      <c r="K1436" s="34"/>
      <c r="L1436" s="13">
        <v>3.6</v>
      </c>
      <c r="M1436" s="9" t="s">
        <v>3372</v>
      </c>
    </row>
    <row r="1437">
      <c r="A1437" s="13">
        <v>120158.0</v>
      </c>
      <c r="B1437" s="9" t="s">
        <v>5001</v>
      </c>
      <c r="C1437" s="14">
        <v>42399.0</v>
      </c>
      <c r="D1437" s="9" t="s">
        <v>273</v>
      </c>
      <c r="E1437" s="9" t="s">
        <v>2225</v>
      </c>
      <c r="F1437" s="9" t="s">
        <v>226</v>
      </c>
      <c r="G1437" s="13">
        <v>2012.0</v>
      </c>
      <c r="H1437" s="13">
        <v>16299.0</v>
      </c>
      <c r="I1437" s="13">
        <v>2.0</v>
      </c>
      <c r="J1437" s="13">
        <v>105000.0</v>
      </c>
      <c r="K1437" s="9" t="s">
        <v>3369</v>
      </c>
      <c r="L1437" s="13">
        <v>3.8</v>
      </c>
      <c r="M1437" s="9" t="s">
        <v>3374</v>
      </c>
      <c r="N1437" s="13">
        <v>77974.0</v>
      </c>
      <c r="O1437" s="13">
        <v>108360.0</v>
      </c>
    </row>
    <row r="1438">
      <c r="A1438" s="13">
        <v>204226.0</v>
      </c>
      <c r="B1438" s="9" t="s">
        <v>5002</v>
      </c>
      <c r="C1438" s="14">
        <v>42438.0</v>
      </c>
      <c r="D1438" s="9" t="s">
        <v>55</v>
      </c>
      <c r="E1438" s="9" t="s">
        <v>4314</v>
      </c>
      <c r="F1438" s="9" t="s">
        <v>4315</v>
      </c>
      <c r="G1438" s="13">
        <v>2015.0</v>
      </c>
      <c r="H1438" s="13">
        <v>2008.0</v>
      </c>
      <c r="I1438" s="13">
        <v>1.0</v>
      </c>
      <c r="J1438" s="13">
        <v>450000.0</v>
      </c>
      <c r="K1438" s="9" t="s">
        <v>3383</v>
      </c>
      <c r="L1438" s="13">
        <v>4.7</v>
      </c>
      <c r="M1438" s="9" t="s">
        <v>3370</v>
      </c>
      <c r="O1438" s="34"/>
    </row>
    <row r="1439">
      <c r="A1439" s="13">
        <v>138968.0</v>
      </c>
      <c r="B1439" s="9" t="s">
        <v>5003</v>
      </c>
      <c r="C1439" s="14">
        <v>42425.0</v>
      </c>
      <c r="D1439" s="9" t="s">
        <v>91</v>
      </c>
      <c r="E1439" s="9" t="s">
        <v>258</v>
      </c>
      <c r="F1439" s="9" t="s">
        <v>329</v>
      </c>
      <c r="G1439" s="13">
        <v>2014.0</v>
      </c>
      <c r="H1439" s="13">
        <v>21664.0</v>
      </c>
      <c r="I1439" s="13">
        <v>1.0</v>
      </c>
      <c r="J1439" s="13">
        <v>620000.0</v>
      </c>
      <c r="K1439" s="9" t="s">
        <v>3369</v>
      </c>
      <c r="L1439" s="13">
        <v>4.3</v>
      </c>
      <c r="M1439" s="9" t="s">
        <v>3370</v>
      </c>
      <c r="O1439" s="13">
        <v>588400.0</v>
      </c>
    </row>
    <row r="1440">
      <c r="A1440" s="13">
        <v>224950.0</v>
      </c>
      <c r="B1440" s="9" t="s">
        <v>5004</v>
      </c>
      <c r="C1440" s="14">
        <v>42450.0</v>
      </c>
      <c r="D1440" s="9" t="s">
        <v>273</v>
      </c>
      <c r="E1440" s="9" t="s">
        <v>2225</v>
      </c>
      <c r="F1440" s="9" t="s">
        <v>2743</v>
      </c>
      <c r="G1440" s="13">
        <v>2015.0</v>
      </c>
      <c r="H1440" s="13">
        <v>2822.0</v>
      </c>
      <c r="I1440" s="13">
        <v>1.0</v>
      </c>
      <c r="J1440" s="13">
        <v>290000.0</v>
      </c>
      <c r="K1440" s="9" t="s">
        <v>3369</v>
      </c>
      <c r="L1440" s="13">
        <v>4.7</v>
      </c>
      <c r="M1440" s="9" t="s">
        <v>3372</v>
      </c>
    </row>
    <row r="1441">
      <c r="A1441" s="13">
        <v>127831.0</v>
      </c>
      <c r="B1441" s="9" t="s">
        <v>5005</v>
      </c>
      <c r="C1441" s="14">
        <v>42411.0</v>
      </c>
      <c r="D1441" s="9" t="s">
        <v>32</v>
      </c>
      <c r="E1441" s="9" t="s">
        <v>155</v>
      </c>
      <c r="F1441" s="9" t="s">
        <v>158</v>
      </c>
      <c r="G1441" s="13">
        <v>2011.0</v>
      </c>
      <c r="H1441" s="13">
        <v>76268.0</v>
      </c>
      <c r="I1441" s="13">
        <v>2.0</v>
      </c>
      <c r="J1441" s="13">
        <v>680000.0</v>
      </c>
      <c r="K1441" s="9" t="s">
        <v>3407</v>
      </c>
      <c r="L1441" s="13">
        <v>3.8</v>
      </c>
      <c r="M1441" s="9" t="s">
        <v>3370</v>
      </c>
      <c r="O1441" s="13">
        <v>628200.0</v>
      </c>
    </row>
    <row r="1442">
      <c r="A1442" s="13">
        <v>74113.0</v>
      </c>
      <c r="B1442" s="9" t="s">
        <v>5006</v>
      </c>
      <c r="C1442" s="14">
        <v>42325.0</v>
      </c>
      <c r="D1442" s="9" t="s">
        <v>61</v>
      </c>
      <c r="E1442" s="9" t="s">
        <v>202</v>
      </c>
      <c r="F1442" s="9" t="s">
        <v>2725</v>
      </c>
      <c r="G1442" s="13">
        <v>2008.0</v>
      </c>
      <c r="H1442" s="13">
        <v>96576.0</v>
      </c>
      <c r="I1442" s="13">
        <v>2.0</v>
      </c>
      <c r="J1442" s="13">
        <v>415000.0</v>
      </c>
      <c r="K1442" s="9" t="s">
        <v>3369</v>
      </c>
      <c r="L1442" s="13">
        <v>3.1</v>
      </c>
      <c r="M1442" s="9" t="s">
        <v>3370</v>
      </c>
      <c r="O1442" s="13">
        <v>305280.0</v>
      </c>
    </row>
    <row r="1443">
      <c r="A1443" s="13">
        <v>19788.0</v>
      </c>
      <c r="B1443" s="9" t="s">
        <v>5007</v>
      </c>
      <c r="C1443" s="14">
        <v>42281.0</v>
      </c>
      <c r="D1443" s="9" t="s">
        <v>91</v>
      </c>
      <c r="E1443" s="9" t="s">
        <v>1442</v>
      </c>
      <c r="F1443" s="9" t="s">
        <v>2139</v>
      </c>
      <c r="G1443" s="13">
        <v>2005.0</v>
      </c>
      <c r="H1443" s="13">
        <v>33745.0</v>
      </c>
      <c r="I1443" s="13">
        <v>1.0</v>
      </c>
      <c r="J1443" s="13">
        <v>220000.0</v>
      </c>
      <c r="K1443" s="9" t="s">
        <v>3369</v>
      </c>
      <c r="L1443" s="13">
        <v>2.5</v>
      </c>
      <c r="M1443" s="9" t="s">
        <v>3370</v>
      </c>
      <c r="N1443" s="13">
        <v>145850.0</v>
      </c>
      <c r="O1443" s="13">
        <v>127900.0</v>
      </c>
    </row>
    <row r="1444">
      <c r="A1444" s="13">
        <v>106127.0</v>
      </c>
      <c r="B1444" s="9" t="s">
        <v>5008</v>
      </c>
      <c r="C1444" s="14">
        <v>42369.0</v>
      </c>
      <c r="D1444" s="9" t="s">
        <v>32</v>
      </c>
      <c r="E1444" s="9" t="s">
        <v>33</v>
      </c>
      <c r="F1444" s="9" t="s">
        <v>3483</v>
      </c>
      <c r="G1444" s="13">
        <v>2014.0</v>
      </c>
      <c r="H1444" s="13">
        <v>9436.0</v>
      </c>
      <c r="I1444" s="13">
        <v>1.0</v>
      </c>
      <c r="J1444" s="13">
        <v>1500000.0</v>
      </c>
      <c r="K1444" s="9" t="s">
        <v>3369</v>
      </c>
      <c r="L1444" s="13">
        <v>4.7</v>
      </c>
      <c r="M1444" s="9" t="s">
        <v>3372</v>
      </c>
    </row>
    <row r="1445">
      <c r="A1445" s="13">
        <v>224189.0</v>
      </c>
      <c r="B1445" s="9" t="s">
        <v>5009</v>
      </c>
      <c r="C1445" s="14">
        <v>42449.0</v>
      </c>
      <c r="D1445" s="9" t="s">
        <v>55</v>
      </c>
      <c r="E1445" s="9" t="s">
        <v>58</v>
      </c>
      <c r="F1445" s="9" t="s">
        <v>121</v>
      </c>
      <c r="G1445" s="13">
        <v>2014.0</v>
      </c>
      <c r="H1445" s="13">
        <v>63170.0</v>
      </c>
      <c r="I1445" s="13">
        <v>1.0</v>
      </c>
      <c r="J1445" s="13">
        <v>880000.0</v>
      </c>
      <c r="K1445" s="9" t="s">
        <v>3369</v>
      </c>
      <c r="L1445" s="13">
        <v>3.8</v>
      </c>
      <c r="M1445" s="9" t="s">
        <v>3372</v>
      </c>
      <c r="O1445" s="13">
        <v>930900.0</v>
      </c>
    </row>
    <row r="1446">
      <c r="A1446" s="13">
        <v>91846.0</v>
      </c>
      <c r="B1446" s="9" t="s">
        <v>5010</v>
      </c>
      <c r="C1446" s="14">
        <v>42343.0</v>
      </c>
      <c r="D1446" s="9" t="s">
        <v>81</v>
      </c>
      <c r="E1446" s="9" t="s">
        <v>624</v>
      </c>
      <c r="F1446" s="9" t="s">
        <v>1364</v>
      </c>
      <c r="G1446" s="13">
        <v>2007.0</v>
      </c>
      <c r="H1446" s="13">
        <v>59671.0</v>
      </c>
      <c r="I1446" s="13">
        <v>2.0</v>
      </c>
      <c r="J1446" s="13">
        <v>400000.0</v>
      </c>
      <c r="K1446" s="34"/>
      <c r="L1446" s="13">
        <v>2.7</v>
      </c>
      <c r="M1446" s="9" t="s">
        <v>3374</v>
      </c>
      <c r="O1446" s="13">
        <v>393120.0</v>
      </c>
    </row>
    <row r="1447">
      <c r="A1447" s="13">
        <v>140870.0</v>
      </c>
      <c r="B1447" s="9" t="s">
        <v>5011</v>
      </c>
      <c r="C1447" s="14">
        <v>42428.0</v>
      </c>
      <c r="D1447" s="9" t="s">
        <v>36</v>
      </c>
      <c r="E1447" s="9" t="s">
        <v>902</v>
      </c>
      <c r="F1447" s="9" t="s">
        <v>2740</v>
      </c>
      <c r="G1447" s="13">
        <v>2010.0</v>
      </c>
      <c r="H1447" s="13">
        <v>38513.0</v>
      </c>
      <c r="I1447" s="13">
        <v>1.0</v>
      </c>
      <c r="J1447" s="13">
        <v>290000.0</v>
      </c>
      <c r="K1447" s="9" t="s">
        <v>3383</v>
      </c>
      <c r="L1447" s="13">
        <v>3.6</v>
      </c>
      <c r="M1447" s="9" t="s">
        <v>3372</v>
      </c>
      <c r="O1447" s="13">
        <v>218100.0</v>
      </c>
    </row>
    <row r="1448">
      <c r="A1448" s="13">
        <v>213024.0</v>
      </c>
      <c r="B1448" s="9" t="s">
        <v>5012</v>
      </c>
      <c r="C1448" s="14">
        <v>42432.0</v>
      </c>
      <c r="D1448" s="9" t="s">
        <v>61</v>
      </c>
      <c r="E1448" s="9" t="s">
        <v>202</v>
      </c>
      <c r="F1448" s="9" t="s">
        <v>172</v>
      </c>
      <c r="G1448" s="13">
        <v>2008.0</v>
      </c>
      <c r="H1448" s="13">
        <v>83221.0</v>
      </c>
      <c r="I1448" s="13">
        <v>2.0</v>
      </c>
      <c r="J1448" s="13">
        <v>370000.0</v>
      </c>
      <c r="K1448" s="9" t="s">
        <v>3383</v>
      </c>
      <c r="L1448" s="13">
        <v>3.0</v>
      </c>
      <c r="M1448" s="9" t="s">
        <v>3372</v>
      </c>
      <c r="N1448" s="13">
        <v>310854.0</v>
      </c>
      <c r="O1448" s="13">
        <v>302220.0</v>
      </c>
    </row>
    <row r="1449">
      <c r="A1449" s="13">
        <v>111040.0</v>
      </c>
      <c r="B1449" s="9" t="s">
        <v>5013</v>
      </c>
      <c r="C1449" s="14">
        <v>42380.0</v>
      </c>
      <c r="D1449" s="9" t="s">
        <v>77</v>
      </c>
      <c r="E1449" s="9" t="s">
        <v>623</v>
      </c>
      <c r="F1449" s="9" t="s">
        <v>786</v>
      </c>
      <c r="G1449" s="13">
        <v>2012.0</v>
      </c>
      <c r="H1449" s="13">
        <v>58007.0</v>
      </c>
      <c r="I1449" s="13">
        <v>2.0</v>
      </c>
      <c r="J1449" s="13">
        <v>380000.0</v>
      </c>
      <c r="K1449" s="9" t="s">
        <v>3369</v>
      </c>
      <c r="L1449" s="13">
        <v>4.1</v>
      </c>
      <c r="M1449" s="9" t="s">
        <v>3370</v>
      </c>
      <c r="O1449" s="13">
        <v>389430.0</v>
      </c>
    </row>
    <row r="1450">
      <c r="A1450" s="13">
        <v>17817.0</v>
      </c>
      <c r="B1450" s="9" t="s">
        <v>5014</v>
      </c>
      <c r="C1450" s="14">
        <v>42245.0</v>
      </c>
      <c r="D1450" s="9" t="s">
        <v>542</v>
      </c>
      <c r="E1450" s="9" t="s">
        <v>3423</v>
      </c>
      <c r="F1450" s="9" t="s">
        <v>5015</v>
      </c>
      <c r="G1450" s="13">
        <v>2009.0</v>
      </c>
      <c r="H1450" s="13">
        <v>15040.0</v>
      </c>
      <c r="I1450" s="13">
        <v>1.0</v>
      </c>
      <c r="J1450" s="13">
        <v>650000.0</v>
      </c>
      <c r="K1450" s="9" t="s">
        <v>3387</v>
      </c>
      <c r="L1450" s="13">
        <v>4.5</v>
      </c>
      <c r="M1450" s="9" t="s">
        <v>3374</v>
      </c>
      <c r="O1450" s="34"/>
    </row>
    <row r="1451">
      <c r="A1451" s="13">
        <v>111459.0</v>
      </c>
      <c r="B1451" s="9" t="s">
        <v>5016</v>
      </c>
      <c r="C1451" s="14">
        <v>42381.0</v>
      </c>
      <c r="D1451" s="9" t="s">
        <v>273</v>
      </c>
      <c r="E1451" s="9" t="s">
        <v>1129</v>
      </c>
      <c r="F1451" s="9" t="s">
        <v>5017</v>
      </c>
      <c r="G1451" s="13">
        <v>2013.0</v>
      </c>
      <c r="H1451" s="13">
        <v>22458.0</v>
      </c>
      <c r="I1451" s="13">
        <v>1.0</v>
      </c>
      <c r="J1451" s="13">
        <v>650000.0</v>
      </c>
      <c r="K1451" s="9" t="s">
        <v>3383</v>
      </c>
      <c r="L1451" s="13">
        <v>4.2</v>
      </c>
      <c r="M1451" s="9" t="s">
        <v>3372</v>
      </c>
      <c r="O1451" s="13">
        <v>603600.0</v>
      </c>
    </row>
    <row r="1452">
      <c r="A1452" s="13">
        <v>112905.0</v>
      </c>
      <c r="B1452" s="9" t="s">
        <v>5018</v>
      </c>
      <c r="C1452" s="14">
        <v>42388.0</v>
      </c>
      <c r="D1452" s="9" t="s">
        <v>61</v>
      </c>
      <c r="E1452" s="9" t="s">
        <v>1724</v>
      </c>
      <c r="F1452" s="9" t="s">
        <v>1725</v>
      </c>
      <c r="G1452" s="13">
        <v>2014.0</v>
      </c>
      <c r="H1452" s="13">
        <v>28162.0</v>
      </c>
      <c r="I1452" s="13">
        <v>1.0</v>
      </c>
      <c r="J1452" s="13">
        <v>310000.0</v>
      </c>
      <c r="K1452" s="9" t="s">
        <v>3369</v>
      </c>
      <c r="L1452" s="13">
        <v>4.4</v>
      </c>
      <c r="M1452" s="9" t="s">
        <v>3372</v>
      </c>
      <c r="N1452" s="13">
        <v>285174.0</v>
      </c>
      <c r="O1452" s="13">
        <v>285200.0</v>
      </c>
    </row>
    <row r="1453">
      <c r="A1453" s="13">
        <v>225046.0</v>
      </c>
      <c r="B1453" s="9" t="s">
        <v>5019</v>
      </c>
      <c r="C1453" s="14">
        <v>42456.0</v>
      </c>
      <c r="D1453" s="9" t="s">
        <v>61</v>
      </c>
      <c r="E1453" s="9" t="s">
        <v>443</v>
      </c>
      <c r="F1453" s="9" t="s">
        <v>4527</v>
      </c>
      <c r="G1453" s="13">
        <v>2010.0</v>
      </c>
      <c r="H1453" s="13">
        <v>47032.0</v>
      </c>
      <c r="I1453" s="13">
        <v>1.0</v>
      </c>
      <c r="J1453" s="13">
        <v>330000.0</v>
      </c>
      <c r="K1453" s="9" t="s">
        <v>3369</v>
      </c>
      <c r="L1453" s="13">
        <v>3.3</v>
      </c>
      <c r="M1453" s="9" t="s">
        <v>3372</v>
      </c>
      <c r="O1453" s="13">
        <v>247200.0</v>
      </c>
    </row>
    <row r="1454">
      <c r="A1454" s="13">
        <v>19918.0</v>
      </c>
      <c r="B1454" s="9" t="s">
        <v>5020</v>
      </c>
      <c r="C1454" s="14">
        <v>42282.0</v>
      </c>
      <c r="D1454" s="9" t="s">
        <v>32</v>
      </c>
      <c r="E1454" s="9" t="s">
        <v>33</v>
      </c>
      <c r="F1454" s="9" t="s">
        <v>34</v>
      </c>
      <c r="G1454" s="13">
        <v>2012.0</v>
      </c>
      <c r="H1454" s="13">
        <v>69751.0</v>
      </c>
      <c r="I1454" s="13">
        <v>2.0</v>
      </c>
      <c r="J1454" s="13">
        <v>960000.0</v>
      </c>
      <c r="K1454" s="9" t="s">
        <v>3369</v>
      </c>
      <c r="L1454" s="13">
        <v>3.9</v>
      </c>
      <c r="M1454" s="9" t="s">
        <v>3374</v>
      </c>
      <c r="O1454" s="13">
        <v>982170.0</v>
      </c>
    </row>
    <row r="1455">
      <c r="A1455" s="13">
        <v>114184.0</v>
      </c>
      <c r="B1455" s="9" t="s">
        <v>5021</v>
      </c>
      <c r="C1455" s="14">
        <v>42387.0</v>
      </c>
      <c r="D1455" s="9" t="s">
        <v>81</v>
      </c>
      <c r="E1455" s="9" t="s">
        <v>82</v>
      </c>
      <c r="F1455" s="9" t="s">
        <v>541</v>
      </c>
      <c r="G1455" s="13">
        <v>2009.0</v>
      </c>
      <c r="H1455" s="13">
        <v>34491.0</v>
      </c>
      <c r="I1455" s="13">
        <v>1.0</v>
      </c>
      <c r="J1455" s="13">
        <v>440000.0</v>
      </c>
      <c r="K1455" s="9" t="s">
        <v>3387</v>
      </c>
      <c r="L1455" s="13">
        <v>3.2</v>
      </c>
      <c r="M1455" s="9" t="s">
        <v>3370</v>
      </c>
      <c r="O1455" s="13">
        <v>455200.0</v>
      </c>
    </row>
    <row r="1456">
      <c r="A1456" s="13">
        <v>220851.0</v>
      </c>
      <c r="B1456" s="9" t="s">
        <v>5022</v>
      </c>
      <c r="C1456" s="14">
        <v>42449.0</v>
      </c>
      <c r="D1456" s="9" t="s">
        <v>77</v>
      </c>
      <c r="E1456" s="9" t="s">
        <v>623</v>
      </c>
      <c r="F1456" s="9" t="s">
        <v>1028</v>
      </c>
      <c r="G1456" s="13">
        <v>2011.0</v>
      </c>
      <c r="H1456" s="13">
        <v>46159.0</v>
      </c>
      <c r="I1456" s="13">
        <v>1.0</v>
      </c>
      <c r="J1456" s="13">
        <v>350000.0</v>
      </c>
      <c r="K1456" s="34"/>
      <c r="L1456" s="13">
        <v>3.1</v>
      </c>
      <c r="M1456" s="9" t="s">
        <v>3372</v>
      </c>
      <c r="O1456" s="13">
        <v>362600.0</v>
      </c>
    </row>
    <row r="1457">
      <c r="A1457" s="13">
        <v>21672.0</v>
      </c>
      <c r="B1457" s="9" t="s">
        <v>5023</v>
      </c>
      <c r="C1457" s="14">
        <v>42295.0</v>
      </c>
      <c r="D1457" s="9" t="s">
        <v>61</v>
      </c>
      <c r="E1457" s="9" t="s">
        <v>1438</v>
      </c>
      <c r="F1457" s="9" t="s">
        <v>203</v>
      </c>
      <c r="G1457" s="13">
        <v>2009.0</v>
      </c>
      <c r="H1457" s="13">
        <v>90460.0</v>
      </c>
      <c r="I1457" s="13">
        <v>1.0</v>
      </c>
      <c r="J1457" s="13">
        <v>260000.0</v>
      </c>
      <c r="K1457" s="9" t="s">
        <v>3369</v>
      </c>
      <c r="L1457" s="13">
        <v>2.7</v>
      </c>
      <c r="M1457" s="9" t="s">
        <v>3418</v>
      </c>
      <c r="N1457" s="13">
        <v>236667.0</v>
      </c>
      <c r="O1457" s="13">
        <v>196100.0</v>
      </c>
    </row>
    <row r="1458">
      <c r="A1458" s="13">
        <v>134214.0</v>
      </c>
      <c r="B1458" s="9" t="s">
        <v>5024</v>
      </c>
      <c r="C1458" s="14">
        <v>42422.0</v>
      </c>
      <c r="D1458" s="9" t="s">
        <v>13</v>
      </c>
      <c r="E1458" s="9" t="s">
        <v>515</v>
      </c>
      <c r="F1458" s="9" t="s">
        <v>83</v>
      </c>
      <c r="G1458" s="13">
        <v>2012.0</v>
      </c>
      <c r="H1458" s="13">
        <v>14001.0</v>
      </c>
      <c r="I1458" s="13">
        <v>1.0</v>
      </c>
      <c r="J1458" s="13">
        <v>635000.0</v>
      </c>
      <c r="K1458" s="9" t="s">
        <v>3376</v>
      </c>
      <c r="L1458" s="13">
        <v>4.0</v>
      </c>
      <c r="M1458" s="9" t="s">
        <v>3370</v>
      </c>
      <c r="O1458" s="13">
        <v>514200.0</v>
      </c>
    </row>
    <row r="1459">
      <c r="A1459" s="13">
        <v>79782.0</v>
      </c>
      <c r="B1459" s="9" t="s">
        <v>5025</v>
      </c>
      <c r="C1459" s="14">
        <v>42331.0</v>
      </c>
      <c r="D1459" s="9" t="s">
        <v>61</v>
      </c>
      <c r="E1459" s="9" t="s">
        <v>202</v>
      </c>
      <c r="F1459" s="9" t="s">
        <v>306</v>
      </c>
      <c r="G1459" s="13">
        <v>2005.0</v>
      </c>
      <c r="H1459" s="13">
        <v>84563.0</v>
      </c>
      <c r="I1459" s="13">
        <v>1.0</v>
      </c>
      <c r="J1459" s="13">
        <v>335000.0</v>
      </c>
      <c r="K1459" s="9" t="s">
        <v>3369</v>
      </c>
      <c r="L1459" s="13">
        <v>2.4</v>
      </c>
      <c r="M1459" s="9" t="s">
        <v>3374</v>
      </c>
      <c r="N1459" s="13">
        <v>244694.0</v>
      </c>
      <c r="O1459" s="13">
        <v>213000.0</v>
      </c>
    </row>
    <row r="1460">
      <c r="A1460" s="13">
        <v>113799.0</v>
      </c>
      <c r="B1460" s="9" t="s">
        <v>5026</v>
      </c>
      <c r="C1460" s="14">
        <v>42386.0</v>
      </c>
      <c r="D1460" s="9" t="s">
        <v>13</v>
      </c>
      <c r="E1460" s="9" t="s">
        <v>2750</v>
      </c>
      <c r="F1460" s="9" t="s">
        <v>3707</v>
      </c>
      <c r="G1460" s="13">
        <v>2007.0</v>
      </c>
      <c r="H1460" s="13">
        <v>106223.0</v>
      </c>
      <c r="I1460" s="13">
        <v>2.0</v>
      </c>
      <c r="J1460" s="13">
        <v>360000.0</v>
      </c>
      <c r="K1460" s="9" t="s">
        <v>3369</v>
      </c>
      <c r="L1460" s="13">
        <v>2.7</v>
      </c>
      <c r="M1460" s="9" t="s">
        <v>3372</v>
      </c>
      <c r="O1460" s="13">
        <v>302580.0</v>
      </c>
    </row>
    <row r="1461">
      <c r="A1461" s="13">
        <v>223021.0</v>
      </c>
      <c r="B1461" s="9" t="s">
        <v>5027</v>
      </c>
      <c r="C1461" s="14">
        <v>42453.0</v>
      </c>
      <c r="D1461" s="9" t="s">
        <v>542</v>
      </c>
      <c r="E1461" s="9" t="s">
        <v>3423</v>
      </c>
      <c r="F1461" s="9" t="s">
        <v>3881</v>
      </c>
      <c r="G1461" s="13">
        <v>2013.0</v>
      </c>
      <c r="H1461" s="13">
        <v>35336.0</v>
      </c>
      <c r="I1461" s="13">
        <v>1.0</v>
      </c>
      <c r="J1461" s="13">
        <v>550000.0</v>
      </c>
      <c r="K1461" s="9" t="s">
        <v>3383</v>
      </c>
      <c r="L1461" s="13">
        <v>3.9</v>
      </c>
      <c r="M1461" s="9" t="s">
        <v>3372</v>
      </c>
    </row>
    <row r="1462">
      <c r="A1462" s="13">
        <v>98187.0</v>
      </c>
      <c r="B1462" s="9" t="s">
        <v>5028</v>
      </c>
      <c r="C1462" s="14">
        <v>42353.0</v>
      </c>
      <c r="D1462" s="9" t="s">
        <v>61</v>
      </c>
      <c r="E1462" s="9" t="s">
        <v>202</v>
      </c>
      <c r="F1462" s="9" t="s">
        <v>172</v>
      </c>
      <c r="G1462" s="13">
        <v>2010.0</v>
      </c>
      <c r="H1462" s="13">
        <v>65992.0</v>
      </c>
      <c r="I1462" s="13">
        <v>1.0</v>
      </c>
      <c r="J1462" s="13">
        <v>480000.0</v>
      </c>
      <c r="K1462" s="9" t="s">
        <v>3383</v>
      </c>
      <c r="L1462" s="13">
        <v>3.7</v>
      </c>
      <c r="M1462" s="9" t="s">
        <v>3370</v>
      </c>
      <c r="N1462" s="13">
        <v>403425.0</v>
      </c>
      <c r="O1462" s="13">
        <v>390700.0</v>
      </c>
    </row>
    <row r="1463">
      <c r="A1463" s="13">
        <v>116194.0</v>
      </c>
      <c r="B1463" s="9" t="s">
        <v>5029</v>
      </c>
      <c r="C1463" s="14">
        <v>42393.0</v>
      </c>
      <c r="D1463" s="9" t="s">
        <v>81</v>
      </c>
      <c r="E1463" s="9" t="s">
        <v>3452</v>
      </c>
      <c r="F1463" s="9" t="s">
        <v>5030</v>
      </c>
      <c r="G1463" s="13">
        <v>2007.0</v>
      </c>
      <c r="H1463" s="13">
        <v>90177.0</v>
      </c>
      <c r="I1463" s="13">
        <v>2.0</v>
      </c>
      <c r="J1463" s="13">
        <v>500000.0</v>
      </c>
      <c r="K1463" s="9" t="s">
        <v>3369</v>
      </c>
      <c r="L1463" s="13">
        <v>2.1</v>
      </c>
      <c r="M1463" s="9" t="s">
        <v>3372</v>
      </c>
      <c r="O1463" s="13">
        <v>398610.0</v>
      </c>
    </row>
    <row r="1464">
      <c r="A1464" s="13">
        <v>223345.0</v>
      </c>
      <c r="B1464" s="9" t="s">
        <v>5031</v>
      </c>
      <c r="C1464" s="14">
        <v>42449.0</v>
      </c>
      <c r="D1464" s="9" t="s">
        <v>64</v>
      </c>
      <c r="E1464" s="9" t="s">
        <v>98</v>
      </c>
      <c r="F1464" s="9" t="s">
        <v>263</v>
      </c>
      <c r="G1464" s="13">
        <v>2013.0</v>
      </c>
      <c r="H1464" s="13">
        <v>63167.0</v>
      </c>
      <c r="I1464" s="13">
        <v>1.0</v>
      </c>
      <c r="J1464" s="13">
        <v>560000.0</v>
      </c>
      <c r="K1464" s="9" t="s">
        <v>3369</v>
      </c>
      <c r="L1464" s="13">
        <v>2.1</v>
      </c>
      <c r="M1464" s="9" t="s">
        <v>3372</v>
      </c>
      <c r="O1464" s="13">
        <v>602200.0</v>
      </c>
    </row>
    <row r="1465">
      <c r="A1465" s="13">
        <v>214175.0</v>
      </c>
      <c r="B1465" s="9" t="s">
        <v>5032</v>
      </c>
      <c r="C1465" s="14">
        <v>42434.0</v>
      </c>
      <c r="D1465" s="9" t="s">
        <v>61</v>
      </c>
      <c r="E1465" s="9" t="s">
        <v>202</v>
      </c>
      <c r="F1465" s="9" t="s">
        <v>128</v>
      </c>
      <c r="G1465" s="13">
        <v>2013.0</v>
      </c>
      <c r="H1465" s="13">
        <v>60994.0</v>
      </c>
      <c r="I1465" s="13">
        <v>2.0</v>
      </c>
      <c r="J1465" s="13">
        <v>580000.0</v>
      </c>
      <c r="K1465" s="9" t="s">
        <v>3369</v>
      </c>
      <c r="L1465" s="13">
        <v>4.0</v>
      </c>
      <c r="M1465" s="9" t="s">
        <v>3372</v>
      </c>
      <c r="N1465" s="13">
        <v>501062.0</v>
      </c>
      <c r="O1465" s="13">
        <v>544320.0</v>
      </c>
    </row>
    <row r="1466">
      <c r="A1466" s="13">
        <v>22057.0</v>
      </c>
      <c r="B1466" s="9" t="s">
        <v>5033</v>
      </c>
      <c r="C1466" s="14">
        <v>42297.0</v>
      </c>
      <c r="D1466" s="9" t="s">
        <v>91</v>
      </c>
      <c r="E1466" s="9" t="s">
        <v>92</v>
      </c>
      <c r="F1466" s="9" t="s">
        <v>1429</v>
      </c>
      <c r="G1466" s="13">
        <v>2010.0</v>
      </c>
      <c r="H1466" s="13">
        <v>69825.0</v>
      </c>
      <c r="I1466" s="13">
        <v>1.0</v>
      </c>
      <c r="J1466" s="13">
        <v>360000.0</v>
      </c>
      <c r="K1466" s="9" t="s">
        <v>3369</v>
      </c>
      <c r="L1466" s="13">
        <v>3.8</v>
      </c>
      <c r="M1466" s="9" t="s">
        <v>3418</v>
      </c>
      <c r="O1466" s="13">
        <v>366200.0</v>
      </c>
    </row>
    <row r="1467">
      <c r="A1467" s="13">
        <v>104753.0</v>
      </c>
      <c r="B1467" s="9" t="s">
        <v>5034</v>
      </c>
      <c r="C1467" s="14">
        <v>42367.0</v>
      </c>
      <c r="D1467" s="9" t="s">
        <v>52</v>
      </c>
      <c r="E1467" s="9" t="s">
        <v>5035</v>
      </c>
      <c r="F1467" s="9" t="s">
        <v>5036</v>
      </c>
      <c r="G1467" s="13">
        <v>2005.0</v>
      </c>
      <c r="H1467" s="13">
        <v>63401.0</v>
      </c>
      <c r="I1467" s="13">
        <v>2.0</v>
      </c>
      <c r="J1467" s="13">
        <v>190000.0</v>
      </c>
      <c r="K1467" s="9" t="s">
        <v>3387</v>
      </c>
      <c r="L1467" s="13">
        <v>2.0</v>
      </c>
      <c r="M1467" s="9" t="s">
        <v>3372</v>
      </c>
    </row>
    <row r="1468">
      <c r="A1468" s="13">
        <v>108761.0</v>
      </c>
      <c r="B1468" s="9" t="s">
        <v>5037</v>
      </c>
      <c r="C1468" s="14">
        <v>42378.0</v>
      </c>
      <c r="D1468" s="9" t="s">
        <v>91</v>
      </c>
      <c r="E1468" s="9" t="s">
        <v>132</v>
      </c>
      <c r="F1468" s="9" t="s">
        <v>454</v>
      </c>
      <c r="G1468" s="13">
        <v>2014.0</v>
      </c>
      <c r="H1468" s="13">
        <v>12136.0</v>
      </c>
      <c r="I1468" s="13">
        <v>1.0</v>
      </c>
      <c r="J1468" s="13">
        <v>680000.0</v>
      </c>
      <c r="K1468" s="9" t="s">
        <v>3369</v>
      </c>
      <c r="L1468" s="13">
        <v>4.5</v>
      </c>
      <c r="M1468" s="9" t="s">
        <v>3374</v>
      </c>
      <c r="O1468" s="13">
        <v>645200.0</v>
      </c>
    </row>
    <row r="1469">
      <c r="A1469" s="13">
        <v>206648.0</v>
      </c>
      <c r="B1469" s="9" t="s">
        <v>5038</v>
      </c>
      <c r="C1469" s="14">
        <v>42430.0</v>
      </c>
      <c r="D1469" s="9" t="s">
        <v>77</v>
      </c>
      <c r="E1469" s="9" t="s">
        <v>2298</v>
      </c>
      <c r="F1469" s="9" t="s">
        <v>2299</v>
      </c>
      <c r="G1469" s="13">
        <v>2006.0</v>
      </c>
      <c r="H1469" s="13">
        <v>49378.0</v>
      </c>
      <c r="I1469" s="13">
        <v>2.0</v>
      </c>
      <c r="J1469" s="13">
        <v>190000.0</v>
      </c>
      <c r="K1469" s="9" t="s">
        <v>3383</v>
      </c>
      <c r="L1469" s="13">
        <v>2.0</v>
      </c>
      <c r="M1469" s="9" t="s">
        <v>3372</v>
      </c>
      <c r="N1469" s="13">
        <v>105375.0</v>
      </c>
      <c r="O1469" s="13">
        <v>115650.0</v>
      </c>
    </row>
    <row r="1470">
      <c r="A1470" s="13">
        <v>107418.0</v>
      </c>
      <c r="B1470" s="9" t="s">
        <v>5039</v>
      </c>
      <c r="C1470" s="14">
        <v>42387.0</v>
      </c>
      <c r="D1470" s="9" t="s">
        <v>273</v>
      </c>
      <c r="E1470" s="9" t="s">
        <v>2335</v>
      </c>
      <c r="F1470" s="9" t="s">
        <v>2773</v>
      </c>
      <c r="G1470" s="13">
        <v>2009.0</v>
      </c>
      <c r="H1470" s="13">
        <v>55833.0</v>
      </c>
      <c r="I1470" s="13">
        <v>1.0</v>
      </c>
      <c r="J1470" s="13">
        <v>270000.0</v>
      </c>
      <c r="K1470" s="9" t="s">
        <v>3369</v>
      </c>
      <c r="L1470" s="13">
        <v>2.7</v>
      </c>
      <c r="M1470" s="9" t="s">
        <v>3372</v>
      </c>
      <c r="O1470" s="13">
        <v>180200.0</v>
      </c>
    </row>
    <row r="1471">
      <c r="A1471" s="13">
        <v>208425.0</v>
      </c>
      <c r="B1471" s="9" t="s">
        <v>5040</v>
      </c>
      <c r="C1471" s="14">
        <v>42452.0</v>
      </c>
      <c r="D1471" s="9" t="s">
        <v>77</v>
      </c>
      <c r="E1471" s="9" t="s">
        <v>1289</v>
      </c>
      <c r="F1471" s="9" t="s">
        <v>1319</v>
      </c>
      <c r="G1471" s="13">
        <v>2008.0</v>
      </c>
      <c r="H1471" s="13">
        <v>116827.0</v>
      </c>
      <c r="I1471" s="13">
        <v>3.0</v>
      </c>
      <c r="J1471" s="13">
        <v>360000.0</v>
      </c>
      <c r="K1471" s="9" t="s">
        <v>3369</v>
      </c>
      <c r="L1471" s="13">
        <v>2.0</v>
      </c>
      <c r="M1471" s="9" t="s">
        <v>3372</v>
      </c>
    </row>
    <row r="1472">
      <c r="A1472" s="13">
        <v>217158.0</v>
      </c>
      <c r="B1472" s="9" t="s">
        <v>5041</v>
      </c>
      <c r="C1472" s="14">
        <v>42438.0</v>
      </c>
      <c r="D1472" s="9" t="s">
        <v>91</v>
      </c>
      <c r="E1472" s="9" t="s">
        <v>1442</v>
      </c>
      <c r="F1472" s="9" t="s">
        <v>1443</v>
      </c>
      <c r="G1472" s="13">
        <v>2008.0</v>
      </c>
      <c r="H1472" s="13">
        <v>42230.0</v>
      </c>
      <c r="I1472" s="13">
        <v>1.0</v>
      </c>
      <c r="J1472" s="13">
        <v>240000.0</v>
      </c>
      <c r="K1472" s="9" t="s">
        <v>3369</v>
      </c>
      <c r="L1472" s="13">
        <v>3.4</v>
      </c>
      <c r="M1472" s="9" t="s">
        <v>3370</v>
      </c>
      <c r="N1472" s="13">
        <v>227265.0</v>
      </c>
      <c r="O1472" s="13">
        <v>198700.0</v>
      </c>
    </row>
    <row r="1473">
      <c r="A1473" s="13">
        <v>111120.0</v>
      </c>
      <c r="B1473" s="35" t="s">
        <v>5042</v>
      </c>
      <c r="C1473" s="14">
        <v>42385.0</v>
      </c>
      <c r="D1473" s="9" t="s">
        <v>61</v>
      </c>
      <c r="E1473" s="9" t="s">
        <v>652</v>
      </c>
      <c r="F1473" s="9" t="s">
        <v>1233</v>
      </c>
      <c r="G1473" s="13">
        <v>2004.0</v>
      </c>
      <c r="H1473" s="13">
        <v>99699.0</v>
      </c>
      <c r="I1473" s="13">
        <v>2.0</v>
      </c>
      <c r="J1473" s="13">
        <v>200000.0</v>
      </c>
      <c r="K1473" s="9" t="s">
        <v>3383</v>
      </c>
      <c r="L1473" s="13">
        <v>2.4</v>
      </c>
      <c r="M1473" s="9" t="s">
        <v>3372</v>
      </c>
    </row>
    <row r="1474">
      <c r="A1474" s="13">
        <v>59203.0</v>
      </c>
      <c r="B1474" s="9" t="s">
        <v>5043</v>
      </c>
      <c r="C1474" s="14">
        <v>42314.0</v>
      </c>
      <c r="D1474" s="9" t="s">
        <v>81</v>
      </c>
      <c r="E1474" s="9" t="s">
        <v>1059</v>
      </c>
      <c r="F1474" s="9" t="s">
        <v>5044</v>
      </c>
      <c r="G1474" s="13">
        <v>2010.0</v>
      </c>
      <c r="H1474" s="13">
        <v>48173.0</v>
      </c>
      <c r="I1474" s="13">
        <v>1.0</v>
      </c>
      <c r="J1474" s="13">
        <v>540000.0</v>
      </c>
      <c r="K1474" s="9" t="s">
        <v>3376</v>
      </c>
      <c r="L1474" s="13">
        <v>4.0</v>
      </c>
      <c r="M1474" s="9" t="s">
        <v>3370</v>
      </c>
      <c r="O1474" s="13">
        <v>412900.0</v>
      </c>
    </row>
    <row r="1475">
      <c r="A1475" s="13">
        <v>106585.0</v>
      </c>
      <c r="B1475" s="9" t="s">
        <v>5045</v>
      </c>
      <c r="C1475" s="14">
        <v>42371.0</v>
      </c>
      <c r="D1475" s="9" t="s">
        <v>61</v>
      </c>
      <c r="E1475" s="9" t="s">
        <v>202</v>
      </c>
      <c r="F1475" s="9" t="s">
        <v>128</v>
      </c>
      <c r="G1475" s="13">
        <v>2014.0</v>
      </c>
      <c r="H1475" s="13">
        <v>14759.0</v>
      </c>
      <c r="I1475" s="13">
        <v>1.0</v>
      </c>
      <c r="J1475" s="13">
        <v>700000.0</v>
      </c>
      <c r="K1475" s="9" t="s">
        <v>3369</v>
      </c>
      <c r="L1475" s="13">
        <v>4.4</v>
      </c>
      <c r="M1475" s="9" t="s">
        <v>3374</v>
      </c>
      <c r="N1475" s="13">
        <v>633360.0</v>
      </c>
      <c r="O1475" s="13">
        <v>698300.0</v>
      </c>
    </row>
    <row r="1476">
      <c r="A1476" s="13">
        <v>218929.0</v>
      </c>
      <c r="B1476" s="9" t="s">
        <v>5046</v>
      </c>
      <c r="C1476" s="14">
        <v>42445.0</v>
      </c>
      <c r="D1476" s="9" t="s">
        <v>44</v>
      </c>
      <c r="E1476" s="9" t="s">
        <v>438</v>
      </c>
      <c r="F1476" s="9" t="s">
        <v>439</v>
      </c>
      <c r="G1476" s="13">
        <v>2011.0</v>
      </c>
      <c r="H1476" s="13">
        <v>35509.0</v>
      </c>
      <c r="I1476" s="13">
        <v>1.0</v>
      </c>
      <c r="J1476" s="13">
        <v>389000.0</v>
      </c>
      <c r="K1476" s="9" t="s">
        <v>3383</v>
      </c>
      <c r="L1476" s="13">
        <v>3.0</v>
      </c>
      <c r="M1476" s="9" t="s">
        <v>3372</v>
      </c>
      <c r="O1476" s="13">
        <v>339100.0</v>
      </c>
    </row>
    <row r="1477">
      <c r="A1477" s="13">
        <v>224361.0</v>
      </c>
      <c r="B1477" s="9" t="s">
        <v>5047</v>
      </c>
      <c r="C1477" s="14">
        <v>42450.0</v>
      </c>
      <c r="D1477" s="9" t="s">
        <v>91</v>
      </c>
      <c r="E1477" s="9" t="s">
        <v>1442</v>
      </c>
      <c r="F1477" s="9" t="s">
        <v>2139</v>
      </c>
      <c r="G1477" s="13">
        <v>2004.0</v>
      </c>
      <c r="H1477" s="13">
        <v>54509.0</v>
      </c>
      <c r="I1477" s="13">
        <v>2.0</v>
      </c>
      <c r="J1477" s="13">
        <v>190000.0</v>
      </c>
      <c r="K1477" s="9" t="s">
        <v>3383</v>
      </c>
      <c r="L1477" s="13">
        <v>2.5</v>
      </c>
      <c r="M1477" s="9" t="s">
        <v>3372</v>
      </c>
      <c r="N1477" s="13">
        <v>129838.0</v>
      </c>
      <c r="O1477" s="13">
        <v>104490.0</v>
      </c>
    </row>
    <row r="1478">
      <c r="A1478" s="13">
        <v>21949.0</v>
      </c>
      <c r="B1478" s="9" t="s">
        <v>5048</v>
      </c>
      <c r="C1478" s="14">
        <v>42297.0</v>
      </c>
      <c r="D1478" s="9" t="s">
        <v>61</v>
      </c>
      <c r="E1478" s="9" t="s">
        <v>652</v>
      </c>
      <c r="F1478" s="9" t="s">
        <v>2295</v>
      </c>
      <c r="G1478" s="13">
        <v>2007.0</v>
      </c>
      <c r="H1478" s="13">
        <v>47334.0</v>
      </c>
      <c r="I1478" s="13">
        <v>1.0</v>
      </c>
      <c r="J1478" s="13">
        <v>225000.0</v>
      </c>
      <c r="K1478" s="9" t="s">
        <v>3369</v>
      </c>
      <c r="L1478" s="13">
        <v>2.7</v>
      </c>
      <c r="M1478" s="9" t="s">
        <v>3374</v>
      </c>
      <c r="O1478" s="13">
        <v>180900.0</v>
      </c>
    </row>
    <row r="1479">
      <c r="A1479" s="13">
        <v>88038.0</v>
      </c>
      <c r="B1479" s="9" t="s">
        <v>5049</v>
      </c>
      <c r="C1479" s="14">
        <v>42339.0</v>
      </c>
      <c r="D1479" s="9" t="s">
        <v>61</v>
      </c>
      <c r="E1479" s="9" t="s">
        <v>1438</v>
      </c>
      <c r="F1479" s="9" t="s">
        <v>203</v>
      </c>
      <c r="G1479" s="13">
        <v>2010.0</v>
      </c>
      <c r="H1479" s="13">
        <v>51835.0</v>
      </c>
      <c r="I1479" s="13">
        <v>1.0</v>
      </c>
      <c r="J1479" s="13">
        <v>235000.0</v>
      </c>
      <c r="K1479" s="34"/>
      <c r="L1479" s="13">
        <v>3.2</v>
      </c>
      <c r="M1479" s="9" t="s">
        <v>3374</v>
      </c>
      <c r="N1479" s="13">
        <v>240776.0</v>
      </c>
      <c r="O1479" s="13">
        <v>228800.0</v>
      </c>
    </row>
    <row r="1480">
      <c r="A1480" s="13">
        <v>112323.0</v>
      </c>
      <c r="B1480" s="9" t="s">
        <v>5050</v>
      </c>
      <c r="C1480" s="14">
        <v>42387.0</v>
      </c>
      <c r="D1480" s="9" t="s">
        <v>61</v>
      </c>
      <c r="E1480" s="9" t="s">
        <v>598</v>
      </c>
      <c r="F1480" s="9" t="s">
        <v>306</v>
      </c>
      <c r="G1480" s="13">
        <v>2014.0</v>
      </c>
      <c r="H1480" s="13">
        <v>4063.0</v>
      </c>
      <c r="I1480" s="13">
        <v>1.0</v>
      </c>
      <c r="J1480" s="13">
        <v>490000.0</v>
      </c>
      <c r="K1480" s="9" t="s">
        <v>3369</v>
      </c>
      <c r="L1480" s="13">
        <v>4.5</v>
      </c>
      <c r="M1480" s="9" t="s">
        <v>3370</v>
      </c>
      <c r="O1480" s="34"/>
    </row>
    <row r="1481">
      <c r="A1481" s="13">
        <v>127289.0</v>
      </c>
      <c r="B1481" s="9" t="s">
        <v>5051</v>
      </c>
      <c r="C1481" s="14">
        <v>42410.0</v>
      </c>
      <c r="D1481" s="9" t="s">
        <v>273</v>
      </c>
      <c r="E1481" s="9" t="s">
        <v>2225</v>
      </c>
      <c r="F1481" s="9" t="s">
        <v>226</v>
      </c>
      <c r="G1481" s="13">
        <v>2012.0</v>
      </c>
      <c r="H1481" s="13">
        <v>38953.0</v>
      </c>
      <c r="I1481" s="13">
        <v>2.0</v>
      </c>
      <c r="J1481" s="13">
        <v>99999.0</v>
      </c>
      <c r="K1481" s="9" t="s">
        <v>3369</v>
      </c>
      <c r="L1481" s="13">
        <v>3.2</v>
      </c>
      <c r="M1481" s="9" t="s">
        <v>3370</v>
      </c>
      <c r="N1481" s="13">
        <v>77873.0</v>
      </c>
      <c r="O1481" s="13">
        <v>103140.0</v>
      </c>
    </row>
    <row r="1482">
      <c r="A1482" s="13">
        <v>129164.0</v>
      </c>
      <c r="B1482" s="9" t="s">
        <v>5052</v>
      </c>
      <c r="C1482" s="14">
        <v>42420.0</v>
      </c>
      <c r="D1482" s="9" t="s">
        <v>77</v>
      </c>
      <c r="E1482" s="9" t="s">
        <v>84</v>
      </c>
      <c r="F1482" s="9" t="s">
        <v>89</v>
      </c>
      <c r="G1482" s="13">
        <v>2012.0</v>
      </c>
      <c r="H1482" s="13">
        <v>116099.0</v>
      </c>
      <c r="I1482" s="13">
        <v>1.0</v>
      </c>
      <c r="J1482" s="13">
        <v>1350000.0</v>
      </c>
      <c r="K1482" s="9" t="s">
        <v>3369</v>
      </c>
      <c r="L1482" s="13">
        <v>2.8</v>
      </c>
      <c r="M1482" s="9" t="s">
        <v>3372</v>
      </c>
      <c r="O1482" s="13">
        <v>1267200.0</v>
      </c>
    </row>
    <row r="1483">
      <c r="A1483" s="13">
        <v>219849.0</v>
      </c>
      <c r="B1483" s="9" t="s">
        <v>5053</v>
      </c>
      <c r="C1483" s="14">
        <v>42445.0</v>
      </c>
      <c r="D1483" s="9" t="s">
        <v>81</v>
      </c>
      <c r="E1483" s="9" t="s">
        <v>82</v>
      </c>
      <c r="F1483" s="9" t="s">
        <v>356</v>
      </c>
      <c r="G1483" s="13">
        <v>2011.0</v>
      </c>
      <c r="H1483" s="13">
        <v>53698.0</v>
      </c>
      <c r="I1483" s="13">
        <v>1.0</v>
      </c>
      <c r="J1483" s="13">
        <v>650000.0</v>
      </c>
      <c r="K1483" s="9" t="s">
        <v>3369</v>
      </c>
      <c r="L1483" s="13">
        <v>3.3</v>
      </c>
      <c r="M1483" s="9" t="s">
        <v>3372</v>
      </c>
    </row>
    <row r="1484">
      <c r="A1484" s="13">
        <v>58314.0</v>
      </c>
      <c r="B1484" s="9" t="s">
        <v>5054</v>
      </c>
      <c r="C1484" s="14">
        <v>42340.0</v>
      </c>
      <c r="D1484" s="9" t="s">
        <v>61</v>
      </c>
      <c r="E1484" s="9" t="s">
        <v>652</v>
      </c>
      <c r="F1484" s="9" t="s">
        <v>3496</v>
      </c>
      <c r="G1484" s="13">
        <v>2006.0</v>
      </c>
      <c r="H1484" s="13">
        <v>66786.0</v>
      </c>
      <c r="I1484" s="13">
        <v>3.0</v>
      </c>
      <c r="J1484" s="13">
        <v>180000.0</v>
      </c>
      <c r="K1484" s="9" t="s">
        <v>3369</v>
      </c>
      <c r="L1484" s="13">
        <v>2.1</v>
      </c>
      <c r="M1484" s="9" t="s">
        <v>3370</v>
      </c>
      <c r="N1484" s="13">
        <v>149529.0</v>
      </c>
      <c r="O1484" s="13">
        <v>141015.0</v>
      </c>
    </row>
    <row r="1485">
      <c r="A1485" s="13">
        <v>121072.0</v>
      </c>
      <c r="B1485" s="9" t="s">
        <v>5055</v>
      </c>
      <c r="C1485" s="14">
        <v>42399.0</v>
      </c>
      <c r="D1485" s="9" t="s">
        <v>273</v>
      </c>
      <c r="E1485" s="9" t="s">
        <v>292</v>
      </c>
      <c r="F1485" s="9" t="s">
        <v>2781</v>
      </c>
      <c r="G1485" s="13">
        <v>2008.0</v>
      </c>
      <c r="H1485" s="13">
        <v>94866.0</v>
      </c>
      <c r="I1485" s="13">
        <v>2.0</v>
      </c>
      <c r="J1485" s="13">
        <v>475000.0</v>
      </c>
      <c r="K1485" s="9" t="s">
        <v>3383</v>
      </c>
      <c r="L1485" s="13">
        <v>3.1</v>
      </c>
      <c r="M1485" s="9" t="s">
        <v>3370</v>
      </c>
      <c r="O1485" s="34"/>
    </row>
    <row r="1486">
      <c r="A1486" s="13">
        <v>20633.0</v>
      </c>
      <c r="B1486" s="9" t="s">
        <v>5056</v>
      </c>
      <c r="C1486" s="14">
        <v>42287.0</v>
      </c>
      <c r="D1486" s="9" t="s">
        <v>61</v>
      </c>
      <c r="E1486" s="9" t="s">
        <v>202</v>
      </c>
      <c r="F1486" s="9" t="s">
        <v>143</v>
      </c>
      <c r="G1486" s="13">
        <v>2007.0</v>
      </c>
      <c r="H1486" s="13">
        <v>36344.0</v>
      </c>
      <c r="I1486" s="13">
        <v>2.0</v>
      </c>
      <c r="J1486" s="13">
        <v>430000.0</v>
      </c>
      <c r="K1486" s="9" t="s">
        <v>3369</v>
      </c>
      <c r="L1486" s="13">
        <v>2.4</v>
      </c>
      <c r="M1486" s="9" t="s">
        <v>3374</v>
      </c>
      <c r="N1486" s="13">
        <v>362519.0</v>
      </c>
      <c r="O1486" s="13">
        <v>290340.0</v>
      </c>
    </row>
    <row r="1487">
      <c r="A1487" s="13">
        <v>126456.0</v>
      </c>
      <c r="B1487" s="35" t="s">
        <v>5057</v>
      </c>
      <c r="C1487" s="14">
        <v>42411.0</v>
      </c>
      <c r="D1487" s="9" t="s">
        <v>13</v>
      </c>
      <c r="E1487" s="9" t="s">
        <v>324</v>
      </c>
      <c r="F1487" s="9" t="s">
        <v>645</v>
      </c>
      <c r="G1487" s="13">
        <v>2011.0</v>
      </c>
      <c r="H1487" s="13">
        <v>8844.0</v>
      </c>
      <c r="I1487" s="13">
        <v>1.0</v>
      </c>
      <c r="J1487" s="13">
        <v>470000.0</v>
      </c>
      <c r="K1487" s="9" t="s">
        <v>3369</v>
      </c>
      <c r="L1487" s="13">
        <v>4.0</v>
      </c>
      <c r="M1487" s="9" t="s">
        <v>3370</v>
      </c>
      <c r="O1487" s="34"/>
    </row>
    <row r="1488">
      <c r="A1488" s="13">
        <v>102632.0</v>
      </c>
      <c r="B1488" s="9" t="s">
        <v>5058</v>
      </c>
      <c r="C1488" s="14">
        <v>42361.0</v>
      </c>
      <c r="D1488" s="9" t="s">
        <v>91</v>
      </c>
      <c r="E1488" s="9" t="s">
        <v>243</v>
      </c>
      <c r="F1488" s="9" t="s">
        <v>235</v>
      </c>
      <c r="G1488" s="13">
        <v>2014.0</v>
      </c>
      <c r="H1488" s="13">
        <v>23014.0</v>
      </c>
      <c r="I1488" s="13">
        <v>1.0</v>
      </c>
      <c r="J1488" s="13">
        <v>615000.0</v>
      </c>
      <c r="K1488" s="9" t="s">
        <v>3369</v>
      </c>
      <c r="L1488" s="13">
        <v>4.7</v>
      </c>
      <c r="M1488" s="9" t="s">
        <v>3370</v>
      </c>
      <c r="O1488" s="13">
        <v>575300.0</v>
      </c>
    </row>
    <row r="1489">
      <c r="A1489" s="13">
        <v>132315.0</v>
      </c>
      <c r="B1489" s="9" t="s">
        <v>5059</v>
      </c>
      <c r="C1489" s="14">
        <v>42418.0</v>
      </c>
      <c r="D1489" s="9" t="s">
        <v>44</v>
      </c>
      <c r="E1489" s="9" t="s">
        <v>438</v>
      </c>
      <c r="F1489" s="9" t="s">
        <v>976</v>
      </c>
      <c r="G1489" s="13">
        <v>2012.0</v>
      </c>
      <c r="H1489" s="13">
        <v>39400.0</v>
      </c>
      <c r="I1489" s="13">
        <v>1.0</v>
      </c>
      <c r="J1489" s="13">
        <v>420000.0</v>
      </c>
      <c r="K1489" s="9" t="s">
        <v>3387</v>
      </c>
      <c r="L1489" s="13">
        <v>4.1</v>
      </c>
      <c r="M1489" s="9" t="s">
        <v>3370</v>
      </c>
      <c r="O1489" s="13">
        <v>465500.0</v>
      </c>
    </row>
    <row r="1490">
      <c r="A1490" s="13">
        <v>17400.0</v>
      </c>
      <c r="B1490" s="9" t="s">
        <v>5060</v>
      </c>
      <c r="C1490" s="14">
        <v>42235.0</v>
      </c>
      <c r="D1490" s="9" t="s">
        <v>61</v>
      </c>
      <c r="E1490" s="9" t="s">
        <v>202</v>
      </c>
      <c r="F1490" s="9" t="s">
        <v>147</v>
      </c>
      <c r="G1490" s="13">
        <v>2010.0</v>
      </c>
      <c r="H1490" s="13">
        <v>52645.0</v>
      </c>
      <c r="I1490" s="13">
        <v>2.0</v>
      </c>
      <c r="J1490" s="13">
        <v>380000.0</v>
      </c>
      <c r="K1490" s="9" t="s">
        <v>3369</v>
      </c>
      <c r="L1490" s="13">
        <v>3.1</v>
      </c>
      <c r="M1490" s="9" t="s">
        <v>3374</v>
      </c>
      <c r="N1490" s="13">
        <v>356201.0</v>
      </c>
      <c r="O1490" s="13">
        <v>333270.0</v>
      </c>
    </row>
    <row r="1491">
      <c r="A1491" s="13">
        <v>119377.0</v>
      </c>
      <c r="B1491" s="9" t="s">
        <v>5061</v>
      </c>
      <c r="C1491" s="14">
        <v>42397.0</v>
      </c>
      <c r="D1491" s="9" t="s">
        <v>542</v>
      </c>
      <c r="E1491" s="9" t="s">
        <v>2778</v>
      </c>
      <c r="F1491" s="9" t="s">
        <v>2779</v>
      </c>
      <c r="G1491" s="13">
        <v>2004.0</v>
      </c>
      <c r="H1491" s="13">
        <v>108399.0</v>
      </c>
      <c r="I1491" s="13">
        <v>1.0</v>
      </c>
      <c r="J1491" s="13">
        <v>100000.0</v>
      </c>
      <c r="K1491" s="34"/>
      <c r="L1491" s="13">
        <v>2.1</v>
      </c>
      <c r="M1491" s="9" t="s">
        <v>3370</v>
      </c>
      <c r="O1491" s="13">
        <v>63300.0</v>
      </c>
    </row>
    <row r="1492">
      <c r="A1492" s="13">
        <v>228524.0</v>
      </c>
      <c r="B1492" s="9" t="s">
        <v>5062</v>
      </c>
      <c r="C1492" s="14">
        <v>42456.0</v>
      </c>
      <c r="D1492" s="9" t="s">
        <v>61</v>
      </c>
      <c r="E1492" s="9" t="s">
        <v>216</v>
      </c>
      <c r="F1492" s="9" t="s">
        <v>252</v>
      </c>
      <c r="G1492" s="13">
        <v>2013.0</v>
      </c>
      <c r="H1492" s="13">
        <v>24707.0</v>
      </c>
      <c r="I1492" s="13">
        <v>1.0</v>
      </c>
      <c r="J1492" s="13">
        <v>675000.0</v>
      </c>
      <c r="K1492" s="9" t="s">
        <v>3369</v>
      </c>
      <c r="L1492" s="13">
        <v>4.3</v>
      </c>
      <c r="M1492" s="9" t="s">
        <v>3372</v>
      </c>
      <c r="N1492" s="13">
        <v>609148.0</v>
      </c>
      <c r="O1492" s="34"/>
    </row>
    <row r="1493">
      <c r="A1493" s="13">
        <v>21241.0</v>
      </c>
      <c r="B1493" s="9" t="s">
        <v>5063</v>
      </c>
      <c r="C1493" s="14">
        <v>42291.0</v>
      </c>
      <c r="D1493" s="9" t="s">
        <v>77</v>
      </c>
      <c r="E1493" s="9" t="s">
        <v>1289</v>
      </c>
      <c r="F1493" s="9" t="s">
        <v>1424</v>
      </c>
      <c r="G1493" s="13">
        <v>2006.0</v>
      </c>
      <c r="H1493" s="13">
        <v>64737.0</v>
      </c>
      <c r="I1493" s="13">
        <v>2.0</v>
      </c>
      <c r="J1493" s="13">
        <v>270000.0</v>
      </c>
      <c r="K1493" s="9" t="s">
        <v>3385</v>
      </c>
      <c r="L1493" s="13">
        <v>2.6</v>
      </c>
      <c r="M1493" s="9" t="s">
        <v>3370</v>
      </c>
      <c r="O1493" s="13">
        <v>189900.0</v>
      </c>
    </row>
    <row r="1494">
      <c r="A1494" s="13">
        <v>109017.0</v>
      </c>
      <c r="B1494" s="9" t="s">
        <v>5064</v>
      </c>
      <c r="C1494" s="14">
        <v>42376.0</v>
      </c>
      <c r="D1494" s="9" t="s">
        <v>25</v>
      </c>
      <c r="E1494" s="9" t="s">
        <v>119</v>
      </c>
      <c r="F1494" s="9" t="s">
        <v>1125</v>
      </c>
      <c r="G1494" s="13">
        <v>2008.0</v>
      </c>
      <c r="H1494" s="13">
        <v>90112.0</v>
      </c>
      <c r="I1494" s="13">
        <v>1.0</v>
      </c>
      <c r="J1494" s="13">
        <v>300000.0</v>
      </c>
      <c r="K1494" s="9" t="s">
        <v>3385</v>
      </c>
      <c r="L1494" s="13">
        <v>3.0</v>
      </c>
      <c r="M1494" s="9" t="s">
        <v>3372</v>
      </c>
      <c r="O1494" s="13">
        <v>187000.0</v>
      </c>
    </row>
    <row r="1495">
      <c r="A1495" s="13">
        <v>110861.0</v>
      </c>
      <c r="B1495" s="9" t="s">
        <v>5065</v>
      </c>
      <c r="C1495" s="14">
        <v>42380.0</v>
      </c>
      <c r="D1495" s="9" t="s">
        <v>273</v>
      </c>
      <c r="E1495" s="9" t="s">
        <v>2225</v>
      </c>
      <c r="F1495" s="9" t="s">
        <v>226</v>
      </c>
      <c r="G1495" s="13">
        <v>2010.0</v>
      </c>
      <c r="H1495" s="13">
        <v>20892.0</v>
      </c>
      <c r="I1495" s="13">
        <v>2.0</v>
      </c>
      <c r="J1495" s="13">
        <v>100000.0</v>
      </c>
      <c r="K1495" s="9" t="s">
        <v>3383</v>
      </c>
      <c r="L1495" s="13">
        <v>3.7</v>
      </c>
      <c r="M1495" s="9" t="s">
        <v>3374</v>
      </c>
      <c r="N1495" s="13">
        <v>73131.0</v>
      </c>
      <c r="O1495" s="13">
        <v>88020.0</v>
      </c>
    </row>
    <row r="1496">
      <c r="A1496" s="13">
        <v>128917.0</v>
      </c>
      <c r="B1496" s="9" t="s">
        <v>5066</v>
      </c>
      <c r="C1496" s="14">
        <v>42413.0</v>
      </c>
      <c r="D1496" s="9" t="s">
        <v>81</v>
      </c>
      <c r="E1496" s="9" t="s">
        <v>1099</v>
      </c>
      <c r="F1496" s="9" t="s">
        <v>1124</v>
      </c>
      <c r="G1496" s="13">
        <v>2007.0</v>
      </c>
      <c r="H1496" s="13">
        <v>115808.0</v>
      </c>
      <c r="I1496" s="13">
        <v>1.0</v>
      </c>
      <c r="J1496" s="13">
        <v>320000.0</v>
      </c>
      <c r="K1496" s="9" t="s">
        <v>3369</v>
      </c>
      <c r="L1496" s="13">
        <v>2.9</v>
      </c>
      <c r="M1496" s="9" t="s">
        <v>3372</v>
      </c>
      <c r="O1496" s="13">
        <v>265800.0</v>
      </c>
    </row>
    <row r="1497">
      <c r="A1497" s="13">
        <v>135129.0</v>
      </c>
      <c r="B1497" s="9" t="s">
        <v>5067</v>
      </c>
      <c r="C1497" s="14">
        <v>42421.0</v>
      </c>
      <c r="D1497" s="9" t="s">
        <v>36</v>
      </c>
      <c r="E1497" s="9" t="s">
        <v>902</v>
      </c>
      <c r="F1497" s="9" t="s">
        <v>1027</v>
      </c>
      <c r="G1497" s="13">
        <v>2012.0</v>
      </c>
      <c r="H1497" s="13">
        <v>89586.0</v>
      </c>
      <c r="I1497" s="13">
        <v>2.0</v>
      </c>
      <c r="J1497" s="13">
        <v>310000.0</v>
      </c>
      <c r="K1497" s="9" t="s">
        <v>3387</v>
      </c>
      <c r="L1497" s="13">
        <v>4.0</v>
      </c>
      <c r="M1497" s="9" t="s">
        <v>3372</v>
      </c>
      <c r="O1497" s="13">
        <v>338490.0</v>
      </c>
    </row>
    <row r="1498">
      <c r="A1498" s="13">
        <v>212103.0</v>
      </c>
      <c r="B1498" s="9" t="s">
        <v>5068</v>
      </c>
      <c r="C1498" s="14">
        <v>42441.0</v>
      </c>
      <c r="D1498" s="9" t="s">
        <v>61</v>
      </c>
      <c r="E1498" s="9" t="s">
        <v>1211</v>
      </c>
      <c r="F1498" s="9" t="s">
        <v>306</v>
      </c>
      <c r="G1498" s="13">
        <v>2012.0</v>
      </c>
      <c r="H1498" s="13">
        <v>21733.0</v>
      </c>
      <c r="I1498" s="13">
        <v>2.0</v>
      </c>
      <c r="J1498" s="13">
        <v>315000.0</v>
      </c>
      <c r="K1498" s="9" t="s">
        <v>3383</v>
      </c>
      <c r="L1498" s="13">
        <v>3.3</v>
      </c>
      <c r="M1498" s="9" t="s">
        <v>3372</v>
      </c>
      <c r="N1498" s="13">
        <v>251445.0</v>
      </c>
      <c r="O1498" s="13">
        <v>235080.0</v>
      </c>
    </row>
    <row r="1499">
      <c r="A1499" s="13">
        <v>91633.0</v>
      </c>
      <c r="B1499" s="9" t="s">
        <v>5069</v>
      </c>
      <c r="C1499" s="14">
        <v>42342.0</v>
      </c>
      <c r="D1499" s="9" t="s">
        <v>91</v>
      </c>
      <c r="E1499" s="9" t="s">
        <v>258</v>
      </c>
      <c r="F1499" s="9" t="s">
        <v>329</v>
      </c>
      <c r="G1499" s="13">
        <v>2015.0</v>
      </c>
      <c r="H1499" s="13">
        <v>5517.0</v>
      </c>
      <c r="I1499" s="13">
        <v>1.0</v>
      </c>
      <c r="J1499" s="13">
        <v>720000.0</v>
      </c>
      <c r="K1499" s="9" t="s">
        <v>3387</v>
      </c>
      <c r="L1499" s="13">
        <v>4.9</v>
      </c>
      <c r="M1499" s="9" t="s">
        <v>3372</v>
      </c>
    </row>
    <row r="1500">
      <c r="A1500" s="13">
        <v>16557.0</v>
      </c>
      <c r="B1500" s="9" t="s">
        <v>5070</v>
      </c>
      <c r="C1500" s="14">
        <v>42208.0</v>
      </c>
      <c r="D1500" s="9" t="s">
        <v>61</v>
      </c>
      <c r="E1500" s="9" t="s">
        <v>202</v>
      </c>
      <c r="F1500" s="9" t="s">
        <v>5071</v>
      </c>
      <c r="G1500" s="13">
        <v>2010.0</v>
      </c>
      <c r="H1500" s="13">
        <v>25962.0</v>
      </c>
      <c r="I1500" s="13">
        <v>1.0</v>
      </c>
      <c r="J1500" s="13">
        <v>590000.0</v>
      </c>
      <c r="K1500" s="9" t="s">
        <v>3387</v>
      </c>
      <c r="L1500" s="13">
        <v>4.7</v>
      </c>
      <c r="M1500" s="9" t="s">
        <v>3374</v>
      </c>
      <c r="O1500" s="13">
        <v>447200.0</v>
      </c>
    </row>
    <row r="1501">
      <c r="A1501" s="13">
        <v>88262.0</v>
      </c>
      <c r="B1501" s="9" t="s">
        <v>5072</v>
      </c>
      <c r="C1501" s="14">
        <v>42340.0</v>
      </c>
      <c r="D1501" s="9" t="s">
        <v>91</v>
      </c>
      <c r="E1501" s="9" t="s">
        <v>907</v>
      </c>
      <c r="F1501" s="9" t="s">
        <v>3814</v>
      </c>
      <c r="G1501" s="13">
        <v>2011.0</v>
      </c>
      <c r="H1501" s="13">
        <v>17084.0</v>
      </c>
      <c r="I1501" s="13">
        <v>2.0</v>
      </c>
      <c r="J1501" s="13">
        <v>360000.0</v>
      </c>
      <c r="K1501" s="9" t="s">
        <v>3383</v>
      </c>
      <c r="L1501" s="13">
        <v>3.5</v>
      </c>
      <c r="M1501" s="9" t="s">
        <v>3370</v>
      </c>
      <c r="O1501" s="13">
        <v>270270.0</v>
      </c>
    </row>
    <row r="1502">
      <c r="A1502" s="13">
        <v>55126.0</v>
      </c>
      <c r="B1502" s="9" t="s">
        <v>5073</v>
      </c>
      <c r="C1502" s="14">
        <v>42339.0</v>
      </c>
      <c r="D1502" s="9" t="s">
        <v>36</v>
      </c>
      <c r="E1502" s="9" t="s">
        <v>1815</v>
      </c>
      <c r="F1502" s="9" t="s">
        <v>1816</v>
      </c>
      <c r="G1502" s="13">
        <v>2007.0</v>
      </c>
      <c r="H1502" s="13">
        <v>61553.0</v>
      </c>
      <c r="I1502" s="13">
        <v>3.0</v>
      </c>
      <c r="J1502" s="13">
        <v>350000.0</v>
      </c>
      <c r="K1502" s="9" t="s">
        <v>3369</v>
      </c>
      <c r="L1502" s="13">
        <v>2.3</v>
      </c>
      <c r="M1502" s="9" t="s">
        <v>3370</v>
      </c>
      <c r="O1502" s="34"/>
    </row>
    <row r="1503">
      <c r="A1503" s="13">
        <v>113508.0</v>
      </c>
      <c r="B1503" s="9" t="s">
        <v>5074</v>
      </c>
      <c r="C1503" s="14">
        <v>42388.0</v>
      </c>
      <c r="D1503" s="9" t="s">
        <v>61</v>
      </c>
      <c r="E1503" s="9" t="s">
        <v>1211</v>
      </c>
      <c r="F1503" s="9" t="s">
        <v>306</v>
      </c>
      <c r="G1503" s="13">
        <v>2012.0</v>
      </c>
      <c r="H1503" s="13">
        <v>19766.0</v>
      </c>
      <c r="I1503" s="13">
        <v>1.0</v>
      </c>
      <c r="J1503" s="13">
        <v>320000.0</v>
      </c>
      <c r="K1503" s="9" t="s">
        <v>3369</v>
      </c>
      <c r="L1503" s="13">
        <v>4.0</v>
      </c>
      <c r="M1503" s="9" t="s">
        <v>3374</v>
      </c>
      <c r="N1503" s="13">
        <v>274961.0</v>
      </c>
      <c r="O1503" s="13">
        <v>266300.0</v>
      </c>
    </row>
    <row r="1504">
      <c r="A1504" s="13">
        <v>124370.0</v>
      </c>
      <c r="B1504" s="9" t="s">
        <v>5075</v>
      </c>
      <c r="C1504" s="14">
        <v>42415.0</v>
      </c>
      <c r="D1504" s="9" t="s">
        <v>77</v>
      </c>
      <c r="E1504" s="9" t="s">
        <v>2298</v>
      </c>
      <c r="F1504" s="9" t="s">
        <v>2713</v>
      </c>
      <c r="G1504" s="13">
        <v>2009.0</v>
      </c>
      <c r="H1504" s="13">
        <v>45008.0</v>
      </c>
      <c r="I1504" s="13">
        <v>1.0</v>
      </c>
      <c r="J1504" s="13">
        <v>260000.0</v>
      </c>
      <c r="K1504" s="9" t="s">
        <v>3383</v>
      </c>
      <c r="L1504" s="13">
        <v>3.5</v>
      </c>
      <c r="M1504" s="9" t="s">
        <v>3372</v>
      </c>
      <c r="O1504" s="13">
        <v>202800.0</v>
      </c>
    </row>
    <row r="1505">
      <c r="A1505" s="13">
        <v>87666.0</v>
      </c>
      <c r="B1505" s="9" t="s">
        <v>5076</v>
      </c>
      <c r="C1505" s="14">
        <v>42342.0</v>
      </c>
      <c r="D1505" s="9" t="s">
        <v>91</v>
      </c>
      <c r="E1505" s="9" t="s">
        <v>907</v>
      </c>
      <c r="F1505" s="9" t="s">
        <v>5077</v>
      </c>
      <c r="G1505" s="13">
        <v>2008.0</v>
      </c>
      <c r="H1505" s="13">
        <v>60743.0</v>
      </c>
      <c r="I1505" s="13">
        <v>2.0</v>
      </c>
      <c r="J1505" s="13">
        <v>280000.0</v>
      </c>
      <c r="K1505" s="9" t="s">
        <v>3369</v>
      </c>
      <c r="L1505" s="13">
        <v>3.4</v>
      </c>
      <c r="M1505" s="9" t="s">
        <v>3374</v>
      </c>
      <c r="O1505" s="13">
        <v>223650.0</v>
      </c>
    </row>
    <row r="1506">
      <c r="A1506" s="13">
        <v>62504.0</v>
      </c>
      <c r="B1506" s="9" t="s">
        <v>5078</v>
      </c>
      <c r="C1506" s="14">
        <v>42315.0</v>
      </c>
      <c r="D1506" s="9" t="s">
        <v>77</v>
      </c>
      <c r="E1506" s="9" t="s">
        <v>623</v>
      </c>
      <c r="F1506" s="9" t="s">
        <v>1028</v>
      </c>
      <c r="G1506" s="13">
        <v>2010.0</v>
      </c>
      <c r="H1506" s="13">
        <v>67782.0</v>
      </c>
      <c r="I1506" s="13">
        <v>2.0</v>
      </c>
      <c r="J1506" s="13">
        <v>375000.0</v>
      </c>
      <c r="K1506" s="9" t="s">
        <v>3385</v>
      </c>
      <c r="L1506" s="13">
        <v>3.8</v>
      </c>
      <c r="M1506" s="9" t="s">
        <v>3370</v>
      </c>
      <c r="O1506" s="13">
        <v>293490.0</v>
      </c>
    </row>
    <row r="1507">
      <c r="A1507" s="13">
        <v>140498.0</v>
      </c>
      <c r="B1507" s="9" t="s">
        <v>5079</v>
      </c>
      <c r="C1507" s="14">
        <v>42426.0</v>
      </c>
      <c r="D1507" s="9" t="s">
        <v>91</v>
      </c>
      <c r="E1507" s="9" t="s">
        <v>243</v>
      </c>
      <c r="F1507" s="9" t="s">
        <v>799</v>
      </c>
      <c r="G1507" s="13">
        <v>2011.0</v>
      </c>
      <c r="H1507" s="13">
        <v>50293.0</v>
      </c>
      <c r="I1507" s="13">
        <v>1.0</v>
      </c>
      <c r="J1507" s="13">
        <v>450000.0</v>
      </c>
      <c r="K1507" s="9" t="s">
        <v>3383</v>
      </c>
      <c r="L1507" s="13">
        <v>3.7</v>
      </c>
      <c r="M1507" s="9" t="s">
        <v>3372</v>
      </c>
      <c r="O1507" s="13">
        <v>425800.0</v>
      </c>
    </row>
    <row r="1508">
      <c r="A1508" s="13">
        <v>71158.0</v>
      </c>
      <c r="B1508" s="9" t="s">
        <v>5080</v>
      </c>
      <c r="C1508" s="14">
        <v>42321.0</v>
      </c>
      <c r="D1508" s="9" t="s">
        <v>61</v>
      </c>
      <c r="E1508" s="9" t="s">
        <v>202</v>
      </c>
      <c r="F1508" s="9" t="s">
        <v>172</v>
      </c>
      <c r="G1508" s="13">
        <v>2012.0</v>
      </c>
      <c r="H1508" s="13">
        <v>60057.0</v>
      </c>
      <c r="I1508" s="13">
        <v>1.0</v>
      </c>
      <c r="J1508" s="13">
        <v>515000.0</v>
      </c>
      <c r="K1508" s="34"/>
      <c r="L1508" s="13">
        <v>4.0</v>
      </c>
      <c r="M1508" s="9" t="s">
        <v>3374</v>
      </c>
      <c r="N1508" s="13">
        <v>502118.0</v>
      </c>
      <c r="O1508" s="13">
        <v>497800.0</v>
      </c>
    </row>
    <row r="1509">
      <c r="A1509" s="13">
        <v>107744.0</v>
      </c>
      <c r="B1509" s="9" t="s">
        <v>5081</v>
      </c>
      <c r="C1509" s="14">
        <v>42374.0</v>
      </c>
      <c r="D1509" s="9" t="s">
        <v>55</v>
      </c>
      <c r="E1509" s="9" t="s">
        <v>2714</v>
      </c>
      <c r="F1509" s="9" t="s">
        <v>5082</v>
      </c>
      <c r="G1509" s="13">
        <v>2011.0</v>
      </c>
      <c r="H1509" s="13">
        <v>112159.0</v>
      </c>
      <c r="I1509" s="13">
        <v>1.0</v>
      </c>
      <c r="J1509" s="13">
        <v>600000.0</v>
      </c>
      <c r="K1509" s="9" t="s">
        <v>3383</v>
      </c>
      <c r="L1509" s="13">
        <v>3.2</v>
      </c>
      <c r="M1509" s="9" t="s">
        <v>3374</v>
      </c>
      <c r="O1509" s="34"/>
    </row>
    <row r="1510">
      <c r="A1510" s="13">
        <v>93236.0</v>
      </c>
      <c r="B1510" s="9" t="s">
        <v>5083</v>
      </c>
      <c r="C1510" s="14">
        <v>42345.0</v>
      </c>
      <c r="D1510" s="9" t="s">
        <v>91</v>
      </c>
      <c r="E1510" s="9" t="s">
        <v>92</v>
      </c>
      <c r="F1510" s="9" t="s">
        <v>124</v>
      </c>
      <c r="G1510" s="13">
        <v>2012.0</v>
      </c>
      <c r="H1510" s="13">
        <v>23373.0</v>
      </c>
      <c r="I1510" s="13">
        <v>1.0</v>
      </c>
      <c r="J1510" s="13">
        <v>815000.0</v>
      </c>
      <c r="K1510" s="9" t="s">
        <v>3369</v>
      </c>
      <c r="L1510" s="13">
        <v>4.3</v>
      </c>
      <c r="M1510" s="9" t="s">
        <v>3372</v>
      </c>
      <c r="O1510" s="13">
        <v>874300.0</v>
      </c>
    </row>
    <row r="1511">
      <c r="A1511" s="13">
        <v>88340.0</v>
      </c>
      <c r="B1511" s="9" t="s">
        <v>5084</v>
      </c>
      <c r="C1511" s="14">
        <v>42338.0</v>
      </c>
      <c r="D1511" s="9" t="s">
        <v>25</v>
      </c>
      <c r="E1511" s="9" t="s">
        <v>119</v>
      </c>
      <c r="F1511" s="9" t="s">
        <v>1125</v>
      </c>
      <c r="G1511" s="13">
        <v>2008.0</v>
      </c>
      <c r="H1511" s="13">
        <v>89125.0</v>
      </c>
      <c r="I1511" s="13">
        <v>1.0</v>
      </c>
      <c r="J1511" s="13">
        <v>350000.0</v>
      </c>
      <c r="K1511" s="9" t="s">
        <v>3369</v>
      </c>
      <c r="L1511" s="13">
        <v>2.9</v>
      </c>
      <c r="M1511" s="9" t="s">
        <v>3370</v>
      </c>
      <c r="O1511" s="13">
        <v>188800.0</v>
      </c>
    </row>
    <row r="1512">
      <c r="A1512" s="13">
        <v>21196.0</v>
      </c>
      <c r="B1512" s="9" t="s">
        <v>5085</v>
      </c>
      <c r="C1512" s="14">
        <v>42291.0</v>
      </c>
      <c r="D1512" s="9" t="s">
        <v>55</v>
      </c>
      <c r="E1512" s="9" t="s">
        <v>58</v>
      </c>
      <c r="F1512" s="9" t="s">
        <v>5086</v>
      </c>
      <c r="G1512" s="13">
        <v>2012.0</v>
      </c>
      <c r="H1512" s="13">
        <v>110450.0</v>
      </c>
      <c r="I1512" s="13">
        <v>1.0</v>
      </c>
      <c r="J1512" s="13">
        <v>760000.0</v>
      </c>
      <c r="K1512" s="9" t="s">
        <v>3369</v>
      </c>
      <c r="L1512" s="13">
        <v>3.6</v>
      </c>
      <c r="M1512" s="9" t="s">
        <v>3374</v>
      </c>
      <c r="O1512" s="13">
        <v>995100.0</v>
      </c>
    </row>
    <row r="1513">
      <c r="A1513" s="13">
        <v>118967.0</v>
      </c>
      <c r="B1513" s="9" t="s">
        <v>5087</v>
      </c>
      <c r="C1513" s="14">
        <v>42399.0</v>
      </c>
      <c r="D1513" s="9" t="s">
        <v>61</v>
      </c>
      <c r="E1513" s="9" t="s">
        <v>1724</v>
      </c>
      <c r="F1513" s="9" t="s">
        <v>1725</v>
      </c>
      <c r="G1513" s="13">
        <v>2013.0</v>
      </c>
      <c r="H1513" s="13">
        <v>13535.0</v>
      </c>
      <c r="I1513" s="13">
        <v>1.0</v>
      </c>
      <c r="J1513" s="13">
        <v>300000.0</v>
      </c>
      <c r="K1513" s="9" t="s">
        <v>3369</v>
      </c>
      <c r="L1513" s="13">
        <v>4.1</v>
      </c>
      <c r="M1513" s="9" t="s">
        <v>3374</v>
      </c>
      <c r="N1513" s="13">
        <v>274728.0</v>
      </c>
      <c r="O1513" s="13">
        <v>263200.0</v>
      </c>
    </row>
    <row r="1514">
      <c r="A1514" s="13">
        <v>216770.0</v>
      </c>
      <c r="B1514" s="9" t="s">
        <v>5088</v>
      </c>
      <c r="C1514" s="14">
        <v>42437.0</v>
      </c>
      <c r="D1514" s="9" t="s">
        <v>91</v>
      </c>
      <c r="E1514" s="9" t="s">
        <v>1442</v>
      </c>
      <c r="F1514" s="9" t="s">
        <v>1443</v>
      </c>
      <c r="G1514" s="13">
        <v>2011.0</v>
      </c>
      <c r="H1514" s="13">
        <v>42612.0</v>
      </c>
      <c r="I1514" s="13">
        <v>2.0</v>
      </c>
      <c r="J1514" s="13">
        <v>300000.0</v>
      </c>
      <c r="K1514" s="9" t="s">
        <v>3387</v>
      </c>
      <c r="L1514" s="13">
        <v>3.9</v>
      </c>
      <c r="M1514" s="9" t="s">
        <v>3372</v>
      </c>
      <c r="N1514" s="13">
        <v>246918.0</v>
      </c>
      <c r="O1514" s="13">
        <v>263970.0</v>
      </c>
    </row>
    <row r="1515">
      <c r="A1515" s="13">
        <v>89228.0</v>
      </c>
      <c r="B1515" s="9" t="s">
        <v>5089</v>
      </c>
      <c r="C1515" s="14">
        <v>42340.0</v>
      </c>
      <c r="D1515" s="9" t="s">
        <v>91</v>
      </c>
      <c r="E1515" s="9" t="s">
        <v>1826</v>
      </c>
      <c r="F1515" s="9" t="s">
        <v>1120</v>
      </c>
      <c r="G1515" s="13">
        <v>2008.0</v>
      </c>
      <c r="H1515" s="13">
        <v>68112.0</v>
      </c>
      <c r="I1515" s="13">
        <v>3.0</v>
      </c>
      <c r="J1515" s="13">
        <v>220000.0</v>
      </c>
      <c r="K1515" s="9" t="s">
        <v>3369</v>
      </c>
      <c r="L1515" s="13">
        <v>2.1</v>
      </c>
      <c r="M1515" s="9" t="s">
        <v>3370</v>
      </c>
      <c r="N1515" s="13">
        <v>171369.0</v>
      </c>
      <c r="O1515" s="13">
        <v>183090.0</v>
      </c>
    </row>
    <row r="1516">
      <c r="A1516" s="13">
        <v>131664.0</v>
      </c>
      <c r="B1516" s="9" t="s">
        <v>5090</v>
      </c>
      <c r="C1516" s="14">
        <v>42415.0</v>
      </c>
      <c r="D1516" s="9" t="s">
        <v>81</v>
      </c>
      <c r="E1516" s="9" t="s">
        <v>1059</v>
      </c>
      <c r="F1516" s="9" t="s">
        <v>2783</v>
      </c>
      <c r="G1516" s="13">
        <v>2011.0</v>
      </c>
      <c r="H1516" s="13">
        <v>27121.0</v>
      </c>
      <c r="I1516" s="13">
        <v>1.0</v>
      </c>
      <c r="J1516" s="13">
        <v>470000.0</v>
      </c>
      <c r="K1516" s="34"/>
      <c r="L1516" s="13">
        <v>4.0</v>
      </c>
      <c r="M1516" s="9" t="s">
        <v>3370</v>
      </c>
      <c r="O1516" s="13">
        <v>456000.0</v>
      </c>
    </row>
    <row r="1517">
      <c r="A1517" s="13">
        <v>215654.0</v>
      </c>
      <c r="B1517" s="9" t="s">
        <v>5091</v>
      </c>
      <c r="C1517" s="14">
        <v>42436.0</v>
      </c>
      <c r="D1517" s="9" t="s">
        <v>13</v>
      </c>
      <c r="E1517" s="9" t="s">
        <v>515</v>
      </c>
      <c r="F1517" s="9" t="s">
        <v>645</v>
      </c>
      <c r="G1517" s="13">
        <v>2014.0</v>
      </c>
      <c r="H1517" s="13">
        <v>10238.0</v>
      </c>
      <c r="I1517" s="13">
        <v>1.0</v>
      </c>
      <c r="J1517" s="13">
        <v>590000.0</v>
      </c>
      <c r="K1517" s="9" t="s">
        <v>3376</v>
      </c>
      <c r="L1517" s="13">
        <v>4.5</v>
      </c>
      <c r="M1517" s="9" t="s">
        <v>3370</v>
      </c>
      <c r="O1517" s="13">
        <v>636000.0</v>
      </c>
    </row>
    <row r="1518">
      <c r="A1518" s="13">
        <v>134238.0</v>
      </c>
      <c r="B1518" s="9" t="s">
        <v>5092</v>
      </c>
      <c r="C1518" s="14">
        <v>42420.0</v>
      </c>
      <c r="D1518" s="9" t="s">
        <v>91</v>
      </c>
      <c r="E1518" s="9" t="s">
        <v>1826</v>
      </c>
      <c r="F1518" s="9" t="s">
        <v>1120</v>
      </c>
      <c r="G1518" s="13">
        <v>2010.0</v>
      </c>
      <c r="H1518" s="13">
        <v>20192.0</v>
      </c>
      <c r="I1518" s="13">
        <v>1.0</v>
      </c>
      <c r="J1518" s="13">
        <v>400000.0</v>
      </c>
      <c r="K1518" s="9" t="s">
        <v>3385</v>
      </c>
      <c r="L1518" s="13">
        <v>3.1</v>
      </c>
      <c r="M1518" s="9" t="s">
        <v>3370</v>
      </c>
      <c r="N1518" s="13">
        <v>236946.0</v>
      </c>
      <c r="O1518" s="13">
        <v>285300.0</v>
      </c>
    </row>
    <row r="1519">
      <c r="A1519" s="13">
        <v>91858.0</v>
      </c>
      <c r="B1519" s="35" t="s">
        <v>5093</v>
      </c>
      <c r="C1519" s="14">
        <v>42343.0</v>
      </c>
      <c r="D1519" s="9" t="s">
        <v>32</v>
      </c>
      <c r="E1519" s="9" t="s">
        <v>178</v>
      </c>
      <c r="F1519" s="9" t="s">
        <v>2721</v>
      </c>
      <c r="G1519" s="13">
        <v>2012.0</v>
      </c>
      <c r="H1519" s="13">
        <v>60159.0</v>
      </c>
      <c r="I1519" s="13">
        <v>1.0</v>
      </c>
      <c r="J1519" s="13">
        <v>580000.0</v>
      </c>
      <c r="K1519" s="34"/>
      <c r="L1519" s="13">
        <v>4.2</v>
      </c>
      <c r="M1519" s="9" t="s">
        <v>3374</v>
      </c>
      <c r="O1519" s="13">
        <v>629600.0</v>
      </c>
    </row>
    <row r="1520">
      <c r="A1520" s="13">
        <v>209454.0</v>
      </c>
      <c r="B1520" s="9" t="s">
        <v>5094</v>
      </c>
      <c r="C1520" s="14">
        <v>42429.0</v>
      </c>
      <c r="D1520" s="9" t="s">
        <v>61</v>
      </c>
      <c r="E1520" s="9" t="s">
        <v>1831</v>
      </c>
      <c r="F1520" s="9" t="s">
        <v>1844</v>
      </c>
      <c r="G1520" s="13">
        <v>2005.0</v>
      </c>
      <c r="H1520" s="13">
        <v>75703.0</v>
      </c>
      <c r="I1520" s="13">
        <v>1.0</v>
      </c>
      <c r="J1520" s="13">
        <v>175000.0</v>
      </c>
      <c r="K1520" s="9" t="s">
        <v>3369</v>
      </c>
      <c r="L1520" s="13">
        <v>2.4</v>
      </c>
      <c r="M1520" s="9" t="s">
        <v>3370</v>
      </c>
      <c r="N1520" s="13">
        <v>145270.0</v>
      </c>
      <c r="O1520" s="13">
        <v>122900.0</v>
      </c>
    </row>
    <row r="1521">
      <c r="A1521" s="13">
        <v>56094.0</v>
      </c>
      <c r="B1521" s="9" t="s">
        <v>5095</v>
      </c>
      <c r="C1521" s="14">
        <v>42308.0</v>
      </c>
      <c r="D1521" s="9" t="s">
        <v>77</v>
      </c>
      <c r="E1521" s="9" t="s">
        <v>623</v>
      </c>
      <c r="F1521" s="9" t="s">
        <v>1028</v>
      </c>
      <c r="G1521" s="13">
        <v>2012.0</v>
      </c>
      <c r="H1521" s="13">
        <v>45721.0</v>
      </c>
      <c r="I1521" s="13">
        <v>1.0</v>
      </c>
      <c r="J1521" s="13">
        <v>440000.0</v>
      </c>
      <c r="K1521" s="9" t="s">
        <v>3369</v>
      </c>
      <c r="L1521" s="13">
        <v>3.9</v>
      </c>
      <c r="M1521" s="9" t="s">
        <v>3370</v>
      </c>
      <c r="O1521" s="13">
        <v>406900.0</v>
      </c>
    </row>
    <row r="1522">
      <c r="A1522" s="13">
        <v>222866.0</v>
      </c>
      <c r="B1522" s="9" t="s">
        <v>5096</v>
      </c>
      <c r="C1522" s="14">
        <v>42448.0</v>
      </c>
      <c r="D1522" s="9" t="s">
        <v>77</v>
      </c>
      <c r="E1522" s="9" t="s">
        <v>3654</v>
      </c>
      <c r="F1522" s="9" t="s">
        <v>5097</v>
      </c>
      <c r="G1522" s="13">
        <v>2009.0</v>
      </c>
      <c r="H1522" s="13">
        <v>75664.0</v>
      </c>
      <c r="I1522" s="13">
        <v>2.0</v>
      </c>
      <c r="J1522" s="13">
        <v>280000.0</v>
      </c>
      <c r="K1522" s="9" t="s">
        <v>3387</v>
      </c>
      <c r="L1522" s="13">
        <v>2.7</v>
      </c>
      <c r="M1522" s="9" t="s">
        <v>3372</v>
      </c>
    </row>
    <row r="1523">
      <c r="A1523" s="13">
        <v>101443.0</v>
      </c>
      <c r="B1523" s="9" t="s">
        <v>5098</v>
      </c>
      <c r="C1523" s="14">
        <v>42366.0</v>
      </c>
      <c r="D1523" s="9" t="s">
        <v>91</v>
      </c>
      <c r="E1523" s="9" t="s">
        <v>243</v>
      </c>
      <c r="F1523" s="9" t="s">
        <v>3428</v>
      </c>
      <c r="G1523" s="13">
        <v>2013.0</v>
      </c>
      <c r="H1523" s="13">
        <v>12974.0</v>
      </c>
      <c r="I1523" s="13">
        <v>1.0</v>
      </c>
      <c r="J1523" s="13">
        <v>510000.0</v>
      </c>
      <c r="K1523" s="9" t="s">
        <v>3369</v>
      </c>
      <c r="L1523" s="13">
        <v>4.2</v>
      </c>
      <c r="M1523" s="9" t="s">
        <v>3370</v>
      </c>
      <c r="O1523" s="13">
        <v>496000.0</v>
      </c>
    </row>
    <row r="1524">
      <c r="A1524" s="13">
        <v>114097.0</v>
      </c>
      <c r="B1524" s="9" t="s">
        <v>5099</v>
      </c>
      <c r="C1524" s="14">
        <v>42387.0</v>
      </c>
      <c r="D1524" s="9" t="s">
        <v>13</v>
      </c>
      <c r="E1524" s="9" t="s">
        <v>14</v>
      </c>
      <c r="F1524" s="9" t="s">
        <v>2726</v>
      </c>
      <c r="G1524" s="13">
        <v>2011.0</v>
      </c>
      <c r="H1524" s="13">
        <v>89136.0</v>
      </c>
      <c r="I1524" s="13">
        <v>2.0</v>
      </c>
      <c r="J1524" s="13">
        <v>1850000.0</v>
      </c>
      <c r="K1524" s="9" t="s">
        <v>3369</v>
      </c>
      <c r="L1524" s="13">
        <v>3.9</v>
      </c>
      <c r="M1524" s="9" t="s">
        <v>3372</v>
      </c>
    </row>
    <row r="1525">
      <c r="A1525" s="13">
        <v>115007.0</v>
      </c>
      <c r="B1525" s="9" t="s">
        <v>5100</v>
      </c>
      <c r="C1525" s="14">
        <v>42389.0</v>
      </c>
      <c r="D1525" s="9" t="s">
        <v>91</v>
      </c>
      <c r="E1525" s="9" t="s">
        <v>907</v>
      </c>
      <c r="F1525" s="9" t="s">
        <v>235</v>
      </c>
      <c r="G1525" s="13">
        <v>2009.0</v>
      </c>
      <c r="H1525" s="13">
        <v>28871.0</v>
      </c>
      <c r="I1525" s="13">
        <v>2.0</v>
      </c>
      <c r="J1525" s="13">
        <v>385000.0</v>
      </c>
      <c r="K1525" s="9" t="s">
        <v>3383</v>
      </c>
      <c r="L1525" s="13">
        <v>3.0</v>
      </c>
      <c r="M1525" s="9" t="s">
        <v>3372</v>
      </c>
      <c r="N1525" s="13">
        <v>275207.0</v>
      </c>
      <c r="O1525" s="13">
        <v>264600.0</v>
      </c>
    </row>
    <row r="1526">
      <c r="A1526" s="13">
        <v>131208.0</v>
      </c>
      <c r="B1526" s="9" t="s">
        <v>5101</v>
      </c>
      <c r="C1526" s="14">
        <v>42415.0</v>
      </c>
      <c r="D1526" s="9" t="s">
        <v>25</v>
      </c>
      <c r="E1526" s="9" t="s">
        <v>195</v>
      </c>
      <c r="F1526" s="9" t="s">
        <v>221</v>
      </c>
      <c r="G1526" s="13">
        <v>2014.0</v>
      </c>
      <c r="H1526" s="13">
        <v>16252.0</v>
      </c>
      <c r="I1526" s="13">
        <v>2.0</v>
      </c>
      <c r="J1526" s="13">
        <v>900000.0</v>
      </c>
      <c r="K1526" s="9" t="s">
        <v>3369</v>
      </c>
      <c r="L1526" s="13">
        <v>4.5</v>
      </c>
      <c r="M1526" s="9" t="s">
        <v>3372</v>
      </c>
    </row>
    <row r="1527">
      <c r="A1527" s="13">
        <v>221822.0</v>
      </c>
      <c r="B1527" s="9" t="s">
        <v>5102</v>
      </c>
      <c r="C1527" s="14">
        <v>42448.0</v>
      </c>
      <c r="D1527" s="9" t="s">
        <v>91</v>
      </c>
      <c r="E1527" s="9" t="s">
        <v>258</v>
      </c>
      <c r="F1527" s="9" t="s">
        <v>2734</v>
      </c>
      <c r="G1527" s="13">
        <v>2014.0</v>
      </c>
      <c r="H1527" s="13">
        <v>10936.0</v>
      </c>
      <c r="I1527" s="13">
        <v>1.0</v>
      </c>
      <c r="J1527" s="13">
        <v>550000.0</v>
      </c>
      <c r="K1527" s="9" t="s">
        <v>3376</v>
      </c>
      <c r="L1527" s="13">
        <v>4.5</v>
      </c>
      <c r="M1527" s="9" t="s">
        <v>3372</v>
      </c>
      <c r="O1527" s="13">
        <v>553100.0</v>
      </c>
    </row>
    <row r="1528">
      <c r="A1528" s="13">
        <v>65101.0</v>
      </c>
      <c r="B1528" s="9" t="s">
        <v>5103</v>
      </c>
      <c r="C1528" s="14">
        <v>42321.0</v>
      </c>
      <c r="D1528" s="9" t="s">
        <v>91</v>
      </c>
      <c r="E1528" s="9" t="s">
        <v>243</v>
      </c>
      <c r="F1528" s="9" t="s">
        <v>2746</v>
      </c>
      <c r="G1528" s="13">
        <v>2012.0</v>
      </c>
      <c r="H1528" s="13">
        <v>11762.0</v>
      </c>
      <c r="I1528" s="13">
        <v>1.0</v>
      </c>
      <c r="J1528" s="13">
        <v>575000.0</v>
      </c>
      <c r="K1528" s="9" t="s">
        <v>3383</v>
      </c>
      <c r="L1528" s="13">
        <v>4.2</v>
      </c>
      <c r="M1528" s="9" t="s">
        <v>3418</v>
      </c>
      <c r="O1528" s="13">
        <v>431300.0</v>
      </c>
    </row>
    <row r="1529">
      <c r="A1529" s="13">
        <v>132323.0</v>
      </c>
      <c r="B1529" s="9" t="s">
        <v>5104</v>
      </c>
      <c r="C1529" s="14">
        <v>42417.0</v>
      </c>
      <c r="D1529" s="9" t="s">
        <v>91</v>
      </c>
      <c r="E1529" s="9" t="s">
        <v>1442</v>
      </c>
      <c r="F1529" s="9" t="s">
        <v>2144</v>
      </c>
      <c r="G1529" s="13">
        <v>2005.0</v>
      </c>
      <c r="H1529" s="13">
        <v>64649.0</v>
      </c>
      <c r="I1529" s="13">
        <v>1.0</v>
      </c>
      <c r="J1529" s="13">
        <v>180000.0</v>
      </c>
      <c r="K1529" s="9" t="s">
        <v>3369</v>
      </c>
      <c r="L1529" s="13">
        <v>2.8</v>
      </c>
      <c r="M1529" s="9" t="s">
        <v>3370</v>
      </c>
      <c r="O1529" s="13">
        <v>126600.0</v>
      </c>
    </row>
    <row r="1530">
      <c r="A1530" s="13">
        <v>68484.0</v>
      </c>
      <c r="B1530" s="9" t="s">
        <v>5105</v>
      </c>
      <c r="C1530" s="14">
        <v>42315.0</v>
      </c>
      <c r="D1530" s="9" t="s">
        <v>77</v>
      </c>
      <c r="E1530" s="9" t="s">
        <v>1289</v>
      </c>
      <c r="F1530" s="9" t="s">
        <v>3393</v>
      </c>
      <c r="G1530" s="13">
        <v>2006.0</v>
      </c>
      <c r="H1530" s="13">
        <v>74140.0</v>
      </c>
      <c r="I1530" s="13">
        <v>2.0</v>
      </c>
      <c r="J1530" s="13">
        <v>210000.0</v>
      </c>
      <c r="K1530" s="9" t="s">
        <v>3369</v>
      </c>
      <c r="L1530" s="13">
        <v>2.1</v>
      </c>
      <c r="M1530" s="9" t="s">
        <v>3370</v>
      </c>
      <c r="O1530" s="13">
        <v>182520.0</v>
      </c>
    </row>
    <row r="1531">
      <c r="A1531" s="13">
        <v>100373.0</v>
      </c>
      <c r="B1531" s="9" t="s">
        <v>5106</v>
      </c>
      <c r="C1531" s="14">
        <v>42358.0</v>
      </c>
      <c r="D1531" s="9" t="s">
        <v>61</v>
      </c>
      <c r="E1531" s="13">
        <v>800.0</v>
      </c>
      <c r="F1531" s="9" t="s">
        <v>2744</v>
      </c>
      <c r="G1531" s="13">
        <v>2007.0</v>
      </c>
      <c r="H1531" s="13">
        <v>45961.0</v>
      </c>
      <c r="I1531" s="13">
        <v>1.0</v>
      </c>
      <c r="J1531" s="13">
        <v>140000.0</v>
      </c>
      <c r="K1531" s="9" t="s">
        <v>3376</v>
      </c>
      <c r="L1531" s="13">
        <v>3.2</v>
      </c>
      <c r="M1531" s="9" t="s">
        <v>3374</v>
      </c>
      <c r="N1531" s="13">
        <v>127451.0</v>
      </c>
      <c r="O1531" s="13">
        <v>96600.0</v>
      </c>
    </row>
    <row r="1532">
      <c r="A1532" s="13">
        <v>108063.0</v>
      </c>
      <c r="B1532" s="9" t="s">
        <v>5107</v>
      </c>
      <c r="C1532" s="14">
        <v>42374.0</v>
      </c>
      <c r="D1532" s="9" t="s">
        <v>25</v>
      </c>
      <c r="E1532" s="9" t="s">
        <v>26</v>
      </c>
      <c r="F1532" s="9" t="s">
        <v>27</v>
      </c>
      <c r="G1532" s="13">
        <v>2014.0</v>
      </c>
      <c r="H1532" s="13">
        <v>12604.0</v>
      </c>
      <c r="I1532" s="13">
        <v>1.0</v>
      </c>
      <c r="J1532" s="13">
        <v>1700000.0</v>
      </c>
      <c r="K1532" s="9" t="s">
        <v>3369</v>
      </c>
      <c r="L1532" s="13">
        <v>4.3</v>
      </c>
      <c r="M1532" s="9" t="s">
        <v>3370</v>
      </c>
      <c r="O1532" s="13">
        <v>1408100.0</v>
      </c>
    </row>
    <row r="1533">
      <c r="A1533" s="13">
        <v>127266.0</v>
      </c>
      <c r="B1533" s="9" t="s">
        <v>5108</v>
      </c>
      <c r="C1533" s="14">
        <v>42412.0</v>
      </c>
      <c r="D1533" s="9" t="s">
        <v>44</v>
      </c>
      <c r="E1533" s="9" t="s">
        <v>244</v>
      </c>
      <c r="F1533" s="9" t="s">
        <v>276</v>
      </c>
      <c r="G1533" s="13">
        <v>2013.0</v>
      </c>
      <c r="H1533" s="13">
        <v>29823.0</v>
      </c>
      <c r="I1533" s="13">
        <v>1.0</v>
      </c>
      <c r="J1533" s="13">
        <v>650000.0</v>
      </c>
      <c r="K1533" s="9" t="s">
        <v>3376</v>
      </c>
      <c r="L1533" s="13">
        <v>4.1</v>
      </c>
      <c r="M1533" s="9" t="s">
        <v>3370</v>
      </c>
      <c r="O1533" s="13">
        <v>599800.0</v>
      </c>
    </row>
    <row r="1534">
      <c r="A1534" s="13">
        <v>227676.0</v>
      </c>
      <c r="B1534" s="9" t="s">
        <v>5109</v>
      </c>
      <c r="C1534" s="14">
        <v>42455.0</v>
      </c>
      <c r="D1534" s="9" t="s">
        <v>32</v>
      </c>
      <c r="E1534" s="9" t="s">
        <v>33</v>
      </c>
      <c r="F1534" s="9" t="s">
        <v>34</v>
      </c>
      <c r="G1534" s="13">
        <v>2014.0</v>
      </c>
      <c r="H1534" s="13">
        <v>27444.0</v>
      </c>
      <c r="I1534" s="13">
        <v>1.0</v>
      </c>
      <c r="J1534" s="13">
        <v>1450000.0</v>
      </c>
      <c r="K1534" s="9" t="s">
        <v>3369</v>
      </c>
      <c r="L1534" s="13">
        <v>4.2</v>
      </c>
      <c r="M1534" s="9" t="s">
        <v>3372</v>
      </c>
      <c r="O1534" s="13">
        <v>1355600.0</v>
      </c>
    </row>
    <row r="1535">
      <c r="A1535" s="13">
        <v>65570.0</v>
      </c>
      <c r="B1535" s="9" t="s">
        <v>5110</v>
      </c>
      <c r="C1535" s="14">
        <v>42313.0</v>
      </c>
      <c r="D1535" s="9" t="s">
        <v>61</v>
      </c>
      <c r="E1535" s="9" t="s">
        <v>202</v>
      </c>
      <c r="F1535" s="9" t="s">
        <v>172</v>
      </c>
      <c r="G1535" s="13">
        <v>2012.0</v>
      </c>
      <c r="H1535" s="13">
        <v>33412.0</v>
      </c>
      <c r="I1535" s="13">
        <v>1.0</v>
      </c>
      <c r="J1535" s="13">
        <v>570000.0</v>
      </c>
      <c r="K1535" s="9" t="s">
        <v>3369</v>
      </c>
      <c r="L1535" s="13">
        <v>4.3</v>
      </c>
      <c r="M1535" s="9" t="s">
        <v>3374</v>
      </c>
      <c r="N1535" s="13">
        <v>521259.0</v>
      </c>
      <c r="O1535" s="13">
        <v>513900.0</v>
      </c>
    </row>
    <row r="1536">
      <c r="A1536" s="13">
        <v>68312.0</v>
      </c>
      <c r="B1536" s="35" t="s">
        <v>5111</v>
      </c>
      <c r="C1536" s="14">
        <v>42315.0</v>
      </c>
      <c r="D1536" s="9" t="s">
        <v>61</v>
      </c>
      <c r="E1536" s="9" t="s">
        <v>240</v>
      </c>
      <c r="F1536" s="9" t="s">
        <v>128</v>
      </c>
      <c r="G1536" s="13">
        <v>2011.0</v>
      </c>
      <c r="H1536" s="13">
        <v>36472.0</v>
      </c>
      <c r="I1536" s="13">
        <v>1.0</v>
      </c>
      <c r="J1536" s="13">
        <v>720000.0</v>
      </c>
      <c r="K1536" s="9" t="s">
        <v>3369</v>
      </c>
      <c r="L1536" s="13">
        <v>4.1</v>
      </c>
      <c r="M1536" s="9" t="s">
        <v>3418</v>
      </c>
      <c r="O1536" s="13">
        <v>599800.0</v>
      </c>
    </row>
    <row r="1537">
      <c r="A1537" s="13">
        <v>122102.0</v>
      </c>
      <c r="B1537" s="9" t="s">
        <v>5112</v>
      </c>
      <c r="C1537" s="14">
        <v>42402.0</v>
      </c>
      <c r="D1537" s="9" t="s">
        <v>273</v>
      </c>
      <c r="E1537" s="9" t="s">
        <v>292</v>
      </c>
      <c r="F1537" s="9" t="s">
        <v>2765</v>
      </c>
      <c r="G1537" s="13">
        <v>2011.0</v>
      </c>
      <c r="H1537" s="13">
        <v>59243.0</v>
      </c>
      <c r="I1537" s="13">
        <v>1.0</v>
      </c>
      <c r="J1537" s="13">
        <v>600000.0</v>
      </c>
      <c r="K1537" s="9" t="s">
        <v>3369</v>
      </c>
      <c r="L1537" s="13">
        <v>4.0</v>
      </c>
      <c r="M1537" s="9" t="s">
        <v>3372</v>
      </c>
      <c r="O1537" s="13">
        <v>572400.0</v>
      </c>
    </row>
    <row r="1538">
      <c r="A1538" s="13">
        <v>217177.0</v>
      </c>
      <c r="B1538" s="9" t="s">
        <v>5113</v>
      </c>
      <c r="C1538" s="14">
        <v>42438.0</v>
      </c>
      <c r="D1538" s="9" t="s">
        <v>61</v>
      </c>
      <c r="E1538" s="9" t="s">
        <v>1903</v>
      </c>
      <c r="F1538" s="9" t="s">
        <v>1183</v>
      </c>
      <c r="G1538" s="13">
        <v>2010.0</v>
      </c>
      <c r="H1538" s="13">
        <v>42660.0</v>
      </c>
      <c r="I1538" s="13">
        <v>2.0</v>
      </c>
      <c r="J1538" s="13">
        <v>270000.0</v>
      </c>
      <c r="K1538" s="9" t="s">
        <v>3369</v>
      </c>
      <c r="L1538" s="13">
        <v>3.6</v>
      </c>
      <c r="M1538" s="9" t="s">
        <v>3370</v>
      </c>
      <c r="O1538" s="34"/>
    </row>
    <row r="1539">
      <c r="A1539" s="13">
        <v>105141.0</v>
      </c>
      <c r="B1539" s="9" t="s">
        <v>5114</v>
      </c>
      <c r="C1539" s="14">
        <v>42375.0</v>
      </c>
      <c r="D1539" s="9" t="s">
        <v>77</v>
      </c>
      <c r="E1539" s="9" t="s">
        <v>1289</v>
      </c>
      <c r="F1539" s="9" t="s">
        <v>2763</v>
      </c>
      <c r="G1539" s="13">
        <v>2008.0</v>
      </c>
      <c r="H1539" s="13">
        <v>43812.0</v>
      </c>
      <c r="I1539" s="13">
        <v>1.0</v>
      </c>
      <c r="J1539" s="13">
        <v>300000.0</v>
      </c>
      <c r="K1539" s="9" t="s">
        <v>3383</v>
      </c>
      <c r="L1539" s="13">
        <v>3.1</v>
      </c>
      <c r="M1539" s="9" t="s">
        <v>3370</v>
      </c>
      <c r="O1539" s="34"/>
    </row>
    <row r="1540">
      <c r="A1540" s="13">
        <v>126643.0</v>
      </c>
      <c r="B1540" s="9" t="s">
        <v>5115</v>
      </c>
      <c r="C1540" s="14">
        <v>42413.0</v>
      </c>
      <c r="D1540" s="9" t="s">
        <v>91</v>
      </c>
      <c r="E1540" s="9" t="s">
        <v>243</v>
      </c>
      <c r="F1540" s="9" t="s">
        <v>136</v>
      </c>
      <c r="G1540" s="13">
        <v>2013.0</v>
      </c>
      <c r="H1540" s="13">
        <v>40513.0</v>
      </c>
      <c r="I1540" s="13">
        <v>1.0</v>
      </c>
      <c r="J1540" s="13">
        <v>775000.0</v>
      </c>
      <c r="K1540" s="9" t="s">
        <v>3369</v>
      </c>
      <c r="L1540" s="13">
        <v>4.3</v>
      </c>
      <c r="M1540" s="9" t="s">
        <v>3372</v>
      </c>
      <c r="O1540" s="13">
        <v>741200.0</v>
      </c>
    </row>
    <row r="1541">
      <c r="A1541" s="13">
        <v>66932.0</v>
      </c>
      <c r="B1541" s="9" t="s">
        <v>5116</v>
      </c>
      <c r="C1541" s="14">
        <v>42315.0</v>
      </c>
      <c r="D1541" s="9" t="s">
        <v>91</v>
      </c>
      <c r="E1541" s="9" t="s">
        <v>907</v>
      </c>
      <c r="F1541" s="9" t="s">
        <v>2715</v>
      </c>
      <c r="G1541" s="13">
        <v>2008.0</v>
      </c>
      <c r="H1541" s="13">
        <v>55039.0</v>
      </c>
      <c r="I1541" s="13">
        <v>3.0</v>
      </c>
      <c r="J1541" s="13">
        <v>255000.0</v>
      </c>
      <c r="K1541" s="9" t="s">
        <v>3369</v>
      </c>
      <c r="L1541" s="13">
        <v>3.5</v>
      </c>
      <c r="M1541" s="9" t="s">
        <v>3418</v>
      </c>
      <c r="N1541" s="13">
        <v>221361.0</v>
      </c>
      <c r="O1541" s="13">
        <v>185725.0</v>
      </c>
    </row>
    <row r="1542">
      <c r="A1542" s="13">
        <v>115805.0</v>
      </c>
      <c r="B1542" s="9" t="s">
        <v>5117</v>
      </c>
      <c r="C1542" s="14">
        <v>42390.0</v>
      </c>
      <c r="D1542" s="9" t="s">
        <v>91</v>
      </c>
      <c r="E1542" s="9" t="s">
        <v>243</v>
      </c>
      <c r="F1542" s="9" t="s">
        <v>2774</v>
      </c>
      <c r="G1542" s="13">
        <v>2010.0</v>
      </c>
      <c r="H1542" s="13">
        <v>76859.0</v>
      </c>
      <c r="I1542" s="13">
        <v>1.0</v>
      </c>
      <c r="J1542" s="13">
        <v>412000.0</v>
      </c>
      <c r="K1542" s="34"/>
      <c r="L1542" s="13">
        <v>3.8</v>
      </c>
      <c r="M1542" s="9" t="s">
        <v>3370</v>
      </c>
      <c r="O1542" s="34"/>
    </row>
    <row r="1543">
      <c r="A1543" s="13">
        <v>140710.0</v>
      </c>
      <c r="B1543" s="9" t="s">
        <v>5118</v>
      </c>
      <c r="C1543" s="14">
        <v>42429.0</v>
      </c>
      <c r="D1543" s="9" t="s">
        <v>81</v>
      </c>
      <c r="E1543" s="9" t="s">
        <v>82</v>
      </c>
      <c r="F1543" s="9" t="s">
        <v>3499</v>
      </c>
      <c r="G1543" s="13">
        <v>2014.0</v>
      </c>
      <c r="H1543" s="13">
        <v>30673.0</v>
      </c>
      <c r="I1543" s="13">
        <v>2.0</v>
      </c>
      <c r="J1543" s="13">
        <v>925000.0</v>
      </c>
      <c r="K1543" s="34"/>
      <c r="L1543" s="13">
        <v>4.5</v>
      </c>
      <c r="M1543" s="9" t="s">
        <v>3370</v>
      </c>
      <c r="O1543" s="13">
        <v>816390.0</v>
      </c>
    </row>
    <row r="1544">
      <c r="A1544" s="13">
        <v>109879.0</v>
      </c>
      <c r="B1544" s="9" t="s">
        <v>5119</v>
      </c>
      <c r="C1544" s="14">
        <v>42381.0</v>
      </c>
      <c r="D1544" s="9" t="s">
        <v>542</v>
      </c>
      <c r="E1544" s="9" t="s">
        <v>543</v>
      </c>
      <c r="F1544" s="9" t="s">
        <v>4234</v>
      </c>
      <c r="G1544" s="13">
        <v>2012.0</v>
      </c>
      <c r="H1544" s="13">
        <v>65598.0</v>
      </c>
      <c r="I1544" s="13">
        <v>2.0</v>
      </c>
      <c r="J1544" s="13">
        <v>470000.0</v>
      </c>
      <c r="K1544" s="9" t="s">
        <v>3383</v>
      </c>
      <c r="L1544" s="13">
        <v>3.9</v>
      </c>
      <c r="M1544" s="9" t="s">
        <v>3372</v>
      </c>
      <c r="O1544" s="13">
        <v>322650.0</v>
      </c>
    </row>
    <row r="1545">
      <c r="A1545" s="13">
        <v>210149.0</v>
      </c>
      <c r="B1545" s="9" t="s">
        <v>5120</v>
      </c>
      <c r="C1545" s="14">
        <v>42431.0</v>
      </c>
      <c r="D1545" s="9" t="s">
        <v>91</v>
      </c>
      <c r="E1545" s="9" t="s">
        <v>1223</v>
      </c>
      <c r="F1545" s="9" t="s">
        <v>1620</v>
      </c>
      <c r="G1545" s="13">
        <v>2015.0</v>
      </c>
      <c r="H1545" s="13">
        <v>383.0</v>
      </c>
      <c r="I1545" s="13">
        <v>1.0</v>
      </c>
      <c r="J1545" s="13">
        <v>400000.0</v>
      </c>
      <c r="K1545" s="9" t="s">
        <v>3369</v>
      </c>
      <c r="L1545" s="13">
        <v>4.7</v>
      </c>
      <c r="M1545" s="9" t="s">
        <v>3370</v>
      </c>
      <c r="O1545" s="34"/>
    </row>
    <row r="1546">
      <c r="A1546" s="13">
        <v>16870.0</v>
      </c>
      <c r="B1546" s="9" t="s">
        <v>5121</v>
      </c>
      <c r="C1546" s="14">
        <v>42225.0</v>
      </c>
      <c r="D1546" s="9" t="s">
        <v>61</v>
      </c>
      <c r="E1546" s="9" t="s">
        <v>202</v>
      </c>
      <c r="F1546" s="9" t="s">
        <v>143</v>
      </c>
      <c r="G1546" s="13">
        <v>2014.0</v>
      </c>
      <c r="H1546" s="13">
        <v>35965.0</v>
      </c>
      <c r="I1546" s="13">
        <v>1.0</v>
      </c>
      <c r="J1546" s="13">
        <v>590000.0</v>
      </c>
      <c r="K1546" s="9" t="s">
        <v>3369</v>
      </c>
      <c r="L1546" s="13">
        <v>4.4</v>
      </c>
      <c r="M1546" s="9" t="s">
        <v>3374</v>
      </c>
      <c r="N1546" s="13">
        <v>603159.0</v>
      </c>
      <c r="O1546" s="13">
        <v>600500.0</v>
      </c>
    </row>
    <row r="1547">
      <c r="A1547" s="13">
        <v>109507.0</v>
      </c>
      <c r="B1547" s="9" t="s">
        <v>5122</v>
      </c>
      <c r="C1547" s="14">
        <v>42377.0</v>
      </c>
      <c r="D1547" s="9" t="s">
        <v>61</v>
      </c>
      <c r="E1547" s="9" t="s">
        <v>216</v>
      </c>
      <c r="F1547" s="9" t="s">
        <v>143</v>
      </c>
      <c r="G1547" s="13">
        <v>2013.0</v>
      </c>
      <c r="H1547" s="13">
        <v>32468.0</v>
      </c>
      <c r="I1547" s="13">
        <v>1.0</v>
      </c>
      <c r="J1547" s="13">
        <v>600000.0</v>
      </c>
      <c r="K1547" s="9" t="s">
        <v>3369</v>
      </c>
      <c r="L1547" s="13">
        <v>4.3</v>
      </c>
      <c r="M1547" s="9" t="s">
        <v>3374</v>
      </c>
      <c r="N1547" s="13">
        <v>608761.0</v>
      </c>
      <c r="O1547" s="13">
        <v>617300.0</v>
      </c>
    </row>
    <row r="1548">
      <c r="A1548" s="13">
        <v>216950.0</v>
      </c>
      <c r="B1548" s="9" t="s">
        <v>5123</v>
      </c>
      <c r="C1548" s="14">
        <v>42443.0</v>
      </c>
      <c r="D1548" s="9" t="s">
        <v>61</v>
      </c>
      <c r="E1548" s="9" t="s">
        <v>914</v>
      </c>
      <c r="F1548" s="9" t="s">
        <v>306</v>
      </c>
      <c r="G1548" s="13">
        <v>2012.0</v>
      </c>
      <c r="H1548" s="13">
        <v>28201.0</v>
      </c>
      <c r="I1548" s="13">
        <v>1.0</v>
      </c>
      <c r="J1548" s="13">
        <v>310000.0</v>
      </c>
      <c r="K1548" s="9" t="s">
        <v>3369</v>
      </c>
      <c r="L1548" s="13">
        <v>3.8</v>
      </c>
      <c r="M1548" s="9" t="s">
        <v>3370</v>
      </c>
      <c r="N1548" s="13">
        <v>343970.0</v>
      </c>
      <c r="O1548" s="13">
        <v>335300.0</v>
      </c>
    </row>
    <row r="1549">
      <c r="A1549" s="13">
        <v>50389.0</v>
      </c>
      <c r="B1549" s="9" t="s">
        <v>5124</v>
      </c>
      <c r="C1549" s="14">
        <v>42312.0</v>
      </c>
      <c r="D1549" s="9" t="s">
        <v>77</v>
      </c>
      <c r="E1549" s="9" t="s">
        <v>623</v>
      </c>
      <c r="F1549" s="9" t="s">
        <v>600</v>
      </c>
      <c r="G1549" s="13">
        <v>2013.0</v>
      </c>
      <c r="H1549" s="13">
        <v>26956.0</v>
      </c>
      <c r="I1549" s="13">
        <v>1.0</v>
      </c>
      <c r="J1549" s="13">
        <v>525000.0</v>
      </c>
      <c r="K1549" s="9" t="s">
        <v>3387</v>
      </c>
      <c r="L1549" s="13">
        <v>4.2</v>
      </c>
      <c r="M1549" s="9" t="s">
        <v>3370</v>
      </c>
      <c r="O1549" s="13">
        <v>434900.0</v>
      </c>
    </row>
    <row r="1550">
      <c r="A1550" s="13">
        <v>66274.0</v>
      </c>
      <c r="B1550" s="9" t="s">
        <v>5125</v>
      </c>
      <c r="C1550" s="14">
        <v>42315.0</v>
      </c>
      <c r="D1550" s="9" t="s">
        <v>91</v>
      </c>
      <c r="E1550" s="9" t="s">
        <v>1826</v>
      </c>
      <c r="F1550" s="9" t="s">
        <v>1120</v>
      </c>
      <c r="G1550" s="13">
        <v>2010.0</v>
      </c>
      <c r="H1550" s="13">
        <v>30175.0</v>
      </c>
      <c r="I1550" s="13">
        <v>2.0</v>
      </c>
      <c r="J1550" s="13">
        <v>375000.0</v>
      </c>
      <c r="K1550" s="9" t="s">
        <v>3369</v>
      </c>
      <c r="L1550" s="13">
        <v>3.6</v>
      </c>
      <c r="M1550" s="9" t="s">
        <v>3418</v>
      </c>
      <c r="N1550" s="13">
        <v>214525.0</v>
      </c>
      <c r="O1550" s="13">
        <v>253080.0</v>
      </c>
    </row>
    <row r="1551">
      <c r="A1551" s="13">
        <v>67889.0</v>
      </c>
      <c r="B1551" s="9" t="s">
        <v>5126</v>
      </c>
      <c r="C1551" s="14">
        <v>42318.0</v>
      </c>
      <c r="D1551" s="9" t="s">
        <v>25</v>
      </c>
      <c r="E1551" s="9" t="s">
        <v>50</v>
      </c>
      <c r="F1551" s="9" t="s">
        <v>3715</v>
      </c>
      <c r="G1551" s="13">
        <v>2008.0</v>
      </c>
      <c r="H1551" s="13">
        <v>60514.0</v>
      </c>
      <c r="I1551" s="13">
        <v>2.0</v>
      </c>
      <c r="J1551" s="13">
        <v>615000.0</v>
      </c>
      <c r="K1551" s="9" t="s">
        <v>3369</v>
      </c>
      <c r="L1551" s="13">
        <v>3.2</v>
      </c>
      <c r="M1551" s="9" t="s">
        <v>3418</v>
      </c>
      <c r="O1551" s="13">
        <v>617940.0</v>
      </c>
    </row>
    <row r="1552">
      <c r="A1552" s="13">
        <v>21621.0</v>
      </c>
      <c r="B1552" s="9" t="s">
        <v>5127</v>
      </c>
      <c r="C1552" s="14">
        <v>42294.0</v>
      </c>
      <c r="D1552" s="9" t="s">
        <v>61</v>
      </c>
      <c r="E1552" s="9" t="s">
        <v>127</v>
      </c>
      <c r="F1552" s="9" t="s">
        <v>143</v>
      </c>
      <c r="G1552" s="13">
        <v>2013.0</v>
      </c>
      <c r="H1552" s="13">
        <v>35136.0</v>
      </c>
      <c r="I1552" s="13">
        <v>1.0</v>
      </c>
      <c r="J1552" s="13">
        <v>800000.0</v>
      </c>
      <c r="K1552" s="9" t="s">
        <v>3369</v>
      </c>
      <c r="L1552" s="13">
        <v>4.3</v>
      </c>
      <c r="M1552" s="9" t="s">
        <v>3374</v>
      </c>
      <c r="N1552" s="13">
        <v>739723.0</v>
      </c>
      <c r="O1552" s="13">
        <v>787900.0</v>
      </c>
    </row>
    <row r="1553">
      <c r="A1553" s="13">
        <v>106348.0</v>
      </c>
      <c r="B1553" s="9" t="s">
        <v>5128</v>
      </c>
      <c r="C1553" s="14">
        <v>42371.0</v>
      </c>
      <c r="D1553" s="9" t="s">
        <v>91</v>
      </c>
      <c r="E1553" s="9" t="s">
        <v>1442</v>
      </c>
      <c r="F1553" s="9" t="s">
        <v>2343</v>
      </c>
      <c r="G1553" s="13">
        <v>2007.0</v>
      </c>
      <c r="H1553" s="13">
        <v>53529.0</v>
      </c>
      <c r="I1553" s="13">
        <v>2.0</v>
      </c>
      <c r="J1553" s="13">
        <v>145000.0</v>
      </c>
      <c r="K1553" s="9" t="s">
        <v>3369</v>
      </c>
      <c r="L1553" s="13">
        <v>2.8</v>
      </c>
      <c r="M1553" s="9" t="s">
        <v>3374</v>
      </c>
      <c r="O1553" s="34"/>
    </row>
    <row r="1554">
      <c r="A1554" s="13">
        <v>110338.0</v>
      </c>
      <c r="B1554" s="9" t="s">
        <v>5129</v>
      </c>
      <c r="C1554" s="14">
        <v>42381.0</v>
      </c>
      <c r="D1554" s="9" t="s">
        <v>81</v>
      </c>
      <c r="E1554" s="9" t="s">
        <v>1099</v>
      </c>
      <c r="F1554" s="9" t="s">
        <v>1124</v>
      </c>
      <c r="G1554" s="13">
        <v>2006.0</v>
      </c>
      <c r="H1554" s="13">
        <v>97246.0</v>
      </c>
      <c r="I1554" s="13">
        <v>1.0</v>
      </c>
      <c r="J1554" s="13">
        <v>320000.0</v>
      </c>
      <c r="K1554" s="9" t="s">
        <v>3383</v>
      </c>
      <c r="L1554" s="13">
        <v>2.6</v>
      </c>
      <c r="M1554" s="9" t="s">
        <v>3372</v>
      </c>
      <c r="O1554" s="13">
        <v>234300.0</v>
      </c>
    </row>
    <row r="1555">
      <c r="A1555" s="13">
        <v>117270.0</v>
      </c>
      <c r="B1555" s="9" t="s">
        <v>5130</v>
      </c>
      <c r="C1555" s="14">
        <v>42394.0</v>
      </c>
      <c r="D1555" s="9" t="s">
        <v>61</v>
      </c>
      <c r="E1555" s="9" t="s">
        <v>1724</v>
      </c>
      <c r="F1555" s="9" t="s">
        <v>1725</v>
      </c>
      <c r="G1555" s="13">
        <v>2013.0</v>
      </c>
      <c r="H1555" s="13">
        <v>21073.0</v>
      </c>
      <c r="I1555" s="13">
        <v>2.0</v>
      </c>
      <c r="J1555" s="13">
        <v>260000.0</v>
      </c>
      <c r="K1555" s="9" t="s">
        <v>3383</v>
      </c>
      <c r="L1555" s="13">
        <v>4.0</v>
      </c>
      <c r="M1555" s="9" t="s">
        <v>3370</v>
      </c>
      <c r="N1555" s="13">
        <v>246335.0</v>
      </c>
      <c r="O1555" s="13">
        <v>231840.0</v>
      </c>
    </row>
    <row r="1556">
      <c r="A1556" s="13">
        <v>113328.0</v>
      </c>
      <c r="B1556" s="9" t="s">
        <v>5131</v>
      </c>
      <c r="C1556" s="14">
        <v>42391.0</v>
      </c>
      <c r="D1556" s="9" t="s">
        <v>25</v>
      </c>
      <c r="E1556" s="9" t="s">
        <v>119</v>
      </c>
      <c r="F1556" s="9" t="s">
        <v>120</v>
      </c>
      <c r="G1556" s="13">
        <v>2010.0</v>
      </c>
      <c r="H1556" s="13">
        <v>55000.0</v>
      </c>
      <c r="I1556" s="13">
        <v>1.0</v>
      </c>
      <c r="J1556" s="13">
        <v>350000.0</v>
      </c>
      <c r="K1556" s="9" t="s">
        <v>3383</v>
      </c>
      <c r="L1556" s="13">
        <v>3.6</v>
      </c>
      <c r="M1556" s="9" t="s">
        <v>3370</v>
      </c>
      <c r="O1556" s="13">
        <v>377000.0</v>
      </c>
    </row>
    <row r="1557">
      <c r="A1557" s="13">
        <v>220478.0</v>
      </c>
      <c r="B1557" s="9" t="s">
        <v>5132</v>
      </c>
      <c r="C1557" s="14">
        <v>42446.0</v>
      </c>
      <c r="D1557" s="9" t="s">
        <v>91</v>
      </c>
      <c r="E1557" s="9" t="s">
        <v>1223</v>
      </c>
      <c r="F1557" s="9" t="s">
        <v>1620</v>
      </c>
      <c r="G1557" s="13">
        <v>2012.0</v>
      </c>
      <c r="H1557" s="13">
        <v>23552.0</v>
      </c>
      <c r="I1557" s="13">
        <v>2.0</v>
      </c>
      <c r="J1557" s="13">
        <v>265000.0</v>
      </c>
      <c r="K1557" s="9" t="s">
        <v>3369</v>
      </c>
      <c r="L1557" s="13">
        <v>3.4</v>
      </c>
      <c r="M1557" s="9" t="s">
        <v>3372</v>
      </c>
      <c r="O1557" s="13">
        <v>247680.0</v>
      </c>
    </row>
    <row r="1558">
      <c r="A1558" s="13">
        <v>227251.0</v>
      </c>
      <c r="B1558" s="9" t="s">
        <v>5133</v>
      </c>
      <c r="C1558" s="14">
        <v>42453.0</v>
      </c>
      <c r="D1558" s="9" t="s">
        <v>91</v>
      </c>
      <c r="E1558" s="9" t="s">
        <v>1826</v>
      </c>
      <c r="F1558" s="9" t="s">
        <v>1120</v>
      </c>
      <c r="G1558" s="13">
        <v>2009.0</v>
      </c>
      <c r="H1558" s="13">
        <v>73236.0</v>
      </c>
      <c r="I1558" s="13">
        <v>1.0</v>
      </c>
      <c r="J1558" s="13">
        <v>260000.0</v>
      </c>
      <c r="K1558" s="9" t="s">
        <v>3369</v>
      </c>
      <c r="L1558" s="13">
        <v>3.5</v>
      </c>
      <c r="M1558" s="9" t="s">
        <v>3372</v>
      </c>
      <c r="N1558" s="13">
        <v>214279.0</v>
      </c>
      <c r="O1558" s="13">
        <v>246600.0</v>
      </c>
    </row>
    <row r="1559">
      <c r="A1559" s="13">
        <v>128499.0</v>
      </c>
      <c r="B1559" s="9" t="s">
        <v>5134</v>
      </c>
      <c r="C1559" s="14">
        <v>42412.0</v>
      </c>
      <c r="D1559" s="9" t="s">
        <v>13</v>
      </c>
      <c r="E1559" s="9" t="s">
        <v>103</v>
      </c>
      <c r="F1559" s="9" t="s">
        <v>5135</v>
      </c>
      <c r="G1559" s="13">
        <v>2013.0</v>
      </c>
      <c r="H1559" s="13">
        <v>24692.0</v>
      </c>
      <c r="I1559" s="13">
        <v>1.0</v>
      </c>
      <c r="J1559" s="13">
        <v>1150000.0</v>
      </c>
      <c r="K1559" s="9" t="s">
        <v>3369</v>
      </c>
      <c r="L1559" s="13">
        <v>4.1</v>
      </c>
      <c r="M1559" s="9" t="s">
        <v>3370</v>
      </c>
      <c r="O1559" s="13">
        <v>1223900.0</v>
      </c>
    </row>
    <row r="1560">
      <c r="A1560" s="13">
        <v>95477.0</v>
      </c>
      <c r="B1560" s="9" t="s">
        <v>5136</v>
      </c>
      <c r="C1560" s="14">
        <v>42349.0</v>
      </c>
      <c r="D1560" s="9" t="s">
        <v>32</v>
      </c>
      <c r="E1560" s="9" t="s">
        <v>178</v>
      </c>
      <c r="F1560" s="9" t="s">
        <v>2721</v>
      </c>
      <c r="G1560" s="13">
        <v>2011.0</v>
      </c>
      <c r="H1560" s="13">
        <v>73327.0</v>
      </c>
      <c r="I1560" s="13">
        <v>1.0</v>
      </c>
      <c r="J1560" s="13">
        <v>525000.0</v>
      </c>
      <c r="K1560" s="9" t="s">
        <v>3369</v>
      </c>
      <c r="L1560" s="13">
        <v>4.0</v>
      </c>
      <c r="M1560" s="9" t="s">
        <v>3374</v>
      </c>
      <c r="O1560" s="13">
        <v>554200.0</v>
      </c>
    </row>
    <row r="1561">
      <c r="A1561" s="13">
        <v>112629.0</v>
      </c>
      <c r="B1561" s="9" t="s">
        <v>5137</v>
      </c>
      <c r="C1561" s="14">
        <v>42385.0</v>
      </c>
      <c r="D1561" s="9" t="s">
        <v>13</v>
      </c>
      <c r="E1561" s="9" t="s">
        <v>515</v>
      </c>
      <c r="F1561" s="9" t="s">
        <v>4330</v>
      </c>
      <c r="G1561" s="13">
        <v>2012.0</v>
      </c>
      <c r="H1561" s="13">
        <v>49085.0</v>
      </c>
      <c r="I1561" s="13">
        <v>2.0</v>
      </c>
      <c r="J1561" s="13">
        <v>550000.0</v>
      </c>
      <c r="K1561" s="9" t="s">
        <v>3383</v>
      </c>
      <c r="L1561" s="13">
        <v>3.8</v>
      </c>
      <c r="M1561" s="9" t="s">
        <v>3372</v>
      </c>
      <c r="O1561" s="13">
        <v>539010.0</v>
      </c>
    </row>
    <row r="1562">
      <c r="A1562" s="13">
        <v>56106.0</v>
      </c>
      <c r="B1562" s="9" t="s">
        <v>5138</v>
      </c>
      <c r="C1562" s="14">
        <v>42337.0</v>
      </c>
      <c r="D1562" s="9" t="s">
        <v>91</v>
      </c>
      <c r="E1562" s="9" t="s">
        <v>243</v>
      </c>
      <c r="F1562" s="9" t="s">
        <v>136</v>
      </c>
      <c r="G1562" s="13">
        <v>2010.0</v>
      </c>
      <c r="H1562" s="13">
        <v>93948.0</v>
      </c>
      <c r="I1562" s="13">
        <v>1.0</v>
      </c>
      <c r="J1562" s="13">
        <v>480000.0</v>
      </c>
      <c r="K1562" s="9" t="s">
        <v>3385</v>
      </c>
      <c r="L1562" s="13">
        <v>2.8</v>
      </c>
      <c r="M1562" s="9" t="s">
        <v>3370</v>
      </c>
      <c r="O1562" s="34"/>
    </row>
    <row r="1563">
      <c r="A1563" s="13">
        <v>78889.0</v>
      </c>
      <c r="B1563" s="9" t="s">
        <v>5139</v>
      </c>
      <c r="C1563" s="14">
        <v>42335.0</v>
      </c>
      <c r="D1563" s="9" t="s">
        <v>36</v>
      </c>
      <c r="E1563" s="9" t="s">
        <v>2207</v>
      </c>
      <c r="F1563" s="9" t="s">
        <v>2164</v>
      </c>
      <c r="G1563" s="13">
        <v>2008.0</v>
      </c>
      <c r="H1563" s="13">
        <v>57214.0</v>
      </c>
      <c r="I1563" s="13">
        <v>2.0</v>
      </c>
      <c r="J1563" s="13">
        <v>185000.0</v>
      </c>
      <c r="K1563" s="9" t="s">
        <v>3369</v>
      </c>
      <c r="L1563" s="13">
        <v>3.0</v>
      </c>
      <c r="M1563" s="9" t="s">
        <v>3374</v>
      </c>
      <c r="O1563" s="13">
        <v>129240.0</v>
      </c>
    </row>
    <row r="1564">
      <c r="A1564" s="13">
        <v>98728.0</v>
      </c>
      <c r="B1564" s="9" t="s">
        <v>5140</v>
      </c>
      <c r="C1564" s="14">
        <v>42358.0</v>
      </c>
      <c r="D1564" s="9" t="s">
        <v>273</v>
      </c>
      <c r="E1564" s="9" t="s">
        <v>2225</v>
      </c>
      <c r="F1564" s="9" t="s">
        <v>2470</v>
      </c>
      <c r="G1564" s="13">
        <v>2011.0</v>
      </c>
      <c r="H1564" s="13">
        <v>22088.0</v>
      </c>
      <c r="I1564" s="13">
        <v>1.0</v>
      </c>
      <c r="J1564" s="13">
        <v>100000.0</v>
      </c>
      <c r="K1564" s="9" t="s">
        <v>3387</v>
      </c>
      <c r="L1564" s="13">
        <v>4.0</v>
      </c>
      <c r="M1564" s="9" t="s">
        <v>3372</v>
      </c>
      <c r="O1564" s="13">
        <v>93000.0</v>
      </c>
    </row>
    <row r="1565">
      <c r="A1565" s="13">
        <v>123395.0</v>
      </c>
      <c r="B1565" s="9" t="s">
        <v>5141</v>
      </c>
      <c r="C1565" s="14">
        <v>42405.0</v>
      </c>
      <c r="D1565" s="9" t="s">
        <v>542</v>
      </c>
      <c r="E1565" s="9" t="s">
        <v>543</v>
      </c>
      <c r="F1565" s="9" t="s">
        <v>1096</v>
      </c>
      <c r="G1565" s="13">
        <v>2009.0</v>
      </c>
      <c r="H1565" s="13">
        <v>77832.0</v>
      </c>
      <c r="I1565" s="13">
        <v>2.0</v>
      </c>
      <c r="J1565" s="13">
        <v>320000.0</v>
      </c>
      <c r="K1565" s="9" t="s">
        <v>3369</v>
      </c>
      <c r="L1565" s="13">
        <v>3.6</v>
      </c>
      <c r="M1565" s="9" t="s">
        <v>3370</v>
      </c>
      <c r="O1565" s="13">
        <v>274410.0</v>
      </c>
    </row>
    <row r="1566">
      <c r="A1566" s="13">
        <v>125317.0</v>
      </c>
      <c r="B1566" s="9" t="s">
        <v>5142</v>
      </c>
      <c r="C1566" s="14">
        <v>42413.0</v>
      </c>
      <c r="D1566" s="9" t="s">
        <v>61</v>
      </c>
      <c r="E1566" s="9" t="s">
        <v>216</v>
      </c>
      <c r="F1566" s="9" t="s">
        <v>269</v>
      </c>
      <c r="G1566" s="13">
        <v>2014.0</v>
      </c>
      <c r="H1566" s="13">
        <v>7638.0</v>
      </c>
      <c r="I1566" s="13">
        <v>1.0</v>
      </c>
      <c r="J1566" s="13">
        <v>680000.0</v>
      </c>
      <c r="K1566" s="9" t="s">
        <v>3383</v>
      </c>
      <c r="L1566" s="13">
        <v>4.5</v>
      </c>
      <c r="M1566" s="9" t="s">
        <v>3370</v>
      </c>
      <c r="O1566" s="34"/>
    </row>
    <row r="1567">
      <c r="A1567" s="13">
        <v>22226.0</v>
      </c>
      <c r="B1567" s="9" t="s">
        <v>5143</v>
      </c>
      <c r="C1567" s="14">
        <v>42301.0</v>
      </c>
      <c r="D1567" s="9" t="s">
        <v>61</v>
      </c>
      <c r="E1567" s="9" t="s">
        <v>216</v>
      </c>
      <c r="F1567" s="9" t="s">
        <v>143</v>
      </c>
      <c r="G1567" s="13">
        <v>2012.0</v>
      </c>
      <c r="H1567" s="13">
        <v>20026.0</v>
      </c>
      <c r="I1567" s="13">
        <v>1.0</v>
      </c>
      <c r="J1567" s="13">
        <v>670000.0</v>
      </c>
      <c r="K1567" s="9" t="s">
        <v>3369</v>
      </c>
      <c r="L1567" s="13">
        <v>4.0</v>
      </c>
      <c r="M1567" s="9" t="s">
        <v>3374</v>
      </c>
      <c r="N1567" s="13">
        <v>544581.0</v>
      </c>
      <c r="O1567" s="13">
        <v>582800.0</v>
      </c>
    </row>
    <row r="1568">
      <c r="A1568" s="13">
        <v>22587.0</v>
      </c>
      <c r="B1568" s="9" t="s">
        <v>5144</v>
      </c>
      <c r="C1568" s="14">
        <v>42304.0</v>
      </c>
      <c r="D1568" s="9" t="s">
        <v>64</v>
      </c>
      <c r="E1568" s="9" t="s">
        <v>98</v>
      </c>
      <c r="F1568" s="9" t="s">
        <v>568</v>
      </c>
      <c r="G1568" s="13">
        <v>2013.0</v>
      </c>
      <c r="H1568" s="13">
        <v>75945.0</v>
      </c>
      <c r="I1568" s="13">
        <v>1.0</v>
      </c>
      <c r="J1568" s="13">
        <v>650000.0</v>
      </c>
      <c r="K1568" s="9" t="s">
        <v>3369</v>
      </c>
      <c r="L1568" s="13">
        <v>2.3</v>
      </c>
      <c r="M1568" s="9" t="s">
        <v>3374</v>
      </c>
      <c r="O1568" s="13">
        <v>671600.0</v>
      </c>
    </row>
    <row r="1569">
      <c r="A1569" s="13">
        <v>111956.0</v>
      </c>
      <c r="B1569" s="9" t="s">
        <v>5145</v>
      </c>
      <c r="C1569" s="14">
        <v>42388.0</v>
      </c>
      <c r="D1569" s="9" t="s">
        <v>91</v>
      </c>
      <c r="E1569" s="9" t="s">
        <v>1826</v>
      </c>
      <c r="F1569" s="9" t="s">
        <v>1120</v>
      </c>
      <c r="G1569" s="13">
        <v>2007.0</v>
      </c>
      <c r="H1569" s="13">
        <v>48849.0</v>
      </c>
      <c r="I1569" s="13">
        <v>1.0</v>
      </c>
      <c r="J1569" s="13">
        <v>260000.0</v>
      </c>
      <c r="K1569" s="9" t="s">
        <v>3383</v>
      </c>
      <c r="L1569" s="13">
        <v>2.9</v>
      </c>
      <c r="M1569" s="9" t="s">
        <v>3370</v>
      </c>
      <c r="N1569" s="13">
        <v>179058.0</v>
      </c>
      <c r="O1569" s="13">
        <v>180900.0</v>
      </c>
    </row>
    <row r="1570">
      <c r="A1570" s="13">
        <v>119576.0</v>
      </c>
      <c r="B1570" s="9" t="s">
        <v>5146</v>
      </c>
      <c r="C1570" s="14">
        <v>42399.0</v>
      </c>
      <c r="D1570" s="9" t="s">
        <v>542</v>
      </c>
      <c r="E1570" s="9" t="s">
        <v>543</v>
      </c>
      <c r="F1570" s="9" t="s">
        <v>1286</v>
      </c>
      <c r="G1570" s="13">
        <v>2011.0</v>
      </c>
      <c r="H1570" s="13">
        <v>24766.0</v>
      </c>
      <c r="I1570" s="13">
        <v>1.0</v>
      </c>
      <c r="J1570" s="13">
        <v>350000.0</v>
      </c>
      <c r="K1570" s="9" t="s">
        <v>3369</v>
      </c>
      <c r="L1570" s="13">
        <v>4.0</v>
      </c>
      <c r="M1570" s="9" t="s">
        <v>3370</v>
      </c>
      <c r="O1570" s="13">
        <v>303900.0</v>
      </c>
    </row>
    <row r="1571">
      <c r="A1571" s="13">
        <v>57647.0</v>
      </c>
      <c r="B1571" s="9" t="s">
        <v>5147</v>
      </c>
      <c r="C1571" s="14">
        <v>42320.0</v>
      </c>
      <c r="D1571" s="9" t="s">
        <v>77</v>
      </c>
      <c r="E1571" s="9" t="s">
        <v>109</v>
      </c>
      <c r="F1571" s="9" t="s">
        <v>113</v>
      </c>
      <c r="G1571" s="13">
        <v>2014.0</v>
      </c>
      <c r="H1571" s="13">
        <v>29344.0</v>
      </c>
      <c r="I1571" s="13">
        <v>1.0</v>
      </c>
      <c r="J1571" s="13">
        <v>938000.0</v>
      </c>
      <c r="K1571" s="34"/>
      <c r="L1571" s="13">
        <v>4.6</v>
      </c>
      <c r="M1571" s="9" t="s">
        <v>3370</v>
      </c>
      <c r="O1571" s="13">
        <v>894800.0</v>
      </c>
    </row>
    <row r="1572">
      <c r="A1572" s="13">
        <v>81257.0</v>
      </c>
      <c r="B1572" s="9" t="s">
        <v>5148</v>
      </c>
      <c r="C1572" s="14">
        <v>42333.0</v>
      </c>
      <c r="D1572" s="9" t="s">
        <v>77</v>
      </c>
      <c r="E1572" s="9" t="s">
        <v>1289</v>
      </c>
      <c r="F1572" s="9" t="s">
        <v>5149</v>
      </c>
      <c r="G1572" s="13">
        <v>2014.0</v>
      </c>
      <c r="H1572" s="13">
        <v>13732.0</v>
      </c>
      <c r="I1572" s="13">
        <v>1.0</v>
      </c>
      <c r="J1572" s="13">
        <v>900000.0</v>
      </c>
      <c r="K1572" s="9" t="s">
        <v>3387</v>
      </c>
      <c r="L1572" s="13">
        <v>4.4</v>
      </c>
      <c r="M1572" s="9" t="s">
        <v>3370</v>
      </c>
      <c r="O1572" s="13">
        <v>911000.0</v>
      </c>
    </row>
    <row r="1573">
      <c r="A1573" s="13">
        <v>105921.0</v>
      </c>
      <c r="B1573" s="9" t="s">
        <v>5150</v>
      </c>
      <c r="C1573" s="14">
        <v>42371.0</v>
      </c>
      <c r="D1573" s="9" t="s">
        <v>273</v>
      </c>
      <c r="E1573" s="9" t="s">
        <v>2225</v>
      </c>
      <c r="F1573" s="9" t="s">
        <v>2340</v>
      </c>
      <c r="G1573" s="13">
        <v>2012.0</v>
      </c>
      <c r="H1573" s="13">
        <v>22775.0</v>
      </c>
      <c r="I1573" s="13">
        <v>2.0</v>
      </c>
      <c r="J1573" s="13">
        <v>125000.0</v>
      </c>
      <c r="K1573" s="9" t="s">
        <v>3369</v>
      </c>
      <c r="L1573" s="13">
        <v>4.0</v>
      </c>
      <c r="M1573" s="9" t="s">
        <v>3370</v>
      </c>
      <c r="O1573" s="34"/>
    </row>
    <row r="1574">
      <c r="A1574" s="13">
        <v>221923.0</v>
      </c>
      <c r="B1574" s="9" t="s">
        <v>5151</v>
      </c>
      <c r="C1574" s="14">
        <v>42447.0</v>
      </c>
      <c r="D1574" s="9" t="s">
        <v>81</v>
      </c>
      <c r="E1574" s="9" t="s">
        <v>82</v>
      </c>
      <c r="F1574" s="9" t="s">
        <v>161</v>
      </c>
      <c r="G1574" s="13">
        <v>2015.0</v>
      </c>
      <c r="H1574" s="13">
        <v>12496.0</v>
      </c>
      <c r="I1574" s="13">
        <v>1.0</v>
      </c>
      <c r="J1574" s="13">
        <v>950000.0</v>
      </c>
      <c r="K1574" s="9" t="s">
        <v>3387</v>
      </c>
      <c r="L1574" s="13">
        <v>4.5</v>
      </c>
      <c r="M1574" s="9" t="s">
        <v>3372</v>
      </c>
      <c r="O1574" s="13">
        <v>878800.0</v>
      </c>
    </row>
    <row r="1575">
      <c r="A1575" s="13">
        <v>17343.0</v>
      </c>
      <c r="B1575" s="9" t="s">
        <v>5152</v>
      </c>
      <c r="C1575" s="14">
        <v>42235.0</v>
      </c>
      <c r="D1575" s="9" t="s">
        <v>32</v>
      </c>
      <c r="E1575" s="9" t="s">
        <v>155</v>
      </c>
      <c r="F1575" s="9" t="s">
        <v>317</v>
      </c>
      <c r="G1575" s="13">
        <v>2006.0</v>
      </c>
      <c r="H1575" s="13">
        <v>113812.0</v>
      </c>
      <c r="I1575" s="13">
        <v>3.0</v>
      </c>
      <c r="J1575" s="13">
        <v>390000.0</v>
      </c>
      <c r="K1575" s="9" t="s">
        <v>3369</v>
      </c>
      <c r="L1575" s="13">
        <v>3.2</v>
      </c>
      <c r="M1575" s="9" t="s">
        <v>3374</v>
      </c>
      <c r="O1575" s="34"/>
    </row>
    <row r="1576">
      <c r="A1576" s="13">
        <v>80875.0</v>
      </c>
      <c r="B1576" s="9" t="s">
        <v>5153</v>
      </c>
      <c r="C1576" s="14">
        <v>42331.0</v>
      </c>
      <c r="D1576" s="9" t="s">
        <v>61</v>
      </c>
      <c r="E1576" s="9" t="s">
        <v>652</v>
      </c>
      <c r="F1576" s="9" t="s">
        <v>3496</v>
      </c>
      <c r="G1576" s="13">
        <v>2005.0</v>
      </c>
      <c r="H1576" s="13">
        <v>107489.0</v>
      </c>
      <c r="I1576" s="13">
        <v>1.0</v>
      </c>
      <c r="J1576" s="13">
        <v>170000.0</v>
      </c>
      <c r="K1576" s="9" t="s">
        <v>3369</v>
      </c>
      <c r="L1576" s="13">
        <v>2.8</v>
      </c>
      <c r="M1576" s="9" t="s">
        <v>3418</v>
      </c>
      <c r="N1576" s="13">
        <v>138425.0</v>
      </c>
      <c r="O1576" s="13">
        <v>145300.0</v>
      </c>
    </row>
    <row r="1577">
      <c r="A1577" s="13">
        <v>21566.0</v>
      </c>
      <c r="B1577" s="35" t="s">
        <v>5154</v>
      </c>
      <c r="C1577" s="14">
        <v>42294.0</v>
      </c>
      <c r="D1577" s="9" t="s">
        <v>25</v>
      </c>
      <c r="E1577" s="9" t="s">
        <v>119</v>
      </c>
      <c r="F1577" s="9" t="s">
        <v>1125</v>
      </c>
      <c r="G1577" s="13">
        <v>2008.0</v>
      </c>
      <c r="H1577" s="13">
        <v>68917.0</v>
      </c>
      <c r="I1577" s="13">
        <v>1.0</v>
      </c>
      <c r="J1577" s="13">
        <v>290000.0</v>
      </c>
      <c r="K1577" s="9" t="s">
        <v>3383</v>
      </c>
      <c r="L1577" s="13">
        <v>3.1</v>
      </c>
      <c r="M1577" s="9" t="s">
        <v>3418</v>
      </c>
      <c r="O1577" s="13">
        <v>191500.0</v>
      </c>
    </row>
    <row r="1578">
      <c r="A1578" s="13">
        <v>219715.0</v>
      </c>
      <c r="B1578" s="9" t="s">
        <v>5155</v>
      </c>
      <c r="C1578" s="14">
        <v>42445.0</v>
      </c>
      <c r="D1578" s="9" t="s">
        <v>64</v>
      </c>
      <c r="E1578" s="9" t="s">
        <v>98</v>
      </c>
      <c r="F1578" s="9" t="s">
        <v>486</v>
      </c>
      <c r="G1578" s="13">
        <v>2011.0</v>
      </c>
      <c r="H1578" s="13">
        <v>25397.0</v>
      </c>
      <c r="I1578" s="13">
        <v>1.0</v>
      </c>
      <c r="J1578" s="13">
        <v>400000.0</v>
      </c>
      <c r="K1578" s="9" t="s">
        <v>3369</v>
      </c>
      <c r="L1578" s="13">
        <v>3.8</v>
      </c>
      <c r="M1578" s="9" t="s">
        <v>3372</v>
      </c>
      <c r="O1578" s="13">
        <v>394400.0</v>
      </c>
    </row>
    <row r="1579">
      <c r="A1579" s="13">
        <v>221917.0</v>
      </c>
      <c r="B1579" s="9" t="s">
        <v>5156</v>
      </c>
      <c r="C1579" s="14">
        <v>42446.0</v>
      </c>
      <c r="D1579" s="9" t="s">
        <v>32</v>
      </c>
      <c r="E1579" s="9" t="s">
        <v>178</v>
      </c>
      <c r="F1579" s="9" t="s">
        <v>5157</v>
      </c>
      <c r="G1579" s="13">
        <v>2010.0</v>
      </c>
      <c r="H1579" s="13">
        <v>82576.0</v>
      </c>
      <c r="I1579" s="13">
        <v>2.0</v>
      </c>
      <c r="J1579" s="13">
        <v>550000.0</v>
      </c>
      <c r="K1579" s="34"/>
      <c r="L1579" s="13">
        <v>3.3</v>
      </c>
      <c r="M1579" s="9" t="s">
        <v>3372</v>
      </c>
      <c r="O1579" s="13">
        <v>439290.0</v>
      </c>
    </row>
    <row r="1580">
      <c r="A1580" s="13">
        <v>101513.0</v>
      </c>
      <c r="B1580" s="9" t="s">
        <v>5158</v>
      </c>
      <c r="C1580" s="14">
        <v>42366.0</v>
      </c>
      <c r="D1580" s="9" t="s">
        <v>61</v>
      </c>
      <c r="E1580" s="9" t="s">
        <v>127</v>
      </c>
      <c r="F1580" s="9" t="s">
        <v>172</v>
      </c>
      <c r="G1580" s="13">
        <v>2015.0</v>
      </c>
      <c r="H1580" s="13">
        <v>5759.0</v>
      </c>
      <c r="I1580" s="13">
        <v>1.0</v>
      </c>
      <c r="J1580" s="13">
        <v>1010000.0</v>
      </c>
      <c r="K1580" s="9" t="s">
        <v>3376</v>
      </c>
      <c r="L1580" s="13">
        <v>4.5</v>
      </c>
      <c r="M1580" s="9" t="s">
        <v>3370</v>
      </c>
      <c r="O1580" s="34"/>
    </row>
    <row r="1581">
      <c r="A1581" s="13">
        <v>104041.0</v>
      </c>
      <c r="B1581" s="9" t="s">
        <v>5159</v>
      </c>
      <c r="C1581" s="14">
        <v>42365.0</v>
      </c>
      <c r="D1581" s="9" t="s">
        <v>36</v>
      </c>
      <c r="E1581" s="9" t="s">
        <v>4033</v>
      </c>
      <c r="F1581" s="9" t="s">
        <v>3974</v>
      </c>
      <c r="G1581" s="13">
        <v>2013.0</v>
      </c>
      <c r="H1581" s="13">
        <v>24132.0</v>
      </c>
      <c r="I1581" s="13">
        <v>1.0</v>
      </c>
      <c r="J1581" s="13">
        <v>400000.0</v>
      </c>
      <c r="K1581" s="9" t="s">
        <v>3385</v>
      </c>
      <c r="L1581" s="13">
        <v>4.2</v>
      </c>
      <c r="M1581" s="9" t="s">
        <v>3374</v>
      </c>
      <c r="O1581" s="13">
        <v>538000.0</v>
      </c>
    </row>
    <row r="1582">
      <c r="A1582" s="13">
        <v>116261.0</v>
      </c>
      <c r="B1582" s="9" t="s">
        <v>5160</v>
      </c>
      <c r="C1582" s="14">
        <v>42390.0</v>
      </c>
      <c r="D1582" s="9" t="s">
        <v>542</v>
      </c>
      <c r="E1582" s="9" t="s">
        <v>3423</v>
      </c>
      <c r="F1582" s="9" t="s">
        <v>1096</v>
      </c>
      <c r="G1582" s="13">
        <v>2009.0</v>
      </c>
      <c r="H1582" s="13">
        <v>50397.0</v>
      </c>
      <c r="I1582" s="13">
        <v>2.0</v>
      </c>
      <c r="J1582" s="13">
        <v>365000.0</v>
      </c>
      <c r="K1582" s="9" t="s">
        <v>3387</v>
      </c>
      <c r="L1582" s="13">
        <v>3.1</v>
      </c>
      <c r="M1582" s="9" t="s">
        <v>3370</v>
      </c>
      <c r="O1582" s="34"/>
    </row>
    <row r="1583">
      <c r="A1583" s="13">
        <v>218118.0</v>
      </c>
      <c r="B1583" s="9" t="s">
        <v>5161</v>
      </c>
      <c r="C1583" s="14">
        <v>42440.0</v>
      </c>
      <c r="D1583" s="9" t="s">
        <v>32</v>
      </c>
      <c r="E1583" s="9" t="s">
        <v>155</v>
      </c>
      <c r="F1583" s="9" t="s">
        <v>5162</v>
      </c>
      <c r="G1583" s="13">
        <v>2010.0</v>
      </c>
      <c r="H1583" s="13">
        <v>42227.0</v>
      </c>
      <c r="I1583" s="13">
        <v>1.0</v>
      </c>
      <c r="J1583" s="13">
        <v>739000.0</v>
      </c>
      <c r="K1583" s="9" t="s">
        <v>3387</v>
      </c>
      <c r="L1583" s="13">
        <v>3.6</v>
      </c>
      <c r="M1583" s="9" t="s">
        <v>3370</v>
      </c>
      <c r="O1583" s="34"/>
    </row>
    <row r="1584">
      <c r="A1584" s="13">
        <v>17871.0</v>
      </c>
      <c r="B1584" s="9" t="s">
        <v>5163</v>
      </c>
      <c r="C1584" s="14">
        <v>42245.0</v>
      </c>
      <c r="D1584" s="9" t="s">
        <v>91</v>
      </c>
      <c r="E1584" s="9" t="s">
        <v>1223</v>
      </c>
      <c r="F1584" s="9" t="s">
        <v>1620</v>
      </c>
      <c r="G1584" s="13">
        <v>2013.0</v>
      </c>
      <c r="H1584" s="13">
        <v>12659.0</v>
      </c>
      <c r="I1584" s="13">
        <v>1.0</v>
      </c>
      <c r="J1584" s="13">
        <v>310000.0</v>
      </c>
      <c r="K1584" s="9" t="s">
        <v>3369</v>
      </c>
      <c r="L1584" s="13">
        <v>4.4</v>
      </c>
      <c r="M1584" s="9" t="s">
        <v>3374</v>
      </c>
      <c r="O1584" s="13">
        <v>304800.0</v>
      </c>
    </row>
    <row r="1585">
      <c r="A1585" s="13">
        <v>102703.0</v>
      </c>
      <c r="B1585" s="9" t="s">
        <v>5164</v>
      </c>
      <c r="C1585" s="14">
        <v>42364.0</v>
      </c>
      <c r="D1585" s="9" t="s">
        <v>91</v>
      </c>
      <c r="E1585" s="9" t="s">
        <v>1442</v>
      </c>
      <c r="F1585" s="9" t="s">
        <v>2144</v>
      </c>
      <c r="G1585" s="13">
        <v>2007.0</v>
      </c>
      <c r="H1585" s="13">
        <v>61335.0</v>
      </c>
      <c r="I1585" s="13">
        <v>2.0</v>
      </c>
      <c r="J1585" s="13">
        <v>235000.0</v>
      </c>
      <c r="K1585" s="9" t="s">
        <v>3383</v>
      </c>
      <c r="L1585" s="13">
        <v>2.5</v>
      </c>
      <c r="M1585" s="9" t="s">
        <v>3370</v>
      </c>
      <c r="O1585" s="13">
        <v>138060.0</v>
      </c>
    </row>
    <row r="1586">
      <c r="A1586" s="13">
        <v>114391.0</v>
      </c>
      <c r="B1586" s="9" t="s">
        <v>5165</v>
      </c>
      <c r="C1586" s="14">
        <v>42387.0</v>
      </c>
      <c r="D1586" s="9" t="s">
        <v>81</v>
      </c>
      <c r="E1586" s="9" t="s">
        <v>1099</v>
      </c>
      <c r="F1586" s="9" t="s">
        <v>1124</v>
      </c>
      <c r="G1586" s="13">
        <v>2006.0</v>
      </c>
      <c r="H1586" s="13">
        <v>83790.0</v>
      </c>
      <c r="I1586" s="13">
        <v>2.0</v>
      </c>
      <c r="J1586" s="13">
        <v>250000.0</v>
      </c>
      <c r="K1586" s="9" t="s">
        <v>3387</v>
      </c>
      <c r="L1586" s="13">
        <v>3.1</v>
      </c>
      <c r="M1586" s="9" t="s">
        <v>3370</v>
      </c>
      <c r="O1586" s="13">
        <v>213210.0</v>
      </c>
    </row>
    <row r="1587">
      <c r="A1587" s="13">
        <v>117079.0</v>
      </c>
      <c r="B1587" s="9" t="s">
        <v>5166</v>
      </c>
      <c r="C1587" s="14">
        <v>42394.0</v>
      </c>
      <c r="D1587" s="9" t="s">
        <v>91</v>
      </c>
      <c r="E1587" s="9" t="s">
        <v>1442</v>
      </c>
      <c r="F1587" s="9" t="s">
        <v>4133</v>
      </c>
      <c r="G1587" s="13">
        <v>2007.0</v>
      </c>
      <c r="H1587" s="13">
        <v>67602.0</v>
      </c>
      <c r="I1587" s="13">
        <v>1.0</v>
      </c>
      <c r="J1587" s="13">
        <v>210000.0</v>
      </c>
      <c r="K1587" s="9" t="s">
        <v>3369</v>
      </c>
      <c r="L1587" s="13">
        <v>2.6</v>
      </c>
      <c r="M1587" s="9" t="s">
        <v>3372</v>
      </c>
    </row>
    <row r="1588">
      <c r="A1588" s="13">
        <v>105333.0</v>
      </c>
      <c r="B1588" s="9" t="s">
        <v>5167</v>
      </c>
      <c r="C1588" s="14">
        <v>42375.0</v>
      </c>
      <c r="D1588" s="9" t="s">
        <v>91</v>
      </c>
      <c r="E1588" s="9" t="s">
        <v>1442</v>
      </c>
      <c r="F1588" s="9" t="s">
        <v>1443</v>
      </c>
      <c r="G1588" s="13">
        <v>2009.0</v>
      </c>
      <c r="H1588" s="13">
        <v>25036.0</v>
      </c>
      <c r="I1588" s="13">
        <v>1.0</v>
      </c>
      <c r="J1588" s="13">
        <v>290000.0</v>
      </c>
      <c r="K1588" s="9" t="s">
        <v>3369</v>
      </c>
      <c r="L1588" s="13">
        <v>4.2</v>
      </c>
      <c r="M1588" s="9" t="s">
        <v>3370</v>
      </c>
      <c r="N1588" s="13">
        <v>243175.0</v>
      </c>
      <c r="O1588" s="13">
        <v>232800.0</v>
      </c>
    </row>
    <row r="1589">
      <c r="A1589" s="13">
        <v>208579.0</v>
      </c>
      <c r="B1589" s="9" t="s">
        <v>5168</v>
      </c>
      <c r="C1589" s="14">
        <v>42439.0</v>
      </c>
      <c r="D1589" s="9" t="s">
        <v>13</v>
      </c>
      <c r="E1589" s="9" t="s">
        <v>14</v>
      </c>
      <c r="F1589" s="9" t="s">
        <v>5169</v>
      </c>
      <c r="G1589" s="13">
        <v>2012.0</v>
      </c>
      <c r="H1589" s="13">
        <v>31838.0</v>
      </c>
      <c r="I1589" s="13">
        <v>1.0</v>
      </c>
      <c r="J1589" s="13">
        <v>2400000.0</v>
      </c>
      <c r="K1589" s="9" t="s">
        <v>3369</v>
      </c>
      <c r="L1589" s="13">
        <v>3.8</v>
      </c>
      <c r="M1589" s="9" t="s">
        <v>3372</v>
      </c>
      <c r="O1589" s="13">
        <v>2080700.0</v>
      </c>
    </row>
    <row r="1590">
      <c r="A1590" s="13">
        <v>225540.0</v>
      </c>
      <c r="B1590" s="9" t="s">
        <v>5170</v>
      </c>
      <c r="C1590" s="14">
        <v>42454.0</v>
      </c>
      <c r="D1590" s="9" t="s">
        <v>542</v>
      </c>
      <c r="E1590" s="9" t="s">
        <v>3423</v>
      </c>
      <c r="F1590" s="9" t="s">
        <v>3928</v>
      </c>
      <c r="G1590" s="13">
        <v>2009.0</v>
      </c>
      <c r="H1590" s="13">
        <v>51566.0</v>
      </c>
      <c r="I1590" s="13">
        <v>2.0</v>
      </c>
      <c r="J1590" s="13">
        <v>400000.0</v>
      </c>
      <c r="K1590" s="9" t="s">
        <v>3387</v>
      </c>
      <c r="L1590" s="13">
        <v>3.5</v>
      </c>
      <c r="M1590" s="9" t="s">
        <v>3372</v>
      </c>
    </row>
    <row r="1591">
      <c r="A1591" s="13">
        <v>19890.0</v>
      </c>
      <c r="B1591" s="9" t="s">
        <v>5171</v>
      </c>
      <c r="C1591" s="14">
        <v>42282.0</v>
      </c>
      <c r="D1591" s="9" t="s">
        <v>64</v>
      </c>
      <c r="E1591" s="9" t="s">
        <v>98</v>
      </c>
      <c r="F1591" s="9" t="s">
        <v>3503</v>
      </c>
      <c r="G1591" s="13">
        <v>2011.0</v>
      </c>
      <c r="H1591" s="13">
        <v>25913.0</v>
      </c>
      <c r="I1591" s="13">
        <v>1.0</v>
      </c>
      <c r="J1591" s="13">
        <v>470000.0</v>
      </c>
      <c r="K1591" s="9" t="s">
        <v>3383</v>
      </c>
      <c r="L1591" s="13">
        <v>4.1</v>
      </c>
      <c r="M1591" s="9" t="s">
        <v>3418</v>
      </c>
      <c r="O1591" s="13">
        <v>358600.0</v>
      </c>
    </row>
    <row r="1592">
      <c r="A1592" s="13">
        <v>85947.0</v>
      </c>
      <c r="B1592" s="9" t="s">
        <v>5172</v>
      </c>
      <c r="C1592" s="14">
        <v>42338.0</v>
      </c>
      <c r="D1592" s="9" t="s">
        <v>77</v>
      </c>
      <c r="E1592" s="9" t="s">
        <v>623</v>
      </c>
      <c r="F1592" s="9" t="s">
        <v>786</v>
      </c>
      <c r="G1592" s="13">
        <v>2012.0</v>
      </c>
      <c r="H1592" s="13">
        <v>32493.0</v>
      </c>
      <c r="I1592" s="13">
        <v>2.0</v>
      </c>
      <c r="J1592" s="13">
        <v>430000.0</v>
      </c>
      <c r="K1592" s="9" t="s">
        <v>3383</v>
      </c>
      <c r="L1592" s="13">
        <v>4.2</v>
      </c>
      <c r="M1592" s="9" t="s">
        <v>3374</v>
      </c>
      <c r="O1592" s="13">
        <v>394020.0</v>
      </c>
    </row>
    <row r="1593">
      <c r="A1593" s="13">
        <v>111237.0</v>
      </c>
      <c r="B1593" s="9" t="s">
        <v>5173</v>
      </c>
      <c r="C1593" s="14">
        <v>42381.0</v>
      </c>
      <c r="D1593" s="9" t="s">
        <v>25</v>
      </c>
      <c r="E1593" s="9" t="s">
        <v>50</v>
      </c>
      <c r="F1593" s="9" t="s">
        <v>97</v>
      </c>
      <c r="G1593" s="13">
        <v>2006.0</v>
      </c>
      <c r="H1593" s="13">
        <v>51275.0</v>
      </c>
      <c r="I1593" s="13">
        <v>3.0</v>
      </c>
      <c r="J1593" s="13">
        <v>850000.0</v>
      </c>
      <c r="K1593" s="9" t="s">
        <v>3383</v>
      </c>
      <c r="L1593" s="13">
        <v>2.2</v>
      </c>
      <c r="M1593" s="9" t="s">
        <v>3370</v>
      </c>
      <c r="O1593" s="13">
        <v>445315.0</v>
      </c>
    </row>
    <row r="1594">
      <c r="A1594" s="13">
        <v>20513.0</v>
      </c>
      <c r="B1594" s="9" t="s">
        <v>5174</v>
      </c>
      <c r="C1594" s="14">
        <v>42286.0</v>
      </c>
      <c r="D1594" s="9" t="s">
        <v>61</v>
      </c>
      <c r="E1594" s="9" t="s">
        <v>202</v>
      </c>
      <c r="F1594" s="9" t="s">
        <v>111</v>
      </c>
      <c r="G1594" s="13">
        <v>2013.0</v>
      </c>
      <c r="H1594" s="13">
        <v>35980.0</v>
      </c>
      <c r="I1594" s="13">
        <v>1.0</v>
      </c>
      <c r="J1594" s="13">
        <v>710000.0</v>
      </c>
      <c r="K1594" s="9" t="s">
        <v>3369</v>
      </c>
      <c r="L1594" s="13">
        <v>4.1</v>
      </c>
      <c r="M1594" s="9" t="s">
        <v>3370</v>
      </c>
      <c r="N1594" s="13">
        <v>528765.0</v>
      </c>
      <c r="O1594" s="13">
        <v>638800.0</v>
      </c>
    </row>
    <row r="1595">
      <c r="A1595" s="13">
        <v>125010.0</v>
      </c>
      <c r="B1595" s="9" t="s">
        <v>5175</v>
      </c>
      <c r="C1595" s="14">
        <v>42405.0</v>
      </c>
      <c r="D1595" s="9" t="s">
        <v>36</v>
      </c>
      <c r="E1595" s="9" t="s">
        <v>902</v>
      </c>
      <c r="F1595" s="9" t="s">
        <v>1505</v>
      </c>
      <c r="G1595" s="13">
        <v>2011.0</v>
      </c>
      <c r="H1595" s="13">
        <v>46718.0</v>
      </c>
      <c r="I1595" s="13">
        <v>1.0</v>
      </c>
      <c r="J1595" s="13">
        <v>325000.0</v>
      </c>
      <c r="K1595" s="9" t="s">
        <v>3369</v>
      </c>
      <c r="L1595" s="13">
        <v>3.4</v>
      </c>
      <c r="M1595" s="9" t="s">
        <v>3372</v>
      </c>
      <c r="O1595" s="13">
        <v>283600.0</v>
      </c>
    </row>
    <row r="1596">
      <c r="A1596" s="13">
        <v>136843.0</v>
      </c>
      <c r="B1596" s="9" t="s">
        <v>5176</v>
      </c>
      <c r="C1596" s="14">
        <v>42424.0</v>
      </c>
      <c r="D1596" s="9" t="s">
        <v>61</v>
      </c>
      <c r="E1596" s="9" t="s">
        <v>127</v>
      </c>
      <c r="F1596" s="9" t="s">
        <v>172</v>
      </c>
      <c r="G1596" s="13">
        <v>2013.0</v>
      </c>
      <c r="H1596" s="13">
        <v>27470.0</v>
      </c>
      <c r="I1596" s="13">
        <v>1.0</v>
      </c>
      <c r="J1596" s="13">
        <v>750000.0</v>
      </c>
      <c r="K1596" s="9" t="s">
        <v>3369</v>
      </c>
      <c r="L1596" s="13">
        <v>4.0</v>
      </c>
      <c r="M1596" s="9" t="s">
        <v>3370</v>
      </c>
      <c r="N1596" s="13">
        <v>750699.0</v>
      </c>
      <c r="O1596" s="13">
        <v>787900.0</v>
      </c>
    </row>
    <row r="1597">
      <c r="A1597" s="13">
        <v>105548.0</v>
      </c>
      <c r="B1597" s="9" t="s">
        <v>5177</v>
      </c>
      <c r="C1597" s="14">
        <v>42368.0</v>
      </c>
      <c r="D1597" s="9" t="s">
        <v>273</v>
      </c>
      <c r="E1597" s="9" t="s">
        <v>2177</v>
      </c>
      <c r="F1597" s="9" t="s">
        <v>2776</v>
      </c>
      <c r="G1597" s="13">
        <v>2007.0</v>
      </c>
      <c r="H1597" s="13">
        <v>78839.0</v>
      </c>
      <c r="I1597" s="13">
        <v>2.0</v>
      </c>
      <c r="J1597" s="13">
        <v>100000.0</v>
      </c>
      <c r="K1597" s="9" t="s">
        <v>3383</v>
      </c>
      <c r="L1597" s="13">
        <v>2.2</v>
      </c>
      <c r="M1597" s="9" t="s">
        <v>3370</v>
      </c>
      <c r="O1597" s="13">
        <v>122310.0</v>
      </c>
    </row>
    <row r="1598">
      <c r="A1598" s="13">
        <v>139555.0</v>
      </c>
      <c r="B1598" s="9" t="s">
        <v>5178</v>
      </c>
      <c r="C1598" s="14">
        <v>42426.0</v>
      </c>
      <c r="D1598" s="9" t="s">
        <v>25</v>
      </c>
      <c r="E1598" s="9" t="s">
        <v>26</v>
      </c>
      <c r="F1598" s="9" t="s">
        <v>5179</v>
      </c>
      <c r="G1598" s="13">
        <v>2005.0</v>
      </c>
      <c r="H1598" s="13">
        <v>63193.0</v>
      </c>
      <c r="I1598" s="13">
        <v>3.0</v>
      </c>
      <c r="J1598" s="13">
        <v>250000.0</v>
      </c>
      <c r="K1598" s="9" t="s">
        <v>3369</v>
      </c>
      <c r="L1598" s="13">
        <v>2.2</v>
      </c>
      <c r="M1598" s="9" t="s">
        <v>3372</v>
      </c>
      <c r="O1598" s="13">
        <v>241485.0</v>
      </c>
    </row>
    <row r="1599">
      <c r="A1599" s="13">
        <v>214954.0</v>
      </c>
      <c r="B1599" s="9" t="s">
        <v>5180</v>
      </c>
      <c r="C1599" s="14">
        <v>42435.0</v>
      </c>
      <c r="D1599" s="9" t="s">
        <v>61</v>
      </c>
      <c r="E1599" s="9" t="s">
        <v>1831</v>
      </c>
      <c r="F1599" s="9" t="s">
        <v>1844</v>
      </c>
      <c r="G1599" s="13">
        <v>2006.0</v>
      </c>
      <c r="H1599" s="13">
        <v>46668.0</v>
      </c>
      <c r="I1599" s="13">
        <v>2.0</v>
      </c>
      <c r="J1599" s="13">
        <v>195000.0</v>
      </c>
      <c r="K1599" s="9" t="s">
        <v>3369</v>
      </c>
      <c r="L1599" s="13">
        <v>2.7</v>
      </c>
      <c r="M1599" s="9" t="s">
        <v>3370</v>
      </c>
      <c r="N1599" s="13">
        <v>142466.0</v>
      </c>
      <c r="O1599" s="13">
        <v>126270.0</v>
      </c>
    </row>
    <row r="1600">
      <c r="A1600" s="13">
        <v>67057.0</v>
      </c>
      <c r="B1600" s="9" t="s">
        <v>5181</v>
      </c>
      <c r="C1600" s="14">
        <v>42315.0</v>
      </c>
      <c r="D1600" s="9" t="s">
        <v>542</v>
      </c>
      <c r="E1600" s="9" t="s">
        <v>5182</v>
      </c>
      <c r="F1600" s="9" t="s">
        <v>2255</v>
      </c>
      <c r="G1600" s="13">
        <v>2006.0</v>
      </c>
      <c r="H1600" s="13">
        <v>100749.0</v>
      </c>
      <c r="I1600" s="13">
        <v>2.0</v>
      </c>
      <c r="J1600" s="13">
        <v>175000.0</v>
      </c>
      <c r="K1600" s="9" t="s">
        <v>3383</v>
      </c>
      <c r="L1600" s="13">
        <v>2.0</v>
      </c>
      <c r="M1600" s="9" t="s">
        <v>3374</v>
      </c>
      <c r="O1600" s="13">
        <v>132750.0</v>
      </c>
    </row>
    <row r="1601">
      <c r="A1601" s="13">
        <v>76331.0</v>
      </c>
      <c r="B1601" s="9" t="s">
        <v>5183</v>
      </c>
      <c r="C1601" s="14">
        <v>42333.0</v>
      </c>
      <c r="D1601" s="9" t="s">
        <v>13</v>
      </c>
      <c r="E1601" s="9" t="s">
        <v>103</v>
      </c>
      <c r="F1601" s="9" t="s">
        <v>5135</v>
      </c>
      <c r="G1601" s="13">
        <v>2010.0</v>
      </c>
      <c r="H1601" s="13">
        <v>81671.0</v>
      </c>
      <c r="I1601" s="13">
        <v>3.0</v>
      </c>
      <c r="J1601" s="13">
        <v>1100000.0</v>
      </c>
      <c r="K1601" s="9" t="s">
        <v>3369</v>
      </c>
      <c r="L1601" s="13">
        <v>3.5</v>
      </c>
      <c r="M1601" s="9" t="s">
        <v>3370</v>
      </c>
      <c r="O1601" s="13">
        <v>648380.0</v>
      </c>
    </row>
    <row r="1602">
      <c r="A1602" s="13">
        <v>120912.0</v>
      </c>
      <c r="B1602" s="9" t="s">
        <v>5184</v>
      </c>
      <c r="C1602" s="14">
        <v>42401.0</v>
      </c>
      <c r="D1602" s="9" t="s">
        <v>32</v>
      </c>
      <c r="E1602" s="9" t="s">
        <v>33</v>
      </c>
      <c r="F1602" s="9" t="s">
        <v>34</v>
      </c>
      <c r="G1602" s="13">
        <v>2014.0</v>
      </c>
      <c r="H1602" s="13">
        <v>24686.0</v>
      </c>
      <c r="I1602" s="13">
        <v>1.0</v>
      </c>
      <c r="J1602" s="13">
        <v>1450000.0</v>
      </c>
      <c r="K1602" s="9" t="s">
        <v>3383</v>
      </c>
      <c r="L1602" s="13">
        <v>4.5</v>
      </c>
      <c r="M1602" s="9" t="s">
        <v>3370</v>
      </c>
      <c r="O1602" s="13">
        <v>1355600.0</v>
      </c>
    </row>
    <row r="1603">
      <c r="A1603" s="13">
        <v>125636.0</v>
      </c>
      <c r="B1603" s="9" t="s">
        <v>5185</v>
      </c>
      <c r="C1603" s="14">
        <v>42409.0</v>
      </c>
      <c r="D1603" s="9" t="s">
        <v>55</v>
      </c>
      <c r="E1603" s="9" t="s">
        <v>58</v>
      </c>
      <c r="F1603" s="9" t="s">
        <v>115</v>
      </c>
      <c r="G1603" s="13">
        <v>2013.0</v>
      </c>
      <c r="H1603" s="13">
        <v>35929.0</v>
      </c>
      <c r="I1603" s="13">
        <v>1.0</v>
      </c>
      <c r="J1603" s="13">
        <v>1150000.0</v>
      </c>
      <c r="K1603" s="9" t="s">
        <v>3385</v>
      </c>
      <c r="L1603" s="13">
        <v>4.0</v>
      </c>
      <c r="M1603" s="9" t="s">
        <v>3372</v>
      </c>
      <c r="O1603" s="13">
        <v>1123200.0</v>
      </c>
    </row>
    <row r="1604">
      <c r="A1604" s="13">
        <v>139582.0</v>
      </c>
      <c r="B1604" s="9" t="s">
        <v>5186</v>
      </c>
      <c r="C1604" s="14">
        <v>42426.0</v>
      </c>
      <c r="D1604" s="9" t="s">
        <v>25</v>
      </c>
      <c r="E1604" s="9" t="s">
        <v>26</v>
      </c>
      <c r="F1604" s="9" t="s">
        <v>4131</v>
      </c>
      <c r="G1604" s="13">
        <v>2006.0</v>
      </c>
      <c r="H1604" s="13">
        <v>87557.0</v>
      </c>
      <c r="I1604" s="13">
        <v>3.0</v>
      </c>
      <c r="J1604" s="13">
        <v>300000.0</v>
      </c>
      <c r="K1604" s="9" t="s">
        <v>3369</v>
      </c>
      <c r="L1604" s="13">
        <v>2.8</v>
      </c>
      <c r="M1604" s="9" t="s">
        <v>3372</v>
      </c>
      <c r="O1604" s="13">
        <v>268260.0</v>
      </c>
    </row>
    <row r="1605">
      <c r="A1605" s="13">
        <v>217907.0</v>
      </c>
      <c r="B1605" s="9" t="s">
        <v>5187</v>
      </c>
      <c r="C1605" s="14">
        <v>42438.0</v>
      </c>
      <c r="D1605" s="9" t="s">
        <v>61</v>
      </c>
      <c r="E1605" s="9" t="s">
        <v>1438</v>
      </c>
      <c r="F1605" s="9" t="s">
        <v>203</v>
      </c>
      <c r="G1605" s="13">
        <v>2010.0</v>
      </c>
      <c r="H1605" s="13">
        <v>56136.0</v>
      </c>
      <c r="I1605" s="13">
        <v>2.0</v>
      </c>
      <c r="J1605" s="13">
        <v>280000.0</v>
      </c>
      <c r="K1605" s="9" t="s">
        <v>3369</v>
      </c>
      <c r="L1605" s="13">
        <v>3.1</v>
      </c>
      <c r="M1605" s="9" t="s">
        <v>3372</v>
      </c>
      <c r="N1605" s="13">
        <v>216698.0</v>
      </c>
      <c r="O1605" s="13">
        <v>205920.0</v>
      </c>
    </row>
    <row r="1606">
      <c r="A1606" s="13">
        <v>106287.0</v>
      </c>
      <c r="B1606" s="9" t="s">
        <v>5188</v>
      </c>
      <c r="C1606" s="14">
        <v>42371.0</v>
      </c>
      <c r="D1606" s="9" t="s">
        <v>61</v>
      </c>
      <c r="E1606" s="9" t="s">
        <v>216</v>
      </c>
      <c r="F1606" s="9" t="s">
        <v>143</v>
      </c>
      <c r="G1606" s="13">
        <v>2011.0</v>
      </c>
      <c r="H1606" s="13">
        <v>45580.0</v>
      </c>
      <c r="I1606" s="13">
        <v>1.0</v>
      </c>
      <c r="J1606" s="13">
        <v>520000.0</v>
      </c>
      <c r="K1606" s="9" t="s">
        <v>3383</v>
      </c>
      <c r="L1606" s="13">
        <v>3.3</v>
      </c>
      <c r="M1606" s="9" t="s">
        <v>3370</v>
      </c>
      <c r="N1606" s="13">
        <v>479068.0</v>
      </c>
      <c r="O1606" s="13">
        <v>533600.0</v>
      </c>
    </row>
    <row r="1607">
      <c r="A1607" s="13">
        <v>74496.0</v>
      </c>
      <c r="B1607" s="35" t="s">
        <v>5189</v>
      </c>
      <c r="C1607" s="14">
        <v>42324.0</v>
      </c>
      <c r="D1607" s="9" t="s">
        <v>77</v>
      </c>
      <c r="E1607" s="9" t="s">
        <v>1289</v>
      </c>
      <c r="F1607" s="9" t="s">
        <v>5190</v>
      </c>
      <c r="G1607" s="13">
        <v>2013.0</v>
      </c>
      <c r="H1607" s="13">
        <v>45849.0</v>
      </c>
      <c r="I1607" s="13">
        <v>1.0</v>
      </c>
      <c r="J1607" s="13">
        <v>710000.0</v>
      </c>
      <c r="K1607" s="9" t="s">
        <v>3369</v>
      </c>
      <c r="L1607" s="13">
        <v>4.3</v>
      </c>
      <c r="M1607" s="9" t="s">
        <v>3374</v>
      </c>
      <c r="O1607" s="34"/>
    </row>
    <row r="1608">
      <c r="A1608" s="13">
        <v>217087.0</v>
      </c>
      <c r="B1608" s="9" t="s">
        <v>5191</v>
      </c>
      <c r="C1608" s="14">
        <v>42438.0</v>
      </c>
      <c r="D1608" s="9" t="s">
        <v>61</v>
      </c>
      <c r="E1608" s="9" t="s">
        <v>598</v>
      </c>
      <c r="F1608" s="9" t="s">
        <v>1605</v>
      </c>
      <c r="G1608" s="13">
        <v>2015.0</v>
      </c>
      <c r="H1608" s="13">
        <v>8059.0</v>
      </c>
      <c r="I1608" s="13">
        <v>1.0</v>
      </c>
      <c r="J1608" s="13">
        <v>499999.0</v>
      </c>
      <c r="K1608" s="9" t="s">
        <v>3369</v>
      </c>
      <c r="L1608" s="13">
        <v>4.6</v>
      </c>
      <c r="M1608" s="9" t="s">
        <v>3370</v>
      </c>
      <c r="O1608" s="34"/>
    </row>
    <row r="1609">
      <c r="A1609" s="13">
        <v>16497.0</v>
      </c>
      <c r="B1609" s="9" t="s">
        <v>5192</v>
      </c>
      <c r="C1609" s="14">
        <v>42207.0</v>
      </c>
      <c r="D1609" s="9" t="s">
        <v>13</v>
      </c>
      <c r="E1609" s="9" t="s">
        <v>103</v>
      </c>
      <c r="F1609" s="9" t="s">
        <v>5193</v>
      </c>
      <c r="G1609" s="13">
        <v>2009.0</v>
      </c>
      <c r="H1609" s="13">
        <v>35678.0</v>
      </c>
      <c r="I1609" s="13">
        <v>2.0</v>
      </c>
      <c r="J1609" s="13">
        <v>695000.0</v>
      </c>
      <c r="K1609" s="9" t="s">
        <v>3376</v>
      </c>
      <c r="L1609" s="13">
        <v>4.6</v>
      </c>
      <c r="M1609" s="9" t="s">
        <v>3374</v>
      </c>
      <c r="O1609" s="13">
        <v>511290.0</v>
      </c>
    </row>
    <row r="1610">
      <c r="A1610" s="13">
        <v>227872.0</v>
      </c>
      <c r="B1610" s="9" t="s">
        <v>5194</v>
      </c>
      <c r="C1610" s="14">
        <v>42454.0</v>
      </c>
      <c r="D1610" s="9" t="s">
        <v>61</v>
      </c>
      <c r="E1610" s="9" t="s">
        <v>1903</v>
      </c>
      <c r="F1610" s="9" t="s">
        <v>306</v>
      </c>
      <c r="G1610" s="13">
        <v>2012.0</v>
      </c>
      <c r="H1610" s="13">
        <v>40154.0</v>
      </c>
      <c r="I1610" s="13">
        <v>1.0</v>
      </c>
      <c r="J1610" s="13">
        <v>350000.0</v>
      </c>
      <c r="K1610" s="9" t="s">
        <v>3369</v>
      </c>
      <c r="L1610" s="13">
        <v>2.0</v>
      </c>
      <c r="M1610" s="9" t="s">
        <v>3372</v>
      </c>
    </row>
    <row r="1611">
      <c r="A1611" s="13">
        <v>207874.0</v>
      </c>
      <c r="B1611" s="9" t="s">
        <v>5195</v>
      </c>
      <c r="C1611" s="14">
        <v>42431.0</v>
      </c>
      <c r="D1611" s="9" t="s">
        <v>32</v>
      </c>
      <c r="E1611" s="9" t="s">
        <v>155</v>
      </c>
      <c r="F1611" s="9" t="s">
        <v>2756</v>
      </c>
      <c r="G1611" s="13">
        <v>2004.0</v>
      </c>
      <c r="H1611" s="13">
        <v>98591.0</v>
      </c>
      <c r="I1611" s="13">
        <v>2.0</v>
      </c>
      <c r="J1611" s="13">
        <v>390000.0</v>
      </c>
      <c r="K1611" s="9" t="s">
        <v>3385</v>
      </c>
      <c r="L1611" s="13">
        <v>2.5</v>
      </c>
      <c r="M1611" s="9" t="s">
        <v>3372</v>
      </c>
    </row>
    <row r="1612">
      <c r="A1612" s="13">
        <v>18460.0</v>
      </c>
      <c r="B1612" s="9" t="s">
        <v>5196</v>
      </c>
      <c r="C1612" s="14">
        <v>42257.0</v>
      </c>
      <c r="D1612" s="9" t="s">
        <v>13</v>
      </c>
      <c r="E1612" s="9" t="s">
        <v>14</v>
      </c>
      <c r="F1612" s="9" t="s">
        <v>2726</v>
      </c>
      <c r="G1612" s="13">
        <v>2009.0</v>
      </c>
      <c r="H1612" s="13">
        <v>85656.0</v>
      </c>
      <c r="I1612" s="13">
        <v>1.0</v>
      </c>
      <c r="J1612" s="13">
        <v>1650000.0</v>
      </c>
      <c r="K1612" s="9" t="s">
        <v>3369</v>
      </c>
      <c r="L1612" s="13">
        <v>4.2</v>
      </c>
      <c r="M1612" s="9" t="s">
        <v>3374</v>
      </c>
      <c r="O1612" s="34"/>
    </row>
    <row r="1613">
      <c r="A1613" s="13">
        <v>115165.0</v>
      </c>
      <c r="B1613" s="9" t="s">
        <v>5197</v>
      </c>
      <c r="C1613" s="14">
        <v>42389.0</v>
      </c>
      <c r="D1613" s="9" t="s">
        <v>61</v>
      </c>
      <c r="E1613" s="9" t="s">
        <v>1724</v>
      </c>
      <c r="F1613" s="9" t="s">
        <v>1725</v>
      </c>
      <c r="G1613" s="13">
        <v>2015.0</v>
      </c>
      <c r="H1613" s="13">
        <v>11264.0</v>
      </c>
      <c r="I1613" s="13">
        <v>1.0</v>
      </c>
      <c r="J1613" s="13">
        <v>330000.0</v>
      </c>
      <c r="K1613" s="34"/>
      <c r="L1613" s="13">
        <v>4.5</v>
      </c>
      <c r="M1613" s="9" t="s">
        <v>3370</v>
      </c>
      <c r="N1613" s="13">
        <v>294647.0</v>
      </c>
      <c r="O1613" s="13">
        <v>318400.0</v>
      </c>
    </row>
    <row r="1614">
      <c r="A1614" s="13">
        <v>112416.0</v>
      </c>
      <c r="B1614" s="9" t="s">
        <v>5198</v>
      </c>
      <c r="C1614" s="14">
        <v>42385.0</v>
      </c>
      <c r="D1614" s="9" t="s">
        <v>542</v>
      </c>
      <c r="E1614" s="9" t="s">
        <v>2778</v>
      </c>
      <c r="F1614" s="9" t="s">
        <v>2779</v>
      </c>
      <c r="G1614" s="13">
        <v>2008.0</v>
      </c>
      <c r="H1614" s="13">
        <v>109429.0</v>
      </c>
      <c r="I1614" s="13">
        <v>2.0</v>
      </c>
      <c r="J1614" s="13">
        <v>250000.0</v>
      </c>
      <c r="K1614" s="9" t="s">
        <v>3369</v>
      </c>
      <c r="L1614" s="13">
        <v>2.6</v>
      </c>
      <c r="M1614" s="9" t="s">
        <v>3370</v>
      </c>
      <c r="O1614" s="34"/>
    </row>
    <row r="1615">
      <c r="A1615" s="13">
        <v>131402.0</v>
      </c>
      <c r="B1615" s="9" t="s">
        <v>5199</v>
      </c>
      <c r="C1615" s="14">
        <v>42416.0</v>
      </c>
      <c r="D1615" s="9" t="s">
        <v>273</v>
      </c>
      <c r="E1615" s="9" t="s">
        <v>2225</v>
      </c>
      <c r="F1615" s="9" t="s">
        <v>2470</v>
      </c>
      <c r="G1615" s="13">
        <v>2013.0</v>
      </c>
      <c r="H1615" s="13">
        <v>3665.0</v>
      </c>
      <c r="I1615" s="13">
        <v>2.0</v>
      </c>
      <c r="J1615" s="13">
        <v>175000.0</v>
      </c>
      <c r="K1615" s="9" t="s">
        <v>3369</v>
      </c>
      <c r="L1615" s="13">
        <v>4.3</v>
      </c>
      <c r="M1615" s="9" t="s">
        <v>3370</v>
      </c>
      <c r="O1615" s="34"/>
    </row>
    <row r="1616">
      <c r="A1616" s="13">
        <v>217798.0</v>
      </c>
      <c r="B1616" s="9" t="s">
        <v>5200</v>
      </c>
      <c r="C1616" s="14">
        <v>42441.0</v>
      </c>
      <c r="D1616" s="9" t="s">
        <v>273</v>
      </c>
      <c r="E1616" s="9" t="s">
        <v>2225</v>
      </c>
      <c r="F1616" s="9" t="s">
        <v>2340</v>
      </c>
      <c r="G1616" s="13">
        <v>2012.0</v>
      </c>
      <c r="H1616" s="13">
        <v>30575.0</v>
      </c>
      <c r="I1616" s="13">
        <v>1.0</v>
      </c>
      <c r="J1616" s="13">
        <v>125000.0</v>
      </c>
      <c r="K1616" s="9" t="s">
        <v>3369</v>
      </c>
      <c r="L1616" s="13">
        <v>4.1</v>
      </c>
      <c r="M1616" s="9" t="s">
        <v>3372</v>
      </c>
    </row>
    <row r="1617">
      <c r="A1617" s="13">
        <v>55038.0</v>
      </c>
      <c r="B1617" s="9" t="s">
        <v>5201</v>
      </c>
      <c r="C1617" s="14">
        <v>42310.0</v>
      </c>
      <c r="D1617" s="9" t="s">
        <v>81</v>
      </c>
      <c r="E1617" s="9" t="s">
        <v>476</v>
      </c>
      <c r="F1617" s="9" t="s">
        <v>763</v>
      </c>
      <c r="G1617" s="13">
        <v>2012.0</v>
      </c>
      <c r="H1617" s="13">
        <v>16048.0</v>
      </c>
      <c r="I1617" s="13">
        <v>1.0</v>
      </c>
      <c r="J1617" s="13">
        <v>440000.0</v>
      </c>
      <c r="K1617" s="9" t="s">
        <v>3387</v>
      </c>
      <c r="L1617" s="13">
        <v>4.4</v>
      </c>
      <c r="M1617" s="9" t="s">
        <v>3374</v>
      </c>
      <c r="O1617" s="13">
        <v>397600.0</v>
      </c>
    </row>
    <row r="1618">
      <c r="A1618" s="13">
        <v>122684.0</v>
      </c>
      <c r="B1618" s="9" t="s">
        <v>5202</v>
      </c>
      <c r="C1618" s="14">
        <v>42409.0</v>
      </c>
      <c r="D1618" s="9" t="s">
        <v>61</v>
      </c>
      <c r="E1618" s="9" t="s">
        <v>216</v>
      </c>
      <c r="F1618" s="9" t="s">
        <v>111</v>
      </c>
      <c r="G1618" s="13">
        <v>2014.0</v>
      </c>
      <c r="H1618" s="13">
        <v>16061.0</v>
      </c>
      <c r="I1618" s="13">
        <v>1.0</v>
      </c>
      <c r="J1618" s="13">
        <v>760000.0</v>
      </c>
      <c r="K1618" s="9" t="s">
        <v>3383</v>
      </c>
      <c r="L1618" s="13">
        <v>4.5</v>
      </c>
      <c r="M1618" s="9" t="s">
        <v>3370</v>
      </c>
      <c r="O1618" s="13">
        <v>747200.0</v>
      </c>
    </row>
    <row r="1619">
      <c r="A1619" s="13">
        <v>124742.0</v>
      </c>
      <c r="B1619" s="9" t="s">
        <v>5203</v>
      </c>
      <c r="C1619" s="14">
        <v>42406.0</v>
      </c>
      <c r="D1619" s="9" t="s">
        <v>55</v>
      </c>
      <c r="E1619" s="9" t="s">
        <v>58</v>
      </c>
      <c r="F1619" s="9" t="s">
        <v>57</v>
      </c>
      <c r="G1619" s="13">
        <v>2015.0</v>
      </c>
      <c r="H1619" s="13">
        <v>14716.0</v>
      </c>
      <c r="I1619" s="13">
        <v>1.0</v>
      </c>
      <c r="J1619" s="13">
        <v>1075000.0</v>
      </c>
      <c r="K1619" s="9" t="s">
        <v>3369</v>
      </c>
      <c r="L1619" s="13">
        <v>4.4</v>
      </c>
      <c r="M1619" s="9" t="s">
        <v>3370</v>
      </c>
      <c r="O1619" s="13">
        <v>1230700.0</v>
      </c>
    </row>
    <row r="1620">
      <c r="A1620" s="13">
        <v>68345.0</v>
      </c>
      <c r="B1620" s="9" t="s">
        <v>5204</v>
      </c>
      <c r="C1620" s="14">
        <v>42317.0</v>
      </c>
      <c r="D1620" s="9" t="s">
        <v>36</v>
      </c>
      <c r="E1620" s="9" t="s">
        <v>1067</v>
      </c>
      <c r="F1620" s="9" t="s">
        <v>967</v>
      </c>
      <c r="G1620" s="13">
        <v>2013.0</v>
      </c>
      <c r="H1620" s="13">
        <v>18916.0</v>
      </c>
      <c r="I1620" s="13">
        <v>1.0</v>
      </c>
      <c r="J1620" s="13">
        <v>560000.0</v>
      </c>
      <c r="K1620" s="9" t="s">
        <v>3376</v>
      </c>
      <c r="L1620" s="13">
        <v>3.9</v>
      </c>
      <c r="M1620" s="9" t="s">
        <v>3370</v>
      </c>
      <c r="O1620" s="13">
        <v>400500.0</v>
      </c>
    </row>
    <row r="1621">
      <c r="A1621" s="13">
        <v>105377.0</v>
      </c>
      <c r="B1621" s="9" t="s">
        <v>5205</v>
      </c>
      <c r="C1621" s="14">
        <v>42369.0</v>
      </c>
      <c r="D1621" s="9" t="s">
        <v>61</v>
      </c>
      <c r="E1621" s="9" t="s">
        <v>216</v>
      </c>
      <c r="F1621" s="9" t="s">
        <v>203</v>
      </c>
      <c r="G1621" s="13">
        <v>2013.0</v>
      </c>
      <c r="H1621" s="13">
        <v>9525.0</v>
      </c>
      <c r="I1621" s="13">
        <v>1.0</v>
      </c>
      <c r="J1621" s="13">
        <v>525000.0</v>
      </c>
      <c r="K1621" s="9" t="s">
        <v>3369</v>
      </c>
      <c r="L1621" s="13">
        <v>4.4</v>
      </c>
      <c r="M1621" s="9" t="s">
        <v>3370</v>
      </c>
      <c r="O1621" s="34"/>
    </row>
    <row r="1622">
      <c r="A1622" s="13">
        <v>111436.0</v>
      </c>
      <c r="B1622" s="9" t="s">
        <v>5206</v>
      </c>
      <c r="C1622" s="14">
        <v>42385.0</v>
      </c>
      <c r="D1622" s="9" t="s">
        <v>91</v>
      </c>
      <c r="E1622" s="9" t="s">
        <v>243</v>
      </c>
      <c r="F1622" s="9" t="s">
        <v>847</v>
      </c>
      <c r="G1622" s="13">
        <v>2011.0</v>
      </c>
      <c r="H1622" s="13">
        <v>21555.0</v>
      </c>
      <c r="I1622" s="13">
        <v>1.0</v>
      </c>
      <c r="J1622" s="13">
        <v>460000.0</v>
      </c>
      <c r="K1622" s="9" t="s">
        <v>3376</v>
      </c>
      <c r="L1622" s="13">
        <v>3.6</v>
      </c>
      <c r="M1622" s="9" t="s">
        <v>3374</v>
      </c>
      <c r="O1622" s="13">
        <v>371000.0</v>
      </c>
    </row>
    <row r="1623">
      <c r="A1623" s="13">
        <v>22406.0</v>
      </c>
      <c r="B1623" s="9" t="s">
        <v>5207</v>
      </c>
      <c r="C1623" s="14">
        <v>42302.0</v>
      </c>
      <c r="D1623" s="9" t="s">
        <v>91</v>
      </c>
      <c r="E1623" s="9" t="s">
        <v>5208</v>
      </c>
      <c r="F1623" s="9" t="s">
        <v>2444</v>
      </c>
      <c r="G1623" s="13">
        <v>2006.0</v>
      </c>
      <c r="H1623" s="13">
        <v>57758.0</v>
      </c>
      <c r="I1623" s="13">
        <v>1.0</v>
      </c>
      <c r="J1623" s="13">
        <v>325000.0</v>
      </c>
      <c r="K1623" s="9" t="s">
        <v>3369</v>
      </c>
      <c r="L1623" s="13">
        <v>2.0</v>
      </c>
      <c r="M1623" s="9" t="s">
        <v>3370</v>
      </c>
      <c r="O1623" s="13">
        <v>162200.0</v>
      </c>
    </row>
    <row r="1624">
      <c r="A1624" s="13">
        <v>107308.0</v>
      </c>
      <c r="B1624" s="9" t="s">
        <v>5209</v>
      </c>
      <c r="C1624" s="14">
        <v>42373.0</v>
      </c>
      <c r="D1624" s="9" t="s">
        <v>32</v>
      </c>
      <c r="E1624" s="9" t="s">
        <v>33</v>
      </c>
      <c r="F1624" s="9" t="s">
        <v>39</v>
      </c>
      <c r="G1624" s="13">
        <v>2014.0</v>
      </c>
      <c r="H1624" s="13">
        <v>17613.0</v>
      </c>
      <c r="I1624" s="13">
        <v>1.0</v>
      </c>
      <c r="J1624" s="13">
        <v>1225000.0</v>
      </c>
      <c r="K1624" s="9" t="s">
        <v>3383</v>
      </c>
      <c r="L1624" s="13">
        <v>4.5</v>
      </c>
      <c r="M1624" s="9" t="s">
        <v>3374</v>
      </c>
      <c r="O1624" s="13">
        <v>1205100.0</v>
      </c>
    </row>
    <row r="1625">
      <c r="A1625" s="13">
        <v>98862.0</v>
      </c>
      <c r="B1625" s="9" t="s">
        <v>5210</v>
      </c>
      <c r="C1625" s="14">
        <v>42356.0</v>
      </c>
      <c r="D1625" s="9" t="s">
        <v>77</v>
      </c>
      <c r="E1625" s="9" t="s">
        <v>2298</v>
      </c>
      <c r="F1625" s="9" t="s">
        <v>2299</v>
      </c>
      <c r="G1625" s="13">
        <v>2007.0</v>
      </c>
      <c r="H1625" s="13">
        <v>47592.0</v>
      </c>
      <c r="I1625" s="13">
        <v>2.0</v>
      </c>
      <c r="J1625" s="13">
        <v>225000.0</v>
      </c>
      <c r="K1625" s="9" t="s">
        <v>3369</v>
      </c>
      <c r="L1625" s="13">
        <v>2.8</v>
      </c>
      <c r="M1625" s="9" t="s">
        <v>3372</v>
      </c>
      <c r="N1625" s="13">
        <v>114863.0</v>
      </c>
      <c r="O1625" s="13">
        <v>126180.0</v>
      </c>
    </row>
    <row r="1626">
      <c r="A1626" s="13">
        <v>130135.0</v>
      </c>
      <c r="B1626" s="9" t="s">
        <v>5211</v>
      </c>
      <c r="C1626" s="14">
        <v>42415.0</v>
      </c>
      <c r="D1626" s="9" t="s">
        <v>91</v>
      </c>
      <c r="E1626" s="9" t="s">
        <v>243</v>
      </c>
      <c r="F1626" s="9" t="s">
        <v>454</v>
      </c>
      <c r="G1626" s="13">
        <v>2010.0</v>
      </c>
      <c r="H1626" s="13">
        <v>75652.0</v>
      </c>
      <c r="I1626" s="13">
        <v>1.0</v>
      </c>
      <c r="J1626" s="13">
        <v>475000.0</v>
      </c>
      <c r="K1626" s="9" t="s">
        <v>3383</v>
      </c>
      <c r="L1626" s="13">
        <v>3.2</v>
      </c>
      <c r="M1626" s="9" t="s">
        <v>3372</v>
      </c>
      <c r="O1626" s="13">
        <v>400200.0</v>
      </c>
    </row>
    <row r="1627">
      <c r="A1627" s="13">
        <v>218230.0</v>
      </c>
      <c r="B1627" s="9" t="s">
        <v>5212</v>
      </c>
      <c r="C1627" s="14">
        <v>42443.0</v>
      </c>
      <c r="D1627" s="9" t="s">
        <v>91</v>
      </c>
      <c r="E1627" s="9" t="s">
        <v>1826</v>
      </c>
      <c r="F1627" s="9" t="s">
        <v>5213</v>
      </c>
      <c r="G1627" s="13">
        <v>2009.0</v>
      </c>
      <c r="H1627" s="13">
        <v>45187.0</v>
      </c>
      <c r="I1627" s="13">
        <v>1.0</v>
      </c>
      <c r="J1627" s="13">
        <v>285000.0</v>
      </c>
      <c r="K1627" s="9" t="s">
        <v>3385</v>
      </c>
      <c r="L1627" s="13">
        <v>3.5</v>
      </c>
      <c r="M1627" s="9" t="s">
        <v>3372</v>
      </c>
      <c r="O1627" s="13">
        <v>281200.0</v>
      </c>
    </row>
    <row r="1628">
      <c r="A1628" s="13">
        <v>19396.0</v>
      </c>
      <c r="B1628" s="9" t="s">
        <v>5214</v>
      </c>
      <c r="C1628" s="14">
        <v>42276.0</v>
      </c>
      <c r="D1628" s="9" t="s">
        <v>77</v>
      </c>
      <c r="E1628" s="9" t="s">
        <v>623</v>
      </c>
      <c r="F1628" s="9" t="s">
        <v>600</v>
      </c>
      <c r="G1628" s="13">
        <v>2011.0</v>
      </c>
      <c r="H1628" s="13">
        <v>65369.0</v>
      </c>
      <c r="I1628" s="13">
        <v>1.0</v>
      </c>
      <c r="J1628" s="13">
        <v>400000.0</v>
      </c>
      <c r="K1628" s="9" t="s">
        <v>3383</v>
      </c>
      <c r="L1628" s="13">
        <v>2.8</v>
      </c>
      <c r="M1628" s="9" t="s">
        <v>3370</v>
      </c>
      <c r="O1628" s="13">
        <v>331500.0</v>
      </c>
    </row>
    <row r="1629">
      <c r="A1629" s="13">
        <v>101427.0</v>
      </c>
      <c r="B1629" s="9" t="s">
        <v>5215</v>
      </c>
      <c r="C1629" s="14">
        <v>42359.0</v>
      </c>
      <c r="D1629" s="9" t="s">
        <v>32</v>
      </c>
      <c r="E1629" s="9" t="s">
        <v>178</v>
      </c>
      <c r="F1629" s="9" t="s">
        <v>5216</v>
      </c>
      <c r="G1629" s="13">
        <v>2012.0</v>
      </c>
      <c r="H1629" s="13">
        <v>34895.0</v>
      </c>
      <c r="I1629" s="13">
        <v>2.0</v>
      </c>
      <c r="J1629" s="13">
        <v>599000.0</v>
      </c>
      <c r="K1629" s="9" t="s">
        <v>3376</v>
      </c>
      <c r="L1629" s="13">
        <v>3.8</v>
      </c>
      <c r="M1629" s="9" t="s">
        <v>3374</v>
      </c>
      <c r="O1629" s="13">
        <v>591030.0</v>
      </c>
    </row>
    <row r="1630">
      <c r="A1630" s="13">
        <v>130501.0</v>
      </c>
      <c r="B1630" s="9" t="s">
        <v>5217</v>
      </c>
      <c r="C1630" s="14">
        <v>42415.0</v>
      </c>
      <c r="D1630" s="9" t="s">
        <v>273</v>
      </c>
      <c r="E1630" s="9" t="s">
        <v>2225</v>
      </c>
      <c r="F1630" s="9" t="s">
        <v>2470</v>
      </c>
      <c r="G1630" s="13">
        <v>2012.0</v>
      </c>
      <c r="H1630" s="13">
        <v>10920.0</v>
      </c>
      <c r="I1630" s="13">
        <v>1.0</v>
      </c>
      <c r="J1630" s="13">
        <v>120000.0</v>
      </c>
      <c r="K1630" s="9" t="s">
        <v>3383</v>
      </c>
      <c r="L1630" s="13">
        <v>3.4</v>
      </c>
      <c r="M1630" s="9" t="s">
        <v>3370</v>
      </c>
      <c r="O1630" s="13">
        <v>115200.0</v>
      </c>
    </row>
    <row r="1631">
      <c r="A1631" s="13">
        <v>221282.0</v>
      </c>
      <c r="B1631" s="9" t="s">
        <v>5218</v>
      </c>
      <c r="C1631" s="14">
        <v>42449.0</v>
      </c>
      <c r="D1631" s="9" t="s">
        <v>61</v>
      </c>
      <c r="E1631" s="9" t="s">
        <v>443</v>
      </c>
      <c r="F1631" s="9" t="s">
        <v>444</v>
      </c>
      <c r="G1631" s="13">
        <v>2012.0</v>
      </c>
      <c r="H1631" s="13">
        <v>40035.0</v>
      </c>
      <c r="I1631" s="13">
        <v>1.0</v>
      </c>
      <c r="J1631" s="13">
        <v>450000.0</v>
      </c>
      <c r="K1631" s="9" t="s">
        <v>3369</v>
      </c>
      <c r="L1631" s="13">
        <v>4.0</v>
      </c>
      <c r="M1631" s="9" t="s">
        <v>3372</v>
      </c>
      <c r="N1631" s="13">
        <v>414058.0</v>
      </c>
      <c r="O1631" s="13">
        <v>460600.0</v>
      </c>
    </row>
    <row r="1632">
      <c r="A1632" s="13">
        <v>88197.0</v>
      </c>
      <c r="B1632" s="9" t="s">
        <v>5219</v>
      </c>
      <c r="C1632" s="14">
        <v>42338.0</v>
      </c>
      <c r="D1632" s="9" t="s">
        <v>273</v>
      </c>
      <c r="E1632" s="9" t="s">
        <v>2225</v>
      </c>
      <c r="F1632" s="9" t="s">
        <v>226</v>
      </c>
      <c r="G1632" s="13">
        <v>2012.0</v>
      </c>
      <c r="H1632" s="13">
        <v>30334.0</v>
      </c>
      <c r="I1632" s="13">
        <v>2.0</v>
      </c>
      <c r="J1632" s="13">
        <v>100000.0</v>
      </c>
      <c r="K1632" s="9" t="s">
        <v>3383</v>
      </c>
      <c r="L1632" s="13">
        <v>3.7</v>
      </c>
      <c r="M1632" s="9" t="s">
        <v>3370</v>
      </c>
      <c r="N1632" s="13">
        <v>77873.0</v>
      </c>
      <c r="O1632" s="13">
        <v>103140.0</v>
      </c>
    </row>
    <row r="1633">
      <c r="A1633" s="13">
        <v>16476.0</v>
      </c>
      <c r="B1633" s="9" t="s">
        <v>5220</v>
      </c>
      <c r="C1633" s="14">
        <v>42206.0</v>
      </c>
      <c r="D1633" s="9" t="s">
        <v>61</v>
      </c>
      <c r="E1633" s="9" t="s">
        <v>1211</v>
      </c>
      <c r="F1633" s="9" t="s">
        <v>203</v>
      </c>
      <c r="G1633" s="13">
        <v>2015.0</v>
      </c>
      <c r="H1633" s="13">
        <v>3899.0</v>
      </c>
      <c r="I1633" s="13">
        <v>1.0</v>
      </c>
      <c r="J1633" s="13">
        <v>425000.0</v>
      </c>
      <c r="K1633" s="9" t="s">
        <v>3376</v>
      </c>
      <c r="L1633" s="13">
        <v>4.2</v>
      </c>
      <c r="M1633" s="9" t="s">
        <v>3374</v>
      </c>
      <c r="O1633" s="34"/>
    </row>
    <row r="1634">
      <c r="A1634" s="13">
        <v>98897.0</v>
      </c>
      <c r="B1634" s="9" t="s">
        <v>5221</v>
      </c>
      <c r="C1634" s="14">
        <v>42354.0</v>
      </c>
      <c r="D1634" s="9" t="s">
        <v>61</v>
      </c>
      <c r="E1634" s="9" t="s">
        <v>1211</v>
      </c>
      <c r="F1634" s="9" t="s">
        <v>306</v>
      </c>
      <c r="G1634" s="13">
        <v>2011.0</v>
      </c>
      <c r="H1634" s="13">
        <v>47084.0</v>
      </c>
      <c r="I1634" s="13">
        <v>2.0</v>
      </c>
      <c r="J1634" s="13">
        <v>260000.0</v>
      </c>
      <c r="K1634" s="9" t="s">
        <v>3369</v>
      </c>
      <c r="L1634" s="13">
        <v>3.9</v>
      </c>
      <c r="M1634" s="9" t="s">
        <v>3370</v>
      </c>
      <c r="N1634" s="13">
        <v>229235.0</v>
      </c>
      <c r="O1634" s="13">
        <v>207270.0</v>
      </c>
    </row>
    <row r="1635">
      <c r="A1635" s="13">
        <v>119849.0</v>
      </c>
      <c r="B1635" s="9" t="s">
        <v>5222</v>
      </c>
      <c r="C1635" s="14">
        <v>42399.0</v>
      </c>
      <c r="D1635" s="9" t="s">
        <v>61</v>
      </c>
      <c r="E1635" s="9" t="s">
        <v>216</v>
      </c>
      <c r="F1635" s="9" t="s">
        <v>143</v>
      </c>
      <c r="G1635" s="13">
        <v>2011.0</v>
      </c>
      <c r="H1635" s="13">
        <v>38150.0</v>
      </c>
      <c r="I1635" s="13">
        <v>1.0</v>
      </c>
      <c r="J1635" s="13">
        <v>600000.0</v>
      </c>
      <c r="K1635" s="9" t="s">
        <v>3383</v>
      </c>
      <c r="L1635" s="13">
        <v>4.0</v>
      </c>
      <c r="M1635" s="9" t="s">
        <v>3370</v>
      </c>
      <c r="N1635" s="13">
        <v>479962.0</v>
      </c>
      <c r="O1635" s="13">
        <v>537200.0</v>
      </c>
    </row>
    <row r="1636">
      <c r="A1636" s="13">
        <v>123619.0</v>
      </c>
      <c r="B1636" s="9" t="s">
        <v>5223</v>
      </c>
      <c r="C1636" s="14">
        <v>42404.0</v>
      </c>
      <c r="D1636" s="9" t="s">
        <v>61</v>
      </c>
      <c r="E1636" s="9" t="s">
        <v>914</v>
      </c>
      <c r="F1636" s="9" t="s">
        <v>306</v>
      </c>
      <c r="G1636" s="13">
        <v>2013.0</v>
      </c>
      <c r="H1636" s="13">
        <v>29812.0</v>
      </c>
      <c r="I1636" s="13">
        <v>1.0</v>
      </c>
      <c r="J1636" s="13">
        <v>375000.0</v>
      </c>
      <c r="K1636" s="9" t="s">
        <v>3369</v>
      </c>
      <c r="L1636" s="13">
        <v>4.2</v>
      </c>
      <c r="M1636" s="9" t="s">
        <v>3370</v>
      </c>
      <c r="N1636" s="13">
        <v>360385.0</v>
      </c>
      <c r="O1636" s="13">
        <v>361000.0</v>
      </c>
    </row>
    <row r="1637">
      <c r="A1637" s="13">
        <v>127098.0</v>
      </c>
      <c r="B1637" s="9" t="s">
        <v>5224</v>
      </c>
      <c r="C1637" s="14">
        <v>42414.0</v>
      </c>
      <c r="D1637" s="9" t="s">
        <v>91</v>
      </c>
      <c r="E1637" s="9" t="s">
        <v>105</v>
      </c>
      <c r="F1637" s="9" t="s">
        <v>106</v>
      </c>
      <c r="G1637" s="13">
        <v>2013.0</v>
      </c>
      <c r="H1637" s="13">
        <v>24123.0</v>
      </c>
      <c r="I1637" s="13">
        <v>1.0</v>
      </c>
      <c r="J1637" s="13">
        <v>1800000.0</v>
      </c>
      <c r="K1637" s="9" t="s">
        <v>3376</v>
      </c>
      <c r="L1637" s="13">
        <v>4.3</v>
      </c>
      <c r="M1637" s="9" t="s">
        <v>3372</v>
      </c>
    </row>
    <row r="1638">
      <c r="A1638" s="13">
        <v>139889.0</v>
      </c>
      <c r="B1638" s="9" t="s">
        <v>5225</v>
      </c>
      <c r="C1638" s="14">
        <v>42426.0</v>
      </c>
      <c r="D1638" s="9" t="s">
        <v>61</v>
      </c>
      <c r="E1638" s="9" t="s">
        <v>598</v>
      </c>
      <c r="F1638" s="9" t="s">
        <v>661</v>
      </c>
      <c r="G1638" s="13">
        <v>2014.0</v>
      </c>
      <c r="H1638" s="13">
        <v>2760.0</v>
      </c>
      <c r="I1638" s="13">
        <v>1.0</v>
      </c>
      <c r="J1638" s="13">
        <v>500000.0</v>
      </c>
      <c r="K1638" s="9" t="s">
        <v>3376</v>
      </c>
      <c r="L1638" s="13">
        <v>4.1</v>
      </c>
      <c r="M1638" s="9" t="s">
        <v>3372</v>
      </c>
    </row>
    <row r="1639">
      <c r="A1639" s="13">
        <v>229623.0</v>
      </c>
      <c r="B1639" s="9" t="s">
        <v>5226</v>
      </c>
      <c r="C1639" s="14">
        <v>42457.0</v>
      </c>
      <c r="D1639" s="9" t="s">
        <v>55</v>
      </c>
      <c r="E1639" s="9" t="s">
        <v>58</v>
      </c>
      <c r="F1639" s="9" t="s">
        <v>121</v>
      </c>
      <c r="G1639" s="13">
        <v>2012.0</v>
      </c>
      <c r="H1639" s="13">
        <v>33644.0</v>
      </c>
      <c r="I1639" s="13">
        <v>1.0</v>
      </c>
      <c r="J1639" s="13">
        <v>788000.0</v>
      </c>
      <c r="K1639" s="9" t="s">
        <v>3376</v>
      </c>
      <c r="L1639" s="13">
        <v>4.0</v>
      </c>
      <c r="M1639" s="9" t="s">
        <v>3372</v>
      </c>
      <c r="O1639" s="13">
        <v>884500.0</v>
      </c>
    </row>
    <row r="1640">
      <c r="A1640" s="13">
        <v>62033.0</v>
      </c>
      <c r="B1640" s="9" t="s">
        <v>5227</v>
      </c>
      <c r="C1640" s="14">
        <v>42326.0</v>
      </c>
      <c r="D1640" s="9" t="s">
        <v>91</v>
      </c>
      <c r="E1640" s="9" t="s">
        <v>5228</v>
      </c>
      <c r="F1640" s="9" t="s">
        <v>5229</v>
      </c>
      <c r="G1640" s="13">
        <v>2006.0</v>
      </c>
      <c r="H1640" s="13">
        <v>80020.0</v>
      </c>
      <c r="I1640" s="13">
        <v>2.0</v>
      </c>
      <c r="J1640" s="13">
        <v>570000.0</v>
      </c>
      <c r="K1640" s="9" t="s">
        <v>3385</v>
      </c>
      <c r="L1640" s="13">
        <v>3.2</v>
      </c>
      <c r="M1640" s="9" t="s">
        <v>3370</v>
      </c>
      <c r="O1640" s="13">
        <v>258660.0</v>
      </c>
    </row>
    <row r="1641">
      <c r="A1641" s="13">
        <v>22437.0</v>
      </c>
      <c r="B1641" s="9" t="s">
        <v>5230</v>
      </c>
      <c r="C1641" s="14">
        <v>42302.0</v>
      </c>
      <c r="D1641" s="9" t="s">
        <v>91</v>
      </c>
      <c r="E1641" s="9" t="s">
        <v>243</v>
      </c>
      <c r="F1641" s="9" t="s">
        <v>235</v>
      </c>
      <c r="G1641" s="13">
        <v>2010.0</v>
      </c>
      <c r="H1641" s="13">
        <v>58047.0</v>
      </c>
      <c r="I1641" s="13">
        <v>3.0</v>
      </c>
      <c r="J1641" s="13">
        <v>425000.0</v>
      </c>
      <c r="K1641" s="9" t="s">
        <v>3383</v>
      </c>
      <c r="L1641" s="13">
        <v>3.7</v>
      </c>
      <c r="M1641" s="9" t="s">
        <v>3370</v>
      </c>
      <c r="O1641" s="34"/>
    </row>
    <row r="1642">
      <c r="A1642" s="13">
        <v>115740.0</v>
      </c>
      <c r="B1642" s="9" t="s">
        <v>5231</v>
      </c>
      <c r="C1642" s="14">
        <v>42391.0</v>
      </c>
      <c r="D1642" s="9" t="s">
        <v>91</v>
      </c>
      <c r="E1642" s="9" t="s">
        <v>1223</v>
      </c>
      <c r="F1642" s="9" t="s">
        <v>1513</v>
      </c>
      <c r="G1642" s="13">
        <v>2012.0</v>
      </c>
      <c r="H1642" s="13">
        <v>45909.0</v>
      </c>
      <c r="I1642" s="13">
        <v>2.0</v>
      </c>
      <c r="J1642" s="13">
        <v>270000.0</v>
      </c>
      <c r="K1642" s="9" t="s">
        <v>3369</v>
      </c>
      <c r="L1642" s="13">
        <v>3.7</v>
      </c>
      <c r="M1642" s="9" t="s">
        <v>3370</v>
      </c>
      <c r="O1642" s="13">
        <v>233100.0</v>
      </c>
    </row>
    <row r="1643">
      <c r="A1643" s="13">
        <v>121926.0</v>
      </c>
      <c r="B1643" s="9" t="s">
        <v>5232</v>
      </c>
      <c r="C1643" s="14">
        <v>42402.0</v>
      </c>
      <c r="D1643" s="9" t="s">
        <v>542</v>
      </c>
      <c r="E1643" s="9" t="s">
        <v>3423</v>
      </c>
      <c r="F1643" s="9" t="s">
        <v>5233</v>
      </c>
      <c r="G1643" s="13">
        <v>2010.0</v>
      </c>
      <c r="H1643" s="13">
        <v>78142.0</v>
      </c>
      <c r="I1643" s="13">
        <v>2.0</v>
      </c>
      <c r="J1643" s="13">
        <v>340000.0</v>
      </c>
      <c r="K1643" s="9" t="s">
        <v>3369</v>
      </c>
      <c r="L1643" s="13">
        <v>2.8</v>
      </c>
      <c r="M1643" s="9" t="s">
        <v>3372</v>
      </c>
      <c r="O1643" s="13">
        <v>279450.0</v>
      </c>
    </row>
    <row r="1644">
      <c r="A1644" s="13">
        <v>101899.0</v>
      </c>
      <c r="B1644" s="9" t="s">
        <v>5234</v>
      </c>
      <c r="C1644" s="14">
        <v>42361.0</v>
      </c>
      <c r="D1644" s="9" t="s">
        <v>91</v>
      </c>
      <c r="E1644" s="9" t="s">
        <v>243</v>
      </c>
      <c r="F1644" s="9" t="s">
        <v>799</v>
      </c>
      <c r="G1644" s="13">
        <v>2010.0</v>
      </c>
      <c r="H1644" s="13">
        <v>28368.0</v>
      </c>
      <c r="I1644" s="13">
        <v>2.0</v>
      </c>
      <c r="J1644" s="13">
        <v>440001.0</v>
      </c>
      <c r="K1644" s="34"/>
      <c r="L1644" s="13">
        <v>4.0</v>
      </c>
      <c r="M1644" s="9" t="s">
        <v>3370</v>
      </c>
      <c r="O1644" s="13">
        <v>348750.0</v>
      </c>
    </row>
    <row r="1645">
      <c r="A1645" s="13">
        <v>103017.0</v>
      </c>
      <c r="B1645" s="9" t="s">
        <v>5235</v>
      </c>
      <c r="C1645" s="14">
        <v>42367.0</v>
      </c>
      <c r="D1645" s="9" t="s">
        <v>64</v>
      </c>
      <c r="E1645" s="9" t="s">
        <v>174</v>
      </c>
      <c r="F1645" s="9" t="s">
        <v>219</v>
      </c>
      <c r="G1645" s="13">
        <v>2013.0</v>
      </c>
      <c r="H1645" s="13">
        <v>37923.0</v>
      </c>
      <c r="I1645" s="13">
        <v>1.0</v>
      </c>
      <c r="J1645" s="13">
        <v>660000.0</v>
      </c>
      <c r="K1645" s="9" t="s">
        <v>3387</v>
      </c>
      <c r="L1645" s="13">
        <v>3.9</v>
      </c>
      <c r="M1645" s="9" t="s">
        <v>3370</v>
      </c>
      <c r="O1645" s="13">
        <v>703800.0</v>
      </c>
    </row>
    <row r="1646">
      <c r="A1646" s="13">
        <v>136909.0</v>
      </c>
      <c r="B1646" s="9" t="s">
        <v>5236</v>
      </c>
      <c r="C1646" s="14">
        <v>42426.0</v>
      </c>
      <c r="D1646" s="9" t="s">
        <v>32</v>
      </c>
      <c r="E1646" s="9" t="s">
        <v>178</v>
      </c>
      <c r="F1646" s="9" t="s">
        <v>663</v>
      </c>
      <c r="G1646" s="13">
        <v>2012.0</v>
      </c>
      <c r="H1646" s="13">
        <v>32139.0</v>
      </c>
      <c r="I1646" s="13">
        <v>2.0</v>
      </c>
      <c r="J1646" s="13">
        <v>630000.0</v>
      </c>
      <c r="K1646" s="9" t="s">
        <v>3369</v>
      </c>
      <c r="L1646" s="13">
        <v>4.1</v>
      </c>
      <c r="M1646" s="9" t="s">
        <v>3372</v>
      </c>
      <c r="O1646" s="13">
        <v>696600.0</v>
      </c>
    </row>
    <row r="1647">
      <c r="A1647" s="13">
        <v>139164.0</v>
      </c>
      <c r="B1647" s="9" t="s">
        <v>5237</v>
      </c>
      <c r="C1647" s="14">
        <v>42424.0</v>
      </c>
      <c r="D1647" s="9" t="s">
        <v>91</v>
      </c>
      <c r="E1647" s="9" t="s">
        <v>907</v>
      </c>
      <c r="F1647" s="9" t="s">
        <v>235</v>
      </c>
      <c r="G1647" s="13">
        <v>2010.0</v>
      </c>
      <c r="H1647" s="13">
        <v>27828.0</v>
      </c>
      <c r="I1647" s="13">
        <v>1.0</v>
      </c>
      <c r="J1647" s="13">
        <v>350000.0</v>
      </c>
      <c r="K1647" s="9" t="s">
        <v>3369</v>
      </c>
      <c r="L1647" s="13">
        <v>3.1</v>
      </c>
      <c r="M1647" s="9" t="s">
        <v>3370</v>
      </c>
      <c r="N1647" s="13">
        <v>327812.0</v>
      </c>
      <c r="O1647" s="13">
        <v>319900.0</v>
      </c>
    </row>
    <row r="1648">
      <c r="A1648" s="13">
        <v>99334.0</v>
      </c>
      <c r="B1648" s="9" t="s">
        <v>5238</v>
      </c>
      <c r="C1648" s="14">
        <v>42355.0</v>
      </c>
      <c r="D1648" s="9" t="s">
        <v>13</v>
      </c>
      <c r="E1648" s="9" t="s">
        <v>324</v>
      </c>
      <c r="F1648" s="9" t="s">
        <v>5239</v>
      </c>
      <c r="G1648" s="13">
        <v>2012.0</v>
      </c>
      <c r="H1648" s="13">
        <v>40634.0</v>
      </c>
      <c r="I1648" s="13">
        <v>1.0</v>
      </c>
      <c r="J1648" s="13">
        <v>490000.0</v>
      </c>
      <c r="K1648" s="9" t="s">
        <v>3369</v>
      </c>
      <c r="L1648" s="13">
        <v>3.8</v>
      </c>
      <c r="M1648" s="9" t="s">
        <v>3370</v>
      </c>
      <c r="O1648" s="13">
        <v>510600.0</v>
      </c>
    </row>
    <row r="1649">
      <c r="A1649" s="13">
        <v>107878.0</v>
      </c>
      <c r="B1649" s="9" t="s">
        <v>5240</v>
      </c>
      <c r="C1649" s="14">
        <v>42374.0</v>
      </c>
      <c r="D1649" s="9" t="s">
        <v>91</v>
      </c>
      <c r="E1649" s="9" t="s">
        <v>243</v>
      </c>
      <c r="F1649" s="9" t="s">
        <v>2774</v>
      </c>
      <c r="G1649" s="13">
        <v>2012.0</v>
      </c>
      <c r="H1649" s="13">
        <v>37313.0</v>
      </c>
      <c r="I1649" s="13">
        <v>1.0</v>
      </c>
      <c r="J1649" s="13">
        <v>600000.0</v>
      </c>
      <c r="K1649" s="9" t="s">
        <v>3383</v>
      </c>
      <c r="L1649" s="13">
        <v>3.8</v>
      </c>
      <c r="M1649" s="9" t="s">
        <v>3372</v>
      </c>
      <c r="O1649" s="13">
        <v>578800.0</v>
      </c>
    </row>
    <row r="1650">
      <c r="A1650" s="13">
        <v>115724.0</v>
      </c>
      <c r="B1650" s="9" t="s">
        <v>5241</v>
      </c>
      <c r="C1650" s="14">
        <v>42389.0</v>
      </c>
      <c r="D1650" s="9" t="s">
        <v>91</v>
      </c>
      <c r="E1650" s="9" t="s">
        <v>92</v>
      </c>
      <c r="F1650" s="9" t="s">
        <v>124</v>
      </c>
      <c r="G1650" s="13">
        <v>2012.0</v>
      </c>
      <c r="H1650" s="13">
        <v>85607.0</v>
      </c>
      <c r="I1650" s="13">
        <v>1.0</v>
      </c>
      <c r="J1650" s="13">
        <v>800000.0</v>
      </c>
      <c r="K1650" s="9" t="s">
        <v>3369</v>
      </c>
      <c r="L1650" s="13">
        <v>3.7</v>
      </c>
      <c r="M1650" s="9" t="s">
        <v>3372</v>
      </c>
      <c r="O1650" s="13">
        <v>823200.0</v>
      </c>
    </row>
    <row r="1651">
      <c r="A1651" s="13">
        <v>65440.0</v>
      </c>
      <c r="B1651" s="9" t="s">
        <v>5242</v>
      </c>
      <c r="C1651" s="14">
        <v>42312.0</v>
      </c>
      <c r="D1651" s="9" t="s">
        <v>61</v>
      </c>
      <c r="E1651" s="9" t="s">
        <v>1903</v>
      </c>
      <c r="F1651" s="9" t="s">
        <v>1183</v>
      </c>
      <c r="G1651" s="13">
        <v>2007.0</v>
      </c>
      <c r="H1651" s="13">
        <v>67129.0</v>
      </c>
      <c r="I1651" s="13">
        <v>2.0</v>
      </c>
      <c r="J1651" s="13">
        <v>180000.0</v>
      </c>
      <c r="K1651" s="9" t="s">
        <v>3376</v>
      </c>
      <c r="L1651" s="13">
        <v>2.8</v>
      </c>
      <c r="M1651" s="9" t="s">
        <v>3418</v>
      </c>
      <c r="O1651" s="13">
        <v>118530.0</v>
      </c>
    </row>
    <row r="1652">
      <c r="A1652" s="13">
        <v>78266.0</v>
      </c>
      <c r="B1652" s="9" t="s">
        <v>5243</v>
      </c>
      <c r="C1652" s="14">
        <v>42331.0</v>
      </c>
      <c r="D1652" s="9" t="s">
        <v>273</v>
      </c>
      <c r="E1652" s="9" t="s">
        <v>2225</v>
      </c>
      <c r="F1652" s="9" t="s">
        <v>226</v>
      </c>
      <c r="G1652" s="13">
        <v>2010.0</v>
      </c>
      <c r="H1652" s="13">
        <v>19605.0</v>
      </c>
      <c r="I1652" s="13">
        <v>1.0</v>
      </c>
      <c r="J1652" s="13">
        <v>108000.0</v>
      </c>
      <c r="K1652" s="34"/>
      <c r="L1652" s="13">
        <v>3.4</v>
      </c>
      <c r="M1652" s="9" t="s">
        <v>3370</v>
      </c>
      <c r="N1652" s="13">
        <v>80418.0</v>
      </c>
      <c r="O1652" s="13">
        <v>100100.0</v>
      </c>
    </row>
    <row r="1653">
      <c r="A1653" s="13">
        <v>99518.0</v>
      </c>
      <c r="B1653" s="9" t="s">
        <v>5244</v>
      </c>
      <c r="C1653" s="14">
        <v>42379.0</v>
      </c>
      <c r="D1653" s="9" t="s">
        <v>32</v>
      </c>
      <c r="E1653" s="9" t="s">
        <v>155</v>
      </c>
      <c r="F1653" s="9" t="s">
        <v>551</v>
      </c>
      <c r="G1653" s="13">
        <v>2007.0</v>
      </c>
      <c r="H1653" s="13">
        <v>119016.0</v>
      </c>
      <c r="I1653" s="13">
        <v>2.0</v>
      </c>
      <c r="J1653" s="13">
        <v>440000.0</v>
      </c>
      <c r="K1653" s="34"/>
      <c r="L1653" s="13">
        <v>3.1</v>
      </c>
      <c r="M1653" s="9" t="s">
        <v>3370</v>
      </c>
      <c r="O1653" s="13">
        <v>352620.0</v>
      </c>
    </row>
    <row r="1654">
      <c r="A1654" s="13">
        <v>108039.0</v>
      </c>
      <c r="B1654" s="9" t="s">
        <v>5245</v>
      </c>
      <c r="C1654" s="14">
        <v>42375.0</v>
      </c>
      <c r="D1654" s="9" t="s">
        <v>13</v>
      </c>
      <c r="E1654" s="9" t="s">
        <v>2750</v>
      </c>
      <c r="F1654" s="9" t="s">
        <v>3619</v>
      </c>
      <c r="G1654" s="13">
        <v>2006.0</v>
      </c>
      <c r="H1654" s="13">
        <v>107496.0</v>
      </c>
      <c r="I1654" s="13">
        <v>2.0</v>
      </c>
      <c r="J1654" s="13">
        <v>250000.0</v>
      </c>
      <c r="K1654" s="9" t="s">
        <v>3369</v>
      </c>
      <c r="L1654" s="13">
        <v>2.5</v>
      </c>
      <c r="M1654" s="9" t="s">
        <v>3370</v>
      </c>
      <c r="O1654" s="13">
        <v>244080.0</v>
      </c>
    </row>
    <row r="1655">
      <c r="A1655" s="13">
        <v>217826.0</v>
      </c>
      <c r="B1655" s="9" t="s">
        <v>5246</v>
      </c>
      <c r="C1655" s="14">
        <v>42443.0</v>
      </c>
      <c r="D1655" s="9" t="s">
        <v>61</v>
      </c>
      <c r="E1655" s="9" t="s">
        <v>127</v>
      </c>
      <c r="F1655" s="9" t="s">
        <v>172</v>
      </c>
      <c r="G1655" s="13">
        <v>2014.0</v>
      </c>
      <c r="H1655" s="13">
        <v>16512.0</v>
      </c>
      <c r="I1655" s="13">
        <v>1.0</v>
      </c>
      <c r="J1655" s="13">
        <v>900000.0</v>
      </c>
      <c r="K1655" s="9" t="s">
        <v>3369</v>
      </c>
      <c r="L1655" s="13">
        <v>4.5</v>
      </c>
      <c r="M1655" s="9" t="s">
        <v>3372</v>
      </c>
      <c r="N1655" s="13">
        <v>742223.0</v>
      </c>
      <c r="O1655" s="13">
        <v>848500.0</v>
      </c>
    </row>
    <row r="1656">
      <c r="A1656" s="13">
        <v>225414.0</v>
      </c>
      <c r="B1656" s="9" t="s">
        <v>5247</v>
      </c>
      <c r="C1656" s="14">
        <v>42450.0</v>
      </c>
      <c r="D1656" s="9" t="s">
        <v>61</v>
      </c>
      <c r="E1656" s="9" t="s">
        <v>216</v>
      </c>
      <c r="F1656" s="9" t="s">
        <v>252</v>
      </c>
      <c r="G1656" s="13">
        <v>2015.0</v>
      </c>
      <c r="H1656" s="13">
        <v>8167.0</v>
      </c>
      <c r="I1656" s="13">
        <v>2.0</v>
      </c>
      <c r="J1656" s="13">
        <v>750000.0</v>
      </c>
      <c r="K1656" s="9" t="s">
        <v>3369</v>
      </c>
      <c r="L1656" s="13">
        <v>2.3</v>
      </c>
      <c r="M1656" s="9" t="s">
        <v>3372</v>
      </c>
    </row>
    <row r="1657">
      <c r="A1657" s="13">
        <v>63392.0</v>
      </c>
      <c r="B1657" s="9" t="s">
        <v>5248</v>
      </c>
      <c r="C1657" s="14">
        <v>42317.0</v>
      </c>
      <c r="D1657" s="9" t="s">
        <v>77</v>
      </c>
      <c r="E1657" s="9" t="s">
        <v>623</v>
      </c>
      <c r="F1657" s="9" t="s">
        <v>600</v>
      </c>
      <c r="G1657" s="13">
        <v>2010.0</v>
      </c>
      <c r="H1657" s="13">
        <v>74472.0</v>
      </c>
      <c r="I1657" s="13">
        <v>2.0</v>
      </c>
      <c r="J1657" s="13">
        <v>340000.0</v>
      </c>
      <c r="K1657" s="9" t="s">
        <v>3376</v>
      </c>
      <c r="L1657" s="13">
        <v>3.6</v>
      </c>
      <c r="M1657" s="9" t="s">
        <v>3374</v>
      </c>
      <c r="O1657" s="13">
        <v>268200.0</v>
      </c>
    </row>
    <row r="1658">
      <c r="A1658" s="13">
        <v>224466.0</v>
      </c>
      <c r="B1658" s="9" t="s">
        <v>5249</v>
      </c>
      <c r="C1658" s="14">
        <v>42450.0</v>
      </c>
      <c r="D1658" s="9" t="s">
        <v>55</v>
      </c>
      <c r="E1658" s="9" t="s">
        <v>4314</v>
      </c>
      <c r="F1658" s="9" t="s">
        <v>4315</v>
      </c>
      <c r="G1658" s="13">
        <v>2015.0</v>
      </c>
      <c r="H1658" s="13">
        <v>2004.0</v>
      </c>
      <c r="I1658" s="13">
        <v>1.0</v>
      </c>
      <c r="J1658" s="13">
        <v>400000.0</v>
      </c>
      <c r="K1658" s="9" t="s">
        <v>3369</v>
      </c>
      <c r="L1658" s="13">
        <v>4.7</v>
      </c>
      <c r="M1658" s="9" t="s">
        <v>3372</v>
      </c>
    </row>
    <row r="1659">
      <c r="A1659" s="13">
        <v>226008.0</v>
      </c>
      <c r="B1659" s="9" t="s">
        <v>5250</v>
      </c>
      <c r="C1659" s="14">
        <v>42451.0</v>
      </c>
      <c r="D1659" s="9" t="s">
        <v>64</v>
      </c>
      <c r="E1659" s="9" t="s">
        <v>174</v>
      </c>
      <c r="F1659" s="9" t="s">
        <v>175</v>
      </c>
      <c r="G1659" s="13">
        <v>2012.0</v>
      </c>
      <c r="H1659" s="13">
        <v>65648.0</v>
      </c>
      <c r="I1659" s="13">
        <v>1.0</v>
      </c>
      <c r="J1659" s="13">
        <v>590000.0</v>
      </c>
      <c r="K1659" s="9" t="s">
        <v>3369</v>
      </c>
      <c r="L1659" s="13">
        <v>4.1</v>
      </c>
      <c r="M1659" s="9" t="s">
        <v>3372</v>
      </c>
      <c r="O1659" s="13">
        <v>736200.0</v>
      </c>
    </row>
    <row r="1660">
      <c r="A1660" s="13">
        <v>111549.0</v>
      </c>
      <c r="B1660" s="9" t="s">
        <v>5251</v>
      </c>
      <c r="C1660" s="14">
        <v>42388.0</v>
      </c>
      <c r="D1660" s="9" t="s">
        <v>91</v>
      </c>
      <c r="E1660" s="9" t="s">
        <v>243</v>
      </c>
      <c r="F1660" s="9" t="s">
        <v>5252</v>
      </c>
      <c r="G1660" s="13">
        <v>2013.0</v>
      </c>
      <c r="H1660" s="13">
        <v>19618.0</v>
      </c>
      <c r="I1660" s="13">
        <v>1.0</v>
      </c>
      <c r="J1660" s="13">
        <v>650000.0</v>
      </c>
      <c r="K1660" s="9" t="s">
        <v>3387</v>
      </c>
      <c r="L1660" s="13">
        <v>4.0</v>
      </c>
      <c r="M1660" s="9" t="s">
        <v>3370</v>
      </c>
      <c r="O1660" s="13">
        <v>719300.0</v>
      </c>
    </row>
    <row r="1661">
      <c r="A1661" s="13">
        <v>117192.0</v>
      </c>
      <c r="B1661" s="9" t="s">
        <v>5253</v>
      </c>
      <c r="C1661" s="14">
        <v>42394.0</v>
      </c>
      <c r="D1661" s="9" t="s">
        <v>91</v>
      </c>
      <c r="E1661" s="9" t="s">
        <v>92</v>
      </c>
      <c r="F1661" s="9" t="s">
        <v>250</v>
      </c>
      <c r="G1661" s="13">
        <v>2011.0</v>
      </c>
      <c r="H1661" s="13">
        <v>51148.0</v>
      </c>
      <c r="I1661" s="13">
        <v>1.0</v>
      </c>
      <c r="J1661" s="13">
        <v>600000.0</v>
      </c>
      <c r="K1661" s="9" t="s">
        <v>3369</v>
      </c>
      <c r="L1661" s="13">
        <v>3.4</v>
      </c>
      <c r="M1661" s="9" t="s">
        <v>3372</v>
      </c>
      <c r="O1661" s="13">
        <v>616100.0</v>
      </c>
    </row>
    <row r="1662">
      <c r="A1662" s="13">
        <v>103845.0</v>
      </c>
      <c r="B1662" s="9" t="s">
        <v>5254</v>
      </c>
      <c r="C1662" s="14">
        <v>42365.0</v>
      </c>
      <c r="D1662" s="9" t="s">
        <v>36</v>
      </c>
      <c r="E1662" s="9" t="s">
        <v>902</v>
      </c>
      <c r="F1662" s="9" t="s">
        <v>616</v>
      </c>
      <c r="G1662" s="13">
        <v>2011.0</v>
      </c>
      <c r="H1662" s="13">
        <v>26105.0</v>
      </c>
      <c r="I1662" s="13">
        <v>2.0</v>
      </c>
      <c r="J1662" s="13">
        <v>380000.0</v>
      </c>
      <c r="K1662" s="9" t="s">
        <v>3369</v>
      </c>
      <c r="L1662" s="13">
        <v>3.7</v>
      </c>
      <c r="M1662" s="9" t="s">
        <v>3370</v>
      </c>
      <c r="O1662" s="13">
        <v>348300.0</v>
      </c>
    </row>
    <row r="1663">
      <c r="A1663" s="13">
        <v>116849.0</v>
      </c>
      <c r="B1663" s="9" t="s">
        <v>5255</v>
      </c>
      <c r="C1663" s="14">
        <v>42392.0</v>
      </c>
      <c r="D1663" s="9" t="s">
        <v>273</v>
      </c>
      <c r="E1663" s="9" t="s">
        <v>1129</v>
      </c>
      <c r="F1663" s="9" t="s">
        <v>1793</v>
      </c>
      <c r="G1663" s="13">
        <v>2011.0</v>
      </c>
      <c r="H1663" s="13">
        <v>63697.0</v>
      </c>
      <c r="I1663" s="13">
        <v>1.0</v>
      </c>
      <c r="J1663" s="13">
        <v>299999.0</v>
      </c>
      <c r="K1663" s="9" t="s">
        <v>3369</v>
      </c>
      <c r="L1663" s="13">
        <v>3.9</v>
      </c>
      <c r="M1663" s="9" t="s">
        <v>3370</v>
      </c>
      <c r="O1663" s="13">
        <v>427600.0</v>
      </c>
    </row>
    <row r="1664">
      <c r="A1664" s="13">
        <v>21521.0</v>
      </c>
      <c r="B1664" s="9" t="s">
        <v>5256</v>
      </c>
      <c r="C1664" s="14">
        <v>42293.0</v>
      </c>
      <c r="D1664" s="9" t="s">
        <v>61</v>
      </c>
      <c r="E1664" s="13">
        <v>800.0</v>
      </c>
      <c r="F1664" s="9" t="s">
        <v>4417</v>
      </c>
      <c r="G1664" s="13">
        <v>2009.0</v>
      </c>
      <c r="H1664" s="13">
        <v>26000.0</v>
      </c>
      <c r="I1664" s="13">
        <v>1.0</v>
      </c>
      <c r="J1664" s="13">
        <v>130000.0</v>
      </c>
      <c r="K1664" s="9" t="s">
        <v>3383</v>
      </c>
      <c r="L1664" s="13">
        <v>3.1</v>
      </c>
      <c r="M1664" s="9" t="s">
        <v>3374</v>
      </c>
      <c r="N1664" s="13">
        <v>132442.0</v>
      </c>
      <c r="O1664" s="13">
        <v>108900.0</v>
      </c>
    </row>
    <row r="1665">
      <c r="A1665" s="13">
        <v>85545.0</v>
      </c>
      <c r="B1665" s="9" t="s">
        <v>5257</v>
      </c>
      <c r="C1665" s="14">
        <v>42336.0</v>
      </c>
      <c r="D1665" s="9" t="s">
        <v>81</v>
      </c>
      <c r="E1665" s="9" t="s">
        <v>1099</v>
      </c>
      <c r="F1665" s="9" t="s">
        <v>1124</v>
      </c>
      <c r="G1665" s="13">
        <v>2008.0</v>
      </c>
      <c r="H1665" s="13">
        <v>61194.0</v>
      </c>
      <c r="I1665" s="13">
        <v>3.0</v>
      </c>
      <c r="J1665" s="13">
        <v>400000.0</v>
      </c>
      <c r="K1665" s="9" t="s">
        <v>3369</v>
      </c>
      <c r="L1665" s="13">
        <v>2.9</v>
      </c>
      <c r="M1665" s="9" t="s">
        <v>3370</v>
      </c>
      <c r="O1665" s="13">
        <v>277780.0</v>
      </c>
    </row>
    <row r="1666">
      <c r="A1666" s="13">
        <v>113738.0</v>
      </c>
      <c r="B1666" s="9" t="s">
        <v>5258</v>
      </c>
      <c r="C1666" s="14">
        <v>42387.0</v>
      </c>
      <c r="D1666" s="9" t="s">
        <v>64</v>
      </c>
      <c r="E1666" s="9" t="s">
        <v>98</v>
      </c>
      <c r="F1666" s="9" t="s">
        <v>280</v>
      </c>
      <c r="G1666" s="13">
        <v>2011.0</v>
      </c>
      <c r="H1666" s="13">
        <v>43255.0</v>
      </c>
      <c r="I1666" s="13">
        <v>1.0</v>
      </c>
      <c r="J1666" s="13">
        <v>550000.0</v>
      </c>
      <c r="K1666" s="9" t="s">
        <v>3383</v>
      </c>
      <c r="L1666" s="13">
        <v>3.6</v>
      </c>
      <c r="M1666" s="9" t="s">
        <v>3370</v>
      </c>
      <c r="O1666" s="13">
        <v>469600.0</v>
      </c>
    </row>
    <row r="1667">
      <c r="A1667" s="13">
        <v>224482.0</v>
      </c>
      <c r="B1667" s="9" t="s">
        <v>5259</v>
      </c>
      <c r="C1667" s="14">
        <v>42450.0</v>
      </c>
      <c r="D1667" s="9" t="s">
        <v>61</v>
      </c>
      <c r="E1667" s="9" t="s">
        <v>1831</v>
      </c>
      <c r="F1667" s="9" t="s">
        <v>1844</v>
      </c>
      <c r="G1667" s="13">
        <v>2009.0</v>
      </c>
      <c r="H1667" s="13">
        <v>107094.0</v>
      </c>
      <c r="I1667" s="13">
        <v>1.0</v>
      </c>
      <c r="J1667" s="13">
        <v>200000.0</v>
      </c>
      <c r="K1667" s="9" t="s">
        <v>3369</v>
      </c>
      <c r="L1667" s="13">
        <v>2.0</v>
      </c>
      <c r="M1667" s="9" t="s">
        <v>3372</v>
      </c>
      <c r="N1667" s="13">
        <v>184554.0</v>
      </c>
      <c r="O1667" s="13">
        <v>163700.0</v>
      </c>
    </row>
    <row r="1668">
      <c r="A1668" s="13">
        <v>105589.0</v>
      </c>
      <c r="B1668" s="9" t="s">
        <v>5260</v>
      </c>
      <c r="C1668" s="14">
        <v>42376.0</v>
      </c>
      <c r="D1668" s="9" t="s">
        <v>91</v>
      </c>
      <c r="E1668" s="9" t="s">
        <v>92</v>
      </c>
      <c r="F1668" s="9" t="s">
        <v>141</v>
      </c>
      <c r="G1668" s="13">
        <v>2012.0</v>
      </c>
      <c r="H1668" s="13">
        <v>65494.0</v>
      </c>
      <c r="I1668" s="13">
        <v>1.0</v>
      </c>
      <c r="J1668" s="13">
        <v>890000.0</v>
      </c>
      <c r="K1668" s="34"/>
      <c r="L1668" s="13">
        <v>3.9</v>
      </c>
      <c r="M1668" s="9" t="s">
        <v>3372</v>
      </c>
      <c r="O1668" s="13">
        <v>915500.0</v>
      </c>
    </row>
    <row r="1669">
      <c r="A1669" s="13">
        <v>120833.0</v>
      </c>
      <c r="B1669" s="9" t="s">
        <v>5261</v>
      </c>
      <c r="C1669" s="14">
        <v>42406.0</v>
      </c>
      <c r="D1669" s="9" t="s">
        <v>44</v>
      </c>
      <c r="E1669" s="9" t="s">
        <v>72</v>
      </c>
      <c r="F1669" s="9" t="s">
        <v>73</v>
      </c>
      <c r="G1669" s="13">
        <v>2013.0</v>
      </c>
      <c r="H1669" s="13">
        <v>29455.0</v>
      </c>
      <c r="I1669" s="13">
        <v>1.0</v>
      </c>
      <c r="J1669" s="13">
        <v>1000000.0</v>
      </c>
      <c r="K1669" s="9" t="s">
        <v>3376</v>
      </c>
      <c r="L1669" s="13">
        <v>4.2</v>
      </c>
      <c r="M1669" s="9" t="s">
        <v>3370</v>
      </c>
      <c r="O1669" s="13">
        <v>1120600.0</v>
      </c>
    </row>
    <row r="1670">
      <c r="A1670" s="13">
        <v>107920.0</v>
      </c>
      <c r="B1670" s="9" t="s">
        <v>5262</v>
      </c>
      <c r="C1670" s="14">
        <v>42375.0</v>
      </c>
      <c r="D1670" s="9" t="s">
        <v>273</v>
      </c>
      <c r="E1670" s="9" t="s">
        <v>2424</v>
      </c>
      <c r="F1670" s="9" t="s">
        <v>2636</v>
      </c>
      <c r="G1670" s="13">
        <v>2011.0</v>
      </c>
      <c r="H1670" s="13">
        <v>60111.0</v>
      </c>
      <c r="I1670" s="13">
        <v>2.0</v>
      </c>
      <c r="J1670" s="13">
        <v>250000.0</v>
      </c>
      <c r="K1670" s="9" t="s">
        <v>3383</v>
      </c>
      <c r="L1670" s="13">
        <v>3.3</v>
      </c>
      <c r="M1670" s="9" t="s">
        <v>3372</v>
      </c>
      <c r="O1670" s="13">
        <v>240660.0</v>
      </c>
    </row>
    <row r="1671">
      <c r="A1671" s="13">
        <v>129121.0</v>
      </c>
      <c r="B1671" s="9" t="s">
        <v>5263</v>
      </c>
      <c r="C1671" s="14">
        <v>42414.0</v>
      </c>
      <c r="D1671" s="9" t="s">
        <v>61</v>
      </c>
      <c r="E1671" s="9" t="s">
        <v>443</v>
      </c>
      <c r="F1671" s="9" t="s">
        <v>657</v>
      </c>
      <c r="G1671" s="13">
        <v>2014.0</v>
      </c>
      <c r="H1671" s="13">
        <v>30017.0</v>
      </c>
      <c r="I1671" s="13">
        <v>1.0</v>
      </c>
      <c r="J1671" s="13">
        <v>610000.0</v>
      </c>
      <c r="K1671" s="9" t="s">
        <v>3369</v>
      </c>
      <c r="L1671" s="13">
        <v>4.3</v>
      </c>
      <c r="M1671" s="9" t="s">
        <v>3372</v>
      </c>
      <c r="O1671" s="13">
        <v>597500.0</v>
      </c>
    </row>
    <row r="1672">
      <c r="A1672" s="13">
        <v>74236.0</v>
      </c>
      <c r="B1672" s="9" t="s">
        <v>5264</v>
      </c>
      <c r="C1672" s="14">
        <v>42332.0</v>
      </c>
      <c r="D1672" s="9" t="s">
        <v>32</v>
      </c>
      <c r="E1672" s="9" t="s">
        <v>3789</v>
      </c>
      <c r="F1672" s="9" t="s">
        <v>5265</v>
      </c>
      <c r="G1672" s="13">
        <v>2013.0</v>
      </c>
      <c r="H1672" s="13">
        <v>19835.0</v>
      </c>
      <c r="I1672" s="13">
        <v>1.0</v>
      </c>
      <c r="J1672" s="13">
        <v>600000.0</v>
      </c>
      <c r="K1672" s="9" t="s">
        <v>3369</v>
      </c>
      <c r="L1672" s="13">
        <v>4.4</v>
      </c>
      <c r="M1672" s="9" t="s">
        <v>3418</v>
      </c>
      <c r="O1672" s="13">
        <v>584700.0</v>
      </c>
    </row>
    <row r="1673">
      <c r="A1673" s="13">
        <v>18914.0</v>
      </c>
      <c r="B1673" s="9" t="s">
        <v>5266</v>
      </c>
      <c r="C1673" s="14">
        <v>42267.0</v>
      </c>
      <c r="D1673" s="9" t="s">
        <v>61</v>
      </c>
      <c r="E1673" s="9" t="s">
        <v>127</v>
      </c>
      <c r="F1673" s="9" t="s">
        <v>3576</v>
      </c>
      <c r="G1673" s="13">
        <v>2014.0</v>
      </c>
      <c r="H1673" s="13">
        <v>9500.0</v>
      </c>
      <c r="I1673" s="13">
        <v>1.0</v>
      </c>
      <c r="J1673" s="13">
        <v>750000.0</v>
      </c>
      <c r="K1673" s="9" t="s">
        <v>3376</v>
      </c>
      <c r="L1673" s="13">
        <v>4.7</v>
      </c>
      <c r="M1673" s="9" t="s">
        <v>3374</v>
      </c>
      <c r="O1673" s="34"/>
    </row>
    <row r="1674">
      <c r="A1674" s="13">
        <v>225512.0</v>
      </c>
      <c r="B1674" s="9" t="s">
        <v>5267</v>
      </c>
      <c r="C1674" s="14">
        <v>42454.0</v>
      </c>
      <c r="D1674" s="9" t="s">
        <v>91</v>
      </c>
      <c r="E1674" s="9" t="s">
        <v>92</v>
      </c>
      <c r="F1674" s="9" t="s">
        <v>2116</v>
      </c>
      <c r="G1674" s="13">
        <v>2007.0</v>
      </c>
      <c r="H1674" s="13">
        <v>42868.0</v>
      </c>
      <c r="I1674" s="13">
        <v>1.0</v>
      </c>
      <c r="J1674" s="13">
        <v>300000.0</v>
      </c>
      <c r="K1674" s="9" t="s">
        <v>3369</v>
      </c>
      <c r="L1674" s="13">
        <v>3.2</v>
      </c>
      <c r="M1674" s="9" t="s">
        <v>3372</v>
      </c>
      <c r="O1674" s="13">
        <v>256100.0</v>
      </c>
    </row>
    <row r="1675">
      <c r="A1675" s="13">
        <v>228449.0</v>
      </c>
      <c r="B1675" s="9" t="s">
        <v>5268</v>
      </c>
      <c r="C1675" s="14">
        <v>42455.0</v>
      </c>
      <c r="D1675" s="9" t="s">
        <v>61</v>
      </c>
      <c r="E1675" s="9" t="s">
        <v>216</v>
      </c>
      <c r="F1675" s="9" t="s">
        <v>203</v>
      </c>
      <c r="G1675" s="13">
        <v>2008.0</v>
      </c>
      <c r="H1675" s="13">
        <v>36885.0</v>
      </c>
      <c r="I1675" s="13">
        <v>2.0</v>
      </c>
      <c r="J1675" s="13">
        <v>380000.0</v>
      </c>
      <c r="K1675" s="9" t="s">
        <v>3369</v>
      </c>
      <c r="L1675" s="13">
        <v>2.0</v>
      </c>
      <c r="M1675" s="9" t="s">
        <v>3372</v>
      </c>
      <c r="N1675" s="13">
        <v>332978.0</v>
      </c>
      <c r="O1675" s="13">
        <v>280440.0</v>
      </c>
    </row>
    <row r="1676">
      <c r="A1676" s="13">
        <v>74343.0</v>
      </c>
      <c r="B1676" s="9" t="s">
        <v>5269</v>
      </c>
      <c r="C1676" s="14">
        <v>42322.0</v>
      </c>
      <c r="D1676" s="9" t="s">
        <v>13</v>
      </c>
      <c r="E1676" s="9" t="s">
        <v>103</v>
      </c>
      <c r="F1676" s="9" t="s">
        <v>102</v>
      </c>
      <c r="G1676" s="13">
        <v>2010.0</v>
      </c>
      <c r="H1676" s="13">
        <v>45881.0</v>
      </c>
      <c r="I1676" s="13">
        <v>1.0</v>
      </c>
      <c r="J1676" s="13">
        <v>725000.0</v>
      </c>
      <c r="K1676" s="9" t="s">
        <v>3369</v>
      </c>
      <c r="L1676" s="13">
        <v>3.9</v>
      </c>
      <c r="M1676" s="9" t="s">
        <v>3370</v>
      </c>
      <c r="O1676" s="13">
        <v>590600.0</v>
      </c>
    </row>
    <row r="1677">
      <c r="A1677" s="13">
        <v>213211.0</v>
      </c>
      <c r="B1677" s="9" t="s">
        <v>5270</v>
      </c>
      <c r="C1677" s="14">
        <v>42432.0</v>
      </c>
      <c r="D1677" s="9" t="s">
        <v>91</v>
      </c>
      <c r="E1677" s="9" t="s">
        <v>1442</v>
      </c>
      <c r="F1677" s="9" t="s">
        <v>4133</v>
      </c>
      <c r="G1677" s="13">
        <v>2004.0</v>
      </c>
      <c r="H1677" s="13">
        <v>85880.0</v>
      </c>
      <c r="I1677" s="13">
        <v>2.0</v>
      </c>
      <c r="J1677" s="13">
        <v>290000.0</v>
      </c>
      <c r="K1677" s="9" t="s">
        <v>3369</v>
      </c>
      <c r="L1677" s="13">
        <v>2.7</v>
      </c>
      <c r="M1677" s="9" t="s">
        <v>3372</v>
      </c>
    </row>
    <row r="1678">
      <c r="A1678" s="13">
        <v>19385.0</v>
      </c>
      <c r="B1678" s="9" t="s">
        <v>5271</v>
      </c>
      <c r="C1678" s="14">
        <v>42276.0</v>
      </c>
      <c r="D1678" s="9" t="s">
        <v>77</v>
      </c>
      <c r="E1678" s="9" t="s">
        <v>2298</v>
      </c>
      <c r="F1678" s="9" t="s">
        <v>2299</v>
      </c>
      <c r="G1678" s="13">
        <v>2007.0</v>
      </c>
      <c r="H1678" s="13">
        <v>54160.0</v>
      </c>
      <c r="I1678" s="13">
        <v>2.0</v>
      </c>
      <c r="J1678" s="13">
        <v>160000.0</v>
      </c>
      <c r="K1678" s="9" t="s">
        <v>3369</v>
      </c>
      <c r="L1678" s="13">
        <v>2.9</v>
      </c>
      <c r="M1678" s="9" t="s">
        <v>3374</v>
      </c>
      <c r="N1678" s="13">
        <v>116166.0</v>
      </c>
      <c r="O1678" s="13">
        <v>124740.0</v>
      </c>
    </row>
    <row r="1679">
      <c r="A1679" s="13">
        <v>108436.0</v>
      </c>
      <c r="B1679" s="9" t="s">
        <v>5272</v>
      </c>
      <c r="C1679" s="14">
        <v>42377.0</v>
      </c>
      <c r="D1679" s="9" t="s">
        <v>77</v>
      </c>
      <c r="E1679" s="9" t="s">
        <v>2298</v>
      </c>
      <c r="F1679" s="9" t="s">
        <v>2299</v>
      </c>
      <c r="G1679" s="13">
        <v>2005.0</v>
      </c>
      <c r="H1679" s="13">
        <v>46178.0</v>
      </c>
      <c r="I1679" s="13">
        <v>2.0</v>
      </c>
      <c r="J1679" s="13">
        <v>140000.0</v>
      </c>
      <c r="K1679" s="9" t="s">
        <v>3383</v>
      </c>
      <c r="L1679" s="13">
        <v>2.0</v>
      </c>
      <c r="M1679" s="9" t="s">
        <v>3374</v>
      </c>
      <c r="N1679" s="13">
        <v>93902.0</v>
      </c>
      <c r="O1679" s="13">
        <v>108000.0</v>
      </c>
    </row>
    <row r="1680">
      <c r="A1680" s="13">
        <v>116334.0</v>
      </c>
      <c r="B1680" s="9" t="s">
        <v>5273</v>
      </c>
      <c r="C1680" s="14">
        <v>42392.0</v>
      </c>
      <c r="D1680" s="9" t="s">
        <v>25</v>
      </c>
      <c r="E1680" s="9" t="s">
        <v>50</v>
      </c>
      <c r="F1680" s="9" t="s">
        <v>122</v>
      </c>
      <c r="G1680" s="13">
        <v>2011.0</v>
      </c>
      <c r="H1680" s="13">
        <v>74335.0</v>
      </c>
      <c r="I1680" s="13">
        <v>1.0</v>
      </c>
      <c r="J1680" s="13">
        <v>1100000.0</v>
      </c>
      <c r="K1680" s="9" t="s">
        <v>3383</v>
      </c>
      <c r="L1680" s="13">
        <v>3.8</v>
      </c>
      <c r="M1680" s="9" t="s">
        <v>3372</v>
      </c>
      <c r="O1680" s="13">
        <v>1226400.0</v>
      </c>
    </row>
    <row r="1681">
      <c r="A1681" s="13">
        <v>57014.0</v>
      </c>
      <c r="B1681" s="9" t="s">
        <v>5274</v>
      </c>
      <c r="C1681" s="14">
        <v>42313.0</v>
      </c>
      <c r="D1681" s="9" t="s">
        <v>61</v>
      </c>
      <c r="E1681" s="9" t="s">
        <v>127</v>
      </c>
      <c r="F1681" s="9" t="s">
        <v>128</v>
      </c>
      <c r="G1681" s="13">
        <v>2014.0</v>
      </c>
      <c r="H1681" s="13">
        <v>22155.0</v>
      </c>
      <c r="I1681" s="13">
        <v>1.0</v>
      </c>
      <c r="J1681" s="13">
        <v>920000.0</v>
      </c>
      <c r="K1681" s="9" t="s">
        <v>3369</v>
      </c>
      <c r="L1681" s="13">
        <v>4.6</v>
      </c>
      <c r="M1681" s="9" t="s">
        <v>3374</v>
      </c>
      <c r="N1681" s="13">
        <v>853205.0</v>
      </c>
      <c r="O1681" s="13">
        <v>903700.0</v>
      </c>
    </row>
    <row r="1682">
      <c r="A1682" s="13">
        <v>67744.0</v>
      </c>
      <c r="B1682" s="9" t="s">
        <v>5275</v>
      </c>
      <c r="C1682" s="14">
        <v>42325.0</v>
      </c>
      <c r="D1682" s="9" t="s">
        <v>91</v>
      </c>
      <c r="E1682" s="9" t="s">
        <v>907</v>
      </c>
      <c r="F1682" s="9" t="s">
        <v>1434</v>
      </c>
      <c r="G1682" s="13">
        <v>2011.0</v>
      </c>
      <c r="H1682" s="13">
        <v>32285.0</v>
      </c>
      <c r="I1682" s="13">
        <v>1.0</v>
      </c>
      <c r="J1682" s="13">
        <v>350000.0</v>
      </c>
      <c r="K1682" s="9" t="s">
        <v>3383</v>
      </c>
      <c r="L1682" s="13">
        <v>3.6</v>
      </c>
      <c r="M1682" s="9" t="s">
        <v>3374</v>
      </c>
      <c r="N1682" s="13">
        <v>262664.0</v>
      </c>
      <c r="O1682" s="34"/>
    </row>
    <row r="1683">
      <c r="A1683" s="13">
        <v>100193.0</v>
      </c>
      <c r="B1683" s="9" t="s">
        <v>5276</v>
      </c>
      <c r="C1683" s="14">
        <v>42362.0</v>
      </c>
      <c r="D1683" s="9" t="s">
        <v>55</v>
      </c>
      <c r="E1683" s="9" t="s">
        <v>792</v>
      </c>
      <c r="F1683" s="9" t="s">
        <v>3633</v>
      </c>
      <c r="G1683" s="13">
        <v>2012.0</v>
      </c>
      <c r="H1683" s="13">
        <v>70348.0</v>
      </c>
      <c r="I1683" s="13">
        <v>1.0</v>
      </c>
      <c r="J1683" s="13">
        <v>550000.0</v>
      </c>
      <c r="K1683" s="9" t="s">
        <v>3369</v>
      </c>
      <c r="L1683" s="13">
        <v>3.9</v>
      </c>
      <c r="M1683" s="9" t="s">
        <v>3372</v>
      </c>
    </row>
    <row r="1684">
      <c r="A1684" s="13">
        <v>104940.0</v>
      </c>
      <c r="B1684" s="9" t="s">
        <v>5277</v>
      </c>
      <c r="C1684" s="14">
        <v>42366.0</v>
      </c>
      <c r="D1684" s="9" t="s">
        <v>61</v>
      </c>
      <c r="E1684" s="9" t="s">
        <v>1831</v>
      </c>
      <c r="F1684" s="9" t="s">
        <v>5278</v>
      </c>
      <c r="G1684" s="13">
        <v>2005.0</v>
      </c>
      <c r="H1684" s="13">
        <v>44231.0</v>
      </c>
      <c r="I1684" s="13">
        <v>2.0</v>
      </c>
      <c r="J1684" s="13">
        <v>155000.0</v>
      </c>
      <c r="K1684" s="9" t="s">
        <v>3369</v>
      </c>
      <c r="L1684" s="13">
        <v>2.2</v>
      </c>
      <c r="M1684" s="9" t="s">
        <v>3374</v>
      </c>
      <c r="N1684" s="13">
        <v>139424.0</v>
      </c>
      <c r="O1684" s="13">
        <v>102510.0</v>
      </c>
    </row>
    <row r="1685">
      <c r="A1685" s="13">
        <v>123426.0</v>
      </c>
      <c r="B1685" s="9" t="s">
        <v>5279</v>
      </c>
      <c r="C1685" s="14">
        <v>42404.0</v>
      </c>
      <c r="D1685" s="9" t="s">
        <v>77</v>
      </c>
      <c r="E1685" s="9" t="s">
        <v>623</v>
      </c>
      <c r="F1685" s="9" t="s">
        <v>1028</v>
      </c>
      <c r="G1685" s="13">
        <v>2013.0</v>
      </c>
      <c r="H1685" s="13">
        <v>38755.0</v>
      </c>
      <c r="I1685" s="13">
        <v>1.0</v>
      </c>
      <c r="J1685" s="13">
        <v>450000.0</v>
      </c>
      <c r="K1685" s="9" t="s">
        <v>3369</v>
      </c>
      <c r="L1685" s="13">
        <v>4.3</v>
      </c>
      <c r="M1685" s="9" t="s">
        <v>3370</v>
      </c>
      <c r="O1685" s="13">
        <v>460000.0</v>
      </c>
    </row>
    <row r="1686">
      <c r="A1686" s="13">
        <v>66886.0</v>
      </c>
      <c r="B1686" s="9" t="s">
        <v>5280</v>
      </c>
      <c r="C1686" s="14">
        <v>42317.0</v>
      </c>
      <c r="D1686" s="9" t="s">
        <v>61</v>
      </c>
      <c r="E1686" s="9" t="s">
        <v>202</v>
      </c>
      <c r="F1686" s="9" t="s">
        <v>306</v>
      </c>
      <c r="G1686" s="13">
        <v>2005.0</v>
      </c>
      <c r="H1686" s="13">
        <v>99190.0</v>
      </c>
      <c r="I1686" s="13">
        <v>2.0</v>
      </c>
      <c r="J1686" s="13">
        <v>275000.0</v>
      </c>
      <c r="K1686" s="9" t="s">
        <v>3369</v>
      </c>
      <c r="L1686" s="13">
        <v>2.9</v>
      </c>
      <c r="M1686" s="9" t="s">
        <v>3370</v>
      </c>
      <c r="N1686" s="13">
        <v>213070.0</v>
      </c>
      <c r="O1686" s="13">
        <v>189540.0</v>
      </c>
    </row>
    <row r="1687">
      <c r="A1687" s="13">
        <v>229093.0</v>
      </c>
      <c r="B1687" s="9" t="s">
        <v>5281</v>
      </c>
      <c r="C1687" s="14">
        <v>42457.0</v>
      </c>
      <c r="D1687" s="9" t="s">
        <v>77</v>
      </c>
      <c r="E1687" s="9" t="s">
        <v>3654</v>
      </c>
      <c r="F1687" s="9" t="s">
        <v>2757</v>
      </c>
      <c r="G1687" s="13">
        <v>2011.0</v>
      </c>
      <c r="H1687" s="13">
        <v>73131.0</v>
      </c>
      <c r="I1687" s="13">
        <v>2.0</v>
      </c>
      <c r="J1687" s="13">
        <v>390000.0</v>
      </c>
      <c r="K1687" s="9" t="s">
        <v>3385</v>
      </c>
      <c r="L1687" s="13">
        <v>3.6</v>
      </c>
      <c r="M1687" s="9" t="s">
        <v>3372</v>
      </c>
      <c r="O1687" s="13">
        <v>459540.0</v>
      </c>
    </row>
    <row r="1688">
      <c r="A1688" s="13">
        <v>20643.0</v>
      </c>
      <c r="B1688" s="9" t="s">
        <v>5282</v>
      </c>
      <c r="C1688" s="14">
        <v>42287.0</v>
      </c>
      <c r="D1688" s="9" t="s">
        <v>36</v>
      </c>
      <c r="E1688" s="9" t="s">
        <v>734</v>
      </c>
      <c r="F1688" s="9" t="s">
        <v>205</v>
      </c>
      <c r="G1688" s="13">
        <v>2014.0</v>
      </c>
      <c r="H1688" s="13">
        <v>9192.0</v>
      </c>
      <c r="I1688" s="13">
        <v>1.0</v>
      </c>
      <c r="J1688" s="13">
        <v>730000.0</v>
      </c>
      <c r="K1688" s="9" t="s">
        <v>3369</v>
      </c>
      <c r="L1688" s="13">
        <v>4.5</v>
      </c>
      <c r="M1688" s="9" t="s">
        <v>3374</v>
      </c>
      <c r="O1688" s="34"/>
    </row>
    <row r="1689">
      <c r="A1689" s="13">
        <v>21054.0</v>
      </c>
      <c r="B1689" s="9" t="s">
        <v>5283</v>
      </c>
      <c r="C1689" s="14">
        <v>42290.0</v>
      </c>
      <c r="D1689" s="9" t="s">
        <v>91</v>
      </c>
      <c r="E1689" s="9" t="s">
        <v>907</v>
      </c>
      <c r="F1689" s="9" t="s">
        <v>1013</v>
      </c>
      <c r="G1689" s="13">
        <v>2009.0</v>
      </c>
      <c r="H1689" s="13">
        <v>52751.0</v>
      </c>
      <c r="I1689" s="13">
        <v>1.0</v>
      </c>
      <c r="J1689" s="13">
        <v>315000.0</v>
      </c>
      <c r="K1689" s="9" t="s">
        <v>3369</v>
      </c>
      <c r="L1689" s="13">
        <v>3.5</v>
      </c>
      <c r="M1689" s="9" t="s">
        <v>3374</v>
      </c>
      <c r="N1689" s="13">
        <v>256459.0</v>
      </c>
      <c r="O1689" s="34"/>
    </row>
    <row r="1690">
      <c r="A1690" s="13">
        <v>89031.0</v>
      </c>
      <c r="B1690" s="9" t="s">
        <v>5284</v>
      </c>
      <c r="C1690" s="14">
        <v>42340.0</v>
      </c>
      <c r="D1690" s="9" t="s">
        <v>32</v>
      </c>
      <c r="E1690" s="9" t="s">
        <v>33</v>
      </c>
      <c r="F1690" s="9" t="s">
        <v>3483</v>
      </c>
      <c r="G1690" s="13">
        <v>2011.0</v>
      </c>
      <c r="H1690" s="13">
        <v>53545.0</v>
      </c>
      <c r="I1690" s="13">
        <v>1.0</v>
      </c>
      <c r="J1690" s="13">
        <v>1050000.0</v>
      </c>
      <c r="K1690" s="9" t="s">
        <v>3376</v>
      </c>
      <c r="L1690" s="13">
        <v>4.0</v>
      </c>
      <c r="M1690" s="9" t="s">
        <v>3374</v>
      </c>
      <c r="O1690" s="13">
        <v>1067400.0</v>
      </c>
    </row>
    <row r="1691">
      <c r="A1691" s="13">
        <v>19843.0</v>
      </c>
      <c r="B1691" s="9" t="s">
        <v>5285</v>
      </c>
      <c r="C1691" s="14">
        <v>42282.0</v>
      </c>
      <c r="D1691" s="9" t="s">
        <v>36</v>
      </c>
      <c r="E1691" s="9" t="s">
        <v>734</v>
      </c>
      <c r="F1691" s="9" t="s">
        <v>5286</v>
      </c>
      <c r="G1691" s="13">
        <v>2013.0</v>
      </c>
      <c r="H1691" s="13">
        <v>24861.0</v>
      </c>
      <c r="I1691" s="13">
        <v>1.0</v>
      </c>
      <c r="J1691" s="13">
        <v>550000.0</v>
      </c>
      <c r="K1691" s="9" t="s">
        <v>3369</v>
      </c>
      <c r="L1691" s="13">
        <v>4.3</v>
      </c>
      <c r="M1691" s="9" t="s">
        <v>3370</v>
      </c>
      <c r="O1691" s="13">
        <v>624800.0</v>
      </c>
    </row>
    <row r="1692">
      <c r="A1692" s="13">
        <v>212130.0</v>
      </c>
      <c r="B1692" s="9" t="s">
        <v>5287</v>
      </c>
      <c r="C1692" s="14">
        <v>42436.0</v>
      </c>
      <c r="D1692" s="9" t="s">
        <v>81</v>
      </c>
      <c r="E1692" s="9" t="s">
        <v>82</v>
      </c>
      <c r="F1692" s="9" t="s">
        <v>1288</v>
      </c>
      <c r="G1692" s="13">
        <v>2005.0</v>
      </c>
      <c r="H1692" s="13">
        <v>93951.0</v>
      </c>
      <c r="I1692" s="13">
        <v>1.0</v>
      </c>
      <c r="J1692" s="13">
        <v>210000.0</v>
      </c>
      <c r="K1692" s="9" t="s">
        <v>3369</v>
      </c>
      <c r="L1692" s="13">
        <v>2.3</v>
      </c>
      <c r="M1692" s="9" t="s">
        <v>3370</v>
      </c>
      <c r="O1692" s="13">
        <v>179200.0</v>
      </c>
    </row>
    <row r="1693">
      <c r="A1693" s="13">
        <v>99113.0</v>
      </c>
      <c r="B1693" s="9" t="s">
        <v>5288</v>
      </c>
      <c r="C1693" s="14">
        <v>42355.0</v>
      </c>
      <c r="D1693" s="9" t="s">
        <v>81</v>
      </c>
      <c r="E1693" s="9" t="s">
        <v>82</v>
      </c>
      <c r="F1693" s="9" t="s">
        <v>541</v>
      </c>
      <c r="G1693" s="13">
        <v>2011.0</v>
      </c>
      <c r="H1693" s="13">
        <v>29674.0</v>
      </c>
      <c r="I1693" s="13">
        <v>2.0</v>
      </c>
      <c r="J1693" s="13">
        <v>585000.0</v>
      </c>
      <c r="K1693" s="9" t="s">
        <v>3376</v>
      </c>
      <c r="L1693" s="13">
        <v>4.0</v>
      </c>
      <c r="M1693" s="9" t="s">
        <v>3374</v>
      </c>
      <c r="O1693" s="13">
        <v>505350.0</v>
      </c>
    </row>
    <row r="1694">
      <c r="A1694" s="13">
        <v>115236.0</v>
      </c>
      <c r="B1694" s="9" t="s">
        <v>5289</v>
      </c>
      <c r="C1694" s="14">
        <v>42389.0</v>
      </c>
      <c r="D1694" s="9" t="s">
        <v>61</v>
      </c>
      <c r="E1694" s="9" t="s">
        <v>652</v>
      </c>
      <c r="F1694" s="9" t="s">
        <v>3724</v>
      </c>
      <c r="G1694" s="13">
        <v>2007.0</v>
      </c>
      <c r="H1694" s="13">
        <v>92400.0</v>
      </c>
      <c r="I1694" s="13">
        <v>1.0</v>
      </c>
      <c r="J1694" s="13">
        <v>225000.0</v>
      </c>
      <c r="K1694" s="9" t="s">
        <v>3383</v>
      </c>
      <c r="L1694" s="13">
        <v>3.0</v>
      </c>
      <c r="M1694" s="9" t="s">
        <v>3374</v>
      </c>
      <c r="O1694" s="34"/>
    </row>
    <row r="1695">
      <c r="A1695" s="13">
        <v>214312.0</v>
      </c>
      <c r="B1695" s="9" t="s">
        <v>5290</v>
      </c>
      <c r="C1695" s="14">
        <v>42437.0</v>
      </c>
      <c r="D1695" s="9" t="s">
        <v>77</v>
      </c>
      <c r="E1695" s="9" t="s">
        <v>623</v>
      </c>
      <c r="F1695" s="9" t="s">
        <v>1028</v>
      </c>
      <c r="G1695" s="13">
        <v>2010.0</v>
      </c>
      <c r="H1695" s="13">
        <v>69279.0</v>
      </c>
      <c r="I1695" s="13">
        <v>1.0</v>
      </c>
      <c r="J1695" s="13">
        <v>315000.0</v>
      </c>
      <c r="K1695" s="9" t="s">
        <v>3369</v>
      </c>
      <c r="L1695" s="13">
        <v>3.6</v>
      </c>
      <c r="M1695" s="9" t="s">
        <v>3372</v>
      </c>
      <c r="O1695" s="13">
        <v>326100.0</v>
      </c>
    </row>
    <row r="1696">
      <c r="A1696" s="13">
        <v>73933.0</v>
      </c>
      <c r="B1696" s="9" t="s">
        <v>5291</v>
      </c>
      <c r="C1696" s="14">
        <v>42325.0</v>
      </c>
      <c r="D1696" s="9" t="s">
        <v>64</v>
      </c>
      <c r="E1696" s="9" t="s">
        <v>98</v>
      </c>
      <c r="F1696" s="9" t="s">
        <v>280</v>
      </c>
      <c r="G1696" s="13">
        <v>2013.0</v>
      </c>
      <c r="H1696" s="13">
        <v>31199.0</v>
      </c>
      <c r="I1696" s="13">
        <v>1.0</v>
      </c>
      <c r="J1696" s="13">
        <v>580000.0</v>
      </c>
      <c r="K1696" s="9" t="s">
        <v>3369</v>
      </c>
      <c r="L1696" s="13">
        <v>4.3</v>
      </c>
      <c r="M1696" s="9" t="s">
        <v>3374</v>
      </c>
      <c r="O1696" s="13">
        <v>586300.0</v>
      </c>
    </row>
    <row r="1697">
      <c r="A1697" s="13">
        <v>97910.0</v>
      </c>
      <c r="B1697" s="9" t="s">
        <v>5292</v>
      </c>
      <c r="C1697" s="14">
        <v>42358.0</v>
      </c>
      <c r="D1697" s="9" t="s">
        <v>61</v>
      </c>
      <c r="E1697" s="9" t="s">
        <v>1724</v>
      </c>
      <c r="F1697" s="9" t="s">
        <v>417</v>
      </c>
      <c r="G1697" s="13">
        <v>2015.0</v>
      </c>
      <c r="H1697" s="13">
        <v>816.0</v>
      </c>
      <c r="I1697" s="13">
        <v>1.0</v>
      </c>
      <c r="J1697" s="13">
        <v>355000.0</v>
      </c>
      <c r="K1697" s="9" t="s">
        <v>3376</v>
      </c>
      <c r="L1697" s="13">
        <v>4.5</v>
      </c>
      <c r="M1697" s="9" t="s">
        <v>3374</v>
      </c>
      <c r="O1697" s="34"/>
    </row>
    <row r="1698">
      <c r="A1698" s="13">
        <v>67859.0</v>
      </c>
      <c r="B1698" s="9" t="s">
        <v>5293</v>
      </c>
      <c r="C1698" s="14">
        <v>42315.0</v>
      </c>
      <c r="D1698" s="9" t="s">
        <v>91</v>
      </c>
      <c r="E1698" s="9" t="s">
        <v>92</v>
      </c>
      <c r="F1698" s="9" t="s">
        <v>2723</v>
      </c>
      <c r="G1698" s="13">
        <v>2012.0</v>
      </c>
      <c r="H1698" s="13">
        <v>59380.0</v>
      </c>
      <c r="I1698" s="13">
        <v>2.0</v>
      </c>
      <c r="J1698" s="13">
        <v>738000.0</v>
      </c>
      <c r="K1698" s="34"/>
      <c r="L1698" s="13">
        <v>4.3</v>
      </c>
      <c r="M1698" s="9" t="s">
        <v>3370</v>
      </c>
      <c r="O1698" s="34"/>
    </row>
    <row r="1699">
      <c r="A1699" s="13">
        <v>21771.0</v>
      </c>
      <c r="B1699" s="9" t="s">
        <v>5294</v>
      </c>
      <c r="C1699" s="14">
        <v>42295.0</v>
      </c>
      <c r="D1699" s="9" t="s">
        <v>91</v>
      </c>
      <c r="E1699" s="9" t="s">
        <v>243</v>
      </c>
      <c r="F1699" s="9" t="s">
        <v>454</v>
      </c>
      <c r="G1699" s="13">
        <v>2010.0</v>
      </c>
      <c r="H1699" s="13">
        <v>74726.0</v>
      </c>
      <c r="I1699" s="13">
        <v>1.0</v>
      </c>
      <c r="J1699" s="13">
        <v>420000.0</v>
      </c>
      <c r="K1699" s="9" t="s">
        <v>3385</v>
      </c>
      <c r="L1699" s="13">
        <v>3.1</v>
      </c>
      <c r="M1699" s="9" t="s">
        <v>3374</v>
      </c>
      <c r="O1699" s="13">
        <v>400200.0</v>
      </c>
    </row>
    <row r="1700">
      <c r="A1700" s="13">
        <v>127218.0</v>
      </c>
      <c r="B1700" s="9" t="s">
        <v>5295</v>
      </c>
      <c r="C1700" s="14">
        <v>42410.0</v>
      </c>
      <c r="D1700" s="9" t="s">
        <v>32</v>
      </c>
      <c r="E1700" s="9" t="s">
        <v>155</v>
      </c>
      <c r="F1700" s="9" t="s">
        <v>5296</v>
      </c>
      <c r="G1700" s="13">
        <v>2014.0</v>
      </c>
      <c r="H1700" s="13">
        <v>53487.0</v>
      </c>
      <c r="I1700" s="13">
        <v>1.0</v>
      </c>
      <c r="J1700" s="13">
        <v>1050000.0</v>
      </c>
      <c r="K1700" s="9" t="s">
        <v>3369</v>
      </c>
      <c r="L1700" s="13">
        <v>4.1</v>
      </c>
      <c r="M1700" s="9" t="s">
        <v>3372</v>
      </c>
      <c r="O1700" s="13">
        <v>831800.0</v>
      </c>
    </row>
    <row r="1701">
      <c r="A1701" s="13">
        <v>219017.0</v>
      </c>
      <c r="B1701" s="9" t="s">
        <v>5297</v>
      </c>
      <c r="C1701" s="14">
        <v>42442.0</v>
      </c>
      <c r="D1701" s="9" t="s">
        <v>91</v>
      </c>
      <c r="E1701" s="9" t="s">
        <v>92</v>
      </c>
      <c r="F1701" s="9" t="s">
        <v>5298</v>
      </c>
      <c r="G1701" s="13">
        <v>2011.0</v>
      </c>
      <c r="H1701" s="13">
        <v>38256.0</v>
      </c>
      <c r="I1701" s="13">
        <v>2.0</v>
      </c>
      <c r="J1701" s="13">
        <v>650000.0</v>
      </c>
      <c r="K1701" s="9" t="s">
        <v>3369</v>
      </c>
      <c r="L1701" s="13">
        <v>4.0</v>
      </c>
      <c r="M1701" s="9" t="s">
        <v>3372</v>
      </c>
    </row>
    <row r="1702">
      <c r="A1702" s="13">
        <v>127429.0</v>
      </c>
      <c r="B1702" s="9" t="s">
        <v>5299</v>
      </c>
      <c r="C1702" s="14">
        <v>42414.0</v>
      </c>
      <c r="D1702" s="9" t="s">
        <v>61</v>
      </c>
      <c r="E1702" s="9" t="s">
        <v>202</v>
      </c>
      <c r="F1702" s="9" t="s">
        <v>128</v>
      </c>
      <c r="G1702" s="13">
        <v>2012.0</v>
      </c>
      <c r="H1702" s="13">
        <v>77367.0</v>
      </c>
      <c r="I1702" s="13">
        <v>1.0</v>
      </c>
      <c r="J1702" s="13">
        <v>550000.0</v>
      </c>
      <c r="K1702" s="9" t="s">
        <v>3369</v>
      </c>
      <c r="L1702" s="13">
        <v>3.1</v>
      </c>
      <c r="M1702" s="9" t="s">
        <v>3370</v>
      </c>
      <c r="N1702" s="13">
        <v>481790.0</v>
      </c>
      <c r="O1702" s="13">
        <v>555200.0</v>
      </c>
    </row>
    <row r="1703">
      <c r="A1703" s="13">
        <v>134352.0</v>
      </c>
      <c r="B1703" s="9" t="s">
        <v>5300</v>
      </c>
      <c r="C1703" s="14">
        <v>42419.0</v>
      </c>
      <c r="D1703" s="9" t="s">
        <v>273</v>
      </c>
      <c r="E1703" s="9" t="s">
        <v>2225</v>
      </c>
      <c r="F1703" s="9" t="s">
        <v>226</v>
      </c>
      <c r="G1703" s="13">
        <v>2012.0</v>
      </c>
      <c r="H1703" s="13">
        <v>9180.0</v>
      </c>
      <c r="I1703" s="13">
        <v>2.0</v>
      </c>
      <c r="J1703" s="13">
        <v>100000.0</v>
      </c>
      <c r="K1703" s="9" t="s">
        <v>3369</v>
      </c>
      <c r="L1703" s="13">
        <v>3.4</v>
      </c>
      <c r="M1703" s="9" t="s">
        <v>3372</v>
      </c>
    </row>
    <row r="1704">
      <c r="A1704" s="13">
        <v>228018.0</v>
      </c>
      <c r="B1704" s="9" t="s">
        <v>5301</v>
      </c>
      <c r="C1704" s="14">
        <v>42454.0</v>
      </c>
      <c r="D1704" s="9" t="s">
        <v>32</v>
      </c>
      <c r="E1704" s="9" t="s">
        <v>155</v>
      </c>
      <c r="F1704" s="9" t="s">
        <v>2756</v>
      </c>
      <c r="G1704" s="13">
        <v>2011.0</v>
      </c>
      <c r="H1704" s="13">
        <v>177396.0</v>
      </c>
      <c r="I1704" s="13">
        <v>1.0</v>
      </c>
      <c r="J1704" s="13">
        <v>650000.0</v>
      </c>
      <c r="K1704" s="9" t="s">
        <v>3369</v>
      </c>
      <c r="L1704" s="13">
        <v>2.7</v>
      </c>
      <c r="M1704" s="9" t="s">
        <v>3372</v>
      </c>
    </row>
    <row r="1705">
      <c r="A1705" s="13">
        <v>68040.0</v>
      </c>
      <c r="B1705" s="9" t="s">
        <v>5302</v>
      </c>
      <c r="C1705" s="14">
        <v>42317.0</v>
      </c>
      <c r="D1705" s="9" t="s">
        <v>77</v>
      </c>
      <c r="E1705" s="9" t="s">
        <v>623</v>
      </c>
      <c r="F1705" s="9" t="s">
        <v>600</v>
      </c>
      <c r="G1705" s="13">
        <v>2011.0</v>
      </c>
      <c r="H1705" s="13">
        <v>48795.0</v>
      </c>
      <c r="I1705" s="13">
        <v>1.0</v>
      </c>
      <c r="J1705" s="13">
        <v>360000.0</v>
      </c>
      <c r="K1705" s="34"/>
      <c r="L1705" s="13">
        <v>3.0</v>
      </c>
      <c r="M1705" s="9" t="s">
        <v>3370</v>
      </c>
      <c r="O1705" s="13">
        <v>336000.0</v>
      </c>
    </row>
    <row r="1706">
      <c r="A1706" s="13">
        <v>103510.0</v>
      </c>
      <c r="B1706" s="9" t="s">
        <v>5303</v>
      </c>
      <c r="C1706" s="14">
        <v>42372.0</v>
      </c>
      <c r="D1706" s="9" t="s">
        <v>91</v>
      </c>
      <c r="E1706" s="9" t="s">
        <v>1442</v>
      </c>
      <c r="F1706" s="9" t="s">
        <v>4133</v>
      </c>
      <c r="G1706" s="13">
        <v>2005.0</v>
      </c>
      <c r="H1706" s="13">
        <v>45215.0</v>
      </c>
      <c r="I1706" s="13">
        <v>2.0</v>
      </c>
      <c r="J1706" s="13">
        <v>200000.0</v>
      </c>
      <c r="K1706" s="9" t="s">
        <v>3369</v>
      </c>
      <c r="L1706" s="13">
        <v>2.4</v>
      </c>
      <c r="M1706" s="9" t="s">
        <v>3374</v>
      </c>
      <c r="O1706" s="13">
        <v>114480.0</v>
      </c>
    </row>
    <row r="1707">
      <c r="A1707" s="13">
        <v>109378.0</v>
      </c>
      <c r="B1707" s="9" t="s">
        <v>5304</v>
      </c>
      <c r="C1707" s="14">
        <v>42379.0</v>
      </c>
      <c r="D1707" s="9" t="s">
        <v>61</v>
      </c>
      <c r="E1707" s="9" t="s">
        <v>202</v>
      </c>
      <c r="F1707" s="9" t="s">
        <v>172</v>
      </c>
      <c r="G1707" s="13">
        <v>2014.0</v>
      </c>
      <c r="H1707" s="13">
        <v>19686.0</v>
      </c>
      <c r="I1707" s="13">
        <v>1.0</v>
      </c>
      <c r="J1707" s="13">
        <v>615000.0</v>
      </c>
      <c r="K1707" s="9" t="s">
        <v>3383</v>
      </c>
      <c r="L1707" s="13">
        <v>4.3</v>
      </c>
      <c r="M1707" s="9" t="s">
        <v>3370</v>
      </c>
      <c r="N1707" s="13">
        <v>591143.0</v>
      </c>
      <c r="O1707" s="13">
        <v>619400.0</v>
      </c>
    </row>
    <row r="1708">
      <c r="A1708" s="13">
        <v>20154.0</v>
      </c>
      <c r="B1708" s="9" t="s">
        <v>5305</v>
      </c>
      <c r="C1708" s="14">
        <v>42284.0</v>
      </c>
      <c r="D1708" s="9" t="s">
        <v>61</v>
      </c>
      <c r="E1708" s="9" t="s">
        <v>202</v>
      </c>
      <c r="F1708" s="9" t="s">
        <v>143</v>
      </c>
      <c r="G1708" s="13">
        <v>2007.0</v>
      </c>
      <c r="H1708" s="13">
        <v>92607.0</v>
      </c>
      <c r="I1708" s="13">
        <v>2.0</v>
      </c>
      <c r="J1708" s="13">
        <v>400000.0</v>
      </c>
      <c r="K1708" s="9" t="s">
        <v>3383</v>
      </c>
      <c r="L1708" s="13">
        <v>3.1</v>
      </c>
      <c r="M1708" s="9" t="s">
        <v>3370</v>
      </c>
      <c r="N1708" s="13">
        <v>303662.0</v>
      </c>
      <c r="O1708" s="13">
        <v>279000.0</v>
      </c>
    </row>
    <row r="1709">
      <c r="A1709" s="13">
        <v>86057.0</v>
      </c>
      <c r="B1709" s="9" t="s">
        <v>5306</v>
      </c>
      <c r="C1709" s="14">
        <v>42342.0</v>
      </c>
      <c r="D1709" s="9" t="s">
        <v>91</v>
      </c>
      <c r="E1709" s="9" t="s">
        <v>243</v>
      </c>
      <c r="F1709" s="9" t="s">
        <v>847</v>
      </c>
      <c r="G1709" s="13">
        <v>2010.0</v>
      </c>
      <c r="H1709" s="13">
        <v>76476.0</v>
      </c>
      <c r="I1709" s="13">
        <v>1.0</v>
      </c>
      <c r="J1709" s="13">
        <v>350000.0</v>
      </c>
      <c r="K1709" s="9" t="s">
        <v>3387</v>
      </c>
      <c r="L1709" s="13">
        <v>2.5</v>
      </c>
      <c r="M1709" s="9" t="s">
        <v>3374</v>
      </c>
      <c r="O1709" s="13">
        <v>316700.0</v>
      </c>
    </row>
    <row r="1710">
      <c r="A1710" s="13">
        <v>105646.0</v>
      </c>
      <c r="B1710" s="9" t="s">
        <v>5307</v>
      </c>
      <c r="C1710" s="14">
        <v>42368.0</v>
      </c>
      <c r="D1710" s="9" t="s">
        <v>64</v>
      </c>
      <c r="E1710" s="9" t="s">
        <v>174</v>
      </c>
      <c r="F1710" s="9" t="s">
        <v>175</v>
      </c>
      <c r="G1710" s="13">
        <v>2011.0</v>
      </c>
      <c r="H1710" s="13">
        <v>43594.0</v>
      </c>
      <c r="I1710" s="13">
        <v>1.0</v>
      </c>
      <c r="J1710" s="13">
        <v>700000.0</v>
      </c>
      <c r="K1710" s="9" t="s">
        <v>3383</v>
      </c>
      <c r="L1710" s="13">
        <v>3.6</v>
      </c>
      <c r="M1710" s="9" t="s">
        <v>3372</v>
      </c>
      <c r="O1710" s="13">
        <v>669500.0</v>
      </c>
    </row>
    <row r="1711">
      <c r="A1711" s="13">
        <v>114053.0</v>
      </c>
      <c r="B1711" s="9" t="s">
        <v>5308</v>
      </c>
      <c r="C1711" s="14">
        <v>42387.0</v>
      </c>
      <c r="D1711" s="9" t="s">
        <v>61</v>
      </c>
      <c r="E1711" s="9" t="s">
        <v>1211</v>
      </c>
      <c r="F1711" s="9" t="s">
        <v>306</v>
      </c>
      <c r="G1711" s="13">
        <v>2010.0</v>
      </c>
      <c r="H1711" s="13">
        <v>42065.0</v>
      </c>
      <c r="I1711" s="13">
        <v>1.0</v>
      </c>
      <c r="J1711" s="13">
        <v>245000.0</v>
      </c>
      <c r="K1711" s="9" t="s">
        <v>3369</v>
      </c>
      <c r="L1711" s="13">
        <v>3.4</v>
      </c>
      <c r="M1711" s="9" t="s">
        <v>3374</v>
      </c>
      <c r="N1711" s="13">
        <v>252007.0</v>
      </c>
      <c r="O1711" s="13">
        <v>210700.0</v>
      </c>
    </row>
    <row r="1712">
      <c r="A1712" s="13">
        <v>109631.0</v>
      </c>
      <c r="B1712" s="35" t="s">
        <v>5309</v>
      </c>
      <c r="C1712" s="14">
        <v>42377.0</v>
      </c>
      <c r="D1712" s="9" t="s">
        <v>91</v>
      </c>
      <c r="E1712" s="9" t="s">
        <v>92</v>
      </c>
      <c r="F1712" s="9" t="s">
        <v>124</v>
      </c>
      <c r="G1712" s="13">
        <v>2013.0</v>
      </c>
      <c r="H1712" s="13">
        <v>56453.0</v>
      </c>
      <c r="I1712" s="13">
        <v>2.0</v>
      </c>
      <c r="J1712" s="13">
        <v>760000.0</v>
      </c>
      <c r="K1712" s="9" t="s">
        <v>3383</v>
      </c>
      <c r="L1712" s="13">
        <v>4.3</v>
      </c>
      <c r="M1712" s="9" t="s">
        <v>3372</v>
      </c>
      <c r="O1712" s="13">
        <v>820080.0</v>
      </c>
    </row>
    <row r="1713">
      <c r="A1713" s="13">
        <v>131265.0</v>
      </c>
      <c r="B1713" s="9" t="s">
        <v>5310</v>
      </c>
      <c r="C1713" s="14">
        <v>42421.0</v>
      </c>
      <c r="D1713" s="9" t="s">
        <v>273</v>
      </c>
      <c r="E1713" s="9" t="s">
        <v>2225</v>
      </c>
      <c r="F1713" s="9" t="s">
        <v>226</v>
      </c>
      <c r="G1713" s="13">
        <v>2012.0</v>
      </c>
      <c r="H1713" s="13">
        <v>18125.0</v>
      </c>
      <c r="I1713" s="13">
        <v>1.0</v>
      </c>
      <c r="J1713" s="13">
        <v>110000.0</v>
      </c>
      <c r="K1713" s="9" t="s">
        <v>3369</v>
      </c>
      <c r="L1713" s="13">
        <v>3.3</v>
      </c>
      <c r="M1713" s="9" t="s">
        <v>3372</v>
      </c>
      <c r="N1713" s="13">
        <v>86638.0</v>
      </c>
      <c r="O1713" s="13">
        <v>120400.0</v>
      </c>
    </row>
    <row r="1714">
      <c r="A1714" s="13">
        <v>96894.0</v>
      </c>
      <c r="B1714" s="9" t="s">
        <v>5311</v>
      </c>
      <c r="C1714" s="14">
        <v>42357.0</v>
      </c>
      <c r="D1714" s="9" t="s">
        <v>273</v>
      </c>
      <c r="E1714" s="9" t="s">
        <v>292</v>
      </c>
      <c r="F1714" s="9" t="s">
        <v>4026</v>
      </c>
      <c r="G1714" s="13">
        <v>2007.0</v>
      </c>
      <c r="H1714" s="13">
        <v>87295.0</v>
      </c>
      <c r="I1714" s="13">
        <v>3.0</v>
      </c>
      <c r="J1714" s="13">
        <v>360000.0</v>
      </c>
      <c r="K1714" s="9" t="s">
        <v>3407</v>
      </c>
      <c r="L1714" s="13">
        <v>3.0</v>
      </c>
      <c r="M1714" s="9" t="s">
        <v>3374</v>
      </c>
      <c r="O1714" s="13">
        <v>239190.0</v>
      </c>
    </row>
    <row r="1715">
      <c r="A1715" s="13">
        <v>97745.0</v>
      </c>
      <c r="B1715" s="9" t="s">
        <v>5312</v>
      </c>
      <c r="C1715" s="14">
        <v>42354.0</v>
      </c>
      <c r="D1715" s="9" t="s">
        <v>91</v>
      </c>
      <c r="E1715" s="9" t="s">
        <v>92</v>
      </c>
      <c r="F1715" s="9" t="s">
        <v>1012</v>
      </c>
      <c r="G1715" s="13">
        <v>2008.0</v>
      </c>
      <c r="H1715" s="13">
        <v>112474.0</v>
      </c>
      <c r="I1715" s="13">
        <v>2.0</v>
      </c>
      <c r="J1715" s="13">
        <v>380000.0</v>
      </c>
      <c r="K1715" s="9" t="s">
        <v>3369</v>
      </c>
      <c r="L1715" s="13">
        <v>2.0</v>
      </c>
      <c r="M1715" s="9" t="s">
        <v>3370</v>
      </c>
      <c r="O1715" s="34"/>
    </row>
    <row r="1716">
      <c r="A1716" s="13">
        <v>114244.0</v>
      </c>
      <c r="B1716" s="9" t="s">
        <v>5313</v>
      </c>
      <c r="C1716" s="14">
        <v>42386.0</v>
      </c>
      <c r="D1716" s="9" t="s">
        <v>61</v>
      </c>
      <c r="E1716" s="9" t="s">
        <v>1211</v>
      </c>
      <c r="F1716" s="9" t="s">
        <v>306</v>
      </c>
      <c r="G1716" s="13">
        <v>2012.0</v>
      </c>
      <c r="H1716" s="13">
        <v>30021.0</v>
      </c>
      <c r="I1716" s="13">
        <v>1.0</v>
      </c>
      <c r="J1716" s="13">
        <v>329000.0</v>
      </c>
      <c r="K1716" s="9" t="s">
        <v>3369</v>
      </c>
      <c r="L1716" s="13">
        <v>3.9</v>
      </c>
      <c r="M1716" s="9" t="s">
        <v>3370</v>
      </c>
      <c r="N1716" s="13">
        <v>279164.0</v>
      </c>
      <c r="O1716" s="13">
        <v>256100.0</v>
      </c>
    </row>
    <row r="1717">
      <c r="A1717" s="13">
        <v>119064.0</v>
      </c>
      <c r="B1717" s="9" t="s">
        <v>5314</v>
      </c>
      <c r="C1717" s="14">
        <v>42396.0</v>
      </c>
      <c r="D1717" s="9" t="s">
        <v>81</v>
      </c>
      <c r="E1717" s="9" t="s">
        <v>253</v>
      </c>
      <c r="F1717" s="9" t="s">
        <v>351</v>
      </c>
      <c r="G1717" s="13">
        <v>2015.0</v>
      </c>
      <c r="H1717" s="13">
        <v>17201.0</v>
      </c>
      <c r="I1717" s="13">
        <v>1.0</v>
      </c>
      <c r="J1717" s="13">
        <v>650000.0</v>
      </c>
      <c r="K1717" s="9" t="s">
        <v>3383</v>
      </c>
      <c r="L1717" s="13">
        <v>4.6</v>
      </c>
      <c r="M1717" s="9" t="s">
        <v>3374</v>
      </c>
      <c r="O1717" s="13">
        <v>649200.0</v>
      </c>
    </row>
    <row r="1718">
      <c r="A1718" s="13">
        <v>105749.0</v>
      </c>
      <c r="B1718" s="9" t="s">
        <v>5315</v>
      </c>
      <c r="C1718" s="14">
        <v>42372.0</v>
      </c>
      <c r="D1718" s="9" t="s">
        <v>36</v>
      </c>
      <c r="E1718" s="9" t="s">
        <v>902</v>
      </c>
      <c r="F1718" s="9" t="s">
        <v>1027</v>
      </c>
      <c r="G1718" s="13">
        <v>2012.0</v>
      </c>
      <c r="H1718" s="13">
        <v>7708.0</v>
      </c>
      <c r="I1718" s="13">
        <v>1.0</v>
      </c>
      <c r="J1718" s="13">
        <v>400000.0</v>
      </c>
      <c r="K1718" s="9" t="s">
        <v>3383</v>
      </c>
      <c r="L1718" s="13">
        <v>4.1</v>
      </c>
      <c r="M1718" s="9" t="s">
        <v>3372</v>
      </c>
    </row>
    <row r="1719">
      <c r="A1719" s="13">
        <v>115500.0</v>
      </c>
      <c r="B1719" s="9" t="s">
        <v>5316</v>
      </c>
      <c r="C1719" s="14">
        <v>42390.0</v>
      </c>
      <c r="D1719" s="9" t="s">
        <v>64</v>
      </c>
      <c r="E1719" s="9" t="s">
        <v>174</v>
      </c>
      <c r="F1719" s="9" t="s">
        <v>175</v>
      </c>
      <c r="G1719" s="13">
        <v>2012.0</v>
      </c>
      <c r="H1719" s="13">
        <v>60105.0</v>
      </c>
      <c r="I1719" s="13">
        <v>1.0</v>
      </c>
      <c r="J1719" s="13">
        <v>710000.0</v>
      </c>
      <c r="K1719" s="9" t="s">
        <v>3383</v>
      </c>
      <c r="L1719" s="13">
        <v>4.0</v>
      </c>
      <c r="M1719" s="9" t="s">
        <v>3370</v>
      </c>
      <c r="O1719" s="13">
        <v>736200.0</v>
      </c>
    </row>
    <row r="1720">
      <c r="A1720" s="13">
        <v>19584.0</v>
      </c>
      <c r="B1720" s="9" t="s">
        <v>5317</v>
      </c>
      <c r="C1720" s="14">
        <v>42277.0</v>
      </c>
      <c r="D1720" s="9" t="s">
        <v>91</v>
      </c>
      <c r="E1720" s="9" t="s">
        <v>92</v>
      </c>
      <c r="F1720" s="9" t="s">
        <v>124</v>
      </c>
      <c r="G1720" s="13">
        <v>2012.0</v>
      </c>
      <c r="H1720" s="13">
        <v>30000.0</v>
      </c>
      <c r="I1720" s="13">
        <v>1.0</v>
      </c>
      <c r="J1720" s="13">
        <v>790000.0</v>
      </c>
      <c r="K1720" s="9" t="s">
        <v>3369</v>
      </c>
      <c r="L1720" s="13">
        <v>3.8</v>
      </c>
      <c r="M1720" s="9" t="s">
        <v>3374</v>
      </c>
      <c r="O1720" s="13">
        <v>864100.0</v>
      </c>
    </row>
    <row r="1721">
      <c r="A1721" s="13">
        <v>18058.0</v>
      </c>
      <c r="B1721" s="9" t="s">
        <v>5318</v>
      </c>
      <c r="C1721" s="14">
        <v>42250.0</v>
      </c>
      <c r="D1721" s="9" t="s">
        <v>91</v>
      </c>
      <c r="E1721" s="9" t="s">
        <v>243</v>
      </c>
      <c r="F1721" s="9" t="s">
        <v>304</v>
      </c>
      <c r="G1721" s="13">
        <v>2011.0</v>
      </c>
      <c r="H1721" s="13">
        <v>49752.0</v>
      </c>
      <c r="I1721" s="13">
        <v>1.0</v>
      </c>
      <c r="J1721" s="13">
        <v>500000.0</v>
      </c>
      <c r="K1721" s="9" t="s">
        <v>3369</v>
      </c>
      <c r="L1721" s="13">
        <v>3.9</v>
      </c>
      <c r="M1721" s="9" t="s">
        <v>3374</v>
      </c>
      <c r="O1721" s="13">
        <v>586000.0</v>
      </c>
    </row>
    <row r="1722">
      <c r="A1722" s="13">
        <v>111304.0</v>
      </c>
      <c r="B1722" s="9" t="s">
        <v>5319</v>
      </c>
      <c r="C1722" s="14">
        <v>42400.0</v>
      </c>
      <c r="D1722" s="9" t="s">
        <v>273</v>
      </c>
      <c r="E1722" s="9" t="s">
        <v>2241</v>
      </c>
      <c r="F1722" s="9" t="s">
        <v>1967</v>
      </c>
      <c r="G1722" s="13">
        <v>2010.0</v>
      </c>
      <c r="H1722" s="13">
        <v>49809.0</v>
      </c>
      <c r="I1722" s="13">
        <v>1.0</v>
      </c>
      <c r="J1722" s="13">
        <v>350000.0</v>
      </c>
      <c r="K1722" s="9" t="s">
        <v>3369</v>
      </c>
      <c r="L1722" s="13">
        <v>3.2</v>
      </c>
      <c r="M1722" s="9" t="s">
        <v>3372</v>
      </c>
      <c r="O1722" s="13">
        <v>306000.0</v>
      </c>
    </row>
    <row r="1723">
      <c r="A1723" s="13">
        <v>89001.0</v>
      </c>
      <c r="B1723" s="9" t="s">
        <v>5320</v>
      </c>
      <c r="C1723" s="14">
        <v>42341.0</v>
      </c>
      <c r="D1723" s="9" t="s">
        <v>81</v>
      </c>
      <c r="E1723" s="9" t="s">
        <v>624</v>
      </c>
      <c r="F1723" s="9" t="s">
        <v>625</v>
      </c>
      <c r="G1723" s="13">
        <v>2008.0</v>
      </c>
      <c r="H1723" s="13">
        <v>47974.0</v>
      </c>
      <c r="I1723" s="13">
        <v>2.0</v>
      </c>
      <c r="J1723" s="13">
        <v>520000.0</v>
      </c>
      <c r="K1723" s="9" t="s">
        <v>3369</v>
      </c>
      <c r="L1723" s="13">
        <v>2.8</v>
      </c>
      <c r="M1723" s="9" t="s">
        <v>3370</v>
      </c>
      <c r="O1723" s="13">
        <v>477450.0</v>
      </c>
    </row>
    <row r="1724">
      <c r="A1724" s="13">
        <v>133458.0</v>
      </c>
      <c r="B1724" s="9" t="s">
        <v>5321</v>
      </c>
      <c r="C1724" s="14">
        <v>42421.0</v>
      </c>
      <c r="D1724" s="9" t="s">
        <v>55</v>
      </c>
      <c r="E1724" s="9" t="s">
        <v>58</v>
      </c>
      <c r="F1724" s="9" t="s">
        <v>115</v>
      </c>
      <c r="G1724" s="13">
        <v>2012.0</v>
      </c>
      <c r="H1724" s="13">
        <v>40690.0</v>
      </c>
      <c r="I1724" s="13">
        <v>1.0</v>
      </c>
      <c r="J1724" s="13">
        <v>950000.0</v>
      </c>
      <c r="K1724" s="9" t="s">
        <v>3369</v>
      </c>
      <c r="L1724" s="13">
        <v>4.1</v>
      </c>
      <c r="M1724" s="9" t="s">
        <v>3370</v>
      </c>
      <c r="O1724" s="13">
        <v>1050200.0</v>
      </c>
    </row>
    <row r="1725">
      <c r="A1725" s="13">
        <v>217646.0</v>
      </c>
      <c r="B1725" s="9" t="s">
        <v>5322</v>
      </c>
      <c r="C1725" s="14">
        <v>42442.0</v>
      </c>
      <c r="D1725" s="9" t="s">
        <v>61</v>
      </c>
      <c r="E1725" s="9" t="s">
        <v>240</v>
      </c>
      <c r="F1725" s="9" t="s">
        <v>1605</v>
      </c>
      <c r="G1725" s="13">
        <v>2007.0</v>
      </c>
      <c r="H1725" s="13">
        <v>68949.0</v>
      </c>
      <c r="I1725" s="13">
        <v>2.0</v>
      </c>
      <c r="J1725" s="13">
        <v>320000.0</v>
      </c>
      <c r="K1725" s="9" t="s">
        <v>3369</v>
      </c>
      <c r="L1725" s="13">
        <v>2.6</v>
      </c>
      <c r="M1725" s="9" t="s">
        <v>3372</v>
      </c>
      <c r="N1725" s="13">
        <v>233101.0</v>
      </c>
      <c r="O1725" s="13">
        <v>264150.0</v>
      </c>
    </row>
    <row r="1726">
      <c r="A1726" s="13">
        <v>70693.0</v>
      </c>
      <c r="B1726" s="9" t="s">
        <v>5323</v>
      </c>
      <c r="C1726" s="14">
        <v>42321.0</v>
      </c>
      <c r="D1726" s="9" t="s">
        <v>77</v>
      </c>
      <c r="E1726" s="9" t="s">
        <v>1289</v>
      </c>
      <c r="F1726" s="9" t="s">
        <v>1290</v>
      </c>
      <c r="G1726" s="13">
        <v>2006.0</v>
      </c>
      <c r="H1726" s="13">
        <v>124923.0</v>
      </c>
      <c r="I1726" s="13">
        <v>2.0</v>
      </c>
      <c r="J1726" s="13">
        <v>230000.0</v>
      </c>
      <c r="K1726" s="9" t="s">
        <v>3369</v>
      </c>
      <c r="L1726" s="13">
        <v>3.2</v>
      </c>
      <c r="M1726" s="9" t="s">
        <v>3418</v>
      </c>
      <c r="O1726" s="34"/>
    </row>
    <row r="1727">
      <c r="A1727" s="13">
        <v>224222.0</v>
      </c>
      <c r="B1727" s="9" t="s">
        <v>5324</v>
      </c>
      <c r="C1727" s="14">
        <v>42449.0</v>
      </c>
      <c r="D1727" s="9" t="s">
        <v>25</v>
      </c>
      <c r="E1727" s="9" t="s">
        <v>26</v>
      </c>
      <c r="F1727" s="9" t="s">
        <v>5325</v>
      </c>
      <c r="G1727" s="13">
        <v>2008.0</v>
      </c>
      <c r="H1727" s="13">
        <v>137052.0</v>
      </c>
      <c r="I1727" s="13">
        <v>2.0</v>
      </c>
      <c r="J1727" s="13">
        <v>425000.0</v>
      </c>
      <c r="K1727" s="9" t="s">
        <v>3369</v>
      </c>
      <c r="L1727" s="13">
        <v>3.4</v>
      </c>
      <c r="M1727" s="9" t="s">
        <v>3372</v>
      </c>
    </row>
    <row r="1728">
      <c r="A1728" s="13">
        <v>103302.0</v>
      </c>
      <c r="B1728" s="9" t="s">
        <v>5326</v>
      </c>
      <c r="C1728" s="14">
        <v>42367.0</v>
      </c>
      <c r="D1728" s="9" t="s">
        <v>61</v>
      </c>
      <c r="E1728" s="9" t="s">
        <v>652</v>
      </c>
      <c r="F1728" s="9" t="s">
        <v>1233</v>
      </c>
      <c r="G1728" s="13">
        <v>2010.0</v>
      </c>
      <c r="H1728" s="13">
        <v>42900.0</v>
      </c>
      <c r="I1728" s="13">
        <v>2.0</v>
      </c>
      <c r="J1728" s="13">
        <v>360000.0</v>
      </c>
      <c r="K1728" s="9" t="s">
        <v>3376</v>
      </c>
      <c r="L1728" s="13">
        <v>3.4</v>
      </c>
      <c r="M1728" s="9" t="s">
        <v>3372</v>
      </c>
      <c r="O1728" s="13">
        <v>232200.0</v>
      </c>
    </row>
    <row r="1729">
      <c r="A1729" s="13">
        <v>112201.0</v>
      </c>
      <c r="B1729" s="9" t="s">
        <v>5327</v>
      </c>
      <c r="C1729" s="14">
        <v>42382.0</v>
      </c>
      <c r="D1729" s="9" t="s">
        <v>36</v>
      </c>
      <c r="E1729" s="9" t="s">
        <v>902</v>
      </c>
      <c r="F1729" s="9" t="s">
        <v>1027</v>
      </c>
      <c r="G1729" s="13">
        <v>2014.0</v>
      </c>
      <c r="H1729" s="13">
        <v>19976.0</v>
      </c>
      <c r="I1729" s="13">
        <v>1.0</v>
      </c>
      <c r="J1729" s="13">
        <v>450000.0</v>
      </c>
      <c r="K1729" s="9" t="s">
        <v>3387</v>
      </c>
      <c r="L1729" s="13">
        <v>4.4</v>
      </c>
      <c r="M1729" s="9" t="s">
        <v>3370</v>
      </c>
      <c r="O1729" s="13">
        <v>498600.0</v>
      </c>
    </row>
    <row r="1730">
      <c r="A1730" s="13">
        <v>115533.0</v>
      </c>
      <c r="B1730" s="9" t="s">
        <v>5328</v>
      </c>
      <c r="C1730" s="14">
        <v>42389.0</v>
      </c>
      <c r="D1730" s="9" t="s">
        <v>61</v>
      </c>
      <c r="E1730" s="9" t="s">
        <v>443</v>
      </c>
      <c r="F1730" s="9" t="s">
        <v>444</v>
      </c>
      <c r="G1730" s="13">
        <v>2014.0</v>
      </c>
      <c r="H1730" s="13">
        <v>60425.0</v>
      </c>
      <c r="I1730" s="13">
        <v>1.0</v>
      </c>
      <c r="J1730" s="13">
        <v>530000.0</v>
      </c>
      <c r="K1730" s="9" t="s">
        <v>3383</v>
      </c>
      <c r="L1730" s="13">
        <v>3.9</v>
      </c>
      <c r="M1730" s="9" t="s">
        <v>3372</v>
      </c>
      <c r="N1730" s="13">
        <v>463652.0</v>
      </c>
      <c r="O1730" s="13">
        <v>510600.0</v>
      </c>
    </row>
    <row r="1731">
      <c r="A1731" s="13">
        <v>114069.0</v>
      </c>
      <c r="B1731" s="9" t="s">
        <v>5329</v>
      </c>
      <c r="C1731" s="14">
        <v>42387.0</v>
      </c>
      <c r="D1731" s="9" t="s">
        <v>91</v>
      </c>
      <c r="E1731" s="9" t="s">
        <v>546</v>
      </c>
      <c r="F1731" s="9" t="s">
        <v>3390</v>
      </c>
      <c r="G1731" s="13">
        <v>2014.0</v>
      </c>
      <c r="H1731" s="13">
        <v>2286.0</v>
      </c>
      <c r="I1731" s="13">
        <v>1.0</v>
      </c>
      <c r="J1731" s="13">
        <v>780000.0</v>
      </c>
      <c r="K1731" s="34"/>
      <c r="L1731" s="13">
        <v>4.5</v>
      </c>
      <c r="M1731" s="9" t="s">
        <v>3372</v>
      </c>
    </row>
    <row r="1732">
      <c r="A1732" s="13">
        <v>106656.0</v>
      </c>
      <c r="B1732" s="9" t="s">
        <v>5330</v>
      </c>
      <c r="C1732" s="14">
        <v>42373.0</v>
      </c>
      <c r="D1732" s="9" t="s">
        <v>61</v>
      </c>
      <c r="E1732" s="9" t="s">
        <v>652</v>
      </c>
      <c r="F1732" s="9" t="s">
        <v>1233</v>
      </c>
      <c r="G1732" s="13">
        <v>2012.0</v>
      </c>
      <c r="H1732" s="13">
        <v>30025.0</v>
      </c>
      <c r="I1732" s="13">
        <v>1.0</v>
      </c>
      <c r="J1732" s="13">
        <v>350000.0</v>
      </c>
      <c r="K1732" s="9" t="s">
        <v>3383</v>
      </c>
      <c r="L1732" s="13">
        <v>4.1</v>
      </c>
      <c r="M1732" s="9" t="s">
        <v>3370</v>
      </c>
      <c r="O1732" s="34"/>
    </row>
    <row r="1733">
      <c r="A1733" s="13">
        <v>140243.0</v>
      </c>
      <c r="B1733" s="9" t="s">
        <v>5331</v>
      </c>
      <c r="C1733" s="14">
        <v>42428.0</v>
      </c>
      <c r="D1733" s="9" t="s">
        <v>25</v>
      </c>
      <c r="E1733" s="9" t="s">
        <v>195</v>
      </c>
      <c r="F1733" s="9" t="s">
        <v>220</v>
      </c>
      <c r="G1733" s="13">
        <v>2012.0</v>
      </c>
      <c r="H1733" s="13">
        <v>46574.0</v>
      </c>
      <c r="I1733" s="13">
        <v>1.0</v>
      </c>
      <c r="J1733" s="13">
        <v>625000.0</v>
      </c>
      <c r="K1733" s="9" t="s">
        <v>3369</v>
      </c>
      <c r="L1733" s="13">
        <v>4.0</v>
      </c>
      <c r="M1733" s="9" t="s">
        <v>3370</v>
      </c>
      <c r="O1733" s="34"/>
    </row>
    <row r="1734">
      <c r="A1734" s="13">
        <v>212877.0</v>
      </c>
      <c r="B1734" s="9" t="s">
        <v>5332</v>
      </c>
      <c r="C1734" s="14">
        <v>42433.0</v>
      </c>
      <c r="D1734" s="9" t="s">
        <v>91</v>
      </c>
      <c r="E1734" s="9" t="s">
        <v>1726</v>
      </c>
      <c r="F1734" s="9" t="s">
        <v>2181</v>
      </c>
      <c r="G1734" s="13">
        <v>2007.0</v>
      </c>
      <c r="H1734" s="13">
        <v>75449.0</v>
      </c>
      <c r="I1734" s="13">
        <v>2.0</v>
      </c>
      <c r="J1734" s="13">
        <v>225000.0</v>
      </c>
      <c r="K1734" s="9" t="s">
        <v>3369</v>
      </c>
      <c r="L1734" s="13">
        <v>2.6</v>
      </c>
      <c r="M1734" s="9" t="s">
        <v>3372</v>
      </c>
      <c r="O1734" s="13">
        <v>140580.0</v>
      </c>
    </row>
    <row r="1735">
      <c r="A1735" s="13">
        <v>220305.0</v>
      </c>
      <c r="B1735" s="9" t="s">
        <v>5333</v>
      </c>
      <c r="C1735" s="14">
        <v>42444.0</v>
      </c>
      <c r="D1735" s="9" t="s">
        <v>36</v>
      </c>
      <c r="E1735" s="9" t="s">
        <v>902</v>
      </c>
      <c r="F1735" s="9" t="s">
        <v>1914</v>
      </c>
      <c r="G1735" s="13">
        <v>2010.0</v>
      </c>
      <c r="H1735" s="13">
        <v>64756.0</v>
      </c>
      <c r="I1735" s="13">
        <v>2.0</v>
      </c>
      <c r="J1735" s="13">
        <v>275000.0</v>
      </c>
      <c r="K1735" s="9" t="s">
        <v>3369</v>
      </c>
      <c r="L1735" s="13">
        <v>3.8</v>
      </c>
      <c r="M1735" s="9" t="s">
        <v>3372</v>
      </c>
      <c r="O1735" s="13">
        <v>207000.0</v>
      </c>
    </row>
    <row r="1736">
      <c r="A1736" s="13">
        <v>79399.0</v>
      </c>
      <c r="B1736" s="9" t="s">
        <v>5334</v>
      </c>
      <c r="C1736" s="14">
        <v>42329.0</v>
      </c>
      <c r="D1736" s="9" t="s">
        <v>273</v>
      </c>
      <c r="E1736" s="9" t="s">
        <v>1346</v>
      </c>
      <c r="F1736" s="9" t="s">
        <v>2317</v>
      </c>
      <c r="G1736" s="13">
        <v>2010.0</v>
      </c>
      <c r="H1736" s="13">
        <v>74045.0</v>
      </c>
      <c r="I1736" s="13">
        <v>2.0</v>
      </c>
      <c r="J1736" s="13">
        <v>275000.0</v>
      </c>
      <c r="K1736" s="9" t="s">
        <v>3407</v>
      </c>
      <c r="L1736" s="13">
        <v>2.7</v>
      </c>
      <c r="M1736" s="9" t="s">
        <v>3374</v>
      </c>
      <c r="O1736" s="13">
        <v>193950.0</v>
      </c>
    </row>
    <row r="1737">
      <c r="A1737" s="13">
        <v>221363.0</v>
      </c>
      <c r="B1737" s="9" t="s">
        <v>5335</v>
      </c>
      <c r="C1737" s="14">
        <v>42452.0</v>
      </c>
      <c r="D1737" s="9" t="s">
        <v>542</v>
      </c>
      <c r="E1737" s="9" t="s">
        <v>3842</v>
      </c>
      <c r="F1737" s="9" t="s">
        <v>5336</v>
      </c>
      <c r="G1737" s="13">
        <v>2007.0</v>
      </c>
      <c r="H1737" s="13">
        <v>62260.0</v>
      </c>
      <c r="I1737" s="13">
        <v>3.0</v>
      </c>
      <c r="J1737" s="13">
        <v>195000.0</v>
      </c>
      <c r="K1737" s="9" t="s">
        <v>3369</v>
      </c>
      <c r="L1737" s="13">
        <v>3.2</v>
      </c>
      <c r="M1737" s="9" t="s">
        <v>3372</v>
      </c>
      <c r="O1737" s="13">
        <v>109735.0</v>
      </c>
    </row>
    <row r="1738">
      <c r="A1738" s="13">
        <v>79925.0</v>
      </c>
      <c r="B1738" s="9" t="s">
        <v>5337</v>
      </c>
      <c r="C1738" s="14">
        <v>42329.0</v>
      </c>
      <c r="D1738" s="9" t="s">
        <v>91</v>
      </c>
      <c r="E1738" s="9" t="s">
        <v>258</v>
      </c>
      <c r="F1738" s="9" t="s">
        <v>389</v>
      </c>
      <c r="G1738" s="13">
        <v>2015.0</v>
      </c>
      <c r="H1738" s="13">
        <v>3025.0</v>
      </c>
      <c r="I1738" s="13">
        <v>1.0</v>
      </c>
      <c r="J1738" s="13">
        <v>600000.0</v>
      </c>
      <c r="K1738" s="9" t="s">
        <v>3383</v>
      </c>
      <c r="L1738" s="13">
        <v>4.9</v>
      </c>
      <c r="M1738" s="9" t="s">
        <v>3374</v>
      </c>
      <c r="O1738" s="34"/>
    </row>
    <row r="1739">
      <c r="A1739" s="13">
        <v>19235.0</v>
      </c>
      <c r="B1739" s="9" t="s">
        <v>5338</v>
      </c>
      <c r="C1739" s="14">
        <v>42274.0</v>
      </c>
      <c r="D1739" s="9" t="s">
        <v>91</v>
      </c>
      <c r="E1739" s="9" t="s">
        <v>1442</v>
      </c>
      <c r="F1739" s="9" t="s">
        <v>1443</v>
      </c>
      <c r="G1739" s="13">
        <v>2012.0</v>
      </c>
      <c r="H1739" s="13">
        <v>26245.0</v>
      </c>
      <c r="I1739" s="13">
        <v>2.0</v>
      </c>
      <c r="J1739" s="13">
        <v>380000.0</v>
      </c>
      <c r="K1739" s="9" t="s">
        <v>3369</v>
      </c>
      <c r="L1739" s="13">
        <v>4.3</v>
      </c>
      <c r="M1739" s="9" t="s">
        <v>3374</v>
      </c>
      <c r="N1739" s="13">
        <v>252432.0</v>
      </c>
      <c r="O1739" s="13">
        <v>305190.0</v>
      </c>
    </row>
    <row r="1740">
      <c r="A1740" s="13">
        <v>16596.0</v>
      </c>
      <c r="B1740" s="9" t="s">
        <v>5339</v>
      </c>
      <c r="C1740" s="14">
        <v>42209.0</v>
      </c>
      <c r="D1740" s="9" t="s">
        <v>55</v>
      </c>
      <c r="E1740" s="9" t="s">
        <v>58</v>
      </c>
      <c r="F1740" s="9" t="s">
        <v>121</v>
      </c>
      <c r="G1740" s="13">
        <v>2013.0</v>
      </c>
      <c r="H1740" s="13">
        <v>31042.0</v>
      </c>
      <c r="I1740" s="13">
        <v>1.0</v>
      </c>
      <c r="J1740" s="13">
        <v>1025000.0</v>
      </c>
      <c r="K1740" s="9" t="s">
        <v>3376</v>
      </c>
      <c r="L1740" s="13">
        <v>4.4</v>
      </c>
      <c r="M1740" s="9" t="s">
        <v>3370</v>
      </c>
      <c r="O1740" s="13">
        <v>946100.0</v>
      </c>
    </row>
    <row r="1741">
      <c r="A1741" s="13">
        <v>119971.0</v>
      </c>
      <c r="B1741" s="9" t="s">
        <v>5340</v>
      </c>
      <c r="C1741" s="14">
        <v>42400.0</v>
      </c>
      <c r="D1741" s="9" t="s">
        <v>91</v>
      </c>
      <c r="E1741" s="9" t="s">
        <v>243</v>
      </c>
      <c r="F1741" s="9" t="s">
        <v>136</v>
      </c>
      <c r="G1741" s="13">
        <v>2011.0</v>
      </c>
      <c r="H1741" s="13">
        <v>44546.0</v>
      </c>
      <c r="I1741" s="13">
        <v>2.0</v>
      </c>
      <c r="J1741" s="13">
        <v>520000.0</v>
      </c>
      <c r="K1741" s="9" t="s">
        <v>3369</v>
      </c>
      <c r="L1741" s="13">
        <v>3.8</v>
      </c>
      <c r="M1741" s="9" t="s">
        <v>3370</v>
      </c>
      <c r="O1741" s="13">
        <v>560880.0</v>
      </c>
    </row>
    <row r="1742">
      <c r="A1742" s="13">
        <v>124916.0</v>
      </c>
      <c r="B1742" s="9" t="s">
        <v>5341</v>
      </c>
      <c r="C1742" s="14">
        <v>42406.0</v>
      </c>
      <c r="D1742" s="9" t="s">
        <v>13</v>
      </c>
      <c r="E1742" s="9" t="s">
        <v>30</v>
      </c>
      <c r="F1742" s="9" t="s">
        <v>2733</v>
      </c>
      <c r="G1742" s="13">
        <v>2014.0</v>
      </c>
      <c r="H1742" s="13">
        <v>39993.0</v>
      </c>
      <c r="I1742" s="13">
        <v>1.0</v>
      </c>
      <c r="J1742" s="13">
        <v>1350000.0</v>
      </c>
      <c r="K1742" s="9" t="s">
        <v>3385</v>
      </c>
      <c r="L1742" s="13">
        <v>4.4</v>
      </c>
      <c r="M1742" s="9" t="s">
        <v>3370</v>
      </c>
      <c r="O1742" s="13">
        <v>1102200.0</v>
      </c>
    </row>
    <row r="1743">
      <c r="A1743" s="13">
        <v>17998.0</v>
      </c>
      <c r="B1743" s="9" t="s">
        <v>5342</v>
      </c>
      <c r="C1743" s="14">
        <v>42248.0</v>
      </c>
      <c r="D1743" s="9" t="s">
        <v>61</v>
      </c>
      <c r="E1743" s="9" t="s">
        <v>914</v>
      </c>
      <c r="F1743" s="9" t="s">
        <v>203</v>
      </c>
      <c r="G1743" s="13">
        <v>2013.0</v>
      </c>
      <c r="H1743" s="13">
        <v>19436.0</v>
      </c>
      <c r="I1743" s="13">
        <v>1.0</v>
      </c>
      <c r="J1743" s="13">
        <v>390000.0</v>
      </c>
      <c r="K1743" s="9" t="s">
        <v>3369</v>
      </c>
      <c r="L1743" s="13">
        <v>4.7</v>
      </c>
      <c r="M1743" s="9" t="s">
        <v>3374</v>
      </c>
      <c r="N1743" s="13">
        <v>367498.0</v>
      </c>
      <c r="O1743" s="13">
        <v>366700.0</v>
      </c>
    </row>
    <row r="1744">
      <c r="A1744" s="13">
        <v>61884.0</v>
      </c>
      <c r="B1744" s="9" t="s">
        <v>5343</v>
      </c>
      <c r="C1744" s="14">
        <v>42310.0</v>
      </c>
      <c r="D1744" s="9" t="s">
        <v>25</v>
      </c>
      <c r="E1744" s="9" t="s">
        <v>50</v>
      </c>
      <c r="F1744" s="9" t="s">
        <v>51</v>
      </c>
      <c r="G1744" s="13">
        <v>2010.0</v>
      </c>
      <c r="H1744" s="13">
        <v>42119.0</v>
      </c>
      <c r="I1744" s="13">
        <v>2.0</v>
      </c>
      <c r="J1744" s="13">
        <v>600000.0</v>
      </c>
      <c r="K1744" s="9" t="s">
        <v>3387</v>
      </c>
      <c r="L1744" s="13">
        <v>3.5</v>
      </c>
      <c r="M1744" s="9" t="s">
        <v>3374</v>
      </c>
      <c r="O1744" s="13">
        <v>766530.0</v>
      </c>
    </row>
    <row r="1745">
      <c r="A1745" s="13">
        <v>16937.0</v>
      </c>
      <c r="B1745" s="9" t="s">
        <v>5344</v>
      </c>
      <c r="C1745" s="14">
        <v>42226.0</v>
      </c>
      <c r="D1745" s="9" t="s">
        <v>55</v>
      </c>
      <c r="E1745" s="9" t="s">
        <v>58</v>
      </c>
      <c r="F1745" s="9" t="s">
        <v>57</v>
      </c>
      <c r="G1745" s="13">
        <v>2014.0</v>
      </c>
      <c r="H1745" s="13">
        <v>10754.0</v>
      </c>
      <c r="I1745" s="13">
        <v>1.0</v>
      </c>
      <c r="J1745" s="13">
        <v>1200000.0</v>
      </c>
      <c r="K1745" s="9" t="s">
        <v>3369</v>
      </c>
      <c r="L1745" s="13">
        <v>4.9</v>
      </c>
      <c r="M1745" s="9" t="s">
        <v>3418</v>
      </c>
      <c r="O1745" s="13">
        <v>1139400.0</v>
      </c>
    </row>
    <row r="1746">
      <c r="A1746" s="13">
        <v>225439.0</v>
      </c>
      <c r="B1746" s="9" t="s">
        <v>5345</v>
      </c>
      <c r="C1746" s="14">
        <v>42450.0</v>
      </c>
      <c r="D1746" s="9" t="s">
        <v>61</v>
      </c>
      <c r="E1746" s="9" t="s">
        <v>127</v>
      </c>
      <c r="F1746" s="9" t="s">
        <v>128</v>
      </c>
      <c r="G1746" s="13">
        <v>2015.0</v>
      </c>
      <c r="H1746" s="13">
        <v>8564.0</v>
      </c>
      <c r="I1746" s="13">
        <v>1.0</v>
      </c>
      <c r="J1746" s="13">
        <v>950000.0</v>
      </c>
      <c r="K1746" s="9" t="s">
        <v>3383</v>
      </c>
      <c r="L1746" s="13">
        <v>4.7</v>
      </c>
      <c r="M1746" s="9" t="s">
        <v>3370</v>
      </c>
      <c r="O1746" s="34"/>
    </row>
    <row r="1747">
      <c r="A1747" s="13">
        <v>19927.0</v>
      </c>
      <c r="B1747" s="9" t="s">
        <v>5346</v>
      </c>
      <c r="C1747" s="14">
        <v>42282.0</v>
      </c>
      <c r="D1747" s="9" t="s">
        <v>32</v>
      </c>
      <c r="E1747" s="9" t="s">
        <v>178</v>
      </c>
      <c r="F1747" s="9" t="s">
        <v>2721</v>
      </c>
      <c r="G1747" s="13">
        <v>2011.0</v>
      </c>
      <c r="H1747" s="13">
        <v>46195.0</v>
      </c>
      <c r="I1747" s="13">
        <v>1.0</v>
      </c>
      <c r="J1747" s="13">
        <v>850000.0</v>
      </c>
      <c r="K1747" s="9" t="s">
        <v>3369</v>
      </c>
      <c r="L1747" s="13">
        <v>3.2</v>
      </c>
      <c r="M1747" s="9" t="s">
        <v>3370</v>
      </c>
      <c r="O1747" s="13">
        <v>568500.0</v>
      </c>
    </row>
    <row r="1748">
      <c r="A1748" s="13">
        <v>67766.0</v>
      </c>
      <c r="B1748" s="9" t="s">
        <v>5347</v>
      </c>
      <c r="C1748" s="14">
        <v>42317.0</v>
      </c>
      <c r="D1748" s="9" t="s">
        <v>61</v>
      </c>
      <c r="E1748" s="9" t="s">
        <v>216</v>
      </c>
      <c r="F1748" s="9" t="s">
        <v>203</v>
      </c>
      <c r="G1748" s="13">
        <v>2011.0</v>
      </c>
      <c r="H1748" s="13">
        <v>44102.0</v>
      </c>
      <c r="I1748" s="13">
        <v>2.0</v>
      </c>
      <c r="J1748" s="13">
        <v>450000.0</v>
      </c>
      <c r="K1748" s="9" t="s">
        <v>3369</v>
      </c>
      <c r="L1748" s="13">
        <v>3.0</v>
      </c>
      <c r="M1748" s="9" t="s">
        <v>3370</v>
      </c>
      <c r="N1748" s="13">
        <v>382682.0</v>
      </c>
      <c r="O1748" s="13">
        <v>375390.0</v>
      </c>
    </row>
    <row r="1749">
      <c r="A1749" s="13">
        <v>17810.0</v>
      </c>
      <c r="B1749" s="9" t="s">
        <v>5348</v>
      </c>
      <c r="C1749" s="14">
        <v>42244.0</v>
      </c>
      <c r="D1749" s="9" t="s">
        <v>61</v>
      </c>
      <c r="E1749" s="9" t="s">
        <v>202</v>
      </c>
      <c r="F1749" s="9" t="s">
        <v>143</v>
      </c>
      <c r="G1749" s="13">
        <v>2012.0</v>
      </c>
      <c r="H1749" s="13">
        <v>55951.0</v>
      </c>
      <c r="I1749" s="13">
        <v>1.0</v>
      </c>
      <c r="J1749" s="13">
        <v>520000.0</v>
      </c>
      <c r="K1749" s="9" t="s">
        <v>3369</v>
      </c>
      <c r="L1749" s="13">
        <v>4.1</v>
      </c>
      <c r="M1749" s="9" t="s">
        <v>3374</v>
      </c>
      <c r="N1749" s="13">
        <v>512489.0</v>
      </c>
      <c r="O1749" s="13">
        <v>505900.0</v>
      </c>
    </row>
    <row r="1750">
      <c r="A1750" s="13">
        <v>99351.0</v>
      </c>
      <c r="B1750" s="9" t="s">
        <v>5349</v>
      </c>
      <c r="C1750" s="14">
        <v>42355.0</v>
      </c>
      <c r="D1750" s="9" t="s">
        <v>61</v>
      </c>
      <c r="E1750" s="9" t="s">
        <v>443</v>
      </c>
      <c r="F1750" s="9" t="s">
        <v>444</v>
      </c>
      <c r="G1750" s="13">
        <v>2013.0</v>
      </c>
      <c r="H1750" s="13">
        <v>35474.0</v>
      </c>
      <c r="I1750" s="13">
        <v>1.0</v>
      </c>
      <c r="J1750" s="13">
        <v>490000.0</v>
      </c>
      <c r="K1750" s="9" t="s">
        <v>3407</v>
      </c>
      <c r="L1750" s="13">
        <v>4.3</v>
      </c>
      <c r="M1750" s="9" t="s">
        <v>3370</v>
      </c>
      <c r="N1750" s="13">
        <v>457919.0</v>
      </c>
      <c r="O1750" s="13">
        <v>504400.0</v>
      </c>
    </row>
    <row r="1751">
      <c r="A1751" s="13">
        <v>129503.0</v>
      </c>
      <c r="B1751" s="9" t="s">
        <v>5350</v>
      </c>
      <c r="C1751" s="14">
        <v>42414.0</v>
      </c>
      <c r="D1751" s="9" t="s">
        <v>61</v>
      </c>
      <c r="E1751" s="9" t="s">
        <v>1903</v>
      </c>
      <c r="F1751" s="9" t="s">
        <v>3705</v>
      </c>
      <c r="G1751" s="13">
        <v>2011.0</v>
      </c>
      <c r="H1751" s="13">
        <v>8153.0</v>
      </c>
      <c r="I1751" s="13">
        <v>1.0</v>
      </c>
      <c r="J1751" s="13">
        <v>275000.0</v>
      </c>
      <c r="K1751" s="9" t="s">
        <v>3369</v>
      </c>
      <c r="L1751" s="13">
        <v>3.2</v>
      </c>
      <c r="M1751" s="9" t="s">
        <v>3370</v>
      </c>
      <c r="O1751" s="34"/>
    </row>
    <row r="1752">
      <c r="A1752" s="13">
        <v>19477.0</v>
      </c>
      <c r="B1752" s="9" t="s">
        <v>5351</v>
      </c>
      <c r="C1752" s="14">
        <v>42277.0</v>
      </c>
      <c r="D1752" s="9" t="s">
        <v>13</v>
      </c>
      <c r="E1752" s="9" t="s">
        <v>515</v>
      </c>
      <c r="F1752" s="9" t="s">
        <v>524</v>
      </c>
      <c r="G1752" s="13">
        <v>2011.0</v>
      </c>
      <c r="H1752" s="13">
        <v>8728.0</v>
      </c>
      <c r="I1752" s="13">
        <v>1.0</v>
      </c>
      <c r="J1752" s="13">
        <v>525000.0</v>
      </c>
      <c r="K1752" s="9" t="s">
        <v>3387</v>
      </c>
      <c r="L1752" s="13">
        <v>4.1</v>
      </c>
      <c r="M1752" s="9" t="s">
        <v>3374</v>
      </c>
      <c r="O1752" s="34"/>
    </row>
    <row r="1753">
      <c r="A1753" s="13">
        <v>123554.0</v>
      </c>
      <c r="B1753" s="9" t="s">
        <v>5352</v>
      </c>
      <c r="C1753" s="14">
        <v>42405.0</v>
      </c>
      <c r="D1753" s="9" t="s">
        <v>91</v>
      </c>
      <c r="E1753" s="9" t="s">
        <v>1442</v>
      </c>
      <c r="F1753" s="9" t="s">
        <v>4737</v>
      </c>
      <c r="G1753" s="13">
        <v>2005.0</v>
      </c>
      <c r="H1753" s="13">
        <v>46264.0</v>
      </c>
      <c r="I1753" s="13">
        <v>1.0</v>
      </c>
      <c r="J1753" s="13">
        <v>200000.0</v>
      </c>
      <c r="K1753" s="9" t="s">
        <v>3369</v>
      </c>
      <c r="L1753" s="13">
        <v>2.5</v>
      </c>
      <c r="M1753" s="9" t="s">
        <v>3370</v>
      </c>
      <c r="O1753" s="34"/>
    </row>
    <row r="1754">
      <c r="A1754" s="13">
        <v>19233.0</v>
      </c>
      <c r="B1754" s="9" t="s">
        <v>5353</v>
      </c>
      <c r="C1754" s="14">
        <v>42274.0</v>
      </c>
      <c r="D1754" s="9" t="s">
        <v>91</v>
      </c>
      <c r="E1754" s="9" t="s">
        <v>1223</v>
      </c>
      <c r="F1754" s="9" t="s">
        <v>1366</v>
      </c>
      <c r="G1754" s="13">
        <v>2013.0</v>
      </c>
      <c r="H1754" s="13">
        <v>5042.0</v>
      </c>
      <c r="I1754" s="13">
        <v>1.0</v>
      </c>
      <c r="J1754" s="13">
        <v>360000.0</v>
      </c>
      <c r="K1754" s="9" t="s">
        <v>3407</v>
      </c>
      <c r="L1754" s="13">
        <v>4.5</v>
      </c>
      <c r="M1754" s="9" t="s">
        <v>3374</v>
      </c>
      <c r="O1754" s="34"/>
    </row>
    <row r="1755">
      <c r="A1755" s="13">
        <v>19099.0</v>
      </c>
      <c r="B1755" s="9" t="s">
        <v>5354</v>
      </c>
      <c r="C1755" s="14">
        <v>42270.0</v>
      </c>
      <c r="D1755" s="9" t="s">
        <v>64</v>
      </c>
      <c r="E1755" s="9" t="s">
        <v>174</v>
      </c>
      <c r="F1755" s="9" t="s">
        <v>175</v>
      </c>
      <c r="G1755" s="13">
        <v>2013.0</v>
      </c>
      <c r="H1755" s="13">
        <v>15931.0</v>
      </c>
      <c r="I1755" s="13">
        <v>1.0</v>
      </c>
      <c r="J1755" s="13">
        <v>900000.0</v>
      </c>
      <c r="K1755" s="9" t="s">
        <v>3376</v>
      </c>
      <c r="L1755" s="13">
        <v>4.3</v>
      </c>
      <c r="M1755" s="9" t="s">
        <v>3374</v>
      </c>
      <c r="O1755" s="13">
        <v>857500.0</v>
      </c>
    </row>
    <row r="1756">
      <c r="A1756" s="13">
        <v>95986.0</v>
      </c>
      <c r="B1756" s="9" t="s">
        <v>5355</v>
      </c>
      <c r="C1756" s="14">
        <v>42353.0</v>
      </c>
      <c r="D1756" s="9" t="s">
        <v>36</v>
      </c>
      <c r="E1756" s="9" t="s">
        <v>2341</v>
      </c>
      <c r="F1756" s="13">
        <v>1.4</v>
      </c>
      <c r="G1756" s="13">
        <v>2006.0</v>
      </c>
      <c r="H1756" s="13">
        <v>49986.0</v>
      </c>
      <c r="I1756" s="13">
        <v>1.0</v>
      </c>
      <c r="J1756" s="13">
        <v>230000.0</v>
      </c>
      <c r="K1756" s="9" t="s">
        <v>3387</v>
      </c>
      <c r="L1756" s="13">
        <v>2.4</v>
      </c>
      <c r="M1756" s="9" t="s">
        <v>3374</v>
      </c>
      <c r="O1756" s="13">
        <v>163900.0</v>
      </c>
    </row>
    <row r="1757">
      <c r="A1757" s="13">
        <v>128731.0</v>
      </c>
      <c r="B1757" s="9" t="s">
        <v>5356</v>
      </c>
      <c r="C1757" s="14">
        <v>42416.0</v>
      </c>
      <c r="D1757" s="9" t="s">
        <v>36</v>
      </c>
      <c r="E1757" s="9" t="s">
        <v>902</v>
      </c>
      <c r="F1757" s="9" t="s">
        <v>616</v>
      </c>
      <c r="G1757" s="13">
        <v>2011.0</v>
      </c>
      <c r="H1757" s="13">
        <v>58195.0</v>
      </c>
      <c r="I1757" s="13">
        <v>1.0</v>
      </c>
      <c r="J1757" s="13">
        <v>315000.0</v>
      </c>
      <c r="K1757" s="9" t="s">
        <v>3369</v>
      </c>
      <c r="L1757" s="13">
        <v>3.6</v>
      </c>
      <c r="M1757" s="9" t="s">
        <v>3372</v>
      </c>
      <c r="O1757" s="13">
        <v>380100.0</v>
      </c>
    </row>
    <row r="1758">
      <c r="A1758" s="13">
        <v>213585.0</v>
      </c>
      <c r="B1758" s="9" t="s">
        <v>5357</v>
      </c>
      <c r="C1758" s="14">
        <v>42432.0</v>
      </c>
      <c r="D1758" s="9" t="s">
        <v>61</v>
      </c>
      <c r="E1758" s="9" t="s">
        <v>216</v>
      </c>
      <c r="F1758" s="9" t="s">
        <v>2745</v>
      </c>
      <c r="G1758" s="13">
        <v>2009.0</v>
      </c>
      <c r="H1758" s="13">
        <v>54001.0</v>
      </c>
      <c r="I1758" s="13">
        <v>3.0</v>
      </c>
      <c r="J1758" s="13">
        <v>740000.0</v>
      </c>
      <c r="K1758" s="9" t="s">
        <v>3385</v>
      </c>
      <c r="L1758" s="13">
        <v>1.0</v>
      </c>
      <c r="M1758" s="9" t="s">
        <v>3370</v>
      </c>
      <c r="O1758" s="34"/>
    </row>
    <row r="1759">
      <c r="A1759" s="13">
        <v>222713.0</v>
      </c>
      <c r="B1759" s="9" t="s">
        <v>5358</v>
      </c>
      <c r="C1759" s="14">
        <v>42448.0</v>
      </c>
      <c r="D1759" s="9" t="s">
        <v>61</v>
      </c>
      <c r="E1759" s="9" t="s">
        <v>652</v>
      </c>
      <c r="F1759" s="9" t="s">
        <v>2749</v>
      </c>
      <c r="G1759" s="13">
        <v>2011.0</v>
      </c>
      <c r="H1759" s="13">
        <v>36088.0</v>
      </c>
      <c r="I1759" s="13">
        <v>2.0</v>
      </c>
      <c r="J1759" s="13">
        <v>330000.0</v>
      </c>
      <c r="K1759" s="9" t="s">
        <v>3369</v>
      </c>
      <c r="L1759" s="13">
        <v>3.4</v>
      </c>
      <c r="M1759" s="9" t="s">
        <v>3372</v>
      </c>
    </row>
    <row r="1760">
      <c r="A1760" s="13">
        <v>131476.0</v>
      </c>
      <c r="B1760" s="9" t="s">
        <v>5359</v>
      </c>
      <c r="C1760" s="14">
        <v>42417.0</v>
      </c>
      <c r="D1760" s="9" t="s">
        <v>77</v>
      </c>
      <c r="E1760" s="9" t="s">
        <v>623</v>
      </c>
      <c r="F1760" s="9" t="s">
        <v>1431</v>
      </c>
      <c r="G1760" s="13">
        <v>2012.0</v>
      </c>
      <c r="H1760" s="13">
        <v>13467.0</v>
      </c>
      <c r="I1760" s="13">
        <v>1.0</v>
      </c>
      <c r="J1760" s="13">
        <v>435000.0</v>
      </c>
      <c r="K1760" s="9" t="s">
        <v>3369</v>
      </c>
      <c r="L1760" s="13">
        <v>4.1</v>
      </c>
      <c r="M1760" s="9" t="s">
        <v>3370</v>
      </c>
      <c r="O1760" s="13">
        <v>322000.0</v>
      </c>
    </row>
    <row r="1761">
      <c r="A1761" s="13">
        <v>215874.0</v>
      </c>
      <c r="B1761" s="9" t="s">
        <v>5360</v>
      </c>
      <c r="C1761" s="14">
        <v>42448.0</v>
      </c>
      <c r="D1761" s="9" t="s">
        <v>77</v>
      </c>
      <c r="E1761" s="9" t="s">
        <v>623</v>
      </c>
      <c r="F1761" s="9" t="s">
        <v>1028</v>
      </c>
      <c r="G1761" s="13">
        <v>2011.0</v>
      </c>
      <c r="H1761" s="13">
        <v>35778.0</v>
      </c>
      <c r="I1761" s="13">
        <v>1.0</v>
      </c>
      <c r="J1761" s="13">
        <v>390000.0</v>
      </c>
      <c r="K1761" s="9" t="s">
        <v>3369</v>
      </c>
      <c r="L1761" s="13">
        <v>2.0</v>
      </c>
      <c r="M1761" s="9" t="s">
        <v>3372</v>
      </c>
      <c r="O1761" s="13">
        <v>364900.0</v>
      </c>
    </row>
    <row r="1762">
      <c r="A1762" s="13">
        <v>227528.0</v>
      </c>
      <c r="B1762" s="9" t="s">
        <v>5361</v>
      </c>
      <c r="C1762" s="14">
        <v>42457.0</v>
      </c>
      <c r="D1762" s="9" t="s">
        <v>91</v>
      </c>
      <c r="E1762" s="9" t="s">
        <v>92</v>
      </c>
      <c r="F1762" s="9" t="s">
        <v>124</v>
      </c>
      <c r="G1762" s="13">
        <v>2013.0</v>
      </c>
      <c r="H1762" s="13">
        <v>83757.0</v>
      </c>
      <c r="I1762" s="13">
        <v>1.0</v>
      </c>
      <c r="J1762" s="13">
        <v>750000.0</v>
      </c>
      <c r="K1762" s="9" t="s">
        <v>3369</v>
      </c>
      <c r="L1762" s="13">
        <v>4.0</v>
      </c>
      <c r="M1762" s="9" t="s">
        <v>3372</v>
      </c>
      <c r="O1762" s="13">
        <v>862600.0</v>
      </c>
    </row>
    <row r="1763">
      <c r="A1763" s="13">
        <v>116642.0</v>
      </c>
      <c r="B1763" s="9" t="s">
        <v>5362</v>
      </c>
      <c r="C1763" s="14">
        <v>42394.0</v>
      </c>
      <c r="D1763" s="9" t="s">
        <v>91</v>
      </c>
      <c r="E1763" s="9" t="s">
        <v>1442</v>
      </c>
      <c r="F1763" s="9" t="s">
        <v>2431</v>
      </c>
      <c r="G1763" s="13">
        <v>2006.0</v>
      </c>
      <c r="H1763" s="13">
        <v>67516.0</v>
      </c>
      <c r="I1763" s="13">
        <v>2.0</v>
      </c>
      <c r="J1763" s="13">
        <v>130000.0</v>
      </c>
      <c r="K1763" s="9" t="s">
        <v>3383</v>
      </c>
      <c r="L1763" s="13">
        <v>2.3</v>
      </c>
      <c r="M1763" s="9" t="s">
        <v>3370</v>
      </c>
      <c r="O1763" s="13">
        <v>110250.0</v>
      </c>
    </row>
    <row r="1764">
      <c r="A1764" s="13">
        <v>130454.0</v>
      </c>
      <c r="B1764" s="9" t="s">
        <v>5363</v>
      </c>
      <c r="C1764" s="14">
        <v>42415.0</v>
      </c>
      <c r="D1764" s="9" t="s">
        <v>13</v>
      </c>
      <c r="E1764" s="9" t="s">
        <v>324</v>
      </c>
      <c r="F1764" s="9" t="s">
        <v>645</v>
      </c>
      <c r="G1764" s="13">
        <v>2011.0</v>
      </c>
      <c r="H1764" s="13">
        <v>20812.0</v>
      </c>
      <c r="I1764" s="13">
        <v>1.0</v>
      </c>
      <c r="J1764" s="13">
        <v>410000.0</v>
      </c>
      <c r="K1764" s="9" t="s">
        <v>3387</v>
      </c>
      <c r="L1764" s="13">
        <v>3.9</v>
      </c>
      <c r="M1764" s="9" t="s">
        <v>3370</v>
      </c>
      <c r="O1764" s="13">
        <v>393000.0</v>
      </c>
    </row>
    <row r="1765">
      <c r="A1765" s="13">
        <v>76528.0</v>
      </c>
      <c r="B1765" s="9" t="s">
        <v>5364</v>
      </c>
      <c r="C1765" s="14">
        <v>42335.0</v>
      </c>
      <c r="D1765" s="9" t="s">
        <v>61</v>
      </c>
      <c r="E1765" s="9" t="s">
        <v>216</v>
      </c>
      <c r="F1765" s="9" t="s">
        <v>252</v>
      </c>
      <c r="G1765" s="13">
        <v>2015.0</v>
      </c>
      <c r="H1765" s="13">
        <v>18000.0</v>
      </c>
      <c r="I1765" s="13">
        <v>1.0</v>
      </c>
      <c r="J1765" s="13">
        <v>745000.0</v>
      </c>
      <c r="K1765" s="9" t="s">
        <v>3369</v>
      </c>
      <c r="L1765" s="13">
        <v>4.9</v>
      </c>
      <c r="M1765" s="9" t="s">
        <v>3370</v>
      </c>
      <c r="N1765" s="13">
        <v>664401.0</v>
      </c>
      <c r="O1765" s="34"/>
    </row>
    <row r="1766">
      <c r="A1766" s="13">
        <v>22570.0</v>
      </c>
      <c r="B1766" s="9" t="s">
        <v>5365</v>
      </c>
      <c r="C1766" s="14">
        <v>42304.0</v>
      </c>
      <c r="D1766" s="9" t="s">
        <v>25</v>
      </c>
      <c r="E1766" s="9" t="s">
        <v>119</v>
      </c>
      <c r="F1766" s="9" t="s">
        <v>375</v>
      </c>
      <c r="G1766" s="13">
        <v>2012.0</v>
      </c>
      <c r="H1766" s="13">
        <v>23392.0</v>
      </c>
      <c r="I1766" s="13">
        <v>1.0</v>
      </c>
      <c r="J1766" s="13">
        <v>660000.0</v>
      </c>
      <c r="K1766" s="9" t="s">
        <v>3369</v>
      </c>
      <c r="L1766" s="13">
        <v>4.0</v>
      </c>
      <c r="M1766" s="9" t="s">
        <v>3374</v>
      </c>
      <c r="O1766" s="13">
        <v>589000.0</v>
      </c>
    </row>
    <row r="1767">
      <c r="A1767" s="13">
        <v>85935.0</v>
      </c>
      <c r="B1767" s="9" t="s">
        <v>5366</v>
      </c>
      <c r="C1767" s="14">
        <v>42333.0</v>
      </c>
      <c r="D1767" s="9" t="s">
        <v>91</v>
      </c>
      <c r="E1767" s="9" t="s">
        <v>243</v>
      </c>
      <c r="F1767" s="9" t="s">
        <v>454</v>
      </c>
      <c r="G1767" s="13">
        <v>2009.0</v>
      </c>
      <c r="H1767" s="13">
        <v>59714.0</v>
      </c>
      <c r="I1767" s="13">
        <v>2.0</v>
      </c>
      <c r="J1767" s="13">
        <v>420000.0</v>
      </c>
      <c r="K1767" s="9" t="s">
        <v>3369</v>
      </c>
      <c r="L1767" s="13">
        <v>3.5</v>
      </c>
      <c r="M1767" s="9" t="s">
        <v>3374</v>
      </c>
      <c r="O1767" s="13">
        <v>323730.0</v>
      </c>
    </row>
    <row r="1768">
      <c r="A1768" s="13">
        <v>114224.0</v>
      </c>
      <c r="B1768" s="9" t="s">
        <v>5367</v>
      </c>
      <c r="C1768" s="14">
        <v>42387.0</v>
      </c>
      <c r="D1768" s="9" t="s">
        <v>61</v>
      </c>
      <c r="E1768" s="9" t="s">
        <v>202</v>
      </c>
      <c r="F1768" s="9" t="s">
        <v>128</v>
      </c>
      <c r="G1768" s="13">
        <v>2013.0</v>
      </c>
      <c r="H1768" s="13">
        <v>40811.0</v>
      </c>
      <c r="I1768" s="13">
        <v>1.0</v>
      </c>
      <c r="J1768" s="13">
        <v>680000.0</v>
      </c>
      <c r="K1768" s="9" t="s">
        <v>3383</v>
      </c>
      <c r="L1768" s="13">
        <v>4.0</v>
      </c>
      <c r="M1768" s="9" t="s">
        <v>3370</v>
      </c>
      <c r="N1768" s="13">
        <v>544251.0</v>
      </c>
      <c r="O1768" s="13">
        <v>627500.0</v>
      </c>
    </row>
    <row r="1769">
      <c r="A1769" s="13">
        <v>119608.0</v>
      </c>
      <c r="B1769" s="9" t="s">
        <v>5368</v>
      </c>
      <c r="C1769" s="14">
        <v>42399.0</v>
      </c>
      <c r="D1769" s="9" t="s">
        <v>64</v>
      </c>
      <c r="E1769" s="9" t="s">
        <v>98</v>
      </c>
      <c r="F1769" s="9" t="s">
        <v>263</v>
      </c>
      <c r="G1769" s="13">
        <v>2012.0</v>
      </c>
      <c r="H1769" s="13">
        <v>35427.0</v>
      </c>
      <c r="I1769" s="13">
        <v>1.0</v>
      </c>
      <c r="J1769" s="13">
        <v>600000.0</v>
      </c>
      <c r="K1769" s="9" t="s">
        <v>3369</v>
      </c>
      <c r="L1769" s="13">
        <v>4.0</v>
      </c>
      <c r="M1769" s="9" t="s">
        <v>3370</v>
      </c>
      <c r="O1769" s="13">
        <v>566300.0</v>
      </c>
    </row>
    <row r="1770">
      <c r="A1770" s="13">
        <v>134581.0</v>
      </c>
      <c r="B1770" s="9" t="s">
        <v>5369</v>
      </c>
      <c r="C1770" s="14">
        <v>42419.0</v>
      </c>
      <c r="D1770" s="9" t="s">
        <v>81</v>
      </c>
      <c r="E1770" s="9" t="s">
        <v>82</v>
      </c>
      <c r="F1770" s="9" t="s">
        <v>83</v>
      </c>
      <c r="G1770" s="13">
        <v>2014.0</v>
      </c>
      <c r="H1770" s="13">
        <v>51412.0</v>
      </c>
      <c r="I1770" s="13">
        <v>1.0</v>
      </c>
      <c r="J1770" s="13">
        <v>1200000.0</v>
      </c>
      <c r="K1770" s="9" t="s">
        <v>3369</v>
      </c>
      <c r="L1770" s="13">
        <v>3.8</v>
      </c>
      <c r="M1770" s="9" t="s">
        <v>3370</v>
      </c>
      <c r="O1770" s="13">
        <v>889400.0</v>
      </c>
    </row>
    <row r="1771">
      <c r="A1771" s="13">
        <v>106959.0</v>
      </c>
      <c r="B1771" s="9" t="s">
        <v>5370</v>
      </c>
      <c r="C1771" s="14">
        <v>42372.0</v>
      </c>
      <c r="D1771" s="9" t="s">
        <v>273</v>
      </c>
      <c r="E1771" s="9" t="s">
        <v>2335</v>
      </c>
      <c r="F1771" s="9" t="s">
        <v>2636</v>
      </c>
      <c r="G1771" s="13">
        <v>2007.0</v>
      </c>
      <c r="H1771" s="13">
        <v>90900.0</v>
      </c>
      <c r="I1771" s="13">
        <v>2.0</v>
      </c>
      <c r="J1771" s="13">
        <v>225000.0</v>
      </c>
      <c r="K1771" s="9" t="s">
        <v>3383</v>
      </c>
      <c r="L1771" s="13">
        <v>2.9</v>
      </c>
      <c r="M1771" s="9" t="s">
        <v>3374</v>
      </c>
      <c r="O1771" s="34"/>
    </row>
    <row r="1772">
      <c r="A1772" s="13">
        <v>211149.0</v>
      </c>
      <c r="B1772" s="9" t="s">
        <v>5371</v>
      </c>
      <c r="C1772" s="14">
        <v>42438.0</v>
      </c>
      <c r="D1772" s="9" t="s">
        <v>32</v>
      </c>
      <c r="E1772" s="9" t="s">
        <v>155</v>
      </c>
      <c r="F1772" s="9" t="s">
        <v>1970</v>
      </c>
      <c r="G1772" s="13">
        <v>2005.0</v>
      </c>
      <c r="H1772" s="13">
        <v>81050.0</v>
      </c>
      <c r="I1772" s="13">
        <v>2.0</v>
      </c>
      <c r="J1772" s="13">
        <v>325000.0</v>
      </c>
      <c r="K1772" s="9" t="s">
        <v>3385</v>
      </c>
      <c r="L1772" s="13">
        <v>2.6</v>
      </c>
      <c r="M1772" s="9" t="s">
        <v>3370</v>
      </c>
      <c r="O1772" s="34"/>
    </row>
    <row r="1773">
      <c r="A1773" s="13">
        <v>218810.0</v>
      </c>
      <c r="B1773" s="9" t="s">
        <v>5372</v>
      </c>
      <c r="C1773" s="14">
        <v>42441.0</v>
      </c>
      <c r="D1773" s="9" t="s">
        <v>32</v>
      </c>
      <c r="E1773" s="9" t="s">
        <v>33</v>
      </c>
      <c r="F1773" s="9" t="s">
        <v>34</v>
      </c>
      <c r="G1773" s="13">
        <v>2013.0</v>
      </c>
      <c r="H1773" s="13">
        <v>33362.0</v>
      </c>
      <c r="I1773" s="13">
        <v>1.0</v>
      </c>
      <c r="J1773" s="13">
        <v>1200000.0</v>
      </c>
      <c r="K1773" s="9" t="s">
        <v>3385</v>
      </c>
      <c r="L1773" s="13">
        <v>4.1</v>
      </c>
      <c r="M1773" s="9" t="s">
        <v>3370</v>
      </c>
      <c r="O1773" s="13">
        <v>1229800.0</v>
      </c>
    </row>
    <row r="1774">
      <c r="A1774" s="13">
        <v>19813.0</v>
      </c>
      <c r="B1774" s="9" t="s">
        <v>5373</v>
      </c>
      <c r="C1774" s="14">
        <v>42282.0</v>
      </c>
      <c r="D1774" s="9" t="s">
        <v>44</v>
      </c>
      <c r="E1774" s="9" t="s">
        <v>72</v>
      </c>
      <c r="F1774" s="9" t="s">
        <v>5374</v>
      </c>
      <c r="G1774" s="13">
        <v>2013.0</v>
      </c>
      <c r="H1774" s="13">
        <v>8108.0</v>
      </c>
      <c r="I1774" s="13">
        <v>1.0</v>
      </c>
      <c r="J1774" s="13">
        <v>950000.0</v>
      </c>
      <c r="K1774" s="9" t="s">
        <v>3376</v>
      </c>
      <c r="L1774" s="13">
        <v>3.8</v>
      </c>
      <c r="M1774" s="9" t="s">
        <v>3370</v>
      </c>
      <c r="O1774" s="34"/>
    </row>
    <row r="1775">
      <c r="A1775" s="13">
        <v>102857.0</v>
      </c>
      <c r="B1775" s="9" t="s">
        <v>5375</v>
      </c>
      <c r="C1775" s="14">
        <v>42364.0</v>
      </c>
      <c r="D1775" s="9" t="s">
        <v>91</v>
      </c>
      <c r="E1775" s="9" t="s">
        <v>92</v>
      </c>
      <c r="F1775" s="9" t="s">
        <v>2723</v>
      </c>
      <c r="G1775" s="13">
        <v>2010.0</v>
      </c>
      <c r="H1775" s="13">
        <v>22886.0</v>
      </c>
      <c r="I1775" s="13">
        <v>1.0</v>
      </c>
      <c r="J1775" s="13">
        <v>499500.0</v>
      </c>
      <c r="K1775" s="9" t="s">
        <v>3369</v>
      </c>
      <c r="L1775" s="13">
        <v>3.8</v>
      </c>
      <c r="M1775" s="9" t="s">
        <v>3370</v>
      </c>
      <c r="O1775" s="13">
        <v>420800.0</v>
      </c>
    </row>
    <row r="1776">
      <c r="A1776" s="13">
        <v>130603.0</v>
      </c>
      <c r="B1776" s="9" t="s">
        <v>5376</v>
      </c>
      <c r="C1776" s="14">
        <v>42417.0</v>
      </c>
      <c r="D1776" s="9" t="s">
        <v>64</v>
      </c>
      <c r="E1776" s="9" t="s">
        <v>98</v>
      </c>
      <c r="F1776" s="9" t="s">
        <v>280</v>
      </c>
      <c r="G1776" s="13">
        <v>2010.0</v>
      </c>
      <c r="H1776" s="13">
        <v>82220.0</v>
      </c>
      <c r="I1776" s="13">
        <v>1.0</v>
      </c>
      <c r="J1776" s="13">
        <v>390000.0</v>
      </c>
      <c r="K1776" s="9" t="s">
        <v>3369</v>
      </c>
      <c r="L1776" s="13">
        <v>3.8</v>
      </c>
      <c r="M1776" s="9" t="s">
        <v>3370</v>
      </c>
      <c r="O1776" s="13">
        <v>416900.0</v>
      </c>
    </row>
    <row r="1777">
      <c r="A1777" s="13">
        <v>126262.0</v>
      </c>
      <c r="B1777" s="9" t="s">
        <v>5377</v>
      </c>
      <c r="C1777" s="14">
        <v>42409.0</v>
      </c>
      <c r="D1777" s="9" t="s">
        <v>273</v>
      </c>
      <c r="E1777" s="9" t="s">
        <v>1346</v>
      </c>
      <c r="F1777" s="9" t="s">
        <v>3505</v>
      </c>
      <c r="G1777" s="13">
        <v>2009.0</v>
      </c>
      <c r="H1777" s="13">
        <v>77304.0</v>
      </c>
      <c r="I1777" s="13">
        <v>1.0</v>
      </c>
      <c r="J1777" s="13">
        <v>300000.0</v>
      </c>
      <c r="K1777" s="9" t="s">
        <v>3369</v>
      </c>
      <c r="L1777" s="13">
        <v>2.8</v>
      </c>
      <c r="M1777" s="9" t="s">
        <v>3370</v>
      </c>
      <c r="O1777" s="13">
        <v>226000.0</v>
      </c>
    </row>
    <row r="1778">
      <c r="A1778" s="13">
        <v>129461.0</v>
      </c>
      <c r="B1778" s="9" t="s">
        <v>5378</v>
      </c>
      <c r="C1778" s="14">
        <v>42414.0</v>
      </c>
      <c r="D1778" s="9" t="s">
        <v>36</v>
      </c>
      <c r="E1778" s="9" t="s">
        <v>2207</v>
      </c>
      <c r="F1778" s="9" t="s">
        <v>2208</v>
      </c>
      <c r="G1778" s="13">
        <v>2009.0</v>
      </c>
      <c r="H1778" s="13">
        <v>27090.0</v>
      </c>
      <c r="I1778" s="13">
        <v>2.0</v>
      </c>
      <c r="J1778" s="13">
        <v>190000.0</v>
      </c>
      <c r="K1778" s="9" t="s">
        <v>3387</v>
      </c>
      <c r="L1778" s="13">
        <v>3.5</v>
      </c>
      <c r="M1778" s="9" t="s">
        <v>3370</v>
      </c>
      <c r="O1778" s="34"/>
    </row>
    <row r="1779">
      <c r="A1779" s="13">
        <v>111476.0</v>
      </c>
      <c r="B1779" s="9" t="s">
        <v>5379</v>
      </c>
      <c r="C1779" s="14">
        <v>42387.0</v>
      </c>
      <c r="D1779" s="9" t="s">
        <v>91</v>
      </c>
      <c r="E1779" s="9" t="s">
        <v>1223</v>
      </c>
      <c r="F1779" s="9" t="s">
        <v>1366</v>
      </c>
      <c r="G1779" s="13">
        <v>2015.0</v>
      </c>
      <c r="H1779" s="13">
        <v>295.0</v>
      </c>
      <c r="I1779" s="13">
        <v>1.0</v>
      </c>
      <c r="J1779" s="13">
        <v>410000.0</v>
      </c>
      <c r="K1779" s="34"/>
      <c r="L1779" s="13">
        <v>4.6</v>
      </c>
      <c r="M1779" s="9" t="s">
        <v>3370</v>
      </c>
      <c r="O1779" s="34"/>
    </row>
    <row r="1780">
      <c r="A1780" s="13">
        <v>115703.0</v>
      </c>
      <c r="B1780" s="9" t="s">
        <v>5380</v>
      </c>
      <c r="C1780" s="14">
        <v>42390.0</v>
      </c>
      <c r="D1780" s="9" t="s">
        <v>61</v>
      </c>
      <c r="E1780" s="9" t="s">
        <v>1831</v>
      </c>
      <c r="F1780" s="9" t="s">
        <v>1844</v>
      </c>
      <c r="G1780" s="13">
        <v>2008.0</v>
      </c>
      <c r="H1780" s="13">
        <v>19965.0</v>
      </c>
      <c r="I1780" s="13">
        <v>1.0</v>
      </c>
      <c r="J1780" s="13">
        <v>215000.0</v>
      </c>
      <c r="K1780" s="9" t="s">
        <v>3369</v>
      </c>
      <c r="L1780" s="13">
        <v>3.2</v>
      </c>
      <c r="M1780" s="9" t="s">
        <v>3370</v>
      </c>
      <c r="N1780" s="13">
        <v>183788.0</v>
      </c>
      <c r="O1780" s="13">
        <v>167100.0</v>
      </c>
    </row>
    <row r="1781">
      <c r="A1781" s="13">
        <v>125652.0</v>
      </c>
      <c r="B1781" s="9" t="s">
        <v>5381</v>
      </c>
      <c r="C1781" s="14">
        <v>42409.0</v>
      </c>
      <c r="D1781" s="9" t="s">
        <v>91</v>
      </c>
      <c r="E1781" s="9" t="s">
        <v>132</v>
      </c>
      <c r="F1781" s="9" t="s">
        <v>136</v>
      </c>
      <c r="G1781" s="13">
        <v>2014.0</v>
      </c>
      <c r="H1781" s="13">
        <v>23279.0</v>
      </c>
      <c r="I1781" s="13">
        <v>1.0</v>
      </c>
      <c r="J1781" s="13">
        <v>890000.0</v>
      </c>
      <c r="K1781" s="9" t="s">
        <v>3383</v>
      </c>
      <c r="L1781" s="13">
        <v>4.4</v>
      </c>
      <c r="M1781" s="9" t="s">
        <v>3372</v>
      </c>
      <c r="O1781" s="13">
        <v>802500.0</v>
      </c>
    </row>
    <row r="1782">
      <c r="A1782" s="13">
        <v>61912.0</v>
      </c>
      <c r="B1782" s="9" t="s">
        <v>5382</v>
      </c>
      <c r="C1782" s="14">
        <v>42317.0</v>
      </c>
      <c r="D1782" s="9" t="s">
        <v>91</v>
      </c>
      <c r="E1782" s="9" t="s">
        <v>258</v>
      </c>
      <c r="F1782" s="9" t="s">
        <v>329</v>
      </c>
      <c r="G1782" s="13">
        <v>2014.0</v>
      </c>
      <c r="H1782" s="13">
        <v>12325.0</v>
      </c>
      <c r="I1782" s="13">
        <v>1.0</v>
      </c>
      <c r="J1782" s="13">
        <v>600000.0</v>
      </c>
      <c r="K1782" s="9" t="s">
        <v>3387</v>
      </c>
      <c r="L1782" s="13">
        <v>4.6</v>
      </c>
      <c r="M1782" s="9" t="s">
        <v>3374</v>
      </c>
      <c r="O1782" s="13">
        <v>593300.0</v>
      </c>
    </row>
    <row r="1783">
      <c r="A1783" s="13">
        <v>116008.0</v>
      </c>
      <c r="B1783" s="9" t="s">
        <v>5383</v>
      </c>
      <c r="C1783" s="14">
        <v>42390.0</v>
      </c>
      <c r="D1783" s="9" t="s">
        <v>36</v>
      </c>
      <c r="E1783" s="9" t="s">
        <v>1815</v>
      </c>
      <c r="F1783" s="13">
        <v>1.6</v>
      </c>
      <c r="G1783" s="13">
        <v>2004.0</v>
      </c>
      <c r="H1783" s="13">
        <v>79677.0</v>
      </c>
      <c r="I1783" s="13">
        <v>2.0</v>
      </c>
      <c r="J1783" s="13">
        <v>200000.0</v>
      </c>
      <c r="K1783" s="9" t="s">
        <v>3383</v>
      </c>
      <c r="L1783" s="13">
        <v>2.3</v>
      </c>
      <c r="M1783" s="9" t="s">
        <v>3370</v>
      </c>
      <c r="O1783" s="13">
        <v>98460.0</v>
      </c>
    </row>
    <row r="1784">
      <c r="A1784" s="13">
        <v>101787.0</v>
      </c>
      <c r="B1784" s="9" t="s">
        <v>5384</v>
      </c>
      <c r="C1784" s="14">
        <v>42361.0</v>
      </c>
      <c r="D1784" s="9" t="s">
        <v>273</v>
      </c>
      <c r="E1784" s="9" t="s">
        <v>1346</v>
      </c>
      <c r="F1784" s="9" t="s">
        <v>2363</v>
      </c>
      <c r="G1784" s="13">
        <v>2011.0</v>
      </c>
      <c r="H1784" s="13">
        <v>57242.0</v>
      </c>
      <c r="I1784" s="13">
        <v>1.0</v>
      </c>
      <c r="J1784" s="13">
        <v>380000.0</v>
      </c>
      <c r="K1784" s="9" t="s">
        <v>3369</v>
      </c>
      <c r="L1784" s="13">
        <v>3.5</v>
      </c>
      <c r="M1784" s="9" t="s">
        <v>3372</v>
      </c>
      <c r="O1784" s="13">
        <v>341600.0</v>
      </c>
    </row>
    <row r="1785">
      <c r="A1785" s="13">
        <v>109818.0</v>
      </c>
      <c r="B1785" s="9" t="s">
        <v>5385</v>
      </c>
      <c r="C1785" s="14">
        <v>42377.0</v>
      </c>
      <c r="D1785" s="9" t="s">
        <v>25</v>
      </c>
      <c r="E1785" s="9" t="s">
        <v>67</v>
      </c>
      <c r="F1785" s="9" t="s">
        <v>42</v>
      </c>
      <c r="G1785" s="13">
        <v>2011.0</v>
      </c>
      <c r="H1785" s="13">
        <v>47361.0</v>
      </c>
      <c r="I1785" s="13">
        <v>2.0</v>
      </c>
      <c r="J1785" s="13">
        <v>1200000.0</v>
      </c>
      <c r="K1785" s="9" t="s">
        <v>3369</v>
      </c>
      <c r="L1785" s="13">
        <v>4.0</v>
      </c>
      <c r="M1785" s="9" t="s">
        <v>3370</v>
      </c>
      <c r="O1785" s="13">
        <v>1452600.0</v>
      </c>
    </row>
    <row r="1786">
      <c r="A1786" s="13">
        <v>126465.0</v>
      </c>
      <c r="B1786" s="9" t="s">
        <v>5386</v>
      </c>
      <c r="C1786" s="14">
        <v>42412.0</v>
      </c>
      <c r="D1786" s="9" t="s">
        <v>61</v>
      </c>
      <c r="E1786" s="9" t="s">
        <v>1903</v>
      </c>
      <c r="F1786" s="9" t="s">
        <v>306</v>
      </c>
      <c r="G1786" s="13">
        <v>2011.0</v>
      </c>
      <c r="H1786" s="13">
        <v>38477.0</v>
      </c>
      <c r="I1786" s="13">
        <v>1.0</v>
      </c>
      <c r="J1786" s="13">
        <v>225000.0</v>
      </c>
      <c r="K1786" s="9" t="s">
        <v>3369</v>
      </c>
      <c r="L1786" s="13">
        <v>3.9</v>
      </c>
      <c r="M1786" s="9" t="s">
        <v>3370</v>
      </c>
      <c r="O1786" s="34"/>
    </row>
    <row r="1787">
      <c r="A1787" s="13">
        <v>17041.0</v>
      </c>
      <c r="B1787" s="9" t="s">
        <v>5387</v>
      </c>
      <c r="C1787" s="14">
        <v>42228.0</v>
      </c>
      <c r="D1787" s="9" t="s">
        <v>55</v>
      </c>
      <c r="E1787" s="9" t="s">
        <v>58</v>
      </c>
      <c r="F1787" s="9" t="s">
        <v>5388</v>
      </c>
      <c r="G1787" s="13">
        <v>2014.0</v>
      </c>
      <c r="H1787" s="13">
        <v>2099.0</v>
      </c>
      <c r="I1787" s="13">
        <v>1.0</v>
      </c>
      <c r="J1787" s="13">
        <v>1000000.0</v>
      </c>
      <c r="K1787" s="9" t="s">
        <v>3383</v>
      </c>
      <c r="L1787" s="13">
        <v>5.0</v>
      </c>
      <c r="M1787" s="9" t="s">
        <v>3374</v>
      </c>
      <c r="O1787" s="34"/>
    </row>
    <row r="1788">
      <c r="A1788" s="13">
        <v>108282.0</v>
      </c>
      <c r="B1788" s="9" t="s">
        <v>5389</v>
      </c>
      <c r="C1788" s="14">
        <v>42379.0</v>
      </c>
      <c r="D1788" s="9" t="s">
        <v>61</v>
      </c>
      <c r="E1788" s="9" t="s">
        <v>202</v>
      </c>
      <c r="F1788" s="9" t="s">
        <v>172</v>
      </c>
      <c r="G1788" s="13">
        <v>2009.0</v>
      </c>
      <c r="H1788" s="13">
        <v>71972.0</v>
      </c>
      <c r="I1788" s="13">
        <v>1.0</v>
      </c>
      <c r="J1788" s="13">
        <v>415000.0</v>
      </c>
      <c r="K1788" s="9" t="s">
        <v>3385</v>
      </c>
      <c r="L1788" s="13">
        <v>3.2</v>
      </c>
      <c r="M1788" s="9" t="s">
        <v>3370</v>
      </c>
      <c r="N1788" s="13">
        <v>368270.0</v>
      </c>
      <c r="O1788" s="13">
        <v>361800.0</v>
      </c>
    </row>
    <row r="1789">
      <c r="A1789" s="13">
        <v>108391.0</v>
      </c>
      <c r="B1789" s="9" t="s">
        <v>5390</v>
      </c>
      <c r="C1789" s="14">
        <v>42375.0</v>
      </c>
      <c r="D1789" s="9" t="s">
        <v>273</v>
      </c>
      <c r="E1789" s="9" t="s">
        <v>1346</v>
      </c>
      <c r="F1789" s="9" t="s">
        <v>1347</v>
      </c>
      <c r="G1789" s="13">
        <v>2009.0</v>
      </c>
      <c r="H1789" s="13">
        <v>95953.0</v>
      </c>
      <c r="I1789" s="13">
        <v>2.0</v>
      </c>
      <c r="J1789" s="13">
        <v>180000.0</v>
      </c>
      <c r="K1789" s="9" t="s">
        <v>3369</v>
      </c>
      <c r="L1789" s="13">
        <v>3.0</v>
      </c>
      <c r="M1789" s="9" t="s">
        <v>3370</v>
      </c>
      <c r="O1789" s="13">
        <v>161820.0</v>
      </c>
    </row>
    <row r="1790">
      <c r="A1790" s="13">
        <v>228746.0</v>
      </c>
      <c r="B1790" s="9" t="s">
        <v>5391</v>
      </c>
      <c r="C1790" s="14">
        <v>42456.0</v>
      </c>
      <c r="D1790" s="9" t="s">
        <v>61</v>
      </c>
      <c r="E1790" s="9" t="s">
        <v>216</v>
      </c>
      <c r="F1790" s="9" t="s">
        <v>850</v>
      </c>
      <c r="G1790" s="13">
        <v>2010.0</v>
      </c>
      <c r="H1790" s="13">
        <v>74154.0</v>
      </c>
      <c r="I1790" s="13">
        <v>2.0</v>
      </c>
      <c r="J1790" s="13">
        <v>510000.0</v>
      </c>
      <c r="K1790" s="9" t="s">
        <v>3369</v>
      </c>
      <c r="L1790" s="13">
        <v>2.0</v>
      </c>
      <c r="M1790" s="9" t="s">
        <v>3372</v>
      </c>
      <c r="O1790" s="13">
        <v>375120.0</v>
      </c>
    </row>
    <row r="1791">
      <c r="A1791" s="13">
        <v>16611.0</v>
      </c>
      <c r="B1791" s="9" t="s">
        <v>5392</v>
      </c>
      <c r="C1791" s="14">
        <v>42209.0</v>
      </c>
      <c r="D1791" s="9" t="s">
        <v>1593</v>
      </c>
      <c r="E1791" s="9" t="s">
        <v>1594</v>
      </c>
      <c r="F1791" s="9" t="s">
        <v>5393</v>
      </c>
      <c r="G1791" s="13">
        <v>2015.0</v>
      </c>
      <c r="H1791" s="13">
        <v>6380.0</v>
      </c>
      <c r="I1791" s="13">
        <v>1.0</v>
      </c>
      <c r="J1791" s="13">
        <v>400000.0</v>
      </c>
      <c r="K1791" s="9" t="s">
        <v>3369</v>
      </c>
      <c r="L1791" s="13">
        <v>5.0</v>
      </c>
      <c r="M1791" s="9" t="s">
        <v>3374</v>
      </c>
      <c r="O1791" s="34"/>
    </row>
    <row r="1792">
      <c r="A1792" s="13">
        <v>216610.0</v>
      </c>
      <c r="B1792" s="9" t="s">
        <v>5394</v>
      </c>
      <c r="C1792" s="14">
        <v>42440.0</v>
      </c>
      <c r="D1792" s="9" t="s">
        <v>61</v>
      </c>
      <c r="E1792" s="9" t="s">
        <v>652</v>
      </c>
      <c r="F1792" s="9" t="s">
        <v>3496</v>
      </c>
      <c r="G1792" s="13">
        <v>2010.0</v>
      </c>
      <c r="H1792" s="13">
        <v>15916.0</v>
      </c>
      <c r="I1792" s="13">
        <v>2.0</v>
      </c>
      <c r="J1792" s="13">
        <v>300000.0</v>
      </c>
      <c r="K1792" s="9" t="s">
        <v>3369</v>
      </c>
      <c r="L1792" s="13">
        <v>2.3</v>
      </c>
      <c r="M1792" s="9" t="s">
        <v>3372</v>
      </c>
      <c r="N1792" s="13">
        <v>264395.0</v>
      </c>
      <c r="O1792" s="34"/>
    </row>
    <row r="1793">
      <c r="A1793" s="13">
        <v>109677.0</v>
      </c>
      <c r="B1793" s="9" t="s">
        <v>5395</v>
      </c>
      <c r="C1793" s="14">
        <v>42379.0</v>
      </c>
      <c r="D1793" s="9" t="s">
        <v>542</v>
      </c>
      <c r="E1793" s="9" t="s">
        <v>3423</v>
      </c>
      <c r="F1793" s="9" t="s">
        <v>5396</v>
      </c>
      <c r="G1793" s="13">
        <v>2014.0</v>
      </c>
      <c r="H1793" s="13">
        <v>22100.0</v>
      </c>
      <c r="I1793" s="13">
        <v>1.0</v>
      </c>
      <c r="J1793" s="13">
        <v>800000.0</v>
      </c>
      <c r="K1793" s="9" t="s">
        <v>3383</v>
      </c>
      <c r="L1793" s="13">
        <v>4.5</v>
      </c>
      <c r="M1793" s="9" t="s">
        <v>3370</v>
      </c>
      <c r="O1793" s="34"/>
    </row>
    <row r="1794">
      <c r="A1794" s="13">
        <v>113094.0</v>
      </c>
      <c r="B1794" s="9" t="s">
        <v>5397</v>
      </c>
      <c r="C1794" s="14">
        <v>42385.0</v>
      </c>
      <c r="D1794" s="9" t="s">
        <v>81</v>
      </c>
      <c r="E1794" s="9" t="s">
        <v>624</v>
      </c>
      <c r="F1794" s="9" t="s">
        <v>625</v>
      </c>
      <c r="G1794" s="13">
        <v>2011.0</v>
      </c>
      <c r="H1794" s="13">
        <v>102257.0</v>
      </c>
      <c r="I1794" s="13">
        <v>1.0</v>
      </c>
      <c r="J1794" s="13">
        <v>700000.0</v>
      </c>
      <c r="K1794" s="9" t="s">
        <v>3369</v>
      </c>
      <c r="L1794" s="13">
        <v>2.1</v>
      </c>
      <c r="M1794" s="9" t="s">
        <v>3370</v>
      </c>
      <c r="O1794" s="13">
        <v>711500.0</v>
      </c>
    </row>
    <row r="1795">
      <c r="A1795" s="13">
        <v>223768.0</v>
      </c>
      <c r="B1795" s="9" t="s">
        <v>5398</v>
      </c>
      <c r="C1795" s="14">
        <v>42449.0</v>
      </c>
      <c r="D1795" s="9" t="s">
        <v>77</v>
      </c>
      <c r="E1795" s="9" t="s">
        <v>3654</v>
      </c>
      <c r="F1795" s="9" t="s">
        <v>424</v>
      </c>
      <c r="G1795" s="13">
        <v>2012.0</v>
      </c>
      <c r="H1795" s="13">
        <v>28594.0</v>
      </c>
      <c r="I1795" s="13">
        <v>1.0</v>
      </c>
      <c r="J1795" s="13">
        <v>700000.0</v>
      </c>
      <c r="K1795" s="9" t="s">
        <v>3383</v>
      </c>
      <c r="L1795" s="13">
        <v>3.9</v>
      </c>
      <c r="M1795" s="9" t="s">
        <v>3372</v>
      </c>
      <c r="O1795" s="13">
        <v>521400.0</v>
      </c>
    </row>
    <row r="1796">
      <c r="A1796" s="13">
        <v>225719.0</v>
      </c>
      <c r="B1796" s="9" t="s">
        <v>5399</v>
      </c>
      <c r="C1796" s="14">
        <v>42452.0</v>
      </c>
      <c r="D1796" s="9" t="s">
        <v>64</v>
      </c>
      <c r="E1796" s="9" t="s">
        <v>98</v>
      </c>
      <c r="F1796" s="9" t="s">
        <v>486</v>
      </c>
      <c r="G1796" s="13">
        <v>2010.0</v>
      </c>
      <c r="H1796" s="13">
        <v>35886.0</v>
      </c>
      <c r="I1796" s="13">
        <v>2.0</v>
      </c>
      <c r="J1796" s="13">
        <v>425000.0</v>
      </c>
      <c r="K1796" s="9" t="s">
        <v>3369</v>
      </c>
      <c r="L1796" s="13">
        <v>3.8</v>
      </c>
      <c r="M1796" s="9" t="s">
        <v>3372</v>
      </c>
      <c r="O1796" s="13">
        <v>319590.0</v>
      </c>
    </row>
    <row r="1797">
      <c r="A1797" s="13">
        <v>19103.0</v>
      </c>
      <c r="B1797" s="9" t="s">
        <v>5400</v>
      </c>
      <c r="C1797" s="14">
        <v>42271.0</v>
      </c>
      <c r="D1797" s="9" t="s">
        <v>36</v>
      </c>
      <c r="E1797" s="9" t="s">
        <v>902</v>
      </c>
      <c r="F1797" s="9" t="s">
        <v>1914</v>
      </c>
      <c r="G1797" s="13">
        <v>2010.0</v>
      </c>
      <c r="H1797" s="13">
        <v>62438.0</v>
      </c>
      <c r="I1797" s="13">
        <v>2.0</v>
      </c>
      <c r="J1797" s="13">
        <v>280000.0</v>
      </c>
      <c r="K1797" s="9" t="s">
        <v>3369</v>
      </c>
      <c r="L1797" s="13">
        <v>3.8</v>
      </c>
      <c r="M1797" s="9" t="s">
        <v>3374</v>
      </c>
      <c r="O1797" s="13">
        <v>207000.0</v>
      </c>
    </row>
    <row r="1798">
      <c r="A1798" s="13">
        <v>104323.0</v>
      </c>
      <c r="B1798" s="9" t="s">
        <v>5401</v>
      </c>
      <c r="C1798" s="14">
        <v>42375.0</v>
      </c>
      <c r="D1798" s="9" t="s">
        <v>542</v>
      </c>
      <c r="E1798" s="9" t="s">
        <v>3423</v>
      </c>
      <c r="F1798" s="9" t="s">
        <v>5402</v>
      </c>
      <c r="G1798" s="13">
        <v>2012.0</v>
      </c>
      <c r="H1798" s="13">
        <v>37794.0</v>
      </c>
      <c r="I1798" s="13">
        <v>1.0</v>
      </c>
      <c r="J1798" s="13">
        <v>550000.0</v>
      </c>
      <c r="K1798" s="9" t="s">
        <v>3383</v>
      </c>
      <c r="L1798" s="13">
        <v>3.7</v>
      </c>
      <c r="M1798" s="9" t="s">
        <v>3370</v>
      </c>
      <c r="O1798" s="34"/>
    </row>
    <row r="1799">
      <c r="A1799" s="13">
        <v>107224.0</v>
      </c>
      <c r="B1799" s="9" t="s">
        <v>5403</v>
      </c>
      <c r="C1799" s="14">
        <v>42374.0</v>
      </c>
      <c r="D1799" s="9" t="s">
        <v>91</v>
      </c>
      <c r="E1799" s="9" t="s">
        <v>1432</v>
      </c>
      <c r="F1799" s="9" t="s">
        <v>1433</v>
      </c>
      <c r="G1799" s="13">
        <v>2006.0</v>
      </c>
      <c r="H1799" s="13">
        <v>50592.0</v>
      </c>
      <c r="I1799" s="13">
        <v>2.0</v>
      </c>
      <c r="J1799" s="13">
        <v>180000.0</v>
      </c>
      <c r="K1799" s="9" t="s">
        <v>3369</v>
      </c>
      <c r="L1799" s="13">
        <v>2.3</v>
      </c>
      <c r="M1799" s="9" t="s">
        <v>3374</v>
      </c>
      <c r="O1799" s="13">
        <v>133920.0</v>
      </c>
    </row>
    <row r="1800">
      <c r="A1800" s="13">
        <v>111063.0</v>
      </c>
      <c r="B1800" s="9" t="s">
        <v>5404</v>
      </c>
      <c r="C1800" s="14">
        <v>42380.0</v>
      </c>
      <c r="D1800" s="9" t="s">
        <v>273</v>
      </c>
      <c r="E1800" s="9" t="s">
        <v>2225</v>
      </c>
      <c r="F1800" s="9" t="s">
        <v>226</v>
      </c>
      <c r="G1800" s="13">
        <v>2012.0</v>
      </c>
      <c r="H1800" s="13">
        <v>21867.0</v>
      </c>
      <c r="I1800" s="13">
        <v>3.0</v>
      </c>
      <c r="J1800" s="13">
        <v>107000.0</v>
      </c>
      <c r="K1800" s="9" t="s">
        <v>3383</v>
      </c>
      <c r="L1800" s="13">
        <v>3.9</v>
      </c>
      <c r="M1800" s="9" t="s">
        <v>3370</v>
      </c>
      <c r="N1800" s="13">
        <v>73298.0</v>
      </c>
      <c r="O1800" s="13">
        <v>99875.0</v>
      </c>
    </row>
    <row r="1801">
      <c r="A1801" s="13">
        <v>217096.0</v>
      </c>
      <c r="B1801" s="9" t="s">
        <v>5405</v>
      </c>
      <c r="C1801" s="14">
        <v>42438.0</v>
      </c>
      <c r="D1801" s="9" t="s">
        <v>64</v>
      </c>
      <c r="E1801" s="9" t="s">
        <v>98</v>
      </c>
      <c r="F1801" s="9" t="s">
        <v>486</v>
      </c>
      <c r="G1801" s="13">
        <v>2015.0</v>
      </c>
      <c r="H1801" s="13">
        <v>4896.0</v>
      </c>
      <c r="I1801" s="13">
        <v>1.0</v>
      </c>
      <c r="J1801" s="13">
        <v>650000.0</v>
      </c>
      <c r="K1801" s="9" t="s">
        <v>3376</v>
      </c>
      <c r="L1801" s="13">
        <v>4.5</v>
      </c>
      <c r="M1801" s="9" t="s">
        <v>3372</v>
      </c>
    </row>
    <row r="1802">
      <c r="A1802" s="13">
        <v>22571.0</v>
      </c>
      <c r="B1802" s="9" t="s">
        <v>5406</v>
      </c>
      <c r="C1802" s="14">
        <v>42304.0</v>
      </c>
      <c r="D1802" s="9" t="s">
        <v>91</v>
      </c>
      <c r="E1802" s="9" t="s">
        <v>907</v>
      </c>
      <c r="F1802" s="9" t="s">
        <v>5407</v>
      </c>
      <c r="G1802" s="13">
        <v>2014.0</v>
      </c>
      <c r="H1802" s="13">
        <v>18942.0</v>
      </c>
      <c r="I1802" s="13">
        <v>1.0</v>
      </c>
      <c r="J1802" s="13">
        <v>435000.0</v>
      </c>
      <c r="K1802" s="9" t="s">
        <v>3383</v>
      </c>
      <c r="L1802" s="13">
        <v>4.7</v>
      </c>
      <c r="M1802" s="9" t="s">
        <v>3374</v>
      </c>
      <c r="O1802" s="13">
        <v>430400.0</v>
      </c>
    </row>
    <row r="1803">
      <c r="A1803" s="13">
        <v>88521.0</v>
      </c>
      <c r="B1803" s="9" t="s">
        <v>5408</v>
      </c>
      <c r="C1803" s="14">
        <v>42339.0</v>
      </c>
      <c r="D1803" s="9" t="s">
        <v>61</v>
      </c>
      <c r="E1803" s="9" t="s">
        <v>202</v>
      </c>
      <c r="F1803" s="9" t="s">
        <v>252</v>
      </c>
      <c r="G1803" s="13">
        <v>2011.0</v>
      </c>
      <c r="H1803" s="13">
        <v>32936.0</v>
      </c>
      <c r="I1803" s="13">
        <v>1.0</v>
      </c>
      <c r="J1803" s="13">
        <v>500000.0</v>
      </c>
      <c r="K1803" s="9" t="s">
        <v>3369</v>
      </c>
      <c r="L1803" s="13">
        <v>3.1</v>
      </c>
      <c r="M1803" s="9" t="s">
        <v>3374</v>
      </c>
      <c r="N1803" s="13">
        <v>463800.0</v>
      </c>
      <c r="O1803" s="13">
        <v>455700.0</v>
      </c>
    </row>
    <row r="1804">
      <c r="A1804" s="13">
        <v>88321.0</v>
      </c>
      <c r="B1804" s="9" t="s">
        <v>5409</v>
      </c>
      <c r="C1804" s="14">
        <v>42340.0</v>
      </c>
      <c r="D1804" s="9" t="s">
        <v>44</v>
      </c>
      <c r="E1804" s="9" t="s">
        <v>72</v>
      </c>
      <c r="F1804" s="9" t="s">
        <v>5374</v>
      </c>
      <c r="G1804" s="13">
        <v>2013.0</v>
      </c>
      <c r="H1804" s="13">
        <v>12005.0</v>
      </c>
      <c r="I1804" s="13">
        <v>1.0</v>
      </c>
      <c r="J1804" s="13">
        <v>850000.0</v>
      </c>
      <c r="K1804" s="9" t="s">
        <v>3369</v>
      </c>
      <c r="L1804" s="13">
        <v>4.5</v>
      </c>
      <c r="M1804" s="9" t="s">
        <v>3370</v>
      </c>
      <c r="O1804" s="13">
        <v>887900.0</v>
      </c>
    </row>
    <row r="1805">
      <c r="A1805" s="13">
        <v>210968.0</v>
      </c>
      <c r="B1805" s="9" t="s">
        <v>5410</v>
      </c>
      <c r="C1805" s="14">
        <v>42430.0</v>
      </c>
      <c r="D1805" s="9" t="s">
        <v>91</v>
      </c>
      <c r="E1805" s="9" t="s">
        <v>243</v>
      </c>
      <c r="F1805" s="9" t="s">
        <v>1514</v>
      </c>
      <c r="G1805" s="13">
        <v>2013.0</v>
      </c>
      <c r="H1805" s="13">
        <v>16813.0</v>
      </c>
      <c r="I1805" s="13">
        <v>1.0</v>
      </c>
      <c r="J1805" s="13">
        <v>465000.0</v>
      </c>
      <c r="K1805" s="9" t="s">
        <v>3376</v>
      </c>
      <c r="L1805" s="13">
        <v>4.3</v>
      </c>
      <c r="M1805" s="9" t="s">
        <v>3370</v>
      </c>
      <c r="O1805" s="13">
        <v>443700.0</v>
      </c>
    </row>
    <row r="1806">
      <c r="A1806" s="13">
        <v>91861.0</v>
      </c>
      <c r="B1806" s="9" t="s">
        <v>5411</v>
      </c>
      <c r="C1806" s="14">
        <v>42342.0</v>
      </c>
      <c r="D1806" s="9" t="s">
        <v>91</v>
      </c>
      <c r="E1806" s="9" t="s">
        <v>1223</v>
      </c>
      <c r="F1806" s="9" t="s">
        <v>1366</v>
      </c>
      <c r="G1806" s="13">
        <v>2013.0</v>
      </c>
      <c r="H1806" s="13">
        <v>8857.0</v>
      </c>
      <c r="I1806" s="13">
        <v>1.0</v>
      </c>
      <c r="J1806" s="13">
        <v>340000.0</v>
      </c>
      <c r="K1806" s="9" t="s">
        <v>3407</v>
      </c>
      <c r="L1806" s="13">
        <v>4.5</v>
      </c>
      <c r="M1806" s="9" t="s">
        <v>3374</v>
      </c>
      <c r="O1806" s="34"/>
    </row>
    <row r="1807">
      <c r="A1807" s="13">
        <v>97299.0</v>
      </c>
      <c r="B1807" s="9" t="s">
        <v>5412</v>
      </c>
      <c r="C1807" s="14">
        <v>42353.0</v>
      </c>
      <c r="D1807" s="9" t="s">
        <v>91</v>
      </c>
      <c r="E1807" s="9" t="s">
        <v>1223</v>
      </c>
      <c r="F1807" s="9" t="s">
        <v>3534</v>
      </c>
      <c r="G1807" s="13">
        <v>2013.0</v>
      </c>
      <c r="H1807" s="13">
        <v>28444.0</v>
      </c>
      <c r="I1807" s="13">
        <v>1.0</v>
      </c>
      <c r="J1807" s="13">
        <v>300000.0</v>
      </c>
      <c r="K1807" s="9" t="s">
        <v>3385</v>
      </c>
      <c r="L1807" s="13">
        <v>4.4</v>
      </c>
      <c r="M1807" s="9" t="s">
        <v>3374</v>
      </c>
      <c r="O1807" s="34"/>
    </row>
    <row r="1808">
      <c r="A1808" s="13">
        <v>86997.0</v>
      </c>
      <c r="B1808" s="9" t="s">
        <v>5413</v>
      </c>
      <c r="C1808" s="14">
        <v>42337.0</v>
      </c>
      <c r="D1808" s="9" t="s">
        <v>91</v>
      </c>
      <c r="E1808" s="9" t="s">
        <v>1220</v>
      </c>
      <c r="F1808" s="9" t="s">
        <v>5414</v>
      </c>
      <c r="G1808" s="13">
        <v>2012.0</v>
      </c>
      <c r="H1808" s="13">
        <v>35943.0</v>
      </c>
      <c r="I1808" s="13">
        <v>1.0</v>
      </c>
      <c r="J1808" s="13">
        <v>1130000.0</v>
      </c>
      <c r="K1808" s="9" t="s">
        <v>3369</v>
      </c>
      <c r="L1808" s="13">
        <v>4.3</v>
      </c>
      <c r="M1808" s="9" t="s">
        <v>3370</v>
      </c>
      <c r="O1808" s="13">
        <v>1217300.0</v>
      </c>
    </row>
    <row r="1809">
      <c r="A1809" s="13">
        <v>73979.0</v>
      </c>
      <c r="B1809" s="9" t="s">
        <v>5415</v>
      </c>
      <c r="C1809" s="14">
        <v>42329.0</v>
      </c>
      <c r="D1809" s="9" t="s">
        <v>61</v>
      </c>
      <c r="E1809" s="9" t="s">
        <v>652</v>
      </c>
      <c r="F1809" s="9" t="s">
        <v>1844</v>
      </c>
      <c r="G1809" s="13">
        <v>2006.0</v>
      </c>
      <c r="H1809" s="13">
        <v>52131.0</v>
      </c>
      <c r="I1809" s="13">
        <v>1.0</v>
      </c>
      <c r="J1809" s="13">
        <v>250000.0</v>
      </c>
      <c r="K1809" s="9" t="s">
        <v>3369</v>
      </c>
      <c r="L1809" s="13">
        <v>2.6</v>
      </c>
      <c r="M1809" s="9" t="s">
        <v>3374</v>
      </c>
      <c r="N1809" s="13">
        <v>202999.0</v>
      </c>
      <c r="O1809" s="13">
        <v>156900.0</v>
      </c>
    </row>
    <row r="1810">
      <c r="A1810" s="13">
        <v>228175.0</v>
      </c>
      <c r="B1810" s="9" t="s">
        <v>5416</v>
      </c>
      <c r="C1810" s="14">
        <v>42454.0</v>
      </c>
      <c r="D1810" s="9" t="s">
        <v>77</v>
      </c>
      <c r="E1810" s="9" t="s">
        <v>1289</v>
      </c>
      <c r="F1810" s="9" t="s">
        <v>3393</v>
      </c>
      <c r="G1810" s="13">
        <v>2011.0</v>
      </c>
      <c r="H1810" s="13">
        <v>49214.0</v>
      </c>
      <c r="I1810" s="13">
        <v>2.0</v>
      </c>
      <c r="J1810" s="13">
        <v>400000.0</v>
      </c>
      <c r="K1810" s="9" t="s">
        <v>3383</v>
      </c>
      <c r="L1810" s="13">
        <v>3.8</v>
      </c>
      <c r="M1810" s="9" t="s">
        <v>3372</v>
      </c>
      <c r="O1810" s="13">
        <v>351720.0</v>
      </c>
    </row>
    <row r="1811">
      <c r="A1811" s="13">
        <v>213940.0</v>
      </c>
      <c r="B1811" s="9" t="s">
        <v>5417</v>
      </c>
      <c r="C1811" s="14">
        <v>42434.0</v>
      </c>
      <c r="D1811" s="9" t="s">
        <v>91</v>
      </c>
      <c r="E1811" s="9" t="s">
        <v>907</v>
      </c>
      <c r="F1811" s="9" t="s">
        <v>847</v>
      </c>
      <c r="G1811" s="13">
        <v>2009.0</v>
      </c>
      <c r="H1811" s="13">
        <v>23739.0</v>
      </c>
      <c r="I1811" s="13">
        <v>1.0</v>
      </c>
      <c r="J1811" s="13">
        <v>390000.0</v>
      </c>
      <c r="K1811" s="9" t="s">
        <v>3383</v>
      </c>
      <c r="L1811" s="13">
        <v>3.2</v>
      </c>
      <c r="M1811" s="9" t="s">
        <v>3372</v>
      </c>
      <c r="N1811" s="13">
        <v>265178.0</v>
      </c>
      <c r="O1811" s="13">
        <v>265700.0</v>
      </c>
    </row>
    <row r="1812">
      <c r="A1812" s="13">
        <v>214421.0</v>
      </c>
      <c r="B1812" s="9" t="s">
        <v>5418</v>
      </c>
      <c r="C1812" s="14">
        <v>42441.0</v>
      </c>
      <c r="D1812" s="9" t="s">
        <v>25</v>
      </c>
      <c r="E1812" s="9" t="s">
        <v>195</v>
      </c>
      <c r="F1812" s="9" t="s">
        <v>4230</v>
      </c>
      <c r="G1812" s="13">
        <v>2014.0</v>
      </c>
      <c r="H1812" s="13">
        <v>10999.0</v>
      </c>
      <c r="I1812" s="13">
        <v>1.0</v>
      </c>
      <c r="J1812" s="13">
        <v>750000.0</v>
      </c>
      <c r="K1812" s="9" t="s">
        <v>3376</v>
      </c>
      <c r="L1812" s="13">
        <v>4.5</v>
      </c>
      <c r="M1812" s="9" t="s">
        <v>3372</v>
      </c>
    </row>
    <row r="1813">
      <c r="A1813" s="13">
        <v>100610.0</v>
      </c>
      <c r="B1813" s="9" t="s">
        <v>5419</v>
      </c>
      <c r="C1813" s="14">
        <v>42358.0</v>
      </c>
      <c r="D1813" s="9" t="s">
        <v>25</v>
      </c>
      <c r="E1813" s="9" t="s">
        <v>195</v>
      </c>
      <c r="F1813" s="9" t="s">
        <v>220</v>
      </c>
      <c r="G1813" s="13">
        <v>2012.0</v>
      </c>
      <c r="H1813" s="13">
        <v>42799.0</v>
      </c>
      <c r="I1813" s="13">
        <v>1.0</v>
      </c>
      <c r="J1813" s="13">
        <v>630000.0</v>
      </c>
      <c r="K1813" s="9" t="s">
        <v>3369</v>
      </c>
      <c r="L1813" s="13">
        <v>4.0</v>
      </c>
      <c r="M1813" s="9" t="s">
        <v>3370</v>
      </c>
      <c r="O1813" s="34"/>
    </row>
    <row r="1814">
      <c r="A1814" s="13">
        <v>18418.0</v>
      </c>
      <c r="B1814" s="9" t="s">
        <v>5420</v>
      </c>
      <c r="C1814" s="14">
        <v>42256.0</v>
      </c>
      <c r="D1814" s="9" t="s">
        <v>32</v>
      </c>
      <c r="E1814" s="9" t="s">
        <v>33</v>
      </c>
      <c r="F1814" s="9" t="s">
        <v>3483</v>
      </c>
      <c r="G1814" s="13">
        <v>2012.0</v>
      </c>
      <c r="H1814" s="13">
        <v>35380.0</v>
      </c>
      <c r="I1814" s="13">
        <v>1.0</v>
      </c>
      <c r="J1814" s="13">
        <v>1400000.0</v>
      </c>
      <c r="K1814" s="9" t="s">
        <v>3369</v>
      </c>
      <c r="L1814" s="13">
        <v>4.6</v>
      </c>
      <c r="M1814" s="9" t="s">
        <v>3374</v>
      </c>
      <c r="O1814" s="13">
        <v>1209800.0</v>
      </c>
    </row>
    <row r="1815">
      <c r="A1815" s="13">
        <v>223246.0</v>
      </c>
      <c r="B1815" s="9" t="s">
        <v>5421</v>
      </c>
      <c r="C1815" s="14">
        <v>42454.0</v>
      </c>
      <c r="D1815" s="9" t="s">
        <v>61</v>
      </c>
      <c r="E1815" s="9" t="s">
        <v>598</v>
      </c>
      <c r="F1815" s="9" t="s">
        <v>661</v>
      </c>
      <c r="G1815" s="13">
        <v>2011.0</v>
      </c>
      <c r="H1815" s="13">
        <v>56011.0</v>
      </c>
      <c r="I1815" s="13">
        <v>1.0</v>
      </c>
      <c r="J1815" s="13">
        <v>499000.0</v>
      </c>
      <c r="K1815" s="9" t="s">
        <v>3369</v>
      </c>
      <c r="L1815" s="13">
        <v>3.5</v>
      </c>
      <c r="M1815" s="9" t="s">
        <v>3372</v>
      </c>
    </row>
    <row r="1816">
      <c r="A1816" s="13">
        <v>19863.0</v>
      </c>
      <c r="B1816" s="9" t="s">
        <v>5422</v>
      </c>
      <c r="C1816" s="14">
        <v>42282.0</v>
      </c>
      <c r="D1816" s="9" t="s">
        <v>273</v>
      </c>
      <c r="E1816" s="9" t="s">
        <v>1346</v>
      </c>
      <c r="F1816" s="9" t="s">
        <v>4613</v>
      </c>
      <c r="G1816" s="13">
        <v>2008.0</v>
      </c>
      <c r="H1816" s="13">
        <v>42307.0</v>
      </c>
      <c r="I1816" s="13">
        <v>1.0</v>
      </c>
      <c r="J1816" s="13">
        <v>350000.0</v>
      </c>
      <c r="K1816" s="9" t="s">
        <v>3369</v>
      </c>
      <c r="L1816" s="13">
        <v>3.1</v>
      </c>
      <c r="M1816" s="9" t="s">
        <v>3370</v>
      </c>
      <c r="O1816" s="13">
        <v>203700.0</v>
      </c>
    </row>
    <row r="1817">
      <c r="A1817" s="13">
        <v>108767.0</v>
      </c>
      <c r="B1817" s="9" t="s">
        <v>5423</v>
      </c>
      <c r="C1817" s="14">
        <v>42376.0</v>
      </c>
      <c r="D1817" s="9" t="s">
        <v>61</v>
      </c>
      <c r="E1817" s="9" t="s">
        <v>443</v>
      </c>
      <c r="F1817" s="9" t="s">
        <v>444</v>
      </c>
      <c r="G1817" s="13">
        <v>2009.0</v>
      </c>
      <c r="H1817" s="13">
        <v>94152.0</v>
      </c>
      <c r="I1817" s="13">
        <v>2.0</v>
      </c>
      <c r="J1817" s="13">
        <v>360000.0</v>
      </c>
      <c r="K1817" s="9" t="s">
        <v>3369</v>
      </c>
      <c r="L1817" s="13">
        <v>3.3</v>
      </c>
      <c r="M1817" s="9" t="s">
        <v>3370</v>
      </c>
      <c r="N1817" s="13">
        <v>332094.0</v>
      </c>
      <c r="O1817" s="13">
        <v>305460.0</v>
      </c>
    </row>
    <row r="1818">
      <c r="A1818" s="13">
        <v>138582.0</v>
      </c>
      <c r="B1818" s="9" t="s">
        <v>5424</v>
      </c>
      <c r="C1818" s="14">
        <v>42425.0</v>
      </c>
      <c r="D1818" s="9" t="s">
        <v>81</v>
      </c>
      <c r="E1818" s="9" t="s">
        <v>1059</v>
      </c>
      <c r="F1818" s="9" t="s">
        <v>2783</v>
      </c>
      <c r="G1818" s="13">
        <v>2015.0</v>
      </c>
      <c r="H1818" s="13">
        <v>5336.0</v>
      </c>
      <c r="I1818" s="13">
        <v>1.0</v>
      </c>
      <c r="J1818" s="13">
        <v>745000.0</v>
      </c>
      <c r="K1818" s="9" t="s">
        <v>3376</v>
      </c>
      <c r="L1818" s="13">
        <v>4.7</v>
      </c>
      <c r="M1818" s="9" t="s">
        <v>3370</v>
      </c>
      <c r="O1818" s="34"/>
    </row>
    <row r="1819">
      <c r="A1819" s="13">
        <v>223715.0</v>
      </c>
      <c r="B1819" s="9" t="s">
        <v>5425</v>
      </c>
      <c r="C1819" s="14">
        <v>42451.0</v>
      </c>
      <c r="D1819" s="9" t="s">
        <v>61</v>
      </c>
      <c r="E1819" s="9" t="s">
        <v>1831</v>
      </c>
      <c r="F1819" s="9" t="s">
        <v>1844</v>
      </c>
      <c r="G1819" s="13">
        <v>2007.0</v>
      </c>
      <c r="H1819" s="13">
        <v>37433.0</v>
      </c>
      <c r="I1819" s="13">
        <v>2.0</v>
      </c>
      <c r="J1819" s="13">
        <v>160000.0</v>
      </c>
      <c r="K1819" s="9" t="s">
        <v>3369</v>
      </c>
      <c r="L1819" s="13">
        <v>2.0</v>
      </c>
      <c r="M1819" s="9" t="s">
        <v>3372</v>
      </c>
      <c r="N1819" s="13">
        <v>154711.0</v>
      </c>
      <c r="O1819" s="13">
        <v>137340.0</v>
      </c>
    </row>
    <row r="1820">
      <c r="A1820" s="13">
        <v>85380.0</v>
      </c>
      <c r="B1820" s="9" t="s">
        <v>5426</v>
      </c>
      <c r="C1820" s="14">
        <v>42343.0</v>
      </c>
      <c r="D1820" s="9" t="s">
        <v>91</v>
      </c>
      <c r="E1820" s="9" t="s">
        <v>907</v>
      </c>
      <c r="F1820" s="9" t="s">
        <v>235</v>
      </c>
      <c r="G1820" s="13">
        <v>2010.0</v>
      </c>
      <c r="H1820" s="13">
        <v>21555.0</v>
      </c>
      <c r="I1820" s="13">
        <v>2.0</v>
      </c>
      <c r="J1820" s="13">
        <v>375000.0</v>
      </c>
      <c r="K1820" s="9" t="s">
        <v>3369</v>
      </c>
      <c r="L1820" s="13">
        <v>3.9</v>
      </c>
      <c r="M1820" s="9" t="s">
        <v>3372</v>
      </c>
      <c r="N1820" s="13">
        <v>295031.0</v>
      </c>
      <c r="O1820" s="13">
        <v>287910.0</v>
      </c>
    </row>
    <row r="1821">
      <c r="A1821" s="13">
        <v>116929.0</v>
      </c>
      <c r="B1821" s="9" t="s">
        <v>5427</v>
      </c>
      <c r="C1821" s="14">
        <v>42392.0</v>
      </c>
      <c r="D1821" s="9" t="s">
        <v>25</v>
      </c>
      <c r="E1821" s="9" t="s">
        <v>195</v>
      </c>
      <c r="F1821" s="9" t="s">
        <v>154</v>
      </c>
      <c r="G1821" s="13">
        <v>2014.0</v>
      </c>
      <c r="H1821" s="13">
        <v>13850.0</v>
      </c>
      <c r="I1821" s="13">
        <v>1.0</v>
      </c>
      <c r="J1821" s="13">
        <v>1100000.0</v>
      </c>
      <c r="K1821" s="9" t="s">
        <v>3387</v>
      </c>
      <c r="L1821" s="13">
        <v>4.4</v>
      </c>
      <c r="M1821" s="9" t="s">
        <v>3370</v>
      </c>
      <c r="O1821" s="13">
        <v>903000.0</v>
      </c>
    </row>
    <row r="1822">
      <c r="A1822" s="13">
        <v>224448.0</v>
      </c>
      <c r="B1822" s="9" t="s">
        <v>5428</v>
      </c>
      <c r="C1822" s="14">
        <v>42449.0</v>
      </c>
      <c r="D1822" s="9" t="s">
        <v>61</v>
      </c>
      <c r="E1822" s="9" t="s">
        <v>127</v>
      </c>
      <c r="F1822" s="9" t="s">
        <v>128</v>
      </c>
      <c r="G1822" s="13">
        <v>2014.0</v>
      </c>
      <c r="H1822" s="13">
        <v>8867.0</v>
      </c>
      <c r="I1822" s="13">
        <v>1.0</v>
      </c>
      <c r="J1822" s="13">
        <v>980000.0</v>
      </c>
      <c r="K1822" s="9" t="s">
        <v>3376</v>
      </c>
      <c r="L1822" s="13">
        <v>4.4</v>
      </c>
      <c r="M1822" s="9" t="s">
        <v>3372</v>
      </c>
    </row>
    <row r="1823">
      <c r="A1823" s="13">
        <v>63382.0</v>
      </c>
      <c r="B1823" s="9" t="s">
        <v>5429</v>
      </c>
      <c r="C1823" s="14">
        <v>42314.0</v>
      </c>
      <c r="D1823" s="9" t="s">
        <v>61</v>
      </c>
      <c r="E1823" s="9" t="s">
        <v>127</v>
      </c>
      <c r="F1823" s="9" t="s">
        <v>128</v>
      </c>
      <c r="G1823" s="13">
        <v>2014.0</v>
      </c>
      <c r="H1823" s="13">
        <v>28125.0</v>
      </c>
      <c r="I1823" s="13">
        <v>1.0</v>
      </c>
      <c r="J1823" s="13">
        <v>865000.0</v>
      </c>
      <c r="K1823" s="9" t="s">
        <v>3369</v>
      </c>
      <c r="L1823" s="13">
        <v>4.1</v>
      </c>
      <c r="M1823" s="9" t="s">
        <v>3418</v>
      </c>
      <c r="N1823" s="13">
        <v>853205.0</v>
      </c>
      <c r="O1823" s="13">
        <v>903700.0</v>
      </c>
    </row>
    <row r="1824">
      <c r="A1824" s="13">
        <v>87726.0</v>
      </c>
      <c r="B1824" s="9" t="s">
        <v>5430</v>
      </c>
      <c r="C1824" s="14">
        <v>42338.0</v>
      </c>
      <c r="D1824" s="9" t="s">
        <v>61</v>
      </c>
      <c r="E1824" s="9" t="s">
        <v>652</v>
      </c>
      <c r="F1824" s="9" t="s">
        <v>3496</v>
      </c>
      <c r="G1824" s="13">
        <v>2008.0</v>
      </c>
      <c r="H1824" s="13">
        <v>39878.0</v>
      </c>
      <c r="I1824" s="13">
        <v>2.0</v>
      </c>
      <c r="J1824" s="13">
        <v>300000.0</v>
      </c>
      <c r="K1824" s="9" t="s">
        <v>3385</v>
      </c>
      <c r="L1824" s="13">
        <v>2.8</v>
      </c>
      <c r="M1824" s="9" t="s">
        <v>3418</v>
      </c>
      <c r="N1824" s="13">
        <v>211777.0</v>
      </c>
      <c r="O1824" s="34"/>
    </row>
    <row r="1825">
      <c r="A1825" s="13">
        <v>215808.0</v>
      </c>
      <c r="B1825" s="9" t="s">
        <v>5431</v>
      </c>
      <c r="C1825" s="14">
        <v>42435.0</v>
      </c>
      <c r="D1825" s="9" t="s">
        <v>52</v>
      </c>
      <c r="E1825" s="9" t="s">
        <v>4856</v>
      </c>
      <c r="F1825" s="9" t="s">
        <v>5432</v>
      </c>
      <c r="G1825" s="13">
        <v>2007.0</v>
      </c>
      <c r="H1825" s="13">
        <v>71755.0</v>
      </c>
      <c r="I1825" s="13">
        <v>2.0</v>
      </c>
      <c r="J1825" s="13">
        <v>300000.0</v>
      </c>
      <c r="K1825" s="9" t="s">
        <v>3385</v>
      </c>
      <c r="L1825" s="13">
        <v>3.0</v>
      </c>
      <c r="M1825" s="9" t="s">
        <v>3372</v>
      </c>
      <c r="O1825" s="13">
        <v>203310.0</v>
      </c>
    </row>
    <row r="1826">
      <c r="A1826" s="13">
        <v>73990.0</v>
      </c>
      <c r="B1826" s="9" t="s">
        <v>5433</v>
      </c>
      <c r="C1826" s="14">
        <v>42325.0</v>
      </c>
      <c r="D1826" s="9" t="s">
        <v>61</v>
      </c>
      <c r="E1826" s="9" t="s">
        <v>216</v>
      </c>
      <c r="F1826" s="9" t="s">
        <v>536</v>
      </c>
      <c r="G1826" s="13">
        <v>2011.0</v>
      </c>
      <c r="H1826" s="13">
        <v>45466.0</v>
      </c>
      <c r="I1826" s="13">
        <v>1.0</v>
      </c>
      <c r="J1826" s="13">
        <v>400000.0</v>
      </c>
      <c r="K1826" s="9" t="s">
        <v>3387</v>
      </c>
      <c r="L1826" s="13">
        <v>3.3</v>
      </c>
      <c r="M1826" s="9" t="s">
        <v>3374</v>
      </c>
      <c r="O1826" s="13">
        <v>376600.0</v>
      </c>
    </row>
    <row r="1827">
      <c r="A1827" s="13">
        <v>131811.0</v>
      </c>
      <c r="B1827" s="9" t="s">
        <v>5434</v>
      </c>
      <c r="C1827" s="14">
        <v>42417.0</v>
      </c>
      <c r="D1827" s="9" t="s">
        <v>32</v>
      </c>
      <c r="E1827" s="9" t="s">
        <v>178</v>
      </c>
      <c r="F1827" s="9" t="s">
        <v>181</v>
      </c>
      <c r="G1827" s="13">
        <v>2015.0</v>
      </c>
      <c r="H1827" s="13">
        <v>1159.0</v>
      </c>
      <c r="I1827" s="13">
        <v>1.0</v>
      </c>
      <c r="J1827" s="13">
        <v>1100000.0</v>
      </c>
      <c r="K1827" s="9" t="s">
        <v>3385</v>
      </c>
      <c r="L1827" s="13">
        <v>4.7</v>
      </c>
      <c r="M1827" s="9" t="s">
        <v>3370</v>
      </c>
      <c r="O1827" s="34"/>
    </row>
    <row r="1828">
      <c r="A1828" s="13">
        <v>17904.0</v>
      </c>
      <c r="B1828" s="9" t="s">
        <v>5435</v>
      </c>
      <c r="C1828" s="14">
        <v>42246.0</v>
      </c>
      <c r="D1828" s="9" t="s">
        <v>32</v>
      </c>
      <c r="E1828" s="9" t="s">
        <v>33</v>
      </c>
      <c r="F1828" s="9" t="s">
        <v>34</v>
      </c>
      <c r="G1828" s="13">
        <v>2013.0</v>
      </c>
      <c r="H1828" s="13">
        <v>20539.0</v>
      </c>
      <c r="I1828" s="13">
        <v>1.0</v>
      </c>
      <c r="J1828" s="13">
        <v>1288000.0</v>
      </c>
      <c r="K1828" s="9" t="s">
        <v>3376</v>
      </c>
      <c r="L1828" s="13">
        <v>4.4</v>
      </c>
      <c r="M1828" s="9" t="s">
        <v>3370</v>
      </c>
      <c r="O1828" s="13">
        <v>1229800.0</v>
      </c>
    </row>
    <row r="1829">
      <c r="A1829" s="13">
        <v>20651.0</v>
      </c>
      <c r="B1829" s="9" t="s">
        <v>5436</v>
      </c>
      <c r="C1829" s="14">
        <v>42287.0</v>
      </c>
      <c r="D1829" s="9" t="s">
        <v>61</v>
      </c>
      <c r="E1829" s="9" t="s">
        <v>127</v>
      </c>
      <c r="F1829" s="9" t="s">
        <v>143</v>
      </c>
      <c r="G1829" s="13">
        <v>2014.0</v>
      </c>
      <c r="H1829" s="13">
        <v>22206.0</v>
      </c>
      <c r="I1829" s="13">
        <v>1.0</v>
      </c>
      <c r="J1829" s="13">
        <v>870000.0</v>
      </c>
      <c r="K1829" s="9" t="s">
        <v>3369</v>
      </c>
      <c r="L1829" s="13">
        <v>4.7</v>
      </c>
      <c r="M1829" s="9" t="s">
        <v>3374</v>
      </c>
      <c r="N1829" s="13">
        <v>744960.0</v>
      </c>
      <c r="O1829" s="13">
        <v>842200.0</v>
      </c>
    </row>
    <row r="1830">
      <c r="A1830" s="13">
        <v>117318.0</v>
      </c>
      <c r="B1830" s="9" t="s">
        <v>5437</v>
      </c>
      <c r="C1830" s="14">
        <v>42394.0</v>
      </c>
      <c r="D1830" s="9" t="s">
        <v>91</v>
      </c>
      <c r="E1830" s="9" t="s">
        <v>1223</v>
      </c>
      <c r="F1830" s="9" t="s">
        <v>1590</v>
      </c>
      <c r="G1830" s="13">
        <v>2012.0</v>
      </c>
      <c r="H1830" s="13">
        <v>14898.0</v>
      </c>
      <c r="I1830" s="13">
        <v>1.0</v>
      </c>
      <c r="J1830" s="13">
        <v>310000.0</v>
      </c>
      <c r="K1830" s="9" t="s">
        <v>3369</v>
      </c>
      <c r="L1830" s="13">
        <v>3.5</v>
      </c>
      <c r="M1830" s="9" t="s">
        <v>3370</v>
      </c>
      <c r="O1830" s="13">
        <v>326300.0</v>
      </c>
    </row>
    <row r="1831">
      <c r="A1831" s="13">
        <v>218248.0</v>
      </c>
      <c r="B1831" s="9" t="s">
        <v>5438</v>
      </c>
      <c r="C1831" s="14">
        <v>42442.0</v>
      </c>
      <c r="D1831" s="9" t="s">
        <v>13</v>
      </c>
      <c r="E1831" s="9" t="s">
        <v>30</v>
      </c>
      <c r="F1831" s="9" t="s">
        <v>5439</v>
      </c>
      <c r="G1831" s="13">
        <v>2006.0</v>
      </c>
      <c r="H1831" s="13">
        <v>79393.0</v>
      </c>
      <c r="I1831" s="13">
        <v>1.0</v>
      </c>
      <c r="J1831" s="13">
        <v>650000.0</v>
      </c>
      <c r="K1831" s="9" t="s">
        <v>3369</v>
      </c>
      <c r="L1831" s="13">
        <v>3.1</v>
      </c>
      <c r="M1831" s="9" t="s">
        <v>3372</v>
      </c>
      <c r="O1831" s="13">
        <v>531900.0</v>
      </c>
    </row>
    <row r="1832">
      <c r="A1832" s="13">
        <v>115058.0</v>
      </c>
      <c r="B1832" s="9" t="s">
        <v>5440</v>
      </c>
      <c r="C1832" s="14">
        <v>42390.0</v>
      </c>
      <c r="D1832" s="9" t="s">
        <v>91</v>
      </c>
      <c r="E1832" s="9" t="s">
        <v>1442</v>
      </c>
      <c r="F1832" s="9" t="s">
        <v>4737</v>
      </c>
      <c r="G1832" s="13">
        <v>2007.0</v>
      </c>
      <c r="H1832" s="13">
        <v>77800.0</v>
      </c>
      <c r="I1832" s="13">
        <v>1.0</v>
      </c>
      <c r="J1832" s="13">
        <v>220000.0</v>
      </c>
      <c r="K1832" s="9" t="s">
        <v>3369</v>
      </c>
      <c r="L1832" s="13">
        <v>3.1</v>
      </c>
      <c r="M1832" s="9" t="s">
        <v>3374</v>
      </c>
      <c r="O1832" s="34"/>
    </row>
    <row r="1833">
      <c r="A1833" s="13">
        <v>116441.0</v>
      </c>
      <c r="B1833" s="9" t="s">
        <v>5441</v>
      </c>
      <c r="C1833" s="14">
        <v>42396.0</v>
      </c>
      <c r="D1833" s="9" t="s">
        <v>25</v>
      </c>
      <c r="E1833" s="9" t="s">
        <v>26</v>
      </c>
      <c r="F1833" s="9" t="s">
        <v>3571</v>
      </c>
      <c r="G1833" s="13">
        <v>2007.0</v>
      </c>
      <c r="H1833" s="13">
        <v>113151.0</v>
      </c>
      <c r="I1833" s="13">
        <v>3.0</v>
      </c>
      <c r="J1833" s="13">
        <v>355000.0</v>
      </c>
      <c r="K1833" s="9" t="s">
        <v>3383</v>
      </c>
      <c r="L1833" s="13">
        <v>3.0</v>
      </c>
      <c r="M1833" s="9" t="s">
        <v>3372</v>
      </c>
      <c r="O1833" s="13">
        <v>354450.0</v>
      </c>
    </row>
    <row r="1834">
      <c r="A1834" s="13">
        <v>99127.0</v>
      </c>
      <c r="B1834" s="35" t="s">
        <v>5442</v>
      </c>
      <c r="C1834" s="14">
        <v>42357.0</v>
      </c>
      <c r="D1834" s="9" t="s">
        <v>55</v>
      </c>
      <c r="E1834" s="9" t="s">
        <v>58</v>
      </c>
      <c r="F1834" s="9" t="s">
        <v>4884</v>
      </c>
      <c r="G1834" s="13">
        <v>2013.0</v>
      </c>
      <c r="H1834" s="13">
        <v>30715.0</v>
      </c>
      <c r="I1834" s="13">
        <v>1.0</v>
      </c>
      <c r="J1834" s="13">
        <v>1150000.0</v>
      </c>
      <c r="K1834" s="9" t="s">
        <v>3369</v>
      </c>
      <c r="L1834" s="13">
        <v>4.3</v>
      </c>
      <c r="M1834" s="9" t="s">
        <v>3372</v>
      </c>
    </row>
    <row r="1835">
      <c r="A1835" s="13">
        <v>52264.0</v>
      </c>
      <c r="B1835" s="9" t="s">
        <v>5443</v>
      </c>
      <c r="C1835" s="14">
        <v>42308.0</v>
      </c>
      <c r="D1835" s="9" t="s">
        <v>64</v>
      </c>
      <c r="E1835" s="9" t="s">
        <v>174</v>
      </c>
      <c r="F1835" s="9" t="s">
        <v>175</v>
      </c>
      <c r="G1835" s="13">
        <v>2011.0</v>
      </c>
      <c r="H1835" s="13">
        <v>78192.0</v>
      </c>
      <c r="I1835" s="13">
        <v>2.0</v>
      </c>
      <c r="J1835" s="13">
        <v>550000.0</v>
      </c>
      <c r="K1835" s="9" t="s">
        <v>3369</v>
      </c>
      <c r="L1835" s="13">
        <v>3.3</v>
      </c>
      <c r="M1835" s="9" t="s">
        <v>3370</v>
      </c>
      <c r="O1835" s="13">
        <v>586170.0</v>
      </c>
    </row>
    <row r="1836">
      <c r="A1836" s="13">
        <v>16894.0</v>
      </c>
      <c r="B1836" s="9" t="s">
        <v>5444</v>
      </c>
      <c r="C1836" s="14">
        <v>42225.0</v>
      </c>
      <c r="D1836" s="9" t="s">
        <v>91</v>
      </c>
      <c r="E1836" s="9" t="s">
        <v>92</v>
      </c>
      <c r="F1836" s="9" t="s">
        <v>124</v>
      </c>
      <c r="G1836" s="13">
        <v>2012.0</v>
      </c>
      <c r="H1836" s="13">
        <v>26026.0</v>
      </c>
      <c r="I1836" s="13">
        <v>1.0</v>
      </c>
      <c r="J1836" s="13">
        <v>860000.0</v>
      </c>
      <c r="K1836" s="9" t="s">
        <v>3369</v>
      </c>
      <c r="L1836" s="13">
        <v>4.7</v>
      </c>
      <c r="M1836" s="9" t="s">
        <v>3418</v>
      </c>
      <c r="O1836" s="13">
        <v>874300.0</v>
      </c>
    </row>
    <row r="1837">
      <c r="A1837" s="13">
        <v>99975.0</v>
      </c>
      <c r="B1837" s="9" t="s">
        <v>5445</v>
      </c>
      <c r="C1837" s="14">
        <v>42357.0</v>
      </c>
      <c r="D1837" s="9" t="s">
        <v>61</v>
      </c>
      <c r="E1837" s="9" t="s">
        <v>127</v>
      </c>
      <c r="F1837" s="9" t="s">
        <v>128</v>
      </c>
      <c r="G1837" s="13">
        <v>2012.0</v>
      </c>
      <c r="H1837" s="13">
        <v>60336.0</v>
      </c>
      <c r="I1837" s="13">
        <v>1.0</v>
      </c>
      <c r="J1837" s="13">
        <v>715000.0</v>
      </c>
      <c r="K1837" s="9" t="s">
        <v>3369</v>
      </c>
      <c r="L1837" s="13">
        <v>4.1</v>
      </c>
      <c r="M1837" s="9" t="s">
        <v>3374</v>
      </c>
      <c r="N1837" s="13">
        <v>730466.0</v>
      </c>
      <c r="O1837" s="13">
        <v>770900.0</v>
      </c>
    </row>
    <row r="1838">
      <c r="A1838" s="13">
        <v>117447.0</v>
      </c>
      <c r="B1838" s="9" t="s">
        <v>5446</v>
      </c>
      <c r="C1838" s="14">
        <v>42394.0</v>
      </c>
      <c r="D1838" s="9" t="s">
        <v>61</v>
      </c>
      <c r="E1838" s="9" t="s">
        <v>202</v>
      </c>
      <c r="F1838" s="9" t="s">
        <v>306</v>
      </c>
      <c r="G1838" s="13">
        <v>2013.0</v>
      </c>
      <c r="H1838" s="13">
        <v>16144.0</v>
      </c>
      <c r="I1838" s="13">
        <v>2.0</v>
      </c>
      <c r="J1838" s="13">
        <v>475000.0</v>
      </c>
      <c r="K1838" s="9" t="s">
        <v>3369</v>
      </c>
      <c r="L1838" s="13">
        <v>3.8</v>
      </c>
      <c r="M1838" s="9" t="s">
        <v>3370</v>
      </c>
      <c r="N1838" s="13">
        <v>432351.0</v>
      </c>
      <c r="O1838" s="13">
        <v>393750.0</v>
      </c>
    </row>
    <row r="1839">
      <c r="A1839" s="13">
        <v>228852.0</v>
      </c>
      <c r="B1839" s="9" t="s">
        <v>5447</v>
      </c>
      <c r="C1839" s="14">
        <v>42455.0</v>
      </c>
      <c r="D1839" s="9" t="s">
        <v>61</v>
      </c>
      <c r="E1839" s="9" t="s">
        <v>202</v>
      </c>
      <c r="F1839" s="9" t="s">
        <v>306</v>
      </c>
      <c r="G1839" s="13">
        <v>2009.0</v>
      </c>
      <c r="H1839" s="13">
        <v>54100.0</v>
      </c>
      <c r="I1839" s="13">
        <v>2.0</v>
      </c>
      <c r="J1839" s="13">
        <v>900001.0</v>
      </c>
      <c r="K1839" s="9" t="s">
        <v>3369</v>
      </c>
      <c r="L1839" s="13">
        <v>1.0</v>
      </c>
      <c r="M1839" s="9" t="s">
        <v>3418</v>
      </c>
      <c r="N1839" s="13">
        <v>303431.0</v>
      </c>
      <c r="O1839" s="13">
        <v>265320.0</v>
      </c>
    </row>
    <row r="1840">
      <c r="A1840" s="13">
        <v>115239.0</v>
      </c>
      <c r="B1840" s="9" t="s">
        <v>5448</v>
      </c>
      <c r="C1840" s="14">
        <v>42391.0</v>
      </c>
      <c r="D1840" s="9" t="s">
        <v>273</v>
      </c>
      <c r="E1840" s="9" t="s">
        <v>1129</v>
      </c>
      <c r="F1840" s="9" t="s">
        <v>5449</v>
      </c>
      <c r="G1840" s="13">
        <v>2010.0</v>
      </c>
      <c r="H1840" s="13">
        <v>64820.0</v>
      </c>
      <c r="I1840" s="13">
        <v>2.0</v>
      </c>
      <c r="J1840" s="13">
        <v>420000.0</v>
      </c>
      <c r="K1840" s="9" t="s">
        <v>3383</v>
      </c>
      <c r="L1840" s="13">
        <v>3.3</v>
      </c>
      <c r="M1840" s="9" t="s">
        <v>3372</v>
      </c>
      <c r="O1840" s="13">
        <v>309240.0</v>
      </c>
    </row>
    <row r="1841">
      <c r="A1841" s="13">
        <v>140026.0</v>
      </c>
      <c r="B1841" s="9" t="s">
        <v>5450</v>
      </c>
      <c r="C1841" s="14">
        <v>42428.0</v>
      </c>
      <c r="D1841" s="9" t="s">
        <v>91</v>
      </c>
      <c r="E1841" s="9" t="s">
        <v>1432</v>
      </c>
      <c r="F1841" s="9" t="s">
        <v>1443</v>
      </c>
      <c r="G1841" s="13">
        <v>2005.0</v>
      </c>
      <c r="H1841" s="13">
        <v>54052.0</v>
      </c>
      <c r="I1841" s="13">
        <v>3.0</v>
      </c>
      <c r="J1841" s="13">
        <v>250000.0</v>
      </c>
      <c r="K1841" s="9" t="s">
        <v>3385</v>
      </c>
      <c r="L1841" s="13">
        <v>2.6</v>
      </c>
      <c r="M1841" s="9" t="s">
        <v>3372</v>
      </c>
      <c r="O1841" s="13">
        <v>119680.0</v>
      </c>
    </row>
    <row r="1842">
      <c r="A1842" s="13">
        <v>227207.0</v>
      </c>
      <c r="B1842" s="9" t="s">
        <v>5451</v>
      </c>
      <c r="C1842" s="14">
        <v>42454.0</v>
      </c>
      <c r="D1842" s="9" t="s">
        <v>61</v>
      </c>
      <c r="E1842" s="9" t="s">
        <v>914</v>
      </c>
      <c r="F1842" s="9" t="s">
        <v>306</v>
      </c>
      <c r="G1842" s="13">
        <v>2014.0</v>
      </c>
      <c r="H1842" s="13">
        <v>15708.0</v>
      </c>
      <c r="I1842" s="13">
        <v>1.0</v>
      </c>
      <c r="J1842" s="13">
        <v>425000.0</v>
      </c>
      <c r="K1842" s="9" t="s">
        <v>3387</v>
      </c>
      <c r="L1842" s="13">
        <v>4.4</v>
      </c>
      <c r="M1842" s="9" t="s">
        <v>3370</v>
      </c>
      <c r="N1842" s="13">
        <v>377519.0</v>
      </c>
      <c r="O1842" s="13">
        <v>396500.0</v>
      </c>
    </row>
    <row r="1843">
      <c r="A1843" s="13">
        <v>21945.0</v>
      </c>
      <c r="B1843" s="9" t="s">
        <v>5452</v>
      </c>
      <c r="C1843" s="14">
        <v>42296.0</v>
      </c>
      <c r="D1843" s="9" t="s">
        <v>32</v>
      </c>
      <c r="E1843" s="9" t="s">
        <v>178</v>
      </c>
      <c r="F1843" s="9" t="s">
        <v>663</v>
      </c>
      <c r="G1843" s="13">
        <v>2013.0</v>
      </c>
      <c r="H1843" s="13">
        <v>31628.0</v>
      </c>
      <c r="I1843" s="13">
        <v>2.0</v>
      </c>
      <c r="J1843" s="13">
        <v>965000.0</v>
      </c>
      <c r="K1843" s="9" t="s">
        <v>3387</v>
      </c>
      <c r="L1843" s="13">
        <v>4.4</v>
      </c>
      <c r="M1843" s="9" t="s">
        <v>3374</v>
      </c>
      <c r="O1843" s="13">
        <v>795780.0</v>
      </c>
    </row>
    <row r="1844">
      <c r="A1844" s="13">
        <v>102491.0</v>
      </c>
      <c r="B1844" s="9" t="s">
        <v>5453</v>
      </c>
      <c r="C1844" s="14">
        <v>42362.0</v>
      </c>
      <c r="D1844" s="9" t="s">
        <v>13</v>
      </c>
      <c r="E1844" s="9" t="s">
        <v>30</v>
      </c>
      <c r="F1844" s="9" t="s">
        <v>29</v>
      </c>
      <c r="G1844" s="13">
        <v>2007.0</v>
      </c>
      <c r="H1844" s="13">
        <v>138883.0</v>
      </c>
      <c r="I1844" s="13">
        <v>2.0</v>
      </c>
      <c r="J1844" s="13">
        <v>800000.0</v>
      </c>
      <c r="K1844" s="9" t="s">
        <v>3369</v>
      </c>
      <c r="L1844" s="13">
        <v>3.0</v>
      </c>
      <c r="M1844" s="9" t="s">
        <v>3372</v>
      </c>
      <c r="O1844" s="13">
        <v>545040.0</v>
      </c>
    </row>
    <row r="1845">
      <c r="A1845" s="13">
        <v>141346.0</v>
      </c>
      <c r="B1845" s="9" t="s">
        <v>5454</v>
      </c>
      <c r="C1845" s="14">
        <v>42428.0</v>
      </c>
      <c r="D1845" s="9" t="s">
        <v>81</v>
      </c>
      <c r="E1845" s="9" t="s">
        <v>253</v>
      </c>
      <c r="F1845" s="9" t="s">
        <v>795</v>
      </c>
      <c r="G1845" s="13">
        <v>2013.0</v>
      </c>
      <c r="H1845" s="13">
        <v>23706.0</v>
      </c>
      <c r="I1845" s="13">
        <v>1.0</v>
      </c>
      <c r="J1845" s="13">
        <v>475000.0</v>
      </c>
      <c r="K1845" s="9" t="s">
        <v>3369</v>
      </c>
      <c r="L1845" s="13">
        <v>3.8</v>
      </c>
      <c r="M1845" s="9" t="s">
        <v>3372</v>
      </c>
      <c r="O1845" s="13">
        <v>498500.0</v>
      </c>
    </row>
    <row r="1846">
      <c r="A1846" s="13">
        <v>119586.0</v>
      </c>
      <c r="B1846" s="9" t="s">
        <v>5455</v>
      </c>
      <c r="C1846" s="14">
        <v>42403.0</v>
      </c>
      <c r="D1846" s="9" t="s">
        <v>32</v>
      </c>
      <c r="E1846" s="9" t="s">
        <v>33</v>
      </c>
      <c r="F1846" s="9" t="s">
        <v>39</v>
      </c>
      <c r="G1846" s="13">
        <v>2015.0</v>
      </c>
      <c r="H1846" s="13">
        <v>18302.0</v>
      </c>
      <c r="I1846" s="13">
        <v>1.0</v>
      </c>
      <c r="J1846" s="13">
        <v>1275000.0</v>
      </c>
      <c r="K1846" s="9" t="s">
        <v>3376</v>
      </c>
      <c r="L1846" s="13">
        <v>4.4</v>
      </c>
      <c r="M1846" s="9" t="s">
        <v>3370</v>
      </c>
      <c r="O1846" s="13">
        <v>1305500.0</v>
      </c>
    </row>
    <row r="1847">
      <c r="A1847" s="13">
        <v>93497.0</v>
      </c>
      <c r="B1847" s="9" t="s">
        <v>5456</v>
      </c>
      <c r="C1847" s="14">
        <v>42345.0</v>
      </c>
      <c r="D1847" s="9" t="s">
        <v>13</v>
      </c>
      <c r="E1847" s="9" t="s">
        <v>515</v>
      </c>
      <c r="F1847" s="9" t="s">
        <v>325</v>
      </c>
      <c r="G1847" s="13">
        <v>2012.0</v>
      </c>
      <c r="H1847" s="13">
        <v>46839.0</v>
      </c>
      <c r="I1847" s="13">
        <v>1.0</v>
      </c>
      <c r="J1847" s="13">
        <v>620000.0</v>
      </c>
      <c r="K1847" s="9" t="s">
        <v>3385</v>
      </c>
      <c r="L1847" s="13">
        <v>3.7</v>
      </c>
      <c r="M1847" s="9" t="s">
        <v>3372</v>
      </c>
      <c r="O1847" s="13">
        <v>522600.0</v>
      </c>
    </row>
    <row r="1848">
      <c r="A1848" s="13">
        <v>77419.0</v>
      </c>
      <c r="B1848" s="9" t="s">
        <v>5457</v>
      </c>
      <c r="C1848" s="14">
        <v>42327.0</v>
      </c>
      <c r="D1848" s="9" t="s">
        <v>61</v>
      </c>
      <c r="E1848" s="9" t="s">
        <v>1831</v>
      </c>
      <c r="F1848" s="9" t="s">
        <v>1839</v>
      </c>
      <c r="G1848" s="13">
        <v>2010.0</v>
      </c>
      <c r="H1848" s="13">
        <v>50316.0</v>
      </c>
      <c r="I1848" s="13">
        <v>3.0</v>
      </c>
      <c r="J1848" s="13">
        <v>240000.0</v>
      </c>
      <c r="K1848" s="9" t="s">
        <v>3369</v>
      </c>
      <c r="L1848" s="13">
        <v>3.7</v>
      </c>
      <c r="M1848" s="9" t="s">
        <v>3370</v>
      </c>
      <c r="N1848" s="13">
        <v>194416.0</v>
      </c>
      <c r="O1848" s="34"/>
    </row>
    <row r="1849">
      <c r="A1849" s="13">
        <v>226527.0</v>
      </c>
      <c r="B1849" s="9" t="s">
        <v>5458</v>
      </c>
      <c r="C1849" s="14">
        <v>42457.0</v>
      </c>
      <c r="D1849" s="9" t="s">
        <v>91</v>
      </c>
      <c r="E1849" s="9" t="s">
        <v>92</v>
      </c>
      <c r="F1849" s="9" t="s">
        <v>3640</v>
      </c>
      <c r="G1849" s="13">
        <v>2009.0</v>
      </c>
      <c r="H1849" s="13">
        <v>88186.0</v>
      </c>
      <c r="I1849" s="13">
        <v>1.0</v>
      </c>
      <c r="J1849" s="13">
        <v>450000.0</v>
      </c>
      <c r="K1849" s="9" t="s">
        <v>3369</v>
      </c>
      <c r="L1849" s="13">
        <v>2.0</v>
      </c>
      <c r="M1849" s="9" t="s">
        <v>3372</v>
      </c>
      <c r="O1849" s="13">
        <v>405800.0</v>
      </c>
    </row>
    <row r="1850">
      <c r="A1850" s="13">
        <v>214631.0</v>
      </c>
      <c r="B1850" s="9" t="s">
        <v>5459</v>
      </c>
      <c r="C1850" s="14">
        <v>42436.0</v>
      </c>
      <c r="D1850" s="9" t="s">
        <v>61</v>
      </c>
      <c r="E1850" s="9" t="s">
        <v>598</v>
      </c>
      <c r="F1850" s="9" t="s">
        <v>1605</v>
      </c>
      <c r="G1850" s="13">
        <v>2015.0</v>
      </c>
      <c r="H1850" s="13">
        <v>3252.0</v>
      </c>
      <c r="I1850" s="13">
        <v>1.0</v>
      </c>
      <c r="J1850" s="13">
        <v>480000.0</v>
      </c>
      <c r="K1850" s="34"/>
      <c r="L1850" s="13">
        <v>4.7</v>
      </c>
      <c r="M1850" s="9" t="s">
        <v>3370</v>
      </c>
      <c r="O1850" s="34"/>
    </row>
    <row r="1851">
      <c r="A1851" s="13">
        <v>226690.0</v>
      </c>
      <c r="B1851" s="9" t="s">
        <v>5460</v>
      </c>
      <c r="C1851" s="14">
        <v>42452.0</v>
      </c>
      <c r="D1851" s="9" t="s">
        <v>77</v>
      </c>
      <c r="E1851" s="9" t="s">
        <v>109</v>
      </c>
      <c r="F1851" s="9" t="s">
        <v>113</v>
      </c>
      <c r="G1851" s="13">
        <v>2013.0</v>
      </c>
      <c r="H1851" s="13">
        <v>39452.0</v>
      </c>
      <c r="I1851" s="13">
        <v>1.0</v>
      </c>
      <c r="J1851" s="13">
        <v>945000.0</v>
      </c>
      <c r="K1851" s="9" t="s">
        <v>3369</v>
      </c>
      <c r="L1851" s="13">
        <v>4.3</v>
      </c>
      <c r="M1851" s="9" t="s">
        <v>3372</v>
      </c>
      <c r="O1851" s="13">
        <v>859900.0</v>
      </c>
    </row>
    <row r="1852">
      <c r="A1852" s="13">
        <v>16647.0</v>
      </c>
      <c r="B1852" s="9" t="s">
        <v>5461</v>
      </c>
      <c r="C1852" s="14">
        <v>42212.0</v>
      </c>
      <c r="D1852" s="9" t="s">
        <v>64</v>
      </c>
      <c r="E1852" s="9" t="s">
        <v>98</v>
      </c>
      <c r="F1852" s="9" t="s">
        <v>3503</v>
      </c>
      <c r="G1852" s="13">
        <v>2011.0</v>
      </c>
      <c r="H1852" s="13">
        <v>24037.0</v>
      </c>
      <c r="I1852" s="13">
        <v>1.0</v>
      </c>
      <c r="J1852" s="13">
        <v>500000.0</v>
      </c>
      <c r="K1852" s="9" t="s">
        <v>3376</v>
      </c>
      <c r="L1852" s="13">
        <v>3.2</v>
      </c>
      <c r="M1852" s="9" t="s">
        <v>3374</v>
      </c>
      <c r="O1852" s="13">
        <v>358600.0</v>
      </c>
    </row>
    <row r="1853">
      <c r="A1853" s="13">
        <v>17856.0</v>
      </c>
      <c r="B1853" s="9" t="s">
        <v>5462</v>
      </c>
      <c r="C1853" s="14">
        <v>42245.0</v>
      </c>
      <c r="D1853" s="9" t="s">
        <v>91</v>
      </c>
      <c r="E1853" s="9" t="s">
        <v>1826</v>
      </c>
      <c r="F1853" s="9" t="s">
        <v>1645</v>
      </c>
      <c r="G1853" s="13">
        <v>2010.0</v>
      </c>
      <c r="H1853" s="13">
        <v>59712.0</v>
      </c>
      <c r="I1853" s="13">
        <v>2.0</v>
      </c>
      <c r="J1853" s="13">
        <v>350000.0</v>
      </c>
      <c r="K1853" s="9" t="s">
        <v>3387</v>
      </c>
      <c r="L1853" s="13">
        <v>3.6</v>
      </c>
      <c r="M1853" s="9" t="s">
        <v>3374</v>
      </c>
      <c r="O1853" s="13">
        <v>268740.0</v>
      </c>
    </row>
    <row r="1854">
      <c r="A1854" s="13">
        <v>97799.0</v>
      </c>
      <c r="B1854" s="9" t="s">
        <v>5463</v>
      </c>
      <c r="C1854" s="14">
        <v>42353.0</v>
      </c>
      <c r="D1854" s="9" t="s">
        <v>61</v>
      </c>
      <c r="E1854" s="9" t="s">
        <v>443</v>
      </c>
      <c r="F1854" s="9" t="s">
        <v>741</v>
      </c>
      <c r="G1854" s="13">
        <v>2013.0</v>
      </c>
      <c r="H1854" s="13">
        <v>6303.0</v>
      </c>
      <c r="I1854" s="13">
        <v>1.0</v>
      </c>
      <c r="J1854" s="13">
        <v>440000.0</v>
      </c>
      <c r="K1854" s="9" t="s">
        <v>3369</v>
      </c>
      <c r="L1854" s="13">
        <v>4.1</v>
      </c>
      <c r="M1854" s="9" t="s">
        <v>3370</v>
      </c>
      <c r="O1854" s="34"/>
    </row>
    <row r="1855">
      <c r="A1855" s="13">
        <v>81218.0</v>
      </c>
      <c r="B1855" s="9" t="s">
        <v>5464</v>
      </c>
      <c r="C1855" s="14">
        <v>42333.0</v>
      </c>
      <c r="D1855" s="9" t="s">
        <v>44</v>
      </c>
      <c r="E1855" s="9" t="s">
        <v>244</v>
      </c>
      <c r="F1855" s="9" t="s">
        <v>276</v>
      </c>
      <c r="G1855" s="13">
        <v>2012.0</v>
      </c>
      <c r="H1855" s="13">
        <v>74317.0</v>
      </c>
      <c r="I1855" s="13">
        <v>1.0</v>
      </c>
      <c r="J1855" s="13">
        <v>750000.0</v>
      </c>
      <c r="K1855" s="9" t="s">
        <v>3369</v>
      </c>
      <c r="L1855" s="13">
        <v>3.7</v>
      </c>
      <c r="M1855" s="9" t="s">
        <v>3418</v>
      </c>
      <c r="O1855" s="13">
        <v>511400.0</v>
      </c>
    </row>
    <row r="1856">
      <c r="A1856" s="13">
        <v>92262.0</v>
      </c>
      <c r="B1856" s="9" t="s">
        <v>5465</v>
      </c>
      <c r="C1856" s="14">
        <v>42345.0</v>
      </c>
      <c r="D1856" s="9" t="s">
        <v>77</v>
      </c>
      <c r="E1856" s="9" t="s">
        <v>2298</v>
      </c>
      <c r="F1856" s="9" t="s">
        <v>2408</v>
      </c>
      <c r="G1856" s="13">
        <v>2004.0</v>
      </c>
      <c r="H1856" s="13">
        <v>80257.0</v>
      </c>
      <c r="I1856" s="13">
        <v>3.0</v>
      </c>
      <c r="J1856" s="13">
        <v>150000.0</v>
      </c>
      <c r="K1856" s="9" t="s">
        <v>3369</v>
      </c>
      <c r="L1856" s="13">
        <v>2.3</v>
      </c>
      <c r="M1856" s="9" t="s">
        <v>3370</v>
      </c>
      <c r="O1856" s="13">
        <v>97155.0</v>
      </c>
    </row>
    <row r="1857">
      <c r="A1857" s="13">
        <v>102827.0</v>
      </c>
      <c r="B1857" s="9" t="s">
        <v>5466</v>
      </c>
      <c r="C1857" s="14">
        <v>42362.0</v>
      </c>
      <c r="D1857" s="9" t="s">
        <v>81</v>
      </c>
      <c r="E1857" s="9" t="s">
        <v>1099</v>
      </c>
      <c r="F1857" s="9" t="s">
        <v>1124</v>
      </c>
      <c r="G1857" s="13">
        <v>2008.0</v>
      </c>
      <c r="H1857" s="13">
        <v>85591.0</v>
      </c>
      <c r="I1857" s="13">
        <v>2.0</v>
      </c>
      <c r="J1857" s="13">
        <v>390000.0</v>
      </c>
      <c r="K1857" s="9" t="s">
        <v>3369</v>
      </c>
      <c r="L1857" s="13">
        <v>2.5</v>
      </c>
      <c r="M1857" s="9" t="s">
        <v>3372</v>
      </c>
      <c r="O1857" s="13">
        <v>289890.0</v>
      </c>
    </row>
    <row r="1858">
      <c r="A1858" s="13">
        <v>80372.0</v>
      </c>
      <c r="B1858" s="9" t="s">
        <v>5467</v>
      </c>
      <c r="C1858" s="14">
        <v>42333.0</v>
      </c>
      <c r="D1858" s="9" t="s">
        <v>44</v>
      </c>
      <c r="E1858" s="9" t="s">
        <v>5468</v>
      </c>
      <c r="F1858" s="9" t="s">
        <v>46</v>
      </c>
      <c r="G1858" s="13">
        <v>2010.0</v>
      </c>
      <c r="H1858" s="13">
        <v>81294.0</v>
      </c>
      <c r="I1858" s="13">
        <v>1.0</v>
      </c>
      <c r="J1858" s="13">
        <v>1100000.0</v>
      </c>
      <c r="K1858" s="9" t="s">
        <v>3369</v>
      </c>
      <c r="L1858" s="13">
        <v>3.6</v>
      </c>
      <c r="M1858" s="9" t="s">
        <v>3374</v>
      </c>
      <c r="O1858" s="34"/>
    </row>
    <row r="1859">
      <c r="A1859" s="13">
        <v>90510.0</v>
      </c>
      <c r="B1859" s="9" t="s">
        <v>5469</v>
      </c>
      <c r="C1859" s="14">
        <v>42343.0</v>
      </c>
      <c r="D1859" s="9" t="s">
        <v>61</v>
      </c>
      <c r="E1859" s="9" t="s">
        <v>202</v>
      </c>
      <c r="F1859" s="9" t="s">
        <v>306</v>
      </c>
      <c r="G1859" s="13">
        <v>2008.0</v>
      </c>
      <c r="H1859" s="13">
        <v>57815.0</v>
      </c>
      <c r="I1859" s="13">
        <v>2.0</v>
      </c>
      <c r="J1859" s="13">
        <v>360000.0</v>
      </c>
      <c r="K1859" s="9" t="s">
        <v>3407</v>
      </c>
      <c r="L1859" s="13">
        <v>3.3</v>
      </c>
      <c r="M1859" s="9" t="s">
        <v>3372</v>
      </c>
      <c r="N1859" s="13">
        <v>279349.0</v>
      </c>
      <c r="O1859" s="13">
        <v>245880.0</v>
      </c>
    </row>
    <row r="1860">
      <c r="A1860" s="13">
        <v>119771.0</v>
      </c>
      <c r="B1860" s="9" t="s">
        <v>5470</v>
      </c>
      <c r="C1860" s="14">
        <v>42397.0</v>
      </c>
      <c r="D1860" s="9" t="s">
        <v>64</v>
      </c>
      <c r="E1860" s="9" t="s">
        <v>98</v>
      </c>
      <c r="F1860" s="9" t="s">
        <v>280</v>
      </c>
      <c r="G1860" s="13">
        <v>2012.0</v>
      </c>
      <c r="H1860" s="13">
        <v>49833.0</v>
      </c>
      <c r="I1860" s="13">
        <v>1.0</v>
      </c>
      <c r="J1860" s="13">
        <v>500000.0</v>
      </c>
      <c r="K1860" s="9" t="s">
        <v>3369</v>
      </c>
      <c r="L1860" s="13">
        <v>3.9</v>
      </c>
      <c r="M1860" s="9" t="s">
        <v>3370</v>
      </c>
      <c r="O1860" s="13">
        <v>519300.0</v>
      </c>
    </row>
    <row r="1861">
      <c r="A1861" s="13">
        <v>126578.0</v>
      </c>
      <c r="B1861" s="9" t="s">
        <v>5471</v>
      </c>
      <c r="C1861" s="14">
        <v>42409.0</v>
      </c>
      <c r="D1861" s="9" t="s">
        <v>32</v>
      </c>
      <c r="E1861" s="9" t="s">
        <v>155</v>
      </c>
      <c r="F1861" s="9" t="s">
        <v>551</v>
      </c>
      <c r="G1861" s="13">
        <v>2005.0</v>
      </c>
      <c r="H1861" s="13">
        <v>78072.0</v>
      </c>
      <c r="I1861" s="13">
        <v>2.0</v>
      </c>
      <c r="J1861" s="13">
        <v>340000.0</v>
      </c>
      <c r="K1861" s="9" t="s">
        <v>3369</v>
      </c>
      <c r="L1861" s="13">
        <v>2.4</v>
      </c>
      <c r="M1861" s="9" t="s">
        <v>3372</v>
      </c>
    </row>
    <row r="1862">
      <c r="A1862" s="13">
        <v>228978.0</v>
      </c>
      <c r="B1862" s="9" t="s">
        <v>5472</v>
      </c>
      <c r="C1862" s="14">
        <v>42457.0</v>
      </c>
      <c r="D1862" s="9" t="s">
        <v>61</v>
      </c>
      <c r="E1862" s="9" t="s">
        <v>1831</v>
      </c>
      <c r="F1862" s="9" t="s">
        <v>1844</v>
      </c>
      <c r="G1862" s="13">
        <v>2009.0</v>
      </c>
      <c r="H1862" s="13">
        <v>35822.0</v>
      </c>
      <c r="I1862" s="13">
        <v>1.0</v>
      </c>
      <c r="J1862" s="13">
        <v>255000.0</v>
      </c>
      <c r="K1862" s="9" t="s">
        <v>3369</v>
      </c>
      <c r="L1862" s="13">
        <v>3.3</v>
      </c>
      <c r="M1862" s="9" t="s">
        <v>3372</v>
      </c>
      <c r="N1862" s="13">
        <v>209256.0</v>
      </c>
      <c r="O1862" s="13">
        <v>174900.0</v>
      </c>
    </row>
    <row r="1863">
      <c r="A1863" s="13">
        <v>124694.0</v>
      </c>
      <c r="B1863" s="9" t="s">
        <v>5473</v>
      </c>
      <c r="C1863" s="14">
        <v>42405.0</v>
      </c>
      <c r="D1863" s="9" t="s">
        <v>36</v>
      </c>
      <c r="E1863" s="9" t="s">
        <v>1815</v>
      </c>
      <c r="F1863" s="9" t="s">
        <v>2359</v>
      </c>
      <c r="G1863" s="13">
        <v>2004.0</v>
      </c>
      <c r="H1863" s="13">
        <v>32329.0</v>
      </c>
      <c r="I1863" s="13">
        <v>2.0</v>
      </c>
      <c r="J1863" s="13">
        <v>360000.0</v>
      </c>
      <c r="K1863" s="9" t="s">
        <v>3369</v>
      </c>
      <c r="L1863" s="13">
        <v>2.3</v>
      </c>
      <c r="M1863" s="9" t="s">
        <v>3372</v>
      </c>
      <c r="O1863" s="13">
        <v>91350.0</v>
      </c>
    </row>
    <row r="1864">
      <c r="A1864" s="13">
        <v>127458.0</v>
      </c>
      <c r="B1864" s="9" t="s">
        <v>5474</v>
      </c>
      <c r="C1864" s="14">
        <v>42411.0</v>
      </c>
      <c r="D1864" s="9" t="s">
        <v>81</v>
      </c>
      <c r="E1864" s="9" t="s">
        <v>253</v>
      </c>
      <c r="F1864" s="9" t="s">
        <v>254</v>
      </c>
      <c r="G1864" s="13">
        <v>2013.0</v>
      </c>
      <c r="H1864" s="13">
        <v>27258.0</v>
      </c>
      <c r="I1864" s="13">
        <v>1.0</v>
      </c>
      <c r="J1864" s="13">
        <v>545000.0</v>
      </c>
      <c r="K1864" s="9" t="s">
        <v>3369</v>
      </c>
      <c r="L1864" s="13">
        <v>4.2</v>
      </c>
      <c r="M1864" s="9" t="s">
        <v>3372</v>
      </c>
      <c r="O1864" s="13">
        <v>656500.0</v>
      </c>
    </row>
    <row r="1865">
      <c r="A1865" s="13">
        <v>104061.0</v>
      </c>
      <c r="B1865" s="9" t="s">
        <v>5475</v>
      </c>
      <c r="C1865" s="14">
        <v>42367.0</v>
      </c>
      <c r="D1865" s="9" t="s">
        <v>64</v>
      </c>
      <c r="E1865" s="9" t="s">
        <v>174</v>
      </c>
      <c r="F1865" s="9" t="s">
        <v>175</v>
      </c>
      <c r="G1865" s="13">
        <v>2013.0</v>
      </c>
      <c r="H1865" s="13">
        <v>35432.0</v>
      </c>
      <c r="I1865" s="13">
        <v>2.0</v>
      </c>
      <c r="J1865" s="13">
        <v>790000.0</v>
      </c>
      <c r="K1865" s="9" t="s">
        <v>3369</v>
      </c>
      <c r="L1865" s="13">
        <v>4.4</v>
      </c>
      <c r="M1865" s="9" t="s">
        <v>3372</v>
      </c>
      <c r="O1865" s="13">
        <v>761490.0</v>
      </c>
    </row>
    <row r="1866">
      <c r="A1866" s="13">
        <v>121862.0</v>
      </c>
      <c r="B1866" s="9" t="s">
        <v>5476</v>
      </c>
      <c r="C1866" s="14">
        <v>42402.0</v>
      </c>
      <c r="D1866" s="9" t="s">
        <v>61</v>
      </c>
      <c r="E1866" s="9" t="s">
        <v>216</v>
      </c>
      <c r="F1866" s="9" t="s">
        <v>147</v>
      </c>
      <c r="G1866" s="13">
        <v>2013.0</v>
      </c>
      <c r="H1866" s="13">
        <v>17436.0</v>
      </c>
      <c r="I1866" s="13">
        <v>1.0</v>
      </c>
      <c r="J1866" s="13">
        <v>600000.0</v>
      </c>
      <c r="K1866" s="9" t="s">
        <v>3376</v>
      </c>
      <c r="L1866" s="13">
        <v>4.3</v>
      </c>
      <c r="M1866" s="9" t="s">
        <v>3370</v>
      </c>
      <c r="N1866" s="13">
        <v>518545.0</v>
      </c>
      <c r="O1866" s="13">
        <v>563400.0</v>
      </c>
    </row>
    <row r="1867">
      <c r="A1867" s="13">
        <v>19454.0</v>
      </c>
      <c r="B1867" s="9" t="s">
        <v>5477</v>
      </c>
      <c r="C1867" s="14">
        <v>42277.0</v>
      </c>
      <c r="D1867" s="9" t="s">
        <v>81</v>
      </c>
      <c r="E1867" s="9" t="s">
        <v>82</v>
      </c>
      <c r="F1867" s="9" t="s">
        <v>541</v>
      </c>
      <c r="G1867" s="13">
        <v>2010.0</v>
      </c>
      <c r="H1867" s="13">
        <v>91555.0</v>
      </c>
      <c r="I1867" s="13">
        <v>2.0</v>
      </c>
      <c r="J1867" s="13">
        <v>600000.0</v>
      </c>
      <c r="K1867" s="9" t="s">
        <v>3369</v>
      </c>
      <c r="L1867" s="13">
        <v>2.8</v>
      </c>
      <c r="M1867" s="9" t="s">
        <v>3374</v>
      </c>
      <c r="O1867" s="13">
        <v>429840.0</v>
      </c>
    </row>
    <row r="1868">
      <c r="A1868" s="13">
        <v>18097.0</v>
      </c>
      <c r="B1868" s="9" t="s">
        <v>5478</v>
      </c>
      <c r="C1868" s="14">
        <v>42250.0</v>
      </c>
      <c r="D1868" s="9" t="s">
        <v>77</v>
      </c>
      <c r="E1868" s="9" t="s">
        <v>1289</v>
      </c>
      <c r="F1868" s="9" t="s">
        <v>2231</v>
      </c>
      <c r="G1868" s="13">
        <v>2007.0</v>
      </c>
      <c r="H1868" s="13">
        <v>120894.0</v>
      </c>
      <c r="I1868" s="13">
        <v>2.0</v>
      </c>
      <c r="J1868" s="13">
        <v>320000.0</v>
      </c>
      <c r="K1868" s="9" t="s">
        <v>3369</v>
      </c>
      <c r="L1868" s="13">
        <v>2.5</v>
      </c>
      <c r="M1868" s="9" t="s">
        <v>3374</v>
      </c>
      <c r="O1868" s="13">
        <v>238140.0</v>
      </c>
    </row>
    <row r="1869">
      <c r="A1869" s="13">
        <v>99843.0</v>
      </c>
      <c r="B1869" s="35" t="s">
        <v>5479</v>
      </c>
      <c r="C1869" s="14">
        <v>42356.0</v>
      </c>
      <c r="D1869" s="9" t="s">
        <v>36</v>
      </c>
      <c r="E1869" s="9" t="s">
        <v>2341</v>
      </c>
      <c r="F1869" s="13">
        <v>1.4</v>
      </c>
      <c r="G1869" s="13">
        <v>2006.0</v>
      </c>
      <c r="H1869" s="13">
        <v>42383.0</v>
      </c>
      <c r="I1869" s="13">
        <v>1.0</v>
      </c>
      <c r="J1869" s="13">
        <v>250000.0</v>
      </c>
      <c r="K1869" s="9" t="s">
        <v>3383</v>
      </c>
      <c r="L1869" s="13">
        <v>3.2</v>
      </c>
      <c r="M1869" s="9" t="s">
        <v>3374</v>
      </c>
      <c r="O1869" s="13">
        <v>163900.0</v>
      </c>
    </row>
    <row r="1870">
      <c r="A1870" s="13">
        <v>108110.0</v>
      </c>
      <c r="B1870" s="9" t="s">
        <v>5480</v>
      </c>
      <c r="C1870" s="14">
        <v>42374.0</v>
      </c>
      <c r="D1870" s="9" t="s">
        <v>77</v>
      </c>
      <c r="E1870" s="9" t="s">
        <v>2298</v>
      </c>
      <c r="F1870" s="9" t="s">
        <v>2299</v>
      </c>
      <c r="G1870" s="13">
        <v>2004.0</v>
      </c>
      <c r="H1870" s="13">
        <v>93640.0</v>
      </c>
      <c r="I1870" s="13">
        <v>1.0</v>
      </c>
      <c r="J1870" s="13">
        <v>120000.0</v>
      </c>
      <c r="K1870" s="9" t="s">
        <v>3369</v>
      </c>
      <c r="L1870" s="13">
        <v>2.0</v>
      </c>
      <c r="M1870" s="9" t="s">
        <v>3370</v>
      </c>
      <c r="N1870" s="13">
        <v>92499.0</v>
      </c>
      <c r="O1870" s="13">
        <v>106900.0</v>
      </c>
    </row>
    <row r="1871">
      <c r="A1871" s="13">
        <v>78801.0</v>
      </c>
      <c r="B1871" s="9" t="s">
        <v>5481</v>
      </c>
      <c r="C1871" s="14">
        <v>42332.0</v>
      </c>
      <c r="D1871" s="9" t="s">
        <v>77</v>
      </c>
      <c r="E1871" s="9" t="s">
        <v>623</v>
      </c>
      <c r="F1871" s="9" t="s">
        <v>1028</v>
      </c>
      <c r="G1871" s="13">
        <v>2012.0</v>
      </c>
      <c r="H1871" s="13">
        <v>83484.0</v>
      </c>
      <c r="I1871" s="13">
        <v>1.0</v>
      </c>
      <c r="J1871" s="13">
        <v>360000.0</v>
      </c>
      <c r="K1871" s="9" t="s">
        <v>3385</v>
      </c>
      <c r="L1871" s="13">
        <v>3.9</v>
      </c>
      <c r="M1871" s="9" t="s">
        <v>3370</v>
      </c>
      <c r="O1871" s="13">
        <v>386500.0</v>
      </c>
    </row>
    <row r="1872">
      <c r="A1872" s="13">
        <v>18186.0</v>
      </c>
      <c r="B1872" s="9" t="s">
        <v>5482</v>
      </c>
      <c r="C1872" s="14">
        <v>42251.0</v>
      </c>
      <c r="D1872" s="9" t="s">
        <v>64</v>
      </c>
      <c r="E1872" s="9" t="s">
        <v>98</v>
      </c>
      <c r="F1872" s="9" t="s">
        <v>263</v>
      </c>
      <c r="G1872" s="13">
        <v>2011.0</v>
      </c>
      <c r="H1872" s="13">
        <v>81919.0</v>
      </c>
      <c r="I1872" s="13">
        <v>1.0</v>
      </c>
      <c r="J1872" s="13">
        <v>585000.0</v>
      </c>
      <c r="K1872" s="9" t="s">
        <v>3369</v>
      </c>
      <c r="L1872" s="13">
        <v>3.5</v>
      </c>
      <c r="M1872" s="9" t="s">
        <v>3374</v>
      </c>
      <c r="O1872" s="34"/>
    </row>
    <row r="1873">
      <c r="A1873" s="13">
        <v>88261.0</v>
      </c>
      <c r="B1873" s="9" t="s">
        <v>5483</v>
      </c>
      <c r="C1873" s="14">
        <v>42345.0</v>
      </c>
      <c r="D1873" s="9" t="s">
        <v>61</v>
      </c>
      <c r="E1873" s="9" t="s">
        <v>1211</v>
      </c>
      <c r="F1873" s="9" t="s">
        <v>306</v>
      </c>
      <c r="G1873" s="13">
        <v>2014.0</v>
      </c>
      <c r="H1873" s="13">
        <v>2778.0</v>
      </c>
      <c r="I1873" s="13">
        <v>1.0</v>
      </c>
      <c r="J1873" s="13">
        <v>410000.0</v>
      </c>
      <c r="K1873" s="9" t="s">
        <v>3369</v>
      </c>
      <c r="L1873" s="13">
        <v>4.7</v>
      </c>
      <c r="M1873" s="9" t="s">
        <v>3374</v>
      </c>
      <c r="O1873" s="34"/>
    </row>
    <row r="1874">
      <c r="A1874" s="13">
        <v>88649.0</v>
      </c>
      <c r="B1874" s="9" t="s">
        <v>5484</v>
      </c>
      <c r="C1874" s="14">
        <v>42341.0</v>
      </c>
      <c r="D1874" s="9" t="s">
        <v>91</v>
      </c>
      <c r="E1874" s="9" t="s">
        <v>92</v>
      </c>
      <c r="F1874" s="9" t="s">
        <v>3640</v>
      </c>
      <c r="G1874" s="13">
        <v>2010.0</v>
      </c>
      <c r="H1874" s="13">
        <v>93971.0</v>
      </c>
      <c r="I1874" s="13">
        <v>1.0</v>
      </c>
      <c r="J1874" s="13">
        <v>570000.0</v>
      </c>
      <c r="K1874" s="9" t="s">
        <v>3369</v>
      </c>
      <c r="L1874" s="13">
        <v>3.6</v>
      </c>
      <c r="M1874" s="9" t="s">
        <v>3370</v>
      </c>
      <c r="O1874" s="13">
        <v>447300.0</v>
      </c>
    </row>
    <row r="1875">
      <c r="A1875" s="13">
        <v>136647.0</v>
      </c>
      <c r="B1875" s="9" t="s">
        <v>5485</v>
      </c>
      <c r="C1875" s="14">
        <v>42422.0</v>
      </c>
      <c r="D1875" s="9" t="s">
        <v>61</v>
      </c>
      <c r="E1875" s="9" t="s">
        <v>240</v>
      </c>
      <c r="F1875" s="9" t="s">
        <v>128</v>
      </c>
      <c r="G1875" s="13">
        <v>2012.0</v>
      </c>
      <c r="H1875" s="13">
        <v>74307.0</v>
      </c>
      <c r="I1875" s="13">
        <v>1.0</v>
      </c>
      <c r="J1875" s="13">
        <v>600000.0</v>
      </c>
      <c r="K1875" s="9" t="s">
        <v>3383</v>
      </c>
      <c r="L1875" s="13">
        <v>4.1</v>
      </c>
      <c r="M1875" s="9" t="s">
        <v>3372</v>
      </c>
      <c r="O1875" s="13">
        <v>632300.0</v>
      </c>
    </row>
    <row r="1876">
      <c r="A1876" s="13">
        <v>64726.0</v>
      </c>
      <c r="B1876" s="9" t="s">
        <v>5486</v>
      </c>
      <c r="C1876" s="14">
        <v>42315.0</v>
      </c>
      <c r="D1876" s="9" t="s">
        <v>91</v>
      </c>
      <c r="E1876" s="9" t="s">
        <v>1432</v>
      </c>
      <c r="F1876" s="9" t="s">
        <v>1443</v>
      </c>
      <c r="G1876" s="13">
        <v>2005.0</v>
      </c>
      <c r="H1876" s="13">
        <v>74342.0</v>
      </c>
      <c r="I1876" s="13">
        <v>3.0</v>
      </c>
      <c r="J1876" s="13">
        <v>200000.0</v>
      </c>
      <c r="K1876" s="9" t="s">
        <v>3385</v>
      </c>
      <c r="L1876" s="13">
        <v>2.7</v>
      </c>
      <c r="M1876" s="9" t="s">
        <v>3370</v>
      </c>
      <c r="O1876" s="13">
        <v>117980.0</v>
      </c>
    </row>
    <row r="1877">
      <c r="A1877" s="13">
        <v>227144.0</v>
      </c>
      <c r="B1877" s="9" t="s">
        <v>5487</v>
      </c>
      <c r="C1877" s="14">
        <v>42455.0</v>
      </c>
      <c r="D1877" s="9" t="s">
        <v>91</v>
      </c>
      <c r="E1877" s="9" t="s">
        <v>907</v>
      </c>
      <c r="F1877" s="9" t="s">
        <v>1434</v>
      </c>
      <c r="G1877" s="13">
        <v>2009.0</v>
      </c>
      <c r="H1877" s="13">
        <v>33590.0</v>
      </c>
      <c r="I1877" s="13">
        <v>1.0</v>
      </c>
      <c r="J1877" s="13">
        <v>330000.0</v>
      </c>
      <c r="K1877" s="9" t="s">
        <v>3387</v>
      </c>
      <c r="L1877" s="13">
        <v>3.5</v>
      </c>
      <c r="M1877" s="9" t="s">
        <v>3372</v>
      </c>
      <c r="N1877" s="13">
        <v>242556.0</v>
      </c>
      <c r="O1877" s="13">
        <v>243100.0</v>
      </c>
    </row>
    <row r="1878">
      <c r="A1878" s="13">
        <v>84746.0</v>
      </c>
      <c r="B1878" s="9" t="s">
        <v>5488</v>
      </c>
      <c r="C1878" s="14">
        <v>42333.0</v>
      </c>
      <c r="D1878" s="9" t="s">
        <v>91</v>
      </c>
      <c r="E1878" s="9" t="s">
        <v>1826</v>
      </c>
      <c r="F1878" s="9" t="s">
        <v>2444</v>
      </c>
      <c r="G1878" s="13">
        <v>2005.0</v>
      </c>
      <c r="H1878" s="13">
        <v>96237.0</v>
      </c>
      <c r="I1878" s="13">
        <v>3.0</v>
      </c>
      <c r="J1878" s="13">
        <v>140000.0</v>
      </c>
      <c r="K1878" s="9" t="s">
        <v>3383</v>
      </c>
      <c r="L1878" s="13">
        <v>2.9</v>
      </c>
      <c r="M1878" s="9" t="s">
        <v>3374</v>
      </c>
      <c r="O1878" s="13">
        <v>116195.0</v>
      </c>
    </row>
    <row r="1879">
      <c r="A1879" s="13">
        <v>113702.0</v>
      </c>
      <c r="B1879" s="9" t="s">
        <v>5489</v>
      </c>
      <c r="C1879" s="14">
        <v>42387.0</v>
      </c>
      <c r="D1879" s="9" t="s">
        <v>91</v>
      </c>
      <c r="E1879" s="9" t="s">
        <v>1432</v>
      </c>
      <c r="F1879" s="9" t="s">
        <v>1120</v>
      </c>
      <c r="G1879" s="13">
        <v>2006.0</v>
      </c>
      <c r="H1879" s="13">
        <v>47073.0</v>
      </c>
      <c r="I1879" s="13">
        <v>1.0</v>
      </c>
      <c r="J1879" s="13">
        <v>240000.0</v>
      </c>
      <c r="K1879" s="34"/>
      <c r="L1879" s="13">
        <v>2.7</v>
      </c>
      <c r="M1879" s="9" t="s">
        <v>3374</v>
      </c>
      <c r="O1879" s="13">
        <v>138300.0</v>
      </c>
    </row>
    <row r="1880">
      <c r="A1880" s="13">
        <v>216245.0</v>
      </c>
      <c r="B1880" s="9" t="s">
        <v>5490</v>
      </c>
      <c r="C1880" s="14">
        <v>42437.0</v>
      </c>
      <c r="D1880" s="9" t="s">
        <v>77</v>
      </c>
      <c r="E1880" s="9" t="s">
        <v>623</v>
      </c>
      <c r="F1880" s="9" t="s">
        <v>600</v>
      </c>
      <c r="G1880" s="13">
        <v>2012.0</v>
      </c>
      <c r="H1880" s="13">
        <v>55830.0</v>
      </c>
      <c r="I1880" s="13">
        <v>1.0</v>
      </c>
      <c r="J1880" s="13">
        <v>375000.0</v>
      </c>
      <c r="K1880" s="9" t="s">
        <v>3387</v>
      </c>
      <c r="L1880" s="13">
        <v>4.0</v>
      </c>
      <c r="M1880" s="9" t="s">
        <v>3372</v>
      </c>
      <c r="O1880" s="13">
        <v>372000.0</v>
      </c>
    </row>
    <row r="1881">
      <c r="A1881" s="13">
        <v>116091.0</v>
      </c>
      <c r="B1881" s="9" t="s">
        <v>5491</v>
      </c>
      <c r="C1881" s="14">
        <v>42401.0</v>
      </c>
      <c r="D1881" s="9" t="s">
        <v>77</v>
      </c>
      <c r="E1881" s="9" t="s">
        <v>623</v>
      </c>
      <c r="F1881" s="9" t="s">
        <v>786</v>
      </c>
      <c r="G1881" s="13">
        <v>2010.0</v>
      </c>
      <c r="H1881" s="13">
        <v>41425.0</v>
      </c>
      <c r="I1881" s="13">
        <v>1.0</v>
      </c>
      <c r="J1881" s="13">
        <v>345000.0</v>
      </c>
      <c r="K1881" s="9" t="s">
        <v>3383</v>
      </c>
      <c r="L1881" s="13">
        <v>2.8</v>
      </c>
      <c r="M1881" s="9" t="s">
        <v>3370</v>
      </c>
      <c r="O1881" s="13">
        <v>355100.0</v>
      </c>
    </row>
    <row r="1882">
      <c r="A1882" s="13">
        <v>228337.0</v>
      </c>
      <c r="B1882" s="9" t="s">
        <v>5492</v>
      </c>
      <c r="C1882" s="14">
        <v>42456.0</v>
      </c>
      <c r="D1882" s="9" t="s">
        <v>61</v>
      </c>
      <c r="E1882" s="9" t="s">
        <v>202</v>
      </c>
      <c r="F1882" s="9" t="s">
        <v>289</v>
      </c>
      <c r="G1882" s="13">
        <v>2007.0</v>
      </c>
      <c r="H1882" s="13">
        <v>117459.0</v>
      </c>
      <c r="I1882" s="13">
        <v>2.0</v>
      </c>
      <c r="J1882" s="13">
        <v>325000.0</v>
      </c>
      <c r="K1882" s="9" t="s">
        <v>3369</v>
      </c>
      <c r="L1882" s="13">
        <v>2.0</v>
      </c>
      <c r="M1882" s="9" t="s">
        <v>3372</v>
      </c>
      <c r="N1882" s="13">
        <v>237426.0</v>
      </c>
      <c r="O1882" s="13">
        <v>264420.0</v>
      </c>
    </row>
    <row r="1883">
      <c r="A1883" s="13">
        <v>115029.0</v>
      </c>
      <c r="B1883" s="9" t="s">
        <v>5493</v>
      </c>
      <c r="C1883" s="14">
        <v>42388.0</v>
      </c>
      <c r="D1883" s="9" t="s">
        <v>91</v>
      </c>
      <c r="E1883" s="9" t="s">
        <v>92</v>
      </c>
      <c r="F1883" s="9" t="s">
        <v>250</v>
      </c>
      <c r="G1883" s="13">
        <v>2012.0</v>
      </c>
      <c r="H1883" s="13">
        <v>30232.0</v>
      </c>
      <c r="I1883" s="13">
        <v>1.0</v>
      </c>
      <c r="J1883" s="13">
        <v>675000.0</v>
      </c>
      <c r="K1883" s="9" t="s">
        <v>3383</v>
      </c>
      <c r="L1883" s="13">
        <v>4.0</v>
      </c>
      <c r="M1883" s="9" t="s">
        <v>3372</v>
      </c>
      <c r="O1883" s="13">
        <v>691000.0</v>
      </c>
    </row>
    <row r="1884">
      <c r="A1884" s="13">
        <v>124781.0</v>
      </c>
      <c r="B1884" s="9" t="s">
        <v>5494</v>
      </c>
      <c r="C1884" s="14">
        <v>42409.0</v>
      </c>
      <c r="D1884" s="9" t="s">
        <v>36</v>
      </c>
      <c r="E1884" s="9" t="s">
        <v>2341</v>
      </c>
      <c r="F1884" s="9" t="s">
        <v>2342</v>
      </c>
      <c r="G1884" s="13">
        <v>2006.0</v>
      </c>
      <c r="H1884" s="13">
        <v>113026.0</v>
      </c>
      <c r="I1884" s="13">
        <v>1.0</v>
      </c>
      <c r="J1884" s="13">
        <v>270000.0</v>
      </c>
      <c r="K1884" s="9" t="s">
        <v>3385</v>
      </c>
      <c r="L1884" s="13">
        <v>2.3</v>
      </c>
      <c r="M1884" s="9" t="s">
        <v>3372</v>
      </c>
      <c r="O1884" s="13">
        <v>158200.0</v>
      </c>
    </row>
    <row r="1885">
      <c r="A1885" s="13">
        <v>218229.0</v>
      </c>
      <c r="B1885" s="9" t="s">
        <v>5495</v>
      </c>
      <c r="C1885" s="14">
        <v>42449.0</v>
      </c>
      <c r="D1885" s="9" t="s">
        <v>91</v>
      </c>
      <c r="E1885" s="9" t="s">
        <v>1223</v>
      </c>
      <c r="F1885" s="9" t="s">
        <v>2715</v>
      </c>
      <c r="G1885" s="13">
        <v>2013.0</v>
      </c>
      <c r="H1885" s="13">
        <v>4460.0</v>
      </c>
      <c r="I1885" s="13">
        <v>1.0</v>
      </c>
      <c r="J1885" s="13">
        <v>370000.0</v>
      </c>
      <c r="K1885" s="9" t="s">
        <v>3387</v>
      </c>
      <c r="L1885" s="13">
        <v>2.1</v>
      </c>
      <c r="M1885" s="9" t="s">
        <v>3370</v>
      </c>
      <c r="O1885" s="34"/>
    </row>
    <row r="1886">
      <c r="A1886" s="13">
        <v>106943.0</v>
      </c>
      <c r="B1886" s="9" t="s">
        <v>5496</v>
      </c>
      <c r="C1886" s="14">
        <v>42379.0</v>
      </c>
      <c r="D1886" s="9" t="s">
        <v>61</v>
      </c>
      <c r="E1886" s="9" t="s">
        <v>1903</v>
      </c>
      <c r="F1886" s="9" t="s">
        <v>306</v>
      </c>
      <c r="G1886" s="13">
        <v>2008.0</v>
      </c>
      <c r="H1886" s="13">
        <v>55574.0</v>
      </c>
      <c r="I1886" s="13">
        <v>2.0</v>
      </c>
      <c r="J1886" s="13">
        <v>200000.0</v>
      </c>
      <c r="K1886" s="9" t="s">
        <v>3369</v>
      </c>
      <c r="L1886" s="13">
        <v>3.2</v>
      </c>
      <c r="M1886" s="9" t="s">
        <v>3374</v>
      </c>
      <c r="O1886" s="13">
        <v>142920.0</v>
      </c>
    </row>
    <row r="1887">
      <c r="A1887" s="13">
        <v>229017.0</v>
      </c>
      <c r="B1887" s="9" t="s">
        <v>5497</v>
      </c>
      <c r="C1887" s="14">
        <v>42456.0</v>
      </c>
      <c r="D1887" s="9" t="s">
        <v>61</v>
      </c>
      <c r="E1887" s="9" t="s">
        <v>1933</v>
      </c>
      <c r="F1887" s="9" t="s">
        <v>1844</v>
      </c>
      <c r="G1887" s="13">
        <v>2004.0</v>
      </c>
      <c r="H1887" s="13">
        <v>73553.0</v>
      </c>
      <c r="I1887" s="13">
        <v>2.0</v>
      </c>
      <c r="J1887" s="13">
        <v>185000.0</v>
      </c>
      <c r="K1887" s="9" t="s">
        <v>3385</v>
      </c>
      <c r="L1887" s="13">
        <v>2.2</v>
      </c>
      <c r="M1887" s="9" t="s">
        <v>3372</v>
      </c>
      <c r="N1887" s="13">
        <v>129767.0</v>
      </c>
      <c r="O1887" s="34"/>
    </row>
    <row r="1888">
      <c r="A1888" s="13">
        <v>81598.0</v>
      </c>
      <c r="B1888" s="9" t="s">
        <v>5498</v>
      </c>
      <c r="C1888" s="14">
        <v>42333.0</v>
      </c>
      <c r="D1888" s="9" t="s">
        <v>542</v>
      </c>
      <c r="E1888" s="9" t="s">
        <v>3842</v>
      </c>
      <c r="F1888" s="9" t="s">
        <v>1984</v>
      </c>
      <c r="G1888" s="13">
        <v>2010.0</v>
      </c>
      <c r="H1888" s="13">
        <v>54622.0</v>
      </c>
      <c r="I1888" s="13">
        <v>1.0</v>
      </c>
      <c r="J1888" s="13">
        <v>250000.0</v>
      </c>
      <c r="K1888" s="9" t="s">
        <v>3369</v>
      </c>
      <c r="L1888" s="13">
        <v>2.9</v>
      </c>
      <c r="M1888" s="9" t="s">
        <v>3374</v>
      </c>
      <c r="O1888" s="13">
        <v>250500.0</v>
      </c>
    </row>
    <row r="1889">
      <c r="A1889" s="13">
        <v>225596.0</v>
      </c>
      <c r="B1889" s="9" t="s">
        <v>5499</v>
      </c>
      <c r="C1889" s="14">
        <v>42451.0</v>
      </c>
      <c r="D1889" s="9" t="s">
        <v>91</v>
      </c>
      <c r="E1889" s="9" t="s">
        <v>1223</v>
      </c>
      <c r="F1889" s="9" t="s">
        <v>1366</v>
      </c>
      <c r="G1889" s="13">
        <v>2012.0</v>
      </c>
      <c r="H1889" s="13">
        <v>32187.0</v>
      </c>
      <c r="I1889" s="13">
        <v>1.0</v>
      </c>
      <c r="J1889" s="13">
        <v>350000.0</v>
      </c>
      <c r="K1889" s="9" t="s">
        <v>3369</v>
      </c>
      <c r="L1889" s="13">
        <v>4.0</v>
      </c>
      <c r="M1889" s="9" t="s">
        <v>3372</v>
      </c>
      <c r="O1889" s="13">
        <v>293900.0</v>
      </c>
    </row>
    <row r="1890">
      <c r="A1890" s="13">
        <v>107844.0</v>
      </c>
      <c r="B1890" s="9" t="s">
        <v>5500</v>
      </c>
      <c r="C1890" s="14">
        <v>42374.0</v>
      </c>
      <c r="D1890" s="9" t="s">
        <v>61</v>
      </c>
      <c r="E1890" s="9" t="s">
        <v>202</v>
      </c>
      <c r="F1890" s="9" t="s">
        <v>172</v>
      </c>
      <c r="G1890" s="13">
        <v>2013.0</v>
      </c>
      <c r="H1890" s="13">
        <v>41063.0</v>
      </c>
      <c r="I1890" s="13">
        <v>1.0</v>
      </c>
      <c r="J1890" s="13">
        <v>640000.0</v>
      </c>
      <c r="K1890" s="9" t="s">
        <v>3369</v>
      </c>
      <c r="L1890" s="13">
        <v>4.2</v>
      </c>
      <c r="M1890" s="9" t="s">
        <v>3372</v>
      </c>
      <c r="N1890" s="13">
        <v>571866.0</v>
      </c>
      <c r="O1890" s="13">
        <v>557700.0</v>
      </c>
    </row>
    <row r="1891">
      <c r="A1891" s="13">
        <v>110860.0</v>
      </c>
      <c r="B1891" s="9" t="s">
        <v>5501</v>
      </c>
      <c r="C1891" s="14">
        <v>42385.0</v>
      </c>
      <c r="D1891" s="9" t="s">
        <v>25</v>
      </c>
      <c r="E1891" s="9" t="s">
        <v>119</v>
      </c>
      <c r="F1891" s="9" t="s">
        <v>120</v>
      </c>
      <c r="G1891" s="13">
        <v>2012.0</v>
      </c>
      <c r="H1891" s="13">
        <v>32577.0</v>
      </c>
      <c r="I1891" s="13">
        <v>1.0</v>
      </c>
      <c r="J1891" s="13">
        <v>415000.0</v>
      </c>
      <c r="K1891" s="9" t="s">
        <v>3387</v>
      </c>
      <c r="L1891" s="13">
        <v>4.1</v>
      </c>
      <c r="M1891" s="9" t="s">
        <v>3370</v>
      </c>
      <c r="O1891" s="34"/>
    </row>
    <row r="1892">
      <c r="A1892" s="13">
        <v>22445.0</v>
      </c>
      <c r="B1892" s="9" t="s">
        <v>5502</v>
      </c>
      <c r="C1892" s="14">
        <v>42302.0</v>
      </c>
      <c r="D1892" s="9" t="s">
        <v>91</v>
      </c>
      <c r="E1892" s="9" t="s">
        <v>1442</v>
      </c>
      <c r="F1892" s="9" t="s">
        <v>1443</v>
      </c>
      <c r="G1892" s="13">
        <v>2011.0</v>
      </c>
      <c r="H1892" s="13">
        <v>47607.0</v>
      </c>
      <c r="I1892" s="13">
        <v>1.0</v>
      </c>
      <c r="J1892" s="13">
        <v>312000.0</v>
      </c>
      <c r="K1892" s="9" t="s">
        <v>3369</v>
      </c>
      <c r="L1892" s="13">
        <v>3.5</v>
      </c>
      <c r="M1892" s="9" t="s">
        <v>3374</v>
      </c>
      <c r="N1892" s="13">
        <v>274353.0</v>
      </c>
      <c r="O1892" s="13">
        <v>293300.0</v>
      </c>
    </row>
    <row r="1893">
      <c r="A1893" s="13">
        <v>120377.0</v>
      </c>
      <c r="B1893" s="9" t="s">
        <v>5503</v>
      </c>
      <c r="C1893" s="14">
        <v>42399.0</v>
      </c>
      <c r="D1893" s="9" t="s">
        <v>61</v>
      </c>
      <c r="E1893" s="9" t="s">
        <v>443</v>
      </c>
      <c r="F1893" s="9" t="s">
        <v>444</v>
      </c>
      <c r="G1893" s="13">
        <v>2012.0</v>
      </c>
      <c r="H1893" s="13">
        <v>32993.0</v>
      </c>
      <c r="I1893" s="13">
        <v>1.0</v>
      </c>
      <c r="J1893" s="13">
        <v>550000.0</v>
      </c>
      <c r="K1893" s="9" t="s">
        <v>3369</v>
      </c>
      <c r="L1893" s="13">
        <v>4.1</v>
      </c>
      <c r="M1893" s="9" t="s">
        <v>3370</v>
      </c>
      <c r="N1893" s="13">
        <v>427187.0</v>
      </c>
      <c r="O1893" s="13">
        <v>460600.0</v>
      </c>
    </row>
    <row r="1894">
      <c r="A1894" s="13">
        <v>99336.0</v>
      </c>
      <c r="B1894" s="35" t="s">
        <v>5504</v>
      </c>
      <c r="C1894" s="14">
        <v>42357.0</v>
      </c>
      <c r="D1894" s="9" t="s">
        <v>542</v>
      </c>
      <c r="E1894" s="9" t="s">
        <v>543</v>
      </c>
      <c r="F1894" s="9" t="s">
        <v>5505</v>
      </c>
      <c r="G1894" s="13">
        <v>2015.0</v>
      </c>
      <c r="H1894" s="13">
        <v>9461.0</v>
      </c>
      <c r="I1894" s="13">
        <v>1.0</v>
      </c>
      <c r="J1894" s="13">
        <v>700000.0</v>
      </c>
      <c r="K1894" s="9" t="s">
        <v>3387</v>
      </c>
      <c r="L1894" s="13">
        <v>4.6</v>
      </c>
      <c r="M1894" s="9" t="s">
        <v>3370</v>
      </c>
      <c r="O1894" s="34"/>
    </row>
    <row r="1895">
      <c r="A1895" s="13">
        <v>114917.0</v>
      </c>
      <c r="B1895" s="9" t="s">
        <v>5506</v>
      </c>
      <c r="C1895" s="14">
        <v>42389.0</v>
      </c>
      <c r="D1895" s="9" t="s">
        <v>61</v>
      </c>
      <c r="E1895" s="9" t="s">
        <v>216</v>
      </c>
      <c r="F1895" s="9" t="s">
        <v>143</v>
      </c>
      <c r="G1895" s="13">
        <v>2010.0</v>
      </c>
      <c r="H1895" s="13">
        <v>64370.0</v>
      </c>
      <c r="I1895" s="13">
        <v>1.0</v>
      </c>
      <c r="J1895" s="13">
        <v>450000.0</v>
      </c>
      <c r="K1895" s="9" t="s">
        <v>3369</v>
      </c>
      <c r="L1895" s="13">
        <v>3.4</v>
      </c>
      <c r="M1895" s="9" t="s">
        <v>3374</v>
      </c>
      <c r="N1895" s="13">
        <v>421773.0</v>
      </c>
      <c r="O1895" s="13">
        <v>455200.0</v>
      </c>
    </row>
    <row r="1896">
      <c r="A1896" s="13">
        <v>79040.0</v>
      </c>
      <c r="B1896" s="9" t="s">
        <v>5507</v>
      </c>
      <c r="C1896" s="14">
        <v>42332.0</v>
      </c>
      <c r="D1896" s="9" t="s">
        <v>52</v>
      </c>
      <c r="E1896" s="9" t="s">
        <v>53</v>
      </c>
      <c r="F1896" s="9" t="s">
        <v>54</v>
      </c>
      <c r="G1896" s="13">
        <v>2009.0</v>
      </c>
      <c r="H1896" s="13">
        <v>86077.0</v>
      </c>
      <c r="I1896" s="13">
        <v>1.0</v>
      </c>
      <c r="J1896" s="13">
        <v>1250000.0</v>
      </c>
      <c r="K1896" s="9" t="s">
        <v>3385</v>
      </c>
      <c r="L1896" s="13">
        <v>3.6</v>
      </c>
      <c r="M1896" s="9" t="s">
        <v>3370</v>
      </c>
      <c r="O1896" s="34"/>
    </row>
    <row r="1897">
      <c r="A1897" s="13">
        <v>215195.0</v>
      </c>
      <c r="B1897" s="9" t="s">
        <v>5508</v>
      </c>
      <c r="C1897" s="14">
        <v>42439.0</v>
      </c>
      <c r="D1897" s="9" t="s">
        <v>32</v>
      </c>
      <c r="E1897" s="9" t="s">
        <v>33</v>
      </c>
      <c r="F1897" s="9" t="s">
        <v>34</v>
      </c>
      <c r="G1897" s="13">
        <v>2014.0</v>
      </c>
      <c r="H1897" s="13">
        <v>7874.0</v>
      </c>
      <c r="I1897" s="13">
        <v>1.0</v>
      </c>
      <c r="J1897" s="13">
        <v>1495000.0</v>
      </c>
      <c r="K1897" s="9" t="s">
        <v>3369</v>
      </c>
      <c r="L1897" s="13">
        <v>4.5</v>
      </c>
      <c r="M1897" s="9" t="s">
        <v>3372</v>
      </c>
    </row>
    <row r="1898">
      <c r="A1898" s="13">
        <v>22372.0</v>
      </c>
      <c r="B1898" s="9" t="s">
        <v>5509</v>
      </c>
      <c r="C1898" s="14">
        <v>42302.0</v>
      </c>
      <c r="D1898" s="9" t="s">
        <v>91</v>
      </c>
      <c r="E1898" s="9" t="s">
        <v>1223</v>
      </c>
      <c r="F1898" s="9" t="s">
        <v>1513</v>
      </c>
      <c r="G1898" s="13">
        <v>2012.0</v>
      </c>
      <c r="H1898" s="13">
        <v>32489.0</v>
      </c>
      <c r="I1898" s="13">
        <v>1.0</v>
      </c>
      <c r="J1898" s="13">
        <v>270000.0</v>
      </c>
      <c r="K1898" s="9" t="s">
        <v>3369</v>
      </c>
      <c r="L1898" s="13">
        <v>3.9</v>
      </c>
      <c r="M1898" s="9" t="s">
        <v>3374</v>
      </c>
      <c r="O1898" s="13">
        <v>259000.0</v>
      </c>
    </row>
    <row r="1899">
      <c r="A1899" s="13">
        <v>18013.0</v>
      </c>
      <c r="B1899" s="9" t="s">
        <v>5510</v>
      </c>
      <c r="C1899" s="14">
        <v>42248.0</v>
      </c>
      <c r="D1899" s="9" t="s">
        <v>91</v>
      </c>
      <c r="E1899" s="9" t="s">
        <v>1826</v>
      </c>
      <c r="F1899" s="9" t="s">
        <v>1976</v>
      </c>
      <c r="G1899" s="13">
        <v>2004.0</v>
      </c>
      <c r="H1899" s="13">
        <v>50662.0</v>
      </c>
      <c r="I1899" s="13">
        <v>2.0</v>
      </c>
      <c r="J1899" s="13">
        <v>265000.0</v>
      </c>
      <c r="K1899" s="9" t="s">
        <v>3407</v>
      </c>
      <c r="L1899" s="13">
        <v>2.9</v>
      </c>
      <c r="M1899" s="9" t="s">
        <v>3374</v>
      </c>
      <c r="O1899" s="13">
        <v>122490.0</v>
      </c>
    </row>
    <row r="1900">
      <c r="A1900" s="13">
        <v>102555.0</v>
      </c>
      <c r="B1900" s="9" t="s">
        <v>5511</v>
      </c>
      <c r="C1900" s="14">
        <v>42362.0</v>
      </c>
      <c r="D1900" s="9" t="s">
        <v>61</v>
      </c>
      <c r="E1900" s="9" t="s">
        <v>1211</v>
      </c>
      <c r="F1900" s="9" t="s">
        <v>1183</v>
      </c>
      <c r="G1900" s="13">
        <v>2010.0</v>
      </c>
      <c r="H1900" s="13">
        <v>6993.0</v>
      </c>
      <c r="I1900" s="13">
        <v>1.0</v>
      </c>
      <c r="J1900" s="13">
        <v>265000.0</v>
      </c>
      <c r="K1900" s="9" t="s">
        <v>3369</v>
      </c>
      <c r="L1900" s="13">
        <v>3.7</v>
      </c>
      <c r="M1900" s="9" t="s">
        <v>3374</v>
      </c>
      <c r="O1900" s="34"/>
    </row>
    <row r="1901">
      <c r="A1901" s="13">
        <v>20083.0</v>
      </c>
      <c r="B1901" s="35" t="s">
        <v>5512</v>
      </c>
      <c r="C1901" s="14">
        <v>42283.0</v>
      </c>
      <c r="D1901" s="9" t="s">
        <v>77</v>
      </c>
      <c r="E1901" s="9" t="s">
        <v>3654</v>
      </c>
      <c r="F1901" s="9" t="s">
        <v>424</v>
      </c>
      <c r="G1901" s="13">
        <v>2011.0</v>
      </c>
      <c r="H1901" s="13">
        <v>44233.0</v>
      </c>
      <c r="I1901" s="13">
        <v>1.0</v>
      </c>
      <c r="J1901" s="13">
        <v>460000.0</v>
      </c>
      <c r="K1901" s="9" t="s">
        <v>3376</v>
      </c>
      <c r="L1901" s="13">
        <v>3.8</v>
      </c>
      <c r="M1901" s="9" t="s">
        <v>3370</v>
      </c>
      <c r="O1901" s="13">
        <v>449000.0</v>
      </c>
    </row>
    <row r="1902">
      <c r="A1902" s="13">
        <v>99006.0</v>
      </c>
      <c r="B1902" s="9" t="s">
        <v>5513</v>
      </c>
      <c r="C1902" s="14">
        <v>42356.0</v>
      </c>
      <c r="D1902" s="9" t="s">
        <v>55</v>
      </c>
      <c r="E1902" s="9" t="s">
        <v>58</v>
      </c>
      <c r="F1902" s="9" t="s">
        <v>4273</v>
      </c>
      <c r="G1902" s="13">
        <v>2012.0</v>
      </c>
      <c r="H1902" s="13">
        <v>38430.0</v>
      </c>
      <c r="I1902" s="13">
        <v>3.0</v>
      </c>
      <c r="J1902" s="13">
        <v>950000.0</v>
      </c>
      <c r="K1902" s="9" t="s">
        <v>3369</v>
      </c>
      <c r="L1902" s="13">
        <v>4.0</v>
      </c>
      <c r="M1902" s="9" t="s">
        <v>3372</v>
      </c>
    </row>
    <row r="1903">
      <c r="A1903" s="13">
        <v>136777.0</v>
      </c>
      <c r="B1903" s="9" t="s">
        <v>5514</v>
      </c>
      <c r="C1903" s="14">
        <v>42423.0</v>
      </c>
      <c r="D1903" s="9" t="s">
        <v>61</v>
      </c>
      <c r="E1903" s="9" t="s">
        <v>1211</v>
      </c>
      <c r="F1903" s="9" t="s">
        <v>306</v>
      </c>
      <c r="G1903" s="13">
        <v>2013.0</v>
      </c>
      <c r="H1903" s="13">
        <v>11229.0</v>
      </c>
      <c r="I1903" s="13">
        <v>1.0</v>
      </c>
      <c r="J1903" s="13">
        <v>330000.0</v>
      </c>
      <c r="K1903" s="9" t="s">
        <v>3369</v>
      </c>
      <c r="L1903" s="13">
        <v>4.1</v>
      </c>
      <c r="M1903" s="9" t="s">
        <v>3370</v>
      </c>
      <c r="N1903" s="13">
        <v>293913.0</v>
      </c>
      <c r="O1903" s="13">
        <v>291800.0</v>
      </c>
    </row>
    <row r="1904">
      <c r="A1904" s="13">
        <v>71701.0</v>
      </c>
      <c r="B1904" s="9" t="s">
        <v>5515</v>
      </c>
      <c r="C1904" s="14">
        <v>42320.0</v>
      </c>
      <c r="D1904" s="9" t="s">
        <v>77</v>
      </c>
      <c r="E1904" s="9" t="s">
        <v>845</v>
      </c>
      <c r="F1904" s="9" t="s">
        <v>5516</v>
      </c>
      <c r="G1904" s="13">
        <v>2013.0</v>
      </c>
      <c r="H1904" s="13">
        <v>49306.0</v>
      </c>
      <c r="I1904" s="13">
        <v>1.0</v>
      </c>
      <c r="J1904" s="13">
        <v>650000.0</v>
      </c>
      <c r="K1904" s="9" t="s">
        <v>3369</v>
      </c>
      <c r="L1904" s="13">
        <v>4.2</v>
      </c>
      <c r="M1904" s="9" t="s">
        <v>3370</v>
      </c>
      <c r="O1904" s="13">
        <v>587200.0</v>
      </c>
    </row>
    <row r="1905">
      <c r="A1905" s="13">
        <v>17084.0</v>
      </c>
      <c r="B1905" s="9" t="s">
        <v>5517</v>
      </c>
      <c r="C1905" s="14">
        <v>42230.0</v>
      </c>
      <c r="D1905" s="9" t="s">
        <v>61</v>
      </c>
      <c r="E1905" s="9" t="s">
        <v>1724</v>
      </c>
      <c r="F1905" s="9" t="s">
        <v>536</v>
      </c>
      <c r="G1905" s="13">
        <v>2015.0</v>
      </c>
      <c r="H1905" s="13">
        <v>13088.0</v>
      </c>
      <c r="I1905" s="13">
        <v>1.0</v>
      </c>
      <c r="J1905" s="13">
        <v>350000.0</v>
      </c>
      <c r="K1905" s="9" t="s">
        <v>3385</v>
      </c>
      <c r="L1905" s="13">
        <v>4.7</v>
      </c>
      <c r="M1905" s="9" t="s">
        <v>3374</v>
      </c>
      <c r="N1905" s="13">
        <v>294647.0</v>
      </c>
      <c r="O1905" s="13">
        <v>318400.0</v>
      </c>
    </row>
    <row r="1906">
      <c r="A1906" s="13">
        <v>216201.0</v>
      </c>
      <c r="B1906" s="9" t="s">
        <v>5518</v>
      </c>
      <c r="C1906" s="14">
        <v>42441.0</v>
      </c>
      <c r="D1906" s="9" t="s">
        <v>91</v>
      </c>
      <c r="E1906" s="9" t="s">
        <v>1442</v>
      </c>
      <c r="F1906" s="9" t="s">
        <v>1443</v>
      </c>
      <c r="G1906" s="13">
        <v>2007.0</v>
      </c>
      <c r="H1906" s="13">
        <v>25162.0</v>
      </c>
      <c r="I1906" s="13">
        <v>2.0</v>
      </c>
      <c r="J1906" s="13">
        <v>210000.0</v>
      </c>
      <c r="K1906" s="9" t="s">
        <v>3369</v>
      </c>
      <c r="L1906" s="13">
        <v>2.3</v>
      </c>
      <c r="M1906" s="9" t="s">
        <v>3372</v>
      </c>
      <c r="N1906" s="13">
        <v>186807.0</v>
      </c>
      <c r="O1906" s="13">
        <v>166590.0</v>
      </c>
    </row>
    <row r="1907">
      <c r="A1907" s="13">
        <v>93412.0</v>
      </c>
      <c r="B1907" s="9" t="s">
        <v>5519</v>
      </c>
      <c r="C1907" s="14">
        <v>42345.0</v>
      </c>
      <c r="D1907" s="9" t="s">
        <v>32</v>
      </c>
      <c r="E1907" s="9" t="s">
        <v>33</v>
      </c>
      <c r="F1907" s="9" t="s">
        <v>39</v>
      </c>
      <c r="G1907" s="13">
        <v>2014.0</v>
      </c>
      <c r="H1907" s="13">
        <v>6083.0</v>
      </c>
      <c r="I1907" s="13">
        <v>1.0</v>
      </c>
      <c r="J1907" s="13">
        <v>1250000.0</v>
      </c>
      <c r="K1907" s="9" t="s">
        <v>3369</v>
      </c>
      <c r="L1907" s="13">
        <v>4.7</v>
      </c>
      <c r="M1907" s="9" t="s">
        <v>3374</v>
      </c>
      <c r="O1907" s="34"/>
    </row>
    <row r="1908">
      <c r="A1908" s="13">
        <v>113546.0</v>
      </c>
      <c r="B1908" s="9" t="s">
        <v>5520</v>
      </c>
      <c r="C1908" s="14">
        <v>42386.0</v>
      </c>
      <c r="D1908" s="9" t="s">
        <v>61</v>
      </c>
      <c r="E1908" s="13">
        <v>800.0</v>
      </c>
      <c r="F1908" s="9" t="s">
        <v>2744</v>
      </c>
      <c r="G1908" s="13">
        <v>2009.0</v>
      </c>
      <c r="H1908" s="13">
        <v>44631.0</v>
      </c>
      <c r="I1908" s="13">
        <v>2.0</v>
      </c>
      <c r="J1908" s="13">
        <v>130000.0</v>
      </c>
      <c r="K1908" s="9" t="s">
        <v>3387</v>
      </c>
      <c r="L1908" s="13">
        <v>3.5</v>
      </c>
      <c r="M1908" s="9" t="s">
        <v>3370</v>
      </c>
      <c r="N1908" s="13">
        <v>120916.0</v>
      </c>
      <c r="O1908" s="34"/>
    </row>
    <row r="1909">
      <c r="A1909" s="13">
        <v>94490.0</v>
      </c>
      <c r="B1909" s="9" t="s">
        <v>5521</v>
      </c>
      <c r="C1909" s="14">
        <v>42376.0</v>
      </c>
      <c r="D1909" s="9" t="s">
        <v>61</v>
      </c>
      <c r="E1909" s="9" t="s">
        <v>443</v>
      </c>
      <c r="F1909" s="9" t="s">
        <v>741</v>
      </c>
      <c r="G1909" s="13">
        <v>2013.0</v>
      </c>
      <c r="H1909" s="13">
        <v>30659.0</v>
      </c>
      <c r="I1909" s="13">
        <v>1.0</v>
      </c>
      <c r="J1909" s="13">
        <v>435000.0</v>
      </c>
      <c r="K1909" s="9" t="s">
        <v>3369</v>
      </c>
      <c r="L1909" s="13">
        <v>4.3</v>
      </c>
      <c r="M1909" s="9" t="s">
        <v>3370</v>
      </c>
      <c r="O1909" s="13">
        <v>380200.0</v>
      </c>
    </row>
    <row r="1910">
      <c r="A1910" s="13">
        <v>131901.0</v>
      </c>
      <c r="B1910" s="9" t="s">
        <v>5522</v>
      </c>
      <c r="C1910" s="14">
        <v>42421.0</v>
      </c>
      <c r="D1910" s="9" t="s">
        <v>91</v>
      </c>
      <c r="E1910" s="9" t="s">
        <v>907</v>
      </c>
      <c r="F1910" s="9" t="s">
        <v>1434</v>
      </c>
      <c r="G1910" s="13">
        <v>2008.0</v>
      </c>
      <c r="H1910" s="13">
        <v>77442.0</v>
      </c>
      <c r="I1910" s="13">
        <v>2.0</v>
      </c>
      <c r="J1910" s="13">
        <v>250000.0</v>
      </c>
      <c r="K1910" s="9" t="s">
        <v>3369</v>
      </c>
      <c r="L1910" s="13">
        <v>2.1</v>
      </c>
      <c r="M1910" s="9" t="s">
        <v>3370</v>
      </c>
      <c r="N1910" s="13">
        <v>177729.0</v>
      </c>
      <c r="O1910" s="13">
        <v>188190.0</v>
      </c>
    </row>
    <row r="1911">
      <c r="A1911" s="13">
        <v>100566.0</v>
      </c>
      <c r="B1911" s="9" t="s">
        <v>5523</v>
      </c>
      <c r="C1911" s="14">
        <v>42361.0</v>
      </c>
      <c r="D1911" s="9" t="s">
        <v>273</v>
      </c>
      <c r="E1911" s="9" t="s">
        <v>1346</v>
      </c>
      <c r="F1911" s="9" t="s">
        <v>5524</v>
      </c>
      <c r="G1911" s="13">
        <v>2009.0</v>
      </c>
      <c r="H1911" s="13">
        <v>111784.0</v>
      </c>
      <c r="I1911" s="13">
        <v>2.0</v>
      </c>
      <c r="J1911" s="13">
        <v>285000.0</v>
      </c>
      <c r="K1911" s="9" t="s">
        <v>3369</v>
      </c>
      <c r="L1911" s="13">
        <v>3.5</v>
      </c>
      <c r="M1911" s="9" t="s">
        <v>3372</v>
      </c>
      <c r="O1911" s="13">
        <v>219780.0</v>
      </c>
    </row>
    <row r="1912">
      <c r="A1912" s="13">
        <v>57884.0</v>
      </c>
      <c r="B1912" s="9" t="s">
        <v>5525</v>
      </c>
      <c r="C1912" s="14">
        <v>42337.0</v>
      </c>
      <c r="D1912" s="9" t="s">
        <v>542</v>
      </c>
      <c r="E1912" s="9" t="s">
        <v>543</v>
      </c>
      <c r="F1912" s="9" t="s">
        <v>3435</v>
      </c>
      <c r="G1912" s="13">
        <v>2010.0</v>
      </c>
      <c r="H1912" s="13">
        <v>95959.0</v>
      </c>
      <c r="I1912" s="13">
        <v>2.0</v>
      </c>
      <c r="J1912" s="13">
        <v>450000.0</v>
      </c>
      <c r="K1912" s="9" t="s">
        <v>3369</v>
      </c>
      <c r="L1912" s="13">
        <v>3.7</v>
      </c>
      <c r="M1912" s="9" t="s">
        <v>3374</v>
      </c>
      <c r="O1912" s="13">
        <v>331830.0</v>
      </c>
    </row>
    <row r="1913">
      <c r="A1913" s="13">
        <v>110029.0</v>
      </c>
      <c r="B1913" s="9" t="s">
        <v>5526</v>
      </c>
      <c r="C1913" s="14">
        <v>42380.0</v>
      </c>
      <c r="D1913" s="9" t="s">
        <v>91</v>
      </c>
      <c r="E1913" s="9" t="s">
        <v>1826</v>
      </c>
      <c r="F1913" s="9" t="s">
        <v>2444</v>
      </c>
      <c r="G1913" s="13">
        <v>2006.0</v>
      </c>
      <c r="H1913" s="13">
        <v>111450.0</v>
      </c>
      <c r="I1913" s="13">
        <v>3.0</v>
      </c>
      <c r="J1913" s="13">
        <v>180000.0</v>
      </c>
      <c r="K1913" s="9" t="s">
        <v>3385</v>
      </c>
      <c r="L1913" s="13">
        <v>2.8</v>
      </c>
      <c r="M1913" s="9" t="s">
        <v>3372</v>
      </c>
      <c r="O1913" s="13">
        <v>135490.0</v>
      </c>
    </row>
    <row r="1914">
      <c r="A1914" s="13">
        <v>123556.0</v>
      </c>
      <c r="B1914" s="9" t="s">
        <v>5527</v>
      </c>
      <c r="C1914" s="14">
        <v>42404.0</v>
      </c>
      <c r="D1914" s="9" t="s">
        <v>61</v>
      </c>
      <c r="E1914" s="9" t="s">
        <v>202</v>
      </c>
      <c r="F1914" s="9" t="s">
        <v>252</v>
      </c>
      <c r="G1914" s="13">
        <v>2013.0</v>
      </c>
      <c r="H1914" s="13">
        <v>19819.0</v>
      </c>
      <c r="I1914" s="13">
        <v>1.0</v>
      </c>
      <c r="J1914" s="13">
        <v>600000.0</v>
      </c>
      <c r="K1914" s="9" t="s">
        <v>3387</v>
      </c>
      <c r="L1914" s="13">
        <v>4.3</v>
      </c>
      <c r="M1914" s="9" t="s">
        <v>3370</v>
      </c>
      <c r="N1914" s="13">
        <v>561711.0</v>
      </c>
      <c r="O1914" s="34"/>
    </row>
    <row r="1915">
      <c r="A1915" s="13">
        <v>89121.0</v>
      </c>
      <c r="B1915" s="9" t="s">
        <v>5528</v>
      </c>
      <c r="C1915" s="14">
        <v>42358.0</v>
      </c>
      <c r="D1915" s="9" t="s">
        <v>61</v>
      </c>
      <c r="E1915" s="9" t="s">
        <v>1438</v>
      </c>
      <c r="F1915" s="9" t="s">
        <v>536</v>
      </c>
      <c r="G1915" s="13">
        <v>2013.0</v>
      </c>
      <c r="H1915" s="13">
        <v>12046.0</v>
      </c>
      <c r="I1915" s="13">
        <v>1.0</v>
      </c>
      <c r="J1915" s="13">
        <v>350000.0</v>
      </c>
      <c r="K1915" s="9" t="s">
        <v>3369</v>
      </c>
      <c r="L1915" s="13">
        <v>4.2</v>
      </c>
      <c r="M1915" s="9" t="s">
        <v>3370</v>
      </c>
      <c r="O1915" s="13">
        <v>303000.0</v>
      </c>
    </row>
    <row r="1916">
      <c r="A1916" s="13">
        <v>140317.0</v>
      </c>
      <c r="B1916" s="9" t="s">
        <v>5529</v>
      </c>
      <c r="C1916" s="14">
        <v>42429.0</v>
      </c>
      <c r="D1916" s="9" t="s">
        <v>61</v>
      </c>
      <c r="E1916" s="9" t="s">
        <v>1831</v>
      </c>
      <c r="F1916" s="9" t="s">
        <v>2300</v>
      </c>
      <c r="G1916" s="13">
        <v>2008.0</v>
      </c>
      <c r="H1916" s="13">
        <v>35600.0</v>
      </c>
      <c r="I1916" s="13">
        <v>2.0</v>
      </c>
      <c r="J1916" s="13">
        <v>190000.0</v>
      </c>
      <c r="K1916" s="9" t="s">
        <v>3385</v>
      </c>
      <c r="L1916" s="13">
        <v>3.4</v>
      </c>
      <c r="M1916" s="9" t="s">
        <v>3370</v>
      </c>
      <c r="N1916" s="13">
        <v>134555.0</v>
      </c>
      <c r="O1916" s="13">
        <v>123300.0</v>
      </c>
    </row>
    <row r="1917">
      <c r="A1917" s="13">
        <v>210143.0</v>
      </c>
      <c r="B1917" s="9" t="s">
        <v>5530</v>
      </c>
      <c r="C1917" s="14">
        <v>42436.0</v>
      </c>
      <c r="D1917" s="9" t="s">
        <v>61</v>
      </c>
      <c r="E1917" s="9" t="s">
        <v>1724</v>
      </c>
      <c r="F1917" s="9" t="s">
        <v>1725</v>
      </c>
      <c r="G1917" s="13">
        <v>2005.0</v>
      </c>
      <c r="H1917" s="13">
        <v>80196.0</v>
      </c>
      <c r="I1917" s="13">
        <v>3.0</v>
      </c>
      <c r="J1917" s="13">
        <v>148000.0</v>
      </c>
      <c r="K1917" s="9" t="s">
        <v>3369</v>
      </c>
      <c r="L1917" s="13">
        <v>2.8</v>
      </c>
      <c r="M1917" s="9" t="s">
        <v>3418</v>
      </c>
      <c r="N1917" s="13">
        <v>122534.0</v>
      </c>
      <c r="O1917" s="34"/>
    </row>
    <row r="1918">
      <c r="A1918" s="13">
        <v>120531.0</v>
      </c>
      <c r="B1918" s="9" t="s">
        <v>5531</v>
      </c>
      <c r="C1918" s="14">
        <v>42401.0</v>
      </c>
      <c r="D1918" s="9" t="s">
        <v>61</v>
      </c>
      <c r="E1918" s="9" t="s">
        <v>202</v>
      </c>
      <c r="F1918" s="9" t="s">
        <v>143</v>
      </c>
      <c r="G1918" s="13">
        <v>2011.0</v>
      </c>
      <c r="H1918" s="13">
        <v>73052.0</v>
      </c>
      <c r="I1918" s="13">
        <v>1.0</v>
      </c>
      <c r="J1918" s="13">
        <v>450000.0</v>
      </c>
      <c r="K1918" s="9" t="s">
        <v>3376</v>
      </c>
      <c r="L1918" s="13">
        <v>3.9</v>
      </c>
      <c r="M1918" s="9" t="s">
        <v>3370</v>
      </c>
      <c r="N1918" s="13">
        <v>434798.0</v>
      </c>
      <c r="O1918" s="13">
        <v>459300.0</v>
      </c>
    </row>
    <row r="1919">
      <c r="A1919" s="13">
        <v>137644.0</v>
      </c>
      <c r="B1919" s="9" t="s">
        <v>5532</v>
      </c>
      <c r="C1919" s="14">
        <v>42425.0</v>
      </c>
      <c r="D1919" s="9" t="s">
        <v>32</v>
      </c>
      <c r="E1919" s="9" t="s">
        <v>155</v>
      </c>
      <c r="F1919" s="9" t="s">
        <v>317</v>
      </c>
      <c r="G1919" s="13">
        <v>2006.0</v>
      </c>
      <c r="H1919" s="13">
        <v>91811.0</v>
      </c>
      <c r="I1919" s="13">
        <v>2.0</v>
      </c>
      <c r="J1919" s="13">
        <v>415000.0</v>
      </c>
      <c r="K1919" s="9" t="s">
        <v>3407</v>
      </c>
      <c r="L1919" s="13">
        <v>3.1</v>
      </c>
      <c r="M1919" s="9" t="s">
        <v>3370</v>
      </c>
      <c r="O1919" s="34"/>
    </row>
    <row r="1920">
      <c r="A1920" s="13">
        <v>99650.0</v>
      </c>
      <c r="B1920" s="9" t="s">
        <v>5533</v>
      </c>
      <c r="C1920" s="14">
        <v>42358.0</v>
      </c>
      <c r="D1920" s="9" t="s">
        <v>32</v>
      </c>
      <c r="E1920" s="9" t="s">
        <v>33</v>
      </c>
      <c r="F1920" s="9" t="s">
        <v>34</v>
      </c>
      <c r="G1920" s="13">
        <v>2012.0</v>
      </c>
      <c r="H1920" s="13">
        <v>20239.0</v>
      </c>
      <c r="I1920" s="13">
        <v>1.0</v>
      </c>
      <c r="J1920" s="13">
        <v>1150000.0</v>
      </c>
      <c r="K1920" s="9" t="s">
        <v>3383</v>
      </c>
      <c r="L1920" s="13">
        <v>3.7</v>
      </c>
      <c r="M1920" s="9" t="s">
        <v>3372</v>
      </c>
      <c r="O1920" s="13">
        <v>1135100.0</v>
      </c>
    </row>
    <row r="1921">
      <c r="A1921" s="13">
        <v>226636.0</v>
      </c>
      <c r="B1921" s="9" t="s">
        <v>5534</v>
      </c>
      <c r="C1921" s="14">
        <v>42452.0</v>
      </c>
      <c r="D1921" s="9" t="s">
        <v>25</v>
      </c>
      <c r="E1921" s="9" t="s">
        <v>50</v>
      </c>
      <c r="F1921" s="9" t="s">
        <v>3715</v>
      </c>
      <c r="G1921" s="13">
        <v>2007.0</v>
      </c>
      <c r="H1921" s="13">
        <v>117392.0</v>
      </c>
      <c r="I1921" s="13">
        <v>3.0</v>
      </c>
      <c r="J1921" s="13">
        <v>500000.0</v>
      </c>
      <c r="K1921" s="9" t="s">
        <v>3385</v>
      </c>
      <c r="L1921" s="13">
        <v>2.8</v>
      </c>
      <c r="M1921" s="9" t="s">
        <v>3372</v>
      </c>
      <c r="O1921" s="13">
        <v>491810.0</v>
      </c>
    </row>
    <row r="1922">
      <c r="A1922" s="13">
        <v>116784.0</v>
      </c>
      <c r="B1922" s="9" t="s">
        <v>5535</v>
      </c>
      <c r="C1922" s="14">
        <v>42393.0</v>
      </c>
      <c r="D1922" s="9" t="s">
        <v>77</v>
      </c>
      <c r="E1922" s="9" t="s">
        <v>623</v>
      </c>
      <c r="F1922" s="9" t="s">
        <v>786</v>
      </c>
      <c r="G1922" s="13">
        <v>2012.0</v>
      </c>
      <c r="H1922" s="13">
        <v>78712.0</v>
      </c>
      <c r="I1922" s="13">
        <v>1.0</v>
      </c>
      <c r="J1922" s="13">
        <v>430000.0</v>
      </c>
      <c r="K1922" s="9" t="s">
        <v>3369</v>
      </c>
      <c r="L1922" s="13">
        <v>3.8</v>
      </c>
      <c r="M1922" s="9" t="s">
        <v>3374</v>
      </c>
      <c r="O1922" s="13">
        <v>422500.0</v>
      </c>
    </row>
    <row r="1923">
      <c r="A1923" s="13">
        <v>108810.0</v>
      </c>
      <c r="B1923" s="9" t="s">
        <v>5536</v>
      </c>
      <c r="C1923" s="14">
        <v>42378.0</v>
      </c>
      <c r="D1923" s="9" t="s">
        <v>91</v>
      </c>
      <c r="E1923" s="9" t="s">
        <v>243</v>
      </c>
      <c r="F1923" s="9" t="s">
        <v>847</v>
      </c>
      <c r="G1923" s="13">
        <v>2010.0</v>
      </c>
      <c r="H1923" s="13">
        <v>25405.0</v>
      </c>
      <c r="I1923" s="13">
        <v>1.0</v>
      </c>
      <c r="J1923" s="13">
        <v>400000.0</v>
      </c>
      <c r="K1923" s="9" t="s">
        <v>3383</v>
      </c>
      <c r="L1923" s="13">
        <v>3.6</v>
      </c>
      <c r="M1923" s="9" t="s">
        <v>3374</v>
      </c>
      <c r="O1923" s="13">
        <v>332900.0</v>
      </c>
    </row>
    <row r="1924">
      <c r="A1924" s="13">
        <v>19058.0</v>
      </c>
      <c r="B1924" s="9" t="s">
        <v>5537</v>
      </c>
      <c r="C1924" s="14">
        <v>42270.0</v>
      </c>
      <c r="D1924" s="9" t="s">
        <v>25</v>
      </c>
      <c r="E1924" s="9" t="s">
        <v>195</v>
      </c>
      <c r="F1924" s="9" t="s">
        <v>2780</v>
      </c>
      <c r="G1924" s="13">
        <v>2012.0</v>
      </c>
      <c r="H1924" s="13">
        <v>37287.0</v>
      </c>
      <c r="I1924" s="13">
        <v>1.0</v>
      </c>
      <c r="J1924" s="13">
        <v>750000.0</v>
      </c>
      <c r="K1924" s="9" t="s">
        <v>3387</v>
      </c>
      <c r="L1924" s="13">
        <v>4.2</v>
      </c>
      <c r="M1924" s="9" t="s">
        <v>3374</v>
      </c>
      <c r="O1924" s="34"/>
    </row>
    <row r="1925">
      <c r="A1925" s="13">
        <v>17181.0</v>
      </c>
      <c r="B1925" s="35" t="s">
        <v>5538</v>
      </c>
      <c r="C1925" s="14">
        <v>42232.0</v>
      </c>
      <c r="D1925" s="9" t="s">
        <v>13</v>
      </c>
      <c r="E1925" s="9" t="s">
        <v>2750</v>
      </c>
      <c r="F1925" s="9" t="s">
        <v>3707</v>
      </c>
      <c r="G1925" s="13">
        <v>2007.0</v>
      </c>
      <c r="H1925" s="13">
        <v>52000.0</v>
      </c>
      <c r="I1925" s="13">
        <v>1.0</v>
      </c>
      <c r="J1925" s="13">
        <v>450000.0</v>
      </c>
      <c r="K1925" s="9" t="s">
        <v>3369</v>
      </c>
      <c r="L1925" s="13">
        <v>3.7</v>
      </c>
      <c r="M1925" s="9" t="s">
        <v>3374</v>
      </c>
      <c r="O1925" s="13">
        <v>346000.0</v>
      </c>
    </row>
    <row r="1926">
      <c r="A1926" s="13">
        <v>89954.0</v>
      </c>
      <c r="B1926" s="9" t="s">
        <v>5539</v>
      </c>
      <c r="C1926" s="14">
        <v>42343.0</v>
      </c>
      <c r="D1926" s="9" t="s">
        <v>32</v>
      </c>
      <c r="E1926" s="9" t="s">
        <v>178</v>
      </c>
      <c r="F1926" s="9" t="s">
        <v>5540</v>
      </c>
      <c r="G1926" s="13">
        <v>2009.0</v>
      </c>
      <c r="H1926" s="13">
        <v>83845.0</v>
      </c>
      <c r="I1926" s="13">
        <v>2.0</v>
      </c>
      <c r="J1926" s="13">
        <v>540000.0</v>
      </c>
      <c r="K1926" s="9" t="s">
        <v>3369</v>
      </c>
      <c r="L1926" s="13">
        <v>3.8</v>
      </c>
      <c r="M1926" s="9" t="s">
        <v>3372</v>
      </c>
      <c r="O1926" s="13">
        <v>395910.0</v>
      </c>
    </row>
    <row r="1927">
      <c r="A1927" s="13">
        <v>121658.0</v>
      </c>
      <c r="B1927" s="9" t="s">
        <v>5541</v>
      </c>
      <c r="C1927" s="14">
        <v>42406.0</v>
      </c>
      <c r="D1927" s="9" t="s">
        <v>273</v>
      </c>
      <c r="E1927" s="9" t="s">
        <v>2225</v>
      </c>
      <c r="F1927" s="9" t="s">
        <v>226</v>
      </c>
      <c r="G1927" s="13">
        <v>2011.0</v>
      </c>
      <c r="H1927" s="13">
        <v>15432.0</v>
      </c>
      <c r="I1927" s="13">
        <v>1.0</v>
      </c>
      <c r="J1927" s="13">
        <v>120000.0</v>
      </c>
      <c r="K1927" s="9" t="s">
        <v>3383</v>
      </c>
      <c r="L1927" s="13">
        <v>3.7</v>
      </c>
      <c r="M1927" s="9" t="s">
        <v>3372</v>
      </c>
      <c r="N1927" s="13">
        <v>77289.0</v>
      </c>
      <c r="O1927" s="13">
        <v>106400.0</v>
      </c>
    </row>
    <row r="1928">
      <c r="A1928" s="13">
        <v>71413.0</v>
      </c>
      <c r="B1928" s="9" t="s">
        <v>5542</v>
      </c>
      <c r="C1928" s="14">
        <v>42320.0</v>
      </c>
      <c r="D1928" s="9" t="s">
        <v>25</v>
      </c>
      <c r="E1928" s="9" t="s">
        <v>50</v>
      </c>
      <c r="F1928" s="9" t="s">
        <v>5543</v>
      </c>
      <c r="G1928" s="13">
        <v>2008.0</v>
      </c>
      <c r="H1928" s="13">
        <v>120060.0</v>
      </c>
      <c r="I1928" s="13">
        <v>1.0</v>
      </c>
      <c r="J1928" s="13">
        <v>475000.0</v>
      </c>
      <c r="K1928" s="9" t="s">
        <v>3369</v>
      </c>
      <c r="L1928" s="13">
        <v>2.8</v>
      </c>
      <c r="M1928" s="9" t="s">
        <v>3418</v>
      </c>
      <c r="O1928" s="13">
        <v>551400.0</v>
      </c>
    </row>
    <row r="1929">
      <c r="A1929" s="13">
        <v>75876.0</v>
      </c>
      <c r="B1929" s="9" t="s">
        <v>5544</v>
      </c>
      <c r="C1929" s="14">
        <v>42329.0</v>
      </c>
      <c r="D1929" s="9" t="s">
        <v>61</v>
      </c>
      <c r="E1929" s="9" t="s">
        <v>240</v>
      </c>
      <c r="F1929" s="9" t="s">
        <v>172</v>
      </c>
      <c r="G1929" s="13">
        <v>2011.0</v>
      </c>
      <c r="H1929" s="13">
        <v>85763.0</v>
      </c>
      <c r="I1929" s="13">
        <v>1.0</v>
      </c>
      <c r="J1929" s="13">
        <v>550000.0</v>
      </c>
      <c r="K1929" s="9" t="s">
        <v>3369</v>
      </c>
      <c r="L1929" s="13">
        <v>3.3</v>
      </c>
      <c r="M1929" s="9" t="s">
        <v>3374</v>
      </c>
      <c r="O1929" s="13">
        <v>519500.0</v>
      </c>
    </row>
    <row r="1930">
      <c r="A1930" s="13">
        <v>89941.0</v>
      </c>
      <c r="B1930" s="9" t="s">
        <v>5545</v>
      </c>
      <c r="C1930" s="14">
        <v>42342.0</v>
      </c>
      <c r="D1930" s="9" t="s">
        <v>91</v>
      </c>
      <c r="E1930" s="9" t="s">
        <v>243</v>
      </c>
      <c r="F1930" s="9" t="s">
        <v>136</v>
      </c>
      <c r="G1930" s="13">
        <v>2012.0</v>
      </c>
      <c r="H1930" s="13">
        <v>41706.0</v>
      </c>
      <c r="I1930" s="13">
        <v>1.0</v>
      </c>
      <c r="J1930" s="13">
        <v>650000.0</v>
      </c>
      <c r="K1930" s="9" t="s">
        <v>3369</v>
      </c>
      <c r="L1930" s="13">
        <v>3.9</v>
      </c>
      <c r="M1930" s="9" t="s">
        <v>3374</v>
      </c>
      <c r="O1930" s="13">
        <v>699100.0</v>
      </c>
    </row>
    <row r="1931">
      <c r="A1931" s="13">
        <v>131225.0</v>
      </c>
      <c r="B1931" s="9" t="s">
        <v>5546</v>
      </c>
      <c r="C1931" s="14">
        <v>42420.0</v>
      </c>
      <c r="D1931" s="9" t="s">
        <v>61</v>
      </c>
      <c r="E1931" s="9" t="s">
        <v>127</v>
      </c>
      <c r="F1931" s="9" t="s">
        <v>417</v>
      </c>
      <c r="G1931" s="13">
        <v>2012.0</v>
      </c>
      <c r="H1931" s="13">
        <v>48627.0</v>
      </c>
      <c r="I1931" s="13">
        <v>1.0</v>
      </c>
      <c r="J1931" s="13">
        <v>675000.0</v>
      </c>
      <c r="K1931" s="9" t="s">
        <v>3369</v>
      </c>
      <c r="L1931" s="13">
        <v>4.0</v>
      </c>
      <c r="M1931" s="9" t="s">
        <v>3370</v>
      </c>
      <c r="O1931" s="13">
        <v>569100.0</v>
      </c>
    </row>
    <row r="1932">
      <c r="A1932" s="13">
        <v>19771.0</v>
      </c>
      <c r="B1932" s="9" t="s">
        <v>5547</v>
      </c>
      <c r="C1932" s="14">
        <v>42281.0</v>
      </c>
      <c r="D1932" s="9" t="s">
        <v>61</v>
      </c>
      <c r="E1932" s="9" t="s">
        <v>216</v>
      </c>
      <c r="F1932" s="9" t="s">
        <v>111</v>
      </c>
      <c r="G1932" s="13">
        <v>2012.0</v>
      </c>
      <c r="H1932" s="13">
        <v>39009.0</v>
      </c>
      <c r="I1932" s="13">
        <v>2.0</v>
      </c>
      <c r="J1932" s="13">
        <v>675000.0</v>
      </c>
      <c r="K1932" s="9" t="s">
        <v>3369</v>
      </c>
      <c r="L1932" s="13">
        <v>3.7</v>
      </c>
      <c r="M1932" s="9" t="s">
        <v>3374</v>
      </c>
      <c r="O1932" s="13">
        <v>578520.0</v>
      </c>
    </row>
    <row r="1933">
      <c r="A1933" s="13">
        <v>19046.0</v>
      </c>
      <c r="B1933" s="9" t="s">
        <v>5548</v>
      </c>
      <c r="C1933" s="14">
        <v>42270.0</v>
      </c>
      <c r="D1933" s="9" t="s">
        <v>61</v>
      </c>
      <c r="E1933" s="9" t="s">
        <v>216</v>
      </c>
      <c r="F1933" s="9" t="s">
        <v>203</v>
      </c>
      <c r="G1933" s="13">
        <v>2009.0</v>
      </c>
      <c r="H1933" s="13">
        <v>59371.0</v>
      </c>
      <c r="I1933" s="13">
        <v>1.0</v>
      </c>
      <c r="J1933" s="13">
        <v>400000.0</v>
      </c>
      <c r="K1933" s="9" t="s">
        <v>3369</v>
      </c>
      <c r="L1933" s="13">
        <v>3.2</v>
      </c>
      <c r="M1933" s="9" t="s">
        <v>3374</v>
      </c>
      <c r="N1933" s="13">
        <v>350056.0</v>
      </c>
      <c r="O1933" s="13">
        <v>325300.0</v>
      </c>
    </row>
    <row r="1934">
      <c r="A1934" s="13">
        <v>137465.0</v>
      </c>
      <c r="B1934" s="9" t="s">
        <v>5549</v>
      </c>
      <c r="C1934" s="14">
        <v>42423.0</v>
      </c>
      <c r="D1934" s="9" t="s">
        <v>91</v>
      </c>
      <c r="E1934" s="9" t="s">
        <v>132</v>
      </c>
      <c r="F1934" s="9" t="s">
        <v>136</v>
      </c>
      <c r="G1934" s="13">
        <v>2015.0</v>
      </c>
      <c r="H1934" s="13">
        <v>5352.0</v>
      </c>
      <c r="I1934" s="13">
        <v>1.0</v>
      </c>
      <c r="J1934" s="13">
        <v>975000.0</v>
      </c>
      <c r="K1934" s="9" t="s">
        <v>3385</v>
      </c>
      <c r="L1934" s="13">
        <v>4.6</v>
      </c>
      <c r="M1934" s="9" t="s">
        <v>3372</v>
      </c>
    </row>
    <row r="1935">
      <c r="A1935" s="13">
        <v>80413.0</v>
      </c>
      <c r="B1935" s="9" t="s">
        <v>5550</v>
      </c>
      <c r="C1935" s="14">
        <v>42331.0</v>
      </c>
      <c r="D1935" s="9" t="s">
        <v>91</v>
      </c>
      <c r="E1935" s="9" t="s">
        <v>1442</v>
      </c>
      <c r="F1935" s="9" t="s">
        <v>2161</v>
      </c>
      <c r="G1935" s="13">
        <v>2006.0</v>
      </c>
      <c r="H1935" s="13">
        <v>59280.0</v>
      </c>
      <c r="I1935" s="13">
        <v>1.0</v>
      </c>
      <c r="J1935" s="13">
        <v>210000.0</v>
      </c>
      <c r="K1935" s="9" t="s">
        <v>3369</v>
      </c>
      <c r="L1935" s="13">
        <v>2.9</v>
      </c>
      <c r="M1935" s="9" t="s">
        <v>3374</v>
      </c>
      <c r="O1935" s="13">
        <v>132100.0</v>
      </c>
    </row>
    <row r="1936">
      <c r="A1936" s="13">
        <v>117088.0</v>
      </c>
      <c r="B1936" s="9" t="s">
        <v>5551</v>
      </c>
      <c r="C1936" s="14">
        <v>42396.0</v>
      </c>
      <c r="D1936" s="9" t="s">
        <v>61</v>
      </c>
      <c r="E1936" s="9" t="s">
        <v>216</v>
      </c>
      <c r="F1936" s="9" t="s">
        <v>111</v>
      </c>
      <c r="G1936" s="13">
        <v>2009.0</v>
      </c>
      <c r="H1936" s="13">
        <v>92221.0</v>
      </c>
      <c r="I1936" s="13">
        <v>1.0</v>
      </c>
      <c r="J1936" s="13">
        <v>525000.0</v>
      </c>
      <c r="K1936" s="9" t="s">
        <v>3385</v>
      </c>
      <c r="L1936" s="13">
        <v>3.5</v>
      </c>
      <c r="M1936" s="9" t="s">
        <v>3370</v>
      </c>
      <c r="O1936" s="13">
        <v>480400.0</v>
      </c>
    </row>
    <row r="1937">
      <c r="A1937" s="13">
        <v>221575.0</v>
      </c>
      <c r="B1937" s="9" t="s">
        <v>5552</v>
      </c>
      <c r="C1937" s="14">
        <v>42446.0</v>
      </c>
      <c r="D1937" s="9" t="s">
        <v>64</v>
      </c>
      <c r="E1937" s="9" t="s">
        <v>98</v>
      </c>
      <c r="F1937" s="9" t="s">
        <v>263</v>
      </c>
      <c r="G1937" s="13">
        <v>2013.0</v>
      </c>
      <c r="H1937" s="13">
        <v>40447.0</v>
      </c>
      <c r="I1937" s="13">
        <v>1.0</v>
      </c>
      <c r="J1937" s="13">
        <v>625000.0</v>
      </c>
      <c r="K1937" s="9" t="s">
        <v>3369</v>
      </c>
      <c r="L1937" s="13">
        <v>4.3</v>
      </c>
      <c r="M1937" s="9" t="s">
        <v>3370</v>
      </c>
      <c r="O1937" s="13">
        <v>624900.0</v>
      </c>
    </row>
    <row r="1938">
      <c r="A1938" s="13">
        <v>222264.0</v>
      </c>
      <c r="B1938" s="9" t="s">
        <v>5553</v>
      </c>
      <c r="C1938" s="14">
        <v>42450.0</v>
      </c>
      <c r="D1938" s="9" t="s">
        <v>32</v>
      </c>
      <c r="E1938" s="9" t="s">
        <v>33</v>
      </c>
      <c r="F1938" s="9" t="s">
        <v>3483</v>
      </c>
      <c r="G1938" s="13">
        <v>2012.0</v>
      </c>
      <c r="H1938" s="13">
        <v>23553.0</v>
      </c>
      <c r="I1938" s="13">
        <v>1.0</v>
      </c>
      <c r="J1938" s="13">
        <v>1275000.0</v>
      </c>
      <c r="K1938" s="9" t="s">
        <v>3369</v>
      </c>
      <c r="L1938" s="13">
        <v>4.1</v>
      </c>
      <c r="M1938" s="9" t="s">
        <v>3372</v>
      </c>
      <c r="O1938" s="13">
        <v>1224400.0</v>
      </c>
    </row>
    <row r="1939">
      <c r="A1939" s="13">
        <v>214333.0</v>
      </c>
      <c r="B1939" s="9" t="s">
        <v>5554</v>
      </c>
      <c r="C1939" s="14">
        <v>42433.0</v>
      </c>
      <c r="D1939" s="9" t="s">
        <v>64</v>
      </c>
      <c r="E1939" s="9" t="s">
        <v>174</v>
      </c>
      <c r="F1939" s="9" t="s">
        <v>175</v>
      </c>
      <c r="G1939" s="13">
        <v>2011.0</v>
      </c>
      <c r="H1939" s="13">
        <v>58164.0</v>
      </c>
      <c r="I1939" s="13">
        <v>2.0</v>
      </c>
      <c r="J1939" s="13">
        <v>580000.0</v>
      </c>
      <c r="K1939" s="9" t="s">
        <v>3369</v>
      </c>
      <c r="L1939" s="13">
        <v>3.1</v>
      </c>
      <c r="M1939" s="9" t="s">
        <v>3370</v>
      </c>
      <c r="O1939" s="13">
        <v>602550.0</v>
      </c>
    </row>
    <row r="1940">
      <c r="A1940" s="13">
        <v>120526.0</v>
      </c>
      <c r="B1940" s="9" t="s">
        <v>5555</v>
      </c>
      <c r="C1940" s="14">
        <v>42400.0</v>
      </c>
      <c r="D1940" s="9" t="s">
        <v>44</v>
      </c>
      <c r="E1940" s="9" t="s">
        <v>438</v>
      </c>
      <c r="F1940" s="9" t="s">
        <v>380</v>
      </c>
      <c r="G1940" s="13">
        <v>2012.0</v>
      </c>
      <c r="H1940" s="13">
        <v>43424.0</v>
      </c>
      <c r="I1940" s="13">
        <v>1.0</v>
      </c>
      <c r="J1940" s="13">
        <v>550000.0</v>
      </c>
      <c r="K1940" s="9" t="s">
        <v>3369</v>
      </c>
      <c r="L1940" s="13">
        <v>3.9</v>
      </c>
      <c r="M1940" s="9" t="s">
        <v>3372</v>
      </c>
      <c r="O1940" s="13">
        <v>497200.0</v>
      </c>
    </row>
    <row r="1941">
      <c r="A1941" s="13">
        <v>129005.0</v>
      </c>
      <c r="B1941" s="9" t="s">
        <v>5556</v>
      </c>
      <c r="C1941" s="14">
        <v>42419.0</v>
      </c>
      <c r="D1941" s="9" t="s">
        <v>91</v>
      </c>
      <c r="E1941" s="9" t="s">
        <v>1442</v>
      </c>
      <c r="F1941" s="9" t="s">
        <v>2431</v>
      </c>
      <c r="G1941" s="13">
        <v>2006.0</v>
      </c>
      <c r="H1941" s="13">
        <v>59629.0</v>
      </c>
      <c r="I1941" s="13">
        <v>1.0</v>
      </c>
      <c r="J1941" s="13">
        <v>175000.0</v>
      </c>
      <c r="K1941" s="9" t="s">
        <v>3385</v>
      </c>
      <c r="L1941" s="13">
        <v>2.2</v>
      </c>
      <c r="M1941" s="9" t="s">
        <v>3372</v>
      </c>
      <c r="O1941" s="13">
        <v>124000.0</v>
      </c>
    </row>
    <row r="1942">
      <c r="A1942" s="13">
        <v>20469.0</v>
      </c>
      <c r="B1942" s="9" t="s">
        <v>5557</v>
      </c>
      <c r="C1942" s="14">
        <v>42285.0</v>
      </c>
      <c r="D1942" s="9" t="s">
        <v>13</v>
      </c>
      <c r="E1942" s="9" t="s">
        <v>324</v>
      </c>
      <c r="F1942" s="9" t="s">
        <v>3938</v>
      </c>
      <c r="G1942" s="13">
        <v>2012.0</v>
      </c>
      <c r="H1942" s="13">
        <v>37364.0</v>
      </c>
      <c r="I1942" s="13">
        <v>2.0</v>
      </c>
      <c r="J1942" s="13">
        <v>530000.0</v>
      </c>
      <c r="K1942" s="9" t="s">
        <v>3369</v>
      </c>
      <c r="L1942" s="13">
        <v>3.7</v>
      </c>
      <c r="M1942" s="9" t="s">
        <v>3374</v>
      </c>
      <c r="O1942" s="34"/>
    </row>
    <row r="1943">
      <c r="A1943" s="13">
        <v>17682.0</v>
      </c>
      <c r="B1943" s="9" t="s">
        <v>5558</v>
      </c>
      <c r="C1943" s="14">
        <v>42240.0</v>
      </c>
      <c r="D1943" s="9" t="s">
        <v>13</v>
      </c>
      <c r="E1943" s="9" t="s">
        <v>515</v>
      </c>
      <c r="F1943" s="9" t="s">
        <v>645</v>
      </c>
      <c r="G1943" s="13">
        <v>2011.0</v>
      </c>
      <c r="H1943" s="13">
        <v>25772.0</v>
      </c>
      <c r="I1943" s="13">
        <v>1.0</v>
      </c>
      <c r="J1943" s="13">
        <v>600000.0</v>
      </c>
      <c r="K1943" s="9" t="s">
        <v>3387</v>
      </c>
      <c r="L1943" s="13">
        <v>4.5</v>
      </c>
      <c r="M1943" s="9" t="s">
        <v>3374</v>
      </c>
      <c r="O1943" s="13">
        <v>438600.0</v>
      </c>
    </row>
    <row r="1944">
      <c r="A1944" s="13">
        <v>133308.0</v>
      </c>
      <c r="B1944" s="9" t="s">
        <v>5559</v>
      </c>
      <c r="C1944" s="14">
        <v>42420.0</v>
      </c>
      <c r="D1944" s="9" t="s">
        <v>36</v>
      </c>
      <c r="E1944" s="9" t="s">
        <v>902</v>
      </c>
      <c r="F1944" s="9" t="s">
        <v>1599</v>
      </c>
      <c r="G1944" s="13">
        <v>2012.0</v>
      </c>
      <c r="H1944" s="13">
        <v>32908.0</v>
      </c>
      <c r="I1944" s="13">
        <v>2.0</v>
      </c>
      <c r="J1944" s="13">
        <v>365000.0</v>
      </c>
      <c r="K1944" s="9" t="s">
        <v>3369</v>
      </c>
      <c r="L1944" s="13">
        <v>3.8</v>
      </c>
      <c r="M1944" s="9" t="s">
        <v>3372</v>
      </c>
      <c r="O1944" s="13">
        <v>336240.0</v>
      </c>
    </row>
    <row r="1945">
      <c r="A1945" s="13">
        <v>224605.0</v>
      </c>
      <c r="B1945" s="9" t="s">
        <v>5560</v>
      </c>
      <c r="C1945" s="14">
        <v>42449.0</v>
      </c>
      <c r="D1945" s="9" t="s">
        <v>61</v>
      </c>
      <c r="E1945" s="9" t="s">
        <v>1831</v>
      </c>
      <c r="F1945" s="9" t="s">
        <v>1844</v>
      </c>
      <c r="G1945" s="13">
        <v>2007.0</v>
      </c>
      <c r="H1945" s="13">
        <v>41069.0</v>
      </c>
      <c r="I1945" s="13">
        <v>2.0</v>
      </c>
      <c r="J1945" s="13">
        <v>185000.0</v>
      </c>
      <c r="K1945" s="9" t="s">
        <v>3369</v>
      </c>
      <c r="L1945" s="13">
        <v>2.0</v>
      </c>
      <c r="M1945" s="9" t="s">
        <v>3370</v>
      </c>
      <c r="N1945" s="13">
        <v>155488.0</v>
      </c>
      <c r="O1945" s="13">
        <v>135900.0</v>
      </c>
    </row>
    <row r="1946">
      <c r="A1946" s="13">
        <v>93388.0</v>
      </c>
      <c r="B1946" s="9" t="s">
        <v>5561</v>
      </c>
      <c r="C1946" s="14">
        <v>42345.0</v>
      </c>
      <c r="D1946" s="9" t="s">
        <v>91</v>
      </c>
      <c r="E1946" s="9" t="s">
        <v>1442</v>
      </c>
      <c r="F1946" s="9" t="s">
        <v>2105</v>
      </c>
      <c r="G1946" s="13">
        <v>2013.0</v>
      </c>
      <c r="H1946" s="13">
        <v>16994.0</v>
      </c>
      <c r="I1946" s="13">
        <v>1.0</v>
      </c>
      <c r="J1946" s="13">
        <v>400000.0</v>
      </c>
      <c r="K1946" s="9" t="s">
        <v>3369</v>
      </c>
      <c r="L1946" s="13">
        <v>4.5</v>
      </c>
      <c r="M1946" s="9" t="s">
        <v>3372</v>
      </c>
    </row>
    <row r="1947">
      <c r="A1947" s="13">
        <v>105297.0</v>
      </c>
      <c r="B1947" s="9" t="s">
        <v>5562</v>
      </c>
      <c r="C1947" s="14">
        <v>42376.0</v>
      </c>
      <c r="D1947" s="9" t="s">
        <v>61</v>
      </c>
      <c r="E1947" s="9" t="s">
        <v>1438</v>
      </c>
      <c r="F1947" s="9" t="s">
        <v>643</v>
      </c>
      <c r="G1947" s="13">
        <v>2012.0</v>
      </c>
      <c r="H1947" s="13">
        <v>16149.0</v>
      </c>
      <c r="I1947" s="13">
        <v>2.0</v>
      </c>
      <c r="J1947" s="13">
        <v>320000.0</v>
      </c>
      <c r="K1947" s="9" t="s">
        <v>3383</v>
      </c>
      <c r="L1947" s="13">
        <v>4.1</v>
      </c>
      <c r="M1947" s="9" t="s">
        <v>3372</v>
      </c>
      <c r="O1947" s="13">
        <v>297540.0</v>
      </c>
    </row>
    <row r="1948">
      <c r="A1948" s="13">
        <v>109420.0</v>
      </c>
      <c r="B1948" s="9" t="s">
        <v>5563</v>
      </c>
      <c r="C1948" s="14">
        <v>42377.0</v>
      </c>
      <c r="D1948" s="9" t="s">
        <v>55</v>
      </c>
      <c r="E1948" s="9" t="s">
        <v>58</v>
      </c>
      <c r="F1948" s="9" t="s">
        <v>5388</v>
      </c>
      <c r="G1948" s="13">
        <v>2014.0</v>
      </c>
      <c r="H1948" s="13">
        <v>14936.0</v>
      </c>
      <c r="I1948" s="13">
        <v>1.0</v>
      </c>
      <c r="J1948" s="13">
        <v>840000.0</v>
      </c>
      <c r="K1948" s="9" t="s">
        <v>3376</v>
      </c>
      <c r="L1948" s="13">
        <v>4.3</v>
      </c>
      <c r="M1948" s="9" t="s">
        <v>3370</v>
      </c>
      <c r="O1948" s="13">
        <v>975500.0</v>
      </c>
    </row>
    <row r="1949">
      <c r="A1949" s="13">
        <v>224496.0</v>
      </c>
      <c r="B1949" s="9" t="s">
        <v>5564</v>
      </c>
      <c r="C1949" s="14">
        <v>42450.0</v>
      </c>
      <c r="D1949" s="9" t="s">
        <v>91</v>
      </c>
      <c r="E1949" s="9" t="s">
        <v>1726</v>
      </c>
      <c r="F1949" s="9" t="s">
        <v>1727</v>
      </c>
      <c r="G1949" s="13">
        <v>2008.0</v>
      </c>
      <c r="H1949" s="13">
        <v>69738.0</v>
      </c>
      <c r="I1949" s="13">
        <v>2.0</v>
      </c>
      <c r="J1949" s="13">
        <v>350000.0</v>
      </c>
      <c r="K1949" s="9" t="s">
        <v>3369</v>
      </c>
      <c r="L1949" s="13">
        <v>3.3</v>
      </c>
      <c r="M1949" s="9" t="s">
        <v>3372</v>
      </c>
      <c r="O1949" s="13">
        <v>205560.0</v>
      </c>
    </row>
    <row r="1950">
      <c r="A1950" s="13">
        <v>225672.0</v>
      </c>
      <c r="B1950" s="9" t="s">
        <v>5565</v>
      </c>
      <c r="C1950" s="14">
        <v>42452.0</v>
      </c>
      <c r="D1950" s="9" t="s">
        <v>13</v>
      </c>
      <c r="E1950" s="9" t="s">
        <v>30</v>
      </c>
      <c r="F1950" s="9" t="s">
        <v>4365</v>
      </c>
      <c r="G1950" s="13">
        <v>2011.0</v>
      </c>
      <c r="H1950" s="13">
        <v>29298.0</v>
      </c>
      <c r="I1950" s="13">
        <v>2.0</v>
      </c>
      <c r="J1950" s="13">
        <v>1135000.0</v>
      </c>
      <c r="K1950" s="9" t="s">
        <v>3369</v>
      </c>
      <c r="L1950" s="13">
        <v>4.0</v>
      </c>
      <c r="M1950" s="9" t="s">
        <v>3372</v>
      </c>
    </row>
    <row r="1951">
      <c r="A1951" s="13">
        <v>226897.0</v>
      </c>
      <c r="B1951" s="9" t="s">
        <v>5566</v>
      </c>
      <c r="C1951" s="14">
        <v>42454.0</v>
      </c>
      <c r="D1951" s="9" t="s">
        <v>61</v>
      </c>
      <c r="E1951" s="13">
        <v>800.0</v>
      </c>
      <c r="F1951" s="9" t="s">
        <v>5567</v>
      </c>
      <c r="G1951" s="13">
        <v>1993.0</v>
      </c>
      <c r="H1951" s="13">
        <v>51822.0</v>
      </c>
      <c r="I1951" s="13">
        <v>3.0</v>
      </c>
      <c r="J1951" s="13">
        <v>60000.0</v>
      </c>
      <c r="K1951" s="9" t="s">
        <v>3383</v>
      </c>
      <c r="L1951" s="13">
        <v>2.0</v>
      </c>
      <c r="M1951" s="9" t="s">
        <v>3372</v>
      </c>
    </row>
    <row r="1952">
      <c r="A1952" s="13">
        <v>221969.0</v>
      </c>
      <c r="B1952" s="9" t="s">
        <v>5568</v>
      </c>
      <c r="C1952" s="14">
        <v>42446.0</v>
      </c>
      <c r="D1952" s="9" t="s">
        <v>91</v>
      </c>
      <c r="E1952" s="9" t="s">
        <v>1432</v>
      </c>
      <c r="F1952" s="9" t="s">
        <v>1433</v>
      </c>
      <c r="G1952" s="13">
        <v>2006.0</v>
      </c>
      <c r="H1952" s="13">
        <v>93067.0</v>
      </c>
      <c r="I1952" s="13">
        <v>1.0</v>
      </c>
      <c r="J1952" s="13">
        <v>220000.0</v>
      </c>
      <c r="K1952" s="9" t="s">
        <v>3385</v>
      </c>
      <c r="L1952" s="13">
        <v>3.1</v>
      </c>
      <c r="M1952" s="9" t="s">
        <v>3372</v>
      </c>
      <c r="O1952" s="13">
        <v>145100.0</v>
      </c>
    </row>
    <row r="1953">
      <c r="A1953" s="13">
        <v>61759.0</v>
      </c>
      <c r="B1953" s="9" t="s">
        <v>5569</v>
      </c>
      <c r="C1953" s="14">
        <v>42315.0</v>
      </c>
      <c r="D1953" s="9" t="s">
        <v>77</v>
      </c>
      <c r="E1953" s="9" t="s">
        <v>623</v>
      </c>
      <c r="F1953" s="9" t="s">
        <v>786</v>
      </c>
      <c r="G1953" s="13">
        <v>2010.0</v>
      </c>
      <c r="H1953" s="13">
        <v>57961.0</v>
      </c>
      <c r="I1953" s="13">
        <v>1.0</v>
      </c>
      <c r="J1953" s="13">
        <v>400000.0</v>
      </c>
      <c r="K1953" s="9" t="s">
        <v>3369</v>
      </c>
      <c r="L1953" s="13">
        <v>3.8</v>
      </c>
      <c r="M1953" s="9" t="s">
        <v>3418</v>
      </c>
      <c r="O1953" s="13">
        <v>353100.0</v>
      </c>
    </row>
    <row r="1954">
      <c r="A1954" s="13">
        <v>100225.0</v>
      </c>
      <c r="B1954" s="9" t="s">
        <v>5570</v>
      </c>
      <c r="C1954" s="14">
        <v>42357.0</v>
      </c>
      <c r="D1954" s="9" t="s">
        <v>32</v>
      </c>
      <c r="E1954" s="9" t="s">
        <v>155</v>
      </c>
      <c r="F1954" s="9" t="s">
        <v>241</v>
      </c>
      <c r="G1954" s="13">
        <v>2009.0</v>
      </c>
      <c r="H1954" s="13">
        <v>67358.0</v>
      </c>
      <c r="I1954" s="13">
        <v>3.0</v>
      </c>
      <c r="J1954" s="13">
        <v>625000.0</v>
      </c>
      <c r="K1954" s="9" t="s">
        <v>3407</v>
      </c>
      <c r="L1954" s="13">
        <v>3.4</v>
      </c>
      <c r="M1954" s="9" t="s">
        <v>3372</v>
      </c>
      <c r="O1954" s="13">
        <v>511445.0</v>
      </c>
    </row>
    <row r="1955">
      <c r="A1955" s="13">
        <v>101727.0</v>
      </c>
      <c r="B1955" s="9" t="s">
        <v>5571</v>
      </c>
      <c r="C1955" s="14">
        <v>42361.0</v>
      </c>
      <c r="D1955" s="9" t="s">
        <v>77</v>
      </c>
      <c r="E1955" s="9" t="s">
        <v>623</v>
      </c>
      <c r="F1955" s="9" t="s">
        <v>786</v>
      </c>
      <c r="G1955" s="13">
        <v>2011.0</v>
      </c>
      <c r="H1955" s="13">
        <v>63743.0</v>
      </c>
      <c r="I1955" s="13">
        <v>2.0</v>
      </c>
      <c r="J1955" s="13">
        <v>435000.0</v>
      </c>
      <c r="K1955" s="34"/>
      <c r="L1955" s="13">
        <v>3.9</v>
      </c>
      <c r="M1955" s="9" t="s">
        <v>3374</v>
      </c>
      <c r="O1955" s="13">
        <v>347040.0</v>
      </c>
    </row>
    <row r="1956">
      <c r="A1956" s="13">
        <v>60835.0</v>
      </c>
      <c r="B1956" s="9" t="s">
        <v>5572</v>
      </c>
      <c r="C1956" s="14">
        <v>42310.0</v>
      </c>
      <c r="D1956" s="9" t="s">
        <v>61</v>
      </c>
      <c r="E1956" s="9" t="s">
        <v>1933</v>
      </c>
      <c r="F1956" s="9" t="s">
        <v>3496</v>
      </c>
      <c r="G1956" s="13">
        <v>2007.0</v>
      </c>
      <c r="H1956" s="13">
        <v>37224.0</v>
      </c>
      <c r="I1956" s="13">
        <v>2.0</v>
      </c>
      <c r="J1956" s="13">
        <v>170000.0</v>
      </c>
      <c r="K1956" s="9" t="s">
        <v>3369</v>
      </c>
      <c r="L1956" s="13">
        <v>2.7</v>
      </c>
      <c r="M1956" s="9" t="s">
        <v>3374</v>
      </c>
      <c r="N1956" s="13">
        <v>171581.0</v>
      </c>
      <c r="O1956" s="34"/>
    </row>
    <row r="1957">
      <c r="A1957" s="13">
        <v>78289.0</v>
      </c>
      <c r="B1957" s="9" t="s">
        <v>5573</v>
      </c>
      <c r="C1957" s="14">
        <v>42328.0</v>
      </c>
      <c r="D1957" s="9" t="s">
        <v>91</v>
      </c>
      <c r="E1957" s="9" t="s">
        <v>1223</v>
      </c>
      <c r="F1957" s="9" t="s">
        <v>1366</v>
      </c>
      <c r="G1957" s="13">
        <v>2014.0</v>
      </c>
      <c r="H1957" s="13">
        <v>17391.0</v>
      </c>
      <c r="I1957" s="13">
        <v>1.0</v>
      </c>
      <c r="J1957" s="13">
        <v>360000.0</v>
      </c>
      <c r="K1957" s="9" t="s">
        <v>3369</v>
      </c>
      <c r="L1957" s="13">
        <v>4.7</v>
      </c>
      <c r="M1957" s="9" t="s">
        <v>3374</v>
      </c>
      <c r="O1957" s="13">
        <v>357000.0</v>
      </c>
    </row>
    <row r="1958">
      <c r="A1958" s="13">
        <v>109053.0</v>
      </c>
      <c r="B1958" s="9" t="s">
        <v>5574</v>
      </c>
      <c r="C1958" s="14">
        <v>42377.0</v>
      </c>
      <c r="D1958" s="9" t="s">
        <v>77</v>
      </c>
      <c r="E1958" s="9" t="s">
        <v>623</v>
      </c>
      <c r="F1958" s="9" t="s">
        <v>1028</v>
      </c>
      <c r="G1958" s="13">
        <v>2011.0</v>
      </c>
      <c r="H1958" s="13">
        <v>71705.0</v>
      </c>
      <c r="I1958" s="13">
        <v>1.0</v>
      </c>
      <c r="J1958" s="13">
        <v>379000.0</v>
      </c>
      <c r="K1958" s="34"/>
      <c r="L1958" s="13">
        <v>3.6</v>
      </c>
      <c r="M1958" s="9" t="s">
        <v>3372</v>
      </c>
      <c r="O1958" s="13">
        <v>353500.0</v>
      </c>
    </row>
    <row r="1959">
      <c r="A1959" s="13">
        <v>107456.0</v>
      </c>
      <c r="B1959" s="9" t="s">
        <v>5575</v>
      </c>
      <c r="C1959" s="14">
        <v>42374.0</v>
      </c>
      <c r="D1959" s="9" t="s">
        <v>81</v>
      </c>
      <c r="E1959" s="9" t="s">
        <v>253</v>
      </c>
      <c r="F1959" s="9" t="s">
        <v>5576</v>
      </c>
      <c r="G1959" s="13">
        <v>2014.0</v>
      </c>
      <c r="H1959" s="13">
        <v>22560.0</v>
      </c>
      <c r="I1959" s="13">
        <v>2.0</v>
      </c>
      <c r="J1959" s="13">
        <v>539999.0</v>
      </c>
      <c r="K1959" s="34"/>
      <c r="L1959" s="13">
        <v>3.7</v>
      </c>
      <c r="M1959" s="9" t="s">
        <v>3372</v>
      </c>
      <c r="O1959" s="13">
        <v>572670.0</v>
      </c>
    </row>
    <row r="1960">
      <c r="A1960" s="13">
        <v>125381.0</v>
      </c>
      <c r="B1960" s="9" t="s">
        <v>5577</v>
      </c>
      <c r="C1960" s="14">
        <v>42406.0</v>
      </c>
      <c r="D1960" s="9" t="s">
        <v>91</v>
      </c>
      <c r="E1960" s="9" t="s">
        <v>258</v>
      </c>
      <c r="F1960" s="9" t="s">
        <v>389</v>
      </c>
      <c r="G1960" s="13">
        <v>2013.0</v>
      </c>
      <c r="H1960" s="13">
        <v>18220.0</v>
      </c>
      <c r="I1960" s="13">
        <v>1.0</v>
      </c>
      <c r="J1960" s="13">
        <v>500000.0</v>
      </c>
      <c r="K1960" s="9" t="s">
        <v>3387</v>
      </c>
      <c r="L1960" s="13">
        <v>3.7</v>
      </c>
      <c r="M1960" s="9" t="s">
        <v>3370</v>
      </c>
      <c r="O1960" s="13">
        <v>492400.0</v>
      </c>
    </row>
    <row r="1961">
      <c r="A1961" s="13">
        <v>140096.0</v>
      </c>
      <c r="B1961" s="9" t="s">
        <v>5578</v>
      </c>
      <c r="C1961" s="14">
        <v>42427.0</v>
      </c>
      <c r="D1961" s="9" t="s">
        <v>36</v>
      </c>
      <c r="E1961" s="9" t="s">
        <v>37</v>
      </c>
      <c r="F1961" s="9" t="s">
        <v>224</v>
      </c>
      <c r="G1961" s="13">
        <v>2013.0</v>
      </c>
      <c r="H1961" s="13">
        <v>16108.0</v>
      </c>
      <c r="I1961" s="13">
        <v>1.0</v>
      </c>
      <c r="J1961" s="13">
        <v>1225000.0</v>
      </c>
      <c r="K1961" s="9" t="s">
        <v>3383</v>
      </c>
      <c r="L1961" s="13">
        <v>4.3</v>
      </c>
      <c r="M1961" s="9" t="s">
        <v>3372</v>
      </c>
      <c r="O1961" s="13">
        <v>1266600.0</v>
      </c>
    </row>
    <row r="1962">
      <c r="A1962" s="13">
        <v>20369.0</v>
      </c>
      <c r="B1962" s="9" t="s">
        <v>5579</v>
      </c>
      <c r="C1962" s="14">
        <v>42285.0</v>
      </c>
      <c r="D1962" s="9" t="s">
        <v>273</v>
      </c>
      <c r="E1962" s="9" t="s">
        <v>2225</v>
      </c>
      <c r="F1962" s="9" t="s">
        <v>226</v>
      </c>
      <c r="G1962" s="13">
        <v>2011.0</v>
      </c>
      <c r="H1962" s="13">
        <v>12280.0</v>
      </c>
      <c r="I1962" s="13">
        <v>1.0</v>
      </c>
      <c r="J1962" s="13">
        <v>125000.0</v>
      </c>
      <c r="K1962" s="9" t="s">
        <v>3383</v>
      </c>
      <c r="L1962" s="13">
        <v>3.7</v>
      </c>
      <c r="M1962" s="9" t="s">
        <v>3374</v>
      </c>
      <c r="N1962" s="13">
        <v>77289.0</v>
      </c>
      <c r="O1962" s="13">
        <v>106400.0</v>
      </c>
    </row>
    <row r="1963">
      <c r="A1963" s="13">
        <v>211008.0</v>
      </c>
      <c r="B1963" s="9" t="s">
        <v>5580</v>
      </c>
      <c r="C1963" s="14">
        <v>42434.0</v>
      </c>
      <c r="D1963" s="9" t="s">
        <v>81</v>
      </c>
      <c r="E1963" s="9" t="s">
        <v>624</v>
      </c>
      <c r="F1963" s="9" t="s">
        <v>1364</v>
      </c>
      <c r="G1963" s="13">
        <v>2006.0</v>
      </c>
      <c r="H1963" s="13">
        <v>50129.0</v>
      </c>
      <c r="I1963" s="13">
        <v>2.0</v>
      </c>
      <c r="J1963" s="13">
        <v>450000.0</v>
      </c>
      <c r="K1963" s="9" t="s">
        <v>3387</v>
      </c>
      <c r="L1963" s="13">
        <v>3.1</v>
      </c>
      <c r="M1963" s="9" t="s">
        <v>3372</v>
      </c>
      <c r="O1963" s="13">
        <v>363240.0</v>
      </c>
    </row>
    <row r="1964">
      <c r="A1964" s="13">
        <v>219273.0</v>
      </c>
      <c r="B1964" s="9" t="s">
        <v>5581</v>
      </c>
      <c r="C1964" s="14">
        <v>42448.0</v>
      </c>
      <c r="D1964" s="9" t="s">
        <v>91</v>
      </c>
      <c r="E1964" s="9" t="s">
        <v>1220</v>
      </c>
      <c r="F1964" s="9" t="s">
        <v>1443</v>
      </c>
      <c r="G1964" s="13">
        <v>2005.0</v>
      </c>
      <c r="H1964" s="13">
        <v>71669.0</v>
      </c>
      <c r="I1964" s="13">
        <v>3.0</v>
      </c>
      <c r="J1964" s="13">
        <v>240000.0</v>
      </c>
      <c r="K1964" s="9" t="s">
        <v>3387</v>
      </c>
      <c r="L1964" s="13">
        <v>2.9</v>
      </c>
      <c r="M1964" s="9" t="s">
        <v>3372</v>
      </c>
      <c r="O1964" s="13">
        <v>242590.0</v>
      </c>
    </row>
    <row r="1965">
      <c r="A1965" s="13">
        <v>214073.0</v>
      </c>
      <c r="B1965" s="9" t="s">
        <v>5582</v>
      </c>
      <c r="C1965" s="14">
        <v>42434.0</v>
      </c>
      <c r="D1965" s="9" t="s">
        <v>36</v>
      </c>
      <c r="E1965" s="9" t="s">
        <v>2331</v>
      </c>
      <c r="F1965" s="9" t="s">
        <v>2572</v>
      </c>
      <c r="G1965" s="13">
        <v>2009.0</v>
      </c>
      <c r="H1965" s="13">
        <v>51669.0</v>
      </c>
      <c r="I1965" s="13">
        <v>2.0</v>
      </c>
      <c r="J1965" s="13">
        <v>250000.0</v>
      </c>
      <c r="K1965" s="9" t="s">
        <v>3383</v>
      </c>
      <c r="L1965" s="13">
        <v>3.3</v>
      </c>
      <c r="M1965" s="9" t="s">
        <v>3370</v>
      </c>
      <c r="O1965" s="13">
        <v>162720.0</v>
      </c>
    </row>
    <row r="1966">
      <c r="A1966" s="13">
        <v>214776.0</v>
      </c>
      <c r="B1966" s="9" t="s">
        <v>5583</v>
      </c>
      <c r="C1966" s="14">
        <v>42433.0</v>
      </c>
      <c r="D1966" s="9" t="s">
        <v>273</v>
      </c>
      <c r="E1966" s="9" t="s">
        <v>2225</v>
      </c>
      <c r="F1966" s="9" t="s">
        <v>226</v>
      </c>
      <c r="G1966" s="13">
        <v>2012.0</v>
      </c>
      <c r="H1966" s="13">
        <v>31101.0</v>
      </c>
      <c r="I1966" s="13">
        <v>1.0</v>
      </c>
      <c r="J1966" s="13">
        <v>125000.0</v>
      </c>
      <c r="K1966" s="9" t="s">
        <v>3383</v>
      </c>
      <c r="L1966" s="13">
        <v>3.3</v>
      </c>
      <c r="M1966" s="9" t="s">
        <v>3372</v>
      </c>
      <c r="N1966" s="13">
        <v>86525.0</v>
      </c>
      <c r="O1966" s="13">
        <v>114600.0</v>
      </c>
    </row>
    <row r="1967">
      <c r="A1967" s="13">
        <v>101989.0</v>
      </c>
      <c r="B1967" s="9" t="s">
        <v>5584</v>
      </c>
      <c r="C1967" s="14">
        <v>42360.0</v>
      </c>
      <c r="D1967" s="9" t="s">
        <v>91</v>
      </c>
      <c r="E1967" s="9" t="s">
        <v>1726</v>
      </c>
      <c r="F1967" s="9" t="s">
        <v>2222</v>
      </c>
      <c r="G1967" s="13">
        <v>2009.0</v>
      </c>
      <c r="H1967" s="13">
        <v>25292.0</v>
      </c>
      <c r="I1967" s="13">
        <v>1.0</v>
      </c>
      <c r="J1967" s="13">
        <v>300000.0</v>
      </c>
      <c r="K1967" s="9" t="s">
        <v>3369</v>
      </c>
      <c r="L1967" s="13">
        <v>3.2</v>
      </c>
      <c r="M1967" s="9" t="s">
        <v>3372</v>
      </c>
      <c r="O1967" s="13">
        <v>186600.0</v>
      </c>
    </row>
    <row r="1968">
      <c r="A1968" s="13">
        <v>74321.0</v>
      </c>
      <c r="B1968" s="9" t="s">
        <v>5585</v>
      </c>
      <c r="C1968" s="14">
        <v>42322.0</v>
      </c>
      <c r="D1968" s="9" t="s">
        <v>81</v>
      </c>
      <c r="E1968" s="9" t="s">
        <v>253</v>
      </c>
      <c r="F1968" s="9" t="s">
        <v>254</v>
      </c>
      <c r="G1968" s="13">
        <v>2013.0</v>
      </c>
      <c r="H1968" s="13">
        <v>55378.0</v>
      </c>
      <c r="I1968" s="13">
        <v>1.0</v>
      </c>
      <c r="J1968" s="13">
        <v>600000.0</v>
      </c>
      <c r="K1968" s="9" t="s">
        <v>3369</v>
      </c>
      <c r="L1968" s="13">
        <v>3.5</v>
      </c>
      <c r="M1968" s="9" t="s">
        <v>3370</v>
      </c>
      <c r="O1968" s="13">
        <v>633800.0</v>
      </c>
    </row>
    <row r="1969">
      <c r="A1969" s="13">
        <v>109699.0</v>
      </c>
      <c r="B1969" s="9" t="s">
        <v>5586</v>
      </c>
      <c r="C1969" s="14">
        <v>42379.0</v>
      </c>
      <c r="D1969" s="9" t="s">
        <v>273</v>
      </c>
      <c r="E1969" s="9" t="s">
        <v>2225</v>
      </c>
      <c r="F1969" s="9" t="s">
        <v>226</v>
      </c>
      <c r="G1969" s="13">
        <v>2013.0</v>
      </c>
      <c r="H1969" s="13">
        <v>18828.0</v>
      </c>
      <c r="I1969" s="13">
        <v>2.0</v>
      </c>
      <c r="J1969" s="13">
        <v>110000.0</v>
      </c>
      <c r="K1969" s="9" t="s">
        <v>3385</v>
      </c>
      <c r="L1969" s="13">
        <v>4.3</v>
      </c>
      <c r="M1969" s="9" t="s">
        <v>3370</v>
      </c>
      <c r="N1969" s="13">
        <v>88615.0</v>
      </c>
      <c r="O1969" s="13">
        <v>139590.0</v>
      </c>
    </row>
    <row r="1970">
      <c r="A1970" s="13">
        <v>224216.0</v>
      </c>
      <c r="B1970" s="9" t="s">
        <v>5587</v>
      </c>
      <c r="C1970" s="14">
        <v>42449.0</v>
      </c>
      <c r="D1970" s="9" t="s">
        <v>273</v>
      </c>
      <c r="E1970" s="9" t="s">
        <v>2177</v>
      </c>
      <c r="F1970" s="9" t="s">
        <v>2636</v>
      </c>
      <c r="G1970" s="13">
        <v>2011.0</v>
      </c>
      <c r="H1970" s="13">
        <v>83610.0</v>
      </c>
      <c r="I1970" s="13">
        <v>3.0</v>
      </c>
      <c r="J1970" s="13">
        <v>220000.0</v>
      </c>
      <c r="K1970" s="9" t="s">
        <v>3369</v>
      </c>
      <c r="L1970" s="13">
        <v>4.0</v>
      </c>
      <c r="M1970" s="9" t="s">
        <v>3372</v>
      </c>
      <c r="O1970" s="13">
        <v>176035.0</v>
      </c>
    </row>
    <row r="1971">
      <c r="A1971" s="13">
        <v>78165.0</v>
      </c>
      <c r="B1971" s="9" t="s">
        <v>5588</v>
      </c>
      <c r="C1971" s="14">
        <v>42329.0</v>
      </c>
      <c r="D1971" s="9" t="s">
        <v>61</v>
      </c>
      <c r="E1971" s="9" t="s">
        <v>202</v>
      </c>
      <c r="F1971" s="9" t="s">
        <v>4581</v>
      </c>
      <c r="G1971" s="13">
        <v>2010.0</v>
      </c>
      <c r="H1971" s="13">
        <v>59469.0</v>
      </c>
      <c r="I1971" s="13">
        <v>2.0</v>
      </c>
      <c r="J1971" s="13">
        <v>450000.0</v>
      </c>
      <c r="K1971" s="9" t="s">
        <v>3376</v>
      </c>
      <c r="L1971" s="13">
        <v>3.7</v>
      </c>
      <c r="M1971" s="9" t="s">
        <v>3374</v>
      </c>
      <c r="N1971" s="13">
        <v>331323.0</v>
      </c>
      <c r="O1971" s="13">
        <v>298800.0</v>
      </c>
    </row>
    <row r="1972">
      <c r="A1972" s="13">
        <v>107406.0</v>
      </c>
      <c r="B1972" s="9" t="s">
        <v>5589</v>
      </c>
      <c r="C1972" s="14">
        <v>42372.0</v>
      </c>
      <c r="D1972" s="9" t="s">
        <v>77</v>
      </c>
      <c r="E1972" s="9" t="s">
        <v>623</v>
      </c>
      <c r="F1972" s="9" t="s">
        <v>1028</v>
      </c>
      <c r="G1972" s="13">
        <v>2012.0</v>
      </c>
      <c r="H1972" s="13">
        <v>62919.0</v>
      </c>
      <c r="I1972" s="13">
        <v>2.0</v>
      </c>
      <c r="J1972" s="13">
        <v>380000.0</v>
      </c>
      <c r="K1972" s="9" t="s">
        <v>3369</v>
      </c>
      <c r="L1972" s="13">
        <v>4.0</v>
      </c>
      <c r="M1972" s="9" t="s">
        <v>3370</v>
      </c>
      <c r="O1972" s="13">
        <v>357030.0</v>
      </c>
    </row>
    <row r="1973">
      <c r="A1973" s="13">
        <v>119611.0</v>
      </c>
      <c r="B1973" s="9" t="s">
        <v>5590</v>
      </c>
      <c r="C1973" s="14">
        <v>42398.0</v>
      </c>
      <c r="D1973" s="9" t="s">
        <v>91</v>
      </c>
      <c r="E1973" s="9" t="s">
        <v>243</v>
      </c>
      <c r="F1973" s="9" t="s">
        <v>454</v>
      </c>
      <c r="G1973" s="13">
        <v>2012.0</v>
      </c>
      <c r="H1973" s="13">
        <v>35478.0</v>
      </c>
      <c r="I1973" s="13">
        <v>1.0</v>
      </c>
      <c r="J1973" s="13">
        <v>550000.0</v>
      </c>
      <c r="K1973" s="9" t="s">
        <v>3369</v>
      </c>
      <c r="L1973" s="13">
        <v>4.0</v>
      </c>
      <c r="M1973" s="9" t="s">
        <v>3370</v>
      </c>
      <c r="O1973" s="13">
        <v>520100.0</v>
      </c>
    </row>
    <row r="1974">
      <c r="A1974" s="13">
        <v>18479.0</v>
      </c>
      <c r="B1974" s="9" t="s">
        <v>5591</v>
      </c>
      <c r="C1974" s="14">
        <v>42257.0</v>
      </c>
      <c r="D1974" s="9" t="s">
        <v>36</v>
      </c>
      <c r="E1974" s="9" t="s">
        <v>1067</v>
      </c>
      <c r="F1974" s="9" t="s">
        <v>1068</v>
      </c>
      <c r="G1974" s="13">
        <v>2013.0</v>
      </c>
      <c r="H1974" s="13">
        <v>30309.0</v>
      </c>
      <c r="I1974" s="13">
        <v>1.0</v>
      </c>
      <c r="J1974" s="13">
        <v>600000.0</v>
      </c>
      <c r="K1974" s="9" t="s">
        <v>3369</v>
      </c>
      <c r="L1974" s="13">
        <v>3.7</v>
      </c>
      <c r="M1974" s="9" t="s">
        <v>3374</v>
      </c>
      <c r="O1974" s="13">
        <v>586200.0</v>
      </c>
    </row>
    <row r="1975">
      <c r="A1975" s="13">
        <v>22579.0</v>
      </c>
      <c r="B1975" s="9" t="s">
        <v>5592</v>
      </c>
      <c r="C1975" s="14">
        <v>42304.0</v>
      </c>
      <c r="D1975" s="9" t="s">
        <v>61</v>
      </c>
      <c r="E1975" s="9" t="s">
        <v>202</v>
      </c>
      <c r="F1975" s="9" t="s">
        <v>850</v>
      </c>
      <c r="G1975" s="13">
        <v>2007.0</v>
      </c>
      <c r="H1975" s="13">
        <v>78939.0</v>
      </c>
      <c r="I1975" s="13">
        <v>2.0</v>
      </c>
      <c r="J1975" s="13">
        <v>380000.0</v>
      </c>
      <c r="K1975" s="9" t="s">
        <v>3369</v>
      </c>
      <c r="L1975" s="13">
        <v>2.7</v>
      </c>
      <c r="M1975" s="9" t="s">
        <v>3374</v>
      </c>
      <c r="N1975" s="13">
        <v>264074.0</v>
      </c>
      <c r="O1975" s="13">
        <v>274500.0</v>
      </c>
    </row>
    <row r="1976">
      <c r="A1976" s="13">
        <v>21617.0</v>
      </c>
      <c r="B1976" s="9" t="s">
        <v>5593</v>
      </c>
      <c r="C1976" s="14">
        <v>42294.0</v>
      </c>
      <c r="D1976" s="9" t="s">
        <v>64</v>
      </c>
      <c r="E1976" s="9" t="s">
        <v>98</v>
      </c>
      <c r="F1976" s="9" t="s">
        <v>280</v>
      </c>
      <c r="G1976" s="13">
        <v>2013.0</v>
      </c>
      <c r="H1976" s="13">
        <v>43130.0</v>
      </c>
      <c r="I1976" s="13">
        <v>1.0</v>
      </c>
      <c r="J1976" s="13">
        <v>550000.0</v>
      </c>
      <c r="K1976" s="9" t="s">
        <v>3369</v>
      </c>
      <c r="L1976" s="13">
        <v>4.0</v>
      </c>
      <c r="M1976" s="9" t="s">
        <v>3370</v>
      </c>
      <c r="O1976" s="13">
        <v>577400.0</v>
      </c>
    </row>
    <row r="1977">
      <c r="A1977" s="13">
        <v>136564.0</v>
      </c>
      <c r="B1977" s="9" t="s">
        <v>5594</v>
      </c>
      <c r="C1977" s="14">
        <v>42420.0</v>
      </c>
      <c r="D1977" s="9" t="s">
        <v>61</v>
      </c>
      <c r="E1977" s="9" t="s">
        <v>216</v>
      </c>
      <c r="F1977" s="9" t="s">
        <v>252</v>
      </c>
      <c r="G1977" s="13">
        <v>2013.0</v>
      </c>
      <c r="H1977" s="13">
        <v>65104.0</v>
      </c>
      <c r="I1977" s="13">
        <v>1.0</v>
      </c>
      <c r="J1977" s="13">
        <v>580000.0</v>
      </c>
      <c r="K1977" s="9" t="s">
        <v>3383</v>
      </c>
      <c r="L1977" s="13">
        <v>3.6</v>
      </c>
      <c r="M1977" s="9" t="s">
        <v>3370</v>
      </c>
      <c r="N1977" s="13">
        <v>606808.0</v>
      </c>
      <c r="O1977" s="34"/>
    </row>
    <row r="1978">
      <c r="A1978" s="13">
        <v>111451.0</v>
      </c>
      <c r="B1978" s="9" t="s">
        <v>5595</v>
      </c>
      <c r="C1978" s="14">
        <v>42385.0</v>
      </c>
      <c r="D1978" s="9" t="s">
        <v>91</v>
      </c>
      <c r="E1978" s="9" t="s">
        <v>907</v>
      </c>
      <c r="F1978" s="9" t="s">
        <v>235</v>
      </c>
      <c r="G1978" s="13">
        <v>2009.0</v>
      </c>
      <c r="H1978" s="13">
        <v>53864.0</v>
      </c>
      <c r="I1978" s="13">
        <v>2.0</v>
      </c>
      <c r="J1978" s="13">
        <v>275000.0</v>
      </c>
      <c r="K1978" s="9" t="s">
        <v>3369</v>
      </c>
      <c r="L1978" s="13">
        <v>3.1</v>
      </c>
      <c r="M1978" s="9" t="s">
        <v>3374</v>
      </c>
      <c r="N1978" s="13">
        <v>253686.0</v>
      </c>
      <c r="O1978" s="13">
        <v>256590.0</v>
      </c>
    </row>
    <row r="1979">
      <c r="A1979" s="13">
        <v>134832.0</v>
      </c>
      <c r="B1979" s="9" t="s">
        <v>5596</v>
      </c>
      <c r="C1979" s="14">
        <v>42423.0</v>
      </c>
      <c r="D1979" s="9" t="s">
        <v>91</v>
      </c>
      <c r="E1979" s="9" t="s">
        <v>1726</v>
      </c>
      <c r="F1979" s="9" t="s">
        <v>1727</v>
      </c>
      <c r="G1979" s="13">
        <v>2008.0</v>
      </c>
      <c r="H1979" s="13">
        <v>86908.0</v>
      </c>
      <c r="I1979" s="13">
        <v>2.0</v>
      </c>
      <c r="J1979" s="13">
        <v>325000.0</v>
      </c>
      <c r="K1979" s="9" t="s">
        <v>3385</v>
      </c>
      <c r="L1979" s="13">
        <v>3.3</v>
      </c>
      <c r="M1979" s="9" t="s">
        <v>3372</v>
      </c>
      <c r="O1979" s="13">
        <v>201330.0</v>
      </c>
    </row>
    <row r="1980">
      <c r="A1980" s="13">
        <v>227865.0</v>
      </c>
      <c r="B1980" s="9" t="s">
        <v>5597</v>
      </c>
      <c r="C1980" s="14">
        <v>42454.0</v>
      </c>
      <c r="D1980" s="9" t="s">
        <v>273</v>
      </c>
      <c r="E1980" s="9" t="s">
        <v>2424</v>
      </c>
      <c r="F1980" s="9" t="s">
        <v>226</v>
      </c>
      <c r="G1980" s="13">
        <v>2011.0</v>
      </c>
      <c r="H1980" s="13">
        <v>41944.0</v>
      </c>
      <c r="I1980" s="13">
        <v>1.0</v>
      </c>
      <c r="J1980" s="13">
        <v>320000.0</v>
      </c>
      <c r="K1980" s="9" t="s">
        <v>3369</v>
      </c>
      <c r="L1980" s="13">
        <v>4.0</v>
      </c>
      <c r="M1980" s="9" t="s">
        <v>3372</v>
      </c>
      <c r="O1980" s="13">
        <v>291700.0</v>
      </c>
    </row>
    <row r="1981">
      <c r="A1981" s="13">
        <v>227422.0</v>
      </c>
      <c r="B1981" s="9" t="s">
        <v>5598</v>
      </c>
      <c r="C1981" s="14">
        <v>42455.0</v>
      </c>
      <c r="D1981" s="9" t="s">
        <v>13</v>
      </c>
      <c r="E1981" s="9" t="s">
        <v>30</v>
      </c>
      <c r="F1981" s="9" t="s">
        <v>31</v>
      </c>
      <c r="G1981" s="13">
        <v>2012.0</v>
      </c>
      <c r="H1981" s="13">
        <v>49102.0</v>
      </c>
      <c r="I1981" s="13">
        <v>2.0</v>
      </c>
      <c r="J1981" s="13">
        <v>1550000.0</v>
      </c>
      <c r="K1981" s="9" t="s">
        <v>3369</v>
      </c>
      <c r="L1981" s="13">
        <v>4.1</v>
      </c>
      <c r="M1981" s="9" t="s">
        <v>3372</v>
      </c>
    </row>
    <row r="1982">
      <c r="A1982" s="13">
        <v>229106.0</v>
      </c>
      <c r="B1982" s="9" t="s">
        <v>5599</v>
      </c>
      <c r="C1982" s="14">
        <v>42457.0</v>
      </c>
      <c r="D1982" s="9" t="s">
        <v>5600</v>
      </c>
      <c r="E1982" s="9" t="s">
        <v>5601</v>
      </c>
      <c r="F1982" s="9" t="s">
        <v>5602</v>
      </c>
      <c r="G1982" s="13">
        <v>2013.0</v>
      </c>
      <c r="H1982" s="13">
        <v>46471.0</v>
      </c>
      <c r="I1982" s="13">
        <v>1.0</v>
      </c>
      <c r="J1982" s="13">
        <v>2895000.0</v>
      </c>
      <c r="K1982" s="9" t="s">
        <v>3369</v>
      </c>
      <c r="L1982" s="13">
        <v>4.2</v>
      </c>
      <c r="M1982" s="9" t="s">
        <v>3372</v>
      </c>
    </row>
    <row r="1983">
      <c r="A1983" s="13">
        <v>75651.0</v>
      </c>
      <c r="B1983" s="9" t="s">
        <v>5603</v>
      </c>
      <c r="C1983" s="14">
        <v>42326.0</v>
      </c>
      <c r="D1983" s="9" t="s">
        <v>61</v>
      </c>
      <c r="E1983" s="9" t="s">
        <v>1438</v>
      </c>
      <c r="F1983" s="9" t="s">
        <v>203</v>
      </c>
      <c r="G1983" s="13">
        <v>2009.0</v>
      </c>
      <c r="H1983" s="13">
        <v>37456.0</v>
      </c>
      <c r="I1983" s="13">
        <v>1.0</v>
      </c>
      <c r="J1983" s="13">
        <v>315000.0</v>
      </c>
      <c r="K1983" s="9" t="s">
        <v>3383</v>
      </c>
      <c r="L1983" s="13">
        <v>3.7</v>
      </c>
      <c r="M1983" s="9" t="s">
        <v>3418</v>
      </c>
      <c r="N1983" s="13">
        <v>240086.0</v>
      </c>
      <c r="O1983" s="13">
        <v>212100.0</v>
      </c>
    </row>
    <row r="1984">
      <c r="A1984" s="13">
        <v>127659.0</v>
      </c>
      <c r="B1984" s="9" t="s">
        <v>5604</v>
      </c>
      <c r="C1984" s="14">
        <v>42410.0</v>
      </c>
      <c r="D1984" s="9" t="s">
        <v>64</v>
      </c>
      <c r="E1984" s="9" t="s">
        <v>98</v>
      </c>
      <c r="F1984" s="9" t="s">
        <v>2724</v>
      </c>
      <c r="G1984" s="13">
        <v>2014.0</v>
      </c>
      <c r="H1984" s="13">
        <v>18994.0</v>
      </c>
      <c r="I1984" s="13">
        <v>1.0</v>
      </c>
      <c r="J1984" s="13">
        <v>700000.0</v>
      </c>
      <c r="K1984" s="9" t="s">
        <v>3376</v>
      </c>
      <c r="L1984" s="13">
        <v>4.4</v>
      </c>
      <c r="M1984" s="9" t="s">
        <v>3372</v>
      </c>
    </row>
    <row r="1985">
      <c r="A1985" s="13">
        <v>217761.0</v>
      </c>
      <c r="B1985" s="9" t="s">
        <v>5605</v>
      </c>
      <c r="C1985" s="14">
        <v>42441.0</v>
      </c>
      <c r="D1985" s="9" t="s">
        <v>32</v>
      </c>
      <c r="E1985" s="9" t="s">
        <v>33</v>
      </c>
      <c r="F1985" s="9" t="s">
        <v>34</v>
      </c>
      <c r="G1985" s="13">
        <v>2013.0</v>
      </c>
      <c r="H1985" s="13">
        <v>16292.0</v>
      </c>
      <c r="I1985" s="13">
        <v>1.0</v>
      </c>
      <c r="J1985" s="13">
        <v>1500000.0</v>
      </c>
      <c r="K1985" s="9" t="s">
        <v>3369</v>
      </c>
      <c r="L1985" s="13">
        <v>4.2</v>
      </c>
      <c r="M1985" s="9" t="s">
        <v>3372</v>
      </c>
      <c r="O1985" s="13">
        <v>1246000.0</v>
      </c>
    </row>
    <row r="1986">
      <c r="A1986" s="13">
        <v>21569.0</v>
      </c>
      <c r="B1986" s="9" t="s">
        <v>5606</v>
      </c>
      <c r="C1986" s="14">
        <v>42294.0</v>
      </c>
      <c r="D1986" s="9" t="s">
        <v>91</v>
      </c>
      <c r="E1986" s="9" t="s">
        <v>243</v>
      </c>
      <c r="F1986" s="9" t="s">
        <v>473</v>
      </c>
      <c r="G1986" s="13">
        <v>2010.0</v>
      </c>
      <c r="H1986" s="13">
        <v>58253.0</v>
      </c>
      <c r="I1986" s="13">
        <v>2.0</v>
      </c>
      <c r="J1986" s="13">
        <v>460000.0</v>
      </c>
      <c r="K1986" s="9" t="s">
        <v>3369</v>
      </c>
      <c r="L1986" s="13">
        <v>3.1</v>
      </c>
      <c r="M1986" s="9" t="s">
        <v>3370</v>
      </c>
      <c r="O1986" s="13">
        <v>353700.0</v>
      </c>
    </row>
    <row r="1987">
      <c r="A1987" s="13">
        <v>103435.0</v>
      </c>
      <c r="B1987" s="9" t="s">
        <v>5607</v>
      </c>
      <c r="C1987" s="14">
        <v>42364.0</v>
      </c>
      <c r="D1987" s="9" t="s">
        <v>91</v>
      </c>
      <c r="E1987" s="9" t="s">
        <v>1223</v>
      </c>
      <c r="F1987" s="9" t="s">
        <v>1366</v>
      </c>
      <c r="G1987" s="13">
        <v>2014.0</v>
      </c>
      <c r="H1987" s="13">
        <v>7892.0</v>
      </c>
      <c r="I1987" s="13">
        <v>1.0</v>
      </c>
      <c r="J1987" s="13">
        <v>400000.0</v>
      </c>
      <c r="K1987" s="9" t="s">
        <v>3369</v>
      </c>
      <c r="L1987" s="13">
        <v>4.6</v>
      </c>
      <c r="M1987" s="9" t="s">
        <v>3370</v>
      </c>
      <c r="O1987" s="34"/>
    </row>
    <row r="1988">
      <c r="A1988" s="13">
        <v>114182.0</v>
      </c>
      <c r="B1988" s="9" t="s">
        <v>5608</v>
      </c>
      <c r="C1988" s="14">
        <v>42388.0</v>
      </c>
      <c r="D1988" s="9" t="s">
        <v>36</v>
      </c>
      <c r="E1988" s="9" t="s">
        <v>3663</v>
      </c>
      <c r="F1988" s="9" t="s">
        <v>5609</v>
      </c>
      <c r="G1988" s="13">
        <v>2008.0</v>
      </c>
      <c r="H1988" s="13">
        <v>78000.0</v>
      </c>
      <c r="I1988" s="13">
        <v>3.0</v>
      </c>
      <c r="J1988" s="13">
        <v>367899.0</v>
      </c>
      <c r="K1988" s="9" t="s">
        <v>3383</v>
      </c>
      <c r="L1988" s="13">
        <v>2.7</v>
      </c>
      <c r="M1988" s="9" t="s">
        <v>3372</v>
      </c>
      <c r="O1988" s="13">
        <v>272000.0</v>
      </c>
    </row>
    <row r="1989">
      <c r="A1989" s="13">
        <v>115549.0</v>
      </c>
      <c r="B1989" s="9" t="s">
        <v>5610</v>
      </c>
      <c r="C1989" s="14">
        <v>42392.0</v>
      </c>
      <c r="D1989" s="9" t="s">
        <v>91</v>
      </c>
      <c r="E1989" s="9" t="s">
        <v>258</v>
      </c>
      <c r="F1989" s="9" t="s">
        <v>607</v>
      </c>
      <c r="G1989" s="13">
        <v>2014.0</v>
      </c>
      <c r="H1989" s="13">
        <v>5018.0</v>
      </c>
      <c r="I1989" s="13">
        <v>1.0</v>
      </c>
      <c r="J1989" s="13">
        <v>450000.0</v>
      </c>
      <c r="K1989" s="9" t="s">
        <v>3383</v>
      </c>
      <c r="L1989" s="13">
        <v>4.5</v>
      </c>
      <c r="M1989" s="9" t="s">
        <v>3370</v>
      </c>
      <c r="O1989" s="34"/>
    </row>
    <row r="1990">
      <c r="A1990" s="13">
        <v>217811.0</v>
      </c>
      <c r="B1990" s="9" t="s">
        <v>5611</v>
      </c>
      <c r="C1990" s="14">
        <v>42439.0</v>
      </c>
      <c r="D1990" s="9" t="s">
        <v>25</v>
      </c>
      <c r="E1990" s="9" t="s">
        <v>26</v>
      </c>
      <c r="F1990" s="9" t="s">
        <v>5612</v>
      </c>
      <c r="G1990" s="13">
        <v>2005.0</v>
      </c>
      <c r="H1990" s="13">
        <v>123029.0</v>
      </c>
      <c r="I1990" s="13">
        <v>2.0</v>
      </c>
      <c r="J1990" s="13">
        <v>350000.0</v>
      </c>
      <c r="K1990" s="9" t="s">
        <v>3369</v>
      </c>
      <c r="L1990" s="13">
        <v>2.5</v>
      </c>
      <c r="M1990" s="9" t="s">
        <v>3372</v>
      </c>
      <c r="O1990" s="13">
        <v>338220.0</v>
      </c>
    </row>
    <row r="1991">
      <c r="A1991" s="13">
        <v>212255.0</v>
      </c>
      <c r="B1991" s="9" t="s">
        <v>5613</v>
      </c>
      <c r="C1991" s="14">
        <v>42431.0</v>
      </c>
      <c r="D1991" s="9" t="s">
        <v>91</v>
      </c>
      <c r="E1991" s="9" t="s">
        <v>1442</v>
      </c>
      <c r="F1991" s="9" t="s">
        <v>1443</v>
      </c>
      <c r="G1991" s="13">
        <v>2010.0</v>
      </c>
      <c r="H1991" s="13">
        <v>54014.0</v>
      </c>
      <c r="I1991" s="13">
        <v>1.0</v>
      </c>
      <c r="J1991" s="13">
        <v>275000.0</v>
      </c>
      <c r="K1991" s="9" t="s">
        <v>3383</v>
      </c>
      <c r="L1991" s="13">
        <v>3.2</v>
      </c>
      <c r="M1991" s="9" t="s">
        <v>3370</v>
      </c>
      <c r="N1991" s="13">
        <v>256761.0</v>
      </c>
      <c r="O1991" s="13">
        <v>256000.0</v>
      </c>
    </row>
    <row r="1992">
      <c r="A1992" s="13">
        <v>18117.0</v>
      </c>
      <c r="B1992" s="9" t="s">
        <v>5614</v>
      </c>
      <c r="C1992" s="14">
        <v>42251.0</v>
      </c>
      <c r="D1992" s="9" t="s">
        <v>91</v>
      </c>
      <c r="E1992" s="9" t="s">
        <v>546</v>
      </c>
      <c r="F1992" s="9" t="s">
        <v>3390</v>
      </c>
      <c r="G1992" s="13">
        <v>2014.0</v>
      </c>
      <c r="H1992" s="13">
        <v>11706.0</v>
      </c>
      <c r="I1992" s="13">
        <v>1.0</v>
      </c>
      <c r="J1992" s="13">
        <v>640000.0</v>
      </c>
      <c r="K1992" s="9" t="s">
        <v>3387</v>
      </c>
      <c r="L1992" s="13">
        <v>4.7</v>
      </c>
      <c r="M1992" s="9" t="s">
        <v>3374</v>
      </c>
      <c r="O1992" s="13">
        <v>619900.0</v>
      </c>
    </row>
    <row r="1993">
      <c r="A1993" s="13">
        <v>63189.0</v>
      </c>
      <c r="B1993" s="9" t="s">
        <v>5615</v>
      </c>
      <c r="C1993" s="14">
        <v>42317.0</v>
      </c>
      <c r="D1993" s="9" t="s">
        <v>61</v>
      </c>
      <c r="E1993" s="9" t="s">
        <v>1933</v>
      </c>
      <c r="F1993" s="9" t="s">
        <v>3496</v>
      </c>
      <c r="G1993" s="13">
        <v>2004.0</v>
      </c>
      <c r="H1993" s="13">
        <v>99092.0</v>
      </c>
      <c r="I1993" s="13">
        <v>2.0</v>
      </c>
      <c r="J1993" s="13">
        <v>175000.0</v>
      </c>
      <c r="K1993" s="9" t="s">
        <v>3369</v>
      </c>
      <c r="L1993" s="13">
        <v>2.5</v>
      </c>
      <c r="M1993" s="9" t="s">
        <v>3418</v>
      </c>
      <c r="N1993" s="13">
        <v>143990.0</v>
      </c>
      <c r="O1993" s="34"/>
    </row>
    <row r="1994">
      <c r="A1994" s="13">
        <v>214496.0</v>
      </c>
      <c r="B1994" s="9" t="s">
        <v>5616</v>
      </c>
      <c r="C1994" s="14">
        <v>42435.0</v>
      </c>
      <c r="D1994" s="9" t="s">
        <v>77</v>
      </c>
      <c r="E1994" s="9" t="s">
        <v>109</v>
      </c>
      <c r="F1994" s="9" t="s">
        <v>113</v>
      </c>
      <c r="G1994" s="13">
        <v>2013.0</v>
      </c>
      <c r="H1994" s="13">
        <v>41508.0</v>
      </c>
      <c r="I1994" s="13">
        <v>1.0</v>
      </c>
      <c r="J1994" s="13">
        <v>925000.0</v>
      </c>
      <c r="K1994" s="9" t="s">
        <v>3385</v>
      </c>
      <c r="L1994" s="13">
        <v>4.2</v>
      </c>
      <c r="M1994" s="9" t="s">
        <v>3372</v>
      </c>
      <c r="O1994" s="13">
        <v>848600.0</v>
      </c>
    </row>
    <row r="1995">
      <c r="A1995" s="13">
        <v>70645.0</v>
      </c>
      <c r="B1995" s="9" t="s">
        <v>5617</v>
      </c>
      <c r="C1995" s="14">
        <v>42317.0</v>
      </c>
      <c r="D1995" s="9" t="s">
        <v>36</v>
      </c>
      <c r="E1995" s="9" t="s">
        <v>2331</v>
      </c>
      <c r="F1995" s="9" t="s">
        <v>2332</v>
      </c>
      <c r="G1995" s="13">
        <v>2011.0</v>
      </c>
      <c r="H1995" s="13">
        <v>6642.0</v>
      </c>
      <c r="I1995" s="13">
        <v>1.0</v>
      </c>
      <c r="J1995" s="13">
        <v>310000.0</v>
      </c>
      <c r="K1995" s="9" t="s">
        <v>3387</v>
      </c>
      <c r="L1995" s="13">
        <v>4.0</v>
      </c>
      <c r="M1995" s="9" t="s">
        <v>3418</v>
      </c>
      <c r="O1995" s="34"/>
    </row>
    <row r="1996">
      <c r="A1996" s="13">
        <v>100842.0</v>
      </c>
      <c r="B1996" s="9" t="s">
        <v>5618</v>
      </c>
      <c r="C1996" s="14">
        <v>42376.0</v>
      </c>
      <c r="D1996" s="9" t="s">
        <v>13</v>
      </c>
      <c r="E1996" s="9" t="s">
        <v>30</v>
      </c>
      <c r="F1996" s="9" t="s">
        <v>2722</v>
      </c>
      <c r="G1996" s="13">
        <v>2005.0</v>
      </c>
      <c r="H1996" s="13">
        <v>113602.0</v>
      </c>
      <c r="I1996" s="13">
        <v>1.0</v>
      </c>
      <c r="J1996" s="13">
        <v>620000.0</v>
      </c>
      <c r="K1996" s="9" t="s">
        <v>3376</v>
      </c>
      <c r="L1996" s="13">
        <v>2.9</v>
      </c>
      <c r="M1996" s="9" t="s">
        <v>3370</v>
      </c>
      <c r="O1996" s="34"/>
    </row>
    <row r="1997">
      <c r="A1997" s="13">
        <v>103245.0</v>
      </c>
      <c r="B1997" s="9" t="s">
        <v>5619</v>
      </c>
      <c r="C1997" s="14">
        <v>42364.0</v>
      </c>
      <c r="D1997" s="9" t="s">
        <v>13</v>
      </c>
      <c r="E1997" s="9" t="s">
        <v>30</v>
      </c>
      <c r="F1997" s="9" t="s">
        <v>2733</v>
      </c>
      <c r="G1997" s="13">
        <v>2005.0</v>
      </c>
      <c r="H1997" s="13">
        <v>143003.0</v>
      </c>
      <c r="I1997" s="13">
        <v>3.0</v>
      </c>
      <c r="J1997" s="13">
        <v>600000.0</v>
      </c>
      <c r="K1997" s="9" t="s">
        <v>3369</v>
      </c>
      <c r="L1997" s="13">
        <v>2.9</v>
      </c>
      <c r="M1997" s="9" t="s">
        <v>3374</v>
      </c>
      <c r="O1997" s="34"/>
    </row>
    <row r="1998">
      <c r="A1998" s="13">
        <v>112556.0</v>
      </c>
      <c r="B1998" s="9" t="s">
        <v>5620</v>
      </c>
      <c r="C1998" s="14">
        <v>42385.0</v>
      </c>
      <c r="D1998" s="9" t="s">
        <v>36</v>
      </c>
      <c r="E1998" s="9" t="s">
        <v>902</v>
      </c>
      <c r="F1998" s="9" t="s">
        <v>1599</v>
      </c>
      <c r="G1998" s="13">
        <v>2012.0</v>
      </c>
      <c r="H1998" s="13">
        <v>37860.0</v>
      </c>
      <c r="I1998" s="13">
        <v>1.0</v>
      </c>
      <c r="J1998" s="13">
        <v>310000.0</v>
      </c>
      <c r="K1998" s="34"/>
      <c r="L1998" s="13">
        <v>3.7</v>
      </c>
      <c r="M1998" s="9" t="s">
        <v>3370</v>
      </c>
      <c r="O1998" s="13">
        <v>373600.0</v>
      </c>
    </row>
    <row r="1999">
      <c r="A1999" s="13">
        <v>220709.0</v>
      </c>
      <c r="B1999" s="9" t="s">
        <v>5621</v>
      </c>
      <c r="C1999" s="14">
        <v>42445.0</v>
      </c>
      <c r="D1999" s="9" t="s">
        <v>77</v>
      </c>
      <c r="E1999" s="9" t="s">
        <v>623</v>
      </c>
      <c r="F1999" s="9" t="s">
        <v>786</v>
      </c>
      <c r="G1999" s="13">
        <v>2013.0</v>
      </c>
      <c r="H1999" s="13">
        <v>43490.0</v>
      </c>
      <c r="I1999" s="13">
        <v>1.0</v>
      </c>
      <c r="J1999" s="13">
        <v>485000.0</v>
      </c>
      <c r="K1999" s="9" t="s">
        <v>3369</v>
      </c>
      <c r="L1999" s="13">
        <v>3.4</v>
      </c>
      <c r="M1999" s="9" t="s">
        <v>3370</v>
      </c>
      <c r="O1999" s="13">
        <v>481800.0</v>
      </c>
    </row>
    <row r="2000">
      <c r="A2000" s="13">
        <v>101983.0</v>
      </c>
      <c r="B2000" s="9" t="s">
        <v>5622</v>
      </c>
      <c r="C2000" s="14">
        <v>42361.0</v>
      </c>
      <c r="D2000" s="9" t="s">
        <v>25</v>
      </c>
      <c r="E2000" s="9" t="s">
        <v>119</v>
      </c>
      <c r="F2000" s="9" t="s">
        <v>1681</v>
      </c>
      <c r="G2000" s="13">
        <v>2008.0</v>
      </c>
      <c r="H2000" s="13">
        <v>65713.0</v>
      </c>
      <c r="I2000" s="13">
        <v>1.0</v>
      </c>
      <c r="J2000" s="13">
        <v>350000.0</v>
      </c>
      <c r="K2000" s="9" t="s">
        <v>3385</v>
      </c>
      <c r="L2000" s="13">
        <v>2.9</v>
      </c>
      <c r="M2000" s="9" t="s">
        <v>3370</v>
      </c>
      <c r="O2000" s="13">
        <v>218400.0</v>
      </c>
    </row>
    <row r="2001">
      <c r="A2001" s="13">
        <v>103759.0</v>
      </c>
      <c r="B2001" s="9" t="s">
        <v>5623</v>
      </c>
      <c r="C2001" s="14">
        <v>42364.0</v>
      </c>
      <c r="D2001" s="9" t="s">
        <v>61</v>
      </c>
      <c r="E2001" s="9" t="s">
        <v>443</v>
      </c>
      <c r="F2001" s="9" t="s">
        <v>1247</v>
      </c>
      <c r="G2001" s="13">
        <v>2015.0</v>
      </c>
      <c r="H2001" s="13">
        <v>2778.0</v>
      </c>
      <c r="I2001" s="13">
        <v>1.0</v>
      </c>
      <c r="J2001" s="13">
        <v>590000.0</v>
      </c>
      <c r="K2001" s="9" t="s">
        <v>3387</v>
      </c>
      <c r="L2001" s="13">
        <v>4.9</v>
      </c>
      <c r="M2001" s="9" t="s">
        <v>3370</v>
      </c>
      <c r="O2001" s="34"/>
    </row>
    <row r="2002">
      <c r="A2002" s="13">
        <v>118740.0</v>
      </c>
      <c r="B2002" s="9" t="s">
        <v>5624</v>
      </c>
      <c r="C2002" s="14">
        <v>42397.0</v>
      </c>
      <c r="D2002" s="9" t="s">
        <v>61</v>
      </c>
      <c r="E2002" s="9" t="s">
        <v>1831</v>
      </c>
      <c r="F2002" s="9" t="s">
        <v>1844</v>
      </c>
      <c r="G2002" s="13">
        <v>2010.0</v>
      </c>
      <c r="H2002" s="13">
        <v>38330.0</v>
      </c>
      <c r="I2002" s="13">
        <v>1.0</v>
      </c>
      <c r="J2002" s="13">
        <v>245000.0</v>
      </c>
      <c r="K2002" s="9" t="s">
        <v>3369</v>
      </c>
      <c r="L2002" s="13">
        <v>3.5</v>
      </c>
      <c r="M2002" s="9" t="s">
        <v>3370</v>
      </c>
      <c r="N2002" s="13">
        <v>229139.0</v>
      </c>
      <c r="O2002" s="13">
        <v>191000.0</v>
      </c>
    </row>
    <row r="2003">
      <c r="A2003" s="13">
        <v>111512.0</v>
      </c>
      <c r="B2003" s="9" t="s">
        <v>5625</v>
      </c>
      <c r="C2003" s="14">
        <v>42385.0</v>
      </c>
      <c r="D2003" s="9" t="s">
        <v>61</v>
      </c>
      <c r="E2003" s="9" t="s">
        <v>202</v>
      </c>
      <c r="F2003" s="9" t="s">
        <v>172</v>
      </c>
      <c r="G2003" s="13">
        <v>2009.0</v>
      </c>
      <c r="H2003" s="13">
        <v>36180.0</v>
      </c>
      <c r="I2003" s="13">
        <v>1.0</v>
      </c>
      <c r="J2003" s="13">
        <v>450000.0</v>
      </c>
      <c r="K2003" s="9" t="s">
        <v>3383</v>
      </c>
      <c r="L2003" s="13">
        <v>3.4</v>
      </c>
      <c r="M2003" s="9" t="s">
        <v>3372</v>
      </c>
      <c r="N2003" s="13">
        <v>397482.0</v>
      </c>
      <c r="O2003" s="13">
        <v>370800.0</v>
      </c>
    </row>
    <row r="2004">
      <c r="A2004" s="13">
        <v>65975.0</v>
      </c>
      <c r="B2004" s="9" t="s">
        <v>5626</v>
      </c>
      <c r="C2004" s="14">
        <v>42314.0</v>
      </c>
      <c r="D2004" s="9" t="s">
        <v>91</v>
      </c>
      <c r="E2004" s="9" t="s">
        <v>1432</v>
      </c>
      <c r="F2004" s="9" t="s">
        <v>1120</v>
      </c>
      <c r="G2004" s="13">
        <v>2004.0</v>
      </c>
      <c r="H2004" s="13">
        <v>97273.0</v>
      </c>
      <c r="I2004" s="13">
        <v>3.0</v>
      </c>
      <c r="J2004" s="13">
        <v>200000.0</v>
      </c>
      <c r="K2004" s="9" t="s">
        <v>3369</v>
      </c>
      <c r="L2004" s="13">
        <v>2.0</v>
      </c>
      <c r="M2004" s="9" t="s">
        <v>3370</v>
      </c>
      <c r="O2004" s="34"/>
    </row>
    <row r="2005">
      <c r="A2005" s="13">
        <v>213154.0</v>
      </c>
      <c r="B2005" s="9" t="s">
        <v>5627</v>
      </c>
      <c r="C2005" s="14">
        <v>42433.0</v>
      </c>
      <c r="D2005" s="9" t="s">
        <v>61</v>
      </c>
      <c r="E2005" s="9" t="s">
        <v>1211</v>
      </c>
      <c r="F2005" s="9" t="s">
        <v>306</v>
      </c>
      <c r="G2005" s="13">
        <v>2011.0</v>
      </c>
      <c r="H2005" s="13">
        <v>3717.0</v>
      </c>
      <c r="I2005" s="13">
        <v>1.0</v>
      </c>
      <c r="J2005" s="13">
        <v>345000.0</v>
      </c>
      <c r="K2005" s="9" t="s">
        <v>3387</v>
      </c>
      <c r="L2005" s="13">
        <v>3.7</v>
      </c>
      <c r="M2005" s="9" t="s">
        <v>3370</v>
      </c>
      <c r="O2005" s="34"/>
    </row>
    <row r="2006">
      <c r="A2006" s="13">
        <v>98964.0</v>
      </c>
      <c r="B2006" s="9" t="s">
        <v>5628</v>
      </c>
      <c r="C2006" s="14">
        <v>42359.0</v>
      </c>
      <c r="D2006" s="9" t="s">
        <v>81</v>
      </c>
      <c r="E2006" s="9" t="s">
        <v>82</v>
      </c>
      <c r="F2006" s="9" t="s">
        <v>294</v>
      </c>
      <c r="G2006" s="13">
        <v>2013.0</v>
      </c>
      <c r="H2006" s="13">
        <v>31327.0</v>
      </c>
      <c r="I2006" s="13">
        <v>1.0</v>
      </c>
      <c r="J2006" s="13">
        <v>790000.0</v>
      </c>
      <c r="K2006" s="9" t="s">
        <v>3369</v>
      </c>
      <c r="L2006" s="13">
        <v>4.5</v>
      </c>
      <c r="M2006" s="9" t="s">
        <v>3372</v>
      </c>
      <c r="O2006" s="13">
        <v>797900.0</v>
      </c>
    </row>
    <row r="2007">
      <c r="A2007" s="13">
        <v>100727.0</v>
      </c>
      <c r="B2007" s="9" t="s">
        <v>5629</v>
      </c>
      <c r="C2007" s="14">
        <v>42358.0</v>
      </c>
      <c r="D2007" s="9" t="s">
        <v>61</v>
      </c>
      <c r="E2007" s="9" t="s">
        <v>1211</v>
      </c>
      <c r="F2007" s="9" t="s">
        <v>306</v>
      </c>
      <c r="G2007" s="13">
        <v>2012.0</v>
      </c>
      <c r="H2007" s="13">
        <v>37887.0</v>
      </c>
      <c r="I2007" s="13">
        <v>1.0</v>
      </c>
      <c r="J2007" s="13">
        <v>310000.0</v>
      </c>
      <c r="K2007" s="9" t="s">
        <v>3369</v>
      </c>
      <c r="L2007" s="13">
        <v>3.6</v>
      </c>
      <c r="M2007" s="9" t="s">
        <v>3374</v>
      </c>
      <c r="N2007" s="13">
        <v>279164.0</v>
      </c>
      <c r="O2007" s="13">
        <v>256100.0</v>
      </c>
    </row>
    <row r="2008">
      <c r="A2008" s="13">
        <v>219604.0</v>
      </c>
      <c r="B2008" s="9" t="s">
        <v>5630</v>
      </c>
      <c r="C2008" s="14">
        <v>42443.0</v>
      </c>
      <c r="D2008" s="9" t="s">
        <v>91</v>
      </c>
      <c r="E2008" s="9" t="s">
        <v>243</v>
      </c>
      <c r="F2008" s="9" t="s">
        <v>847</v>
      </c>
      <c r="G2008" s="13">
        <v>2009.0</v>
      </c>
      <c r="H2008" s="13">
        <v>58617.0</v>
      </c>
      <c r="I2008" s="13">
        <v>2.0</v>
      </c>
      <c r="J2008" s="13">
        <v>360000.0</v>
      </c>
      <c r="K2008" s="9" t="s">
        <v>3369</v>
      </c>
      <c r="L2008" s="13">
        <v>3.5</v>
      </c>
      <c r="M2008" s="9" t="s">
        <v>3372</v>
      </c>
      <c r="O2008" s="13">
        <v>257220.0</v>
      </c>
    </row>
    <row r="2009">
      <c r="A2009" s="13">
        <v>221792.0</v>
      </c>
      <c r="B2009" s="9" t="s">
        <v>5631</v>
      </c>
      <c r="C2009" s="14">
        <v>42446.0</v>
      </c>
      <c r="D2009" s="9" t="s">
        <v>77</v>
      </c>
      <c r="E2009" s="9" t="s">
        <v>1289</v>
      </c>
      <c r="F2009" s="9" t="s">
        <v>5632</v>
      </c>
      <c r="G2009" s="13">
        <v>2011.0</v>
      </c>
      <c r="H2009" s="13">
        <v>32800.0</v>
      </c>
      <c r="I2009" s="13">
        <v>1.0</v>
      </c>
      <c r="J2009" s="13">
        <v>440000.0</v>
      </c>
      <c r="K2009" s="9" t="s">
        <v>3407</v>
      </c>
      <c r="L2009" s="13">
        <v>3.9</v>
      </c>
      <c r="M2009" s="9" t="s">
        <v>3372</v>
      </c>
    </row>
    <row r="2010">
      <c r="A2010" s="13">
        <v>67858.0</v>
      </c>
      <c r="B2010" s="9" t="s">
        <v>5633</v>
      </c>
      <c r="C2010" s="14">
        <v>42315.0</v>
      </c>
      <c r="D2010" s="9" t="s">
        <v>55</v>
      </c>
      <c r="E2010" s="9" t="s">
        <v>58</v>
      </c>
      <c r="F2010" s="9" t="s">
        <v>4273</v>
      </c>
      <c r="G2010" s="13">
        <v>2012.0</v>
      </c>
      <c r="H2010" s="13">
        <v>60322.0</v>
      </c>
      <c r="I2010" s="13">
        <v>1.0</v>
      </c>
      <c r="J2010" s="13">
        <v>848000.0</v>
      </c>
      <c r="K2010" s="34"/>
      <c r="L2010" s="13">
        <v>4.2</v>
      </c>
      <c r="M2010" s="9" t="s">
        <v>3370</v>
      </c>
      <c r="O2010" s="34"/>
    </row>
    <row r="2011">
      <c r="A2011" s="13">
        <v>61380.0</v>
      </c>
      <c r="B2011" s="9" t="s">
        <v>5634</v>
      </c>
      <c r="C2011" s="14">
        <v>42324.0</v>
      </c>
      <c r="D2011" s="9" t="s">
        <v>273</v>
      </c>
      <c r="E2011" s="9" t="s">
        <v>4797</v>
      </c>
      <c r="F2011" s="9" t="s">
        <v>5635</v>
      </c>
      <c r="G2011" s="13">
        <v>2014.0</v>
      </c>
      <c r="H2011" s="13">
        <v>13332.0</v>
      </c>
      <c r="I2011" s="13">
        <v>1.0</v>
      </c>
      <c r="J2011" s="13">
        <v>690000.0</v>
      </c>
      <c r="K2011" s="9" t="s">
        <v>3369</v>
      </c>
      <c r="L2011" s="13">
        <v>4.5</v>
      </c>
      <c r="M2011" s="9" t="s">
        <v>3370</v>
      </c>
      <c r="O2011" s="34"/>
    </row>
    <row r="2012">
      <c r="A2012" s="13">
        <v>225053.0</v>
      </c>
      <c r="B2012" s="9" t="s">
        <v>5636</v>
      </c>
      <c r="C2012" s="14">
        <v>42450.0</v>
      </c>
      <c r="D2012" s="9" t="s">
        <v>61</v>
      </c>
      <c r="E2012" s="9" t="s">
        <v>202</v>
      </c>
      <c r="F2012" s="9" t="s">
        <v>172</v>
      </c>
      <c r="G2012" s="13">
        <v>2007.0</v>
      </c>
      <c r="H2012" s="13">
        <v>70536.0</v>
      </c>
      <c r="I2012" s="13">
        <v>2.0</v>
      </c>
      <c r="J2012" s="13">
        <v>340000.0</v>
      </c>
      <c r="K2012" s="9" t="s">
        <v>3369</v>
      </c>
      <c r="L2012" s="13">
        <v>3.0</v>
      </c>
      <c r="M2012" s="9" t="s">
        <v>3372</v>
      </c>
      <c r="N2012" s="13">
        <v>327550.0</v>
      </c>
      <c r="O2012" s="13">
        <v>284040.0</v>
      </c>
    </row>
    <row r="2013">
      <c r="A2013" s="13">
        <v>20578.0</v>
      </c>
      <c r="B2013" s="9" t="s">
        <v>5637</v>
      </c>
      <c r="C2013" s="14">
        <v>42286.0</v>
      </c>
      <c r="D2013" s="9" t="s">
        <v>273</v>
      </c>
      <c r="E2013" s="9" t="s">
        <v>2177</v>
      </c>
      <c r="F2013" s="9" t="s">
        <v>2636</v>
      </c>
      <c r="G2013" s="13">
        <v>2011.0</v>
      </c>
      <c r="H2013" s="13">
        <v>38301.0</v>
      </c>
      <c r="I2013" s="13">
        <v>2.0</v>
      </c>
      <c r="J2013" s="13">
        <v>260000.0</v>
      </c>
      <c r="K2013" s="9" t="s">
        <v>3387</v>
      </c>
      <c r="L2013" s="13">
        <v>2.9</v>
      </c>
      <c r="M2013" s="9" t="s">
        <v>3370</v>
      </c>
      <c r="O2013" s="13">
        <v>200790.0</v>
      </c>
    </row>
    <row r="2014">
      <c r="A2014" s="13">
        <v>208932.0</v>
      </c>
      <c r="B2014" s="9" t="s">
        <v>5638</v>
      </c>
      <c r="C2014" s="14">
        <v>42433.0</v>
      </c>
      <c r="D2014" s="9" t="s">
        <v>91</v>
      </c>
      <c r="E2014" s="9" t="s">
        <v>92</v>
      </c>
      <c r="F2014" s="9" t="s">
        <v>5639</v>
      </c>
      <c r="G2014" s="13">
        <v>2009.0</v>
      </c>
      <c r="H2014" s="13">
        <v>78959.0</v>
      </c>
      <c r="I2014" s="13">
        <v>2.0</v>
      </c>
      <c r="J2014" s="13">
        <v>500000.0</v>
      </c>
      <c r="K2014" s="9" t="s">
        <v>3369</v>
      </c>
      <c r="L2014" s="13">
        <v>3.6</v>
      </c>
      <c r="M2014" s="9" t="s">
        <v>3372</v>
      </c>
      <c r="O2014" s="13">
        <v>411120.0</v>
      </c>
    </row>
    <row r="2015">
      <c r="A2015" s="13">
        <v>209946.0</v>
      </c>
      <c r="B2015" s="9" t="s">
        <v>5640</v>
      </c>
      <c r="C2015" s="14">
        <v>42431.0</v>
      </c>
      <c r="D2015" s="9" t="s">
        <v>91</v>
      </c>
      <c r="E2015" s="9" t="s">
        <v>907</v>
      </c>
      <c r="F2015" s="9" t="s">
        <v>1434</v>
      </c>
      <c r="G2015" s="13">
        <v>2008.0</v>
      </c>
      <c r="H2015" s="13">
        <v>39989.0</v>
      </c>
      <c r="I2015" s="13">
        <v>2.0</v>
      </c>
      <c r="J2015" s="13">
        <v>270000.0</v>
      </c>
      <c r="K2015" s="9" t="s">
        <v>3369</v>
      </c>
      <c r="L2015" s="13">
        <v>3.4</v>
      </c>
      <c r="M2015" s="9" t="s">
        <v>3370</v>
      </c>
      <c r="N2015" s="13">
        <v>208015.0</v>
      </c>
      <c r="O2015" s="13">
        <v>195300.0</v>
      </c>
    </row>
    <row r="2016">
      <c r="A2016" s="13">
        <v>59441.0</v>
      </c>
      <c r="B2016" s="9" t="s">
        <v>5641</v>
      </c>
      <c r="C2016" s="14">
        <v>42311.0</v>
      </c>
      <c r="D2016" s="9" t="s">
        <v>13</v>
      </c>
      <c r="E2016" s="9" t="s">
        <v>515</v>
      </c>
      <c r="F2016" s="9" t="s">
        <v>325</v>
      </c>
      <c r="G2016" s="13">
        <v>2012.0</v>
      </c>
      <c r="H2016" s="13">
        <v>75460.0</v>
      </c>
      <c r="I2016" s="13">
        <v>1.0</v>
      </c>
      <c r="J2016" s="13">
        <v>600000.0</v>
      </c>
      <c r="K2016" s="9" t="s">
        <v>3385</v>
      </c>
      <c r="L2016" s="13">
        <v>3.9</v>
      </c>
      <c r="M2016" s="9" t="s">
        <v>3374</v>
      </c>
      <c r="O2016" s="13">
        <v>498500.0</v>
      </c>
    </row>
    <row r="2017">
      <c r="A2017" s="13">
        <v>76498.0</v>
      </c>
      <c r="B2017" s="9" t="s">
        <v>5642</v>
      </c>
      <c r="C2017" s="14">
        <v>42354.0</v>
      </c>
      <c r="D2017" s="9" t="s">
        <v>61</v>
      </c>
      <c r="E2017" s="9" t="s">
        <v>1438</v>
      </c>
      <c r="F2017" s="9" t="s">
        <v>1449</v>
      </c>
      <c r="G2017" s="13">
        <v>2013.0</v>
      </c>
      <c r="H2017" s="13">
        <v>7180.0</v>
      </c>
      <c r="I2017" s="13">
        <v>3.0</v>
      </c>
      <c r="J2017" s="13">
        <v>435000.0</v>
      </c>
      <c r="K2017" s="9" t="s">
        <v>3376</v>
      </c>
      <c r="L2017" s="13">
        <v>4.2</v>
      </c>
      <c r="M2017" s="9" t="s">
        <v>3372</v>
      </c>
    </row>
    <row r="2018">
      <c r="A2018" s="13">
        <v>109899.0</v>
      </c>
      <c r="B2018" s="9" t="s">
        <v>5643</v>
      </c>
      <c r="C2018" s="14">
        <v>42391.0</v>
      </c>
      <c r="D2018" s="9" t="s">
        <v>91</v>
      </c>
      <c r="E2018" s="9" t="s">
        <v>1442</v>
      </c>
      <c r="F2018" s="9" t="s">
        <v>1443</v>
      </c>
      <c r="G2018" s="13">
        <v>2012.0</v>
      </c>
      <c r="H2018" s="13">
        <v>28032.0</v>
      </c>
      <c r="I2018" s="13">
        <v>2.0</v>
      </c>
      <c r="J2018" s="13">
        <v>360000.0</v>
      </c>
      <c r="K2018" s="9" t="s">
        <v>3383</v>
      </c>
      <c r="L2018" s="13">
        <v>3.8</v>
      </c>
      <c r="M2018" s="9" t="s">
        <v>3372</v>
      </c>
      <c r="N2018" s="13">
        <v>252432.0</v>
      </c>
      <c r="O2018" s="13">
        <v>305190.0</v>
      </c>
    </row>
    <row r="2019">
      <c r="A2019" s="13">
        <v>122723.0</v>
      </c>
      <c r="B2019" s="9" t="s">
        <v>5644</v>
      </c>
      <c r="C2019" s="14">
        <v>42403.0</v>
      </c>
      <c r="D2019" s="9" t="s">
        <v>61</v>
      </c>
      <c r="E2019" s="9" t="s">
        <v>202</v>
      </c>
      <c r="F2019" s="9" t="s">
        <v>306</v>
      </c>
      <c r="G2019" s="13">
        <v>2009.0</v>
      </c>
      <c r="H2019" s="13">
        <v>63061.0</v>
      </c>
      <c r="I2019" s="13">
        <v>1.0</v>
      </c>
      <c r="J2019" s="13">
        <v>340000.0</v>
      </c>
      <c r="K2019" s="9" t="s">
        <v>3385</v>
      </c>
      <c r="L2019" s="13">
        <v>2.7</v>
      </c>
      <c r="M2019" s="9" t="s">
        <v>3370</v>
      </c>
      <c r="N2019" s="13">
        <v>328566.0</v>
      </c>
      <c r="O2019" s="13">
        <v>294800.0</v>
      </c>
    </row>
    <row r="2020">
      <c r="A2020" s="13">
        <v>67036.0</v>
      </c>
      <c r="B2020" s="9" t="s">
        <v>5645</v>
      </c>
      <c r="C2020" s="14">
        <v>42317.0</v>
      </c>
      <c r="D2020" s="9" t="s">
        <v>61</v>
      </c>
      <c r="E2020" s="9" t="s">
        <v>216</v>
      </c>
      <c r="F2020" s="9" t="s">
        <v>536</v>
      </c>
      <c r="G2020" s="13">
        <v>2014.0</v>
      </c>
      <c r="H2020" s="13">
        <v>4232.0</v>
      </c>
      <c r="I2020" s="13">
        <v>1.0</v>
      </c>
      <c r="J2020" s="13">
        <v>610000.0</v>
      </c>
      <c r="K2020" s="9" t="s">
        <v>3369</v>
      </c>
      <c r="L2020" s="13">
        <v>4.7</v>
      </c>
      <c r="M2020" s="9" t="s">
        <v>3370</v>
      </c>
      <c r="O2020" s="34"/>
    </row>
    <row r="2021">
      <c r="A2021" s="13">
        <v>105625.0</v>
      </c>
      <c r="B2021" s="9" t="s">
        <v>5646</v>
      </c>
      <c r="C2021" s="14">
        <v>42369.0</v>
      </c>
      <c r="D2021" s="9" t="s">
        <v>273</v>
      </c>
      <c r="E2021" s="9" t="s">
        <v>2177</v>
      </c>
      <c r="F2021" s="9" t="s">
        <v>2178</v>
      </c>
      <c r="G2021" s="13">
        <v>2006.0</v>
      </c>
      <c r="H2021" s="13">
        <v>79257.0</v>
      </c>
      <c r="I2021" s="13">
        <v>2.0</v>
      </c>
      <c r="J2021" s="13">
        <v>155000.0</v>
      </c>
      <c r="K2021" s="9" t="s">
        <v>3369</v>
      </c>
      <c r="L2021" s="13">
        <v>2.1</v>
      </c>
      <c r="M2021" s="9" t="s">
        <v>3374</v>
      </c>
      <c r="O2021" s="13">
        <v>100620.0</v>
      </c>
    </row>
    <row r="2022">
      <c r="A2022" s="13">
        <v>116627.0</v>
      </c>
      <c r="B2022" s="9" t="s">
        <v>5647</v>
      </c>
      <c r="C2022" s="14">
        <v>42396.0</v>
      </c>
      <c r="D2022" s="9" t="s">
        <v>25</v>
      </c>
      <c r="E2022" s="9" t="s">
        <v>50</v>
      </c>
      <c r="F2022" s="9" t="s">
        <v>5648</v>
      </c>
      <c r="G2022" s="13">
        <v>2009.0</v>
      </c>
      <c r="H2022" s="13">
        <v>83226.0</v>
      </c>
      <c r="I2022" s="13">
        <v>2.0</v>
      </c>
      <c r="J2022" s="13">
        <v>820000.0</v>
      </c>
      <c r="K2022" s="9" t="s">
        <v>3369</v>
      </c>
      <c r="L2022" s="13">
        <v>3.6</v>
      </c>
      <c r="M2022" s="9" t="s">
        <v>3370</v>
      </c>
      <c r="O2022" s="34"/>
    </row>
    <row r="2023">
      <c r="A2023" s="13">
        <v>120155.0</v>
      </c>
      <c r="B2023" s="9" t="s">
        <v>5649</v>
      </c>
      <c r="C2023" s="14">
        <v>42403.0</v>
      </c>
      <c r="D2023" s="9" t="s">
        <v>32</v>
      </c>
      <c r="E2023" s="9" t="s">
        <v>155</v>
      </c>
      <c r="F2023" s="9" t="s">
        <v>241</v>
      </c>
      <c r="G2023" s="13">
        <v>2012.0</v>
      </c>
      <c r="H2023" s="13">
        <v>83295.0</v>
      </c>
      <c r="I2023" s="13">
        <v>1.0</v>
      </c>
      <c r="J2023" s="13">
        <v>875000.0</v>
      </c>
      <c r="K2023" s="9" t="s">
        <v>3369</v>
      </c>
      <c r="L2023" s="13">
        <v>3.9</v>
      </c>
      <c r="M2023" s="9" t="s">
        <v>3370</v>
      </c>
      <c r="O2023" s="13">
        <v>861200.0</v>
      </c>
    </row>
    <row r="2024">
      <c r="A2024" s="13">
        <v>99583.0</v>
      </c>
      <c r="B2024" s="9" t="s">
        <v>5650</v>
      </c>
      <c r="C2024" s="14">
        <v>42356.0</v>
      </c>
      <c r="D2024" s="9" t="s">
        <v>64</v>
      </c>
      <c r="E2024" s="9" t="s">
        <v>174</v>
      </c>
      <c r="F2024" s="9" t="s">
        <v>3439</v>
      </c>
      <c r="G2024" s="13">
        <v>2011.0</v>
      </c>
      <c r="H2024" s="13">
        <v>35043.0</v>
      </c>
      <c r="I2024" s="13">
        <v>2.0</v>
      </c>
      <c r="J2024" s="13">
        <v>500000.0</v>
      </c>
      <c r="K2024" s="9" t="s">
        <v>3369</v>
      </c>
      <c r="L2024" s="13">
        <v>3.7</v>
      </c>
      <c r="M2024" s="9" t="s">
        <v>3374</v>
      </c>
      <c r="O2024" s="13">
        <v>400320.0</v>
      </c>
    </row>
    <row r="2025">
      <c r="A2025" s="13">
        <v>107515.0</v>
      </c>
      <c r="B2025" s="9" t="s">
        <v>5651</v>
      </c>
      <c r="C2025" s="14">
        <v>42375.0</v>
      </c>
      <c r="D2025" s="9" t="s">
        <v>91</v>
      </c>
      <c r="E2025" s="9" t="s">
        <v>258</v>
      </c>
      <c r="F2025" s="9" t="s">
        <v>607</v>
      </c>
      <c r="G2025" s="13">
        <v>2015.0</v>
      </c>
      <c r="H2025" s="13">
        <v>524.0</v>
      </c>
      <c r="I2025" s="13">
        <v>1.0</v>
      </c>
      <c r="J2025" s="13">
        <v>525000.0</v>
      </c>
      <c r="K2025" s="9" t="s">
        <v>3369</v>
      </c>
      <c r="L2025" s="13">
        <v>4.7</v>
      </c>
      <c r="M2025" s="9" t="s">
        <v>3374</v>
      </c>
      <c r="O2025" s="34"/>
    </row>
    <row r="2026">
      <c r="A2026" s="13">
        <v>140289.0</v>
      </c>
      <c r="B2026" s="9" t="s">
        <v>5652</v>
      </c>
      <c r="C2026" s="14">
        <v>42427.0</v>
      </c>
      <c r="D2026" s="9" t="s">
        <v>273</v>
      </c>
      <c r="E2026" s="9" t="s">
        <v>2225</v>
      </c>
      <c r="F2026" s="9" t="s">
        <v>226</v>
      </c>
      <c r="G2026" s="13">
        <v>2012.0</v>
      </c>
      <c r="H2026" s="13">
        <v>29113.0</v>
      </c>
      <c r="I2026" s="13">
        <v>1.0</v>
      </c>
      <c r="J2026" s="13">
        <v>129000.0</v>
      </c>
      <c r="K2026" s="9" t="s">
        <v>3383</v>
      </c>
      <c r="L2026" s="13">
        <v>4.1</v>
      </c>
      <c r="M2026" s="9" t="s">
        <v>3372</v>
      </c>
      <c r="N2026" s="13">
        <v>86233.0</v>
      </c>
      <c r="O2026" s="13">
        <v>117500.0</v>
      </c>
    </row>
    <row r="2027">
      <c r="A2027" s="13">
        <v>135618.0</v>
      </c>
      <c r="B2027" s="9" t="s">
        <v>5653</v>
      </c>
      <c r="C2027" s="14">
        <v>42421.0</v>
      </c>
      <c r="D2027" s="9" t="s">
        <v>77</v>
      </c>
      <c r="E2027" s="9" t="s">
        <v>623</v>
      </c>
      <c r="F2027" s="9" t="s">
        <v>717</v>
      </c>
      <c r="G2027" s="13">
        <v>2014.0</v>
      </c>
      <c r="H2027" s="13">
        <v>12273.0</v>
      </c>
      <c r="I2027" s="13">
        <v>2.0</v>
      </c>
      <c r="J2027" s="13">
        <v>437000.0</v>
      </c>
      <c r="K2027" s="9" t="s">
        <v>3369</v>
      </c>
      <c r="L2027" s="13">
        <v>4.3</v>
      </c>
      <c r="M2027" s="9" t="s">
        <v>3370</v>
      </c>
      <c r="O2027" s="13">
        <v>351270.0</v>
      </c>
    </row>
    <row r="2028">
      <c r="A2028" s="13">
        <v>137720.0</v>
      </c>
      <c r="B2028" s="9" t="s">
        <v>5654</v>
      </c>
      <c r="C2028" s="14">
        <v>42424.0</v>
      </c>
      <c r="D2028" s="9" t="s">
        <v>32</v>
      </c>
      <c r="E2028" s="9" t="s">
        <v>178</v>
      </c>
      <c r="F2028" s="9" t="s">
        <v>920</v>
      </c>
      <c r="G2028" s="13">
        <v>2010.0</v>
      </c>
      <c r="H2028" s="13">
        <v>36380.0</v>
      </c>
      <c r="I2028" s="13">
        <v>1.0</v>
      </c>
      <c r="J2028" s="13">
        <v>560000.0</v>
      </c>
      <c r="K2028" s="9" t="s">
        <v>3369</v>
      </c>
      <c r="L2028" s="13">
        <v>3.6</v>
      </c>
      <c r="M2028" s="9" t="s">
        <v>3370</v>
      </c>
      <c r="O2028" s="13">
        <v>492500.0</v>
      </c>
    </row>
    <row r="2029">
      <c r="A2029" s="13">
        <v>77071.0</v>
      </c>
      <c r="B2029" s="9" t="s">
        <v>5655</v>
      </c>
      <c r="C2029" s="14">
        <v>42331.0</v>
      </c>
      <c r="D2029" s="9" t="s">
        <v>61</v>
      </c>
      <c r="E2029" s="9" t="s">
        <v>443</v>
      </c>
      <c r="F2029" s="9" t="s">
        <v>444</v>
      </c>
      <c r="G2029" s="13">
        <v>2011.0</v>
      </c>
      <c r="H2029" s="13">
        <v>53897.0</v>
      </c>
      <c r="I2029" s="13">
        <v>1.0</v>
      </c>
      <c r="J2029" s="13">
        <v>500000.0</v>
      </c>
      <c r="K2029" s="9" t="s">
        <v>3369</v>
      </c>
      <c r="L2029" s="13">
        <v>4.1</v>
      </c>
      <c r="M2029" s="9" t="s">
        <v>3370</v>
      </c>
      <c r="N2029" s="13">
        <v>408679.0</v>
      </c>
      <c r="O2029" s="13">
        <v>418900.0</v>
      </c>
    </row>
    <row r="2030">
      <c r="A2030" s="13">
        <v>104052.0</v>
      </c>
      <c r="B2030" s="9" t="s">
        <v>5656</v>
      </c>
      <c r="C2030" s="14">
        <v>42365.0</v>
      </c>
      <c r="D2030" s="9" t="s">
        <v>77</v>
      </c>
      <c r="E2030" s="9" t="s">
        <v>623</v>
      </c>
      <c r="F2030" s="9" t="s">
        <v>2720</v>
      </c>
      <c r="G2030" s="13">
        <v>2014.0</v>
      </c>
      <c r="H2030" s="13">
        <v>25659.0</v>
      </c>
      <c r="I2030" s="13">
        <v>1.0</v>
      </c>
      <c r="J2030" s="13">
        <v>475000.0</v>
      </c>
      <c r="K2030" s="9" t="s">
        <v>3369</v>
      </c>
      <c r="L2030" s="13">
        <v>4.3</v>
      </c>
      <c r="M2030" s="9" t="s">
        <v>3374</v>
      </c>
      <c r="O2030" s="13">
        <v>429200.0</v>
      </c>
    </row>
    <row r="2031">
      <c r="A2031" s="13">
        <v>132029.0</v>
      </c>
      <c r="B2031" s="9" t="s">
        <v>5657</v>
      </c>
      <c r="C2031" s="14">
        <v>42420.0</v>
      </c>
      <c r="D2031" s="9" t="s">
        <v>55</v>
      </c>
      <c r="E2031" s="9" t="s">
        <v>58</v>
      </c>
      <c r="F2031" s="9" t="s">
        <v>121</v>
      </c>
      <c r="G2031" s="13">
        <v>2013.0</v>
      </c>
      <c r="H2031" s="13">
        <v>47954.0</v>
      </c>
      <c r="I2031" s="13">
        <v>1.0</v>
      </c>
      <c r="J2031" s="13">
        <v>875000.0</v>
      </c>
      <c r="K2031" s="9" t="s">
        <v>3369</v>
      </c>
      <c r="L2031" s="13">
        <v>3.7</v>
      </c>
      <c r="M2031" s="9" t="s">
        <v>3372</v>
      </c>
      <c r="O2031" s="13">
        <v>929900.0</v>
      </c>
    </row>
    <row r="2032">
      <c r="A2032" s="13">
        <v>217885.0</v>
      </c>
      <c r="B2032" s="9" t="s">
        <v>5658</v>
      </c>
      <c r="C2032" s="14">
        <v>42441.0</v>
      </c>
      <c r="D2032" s="9" t="s">
        <v>25</v>
      </c>
      <c r="E2032" s="9" t="s">
        <v>50</v>
      </c>
      <c r="F2032" s="9" t="s">
        <v>122</v>
      </c>
      <c r="G2032" s="13">
        <v>2006.0</v>
      </c>
      <c r="H2032" s="13">
        <v>96383.0</v>
      </c>
      <c r="I2032" s="13">
        <v>2.0</v>
      </c>
      <c r="J2032" s="13">
        <v>490000.0</v>
      </c>
      <c r="K2032" s="9" t="s">
        <v>3369</v>
      </c>
      <c r="L2032" s="13">
        <v>3.0</v>
      </c>
      <c r="M2032" s="9" t="s">
        <v>3370</v>
      </c>
      <c r="O2032" s="34"/>
    </row>
    <row r="2033">
      <c r="A2033" s="13">
        <v>218423.0</v>
      </c>
      <c r="B2033" s="9" t="s">
        <v>5659</v>
      </c>
      <c r="C2033" s="14">
        <v>42442.0</v>
      </c>
      <c r="D2033" s="9" t="s">
        <v>273</v>
      </c>
      <c r="E2033" s="9" t="s">
        <v>2335</v>
      </c>
      <c r="F2033" s="9" t="s">
        <v>5660</v>
      </c>
      <c r="G2033" s="13">
        <v>2008.0</v>
      </c>
      <c r="H2033" s="13">
        <v>81894.0</v>
      </c>
      <c r="I2033" s="13">
        <v>3.0</v>
      </c>
      <c r="J2033" s="13">
        <v>230000.0</v>
      </c>
      <c r="K2033" s="34"/>
      <c r="L2033" s="13">
        <v>2.7</v>
      </c>
      <c r="M2033" s="9" t="s">
        <v>3372</v>
      </c>
      <c r="O2033" s="13">
        <v>161500.0</v>
      </c>
    </row>
    <row r="2034">
      <c r="A2034" s="13">
        <v>22009.0</v>
      </c>
      <c r="B2034" s="9" t="s">
        <v>5661</v>
      </c>
      <c r="C2034" s="14">
        <v>42297.0</v>
      </c>
      <c r="D2034" s="9" t="s">
        <v>273</v>
      </c>
      <c r="E2034" s="9" t="s">
        <v>1129</v>
      </c>
      <c r="F2034" s="9" t="s">
        <v>5662</v>
      </c>
      <c r="G2034" s="13">
        <v>2012.0</v>
      </c>
      <c r="H2034" s="13">
        <v>50581.0</v>
      </c>
      <c r="I2034" s="13">
        <v>1.0</v>
      </c>
      <c r="J2034" s="13">
        <v>500000.0</v>
      </c>
      <c r="K2034" s="9" t="s">
        <v>3369</v>
      </c>
      <c r="L2034" s="13">
        <v>3.7</v>
      </c>
      <c r="M2034" s="9" t="s">
        <v>3370</v>
      </c>
      <c r="O2034" s="13">
        <v>407100.0</v>
      </c>
    </row>
    <row r="2035">
      <c r="A2035" s="13">
        <v>123950.0</v>
      </c>
      <c r="B2035" s="9" t="s">
        <v>5663</v>
      </c>
      <c r="C2035" s="14">
        <v>42404.0</v>
      </c>
      <c r="D2035" s="9" t="s">
        <v>25</v>
      </c>
      <c r="E2035" s="9" t="s">
        <v>119</v>
      </c>
      <c r="F2035" s="9" t="s">
        <v>120</v>
      </c>
      <c r="G2035" s="13">
        <v>2009.0</v>
      </c>
      <c r="H2035" s="13">
        <v>64435.0</v>
      </c>
      <c r="I2035" s="13">
        <v>1.0</v>
      </c>
      <c r="J2035" s="13">
        <v>300000.0</v>
      </c>
      <c r="K2035" s="9" t="s">
        <v>3369</v>
      </c>
      <c r="L2035" s="13">
        <v>3.3</v>
      </c>
      <c r="M2035" s="9" t="s">
        <v>3370</v>
      </c>
      <c r="O2035" s="34"/>
    </row>
    <row r="2036">
      <c r="A2036" s="13">
        <v>217367.0</v>
      </c>
      <c r="B2036" s="9" t="s">
        <v>5664</v>
      </c>
      <c r="C2036" s="14">
        <v>42438.0</v>
      </c>
      <c r="D2036" s="9" t="s">
        <v>61</v>
      </c>
      <c r="E2036" s="9" t="s">
        <v>1831</v>
      </c>
      <c r="F2036" s="9" t="s">
        <v>2129</v>
      </c>
      <c r="G2036" s="13">
        <v>2008.0</v>
      </c>
      <c r="H2036" s="13">
        <v>30034.0</v>
      </c>
      <c r="I2036" s="13">
        <v>2.0</v>
      </c>
      <c r="J2036" s="13">
        <v>190000.0</v>
      </c>
      <c r="K2036" s="9" t="s">
        <v>3369</v>
      </c>
      <c r="L2036" s="13">
        <v>2.6</v>
      </c>
      <c r="M2036" s="9" t="s">
        <v>3372</v>
      </c>
      <c r="N2036" s="13">
        <v>143691.0</v>
      </c>
      <c r="O2036" s="13">
        <v>138780.0</v>
      </c>
    </row>
    <row r="2037">
      <c r="A2037" s="13">
        <v>62406.0</v>
      </c>
      <c r="B2037" s="9" t="s">
        <v>5665</v>
      </c>
      <c r="C2037" s="14">
        <v>42317.0</v>
      </c>
      <c r="D2037" s="9" t="s">
        <v>91</v>
      </c>
      <c r="E2037" s="9" t="s">
        <v>1726</v>
      </c>
      <c r="F2037" s="9" t="s">
        <v>2110</v>
      </c>
      <c r="G2037" s="13">
        <v>2008.0</v>
      </c>
      <c r="H2037" s="13">
        <v>41334.0</v>
      </c>
      <c r="I2037" s="13">
        <v>2.0</v>
      </c>
      <c r="J2037" s="13">
        <v>265000.0</v>
      </c>
      <c r="K2037" s="9" t="s">
        <v>3369</v>
      </c>
      <c r="L2037" s="13">
        <v>2.8</v>
      </c>
      <c r="M2037" s="9" t="s">
        <v>3374</v>
      </c>
      <c r="O2037" s="13">
        <v>169830.0</v>
      </c>
    </row>
    <row r="2038">
      <c r="A2038" s="13">
        <v>98384.0</v>
      </c>
      <c r="B2038" s="9" t="s">
        <v>5666</v>
      </c>
      <c r="C2038" s="14">
        <v>42354.0</v>
      </c>
      <c r="D2038" s="9" t="s">
        <v>273</v>
      </c>
      <c r="E2038" s="9" t="s">
        <v>2225</v>
      </c>
      <c r="F2038" s="9" t="s">
        <v>2340</v>
      </c>
      <c r="G2038" s="13">
        <v>2012.0</v>
      </c>
      <c r="H2038" s="13">
        <v>21176.0</v>
      </c>
      <c r="I2038" s="13">
        <v>1.0</v>
      </c>
      <c r="J2038" s="13">
        <v>100000.0</v>
      </c>
      <c r="K2038" s="9" t="s">
        <v>3387</v>
      </c>
      <c r="L2038" s="13">
        <v>4.2</v>
      </c>
      <c r="M2038" s="9" t="s">
        <v>3374</v>
      </c>
      <c r="O2038" s="34"/>
    </row>
    <row r="2039">
      <c r="A2039" s="13">
        <v>87704.0</v>
      </c>
      <c r="B2039" s="9" t="s">
        <v>5667</v>
      </c>
      <c r="C2039" s="14">
        <v>42339.0</v>
      </c>
      <c r="D2039" s="9" t="s">
        <v>91</v>
      </c>
      <c r="E2039" s="9" t="s">
        <v>92</v>
      </c>
      <c r="F2039" s="9" t="s">
        <v>124</v>
      </c>
      <c r="G2039" s="13">
        <v>2013.0</v>
      </c>
      <c r="H2039" s="13">
        <v>54455.0</v>
      </c>
      <c r="I2039" s="13">
        <v>2.0</v>
      </c>
      <c r="J2039" s="13">
        <v>900000.0</v>
      </c>
      <c r="K2039" s="9" t="s">
        <v>3369</v>
      </c>
      <c r="L2039" s="13">
        <v>4.3</v>
      </c>
      <c r="M2039" s="9" t="s">
        <v>3370</v>
      </c>
      <c r="O2039" s="13">
        <v>820080.0</v>
      </c>
    </row>
    <row r="2040">
      <c r="A2040" s="13">
        <v>74429.0</v>
      </c>
      <c r="B2040" s="9" t="s">
        <v>5668</v>
      </c>
      <c r="C2040" s="14">
        <v>42322.0</v>
      </c>
      <c r="D2040" s="9" t="s">
        <v>61</v>
      </c>
      <c r="E2040" s="9" t="s">
        <v>652</v>
      </c>
      <c r="F2040" s="9" t="s">
        <v>3496</v>
      </c>
      <c r="G2040" s="13">
        <v>2009.0</v>
      </c>
      <c r="H2040" s="13">
        <v>31657.0</v>
      </c>
      <c r="I2040" s="13">
        <v>1.0</v>
      </c>
      <c r="J2040" s="13">
        <v>240000.0</v>
      </c>
      <c r="K2040" s="34"/>
      <c r="L2040" s="13">
        <v>3.4</v>
      </c>
      <c r="M2040" s="9" t="s">
        <v>3374</v>
      </c>
      <c r="N2040" s="13">
        <v>261859.0</v>
      </c>
      <c r="O2040" s="34"/>
    </row>
    <row r="2041">
      <c r="A2041" s="13">
        <v>101750.0</v>
      </c>
      <c r="B2041" s="9" t="s">
        <v>5669</v>
      </c>
      <c r="C2041" s="14">
        <v>42360.0</v>
      </c>
      <c r="D2041" s="9" t="s">
        <v>91</v>
      </c>
      <c r="E2041" s="9" t="s">
        <v>1442</v>
      </c>
      <c r="F2041" s="9" t="s">
        <v>1443</v>
      </c>
      <c r="G2041" s="13">
        <v>2009.0</v>
      </c>
      <c r="H2041" s="13">
        <v>44481.0</v>
      </c>
      <c r="I2041" s="13">
        <v>2.0</v>
      </c>
      <c r="J2041" s="13">
        <v>280000.0</v>
      </c>
      <c r="K2041" s="9" t="s">
        <v>3369</v>
      </c>
      <c r="L2041" s="13">
        <v>3.0</v>
      </c>
      <c r="M2041" s="9" t="s">
        <v>3374</v>
      </c>
      <c r="N2041" s="13">
        <v>220945.0</v>
      </c>
      <c r="O2041" s="13">
        <v>203040.0</v>
      </c>
    </row>
    <row r="2042">
      <c r="A2042" s="13">
        <v>19097.0</v>
      </c>
      <c r="B2042" s="9" t="s">
        <v>5670</v>
      </c>
      <c r="C2042" s="14">
        <v>42270.0</v>
      </c>
      <c r="D2042" s="9" t="s">
        <v>13</v>
      </c>
      <c r="E2042" s="9" t="s">
        <v>5671</v>
      </c>
      <c r="F2042" s="9" t="s">
        <v>5672</v>
      </c>
      <c r="G2042" s="13">
        <v>2014.0</v>
      </c>
      <c r="H2042" s="13">
        <v>12388.0</v>
      </c>
      <c r="I2042" s="13">
        <v>1.0</v>
      </c>
      <c r="J2042" s="13">
        <v>750000.0</v>
      </c>
      <c r="K2042" s="9" t="s">
        <v>3387</v>
      </c>
      <c r="L2042" s="13">
        <v>4.2</v>
      </c>
      <c r="M2042" s="9" t="s">
        <v>3374</v>
      </c>
      <c r="O2042" s="13">
        <v>723400.0</v>
      </c>
    </row>
    <row r="2043">
      <c r="A2043" s="13">
        <v>209240.0</v>
      </c>
      <c r="B2043" s="9" t="s">
        <v>5673</v>
      </c>
      <c r="C2043" s="14">
        <v>42432.0</v>
      </c>
      <c r="D2043" s="9" t="s">
        <v>61</v>
      </c>
      <c r="E2043" s="9" t="s">
        <v>652</v>
      </c>
      <c r="F2043" s="9" t="s">
        <v>2741</v>
      </c>
      <c r="G2043" s="13">
        <v>2007.0</v>
      </c>
      <c r="H2043" s="13">
        <v>42106.0</v>
      </c>
      <c r="I2043" s="13">
        <v>2.0</v>
      </c>
      <c r="J2043" s="13">
        <v>217000.0</v>
      </c>
      <c r="K2043" s="9" t="s">
        <v>3369</v>
      </c>
      <c r="L2043" s="13">
        <v>2.5</v>
      </c>
      <c r="M2043" s="9" t="s">
        <v>3372</v>
      </c>
      <c r="O2043" s="13">
        <v>165780.0</v>
      </c>
    </row>
    <row r="2044">
      <c r="A2044" s="13">
        <v>99071.0</v>
      </c>
      <c r="B2044" s="9" t="s">
        <v>5674</v>
      </c>
      <c r="C2044" s="14">
        <v>42359.0</v>
      </c>
      <c r="D2044" s="9" t="s">
        <v>13</v>
      </c>
      <c r="E2044" s="9" t="s">
        <v>2750</v>
      </c>
      <c r="F2044" s="9" t="s">
        <v>3707</v>
      </c>
      <c r="G2044" s="13">
        <v>2006.0</v>
      </c>
      <c r="H2044" s="13">
        <v>90687.0</v>
      </c>
      <c r="I2044" s="13">
        <v>2.0</v>
      </c>
      <c r="J2044" s="13">
        <v>360000.0</v>
      </c>
      <c r="K2044" s="9" t="s">
        <v>3376</v>
      </c>
      <c r="L2044" s="13">
        <v>3.1</v>
      </c>
      <c r="M2044" s="9" t="s">
        <v>3370</v>
      </c>
      <c r="O2044" s="13">
        <v>270180.0</v>
      </c>
    </row>
    <row r="2045">
      <c r="A2045" s="13">
        <v>68052.0</v>
      </c>
      <c r="B2045" s="9" t="s">
        <v>5675</v>
      </c>
      <c r="C2045" s="14">
        <v>42315.0</v>
      </c>
      <c r="D2045" s="9" t="s">
        <v>81</v>
      </c>
      <c r="E2045" s="9" t="s">
        <v>624</v>
      </c>
      <c r="F2045" s="9" t="s">
        <v>625</v>
      </c>
      <c r="G2045" s="13">
        <v>2007.0</v>
      </c>
      <c r="H2045" s="13">
        <v>50557.0</v>
      </c>
      <c r="I2045" s="13">
        <v>1.0</v>
      </c>
      <c r="J2045" s="13">
        <v>470000.0</v>
      </c>
      <c r="K2045" s="34"/>
      <c r="L2045" s="13">
        <v>2.9</v>
      </c>
      <c r="M2045" s="9" t="s">
        <v>3374</v>
      </c>
      <c r="O2045" s="13">
        <v>473400.0</v>
      </c>
    </row>
    <row r="2046">
      <c r="A2046" s="13">
        <v>108765.0</v>
      </c>
      <c r="B2046" s="9" t="s">
        <v>5676</v>
      </c>
      <c r="C2046" s="14">
        <v>42376.0</v>
      </c>
      <c r="D2046" s="9" t="s">
        <v>36</v>
      </c>
      <c r="E2046" s="9" t="s">
        <v>37</v>
      </c>
      <c r="F2046" s="9" t="s">
        <v>4951</v>
      </c>
      <c r="G2046" s="13">
        <v>2011.0</v>
      </c>
      <c r="H2046" s="13">
        <v>37507.0</v>
      </c>
      <c r="I2046" s="13">
        <v>1.0</v>
      </c>
      <c r="J2046" s="13">
        <v>1111000.0</v>
      </c>
      <c r="K2046" s="9" t="s">
        <v>3369</v>
      </c>
      <c r="L2046" s="13">
        <v>3.5</v>
      </c>
      <c r="M2046" s="9" t="s">
        <v>3370</v>
      </c>
      <c r="O2046" s="13">
        <v>1074300.0</v>
      </c>
    </row>
    <row r="2047">
      <c r="A2047" s="13">
        <v>225953.0</v>
      </c>
      <c r="B2047" s="9" t="s">
        <v>5677</v>
      </c>
      <c r="C2047" s="14">
        <v>42454.0</v>
      </c>
      <c r="D2047" s="9" t="s">
        <v>61</v>
      </c>
      <c r="E2047" s="9" t="s">
        <v>1831</v>
      </c>
      <c r="F2047" s="9" t="s">
        <v>1839</v>
      </c>
      <c r="G2047" s="13">
        <v>2010.0</v>
      </c>
      <c r="H2047" s="13">
        <v>19391.0</v>
      </c>
      <c r="I2047" s="13">
        <v>1.0</v>
      </c>
      <c r="J2047" s="13">
        <v>220000.0</v>
      </c>
      <c r="K2047" s="9" t="s">
        <v>3369</v>
      </c>
      <c r="L2047" s="13">
        <v>3.6</v>
      </c>
      <c r="M2047" s="9" t="s">
        <v>3372</v>
      </c>
      <c r="N2047" s="13">
        <v>223898.0</v>
      </c>
      <c r="O2047" s="34"/>
    </row>
    <row r="2048">
      <c r="A2048" s="13">
        <v>227583.0</v>
      </c>
      <c r="B2048" s="9" t="s">
        <v>5678</v>
      </c>
      <c r="C2048" s="14">
        <v>42454.0</v>
      </c>
      <c r="D2048" s="9" t="s">
        <v>13</v>
      </c>
      <c r="E2048" s="9" t="s">
        <v>30</v>
      </c>
      <c r="F2048" s="9" t="s">
        <v>31</v>
      </c>
      <c r="G2048" s="13">
        <v>2006.0</v>
      </c>
      <c r="H2048" s="13">
        <v>142302.0</v>
      </c>
      <c r="I2048" s="13">
        <v>3.0</v>
      </c>
      <c r="J2048" s="13">
        <v>900000.0</v>
      </c>
      <c r="K2048" s="9" t="s">
        <v>3369</v>
      </c>
      <c r="L2048" s="13">
        <v>2.3</v>
      </c>
      <c r="M2048" s="9" t="s">
        <v>3372</v>
      </c>
      <c r="O2048" s="13">
        <v>477700.0</v>
      </c>
    </row>
    <row r="2049">
      <c r="A2049" s="13">
        <v>106384.0</v>
      </c>
      <c r="B2049" s="9" t="s">
        <v>5679</v>
      </c>
      <c r="C2049" s="14">
        <v>42371.0</v>
      </c>
      <c r="D2049" s="9" t="s">
        <v>77</v>
      </c>
      <c r="E2049" s="9" t="s">
        <v>623</v>
      </c>
      <c r="F2049" s="9" t="s">
        <v>600</v>
      </c>
      <c r="G2049" s="13">
        <v>2011.0</v>
      </c>
      <c r="H2049" s="13">
        <v>62765.0</v>
      </c>
      <c r="I2049" s="13">
        <v>1.0</v>
      </c>
      <c r="J2049" s="13">
        <v>335000.0</v>
      </c>
      <c r="K2049" s="9" t="s">
        <v>3369</v>
      </c>
      <c r="L2049" s="13">
        <v>3.0</v>
      </c>
      <c r="M2049" s="9" t="s">
        <v>3370</v>
      </c>
      <c r="O2049" s="13">
        <v>331500.0</v>
      </c>
    </row>
    <row r="2050">
      <c r="A2050" s="13">
        <v>107568.0</v>
      </c>
      <c r="B2050" s="9" t="s">
        <v>5680</v>
      </c>
      <c r="C2050" s="14">
        <v>42373.0</v>
      </c>
      <c r="D2050" s="9" t="s">
        <v>64</v>
      </c>
      <c r="E2050" s="9" t="s">
        <v>98</v>
      </c>
      <c r="F2050" s="9" t="s">
        <v>99</v>
      </c>
      <c r="G2050" s="13">
        <v>2015.0</v>
      </c>
      <c r="H2050" s="13">
        <v>10043.0</v>
      </c>
      <c r="I2050" s="13">
        <v>1.0</v>
      </c>
      <c r="J2050" s="13">
        <v>925000.0</v>
      </c>
      <c r="K2050" s="9" t="s">
        <v>3369</v>
      </c>
      <c r="L2050" s="13">
        <v>4.5</v>
      </c>
      <c r="M2050" s="9" t="s">
        <v>3370</v>
      </c>
      <c r="O2050" s="13">
        <v>786100.0</v>
      </c>
    </row>
    <row r="2051">
      <c r="A2051" s="13">
        <v>22383.0</v>
      </c>
      <c r="B2051" s="9" t="s">
        <v>5681</v>
      </c>
      <c r="C2051" s="14">
        <v>42302.0</v>
      </c>
      <c r="D2051" s="9" t="s">
        <v>542</v>
      </c>
      <c r="E2051" s="9" t="s">
        <v>543</v>
      </c>
      <c r="F2051" s="9" t="s">
        <v>1096</v>
      </c>
      <c r="G2051" s="13">
        <v>2014.0</v>
      </c>
      <c r="H2051" s="13">
        <v>17587.0</v>
      </c>
      <c r="I2051" s="13">
        <v>1.0</v>
      </c>
      <c r="J2051" s="13">
        <v>630000.0</v>
      </c>
      <c r="K2051" s="9" t="s">
        <v>3369</v>
      </c>
      <c r="L2051" s="13">
        <v>4.7</v>
      </c>
      <c r="M2051" s="9" t="s">
        <v>3374</v>
      </c>
      <c r="O2051" s="13">
        <v>678100.0</v>
      </c>
    </row>
    <row r="2052">
      <c r="A2052" s="13">
        <v>68814.0</v>
      </c>
      <c r="B2052" s="9" t="s">
        <v>5682</v>
      </c>
      <c r="C2052" s="14">
        <v>42315.0</v>
      </c>
      <c r="D2052" s="9" t="s">
        <v>36</v>
      </c>
      <c r="E2052" s="9" t="s">
        <v>902</v>
      </c>
      <c r="F2052" s="9" t="s">
        <v>1505</v>
      </c>
      <c r="G2052" s="13">
        <v>2013.0</v>
      </c>
      <c r="H2052" s="13">
        <v>5753.0</v>
      </c>
      <c r="I2052" s="13">
        <v>1.0</v>
      </c>
      <c r="J2052" s="13">
        <v>465000.0</v>
      </c>
      <c r="K2052" s="9" t="s">
        <v>3387</v>
      </c>
      <c r="L2052" s="13">
        <v>4.4</v>
      </c>
      <c r="M2052" s="9" t="s">
        <v>3370</v>
      </c>
      <c r="O2052" s="34"/>
    </row>
    <row r="2053">
      <c r="A2053" s="13">
        <v>116931.0</v>
      </c>
      <c r="B2053" s="9" t="s">
        <v>5683</v>
      </c>
      <c r="C2053" s="14">
        <v>42397.0</v>
      </c>
      <c r="D2053" s="9" t="s">
        <v>61</v>
      </c>
      <c r="E2053" s="9" t="s">
        <v>914</v>
      </c>
      <c r="F2053" s="9" t="s">
        <v>306</v>
      </c>
      <c r="G2053" s="13">
        <v>2012.0</v>
      </c>
      <c r="H2053" s="13">
        <v>12459.0</v>
      </c>
      <c r="I2053" s="13">
        <v>2.0</v>
      </c>
      <c r="J2053" s="13">
        <v>345000.0</v>
      </c>
      <c r="K2053" s="9" t="s">
        <v>3383</v>
      </c>
      <c r="L2053" s="13">
        <v>3.9</v>
      </c>
      <c r="M2053" s="9" t="s">
        <v>3370</v>
      </c>
      <c r="N2053" s="13">
        <v>313632.0</v>
      </c>
      <c r="O2053" s="13">
        <v>306360.0</v>
      </c>
    </row>
    <row r="2054">
      <c r="A2054" s="13">
        <v>136825.0</v>
      </c>
      <c r="B2054" s="9" t="s">
        <v>5684</v>
      </c>
      <c r="C2054" s="14">
        <v>42424.0</v>
      </c>
      <c r="D2054" s="9" t="s">
        <v>61</v>
      </c>
      <c r="E2054" s="9" t="s">
        <v>216</v>
      </c>
      <c r="F2054" s="9" t="s">
        <v>143</v>
      </c>
      <c r="G2054" s="13">
        <v>2014.0</v>
      </c>
      <c r="H2054" s="13">
        <v>33477.0</v>
      </c>
      <c r="I2054" s="13">
        <v>1.0</v>
      </c>
      <c r="J2054" s="13">
        <v>680000.0</v>
      </c>
      <c r="K2054" s="9" t="s">
        <v>3369</v>
      </c>
      <c r="L2054" s="13">
        <v>4.1</v>
      </c>
      <c r="M2054" s="9" t="s">
        <v>3370</v>
      </c>
      <c r="N2054" s="13">
        <v>656736.0</v>
      </c>
      <c r="O2054" s="13">
        <v>649200.0</v>
      </c>
    </row>
    <row r="2055">
      <c r="A2055" s="13">
        <v>226639.0</v>
      </c>
      <c r="B2055" s="9" t="s">
        <v>5685</v>
      </c>
      <c r="C2055" s="14">
        <v>42452.0</v>
      </c>
      <c r="D2055" s="9" t="s">
        <v>61</v>
      </c>
      <c r="E2055" s="9" t="s">
        <v>216</v>
      </c>
      <c r="F2055" s="9" t="s">
        <v>143</v>
      </c>
      <c r="G2055" s="13">
        <v>2012.0</v>
      </c>
      <c r="H2055" s="13">
        <v>28385.0</v>
      </c>
      <c r="I2055" s="13">
        <v>1.0</v>
      </c>
      <c r="J2055" s="13">
        <v>550000.0</v>
      </c>
      <c r="K2055" s="34"/>
      <c r="L2055" s="13">
        <v>4.1</v>
      </c>
      <c r="M2055" s="9" t="s">
        <v>3372</v>
      </c>
      <c r="N2055" s="13">
        <v>544581.0</v>
      </c>
      <c r="O2055" s="13">
        <v>582800.0</v>
      </c>
    </row>
    <row r="2056">
      <c r="A2056" s="13">
        <v>225126.0</v>
      </c>
      <c r="B2056" s="9" t="s">
        <v>5686</v>
      </c>
      <c r="C2056" s="14">
        <v>42450.0</v>
      </c>
      <c r="D2056" s="9" t="s">
        <v>91</v>
      </c>
      <c r="E2056" s="9" t="s">
        <v>907</v>
      </c>
      <c r="F2056" s="9" t="s">
        <v>1245</v>
      </c>
      <c r="G2056" s="13">
        <v>2013.0</v>
      </c>
      <c r="H2056" s="13">
        <v>25066.0</v>
      </c>
      <c r="I2056" s="13">
        <v>1.0</v>
      </c>
      <c r="J2056" s="13">
        <v>500000.0</v>
      </c>
      <c r="K2056" s="9" t="s">
        <v>3369</v>
      </c>
      <c r="L2056" s="13">
        <v>4.0</v>
      </c>
      <c r="M2056" s="9" t="s">
        <v>3372</v>
      </c>
    </row>
    <row r="2057">
      <c r="A2057" s="13">
        <v>128555.0</v>
      </c>
      <c r="B2057" s="9" t="s">
        <v>5687</v>
      </c>
      <c r="C2057" s="14">
        <v>42418.0</v>
      </c>
      <c r="D2057" s="9" t="s">
        <v>91</v>
      </c>
      <c r="E2057" s="9" t="s">
        <v>907</v>
      </c>
      <c r="F2057" s="9" t="s">
        <v>847</v>
      </c>
      <c r="G2057" s="13">
        <v>2009.0</v>
      </c>
      <c r="H2057" s="13">
        <v>59260.0</v>
      </c>
      <c r="I2057" s="13">
        <v>1.0</v>
      </c>
      <c r="J2057" s="13">
        <v>270000.0</v>
      </c>
      <c r="K2057" s="9" t="s">
        <v>3369</v>
      </c>
      <c r="L2057" s="13">
        <v>2.7</v>
      </c>
      <c r="M2057" s="9" t="s">
        <v>3370</v>
      </c>
      <c r="N2057" s="13">
        <v>256459.0</v>
      </c>
      <c r="O2057" s="13">
        <v>256800.0</v>
      </c>
    </row>
    <row r="2058">
      <c r="A2058" s="13">
        <v>136808.0</v>
      </c>
      <c r="B2058" s="9" t="s">
        <v>5688</v>
      </c>
      <c r="C2058" s="14">
        <v>42422.0</v>
      </c>
      <c r="D2058" s="9" t="s">
        <v>91</v>
      </c>
      <c r="E2058" s="9" t="s">
        <v>243</v>
      </c>
      <c r="F2058" s="9" t="s">
        <v>847</v>
      </c>
      <c r="G2058" s="13">
        <v>2009.0</v>
      </c>
      <c r="H2058" s="13">
        <v>49833.0</v>
      </c>
      <c r="I2058" s="13">
        <v>1.0</v>
      </c>
      <c r="J2058" s="13">
        <v>375000.0</v>
      </c>
      <c r="K2058" s="9" t="s">
        <v>3385</v>
      </c>
      <c r="L2058" s="13">
        <v>2.9</v>
      </c>
      <c r="M2058" s="9" t="s">
        <v>3370</v>
      </c>
      <c r="O2058" s="13">
        <v>287600.0</v>
      </c>
    </row>
    <row r="2059">
      <c r="A2059" s="13">
        <v>21948.0</v>
      </c>
      <c r="B2059" s="9" t="s">
        <v>5689</v>
      </c>
      <c r="C2059" s="14">
        <v>42297.0</v>
      </c>
      <c r="D2059" s="9" t="s">
        <v>44</v>
      </c>
      <c r="E2059" s="9" t="s">
        <v>5468</v>
      </c>
      <c r="F2059" s="9" t="s">
        <v>46</v>
      </c>
      <c r="G2059" s="13">
        <v>2008.0</v>
      </c>
      <c r="H2059" s="13">
        <v>144318.0</v>
      </c>
      <c r="I2059" s="13">
        <v>2.0</v>
      </c>
      <c r="J2059" s="13">
        <v>480000.0</v>
      </c>
      <c r="K2059" s="9" t="s">
        <v>3387</v>
      </c>
      <c r="L2059" s="13">
        <v>2.5</v>
      </c>
      <c r="M2059" s="9" t="s">
        <v>3370</v>
      </c>
      <c r="O2059" s="13">
        <v>512370.0</v>
      </c>
    </row>
    <row r="2060">
      <c r="A2060" s="13">
        <v>103331.0</v>
      </c>
      <c r="B2060" s="9" t="s">
        <v>5690</v>
      </c>
      <c r="C2060" s="14">
        <v>42365.0</v>
      </c>
      <c r="D2060" s="9" t="s">
        <v>25</v>
      </c>
      <c r="E2060" s="9" t="s">
        <v>195</v>
      </c>
      <c r="F2060" s="9" t="s">
        <v>221</v>
      </c>
      <c r="G2060" s="13">
        <v>2012.0</v>
      </c>
      <c r="H2060" s="13">
        <v>51921.0</v>
      </c>
      <c r="I2060" s="13">
        <v>1.0</v>
      </c>
      <c r="J2060" s="13">
        <v>650000.0</v>
      </c>
      <c r="K2060" s="9" t="s">
        <v>3369</v>
      </c>
      <c r="L2060" s="13">
        <v>4.3</v>
      </c>
      <c r="M2060" s="9" t="s">
        <v>3370</v>
      </c>
      <c r="O2060" s="34"/>
    </row>
    <row r="2061">
      <c r="A2061" s="13">
        <v>113896.0</v>
      </c>
      <c r="B2061" s="9" t="s">
        <v>5691</v>
      </c>
      <c r="C2061" s="14">
        <v>42388.0</v>
      </c>
      <c r="D2061" s="9" t="s">
        <v>61</v>
      </c>
      <c r="E2061" s="9" t="s">
        <v>1831</v>
      </c>
      <c r="F2061" s="9" t="s">
        <v>1844</v>
      </c>
      <c r="G2061" s="13">
        <v>2007.0</v>
      </c>
      <c r="H2061" s="13">
        <v>38630.0</v>
      </c>
      <c r="I2061" s="13">
        <v>2.0</v>
      </c>
      <c r="J2061" s="13">
        <v>250000.0</v>
      </c>
      <c r="K2061" s="9" t="s">
        <v>3369</v>
      </c>
      <c r="L2061" s="13">
        <v>2.9</v>
      </c>
      <c r="M2061" s="9" t="s">
        <v>3372</v>
      </c>
      <c r="N2061" s="13">
        <v>154711.0</v>
      </c>
      <c r="O2061" s="13">
        <v>137340.0</v>
      </c>
    </row>
    <row r="2062">
      <c r="A2062" s="13">
        <v>139765.0</v>
      </c>
      <c r="B2062" s="9" t="s">
        <v>5692</v>
      </c>
      <c r="C2062" s="14">
        <v>42426.0</v>
      </c>
      <c r="D2062" s="9" t="s">
        <v>13</v>
      </c>
      <c r="E2062" s="9" t="s">
        <v>324</v>
      </c>
      <c r="F2062" s="9" t="s">
        <v>325</v>
      </c>
      <c r="G2062" s="13">
        <v>2014.0</v>
      </c>
      <c r="H2062" s="13">
        <v>26528.0</v>
      </c>
      <c r="I2062" s="13">
        <v>1.0</v>
      </c>
      <c r="J2062" s="13">
        <v>600000.0</v>
      </c>
      <c r="K2062" s="9" t="s">
        <v>3369</v>
      </c>
      <c r="L2062" s="13">
        <v>4.1</v>
      </c>
      <c r="M2062" s="9" t="s">
        <v>3372</v>
      </c>
      <c r="O2062" s="13">
        <v>646000.0</v>
      </c>
    </row>
    <row r="2063">
      <c r="A2063" s="13">
        <v>104892.0</v>
      </c>
      <c r="B2063" s="9" t="s">
        <v>5693</v>
      </c>
      <c r="C2063" s="14">
        <v>42367.0</v>
      </c>
      <c r="D2063" s="9" t="s">
        <v>77</v>
      </c>
      <c r="E2063" s="9" t="s">
        <v>623</v>
      </c>
      <c r="F2063" s="9" t="s">
        <v>786</v>
      </c>
      <c r="G2063" s="13">
        <v>2012.0</v>
      </c>
      <c r="H2063" s="13">
        <v>51724.0</v>
      </c>
      <c r="I2063" s="13">
        <v>1.0</v>
      </c>
      <c r="J2063" s="13">
        <v>515000.0</v>
      </c>
      <c r="K2063" s="9" t="s">
        <v>3376</v>
      </c>
      <c r="L2063" s="13">
        <v>4.1</v>
      </c>
      <c r="M2063" s="9" t="s">
        <v>3374</v>
      </c>
      <c r="O2063" s="13">
        <v>432700.0</v>
      </c>
    </row>
    <row r="2064">
      <c r="A2064" s="13">
        <v>122392.0</v>
      </c>
      <c r="B2064" s="9" t="s">
        <v>5694</v>
      </c>
      <c r="C2064" s="14">
        <v>42402.0</v>
      </c>
      <c r="D2064" s="9" t="s">
        <v>61</v>
      </c>
      <c r="E2064" s="9" t="s">
        <v>443</v>
      </c>
      <c r="F2064" s="9" t="s">
        <v>741</v>
      </c>
      <c r="G2064" s="13">
        <v>2009.0</v>
      </c>
      <c r="H2064" s="13">
        <v>76264.0</v>
      </c>
      <c r="I2064" s="13">
        <v>2.0</v>
      </c>
      <c r="J2064" s="13">
        <v>340000.0</v>
      </c>
      <c r="K2064" s="9" t="s">
        <v>3369</v>
      </c>
      <c r="L2064" s="13">
        <v>3.1</v>
      </c>
      <c r="M2064" s="9" t="s">
        <v>3370</v>
      </c>
      <c r="O2064" s="13">
        <v>203130.0</v>
      </c>
    </row>
    <row r="2065">
      <c r="A2065" s="13">
        <v>125217.0</v>
      </c>
      <c r="B2065" s="9" t="s">
        <v>5695</v>
      </c>
      <c r="C2065" s="14">
        <v>42406.0</v>
      </c>
      <c r="D2065" s="9" t="s">
        <v>273</v>
      </c>
      <c r="E2065" s="9" t="s">
        <v>1346</v>
      </c>
      <c r="F2065" s="9" t="s">
        <v>5696</v>
      </c>
      <c r="G2065" s="13">
        <v>2011.0</v>
      </c>
      <c r="H2065" s="13">
        <v>86230.0</v>
      </c>
      <c r="I2065" s="13">
        <v>1.0</v>
      </c>
      <c r="J2065" s="13">
        <v>265000.0</v>
      </c>
      <c r="K2065" s="9" t="s">
        <v>3383</v>
      </c>
      <c r="L2065" s="13">
        <v>3.5</v>
      </c>
      <c r="M2065" s="9" t="s">
        <v>3370</v>
      </c>
      <c r="O2065" s="13">
        <v>290100.0</v>
      </c>
    </row>
    <row r="2066">
      <c r="A2066" s="13">
        <v>77846.0</v>
      </c>
      <c r="B2066" s="9" t="s">
        <v>5697</v>
      </c>
      <c r="C2066" s="14">
        <v>42327.0</v>
      </c>
      <c r="D2066" s="9" t="s">
        <v>64</v>
      </c>
      <c r="E2066" s="9" t="s">
        <v>98</v>
      </c>
      <c r="F2066" s="9" t="s">
        <v>486</v>
      </c>
      <c r="G2066" s="13">
        <v>2010.0</v>
      </c>
      <c r="H2066" s="13">
        <v>45316.0</v>
      </c>
      <c r="I2066" s="13">
        <v>1.0</v>
      </c>
      <c r="J2066" s="13">
        <v>450000.0</v>
      </c>
      <c r="K2066" s="9" t="s">
        <v>3383</v>
      </c>
      <c r="L2066" s="13">
        <v>3.9</v>
      </c>
      <c r="M2066" s="9" t="s">
        <v>3370</v>
      </c>
      <c r="O2066" s="13">
        <v>351100.0</v>
      </c>
    </row>
    <row r="2067">
      <c r="A2067" s="13">
        <v>117141.0</v>
      </c>
      <c r="B2067" s="9" t="s">
        <v>5698</v>
      </c>
      <c r="C2067" s="14">
        <v>42394.0</v>
      </c>
      <c r="D2067" s="9" t="s">
        <v>13</v>
      </c>
      <c r="E2067" s="9" t="s">
        <v>30</v>
      </c>
      <c r="F2067" s="9" t="s">
        <v>31</v>
      </c>
      <c r="G2067" s="13">
        <v>2012.0</v>
      </c>
      <c r="H2067" s="13">
        <v>40263.0</v>
      </c>
      <c r="I2067" s="13">
        <v>2.0</v>
      </c>
      <c r="J2067" s="13">
        <v>1500000.0</v>
      </c>
      <c r="K2067" s="9" t="s">
        <v>3369</v>
      </c>
      <c r="L2067" s="13">
        <v>4.1</v>
      </c>
      <c r="M2067" s="9" t="s">
        <v>3370</v>
      </c>
      <c r="O2067" s="34"/>
    </row>
    <row r="2068">
      <c r="A2068" s="13">
        <v>97682.0</v>
      </c>
      <c r="B2068" s="9" t="s">
        <v>5699</v>
      </c>
      <c r="C2068" s="14">
        <v>42358.0</v>
      </c>
      <c r="D2068" s="9" t="s">
        <v>542</v>
      </c>
      <c r="E2068" s="9" t="s">
        <v>3842</v>
      </c>
      <c r="F2068" s="9" t="s">
        <v>5700</v>
      </c>
      <c r="G2068" s="13">
        <v>2007.0</v>
      </c>
      <c r="H2068" s="13">
        <v>78399.0</v>
      </c>
      <c r="I2068" s="13">
        <v>2.0</v>
      </c>
      <c r="J2068" s="13">
        <v>180000.0</v>
      </c>
      <c r="K2068" s="9" t="s">
        <v>3369</v>
      </c>
      <c r="L2068" s="13">
        <v>3.1</v>
      </c>
      <c r="M2068" s="9" t="s">
        <v>3374</v>
      </c>
      <c r="O2068" s="13">
        <v>97200.0</v>
      </c>
    </row>
    <row r="2069">
      <c r="A2069" s="13">
        <v>63783.0</v>
      </c>
      <c r="B2069" s="9" t="s">
        <v>5701</v>
      </c>
      <c r="C2069" s="14">
        <v>42312.0</v>
      </c>
      <c r="D2069" s="9" t="s">
        <v>61</v>
      </c>
      <c r="E2069" s="9" t="s">
        <v>1831</v>
      </c>
      <c r="F2069" s="9" t="s">
        <v>1844</v>
      </c>
      <c r="G2069" s="13">
        <v>2009.0</v>
      </c>
      <c r="H2069" s="13">
        <v>32573.0</v>
      </c>
      <c r="I2069" s="13">
        <v>1.0</v>
      </c>
      <c r="J2069" s="13">
        <v>180000.0</v>
      </c>
      <c r="K2069" s="9" t="s">
        <v>3369</v>
      </c>
      <c r="L2069" s="13">
        <v>3.5</v>
      </c>
      <c r="M2069" s="9" t="s">
        <v>3418</v>
      </c>
      <c r="N2069" s="13">
        <v>209256.0</v>
      </c>
      <c r="O2069" s="13">
        <v>174900.0</v>
      </c>
    </row>
    <row r="2070">
      <c r="A2070" s="13">
        <v>21941.0</v>
      </c>
      <c r="B2070" s="9" t="s">
        <v>5702</v>
      </c>
      <c r="C2070" s="14">
        <v>42296.0</v>
      </c>
      <c r="D2070" s="9" t="s">
        <v>36</v>
      </c>
      <c r="E2070" s="9" t="s">
        <v>902</v>
      </c>
      <c r="F2070" s="9" t="s">
        <v>616</v>
      </c>
      <c r="G2070" s="13">
        <v>2012.0</v>
      </c>
      <c r="H2070" s="13">
        <v>71787.0</v>
      </c>
      <c r="I2070" s="13">
        <v>1.0</v>
      </c>
      <c r="J2070" s="13">
        <v>340000.0</v>
      </c>
      <c r="K2070" s="9" t="s">
        <v>3376</v>
      </c>
      <c r="L2070" s="13">
        <v>3.9</v>
      </c>
      <c r="M2070" s="9" t="s">
        <v>3418</v>
      </c>
      <c r="O2070" s="13">
        <v>415100.0</v>
      </c>
    </row>
    <row r="2071">
      <c r="A2071" s="13">
        <v>128349.0</v>
      </c>
      <c r="B2071" s="35" t="s">
        <v>5703</v>
      </c>
      <c r="C2071" s="14">
        <v>42412.0</v>
      </c>
      <c r="D2071" s="9" t="s">
        <v>273</v>
      </c>
      <c r="E2071" s="9" t="s">
        <v>2225</v>
      </c>
      <c r="F2071" s="9" t="s">
        <v>2743</v>
      </c>
      <c r="G2071" s="13">
        <v>2015.0</v>
      </c>
      <c r="H2071" s="13">
        <v>5174.0</v>
      </c>
      <c r="I2071" s="13">
        <v>1.0</v>
      </c>
      <c r="J2071" s="13">
        <v>190000.0</v>
      </c>
      <c r="K2071" s="9" t="s">
        <v>3369</v>
      </c>
      <c r="L2071" s="13">
        <v>4.7</v>
      </c>
      <c r="M2071" s="9" t="s">
        <v>3370</v>
      </c>
      <c r="O2071" s="34"/>
    </row>
    <row r="2072">
      <c r="A2072" s="13">
        <v>211845.0</v>
      </c>
      <c r="B2072" s="9" t="s">
        <v>5704</v>
      </c>
      <c r="C2072" s="14">
        <v>42441.0</v>
      </c>
      <c r="D2072" s="9" t="s">
        <v>77</v>
      </c>
      <c r="E2072" s="9" t="s">
        <v>623</v>
      </c>
      <c r="F2072" s="9" t="s">
        <v>2720</v>
      </c>
      <c r="G2072" s="13">
        <v>2012.0</v>
      </c>
      <c r="H2072" s="13">
        <v>44397.0</v>
      </c>
      <c r="I2072" s="13">
        <v>2.0</v>
      </c>
      <c r="J2072" s="13">
        <v>400000.0</v>
      </c>
      <c r="K2072" s="9" t="s">
        <v>3369</v>
      </c>
      <c r="L2072" s="13">
        <v>3.1</v>
      </c>
      <c r="M2072" s="9" t="s">
        <v>3370</v>
      </c>
      <c r="O2072" s="13">
        <v>313470.0</v>
      </c>
    </row>
    <row r="2073">
      <c r="A2073" s="13">
        <v>213822.0</v>
      </c>
      <c r="B2073" s="9" t="s">
        <v>5705</v>
      </c>
      <c r="C2073" s="14">
        <v>42434.0</v>
      </c>
      <c r="D2073" s="9" t="s">
        <v>61</v>
      </c>
      <c r="E2073" s="9" t="s">
        <v>202</v>
      </c>
      <c r="F2073" s="9" t="s">
        <v>1183</v>
      </c>
      <c r="G2073" s="13">
        <v>2015.0</v>
      </c>
      <c r="H2073" s="13">
        <v>7132.0</v>
      </c>
      <c r="I2073" s="13">
        <v>1.0</v>
      </c>
      <c r="J2073" s="13">
        <v>520000.0</v>
      </c>
      <c r="K2073" s="9" t="s">
        <v>3387</v>
      </c>
      <c r="L2073" s="13">
        <v>4.4</v>
      </c>
      <c r="M2073" s="9" t="s">
        <v>3370</v>
      </c>
      <c r="O2073" s="34"/>
    </row>
    <row r="2074">
      <c r="A2074" s="13">
        <v>215641.0</v>
      </c>
      <c r="B2074" s="9" t="s">
        <v>5706</v>
      </c>
      <c r="C2074" s="14">
        <v>42439.0</v>
      </c>
      <c r="D2074" s="9" t="s">
        <v>44</v>
      </c>
      <c r="E2074" s="9" t="s">
        <v>438</v>
      </c>
      <c r="F2074" s="9" t="s">
        <v>276</v>
      </c>
      <c r="G2074" s="13">
        <v>2011.0</v>
      </c>
      <c r="H2074" s="13">
        <v>17623.0</v>
      </c>
      <c r="I2074" s="13">
        <v>1.0</v>
      </c>
      <c r="J2074" s="13">
        <v>400000.0</v>
      </c>
      <c r="K2074" s="9" t="s">
        <v>3369</v>
      </c>
      <c r="L2074" s="13">
        <v>3.6</v>
      </c>
      <c r="M2074" s="9" t="s">
        <v>3370</v>
      </c>
      <c r="O2074" s="34"/>
    </row>
    <row r="2075">
      <c r="A2075" s="13">
        <v>75892.0</v>
      </c>
      <c r="B2075" s="9" t="s">
        <v>5707</v>
      </c>
      <c r="C2075" s="14">
        <v>42336.0</v>
      </c>
      <c r="D2075" s="9" t="s">
        <v>91</v>
      </c>
      <c r="E2075" s="9" t="s">
        <v>105</v>
      </c>
      <c r="F2075" s="9" t="s">
        <v>5708</v>
      </c>
      <c r="G2075" s="13">
        <v>2011.0</v>
      </c>
      <c r="H2075" s="13">
        <v>92990.0</v>
      </c>
      <c r="I2075" s="13">
        <v>2.0</v>
      </c>
      <c r="J2075" s="13">
        <v>1230000.0</v>
      </c>
      <c r="K2075" s="9" t="s">
        <v>3383</v>
      </c>
      <c r="L2075" s="13">
        <v>3.8</v>
      </c>
      <c r="M2075" s="9" t="s">
        <v>3370</v>
      </c>
      <c r="O2075" s="13">
        <v>1363680.0</v>
      </c>
    </row>
    <row r="2076">
      <c r="A2076" s="13">
        <v>101758.0</v>
      </c>
      <c r="B2076" s="9" t="s">
        <v>5709</v>
      </c>
      <c r="C2076" s="14">
        <v>42361.0</v>
      </c>
      <c r="D2076" s="9" t="s">
        <v>32</v>
      </c>
      <c r="E2076" s="9" t="s">
        <v>178</v>
      </c>
      <c r="F2076" s="9" t="s">
        <v>5710</v>
      </c>
      <c r="G2076" s="13">
        <v>2013.0</v>
      </c>
      <c r="H2076" s="13">
        <v>67144.0</v>
      </c>
      <c r="I2076" s="13">
        <v>1.0</v>
      </c>
      <c r="J2076" s="13">
        <v>800000.0</v>
      </c>
      <c r="K2076" s="9" t="s">
        <v>3369</v>
      </c>
      <c r="L2076" s="13">
        <v>4.3</v>
      </c>
      <c r="M2076" s="9" t="s">
        <v>3370</v>
      </c>
      <c r="O2076" s="13">
        <v>805000.0</v>
      </c>
    </row>
    <row r="2077">
      <c r="A2077" s="13">
        <v>95665.0</v>
      </c>
      <c r="B2077" s="9" t="s">
        <v>5711</v>
      </c>
      <c r="C2077" s="14">
        <v>42349.0</v>
      </c>
      <c r="D2077" s="9" t="s">
        <v>61</v>
      </c>
      <c r="E2077" s="9" t="s">
        <v>127</v>
      </c>
      <c r="F2077" s="9" t="s">
        <v>417</v>
      </c>
      <c r="G2077" s="13">
        <v>2013.0</v>
      </c>
      <c r="H2077" s="13">
        <v>2398.0</v>
      </c>
      <c r="I2077" s="13">
        <v>1.0</v>
      </c>
      <c r="J2077" s="13">
        <v>720000.0</v>
      </c>
      <c r="K2077" s="9" t="s">
        <v>3385</v>
      </c>
      <c r="L2077" s="13">
        <v>4.4</v>
      </c>
      <c r="M2077" s="9" t="s">
        <v>3374</v>
      </c>
      <c r="O2077" s="34"/>
    </row>
    <row r="2078">
      <c r="A2078" s="13">
        <v>67674.0</v>
      </c>
      <c r="B2078" s="9" t="s">
        <v>5712</v>
      </c>
      <c r="C2078" s="14">
        <v>42314.0</v>
      </c>
      <c r="D2078" s="9" t="s">
        <v>25</v>
      </c>
      <c r="E2078" s="9" t="s">
        <v>195</v>
      </c>
      <c r="F2078" s="9" t="s">
        <v>5713</v>
      </c>
      <c r="G2078" s="13">
        <v>2012.0</v>
      </c>
      <c r="H2078" s="13">
        <v>26809.0</v>
      </c>
      <c r="I2078" s="13">
        <v>1.0</v>
      </c>
      <c r="J2078" s="13">
        <v>550000.0</v>
      </c>
      <c r="K2078" s="9" t="s">
        <v>3387</v>
      </c>
      <c r="L2078" s="13">
        <v>4.2</v>
      </c>
      <c r="M2078" s="9" t="s">
        <v>3370</v>
      </c>
      <c r="O2078" s="34"/>
    </row>
    <row r="2079">
      <c r="A2079" s="13">
        <v>51515.0</v>
      </c>
      <c r="B2079" s="9" t="s">
        <v>5714</v>
      </c>
      <c r="C2079" s="14">
        <v>42328.0</v>
      </c>
      <c r="D2079" s="9" t="s">
        <v>273</v>
      </c>
      <c r="E2079" s="9" t="s">
        <v>2241</v>
      </c>
      <c r="F2079" s="9" t="s">
        <v>1443</v>
      </c>
      <c r="G2079" s="13">
        <v>2008.0</v>
      </c>
      <c r="H2079" s="13">
        <v>28533.0</v>
      </c>
      <c r="I2079" s="13">
        <v>1.0</v>
      </c>
      <c r="J2079" s="13">
        <v>235000.0</v>
      </c>
      <c r="K2079" s="9" t="s">
        <v>3369</v>
      </c>
      <c r="L2079" s="13">
        <v>3.2</v>
      </c>
      <c r="M2079" s="9" t="s">
        <v>3374</v>
      </c>
      <c r="O2079" s="13">
        <v>154700.0</v>
      </c>
    </row>
    <row r="2080">
      <c r="A2080" s="13">
        <v>20223.0</v>
      </c>
      <c r="B2080" s="9" t="s">
        <v>5715</v>
      </c>
      <c r="C2080" s="14">
        <v>42284.0</v>
      </c>
      <c r="D2080" s="9" t="s">
        <v>273</v>
      </c>
      <c r="E2080" s="9" t="s">
        <v>2177</v>
      </c>
      <c r="F2080" s="9" t="s">
        <v>5716</v>
      </c>
      <c r="G2080" s="13">
        <v>2007.0</v>
      </c>
      <c r="H2080" s="13">
        <v>39407.0</v>
      </c>
      <c r="I2080" s="13">
        <v>2.0</v>
      </c>
      <c r="J2080" s="13">
        <v>150000.0</v>
      </c>
      <c r="K2080" s="9" t="s">
        <v>3383</v>
      </c>
      <c r="L2080" s="13">
        <v>2.5</v>
      </c>
      <c r="M2080" s="9" t="s">
        <v>3370</v>
      </c>
      <c r="O2080" s="34"/>
    </row>
    <row r="2081">
      <c r="A2081" s="13">
        <v>86755.0</v>
      </c>
      <c r="B2081" s="9" t="s">
        <v>5717</v>
      </c>
      <c r="C2081" s="14">
        <v>42340.0</v>
      </c>
      <c r="D2081" s="9" t="s">
        <v>91</v>
      </c>
      <c r="E2081" s="9" t="s">
        <v>1442</v>
      </c>
      <c r="F2081" s="9" t="s">
        <v>2161</v>
      </c>
      <c r="G2081" s="13">
        <v>2007.0</v>
      </c>
      <c r="H2081" s="13">
        <v>65914.0</v>
      </c>
      <c r="I2081" s="13">
        <v>1.0</v>
      </c>
      <c r="J2081" s="13">
        <v>275000.0</v>
      </c>
      <c r="K2081" s="9" t="s">
        <v>3369</v>
      </c>
      <c r="L2081" s="13">
        <v>3.1</v>
      </c>
      <c r="M2081" s="9" t="s">
        <v>3370</v>
      </c>
      <c r="O2081" s="13">
        <v>143400.0</v>
      </c>
    </row>
    <row r="2082">
      <c r="A2082" s="13">
        <v>96435.0</v>
      </c>
      <c r="B2082" s="9" t="s">
        <v>5718</v>
      </c>
      <c r="C2082" s="14">
        <v>42350.0</v>
      </c>
      <c r="D2082" s="9" t="s">
        <v>77</v>
      </c>
      <c r="E2082" s="9" t="s">
        <v>623</v>
      </c>
      <c r="F2082" s="9" t="s">
        <v>600</v>
      </c>
      <c r="G2082" s="13">
        <v>2012.0</v>
      </c>
      <c r="H2082" s="13">
        <v>31333.0</v>
      </c>
      <c r="I2082" s="13">
        <v>3.0</v>
      </c>
      <c r="J2082" s="13">
        <v>465000.0</v>
      </c>
      <c r="K2082" s="9" t="s">
        <v>3385</v>
      </c>
      <c r="L2082" s="13">
        <v>3.0</v>
      </c>
      <c r="M2082" s="9" t="s">
        <v>3370</v>
      </c>
      <c r="O2082" s="13">
        <v>320535.0</v>
      </c>
    </row>
    <row r="2083">
      <c r="A2083" s="13">
        <v>211084.0</v>
      </c>
      <c r="B2083" s="9" t="s">
        <v>5719</v>
      </c>
      <c r="C2083" s="14">
        <v>42430.0</v>
      </c>
      <c r="D2083" s="9" t="s">
        <v>61</v>
      </c>
      <c r="E2083" s="9" t="s">
        <v>127</v>
      </c>
      <c r="F2083" s="9" t="s">
        <v>1605</v>
      </c>
      <c r="G2083" s="13">
        <v>2015.0</v>
      </c>
      <c r="H2083" s="13">
        <v>20522.0</v>
      </c>
      <c r="I2083" s="13">
        <v>1.0</v>
      </c>
      <c r="J2083" s="13">
        <v>850000.0</v>
      </c>
      <c r="K2083" s="9" t="s">
        <v>3383</v>
      </c>
      <c r="L2083" s="13">
        <v>4.1</v>
      </c>
      <c r="M2083" s="9" t="s">
        <v>3372</v>
      </c>
      <c r="O2083" s="13">
        <v>774100.0</v>
      </c>
    </row>
    <row r="2084">
      <c r="A2084" s="13">
        <v>217698.0</v>
      </c>
      <c r="B2084" s="9" t="s">
        <v>5720</v>
      </c>
      <c r="C2084" s="14">
        <v>42439.0</v>
      </c>
      <c r="D2084" s="9" t="s">
        <v>64</v>
      </c>
      <c r="E2084" s="9" t="s">
        <v>98</v>
      </c>
      <c r="F2084" s="9" t="s">
        <v>280</v>
      </c>
      <c r="G2084" s="13">
        <v>2012.0</v>
      </c>
      <c r="H2084" s="13">
        <v>75759.0</v>
      </c>
      <c r="I2084" s="13">
        <v>1.0</v>
      </c>
      <c r="J2084" s="13">
        <v>430000.0</v>
      </c>
      <c r="K2084" s="9" t="s">
        <v>3383</v>
      </c>
      <c r="L2084" s="13">
        <v>4.0</v>
      </c>
      <c r="M2084" s="9" t="s">
        <v>3370</v>
      </c>
      <c r="O2084" s="13">
        <v>495200.0</v>
      </c>
    </row>
    <row r="2085">
      <c r="A2085" s="13">
        <v>81883.0</v>
      </c>
      <c r="B2085" s="35" t="s">
        <v>5721</v>
      </c>
      <c r="C2085" s="14">
        <v>42333.0</v>
      </c>
      <c r="D2085" s="9" t="s">
        <v>542</v>
      </c>
      <c r="E2085" s="9" t="s">
        <v>5182</v>
      </c>
      <c r="F2085" s="9" t="s">
        <v>5722</v>
      </c>
      <c r="G2085" s="13">
        <v>2005.0</v>
      </c>
      <c r="H2085" s="13">
        <v>146344.0</v>
      </c>
      <c r="I2085" s="13">
        <v>1.0</v>
      </c>
      <c r="J2085" s="13">
        <v>225000.0</v>
      </c>
      <c r="K2085" s="9" t="s">
        <v>3387</v>
      </c>
      <c r="L2085" s="13">
        <v>2.7</v>
      </c>
      <c r="M2085" s="9" t="s">
        <v>3370</v>
      </c>
      <c r="O2085" s="13">
        <v>110500.0</v>
      </c>
    </row>
    <row r="2086">
      <c r="A2086" s="13">
        <v>16541.0</v>
      </c>
      <c r="B2086" s="9" t="s">
        <v>5723</v>
      </c>
      <c r="C2086" s="14">
        <v>42208.0</v>
      </c>
      <c r="D2086" s="9" t="s">
        <v>64</v>
      </c>
      <c r="E2086" s="9" t="s">
        <v>98</v>
      </c>
      <c r="F2086" s="9" t="s">
        <v>263</v>
      </c>
      <c r="G2086" s="13">
        <v>2013.0</v>
      </c>
      <c r="H2086" s="13">
        <v>24819.0</v>
      </c>
      <c r="I2086" s="13">
        <v>1.0</v>
      </c>
      <c r="J2086" s="13">
        <v>775000.0</v>
      </c>
      <c r="K2086" s="9" t="s">
        <v>3376</v>
      </c>
      <c r="L2086" s="13">
        <v>4.3</v>
      </c>
      <c r="M2086" s="9" t="s">
        <v>3418</v>
      </c>
      <c r="O2086" s="13">
        <v>636200.0</v>
      </c>
    </row>
    <row r="2087">
      <c r="A2087" s="13">
        <v>98871.0</v>
      </c>
      <c r="B2087" s="9" t="s">
        <v>5724</v>
      </c>
      <c r="C2087" s="14">
        <v>42354.0</v>
      </c>
      <c r="D2087" s="9" t="s">
        <v>32</v>
      </c>
      <c r="E2087" s="9" t="s">
        <v>33</v>
      </c>
      <c r="F2087" s="9" t="s">
        <v>34</v>
      </c>
      <c r="G2087" s="13">
        <v>2014.0</v>
      </c>
      <c r="H2087" s="13">
        <v>6920.0</v>
      </c>
      <c r="I2087" s="13">
        <v>1.0</v>
      </c>
      <c r="J2087" s="13">
        <v>1450000.0</v>
      </c>
      <c r="K2087" s="9" t="s">
        <v>3369</v>
      </c>
      <c r="L2087" s="13">
        <v>4.5</v>
      </c>
      <c r="M2087" s="9" t="s">
        <v>3374</v>
      </c>
      <c r="O2087" s="34"/>
    </row>
    <row r="2088">
      <c r="A2088" s="13">
        <v>108625.0</v>
      </c>
      <c r="B2088" s="9" t="s">
        <v>5725</v>
      </c>
      <c r="C2088" s="14">
        <v>42379.0</v>
      </c>
      <c r="D2088" s="9" t="s">
        <v>542</v>
      </c>
      <c r="E2088" s="9" t="s">
        <v>543</v>
      </c>
      <c r="F2088" s="9" t="s">
        <v>1061</v>
      </c>
      <c r="G2088" s="13">
        <v>2011.0</v>
      </c>
      <c r="H2088" s="13">
        <v>42948.0</v>
      </c>
      <c r="I2088" s="13">
        <v>1.0</v>
      </c>
      <c r="J2088" s="13">
        <v>430000.0</v>
      </c>
      <c r="K2088" s="9" t="s">
        <v>3376</v>
      </c>
      <c r="L2088" s="13">
        <v>4.0</v>
      </c>
      <c r="M2088" s="9" t="s">
        <v>3372</v>
      </c>
      <c r="O2088" s="13">
        <v>336800.0</v>
      </c>
    </row>
    <row r="2089">
      <c r="A2089" s="13">
        <v>109825.0</v>
      </c>
      <c r="B2089" s="9" t="s">
        <v>5726</v>
      </c>
      <c r="C2089" s="14">
        <v>42378.0</v>
      </c>
      <c r="D2089" s="9" t="s">
        <v>91</v>
      </c>
      <c r="E2089" s="9" t="s">
        <v>1223</v>
      </c>
      <c r="F2089" s="9" t="s">
        <v>1366</v>
      </c>
      <c r="G2089" s="13">
        <v>2012.0</v>
      </c>
      <c r="H2089" s="13">
        <v>39851.0</v>
      </c>
      <c r="I2089" s="13">
        <v>2.0</v>
      </c>
      <c r="J2089" s="13">
        <v>300000.0</v>
      </c>
      <c r="K2089" s="9" t="s">
        <v>3383</v>
      </c>
      <c r="L2089" s="13">
        <v>3.9</v>
      </c>
      <c r="M2089" s="9" t="s">
        <v>3374</v>
      </c>
      <c r="O2089" s="13">
        <v>264510.0</v>
      </c>
    </row>
    <row r="2090">
      <c r="A2090" s="13">
        <v>226381.0</v>
      </c>
      <c r="B2090" s="9" t="s">
        <v>5727</v>
      </c>
      <c r="C2090" s="14">
        <v>42451.0</v>
      </c>
      <c r="D2090" s="9" t="s">
        <v>91</v>
      </c>
      <c r="E2090" s="9" t="s">
        <v>92</v>
      </c>
      <c r="F2090" s="9" t="s">
        <v>250</v>
      </c>
      <c r="G2090" s="13">
        <v>2014.0</v>
      </c>
      <c r="H2090" s="13">
        <v>7842.0</v>
      </c>
      <c r="I2090" s="13">
        <v>1.0</v>
      </c>
      <c r="J2090" s="13">
        <v>850000.0</v>
      </c>
      <c r="K2090" s="9" t="s">
        <v>3369</v>
      </c>
      <c r="L2090" s="13">
        <v>4.3</v>
      </c>
      <c r="M2090" s="9" t="s">
        <v>3372</v>
      </c>
    </row>
    <row r="2091">
      <c r="A2091" s="13">
        <v>133891.0</v>
      </c>
      <c r="B2091" s="9" t="s">
        <v>5728</v>
      </c>
      <c r="C2091" s="14">
        <v>42427.0</v>
      </c>
      <c r="D2091" s="9" t="s">
        <v>52</v>
      </c>
      <c r="E2091" s="9" t="s">
        <v>5729</v>
      </c>
      <c r="F2091" s="9" t="s">
        <v>5730</v>
      </c>
      <c r="G2091" s="13">
        <v>2006.0</v>
      </c>
      <c r="H2091" s="13">
        <v>126117.0</v>
      </c>
      <c r="I2091" s="13">
        <v>2.0</v>
      </c>
      <c r="J2091" s="13">
        <v>1300000.0</v>
      </c>
      <c r="K2091" s="9" t="s">
        <v>3369</v>
      </c>
      <c r="L2091" s="13">
        <v>2.7</v>
      </c>
      <c r="M2091" s="9" t="s">
        <v>3370</v>
      </c>
      <c r="O2091" s="34"/>
    </row>
    <row r="2092">
      <c r="A2092" s="13">
        <v>225800.0</v>
      </c>
      <c r="B2092" s="9" t="s">
        <v>5731</v>
      </c>
      <c r="C2092" s="14">
        <v>42451.0</v>
      </c>
      <c r="D2092" s="9" t="s">
        <v>61</v>
      </c>
      <c r="E2092" s="9" t="s">
        <v>202</v>
      </c>
      <c r="F2092" s="9" t="s">
        <v>306</v>
      </c>
      <c r="G2092" s="13">
        <v>2012.0</v>
      </c>
      <c r="H2092" s="13">
        <v>11070.0</v>
      </c>
      <c r="I2092" s="13">
        <v>1.0</v>
      </c>
      <c r="J2092" s="13">
        <v>480000.0</v>
      </c>
      <c r="K2092" s="9" t="s">
        <v>3369</v>
      </c>
      <c r="L2092" s="13">
        <v>4.1</v>
      </c>
      <c r="M2092" s="9" t="s">
        <v>3372</v>
      </c>
      <c r="N2092" s="13">
        <v>445231.0</v>
      </c>
      <c r="O2092" s="13">
        <v>399600.0</v>
      </c>
    </row>
    <row r="2093">
      <c r="A2093" s="13">
        <v>19392.0</v>
      </c>
      <c r="B2093" s="9" t="s">
        <v>5732</v>
      </c>
      <c r="C2093" s="14">
        <v>42276.0</v>
      </c>
      <c r="D2093" s="9" t="s">
        <v>36</v>
      </c>
      <c r="E2093" s="9" t="s">
        <v>902</v>
      </c>
      <c r="F2093" s="9" t="s">
        <v>1914</v>
      </c>
      <c r="G2093" s="13">
        <v>2014.0</v>
      </c>
      <c r="H2093" s="13">
        <v>5761.0</v>
      </c>
      <c r="I2093" s="13">
        <v>1.0</v>
      </c>
      <c r="J2093" s="13">
        <v>410000.0</v>
      </c>
      <c r="K2093" s="9" t="s">
        <v>3369</v>
      </c>
      <c r="L2093" s="13">
        <v>4.4</v>
      </c>
      <c r="M2093" s="9" t="s">
        <v>3374</v>
      </c>
      <c r="O2093" s="34"/>
    </row>
    <row r="2094">
      <c r="A2094" s="13">
        <v>84769.0</v>
      </c>
      <c r="B2094" s="9" t="s">
        <v>5733</v>
      </c>
      <c r="C2094" s="14">
        <v>42333.0</v>
      </c>
      <c r="D2094" s="9" t="s">
        <v>61</v>
      </c>
      <c r="E2094" s="9" t="s">
        <v>216</v>
      </c>
      <c r="F2094" s="9" t="s">
        <v>850</v>
      </c>
      <c r="G2094" s="13">
        <v>2012.0</v>
      </c>
      <c r="H2094" s="13">
        <v>46615.0</v>
      </c>
      <c r="I2094" s="13">
        <v>1.0</v>
      </c>
      <c r="J2094" s="13">
        <v>590000.0</v>
      </c>
      <c r="K2094" s="9" t="s">
        <v>3369</v>
      </c>
      <c r="L2094" s="13">
        <v>4.2</v>
      </c>
      <c r="M2094" s="9" t="s">
        <v>3374</v>
      </c>
      <c r="O2094" s="13">
        <v>528000.0</v>
      </c>
    </row>
    <row r="2095">
      <c r="A2095" s="13">
        <v>195501.0</v>
      </c>
      <c r="B2095" s="9" t="s">
        <v>5734</v>
      </c>
      <c r="C2095" s="14">
        <v>42438.0</v>
      </c>
      <c r="D2095" s="9" t="s">
        <v>52</v>
      </c>
      <c r="E2095" s="9" t="s">
        <v>3410</v>
      </c>
      <c r="F2095" s="9" t="s">
        <v>2191</v>
      </c>
      <c r="G2095" s="13">
        <v>2006.0</v>
      </c>
      <c r="H2095" s="13">
        <v>126589.0</v>
      </c>
      <c r="I2095" s="13">
        <v>2.0</v>
      </c>
      <c r="J2095" s="13">
        <v>750000.0</v>
      </c>
      <c r="K2095" s="9" t="s">
        <v>3383</v>
      </c>
      <c r="L2095" s="13">
        <v>3.1</v>
      </c>
      <c r="M2095" s="9" t="s">
        <v>3372</v>
      </c>
    </row>
    <row r="2096">
      <c r="A2096" s="13">
        <v>214720.0</v>
      </c>
      <c r="B2096" s="9" t="s">
        <v>5735</v>
      </c>
      <c r="C2096" s="14">
        <v>42447.0</v>
      </c>
      <c r="D2096" s="9" t="s">
        <v>91</v>
      </c>
      <c r="E2096" s="9" t="s">
        <v>907</v>
      </c>
      <c r="F2096" s="9" t="s">
        <v>847</v>
      </c>
      <c r="G2096" s="13">
        <v>2010.0</v>
      </c>
      <c r="H2096" s="13">
        <v>81350.0</v>
      </c>
      <c r="I2096" s="13">
        <v>1.0</v>
      </c>
      <c r="J2096" s="13">
        <v>325000.0</v>
      </c>
      <c r="K2096" s="9" t="s">
        <v>3385</v>
      </c>
      <c r="L2096" s="13">
        <v>3.3</v>
      </c>
      <c r="M2096" s="9" t="s">
        <v>3372</v>
      </c>
      <c r="N2096" s="13">
        <v>270072.0</v>
      </c>
      <c r="O2096" s="13">
        <v>268500.0</v>
      </c>
    </row>
    <row r="2097">
      <c r="A2097" s="13">
        <v>122079.0</v>
      </c>
      <c r="B2097" s="9" t="s">
        <v>5736</v>
      </c>
      <c r="C2097" s="14">
        <v>42403.0</v>
      </c>
      <c r="D2097" s="9" t="s">
        <v>32</v>
      </c>
      <c r="E2097" s="9" t="s">
        <v>178</v>
      </c>
      <c r="F2097" s="9" t="s">
        <v>5540</v>
      </c>
      <c r="G2097" s="13">
        <v>2011.0</v>
      </c>
      <c r="H2097" s="13">
        <v>50527.0</v>
      </c>
      <c r="I2097" s="13">
        <v>1.0</v>
      </c>
      <c r="J2097" s="13">
        <v>800000.0</v>
      </c>
      <c r="K2097" s="9" t="s">
        <v>3369</v>
      </c>
      <c r="L2097" s="13">
        <v>3.8</v>
      </c>
      <c r="M2097" s="9" t="s">
        <v>3372</v>
      </c>
      <c r="O2097" s="13">
        <v>561800.0</v>
      </c>
    </row>
    <row r="2098">
      <c r="A2098" s="13">
        <v>21615.0</v>
      </c>
      <c r="B2098" s="9" t="s">
        <v>5737</v>
      </c>
      <c r="C2098" s="14">
        <v>42294.0</v>
      </c>
      <c r="D2098" s="9" t="s">
        <v>61</v>
      </c>
      <c r="E2098" s="9" t="s">
        <v>127</v>
      </c>
      <c r="F2098" s="9" t="s">
        <v>143</v>
      </c>
      <c r="G2098" s="13">
        <v>2014.0</v>
      </c>
      <c r="H2098" s="13">
        <v>17577.0</v>
      </c>
      <c r="I2098" s="13">
        <v>1.0</v>
      </c>
      <c r="J2098" s="13">
        <v>800000.0</v>
      </c>
      <c r="K2098" s="9" t="s">
        <v>3369</v>
      </c>
      <c r="L2098" s="13">
        <v>4.7</v>
      </c>
      <c r="M2098" s="9" t="s">
        <v>3370</v>
      </c>
      <c r="N2098" s="13">
        <v>742223.0</v>
      </c>
      <c r="O2098" s="13">
        <v>848500.0</v>
      </c>
    </row>
    <row r="2099">
      <c r="A2099" s="13">
        <v>106790.0</v>
      </c>
      <c r="B2099" s="9" t="s">
        <v>5738</v>
      </c>
      <c r="C2099" s="14">
        <v>42372.0</v>
      </c>
      <c r="D2099" s="9" t="s">
        <v>61</v>
      </c>
      <c r="E2099" s="9" t="s">
        <v>216</v>
      </c>
      <c r="F2099" s="9" t="s">
        <v>268</v>
      </c>
      <c r="G2099" s="13">
        <v>2013.0</v>
      </c>
      <c r="H2099" s="13">
        <v>13139.0</v>
      </c>
      <c r="I2099" s="13">
        <v>1.0</v>
      </c>
      <c r="J2099" s="13">
        <v>775000.0</v>
      </c>
      <c r="K2099" s="9" t="s">
        <v>3383</v>
      </c>
      <c r="L2099" s="13">
        <v>4.0</v>
      </c>
      <c r="M2099" s="9" t="s">
        <v>3374</v>
      </c>
      <c r="O2099" s="34"/>
    </row>
    <row r="2100">
      <c r="A2100" s="13">
        <v>110301.0</v>
      </c>
      <c r="B2100" s="9" t="s">
        <v>5739</v>
      </c>
      <c r="C2100" s="14">
        <v>42380.0</v>
      </c>
      <c r="D2100" s="9" t="s">
        <v>91</v>
      </c>
      <c r="E2100" s="9" t="s">
        <v>243</v>
      </c>
      <c r="F2100" s="9" t="s">
        <v>304</v>
      </c>
      <c r="G2100" s="13">
        <v>2012.0</v>
      </c>
      <c r="H2100" s="13">
        <v>39024.0</v>
      </c>
      <c r="I2100" s="13">
        <v>1.0</v>
      </c>
      <c r="J2100" s="13">
        <v>665000.0</v>
      </c>
      <c r="K2100" s="9" t="s">
        <v>3369</v>
      </c>
      <c r="L2100" s="13">
        <v>3.9</v>
      </c>
      <c r="M2100" s="9" t="s">
        <v>3374</v>
      </c>
      <c r="O2100" s="13">
        <v>657400.0</v>
      </c>
    </row>
    <row r="2101">
      <c r="A2101" s="13">
        <v>90098.0</v>
      </c>
      <c r="B2101" s="9" t="s">
        <v>5740</v>
      </c>
      <c r="C2101" s="14">
        <v>42339.0</v>
      </c>
      <c r="D2101" s="9" t="s">
        <v>81</v>
      </c>
      <c r="E2101" s="9" t="s">
        <v>253</v>
      </c>
      <c r="F2101" s="9" t="s">
        <v>5576</v>
      </c>
      <c r="G2101" s="13">
        <v>2014.0</v>
      </c>
      <c r="H2101" s="13">
        <v>34365.0</v>
      </c>
      <c r="I2101" s="13">
        <v>1.0</v>
      </c>
      <c r="J2101" s="13">
        <v>650000.0</v>
      </c>
      <c r="K2101" s="9" t="s">
        <v>3387</v>
      </c>
      <c r="L2101" s="13">
        <v>4.7</v>
      </c>
      <c r="M2101" s="9" t="s">
        <v>3374</v>
      </c>
      <c r="O2101" s="13">
        <v>623700.0</v>
      </c>
    </row>
    <row r="2102">
      <c r="A2102" s="13">
        <v>100635.0</v>
      </c>
      <c r="B2102" s="9" t="s">
        <v>5741</v>
      </c>
      <c r="C2102" s="14">
        <v>42358.0</v>
      </c>
      <c r="D2102" s="9" t="s">
        <v>91</v>
      </c>
      <c r="E2102" s="9" t="s">
        <v>258</v>
      </c>
      <c r="F2102" s="9" t="s">
        <v>389</v>
      </c>
      <c r="G2102" s="13">
        <v>2015.0</v>
      </c>
      <c r="H2102" s="13">
        <v>2570.0</v>
      </c>
      <c r="I2102" s="13">
        <v>1.0</v>
      </c>
      <c r="J2102" s="13">
        <v>600000.0</v>
      </c>
      <c r="K2102" s="9" t="s">
        <v>3376</v>
      </c>
      <c r="L2102" s="13">
        <v>4.9</v>
      </c>
      <c r="M2102" s="9" t="s">
        <v>3370</v>
      </c>
      <c r="O2102" s="34"/>
    </row>
    <row r="2103">
      <c r="A2103" s="13">
        <v>19581.0</v>
      </c>
      <c r="B2103" s="9" t="s">
        <v>5742</v>
      </c>
      <c r="C2103" s="14">
        <v>42277.0</v>
      </c>
      <c r="D2103" s="9" t="s">
        <v>13</v>
      </c>
      <c r="E2103" s="9" t="s">
        <v>14</v>
      </c>
      <c r="F2103" s="9" t="s">
        <v>19</v>
      </c>
      <c r="G2103" s="13">
        <v>2010.0</v>
      </c>
      <c r="H2103" s="13">
        <v>89282.0</v>
      </c>
      <c r="I2103" s="13">
        <v>2.0</v>
      </c>
      <c r="J2103" s="13">
        <v>1700000.0</v>
      </c>
      <c r="K2103" s="9" t="s">
        <v>3369</v>
      </c>
      <c r="L2103" s="13">
        <v>3.7</v>
      </c>
      <c r="M2103" s="9" t="s">
        <v>3374</v>
      </c>
      <c r="O2103" s="34"/>
    </row>
    <row r="2104">
      <c r="A2104" s="13">
        <v>212933.0</v>
      </c>
      <c r="B2104" s="9" t="s">
        <v>5743</v>
      </c>
      <c r="C2104" s="14">
        <v>42452.0</v>
      </c>
      <c r="D2104" s="9" t="s">
        <v>55</v>
      </c>
      <c r="E2104" s="9" t="s">
        <v>58</v>
      </c>
      <c r="F2104" s="9" t="s">
        <v>57</v>
      </c>
      <c r="G2104" s="13">
        <v>2012.0</v>
      </c>
      <c r="H2104" s="13">
        <v>60759.0</v>
      </c>
      <c r="I2104" s="13">
        <v>1.0</v>
      </c>
      <c r="J2104" s="13">
        <v>885000.0</v>
      </c>
      <c r="K2104" s="34"/>
      <c r="L2104" s="13">
        <v>3.8</v>
      </c>
      <c r="M2104" s="9" t="s">
        <v>3372</v>
      </c>
      <c r="O2104" s="13">
        <v>966800.0</v>
      </c>
    </row>
    <row r="2105">
      <c r="A2105" s="13">
        <v>74713.0</v>
      </c>
      <c r="B2105" s="9" t="s">
        <v>5744</v>
      </c>
      <c r="C2105" s="14">
        <v>42342.0</v>
      </c>
      <c r="D2105" s="9" t="s">
        <v>64</v>
      </c>
      <c r="E2105" s="9" t="s">
        <v>174</v>
      </c>
      <c r="F2105" s="9" t="s">
        <v>219</v>
      </c>
      <c r="G2105" s="13">
        <v>2012.0</v>
      </c>
      <c r="H2105" s="13">
        <v>49919.0</v>
      </c>
      <c r="I2105" s="13">
        <v>1.0</v>
      </c>
      <c r="J2105" s="13">
        <v>750000.0</v>
      </c>
      <c r="K2105" s="9" t="s">
        <v>3369</v>
      </c>
      <c r="L2105" s="13">
        <v>4.1</v>
      </c>
      <c r="M2105" s="9" t="s">
        <v>3370</v>
      </c>
      <c r="O2105" s="13">
        <v>604400.0</v>
      </c>
    </row>
    <row r="2106">
      <c r="A2106" s="13">
        <v>19874.0</v>
      </c>
      <c r="B2106" s="9" t="s">
        <v>5745</v>
      </c>
      <c r="C2106" s="14">
        <v>42282.0</v>
      </c>
      <c r="D2106" s="9" t="s">
        <v>91</v>
      </c>
      <c r="E2106" s="9" t="s">
        <v>243</v>
      </c>
      <c r="F2106" s="9" t="s">
        <v>136</v>
      </c>
      <c r="G2106" s="13">
        <v>2013.0</v>
      </c>
      <c r="H2106" s="13">
        <v>39413.0</v>
      </c>
      <c r="I2106" s="13">
        <v>1.0</v>
      </c>
      <c r="J2106" s="13">
        <v>690000.0</v>
      </c>
      <c r="K2106" s="9" t="s">
        <v>3369</v>
      </c>
      <c r="L2106" s="13">
        <v>4.3</v>
      </c>
      <c r="M2106" s="9" t="s">
        <v>3374</v>
      </c>
      <c r="O2106" s="13">
        <v>752500.0</v>
      </c>
    </row>
    <row r="2107">
      <c r="A2107" s="13">
        <v>94528.0</v>
      </c>
      <c r="B2107" s="9" t="s">
        <v>5746</v>
      </c>
      <c r="C2107" s="14">
        <v>42348.0</v>
      </c>
      <c r="D2107" s="9" t="s">
        <v>91</v>
      </c>
      <c r="E2107" s="9" t="s">
        <v>1442</v>
      </c>
      <c r="F2107" s="9" t="s">
        <v>1443</v>
      </c>
      <c r="G2107" s="13">
        <v>2008.0</v>
      </c>
      <c r="H2107" s="13">
        <v>68783.0</v>
      </c>
      <c r="I2107" s="13">
        <v>2.0</v>
      </c>
      <c r="J2107" s="13">
        <v>260000.0</v>
      </c>
      <c r="K2107" s="9" t="s">
        <v>3369</v>
      </c>
      <c r="L2107" s="13">
        <v>3.4</v>
      </c>
      <c r="M2107" s="9" t="s">
        <v>3372</v>
      </c>
      <c r="N2107" s="13">
        <v>198593.0</v>
      </c>
      <c r="O2107" s="13">
        <v>177210.0</v>
      </c>
    </row>
    <row r="2108">
      <c r="A2108" s="13">
        <v>64208.0</v>
      </c>
      <c r="B2108" s="9" t="s">
        <v>5747</v>
      </c>
      <c r="C2108" s="14">
        <v>42313.0</v>
      </c>
      <c r="D2108" s="9" t="s">
        <v>61</v>
      </c>
      <c r="E2108" s="9" t="s">
        <v>202</v>
      </c>
      <c r="F2108" s="9" t="s">
        <v>1605</v>
      </c>
      <c r="G2108" s="13">
        <v>2008.0</v>
      </c>
      <c r="H2108" s="13">
        <v>53890.0</v>
      </c>
      <c r="I2108" s="13">
        <v>3.0</v>
      </c>
      <c r="J2108" s="13">
        <v>385000.0</v>
      </c>
      <c r="K2108" s="9" t="s">
        <v>3383</v>
      </c>
      <c r="L2108" s="13">
        <v>2.9</v>
      </c>
      <c r="M2108" s="9" t="s">
        <v>3370</v>
      </c>
      <c r="N2108" s="13">
        <v>289118.0</v>
      </c>
      <c r="O2108" s="13">
        <v>269705.0</v>
      </c>
    </row>
    <row r="2109">
      <c r="A2109" s="13">
        <v>159656.0</v>
      </c>
      <c r="B2109" s="9" t="s">
        <v>5748</v>
      </c>
      <c r="C2109" s="14">
        <v>42453.0</v>
      </c>
      <c r="D2109" s="9" t="s">
        <v>61</v>
      </c>
      <c r="E2109" s="9" t="s">
        <v>127</v>
      </c>
      <c r="F2109" s="9" t="s">
        <v>1605</v>
      </c>
      <c r="G2109" s="13">
        <v>2013.0</v>
      </c>
      <c r="H2109" s="13">
        <v>5792.0</v>
      </c>
      <c r="I2109" s="13">
        <v>1.0</v>
      </c>
      <c r="J2109" s="13">
        <v>825000.0</v>
      </c>
      <c r="K2109" s="9" t="s">
        <v>3385</v>
      </c>
      <c r="L2109" s="13">
        <v>4.3</v>
      </c>
      <c r="M2109" s="9" t="s">
        <v>3372</v>
      </c>
    </row>
    <row r="2110">
      <c r="A2110" s="13">
        <v>99269.0</v>
      </c>
      <c r="B2110" s="9" t="s">
        <v>5749</v>
      </c>
      <c r="C2110" s="14">
        <v>42357.0</v>
      </c>
      <c r="D2110" s="9" t="s">
        <v>61</v>
      </c>
      <c r="E2110" s="9" t="s">
        <v>1724</v>
      </c>
      <c r="F2110" s="9" t="s">
        <v>1725</v>
      </c>
      <c r="G2110" s="13">
        <v>2012.0</v>
      </c>
      <c r="H2110" s="13">
        <v>14883.0</v>
      </c>
      <c r="I2110" s="13">
        <v>1.0</v>
      </c>
      <c r="J2110" s="13">
        <v>300000.0</v>
      </c>
      <c r="K2110" s="34"/>
      <c r="L2110" s="13">
        <v>3.7</v>
      </c>
      <c r="M2110" s="9" t="s">
        <v>3370</v>
      </c>
      <c r="N2110" s="13">
        <v>259592.0</v>
      </c>
      <c r="O2110" s="13">
        <v>240800.0</v>
      </c>
    </row>
    <row r="2111">
      <c r="A2111" s="13">
        <v>101351.0</v>
      </c>
      <c r="B2111" s="9" t="s">
        <v>5750</v>
      </c>
      <c r="C2111" s="14">
        <v>42361.0</v>
      </c>
      <c r="D2111" s="9" t="s">
        <v>273</v>
      </c>
      <c r="E2111" s="9" t="s">
        <v>2225</v>
      </c>
      <c r="F2111" s="9" t="s">
        <v>226</v>
      </c>
      <c r="G2111" s="13">
        <v>2012.0</v>
      </c>
      <c r="H2111" s="13">
        <v>22800.0</v>
      </c>
      <c r="I2111" s="13">
        <v>2.0</v>
      </c>
      <c r="J2111" s="13">
        <v>118000.0</v>
      </c>
      <c r="K2111" s="9" t="s">
        <v>3369</v>
      </c>
      <c r="L2111" s="13">
        <v>4.1</v>
      </c>
      <c r="M2111" s="9" t="s">
        <v>3370</v>
      </c>
      <c r="N2111" s="13">
        <v>77610.0</v>
      </c>
      <c r="O2111" s="13">
        <v>105750.0</v>
      </c>
    </row>
    <row r="2112">
      <c r="A2112" s="13">
        <v>111174.0</v>
      </c>
      <c r="B2112" s="9" t="s">
        <v>5751</v>
      </c>
      <c r="C2112" s="14">
        <v>42381.0</v>
      </c>
      <c r="D2112" s="9" t="s">
        <v>61</v>
      </c>
      <c r="E2112" s="9" t="s">
        <v>216</v>
      </c>
      <c r="F2112" s="9" t="s">
        <v>143</v>
      </c>
      <c r="G2112" s="13">
        <v>2008.0</v>
      </c>
      <c r="H2112" s="13">
        <v>91897.0</v>
      </c>
      <c r="I2112" s="13">
        <v>1.0</v>
      </c>
      <c r="J2112" s="13">
        <v>380000.0</v>
      </c>
      <c r="K2112" s="9" t="s">
        <v>3383</v>
      </c>
      <c r="L2112" s="13">
        <v>2.8</v>
      </c>
      <c r="M2112" s="9" t="s">
        <v>3370</v>
      </c>
      <c r="N2112" s="13">
        <v>401124.0</v>
      </c>
      <c r="O2112" s="13">
        <v>393200.0</v>
      </c>
    </row>
    <row r="2113">
      <c r="A2113" s="13">
        <v>119324.0</v>
      </c>
      <c r="B2113" s="9" t="s">
        <v>5752</v>
      </c>
      <c r="C2113" s="14">
        <v>42397.0</v>
      </c>
      <c r="D2113" s="9" t="s">
        <v>273</v>
      </c>
      <c r="E2113" s="9" t="s">
        <v>2225</v>
      </c>
      <c r="F2113" s="9" t="s">
        <v>226</v>
      </c>
      <c r="G2113" s="13">
        <v>2011.0</v>
      </c>
      <c r="H2113" s="13">
        <v>17873.0</v>
      </c>
      <c r="I2113" s="13">
        <v>2.0</v>
      </c>
      <c r="J2113" s="13">
        <v>90000.0</v>
      </c>
      <c r="K2113" s="9" t="s">
        <v>3369</v>
      </c>
      <c r="L2113" s="13">
        <v>4.0</v>
      </c>
      <c r="M2113" s="9" t="s">
        <v>3370</v>
      </c>
      <c r="N2113" s="13">
        <v>69560.0</v>
      </c>
      <c r="O2113" s="13">
        <v>95760.0</v>
      </c>
    </row>
    <row r="2114">
      <c r="A2114" s="13">
        <v>121925.0</v>
      </c>
      <c r="B2114" s="9" t="s">
        <v>5753</v>
      </c>
      <c r="C2114" s="14">
        <v>42404.0</v>
      </c>
      <c r="D2114" s="9" t="s">
        <v>36</v>
      </c>
      <c r="E2114" s="9" t="s">
        <v>2331</v>
      </c>
      <c r="F2114" s="9" t="s">
        <v>2572</v>
      </c>
      <c r="G2114" s="13">
        <v>2007.0</v>
      </c>
      <c r="H2114" s="13">
        <v>94706.0</v>
      </c>
      <c r="I2114" s="13">
        <v>2.0</v>
      </c>
      <c r="J2114" s="13">
        <v>230000.0</v>
      </c>
      <c r="K2114" s="9" t="s">
        <v>3369</v>
      </c>
      <c r="L2114" s="13">
        <v>3.1</v>
      </c>
      <c r="M2114" s="9" t="s">
        <v>3372</v>
      </c>
      <c r="O2114" s="13">
        <v>121140.0</v>
      </c>
    </row>
    <row r="2115">
      <c r="A2115" s="13">
        <v>128341.0</v>
      </c>
      <c r="B2115" s="9" t="s">
        <v>5754</v>
      </c>
      <c r="C2115" s="14">
        <v>42412.0</v>
      </c>
      <c r="D2115" s="9" t="s">
        <v>61</v>
      </c>
      <c r="E2115" s="9" t="s">
        <v>443</v>
      </c>
      <c r="F2115" s="9" t="s">
        <v>741</v>
      </c>
      <c r="G2115" s="13">
        <v>2014.0</v>
      </c>
      <c r="H2115" s="13">
        <v>4539.0</v>
      </c>
      <c r="I2115" s="13">
        <v>1.0</v>
      </c>
      <c r="J2115" s="13">
        <v>470000.0</v>
      </c>
      <c r="K2115" s="9" t="s">
        <v>3387</v>
      </c>
      <c r="L2115" s="13">
        <v>4.5</v>
      </c>
      <c r="M2115" s="9" t="s">
        <v>3372</v>
      </c>
    </row>
    <row r="2116">
      <c r="A2116" s="13">
        <v>122060.0</v>
      </c>
      <c r="B2116" s="9" t="s">
        <v>5755</v>
      </c>
      <c r="C2116" s="14">
        <v>42402.0</v>
      </c>
      <c r="D2116" s="9" t="s">
        <v>91</v>
      </c>
      <c r="E2116" s="9" t="s">
        <v>907</v>
      </c>
      <c r="F2116" s="9" t="s">
        <v>235</v>
      </c>
      <c r="G2116" s="13">
        <v>2008.0</v>
      </c>
      <c r="H2116" s="13">
        <v>49023.0</v>
      </c>
      <c r="I2116" s="13">
        <v>1.0</v>
      </c>
      <c r="J2116" s="13">
        <v>285000.0</v>
      </c>
      <c r="K2116" s="9" t="s">
        <v>3369</v>
      </c>
      <c r="L2116" s="13">
        <v>2.7</v>
      </c>
      <c r="M2116" s="9" t="s">
        <v>3370</v>
      </c>
      <c r="N2116" s="13">
        <v>255143.0</v>
      </c>
      <c r="O2116" s="13">
        <v>255100.0</v>
      </c>
    </row>
    <row r="2117">
      <c r="A2117" s="13">
        <v>96053.0</v>
      </c>
      <c r="B2117" s="9" t="s">
        <v>5756</v>
      </c>
      <c r="C2117" s="14">
        <v>42350.0</v>
      </c>
      <c r="D2117" s="9" t="s">
        <v>91</v>
      </c>
      <c r="E2117" s="9" t="s">
        <v>1432</v>
      </c>
      <c r="F2117" s="9" t="s">
        <v>1120</v>
      </c>
      <c r="G2117" s="13">
        <v>2006.0</v>
      </c>
      <c r="H2117" s="13">
        <v>51249.0</v>
      </c>
      <c r="I2117" s="13">
        <v>2.0</v>
      </c>
      <c r="J2117" s="13">
        <v>200000.0</v>
      </c>
      <c r="K2117" s="9" t="s">
        <v>3369</v>
      </c>
      <c r="L2117" s="13">
        <v>2.3</v>
      </c>
      <c r="M2117" s="9" t="s">
        <v>3370</v>
      </c>
      <c r="O2117" s="13">
        <v>123120.0</v>
      </c>
    </row>
    <row r="2118">
      <c r="A2118" s="13">
        <v>65031.0</v>
      </c>
      <c r="B2118" s="9" t="s">
        <v>5757</v>
      </c>
      <c r="C2118" s="14">
        <v>42313.0</v>
      </c>
      <c r="D2118" s="9" t="s">
        <v>13</v>
      </c>
      <c r="E2118" s="9" t="s">
        <v>30</v>
      </c>
      <c r="F2118" s="9" t="s">
        <v>2722</v>
      </c>
      <c r="G2118" s="13">
        <v>2005.0</v>
      </c>
      <c r="H2118" s="13">
        <v>115698.0</v>
      </c>
      <c r="I2118" s="13">
        <v>1.0</v>
      </c>
      <c r="J2118" s="13">
        <v>700000.0</v>
      </c>
      <c r="K2118" s="9" t="s">
        <v>3369</v>
      </c>
      <c r="L2118" s="13">
        <v>2.5</v>
      </c>
      <c r="M2118" s="9" t="s">
        <v>3370</v>
      </c>
      <c r="O2118" s="34"/>
    </row>
    <row r="2119">
      <c r="A2119" s="13">
        <v>126343.0</v>
      </c>
      <c r="B2119" s="9" t="s">
        <v>5758</v>
      </c>
      <c r="C2119" s="14">
        <v>42410.0</v>
      </c>
      <c r="D2119" s="9" t="s">
        <v>61</v>
      </c>
      <c r="E2119" s="9" t="s">
        <v>202</v>
      </c>
      <c r="F2119" s="9" t="s">
        <v>2745</v>
      </c>
      <c r="G2119" s="13">
        <v>2010.0</v>
      </c>
      <c r="H2119" s="13">
        <v>131650.0</v>
      </c>
      <c r="I2119" s="13">
        <v>2.0</v>
      </c>
      <c r="J2119" s="13">
        <v>415000.0</v>
      </c>
      <c r="K2119" s="9" t="s">
        <v>3369</v>
      </c>
      <c r="L2119" s="13">
        <v>2.7</v>
      </c>
      <c r="M2119" s="9" t="s">
        <v>3372</v>
      </c>
      <c r="N2119" s="13">
        <v>285183.0</v>
      </c>
      <c r="O2119" s="13">
        <v>324450.0</v>
      </c>
    </row>
    <row r="2120">
      <c r="A2120" s="13">
        <v>132601.0</v>
      </c>
      <c r="B2120" s="9" t="s">
        <v>5759</v>
      </c>
      <c r="C2120" s="14">
        <v>42426.0</v>
      </c>
      <c r="D2120" s="9" t="s">
        <v>91</v>
      </c>
      <c r="E2120" s="9" t="s">
        <v>1432</v>
      </c>
      <c r="F2120" s="9" t="s">
        <v>1443</v>
      </c>
      <c r="G2120" s="13">
        <v>2005.0</v>
      </c>
      <c r="H2120" s="13">
        <v>59359.0</v>
      </c>
      <c r="I2120" s="13">
        <v>1.0</v>
      </c>
      <c r="J2120" s="13">
        <v>205000.0</v>
      </c>
      <c r="K2120" s="9" t="s">
        <v>3383</v>
      </c>
      <c r="L2120" s="13">
        <v>2.9</v>
      </c>
      <c r="M2120" s="9" t="s">
        <v>3372</v>
      </c>
      <c r="O2120" s="13">
        <v>140800.0</v>
      </c>
    </row>
    <row r="2121">
      <c r="A2121" s="13">
        <v>94616.0</v>
      </c>
      <c r="B2121" s="9" t="s">
        <v>5760</v>
      </c>
      <c r="C2121" s="14">
        <v>42356.0</v>
      </c>
      <c r="D2121" s="9" t="s">
        <v>32</v>
      </c>
      <c r="E2121" s="9" t="s">
        <v>178</v>
      </c>
      <c r="F2121" s="9" t="s">
        <v>5540</v>
      </c>
      <c r="G2121" s="13">
        <v>2009.0</v>
      </c>
      <c r="H2121" s="13">
        <v>71862.0</v>
      </c>
      <c r="I2121" s="13">
        <v>2.0</v>
      </c>
      <c r="J2121" s="13">
        <v>470000.0</v>
      </c>
      <c r="K2121" s="9" t="s">
        <v>3369</v>
      </c>
      <c r="L2121" s="13">
        <v>2.2</v>
      </c>
      <c r="M2121" s="9" t="s">
        <v>3374</v>
      </c>
      <c r="O2121" s="13">
        <v>400950.0</v>
      </c>
    </row>
    <row r="2122">
      <c r="A2122" s="13">
        <v>74526.0</v>
      </c>
      <c r="B2122" s="9" t="s">
        <v>5761</v>
      </c>
      <c r="C2122" s="14">
        <v>42331.0</v>
      </c>
      <c r="D2122" s="9" t="s">
        <v>61</v>
      </c>
      <c r="E2122" s="9" t="s">
        <v>1831</v>
      </c>
      <c r="F2122" s="9" t="s">
        <v>1844</v>
      </c>
      <c r="G2122" s="13">
        <v>2007.0</v>
      </c>
      <c r="H2122" s="13">
        <v>52363.0</v>
      </c>
      <c r="I2122" s="13">
        <v>2.0</v>
      </c>
      <c r="J2122" s="13">
        <v>220000.0</v>
      </c>
      <c r="K2122" s="9" t="s">
        <v>3369</v>
      </c>
      <c r="L2122" s="13">
        <v>3.0</v>
      </c>
      <c r="M2122" s="9" t="s">
        <v>3370</v>
      </c>
      <c r="N2122" s="13">
        <v>154683.0</v>
      </c>
      <c r="O2122" s="13">
        <v>134460.0</v>
      </c>
    </row>
    <row r="2123">
      <c r="A2123" s="13">
        <v>78271.0</v>
      </c>
      <c r="B2123" s="9" t="s">
        <v>5762</v>
      </c>
      <c r="C2123" s="14">
        <v>42329.0</v>
      </c>
      <c r="D2123" s="9" t="s">
        <v>77</v>
      </c>
      <c r="E2123" s="9" t="s">
        <v>1289</v>
      </c>
      <c r="F2123" s="9" t="s">
        <v>5149</v>
      </c>
      <c r="G2123" s="13">
        <v>2011.0</v>
      </c>
      <c r="H2123" s="13">
        <v>47761.0</v>
      </c>
      <c r="I2123" s="13">
        <v>1.0</v>
      </c>
      <c r="J2123" s="13">
        <v>390000.0</v>
      </c>
      <c r="K2123" s="34"/>
      <c r="L2123" s="13">
        <v>3.0</v>
      </c>
      <c r="M2123" s="9" t="s">
        <v>3374</v>
      </c>
      <c r="O2123" s="13">
        <v>627000.0</v>
      </c>
    </row>
    <row r="2124">
      <c r="A2124" s="13">
        <v>20077.0</v>
      </c>
      <c r="B2124" s="9" t="s">
        <v>5763</v>
      </c>
      <c r="C2124" s="14">
        <v>42283.0</v>
      </c>
      <c r="D2124" s="9" t="s">
        <v>32</v>
      </c>
      <c r="E2124" s="9" t="s">
        <v>33</v>
      </c>
      <c r="F2124" s="9" t="s">
        <v>34</v>
      </c>
      <c r="G2124" s="13">
        <v>2013.0</v>
      </c>
      <c r="H2124" s="13">
        <v>60108.0</v>
      </c>
      <c r="I2124" s="13">
        <v>1.0</v>
      </c>
      <c r="J2124" s="13">
        <v>1200000.0</v>
      </c>
      <c r="K2124" s="9" t="s">
        <v>3369</v>
      </c>
      <c r="L2124" s="13">
        <v>3.9</v>
      </c>
      <c r="M2124" s="9" t="s">
        <v>3374</v>
      </c>
      <c r="O2124" s="13">
        <v>1181200.0</v>
      </c>
    </row>
    <row r="2125">
      <c r="A2125" s="13">
        <v>88533.0</v>
      </c>
      <c r="B2125" s="9" t="s">
        <v>5764</v>
      </c>
      <c r="C2125" s="14">
        <v>42339.0</v>
      </c>
      <c r="D2125" s="9" t="s">
        <v>61</v>
      </c>
      <c r="E2125" s="9" t="s">
        <v>1903</v>
      </c>
      <c r="F2125" s="9" t="s">
        <v>1183</v>
      </c>
      <c r="G2125" s="13">
        <v>2008.0</v>
      </c>
      <c r="H2125" s="13">
        <v>95203.0</v>
      </c>
      <c r="I2125" s="13">
        <v>2.0</v>
      </c>
      <c r="J2125" s="13">
        <v>200000.0</v>
      </c>
      <c r="K2125" s="9" t="s">
        <v>3383</v>
      </c>
      <c r="L2125" s="13">
        <v>2.6</v>
      </c>
      <c r="M2125" s="9" t="s">
        <v>3370</v>
      </c>
      <c r="O2125" s="13">
        <v>128790.0</v>
      </c>
    </row>
    <row r="2126">
      <c r="A2126" s="13">
        <v>211158.0</v>
      </c>
      <c r="B2126" s="9" t="s">
        <v>5765</v>
      </c>
      <c r="C2126" s="14">
        <v>42434.0</v>
      </c>
      <c r="D2126" s="9" t="s">
        <v>77</v>
      </c>
      <c r="E2126" s="9" t="s">
        <v>623</v>
      </c>
      <c r="F2126" s="9" t="s">
        <v>1320</v>
      </c>
      <c r="G2126" s="13">
        <v>2014.0</v>
      </c>
      <c r="H2126" s="13">
        <v>7591.0</v>
      </c>
      <c r="I2126" s="13">
        <v>1.0</v>
      </c>
      <c r="J2126" s="13">
        <v>500000.0</v>
      </c>
      <c r="K2126" s="9" t="s">
        <v>3376</v>
      </c>
      <c r="L2126" s="13">
        <v>4.3</v>
      </c>
      <c r="M2126" s="9" t="s">
        <v>3370</v>
      </c>
      <c r="O2126" s="34"/>
    </row>
    <row r="2127">
      <c r="A2127" s="13">
        <v>22477.0</v>
      </c>
      <c r="B2127" s="9" t="s">
        <v>5766</v>
      </c>
      <c r="C2127" s="14">
        <v>42303.0</v>
      </c>
      <c r="D2127" s="9" t="s">
        <v>91</v>
      </c>
      <c r="E2127" s="9" t="s">
        <v>907</v>
      </c>
      <c r="F2127" s="9" t="s">
        <v>1434</v>
      </c>
      <c r="G2127" s="13">
        <v>2009.0</v>
      </c>
      <c r="H2127" s="13">
        <v>57663.0</v>
      </c>
      <c r="I2127" s="13">
        <v>1.0</v>
      </c>
      <c r="J2127" s="13">
        <v>255000.0</v>
      </c>
      <c r="K2127" s="9" t="s">
        <v>3407</v>
      </c>
      <c r="L2127" s="13">
        <v>3.6</v>
      </c>
      <c r="M2127" s="9" t="s">
        <v>3370</v>
      </c>
      <c r="N2127" s="13">
        <v>237280.0</v>
      </c>
      <c r="O2127" s="13">
        <v>237800.0</v>
      </c>
    </row>
    <row r="2128">
      <c r="A2128" s="13">
        <v>21181.0</v>
      </c>
      <c r="B2128" s="9" t="s">
        <v>5767</v>
      </c>
      <c r="C2128" s="14">
        <v>42291.0</v>
      </c>
      <c r="D2128" s="9" t="s">
        <v>64</v>
      </c>
      <c r="E2128" s="9" t="s">
        <v>98</v>
      </c>
      <c r="F2128" s="9" t="s">
        <v>2739</v>
      </c>
      <c r="G2128" s="13">
        <v>2011.0</v>
      </c>
      <c r="H2128" s="13">
        <v>46732.0</v>
      </c>
      <c r="I2128" s="13">
        <v>2.0</v>
      </c>
      <c r="J2128" s="13">
        <v>510000.0</v>
      </c>
      <c r="K2128" s="9" t="s">
        <v>3387</v>
      </c>
      <c r="L2128" s="13">
        <v>4.1</v>
      </c>
      <c r="M2128" s="9" t="s">
        <v>3374</v>
      </c>
      <c r="O2128" s="13">
        <v>470520.0</v>
      </c>
    </row>
    <row r="2129">
      <c r="A2129" s="13">
        <v>104011.0</v>
      </c>
      <c r="B2129" s="9" t="s">
        <v>5768</v>
      </c>
      <c r="C2129" s="14">
        <v>42365.0</v>
      </c>
      <c r="D2129" s="9" t="s">
        <v>36</v>
      </c>
      <c r="E2129" s="9" t="s">
        <v>37</v>
      </c>
      <c r="F2129" s="9" t="s">
        <v>38</v>
      </c>
      <c r="G2129" s="13">
        <v>2009.0</v>
      </c>
      <c r="H2129" s="13">
        <v>60825.0</v>
      </c>
      <c r="I2129" s="13">
        <v>1.0</v>
      </c>
      <c r="J2129" s="13">
        <v>850000.0</v>
      </c>
      <c r="K2129" s="9" t="s">
        <v>3369</v>
      </c>
      <c r="L2129" s="13">
        <v>3.6</v>
      </c>
      <c r="M2129" s="9" t="s">
        <v>3370</v>
      </c>
      <c r="O2129" s="13">
        <v>762400.0</v>
      </c>
    </row>
    <row r="2130">
      <c r="A2130" s="13">
        <v>21946.0</v>
      </c>
      <c r="B2130" s="9" t="s">
        <v>5769</v>
      </c>
      <c r="C2130" s="14">
        <v>42296.0</v>
      </c>
      <c r="D2130" s="9" t="s">
        <v>91</v>
      </c>
      <c r="E2130" s="9" t="s">
        <v>258</v>
      </c>
      <c r="F2130" s="9" t="s">
        <v>607</v>
      </c>
      <c r="G2130" s="13">
        <v>2013.0</v>
      </c>
      <c r="H2130" s="13">
        <v>26515.0</v>
      </c>
      <c r="I2130" s="13">
        <v>3.0</v>
      </c>
      <c r="J2130" s="13">
        <v>475000.0</v>
      </c>
      <c r="K2130" s="9" t="s">
        <v>3369</v>
      </c>
      <c r="L2130" s="13">
        <v>4.1</v>
      </c>
      <c r="M2130" s="9" t="s">
        <v>3374</v>
      </c>
      <c r="O2130" s="13">
        <v>360910.0</v>
      </c>
    </row>
    <row r="2131">
      <c r="A2131" s="13">
        <v>141264.0</v>
      </c>
      <c r="B2131" s="9" t="s">
        <v>5770</v>
      </c>
      <c r="C2131" s="14">
        <v>42428.0</v>
      </c>
      <c r="D2131" s="9" t="s">
        <v>61</v>
      </c>
      <c r="E2131" s="9" t="s">
        <v>127</v>
      </c>
      <c r="F2131" s="9" t="s">
        <v>128</v>
      </c>
      <c r="G2131" s="13">
        <v>2012.0</v>
      </c>
      <c r="H2131" s="13">
        <v>32219.0</v>
      </c>
      <c r="I2131" s="13">
        <v>1.0</v>
      </c>
      <c r="J2131" s="13">
        <v>800000.0</v>
      </c>
      <c r="K2131" s="9" t="s">
        <v>3385</v>
      </c>
      <c r="L2131" s="13">
        <v>4.0</v>
      </c>
      <c r="M2131" s="9" t="s">
        <v>3372</v>
      </c>
      <c r="N2131" s="13">
        <v>752184.0</v>
      </c>
      <c r="O2131" s="13">
        <v>791400.0</v>
      </c>
    </row>
    <row r="2132">
      <c r="A2132" s="13">
        <v>22409.0</v>
      </c>
      <c r="B2132" s="9" t="s">
        <v>5771</v>
      </c>
      <c r="C2132" s="14">
        <v>42302.0</v>
      </c>
      <c r="D2132" s="9" t="s">
        <v>61</v>
      </c>
      <c r="E2132" s="9" t="s">
        <v>1211</v>
      </c>
      <c r="F2132" s="9" t="s">
        <v>536</v>
      </c>
      <c r="G2132" s="13">
        <v>2011.0</v>
      </c>
      <c r="H2132" s="13">
        <v>44441.0</v>
      </c>
      <c r="I2132" s="13">
        <v>1.0</v>
      </c>
      <c r="J2132" s="13">
        <v>270000.0</v>
      </c>
      <c r="K2132" s="9" t="s">
        <v>3385</v>
      </c>
      <c r="L2132" s="13">
        <v>3.8</v>
      </c>
      <c r="M2132" s="9" t="s">
        <v>3374</v>
      </c>
      <c r="O2132" s="13">
        <v>221600.0</v>
      </c>
    </row>
    <row r="2133">
      <c r="A2133" s="13">
        <v>219421.0</v>
      </c>
      <c r="B2133" s="9" t="s">
        <v>5772</v>
      </c>
      <c r="C2133" s="14">
        <v>42444.0</v>
      </c>
      <c r="D2133" s="9" t="s">
        <v>77</v>
      </c>
      <c r="E2133" s="9" t="s">
        <v>623</v>
      </c>
      <c r="F2133" s="9" t="s">
        <v>717</v>
      </c>
      <c r="G2133" s="13">
        <v>2011.0</v>
      </c>
      <c r="H2133" s="13">
        <v>22000.0</v>
      </c>
      <c r="I2133" s="13">
        <v>1.0</v>
      </c>
      <c r="J2133" s="13">
        <v>310000.0</v>
      </c>
      <c r="K2133" s="9" t="s">
        <v>3383</v>
      </c>
      <c r="L2133" s="13">
        <v>3.5</v>
      </c>
      <c r="M2133" s="9" t="s">
        <v>4833</v>
      </c>
      <c r="O2133" s="13">
        <v>264700.0</v>
      </c>
    </row>
    <row r="2134">
      <c r="A2134" s="13">
        <v>217238.0</v>
      </c>
      <c r="B2134" s="9" t="s">
        <v>5773</v>
      </c>
      <c r="C2134" s="14">
        <v>42438.0</v>
      </c>
      <c r="D2134" s="9" t="s">
        <v>61</v>
      </c>
      <c r="E2134" s="9" t="s">
        <v>202</v>
      </c>
      <c r="F2134" s="9" t="s">
        <v>1605</v>
      </c>
      <c r="G2134" s="13">
        <v>2014.0</v>
      </c>
      <c r="H2134" s="13">
        <v>16547.0</v>
      </c>
      <c r="I2134" s="13">
        <v>1.0</v>
      </c>
      <c r="J2134" s="13">
        <v>600000.0</v>
      </c>
      <c r="K2134" s="9" t="s">
        <v>3376</v>
      </c>
      <c r="L2134" s="13">
        <v>3.8</v>
      </c>
      <c r="M2134" s="9" t="s">
        <v>3372</v>
      </c>
      <c r="N2134" s="13">
        <v>583813.0</v>
      </c>
      <c r="O2134" s="13">
        <v>553100.0</v>
      </c>
    </row>
    <row r="2135">
      <c r="A2135" s="13">
        <v>218358.0</v>
      </c>
      <c r="B2135" s="9" t="s">
        <v>5774</v>
      </c>
      <c r="C2135" s="14">
        <v>42441.0</v>
      </c>
      <c r="D2135" s="9" t="s">
        <v>91</v>
      </c>
      <c r="E2135" s="9" t="s">
        <v>92</v>
      </c>
      <c r="F2135" s="9" t="s">
        <v>141</v>
      </c>
      <c r="G2135" s="13">
        <v>2013.0</v>
      </c>
      <c r="H2135" s="13">
        <v>44842.0</v>
      </c>
      <c r="I2135" s="13">
        <v>1.0</v>
      </c>
      <c r="J2135" s="13">
        <v>825000.0</v>
      </c>
      <c r="K2135" s="9" t="s">
        <v>3369</v>
      </c>
      <c r="L2135" s="13">
        <v>4.2</v>
      </c>
      <c r="M2135" s="9" t="s">
        <v>3370</v>
      </c>
      <c r="O2135" s="13">
        <v>1015500.0</v>
      </c>
    </row>
    <row r="2136">
      <c r="A2136" s="13">
        <v>22468.0</v>
      </c>
      <c r="B2136" s="9" t="s">
        <v>5775</v>
      </c>
      <c r="C2136" s="14">
        <v>42303.0</v>
      </c>
      <c r="D2136" s="9" t="s">
        <v>77</v>
      </c>
      <c r="E2136" s="9" t="s">
        <v>623</v>
      </c>
      <c r="F2136" s="9" t="s">
        <v>717</v>
      </c>
      <c r="G2136" s="13">
        <v>2014.0</v>
      </c>
      <c r="H2136" s="13">
        <v>2957.0</v>
      </c>
      <c r="I2136" s="13">
        <v>1.0</v>
      </c>
      <c r="J2136" s="13">
        <v>450000.0</v>
      </c>
      <c r="K2136" s="9" t="s">
        <v>3369</v>
      </c>
      <c r="L2136" s="13">
        <v>4.1</v>
      </c>
      <c r="M2136" s="9" t="s">
        <v>3374</v>
      </c>
      <c r="O2136" s="34"/>
    </row>
    <row r="2137">
      <c r="A2137" s="13">
        <v>99481.0</v>
      </c>
      <c r="B2137" s="9" t="s">
        <v>5776</v>
      </c>
      <c r="C2137" s="14">
        <v>42356.0</v>
      </c>
      <c r="D2137" s="9" t="s">
        <v>61</v>
      </c>
      <c r="E2137" s="13">
        <v>800.0</v>
      </c>
      <c r="F2137" s="9" t="s">
        <v>2747</v>
      </c>
      <c r="G2137" s="13">
        <v>2008.0</v>
      </c>
      <c r="H2137" s="13">
        <v>32284.0</v>
      </c>
      <c r="I2137" s="13">
        <v>1.0</v>
      </c>
      <c r="J2137" s="13">
        <v>150000.0</v>
      </c>
      <c r="K2137" s="9" t="s">
        <v>3376</v>
      </c>
      <c r="L2137" s="13">
        <v>2.6</v>
      </c>
      <c r="M2137" s="9" t="s">
        <v>3374</v>
      </c>
      <c r="N2137" s="13">
        <v>126312.0</v>
      </c>
      <c r="O2137" s="13">
        <v>96700.0</v>
      </c>
    </row>
    <row r="2138">
      <c r="A2138" s="13">
        <v>122757.0</v>
      </c>
      <c r="B2138" s="9" t="s">
        <v>5777</v>
      </c>
      <c r="C2138" s="14">
        <v>42404.0</v>
      </c>
      <c r="D2138" s="9" t="s">
        <v>61</v>
      </c>
      <c r="E2138" s="9" t="s">
        <v>1211</v>
      </c>
      <c r="F2138" s="9" t="s">
        <v>306</v>
      </c>
      <c r="G2138" s="13">
        <v>2011.0</v>
      </c>
      <c r="H2138" s="13">
        <v>21100.0</v>
      </c>
      <c r="I2138" s="13">
        <v>1.0</v>
      </c>
      <c r="J2138" s="13">
        <v>310000.0</v>
      </c>
      <c r="K2138" s="9" t="s">
        <v>3369</v>
      </c>
      <c r="L2138" s="13">
        <v>4.0</v>
      </c>
      <c r="M2138" s="9" t="s">
        <v>3374</v>
      </c>
      <c r="N2138" s="13">
        <v>249647.0</v>
      </c>
      <c r="O2138" s="13">
        <v>237100.0</v>
      </c>
    </row>
    <row r="2139">
      <c r="A2139" s="13">
        <v>124539.0</v>
      </c>
      <c r="B2139" s="9" t="s">
        <v>5778</v>
      </c>
      <c r="C2139" s="14">
        <v>42405.0</v>
      </c>
      <c r="D2139" s="9" t="s">
        <v>91</v>
      </c>
      <c r="E2139" s="9" t="s">
        <v>258</v>
      </c>
      <c r="F2139" s="9" t="s">
        <v>413</v>
      </c>
      <c r="G2139" s="13">
        <v>2015.0</v>
      </c>
      <c r="H2139" s="13">
        <v>1004.0</v>
      </c>
      <c r="I2139" s="13">
        <v>1.0</v>
      </c>
      <c r="J2139" s="13">
        <v>580000.0</v>
      </c>
      <c r="K2139" s="9" t="s">
        <v>3385</v>
      </c>
      <c r="L2139" s="13">
        <v>4.7</v>
      </c>
      <c r="M2139" s="9" t="s">
        <v>3370</v>
      </c>
      <c r="O2139" s="34"/>
    </row>
    <row r="2140">
      <c r="A2140" s="13">
        <v>215161.0</v>
      </c>
      <c r="B2140" s="9" t="s">
        <v>5779</v>
      </c>
      <c r="C2140" s="14">
        <v>42435.0</v>
      </c>
      <c r="D2140" s="9" t="s">
        <v>91</v>
      </c>
      <c r="E2140" s="9" t="s">
        <v>1442</v>
      </c>
      <c r="F2140" s="9" t="s">
        <v>1650</v>
      </c>
      <c r="G2140" s="13">
        <v>2009.0</v>
      </c>
      <c r="H2140" s="13">
        <v>61967.0</v>
      </c>
      <c r="I2140" s="13">
        <v>3.0</v>
      </c>
      <c r="J2140" s="13">
        <v>269000.0</v>
      </c>
      <c r="K2140" s="9" t="s">
        <v>3369</v>
      </c>
      <c r="L2140" s="13">
        <v>3.1</v>
      </c>
      <c r="M2140" s="9" t="s">
        <v>3372</v>
      </c>
      <c r="O2140" s="13">
        <v>181645.0</v>
      </c>
    </row>
    <row r="2141">
      <c r="A2141" s="13">
        <v>89933.0</v>
      </c>
      <c r="B2141" s="9" t="s">
        <v>5780</v>
      </c>
      <c r="C2141" s="14">
        <v>42341.0</v>
      </c>
      <c r="D2141" s="9" t="s">
        <v>25</v>
      </c>
      <c r="E2141" s="9" t="s">
        <v>67</v>
      </c>
      <c r="F2141" s="9" t="s">
        <v>42</v>
      </c>
      <c r="G2141" s="13">
        <v>2006.0</v>
      </c>
      <c r="H2141" s="13">
        <v>82523.0</v>
      </c>
      <c r="I2141" s="13">
        <v>1.0</v>
      </c>
      <c r="J2141" s="13">
        <v>665000.0</v>
      </c>
      <c r="K2141" s="9" t="s">
        <v>3369</v>
      </c>
      <c r="L2141" s="13">
        <v>2.7</v>
      </c>
      <c r="M2141" s="9" t="s">
        <v>3370</v>
      </c>
      <c r="O2141" s="34"/>
    </row>
    <row r="2142">
      <c r="A2142" s="13">
        <v>113788.0</v>
      </c>
      <c r="B2142" s="9" t="s">
        <v>5781</v>
      </c>
      <c r="C2142" s="14">
        <v>42386.0</v>
      </c>
      <c r="D2142" s="9" t="s">
        <v>13</v>
      </c>
      <c r="E2142" s="9" t="s">
        <v>2750</v>
      </c>
      <c r="F2142" s="9" t="s">
        <v>3619</v>
      </c>
      <c r="G2142" s="13">
        <v>2008.0</v>
      </c>
      <c r="H2142" s="13">
        <v>63444.0</v>
      </c>
      <c r="I2142" s="13">
        <v>2.0</v>
      </c>
      <c r="J2142" s="13">
        <v>395000.0</v>
      </c>
      <c r="K2142" s="34"/>
      <c r="L2142" s="13">
        <v>3.1</v>
      </c>
      <c r="M2142" s="9" t="s">
        <v>3374</v>
      </c>
      <c r="O2142" s="13">
        <v>316170.0</v>
      </c>
    </row>
    <row r="2143">
      <c r="A2143" s="13">
        <v>98204.0</v>
      </c>
      <c r="B2143" s="9" t="s">
        <v>5782</v>
      </c>
      <c r="C2143" s="14">
        <v>42356.0</v>
      </c>
      <c r="D2143" s="9" t="s">
        <v>61</v>
      </c>
      <c r="E2143" s="9" t="s">
        <v>1831</v>
      </c>
      <c r="F2143" s="9" t="s">
        <v>1844</v>
      </c>
      <c r="G2143" s="13">
        <v>2004.0</v>
      </c>
      <c r="H2143" s="13">
        <v>78305.0</v>
      </c>
      <c r="I2143" s="13">
        <v>3.0</v>
      </c>
      <c r="J2143" s="13">
        <v>120000.0</v>
      </c>
      <c r="K2143" s="9" t="s">
        <v>3383</v>
      </c>
      <c r="L2143" s="13">
        <v>2.7</v>
      </c>
      <c r="M2143" s="9" t="s">
        <v>3370</v>
      </c>
      <c r="N2143" s="13">
        <v>117008.0</v>
      </c>
      <c r="O2143" s="34"/>
    </row>
    <row r="2144">
      <c r="A2144" s="13">
        <v>104961.0</v>
      </c>
      <c r="B2144" s="9" t="s">
        <v>5783</v>
      </c>
      <c r="C2144" s="14">
        <v>42366.0</v>
      </c>
      <c r="D2144" s="9" t="s">
        <v>91</v>
      </c>
      <c r="E2144" s="9" t="s">
        <v>1442</v>
      </c>
      <c r="F2144" s="9" t="s">
        <v>2161</v>
      </c>
      <c r="G2144" s="13">
        <v>2007.0</v>
      </c>
      <c r="H2144" s="13">
        <v>37998.0</v>
      </c>
      <c r="I2144" s="13">
        <v>1.0</v>
      </c>
      <c r="J2144" s="13">
        <v>250000.0</v>
      </c>
      <c r="K2144" s="9" t="s">
        <v>3387</v>
      </c>
      <c r="L2144" s="13">
        <v>3.1</v>
      </c>
      <c r="M2144" s="9" t="s">
        <v>3370</v>
      </c>
      <c r="O2144" s="13">
        <v>147400.0</v>
      </c>
    </row>
    <row r="2145">
      <c r="A2145" s="13">
        <v>116773.0</v>
      </c>
      <c r="B2145" s="9" t="s">
        <v>5784</v>
      </c>
      <c r="C2145" s="14">
        <v>42400.0</v>
      </c>
      <c r="D2145" s="9" t="s">
        <v>61</v>
      </c>
      <c r="E2145" s="9" t="s">
        <v>202</v>
      </c>
      <c r="F2145" s="9" t="s">
        <v>289</v>
      </c>
      <c r="G2145" s="13">
        <v>2010.0</v>
      </c>
      <c r="H2145" s="13">
        <v>86687.0</v>
      </c>
      <c r="I2145" s="13">
        <v>1.0</v>
      </c>
      <c r="J2145" s="13">
        <v>390000.0</v>
      </c>
      <c r="K2145" s="9" t="s">
        <v>3369</v>
      </c>
      <c r="L2145" s="13">
        <v>2.6</v>
      </c>
      <c r="M2145" s="9" t="s">
        <v>3370</v>
      </c>
      <c r="N2145" s="13">
        <v>350896.0</v>
      </c>
      <c r="O2145" s="13">
        <v>369300.0</v>
      </c>
    </row>
    <row r="2146">
      <c r="A2146" s="13">
        <v>64022.0</v>
      </c>
      <c r="B2146" s="9" t="s">
        <v>5785</v>
      </c>
      <c r="C2146" s="14">
        <v>42325.0</v>
      </c>
      <c r="D2146" s="9" t="s">
        <v>81</v>
      </c>
      <c r="E2146" s="9" t="s">
        <v>82</v>
      </c>
      <c r="F2146" s="9" t="s">
        <v>294</v>
      </c>
      <c r="G2146" s="13">
        <v>2012.0</v>
      </c>
      <c r="H2146" s="13">
        <v>16605.0</v>
      </c>
      <c r="I2146" s="13">
        <v>1.0</v>
      </c>
      <c r="J2146" s="13">
        <v>735000.0</v>
      </c>
      <c r="K2146" s="9" t="s">
        <v>3369</v>
      </c>
      <c r="L2146" s="13">
        <v>4.1</v>
      </c>
      <c r="M2146" s="9" t="s">
        <v>3370</v>
      </c>
      <c r="O2146" s="13">
        <v>726300.0</v>
      </c>
    </row>
    <row r="2147">
      <c r="A2147" s="13">
        <v>88407.0</v>
      </c>
      <c r="B2147" s="9" t="s">
        <v>5786</v>
      </c>
      <c r="C2147" s="14">
        <v>42348.0</v>
      </c>
      <c r="D2147" s="9" t="s">
        <v>25</v>
      </c>
      <c r="E2147" s="9" t="s">
        <v>195</v>
      </c>
      <c r="F2147" s="9" t="s">
        <v>221</v>
      </c>
      <c r="G2147" s="13">
        <v>2013.0</v>
      </c>
      <c r="H2147" s="13">
        <v>60691.0</v>
      </c>
      <c r="I2147" s="13">
        <v>1.0</v>
      </c>
      <c r="J2147" s="13">
        <v>675000.0</v>
      </c>
      <c r="K2147" s="9" t="s">
        <v>3369</v>
      </c>
      <c r="L2147" s="13">
        <v>4.0</v>
      </c>
      <c r="M2147" s="9" t="s">
        <v>3370</v>
      </c>
      <c r="O2147" s="34"/>
    </row>
    <row r="2148">
      <c r="A2148" s="13">
        <v>214746.0</v>
      </c>
      <c r="B2148" s="9" t="s">
        <v>5787</v>
      </c>
      <c r="C2148" s="14">
        <v>42434.0</v>
      </c>
      <c r="D2148" s="9" t="s">
        <v>13</v>
      </c>
      <c r="E2148" s="9" t="s">
        <v>324</v>
      </c>
      <c r="F2148" s="9" t="s">
        <v>325</v>
      </c>
      <c r="G2148" s="13">
        <v>2012.0</v>
      </c>
      <c r="H2148" s="13">
        <v>48797.0</v>
      </c>
      <c r="I2148" s="13">
        <v>1.0</v>
      </c>
      <c r="J2148" s="13">
        <v>490000.0</v>
      </c>
      <c r="K2148" s="9" t="s">
        <v>3369</v>
      </c>
      <c r="L2148" s="13">
        <v>4.0</v>
      </c>
      <c r="M2148" s="9" t="s">
        <v>3370</v>
      </c>
      <c r="O2148" s="13">
        <v>484300.0</v>
      </c>
    </row>
    <row r="2149">
      <c r="A2149" s="13">
        <v>16540.0</v>
      </c>
      <c r="B2149" s="9" t="s">
        <v>5788</v>
      </c>
      <c r="C2149" s="14">
        <v>42208.0</v>
      </c>
      <c r="D2149" s="9" t="s">
        <v>81</v>
      </c>
      <c r="E2149" s="9" t="s">
        <v>1099</v>
      </c>
      <c r="F2149" s="9" t="s">
        <v>1124</v>
      </c>
      <c r="G2149" s="13">
        <v>2006.0</v>
      </c>
      <c r="H2149" s="13">
        <v>38751.0</v>
      </c>
      <c r="I2149" s="13">
        <v>2.0</v>
      </c>
      <c r="J2149" s="13">
        <v>360000.0</v>
      </c>
      <c r="K2149" s="9" t="s">
        <v>3385</v>
      </c>
      <c r="L2149" s="13">
        <v>4.2</v>
      </c>
      <c r="M2149" s="9" t="s">
        <v>3374</v>
      </c>
      <c r="O2149" s="13">
        <v>221400.0</v>
      </c>
    </row>
    <row r="2150">
      <c r="A2150" s="13">
        <v>112053.0</v>
      </c>
      <c r="B2150" s="9" t="s">
        <v>5789</v>
      </c>
      <c r="C2150" s="14">
        <v>42382.0</v>
      </c>
      <c r="D2150" s="9" t="s">
        <v>61</v>
      </c>
      <c r="E2150" s="9" t="s">
        <v>1831</v>
      </c>
      <c r="F2150" s="9" t="s">
        <v>2300</v>
      </c>
      <c r="G2150" s="13">
        <v>2005.0</v>
      </c>
      <c r="H2150" s="13">
        <v>61458.0</v>
      </c>
      <c r="I2150" s="13">
        <v>2.0</v>
      </c>
      <c r="J2150" s="13">
        <v>150000.0</v>
      </c>
      <c r="K2150" s="9" t="s">
        <v>3383</v>
      </c>
      <c r="L2150" s="13">
        <v>2.2</v>
      </c>
      <c r="M2150" s="9" t="s">
        <v>3372</v>
      </c>
      <c r="N2150" s="13">
        <v>103563.0</v>
      </c>
      <c r="O2150" s="13">
        <v>92880.0</v>
      </c>
    </row>
    <row r="2151">
      <c r="A2151" s="13">
        <v>126848.0</v>
      </c>
      <c r="B2151" s="9" t="s">
        <v>5790</v>
      </c>
      <c r="C2151" s="14">
        <v>42409.0</v>
      </c>
      <c r="D2151" s="9" t="s">
        <v>91</v>
      </c>
      <c r="E2151" s="9" t="s">
        <v>1726</v>
      </c>
      <c r="F2151" s="9" t="s">
        <v>2110</v>
      </c>
      <c r="G2151" s="13">
        <v>2010.0</v>
      </c>
      <c r="H2151" s="13">
        <v>84494.0</v>
      </c>
      <c r="I2151" s="13">
        <v>2.0</v>
      </c>
      <c r="J2151" s="13">
        <v>275000.0</v>
      </c>
      <c r="K2151" s="9" t="s">
        <v>3383</v>
      </c>
      <c r="L2151" s="13">
        <v>3.2</v>
      </c>
      <c r="M2151" s="9" t="s">
        <v>3370</v>
      </c>
      <c r="O2151" s="13">
        <v>195210.0</v>
      </c>
    </row>
    <row r="2152">
      <c r="A2152" s="13">
        <v>221669.0</v>
      </c>
      <c r="B2152" s="9" t="s">
        <v>5791</v>
      </c>
      <c r="C2152" s="14">
        <v>42446.0</v>
      </c>
      <c r="D2152" s="9" t="s">
        <v>25</v>
      </c>
      <c r="E2152" s="9" t="s">
        <v>26</v>
      </c>
      <c r="F2152" s="9" t="s">
        <v>3571</v>
      </c>
      <c r="G2152" s="13">
        <v>2005.0</v>
      </c>
      <c r="H2152" s="13">
        <v>123915.0</v>
      </c>
      <c r="I2152" s="13">
        <v>3.0</v>
      </c>
      <c r="J2152" s="13">
        <v>320000.0</v>
      </c>
      <c r="K2152" s="9" t="s">
        <v>3383</v>
      </c>
      <c r="L2152" s="13">
        <v>2.8</v>
      </c>
      <c r="M2152" s="9" t="s">
        <v>3372</v>
      </c>
      <c r="O2152" s="13">
        <v>268260.0</v>
      </c>
    </row>
    <row r="2153">
      <c r="A2153" s="13">
        <v>222035.0</v>
      </c>
      <c r="B2153" s="9" t="s">
        <v>5792</v>
      </c>
      <c r="C2153" s="14">
        <v>42447.0</v>
      </c>
      <c r="D2153" s="9" t="s">
        <v>55</v>
      </c>
      <c r="E2153" s="9" t="s">
        <v>58</v>
      </c>
      <c r="F2153" s="9" t="s">
        <v>231</v>
      </c>
      <c r="G2153" s="13">
        <v>2013.0</v>
      </c>
      <c r="H2153" s="13">
        <v>25582.0</v>
      </c>
      <c r="I2153" s="13">
        <v>1.0</v>
      </c>
      <c r="J2153" s="13">
        <v>800000.0</v>
      </c>
      <c r="K2153" s="9" t="s">
        <v>3376</v>
      </c>
      <c r="L2153" s="13">
        <v>3.7</v>
      </c>
      <c r="M2153" s="9" t="s">
        <v>3372</v>
      </c>
      <c r="O2153" s="13">
        <v>857700.0</v>
      </c>
    </row>
    <row r="2154">
      <c r="A2154" s="13">
        <v>224214.0</v>
      </c>
      <c r="B2154" s="9" t="s">
        <v>5793</v>
      </c>
      <c r="C2154" s="14">
        <v>42449.0</v>
      </c>
      <c r="D2154" s="9" t="s">
        <v>61</v>
      </c>
      <c r="E2154" s="9" t="s">
        <v>202</v>
      </c>
      <c r="F2154" s="9" t="s">
        <v>306</v>
      </c>
      <c r="G2154" s="13">
        <v>2013.0</v>
      </c>
      <c r="H2154" s="13">
        <v>10417.0</v>
      </c>
      <c r="I2154" s="13">
        <v>1.0</v>
      </c>
      <c r="J2154" s="13">
        <v>525000.0</v>
      </c>
      <c r="K2154" s="9" t="s">
        <v>3385</v>
      </c>
      <c r="L2154" s="13">
        <v>4.2</v>
      </c>
      <c r="M2154" s="9" t="s">
        <v>3372</v>
      </c>
      <c r="N2154" s="13">
        <v>480390.0</v>
      </c>
      <c r="O2154" s="13">
        <v>437500.0</v>
      </c>
    </row>
    <row r="2155">
      <c r="A2155" s="13">
        <v>64327.0</v>
      </c>
      <c r="B2155" s="9" t="s">
        <v>5794</v>
      </c>
      <c r="C2155" s="14">
        <v>42315.0</v>
      </c>
      <c r="D2155" s="9" t="s">
        <v>25</v>
      </c>
      <c r="E2155" s="9" t="s">
        <v>119</v>
      </c>
      <c r="F2155" s="9" t="s">
        <v>5795</v>
      </c>
      <c r="G2155" s="13">
        <v>2012.0</v>
      </c>
      <c r="H2155" s="13">
        <v>60055.0</v>
      </c>
      <c r="I2155" s="13">
        <v>2.0</v>
      </c>
      <c r="J2155" s="13">
        <v>370000.0</v>
      </c>
      <c r="K2155" s="9" t="s">
        <v>3387</v>
      </c>
      <c r="L2155" s="13">
        <v>4.2</v>
      </c>
      <c r="M2155" s="9" t="s">
        <v>3370</v>
      </c>
      <c r="O2155" s="13">
        <v>372330.0</v>
      </c>
    </row>
    <row r="2156">
      <c r="A2156" s="13">
        <v>96873.0</v>
      </c>
      <c r="B2156" s="9" t="s">
        <v>5796</v>
      </c>
      <c r="C2156" s="14">
        <v>42357.0</v>
      </c>
      <c r="D2156" s="9" t="s">
        <v>91</v>
      </c>
      <c r="E2156" s="9" t="s">
        <v>92</v>
      </c>
      <c r="F2156" s="9" t="s">
        <v>3833</v>
      </c>
      <c r="G2156" s="13">
        <v>2008.0</v>
      </c>
      <c r="H2156" s="13">
        <v>45263.0</v>
      </c>
      <c r="I2156" s="13">
        <v>2.0</v>
      </c>
      <c r="J2156" s="13">
        <v>325000.0</v>
      </c>
      <c r="K2156" s="9" t="s">
        <v>3369</v>
      </c>
      <c r="L2156" s="13">
        <v>3.2</v>
      </c>
      <c r="M2156" s="9" t="s">
        <v>3372</v>
      </c>
      <c r="O2156" s="13">
        <v>280170.0</v>
      </c>
    </row>
    <row r="2157">
      <c r="A2157" s="13">
        <v>212588.0</v>
      </c>
      <c r="B2157" s="9" t="s">
        <v>5797</v>
      </c>
      <c r="C2157" s="14">
        <v>42432.0</v>
      </c>
      <c r="D2157" s="9" t="s">
        <v>61</v>
      </c>
      <c r="E2157" s="9" t="s">
        <v>202</v>
      </c>
      <c r="F2157" s="9" t="s">
        <v>306</v>
      </c>
      <c r="G2157" s="13">
        <v>2014.0</v>
      </c>
      <c r="H2157" s="13">
        <v>7456.0</v>
      </c>
      <c r="I2157" s="13">
        <v>1.0</v>
      </c>
      <c r="J2157" s="13">
        <v>560000.0</v>
      </c>
      <c r="K2157" s="9" t="s">
        <v>3387</v>
      </c>
      <c r="L2157" s="13">
        <v>4.5</v>
      </c>
      <c r="M2157" s="9" t="s">
        <v>3372</v>
      </c>
    </row>
    <row r="2158">
      <c r="A2158" s="13">
        <v>221777.0</v>
      </c>
      <c r="B2158" s="9" t="s">
        <v>5798</v>
      </c>
      <c r="C2158" s="14">
        <v>42446.0</v>
      </c>
      <c r="D2158" s="9" t="s">
        <v>91</v>
      </c>
      <c r="E2158" s="9" t="s">
        <v>1826</v>
      </c>
      <c r="F2158" s="9" t="s">
        <v>1120</v>
      </c>
      <c r="G2158" s="13">
        <v>2007.0</v>
      </c>
      <c r="H2158" s="13">
        <v>51189.0</v>
      </c>
      <c r="I2158" s="13">
        <v>2.0</v>
      </c>
      <c r="J2158" s="13">
        <v>210000.0</v>
      </c>
      <c r="K2158" s="9" t="s">
        <v>3385</v>
      </c>
      <c r="L2158" s="13">
        <v>3.1</v>
      </c>
      <c r="M2158" s="9" t="s">
        <v>3372</v>
      </c>
      <c r="N2158" s="13">
        <v>162007.0</v>
      </c>
      <c r="O2158" s="13">
        <v>161370.0</v>
      </c>
    </row>
    <row r="2159">
      <c r="A2159" s="13">
        <v>222299.0</v>
      </c>
      <c r="B2159" s="9" t="s">
        <v>5799</v>
      </c>
      <c r="C2159" s="14">
        <v>42447.0</v>
      </c>
      <c r="D2159" s="9" t="s">
        <v>77</v>
      </c>
      <c r="E2159" s="9" t="s">
        <v>2298</v>
      </c>
      <c r="F2159" s="9" t="s">
        <v>2408</v>
      </c>
      <c r="G2159" s="13">
        <v>2005.0</v>
      </c>
      <c r="H2159" s="13">
        <v>64510.0</v>
      </c>
      <c r="I2159" s="13">
        <v>3.0</v>
      </c>
      <c r="J2159" s="13">
        <v>125000.0</v>
      </c>
      <c r="K2159" s="9" t="s">
        <v>3376</v>
      </c>
      <c r="L2159" s="13">
        <v>2.0</v>
      </c>
      <c r="M2159" s="9" t="s">
        <v>3370</v>
      </c>
      <c r="O2159" s="13">
        <v>107440.0</v>
      </c>
    </row>
    <row r="2160">
      <c r="A2160" s="13">
        <v>227625.0</v>
      </c>
      <c r="B2160" s="9" t="s">
        <v>5800</v>
      </c>
      <c r="C2160" s="14">
        <v>42454.0</v>
      </c>
      <c r="D2160" s="9" t="s">
        <v>36</v>
      </c>
      <c r="E2160" s="9" t="s">
        <v>902</v>
      </c>
      <c r="F2160" s="9" t="s">
        <v>1914</v>
      </c>
      <c r="G2160" s="13">
        <v>2012.0</v>
      </c>
      <c r="H2160" s="13">
        <v>18996.0</v>
      </c>
      <c r="I2160" s="13">
        <v>1.0</v>
      </c>
      <c r="J2160" s="13">
        <v>350000.0</v>
      </c>
      <c r="K2160" s="9" t="s">
        <v>3369</v>
      </c>
      <c r="L2160" s="13">
        <v>4.1</v>
      </c>
      <c r="M2160" s="9" t="s">
        <v>3372</v>
      </c>
      <c r="O2160" s="13">
        <v>307300.0</v>
      </c>
    </row>
    <row r="2161">
      <c r="A2161" s="13">
        <v>63041.0</v>
      </c>
      <c r="B2161" s="9" t="s">
        <v>5801</v>
      </c>
      <c r="C2161" s="14">
        <v>42310.0</v>
      </c>
      <c r="D2161" s="9" t="s">
        <v>273</v>
      </c>
      <c r="E2161" s="9" t="s">
        <v>2335</v>
      </c>
      <c r="F2161" s="9" t="s">
        <v>226</v>
      </c>
      <c r="G2161" s="13">
        <v>2014.0</v>
      </c>
      <c r="H2161" s="13">
        <v>20414.0</v>
      </c>
      <c r="I2161" s="13">
        <v>1.0</v>
      </c>
      <c r="J2161" s="13">
        <v>450000.0</v>
      </c>
      <c r="K2161" s="9" t="s">
        <v>3383</v>
      </c>
      <c r="L2161" s="13">
        <v>4.1</v>
      </c>
      <c r="M2161" s="9" t="s">
        <v>3374</v>
      </c>
      <c r="O2161" s="34"/>
    </row>
    <row r="2162">
      <c r="A2162" s="13">
        <v>17183.0</v>
      </c>
      <c r="B2162" s="9" t="s">
        <v>5802</v>
      </c>
      <c r="C2162" s="14">
        <v>42232.0</v>
      </c>
      <c r="D2162" s="9" t="s">
        <v>273</v>
      </c>
      <c r="E2162" s="9" t="s">
        <v>1129</v>
      </c>
      <c r="F2162" s="9" t="s">
        <v>2363</v>
      </c>
      <c r="G2162" s="13">
        <v>2010.0</v>
      </c>
      <c r="H2162" s="13">
        <v>56841.0</v>
      </c>
      <c r="I2162" s="13">
        <v>1.0</v>
      </c>
      <c r="J2162" s="13">
        <v>475000.0</v>
      </c>
      <c r="K2162" s="9" t="s">
        <v>3369</v>
      </c>
      <c r="L2162" s="13">
        <v>3.7</v>
      </c>
      <c r="M2162" s="9" t="s">
        <v>3374</v>
      </c>
      <c r="O2162" s="34"/>
    </row>
    <row r="2163">
      <c r="A2163" s="13">
        <v>121142.0</v>
      </c>
      <c r="B2163" s="9" t="s">
        <v>5803</v>
      </c>
      <c r="C2163" s="14">
        <v>42401.0</v>
      </c>
      <c r="D2163" s="9" t="s">
        <v>91</v>
      </c>
      <c r="E2163" s="9" t="s">
        <v>243</v>
      </c>
      <c r="F2163" s="9" t="s">
        <v>304</v>
      </c>
      <c r="G2163" s="13">
        <v>2011.0</v>
      </c>
      <c r="H2163" s="13">
        <v>72277.0</v>
      </c>
      <c r="I2163" s="13">
        <v>1.0</v>
      </c>
      <c r="J2163" s="13">
        <v>500000.0</v>
      </c>
      <c r="K2163" s="9" t="s">
        <v>3369</v>
      </c>
      <c r="L2163" s="13">
        <v>2.8</v>
      </c>
      <c r="M2163" s="9" t="s">
        <v>3372</v>
      </c>
      <c r="O2163" s="13">
        <v>571700.0</v>
      </c>
    </row>
    <row r="2164">
      <c r="A2164" s="13">
        <v>114758.0</v>
      </c>
      <c r="B2164" s="9" t="s">
        <v>5804</v>
      </c>
      <c r="C2164" s="14">
        <v>42387.0</v>
      </c>
      <c r="D2164" s="9" t="s">
        <v>91</v>
      </c>
      <c r="E2164" s="9" t="s">
        <v>907</v>
      </c>
      <c r="F2164" s="9" t="s">
        <v>1013</v>
      </c>
      <c r="G2164" s="13">
        <v>2009.0</v>
      </c>
      <c r="H2164" s="13">
        <v>15572.0</v>
      </c>
      <c r="I2164" s="13">
        <v>1.0</v>
      </c>
      <c r="J2164" s="13">
        <v>360000.0</v>
      </c>
      <c r="K2164" s="9" t="s">
        <v>3383</v>
      </c>
      <c r="L2164" s="13">
        <v>3.6</v>
      </c>
      <c r="M2164" s="9" t="s">
        <v>3372</v>
      </c>
      <c r="N2164" s="13">
        <v>268508.0</v>
      </c>
      <c r="O2164" s="34"/>
    </row>
    <row r="2165">
      <c r="A2165" s="13">
        <v>67997.0</v>
      </c>
      <c r="B2165" s="9" t="s">
        <v>5805</v>
      </c>
      <c r="C2165" s="14">
        <v>42317.0</v>
      </c>
      <c r="D2165" s="9" t="s">
        <v>81</v>
      </c>
      <c r="E2165" s="9" t="s">
        <v>476</v>
      </c>
      <c r="F2165" s="9" t="s">
        <v>763</v>
      </c>
      <c r="G2165" s="13">
        <v>2013.0</v>
      </c>
      <c r="H2165" s="13">
        <v>12538.0</v>
      </c>
      <c r="I2165" s="13">
        <v>1.0</v>
      </c>
      <c r="J2165" s="13">
        <v>445000.0</v>
      </c>
      <c r="K2165" s="9" t="s">
        <v>3383</v>
      </c>
      <c r="L2165" s="13">
        <v>4.5</v>
      </c>
      <c r="M2165" s="9" t="s">
        <v>3374</v>
      </c>
      <c r="O2165" s="13">
        <v>420500.0</v>
      </c>
    </row>
    <row r="2166">
      <c r="A2166" s="13">
        <v>214219.0</v>
      </c>
      <c r="B2166" s="9" t="s">
        <v>5806</v>
      </c>
      <c r="C2166" s="14">
        <v>42437.0</v>
      </c>
      <c r="D2166" s="9" t="s">
        <v>273</v>
      </c>
      <c r="E2166" s="9" t="s">
        <v>5807</v>
      </c>
      <c r="F2166" s="9" t="s">
        <v>5808</v>
      </c>
      <c r="G2166" s="13">
        <v>2012.0</v>
      </c>
      <c r="H2166" s="13">
        <v>54592.0</v>
      </c>
      <c r="I2166" s="13">
        <v>1.0</v>
      </c>
      <c r="J2166" s="13">
        <v>325000.0</v>
      </c>
      <c r="K2166" s="34"/>
      <c r="L2166" s="13">
        <v>4.1</v>
      </c>
      <c r="M2166" s="9" t="s">
        <v>3372</v>
      </c>
      <c r="O2166" s="13">
        <v>398900.0</v>
      </c>
    </row>
    <row r="2167">
      <c r="A2167" s="13">
        <v>112897.0</v>
      </c>
      <c r="B2167" s="9" t="s">
        <v>5809</v>
      </c>
      <c r="C2167" s="14">
        <v>42385.0</v>
      </c>
      <c r="D2167" s="9" t="s">
        <v>25</v>
      </c>
      <c r="E2167" s="9" t="s">
        <v>26</v>
      </c>
      <c r="F2167" s="9" t="s">
        <v>3696</v>
      </c>
      <c r="G2167" s="13">
        <v>2007.0</v>
      </c>
      <c r="H2167" s="13">
        <v>113101.0</v>
      </c>
      <c r="I2167" s="13">
        <v>2.0</v>
      </c>
      <c r="J2167" s="13">
        <v>375000.0</v>
      </c>
      <c r="K2167" s="9" t="s">
        <v>3369</v>
      </c>
      <c r="L2167" s="13">
        <v>3.1</v>
      </c>
      <c r="M2167" s="9" t="s">
        <v>3372</v>
      </c>
    </row>
    <row r="2168">
      <c r="A2168" s="13">
        <v>127778.0</v>
      </c>
      <c r="B2168" s="9" t="s">
        <v>5810</v>
      </c>
      <c r="C2168" s="14">
        <v>42415.0</v>
      </c>
      <c r="D2168" s="9" t="s">
        <v>91</v>
      </c>
      <c r="E2168" s="9" t="s">
        <v>5811</v>
      </c>
      <c r="F2168" s="9" t="s">
        <v>5812</v>
      </c>
      <c r="G2168" s="13">
        <v>2010.0</v>
      </c>
      <c r="H2168" s="13">
        <v>75267.0</v>
      </c>
      <c r="I2168" s="13">
        <v>1.0</v>
      </c>
      <c r="J2168" s="13">
        <v>500000.0</v>
      </c>
      <c r="K2168" s="9" t="s">
        <v>3369</v>
      </c>
      <c r="L2168" s="13">
        <v>3.8</v>
      </c>
      <c r="M2168" s="9" t="s">
        <v>3372</v>
      </c>
      <c r="O2168" s="13">
        <v>542100.0</v>
      </c>
    </row>
    <row r="2169">
      <c r="A2169" s="13">
        <v>132701.0</v>
      </c>
      <c r="B2169" s="9" t="s">
        <v>5813</v>
      </c>
      <c r="C2169" s="14">
        <v>42417.0</v>
      </c>
      <c r="D2169" s="9" t="s">
        <v>61</v>
      </c>
      <c r="E2169" s="9" t="s">
        <v>202</v>
      </c>
      <c r="F2169" s="9" t="s">
        <v>266</v>
      </c>
      <c r="G2169" s="13">
        <v>2014.0</v>
      </c>
      <c r="H2169" s="13">
        <v>36321.0</v>
      </c>
      <c r="I2169" s="13">
        <v>1.0</v>
      </c>
      <c r="J2169" s="13">
        <v>675000.0</v>
      </c>
      <c r="K2169" s="9" t="s">
        <v>3385</v>
      </c>
      <c r="L2169" s="13">
        <v>4.4</v>
      </c>
      <c r="M2169" s="9" t="s">
        <v>3370</v>
      </c>
      <c r="O2169" s="34"/>
    </row>
    <row r="2170">
      <c r="A2170" s="13">
        <v>216899.0</v>
      </c>
      <c r="B2170" s="9" t="s">
        <v>5814</v>
      </c>
      <c r="C2170" s="14">
        <v>42437.0</v>
      </c>
      <c r="D2170" s="9" t="s">
        <v>91</v>
      </c>
      <c r="E2170" s="9" t="s">
        <v>1432</v>
      </c>
      <c r="F2170" s="9" t="s">
        <v>1120</v>
      </c>
      <c r="G2170" s="13">
        <v>2006.0</v>
      </c>
      <c r="H2170" s="13">
        <v>60546.0</v>
      </c>
      <c r="I2170" s="13">
        <v>2.0</v>
      </c>
      <c r="J2170" s="13">
        <v>200000.0</v>
      </c>
      <c r="K2170" s="9" t="s">
        <v>3385</v>
      </c>
      <c r="L2170" s="13">
        <v>2.7</v>
      </c>
      <c r="M2170" s="9" t="s">
        <v>3372</v>
      </c>
      <c r="O2170" s="13">
        <v>121770.0</v>
      </c>
    </row>
    <row r="2171">
      <c r="A2171" s="13">
        <v>74651.0</v>
      </c>
      <c r="B2171" s="9" t="s">
        <v>5815</v>
      </c>
      <c r="C2171" s="14">
        <v>42329.0</v>
      </c>
      <c r="D2171" s="9" t="s">
        <v>81</v>
      </c>
      <c r="E2171" s="9" t="s">
        <v>253</v>
      </c>
      <c r="F2171" s="9" t="s">
        <v>549</v>
      </c>
      <c r="G2171" s="13">
        <v>2013.0</v>
      </c>
      <c r="H2171" s="13">
        <v>33485.0</v>
      </c>
      <c r="I2171" s="13">
        <v>1.0</v>
      </c>
      <c r="J2171" s="13">
        <v>600000.0</v>
      </c>
      <c r="K2171" s="9" t="s">
        <v>3369</v>
      </c>
      <c r="L2171" s="13">
        <v>4.5</v>
      </c>
      <c r="M2171" s="9" t="s">
        <v>3370</v>
      </c>
      <c r="O2171" s="13">
        <v>628300.0</v>
      </c>
    </row>
    <row r="2172">
      <c r="A2172" s="13">
        <v>110208.0</v>
      </c>
      <c r="B2172" s="9" t="s">
        <v>5816</v>
      </c>
      <c r="C2172" s="14">
        <v>42382.0</v>
      </c>
      <c r="D2172" s="9" t="s">
        <v>273</v>
      </c>
      <c r="E2172" s="9" t="s">
        <v>2177</v>
      </c>
      <c r="F2172" s="9" t="s">
        <v>5716</v>
      </c>
      <c r="G2172" s="13">
        <v>2007.0</v>
      </c>
      <c r="H2172" s="13">
        <v>81659.0</v>
      </c>
      <c r="I2172" s="13">
        <v>1.0</v>
      </c>
      <c r="J2172" s="13">
        <v>135000.0</v>
      </c>
      <c r="K2172" s="9" t="s">
        <v>3383</v>
      </c>
      <c r="L2172" s="13">
        <v>2.8</v>
      </c>
      <c r="M2172" s="9" t="s">
        <v>3370</v>
      </c>
      <c r="O2172" s="34"/>
    </row>
    <row r="2173">
      <c r="A2173" s="13">
        <v>212884.0</v>
      </c>
      <c r="B2173" s="9" t="s">
        <v>5817</v>
      </c>
      <c r="C2173" s="14">
        <v>42435.0</v>
      </c>
      <c r="D2173" s="9" t="s">
        <v>25</v>
      </c>
      <c r="E2173" s="9" t="s">
        <v>119</v>
      </c>
      <c r="F2173" s="9" t="s">
        <v>1521</v>
      </c>
      <c r="G2173" s="13">
        <v>2012.0</v>
      </c>
      <c r="H2173" s="13">
        <v>12863.0</v>
      </c>
      <c r="I2173" s="13">
        <v>1.0</v>
      </c>
      <c r="J2173" s="13">
        <v>410000.0</v>
      </c>
      <c r="K2173" s="9" t="s">
        <v>3387</v>
      </c>
      <c r="L2173" s="13">
        <v>4.0</v>
      </c>
      <c r="M2173" s="9" t="s">
        <v>3372</v>
      </c>
      <c r="O2173" s="13">
        <v>363400.0</v>
      </c>
    </row>
    <row r="2174">
      <c r="A2174" s="13">
        <v>18225.0</v>
      </c>
      <c r="B2174" s="9" t="s">
        <v>5818</v>
      </c>
      <c r="C2174" s="14">
        <v>42252.0</v>
      </c>
      <c r="D2174" s="9" t="s">
        <v>61</v>
      </c>
      <c r="E2174" s="9" t="s">
        <v>202</v>
      </c>
      <c r="F2174" s="9" t="s">
        <v>536</v>
      </c>
      <c r="G2174" s="13">
        <v>2013.0</v>
      </c>
      <c r="H2174" s="13">
        <v>12582.0</v>
      </c>
      <c r="I2174" s="13">
        <v>2.0</v>
      </c>
      <c r="J2174" s="13">
        <v>500000.0</v>
      </c>
      <c r="K2174" s="9" t="s">
        <v>3369</v>
      </c>
      <c r="L2174" s="13">
        <v>4.9</v>
      </c>
      <c r="M2174" s="9" t="s">
        <v>3374</v>
      </c>
      <c r="N2174" s="13">
        <v>365280.0</v>
      </c>
      <c r="O2174" s="13">
        <v>360270.0</v>
      </c>
    </row>
    <row r="2175">
      <c r="A2175" s="13">
        <v>105709.0</v>
      </c>
      <c r="B2175" s="9" t="s">
        <v>5819</v>
      </c>
      <c r="C2175" s="14">
        <v>42369.0</v>
      </c>
      <c r="D2175" s="9" t="s">
        <v>542</v>
      </c>
      <c r="E2175" s="9" t="s">
        <v>543</v>
      </c>
      <c r="F2175" s="9" t="s">
        <v>843</v>
      </c>
      <c r="G2175" s="13">
        <v>2011.0</v>
      </c>
      <c r="H2175" s="13">
        <v>88075.0</v>
      </c>
      <c r="I2175" s="13">
        <v>1.0</v>
      </c>
      <c r="J2175" s="13">
        <v>425000.0</v>
      </c>
      <c r="K2175" s="34"/>
      <c r="L2175" s="13">
        <v>3.5</v>
      </c>
      <c r="M2175" s="9" t="s">
        <v>3372</v>
      </c>
      <c r="O2175" s="13">
        <v>471000.0</v>
      </c>
    </row>
    <row r="2176">
      <c r="A2176" s="13">
        <v>114365.0</v>
      </c>
      <c r="B2176" s="9" t="s">
        <v>5820</v>
      </c>
      <c r="C2176" s="14">
        <v>42388.0</v>
      </c>
      <c r="D2176" s="9" t="s">
        <v>91</v>
      </c>
      <c r="E2176" s="9" t="s">
        <v>243</v>
      </c>
      <c r="F2176" s="9" t="s">
        <v>847</v>
      </c>
      <c r="G2176" s="13">
        <v>2009.0</v>
      </c>
      <c r="H2176" s="13">
        <v>80110.0</v>
      </c>
      <c r="I2176" s="13">
        <v>1.0</v>
      </c>
      <c r="J2176" s="13">
        <v>375000.0</v>
      </c>
      <c r="K2176" s="9" t="s">
        <v>3383</v>
      </c>
      <c r="L2176" s="13">
        <v>3.5</v>
      </c>
      <c r="M2176" s="9" t="s">
        <v>3370</v>
      </c>
      <c r="O2176" s="13">
        <v>278600.0</v>
      </c>
    </row>
    <row r="2177">
      <c r="A2177" s="13">
        <v>205024.0</v>
      </c>
      <c r="B2177" s="9" t="s">
        <v>5821</v>
      </c>
      <c r="C2177" s="14">
        <v>42430.0</v>
      </c>
      <c r="D2177" s="9" t="s">
        <v>55</v>
      </c>
      <c r="E2177" s="9" t="s">
        <v>2714</v>
      </c>
      <c r="F2177" s="9" t="s">
        <v>5082</v>
      </c>
      <c r="G2177" s="13">
        <v>2013.0</v>
      </c>
      <c r="H2177" s="13">
        <v>27766.0</v>
      </c>
      <c r="I2177" s="13">
        <v>1.0</v>
      </c>
      <c r="J2177" s="13">
        <v>900000.0</v>
      </c>
      <c r="K2177" s="9" t="s">
        <v>3369</v>
      </c>
      <c r="L2177" s="13">
        <v>4.3</v>
      </c>
      <c r="M2177" s="9" t="s">
        <v>3372</v>
      </c>
    </row>
    <row r="2178">
      <c r="A2178" s="13">
        <v>220401.0</v>
      </c>
      <c r="B2178" s="9" t="s">
        <v>5822</v>
      </c>
      <c r="C2178" s="14">
        <v>42452.0</v>
      </c>
      <c r="D2178" s="9" t="s">
        <v>91</v>
      </c>
      <c r="E2178" s="9" t="s">
        <v>1432</v>
      </c>
      <c r="F2178" s="9" t="s">
        <v>1443</v>
      </c>
      <c r="G2178" s="13">
        <v>2008.0</v>
      </c>
      <c r="H2178" s="13">
        <v>61746.0</v>
      </c>
      <c r="I2178" s="13">
        <v>2.0</v>
      </c>
      <c r="J2178" s="13">
        <v>240000.0</v>
      </c>
      <c r="K2178" s="9" t="s">
        <v>3383</v>
      </c>
      <c r="L2178" s="13">
        <v>3.4</v>
      </c>
      <c r="M2178" s="9" t="s">
        <v>3372</v>
      </c>
    </row>
    <row r="2179">
      <c r="A2179" s="13">
        <v>221514.0</v>
      </c>
      <c r="B2179" s="9" t="s">
        <v>5823</v>
      </c>
      <c r="C2179" s="14">
        <v>42448.0</v>
      </c>
      <c r="D2179" s="9" t="s">
        <v>61</v>
      </c>
      <c r="E2179" s="9" t="s">
        <v>443</v>
      </c>
      <c r="F2179" s="9" t="s">
        <v>444</v>
      </c>
      <c r="G2179" s="13">
        <v>2012.0</v>
      </c>
      <c r="H2179" s="13">
        <v>45605.0</v>
      </c>
      <c r="I2179" s="13">
        <v>1.0</v>
      </c>
      <c r="J2179" s="13">
        <v>435000.0</v>
      </c>
      <c r="K2179" s="9" t="s">
        <v>3383</v>
      </c>
      <c r="L2179" s="13">
        <v>2.0</v>
      </c>
      <c r="M2179" s="9" t="s">
        <v>3370</v>
      </c>
      <c r="N2179" s="13">
        <v>414058.0</v>
      </c>
      <c r="O2179" s="13">
        <v>460600.0</v>
      </c>
    </row>
    <row r="2180">
      <c r="A2180" s="13">
        <v>117293.0</v>
      </c>
      <c r="B2180" s="35" t="s">
        <v>5824</v>
      </c>
      <c r="C2180" s="14">
        <v>42394.0</v>
      </c>
      <c r="D2180" s="9" t="s">
        <v>91</v>
      </c>
      <c r="E2180" s="9" t="s">
        <v>258</v>
      </c>
      <c r="F2180" s="9" t="s">
        <v>389</v>
      </c>
      <c r="G2180" s="13">
        <v>2014.0</v>
      </c>
      <c r="H2180" s="13">
        <v>18674.0</v>
      </c>
      <c r="I2180" s="13">
        <v>1.0</v>
      </c>
      <c r="J2180" s="13">
        <v>520000.0</v>
      </c>
      <c r="K2180" s="9" t="s">
        <v>3383</v>
      </c>
      <c r="L2180" s="13">
        <v>4.5</v>
      </c>
      <c r="M2180" s="9" t="s">
        <v>3370</v>
      </c>
      <c r="O2180" s="13">
        <v>522600.0</v>
      </c>
    </row>
    <row r="2181">
      <c r="A2181" s="13">
        <v>224954.0</v>
      </c>
      <c r="B2181" s="9" t="s">
        <v>5825</v>
      </c>
      <c r="C2181" s="14">
        <v>42450.0</v>
      </c>
      <c r="D2181" s="9" t="s">
        <v>81</v>
      </c>
      <c r="E2181" s="9" t="s">
        <v>82</v>
      </c>
      <c r="F2181" s="9" t="s">
        <v>294</v>
      </c>
      <c r="G2181" s="13">
        <v>2015.0</v>
      </c>
      <c r="H2181" s="13">
        <v>19283.0</v>
      </c>
      <c r="I2181" s="13">
        <v>1.0</v>
      </c>
      <c r="J2181" s="13">
        <v>950000.0</v>
      </c>
      <c r="K2181" s="9" t="s">
        <v>3376</v>
      </c>
      <c r="L2181" s="13">
        <v>4.7</v>
      </c>
      <c r="M2181" s="9" t="s">
        <v>3372</v>
      </c>
    </row>
    <row r="2182">
      <c r="A2182" s="13">
        <v>225756.0</v>
      </c>
      <c r="B2182" s="9" t="s">
        <v>5826</v>
      </c>
      <c r="C2182" s="14">
        <v>42452.0</v>
      </c>
      <c r="D2182" s="9" t="s">
        <v>91</v>
      </c>
      <c r="E2182" s="9" t="s">
        <v>1726</v>
      </c>
      <c r="F2182" s="9" t="s">
        <v>1727</v>
      </c>
      <c r="G2182" s="13">
        <v>2008.0</v>
      </c>
      <c r="H2182" s="13">
        <v>98239.0</v>
      </c>
      <c r="I2182" s="13">
        <v>2.0</v>
      </c>
      <c r="J2182" s="13">
        <v>300000.0</v>
      </c>
      <c r="K2182" s="9" t="s">
        <v>3369</v>
      </c>
      <c r="L2182" s="13">
        <v>2.1</v>
      </c>
      <c r="M2182" s="9" t="s">
        <v>3372</v>
      </c>
      <c r="O2182" s="13">
        <v>198450.0</v>
      </c>
    </row>
    <row r="2183">
      <c r="A2183" s="13">
        <v>102529.0</v>
      </c>
      <c r="B2183" s="9" t="s">
        <v>5827</v>
      </c>
      <c r="C2183" s="14">
        <v>42361.0</v>
      </c>
      <c r="D2183" s="9" t="s">
        <v>13</v>
      </c>
      <c r="E2183" s="9" t="s">
        <v>30</v>
      </c>
      <c r="F2183" s="9" t="s">
        <v>29</v>
      </c>
      <c r="G2183" s="13">
        <v>2007.0</v>
      </c>
      <c r="H2183" s="13">
        <v>51912.0</v>
      </c>
      <c r="I2183" s="13">
        <v>2.0</v>
      </c>
      <c r="J2183" s="13">
        <v>730000.0</v>
      </c>
      <c r="K2183" s="34"/>
      <c r="L2183" s="13">
        <v>3.2</v>
      </c>
      <c r="M2183" s="9" t="s">
        <v>3374</v>
      </c>
      <c r="O2183" s="13">
        <v>577800.0</v>
      </c>
    </row>
    <row r="2184">
      <c r="A2184" s="13">
        <v>115988.0</v>
      </c>
      <c r="B2184" s="9" t="s">
        <v>5828</v>
      </c>
      <c r="C2184" s="14">
        <v>42391.0</v>
      </c>
      <c r="D2184" s="9" t="s">
        <v>61</v>
      </c>
      <c r="E2184" s="9" t="s">
        <v>1903</v>
      </c>
      <c r="F2184" s="9" t="s">
        <v>306</v>
      </c>
      <c r="G2184" s="13">
        <v>2010.0</v>
      </c>
      <c r="H2184" s="13">
        <v>46036.0</v>
      </c>
      <c r="I2184" s="13">
        <v>2.0</v>
      </c>
      <c r="J2184" s="13">
        <v>250000.0</v>
      </c>
      <c r="K2184" s="9" t="s">
        <v>3376</v>
      </c>
      <c r="L2184" s="13">
        <v>3.7</v>
      </c>
      <c r="M2184" s="9" t="s">
        <v>3370</v>
      </c>
      <c r="O2184" s="34"/>
    </row>
    <row r="2185">
      <c r="A2185" s="13">
        <v>127522.0</v>
      </c>
      <c r="B2185" s="9" t="s">
        <v>5829</v>
      </c>
      <c r="C2185" s="14">
        <v>42411.0</v>
      </c>
      <c r="D2185" s="9" t="s">
        <v>64</v>
      </c>
      <c r="E2185" s="9" t="s">
        <v>98</v>
      </c>
      <c r="F2185" s="9" t="s">
        <v>263</v>
      </c>
      <c r="G2185" s="13">
        <v>2011.0</v>
      </c>
      <c r="H2185" s="13">
        <v>91165.0</v>
      </c>
      <c r="I2185" s="13">
        <v>1.0</v>
      </c>
      <c r="J2185" s="13">
        <v>550000.0</v>
      </c>
      <c r="K2185" s="9" t="s">
        <v>3369</v>
      </c>
      <c r="L2185" s="13">
        <v>3.6</v>
      </c>
      <c r="M2185" s="9" t="s">
        <v>3372</v>
      </c>
    </row>
    <row r="2186">
      <c r="A2186" s="13">
        <v>66983.0</v>
      </c>
      <c r="B2186" s="9" t="s">
        <v>5830</v>
      </c>
      <c r="C2186" s="14">
        <v>42314.0</v>
      </c>
      <c r="D2186" s="9" t="s">
        <v>64</v>
      </c>
      <c r="E2186" s="9" t="s">
        <v>98</v>
      </c>
      <c r="F2186" s="9" t="s">
        <v>525</v>
      </c>
      <c r="G2186" s="13">
        <v>2011.0</v>
      </c>
      <c r="H2186" s="13">
        <v>15285.0</v>
      </c>
      <c r="I2186" s="13">
        <v>1.0</v>
      </c>
      <c r="J2186" s="13">
        <v>550000.0</v>
      </c>
      <c r="K2186" s="9" t="s">
        <v>3387</v>
      </c>
      <c r="L2186" s="13">
        <v>3.5</v>
      </c>
      <c r="M2186" s="9" t="s">
        <v>3370</v>
      </c>
      <c r="O2186" s="13">
        <v>435200.0</v>
      </c>
    </row>
    <row r="2187">
      <c r="A2187" s="13">
        <v>16553.0</v>
      </c>
      <c r="B2187" s="9" t="s">
        <v>5831</v>
      </c>
      <c r="C2187" s="14">
        <v>42208.0</v>
      </c>
      <c r="D2187" s="9" t="s">
        <v>55</v>
      </c>
      <c r="E2187" s="9" t="s">
        <v>58</v>
      </c>
      <c r="F2187" s="9" t="s">
        <v>231</v>
      </c>
      <c r="G2187" s="13">
        <v>2013.0</v>
      </c>
      <c r="H2187" s="13">
        <v>59569.0</v>
      </c>
      <c r="I2187" s="13">
        <v>1.0</v>
      </c>
      <c r="J2187" s="13">
        <v>810000.0</v>
      </c>
      <c r="K2187" s="9" t="s">
        <v>3369</v>
      </c>
      <c r="L2187" s="13">
        <v>4.3</v>
      </c>
      <c r="M2187" s="9" t="s">
        <v>3374</v>
      </c>
      <c r="O2187" s="13">
        <v>835000.0</v>
      </c>
    </row>
    <row r="2188">
      <c r="A2188" s="13">
        <v>117155.0</v>
      </c>
      <c r="B2188" s="9" t="s">
        <v>5832</v>
      </c>
      <c r="C2188" s="14">
        <v>42393.0</v>
      </c>
      <c r="D2188" s="9" t="s">
        <v>542</v>
      </c>
      <c r="E2188" s="9" t="s">
        <v>3423</v>
      </c>
      <c r="F2188" s="9" t="s">
        <v>1968</v>
      </c>
      <c r="G2188" s="13">
        <v>2011.0</v>
      </c>
      <c r="H2188" s="13">
        <v>51363.0</v>
      </c>
      <c r="I2188" s="13">
        <v>1.0</v>
      </c>
      <c r="J2188" s="13">
        <v>450000.0</v>
      </c>
      <c r="K2188" s="9" t="s">
        <v>3369</v>
      </c>
      <c r="L2188" s="13">
        <v>3.8</v>
      </c>
      <c r="M2188" s="9" t="s">
        <v>3370</v>
      </c>
      <c r="O2188" s="13">
        <v>490900.0</v>
      </c>
    </row>
    <row r="2189">
      <c r="A2189" s="13">
        <v>126892.0</v>
      </c>
      <c r="B2189" s="9" t="s">
        <v>5833</v>
      </c>
      <c r="C2189" s="14">
        <v>42409.0</v>
      </c>
      <c r="D2189" s="9" t="s">
        <v>61</v>
      </c>
      <c r="E2189" s="9" t="s">
        <v>202</v>
      </c>
      <c r="F2189" s="9" t="s">
        <v>252</v>
      </c>
      <c r="G2189" s="13">
        <v>2013.0</v>
      </c>
      <c r="H2189" s="13">
        <v>60710.0</v>
      </c>
      <c r="I2189" s="13">
        <v>1.0</v>
      </c>
      <c r="J2189" s="13">
        <v>570000.0</v>
      </c>
      <c r="K2189" s="9" t="s">
        <v>3383</v>
      </c>
      <c r="L2189" s="13">
        <v>4.1</v>
      </c>
      <c r="M2189" s="9" t="s">
        <v>3372</v>
      </c>
      <c r="N2189" s="13">
        <v>555726.0</v>
      </c>
      <c r="O2189" s="34"/>
    </row>
    <row r="2190">
      <c r="A2190" s="13">
        <v>217973.0</v>
      </c>
      <c r="B2190" s="9" t="s">
        <v>5834</v>
      </c>
      <c r="C2190" s="14">
        <v>42439.0</v>
      </c>
      <c r="D2190" s="9" t="s">
        <v>81</v>
      </c>
      <c r="E2190" s="9" t="s">
        <v>624</v>
      </c>
      <c r="F2190" s="9" t="s">
        <v>1364</v>
      </c>
      <c r="G2190" s="13">
        <v>2006.0</v>
      </c>
      <c r="H2190" s="13">
        <v>77165.0</v>
      </c>
      <c r="I2190" s="13">
        <v>3.0</v>
      </c>
      <c r="J2190" s="13">
        <v>370000.0</v>
      </c>
      <c r="K2190" s="9" t="s">
        <v>3369</v>
      </c>
      <c r="L2190" s="13">
        <v>2.0</v>
      </c>
      <c r="M2190" s="9" t="s">
        <v>3372</v>
      </c>
      <c r="O2190" s="13">
        <v>340850.0</v>
      </c>
    </row>
    <row r="2191">
      <c r="A2191" s="13">
        <v>139704.0</v>
      </c>
      <c r="B2191" s="9" t="s">
        <v>5835</v>
      </c>
      <c r="C2191" s="14">
        <v>42427.0</v>
      </c>
      <c r="D2191" s="9" t="s">
        <v>91</v>
      </c>
      <c r="E2191" s="9" t="s">
        <v>92</v>
      </c>
      <c r="F2191" s="9" t="s">
        <v>124</v>
      </c>
      <c r="G2191" s="13">
        <v>2012.0</v>
      </c>
      <c r="H2191" s="13">
        <v>56181.0</v>
      </c>
      <c r="I2191" s="13">
        <v>1.0</v>
      </c>
      <c r="J2191" s="13">
        <v>825000.0</v>
      </c>
      <c r="K2191" s="9" t="s">
        <v>3369</v>
      </c>
      <c r="L2191" s="13">
        <v>4.1</v>
      </c>
      <c r="M2191" s="9" t="s">
        <v>3370</v>
      </c>
      <c r="O2191" s="13">
        <v>853900.0</v>
      </c>
    </row>
    <row r="2192">
      <c r="A2192" s="13">
        <v>139069.0</v>
      </c>
      <c r="B2192" s="9" t="s">
        <v>5836</v>
      </c>
      <c r="C2192" s="14">
        <v>42426.0</v>
      </c>
      <c r="D2192" s="9" t="s">
        <v>61</v>
      </c>
      <c r="E2192" s="9" t="s">
        <v>914</v>
      </c>
      <c r="F2192" s="9" t="s">
        <v>1183</v>
      </c>
      <c r="G2192" s="13">
        <v>2006.0</v>
      </c>
      <c r="H2192" s="13">
        <v>69798.0</v>
      </c>
      <c r="I2192" s="13">
        <v>2.0</v>
      </c>
      <c r="J2192" s="13">
        <v>160000.0</v>
      </c>
      <c r="K2192" s="9" t="s">
        <v>3369</v>
      </c>
      <c r="L2192" s="13">
        <v>2.7</v>
      </c>
      <c r="M2192" s="9" t="s">
        <v>3370</v>
      </c>
      <c r="N2192" s="13">
        <v>178971.0</v>
      </c>
      <c r="O2192" s="34"/>
    </row>
    <row r="2193">
      <c r="A2193" s="13">
        <v>222357.0</v>
      </c>
      <c r="B2193" s="9" t="s">
        <v>5837</v>
      </c>
      <c r="C2193" s="14">
        <v>42447.0</v>
      </c>
      <c r="D2193" s="9" t="s">
        <v>32</v>
      </c>
      <c r="E2193" s="9" t="s">
        <v>33</v>
      </c>
      <c r="F2193" s="9" t="s">
        <v>34</v>
      </c>
      <c r="G2193" s="13">
        <v>2013.0</v>
      </c>
      <c r="H2193" s="13">
        <v>23905.0</v>
      </c>
      <c r="I2193" s="13">
        <v>1.0</v>
      </c>
      <c r="J2193" s="13">
        <v>1350000.0</v>
      </c>
      <c r="K2193" s="9" t="s">
        <v>3369</v>
      </c>
      <c r="L2193" s="13">
        <v>4.3</v>
      </c>
      <c r="M2193" s="9" t="s">
        <v>3372</v>
      </c>
      <c r="O2193" s="13">
        <v>1229800.0</v>
      </c>
    </row>
    <row r="2194">
      <c r="A2194" s="13">
        <v>116716.0</v>
      </c>
      <c r="B2194" s="9" t="s">
        <v>5838</v>
      </c>
      <c r="C2194" s="14">
        <v>42393.0</v>
      </c>
      <c r="D2194" s="9" t="s">
        <v>2440</v>
      </c>
      <c r="E2194" s="9" t="s">
        <v>2441</v>
      </c>
      <c r="F2194" s="9" t="s">
        <v>2442</v>
      </c>
      <c r="G2194" s="13">
        <v>2004.0</v>
      </c>
      <c r="H2194" s="13">
        <v>44709.0</v>
      </c>
      <c r="I2194" s="13">
        <v>2.0</v>
      </c>
      <c r="J2194" s="13">
        <v>130000.0</v>
      </c>
      <c r="K2194" s="9" t="s">
        <v>3383</v>
      </c>
      <c r="L2194" s="13">
        <v>2.0</v>
      </c>
      <c r="M2194" s="9" t="s">
        <v>3372</v>
      </c>
      <c r="O2194" s="13">
        <v>70380.0</v>
      </c>
    </row>
    <row r="2195">
      <c r="A2195" s="13">
        <v>216193.0</v>
      </c>
      <c r="B2195" s="9" t="s">
        <v>5839</v>
      </c>
      <c r="C2195" s="14">
        <v>42445.0</v>
      </c>
      <c r="D2195" s="9" t="s">
        <v>91</v>
      </c>
      <c r="E2195" s="9" t="s">
        <v>243</v>
      </c>
      <c r="F2195" s="9" t="s">
        <v>337</v>
      </c>
      <c r="G2195" s="13">
        <v>2012.0</v>
      </c>
      <c r="H2195" s="13">
        <v>73121.0</v>
      </c>
      <c r="I2195" s="13">
        <v>1.0</v>
      </c>
      <c r="J2195" s="13">
        <v>550000.0</v>
      </c>
      <c r="K2195" s="9" t="s">
        <v>3369</v>
      </c>
      <c r="L2195" s="13">
        <v>3.6</v>
      </c>
      <c r="M2195" s="9" t="s">
        <v>3372</v>
      </c>
      <c r="O2195" s="13">
        <v>570700.0</v>
      </c>
    </row>
    <row r="2196">
      <c r="A2196" s="13">
        <v>129910.0</v>
      </c>
      <c r="B2196" s="9" t="s">
        <v>5840</v>
      </c>
      <c r="C2196" s="14">
        <v>42414.0</v>
      </c>
      <c r="D2196" s="9" t="s">
        <v>61</v>
      </c>
      <c r="E2196" s="9" t="s">
        <v>914</v>
      </c>
      <c r="F2196" s="9" t="s">
        <v>306</v>
      </c>
      <c r="G2196" s="13">
        <v>2012.0</v>
      </c>
      <c r="H2196" s="13">
        <v>23318.0</v>
      </c>
      <c r="I2196" s="13">
        <v>1.0</v>
      </c>
      <c r="J2196" s="13">
        <v>375000.0</v>
      </c>
      <c r="K2196" s="9" t="s">
        <v>3369</v>
      </c>
      <c r="L2196" s="13">
        <v>4.1</v>
      </c>
      <c r="M2196" s="9" t="s">
        <v>3370</v>
      </c>
      <c r="N2196" s="13">
        <v>343970.0</v>
      </c>
      <c r="O2196" s="13">
        <v>335300.0</v>
      </c>
    </row>
    <row r="2197">
      <c r="A2197" s="13">
        <v>22483.0</v>
      </c>
      <c r="B2197" s="9" t="s">
        <v>5841</v>
      </c>
      <c r="C2197" s="14">
        <v>42303.0</v>
      </c>
      <c r="D2197" s="9" t="s">
        <v>64</v>
      </c>
      <c r="E2197" s="9" t="s">
        <v>98</v>
      </c>
      <c r="F2197" s="9" t="s">
        <v>568</v>
      </c>
      <c r="G2197" s="13">
        <v>2014.0</v>
      </c>
      <c r="H2197" s="13">
        <v>28676.0</v>
      </c>
      <c r="I2197" s="13">
        <v>1.0</v>
      </c>
      <c r="J2197" s="13">
        <v>770000.0</v>
      </c>
      <c r="K2197" s="9" t="s">
        <v>3369</v>
      </c>
      <c r="L2197" s="13">
        <v>4.6</v>
      </c>
      <c r="M2197" s="9" t="s">
        <v>3374</v>
      </c>
      <c r="O2197" s="13">
        <v>771400.0</v>
      </c>
    </row>
    <row r="2198">
      <c r="A2198" s="13">
        <v>219967.0</v>
      </c>
      <c r="B2198" s="9" t="s">
        <v>5842</v>
      </c>
      <c r="C2198" s="14">
        <v>42445.0</v>
      </c>
      <c r="D2198" s="9" t="s">
        <v>61</v>
      </c>
      <c r="E2198" s="9" t="s">
        <v>127</v>
      </c>
      <c r="F2198" s="9" t="s">
        <v>172</v>
      </c>
      <c r="G2198" s="13">
        <v>2012.0</v>
      </c>
      <c r="H2198" s="13">
        <v>73781.0</v>
      </c>
      <c r="I2198" s="13">
        <v>2.0</v>
      </c>
      <c r="J2198" s="13">
        <v>700000.0</v>
      </c>
      <c r="K2198" s="9" t="s">
        <v>3385</v>
      </c>
      <c r="L2198" s="13">
        <v>3.6</v>
      </c>
      <c r="M2198" s="9" t="s">
        <v>3372</v>
      </c>
      <c r="N2198" s="13">
        <v>617090.0</v>
      </c>
      <c r="O2198" s="13">
        <v>634500.0</v>
      </c>
    </row>
    <row r="2199">
      <c r="A2199" s="13">
        <v>108319.0</v>
      </c>
      <c r="B2199" s="9" t="s">
        <v>5843</v>
      </c>
      <c r="C2199" s="14">
        <v>42375.0</v>
      </c>
      <c r="D2199" s="9" t="s">
        <v>91</v>
      </c>
      <c r="E2199" s="9" t="s">
        <v>243</v>
      </c>
      <c r="F2199" s="9" t="s">
        <v>847</v>
      </c>
      <c r="G2199" s="13">
        <v>2010.0</v>
      </c>
      <c r="H2199" s="13">
        <v>63087.0</v>
      </c>
      <c r="I2199" s="13">
        <v>1.0</v>
      </c>
      <c r="J2199" s="13">
        <v>425000.0</v>
      </c>
      <c r="K2199" s="9" t="s">
        <v>3369</v>
      </c>
      <c r="L2199" s="13">
        <v>3.1</v>
      </c>
      <c r="M2199" s="9" t="s">
        <v>3374</v>
      </c>
      <c r="O2199" s="13">
        <v>320700.0</v>
      </c>
    </row>
    <row r="2200">
      <c r="A2200" s="13">
        <v>110220.0</v>
      </c>
      <c r="B2200" s="9" t="s">
        <v>5844</v>
      </c>
      <c r="C2200" s="14">
        <v>42380.0</v>
      </c>
      <c r="D2200" s="9" t="s">
        <v>273</v>
      </c>
      <c r="E2200" s="9" t="s">
        <v>2177</v>
      </c>
      <c r="F2200" s="9" t="s">
        <v>5716</v>
      </c>
      <c r="G2200" s="13">
        <v>2006.0</v>
      </c>
      <c r="H2200" s="13">
        <v>55805.0</v>
      </c>
      <c r="I2200" s="13">
        <v>3.0</v>
      </c>
      <c r="J2200" s="13">
        <v>140000.0</v>
      </c>
      <c r="K2200" s="9" t="s">
        <v>3369</v>
      </c>
      <c r="L2200" s="13">
        <v>2.2</v>
      </c>
      <c r="M2200" s="9" t="s">
        <v>3372</v>
      </c>
      <c r="O2200" s="13">
        <v>93160.0</v>
      </c>
    </row>
    <row r="2201">
      <c r="A2201" s="13">
        <v>89459.0</v>
      </c>
      <c r="B2201" s="9" t="s">
        <v>5845</v>
      </c>
      <c r="C2201" s="14">
        <v>42343.0</v>
      </c>
      <c r="D2201" s="9" t="s">
        <v>77</v>
      </c>
      <c r="E2201" s="9" t="s">
        <v>1289</v>
      </c>
      <c r="F2201" s="9" t="s">
        <v>3393</v>
      </c>
      <c r="G2201" s="13">
        <v>2007.0</v>
      </c>
      <c r="H2201" s="13">
        <v>60649.0</v>
      </c>
      <c r="I2201" s="13">
        <v>3.0</v>
      </c>
      <c r="J2201" s="13">
        <v>250000.0</v>
      </c>
      <c r="K2201" s="9" t="s">
        <v>3369</v>
      </c>
      <c r="L2201" s="13">
        <v>2.6</v>
      </c>
      <c r="M2201" s="9" t="s">
        <v>3370</v>
      </c>
      <c r="O2201" s="13">
        <v>187170.0</v>
      </c>
    </row>
    <row r="2202">
      <c r="A2202" s="13">
        <v>210167.0</v>
      </c>
      <c r="B2202" s="9" t="s">
        <v>5846</v>
      </c>
      <c r="C2202" s="14">
        <v>42432.0</v>
      </c>
      <c r="D2202" s="9" t="s">
        <v>91</v>
      </c>
      <c r="E2202" s="9" t="s">
        <v>92</v>
      </c>
      <c r="F2202" s="9" t="s">
        <v>124</v>
      </c>
      <c r="G2202" s="13">
        <v>2012.0</v>
      </c>
      <c r="H2202" s="13">
        <v>18820.0</v>
      </c>
      <c r="I2202" s="13">
        <v>1.0</v>
      </c>
      <c r="J2202" s="13">
        <v>950000.0</v>
      </c>
      <c r="K2202" s="9" t="s">
        <v>3387</v>
      </c>
      <c r="L2202" s="13">
        <v>3.9</v>
      </c>
      <c r="M2202" s="9" t="s">
        <v>3370</v>
      </c>
      <c r="O2202" s="13">
        <v>884500.0</v>
      </c>
    </row>
    <row r="2203">
      <c r="A2203" s="13">
        <v>90454.0</v>
      </c>
      <c r="B2203" s="9" t="s">
        <v>5847</v>
      </c>
      <c r="C2203" s="14">
        <v>42341.0</v>
      </c>
      <c r="D2203" s="9" t="s">
        <v>36</v>
      </c>
      <c r="E2203" s="9" t="s">
        <v>2207</v>
      </c>
      <c r="F2203" s="9" t="s">
        <v>2278</v>
      </c>
      <c r="G2203" s="13">
        <v>2008.0</v>
      </c>
      <c r="H2203" s="13">
        <v>17603.0</v>
      </c>
      <c r="I2203" s="13">
        <v>2.0</v>
      </c>
      <c r="J2203" s="13">
        <v>235000.0</v>
      </c>
      <c r="K2203" s="9" t="s">
        <v>3369</v>
      </c>
      <c r="L2203" s="13">
        <v>3.6</v>
      </c>
      <c r="M2203" s="9" t="s">
        <v>3370</v>
      </c>
      <c r="O2203" s="13">
        <v>146520.0</v>
      </c>
    </row>
    <row r="2204">
      <c r="A2204" s="13">
        <v>91849.0</v>
      </c>
      <c r="B2204" s="9" t="s">
        <v>5848</v>
      </c>
      <c r="C2204" s="14">
        <v>42343.0</v>
      </c>
      <c r="D2204" s="9" t="s">
        <v>61</v>
      </c>
      <c r="E2204" s="9" t="s">
        <v>443</v>
      </c>
      <c r="F2204" s="9" t="s">
        <v>444</v>
      </c>
      <c r="G2204" s="13">
        <v>2011.0</v>
      </c>
      <c r="H2204" s="13">
        <v>55424.0</v>
      </c>
      <c r="I2204" s="13">
        <v>1.0</v>
      </c>
      <c r="J2204" s="13">
        <v>390000.0</v>
      </c>
      <c r="K2204" s="34"/>
      <c r="L2204" s="13">
        <v>3.3</v>
      </c>
      <c r="M2204" s="9" t="s">
        <v>3374</v>
      </c>
      <c r="N2204" s="13">
        <v>408679.0</v>
      </c>
      <c r="O2204" s="13">
        <v>418900.0</v>
      </c>
    </row>
    <row r="2205">
      <c r="A2205" s="13">
        <v>102652.0</v>
      </c>
      <c r="B2205" s="9" t="s">
        <v>5849</v>
      </c>
      <c r="C2205" s="14">
        <v>42362.0</v>
      </c>
      <c r="D2205" s="9" t="s">
        <v>542</v>
      </c>
      <c r="E2205" s="9" t="s">
        <v>543</v>
      </c>
      <c r="F2205" s="9" t="s">
        <v>3760</v>
      </c>
      <c r="G2205" s="13">
        <v>2011.0</v>
      </c>
      <c r="H2205" s="13">
        <v>76156.0</v>
      </c>
      <c r="I2205" s="13">
        <v>1.0</v>
      </c>
      <c r="J2205" s="13">
        <v>350000.0</v>
      </c>
      <c r="K2205" s="34"/>
      <c r="L2205" s="13">
        <v>4.1</v>
      </c>
      <c r="M2205" s="9" t="s">
        <v>3370</v>
      </c>
      <c r="O2205" s="13">
        <v>250300.0</v>
      </c>
    </row>
    <row r="2206">
      <c r="A2206" s="13">
        <v>131474.0</v>
      </c>
      <c r="B2206" s="9" t="s">
        <v>5850</v>
      </c>
      <c r="C2206" s="14">
        <v>42418.0</v>
      </c>
      <c r="D2206" s="9" t="s">
        <v>273</v>
      </c>
      <c r="E2206" s="9" t="s">
        <v>4666</v>
      </c>
      <c r="F2206" s="9" t="s">
        <v>5851</v>
      </c>
      <c r="G2206" s="13">
        <v>2004.0</v>
      </c>
      <c r="H2206" s="13">
        <v>72909.0</v>
      </c>
      <c r="I2206" s="13">
        <v>2.0</v>
      </c>
      <c r="J2206" s="13">
        <v>145000.0</v>
      </c>
      <c r="K2206" s="9" t="s">
        <v>3369</v>
      </c>
      <c r="L2206" s="13">
        <v>2.4</v>
      </c>
      <c r="M2206" s="9" t="s">
        <v>3372</v>
      </c>
    </row>
    <row r="2207">
      <c r="A2207" s="13">
        <v>80481.0</v>
      </c>
      <c r="B2207" s="9" t="s">
        <v>5852</v>
      </c>
      <c r="C2207" s="14">
        <v>42331.0</v>
      </c>
      <c r="D2207" s="9" t="s">
        <v>64</v>
      </c>
      <c r="E2207" s="9" t="s">
        <v>98</v>
      </c>
      <c r="F2207" s="9" t="s">
        <v>844</v>
      </c>
      <c r="G2207" s="13">
        <v>2011.0</v>
      </c>
      <c r="H2207" s="13">
        <v>47299.0</v>
      </c>
      <c r="I2207" s="13">
        <v>2.0</v>
      </c>
      <c r="J2207" s="13">
        <v>420000.0</v>
      </c>
      <c r="K2207" s="9" t="s">
        <v>3369</v>
      </c>
      <c r="L2207" s="13">
        <v>4.0</v>
      </c>
      <c r="M2207" s="9" t="s">
        <v>3374</v>
      </c>
      <c r="O2207" s="13">
        <v>283770.0</v>
      </c>
    </row>
    <row r="2208">
      <c r="A2208" s="13">
        <v>19857.0</v>
      </c>
      <c r="B2208" s="9" t="s">
        <v>5853</v>
      </c>
      <c r="C2208" s="14">
        <v>42282.0</v>
      </c>
      <c r="D2208" s="9" t="s">
        <v>13</v>
      </c>
      <c r="E2208" s="9" t="s">
        <v>2750</v>
      </c>
      <c r="F2208" s="9" t="s">
        <v>3619</v>
      </c>
      <c r="G2208" s="13">
        <v>2007.0</v>
      </c>
      <c r="H2208" s="13">
        <v>55255.0</v>
      </c>
      <c r="I2208" s="13">
        <v>2.0</v>
      </c>
      <c r="J2208" s="13">
        <v>630000.0</v>
      </c>
      <c r="K2208" s="9" t="s">
        <v>3369</v>
      </c>
      <c r="L2208" s="13">
        <v>2.9</v>
      </c>
      <c r="M2208" s="9" t="s">
        <v>3370</v>
      </c>
      <c r="O2208" s="13">
        <v>284490.0</v>
      </c>
    </row>
    <row r="2209">
      <c r="A2209" s="13">
        <v>211784.0</v>
      </c>
      <c r="B2209" s="9" t="s">
        <v>5854</v>
      </c>
      <c r="C2209" s="14">
        <v>42452.0</v>
      </c>
      <c r="D2209" s="9" t="s">
        <v>77</v>
      </c>
      <c r="E2209" s="9" t="s">
        <v>84</v>
      </c>
      <c r="F2209" s="9" t="s">
        <v>5855</v>
      </c>
      <c r="G2209" s="13">
        <v>2006.0</v>
      </c>
      <c r="H2209" s="13">
        <v>75106.0</v>
      </c>
      <c r="I2209" s="13">
        <v>2.0</v>
      </c>
      <c r="J2209" s="13">
        <v>750000.0</v>
      </c>
      <c r="K2209" s="9" t="s">
        <v>3369</v>
      </c>
      <c r="L2209" s="13">
        <v>3.1</v>
      </c>
      <c r="M2209" s="9" t="s">
        <v>3372</v>
      </c>
      <c r="O2209" s="13">
        <v>508320.0</v>
      </c>
    </row>
    <row r="2210">
      <c r="A2210" s="13">
        <v>212986.0</v>
      </c>
      <c r="B2210" s="9" t="s">
        <v>5856</v>
      </c>
      <c r="C2210" s="14">
        <v>42432.0</v>
      </c>
      <c r="D2210" s="9" t="s">
        <v>61</v>
      </c>
      <c r="E2210" s="9" t="s">
        <v>202</v>
      </c>
      <c r="F2210" s="9" t="s">
        <v>172</v>
      </c>
      <c r="G2210" s="13">
        <v>2007.0</v>
      </c>
      <c r="H2210" s="13">
        <v>84356.0</v>
      </c>
      <c r="I2210" s="13">
        <v>1.0</v>
      </c>
      <c r="J2210" s="13">
        <v>375000.0</v>
      </c>
      <c r="K2210" s="9" t="s">
        <v>3383</v>
      </c>
      <c r="L2210" s="13">
        <v>3.1</v>
      </c>
      <c r="M2210" s="9" t="s">
        <v>3372</v>
      </c>
      <c r="N2210" s="13">
        <v>350874.0</v>
      </c>
      <c r="O2210" s="13">
        <v>312800.0</v>
      </c>
    </row>
    <row r="2211">
      <c r="A2211" s="13">
        <v>129308.0</v>
      </c>
      <c r="B2211" s="9" t="s">
        <v>5857</v>
      </c>
      <c r="C2211" s="14">
        <v>42414.0</v>
      </c>
      <c r="D2211" s="9" t="s">
        <v>61</v>
      </c>
      <c r="E2211" s="9" t="s">
        <v>216</v>
      </c>
      <c r="F2211" s="9" t="s">
        <v>143</v>
      </c>
      <c r="G2211" s="13">
        <v>2011.0</v>
      </c>
      <c r="H2211" s="13">
        <v>70953.0</v>
      </c>
      <c r="I2211" s="13">
        <v>1.0</v>
      </c>
      <c r="J2211" s="13">
        <v>625000.0</v>
      </c>
      <c r="K2211" s="9" t="s">
        <v>3369</v>
      </c>
      <c r="L2211" s="13">
        <v>4.0</v>
      </c>
      <c r="M2211" s="9" t="s">
        <v>3372</v>
      </c>
      <c r="N2211" s="13">
        <v>476586.0</v>
      </c>
      <c r="O2211" s="13">
        <v>519300.0</v>
      </c>
    </row>
    <row r="2212">
      <c r="A2212" s="13">
        <v>21494.0</v>
      </c>
      <c r="B2212" s="9" t="s">
        <v>5858</v>
      </c>
      <c r="C2212" s="14">
        <v>42293.0</v>
      </c>
      <c r="D2212" s="9" t="s">
        <v>61</v>
      </c>
      <c r="E2212" s="9" t="s">
        <v>202</v>
      </c>
      <c r="F2212" s="9" t="s">
        <v>3576</v>
      </c>
      <c r="G2212" s="13">
        <v>2007.0</v>
      </c>
      <c r="H2212" s="13">
        <v>64776.0</v>
      </c>
      <c r="I2212" s="13">
        <v>2.0</v>
      </c>
      <c r="J2212" s="13">
        <v>300000.0</v>
      </c>
      <c r="K2212" s="9" t="s">
        <v>3383</v>
      </c>
      <c r="L2212" s="13">
        <v>2.9</v>
      </c>
      <c r="M2212" s="9" t="s">
        <v>3370</v>
      </c>
      <c r="N2212" s="13">
        <v>253141.0</v>
      </c>
      <c r="O2212" s="13">
        <v>236430.0</v>
      </c>
    </row>
    <row r="2213">
      <c r="A2213" s="13">
        <v>111067.0</v>
      </c>
      <c r="B2213" s="9" t="s">
        <v>5859</v>
      </c>
      <c r="C2213" s="14">
        <v>42380.0</v>
      </c>
      <c r="D2213" s="9" t="s">
        <v>91</v>
      </c>
      <c r="E2213" s="9" t="s">
        <v>92</v>
      </c>
      <c r="F2213" s="9" t="s">
        <v>2764</v>
      </c>
      <c r="G2213" s="13">
        <v>2008.0</v>
      </c>
      <c r="H2213" s="13">
        <v>59971.0</v>
      </c>
      <c r="I2213" s="13">
        <v>2.0</v>
      </c>
      <c r="J2213" s="13">
        <v>325000.0</v>
      </c>
      <c r="K2213" s="9" t="s">
        <v>3369</v>
      </c>
      <c r="L2213" s="13">
        <v>3.4</v>
      </c>
      <c r="M2213" s="9" t="s">
        <v>3370</v>
      </c>
      <c r="O2213" s="13">
        <v>312570.0</v>
      </c>
    </row>
    <row r="2214">
      <c r="A2214" s="13">
        <v>18850.0</v>
      </c>
      <c r="B2214" s="9" t="s">
        <v>5860</v>
      </c>
      <c r="C2214" s="14">
        <v>42266.0</v>
      </c>
      <c r="D2214" s="9" t="s">
        <v>64</v>
      </c>
      <c r="E2214" s="9" t="s">
        <v>98</v>
      </c>
      <c r="F2214" s="9" t="s">
        <v>839</v>
      </c>
      <c r="G2214" s="13">
        <v>2011.0</v>
      </c>
      <c r="H2214" s="13">
        <v>70289.0</v>
      </c>
      <c r="I2214" s="13">
        <v>3.0</v>
      </c>
      <c r="J2214" s="13">
        <v>430000.0</v>
      </c>
      <c r="K2214" s="9" t="s">
        <v>3369</v>
      </c>
      <c r="L2214" s="13">
        <v>4.0</v>
      </c>
      <c r="M2214" s="9" t="s">
        <v>3374</v>
      </c>
      <c r="O2214" s="13">
        <v>356830.0</v>
      </c>
    </row>
    <row r="2215">
      <c r="A2215" s="13">
        <v>102511.0</v>
      </c>
      <c r="B2215" s="9" t="s">
        <v>5861</v>
      </c>
      <c r="C2215" s="14">
        <v>42362.0</v>
      </c>
      <c r="D2215" s="9" t="s">
        <v>91</v>
      </c>
      <c r="E2215" s="9" t="s">
        <v>907</v>
      </c>
      <c r="F2215" s="9" t="s">
        <v>235</v>
      </c>
      <c r="G2215" s="13">
        <v>2010.0</v>
      </c>
      <c r="H2215" s="13">
        <v>42094.0</v>
      </c>
      <c r="I2215" s="13">
        <v>1.0</v>
      </c>
      <c r="J2215" s="13">
        <v>310000.0</v>
      </c>
      <c r="K2215" s="9" t="s">
        <v>3376</v>
      </c>
      <c r="L2215" s="13">
        <v>2.9</v>
      </c>
      <c r="M2215" s="9" t="s">
        <v>3374</v>
      </c>
      <c r="N2215" s="13">
        <v>312239.0</v>
      </c>
      <c r="O2215" s="13">
        <v>311800.0</v>
      </c>
    </row>
    <row r="2216">
      <c r="A2216" s="13">
        <v>112000.0</v>
      </c>
      <c r="B2216" s="9" t="s">
        <v>5862</v>
      </c>
      <c r="C2216" s="14">
        <v>42382.0</v>
      </c>
      <c r="D2216" s="9" t="s">
        <v>32</v>
      </c>
      <c r="E2216" s="9" t="s">
        <v>33</v>
      </c>
      <c r="F2216" s="9" t="s">
        <v>34</v>
      </c>
      <c r="G2216" s="13">
        <v>2012.0</v>
      </c>
      <c r="H2216" s="13">
        <v>42263.0</v>
      </c>
      <c r="I2216" s="13">
        <v>1.0</v>
      </c>
      <c r="J2216" s="13">
        <v>1100000.0</v>
      </c>
      <c r="K2216" s="9" t="s">
        <v>3383</v>
      </c>
      <c r="L2216" s="13">
        <v>4.1</v>
      </c>
      <c r="M2216" s="9" t="s">
        <v>3370</v>
      </c>
      <c r="O2216" s="13">
        <v>1120500.0</v>
      </c>
    </row>
    <row r="2217">
      <c r="A2217" s="13">
        <v>107417.0</v>
      </c>
      <c r="B2217" s="9" t="s">
        <v>5863</v>
      </c>
      <c r="C2217" s="14">
        <v>42373.0</v>
      </c>
      <c r="D2217" s="9" t="s">
        <v>61</v>
      </c>
      <c r="E2217" s="9" t="s">
        <v>1724</v>
      </c>
      <c r="F2217" s="9" t="s">
        <v>5864</v>
      </c>
      <c r="G2217" s="13">
        <v>2013.0</v>
      </c>
      <c r="H2217" s="13">
        <v>10860.0</v>
      </c>
      <c r="I2217" s="13">
        <v>1.0</v>
      </c>
      <c r="J2217" s="13">
        <v>280000.0</v>
      </c>
      <c r="K2217" s="9" t="s">
        <v>3369</v>
      </c>
      <c r="L2217" s="13">
        <v>4.2</v>
      </c>
      <c r="M2217" s="9" t="s">
        <v>3370</v>
      </c>
      <c r="O2217" s="13">
        <v>266600.0</v>
      </c>
    </row>
    <row r="2218">
      <c r="A2218" s="13">
        <v>139732.0</v>
      </c>
      <c r="B2218" s="9" t="s">
        <v>5865</v>
      </c>
      <c r="C2218" s="14">
        <v>42426.0</v>
      </c>
      <c r="D2218" s="9" t="s">
        <v>273</v>
      </c>
      <c r="E2218" s="9" t="s">
        <v>1242</v>
      </c>
      <c r="F2218" s="9" t="s">
        <v>1243</v>
      </c>
      <c r="G2218" s="13">
        <v>2011.0</v>
      </c>
      <c r="H2218" s="13">
        <v>41456.0</v>
      </c>
      <c r="I2218" s="13">
        <v>1.0</v>
      </c>
      <c r="J2218" s="13">
        <v>465000.0</v>
      </c>
      <c r="K2218" s="9" t="s">
        <v>3369</v>
      </c>
      <c r="L2218" s="13">
        <v>4.0</v>
      </c>
      <c r="M2218" s="9" t="s">
        <v>3372</v>
      </c>
      <c r="O2218" s="13">
        <v>448100.0</v>
      </c>
    </row>
    <row r="2219">
      <c r="A2219" s="34"/>
      <c r="B2219" s="9" t="s">
        <v>5866</v>
      </c>
      <c r="C2219" s="14">
        <v>42333.0</v>
      </c>
      <c r="D2219" s="9" t="s">
        <v>36</v>
      </c>
      <c r="E2219" s="9" t="s">
        <v>902</v>
      </c>
      <c r="F2219" s="9" t="s">
        <v>1027</v>
      </c>
      <c r="G2219" s="13">
        <v>2012.0</v>
      </c>
      <c r="H2219" s="13">
        <v>17000.0</v>
      </c>
      <c r="I2219" s="13">
        <v>1.0</v>
      </c>
      <c r="J2219" s="13">
        <v>420000.0</v>
      </c>
      <c r="K2219" s="9" t="s">
        <v>3385</v>
      </c>
      <c r="L2219" s="13">
        <v>1.0</v>
      </c>
      <c r="M2219" s="9" t="s">
        <v>3418</v>
      </c>
      <c r="O2219" s="13">
        <v>406800.0</v>
      </c>
    </row>
    <row r="2220">
      <c r="A2220" s="13">
        <v>18961.0</v>
      </c>
      <c r="B2220" s="9" t="s">
        <v>5867</v>
      </c>
      <c r="C2220" s="14">
        <v>42268.0</v>
      </c>
      <c r="D2220" s="9" t="s">
        <v>61</v>
      </c>
      <c r="E2220" s="9" t="s">
        <v>216</v>
      </c>
      <c r="F2220" s="9" t="s">
        <v>111</v>
      </c>
      <c r="G2220" s="13">
        <v>2013.0</v>
      </c>
      <c r="H2220" s="13">
        <v>10799.0</v>
      </c>
      <c r="I2220" s="13">
        <v>1.0</v>
      </c>
      <c r="J2220" s="13">
        <v>750000.0</v>
      </c>
      <c r="K2220" s="9" t="s">
        <v>3369</v>
      </c>
      <c r="L2220" s="13">
        <v>4.4</v>
      </c>
      <c r="M2220" s="9" t="s">
        <v>3374</v>
      </c>
      <c r="O2220" s="13">
        <v>701800.0</v>
      </c>
    </row>
    <row r="2221">
      <c r="A2221" s="13">
        <v>18095.0</v>
      </c>
      <c r="B2221" s="9" t="s">
        <v>5868</v>
      </c>
      <c r="C2221" s="14">
        <v>42250.0</v>
      </c>
      <c r="D2221" s="9" t="s">
        <v>13</v>
      </c>
      <c r="E2221" s="9" t="s">
        <v>515</v>
      </c>
      <c r="F2221" s="9" t="s">
        <v>83</v>
      </c>
      <c r="G2221" s="13">
        <v>2011.0</v>
      </c>
      <c r="H2221" s="13">
        <v>43258.0</v>
      </c>
      <c r="I2221" s="13">
        <v>2.0</v>
      </c>
      <c r="J2221" s="13">
        <v>515000.0</v>
      </c>
      <c r="K2221" s="9" t="s">
        <v>3369</v>
      </c>
      <c r="L2221" s="13">
        <v>3.4</v>
      </c>
      <c r="M2221" s="9" t="s">
        <v>3374</v>
      </c>
      <c r="O2221" s="13">
        <v>408330.0</v>
      </c>
    </row>
    <row r="2222">
      <c r="A2222" s="13">
        <v>98333.0</v>
      </c>
      <c r="B2222" s="9" t="s">
        <v>5869</v>
      </c>
      <c r="C2222" s="14">
        <v>42355.0</v>
      </c>
      <c r="D2222" s="9" t="s">
        <v>77</v>
      </c>
      <c r="E2222" s="9" t="s">
        <v>2298</v>
      </c>
      <c r="F2222" s="9" t="s">
        <v>2713</v>
      </c>
      <c r="G2222" s="13">
        <v>2005.0</v>
      </c>
      <c r="H2222" s="13">
        <v>111207.0</v>
      </c>
      <c r="I2222" s="13">
        <v>1.0</v>
      </c>
      <c r="J2222" s="13">
        <v>110000.0</v>
      </c>
      <c r="K2222" s="9" t="s">
        <v>3385</v>
      </c>
      <c r="L2222" s="13">
        <v>2.3</v>
      </c>
      <c r="M2222" s="9" t="s">
        <v>3370</v>
      </c>
      <c r="O2222" s="34"/>
    </row>
    <row r="2223">
      <c r="A2223" s="13">
        <v>71013.0</v>
      </c>
      <c r="B2223" s="35" t="s">
        <v>5870</v>
      </c>
      <c r="C2223" s="14">
        <v>42329.0</v>
      </c>
      <c r="D2223" s="9" t="s">
        <v>61</v>
      </c>
      <c r="E2223" s="9" t="s">
        <v>202</v>
      </c>
      <c r="F2223" s="9" t="s">
        <v>1605</v>
      </c>
      <c r="G2223" s="13">
        <v>2008.0</v>
      </c>
      <c r="H2223" s="13">
        <v>65531.0</v>
      </c>
      <c r="I2223" s="13">
        <v>2.0</v>
      </c>
      <c r="J2223" s="13">
        <v>310000.0</v>
      </c>
      <c r="K2223" s="9" t="s">
        <v>3369</v>
      </c>
      <c r="L2223" s="13">
        <v>3.5</v>
      </c>
      <c r="M2223" s="9" t="s">
        <v>3374</v>
      </c>
      <c r="N2223" s="13">
        <v>298511.0</v>
      </c>
      <c r="O2223" s="13">
        <v>285570.0</v>
      </c>
    </row>
    <row r="2224">
      <c r="A2224" s="13">
        <v>100991.0</v>
      </c>
      <c r="B2224" s="9" t="s">
        <v>5871</v>
      </c>
      <c r="C2224" s="14">
        <v>42362.0</v>
      </c>
      <c r="D2224" s="9" t="s">
        <v>61</v>
      </c>
      <c r="E2224" s="9" t="s">
        <v>443</v>
      </c>
      <c r="F2224" s="9" t="s">
        <v>444</v>
      </c>
      <c r="G2224" s="13">
        <v>2012.0</v>
      </c>
      <c r="H2224" s="13">
        <v>20786.0</v>
      </c>
      <c r="I2224" s="13">
        <v>1.0</v>
      </c>
      <c r="J2224" s="13">
        <v>490000.0</v>
      </c>
      <c r="K2224" s="9" t="s">
        <v>3369</v>
      </c>
      <c r="L2224" s="13">
        <v>4.1</v>
      </c>
      <c r="M2224" s="9" t="s">
        <v>3374</v>
      </c>
      <c r="N2224" s="13">
        <v>438389.0</v>
      </c>
      <c r="O2224" s="13">
        <v>468700.0</v>
      </c>
    </row>
    <row r="2225">
      <c r="A2225" s="13">
        <v>125197.0</v>
      </c>
      <c r="B2225" s="9" t="s">
        <v>5872</v>
      </c>
      <c r="C2225" s="14">
        <v>42409.0</v>
      </c>
      <c r="D2225" s="9" t="s">
        <v>77</v>
      </c>
      <c r="E2225" s="9" t="s">
        <v>623</v>
      </c>
      <c r="F2225" s="9" t="s">
        <v>786</v>
      </c>
      <c r="G2225" s="13">
        <v>2012.0</v>
      </c>
      <c r="H2225" s="13">
        <v>28836.0</v>
      </c>
      <c r="I2225" s="13">
        <v>1.0</v>
      </c>
      <c r="J2225" s="13">
        <v>450000.0</v>
      </c>
      <c r="K2225" s="9" t="s">
        <v>3369</v>
      </c>
      <c r="L2225" s="13">
        <v>3.9</v>
      </c>
      <c r="M2225" s="9" t="s">
        <v>3370</v>
      </c>
      <c r="O2225" s="13">
        <v>442900.0</v>
      </c>
    </row>
    <row r="2226">
      <c r="A2226" s="13">
        <v>214144.0</v>
      </c>
      <c r="B2226" s="9" t="s">
        <v>5873</v>
      </c>
      <c r="C2226" s="14">
        <v>42437.0</v>
      </c>
      <c r="D2226" s="9" t="s">
        <v>32</v>
      </c>
      <c r="E2226" s="9" t="s">
        <v>3789</v>
      </c>
      <c r="F2226" s="9" t="s">
        <v>698</v>
      </c>
      <c r="G2226" s="13">
        <v>2013.0</v>
      </c>
      <c r="H2226" s="13">
        <v>40697.0</v>
      </c>
      <c r="I2226" s="13">
        <v>1.0</v>
      </c>
      <c r="J2226" s="13">
        <v>650000.0</v>
      </c>
      <c r="K2226" s="9" t="s">
        <v>3385</v>
      </c>
      <c r="L2226" s="13">
        <v>4.2</v>
      </c>
      <c r="M2226" s="9" t="s">
        <v>3372</v>
      </c>
      <c r="O2226" s="13">
        <v>612700.0</v>
      </c>
    </row>
    <row r="2227">
      <c r="A2227" s="13">
        <v>224571.0</v>
      </c>
      <c r="B2227" s="9" t="s">
        <v>5874</v>
      </c>
      <c r="C2227" s="14">
        <v>42449.0</v>
      </c>
      <c r="D2227" s="9" t="s">
        <v>91</v>
      </c>
      <c r="E2227" s="9" t="s">
        <v>546</v>
      </c>
      <c r="F2227" s="9" t="s">
        <v>547</v>
      </c>
      <c r="G2227" s="13">
        <v>2014.0</v>
      </c>
      <c r="H2227" s="13">
        <v>17182.0</v>
      </c>
      <c r="I2227" s="13">
        <v>1.0</v>
      </c>
      <c r="J2227" s="13">
        <v>600000.0</v>
      </c>
      <c r="K2227" s="9" t="s">
        <v>3387</v>
      </c>
      <c r="L2227" s="13">
        <v>4.4</v>
      </c>
      <c r="M2227" s="9" t="s">
        <v>3372</v>
      </c>
      <c r="O2227" s="13">
        <v>531400.0</v>
      </c>
    </row>
    <row r="2228">
      <c r="A2228" s="13">
        <v>65687.0</v>
      </c>
      <c r="B2228" s="9" t="s">
        <v>5875</v>
      </c>
      <c r="C2228" s="14">
        <v>42331.0</v>
      </c>
      <c r="D2228" s="9" t="s">
        <v>91</v>
      </c>
      <c r="E2228" s="9" t="s">
        <v>1826</v>
      </c>
      <c r="F2228" s="9" t="s">
        <v>5213</v>
      </c>
      <c r="G2228" s="13">
        <v>2009.0</v>
      </c>
      <c r="H2228" s="13">
        <v>28594.0</v>
      </c>
      <c r="I2228" s="13">
        <v>1.0</v>
      </c>
      <c r="J2228" s="13">
        <v>315000.0</v>
      </c>
      <c r="K2228" s="9" t="s">
        <v>3385</v>
      </c>
      <c r="L2228" s="13">
        <v>3.3</v>
      </c>
      <c r="M2228" s="9" t="s">
        <v>3418</v>
      </c>
      <c r="O2228" s="13">
        <v>288300.0</v>
      </c>
    </row>
    <row r="2229">
      <c r="A2229" s="13">
        <v>72005.0</v>
      </c>
      <c r="B2229" s="9" t="s">
        <v>5876</v>
      </c>
      <c r="C2229" s="14">
        <v>42321.0</v>
      </c>
      <c r="D2229" s="9" t="s">
        <v>77</v>
      </c>
      <c r="E2229" s="9" t="s">
        <v>623</v>
      </c>
      <c r="F2229" s="9" t="s">
        <v>600</v>
      </c>
      <c r="G2229" s="13">
        <v>2012.0</v>
      </c>
      <c r="H2229" s="13">
        <v>46586.0</v>
      </c>
      <c r="I2229" s="13">
        <v>2.0</v>
      </c>
      <c r="J2229" s="13">
        <v>465000.0</v>
      </c>
      <c r="K2229" s="9" t="s">
        <v>3369</v>
      </c>
      <c r="L2229" s="13">
        <v>4.5</v>
      </c>
      <c r="M2229" s="9" t="s">
        <v>3370</v>
      </c>
      <c r="O2229" s="13">
        <v>339390.0</v>
      </c>
    </row>
    <row r="2230">
      <c r="A2230" s="13">
        <v>221364.0</v>
      </c>
      <c r="B2230" s="9" t="s">
        <v>5877</v>
      </c>
      <c r="C2230" s="14">
        <v>42447.0</v>
      </c>
      <c r="D2230" s="9" t="s">
        <v>61</v>
      </c>
      <c r="E2230" s="9" t="s">
        <v>216</v>
      </c>
      <c r="F2230" s="9" t="s">
        <v>111</v>
      </c>
      <c r="G2230" s="13">
        <v>2013.0</v>
      </c>
      <c r="H2230" s="13">
        <v>26432.0</v>
      </c>
      <c r="I2230" s="13">
        <v>1.0</v>
      </c>
      <c r="J2230" s="13">
        <v>690000.0</v>
      </c>
      <c r="K2230" s="9" t="s">
        <v>3369</v>
      </c>
      <c r="L2230" s="13">
        <v>4.3</v>
      </c>
      <c r="M2230" s="9" t="s">
        <v>3372</v>
      </c>
      <c r="O2230" s="13">
        <v>690400.0</v>
      </c>
    </row>
    <row r="2231">
      <c r="A2231" s="13">
        <v>73861.0</v>
      </c>
      <c r="B2231" s="9" t="s">
        <v>5878</v>
      </c>
      <c r="C2231" s="14">
        <v>42328.0</v>
      </c>
      <c r="D2231" s="9" t="s">
        <v>542</v>
      </c>
      <c r="E2231" s="9" t="s">
        <v>543</v>
      </c>
      <c r="F2231" s="9" t="s">
        <v>843</v>
      </c>
      <c r="G2231" s="13">
        <v>2012.0</v>
      </c>
      <c r="H2231" s="13">
        <v>42712.0</v>
      </c>
      <c r="I2231" s="13">
        <v>2.0</v>
      </c>
      <c r="J2231" s="13">
        <v>570000.0</v>
      </c>
      <c r="K2231" s="9" t="s">
        <v>3369</v>
      </c>
      <c r="L2231" s="13">
        <v>4.2</v>
      </c>
      <c r="M2231" s="9" t="s">
        <v>3374</v>
      </c>
      <c r="O2231" s="13">
        <v>501840.0</v>
      </c>
    </row>
    <row r="2232">
      <c r="A2232" s="13">
        <v>217454.0</v>
      </c>
      <c r="B2232" s="9" t="s">
        <v>5879</v>
      </c>
      <c r="C2232" s="14">
        <v>42439.0</v>
      </c>
      <c r="D2232" s="9" t="s">
        <v>61</v>
      </c>
      <c r="E2232" s="9" t="s">
        <v>202</v>
      </c>
      <c r="F2232" s="9" t="s">
        <v>2745</v>
      </c>
      <c r="G2232" s="13">
        <v>2012.0</v>
      </c>
      <c r="H2232" s="13">
        <v>52827.0</v>
      </c>
      <c r="I2232" s="13">
        <v>1.0</v>
      </c>
      <c r="J2232" s="13">
        <v>450000.0</v>
      </c>
      <c r="K2232" s="9" t="s">
        <v>3385</v>
      </c>
      <c r="L2232" s="13">
        <v>3.9</v>
      </c>
      <c r="M2232" s="9" t="s">
        <v>3372</v>
      </c>
      <c r="N2232" s="13">
        <v>474535.0</v>
      </c>
      <c r="O2232" s="34"/>
    </row>
    <row r="2233">
      <c r="A2233" s="13">
        <v>68960.0</v>
      </c>
      <c r="B2233" s="9" t="s">
        <v>5880</v>
      </c>
      <c r="C2233" s="14">
        <v>42320.0</v>
      </c>
      <c r="D2233" s="9" t="s">
        <v>61</v>
      </c>
      <c r="E2233" s="9" t="s">
        <v>1831</v>
      </c>
      <c r="F2233" s="9" t="s">
        <v>2129</v>
      </c>
      <c r="G2233" s="13">
        <v>2008.0</v>
      </c>
      <c r="H2233" s="13">
        <v>44951.0</v>
      </c>
      <c r="I2233" s="13">
        <v>1.0</v>
      </c>
      <c r="J2233" s="13">
        <v>210000.0</v>
      </c>
      <c r="K2233" s="9" t="s">
        <v>3369</v>
      </c>
      <c r="L2233" s="13">
        <v>3.1</v>
      </c>
      <c r="M2233" s="9" t="s">
        <v>3370</v>
      </c>
      <c r="N2233" s="13">
        <v>162848.0</v>
      </c>
      <c r="O2233" s="13">
        <v>152400.0</v>
      </c>
    </row>
    <row r="2234">
      <c r="A2234" s="13">
        <v>96334.0</v>
      </c>
      <c r="B2234" s="9" t="s">
        <v>5881</v>
      </c>
      <c r="C2234" s="14">
        <v>42349.0</v>
      </c>
      <c r="D2234" s="9" t="s">
        <v>61</v>
      </c>
      <c r="E2234" s="9" t="s">
        <v>202</v>
      </c>
      <c r="F2234" s="9" t="s">
        <v>172</v>
      </c>
      <c r="G2234" s="13">
        <v>2011.0</v>
      </c>
      <c r="H2234" s="13">
        <v>43667.0</v>
      </c>
      <c r="I2234" s="13">
        <v>1.0</v>
      </c>
      <c r="J2234" s="13">
        <v>525000.0</v>
      </c>
      <c r="K2234" s="9" t="s">
        <v>3369</v>
      </c>
      <c r="L2234" s="13">
        <v>4.1</v>
      </c>
      <c r="M2234" s="9" t="s">
        <v>3374</v>
      </c>
      <c r="N2234" s="13">
        <v>461519.0</v>
      </c>
      <c r="O2234" s="13">
        <v>473600.0</v>
      </c>
    </row>
    <row r="2235">
      <c r="A2235" s="13">
        <v>110016.0</v>
      </c>
      <c r="B2235" s="9" t="s">
        <v>5882</v>
      </c>
      <c r="C2235" s="14">
        <v>42378.0</v>
      </c>
      <c r="D2235" s="9" t="s">
        <v>91</v>
      </c>
      <c r="E2235" s="9" t="s">
        <v>907</v>
      </c>
      <c r="F2235" s="9" t="s">
        <v>1013</v>
      </c>
      <c r="G2235" s="13">
        <v>2013.0</v>
      </c>
      <c r="H2235" s="13">
        <v>18214.0</v>
      </c>
      <c r="I2235" s="13">
        <v>1.0</v>
      </c>
      <c r="J2235" s="13">
        <v>400000.0</v>
      </c>
      <c r="K2235" s="9" t="s">
        <v>3376</v>
      </c>
      <c r="L2235" s="13">
        <v>4.2</v>
      </c>
      <c r="M2235" s="9" t="s">
        <v>3370</v>
      </c>
      <c r="N2235" s="13">
        <v>327287.0</v>
      </c>
      <c r="O2235" s="13">
        <v>391900.0</v>
      </c>
    </row>
    <row r="2236">
      <c r="A2236" s="13">
        <v>114832.0</v>
      </c>
      <c r="B2236" s="9" t="s">
        <v>5883</v>
      </c>
      <c r="C2236" s="14">
        <v>42399.0</v>
      </c>
      <c r="D2236" s="9" t="s">
        <v>36</v>
      </c>
      <c r="E2236" s="9" t="s">
        <v>902</v>
      </c>
      <c r="F2236" s="9" t="s">
        <v>1914</v>
      </c>
      <c r="G2236" s="13">
        <v>2010.0</v>
      </c>
      <c r="H2236" s="13">
        <v>12020.0</v>
      </c>
      <c r="I2236" s="13">
        <v>1.0</v>
      </c>
      <c r="J2236" s="13">
        <v>330000.0</v>
      </c>
      <c r="K2236" s="9" t="s">
        <v>3385</v>
      </c>
      <c r="L2236" s="13">
        <v>3.4</v>
      </c>
      <c r="M2236" s="9" t="s">
        <v>3372</v>
      </c>
      <c r="O2236" s="13">
        <v>246200.0</v>
      </c>
    </row>
    <row r="2237">
      <c r="A2237" s="13">
        <v>116727.0</v>
      </c>
      <c r="B2237" s="9" t="s">
        <v>5884</v>
      </c>
      <c r="C2237" s="14">
        <v>42394.0</v>
      </c>
      <c r="D2237" s="9" t="s">
        <v>64</v>
      </c>
      <c r="E2237" s="9" t="s">
        <v>174</v>
      </c>
      <c r="F2237" s="9" t="s">
        <v>175</v>
      </c>
      <c r="G2237" s="13">
        <v>2012.0</v>
      </c>
      <c r="H2237" s="13">
        <v>51053.0</v>
      </c>
      <c r="I2237" s="13">
        <v>1.0</v>
      </c>
      <c r="J2237" s="13">
        <v>675000.0</v>
      </c>
      <c r="K2237" s="9" t="s">
        <v>3383</v>
      </c>
      <c r="L2237" s="13">
        <v>4.1</v>
      </c>
      <c r="M2237" s="9" t="s">
        <v>3370</v>
      </c>
      <c r="O2237" s="13">
        <v>746400.0</v>
      </c>
    </row>
    <row r="2238">
      <c r="A2238" s="13">
        <v>122494.0</v>
      </c>
      <c r="B2238" s="9" t="s">
        <v>5885</v>
      </c>
      <c r="C2238" s="14">
        <v>42402.0</v>
      </c>
      <c r="D2238" s="9" t="s">
        <v>61</v>
      </c>
      <c r="E2238" s="9" t="s">
        <v>202</v>
      </c>
      <c r="F2238" s="9" t="s">
        <v>128</v>
      </c>
      <c r="G2238" s="13">
        <v>2014.0</v>
      </c>
      <c r="H2238" s="13">
        <v>34202.0</v>
      </c>
      <c r="I2238" s="13">
        <v>1.0</v>
      </c>
      <c r="J2238" s="13">
        <v>680000.0</v>
      </c>
      <c r="K2238" s="9" t="s">
        <v>3383</v>
      </c>
      <c r="L2238" s="13">
        <v>4.5</v>
      </c>
      <c r="M2238" s="9" t="s">
        <v>3370</v>
      </c>
      <c r="N2238" s="13">
        <v>656020.0</v>
      </c>
      <c r="O2238" s="13">
        <v>679400.0</v>
      </c>
    </row>
    <row r="2239">
      <c r="A2239" s="13">
        <v>226485.0</v>
      </c>
      <c r="B2239" s="9" t="s">
        <v>5886</v>
      </c>
      <c r="C2239" s="14">
        <v>42452.0</v>
      </c>
      <c r="D2239" s="9" t="s">
        <v>61</v>
      </c>
      <c r="E2239" s="9" t="s">
        <v>127</v>
      </c>
      <c r="F2239" s="9" t="s">
        <v>289</v>
      </c>
      <c r="G2239" s="13">
        <v>2012.0</v>
      </c>
      <c r="H2239" s="13">
        <v>71892.0</v>
      </c>
      <c r="I2239" s="13">
        <v>2.0</v>
      </c>
      <c r="J2239" s="13">
        <v>610000.0</v>
      </c>
      <c r="K2239" s="9" t="s">
        <v>3369</v>
      </c>
      <c r="L2239" s="13">
        <v>2.0</v>
      </c>
      <c r="M2239" s="9" t="s">
        <v>3372</v>
      </c>
      <c r="O2239" s="13">
        <v>582390.0</v>
      </c>
    </row>
    <row r="2240">
      <c r="A2240" s="13">
        <v>228135.0</v>
      </c>
      <c r="B2240" s="9" t="s">
        <v>5887</v>
      </c>
      <c r="C2240" s="14">
        <v>42455.0</v>
      </c>
      <c r="D2240" s="9" t="s">
        <v>91</v>
      </c>
      <c r="E2240" s="9" t="s">
        <v>92</v>
      </c>
      <c r="F2240" s="9" t="s">
        <v>1318</v>
      </c>
      <c r="G2240" s="13">
        <v>2007.0</v>
      </c>
      <c r="H2240" s="13">
        <v>146099.0</v>
      </c>
      <c r="I2240" s="13">
        <v>3.0</v>
      </c>
      <c r="J2240" s="13">
        <v>380000.0</v>
      </c>
      <c r="K2240" s="9" t="s">
        <v>3369</v>
      </c>
      <c r="L2240" s="13">
        <v>2.0</v>
      </c>
      <c r="M2240" s="9" t="s">
        <v>3372</v>
      </c>
    </row>
    <row r="2241">
      <c r="A2241" s="13">
        <v>17369.0</v>
      </c>
      <c r="B2241" s="9" t="s">
        <v>5888</v>
      </c>
      <c r="C2241" s="14">
        <v>42235.0</v>
      </c>
      <c r="D2241" s="9" t="s">
        <v>5889</v>
      </c>
      <c r="E2241" s="9" t="s">
        <v>5890</v>
      </c>
      <c r="F2241" s="9" t="s">
        <v>5891</v>
      </c>
      <c r="G2241" s="13">
        <v>2013.0</v>
      </c>
      <c r="H2241" s="13">
        <v>50212.0</v>
      </c>
      <c r="I2241" s="13">
        <v>1.0</v>
      </c>
      <c r="J2241" s="13">
        <v>3600000.0</v>
      </c>
      <c r="K2241" s="9" t="s">
        <v>3369</v>
      </c>
      <c r="L2241" s="13">
        <v>4.3</v>
      </c>
      <c r="M2241" s="9" t="s">
        <v>3374</v>
      </c>
      <c r="O2241" s="13">
        <v>4079700.0</v>
      </c>
    </row>
    <row r="2242">
      <c r="A2242" s="13">
        <v>61727.0</v>
      </c>
      <c r="B2242" s="9" t="s">
        <v>5892</v>
      </c>
      <c r="C2242" s="14">
        <v>42340.0</v>
      </c>
      <c r="D2242" s="9" t="s">
        <v>13</v>
      </c>
      <c r="E2242" s="9" t="s">
        <v>515</v>
      </c>
      <c r="F2242" s="9" t="s">
        <v>325</v>
      </c>
      <c r="G2242" s="13">
        <v>2012.0</v>
      </c>
      <c r="H2242" s="13">
        <v>110600.0</v>
      </c>
      <c r="I2242" s="13">
        <v>1.0</v>
      </c>
      <c r="J2242" s="13">
        <v>600000.0</v>
      </c>
      <c r="K2242" s="9" t="s">
        <v>3369</v>
      </c>
      <c r="L2242" s="13">
        <v>2.0</v>
      </c>
      <c r="M2242" s="9" t="s">
        <v>3370</v>
      </c>
      <c r="O2242" s="13">
        <v>466300.0</v>
      </c>
    </row>
    <row r="2243">
      <c r="A2243" s="13">
        <v>222666.0</v>
      </c>
      <c r="B2243" s="9" t="s">
        <v>5893</v>
      </c>
      <c r="C2243" s="14">
        <v>42447.0</v>
      </c>
      <c r="D2243" s="9" t="s">
        <v>61</v>
      </c>
      <c r="E2243" s="9" t="s">
        <v>202</v>
      </c>
      <c r="F2243" s="9" t="s">
        <v>252</v>
      </c>
      <c r="G2243" s="13">
        <v>2013.0</v>
      </c>
      <c r="H2243" s="13">
        <v>64497.0</v>
      </c>
      <c r="I2243" s="13">
        <v>1.0</v>
      </c>
      <c r="J2243" s="13">
        <v>540000.0</v>
      </c>
      <c r="K2243" s="9" t="s">
        <v>3369</v>
      </c>
      <c r="L2243" s="13">
        <v>4.1</v>
      </c>
      <c r="M2243" s="9" t="s">
        <v>3372</v>
      </c>
      <c r="N2243" s="13">
        <v>555726.0</v>
      </c>
      <c r="O2243" s="34"/>
    </row>
    <row r="2244">
      <c r="A2244" s="13">
        <v>17212.0</v>
      </c>
      <c r="B2244" s="9" t="s">
        <v>5894</v>
      </c>
      <c r="C2244" s="14">
        <v>42233.0</v>
      </c>
      <c r="D2244" s="9" t="s">
        <v>91</v>
      </c>
      <c r="E2244" s="9" t="s">
        <v>92</v>
      </c>
      <c r="F2244" s="9" t="s">
        <v>250</v>
      </c>
      <c r="G2244" s="13">
        <v>2013.0</v>
      </c>
      <c r="H2244" s="13">
        <v>2553.0</v>
      </c>
      <c r="I2244" s="13">
        <v>1.0</v>
      </c>
      <c r="J2244" s="13">
        <v>815000.0</v>
      </c>
      <c r="K2244" s="9" t="s">
        <v>3387</v>
      </c>
      <c r="L2244" s="13">
        <v>4.6</v>
      </c>
      <c r="M2244" s="9" t="s">
        <v>3374</v>
      </c>
      <c r="O2244" s="34"/>
    </row>
    <row r="2245">
      <c r="A2245" s="13">
        <v>16954.0</v>
      </c>
      <c r="B2245" s="9" t="s">
        <v>5895</v>
      </c>
      <c r="C2245" s="14">
        <v>42226.0</v>
      </c>
      <c r="D2245" s="9" t="s">
        <v>91</v>
      </c>
      <c r="E2245" s="9" t="s">
        <v>1442</v>
      </c>
      <c r="F2245" s="9" t="s">
        <v>4737</v>
      </c>
      <c r="G2245" s="13">
        <v>2005.0</v>
      </c>
      <c r="H2245" s="13">
        <v>112019.0</v>
      </c>
      <c r="I2245" s="13">
        <v>1.0</v>
      </c>
      <c r="J2245" s="13">
        <v>185000.0</v>
      </c>
      <c r="K2245" s="9" t="s">
        <v>3369</v>
      </c>
      <c r="L2245" s="13">
        <v>2.5</v>
      </c>
      <c r="M2245" s="9" t="s">
        <v>3374</v>
      </c>
      <c r="O2245" s="34"/>
    </row>
    <row r="2246">
      <c r="A2246" s="13">
        <v>118899.0</v>
      </c>
      <c r="B2246" s="9" t="s">
        <v>5896</v>
      </c>
      <c r="C2246" s="14">
        <v>42399.0</v>
      </c>
      <c r="D2246" s="9" t="s">
        <v>61</v>
      </c>
      <c r="E2246" s="9" t="s">
        <v>1724</v>
      </c>
      <c r="F2246" s="9" t="s">
        <v>1725</v>
      </c>
      <c r="G2246" s="13">
        <v>2015.0</v>
      </c>
      <c r="H2246" s="13">
        <v>681.0</v>
      </c>
      <c r="I2246" s="13">
        <v>1.0</v>
      </c>
      <c r="J2246" s="13">
        <v>360000.0</v>
      </c>
      <c r="K2246" s="9" t="s">
        <v>3387</v>
      </c>
      <c r="L2246" s="13">
        <v>4.7</v>
      </c>
      <c r="M2246" s="9" t="s">
        <v>3370</v>
      </c>
      <c r="O2246" s="34"/>
    </row>
    <row r="2247">
      <c r="A2247" s="13">
        <v>136290.0</v>
      </c>
      <c r="B2247" s="9" t="s">
        <v>5897</v>
      </c>
      <c r="C2247" s="14">
        <v>42427.0</v>
      </c>
      <c r="D2247" s="9" t="s">
        <v>61</v>
      </c>
      <c r="E2247" s="9" t="s">
        <v>443</v>
      </c>
      <c r="F2247" s="9" t="s">
        <v>657</v>
      </c>
      <c r="G2247" s="13">
        <v>2014.0</v>
      </c>
      <c r="H2247" s="13">
        <v>11158.0</v>
      </c>
      <c r="I2247" s="13">
        <v>1.0</v>
      </c>
      <c r="J2247" s="13">
        <v>650000.0</v>
      </c>
      <c r="K2247" s="34"/>
      <c r="L2247" s="13">
        <v>4.5</v>
      </c>
      <c r="M2247" s="9" t="s">
        <v>3372</v>
      </c>
      <c r="O2247" s="13">
        <v>616400.0</v>
      </c>
    </row>
    <row r="2248">
      <c r="A2248" s="13">
        <v>49346.0</v>
      </c>
      <c r="B2248" s="9" t="s">
        <v>5898</v>
      </c>
      <c r="C2248" s="14">
        <v>42320.0</v>
      </c>
      <c r="D2248" s="9" t="s">
        <v>61</v>
      </c>
      <c r="E2248" s="9" t="s">
        <v>202</v>
      </c>
      <c r="F2248" s="9" t="s">
        <v>306</v>
      </c>
      <c r="G2248" s="13">
        <v>2010.0</v>
      </c>
      <c r="H2248" s="13">
        <v>28743.0</v>
      </c>
      <c r="I2248" s="13">
        <v>2.0</v>
      </c>
      <c r="J2248" s="13">
        <v>415000.0</v>
      </c>
      <c r="K2248" s="9" t="s">
        <v>3369</v>
      </c>
      <c r="L2248" s="13">
        <v>3.3</v>
      </c>
      <c r="M2248" s="9" t="s">
        <v>3370</v>
      </c>
      <c r="N2248" s="13">
        <v>343212.0</v>
      </c>
      <c r="O2248" s="13">
        <v>295290.0</v>
      </c>
    </row>
    <row r="2249">
      <c r="A2249" s="13">
        <v>97094.0</v>
      </c>
      <c r="B2249" s="9" t="s">
        <v>5899</v>
      </c>
      <c r="C2249" s="14">
        <v>42352.0</v>
      </c>
      <c r="D2249" s="9" t="s">
        <v>91</v>
      </c>
      <c r="E2249" s="9" t="s">
        <v>1442</v>
      </c>
      <c r="F2249" s="9" t="s">
        <v>1443</v>
      </c>
      <c r="G2249" s="13">
        <v>2012.0</v>
      </c>
      <c r="H2249" s="13">
        <v>7832.0</v>
      </c>
      <c r="I2249" s="13">
        <v>1.0</v>
      </c>
      <c r="J2249" s="13">
        <v>330000.0</v>
      </c>
      <c r="K2249" s="9" t="s">
        <v>3369</v>
      </c>
      <c r="L2249" s="13">
        <v>3.9</v>
      </c>
      <c r="M2249" s="9" t="s">
        <v>3374</v>
      </c>
      <c r="O2249" s="34"/>
    </row>
    <row r="2250">
      <c r="A2250" s="13">
        <v>104247.0</v>
      </c>
      <c r="B2250" s="9" t="s">
        <v>5900</v>
      </c>
      <c r="C2250" s="14">
        <v>42366.0</v>
      </c>
      <c r="D2250" s="9" t="s">
        <v>61</v>
      </c>
      <c r="E2250" s="9" t="s">
        <v>1438</v>
      </c>
      <c r="F2250" s="9" t="s">
        <v>203</v>
      </c>
      <c r="G2250" s="13">
        <v>2010.0</v>
      </c>
      <c r="H2250" s="13">
        <v>72293.0</v>
      </c>
      <c r="I2250" s="13">
        <v>1.0</v>
      </c>
      <c r="J2250" s="13">
        <v>240000.0</v>
      </c>
      <c r="K2250" s="9" t="s">
        <v>3383</v>
      </c>
      <c r="L2250" s="13">
        <v>3.8</v>
      </c>
      <c r="M2250" s="9" t="s">
        <v>3372</v>
      </c>
      <c r="N2250" s="13">
        <v>228392.0</v>
      </c>
      <c r="O2250" s="13">
        <v>222800.0</v>
      </c>
    </row>
    <row r="2251">
      <c r="A2251" s="13">
        <v>215709.0</v>
      </c>
      <c r="B2251" s="9" t="s">
        <v>5901</v>
      </c>
      <c r="C2251" s="14">
        <v>42437.0</v>
      </c>
      <c r="D2251" s="9" t="s">
        <v>61</v>
      </c>
      <c r="E2251" s="9" t="s">
        <v>240</v>
      </c>
      <c r="F2251" s="9" t="s">
        <v>306</v>
      </c>
      <c r="G2251" s="13">
        <v>2009.0</v>
      </c>
      <c r="H2251" s="13">
        <v>51304.0</v>
      </c>
      <c r="I2251" s="13">
        <v>2.0</v>
      </c>
      <c r="J2251" s="13">
        <v>380000.0</v>
      </c>
      <c r="K2251" s="9" t="s">
        <v>3369</v>
      </c>
      <c r="L2251" s="13">
        <v>3.3</v>
      </c>
      <c r="M2251" s="9" t="s">
        <v>3372</v>
      </c>
      <c r="O2251" s="13">
        <v>283410.0</v>
      </c>
    </row>
    <row r="2252">
      <c r="A2252" s="13">
        <v>226181.0</v>
      </c>
      <c r="B2252" s="9" t="s">
        <v>5902</v>
      </c>
      <c r="C2252" s="14">
        <v>42452.0</v>
      </c>
      <c r="D2252" s="9" t="s">
        <v>91</v>
      </c>
      <c r="E2252" s="9" t="s">
        <v>1442</v>
      </c>
      <c r="F2252" s="9" t="s">
        <v>2238</v>
      </c>
      <c r="G2252" s="13">
        <v>2004.0</v>
      </c>
      <c r="H2252" s="13">
        <v>80539.0</v>
      </c>
      <c r="I2252" s="13">
        <v>2.0</v>
      </c>
      <c r="J2252" s="13">
        <v>180000.0</v>
      </c>
      <c r="K2252" s="9" t="s">
        <v>3385</v>
      </c>
      <c r="L2252" s="13">
        <v>2.0</v>
      </c>
      <c r="M2252" s="9" t="s">
        <v>3372</v>
      </c>
      <c r="O2252" s="13">
        <v>103950.0</v>
      </c>
    </row>
    <row r="2253">
      <c r="A2253" s="13">
        <v>228270.0</v>
      </c>
      <c r="B2253" s="9" t="s">
        <v>5903</v>
      </c>
      <c r="C2253" s="14">
        <v>42454.0</v>
      </c>
      <c r="D2253" s="9" t="s">
        <v>32</v>
      </c>
      <c r="E2253" s="9" t="s">
        <v>155</v>
      </c>
      <c r="F2253" s="9" t="s">
        <v>2756</v>
      </c>
      <c r="G2253" s="13">
        <v>2006.0</v>
      </c>
      <c r="H2253" s="13">
        <v>106467.0</v>
      </c>
      <c r="I2253" s="13">
        <v>1.0</v>
      </c>
      <c r="J2253" s="13">
        <v>500000.0</v>
      </c>
      <c r="K2253" s="9" t="s">
        <v>3369</v>
      </c>
      <c r="L2253" s="13">
        <v>3.0</v>
      </c>
      <c r="M2253" s="9" t="s">
        <v>3372</v>
      </c>
    </row>
    <row r="2254">
      <c r="A2254" s="13">
        <v>22539.0</v>
      </c>
      <c r="B2254" s="9" t="s">
        <v>5904</v>
      </c>
      <c r="C2254" s="14">
        <v>42303.0</v>
      </c>
      <c r="D2254" s="9" t="s">
        <v>64</v>
      </c>
      <c r="E2254" s="9" t="s">
        <v>174</v>
      </c>
      <c r="F2254" s="9" t="s">
        <v>175</v>
      </c>
      <c r="G2254" s="13">
        <v>2012.0</v>
      </c>
      <c r="H2254" s="13">
        <v>34224.0</v>
      </c>
      <c r="I2254" s="13">
        <v>1.0</v>
      </c>
      <c r="J2254" s="13">
        <v>755000.0</v>
      </c>
      <c r="K2254" s="9" t="s">
        <v>3369</v>
      </c>
      <c r="L2254" s="13">
        <v>4.3</v>
      </c>
      <c r="M2254" s="9" t="s">
        <v>3370</v>
      </c>
      <c r="O2254" s="13">
        <v>756600.0</v>
      </c>
    </row>
    <row r="2255">
      <c r="A2255" s="13">
        <v>55138.0</v>
      </c>
      <c r="B2255" s="9" t="s">
        <v>5905</v>
      </c>
      <c r="C2255" s="14">
        <v>42313.0</v>
      </c>
      <c r="D2255" s="9" t="s">
        <v>13</v>
      </c>
      <c r="E2255" s="9" t="s">
        <v>30</v>
      </c>
      <c r="F2255" s="9" t="s">
        <v>4365</v>
      </c>
      <c r="G2255" s="13">
        <v>2010.0</v>
      </c>
      <c r="H2255" s="13">
        <v>50159.0</v>
      </c>
      <c r="I2255" s="13">
        <v>1.0</v>
      </c>
      <c r="J2255" s="13">
        <v>1050000.0</v>
      </c>
      <c r="K2255" s="9" t="s">
        <v>3385</v>
      </c>
      <c r="L2255" s="13">
        <v>3.6</v>
      </c>
      <c r="M2255" s="9" t="s">
        <v>3374</v>
      </c>
      <c r="O2255" s="34"/>
    </row>
    <row r="2256">
      <c r="A2256" s="13">
        <v>81846.0</v>
      </c>
      <c r="B2256" s="9" t="s">
        <v>5906</v>
      </c>
      <c r="C2256" s="14">
        <v>42333.0</v>
      </c>
      <c r="D2256" s="9" t="s">
        <v>61</v>
      </c>
      <c r="E2256" s="9" t="s">
        <v>202</v>
      </c>
      <c r="F2256" s="9" t="s">
        <v>306</v>
      </c>
      <c r="G2256" s="13">
        <v>2007.0</v>
      </c>
      <c r="H2256" s="13">
        <v>65427.0</v>
      </c>
      <c r="I2256" s="13">
        <v>1.0</v>
      </c>
      <c r="J2256" s="13">
        <v>250000.0</v>
      </c>
      <c r="K2256" s="9" t="s">
        <v>3387</v>
      </c>
      <c r="L2256" s="13">
        <v>2.0</v>
      </c>
      <c r="M2256" s="9" t="s">
        <v>3418</v>
      </c>
      <c r="N2256" s="13">
        <v>279673.0</v>
      </c>
      <c r="O2256" s="13">
        <v>251600.0</v>
      </c>
    </row>
    <row r="2257">
      <c r="A2257" s="13">
        <v>108274.0</v>
      </c>
      <c r="B2257" s="9" t="s">
        <v>5907</v>
      </c>
      <c r="C2257" s="14">
        <v>42375.0</v>
      </c>
      <c r="D2257" s="9" t="s">
        <v>91</v>
      </c>
      <c r="E2257" s="9" t="s">
        <v>907</v>
      </c>
      <c r="F2257" s="9" t="s">
        <v>847</v>
      </c>
      <c r="G2257" s="13">
        <v>2013.0</v>
      </c>
      <c r="H2257" s="13">
        <v>15254.0</v>
      </c>
      <c r="I2257" s="13">
        <v>1.0</v>
      </c>
      <c r="J2257" s="13">
        <v>440000.0</v>
      </c>
      <c r="K2257" s="9" t="s">
        <v>3369</v>
      </c>
      <c r="L2257" s="13">
        <v>4.3</v>
      </c>
      <c r="M2257" s="9" t="s">
        <v>3374</v>
      </c>
      <c r="N2257" s="13">
        <v>327287.0</v>
      </c>
      <c r="O2257" s="34"/>
    </row>
    <row r="2258">
      <c r="A2258" s="13">
        <v>108861.0</v>
      </c>
      <c r="B2258" s="9" t="s">
        <v>5908</v>
      </c>
      <c r="C2258" s="14">
        <v>42376.0</v>
      </c>
      <c r="D2258" s="9" t="s">
        <v>61</v>
      </c>
      <c r="E2258" s="9" t="s">
        <v>202</v>
      </c>
      <c r="F2258" s="9" t="s">
        <v>1183</v>
      </c>
      <c r="G2258" s="13">
        <v>2014.0</v>
      </c>
      <c r="H2258" s="13">
        <v>13720.0</v>
      </c>
      <c r="I2258" s="13">
        <v>1.0</v>
      </c>
      <c r="J2258" s="13">
        <v>500000.0</v>
      </c>
      <c r="K2258" s="9" t="s">
        <v>3369</v>
      </c>
      <c r="L2258" s="13">
        <v>4.3</v>
      </c>
      <c r="M2258" s="9" t="s">
        <v>3370</v>
      </c>
      <c r="N2258" s="13">
        <v>430986.0</v>
      </c>
      <c r="O2258" s="13">
        <v>433500.0</v>
      </c>
    </row>
    <row r="2259">
      <c r="A2259" s="13">
        <v>129661.0</v>
      </c>
      <c r="B2259" s="9" t="s">
        <v>5909</v>
      </c>
      <c r="C2259" s="14">
        <v>42412.0</v>
      </c>
      <c r="D2259" s="9" t="s">
        <v>13</v>
      </c>
      <c r="E2259" s="9" t="s">
        <v>324</v>
      </c>
      <c r="F2259" s="9" t="s">
        <v>325</v>
      </c>
      <c r="G2259" s="13">
        <v>2012.0</v>
      </c>
      <c r="H2259" s="13">
        <v>68405.0</v>
      </c>
      <c r="I2259" s="13">
        <v>1.0</v>
      </c>
      <c r="J2259" s="13">
        <v>600000.0</v>
      </c>
      <c r="K2259" s="9" t="s">
        <v>3383</v>
      </c>
      <c r="L2259" s="13">
        <v>4.0</v>
      </c>
      <c r="M2259" s="9" t="s">
        <v>3372</v>
      </c>
      <c r="O2259" s="13">
        <v>468200.0</v>
      </c>
    </row>
    <row r="2260">
      <c r="A2260" s="13">
        <v>113580.0</v>
      </c>
      <c r="B2260" s="9" t="s">
        <v>5910</v>
      </c>
      <c r="C2260" s="14">
        <v>42386.0</v>
      </c>
      <c r="D2260" s="9" t="s">
        <v>91</v>
      </c>
      <c r="E2260" s="9" t="s">
        <v>92</v>
      </c>
      <c r="F2260" s="9" t="s">
        <v>3640</v>
      </c>
      <c r="G2260" s="13">
        <v>2009.0</v>
      </c>
      <c r="H2260" s="13">
        <v>48319.0</v>
      </c>
      <c r="I2260" s="13">
        <v>1.0</v>
      </c>
      <c r="J2260" s="13">
        <v>700000.0</v>
      </c>
      <c r="K2260" s="9" t="s">
        <v>3369</v>
      </c>
      <c r="L2260" s="13">
        <v>3.1</v>
      </c>
      <c r="M2260" s="9" t="s">
        <v>3370</v>
      </c>
      <c r="O2260" s="13">
        <v>414700.0</v>
      </c>
    </row>
    <row r="2261">
      <c r="A2261" s="13">
        <v>122063.0</v>
      </c>
      <c r="B2261" s="9" t="s">
        <v>5911</v>
      </c>
      <c r="C2261" s="14">
        <v>42405.0</v>
      </c>
      <c r="D2261" s="9" t="s">
        <v>32</v>
      </c>
      <c r="E2261" s="9" t="s">
        <v>155</v>
      </c>
      <c r="F2261" s="9" t="s">
        <v>158</v>
      </c>
      <c r="G2261" s="13">
        <v>2011.0</v>
      </c>
      <c r="H2261" s="13">
        <v>84224.0</v>
      </c>
      <c r="I2261" s="13">
        <v>1.0</v>
      </c>
      <c r="J2261" s="13">
        <v>825000.0</v>
      </c>
      <c r="K2261" s="9" t="s">
        <v>3369</v>
      </c>
      <c r="L2261" s="13">
        <v>3.5</v>
      </c>
      <c r="M2261" s="9" t="s">
        <v>3372</v>
      </c>
      <c r="O2261" s="13">
        <v>688900.0</v>
      </c>
    </row>
    <row r="2262">
      <c r="A2262" s="13">
        <v>224654.0</v>
      </c>
      <c r="B2262" s="9" t="s">
        <v>5912</v>
      </c>
      <c r="C2262" s="14">
        <v>42450.0</v>
      </c>
      <c r="D2262" s="9" t="s">
        <v>273</v>
      </c>
      <c r="E2262" s="9" t="s">
        <v>2380</v>
      </c>
      <c r="F2262" s="9" t="s">
        <v>5913</v>
      </c>
      <c r="G2262" s="13">
        <v>2006.0</v>
      </c>
      <c r="H2262" s="13">
        <v>27642.0</v>
      </c>
      <c r="I2262" s="13">
        <v>1.0</v>
      </c>
      <c r="J2262" s="13">
        <v>350000.0</v>
      </c>
      <c r="K2262" s="9" t="s">
        <v>3387</v>
      </c>
      <c r="L2262" s="13">
        <v>2.1</v>
      </c>
      <c r="M2262" s="9" t="s">
        <v>3372</v>
      </c>
      <c r="O2262" s="13">
        <v>80800.0</v>
      </c>
    </row>
    <row r="2263">
      <c r="A2263" s="13">
        <v>63043.0</v>
      </c>
      <c r="B2263" s="9" t="s">
        <v>5914</v>
      </c>
      <c r="C2263" s="14">
        <v>42313.0</v>
      </c>
      <c r="D2263" s="9" t="s">
        <v>91</v>
      </c>
      <c r="E2263" s="9" t="s">
        <v>243</v>
      </c>
      <c r="F2263" s="9" t="s">
        <v>304</v>
      </c>
      <c r="G2263" s="13">
        <v>2015.0</v>
      </c>
      <c r="H2263" s="13">
        <v>9936.0</v>
      </c>
      <c r="I2263" s="13">
        <v>1.0</v>
      </c>
      <c r="J2263" s="13">
        <v>825000.0</v>
      </c>
      <c r="K2263" s="9" t="s">
        <v>3369</v>
      </c>
      <c r="L2263" s="13">
        <v>4.8</v>
      </c>
      <c r="M2263" s="9" t="s">
        <v>3374</v>
      </c>
      <c r="O2263" s="34"/>
    </row>
    <row r="2264">
      <c r="A2264" s="13">
        <v>19321.0</v>
      </c>
      <c r="B2264" s="9" t="s">
        <v>5915</v>
      </c>
      <c r="C2264" s="14">
        <v>42275.0</v>
      </c>
      <c r="D2264" s="9" t="s">
        <v>13</v>
      </c>
      <c r="E2264" s="9" t="s">
        <v>103</v>
      </c>
      <c r="F2264" s="9" t="s">
        <v>102</v>
      </c>
      <c r="G2264" s="13">
        <v>2008.0</v>
      </c>
      <c r="H2264" s="13">
        <v>49888.0</v>
      </c>
      <c r="I2264" s="13">
        <v>2.0</v>
      </c>
      <c r="J2264" s="13">
        <v>625000.0</v>
      </c>
      <c r="K2264" s="9" t="s">
        <v>3369</v>
      </c>
      <c r="L2264" s="13">
        <v>3.3</v>
      </c>
      <c r="M2264" s="9" t="s">
        <v>3374</v>
      </c>
      <c r="O2264" s="13">
        <v>399870.0</v>
      </c>
    </row>
    <row r="2265">
      <c r="A2265" s="13">
        <v>86411.0</v>
      </c>
      <c r="B2265" s="9" t="s">
        <v>5916</v>
      </c>
      <c r="C2265" s="14">
        <v>42343.0</v>
      </c>
      <c r="D2265" s="9" t="s">
        <v>77</v>
      </c>
      <c r="E2265" s="9" t="s">
        <v>109</v>
      </c>
      <c r="F2265" s="9" t="s">
        <v>113</v>
      </c>
      <c r="G2265" s="13">
        <v>2013.0</v>
      </c>
      <c r="H2265" s="13">
        <v>30634.0</v>
      </c>
      <c r="I2265" s="13">
        <v>1.0</v>
      </c>
      <c r="J2265" s="13">
        <v>950000.0</v>
      </c>
      <c r="K2265" s="9" t="s">
        <v>3369</v>
      </c>
      <c r="L2265" s="13">
        <v>4.5</v>
      </c>
      <c r="M2265" s="9" t="s">
        <v>3370</v>
      </c>
      <c r="O2265" s="13">
        <v>859900.0</v>
      </c>
    </row>
    <row r="2266">
      <c r="A2266" s="13">
        <v>21027.0</v>
      </c>
      <c r="B2266" s="9" t="s">
        <v>5917</v>
      </c>
      <c r="C2266" s="14">
        <v>42290.0</v>
      </c>
      <c r="D2266" s="9" t="s">
        <v>81</v>
      </c>
      <c r="E2266" s="9" t="s">
        <v>82</v>
      </c>
      <c r="F2266" s="9" t="s">
        <v>645</v>
      </c>
      <c r="G2266" s="13">
        <v>2011.0</v>
      </c>
      <c r="H2266" s="13">
        <v>49551.0</v>
      </c>
      <c r="I2266" s="13">
        <v>1.0</v>
      </c>
      <c r="J2266" s="13">
        <v>595000.0</v>
      </c>
      <c r="K2266" s="9" t="s">
        <v>3369</v>
      </c>
      <c r="L2266" s="13">
        <v>3.7</v>
      </c>
      <c r="M2266" s="9" t="s">
        <v>3370</v>
      </c>
      <c r="O2266" s="34"/>
    </row>
    <row r="2267">
      <c r="A2267" s="13">
        <v>122998.0</v>
      </c>
      <c r="B2267" s="9" t="s">
        <v>5918</v>
      </c>
      <c r="C2267" s="14">
        <v>42403.0</v>
      </c>
      <c r="D2267" s="9" t="s">
        <v>91</v>
      </c>
      <c r="E2267" s="9" t="s">
        <v>907</v>
      </c>
      <c r="F2267" s="9" t="s">
        <v>235</v>
      </c>
      <c r="G2267" s="13">
        <v>2011.0</v>
      </c>
      <c r="H2267" s="13">
        <v>19620.0</v>
      </c>
      <c r="I2267" s="13">
        <v>1.0</v>
      </c>
      <c r="J2267" s="13">
        <v>425000.0</v>
      </c>
      <c r="K2267" s="9" t="s">
        <v>3383</v>
      </c>
      <c r="L2267" s="13">
        <v>3.9</v>
      </c>
      <c r="M2267" s="9" t="s">
        <v>3372</v>
      </c>
      <c r="N2267" s="13">
        <v>345706.0</v>
      </c>
      <c r="O2267" s="34"/>
    </row>
    <row r="2268">
      <c r="A2268" s="13">
        <v>98248.0</v>
      </c>
      <c r="B2268" s="9" t="s">
        <v>5919</v>
      </c>
      <c r="C2268" s="14">
        <v>42354.0</v>
      </c>
      <c r="D2268" s="9" t="s">
        <v>64</v>
      </c>
      <c r="E2268" s="9" t="s">
        <v>98</v>
      </c>
      <c r="F2268" s="9" t="s">
        <v>568</v>
      </c>
      <c r="G2268" s="13">
        <v>2011.0</v>
      </c>
      <c r="H2268" s="13">
        <v>37486.0</v>
      </c>
      <c r="I2268" s="13">
        <v>2.0</v>
      </c>
      <c r="J2268" s="13">
        <v>540000.0</v>
      </c>
      <c r="K2268" s="9" t="s">
        <v>3385</v>
      </c>
      <c r="L2268" s="13">
        <v>4.1</v>
      </c>
      <c r="M2268" s="9" t="s">
        <v>3374</v>
      </c>
      <c r="O2268" s="34"/>
    </row>
    <row r="2269">
      <c r="A2269" s="13">
        <v>120795.0</v>
      </c>
      <c r="B2269" s="9" t="s">
        <v>5920</v>
      </c>
      <c r="C2269" s="14">
        <v>42400.0</v>
      </c>
      <c r="D2269" s="9" t="s">
        <v>61</v>
      </c>
      <c r="E2269" s="9" t="s">
        <v>216</v>
      </c>
      <c r="F2269" s="9" t="s">
        <v>143</v>
      </c>
      <c r="G2269" s="13">
        <v>2010.0</v>
      </c>
      <c r="H2269" s="13">
        <v>112096.0</v>
      </c>
      <c r="I2269" s="13">
        <v>2.0</v>
      </c>
      <c r="J2269" s="13">
        <v>445000.0</v>
      </c>
      <c r="K2269" s="9" t="s">
        <v>3383</v>
      </c>
      <c r="L2269" s="13">
        <v>3.5</v>
      </c>
      <c r="M2269" s="9" t="s">
        <v>3370</v>
      </c>
      <c r="N2269" s="13">
        <v>378407.0</v>
      </c>
      <c r="O2269" s="13">
        <v>380970.0</v>
      </c>
    </row>
    <row r="2270">
      <c r="A2270" s="13">
        <v>79240.0</v>
      </c>
      <c r="B2270" s="9" t="s">
        <v>5921</v>
      </c>
      <c r="C2270" s="14">
        <v>42329.0</v>
      </c>
      <c r="D2270" s="9" t="s">
        <v>61</v>
      </c>
      <c r="E2270" s="9" t="s">
        <v>443</v>
      </c>
      <c r="F2270" s="9" t="s">
        <v>444</v>
      </c>
      <c r="G2270" s="13">
        <v>2012.0</v>
      </c>
      <c r="H2270" s="13">
        <v>24932.0</v>
      </c>
      <c r="I2270" s="13">
        <v>1.0</v>
      </c>
      <c r="J2270" s="13">
        <v>520000.0</v>
      </c>
      <c r="K2270" s="9" t="s">
        <v>3376</v>
      </c>
      <c r="L2270" s="13">
        <v>4.2</v>
      </c>
      <c r="M2270" s="9" t="s">
        <v>3374</v>
      </c>
      <c r="N2270" s="13">
        <v>438389.0</v>
      </c>
      <c r="O2270" s="13">
        <v>468700.0</v>
      </c>
    </row>
    <row r="2271">
      <c r="A2271" s="13">
        <v>62057.0</v>
      </c>
      <c r="B2271" s="9" t="s">
        <v>5922</v>
      </c>
      <c r="C2271" s="14">
        <v>42310.0</v>
      </c>
      <c r="D2271" s="9" t="s">
        <v>91</v>
      </c>
      <c r="E2271" s="9" t="s">
        <v>1223</v>
      </c>
      <c r="F2271" s="9" t="s">
        <v>1366</v>
      </c>
      <c r="G2271" s="13">
        <v>2014.0</v>
      </c>
      <c r="H2271" s="13">
        <v>4882.0</v>
      </c>
      <c r="I2271" s="13">
        <v>1.0</v>
      </c>
      <c r="J2271" s="13">
        <v>350000.0</v>
      </c>
      <c r="K2271" s="9" t="s">
        <v>3385</v>
      </c>
      <c r="L2271" s="13">
        <v>4.2</v>
      </c>
      <c r="M2271" s="9" t="s">
        <v>3374</v>
      </c>
      <c r="O2271" s="34"/>
    </row>
    <row r="2272">
      <c r="A2272" s="13">
        <v>223786.0</v>
      </c>
      <c r="B2272" s="9" t="s">
        <v>5923</v>
      </c>
      <c r="C2272" s="14">
        <v>42450.0</v>
      </c>
      <c r="D2272" s="9" t="s">
        <v>273</v>
      </c>
      <c r="E2272" s="9" t="s">
        <v>1346</v>
      </c>
      <c r="F2272" s="9" t="s">
        <v>4818</v>
      </c>
      <c r="G2272" s="13">
        <v>2009.0</v>
      </c>
      <c r="H2272" s="13">
        <v>59118.0</v>
      </c>
      <c r="I2272" s="13">
        <v>2.0</v>
      </c>
      <c r="J2272" s="13">
        <v>350000.0</v>
      </c>
      <c r="K2272" s="9" t="s">
        <v>3369</v>
      </c>
      <c r="L2272" s="13">
        <v>3.6</v>
      </c>
      <c r="M2272" s="9" t="s">
        <v>3372</v>
      </c>
      <c r="O2272" s="13">
        <v>146610.0</v>
      </c>
    </row>
    <row r="2273">
      <c r="A2273" s="13">
        <v>130229.0</v>
      </c>
      <c r="B2273" s="9" t="s">
        <v>5924</v>
      </c>
      <c r="C2273" s="14">
        <v>42415.0</v>
      </c>
      <c r="D2273" s="9" t="s">
        <v>273</v>
      </c>
      <c r="E2273" s="9" t="s">
        <v>365</v>
      </c>
      <c r="F2273" s="9" t="s">
        <v>366</v>
      </c>
      <c r="G2273" s="13">
        <v>2013.0</v>
      </c>
      <c r="H2273" s="13">
        <v>36515.0</v>
      </c>
      <c r="I2273" s="13">
        <v>1.0</v>
      </c>
      <c r="J2273" s="13">
        <v>720000.0</v>
      </c>
      <c r="K2273" s="9" t="s">
        <v>3387</v>
      </c>
      <c r="L2273" s="13">
        <v>4.3</v>
      </c>
      <c r="M2273" s="9" t="s">
        <v>3372</v>
      </c>
      <c r="O2273" s="13">
        <v>929600.0</v>
      </c>
    </row>
    <row r="2274">
      <c r="A2274" s="13">
        <v>227944.0</v>
      </c>
      <c r="B2274" s="9" t="s">
        <v>5925</v>
      </c>
      <c r="C2274" s="14">
        <v>42454.0</v>
      </c>
      <c r="D2274" s="9" t="s">
        <v>36</v>
      </c>
      <c r="E2274" s="9" t="s">
        <v>2754</v>
      </c>
      <c r="F2274" s="9" t="s">
        <v>2755</v>
      </c>
      <c r="G2274" s="13">
        <v>2011.0</v>
      </c>
      <c r="H2274" s="13">
        <v>50086.0</v>
      </c>
      <c r="I2274" s="13">
        <v>1.0</v>
      </c>
      <c r="J2274" s="13">
        <v>1300000.0</v>
      </c>
      <c r="K2274" s="34"/>
      <c r="L2274" s="13">
        <v>4.0</v>
      </c>
      <c r="M2274" s="9" t="s">
        <v>3372</v>
      </c>
      <c r="O2274" s="13">
        <v>1375800.0</v>
      </c>
    </row>
    <row r="2275">
      <c r="A2275" s="13">
        <v>224541.0</v>
      </c>
      <c r="B2275" s="9" t="s">
        <v>5926</v>
      </c>
      <c r="C2275" s="14">
        <v>42454.0</v>
      </c>
      <c r="D2275" s="9" t="s">
        <v>273</v>
      </c>
      <c r="E2275" s="9" t="s">
        <v>1129</v>
      </c>
      <c r="F2275" s="9" t="s">
        <v>1287</v>
      </c>
      <c r="G2275" s="13">
        <v>2011.0</v>
      </c>
      <c r="H2275" s="13">
        <v>40504.0</v>
      </c>
      <c r="I2275" s="13">
        <v>1.0</v>
      </c>
      <c r="J2275" s="13">
        <v>390000.0</v>
      </c>
      <c r="K2275" s="9" t="s">
        <v>3383</v>
      </c>
      <c r="L2275" s="13">
        <v>3.1</v>
      </c>
      <c r="M2275" s="9" t="s">
        <v>3372</v>
      </c>
      <c r="O2275" s="13">
        <v>404900.0</v>
      </c>
    </row>
    <row r="2276">
      <c r="A2276" s="13">
        <v>96037.0</v>
      </c>
      <c r="B2276" s="9" t="s">
        <v>5927</v>
      </c>
      <c r="C2276" s="14">
        <v>42357.0</v>
      </c>
      <c r="D2276" s="9" t="s">
        <v>61</v>
      </c>
      <c r="E2276" s="9" t="s">
        <v>1211</v>
      </c>
      <c r="F2276" s="9" t="s">
        <v>306</v>
      </c>
      <c r="G2276" s="13">
        <v>2011.0</v>
      </c>
      <c r="H2276" s="13">
        <v>21982.0</v>
      </c>
      <c r="I2276" s="13">
        <v>2.0</v>
      </c>
      <c r="J2276" s="13">
        <v>240000.0</v>
      </c>
      <c r="K2276" s="9" t="s">
        <v>3369</v>
      </c>
      <c r="L2276" s="13">
        <v>3.6</v>
      </c>
      <c r="M2276" s="9" t="s">
        <v>3374</v>
      </c>
      <c r="N2276" s="13">
        <v>224682.0</v>
      </c>
      <c r="O2276" s="13">
        <v>213390.0</v>
      </c>
    </row>
    <row r="2277">
      <c r="A2277" s="13">
        <v>223136.0</v>
      </c>
      <c r="B2277" s="9" t="s">
        <v>5928</v>
      </c>
      <c r="C2277" s="14">
        <v>42447.0</v>
      </c>
      <c r="D2277" s="9" t="s">
        <v>91</v>
      </c>
      <c r="E2277" s="9" t="s">
        <v>1432</v>
      </c>
      <c r="F2277" s="9" t="s">
        <v>1433</v>
      </c>
      <c r="G2277" s="13">
        <v>2007.0</v>
      </c>
      <c r="H2277" s="13">
        <v>45337.0</v>
      </c>
      <c r="I2277" s="13">
        <v>3.0</v>
      </c>
      <c r="J2277" s="13">
        <v>200000.0</v>
      </c>
      <c r="K2277" s="9" t="s">
        <v>3369</v>
      </c>
      <c r="L2277" s="13">
        <v>3.2</v>
      </c>
      <c r="M2277" s="9" t="s">
        <v>3372</v>
      </c>
      <c r="O2277" s="13">
        <v>140845.0</v>
      </c>
    </row>
    <row r="2278">
      <c r="A2278" s="13">
        <v>222030.0</v>
      </c>
      <c r="B2278" s="9" t="s">
        <v>5929</v>
      </c>
      <c r="C2278" s="14">
        <v>42449.0</v>
      </c>
      <c r="D2278" s="9" t="s">
        <v>77</v>
      </c>
      <c r="E2278" s="9" t="s">
        <v>2298</v>
      </c>
      <c r="F2278" s="9" t="s">
        <v>2299</v>
      </c>
      <c r="G2278" s="13">
        <v>2005.0</v>
      </c>
      <c r="H2278" s="13">
        <v>40206.0</v>
      </c>
      <c r="I2278" s="13">
        <v>1.0</v>
      </c>
      <c r="J2278" s="13">
        <v>210000.0</v>
      </c>
      <c r="K2278" s="9" t="s">
        <v>3369</v>
      </c>
      <c r="L2278" s="13">
        <v>2.0</v>
      </c>
      <c r="M2278" s="9" t="s">
        <v>3372</v>
      </c>
      <c r="N2278" s="13">
        <v>104336.0</v>
      </c>
      <c r="O2278" s="13">
        <v>120000.0</v>
      </c>
    </row>
    <row r="2279">
      <c r="A2279" s="13">
        <v>95694.0</v>
      </c>
      <c r="B2279" s="9" t="s">
        <v>5930</v>
      </c>
      <c r="C2279" s="14">
        <v>42357.0</v>
      </c>
      <c r="D2279" s="9" t="s">
        <v>91</v>
      </c>
      <c r="E2279" s="9" t="s">
        <v>546</v>
      </c>
      <c r="F2279" s="9" t="s">
        <v>167</v>
      </c>
      <c r="G2279" s="13">
        <v>2014.0</v>
      </c>
      <c r="H2279" s="13">
        <v>17782.0</v>
      </c>
      <c r="I2279" s="13">
        <v>1.0</v>
      </c>
      <c r="J2279" s="13">
        <v>620000.0</v>
      </c>
      <c r="K2279" s="9" t="s">
        <v>3369</v>
      </c>
      <c r="L2279" s="13">
        <v>4.7</v>
      </c>
      <c r="M2279" s="9" t="s">
        <v>3370</v>
      </c>
      <c r="O2279" s="13">
        <v>747800.0</v>
      </c>
    </row>
    <row r="2280">
      <c r="A2280" s="13">
        <v>111021.0</v>
      </c>
      <c r="B2280" s="9" t="s">
        <v>5931</v>
      </c>
      <c r="C2280" s="14">
        <v>42385.0</v>
      </c>
      <c r="D2280" s="9" t="s">
        <v>61</v>
      </c>
      <c r="E2280" s="9" t="s">
        <v>1438</v>
      </c>
      <c r="F2280" s="9" t="s">
        <v>203</v>
      </c>
      <c r="G2280" s="13">
        <v>2010.0</v>
      </c>
      <c r="H2280" s="13">
        <v>53518.0</v>
      </c>
      <c r="I2280" s="13">
        <v>2.0</v>
      </c>
      <c r="J2280" s="13">
        <v>250000.0</v>
      </c>
      <c r="K2280" s="9" t="s">
        <v>3383</v>
      </c>
      <c r="L2280" s="13">
        <v>3.4</v>
      </c>
      <c r="M2280" s="9" t="s">
        <v>3370</v>
      </c>
      <c r="N2280" s="13">
        <v>216698.0</v>
      </c>
      <c r="O2280" s="13">
        <v>205920.0</v>
      </c>
    </row>
    <row r="2281">
      <c r="A2281" s="13">
        <v>16424.0</v>
      </c>
      <c r="B2281" s="9" t="s">
        <v>5932</v>
      </c>
      <c r="C2281" s="14">
        <v>42205.0</v>
      </c>
      <c r="D2281" s="9" t="s">
        <v>55</v>
      </c>
      <c r="E2281" s="9" t="s">
        <v>58</v>
      </c>
      <c r="F2281" s="9" t="s">
        <v>121</v>
      </c>
      <c r="G2281" s="13">
        <v>2012.0</v>
      </c>
      <c r="H2281" s="13">
        <v>41089.0</v>
      </c>
      <c r="I2281" s="13">
        <v>1.0</v>
      </c>
      <c r="J2281" s="13">
        <v>785000.0</v>
      </c>
      <c r="K2281" s="9" t="s">
        <v>3376</v>
      </c>
      <c r="L2281" s="13">
        <v>4.3</v>
      </c>
      <c r="M2281" s="9" t="s">
        <v>3374</v>
      </c>
      <c r="O2281" s="13">
        <v>884500.0</v>
      </c>
    </row>
    <row r="2282">
      <c r="A2282" s="13">
        <v>19063.0</v>
      </c>
      <c r="B2282" s="9" t="s">
        <v>5933</v>
      </c>
      <c r="C2282" s="14">
        <v>42270.0</v>
      </c>
      <c r="D2282" s="9" t="s">
        <v>542</v>
      </c>
      <c r="E2282" s="9" t="s">
        <v>543</v>
      </c>
      <c r="F2282" s="9" t="s">
        <v>3435</v>
      </c>
      <c r="G2282" s="13">
        <v>2009.0</v>
      </c>
      <c r="H2282" s="13">
        <v>92793.0</v>
      </c>
      <c r="I2282" s="13">
        <v>2.0</v>
      </c>
      <c r="J2282" s="13">
        <v>320000.0</v>
      </c>
      <c r="K2282" s="9" t="s">
        <v>3369</v>
      </c>
      <c r="L2282" s="13">
        <v>3.1</v>
      </c>
      <c r="M2282" s="9" t="s">
        <v>3374</v>
      </c>
      <c r="O2282" s="13">
        <v>293850.0</v>
      </c>
    </row>
    <row r="2283">
      <c r="A2283" s="13">
        <v>110665.0</v>
      </c>
      <c r="B2283" s="9" t="s">
        <v>5934</v>
      </c>
      <c r="C2283" s="14">
        <v>42379.0</v>
      </c>
      <c r="D2283" s="9" t="s">
        <v>81</v>
      </c>
      <c r="E2283" s="9" t="s">
        <v>1059</v>
      </c>
      <c r="F2283" s="9" t="s">
        <v>356</v>
      </c>
      <c r="G2283" s="13">
        <v>2012.0</v>
      </c>
      <c r="H2283" s="13">
        <v>16817.0</v>
      </c>
      <c r="I2283" s="13">
        <v>1.0</v>
      </c>
      <c r="J2283" s="13">
        <v>550000.0</v>
      </c>
      <c r="K2283" s="9" t="s">
        <v>3369</v>
      </c>
      <c r="L2283" s="13">
        <v>4.0</v>
      </c>
      <c r="M2283" s="9" t="s">
        <v>3370</v>
      </c>
      <c r="O2283" s="13">
        <v>488600.0</v>
      </c>
    </row>
    <row r="2284">
      <c r="A2284" s="13">
        <v>117162.0</v>
      </c>
      <c r="B2284" s="9" t="s">
        <v>5935</v>
      </c>
      <c r="C2284" s="14">
        <v>42393.0</v>
      </c>
      <c r="D2284" s="9" t="s">
        <v>61</v>
      </c>
      <c r="E2284" s="9" t="s">
        <v>202</v>
      </c>
      <c r="F2284" s="9" t="s">
        <v>1605</v>
      </c>
      <c r="G2284" s="13">
        <v>2008.0</v>
      </c>
      <c r="H2284" s="13">
        <v>26180.0</v>
      </c>
      <c r="I2284" s="13">
        <v>2.0</v>
      </c>
      <c r="J2284" s="13">
        <v>450000.0</v>
      </c>
      <c r="K2284" s="9" t="s">
        <v>3385</v>
      </c>
      <c r="L2284" s="13">
        <v>2.4</v>
      </c>
      <c r="M2284" s="9" t="s">
        <v>3370</v>
      </c>
      <c r="N2284" s="13">
        <v>326809.0</v>
      </c>
      <c r="O2284" s="13">
        <v>294120.0</v>
      </c>
    </row>
    <row r="2285">
      <c r="A2285" s="13">
        <v>116695.0</v>
      </c>
      <c r="B2285" s="9" t="s">
        <v>5936</v>
      </c>
      <c r="C2285" s="14">
        <v>42400.0</v>
      </c>
      <c r="D2285" s="9" t="s">
        <v>91</v>
      </c>
      <c r="E2285" s="9" t="s">
        <v>1220</v>
      </c>
      <c r="F2285" s="9" t="s">
        <v>2444</v>
      </c>
      <c r="G2285" s="13">
        <v>2005.0</v>
      </c>
      <c r="H2285" s="13">
        <v>134900.0</v>
      </c>
      <c r="I2285" s="13">
        <v>2.0</v>
      </c>
      <c r="J2285" s="13">
        <v>280000.0</v>
      </c>
      <c r="K2285" s="9" t="s">
        <v>3369</v>
      </c>
      <c r="L2285" s="13">
        <v>2.7</v>
      </c>
      <c r="M2285" s="9" t="s">
        <v>3372</v>
      </c>
      <c r="O2285" s="13">
        <v>255600.0</v>
      </c>
    </row>
    <row r="2286">
      <c r="A2286" s="13">
        <v>81803.0</v>
      </c>
      <c r="B2286" s="9" t="s">
        <v>5937</v>
      </c>
      <c r="C2286" s="14">
        <v>42333.0</v>
      </c>
      <c r="D2286" s="9" t="s">
        <v>91</v>
      </c>
      <c r="E2286" s="9" t="s">
        <v>907</v>
      </c>
      <c r="F2286" s="9" t="s">
        <v>847</v>
      </c>
      <c r="G2286" s="13">
        <v>2008.0</v>
      </c>
      <c r="H2286" s="13">
        <v>79842.0</v>
      </c>
      <c r="I2286" s="13">
        <v>1.0</v>
      </c>
      <c r="J2286" s="13">
        <v>310000.0</v>
      </c>
      <c r="K2286" s="9" t="s">
        <v>3369</v>
      </c>
      <c r="L2286" s="13">
        <v>3.1</v>
      </c>
      <c r="M2286" s="9" t="s">
        <v>3370</v>
      </c>
      <c r="N2286" s="13">
        <v>254372.0</v>
      </c>
      <c r="O2286" s="13">
        <v>226000.0</v>
      </c>
    </row>
    <row r="2287">
      <c r="A2287" s="13">
        <v>121993.0</v>
      </c>
      <c r="B2287" s="9" t="s">
        <v>5938</v>
      </c>
      <c r="C2287" s="14">
        <v>42402.0</v>
      </c>
      <c r="D2287" s="9" t="s">
        <v>36</v>
      </c>
      <c r="E2287" s="9" t="s">
        <v>3663</v>
      </c>
      <c r="F2287" s="9" t="s">
        <v>3786</v>
      </c>
      <c r="G2287" s="13">
        <v>2011.0</v>
      </c>
      <c r="H2287" s="13">
        <v>81700.0</v>
      </c>
      <c r="I2287" s="13">
        <v>2.0</v>
      </c>
      <c r="J2287" s="13">
        <v>485000.0</v>
      </c>
      <c r="K2287" s="9" t="s">
        <v>3383</v>
      </c>
      <c r="L2287" s="13">
        <v>3.0</v>
      </c>
      <c r="M2287" s="9" t="s">
        <v>3372</v>
      </c>
      <c r="O2287" s="13">
        <v>528660.0</v>
      </c>
    </row>
    <row r="2288">
      <c r="A2288" s="13">
        <v>104763.0</v>
      </c>
      <c r="B2288" s="9" t="s">
        <v>5939</v>
      </c>
      <c r="C2288" s="14">
        <v>42367.0</v>
      </c>
      <c r="D2288" s="9" t="s">
        <v>61</v>
      </c>
      <c r="E2288" s="9" t="s">
        <v>240</v>
      </c>
      <c r="F2288" s="9" t="s">
        <v>128</v>
      </c>
      <c r="G2288" s="13">
        <v>2011.0</v>
      </c>
      <c r="H2288" s="13">
        <v>33434.0</v>
      </c>
      <c r="I2288" s="13">
        <v>1.0</v>
      </c>
      <c r="J2288" s="13">
        <v>850000.0</v>
      </c>
      <c r="K2288" s="9" t="s">
        <v>3376</v>
      </c>
      <c r="L2288" s="13">
        <v>4.0</v>
      </c>
      <c r="M2288" s="9" t="s">
        <v>3372</v>
      </c>
      <c r="O2288" s="13">
        <v>599800.0</v>
      </c>
    </row>
    <row r="2289">
      <c r="A2289" s="13">
        <v>200830.0</v>
      </c>
      <c r="B2289" s="9" t="s">
        <v>5940</v>
      </c>
      <c r="C2289" s="14">
        <v>42430.0</v>
      </c>
      <c r="D2289" s="9" t="s">
        <v>81</v>
      </c>
      <c r="E2289" s="9" t="s">
        <v>82</v>
      </c>
      <c r="F2289" s="9" t="s">
        <v>4181</v>
      </c>
      <c r="G2289" s="13">
        <v>2014.0</v>
      </c>
      <c r="H2289" s="13">
        <v>10635.0</v>
      </c>
      <c r="I2289" s="13">
        <v>1.0</v>
      </c>
      <c r="J2289" s="13">
        <v>975000.0</v>
      </c>
      <c r="K2289" s="34"/>
      <c r="L2289" s="13">
        <v>4.5</v>
      </c>
      <c r="M2289" s="9" t="s">
        <v>3372</v>
      </c>
    </row>
    <row r="2290">
      <c r="A2290" s="13">
        <v>219157.0</v>
      </c>
      <c r="B2290" s="9" t="s">
        <v>5941</v>
      </c>
      <c r="C2290" s="14">
        <v>42445.0</v>
      </c>
      <c r="D2290" s="9" t="s">
        <v>91</v>
      </c>
      <c r="E2290" s="9" t="s">
        <v>907</v>
      </c>
      <c r="F2290" s="9" t="s">
        <v>235</v>
      </c>
      <c r="G2290" s="13">
        <v>2008.0</v>
      </c>
      <c r="H2290" s="13">
        <v>32783.0</v>
      </c>
      <c r="I2290" s="13">
        <v>1.0</v>
      </c>
      <c r="J2290" s="13">
        <v>280000.0</v>
      </c>
      <c r="K2290" s="9" t="s">
        <v>3369</v>
      </c>
      <c r="L2290" s="13">
        <v>3.3</v>
      </c>
      <c r="M2290" s="9" t="s">
        <v>3372</v>
      </c>
      <c r="N2290" s="13">
        <v>266614.0</v>
      </c>
      <c r="O2290" s="13">
        <v>258300.0</v>
      </c>
    </row>
    <row r="2291">
      <c r="A2291" s="13">
        <v>100208.0</v>
      </c>
      <c r="B2291" s="9" t="s">
        <v>5942</v>
      </c>
      <c r="C2291" s="14">
        <v>42373.0</v>
      </c>
      <c r="D2291" s="9" t="s">
        <v>61</v>
      </c>
      <c r="E2291" s="9" t="s">
        <v>443</v>
      </c>
      <c r="F2291" s="9" t="s">
        <v>444</v>
      </c>
      <c r="G2291" s="13">
        <v>2010.0</v>
      </c>
      <c r="H2291" s="13">
        <v>44572.0</v>
      </c>
      <c r="I2291" s="13">
        <v>1.0</v>
      </c>
      <c r="J2291" s="13">
        <v>379000.0</v>
      </c>
      <c r="K2291" s="9" t="s">
        <v>3369</v>
      </c>
      <c r="L2291" s="13">
        <v>3.2</v>
      </c>
      <c r="M2291" s="9" t="s">
        <v>3374</v>
      </c>
      <c r="N2291" s="13">
        <v>409078.0</v>
      </c>
      <c r="O2291" s="13">
        <v>391800.0</v>
      </c>
    </row>
    <row r="2292">
      <c r="A2292" s="13">
        <v>227826.0</v>
      </c>
      <c r="B2292" s="9" t="s">
        <v>5943</v>
      </c>
      <c r="C2292" s="14">
        <v>42454.0</v>
      </c>
      <c r="D2292" s="9" t="s">
        <v>61</v>
      </c>
      <c r="E2292" s="9" t="s">
        <v>216</v>
      </c>
      <c r="F2292" s="9" t="s">
        <v>2731</v>
      </c>
      <c r="G2292" s="13">
        <v>2010.0</v>
      </c>
      <c r="H2292" s="13">
        <v>49062.0</v>
      </c>
      <c r="I2292" s="13">
        <v>3.0</v>
      </c>
      <c r="J2292" s="13">
        <v>370000.0</v>
      </c>
      <c r="K2292" s="9" t="s">
        <v>3369</v>
      </c>
      <c r="L2292" s="13">
        <v>2.8</v>
      </c>
      <c r="M2292" s="9" t="s">
        <v>3372</v>
      </c>
      <c r="N2292" s="13">
        <v>330790.0</v>
      </c>
      <c r="O2292" s="13">
        <v>312800.0</v>
      </c>
    </row>
    <row r="2293">
      <c r="A2293" s="13">
        <v>86389.0</v>
      </c>
      <c r="B2293" s="9" t="s">
        <v>5944</v>
      </c>
      <c r="C2293" s="14">
        <v>42340.0</v>
      </c>
      <c r="D2293" s="9" t="s">
        <v>81</v>
      </c>
      <c r="E2293" s="9" t="s">
        <v>624</v>
      </c>
      <c r="F2293" s="9" t="s">
        <v>1364</v>
      </c>
      <c r="G2293" s="13">
        <v>2006.0</v>
      </c>
      <c r="H2293" s="13">
        <v>79869.0</v>
      </c>
      <c r="I2293" s="13">
        <v>2.0</v>
      </c>
      <c r="J2293" s="13">
        <v>450000.0</v>
      </c>
      <c r="K2293" s="9" t="s">
        <v>3369</v>
      </c>
      <c r="L2293" s="13">
        <v>2.3</v>
      </c>
      <c r="M2293" s="9" t="s">
        <v>3374</v>
      </c>
      <c r="O2293" s="13">
        <v>360900.0</v>
      </c>
    </row>
    <row r="2294">
      <c r="A2294" s="13">
        <v>89264.0</v>
      </c>
      <c r="B2294" s="9" t="s">
        <v>5945</v>
      </c>
      <c r="C2294" s="14">
        <v>42340.0</v>
      </c>
      <c r="D2294" s="9" t="s">
        <v>61</v>
      </c>
      <c r="E2294" s="9" t="s">
        <v>202</v>
      </c>
      <c r="F2294" s="9" t="s">
        <v>306</v>
      </c>
      <c r="G2294" s="13">
        <v>2008.0</v>
      </c>
      <c r="H2294" s="13">
        <v>63153.0</v>
      </c>
      <c r="I2294" s="13">
        <v>2.0</v>
      </c>
      <c r="J2294" s="13">
        <v>300000.0</v>
      </c>
      <c r="K2294" s="9" t="s">
        <v>3376</v>
      </c>
      <c r="L2294" s="13">
        <v>2.6</v>
      </c>
      <c r="M2294" s="9" t="s">
        <v>3374</v>
      </c>
      <c r="N2294" s="13">
        <v>272820.0</v>
      </c>
      <c r="O2294" s="13">
        <v>245880.0</v>
      </c>
    </row>
    <row r="2295">
      <c r="A2295" s="13">
        <v>112001.0</v>
      </c>
      <c r="B2295" s="9" t="s">
        <v>5946</v>
      </c>
      <c r="C2295" s="14">
        <v>42382.0</v>
      </c>
      <c r="D2295" s="9" t="s">
        <v>542</v>
      </c>
      <c r="E2295" s="9" t="s">
        <v>3423</v>
      </c>
      <c r="F2295" s="9" t="s">
        <v>1096</v>
      </c>
      <c r="G2295" s="13">
        <v>2009.0</v>
      </c>
      <c r="H2295" s="13">
        <v>108348.0</v>
      </c>
      <c r="I2295" s="13">
        <v>2.0</v>
      </c>
      <c r="J2295" s="13">
        <v>365000.0</v>
      </c>
      <c r="K2295" s="34"/>
      <c r="L2295" s="13">
        <v>3.5</v>
      </c>
      <c r="M2295" s="9" t="s">
        <v>3370</v>
      </c>
      <c r="O2295" s="34"/>
    </row>
    <row r="2296">
      <c r="A2296" s="13">
        <v>223947.0</v>
      </c>
      <c r="B2296" s="9" t="s">
        <v>5947</v>
      </c>
      <c r="C2296" s="14">
        <v>42449.0</v>
      </c>
      <c r="D2296" s="9" t="s">
        <v>273</v>
      </c>
      <c r="E2296" s="9" t="s">
        <v>2177</v>
      </c>
      <c r="F2296" s="9" t="s">
        <v>5948</v>
      </c>
      <c r="G2296" s="13">
        <v>2005.0</v>
      </c>
      <c r="H2296" s="13">
        <v>108305.0</v>
      </c>
      <c r="I2296" s="13">
        <v>1.0</v>
      </c>
      <c r="J2296" s="13">
        <v>160000.0</v>
      </c>
      <c r="K2296" s="9" t="s">
        <v>3383</v>
      </c>
      <c r="L2296" s="13">
        <v>2.9</v>
      </c>
      <c r="M2296" s="9" t="s">
        <v>3372</v>
      </c>
    </row>
    <row r="2297">
      <c r="A2297" s="13">
        <v>123375.0</v>
      </c>
      <c r="B2297" s="9" t="s">
        <v>5949</v>
      </c>
      <c r="C2297" s="14">
        <v>42405.0</v>
      </c>
      <c r="D2297" s="9" t="s">
        <v>64</v>
      </c>
      <c r="E2297" s="9" t="s">
        <v>98</v>
      </c>
      <c r="F2297" s="9" t="s">
        <v>3503</v>
      </c>
      <c r="G2297" s="13">
        <v>2013.0</v>
      </c>
      <c r="H2297" s="13">
        <v>33916.0</v>
      </c>
      <c r="I2297" s="13">
        <v>1.0</v>
      </c>
      <c r="J2297" s="13">
        <v>500000.0</v>
      </c>
      <c r="K2297" s="9" t="s">
        <v>3383</v>
      </c>
      <c r="L2297" s="13">
        <v>4.3</v>
      </c>
      <c r="M2297" s="9" t="s">
        <v>3370</v>
      </c>
      <c r="O2297" s="13">
        <v>447500.0</v>
      </c>
    </row>
    <row r="2298">
      <c r="A2298" s="13">
        <v>104014.0</v>
      </c>
      <c r="B2298" s="9" t="s">
        <v>5950</v>
      </c>
      <c r="C2298" s="14">
        <v>42365.0</v>
      </c>
      <c r="D2298" s="9" t="s">
        <v>61</v>
      </c>
      <c r="E2298" s="9" t="s">
        <v>202</v>
      </c>
      <c r="F2298" s="9" t="s">
        <v>172</v>
      </c>
      <c r="G2298" s="13">
        <v>2010.0</v>
      </c>
      <c r="H2298" s="13">
        <v>90625.0</v>
      </c>
      <c r="I2298" s="13">
        <v>1.0</v>
      </c>
      <c r="J2298" s="13">
        <v>390000.0</v>
      </c>
      <c r="K2298" s="9" t="s">
        <v>3369</v>
      </c>
      <c r="L2298" s="13">
        <v>3.6</v>
      </c>
      <c r="M2298" s="9" t="s">
        <v>3374</v>
      </c>
      <c r="N2298" s="13">
        <v>370958.0</v>
      </c>
      <c r="O2298" s="13">
        <v>378500.0</v>
      </c>
    </row>
    <row r="2299">
      <c r="A2299" s="13">
        <v>17340.0</v>
      </c>
      <c r="B2299" s="9" t="s">
        <v>5951</v>
      </c>
      <c r="C2299" s="14">
        <v>42235.0</v>
      </c>
      <c r="D2299" s="9" t="s">
        <v>273</v>
      </c>
      <c r="E2299" s="9" t="s">
        <v>2225</v>
      </c>
      <c r="F2299" s="9" t="s">
        <v>226</v>
      </c>
      <c r="G2299" s="13">
        <v>2012.0</v>
      </c>
      <c r="H2299" s="13">
        <v>8144.0</v>
      </c>
      <c r="I2299" s="13">
        <v>1.0</v>
      </c>
      <c r="J2299" s="13">
        <v>154000.0</v>
      </c>
      <c r="K2299" s="9" t="s">
        <v>3369</v>
      </c>
      <c r="L2299" s="13">
        <v>4.2</v>
      </c>
      <c r="M2299" s="9" t="s">
        <v>3370</v>
      </c>
      <c r="O2299" s="34"/>
    </row>
    <row r="2300">
      <c r="A2300" s="13">
        <v>130746.0</v>
      </c>
      <c r="B2300" s="9" t="s">
        <v>5952</v>
      </c>
      <c r="C2300" s="14">
        <v>42417.0</v>
      </c>
      <c r="D2300" s="9" t="s">
        <v>91</v>
      </c>
      <c r="E2300" s="9" t="s">
        <v>243</v>
      </c>
      <c r="F2300" s="9" t="s">
        <v>1235</v>
      </c>
      <c r="G2300" s="13">
        <v>2010.0</v>
      </c>
      <c r="H2300" s="13">
        <v>36215.0</v>
      </c>
      <c r="I2300" s="13">
        <v>3.0</v>
      </c>
      <c r="J2300" s="13">
        <v>500000.0</v>
      </c>
      <c r="K2300" s="9" t="s">
        <v>3376</v>
      </c>
      <c r="L2300" s="13">
        <v>3.3</v>
      </c>
      <c r="M2300" s="9" t="s">
        <v>3370</v>
      </c>
      <c r="O2300" s="13">
        <v>487135.0</v>
      </c>
    </row>
    <row r="2301">
      <c r="A2301" s="13">
        <v>214432.0</v>
      </c>
      <c r="B2301" s="9" t="s">
        <v>5953</v>
      </c>
      <c r="C2301" s="14">
        <v>42443.0</v>
      </c>
      <c r="D2301" s="9" t="s">
        <v>91</v>
      </c>
      <c r="E2301" s="9" t="s">
        <v>243</v>
      </c>
      <c r="F2301" s="9" t="s">
        <v>136</v>
      </c>
      <c r="G2301" s="13">
        <v>2011.0</v>
      </c>
      <c r="H2301" s="13">
        <v>79095.0</v>
      </c>
      <c r="I2301" s="13">
        <v>2.0</v>
      </c>
      <c r="J2301" s="13">
        <v>590000.0</v>
      </c>
      <c r="K2301" s="9" t="s">
        <v>3369</v>
      </c>
      <c r="L2301" s="13">
        <v>3.5</v>
      </c>
      <c r="M2301" s="9" t="s">
        <v>3372</v>
      </c>
      <c r="O2301" s="13">
        <v>544500.0</v>
      </c>
    </row>
    <row r="2302">
      <c r="A2302" s="13">
        <v>68519.0</v>
      </c>
      <c r="B2302" s="9" t="s">
        <v>5954</v>
      </c>
      <c r="C2302" s="14">
        <v>42322.0</v>
      </c>
      <c r="D2302" s="9" t="s">
        <v>77</v>
      </c>
      <c r="E2302" s="9" t="s">
        <v>84</v>
      </c>
      <c r="F2302" s="9" t="s">
        <v>5955</v>
      </c>
      <c r="G2302" s="13">
        <v>2007.0</v>
      </c>
      <c r="H2302" s="13">
        <v>39681.0</v>
      </c>
      <c r="I2302" s="13">
        <v>1.0</v>
      </c>
      <c r="J2302" s="13">
        <v>820000.0</v>
      </c>
      <c r="K2302" s="9" t="s">
        <v>3383</v>
      </c>
      <c r="L2302" s="13">
        <v>3.1</v>
      </c>
      <c r="M2302" s="9" t="s">
        <v>3370</v>
      </c>
      <c r="O2302" s="13">
        <v>706800.0</v>
      </c>
    </row>
    <row r="2303">
      <c r="A2303" s="13">
        <v>133499.0</v>
      </c>
      <c r="B2303" s="35" t="s">
        <v>5956</v>
      </c>
      <c r="C2303" s="14">
        <v>42419.0</v>
      </c>
      <c r="D2303" s="9" t="s">
        <v>61</v>
      </c>
      <c r="E2303" s="9" t="s">
        <v>1831</v>
      </c>
      <c r="F2303" s="9" t="s">
        <v>1839</v>
      </c>
      <c r="G2303" s="13">
        <v>2012.0</v>
      </c>
      <c r="H2303" s="13">
        <v>12191.0</v>
      </c>
      <c r="I2303" s="13">
        <v>2.0</v>
      </c>
      <c r="J2303" s="13">
        <v>300000.0</v>
      </c>
      <c r="K2303" s="9" t="s">
        <v>3385</v>
      </c>
      <c r="L2303" s="13">
        <v>4.1</v>
      </c>
      <c r="M2303" s="9" t="s">
        <v>3372</v>
      </c>
      <c r="N2303" s="13">
        <v>233633.0</v>
      </c>
      <c r="O2303" s="13">
        <v>215820.0</v>
      </c>
    </row>
    <row r="2304">
      <c r="A2304" s="13">
        <v>89466.0</v>
      </c>
      <c r="B2304" s="9" t="s">
        <v>5957</v>
      </c>
      <c r="C2304" s="14">
        <v>42339.0</v>
      </c>
      <c r="D2304" s="9" t="s">
        <v>91</v>
      </c>
      <c r="E2304" s="9" t="s">
        <v>1223</v>
      </c>
      <c r="F2304" s="9" t="s">
        <v>1620</v>
      </c>
      <c r="G2304" s="13">
        <v>2013.0</v>
      </c>
      <c r="H2304" s="13">
        <v>15104.0</v>
      </c>
      <c r="I2304" s="13">
        <v>1.0</v>
      </c>
      <c r="J2304" s="13">
        <v>325000.0</v>
      </c>
      <c r="K2304" s="9" t="s">
        <v>3369</v>
      </c>
      <c r="L2304" s="13">
        <v>4.4</v>
      </c>
      <c r="M2304" s="9" t="s">
        <v>3374</v>
      </c>
      <c r="O2304" s="13">
        <v>304800.0</v>
      </c>
    </row>
    <row r="2305">
      <c r="A2305" s="13">
        <v>105486.0</v>
      </c>
      <c r="B2305" s="35" t="s">
        <v>5958</v>
      </c>
      <c r="C2305" s="14">
        <v>42368.0</v>
      </c>
      <c r="D2305" s="9" t="s">
        <v>91</v>
      </c>
      <c r="E2305" s="9" t="s">
        <v>1432</v>
      </c>
      <c r="F2305" s="9" t="s">
        <v>1443</v>
      </c>
      <c r="G2305" s="13">
        <v>2004.0</v>
      </c>
      <c r="H2305" s="13">
        <v>49391.0</v>
      </c>
      <c r="I2305" s="13">
        <v>2.0</v>
      </c>
      <c r="J2305" s="13">
        <v>350000.0</v>
      </c>
      <c r="K2305" s="9" t="s">
        <v>3369</v>
      </c>
      <c r="L2305" s="13">
        <v>2.9</v>
      </c>
      <c r="M2305" s="9" t="s">
        <v>3372</v>
      </c>
      <c r="O2305" s="13">
        <v>116730.0</v>
      </c>
    </row>
    <row r="2306">
      <c r="A2306" s="13">
        <v>109497.0</v>
      </c>
      <c r="B2306" s="9" t="s">
        <v>5959</v>
      </c>
      <c r="C2306" s="14">
        <v>42377.0</v>
      </c>
      <c r="D2306" s="9" t="s">
        <v>91</v>
      </c>
      <c r="E2306" s="9" t="s">
        <v>92</v>
      </c>
      <c r="F2306" s="9" t="s">
        <v>1012</v>
      </c>
      <c r="G2306" s="13">
        <v>2008.0</v>
      </c>
      <c r="H2306" s="13">
        <v>88005.0</v>
      </c>
      <c r="I2306" s="13">
        <v>2.0</v>
      </c>
      <c r="J2306" s="13">
        <v>350000.0</v>
      </c>
      <c r="K2306" s="9" t="s">
        <v>3369</v>
      </c>
      <c r="L2306" s="13">
        <v>3.1</v>
      </c>
      <c r="M2306" s="9" t="s">
        <v>3372</v>
      </c>
    </row>
    <row r="2307">
      <c r="A2307" s="13">
        <v>218961.0</v>
      </c>
      <c r="B2307" s="9" t="s">
        <v>5960</v>
      </c>
      <c r="C2307" s="14">
        <v>42443.0</v>
      </c>
      <c r="D2307" s="9" t="s">
        <v>273</v>
      </c>
      <c r="E2307" s="9" t="s">
        <v>2225</v>
      </c>
      <c r="F2307" s="9" t="s">
        <v>2743</v>
      </c>
      <c r="G2307" s="13">
        <v>2014.0</v>
      </c>
      <c r="H2307" s="13">
        <v>17930.0</v>
      </c>
      <c r="I2307" s="13">
        <v>1.0</v>
      </c>
      <c r="J2307" s="13">
        <v>160000.0</v>
      </c>
      <c r="K2307" s="9" t="s">
        <v>3383</v>
      </c>
      <c r="L2307" s="13">
        <v>4.4</v>
      </c>
      <c r="M2307" s="9" t="s">
        <v>3372</v>
      </c>
      <c r="O2307" s="13">
        <v>195900.0</v>
      </c>
    </row>
    <row r="2308">
      <c r="A2308" s="13">
        <v>101996.0</v>
      </c>
      <c r="B2308" s="9" t="s">
        <v>5961</v>
      </c>
      <c r="C2308" s="14">
        <v>42360.0</v>
      </c>
      <c r="D2308" s="9" t="s">
        <v>25</v>
      </c>
      <c r="E2308" s="9" t="s">
        <v>195</v>
      </c>
      <c r="F2308" s="9" t="s">
        <v>5962</v>
      </c>
      <c r="G2308" s="13">
        <v>2014.0</v>
      </c>
      <c r="H2308" s="13">
        <v>7824.0</v>
      </c>
      <c r="I2308" s="13">
        <v>1.0</v>
      </c>
      <c r="J2308" s="13">
        <v>1050000.0</v>
      </c>
      <c r="K2308" s="9" t="s">
        <v>3376</v>
      </c>
      <c r="L2308" s="13">
        <v>3.9</v>
      </c>
      <c r="M2308" s="9" t="s">
        <v>3370</v>
      </c>
      <c r="O2308" s="34"/>
    </row>
    <row r="2309">
      <c r="A2309" s="13">
        <v>78745.0</v>
      </c>
      <c r="B2309" s="9" t="s">
        <v>5963</v>
      </c>
      <c r="C2309" s="14">
        <v>42331.0</v>
      </c>
      <c r="D2309" s="9" t="s">
        <v>273</v>
      </c>
      <c r="E2309" s="9" t="s">
        <v>2225</v>
      </c>
      <c r="F2309" s="9" t="s">
        <v>226</v>
      </c>
      <c r="G2309" s="13">
        <v>2011.0</v>
      </c>
      <c r="H2309" s="13">
        <v>22324.0</v>
      </c>
      <c r="I2309" s="13">
        <v>1.0</v>
      </c>
      <c r="J2309" s="13">
        <v>160000.0</v>
      </c>
      <c r="K2309" s="9" t="s">
        <v>3369</v>
      </c>
      <c r="L2309" s="13">
        <v>4.0</v>
      </c>
      <c r="M2309" s="9" t="s">
        <v>3370</v>
      </c>
      <c r="N2309" s="13">
        <v>78156.0</v>
      </c>
      <c r="O2309" s="13">
        <v>103800.0</v>
      </c>
    </row>
    <row r="2310">
      <c r="A2310" s="13">
        <v>210165.0</v>
      </c>
      <c r="B2310" s="9" t="s">
        <v>5964</v>
      </c>
      <c r="C2310" s="14">
        <v>42432.0</v>
      </c>
      <c r="D2310" s="9" t="s">
        <v>91</v>
      </c>
      <c r="E2310" s="9" t="s">
        <v>92</v>
      </c>
      <c r="F2310" s="9" t="s">
        <v>124</v>
      </c>
      <c r="G2310" s="13">
        <v>2012.0</v>
      </c>
      <c r="H2310" s="13">
        <v>28819.0</v>
      </c>
      <c r="I2310" s="13">
        <v>1.0</v>
      </c>
      <c r="J2310" s="13">
        <v>780000.0</v>
      </c>
      <c r="K2310" s="9" t="s">
        <v>3369</v>
      </c>
      <c r="L2310" s="13">
        <v>4.0</v>
      </c>
      <c r="M2310" s="9" t="s">
        <v>3370</v>
      </c>
      <c r="O2310" s="13">
        <v>874300.0</v>
      </c>
    </row>
    <row r="2311">
      <c r="A2311" s="13">
        <v>111824.0</v>
      </c>
      <c r="B2311" s="9" t="s">
        <v>5965</v>
      </c>
      <c r="C2311" s="14">
        <v>42385.0</v>
      </c>
      <c r="D2311" s="9" t="s">
        <v>91</v>
      </c>
      <c r="E2311" s="9" t="s">
        <v>243</v>
      </c>
      <c r="F2311" s="9" t="s">
        <v>136</v>
      </c>
      <c r="G2311" s="13">
        <v>2012.0</v>
      </c>
      <c r="H2311" s="13">
        <v>60731.0</v>
      </c>
      <c r="I2311" s="13">
        <v>1.0</v>
      </c>
      <c r="J2311" s="13">
        <v>490000.0</v>
      </c>
      <c r="K2311" s="9" t="s">
        <v>3369</v>
      </c>
      <c r="L2311" s="13">
        <v>3.3</v>
      </c>
      <c r="M2311" s="9" t="s">
        <v>3370</v>
      </c>
      <c r="O2311" s="13">
        <v>678700.0</v>
      </c>
    </row>
    <row r="2312">
      <c r="A2312" s="13">
        <v>100522.0</v>
      </c>
      <c r="B2312" s="9" t="s">
        <v>5966</v>
      </c>
      <c r="C2312" s="14">
        <v>42358.0</v>
      </c>
      <c r="D2312" s="9" t="s">
        <v>77</v>
      </c>
      <c r="E2312" s="9" t="s">
        <v>1289</v>
      </c>
      <c r="F2312" s="9" t="s">
        <v>2763</v>
      </c>
      <c r="G2312" s="13">
        <v>2009.0</v>
      </c>
      <c r="H2312" s="13">
        <v>58195.0</v>
      </c>
      <c r="I2312" s="13">
        <v>1.0</v>
      </c>
      <c r="J2312" s="13">
        <v>300000.0</v>
      </c>
      <c r="K2312" s="9" t="s">
        <v>3369</v>
      </c>
      <c r="L2312" s="13">
        <v>2.9</v>
      </c>
      <c r="M2312" s="9" t="s">
        <v>3370</v>
      </c>
      <c r="O2312" s="13">
        <v>265400.0</v>
      </c>
    </row>
    <row r="2313">
      <c r="A2313" s="13">
        <v>104389.0</v>
      </c>
      <c r="B2313" s="9" t="s">
        <v>5967</v>
      </c>
      <c r="C2313" s="14">
        <v>42367.0</v>
      </c>
      <c r="D2313" s="9" t="s">
        <v>273</v>
      </c>
      <c r="E2313" s="9" t="s">
        <v>292</v>
      </c>
      <c r="F2313" s="9" t="s">
        <v>2769</v>
      </c>
      <c r="G2313" s="13">
        <v>2007.0</v>
      </c>
      <c r="H2313" s="13">
        <v>145033.0</v>
      </c>
      <c r="I2313" s="13">
        <v>1.0</v>
      </c>
      <c r="J2313" s="13">
        <v>250000.0</v>
      </c>
      <c r="K2313" s="9" t="s">
        <v>3383</v>
      </c>
      <c r="L2313" s="13">
        <v>2.5</v>
      </c>
      <c r="M2313" s="9" t="s">
        <v>3374</v>
      </c>
      <c r="O2313" s="13">
        <v>303400.0</v>
      </c>
    </row>
    <row r="2314">
      <c r="A2314" s="13">
        <v>67987.0</v>
      </c>
      <c r="B2314" s="9" t="s">
        <v>5968</v>
      </c>
      <c r="C2314" s="14">
        <v>42333.0</v>
      </c>
      <c r="D2314" s="9" t="s">
        <v>91</v>
      </c>
      <c r="E2314" s="9" t="s">
        <v>1826</v>
      </c>
      <c r="F2314" s="9" t="s">
        <v>1120</v>
      </c>
      <c r="G2314" s="13">
        <v>2008.0</v>
      </c>
      <c r="H2314" s="13">
        <v>40648.0</v>
      </c>
      <c r="I2314" s="13">
        <v>1.0</v>
      </c>
      <c r="J2314" s="13">
        <v>270000.0</v>
      </c>
      <c r="K2314" s="9" t="s">
        <v>3369</v>
      </c>
      <c r="L2314" s="13">
        <v>2.5</v>
      </c>
      <c r="M2314" s="9" t="s">
        <v>3370</v>
      </c>
      <c r="N2314" s="13">
        <v>201414.0</v>
      </c>
      <c r="O2314" s="13">
        <v>218500.0</v>
      </c>
    </row>
    <row r="2315">
      <c r="A2315" s="13">
        <v>227549.0</v>
      </c>
      <c r="B2315" s="9" t="s">
        <v>5969</v>
      </c>
      <c r="C2315" s="14">
        <v>42455.0</v>
      </c>
      <c r="D2315" s="9" t="s">
        <v>32</v>
      </c>
      <c r="E2315" s="9" t="s">
        <v>33</v>
      </c>
      <c r="F2315" s="9" t="s">
        <v>39</v>
      </c>
      <c r="G2315" s="13">
        <v>2014.0</v>
      </c>
      <c r="H2315" s="13">
        <v>34635.0</v>
      </c>
      <c r="I2315" s="13">
        <v>1.0</v>
      </c>
      <c r="J2315" s="13">
        <v>1200000.0</v>
      </c>
      <c r="K2315" s="9" t="s">
        <v>3385</v>
      </c>
      <c r="L2315" s="13">
        <v>4.5</v>
      </c>
      <c r="M2315" s="9" t="s">
        <v>3372</v>
      </c>
      <c r="O2315" s="13">
        <v>1178100.0</v>
      </c>
    </row>
    <row r="2316">
      <c r="A2316" s="13">
        <v>64106.0</v>
      </c>
      <c r="B2316" s="9" t="s">
        <v>5970</v>
      </c>
      <c r="C2316" s="14">
        <v>42311.0</v>
      </c>
      <c r="D2316" s="9" t="s">
        <v>61</v>
      </c>
      <c r="E2316" s="9" t="s">
        <v>1831</v>
      </c>
      <c r="F2316" s="9" t="s">
        <v>1839</v>
      </c>
      <c r="G2316" s="13">
        <v>2010.0</v>
      </c>
      <c r="H2316" s="13">
        <v>34247.0</v>
      </c>
      <c r="I2316" s="13">
        <v>2.0</v>
      </c>
      <c r="J2316" s="13">
        <v>235000.0</v>
      </c>
      <c r="K2316" s="9" t="s">
        <v>3369</v>
      </c>
      <c r="L2316" s="13">
        <v>3.9</v>
      </c>
      <c r="M2316" s="9" t="s">
        <v>3374</v>
      </c>
      <c r="N2316" s="13">
        <v>206225.0</v>
      </c>
      <c r="O2316" s="34"/>
    </row>
    <row r="2317">
      <c r="A2317" s="13">
        <v>112026.0</v>
      </c>
      <c r="B2317" s="9" t="s">
        <v>5971</v>
      </c>
      <c r="C2317" s="14">
        <v>42382.0</v>
      </c>
      <c r="D2317" s="9" t="s">
        <v>36</v>
      </c>
      <c r="E2317" s="9" t="s">
        <v>2331</v>
      </c>
      <c r="F2317" s="9" t="s">
        <v>2572</v>
      </c>
      <c r="G2317" s="13">
        <v>2008.0</v>
      </c>
      <c r="H2317" s="13">
        <v>42674.0</v>
      </c>
      <c r="I2317" s="13">
        <v>2.0</v>
      </c>
      <c r="J2317" s="13">
        <v>190000.0</v>
      </c>
      <c r="K2317" s="9" t="s">
        <v>3369</v>
      </c>
      <c r="L2317" s="13">
        <v>3.3</v>
      </c>
      <c r="M2317" s="9" t="s">
        <v>3370</v>
      </c>
      <c r="O2317" s="13">
        <v>144990.0</v>
      </c>
    </row>
    <row r="2318">
      <c r="A2318" s="13">
        <v>104432.0</v>
      </c>
      <c r="B2318" s="9" t="s">
        <v>5972</v>
      </c>
      <c r="C2318" s="14">
        <v>42365.0</v>
      </c>
      <c r="D2318" s="9" t="s">
        <v>32</v>
      </c>
      <c r="E2318" s="9" t="s">
        <v>3789</v>
      </c>
      <c r="F2318" s="9" t="s">
        <v>5973</v>
      </c>
      <c r="G2318" s="13">
        <v>2012.0</v>
      </c>
      <c r="H2318" s="13">
        <v>32532.0</v>
      </c>
      <c r="I2318" s="13">
        <v>1.0</v>
      </c>
      <c r="J2318" s="13">
        <v>525000.0</v>
      </c>
      <c r="K2318" s="9" t="s">
        <v>3369</v>
      </c>
      <c r="L2318" s="13">
        <v>4.3</v>
      </c>
      <c r="M2318" s="9" t="s">
        <v>3374</v>
      </c>
      <c r="O2318" s="13">
        <v>596200.0</v>
      </c>
    </row>
    <row r="2319">
      <c r="A2319" s="13">
        <v>110641.0</v>
      </c>
      <c r="B2319" s="9" t="s">
        <v>5974</v>
      </c>
      <c r="C2319" s="14">
        <v>42381.0</v>
      </c>
      <c r="D2319" s="9" t="s">
        <v>91</v>
      </c>
      <c r="E2319" s="9" t="s">
        <v>1223</v>
      </c>
      <c r="F2319" s="9" t="s">
        <v>1620</v>
      </c>
      <c r="G2319" s="13">
        <v>2012.0</v>
      </c>
      <c r="H2319" s="13">
        <v>12241.0</v>
      </c>
      <c r="I2319" s="13">
        <v>1.0</v>
      </c>
      <c r="J2319" s="13">
        <v>290000.0</v>
      </c>
      <c r="K2319" s="9" t="s">
        <v>3383</v>
      </c>
      <c r="L2319" s="13">
        <v>4.0</v>
      </c>
      <c r="M2319" s="9" t="s">
        <v>3374</v>
      </c>
      <c r="O2319" s="13">
        <v>280300.0</v>
      </c>
    </row>
    <row r="2320">
      <c r="A2320" s="13">
        <v>93516.0</v>
      </c>
      <c r="B2320" s="9" t="s">
        <v>5975</v>
      </c>
      <c r="C2320" s="14">
        <v>42351.0</v>
      </c>
      <c r="D2320" s="9" t="s">
        <v>91</v>
      </c>
      <c r="E2320" s="9" t="s">
        <v>243</v>
      </c>
      <c r="F2320" s="9" t="s">
        <v>235</v>
      </c>
      <c r="G2320" s="13">
        <v>2014.0</v>
      </c>
      <c r="H2320" s="13">
        <v>12732.0</v>
      </c>
      <c r="I2320" s="13">
        <v>1.0</v>
      </c>
      <c r="J2320" s="13">
        <v>625000.0</v>
      </c>
      <c r="K2320" s="9" t="s">
        <v>3369</v>
      </c>
      <c r="L2320" s="13">
        <v>4.7</v>
      </c>
      <c r="M2320" s="9" t="s">
        <v>3372</v>
      </c>
      <c r="O2320" s="13">
        <v>580200.0</v>
      </c>
    </row>
    <row r="2321">
      <c r="A2321" s="13">
        <v>94035.0</v>
      </c>
      <c r="B2321" s="9" t="s">
        <v>5976</v>
      </c>
      <c r="C2321" s="14">
        <v>42349.0</v>
      </c>
      <c r="D2321" s="9" t="s">
        <v>77</v>
      </c>
      <c r="E2321" s="9" t="s">
        <v>623</v>
      </c>
      <c r="F2321" s="9" t="s">
        <v>786</v>
      </c>
      <c r="G2321" s="13">
        <v>2012.0</v>
      </c>
      <c r="H2321" s="13">
        <v>48852.0</v>
      </c>
      <c r="I2321" s="13">
        <v>1.0</v>
      </c>
      <c r="J2321" s="13">
        <v>480000.0</v>
      </c>
      <c r="K2321" s="9" t="s">
        <v>3376</v>
      </c>
      <c r="L2321" s="13">
        <v>4.2</v>
      </c>
      <c r="M2321" s="9" t="s">
        <v>3370</v>
      </c>
      <c r="O2321" s="13">
        <v>437800.0</v>
      </c>
    </row>
    <row r="2322">
      <c r="A2322" s="13">
        <v>113556.0</v>
      </c>
      <c r="B2322" s="9" t="s">
        <v>5977</v>
      </c>
      <c r="C2322" s="14">
        <v>42386.0</v>
      </c>
      <c r="D2322" s="9" t="s">
        <v>64</v>
      </c>
      <c r="E2322" s="9" t="s">
        <v>174</v>
      </c>
      <c r="F2322" s="9" t="s">
        <v>175</v>
      </c>
      <c r="G2322" s="13">
        <v>2012.0</v>
      </c>
      <c r="H2322" s="13">
        <v>34788.0</v>
      </c>
      <c r="I2322" s="13">
        <v>2.0</v>
      </c>
      <c r="J2322" s="13">
        <v>650000.0</v>
      </c>
      <c r="K2322" s="9" t="s">
        <v>3387</v>
      </c>
      <c r="L2322" s="13">
        <v>3.6</v>
      </c>
      <c r="M2322" s="9" t="s">
        <v>3370</v>
      </c>
      <c r="O2322" s="13">
        <v>680940.0</v>
      </c>
    </row>
    <row r="2323">
      <c r="A2323" s="13">
        <v>19750.0</v>
      </c>
      <c r="B2323" s="9" t="s">
        <v>5978</v>
      </c>
      <c r="C2323" s="14">
        <v>42281.0</v>
      </c>
      <c r="D2323" s="9" t="s">
        <v>32</v>
      </c>
      <c r="E2323" s="9" t="s">
        <v>178</v>
      </c>
      <c r="F2323" s="9" t="s">
        <v>314</v>
      </c>
      <c r="G2323" s="13">
        <v>2014.0</v>
      </c>
      <c r="H2323" s="13">
        <v>14385.0</v>
      </c>
      <c r="I2323" s="13">
        <v>1.0</v>
      </c>
      <c r="J2323" s="13">
        <v>830000.0</v>
      </c>
      <c r="K2323" s="9" t="s">
        <v>3376</v>
      </c>
      <c r="L2323" s="13">
        <v>4.4</v>
      </c>
      <c r="M2323" s="9" t="s">
        <v>3370</v>
      </c>
      <c r="O2323" s="13">
        <v>840400.0</v>
      </c>
    </row>
    <row r="2324">
      <c r="A2324" s="13">
        <v>102266.0</v>
      </c>
      <c r="B2324" s="9" t="s">
        <v>5979</v>
      </c>
      <c r="C2324" s="14">
        <v>42361.0</v>
      </c>
      <c r="D2324" s="9" t="s">
        <v>25</v>
      </c>
      <c r="E2324" s="9" t="s">
        <v>119</v>
      </c>
      <c r="F2324" s="9" t="s">
        <v>3631</v>
      </c>
      <c r="G2324" s="13">
        <v>2009.0</v>
      </c>
      <c r="H2324" s="13">
        <v>75087.0</v>
      </c>
      <c r="I2324" s="13">
        <v>1.0</v>
      </c>
      <c r="J2324" s="13">
        <v>290000.0</v>
      </c>
      <c r="K2324" s="9" t="s">
        <v>3383</v>
      </c>
      <c r="L2324" s="13">
        <v>3.1</v>
      </c>
      <c r="M2324" s="9" t="s">
        <v>3370</v>
      </c>
      <c r="O2324" s="13">
        <v>312100.0</v>
      </c>
    </row>
    <row r="2325">
      <c r="A2325" s="13">
        <v>78521.0</v>
      </c>
      <c r="B2325" s="9" t="s">
        <v>5980</v>
      </c>
      <c r="C2325" s="14">
        <v>42340.0</v>
      </c>
      <c r="D2325" s="9" t="s">
        <v>91</v>
      </c>
      <c r="E2325" s="9" t="s">
        <v>243</v>
      </c>
      <c r="F2325" s="9" t="s">
        <v>235</v>
      </c>
      <c r="G2325" s="13">
        <v>2011.0</v>
      </c>
      <c r="H2325" s="13">
        <v>37788.0</v>
      </c>
      <c r="I2325" s="13">
        <v>2.0</v>
      </c>
      <c r="J2325" s="13">
        <v>520000.0</v>
      </c>
      <c r="K2325" s="9" t="s">
        <v>3369</v>
      </c>
      <c r="L2325" s="13">
        <v>4.0</v>
      </c>
      <c r="M2325" s="9" t="s">
        <v>3370</v>
      </c>
      <c r="O2325" s="34"/>
    </row>
    <row r="2326">
      <c r="A2326" s="13">
        <v>106314.0</v>
      </c>
      <c r="B2326" s="9" t="s">
        <v>5981</v>
      </c>
      <c r="C2326" s="14">
        <v>42375.0</v>
      </c>
      <c r="D2326" s="9" t="s">
        <v>81</v>
      </c>
      <c r="E2326" s="9" t="s">
        <v>624</v>
      </c>
      <c r="F2326" s="9" t="s">
        <v>1364</v>
      </c>
      <c r="G2326" s="13">
        <v>2007.0</v>
      </c>
      <c r="H2326" s="13">
        <v>59770.0</v>
      </c>
      <c r="I2326" s="13">
        <v>2.0</v>
      </c>
      <c r="J2326" s="13">
        <v>525000.0</v>
      </c>
      <c r="K2326" s="9" t="s">
        <v>3369</v>
      </c>
      <c r="L2326" s="13">
        <v>2.9</v>
      </c>
      <c r="M2326" s="9" t="s">
        <v>3372</v>
      </c>
      <c r="O2326" s="13">
        <v>393120.0</v>
      </c>
    </row>
    <row r="2327">
      <c r="A2327" s="13">
        <v>20505.0</v>
      </c>
      <c r="B2327" s="9" t="s">
        <v>5982</v>
      </c>
      <c r="C2327" s="14">
        <v>42286.0</v>
      </c>
      <c r="D2327" s="9" t="s">
        <v>61</v>
      </c>
      <c r="E2327" s="9" t="s">
        <v>202</v>
      </c>
      <c r="F2327" s="9" t="s">
        <v>203</v>
      </c>
      <c r="G2327" s="13">
        <v>2006.0</v>
      </c>
      <c r="H2327" s="13">
        <v>54988.0</v>
      </c>
      <c r="I2327" s="13">
        <v>1.0</v>
      </c>
      <c r="J2327" s="13">
        <v>415000.0</v>
      </c>
      <c r="K2327" s="9" t="s">
        <v>3369</v>
      </c>
      <c r="L2327" s="13">
        <v>2.0</v>
      </c>
      <c r="M2327" s="9" t="s">
        <v>3370</v>
      </c>
      <c r="N2327" s="13">
        <v>269067.0</v>
      </c>
      <c r="O2327" s="13">
        <v>232700.0</v>
      </c>
    </row>
    <row r="2328">
      <c r="A2328" s="13">
        <v>218082.0</v>
      </c>
      <c r="B2328" s="9" t="s">
        <v>5983</v>
      </c>
      <c r="C2328" s="14">
        <v>42442.0</v>
      </c>
      <c r="D2328" s="9" t="s">
        <v>36</v>
      </c>
      <c r="E2328" s="9" t="s">
        <v>2207</v>
      </c>
      <c r="F2328" s="9" t="s">
        <v>2164</v>
      </c>
      <c r="G2328" s="13">
        <v>2011.0</v>
      </c>
      <c r="H2328" s="13">
        <v>31703.0</v>
      </c>
      <c r="I2328" s="13">
        <v>1.0</v>
      </c>
      <c r="J2328" s="13">
        <v>200000.0</v>
      </c>
      <c r="K2328" s="9" t="s">
        <v>3387</v>
      </c>
      <c r="L2328" s="13">
        <v>3.5</v>
      </c>
      <c r="M2328" s="9" t="s">
        <v>3372</v>
      </c>
      <c r="O2328" s="13">
        <v>207100.0</v>
      </c>
    </row>
    <row r="2329">
      <c r="A2329" s="13">
        <v>21019.0</v>
      </c>
      <c r="B2329" s="9" t="s">
        <v>5984</v>
      </c>
      <c r="C2329" s="14">
        <v>42290.0</v>
      </c>
      <c r="D2329" s="9" t="s">
        <v>61</v>
      </c>
      <c r="E2329" s="9" t="s">
        <v>1588</v>
      </c>
      <c r="F2329" s="9" t="s">
        <v>1835</v>
      </c>
      <c r="G2329" s="13">
        <v>2012.0</v>
      </c>
      <c r="H2329" s="13">
        <v>7676.0</v>
      </c>
      <c r="I2329" s="13">
        <v>1.0</v>
      </c>
      <c r="J2329" s="13">
        <v>365000.0</v>
      </c>
      <c r="K2329" s="9" t="s">
        <v>3369</v>
      </c>
      <c r="L2329" s="13">
        <v>4.2</v>
      </c>
      <c r="M2329" s="9" t="s">
        <v>3374</v>
      </c>
      <c r="O2329" s="34"/>
    </row>
    <row r="2330">
      <c r="A2330" s="13">
        <v>125988.0</v>
      </c>
      <c r="B2330" s="9" t="s">
        <v>5985</v>
      </c>
      <c r="C2330" s="14">
        <v>42409.0</v>
      </c>
      <c r="D2330" s="9" t="s">
        <v>61</v>
      </c>
      <c r="E2330" s="9" t="s">
        <v>1588</v>
      </c>
      <c r="F2330" s="9" t="s">
        <v>2136</v>
      </c>
      <c r="G2330" s="13">
        <v>2010.0</v>
      </c>
      <c r="H2330" s="13">
        <v>16657.0</v>
      </c>
      <c r="I2330" s="13">
        <v>1.0</v>
      </c>
      <c r="J2330" s="13">
        <v>340000.0</v>
      </c>
      <c r="K2330" s="9" t="s">
        <v>3369</v>
      </c>
      <c r="L2330" s="13">
        <v>3.6</v>
      </c>
      <c r="M2330" s="9" t="s">
        <v>3372</v>
      </c>
      <c r="O2330" s="13">
        <v>281500.0</v>
      </c>
    </row>
    <row r="2331">
      <c r="A2331" s="13">
        <v>105110.0</v>
      </c>
      <c r="B2331" s="9" t="s">
        <v>5986</v>
      </c>
      <c r="C2331" s="14">
        <v>42367.0</v>
      </c>
      <c r="D2331" s="9" t="s">
        <v>61</v>
      </c>
      <c r="E2331" s="9" t="s">
        <v>443</v>
      </c>
      <c r="F2331" s="9" t="s">
        <v>444</v>
      </c>
      <c r="G2331" s="13">
        <v>2010.0</v>
      </c>
      <c r="H2331" s="13">
        <v>111432.0</v>
      </c>
      <c r="I2331" s="13">
        <v>2.0</v>
      </c>
      <c r="J2331" s="13">
        <v>355000.0</v>
      </c>
      <c r="K2331" s="9" t="s">
        <v>3369</v>
      </c>
      <c r="L2331" s="13">
        <v>2.9</v>
      </c>
      <c r="M2331" s="9" t="s">
        <v>3372</v>
      </c>
      <c r="N2331" s="13">
        <v>306211.0</v>
      </c>
      <c r="O2331" s="13">
        <v>330660.0</v>
      </c>
    </row>
    <row r="2332">
      <c r="A2332" s="13">
        <v>16622.0</v>
      </c>
      <c r="B2332" s="9" t="s">
        <v>5987</v>
      </c>
      <c r="C2332" s="14">
        <v>42210.0</v>
      </c>
      <c r="D2332" s="9" t="s">
        <v>91</v>
      </c>
      <c r="E2332" s="9" t="s">
        <v>1726</v>
      </c>
      <c r="F2332" s="9" t="s">
        <v>5988</v>
      </c>
      <c r="G2332" s="13">
        <v>2008.0</v>
      </c>
      <c r="H2332" s="13">
        <v>46600.0</v>
      </c>
      <c r="I2332" s="13">
        <v>2.0</v>
      </c>
      <c r="J2332" s="13">
        <v>260000.0</v>
      </c>
      <c r="K2332" s="9" t="s">
        <v>3376</v>
      </c>
      <c r="L2332" s="13">
        <v>3.6</v>
      </c>
      <c r="M2332" s="9" t="s">
        <v>3374</v>
      </c>
      <c r="O2332" s="13">
        <v>191610.0</v>
      </c>
    </row>
    <row r="2333">
      <c r="A2333" s="13">
        <v>132769.0</v>
      </c>
      <c r="B2333" s="9" t="s">
        <v>5989</v>
      </c>
      <c r="C2333" s="14">
        <v>42418.0</v>
      </c>
      <c r="D2333" s="9" t="s">
        <v>25</v>
      </c>
      <c r="E2333" s="9" t="s">
        <v>195</v>
      </c>
      <c r="F2333" s="9" t="s">
        <v>221</v>
      </c>
      <c r="G2333" s="13">
        <v>2012.0</v>
      </c>
      <c r="H2333" s="13">
        <v>59478.0</v>
      </c>
      <c r="I2333" s="13">
        <v>1.0</v>
      </c>
      <c r="J2333" s="13">
        <v>650000.0</v>
      </c>
      <c r="K2333" s="9" t="s">
        <v>3385</v>
      </c>
      <c r="L2333" s="13">
        <v>3.5</v>
      </c>
      <c r="M2333" s="9" t="s">
        <v>3372</v>
      </c>
    </row>
    <row r="2334">
      <c r="A2334" s="13">
        <v>127723.0</v>
      </c>
      <c r="B2334" s="9" t="s">
        <v>5990</v>
      </c>
      <c r="C2334" s="14">
        <v>42411.0</v>
      </c>
      <c r="D2334" s="9" t="s">
        <v>542</v>
      </c>
      <c r="E2334" s="9" t="s">
        <v>543</v>
      </c>
      <c r="F2334" s="9" t="s">
        <v>3928</v>
      </c>
      <c r="G2334" s="13">
        <v>2014.0</v>
      </c>
      <c r="H2334" s="13">
        <v>25255.0</v>
      </c>
      <c r="I2334" s="13">
        <v>1.0</v>
      </c>
      <c r="J2334" s="13">
        <v>565000.0</v>
      </c>
      <c r="K2334" s="9" t="s">
        <v>3387</v>
      </c>
      <c r="L2334" s="13">
        <v>3.8</v>
      </c>
      <c r="M2334" s="9" t="s">
        <v>3370</v>
      </c>
      <c r="O2334" s="13">
        <v>612800.0</v>
      </c>
    </row>
    <row r="2335">
      <c r="A2335" s="13">
        <v>20543.0</v>
      </c>
      <c r="B2335" s="9" t="s">
        <v>5991</v>
      </c>
      <c r="C2335" s="14">
        <v>42286.0</v>
      </c>
      <c r="D2335" s="9" t="s">
        <v>64</v>
      </c>
      <c r="E2335" s="9" t="s">
        <v>3782</v>
      </c>
      <c r="F2335" s="9" t="s">
        <v>5992</v>
      </c>
      <c r="G2335" s="13">
        <v>2009.0</v>
      </c>
      <c r="H2335" s="13">
        <v>71704.0</v>
      </c>
      <c r="I2335" s="13">
        <v>1.0</v>
      </c>
      <c r="J2335" s="13">
        <v>850000.0</v>
      </c>
      <c r="K2335" s="9" t="s">
        <v>3369</v>
      </c>
      <c r="L2335" s="13">
        <v>2.9</v>
      </c>
      <c r="M2335" s="9" t="s">
        <v>3370</v>
      </c>
      <c r="O2335" s="13">
        <v>505700.0</v>
      </c>
    </row>
    <row r="2336">
      <c r="A2336" s="13">
        <v>117150.0</v>
      </c>
      <c r="B2336" s="9" t="s">
        <v>5993</v>
      </c>
      <c r="C2336" s="14">
        <v>42393.0</v>
      </c>
      <c r="D2336" s="9" t="s">
        <v>91</v>
      </c>
      <c r="E2336" s="9" t="s">
        <v>546</v>
      </c>
      <c r="F2336" s="9" t="s">
        <v>483</v>
      </c>
      <c r="G2336" s="13">
        <v>2014.0</v>
      </c>
      <c r="H2336" s="13">
        <v>15451.0</v>
      </c>
      <c r="I2336" s="13">
        <v>1.0</v>
      </c>
      <c r="J2336" s="13">
        <v>530000.0</v>
      </c>
      <c r="K2336" s="9" t="s">
        <v>3376</v>
      </c>
      <c r="L2336" s="13">
        <v>4.2</v>
      </c>
      <c r="M2336" s="9" t="s">
        <v>3370</v>
      </c>
      <c r="O2336" s="13">
        <v>555900.0</v>
      </c>
    </row>
    <row r="2337">
      <c r="A2337" s="13">
        <v>70895.0</v>
      </c>
      <c r="B2337" s="9" t="s">
        <v>5994</v>
      </c>
      <c r="C2337" s="14">
        <v>42326.0</v>
      </c>
      <c r="D2337" s="9" t="s">
        <v>273</v>
      </c>
      <c r="E2337" s="9" t="s">
        <v>2225</v>
      </c>
      <c r="F2337" s="9" t="s">
        <v>2470</v>
      </c>
      <c r="G2337" s="13">
        <v>2012.0</v>
      </c>
      <c r="H2337" s="13">
        <v>9088.0</v>
      </c>
      <c r="I2337" s="13">
        <v>1.0</v>
      </c>
      <c r="J2337" s="13">
        <v>115000.0</v>
      </c>
      <c r="K2337" s="9" t="s">
        <v>3369</v>
      </c>
      <c r="L2337" s="13">
        <v>4.3</v>
      </c>
      <c r="M2337" s="9" t="s">
        <v>3418</v>
      </c>
      <c r="O2337" s="34"/>
    </row>
    <row r="2338">
      <c r="A2338" s="13">
        <v>219260.0</v>
      </c>
      <c r="B2338" s="9" t="s">
        <v>5995</v>
      </c>
      <c r="C2338" s="14">
        <v>42449.0</v>
      </c>
      <c r="D2338" s="9" t="s">
        <v>61</v>
      </c>
      <c r="E2338" s="9" t="s">
        <v>240</v>
      </c>
      <c r="F2338" s="9" t="s">
        <v>306</v>
      </c>
      <c r="G2338" s="13">
        <v>2008.0</v>
      </c>
      <c r="H2338" s="13">
        <v>47227.0</v>
      </c>
      <c r="I2338" s="13">
        <v>2.0</v>
      </c>
      <c r="J2338" s="13">
        <v>300000.0</v>
      </c>
      <c r="K2338" s="9" t="s">
        <v>3383</v>
      </c>
      <c r="L2338" s="13">
        <v>3.4</v>
      </c>
      <c r="M2338" s="9" t="s">
        <v>3372</v>
      </c>
      <c r="O2338" s="13">
        <v>264690.0</v>
      </c>
    </row>
    <row r="2339">
      <c r="A2339" s="13">
        <v>73976.0</v>
      </c>
      <c r="B2339" s="9" t="s">
        <v>5996</v>
      </c>
      <c r="C2339" s="14">
        <v>42322.0</v>
      </c>
      <c r="D2339" s="9" t="s">
        <v>36</v>
      </c>
      <c r="E2339" s="9" t="s">
        <v>37</v>
      </c>
      <c r="F2339" s="9" t="s">
        <v>38</v>
      </c>
      <c r="G2339" s="13">
        <v>2011.0</v>
      </c>
      <c r="H2339" s="13">
        <v>38238.0</v>
      </c>
      <c r="I2339" s="13">
        <v>1.0</v>
      </c>
      <c r="J2339" s="13">
        <v>850000.0</v>
      </c>
      <c r="K2339" s="9" t="s">
        <v>3369</v>
      </c>
      <c r="L2339" s="13">
        <v>3.9</v>
      </c>
      <c r="M2339" s="9" t="s">
        <v>3374</v>
      </c>
      <c r="O2339" s="13">
        <v>1013600.0</v>
      </c>
    </row>
    <row r="2340">
      <c r="A2340" s="13">
        <v>105336.0</v>
      </c>
      <c r="B2340" s="35" t="s">
        <v>5997</v>
      </c>
      <c r="C2340" s="14">
        <v>42368.0</v>
      </c>
      <c r="D2340" s="9" t="s">
        <v>61</v>
      </c>
      <c r="E2340" s="9" t="s">
        <v>443</v>
      </c>
      <c r="F2340" s="9" t="s">
        <v>444</v>
      </c>
      <c r="G2340" s="13">
        <v>2010.0</v>
      </c>
      <c r="H2340" s="13">
        <v>71004.0</v>
      </c>
      <c r="I2340" s="13">
        <v>2.0</v>
      </c>
      <c r="J2340" s="13">
        <v>380000.0</v>
      </c>
      <c r="K2340" s="9" t="s">
        <v>3385</v>
      </c>
      <c r="L2340" s="13">
        <v>4.0</v>
      </c>
      <c r="M2340" s="9" t="s">
        <v>3418</v>
      </c>
      <c r="N2340" s="13">
        <v>350031.0</v>
      </c>
      <c r="O2340" s="13">
        <v>345240.0</v>
      </c>
    </row>
    <row r="2341">
      <c r="A2341" s="13">
        <v>116655.0</v>
      </c>
      <c r="B2341" s="9" t="s">
        <v>5998</v>
      </c>
      <c r="C2341" s="14">
        <v>42391.0</v>
      </c>
      <c r="D2341" s="9" t="s">
        <v>36</v>
      </c>
      <c r="E2341" s="9" t="s">
        <v>2754</v>
      </c>
      <c r="F2341" s="9" t="s">
        <v>224</v>
      </c>
      <c r="G2341" s="13">
        <v>2008.0</v>
      </c>
      <c r="H2341" s="13">
        <v>87142.0</v>
      </c>
      <c r="I2341" s="13">
        <v>2.0</v>
      </c>
      <c r="J2341" s="13">
        <v>780000.0</v>
      </c>
      <c r="K2341" s="9" t="s">
        <v>3369</v>
      </c>
      <c r="L2341" s="13">
        <v>3.1</v>
      </c>
      <c r="M2341" s="9" t="s">
        <v>3372</v>
      </c>
      <c r="O2341" s="13">
        <v>592200.0</v>
      </c>
    </row>
    <row r="2342">
      <c r="A2342" s="13">
        <v>226531.0</v>
      </c>
      <c r="B2342" s="9" t="s">
        <v>5999</v>
      </c>
      <c r="C2342" s="14">
        <v>42454.0</v>
      </c>
      <c r="D2342" s="9" t="s">
        <v>81</v>
      </c>
      <c r="E2342" s="9" t="s">
        <v>82</v>
      </c>
      <c r="F2342" s="9" t="s">
        <v>6000</v>
      </c>
      <c r="G2342" s="13">
        <v>2014.0</v>
      </c>
      <c r="H2342" s="13">
        <v>10575.0</v>
      </c>
      <c r="I2342" s="13">
        <v>1.0</v>
      </c>
      <c r="J2342" s="13">
        <v>1320000.0</v>
      </c>
      <c r="K2342" s="9" t="s">
        <v>3369</v>
      </c>
      <c r="L2342" s="13">
        <v>4.4</v>
      </c>
      <c r="M2342" s="9" t="s">
        <v>3372</v>
      </c>
      <c r="O2342" s="13">
        <v>1080600.0</v>
      </c>
    </row>
    <row r="2343">
      <c r="A2343" s="13">
        <v>127021.0</v>
      </c>
      <c r="B2343" s="9" t="s">
        <v>6001</v>
      </c>
      <c r="C2343" s="14">
        <v>42409.0</v>
      </c>
      <c r="D2343" s="9" t="s">
        <v>64</v>
      </c>
      <c r="E2343" s="9" t="s">
        <v>98</v>
      </c>
      <c r="F2343" s="9" t="s">
        <v>568</v>
      </c>
      <c r="G2343" s="13">
        <v>2012.0</v>
      </c>
      <c r="H2343" s="13">
        <v>47808.0</v>
      </c>
      <c r="I2343" s="13">
        <v>1.0</v>
      </c>
      <c r="J2343" s="13">
        <v>440000.0</v>
      </c>
      <c r="K2343" s="9" t="s">
        <v>3369</v>
      </c>
      <c r="L2343" s="13">
        <v>3.9</v>
      </c>
      <c r="M2343" s="9" t="s">
        <v>3370</v>
      </c>
      <c r="O2343" s="34"/>
    </row>
    <row r="2344">
      <c r="A2344" s="13">
        <v>81293.0</v>
      </c>
      <c r="B2344" s="9" t="s">
        <v>6002</v>
      </c>
      <c r="C2344" s="14">
        <v>42333.0</v>
      </c>
      <c r="D2344" s="9" t="s">
        <v>32</v>
      </c>
      <c r="E2344" s="9" t="s">
        <v>6003</v>
      </c>
      <c r="F2344" s="9" t="s">
        <v>6004</v>
      </c>
      <c r="G2344" s="13">
        <v>2015.0</v>
      </c>
      <c r="H2344" s="13">
        <v>447.0</v>
      </c>
      <c r="I2344" s="13">
        <v>1.0</v>
      </c>
      <c r="J2344" s="13">
        <v>1000000.0</v>
      </c>
      <c r="K2344" s="9" t="s">
        <v>3383</v>
      </c>
      <c r="L2344" s="13">
        <v>4.7</v>
      </c>
      <c r="M2344" s="9" t="s">
        <v>3370</v>
      </c>
      <c r="O2344" s="34"/>
    </row>
    <row r="2345">
      <c r="A2345" s="13">
        <v>89302.0</v>
      </c>
      <c r="B2345" s="9" t="s">
        <v>6005</v>
      </c>
      <c r="C2345" s="14">
        <v>42340.0</v>
      </c>
      <c r="D2345" s="9" t="s">
        <v>91</v>
      </c>
      <c r="E2345" s="9" t="s">
        <v>5811</v>
      </c>
      <c r="F2345" s="9" t="s">
        <v>5812</v>
      </c>
      <c r="G2345" s="13">
        <v>2010.0</v>
      </c>
      <c r="H2345" s="13">
        <v>76367.0</v>
      </c>
      <c r="I2345" s="13">
        <v>1.0</v>
      </c>
      <c r="J2345" s="13">
        <v>600000.0</v>
      </c>
      <c r="K2345" s="9" t="s">
        <v>3383</v>
      </c>
      <c r="L2345" s="13">
        <v>2.7</v>
      </c>
      <c r="M2345" s="9" t="s">
        <v>3370</v>
      </c>
      <c r="O2345" s="13">
        <v>542100.0</v>
      </c>
    </row>
    <row r="2346">
      <c r="A2346" s="13">
        <v>125446.0</v>
      </c>
      <c r="B2346" s="9" t="s">
        <v>6006</v>
      </c>
      <c r="C2346" s="14">
        <v>42406.0</v>
      </c>
      <c r="D2346" s="9" t="s">
        <v>91</v>
      </c>
      <c r="E2346" s="9" t="s">
        <v>1220</v>
      </c>
      <c r="F2346" s="9" t="s">
        <v>6007</v>
      </c>
      <c r="G2346" s="13">
        <v>2006.0</v>
      </c>
      <c r="H2346" s="13">
        <v>34675.0</v>
      </c>
      <c r="I2346" s="13">
        <v>1.0</v>
      </c>
      <c r="J2346" s="13">
        <v>600000.0</v>
      </c>
      <c r="K2346" s="9" t="s">
        <v>3385</v>
      </c>
      <c r="L2346" s="13">
        <v>2.7</v>
      </c>
      <c r="M2346" s="9" t="s">
        <v>3372</v>
      </c>
      <c r="O2346" s="13">
        <v>376300.0</v>
      </c>
    </row>
    <row r="2347">
      <c r="A2347" s="13">
        <v>139989.0</v>
      </c>
      <c r="B2347" s="9" t="s">
        <v>6008</v>
      </c>
      <c r="C2347" s="14">
        <v>42427.0</v>
      </c>
      <c r="D2347" s="9" t="s">
        <v>61</v>
      </c>
      <c r="E2347" s="9" t="s">
        <v>216</v>
      </c>
      <c r="F2347" s="9" t="s">
        <v>111</v>
      </c>
      <c r="G2347" s="13">
        <v>2012.0</v>
      </c>
      <c r="H2347" s="13">
        <v>37956.0</v>
      </c>
      <c r="I2347" s="13">
        <v>1.0</v>
      </c>
      <c r="J2347" s="13">
        <v>650000.0</v>
      </c>
      <c r="K2347" s="9" t="s">
        <v>3407</v>
      </c>
      <c r="L2347" s="13">
        <v>2.9</v>
      </c>
      <c r="M2347" s="9" t="s">
        <v>3370</v>
      </c>
      <c r="O2347" s="13">
        <v>642800.0</v>
      </c>
    </row>
    <row r="2348">
      <c r="A2348" s="13">
        <v>17148.0</v>
      </c>
      <c r="B2348" s="9" t="s">
        <v>6009</v>
      </c>
      <c r="C2348" s="14">
        <v>42230.0</v>
      </c>
      <c r="D2348" s="9" t="s">
        <v>81</v>
      </c>
      <c r="E2348" s="9" t="s">
        <v>624</v>
      </c>
      <c r="F2348" s="9" t="s">
        <v>1364</v>
      </c>
      <c r="G2348" s="13">
        <v>2007.0</v>
      </c>
      <c r="H2348" s="13">
        <v>76889.0</v>
      </c>
      <c r="I2348" s="13">
        <v>2.0</v>
      </c>
      <c r="J2348" s="13">
        <v>400000.0</v>
      </c>
      <c r="K2348" s="9" t="s">
        <v>3387</v>
      </c>
      <c r="L2348" s="13">
        <v>4.1</v>
      </c>
      <c r="M2348" s="9" t="s">
        <v>3374</v>
      </c>
      <c r="O2348" s="13">
        <v>391860.0</v>
      </c>
    </row>
    <row r="2349">
      <c r="A2349" s="13">
        <v>104439.0</v>
      </c>
      <c r="B2349" s="9" t="s">
        <v>6010</v>
      </c>
      <c r="C2349" s="14">
        <v>42366.0</v>
      </c>
      <c r="D2349" s="9" t="s">
        <v>61</v>
      </c>
      <c r="E2349" s="9" t="s">
        <v>1831</v>
      </c>
      <c r="F2349" s="9" t="s">
        <v>1844</v>
      </c>
      <c r="G2349" s="13">
        <v>2005.0</v>
      </c>
      <c r="H2349" s="13">
        <v>72029.0</v>
      </c>
      <c r="I2349" s="13">
        <v>3.0</v>
      </c>
      <c r="J2349" s="13">
        <v>135000.0</v>
      </c>
      <c r="K2349" s="9" t="s">
        <v>3383</v>
      </c>
      <c r="L2349" s="13">
        <v>2.4</v>
      </c>
      <c r="M2349" s="9" t="s">
        <v>3370</v>
      </c>
      <c r="N2349" s="13">
        <v>123480.0</v>
      </c>
      <c r="O2349" s="13">
        <v>104465.0</v>
      </c>
    </row>
    <row r="2350">
      <c r="A2350" s="13">
        <v>212176.0</v>
      </c>
      <c r="B2350" s="9" t="s">
        <v>6011</v>
      </c>
      <c r="C2350" s="14">
        <v>42431.0</v>
      </c>
      <c r="D2350" s="9" t="s">
        <v>91</v>
      </c>
      <c r="E2350" s="9" t="s">
        <v>258</v>
      </c>
      <c r="F2350" s="9" t="s">
        <v>413</v>
      </c>
      <c r="G2350" s="13">
        <v>2015.0</v>
      </c>
      <c r="H2350" s="13">
        <v>9244.0</v>
      </c>
      <c r="I2350" s="13">
        <v>2.0</v>
      </c>
      <c r="J2350" s="13">
        <v>550000.0</v>
      </c>
      <c r="K2350" s="9" t="s">
        <v>3369</v>
      </c>
      <c r="L2350" s="13">
        <v>4.6</v>
      </c>
      <c r="M2350" s="9" t="s">
        <v>3370</v>
      </c>
      <c r="O2350" s="34"/>
    </row>
    <row r="2351">
      <c r="A2351" s="13">
        <v>227545.0</v>
      </c>
      <c r="B2351" s="9" t="s">
        <v>6012</v>
      </c>
      <c r="C2351" s="14">
        <v>42456.0</v>
      </c>
      <c r="D2351" s="9" t="s">
        <v>44</v>
      </c>
      <c r="E2351" s="9" t="s">
        <v>72</v>
      </c>
      <c r="F2351" s="9" t="s">
        <v>73</v>
      </c>
      <c r="G2351" s="13">
        <v>2014.0</v>
      </c>
      <c r="H2351" s="13">
        <v>29051.0</v>
      </c>
      <c r="I2351" s="13">
        <v>1.0</v>
      </c>
      <c r="J2351" s="13">
        <v>1385000.0</v>
      </c>
      <c r="K2351" s="9" t="s">
        <v>3387</v>
      </c>
      <c r="L2351" s="13">
        <v>2.2</v>
      </c>
      <c r="M2351" s="9" t="s">
        <v>3372</v>
      </c>
      <c r="O2351" s="13">
        <v>1224500.0</v>
      </c>
    </row>
    <row r="2352">
      <c r="A2352" s="13">
        <v>105635.0</v>
      </c>
      <c r="B2352" s="9" t="s">
        <v>6013</v>
      </c>
      <c r="C2352" s="14">
        <v>42375.0</v>
      </c>
      <c r="D2352" s="9" t="s">
        <v>32</v>
      </c>
      <c r="E2352" s="9" t="s">
        <v>33</v>
      </c>
      <c r="F2352" s="9" t="s">
        <v>34</v>
      </c>
      <c r="G2352" s="13">
        <v>2011.0</v>
      </c>
      <c r="H2352" s="13">
        <v>76739.0</v>
      </c>
      <c r="I2352" s="13">
        <v>1.0</v>
      </c>
      <c r="J2352" s="13">
        <v>860000.0</v>
      </c>
      <c r="K2352" s="9" t="s">
        <v>3383</v>
      </c>
      <c r="L2352" s="13">
        <v>3.6</v>
      </c>
      <c r="M2352" s="9" t="s">
        <v>3370</v>
      </c>
      <c r="O2352" s="13">
        <v>962500.0</v>
      </c>
    </row>
    <row r="2353">
      <c r="A2353" s="13">
        <v>74043.0</v>
      </c>
      <c r="B2353" s="9" t="s">
        <v>6014</v>
      </c>
      <c r="C2353" s="14">
        <v>42329.0</v>
      </c>
      <c r="D2353" s="9" t="s">
        <v>91</v>
      </c>
      <c r="E2353" s="9" t="s">
        <v>92</v>
      </c>
      <c r="F2353" s="9" t="s">
        <v>165</v>
      </c>
      <c r="G2353" s="13">
        <v>2012.0</v>
      </c>
      <c r="H2353" s="13">
        <v>32000.0</v>
      </c>
      <c r="I2353" s="13">
        <v>1.0</v>
      </c>
      <c r="J2353" s="13">
        <v>735000.0</v>
      </c>
      <c r="K2353" s="9" t="s">
        <v>3369</v>
      </c>
      <c r="L2353" s="13">
        <v>4.3</v>
      </c>
      <c r="M2353" s="9" t="s">
        <v>3370</v>
      </c>
      <c r="O2353" s="13">
        <v>826900.0</v>
      </c>
    </row>
    <row r="2354">
      <c r="A2354" s="13">
        <v>111484.0</v>
      </c>
      <c r="B2354" s="9" t="s">
        <v>6015</v>
      </c>
      <c r="C2354" s="14">
        <v>42381.0</v>
      </c>
      <c r="D2354" s="9" t="s">
        <v>77</v>
      </c>
      <c r="E2354" s="9" t="s">
        <v>623</v>
      </c>
      <c r="F2354" s="9" t="s">
        <v>786</v>
      </c>
      <c r="G2354" s="13">
        <v>2012.0</v>
      </c>
      <c r="H2354" s="13">
        <v>43108.0</v>
      </c>
      <c r="I2354" s="13">
        <v>1.0</v>
      </c>
      <c r="J2354" s="13">
        <v>454000.0</v>
      </c>
      <c r="K2354" s="9" t="s">
        <v>3376</v>
      </c>
      <c r="L2354" s="13">
        <v>4.1</v>
      </c>
      <c r="M2354" s="9" t="s">
        <v>3374</v>
      </c>
      <c r="O2354" s="13">
        <v>437800.0</v>
      </c>
    </row>
    <row r="2355">
      <c r="A2355" s="13">
        <v>129425.0</v>
      </c>
      <c r="B2355" s="9" t="s">
        <v>6016</v>
      </c>
      <c r="C2355" s="14">
        <v>42419.0</v>
      </c>
      <c r="D2355" s="9" t="s">
        <v>91</v>
      </c>
      <c r="E2355" s="9" t="s">
        <v>1223</v>
      </c>
      <c r="F2355" s="9" t="s">
        <v>1620</v>
      </c>
      <c r="G2355" s="13">
        <v>2012.0</v>
      </c>
      <c r="H2355" s="13">
        <v>3193.0</v>
      </c>
      <c r="I2355" s="13">
        <v>1.0</v>
      </c>
      <c r="J2355" s="13">
        <v>320000.0</v>
      </c>
      <c r="K2355" s="9" t="s">
        <v>3369</v>
      </c>
      <c r="L2355" s="13">
        <v>4.1</v>
      </c>
      <c r="M2355" s="9" t="s">
        <v>3370</v>
      </c>
      <c r="O2355" s="34"/>
    </row>
    <row r="2356">
      <c r="A2356" s="13">
        <v>220578.0</v>
      </c>
      <c r="B2356" s="9" t="s">
        <v>6017</v>
      </c>
      <c r="C2356" s="14">
        <v>42446.0</v>
      </c>
      <c r="D2356" s="9" t="s">
        <v>77</v>
      </c>
      <c r="E2356" s="9" t="s">
        <v>2298</v>
      </c>
      <c r="F2356" s="9" t="s">
        <v>2299</v>
      </c>
      <c r="G2356" s="13">
        <v>2004.0</v>
      </c>
      <c r="H2356" s="13">
        <v>100000.0</v>
      </c>
      <c r="I2356" s="13">
        <v>1.0</v>
      </c>
      <c r="J2356" s="13">
        <v>130000.0</v>
      </c>
      <c r="K2356" s="9" t="s">
        <v>3369</v>
      </c>
      <c r="L2356" s="13">
        <v>2.3</v>
      </c>
      <c r="M2356" s="9" t="s">
        <v>3372</v>
      </c>
      <c r="N2356" s="13">
        <v>92007.0</v>
      </c>
      <c r="O2356" s="13">
        <v>105600.0</v>
      </c>
    </row>
    <row r="2357">
      <c r="A2357" s="13">
        <v>104632.0</v>
      </c>
      <c r="B2357" s="9" t="s">
        <v>6018</v>
      </c>
      <c r="C2357" s="14">
        <v>42368.0</v>
      </c>
      <c r="D2357" s="9" t="s">
        <v>77</v>
      </c>
      <c r="E2357" s="9" t="s">
        <v>623</v>
      </c>
      <c r="F2357" s="9" t="s">
        <v>717</v>
      </c>
      <c r="G2357" s="13">
        <v>2012.0</v>
      </c>
      <c r="H2357" s="13">
        <v>13686.0</v>
      </c>
      <c r="I2357" s="13">
        <v>1.0</v>
      </c>
      <c r="J2357" s="13">
        <v>350000.0</v>
      </c>
      <c r="K2357" s="9" t="s">
        <v>3383</v>
      </c>
      <c r="L2357" s="13">
        <v>3.7</v>
      </c>
      <c r="M2357" s="9" t="s">
        <v>3370</v>
      </c>
      <c r="O2357" s="13">
        <v>301100.0</v>
      </c>
    </row>
    <row r="2358">
      <c r="A2358" s="13">
        <v>126834.0</v>
      </c>
      <c r="B2358" s="9" t="s">
        <v>6019</v>
      </c>
      <c r="C2358" s="14">
        <v>42409.0</v>
      </c>
      <c r="D2358" s="9" t="s">
        <v>91</v>
      </c>
      <c r="E2358" s="9" t="s">
        <v>1220</v>
      </c>
      <c r="F2358" s="9" t="s">
        <v>6020</v>
      </c>
      <c r="G2358" s="13">
        <v>2013.0</v>
      </c>
      <c r="H2358" s="13">
        <v>38299.0</v>
      </c>
      <c r="I2358" s="13">
        <v>1.0</v>
      </c>
      <c r="J2358" s="13">
        <v>1100000.0</v>
      </c>
      <c r="K2358" s="9" t="s">
        <v>3387</v>
      </c>
      <c r="L2358" s="13">
        <v>3.8</v>
      </c>
      <c r="M2358" s="9" t="s">
        <v>3372</v>
      </c>
      <c r="O2358" s="13">
        <v>1195000.0</v>
      </c>
    </row>
    <row r="2359">
      <c r="A2359" s="13">
        <v>130615.0</v>
      </c>
      <c r="B2359" s="9" t="s">
        <v>6021</v>
      </c>
      <c r="C2359" s="14">
        <v>42417.0</v>
      </c>
      <c r="D2359" s="9" t="s">
        <v>81</v>
      </c>
      <c r="E2359" s="9" t="s">
        <v>3452</v>
      </c>
      <c r="F2359" s="9" t="s">
        <v>4370</v>
      </c>
      <c r="G2359" s="13">
        <v>2009.0</v>
      </c>
      <c r="H2359" s="13">
        <v>43925.0</v>
      </c>
      <c r="I2359" s="13">
        <v>2.0</v>
      </c>
      <c r="J2359" s="13">
        <v>975000.0</v>
      </c>
      <c r="K2359" s="9" t="s">
        <v>3369</v>
      </c>
      <c r="L2359" s="13">
        <v>3.4</v>
      </c>
      <c r="M2359" s="9" t="s">
        <v>3372</v>
      </c>
      <c r="O2359" s="13">
        <v>675360.0</v>
      </c>
    </row>
    <row r="2360">
      <c r="A2360" s="13">
        <v>99339.0</v>
      </c>
      <c r="B2360" s="9" t="s">
        <v>6022</v>
      </c>
      <c r="C2360" s="14">
        <v>42357.0</v>
      </c>
      <c r="D2360" s="9" t="s">
        <v>273</v>
      </c>
      <c r="E2360" s="9" t="s">
        <v>2335</v>
      </c>
      <c r="F2360" s="9" t="s">
        <v>226</v>
      </c>
      <c r="G2360" s="13">
        <v>2007.0</v>
      </c>
      <c r="H2360" s="13">
        <v>100087.0</v>
      </c>
      <c r="I2360" s="13">
        <v>1.0</v>
      </c>
      <c r="J2360" s="13">
        <v>225000.0</v>
      </c>
      <c r="K2360" s="9" t="s">
        <v>3369</v>
      </c>
      <c r="L2360" s="13">
        <v>2.2</v>
      </c>
      <c r="M2360" s="9" t="s">
        <v>3372</v>
      </c>
    </row>
    <row r="2361">
      <c r="A2361" s="13">
        <v>126386.0</v>
      </c>
      <c r="B2361" s="9" t="s">
        <v>6023</v>
      </c>
      <c r="C2361" s="14">
        <v>42409.0</v>
      </c>
      <c r="D2361" s="9" t="s">
        <v>64</v>
      </c>
      <c r="E2361" s="9" t="s">
        <v>98</v>
      </c>
      <c r="F2361" s="9" t="s">
        <v>3503</v>
      </c>
      <c r="G2361" s="13">
        <v>2010.0</v>
      </c>
      <c r="H2361" s="13">
        <v>43839.0</v>
      </c>
      <c r="I2361" s="13">
        <v>1.0</v>
      </c>
      <c r="J2361" s="13">
        <v>270000.0</v>
      </c>
      <c r="K2361" s="9" t="s">
        <v>3369</v>
      </c>
      <c r="L2361" s="13">
        <v>3.0</v>
      </c>
      <c r="M2361" s="9" t="s">
        <v>3370</v>
      </c>
      <c r="O2361" s="13">
        <v>318800.0</v>
      </c>
    </row>
    <row r="2362">
      <c r="A2362" s="13">
        <v>103784.0</v>
      </c>
      <c r="B2362" s="9" t="s">
        <v>6024</v>
      </c>
      <c r="C2362" s="14">
        <v>42364.0</v>
      </c>
      <c r="D2362" s="9" t="s">
        <v>81</v>
      </c>
      <c r="E2362" s="9" t="s">
        <v>1099</v>
      </c>
      <c r="F2362" s="9" t="s">
        <v>6025</v>
      </c>
      <c r="G2362" s="13">
        <v>2007.0</v>
      </c>
      <c r="H2362" s="13">
        <v>103783.0</v>
      </c>
      <c r="I2362" s="13">
        <v>3.0</v>
      </c>
      <c r="J2362" s="13">
        <v>275000.0</v>
      </c>
      <c r="K2362" s="9" t="s">
        <v>3369</v>
      </c>
      <c r="L2362" s="13">
        <v>2.1</v>
      </c>
      <c r="M2362" s="9" t="s">
        <v>3374</v>
      </c>
      <c r="O2362" s="13">
        <v>280585.0</v>
      </c>
    </row>
    <row r="2363">
      <c r="A2363" s="13">
        <v>103930.0</v>
      </c>
      <c r="B2363" s="9" t="s">
        <v>6026</v>
      </c>
      <c r="C2363" s="14">
        <v>42364.0</v>
      </c>
      <c r="D2363" s="9" t="s">
        <v>91</v>
      </c>
      <c r="E2363" s="9" t="s">
        <v>1442</v>
      </c>
      <c r="F2363" s="9" t="s">
        <v>1443</v>
      </c>
      <c r="G2363" s="13">
        <v>2008.0</v>
      </c>
      <c r="H2363" s="13">
        <v>53343.0</v>
      </c>
      <c r="I2363" s="13">
        <v>2.0</v>
      </c>
      <c r="J2363" s="13">
        <v>210000.0</v>
      </c>
      <c r="K2363" s="34"/>
      <c r="L2363" s="13">
        <v>3.3</v>
      </c>
      <c r="M2363" s="9" t="s">
        <v>3370</v>
      </c>
      <c r="N2363" s="13">
        <v>203071.0</v>
      </c>
      <c r="O2363" s="13">
        <v>177210.0</v>
      </c>
    </row>
    <row r="2364">
      <c r="A2364" s="13">
        <v>107685.0</v>
      </c>
      <c r="B2364" s="9" t="s">
        <v>6027</v>
      </c>
      <c r="C2364" s="14">
        <v>42374.0</v>
      </c>
      <c r="D2364" s="9" t="s">
        <v>91</v>
      </c>
      <c r="E2364" s="9" t="s">
        <v>1826</v>
      </c>
      <c r="F2364" s="9" t="s">
        <v>1120</v>
      </c>
      <c r="G2364" s="13">
        <v>2006.0</v>
      </c>
      <c r="H2364" s="13">
        <v>48795.0</v>
      </c>
      <c r="I2364" s="13">
        <v>2.0</v>
      </c>
      <c r="J2364" s="13">
        <v>230000.0</v>
      </c>
      <c r="K2364" s="9" t="s">
        <v>3369</v>
      </c>
      <c r="L2364" s="13">
        <v>3.1</v>
      </c>
      <c r="M2364" s="9" t="s">
        <v>3372</v>
      </c>
      <c r="N2364" s="13">
        <v>142980.0</v>
      </c>
      <c r="O2364" s="13">
        <v>139230.0</v>
      </c>
    </row>
    <row r="2365">
      <c r="A2365" s="13">
        <v>109921.0</v>
      </c>
      <c r="B2365" s="9" t="s">
        <v>6028</v>
      </c>
      <c r="C2365" s="14">
        <v>42379.0</v>
      </c>
      <c r="D2365" s="9" t="s">
        <v>61</v>
      </c>
      <c r="E2365" s="9" t="s">
        <v>216</v>
      </c>
      <c r="F2365" s="9" t="s">
        <v>143</v>
      </c>
      <c r="G2365" s="13">
        <v>2014.0</v>
      </c>
      <c r="H2365" s="13">
        <v>6547.0</v>
      </c>
      <c r="I2365" s="13">
        <v>1.0</v>
      </c>
      <c r="J2365" s="13">
        <v>790000.0</v>
      </c>
      <c r="K2365" s="9" t="s">
        <v>3369</v>
      </c>
      <c r="L2365" s="13">
        <v>4.5</v>
      </c>
      <c r="M2365" s="9" t="s">
        <v>3370</v>
      </c>
      <c r="O2365" s="34"/>
    </row>
    <row r="2366">
      <c r="A2366" s="13">
        <v>111840.0</v>
      </c>
      <c r="B2366" s="9" t="s">
        <v>6029</v>
      </c>
      <c r="C2366" s="14">
        <v>42386.0</v>
      </c>
      <c r="D2366" s="9" t="s">
        <v>55</v>
      </c>
      <c r="E2366" s="9" t="s">
        <v>58</v>
      </c>
      <c r="F2366" s="9" t="s">
        <v>57</v>
      </c>
      <c r="G2366" s="13">
        <v>2013.0</v>
      </c>
      <c r="H2366" s="13">
        <v>21234.0</v>
      </c>
      <c r="I2366" s="13">
        <v>2.0</v>
      </c>
      <c r="J2366" s="13">
        <v>1050000.0</v>
      </c>
      <c r="K2366" s="9" t="s">
        <v>3385</v>
      </c>
      <c r="L2366" s="13">
        <v>4.3</v>
      </c>
      <c r="M2366" s="9" t="s">
        <v>3372</v>
      </c>
      <c r="O2366" s="13">
        <v>958770.0</v>
      </c>
    </row>
    <row r="2367">
      <c r="A2367" s="13">
        <v>117482.0</v>
      </c>
      <c r="B2367" s="9" t="s">
        <v>6030</v>
      </c>
      <c r="C2367" s="14">
        <v>42394.0</v>
      </c>
      <c r="D2367" s="9" t="s">
        <v>91</v>
      </c>
      <c r="E2367" s="9" t="s">
        <v>243</v>
      </c>
      <c r="F2367" s="9" t="s">
        <v>454</v>
      </c>
      <c r="G2367" s="13">
        <v>2013.0</v>
      </c>
      <c r="H2367" s="13">
        <v>27123.0</v>
      </c>
      <c r="I2367" s="13">
        <v>1.0</v>
      </c>
      <c r="J2367" s="13">
        <v>580000.0</v>
      </c>
      <c r="K2367" s="9" t="s">
        <v>3383</v>
      </c>
      <c r="L2367" s="13">
        <v>4.3</v>
      </c>
      <c r="M2367" s="9" t="s">
        <v>3370</v>
      </c>
      <c r="O2367" s="13">
        <v>574000.0</v>
      </c>
    </row>
    <row r="2368">
      <c r="A2368" s="13">
        <v>75995.0</v>
      </c>
      <c r="B2368" s="9" t="s">
        <v>6031</v>
      </c>
      <c r="C2368" s="14">
        <v>42326.0</v>
      </c>
      <c r="D2368" s="9" t="s">
        <v>91</v>
      </c>
      <c r="E2368" s="9" t="s">
        <v>907</v>
      </c>
      <c r="F2368" s="9" t="s">
        <v>2716</v>
      </c>
      <c r="G2368" s="13">
        <v>2012.0</v>
      </c>
      <c r="H2368" s="13">
        <v>6169.0</v>
      </c>
      <c r="I2368" s="13">
        <v>1.0</v>
      </c>
      <c r="J2368" s="13">
        <v>475000.0</v>
      </c>
      <c r="K2368" s="9" t="s">
        <v>3385</v>
      </c>
      <c r="L2368" s="13">
        <v>4.3</v>
      </c>
      <c r="M2368" s="9" t="s">
        <v>3374</v>
      </c>
      <c r="O2368" s="34"/>
    </row>
    <row r="2369">
      <c r="A2369" s="13">
        <v>217788.0</v>
      </c>
      <c r="B2369" s="9" t="s">
        <v>6032</v>
      </c>
      <c r="C2369" s="14">
        <v>42443.0</v>
      </c>
      <c r="D2369" s="9" t="s">
        <v>61</v>
      </c>
      <c r="E2369" s="9" t="s">
        <v>202</v>
      </c>
      <c r="F2369" s="9" t="s">
        <v>172</v>
      </c>
      <c r="G2369" s="13">
        <v>2010.0</v>
      </c>
      <c r="H2369" s="13">
        <v>56568.0</v>
      </c>
      <c r="I2369" s="13">
        <v>1.0</v>
      </c>
      <c r="J2369" s="13">
        <v>480000.0</v>
      </c>
      <c r="K2369" s="9" t="s">
        <v>3369</v>
      </c>
      <c r="L2369" s="13">
        <v>3.3</v>
      </c>
      <c r="M2369" s="9" t="s">
        <v>3372</v>
      </c>
      <c r="N2369" s="13">
        <v>411626.0</v>
      </c>
      <c r="O2369" s="13">
        <v>392700.0</v>
      </c>
    </row>
    <row r="2370">
      <c r="A2370" s="13">
        <v>101106.0</v>
      </c>
      <c r="B2370" s="9" t="s">
        <v>6033</v>
      </c>
      <c r="C2370" s="14">
        <v>42361.0</v>
      </c>
      <c r="D2370" s="9" t="s">
        <v>77</v>
      </c>
      <c r="E2370" s="9" t="s">
        <v>2298</v>
      </c>
      <c r="F2370" s="9" t="s">
        <v>6034</v>
      </c>
      <c r="G2370" s="13">
        <v>2005.0</v>
      </c>
      <c r="H2370" s="13">
        <v>114903.0</v>
      </c>
      <c r="I2370" s="13">
        <v>2.0</v>
      </c>
      <c r="J2370" s="13">
        <v>145000.0</v>
      </c>
      <c r="K2370" s="9" t="s">
        <v>3369</v>
      </c>
      <c r="L2370" s="13">
        <v>2.4</v>
      </c>
      <c r="M2370" s="9" t="s">
        <v>3372</v>
      </c>
    </row>
    <row r="2371">
      <c r="A2371" s="13">
        <v>107908.0</v>
      </c>
      <c r="B2371" s="9" t="s">
        <v>6035</v>
      </c>
      <c r="C2371" s="14">
        <v>42374.0</v>
      </c>
      <c r="D2371" s="9" t="s">
        <v>91</v>
      </c>
      <c r="E2371" s="9" t="s">
        <v>243</v>
      </c>
      <c r="F2371" s="9" t="s">
        <v>454</v>
      </c>
      <c r="G2371" s="13">
        <v>2013.0</v>
      </c>
      <c r="H2371" s="13">
        <v>28775.0</v>
      </c>
      <c r="I2371" s="13">
        <v>1.0</v>
      </c>
      <c r="J2371" s="13">
        <v>595000.0</v>
      </c>
      <c r="K2371" s="9" t="s">
        <v>3369</v>
      </c>
      <c r="L2371" s="13">
        <v>4.3</v>
      </c>
      <c r="M2371" s="9" t="s">
        <v>3370</v>
      </c>
      <c r="O2371" s="13">
        <v>574000.0</v>
      </c>
    </row>
    <row r="2372">
      <c r="A2372" s="13">
        <v>118560.0</v>
      </c>
      <c r="B2372" s="9" t="s">
        <v>6036</v>
      </c>
      <c r="C2372" s="14">
        <v>42398.0</v>
      </c>
      <c r="D2372" s="9" t="s">
        <v>61</v>
      </c>
      <c r="E2372" s="9" t="s">
        <v>1211</v>
      </c>
      <c r="F2372" s="9" t="s">
        <v>306</v>
      </c>
      <c r="G2372" s="13">
        <v>2010.0</v>
      </c>
      <c r="H2372" s="13">
        <v>7786.0</v>
      </c>
      <c r="I2372" s="13">
        <v>1.0</v>
      </c>
      <c r="J2372" s="13">
        <v>300000.0</v>
      </c>
      <c r="K2372" s="9" t="s">
        <v>3376</v>
      </c>
      <c r="L2372" s="13">
        <v>3.4</v>
      </c>
      <c r="M2372" s="9" t="s">
        <v>3372</v>
      </c>
    </row>
    <row r="2373">
      <c r="A2373" s="13">
        <v>117485.0</v>
      </c>
      <c r="B2373" s="9" t="s">
        <v>6037</v>
      </c>
      <c r="C2373" s="14">
        <v>42402.0</v>
      </c>
      <c r="D2373" s="9" t="s">
        <v>91</v>
      </c>
      <c r="E2373" s="9" t="s">
        <v>1442</v>
      </c>
      <c r="F2373" s="9" t="s">
        <v>1650</v>
      </c>
      <c r="G2373" s="13">
        <v>2009.0</v>
      </c>
      <c r="H2373" s="13">
        <v>43231.0</v>
      </c>
      <c r="I2373" s="13">
        <v>2.0</v>
      </c>
      <c r="J2373" s="13">
        <v>260000.0</v>
      </c>
      <c r="K2373" s="9" t="s">
        <v>3376</v>
      </c>
      <c r="L2373" s="13">
        <v>3.2</v>
      </c>
      <c r="M2373" s="9" t="s">
        <v>3372</v>
      </c>
      <c r="O2373" s="13">
        <v>193950.0</v>
      </c>
    </row>
    <row r="2374">
      <c r="A2374" s="13">
        <v>18971.0</v>
      </c>
      <c r="B2374" s="9" t="s">
        <v>6038</v>
      </c>
      <c r="C2374" s="14">
        <v>42269.0</v>
      </c>
      <c r="D2374" s="9" t="s">
        <v>36</v>
      </c>
      <c r="E2374" s="9" t="s">
        <v>37</v>
      </c>
      <c r="F2374" s="9" t="s">
        <v>4951</v>
      </c>
      <c r="G2374" s="13">
        <v>2014.0</v>
      </c>
      <c r="H2374" s="13">
        <v>15161.0</v>
      </c>
      <c r="I2374" s="13">
        <v>1.0</v>
      </c>
      <c r="J2374" s="13">
        <v>1800000.0</v>
      </c>
      <c r="K2374" s="9" t="s">
        <v>3376</v>
      </c>
      <c r="L2374" s="13">
        <v>4.6</v>
      </c>
      <c r="M2374" s="9" t="s">
        <v>3374</v>
      </c>
      <c r="O2374" s="13">
        <v>1636400.0</v>
      </c>
    </row>
    <row r="2375">
      <c r="A2375" s="13">
        <v>225513.0</v>
      </c>
      <c r="B2375" s="9" t="s">
        <v>6039</v>
      </c>
      <c r="C2375" s="14">
        <v>42451.0</v>
      </c>
      <c r="D2375" s="9" t="s">
        <v>61</v>
      </c>
      <c r="E2375" s="9" t="s">
        <v>1933</v>
      </c>
      <c r="F2375" s="9" t="s">
        <v>1844</v>
      </c>
      <c r="G2375" s="13">
        <v>2004.0</v>
      </c>
      <c r="H2375" s="13">
        <v>68612.0</v>
      </c>
      <c r="I2375" s="13">
        <v>2.0</v>
      </c>
      <c r="J2375" s="13">
        <v>167000.0</v>
      </c>
      <c r="K2375" s="9" t="s">
        <v>3369</v>
      </c>
      <c r="L2375" s="13">
        <v>2.7</v>
      </c>
      <c r="M2375" s="9" t="s">
        <v>3372</v>
      </c>
      <c r="N2375" s="13">
        <v>128053.0</v>
      </c>
      <c r="O2375" s="34"/>
    </row>
    <row r="2376">
      <c r="A2376" s="13">
        <v>75182.0</v>
      </c>
      <c r="B2376" s="35" t="s">
        <v>6040</v>
      </c>
      <c r="C2376" s="14">
        <v>42325.0</v>
      </c>
      <c r="D2376" s="9" t="s">
        <v>91</v>
      </c>
      <c r="E2376" s="9" t="s">
        <v>243</v>
      </c>
      <c r="F2376" s="9" t="s">
        <v>799</v>
      </c>
      <c r="G2376" s="13">
        <v>2014.0</v>
      </c>
      <c r="H2376" s="13">
        <v>6044.0</v>
      </c>
      <c r="I2376" s="13">
        <v>1.0</v>
      </c>
      <c r="J2376" s="13">
        <v>640000.0</v>
      </c>
      <c r="K2376" s="9" t="s">
        <v>3387</v>
      </c>
      <c r="L2376" s="13">
        <v>4.6</v>
      </c>
      <c r="M2376" s="9" t="s">
        <v>3370</v>
      </c>
      <c r="O2376" s="34"/>
    </row>
    <row r="2377">
      <c r="A2377" s="13">
        <v>52226.0</v>
      </c>
      <c r="B2377" s="9" t="s">
        <v>6041</v>
      </c>
      <c r="C2377" s="14">
        <v>42339.0</v>
      </c>
      <c r="D2377" s="9" t="s">
        <v>61</v>
      </c>
      <c r="E2377" s="9" t="s">
        <v>202</v>
      </c>
      <c r="F2377" s="9" t="s">
        <v>289</v>
      </c>
      <c r="G2377" s="13">
        <v>2007.0</v>
      </c>
      <c r="H2377" s="13">
        <v>96317.0</v>
      </c>
      <c r="I2377" s="13">
        <v>2.0</v>
      </c>
      <c r="J2377" s="13">
        <v>350000.0</v>
      </c>
      <c r="K2377" s="9" t="s">
        <v>3407</v>
      </c>
      <c r="L2377" s="13">
        <v>3.4</v>
      </c>
      <c r="M2377" s="9" t="s">
        <v>3370</v>
      </c>
      <c r="N2377" s="13">
        <v>246366.0</v>
      </c>
      <c r="O2377" s="13">
        <v>269460.0</v>
      </c>
    </row>
    <row r="2378">
      <c r="A2378" s="13">
        <v>93506.0</v>
      </c>
      <c r="B2378" s="9" t="s">
        <v>6042</v>
      </c>
      <c r="C2378" s="14">
        <v>42345.0</v>
      </c>
      <c r="D2378" s="9" t="s">
        <v>61</v>
      </c>
      <c r="E2378" s="9" t="s">
        <v>202</v>
      </c>
      <c r="F2378" s="9" t="s">
        <v>172</v>
      </c>
      <c r="G2378" s="13">
        <v>2008.0</v>
      </c>
      <c r="H2378" s="13">
        <v>80281.0</v>
      </c>
      <c r="I2378" s="13">
        <v>1.0</v>
      </c>
      <c r="J2378" s="13">
        <v>400000.0</v>
      </c>
      <c r="K2378" s="9" t="s">
        <v>3369</v>
      </c>
      <c r="L2378" s="13">
        <v>3.0</v>
      </c>
      <c r="M2378" s="9" t="s">
        <v>3374</v>
      </c>
      <c r="N2378" s="13">
        <v>345393.0</v>
      </c>
      <c r="O2378" s="13">
        <v>335800.0</v>
      </c>
    </row>
    <row r="2379">
      <c r="A2379" s="13">
        <v>59781.0</v>
      </c>
      <c r="B2379" s="9" t="s">
        <v>6043</v>
      </c>
      <c r="C2379" s="14">
        <v>42340.0</v>
      </c>
      <c r="D2379" s="9" t="s">
        <v>77</v>
      </c>
      <c r="E2379" s="9" t="s">
        <v>1289</v>
      </c>
      <c r="F2379" s="9" t="s">
        <v>5190</v>
      </c>
      <c r="G2379" s="13">
        <v>2012.0</v>
      </c>
      <c r="H2379" s="13">
        <v>80720.0</v>
      </c>
      <c r="I2379" s="13">
        <v>2.0</v>
      </c>
      <c r="J2379" s="13">
        <v>500000.0</v>
      </c>
      <c r="K2379" s="9" t="s">
        <v>3369</v>
      </c>
      <c r="L2379" s="13">
        <v>3.4</v>
      </c>
      <c r="M2379" s="9" t="s">
        <v>3370</v>
      </c>
      <c r="O2379" s="34"/>
    </row>
    <row r="2380">
      <c r="A2380" s="13">
        <v>67897.0</v>
      </c>
      <c r="B2380" s="9" t="s">
        <v>6044</v>
      </c>
      <c r="C2380" s="14">
        <v>42314.0</v>
      </c>
      <c r="D2380" s="9" t="s">
        <v>2076</v>
      </c>
      <c r="E2380" s="9" t="s">
        <v>2077</v>
      </c>
      <c r="F2380" s="9" t="s">
        <v>6045</v>
      </c>
      <c r="G2380" s="13">
        <v>2007.0</v>
      </c>
      <c r="H2380" s="13">
        <v>36216.0</v>
      </c>
      <c r="I2380" s="13">
        <v>2.0</v>
      </c>
      <c r="J2380" s="13">
        <v>240000.0</v>
      </c>
      <c r="K2380" s="9" t="s">
        <v>3369</v>
      </c>
      <c r="L2380" s="13">
        <v>2.7</v>
      </c>
      <c r="M2380" s="9" t="s">
        <v>3370</v>
      </c>
      <c r="O2380" s="13">
        <v>109890.0</v>
      </c>
    </row>
    <row r="2381">
      <c r="A2381" s="13">
        <v>225104.0</v>
      </c>
      <c r="B2381" s="9" t="s">
        <v>6046</v>
      </c>
      <c r="C2381" s="14">
        <v>42450.0</v>
      </c>
      <c r="D2381" s="9" t="s">
        <v>61</v>
      </c>
      <c r="E2381" s="13">
        <v>800.0</v>
      </c>
      <c r="F2381" s="9" t="s">
        <v>2744</v>
      </c>
      <c r="G2381" s="13">
        <v>2005.0</v>
      </c>
      <c r="H2381" s="13">
        <v>73906.0</v>
      </c>
      <c r="I2381" s="13">
        <v>1.0</v>
      </c>
      <c r="J2381" s="13">
        <v>145000.0</v>
      </c>
      <c r="K2381" s="9" t="s">
        <v>3369</v>
      </c>
      <c r="L2381" s="13">
        <v>2.7</v>
      </c>
      <c r="M2381" s="9" t="s">
        <v>3372</v>
      </c>
      <c r="N2381" s="13">
        <v>102786.0</v>
      </c>
      <c r="O2381" s="13">
        <v>78200.0</v>
      </c>
    </row>
    <row r="2382">
      <c r="A2382" s="13">
        <v>218413.0</v>
      </c>
      <c r="B2382" s="9" t="s">
        <v>6047</v>
      </c>
      <c r="C2382" s="14">
        <v>42441.0</v>
      </c>
      <c r="D2382" s="9" t="s">
        <v>61</v>
      </c>
      <c r="E2382" s="9" t="s">
        <v>216</v>
      </c>
      <c r="F2382" s="9" t="s">
        <v>143</v>
      </c>
      <c r="G2382" s="13">
        <v>2013.0</v>
      </c>
      <c r="H2382" s="13">
        <v>61441.0</v>
      </c>
      <c r="I2382" s="13">
        <v>2.0</v>
      </c>
      <c r="J2382" s="13">
        <v>600000.0</v>
      </c>
      <c r="K2382" s="9" t="s">
        <v>3369</v>
      </c>
      <c r="L2382" s="13">
        <v>4.2</v>
      </c>
      <c r="M2382" s="9" t="s">
        <v>3372</v>
      </c>
      <c r="N2382" s="13">
        <v>546127.0</v>
      </c>
      <c r="O2382" s="13">
        <v>524970.0</v>
      </c>
    </row>
    <row r="2383">
      <c r="A2383" s="13">
        <v>212296.0</v>
      </c>
      <c r="B2383" s="9" t="s">
        <v>6048</v>
      </c>
      <c r="C2383" s="14">
        <v>42431.0</v>
      </c>
      <c r="D2383" s="9" t="s">
        <v>91</v>
      </c>
      <c r="E2383" s="9" t="s">
        <v>907</v>
      </c>
      <c r="F2383" s="9" t="s">
        <v>847</v>
      </c>
      <c r="G2383" s="13">
        <v>2012.0</v>
      </c>
      <c r="H2383" s="13">
        <v>25748.0</v>
      </c>
      <c r="I2383" s="13">
        <v>1.0</v>
      </c>
      <c r="J2383" s="13">
        <v>400000.0</v>
      </c>
      <c r="K2383" s="9" t="s">
        <v>3369</v>
      </c>
      <c r="L2383" s="13">
        <v>4.0</v>
      </c>
      <c r="M2383" s="9" t="s">
        <v>3370</v>
      </c>
      <c r="N2383" s="13">
        <v>350673.0</v>
      </c>
      <c r="O2383" s="34"/>
    </row>
    <row r="2384">
      <c r="A2384" s="13">
        <v>58803.0</v>
      </c>
      <c r="B2384" s="9" t="s">
        <v>6049</v>
      </c>
      <c r="C2384" s="14">
        <v>42318.0</v>
      </c>
      <c r="D2384" s="9" t="s">
        <v>77</v>
      </c>
      <c r="E2384" s="9" t="s">
        <v>1289</v>
      </c>
      <c r="F2384" s="9" t="s">
        <v>2757</v>
      </c>
      <c r="G2384" s="13">
        <v>2011.0</v>
      </c>
      <c r="H2384" s="13">
        <v>89145.0</v>
      </c>
      <c r="I2384" s="13">
        <v>1.0</v>
      </c>
      <c r="J2384" s="13">
        <v>500000.0</v>
      </c>
      <c r="K2384" s="9" t="s">
        <v>3383</v>
      </c>
      <c r="L2384" s="13">
        <v>3.3</v>
      </c>
      <c r="M2384" s="9" t="s">
        <v>3370</v>
      </c>
      <c r="O2384" s="34"/>
    </row>
    <row r="2385">
      <c r="A2385" s="13">
        <v>65446.0</v>
      </c>
      <c r="B2385" s="9" t="s">
        <v>6050</v>
      </c>
      <c r="C2385" s="14">
        <v>42314.0</v>
      </c>
      <c r="D2385" s="9" t="s">
        <v>77</v>
      </c>
      <c r="E2385" s="9" t="s">
        <v>623</v>
      </c>
      <c r="F2385" s="9" t="s">
        <v>786</v>
      </c>
      <c r="G2385" s="13">
        <v>2011.0</v>
      </c>
      <c r="H2385" s="13">
        <v>43630.0</v>
      </c>
      <c r="I2385" s="13">
        <v>3.0</v>
      </c>
      <c r="J2385" s="13">
        <v>375000.0</v>
      </c>
      <c r="K2385" s="9" t="s">
        <v>3376</v>
      </c>
      <c r="L2385" s="13">
        <v>3.9</v>
      </c>
      <c r="M2385" s="9" t="s">
        <v>3370</v>
      </c>
      <c r="O2385" s="13">
        <v>331670.0</v>
      </c>
    </row>
    <row r="2386">
      <c r="A2386" s="13">
        <v>105350.0</v>
      </c>
      <c r="B2386" s="9" t="s">
        <v>6051</v>
      </c>
      <c r="C2386" s="14">
        <v>42368.0</v>
      </c>
      <c r="D2386" s="9" t="s">
        <v>61</v>
      </c>
      <c r="E2386" s="9" t="s">
        <v>1724</v>
      </c>
      <c r="F2386" s="9" t="s">
        <v>1725</v>
      </c>
      <c r="G2386" s="13">
        <v>2012.0</v>
      </c>
      <c r="H2386" s="13">
        <v>2336.0</v>
      </c>
      <c r="I2386" s="13">
        <v>1.0</v>
      </c>
      <c r="J2386" s="13">
        <v>320000.0</v>
      </c>
      <c r="K2386" s="9" t="s">
        <v>3383</v>
      </c>
      <c r="L2386" s="13">
        <v>4.2</v>
      </c>
      <c r="M2386" s="9" t="s">
        <v>3370</v>
      </c>
      <c r="O2386" s="34"/>
    </row>
    <row r="2387">
      <c r="A2387" s="13">
        <v>102206.0</v>
      </c>
      <c r="B2387" s="9" t="s">
        <v>6052</v>
      </c>
      <c r="C2387" s="14">
        <v>42362.0</v>
      </c>
      <c r="D2387" s="9" t="s">
        <v>64</v>
      </c>
      <c r="E2387" s="9" t="s">
        <v>98</v>
      </c>
      <c r="F2387" s="9" t="s">
        <v>6053</v>
      </c>
      <c r="G2387" s="13">
        <v>2010.0</v>
      </c>
      <c r="H2387" s="13">
        <v>55447.0</v>
      </c>
      <c r="I2387" s="13">
        <v>1.0</v>
      </c>
      <c r="J2387" s="13">
        <v>350000.0</v>
      </c>
      <c r="K2387" s="9" t="s">
        <v>3369</v>
      </c>
      <c r="L2387" s="13">
        <v>2.2</v>
      </c>
      <c r="M2387" s="9" t="s">
        <v>3374</v>
      </c>
      <c r="O2387" s="34"/>
    </row>
    <row r="2388">
      <c r="A2388" s="13">
        <v>214391.0</v>
      </c>
      <c r="B2388" s="9" t="s">
        <v>6054</v>
      </c>
      <c r="C2388" s="14">
        <v>42435.0</v>
      </c>
      <c r="D2388" s="9" t="s">
        <v>273</v>
      </c>
      <c r="E2388" s="9" t="s">
        <v>1129</v>
      </c>
      <c r="F2388" s="9" t="s">
        <v>1130</v>
      </c>
      <c r="G2388" s="13">
        <v>2011.0</v>
      </c>
      <c r="H2388" s="13">
        <v>30570.0</v>
      </c>
      <c r="I2388" s="13">
        <v>1.0</v>
      </c>
      <c r="J2388" s="13">
        <v>550000.0</v>
      </c>
      <c r="K2388" s="34"/>
      <c r="L2388" s="13">
        <v>4.0</v>
      </c>
      <c r="M2388" s="9" t="s">
        <v>3372</v>
      </c>
      <c r="O2388" s="13">
        <v>504200.0</v>
      </c>
    </row>
    <row r="2389">
      <c r="A2389" s="13">
        <v>65563.0</v>
      </c>
      <c r="B2389" s="9" t="s">
        <v>6055</v>
      </c>
      <c r="C2389" s="14">
        <v>42318.0</v>
      </c>
      <c r="D2389" s="9" t="s">
        <v>61</v>
      </c>
      <c r="E2389" s="9" t="s">
        <v>216</v>
      </c>
      <c r="F2389" s="9" t="s">
        <v>111</v>
      </c>
      <c r="G2389" s="13">
        <v>2012.0</v>
      </c>
      <c r="H2389" s="13">
        <v>53456.0</v>
      </c>
      <c r="I2389" s="13">
        <v>1.0</v>
      </c>
      <c r="J2389" s="13">
        <v>585000.0</v>
      </c>
      <c r="K2389" s="9" t="s">
        <v>3369</v>
      </c>
      <c r="L2389" s="13">
        <v>3.9</v>
      </c>
      <c r="M2389" s="9" t="s">
        <v>3418</v>
      </c>
      <c r="O2389" s="13">
        <v>632600.0</v>
      </c>
    </row>
    <row r="2390">
      <c r="A2390" s="13">
        <v>74168.0</v>
      </c>
      <c r="B2390" s="9" t="s">
        <v>6056</v>
      </c>
      <c r="C2390" s="14">
        <v>42327.0</v>
      </c>
      <c r="D2390" s="9" t="s">
        <v>77</v>
      </c>
      <c r="E2390" s="9" t="s">
        <v>2298</v>
      </c>
      <c r="F2390" s="9" t="s">
        <v>2713</v>
      </c>
      <c r="G2390" s="13">
        <v>2009.0</v>
      </c>
      <c r="H2390" s="13">
        <v>19232.0</v>
      </c>
      <c r="I2390" s="13">
        <v>1.0</v>
      </c>
      <c r="J2390" s="13">
        <v>380000.0</v>
      </c>
      <c r="K2390" s="9" t="s">
        <v>3369</v>
      </c>
      <c r="L2390" s="13">
        <v>3.5</v>
      </c>
      <c r="M2390" s="9" t="s">
        <v>3372</v>
      </c>
      <c r="O2390" s="13">
        <v>213500.0</v>
      </c>
    </row>
    <row r="2391">
      <c r="A2391" s="13">
        <v>131546.0</v>
      </c>
      <c r="B2391" s="35" t="s">
        <v>6057</v>
      </c>
      <c r="C2391" s="14">
        <v>42417.0</v>
      </c>
      <c r="D2391" s="9" t="s">
        <v>32</v>
      </c>
      <c r="E2391" s="9" t="s">
        <v>155</v>
      </c>
      <c r="F2391" s="9" t="s">
        <v>241</v>
      </c>
      <c r="G2391" s="13">
        <v>2011.0</v>
      </c>
      <c r="H2391" s="13">
        <v>119404.0</v>
      </c>
      <c r="I2391" s="13">
        <v>2.0</v>
      </c>
      <c r="J2391" s="13">
        <v>735000.0</v>
      </c>
      <c r="K2391" s="9" t="s">
        <v>3369</v>
      </c>
      <c r="L2391" s="13">
        <v>3.6</v>
      </c>
      <c r="M2391" s="9" t="s">
        <v>3372</v>
      </c>
      <c r="O2391" s="13">
        <v>668160.0</v>
      </c>
    </row>
    <row r="2392">
      <c r="A2392" s="13">
        <v>18630.0</v>
      </c>
      <c r="B2392" s="9" t="s">
        <v>6058</v>
      </c>
      <c r="C2392" s="14">
        <v>42260.0</v>
      </c>
      <c r="D2392" s="9" t="s">
        <v>91</v>
      </c>
      <c r="E2392" s="9" t="s">
        <v>243</v>
      </c>
      <c r="F2392" s="9" t="s">
        <v>304</v>
      </c>
      <c r="G2392" s="13">
        <v>2012.0</v>
      </c>
      <c r="H2392" s="13">
        <v>45411.0</v>
      </c>
      <c r="I2392" s="13">
        <v>1.0</v>
      </c>
      <c r="J2392" s="13">
        <v>570000.0</v>
      </c>
      <c r="K2392" s="9" t="s">
        <v>3369</v>
      </c>
      <c r="L2392" s="13">
        <v>3.7</v>
      </c>
      <c r="M2392" s="9" t="s">
        <v>3374</v>
      </c>
      <c r="O2392" s="13">
        <v>657400.0</v>
      </c>
    </row>
    <row r="2393">
      <c r="A2393" s="13">
        <v>107352.0</v>
      </c>
      <c r="B2393" s="9" t="s">
        <v>6059</v>
      </c>
      <c r="C2393" s="14">
        <v>42372.0</v>
      </c>
      <c r="D2393" s="9" t="s">
        <v>91</v>
      </c>
      <c r="E2393" s="9" t="s">
        <v>1826</v>
      </c>
      <c r="F2393" s="9" t="s">
        <v>1443</v>
      </c>
      <c r="G2393" s="13">
        <v>2004.0</v>
      </c>
      <c r="H2393" s="13">
        <v>85840.0</v>
      </c>
      <c r="I2393" s="13">
        <v>3.0</v>
      </c>
      <c r="J2393" s="13">
        <v>155000.0</v>
      </c>
      <c r="K2393" s="9" t="s">
        <v>3369</v>
      </c>
      <c r="L2393" s="13">
        <v>2.2</v>
      </c>
      <c r="M2393" s="9" t="s">
        <v>3370</v>
      </c>
      <c r="O2393" s="13">
        <v>111435.0</v>
      </c>
    </row>
    <row r="2394">
      <c r="A2394" s="13">
        <v>106437.0</v>
      </c>
      <c r="B2394" s="9" t="s">
        <v>6060</v>
      </c>
      <c r="C2394" s="14">
        <v>42374.0</v>
      </c>
      <c r="D2394" s="9" t="s">
        <v>32</v>
      </c>
      <c r="E2394" s="9" t="s">
        <v>178</v>
      </c>
      <c r="F2394" s="9" t="s">
        <v>3878</v>
      </c>
      <c r="G2394" s="13">
        <v>2010.0</v>
      </c>
      <c r="H2394" s="13">
        <v>18352.0</v>
      </c>
      <c r="I2394" s="13">
        <v>1.0</v>
      </c>
      <c r="J2394" s="13">
        <v>800000.0</v>
      </c>
      <c r="K2394" s="9" t="s">
        <v>3383</v>
      </c>
      <c r="L2394" s="13">
        <v>3.5</v>
      </c>
      <c r="M2394" s="9" t="s">
        <v>3370</v>
      </c>
      <c r="O2394" s="13">
        <v>508400.0</v>
      </c>
    </row>
    <row r="2395">
      <c r="A2395" s="13">
        <v>84629.0</v>
      </c>
      <c r="B2395" s="9" t="s">
        <v>6061</v>
      </c>
      <c r="C2395" s="14">
        <v>42333.0</v>
      </c>
      <c r="D2395" s="9" t="s">
        <v>61</v>
      </c>
      <c r="E2395" s="9" t="s">
        <v>443</v>
      </c>
      <c r="F2395" s="9" t="s">
        <v>444</v>
      </c>
      <c r="G2395" s="13">
        <v>2009.0</v>
      </c>
      <c r="H2395" s="13">
        <v>80197.0</v>
      </c>
      <c r="I2395" s="13">
        <v>2.0</v>
      </c>
      <c r="J2395" s="13">
        <v>370000.0</v>
      </c>
      <c r="K2395" s="9" t="s">
        <v>3376</v>
      </c>
      <c r="L2395" s="13">
        <v>3.2</v>
      </c>
      <c r="M2395" s="9" t="s">
        <v>3374</v>
      </c>
      <c r="N2395" s="13">
        <v>336107.0</v>
      </c>
      <c r="O2395" s="13">
        <v>308700.0</v>
      </c>
    </row>
    <row r="2396">
      <c r="A2396" s="13">
        <v>65231.0</v>
      </c>
      <c r="B2396" s="9" t="s">
        <v>6062</v>
      </c>
      <c r="C2396" s="14">
        <v>42321.0</v>
      </c>
      <c r="D2396" s="9" t="s">
        <v>32</v>
      </c>
      <c r="E2396" s="9" t="s">
        <v>178</v>
      </c>
      <c r="F2396" s="9" t="s">
        <v>6063</v>
      </c>
      <c r="G2396" s="13">
        <v>2014.0</v>
      </c>
      <c r="H2396" s="13">
        <v>26225.0</v>
      </c>
      <c r="I2396" s="13">
        <v>2.0</v>
      </c>
      <c r="J2396" s="13">
        <v>1100000.0</v>
      </c>
      <c r="K2396" s="9" t="s">
        <v>3407</v>
      </c>
      <c r="L2396" s="13">
        <v>4.7</v>
      </c>
      <c r="M2396" s="9" t="s">
        <v>3374</v>
      </c>
      <c r="O2396" s="13">
        <v>944820.0</v>
      </c>
    </row>
    <row r="2397">
      <c r="A2397" s="13">
        <v>75078.0</v>
      </c>
      <c r="B2397" s="9" t="s">
        <v>6064</v>
      </c>
      <c r="C2397" s="14">
        <v>42325.0</v>
      </c>
      <c r="D2397" s="9" t="s">
        <v>61</v>
      </c>
      <c r="E2397" s="9" t="s">
        <v>1831</v>
      </c>
      <c r="F2397" s="9" t="s">
        <v>1839</v>
      </c>
      <c r="G2397" s="13">
        <v>2011.0</v>
      </c>
      <c r="H2397" s="13">
        <v>22058.0</v>
      </c>
      <c r="I2397" s="13">
        <v>1.0</v>
      </c>
      <c r="J2397" s="13">
        <v>300000.0</v>
      </c>
      <c r="K2397" s="9" t="s">
        <v>3369</v>
      </c>
      <c r="L2397" s="13">
        <v>4.0</v>
      </c>
      <c r="M2397" s="9" t="s">
        <v>3374</v>
      </c>
      <c r="N2397" s="13">
        <v>245158.0</v>
      </c>
      <c r="O2397" s="13">
        <v>213800.0</v>
      </c>
    </row>
    <row r="2398">
      <c r="A2398" s="13">
        <v>20968.0</v>
      </c>
      <c r="B2398" s="9" t="s">
        <v>6065</v>
      </c>
      <c r="C2398" s="14">
        <v>42289.0</v>
      </c>
      <c r="D2398" s="9" t="s">
        <v>61</v>
      </c>
      <c r="E2398" s="9" t="s">
        <v>443</v>
      </c>
      <c r="F2398" s="9" t="s">
        <v>4085</v>
      </c>
      <c r="G2398" s="13">
        <v>2012.0</v>
      </c>
      <c r="H2398" s="13">
        <v>41388.0</v>
      </c>
      <c r="I2398" s="13">
        <v>1.0</v>
      </c>
      <c r="J2398" s="13">
        <v>550000.0</v>
      </c>
      <c r="K2398" s="9" t="s">
        <v>3369</v>
      </c>
      <c r="L2398" s="13">
        <v>3.7</v>
      </c>
      <c r="M2398" s="9" t="s">
        <v>3374</v>
      </c>
      <c r="O2398" s="13">
        <v>435200.0</v>
      </c>
    </row>
    <row r="2399">
      <c r="A2399" s="13">
        <v>56750.0</v>
      </c>
      <c r="B2399" s="9" t="s">
        <v>6066</v>
      </c>
      <c r="C2399" s="14">
        <v>42313.0</v>
      </c>
      <c r="D2399" s="9" t="s">
        <v>32</v>
      </c>
      <c r="E2399" s="9" t="s">
        <v>155</v>
      </c>
      <c r="F2399" s="9" t="s">
        <v>684</v>
      </c>
      <c r="G2399" s="13">
        <v>2006.0</v>
      </c>
      <c r="H2399" s="13">
        <v>133477.0</v>
      </c>
      <c r="I2399" s="13">
        <v>2.0</v>
      </c>
      <c r="J2399" s="13">
        <v>390000.0</v>
      </c>
      <c r="K2399" s="9" t="s">
        <v>3383</v>
      </c>
      <c r="L2399" s="13">
        <v>2.7</v>
      </c>
      <c r="M2399" s="9" t="s">
        <v>3370</v>
      </c>
      <c r="O2399" s="13">
        <v>258030.0</v>
      </c>
    </row>
    <row r="2400">
      <c r="A2400" s="13">
        <v>20575.0</v>
      </c>
      <c r="B2400" s="9" t="s">
        <v>6067</v>
      </c>
      <c r="C2400" s="14">
        <v>42286.0</v>
      </c>
      <c r="D2400" s="9" t="s">
        <v>91</v>
      </c>
      <c r="E2400" s="9" t="s">
        <v>92</v>
      </c>
      <c r="F2400" s="9" t="s">
        <v>1012</v>
      </c>
      <c r="G2400" s="13">
        <v>2008.0</v>
      </c>
      <c r="H2400" s="13">
        <v>77717.0</v>
      </c>
      <c r="I2400" s="13">
        <v>1.0</v>
      </c>
      <c r="J2400" s="13">
        <v>460000.0</v>
      </c>
      <c r="K2400" s="9" t="s">
        <v>3369</v>
      </c>
      <c r="L2400" s="13">
        <v>3.5</v>
      </c>
      <c r="M2400" s="9" t="s">
        <v>3374</v>
      </c>
      <c r="O2400" s="34"/>
    </row>
    <row r="2401">
      <c r="A2401" s="13">
        <v>63813.0</v>
      </c>
      <c r="B2401" s="9" t="s">
        <v>6068</v>
      </c>
      <c r="C2401" s="14">
        <v>42315.0</v>
      </c>
      <c r="D2401" s="9" t="s">
        <v>25</v>
      </c>
      <c r="E2401" s="9" t="s">
        <v>67</v>
      </c>
      <c r="F2401" s="9" t="s">
        <v>6069</v>
      </c>
      <c r="G2401" s="13">
        <v>2009.0</v>
      </c>
      <c r="H2401" s="13">
        <v>121792.0</v>
      </c>
      <c r="I2401" s="13">
        <v>2.0</v>
      </c>
      <c r="J2401" s="13">
        <v>900000.0</v>
      </c>
      <c r="K2401" s="9" t="s">
        <v>3369</v>
      </c>
      <c r="L2401" s="13">
        <v>2.7</v>
      </c>
      <c r="M2401" s="9" t="s">
        <v>3370</v>
      </c>
      <c r="O2401" s="13">
        <v>781290.0</v>
      </c>
    </row>
    <row r="2402">
      <c r="A2402" s="13">
        <v>118629.0</v>
      </c>
      <c r="B2402" s="9" t="s">
        <v>6070</v>
      </c>
      <c r="C2402" s="14">
        <v>42399.0</v>
      </c>
      <c r="D2402" s="9" t="s">
        <v>2076</v>
      </c>
      <c r="E2402" s="9" t="s">
        <v>2077</v>
      </c>
      <c r="F2402" s="9" t="s">
        <v>2427</v>
      </c>
      <c r="G2402" s="13">
        <v>2007.0</v>
      </c>
      <c r="H2402" s="13">
        <v>42903.0</v>
      </c>
      <c r="I2402" s="13">
        <v>2.0</v>
      </c>
      <c r="J2402" s="13">
        <v>210000.0</v>
      </c>
      <c r="K2402" s="9" t="s">
        <v>3383</v>
      </c>
      <c r="L2402" s="13">
        <v>2.4</v>
      </c>
      <c r="M2402" s="9" t="s">
        <v>3372</v>
      </c>
      <c r="O2402" s="13">
        <v>114210.0</v>
      </c>
    </row>
    <row r="2403">
      <c r="A2403" s="13">
        <v>221255.0</v>
      </c>
      <c r="B2403" s="9" t="s">
        <v>6071</v>
      </c>
      <c r="C2403" s="14">
        <v>42445.0</v>
      </c>
      <c r="D2403" s="9" t="s">
        <v>91</v>
      </c>
      <c r="E2403" s="9" t="s">
        <v>243</v>
      </c>
      <c r="F2403" s="9" t="s">
        <v>304</v>
      </c>
      <c r="G2403" s="13">
        <v>2012.0</v>
      </c>
      <c r="H2403" s="13">
        <v>45458.0</v>
      </c>
      <c r="I2403" s="13">
        <v>1.0</v>
      </c>
      <c r="J2403" s="13">
        <v>495000.0</v>
      </c>
      <c r="K2403" s="9" t="s">
        <v>3387</v>
      </c>
      <c r="L2403" s="13">
        <v>3.2</v>
      </c>
      <c r="M2403" s="9" t="s">
        <v>3372</v>
      </c>
      <c r="O2403" s="13">
        <v>657400.0</v>
      </c>
    </row>
    <row r="2404">
      <c r="A2404" s="13">
        <v>133999.0</v>
      </c>
      <c r="B2404" s="9" t="s">
        <v>6072</v>
      </c>
      <c r="C2404" s="14">
        <v>42421.0</v>
      </c>
      <c r="D2404" s="9" t="s">
        <v>77</v>
      </c>
      <c r="E2404" s="9" t="s">
        <v>623</v>
      </c>
      <c r="F2404" s="9" t="s">
        <v>600</v>
      </c>
      <c r="G2404" s="13">
        <v>2012.0</v>
      </c>
      <c r="H2404" s="13">
        <v>34386.0</v>
      </c>
      <c r="I2404" s="13">
        <v>1.0</v>
      </c>
      <c r="J2404" s="13">
        <v>472750.0</v>
      </c>
      <c r="K2404" s="34"/>
      <c r="L2404" s="13">
        <v>3.9</v>
      </c>
      <c r="M2404" s="9" t="s">
        <v>3372</v>
      </c>
      <c r="O2404" s="13">
        <v>377100.0</v>
      </c>
    </row>
    <row r="2405">
      <c r="A2405" s="13">
        <v>85590.0</v>
      </c>
      <c r="B2405" s="9" t="s">
        <v>6073</v>
      </c>
      <c r="C2405" s="14">
        <v>42334.0</v>
      </c>
      <c r="D2405" s="9" t="s">
        <v>44</v>
      </c>
      <c r="E2405" s="9" t="s">
        <v>244</v>
      </c>
      <c r="F2405" s="9" t="s">
        <v>276</v>
      </c>
      <c r="G2405" s="13">
        <v>2013.0</v>
      </c>
      <c r="H2405" s="13">
        <v>12444.0</v>
      </c>
      <c r="I2405" s="13">
        <v>1.0</v>
      </c>
      <c r="J2405" s="13">
        <v>670000.0</v>
      </c>
      <c r="K2405" s="9" t="s">
        <v>3376</v>
      </c>
      <c r="L2405" s="13">
        <v>4.5</v>
      </c>
      <c r="M2405" s="9" t="s">
        <v>3370</v>
      </c>
      <c r="O2405" s="13">
        <v>608800.0</v>
      </c>
    </row>
    <row r="2406">
      <c r="A2406" s="13">
        <v>117285.0</v>
      </c>
      <c r="B2406" s="9" t="s">
        <v>6074</v>
      </c>
      <c r="C2406" s="14">
        <v>42393.0</v>
      </c>
      <c r="D2406" s="9" t="s">
        <v>61</v>
      </c>
      <c r="E2406" s="9" t="s">
        <v>598</v>
      </c>
      <c r="F2406" s="9" t="s">
        <v>567</v>
      </c>
      <c r="G2406" s="13">
        <v>2015.0</v>
      </c>
      <c r="H2406" s="13">
        <v>6895.0</v>
      </c>
      <c r="I2406" s="13">
        <v>1.0</v>
      </c>
      <c r="J2406" s="13">
        <v>520000.0</v>
      </c>
      <c r="K2406" s="9" t="s">
        <v>3387</v>
      </c>
      <c r="L2406" s="13">
        <v>4.5</v>
      </c>
      <c r="M2406" s="9" t="s">
        <v>3370</v>
      </c>
      <c r="O2406" s="34"/>
    </row>
    <row r="2407">
      <c r="A2407" s="13">
        <v>96559.0</v>
      </c>
      <c r="B2407" s="9" t="s">
        <v>6075</v>
      </c>
      <c r="C2407" s="14">
        <v>42357.0</v>
      </c>
      <c r="D2407" s="9" t="s">
        <v>64</v>
      </c>
      <c r="E2407" s="9" t="s">
        <v>174</v>
      </c>
      <c r="F2407" s="9" t="s">
        <v>6076</v>
      </c>
      <c r="G2407" s="13">
        <v>2011.0</v>
      </c>
      <c r="H2407" s="13">
        <v>30867.0</v>
      </c>
      <c r="I2407" s="13">
        <v>1.0</v>
      </c>
      <c r="J2407" s="13">
        <v>675000.0</v>
      </c>
      <c r="K2407" s="9" t="s">
        <v>3387</v>
      </c>
      <c r="L2407" s="13">
        <v>4.0</v>
      </c>
      <c r="M2407" s="9" t="s">
        <v>3374</v>
      </c>
      <c r="O2407" s="13">
        <v>555600.0</v>
      </c>
    </row>
    <row r="2408">
      <c r="A2408" s="13">
        <v>216843.0</v>
      </c>
      <c r="B2408" s="9" t="s">
        <v>6077</v>
      </c>
      <c r="C2408" s="14">
        <v>42438.0</v>
      </c>
      <c r="D2408" s="9" t="s">
        <v>61</v>
      </c>
      <c r="E2408" s="9" t="s">
        <v>127</v>
      </c>
      <c r="F2408" s="9" t="s">
        <v>289</v>
      </c>
      <c r="G2408" s="13">
        <v>2012.0</v>
      </c>
      <c r="H2408" s="13">
        <v>72481.0</v>
      </c>
      <c r="I2408" s="13">
        <v>1.0</v>
      </c>
      <c r="J2408" s="13">
        <v>630000.0</v>
      </c>
      <c r="K2408" s="9" t="s">
        <v>3383</v>
      </c>
      <c r="L2408" s="13">
        <v>4.1</v>
      </c>
      <c r="M2408" s="9" t="s">
        <v>3372</v>
      </c>
      <c r="O2408" s="13">
        <v>647100.0</v>
      </c>
    </row>
    <row r="2409">
      <c r="A2409" s="13">
        <v>95136.0</v>
      </c>
      <c r="B2409" s="9" t="s">
        <v>6078</v>
      </c>
      <c r="C2409" s="14">
        <v>42353.0</v>
      </c>
      <c r="D2409" s="9" t="s">
        <v>61</v>
      </c>
      <c r="E2409" s="9" t="s">
        <v>216</v>
      </c>
      <c r="F2409" s="9" t="s">
        <v>203</v>
      </c>
      <c r="G2409" s="13">
        <v>2010.0</v>
      </c>
      <c r="H2409" s="13">
        <v>60156.0</v>
      </c>
      <c r="I2409" s="13">
        <v>1.0</v>
      </c>
      <c r="J2409" s="13">
        <v>420000.0</v>
      </c>
      <c r="K2409" s="9" t="s">
        <v>3369</v>
      </c>
      <c r="L2409" s="13">
        <v>3.7</v>
      </c>
      <c r="M2409" s="9" t="s">
        <v>3370</v>
      </c>
      <c r="N2409" s="13">
        <v>370269.0</v>
      </c>
      <c r="O2409" s="13">
        <v>350100.0</v>
      </c>
    </row>
    <row r="2410">
      <c r="A2410" s="13">
        <v>100714.0</v>
      </c>
      <c r="B2410" s="9" t="s">
        <v>6079</v>
      </c>
      <c r="C2410" s="14">
        <v>42358.0</v>
      </c>
      <c r="D2410" s="9" t="s">
        <v>81</v>
      </c>
      <c r="E2410" s="9" t="s">
        <v>82</v>
      </c>
      <c r="F2410" s="9" t="s">
        <v>83</v>
      </c>
      <c r="G2410" s="13">
        <v>2015.0</v>
      </c>
      <c r="H2410" s="13">
        <v>4961.0</v>
      </c>
      <c r="I2410" s="13">
        <v>1.0</v>
      </c>
      <c r="J2410" s="13">
        <v>1020000.0</v>
      </c>
      <c r="K2410" s="9" t="s">
        <v>3376</v>
      </c>
      <c r="L2410" s="13">
        <v>4.8</v>
      </c>
      <c r="M2410" s="9" t="s">
        <v>3370</v>
      </c>
      <c r="O2410" s="34"/>
    </row>
    <row r="2411">
      <c r="A2411" s="13">
        <v>135904.0</v>
      </c>
      <c r="B2411" s="9" t="s">
        <v>6080</v>
      </c>
      <c r="C2411" s="14">
        <v>42422.0</v>
      </c>
      <c r="D2411" s="9" t="s">
        <v>61</v>
      </c>
      <c r="E2411" s="9" t="s">
        <v>202</v>
      </c>
      <c r="F2411" s="9" t="s">
        <v>172</v>
      </c>
      <c r="G2411" s="13">
        <v>2008.0</v>
      </c>
      <c r="H2411" s="13">
        <v>94616.0</v>
      </c>
      <c r="I2411" s="13">
        <v>2.0</v>
      </c>
      <c r="J2411" s="13">
        <v>385000.0</v>
      </c>
      <c r="K2411" s="9" t="s">
        <v>3376</v>
      </c>
      <c r="L2411" s="13">
        <v>2.9</v>
      </c>
      <c r="M2411" s="9" t="s">
        <v>3372</v>
      </c>
      <c r="N2411" s="13">
        <v>298297.0</v>
      </c>
      <c r="O2411" s="13">
        <v>299340.0</v>
      </c>
    </row>
    <row r="2412">
      <c r="A2412" s="13">
        <v>137280.0</v>
      </c>
      <c r="B2412" s="9" t="s">
        <v>6081</v>
      </c>
      <c r="C2412" s="14">
        <v>42427.0</v>
      </c>
      <c r="D2412" s="9" t="s">
        <v>61</v>
      </c>
      <c r="E2412" s="9" t="s">
        <v>1211</v>
      </c>
      <c r="F2412" s="9" t="s">
        <v>306</v>
      </c>
      <c r="G2412" s="13">
        <v>2013.0</v>
      </c>
      <c r="H2412" s="13">
        <v>4075.0</v>
      </c>
      <c r="I2412" s="13">
        <v>1.0</v>
      </c>
      <c r="J2412" s="13">
        <v>340000.0</v>
      </c>
      <c r="K2412" s="9" t="s">
        <v>3383</v>
      </c>
      <c r="L2412" s="13">
        <v>4.2</v>
      </c>
      <c r="M2412" s="9" t="s">
        <v>3370</v>
      </c>
      <c r="O2412" s="34"/>
    </row>
    <row r="2413">
      <c r="A2413" s="13">
        <v>131239.0</v>
      </c>
      <c r="B2413" s="9" t="s">
        <v>6082</v>
      </c>
      <c r="C2413" s="14">
        <v>42421.0</v>
      </c>
      <c r="D2413" s="9" t="s">
        <v>91</v>
      </c>
      <c r="E2413" s="9" t="s">
        <v>92</v>
      </c>
      <c r="F2413" s="9" t="s">
        <v>2116</v>
      </c>
      <c r="G2413" s="13">
        <v>2007.0</v>
      </c>
      <c r="H2413" s="13">
        <v>48064.0</v>
      </c>
      <c r="I2413" s="13">
        <v>2.0</v>
      </c>
      <c r="J2413" s="13">
        <v>500000.0</v>
      </c>
      <c r="K2413" s="9" t="s">
        <v>3369</v>
      </c>
      <c r="L2413" s="13">
        <v>2.7</v>
      </c>
      <c r="M2413" s="9" t="s">
        <v>3372</v>
      </c>
      <c r="O2413" s="13">
        <v>230490.0</v>
      </c>
    </row>
    <row r="2414">
      <c r="A2414" s="13">
        <v>227572.0</v>
      </c>
      <c r="B2414" s="9" t="s">
        <v>6083</v>
      </c>
      <c r="C2414" s="14">
        <v>42453.0</v>
      </c>
      <c r="D2414" s="9" t="s">
        <v>91</v>
      </c>
      <c r="E2414" s="9" t="s">
        <v>92</v>
      </c>
      <c r="F2414" s="9" t="s">
        <v>124</v>
      </c>
      <c r="G2414" s="13">
        <v>2013.0</v>
      </c>
      <c r="H2414" s="13">
        <v>30617.0</v>
      </c>
      <c r="I2414" s="13">
        <v>1.0</v>
      </c>
      <c r="J2414" s="13">
        <v>910000.0</v>
      </c>
      <c r="K2414" s="9" t="s">
        <v>3369</v>
      </c>
      <c r="L2414" s="13">
        <v>4.3</v>
      </c>
      <c r="M2414" s="9" t="s">
        <v>3372</v>
      </c>
      <c r="O2414" s="13">
        <v>943600.0</v>
      </c>
    </row>
    <row r="2415">
      <c r="A2415" s="13">
        <v>87817.0</v>
      </c>
      <c r="B2415" s="9" t="s">
        <v>6084</v>
      </c>
      <c r="C2415" s="14">
        <v>42337.0</v>
      </c>
      <c r="D2415" s="9" t="s">
        <v>32</v>
      </c>
      <c r="E2415" s="9" t="s">
        <v>178</v>
      </c>
      <c r="F2415" s="9" t="s">
        <v>5216</v>
      </c>
      <c r="G2415" s="13">
        <v>2011.0</v>
      </c>
      <c r="H2415" s="13">
        <v>35993.0</v>
      </c>
      <c r="I2415" s="13">
        <v>1.0</v>
      </c>
      <c r="J2415" s="13">
        <v>600000.0</v>
      </c>
      <c r="K2415" s="9" t="s">
        <v>3383</v>
      </c>
      <c r="L2415" s="13">
        <v>3.8</v>
      </c>
      <c r="M2415" s="9" t="s">
        <v>3370</v>
      </c>
      <c r="O2415" s="13">
        <v>576700.0</v>
      </c>
    </row>
    <row r="2416">
      <c r="A2416" s="13">
        <v>89179.0</v>
      </c>
      <c r="B2416" s="9" t="s">
        <v>6085</v>
      </c>
      <c r="C2416" s="14">
        <v>42339.0</v>
      </c>
      <c r="D2416" s="9" t="s">
        <v>36</v>
      </c>
      <c r="E2416" s="9" t="s">
        <v>902</v>
      </c>
      <c r="F2416" s="9" t="s">
        <v>1914</v>
      </c>
      <c r="G2416" s="13">
        <v>2010.0</v>
      </c>
      <c r="H2416" s="13">
        <v>27037.0</v>
      </c>
      <c r="I2416" s="13">
        <v>1.0</v>
      </c>
      <c r="J2416" s="13">
        <v>300000.0</v>
      </c>
      <c r="K2416" s="9" t="s">
        <v>3383</v>
      </c>
      <c r="L2416" s="13">
        <v>4.0</v>
      </c>
      <c r="M2416" s="9" t="s">
        <v>3374</v>
      </c>
      <c r="O2416" s="13">
        <v>242200.0</v>
      </c>
    </row>
    <row r="2417">
      <c r="A2417" s="13">
        <v>140650.0</v>
      </c>
      <c r="B2417" s="9" t="s">
        <v>6086</v>
      </c>
      <c r="C2417" s="14">
        <v>42427.0</v>
      </c>
      <c r="D2417" s="9" t="s">
        <v>91</v>
      </c>
      <c r="E2417" s="9" t="s">
        <v>1432</v>
      </c>
      <c r="F2417" s="9" t="s">
        <v>1433</v>
      </c>
      <c r="G2417" s="13">
        <v>2007.0</v>
      </c>
      <c r="H2417" s="13">
        <v>79647.0</v>
      </c>
      <c r="I2417" s="13">
        <v>3.0</v>
      </c>
      <c r="J2417" s="13">
        <v>225000.0</v>
      </c>
      <c r="K2417" s="9" t="s">
        <v>3369</v>
      </c>
      <c r="L2417" s="13">
        <v>2.8</v>
      </c>
      <c r="M2417" s="9" t="s">
        <v>3370</v>
      </c>
      <c r="O2417" s="13">
        <v>138805.0</v>
      </c>
    </row>
    <row r="2418">
      <c r="A2418" s="13">
        <v>21623.0</v>
      </c>
      <c r="B2418" s="9" t="s">
        <v>6087</v>
      </c>
      <c r="C2418" s="14">
        <v>42294.0</v>
      </c>
      <c r="D2418" s="9" t="s">
        <v>64</v>
      </c>
      <c r="E2418" s="9" t="s">
        <v>98</v>
      </c>
      <c r="F2418" s="9" t="s">
        <v>280</v>
      </c>
      <c r="G2418" s="13">
        <v>2014.0</v>
      </c>
      <c r="H2418" s="13">
        <v>12785.0</v>
      </c>
      <c r="I2418" s="13">
        <v>1.0</v>
      </c>
      <c r="J2418" s="13">
        <v>660000.0</v>
      </c>
      <c r="K2418" s="9" t="s">
        <v>3387</v>
      </c>
      <c r="L2418" s="13">
        <v>4.6</v>
      </c>
      <c r="M2418" s="9" t="s">
        <v>3374</v>
      </c>
      <c r="O2418" s="13">
        <v>644900.0</v>
      </c>
    </row>
    <row r="2419">
      <c r="A2419" s="13">
        <v>125977.0</v>
      </c>
      <c r="B2419" s="9" t="s">
        <v>6088</v>
      </c>
      <c r="C2419" s="14">
        <v>42430.0</v>
      </c>
      <c r="D2419" s="9" t="s">
        <v>32</v>
      </c>
      <c r="E2419" s="9" t="s">
        <v>155</v>
      </c>
      <c r="F2419" s="9" t="s">
        <v>6089</v>
      </c>
      <c r="G2419" s="13">
        <v>2014.0</v>
      </c>
      <c r="H2419" s="13">
        <v>30096.0</v>
      </c>
      <c r="I2419" s="13">
        <v>1.0</v>
      </c>
      <c r="J2419" s="13">
        <v>1075000.0</v>
      </c>
      <c r="K2419" s="34"/>
      <c r="L2419" s="13">
        <v>4.5</v>
      </c>
      <c r="M2419" s="9" t="s">
        <v>3372</v>
      </c>
    </row>
    <row r="2420">
      <c r="A2420" s="13">
        <v>76839.0</v>
      </c>
      <c r="B2420" s="9" t="s">
        <v>6090</v>
      </c>
      <c r="C2420" s="14">
        <v>42335.0</v>
      </c>
      <c r="D2420" s="9" t="s">
        <v>91</v>
      </c>
      <c r="E2420" s="9" t="s">
        <v>92</v>
      </c>
      <c r="F2420" s="9" t="s">
        <v>124</v>
      </c>
      <c r="G2420" s="13">
        <v>2013.0</v>
      </c>
      <c r="H2420" s="13">
        <v>28461.0</v>
      </c>
      <c r="I2420" s="13">
        <v>1.0</v>
      </c>
      <c r="J2420" s="13">
        <v>1050000.0</v>
      </c>
      <c r="K2420" s="9" t="s">
        <v>3385</v>
      </c>
      <c r="L2420" s="13">
        <v>4.5</v>
      </c>
      <c r="M2420" s="9" t="s">
        <v>3370</v>
      </c>
      <c r="O2420" s="13">
        <v>943600.0</v>
      </c>
    </row>
    <row r="2421">
      <c r="A2421" s="13">
        <v>101240.0</v>
      </c>
      <c r="B2421" s="9" t="s">
        <v>6091</v>
      </c>
      <c r="C2421" s="14">
        <v>42364.0</v>
      </c>
      <c r="D2421" s="9" t="s">
        <v>61</v>
      </c>
      <c r="E2421" s="9" t="s">
        <v>202</v>
      </c>
      <c r="F2421" s="9" t="s">
        <v>1183</v>
      </c>
      <c r="G2421" s="13">
        <v>2006.0</v>
      </c>
      <c r="H2421" s="13">
        <v>37693.0</v>
      </c>
      <c r="I2421" s="13">
        <v>2.0</v>
      </c>
      <c r="J2421" s="13">
        <v>235000.0</v>
      </c>
      <c r="K2421" s="9" t="s">
        <v>3383</v>
      </c>
      <c r="L2421" s="13">
        <v>2.7</v>
      </c>
      <c r="M2421" s="9" t="s">
        <v>3374</v>
      </c>
      <c r="N2421" s="13">
        <v>215892.0</v>
      </c>
      <c r="O2421" s="13">
        <v>199890.0</v>
      </c>
    </row>
    <row r="2422">
      <c r="A2422" s="13">
        <v>217673.0</v>
      </c>
      <c r="B2422" s="9" t="s">
        <v>6092</v>
      </c>
      <c r="C2422" s="14">
        <v>42441.0</v>
      </c>
      <c r="D2422" s="9" t="s">
        <v>61</v>
      </c>
      <c r="E2422" s="9" t="s">
        <v>652</v>
      </c>
      <c r="F2422" s="9" t="s">
        <v>1844</v>
      </c>
      <c r="G2422" s="13">
        <v>2009.0</v>
      </c>
      <c r="H2422" s="13">
        <v>43559.0</v>
      </c>
      <c r="I2422" s="13">
        <v>2.0</v>
      </c>
      <c r="J2422" s="13">
        <v>290000.0</v>
      </c>
      <c r="K2422" s="9" t="s">
        <v>3369</v>
      </c>
      <c r="L2422" s="13">
        <v>3.2</v>
      </c>
      <c r="M2422" s="9" t="s">
        <v>3372</v>
      </c>
      <c r="N2422" s="13">
        <v>218897.0</v>
      </c>
      <c r="O2422" s="34"/>
    </row>
    <row r="2423">
      <c r="A2423" s="13">
        <v>129699.0</v>
      </c>
      <c r="B2423" s="9" t="s">
        <v>6093</v>
      </c>
      <c r="C2423" s="14">
        <v>42414.0</v>
      </c>
      <c r="D2423" s="9" t="s">
        <v>64</v>
      </c>
      <c r="E2423" s="9" t="s">
        <v>98</v>
      </c>
      <c r="F2423" s="9" t="s">
        <v>280</v>
      </c>
      <c r="G2423" s="13">
        <v>2011.0</v>
      </c>
      <c r="H2423" s="13">
        <v>130795.0</v>
      </c>
      <c r="I2423" s="13">
        <v>1.0</v>
      </c>
      <c r="J2423" s="13">
        <v>380000.0</v>
      </c>
      <c r="K2423" s="9" t="s">
        <v>3369</v>
      </c>
      <c r="L2423" s="13">
        <v>2.9</v>
      </c>
      <c r="M2423" s="9" t="s">
        <v>3370</v>
      </c>
      <c r="O2423" s="13">
        <v>412400.0</v>
      </c>
    </row>
    <row r="2424">
      <c r="A2424" s="13">
        <v>216127.0</v>
      </c>
      <c r="B2424" s="9" t="s">
        <v>6094</v>
      </c>
      <c r="C2424" s="14">
        <v>42438.0</v>
      </c>
      <c r="D2424" s="9" t="s">
        <v>91</v>
      </c>
      <c r="E2424" s="9" t="s">
        <v>258</v>
      </c>
      <c r="F2424" s="9" t="s">
        <v>413</v>
      </c>
      <c r="G2424" s="13">
        <v>2014.0</v>
      </c>
      <c r="H2424" s="13">
        <v>7932.0</v>
      </c>
      <c r="I2424" s="13">
        <v>1.0</v>
      </c>
      <c r="J2424" s="13">
        <v>540000.0</v>
      </c>
      <c r="K2424" s="9" t="s">
        <v>3387</v>
      </c>
      <c r="L2424" s="13">
        <v>4.4</v>
      </c>
      <c r="M2424" s="9" t="s">
        <v>3372</v>
      </c>
    </row>
    <row r="2425">
      <c r="A2425" s="13">
        <v>218308.0</v>
      </c>
      <c r="B2425" s="9" t="s">
        <v>6095</v>
      </c>
      <c r="C2425" s="14">
        <v>42442.0</v>
      </c>
      <c r="D2425" s="9" t="s">
        <v>61</v>
      </c>
      <c r="E2425" s="9" t="s">
        <v>1211</v>
      </c>
      <c r="F2425" s="9" t="s">
        <v>306</v>
      </c>
      <c r="G2425" s="13">
        <v>2010.0</v>
      </c>
      <c r="H2425" s="13">
        <v>36000.0</v>
      </c>
      <c r="I2425" s="13">
        <v>2.0</v>
      </c>
      <c r="J2425" s="13">
        <v>255000.0</v>
      </c>
      <c r="K2425" s="9" t="s">
        <v>3387</v>
      </c>
      <c r="L2425" s="13">
        <v>3.8</v>
      </c>
      <c r="M2425" s="9" t="s">
        <v>3370</v>
      </c>
      <c r="N2425" s="13">
        <v>220068.0</v>
      </c>
      <c r="O2425" s="13">
        <v>193230.0</v>
      </c>
    </row>
    <row r="2426">
      <c r="A2426" s="13">
        <v>133280.0</v>
      </c>
      <c r="B2426" s="9" t="s">
        <v>6096</v>
      </c>
      <c r="C2426" s="14">
        <v>42419.0</v>
      </c>
      <c r="D2426" s="9" t="s">
        <v>32</v>
      </c>
      <c r="E2426" s="9" t="s">
        <v>155</v>
      </c>
      <c r="F2426" s="9" t="s">
        <v>283</v>
      </c>
      <c r="G2426" s="13">
        <v>2008.0</v>
      </c>
      <c r="H2426" s="13">
        <v>105429.0</v>
      </c>
      <c r="I2426" s="13">
        <v>2.0</v>
      </c>
      <c r="J2426" s="13">
        <v>650000.0</v>
      </c>
      <c r="K2426" s="9" t="s">
        <v>3369</v>
      </c>
      <c r="L2426" s="13">
        <v>2.7</v>
      </c>
      <c r="M2426" s="9" t="s">
        <v>3370</v>
      </c>
      <c r="O2426" s="13">
        <v>442800.0</v>
      </c>
    </row>
    <row r="2427">
      <c r="A2427" s="13">
        <v>78263.0</v>
      </c>
      <c r="B2427" s="9" t="s">
        <v>6097</v>
      </c>
      <c r="C2427" s="14">
        <v>42333.0</v>
      </c>
      <c r="D2427" s="9" t="s">
        <v>77</v>
      </c>
      <c r="E2427" s="9" t="s">
        <v>623</v>
      </c>
      <c r="F2427" s="9" t="s">
        <v>1028</v>
      </c>
      <c r="G2427" s="13">
        <v>2012.0</v>
      </c>
      <c r="H2427" s="13">
        <v>34954.0</v>
      </c>
      <c r="I2427" s="13">
        <v>1.0</v>
      </c>
      <c r="J2427" s="13">
        <v>420000.0</v>
      </c>
      <c r="K2427" s="34"/>
      <c r="L2427" s="13">
        <v>3.7</v>
      </c>
      <c r="M2427" s="9" t="s">
        <v>3370</v>
      </c>
      <c r="O2427" s="13">
        <v>406900.0</v>
      </c>
    </row>
    <row r="2428">
      <c r="A2428" s="13">
        <v>22193.0</v>
      </c>
      <c r="B2428" s="9" t="s">
        <v>6098</v>
      </c>
      <c r="C2428" s="14">
        <v>42300.0</v>
      </c>
      <c r="D2428" s="9" t="s">
        <v>36</v>
      </c>
      <c r="E2428" s="9" t="s">
        <v>6099</v>
      </c>
      <c r="F2428" s="9" t="s">
        <v>6100</v>
      </c>
      <c r="G2428" s="13">
        <v>2004.0</v>
      </c>
      <c r="H2428" s="13">
        <v>137907.0</v>
      </c>
      <c r="I2428" s="13">
        <v>2.0</v>
      </c>
      <c r="J2428" s="13">
        <v>400000.0</v>
      </c>
      <c r="K2428" s="9" t="s">
        <v>3385</v>
      </c>
      <c r="L2428" s="13">
        <v>2.5</v>
      </c>
      <c r="M2428" s="9" t="s">
        <v>3370</v>
      </c>
      <c r="O2428" s="13">
        <v>192060.0</v>
      </c>
    </row>
    <row r="2429">
      <c r="A2429" s="13">
        <v>116118.0</v>
      </c>
      <c r="B2429" s="9" t="s">
        <v>6101</v>
      </c>
      <c r="C2429" s="14">
        <v>42392.0</v>
      </c>
      <c r="D2429" s="9" t="s">
        <v>91</v>
      </c>
      <c r="E2429" s="9" t="s">
        <v>1442</v>
      </c>
      <c r="F2429" s="9" t="s">
        <v>1443</v>
      </c>
      <c r="G2429" s="13">
        <v>2010.0</v>
      </c>
      <c r="H2429" s="13">
        <v>36635.0</v>
      </c>
      <c r="I2429" s="13">
        <v>1.0</v>
      </c>
      <c r="J2429" s="13">
        <v>350000.0</v>
      </c>
      <c r="K2429" s="9" t="s">
        <v>3369</v>
      </c>
      <c r="L2429" s="13">
        <v>3.5</v>
      </c>
      <c r="M2429" s="9" t="s">
        <v>3370</v>
      </c>
      <c r="N2429" s="13">
        <v>264588.0</v>
      </c>
      <c r="O2429" s="13">
        <v>262100.0</v>
      </c>
    </row>
    <row r="2430">
      <c r="A2430" s="13">
        <v>121152.0</v>
      </c>
      <c r="B2430" s="9" t="s">
        <v>6102</v>
      </c>
      <c r="C2430" s="14">
        <v>42401.0</v>
      </c>
      <c r="D2430" s="9" t="s">
        <v>61</v>
      </c>
      <c r="E2430" s="9" t="s">
        <v>2074</v>
      </c>
      <c r="F2430" s="9" t="s">
        <v>2075</v>
      </c>
      <c r="G2430" s="13">
        <v>2005.0</v>
      </c>
      <c r="H2430" s="13">
        <v>88934.0</v>
      </c>
      <c r="I2430" s="13">
        <v>2.0</v>
      </c>
      <c r="J2430" s="13">
        <v>220000.0</v>
      </c>
      <c r="K2430" s="9" t="s">
        <v>3383</v>
      </c>
      <c r="L2430" s="13">
        <v>2.9</v>
      </c>
      <c r="M2430" s="9" t="s">
        <v>3370</v>
      </c>
      <c r="O2430" s="34"/>
    </row>
    <row r="2431">
      <c r="A2431" s="13">
        <v>221394.0</v>
      </c>
      <c r="B2431" s="9" t="s">
        <v>6103</v>
      </c>
      <c r="C2431" s="14">
        <v>42446.0</v>
      </c>
      <c r="D2431" s="9" t="s">
        <v>61</v>
      </c>
      <c r="E2431" s="9" t="s">
        <v>1831</v>
      </c>
      <c r="F2431" s="9" t="s">
        <v>1844</v>
      </c>
      <c r="G2431" s="13">
        <v>2009.0</v>
      </c>
      <c r="H2431" s="13">
        <v>42516.0</v>
      </c>
      <c r="I2431" s="13">
        <v>1.0</v>
      </c>
      <c r="J2431" s="13">
        <v>240000.0</v>
      </c>
      <c r="K2431" s="9" t="s">
        <v>3369</v>
      </c>
      <c r="L2431" s="13">
        <v>3.2</v>
      </c>
      <c r="M2431" s="9" t="s">
        <v>3372</v>
      </c>
      <c r="N2431" s="13">
        <v>210253.0</v>
      </c>
      <c r="O2431" s="13">
        <v>172800.0</v>
      </c>
    </row>
    <row r="2432">
      <c r="A2432" s="13">
        <v>216863.0</v>
      </c>
      <c r="B2432" s="9" t="s">
        <v>6104</v>
      </c>
      <c r="C2432" s="14">
        <v>42437.0</v>
      </c>
      <c r="D2432" s="9" t="s">
        <v>91</v>
      </c>
      <c r="E2432" s="9" t="s">
        <v>92</v>
      </c>
      <c r="F2432" s="9" t="s">
        <v>124</v>
      </c>
      <c r="G2432" s="13">
        <v>2012.0</v>
      </c>
      <c r="H2432" s="13">
        <v>52459.0</v>
      </c>
      <c r="I2432" s="13">
        <v>1.0</v>
      </c>
      <c r="J2432" s="13">
        <v>700000.0</v>
      </c>
      <c r="K2432" s="9" t="s">
        <v>3369</v>
      </c>
      <c r="L2432" s="13">
        <v>4.1</v>
      </c>
      <c r="M2432" s="9" t="s">
        <v>3370</v>
      </c>
      <c r="O2432" s="13">
        <v>853900.0</v>
      </c>
    </row>
    <row r="2433">
      <c r="A2433" s="13">
        <v>20627.0</v>
      </c>
      <c r="B2433" s="9" t="s">
        <v>6105</v>
      </c>
      <c r="C2433" s="14">
        <v>42287.0</v>
      </c>
      <c r="D2433" s="9" t="s">
        <v>36</v>
      </c>
      <c r="E2433" s="9" t="s">
        <v>2754</v>
      </c>
      <c r="F2433" s="9" t="s">
        <v>6106</v>
      </c>
      <c r="G2433" s="13">
        <v>2010.0</v>
      </c>
      <c r="H2433" s="13">
        <v>78268.0</v>
      </c>
      <c r="I2433" s="13">
        <v>1.0</v>
      </c>
      <c r="J2433" s="13">
        <v>1020000.0</v>
      </c>
      <c r="K2433" s="9" t="s">
        <v>3369</v>
      </c>
      <c r="L2433" s="13">
        <v>3.3</v>
      </c>
      <c r="M2433" s="9" t="s">
        <v>3370</v>
      </c>
      <c r="O2433" s="13">
        <v>1020500.0</v>
      </c>
    </row>
    <row r="2434">
      <c r="A2434" s="13">
        <v>106160.0</v>
      </c>
      <c r="B2434" s="9" t="s">
        <v>6107</v>
      </c>
      <c r="C2434" s="14">
        <v>42372.0</v>
      </c>
      <c r="D2434" s="9" t="s">
        <v>61</v>
      </c>
      <c r="E2434" s="9" t="s">
        <v>127</v>
      </c>
      <c r="F2434" s="9" t="s">
        <v>1605</v>
      </c>
      <c r="G2434" s="13">
        <v>2012.0</v>
      </c>
      <c r="H2434" s="13">
        <v>13443.0</v>
      </c>
      <c r="I2434" s="13">
        <v>1.0</v>
      </c>
      <c r="J2434" s="13">
        <v>725000.0</v>
      </c>
      <c r="K2434" s="9" t="s">
        <v>3376</v>
      </c>
      <c r="L2434" s="13">
        <v>3.6</v>
      </c>
      <c r="M2434" s="9" t="s">
        <v>3374</v>
      </c>
      <c r="O2434" s="13">
        <v>653700.0</v>
      </c>
    </row>
    <row r="2435">
      <c r="A2435" s="13">
        <v>219255.0</v>
      </c>
      <c r="B2435" s="9" t="s">
        <v>6108</v>
      </c>
      <c r="C2435" s="14">
        <v>42450.0</v>
      </c>
      <c r="D2435" s="9" t="s">
        <v>61</v>
      </c>
      <c r="E2435" s="9" t="s">
        <v>202</v>
      </c>
      <c r="F2435" s="9" t="s">
        <v>172</v>
      </c>
      <c r="G2435" s="13">
        <v>2013.0</v>
      </c>
      <c r="H2435" s="13">
        <v>28854.0</v>
      </c>
      <c r="I2435" s="13">
        <v>1.0</v>
      </c>
      <c r="J2435" s="13">
        <v>620000.0</v>
      </c>
      <c r="K2435" s="9" t="s">
        <v>3369</v>
      </c>
      <c r="L2435" s="13">
        <v>4.3</v>
      </c>
      <c r="M2435" s="9" t="s">
        <v>3372</v>
      </c>
      <c r="N2435" s="13">
        <v>569610.0</v>
      </c>
      <c r="O2435" s="13">
        <v>566600.0</v>
      </c>
    </row>
    <row r="2436">
      <c r="A2436" s="13">
        <v>222390.0</v>
      </c>
      <c r="B2436" s="9" t="s">
        <v>6109</v>
      </c>
      <c r="C2436" s="14">
        <v>42448.0</v>
      </c>
      <c r="D2436" s="9" t="s">
        <v>61</v>
      </c>
      <c r="E2436" s="9" t="s">
        <v>1831</v>
      </c>
      <c r="F2436" s="9" t="s">
        <v>1844</v>
      </c>
      <c r="G2436" s="13">
        <v>2009.0</v>
      </c>
      <c r="H2436" s="13">
        <v>38048.0</v>
      </c>
      <c r="I2436" s="13">
        <v>1.0</v>
      </c>
      <c r="J2436" s="13">
        <v>210000.0</v>
      </c>
      <c r="K2436" s="9" t="s">
        <v>3369</v>
      </c>
      <c r="L2436" s="13">
        <v>3.5</v>
      </c>
      <c r="M2436" s="9" t="s">
        <v>3372</v>
      </c>
      <c r="N2436" s="13">
        <v>209256.0</v>
      </c>
      <c r="O2436" s="13">
        <v>174900.0</v>
      </c>
    </row>
    <row r="2437">
      <c r="A2437" s="13">
        <v>102190.0</v>
      </c>
      <c r="B2437" s="9" t="s">
        <v>6110</v>
      </c>
      <c r="C2437" s="14">
        <v>42361.0</v>
      </c>
      <c r="D2437" s="9" t="s">
        <v>91</v>
      </c>
      <c r="E2437" s="9" t="s">
        <v>243</v>
      </c>
      <c r="F2437" s="9" t="s">
        <v>847</v>
      </c>
      <c r="G2437" s="13">
        <v>2013.0</v>
      </c>
      <c r="H2437" s="13">
        <v>49539.0</v>
      </c>
      <c r="I2437" s="13">
        <v>1.0</v>
      </c>
      <c r="J2437" s="13">
        <v>460000.0</v>
      </c>
      <c r="K2437" s="9" t="s">
        <v>3369</v>
      </c>
      <c r="L2437" s="13">
        <v>3.7</v>
      </c>
      <c r="M2437" s="9" t="s">
        <v>3370</v>
      </c>
      <c r="O2437" s="13">
        <v>476100.0</v>
      </c>
    </row>
    <row r="2438">
      <c r="A2438" s="13">
        <v>103263.0</v>
      </c>
      <c r="B2438" s="9" t="s">
        <v>6111</v>
      </c>
      <c r="C2438" s="14">
        <v>42364.0</v>
      </c>
      <c r="D2438" s="9" t="s">
        <v>91</v>
      </c>
      <c r="E2438" s="9" t="s">
        <v>1826</v>
      </c>
      <c r="F2438" s="9" t="s">
        <v>1120</v>
      </c>
      <c r="G2438" s="13">
        <v>2010.0</v>
      </c>
      <c r="H2438" s="13">
        <v>45181.0</v>
      </c>
      <c r="I2438" s="13">
        <v>1.0</v>
      </c>
      <c r="J2438" s="13">
        <v>230000.0</v>
      </c>
      <c r="K2438" s="9" t="s">
        <v>3369</v>
      </c>
      <c r="L2438" s="13">
        <v>3.1</v>
      </c>
      <c r="M2438" s="9" t="s">
        <v>3370</v>
      </c>
      <c r="N2438" s="13">
        <v>237158.0</v>
      </c>
      <c r="O2438" s="13">
        <v>277200.0</v>
      </c>
    </row>
    <row r="2439">
      <c r="A2439" s="13">
        <v>110000.0</v>
      </c>
      <c r="B2439" s="9" t="s">
        <v>6112</v>
      </c>
      <c r="C2439" s="14">
        <v>42378.0</v>
      </c>
      <c r="D2439" s="9" t="s">
        <v>81</v>
      </c>
      <c r="E2439" s="9" t="s">
        <v>3452</v>
      </c>
      <c r="F2439" s="9" t="s">
        <v>1978</v>
      </c>
      <c r="G2439" s="13">
        <v>2007.0</v>
      </c>
      <c r="H2439" s="13">
        <v>81570.0</v>
      </c>
      <c r="I2439" s="13">
        <v>2.0</v>
      </c>
      <c r="J2439" s="13">
        <v>500000.0</v>
      </c>
      <c r="K2439" s="34"/>
      <c r="L2439" s="13">
        <v>3.1</v>
      </c>
      <c r="M2439" s="9" t="s">
        <v>3370</v>
      </c>
      <c r="O2439" s="13">
        <v>385560.0</v>
      </c>
    </row>
    <row r="2440">
      <c r="A2440" s="13">
        <v>79233.0</v>
      </c>
      <c r="B2440" s="9" t="s">
        <v>6113</v>
      </c>
      <c r="C2440" s="14">
        <v>42339.0</v>
      </c>
      <c r="D2440" s="9" t="s">
        <v>91</v>
      </c>
      <c r="E2440" s="9" t="s">
        <v>92</v>
      </c>
      <c r="F2440" s="9" t="s">
        <v>165</v>
      </c>
      <c r="G2440" s="13">
        <v>2012.0</v>
      </c>
      <c r="H2440" s="13">
        <v>24195.0</v>
      </c>
      <c r="I2440" s="13">
        <v>2.0</v>
      </c>
      <c r="J2440" s="13">
        <v>950000.0</v>
      </c>
      <c r="K2440" s="9" t="s">
        <v>3369</v>
      </c>
      <c r="L2440" s="13">
        <v>4.2</v>
      </c>
      <c r="M2440" s="9" t="s">
        <v>3370</v>
      </c>
      <c r="O2440" s="13">
        <v>753390.0</v>
      </c>
    </row>
    <row r="2441">
      <c r="A2441" s="13">
        <v>92059.0</v>
      </c>
      <c r="B2441" s="9" t="s">
        <v>6114</v>
      </c>
      <c r="C2441" s="14">
        <v>42376.0</v>
      </c>
      <c r="D2441" s="9" t="s">
        <v>55</v>
      </c>
      <c r="E2441" s="9" t="s">
        <v>58</v>
      </c>
      <c r="F2441" s="9" t="s">
        <v>115</v>
      </c>
      <c r="G2441" s="13">
        <v>2012.0</v>
      </c>
      <c r="H2441" s="13">
        <v>63226.0</v>
      </c>
      <c r="I2441" s="13">
        <v>1.0</v>
      </c>
      <c r="J2441" s="13">
        <v>900000.0</v>
      </c>
      <c r="K2441" s="9" t="s">
        <v>3369</v>
      </c>
      <c r="L2441" s="13">
        <v>3.2</v>
      </c>
      <c r="M2441" s="9" t="s">
        <v>3370</v>
      </c>
      <c r="O2441" s="13">
        <v>1021000.0</v>
      </c>
    </row>
    <row r="2442">
      <c r="A2442" s="13">
        <v>93187.0</v>
      </c>
      <c r="B2442" s="9" t="s">
        <v>6115</v>
      </c>
      <c r="C2442" s="14">
        <v>42357.0</v>
      </c>
      <c r="D2442" s="9" t="s">
        <v>81</v>
      </c>
      <c r="E2442" s="9" t="s">
        <v>82</v>
      </c>
      <c r="F2442" s="9" t="s">
        <v>356</v>
      </c>
      <c r="G2442" s="13">
        <v>2008.0</v>
      </c>
      <c r="H2442" s="13">
        <v>56843.0</v>
      </c>
      <c r="I2442" s="13">
        <v>2.0</v>
      </c>
      <c r="J2442" s="13">
        <v>410000.0</v>
      </c>
      <c r="K2442" s="34"/>
      <c r="L2442" s="13">
        <v>3.2</v>
      </c>
      <c r="M2442" s="9" t="s">
        <v>3374</v>
      </c>
      <c r="O2442" s="34"/>
    </row>
    <row r="2443">
      <c r="A2443" s="13">
        <v>85215.0</v>
      </c>
      <c r="B2443" s="9" t="s">
        <v>6116</v>
      </c>
      <c r="C2443" s="14">
        <v>42333.0</v>
      </c>
      <c r="D2443" s="9" t="s">
        <v>61</v>
      </c>
      <c r="E2443" s="9" t="s">
        <v>202</v>
      </c>
      <c r="F2443" s="9" t="s">
        <v>1183</v>
      </c>
      <c r="G2443" s="13">
        <v>2011.0</v>
      </c>
      <c r="H2443" s="13">
        <v>9807.0</v>
      </c>
      <c r="I2443" s="13">
        <v>1.0</v>
      </c>
      <c r="J2443" s="13">
        <v>430000.0</v>
      </c>
      <c r="K2443" s="9" t="s">
        <v>3387</v>
      </c>
      <c r="L2443" s="13">
        <v>4.1</v>
      </c>
      <c r="M2443" s="9" t="s">
        <v>3418</v>
      </c>
      <c r="O2443" s="34"/>
    </row>
    <row r="2444">
      <c r="A2444" s="13">
        <v>98731.0</v>
      </c>
      <c r="B2444" s="9" t="s">
        <v>6117</v>
      </c>
      <c r="C2444" s="14">
        <v>42354.0</v>
      </c>
      <c r="D2444" s="9" t="s">
        <v>61</v>
      </c>
      <c r="E2444" s="9" t="s">
        <v>202</v>
      </c>
      <c r="F2444" s="9" t="s">
        <v>172</v>
      </c>
      <c r="G2444" s="13">
        <v>2007.0</v>
      </c>
      <c r="H2444" s="13">
        <v>85442.0</v>
      </c>
      <c r="I2444" s="13">
        <v>2.0</v>
      </c>
      <c r="J2444" s="13">
        <v>350000.0</v>
      </c>
      <c r="K2444" s="34"/>
      <c r="L2444" s="13">
        <v>3.0</v>
      </c>
      <c r="M2444" s="9" t="s">
        <v>3374</v>
      </c>
      <c r="N2444" s="13">
        <v>315787.0</v>
      </c>
      <c r="O2444" s="13">
        <v>281520.0</v>
      </c>
    </row>
    <row r="2445">
      <c r="A2445" s="13">
        <v>136448.0</v>
      </c>
      <c r="B2445" s="9" t="s">
        <v>6118</v>
      </c>
      <c r="C2445" s="14">
        <v>42427.0</v>
      </c>
      <c r="D2445" s="9" t="s">
        <v>61</v>
      </c>
      <c r="E2445" s="9" t="s">
        <v>127</v>
      </c>
      <c r="F2445" s="9" t="s">
        <v>128</v>
      </c>
      <c r="G2445" s="13">
        <v>2014.0</v>
      </c>
      <c r="H2445" s="13">
        <v>47432.0</v>
      </c>
      <c r="I2445" s="13">
        <v>1.0</v>
      </c>
      <c r="J2445" s="13">
        <v>850000.0</v>
      </c>
      <c r="K2445" s="9" t="s">
        <v>3369</v>
      </c>
      <c r="L2445" s="13">
        <v>4.5</v>
      </c>
      <c r="M2445" s="9" t="s">
        <v>3372</v>
      </c>
      <c r="N2445" s="13">
        <v>838517.0</v>
      </c>
      <c r="O2445" s="13">
        <v>867700.0</v>
      </c>
    </row>
    <row r="2446">
      <c r="A2446" s="13">
        <v>139414.0</v>
      </c>
      <c r="B2446" s="9" t="s">
        <v>6119</v>
      </c>
      <c r="C2446" s="14">
        <v>42425.0</v>
      </c>
      <c r="D2446" s="9" t="s">
        <v>91</v>
      </c>
      <c r="E2446" s="9" t="s">
        <v>92</v>
      </c>
      <c r="F2446" s="9" t="s">
        <v>141</v>
      </c>
      <c r="G2446" s="13">
        <v>2011.0</v>
      </c>
      <c r="H2446" s="13">
        <v>52149.0</v>
      </c>
      <c r="I2446" s="13">
        <v>2.0</v>
      </c>
      <c r="J2446" s="13">
        <v>750000.0</v>
      </c>
      <c r="K2446" s="9" t="s">
        <v>3369</v>
      </c>
      <c r="L2446" s="13">
        <v>3.9</v>
      </c>
      <c r="M2446" s="9" t="s">
        <v>3370</v>
      </c>
      <c r="O2446" s="13">
        <v>763650.0</v>
      </c>
    </row>
    <row r="2447">
      <c r="A2447" s="13">
        <v>134629.0</v>
      </c>
      <c r="B2447" s="9" t="s">
        <v>6120</v>
      </c>
      <c r="C2447" s="14">
        <v>42420.0</v>
      </c>
      <c r="D2447" s="9" t="s">
        <v>61</v>
      </c>
      <c r="E2447" s="9" t="s">
        <v>216</v>
      </c>
      <c r="F2447" s="9" t="s">
        <v>143</v>
      </c>
      <c r="G2447" s="13">
        <v>2011.0</v>
      </c>
      <c r="H2447" s="13">
        <v>105288.0</v>
      </c>
      <c r="I2447" s="13">
        <v>2.0</v>
      </c>
      <c r="J2447" s="13">
        <v>470000.0</v>
      </c>
      <c r="K2447" s="9" t="s">
        <v>3383</v>
      </c>
      <c r="L2447" s="13">
        <v>3.8</v>
      </c>
      <c r="M2447" s="9" t="s">
        <v>3372</v>
      </c>
      <c r="N2447" s="13">
        <v>427020.0</v>
      </c>
      <c r="O2447" s="13">
        <v>448110.0</v>
      </c>
    </row>
    <row r="2448">
      <c r="A2448" s="13">
        <v>54772.0</v>
      </c>
      <c r="B2448" s="9" t="s">
        <v>6121</v>
      </c>
      <c r="C2448" s="14">
        <v>42304.0</v>
      </c>
      <c r="D2448" s="9" t="s">
        <v>81</v>
      </c>
      <c r="E2448" s="9" t="s">
        <v>1099</v>
      </c>
      <c r="F2448" s="9" t="s">
        <v>1124</v>
      </c>
      <c r="G2448" s="13">
        <v>2004.0</v>
      </c>
      <c r="H2448" s="13">
        <v>73750.0</v>
      </c>
      <c r="I2448" s="13">
        <v>3.0</v>
      </c>
      <c r="J2448" s="13">
        <v>240000.0</v>
      </c>
      <c r="K2448" s="9" t="s">
        <v>3369</v>
      </c>
      <c r="L2448" s="13">
        <v>2.5</v>
      </c>
      <c r="M2448" s="9" t="s">
        <v>3370</v>
      </c>
      <c r="O2448" s="34"/>
    </row>
    <row r="2449">
      <c r="A2449" s="13">
        <v>101856.0</v>
      </c>
      <c r="B2449" s="9" t="s">
        <v>6122</v>
      </c>
      <c r="C2449" s="14">
        <v>42360.0</v>
      </c>
      <c r="D2449" s="9" t="s">
        <v>91</v>
      </c>
      <c r="E2449" s="9" t="s">
        <v>1223</v>
      </c>
      <c r="F2449" s="9" t="s">
        <v>1513</v>
      </c>
      <c r="G2449" s="13">
        <v>2013.0</v>
      </c>
      <c r="H2449" s="13">
        <v>27623.0</v>
      </c>
      <c r="I2449" s="13">
        <v>1.0</v>
      </c>
      <c r="J2449" s="13">
        <v>290000.0</v>
      </c>
      <c r="K2449" s="34"/>
      <c r="L2449" s="13">
        <v>4.4</v>
      </c>
      <c r="M2449" s="9" t="s">
        <v>3370</v>
      </c>
      <c r="O2449" s="13">
        <v>286800.0</v>
      </c>
    </row>
    <row r="2450">
      <c r="A2450" s="13">
        <v>102788.0</v>
      </c>
      <c r="B2450" s="9" t="s">
        <v>6123</v>
      </c>
      <c r="C2450" s="14">
        <v>42365.0</v>
      </c>
      <c r="D2450" s="9" t="s">
        <v>61</v>
      </c>
      <c r="E2450" s="9" t="s">
        <v>216</v>
      </c>
      <c r="F2450" s="9" t="s">
        <v>143</v>
      </c>
      <c r="G2450" s="13">
        <v>2009.0</v>
      </c>
      <c r="H2450" s="13">
        <v>54221.0</v>
      </c>
      <c r="I2450" s="13">
        <v>1.0</v>
      </c>
      <c r="J2450" s="13">
        <v>450000.0</v>
      </c>
      <c r="K2450" s="9" t="s">
        <v>3369</v>
      </c>
      <c r="L2450" s="13">
        <v>2.9</v>
      </c>
      <c r="M2450" s="9" t="s">
        <v>3374</v>
      </c>
      <c r="N2450" s="13">
        <v>391145.0</v>
      </c>
      <c r="O2450" s="13">
        <v>425300.0</v>
      </c>
    </row>
    <row r="2451">
      <c r="A2451" s="13">
        <v>89600.0</v>
      </c>
      <c r="B2451" s="9" t="s">
        <v>6124</v>
      </c>
      <c r="C2451" s="14">
        <v>42343.0</v>
      </c>
      <c r="D2451" s="9" t="s">
        <v>36</v>
      </c>
      <c r="E2451" s="9" t="s">
        <v>37</v>
      </c>
      <c r="F2451" s="9" t="s">
        <v>38</v>
      </c>
      <c r="G2451" s="13">
        <v>2010.0</v>
      </c>
      <c r="H2451" s="13">
        <v>64546.0</v>
      </c>
      <c r="I2451" s="13">
        <v>2.0</v>
      </c>
      <c r="J2451" s="13">
        <v>1100000.0</v>
      </c>
      <c r="K2451" s="9" t="s">
        <v>3369</v>
      </c>
      <c r="L2451" s="13">
        <v>3.6</v>
      </c>
      <c r="M2451" s="9" t="s">
        <v>3372</v>
      </c>
      <c r="O2451" s="13">
        <v>785700.0</v>
      </c>
    </row>
    <row r="2452">
      <c r="A2452" s="13">
        <v>79862.0</v>
      </c>
      <c r="B2452" s="9" t="s">
        <v>6125</v>
      </c>
      <c r="C2452" s="14">
        <v>42331.0</v>
      </c>
      <c r="D2452" s="9" t="s">
        <v>91</v>
      </c>
      <c r="E2452" s="9" t="s">
        <v>1826</v>
      </c>
      <c r="F2452" s="9" t="s">
        <v>1120</v>
      </c>
      <c r="G2452" s="13">
        <v>2009.0</v>
      </c>
      <c r="H2452" s="13">
        <v>43031.0</v>
      </c>
      <c r="I2452" s="13">
        <v>3.0</v>
      </c>
      <c r="J2452" s="13">
        <v>250000.0</v>
      </c>
      <c r="K2452" s="9" t="s">
        <v>3369</v>
      </c>
      <c r="L2452" s="13">
        <v>2.5</v>
      </c>
      <c r="M2452" s="9" t="s">
        <v>3374</v>
      </c>
      <c r="N2452" s="13">
        <v>189245.0</v>
      </c>
      <c r="O2452" s="13">
        <v>214115.0</v>
      </c>
    </row>
    <row r="2453">
      <c r="A2453" s="13">
        <v>67985.0</v>
      </c>
      <c r="B2453" s="9" t="s">
        <v>6126</v>
      </c>
      <c r="C2453" s="14">
        <v>42315.0</v>
      </c>
      <c r="D2453" s="9" t="s">
        <v>81</v>
      </c>
      <c r="E2453" s="9" t="s">
        <v>1099</v>
      </c>
      <c r="F2453" s="9" t="s">
        <v>1124</v>
      </c>
      <c r="G2453" s="13">
        <v>2004.0</v>
      </c>
      <c r="H2453" s="13">
        <v>81296.0</v>
      </c>
      <c r="I2453" s="13">
        <v>2.0</v>
      </c>
      <c r="J2453" s="13">
        <v>210000.0</v>
      </c>
      <c r="K2453" s="9" t="s">
        <v>3376</v>
      </c>
      <c r="L2453" s="13">
        <v>2.2</v>
      </c>
      <c r="M2453" s="9" t="s">
        <v>3374</v>
      </c>
      <c r="O2453" s="34"/>
    </row>
    <row r="2454">
      <c r="A2454" s="13">
        <v>109325.0</v>
      </c>
      <c r="B2454" s="9" t="s">
        <v>6127</v>
      </c>
      <c r="C2454" s="14">
        <v>42378.0</v>
      </c>
      <c r="D2454" s="9" t="s">
        <v>91</v>
      </c>
      <c r="E2454" s="9" t="s">
        <v>92</v>
      </c>
      <c r="F2454" s="9" t="s">
        <v>5298</v>
      </c>
      <c r="G2454" s="13">
        <v>2014.0</v>
      </c>
      <c r="H2454" s="13">
        <v>6988.0</v>
      </c>
      <c r="I2454" s="13">
        <v>1.0</v>
      </c>
      <c r="J2454" s="13">
        <v>975000.0</v>
      </c>
      <c r="K2454" s="9" t="s">
        <v>3369</v>
      </c>
      <c r="L2454" s="13">
        <v>4.4</v>
      </c>
      <c r="M2454" s="9" t="s">
        <v>3370</v>
      </c>
      <c r="O2454" s="34"/>
    </row>
    <row r="2455">
      <c r="A2455" s="13">
        <v>116467.0</v>
      </c>
      <c r="B2455" s="9" t="s">
        <v>6128</v>
      </c>
      <c r="C2455" s="14">
        <v>42392.0</v>
      </c>
      <c r="D2455" s="9" t="s">
        <v>36</v>
      </c>
      <c r="E2455" s="9" t="s">
        <v>902</v>
      </c>
      <c r="F2455" s="9" t="s">
        <v>616</v>
      </c>
      <c r="G2455" s="13">
        <v>2011.0</v>
      </c>
      <c r="H2455" s="13">
        <v>45442.0</v>
      </c>
      <c r="I2455" s="13">
        <v>1.0</v>
      </c>
      <c r="J2455" s="13">
        <v>325000.0</v>
      </c>
      <c r="K2455" s="9" t="s">
        <v>3369</v>
      </c>
      <c r="L2455" s="13">
        <v>3.6</v>
      </c>
      <c r="M2455" s="9" t="s">
        <v>3374</v>
      </c>
      <c r="O2455" s="13">
        <v>380100.0</v>
      </c>
    </row>
    <row r="2456">
      <c r="A2456" s="13">
        <v>140867.0</v>
      </c>
      <c r="B2456" s="9" t="s">
        <v>6129</v>
      </c>
      <c r="C2456" s="14">
        <v>42428.0</v>
      </c>
      <c r="D2456" s="9" t="s">
        <v>36</v>
      </c>
      <c r="E2456" s="9" t="s">
        <v>4033</v>
      </c>
      <c r="F2456" s="9" t="s">
        <v>1068</v>
      </c>
      <c r="G2456" s="13">
        <v>2014.0</v>
      </c>
      <c r="H2456" s="13">
        <v>10041.0</v>
      </c>
      <c r="I2456" s="13">
        <v>1.0</v>
      </c>
      <c r="J2456" s="13">
        <v>690000.0</v>
      </c>
      <c r="K2456" s="9" t="s">
        <v>3383</v>
      </c>
      <c r="L2456" s="13">
        <v>4.5</v>
      </c>
      <c r="M2456" s="9" t="s">
        <v>3372</v>
      </c>
      <c r="O2456" s="13">
        <v>751700.0</v>
      </c>
    </row>
    <row r="2457">
      <c r="A2457" s="13">
        <v>138049.0</v>
      </c>
      <c r="B2457" s="9" t="s">
        <v>6130</v>
      </c>
      <c r="C2457" s="14">
        <v>42424.0</v>
      </c>
      <c r="D2457" s="9" t="s">
        <v>13</v>
      </c>
      <c r="E2457" s="9" t="s">
        <v>324</v>
      </c>
      <c r="F2457" s="9" t="s">
        <v>325</v>
      </c>
      <c r="G2457" s="13">
        <v>2012.0</v>
      </c>
      <c r="H2457" s="13">
        <v>38954.0</v>
      </c>
      <c r="I2457" s="13">
        <v>1.0</v>
      </c>
      <c r="J2457" s="13">
        <v>540000.0</v>
      </c>
      <c r="K2457" s="9" t="s">
        <v>3369</v>
      </c>
      <c r="L2457" s="13">
        <v>4.1</v>
      </c>
      <c r="M2457" s="9" t="s">
        <v>3372</v>
      </c>
      <c r="O2457" s="13">
        <v>484300.0</v>
      </c>
    </row>
    <row r="2458">
      <c r="A2458" s="13">
        <v>220327.0</v>
      </c>
      <c r="B2458" s="9" t="s">
        <v>6131</v>
      </c>
      <c r="C2458" s="14">
        <v>42452.0</v>
      </c>
      <c r="D2458" s="9" t="s">
        <v>91</v>
      </c>
      <c r="E2458" s="9" t="s">
        <v>92</v>
      </c>
      <c r="F2458" s="9" t="s">
        <v>6132</v>
      </c>
      <c r="G2458" s="13">
        <v>2013.0</v>
      </c>
      <c r="H2458" s="13">
        <v>24022.0</v>
      </c>
      <c r="I2458" s="13">
        <v>1.0</v>
      </c>
      <c r="J2458" s="13">
        <v>750000.0</v>
      </c>
      <c r="K2458" s="9" t="s">
        <v>3369</v>
      </c>
      <c r="L2458" s="13">
        <v>4.1</v>
      </c>
      <c r="M2458" s="9" t="s">
        <v>3372</v>
      </c>
      <c r="O2458" s="13">
        <v>720600.0</v>
      </c>
    </row>
    <row r="2459">
      <c r="A2459" s="13">
        <v>109100.0</v>
      </c>
      <c r="B2459" s="9" t="s">
        <v>6133</v>
      </c>
      <c r="C2459" s="14">
        <v>42379.0</v>
      </c>
      <c r="D2459" s="9" t="s">
        <v>273</v>
      </c>
      <c r="E2459" s="9" t="s">
        <v>1129</v>
      </c>
      <c r="F2459" s="9" t="s">
        <v>3505</v>
      </c>
      <c r="G2459" s="13">
        <v>2010.0</v>
      </c>
      <c r="H2459" s="13">
        <v>93660.0</v>
      </c>
      <c r="I2459" s="13">
        <v>1.0</v>
      </c>
      <c r="J2459" s="13">
        <v>445000.0</v>
      </c>
      <c r="K2459" s="9" t="s">
        <v>3369</v>
      </c>
      <c r="L2459" s="13">
        <v>3.1</v>
      </c>
      <c r="M2459" s="9" t="s">
        <v>3372</v>
      </c>
      <c r="O2459" s="13">
        <v>313500.0</v>
      </c>
    </row>
    <row r="2460">
      <c r="A2460" s="13">
        <v>216223.0</v>
      </c>
      <c r="B2460" s="9" t="s">
        <v>6134</v>
      </c>
      <c r="C2460" s="14">
        <v>42442.0</v>
      </c>
      <c r="D2460" s="9" t="s">
        <v>61</v>
      </c>
      <c r="E2460" s="9" t="s">
        <v>914</v>
      </c>
      <c r="F2460" s="9" t="s">
        <v>306</v>
      </c>
      <c r="G2460" s="13">
        <v>2013.0</v>
      </c>
      <c r="H2460" s="13">
        <v>34404.0</v>
      </c>
      <c r="I2460" s="13">
        <v>1.0</v>
      </c>
      <c r="J2460" s="13">
        <v>380000.0</v>
      </c>
      <c r="K2460" s="9" t="s">
        <v>3369</v>
      </c>
      <c r="L2460" s="13">
        <v>3.6</v>
      </c>
      <c r="M2460" s="9" t="s">
        <v>3370</v>
      </c>
      <c r="N2460" s="13">
        <v>349038.0</v>
      </c>
      <c r="O2460" s="13">
        <v>361000.0</v>
      </c>
    </row>
    <row r="2461">
      <c r="A2461" s="13">
        <v>81801.0</v>
      </c>
      <c r="B2461" s="9" t="s">
        <v>6135</v>
      </c>
      <c r="C2461" s="14">
        <v>42333.0</v>
      </c>
      <c r="D2461" s="9" t="s">
        <v>61</v>
      </c>
      <c r="E2461" s="9" t="s">
        <v>240</v>
      </c>
      <c r="F2461" s="9" t="s">
        <v>1605</v>
      </c>
      <c r="G2461" s="13">
        <v>2009.0</v>
      </c>
      <c r="H2461" s="13">
        <v>79855.0</v>
      </c>
      <c r="I2461" s="13">
        <v>3.0</v>
      </c>
      <c r="J2461" s="13">
        <v>352000.0</v>
      </c>
      <c r="K2461" s="9" t="s">
        <v>3369</v>
      </c>
      <c r="L2461" s="13">
        <v>2.9</v>
      </c>
      <c r="M2461" s="9" t="s">
        <v>3374</v>
      </c>
      <c r="N2461" s="13">
        <v>292740.0</v>
      </c>
      <c r="O2461" s="13">
        <v>291125.0</v>
      </c>
    </row>
    <row r="2462">
      <c r="A2462" s="13">
        <v>111329.0</v>
      </c>
      <c r="B2462" s="9" t="s">
        <v>6136</v>
      </c>
      <c r="C2462" s="14">
        <v>42380.0</v>
      </c>
      <c r="D2462" s="9" t="s">
        <v>81</v>
      </c>
      <c r="E2462" s="9" t="s">
        <v>82</v>
      </c>
      <c r="F2462" s="9" t="s">
        <v>294</v>
      </c>
      <c r="G2462" s="13">
        <v>2010.0</v>
      </c>
      <c r="H2462" s="13">
        <v>63589.0</v>
      </c>
      <c r="I2462" s="13">
        <v>1.0</v>
      </c>
      <c r="J2462" s="13">
        <v>565000.0</v>
      </c>
      <c r="K2462" s="9" t="s">
        <v>3383</v>
      </c>
      <c r="L2462" s="13">
        <v>3.7</v>
      </c>
      <c r="M2462" s="9" t="s">
        <v>3374</v>
      </c>
      <c r="O2462" s="13">
        <v>524100.0</v>
      </c>
    </row>
    <row r="2463">
      <c r="A2463" s="13">
        <v>114996.0</v>
      </c>
      <c r="B2463" s="35" t="s">
        <v>6137</v>
      </c>
      <c r="C2463" s="14">
        <v>42388.0</v>
      </c>
      <c r="D2463" s="9" t="s">
        <v>61</v>
      </c>
      <c r="E2463" s="9" t="s">
        <v>914</v>
      </c>
      <c r="F2463" s="9" t="s">
        <v>306</v>
      </c>
      <c r="G2463" s="13">
        <v>2011.0</v>
      </c>
      <c r="H2463" s="13">
        <v>72010.0</v>
      </c>
      <c r="I2463" s="13">
        <v>2.0</v>
      </c>
      <c r="J2463" s="13">
        <v>335000.0</v>
      </c>
      <c r="K2463" s="9" t="s">
        <v>3369</v>
      </c>
      <c r="L2463" s="13">
        <v>3.3</v>
      </c>
      <c r="M2463" s="9" t="s">
        <v>3372</v>
      </c>
      <c r="N2463" s="13">
        <v>246689.0</v>
      </c>
      <c r="O2463" s="13">
        <v>261630.0</v>
      </c>
    </row>
    <row r="2464">
      <c r="A2464" s="13">
        <v>140078.0</v>
      </c>
      <c r="B2464" s="35" t="s">
        <v>6138</v>
      </c>
      <c r="C2464" s="14">
        <v>42426.0</v>
      </c>
      <c r="D2464" s="9" t="s">
        <v>81</v>
      </c>
      <c r="E2464" s="9" t="s">
        <v>82</v>
      </c>
      <c r="F2464" s="9" t="s">
        <v>541</v>
      </c>
      <c r="G2464" s="13">
        <v>2012.0</v>
      </c>
      <c r="H2464" s="13">
        <v>49774.0</v>
      </c>
      <c r="I2464" s="13">
        <v>1.0</v>
      </c>
      <c r="J2464" s="13">
        <v>725000.0</v>
      </c>
      <c r="K2464" s="9" t="s">
        <v>3407</v>
      </c>
      <c r="L2464" s="13">
        <v>4.1</v>
      </c>
      <c r="M2464" s="9" t="s">
        <v>3372</v>
      </c>
      <c r="O2464" s="13">
        <v>676400.0</v>
      </c>
    </row>
    <row r="2465">
      <c r="A2465" s="13">
        <v>108052.0</v>
      </c>
      <c r="B2465" s="9" t="s">
        <v>6139</v>
      </c>
      <c r="C2465" s="14">
        <v>42374.0</v>
      </c>
      <c r="D2465" s="9" t="s">
        <v>61</v>
      </c>
      <c r="E2465" s="9" t="s">
        <v>1211</v>
      </c>
      <c r="F2465" s="9" t="s">
        <v>1183</v>
      </c>
      <c r="G2465" s="13">
        <v>2011.0</v>
      </c>
      <c r="H2465" s="13">
        <v>94143.0</v>
      </c>
      <c r="I2465" s="13">
        <v>3.0</v>
      </c>
      <c r="J2465" s="13">
        <v>255000.0</v>
      </c>
      <c r="K2465" s="9" t="s">
        <v>3383</v>
      </c>
      <c r="L2465" s="13">
        <v>3.0</v>
      </c>
      <c r="M2465" s="9" t="s">
        <v>3370</v>
      </c>
      <c r="O2465" s="13">
        <v>172890.0</v>
      </c>
    </row>
    <row r="2466">
      <c r="A2466" s="13">
        <v>116656.0</v>
      </c>
      <c r="B2466" s="9" t="s">
        <v>6140</v>
      </c>
      <c r="C2466" s="14">
        <v>42392.0</v>
      </c>
      <c r="D2466" s="9" t="s">
        <v>81</v>
      </c>
      <c r="E2466" s="9" t="s">
        <v>1099</v>
      </c>
      <c r="F2466" s="9" t="s">
        <v>1124</v>
      </c>
      <c r="G2466" s="13">
        <v>2007.0</v>
      </c>
      <c r="H2466" s="13">
        <v>80024.0</v>
      </c>
      <c r="I2466" s="13">
        <v>2.0</v>
      </c>
      <c r="J2466" s="13">
        <v>349000.0</v>
      </c>
      <c r="K2466" s="9" t="s">
        <v>3369</v>
      </c>
      <c r="L2466" s="13">
        <v>2.4</v>
      </c>
      <c r="M2466" s="9" t="s">
        <v>3370</v>
      </c>
      <c r="O2466" s="13">
        <v>246780.0</v>
      </c>
    </row>
    <row r="2467">
      <c r="A2467" s="13">
        <v>74238.0</v>
      </c>
      <c r="B2467" s="9" t="s">
        <v>6141</v>
      </c>
      <c r="C2467" s="14">
        <v>42322.0</v>
      </c>
      <c r="D2467" s="9" t="s">
        <v>61</v>
      </c>
      <c r="E2467" s="9" t="s">
        <v>202</v>
      </c>
      <c r="F2467" s="9" t="s">
        <v>306</v>
      </c>
      <c r="G2467" s="13">
        <v>2008.0</v>
      </c>
      <c r="H2467" s="13">
        <v>58662.0</v>
      </c>
      <c r="I2467" s="13">
        <v>2.0</v>
      </c>
      <c r="J2467" s="13">
        <v>340000.0</v>
      </c>
      <c r="K2467" s="9" t="s">
        <v>3369</v>
      </c>
      <c r="L2467" s="13">
        <v>3.1</v>
      </c>
      <c r="M2467" s="9" t="s">
        <v>3374</v>
      </c>
      <c r="N2467" s="13">
        <v>279349.0</v>
      </c>
      <c r="O2467" s="13">
        <v>245880.0</v>
      </c>
    </row>
    <row r="2468">
      <c r="A2468" s="13">
        <v>118960.0</v>
      </c>
      <c r="B2468" s="9" t="s">
        <v>6142</v>
      </c>
      <c r="C2468" s="14">
        <v>42400.0</v>
      </c>
      <c r="D2468" s="9" t="s">
        <v>91</v>
      </c>
      <c r="E2468" s="9" t="s">
        <v>907</v>
      </c>
      <c r="F2468" s="9" t="s">
        <v>847</v>
      </c>
      <c r="G2468" s="13">
        <v>2010.0</v>
      </c>
      <c r="H2468" s="13">
        <v>59422.0</v>
      </c>
      <c r="I2468" s="13">
        <v>2.0</v>
      </c>
      <c r="J2468" s="13">
        <v>305000.0</v>
      </c>
      <c r="K2468" s="9" t="s">
        <v>3383</v>
      </c>
      <c r="L2468" s="13">
        <v>3.8</v>
      </c>
      <c r="M2468" s="9" t="s">
        <v>3372</v>
      </c>
      <c r="N2468" s="13">
        <v>244301.0</v>
      </c>
      <c r="O2468" s="13">
        <v>250830.0</v>
      </c>
    </row>
    <row r="2469">
      <c r="A2469" s="13">
        <v>19237.0</v>
      </c>
      <c r="B2469" s="9" t="s">
        <v>6143</v>
      </c>
      <c r="C2469" s="14">
        <v>42274.0</v>
      </c>
      <c r="D2469" s="9" t="s">
        <v>273</v>
      </c>
      <c r="E2469" s="9" t="s">
        <v>1346</v>
      </c>
      <c r="F2469" s="9" t="s">
        <v>1793</v>
      </c>
      <c r="G2469" s="13">
        <v>2010.0</v>
      </c>
      <c r="H2469" s="13">
        <v>56097.0</v>
      </c>
      <c r="I2469" s="13">
        <v>1.0</v>
      </c>
      <c r="J2469" s="13">
        <v>355000.0</v>
      </c>
      <c r="K2469" s="9" t="s">
        <v>3369</v>
      </c>
      <c r="L2469" s="13">
        <v>3.4</v>
      </c>
      <c r="M2469" s="9" t="s">
        <v>3374</v>
      </c>
      <c r="O2469" s="13">
        <v>266000.0</v>
      </c>
    </row>
    <row r="2470">
      <c r="A2470" s="13">
        <v>104167.0</v>
      </c>
      <c r="B2470" s="9" t="s">
        <v>6144</v>
      </c>
      <c r="C2470" s="14">
        <v>42365.0</v>
      </c>
      <c r="D2470" s="9" t="s">
        <v>91</v>
      </c>
      <c r="E2470" s="9" t="s">
        <v>907</v>
      </c>
      <c r="F2470" s="9" t="s">
        <v>1574</v>
      </c>
      <c r="G2470" s="13">
        <v>2009.0</v>
      </c>
      <c r="H2470" s="13">
        <v>39146.0</v>
      </c>
      <c r="I2470" s="13">
        <v>3.0</v>
      </c>
      <c r="J2470" s="13">
        <v>315000.0</v>
      </c>
      <c r="K2470" s="9" t="s">
        <v>3369</v>
      </c>
      <c r="L2470" s="13">
        <v>3.0</v>
      </c>
      <c r="M2470" s="9" t="s">
        <v>3370</v>
      </c>
      <c r="O2470" s="13">
        <v>261715.0</v>
      </c>
    </row>
    <row r="2471">
      <c r="A2471" s="13">
        <v>139828.0</v>
      </c>
      <c r="B2471" s="9" t="s">
        <v>6145</v>
      </c>
      <c r="C2471" s="14">
        <v>42426.0</v>
      </c>
      <c r="D2471" s="9" t="s">
        <v>32</v>
      </c>
      <c r="E2471" s="9" t="s">
        <v>33</v>
      </c>
      <c r="F2471" s="9" t="s">
        <v>34</v>
      </c>
      <c r="G2471" s="13">
        <v>2012.0</v>
      </c>
      <c r="H2471" s="13">
        <v>58882.0</v>
      </c>
      <c r="I2471" s="13">
        <v>1.0</v>
      </c>
      <c r="J2471" s="13">
        <v>1220000.0</v>
      </c>
      <c r="K2471" s="9" t="s">
        <v>3369</v>
      </c>
      <c r="L2471" s="13">
        <v>3.9</v>
      </c>
      <c r="M2471" s="9" t="s">
        <v>3370</v>
      </c>
      <c r="O2471" s="13">
        <v>1105900.0</v>
      </c>
    </row>
    <row r="2472">
      <c r="A2472" s="13">
        <v>20135.0</v>
      </c>
      <c r="B2472" s="9" t="s">
        <v>6146</v>
      </c>
      <c r="C2472" s="14">
        <v>42283.0</v>
      </c>
      <c r="D2472" s="9" t="s">
        <v>55</v>
      </c>
      <c r="E2472" s="9" t="s">
        <v>58</v>
      </c>
      <c r="F2472" s="9" t="s">
        <v>115</v>
      </c>
      <c r="G2472" s="13">
        <v>2013.0</v>
      </c>
      <c r="H2472" s="13">
        <v>43478.0</v>
      </c>
      <c r="I2472" s="13">
        <v>1.0</v>
      </c>
      <c r="J2472" s="13">
        <v>965000.0</v>
      </c>
      <c r="K2472" s="34"/>
      <c r="L2472" s="13">
        <v>3.7</v>
      </c>
      <c r="M2472" s="9" t="s">
        <v>3374</v>
      </c>
      <c r="O2472" s="13">
        <v>1107000.0</v>
      </c>
    </row>
    <row r="2473">
      <c r="A2473" s="13">
        <v>226919.0</v>
      </c>
      <c r="B2473" s="9" t="s">
        <v>6147</v>
      </c>
      <c r="C2473" s="14">
        <v>42454.0</v>
      </c>
      <c r="D2473" s="9" t="s">
        <v>55</v>
      </c>
      <c r="E2473" s="9" t="s">
        <v>58</v>
      </c>
      <c r="F2473" s="9" t="s">
        <v>115</v>
      </c>
      <c r="G2473" s="13">
        <v>2012.0</v>
      </c>
      <c r="H2473" s="13">
        <v>24094.0</v>
      </c>
      <c r="I2473" s="13">
        <v>1.0</v>
      </c>
      <c r="J2473" s="13">
        <v>850000.0</v>
      </c>
      <c r="K2473" s="9" t="s">
        <v>3383</v>
      </c>
      <c r="L2473" s="13">
        <v>4.1</v>
      </c>
      <c r="M2473" s="9" t="s">
        <v>3372</v>
      </c>
      <c r="O2473" s="13">
        <v>1064800.0</v>
      </c>
    </row>
    <row r="2474">
      <c r="A2474" s="13">
        <v>137783.0</v>
      </c>
      <c r="B2474" s="9" t="s">
        <v>6148</v>
      </c>
      <c r="C2474" s="14">
        <v>42423.0</v>
      </c>
      <c r="D2474" s="9" t="s">
        <v>61</v>
      </c>
      <c r="E2474" s="9" t="s">
        <v>914</v>
      </c>
      <c r="F2474" s="9" t="s">
        <v>306</v>
      </c>
      <c r="G2474" s="13">
        <v>2013.0</v>
      </c>
      <c r="H2474" s="13">
        <v>34533.0</v>
      </c>
      <c r="I2474" s="13">
        <v>1.0</v>
      </c>
      <c r="J2474" s="13">
        <v>400000.0</v>
      </c>
      <c r="K2474" s="9" t="s">
        <v>3369</v>
      </c>
      <c r="L2474" s="13">
        <v>4.3</v>
      </c>
      <c r="M2474" s="9" t="s">
        <v>3372</v>
      </c>
      <c r="N2474" s="13">
        <v>349038.0</v>
      </c>
      <c r="O2474" s="13">
        <v>361000.0</v>
      </c>
    </row>
    <row r="2475">
      <c r="A2475" s="13">
        <v>119284.0</v>
      </c>
      <c r="B2475" s="9" t="s">
        <v>6149</v>
      </c>
      <c r="C2475" s="14">
        <v>42399.0</v>
      </c>
      <c r="D2475" s="9" t="s">
        <v>273</v>
      </c>
      <c r="E2475" s="9" t="s">
        <v>292</v>
      </c>
      <c r="F2475" s="9" t="s">
        <v>2270</v>
      </c>
      <c r="G2475" s="13">
        <v>2013.0</v>
      </c>
      <c r="H2475" s="13">
        <v>98096.0</v>
      </c>
      <c r="I2475" s="13">
        <v>1.0</v>
      </c>
      <c r="J2475" s="13">
        <v>720000.0</v>
      </c>
      <c r="K2475" s="9" t="s">
        <v>3369</v>
      </c>
      <c r="L2475" s="13">
        <v>3.6</v>
      </c>
      <c r="M2475" s="9" t="s">
        <v>3370</v>
      </c>
      <c r="O2475" s="34"/>
    </row>
    <row r="2476">
      <c r="A2476" s="13">
        <v>136457.0</v>
      </c>
      <c r="B2476" s="9" t="s">
        <v>6150</v>
      </c>
      <c r="C2476" s="14">
        <v>42422.0</v>
      </c>
      <c r="D2476" s="9" t="s">
        <v>32</v>
      </c>
      <c r="E2476" s="9" t="s">
        <v>155</v>
      </c>
      <c r="F2476" s="9" t="s">
        <v>551</v>
      </c>
      <c r="G2476" s="13">
        <v>2009.0</v>
      </c>
      <c r="H2476" s="13">
        <v>60655.0</v>
      </c>
      <c r="I2476" s="13">
        <v>2.0</v>
      </c>
      <c r="J2476" s="13">
        <v>750000.0</v>
      </c>
      <c r="K2476" s="9" t="s">
        <v>3369</v>
      </c>
      <c r="L2476" s="13">
        <v>3.3</v>
      </c>
      <c r="M2476" s="9" t="s">
        <v>3372</v>
      </c>
      <c r="O2476" s="13">
        <v>444690.0</v>
      </c>
    </row>
    <row r="2477">
      <c r="A2477" s="13">
        <v>139464.0</v>
      </c>
      <c r="B2477" s="9" t="s">
        <v>6151</v>
      </c>
      <c r="C2477" s="14">
        <v>42425.0</v>
      </c>
      <c r="D2477" s="9" t="s">
        <v>273</v>
      </c>
      <c r="E2477" s="9" t="s">
        <v>2494</v>
      </c>
      <c r="F2477" s="9" t="s">
        <v>2191</v>
      </c>
      <c r="G2477" s="13">
        <v>2005.0</v>
      </c>
      <c r="H2477" s="13">
        <v>63977.0</v>
      </c>
      <c r="I2477" s="13">
        <v>2.0</v>
      </c>
      <c r="J2477" s="13">
        <v>130000.0</v>
      </c>
      <c r="K2477" s="9" t="s">
        <v>3385</v>
      </c>
      <c r="L2477" s="13">
        <v>2.3</v>
      </c>
      <c r="M2477" s="9" t="s">
        <v>3370</v>
      </c>
      <c r="O2477" s="34"/>
    </row>
    <row r="2478">
      <c r="A2478" s="13">
        <v>53114.0</v>
      </c>
      <c r="B2478" s="9" t="s">
        <v>6152</v>
      </c>
      <c r="C2478" s="14">
        <v>42328.0</v>
      </c>
      <c r="D2478" s="9" t="s">
        <v>61</v>
      </c>
      <c r="E2478" s="9" t="s">
        <v>240</v>
      </c>
      <c r="F2478" s="9" t="s">
        <v>6153</v>
      </c>
      <c r="G2478" s="13">
        <v>2012.0</v>
      </c>
      <c r="H2478" s="13">
        <v>46483.0</v>
      </c>
      <c r="I2478" s="13">
        <v>1.0</v>
      </c>
      <c r="J2478" s="13">
        <v>660000.0</v>
      </c>
      <c r="K2478" s="9" t="s">
        <v>3369</v>
      </c>
      <c r="L2478" s="13">
        <v>4.3</v>
      </c>
      <c r="M2478" s="9" t="s">
        <v>3370</v>
      </c>
      <c r="O2478" s="13">
        <v>658200.0</v>
      </c>
    </row>
    <row r="2479">
      <c r="A2479" s="13">
        <v>216254.0</v>
      </c>
      <c r="B2479" s="9" t="s">
        <v>6154</v>
      </c>
      <c r="C2479" s="14">
        <v>42437.0</v>
      </c>
      <c r="D2479" s="9" t="s">
        <v>61</v>
      </c>
      <c r="E2479" s="9" t="s">
        <v>1211</v>
      </c>
      <c r="F2479" s="9" t="s">
        <v>306</v>
      </c>
      <c r="G2479" s="13">
        <v>2013.0</v>
      </c>
      <c r="H2479" s="13">
        <v>34039.0</v>
      </c>
      <c r="I2479" s="13">
        <v>1.0</v>
      </c>
      <c r="J2479" s="13">
        <v>315000.0</v>
      </c>
      <c r="K2479" s="9" t="s">
        <v>3369</v>
      </c>
      <c r="L2479" s="13">
        <v>3.5</v>
      </c>
      <c r="M2479" s="9" t="s">
        <v>3372</v>
      </c>
      <c r="N2479" s="13">
        <v>290042.0</v>
      </c>
      <c r="O2479" s="13">
        <v>286100.0</v>
      </c>
    </row>
    <row r="2480">
      <c r="A2480" s="13">
        <v>225164.0</v>
      </c>
      <c r="B2480" s="9" t="s">
        <v>6155</v>
      </c>
      <c r="C2480" s="14">
        <v>42451.0</v>
      </c>
      <c r="D2480" s="9" t="s">
        <v>61</v>
      </c>
      <c r="E2480" s="9" t="s">
        <v>1831</v>
      </c>
      <c r="F2480" s="9" t="s">
        <v>1844</v>
      </c>
      <c r="G2480" s="13">
        <v>2009.0</v>
      </c>
      <c r="H2480" s="13">
        <v>24281.0</v>
      </c>
      <c r="I2480" s="13">
        <v>2.0</v>
      </c>
      <c r="J2480" s="13">
        <v>220000.0</v>
      </c>
      <c r="K2480" s="9" t="s">
        <v>3369</v>
      </c>
      <c r="L2480" s="13">
        <v>3.0</v>
      </c>
      <c r="M2480" s="9" t="s">
        <v>3372</v>
      </c>
      <c r="N2480" s="13">
        <v>186118.0</v>
      </c>
      <c r="O2480" s="13">
        <v>159210.0</v>
      </c>
    </row>
    <row r="2481">
      <c r="A2481" s="13">
        <v>121714.0</v>
      </c>
      <c r="B2481" s="9" t="s">
        <v>6156</v>
      </c>
      <c r="C2481" s="14">
        <v>42403.0</v>
      </c>
      <c r="D2481" s="9" t="s">
        <v>61</v>
      </c>
      <c r="E2481" s="9" t="s">
        <v>240</v>
      </c>
      <c r="F2481" s="9" t="s">
        <v>1605</v>
      </c>
      <c r="G2481" s="13">
        <v>2011.0</v>
      </c>
      <c r="H2481" s="13">
        <v>73335.0</v>
      </c>
      <c r="I2481" s="13">
        <v>2.0</v>
      </c>
      <c r="J2481" s="13">
        <v>550000.0</v>
      </c>
      <c r="K2481" s="9" t="s">
        <v>3369</v>
      </c>
      <c r="L2481" s="13">
        <v>3.7</v>
      </c>
      <c r="M2481" s="9" t="s">
        <v>3372</v>
      </c>
      <c r="N2481" s="13">
        <v>329337.0</v>
      </c>
      <c r="O2481" s="34"/>
    </row>
    <row r="2482">
      <c r="A2482" s="13">
        <v>102496.0</v>
      </c>
      <c r="B2482" s="9" t="s">
        <v>6157</v>
      </c>
      <c r="C2482" s="14">
        <v>42362.0</v>
      </c>
      <c r="D2482" s="9" t="s">
        <v>13</v>
      </c>
      <c r="E2482" s="9" t="s">
        <v>324</v>
      </c>
      <c r="F2482" s="9" t="s">
        <v>524</v>
      </c>
      <c r="G2482" s="13">
        <v>2011.0</v>
      </c>
      <c r="H2482" s="13">
        <v>17001.0</v>
      </c>
      <c r="I2482" s="13">
        <v>2.0</v>
      </c>
      <c r="J2482" s="13">
        <v>430000.0</v>
      </c>
      <c r="K2482" s="9" t="s">
        <v>3369</v>
      </c>
      <c r="L2482" s="13">
        <v>3.9</v>
      </c>
      <c r="M2482" s="9" t="s">
        <v>3370</v>
      </c>
      <c r="O2482" s="13">
        <v>318240.0</v>
      </c>
    </row>
    <row r="2483">
      <c r="A2483" s="13">
        <v>100832.0</v>
      </c>
      <c r="B2483" s="9" t="s">
        <v>6158</v>
      </c>
      <c r="C2483" s="14">
        <v>42359.0</v>
      </c>
      <c r="D2483" s="9" t="s">
        <v>13</v>
      </c>
      <c r="E2483" s="9" t="s">
        <v>103</v>
      </c>
      <c r="F2483" s="9" t="s">
        <v>102</v>
      </c>
      <c r="G2483" s="13">
        <v>2009.0</v>
      </c>
      <c r="H2483" s="13">
        <v>99990.0</v>
      </c>
      <c r="I2483" s="13">
        <v>3.0</v>
      </c>
      <c r="J2483" s="13">
        <v>600000.0</v>
      </c>
      <c r="K2483" s="9" t="s">
        <v>3369</v>
      </c>
      <c r="L2483" s="13">
        <v>2.4</v>
      </c>
      <c r="M2483" s="9" t="s">
        <v>3374</v>
      </c>
      <c r="O2483" s="13">
        <v>415140.0</v>
      </c>
    </row>
    <row r="2484">
      <c r="A2484" s="13">
        <v>121828.0</v>
      </c>
      <c r="B2484" s="9" t="s">
        <v>6159</v>
      </c>
      <c r="C2484" s="14">
        <v>42402.0</v>
      </c>
      <c r="D2484" s="9" t="s">
        <v>273</v>
      </c>
      <c r="E2484" s="9" t="s">
        <v>292</v>
      </c>
      <c r="F2484" s="9" t="s">
        <v>2781</v>
      </c>
      <c r="G2484" s="13">
        <v>2006.0</v>
      </c>
      <c r="H2484" s="13">
        <v>88810.0</v>
      </c>
      <c r="I2484" s="13">
        <v>1.0</v>
      </c>
      <c r="J2484" s="13">
        <v>350000.0</v>
      </c>
      <c r="K2484" s="9" t="s">
        <v>3369</v>
      </c>
      <c r="L2484" s="13">
        <v>2.8</v>
      </c>
      <c r="M2484" s="9" t="s">
        <v>3370</v>
      </c>
      <c r="O2484" s="13">
        <v>338000.0</v>
      </c>
    </row>
    <row r="2485">
      <c r="A2485" s="13">
        <v>136702.0</v>
      </c>
      <c r="B2485" s="9" t="s">
        <v>6160</v>
      </c>
      <c r="C2485" s="14">
        <v>42424.0</v>
      </c>
      <c r="D2485" s="9" t="s">
        <v>91</v>
      </c>
      <c r="E2485" s="9" t="s">
        <v>1223</v>
      </c>
      <c r="F2485" s="9" t="s">
        <v>1366</v>
      </c>
      <c r="G2485" s="13">
        <v>2013.0</v>
      </c>
      <c r="H2485" s="13">
        <v>25119.0</v>
      </c>
      <c r="I2485" s="13">
        <v>1.0</v>
      </c>
      <c r="J2485" s="13">
        <v>300000.0</v>
      </c>
      <c r="K2485" s="9" t="s">
        <v>3369</v>
      </c>
      <c r="L2485" s="13">
        <v>3.8</v>
      </c>
      <c r="M2485" s="9" t="s">
        <v>3370</v>
      </c>
      <c r="O2485" s="13">
        <v>325500.0</v>
      </c>
    </row>
    <row r="2486">
      <c r="A2486" s="13">
        <v>215278.0</v>
      </c>
      <c r="B2486" s="9" t="s">
        <v>6161</v>
      </c>
      <c r="C2486" s="14">
        <v>42450.0</v>
      </c>
      <c r="D2486" s="9" t="s">
        <v>32</v>
      </c>
      <c r="E2486" s="9" t="s">
        <v>33</v>
      </c>
      <c r="F2486" s="9" t="s">
        <v>34</v>
      </c>
      <c r="G2486" s="13">
        <v>2013.0</v>
      </c>
      <c r="H2486" s="13">
        <v>57654.0</v>
      </c>
      <c r="I2486" s="13">
        <v>1.0</v>
      </c>
      <c r="J2486" s="13">
        <v>1350000.0</v>
      </c>
      <c r="K2486" s="9" t="s">
        <v>3385</v>
      </c>
      <c r="L2486" s="13">
        <v>4.2</v>
      </c>
      <c r="M2486" s="9" t="s">
        <v>3372</v>
      </c>
      <c r="O2486" s="13">
        <v>1197400.0</v>
      </c>
    </row>
    <row r="2487">
      <c r="A2487" s="13">
        <v>212453.0</v>
      </c>
      <c r="B2487" s="9" t="s">
        <v>6162</v>
      </c>
      <c r="C2487" s="14">
        <v>42440.0</v>
      </c>
      <c r="D2487" s="9" t="s">
        <v>61</v>
      </c>
      <c r="E2487" s="9" t="s">
        <v>443</v>
      </c>
      <c r="F2487" s="9" t="s">
        <v>741</v>
      </c>
      <c r="G2487" s="13">
        <v>2010.0</v>
      </c>
      <c r="H2487" s="13">
        <v>47086.0</v>
      </c>
      <c r="I2487" s="13">
        <v>2.0</v>
      </c>
      <c r="J2487" s="13">
        <v>700000.0</v>
      </c>
      <c r="K2487" s="34"/>
      <c r="L2487" s="13">
        <v>3.1</v>
      </c>
      <c r="M2487" s="9" t="s">
        <v>3372</v>
      </c>
      <c r="O2487" s="13">
        <v>237330.0</v>
      </c>
    </row>
    <row r="2488">
      <c r="A2488" s="13">
        <v>214442.0</v>
      </c>
      <c r="B2488" s="9" t="s">
        <v>6163</v>
      </c>
      <c r="C2488" s="14">
        <v>42434.0</v>
      </c>
      <c r="D2488" s="9" t="s">
        <v>55</v>
      </c>
      <c r="E2488" s="9" t="s">
        <v>58</v>
      </c>
      <c r="F2488" s="9" t="s">
        <v>115</v>
      </c>
      <c r="G2488" s="13">
        <v>2012.0</v>
      </c>
      <c r="H2488" s="13">
        <v>42244.0</v>
      </c>
      <c r="I2488" s="13">
        <v>2.0</v>
      </c>
      <c r="J2488" s="13">
        <v>850000.0</v>
      </c>
      <c r="K2488" s="9" t="s">
        <v>3369</v>
      </c>
      <c r="L2488" s="13">
        <v>4.0</v>
      </c>
      <c r="M2488" s="9" t="s">
        <v>3370</v>
      </c>
      <c r="O2488" s="13">
        <v>945180.0</v>
      </c>
    </row>
    <row r="2489">
      <c r="A2489" s="13">
        <v>61008.0</v>
      </c>
      <c r="B2489" s="9" t="s">
        <v>6164</v>
      </c>
      <c r="C2489" s="14">
        <v>42340.0</v>
      </c>
      <c r="D2489" s="9" t="s">
        <v>91</v>
      </c>
      <c r="E2489" s="9" t="s">
        <v>907</v>
      </c>
      <c r="F2489" s="9" t="s">
        <v>6165</v>
      </c>
      <c r="G2489" s="13">
        <v>2009.0</v>
      </c>
      <c r="H2489" s="13">
        <v>30741.0</v>
      </c>
      <c r="I2489" s="13">
        <v>1.0</v>
      </c>
      <c r="J2489" s="13">
        <v>335000.0</v>
      </c>
      <c r="K2489" s="9" t="s">
        <v>3369</v>
      </c>
      <c r="L2489" s="13">
        <v>3.1</v>
      </c>
      <c r="M2489" s="9" t="s">
        <v>3370</v>
      </c>
      <c r="O2489" s="34"/>
    </row>
    <row r="2490">
      <c r="A2490" s="13">
        <v>19296.0</v>
      </c>
      <c r="B2490" s="9" t="s">
        <v>6166</v>
      </c>
      <c r="C2490" s="14">
        <v>42275.0</v>
      </c>
      <c r="D2490" s="9" t="s">
        <v>77</v>
      </c>
      <c r="E2490" s="9" t="s">
        <v>623</v>
      </c>
      <c r="F2490" s="9" t="s">
        <v>1028</v>
      </c>
      <c r="G2490" s="13">
        <v>2014.0</v>
      </c>
      <c r="H2490" s="13">
        <v>12694.0</v>
      </c>
      <c r="I2490" s="13">
        <v>1.0</v>
      </c>
      <c r="J2490" s="13">
        <v>580000.0</v>
      </c>
      <c r="K2490" s="9" t="s">
        <v>3369</v>
      </c>
      <c r="L2490" s="13">
        <v>4.4</v>
      </c>
      <c r="M2490" s="9" t="s">
        <v>3374</v>
      </c>
      <c r="O2490" s="13">
        <v>512200.0</v>
      </c>
    </row>
    <row r="2491">
      <c r="A2491" s="13">
        <v>73129.0</v>
      </c>
      <c r="B2491" s="9" t="s">
        <v>6167</v>
      </c>
      <c r="C2491" s="14">
        <v>42324.0</v>
      </c>
      <c r="D2491" s="9" t="s">
        <v>61</v>
      </c>
      <c r="E2491" s="9" t="s">
        <v>202</v>
      </c>
      <c r="F2491" s="9" t="s">
        <v>1183</v>
      </c>
      <c r="G2491" s="13">
        <v>2005.0</v>
      </c>
      <c r="H2491" s="13">
        <v>67416.0</v>
      </c>
      <c r="I2491" s="13">
        <v>2.0</v>
      </c>
      <c r="J2491" s="13">
        <v>250000.0</v>
      </c>
      <c r="K2491" s="9" t="s">
        <v>3369</v>
      </c>
      <c r="L2491" s="13">
        <v>2.3</v>
      </c>
      <c r="M2491" s="9" t="s">
        <v>3370</v>
      </c>
      <c r="N2491" s="13">
        <v>190413.0</v>
      </c>
      <c r="O2491" s="13">
        <v>179190.0</v>
      </c>
    </row>
    <row r="2492">
      <c r="A2492" s="13">
        <v>116853.0</v>
      </c>
      <c r="B2492" s="9" t="s">
        <v>6168</v>
      </c>
      <c r="C2492" s="14">
        <v>42391.0</v>
      </c>
      <c r="D2492" s="9" t="s">
        <v>36</v>
      </c>
      <c r="E2492" s="9" t="s">
        <v>902</v>
      </c>
      <c r="F2492" s="9" t="s">
        <v>1027</v>
      </c>
      <c r="G2492" s="13">
        <v>2013.0</v>
      </c>
      <c r="H2492" s="13">
        <v>69803.0</v>
      </c>
      <c r="I2492" s="13">
        <v>1.0</v>
      </c>
      <c r="J2492" s="13">
        <v>425000.0</v>
      </c>
      <c r="K2492" s="9" t="s">
        <v>3369</v>
      </c>
      <c r="L2492" s="13">
        <v>3.3</v>
      </c>
      <c r="M2492" s="9" t="s">
        <v>3372</v>
      </c>
      <c r="O2492" s="13">
        <v>430100.0</v>
      </c>
    </row>
    <row r="2493">
      <c r="A2493" s="13">
        <v>138971.0</v>
      </c>
      <c r="B2493" s="9" t="s">
        <v>6169</v>
      </c>
      <c r="C2493" s="14">
        <v>42425.0</v>
      </c>
      <c r="D2493" s="9" t="s">
        <v>91</v>
      </c>
      <c r="E2493" s="9" t="s">
        <v>1826</v>
      </c>
      <c r="F2493" s="9" t="s">
        <v>1120</v>
      </c>
      <c r="G2493" s="13">
        <v>2008.0</v>
      </c>
      <c r="H2493" s="13">
        <v>25212.0</v>
      </c>
      <c r="I2493" s="13">
        <v>1.0</v>
      </c>
      <c r="J2493" s="13">
        <v>275000.0</v>
      </c>
      <c r="K2493" s="9" t="s">
        <v>3383</v>
      </c>
      <c r="L2493" s="13">
        <v>3.2</v>
      </c>
      <c r="M2493" s="9" t="s">
        <v>3370</v>
      </c>
      <c r="N2493" s="13">
        <v>196488.0</v>
      </c>
      <c r="O2493" s="13">
        <v>224800.0</v>
      </c>
    </row>
    <row r="2494">
      <c r="A2494" s="13">
        <v>116131.0</v>
      </c>
      <c r="B2494" s="9" t="s">
        <v>6170</v>
      </c>
      <c r="C2494" s="14">
        <v>42392.0</v>
      </c>
      <c r="D2494" s="9" t="s">
        <v>61</v>
      </c>
      <c r="E2494" s="9" t="s">
        <v>216</v>
      </c>
      <c r="F2494" s="9" t="s">
        <v>2731</v>
      </c>
      <c r="G2494" s="13">
        <v>2011.0</v>
      </c>
      <c r="H2494" s="13">
        <v>36761.0</v>
      </c>
      <c r="I2494" s="13">
        <v>1.0</v>
      </c>
      <c r="J2494" s="13">
        <v>425000.0</v>
      </c>
      <c r="K2494" s="9" t="s">
        <v>3383</v>
      </c>
      <c r="L2494" s="13">
        <v>3.5</v>
      </c>
      <c r="M2494" s="9" t="s">
        <v>3374</v>
      </c>
      <c r="N2494" s="13">
        <v>431538.0</v>
      </c>
      <c r="O2494" s="13">
        <v>403200.0</v>
      </c>
    </row>
    <row r="2495">
      <c r="A2495" s="13">
        <v>19883.0</v>
      </c>
      <c r="B2495" s="9" t="s">
        <v>6171</v>
      </c>
      <c r="C2495" s="14">
        <v>42282.0</v>
      </c>
      <c r="D2495" s="9" t="s">
        <v>542</v>
      </c>
      <c r="E2495" s="9" t="s">
        <v>3423</v>
      </c>
      <c r="F2495" s="9" t="s">
        <v>797</v>
      </c>
      <c r="G2495" s="13">
        <v>2011.0</v>
      </c>
      <c r="H2495" s="13">
        <v>35109.0</v>
      </c>
      <c r="I2495" s="13">
        <v>2.0</v>
      </c>
      <c r="J2495" s="13">
        <v>499999.0</v>
      </c>
      <c r="K2495" s="9" t="s">
        <v>3369</v>
      </c>
      <c r="L2495" s="13">
        <v>3.1</v>
      </c>
      <c r="M2495" s="9" t="s">
        <v>3370</v>
      </c>
      <c r="O2495" s="13">
        <v>360450.0</v>
      </c>
    </row>
    <row r="2496">
      <c r="A2496" s="13">
        <v>137565.0</v>
      </c>
      <c r="B2496" s="9" t="s">
        <v>6172</v>
      </c>
      <c r="C2496" s="14">
        <v>42423.0</v>
      </c>
      <c r="D2496" s="9" t="s">
        <v>13</v>
      </c>
      <c r="E2496" s="9" t="s">
        <v>30</v>
      </c>
      <c r="F2496" s="9" t="s">
        <v>31</v>
      </c>
      <c r="G2496" s="13">
        <v>2010.0</v>
      </c>
      <c r="H2496" s="13">
        <v>110965.0</v>
      </c>
      <c r="I2496" s="13">
        <v>1.0</v>
      </c>
      <c r="J2496" s="13">
        <v>1000000.0</v>
      </c>
      <c r="K2496" s="9" t="s">
        <v>3383</v>
      </c>
      <c r="L2496" s="13">
        <v>3.1</v>
      </c>
      <c r="M2496" s="9" t="s">
        <v>3370</v>
      </c>
      <c r="O2496" s="13">
        <v>831300.0</v>
      </c>
    </row>
    <row r="2497">
      <c r="A2497" s="13">
        <v>92210.0</v>
      </c>
      <c r="B2497" s="9" t="s">
        <v>6173</v>
      </c>
      <c r="C2497" s="14">
        <v>42344.0</v>
      </c>
      <c r="D2497" s="9" t="s">
        <v>81</v>
      </c>
      <c r="E2497" s="9" t="s">
        <v>82</v>
      </c>
      <c r="F2497" s="9" t="s">
        <v>294</v>
      </c>
      <c r="G2497" s="13">
        <v>2011.0</v>
      </c>
      <c r="H2497" s="13">
        <v>42064.0</v>
      </c>
      <c r="I2497" s="13">
        <v>1.0</v>
      </c>
      <c r="J2497" s="13">
        <v>650000.0</v>
      </c>
      <c r="K2497" s="9" t="s">
        <v>3369</v>
      </c>
      <c r="L2497" s="13">
        <v>4.0</v>
      </c>
      <c r="M2497" s="9" t="s">
        <v>3374</v>
      </c>
      <c r="O2497" s="13">
        <v>580900.0</v>
      </c>
    </row>
    <row r="2498">
      <c r="A2498" s="13">
        <v>140095.0</v>
      </c>
      <c r="B2498" s="9" t="s">
        <v>6174</v>
      </c>
      <c r="C2498" s="14">
        <v>42426.0</v>
      </c>
      <c r="D2498" s="9" t="s">
        <v>77</v>
      </c>
      <c r="E2498" s="9" t="s">
        <v>84</v>
      </c>
      <c r="F2498" s="9" t="s">
        <v>6175</v>
      </c>
      <c r="G2498" s="13">
        <v>2011.0</v>
      </c>
      <c r="H2498" s="13">
        <v>64297.0</v>
      </c>
      <c r="I2498" s="13">
        <v>1.0</v>
      </c>
      <c r="J2498" s="13">
        <v>1295000.0</v>
      </c>
      <c r="K2498" s="9" t="s">
        <v>3369</v>
      </c>
      <c r="L2498" s="13">
        <v>4.0</v>
      </c>
      <c r="M2498" s="9" t="s">
        <v>3372</v>
      </c>
      <c r="O2498" s="13">
        <v>1258100.0</v>
      </c>
    </row>
    <row r="2499">
      <c r="A2499" s="13">
        <v>113388.0</v>
      </c>
      <c r="B2499" s="9" t="s">
        <v>6176</v>
      </c>
      <c r="C2499" s="14">
        <v>42387.0</v>
      </c>
      <c r="D2499" s="9" t="s">
        <v>64</v>
      </c>
      <c r="E2499" s="9" t="s">
        <v>98</v>
      </c>
      <c r="F2499" s="9" t="s">
        <v>6053</v>
      </c>
      <c r="G2499" s="13">
        <v>2011.0</v>
      </c>
      <c r="H2499" s="13">
        <v>33247.0</v>
      </c>
      <c r="I2499" s="13">
        <v>2.0</v>
      </c>
      <c r="J2499" s="13">
        <v>565000.0</v>
      </c>
      <c r="K2499" s="9" t="s">
        <v>3383</v>
      </c>
      <c r="L2499" s="13">
        <v>4.0</v>
      </c>
      <c r="M2499" s="9" t="s">
        <v>3372</v>
      </c>
    </row>
    <row r="2500">
      <c r="A2500" s="13">
        <v>124759.0</v>
      </c>
      <c r="B2500" s="9" t="s">
        <v>6177</v>
      </c>
      <c r="C2500" s="14">
        <v>42410.0</v>
      </c>
      <c r="D2500" s="9" t="s">
        <v>13</v>
      </c>
      <c r="E2500" s="9" t="s">
        <v>324</v>
      </c>
      <c r="F2500" s="9" t="s">
        <v>524</v>
      </c>
      <c r="G2500" s="13">
        <v>2014.0</v>
      </c>
      <c r="H2500" s="13">
        <v>9420.0</v>
      </c>
      <c r="I2500" s="13">
        <v>1.0</v>
      </c>
      <c r="J2500" s="13">
        <v>495000.0</v>
      </c>
      <c r="K2500" s="9" t="s">
        <v>3385</v>
      </c>
      <c r="L2500" s="13">
        <v>3.9</v>
      </c>
      <c r="M2500" s="9" t="s">
        <v>3370</v>
      </c>
      <c r="O2500" s="34"/>
    </row>
    <row r="2501">
      <c r="A2501" s="13">
        <v>214895.0</v>
      </c>
      <c r="B2501" s="9" t="s">
        <v>6178</v>
      </c>
      <c r="C2501" s="14">
        <v>42436.0</v>
      </c>
      <c r="D2501" s="9" t="s">
        <v>13</v>
      </c>
      <c r="E2501" s="9" t="s">
        <v>324</v>
      </c>
      <c r="F2501" s="9" t="s">
        <v>524</v>
      </c>
      <c r="G2501" s="13">
        <v>2011.0</v>
      </c>
      <c r="H2501" s="13">
        <v>20281.0</v>
      </c>
      <c r="I2501" s="13">
        <v>1.0</v>
      </c>
      <c r="J2501" s="13">
        <v>415000.0</v>
      </c>
      <c r="K2501" s="9" t="s">
        <v>3383</v>
      </c>
      <c r="L2501" s="13">
        <v>3.8</v>
      </c>
      <c r="M2501" s="9" t="s">
        <v>3372</v>
      </c>
      <c r="O2501" s="13">
        <v>349100.0</v>
      </c>
    </row>
    <row r="2502">
      <c r="A2502" s="13">
        <v>135396.0</v>
      </c>
      <c r="B2502" s="9" t="s">
        <v>6179</v>
      </c>
      <c r="C2502" s="14">
        <v>42421.0</v>
      </c>
      <c r="D2502" s="9" t="s">
        <v>77</v>
      </c>
      <c r="E2502" s="9" t="s">
        <v>623</v>
      </c>
      <c r="F2502" s="9" t="s">
        <v>1320</v>
      </c>
      <c r="G2502" s="13">
        <v>2011.0</v>
      </c>
      <c r="H2502" s="13">
        <v>41250.0</v>
      </c>
      <c r="I2502" s="13">
        <v>1.0</v>
      </c>
      <c r="J2502" s="13">
        <v>320000.0</v>
      </c>
      <c r="K2502" s="9" t="s">
        <v>3383</v>
      </c>
      <c r="L2502" s="13">
        <v>3.9</v>
      </c>
      <c r="M2502" s="9" t="s">
        <v>3370</v>
      </c>
      <c r="O2502" s="13">
        <v>309500.0</v>
      </c>
    </row>
    <row r="2503">
      <c r="A2503" s="13">
        <v>20752.0</v>
      </c>
      <c r="B2503" s="9" t="s">
        <v>6180</v>
      </c>
      <c r="C2503" s="14">
        <v>42288.0</v>
      </c>
      <c r="D2503" s="9" t="s">
        <v>91</v>
      </c>
      <c r="E2503" s="9" t="s">
        <v>92</v>
      </c>
      <c r="F2503" s="9" t="s">
        <v>250</v>
      </c>
      <c r="G2503" s="13">
        <v>2013.0</v>
      </c>
      <c r="H2503" s="13">
        <v>19689.0</v>
      </c>
      <c r="I2503" s="13">
        <v>1.0</v>
      </c>
      <c r="J2503" s="13">
        <v>850000.0</v>
      </c>
      <c r="K2503" s="9" t="s">
        <v>3387</v>
      </c>
      <c r="L2503" s="13">
        <v>4.3</v>
      </c>
      <c r="M2503" s="9" t="s">
        <v>3374</v>
      </c>
      <c r="O2503" s="13">
        <v>770000.0</v>
      </c>
    </row>
    <row r="2504">
      <c r="A2504" s="13">
        <v>101435.0</v>
      </c>
      <c r="B2504" s="9" t="s">
        <v>6181</v>
      </c>
      <c r="C2504" s="14">
        <v>42359.0</v>
      </c>
      <c r="D2504" s="9" t="s">
        <v>61</v>
      </c>
      <c r="E2504" s="9" t="s">
        <v>240</v>
      </c>
      <c r="F2504" s="9" t="s">
        <v>128</v>
      </c>
      <c r="G2504" s="13">
        <v>2011.0</v>
      </c>
      <c r="H2504" s="13">
        <v>101090.0</v>
      </c>
      <c r="I2504" s="13">
        <v>2.0</v>
      </c>
      <c r="J2504" s="13">
        <v>600000.0</v>
      </c>
      <c r="K2504" s="9" t="s">
        <v>3383</v>
      </c>
      <c r="L2504" s="13">
        <v>3.0</v>
      </c>
      <c r="M2504" s="9" t="s">
        <v>3372</v>
      </c>
      <c r="O2504" s="13">
        <v>504450.0</v>
      </c>
    </row>
    <row r="2505">
      <c r="A2505" s="13">
        <v>219922.0</v>
      </c>
      <c r="B2505" s="9" t="s">
        <v>6182</v>
      </c>
      <c r="C2505" s="14">
        <v>42444.0</v>
      </c>
      <c r="D2505" s="9" t="s">
        <v>77</v>
      </c>
      <c r="E2505" s="9" t="s">
        <v>623</v>
      </c>
      <c r="F2505" s="9" t="s">
        <v>1320</v>
      </c>
      <c r="G2505" s="13">
        <v>2014.0</v>
      </c>
      <c r="H2505" s="13">
        <v>4165.0</v>
      </c>
      <c r="I2505" s="13">
        <v>1.0</v>
      </c>
      <c r="J2505" s="13">
        <v>470000.0</v>
      </c>
      <c r="K2505" s="9" t="s">
        <v>3376</v>
      </c>
      <c r="L2505" s="13">
        <v>4.1</v>
      </c>
      <c r="M2505" s="9" t="s">
        <v>3372</v>
      </c>
    </row>
    <row r="2506">
      <c r="A2506" s="13">
        <v>57510.0</v>
      </c>
      <c r="B2506" s="9" t="s">
        <v>6183</v>
      </c>
      <c r="C2506" s="14">
        <v>42320.0</v>
      </c>
      <c r="D2506" s="9" t="s">
        <v>61</v>
      </c>
      <c r="E2506" s="9" t="s">
        <v>127</v>
      </c>
      <c r="F2506" s="9" t="s">
        <v>172</v>
      </c>
      <c r="G2506" s="13">
        <v>2014.0</v>
      </c>
      <c r="H2506" s="13">
        <v>16958.0</v>
      </c>
      <c r="I2506" s="13">
        <v>1.0</v>
      </c>
      <c r="J2506" s="13">
        <v>870000.0</v>
      </c>
      <c r="K2506" s="9" t="s">
        <v>3383</v>
      </c>
      <c r="L2506" s="13">
        <v>4.7</v>
      </c>
      <c r="M2506" s="9" t="s">
        <v>3418</v>
      </c>
      <c r="N2506" s="13">
        <v>742223.0</v>
      </c>
      <c r="O2506" s="13">
        <v>848500.0</v>
      </c>
    </row>
    <row r="2507">
      <c r="A2507" s="13">
        <v>227862.0</v>
      </c>
      <c r="B2507" s="9" t="s">
        <v>6184</v>
      </c>
      <c r="C2507" s="14">
        <v>42454.0</v>
      </c>
      <c r="D2507" s="9" t="s">
        <v>77</v>
      </c>
      <c r="E2507" s="9" t="s">
        <v>2298</v>
      </c>
      <c r="F2507" s="9" t="s">
        <v>3796</v>
      </c>
      <c r="G2507" s="13">
        <v>2009.0</v>
      </c>
      <c r="H2507" s="13">
        <v>149569.0</v>
      </c>
      <c r="I2507" s="13">
        <v>2.0</v>
      </c>
      <c r="J2507" s="13">
        <v>260000.0</v>
      </c>
      <c r="K2507" s="9" t="s">
        <v>3383</v>
      </c>
      <c r="L2507" s="13">
        <v>3.2</v>
      </c>
      <c r="M2507" s="9" t="s">
        <v>3372</v>
      </c>
      <c r="O2507" s="13">
        <v>174060.0</v>
      </c>
    </row>
    <row r="2508">
      <c r="A2508" s="13">
        <v>21496.0</v>
      </c>
      <c r="B2508" s="9" t="s">
        <v>6185</v>
      </c>
      <c r="C2508" s="14">
        <v>42293.0</v>
      </c>
      <c r="D2508" s="9" t="s">
        <v>273</v>
      </c>
      <c r="E2508" s="9" t="s">
        <v>1129</v>
      </c>
      <c r="F2508" s="9" t="s">
        <v>4403</v>
      </c>
      <c r="G2508" s="13">
        <v>2012.0</v>
      </c>
      <c r="H2508" s="13">
        <v>20927.0</v>
      </c>
      <c r="I2508" s="13">
        <v>2.0</v>
      </c>
      <c r="J2508" s="13">
        <v>350000.0</v>
      </c>
      <c r="K2508" s="9" t="s">
        <v>3376</v>
      </c>
      <c r="L2508" s="13">
        <v>3.9</v>
      </c>
      <c r="M2508" s="9" t="s">
        <v>3418</v>
      </c>
      <c r="O2508" s="13">
        <v>336960.0</v>
      </c>
    </row>
    <row r="2509">
      <c r="A2509" s="13">
        <v>86236.0</v>
      </c>
      <c r="B2509" s="9" t="s">
        <v>6186</v>
      </c>
      <c r="C2509" s="14">
        <v>42335.0</v>
      </c>
      <c r="D2509" s="9" t="s">
        <v>91</v>
      </c>
      <c r="E2509" s="9" t="s">
        <v>258</v>
      </c>
      <c r="F2509" s="9" t="s">
        <v>6187</v>
      </c>
      <c r="G2509" s="13">
        <v>2013.0</v>
      </c>
      <c r="H2509" s="13">
        <v>28926.0</v>
      </c>
      <c r="I2509" s="13">
        <v>1.0</v>
      </c>
      <c r="J2509" s="13">
        <v>610000.0</v>
      </c>
      <c r="K2509" s="9" t="s">
        <v>3369</v>
      </c>
      <c r="L2509" s="13">
        <v>4.5</v>
      </c>
      <c r="M2509" s="9" t="s">
        <v>3418</v>
      </c>
      <c r="O2509" s="13">
        <v>629200.0</v>
      </c>
    </row>
    <row r="2510">
      <c r="A2510" s="13">
        <v>20302.0</v>
      </c>
      <c r="B2510" s="9" t="s">
        <v>6188</v>
      </c>
      <c r="C2510" s="14">
        <v>42284.0</v>
      </c>
      <c r="D2510" s="9" t="s">
        <v>61</v>
      </c>
      <c r="E2510" s="9" t="s">
        <v>652</v>
      </c>
      <c r="F2510" s="9" t="s">
        <v>2741</v>
      </c>
      <c r="G2510" s="13">
        <v>2009.0</v>
      </c>
      <c r="H2510" s="13">
        <v>51390.0</v>
      </c>
      <c r="I2510" s="13">
        <v>1.0</v>
      </c>
      <c r="J2510" s="13">
        <v>275000.0</v>
      </c>
      <c r="K2510" s="9" t="s">
        <v>3369</v>
      </c>
      <c r="L2510" s="13">
        <v>2.9</v>
      </c>
      <c r="M2510" s="9" t="s">
        <v>3370</v>
      </c>
      <c r="O2510" s="13">
        <v>225500.0</v>
      </c>
    </row>
    <row r="2511">
      <c r="A2511" s="13">
        <v>130298.0</v>
      </c>
      <c r="B2511" s="9" t="s">
        <v>6189</v>
      </c>
      <c r="C2511" s="14">
        <v>42415.0</v>
      </c>
      <c r="D2511" s="9" t="s">
        <v>61</v>
      </c>
      <c r="E2511" s="9" t="s">
        <v>202</v>
      </c>
      <c r="F2511" s="9" t="s">
        <v>172</v>
      </c>
      <c r="G2511" s="13">
        <v>2011.0</v>
      </c>
      <c r="H2511" s="13">
        <v>78425.0</v>
      </c>
      <c r="I2511" s="13">
        <v>1.0</v>
      </c>
      <c r="J2511" s="13">
        <v>495000.0</v>
      </c>
      <c r="K2511" s="9" t="s">
        <v>3385</v>
      </c>
      <c r="L2511" s="13">
        <v>4.0</v>
      </c>
      <c r="M2511" s="9" t="s">
        <v>3372</v>
      </c>
      <c r="N2511" s="13">
        <v>434798.0</v>
      </c>
      <c r="O2511" s="13">
        <v>459300.0</v>
      </c>
    </row>
    <row r="2512">
      <c r="A2512" s="13">
        <v>95257.0</v>
      </c>
      <c r="B2512" s="9" t="s">
        <v>6190</v>
      </c>
      <c r="C2512" s="14">
        <v>42357.0</v>
      </c>
      <c r="D2512" s="9" t="s">
        <v>91</v>
      </c>
      <c r="E2512" s="9" t="s">
        <v>243</v>
      </c>
      <c r="F2512" s="9" t="s">
        <v>847</v>
      </c>
      <c r="G2512" s="13">
        <v>2010.0</v>
      </c>
      <c r="H2512" s="13">
        <v>97916.0</v>
      </c>
      <c r="I2512" s="13">
        <v>2.0</v>
      </c>
      <c r="J2512" s="13">
        <v>360000.0</v>
      </c>
      <c r="K2512" s="9" t="s">
        <v>3369</v>
      </c>
      <c r="L2512" s="13">
        <v>3.7</v>
      </c>
      <c r="M2512" s="9" t="s">
        <v>3372</v>
      </c>
      <c r="O2512" s="13">
        <v>277740.0</v>
      </c>
    </row>
    <row r="2513">
      <c r="A2513" s="13">
        <v>20284.0</v>
      </c>
      <c r="B2513" s="9" t="s">
        <v>6191</v>
      </c>
      <c r="C2513" s="14">
        <v>42284.0</v>
      </c>
      <c r="D2513" s="9" t="s">
        <v>13</v>
      </c>
      <c r="E2513" s="9" t="s">
        <v>515</v>
      </c>
      <c r="F2513" s="9" t="s">
        <v>4330</v>
      </c>
      <c r="G2513" s="13">
        <v>2012.0</v>
      </c>
      <c r="H2513" s="13">
        <v>41096.0</v>
      </c>
      <c r="I2513" s="13">
        <v>1.0</v>
      </c>
      <c r="J2513" s="13">
        <v>650000.0</v>
      </c>
      <c r="K2513" s="9" t="s">
        <v>3387</v>
      </c>
      <c r="L2513" s="13">
        <v>3.9</v>
      </c>
      <c r="M2513" s="9" t="s">
        <v>3370</v>
      </c>
      <c r="O2513" s="13">
        <v>598900.0</v>
      </c>
    </row>
    <row r="2514">
      <c r="A2514" s="13">
        <v>20631.0</v>
      </c>
      <c r="B2514" s="9" t="s">
        <v>6192</v>
      </c>
      <c r="C2514" s="14">
        <v>42287.0</v>
      </c>
      <c r="D2514" s="9" t="s">
        <v>91</v>
      </c>
      <c r="E2514" s="9" t="s">
        <v>1223</v>
      </c>
      <c r="F2514" s="9" t="s">
        <v>1620</v>
      </c>
      <c r="G2514" s="13">
        <v>2014.0</v>
      </c>
      <c r="H2514" s="13">
        <v>30962.0</v>
      </c>
      <c r="I2514" s="13">
        <v>1.0</v>
      </c>
      <c r="J2514" s="13">
        <v>320000.0</v>
      </c>
      <c r="K2514" s="9" t="s">
        <v>3383</v>
      </c>
      <c r="L2514" s="13">
        <v>4.3</v>
      </c>
      <c r="M2514" s="9" t="s">
        <v>3370</v>
      </c>
      <c r="O2514" s="13">
        <v>318700.0</v>
      </c>
    </row>
    <row r="2515">
      <c r="A2515" s="13">
        <v>78053.0</v>
      </c>
      <c r="B2515" s="9" t="s">
        <v>6193</v>
      </c>
      <c r="C2515" s="14">
        <v>42328.0</v>
      </c>
      <c r="D2515" s="9" t="s">
        <v>81</v>
      </c>
      <c r="E2515" s="9" t="s">
        <v>476</v>
      </c>
      <c r="F2515" s="9" t="s">
        <v>6194</v>
      </c>
      <c r="G2515" s="13">
        <v>2013.0</v>
      </c>
      <c r="H2515" s="13">
        <v>32752.0</v>
      </c>
      <c r="I2515" s="13">
        <v>1.0</v>
      </c>
      <c r="J2515" s="13">
        <v>500000.0</v>
      </c>
      <c r="K2515" s="9" t="s">
        <v>3369</v>
      </c>
      <c r="L2515" s="13">
        <v>4.3</v>
      </c>
      <c r="M2515" s="9" t="s">
        <v>3370</v>
      </c>
      <c r="O2515" s="13">
        <v>453300.0</v>
      </c>
    </row>
    <row r="2516">
      <c r="A2516" s="13">
        <v>97873.0</v>
      </c>
      <c r="B2516" s="9" t="s">
        <v>6195</v>
      </c>
      <c r="C2516" s="14">
        <v>42358.0</v>
      </c>
      <c r="D2516" s="9" t="s">
        <v>77</v>
      </c>
      <c r="E2516" s="9" t="s">
        <v>2298</v>
      </c>
      <c r="F2516" s="9" t="s">
        <v>2299</v>
      </c>
      <c r="G2516" s="13">
        <v>2004.0</v>
      </c>
      <c r="H2516" s="13">
        <v>72348.0</v>
      </c>
      <c r="I2516" s="13">
        <v>3.0</v>
      </c>
      <c r="J2516" s="13">
        <v>120000.0</v>
      </c>
      <c r="K2516" s="9" t="s">
        <v>3385</v>
      </c>
      <c r="L2516" s="13">
        <v>2.0</v>
      </c>
      <c r="M2516" s="9" t="s">
        <v>3370</v>
      </c>
      <c r="N2516" s="13">
        <v>79076.0</v>
      </c>
      <c r="O2516" s="13">
        <v>91970.0</v>
      </c>
    </row>
    <row r="2517">
      <c r="A2517" s="13">
        <v>108637.0</v>
      </c>
      <c r="B2517" s="9" t="s">
        <v>6196</v>
      </c>
      <c r="C2517" s="14">
        <v>42377.0</v>
      </c>
      <c r="D2517" s="9" t="s">
        <v>25</v>
      </c>
      <c r="E2517" s="9" t="s">
        <v>195</v>
      </c>
      <c r="F2517" s="9" t="s">
        <v>2780</v>
      </c>
      <c r="G2517" s="13">
        <v>2013.0</v>
      </c>
      <c r="H2517" s="13">
        <v>71356.0</v>
      </c>
      <c r="I2517" s="13">
        <v>1.0</v>
      </c>
      <c r="J2517" s="13">
        <v>630000.0</v>
      </c>
      <c r="K2517" s="9" t="s">
        <v>3383</v>
      </c>
      <c r="L2517" s="13">
        <v>3.8</v>
      </c>
      <c r="M2517" s="9" t="s">
        <v>3370</v>
      </c>
      <c r="O2517" s="34"/>
    </row>
    <row r="2518">
      <c r="A2518" s="13">
        <v>89109.0</v>
      </c>
      <c r="B2518" s="9" t="s">
        <v>6197</v>
      </c>
      <c r="C2518" s="14">
        <v>42345.0</v>
      </c>
      <c r="D2518" s="9" t="s">
        <v>91</v>
      </c>
      <c r="E2518" s="9" t="s">
        <v>907</v>
      </c>
      <c r="F2518" s="9" t="s">
        <v>6198</v>
      </c>
      <c r="G2518" s="13">
        <v>2011.0</v>
      </c>
      <c r="H2518" s="13">
        <v>21744.0</v>
      </c>
      <c r="I2518" s="13">
        <v>1.0</v>
      </c>
      <c r="J2518" s="13">
        <v>460000.0</v>
      </c>
      <c r="K2518" s="9" t="s">
        <v>3369</v>
      </c>
      <c r="L2518" s="13">
        <v>4.1</v>
      </c>
      <c r="M2518" s="9" t="s">
        <v>3374</v>
      </c>
      <c r="O2518" s="13">
        <v>453600.0</v>
      </c>
    </row>
    <row r="2519">
      <c r="A2519" s="13">
        <v>107705.0</v>
      </c>
      <c r="B2519" s="9" t="s">
        <v>6199</v>
      </c>
      <c r="C2519" s="14">
        <v>42373.0</v>
      </c>
      <c r="D2519" s="9" t="s">
        <v>77</v>
      </c>
      <c r="E2519" s="9" t="s">
        <v>1289</v>
      </c>
      <c r="F2519" s="9" t="s">
        <v>3393</v>
      </c>
      <c r="G2519" s="13">
        <v>2006.0</v>
      </c>
      <c r="H2519" s="13">
        <v>86449.0</v>
      </c>
      <c r="I2519" s="13">
        <v>2.0</v>
      </c>
      <c r="J2519" s="13">
        <v>275000.0</v>
      </c>
      <c r="K2519" s="9" t="s">
        <v>3369</v>
      </c>
      <c r="L2519" s="13">
        <v>1.0</v>
      </c>
      <c r="M2519" s="9" t="s">
        <v>3370</v>
      </c>
      <c r="O2519" s="13">
        <v>181350.0</v>
      </c>
    </row>
    <row r="2520">
      <c r="A2520" s="13">
        <v>106962.0</v>
      </c>
      <c r="B2520" s="9" t="s">
        <v>6200</v>
      </c>
      <c r="C2520" s="14">
        <v>42371.0</v>
      </c>
      <c r="D2520" s="9" t="s">
        <v>273</v>
      </c>
      <c r="E2520" s="9" t="s">
        <v>2335</v>
      </c>
      <c r="F2520" s="9" t="s">
        <v>2773</v>
      </c>
      <c r="G2520" s="13">
        <v>2008.0</v>
      </c>
      <c r="H2520" s="13">
        <v>60375.0</v>
      </c>
      <c r="I2520" s="13">
        <v>2.0</v>
      </c>
      <c r="J2520" s="13">
        <v>160000.0</v>
      </c>
      <c r="K2520" s="9" t="s">
        <v>3383</v>
      </c>
      <c r="L2520" s="13">
        <v>2.9</v>
      </c>
      <c r="M2520" s="9" t="s">
        <v>3370</v>
      </c>
      <c r="O2520" s="13">
        <v>132120.0</v>
      </c>
    </row>
    <row r="2521">
      <c r="A2521" s="13">
        <v>228134.0</v>
      </c>
      <c r="B2521" s="9" t="s">
        <v>6201</v>
      </c>
      <c r="C2521" s="14">
        <v>42455.0</v>
      </c>
      <c r="D2521" s="9" t="s">
        <v>61</v>
      </c>
      <c r="E2521" s="9" t="s">
        <v>2106</v>
      </c>
      <c r="F2521" s="9" t="s">
        <v>3496</v>
      </c>
      <c r="G2521" s="13">
        <v>2004.0</v>
      </c>
      <c r="H2521" s="13">
        <v>102503.0</v>
      </c>
      <c r="I2521" s="13">
        <v>2.0</v>
      </c>
      <c r="J2521" s="13">
        <v>150000.0</v>
      </c>
      <c r="K2521" s="9" t="s">
        <v>3369</v>
      </c>
      <c r="L2521" s="13">
        <v>2.6</v>
      </c>
      <c r="M2521" s="9" t="s">
        <v>3372</v>
      </c>
      <c r="N2521" s="13">
        <v>96032.0</v>
      </c>
      <c r="O2521" s="13">
        <v>73440.0</v>
      </c>
    </row>
    <row r="2522">
      <c r="A2522" s="13">
        <v>228193.0</v>
      </c>
      <c r="B2522" s="35" t="s">
        <v>6202</v>
      </c>
      <c r="C2522" s="14">
        <v>42456.0</v>
      </c>
      <c r="D2522" s="9" t="s">
        <v>64</v>
      </c>
      <c r="E2522" s="9" t="s">
        <v>98</v>
      </c>
      <c r="F2522" s="9" t="s">
        <v>2724</v>
      </c>
      <c r="G2522" s="13">
        <v>2015.0</v>
      </c>
      <c r="H2522" s="13">
        <v>17752.0</v>
      </c>
      <c r="I2522" s="13">
        <v>1.0</v>
      </c>
      <c r="J2522" s="13">
        <v>675000.0</v>
      </c>
      <c r="K2522" s="9" t="s">
        <v>3369</v>
      </c>
      <c r="L2522" s="13">
        <v>4.7</v>
      </c>
      <c r="M2522" s="9" t="s">
        <v>3372</v>
      </c>
    </row>
    <row r="2523">
      <c r="A2523" s="13">
        <v>20524.0</v>
      </c>
      <c r="B2523" s="9" t="s">
        <v>6203</v>
      </c>
      <c r="C2523" s="14">
        <v>42286.0</v>
      </c>
      <c r="D2523" s="9" t="s">
        <v>61</v>
      </c>
      <c r="E2523" s="9" t="s">
        <v>443</v>
      </c>
      <c r="F2523" s="9" t="s">
        <v>444</v>
      </c>
      <c r="G2523" s="13">
        <v>2011.0</v>
      </c>
      <c r="H2523" s="13">
        <v>40165.0</v>
      </c>
      <c r="I2523" s="13">
        <v>1.0</v>
      </c>
      <c r="J2523" s="13">
        <v>480000.0</v>
      </c>
      <c r="K2523" s="9" t="s">
        <v>3369</v>
      </c>
      <c r="L2523" s="13">
        <v>3.8</v>
      </c>
      <c r="M2523" s="9" t="s">
        <v>3374</v>
      </c>
      <c r="N2523" s="13">
        <v>417989.0</v>
      </c>
      <c r="O2523" s="13">
        <v>418900.0</v>
      </c>
    </row>
    <row r="2524">
      <c r="A2524" s="13">
        <v>86451.0</v>
      </c>
      <c r="B2524" s="9" t="s">
        <v>6204</v>
      </c>
      <c r="C2524" s="14">
        <v>42337.0</v>
      </c>
      <c r="D2524" s="9" t="s">
        <v>77</v>
      </c>
      <c r="E2524" s="9" t="s">
        <v>623</v>
      </c>
      <c r="F2524" s="9" t="s">
        <v>1431</v>
      </c>
      <c r="G2524" s="13">
        <v>2015.0</v>
      </c>
      <c r="H2524" s="13">
        <v>6773.0</v>
      </c>
      <c r="I2524" s="13">
        <v>1.0</v>
      </c>
      <c r="J2524" s="13">
        <v>490000.0</v>
      </c>
      <c r="K2524" s="9" t="s">
        <v>3383</v>
      </c>
      <c r="L2524" s="13">
        <v>4.8</v>
      </c>
      <c r="M2524" s="9" t="s">
        <v>3370</v>
      </c>
      <c r="O2524" s="34"/>
    </row>
    <row r="2525">
      <c r="A2525" s="13">
        <v>105834.0</v>
      </c>
      <c r="B2525" s="9" t="s">
        <v>6205</v>
      </c>
      <c r="C2525" s="14">
        <v>42369.0</v>
      </c>
      <c r="D2525" s="9" t="s">
        <v>61</v>
      </c>
      <c r="E2525" s="9" t="s">
        <v>443</v>
      </c>
      <c r="F2525" s="9" t="s">
        <v>1247</v>
      </c>
      <c r="G2525" s="13">
        <v>2014.0</v>
      </c>
      <c r="H2525" s="13">
        <v>2598.0</v>
      </c>
      <c r="I2525" s="13">
        <v>1.0</v>
      </c>
      <c r="J2525" s="13">
        <v>520000.0</v>
      </c>
      <c r="K2525" s="9" t="s">
        <v>3369</v>
      </c>
      <c r="L2525" s="13">
        <v>4.6</v>
      </c>
      <c r="M2525" s="9" t="s">
        <v>3370</v>
      </c>
      <c r="O2525" s="34"/>
    </row>
    <row r="2526">
      <c r="A2526" s="13">
        <v>126903.0</v>
      </c>
      <c r="B2526" s="9" t="s">
        <v>6206</v>
      </c>
      <c r="C2526" s="14">
        <v>42411.0</v>
      </c>
      <c r="D2526" s="9" t="s">
        <v>91</v>
      </c>
      <c r="E2526" s="9" t="s">
        <v>92</v>
      </c>
      <c r="F2526" s="9" t="s">
        <v>841</v>
      </c>
      <c r="G2526" s="13">
        <v>2010.0</v>
      </c>
      <c r="H2526" s="13">
        <v>77135.0</v>
      </c>
      <c r="I2526" s="13">
        <v>2.0</v>
      </c>
      <c r="J2526" s="13">
        <v>400000.0</v>
      </c>
      <c r="K2526" s="9" t="s">
        <v>3376</v>
      </c>
      <c r="L2526" s="13">
        <v>3.7</v>
      </c>
      <c r="M2526" s="9" t="s">
        <v>3372</v>
      </c>
      <c r="O2526" s="13">
        <v>418860.0</v>
      </c>
    </row>
    <row r="2527">
      <c r="A2527" s="13">
        <v>215109.0</v>
      </c>
      <c r="B2527" s="9" t="s">
        <v>6207</v>
      </c>
      <c r="C2527" s="14">
        <v>42435.0</v>
      </c>
      <c r="D2527" s="9" t="s">
        <v>61</v>
      </c>
      <c r="E2527" s="9" t="s">
        <v>127</v>
      </c>
      <c r="F2527" s="9" t="s">
        <v>172</v>
      </c>
      <c r="G2527" s="13">
        <v>2014.0</v>
      </c>
      <c r="H2527" s="13">
        <v>9481.0</v>
      </c>
      <c r="I2527" s="13">
        <v>1.0</v>
      </c>
      <c r="J2527" s="13">
        <v>830000.0</v>
      </c>
      <c r="K2527" s="9" t="s">
        <v>3383</v>
      </c>
      <c r="L2527" s="13">
        <v>4.4</v>
      </c>
      <c r="M2527" s="9" t="s">
        <v>3372</v>
      </c>
    </row>
    <row r="2528">
      <c r="A2528" s="13">
        <v>224871.0</v>
      </c>
      <c r="B2528" s="9" t="s">
        <v>6208</v>
      </c>
      <c r="C2528" s="14">
        <v>42450.0</v>
      </c>
      <c r="D2528" s="9" t="s">
        <v>61</v>
      </c>
      <c r="E2528" s="9" t="s">
        <v>1831</v>
      </c>
      <c r="F2528" s="9" t="s">
        <v>2300</v>
      </c>
      <c r="G2528" s="13">
        <v>2005.0</v>
      </c>
      <c r="H2528" s="13">
        <v>33485.0</v>
      </c>
      <c r="I2528" s="13">
        <v>1.0</v>
      </c>
      <c r="J2528" s="13">
        <v>180000.0</v>
      </c>
      <c r="K2528" s="9" t="s">
        <v>3385</v>
      </c>
      <c r="L2528" s="13">
        <v>2.9</v>
      </c>
      <c r="M2528" s="9" t="s">
        <v>3372</v>
      </c>
      <c r="N2528" s="13">
        <v>124092.0</v>
      </c>
      <c r="O2528" s="13">
        <v>107300.0</v>
      </c>
    </row>
    <row r="2529">
      <c r="A2529" s="13">
        <v>99542.0</v>
      </c>
      <c r="B2529" s="9" t="s">
        <v>6209</v>
      </c>
      <c r="C2529" s="14">
        <v>42357.0</v>
      </c>
      <c r="D2529" s="9" t="s">
        <v>55</v>
      </c>
      <c r="E2529" s="9" t="s">
        <v>2771</v>
      </c>
      <c r="F2529" s="9" t="s">
        <v>2772</v>
      </c>
      <c r="G2529" s="13">
        <v>2012.0</v>
      </c>
      <c r="H2529" s="13">
        <v>22455.0</v>
      </c>
      <c r="I2529" s="13">
        <v>1.0</v>
      </c>
      <c r="J2529" s="13">
        <v>625000.0</v>
      </c>
      <c r="K2529" s="9" t="s">
        <v>3387</v>
      </c>
      <c r="L2529" s="13">
        <v>4.3</v>
      </c>
      <c r="M2529" s="9" t="s">
        <v>3370</v>
      </c>
      <c r="O2529" s="13">
        <v>703500.0</v>
      </c>
    </row>
    <row r="2530">
      <c r="A2530" s="13">
        <v>73139.0</v>
      </c>
      <c r="B2530" s="9" t="s">
        <v>6210</v>
      </c>
      <c r="C2530" s="14">
        <v>42325.0</v>
      </c>
      <c r="D2530" s="9" t="s">
        <v>81</v>
      </c>
      <c r="E2530" s="9" t="s">
        <v>82</v>
      </c>
      <c r="F2530" s="9" t="s">
        <v>3499</v>
      </c>
      <c r="G2530" s="13">
        <v>2014.0</v>
      </c>
      <c r="H2530" s="13">
        <v>21156.0</v>
      </c>
      <c r="I2530" s="13">
        <v>1.0</v>
      </c>
      <c r="J2530" s="13">
        <v>950000.0</v>
      </c>
      <c r="K2530" s="9" t="s">
        <v>3376</v>
      </c>
      <c r="L2530" s="13">
        <v>4.5</v>
      </c>
      <c r="M2530" s="9" t="s">
        <v>3374</v>
      </c>
      <c r="O2530" s="13">
        <v>925100.0</v>
      </c>
    </row>
    <row r="2531">
      <c r="A2531" s="13">
        <v>116712.0</v>
      </c>
      <c r="B2531" s="9" t="s">
        <v>6211</v>
      </c>
      <c r="C2531" s="14">
        <v>42392.0</v>
      </c>
      <c r="D2531" s="9" t="s">
        <v>273</v>
      </c>
      <c r="E2531" s="9" t="s">
        <v>2424</v>
      </c>
      <c r="F2531" s="9" t="s">
        <v>226</v>
      </c>
      <c r="G2531" s="13">
        <v>2011.0</v>
      </c>
      <c r="H2531" s="13">
        <v>60940.0</v>
      </c>
      <c r="I2531" s="13">
        <v>2.0</v>
      </c>
      <c r="J2531" s="13">
        <v>290000.0</v>
      </c>
      <c r="K2531" s="9" t="s">
        <v>3369</v>
      </c>
      <c r="L2531" s="13">
        <v>3.8</v>
      </c>
      <c r="M2531" s="9" t="s">
        <v>3372</v>
      </c>
      <c r="O2531" s="13">
        <v>258480.0</v>
      </c>
    </row>
    <row r="2532">
      <c r="A2532" s="13">
        <v>55638.0</v>
      </c>
      <c r="B2532" s="9" t="s">
        <v>6212</v>
      </c>
      <c r="C2532" s="14">
        <v>42317.0</v>
      </c>
      <c r="D2532" s="9" t="s">
        <v>91</v>
      </c>
      <c r="E2532" s="9" t="s">
        <v>1826</v>
      </c>
      <c r="F2532" s="9" t="s">
        <v>1120</v>
      </c>
      <c r="G2532" s="13">
        <v>2010.0</v>
      </c>
      <c r="H2532" s="13">
        <v>67927.0</v>
      </c>
      <c r="I2532" s="13">
        <v>1.0</v>
      </c>
      <c r="J2532" s="13">
        <v>260000.0</v>
      </c>
      <c r="K2532" s="9" t="s">
        <v>3376</v>
      </c>
      <c r="L2532" s="13">
        <v>2.9</v>
      </c>
      <c r="M2532" s="9" t="s">
        <v>3370</v>
      </c>
      <c r="N2532" s="13">
        <v>227934.0</v>
      </c>
      <c r="O2532" s="13">
        <v>273100.0</v>
      </c>
    </row>
    <row r="2533">
      <c r="A2533" s="13">
        <v>118870.0</v>
      </c>
      <c r="B2533" s="9" t="s">
        <v>6213</v>
      </c>
      <c r="C2533" s="14">
        <v>42397.0</v>
      </c>
      <c r="D2533" s="9" t="s">
        <v>25</v>
      </c>
      <c r="E2533" s="9" t="s">
        <v>195</v>
      </c>
      <c r="F2533" s="9" t="s">
        <v>154</v>
      </c>
      <c r="G2533" s="13">
        <v>2012.0</v>
      </c>
      <c r="H2533" s="13">
        <v>49295.0</v>
      </c>
      <c r="I2533" s="13">
        <v>2.0</v>
      </c>
      <c r="J2533" s="13">
        <v>700000.0</v>
      </c>
      <c r="K2533" s="9" t="s">
        <v>3376</v>
      </c>
      <c r="L2533" s="13">
        <v>3.9</v>
      </c>
      <c r="M2533" s="9" t="s">
        <v>3372</v>
      </c>
    </row>
    <row r="2534">
      <c r="A2534" s="13">
        <v>216189.0</v>
      </c>
      <c r="B2534" s="35" t="s">
        <v>6214</v>
      </c>
      <c r="C2534" s="14">
        <v>42441.0</v>
      </c>
      <c r="D2534" s="9" t="s">
        <v>13</v>
      </c>
      <c r="E2534" s="9" t="s">
        <v>30</v>
      </c>
      <c r="F2534" s="9" t="s">
        <v>6215</v>
      </c>
      <c r="G2534" s="13">
        <v>2007.0</v>
      </c>
      <c r="H2534" s="13">
        <v>103008.0</v>
      </c>
      <c r="I2534" s="13">
        <v>3.0</v>
      </c>
      <c r="J2534" s="13">
        <v>750000.0</v>
      </c>
      <c r="K2534" s="9" t="s">
        <v>3369</v>
      </c>
      <c r="L2534" s="13">
        <v>3.1</v>
      </c>
      <c r="M2534" s="9" t="s">
        <v>3372</v>
      </c>
    </row>
    <row r="2535">
      <c r="A2535" s="13">
        <v>125942.0</v>
      </c>
      <c r="B2535" s="9" t="s">
        <v>6216</v>
      </c>
      <c r="C2535" s="14">
        <v>42409.0</v>
      </c>
      <c r="D2535" s="9" t="s">
        <v>91</v>
      </c>
      <c r="E2535" s="9" t="s">
        <v>1726</v>
      </c>
      <c r="F2535" s="9" t="s">
        <v>2181</v>
      </c>
      <c r="G2535" s="13">
        <v>2008.0</v>
      </c>
      <c r="H2535" s="13">
        <v>44264.0</v>
      </c>
      <c r="I2535" s="13">
        <v>1.0</v>
      </c>
      <c r="J2535" s="13">
        <v>220000.0</v>
      </c>
      <c r="K2535" s="9" t="s">
        <v>3387</v>
      </c>
      <c r="L2535" s="13">
        <v>2.2</v>
      </c>
      <c r="M2535" s="9" t="s">
        <v>3370</v>
      </c>
      <c r="O2535" s="13">
        <v>172300.0</v>
      </c>
    </row>
    <row r="2536">
      <c r="A2536" s="13">
        <v>214407.0</v>
      </c>
      <c r="B2536" s="9" t="s">
        <v>6217</v>
      </c>
      <c r="C2536" s="14">
        <v>42434.0</v>
      </c>
      <c r="D2536" s="9" t="s">
        <v>91</v>
      </c>
      <c r="E2536" s="9" t="s">
        <v>1826</v>
      </c>
      <c r="F2536" s="9" t="s">
        <v>1120</v>
      </c>
      <c r="G2536" s="13">
        <v>2010.0</v>
      </c>
      <c r="H2536" s="13">
        <v>45261.0</v>
      </c>
      <c r="I2536" s="13">
        <v>1.0</v>
      </c>
      <c r="J2536" s="13">
        <v>300000.0</v>
      </c>
      <c r="K2536" s="9" t="s">
        <v>3369</v>
      </c>
      <c r="L2536" s="13">
        <v>3.5</v>
      </c>
      <c r="M2536" s="9" t="s">
        <v>3370</v>
      </c>
      <c r="N2536" s="13">
        <v>237158.0</v>
      </c>
      <c r="O2536" s="13">
        <v>277200.0</v>
      </c>
    </row>
    <row r="2537">
      <c r="A2537" s="13">
        <v>128342.0</v>
      </c>
      <c r="B2537" s="9" t="s">
        <v>6218</v>
      </c>
      <c r="C2537" s="14">
        <v>42414.0</v>
      </c>
      <c r="D2537" s="9" t="s">
        <v>91</v>
      </c>
      <c r="E2537" s="9" t="s">
        <v>1726</v>
      </c>
      <c r="F2537" s="9" t="s">
        <v>2222</v>
      </c>
      <c r="G2537" s="13">
        <v>2007.0</v>
      </c>
      <c r="H2537" s="13">
        <v>46977.0</v>
      </c>
      <c r="I2537" s="13">
        <v>2.0</v>
      </c>
      <c r="J2537" s="13">
        <v>240000.0</v>
      </c>
      <c r="K2537" s="9" t="s">
        <v>3383</v>
      </c>
      <c r="L2537" s="13">
        <v>2.9</v>
      </c>
      <c r="M2537" s="9" t="s">
        <v>3372</v>
      </c>
      <c r="O2537" s="13">
        <v>137430.0</v>
      </c>
    </row>
    <row r="2538">
      <c r="A2538" s="13">
        <v>125124.0</v>
      </c>
      <c r="B2538" s="9" t="s">
        <v>6219</v>
      </c>
      <c r="C2538" s="14">
        <v>42407.0</v>
      </c>
      <c r="D2538" s="9" t="s">
        <v>13</v>
      </c>
      <c r="E2538" s="9" t="s">
        <v>103</v>
      </c>
      <c r="F2538" s="9" t="s">
        <v>102</v>
      </c>
      <c r="G2538" s="13">
        <v>2011.0</v>
      </c>
      <c r="H2538" s="13">
        <v>32410.0</v>
      </c>
      <c r="I2538" s="13">
        <v>2.0</v>
      </c>
      <c r="J2538" s="13">
        <v>875000.0</v>
      </c>
      <c r="K2538" s="9" t="s">
        <v>3383</v>
      </c>
      <c r="L2538" s="13">
        <v>3.8</v>
      </c>
      <c r="M2538" s="9" t="s">
        <v>3372</v>
      </c>
      <c r="O2538" s="13">
        <v>623520.0</v>
      </c>
    </row>
    <row r="2539">
      <c r="A2539" s="13">
        <v>125456.0</v>
      </c>
      <c r="B2539" s="9" t="s">
        <v>6220</v>
      </c>
      <c r="C2539" s="14">
        <v>42409.0</v>
      </c>
      <c r="D2539" s="9" t="s">
        <v>13</v>
      </c>
      <c r="E2539" s="9" t="s">
        <v>30</v>
      </c>
      <c r="F2539" s="9" t="s">
        <v>94</v>
      </c>
      <c r="G2539" s="13">
        <v>2010.0</v>
      </c>
      <c r="H2539" s="13">
        <v>140576.0</v>
      </c>
      <c r="I2539" s="13">
        <v>1.0</v>
      </c>
      <c r="J2539" s="13">
        <v>1050000.0</v>
      </c>
      <c r="K2539" s="9" t="s">
        <v>3383</v>
      </c>
      <c r="L2539" s="13">
        <v>3.2</v>
      </c>
      <c r="M2539" s="9" t="s">
        <v>3370</v>
      </c>
      <c r="O2539" s="13">
        <v>857800.0</v>
      </c>
    </row>
    <row r="2540">
      <c r="A2540" s="13">
        <v>101105.0</v>
      </c>
      <c r="B2540" s="9" t="s">
        <v>6221</v>
      </c>
      <c r="C2540" s="14">
        <v>42359.0</v>
      </c>
      <c r="D2540" s="9" t="s">
        <v>77</v>
      </c>
      <c r="E2540" s="9" t="s">
        <v>623</v>
      </c>
      <c r="F2540" s="9" t="s">
        <v>600</v>
      </c>
      <c r="G2540" s="13">
        <v>2012.0</v>
      </c>
      <c r="H2540" s="13">
        <v>49124.0</v>
      </c>
      <c r="I2540" s="13">
        <v>1.0</v>
      </c>
      <c r="J2540" s="13">
        <v>355000.0</v>
      </c>
      <c r="K2540" s="9" t="s">
        <v>3369</v>
      </c>
      <c r="L2540" s="13">
        <v>3.9</v>
      </c>
      <c r="M2540" s="9" t="s">
        <v>3374</v>
      </c>
      <c r="O2540" s="13">
        <v>377100.0</v>
      </c>
    </row>
    <row r="2541">
      <c r="A2541" s="13">
        <v>16972.0</v>
      </c>
      <c r="B2541" s="9" t="s">
        <v>6222</v>
      </c>
      <c r="C2541" s="14">
        <v>42227.0</v>
      </c>
      <c r="D2541" s="9" t="s">
        <v>77</v>
      </c>
      <c r="E2541" s="9" t="s">
        <v>1289</v>
      </c>
      <c r="F2541" s="9" t="s">
        <v>6223</v>
      </c>
      <c r="G2541" s="13">
        <v>2009.0</v>
      </c>
      <c r="H2541" s="13">
        <v>83061.0</v>
      </c>
      <c r="I2541" s="13">
        <v>2.0</v>
      </c>
      <c r="J2541" s="13">
        <v>400000.0</v>
      </c>
      <c r="K2541" s="9" t="s">
        <v>3387</v>
      </c>
      <c r="L2541" s="13">
        <v>3.2</v>
      </c>
      <c r="M2541" s="9" t="s">
        <v>3374</v>
      </c>
      <c r="O2541" s="34"/>
    </row>
    <row r="2542">
      <c r="A2542" s="13">
        <v>108268.0</v>
      </c>
      <c r="B2542" s="9" t="s">
        <v>6224</v>
      </c>
      <c r="C2542" s="14">
        <v>42375.0</v>
      </c>
      <c r="D2542" s="9" t="s">
        <v>44</v>
      </c>
      <c r="E2542" s="9" t="s">
        <v>438</v>
      </c>
      <c r="F2542" s="9" t="s">
        <v>976</v>
      </c>
      <c r="G2542" s="13">
        <v>2014.0</v>
      </c>
      <c r="H2542" s="13">
        <v>35446.0</v>
      </c>
      <c r="I2542" s="13">
        <v>1.0</v>
      </c>
      <c r="J2542" s="13">
        <v>500000.0</v>
      </c>
      <c r="K2542" s="9" t="s">
        <v>3383</v>
      </c>
      <c r="L2542" s="13">
        <v>4.3</v>
      </c>
      <c r="M2542" s="9" t="s">
        <v>3370</v>
      </c>
      <c r="O2542" s="34"/>
    </row>
    <row r="2543">
      <c r="A2543" s="13">
        <v>139374.0</v>
      </c>
      <c r="B2543" s="9" t="s">
        <v>6225</v>
      </c>
      <c r="C2543" s="14">
        <v>42426.0</v>
      </c>
      <c r="D2543" s="9" t="s">
        <v>91</v>
      </c>
      <c r="E2543" s="9" t="s">
        <v>1442</v>
      </c>
      <c r="F2543" s="9" t="s">
        <v>1443</v>
      </c>
      <c r="G2543" s="13">
        <v>2008.0</v>
      </c>
      <c r="H2543" s="13">
        <v>19339.0</v>
      </c>
      <c r="I2543" s="13">
        <v>2.0</v>
      </c>
      <c r="J2543" s="13">
        <v>250000.0</v>
      </c>
      <c r="K2543" s="9" t="s">
        <v>3376</v>
      </c>
      <c r="L2543" s="13">
        <v>3.3</v>
      </c>
      <c r="M2543" s="9" t="s">
        <v>3372</v>
      </c>
      <c r="N2543" s="13">
        <v>197735.0</v>
      </c>
      <c r="O2543" s="13">
        <v>183690.0</v>
      </c>
    </row>
    <row r="2544">
      <c r="A2544" s="13">
        <v>140084.0</v>
      </c>
      <c r="B2544" s="9" t="s">
        <v>6226</v>
      </c>
      <c r="C2544" s="14">
        <v>42427.0</v>
      </c>
      <c r="D2544" s="9" t="s">
        <v>91</v>
      </c>
      <c r="E2544" s="9" t="s">
        <v>243</v>
      </c>
      <c r="F2544" s="9" t="s">
        <v>847</v>
      </c>
      <c r="G2544" s="13">
        <v>2012.0</v>
      </c>
      <c r="H2544" s="13">
        <v>33398.0</v>
      </c>
      <c r="I2544" s="13">
        <v>1.0</v>
      </c>
      <c r="J2544" s="13">
        <v>475000.0</v>
      </c>
      <c r="K2544" s="9" t="s">
        <v>3383</v>
      </c>
      <c r="L2544" s="13">
        <v>4.1</v>
      </c>
      <c r="M2544" s="9" t="s">
        <v>3372</v>
      </c>
      <c r="O2544" s="13">
        <v>413200.0</v>
      </c>
    </row>
    <row r="2545">
      <c r="A2545" s="13">
        <v>64103.0</v>
      </c>
      <c r="B2545" s="9" t="s">
        <v>6227</v>
      </c>
      <c r="C2545" s="14">
        <v>42311.0</v>
      </c>
      <c r="D2545" s="9" t="s">
        <v>61</v>
      </c>
      <c r="E2545" s="9" t="s">
        <v>127</v>
      </c>
      <c r="F2545" s="9" t="s">
        <v>1605</v>
      </c>
      <c r="G2545" s="13">
        <v>2013.0</v>
      </c>
      <c r="H2545" s="13">
        <v>27903.0</v>
      </c>
      <c r="I2545" s="13">
        <v>1.0</v>
      </c>
      <c r="J2545" s="13">
        <v>680000.0</v>
      </c>
      <c r="K2545" s="9" t="s">
        <v>3369</v>
      </c>
      <c r="L2545" s="13">
        <v>4.0</v>
      </c>
      <c r="M2545" s="9" t="s">
        <v>3418</v>
      </c>
      <c r="O2545" s="13">
        <v>680800.0</v>
      </c>
    </row>
    <row r="2546">
      <c r="A2546" s="13">
        <v>123097.0</v>
      </c>
      <c r="B2546" s="9" t="s">
        <v>6228</v>
      </c>
      <c r="C2546" s="14">
        <v>42405.0</v>
      </c>
      <c r="D2546" s="9" t="s">
        <v>32</v>
      </c>
      <c r="E2546" s="9" t="s">
        <v>155</v>
      </c>
      <c r="F2546" s="9" t="s">
        <v>317</v>
      </c>
      <c r="G2546" s="13">
        <v>2007.0</v>
      </c>
      <c r="H2546" s="13">
        <v>65969.0</v>
      </c>
      <c r="I2546" s="13">
        <v>1.0</v>
      </c>
      <c r="J2546" s="13">
        <v>650000.0</v>
      </c>
      <c r="K2546" s="9" t="s">
        <v>3383</v>
      </c>
      <c r="L2546" s="13">
        <v>3.2</v>
      </c>
      <c r="M2546" s="9" t="s">
        <v>4833</v>
      </c>
      <c r="O2546" s="34"/>
    </row>
    <row r="2547">
      <c r="A2547" s="13">
        <v>112581.0</v>
      </c>
      <c r="B2547" s="9" t="s">
        <v>6229</v>
      </c>
      <c r="C2547" s="14">
        <v>42387.0</v>
      </c>
      <c r="D2547" s="9" t="s">
        <v>44</v>
      </c>
      <c r="E2547" s="9" t="s">
        <v>72</v>
      </c>
      <c r="F2547" s="9" t="s">
        <v>73</v>
      </c>
      <c r="G2547" s="13">
        <v>2014.0</v>
      </c>
      <c r="H2547" s="13">
        <v>74000.0</v>
      </c>
      <c r="I2547" s="13">
        <v>1.0</v>
      </c>
      <c r="J2547" s="13">
        <v>1100000.0</v>
      </c>
      <c r="K2547" s="9" t="s">
        <v>3383</v>
      </c>
      <c r="L2547" s="13">
        <v>4.1</v>
      </c>
      <c r="M2547" s="9" t="s">
        <v>3372</v>
      </c>
      <c r="O2547" s="13">
        <v>1134500.0</v>
      </c>
    </row>
    <row r="2548">
      <c r="A2548" s="13">
        <v>216663.0</v>
      </c>
      <c r="B2548" s="9" t="s">
        <v>6230</v>
      </c>
      <c r="C2548" s="14">
        <v>42437.0</v>
      </c>
      <c r="D2548" s="9" t="s">
        <v>81</v>
      </c>
      <c r="E2548" s="9" t="s">
        <v>82</v>
      </c>
      <c r="F2548" s="9" t="s">
        <v>294</v>
      </c>
      <c r="G2548" s="13">
        <v>2015.0</v>
      </c>
      <c r="H2548" s="13">
        <v>10736.0</v>
      </c>
      <c r="I2548" s="13">
        <v>1.0</v>
      </c>
      <c r="J2548" s="13">
        <v>1298500.0</v>
      </c>
      <c r="K2548" s="9" t="s">
        <v>3383</v>
      </c>
      <c r="L2548" s="13">
        <v>4.7</v>
      </c>
      <c r="M2548" s="9" t="s">
        <v>3372</v>
      </c>
    </row>
    <row r="2549">
      <c r="A2549" s="13">
        <v>19766.0</v>
      </c>
      <c r="B2549" s="9" t="s">
        <v>6231</v>
      </c>
      <c r="C2549" s="14">
        <v>42281.0</v>
      </c>
      <c r="D2549" s="9" t="s">
        <v>25</v>
      </c>
      <c r="E2549" s="9" t="s">
        <v>195</v>
      </c>
      <c r="F2549" s="9" t="s">
        <v>185</v>
      </c>
      <c r="G2549" s="13">
        <v>2014.0</v>
      </c>
      <c r="H2549" s="13">
        <v>29718.0</v>
      </c>
      <c r="I2549" s="13">
        <v>1.0</v>
      </c>
      <c r="J2549" s="13">
        <v>830000.0</v>
      </c>
      <c r="K2549" s="34"/>
      <c r="L2549" s="13">
        <v>4.3</v>
      </c>
      <c r="M2549" s="9" t="s">
        <v>3374</v>
      </c>
      <c r="O2549" s="34"/>
    </row>
    <row r="2550">
      <c r="A2550" s="13">
        <v>90572.0</v>
      </c>
      <c r="B2550" s="9" t="s">
        <v>6232</v>
      </c>
      <c r="C2550" s="14">
        <v>42341.0</v>
      </c>
      <c r="D2550" s="9" t="s">
        <v>13</v>
      </c>
      <c r="E2550" s="9" t="s">
        <v>515</v>
      </c>
      <c r="F2550" s="9" t="s">
        <v>325</v>
      </c>
      <c r="G2550" s="13">
        <v>2012.0</v>
      </c>
      <c r="H2550" s="13">
        <v>45661.0</v>
      </c>
      <c r="I2550" s="13">
        <v>1.0</v>
      </c>
      <c r="J2550" s="13">
        <v>615000.0</v>
      </c>
      <c r="K2550" s="9" t="s">
        <v>3387</v>
      </c>
      <c r="L2550" s="13">
        <v>4.1</v>
      </c>
      <c r="M2550" s="9" t="s">
        <v>3374</v>
      </c>
      <c r="O2550" s="13">
        <v>522600.0</v>
      </c>
    </row>
    <row r="2551">
      <c r="A2551" s="13">
        <v>110373.0</v>
      </c>
      <c r="B2551" s="9" t="s">
        <v>6233</v>
      </c>
      <c r="C2551" s="14">
        <v>42379.0</v>
      </c>
      <c r="D2551" s="9" t="s">
        <v>91</v>
      </c>
      <c r="E2551" s="9" t="s">
        <v>92</v>
      </c>
      <c r="F2551" s="9" t="s">
        <v>177</v>
      </c>
      <c r="G2551" s="13">
        <v>2011.0</v>
      </c>
      <c r="H2551" s="13">
        <v>33319.0</v>
      </c>
      <c r="I2551" s="13">
        <v>2.0</v>
      </c>
      <c r="J2551" s="13">
        <v>675000.0</v>
      </c>
      <c r="K2551" s="9" t="s">
        <v>3376</v>
      </c>
      <c r="L2551" s="13">
        <v>4.0</v>
      </c>
      <c r="M2551" s="9" t="s">
        <v>3374</v>
      </c>
      <c r="O2551" s="13">
        <v>623160.0</v>
      </c>
    </row>
    <row r="2552">
      <c r="A2552" s="13">
        <v>211802.0</v>
      </c>
      <c r="B2552" s="9" t="s">
        <v>6234</v>
      </c>
      <c r="C2552" s="14">
        <v>42435.0</v>
      </c>
      <c r="D2552" s="9" t="s">
        <v>61</v>
      </c>
      <c r="E2552" s="9" t="s">
        <v>1724</v>
      </c>
      <c r="F2552" s="9" t="s">
        <v>1725</v>
      </c>
      <c r="G2552" s="13">
        <v>2014.0</v>
      </c>
      <c r="H2552" s="13">
        <v>11040.0</v>
      </c>
      <c r="I2552" s="13">
        <v>1.0</v>
      </c>
      <c r="J2552" s="13">
        <v>330000.0</v>
      </c>
      <c r="K2552" s="9" t="s">
        <v>3387</v>
      </c>
      <c r="L2552" s="13">
        <v>4.5</v>
      </c>
      <c r="M2552" s="9" t="s">
        <v>3372</v>
      </c>
      <c r="N2552" s="13">
        <v>287631.0</v>
      </c>
      <c r="O2552" s="13">
        <v>288300.0</v>
      </c>
    </row>
    <row r="2553">
      <c r="A2553" s="13">
        <v>18412.0</v>
      </c>
      <c r="B2553" s="9" t="s">
        <v>6235</v>
      </c>
      <c r="C2553" s="14">
        <v>42256.0</v>
      </c>
      <c r="D2553" s="9" t="s">
        <v>91</v>
      </c>
      <c r="E2553" s="9" t="s">
        <v>92</v>
      </c>
      <c r="F2553" s="9" t="s">
        <v>141</v>
      </c>
      <c r="G2553" s="13">
        <v>2011.0</v>
      </c>
      <c r="H2553" s="13">
        <v>51427.0</v>
      </c>
      <c r="I2553" s="13">
        <v>1.0</v>
      </c>
      <c r="J2553" s="13">
        <v>750000.0</v>
      </c>
      <c r="K2553" s="9" t="s">
        <v>3387</v>
      </c>
      <c r="L2553" s="13">
        <v>4.1</v>
      </c>
      <c r="M2553" s="9" t="s">
        <v>3374</v>
      </c>
      <c r="O2553" s="13">
        <v>848500.0</v>
      </c>
    </row>
    <row r="2554">
      <c r="A2554" s="13">
        <v>109200.0</v>
      </c>
      <c r="B2554" s="9" t="s">
        <v>6236</v>
      </c>
      <c r="C2554" s="14">
        <v>42380.0</v>
      </c>
      <c r="D2554" s="9" t="s">
        <v>25</v>
      </c>
      <c r="E2554" s="9" t="s">
        <v>50</v>
      </c>
      <c r="F2554" s="9" t="s">
        <v>4114</v>
      </c>
      <c r="G2554" s="13">
        <v>2009.0</v>
      </c>
      <c r="H2554" s="13">
        <v>99646.0</v>
      </c>
      <c r="I2554" s="13">
        <v>2.0</v>
      </c>
      <c r="J2554" s="13">
        <v>676000.0</v>
      </c>
      <c r="K2554" s="9" t="s">
        <v>3369</v>
      </c>
      <c r="L2554" s="13">
        <v>3.2</v>
      </c>
      <c r="M2554" s="9" t="s">
        <v>3370</v>
      </c>
      <c r="O2554" s="13">
        <v>637740.0</v>
      </c>
    </row>
    <row r="2555">
      <c r="A2555" s="13">
        <v>106647.0</v>
      </c>
      <c r="B2555" s="9" t="s">
        <v>6237</v>
      </c>
      <c r="C2555" s="14">
        <v>42378.0</v>
      </c>
      <c r="D2555" s="9" t="s">
        <v>77</v>
      </c>
      <c r="E2555" s="9" t="s">
        <v>623</v>
      </c>
      <c r="F2555" s="9" t="s">
        <v>600</v>
      </c>
      <c r="G2555" s="13">
        <v>2012.0</v>
      </c>
      <c r="H2555" s="13">
        <v>17124.0</v>
      </c>
      <c r="I2555" s="13">
        <v>1.0</v>
      </c>
      <c r="J2555" s="13">
        <v>500000.0</v>
      </c>
      <c r="K2555" s="9" t="s">
        <v>3383</v>
      </c>
      <c r="L2555" s="13">
        <v>3.9</v>
      </c>
      <c r="M2555" s="9" t="s">
        <v>3374</v>
      </c>
      <c r="O2555" s="13">
        <v>387300.0</v>
      </c>
    </row>
    <row r="2556">
      <c r="A2556" s="13">
        <v>130566.0</v>
      </c>
      <c r="B2556" s="9" t="s">
        <v>6238</v>
      </c>
      <c r="C2556" s="14">
        <v>42415.0</v>
      </c>
      <c r="D2556" s="9" t="s">
        <v>91</v>
      </c>
      <c r="E2556" s="9" t="s">
        <v>907</v>
      </c>
      <c r="F2556" s="9" t="s">
        <v>235</v>
      </c>
      <c r="G2556" s="13">
        <v>2009.0</v>
      </c>
      <c r="H2556" s="13">
        <v>21606.0</v>
      </c>
      <c r="I2556" s="13">
        <v>1.0</v>
      </c>
      <c r="J2556" s="13">
        <v>415000.0</v>
      </c>
      <c r="K2556" s="9" t="s">
        <v>3369</v>
      </c>
      <c r="L2556" s="13">
        <v>3.2</v>
      </c>
      <c r="M2556" s="9" t="s">
        <v>3370</v>
      </c>
      <c r="N2556" s="13">
        <v>305786.0</v>
      </c>
      <c r="O2556" s="13">
        <v>294000.0</v>
      </c>
    </row>
    <row r="2557">
      <c r="A2557" s="13">
        <v>63431.0</v>
      </c>
      <c r="B2557" s="9" t="s">
        <v>6239</v>
      </c>
      <c r="C2557" s="14">
        <v>42321.0</v>
      </c>
      <c r="D2557" s="9" t="s">
        <v>32</v>
      </c>
      <c r="E2557" s="9" t="s">
        <v>155</v>
      </c>
      <c r="F2557" s="9" t="s">
        <v>6240</v>
      </c>
      <c r="G2557" s="13">
        <v>2008.0</v>
      </c>
      <c r="H2557" s="13">
        <v>51063.0</v>
      </c>
      <c r="I2557" s="13">
        <v>1.0</v>
      </c>
      <c r="J2557" s="13">
        <v>525000.0</v>
      </c>
      <c r="K2557" s="9" t="s">
        <v>3369</v>
      </c>
      <c r="L2557" s="13">
        <v>3.8</v>
      </c>
      <c r="M2557" s="9" t="s">
        <v>3374</v>
      </c>
      <c r="O2557" s="13">
        <v>452600.0</v>
      </c>
    </row>
    <row r="2558">
      <c r="A2558" s="13">
        <v>216196.0</v>
      </c>
      <c r="B2558" s="9" t="s">
        <v>6241</v>
      </c>
      <c r="C2558" s="14">
        <v>42439.0</v>
      </c>
      <c r="D2558" s="9" t="s">
        <v>77</v>
      </c>
      <c r="E2558" s="9" t="s">
        <v>623</v>
      </c>
      <c r="F2558" s="9" t="s">
        <v>600</v>
      </c>
      <c r="G2558" s="13">
        <v>2010.0</v>
      </c>
      <c r="H2558" s="13">
        <v>108848.0</v>
      </c>
      <c r="I2558" s="13">
        <v>2.0</v>
      </c>
      <c r="J2558" s="13">
        <v>295000.0</v>
      </c>
      <c r="K2558" s="9" t="s">
        <v>3369</v>
      </c>
      <c r="L2558" s="13">
        <v>2.9</v>
      </c>
      <c r="M2558" s="9" t="s">
        <v>3372</v>
      </c>
      <c r="O2558" s="13">
        <v>257220.0</v>
      </c>
    </row>
    <row r="2559">
      <c r="A2559" s="13">
        <v>102034.0</v>
      </c>
      <c r="B2559" s="9" t="s">
        <v>6242</v>
      </c>
      <c r="C2559" s="14">
        <v>42361.0</v>
      </c>
      <c r="D2559" s="9" t="s">
        <v>81</v>
      </c>
      <c r="E2559" s="9" t="s">
        <v>82</v>
      </c>
      <c r="F2559" s="9" t="s">
        <v>294</v>
      </c>
      <c r="G2559" s="13">
        <v>2013.0</v>
      </c>
      <c r="H2559" s="13">
        <v>17161.0</v>
      </c>
      <c r="I2559" s="13">
        <v>1.0</v>
      </c>
      <c r="J2559" s="13">
        <v>800000.0</v>
      </c>
      <c r="K2559" s="9" t="s">
        <v>3387</v>
      </c>
      <c r="L2559" s="13">
        <v>4.5</v>
      </c>
      <c r="M2559" s="9" t="s">
        <v>3374</v>
      </c>
      <c r="O2559" s="13">
        <v>809200.0</v>
      </c>
    </row>
    <row r="2560">
      <c r="A2560" s="13">
        <v>105903.0</v>
      </c>
      <c r="B2560" s="9" t="s">
        <v>6243</v>
      </c>
      <c r="C2560" s="14">
        <v>42369.0</v>
      </c>
      <c r="D2560" s="9" t="s">
        <v>91</v>
      </c>
      <c r="E2560" s="9" t="s">
        <v>92</v>
      </c>
      <c r="F2560" s="9" t="s">
        <v>3833</v>
      </c>
      <c r="G2560" s="13">
        <v>2011.0</v>
      </c>
      <c r="H2560" s="13">
        <v>58217.0</v>
      </c>
      <c r="I2560" s="13">
        <v>1.0</v>
      </c>
      <c r="J2560" s="13">
        <v>400000.0</v>
      </c>
      <c r="K2560" s="9" t="s">
        <v>3385</v>
      </c>
      <c r="L2560" s="13">
        <v>3.2</v>
      </c>
      <c r="M2560" s="9" t="s">
        <v>3372</v>
      </c>
    </row>
    <row r="2561">
      <c r="A2561" s="13">
        <v>223656.0</v>
      </c>
      <c r="B2561" s="9" t="s">
        <v>6244</v>
      </c>
      <c r="C2561" s="14">
        <v>42448.0</v>
      </c>
      <c r="D2561" s="9" t="s">
        <v>81</v>
      </c>
      <c r="E2561" s="9" t="s">
        <v>82</v>
      </c>
      <c r="F2561" s="9" t="s">
        <v>83</v>
      </c>
      <c r="G2561" s="13">
        <v>2015.0</v>
      </c>
      <c r="H2561" s="13">
        <v>23342.0</v>
      </c>
      <c r="I2561" s="13">
        <v>1.0</v>
      </c>
      <c r="J2561" s="13">
        <v>1225000.0</v>
      </c>
      <c r="K2561" s="9" t="s">
        <v>3369</v>
      </c>
      <c r="L2561" s="13">
        <v>4.5</v>
      </c>
      <c r="M2561" s="9" t="s">
        <v>3372</v>
      </c>
      <c r="O2561" s="13">
        <v>1022800.0</v>
      </c>
    </row>
    <row r="2562">
      <c r="A2562" s="13">
        <v>102019.0</v>
      </c>
      <c r="B2562" s="9" t="s">
        <v>6245</v>
      </c>
      <c r="C2562" s="14">
        <v>42361.0</v>
      </c>
      <c r="D2562" s="9" t="s">
        <v>55</v>
      </c>
      <c r="E2562" s="9" t="s">
        <v>792</v>
      </c>
      <c r="F2562" s="9" t="s">
        <v>6246</v>
      </c>
      <c r="G2562" s="13">
        <v>2012.0</v>
      </c>
      <c r="H2562" s="13">
        <v>57650.0</v>
      </c>
      <c r="I2562" s="13">
        <v>1.0</v>
      </c>
      <c r="J2562" s="13">
        <v>550000.0</v>
      </c>
      <c r="K2562" s="9" t="s">
        <v>3369</v>
      </c>
      <c r="L2562" s="13">
        <v>2.1</v>
      </c>
      <c r="M2562" s="9" t="s">
        <v>3372</v>
      </c>
      <c r="O2562" s="13">
        <v>500300.0</v>
      </c>
    </row>
    <row r="2563">
      <c r="A2563" s="13">
        <v>214894.0</v>
      </c>
      <c r="B2563" s="9" t="s">
        <v>6247</v>
      </c>
      <c r="C2563" s="14">
        <v>42435.0</v>
      </c>
      <c r="D2563" s="9" t="s">
        <v>273</v>
      </c>
      <c r="E2563" s="9" t="s">
        <v>2424</v>
      </c>
      <c r="F2563" s="9" t="s">
        <v>226</v>
      </c>
      <c r="G2563" s="13">
        <v>2011.0</v>
      </c>
      <c r="H2563" s="13">
        <v>62027.0</v>
      </c>
      <c r="I2563" s="13">
        <v>1.0</v>
      </c>
      <c r="J2563" s="13">
        <v>330000.0</v>
      </c>
      <c r="K2563" s="9" t="s">
        <v>3385</v>
      </c>
      <c r="L2563" s="13">
        <v>3.3</v>
      </c>
      <c r="M2563" s="9" t="s">
        <v>3372</v>
      </c>
      <c r="O2563" s="13">
        <v>287200.0</v>
      </c>
    </row>
    <row r="2564">
      <c r="A2564" s="13">
        <v>63624.0</v>
      </c>
      <c r="B2564" s="9" t="s">
        <v>6248</v>
      </c>
      <c r="C2564" s="14">
        <v>42324.0</v>
      </c>
      <c r="D2564" s="9" t="s">
        <v>91</v>
      </c>
      <c r="E2564" s="9" t="s">
        <v>1442</v>
      </c>
      <c r="F2564" s="9" t="s">
        <v>2161</v>
      </c>
      <c r="G2564" s="13">
        <v>2005.0</v>
      </c>
      <c r="H2564" s="13">
        <v>101438.0</v>
      </c>
      <c r="I2564" s="13">
        <v>2.0</v>
      </c>
      <c r="J2564" s="13">
        <v>275000.0</v>
      </c>
      <c r="K2564" s="9" t="s">
        <v>3369</v>
      </c>
      <c r="L2564" s="13">
        <v>3.1</v>
      </c>
      <c r="M2564" s="9" t="s">
        <v>3374</v>
      </c>
      <c r="O2564" s="13">
        <v>103500.0</v>
      </c>
    </row>
    <row r="2565">
      <c r="A2565" s="13">
        <v>118897.0</v>
      </c>
      <c r="B2565" s="9" t="s">
        <v>6249</v>
      </c>
      <c r="C2565" s="14">
        <v>42396.0</v>
      </c>
      <c r="D2565" s="9" t="s">
        <v>13</v>
      </c>
      <c r="E2565" s="9" t="s">
        <v>30</v>
      </c>
      <c r="F2565" s="9" t="s">
        <v>4365</v>
      </c>
      <c r="G2565" s="13">
        <v>2012.0</v>
      </c>
      <c r="H2565" s="13">
        <v>59731.0</v>
      </c>
      <c r="I2565" s="13">
        <v>1.0</v>
      </c>
      <c r="J2565" s="13">
        <v>1300000.0</v>
      </c>
      <c r="K2565" s="9" t="s">
        <v>3383</v>
      </c>
      <c r="L2565" s="13">
        <v>4.1</v>
      </c>
      <c r="M2565" s="9" t="s">
        <v>3370</v>
      </c>
      <c r="O2565" s="13">
        <v>978100.0</v>
      </c>
    </row>
    <row r="2566">
      <c r="A2566" s="13">
        <v>111142.0</v>
      </c>
      <c r="B2566" s="9" t="s">
        <v>6250</v>
      </c>
      <c r="C2566" s="14">
        <v>42381.0</v>
      </c>
      <c r="D2566" s="9" t="s">
        <v>64</v>
      </c>
      <c r="E2566" s="9" t="s">
        <v>174</v>
      </c>
      <c r="F2566" s="9" t="s">
        <v>256</v>
      </c>
      <c r="G2566" s="13">
        <v>2010.0</v>
      </c>
      <c r="H2566" s="13">
        <v>21725.0</v>
      </c>
      <c r="I2566" s="13">
        <v>1.0</v>
      </c>
      <c r="J2566" s="13">
        <v>550000.0</v>
      </c>
      <c r="K2566" s="9" t="s">
        <v>3383</v>
      </c>
      <c r="L2566" s="13">
        <v>3.8</v>
      </c>
      <c r="M2566" s="9" t="s">
        <v>3372</v>
      </c>
    </row>
    <row r="2567">
      <c r="A2567" s="13">
        <v>136513.0</v>
      </c>
      <c r="B2567" s="9" t="s">
        <v>6251</v>
      </c>
      <c r="C2567" s="14">
        <v>42420.0</v>
      </c>
      <c r="D2567" s="9" t="s">
        <v>36</v>
      </c>
      <c r="E2567" s="9" t="s">
        <v>902</v>
      </c>
      <c r="F2567" s="9" t="s">
        <v>1027</v>
      </c>
      <c r="G2567" s="13">
        <v>2012.0</v>
      </c>
      <c r="H2567" s="13">
        <v>91673.0</v>
      </c>
      <c r="I2567" s="13">
        <v>1.0</v>
      </c>
      <c r="J2567" s="13">
        <v>298000.0</v>
      </c>
      <c r="K2567" s="9" t="s">
        <v>3383</v>
      </c>
      <c r="L2567" s="13">
        <v>3.5</v>
      </c>
      <c r="M2567" s="9" t="s">
        <v>3372</v>
      </c>
      <c r="O2567" s="13">
        <v>371000.0</v>
      </c>
    </row>
    <row r="2568">
      <c r="A2568" s="13">
        <v>69215.0</v>
      </c>
      <c r="B2568" s="9" t="s">
        <v>6252</v>
      </c>
      <c r="C2568" s="14">
        <v>42315.0</v>
      </c>
      <c r="D2568" s="9" t="s">
        <v>81</v>
      </c>
      <c r="E2568" s="9" t="s">
        <v>3452</v>
      </c>
      <c r="F2568" s="9" t="s">
        <v>422</v>
      </c>
      <c r="G2568" s="13">
        <v>2012.0</v>
      </c>
      <c r="H2568" s="13">
        <v>55573.0</v>
      </c>
      <c r="I2568" s="13">
        <v>2.0</v>
      </c>
      <c r="J2568" s="13">
        <v>1250000.0</v>
      </c>
      <c r="K2568" s="9" t="s">
        <v>3376</v>
      </c>
      <c r="L2568" s="13">
        <v>4.0</v>
      </c>
      <c r="M2568" s="9" t="s">
        <v>3370</v>
      </c>
      <c r="O2568" s="13">
        <v>1214640.0</v>
      </c>
    </row>
    <row r="2569">
      <c r="A2569" s="13">
        <v>81872.0</v>
      </c>
      <c r="B2569" s="9" t="s">
        <v>6253</v>
      </c>
      <c r="C2569" s="14">
        <v>42333.0</v>
      </c>
      <c r="D2569" s="9" t="s">
        <v>273</v>
      </c>
      <c r="E2569" s="9" t="s">
        <v>1346</v>
      </c>
      <c r="F2569" s="9" t="s">
        <v>6254</v>
      </c>
      <c r="G2569" s="13">
        <v>2012.0</v>
      </c>
      <c r="H2569" s="13">
        <v>7406.0</v>
      </c>
      <c r="I2569" s="13">
        <v>1.0</v>
      </c>
      <c r="J2569" s="13">
        <v>410000.0</v>
      </c>
      <c r="K2569" s="9" t="s">
        <v>3383</v>
      </c>
      <c r="L2569" s="13">
        <v>3.9</v>
      </c>
      <c r="M2569" s="9" t="s">
        <v>3370</v>
      </c>
      <c r="O2569" s="34"/>
    </row>
    <row r="2570">
      <c r="A2570" s="13">
        <v>95137.0</v>
      </c>
      <c r="B2570" s="9" t="s">
        <v>6255</v>
      </c>
      <c r="C2570" s="14">
        <v>42360.0</v>
      </c>
      <c r="D2570" s="9" t="s">
        <v>61</v>
      </c>
      <c r="E2570" s="9" t="s">
        <v>202</v>
      </c>
      <c r="F2570" s="9" t="s">
        <v>306</v>
      </c>
      <c r="G2570" s="13">
        <v>2009.0</v>
      </c>
      <c r="H2570" s="13">
        <v>41581.0</v>
      </c>
      <c r="I2570" s="13">
        <v>1.0</v>
      </c>
      <c r="J2570" s="13">
        <v>450000.0</v>
      </c>
      <c r="K2570" s="9" t="s">
        <v>3369</v>
      </c>
      <c r="L2570" s="13">
        <v>3.8</v>
      </c>
      <c r="M2570" s="9" t="s">
        <v>3370</v>
      </c>
      <c r="N2570" s="13">
        <v>344094.0</v>
      </c>
      <c r="O2570" s="13">
        <v>296500.0</v>
      </c>
    </row>
    <row r="2571">
      <c r="A2571" s="13">
        <v>213684.0</v>
      </c>
      <c r="B2571" s="9" t="s">
        <v>6256</v>
      </c>
      <c r="C2571" s="14">
        <v>42434.0</v>
      </c>
      <c r="D2571" s="9" t="s">
        <v>91</v>
      </c>
      <c r="E2571" s="9" t="s">
        <v>243</v>
      </c>
      <c r="F2571" s="9" t="s">
        <v>847</v>
      </c>
      <c r="G2571" s="13">
        <v>2011.0</v>
      </c>
      <c r="H2571" s="13">
        <v>38003.0</v>
      </c>
      <c r="I2571" s="13">
        <v>2.0</v>
      </c>
      <c r="J2571" s="13">
        <v>430000.0</v>
      </c>
      <c r="K2571" s="9" t="s">
        <v>3407</v>
      </c>
      <c r="L2571" s="13">
        <v>3.7</v>
      </c>
      <c r="M2571" s="9" t="s">
        <v>3370</v>
      </c>
      <c r="O2571" s="13">
        <v>329760.0</v>
      </c>
    </row>
    <row r="2572">
      <c r="A2572" s="13">
        <v>126937.0</v>
      </c>
      <c r="B2572" s="9" t="s">
        <v>6257</v>
      </c>
      <c r="C2572" s="14">
        <v>42409.0</v>
      </c>
      <c r="D2572" s="9" t="s">
        <v>273</v>
      </c>
      <c r="E2572" s="9" t="s">
        <v>274</v>
      </c>
      <c r="F2572" s="9" t="s">
        <v>6258</v>
      </c>
      <c r="G2572" s="13">
        <v>2013.0</v>
      </c>
      <c r="H2572" s="13">
        <v>24912.0</v>
      </c>
      <c r="I2572" s="13">
        <v>1.0</v>
      </c>
      <c r="J2572" s="13">
        <v>875000.0</v>
      </c>
      <c r="K2572" s="9" t="s">
        <v>3383</v>
      </c>
      <c r="L2572" s="13">
        <v>4.1</v>
      </c>
      <c r="M2572" s="9" t="s">
        <v>3370</v>
      </c>
      <c r="O2572" s="13">
        <v>955700.0</v>
      </c>
    </row>
    <row r="2573">
      <c r="A2573" s="13">
        <v>20320.0</v>
      </c>
      <c r="B2573" s="9" t="s">
        <v>6259</v>
      </c>
      <c r="C2573" s="14">
        <v>42284.0</v>
      </c>
      <c r="D2573" s="9" t="s">
        <v>13</v>
      </c>
      <c r="E2573" s="9" t="s">
        <v>103</v>
      </c>
      <c r="F2573" s="9" t="s">
        <v>102</v>
      </c>
      <c r="G2573" s="13">
        <v>2009.0</v>
      </c>
      <c r="H2573" s="13">
        <v>37537.0</v>
      </c>
      <c r="I2573" s="13">
        <v>1.0</v>
      </c>
      <c r="J2573" s="13">
        <v>690000.0</v>
      </c>
      <c r="K2573" s="34"/>
      <c r="L2573" s="13">
        <v>3.8</v>
      </c>
      <c r="M2573" s="9" t="s">
        <v>3374</v>
      </c>
      <c r="O2573" s="13">
        <v>513700.0</v>
      </c>
    </row>
    <row r="2574">
      <c r="A2574" s="13">
        <v>94357.0</v>
      </c>
      <c r="B2574" s="9" t="s">
        <v>6260</v>
      </c>
      <c r="C2574" s="14">
        <v>42348.0</v>
      </c>
      <c r="D2574" s="9" t="s">
        <v>77</v>
      </c>
      <c r="E2574" s="9" t="s">
        <v>1289</v>
      </c>
      <c r="F2574" s="9" t="s">
        <v>1290</v>
      </c>
      <c r="G2574" s="13">
        <v>2008.0</v>
      </c>
      <c r="H2574" s="13">
        <v>114159.0</v>
      </c>
      <c r="I2574" s="13">
        <v>2.0</v>
      </c>
      <c r="J2574" s="13">
        <v>375000.0</v>
      </c>
      <c r="K2574" s="9" t="s">
        <v>3369</v>
      </c>
      <c r="L2574" s="13">
        <v>2.9</v>
      </c>
      <c r="M2574" s="9" t="s">
        <v>3370</v>
      </c>
      <c r="O2574" s="34"/>
    </row>
    <row r="2575">
      <c r="A2575" s="13">
        <v>65322.0</v>
      </c>
      <c r="B2575" s="9" t="s">
        <v>6261</v>
      </c>
      <c r="C2575" s="14">
        <v>42328.0</v>
      </c>
      <c r="D2575" s="9" t="s">
        <v>77</v>
      </c>
      <c r="E2575" s="9" t="s">
        <v>2298</v>
      </c>
      <c r="F2575" s="9" t="s">
        <v>2299</v>
      </c>
      <c r="G2575" s="13">
        <v>2005.0</v>
      </c>
      <c r="H2575" s="13">
        <v>82880.0</v>
      </c>
      <c r="I2575" s="13">
        <v>2.0</v>
      </c>
      <c r="J2575" s="13">
        <v>160000.0</v>
      </c>
      <c r="K2575" s="9" t="s">
        <v>3369</v>
      </c>
      <c r="L2575" s="13">
        <v>2.4</v>
      </c>
      <c r="M2575" s="9" t="s">
        <v>3370</v>
      </c>
      <c r="N2575" s="13">
        <v>95000.0</v>
      </c>
      <c r="O2575" s="13">
        <v>104940.0</v>
      </c>
    </row>
    <row r="2576">
      <c r="A2576" s="13">
        <v>227900.0</v>
      </c>
      <c r="B2576" s="9" t="s">
        <v>6262</v>
      </c>
      <c r="C2576" s="14">
        <v>42456.0</v>
      </c>
      <c r="D2576" s="9" t="s">
        <v>91</v>
      </c>
      <c r="E2576" s="9" t="s">
        <v>92</v>
      </c>
      <c r="F2576" s="9" t="s">
        <v>124</v>
      </c>
      <c r="G2576" s="13">
        <v>2015.0</v>
      </c>
      <c r="H2576" s="13">
        <v>14256.0</v>
      </c>
      <c r="I2576" s="13">
        <v>1.0</v>
      </c>
      <c r="J2576" s="13">
        <v>870000.0</v>
      </c>
      <c r="K2576" s="9" t="s">
        <v>3383</v>
      </c>
      <c r="L2576" s="13">
        <v>2.3</v>
      </c>
      <c r="M2576" s="9" t="s">
        <v>3372</v>
      </c>
      <c r="O2576" s="13">
        <v>1130800.0</v>
      </c>
    </row>
    <row r="2577">
      <c r="A2577" s="13">
        <v>136560.0</v>
      </c>
      <c r="B2577" s="9" t="s">
        <v>6263</v>
      </c>
      <c r="C2577" s="14">
        <v>42420.0</v>
      </c>
      <c r="D2577" s="9" t="s">
        <v>36</v>
      </c>
      <c r="E2577" s="9" t="s">
        <v>902</v>
      </c>
      <c r="F2577" s="9" t="s">
        <v>616</v>
      </c>
      <c r="G2577" s="13">
        <v>2011.0</v>
      </c>
      <c r="H2577" s="13">
        <v>69276.0</v>
      </c>
      <c r="I2577" s="13">
        <v>2.0</v>
      </c>
      <c r="J2577" s="13">
        <v>310000.0</v>
      </c>
      <c r="K2577" s="9" t="s">
        <v>3383</v>
      </c>
      <c r="L2577" s="13">
        <v>4.0</v>
      </c>
      <c r="M2577" s="9" t="s">
        <v>3372</v>
      </c>
      <c r="O2577" s="13">
        <v>338040.0</v>
      </c>
    </row>
    <row r="2578">
      <c r="A2578" s="13">
        <v>75785.0</v>
      </c>
      <c r="B2578" s="9" t="s">
        <v>6264</v>
      </c>
      <c r="C2578" s="14">
        <v>42327.0</v>
      </c>
      <c r="D2578" s="9" t="s">
        <v>91</v>
      </c>
      <c r="E2578" s="9" t="s">
        <v>243</v>
      </c>
      <c r="F2578" s="9" t="s">
        <v>304</v>
      </c>
      <c r="G2578" s="13">
        <v>2012.0</v>
      </c>
      <c r="H2578" s="13">
        <v>82122.0</v>
      </c>
      <c r="I2578" s="13">
        <v>1.0</v>
      </c>
      <c r="J2578" s="13">
        <v>590000.0</v>
      </c>
      <c r="K2578" s="9" t="s">
        <v>3369</v>
      </c>
      <c r="L2578" s="13">
        <v>3.9</v>
      </c>
      <c r="M2578" s="9" t="s">
        <v>3370</v>
      </c>
      <c r="O2578" s="13">
        <v>616500.0</v>
      </c>
    </row>
    <row r="2579">
      <c r="A2579" s="13">
        <v>105982.0</v>
      </c>
      <c r="B2579" s="9" t="s">
        <v>6265</v>
      </c>
      <c r="C2579" s="14">
        <v>42369.0</v>
      </c>
      <c r="D2579" s="9" t="s">
        <v>77</v>
      </c>
      <c r="E2579" s="9" t="s">
        <v>623</v>
      </c>
      <c r="F2579" s="9" t="s">
        <v>600</v>
      </c>
      <c r="G2579" s="13">
        <v>2012.0</v>
      </c>
      <c r="H2579" s="13">
        <v>64019.0</v>
      </c>
      <c r="I2579" s="13">
        <v>1.0</v>
      </c>
      <c r="J2579" s="13">
        <v>430000.0</v>
      </c>
      <c r="K2579" s="9" t="s">
        <v>3369</v>
      </c>
      <c r="L2579" s="13">
        <v>3.0</v>
      </c>
      <c r="M2579" s="9" t="s">
        <v>3372</v>
      </c>
      <c r="O2579" s="13">
        <v>366800.0</v>
      </c>
    </row>
    <row r="2580">
      <c r="A2580" s="13">
        <v>97487.0</v>
      </c>
      <c r="B2580" s="9" t="s">
        <v>6266</v>
      </c>
      <c r="C2580" s="14">
        <v>42367.0</v>
      </c>
      <c r="D2580" s="9" t="s">
        <v>91</v>
      </c>
      <c r="E2580" s="9" t="s">
        <v>1726</v>
      </c>
      <c r="F2580" s="9" t="s">
        <v>2222</v>
      </c>
      <c r="G2580" s="13">
        <v>2009.0</v>
      </c>
      <c r="H2580" s="13">
        <v>32009.0</v>
      </c>
      <c r="I2580" s="13">
        <v>1.0</v>
      </c>
      <c r="J2580" s="13">
        <v>250000.0</v>
      </c>
      <c r="K2580" s="9" t="s">
        <v>3369</v>
      </c>
      <c r="L2580" s="13">
        <v>3.5</v>
      </c>
      <c r="M2580" s="9" t="s">
        <v>3372</v>
      </c>
      <c r="O2580" s="13">
        <v>184600.0</v>
      </c>
    </row>
    <row r="2581">
      <c r="A2581" s="13">
        <v>171862.0</v>
      </c>
      <c r="B2581" s="9" t="s">
        <v>6267</v>
      </c>
      <c r="C2581" s="14">
        <v>42430.0</v>
      </c>
      <c r="D2581" s="9" t="s">
        <v>81</v>
      </c>
      <c r="E2581" s="9" t="s">
        <v>421</v>
      </c>
      <c r="F2581" s="9" t="s">
        <v>4370</v>
      </c>
      <c r="G2581" s="13">
        <v>2004.0</v>
      </c>
      <c r="H2581" s="13">
        <v>142902.0</v>
      </c>
      <c r="I2581" s="13">
        <v>1.0</v>
      </c>
      <c r="J2581" s="13">
        <v>450000.0</v>
      </c>
      <c r="K2581" s="34"/>
      <c r="L2581" s="13">
        <v>2.5</v>
      </c>
      <c r="M2581" s="9" t="s">
        <v>3372</v>
      </c>
      <c r="O2581" s="13">
        <v>305600.0</v>
      </c>
    </row>
    <row r="2582">
      <c r="A2582" s="13">
        <v>114312.0</v>
      </c>
      <c r="B2582" s="9" t="s">
        <v>6268</v>
      </c>
      <c r="C2582" s="14">
        <v>42387.0</v>
      </c>
      <c r="D2582" s="9" t="s">
        <v>91</v>
      </c>
      <c r="E2582" s="9" t="s">
        <v>907</v>
      </c>
      <c r="F2582" s="9" t="s">
        <v>1013</v>
      </c>
      <c r="G2582" s="13">
        <v>2011.0</v>
      </c>
      <c r="H2582" s="13">
        <v>22404.0</v>
      </c>
      <c r="I2582" s="13">
        <v>1.0</v>
      </c>
      <c r="J2582" s="13">
        <v>360000.0</v>
      </c>
      <c r="K2582" s="9" t="s">
        <v>3369</v>
      </c>
      <c r="L2582" s="13">
        <v>3.7</v>
      </c>
      <c r="M2582" s="9" t="s">
        <v>3370</v>
      </c>
      <c r="N2582" s="13">
        <v>322280.0</v>
      </c>
      <c r="O2582" s="13">
        <v>325200.0</v>
      </c>
    </row>
    <row r="2583">
      <c r="A2583" s="13">
        <v>124416.0</v>
      </c>
      <c r="B2583" s="9" t="s">
        <v>6269</v>
      </c>
      <c r="C2583" s="14">
        <v>42406.0</v>
      </c>
      <c r="D2583" s="9" t="s">
        <v>61</v>
      </c>
      <c r="E2583" s="9" t="s">
        <v>192</v>
      </c>
      <c r="F2583" s="9" t="s">
        <v>4218</v>
      </c>
      <c r="G2583" s="13">
        <v>2015.0</v>
      </c>
      <c r="H2583" s="13">
        <v>8455.0</v>
      </c>
      <c r="I2583" s="13">
        <v>1.0</v>
      </c>
      <c r="J2583" s="13">
        <v>920000.0</v>
      </c>
      <c r="K2583" s="9" t="s">
        <v>3383</v>
      </c>
      <c r="L2583" s="13">
        <v>4.7</v>
      </c>
      <c r="M2583" s="9" t="s">
        <v>3370</v>
      </c>
      <c r="O2583" s="34"/>
    </row>
    <row r="2584">
      <c r="A2584" s="13">
        <v>136246.0</v>
      </c>
      <c r="B2584" s="9" t="s">
        <v>6270</v>
      </c>
      <c r="C2584" s="14">
        <v>42421.0</v>
      </c>
      <c r="D2584" s="9" t="s">
        <v>13</v>
      </c>
      <c r="E2584" s="9" t="s">
        <v>103</v>
      </c>
      <c r="F2584" s="9" t="s">
        <v>102</v>
      </c>
      <c r="G2584" s="13">
        <v>2009.0</v>
      </c>
      <c r="H2584" s="13">
        <v>53816.0</v>
      </c>
      <c r="I2584" s="13">
        <v>1.0</v>
      </c>
      <c r="J2584" s="13">
        <v>650000.0</v>
      </c>
      <c r="K2584" s="9" t="s">
        <v>3376</v>
      </c>
      <c r="L2584" s="13">
        <v>3.6</v>
      </c>
      <c r="M2584" s="9" t="s">
        <v>3372</v>
      </c>
      <c r="O2584" s="13">
        <v>505300.0</v>
      </c>
    </row>
    <row r="2585">
      <c r="A2585" s="13">
        <v>16425.0</v>
      </c>
      <c r="B2585" s="9" t="s">
        <v>6271</v>
      </c>
      <c r="C2585" s="14">
        <v>42205.0</v>
      </c>
      <c r="D2585" s="9" t="s">
        <v>25</v>
      </c>
      <c r="E2585" s="9" t="s">
        <v>119</v>
      </c>
      <c r="F2585" s="9" t="s">
        <v>375</v>
      </c>
      <c r="G2585" s="13">
        <v>2011.0</v>
      </c>
      <c r="H2585" s="13">
        <v>79022.0</v>
      </c>
      <c r="I2585" s="13">
        <v>1.0</v>
      </c>
      <c r="J2585" s="13">
        <v>475000.0</v>
      </c>
      <c r="K2585" s="9" t="s">
        <v>3383</v>
      </c>
      <c r="L2585" s="13">
        <v>2.6</v>
      </c>
      <c r="M2585" s="9" t="s">
        <v>3374</v>
      </c>
      <c r="O2585" s="13">
        <v>506200.0</v>
      </c>
    </row>
    <row r="2586">
      <c r="A2586" s="13">
        <v>225572.0</v>
      </c>
      <c r="B2586" s="9" t="s">
        <v>6272</v>
      </c>
      <c r="C2586" s="14">
        <v>42456.0</v>
      </c>
      <c r="D2586" s="9" t="s">
        <v>61</v>
      </c>
      <c r="E2586" s="9" t="s">
        <v>202</v>
      </c>
      <c r="F2586" s="9" t="s">
        <v>172</v>
      </c>
      <c r="G2586" s="13">
        <v>2014.0</v>
      </c>
      <c r="H2586" s="13">
        <v>17091.0</v>
      </c>
      <c r="I2586" s="13">
        <v>2.0</v>
      </c>
      <c r="J2586" s="13">
        <v>680000.0</v>
      </c>
      <c r="K2586" s="9" t="s">
        <v>3383</v>
      </c>
      <c r="L2586" s="13">
        <v>2.2</v>
      </c>
      <c r="M2586" s="9" t="s">
        <v>3372</v>
      </c>
      <c r="N2586" s="13">
        <v>532029.0</v>
      </c>
      <c r="O2586" s="13">
        <v>557460.0</v>
      </c>
    </row>
    <row r="2587">
      <c r="A2587" s="13">
        <v>96813.0</v>
      </c>
      <c r="B2587" s="9" t="s">
        <v>6273</v>
      </c>
      <c r="C2587" s="14">
        <v>42351.0</v>
      </c>
      <c r="D2587" s="9" t="s">
        <v>77</v>
      </c>
      <c r="E2587" s="9" t="s">
        <v>845</v>
      </c>
      <c r="F2587" s="9" t="s">
        <v>5516</v>
      </c>
      <c r="G2587" s="13">
        <v>2014.0</v>
      </c>
      <c r="H2587" s="13">
        <v>15058.0</v>
      </c>
      <c r="I2587" s="13">
        <v>1.0</v>
      </c>
      <c r="J2587" s="13">
        <v>650000.0</v>
      </c>
      <c r="K2587" s="9" t="s">
        <v>3369</v>
      </c>
      <c r="L2587" s="13">
        <v>4.4</v>
      </c>
      <c r="M2587" s="9" t="s">
        <v>3370</v>
      </c>
      <c r="O2587" s="13">
        <v>663900.0</v>
      </c>
    </row>
    <row r="2588">
      <c r="A2588" s="13">
        <v>97920.0</v>
      </c>
      <c r="B2588" s="9" t="s">
        <v>6274</v>
      </c>
      <c r="C2588" s="14">
        <v>42353.0</v>
      </c>
      <c r="D2588" s="9" t="s">
        <v>13</v>
      </c>
      <c r="E2588" s="9" t="s">
        <v>103</v>
      </c>
      <c r="F2588" s="9" t="s">
        <v>102</v>
      </c>
      <c r="G2588" s="13">
        <v>2008.0</v>
      </c>
      <c r="H2588" s="13">
        <v>28705.0</v>
      </c>
      <c r="I2588" s="13">
        <v>1.0</v>
      </c>
      <c r="J2588" s="13">
        <v>700000.0</v>
      </c>
      <c r="K2588" s="9" t="s">
        <v>3383</v>
      </c>
      <c r="L2588" s="13">
        <v>3.6</v>
      </c>
      <c r="M2588" s="9" t="s">
        <v>3372</v>
      </c>
      <c r="O2588" s="13">
        <v>450600.0</v>
      </c>
    </row>
    <row r="2589">
      <c r="A2589" s="13">
        <v>116299.0</v>
      </c>
      <c r="B2589" s="9" t="s">
        <v>6275</v>
      </c>
      <c r="C2589" s="14">
        <v>42390.0</v>
      </c>
      <c r="D2589" s="9" t="s">
        <v>91</v>
      </c>
      <c r="E2589" s="9" t="s">
        <v>92</v>
      </c>
      <c r="F2589" s="9" t="s">
        <v>2116</v>
      </c>
      <c r="G2589" s="13">
        <v>2007.0</v>
      </c>
      <c r="H2589" s="13">
        <v>33876.0</v>
      </c>
      <c r="I2589" s="13">
        <v>1.0</v>
      </c>
      <c r="J2589" s="13">
        <v>400000.0</v>
      </c>
      <c r="K2589" s="9" t="s">
        <v>3385</v>
      </c>
      <c r="L2589" s="13">
        <v>3.0</v>
      </c>
      <c r="M2589" s="9" t="s">
        <v>3372</v>
      </c>
      <c r="O2589" s="13">
        <v>258900.0</v>
      </c>
    </row>
    <row r="2590">
      <c r="A2590" s="13">
        <v>112402.0</v>
      </c>
      <c r="B2590" s="9" t="s">
        <v>6276</v>
      </c>
      <c r="C2590" s="14">
        <v>42383.0</v>
      </c>
      <c r="D2590" s="9" t="s">
        <v>91</v>
      </c>
      <c r="E2590" s="9" t="s">
        <v>907</v>
      </c>
      <c r="F2590" s="9" t="s">
        <v>1390</v>
      </c>
      <c r="G2590" s="13">
        <v>2012.0</v>
      </c>
      <c r="H2590" s="13">
        <v>38693.0</v>
      </c>
      <c r="I2590" s="13">
        <v>1.0</v>
      </c>
      <c r="J2590" s="13">
        <v>325000.0</v>
      </c>
      <c r="K2590" s="34"/>
      <c r="L2590" s="13">
        <v>3.7</v>
      </c>
      <c r="M2590" s="9" t="s">
        <v>3370</v>
      </c>
      <c r="O2590" s="13">
        <v>333800.0</v>
      </c>
    </row>
    <row r="2591">
      <c r="A2591" s="13">
        <v>19104.0</v>
      </c>
      <c r="B2591" s="9" t="s">
        <v>6277</v>
      </c>
      <c r="C2591" s="14">
        <v>42271.0</v>
      </c>
      <c r="D2591" s="9" t="s">
        <v>77</v>
      </c>
      <c r="E2591" s="9" t="s">
        <v>623</v>
      </c>
      <c r="F2591" s="9" t="s">
        <v>786</v>
      </c>
      <c r="G2591" s="13">
        <v>2012.0</v>
      </c>
      <c r="H2591" s="13">
        <v>30797.0</v>
      </c>
      <c r="I2591" s="13">
        <v>2.0</v>
      </c>
      <c r="J2591" s="13">
        <v>430000.0</v>
      </c>
      <c r="K2591" s="9" t="s">
        <v>3369</v>
      </c>
      <c r="L2591" s="13">
        <v>4.2</v>
      </c>
      <c r="M2591" s="9" t="s">
        <v>3374</v>
      </c>
      <c r="O2591" s="13">
        <v>394020.0</v>
      </c>
    </row>
    <row r="2592">
      <c r="A2592" s="13">
        <v>17034.0</v>
      </c>
      <c r="B2592" s="9" t="s">
        <v>6278</v>
      </c>
      <c r="C2592" s="14">
        <v>42228.0</v>
      </c>
      <c r="D2592" s="9" t="s">
        <v>77</v>
      </c>
      <c r="E2592" s="9" t="s">
        <v>109</v>
      </c>
      <c r="F2592" s="9" t="s">
        <v>3925</v>
      </c>
      <c r="G2592" s="13">
        <v>2013.0</v>
      </c>
      <c r="H2592" s="13">
        <v>31700.0</v>
      </c>
      <c r="I2592" s="13">
        <v>1.0</v>
      </c>
      <c r="J2592" s="13">
        <v>800000.0</v>
      </c>
      <c r="K2592" s="9" t="s">
        <v>3369</v>
      </c>
      <c r="L2592" s="13">
        <v>4.5</v>
      </c>
      <c r="M2592" s="9" t="s">
        <v>3374</v>
      </c>
      <c r="O2592" s="13">
        <v>767200.0</v>
      </c>
    </row>
    <row r="2593">
      <c r="A2593" s="13">
        <v>101447.0</v>
      </c>
      <c r="B2593" s="9" t="s">
        <v>6279</v>
      </c>
      <c r="C2593" s="14">
        <v>42360.0</v>
      </c>
      <c r="D2593" s="9" t="s">
        <v>36</v>
      </c>
      <c r="E2593" s="9" t="s">
        <v>902</v>
      </c>
      <c r="F2593" s="9" t="s">
        <v>616</v>
      </c>
      <c r="G2593" s="13">
        <v>2012.0</v>
      </c>
      <c r="H2593" s="13">
        <v>34712.0</v>
      </c>
      <c r="I2593" s="13">
        <v>2.0</v>
      </c>
      <c r="J2593" s="13">
        <v>400000.0</v>
      </c>
      <c r="K2593" s="9" t="s">
        <v>3383</v>
      </c>
      <c r="L2593" s="13">
        <v>4.0</v>
      </c>
      <c r="M2593" s="9" t="s">
        <v>3370</v>
      </c>
      <c r="O2593" s="13">
        <v>387360.0</v>
      </c>
    </row>
    <row r="2594">
      <c r="A2594" s="13">
        <v>16649.0</v>
      </c>
      <c r="B2594" s="9" t="s">
        <v>6280</v>
      </c>
      <c r="C2594" s="14">
        <v>42212.0</v>
      </c>
      <c r="D2594" s="9" t="s">
        <v>91</v>
      </c>
      <c r="E2594" s="9" t="s">
        <v>258</v>
      </c>
      <c r="F2594" s="9" t="s">
        <v>329</v>
      </c>
      <c r="G2594" s="13">
        <v>2013.0</v>
      </c>
      <c r="H2594" s="13">
        <v>9983.0</v>
      </c>
      <c r="I2594" s="13">
        <v>1.0</v>
      </c>
      <c r="J2594" s="13">
        <v>620000.0</v>
      </c>
      <c r="K2594" s="9" t="s">
        <v>3387</v>
      </c>
      <c r="L2594" s="13">
        <v>4.8</v>
      </c>
      <c r="M2594" s="9" t="s">
        <v>3374</v>
      </c>
      <c r="O2594" s="34"/>
    </row>
    <row r="2595">
      <c r="A2595" s="13">
        <v>101053.0</v>
      </c>
      <c r="B2595" s="9" t="s">
        <v>6281</v>
      </c>
      <c r="C2595" s="14">
        <v>42367.0</v>
      </c>
      <c r="D2595" s="9" t="s">
        <v>61</v>
      </c>
      <c r="E2595" s="9" t="s">
        <v>1831</v>
      </c>
      <c r="F2595" s="9" t="s">
        <v>1844</v>
      </c>
      <c r="G2595" s="13">
        <v>2011.0</v>
      </c>
      <c r="H2595" s="13">
        <v>37636.0</v>
      </c>
      <c r="I2595" s="13">
        <v>2.0</v>
      </c>
      <c r="J2595" s="13">
        <v>250000.0</v>
      </c>
      <c r="K2595" s="9" t="s">
        <v>3385</v>
      </c>
      <c r="L2595" s="13">
        <v>3.9</v>
      </c>
      <c r="M2595" s="9" t="s">
        <v>3370</v>
      </c>
      <c r="N2595" s="13">
        <v>221475.0</v>
      </c>
      <c r="O2595" s="13">
        <v>188010.0</v>
      </c>
    </row>
    <row r="2596">
      <c r="A2596" s="13">
        <v>224660.0</v>
      </c>
      <c r="B2596" s="9" t="s">
        <v>6282</v>
      </c>
      <c r="C2596" s="14">
        <v>42452.0</v>
      </c>
      <c r="D2596" s="9" t="s">
        <v>273</v>
      </c>
      <c r="E2596" s="9" t="s">
        <v>1346</v>
      </c>
      <c r="F2596" s="9" t="s">
        <v>6254</v>
      </c>
      <c r="G2596" s="13">
        <v>2013.0</v>
      </c>
      <c r="H2596" s="13">
        <v>50360.0</v>
      </c>
      <c r="I2596" s="13">
        <v>1.0</v>
      </c>
      <c r="J2596" s="13">
        <v>380000.0</v>
      </c>
      <c r="K2596" s="9" t="s">
        <v>3369</v>
      </c>
      <c r="L2596" s="13">
        <v>4.2</v>
      </c>
      <c r="M2596" s="9" t="s">
        <v>3372</v>
      </c>
      <c r="O2596" s="13">
        <v>422000.0</v>
      </c>
    </row>
    <row r="2597">
      <c r="A2597" s="13">
        <v>226048.0</v>
      </c>
      <c r="B2597" s="9" t="s">
        <v>6283</v>
      </c>
      <c r="C2597" s="14">
        <v>42454.0</v>
      </c>
      <c r="D2597" s="9" t="s">
        <v>91</v>
      </c>
      <c r="E2597" s="9" t="s">
        <v>1442</v>
      </c>
      <c r="F2597" s="9" t="s">
        <v>2309</v>
      </c>
      <c r="G2597" s="13">
        <v>2005.0</v>
      </c>
      <c r="H2597" s="13">
        <v>40800.0</v>
      </c>
      <c r="I2597" s="13">
        <v>1.0</v>
      </c>
      <c r="J2597" s="13">
        <v>195000.0</v>
      </c>
      <c r="K2597" s="9" t="s">
        <v>3369</v>
      </c>
      <c r="L2597" s="13">
        <v>2.1</v>
      </c>
      <c r="M2597" s="9" t="s">
        <v>3372</v>
      </c>
      <c r="O2597" s="13">
        <v>122500.0</v>
      </c>
    </row>
    <row r="2598">
      <c r="A2598" s="13">
        <v>62820.0</v>
      </c>
      <c r="B2598" s="9" t="s">
        <v>6284</v>
      </c>
      <c r="C2598" s="14">
        <v>42310.0</v>
      </c>
      <c r="D2598" s="9" t="s">
        <v>25</v>
      </c>
      <c r="E2598" s="9" t="s">
        <v>26</v>
      </c>
      <c r="F2598" s="9" t="s">
        <v>3571</v>
      </c>
      <c r="G2598" s="13">
        <v>2005.0</v>
      </c>
      <c r="H2598" s="13">
        <v>99897.0</v>
      </c>
      <c r="I2598" s="13">
        <v>2.0</v>
      </c>
      <c r="J2598" s="13">
        <v>350000.0</v>
      </c>
      <c r="K2598" s="9" t="s">
        <v>3369</v>
      </c>
      <c r="L2598" s="13">
        <v>2.2</v>
      </c>
      <c r="M2598" s="9" t="s">
        <v>3370</v>
      </c>
      <c r="O2598" s="13">
        <v>290520.0</v>
      </c>
    </row>
    <row r="2599">
      <c r="A2599" s="13">
        <v>114622.0</v>
      </c>
      <c r="B2599" s="9" t="s">
        <v>6285</v>
      </c>
      <c r="C2599" s="14">
        <v>42389.0</v>
      </c>
      <c r="D2599" s="9" t="s">
        <v>77</v>
      </c>
      <c r="E2599" s="9" t="s">
        <v>1289</v>
      </c>
      <c r="F2599" s="9" t="s">
        <v>6286</v>
      </c>
      <c r="G2599" s="13">
        <v>2007.0</v>
      </c>
      <c r="H2599" s="13">
        <v>53819.0</v>
      </c>
      <c r="I2599" s="13">
        <v>2.0</v>
      </c>
      <c r="J2599" s="13">
        <v>270000.0</v>
      </c>
      <c r="K2599" s="9" t="s">
        <v>3383</v>
      </c>
      <c r="L2599" s="13">
        <v>2.3</v>
      </c>
      <c r="M2599" s="9" t="s">
        <v>3372</v>
      </c>
    </row>
    <row r="2600">
      <c r="A2600" s="13">
        <v>124030.0</v>
      </c>
      <c r="B2600" s="9" t="s">
        <v>6287</v>
      </c>
      <c r="C2600" s="14">
        <v>42406.0</v>
      </c>
      <c r="D2600" s="9" t="s">
        <v>273</v>
      </c>
      <c r="E2600" s="9" t="s">
        <v>1129</v>
      </c>
      <c r="F2600" s="9" t="s">
        <v>6288</v>
      </c>
      <c r="G2600" s="13">
        <v>2010.0</v>
      </c>
      <c r="H2600" s="13">
        <v>36636.0</v>
      </c>
      <c r="I2600" s="13">
        <v>1.0</v>
      </c>
      <c r="J2600" s="13">
        <v>275000.0</v>
      </c>
      <c r="K2600" s="9" t="s">
        <v>3369</v>
      </c>
      <c r="L2600" s="13">
        <v>3.6</v>
      </c>
      <c r="M2600" s="9" t="s">
        <v>3374</v>
      </c>
      <c r="O2600" s="13">
        <v>249400.0</v>
      </c>
    </row>
    <row r="2601">
      <c r="A2601" s="13">
        <v>106006.0</v>
      </c>
      <c r="B2601" s="9" t="s">
        <v>6289</v>
      </c>
      <c r="C2601" s="14">
        <v>42373.0</v>
      </c>
      <c r="D2601" s="9" t="s">
        <v>273</v>
      </c>
      <c r="E2601" s="9" t="s">
        <v>1129</v>
      </c>
      <c r="F2601" s="9" t="s">
        <v>6290</v>
      </c>
      <c r="G2601" s="13">
        <v>2010.0</v>
      </c>
      <c r="H2601" s="13">
        <v>72829.0</v>
      </c>
      <c r="I2601" s="13">
        <v>1.0</v>
      </c>
      <c r="J2601" s="13">
        <v>395000.0</v>
      </c>
      <c r="K2601" s="9" t="s">
        <v>3369</v>
      </c>
      <c r="L2601" s="13">
        <v>3.2</v>
      </c>
      <c r="M2601" s="9" t="s">
        <v>3372</v>
      </c>
    </row>
    <row r="2602">
      <c r="A2602" s="13">
        <v>80465.0</v>
      </c>
      <c r="B2602" s="9" t="s">
        <v>6291</v>
      </c>
      <c r="C2602" s="14">
        <v>42331.0</v>
      </c>
      <c r="D2602" s="9" t="s">
        <v>36</v>
      </c>
      <c r="E2602" s="9" t="s">
        <v>2207</v>
      </c>
      <c r="F2602" s="9" t="s">
        <v>2164</v>
      </c>
      <c r="G2602" s="13">
        <v>2008.0</v>
      </c>
      <c r="H2602" s="13">
        <v>55652.0</v>
      </c>
      <c r="I2602" s="13">
        <v>2.0</v>
      </c>
      <c r="J2602" s="13">
        <v>155000.0</v>
      </c>
      <c r="K2602" s="9" t="s">
        <v>3376</v>
      </c>
      <c r="L2602" s="13">
        <v>2.4</v>
      </c>
      <c r="M2602" s="9" t="s">
        <v>3374</v>
      </c>
      <c r="O2602" s="13">
        <v>129240.0</v>
      </c>
    </row>
    <row r="2603">
      <c r="A2603" s="13">
        <v>109560.0</v>
      </c>
      <c r="B2603" s="9" t="s">
        <v>6292</v>
      </c>
      <c r="C2603" s="14">
        <v>42379.0</v>
      </c>
      <c r="D2603" s="9" t="s">
        <v>61</v>
      </c>
      <c r="E2603" s="9" t="s">
        <v>202</v>
      </c>
      <c r="F2603" s="9" t="s">
        <v>172</v>
      </c>
      <c r="G2603" s="13">
        <v>2015.0</v>
      </c>
      <c r="H2603" s="13">
        <v>14913.0</v>
      </c>
      <c r="I2603" s="13">
        <v>1.0</v>
      </c>
      <c r="J2603" s="13">
        <v>720000.0</v>
      </c>
      <c r="K2603" s="9" t="s">
        <v>3369</v>
      </c>
      <c r="L2603" s="13">
        <v>4.3</v>
      </c>
      <c r="M2603" s="9" t="s">
        <v>3372</v>
      </c>
      <c r="N2603" s="13">
        <v>594924.0</v>
      </c>
      <c r="O2603" s="13">
        <v>667500.0</v>
      </c>
    </row>
    <row r="2604">
      <c r="A2604" s="13">
        <v>98739.0</v>
      </c>
      <c r="B2604" s="9" t="s">
        <v>6293</v>
      </c>
      <c r="C2604" s="14">
        <v>42371.0</v>
      </c>
      <c r="D2604" s="9" t="s">
        <v>32</v>
      </c>
      <c r="E2604" s="9" t="s">
        <v>155</v>
      </c>
      <c r="F2604" s="9" t="s">
        <v>241</v>
      </c>
      <c r="G2604" s="13">
        <v>2011.0</v>
      </c>
      <c r="H2604" s="13">
        <v>82649.0</v>
      </c>
      <c r="I2604" s="13">
        <v>2.0</v>
      </c>
      <c r="J2604" s="13">
        <v>660000.0</v>
      </c>
      <c r="K2604" s="9" t="s">
        <v>3369</v>
      </c>
      <c r="L2604" s="13">
        <v>3.4</v>
      </c>
      <c r="M2604" s="9" t="s">
        <v>3370</v>
      </c>
      <c r="O2604" s="13">
        <v>692730.0</v>
      </c>
    </row>
    <row r="2605">
      <c r="A2605" s="13">
        <v>109480.0</v>
      </c>
      <c r="B2605" s="9" t="s">
        <v>6294</v>
      </c>
      <c r="C2605" s="14">
        <v>42392.0</v>
      </c>
      <c r="D2605" s="9" t="s">
        <v>542</v>
      </c>
      <c r="E2605" s="9" t="s">
        <v>543</v>
      </c>
      <c r="F2605" s="9" t="s">
        <v>2767</v>
      </c>
      <c r="G2605" s="13">
        <v>2010.0</v>
      </c>
      <c r="H2605" s="13">
        <v>75841.0</v>
      </c>
      <c r="I2605" s="13">
        <v>3.0</v>
      </c>
      <c r="J2605" s="13">
        <v>300000.0</v>
      </c>
      <c r="K2605" s="9" t="s">
        <v>3369</v>
      </c>
      <c r="L2605" s="13">
        <v>3.3</v>
      </c>
      <c r="M2605" s="9" t="s">
        <v>3370</v>
      </c>
      <c r="O2605" s="13">
        <v>245310.0</v>
      </c>
    </row>
    <row r="2606">
      <c r="A2606" s="13">
        <v>116933.0</v>
      </c>
      <c r="B2606" s="9" t="s">
        <v>6295</v>
      </c>
      <c r="C2606" s="14">
        <v>42393.0</v>
      </c>
      <c r="D2606" s="9" t="s">
        <v>25</v>
      </c>
      <c r="E2606" s="9" t="s">
        <v>119</v>
      </c>
      <c r="F2606" s="9" t="s">
        <v>375</v>
      </c>
      <c r="G2606" s="13">
        <v>2012.0</v>
      </c>
      <c r="H2606" s="13">
        <v>75736.0</v>
      </c>
      <c r="I2606" s="13">
        <v>1.0</v>
      </c>
      <c r="J2606" s="13">
        <v>435000.0</v>
      </c>
      <c r="K2606" s="9" t="s">
        <v>3385</v>
      </c>
      <c r="L2606" s="13">
        <v>3.9</v>
      </c>
      <c r="M2606" s="9" t="s">
        <v>3372</v>
      </c>
      <c r="O2606" s="13">
        <v>556900.0</v>
      </c>
    </row>
    <row r="2607">
      <c r="A2607" s="13">
        <v>134678.0</v>
      </c>
      <c r="B2607" s="9" t="s">
        <v>6296</v>
      </c>
      <c r="C2607" s="14">
        <v>42419.0</v>
      </c>
      <c r="D2607" s="9" t="s">
        <v>81</v>
      </c>
      <c r="E2607" s="9" t="s">
        <v>624</v>
      </c>
      <c r="F2607" s="9" t="s">
        <v>1364</v>
      </c>
      <c r="G2607" s="13">
        <v>2007.0</v>
      </c>
      <c r="H2607" s="13">
        <v>92520.0</v>
      </c>
      <c r="I2607" s="13">
        <v>1.0</v>
      </c>
      <c r="J2607" s="13">
        <v>400000.0</v>
      </c>
      <c r="K2607" s="9" t="s">
        <v>3407</v>
      </c>
      <c r="L2607" s="13">
        <v>3.2</v>
      </c>
      <c r="M2607" s="9" t="s">
        <v>3370</v>
      </c>
      <c r="O2607" s="13">
        <v>429800.0</v>
      </c>
    </row>
    <row r="2608">
      <c r="A2608" s="13">
        <v>75154.0</v>
      </c>
      <c r="B2608" s="9" t="s">
        <v>6297</v>
      </c>
      <c r="C2608" s="14">
        <v>42325.0</v>
      </c>
      <c r="D2608" s="9" t="s">
        <v>81</v>
      </c>
      <c r="E2608" s="9" t="s">
        <v>1099</v>
      </c>
      <c r="F2608" s="9" t="s">
        <v>1124</v>
      </c>
      <c r="G2608" s="13">
        <v>2008.0</v>
      </c>
      <c r="H2608" s="13">
        <v>66003.0</v>
      </c>
      <c r="I2608" s="13">
        <v>1.0</v>
      </c>
      <c r="J2608" s="13">
        <v>325000.0</v>
      </c>
      <c r="K2608" s="9" t="s">
        <v>3369</v>
      </c>
      <c r="L2608" s="13">
        <v>3.2</v>
      </c>
      <c r="M2608" s="9" t="s">
        <v>3374</v>
      </c>
      <c r="O2608" s="13">
        <v>326800.0</v>
      </c>
    </row>
    <row r="2609">
      <c r="A2609" s="13">
        <v>16482.0</v>
      </c>
      <c r="B2609" s="9" t="s">
        <v>6298</v>
      </c>
      <c r="C2609" s="14">
        <v>42206.0</v>
      </c>
      <c r="D2609" s="9" t="s">
        <v>273</v>
      </c>
      <c r="E2609" s="9" t="s">
        <v>365</v>
      </c>
      <c r="F2609" s="9" t="s">
        <v>728</v>
      </c>
      <c r="G2609" s="13">
        <v>2012.0</v>
      </c>
      <c r="H2609" s="13">
        <v>27085.0</v>
      </c>
      <c r="I2609" s="13">
        <v>1.0</v>
      </c>
      <c r="J2609" s="13">
        <v>1350000.0</v>
      </c>
      <c r="K2609" s="9" t="s">
        <v>3407</v>
      </c>
      <c r="L2609" s="13">
        <v>4.7</v>
      </c>
      <c r="M2609" s="9" t="s">
        <v>3374</v>
      </c>
      <c r="O2609" s="13">
        <v>907800.0</v>
      </c>
    </row>
    <row r="2610">
      <c r="A2610" s="13">
        <v>139020.0</v>
      </c>
      <c r="B2610" s="9" t="s">
        <v>6299</v>
      </c>
      <c r="C2610" s="14">
        <v>42424.0</v>
      </c>
      <c r="D2610" s="9" t="s">
        <v>61</v>
      </c>
      <c r="E2610" s="9" t="s">
        <v>202</v>
      </c>
      <c r="F2610" s="9" t="s">
        <v>172</v>
      </c>
      <c r="G2610" s="13">
        <v>2013.0</v>
      </c>
      <c r="H2610" s="13">
        <v>51743.0</v>
      </c>
      <c r="I2610" s="13">
        <v>1.0</v>
      </c>
      <c r="J2610" s="13">
        <v>600000.0</v>
      </c>
      <c r="K2610" s="9" t="s">
        <v>3383</v>
      </c>
      <c r="L2610" s="13">
        <v>4.3</v>
      </c>
      <c r="M2610" s="9" t="s">
        <v>3372</v>
      </c>
      <c r="N2610" s="13">
        <v>565880.0</v>
      </c>
      <c r="O2610" s="13">
        <v>548800.0</v>
      </c>
    </row>
    <row r="2611">
      <c r="A2611" s="13">
        <v>67908.0</v>
      </c>
      <c r="B2611" s="9" t="s">
        <v>6300</v>
      </c>
      <c r="C2611" s="14">
        <v>42315.0</v>
      </c>
      <c r="D2611" s="9" t="s">
        <v>13</v>
      </c>
      <c r="E2611" s="9" t="s">
        <v>30</v>
      </c>
      <c r="F2611" s="9" t="s">
        <v>4365</v>
      </c>
      <c r="G2611" s="13">
        <v>2010.0</v>
      </c>
      <c r="H2611" s="13">
        <v>45718.0</v>
      </c>
      <c r="I2611" s="13">
        <v>1.0</v>
      </c>
      <c r="J2611" s="13">
        <v>1050000.0</v>
      </c>
      <c r="K2611" s="9" t="s">
        <v>3385</v>
      </c>
      <c r="L2611" s="13">
        <v>3.6</v>
      </c>
      <c r="M2611" s="9" t="s">
        <v>3370</v>
      </c>
      <c r="O2611" s="34"/>
    </row>
    <row r="2612">
      <c r="A2612" s="13">
        <v>78262.0</v>
      </c>
      <c r="B2612" s="9" t="s">
        <v>6301</v>
      </c>
      <c r="C2612" s="14">
        <v>42331.0</v>
      </c>
      <c r="D2612" s="9" t="s">
        <v>91</v>
      </c>
      <c r="E2612" s="9" t="s">
        <v>92</v>
      </c>
      <c r="F2612" s="9" t="s">
        <v>229</v>
      </c>
      <c r="G2612" s="13">
        <v>2011.0</v>
      </c>
      <c r="H2612" s="13">
        <v>50739.0</v>
      </c>
      <c r="I2612" s="13">
        <v>1.0</v>
      </c>
      <c r="J2612" s="13">
        <v>780000.0</v>
      </c>
      <c r="K2612" s="34"/>
      <c r="L2612" s="13">
        <v>3.9</v>
      </c>
      <c r="M2612" s="9" t="s">
        <v>3374</v>
      </c>
      <c r="O2612" s="34"/>
    </row>
    <row r="2613">
      <c r="A2613" s="13">
        <v>17733.0</v>
      </c>
      <c r="B2613" s="9" t="s">
        <v>6302</v>
      </c>
      <c r="C2613" s="14">
        <v>42240.0</v>
      </c>
      <c r="D2613" s="9" t="s">
        <v>91</v>
      </c>
      <c r="E2613" s="9" t="s">
        <v>907</v>
      </c>
      <c r="F2613" s="9" t="s">
        <v>1390</v>
      </c>
      <c r="G2613" s="13">
        <v>2015.0</v>
      </c>
      <c r="H2613" s="13">
        <v>7401.0</v>
      </c>
      <c r="I2613" s="13">
        <v>1.0</v>
      </c>
      <c r="J2613" s="13">
        <v>450000.0</v>
      </c>
      <c r="K2613" s="9" t="s">
        <v>3376</v>
      </c>
      <c r="L2613" s="13">
        <v>4.6</v>
      </c>
      <c r="M2613" s="9" t="s">
        <v>3374</v>
      </c>
      <c r="O2613" s="34"/>
    </row>
    <row r="2614">
      <c r="A2614" s="13">
        <v>91446.0</v>
      </c>
      <c r="B2614" s="9" t="s">
        <v>6303</v>
      </c>
      <c r="C2614" s="14">
        <v>42348.0</v>
      </c>
      <c r="D2614" s="9" t="s">
        <v>36</v>
      </c>
      <c r="E2614" s="9" t="s">
        <v>902</v>
      </c>
      <c r="F2614" s="9" t="s">
        <v>616</v>
      </c>
      <c r="G2614" s="13">
        <v>2011.0</v>
      </c>
      <c r="H2614" s="13">
        <v>31752.0</v>
      </c>
      <c r="I2614" s="13">
        <v>1.0</v>
      </c>
      <c r="J2614" s="13">
        <v>440000.0</v>
      </c>
      <c r="K2614" s="9" t="s">
        <v>3369</v>
      </c>
      <c r="L2614" s="13">
        <v>4.0</v>
      </c>
      <c r="M2614" s="9" t="s">
        <v>3372</v>
      </c>
      <c r="O2614" s="13">
        <v>382400.0</v>
      </c>
    </row>
    <row r="2615">
      <c r="A2615" s="13">
        <v>16907.0</v>
      </c>
      <c r="B2615" s="9" t="s">
        <v>6304</v>
      </c>
      <c r="C2615" s="14">
        <v>42225.0</v>
      </c>
      <c r="D2615" s="9" t="s">
        <v>32</v>
      </c>
      <c r="E2615" s="9" t="s">
        <v>155</v>
      </c>
      <c r="F2615" s="9" t="s">
        <v>317</v>
      </c>
      <c r="G2615" s="13">
        <v>2013.0</v>
      </c>
      <c r="H2615" s="13">
        <v>23265.0</v>
      </c>
      <c r="I2615" s="13">
        <v>1.0</v>
      </c>
      <c r="J2615" s="13">
        <v>1095000.0</v>
      </c>
      <c r="K2615" s="9" t="s">
        <v>3376</v>
      </c>
      <c r="L2615" s="13">
        <v>4.3</v>
      </c>
      <c r="M2615" s="9" t="s">
        <v>3374</v>
      </c>
      <c r="O2615" s="34"/>
    </row>
    <row r="2616">
      <c r="A2616" s="13">
        <v>111393.0</v>
      </c>
      <c r="B2616" s="9" t="s">
        <v>6305</v>
      </c>
      <c r="C2616" s="14">
        <v>42382.0</v>
      </c>
      <c r="D2616" s="9" t="s">
        <v>273</v>
      </c>
      <c r="E2616" s="9" t="s">
        <v>292</v>
      </c>
      <c r="F2616" s="9" t="s">
        <v>6306</v>
      </c>
      <c r="G2616" s="13">
        <v>2012.0</v>
      </c>
      <c r="H2616" s="13">
        <v>79266.0</v>
      </c>
      <c r="I2616" s="13">
        <v>1.0</v>
      </c>
      <c r="J2616" s="13">
        <v>600000.0</v>
      </c>
      <c r="K2616" s="9" t="s">
        <v>3383</v>
      </c>
      <c r="L2616" s="13">
        <v>3.4</v>
      </c>
      <c r="M2616" s="9" t="s">
        <v>3370</v>
      </c>
      <c r="O2616" s="13">
        <v>858000.0</v>
      </c>
    </row>
    <row r="2617">
      <c r="A2617" s="13">
        <v>116743.0</v>
      </c>
      <c r="B2617" s="9" t="s">
        <v>6307</v>
      </c>
      <c r="C2617" s="14">
        <v>42394.0</v>
      </c>
      <c r="D2617" s="9" t="s">
        <v>36</v>
      </c>
      <c r="E2617" s="9" t="s">
        <v>2754</v>
      </c>
      <c r="F2617" s="9" t="s">
        <v>224</v>
      </c>
      <c r="G2617" s="13">
        <v>2010.0</v>
      </c>
      <c r="H2617" s="13">
        <v>12709.0</v>
      </c>
      <c r="I2617" s="13">
        <v>1.0</v>
      </c>
      <c r="J2617" s="13">
        <v>1150000.0</v>
      </c>
      <c r="K2617" s="9" t="s">
        <v>3385</v>
      </c>
      <c r="L2617" s="13">
        <v>3.8</v>
      </c>
      <c r="M2617" s="9" t="s">
        <v>3374</v>
      </c>
      <c r="O2617" s="13">
        <v>1039900.0</v>
      </c>
    </row>
    <row r="2618">
      <c r="A2618" s="13">
        <v>116620.0</v>
      </c>
      <c r="B2618" s="9" t="s">
        <v>6308</v>
      </c>
      <c r="C2618" s="14">
        <v>42391.0</v>
      </c>
      <c r="D2618" s="9" t="s">
        <v>91</v>
      </c>
      <c r="E2618" s="9" t="s">
        <v>243</v>
      </c>
      <c r="F2618" s="9" t="s">
        <v>1514</v>
      </c>
      <c r="G2618" s="13">
        <v>2010.0</v>
      </c>
      <c r="H2618" s="13">
        <v>31841.0</v>
      </c>
      <c r="I2618" s="13">
        <v>2.0</v>
      </c>
      <c r="J2618" s="13">
        <v>350000.0</v>
      </c>
      <c r="K2618" s="9" t="s">
        <v>3383</v>
      </c>
      <c r="L2618" s="13">
        <v>3.8</v>
      </c>
      <c r="M2618" s="9" t="s">
        <v>3370</v>
      </c>
      <c r="O2618" s="34"/>
    </row>
    <row r="2619">
      <c r="A2619" s="13">
        <v>89539.0</v>
      </c>
      <c r="B2619" s="9" t="s">
        <v>6309</v>
      </c>
      <c r="C2619" s="14">
        <v>42340.0</v>
      </c>
      <c r="D2619" s="9" t="s">
        <v>91</v>
      </c>
      <c r="E2619" s="9" t="s">
        <v>1432</v>
      </c>
      <c r="F2619" s="9" t="s">
        <v>2105</v>
      </c>
      <c r="G2619" s="13">
        <v>2005.0</v>
      </c>
      <c r="H2619" s="13">
        <v>24727.0</v>
      </c>
      <c r="I2619" s="13">
        <v>1.0</v>
      </c>
      <c r="J2619" s="13">
        <v>250000.0</v>
      </c>
      <c r="K2619" s="9" t="s">
        <v>3383</v>
      </c>
      <c r="L2619" s="13">
        <v>2.7</v>
      </c>
      <c r="M2619" s="9" t="s">
        <v>3370</v>
      </c>
      <c r="O2619" s="13">
        <v>119400.0</v>
      </c>
    </row>
    <row r="2620">
      <c r="A2620" s="13">
        <v>70298.0</v>
      </c>
      <c r="B2620" s="9" t="s">
        <v>6310</v>
      </c>
      <c r="C2620" s="14">
        <v>42331.0</v>
      </c>
      <c r="D2620" s="9" t="s">
        <v>91</v>
      </c>
      <c r="E2620" s="9" t="s">
        <v>907</v>
      </c>
      <c r="F2620" s="9" t="s">
        <v>847</v>
      </c>
      <c r="G2620" s="13">
        <v>2013.0</v>
      </c>
      <c r="H2620" s="13">
        <v>14043.0</v>
      </c>
      <c r="I2620" s="13">
        <v>1.0</v>
      </c>
      <c r="J2620" s="13">
        <v>415000.0</v>
      </c>
      <c r="K2620" s="9" t="s">
        <v>3369</v>
      </c>
      <c r="L2620" s="13">
        <v>4.5</v>
      </c>
      <c r="M2620" s="9" t="s">
        <v>3418</v>
      </c>
      <c r="N2620" s="13">
        <v>327287.0</v>
      </c>
      <c r="O2620" s="34"/>
    </row>
    <row r="2621">
      <c r="A2621" s="13">
        <v>225462.0</v>
      </c>
      <c r="B2621" s="9" t="s">
        <v>6311</v>
      </c>
      <c r="C2621" s="14">
        <v>42451.0</v>
      </c>
      <c r="D2621" s="9" t="s">
        <v>61</v>
      </c>
      <c r="E2621" s="9" t="s">
        <v>202</v>
      </c>
      <c r="F2621" s="9" t="s">
        <v>172</v>
      </c>
      <c r="G2621" s="13">
        <v>2008.0</v>
      </c>
      <c r="H2621" s="13">
        <v>78864.0</v>
      </c>
      <c r="I2621" s="13">
        <v>2.0</v>
      </c>
      <c r="J2621" s="13">
        <v>365000.0</v>
      </c>
      <c r="K2621" s="9" t="s">
        <v>3369</v>
      </c>
      <c r="L2621" s="13">
        <v>2.4</v>
      </c>
      <c r="M2621" s="9" t="s">
        <v>3372</v>
      </c>
      <c r="N2621" s="13">
        <v>322815.0</v>
      </c>
      <c r="O2621" s="13">
        <v>305010.0</v>
      </c>
    </row>
    <row r="2622">
      <c r="A2622" s="13">
        <v>221370.0</v>
      </c>
      <c r="B2622" s="9" t="s">
        <v>6312</v>
      </c>
      <c r="C2622" s="14">
        <v>42448.0</v>
      </c>
      <c r="D2622" s="9" t="s">
        <v>91</v>
      </c>
      <c r="E2622" s="9" t="s">
        <v>1826</v>
      </c>
      <c r="F2622" s="9" t="s">
        <v>2444</v>
      </c>
      <c r="G2622" s="13">
        <v>2006.0</v>
      </c>
      <c r="H2622" s="13">
        <v>85108.0</v>
      </c>
      <c r="I2622" s="13">
        <v>2.0</v>
      </c>
      <c r="J2622" s="13">
        <v>210000.0</v>
      </c>
      <c r="K2622" s="9" t="s">
        <v>3369</v>
      </c>
      <c r="L2622" s="13">
        <v>2.0</v>
      </c>
      <c r="M2622" s="9" t="s">
        <v>3372</v>
      </c>
      <c r="O2622" s="13">
        <v>147510.0</v>
      </c>
    </row>
    <row r="2623">
      <c r="A2623" s="13">
        <v>229267.0</v>
      </c>
      <c r="B2623" s="9" t="s">
        <v>6313</v>
      </c>
      <c r="C2623" s="14">
        <v>42456.0</v>
      </c>
      <c r="D2623" s="9" t="s">
        <v>2076</v>
      </c>
      <c r="E2623" s="9" t="s">
        <v>2077</v>
      </c>
      <c r="F2623" s="9" t="s">
        <v>2328</v>
      </c>
      <c r="G2623" s="13">
        <v>2006.0</v>
      </c>
      <c r="H2623" s="13">
        <v>69425.0</v>
      </c>
      <c r="I2623" s="13">
        <v>3.0</v>
      </c>
      <c r="J2623" s="13">
        <v>150000.0</v>
      </c>
      <c r="K2623" s="9" t="s">
        <v>3387</v>
      </c>
      <c r="L2623" s="13">
        <v>2.2</v>
      </c>
      <c r="M2623" s="9" t="s">
        <v>3372</v>
      </c>
    </row>
    <row r="2624">
      <c r="A2624" s="13">
        <v>132355.0</v>
      </c>
      <c r="B2624" s="9" t="s">
        <v>6314</v>
      </c>
      <c r="C2624" s="14">
        <v>42415.0</v>
      </c>
      <c r="D2624" s="9" t="s">
        <v>6315</v>
      </c>
      <c r="E2624" s="9" t="s">
        <v>6316</v>
      </c>
      <c r="F2624" s="9" t="s">
        <v>6317</v>
      </c>
      <c r="G2624" s="13">
        <v>2005.0</v>
      </c>
      <c r="H2624" s="13">
        <v>123.0</v>
      </c>
      <c r="I2624" s="13">
        <v>2.0</v>
      </c>
      <c r="J2624" s="13">
        <v>12312.0</v>
      </c>
      <c r="K2624" s="34"/>
      <c r="L2624" s="13">
        <v>1.0</v>
      </c>
      <c r="M2624" s="9" t="s">
        <v>3418</v>
      </c>
      <c r="O2624" s="34"/>
    </row>
    <row r="2625">
      <c r="A2625" s="13">
        <v>215126.0</v>
      </c>
      <c r="B2625" s="9" t="s">
        <v>6318</v>
      </c>
      <c r="C2625" s="14">
        <v>42439.0</v>
      </c>
      <c r="D2625" s="9" t="s">
        <v>91</v>
      </c>
      <c r="E2625" s="9" t="s">
        <v>1726</v>
      </c>
      <c r="F2625" s="9" t="s">
        <v>2181</v>
      </c>
      <c r="G2625" s="13">
        <v>2007.0</v>
      </c>
      <c r="H2625" s="13">
        <v>52101.0</v>
      </c>
      <c r="I2625" s="13">
        <v>2.0</v>
      </c>
      <c r="J2625" s="13">
        <v>246000.0</v>
      </c>
      <c r="K2625" s="9" t="s">
        <v>3369</v>
      </c>
      <c r="L2625" s="13">
        <v>2.7</v>
      </c>
      <c r="M2625" s="9" t="s">
        <v>3372</v>
      </c>
      <c r="O2625" s="13">
        <v>141300.0</v>
      </c>
    </row>
    <row r="2626">
      <c r="A2626" s="13">
        <v>114232.0</v>
      </c>
      <c r="B2626" s="9" t="s">
        <v>6319</v>
      </c>
      <c r="C2626" s="14">
        <v>42387.0</v>
      </c>
      <c r="D2626" s="9" t="s">
        <v>61</v>
      </c>
      <c r="E2626" s="9" t="s">
        <v>1211</v>
      </c>
      <c r="F2626" s="9" t="s">
        <v>306</v>
      </c>
      <c r="G2626" s="13">
        <v>2012.0</v>
      </c>
      <c r="H2626" s="13">
        <v>48051.0</v>
      </c>
      <c r="I2626" s="13">
        <v>1.0</v>
      </c>
      <c r="J2626" s="13">
        <v>290000.0</v>
      </c>
      <c r="K2626" s="9" t="s">
        <v>3383</v>
      </c>
      <c r="L2626" s="13">
        <v>4.1</v>
      </c>
      <c r="M2626" s="9" t="s">
        <v>3372</v>
      </c>
      <c r="N2626" s="13">
        <v>272646.0</v>
      </c>
      <c r="O2626" s="13">
        <v>256100.0</v>
      </c>
    </row>
    <row r="2627">
      <c r="A2627" s="13">
        <v>117375.0</v>
      </c>
      <c r="B2627" s="9" t="s">
        <v>6320</v>
      </c>
      <c r="C2627" s="14">
        <v>42394.0</v>
      </c>
      <c r="D2627" s="9" t="s">
        <v>91</v>
      </c>
      <c r="E2627" s="9" t="s">
        <v>1826</v>
      </c>
      <c r="F2627" s="9" t="s">
        <v>1120</v>
      </c>
      <c r="G2627" s="13">
        <v>2005.0</v>
      </c>
      <c r="H2627" s="13">
        <v>86648.0</v>
      </c>
      <c r="I2627" s="13">
        <v>2.0</v>
      </c>
      <c r="J2627" s="13">
        <v>170000.0</v>
      </c>
      <c r="K2627" s="9" t="s">
        <v>3387</v>
      </c>
      <c r="L2627" s="13">
        <v>2.0</v>
      </c>
      <c r="M2627" s="9" t="s">
        <v>3370</v>
      </c>
      <c r="N2627" s="13">
        <v>122270.0</v>
      </c>
      <c r="O2627" s="13">
        <v>118980.0</v>
      </c>
    </row>
    <row r="2628">
      <c r="A2628" s="13">
        <v>19082.0</v>
      </c>
      <c r="B2628" s="9" t="s">
        <v>6321</v>
      </c>
      <c r="C2628" s="14">
        <v>42270.0</v>
      </c>
      <c r="D2628" s="9" t="s">
        <v>64</v>
      </c>
      <c r="E2628" s="9" t="s">
        <v>98</v>
      </c>
      <c r="F2628" s="9" t="s">
        <v>486</v>
      </c>
      <c r="G2628" s="13">
        <v>2011.0</v>
      </c>
      <c r="H2628" s="13">
        <v>27064.0</v>
      </c>
      <c r="I2628" s="13">
        <v>1.0</v>
      </c>
      <c r="J2628" s="13">
        <v>550000.0</v>
      </c>
      <c r="K2628" s="9" t="s">
        <v>3376</v>
      </c>
      <c r="L2628" s="13">
        <v>4.0</v>
      </c>
      <c r="M2628" s="9" t="s">
        <v>3374</v>
      </c>
      <c r="O2628" s="13">
        <v>394400.0</v>
      </c>
    </row>
    <row r="2629">
      <c r="A2629" s="13">
        <v>120664.0</v>
      </c>
      <c r="B2629" s="9" t="s">
        <v>6322</v>
      </c>
      <c r="C2629" s="14">
        <v>42401.0</v>
      </c>
      <c r="D2629" s="9" t="s">
        <v>64</v>
      </c>
      <c r="E2629" s="9" t="s">
        <v>98</v>
      </c>
      <c r="F2629" s="9" t="s">
        <v>486</v>
      </c>
      <c r="G2629" s="13">
        <v>2014.0</v>
      </c>
      <c r="H2629" s="13">
        <v>15807.0</v>
      </c>
      <c r="I2629" s="13">
        <v>1.0</v>
      </c>
      <c r="J2629" s="13">
        <v>600000.0</v>
      </c>
      <c r="K2629" s="9" t="s">
        <v>3376</v>
      </c>
      <c r="L2629" s="13">
        <v>4.4</v>
      </c>
      <c r="M2629" s="9" t="s">
        <v>3370</v>
      </c>
      <c r="O2629" s="13">
        <v>544000.0</v>
      </c>
    </row>
    <row r="2630">
      <c r="A2630" s="13">
        <v>112445.0</v>
      </c>
      <c r="B2630" s="9" t="s">
        <v>6323</v>
      </c>
      <c r="C2630" s="14">
        <v>42383.0</v>
      </c>
      <c r="D2630" s="9" t="s">
        <v>61</v>
      </c>
      <c r="E2630" s="9" t="s">
        <v>216</v>
      </c>
      <c r="F2630" s="9" t="s">
        <v>147</v>
      </c>
      <c r="G2630" s="13">
        <v>2013.0</v>
      </c>
      <c r="H2630" s="13">
        <v>13412.0</v>
      </c>
      <c r="I2630" s="13">
        <v>2.0</v>
      </c>
      <c r="J2630" s="13">
        <v>590000.0</v>
      </c>
      <c r="K2630" s="9" t="s">
        <v>3369</v>
      </c>
      <c r="L2630" s="13">
        <v>4.3</v>
      </c>
      <c r="M2630" s="9" t="s">
        <v>3372</v>
      </c>
      <c r="N2630" s="13">
        <v>466691.0</v>
      </c>
      <c r="O2630" s="13">
        <v>507060.0</v>
      </c>
    </row>
    <row r="2631">
      <c r="A2631" s="13">
        <v>64737.0</v>
      </c>
      <c r="B2631" s="9" t="s">
        <v>6324</v>
      </c>
      <c r="C2631" s="14">
        <v>42317.0</v>
      </c>
      <c r="D2631" s="9" t="s">
        <v>273</v>
      </c>
      <c r="E2631" s="9" t="s">
        <v>2177</v>
      </c>
      <c r="F2631" s="9" t="s">
        <v>5716</v>
      </c>
      <c r="G2631" s="13">
        <v>2008.0</v>
      </c>
      <c r="H2631" s="13">
        <v>56056.0</v>
      </c>
      <c r="I2631" s="13">
        <v>2.0</v>
      </c>
      <c r="J2631" s="13">
        <v>140000.0</v>
      </c>
      <c r="K2631" s="34"/>
      <c r="L2631" s="13">
        <v>2.9</v>
      </c>
      <c r="M2631" s="9" t="s">
        <v>3370</v>
      </c>
      <c r="O2631" s="34"/>
    </row>
    <row r="2632">
      <c r="A2632" s="13">
        <v>222991.0</v>
      </c>
      <c r="B2632" s="9" t="s">
        <v>6325</v>
      </c>
      <c r="C2632" s="14">
        <v>42450.0</v>
      </c>
      <c r="D2632" s="9" t="s">
        <v>61</v>
      </c>
      <c r="E2632" s="9" t="s">
        <v>598</v>
      </c>
      <c r="F2632" s="9" t="s">
        <v>306</v>
      </c>
      <c r="G2632" s="13">
        <v>2015.0</v>
      </c>
      <c r="H2632" s="13">
        <v>8558.0</v>
      </c>
      <c r="I2632" s="13">
        <v>1.0</v>
      </c>
      <c r="J2632" s="13">
        <v>525000.0</v>
      </c>
      <c r="K2632" s="9" t="s">
        <v>3369</v>
      </c>
      <c r="L2632" s="13">
        <v>4.5</v>
      </c>
      <c r="M2632" s="9" t="s">
        <v>3372</v>
      </c>
    </row>
    <row r="2633">
      <c r="A2633" s="13">
        <v>132797.0</v>
      </c>
      <c r="B2633" s="9" t="s">
        <v>6326</v>
      </c>
      <c r="C2633" s="14">
        <v>42420.0</v>
      </c>
      <c r="D2633" s="9" t="s">
        <v>81</v>
      </c>
      <c r="E2633" s="9" t="s">
        <v>253</v>
      </c>
      <c r="F2633" s="9" t="s">
        <v>549</v>
      </c>
      <c r="G2633" s="13">
        <v>2013.0</v>
      </c>
      <c r="H2633" s="13">
        <v>60510.0</v>
      </c>
      <c r="I2633" s="13">
        <v>1.0</v>
      </c>
      <c r="J2633" s="13">
        <v>540000.0</v>
      </c>
      <c r="K2633" s="9" t="s">
        <v>3369</v>
      </c>
      <c r="L2633" s="13">
        <v>4.1</v>
      </c>
      <c r="M2633" s="9" t="s">
        <v>3370</v>
      </c>
      <c r="O2633" s="13">
        <v>594300.0</v>
      </c>
    </row>
    <row r="2634">
      <c r="A2634" s="13">
        <v>210967.0</v>
      </c>
      <c r="B2634" s="9" t="s">
        <v>6327</v>
      </c>
      <c r="C2634" s="14">
        <v>42430.0</v>
      </c>
      <c r="D2634" s="9" t="s">
        <v>273</v>
      </c>
      <c r="E2634" s="9" t="s">
        <v>2225</v>
      </c>
      <c r="F2634" s="9" t="s">
        <v>2340</v>
      </c>
      <c r="G2634" s="13">
        <v>2011.0</v>
      </c>
      <c r="H2634" s="13">
        <v>14668.0</v>
      </c>
      <c r="I2634" s="13">
        <v>1.0</v>
      </c>
      <c r="J2634" s="13">
        <v>120000.0</v>
      </c>
      <c r="K2634" s="9" t="s">
        <v>3369</v>
      </c>
      <c r="L2634" s="13">
        <v>3.8</v>
      </c>
      <c r="M2634" s="9" t="s">
        <v>3372</v>
      </c>
    </row>
    <row r="2635">
      <c r="A2635" s="13">
        <v>81041.0</v>
      </c>
      <c r="B2635" s="9" t="s">
        <v>6328</v>
      </c>
      <c r="C2635" s="14">
        <v>42331.0</v>
      </c>
      <c r="D2635" s="9" t="s">
        <v>64</v>
      </c>
      <c r="E2635" s="9" t="s">
        <v>174</v>
      </c>
      <c r="F2635" s="9" t="s">
        <v>175</v>
      </c>
      <c r="G2635" s="13">
        <v>2012.0</v>
      </c>
      <c r="H2635" s="13">
        <v>58907.0</v>
      </c>
      <c r="I2635" s="13">
        <v>2.0</v>
      </c>
      <c r="J2635" s="13">
        <v>850000.0</v>
      </c>
      <c r="K2635" s="9" t="s">
        <v>3369</v>
      </c>
      <c r="L2635" s="13">
        <v>3.4</v>
      </c>
      <c r="M2635" s="9" t="s">
        <v>3370</v>
      </c>
      <c r="O2635" s="13">
        <v>671760.0</v>
      </c>
    </row>
    <row r="2636">
      <c r="A2636" s="13">
        <v>98536.0</v>
      </c>
      <c r="B2636" s="9" t="s">
        <v>6329</v>
      </c>
      <c r="C2636" s="14">
        <v>42371.0</v>
      </c>
      <c r="D2636" s="9" t="s">
        <v>77</v>
      </c>
      <c r="E2636" s="9" t="s">
        <v>623</v>
      </c>
      <c r="F2636" s="9" t="s">
        <v>1028</v>
      </c>
      <c r="G2636" s="13">
        <v>2010.0</v>
      </c>
      <c r="H2636" s="13">
        <v>86313.0</v>
      </c>
      <c r="I2636" s="13">
        <v>1.0</v>
      </c>
      <c r="J2636" s="13">
        <v>330000.0</v>
      </c>
      <c r="K2636" s="9" t="s">
        <v>3369</v>
      </c>
      <c r="L2636" s="13">
        <v>3.1</v>
      </c>
      <c r="M2636" s="9" t="s">
        <v>3370</v>
      </c>
      <c r="O2636" s="13">
        <v>318000.0</v>
      </c>
    </row>
    <row r="2637">
      <c r="A2637" s="13">
        <v>109075.0</v>
      </c>
      <c r="B2637" s="9" t="s">
        <v>6330</v>
      </c>
      <c r="C2637" s="14">
        <v>42379.0</v>
      </c>
      <c r="D2637" s="9" t="s">
        <v>81</v>
      </c>
      <c r="E2637" s="9" t="s">
        <v>253</v>
      </c>
      <c r="F2637" s="9" t="s">
        <v>388</v>
      </c>
      <c r="G2637" s="13">
        <v>2013.0</v>
      </c>
      <c r="H2637" s="13">
        <v>13990.0</v>
      </c>
      <c r="I2637" s="13">
        <v>2.0</v>
      </c>
      <c r="J2637" s="13">
        <v>518000.0</v>
      </c>
      <c r="K2637" s="9" t="s">
        <v>3387</v>
      </c>
      <c r="L2637" s="13">
        <v>4.0</v>
      </c>
      <c r="M2637" s="9" t="s">
        <v>3370</v>
      </c>
      <c r="O2637" s="13">
        <v>489330.0</v>
      </c>
    </row>
    <row r="2638">
      <c r="A2638" s="13">
        <v>67885.0</v>
      </c>
      <c r="B2638" s="9" t="s">
        <v>6331</v>
      </c>
      <c r="C2638" s="14">
        <v>42321.0</v>
      </c>
      <c r="D2638" s="9" t="s">
        <v>13</v>
      </c>
      <c r="E2638" s="9" t="s">
        <v>324</v>
      </c>
      <c r="F2638" s="9" t="s">
        <v>83</v>
      </c>
      <c r="G2638" s="13">
        <v>2011.0</v>
      </c>
      <c r="H2638" s="13">
        <v>70164.0</v>
      </c>
      <c r="I2638" s="13">
        <v>2.0</v>
      </c>
      <c r="J2638" s="13">
        <v>370000.0</v>
      </c>
      <c r="K2638" s="34"/>
      <c r="L2638" s="13">
        <v>3.6</v>
      </c>
      <c r="M2638" s="9" t="s">
        <v>3374</v>
      </c>
      <c r="O2638" s="13">
        <v>370170.0</v>
      </c>
    </row>
    <row r="2639">
      <c r="A2639" s="13">
        <v>124031.0</v>
      </c>
      <c r="B2639" s="9" t="s">
        <v>6332</v>
      </c>
      <c r="C2639" s="14">
        <v>42404.0</v>
      </c>
      <c r="D2639" s="9" t="s">
        <v>77</v>
      </c>
      <c r="E2639" s="9" t="s">
        <v>623</v>
      </c>
      <c r="F2639" s="9" t="s">
        <v>717</v>
      </c>
      <c r="G2639" s="13">
        <v>2010.0</v>
      </c>
      <c r="H2639" s="13">
        <v>20636.0</v>
      </c>
      <c r="I2639" s="13">
        <v>2.0</v>
      </c>
      <c r="J2639" s="13">
        <v>410000.0</v>
      </c>
      <c r="K2639" s="9" t="s">
        <v>3387</v>
      </c>
      <c r="L2639" s="13">
        <v>3.3</v>
      </c>
      <c r="M2639" s="9" t="s">
        <v>3370</v>
      </c>
      <c r="O2639" s="13">
        <v>217890.0</v>
      </c>
    </row>
    <row r="2640">
      <c r="A2640" s="13">
        <v>67205.0</v>
      </c>
      <c r="B2640" s="9" t="s">
        <v>6333</v>
      </c>
      <c r="C2640" s="14">
        <v>42314.0</v>
      </c>
      <c r="D2640" s="9" t="s">
        <v>64</v>
      </c>
      <c r="E2640" s="9" t="s">
        <v>174</v>
      </c>
      <c r="F2640" s="9" t="s">
        <v>219</v>
      </c>
      <c r="G2640" s="13">
        <v>2011.0</v>
      </c>
      <c r="H2640" s="13">
        <v>54894.0</v>
      </c>
      <c r="I2640" s="13">
        <v>1.0</v>
      </c>
      <c r="J2640" s="13">
        <v>630000.0</v>
      </c>
      <c r="K2640" s="9" t="s">
        <v>3385</v>
      </c>
      <c r="L2640" s="13">
        <v>2.9</v>
      </c>
      <c r="M2640" s="9" t="s">
        <v>3370</v>
      </c>
      <c r="O2640" s="13">
        <v>531500.0</v>
      </c>
    </row>
    <row r="2641">
      <c r="A2641" s="13">
        <v>92866.0</v>
      </c>
      <c r="B2641" s="9" t="s">
        <v>6334</v>
      </c>
      <c r="C2641" s="14">
        <v>42344.0</v>
      </c>
      <c r="D2641" s="9" t="s">
        <v>91</v>
      </c>
      <c r="E2641" s="9" t="s">
        <v>243</v>
      </c>
      <c r="F2641" s="9" t="s">
        <v>136</v>
      </c>
      <c r="G2641" s="13">
        <v>2013.0</v>
      </c>
      <c r="H2641" s="13">
        <v>24890.0</v>
      </c>
      <c r="I2641" s="13">
        <v>1.0</v>
      </c>
      <c r="J2641" s="13">
        <v>625000.0</v>
      </c>
      <c r="K2641" s="9" t="s">
        <v>3369</v>
      </c>
      <c r="L2641" s="13">
        <v>4.5</v>
      </c>
      <c r="M2641" s="9" t="s">
        <v>3370</v>
      </c>
      <c r="O2641" s="13">
        <v>752500.0</v>
      </c>
    </row>
    <row r="2642">
      <c r="A2642" s="13">
        <v>128976.0</v>
      </c>
      <c r="B2642" s="9" t="s">
        <v>6335</v>
      </c>
      <c r="C2642" s="14">
        <v>42412.0</v>
      </c>
      <c r="D2642" s="9" t="s">
        <v>55</v>
      </c>
      <c r="E2642" s="9" t="s">
        <v>58</v>
      </c>
      <c r="F2642" s="9" t="s">
        <v>121</v>
      </c>
      <c r="G2642" s="13">
        <v>2013.0</v>
      </c>
      <c r="H2642" s="13">
        <v>29232.0</v>
      </c>
      <c r="I2642" s="13">
        <v>1.0</v>
      </c>
      <c r="J2642" s="13">
        <v>875000.0</v>
      </c>
      <c r="K2642" s="9" t="s">
        <v>3369</v>
      </c>
      <c r="L2642" s="13">
        <v>4.2</v>
      </c>
      <c r="M2642" s="9" t="s">
        <v>3370</v>
      </c>
      <c r="O2642" s="13">
        <v>946100.0</v>
      </c>
    </row>
    <row r="2643">
      <c r="A2643" s="13">
        <v>20275.0</v>
      </c>
      <c r="B2643" s="9" t="s">
        <v>6336</v>
      </c>
      <c r="C2643" s="14">
        <v>42284.0</v>
      </c>
      <c r="D2643" s="9" t="s">
        <v>61</v>
      </c>
      <c r="E2643" s="9" t="s">
        <v>914</v>
      </c>
      <c r="F2643" s="9" t="s">
        <v>203</v>
      </c>
      <c r="G2643" s="13">
        <v>2012.0</v>
      </c>
      <c r="H2643" s="13">
        <v>62024.0</v>
      </c>
      <c r="I2643" s="13">
        <v>1.0</v>
      </c>
      <c r="J2643" s="13">
        <v>330000.0</v>
      </c>
      <c r="K2643" s="9" t="s">
        <v>3387</v>
      </c>
      <c r="L2643" s="13">
        <v>3.8</v>
      </c>
      <c r="M2643" s="9" t="s">
        <v>3374</v>
      </c>
      <c r="N2643" s="13">
        <v>297551.0</v>
      </c>
      <c r="O2643" s="13">
        <v>320000.0</v>
      </c>
    </row>
    <row r="2644">
      <c r="A2644" s="13">
        <v>87273.0</v>
      </c>
      <c r="B2644" s="9" t="s">
        <v>6337</v>
      </c>
      <c r="C2644" s="14">
        <v>42339.0</v>
      </c>
      <c r="D2644" s="9" t="s">
        <v>61</v>
      </c>
      <c r="E2644" s="9" t="s">
        <v>1831</v>
      </c>
      <c r="F2644" s="9" t="s">
        <v>1839</v>
      </c>
      <c r="G2644" s="13">
        <v>2010.0</v>
      </c>
      <c r="H2644" s="13">
        <v>39219.0</v>
      </c>
      <c r="I2644" s="13">
        <v>2.0</v>
      </c>
      <c r="J2644" s="13">
        <v>270000.0</v>
      </c>
      <c r="K2644" s="9" t="s">
        <v>3369</v>
      </c>
      <c r="L2644" s="13">
        <v>4.0</v>
      </c>
      <c r="M2644" s="9" t="s">
        <v>3374</v>
      </c>
      <c r="N2644" s="13">
        <v>206225.0</v>
      </c>
      <c r="O2644" s="34"/>
    </row>
    <row r="2645">
      <c r="A2645" s="13">
        <v>93222.0</v>
      </c>
      <c r="B2645" s="9" t="s">
        <v>6338</v>
      </c>
      <c r="C2645" s="14">
        <v>42345.0</v>
      </c>
      <c r="D2645" s="9" t="s">
        <v>77</v>
      </c>
      <c r="E2645" s="9" t="s">
        <v>109</v>
      </c>
      <c r="F2645" s="9" t="s">
        <v>3925</v>
      </c>
      <c r="G2645" s="13">
        <v>2014.0</v>
      </c>
      <c r="H2645" s="13">
        <v>9173.0</v>
      </c>
      <c r="I2645" s="13">
        <v>1.0</v>
      </c>
      <c r="J2645" s="13">
        <v>900000.0</v>
      </c>
      <c r="K2645" s="9" t="s">
        <v>3387</v>
      </c>
      <c r="L2645" s="13">
        <v>4.7</v>
      </c>
      <c r="M2645" s="9" t="s">
        <v>3372</v>
      </c>
    </row>
    <row r="2646">
      <c r="A2646" s="13">
        <v>101826.0</v>
      </c>
      <c r="B2646" s="9" t="s">
        <v>6339</v>
      </c>
      <c r="C2646" s="14">
        <v>42362.0</v>
      </c>
      <c r="D2646" s="9" t="s">
        <v>91</v>
      </c>
      <c r="E2646" s="9" t="s">
        <v>1726</v>
      </c>
      <c r="F2646" s="9" t="s">
        <v>1727</v>
      </c>
      <c r="G2646" s="13">
        <v>2008.0</v>
      </c>
      <c r="H2646" s="13">
        <v>77049.0</v>
      </c>
      <c r="I2646" s="13">
        <v>3.0</v>
      </c>
      <c r="J2646" s="13">
        <v>270000.0</v>
      </c>
      <c r="K2646" s="9" t="s">
        <v>3385</v>
      </c>
      <c r="L2646" s="13">
        <v>2.5</v>
      </c>
      <c r="M2646" s="9" t="s">
        <v>3370</v>
      </c>
      <c r="O2646" s="13">
        <v>192780.0</v>
      </c>
    </row>
    <row r="2647">
      <c r="A2647" s="13">
        <v>20641.0</v>
      </c>
      <c r="B2647" s="9" t="s">
        <v>6340</v>
      </c>
      <c r="C2647" s="14">
        <v>42287.0</v>
      </c>
      <c r="D2647" s="9" t="s">
        <v>61</v>
      </c>
      <c r="E2647" s="9" t="s">
        <v>1588</v>
      </c>
      <c r="F2647" s="9" t="s">
        <v>1589</v>
      </c>
      <c r="G2647" s="13">
        <v>2010.0</v>
      </c>
      <c r="H2647" s="13">
        <v>97408.0</v>
      </c>
      <c r="I2647" s="13">
        <v>1.0</v>
      </c>
      <c r="J2647" s="13">
        <v>245000.0</v>
      </c>
      <c r="K2647" s="9" t="s">
        <v>3369</v>
      </c>
      <c r="L2647" s="13">
        <v>2.8</v>
      </c>
      <c r="M2647" s="9" t="s">
        <v>3374</v>
      </c>
      <c r="O2647" s="13">
        <v>227500.0</v>
      </c>
    </row>
    <row r="2648">
      <c r="A2648" s="13">
        <v>118303.0</v>
      </c>
      <c r="B2648" s="9" t="s">
        <v>6341</v>
      </c>
      <c r="C2648" s="14">
        <v>42397.0</v>
      </c>
      <c r="D2648" s="9" t="s">
        <v>91</v>
      </c>
      <c r="E2648" s="9" t="s">
        <v>1223</v>
      </c>
      <c r="F2648" s="9" t="s">
        <v>1366</v>
      </c>
      <c r="G2648" s="13">
        <v>2014.0</v>
      </c>
      <c r="H2648" s="13">
        <v>8011.0</v>
      </c>
      <c r="I2648" s="13">
        <v>1.0</v>
      </c>
      <c r="J2648" s="13">
        <v>365000.0</v>
      </c>
      <c r="K2648" s="9" t="s">
        <v>3387</v>
      </c>
      <c r="L2648" s="13">
        <v>4.4</v>
      </c>
      <c r="M2648" s="9" t="s">
        <v>3418</v>
      </c>
      <c r="O2648" s="34"/>
    </row>
    <row r="2649">
      <c r="A2649" s="13">
        <v>121973.0</v>
      </c>
      <c r="B2649" s="9" t="s">
        <v>6342</v>
      </c>
      <c r="C2649" s="14">
        <v>42406.0</v>
      </c>
      <c r="D2649" s="9" t="s">
        <v>61</v>
      </c>
      <c r="E2649" s="9" t="s">
        <v>216</v>
      </c>
      <c r="F2649" s="9" t="s">
        <v>268</v>
      </c>
      <c r="G2649" s="13">
        <v>2013.0</v>
      </c>
      <c r="H2649" s="13">
        <v>28200.0</v>
      </c>
      <c r="I2649" s="13">
        <v>1.0</v>
      </c>
      <c r="J2649" s="13">
        <v>700000.0</v>
      </c>
      <c r="K2649" s="9" t="s">
        <v>3369</v>
      </c>
      <c r="L2649" s="13">
        <v>4.3</v>
      </c>
      <c r="M2649" s="9" t="s">
        <v>3372</v>
      </c>
    </row>
    <row r="2650">
      <c r="A2650" s="13">
        <v>107217.0</v>
      </c>
      <c r="B2650" s="9" t="s">
        <v>6343</v>
      </c>
      <c r="C2650" s="14">
        <v>42372.0</v>
      </c>
      <c r="D2650" s="9" t="s">
        <v>91</v>
      </c>
      <c r="E2650" s="9" t="s">
        <v>1432</v>
      </c>
      <c r="F2650" s="9" t="s">
        <v>1120</v>
      </c>
      <c r="G2650" s="13">
        <v>2006.0</v>
      </c>
      <c r="H2650" s="13">
        <v>54308.0</v>
      </c>
      <c r="I2650" s="13">
        <v>2.0</v>
      </c>
      <c r="J2650" s="13">
        <v>220000.0</v>
      </c>
      <c r="K2650" s="9" t="s">
        <v>3383</v>
      </c>
      <c r="L2650" s="13">
        <v>2.4</v>
      </c>
      <c r="M2650" s="9" t="s">
        <v>3372</v>
      </c>
      <c r="O2650" s="13">
        <v>123120.0</v>
      </c>
    </row>
    <row r="2651">
      <c r="A2651" s="13">
        <v>120176.0</v>
      </c>
      <c r="B2651" s="9" t="s">
        <v>6344</v>
      </c>
      <c r="C2651" s="14">
        <v>42399.0</v>
      </c>
      <c r="D2651" s="9" t="s">
        <v>1593</v>
      </c>
      <c r="E2651" s="9" t="s">
        <v>1594</v>
      </c>
      <c r="F2651" s="9" t="s">
        <v>1595</v>
      </c>
      <c r="G2651" s="13">
        <v>2014.0</v>
      </c>
      <c r="H2651" s="13">
        <v>19566.0</v>
      </c>
      <c r="I2651" s="13">
        <v>1.0</v>
      </c>
      <c r="J2651" s="13">
        <v>370000.0</v>
      </c>
      <c r="K2651" s="9" t="s">
        <v>3376</v>
      </c>
      <c r="L2651" s="13">
        <v>4.0</v>
      </c>
      <c r="M2651" s="9" t="s">
        <v>3370</v>
      </c>
      <c r="O2651" s="13">
        <v>314500.0</v>
      </c>
    </row>
    <row r="2652">
      <c r="A2652" s="13">
        <v>91149.0</v>
      </c>
      <c r="B2652" s="9" t="s">
        <v>6345</v>
      </c>
      <c r="C2652" s="14">
        <v>42341.0</v>
      </c>
      <c r="D2652" s="9" t="s">
        <v>36</v>
      </c>
      <c r="E2652" s="9" t="s">
        <v>902</v>
      </c>
      <c r="F2652" s="9" t="s">
        <v>1914</v>
      </c>
      <c r="G2652" s="13">
        <v>2013.0</v>
      </c>
      <c r="H2652" s="13">
        <v>24793.0</v>
      </c>
      <c r="I2652" s="13">
        <v>1.0</v>
      </c>
      <c r="J2652" s="13">
        <v>405000.0</v>
      </c>
      <c r="K2652" s="9" t="s">
        <v>3383</v>
      </c>
      <c r="L2652" s="13">
        <v>4.5</v>
      </c>
      <c r="M2652" s="9" t="s">
        <v>3370</v>
      </c>
      <c r="O2652" s="13">
        <v>340200.0</v>
      </c>
    </row>
    <row r="2653">
      <c r="A2653" s="13">
        <v>224212.0</v>
      </c>
      <c r="B2653" s="9" t="s">
        <v>6346</v>
      </c>
      <c r="C2653" s="14">
        <v>42450.0</v>
      </c>
      <c r="D2653" s="9" t="s">
        <v>36</v>
      </c>
      <c r="E2653" s="9" t="s">
        <v>2331</v>
      </c>
      <c r="F2653" s="9" t="s">
        <v>2572</v>
      </c>
      <c r="G2653" s="13">
        <v>2007.0</v>
      </c>
      <c r="H2653" s="13">
        <v>72287.0</v>
      </c>
      <c r="I2653" s="13">
        <v>1.0</v>
      </c>
      <c r="J2653" s="13">
        <v>190000.0</v>
      </c>
      <c r="K2653" s="9" t="s">
        <v>3385</v>
      </c>
      <c r="L2653" s="13">
        <v>2.0</v>
      </c>
      <c r="M2653" s="9" t="s">
        <v>3372</v>
      </c>
      <c r="O2653" s="13">
        <v>137800.0</v>
      </c>
    </row>
    <row r="2654">
      <c r="A2654" s="13">
        <v>140202.0</v>
      </c>
      <c r="B2654" s="9" t="s">
        <v>6347</v>
      </c>
      <c r="C2654" s="14">
        <v>42427.0</v>
      </c>
      <c r="D2654" s="9" t="s">
        <v>25</v>
      </c>
      <c r="E2654" s="9" t="s">
        <v>195</v>
      </c>
      <c r="F2654" s="9" t="s">
        <v>221</v>
      </c>
      <c r="G2654" s="13">
        <v>2012.0</v>
      </c>
      <c r="H2654" s="13">
        <v>84677.0</v>
      </c>
      <c r="I2654" s="13">
        <v>2.0</v>
      </c>
      <c r="J2654" s="13">
        <v>550000.0</v>
      </c>
      <c r="K2654" s="9" t="s">
        <v>3369</v>
      </c>
      <c r="L2654" s="13">
        <v>4.0</v>
      </c>
      <c r="M2654" s="9" t="s">
        <v>3370</v>
      </c>
      <c r="O2654" s="34"/>
    </row>
    <row r="2655">
      <c r="A2655" s="13">
        <v>20081.0</v>
      </c>
      <c r="B2655" s="35" t="s">
        <v>6348</v>
      </c>
      <c r="C2655" s="14">
        <v>42283.0</v>
      </c>
      <c r="D2655" s="9" t="s">
        <v>55</v>
      </c>
      <c r="E2655" s="9" t="s">
        <v>2714</v>
      </c>
      <c r="F2655" s="9" t="s">
        <v>5082</v>
      </c>
      <c r="G2655" s="13">
        <v>2011.0</v>
      </c>
      <c r="H2655" s="13">
        <v>48468.0</v>
      </c>
      <c r="I2655" s="13">
        <v>2.0</v>
      </c>
      <c r="J2655" s="13">
        <v>925000.0</v>
      </c>
      <c r="K2655" s="9" t="s">
        <v>3369</v>
      </c>
      <c r="L2655" s="13">
        <v>4.0</v>
      </c>
      <c r="M2655" s="9" t="s">
        <v>3374</v>
      </c>
      <c r="O2655" s="34"/>
    </row>
    <row r="2656">
      <c r="A2656" s="13">
        <v>77440.0</v>
      </c>
      <c r="B2656" s="9" t="s">
        <v>6349</v>
      </c>
      <c r="C2656" s="14">
        <v>42329.0</v>
      </c>
      <c r="D2656" s="9" t="s">
        <v>36</v>
      </c>
      <c r="E2656" s="9" t="s">
        <v>902</v>
      </c>
      <c r="F2656" s="9" t="s">
        <v>1914</v>
      </c>
      <c r="G2656" s="13">
        <v>2011.0</v>
      </c>
      <c r="H2656" s="13">
        <v>22020.0</v>
      </c>
      <c r="I2656" s="13">
        <v>2.0</v>
      </c>
      <c r="J2656" s="13">
        <v>354000.0</v>
      </c>
      <c r="K2656" s="9" t="s">
        <v>3369</v>
      </c>
      <c r="L2656" s="13">
        <v>4.0</v>
      </c>
      <c r="M2656" s="9" t="s">
        <v>3370</v>
      </c>
      <c r="O2656" s="13">
        <v>242550.0</v>
      </c>
    </row>
    <row r="2657">
      <c r="A2657" s="13">
        <v>20745.0</v>
      </c>
      <c r="B2657" s="9" t="s">
        <v>6350</v>
      </c>
      <c r="C2657" s="14">
        <v>42288.0</v>
      </c>
      <c r="D2657" s="9" t="s">
        <v>91</v>
      </c>
      <c r="E2657" s="9" t="s">
        <v>243</v>
      </c>
      <c r="F2657" s="9" t="s">
        <v>235</v>
      </c>
      <c r="G2657" s="13">
        <v>2013.0</v>
      </c>
      <c r="H2657" s="13">
        <v>25533.0</v>
      </c>
      <c r="I2657" s="13">
        <v>1.0</v>
      </c>
      <c r="J2657" s="13">
        <v>510000.0</v>
      </c>
      <c r="K2657" s="9" t="s">
        <v>3385</v>
      </c>
      <c r="L2657" s="13">
        <v>3.9</v>
      </c>
      <c r="M2657" s="9" t="s">
        <v>3374</v>
      </c>
      <c r="O2657" s="13">
        <v>534100.0</v>
      </c>
    </row>
    <row r="2658">
      <c r="A2658" s="13">
        <v>224499.0</v>
      </c>
      <c r="B2658" s="9" t="s">
        <v>6351</v>
      </c>
      <c r="C2658" s="14">
        <v>42452.0</v>
      </c>
      <c r="D2658" s="9" t="s">
        <v>81</v>
      </c>
      <c r="E2658" s="9" t="s">
        <v>1099</v>
      </c>
      <c r="F2658" s="9" t="s">
        <v>2135</v>
      </c>
      <c r="G2658" s="13">
        <v>2007.0</v>
      </c>
      <c r="H2658" s="13">
        <v>88551.0</v>
      </c>
      <c r="I2658" s="13">
        <v>1.0</v>
      </c>
      <c r="J2658" s="13">
        <v>325000.0</v>
      </c>
      <c r="K2658" s="9" t="s">
        <v>3369</v>
      </c>
      <c r="L2658" s="13">
        <v>2.0</v>
      </c>
      <c r="M2658" s="9" t="s">
        <v>3372</v>
      </c>
      <c r="O2658" s="13">
        <v>252700.0</v>
      </c>
    </row>
    <row r="2659">
      <c r="A2659" s="13">
        <v>78268.0</v>
      </c>
      <c r="B2659" s="35" t="s">
        <v>6352</v>
      </c>
      <c r="C2659" s="14">
        <v>42328.0</v>
      </c>
      <c r="D2659" s="9" t="s">
        <v>77</v>
      </c>
      <c r="E2659" s="9" t="s">
        <v>623</v>
      </c>
      <c r="F2659" s="9" t="s">
        <v>1028</v>
      </c>
      <c r="G2659" s="13">
        <v>2012.0</v>
      </c>
      <c r="H2659" s="13">
        <v>44292.0</v>
      </c>
      <c r="I2659" s="13">
        <v>1.0</v>
      </c>
      <c r="J2659" s="13">
        <v>410000.0</v>
      </c>
      <c r="K2659" s="34"/>
      <c r="L2659" s="13">
        <v>4.0</v>
      </c>
      <c r="M2659" s="9" t="s">
        <v>3370</v>
      </c>
      <c r="O2659" s="13">
        <v>406900.0</v>
      </c>
    </row>
    <row r="2660">
      <c r="A2660" s="13">
        <v>219281.0</v>
      </c>
      <c r="B2660" s="9" t="s">
        <v>6353</v>
      </c>
      <c r="C2660" s="14">
        <v>42448.0</v>
      </c>
      <c r="D2660" s="9" t="s">
        <v>36</v>
      </c>
      <c r="E2660" s="9" t="s">
        <v>902</v>
      </c>
      <c r="F2660" s="9" t="s">
        <v>1914</v>
      </c>
      <c r="G2660" s="13">
        <v>2011.0</v>
      </c>
      <c r="H2660" s="13">
        <v>28445.0</v>
      </c>
      <c r="I2660" s="13">
        <v>2.0</v>
      </c>
      <c r="J2660" s="13">
        <v>299000.0</v>
      </c>
      <c r="K2660" s="9" t="s">
        <v>3369</v>
      </c>
      <c r="L2660" s="13">
        <v>3.8</v>
      </c>
      <c r="M2660" s="9" t="s">
        <v>3372</v>
      </c>
      <c r="O2660" s="13">
        <v>242550.0</v>
      </c>
    </row>
    <row r="2661">
      <c r="A2661" s="13">
        <v>103824.0</v>
      </c>
      <c r="B2661" s="9" t="s">
        <v>6354</v>
      </c>
      <c r="C2661" s="14">
        <v>42366.0</v>
      </c>
      <c r="D2661" s="9" t="s">
        <v>542</v>
      </c>
      <c r="E2661" s="9" t="s">
        <v>543</v>
      </c>
      <c r="F2661" s="9" t="s">
        <v>1096</v>
      </c>
      <c r="G2661" s="13">
        <v>2009.0</v>
      </c>
      <c r="H2661" s="13">
        <v>89534.0</v>
      </c>
      <c r="I2661" s="13">
        <v>1.0</v>
      </c>
      <c r="J2661" s="13">
        <v>315000.0</v>
      </c>
      <c r="K2661" s="9" t="s">
        <v>3369</v>
      </c>
      <c r="L2661" s="13">
        <v>3.7</v>
      </c>
      <c r="M2661" s="9" t="s">
        <v>3370</v>
      </c>
      <c r="O2661" s="13">
        <v>301300.0</v>
      </c>
    </row>
    <row r="2662">
      <c r="A2662" s="13">
        <v>218326.0</v>
      </c>
      <c r="B2662" s="9" t="s">
        <v>6355</v>
      </c>
      <c r="C2662" s="14">
        <v>42442.0</v>
      </c>
      <c r="D2662" s="9" t="s">
        <v>32</v>
      </c>
      <c r="E2662" s="9" t="s">
        <v>155</v>
      </c>
      <c r="F2662" s="9" t="s">
        <v>317</v>
      </c>
      <c r="G2662" s="13">
        <v>2008.0</v>
      </c>
      <c r="H2662" s="13">
        <v>103314.0</v>
      </c>
      <c r="I2662" s="13">
        <v>1.0</v>
      </c>
      <c r="J2662" s="13">
        <v>500000.0</v>
      </c>
      <c r="K2662" s="9" t="s">
        <v>3387</v>
      </c>
      <c r="L2662" s="13">
        <v>3.0</v>
      </c>
      <c r="M2662" s="9" t="s">
        <v>3370</v>
      </c>
      <c r="O2662" s="34"/>
    </row>
    <row r="2663">
      <c r="A2663" s="13">
        <v>71221.0</v>
      </c>
      <c r="B2663" s="9" t="s">
        <v>6356</v>
      </c>
      <c r="C2663" s="14">
        <v>42320.0</v>
      </c>
      <c r="D2663" s="9" t="s">
        <v>273</v>
      </c>
      <c r="E2663" s="9" t="s">
        <v>2494</v>
      </c>
      <c r="F2663" s="9" t="s">
        <v>6357</v>
      </c>
      <c r="G2663" s="13">
        <v>2013.0</v>
      </c>
      <c r="H2663" s="13">
        <v>30067.0</v>
      </c>
      <c r="I2663" s="13">
        <v>1.0</v>
      </c>
      <c r="J2663" s="13">
        <v>365000.0</v>
      </c>
      <c r="K2663" s="34"/>
      <c r="L2663" s="13">
        <v>4.3</v>
      </c>
      <c r="M2663" s="9" t="s">
        <v>3374</v>
      </c>
      <c r="O2663" s="13">
        <v>480900.0</v>
      </c>
    </row>
    <row r="2664">
      <c r="A2664" s="13">
        <v>69278.0</v>
      </c>
      <c r="B2664" s="9" t="s">
        <v>6358</v>
      </c>
      <c r="C2664" s="14">
        <v>42317.0</v>
      </c>
      <c r="D2664" s="9" t="s">
        <v>61</v>
      </c>
      <c r="E2664" s="9" t="s">
        <v>914</v>
      </c>
      <c r="F2664" s="9" t="s">
        <v>306</v>
      </c>
      <c r="G2664" s="13">
        <v>2010.0</v>
      </c>
      <c r="H2664" s="13">
        <v>41987.0</v>
      </c>
      <c r="I2664" s="13">
        <v>2.0</v>
      </c>
      <c r="J2664" s="13">
        <v>325000.0</v>
      </c>
      <c r="K2664" s="9" t="s">
        <v>3387</v>
      </c>
      <c r="L2664" s="13">
        <v>3.2</v>
      </c>
      <c r="M2664" s="9" t="s">
        <v>3374</v>
      </c>
      <c r="N2664" s="13">
        <v>255403.0</v>
      </c>
      <c r="O2664" s="13">
        <v>251730.0</v>
      </c>
    </row>
    <row r="2665">
      <c r="A2665" s="13">
        <v>117702.0</v>
      </c>
      <c r="B2665" s="9" t="s">
        <v>6359</v>
      </c>
      <c r="C2665" s="14">
        <v>42394.0</v>
      </c>
      <c r="D2665" s="9" t="s">
        <v>61</v>
      </c>
      <c r="E2665" s="9" t="s">
        <v>652</v>
      </c>
      <c r="F2665" s="9" t="s">
        <v>1233</v>
      </c>
      <c r="G2665" s="13">
        <v>2012.0</v>
      </c>
      <c r="H2665" s="13">
        <v>15259.0</v>
      </c>
      <c r="I2665" s="13">
        <v>1.0</v>
      </c>
      <c r="J2665" s="13">
        <v>380000.0</v>
      </c>
      <c r="K2665" s="9" t="s">
        <v>3369</v>
      </c>
      <c r="L2665" s="13">
        <v>4.0</v>
      </c>
      <c r="M2665" s="9" t="s">
        <v>3372</v>
      </c>
    </row>
    <row r="2666">
      <c r="A2666" s="13">
        <v>75361.0</v>
      </c>
      <c r="B2666" s="9" t="s">
        <v>6360</v>
      </c>
      <c r="C2666" s="14">
        <v>42324.0</v>
      </c>
      <c r="D2666" s="9" t="s">
        <v>273</v>
      </c>
      <c r="E2666" s="9" t="s">
        <v>4666</v>
      </c>
      <c r="F2666" s="9" t="s">
        <v>6361</v>
      </c>
      <c r="G2666" s="13">
        <v>2004.0</v>
      </c>
      <c r="H2666" s="13">
        <v>52000.0</v>
      </c>
      <c r="I2666" s="13">
        <v>2.0</v>
      </c>
      <c r="J2666" s="13">
        <v>150000.0</v>
      </c>
      <c r="K2666" s="9" t="s">
        <v>3369</v>
      </c>
      <c r="L2666" s="13">
        <v>2.0</v>
      </c>
      <c r="M2666" s="9" t="s">
        <v>3374</v>
      </c>
      <c r="O2666" s="34"/>
    </row>
    <row r="2667">
      <c r="A2667" s="13">
        <v>56192.0</v>
      </c>
      <c r="B2667" s="9" t="s">
        <v>6362</v>
      </c>
      <c r="C2667" s="14">
        <v>42361.0</v>
      </c>
      <c r="D2667" s="9" t="s">
        <v>36</v>
      </c>
      <c r="E2667" s="9" t="s">
        <v>1067</v>
      </c>
      <c r="F2667" s="9" t="s">
        <v>4517</v>
      </c>
      <c r="G2667" s="13">
        <v>2013.0</v>
      </c>
      <c r="H2667" s="13">
        <v>30614.0</v>
      </c>
      <c r="I2667" s="13">
        <v>1.0</v>
      </c>
      <c r="J2667" s="13">
        <v>400000.0</v>
      </c>
      <c r="K2667" s="9" t="s">
        <v>3369</v>
      </c>
      <c r="L2667" s="13">
        <v>4.1</v>
      </c>
      <c r="M2667" s="9" t="s">
        <v>3374</v>
      </c>
      <c r="O2667" s="13">
        <v>412600.0</v>
      </c>
    </row>
    <row r="2668">
      <c r="A2668" s="13">
        <v>88747.0</v>
      </c>
      <c r="B2668" s="9" t="s">
        <v>6363</v>
      </c>
      <c r="C2668" s="14">
        <v>42344.0</v>
      </c>
      <c r="D2668" s="9" t="s">
        <v>64</v>
      </c>
      <c r="E2668" s="9" t="s">
        <v>174</v>
      </c>
      <c r="F2668" s="9" t="s">
        <v>3439</v>
      </c>
      <c r="G2668" s="13">
        <v>2010.0</v>
      </c>
      <c r="H2668" s="13">
        <v>84426.0</v>
      </c>
      <c r="I2668" s="13">
        <v>1.0</v>
      </c>
      <c r="J2668" s="13">
        <v>475000.0</v>
      </c>
      <c r="K2668" s="9" t="s">
        <v>3369</v>
      </c>
      <c r="L2668" s="13">
        <v>3.2</v>
      </c>
      <c r="M2668" s="9" t="s">
        <v>3372</v>
      </c>
      <c r="O2668" s="13">
        <v>376900.0</v>
      </c>
    </row>
    <row r="2669">
      <c r="A2669" s="34"/>
      <c r="B2669" s="9" t="s">
        <v>6364</v>
      </c>
      <c r="C2669" s="14">
        <v>42333.0</v>
      </c>
      <c r="D2669" s="9" t="s">
        <v>36</v>
      </c>
      <c r="E2669" s="9" t="s">
        <v>902</v>
      </c>
      <c r="F2669" s="9" t="s">
        <v>1027</v>
      </c>
      <c r="G2669" s="13">
        <v>2012.0</v>
      </c>
      <c r="H2669" s="13">
        <v>33423.0</v>
      </c>
      <c r="I2669" s="13">
        <v>1.0</v>
      </c>
      <c r="J2669" s="13">
        <v>400000.0</v>
      </c>
      <c r="K2669" s="9" t="s">
        <v>3369</v>
      </c>
      <c r="L2669" s="13">
        <v>1.0</v>
      </c>
      <c r="M2669" s="9" t="s">
        <v>3418</v>
      </c>
      <c r="O2669" s="13">
        <v>396600.0</v>
      </c>
    </row>
    <row r="2670">
      <c r="A2670" s="13">
        <v>87454.0</v>
      </c>
      <c r="B2670" s="9" t="s">
        <v>6365</v>
      </c>
      <c r="C2670" s="14">
        <v>42341.0</v>
      </c>
      <c r="D2670" s="9" t="s">
        <v>81</v>
      </c>
      <c r="E2670" s="9" t="s">
        <v>253</v>
      </c>
      <c r="F2670" s="9" t="s">
        <v>388</v>
      </c>
      <c r="G2670" s="13">
        <v>2013.0</v>
      </c>
      <c r="H2670" s="13">
        <v>8488.0</v>
      </c>
      <c r="I2670" s="13">
        <v>1.0</v>
      </c>
      <c r="J2670" s="13">
        <v>565000.0</v>
      </c>
      <c r="K2670" s="9" t="s">
        <v>3387</v>
      </c>
      <c r="L2670" s="13">
        <v>4.4</v>
      </c>
      <c r="M2670" s="9" t="s">
        <v>3370</v>
      </c>
      <c r="O2670" s="34"/>
    </row>
    <row r="2671">
      <c r="A2671" s="13">
        <v>111695.0</v>
      </c>
      <c r="B2671" s="9" t="s">
        <v>6366</v>
      </c>
      <c r="C2671" s="14">
        <v>42382.0</v>
      </c>
      <c r="D2671" s="9" t="s">
        <v>61</v>
      </c>
      <c r="E2671" s="9" t="s">
        <v>1903</v>
      </c>
      <c r="F2671" s="9" t="s">
        <v>1183</v>
      </c>
      <c r="G2671" s="13">
        <v>2009.0</v>
      </c>
      <c r="H2671" s="13">
        <v>36280.0</v>
      </c>
      <c r="I2671" s="13">
        <v>3.0</v>
      </c>
      <c r="J2671" s="13">
        <v>199000.0</v>
      </c>
      <c r="K2671" s="9" t="s">
        <v>3385</v>
      </c>
      <c r="L2671" s="13">
        <v>3.1</v>
      </c>
      <c r="M2671" s="9" t="s">
        <v>3370</v>
      </c>
      <c r="O2671" s="13">
        <v>139145.0</v>
      </c>
    </row>
    <row r="2672">
      <c r="A2672" s="13">
        <v>79842.0</v>
      </c>
      <c r="B2672" s="9" t="s">
        <v>6367</v>
      </c>
      <c r="C2672" s="14">
        <v>42329.0</v>
      </c>
      <c r="D2672" s="9" t="s">
        <v>61</v>
      </c>
      <c r="E2672" s="9" t="s">
        <v>202</v>
      </c>
      <c r="F2672" s="9" t="s">
        <v>172</v>
      </c>
      <c r="G2672" s="13">
        <v>2013.0</v>
      </c>
      <c r="H2672" s="13">
        <v>47900.0</v>
      </c>
      <c r="I2672" s="13">
        <v>1.0</v>
      </c>
      <c r="J2672" s="13">
        <v>610000.0</v>
      </c>
      <c r="K2672" s="9" t="s">
        <v>3369</v>
      </c>
      <c r="L2672" s="13">
        <v>4.0</v>
      </c>
      <c r="M2672" s="9" t="s">
        <v>3418</v>
      </c>
      <c r="N2672" s="13">
        <v>571866.0</v>
      </c>
      <c r="O2672" s="13">
        <v>557700.0</v>
      </c>
    </row>
    <row r="2673">
      <c r="A2673" s="13">
        <v>18965.0</v>
      </c>
      <c r="B2673" s="9" t="s">
        <v>6368</v>
      </c>
      <c r="C2673" s="14">
        <v>42269.0</v>
      </c>
      <c r="D2673" s="9" t="s">
        <v>25</v>
      </c>
      <c r="E2673" s="9" t="s">
        <v>6369</v>
      </c>
      <c r="F2673" s="9" t="s">
        <v>6370</v>
      </c>
      <c r="G2673" s="13">
        <v>2014.0</v>
      </c>
      <c r="H2673" s="13">
        <v>8486.0</v>
      </c>
      <c r="I2673" s="13">
        <v>1.0</v>
      </c>
      <c r="J2673" s="13">
        <v>1750000.0</v>
      </c>
      <c r="K2673" s="9" t="s">
        <v>3387</v>
      </c>
      <c r="L2673" s="13">
        <v>4.7</v>
      </c>
      <c r="M2673" s="9" t="s">
        <v>3374</v>
      </c>
      <c r="O2673" s="34"/>
    </row>
    <row r="2674">
      <c r="A2674" s="13">
        <v>16981.0</v>
      </c>
      <c r="B2674" s="9" t="s">
        <v>6371</v>
      </c>
      <c r="C2674" s="14">
        <v>42227.0</v>
      </c>
      <c r="D2674" s="9" t="s">
        <v>542</v>
      </c>
      <c r="E2674" s="9" t="s">
        <v>543</v>
      </c>
      <c r="F2674" s="9" t="s">
        <v>1061</v>
      </c>
      <c r="G2674" s="13">
        <v>2010.0</v>
      </c>
      <c r="H2674" s="13">
        <v>93282.0</v>
      </c>
      <c r="I2674" s="13">
        <v>1.0</v>
      </c>
      <c r="J2674" s="13">
        <v>390000.0</v>
      </c>
      <c r="K2674" s="9" t="s">
        <v>3369</v>
      </c>
      <c r="L2674" s="13">
        <v>2.3</v>
      </c>
      <c r="M2674" s="9" t="s">
        <v>3374</v>
      </c>
      <c r="O2674" s="13">
        <v>291100.0</v>
      </c>
    </row>
    <row r="2675">
      <c r="A2675" s="13">
        <v>97606.0</v>
      </c>
      <c r="B2675" s="9" t="s">
        <v>6372</v>
      </c>
      <c r="C2675" s="14">
        <v>42377.0</v>
      </c>
      <c r="D2675" s="9" t="s">
        <v>91</v>
      </c>
      <c r="E2675" s="9" t="s">
        <v>1442</v>
      </c>
      <c r="F2675" s="9" t="s">
        <v>2309</v>
      </c>
      <c r="G2675" s="13">
        <v>2005.0</v>
      </c>
      <c r="H2675" s="13">
        <v>76624.0</v>
      </c>
      <c r="I2675" s="13">
        <v>3.0</v>
      </c>
      <c r="J2675" s="13">
        <v>135000.0</v>
      </c>
      <c r="K2675" s="34"/>
      <c r="L2675" s="13">
        <v>2.0</v>
      </c>
      <c r="M2675" s="9" t="s">
        <v>3370</v>
      </c>
      <c r="O2675" s="13">
        <v>101235.0</v>
      </c>
    </row>
    <row r="2676">
      <c r="A2676" s="13">
        <v>78796.0</v>
      </c>
      <c r="B2676" s="9" t="s">
        <v>6373</v>
      </c>
      <c r="C2676" s="14">
        <v>42333.0</v>
      </c>
      <c r="D2676" s="9" t="s">
        <v>77</v>
      </c>
      <c r="E2676" s="9" t="s">
        <v>623</v>
      </c>
      <c r="F2676" s="9" t="s">
        <v>786</v>
      </c>
      <c r="G2676" s="13">
        <v>2012.0</v>
      </c>
      <c r="H2676" s="13">
        <v>57970.0</v>
      </c>
      <c r="I2676" s="13">
        <v>1.0</v>
      </c>
      <c r="J2676" s="13">
        <v>410000.0</v>
      </c>
      <c r="K2676" s="9" t="s">
        <v>3369</v>
      </c>
      <c r="L2676" s="13">
        <v>4.3</v>
      </c>
      <c r="M2676" s="9" t="s">
        <v>3374</v>
      </c>
      <c r="O2676" s="13">
        <v>432700.0</v>
      </c>
    </row>
    <row r="2677">
      <c r="A2677" s="13">
        <v>100076.0</v>
      </c>
      <c r="B2677" s="9" t="s">
        <v>6374</v>
      </c>
      <c r="C2677" s="14">
        <v>42356.0</v>
      </c>
      <c r="D2677" s="9" t="s">
        <v>61</v>
      </c>
      <c r="E2677" s="9" t="s">
        <v>202</v>
      </c>
      <c r="F2677" s="9" t="s">
        <v>172</v>
      </c>
      <c r="G2677" s="13">
        <v>2012.0</v>
      </c>
      <c r="H2677" s="13">
        <v>47148.0</v>
      </c>
      <c r="I2677" s="13">
        <v>1.0</v>
      </c>
      <c r="J2677" s="13">
        <v>650000.0</v>
      </c>
      <c r="K2677" s="34"/>
      <c r="L2677" s="13">
        <v>3.8</v>
      </c>
      <c r="M2677" s="9" t="s">
        <v>3370</v>
      </c>
      <c r="N2677" s="13">
        <v>519101.0</v>
      </c>
      <c r="O2677" s="13">
        <v>513900.0</v>
      </c>
    </row>
    <row r="2678">
      <c r="A2678" s="13">
        <v>211886.0</v>
      </c>
      <c r="B2678" s="9" t="s">
        <v>6375</v>
      </c>
      <c r="C2678" s="14">
        <v>42435.0</v>
      </c>
      <c r="D2678" s="9" t="s">
        <v>61</v>
      </c>
      <c r="E2678" s="9" t="s">
        <v>240</v>
      </c>
      <c r="F2678" s="9" t="s">
        <v>1605</v>
      </c>
      <c r="G2678" s="13">
        <v>2010.0</v>
      </c>
      <c r="H2678" s="13">
        <v>38271.0</v>
      </c>
      <c r="I2678" s="13">
        <v>1.0</v>
      </c>
      <c r="J2678" s="13">
        <v>480000.0</v>
      </c>
      <c r="K2678" s="9" t="s">
        <v>3369</v>
      </c>
      <c r="L2678" s="13">
        <v>3.3</v>
      </c>
      <c r="M2678" s="9" t="s">
        <v>3372</v>
      </c>
      <c r="N2678" s="13">
        <v>402308.0</v>
      </c>
      <c r="O2678" s="13">
        <v>380300.0</v>
      </c>
    </row>
    <row r="2679">
      <c r="A2679" s="13">
        <v>63549.0</v>
      </c>
      <c r="B2679" s="9" t="s">
        <v>6376</v>
      </c>
      <c r="C2679" s="14">
        <v>42311.0</v>
      </c>
      <c r="D2679" s="9" t="s">
        <v>91</v>
      </c>
      <c r="E2679" s="9" t="s">
        <v>243</v>
      </c>
      <c r="F2679" s="9" t="s">
        <v>136</v>
      </c>
      <c r="G2679" s="13">
        <v>2010.0</v>
      </c>
      <c r="H2679" s="13">
        <v>44159.0</v>
      </c>
      <c r="I2679" s="13">
        <v>2.0</v>
      </c>
      <c r="J2679" s="13">
        <v>680000.0</v>
      </c>
      <c r="K2679" s="9" t="s">
        <v>3369</v>
      </c>
      <c r="L2679" s="13">
        <v>4.2</v>
      </c>
      <c r="M2679" s="9" t="s">
        <v>3370</v>
      </c>
      <c r="O2679" s="34"/>
    </row>
    <row r="2680">
      <c r="A2680" s="13">
        <v>19324.0</v>
      </c>
      <c r="B2680" s="9" t="s">
        <v>6377</v>
      </c>
      <c r="C2680" s="14">
        <v>42275.0</v>
      </c>
      <c r="D2680" s="9" t="s">
        <v>61</v>
      </c>
      <c r="E2680" s="9" t="s">
        <v>202</v>
      </c>
      <c r="F2680" s="9" t="s">
        <v>143</v>
      </c>
      <c r="G2680" s="13">
        <v>2014.0</v>
      </c>
      <c r="H2680" s="13">
        <v>16332.0</v>
      </c>
      <c r="I2680" s="13">
        <v>1.0</v>
      </c>
      <c r="J2680" s="13">
        <v>630000.0</v>
      </c>
      <c r="K2680" s="9" t="s">
        <v>3369</v>
      </c>
      <c r="L2680" s="13">
        <v>4.5</v>
      </c>
      <c r="M2680" s="9" t="s">
        <v>3374</v>
      </c>
      <c r="N2680" s="13">
        <v>591143.0</v>
      </c>
      <c r="O2680" s="13">
        <v>619400.0</v>
      </c>
    </row>
    <row r="2681">
      <c r="A2681" s="13">
        <v>18415.0</v>
      </c>
      <c r="B2681" s="9" t="s">
        <v>6378</v>
      </c>
      <c r="C2681" s="14">
        <v>42256.0</v>
      </c>
      <c r="D2681" s="9" t="s">
        <v>81</v>
      </c>
      <c r="E2681" s="9" t="s">
        <v>82</v>
      </c>
      <c r="F2681" s="9" t="s">
        <v>294</v>
      </c>
      <c r="G2681" s="13">
        <v>2011.0</v>
      </c>
      <c r="H2681" s="13">
        <v>61325.0</v>
      </c>
      <c r="I2681" s="13">
        <v>1.0</v>
      </c>
      <c r="J2681" s="13">
        <v>700000.0</v>
      </c>
      <c r="K2681" s="9" t="s">
        <v>3369</v>
      </c>
      <c r="L2681" s="13">
        <v>3.0</v>
      </c>
      <c r="M2681" s="9" t="s">
        <v>3374</v>
      </c>
      <c r="O2681" s="13">
        <v>573700.0</v>
      </c>
    </row>
    <row r="2682">
      <c r="A2682" s="13">
        <v>20746.0</v>
      </c>
      <c r="B2682" s="9" t="s">
        <v>6379</v>
      </c>
      <c r="C2682" s="14">
        <v>42288.0</v>
      </c>
      <c r="D2682" s="9" t="s">
        <v>81</v>
      </c>
      <c r="E2682" s="9" t="s">
        <v>421</v>
      </c>
      <c r="F2682" s="9" t="s">
        <v>4370</v>
      </c>
      <c r="G2682" s="13">
        <v>2009.0</v>
      </c>
      <c r="H2682" s="13">
        <v>79914.0</v>
      </c>
      <c r="I2682" s="13">
        <v>2.0</v>
      </c>
      <c r="J2682" s="13">
        <v>1000000.0</v>
      </c>
      <c r="K2682" s="9" t="s">
        <v>3369</v>
      </c>
      <c r="L2682" s="13">
        <v>3.2</v>
      </c>
      <c r="M2682" s="9" t="s">
        <v>3370</v>
      </c>
      <c r="O2682" s="13">
        <v>758070.0</v>
      </c>
    </row>
    <row r="2683">
      <c r="A2683" s="13">
        <v>101862.0</v>
      </c>
      <c r="B2683" s="9" t="s">
        <v>6380</v>
      </c>
      <c r="C2683" s="14">
        <v>42364.0</v>
      </c>
      <c r="D2683" s="9" t="s">
        <v>91</v>
      </c>
      <c r="E2683" s="9" t="s">
        <v>92</v>
      </c>
      <c r="F2683" s="9" t="s">
        <v>124</v>
      </c>
      <c r="G2683" s="13">
        <v>2012.0</v>
      </c>
      <c r="H2683" s="13">
        <v>34536.0</v>
      </c>
      <c r="I2683" s="13">
        <v>1.0</v>
      </c>
      <c r="J2683" s="13">
        <v>795000.0</v>
      </c>
      <c r="K2683" s="9" t="s">
        <v>3383</v>
      </c>
      <c r="L2683" s="13">
        <v>4.1</v>
      </c>
      <c r="M2683" s="9" t="s">
        <v>3370</v>
      </c>
      <c r="O2683" s="13">
        <v>864100.0</v>
      </c>
    </row>
    <row r="2684">
      <c r="A2684" s="13">
        <v>90244.0</v>
      </c>
      <c r="B2684" s="9" t="s">
        <v>6381</v>
      </c>
      <c r="C2684" s="14">
        <v>42339.0</v>
      </c>
      <c r="D2684" s="9" t="s">
        <v>64</v>
      </c>
      <c r="E2684" s="9" t="s">
        <v>98</v>
      </c>
      <c r="F2684" s="9" t="s">
        <v>486</v>
      </c>
      <c r="G2684" s="13">
        <v>2013.0</v>
      </c>
      <c r="H2684" s="13">
        <v>5969.0</v>
      </c>
      <c r="I2684" s="13">
        <v>1.0</v>
      </c>
      <c r="J2684" s="13">
        <v>550000.0</v>
      </c>
      <c r="K2684" s="9" t="s">
        <v>3387</v>
      </c>
      <c r="L2684" s="13">
        <v>4.1</v>
      </c>
      <c r="M2684" s="9" t="s">
        <v>3374</v>
      </c>
      <c r="O2684" s="34"/>
    </row>
    <row r="2685">
      <c r="A2685" s="13">
        <v>228539.0</v>
      </c>
      <c r="B2685" s="9" t="s">
        <v>6382</v>
      </c>
      <c r="C2685" s="14">
        <v>42456.0</v>
      </c>
      <c r="D2685" s="9" t="s">
        <v>273</v>
      </c>
      <c r="E2685" s="9" t="s">
        <v>2494</v>
      </c>
      <c r="F2685" s="9" t="s">
        <v>6357</v>
      </c>
      <c r="G2685" s="13">
        <v>2011.0</v>
      </c>
      <c r="H2685" s="13">
        <v>42666.0</v>
      </c>
      <c r="I2685" s="13">
        <v>1.0</v>
      </c>
      <c r="J2685" s="13">
        <v>300000.0</v>
      </c>
      <c r="K2685" s="9" t="s">
        <v>3383</v>
      </c>
      <c r="L2685" s="13">
        <v>2.8</v>
      </c>
      <c r="M2685" s="9" t="s">
        <v>3372</v>
      </c>
      <c r="O2685" s="13">
        <v>371500.0</v>
      </c>
    </row>
    <row r="2686">
      <c r="A2686" s="13">
        <v>118559.0</v>
      </c>
      <c r="B2686" s="9" t="s">
        <v>6383</v>
      </c>
      <c r="C2686" s="14">
        <v>42400.0</v>
      </c>
      <c r="D2686" s="9" t="s">
        <v>91</v>
      </c>
      <c r="E2686" s="9" t="s">
        <v>92</v>
      </c>
      <c r="F2686" s="9" t="s">
        <v>1318</v>
      </c>
      <c r="G2686" s="13">
        <v>2008.0</v>
      </c>
      <c r="H2686" s="13">
        <v>102330.0</v>
      </c>
      <c r="I2686" s="13">
        <v>3.0</v>
      </c>
      <c r="J2686" s="13">
        <v>300000.0</v>
      </c>
      <c r="K2686" s="9" t="s">
        <v>3369</v>
      </c>
      <c r="L2686" s="13">
        <v>2.8</v>
      </c>
      <c r="M2686" s="9" t="s">
        <v>3372</v>
      </c>
    </row>
    <row r="2687">
      <c r="A2687" s="13">
        <v>118794.0</v>
      </c>
      <c r="B2687" s="9" t="s">
        <v>6384</v>
      </c>
      <c r="C2687" s="14">
        <v>42396.0</v>
      </c>
      <c r="D2687" s="9" t="s">
        <v>273</v>
      </c>
      <c r="E2687" s="9" t="s">
        <v>2225</v>
      </c>
      <c r="F2687" s="9" t="s">
        <v>2470</v>
      </c>
      <c r="G2687" s="13">
        <v>2011.0</v>
      </c>
      <c r="H2687" s="13">
        <v>42539.0</v>
      </c>
      <c r="I2687" s="13">
        <v>1.0</v>
      </c>
      <c r="J2687" s="13">
        <v>93000.0</v>
      </c>
      <c r="K2687" s="9" t="s">
        <v>3369</v>
      </c>
      <c r="L2687" s="13">
        <v>3.2</v>
      </c>
      <c r="M2687" s="9" t="s">
        <v>3370</v>
      </c>
      <c r="O2687" s="13">
        <v>89100.0</v>
      </c>
    </row>
    <row r="2688">
      <c r="A2688" s="13">
        <v>227123.0</v>
      </c>
      <c r="B2688" s="9" t="s">
        <v>6385</v>
      </c>
      <c r="C2688" s="14">
        <v>42453.0</v>
      </c>
      <c r="D2688" s="9" t="s">
        <v>77</v>
      </c>
      <c r="E2688" s="9" t="s">
        <v>1289</v>
      </c>
      <c r="F2688" s="9" t="s">
        <v>5190</v>
      </c>
      <c r="G2688" s="13">
        <v>2011.0</v>
      </c>
      <c r="H2688" s="13">
        <v>36294.0</v>
      </c>
      <c r="I2688" s="13">
        <v>1.0</v>
      </c>
      <c r="J2688" s="13">
        <v>625000.0</v>
      </c>
      <c r="K2688" s="9" t="s">
        <v>3369</v>
      </c>
      <c r="L2688" s="13">
        <v>3.8</v>
      </c>
      <c r="M2688" s="9" t="s">
        <v>3370</v>
      </c>
      <c r="O2688" s="34"/>
    </row>
    <row r="2689">
      <c r="A2689" s="13">
        <v>89247.0</v>
      </c>
      <c r="B2689" s="9" t="s">
        <v>6386</v>
      </c>
      <c r="C2689" s="14">
        <v>42340.0</v>
      </c>
      <c r="D2689" s="9" t="s">
        <v>61</v>
      </c>
      <c r="E2689" s="9" t="s">
        <v>914</v>
      </c>
      <c r="F2689" s="9" t="s">
        <v>306</v>
      </c>
      <c r="G2689" s="13">
        <v>2010.0</v>
      </c>
      <c r="H2689" s="13">
        <v>25496.0</v>
      </c>
      <c r="I2689" s="13">
        <v>1.0</v>
      </c>
      <c r="J2689" s="13">
        <v>350000.0</v>
      </c>
      <c r="K2689" s="9" t="s">
        <v>3369</v>
      </c>
      <c r="L2689" s="13">
        <v>3.8</v>
      </c>
      <c r="M2689" s="9" t="s">
        <v>3370</v>
      </c>
      <c r="N2689" s="13">
        <v>292881.0</v>
      </c>
      <c r="O2689" s="13">
        <v>287800.0</v>
      </c>
    </row>
    <row r="2690">
      <c r="A2690" s="13">
        <v>77749.0</v>
      </c>
      <c r="B2690" s="9" t="s">
        <v>6387</v>
      </c>
      <c r="C2690" s="14">
        <v>42327.0</v>
      </c>
      <c r="D2690" s="9" t="s">
        <v>61</v>
      </c>
      <c r="E2690" s="9" t="s">
        <v>2074</v>
      </c>
      <c r="F2690" s="9" t="s">
        <v>2075</v>
      </c>
      <c r="G2690" s="13">
        <v>2004.0</v>
      </c>
      <c r="H2690" s="13">
        <v>75549.0</v>
      </c>
      <c r="I2690" s="13">
        <v>2.0</v>
      </c>
      <c r="J2690" s="13">
        <v>220000.0</v>
      </c>
      <c r="K2690" s="9" t="s">
        <v>3369</v>
      </c>
      <c r="L2690" s="13">
        <v>2.4</v>
      </c>
      <c r="M2690" s="9" t="s">
        <v>3370</v>
      </c>
      <c r="O2690" s="34"/>
    </row>
    <row r="2691">
      <c r="A2691" s="13">
        <v>21205.0</v>
      </c>
      <c r="B2691" s="9" t="s">
        <v>6388</v>
      </c>
      <c r="C2691" s="14">
        <v>42291.0</v>
      </c>
      <c r="D2691" s="9" t="s">
        <v>81</v>
      </c>
      <c r="E2691" s="9" t="s">
        <v>1059</v>
      </c>
      <c r="F2691" s="9" t="s">
        <v>6389</v>
      </c>
      <c r="G2691" s="13">
        <v>2010.0</v>
      </c>
      <c r="H2691" s="13">
        <v>73435.0</v>
      </c>
      <c r="I2691" s="13">
        <v>1.0</v>
      </c>
      <c r="J2691" s="13">
        <v>425000.0</v>
      </c>
      <c r="K2691" s="9" t="s">
        <v>3369</v>
      </c>
      <c r="L2691" s="13">
        <v>3.6</v>
      </c>
      <c r="M2691" s="9" t="s">
        <v>3374</v>
      </c>
      <c r="O2691" s="13">
        <v>386600.0</v>
      </c>
    </row>
    <row r="2692">
      <c r="A2692" s="13">
        <v>103165.0</v>
      </c>
      <c r="B2692" s="9" t="s">
        <v>6390</v>
      </c>
      <c r="C2692" s="14">
        <v>42362.0</v>
      </c>
      <c r="D2692" s="9" t="s">
        <v>61</v>
      </c>
      <c r="E2692" s="9" t="s">
        <v>1831</v>
      </c>
      <c r="F2692" s="9" t="s">
        <v>1839</v>
      </c>
      <c r="G2692" s="13">
        <v>2007.0</v>
      </c>
      <c r="H2692" s="13">
        <v>42678.0</v>
      </c>
      <c r="I2692" s="13">
        <v>1.0</v>
      </c>
      <c r="J2692" s="13">
        <v>215000.0</v>
      </c>
      <c r="K2692" s="9" t="s">
        <v>3369</v>
      </c>
      <c r="L2692" s="13">
        <v>3.3</v>
      </c>
      <c r="M2692" s="9" t="s">
        <v>3370</v>
      </c>
      <c r="N2692" s="13">
        <v>172764.0</v>
      </c>
      <c r="O2692" s="34"/>
    </row>
    <row r="2693">
      <c r="A2693" s="13">
        <v>119620.0</v>
      </c>
      <c r="B2693" s="9" t="s">
        <v>6391</v>
      </c>
      <c r="C2693" s="14">
        <v>42398.0</v>
      </c>
      <c r="D2693" s="9" t="s">
        <v>91</v>
      </c>
      <c r="E2693" s="9" t="s">
        <v>258</v>
      </c>
      <c r="F2693" s="9" t="s">
        <v>389</v>
      </c>
      <c r="G2693" s="13">
        <v>2015.0</v>
      </c>
      <c r="H2693" s="13">
        <v>6738.0</v>
      </c>
      <c r="I2693" s="13">
        <v>1.0</v>
      </c>
      <c r="J2693" s="13">
        <v>580000.0</v>
      </c>
      <c r="K2693" s="9" t="s">
        <v>3369</v>
      </c>
      <c r="L2693" s="13">
        <v>4.7</v>
      </c>
      <c r="M2693" s="9" t="s">
        <v>3370</v>
      </c>
      <c r="O2693" s="34"/>
    </row>
    <row r="2694">
      <c r="A2694" s="13">
        <v>106940.0</v>
      </c>
      <c r="B2694" s="9" t="s">
        <v>6392</v>
      </c>
      <c r="C2694" s="14">
        <v>42373.0</v>
      </c>
      <c r="D2694" s="9" t="s">
        <v>13</v>
      </c>
      <c r="E2694" s="9" t="s">
        <v>30</v>
      </c>
      <c r="F2694" s="9" t="s">
        <v>2733</v>
      </c>
      <c r="G2694" s="13">
        <v>2011.0</v>
      </c>
      <c r="H2694" s="13">
        <v>75343.0</v>
      </c>
      <c r="I2694" s="13">
        <v>1.0</v>
      </c>
      <c r="J2694" s="13">
        <v>1000000.0</v>
      </c>
      <c r="K2694" s="9" t="s">
        <v>3383</v>
      </c>
      <c r="L2694" s="13">
        <v>3.6</v>
      </c>
      <c r="M2694" s="9" t="s">
        <v>3372</v>
      </c>
    </row>
    <row r="2695">
      <c r="A2695" s="13">
        <v>227134.0</v>
      </c>
      <c r="B2695" s="9" t="s">
        <v>6393</v>
      </c>
      <c r="C2695" s="14">
        <v>42455.0</v>
      </c>
      <c r="D2695" s="9" t="s">
        <v>77</v>
      </c>
      <c r="E2695" s="9" t="s">
        <v>3654</v>
      </c>
      <c r="F2695" s="9" t="s">
        <v>2757</v>
      </c>
      <c r="G2695" s="13">
        <v>2012.0</v>
      </c>
      <c r="H2695" s="13">
        <v>53178.0</v>
      </c>
      <c r="I2695" s="13">
        <v>1.0</v>
      </c>
      <c r="J2695" s="13">
        <v>630000.0</v>
      </c>
      <c r="K2695" s="9" t="s">
        <v>3369</v>
      </c>
      <c r="L2695" s="13">
        <v>3.3</v>
      </c>
      <c r="M2695" s="9" t="s">
        <v>3372</v>
      </c>
      <c r="O2695" s="13">
        <v>590000.0</v>
      </c>
    </row>
    <row r="2696">
      <c r="A2696" s="13">
        <v>66022.0</v>
      </c>
      <c r="B2696" s="9" t="s">
        <v>6394</v>
      </c>
      <c r="C2696" s="14">
        <v>42322.0</v>
      </c>
      <c r="D2696" s="9" t="s">
        <v>91</v>
      </c>
      <c r="E2696" s="9" t="s">
        <v>243</v>
      </c>
      <c r="F2696" s="9" t="s">
        <v>136</v>
      </c>
      <c r="G2696" s="13">
        <v>2011.0</v>
      </c>
      <c r="H2696" s="13">
        <v>38995.0</v>
      </c>
      <c r="I2696" s="13">
        <v>1.0</v>
      </c>
      <c r="J2696" s="13">
        <v>500000.0</v>
      </c>
      <c r="K2696" s="9" t="s">
        <v>3369</v>
      </c>
      <c r="L2696" s="13">
        <v>4.0</v>
      </c>
      <c r="M2696" s="9" t="s">
        <v>3374</v>
      </c>
      <c r="O2696" s="13">
        <v>627700.0</v>
      </c>
    </row>
    <row r="2697">
      <c r="A2697" s="13">
        <v>72511.0</v>
      </c>
      <c r="B2697" s="9" t="s">
        <v>6395</v>
      </c>
      <c r="C2697" s="14">
        <v>42321.0</v>
      </c>
      <c r="D2697" s="9" t="s">
        <v>77</v>
      </c>
      <c r="E2697" s="9" t="s">
        <v>4842</v>
      </c>
      <c r="F2697" s="9" t="s">
        <v>2009</v>
      </c>
      <c r="G2697" s="13">
        <v>2007.0</v>
      </c>
      <c r="H2697" s="13">
        <v>86780.0</v>
      </c>
      <c r="I2697" s="13">
        <v>2.0</v>
      </c>
      <c r="J2697" s="13">
        <v>245000.0</v>
      </c>
      <c r="K2697" s="9" t="s">
        <v>3385</v>
      </c>
      <c r="L2697" s="13">
        <v>2.7</v>
      </c>
      <c r="M2697" s="9" t="s">
        <v>3374</v>
      </c>
      <c r="O2697" s="34"/>
    </row>
    <row r="2698">
      <c r="A2698" s="13">
        <v>90695.0</v>
      </c>
      <c r="B2698" s="9" t="s">
        <v>6396</v>
      </c>
      <c r="C2698" s="14">
        <v>42342.0</v>
      </c>
      <c r="D2698" s="9" t="s">
        <v>81</v>
      </c>
      <c r="E2698" s="9" t="s">
        <v>82</v>
      </c>
      <c r="F2698" s="9" t="s">
        <v>541</v>
      </c>
      <c r="G2698" s="13">
        <v>2009.0</v>
      </c>
      <c r="H2698" s="13">
        <v>88931.0</v>
      </c>
      <c r="I2698" s="13">
        <v>2.0</v>
      </c>
      <c r="J2698" s="13">
        <v>525000.0</v>
      </c>
      <c r="K2698" s="9" t="s">
        <v>3376</v>
      </c>
      <c r="L2698" s="13">
        <v>3.4</v>
      </c>
      <c r="M2698" s="9" t="s">
        <v>3374</v>
      </c>
      <c r="O2698" s="13">
        <v>398430.0</v>
      </c>
    </row>
    <row r="2699">
      <c r="A2699" s="13">
        <v>123102.0</v>
      </c>
      <c r="B2699" s="9" t="s">
        <v>6397</v>
      </c>
      <c r="C2699" s="14">
        <v>42405.0</v>
      </c>
      <c r="D2699" s="9" t="s">
        <v>77</v>
      </c>
      <c r="E2699" s="9" t="s">
        <v>623</v>
      </c>
      <c r="F2699" s="9" t="s">
        <v>1431</v>
      </c>
      <c r="G2699" s="13">
        <v>2010.0</v>
      </c>
      <c r="H2699" s="13">
        <v>33348.0</v>
      </c>
      <c r="I2699" s="13">
        <v>2.0</v>
      </c>
      <c r="J2699" s="13">
        <v>320000.0</v>
      </c>
      <c r="K2699" s="9" t="s">
        <v>3383</v>
      </c>
      <c r="L2699" s="13">
        <v>3.8</v>
      </c>
      <c r="M2699" s="9" t="s">
        <v>3370</v>
      </c>
      <c r="O2699" s="13">
        <v>229230.0</v>
      </c>
    </row>
    <row r="2700">
      <c r="A2700" s="13">
        <v>132514.0</v>
      </c>
      <c r="B2700" s="9" t="s">
        <v>6398</v>
      </c>
      <c r="C2700" s="14">
        <v>42424.0</v>
      </c>
      <c r="D2700" s="9" t="s">
        <v>61</v>
      </c>
      <c r="E2700" s="9" t="s">
        <v>598</v>
      </c>
      <c r="F2700" s="9" t="s">
        <v>661</v>
      </c>
      <c r="G2700" s="13">
        <v>2014.0</v>
      </c>
      <c r="H2700" s="13">
        <v>17796.0</v>
      </c>
      <c r="I2700" s="13">
        <v>1.0</v>
      </c>
      <c r="J2700" s="13">
        <v>480000.0</v>
      </c>
      <c r="K2700" s="9" t="s">
        <v>3369</v>
      </c>
      <c r="L2700" s="13">
        <v>4.2</v>
      </c>
      <c r="M2700" s="9" t="s">
        <v>3370</v>
      </c>
      <c r="O2700" s="13">
        <v>433900.0</v>
      </c>
    </row>
    <row r="2701">
      <c r="A2701" s="13">
        <v>77636.0</v>
      </c>
      <c r="B2701" s="9" t="s">
        <v>6399</v>
      </c>
      <c r="C2701" s="14">
        <v>42327.0</v>
      </c>
      <c r="D2701" s="9" t="s">
        <v>91</v>
      </c>
      <c r="E2701" s="9" t="s">
        <v>258</v>
      </c>
      <c r="F2701" s="9" t="s">
        <v>6400</v>
      </c>
      <c r="G2701" s="13">
        <v>2015.0</v>
      </c>
      <c r="H2701" s="13">
        <v>6136.0</v>
      </c>
      <c r="I2701" s="13">
        <v>1.0</v>
      </c>
      <c r="J2701" s="13">
        <v>570000.0</v>
      </c>
      <c r="K2701" s="9" t="s">
        <v>3387</v>
      </c>
      <c r="L2701" s="13">
        <v>4.8</v>
      </c>
      <c r="M2701" s="9" t="s">
        <v>3418</v>
      </c>
      <c r="O2701" s="34"/>
    </row>
    <row r="2702">
      <c r="A2702" s="13">
        <v>90248.0</v>
      </c>
      <c r="B2702" s="9" t="s">
        <v>6401</v>
      </c>
      <c r="C2702" s="14">
        <v>42340.0</v>
      </c>
      <c r="D2702" s="9" t="s">
        <v>91</v>
      </c>
      <c r="E2702" s="9" t="s">
        <v>907</v>
      </c>
      <c r="F2702" s="9" t="s">
        <v>847</v>
      </c>
      <c r="G2702" s="13">
        <v>2008.0</v>
      </c>
      <c r="H2702" s="13">
        <v>87180.0</v>
      </c>
      <c r="I2702" s="13">
        <v>2.0</v>
      </c>
      <c r="J2702" s="13">
        <v>250000.0</v>
      </c>
      <c r="K2702" s="9" t="s">
        <v>3369</v>
      </c>
      <c r="L2702" s="13">
        <v>3.4</v>
      </c>
      <c r="M2702" s="9" t="s">
        <v>3374</v>
      </c>
      <c r="N2702" s="13">
        <v>227195.0</v>
      </c>
      <c r="O2702" s="13">
        <v>200610.0</v>
      </c>
    </row>
    <row r="2703">
      <c r="A2703" s="13">
        <v>115490.0</v>
      </c>
      <c r="B2703" s="9" t="s">
        <v>6402</v>
      </c>
      <c r="C2703" s="14">
        <v>42391.0</v>
      </c>
      <c r="D2703" s="9" t="s">
        <v>25</v>
      </c>
      <c r="E2703" s="9" t="s">
        <v>195</v>
      </c>
      <c r="F2703" s="9" t="s">
        <v>221</v>
      </c>
      <c r="G2703" s="13">
        <v>2012.0</v>
      </c>
      <c r="H2703" s="13">
        <v>43340.0</v>
      </c>
      <c r="I2703" s="13">
        <v>1.0</v>
      </c>
      <c r="J2703" s="13">
        <v>670000.0</v>
      </c>
      <c r="K2703" s="9" t="s">
        <v>3383</v>
      </c>
      <c r="L2703" s="13">
        <v>4.0</v>
      </c>
      <c r="M2703" s="9" t="s">
        <v>3370</v>
      </c>
      <c r="O2703" s="34"/>
    </row>
    <row r="2704">
      <c r="A2704" s="13">
        <v>116186.0</v>
      </c>
      <c r="B2704" s="9" t="s">
        <v>6403</v>
      </c>
      <c r="C2704" s="14">
        <v>42390.0</v>
      </c>
      <c r="D2704" s="9" t="s">
        <v>13</v>
      </c>
      <c r="E2704" s="9" t="s">
        <v>30</v>
      </c>
      <c r="F2704" s="9" t="s">
        <v>6404</v>
      </c>
      <c r="G2704" s="13">
        <v>2013.0</v>
      </c>
      <c r="H2704" s="13">
        <v>46141.0</v>
      </c>
      <c r="I2704" s="13">
        <v>1.0</v>
      </c>
      <c r="J2704" s="13">
        <v>1200000.0</v>
      </c>
      <c r="K2704" s="9" t="s">
        <v>3387</v>
      </c>
      <c r="L2704" s="13">
        <v>4.2</v>
      </c>
      <c r="M2704" s="9" t="s">
        <v>3374</v>
      </c>
      <c r="O2704" s="13">
        <v>970000.0</v>
      </c>
    </row>
    <row r="2705">
      <c r="A2705" s="13">
        <v>227594.0</v>
      </c>
      <c r="B2705" s="9" t="s">
        <v>6405</v>
      </c>
      <c r="C2705" s="14">
        <v>42456.0</v>
      </c>
      <c r="D2705" s="9" t="s">
        <v>91</v>
      </c>
      <c r="E2705" s="9" t="s">
        <v>1223</v>
      </c>
      <c r="F2705" s="9" t="s">
        <v>1620</v>
      </c>
      <c r="G2705" s="13">
        <v>2014.0</v>
      </c>
      <c r="H2705" s="13">
        <v>6497.0</v>
      </c>
      <c r="I2705" s="13">
        <v>1.0</v>
      </c>
      <c r="J2705" s="13">
        <v>350000.0</v>
      </c>
      <c r="K2705" s="9" t="s">
        <v>3369</v>
      </c>
      <c r="L2705" s="13">
        <v>4.5</v>
      </c>
      <c r="M2705" s="9" t="s">
        <v>3372</v>
      </c>
    </row>
    <row r="2706">
      <c r="A2706" s="13">
        <v>98244.0</v>
      </c>
      <c r="B2706" s="9" t="s">
        <v>6406</v>
      </c>
      <c r="C2706" s="14">
        <v>42353.0</v>
      </c>
      <c r="D2706" s="9" t="s">
        <v>91</v>
      </c>
      <c r="E2706" s="9" t="s">
        <v>1432</v>
      </c>
      <c r="F2706" s="9" t="s">
        <v>1443</v>
      </c>
      <c r="G2706" s="13">
        <v>2007.0</v>
      </c>
      <c r="H2706" s="13">
        <v>57502.0</v>
      </c>
      <c r="I2706" s="13">
        <v>2.0</v>
      </c>
      <c r="J2706" s="13">
        <v>255000.0</v>
      </c>
      <c r="K2706" s="9" t="s">
        <v>3383</v>
      </c>
      <c r="L2706" s="13">
        <v>3.5</v>
      </c>
      <c r="M2706" s="9" t="s">
        <v>3372</v>
      </c>
      <c r="O2706" s="13">
        <v>156240.0</v>
      </c>
    </row>
    <row r="2707">
      <c r="A2707" s="13">
        <v>228995.0</v>
      </c>
      <c r="B2707" s="9" t="s">
        <v>6407</v>
      </c>
      <c r="C2707" s="14">
        <v>42456.0</v>
      </c>
      <c r="D2707" s="9" t="s">
        <v>25</v>
      </c>
      <c r="E2707" s="9" t="s">
        <v>50</v>
      </c>
      <c r="F2707" s="9" t="s">
        <v>51</v>
      </c>
      <c r="G2707" s="13">
        <v>2013.0</v>
      </c>
      <c r="H2707" s="13">
        <v>39462.0</v>
      </c>
      <c r="I2707" s="13">
        <v>1.0</v>
      </c>
      <c r="J2707" s="13">
        <v>1100000.0</v>
      </c>
      <c r="K2707" s="9" t="s">
        <v>3369</v>
      </c>
      <c r="L2707" s="13">
        <v>4.3</v>
      </c>
      <c r="M2707" s="9" t="s">
        <v>3372</v>
      </c>
    </row>
    <row r="2708">
      <c r="A2708" s="13">
        <v>88737.0</v>
      </c>
      <c r="B2708" s="9" t="s">
        <v>6408</v>
      </c>
      <c r="C2708" s="14">
        <v>42344.0</v>
      </c>
      <c r="D2708" s="9" t="s">
        <v>61</v>
      </c>
      <c r="E2708" s="9" t="s">
        <v>202</v>
      </c>
      <c r="F2708" s="9" t="s">
        <v>1183</v>
      </c>
      <c r="G2708" s="13">
        <v>2005.0</v>
      </c>
      <c r="H2708" s="13">
        <v>20846.0</v>
      </c>
      <c r="I2708" s="13">
        <v>1.0</v>
      </c>
      <c r="J2708" s="13">
        <v>290000.0</v>
      </c>
      <c r="K2708" s="9" t="s">
        <v>3369</v>
      </c>
      <c r="L2708" s="13">
        <v>2.6</v>
      </c>
      <c r="M2708" s="9" t="s">
        <v>3374</v>
      </c>
      <c r="N2708" s="13">
        <v>233803.0</v>
      </c>
      <c r="O2708" s="13">
        <v>204500.0</v>
      </c>
    </row>
    <row r="2709">
      <c r="A2709" s="13">
        <v>95108.0</v>
      </c>
      <c r="B2709" s="9" t="s">
        <v>6409</v>
      </c>
      <c r="C2709" s="14">
        <v>42349.0</v>
      </c>
      <c r="D2709" s="9" t="s">
        <v>1593</v>
      </c>
      <c r="E2709" s="9" t="s">
        <v>1594</v>
      </c>
      <c r="F2709" s="9" t="s">
        <v>1595</v>
      </c>
      <c r="G2709" s="13">
        <v>2014.0</v>
      </c>
      <c r="H2709" s="13">
        <v>18162.0</v>
      </c>
      <c r="I2709" s="13">
        <v>2.0</v>
      </c>
      <c r="J2709" s="13">
        <v>370000.0</v>
      </c>
      <c r="K2709" s="9" t="s">
        <v>3369</v>
      </c>
      <c r="L2709" s="13">
        <v>4.7</v>
      </c>
      <c r="M2709" s="9" t="s">
        <v>3370</v>
      </c>
      <c r="O2709" s="13">
        <v>283050.0</v>
      </c>
    </row>
    <row r="2710">
      <c r="A2710" s="13">
        <v>228474.0</v>
      </c>
      <c r="B2710" s="9" t="s">
        <v>6410</v>
      </c>
      <c r="C2710" s="14">
        <v>42455.0</v>
      </c>
      <c r="D2710" s="9" t="s">
        <v>91</v>
      </c>
      <c r="E2710" s="9" t="s">
        <v>92</v>
      </c>
      <c r="F2710" s="9" t="s">
        <v>124</v>
      </c>
      <c r="G2710" s="13">
        <v>2011.0</v>
      </c>
      <c r="H2710" s="13">
        <v>69994.0</v>
      </c>
      <c r="I2710" s="13">
        <v>1.0</v>
      </c>
      <c r="J2710" s="13">
        <v>675000.0</v>
      </c>
      <c r="K2710" s="9" t="s">
        <v>3385</v>
      </c>
      <c r="L2710" s="13">
        <v>3.8</v>
      </c>
      <c r="M2710" s="9" t="s">
        <v>3372</v>
      </c>
      <c r="O2710" s="13">
        <v>767000.0</v>
      </c>
    </row>
    <row r="2711">
      <c r="A2711" s="13">
        <v>215155.0</v>
      </c>
      <c r="B2711" s="9" t="s">
        <v>6411</v>
      </c>
      <c r="C2711" s="14">
        <v>42436.0</v>
      </c>
      <c r="D2711" s="9" t="s">
        <v>64</v>
      </c>
      <c r="E2711" s="9" t="s">
        <v>98</v>
      </c>
      <c r="F2711" s="9" t="s">
        <v>6412</v>
      </c>
      <c r="G2711" s="13">
        <v>2015.0</v>
      </c>
      <c r="H2711" s="13">
        <v>7854.0</v>
      </c>
      <c r="I2711" s="13">
        <v>1.0</v>
      </c>
      <c r="J2711" s="13">
        <v>750000.0</v>
      </c>
      <c r="K2711" s="9" t="s">
        <v>3383</v>
      </c>
      <c r="L2711" s="13">
        <v>4.7</v>
      </c>
      <c r="M2711" s="9" t="s">
        <v>3372</v>
      </c>
    </row>
    <row r="2712">
      <c r="A2712" s="13">
        <v>225977.0</v>
      </c>
      <c r="B2712" s="9" t="s">
        <v>6413</v>
      </c>
      <c r="C2712" s="14">
        <v>42454.0</v>
      </c>
      <c r="D2712" s="9" t="s">
        <v>91</v>
      </c>
      <c r="E2712" s="9" t="s">
        <v>1220</v>
      </c>
      <c r="F2712" s="9" t="s">
        <v>1443</v>
      </c>
      <c r="G2712" s="13">
        <v>2004.0</v>
      </c>
      <c r="H2712" s="13">
        <v>58617.0</v>
      </c>
      <c r="I2712" s="13">
        <v>3.0</v>
      </c>
      <c r="J2712" s="13">
        <v>400000.0</v>
      </c>
      <c r="K2712" s="9" t="s">
        <v>3369</v>
      </c>
      <c r="L2712" s="13">
        <v>2.5</v>
      </c>
      <c r="M2712" s="9" t="s">
        <v>3372</v>
      </c>
      <c r="O2712" s="13">
        <v>214285.0</v>
      </c>
    </row>
    <row r="2713">
      <c r="A2713" s="13">
        <v>124007.0</v>
      </c>
      <c r="B2713" s="9" t="s">
        <v>6414</v>
      </c>
      <c r="C2713" s="14">
        <v>42407.0</v>
      </c>
      <c r="D2713" s="9" t="s">
        <v>32</v>
      </c>
      <c r="E2713" s="9" t="s">
        <v>178</v>
      </c>
      <c r="F2713" s="9" t="s">
        <v>3443</v>
      </c>
      <c r="G2713" s="13">
        <v>2010.0</v>
      </c>
      <c r="H2713" s="13">
        <v>80397.0</v>
      </c>
      <c r="I2713" s="13">
        <v>1.0</v>
      </c>
      <c r="J2713" s="13">
        <v>550000.0</v>
      </c>
      <c r="K2713" s="9" t="s">
        <v>3369</v>
      </c>
      <c r="L2713" s="13">
        <v>3.7</v>
      </c>
      <c r="M2713" s="9" t="s">
        <v>3372</v>
      </c>
      <c r="O2713" s="13">
        <v>435500.0</v>
      </c>
    </row>
    <row r="2714">
      <c r="A2714" s="13">
        <v>214366.0</v>
      </c>
      <c r="B2714" s="9" t="s">
        <v>6415</v>
      </c>
      <c r="C2714" s="14">
        <v>42433.0</v>
      </c>
      <c r="D2714" s="9" t="s">
        <v>273</v>
      </c>
      <c r="E2714" s="9" t="s">
        <v>2225</v>
      </c>
      <c r="F2714" s="9" t="s">
        <v>2743</v>
      </c>
      <c r="G2714" s="13">
        <v>2014.0</v>
      </c>
      <c r="H2714" s="13">
        <v>7887.0</v>
      </c>
      <c r="I2714" s="13">
        <v>1.0</v>
      </c>
      <c r="J2714" s="13">
        <v>195000.0</v>
      </c>
      <c r="K2714" s="9" t="s">
        <v>3383</v>
      </c>
      <c r="L2714" s="13">
        <v>4.5</v>
      </c>
      <c r="M2714" s="9" t="s">
        <v>3372</v>
      </c>
    </row>
    <row r="2715">
      <c r="A2715" s="13">
        <v>229182.0</v>
      </c>
      <c r="B2715" s="9" t="s">
        <v>6416</v>
      </c>
      <c r="C2715" s="14">
        <v>42456.0</v>
      </c>
      <c r="D2715" s="9" t="s">
        <v>61</v>
      </c>
      <c r="E2715" s="9" t="s">
        <v>202</v>
      </c>
      <c r="F2715" s="9" t="s">
        <v>306</v>
      </c>
      <c r="G2715" s="13">
        <v>2005.0</v>
      </c>
      <c r="H2715" s="13">
        <v>40438.0</v>
      </c>
      <c r="I2715" s="13">
        <v>2.0</v>
      </c>
      <c r="J2715" s="13">
        <v>300000.0</v>
      </c>
      <c r="K2715" s="9" t="s">
        <v>3369</v>
      </c>
      <c r="L2715" s="13">
        <v>2.4</v>
      </c>
      <c r="M2715" s="9" t="s">
        <v>3372</v>
      </c>
      <c r="N2715" s="13">
        <v>241181.0</v>
      </c>
      <c r="O2715" s="13">
        <v>197010.0</v>
      </c>
    </row>
    <row r="2716">
      <c r="A2716" s="13">
        <v>224625.0</v>
      </c>
      <c r="B2716" s="9" t="s">
        <v>6417</v>
      </c>
      <c r="C2716" s="14">
        <v>42451.0</v>
      </c>
      <c r="D2716" s="9" t="s">
        <v>77</v>
      </c>
      <c r="E2716" s="9" t="s">
        <v>2298</v>
      </c>
      <c r="F2716" s="9" t="s">
        <v>2299</v>
      </c>
      <c r="G2716" s="13">
        <v>2007.0</v>
      </c>
      <c r="H2716" s="13">
        <v>45743.0</v>
      </c>
      <c r="I2716" s="13">
        <v>2.0</v>
      </c>
      <c r="J2716" s="13">
        <v>199999.0</v>
      </c>
      <c r="K2716" s="9" t="s">
        <v>3369</v>
      </c>
      <c r="L2716" s="13">
        <v>2.6</v>
      </c>
      <c r="M2716" s="9" t="s">
        <v>3372</v>
      </c>
      <c r="N2716" s="13">
        <v>114863.0</v>
      </c>
      <c r="O2716" s="13">
        <v>126180.0</v>
      </c>
    </row>
    <row r="2717">
      <c r="A2717" s="13">
        <v>68836.0</v>
      </c>
      <c r="B2717" s="9" t="s">
        <v>6418</v>
      </c>
      <c r="C2717" s="14">
        <v>42315.0</v>
      </c>
      <c r="D2717" s="9" t="s">
        <v>273</v>
      </c>
      <c r="E2717" s="9" t="s">
        <v>2225</v>
      </c>
      <c r="F2717" s="9" t="s">
        <v>226</v>
      </c>
      <c r="G2717" s="13">
        <v>2009.0</v>
      </c>
      <c r="H2717" s="13">
        <v>52615.0</v>
      </c>
      <c r="I2717" s="13">
        <v>1.0</v>
      </c>
      <c r="J2717" s="13">
        <v>170000.0</v>
      </c>
      <c r="K2717" s="9" t="s">
        <v>3369</v>
      </c>
      <c r="L2717" s="13">
        <v>2.9</v>
      </c>
      <c r="M2717" s="9" t="s">
        <v>3370</v>
      </c>
      <c r="N2717" s="13">
        <v>76197.0</v>
      </c>
      <c r="O2717" s="13">
        <v>86500.0</v>
      </c>
    </row>
    <row r="2718">
      <c r="A2718" s="13">
        <v>77340.0</v>
      </c>
      <c r="B2718" s="9" t="s">
        <v>6419</v>
      </c>
      <c r="C2718" s="14">
        <v>42327.0</v>
      </c>
      <c r="D2718" s="9" t="s">
        <v>32</v>
      </c>
      <c r="E2718" s="9" t="s">
        <v>178</v>
      </c>
      <c r="F2718" s="9" t="s">
        <v>3443</v>
      </c>
      <c r="G2718" s="13">
        <v>2010.0</v>
      </c>
      <c r="H2718" s="13">
        <v>72768.0</v>
      </c>
      <c r="I2718" s="13">
        <v>1.0</v>
      </c>
      <c r="J2718" s="13">
        <v>540000.0</v>
      </c>
      <c r="K2718" s="9" t="s">
        <v>3383</v>
      </c>
      <c r="L2718" s="13">
        <v>3.9</v>
      </c>
      <c r="M2718" s="9" t="s">
        <v>3370</v>
      </c>
      <c r="O2718" s="13">
        <v>439600.0</v>
      </c>
    </row>
    <row r="2719">
      <c r="A2719" s="13">
        <v>114572.0</v>
      </c>
      <c r="B2719" s="9" t="s">
        <v>6420</v>
      </c>
      <c r="C2719" s="14">
        <v>42392.0</v>
      </c>
      <c r="D2719" s="9" t="s">
        <v>61</v>
      </c>
      <c r="E2719" s="9" t="s">
        <v>652</v>
      </c>
      <c r="F2719" s="9" t="s">
        <v>3496</v>
      </c>
      <c r="G2719" s="13">
        <v>2009.0</v>
      </c>
      <c r="H2719" s="13">
        <v>80321.0</v>
      </c>
      <c r="I2719" s="13">
        <v>1.0</v>
      </c>
      <c r="J2719" s="13">
        <v>300000.0</v>
      </c>
      <c r="K2719" s="9" t="s">
        <v>3369</v>
      </c>
      <c r="L2719" s="13">
        <v>3.2</v>
      </c>
      <c r="M2719" s="9" t="s">
        <v>3372</v>
      </c>
      <c r="N2719" s="13">
        <v>229368.0</v>
      </c>
      <c r="O2719" s="34"/>
    </row>
    <row r="2720">
      <c r="A2720" s="13">
        <v>136569.0</v>
      </c>
      <c r="B2720" s="9" t="s">
        <v>6421</v>
      </c>
      <c r="C2720" s="14">
        <v>42420.0</v>
      </c>
      <c r="D2720" s="9" t="s">
        <v>36</v>
      </c>
      <c r="E2720" s="9" t="s">
        <v>902</v>
      </c>
      <c r="F2720" s="9" t="s">
        <v>1027</v>
      </c>
      <c r="G2720" s="13">
        <v>2011.0</v>
      </c>
      <c r="H2720" s="13">
        <v>60916.0</v>
      </c>
      <c r="I2720" s="13">
        <v>1.0</v>
      </c>
      <c r="J2720" s="13">
        <v>310000.0</v>
      </c>
      <c r="K2720" s="9" t="s">
        <v>3383</v>
      </c>
      <c r="L2720" s="13">
        <v>4.0</v>
      </c>
      <c r="M2720" s="9" t="s">
        <v>3372</v>
      </c>
      <c r="O2720" s="13">
        <v>345700.0</v>
      </c>
    </row>
    <row r="2721">
      <c r="A2721" s="13">
        <v>22578.0</v>
      </c>
      <c r="B2721" s="9" t="s">
        <v>6422</v>
      </c>
      <c r="C2721" s="14">
        <v>42304.0</v>
      </c>
      <c r="D2721" s="9" t="s">
        <v>44</v>
      </c>
      <c r="E2721" s="9" t="s">
        <v>72</v>
      </c>
      <c r="F2721" s="9" t="s">
        <v>49</v>
      </c>
      <c r="G2721" s="13">
        <v>2014.0</v>
      </c>
      <c r="H2721" s="13">
        <v>31428.0</v>
      </c>
      <c r="I2721" s="13">
        <v>1.0</v>
      </c>
      <c r="J2721" s="13">
        <v>1170000.0</v>
      </c>
      <c r="K2721" s="9" t="s">
        <v>3385</v>
      </c>
      <c r="L2721" s="13">
        <v>4.5</v>
      </c>
      <c r="M2721" s="9" t="s">
        <v>3374</v>
      </c>
      <c r="O2721" s="13">
        <v>1094300.0</v>
      </c>
    </row>
    <row r="2722">
      <c r="A2722" s="13">
        <v>109717.0</v>
      </c>
      <c r="B2722" s="9" t="s">
        <v>6423</v>
      </c>
      <c r="C2722" s="14">
        <v>42378.0</v>
      </c>
      <c r="D2722" s="9" t="s">
        <v>25</v>
      </c>
      <c r="E2722" s="9" t="s">
        <v>119</v>
      </c>
      <c r="F2722" s="9" t="s">
        <v>4054</v>
      </c>
      <c r="G2722" s="13">
        <v>2011.0</v>
      </c>
      <c r="H2722" s="13">
        <v>43714.0</v>
      </c>
      <c r="I2722" s="13">
        <v>1.0</v>
      </c>
      <c r="J2722" s="13">
        <v>350000.0</v>
      </c>
      <c r="K2722" s="9" t="s">
        <v>3376</v>
      </c>
      <c r="L2722" s="13">
        <v>4.0</v>
      </c>
      <c r="M2722" s="9" t="s">
        <v>3374</v>
      </c>
      <c r="O2722" s="13">
        <v>393500.0</v>
      </c>
    </row>
    <row r="2723">
      <c r="A2723" s="13">
        <v>111499.0</v>
      </c>
      <c r="B2723" s="9" t="s">
        <v>6424</v>
      </c>
      <c r="C2723" s="14">
        <v>42381.0</v>
      </c>
      <c r="D2723" s="9" t="s">
        <v>61</v>
      </c>
      <c r="E2723" s="9" t="s">
        <v>202</v>
      </c>
      <c r="F2723" s="9" t="s">
        <v>266</v>
      </c>
      <c r="G2723" s="13">
        <v>2010.0</v>
      </c>
      <c r="H2723" s="13">
        <v>96463.0</v>
      </c>
      <c r="I2723" s="13">
        <v>1.0</v>
      </c>
      <c r="J2723" s="13">
        <v>450000.0</v>
      </c>
      <c r="K2723" s="9" t="s">
        <v>3383</v>
      </c>
      <c r="L2723" s="13">
        <v>3.2</v>
      </c>
      <c r="M2723" s="9" t="s">
        <v>3370</v>
      </c>
      <c r="O2723" s="13">
        <v>422800.0</v>
      </c>
    </row>
    <row r="2724">
      <c r="A2724" s="13">
        <v>100986.0</v>
      </c>
      <c r="B2724" s="9" t="s">
        <v>6425</v>
      </c>
      <c r="C2724" s="14">
        <v>42359.0</v>
      </c>
      <c r="D2724" s="9" t="s">
        <v>13</v>
      </c>
      <c r="E2724" s="9" t="s">
        <v>515</v>
      </c>
      <c r="F2724" s="9" t="s">
        <v>4330</v>
      </c>
      <c r="G2724" s="13">
        <v>2014.0</v>
      </c>
      <c r="H2724" s="13">
        <v>20864.0</v>
      </c>
      <c r="I2724" s="13">
        <v>1.0</v>
      </c>
      <c r="J2724" s="13">
        <v>760000.0</v>
      </c>
      <c r="K2724" s="9" t="s">
        <v>3385</v>
      </c>
      <c r="L2724" s="13">
        <v>4.7</v>
      </c>
      <c r="M2724" s="9" t="s">
        <v>3372</v>
      </c>
      <c r="O2724" s="13">
        <v>771100.0</v>
      </c>
    </row>
    <row r="2725">
      <c r="A2725" s="13">
        <v>17022.0</v>
      </c>
      <c r="B2725" s="9" t="s">
        <v>6426</v>
      </c>
      <c r="C2725" s="14">
        <v>42228.0</v>
      </c>
      <c r="D2725" s="9" t="s">
        <v>25</v>
      </c>
      <c r="E2725" s="9" t="s">
        <v>195</v>
      </c>
      <c r="F2725" s="9" t="s">
        <v>6427</v>
      </c>
      <c r="G2725" s="13">
        <v>2011.0</v>
      </c>
      <c r="H2725" s="13">
        <v>46079.0</v>
      </c>
      <c r="I2725" s="13">
        <v>2.0</v>
      </c>
      <c r="J2725" s="13">
        <v>625000.0</v>
      </c>
      <c r="K2725" s="9" t="s">
        <v>3376</v>
      </c>
      <c r="L2725" s="13">
        <v>2.0</v>
      </c>
      <c r="M2725" s="9" t="s">
        <v>3374</v>
      </c>
      <c r="O2725" s="34"/>
    </row>
    <row r="2726">
      <c r="A2726" s="13">
        <v>212592.0</v>
      </c>
      <c r="B2726" s="9" t="s">
        <v>6428</v>
      </c>
      <c r="C2726" s="14">
        <v>42432.0</v>
      </c>
      <c r="D2726" s="9" t="s">
        <v>77</v>
      </c>
      <c r="E2726" s="9" t="s">
        <v>623</v>
      </c>
      <c r="F2726" s="9" t="s">
        <v>1431</v>
      </c>
      <c r="G2726" s="13">
        <v>2014.0</v>
      </c>
      <c r="H2726" s="13">
        <v>10232.0</v>
      </c>
      <c r="I2726" s="13">
        <v>1.0</v>
      </c>
      <c r="J2726" s="13">
        <v>430000.0</v>
      </c>
      <c r="K2726" s="9" t="s">
        <v>3369</v>
      </c>
      <c r="L2726" s="13">
        <v>4.4</v>
      </c>
      <c r="M2726" s="9" t="s">
        <v>3372</v>
      </c>
      <c r="O2726" s="13">
        <v>412200.0</v>
      </c>
    </row>
    <row r="2727">
      <c r="A2727" s="13">
        <v>36030.0</v>
      </c>
      <c r="B2727" s="9" t="s">
        <v>6429</v>
      </c>
      <c r="C2727" s="14">
        <v>42317.0</v>
      </c>
      <c r="D2727" s="9" t="s">
        <v>91</v>
      </c>
      <c r="E2727" s="9" t="s">
        <v>92</v>
      </c>
      <c r="F2727" s="9" t="s">
        <v>2723</v>
      </c>
      <c r="G2727" s="13">
        <v>2009.0</v>
      </c>
      <c r="H2727" s="13">
        <v>61463.0</v>
      </c>
      <c r="I2727" s="13">
        <v>2.0</v>
      </c>
      <c r="J2727" s="13">
        <v>360000.0</v>
      </c>
      <c r="K2727" s="9" t="s">
        <v>3369</v>
      </c>
      <c r="L2727" s="13">
        <v>3.7</v>
      </c>
      <c r="M2727" s="9" t="s">
        <v>3374</v>
      </c>
      <c r="O2727" s="13">
        <v>329940.0</v>
      </c>
    </row>
    <row r="2728">
      <c r="A2728" s="13">
        <v>17374.0</v>
      </c>
      <c r="B2728" s="9" t="s">
        <v>6430</v>
      </c>
      <c r="C2728" s="14">
        <v>42235.0</v>
      </c>
      <c r="D2728" s="9" t="s">
        <v>91</v>
      </c>
      <c r="E2728" s="9" t="s">
        <v>92</v>
      </c>
      <c r="F2728" s="9" t="s">
        <v>1429</v>
      </c>
      <c r="G2728" s="13">
        <v>2010.0</v>
      </c>
      <c r="H2728" s="13">
        <v>51000.0</v>
      </c>
      <c r="I2728" s="13">
        <v>2.0</v>
      </c>
      <c r="J2728" s="13">
        <v>450000.0</v>
      </c>
      <c r="K2728" s="9" t="s">
        <v>3369</v>
      </c>
      <c r="L2728" s="13">
        <v>3.5</v>
      </c>
      <c r="M2728" s="9" t="s">
        <v>3374</v>
      </c>
      <c r="O2728" s="13">
        <v>331470.0</v>
      </c>
    </row>
    <row r="2729">
      <c r="A2729" s="13">
        <v>96521.0</v>
      </c>
      <c r="B2729" s="9" t="s">
        <v>6431</v>
      </c>
      <c r="C2729" s="14">
        <v>42354.0</v>
      </c>
      <c r="D2729" s="9" t="s">
        <v>91</v>
      </c>
      <c r="E2729" s="9" t="s">
        <v>92</v>
      </c>
      <c r="F2729" s="9" t="s">
        <v>229</v>
      </c>
      <c r="G2729" s="13">
        <v>2013.0</v>
      </c>
      <c r="H2729" s="13">
        <v>18481.0</v>
      </c>
      <c r="I2729" s="13">
        <v>1.0</v>
      </c>
      <c r="J2729" s="13">
        <v>950000.0</v>
      </c>
      <c r="K2729" s="9" t="s">
        <v>3376</v>
      </c>
      <c r="L2729" s="13">
        <v>4.2</v>
      </c>
      <c r="M2729" s="9" t="s">
        <v>3372</v>
      </c>
    </row>
    <row r="2730">
      <c r="A2730" s="13">
        <v>81073.0</v>
      </c>
      <c r="B2730" s="9" t="s">
        <v>6432</v>
      </c>
      <c r="C2730" s="14">
        <v>42331.0</v>
      </c>
      <c r="D2730" s="9" t="s">
        <v>81</v>
      </c>
      <c r="E2730" s="9" t="s">
        <v>476</v>
      </c>
      <c r="F2730" s="9" t="s">
        <v>6194</v>
      </c>
      <c r="G2730" s="13">
        <v>2012.0</v>
      </c>
      <c r="H2730" s="13">
        <v>6931.0</v>
      </c>
      <c r="I2730" s="13">
        <v>1.0</v>
      </c>
      <c r="J2730" s="13">
        <v>590000.0</v>
      </c>
      <c r="K2730" s="9" t="s">
        <v>3369</v>
      </c>
      <c r="L2730" s="13">
        <v>3.9</v>
      </c>
      <c r="M2730" s="9" t="s">
        <v>3370</v>
      </c>
      <c r="O2730" s="34"/>
    </row>
    <row r="2731">
      <c r="A2731" s="13">
        <v>107540.0</v>
      </c>
      <c r="B2731" s="9" t="s">
        <v>6433</v>
      </c>
      <c r="C2731" s="14">
        <v>42374.0</v>
      </c>
      <c r="D2731" s="9" t="s">
        <v>61</v>
      </c>
      <c r="E2731" s="9" t="s">
        <v>202</v>
      </c>
      <c r="F2731" s="9" t="s">
        <v>289</v>
      </c>
      <c r="G2731" s="13">
        <v>2007.0</v>
      </c>
      <c r="H2731" s="13">
        <v>99084.0</v>
      </c>
      <c r="I2731" s="13">
        <v>1.0</v>
      </c>
      <c r="J2731" s="13">
        <v>330000.0</v>
      </c>
      <c r="K2731" s="9" t="s">
        <v>3369</v>
      </c>
      <c r="L2731" s="13">
        <v>2.1</v>
      </c>
      <c r="M2731" s="9" t="s">
        <v>3372</v>
      </c>
      <c r="N2731" s="13">
        <v>273740.0</v>
      </c>
      <c r="O2731" s="13">
        <v>299400.0</v>
      </c>
    </row>
    <row r="2732">
      <c r="A2732" s="13">
        <v>214998.0</v>
      </c>
      <c r="B2732" s="9" t="s">
        <v>6434</v>
      </c>
      <c r="C2732" s="14">
        <v>42435.0</v>
      </c>
      <c r="D2732" s="9" t="s">
        <v>91</v>
      </c>
      <c r="E2732" s="9" t="s">
        <v>243</v>
      </c>
      <c r="F2732" s="9" t="s">
        <v>2774</v>
      </c>
      <c r="G2732" s="13">
        <v>2012.0</v>
      </c>
      <c r="H2732" s="13">
        <v>66012.0</v>
      </c>
      <c r="I2732" s="13">
        <v>1.0</v>
      </c>
      <c r="J2732" s="13">
        <v>525000.0</v>
      </c>
      <c r="K2732" s="9" t="s">
        <v>3376</v>
      </c>
      <c r="L2732" s="13">
        <v>4.1</v>
      </c>
      <c r="M2732" s="9" t="s">
        <v>3372</v>
      </c>
      <c r="O2732" s="13">
        <v>562700.0</v>
      </c>
    </row>
    <row r="2733">
      <c r="A2733" s="13">
        <v>116906.0</v>
      </c>
      <c r="B2733" s="9" t="s">
        <v>6435</v>
      </c>
      <c r="C2733" s="14">
        <v>42397.0</v>
      </c>
      <c r="D2733" s="9" t="s">
        <v>91</v>
      </c>
      <c r="E2733" s="9" t="s">
        <v>92</v>
      </c>
      <c r="F2733" s="9" t="s">
        <v>124</v>
      </c>
      <c r="G2733" s="13">
        <v>2013.0</v>
      </c>
      <c r="H2733" s="13">
        <v>54954.0</v>
      </c>
      <c r="I2733" s="13">
        <v>1.0</v>
      </c>
      <c r="J2733" s="13">
        <v>750000.0</v>
      </c>
      <c r="K2733" s="9" t="s">
        <v>3369</v>
      </c>
      <c r="L2733" s="13">
        <v>3.7</v>
      </c>
      <c r="M2733" s="9" t="s">
        <v>3370</v>
      </c>
      <c r="O2733" s="13">
        <v>911200.0</v>
      </c>
    </row>
    <row r="2734">
      <c r="A2734" s="13">
        <v>74681.0</v>
      </c>
      <c r="B2734" s="9" t="s">
        <v>6436</v>
      </c>
      <c r="C2734" s="14">
        <v>42329.0</v>
      </c>
      <c r="D2734" s="9" t="s">
        <v>61</v>
      </c>
      <c r="E2734" s="9" t="s">
        <v>216</v>
      </c>
      <c r="F2734" s="9" t="s">
        <v>143</v>
      </c>
      <c r="G2734" s="13">
        <v>2013.0</v>
      </c>
      <c r="H2734" s="13">
        <v>10487.0</v>
      </c>
      <c r="I2734" s="13">
        <v>1.0</v>
      </c>
      <c r="J2734" s="13">
        <v>725000.0</v>
      </c>
      <c r="K2734" s="9" t="s">
        <v>3376</v>
      </c>
      <c r="L2734" s="13">
        <v>4.3</v>
      </c>
      <c r="M2734" s="9" t="s">
        <v>3370</v>
      </c>
      <c r="N2734" s="13">
        <v>609401.0</v>
      </c>
      <c r="O2734" s="13">
        <v>628700.0</v>
      </c>
    </row>
    <row r="2735">
      <c r="A2735" s="13">
        <v>107158.0</v>
      </c>
      <c r="B2735" s="9" t="s">
        <v>6437</v>
      </c>
      <c r="C2735" s="14">
        <v>42373.0</v>
      </c>
      <c r="D2735" s="9" t="s">
        <v>77</v>
      </c>
      <c r="E2735" s="9" t="s">
        <v>623</v>
      </c>
      <c r="F2735" s="9" t="s">
        <v>786</v>
      </c>
      <c r="G2735" s="13">
        <v>2015.0</v>
      </c>
      <c r="H2735" s="13">
        <v>10420.0</v>
      </c>
      <c r="I2735" s="13">
        <v>1.0</v>
      </c>
      <c r="J2735" s="13">
        <v>570000.0</v>
      </c>
      <c r="K2735" s="9" t="s">
        <v>3369</v>
      </c>
      <c r="L2735" s="13">
        <v>4.6</v>
      </c>
      <c r="M2735" s="9" t="s">
        <v>3370</v>
      </c>
      <c r="O2735" s="13">
        <v>595900.0</v>
      </c>
    </row>
    <row r="2736">
      <c r="A2736" s="13">
        <v>19239.0</v>
      </c>
      <c r="B2736" s="9" t="s">
        <v>6438</v>
      </c>
      <c r="C2736" s="14">
        <v>42274.0</v>
      </c>
      <c r="D2736" s="9" t="s">
        <v>61</v>
      </c>
      <c r="E2736" s="9" t="s">
        <v>1211</v>
      </c>
      <c r="F2736" s="9" t="s">
        <v>203</v>
      </c>
      <c r="G2736" s="13">
        <v>2013.0</v>
      </c>
      <c r="H2736" s="13">
        <v>7944.0</v>
      </c>
      <c r="I2736" s="13">
        <v>1.0</v>
      </c>
      <c r="J2736" s="13">
        <v>350000.0</v>
      </c>
      <c r="K2736" s="9" t="s">
        <v>3385</v>
      </c>
      <c r="L2736" s="13">
        <v>4.3</v>
      </c>
      <c r="M2736" s="9" t="s">
        <v>3374</v>
      </c>
      <c r="O2736" s="34"/>
    </row>
    <row r="2737">
      <c r="A2737" s="13">
        <v>220315.0</v>
      </c>
      <c r="B2737" s="9" t="s">
        <v>6439</v>
      </c>
      <c r="C2737" s="14">
        <v>42446.0</v>
      </c>
      <c r="D2737" s="9" t="s">
        <v>91</v>
      </c>
      <c r="E2737" s="9" t="s">
        <v>92</v>
      </c>
      <c r="F2737" s="9" t="s">
        <v>124</v>
      </c>
      <c r="G2737" s="13">
        <v>2012.0</v>
      </c>
      <c r="H2737" s="13">
        <v>52054.0</v>
      </c>
      <c r="I2737" s="13">
        <v>1.0</v>
      </c>
      <c r="J2737" s="13">
        <v>820000.0</v>
      </c>
      <c r="K2737" s="9" t="s">
        <v>3369</v>
      </c>
      <c r="L2737" s="13">
        <v>3.3</v>
      </c>
      <c r="M2737" s="9" t="s">
        <v>3372</v>
      </c>
      <c r="O2737" s="13">
        <v>853900.0</v>
      </c>
    </row>
    <row r="2738">
      <c r="A2738" s="13">
        <v>54282.0</v>
      </c>
      <c r="B2738" s="35" t="s">
        <v>6440</v>
      </c>
      <c r="C2738" s="14">
        <v>42314.0</v>
      </c>
      <c r="D2738" s="9" t="s">
        <v>91</v>
      </c>
      <c r="E2738" s="9" t="s">
        <v>1432</v>
      </c>
      <c r="F2738" s="9" t="s">
        <v>1120</v>
      </c>
      <c r="G2738" s="13">
        <v>2009.0</v>
      </c>
      <c r="H2738" s="13">
        <v>40669.0</v>
      </c>
      <c r="I2738" s="13">
        <v>1.0</v>
      </c>
      <c r="J2738" s="13">
        <v>250000.0</v>
      </c>
      <c r="K2738" s="9" t="s">
        <v>3369</v>
      </c>
      <c r="L2738" s="13">
        <v>2.9</v>
      </c>
      <c r="M2738" s="9" t="s">
        <v>3370</v>
      </c>
      <c r="O2738" s="34"/>
    </row>
    <row r="2739">
      <c r="A2739" s="13">
        <v>108394.0</v>
      </c>
      <c r="B2739" s="9" t="s">
        <v>6441</v>
      </c>
      <c r="C2739" s="14">
        <v>42374.0</v>
      </c>
      <c r="D2739" s="9" t="s">
        <v>91</v>
      </c>
      <c r="E2739" s="9" t="s">
        <v>258</v>
      </c>
      <c r="F2739" s="9" t="s">
        <v>389</v>
      </c>
      <c r="G2739" s="13">
        <v>2013.0</v>
      </c>
      <c r="H2739" s="13">
        <v>10357.0</v>
      </c>
      <c r="I2739" s="13">
        <v>1.0</v>
      </c>
      <c r="J2739" s="13">
        <v>510000.0</v>
      </c>
      <c r="K2739" s="9" t="s">
        <v>3385</v>
      </c>
      <c r="L2739" s="13">
        <v>4.3</v>
      </c>
      <c r="M2739" s="9" t="s">
        <v>3370</v>
      </c>
      <c r="O2739" s="13">
        <v>492400.0</v>
      </c>
    </row>
    <row r="2740">
      <c r="A2740" s="13">
        <v>68993.0</v>
      </c>
      <c r="B2740" s="9" t="s">
        <v>6442</v>
      </c>
      <c r="C2740" s="14">
        <v>42317.0</v>
      </c>
      <c r="D2740" s="9" t="s">
        <v>61</v>
      </c>
      <c r="E2740" s="9" t="s">
        <v>652</v>
      </c>
      <c r="F2740" s="9" t="s">
        <v>1844</v>
      </c>
      <c r="G2740" s="13">
        <v>2005.0</v>
      </c>
      <c r="H2740" s="13">
        <v>50866.0</v>
      </c>
      <c r="I2740" s="13">
        <v>3.0</v>
      </c>
      <c r="J2740" s="13">
        <v>195000.0</v>
      </c>
      <c r="K2740" s="9" t="s">
        <v>3369</v>
      </c>
      <c r="L2740" s="13">
        <v>2.4</v>
      </c>
      <c r="M2740" s="9" t="s">
        <v>3370</v>
      </c>
      <c r="N2740" s="13">
        <v>169681.0</v>
      </c>
      <c r="O2740" s="13">
        <v>119680.0</v>
      </c>
    </row>
    <row r="2741">
      <c r="A2741" s="13">
        <v>16548.0</v>
      </c>
      <c r="B2741" s="9" t="s">
        <v>6443</v>
      </c>
      <c r="C2741" s="14">
        <v>42208.0</v>
      </c>
      <c r="D2741" s="9" t="s">
        <v>91</v>
      </c>
      <c r="E2741" s="9" t="s">
        <v>907</v>
      </c>
      <c r="F2741" s="9" t="s">
        <v>847</v>
      </c>
      <c r="G2741" s="13">
        <v>2009.0</v>
      </c>
      <c r="H2741" s="13">
        <v>31900.0</v>
      </c>
      <c r="I2741" s="13">
        <v>1.0</v>
      </c>
      <c r="J2741" s="13">
        <v>325000.0</v>
      </c>
      <c r="K2741" s="9" t="s">
        <v>3369</v>
      </c>
      <c r="L2741" s="13">
        <v>3.4</v>
      </c>
      <c r="M2741" s="9" t="s">
        <v>3374</v>
      </c>
      <c r="N2741" s="13">
        <v>261866.0</v>
      </c>
      <c r="O2741" s="13">
        <v>262200.0</v>
      </c>
    </row>
    <row r="2742">
      <c r="A2742" s="13">
        <v>21035.0</v>
      </c>
      <c r="B2742" s="9" t="s">
        <v>6444</v>
      </c>
      <c r="C2742" s="14">
        <v>42290.0</v>
      </c>
      <c r="D2742" s="9" t="s">
        <v>61</v>
      </c>
      <c r="E2742" s="9" t="s">
        <v>2106</v>
      </c>
      <c r="F2742" s="9" t="s">
        <v>1844</v>
      </c>
      <c r="G2742" s="13">
        <v>2005.0</v>
      </c>
      <c r="H2742" s="13">
        <v>68028.0</v>
      </c>
      <c r="I2742" s="13">
        <v>1.0</v>
      </c>
      <c r="J2742" s="13">
        <v>180000.0</v>
      </c>
      <c r="K2742" s="9" t="s">
        <v>3385</v>
      </c>
      <c r="L2742" s="13">
        <v>2.3</v>
      </c>
      <c r="M2742" s="9" t="s">
        <v>3374</v>
      </c>
      <c r="O2742" s="13">
        <v>92000.0</v>
      </c>
    </row>
    <row r="2743">
      <c r="A2743" s="13">
        <v>95131.0</v>
      </c>
      <c r="B2743" s="9" t="s">
        <v>6445</v>
      </c>
      <c r="C2743" s="14">
        <v>42350.0</v>
      </c>
      <c r="D2743" s="9" t="s">
        <v>13</v>
      </c>
      <c r="E2743" s="9" t="s">
        <v>471</v>
      </c>
      <c r="F2743" s="9" t="s">
        <v>1058</v>
      </c>
      <c r="G2743" s="13">
        <v>2005.0</v>
      </c>
      <c r="H2743" s="13">
        <v>105205.0</v>
      </c>
      <c r="I2743" s="13">
        <v>2.0</v>
      </c>
      <c r="J2743" s="13">
        <v>550000.0</v>
      </c>
      <c r="K2743" s="9" t="s">
        <v>3407</v>
      </c>
      <c r="L2743" s="13">
        <v>2.9</v>
      </c>
      <c r="M2743" s="9" t="s">
        <v>3370</v>
      </c>
      <c r="O2743" s="34"/>
    </row>
    <row r="2744">
      <c r="A2744" s="13">
        <v>75385.0</v>
      </c>
      <c r="B2744" s="9" t="s">
        <v>6446</v>
      </c>
      <c r="C2744" s="14">
        <v>42325.0</v>
      </c>
      <c r="D2744" s="9" t="s">
        <v>91</v>
      </c>
      <c r="E2744" s="9" t="s">
        <v>1442</v>
      </c>
      <c r="F2744" s="9" t="s">
        <v>2309</v>
      </c>
      <c r="G2744" s="13">
        <v>2004.0</v>
      </c>
      <c r="H2744" s="13">
        <v>108195.0</v>
      </c>
      <c r="I2744" s="13">
        <v>2.0</v>
      </c>
      <c r="J2744" s="13">
        <v>150000.0</v>
      </c>
      <c r="K2744" s="9" t="s">
        <v>3369</v>
      </c>
      <c r="L2744" s="13">
        <v>2.6</v>
      </c>
      <c r="M2744" s="9" t="s">
        <v>3370</v>
      </c>
      <c r="O2744" s="13">
        <v>97560.0</v>
      </c>
    </row>
    <row r="2745">
      <c r="A2745" s="13">
        <v>78221.0</v>
      </c>
      <c r="B2745" s="9" t="s">
        <v>6447</v>
      </c>
      <c r="C2745" s="14">
        <v>42327.0</v>
      </c>
      <c r="D2745" s="9" t="s">
        <v>91</v>
      </c>
      <c r="E2745" s="9" t="s">
        <v>907</v>
      </c>
      <c r="F2745" s="9" t="s">
        <v>2715</v>
      </c>
      <c r="G2745" s="13">
        <v>2008.0</v>
      </c>
      <c r="H2745" s="13">
        <v>58218.0</v>
      </c>
      <c r="I2745" s="13">
        <v>1.0</v>
      </c>
      <c r="J2745" s="13">
        <v>265000.0</v>
      </c>
      <c r="K2745" s="9" t="s">
        <v>3383</v>
      </c>
      <c r="L2745" s="13">
        <v>3.3</v>
      </c>
      <c r="M2745" s="9" t="s">
        <v>3374</v>
      </c>
      <c r="N2745" s="13">
        <v>260425.0</v>
      </c>
      <c r="O2745" s="13">
        <v>218500.0</v>
      </c>
    </row>
    <row r="2746">
      <c r="A2746" s="13">
        <v>225359.0</v>
      </c>
      <c r="B2746" s="9" t="s">
        <v>6448</v>
      </c>
      <c r="C2746" s="14">
        <v>42451.0</v>
      </c>
      <c r="D2746" s="9" t="s">
        <v>77</v>
      </c>
      <c r="E2746" s="9" t="s">
        <v>623</v>
      </c>
      <c r="F2746" s="9" t="s">
        <v>786</v>
      </c>
      <c r="G2746" s="13">
        <v>2011.0</v>
      </c>
      <c r="H2746" s="13">
        <v>49363.0</v>
      </c>
      <c r="I2746" s="13">
        <v>2.0</v>
      </c>
      <c r="J2746" s="13">
        <v>349000.0</v>
      </c>
      <c r="K2746" s="9" t="s">
        <v>3369</v>
      </c>
      <c r="L2746" s="13">
        <v>3.7</v>
      </c>
      <c r="M2746" s="9" t="s">
        <v>3372</v>
      </c>
      <c r="O2746" s="13">
        <v>351180.0</v>
      </c>
    </row>
    <row r="2747">
      <c r="A2747" s="13">
        <v>114048.0</v>
      </c>
      <c r="B2747" s="9" t="s">
        <v>6449</v>
      </c>
      <c r="C2747" s="14">
        <v>42403.0</v>
      </c>
      <c r="D2747" s="9" t="s">
        <v>13</v>
      </c>
      <c r="E2747" s="9" t="s">
        <v>515</v>
      </c>
      <c r="F2747" s="9" t="s">
        <v>645</v>
      </c>
      <c r="G2747" s="13">
        <v>2012.0</v>
      </c>
      <c r="H2747" s="13">
        <v>23726.0</v>
      </c>
      <c r="I2747" s="13">
        <v>1.0</v>
      </c>
      <c r="J2747" s="13">
        <v>700000.0</v>
      </c>
      <c r="K2747" s="9" t="s">
        <v>3369</v>
      </c>
      <c r="L2747" s="13">
        <v>3.6</v>
      </c>
      <c r="M2747" s="9" t="s">
        <v>3372</v>
      </c>
      <c r="O2747" s="13">
        <v>481300.0</v>
      </c>
    </row>
    <row r="2748">
      <c r="A2748" s="13">
        <v>21789.0</v>
      </c>
      <c r="B2748" s="9" t="s">
        <v>6450</v>
      </c>
      <c r="C2748" s="14">
        <v>42295.0</v>
      </c>
      <c r="D2748" s="9" t="s">
        <v>61</v>
      </c>
      <c r="E2748" s="9" t="s">
        <v>127</v>
      </c>
      <c r="F2748" s="9" t="s">
        <v>143</v>
      </c>
      <c r="G2748" s="13">
        <v>2012.0</v>
      </c>
      <c r="H2748" s="13">
        <v>36786.0</v>
      </c>
      <c r="I2748" s="13">
        <v>1.0</v>
      </c>
      <c r="J2748" s="13">
        <v>720000.0</v>
      </c>
      <c r="K2748" s="9" t="s">
        <v>3407</v>
      </c>
      <c r="L2748" s="13">
        <v>4.1</v>
      </c>
      <c r="M2748" s="9" t="s">
        <v>3374</v>
      </c>
      <c r="N2748" s="13">
        <v>706956.0</v>
      </c>
      <c r="O2748" s="13">
        <v>735600.0</v>
      </c>
    </row>
    <row r="2749">
      <c r="A2749" s="13">
        <v>225110.0</v>
      </c>
      <c r="B2749" s="9" t="s">
        <v>6451</v>
      </c>
      <c r="C2749" s="14">
        <v>42451.0</v>
      </c>
      <c r="D2749" s="9" t="s">
        <v>77</v>
      </c>
      <c r="E2749" s="9" t="s">
        <v>623</v>
      </c>
      <c r="F2749" s="9" t="s">
        <v>717</v>
      </c>
      <c r="G2749" s="13">
        <v>2010.0</v>
      </c>
      <c r="H2749" s="13">
        <v>42754.0</v>
      </c>
      <c r="I2749" s="13">
        <v>1.0</v>
      </c>
      <c r="J2749" s="13">
        <v>250000.0</v>
      </c>
      <c r="K2749" s="9" t="s">
        <v>3369</v>
      </c>
      <c r="L2749" s="13">
        <v>3.0</v>
      </c>
      <c r="M2749" s="9" t="s">
        <v>3370</v>
      </c>
      <c r="O2749" s="13">
        <v>234000.0</v>
      </c>
    </row>
    <row r="2750">
      <c r="A2750" s="13">
        <v>141293.0</v>
      </c>
      <c r="B2750" s="9" t="s">
        <v>6452</v>
      </c>
      <c r="C2750" s="14">
        <v>42429.0</v>
      </c>
      <c r="D2750" s="9" t="s">
        <v>64</v>
      </c>
      <c r="E2750" s="9" t="s">
        <v>3782</v>
      </c>
      <c r="F2750" s="9" t="s">
        <v>6453</v>
      </c>
      <c r="G2750" s="13">
        <v>2011.0</v>
      </c>
      <c r="H2750" s="13">
        <v>72615.0</v>
      </c>
      <c r="I2750" s="13">
        <v>1.0</v>
      </c>
      <c r="J2750" s="13">
        <v>800000.0</v>
      </c>
      <c r="K2750" s="9" t="s">
        <v>3369</v>
      </c>
      <c r="L2750" s="13">
        <v>4.0</v>
      </c>
      <c r="M2750" s="9" t="s">
        <v>3372</v>
      </c>
      <c r="O2750" s="13">
        <v>794600.0</v>
      </c>
    </row>
    <row r="2751">
      <c r="A2751" s="13">
        <v>20637.0</v>
      </c>
      <c r="B2751" s="9" t="s">
        <v>6454</v>
      </c>
      <c r="C2751" s="14">
        <v>42287.0</v>
      </c>
      <c r="D2751" s="9" t="s">
        <v>91</v>
      </c>
      <c r="E2751" s="9" t="s">
        <v>1432</v>
      </c>
      <c r="F2751" s="9" t="s">
        <v>2105</v>
      </c>
      <c r="G2751" s="13">
        <v>2005.0</v>
      </c>
      <c r="H2751" s="13">
        <v>89962.0</v>
      </c>
      <c r="I2751" s="13">
        <v>2.0</v>
      </c>
      <c r="J2751" s="13">
        <v>260000.0</v>
      </c>
      <c r="K2751" s="9" t="s">
        <v>3369</v>
      </c>
      <c r="L2751" s="13">
        <v>2.5</v>
      </c>
      <c r="M2751" s="9" t="s">
        <v>3370</v>
      </c>
      <c r="O2751" s="13">
        <v>101970.0</v>
      </c>
    </row>
    <row r="2752">
      <c r="A2752" s="13">
        <v>76274.0</v>
      </c>
      <c r="B2752" s="9" t="s">
        <v>6455</v>
      </c>
      <c r="C2752" s="14">
        <v>42326.0</v>
      </c>
      <c r="D2752" s="9" t="s">
        <v>61</v>
      </c>
      <c r="E2752" s="9" t="s">
        <v>127</v>
      </c>
      <c r="F2752" s="9" t="s">
        <v>172</v>
      </c>
      <c r="G2752" s="13">
        <v>2014.0</v>
      </c>
      <c r="H2752" s="13">
        <v>5959.0</v>
      </c>
      <c r="I2752" s="13">
        <v>1.0</v>
      </c>
      <c r="J2752" s="13">
        <v>850000.0</v>
      </c>
      <c r="K2752" s="9" t="s">
        <v>3369</v>
      </c>
      <c r="L2752" s="13">
        <v>4.4</v>
      </c>
      <c r="M2752" s="9" t="s">
        <v>3374</v>
      </c>
      <c r="O2752" s="34"/>
    </row>
    <row r="2753">
      <c r="A2753" s="13">
        <v>91668.0</v>
      </c>
      <c r="B2753" s="9" t="s">
        <v>6456</v>
      </c>
      <c r="C2753" s="14">
        <v>42343.0</v>
      </c>
      <c r="D2753" s="9" t="s">
        <v>91</v>
      </c>
      <c r="E2753" s="9" t="s">
        <v>1442</v>
      </c>
      <c r="F2753" s="9" t="s">
        <v>2309</v>
      </c>
      <c r="G2753" s="13">
        <v>2005.0</v>
      </c>
      <c r="H2753" s="13">
        <v>86720.0</v>
      </c>
      <c r="I2753" s="13">
        <v>2.0</v>
      </c>
      <c r="J2753" s="13">
        <v>165000.0</v>
      </c>
      <c r="K2753" s="9" t="s">
        <v>3369</v>
      </c>
      <c r="L2753" s="13">
        <v>2.0</v>
      </c>
      <c r="M2753" s="9" t="s">
        <v>3374</v>
      </c>
      <c r="O2753" s="13">
        <v>107190.0</v>
      </c>
    </row>
    <row r="2754">
      <c r="A2754" s="13">
        <v>122462.0</v>
      </c>
      <c r="B2754" s="9" t="s">
        <v>6457</v>
      </c>
      <c r="C2754" s="14">
        <v>42402.0</v>
      </c>
      <c r="D2754" s="9" t="s">
        <v>273</v>
      </c>
      <c r="E2754" s="9" t="s">
        <v>292</v>
      </c>
      <c r="F2754" s="9" t="s">
        <v>1127</v>
      </c>
      <c r="G2754" s="13">
        <v>2008.0</v>
      </c>
      <c r="H2754" s="13">
        <v>93985.0</v>
      </c>
      <c r="I2754" s="13">
        <v>2.0</v>
      </c>
      <c r="J2754" s="13">
        <v>525000.0</v>
      </c>
      <c r="K2754" s="9" t="s">
        <v>3369</v>
      </c>
      <c r="L2754" s="13">
        <v>2.8</v>
      </c>
      <c r="M2754" s="9" t="s">
        <v>3370</v>
      </c>
      <c r="O2754" s="13">
        <v>307260.0</v>
      </c>
    </row>
    <row r="2755">
      <c r="A2755" s="13">
        <v>21783.0</v>
      </c>
      <c r="B2755" s="9" t="s">
        <v>6458</v>
      </c>
      <c r="C2755" s="14">
        <v>42295.0</v>
      </c>
      <c r="D2755" s="9" t="s">
        <v>81</v>
      </c>
      <c r="E2755" s="9" t="s">
        <v>476</v>
      </c>
      <c r="F2755" s="9" t="s">
        <v>763</v>
      </c>
      <c r="G2755" s="13">
        <v>2014.0</v>
      </c>
      <c r="H2755" s="13">
        <v>3232.0</v>
      </c>
      <c r="I2755" s="13">
        <v>1.0</v>
      </c>
      <c r="J2755" s="13">
        <v>500000.0</v>
      </c>
      <c r="K2755" s="9" t="s">
        <v>3369</v>
      </c>
      <c r="L2755" s="13">
        <v>4.5</v>
      </c>
      <c r="M2755" s="9" t="s">
        <v>3370</v>
      </c>
      <c r="O2755" s="34"/>
    </row>
    <row r="2756">
      <c r="A2756" s="13">
        <v>66038.0</v>
      </c>
      <c r="B2756" s="9" t="s">
        <v>6459</v>
      </c>
      <c r="C2756" s="14">
        <v>42329.0</v>
      </c>
      <c r="D2756" s="9" t="s">
        <v>91</v>
      </c>
      <c r="E2756" s="9" t="s">
        <v>243</v>
      </c>
      <c r="F2756" s="9" t="s">
        <v>136</v>
      </c>
      <c r="G2756" s="13">
        <v>2010.0</v>
      </c>
      <c r="H2756" s="13">
        <v>112546.0</v>
      </c>
      <c r="I2756" s="13">
        <v>1.0</v>
      </c>
      <c r="J2756" s="13">
        <v>515000.0</v>
      </c>
      <c r="K2756" s="9" t="s">
        <v>3385</v>
      </c>
      <c r="L2756" s="13">
        <v>3.0</v>
      </c>
      <c r="M2756" s="9" t="s">
        <v>3370</v>
      </c>
      <c r="O2756" s="34"/>
    </row>
    <row r="2757">
      <c r="A2757" s="13">
        <v>107576.0</v>
      </c>
      <c r="B2757" s="9" t="s">
        <v>6460</v>
      </c>
      <c r="C2757" s="14">
        <v>42373.0</v>
      </c>
      <c r="D2757" s="9" t="s">
        <v>61</v>
      </c>
      <c r="E2757" s="9" t="s">
        <v>1903</v>
      </c>
      <c r="F2757" s="9" t="s">
        <v>306</v>
      </c>
      <c r="G2757" s="13">
        <v>2006.0</v>
      </c>
      <c r="H2757" s="13">
        <v>74150.0</v>
      </c>
      <c r="I2757" s="13">
        <v>3.0</v>
      </c>
      <c r="J2757" s="13">
        <v>200000.0</v>
      </c>
      <c r="K2757" s="9" t="s">
        <v>3369</v>
      </c>
      <c r="L2757" s="13">
        <v>2.2</v>
      </c>
      <c r="M2757" s="9" t="s">
        <v>3372</v>
      </c>
      <c r="O2757" s="13">
        <v>108375.0</v>
      </c>
    </row>
    <row r="2758">
      <c r="A2758" s="13">
        <v>74140.0</v>
      </c>
      <c r="B2758" s="9" t="s">
        <v>6461</v>
      </c>
      <c r="C2758" s="14">
        <v>42328.0</v>
      </c>
      <c r="D2758" s="9" t="s">
        <v>81</v>
      </c>
      <c r="E2758" s="9" t="s">
        <v>82</v>
      </c>
      <c r="F2758" s="9" t="s">
        <v>541</v>
      </c>
      <c r="G2758" s="13">
        <v>2010.0</v>
      </c>
      <c r="H2758" s="13">
        <v>31801.0</v>
      </c>
      <c r="I2758" s="13">
        <v>1.0</v>
      </c>
      <c r="J2758" s="13">
        <v>600000.0</v>
      </c>
      <c r="K2758" s="9" t="s">
        <v>3369</v>
      </c>
      <c r="L2758" s="13">
        <v>3.5</v>
      </c>
      <c r="M2758" s="9" t="s">
        <v>3370</v>
      </c>
      <c r="O2758" s="13">
        <v>509500.0</v>
      </c>
    </row>
    <row r="2759">
      <c r="A2759" s="13">
        <v>112477.0</v>
      </c>
      <c r="B2759" s="9" t="s">
        <v>6462</v>
      </c>
      <c r="C2759" s="14">
        <v>42383.0</v>
      </c>
      <c r="D2759" s="9" t="s">
        <v>13</v>
      </c>
      <c r="E2759" s="9" t="s">
        <v>515</v>
      </c>
      <c r="F2759" s="9" t="s">
        <v>4330</v>
      </c>
      <c r="G2759" s="13">
        <v>2011.0</v>
      </c>
      <c r="H2759" s="13">
        <v>15784.0</v>
      </c>
      <c r="I2759" s="13">
        <v>1.0</v>
      </c>
      <c r="J2759" s="13">
        <v>625000.0</v>
      </c>
      <c r="K2759" s="9" t="s">
        <v>3385</v>
      </c>
      <c r="L2759" s="13">
        <v>4.0</v>
      </c>
      <c r="M2759" s="9" t="s">
        <v>3370</v>
      </c>
      <c r="O2759" s="13">
        <v>568400.0</v>
      </c>
    </row>
    <row r="2760">
      <c r="A2760" s="13">
        <v>93408.0</v>
      </c>
      <c r="B2760" s="9" t="s">
        <v>6463</v>
      </c>
      <c r="C2760" s="14">
        <v>42344.0</v>
      </c>
      <c r="D2760" s="9" t="s">
        <v>91</v>
      </c>
      <c r="E2760" s="9" t="s">
        <v>243</v>
      </c>
      <c r="F2760" s="9" t="s">
        <v>454</v>
      </c>
      <c r="G2760" s="13">
        <v>2011.0</v>
      </c>
      <c r="H2760" s="13">
        <v>32939.0</v>
      </c>
      <c r="I2760" s="13">
        <v>1.0</v>
      </c>
      <c r="J2760" s="13">
        <v>500000.0</v>
      </c>
      <c r="K2760" s="9" t="s">
        <v>3369</v>
      </c>
      <c r="L2760" s="13">
        <v>3.9</v>
      </c>
      <c r="M2760" s="9" t="s">
        <v>3374</v>
      </c>
      <c r="O2760" s="13">
        <v>461900.0</v>
      </c>
    </row>
    <row r="2761">
      <c r="A2761" s="13">
        <v>21786.0</v>
      </c>
      <c r="B2761" s="9" t="s">
        <v>6464</v>
      </c>
      <c r="C2761" s="14">
        <v>42295.0</v>
      </c>
      <c r="D2761" s="9" t="s">
        <v>25</v>
      </c>
      <c r="E2761" s="9" t="s">
        <v>195</v>
      </c>
      <c r="F2761" s="9" t="s">
        <v>6465</v>
      </c>
      <c r="G2761" s="13">
        <v>2014.0</v>
      </c>
      <c r="H2761" s="13">
        <v>7505.0</v>
      </c>
      <c r="I2761" s="13">
        <v>1.0</v>
      </c>
      <c r="J2761" s="13">
        <v>1000000.0</v>
      </c>
      <c r="K2761" s="9" t="s">
        <v>3387</v>
      </c>
      <c r="L2761" s="13">
        <v>4.6</v>
      </c>
      <c r="M2761" s="9" t="s">
        <v>3370</v>
      </c>
      <c r="O2761" s="34"/>
    </row>
    <row r="2762">
      <c r="A2762" s="13">
        <v>208751.0</v>
      </c>
      <c r="B2762" s="9" t="s">
        <v>6466</v>
      </c>
      <c r="C2762" s="14">
        <v>42430.0</v>
      </c>
      <c r="D2762" s="9" t="s">
        <v>61</v>
      </c>
      <c r="E2762" s="9" t="s">
        <v>192</v>
      </c>
      <c r="F2762" s="9" t="s">
        <v>172</v>
      </c>
      <c r="G2762" s="13">
        <v>2015.0</v>
      </c>
      <c r="H2762" s="13">
        <v>13318.0</v>
      </c>
      <c r="I2762" s="13">
        <v>1.0</v>
      </c>
      <c r="J2762" s="13">
        <v>1000000.0</v>
      </c>
      <c r="K2762" s="9" t="s">
        <v>3376</v>
      </c>
      <c r="L2762" s="13">
        <v>4.5</v>
      </c>
      <c r="M2762" s="9" t="s">
        <v>3372</v>
      </c>
      <c r="O2762" s="13">
        <v>891400.0</v>
      </c>
    </row>
    <row r="2763">
      <c r="A2763" s="13">
        <v>125412.0</v>
      </c>
      <c r="B2763" s="9" t="s">
        <v>6467</v>
      </c>
      <c r="C2763" s="14">
        <v>42407.0</v>
      </c>
      <c r="D2763" s="9" t="s">
        <v>91</v>
      </c>
      <c r="E2763" s="9" t="s">
        <v>1223</v>
      </c>
      <c r="F2763" s="9" t="s">
        <v>1366</v>
      </c>
      <c r="G2763" s="13">
        <v>2014.0</v>
      </c>
      <c r="H2763" s="13">
        <v>7332.0</v>
      </c>
      <c r="I2763" s="13">
        <v>1.0</v>
      </c>
      <c r="J2763" s="13">
        <v>390000.0</v>
      </c>
      <c r="K2763" s="9" t="s">
        <v>3369</v>
      </c>
      <c r="L2763" s="13">
        <v>4.1</v>
      </c>
      <c r="M2763" s="9" t="s">
        <v>3372</v>
      </c>
    </row>
    <row r="2764">
      <c r="A2764" s="13">
        <v>109845.0</v>
      </c>
      <c r="B2764" s="9" t="s">
        <v>6468</v>
      </c>
      <c r="C2764" s="14">
        <v>42379.0</v>
      </c>
      <c r="D2764" s="9" t="s">
        <v>13</v>
      </c>
      <c r="E2764" s="9" t="s">
        <v>103</v>
      </c>
      <c r="F2764" s="9" t="s">
        <v>330</v>
      </c>
      <c r="G2764" s="13">
        <v>2008.0</v>
      </c>
      <c r="H2764" s="13">
        <v>80618.0</v>
      </c>
      <c r="I2764" s="13">
        <v>2.0</v>
      </c>
      <c r="J2764" s="13">
        <v>495000.0</v>
      </c>
      <c r="K2764" s="9" t="s">
        <v>3383</v>
      </c>
      <c r="L2764" s="13">
        <v>3.0</v>
      </c>
      <c r="M2764" s="9" t="s">
        <v>3370</v>
      </c>
      <c r="O2764" s="13">
        <v>333360.0</v>
      </c>
    </row>
    <row r="2765">
      <c r="A2765" s="13">
        <v>110578.0</v>
      </c>
      <c r="B2765" s="9" t="s">
        <v>6469</v>
      </c>
      <c r="C2765" s="14">
        <v>42381.0</v>
      </c>
      <c r="D2765" s="9" t="s">
        <v>77</v>
      </c>
      <c r="E2765" s="9" t="s">
        <v>1289</v>
      </c>
      <c r="F2765" s="9" t="s">
        <v>5632</v>
      </c>
      <c r="G2765" s="13">
        <v>2006.0</v>
      </c>
      <c r="H2765" s="13">
        <v>94933.0</v>
      </c>
      <c r="I2765" s="13">
        <v>2.0</v>
      </c>
      <c r="J2765" s="13">
        <v>220000.0</v>
      </c>
      <c r="K2765" s="9" t="s">
        <v>3369</v>
      </c>
      <c r="L2765" s="13">
        <v>2.5</v>
      </c>
      <c r="M2765" s="9" t="s">
        <v>3372</v>
      </c>
      <c r="O2765" s="13">
        <v>154890.0</v>
      </c>
    </row>
    <row r="2766">
      <c r="A2766" s="13">
        <v>21877.0</v>
      </c>
      <c r="B2766" s="9" t="s">
        <v>6470</v>
      </c>
      <c r="C2766" s="14">
        <v>42296.0</v>
      </c>
      <c r="D2766" s="9" t="s">
        <v>81</v>
      </c>
      <c r="E2766" s="9" t="s">
        <v>1099</v>
      </c>
      <c r="F2766" s="9" t="s">
        <v>2135</v>
      </c>
      <c r="G2766" s="13">
        <v>2007.0</v>
      </c>
      <c r="H2766" s="13">
        <v>82608.0</v>
      </c>
      <c r="I2766" s="13">
        <v>2.0</v>
      </c>
      <c r="J2766" s="13">
        <v>310000.0</v>
      </c>
      <c r="K2766" s="9" t="s">
        <v>3369</v>
      </c>
      <c r="L2766" s="13">
        <v>3.1</v>
      </c>
      <c r="M2766" s="9" t="s">
        <v>3370</v>
      </c>
      <c r="O2766" s="13">
        <v>227430.0</v>
      </c>
    </row>
    <row r="2767">
      <c r="A2767" s="13">
        <v>17613.0</v>
      </c>
      <c r="B2767" s="9" t="s">
        <v>6471</v>
      </c>
      <c r="C2767" s="14">
        <v>42238.0</v>
      </c>
      <c r="D2767" s="9" t="s">
        <v>25</v>
      </c>
      <c r="E2767" s="9" t="s">
        <v>50</v>
      </c>
      <c r="F2767" s="9" t="s">
        <v>6472</v>
      </c>
      <c r="G2767" s="13">
        <v>2010.0</v>
      </c>
      <c r="H2767" s="13">
        <v>95352.0</v>
      </c>
      <c r="I2767" s="13">
        <v>3.0</v>
      </c>
      <c r="J2767" s="13">
        <v>570000.0</v>
      </c>
      <c r="K2767" s="9" t="s">
        <v>3369</v>
      </c>
      <c r="L2767" s="13">
        <v>2.9</v>
      </c>
      <c r="M2767" s="9" t="s">
        <v>3374</v>
      </c>
      <c r="O2767" s="13">
        <v>763470.0</v>
      </c>
    </row>
    <row r="2768">
      <c r="A2768" s="13">
        <v>124615.0</v>
      </c>
      <c r="B2768" s="9" t="s">
        <v>6473</v>
      </c>
      <c r="C2768" s="14">
        <v>42413.0</v>
      </c>
      <c r="D2768" s="9" t="s">
        <v>81</v>
      </c>
      <c r="E2768" s="9" t="s">
        <v>624</v>
      </c>
      <c r="F2768" s="9" t="s">
        <v>1364</v>
      </c>
      <c r="G2768" s="13">
        <v>2007.0</v>
      </c>
      <c r="H2768" s="13">
        <v>39799.0</v>
      </c>
      <c r="I2768" s="13">
        <v>3.0</v>
      </c>
      <c r="J2768" s="13">
        <v>380000.0</v>
      </c>
      <c r="K2768" s="9" t="s">
        <v>3369</v>
      </c>
      <c r="L2768" s="13">
        <v>2.4</v>
      </c>
      <c r="M2768" s="9" t="s">
        <v>3372</v>
      </c>
      <c r="O2768" s="13">
        <v>376040.0</v>
      </c>
    </row>
    <row r="2769">
      <c r="A2769" s="13">
        <v>224740.0</v>
      </c>
      <c r="B2769" s="9" t="s">
        <v>6474</v>
      </c>
      <c r="C2769" s="14">
        <v>42453.0</v>
      </c>
      <c r="D2769" s="9" t="s">
        <v>81</v>
      </c>
      <c r="E2769" s="9" t="s">
        <v>253</v>
      </c>
      <c r="F2769" s="9" t="s">
        <v>351</v>
      </c>
      <c r="G2769" s="13">
        <v>2015.0</v>
      </c>
      <c r="H2769" s="13">
        <v>4115.0</v>
      </c>
      <c r="I2769" s="13">
        <v>1.0</v>
      </c>
      <c r="J2769" s="13">
        <v>735000.0</v>
      </c>
      <c r="K2769" s="9" t="s">
        <v>3376</v>
      </c>
      <c r="L2769" s="13">
        <v>4.5</v>
      </c>
      <c r="M2769" s="9" t="s">
        <v>3372</v>
      </c>
    </row>
    <row r="2770">
      <c r="A2770" s="13">
        <v>221899.0</v>
      </c>
      <c r="B2770" s="9" t="s">
        <v>6475</v>
      </c>
      <c r="C2770" s="14">
        <v>42448.0</v>
      </c>
      <c r="D2770" s="9" t="s">
        <v>81</v>
      </c>
      <c r="E2770" s="9" t="s">
        <v>3452</v>
      </c>
      <c r="F2770" s="9" t="s">
        <v>422</v>
      </c>
      <c r="G2770" s="13">
        <v>2011.0</v>
      </c>
      <c r="H2770" s="13">
        <v>48382.0</v>
      </c>
      <c r="I2770" s="13">
        <v>2.0</v>
      </c>
      <c r="J2770" s="13">
        <v>1150000.0</v>
      </c>
      <c r="K2770" s="9" t="s">
        <v>3383</v>
      </c>
      <c r="L2770" s="13">
        <v>4.0</v>
      </c>
      <c r="M2770" s="9" t="s">
        <v>3372</v>
      </c>
      <c r="O2770" s="13">
        <v>892980.0</v>
      </c>
    </row>
    <row r="2771">
      <c r="A2771" s="13">
        <v>132256.0</v>
      </c>
      <c r="B2771" s="9" t="s">
        <v>6476</v>
      </c>
      <c r="C2771" s="14">
        <v>42420.0</v>
      </c>
      <c r="D2771" s="9" t="s">
        <v>273</v>
      </c>
      <c r="E2771" s="9" t="s">
        <v>1129</v>
      </c>
      <c r="F2771" s="9" t="s">
        <v>1435</v>
      </c>
      <c r="G2771" s="13">
        <v>2010.0</v>
      </c>
      <c r="H2771" s="13">
        <v>33287.0</v>
      </c>
      <c r="I2771" s="13">
        <v>2.0</v>
      </c>
      <c r="J2771" s="13">
        <v>350000.0</v>
      </c>
      <c r="K2771" s="9" t="s">
        <v>3376</v>
      </c>
      <c r="L2771" s="13">
        <v>3.6</v>
      </c>
      <c r="M2771" s="9" t="s">
        <v>3370</v>
      </c>
      <c r="O2771" s="13">
        <v>244710.0</v>
      </c>
    </row>
    <row r="2772">
      <c r="A2772" s="13">
        <v>105637.0</v>
      </c>
      <c r="B2772" s="9" t="s">
        <v>6477</v>
      </c>
      <c r="C2772" s="14">
        <v>42369.0</v>
      </c>
      <c r="D2772" s="9" t="s">
        <v>32</v>
      </c>
      <c r="E2772" s="9" t="s">
        <v>178</v>
      </c>
      <c r="F2772" s="9" t="s">
        <v>920</v>
      </c>
      <c r="G2772" s="13">
        <v>2011.0</v>
      </c>
      <c r="H2772" s="13">
        <v>86972.0</v>
      </c>
      <c r="I2772" s="13">
        <v>2.0</v>
      </c>
      <c r="J2772" s="13">
        <v>548000.0</v>
      </c>
      <c r="K2772" s="9" t="s">
        <v>3387</v>
      </c>
      <c r="L2772" s="13">
        <v>3.9</v>
      </c>
      <c r="M2772" s="9" t="s">
        <v>3372</v>
      </c>
      <c r="O2772" s="13">
        <v>466470.0</v>
      </c>
    </row>
    <row r="2773">
      <c r="A2773" s="13">
        <v>19393.0</v>
      </c>
      <c r="B2773" s="9" t="s">
        <v>6478</v>
      </c>
      <c r="C2773" s="14">
        <v>42276.0</v>
      </c>
      <c r="D2773" s="9" t="s">
        <v>273</v>
      </c>
      <c r="E2773" s="9" t="s">
        <v>2494</v>
      </c>
      <c r="F2773" s="9" t="s">
        <v>6479</v>
      </c>
      <c r="G2773" s="13">
        <v>2012.0</v>
      </c>
      <c r="H2773" s="13">
        <v>33110.0</v>
      </c>
      <c r="I2773" s="13">
        <v>1.0</v>
      </c>
      <c r="J2773" s="13">
        <v>600000.0</v>
      </c>
      <c r="K2773" s="9" t="s">
        <v>3376</v>
      </c>
      <c r="L2773" s="13">
        <v>3.9</v>
      </c>
      <c r="M2773" s="9" t="s">
        <v>3374</v>
      </c>
      <c r="O2773" s="13">
        <v>460700.0</v>
      </c>
    </row>
    <row r="2774">
      <c r="A2774" s="13">
        <v>93465.0</v>
      </c>
      <c r="B2774" s="9" t="s">
        <v>6480</v>
      </c>
      <c r="C2774" s="14">
        <v>42345.0</v>
      </c>
      <c r="D2774" s="9" t="s">
        <v>273</v>
      </c>
      <c r="E2774" s="9" t="s">
        <v>1346</v>
      </c>
      <c r="F2774" s="9" t="s">
        <v>3505</v>
      </c>
      <c r="G2774" s="13">
        <v>2008.0</v>
      </c>
      <c r="H2774" s="13">
        <v>34012.0</v>
      </c>
      <c r="I2774" s="13">
        <v>1.0</v>
      </c>
      <c r="J2774" s="13">
        <v>340000.0</v>
      </c>
      <c r="K2774" s="9" t="s">
        <v>3387</v>
      </c>
      <c r="L2774" s="13">
        <v>3.2</v>
      </c>
      <c r="M2774" s="9" t="s">
        <v>3372</v>
      </c>
      <c r="O2774" s="13">
        <v>197900.0</v>
      </c>
    </row>
    <row r="2775">
      <c r="A2775" s="13">
        <v>74575.0</v>
      </c>
      <c r="B2775" s="9" t="s">
        <v>6481</v>
      </c>
      <c r="C2775" s="14">
        <v>42324.0</v>
      </c>
      <c r="D2775" s="9" t="s">
        <v>32</v>
      </c>
      <c r="E2775" s="9" t="s">
        <v>33</v>
      </c>
      <c r="F2775" s="9" t="s">
        <v>34</v>
      </c>
      <c r="G2775" s="13">
        <v>2012.0</v>
      </c>
      <c r="H2775" s="13">
        <v>51716.0</v>
      </c>
      <c r="I2775" s="13">
        <v>2.0</v>
      </c>
      <c r="J2775" s="13">
        <v>1200000.0</v>
      </c>
      <c r="K2775" s="9" t="s">
        <v>3369</v>
      </c>
      <c r="L2775" s="13">
        <v>4.3</v>
      </c>
      <c r="M2775" s="9" t="s">
        <v>3370</v>
      </c>
      <c r="O2775" s="13">
        <v>995310.0</v>
      </c>
    </row>
    <row r="2776">
      <c r="A2776" s="13">
        <v>138460.0</v>
      </c>
      <c r="B2776" s="9" t="s">
        <v>6482</v>
      </c>
      <c r="C2776" s="14">
        <v>42427.0</v>
      </c>
      <c r="D2776" s="9" t="s">
        <v>91</v>
      </c>
      <c r="E2776" s="9" t="s">
        <v>1442</v>
      </c>
      <c r="F2776" s="9" t="s">
        <v>1443</v>
      </c>
      <c r="G2776" s="13">
        <v>2010.0</v>
      </c>
      <c r="H2776" s="13">
        <v>22894.0</v>
      </c>
      <c r="I2776" s="13">
        <v>1.0</v>
      </c>
      <c r="J2776" s="13">
        <v>340000.0</v>
      </c>
      <c r="K2776" s="9" t="s">
        <v>3369</v>
      </c>
      <c r="L2776" s="13">
        <v>3.8</v>
      </c>
      <c r="M2776" s="9" t="s">
        <v>3372</v>
      </c>
      <c r="N2776" s="13">
        <v>262315.0</v>
      </c>
      <c r="O2776" s="13">
        <v>266100.0</v>
      </c>
    </row>
    <row r="2777">
      <c r="A2777" s="13">
        <v>96897.0</v>
      </c>
      <c r="B2777" s="9" t="s">
        <v>6483</v>
      </c>
      <c r="C2777" s="14">
        <v>42367.0</v>
      </c>
      <c r="D2777" s="9" t="s">
        <v>542</v>
      </c>
      <c r="E2777" s="9" t="s">
        <v>3423</v>
      </c>
      <c r="F2777" s="9" t="s">
        <v>2767</v>
      </c>
      <c r="G2777" s="13">
        <v>2009.0</v>
      </c>
      <c r="H2777" s="13">
        <v>45070.0</v>
      </c>
      <c r="I2777" s="13">
        <v>2.0</v>
      </c>
      <c r="J2777" s="13">
        <v>360000.0</v>
      </c>
      <c r="K2777" s="9" t="s">
        <v>3369</v>
      </c>
      <c r="L2777" s="13">
        <v>3.4</v>
      </c>
      <c r="M2777" s="9" t="s">
        <v>3372</v>
      </c>
      <c r="O2777" s="13">
        <v>264330.0</v>
      </c>
    </row>
    <row r="2778">
      <c r="A2778" s="13">
        <v>134097.0</v>
      </c>
      <c r="B2778" s="9" t="s">
        <v>6484</v>
      </c>
      <c r="C2778" s="14">
        <v>42418.0</v>
      </c>
      <c r="D2778" s="9" t="s">
        <v>91</v>
      </c>
      <c r="E2778" s="9" t="s">
        <v>907</v>
      </c>
      <c r="F2778" s="9" t="s">
        <v>974</v>
      </c>
      <c r="G2778" s="13">
        <v>2012.0</v>
      </c>
      <c r="H2778" s="13">
        <v>15783.0</v>
      </c>
      <c r="I2778" s="13">
        <v>1.0</v>
      </c>
      <c r="J2778" s="13">
        <v>410000.0</v>
      </c>
      <c r="K2778" s="9" t="s">
        <v>3369</v>
      </c>
      <c r="L2778" s="13">
        <v>4.1</v>
      </c>
      <c r="M2778" s="9" t="s">
        <v>3370</v>
      </c>
      <c r="O2778" s="13">
        <v>440700.0</v>
      </c>
    </row>
    <row r="2779">
      <c r="A2779" s="13">
        <v>141524.0</v>
      </c>
      <c r="B2779" s="9" t="s">
        <v>6485</v>
      </c>
      <c r="C2779" s="14">
        <v>42429.0</v>
      </c>
      <c r="D2779" s="9" t="s">
        <v>36</v>
      </c>
      <c r="E2779" s="9" t="s">
        <v>902</v>
      </c>
      <c r="F2779" s="9" t="s">
        <v>616</v>
      </c>
      <c r="G2779" s="13">
        <v>2013.0</v>
      </c>
      <c r="H2779" s="13">
        <v>53502.0</v>
      </c>
      <c r="I2779" s="13">
        <v>2.0</v>
      </c>
      <c r="J2779" s="13">
        <v>395000.0</v>
      </c>
      <c r="K2779" s="9" t="s">
        <v>3369</v>
      </c>
      <c r="L2779" s="13">
        <v>4.0</v>
      </c>
      <c r="M2779" s="9" t="s">
        <v>3372</v>
      </c>
      <c r="O2779" s="13">
        <v>420750.0</v>
      </c>
    </row>
    <row r="2780">
      <c r="A2780" s="13">
        <v>126542.0</v>
      </c>
      <c r="B2780" s="9" t="s">
        <v>6486</v>
      </c>
      <c r="C2780" s="14">
        <v>42409.0</v>
      </c>
      <c r="D2780" s="9" t="s">
        <v>36</v>
      </c>
      <c r="E2780" s="9" t="s">
        <v>902</v>
      </c>
      <c r="F2780" s="9" t="s">
        <v>1027</v>
      </c>
      <c r="G2780" s="13">
        <v>2013.0</v>
      </c>
      <c r="H2780" s="13">
        <v>34743.0</v>
      </c>
      <c r="I2780" s="13">
        <v>1.0</v>
      </c>
      <c r="J2780" s="13">
        <v>400000.0</v>
      </c>
      <c r="K2780" s="9" t="s">
        <v>3387</v>
      </c>
      <c r="L2780" s="13">
        <v>4.3</v>
      </c>
      <c r="M2780" s="9" t="s">
        <v>3370</v>
      </c>
      <c r="O2780" s="13">
        <v>447200.0</v>
      </c>
    </row>
    <row r="2781">
      <c r="A2781" s="13">
        <v>113445.0</v>
      </c>
      <c r="B2781" s="9" t="s">
        <v>6487</v>
      </c>
      <c r="C2781" s="14">
        <v>42387.0</v>
      </c>
      <c r="D2781" s="9" t="s">
        <v>81</v>
      </c>
      <c r="E2781" s="9" t="s">
        <v>82</v>
      </c>
      <c r="F2781" s="9" t="s">
        <v>161</v>
      </c>
      <c r="G2781" s="13">
        <v>2014.0</v>
      </c>
      <c r="H2781" s="13">
        <v>12581.0</v>
      </c>
      <c r="I2781" s="13">
        <v>1.0</v>
      </c>
      <c r="J2781" s="13">
        <v>900000.0</v>
      </c>
      <c r="K2781" s="9" t="s">
        <v>3383</v>
      </c>
      <c r="L2781" s="13">
        <v>4.5</v>
      </c>
      <c r="M2781" s="9" t="s">
        <v>3374</v>
      </c>
      <c r="O2781" s="13">
        <v>801300.0</v>
      </c>
    </row>
    <row r="2782">
      <c r="A2782" s="13">
        <v>217518.0</v>
      </c>
      <c r="B2782" s="9" t="s">
        <v>6488</v>
      </c>
      <c r="C2782" s="14">
        <v>42445.0</v>
      </c>
      <c r="D2782" s="9" t="s">
        <v>13</v>
      </c>
      <c r="E2782" s="9" t="s">
        <v>30</v>
      </c>
      <c r="F2782" s="9" t="s">
        <v>2733</v>
      </c>
      <c r="G2782" s="13">
        <v>2013.0</v>
      </c>
      <c r="H2782" s="13">
        <v>50725.0</v>
      </c>
      <c r="I2782" s="13">
        <v>2.0</v>
      </c>
      <c r="J2782" s="13">
        <v>1300000.0</v>
      </c>
      <c r="K2782" s="9" t="s">
        <v>3369</v>
      </c>
      <c r="L2782" s="13">
        <v>3.5</v>
      </c>
      <c r="M2782" s="9" t="s">
        <v>3372</v>
      </c>
      <c r="O2782" s="13">
        <v>920250.0</v>
      </c>
    </row>
    <row r="2783">
      <c r="A2783" s="13">
        <v>19777.0</v>
      </c>
      <c r="B2783" s="9" t="s">
        <v>6489</v>
      </c>
      <c r="C2783" s="14">
        <v>42281.0</v>
      </c>
      <c r="D2783" s="9" t="s">
        <v>25</v>
      </c>
      <c r="E2783" s="9" t="s">
        <v>195</v>
      </c>
      <c r="F2783" s="9" t="s">
        <v>6490</v>
      </c>
      <c r="G2783" s="13">
        <v>2013.0</v>
      </c>
      <c r="H2783" s="13">
        <v>22710.0</v>
      </c>
      <c r="I2783" s="13">
        <v>1.0</v>
      </c>
      <c r="J2783" s="13">
        <v>590000.0</v>
      </c>
      <c r="K2783" s="9" t="s">
        <v>3369</v>
      </c>
      <c r="L2783" s="13">
        <v>3.5</v>
      </c>
      <c r="M2783" s="9" t="s">
        <v>3374</v>
      </c>
      <c r="O2783" s="34"/>
    </row>
    <row r="2784">
      <c r="A2784" s="13">
        <v>220036.0</v>
      </c>
      <c r="B2784" s="9" t="s">
        <v>6491</v>
      </c>
      <c r="C2784" s="14">
        <v>42444.0</v>
      </c>
      <c r="D2784" s="9" t="s">
        <v>25</v>
      </c>
      <c r="E2784" s="9" t="s">
        <v>50</v>
      </c>
      <c r="F2784" s="9" t="s">
        <v>4390</v>
      </c>
      <c r="G2784" s="13">
        <v>2009.0</v>
      </c>
      <c r="H2784" s="13">
        <v>60636.0</v>
      </c>
      <c r="I2784" s="13">
        <v>1.0</v>
      </c>
      <c r="J2784" s="13">
        <v>825000.0</v>
      </c>
      <c r="K2784" s="9" t="s">
        <v>3383</v>
      </c>
      <c r="L2784" s="13">
        <v>3.4</v>
      </c>
      <c r="M2784" s="9" t="s">
        <v>3372</v>
      </c>
      <c r="O2784" s="13">
        <v>794000.0</v>
      </c>
    </row>
    <row r="2785">
      <c r="A2785" s="13">
        <v>126215.0</v>
      </c>
      <c r="B2785" s="9" t="s">
        <v>6492</v>
      </c>
      <c r="C2785" s="14">
        <v>42409.0</v>
      </c>
      <c r="D2785" s="9" t="s">
        <v>77</v>
      </c>
      <c r="E2785" s="9" t="s">
        <v>109</v>
      </c>
      <c r="F2785" s="9" t="s">
        <v>2730</v>
      </c>
      <c r="G2785" s="13">
        <v>2015.0</v>
      </c>
      <c r="H2785" s="13">
        <v>765.0</v>
      </c>
      <c r="I2785" s="13">
        <v>1.0</v>
      </c>
      <c r="J2785" s="13">
        <v>1120000.0</v>
      </c>
      <c r="K2785" s="9" t="s">
        <v>3387</v>
      </c>
      <c r="L2785" s="13">
        <v>4.7</v>
      </c>
      <c r="M2785" s="9" t="s">
        <v>3370</v>
      </c>
      <c r="O2785" s="34"/>
    </row>
    <row r="2786">
      <c r="A2786" s="13">
        <v>227851.0</v>
      </c>
      <c r="B2786" s="9" t="s">
        <v>6493</v>
      </c>
      <c r="C2786" s="14">
        <v>42457.0</v>
      </c>
      <c r="D2786" s="9" t="s">
        <v>32</v>
      </c>
      <c r="E2786" s="9" t="s">
        <v>33</v>
      </c>
      <c r="F2786" s="9" t="s">
        <v>34</v>
      </c>
      <c r="G2786" s="13">
        <v>2012.0</v>
      </c>
      <c r="H2786" s="13">
        <v>54423.0</v>
      </c>
      <c r="I2786" s="13">
        <v>3.0</v>
      </c>
      <c r="J2786" s="13">
        <v>1100000.0</v>
      </c>
      <c r="K2786" s="9" t="s">
        <v>3369</v>
      </c>
      <c r="L2786" s="13">
        <v>4.1</v>
      </c>
      <c r="M2786" s="9" t="s">
        <v>3372</v>
      </c>
      <c r="O2786" s="13">
        <v>940015.0</v>
      </c>
    </row>
    <row r="2787">
      <c r="A2787" s="13">
        <v>59990.0</v>
      </c>
      <c r="B2787" s="9" t="s">
        <v>6494</v>
      </c>
      <c r="C2787" s="14">
        <v>42306.0</v>
      </c>
      <c r="D2787" s="9" t="s">
        <v>64</v>
      </c>
      <c r="E2787" s="9" t="s">
        <v>174</v>
      </c>
      <c r="F2787" s="9" t="s">
        <v>175</v>
      </c>
      <c r="G2787" s="13">
        <v>2013.0</v>
      </c>
      <c r="H2787" s="13">
        <v>50825.0</v>
      </c>
      <c r="I2787" s="13">
        <v>1.0</v>
      </c>
      <c r="J2787" s="13">
        <v>700000.0</v>
      </c>
      <c r="K2787" s="9" t="s">
        <v>3369</v>
      </c>
      <c r="L2787" s="13">
        <v>3.9</v>
      </c>
      <c r="M2787" s="9" t="s">
        <v>3370</v>
      </c>
      <c r="O2787" s="13">
        <v>823400.0</v>
      </c>
    </row>
    <row r="2788">
      <c r="A2788" s="13">
        <v>111823.0</v>
      </c>
      <c r="B2788" s="35" t="s">
        <v>6495</v>
      </c>
      <c r="C2788" s="14">
        <v>42382.0</v>
      </c>
      <c r="D2788" s="9" t="s">
        <v>36</v>
      </c>
      <c r="E2788" s="9" t="s">
        <v>902</v>
      </c>
      <c r="F2788" s="9" t="s">
        <v>616</v>
      </c>
      <c r="G2788" s="13">
        <v>2011.0</v>
      </c>
      <c r="H2788" s="13">
        <v>55386.0</v>
      </c>
      <c r="I2788" s="13">
        <v>1.0</v>
      </c>
      <c r="J2788" s="13">
        <v>300000.0</v>
      </c>
      <c r="K2788" s="9" t="s">
        <v>3376</v>
      </c>
      <c r="L2788" s="13">
        <v>3.7</v>
      </c>
      <c r="M2788" s="9" t="s">
        <v>3374</v>
      </c>
      <c r="O2788" s="13">
        <v>380100.0</v>
      </c>
    </row>
    <row r="2789">
      <c r="A2789" s="13">
        <v>127552.0</v>
      </c>
      <c r="B2789" s="9" t="s">
        <v>6496</v>
      </c>
      <c r="C2789" s="14">
        <v>42411.0</v>
      </c>
      <c r="D2789" s="9" t="s">
        <v>64</v>
      </c>
      <c r="E2789" s="9" t="s">
        <v>174</v>
      </c>
      <c r="F2789" s="9" t="s">
        <v>175</v>
      </c>
      <c r="G2789" s="13">
        <v>2012.0</v>
      </c>
      <c r="H2789" s="13">
        <v>21417.0</v>
      </c>
      <c r="I2789" s="13">
        <v>1.0</v>
      </c>
      <c r="J2789" s="13">
        <v>850000.0</v>
      </c>
      <c r="K2789" s="9" t="s">
        <v>3376</v>
      </c>
      <c r="L2789" s="13">
        <v>4.1</v>
      </c>
      <c r="M2789" s="9" t="s">
        <v>3372</v>
      </c>
      <c r="O2789" s="13">
        <v>766800.0</v>
      </c>
    </row>
    <row r="2790">
      <c r="A2790" s="13">
        <v>216479.0</v>
      </c>
      <c r="B2790" s="9" t="s">
        <v>6497</v>
      </c>
      <c r="C2790" s="14">
        <v>42437.0</v>
      </c>
      <c r="D2790" s="9" t="s">
        <v>77</v>
      </c>
      <c r="E2790" s="9" t="s">
        <v>623</v>
      </c>
      <c r="F2790" s="9" t="s">
        <v>600</v>
      </c>
      <c r="G2790" s="13">
        <v>2011.0</v>
      </c>
      <c r="H2790" s="13">
        <v>60494.0</v>
      </c>
      <c r="I2790" s="13">
        <v>1.0</v>
      </c>
      <c r="J2790" s="13">
        <v>365000.0</v>
      </c>
      <c r="K2790" s="9" t="s">
        <v>3369</v>
      </c>
      <c r="L2790" s="13">
        <v>4.0</v>
      </c>
      <c r="M2790" s="9" t="s">
        <v>3372</v>
      </c>
      <c r="O2790" s="13">
        <v>331500.0</v>
      </c>
    </row>
    <row r="2791">
      <c r="A2791" s="13">
        <v>133122.0</v>
      </c>
      <c r="B2791" s="9" t="s">
        <v>6498</v>
      </c>
      <c r="C2791" s="14">
        <v>42418.0</v>
      </c>
      <c r="D2791" s="9" t="s">
        <v>77</v>
      </c>
      <c r="E2791" s="9" t="s">
        <v>109</v>
      </c>
      <c r="F2791" s="9" t="s">
        <v>113</v>
      </c>
      <c r="G2791" s="13">
        <v>2014.0</v>
      </c>
      <c r="H2791" s="13">
        <v>26552.0</v>
      </c>
      <c r="I2791" s="13">
        <v>1.0</v>
      </c>
      <c r="J2791" s="13">
        <v>950000.0</v>
      </c>
      <c r="K2791" s="9" t="s">
        <v>3385</v>
      </c>
      <c r="L2791" s="13">
        <v>4.5</v>
      </c>
      <c r="M2791" s="9" t="s">
        <v>3372</v>
      </c>
      <c r="O2791" s="13">
        <v>894800.0</v>
      </c>
    </row>
    <row r="2792">
      <c r="A2792" s="13">
        <v>117115.0</v>
      </c>
      <c r="B2792" s="9" t="s">
        <v>6499</v>
      </c>
      <c r="C2792" s="14">
        <v>42393.0</v>
      </c>
      <c r="D2792" s="9" t="s">
        <v>77</v>
      </c>
      <c r="E2792" s="9" t="s">
        <v>623</v>
      </c>
      <c r="F2792" s="9" t="s">
        <v>600</v>
      </c>
      <c r="G2792" s="13">
        <v>2013.0</v>
      </c>
      <c r="H2792" s="13">
        <v>55523.0</v>
      </c>
      <c r="I2792" s="13">
        <v>1.0</v>
      </c>
      <c r="J2792" s="13">
        <v>475000.0</v>
      </c>
      <c r="K2792" s="9" t="s">
        <v>3369</v>
      </c>
      <c r="L2792" s="13">
        <v>3.7</v>
      </c>
      <c r="M2792" s="9" t="s">
        <v>3370</v>
      </c>
      <c r="O2792" s="13">
        <v>423500.0</v>
      </c>
    </row>
    <row r="2793">
      <c r="A2793" s="13">
        <v>131982.0</v>
      </c>
      <c r="B2793" s="9" t="s">
        <v>6500</v>
      </c>
      <c r="C2793" s="14">
        <v>42420.0</v>
      </c>
      <c r="D2793" s="9" t="s">
        <v>91</v>
      </c>
      <c r="E2793" s="9" t="s">
        <v>92</v>
      </c>
      <c r="F2793" s="9" t="s">
        <v>229</v>
      </c>
      <c r="G2793" s="13">
        <v>2013.0</v>
      </c>
      <c r="H2793" s="13">
        <v>31168.0</v>
      </c>
      <c r="I2793" s="13">
        <v>1.0</v>
      </c>
      <c r="J2793" s="13">
        <v>715000.0</v>
      </c>
      <c r="K2793" s="9" t="s">
        <v>3376</v>
      </c>
      <c r="L2793" s="13">
        <v>4.3</v>
      </c>
      <c r="M2793" s="9" t="s">
        <v>3370</v>
      </c>
      <c r="O2793" s="34"/>
    </row>
    <row r="2794">
      <c r="A2794" s="13">
        <v>76305.0</v>
      </c>
      <c r="B2794" s="9" t="s">
        <v>6501</v>
      </c>
      <c r="C2794" s="14">
        <v>42326.0</v>
      </c>
      <c r="D2794" s="9" t="s">
        <v>91</v>
      </c>
      <c r="E2794" s="9" t="s">
        <v>243</v>
      </c>
      <c r="F2794" s="9" t="s">
        <v>136</v>
      </c>
      <c r="G2794" s="13">
        <v>2011.0</v>
      </c>
      <c r="H2794" s="13">
        <v>49542.0</v>
      </c>
      <c r="I2794" s="13">
        <v>2.0</v>
      </c>
      <c r="J2794" s="13">
        <v>500000.0</v>
      </c>
      <c r="K2794" s="9" t="s">
        <v>3369</v>
      </c>
      <c r="L2794" s="13">
        <v>3.5</v>
      </c>
      <c r="M2794" s="9" t="s">
        <v>3374</v>
      </c>
      <c r="O2794" s="13">
        <v>560880.0</v>
      </c>
    </row>
    <row r="2795">
      <c r="A2795" s="13">
        <v>102451.0</v>
      </c>
      <c r="B2795" s="9" t="s">
        <v>6502</v>
      </c>
      <c r="C2795" s="14">
        <v>42362.0</v>
      </c>
      <c r="D2795" s="9" t="s">
        <v>61</v>
      </c>
      <c r="E2795" s="9" t="s">
        <v>240</v>
      </c>
      <c r="F2795" s="9" t="s">
        <v>6503</v>
      </c>
      <c r="G2795" s="13">
        <v>2009.0</v>
      </c>
      <c r="H2795" s="13">
        <v>42297.0</v>
      </c>
      <c r="I2795" s="13">
        <v>3.0</v>
      </c>
      <c r="J2795" s="13">
        <v>370000.0</v>
      </c>
      <c r="K2795" s="9" t="s">
        <v>3376</v>
      </c>
      <c r="L2795" s="13">
        <v>3.5</v>
      </c>
      <c r="M2795" s="9" t="s">
        <v>3372</v>
      </c>
    </row>
    <row r="2796">
      <c r="A2796" s="13">
        <v>131744.0</v>
      </c>
      <c r="B2796" s="9" t="s">
        <v>6504</v>
      </c>
      <c r="C2796" s="14">
        <v>42417.0</v>
      </c>
      <c r="D2796" s="9" t="s">
        <v>91</v>
      </c>
      <c r="E2796" s="9" t="s">
        <v>1442</v>
      </c>
      <c r="F2796" s="9" t="s">
        <v>1443</v>
      </c>
      <c r="G2796" s="13">
        <v>2009.0</v>
      </c>
      <c r="H2796" s="13">
        <v>38346.0</v>
      </c>
      <c r="I2796" s="13">
        <v>2.0</v>
      </c>
      <c r="J2796" s="13">
        <v>235000.0</v>
      </c>
      <c r="K2796" s="9" t="s">
        <v>3369</v>
      </c>
      <c r="L2796" s="13">
        <v>2.9</v>
      </c>
      <c r="M2796" s="9" t="s">
        <v>3370</v>
      </c>
      <c r="N2796" s="13">
        <v>221193.0</v>
      </c>
      <c r="O2796" s="13">
        <v>206280.0</v>
      </c>
    </row>
    <row r="2797">
      <c r="A2797" s="13">
        <v>69172.0</v>
      </c>
      <c r="B2797" s="9" t="s">
        <v>6505</v>
      </c>
      <c r="C2797" s="14">
        <v>42322.0</v>
      </c>
      <c r="D2797" s="9" t="s">
        <v>77</v>
      </c>
      <c r="E2797" s="9" t="s">
        <v>623</v>
      </c>
      <c r="F2797" s="9" t="s">
        <v>600</v>
      </c>
      <c r="G2797" s="13">
        <v>2011.0</v>
      </c>
      <c r="H2797" s="13">
        <v>37069.0</v>
      </c>
      <c r="I2797" s="13">
        <v>3.0</v>
      </c>
      <c r="J2797" s="13">
        <v>450000.0</v>
      </c>
      <c r="K2797" s="9" t="s">
        <v>3387</v>
      </c>
      <c r="L2797" s="13">
        <v>3.7</v>
      </c>
      <c r="M2797" s="9" t="s">
        <v>3370</v>
      </c>
      <c r="O2797" s="13">
        <v>287555.0</v>
      </c>
    </row>
    <row r="2798">
      <c r="A2798" s="13">
        <v>224058.0</v>
      </c>
      <c r="B2798" s="9" t="s">
        <v>6506</v>
      </c>
      <c r="C2798" s="14">
        <v>42454.0</v>
      </c>
      <c r="D2798" s="9" t="s">
        <v>273</v>
      </c>
      <c r="E2798" s="9" t="s">
        <v>1346</v>
      </c>
      <c r="F2798" s="9" t="s">
        <v>4613</v>
      </c>
      <c r="G2798" s="13">
        <v>2008.0</v>
      </c>
      <c r="H2798" s="13">
        <v>68129.0</v>
      </c>
      <c r="I2798" s="13">
        <v>3.0</v>
      </c>
      <c r="J2798" s="13">
        <v>270000.0</v>
      </c>
      <c r="K2798" s="9" t="s">
        <v>3369</v>
      </c>
      <c r="L2798" s="13">
        <v>3.3</v>
      </c>
      <c r="M2798" s="9" t="s">
        <v>3372</v>
      </c>
      <c r="O2798" s="13">
        <v>170510.0</v>
      </c>
    </row>
    <row r="2799">
      <c r="A2799" s="13">
        <v>227503.0</v>
      </c>
      <c r="B2799" s="9" t="s">
        <v>6507</v>
      </c>
      <c r="C2799" s="14">
        <v>42454.0</v>
      </c>
      <c r="D2799" s="9" t="s">
        <v>61</v>
      </c>
      <c r="E2799" s="9" t="s">
        <v>1831</v>
      </c>
      <c r="F2799" s="9" t="s">
        <v>1844</v>
      </c>
      <c r="G2799" s="13">
        <v>2008.0</v>
      </c>
      <c r="H2799" s="13">
        <v>40151.0</v>
      </c>
      <c r="I2799" s="13">
        <v>2.0</v>
      </c>
      <c r="J2799" s="13">
        <v>220000.0</v>
      </c>
      <c r="K2799" s="9" t="s">
        <v>3376</v>
      </c>
      <c r="L2799" s="13">
        <v>3.1</v>
      </c>
      <c r="M2799" s="9" t="s">
        <v>3372</v>
      </c>
      <c r="N2799" s="13">
        <v>171225.0</v>
      </c>
      <c r="O2799" s="13">
        <v>145530.0</v>
      </c>
    </row>
    <row r="2800">
      <c r="A2800" s="13">
        <v>117825.0</v>
      </c>
      <c r="B2800" s="9" t="s">
        <v>6508</v>
      </c>
      <c r="C2800" s="14">
        <v>42397.0</v>
      </c>
      <c r="D2800" s="9" t="s">
        <v>64</v>
      </c>
      <c r="E2800" s="9" t="s">
        <v>98</v>
      </c>
      <c r="F2800" s="9" t="s">
        <v>263</v>
      </c>
      <c r="G2800" s="13">
        <v>2011.0</v>
      </c>
      <c r="H2800" s="13">
        <v>38518.0</v>
      </c>
      <c r="I2800" s="13">
        <v>2.0</v>
      </c>
      <c r="J2800" s="13">
        <v>555000.0</v>
      </c>
      <c r="K2800" s="9" t="s">
        <v>3385</v>
      </c>
      <c r="L2800" s="13">
        <v>3.8</v>
      </c>
      <c r="M2800" s="9" t="s">
        <v>3370</v>
      </c>
      <c r="O2800" s="34"/>
    </row>
    <row r="2801">
      <c r="A2801" s="13">
        <v>116925.0</v>
      </c>
      <c r="B2801" s="9" t="s">
        <v>6509</v>
      </c>
      <c r="C2801" s="14">
        <v>42393.0</v>
      </c>
      <c r="D2801" s="9" t="s">
        <v>61</v>
      </c>
      <c r="E2801" s="9" t="s">
        <v>202</v>
      </c>
      <c r="F2801" s="9" t="s">
        <v>172</v>
      </c>
      <c r="G2801" s="13">
        <v>2012.0</v>
      </c>
      <c r="H2801" s="13">
        <v>17040.0</v>
      </c>
      <c r="I2801" s="13">
        <v>1.0</v>
      </c>
      <c r="J2801" s="13">
        <v>560000.0</v>
      </c>
      <c r="K2801" s="9" t="s">
        <v>3376</v>
      </c>
      <c r="L2801" s="13">
        <v>4.0</v>
      </c>
      <c r="M2801" s="9" t="s">
        <v>3370</v>
      </c>
      <c r="N2801" s="13">
        <v>512105.0</v>
      </c>
      <c r="O2801" s="13">
        <v>530000.0</v>
      </c>
    </row>
    <row r="2802">
      <c r="A2802" s="13">
        <v>227867.0</v>
      </c>
      <c r="B2802" s="9" t="s">
        <v>6510</v>
      </c>
      <c r="C2802" s="14">
        <v>42454.0</v>
      </c>
      <c r="D2802" s="9" t="s">
        <v>61</v>
      </c>
      <c r="E2802" s="9" t="s">
        <v>443</v>
      </c>
      <c r="F2802" s="9" t="s">
        <v>4085</v>
      </c>
      <c r="G2802" s="13">
        <v>2012.0</v>
      </c>
      <c r="H2802" s="13">
        <v>67272.0</v>
      </c>
      <c r="I2802" s="13">
        <v>1.0</v>
      </c>
      <c r="J2802" s="13">
        <v>420000.0</v>
      </c>
      <c r="K2802" s="9" t="s">
        <v>3385</v>
      </c>
      <c r="L2802" s="13">
        <v>3.6</v>
      </c>
      <c r="M2802" s="9" t="s">
        <v>3372</v>
      </c>
      <c r="O2802" s="13">
        <v>425000.0</v>
      </c>
    </row>
    <row r="2803">
      <c r="A2803" s="13">
        <v>111308.0</v>
      </c>
      <c r="B2803" s="9" t="s">
        <v>6511</v>
      </c>
      <c r="C2803" s="14">
        <v>42381.0</v>
      </c>
      <c r="D2803" s="9" t="s">
        <v>61</v>
      </c>
      <c r="E2803" s="9" t="s">
        <v>1724</v>
      </c>
      <c r="F2803" s="9" t="s">
        <v>1725</v>
      </c>
      <c r="G2803" s="13">
        <v>2014.0</v>
      </c>
      <c r="H2803" s="13">
        <v>11065.0</v>
      </c>
      <c r="I2803" s="13">
        <v>1.0</v>
      </c>
      <c r="J2803" s="13">
        <v>290000.0</v>
      </c>
      <c r="K2803" s="9" t="s">
        <v>3383</v>
      </c>
      <c r="L2803" s="13">
        <v>4.3</v>
      </c>
      <c r="M2803" s="9" t="s">
        <v>3372</v>
      </c>
      <c r="N2803" s="13">
        <v>287631.0</v>
      </c>
      <c r="O2803" s="13">
        <v>288300.0</v>
      </c>
    </row>
    <row r="2804">
      <c r="A2804" s="13">
        <v>108270.0</v>
      </c>
      <c r="B2804" s="9" t="s">
        <v>6512</v>
      </c>
      <c r="C2804" s="14">
        <v>42374.0</v>
      </c>
      <c r="D2804" s="9" t="s">
        <v>32</v>
      </c>
      <c r="E2804" s="9" t="s">
        <v>2140</v>
      </c>
      <c r="F2804" s="9" t="s">
        <v>2147</v>
      </c>
      <c r="G2804" s="13">
        <v>2012.0</v>
      </c>
      <c r="H2804" s="13">
        <v>47869.0</v>
      </c>
      <c r="I2804" s="13">
        <v>1.0</v>
      </c>
      <c r="J2804" s="13">
        <v>600000.0</v>
      </c>
      <c r="K2804" s="9" t="s">
        <v>3369</v>
      </c>
      <c r="L2804" s="13">
        <v>3.5</v>
      </c>
      <c r="M2804" s="9" t="s">
        <v>3372</v>
      </c>
      <c r="O2804" s="13">
        <v>496400.0</v>
      </c>
    </row>
    <row r="2805">
      <c r="A2805" s="13">
        <v>135736.0</v>
      </c>
      <c r="B2805" s="9" t="s">
        <v>6513</v>
      </c>
      <c r="C2805" s="14">
        <v>42421.0</v>
      </c>
      <c r="D2805" s="9" t="s">
        <v>91</v>
      </c>
      <c r="E2805" s="9" t="s">
        <v>92</v>
      </c>
      <c r="F2805" s="9" t="s">
        <v>124</v>
      </c>
      <c r="G2805" s="13">
        <v>2012.0</v>
      </c>
      <c r="H2805" s="13">
        <v>22741.0</v>
      </c>
      <c r="I2805" s="13">
        <v>1.0</v>
      </c>
      <c r="J2805" s="13">
        <v>750000.0</v>
      </c>
      <c r="K2805" s="9" t="s">
        <v>3369</v>
      </c>
      <c r="L2805" s="13">
        <v>4.0</v>
      </c>
      <c r="M2805" s="9" t="s">
        <v>3370</v>
      </c>
      <c r="O2805" s="13">
        <v>874300.0</v>
      </c>
    </row>
    <row r="2806">
      <c r="A2806" s="13">
        <v>227412.0</v>
      </c>
      <c r="B2806" s="9" t="s">
        <v>6514</v>
      </c>
      <c r="C2806" s="14">
        <v>42453.0</v>
      </c>
      <c r="D2806" s="9" t="s">
        <v>61</v>
      </c>
      <c r="E2806" s="9" t="s">
        <v>202</v>
      </c>
      <c r="F2806" s="9" t="s">
        <v>172</v>
      </c>
      <c r="G2806" s="13">
        <v>2010.0</v>
      </c>
      <c r="H2806" s="13">
        <v>121000.0</v>
      </c>
      <c r="I2806" s="13">
        <v>1.0</v>
      </c>
      <c r="J2806" s="13">
        <v>400000.0</v>
      </c>
      <c r="K2806" s="9" t="s">
        <v>3369</v>
      </c>
      <c r="L2806" s="13">
        <v>2.0</v>
      </c>
      <c r="M2806" s="9" t="s">
        <v>3372</v>
      </c>
      <c r="N2806" s="13">
        <v>343936.0</v>
      </c>
      <c r="O2806" s="13">
        <v>366300.0</v>
      </c>
    </row>
    <row r="2807">
      <c r="A2807" s="13">
        <v>107279.0</v>
      </c>
      <c r="B2807" s="9" t="s">
        <v>6515</v>
      </c>
      <c r="C2807" s="14">
        <v>42378.0</v>
      </c>
      <c r="D2807" s="9" t="s">
        <v>91</v>
      </c>
      <c r="E2807" s="9" t="s">
        <v>92</v>
      </c>
      <c r="F2807" s="9" t="s">
        <v>124</v>
      </c>
      <c r="G2807" s="13">
        <v>2014.0</v>
      </c>
      <c r="H2807" s="13">
        <v>14169.0</v>
      </c>
      <c r="I2807" s="13">
        <v>1.0</v>
      </c>
      <c r="J2807" s="13">
        <v>1150000.0</v>
      </c>
      <c r="K2807" s="9" t="s">
        <v>3383</v>
      </c>
      <c r="L2807" s="13">
        <v>4.4</v>
      </c>
      <c r="M2807" s="9" t="s">
        <v>3370</v>
      </c>
      <c r="O2807" s="13">
        <v>1036100.0</v>
      </c>
    </row>
    <row r="2808">
      <c r="A2808" s="13">
        <v>112413.0</v>
      </c>
      <c r="B2808" s="9" t="s">
        <v>6516</v>
      </c>
      <c r="C2808" s="14">
        <v>42386.0</v>
      </c>
      <c r="D2808" s="9" t="s">
        <v>91</v>
      </c>
      <c r="E2808" s="9" t="s">
        <v>907</v>
      </c>
      <c r="F2808" s="9" t="s">
        <v>235</v>
      </c>
      <c r="G2808" s="13">
        <v>2009.0</v>
      </c>
      <c r="H2808" s="13">
        <v>58705.0</v>
      </c>
      <c r="I2808" s="13">
        <v>1.0</v>
      </c>
      <c r="J2808" s="13">
        <v>320000.0</v>
      </c>
      <c r="K2808" s="9" t="s">
        <v>3369</v>
      </c>
      <c r="L2808" s="13">
        <v>2.0</v>
      </c>
      <c r="M2808" s="9" t="s">
        <v>3370</v>
      </c>
      <c r="N2808" s="13">
        <v>281873.0</v>
      </c>
      <c r="O2808" s="13">
        <v>285100.0</v>
      </c>
    </row>
    <row r="2809">
      <c r="A2809" s="13">
        <v>16924.0</v>
      </c>
      <c r="B2809" s="9" t="s">
        <v>6517</v>
      </c>
      <c r="C2809" s="14">
        <v>42226.0</v>
      </c>
      <c r="D2809" s="9" t="s">
        <v>25</v>
      </c>
      <c r="E2809" s="9" t="s">
        <v>50</v>
      </c>
      <c r="F2809" s="9" t="s">
        <v>3715</v>
      </c>
      <c r="G2809" s="13">
        <v>2007.0</v>
      </c>
      <c r="H2809" s="13">
        <v>79566.0</v>
      </c>
      <c r="I2809" s="13">
        <v>3.0</v>
      </c>
      <c r="J2809" s="13">
        <v>675000.0</v>
      </c>
      <c r="K2809" s="9" t="s">
        <v>3383</v>
      </c>
      <c r="L2809" s="13">
        <v>2.1</v>
      </c>
      <c r="M2809" s="9" t="s">
        <v>3374</v>
      </c>
      <c r="O2809" s="13">
        <v>506770.0</v>
      </c>
    </row>
    <row r="2810">
      <c r="A2810" s="13">
        <v>101156.0</v>
      </c>
      <c r="B2810" s="9" t="s">
        <v>6518</v>
      </c>
      <c r="C2810" s="14">
        <v>42359.0</v>
      </c>
      <c r="D2810" s="9" t="s">
        <v>36</v>
      </c>
      <c r="E2810" s="9" t="s">
        <v>2341</v>
      </c>
      <c r="F2810" s="9" t="s">
        <v>2342</v>
      </c>
      <c r="G2810" s="13">
        <v>2010.0</v>
      </c>
      <c r="H2810" s="13">
        <v>15443.0</v>
      </c>
      <c r="I2810" s="13">
        <v>1.0</v>
      </c>
      <c r="J2810" s="13">
        <v>370000.0</v>
      </c>
      <c r="K2810" s="9" t="s">
        <v>3369</v>
      </c>
      <c r="L2810" s="13">
        <v>3.8</v>
      </c>
      <c r="M2810" s="9" t="s">
        <v>3370</v>
      </c>
      <c r="O2810" s="13">
        <v>364300.0</v>
      </c>
    </row>
    <row r="2811">
      <c r="A2811" s="13">
        <v>217709.0</v>
      </c>
      <c r="B2811" s="9" t="s">
        <v>6519</v>
      </c>
      <c r="C2811" s="14">
        <v>42439.0</v>
      </c>
      <c r="D2811" s="9" t="s">
        <v>36</v>
      </c>
      <c r="E2811" s="9" t="s">
        <v>2207</v>
      </c>
      <c r="F2811" s="9" t="s">
        <v>2278</v>
      </c>
      <c r="G2811" s="13">
        <v>2011.0</v>
      </c>
      <c r="H2811" s="13">
        <v>37555.0</v>
      </c>
      <c r="I2811" s="13">
        <v>1.0</v>
      </c>
      <c r="J2811" s="13">
        <v>240000.0</v>
      </c>
      <c r="K2811" s="9" t="s">
        <v>3369</v>
      </c>
      <c r="L2811" s="13">
        <v>3.5</v>
      </c>
      <c r="M2811" s="9" t="s">
        <v>3372</v>
      </c>
      <c r="O2811" s="13">
        <v>224100.0</v>
      </c>
    </row>
    <row r="2812">
      <c r="A2812" s="13">
        <v>227291.0</v>
      </c>
      <c r="B2812" s="9" t="s">
        <v>6520</v>
      </c>
      <c r="C2812" s="14">
        <v>42456.0</v>
      </c>
      <c r="D2812" s="9" t="s">
        <v>64</v>
      </c>
      <c r="E2812" s="9" t="s">
        <v>3782</v>
      </c>
      <c r="F2812" s="9" t="s">
        <v>6521</v>
      </c>
      <c r="G2812" s="13">
        <v>2010.0</v>
      </c>
      <c r="H2812" s="13">
        <v>105916.0</v>
      </c>
      <c r="I2812" s="13">
        <v>2.0</v>
      </c>
      <c r="J2812" s="13">
        <v>845000.0</v>
      </c>
      <c r="K2812" s="9" t="s">
        <v>3376</v>
      </c>
      <c r="L2812" s="13">
        <v>3.2</v>
      </c>
      <c r="M2812" s="9" t="s">
        <v>3372</v>
      </c>
    </row>
    <row r="2813">
      <c r="A2813" s="13">
        <v>207659.0</v>
      </c>
      <c r="B2813" s="9" t="s">
        <v>6522</v>
      </c>
      <c r="C2813" s="14">
        <v>42441.0</v>
      </c>
      <c r="D2813" s="9" t="s">
        <v>55</v>
      </c>
      <c r="E2813" s="9" t="s">
        <v>4757</v>
      </c>
      <c r="F2813" s="9" t="s">
        <v>4758</v>
      </c>
      <c r="G2813" s="13">
        <v>2015.0</v>
      </c>
      <c r="H2813" s="13">
        <v>6627.0</v>
      </c>
      <c r="I2813" s="13">
        <v>1.0</v>
      </c>
      <c r="J2813" s="13">
        <v>1300000.0</v>
      </c>
      <c r="K2813" s="9" t="s">
        <v>3376</v>
      </c>
      <c r="L2813" s="13">
        <v>4.6</v>
      </c>
      <c r="M2813" s="9" t="s">
        <v>3372</v>
      </c>
    </row>
    <row r="2814">
      <c r="A2814" s="13">
        <v>77087.0</v>
      </c>
      <c r="B2814" s="9" t="s">
        <v>6523</v>
      </c>
      <c r="C2814" s="14">
        <v>42331.0</v>
      </c>
      <c r="D2814" s="9" t="s">
        <v>273</v>
      </c>
      <c r="E2814" s="9" t="s">
        <v>292</v>
      </c>
      <c r="F2814" s="9" t="s">
        <v>2769</v>
      </c>
      <c r="G2814" s="13">
        <v>2004.0</v>
      </c>
      <c r="H2814" s="13">
        <v>69119.0</v>
      </c>
      <c r="I2814" s="13">
        <v>2.0</v>
      </c>
      <c r="J2814" s="13">
        <v>375000.0</v>
      </c>
      <c r="K2814" s="9" t="s">
        <v>3407</v>
      </c>
      <c r="L2814" s="13">
        <v>2.2</v>
      </c>
      <c r="M2814" s="9" t="s">
        <v>3370</v>
      </c>
      <c r="O2814" s="34"/>
    </row>
    <row r="2815">
      <c r="A2815" s="13">
        <v>131687.0</v>
      </c>
      <c r="B2815" s="9" t="s">
        <v>6524</v>
      </c>
      <c r="C2815" s="14">
        <v>42416.0</v>
      </c>
      <c r="D2815" s="9" t="s">
        <v>77</v>
      </c>
      <c r="E2815" s="9" t="s">
        <v>1289</v>
      </c>
      <c r="F2815" s="9" t="s">
        <v>2231</v>
      </c>
      <c r="G2815" s="13">
        <v>2007.0</v>
      </c>
      <c r="H2815" s="13">
        <v>87096.0</v>
      </c>
      <c r="I2815" s="13">
        <v>1.0</v>
      </c>
      <c r="J2815" s="13">
        <v>320000.0</v>
      </c>
      <c r="K2815" s="9" t="s">
        <v>3369</v>
      </c>
      <c r="L2815" s="13">
        <v>3.1</v>
      </c>
      <c r="M2815" s="9" t="s">
        <v>3370</v>
      </c>
      <c r="O2815" s="13">
        <v>275800.0</v>
      </c>
    </row>
    <row r="2816">
      <c r="A2816" s="13">
        <v>136398.0</v>
      </c>
      <c r="B2816" s="9" t="s">
        <v>6525</v>
      </c>
      <c r="C2816" s="14">
        <v>42422.0</v>
      </c>
      <c r="D2816" s="9" t="s">
        <v>32</v>
      </c>
      <c r="E2816" s="9" t="s">
        <v>155</v>
      </c>
      <c r="F2816" s="9" t="s">
        <v>1970</v>
      </c>
      <c r="G2816" s="13">
        <v>2004.0</v>
      </c>
      <c r="H2816" s="13">
        <v>103937.0</v>
      </c>
      <c r="I2816" s="13">
        <v>1.0</v>
      </c>
      <c r="J2816" s="13">
        <v>300000.0</v>
      </c>
      <c r="K2816" s="9" t="s">
        <v>3385</v>
      </c>
      <c r="L2816" s="13">
        <v>2.1</v>
      </c>
      <c r="M2816" s="9" t="s">
        <v>3370</v>
      </c>
      <c r="O2816" s="34"/>
    </row>
    <row r="2817">
      <c r="A2817" s="13">
        <v>132220.0</v>
      </c>
      <c r="B2817" s="9" t="s">
        <v>6526</v>
      </c>
      <c r="C2817" s="14">
        <v>42417.0</v>
      </c>
      <c r="D2817" s="9" t="s">
        <v>273</v>
      </c>
      <c r="E2817" s="9" t="s">
        <v>2225</v>
      </c>
      <c r="F2817" s="9" t="s">
        <v>226</v>
      </c>
      <c r="G2817" s="13">
        <v>2012.0</v>
      </c>
      <c r="H2817" s="13">
        <v>12681.0</v>
      </c>
      <c r="I2817" s="13">
        <v>2.0</v>
      </c>
      <c r="J2817" s="13">
        <v>135000.0</v>
      </c>
      <c r="K2817" s="9" t="s">
        <v>3369</v>
      </c>
      <c r="L2817" s="13">
        <v>4.0</v>
      </c>
      <c r="M2817" s="9" t="s">
        <v>3372</v>
      </c>
      <c r="N2817" s="13">
        <v>77974.0</v>
      </c>
      <c r="O2817" s="13">
        <v>108360.0</v>
      </c>
    </row>
    <row r="2818">
      <c r="A2818" s="13">
        <v>21283.0</v>
      </c>
      <c r="B2818" s="9" t="s">
        <v>6527</v>
      </c>
      <c r="C2818" s="14">
        <v>42292.0</v>
      </c>
      <c r="D2818" s="9" t="s">
        <v>91</v>
      </c>
      <c r="E2818" s="9" t="s">
        <v>243</v>
      </c>
      <c r="F2818" s="9" t="s">
        <v>136</v>
      </c>
      <c r="G2818" s="13">
        <v>2011.0</v>
      </c>
      <c r="H2818" s="13">
        <v>45925.0</v>
      </c>
      <c r="I2818" s="13">
        <v>2.0</v>
      </c>
      <c r="J2818" s="13">
        <v>550000.0</v>
      </c>
      <c r="K2818" s="9" t="s">
        <v>3376</v>
      </c>
      <c r="L2818" s="13">
        <v>3.8</v>
      </c>
      <c r="M2818" s="9" t="s">
        <v>3370</v>
      </c>
      <c r="O2818" s="13">
        <v>560880.0</v>
      </c>
    </row>
    <row r="2819">
      <c r="A2819" s="13">
        <v>213704.0</v>
      </c>
      <c r="B2819" s="9" t="s">
        <v>6528</v>
      </c>
      <c r="C2819" s="14">
        <v>42433.0</v>
      </c>
      <c r="D2819" s="9" t="s">
        <v>13</v>
      </c>
      <c r="E2819" s="9" t="s">
        <v>515</v>
      </c>
      <c r="F2819" s="9" t="s">
        <v>524</v>
      </c>
      <c r="G2819" s="13">
        <v>2013.0</v>
      </c>
      <c r="H2819" s="13">
        <v>84905.0</v>
      </c>
      <c r="I2819" s="13">
        <v>1.0</v>
      </c>
      <c r="J2819" s="13">
        <v>600000.0</v>
      </c>
      <c r="K2819" s="9" t="s">
        <v>3369</v>
      </c>
      <c r="L2819" s="13">
        <v>4.0</v>
      </c>
      <c r="M2819" s="9" t="s">
        <v>3372</v>
      </c>
      <c r="O2819" s="13">
        <v>427900.0</v>
      </c>
    </row>
    <row r="2820">
      <c r="A2820" s="13">
        <v>123358.0</v>
      </c>
      <c r="B2820" s="9" t="s">
        <v>6529</v>
      </c>
      <c r="C2820" s="14">
        <v>42403.0</v>
      </c>
      <c r="D2820" s="9" t="s">
        <v>91</v>
      </c>
      <c r="E2820" s="9" t="s">
        <v>1442</v>
      </c>
      <c r="F2820" s="9" t="s">
        <v>1443</v>
      </c>
      <c r="G2820" s="13">
        <v>2008.0</v>
      </c>
      <c r="H2820" s="13">
        <v>34915.0</v>
      </c>
      <c r="I2820" s="13">
        <v>1.0</v>
      </c>
      <c r="J2820" s="13">
        <v>250000.0</v>
      </c>
      <c r="K2820" s="9" t="s">
        <v>3369</v>
      </c>
      <c r="L2820" s="13">
        <v>3.3</v>
      </c>
      <c r="M2820" s="9" t="s">
        <v>3370</v>
      </c>
      <c r="N2820" s="13">
        <v>226383.0</v>
      </c>
      <c r="O2820" s="13">
        <v>200500.0</v>
      </c>
    </row>
    <row r="2821">
      <c r="A2821" s="13">
        <v>18229.0</v>
      </c>
      <c r="B2821" s="9" t="s">
        <v>6530</v>
      </c>
      <c r="C2821" s="14">
        <v>42253.0</v>
      </c>
      <c r="D2821" s="9" t="s">
        <v>61</v>
      </c>
      <c r="E2821" s="9" t="s">
        <v>1903</v>
      </c>
      <c r="F2821" s="9" t="s">
        <v>3705</v>
      </c>
      <c r="G2821" s="13">
        <v>2010.0</v>
      </c>
      <c r="H2821" s="13">
        <v>28888.0</v>
      </c>
      <c r="I2821" s="13">
        <v>1.0</v>
      </c>
      <c r="J2821" s="13">
        <v>300000.0</v>
      </c>
      <c r="K2821" s="9" t="s">
        <v>3369</v>
      </c>
      <c r="L2821" s="13">
        <v>3.8</v>
      </c>
      <c r="M2821" s="9" t="s">
        <v>3374</v>
      </c>
      <c r="O2821" s="13">
        <v>223400.0</v>
      </c>
    </row>
    <row r="2822">
      <c r="A2822" s="13">
        <v>105121.0</v>
      </c>
      <c r="B2822" s="9" t="s">
        <v>6531</v>
      </c>
      <c r="C2822" s="14">
        <v>42367.0</v>
      </c>
      <c r="D2822" s="9" t="s">
        <v>91</v>
      </c>
      <c r="E2822" s="9" t="s">
        <v>92</v>
      </c>
      <c r="F2822" s="9" t="s">
        <v>124</v>
      </c>
      <c r="G2822" s="13">
        <v>2011.0</v>
      </c>
      <c r="H2822" s="13">
        <v>52433.0</v>
      </c>
      <c r="I2822" s="13">
        <v>1.0</v>
      </c>
      <c r="J2822" s="13">
        <v>680000.0</v>
      </c>
      <c r="K2822" s="9" t="s">
        <v>3385</v>
      </c>
      <c r="L2822" s="13">
        <v>3.9</v>
      </c>
      <c r="M2822" s="9" t="s">
        <v>3370</v>
      </c>
      <c r="O2822" s="13">
        <v>776100.0</v>
      </c>
    </row>
    <row r="2823">
      <c r="A2823" s="13">
        <v>114315.0</v>
      </c>
      <c r="B2823" s="9" t="s">
        <v>6532</v>
      </c>
      <c r="C2823" s="14">
        <v>42387.0</v>
      </c>
      <c r="D2823" s="9" t="s">
        <v>91</v>
      </c>
      <c r="E2823" s="9" t="s">
        <v>243</v>
      </c>
      <c r="F2823" s="9" t="s">
        <v>136</v>
      </c>
      <c r="G2823" s="13">
        <v>2011.0</v>
      </c>
      <c r="H2823" s="13">
        <v>50406.0</v>
      </c>
      <c r="I2823" s="13">
        <v>2.0</v>
      </c>
      <c r="J2823" s="13">
        <v>430000.0</v>
      </c>
      <c r="K2823" s="34"/>
      <c r="L2823" s="13">
        <v>3.8</v>
      </c>
      <c r="M2823" s="9" t="s">
        <v>3370</v>
      </c>
      <c r="O2823" s="13">
        <v>560880.0</v>
      </c>
    </row>
    <row r="2824">
      <c r="A2824" s="13">
        <v>119664.0</v>
      </c>
      <c r="B2824" s="9" t="s">
        <v>6533</v>
      </c>
      <c r="C2824" s="14">
        <v>42398.0</v>
      </c>
      <c r="D2824" s="9" t="s">
        <v>61</v>
      </c>
      <c r="E2824" s="9" t="s">
        <v>202</v>
      </c>
      <c r="F2824" s="9" t="s">
        <v>172</v>
      </c>
      <c r="G2824" s="13">
        <v>2011.0</v>
      </c>
      <c r="H2824" s="13">
        <v>76326.0</v>
      </c>
      <c r="I2824" s="13">
        <v>2.0</v>
      </c>
      <c r="J2824" s="13">
        <v>599000.0</v>
      </c>
      <c r="K2824" s="9" t="s">
        <v>3369</v>
      </c>
      <c r="L2824" s="13">
        <v>3.5</v>
      </c>
      <c r="M2824" s="9" t="s">
        <v>3372</v>
      </c>
      <c r="N2824" s="13">
        <v>391318.0</v>
      </c>
      <c r="O2824" s="13">
        <v>413370.0</v>
      </c>
    </row>
    <row r="2825">
      <c r="A2825" s="13">
        <v>81544.0</v>
      </c>
      <c r="B2825" s="9" t="s">
        <v>6534</v>
      </c>
      <c r="C2825" s="14">
        <v>42333.0</v>
      </c>
      <c r="D2825" s="9" t="s">
        <v>61</v>
      </c>
      <c r="E2825" s="9" t="s">
        <v>1831</v>
      </c>
      <c r="F2825" s="9" t="s">
        <v>1844</v>
      </c>
      <c r="G2825" s="13">
        <v>2009.0</v>
      </c>
      <c r="H2825" s="13">
        <v>66051.0</v>
      </c>
      <c r="I2825" s="13">
        <v>2.0</v>
      </c>
      <c r="J2825" s="13">
        <v>215000.0</v>
      </c>
      <c r="K2825" s="9" t="s">
        <v>3369</v>
      </c>
      <c r="L2825" s="13">
        <v>3.2</v>
      </c>
      <c r="M2825" s="9" t="s">
        <v>3374</v>
      </c>
      <c r="N2825" s="13">
        <v>185988.0</v>
      </c>
      <c r="O2825" s="13">
        <v>154620.0</v>
      </c>
    </row>
    <row r="2826">
      <c r="A2826" s="13">
        <v>132336.0</v>
      </c>
      <c r="B2826" s="9" t="s">
        <v>6535</v>
      </c>
      <c r="C2826" s="14">
        <v>42417.0</v>
      </c>
      <c r="D2826" s="9" t="s">
        <v>64</v>
      </c>
      <c r="E2826" s="9" t="s">
        <v>174</v>
      </c>
      <c r="F2826" s="9" t="s">
        <v>219</v>
      </c>
      <c r="G2826" s="13">
        <v>2013.0</v>
      </c>
      <c r="H2826" s="13">
        <v>25283.0</v>
      </c>
      <c r="I2826" s="13">
        <v>1.0</v>
      </c>
      <c r="J2826" s="13">
        <v>700000.0</v>
      </c>
      <c r="K2826" s="9" t="s">
        <v>3369</v>
      </c>
      <c r="L2826" s="13">
        <v>4.3</v>
      </c>
      <c r="M2826" s="9" t="s">
        <v>3372</v>
      </c>
      <c r="O2826" s="13">
        <v>703800.0</v>
      </c>
    </row>
    <row r="2827">
      <c r="A2827" s="13">
        <v>102832.0</v>
      </c>
      <c r="B2827" s="9" t="s">
        <v>6536</v>
      </c>
      <c r="C2827" s="14">
        <v>42368.0</v>
      </c>
      <c r="D2827" s="9" t="s">
        <v>25</v>
      </c>
      <c r="E2827" s="9" t="s">
        <v>119</v>
      </c>
      <c r="F2827" s="9" t="s">
        <v>1671</v>
      </c>
      <c r="G2827" s="13">
        <v>2008.0</v>
      </c>
      <c r="H2827" s="13">
        <v>115161.0</v>
      </c>
      <c r="I2827" s="13">
        <v>2.0</v>
      </c>
      <c r="J2827" s="13">
        <v>260000.0</v>
      </c>
      <c r="K2827" s="34"/>
      <c r="L2827" s="13">
        <v>3.5</v>
      </c>
      <c r="M2827" s="9" t="s">
        <v>3370</v>
      </c>
      <c r="O2827" s="13">
        <v>273060.0</v>
      </c>
    </row>
    <row r="2828">
      <c r="A2828" s="13">
        <v>139511.0</v>
      </c>
      <c r="B2828" s="9" t="s">
        <v>6537</v>
      </c>
      <c r="C2828" s="14">
        <v>42427.0</v>
      </c>
      <c r="D2828" s="9" t="s">
        <v>91</v>
      </c>
      <c r="E2828" s="9" t="s">
        <v>92</v>
      </c>
      <c r="F2828" s="9" t="s">
        <v>124</v>
      </c>
      <c r="G2828" s="13">
        <v>2013.0</v>
      </c>
      <c r="H2828" s="13">
        <v>35175.0</v>
      </c>
      <c r="I2828" s="13">
        <v>1.0</v>
      </c>
      <c r="J2828" s="13">
        <v>980000.0</v>
      </c>
      <c r="K2828" s="9" t="s">
        <v>3369</v>
      </c>
      <c r="L2828" s="13">
        <v>4.1</v>
      </c>
      <c r="M2828" s="9" t="s">
        <v>3372</v>
      </c>
      <c r="O2828" s="13">
        <v>943600.0</v>
      </c>
    </row>
    <row r="2829">
      <c r="A2829" s="13">
        <v>136385.0</v>
      </c>
      <c r="B2829" s="9" t="s">
        <v>6538</v>
      </c>
      <c r="C2829" s="14">
        <v>42428.0</v>
      </c>
      <c r="D2829" s="9" t="s">
        <v>273</v>
      </c>
      <c r="E2829" s="9" t="s">
        <v>1129</v>
      </c>
      <c r="F2829" s="9" t="s">
        <v>1793</v>
      </c>
      <c r="G2829" s="13">
        <v>2010.0</v>
      </c>
      <c r="H2829" s="13">
        <v>103715.0</v>
      </c>
      <c r="I2829" s="13">
        <v>1.0</v>
      </c>
      <c r="J2829" s="13">
        <v>350000.0</v>
      </c>
      <c r="K2829" s="9" t="s">
        <v>3383</v>
      </c>
      <c r="L2829" s="13">
        <v>2.7</v>
      </c>
      <c r="M2829" s="9" t="s">
        <v>3372</v>
      </c>
      <c r="O2829" s="13">
        <v>322900.0</v>
      </c>
    </row>
    <row r="2830">
      <c r="A2830" s="13">
        <v>126615.0</v>
      </c>
      <c r="B2830" s="9" t="s">
        <v>6539</v>
      </c>
      <c r="C2830" s="14">
        <v>42409.0</v>
      </c>
      <c r="D2830" s="9" t="s">
        <v>81</v>
      </c>
      <c r="E2830" s="9" t="s">
        <v>82</v>
      </c>
      <c r="F2830" s="9" t="s">
        <v>399</v>
      </c>
      <c r="G2830" s="13">
        <v>2010.0</v>
      </c>
      <c r="H2830" s="13">
        <v>60392.0</v>
      </c>
      <c r="I2830" s="13">
        <v>2.0</v>
      </c>
      <c r="J2830" s="13">
        <v>575000.0</v>
      </c>
      <c r="K2830" s="9" t="s">
        <v>3383</v>
      </c>
      <c r="L2830" s="13">
        <v>3.6</v>
      </c>
      <c r="M2830" s="9" t="s">
        <v>3370</v>
      </c>
      <c r="O2830" s="13">
        <v>537480.0</v>
      </c>
    </row>
    <row r="2831">
      <c r="A2831" s="13">
        <v>223094.0</v>
      </c>
      <c r="B2831" s="9" t="s">
        <v>6540</v>
      </c>
      <c r="C2831" s="14">
        <v>42448.0</v>
      </c>
      <c r="D2831" s="9" t="s">
        <v>81</v>
      </c>
      <c r="E2831" s="9" t="s">
        <v>3452</v>
      </c>
      <c r="F2831" s="9" t="s">
        <v>422</v>
      </c>
      <c r="G2831" s="13">
        <v>2012.0</v>
      </c>
      <c r="H2831" s="13">
        <v>58918.0</v>
      </c>
      <c r="I2831" s="13">
        <v>2.0</v>
      </c>
      <c r="J2831" s="13">
        <v>1225000.0</v>
      </c>
      <c r="K2831" s="9" t="s">
        <v>3383</v>
      </c>
      <c r="L2831" s="13">
        <v>4.0</v>
      </c>
      <c r="M2831" s="9" t="s">
        <v>3372</v>
      </c>
      <c r="O2831" s="13">
        <v>1214640.0</v>
      </c>
    </row>
    <row r="2832">
      <c r="A2832" s="13">
        <v>125484.0</v>
      </c>
      <c r="B2832" s="9" t="s">
        <v>6541</v>
      </c>
      <c r="C2832" s="14">
        <v>42410.0</v>
      </c>
      <c r="D2832" s="9" t="s">
        <v>61</v>
      </c>
      <c r="E2832" s="9" t="s">
        <v>216</v>
      </c>
      <c r="F2832" s="9" t="s">
        <v>203</v>
      </c>
      <c r="G2832" s="13">
        <v>2014.0</v>
      </c>
      <c r="H2832" s="13">
        <v>25736.0</v>
      </c>
      <c r="I2832" s="13">
        <v>1.0</v>
      </c>
      <c r="J2832" s="13">
        <v>545000.0</v>
      </c>
      <c r="K2832" s="9" t="s">
        <v>3369</v>
      </c>
      <c r="L2832" s="13">
        <v>4.1</v>
      </c>
      <c r="M2832" s="9" t="s">
        <v>3372</v>
      </c>
      <c r="N2832" s="13">
        <v>496997.0</v>
      </c>
      <c r="O2832" s="13">
        <v>522300.0</v>
      </c>
    </row>
    <row r="2833">
      <c r="A2833" s="13">
        <v>221952.0</v>
      </c>
      <c r="B2833" s="9" t="s">
        <v>6542</v>
      </c>
      <c r="C2833" s="14">
        <v>42448.0</v>
      </c>
      <c r="D2833" s="9" t="s">
        <v>91</v>
      </c>
      <c r="E2833" s="9" t="s">
        <v>907</v>
      </c>
      <c r="F2833" s="9" t="s">
        <v>235</v>
      </c>
      <c r="G2833" s="13">
        <v>2011.0</v>
      </c>
      <c r="H2833" s="13">
        <v>27453.0</v>
      </c>
      <c r="I2833" s="13">
        <v>1.0</v>
      </c>
      <c r="J2833" s="13">
        <v>375000.0</v>
      </c>
      <c r="K2833" s="9" t="s">
        <v>3369</v>
      </c>
      <c r="L2833" s="13">
        <v>3.7</v>
      </c>
      <c r="M2833" s="9" t="s">
        <v>3370</v>
      </c>
      <c r="N2833" s="13">
        <v>343324.0</v>
      </c>
      <c r="O2833" s="34"/>
    </row>
    <row r="2834">
      <c r="A2834" s="13">
        <v>218900.0</v>
      </c>
      <c r="B2834" s="9" t="s">
        <v>6543</v>
      </c>
      <c r="C2834" s="14">
        <v>42442.0</v>
      </c>
      <c r="D2834" s="9" t="s">
        <v>32</v>
      </c>
      <c r="E2834" s="9" t="s">
        <v>155</v>
      </c>
      <c r="F2834" s="9" t="s">
        <v>6240</v>
      </c>
      <c r="G2834" s="13">
        <v>2006.0</v>
      </c>
      <c r="H2834" s="13">
        <v>122547.0</v>
      </c>
      <c r="I2834" s="13">
        <v>2.0</v>
      </c>
      <c r="J2834" s="13">
        <v>550000.0</v>
      </c>
      <c r="K2834" s="9" t="s">
        <v>3385</v>
      </c>
      <c r="L2834" s="13">
        <v>3.1</v>
      </c>
      <c r="M2834" s="9" t="s">
        <v>3370</v>
      </c>
      <c r="O2834" s="13">
        <v>326790.0</v>
      </c>
    </row>
    <row r="2835">
      <c r="A2835" s="13">
        <v>94291.0</v>
      </c>
      <c r="B2835" s="9" t="s">
        <v>6544</v>
      </c>
      <c r="C2835" s="14">
        <v>42345.0</v>
      </c>
      <c r="D2835" s="9" t="s">
        <v>81</v>
      </c>
      <c r="E2835" s="9" t="s">
        <v>421</v>
      </c>
      <c r="F2835" s="9" t="s">
        <v>4370</v>
      </c>
      <c r="G2835" s="13">
        <v>2007.0</v>
      </c>
      <c r="H2835" s="13">
        <v>35810.0</v>
      </c>
      <c r="I2835" s="13">
        <v>1.0</v>
      </c>
      <c r="J2835" s="13">
        <v>990000.0</v>
      </c>
      <c r="K2835" s="9" t="s">
        <v>3369</v>
      </c>
      <c r="L2835" s="13">
        <v>3.1</v>
      </c>
      <c r="M2835" s="9" t="s">
        <v>3372</v>
      </c>
      <c r="O2835" s="13">
        <v>437300.0</v>
      </c>
    </row>
    <row r="2836">
      <c r="A2836" s="13">
        <v>105470.0</v>
      </c>
      <c r="B2836" s="9" t="s">
        <v>6545</v>
      </c>
      <c r="C2836" s="14">
        <v>42368.0</v>
      </c>
      <c r="D2836" s="9" t="s">
        <v>91</v>
      </c>
      <c r="E2836" s="9" t="s">
        <v>243</v>
      </c>
      <c r="F2836" s="9" t="s">
        <v>454</v>
      </c>
      <c r="G2836" s="13">
        <v>2010.0</v>
      </c>
      <c r="H2836" s="13">
        <v>24227.0</v>
      </c>
      <c r="I2836" s="13">
        <v>2.0</v>
      </c>
      <c r="J2836" s="13">
        <v>425000.0</v>
      </c>
      <c r="K2836" s="9" t="s">
        <v>3369</v>
      </c>
      <c r="L2836" s="13">
        <v>3.6</v>
      </c>
      <c r="M2836" s="9" t="s">
        <v>3374</v>
      </c>
      <c r="O2836" s="13">
        <v>374760.0</v>
      </c>
    </row>
    <row r="2837">
      <c r="A2837" s="13">
        <v>134507.0</v>
      </c>
      <c r="B2837" s="9" t="s">
        <v>6546</v>
      </c>
      <c r="C2837" s="14">
        <v>42421.0</v>
      </c>
      <c r="D2837" s="9" t="s">
        <v>6547</v>
      </c>
      <c r="E2837" s="9" t="s">
        <v>6548</v>
      </c>
      <c r="F2837" s="9" t="s">
        <v>5278</v>
      </c>
      <c r="G2837" s="13">
        <v>2013.0</v>
      </c>
      <c r="H2837" s="13">
        <v>34551.0</v>
      </c>
      <c r="I2837" s="13">
        <v>1.0</v>
      </c>
      <c r="J2837" s="13">
        <v>600000.0</v>
      </c>
      <c r="K2837" s="9" t="s">
        <v>3369</v>
      </c>
      <c r="L2837" s="13">
        <v>4.3</v>
      </c>
      <c r="M2837" s="9" t="s">
        <v>3372</v>
      </c>
    </row>
    <row r="2838">
      <c r="A2838" s="13">
        <v>88183.0</v>
      </c>
      <c r="B2838" s="9" t="s">
        <v>6549</v>
      </c>
      <c r="C2838" s="14">
        <v>42341.0</v>
      </c>
      <c r="D2838" s="9" t="s">
        <v>91</v>
      </c>
      <c r="E2838" s="9" t="s">
        <v>243</v>
      </c>
      <c r="F2838" s="9" t="s">
        <v>304</v>
      </c>
      <c r="G2838" s="13">
        <v>2011.0</v>
      </c>
      <c r="H2838" s="13">
        <v>50681.0</v>
      </c>
      <c r="I2838" s="13">
        <v>1.0</v>
      </c>
      <c r="J2838" s="13">
        <v>529999.0</v>
      </c>
      <c r="K2838" s="9" t="s">
        <v>3369</v>
      </c>
      <c r="L2838" s="13">
        <v>3.9</v>
      </c>
      <c r="M2838" s="9" t="s">
        <v>3374</v>
      </c>
      <c r="O2838" s="13">
        <v>586000.0</v>
      </c>
    </row>
    <row r="2839">
      <c r="A2839" s="13">
        <v>19039.0</v>
      </c>
      <c r="B2839" s="9" t="s">
        <v>6550</v>
      </c>
      <c r="C2839" s="14">
        <v>42270.0</v>
      </c>
      <c r="D2839" s="9" t="s">
        <v>64</v>
      </c>
      <c r="E2839" s="9" t="s">
        <v>98</v>
      </c>
      <c r="F2839" s="9" t="s">
        <v>280</v>
      </c>
      <c r="G2839" s="13">
        <v>2012.0</v>
      </c>
      <c r="H2839" s="13">
        <v>26446.0</v>
      </c>
      <c r="I2839" s="13">
        <v>1.0</v>
      </c>
      <c r="J2839" s="13">
        <v>600000.0</v>
      </c>
      <c r="K2839" s="9" t="s">
        <v>3369</v>
      </c>
      <c r="L2839" s="13">
        <v>4.3</v>
      </c>
      <c r="M2839" s="9" t="s">
        <v>3374</v>
      </c>
      <c r="O2839" s="13">
        <v>527300.0</v>
      </c>
    </row>
    <row r="2840">
      <c r="A2840" s="13">
        <v>220114.0</v>
      </c>
      <c r="B2840" s="9" t="s">
        <v>6551</v>
      </c>
      <c r="C2840" s="14">
        <v>42444.0</v>
      </c>
      <c r="D2840" s="9" t="s">
        <v>61</v>
      </c>
      <c r="E2840" s="9" t="s">
        <v>1211</v>
      </c>
      <c r="F2840" s="9" t="s">
        <v>306</v>
      </c>
      <c r="G2840" s="13">
        <v>2015.0</v>
      </c>
      <c r="H2840" s="13">
        <v>13970.0</v>
      </c>
      <c r="I2840" s="13">
        <v>1.0</v>
      </c>
      <c r="J2840" s="13">
        <v>415000.0</v>
      </c>
      <c r="K2840" s="9" t="s">
        <v>3369</v>
      </c>
      <c r="L2840" s="13">
        <v>4.7</v>
      </c>
      <c r="M2840" s="9" t="s">
        <v>3370</v>
      </c>
      <c r="N2840" s="13">
        <v>328788.0</v>
      </c>
      <c r="O2840" s="13">
        <v>354100.0</v>
      </c>
    </row>
    <row r="2841">
      <c r="A2841" s="13">
        <v>51731.0</v>
      </c>
      <c r="B2841" s="9" t="s">
        <v>6552</v>
      </c>
      <c r="C2841" s="14">
        <v>42312.0</v>
      </c>
      <c r="D2841" s="9" t="s">
        <v>91</v>
      </c>
      <c r="E2841" s="9" t="s">
        <v>243</v>
      </c>
      <c r="F2841" s="9" t="s">
        <v>136</v>
      </c>
      <c r="G2841" s="13">
        <v>2011.0</v>
      </c>
      <c r="H2841" s="13">
        <v>57271.0</v>
      </c>
      <c r="I2841" s="13">
        <v>1.0</v>
      </c>
      <c r="J2841" s="13">
        <v>500000.0</v>
      </c>
      <c r="K2841" s="9" t="s">
        <v>3369</v>
      </c>
      <c r="L2841" s="13">
        <v>3.8</v>
      </c>
      <c r="M2841" s="9" t="s">
        <v>3374</v>
      </c>
      <c r="O2841" s="13">
        <v>623200.0</v>
      </c>
    </row>
    <row r="2842">
      <c r="A2842" s="13">
        <v>108267.0</v>
      </c>
      <c r="B2842" s="9" t="s">
        <v>6553</v>
      </c>
      <c r="C2842" s="14">
        <v>42375.0</v>
      </c>
      <c r="D2842" s="9" t="s">
        <v>61</v>
      </c>
      <c r="E2842" s="9" t="s">
        <v>202</v>
      </c>
      <c r="F2842" s="9" t="s">
        <v>172</v>
      </c>
      <c r="G2842" s="13">
        <v>2014.0</v>
      </c>
      <c r="H2842" s="13">
        <v>24493.0</v>
      </c>
      <c r="I2842" s="13">
        <v>2.0</v>
      </c>
      <c r="J2842" s="13">
        <v>690000.0</v>
      </c>
      <c r="K2842" s="9" t="s">
        <v>3387</v>
      </c>
      <c r="L2842" s="13">
        <v>4.4</v>
      </c>
      <c r="M2842" s="9" t="s">
        <v>3370</v>
      </c>
      <c r="N2842" s="13">
        <v>539254.0</v>
      </c>
      <c r="O2842" s="13">
        <v>551790.0</v>
      </c>
    </row>
    <row r="2843">
      <c r="A2843" s="13">
        <v>228314.0</v>
      </c>
      <c r="B2843" s="35" t="s">
        <v>6554</v>
      </c>
      <c r="C2843" s="14">
        <v>42457.0</v>
      </c>
      <c r="D2843" s="9" t="s">
        <v>36</v>
      </c>
      <c r="E2843" s="9" t="s">
        <v>902</v>
      </c>
      <c r="F2843" s="9" t="s">
        <v>616</v>
      </c>
      <c r="G2843" s="13">
        <v>2012.0</v>
      </c>
      <c r="H2843" s="13">
        <v>49140.0</v>
      </c>
      <c r="I2843" s="13">
        <v>1.0</v>
      </c>
      <c r="J2843" s="13">
        <v>380000.0</v>
      </c>
      <c r="K2843" s="9" t="s">
        <v>3387</v>
      </c>
      <c r="L2843" s="13">
        <v>4.1</v>
      </c>
      <c r="M2843" s="9" t="s">
        <v>3372</v>
      </c>
      <c r="O2843" s="13">
        <v>430400.0</v>
      </c>
    </row>
    <row r="2844">
      <c r="A2844" s="13">
        <v>116795.0</v>
      </c>
      <c r="B2844" s="9" t="s">
        <v>6555</v>
      </c>
      <c r="C2844" s="14">
        <v>42392.0</v>
      </c>
      <c r="D2844" s="9" t="s">
        <v>91</v>
      </c>
      <c r="E2844" s="9" t="s">
        <v>1726</v>
      </c>
      <c r="F2844" s="9" t="s">
        <v>2110</v>
      </c>
      <c r="G2844" s="13">
        <v>2008.0</v>
      </c>
      <c r="H2844" s="13">
        <v>94670.0</v>
      </c>
      <c r="I2844" s="13">
        <v>2.0</v>
      </c>
      <c r="J2844" s="13">
        <v>249000.0</v>
      </c>
      <c r="K2844" s="9" t="s">
        <v>3369</v>
      </c>
      <c r="L2844" s="13">
        <v>2.6</v>
      </c>
      <c r="M2844" s="9" t="s">
        <v>3372</v>
      </c>
      <c r="O2844" s="13">
        <v>164160.0</v>
      </c>
    </row>
    <row r="2845">
      <c r="A2845" s="13">
        <v>123526.0</v>
      </c>
      <c r="B2845" s="9" t="s">
        <v>6556</v>
      </c>
      <c r="C2845" s="14">
        <v>42405.0</v>
      </c>
      <c r="D2845" s="9" t="s">
        <v>91</v>
      </c>
      <c r="E2845" s="9" t="s">
        <v>243</v>
      </c>
      <c r="F2845" s="9" t="s">
        <v>2774</v>
      </c>
      <c r="G2845" s="13">
        <v>2011.0</v>
      </c>
      <c r="H2845" s="13">
        <v>56274.0</v>
      </c>
      <c r="I2845" s="13">
        <v>1.0</v>
      </c>
      <c r="J2845" s="13">
        <v>560000.0</v>
      </c>
      <c r="K2845" s="9" t="s">
        <v>3383</v>
      </c>
      <c r="L2845" s="13">
        <v>3.2</v>
      </c>
      <c r="M2845" s="9" t="s">
        <v>3370</v>
      </c>
      <c r="O2845" s="13">
        <v>515900.0</v>
      </c>
    </row>
    <row r="2846">
      <c r="A2846" s="13">
        <v>77182.0</v>
      </c>
      <c r="B2846" s="9" t="s">
        <v>6557</v>
      </c>
      <c r="C2846" s="14">
        <v>42328.0</v>
      </c>
      <c r="D2846" s="9" t="s">
        <v>44</v>
      </c>
      <c r="E2846" s="9" t="s">
        <v>438</v>
      </c>
      <c r="F2846" s="9" t="s">
        <v>2762</v>
      </c>
      <c r="G2846" s="13">
        <v>2014.0</v>
      </c>
      <c r="H2846" s="13">
        <v>27084.0</v>
      </c>
      <c r="I2846" s="13">
        <v>1.0</v>
      </c>
      <c r="J2846" s="13">
        <v>550000.0</v>
      </c>
      <c r="K2846" s="9" t="s">
        <v>3387</v>
      </c>
      <c r="L2846" s="13">
        <v>4.4</v>
      </c>
      <c r="M2846" s="9" t="s">
        <v>3370</v>
      </c>
      <c r="O2846" s="34"/>
    </row>
    <row r="2847">
      <c r="A2847" s="13">
        <v>106939.0</v>
      </c>
      <c r="B2847" s="9" t="s">
        <v>6558</v>
      </c>
      <c r="C2847" s="14">
        <v>42372.0</v>
      </c>
      <c r="D2847" s="9" t="s">
        <v>61</v>
      </c>
      <c r="E2847" s="9" t="s">
        <v>914</v>
      </c>
      <c r="F2847" s="9" t="s">
        <v>306</v>
      </c>
      <c r="G2847" s="13">
        <v>2010.0</v>
      </c>
      <c r="H2847" s="13">
        <v>46463.0</v>
      </c>
      <c r="I2847" s="13">
        <v>1.0</v>
      </c>
      <c r="J2847" s="13">
        <v>340000.0</v>
      </c>
      <c r="K2847" s="9" t="s">
        <v>3369</v>
      </c>
      <c r="L2847" s="13">
        <v>3.7</v>
      </c>
      <c r="M2847" s="9" t="s">
        <v>3374</v>
      </c>
      <c r="N2847" s="13">
        <v>283781.0</v>
      </c>
      <c r="O2847" s="13">
        <v>279700.0</v>
      </c>
    </row>
    <row r="2848">
      <c r="A2848" s="13">
        <v>117802.0</v>
      </c>
      <c r="B2848" s="9" t="s">
        <v>6559</v>
      </c>
      <c r="C2848" s="14">
        <v>42397.0</v>
      </c>
      <c r="D2848" s="9" t="s">
        <v>61</v>
      </c>
      <c r="E2848" s="9" t="s">
        <v>127</v>
      </c>
      <c r="F2848" s="9" t="s">
        <v>172</v>
      </c>
      <c r="G2848" s="13">
        <v>2013.0</v>
      </c>
      <c r="H2848" s="13">
        <v>42505.0</v>
      </c>
      <c r="I2848" s="13">
        <v>1.0</v>
      </c>
      <c r="J2848" s="13">
        <v>750000.0</v>
      </c>
      <c r="K2848" s="9" t="s">
        <v>3369</v>
      </c>
      <c r="L2848" s="13">
        <v>4.3</v>
      </c>
      <c r="M2848" s="9" t="s">
        <v>3370</v>
      </c>
      <c r="N2848" s="13">
        <v>720029.0</v>
      </c>
      <c r="O2848" s="13">
        <v>776500.0</v>
      </c>
    </row>
    <row r="2849">
      <c r="A2849" s="13">
        <v>90879.0</v>
      </c>
      <c r="B2849" s="9" t="s">
        <v>6560</v>
      </c>
      <c r="C2849" s="14">
        <v>42342.0</v>
      </c>
      <c r="D2849" s="9" t="s">
        <v>25</v>
      </c>
      <c r="E2849" s="9" t="s">
        <v>26</v>
      </c>
      <c r="F2849" s="9" t="s">
        <v>6561</v>
      </c>
      <c r="G2849" s="13">
        <v>2009.0</v>
      </c>
      <c r="H2849" s="13">
        <v>84658.0</v>
      </c>
      <c r="I2849" s="13">
        <v>2.0</v>
      </c>
      <c r="J2849" s="13">
        <v>560000.0</v>
      </c>
      <c r="K2849" s="9" t="s">
        <v>3383</v>
      </c>
      <c r="L2849" s="13">
        <v>2.7</v>
      </c>
      <c r="M2849" s="9" t="s">
        <v>3370</v>
      </c>
      <c r="O2849" s="34"/>
    </row>
    <row r="2850">
      <c r="A2850" s="13">
        <v>80860.0</v>
      </c>
      <c r="B2850" s="9" t="s">
        <v>6562</v>
      </c>
      <c r="C2850" s="14">
        <v>42331.0</v>
      </c>
      <c r="D2850" s="9" t="s">
        <v>61</v>
      </c>
      <c r="E2850" s="9" t="s">
        <v>443</v>
      </c>
      <c r="F2850" s="9" t="s">
        <v>741</v>
      </c>
      <c r="G2850" s="13">
        <v>2010.0</v>
      </c>
      <c r="H2850" s="13">
        <v>55048.0</v>
      </c>
      <c r="I2850" s="13">
        <v>2.0</v>
      </c>
      <c r="J2850" s="13">
        <v>360000.0</v>
      </c>
      <c r="K2850" s="9" t="s">
        <v>3369</v>
      </c>
      <c r="L2850" s="13">
        <v>3.7</v>
      </c>
      <c r="M2850" s="9" t="s">
        <v>3370</v>
      </c>
      <c r="O2850" s="13">
        <v>235530.0</v>
      </c>
    </row>
    <row r="2851">
      <c r="A2851" s="13">
        <v>225258.0</v>
      </c>
      <c r="B2851" s="9" t="s">
        <v>6563</v>
      </c>
      <c r="C2851" s="14">
        <v>42452.0</v>
      </c>
      <c r="D2851" s="9" t="s">
        <v>55</v>
      </c>
      <c r="E2851" s="9" t="s">
        <v>58</v>
      </c>
      <c r="F2851" s="9" t="s">
        <v>115</v>
      </c>
      <c r="G2851" s="13">
        <v>2013.0</v>
      </c>
      <c r="H2851" s="13">
        <v>46584.0</v>
      </c>
      <c r="I2851" s="13">
        <v>1.0</v>
      </c>
      <c r="J2851" s="13">
        <v>1000000.0</v>
      </c>
      <c r="K2851" s="9" t="s">
        <v>3369</v>
      </c>
      <c r="L2851" s="13">
        <v>4.2</v>
      </c>
      <c r="M2851" s="9" t="s">
        <v>3372</v>
      </c>
      <c r="O2851" s="13">
        <v>1107000.0</v>
      </c>
    </row>
    <row r="2852">
      <c r="A2852" s="13">
        <v>122298.0</v>
      </c>
      <c r="B2852" s="9" t="s">
        <v>6564</v>
      </c>
      <c r="C2852" s="14">
        <v>42404.0</v>
      </c>
      <c r="D2852" s="9" t="s">
        <v>542</v>
      </c>
      <c r="E2852" s="9" t="s">
        <v>543</v>
      </c>
      <c r="F2852" s="9" t="s">
        <v>1061</v>
      </c>
      <c r="G2852" s="13">
        <v>2009.0</v>
      </c>
      <c r="H2852" s="13">
        <v>77663.0</v>
      </c>
      <c r="I2852" s="13">
        <v>1.0</v>
      </c>
      <c r="J2852" s="13">
        <v>350000.0</v>
      </c>
      <c r="K2852" s="9" t="s">
        <v>3369</v>
      </c>
      <c r="L2852" s="13">
        <v>3.5</v>
      </c>
      <c r="M2852" s="9" t="s">
        <v>3370</v>
      </c>
      <c r="O2852" s="13">
        <v>265300.0</v>
      </c>
    </row>
    <row r="2853">
      <c r="A2853" s="13">
        <v>221411.0</v>
      </c>
      <c r="B2853" s="9" t="s">
        <v>6565</v>
      </c>
      <c r="C2853" s="14">
        <v>42449.0</v>
      </c>
      <c r="D2853" s="9" t="s">
        <v>61</v>
      </c>
      <c r="E2853" s="9" t="s">
        <v>127</v>
      </c>
      <c r="F2853" s="9" t="s">
        <v>128</v>
      </c>
      <c r="G2853" s="13">
        <v>2013.0</v>
      </c>
      <c r="H2853" s="13">
        <v>24446.0</v>
      </c>
      <c r="I2853" s="13">
        <v>3.0</v>
      </c>
      <c r="J2853" s="13">
        <v>810000.0</v>
      </c>
      <c r="K2853" s="9" t="s">
        <v>3387</v>
      </c>
      <c r="L2853" s="13">
        <v>4.3</v>
      </c>
      <c r="M2853" s="9" t="s">
        <v>3372</v>
      </c>
      <c r="N2853" s="13">
        <v>688242.0</v>
      </c>
      <c r="O2853" s="13">
        <v>720375.0</v>
      </c>
    </row>
    <row r="2854">
      <c r="A2854" s="13">
        <v>107384.0</v>
      </c>
      <c r="B2854" s="9" t="s">
        <v>6566</v>
      </c>
      <c r="C2854" s="14">
        <v>42373.0</v>
      </c>
      <c r="D2854" s="9" t="s">
        <v>61</v>
      </c>
      <c r="E2854" s="9" t="s">
        <v>652</v>
      </c>
      <c r="F2854" s="9" t="s">
        <v>2129</v>
      </c>
      <c r="G2854" s="13">
        <v>2007.0</v>
      </c>
      <c r="H2854" s="13">
        <v>68649.0</v>
      </c>
      <c r="I2854" s="13">
        <v>1.0</v>
      </c>
      <c r="J2854" s="13">
        <v>180000.0</v>
      </c>
      <c r="K2854" s="9" t="s">
        <v>3385</v>
      </c>
      <c r="L2854" s="13">
        <v>2.1</v>
      </c>
      <c r="M2854" s="9" t="s">
        <v>3372</v>
      </c>
    </row>
    <row r="2855">
      <c r="A2855" s="13">
        <v>120360.0</v>
      </c>
      <c r="B2855" s="9" t="s">
        <v>6567</v>
      </c>
      <c r="C2855" s="14">
        <v>42403.0</v>
      </c>
      <c r="D2855" s="9" t="s">
        <v>273</v>
      </c>
      <c r="E2855" s="9" t="s">
        <v>292</v>
      </c>
      <c r="F2855" s="9" t="s">
        <v>2270</v>
      </c>
      <c r="G2855" s="13">
        <v>2007.0</v>
      </c>
      <c r="H2855" s="13">
        <v>96960.0</v>
      </c>
      <c r="I2855" s="13">
        <v>3.0</v>
      </c>
      <c r="J2855" s="13">
        <v>425000.0</v>
      </c>
      <c r="K2855" s="9" t="s">
        <v>3369</v>
      </c>
      <c r="L2855" s="13">
        <v>2.4</v>
      </c>
      <c r="M2855" s="9" t="s">
        <v>3370</v>
      </c>
      <c r="O2855" s="13">
        <v>320110.0</v>
      </c>
    </row>
    <row r="2856">
      <c r="A2856" s="13">
        <v>217647.0</v>
      </c>
      <c r="B2856" s="9" t="s">
        <v>6568</v>
      </c>
      <c r="C2856" s="14">
        <v>42449.0</v>
      </c>
      <c r="D2856" s="9" t="s">
        <v>61</v>
      </c>
      <c r="E2856" s="9" t="s">
        <v>216</v>
      </c>
      <c r="F2856" s="9" t="s">
        <v>147</v>
      </c>
      <c r="G2856" s="13">
        <v>2015.0</v>
      </c>
      <c r="H2856" s="13">
        <v>15897.0</v>
      </c>
      <c r="I2856" s="13">
        <v>1.0</v>
      </c>
      <c r="J2856" s="13">
        <v>650000.0</v>
      </c>
      <c r="K2856" s="9" t="s">
        <v>3369</v>
      </c>
      <c r="L2856" s="13">
        <v>4.7</v>
      </c>
      <c r="M2856" s="9" t="s">
        <v>3372</v>
      </c>
      <c r="N2856" s="13">
        <v>563333.0</v>
      </c>
      <c r="O2856" s="13">
        <v>652100.0</v>
      </c>
    </row>
    <row r="2857">
      <c r="A2857" s="13">
        <v>96549.0</v>
      </c>
      <c r="B2857" s="9" t="s">
        <v>6569</v>
      </c>
      <c r="C2857" s="14">
        <v>42350.0</v>
      </c>
      <c r="D2857" s="9" t="s">
        <v>91</v>
      </c>
      <c r="E2857" s="9" t="s">
        <v>258</v>
      </c>
      <c r="F2857" s="9" t="s">
        <v>329</v>
      </c>
      <c r="G2857" s="13">
        <v>2014.0</v>
      </c>
      <c r="H2857" s="13">
        <v>5919.0</v>
      </c>
      <c r="I2857" s="13">
        <v>1.0</v>
      </c>
      <c r="J2857" s="13">
        <v>600000.0</v>
      </c>
      <c r="K2857" s="9" t="s">
        <v>3376</v>
      </c>
      <c r="L2857" s="13">
        <v>4.6</v>
      </c>
      <c r="M2857" s="9" t="s">
        <v>3374</v>
      </c>
      <c r="O2857" s="34"/>
    </row>
    <row r="2858">
      <c r="A2858" s="13">
        <v>226912.0</v>
      </c>
      <c r="B2858" s="9" t="s">
        <v>6570</v>
      </c>
      <c r="C2858" s="14">
        <v>42452.0</v>
      </c>
      <c r="D2858" s="9" t="s">
        <v>273</v>
      </c>
      <c r="E2858" s="9" t="s">
        <v>2177</v>
      </c>
      <c r="F2858" s="9" t="s">
        <v>5716</v>
      </c>
      <c r="G2858" s="13">
        <v>2006.0</v>
      </c>
      <c r="H2858" s="13">
        <v>64396.0</v>
      </c>
      <c r="I2858" s="13">
        <v>2.0</v>
      </c>
      <c r="J2858" s="13">
        <v>100000.0</v>
      </c>
      <c r="K2858" s="9" t="s">
        <v>3385</v>
      </c>
      <c r="L2858" s="13">
        <v>3.1</v>
      </c>
      <c r="M2858" s="9" t="s">
        <v>3372</v>
      </c>
      <c r="O2858" s="13">
        <v>97380.0</v>
      </c>
    </row>
    <row r="2859">
      <c r="A2859" s="13">
        <v>137437.0</v>
      </c>
      <c r="B2859" s="9" t="s">
        <v>6571</v>
      </c>
      <c r="C2859" s="14">
        <v>42424.0</v>
      </c>
      <c r="D2859" s="9" t="s">
        <v>55</v>
      </c>
      <c r="E2859" s="9" t="s">
        <v>792</v>
      </c>
      <c r="F2859" s="9" t="s">
        <v>972</v>
      </c>
      <c r="G2859" s="13">
        <v>2013.0</v>
      </c>
      <c r="H2859" s="13">
        <v>17619.0</v>
      </c>
      <c r="I2859" s="13">
        <v>1.0</v>
      </c>
      <c r="J2859" s="13">
        <v>585000.0</v>
      </c>
      <c r="K2859" s="9" t="s">
        <v>3383</v>
      </c>
      <c r="L2859" s="13">
        <v>4.3</v>
      </c>
      <c r="M2859" s="9" t="s">
        <v>3372</v>
      </c>
    </row>
    <row r="2860">
      <c r="A2860" s="13">
        <v>21023.0</v>
      </c>
      <c r="B2860" s="9" t="s">
        <v>6572</v>
      </c>
      <c r="C2860" s="14">
        <v>42290.0</v>
      </c>
      <c r="D2860" s="9" t="s">
        <v>61</v>
      </c>
      <c r="E2860" s="9" t="s">
        <v>202</v>
      </c>
      <c r="F2860" s="9" t="s">
        <v>203</v>
      </c>
      <c r="G2860" s="13">
        <v>2010.0</v>
      </c>
      <c r="H2860" s="13">
        <v>34411.0</v>
      </c>
      <c r="I2860" s="13">
        <v>2.0</v>
      </c>
      <c r="J2860" s="13">
        <v>370000.0</v>
      </c>
      <c r="K2860" s="9" t="s">
        <v>3407</v>
      </c>
      <c r="L2860" s="13">
        <v>3.6</v>
      </c>
      <c r="M2860" s="9" t="s">
        <v>3370</v>
      </c>
      <c r="N2860" s="13">
        <v>339645.0</v>
      </c>
      <c r="O2860" s="13">
        <v>291690.0</v>
      </c>
    </row>
    <row r="2861">
      <c r="A2861" s="13">
        <v>22560.0</v>
      </c>
      <c r="B2861" s="9" t="s">
        <v>6573</v>
      </c>
      <c r="C2861" s="14">
        <v>42303.0</v>
      </c>
      <c r="D2861" s="9" t="s">
        <v>44</v>
      </c>
      <c r="E2861" s="9" t="s">
        <v>438</v>
      </c>
      <c r="F2861" s="9" t="s">
        <v>380</v>
      </c>
      <c r="G2861" s="13">
        <v>2011.0</v>
      </c>
      <c r="H2861" s="13">
        <v>36253.0</v>
      </c>
      <c r="I2861" s="13">
        <v>1.0</v>
      </c>
      <c r="J2861" s="13">
        <v>450000.0</v>
      </c>
      <c r="K2861" s="9" t="s">
        <v>3369</v>
      </c>
      <c r="L2861" s="13">
        <v>3.2</v>
      </c>
      <c r="M2861" s="9" t="s">
        <v>3374</v>
      </c>
      <c r="O2861" s="13">
        <v>436200.0</v>
      </c>
    </row>
    <row r="2862">
      <c r="A2862" s="13">
        <v>65637.0</v>
      </c>
      <c r="B2862" s="9" t="s">
        <v>6574</v>
      </c>
      <c r="C2862" s="14">
        <v>42320.0</v>
      </c>
      <c r="D2862" s="9" t="s">
        <v>36</v>
      </c>
      <c r="E2862" s="9" t="s">
        <v>902</v>
      </c>
      <c r="F2862" s="9" t="s">
        <v>1505</v>
      </c>
      <c r="G2862" s="13">
        <v>2010.0</v>
      </c>
      <c r="H2862" s="13">
        <v>54004.0</v>
      </c>
      <c r="I2862" s="13">
        <v>1.0</v>
      </c>
      <c r="J2862" s="13">
        <v>350000.0</v>
      </c>
      <c r="K2862" s="9" t="s">
        <v>3369</v>
      </c>
      <c r="L2862" s="13">
        <v>3.4</v>
      </c>
      <c r="M2862" s="9" t="s">
        <v>3370</v>
      </c>
      <c r="O2862" s="13">
        <v>249900.0</v>
      </c>
    </row>
    <row r="2863">
      <c r="A2863" s="13">
        <v>224665.0</v>
      </c>
      <c r="B2863" s="9" t="s">
        <v>6575</v>
      </c>
      <c r="C2863" s="14">
        <v>42449.0</v>
      </c>
      <c r="D2863" s="9" t="s">
        <v>273</v>
      </c>
      <c r="E2863" s="9" t="s">
        <v>2177</v>
      </c>
      <c r="F2863" s="9" t="s">
        <v>2636</v>
      </c>
      <c r="G2863" s="13">
        <v>2011.0</v>
      </c>
      <c r="H2863" s="13">
        <v>41407.0</v>
      </c>
      <c r="I2863" s="13">
        <v>2.0</v>
      </c>
      <c r="J2863" s="13">
        <v>270000.0</v>
      </c>
      <c r="K2863" s="9" t="s">
        <v>3407</v>
      </c>
      <c r="L2863" s="13">
        <v>3.7</v>
      </c>
      <c r="M2863" s="9" t="s">
        <v>3372</v>
      </c>
      <c r="O2863" s="13">
        <v>198720.0</v>
      </c>
    </row>
    <row r="2864">
      <c r="A2864" s="13">
        <v>110030.0</v>
      </c>
      <c r="B2864" s="9" t="s">
        <v>6576</v>
      </c>
      <c r="C2864" s="14">
        <v>42380.0</v>
      </c>
      <c r="D2864" s="9" t="s">
        <v>36</v>
      </c>
      <c r="E2864" s="9" t="s">
        <v>902</v>
      </c>
      <c r="F2864" s="9" t="s">
        <v>616</v>
      </c>
      <c r="G2864" s="13">
        <v>2012.0</v>
      </c>
      <c r="H2864" s="13">
        <v>27238.0</v>
      </c>
      <c r="I2864" s="13">
        <v>1.0</v>
      </c>
      <c r="J2864" s="13">
        <v>400000.0</v>
      </c>
      <c r="K2864" s="9" t="s">
        <v>3376</v>
      </c>
      <c r="L2864" s="13">
        <v>3.8</v>
      </c>
      <c r="M2864" s="9" t="s">
        <v>3370</v>
      </c>
      <c r="O2864" s="13">
        <v>435500.0</v>
      </c>
    </row>
    <row r="2865">
      <c r="A2865" s="13">
        <v>121954.0</v>
      </c>
      <c r="B2865" s="9" t="s">
        <v>6577</v>
      </c>
      <c r="C2865" s="14">
        <v>42403.0</v>
      </c>
      <c r="D2865" s="9" t="s">
        <v>61</v>
      </c>
      <c r="E2865" s="9" t="s">
        <v>1903</v>
      </c>
      <c r="F2865" s="9" t="s">
        <v>306</v>
      </c>
      <c r="G2865" s="13">
        <v>2010.0</v>
      </c>
      <c r="H2865" s="13">
        <v>34742.0</v>
      </c>
      <c r="I2865" s="13">
        <v>2.0</v>
      </c>
      <c r="J2865" s="13">
        <v>270000.0</v>
      </c>
      <c r="K2865" s="9" t="s">
        <v>3383</v>
      </c>
      <c r="L2865" s="13">
        <v>3.4</v>
      </c>
      <c r="M2865" s="9" t="s">
        <v>3370</v>
      </c>
      <c r="O2865" s="34"/>
    </row>
    <row r="2866">
      <c r="A2866" s="13">
        <v>140086.0</v>
      </c>
      <c r="B2866" s="9" t="s">
        <v>6578</v>
      </c>
      <c r="C2866" s="14">
        <v>42427.0</v>
      </c>
      <c r="D2866" s="9" t="s">
        <v>81</v>
      </c>
      <c r="E2866" s="9" t="s">
        <v>476</v>
      </c>
      <c r="F2866" s="9" t="s">
        <v>100</v>
      </c>
      <c r="G2866" s="13">
        <v>2013.0</v>
      </c>
      <c r="H2866" s="13">
        <v>29465.0</v>
      </c>
      <c r="I2866" s="13">
        <v>1.0</v>
      </c>
      <c r="J2866" s="13">
        <v>565000.0</v>
      </c>
      <c r="K2866" s="9" t="s">
        <v>3383</v>
      </c>
      <c r="L2866" s="13">
        <v>4.3</v>
      </c>
      <c r="M2866" s="9" t="s">
        <v>3372</v>
      </c>
      <c r="O2866" s="13">
        <v>548200.0</v>
      </c>
    </row>
    <row r="2867">
      <c r="A2867" s="13">
        <v>108766.0</v>
      </c>
      <c r="B2867" s="9" t="s">
        <v>6579</v>
      </c>
      <c r="C2867" s="14">
        <v>42376.0</v>
      </c>
      <c r="D2867" s="9" t="s">
        <v>273</v>
      </c>
      <c r="E2867" s="9" t="s">
        <v>2177</v>
      </c>
      <c r="F2867" s="9" t="s">
        <v>2776</v>
      </c>
      <c r="G2867" s="13">
        <v>2011.0</v>
      </c>
      <c r="H2867" s="13">
        <v>25800.0</v>
      </c>
      <c r="I2867" s="13">
        <v>1.0</v>
      </c>
      <c r="J2867" s="13">
        <v>350000.0</v>
      </c>
      <c r="K2867" s="9" t="s">
        <v>3369</v>
      </c>
      <c r="L2867" s="13">
        <v>3.4</v>
      </c>
      <c r="M2867" s="9" t="s">
        <v>3372</v>
      </c>
    </row>
    <row r="2868">
      <c r="A2868" s="13">
        <v>16468.0</v>
      </c>
      <c r="B2868" s="9" t="s">
        <v>6580</v>
      </c>
      <c r="C2868" s="14">
        <v>42206.0</v>
      </c>
      <c r="D2868" s="9" t="s">
        <v>91</v>
      </c>
      <c r="E2868" s="9" t="s">
        <v>1432</v>
      </c>
      <c r="F2868" s="9" t="s">
        <v>1443</v>
      </c>
      <c r="G2868" s="13">
        <v>2006.0</v>
      </c>
      <c r="H2868" s="13">
        <v>24577.0</v>
      </c>
      <c r="I2868" s="13">
        <v>1.0</v>
      </c>
      <c r="J2868" s="13">
        <v>220000.0</v>
      </c>
      <c r="K2868" s="9" t="s">
        <v>3369</v>
      </c>
      <c r="L2868" s="13">
        <v>3.6</v>
      </c>
      <c r="M2868" s="9" t="s">
        <v>3370</v>
      </c>
      <c r="O2868" s="13">
        <v>161700.0</v>
      </c>
    </row>
    <row r="2869">
      <c r="A2869" s="13">
        <v>117871.0</v>
      </c>
      <c r="B2869" s="9" t="s">
        <v>6581</v>
      </c>
      <c r="C2869" s="14">
        <v>42396.0</v>
      </c>
      <c r="D2869" s="9" t="s">
        <v>91</v>
      </c>
      <c r="E2869" s="9" t="s">
        <v>243</v>
      </c>
      <c r="F2869" s="9" t="s">
        <v>454</v>
      </c>
      <c r="G2869" s="13">
        <v>2013.0</v>
      </c>
      <c r="H2869" s="13">
        <v>34918.0</v>
      </c>
      <c r="I2869" s="13">
        <v>1.0</v>
      </c>
      <c r="J2869" s="13">
        <v>500000.0</v>
      </c>
      <c r="K2869" s="9" t="s">
        <v>3369</v>
      </c>
      <c r="L2869" s="13">
        <v>4.2</v>
      </c>
      <c r="M2869" s="9" t="s">
        <v>3374</v>
      </c>
      <c r="O2869" s="13">
        <v>574000.0</v>
      </c>
    </row>
    <row r="2870">
      <c r="A2870" s="13">
        <v>122461.0</v>
      </c>
      <c r="B2870" s="9" t="s">
        <v>6582</v>
      </c>
      <c r="C2870" s="14">
        <v>42402.0</v>
      </c>
      <c r="D2870" s="9" t="s">
        <v>61</v>
      </c>
      <c r="E2870" s="9" t="s">
        <v>202</v>
      </c>
      <c r="F2870" s="9" t="s">
        <v>172</v>
      </c>
      <c r="G2870" s="13">
        <v>2010.0</v>
      </c>
      <c r="H2870" s="13">
        <v>86369.0</v>
      </c>
      <c r="I2870" s="13">
        <v>2.0</v>
      </c>
      <c r="J2870" s="13">
        <v>450000.0</v>
      </c>
      <c r="K2870" s="9" t="s">
        <v>3369</v>
      </c>
      <c r="L2870" s="13">
        <v>3.1</v>
      </c>
      <c r="M2870" s="9" t="s">
        <v>3370</v>
      </c>
      <c r="N2870" s="13">
        <v>343922.0</v>
      </c>
      <c r="O2870" s="13">
        <v>344250.0</v>
      </c>
    </row>
    <row r="2871">
      <c r="A2871" s="13">
        <v>130191.0</v>
      </c>
      <c r="B2871" s="9" t="s">
        <v>6583</v>
      </c>
      <c r="C2871" s="14">
        <v>42415.0</v>
      </c>
      <c r="D2871" s="9" t="s">
        <v>13</v>
      </c>
      <c r="E2871" s="9" t="s">
        <v>30</v>
      </c>
      <c r="F2871" s="9" t="s">
        <v>29</v>
      </c>
      <c r="G2871" s="13">
        <v>2007.0</v>
      </c>
      <c r="H2871" s="13">
        <v>128433.0</v>
      </c>
      <c r="I2871" s="13">
        <v>3.0</v>
      </c>
      <c r="J2871" s="13">
        <v>850000.0</v>
      </c>
      <c r="K2871" s="9" t="s">
        <v>3383</v>
      </c>
      <c r="L2871" s="13">
        <v>3.1</v>
      </c>
      <c r="M2871" s="9" t="s">
        <v>3372</v>
      </c>
      <c r="O2871" s="13">
        <v>519520.0</v>
      </c>
    </row>
    <row r="2872">
      <c r="A2872" s="13">
        <v>223416.0</v>
      </c>
      <c r="B2872" s="9" t="s">
        <v>6584</v>
      </c>
      <c r="C2872" s="14">
        <v>42448.0</v>
      </c>
      <c r="D2872" s="9" t="s">
        <v>13</v>
      </c>
      <c r="E2872" s="9" t="s">
        <v>2750</v>
      </c>
      <c r="F2872" s="9" t="s">
        <v>2751</v>
      </c>
      <c r="G2872" s="13">
        <v>2005.0</v>
      </c>
      <c r="H2872" s="13">
        <v>152791.0</v>
      </c>
      <c r="I2872" s="13">
        <v>1.0</v>
      </c>
      <c r="J2872" s="13">
        <v>250000.0</v>
      </c>
      <c r="K2872" s="9" t="s">
        <v>3385</v>
      </c>
      <c r="L2872" s="13">
        <v>2.0</v>
      </c>
      <c r="M2872" s="9" t="s">
        <v>3372</v>
      </c>
      <c r="O2872" s="13">
        <v>262100.0</v>
      </c>
    </row>
    <row r="2873">
      <c r="A2873" s="13">
        <v>111385.0</v>
      </c>
      <c r="B2873" s="9" t="s">
        <v>6585</v>
      </c>
      <c r="C2873" s="14">
        <v>42381.0</v>
      </c>
      <c r="D2873" s="9" t="s">
        <v>91</v>
      </c>
      <c r="E2873" s="9" t="s">
        <v>1726</v>
      </c>
      <c r="F2873" s="9" t="s">
        <v>1727</v>
      </c>
      <c r="G2873" s="13">
        <v>2008.0</v>
      </c>
      <c r="H2873" s="13">
        <v>76056.0</v>
      </c>
      <c r="I2873" s="13">
        <v>3.0</v>
      </c>
      <c r="J2873" s="13">
        <v>262000.0</v>
      </c>
      <c r="K2873" s="34"/>
      <c r="L2873" s="13">
        <v>3.4</v>
      </c>
      <c r="M2873" s="9" t="s">
        <v>3370</v>
      </c>
      <c r="O2873" s="13">
        <v>192780.0</v>
      </c>
    </row>
    <row r="2874">
      <c r="A2874" s="13">
        <v>137902.0</v>
      </c>
      <c r="B2874" s="9" t="s">
        <v>6586</v>
      </c>
      <c r="C2874" s="14">
        <v>42426.0</v>
      </c>
      <c r="D2874" s="9" t="s">
        <v>25</v>
      </c>
      <c r="E2874" s="9" t="s">
        <v>119</v>
      </c>
      <c r="F2874" s="9" t="s">
        <v>3631</v>
      </c>
      <c r="G2874" s="13">
        <v>2009.0</v>
      </c>
      <c r="H2874" s="13">
        <v>78543.0</v>
      </c>
      <c r="I2874" s="13">
        <v>1.0</v>
      </c>
      <c r="J2874" s="13">
        <v>360000.0</v>
      </c>
      <c r="K2874" s="9" t="s">
        <v>3383</v>
      </c>
      <c r="L2874" s="13">
        <v>3.3</v>
      </c>
      <c r="M2874" s="9" t="s">
        <v>3372</v>
      </c>
      <c r="O2874" s="13">
        <v>312100.0</v>
      </c>
    </row>
    <row r="2875">
      <c r="A2875" s="13">
        <v>21665.0</v>
      </c>
      <c r="B2875" s="9" t="s">
        <v>6587</v>
      </c>
      <c r="C2875" s="14">
        <v>42294.0</v>
      </c>
      <c r="D2875" s="9" t="s">
        <v>542</v>
      </c>
      <c r="E2875" s="9" t="s">
        <v>543</v>
      </c>
      <c r="F2875" s="9" t="s">
        <v>1096</v>
      </c>
      <c r="G2875" s="13">
        <v>2013.0</v>
      </c>
      <c r="H2875" s="13">
        <v>34469.0</v>
      </c>
      <c r="I2875" s="13">
        <v>1.0</v>
      </c>
      <c r="J2875" s="13">
        <v>640000.0</v>
      </c>
      <c r="K2875" s="9" t="s">
        <v>3369</v>
      </c>
      <c r="L2875" s="13">
        <v>3.6</v>
      </c>
      <c r="M2875" s="9" t="s">
        <v>3374</v>
      </c>
      <c r="O2875" s="13">
        <v>602100.0</v>
      </c>
    </row>
    <row r="2876">
      <c r="A2876" s="13">
        <v>84915.0</v>
      </c>
      <c r="B2876" s="9" t="s">
        <v>6588</v>
      </c>
      <c r="C2876" s="14">
        <v>42333.0</v>
      </c>
      <c r="D2876" s="9" t="s">
        <v>61</v>
      </c>
      <c r="E2876" s="9" t="s">
        <v>1438</v>
      </c>
      <c r="F2876" s="9" t="s">
        <v>643</v>
      </c>
      <c r="G2876" s="13">
        <v>2009.0</v>
      </c>
      <c r="H2876" s="13">
        <v>143313.0</v>
      </c>
      <c r="I2876" s="13">
        <v>2.0</v>
      </c>
      <c r="J2876" s="13">
        <v>850001.0</v>
      </c>
      <c r="K2876" s="9" t="s">
        <v>3407</v>
      </c>
      <c r="L2876" s="13">
        <v>1.0</v>
      </c>
      <c r="M2876" s="9" t="s">
        <v>3418</v>
      </c>
      <c r="O2876" s="34"/>
    </row>
    <row r="2877">
      <c r="A2877" s="13">
        <v>120124.0</v>
      </c>
      <c r="B2877" s="9" t="s">
        <v>6589</v>
      </c>
      <c r="C2877" s="14">
        <v>42398.0</v>
      </c>
      <c r="D2877" s="9" t="s">
        <v>25</v>
      </c>
      <c r="E2877" s="9" t="s">
        <v>119</v>
      </c>
      <c r="F2877" s="9" t="s">
        <v>3931</v>
      </c>
      <c r="G2877" s="13">
        <v>2008.0</v>
      </c>
      <c r="H2877" s="13">
        <v>106075.0</v>
      </c>
      <c r="I2877" s="13">
        <v>2.0</v>
      </c>
      <c r="J2877" s="13">
        <v>350000.0</v>
      </c>
      <c r="K2877" s="9" t="s">
        <v>3369</v>
      </c>
      <c r="L2877" s="13">
        <v>2.9</v>
      </c>
      <c r="M2877" s="9" t="s">
        <v>3372</v>
      </c>
      <c r="O2877" s="13">
        <v>259560.0</v>
      </c>
    </row>
    <row r="2878">
      <c r="A2878" s="13">
        <v>72207.0</v>
      </c>
      <c r="B2878" s="9" t="s">
        <v>6590</v>
      </c>
      <c r="C2878" s="14">
        <v>42321.0</v>
      </c>
      <c r="D2878" s="9" t="s">
        <v>91</v>
      </c>
      <c r="E2878" s="9" t="s">
        <v>907</v>
      </c>
      <c r="F2878" s="9" t="s">
        <v>2715</v>
      </c>
      <c r="G2878" s="13">
        <v>2012.0</v>
      </c>
      <c r="H2878" s="13">
        <v>8392.0</v>
      </c>
      <c r="I2878" s="13">
        <v>1.0</v>
      </c>
      <c r="J2878" s="13">
        <v>390000.0</v>
      </c>
      <c r="K2878" s="9" t="s">
        <v>3385</v>
      </c>
      <c r="L2878" s="13">
        <v>4.3</v>
      </c>
      <c r="M2878" s="9" t="s">
        <v>3418</v>
      </c>
      <c r="O2878" s="34"/>
    </row>
    <row r="2879">
      <c r="A2879" s="13">
        <v>96615.0</v>
      </c>
      <c r="B2879" s="9" t="s">
        <v>6591</v>
      </c>
      <c r="C2879" s="14">
        <v>42357.0</v>
      </c>
      <c r="D2879" s="9" t="s">
        <v>273</v>
      </c>
      <c r="E2879" s="9" t="s">
        <v>1129</v>
      </c>
      <c r="F2879" s="9" t="s">
        <v>1287</v>
      </c>
      <c r="G2879" s="13">
        <v>2011.0</v>
      </c>
      <c r="H2879" s="13">
        <v>47353.0</v>
      </c>
      <c r="I2879" s="13">
        <v>1.0</v>
      </c>
      <c r="J2879" s="13">
        <v>375000.0</v>
      </c>
      <c r="K2879" s="9" t="s">
        <v>3383</v>
      </c>
      <c r="L2879" s="13">
        <v>4.0</v>
      </c>
      <c r="M2879" s="9" t="s">
        <v>3372</v>
      </c>
      <c r="O2879" s="13">
        <v>404900.0</v>
      </c>
    </row>
    <row r="2880">
      <c r="A2880" s="13">
        <v>79846.0</v>
      </c>
      <c r="B2880" s="9" t="s">
        <v>6592</v>
      </c>
      <c r="C2880" s="14">
        <v>42329.0</v>
      </c>
      <c r="D2880" s="9" t="s">
        <v>61</v>
      </c>
      <c r="E2880" s="9" t="s">
        <v>127</v>
      </c>
      <c r="F2880" s="9" t="s">
        <v>3576</v>
      </c>
      <c r="G2880" s="13">
        <v>2014.0</v>
      </c>
      <c r="H2880" s="13">
        <v>14119.0</v>
      </c>
      <c r="I2880" s="13">
        <v>1.0</v>
      </c>
      <c r="J2880" s="13">
        <v>750000.0</v>
      </c>
      <c r="K2880" s="9" t="s">
        <v>3383</v>
      </c>
      <c r="L2880" s="13">
        <v>4.4</v>
      </c>
      <c r="M2880" s="9" t="s">
        <v>3370</v>
      </c>
      <c r="O2880" s="13">
        <v>669200.0</v>
      </c>
    </row>
    <row r="2881">
      <c r="A2881" s="13">
        <v>103757.0</v>
      </c>
      <c r="B2881" s="9" t="s">
        <v>6593</v>
      </c>
      <c r="C2881" s="14">
        <v>42366.0</v>
      </c>
      <c r="D2881" s="9" t="s">
        <v>91</v>
      </c>
      <c r="E2881" s="9" t="s">
        <v>92</v>
      </c>
      <c r="F2881" s="9" t="s">
        <v>841</v>
      </c>
      <c r="G2881" s="13">
        <v>2009.0</v>
      </c>
      <c r="H2881" s="13">
        <v>78205.0</v>
      </c>
      <c r="I2881" s="13">
        <v>2.0</v>
      </c>
      <c r="J2881" s="13">
        <v>400000.0</v>
      </c>
      <c r="K2881" s="9" t="s">
        <v>3385</v>
      </c>
      <c r="L2881" s="13">
        <v>3.5</v>
      </c>
      <c r="M2881" s="9" t="s">
        <v>3372</v>
      </c>
      <c r="O2881" s="13">
        <v>372600.0</v>
      </c>
    </row>
    <row r="2882">
      <c r="A2882" s="13">
        <v>226398.0</v>
      </c>
      <c r="B2882" s="9" t="s">
        <v>6594</v>
      </c>
      <c r="C2882" s="14">
        <v>42451.0</v>
      </c>
      <c r="D2882" s="9" t="s">
        <v>13</v>
      </c>
      <c r="E2882" s="9" t="s">
        <v>30</v>
      </c>
      <c r="F2882" s="9" t="s">
        <v>29</v>
      </c>
      <c r="G2882" s="13">
        <v>2011.0</v>
      </c>
      <c r="H2882" s="13">
        <v>115686.0</v>
      </c>
      <c r="I2882" s="13">
        <v>2.0</v>
      </c>
      <c r="J2882" s="13">
        <v>1200000.0</v>
      </c>
      <c r="K2882" s="9" t="s">
        <v>3407</v>
      </c>
      <c r="L2882" s="13">
        <v>2.0</v>
      </c>
      <c r="M2882" s="9" t="s">
        <v>3372</v>
      </c>
    </row>
    <row r="2883">
      <c r="A2883" s="13">
        <v>20748.0</v>
      </c>
      <c r="B2883" s="9" t="s">
        <v>6595</v>
      </c>
      <c r="C2883" s="14">
        <v>42288.0</v>
      </c>
      <c r="D2883" s="9" t="s">
        <v>61</v>
      </c>
      <c r="E2883" s="9" t="s">
        <v>202</v>
      </c>
      <c r="F2883" s="9" t="s">
        <v>147</v>
      </c>
      <c r="G2883" s="13">
        <v>2009.0</v>
      </c>
      <c r="H2883" s="13">
        <v>46826.0</v>
      </c>
      <c r="I2883" s="13">
        <v>1.0</v>
      </c>
      <c r="J2883" s="13">
        <v>350000.0</v>
      </c>
      <c r="K2883" s="9" t="s">
        <v>3387</v>
      </c>
      <c r="L2883" s="13">
        <v>2.2</v>
      </c>
      <c r="M2883" s="9" t="s">
        <v>3370</v>
      </c>
      <c r="N2883" s="13">
        <v>374762.0</v>
      </c>
      <c r="O2883" s="13">
        <v>344600.0</v>
      </c>
    </row>
    <row r="2884">
      <c r="A2884" s="13">
        <v>127910.0</v>
      </c>
      <c r="B2884" s="9" t="s">
        <v>6596</v>
      </c>
      <c r="C2884" s="14">
        <v>42411.0</v>
      </c>
      <c r="D2884" s="9" t="s">
        <v>64</v>
      </c>
      <c r="E2884" s="9" t="s">
        <v>174</v>
      </c>
      <c r="F2884" s="9" t="s">
        <v>175</v>
      </c>
      <c r="G2884" s="13">
        <v>2013.0</v>
      </c>
      <c r="H2884" s="13">
        <v>17679.0</v>
      </c>
      <c r="I2884" s="13">
        <v>1.0</v>
      </c>
      <c r="J2884" s="13">
        <v>1000000.0</v>
      </c>
      <c r="K2884" s="9" t="s">
        <v>3369</v>
      </c>
      <c r="L2884" s="13">
        <v>4.2</v>
      </c>
      <c r="M2884" s="9" t="s">
        <v>3372</v>
      </c>
      <c r="O2884" s="13">
        <v>857500.0</v>
      </c>
    </row>
    <row r="2885">
      <c r="A2885" s="13">
        <v>126223.0</v>
      </c>
      <c r="B2885" s="9" t="s">
        <v>6597</v>
      </c>
      <c r="C2885" s="14">
        <v>42409.0</v>
      </c>
      <c r="D2885" s="9" t="s">
        <v>13</v>
      </c>
      <c r="E2885" s="9" t="s">
        <v>324</v>
      </c>
      <c r="F2885" s="9" t="s">
        <v>325</v>
      </c>
      <c r="G2885" s="13">
        <v>2012.0</v>
      </c>
      <c r="H2885" s="13">
        <v>65871.0</v>
      </c>
      <c r="I2885" s="13">
        <v>2.0</v>
      </c>
      <c r="J2885" s="13">
        <v>470000.0</v>
      </c>
      <c r="K2885" s="9" t="s">
        <v>3385</v>
      </c>
      <c r="L2885" s="13">
        <v>4.0</v>
      </c>
      <c r="M2885" s="9" t="s">
        <v>3370</v>
      </c>
      <c r="O2885" s="13">
        <v>421380.0</v>
      </c>
    </row>
    <row r="2886">
      <c r="A2886" s="13">
        <v>103520.0</v>
      </c>
      <c r="B2886" s="9" t="s">
        <v>6598</v>
      </c>
      <c r="C2886" s="14">
        <v>42375.0</v>
      </c>
      <c r="D2886" s="9" t="s">
        <v>61</v>
      </c>
      <c r="E2886" s="9" t="s">
        <v>1724</v>
      </c>
      <c r="F2886" s="9" t="s">
        <v>2300</v>
      </c>
      <c r="G2886" s="13">
        <v>2013.0</v>
      </c>
      <c r="H2886" s="13">
        <v>33471.0</v>
      </c>
      <c r="I2886" s="13">
        <v>1.0</v>
      </c>
      <c r="J2886" s="13">
        <v>200000.0</v>
      </c>
      <c r="K2886" s="34"/>
      <c r="L2886" s="13">
        <v>4.0</v>
      </c>
      <c r="M2886" s="9" t="s">
        <v>3370</v>
      </c>
      <c r="N2886" s="13">
        <v>166370.0</v>
      </c>
      <c r="O2886" s="13">
        <v>210100.0</v>
      </c>
    </row>
    <row r="2887">
      <c r="A2887" s="13">
        <v>67871.0</v>
      </c>
      <c r="B2887" s="9" t="s">
        <v>6599</v>
      </c>
      <c r="C2887" s="14">
        <v>42314.0</v>
      </c>
      <c r="D2887" s="9" t="s">
        <v>61</v>
      </c>
      <c r="E2887" s="9" t="s">
        <v>202</v>
      </c>
      <c r="F2887" s="9" t="s">
        <v>172</v>
      </c>
      <c r="G2887" s="13">
        <v>2008.0</v>
      </c>
      <c r="H2887" s="13">
        <v>92680.0</v>
      </c>
      <c r="I2887" s="13">
        <v>1.0</v>
      </c>
      <c r="J2887" s="13">
        <v>520000.0</v>
      </c>
      <c r="K2887" s="9" t="s">
        <v>3369</v>
      </c>
      <c r="L2887" s="13">
        <v>3.4</v>
      </c>
      <c r="M2887" s="9" t="s">
        <v>3370</v>
      </c>
      <c r="N2887" s="13">
        <v>331441.0</v>
      </c>
      <c r="O2887" s="13">
        <v>332600.0</v>
      </c>
    </row>
    <row r="2888">
      <c r="A2888" s="13">
        <v>21799.0</v>
      </c>
      <c r="B2888" s="9" t="s">
        <v>6600</v>
      </c>
      <c r="C2888" s="14">
        <v>42295.0</v>
      </c>
      <c r="D2888" s="9" t="s">
        <v>64</v>
      </c>
      <c r="E2888" s="9" t="s">
        <v>174</v>
      </c>
      <c r="F2888" s="9" t="s">
        <v>219</v>
      </c>
      <c r="G2888" s="13">
        <v>2010.0</v>
      </c>
      <c r="H2888" s="13">
        <v>53099.0</v>
      </c>
      <c r="I2888" s="13">
        <v>2.0</v>
      </c>
      <c r="J2888" s="13">
        <v>500000.0</v>
      </c>
      <c r="K2888" s="9" t="s">
        <v>3385</v>
      </c>
      <c r="L2888" s="13">
        <v>3.8</v>
      </c>
      <c r="M2888" s="9" t="s">
        <v>3418</v>
      </c>
      <c r="O2888" s="13">
        <v>418410.0</v>
      </c>
    </row>
    <row r="2889">
      <c r="A2889" s="13">
        <v>113482.0</v>
      </c>
      <c r="B2889" s="9" t="s">
        <v>6601</v>
      </c>
      <c r="C2889" s="14">
        <v>42387.0</v>
      </c>
      <c r="D2889" s="9" t="s">
        <v>77</v>
      </c>
      <c r="E2889" s="9" t="s">
        <v>845</v>
      </c>
      <c r="F2889" s="9" t="s">
        <v>4545</v>
      </c>
      <c r="G2889" s="13">
        <v>2012.0</v>
      </c>
      <c r="H2889" s="13">
        <v>51768.0</v>
      </c>
      <c r="I2889" s="13">
        <v>1.0</v>
      </c>
      <c r="J2889" s="13">
        <v>545000.0</v>
      </c>
      <c r="K2889" s="9" t="s">
        <v>3369</v>
      </c>
      <c r="L2889" s="13">
        <v>3.3</v>
      </c>
      <c r="M2889" s="9" t="s">
        <v>3372</v>
      </c>
      <c r="O2889" s="13">
        <v>377000.0</v>
      </c>
    </row>
    <row r="2890">
      <c r="A2890" s="13">
        <v>210181.0</v>
      </c>
      <c r="B2890" s="9" t="s">
        <v>6602</v>
      </c>
      <c r="C2890" s="14">
        <v>42431.0</v>
      </c>
      <c r="D2890" s="9" t="s">
        <v>61</v>
      </c>
      <c r="E2890" s="9" t="s">
        <v>202</v>
      </c>
      <c r="F2890" s="9" t="s">
        <v>252</v>
      </c>
      <c r="G2890" s="13">
        <v>2011.0</v>
      </c>
      <c r="H2890" s="13">
        <v>36316.0</v>
      </c>
      <c r="I2890" s="13">
        <v>1.0</v>
      </c>
      <c r="J2890" s="13">
        <v>550000.0</v>
      </c>
      <c r="K2890" s="9" t="s">
        <v>3376</v>
      </c>
      <c r="L2890" s="13">
        <v>3.8</v>
      </c>
      <c r="M2890" s="9" t="s">
        <v>3370</v>
      </c>
      <c r="N2890" s="13">
        <v>463800.0</v>
      </c>
      <c r="O2890" s="13">
        <v>455700.0</v>
      </c>
    </row>
    <row r="2891">
      <c r="A2891" s="13">
        <v>119895.0</v>
      </c>
      <c r="B2891" s="9" t="s">
        <v>6603</v>
      </c>
      <c r="C2891" s="14">
        <v>42398.0</v>
      </c>
      <c r="D2891" s="9" t="s">
        <v>91</v>
      </c>
      <c r="E2891" s="9" t="s">
        <v>1442</v>
      </c>
      <c r="F2891" s="9" t="s">
        <v>2161</v>
      </c>
      <c r="G2891" s="13">
        <v>2006.0</v>
      </c>
      <c r="H2891" s="13">
        <v>19510.0</v>
      </c>
      <c r="I2891" s="13">
        <v>1.0</v>
      </c>
      <c r="J2891" s="13">
        <v>250000.0</v>
      </c>
      <c r="K2891" s="34"/>
      <c r="L2891" s="13">
        <v>2.3</v>
      </c>
      <c r="M2891" s="9" t="s">
        <v>3370</v>
      </c>
      <c r="O2891" s="13">
        <v>138000.0</v>
      </c>
    </row>
    <row r="2892">
      <c r="A2892" s="13">
        <v>109671.0</v>
      </c>
      <c r="B2892" s="9" t="s">
        <v>6604</v>
      </c>
      <c r="C2892" s="14">
        <v>42379.0</v>
      </c>
      <c r="D2892" s="9" t="s">
        <v>91</v>
      </c>
      <c r="E2892" s="9" t="s">
        <v>907</v>
      </c>
      <c r="F2892" s="9" t="s">
        <v>1434</v>
      </c>
      <c r="G2892" s="13">
        <v>2012.0</v>
      </c>
      <c r="H2892" s="13">
        <v>8574.0</v>
      </c>
      <c r="I2892" s="13">
        <v>1.0</v>
      </c>
      <c r="J2892" s="13">
        <v>330000.0</v>
      </c>
      <c r="K2892" s="9" t="s">
        <v>3376</v>
      </c>
      <c r="L2892" s="13">
        <v>4.1</v>
      </c>
      <c r="M2892" s="9" t="s">
        <v>3372</v>
      </c>
    </row>
    <row r="2893">
      <c r="A2893" s="13">
        <v>222612.0</v>
      </c>
      <c r="B2893" s="9" t="s">
        <v>6605</v>
      </c>
      <c r="C2893" s="14">
        <v>42448.0</v>
      </c>
      <c r="D2893" s="9" t="s">
        <v>64</v>
      </c>
      <c r="E2893" s="9" t="s">
        <v>98</v>
      </c>
      <c r="F2893" s="9" t="s">
        <v>525</v>
      </c>
      <c r="G2893" s="13">
        <v>2011.0</v>
      </c>
      <c r="H2893" s="13">
        <v>63176.0</v>
      </c>
      <c r="I2893" s="13">
        <v>2.0</v>
      </c>
      <c r="J2893" s="13">
        <v>485000.0</v>
      </c>
      <c r="K2893" s="9" t="s">
        <v>3376</v>
      </c>
      <c r="L2893" s="13">
        <v>3.8</v>
      </c>
      <c r="M2893" s="9" t="s">
        <v>3370</v>
      </c>
      <c r="O2893" s="13">
        <v>377370.0</v>
      </c>
    </row>
    <row r="2894">
      <c r="A2894" s="13">
        <v>104272.0</v>
      </c>
      <c r="B2894" s="9" t="s">
        <v>6606</v>
      </c>
      <c r="C2894" s="14">
        <v>42365.0</v>
      </c>
      <c r="D2894" s="9" t="s">
        <v>91</v>
      </c>
      <c r="E2894" s="9" t="s">
        <v>907</v>
      </c>
      <c r="F2894" s="9" t="s">
        <v>1574</v>
      </c>
      <c r="G2894" s="13">
        <v>2010.0</v>
      </c>
      <c r="H2894" s="13">
        <v>23862.0</v>
      </c>
      <c r="I2894" s="13">
        <v>1.0</v>
      </c>
      <c r="J2894" s="13">
        <v>450000.0</v>
      </c>
      <c r="K2894" s="9" t="s">
        <v>3369</v>
      </c>
      <c r="L2894" s="13">
        <v>3.6</v>
      </c>
      <c r="M2894" s="9" t="s">
        <v>3374</v>
      </c>
      <c r="O2894" s="13">
        <v>338800.0</v>
      </c>
    </row>
    <row r="2895">
      <c r="A2895" s="13">
        <v>90168.0</v>
      </c>
      <c r="B2895" s="9" t="s">
        <v>6607</v>
      </c>
      <c r="C2895" s="14">
        <v>42339.0</v>
      </c>
      <c r="D2895" s="9" t="s">
        <v>44</v>
      </c>
      <c r="E2895" s="9" t="s">
        <v>244</v>
      </c>
      <c r="F2895" s="9" t="s">
        <v>276</v>
      </c>
      <c r="G2895" s="13">
        <v>2012.0</v>
      </c>
      <c r="H2895" s="13">
        <v>24398.0</v>
      </c>
      <c r="I2895" s="13">
        <v>1.0</v>
      </c>
      <c r="J2895" s="13">
        <v>645000.0</v>
      </c>
      <c r="K2895" s="9" t="s">
        <v>3369</v>
      </c>
      <c r="L2895" s="13">
        <v>4.1</v>
      </c>
      <c r="M2895" s="9" t="s">
        <v>3370</v>
      </c>
      <c r="O2895" s="13">
        <v>543500.0</v>
      </c>
    </row>
    <row r="2896">
      <c r="A2896" s="13">
        <v>96767.0</v>
      </c>
      <c r="B2896" s="9" t="s">
        <v>6608</v>
      </c>
      <c r="C2896" s="14">
        <v>42353.0</v>
      </c>
      <c r="D2896" s="9" t="s">
        <v>32</v>
      </c>
      <c r="E2896" s="9" t="s">
        <v>33</v>
      </c>
      <c r="F2896" s="9" t="s">
        <v>34</v>
      </c>
      <c r="G2896" s="13">
        <v>2015.0</v>
      </c>
      <c r="H2896" s="13">
        <v>12470.0</v>
      </c>
      <c r="I2896" s="13">
        <v>1.0</v>
      </c>
      <c r="J2896" s="13">
        <v>1540000.0</v>
      </c>
      <c r="K2896" s="9" t="s">
        <v>3376</v>
      </c>
      <c r="L2896" s="13">
        <v>4.8</v>
      </c>
      <c r="M2896" s="9" t="s">
        <v>3370</v>
      </c>
      <c r="O2896" s="13">
        <v>1479700.0</v>
      </c>
    </row>
    <row r="2897">
      <c r="A2897" s="13">
        <v>140778.0</v>
      </c>
      <c r="B2897" s="9" t="s">
        <v>6609</v>
      </c>
      <c r="C2897" s="14">
        <v>42428.0</v>
      </c>
      <c r="D2897" s="9" t="s">
        <v>36</v>
      </c>
      <c r="E2897" s="9" t="s">
        <v>2207</v>
      </c>
      <c r="F2897" s="9" t="s">
        <v>2278</v>
      </c>
      <c r="G2897" s="13">
        <v>2009.0</v>
      </c>
      <c r="H2897" s="13">
        <v>45428.0</v>
      </c>
      <c r="I2897" s="13">
        <v>1.0</v>
      </c>
      <c r="J2897" s="13">
        <v>225000.0</v>
      </c>
      <c r="K2897" s="9" t="s">
        <v>3407</v>
      </c>
      <c r="L2897" s="13">
        <v>3.4</v>
      </c>
      <c r="M2897" s="9" t="s">
        <v>3372</v>
      </c>
      <c r="O2897" s="13">
        <v>175900.0</v>
      </c>
    </row>
    <row r="2898">
      <c r="A2898" s="13">
        <v>228009.0</v>
      </c>
      <c r="B2898" s="9" t="s">
        <v>6610</v>
      </c>
      <c r="C2898" s="14">
        <v>42456.0</v>
      </c>
      <c r="D2898" s="9" t="s">
        <v>77</v>
      </c>
      <c r="E2898" s="9" t="s">
        <v>623</v>
      </c>
      <c r="F2898" s="9" t="s">
        <v>600</v>
      </c>
      <c r="G2898" s="13">
        <v>2011.0</v>
      </c>
      <c r="H2898" s="13">
        <v>64336.0</v>
      </c>
      <c r="I2898" s="13">
        <v>1.0</v>
      </c>
      <c r="J2898" s="13">
        <v>400000.0</v>
      </c>
      <c r="K2898" s="9" t="s">
        <v>3369</v>
      </c>
      <c r="L2898" s="13">
        <v>3.2</v>
      </c>
      <c r="M2898" s="9" t="s">
        <v>3372</v>
      </c>
      <c r="O2898" s="13">
        <v>331500.0</v>
      </c>
    </row>
    <row r="2899">
      <c r="A2899" s="13">
        <v>228301.0</v>
      </c>
      <c r="B2899" s="9" t="s">
        <v>6611</v>
      </c>
      <c r="C2899" s="14">
        <v>42457.0</v>
      </c>
      <c r="D2899" s="9" t="s">
        <v>91</v>
      </c>
      <c r="E2899" s="9" t="s">
        <v>1223</v>
      </c>
      <c r="F2899" s="9" t="s">
        <v>1620</v>
      </c>
      <c r="G2899" s="13">
        <v>2012.0</v>
      </c>
      <c r="H2899" s="13">
        <v>32385.0</v>
      </c>
      <c r="I2899" s="13">
        <v>1.0</v>
      </c>
      <c r="J2899" s="13">
        <v>320000.0</v>
      </c>
      <c r="K2899" s="9" t="s">
        <v>3385</v>
      </c>
      <c r="L2899" s="13">
        <v>4.1</v>
      </c>
      <c r="M2899" s="9" t="s">
        <v>3372</v>
      </c>
      <c r="O2899" s="13">
        <v>270100.0</v>
      </c>
    </row>
    <row r="2900">
      <c r="A2900" s="13">
        <v>109960.0</v>
      </c>
      <c r="B2900" s="9" t="s">
        <v>6612</v>
      </c>
      <c r="C2900" s="14">
        <v>42378.0</v>
      </c>
      <c r="D2900" s="9" t="s">
        <v>61</v>
      </c>
      <c r="E2900" s="9" t="s">
        <v>652</v>
      </c>
      <c r="F2900" s="9" t="s">
        <v>2741</v>
      </c>
      <c r="G2900" s="13">
        <v>2008.0</v>
      </c>
      <c r="H2900" s="13">
        <v>26986.0</v>
      </c>
      <c r="I2900" s="13">
        <v>1.0</v>
      </c>
      <c r="J2900" s="13">
        <v>270000.0</v>
      </c>
      <c r="K2900" s="9" t="s">
        <v>3383</v>
      </c>
      <c r="L2900" s="13">
        <v>2.8</v>
      </c>
      <c r="M2900" s="9" t="s">
        <v>3370</v>
      </c>
      <c r="O2900" s="13">
        <v>213500.0</v>
      </c>
    </row>
    <row r="2901">
      <c r="A2901" s="13">
        <v>63603.0</v>
      </c>
      <c r="B2901" s="9" t="s">
        <v>6613</v>
      </c>
      <c r="C2901" s="14">
        <v>42325.0</v>
      </c>
      <c r="D2901" s="9" t="s">
        <v>91</v>
      </c>
      <c r="E2901" s="9" t="s">
        <v>92</v>
      </c>
      <c r="F2901" s="9" t="s">
        <v>165</v>
      </c>
      <c r="G2901" s="13">
        <v>2012.0</v>
      </c>
      <c r="H2901" s="13">
        <v>73356.0</v>
      </c>
      <c r="I2901" s="13">
        <v>1.0</v>
      </c>
      <c r="J2901" s="13">
        <v>750000.0</v>
      </c>
      <c r="K2901" s="9" t="s">
        <v>3369</v>
      </c>
      <c r="L2901" s="13">
        <v>3.4</v>
      </c>
      <c r="M2901" s="9" t="s">
        <v>3374</v>
      </c>
      <c r="O2901" s="13">
        <v>796200.0</v>
      </c>
    </row>
    <row r="2902">
      <c r="A2902" s="13">
        <v>97770.0</v>
      </c>
      <c r="B2902" s="9" t="s">
        <v>6614</v>
      </c>
      <c r="C2902" s="14">
        <v>42358.0</v>
      </c>
      <c r="D2902" s="9" t="s">
        <v>77</v>
      </c>
      <c r="E2902" s="9" t="s">
        <v>623</v>
      </c>
      <c r="F2902" s="9" t="s">
        <v>1028</v>
      </c>
      <c r="G2902" s="13">
        <v>2014.0</v>
      </c>
      <c r="H2902" s="13">
        <v>26771.0</v>
      </c>
      <c r="I2902" s="13">
        <v>1.0</v>
      </c>
      <c r="J2902" s="13">
        <v>590000.0</v>
      </c>
      <c r="K2902" s="9" t="s">
        <v>3383</v>
      </c>
      <c r="L2902" s="13">
        <v>4.7</v>
      </c>
      <c r="M2902" s="9" t="s">
        <v>3374</v>
      </c>
      <c r="O2902" s="13">
        <v>507300.0</v>
      </c>
    </row>
    <row r="2903">
      <c r="A2903" s="13">
        <v>106961.0</v>
      </c>
      <c r="B2903" s="9" t="s">
        <v>6615</v>
      </c>
      <c r="C2903" s="14">
        <v>42377.0</v>
      </c>
      <c r="D2903" s="9" t="s">
        <v>91</v>
      </c>
      <c r="E2903" s="9" t="s">
        <v>243</v>
      </c>
      <c r="F2903" s="9" t="s">
        <v>454</v>
      </c>
      <c r="G2903" s="13">
        <v>2011.0</v>
      </c>
      <c r="H2903" s="13">
        <v>32782.0</v>
      </c>
      <c r="I2903" s="13">
        <v>1.0</v>
      </c>
      <c r="J2903" s="13">
        <v>650000.0</v>
      </c>
      <c r="K2903" s="9" t="s">
        <v>3383</v>
      </c>
      <c r="L2903" s="13">
        <v>3.8</v>
      </c>
      <c r="M2903" s="9" t="s">
        <v>3372</v>
      </c>
      <c r="O2903" s="13">
        <v>461900.0</v>
      </c>
    </row>
    <row r="2904">
      <c r="A2904" s="13">
        <v>107573.0</v>
      </c>
      <c r="B2904" s="9" t="s">
        <v>6616</v>
      </c>
      <c r="C2904" s="14">
        <v>42373.0</v>
      </c>
      <c r="D2904" s="9" t="s">
        <v>91</v>
      </c>
      <c r="E2904" s="9" t="s">
        <v>258</v>
      </c>
      <c r="F2904" s="9" t="s">
        <v>413</v>
      </c>
      <c r="G2904" s="13">
        <v>2014.0</v>
      </c>
      <c r="H2904" s="13">
        <v>8093.0</v>
      </c>
      <c r="I2904" s="13">
        <v>1.0</v>
      </c>
      <c r="J2904" s="13">
        <v>550000.0</v>
      </c>
      <c r="K2904" s="9" t="s">
        <v>3387</v>
      </c>
      <c r="L2904" s="13">
        <v>4.5</v>
      </c>
      <c r="M2904" s="9" t="s">
        <v>3374</v>
      </c>
      <c r="O2904" s="34"/>
    </row>
    <row r="2905">
      <c r="A2905" s="13">
        <v>124257.0</v>
      </c>
      <c r="B2905" s="9" t="s">
        <v>6617</v>
      </c>
      <c r="C2905" s="14">
        <v>42405.0</v>
      </c>
      <c r="D2905" s="9" t="s">
        <v>61</v>
      </c>
      <c r="E2905" s="9" t="s">
        <v>2074</v>
      </c>
      <c r="F2905" s="9" t="s">
        <v>2075</v>
      </c>
      <c r="G2905" s="13">
        <v>2006.0</v>
      </c>
      <c r="H2905" s="13">
        <v>62074.0</v>
      </c>
      <c r="I2905" s="13">
        <v>2.0</v>
      </c>
      <c r="J2905" s="13">
        <v>250000.0</v>
      </c>
      <c r="K2905" s="9" t="s">
        <v>3369</v>
      </c>
      <c r="L2905" s="13">
        <v>3.0</v>
      </c>
      <c r="M2905" s="9" t="s">
        <v>3370</v>
      </c>
      <c r="O2905" s="34"/>
    </row>
    <row r="2906">
      <c r="A2906" s="13">
        <v>100938.0</v>
      </c>
      <c r="B2906" s="9" t="s">
        <v>6618</v>
      </c>
      <c r="C2906" s="14">
        <v>42359.0</v>
      </c>
      <c r="D2906" s="9" t="s">
        <v>64</v>
      </c>
      <c r="E2906" s="9" t="s">
        <v>174</v>
      </c>
      <c r="F2906" s="9" t="s">
        <v>217</v>
      </c>
      <c r="G2906" s="13">
        <v>2012.0</v>
      </c>
      <c r="H2906" s="13">
        <v>38561.0</v>
      </c>
      <c r="I2906" s="13">
        <v>1.0</v>
      </c>
      <c r="J2906" s="13">
        <v>875000.0</v>
      </c>
      <c r="K2906" s="9" t="s">
        <v>3369</v>
      </c>
      <c r="L2906" s="13">
        <v>3.5</v>
      </c>
      <c r="M2906" s="9" t="s">
        <v>3370</v>
      </c>
      <c r="O2906" s="13">
        <v>665800.0</v>
      </c>
    </row>
    <row r="2907">
      <c r="A2907" s="13">
        <v>70089.0</v>
      </c>
      <c r="B2907" s="9" t="s">
        <v>6619</v>
      </c>
      <c r="C2907" s="14">
        <v>42321.0</v>
      </c>
      <c r="D2907" s="9" t="s">
        <v>61</v>
      </c>
      <c r="E2907" s="9" t="s">
        <v>202</v>
      </c>
      <c r="F2907" s="9" t="s">
        <v>172</v>
      </c>
      <c r="G2907" s="13">
        <v>2014.0</v>
      </c>
      <c r="H2907" s="13">
        <v>27864.0</v>
      </c>
      <c r="I2907" s="13">
        <v>1.0</v>
      </c>
      <c r="J2907" s="13">
        <v>599999.0</v>
      </c>
      <c r="K2907" s="9" t="s">
        <v>3369</v>
      </c>
      <c r="L2907" s="13">
        <v>4.5</v>
      </c>
      <c r="M2907" s="9" t="s">
        <v>3374</v>
      </c>
      <c r="N2907" s="13">
        <v>599171.0</v>
      </c>
      <c r="O2907" s="13">
        <v>613100.0</v>
      </c>
    </row>
    <row r="2908">
      <c r="A2908" s="13">
        <v>219258.0</v>
      </c>
      <c r="B2908" s="9" t="s">
        <v>6620</v>
      </c>
      <c r="C2908" s="14">
        <v>42448.0</v>
      </c>
      <c r="D2908" s="9" t="s">
        <v>91</v>
      </c>
      <c r="E2908" s="9" t="s">
        <v>243</v>
      </c>
      <c r="F2908" s="9" t="s">
        <v>2746</v>
      </c>
      <c r="G2908" s="13">
        <v>2010.0</v>
      </c>
      <c r="H2908" s="13">
        <v>44702.0</v>
      </c>
      <c r="I2908" s="13">
        <v>1.0</v>
      </c>
      <c r="J2908" s="13">
        <v>465000.0</v>
      </c>
      <c r="K2908" s="9" t="s">
        <v>3387</v>
      </c>
      <c r="L2908" s="13">
        <v>3.7</v>
      </c>
      <c r="M2908" s="9" t="s">
        <v>3372</v>
      </c>
      <c r="O2908" s="13">
        <v>337400.0</v>
      </c>
    </row>
    <row r="2909">
      <c r="A2909" s="13">
        <v>91851.0</v>
      </c>
      <c r="B2909" s="9" t="s">
        <v>6621</v>
      </c>
      <c r="C2909" s="14">
        <v>42344.0</v>
      </c>
      <c r="D2909" s="9" t="s">
        <v>91</v>
      </c>
      <c r="E2909" s="9" t="s">
        <v>907</v>
      </c>
      <c r="F2909" s="9" t="s">
        <v>2718</v>
      </c>
      <c r="G2909" s="13">
        <v>2009.0</v>
      </c>
      <c r="H2909" s="13">
        <v>66474.0</v>
      </c>
      <c r="I2909" s="13">
        <v>1.0</v>
      </c>
      <c r="J2909" s="13">
        <v>350000.0</v>
      </c>
      <c r="K2909" s="9" t="s">
        <v>3369</v>
      </c>
      <c r="L2909" s="13">
        <v>3.4</v>
      </c>
      <c r="M2909" s="9" t="s">
        <v>3372</v>
      </c>
      <c r="O2909" s="13">
        <v>314600.0</v>
      </c>
    </row>
    <row r="2910">
      <c r="A2910" s="13">
        <v>104781.0</v>
      </c>
      <c r="B2910" s="9" t="s">
        <v>6622</v>
      </c>
      <c r="C2910" s="14">
        <v>42367.0</v>
      </c>
      <c r="D2910" s="9" t="s">
        <v>44</v>
      </c>
      <c r="E2910" s="9" t="s">
        <v>244</v>
      </c>
      <c r="F2910" s="9" t="s">
        <v>6623</v>
      </c>
      <c r="G2910" s="13">
        <v>2013.0</v>
      </c>
      <c r="H2910" s="13">
        <v>1653.0</v>
      </c>
      <c r="I2910" s="13">
        <v>1.0</v>
      </c>
      <c r="J2910" s="13">
        <v>625000.0</v>
      </c>
      <c r="K2910" s="9" t="s">
        <v>3376</v>
      </c>
      <c r="L2910" s="13">
        <v>4.0</v>
      </c>
      <c r="M2910" s="9" t="s">
        <v>3370</v>
      </c>
      <c r="O2910" s="34"/>
    </row>
    <row r="2911">
      <c r="A2911" s="13">
        <v>224981.0</v>
      </c>
      <c r="B2911" s="9" t="s">
        <v>6624</v>
      </c>
      <c r="C2911" s="14">
        <v>42449.0</v>
      </c>
      <c r="D2911" s="9" t="s">
        <v>91</v>
      </c>
      <c r="E2911" s="9" t="s">
        <v>1442</v>
      </c>
      <c r="F2911" s="9" t="s">
        <v>4133</v>
      </c>
      <c r="G2911" s="13">
        <v>2006.0</v>
      </c>
      <c r="H2911" s="13">
        <v>67734.0</v>
      </c>
      <c r="I2911" s="13">
        <v>2.0</v>
      </c>
      <c r="J2911" s="13">
        <v>230000.0</v>
      </c>
      <c r="K2911" s="34"/>
      <c r="L2911" s="13">
        <v>2.4</v>
      </c>
      <c r="M2911" s="9" t="s">
        <v>3372</v>
      </c>
      <c r="O2911" s="13">
        <v>123570.0</v>
      </c>
    </row>
    <row r="2912">
      <c r="A2912" s="13">
        <v>101433.0</v>
      </c>
      <c r="B2912" s="9" t="s">
        <v>6625</v>
      </c>
      <c r="C2912" s="14">
        <v>42360.0</v>
      </c>
      <c r="D2912" s="9" t="s">
        <v>36</v>
      </c>
      <c r="E2912" s="9" t="s">
        <v>4033</v>
      </c>
      <c r="F2912" s="9" t="s">
        <v>3974</v>
      </c>
      <c r="G2912" s="13">
        <v>2013.0</v>
      </c>
      <c r="H2912" s="13">
        <v>23852.0</v>
      </c>
      <c r="I2912" s="13">
        <v>1.0</v>
      </c>
      <c r="J2912" s="13">
        <v>570000.0</v>
      </c>
      <c r="K2912" s="34"/>
      <c r="L2912" s="13">
        <v>4.3</v>
      </c>
      <c r="M2912" s="9" t="s">
        <v>3372</v>
      </c>
      <c r="O2912" s="13">
        <v>538000.0</v>
      </c>
    </row>
    <row r="2913">
      <c r="A2913" s="13">
        <v>108070.0</v>
      </c>
      <c r="B2913" s="9" t="s">
        <v>6626</v>
      </c>
      <c r="C2913" s="14">
        <v>42374.0</v>
      </c>
      <c r="D2913" s="9" t="s">
        <v>91</v>
      </c>
      <c r="E2913" s="9" t="s">
        <v>907</v>
      </c>
      <c r="F2913" s="9" t="s">
        <v>6198</v>
      </c>
      <c r="G2913" s="13">
        <v>2009.0</v>
      </c>
      <c r="H2913" s="13">
        <v>43987.0</v>
      </c>
      <c r="I2913" s="13">
        <v>1.0</v>
      </c>
      <c r="J2913" s="13">
        <v>350000.0</v>
      </c>
      <c r="K2913" s="9" t="s">
        <v>3387</v>
      </c>
      <c r="L2913" s="13">
        <v>3.4</v>
      </c>
      <c r="M2913" s="9" t="s">
        <v>3374</v>
      </c>
      <c r="O2913" s="34"/>
    </row>
    <row r="2914">
      <c r="A2914" s="13">
        <v>67888.0</v>
      </c>
      <c r="B2914" s="9" t="s">
        <v>6627</v>
      </c>
      <c r="C2914" s="14">
        <v>42315.0</v>
      </c>
      <c r="D2914" s="9" t="s">
        <v>91</v>
      </c>
      <c r="E2914" s="9" t="s">
        <v>243</v>
      </c>
      <c r="F2914" s="9" t="s">
        <v>2774</v>
      </c>
      <c r="G2914" s="13">
        <v>2012.0</v>
      </c>
      <c r="H2914" s="13">
        <v>44987.0</v>
      </c>
      <c r="I2914" s="13">
        <v>1.0</v>
      </c>
      <c r="J2914" s="13">
        <v>460000.0</v>
      </c>
      <c r="K2914" s="34"/>
      <c r="L2914" s="13">
        <v>3.9</v>
      </c>
      <c r="M2914" s="9" t="s">
        <v>3374</v>
      </c>
      <c r="O2914" s="13">
        <v>578800.0</v>
      </c>
    </row>
    <row r="2915">
      <c r="A2915" s="13">
        <v>210930.0</v>
      </c>
      <c r="B2915" s="9" t="s">
        <v>6628</v>
      </c>
      <c r="C2915" s="14">
        <v>42431.0</v>
      </c>
      <c r="D2915" s="9" t="s">
        <v>91</v>
      </c>
      <c r="E2915" s="9" t="s">
        <v>1442</v>
      </c>
      <c r="F2915" s="9" t="s">
        <v>1443</v>
      </c>
      <c r="G2915" s="13">
        <v>2011.0</v>
      </c>
      <c r="H2915" s="13">
        <v>65697.0</v>
      </c>
      <c r="I2915" s="13">
        <v>1.0</v>
      </c>
      <c r="J2915" s="13">
        <v>325000.0</v>
      </c>
      <c r="K2915" s="9" t="s">
        <v>3369</v>
      </c>
      <c r="L2915" s="13">
        <v>3.3</v>
      </c>
      <c r="M2915" s="9" t="s">
        <v>3372</v>
      </c>
      <c r="N2915" s="13">
        <v>254513.0</v>
      </c>
      <c r="O2915" s="13">
        <v>288700.0</v>
      </c>
    </row>
    <row r="2916">
      <c r="A2916" s="13">
        <v>22558.0</v>
      </c>
      <c r="B2916" s="9" t="s">
        <v>6629</v>
      </c>
      <c r="C2916" s="14">
        <v>42303.0</v>
      </c>
      <c r="D2916" s="9" t="s">
        <v>64</v>
      </c>
      <c r="E2916" s="9" t="s">
        <v>174</v>
      </c>
      <c r="F2916" s="9" t="s">
        <v>175</v>
      </c>
      <c r="G2916" s="13">
        <v>2012.0</v>
      </c>
      <c r="H2916" s="13">
        <v>49327.0</v>
      </c>
      <c r="I2916" s="13">
        <v>1.0</v>
      </c>
      <c r="J2916" s="13">
        <v>700000.0</v>
      </c>
      <c r="K2916" s="9" t="s">
        <v>3369</v>
      </c>
      <c r="L2916" s="13">
        <v>4.2</v>
      </c>
      <c r="M2916" s="9" t="s">
        <v>3374</v>
      </c>
      <c r="O2916" s="13">
        <v>756600.0</v>
      </c>
    </row>
    <row r="2917">
      <c r="A2917" s="13">
        <v>128289.0</v>
      </c>
      <c r="B2917" s="9" t="s">
        <v>6630</v>
      </c>
      <c r="C2917" s="14">
        <v>42412.0</v>
      </c>
      <c r="D2917" s="9" t="s">
        <v>91</v>
      </c>
      <c r="E2917" s="9" t="s">
        <v>907</v>
      </c>
      <c r="F2917" s="9" t="s">
        <v>2719</v>
      </c>
      <c r="G2917" s="13">
        <v>2009.0</v>
      </c>
      <c r="H2917" s="13">
        <v>49922.0</v>
      </c>
      <c r="I2917" s="13">
        <v>1.0</v>
      </c>
      <c r="J2917" s="13">
        <v>350000.0</v>
      </c>
      <c r="K2917" s="9" t="s">
        <v>3369</v>
      </c>
      <c r="L2917" s="13">
        <v>3.2</v>
      </c>
      <c r="M2917" s="9" t="s">
        <v>3372</v>
      </c>
      <c r="N2917" s="13">
        <v>286658.0</v>
      </c>
      <c r="O2917" s="34"/>
    </row>
    <row r="2918">
      <c r="A2918" s="13">
        <v>208673.0</v>
      </c>
      <c r="B2918" s="9" t="s">
        <v>6631</v>
      </c>
      <c r="C2918" s="14">
        <v>42432.0</v>
      </c>
      <c r="D2918" s="9" t="s">
        <v>542</v>
      </c>
      <c r="E2918" s="9" t="s">
        <v>543</v>
      </c>
      <c r="F2918" s="9" t="s">
        <v>1286</v>
      </c>
      <c r="G2918" s="13">
        <v>2012.0</v>
      </c>
      <c r="H2918" s="13">
        <v>38528.0</v>
      </c>
      <c r="I2918" s="13">
        <v>2.0</v>
      </c>
      <c r="J2918" s="13">
        <v>412000.0</v>
      </c>
      <c r="K2918" s="9" t="s">
        <v>3383</v>
      </c>
      <c r="L2918" s="13">
        <v>3.9</v>
      </c>
      <c r="M2918" s="9" t="s">
        <v>3370</v>
      </c>
      <c r="O2918" s="34"/>
    </row>
    <row r="2919">
      <c r="A2919" s="13">
        <v>212969.0</v>
      </c>
      <c r="B2919" s="9" t="s">
        <v>6632</v>
      </c>
      <c r="C2919" s="14">
        <v>42452.0</v>
      </c>
      <c r="D2919" s="9" t="s">
        <v>77</v>
      </c>
      <c r="E2919" s="9" t="s">
        <v>623</v>
      </c>
      <c r="F2919" s="9" t="s">
        <v>600</v>
      </c>
      <c r="G2919" s="13">
        <v>2012.0</v>
      </c>
      <c r="H2919" s="13">
        <v>38567.0</v>
      </c>
      <c r="I2919" s="13">
        <v>1.0</v>
      </c>
      <c r="J2919" s="13">
        <v>415000.0</v>
      </c>
      <c r="K2919" s="34"/>
      <c r="L2919" s="13">
        <v>3.8</v>
      </c>
      <c r="M2919" s="9" t="s">
        <v>3372</v>
      </c>
      <c r="O2919" s="13">
        <v>377100.0</v>
      </c>
    </row>
    <row r="2920">
      <c r="A2920" s="13">
        <v>102021.0</v>
      </c>
      <c r="B2920" s="9" t="s">
        <v>6633</v>
      </c>
      <c r="C2920" s="14">
        <v>42361.0</v>
      </c>
      <c r="D2920" s="9" t="s">
        <v>61</v>
      </c>
      <c r="E2920" s="9" t="s">
        <v>1211</v>
      </c>
      <c r="F2920" s="9" t="s">
        <v>306</v>
      </c>
      <c r="G2920" s="13">
        <v>2014.0</v>
      </c>
      <c r="H2920" s="13">
        <v>3382.0</v>
      </c>
      <c r="I2920" s="13">
        <v>1.0</v>
      </c>
      <c r="J2920" s="13">
        <v>379000.0</v>
      </c>
      <c r="K2920" s="9" t="s">
        <v>3376</v>
      </c>
      <c r="L2920" s="13">
        <v>4.5</v>
      </c>
      <c r="M2920" s="9" t="s">
        <v>3374</v>
      </c>
      <c r="O2920" s="34"/>
    </row>
    <row r="2921">
      <c r="A2921" s="13">
        <v>117818.0</v>
      </c>
      <c r="B2921" s="9" t="s">
        <v>6634</v>
      </c>
      <c r="C2921" s="14">
        <v>42396.0</v>
      </c>
      <c r="D2921" s="9" t="s">
        <v>91</v>
      </c>
      <c r="E2921" s="9" t="s">
        <v>1442</v>
      </c>
      <c r="F2921" s="9" t="s">
        <v>2161</v>
      </c>
      <c r="G2921" s="13">
        <v>2007.0</v>
      </c>
      <c r="H2921" s="13">
        <v>40552.0</v>
      </c>
      <c r="I2921" s="13">
        <v>3.0</v>
      </c>
      <c r="J2921" s="13">
        <v>210000.0</v>
      </c>
      <c r="K2921" s="9" t="s">
        <v>3369</v>
      </c>
      <c r="L2921" s="13">
        <v>2.6</v>
      </c>
      <c r="M2921" s="9" t="s">
        <v>3370</v>
      </c>
      <c r="O2921" s="13">
        <v>123930.0</v>
      </c>
    </row>
    <row r="2922">
      <c r="A2922" s="13">
        <v>114189.0</v>
      </c>
      <c r="B2922" s="9" t="s">
        <v>6635</v>
      </c>
      <c r="C2922" s="14">
        <v>42388.0</v>
      </c>
      <c r="D2922" s="9" t="s">
        <v>36</v>
      </c>
      <c r="E2922" s="9" t="s">
        <v>2341</v>
      </c>
      <c r="F2922" s="9" t="s">
        <v>6636</v>
      </c>
      <c r="G2922" s="13">
        <v>2006.0</v>
      </c>
      <c r="H2922" s="13">
        <v>56136.0</v>
      </c>
      <c r="I2922" s="13">
        <v>2.0</v>
      </c>
      <c r="J2922" s="13">
        <v>320000.0</v>
      </c>
      <c r="K2922" s="9" t="s">
        <v>3383</v>
      </c>
      <c r="L2922" s="13">
        <v>2.7</v>
      </c>
      <c r="M2922" s="9" t="s">
        <v>3372</v>
      </c>
      <c r="O2922" s="13">
        <v>149850.0</v>
      </c>
    </row>
    <row r="2923">
      <c r="A2923" s="13">
        <v>16989.0</v>
      </c>
      <c r="B2923" s="9" t="s">
        <v>6637</v>
      </c>
      <c r="C2923" s="14">
        <v>42227.0</v>
      </c>
      <c r="D2923" s="9" t="s">
        <v>32</v>
      </c>
      <c r="E2923" s="9" t="s">
        <v>178</v>
      </c>
      <c r="F2923" s="9" t="s">
        <v>3467</v>
      </c>
      <c r="G2923" s="13">
        <v>2010.0</v>
      </c>
      <c r="H2923" s="13">
        <v>93036.0</v>
      </c>
      <c r="I2923" s="13">
        <v>1.0</v>
      </c>
      <c r="J2923" s="13">
        <v>500000.0</v>
      </c>
      <c r="K2923" s="9" t="s">
        <v>3369</v>
      </c>
      <c r="L2923" s="13">
        <v>3.1</v>
      </c>
      <c r="M2923" s="9" t="s">
        <v>3374</v>
      </c>
      <c r="O2923" s="13">
        <v>389500.0</v>
      </c>
    </row>
    <row r="2924">
      <c r="A2924" s="13">
        <v>126918.0</v>
      </c>
      <c r="B2924" s="9" t="s">
        <v>6638</v>
      </c>
      <c r="C2924" s="14">
        <v>42409.0</v>
      </c>
      <c r="D2924" s="9" t="s">
        <v>25</v>
      </c>
      <c r="E2924" s="9" t="s">
        <v>195</v>
      </c>
      <c r="F2924" s="9" t="s">
        <v>6639</v>
      </c>
      <c r="G2924" s="13">
        <v>2014.0</v>
      </c>
      <c r="H2924" s="13">
        <v>16869.0</v>
      </c>
      <c r="I2924" s="13">
        <v>1.0</v>
      </c>
      <c r="J2924" s="13">
        <v>850000.0</v>
      </c>
      <c r="K2924" s="9" t="s">
        <v>3387</v>
      </c>
      <c r="L2924" s="13">
        <v>4.5</v>
      </c>
      <c r="M2924" s="9" t="s">
        <v>3372</v>
      </c>
    </row>
    <row r="2925">
      <c r="A2925" s="13">
        <v>104119.0</v>
      </c>
      <c r="B2925" s="9" t="s">
        <v>6640</v>
      </c>
      <c r="C2925" s="14">
        <v>42365.0</v>
      </c>
      <c r="D2925" s="9" t="s">
        <v>61</v>
      </c>
      <c r="E2925" s="9" t="s">
        <v>1831</v>
      </c>
      <c r="F2925" s="9" t="s">
        <v>1839</v>
      </c>
      <c r="G2925" s="13">
        <v>2012.0</v>
      </c>
      <c r="H2925" s="13">
        <v>14865.0</v>
      </c>
      <c r="I2925" s="13">
        <v>1.0</v>
      </c>
      <c r="J2925" s="13">
        <v>260000.0</v>
      </c>
      <c r="K2925" s="9" t="s">
        <v>3376</v>
      </c>
      <c r="L2925" s="13">
        <v>4.3</v>
      </c>
      <c r="M2925" s="9" t="s">
        <v>3370</v>
      </c>
      <c r="N2925" s="13">
        <v>259592.0</v>
      </c>
      <c r="O2925" s="13">
        <v>239800.0</v>
      </c>
    </row>
    <row r="2926">
      <c r="A2926" s="13">
        <v>139244.0</v>
      </c>
      <c r="B2926" s="9" t="s">
        <v>6641</v>
      </c>
      <c r="C2926" s="14">
        <v>42425.0</v>
      </c>
      <c r="D2926" s="9" t="s">
        <v>91</v>
      </c>
      <c r="E2926" s="9" t="s">
        <v>1432</v>
      </c>
      <c r="F2926" s="9" t="s">
        <v>1120</v>
      </c>
      <c r="G2926" s="13">
        <v>2006.0</v>
      </c>
      <c r="H2926" s="13">
        <v>60389.0</v>
      </c>
      <c r="I2926" s="13">
        <v>2.0</v>
      </c>
      <c r="J2926" s="13">
        <v>180000.0</v>
      </c>
      <c r="K2926" s="9" t="s">
        <v>3383</v>
      </c>
      <c r="L2926" s="13">
        <v>2.4</v>
      </c>
      <c r="M2926" s="9" t="s">
        <v>3370</v>
      </c>
      <c r="O2926" s="13">
        <v>121770.0</v>
      </c>
    </row>
    <row r="2927">
      <c r="A2927" s="13">
        <v>135561.0</v>
      </c>
      <c r="B2927" s="9" t="s">
        <v>6642</v>
      </c>
      <c r="C2927" s="14">
        <v>42421.0</v>
      </c>
      <c r="D2927" s="9" t="s">
        <v>273</v>
      </c>
      <c r="E2927" s="9" t="s">
        <v>2177</v>
      </c>
      <c r="F2927" s="9" t="s">
        <v>2433</v>
      </c>
      <c r="G2927" s="13">
        <v>2006.0</v>
      </c>
      <c r="H2927" s="13">
        <v>77724.0</v>
      </c>
      <c r="I2927" s="13">
        <v>2.0</v>
      </c>
      <c r="J2927" s="13">
        <v>190000.0</v>
      </c>
      <c r="K2927" s="34"/>
      <c r="L2927" s="13">
        <v>2.9</v>
      </c>
      <c r="M2927" s="9" t="s">
        <v>3372</v>
      </c>
      <c r="O2927" s="13">
        <v>119340.0</v>
      </c>
    </row>
    <row r="2928">
      <c r="A2928" s="13">
        <v>212411.0</v>
      </c>
      <c r="B2928" s="9" t="s">
        <v>6643</v>
      </c>
      <c r="C2928" s="14">
        <v>42432.0</v>
      </c>
      <c r="D2928" s="9" t="s">
        <v>91</v>
      </c>
      <c r="E2928" s="9" t="s">
        <v>243</v>
      </c>
      <c r="F2928" s="9" t="s">
        <v>136</v>
      </c>
      <c r="G2928" s="13">
        <v>2013.0</v>
      </c>
      <c r="H2928" s="13">
        <v>45835.0</v>
      </c>
      <c r="I2928" s="13">
        <v>1.0</v>
      </c>
      <c r="J2928" s="13">
        <v>765000.0</v>
      </c>
      <c r="K2928" s="9" t="s">
        <v>3369</v>
      </c>
      <c r="L2928" s="13">
        <v>4.2</v>
      </c>
      <c r="M2928" s="9" t="s">
        <v>3372</v>
      </c>
      <c r="O2928" s="13">
        <v>741200.0</v>
      </c>
    </row>
    <row r="2929">
      <c r="A2929" s="13">
        <v>219302.0</v>
      </c>
      <c r="B2929" s="9" t="s">
        <v>6644</v>
      </c>
      <c r="C2929" s="14">
        <v>42444.0</v>
      </c>
      <c r="D2929" s="9" t="s">
        <v>61</v>
      </c>
      <c r="E2929" s="9" t="s">
        <v>202</v>
      </c>
      <c r="F2929" s="9" t="s">
        <v>172</v>
      </c>
      <c r="G2929" s="13">
        <v>2008.0</v>
      </c>
      <c r="H2929" s="13">
        <v>63592.0</v>
      </c>
      <c r="I2929" s="13">
        <v>2.0</v>
      </c>
      <c r="J2929" s="13">
        <v>395000.0</v>
      </c>
      <c r="K2929" s="9" t="s">
        <v>3369</v>
      </c>
      <c r="L2929" s="13">
        <v>3.3</v>
      </c>
      <c r="M2929" s="9" t="s">
        <v>3370</v>
      </c>
      <c r="N2929" s="13">
        <v>333639.0</v>
      </c>
      <c r="O2929" s="13">
        <v>306450.0</v>
      </c>
    </row>
    <row r="2930">
      <c r="A2930" s="13">
        <v>219791.0</v>
      </c>
      <c r="B2930" s="9" t="s">
        <v>6645</v>
      </c>
      <c r="C2930" s="14">
        <v>42444.0</v>
      </c>
      <c r="D2930" s="9" t="s">
        <v>61</v>
      </c>
      <c r="E2930" s="9" t="s">
        <v>202</v>
      </c>
      <c r="F2930" s="9" t="s">
        <v>306</v>
      </c>
      <c r="G2930" s="13">
        <v>2007.0</v>
      </c>
      <c r="H2930" s="13">
        <v>52769.0</v>
      </c>
      <c r="I2930" s="13">
        <v>1.0</v>
      </c>
      <c r="J2930" s="13">
        <v>370000.0</v>
      </c>
      <c r="K2930" s="9" t="s">
        <v>3383</v>
      </c>
      <c r="L2930" s="13">
        <v>3.2</v>
      </c>
      <c r="M2930" s="9" t="s">
        <v>3370</v>
      </c>
      <c r="N2930" s="13">
        <v>286016.0</v>
      </c>
      <c r="O2930" s="13">
        <v>253000.0</v>
      </c>
    </row>
    <row r="2931">
      <c r="A2931" s="13">
        <v>21300.0</v>
      </c>
      <c r="B2931" s="9" t="s">
        <v>6646</v>
      </c>
      <c r="C2931" s="14">
        <v>42292.0</v>
      </c>
      <c r="D2931" s="9" t="s">
        <v>77</v>
      </c>
      <c r="E2931" s="9" t="s">
        <v>623</v>
      </c>
      <c r="F2931" s="9" t="s">
        <v>786</v>
      </c>
      <c r="G2931" s="13">
        <v>2010.0</v>
      </c>
      <c r="H2931" s="13">
        <v>47399.0</v>
      </c>
      <c r="I2931" s="13">
        <v>1.0</v>
      </c>
      <c r="J2931" s="13">
        <v>400000.0</v>
      </c>
      <c r="K2931" s="9" t="s">
        <v>3369</v>
      </c>
      <c r="L2931" s="13">
        <v>4.0</v>
      </c>
      <c r="M2931" s="9" t="s">
        <v>3418</v>
      </c>
      <c r="O2931" s="13">
        <v>355100.0</v>
      </c>
    </row>
    <row r="2932">
      <c r="A2932" s="13">
        <v>124088.0</v>
      </c>
      <c r="B2932" s="9" t="s">
        <v>6647</v>
      </c>
      <c r="C2932" s="14">
        <v>42404.0</v>
      </c>
      <c r="D2932" s="9" t="s">
        <v>61</v>
      </c>
      <c r="E2932" s="9" t="s">
        <v>652</v>
      </c>
      <c r="F2932" s="9" t="s">
        <v>3496</v>
      </c>
      <c r="G2932" s="13">
        <v>2009.0</v>
      </c>
      <c r="H2932" s="13">
        <v>68860.0</v>
      </c>
      <c r="I2932" s="13">
        <v>2.0</v>
      </c>
      <c r="J2932" s="13">
        <v>230000.0</v>
      </c>
      <c r="K2932" s="9" t="s">
        <v>3369</v>
      </c>
      <c r="L2932" s="13">
        <v>3.1</v>
      </c>
      <c r="M2932" s="9" t="s">
        <v>3374</v>
      </c>
      <c r="N2932" s="13">
        <v>220513.0</v>
      </c>
      <c r="O2932" s="34"/>
    </row>
    <row r="2933">
      <c r="A2933" s="13">
        <v>102855.0</v>
      </c>
      <c r="B2933" s="9" t="s">
        <v>6648</v>
      </c>
      <c r="C2933" s="14">
        <v>42364.0</v>
      </c>
      <c r="D2933" s="9" t="s">
        <v>61</v>
      </c>
      <c r="E2933" s="9" t="s">
        <v>202</v>
      </c>
      <c r="F2933" s="9" t="s">
        <v>1183</v>
      </c>
      <c r="G2933" s="13">
        <v>2011.0</v>
      </c>
      <c r="H2933" s="13">
        <v>105636.0</v>
      </c>
      <c r="I2933" s="13">
        <v>1.0</v>
      </c>
      <c r="J2933" s="13">
        <v>380000.0</v>
      </c>
      <c r="K2933" s="34"/>
      <c r="L2933" s="13">
        <v>2.8</v>
      </c>
      <c r="M2933" s="9" t="s">
        <v>3370</v>
      </c>
      <c r="N2933" s="13">
        <v>292756.0</v>
      </c>
      <c r="O2933" s="13">
        <v>303500.0</v>
      </c>
    </row>
    <row r="2934">
      <c r="A2934" s="13">
        <v>112062.0</v>
      </c>
      <c r="B2934" s="9" t="s">
        <v>6649</v>
      </c>
      <c r="C2934" s="14">
        <v>42383.0</v>
      </c>
      <c r="D2934" s="9" t="s">
        <v>542</v>
      </c>
      <c r="E2934" s="9" t="s">
        <v>543</v>
      </c>
      <c r="F2934" s="9" t="s">
        <v>1096</v>
      </c>
      <c r="G2934" s="13">
        <v>2012.0</v>
      </c>
      <c r="H2934" s="13">
        <v>23892.0</v>
      </c>
      <c r="I2934" s="13">
        <v>1.0</v>
      </c>
      <c r="J2934" s="13">
        <v>480000.0</v>
      </c>
      <c r="K2934" s="9" t="s">
        <v>3369</v>
      </c>
      <c r="L2934" s="13">
        <v>3.7</v>
      </c>
      <c r="M2934" s="9" t="s">
        <v>3370</v>
      </c>
      <c r="O2934" s="13">
        <v>539400.0</v>
      </c>
    </row>
    <row r="2935">
      <c r="A2935" s="13">
        <v>219131.0</v>
      </c>
      <c r="B2935" s="9" t="s">
        <v>6650</v>
      </c>
      <c r="C2935" s="14">
        <v>42442.0</v>
      </c>
      <c r="D2935" s="9" t="s">
        <v>61</v>
      </c>
      <c r="E2935" s="9" t="s">
        <v>443</v>
      </c>
      <c r="F2935" s="9" t="s">
        <v>444</v>
      </c>
      <c r="G2935" s="13">
        <v>2011.0</v>
      </c>
      <c r="H2935" s="13">
        <v>105350.0</v>
      </c>
      <c r="I2935" s="13">
        <v>1.0</v>
      </c>
      <c r="J2935" s="13">
        <v>450000.0</v>
      </c>
      <c r="K2935" s="34"/>
      <c r="L2935" s="13">
        <v>3.6</v>
      </c>
      <c r="M2935" s="9" t="s">
        <v>3372</v>
      </c>
      <c r="N2935" s="13">
        <v>334012.0</v>
      </c>
      <c r="O2935" s="13">
        <v>396200.0</v>
      </c>
    </row>
    <row r="2936">
      <c r="A2936" s="13">
        <v>116732.0</v>
      </c>
      <c r="B2936" s="9" t="s">
        <v>6651</v>
      </c>
      <c r="C2936" s="14">
        <v>42396.0</v>
      </c>
      <c r="D2936" s="9" t="s">
        <v>273</v>
      </c>
      <c r="E2936" s="9" t="s">
        <v>1346</v>
      </c>
      <c r="F2936" s="9" t="s">
        <v>1347</v>
      </c>
      <c r="G2936" s="13">
        <v>2009.0</v>
      </c>
      <c r="H2936" s="13">
        <v>39431.0</v>
      </c>
      <c r="I2936" s="13">
        <v>2.0</v>
      </c>
      <c r="J2936" s="13">
        <v>235000.0</v>
      </c>
      <c r="K2936" s="9" t="s">
        <v>3385</v>
      </c>
      <c r="L2936" s="13">
        <v>3.2</v>
      </c>
      <c r="M2936" s="9" t="s">
        <v>3370</v>
      </c>
      <c r="O2936" s="13">
        <v>170010.0</v>
      </c>
    </row>
    <row r="2937">
      <c r="A2937" s="13">
        <v>77261.0</v>
      </c>
      <c r="B2937" s="9" t="s">
        <v>6652</v>
      </c>
      <c r="C2937" s="14">
        <v>42328.0</v>
      </c>
      <c r="D2937" s="9" t="s">
        <v>542</v>
      </c>
      <c r="E2937" s="9" t="s">
        <v>3842</v>
      </c>
      <c r="F2937" s="9" t="s">
        <v>1984</v>
      </c>
      <c r="G2937" s="13">
        <v>2010.0</v>
      </c>
      <c r="H2937" s="13">
        <v>47929.0</v>
      </c>
      <c r="I2937" s="13">
        <v>2.0</v>
      </c>
      <c r="J2937" s="13">
        <v>255000.0</v>
      </c>
      <c r="K2937" s="9" t="s">
        <v>3369</v>
      </c>
      <c r="L2937" s="13">
        <v>3.4</v>
      </c>
      <c r="M2937" s="9" t="s">
        <v>3374</v>
      </c>
      <c r="O2937" s="13">
        <v>227250.0</v>
      </c>
    </row>
    <row r="2938">
      <c r="A2938" s="13">
        <v>106234.0</v>
      </c>
      <c r="B2938" s="9" t="s">
        <v>6653</v>
      </c>
      <c r="C2938" s="14">
        <v>42371.0</v>
      </c>
      <c r="D2938" s="9" t="s">
        <v>273</v>
      </c>
      <c r="E2938" s="9" t="s">
        <v>1129</v>
      </c>
      <c r="F2938" s="9" t="s">
        <v>2363</v>
      </c>
      <c r="G2938" s="13">
        <v>2011.0</v>
      </c>
      <c r="H2938" s="13">
        <v>45582.0</v>
      </c>
      <c r="I2938" s="13">
        <v>1.0</v>
      </c>
      <c r="J2938" s="13">
        <v>450000.0</v>
      </c>
      <c r="K2938" s="9" t="s">
        <v>3383</v>
      </c>
      <c r="L2938" s="13">
        <v>3.3</v>
      </c>
      <c r="M2938" s="9" t="s">
        <v>3372</v>
      </c>
      <c r="O2938" s="13">
        <v>459300.0</v>
      </c>
    </row>
    <row r="2939">
      <c r="A2939" s="13">
        <v>227171.0</v>
      </c>
      <c r="B2939" s="9" t="s">
        <v>6654</v>
      </c>
      <c r="C2939" s="14">
        <v>42454.0</v>
      </c>
      <c r="D2939" s="9" t="s">
        <v>36</v>
      </c>
      <c r="E2939" s="9" t="s">
        <v>37</v>
      </c>
      <c r="F2939" s="9" t="s">
        <v>4951</v>
      </c>
      <c r="G2939" s="13">
        <v>2015.0</v>
      </c>
      <c r="H2939" s="13">
        <v>45026.0</v>
      </c>
      <c r="I2939" s="13">
        <v>1.0</v>
      </c>
      <c r="J2939" s="13">
        <v>1600000.0</v>
      </c>
      <c r="K2939" s="9" t="s">
        <v>3369</v>
      </c>
      <c r="L2939" s="13">
        <v>2.2</v>
      </c>
      <c r="M2939" s="9" t="s">
        <v>3372</v>
      </c>
      <c r="O2939" s="13">
        <v>1693200.0</v>
      </c>
    </row>
    <row r="2940">
      <c r="A2940" s="13">
        <v>223657.0</v>
      </c>
      <c r="B2940" s="9" t="s">
        <v>6655</v>
      </c>
      <c r="C2940" s="14">
        <v>42449.0</v>
      </c>
      <c r="D2940" s="9" t="s">
        <v>36</v>
      </c>
      <c r="E2940" s="9" t="s">
        <v>2341</v>
      </c>
      <c r="F2940" s="9" t="s">
        <v>3864</v>
      </c>
      <c r="G2940" s="13">
        <v>2010.0</v>
      </c>
      <c r="H2940" s="13">
        <v>51976.0</v>
      </c>
      <c r="I2940" s="13">
        <v>1.0</v>
      </c>
      <c r="J2940" s="13">
        <v>350000.0</v>
      </c>
      <c r="K2940" s="9" t="s">
        <v>3369</v>
      </c>
      <c r="L2940" s="13">
        <v>2.0</v>
      </c>
      <c r="M2940" s="9" t="s">
        <v>3372</v>
      </c>
      <c r="O2940" s="13">
        <v>396900.0</v>
      </c>
    </row>
    <row r="2941">
      <c r="A2941" s="13">
        <v>88364.0</v>
      </c>
      <c r="B2941" s="9" t="s">
        <v>6656</v>
      </c>
      <c r="C2941" s="14">
        <v>42338.0</v>
      </c>
      <c r="D2941" s="9" t="s">
        <v>91</v>
      </c>
      <c r="E2941" s="9" t="s">
        <v>243</v>
      </c>
      <c r="F2941" s="9" t="s">
        <v>304</v>
      </c>
      <c r="G2941" s="13">
        <v>2011.0</v>
      </c>
      <c r="H2941" s="13">
        <v>45602.0</v>
      </c>
      <c r="I2941" s="13">
        <v>2.0</v>
      </c>
      <c r="J2941" s="13">
        <v>490000.0</v>
      </c>
      <c r="K2941" s="9" t="s">
        <v>3376</v>
      </c>
      <c r="L2941" s="13">
        <v>3.5</v>
      </c>
      <c r="M2941" s="9" t="s">
        <v>3370</v>
      </c>
      <c r="O2941" s="13">
        <v>527400.0</v>
      </c>
    </row>
    <row r="2942">
      <c r="A2942" s="13">
        <v>101604.0</v>
      </c>
      <c r="B2942" s="9" t="s">
        <v>6657</v>
      </c>
      <c r="C2942" s="14">
        <v>42360.0</v>
      </c>
      <c r="D2942" s="9" t="s">
        <v>61</v>
      </c>
      <c r="E2942" s="9" t="s">
        <v>202</v>
      </c>
      <c r="F2942" s="9" t="s">
        <v>172</v>
      </c>
      <c r="G2942" s="13">
        <v>2010.0</v>
      </c>
      <c r="H2942" s="13">
        <v>92406.0</v>
      </c>
      <c r="I2942" s="13">
        <v>1.0</v>
      </c>
      <c r="J2942" s="13">
        <v>490000.0</v>
      </c>
      <c r="K2942" s="9" t="s">
        <v>3369</v>
      </c>
      <c r="L2942" s="13">
        <v>3.6</v>
      </c>
      <c r="M2942" s="9" t="s">
        <v>3372</v>
      </c>
      <c r="N2942" s="13">
        <v>370958.0</v>
      </c>
      <c r="O2942" s="13">
        <v>378500.0</v>
      </c>
    </row>
    <row r="2943">
      <c r="A2943" s="13">
        <v>22491.0</v>
      </c>
      <c r="B2943" s="9" t="s">
        <v>6658</v>
      </c>
      <c r="C2943" s="14">
        <v>42303.0</v>
      </c>
      <c r="D2943" s="9" t="s">
        <v>32</v>
      </c>
      <c r="E2943" s="9" t="s">
        <v>33</v>
      </c>
      <c r="F2943" s="9" t="s">
        <v>39</v>
      </c>
      <c r="G2943" s="13">
        <v>2013.0</v>
      </c>
      <c r="H2943" s="13">
        <v>47296.0</v>
      </c>
      <c r="I2943" s="13">
        <v>1.0</v>
      </c>
      <c r="J2943" s="13">
        <v>1125000.0</v>
      </c>
      <c r="K2943" s="9" t="s">
        <v>3376</v>
      </c>
      <c r="L2943" s="13">
        <v>4.4</v>
      </c>
      <c r="M2943" s="9" t="s">
        <v>3374</v>
      </c>
      <c r="O2943" s="13">
        <v>1069800.0</v>
      </c>
    </row>
    <row r="2944">
      <c r="A2944" s="13">
        <v>20560.0</v>
      </c>
      <c r="B2944" s="9" t="s">
        <v>6659</v>
      </c>
      <c r="C2944" s="14">
        <v>42286.0</v>
      </c>
      <c r="D2944" s="9" t="s">
        <v>91</v>
      </c>
      <c r="E2944" s="9" t="s">
        <v>1826</v>
      </c>
      <c r="F2944" s="9" t="s">
        <v>1120</v>
      </c>
      <c r="G2944" s="13">
        <v>2009.0</v>
      </c>
      <c r="H2944" s="13">
        <v>88391.0</v>
      </c>
      <c r="I2944" s="13">
        <v>2.0</v>
      </c>
      <c r="J2944" s="13">
        <v>290000.0</v>
      </c>
      <c r="K2944" s="9" t="s">
        <v>3369</v>
      </c>
      <c r="L2944" s="13">
        <v>3.0</v>
      </c>
      <c r="M2944" s="9" t="s">
        <v>3370</v>
      </c>
      <c r="N2944" s="13">
        <v>187898.0</v>
      </c>
      <c r="O2944" s="13">
        <v>218700.0</v>
      </c>
    </row>
    <row r="2945">
      <c r="A2945" s="13">
        <v>211107.0</v>
      </c>
      <c r="B2945" s="9" t="s">
        <v>6660</v>
      </c>
      <c r="C2945" s="14">
        <v>42430.0</v>
      </c>
      <c r="D2945" s="9" t="s">
        <v>61</v>
      </c>
      <c r="E2945" s="9" t="s">
        <v>127</v>
      </c>
      <c r="F2945" s="9" t="s">
        <v>1605</v>
      </c>
      <c r="G2945" s="13">
        <v>2015.0</v>
      </c>
      <c r="H2945" s="13">
        <v>5999.0</v>
      </c>
      <c r="I2945" s="13">
        <v>1.0</v>
      </c>
      <c r="J2945" s="13">
        <v>825000.0</v>
      </c>
      <c r="K2945" s="9" t="s">
        <v>3376</v>
      </c>
      <c r="L2945" s="13">
        <v>4.6</v>
      </c>
      <c r="M2945" s="9" t="s">
        <v>3372</v>
      </c>
    </row>
    <row r="2946">
      <c r="A2946" s="13">
        <v>62386.0</v>
      </c>
      <c r="B2946" s="9" t="s">
        <v>6661</v>
      </c>
      <c r="C2946" s="14">
        <v>42310.0</v>
      </c>
      <c r="D2946" s="9" t="s">
        <v>91</v>
      </c>
      <c r="E2946" s="9" t="s">
        <v>243</v>
      </c>
      <c r="F2946" s="9" t="s">
        <v>454</v>
      </c>
      <c r="G2946" s="13">
        <v>2012.0</v>
      </c>
      <c r="H2946" s="13">
        <v>71707.0</v>
      </c>
      <c r="I2946" s="13">
        <v>1.0</v>
      </c>
      <c r="J2946" s="13">
        <v>560000.0</v>
      </c>
      <c r="K2946" s="9" t="s">
        <v>3369</v>
      </c>
      <c r="L2946" s="13">
        <v>3.0</v>
      </c>
      <c r="M2946" s="9" t="s">
        <v>3374</v>
      </c>
      <c r="O2946" s="13">
        <v>496000.0</v>
      </c>
    </row>
    <row r="2947">
      <c r="A2947" s="13">
        <v>75100.0</v>
      </c>
      <c r="B2947" s="9" t="s">
        <v>6662</v>
      </c>
      <c r="C2947" s="14">
        <v>42324.0</v>
      </c>
      <c r="D2947" s="9" t="s">
        <v>61</v>
      </c>
      <c r="E2947" s="9" t="s">
        <v>202</v>
      </c>
      <c r="F2947" s="9" t="s">
        <v>252</v>
      </c>
      <c r="G2947" s="13">
        <v>2011.0</v>
      </c>
      <c r="H2947" s="13">
        <v>51115.0</v>
      </c>
      <c r="I2947" s="13">
        <v>3.0</v>
      </c>
      <c r="J2947" s="13">
        <v>500000.0</v>
      </c>
      <c r="K2947" s="9" t="s">
        <v>3387</v>
      </c>
      <c r="L2947" s="13">
        <v>4.0</v>
      </c>
      <c r="M2947" s="9" t="s">
        <v>3374</v>
      </c>
      <c r="N2947" s="13">
        <v>387114.0</v>
      </c>
      <c r="O2947" s="13">
        <v>384370.0</v>
      </c>
    </row>
    <row r="2948">
      <c r="A2948" s="13">
        <v>129567.0</v>
      </c>
      <c r="B2948" s="9" t="s">
        <v>6663</v>
      </c>
      <c r="C2948" s="14">
        <v>42413.0</v>
      </c>
      <c r="D2948" s="9" t="s">
        <v>273</v>
      </c>
      <c r="E2948" s="9" t="s">
        <v>2177</v>
      </c>
      <c r="F2948" s="9" t="s">
        <v>2178</v>
      </c>
      <c r="G2948" s="13">
        <v>2008.0</v>
      </c>
      <c r="H2948" s="13">
        <v>86771.0</v>
      </c>
      <c r="I2948" s="13">
        <v>2.0</v>
      </c>
      <c r="J2948" s="13">
        <v>180000.0</v>
      </c>
      <c r="K2948" s="9" t="s">
        <v>3369</v>
      </c>
      <c r="L2948" s="13">
        <v>3.3</v>
      </c>
      <c r="M2948" s="9" t="s">
        <v>3372</v>
      </c>
    </row>
    <row r="2949">
      <c r="A2949" s="13">
        <v>219380.0</v>
      </c>
      <c r="B2949" s="9" t="s">
        <v>6664</v>
      </c>
      <c r="C2949" s="14">
        <v>42443.0</v>
      </c>
      <c r="D2949" s="9" t="s">
        <v>91</v>
      </c>
      <c r="E2949" s="9" t="s">
        <v>92</v>
      </c>
      <c r="F2949" s="9" t="s">
        <v>6665</v>
      </c>
      <c r="G2949" s="13">
        <v>2014.0</v>
      </c>
      <c r="H2949" s="13">
        <v>11984.0</v>
      </c>
      <c r="I2949" s="13">
        <v>1.0</v>
      </c>
      <c r="J2949" s="13">
        <v>850000.0</v>
      </c>
      <c r="K2949" s="34"/>
      <c r="L2949" s="13">
        <v>4.5</v>
      </c>
      <c r="M2949" s="9" t="s">
        <v>3372</v>
      </c>
    </row>
    <row r="2950">
      <c r="A2950" s="13">
        <v>225765.0</v>
      </c>
      <c r="B2950" s="9" t="s">
        <v>6666</v>
      </c>
      <c r="C2950" s="14">
        <v>42451.0</v>
      </c>
      <c r="D2950" s="9" t="s">
        <v>91</v>
      </c>
      <c r="E2950" s="9" t="s">
        <v>1826</v>
      </c>
      <c r="F2950" s="9" t="s">
        <v>1120</v>
      </c>
      <c r="G2950" s="13">
        <v>2006.0</v>
      </c>
      <c r="H2950" s="13">
        <v>54571.0</v>
      </c>
      <c r="I2950" s="13">
        <v>2.0</v>
      </c>
      <c r="J2950" s="13">
        <v>230000.0</v>
      </c>
      <c r="K2950" s="9" t="s">
        <v>3376</v>
      </c>
      <c r="L2950" s="13">
        <v>2.9</v>
      </c>
      <c r="M2950" s="9" t="s">
        <v>3372</v>
      </c>
      <c r="N2950" s="13">
        <v>142585.0</v>
      </c>
      <c r="O2950" s="13">
        <v>137880.0</v>
      </c>
    </row>
    <row r="2951">
      <c r="A2951" s="13">
        <v>17579.0</v>
      </c>
      <c r="B2951" s="9" t="s">
        <v>6667</v>
      </c>
      <c r="C2951" s="14">
        <v>42237.0</v>
      </c>
      <c r="D2951" s="9" t="s">
        <v>91</v>
      </c>
      <c r="E2951" s="9" t="s">
        <v>1442</v>
      </c>
      <c r="F2951" s="9" t="s">
        <v>2161</v>
      </c>
      <c r="G2951" s="13">
        <v>2006.0</v>
      </c>
      <c r="H2951" s="13">
        <v>70612.0</v>
      </c>
      <c r="I2951" s="13">
        <v>2.0</v>
      </c>
      <c r="J2951" s="13">
        <v>190000.0</v>
      </c>
      <c r="K2951" s="9" t="s">
        <v>3369</v>
      </c>
      <c r="L2951" s="13">
        <v>3.8</v>
      </c>
      <c r="M2951" s="9" t="s">
        <v>3374</v>
      </c>
      <c r="O2951" s="13">
        <v>117540.0</v>
      </c>
    </row>
    <row r="2952">
      <c r="A2952" s="13">
        <v>90560.0</v>
      </c>
      <c r="B2952" s="9" t="s">
        <v>6668</v>
      </c>
      <c r="C2952" s="14">
        <v>42345.0</v>
      </c>
      <c r="D2952" s="9" t="s">
        <v>91</v>
      </c>
      <c r="E2952" s="9" t="s">
        <v>1223</v>
      </c>
      <c r="F2952" s="9" t="s">
        <v>1366</v>
      </c>
      <c r="G2952" s="13">
        <v>2014.0</v>
      </c>
      <c r="H2952" s="13">
        <v>1964.0</v>
      </c>
      <c r="I2952" s="13">
        <v>1.0</v>
      </c>
      <c r="J2952" s="13">
        <v>390000.0</v>
      </c>
      <c r="K2952" s="9" t="s">
        <v>3369</v>
      </c>
      <c r="L2952" s="13">
        <v>4.6</v>
      </c>
      <c r="M2952" s="9" t="s">
        <v>3370</v>
      </c>
      <c r="O2952" s="34"/>
    </row>
    <row r="2953">
      <c r="A2953" s="13">
        <v>21889.0</v>
      </c>
      <c r="B2953" s="9" t="s">
        <v>6669</v>
      </c>
      <c r="C2953" s="14">
        <v>42296.0</v>
      </c>
      <c r="D2953" s="9" t="s">
        <v>273</v>
      </c>
      <c r="E2953" s="9" t="s">
        <v>2494</v>
      </c>
      <c r="F2953" s="9" t="s">
        <v>6357</v>
      </c>
      <c r="G2953" s="13">
        <v>2015.0</v>
      </c>
      <c r="H2953" s="13">
        <v>15704.0</v>
      </c>
      <c r="I2953" s="13">
        <v>1.0</v>
      </c>
      <c r="J2953" s="13">
        <v>500000.0</v>
      </c>
      <c r="K2953" s="9" t="s">
        <v>3383</v>
      </c>
      <c r="L2953" s="13">
        <v>4.8</v>
      </c>
      <c r="M2953" s="9" t="s">
        <v>3374</v>
      </c>
      <c r="O2953" s="13">
        <v>585300.0</v>
      </c>
    </row>
    <row r="2954">
      <c r="A2954" s="13">
        <v>109576.0</v>
      </c>
      <c r="B2954" s="9" t="s">
        <v>6670</v>
      </c>
      <c r="C2954" s="14">
        <v>42377.0</v>
      </c>
      <c r="D2954" s="9" t="s">
        <v>273</v>
      </c>
      <c r="E2954" s="9" t="s">
        <v>2225</v>
      </c>
      <c r="F2954" s="9" t="s">
        <v>2470</v>
      </c>
      <c r="G2954" s="13">
        <v>2011.0</v>
      </c>
      <c r="H2954" s="13">
        <v>22246.0</v>
      </c>
      <c r="I2954" s="13">
        <v>1.0</v>
      </c>
      <c r="J2954" s="13">
        <v>110000.0</v>
      </c>
      <c r="K2954" s="9" t="s">
        <v>3385</v>
      </c>
      <c r="L2954" s="13">
        <v>3.5</v>
      </c>
      <c r="M2954" s="9" t="s">
        <v>3370</v>
      </c>
      <c r="O2954" s="13">
        <v>93000.0</v>
      </c>
    </row>
    <row r="2955">
      <c r="A2955" s="13">
        <v>67875.0</v>
      </c>
      <c r="B2955" s="9" t="s">
        <v>6671</v>
      </c>
      <c r="C2955" s="14">
        <v>42314.0</v>
      </c>
      <c r="D2955" s="9" t="s">
        <v>61</v>
      </c>
      <c r="E2955" s="9" t="s">
        <v>1831</v>
      </c>
      <c r="F2955" s="9" t="s">
        <v>2129</v>
      </c>
      <c r="G2955" s="13">
        <v>2008.0</v>
      </c>
      <c r="H2955" s="13">
        <v>31635.0</v>
      </c>
      <c r="I2955" s="13">
        <v>2.0</v>
      </c>
      <c r="J2955" s="13">
        <v>190000.0</v>
      </c>
      <c r="K2955" s="9" t="s">
        <v>3369</v>
      </c>
      <c r="L2955" s="13">
        <v>3.2</v>
      </c>
      <c r="M2955" s="9" t="s">
        <v>3418</v>
      </c>
      <c r="N2955" s="13">
        <v>143691.0</v>
      </c>
      <c r="O2955" s="13">
        <v>138780.0</v>
      </c>
    </row>
    <row r="2956">
      <c r="A2956" s="13">
        <v>63194.0</v>
      </c>
      <c r="B2956" s="9" t="s">
        <v>6672</v>
      </c>
      <c r="C2956" s="14">
        <v>42321.0</v>
      </c>
      <c r="D2956" s="9" t="s">
        <v>91</v>
      </c>
      <c r="E2956" s="9" t="s">
        <v>243</v>
      </c>
      <c r="F2956" s="9" t="s">
        <v>136</v>
      </c>
      <c r="G2956" s="13">
        <v>2010.0</v>
      </c>
      <c r="H2956" s="13">
        <v>64321.0</v>
      </c>
      <c r="I2956" s="13">
        <v>1.0</v>
      </c>
      <c r="J2956" s="13">
        <v>515000.0</v>
      </c>
      <c r="K2956" s="9" t="s">
        <v>3369</v>
      </c>
      <c r="L2956" s="13">
        <v>4.2</v>
      </c>
      <c r="M2956" s="9" t="s">
        <v>3374</v>
      </c>
      <c r="O2956" s="34"/>
    </row>
    <row r="2957">
      <c r="A2957" s="13">
        <v>74829.0</v>
      </c>
      <c r="B2957" s="9" t="s">
        <v>6673</v>
      </c>
      <c r="C2957" s="14">
        <v>42331.0</v>
      </c>
      <c r="D2957" s="9" t="s">
        <v>64</v>
      </c>
      <c r="E2957" s="9" t="s">
        <v>174</v>
      </c>
      <c r="F2957" s="9" t="s">
        <v>175</v>
      </c>
      <c r="G2957" s="13">
        <v>2012.0</v>
      </c>
      <c r="H2957" s="13">
        <v>48636.0</v>
      </c>
      <c r="I2957" s="13">
        <v>1.0</v>
      </c>
      <c r="J2957" s="13">
        <v>780000.0</v>
      </c>
      <c r="K2957" s="9" t="s">
        <v>3369</v>
      </c>
      <c r="L2957" s="13">
        <v>4.2</v>
      </c>
      <c r="M2957" s="9" t="s">
        <v>3370</v>
      </c>
      <c r="O2957" s="13">
        <v>756600.0</v>
      </c>
    </row>
    <row r="2958">
      <c r="A2958" s="13">
        <v>219514.0</v>
      </c>
      <c r="B2958" s="9" t="s">
        <v>6674</v>
      </c>
      <c r="C2958" s="14">
        <v>42443.0</v>
      </c>
      <c r="D2958" s="9" t="s">
        <v>81</v>
      </c>
      <c r="E2958" s="9" t="s">
        <v>253</v>
      </c>
      <c r="F2958" s="9" t="s">
        <v>6675</v>
      </c>
      <c r="G2958" s="13">
        <v>2014.0</v>
      </c>
      <c r="H2958" s="13">
        <v>23217.0</v>
      </c>
      <c r="I2958" s="13">
        <v>1.0</v>
      </c>
      <c r="J2958" s="13">
        <v>650000.0</v>
      </c>
      <c r="K2958" s="9" t="s">
        <v>3376</v>
      </c>
      <c r="L2958" s="13">
        <v>4.3</v>
      </c>
      <c r="M2958" s="9" t="s">
        <v>3372</v>
      </c>
      <c r="O2958" s="13">
        <v>720300.0</v>
      </c>
    </row>
    <row r="2959">
      <c r="A2959" s="13">
        <v>225362.0</v>
      </c>
      <c r="B2959" s="9" t="s">
        <v>6676</v>
      </c>
      <c r="C2959" s="14">
        <v>42450.0</v>
      </c>
      <c r="D2959" s="9" t="s">
        <v>13</v>
      </c>
      <c r="E2959" s="9" t="s">
        <v>30</v>
      </c>
      <c r="F2959" s="9" t="s">
        <v>2722</v>
      </c>
      <c r="G2959" s="13">
        <v>2008.0</v>
      </c>
      <c r="H2959" s="13">
        <v>132472.0</v>
      </c>
      <c r="I2959" s="13">
        <v>2.0</v>
      </c>
      <c r="J2959" s="13">
        <v>800000.0</v>
      </c>
      <c r="K2959" s="9" t="s">
        <v>3369</v>
      </c>
      <c r="L2959" s="13">
        <v>2.0</v>
      </c>
      <c r="M2959" s="9" t="s">
        <v>3372</v>
      </c>
    </row>
    <row r="2960">
      <c r="A2960" s="13">
        <v>20629.0</v>
      </c>
      <c r="B2960" s="9" t="s">
        <v>6677</v>
      </c>
      <c r="C2960" s="14">
        <v>42287.0</v>
      </c>
      <c r="D2960" s="9" t="s">
        <v>61</v>
      </c>
      <c r="E2960" s="9" t="s">
        <v>216</v>
      </c>
      <c r="F2960" s="9" t="s">
        <v>143</v>
      </c>
      <c r="G2960" s="13">
        <v>2014.0</v>
      </c>
      <c r="H2960" s="13">
        <v>16098.0</v>
      </c>
      <c r="I2960" s="13">
        <v>1.0</v>
      </c>
      <c r="J2960" s="13">
        <v>675000.0</v>
      </c>
      <c r="K2960" s="9" t="s">
        <v>3383</v>
      </c>
      <c r="L2960" s="13">
        <v>4.3</v>
      </c>
      <c r="M2960" s="9" t="s">
        <v>3374</v>
      </c>
      <c r="N2960" s="13">
        <v>656679.0</v>
      </c>
      <c r="O2960" s="13">
        <v>668100.0</v>
      </c>
    </row>
    <row r="2961">
      <c r="A2961" s="13">
        <v>109873.0</v>
      </c>
      <c r="B2961" s="9" t="s">
        <v>6678</v>
      </c>
      <c r="C2961" s="14">
        <v>42377.0</v>
      </c>
      <c r="D2961" s="9" t="s">
        <v>36</v>
      </c>
      <c r="E2961" s="9" t="s">
        <v>2207</v>
      </c>
      <c r="F2961" s="9" t="s">
        <v>6679</v>
      </c>
      <c r="G2961" s="13">
        <v>2010.0</v>
      </c>
      <c r="H2961" s="13">
        <v>46687.0</v>
      </c>
      <c r="I2961" s="13">
        <v>2.0</v>
      </c>
      <c r="J2961" s="13">
        <v>230000.0</v>
      </c>
      <c r="K2961" s="34"/>
      <c r="L2961" s="13">
        <v>2.8</v>
      </c>
      <c r="M2961" s="9" t="s">
        <v>3370</v>
      </c>
      <c r="O2961" s="13">
        <v>161100.0</v>
      </c>
    </row>
    <row r="2962">
      <c r="A2962" s="13">
        <v>226225.0</v>
      </c>
      <c r="B2962" s="9" t="s">
        <v>6680</v>
      </c>
      <c r="C2962" s="14">
        <v>42452.0</v>
      </c>
      <c r="D2962" s="9" t="s">
        <v>77</v>
      </c>
      <c r="E2962" s="9" t="s">
        <v>1289</v>
      </c>
      <c r="F2962" s="9" t="s">
        <v>2753</v>
      </c>
      <c r="G2962" s="13">
        <v>2007.0</v>
      </c>
      <c r="H2962" s="13">
        <v>89022.0</v>
      </c>
      <c r="I2962" s="13">
        <v>3.0</v>
      </c>
      <c r="J2962" s="13">
        <v>250000.0</v>
      </c>
      <c r="K2962" s="9" t="s">
        <v>3383</v>
      </c>
      <c r="L2962" s="13">
        <v>2.0</v>
      </c>
      <c r="M2962" s="9" t="s">
        <v>3372</v>
      </c>
    </row>
    <row r="2963">
      <c r="A2963" s="13">
        <v>223778.0</v>
      </c>
      <c r="B2963" s="9" t="s">
        <v>6681</v>
      </c>
      <c r="C2963" s="14">
        <v>42453.0</v>
      </c>
      <c r="D2963" s="9" t="s">
        <v>61</v>
      </c>
      <c r="E2963" s="9" t="s">
        <v>202</v>
      </c>
      <c r="F2963" s="9" t="s">
        <v>172</v>
      </c>
      <c r="G2963" s="13">
        <v>2009.0</v>
      </c>
      <c r="H2963" s="13">
        <v>70022.0</v>
      </c>
      <c r="I2963" s="13">
        <v>2.0</v>
      </c>
      <c r="J2963" s="13">
        <v>435000.0</v>
      </c>
      <c r="K2963" s="9" t="s">
        <v>3369</v>
      </c>
      <c r="L2963" s="13">
        <v>2.0</v>
      </c>
      <c r="M2963" s="9" t="s">
        <v>3372</v>
      </c>
      <c r="N2963" s="13">
        <v>331443.0</v>
      </c>
      <c r="O2963" s="13">
        <v>325620.0</v>
      </c>
    </row>
    <row r="2964">
      <c r="A2964" s="13">
        <v>228160.0</v>
      </c>
      <c r="B2964" s="9" t="s">
        <v>6682</v>
      </c>
      <c r="C2964" s="14">
        <v>42456.0</v>
      </c>
      <c r="D2964" s="9" t="s">
        <v>61</v>
      </c>
      <c r="E2964" s="9" t="s">
        <v>216</v>
      </c>
      <c r="F2964" s="9" t="s">
        <v>143</v>
      </c>
      <c r="G2964" s="13">
        <v>2009.0</v>
      </c>
      <c r="H2964" s="13">
        <v>87756.0</v>
      </c>
      <c r="I2964" s="13">
        <v>3.0</v>
      </c>
      <c r="J2964" s="13">
        <v>420000.0</v>
      </c>
      <c r="K2964" s="9" t="s">
        <v>3385</v>
      </c>
      <c r="L2964" s="13">
        <v>3.6</v>
      </c>
      <c r="M2964" s="9" t="s">
        <v>3372</v>
      </c>
      <c r="N2964" s="13">
        <v>332030.0</v>
      </c>
      <c r="O2964" s="13">
        <v>355470.0</v>
      </c>
    </row>
    <row r="2965">
      <c r="A2965" s="13">
        <v>104877.0</v>
      </c>
      <c r="B2965" s="9" t="s">
        <v>6683</v>
      </c>
      <c r="C2965" s="14">
        <v>42366.0</v>
      </c>
      <c r="D2965" s="9" t="s">
        <v>91</v>
      </c>
      <c r="E2965" s="9" t="s">
        <v>907</v>
      </c>
      <c r="F2965" s="9" t="s">
        <v>847</v>
      </c>
      <c r="G2965" s="13">
        <v>2010.0</v>
      </c>
      <c r="H2965" s="13">
        <v>17980.0</v>
      </c>
      <c r="I2965" s="13">
        <v>2.0</v>
      </c>
      <c r="J2965" s="13">
        <v>356000.0</v>
      </c>
      <c r="K2965" s="9" t="s">
        <v>3369</v>
      </c>
      <c r="L2965" s="13">
        <v>3.6</v>
      </c>
      <c r="M2965" s="9" t="s">
        <v>3372</v>
      </c>
      <c r="N2965" s="13">
        <v>253350.0</v>
      </c>
      <c r="O2965" s="13">
        <v>263610.0</v>
      </c>
    </row>
    <row r="2966">
      <c r="A2966" s="13">
        <v>109175.0</v>
      </c>
      <c r="B2966" s="9" t="s">
        <v>6684</v>
      </c>
      <c r="C2966" s="14">
        <v>42376.0</v>
      </c>
      <c r="D2966" s="9" t="s">
        <v>91</v>
      </c>
      <c r="E2966" s="9" t="s">
        <v>1223</v>
      </c>
      <c r="F2966" s="9" t="s">
        <v>1513</v>
      </c>
      <c r="G2966" s="13">
        <v>2013.0</v>
      </c>
      <c r="H2966" s="13">
        <v>18408.0</v>
      </c>
      <c r="I2966" s="13">
        <v>1.0</v>
      </c>
      <c r="J2966" s="13">
        <v>330000.0</v>
      </c>
      <c r="K2966" s="9" t="s">
        <v>3369</v>
      </c>
      <c r="L2966" s="13">
        <v>4.2</v>
      </c>
      <c r="M2966" s="9" t="s">
        <v>3372</v>
      </c>
      <c r="O2966" s="13">
        <v>292500.0</v>
      </c>
    </row>
    <row r="2967">
      <c r="A2967" s="13">
        <v>88768.0</v>
      </c>
      <c r="B2967" s="9" t="s">
        <v>6685</v>
      </c>
      <c r="C2967" s="14">
        <v>42339.0</v>
      </c>
      <c r="D2967" s="9" t="s">
        <v>91</v>
      </c>
      <c r="E2967" s="9" t="s">
        <v>907</v>
      </c>
      <c r="F2967" s="9" t="s">
        <v>1013</v>
      </c>
      <c r="G2967" s="13">
        <v>2010.0</v>
      </c>
      <c r="H2967" s="13">
        <v>10344.0</v>
      </c>
      <c r="I2967" s="13">
        <v>1.0</v>
      </c>
      <c r="J2967" s="13">
        <v>400000.0</v>
      </c>
      <c r="K2967" s="9" t="s">
        <v>3369</v>
      </c>
      <c r="L2967" s="13">
        <v>3.6</v>
      </c>
      <c r="M2967" s="9" t="s">
        <v>3370</v>
      </c>
      <c r="N2967" s="13">
        <v>281500.0</v>
      </c>
      <c r="O2967" s="13">
        <v>309600.0</v>
      </c>
    </row>
    <row r="2968">
      <c r="A2968" s="13">
        <v>112889.0</v>
      </c>
      <c r="B2968" s="9" t="s">
        <v>6686</v>
      </c>
      <c r="C2968" s="14">
        <v>42386.0</v>
      </c>
      <c r="D2968" s="9" t="s">
        <v>25</v>
      </c>
      <c r="E2968" s="9" t="s">
        <v>50</v>
      </c>
      <c r="F2968" s="9" t="s">
        <v>51</v>
      </c>
      <c r="G2968" s="13">
        <v>2009.0</v>
      </c>
      <c r="H2968" s="13">
        <v>41273.0</v>
      </c>
      <c r="I2968" s="13">
        <v>2.0</v>
      </c>
      <c r="J2968" s="13">
        <v>520000.0</v>
      </c>
      <c r="K2968" s="9" t="s">
        <v>3383</v>
      </c>
      <c r="L2968" s="13">
        <v>3.5</v>
      </c>
      <c r="M2968" s="9" t="s">
        <v>3374</v>
      </c>
      <c r="O2968" s="34"/>
    </row>
    <row r="2969">
      <c r="A2969" s="13">
        <v>225519.0</v>
      </c>
      <c r="B2969" s="9" t="s">
        <v>6687</v>
      </c>
      <c r="C2969" s="14">
        <v>42452.0</v>
      </c>
      <c r="D2969" s="9" t="s">
        <v>61</v>
      </c>
      <c r="E2969" s="9" t="s">
        <v>1211</v>
      </c>
      <c r="F2969" s="9" t="s">
        <v>306</v>
      </c>
      <c r="G2969" s="13">
        <v>2015.0</v>
      </c>
      <c r="H2969" s="13">
        <v>12114.0</v>
      </c>
      <c r="I2969" s="13">
        <v>1.0</v>
      </c>
      <c r="J2969" s="13">
        <v>380000.0</v>
      </c>
      <c r="K2969" s="9" t="s">
        <v>3369</v>
      </c>
      <c r="L2969" s="13">
        <v>4.7</v>
      </c>
      <c r="M2969" s="9" t="s">
        <v>3372</v>
      </c>
      <c r="N2969" s="13">
        <v>328788.0</v>
      </c>
      <c r="O2969" s="13">
        <v>354100.0</v>
      </c>
    </row>
    <row r="2970">
      <c r="A2970" s="13">
        <v>22265.0</v>
      </c>
      <c r="B2970" s="9" t="s">
        <v>6688</v>
      </c>
      <c r="C2970" s="14">
        <v>42301.0</v>
      </c>
      <c r="D2970" s="9" t="s">
        <v>91</v>
      </c>
      <c r="E2970" s="9" t="s">
        <v>1442</v>
      </c>
      <c r="F2970" s="9" t="s">
        <v>2144</v>
      </c>
      <c r="G2970" s="13">
        <v>2006.0</v>
      </c>
      <c r="H2970" s="13">
        <v>47266.0</v>
      </c>
      <c r="I2970" s="13">
        <v>2.0</v>
      </c>
      <c r="J2970" s="13">
        <v>240000.0</v>
      </c>
      <c r="K2970" s="9" t="s">
        <v>3369</v>
      </c>
      <c r="L2970" s="13">
        <v>2.0</v>
      </c>
      <c r="M2970" s="9" t="s">
        <v>3370</v>
      </c>
      <c r="O2970" s="13">
        <v>128340.0</v>
      </c>
    </row>
    <row r="2971">
      <c r="A2971" s="13">
        <v>110782.0</v>
      </c>
      <c r="B2971" s="9" t="s">
        <v>6689</v>
      </c>
      <c r="C2971" s="14">
        <v>42382.0</v>
      </c>
      <c r="D2971" s="9" t="s">
        <v>81</v>
      </c>
      <c r="E2971" s="9" t="s">
        <v>1099</v>
      </c>
      <c r="F2971" s="9" t="s">
        <v>1100</v>
      </c>
      <c r="G2971" s="13">
        <v>2006.0</v>
      </c>
      <c r="H2971" s="13">
        <v>97074.0</v>
      </c>
      <c r="I2971" s="13">
        <v>2.0</v>
      </c>
      <c r="J2971" s="13">
        <v>255000.0</v>
      </c>
      <c r="K2971" s="9" t="s">
        <v>3383</v>
      </c>
      <c r="L2971" s="13">
        <v>2.7</v>
      </c>
      <c r="M2971" s="9" t="s">
        <v>3370</v>
      </c>
      <c r="O2971" s="13">
        <v>246780.0</v>
      </c>
    </row>
    <row r="2972">
      <c r="A2972" s="13">
        <v>21668.0</v>
      </c>
      <c r="B2972" s="9" t="s">
        <v>6690</v>
      </c>
      <c r="C2972" s="14">
        <v>42294.0</v>
      </c>
      <c r="D2972" s="9" t="s">
        <v>61</v>
      </c>
      <c r="E2972" s="9" t="s">
        <v>1903</v>
      </c>
      <c r="F2972" s="9" t="s">
        <v>1839</v>
      </c>
      <c r="G2972" s="13">
        <v>2011.0</v>
      </c>
      <c r="H2972" s="13">
        <v>29764.0</v>
      </c>
      <c r="I2972" s="13">
        <v>1.0</v>
      </c>
      <c r="J2972" s="13">
        <v>270000.0</v>
      </c>
      <c r="K2972" s="9" t="s">
        <v>3369</v>
      </c>
      <c r="L2972" s="13">
        <v>4.0</v>
      </c>
      <c r="M2972" s="9" t="s">
        <v>3370</v>
      </c>
      <c r="O2972" s="13">
        <v>230900.0</v>
      </c>
    </row>
    <row r="2973">
      <c r="A2973" s="13">
        <v>100375.0</v>
      </c>
      <c r="B2973" s="9" t="s">
        <v>6691</v>
      </c>
      <c r="C2973" s="14">
        <v>42364.0</v>
      </c>
      <c r="D2973" s="9" t="s">
        <v>81</v>
      </c>
      <c r="E2973" s="9" t="s">
        <v>624</v>
      </c>
      <c r="F2973" s="9" t="s">
        <v>625</v>
      </c>
      <c r="G2973" s="13">
        <v>2008.0</v>
      </c>
      <c r="H2973" s="13">
        <v>45756.0</v>
      </c>
      <c r="I2973" s="13">
        <v>1.0</v>
      </c>
      <c r="J2973" s="13">
        <v>750000.0</v>
      </c>
      <c r="K2973" s="9" t="s">
        <v>3369</v>
      </c>
      <c r="L2973" s="13">
        <v>3.5</v>
      </c>
      <c r="M2973" s="9" t="s">
        <v>3372</v>
      </c>
      <c r="O2973" s="13">
        <v>530500.0</v>
      </c>
    </row>
    <row r="2974">
      <c r="A2974" s="13">
        <v>104525.0</v>
      </c>
      <c r="B2974" s="9" t="s">
        <v>6692</v>
      </c>
      <c r="C2974" s="14">
        <v>42367.0</v>
      </c>
      <c r="D2974" s="9" t="s">
        <v>64</v>
      </c>
      <c r="E2974" s="9" t="s">
        <v>98</v>
      </c>
      <c r="F2974" s="9" t="s">
        <v>263</v>
      </c>
      <c r="G2974" s="13">
        <v>2013.0</v>
      </c>
      <c r="H2974" s="13">
        <v>70271.0</v>
      </c>
      <c r="I2974" s="13">
        <v>1.0</v>
      </c>
      <c r="J2974" s="13">
        <v>570000.0</v>
      </c>
      <c r="K2974" s="9" t="s">
        <v>3369</v>
      </c>
      <c r="L2974" s="13">
        <v>3.7</v>
      </c>
      <c r="M2974" s="9" t="s">
        <v>3370</v>
      </c>
      <c r="O2974" s="13">
        <v>590900.0</v>
      </c>
    </row>
    <row r="2975">
      <c r="A2975" s="13">
        <v>21193.0</v>
      </c>
      <c r="B2975" s="9" t="s">
        <v>6693</v>
      </c>
      <c r="C2975" s="14">
        <v>42291.0</v>
      </c>
      <c r="D2975" s="9" t="s">
        <v>61</v>
      </c>
      <c r="E2975" s="9" t="s">
        <v>1831</v>
      </c>
      <c r="F2975" s="9" t="s">
        <v>1844</v>
      </c>
      <c r="G2975" s="13">
        <v>2005.0</v>
      </c>
      <c r="H2975" s="13">
        <v>32259.0</v>
      </c>
      <c r="I2975" s="13">
        <v>2.0</v>
      </c>
      <c r="J2975" s="13">
        <v>185000.0</v>
      </c>
      <c r="K2975" s="9" t="s">
        <v>3369</v>
      </c>
      <c r="L2975" s="13">
        <v>3.8</v>
      </c>
      <c r="M2975" s="9" t="s">
        <v>3370</v>
      </c>
      <c r="N2975" s="13">
        <v>129895.0</v>
      </c>
      <c r="O2975" s="13">
        <v>114930.0</v>
      </c>
    </row>
    <row r="2976">
      <c r="A2976" s="13">
        <v>17512.0</v>
      </c>
      <c r="B2976" s="9" t="s">
        <v>6694</v>
      </c>
      <c r="C2976" s="14">
        <v>42236.0</v>
      </c>
      <c r="D2976" s="9" t="s">
        <v>77</v>
      </c>
      <c r="E2976" s="9" t="s">
        <v>623</v>
      </c>
      <c r="F2976" s="9" t="s">
        <v>1028</v>
      </c>
      <c r="G2976" s="13">
        <v>2012.0</v>
      </c>
      <c r="H2976" s="13">
        <v>33101.0</v>
      </c>
      <c r="I2976" s="13">
        <v>1.0</v>
      </c>
      <c r="J2976" s="13">
        <v>420000.0</v>
      </c>
      <c r="K2976" s="9" t="s">
        <v>3369</v>
      </c>
      <c r="L2976" s="13">
        <v>4.2</v>
      </c>
      <c r="M2976" s="9" t="s">
        <v>3374</v>
      </c>
      <c r="O2976" s="13">
        <v>406900.0</v>
      </c>
    </row>
    <row r="2977">
      <c r="A2977" s="13">
        <v>112596.0</v>
      </c>
      <c r="B2977" s="9" t="s">
        <v>6695</v>
      </c>
      <c r="C2977" s="14">
        <v>42383.0</v>
      </c>
      <c r="D2977" s="9" t="s">
        <v>64</v>
      </c>
      <c r="E2977" s="9" t="s">
        <v>174</v>
      </c>
      <c r="F2977" s="9" t="s">
        <v>6076</v>
      </c>
      <c r="G2977" s="13">
        <v>2012.0</v>
      </c>
      <c r="H2977" s="13">
        <v>30995.0</v>
      </c>
      <c r="I2977" s="13">
        <v>1.0</v>
      </c>
      <c r="J2977" s="13">
        <v>680000.0</v>
      </c>
      <c r="K2977" s="9" t="s">
        <v>3369</v>
      </c>
      <c r="L2977" s="13">
        <v>4.0</v>
      </c>
      <c r="M2977" s="9" t="s">
        <v>3372</v>
      </c>
      <c r="O2977" s="13">
        <v>623900.0</v>
      </c>
    </row>
    <row r="2978">
      <c r="A2978" s="13">
        <v>117589.0</v>
      </c>
      <c r="B2978" s="9" t="s">
        <v>6696</v>
      </c>
      <c r="C2978" s="14">
        <v>42394.0</v>
      </c>
      <c r="D2978" s="9" t="s">
        <v>273</v>
      </c>
      <c r="E2978" s="9" t="s">
        <v>1129</v>
      </c>
      <c r="F2978" s="9" t="s">
        <v>1130</v>
      </c>
      <c r="G2978" s="13">
        <v>2011.0</v>
      </c>
      <c r="H2978" s="13">
        <v>42717.0</v>
      </c>
      <c r="I2978" s="13">
        <v>1.0</v>
      </c>
      <c r="J2978" s="13">
        <v>450000.0</v>
      </c>
      <c r="K2978" s="9" t="s">
        <v>3369</v>
      </c>
      <c r="L2978" s="13">
        <v>2.8</v>
      </c>
      <c r="M2978" s="9" t="s">
        <v>3370</v>
      </c>
      <c r="O2978" s="13">
        <v>500700.0</v>
      </c>
    </row>
    <row r="2979">
      <c r="A2979" s="13">
        <v>72944.0</v>
      </c>
      <c r="B2979" s="9" t="s">
        <v>6697</v>
      </c>
      <c r="C2979" s="14">
        <v>42321.0</v>
      </c>
      <c r="D2979" s="9" t="s">
        <v>91</v>
      </c>
      <c r="E2979" s="9" t="s">
        <v>1442</v>
      </c>
      <c r="F2979" s="9" t="s">
        <v>6698</v>
      </c>
      <c r="G2979" s="13">
        <v>2007.0</v>
      </c>
      <c r="H2979" s="13">
        <v>47499.0</v>
      </c>
      <c r="I2979" s="13">
        <v>2.0</v>
      </c>
      <c r="J2979" s="13">
        <v>290000.0</v>
      </c>
      <c r="K2979" s="9" t="s">
        <v>3369</v>
      </c>
      <c r="L2979" s="13">
        <v>3.2</v>
      </c>
      <c r="M2979" s="9" t="s">
        <v>3374</v>
      </c>
      <c r="O2979" s="34"/>
    </row>
    <row r="2980">
      <c r="A2980" s="13">
        <v>78274.0</v>
      </c>
      <c r="B2980" s="9" t="s">
        <v>6699</v>
      </c>
      <c r="C2980" s="14">
        <v>42329.0</v>
      </c>
      <c r="D2980" s="9" t="s">
        <v>61</v>
      </c>
      <c r="E2980" s="9" t="s">
        <v>216</v>
      </c>
      <c r="F2980" s="9" t="s">
        <v>203</v>
      </c>
      <c r="G2980" s="13">
        <v>2009.0</v>
      </c>
      <c r="H2980" s="13">
        <v>54947.0</v>
      </c>
      <c r="I2980" s="13">
        <v>2.0</v>
      </c>
      <c r="J2980" s="13">
        <v>339000.0</v>
      </c>
      <c r="K2980" s="34"/>
      <c r="L2980" s="13">
        <v>3.7</v>
      </c>
      <c r="M2980" s="9" t="s">
        <v>3370</v>
      </c>
      <c r="N2980" s="13">
        <v>315050.0</v>
      </c>
      <c r="O2980" s="13">
        <v>292770.0</v>
      </c>
    </row>
    <row r="2981">
      <c r="A2981" s="13">
        <v>20529.0</v>
      </c>
      <c r="B2981" s="9" t="s">
        <v>6700</v>
      </c>
      <c r="C2981" s="14">
        <v>42286.0</v>
      </c>
      <c r="D2981" s="9" t="s">
        <v>64</v>
      </c>
      <c r="E2981" s="9" t="s">
        <v>174</v>
      </c>
      <c r="F2981" s="9" t="s">
        <v>175</v>
      </c>
      <c r="G2981" s="13">
        <v>2011.0</v>
      </c>
      <c r="H2981" s="13">
        <v>54323.0</v>
      </c>
      <c r="I2981" s="13">
        <v>1.0</v>
      </c>
      <c r="J2981" s="13">
        <v>720000.0</v>
      </c>
      <c r="K2981" s="9" t="s">
        <v>3369</v>
      </c>
      <c r="L2981" s="13">
        <v>3.8</v>
      </c>
      <c r="M2981" s="9" t="s">
        <v>3370</v>
      </c>
      <c r="O2981" s="13">
        <v>669500.0</v>
      </c>
    </row>
    <row r="2982">
      <c r="A2982" s="13">
        <v>76316.0</v>
      </c>
      <c r="B2982" s="9" t="s">
        <v>6701</v>
      </c>
      <c r="C2982" s="14">
        <v>42327.0</v>
      </c>
      <c r="D2982" s="9" t="s">
        <v>64</v>
      </c>
      <c r="E2982" s="9" t="s">
        <v>174</v>
      </c>
      <c r="F2982" s="9" t="s">
        <v>217</v>
      </c>
      <c r="G2982" s="13">
        <v>2012.0</v>
      </c>
      <c r="H2982" s="13">
        <v>12001.0</v>
      </c>
      <c r="I2982" s="13">
        <v>1.0</v>
      </c>
      <c r="J2982" s="13">
        <v>800000.0</v>
      </c>
      <c r="K2982" s="9" t="s">
        <v>3369</v>
      </c>
      <c r="L2982" s="13">
        <v>4.3</v>
      </c>
      <c r="M2982" s="9" t="s">
        <v>3370</v>
      </c>
      <c r="O2982" s="13">
        <v>686200.0</v>
      </c>
    </row>
    <row r="2983">
      <c r="A2983" s="13">
        <v>222310.0</v>
      </c>
      <c r="B2983" s="9" t="s">
        <v>6702</v>
      </c>
      <c r="C2983" s="14">
        <v>42448.0</v>
      </c>
      <c r="D2983" s="9" t="s">
        <v>25</v>
      </c>
      <c r="E2983" s="9" t="s">
        <v>195</v>
      </c>
      <c r="F2983" s="9" t="s">
        <v>220</v>
      </c>
      <c r="G2983" s="13">
        <v>2013.0</v>
      </c>
      <c r="H2983" s="13">
        <v>14903.0</v>
      </c>
      <c r="I2983" s="13">
        <v>1.0</v>
      </c>
      <c r="J2983" s="13">
        <v>725000.0</v>
      </c>
      <c r="K2983" s="9" t="s">
        <v>3376</v>
      </c>
      <c r="L2983" s="13">
        <v>4.3</v>
      </c>
      <c r="M2983" s="9" t="s">
        <v>3372</v>
      </c>
    </row>
    <row r="2984">
      <c r="A2984" s="13">
        <v>22572.0</v>
      </c>
      <c r="B2984" s="9" t="s">
        <v>6703</v>
      </c>
      <c r="C2984" s="14">
        <v>42304.0</v>
      </c>
      <c r="D2984" s="9" t="s">
        <v>91</v>
      </c>
      <c r="E2984" s="9" t="s">
        <v>1442</v>
      </c>
      <c r="F2984" s="9" t="s">
        <v>2144</v>
      </c>
      <c r="G2984" s="13">
        <v>2007.0</v>
      </c>
      <c r="H2984" s="13">
        <v>50653.0</v>
      </c>
      <c r="I2984" s="13">
        <v>3.0</v>
      </c>
      <c r="J2984" s="13">
        <v>240000.0</v>
      </c>
      <c r="K2984" s="9" t="s">
        <v>3407</v>
      </c>
      <c r="L2984" s="13">
        <v>2.7</v>
      </c>
      <c r="M2984" s="9" t="s">
        <v>3370</v>
      </c>
      <c r="O2984" s="13">
        <v>131070.0</v>
      </c>
    </row>
    <row r="2985">
      <c r="A2985" s="13">
        <v>107290.0</v>
      </c>
      <c r="B2985" s="9" t="s">
        <v>6704</v>
      </c>
      <c r="C2985" s="14">
        <v>42372.0</v>
      </c>
      <c r="D2985" s="9" t="s">
        <v>91</v>
      </c>
      <c r="E2985" s="9" t="s">
        <v>243</v>
      </c>
      <c r="F2985" s="9" t="s">
        <v>1260</v>
      </c>
      <c r="G2985" s="13">
        <v>2013.0</v>
      </c>
      <c r="H2985" s="13">
        <v>16622.0</v>
      </c>
      <c r="I2985" s="13">
        <v>1.0</v>
      </c>
      <c r="J2985" s="13">
        <v>620000.0</v>
      </c>
      <c r="K2985" s="9" t="s">
        <v>3369</v>
      </c>
      <c r="L2985" s="13">
        <v>4.1</v>
      </c>
      <c r="M2985" s="9" t="s">
        <v>3370</v>
      </c>
      <c r="O2985" s="13">
        <v>624500.0</v>
      </c>
    </row>
    <row r="2986">
      <c r="A2986" s="13">
        <v>140157.0</v>
      </c>
      <c r="B2986" s="9" t="s">
        <v>6705</v>
      </c>
      <c r="C2986" s="14">
        <v>42426.0</v>
      </c>
      <c r="D2986" s="9" t="s">
        <v>61</v>
      </c>
      <c r="E2986" s="9" t="s">
        <v>202</v>
      </c>
      <c r="F2986" s="9" t="s">
        <v>172</v>
      </c>
      <c r="G2986" s="13">
        <v>2009.0</v>
      </c>
      <c r="H2986" s="13">
        <v>71977.0</v>
      </c>
      <c r="I2986" s="13">
        <v>1.0</v>
      </c>
      <c r="J2986" s="13">
        <v>440000.0</v>
      </c>
      <c r="K2986" s="9" t="s">
        <v>3407</v>
      </c>
      <c r="L2986" s="13">
        <v>3.0</v>
      </c>
      <c r="M2986" s="9" t="s">
        <v>3372</v>
      </c>
      <c r="N2986" s="13">
        <v>368270.0</v>
      </c>
      <c r="O2986" s="13">
        <v>361800.0</v>
      </c>
    </row>
    <row r="2987">
      <c r="A2987" s="13">
        <v>212295.0</v>
      </c>
      <c r="B2987" s="9" t="s">
        <v>6706</v>
      </c>
      <c r="C2987" s="14">
        <v>42432.0</v>
      </c>
      <c r="D2987" s="9" t="s">
        <v>273</v>
      </c>
      <c r="E2987" s="9" t="s">
        <v>2225</v>
      </c>
      <c r="F2987" s="9" t="s">
        <v>226</v>
      </c>
      <c r="G2987" s="13">
        <v>2011.0</v>
      </c>
      <c r="H2987" s="13">
        <v>38193.0</v>
      </c>
      <c r="I2987" s="13">
        <v>2.0</v>
      </c>
      <c r="J2987" s="13">
        <v>130000.0</v>
      </c>
      <c r="K2987" s="9" t="s">
        <v>3369</v>
      </c>
      <c r="L2987" s="13">
        <v>3.9</v>
      </c>
      <c r="M2987" s="9" t="s">
        <v>3372</v>
      </c>
      <c r="N2987" s="13">
        <v>75827.0</v>
      </c>
      <c r="O2987" s="13">
        <v>91080.0</v>
      </c>
    </row>
    <row r="2988">
      <c r="A2988" s="13">
        <v>109561.0</v>
      </c>
      <c r="B2988" s="9" t="s">
        <v>6707</v>
      </c>
      <c r="C2988" s="14">
        <v>42377.0</v>
      </c>
      <c r="D2988" s="9" t="s">
        <v>77</v>
      </c>
      <c r="E2988" s="9" t="s">
        <v>109</v>
      </c>
      <c r="F2988" s="9" t="s">
        <v>4428</v>
      </c>
      <c r="G2988" s="13">
        <v>2013.0</v>
      </c>
      <c r="H2988" s="13">
        <v>16266.0</v>
      </c>
      <c r="I2988" s="13">
        <v>2.0</v>
      </c>
      <c r="J2988" s="13">
        <v>750000.0</v>
      </c>
      <c r="K2988" s="9" t="s">
        <v>3383</v>
      </c>
      <c r="L2988" s="13">
        <v>4.3</v>
      </c>
      <c r="M2988" s="9" t="s">
        <v>3370</v>
      </c>
      <c r="O2988" s="13">
        <v>637740.0</v>
      </c>
    </row>
    <row r="2989">
      <c r="A2989" s="13">
        <v>224917.0</v>
      </c>
      <c r="B2989" s="9" t="s">
        <v>6708</v>
      </c>
      <c r="C2989" s="14">
        <v>42452.0</v>
      </c>
      <c r="D2989" s="9" t="s">
        <v>91</v>
      </c>
      <c r="E2989" s="9" t="s">
        <v>92</v>
      </c>
      <c r="F2989" s="9" t="s">
        <v>1318</v>
      </c>
      <c r="G2989" s="13">
        <v>2009.0</v>
      </c>
      <c r="H2989" s="13">
        <v>107124.0</v>
      </c>
      <c r="I2989" s="13">
        <v>1.0</v>
      </c>
      <c r="J2989" s="13">
        <v>385000.0</v>
      </c>
      <c r="K2989" s="9" t="s">
        <v>3369</v>
      </c>
      <c r="L2989" s="13">
        <v>2.0</v>
      </c>
      <c r="M2989" s="9" t="s">
        <v>3372</v>
      </c>
      <c r="O2989" s="13">
        <v>389700.0</v>
      </c>
    </row>
    <row r="2990">
      <c r="A2990" s="13">
        <v>61234.0</v>
      </c>
      <c r="B2990" s="9" t="s">
        <v>6709</v>
      </c>
      <c r="C2990" s="14">
        <v>42340.0</v>
      </c>
      <c r="D2990" s="9" t="s">
        <v>81</v>
      </c>
      <c r="E2990" s="9" t="s">
        <v>624</v>
      </c>
      <c r="F2990" s="9" t="s">
        <v>1364</v>
      </c>
      <c r="G2990" s="13">
        <v>2007.0</v>
      </c>
      <c r="H2990" s="13">
        <v>133105.0</v>
      </c>
      <c r="I2990" s="13">
        <v>2.0</v>
      </c>
      <c r="J2990" s="13">
        <v>500000.0</v>
      </c>
      <c r="K2990" s="9" t="s">
        <v>3369</v>
      </c>
      <c r="L2990" s="13">
        <v>2.0</v>
      </c>
      <c r="M2990" s="9" t="s">
        <v>3370</v>
      </c>
      <c r="O2990" s="13">
        <v>376740.0</v>
      </c>
    </row>
    <row r="2991">
      <c r="A2991" s="13">
        <v>67994.0</v>
      </c>
      <c r="B2991" s="9" t="s">
        <v>6710</v>
      </c>
      <c r="C2991" s="14">
        <v>42321.0</v>
      </c>
      <c r="D2991" s="9" t="s">
        <v>91</v>
      </c>
      <c r="E2991" s="9" t="s">
        <v>907</v>
      </c>
      <c r="F2991" s="9" t="s">
        <v>847</v>
      </c>
      <c r="G2991" s="13">
        <v>2010.0</v>
      </c>
      <c r="H2991" s="13">
        <v>68146.0</v>
      </c>
      <c r="I2991" s="13">
        <v>1.0</v>
      </c>
      <c r="J2991" s="13">
        <v>330000.0</v>
      </c>
      <c r="K2991" s="34"/>
      <c r="L2991" s="13">
        <v>3.1</v>
      </c>
      <c r="M2991" s="9" t="s">
        <v>3374</v>
      </c>
      <c r="N2991" s="13">
        <v>270129.0</v>
      </c>
      <c r="O2991" s="13">
        <v>276600.0</v>
      </c>
    </row>
    <row r="2992">
      <c r="A2992" s="13">
        <v>73993.0</v>
      </c>
      <c r="B2992" s="9" t="s">
        <v>6711</v>
      </c>
      <c r="C2992" s="14">
        <v>42322.0</v>
      </c>
      <c r="D2992" s="9" t="s">
        <v>542</v>
      </c>
      <c r="E2992" s="9" t="s">
        <v>3423</v>
      </c>
      <c r="F2992" s="9" t="s">
        <v>4496</v>
      </c>
      <c r="G2992" s="13">
        <v>2014.0</v>
      </c>
      <c r="H2992" s="13">
        <v>7294.0</v>
      </c>
      <c r="I2992" s="13">
        <v>1.0</v>
      </c>
      <c r="J2992" s="13">
        <v>800000.0</v>
      </c>
      <c r="K2992" s="9" t="s">
        <v>3385</v>
      </c>
      <c r="L2992" s="13">
        <v>4.6</v>
      </c>
      <c r="M2992" s="9" t="s">
        <v>3374</v>
      </c>
      <c r="O2992" s="34"/>
    </row>
    <row r="2993">
      <c r="A2993" s="13">
        <v>121246.0</v>
      </c>
      <c r="B2993" s="9" t="s">
        <v>6712</v>
      </c>
      <c r="C2993" s="14">
        <v>42401.0</v>
      </c>
      <c r="D2993" s="9" t="s">
        <v>61</v>
      </c>
      <c r="E2993" s="9" t="s">
        <v>202</v>
      </c>
      <c r="F2993" s="9" t="s">
        <v>289</v>
      </c>
      <c r="G2993" s="13">
        <v>2010.0</v>
      </c>
      <c r="H2993" s="13">
        <v>132125.0</v>
      </c>
      <c r="I2993" s="13">
        <v>2.0</v>
      </c>
      <c r="J2993" s="13">
        <v>420000.0</v>
      </c>
      <c r="K2993" s="9" t="s">
        <v>3383</v>
      </c>
      <c r="L2993" s="13">
        <v>3.4</v>
      </c>
      <c r="M2993" s="9" t="s">
        <v>3370</v>
      </c>
      <c r="N2993" s="13">
        <v>285183.0</v>
      </c>
      <c r="O2993" s="13">
        <v>314100.0</v>
      </c>
    </row>
    <row r="2994">
      <c r="A2994" s="13">
        <v>112896.0</v>
      </c>
      <c r="B2994" s="9" t="s">
        <v>6713</v>
      </c>
      <c r="C2994" s="14">
        <v>42387.0</v>
      </c>
      <c r="D2994" s="9" t="s">
        <v>2076</v>
      </c>
      <c r="E2994" s="9" t="s">
        <v>2077</v>
      </c>
      <c r="F2994" s="9" t="s">
        <v>2078</v>
      </c>
      <c r="G2994" s="13">
        <v>2008.0</v>
      </c>
      <c r="H2994" s="13">
        <v>73768.0</v>
      </c>
      <c r="I2994" s="13">
        <v>1.0</v>
      </c>
      <c r="J2994" s="13">
        <v>320000.0</v>
      </c>
      <c r="K2994" s="9" t="s">
        <v>3369</v>
      </c>
      <c r="L2994" s="13">
        <v>3.4</v>
      </c>
      <c r="M2994" s="9" t="s">
        <v>3370</v>
      </c>
      <c r="O2994" s="13">
        <v>168000.0</v>
      </c>
    </row>
    <row r="2995">
      <c r="A2995" s="13">
        <v>113759.0</v>
      </c>
      <c r="B2995" s="9" t="s">
        <v>6714</v>
      </c>
      <c r="C2995" s="14">
        <v>42386.0</v>
      </c>
      <c r="D2995" s="9" t="s">
        <v>55</v>
      </c>
      <c r="E2995" s="9" t="s">
        <v>58</v>
      </c>
      <c r="F2995" s="9" t="s">
        <v>115</v>
      </c>
      <c r="G2995" s="13">
        <v>2013.0</v>
      </c>
      <c r="H2995" s="13">
        <v>49494.0</v>
      </c>
      <c r="I2995" s="13">
        <v>1.0</v>
      </c>
      <c r="J2995" s="13">
        <v>1000000.0</v>
      </c>
      <c r="K2995" s="9" t="s">
        <v>3383</v>
      </c>
      <c r="L2995" s="13">
        <v>4.1</v>
      </c>
      <c r="M2995" s="9" t="s">
        <v>3370</v>
      </c>
      <c r="O2995" s="13">
        <v>1107000.0</v>
      </c>
    </row>
    <row r="2996">
      <c r="A2996" s="13">
        <v>117632.0</v>
      </c>
      <c r="B2996" s="9" t="s">
        <v>6715</v>
      </c>
      <c r="C2996" s="14">
        <v>42410.0</v>
      </c>
      <c r="D2996" s="9" t="s">
        <v>91</v>
      </c>
      <c r="E2996" s="9" t="s">
        <v>243</v>
      </c>
      <c r="F2996" s="9" t="s">
        <v>337</v>
      </c>
      <c r="G2996" s="13">
        <v>2012.0</v>
      </c>
      <c r="H2996" s="13">
        <v>35861.0</v>
      </c>
      <c r="I2996" s="13">
        <v>2.0</v>
      </c>
      <c r="J2996" s="13">
        <v>600000.0</v>
      </c>
      <c r="K2996" s="9" t="s">
        <v>3376</v>
      </c>
      <c r="L2996" s="13">
        <v>4.1</v>
      </c>
      <c r="M2996" s="9" t="s">
        <v>3370</v>
      </c>
      <c r="O2996" s="13">
        <v>541260.0</v>
      </c>
    </row>
    <row r="2997">
      <c r="A2997" s="13">
        <v>125790.0</v>
      </c>
      <c r="B2997" s="9" t="s">
        <v>6716</v>
      </c>
      <c r="C2997" s="14">
        <v>42412.0</v>
      </c>
      <c r="D2997" s="9" t="s">
        <v>91</v>
      </c>
      <c r="E2997" s="9" t="s">
        <v>92</v>
      </c>
      <c r="F2997" s="9" t="s">
        <v>841</v>
      </c>
      <c r="G2997" s="13">
        <v>2009.0</v>
      </c>
      <c r="H2997" s="13">
        <v>62236.0</v>
      </c>
      <c r="I2997" s="13">
        <v>1.0</v>
      </c>
      <c r="J2997" s="13">
        <v>515000.0</v>
      </c>
      <c r="K2997" s="9" t="s">
        <v>3369</v>
      </c>
      <c r="L2997" s="13">
        <v>3.1</v>
      </c>
      <c r="M2997" s="9" t="s">
        <v>3372</v>
      </c>
      <c r="O2997" s="13">
        <v>417500.0</v>
      </c>
    </row>
    <row r="2998">
      <c r="A2998" s="13">
        <v>136905.0</v>
      </c>
      <c r="B2998" s="9" t="s">
        <v>6717</v>
      </c>
      <c r="C2998" s="14">
        <v>42428.0</v>
      </c>
      <c r="D2998" s="9" t="s">
        <v>273</v>
      </c>
      <c r="E2998" s="9" t="s">
        <v>2225</v>
      </c>
      <c r="F2998" s="9" t="s">
        <v>226</v>
      </c>
      <c r="G2998" s="13">
        <v>2011.0</v>
      </c>
      <c r="H2998" s="13">
        <v>9324.0</v>
      </c>
      <c r="I2998" s="13">
        <v>1.0</v>
      </c>
      <c r="J2998" s="13">
        <v>110000.0</v>
      </c>
      <c r="K2998" s="9" t="s">
        <v>3369</v>
      </c>
      <c r="L2998" s="13">
        <v>3.7</v>
      </c>
      <c r="M2998" s="9" t="s">
        <v>3370</v>
      </c>
      <c r="O2998" s="34"/>
    </row>
    <row r="2999">
      <c r="A2999" s="13">
        <v>115452.0</v>
      </c>
      <c r="B2999" s="9" t="s">
        <v>6718</v>
      </c>
      <c r="C2999" s="14">
        <v>42392.0</v>
      </c>
      <c r="D2999" s="9" t="s">
        <v>61</v>
      </c>
      <c r="E2999" s="9" t="s">
        <v>1831</v>
      </c>
      <c r="F2999" s="9" t="s">
        <v>1839</v>
      </c>
      <c r="G2999" s="13">
        <v>2011.0</v>
      </c>
      <c r="H2999" s="13">
        <v>29813.0</v>
      </c>
      <c r="I2999" s="13">
        <v>1.0</v>
      </c>
      <c r="J2999" s="13">
        <v>280000.0</v>
      </c>
      <c r="K2999" s="9" t="s">
        <v>3383</v>
      </c>
      <c r="L2999" s="13">
        <v>3.8</v>
      </c>
      <c r="M2999" s="9" t="s">
        <v>3374</v>
      </c>
      <c r="N2999" s="13">
        <v>245158.0</v>
      </c>
      <c r="O2999" s="13">
        <v>213800.0</v>
      </c>
    </row>
    <row r="3000">
      <c r="A3000" s="13">
        <v>112677.0</v>
      </c>
      <c r="B3000" s="9" t="s">
        <v>6719</v>
      </c>
      <c r="C3000" s="14">
        <v>42396.0</v>
      </c>
      <c r="D3000" s="9" t="s">
        <v>91</v>
      </c>
      <c r="E3000" s="9" t="s">
        <v>907</v>
      </c>
      <c r="F3000" s="9" t="s">
        <v>1390</v>
      </c>
      <c r="G3000" s="13">
        <v>2012.0</v>
      </c>
      <c r="H3000" s="13">
        <v>18680.0</v>
      </c>
      <c r="I3000" s="13">
        <v>1.0</v>
      </c>
      <c r="J3000" s="13">
        <v>375000.0</v>
      </c>
      <c r="K3000" s="9" t="s">
        <v>3383</v>
      </c>
      <c r="L3000" s="13">
        <v>3.8</v>
      </c>
      <c r="M3000" s="9" t="s">
        <v>3374</v>
      </c>
      <c r="O3000" s="13">
        <v>344100.0</v>
      </c>
    </row>
    <row r="3001">
      <c r="A3001" s="13">
        <v>100851.0</v>
      </c>
      <c r="B3001" s="9" t="s">
        <v>6720</v>
      </c>
      <c r="C3001" s="14">
        <v>42359.0</v>
      </c>
      <c r="D3001" s="9" t="s">
        <v>91</v>
      </c>
      <c r="E3001" s="9" t="s">
        <v>92</v>
      </c>
      <c r="F3001" s="9" t="s">
        <v>3640</v>
      </c>
      <c r="G3001" s="13">
        <v>2009.0</v>
      </c>
      <c r="H3001" s="13">
        <v>75332.0</v>
      </c>
      <c r="I3001" s="13">
        <v>1.0</v>
      </c>
      <c r="J3001" s="13">
        <v>425000.0</v>
      </c>
      <c r="K3001" s="9" t="s">
        <v>3383</v>
      </c>
      <c r="L3001" s="13">
        <v>3.0</v>
      </c>
      <c r="M3001" s="9" t="s">
        <v>3370</v>
      </c>
      <c r="O3001" s="13">
        <v>409300.0</v>
      </c>
    </row>
    <row r="3002">
      <c r="A3002" s="13">
        <v>106014.0</v>
      </c>
      <c r="B3002" s="9" t="s">
        <v>6721</v>
      </c>
      <c r="C3002" s="14">
        <v>42375.0</v>
      </c>
      <c r="D3002" s="9" t="s">
        <v>32</v>
      </c>
      <c r="E3002" s="9" t="s">
        <v>33</v>
      </c>
      <c r="F3002" s="9" t="s">
        <v>34</v>
      </c>
      <c r="G3002" s="13">
        <v>2011.0</v>
      </c>
      <c r="H3002" s="13">
        <v>103438.0</v>
      </c>
      <c r="I3002" s="13">
        <v>2.0</v>
      </c>
      <c r="J3002" s="13">
        <v>950000.0</v>
      </c>
      <c r="K3002" s="9" t="s">
        <v>3369</v>
      </c>
      <c r="L3002" s="13">
        <v>3.4</v>
      </c>
      <c r="M3002" s="9" t="s">
        <v>3370</v>
      </c>
      <c r="O3002" s="13">
        <v>831150.0</v>
      </c>
    </row>
    <row r="3003">
      <c r="A3003" s="13">
        <v>85336.0</v>
      </c>
      <c r="B3003" s="9" t="s">
        <v>6722</v>
      </c>
      <c r="C3003" s="14">
        <v>42338.0</v>
      </c>
      <c r="D3003" s="9" t="s">
        <v>64</v>
      </c>
      <c r="E3003" s="9" t="s">
        <v>98</v>
      </c>
      <c r="F3003" s="9" t="s">
        <v>263</v>
      </c>
      <c r="G3003" s="13">
        <v>2011.0</v>
      </c>
      <c r="H3003" s="13">
        <v>45739.0</v>
      </c>
      <c r="I3003" s="13">
        <v>2.0</v>
      </c>
      <c r="J3003" s="13">
        <v>650000.0</v>
      </c>
      <c r="K3003" s="9" t="s">
        <v>3369</v>
      </c>
      <c r="L3003" s="13">
        <v>3.7</v>
      </c>
      <c r="M3003" s="9" t="s">
        <v>3370</v>
      </c>
      <c r="O3003" s="34"/>
    </row>
    <row r="3004">
      <c r="A3004" s="13">
        <v>131849.0</v>
      </c>
      <c r="B3004" s="9" t="s">
        <v>6723</v>
      </c>
      <c r="C3004" s="14">
        <v>42417.0</v>
      </c>
      <c r="D3004" s="9" t="s">
        <v>36</v>
      </c>
      <c r="E3004" s="9" t="s">
        <v>734</v>
      </c>
      <c r="F3004" s="9" t="s">
        <v>735</v>
      </c>
      <c r="G3004" s="13">
        <v>2013.0</v>
      </c>
      <c r="H3004" s="13">
        <v>41555.0</v>
      </c>
      <c r="I3004" s="13">
        <v>2.0</v>
      </c>
      <c r="J3004" s="13">
        <v>750000.0</v>
      </c>
      <c r="K3004" s="9" t="s">
        <v>3369</v>
      </c>
      <c r="L3004" s="13">
        <v>4.0</v>
      </c>
      <c r="M3004" s="9" t="s">
        <v>3372</v>
      </c>
      <c r="O3004" s="13">
        <v>672390.0</v>
      </c>
    </row>
    <row r="3005">
      <c r="A3005" s="13">
        <v>225833.0</v>
      </c>
      <c r="B3005" s="9" t="s">
        <v>6724</v>
      </c>
      <c r="C3005" s="14">
        <v>42451.0</v>
      </c>
      <c r="D3005" s="9" t="s">
        <v>91</v>
      </c>
      <c r="E3005" s="9" t="s">
        <v>1826</v>
      </c>
      <c r="F3005" s="9" t="s">
        <v>1120</v>
      </c>
      <c r="G3005" s="13">
        <v>2004.0</v>
      </c>
      <c r="H3005" s="13">
        <v>127283.0</v>
      </c>
      <c r="I3005" s="13">
        <v>2.0</v>
      </c>
      <c r="J3005" s="13">
        <v>200000.0</v>
      </c>
      <c r="K3005" s="9" t="s">
        <v>3387</v>
      </c>
      <c r="L3005" s="13">
        <v>2.0</v>
      </c>
      <c r="M3005" s="9" t="s">
        <v>3372</v>
      </c>
      <c r="N3005" s="13">
        <v>119399.0</v>
      </c>
      <c r="O3005" s="13">
        <v>102420.0</v>
      </c>
    </row>
    <row r="3006">
      <c r="A3006" s="13">
        <v>119138.0</v>
      </c>
      <c r="B3006" s="9" t="s">
        <v>6725</v>
      </c>
      <c r="C3006" s="14">
        <v>42399.0</v>
      </c>
      <c r="D3006" s="9" t="s">
        <v>64</v>
      </c>
      <c r="E3006" s="9" t="s">
        <v>174</v>
      </c>
      <c r="F3006" s="9" t="s">
        <v>219</v>
      </c>
      <c r="G3006" s="13">
        <v>2010.0</v>
      </c>
      <c r="H3006" s="13">
        <v>25291.0</v>
      </c>
      <c r="I3006" s="13">
        <v>1.0</v>
      </c>
      <c r="J3006" s="13">
        <v>580000.0</v>
      </c>
      <c r="K3006" s="9" t="s">
        <v>3383</v>
      </c>
      <c r="L3006" s="13">
        <v>3.8</v>
      </c>
      <c r="M3006" s="9" t="s">
        <v>3370</v>
      </c>
      <c r="O3006" s="13">
        <v>480800.0</v>
      </c>
    </row>
    <row r="3007">
      <c r="A3007" s="13">
        <v>220167.0</v>
      </c>
      <c r="B3007" s="9" t="s">
        <v>6726</v>
      </c>
      <c r="C3007" s="14">
        <v>42445.0</v>
      </c>
      <c r="D3007" s="9" t="s">
        <v>55</v>
      </c>
      <c r="E3007" s="9" t="s">
        <v>58</v>
      </c>
      <c r="F3007" s="9" t="s">
        <v>57</v>
      </c>
      <c r="G3007" s="13">
        <v>2012.0</v>
      </c>
      <c r="H3007" s="13">
        <v>46989.0</v>
      </c>
      <c r="I3007" s="13">
        <v>1.0</v>
      </c>
      <c r="J3007" s="13">
        <v>860000.0</v>
      </c>
      <c r="K3007" s="9" t="s">
        <v>3369</v>
      </c>
      <c r="L3007" s="13">
        <v>4.1</v>
      </c>
      <c r="M3007" s="9" t="s">
        <v>3372</v>
      </c>
      <c r="O3007" s="13">
        <v>996000.0</v>
      </c>
    </row>
    <row r="3008">
      <c r="A3008" s="13">
        <v>20474.0</v>
      </c>
      <c r="B3008" s="9" t="s">
        <v>6727</v>
      </c>
      <c r="C3008" s="14">
        <v>42285.0</v>
      </c>
      <c r="D3008" s="9" t="s">
        <v>61</v>
      </c>
      <c r="E3008" s="9" t="s">
        <v>1588</v>
      </c>
      <c r="F3008" s="9" t="s">
        <v>1835</v>
      </c>
      <c r="G3008" s="13">
        <v>2010.0</v>
      </c>
      <c r="H3008" s="13">
        <v>26802.0</v>
      </c>
      <c r="I3008" s="13">
        <v>2.0</v>
      </c>
      <c r="J3008" s="13">
        <v>285000.0</v>
      </c>
      <c r="K3008" s="9" t="s">
        <v>3385</v>
      </c>
      <c r="L3008" s="13">
        <v>3.7</v>
      </c>
      <c r="M3008" s="9" t="s">
        <v>3418</v>
      </c>
      <c r="O3008" s="13">
        <v>234540.0</v>
      </c>
    </row>
    <row r="3009">
      <c r="A3009" s="13">
        <v>115969.0</v>
      </c>
      <c r="B3009" s="9" t="s">
        <v>6728</v>
      </c>
      <c r="C3009" s="14">
        <v>42391.0</v>
      </c>
      <c r="D3009" s="9" t="s">
        <v>64</v>
      </c>
      <c r="E3009" s="9" t="s">
        <v>98</v>
      </c>
      <c r="F3009" s="9" t="s">
        <v>525</v>
      </c>
      <c r="G3009" s="13">
        <v>2013.0</v>
      </c>
      <c r="H3009" s="13">
        <v>14900.0</v>
      </c>
      <c r="I3009" s="13">
        <v>1.0</v>
      </c>
      <c r="J3009" s="13">
        <v>560000.0</v>
      </c>
      <c r="K3009" s="9" t="s">
        <v>3383</v>
      </c>
      <c r="L3009" s="13">
        <v>4.2</v>
      </c>
      <c r="M3009" s="9" t="s">
        <v>3372</v>
      </c>
      <c r="O3009" s="13">
        <v>547500.0</v>
      </c>
    </row>
    <row r="3010">
      <c r="A3010" s="13">
        <v>108525.0</v>
      </c>
      <c r="B3010" s="35" t="s">
        <v>6729</v>
      </c>
      <c r="C3010" s="14">
        <v>42375.0</v>
      </c>
      <c r="D3010" s="9" t="s">
        <v>91</v>
      </c>
      <c r="E3010" s="9" t="s">
        <v>92</v>
      </c>
      <c r="F3010" s="9" t="s">
        <v>177</v>
      </c>
      <c r="G3010" s="13">
        <v>2014.0</v>
      </c>
      <c r="H3010" s="13">
        <v>9377.0</v>
      </c>
      <c r="I3010" s="13">
        <v>1.0</v>
      </c>
      <c r="J3010" s="13">
        <v>950000.0</v>
      </c>
      <c r="K3010" s="9" t="s">
        <v>3369</v>
      </c>
      <c r="L3010" s="13">
        <v>4.3</v>
      </c>
      <c r="M3010" s="9" t="s">
        <v>3370</v>
      </c>
      <c r="O3010" s="34"/>
    </row>
    <row r="3011">
      <c r="A3011" s="13">
        <v>220136.0</v>
      </c>
      <c r="B3011" s="9" t="s">
        <v>6730</v>
      </c>
      <c r="C3011" s="14">
        <v>42447.0</v>
      </c>
      <c r="D3011" s="9" t="s">
        <v>13</v>
      </c>
      <c r="E3011" s="9" t="s">
        <v>14</v>
      </c>
      <c r="F3011" s="9" t="s">
        <v>5169</v>
      </c>
      <c r="G3011" s="13">
        <v>2012.0</v>
      </c>
      <c r="H3011" s="13">
        <v>53511.0</v>
      </c>
      <c r="I3011" s="13">
        <v>1.0</v>
      </c>
      <c r="J3011" s="13">
        <v>2200000.0</v>
      </c>
      <c r="K3011" s="9" t="s">
        <v>3369</v>
      </c>
      <c r="L3011" s="13">
        <v>4.1</v>
      </c>
      <c r="M3011" s="9" t="s">
        <v>3372</v>
      </c>
      <c r="O3011" s="13">
        <v>2057400.0</v>
      </c>
    </row>
    <row r="3012">
      <c r="A3012" s="13">
        <v>99925.0</v>
      </c>
      <c r="B3012" s="9" t="s">
        <v>6731</v>
      </c>
      <c r="C3012" s="14">
        <v>42359.0</v>
      </c>
      <c r="D3012" s="9" t="s">
        <v>273</v>
      </c>
      <c r="E3012" s="9" t="s">
        <v>2225</v>
      </c>
      <c r="F3012" s="9" t="s">
        <v>2470</v>
      </c>
      <c r="G3012" s="13">
        <v>2012.0</v>
      </c>
      <c r="H3012" s="13">
        <v>26526.0</v>
      </c>
      <c r="I3012" s="13">
        <v>1.0</v>
      </c>
      <c r="J3012" s="13">
        <v>114000.0</v>
      </c>
      <c r="K3012" s="9" t="s">
        <v>3385</v>
      </c>
      <c r="L3012" s="13">
        <v>3.7</v>
      </c>
      <c r="M3012" s="9" t="s">
        <v>3370</v>
      </c>
      <c r="O3012" s="13">
        <v>112300.0</v>
      </c>
    </row>
    <row r="3013">
      <c r="A3013" s="13">
        <v>111822.0</v>
      </c>
      <c r="B3013" s="9" t="s">
        <v>6732</v>
      </c>
      <c r="C3013" s="14">
        <v>42382.0</v>
      </c>
      <c r="D3013" s="9" t="s">
        <v>77</v>
      </c>
      <c r="E3013" s="9" t="s">
        <v>2298</v>
      </c>
      <c r="F3013" s="9" t="s">
        <v>2408</v>
      </c>
      <c r="G3013" s="13">
        <v>2005.0</v>
      </c>
      <c r="H3013" s="13">
        <v>65747.0</v>
      </c>
      <c r="I3013" s="13">
        <v>2.0</v>
      </c>
      <c r="J3013" s="13">
        <v>150000.0</v>
      </c>
      <c r="K3013" s="9" t="s">
        <v>3383</v>
      </c>
      <c r="L3013" s="13">
        <v>2.6</v>
      </c>
      <c r="M3013" s="9" t="s">
        <v>3372</v>
      </c>
      <c r="O3013" s="13">
        <v>113760.0</v>
      </c>
    </row>
    <row r="3014">
      <c r="A3014" s="13">
        <v>131404.0</v>
      </c>
      <c r="B3014" s="9" t="s">
        <v>6733</v>
      </c>
      <c r="C3014" s="14">
        <v>42417.0</v>
      </c>
      <c r="D3014" s="9" t="s">
        <v>81</v>
      </c>
      <c r="E3014" s="9" t="s">
        <v>476</v>
      </c>
      <c r="F3014" s="9" t="s">
        <v>903</v>
      </c>
      <c r="G3014" s="13">
        <v>2014.0</v>
      </c>
      <c r="H3014" s="13">
        <v>20558.0</v>
      </c>
      <c r="I3014" s="13">
        <v>1.0</v>
      </c>
      <c r="J3014" s="13">
        <v>415000.0</v>
      </c>
      <c r="K3014" s="9" t="s">
        <v>3387</v>
      </c>
      <c r="L3014" s="13">
        <v>3.9</v>
      </c>
      <c r="M3014" s="9" t="s">
        <v>3370</v>
      </c>
      <c r="O3014" s="13">
        <v>418600.0</v>
      </c>
    </row>
    <row r="3015">
      <c r="A3015" s="13">
        <v>140668.0</v>
      </c>
      <c r="B3015" s="9" t="s">
        <v>6734</v>
      </c>
      <c r="C3015" s="14">
        <v>42427.0</v>
      </c>
      <c r="D3015" s="9" t="s">
        <v>44</v>
      </c>
      <c r="E3015" s="9" t="s">
        <v>72</v>
      </c>
      <c r="F3015" s="9" t="s">
        <v>73</v>
      </c>
      <c r="G3015" s="13">
        <v>2014.0</v>
      </c>
      <c r="H3015" s="13">
        <v>57743.0</v>
      </c>
      <c r="I3015" s="13">
        <v>1.0</v>
      </c>
      <c r="J3015" s="13">
        <v>1250000.0</v>
      </c>
      <c r="K3015" s="9" t="s">
        <v>3369</v>
      </c>
      <c r="L3015" s="13">
        <v>4.3</v>
      </c>
      <c r="M3015" s="9" t="s">
        <v>3372</v>
      </c>
      <c r="O3015" s="13">
        <v>1170500.0</v>
      </c>
    </row>
    <row r="3016">
      <c r="A3016" s="13">
        <v>85220.0</v>
      </c>
      <c r="B3016" s="9" t="s">
        <v>6735</v>
      </c>
      <c r="C3016" s="14">
        <v>42335.0</v>
      </c>
      <c r="D3016" s="9" t="s">
        <v>61</v>
      </c>
      <c r="E3016" s="9" t="s">
        <v>914</v>
      </c>
      <c r="F3016" s="9" t="s">
        <v>306</v>
      </c>
      <c r="G3016" s="13">
        <v>2011.0</v>
      </c>
      <c r="H3016" s="13">
        <v>35218.0</v>
      </c>
      <c r="I3016" s="13">
        <v>1.0</v>
      </c>
      <c r="J3016" s="13">
        <v>360000.0</v>
      </c>
      <c r="K3016" s="9" t="s">
        <v>3387</v>
      </c>
      <c r="L3016" s="13">
        <v>3.6</v>
      </c>
      <c r="M3016" s="9" t="s">
        <v>3418</v>
      </c>
      <c r="N3016" s="13">
        <v>315064.0</v>
      </c>
      <c r="O3016" s="13">
        <v>302000.0</v>
      </c>
    </row>
    <row r="3017">
      <c r="A3017" s="13">
        <v>88144.0</v>
      </c>
      <c r="B3017" s="9" t="s">
        <v>6736</v>
      </c>
      <c r="C3017" s="14">
        <v>42337.0</v>
      </c>
      <c r="D3017" s="9" t="s">
        <v>61</v>
      </c>
      <c r="E3017" s="9" t="s">
        <v>202</v>
      </c>
      <c r="F3017" s="9" t="s">
        <v>4581</v>
      </c>
      <c r="G3017" s="13">
        <v>2006.0</v>
      </c>
      <c r="H3017" s="13">
        <v>98381.0</v>
      </c>
      <c r="I3017" s="13">
        <v>2.0</v>
      </c>
      <c r="J3017" s="13">
        <v>700000.0</v>
      </c>
      <c r="K3017" s="9" t="s">
        <v>3385</v>
      </c>
      <c r="L3017" s="13">
        <v>2.5</v>
      </c>
      <c r="M3017" s="9" t="s">
        <v>3374</v>
      </c>
      <c r="N3017" s="13">
        <v>216616.0</v>
      </c>
      <c r="O3017" s="13">
        <v>212670.0</v>
      </c>
    </row>
    <row r="3018">
      <c r="A3018" s="13">
        <v>215792.0</v>
      </c>
      <c r="B3018" s="9" t="s">
        <v>6737</v>
      </c>
      <c r="C3018" s="14">
        <v>42435.0</v>
      </c>
      <c r="D3018" s="9" t="s">
        <v>542</v>
      </c>
      <c r="E3018" s="9" t="s">
        <v>543</v>
      </c>
      <c r="F3018" s="9" t="s">
        <v>2767</v>
      </c>
      <c r="G3018" s="13">
        <v>2009.0</v>
      </c>
      <c r="H3018" s="13">
        <v>78875.0</v>
      </c>
      <c r="I3018" s="13">
        <v>3.0</v>
      </c>
      <c r="J3018" s="13">
        <v>340000.0</v>
      </c>
      <c r="K3018" s="34"/>
      <c r="L3018" s="13">
        <v>3.5</v>
      </c>
      <c r="M3018" s="9" t="s">
        <v>3370</v>
      </c>
      <c r="O3018" s="13">
        <v>214965.0</v>
      </c>
    </row>
    <row r="3019">
      <c r="A3019" s="13">
        <v>98910.0</v>
      </c>
      <c r="B3019" s="9" t="s">
        <v>6738</v>
      </c>
      <c r="C3019" s="14">
        <v>42367.0</v>
      </c>
      <c r="D3019" s="9" t="s">
        <v>64</v>
      </c>
      <c r="E3019" s="9" t="s">
        <v>174</v>
      </c>
      <c r="F3019" s="9" t="s">
        <v>175</v>
      </c>
      <c r="G3019" s="13">
        <v>2013.0</v>
      </c>
      <c r="H3019" s="13">
        <v>29250.0</v>
      </c>
      <c r="I3019" s="13">
        <v>1.0</v>
      </c>
      <c r="J3019" s="13">
        <v>875000.0</v>
      </c>
      <c r="K3019" s="9" t="s">
        <v>3383</v>
      </c>
      <c r="L3019" s="13">
        <v>4.2</v>
      </c>
      <c r="M3019" s="9" t="s">
        <v>3370</v>
      </c>
      <c r="O3019" s="13">
        <v>846100.0</v>
      </c>
    </row>
    <row r="3020">
      <c r="A3020" s="13">
        <v>116596.0</v>
      </c>
      <c r="B3020" s="9" t="s">
        <v>6739</v>
      </c>
      <c r="C3020" s="14">
        <v>42391.0</v>
      </c>
      <c r="D3020" s="9" t="s">
        <v>77</v>
      </c>
      <c r="E3020" s="9" t="s">
        <v>1289</v>
      </c>
      <c r="F3020" s="9" t="s">
        <v>2375</v>
      </c>
      <c r="G3020" s="13">
        <v>2006.0</v>
      </c>
      <c r="H3020" s="13">
        <v>84233.0</v>
      </c>
      <c r="I3020" s="13">
        <v>2.0</v>
      </c>
      <c r="J3020" s="13">
        <v>200000.0</v>
      </c>
      <c r="K3020" s="9" t="s">
        <v>3369</v>
      </c>
      <c r="L3020" s="13">
        <v>3.0</v>
      </c>
      <c r="M3020" s="9" t="s">
        <v>3370</v>
      </c>
      <c r="O3020" s="34"/>
    </row>
    <row r="3021">
      <c r="A3021" s="13">
        <v>103907.0</v>
      </c>
      <c r="B3021" s="9" t="s">
        <v>6740</v>
      </c>
      <c r="C3021" s="14">
        <v>42368.0</v>
      </c>
      <c r="D3021" s="9" t="s">
        <v>32</v>
      </c>
      <c r="E3021" s="9" t="s">
        <v>155</v>
      </c>
      <c r="F3021" s="9" t="s">
        <v>4633</v>
      </c>
      <c r="G3021" s="13">
        <v>2008.0</v>
      </c>
      <c r="H3021" s="13">
        <v>110170.0</v>
      </c>
      <c r="I3021" s="13">
        <v>1.0</v>
      </c>
      <c r="J3021" s="13">
        <v>520000.0</v>
      </c>
      <c r="K3021" s="9" t="s">
        <v>3369</v>
      </c>
      <c r="L3021" s="13">
        <v>2.9</v>
      </c>
      <c r="M3021" s="9" t="s">
        <v>3370</v>
      </c>
      <c r="O3021" s="13">
        <v>437800.0</v>
      </c>
    </row>
    <row r="3022">
      <c r="A3022" s="13">
        <v>100791.0</v>
      </c>
      <c r="B3022" s="9" t="s">
        <v>6741</v>
      </c>
      <c r="C3022" s="14">
        <v>42360.0</v>
      </c>
      <c r="D3022" s="9" t="s">
        <v>25</v>
      </c>
      <c r="E3022" s="9" t="s">
        <v>119</v>
      </c>
      <c r="F3022" s="9" t="s">
        <v>120</v>
      </c>
      <c r="G3022" s="13">
        <v>2011.0</v>
      </c>
      <c r="H3022" s="13">
        <v>56943.0</v>
      </c>
      <c r="I3022" s="13">
        <v>1.0</v>
      </c>
      <c r="J3022" s="13">
        <v>450000.0</v>
      </c>
      <c r="K3022" s="9" t="s">
        <v>3369</v>
      </c>
      <c r="L3022" s="13">
        <v>3.6</v>
      </c>
      <c r="M3022" s="9" t="s">
        <v>3370</v>
      </c>
      <c r="O3022" s="13">
        <v>412400.0</v>
      </c>
    </row>
    <row r="3023">
      <c r="A3023" s="13">
        <v>87866.0</v>
      </c>
      <c r="B3023" s="9" t="s">
        <v>6742</v>
      </c>
      <c r="C3023" s="14">
        <v>42338.0</v>
      </c>
      <c r="D3023" s="9" t="s">
        <v>61</v>
      </c>
      <c r="E3023" s="9" t="s">
        <v>1831</v>
      </c>
      <c r="F3023" s="9" t="s">
        <v>1839</v>
      </c>
      <c r="G3023" s="13">
        <v>2010.0</v>
      </c>
      <c r="H3023" s="13">
        <v>39292.0</v>
      </c>
      <c r="I3023" s="13">
        <v>2.0</v>
      </c>
      <c r="J3023" s="13">
        <v>245000.0</v>
      </c>
      <c r="K3023" s="9" t="s">
        <v>3383</v>
      </c>
      <c r="L3023" s="13">
        <v>3.5</v>
      </c>
      <c r="M3023" s="9" t="s">
        <v>3370</v>
      </c>
      <c r="N3023" s="13">
        <v>206225.0</v>
      </c>
      <c r="O3023" s="34"/>
    </row>
    <row r="3024">
      <c r="A3024" s="13">
        <v>105881.0</v>
      </c>
      <c r="B3024" s="9" t="s">
        <v>6743</v>
      </c>
      <c r="C3024" s="14">
        <v>42368.0</v>
      </c>
      <c r="D3024" s="9" t="s">
        <v>61</v>
      </c>
      <c r="E3024" s="9" t="s">
        <v>202</v>
      </c>
      <c r="F3024" s="9" t="s">
        <v>172</v>
      </c>
      <c r="G3024" s="13">
        <v>2009.0</v>
      </c>
      <c r="H3024" s="13">
        <v>35925.0</v>
      </c>
      <c r="I3024" s="13">
        <v>1.0</v>
      </c>
      <c r="J3024" s="13">
        <v>480000.0</v>
      </c>
      <c r="K3024" s="9" t="s">
        <v>3369</v>
      </c>
      <c r="L3024" s="13">
        <v>3.5</v>
      </c>
      <c r="M3024" s="9" t="s">
        <v>3372</v>
      </c>
      <c r="N3024" s="13">
        <v>397482.0</v>
      </c>
      <c r="O3024" s="13">
        <v>370800.0</v>
      </c>
    </row>
    <row r="3025">
      <c r="A3025" s="13">
        <v>106798.0</v>
      </c>
      <c r="B3025" s="9" t="s">
        <v>6744</v>
      </c>
      <c r="C3025" s="14">
        <v>42372.0</v>
      </c>
      <c r="D3025" s="9" t="s">
        <v>91</v>
      </c>
      <c r="E3025" s="9" t="s">
        <v>92</v>
      </c>
      <c r="F3025" s="9" t="s">
        <v>242</v>
      </c>
      <c r="G3025" s="13">
        <v>2011.0</v>
      </c>
      <c r="H3025" s="13">
        <v>37196.0</v>
      </c>
      <c r="I3025" s="13">
        <v>1.0</v>
      </c>
      <c r="J3025" s="13">
        <v>750000.0</v>
      </c>
      <c r="K3025" s="9" t="s">
        <v>3369</v>
      </c>
      <c r="L3025" s="13">
        <v>3.8</v>
      </c>
      <c r="M3025" s="9" t="s">
        <v>3374</v>
      </c>
      <c r="O3025" s="13">
        <v>707000.0</v>
      </c>
    </row>
    <row r="3026">
      <c r="A3026" s="13">
        <v>77354.0</v>
      </c>
      <c r="B3026" s="9" t="s">
        <v>6745</v>
      </c>
      <c r="C3026" s="14">
        <v>42343.0</v>
      </c>
      <c r="D3026" s="9" t="s">
        <v>91</v>
      </c>
      <c r="E3026" s="9" t="s">
        <v>92</v>
      </c>
      <c r="F3026" s="9" t="s">
        <v>124</v>
      </c>
      <c r="G3026" s="13">
        <v>2013.0</v>
      </c>
      <c r="H3026" s="13">
        <v>31873.0</v>
      </c>
      <c r="I3026" s="13">
        <v>1.0</v>
      </c>
      <c r="J3026" s="13">
        <v>830000.0</v>
      </c>
      <c r="K3026" s="9" t="s">
        <v>3369</v>
      </c>
      <c r="L3026" s="13">
        <v>4.2</v>
      </c>
      <c r="M3026" s="9" t="s">
        <v>3372</v>
      </c>
      <c r="O3026" s="13">
        <v>943600.0</v>
      </c>
    </row>
    <row r="3027">
      <c r="A3027" s="13">
        <v>218876.0</v>
      </c>
      <c r="B3027" s="9" t="s">
        <v>6746</v>
      </c>
      <c r="C3027" s="14">
        <v>42443.0</v>
      </c>
      <c r="D3027" s="9" t="s">
        <v>91</v>
      </c>
      <c r="E3027" s="9" t="s">
        <v>92</v>
      </c>
      <c r="F3027" s="9" t="s">
        <v>1318</v>
      </c>
      <c r="G3027" s="13">
        <v>2007.0</v>
      </c>
      <c r="H3027" s="13">
        <v>93621.0</v>
      </c>
      <c r="I3027" s="13">
        <v>1.0</v>
      </c>
      <c r="J3027" s="13">
        <v>299000.0</v>
      </c>
      <c r="K3027" s="9" t="s">
        <v>3369</v>
      </c>
      <c r="L3027" s="13">
        <v>3.2</v>
      </c>
      <c r="M3027" s="9" t="s">
        <v>3370</v>
      </c>
      <c r="O3027" s="34"/>
    </row>
    <row r="3028">
      <c r="A3028" s="13">
        <v>229259.0</v>
      </c>
      <c r="B3028" s="9" t="s">
        <v>6747</v>
      </c>
      <c r="C3028" s="14">
        <v>42457.0</v>
      </c>
      <c r="D3028" s="9" t="s">
        <v>32</v>
      </c>
      <c r="E3028" s="9" t="s">
        <v>178</v>
      </c>
      <c r="F3028" s="9" t="s">
        <v>3443</v>
      </c>
      <c r="G3028" s="13">
        <v>2011.0</v>
      </c>
      <c r="H3028" s="13">
        <v>51154.0</v>
      </c>
      <c r="I3028" s="13">
        <v>1.0</v>
      </c>
      <c r="J3028" s="13">
        <v>650000.0</v>
      </c>
      <c r="K3028" s="9" t="s">
        <v>3383</v>
      </c>
      <c r="L3028" s="13">
        <v>4.0</v>
      </c>
      <c r="M3028" s="9" t="s">
        <v>3372</v>
      </c>
      <c r="O3028" s="13">
        <v>497000.0</v>
      </c>
    </row>
    <row r="3029">
      <c r="A3029" s="13">
        <v>99202.0</v>
      </c>
      <c r="B3029" s="9" t="s">
        <v>6748</v>
      </c>
      <c r="C3029" s="14">
        <v>42357.0</v>
      </c>
      <c r="D3029" s="9" t="s">
        <v>91</v>
      </c>
      <c r="E3029" s="9" t="s">
        <v>546</v>
      </c>
      <c r="F3029" s="9" t="s">
        <v>278</v>
      </c>
      <c r="G3029" s="13">
        <v>2014.0</v>
      </c>
      <c r="H3029" s="13">
        <v>15854.0</v>
      </c>
      <c r="I3029" s="13">
        <v>1.0</v>
      </c>
      <c r="J3029" s="13">
        <v>675000.0</v>
      </c>
      <c r="K3029" s="9" t="s">
        <v>3383</v>
      </c>
      <c r="L3029" s="13">
        <v>4.6</v>
      </c>
      <c r="M3029" s="9" t="s">
        <v>3372</v>
      </c>
      <c r="O3029" s="13">
        <v>680100.0</v>
      </c>
    </row>
    <row r="3030">
      <c r="A3030" s="13">
        <v>77461.0</v>
      </c>
      <c r="B3030" s="9" t="s">
        <v>6749</v>
      </c>
      <c r="C3030" s="14">
        <v>42329.0</v>
      </c>
      <c r="D3030" s="9" t="s">
        <v>273</v>
      </c>
      <c r="E3030" s="9" t="s">
        <v>1346</v>
      </c>
      <c r="F3030" s="9" t="s">
        <v>3505</v>
      </c>
      <c r="G3030" s="13">
        <v>2009.0</v>
      </c>
      <c r="H3030" s="13">
        <v>86960.0</v>
      </c>
      <c r="I3030" s="13">
        <v>1.0</v>
      </c>
      <c r="J3030" s="13">
        <v>300000.0</v>
      </c>
      <c r="K3030" s="9" t="s">
        <v>3387</v>
      </c>
      <c r="L3030" s="13">
        <v>3.1</v>
      </c>
      <c r="M3030" s="9" t="s">
        <v>3374</v>
      </c>
      <c r="O3030" s="13">
        <v>222400.0</v>
      </c>
    </row>
    <row r="3031">
      <c r="A3031" s="13">
        <v>124819.0</v>
      </c>
      <c r="B3031" s="9" t="s">
        <v>6750</v>
      </c>
      <c r="C3031" s="14">
        <v>42406.0</v>
      </c>
      <c r="D3031" s="9" t="s">
        <v>273</v>
      </c>
      <c r="E3031" s="9" t="s">
        <v>2241</v>
      </c>
      <c r="F3031" s="9" t="s">
        <v>4251</v>
      </c>
      <c r="G3031" s="13">
        <v>2008.0</v>
      </c>
      <c r="H3031" s="13">
        <v>110590.0</v>
      </c>
      <c r="I3031" s="13">
        <v>2.0</v>
      </c>
      <c r="J3031" s="13">
        <v>260000.0</v>
      </c>
      <c r="K3031" s="9" t="s">
        <v>3383</v>
      </c>
      <c r="L3031" s="13">
        <v>2.7</v>
      </c>
      <c r="M3031" s="9" t="s">
        <v>3372</v>
      </c>
      <c r="O3031" s="13">
        <v>182070.0</v>
      </c>
    </row>
    <row r="3032">
      <c r="A3032" s="13">
        <v>21000.0</v>
      </c>
      <c r="B3032" s="9" t="s">
        <v>6751</v>
      </c>
      <c r="C3032" s="14">
        <v>42290.0</v>
      </c>
      <c r="D3032" s="9" t="s">
        <v>32</v>
      </c>
      <c r="E3032" s="9" t="s">
        <v>33</v>
      </c>
      <c r="F3032" s="9" t="s">
        <v>3483</v>
      </c>
      <c r="G3032" s="13">
        <v>2012.0</v>
      </c>
      <c r="H3032" s="13">
        <v>46606.0</v>
      </c>
      <c r="I3032" s="13">
        <v>1.0</v>
      </c>
      <c r="J3032" s="13">
        <v>1075000.0</v>
      </c>
      <c r="K3032" s="9" t="s">
        <v>3369</v>
      </c>
      <c r="L3032" s="13">
        <v>4.3</v>
      </c>
      <c r="M3032" s="9" t="s">
        <v>3374</v>
      </c>
      <c r="O3032" s="13">
        <v>1209800.0</v>
      </c>
    </row>
    <row r="3033">
      <c r="A3033" s="13">
        <v>108323.0</v>
      </c>
      <c r="B3033" s="9" t="s">
        <v>6752</v>
      </c>
      <c r="C3033" s="14">
        <v>42378.0</v>
      </c>
      <c r="D3033" s="9" t="s">
        <v>91</v>
      </c>
      <c r="E3033" s="9" t="s">
        <v>1442</v>
      </c>
      <c r="F3033" s="9" t="s">
        <v>2343</v>
      </c>
      <c r="G3033" s="13">
        <v>2006.0</v>
      </c>
      <c r="H3033" s="13">
        <v>23168.0</v>
      </c>
      <c r="I3033" s="13">
        <v>2.0</v>
      </c>
      <c r="J3033" s="13">
        <v>190000.0</v>
      </c>
      <c r="K3033" s="9" t="s">
        <v>3385</v>
      </c>
      <c r="L3033" s="13">
        <v>2.9</v>
      </c>
      <c r="M3033" s="9" t="s">
        <v>3370</v>
      </c>
      <c r="O3033" s="34"/>
    </row>
    <row r="3034">
      <c r="A3034" s="13">
        <v>114158.0</v>
      </c>
      <c r="B3034" s="9" t="s">
        <v>6753</v>
      </c>
      <c r="C3034" s="14">
        <v>42387.0</v>
      </c>
      <c r="D3034" s="9" t="s">
        <v>91</v>
      </c>
      <c r="E3034" s="9" t="s">
        <v>243</v>
      </c>
      <c r="F3034" s="9" t="s">
        <v>235</v>
      </c>
      <c r="G3034" s="13">
        <v>2010.0</v>
      </c>
      <c r="H3034" s="13">
        <v>27952.0</v>
      </c>
      <c r="I3034" s="13">
        <v>1.0</v>
      </c>
      <c r="J3034" s="13">
        <v>430000.0</v>
      </c>
      <c r="K3034" s="9" t="s">
        <v>3376</v>
      </c>
      <c r="L3034" s="13">
        <v>3.9</v>
      </c>
      <c r="M3034" s="9" t="s">
        <v>3374</v>
      </c>
      <c r="O3034" s="34"/>
    </row>
    <row r="3035">
      <c r="A3035" s="13">
        <v>122908.0</v>
      </c>
      <c r="B3035" s="9" t="s">
        <v>6754</v>
      </c>
      <c r="C3035" s="14">
        <v>42402.0</v>
      </c>
      <c r="D3035" s="9" t="s">
        <v>64</v>
      </c>
      <c r="E3035" s="9" t="s">
        <v>174</v>
      </c>
      <c r="F3035" s="9" t="s">
        <v>175</v>
      </c>
      <c r="G3035" s="13">
        <v>2012.0</v>
      </c>
      <c r="H3035" s="13">
        <v>40735.0</v>
      </c>
      <c r="I3035" s="13">
        <v>1.0</v>
      </c>
      <c r="J3035" s="13">
        <v>800000.0</v>
      </c>
      <c r="K3035" s="9" t="s">
        <v>3387</v>
      </c>
      <c r="L3035" s="13">
        <v>4.0</v>
      </c>
      <c r="M3035" s="9" t="s">
        <v>3372</v>
      </c>
      <c r="O3035" s="13">
        <v>756600.0</v>
      </c>
    </row>
    <row r="3036">
      <c r="A3036" s="13">
        <v>61142.0</v>
      </c>
      <c r="B3036" s="9" t="s">
        <v>6755</v>
      </c>
      <c r="C3036" s="14">
        <v>42311.0</v>
      </c>
      <c r="D3036" s="9" t="s">
        <v>61</v>
      </c>
      <c r="E3036" s="9" t="s">
        <v>443</v>
      </c>
      <c r="F3036" s="9" t="s">
        <v>444</v>
      </c>
      <c r="G3036" s="13">
        <v>2014.0</v>
      </c>
      <c r="H3036" s="13">
        <v>26833.0</v>
      </c>
      <c r="I3036" s="13">
        <v>1.0</v>
      </c>
      <c r="J3036" s="13">
        <v>575000.0</v>
      </c>
      <c r="K3036" s="9" t="s">
        <v>3387</v>
      </c>
      <c r="L3036" s="13">
        <v>4.7</v>
      </c>
      <c r="M3036" s="9" t="s">
        <v>3374</v>
      </c>
      <c r="N3036" s="13">
        <v>513496.0</v>
      </c>
      <c r="O3036" s="13">
        <v>550200.0</v>
      </c>
    </row>
    <row r="3037">
      <c r="A3037" s="13">
        <v>16598.0</v>
      </c>
      <c r="B3037" s="9" t="s">
        <v>6756</v>
      </c>
      <c r="C3037" s="14">
        <v>42209.0</v>
      </c>
      <c r="D3037" s="9" t="s">
        <v>55</v>
      </c>
      <c r="E3037" s="9" t="s">
        <v>58</v>
      </c>
      <c r="F3037" s="9" t="s">
        <v>6757</v>
      </c>
      <c r="G3037" s="13">
        <v>2013.0</v>
      </c>
      <c r="H3037" s="13">
        <v>17445.0</v>
      </c>
      <c r="I3037" s="13">
        <v>1.0</v>
      </c>
      <c r="J3037" s="13">
        <v>850000.0</v>
      </c>
      <c r="K3037" s="9" t="s">
        <v>3376</v>
      </c>
      <c r="L3037" s="13">
        <v>4.9</v>
      </c>
      <c r="M3037" s="9" t="s">
        <v>3374</v>
      </c>
      <c r="O3037" s="13">
        <v>840600.0</v>
      </c>
    </row>
    <row r="3038">
      <c r="A3038" s="13">
        <v>106708.0</v>
      </c>
      <c r="B3038" s="9" t="s">
        <v>6758</v>
      </c>
      <c r="C3038" s="14">
        <v>42372.0</v>
      </c>
      <c r="D3038" s="9" t="s">
        <v>61</v>
      </c>
      <c r="E3038" s="9" t="s">
        <v>127</v>
      </c>
      <c r="F3038" s="9" t="s">
        <v>417</v>
      </c>
      <c r="G3038" s="13">
        <v>2014.0</v>
      </c>
      <c r="H3038" s="13">
        <v>3777.0</v>
      </c>
      <c r="I3038" s="13">
        <v>1.0</v>
      </c>
      <c r="J3038" s="13">
        <v>730000.0</v>
      </c>
      <c r="K3038" s="9" t="s">
        <v>3383</v>
      </c>
      <c r="L3038" s="13">
        <v>4.5</v>
      </c>
      <c r="M3038" s="9" t="s">
        <v>3370</v>
      </c>
      <c r="O3038" s="34"/>
    </row>
    <row r="3039">
      <c r="A3039" s="13">
        <v>117433.0</v>
      </c>
      <c r="B3039" s="9" t="s">
        <v>6759</v>
      </c>
      <c r="C3039" s="14">
        <v>42399.0</v>
      </c>
      <c r="D3039" s="9" t="s">
        <v>61</v>
      </c>
      <c r="E3039" s="9" t="s">
        <v>2106</v>
      </c>
      <c r="F3039" s="9" t="s">
        <v>3496</v>
      </c>
      <c r="G3039" s="13">
        <v>2007.0</v>
      </c>
      <c r="H3039" s="13">
        <v>54081.0</v>
      </c>
      <c r="I3039" s="13">
        <v>2.0</v>
      </c>
      <c r="J3039" s="13">
        <v>185000.0</v>
      </c>
      <c r="K3039" s="9" t="s">
        <v>3369</v>
      </c>
      <c r="L3039" s="13">
        <v>2.7</v>
      </c>
      <c r="M3039" s="9" t="s">
        <v>3370</v>
      </c>
      <c r="N3039" s="13">
        <v>117971.0</v>
      </c>
      <c r="O3039" s="13">
        <v>129600.0</v>
      </c>
    </row>
    <row r="3040">
      <c r="A3040" s="13">
        <v>90688.0</v>
      </c>
      <c r="B3040" s="9" t="s">
        <v>6760</v>
      </c>
      <c r="C3040" s="14">
        <v>42341.0</v>
      </c>
      <c r="D3040" s="9" t="s">
        <v>61</v>
      </c>
      <c r="E3040" s="9" t="s">
        <v>1211</v>
      </c>
      <c r="F3040" s="9" t="s">
        <v>306</v>
      </c>
      <c r="G3040" s="13">
        <v>2014.0</v>
      </c>
      <c r="H3040" s="13">
        <v>7953.0</v>
      </c>
      <c r="I3040" s="13">
        <v>2.0</v>
      </c>
      <c r="J3040" s="13">
        <v>335000.0</v>
      </c>
      <c r="K3040" s="9" t="s">
        <v>3369</v>
      </c>
      <c r="L3040" s="13">
        <v>4.7</v>
      </c>
      <c r="M3040" s="9" t="s">
        <v>3370</v>
      </c>
      <c r="O3040" s="34"/>
    </row>
    <row r="3041">
      <c r="A3041" s="13">
        <v>113082.0</v>
      </c>
      <c r="B3041" s="9" t="s">
        <v>6761</v>
      </c>
      <c r="C3041" s="14">
        <v>42385.0</v>
      </c>
      <c r="D3041" s="9" t="s">
        <v>61</v>
      </c>
      <c r="E3041" s="9" t="s">
        <v>202</v>
      </c>
      <c r="F3041" s="9" t="s">
        <v>289</v>
      </c>
      <c r="G3041" s="13">
        <v>2008.0</v>
      </c>
      <c r="H3041" s="13">
        <v>47062.0</v>
      </c>
      <c r="I3041" s="13">
        <v>2.0</v>
      </c>
      <c r="J3041" s="13">
        <v>370000.0</v>
      </c>
      <c r="K3041" s="9" t="s">
        <v>3387</v>
      </c>
      <c r="L3041" s="13">
        <v>3.2</v>
      </c>
      <c r="M3041" s="9" t="s">
        <v>3370</v>
      </c>
      <c r="N3041" s="13">
        <v>305446.0</v>
      </c>
      <c r="O3041" s="13">
        <v>298980.0</v>
      </c>
    </row>
    <row r="3042">
      <c r="A3042" s="13">
        <v>75381.0</v>
      </c>
      <c r="B3042" s="9" t="s">
        <v>6762</v>
      </c>
      <c r="C3042" s="14">
        <v>42335.0</v>
      </c>
      <c r="D3042" s="9" t="s">
        <v>273</v>
      </c>
      <c r="E3042" s="9" t="s">
        <v>2177</v>
      </c>
      <c r="F3042" s="9" t="s">
        <v>2636</v>
      </c>
      <c r="G3042" s="13">
        <v>2014.0</v>
      </c>
      <c r="H3042" s="13">
        <v>25060.0</v>
      </c>
      <c r="I3042" s="13">
        <v>1.0</v>
      </c>
      <c r="J3042" s="13">
        <v>410000.0</v>
      </c>
      <c r="K3042" s="9" t="s">
        <v>3369</v>
      </c>
      <c r="L3042" s="13">
        <v>4.5</v>
      </c>
      <c r="M3042" s="9" t="s">
        <v>3370</v>
      </c>
      <c r="O3042" s="13">
        <v>362500.0</v>
      </c>
    </row>
    <row r="3043">
      <c r="A3043" s="13">
        <v>54698.0</v>
      </c>
      <c r="B3043" s="9" t="s">
        <v>6763</v>
      </c>
      <c r="C3043" s="14">
        <v>42306.0</v>
      </c>
      <c r="D3043" s="9" t="s">
        <v>32</v>
      </c>
      <c r="E3043" s="9" t="s">
        <v>33</v>
      </c>
      <c r="F3043" s="9" t="s">
        <v>39</v>
      </c>
      <c r="G3043" s="13">
        <v>2013.0</v>
      </c>
      <c r="H3043" s="13">
        <v>35203.0</v>
      </c>
      <c r="I3043" s="13">
        <v>2.0</v>
      </c>
      <c r="J3043" s="13">
        <v>1300000.0</v>
      </c>
      <c r="K3043" s="9" t="s">
        <v>3369</v>
      </c>
      <c r="L3043" s="13">
        <v>4.1</v>
      </c>
      <c r="M3043" s="9" t="s">
        <v>3370</v>
      </c>
      <c r="O3043" s="13">
        <v>977400.0</v>
      </c>
    </row>
    <row r="3044">
      <c r="A3044" s="13">
        <v>117166.0</v>
      </c>
      <c r="B3044" s="9" t="s">
        <v>6764</v>
      </c>
      <c r="C3044" s="14">
        <v>42393.0</v>
      </c>
      <c r="D3044" s="9" t="s">
        <v>77</v>
      </c>
      <c r="E3044" s="9" t="s">
        <v>623</v>
      </c>
      <c r="F3044" s="9" t="s">
        <v>786</v>
      </c>
      <c r="G3044" s="13">
        <v>2013.0</v>
      </c>
      <c r="H3044" s="13">
        <v>48001.0</v>
      </c>
      <c r="I3044" s="13">
        <v>1.0</v>
      </c>
      <c r="J3044" s="13">
        <v>550000.0</v>
      </c>
      <c r="K3044" s="9" t="s">
        <v>3383</v>
      </c>
      <c r="L3044" s="13">
        <v>4.3</v>
      </c>
      <c r="M3044" s="9" t="s">
        <v>3370</v>
      </c>
      <c r="O3044" s="13">
        <v>481800.0</v>
      </c>
    </row>
    <row r="3045">
      <c r="A3045" s="13">
        <v>217278.0</v>
      </c>
      <c r="B3045" s="9" t="s">
        <v>6765</v>
      </c>
      <c r="C3045" s="14">
        <v>42441.0</v>
      </c>
      <c r="D3045" s="9" t="s">
        <v>61</v>
      </c>
      <c r="E3045" s="9" t="s">
        <v>1831</v>
      </c>
      <c r="F3045" s="9" t="s">
        <v>1844</v>
      </c>
      <c r="G3045" s="13">
        <v>2008.0</v>
      </c>
      <c r="H3045" s="13">
        <v>64934.0</v>
      </c>
      <c r="I3045" s="13">
        <v>1.0</v>
      </c>
      <c r="J3045" s="13">
        <v>200000.0</v>
      </c>
      <c r="K3045" s="9" t="s">
        <v>3369</v>
      </c>
      <c r="L3045" s="13">
        <v>3.4</v>
      </c>
      <c r="M3045" s="9" t="s">
        <v>3372</v>
      </c>
      <c r="N3045" s="13">
        <v>186401.0</v>
      </c>
      <c r="O3045" s="13">
        <v>159900.0</v>
      </c>
    </row>
    <row r="3046">
      <c r="A3046" s="13">
        <v>109984.0</v>
      </c>
      <c r="B3046" s="9" t="s">
        <v>6766</v>
      </c>
      <c r="C3046" s="14">
        <v>42380.0</v>
      </c>
      <c r="D3046" s="9" t="s">
        <v>61</v>
      </c>
      <c r="E3046" s="9" t="s">
        <v>1831</v>
      </c>
      <c r="F3046" s="9" t="s">
        <v>1844</v>
      </c>
      <c r="G3046" s="13">
        <v>2009.0</v>
      </c>
      <c r="H3046" s="13">
        <v>51539.0</v>
      </c>
      <c r="I3046" s="13">
        <v>2.0</v>
      </c>
      <c r="J3046" s="13">
        <v>220000.0</v>
      </c>
      <c r="K3046" s="9" t="s">
        <v>3369</v>
      </c>
      <c r="L3046" s="13">
        <v>3.5</v>
      </c>
      <c r="M3046" s="9" t="s">
        <v>3370</v>
      </c>
      <c r="N3046" s="13">
        <v>188475.0</v>
      </c>
      <c r="O3046" s="13">
        <v>154620.0</v>
      </c>
    </row>
    <row r="3047">
      <c r="A3047" s="13">
        <v>211177.0</v>
      </c>
      <c r="B3047" s="9" t="s">
        <v>6767</v>
      </c>
      <c r="C3047" s="14">
        <v>42432.0</v>
      </c>
      <c r="D3047" s="9" t="s">
        <v>91</v>
      </c>
      <c r="E3047" s="9" t="s">
        <v>907</v>
      </c>
      <c r="F3047" s="9" t="s">
        <v>847</v>
      </c>
      <c r="G3047" s="13">
        <v>2010.0</v>
      </c>
      <c r="H3047" s="13">
        <v>53867.0</v>
      </c>
      <c r="I3047" s="13">
        <v>1.0</v>
      </c>
      <c r="J3047" s="13">
        <v>320000.0</v>
      </c>
      <c r="K3047" s="9" t="s">
        <v>3369</v>
      </c>
      <c r="L3047" s="13">
        <v>3.1</v>
      </c>
      <c r="M3047" s="9" t="s">
        <v>3370</v>
      </c>
      <c r="N3047" s="13">
        <v>271445.0</v>
      </c>
      <c r="O3047" s="13">
        <v>278700.0</v>
      </c>
    </row>
    <row r="3048">
      <c r="A3048" s="13">
        <v>68266.0</v>
      </c>
      <c r="B3048" s="9" t="s">
        <v>6768</v>
      </c>
      <c r="C3048" s="14">
        <v>42336.0</v>
      </c>
      <c r="D3048" s="9" t="s">
        <v>77</v>
      </c>
      <c r="E3048" s="9" t="s">
        <v>623</v>
      </c>
      <c r="F3048" s="9" t="s">
        <v>600</v>
      </c>
      <c r="G3048" s="13">
        <v>2013.0</v>
      </c>
      <c r="H3048" s="13">
        <v>38362.0</v>
      </c>
      <c r="I3048" s="13">
        <v>1.0</v>
      </c>
      <c r="J3048" s="13">
        <v>450000.0</v>
      </c>
      <c r="K3048" s="9" t="s">
        <v>3369</v>
      </c>
      <c r="L3048" s="13">
        <v>4.3</v>
      </c>
      <c r="M3048" s="9" t="s">
        <v>3370</v>
      </c>
      <c r="O3048" s="13">
        <v>434900.0</v>
      </c>
    </row>
    <row r="3049">
      <c r="A3049" s="13">
        <v>59465.0</v>
      </c>
      <c r="B3049" s="9" t="s">
        <v>6769</v>
      </c>
      <c r="C3049" s="14">
        <v>42339.0</v>
      </c>
      <c r="D3049" s="9" t="s">
        <v>273</v>
      </c>
      <c r="E3049" s="9" t="s">
        <v>1129</v>
      </c>
      <c r="F3049" s="9" t="s">
        <v>1793</v>
      </c>
      <c r="G3049" s="13">
        <v>2012.0</v>
      </c>
      <c r="H3049" s="13">
        <v>69829.0</v>
      </c>
      <c r="I3049" s="13">
        <v>1.0</v>
      </c>
      <c r="J3049" s="13">
        <v>525000.0</v>
      </c>
      <c r="K3049" s="9" t="s">
        <v>3376</v>
      </c>
      <c r="L3049" s="13">
        <v>4.0</v>
      </c>
      <c r="M3049" s="9" t="s">
        <v>3370</v>
      </c>
      <c r="O3049" s="13">
        <v>474300.0</v>
      </c>
    </row>
    <row r="3050">
      <c r="A3050" s="13">
        <v>22597.0</v>
      </c>
      <c r="B3050" s="35" t="s">
        <v>6770</v>
      </c>
      <c r="C3050" s="14">
        <v>42304.0</v>
      </c>
      <c r="D3050" s="9" t="s">
        <v>91</v>
      </c>
      <c r="E3050" s="9" t="s">
        <v>1826</v>
      </c>
      <c r="F3050" s="9" t="s">
        <v>1120</v>
      </c>
      <c r="G3050" s="13">
        <v>2004.0</v>
      </c>
      <c r="H3050" s="13">
        <v>70099.0</v>
      </c>
      <c r="I3050" s="13">
        <v>2.0</v>
      </c>
      <c r="J3050" s="13">
        <v>175000.0</v>
      </c>
      <c r="K3050" s="9" t="s">
        <v>3385</v>
      </c>
      <c r="L3050" s="13">
        <v>2.7</v>
      </c>
      <c r="M3050" s="9" t="s">
        <v>3374</v>
      </c>
      <c r="N3050" s="13">
        <v>115429.0</v>
      </c>
      <c r="O3050" s="13">
        <v>107010.0</v>
      </c>
    </row>
    <row r="3051">
      <c r="A3051" s="13">
        <v>212940.0</v>
      </c>
      <c r="B3051" s="9" t="s">
        <v>6771</v>
      </c>
      <c r="C3051" s="14">
        <v>42452.0</v>
      </c>
      <c r="D3051" s="9" t="s">
        <v>77</v>
      </c>
      <c r="E3051" s="9" t="s">
        <v>109</v>
      </c>
      <c r="F3051" s="9" t="s">
        <v>113</v>
      </c>
      <c r="G3051" s="13">
        <v>2014.0</v>
      </c>
      <c r="H3051" s="13">
        <v>31000.0</v>
      </c>
      <c r="I3051" s="13">
        <v>1.0</v>
      </c>
      <c r="J3051" s="13">
        <v>950000.0</v>
      </c>
      <c r="K3051" s="9" t="s">
        <v>3383</v>
      </c>
      <c r="L3051" s="13">
        <v>4.3</v>
      </c>
      <c r="M3051" s="9" t="s">
        <v>3372</v>
      </c>
      <c r="O3051" s="13">
        <v>876800.0</v>
      </c>
    </row>
    <row r="3052">
      <c r="A3052" s="13">
        <v>76288.0</v>
      </c>
      <c r="B3052" s="9" t="s">
        <v>6772</v>
      </c>
      <c r="C3052" s="14">
        <v>42327.0</v>
      </c>
      <c r="D3052" s="9" t="s">
        <v>91</v>
      </c>
      <c r="E3052" s="9" t="s">
        <v>907</v>
      </c>
      <c r="F3052" s="9" t="s">
        <v>5077</v>
      </c>
      <c r="G3052" s="13">
        <v>2010.0</v>
      </c>
      <c r="H3052" s="13">
        <v>52065.0</v>
      </c>
      <c r="I3052" s="13">
        <v>1.0</v>
      </c>
      <c r="J3052" s="13">
        <v>365000.0</v>
      </c>
      <c r="K3052" s="9" t="s">
        <v>3369</v>
      </c>
      <c r="L3052" s="13">
        <v>3.9</v>
      </c>
      <c r="M3052" s="9" t="s">
        <v>3374</v>
      </c>
      <c r="O3052" s="13">
        <v>304200.0</v>
      </c>
    </row>
    <row r="3053">
      <c r="A3053" s="13">
        <v>214275.0</v>
      </c>
      <c r="B3053" s="9" t="s">
        <v>6773</v>
      </c>
      <c r="C3053" s="14">
        <v>42435.0</v>
      </c>
      <c r="D3053" s="9" t="s">
        <v>91</v>
      </c>
      <c r="E3053" s="9" t="s">
        <v>5811</v>
      </c>
      <c r="F3053" s="9" t="s">
        <v>6774</v>
      </c>
      <c r="G3053" s="13">
        <v>2010.0</v>
      </c>
      <c r="H3053" s="13">
        <v>56851.0</v>
      </c>
      <c r="I3053" s="13">
        <v>1.0</v>
      </c>
      <c r="J3053" s="13">
        <v>450000.0</v>
      </c>
      <c r="K3053" s="9" t="s">
        <v>3369</v>
      </c>
      <c r="L3053" s="13">
        <v>3.0</v>
      </c>
      <c r="M3053" s="9" t="s">
        <v>3370</v>
      </c>
      <c r="O3053" s="13">
        <v>507600.0</v>
      </c>
    </row>
    <row r="3054">
      <c r="A3054" s="13">
        <v>223964.0</v>
      </c>
      <c r="B3054" s="9" t="s">
        <v>6775</v>
      </c>
      <c r="C3054" s="14">
        <v>42449.0</v>
      </c>
      <c r="D3054" s="9" t="s">
        <v>91</v>
      </c>
      <c r="E3054" s="9" t="s">
        <v>92</v>
      </c>
      <c r="F3054" s="9" t="s">
        <v>4242</v>
      </c>
      <c r="G3054" s="13">
        <v>2009.0</v>
      </c>
      <c r="H3054" s="13">
        <v>98403.0</v>
      </c>
      <c r="I3054" s="13">
        <v>1.0</v>
      </c>
      <c r="J3054" s="13">
        <v>490000.0</v>
      </c>
      <c r="K3054" s="9" t="s">
        <v>3369</v>
      </c>
      <c r="L3054" s="13">
        <v>3.5</v>
      </c>
      <c r="M3054" s="9" t="s">
        <v>3372</v>
      </c>
      <c r="O3054" s="13">
        <v>382000.0</v>
      </c>
    </row>
    <row r="3055">
      <c r="A3055" s="13">
        <v>221743.0</v>
      </c>
      <c r="B3055" s="9" t="s">
        <v>6776</v>
      </c>
      <c r="C3055" s="14">
        <v>42447.0</v>
      </c>
      <c r="D3055" s="9" t="s">
        <v>91</v>
      </c>
      <c r="E3055" s="9" t="s">
        <v>1432</v>
      </c>
      <c r="F3055" s="9" t="s">
        <v>1443</v>
      </c>
      <c r="G3055" s="13">
        <v>2006.0</v>
      </c>
      <c r="H3055" s="13">
        <v>27546.0</v>
      </c>
      <c r="I3055" s="13">
        <v>1.0</v>
      </c>
      <c r="J3055" s="13">
        <v>240000.0</v>
      </c>
      <c r="K3055" s="9" t="s">
        <v>3369</v>
      </c>
      <c r="L3055" s="13">
        <v>2.8</v>
      </c>
      <c r="M3055" s="9" t="s">
        <v>3372</v>
      </c>
      <c r="O3055" s="13">
        <v>161700.0</v>
      </c>
    </row>
    <row r="3056">
      <c r="A3056" s="13">
        <v>227459.0</v>
      </c>
      <c r="B3056" s="9" t="s">
        <v>6777</v>
      </c>
      <c r="C3056" s="14">
        <v>42453.0</v>
      </c>
      <c r="D3056" s="9" t="s">
        <v>13</v>
      </c>
      <c r="E3056" s="9" t="s">
        <v>2750</v>
      </c>
      <c r="F3056" s="9" t="s">
        <v>2751</v>
      </c>
      <c r="G3056" s="13">
        <v>2004.0</v>
      </c>
      <c r="H3056" s="13">
        <v>58981.0</v>
      </c>
      <c r="I3056" s="13">
        <v>1.0</v>
      </c>
      <c r="J3056" s="13">
        <v>250000.0</v>
      </c>
      <c r="K3056" s="9" t="s">
        <v>3369</v>
      </c>
      <c r="L3056" s="13">
        <v>2.0</v>
      </c>
      <c r="M3056" s="9" t="s">
        <v>3372</v>
      </c>
      <c r="O3056" s="13">
        <v>239300.0</v>
      </c>
    </row>
    <row r="3057">
      <c r="A3057" s="13">
        <v>120822.0</v>
      </c>
      <c r="B3057" s="9" t="s">
        <v>6778</v>
      </c>
      <c r="C3057" s="14">
        <v>42399.0</v>
      </c>
      <c r="D3057" s="9" t="s">
        <v>61</v>
      </c>
      <c r="E3057" s="9" t="s">
        <v>202</v>
      </c>
      <c r="F3057" s="9" t="s">
        <v>172</v>
      </c>
      <c r="G3057" s="13">
        <v>2010.0</v>
      </c>
      <c r="H3057" s="13">
        <v>42779.0</v>
      </c>
      <c r="I3057" s="13">
        <v>1.0</v>
      </c>
      <c r="J3057" s="13">
        <v>415000.0</v>
      </c>
      <c r="K3057" s="9" t="s">
        <v>3369</v>
      </c>
      <c r="L3057" s="13">
        <v>3.5</v>
      </c>
      <c r="M3057" s="9" t="s">
        <v>3374</v>
      </c>
      <c r="N3057" s="13">
        <v>417113.0</v>
      </c>
      <c r="O3057" s="13">
        <v>394700.0</v>
      </c>
    </row>
    <row r="3058">
      <c r="A3058" s="13">
        <v>218425.0</v>
      </c>
      <c r="B3058" s="9" t="s">
        <v>6779</v>
      </c>
      <c r="C3058" s="14">
        <v>42445.0</v>
      </c>
      <c r="D3058" s="9" t="s">
        <v>81</v>
      </c>
      <c r="E3058" s="9" t="s">
        <v>1099</v>
      </c>
      <c r="F3058" s="9" t="s">
        <v>1124</v>
      </c>
      <c r="G3058" s="13">
        <v>2006.0</v>
      </c>
      <c r="H3058" s="13">
        <v>131794.0</v>
      </c>
      <c r="I3058" s="13">
        <v>2.0</v>
      </c>
      <c r="J3058" s="13">
        <v>265000.0</v>
      </c>
      <c r="K3058" s="9" t="s">
        <v>3383</v>
      </c>
      <c r="L3058" s="13">
        <v>2.2</v>
      </c>
      <c r="M3058" s="9" t="s">
        <v>3372</v>
      </c>
      <c r="O3058" s="13">
        <v>201510.0</v>
      </c>
    </row>
    <row r="3059">
      <c r="A3059" s="13">
        <v>116569.0</v>
      </c>
      <c r="B3059" s="9" t="s">
        <v>6780</v>
      </c>
      <c r="C3059" s="14">
        <v>42391.0</v>
      </c>
      <c r="D3059" s="9" t="s">
        <v>81</v>
      </c>
      <c r="E3059" s="9" t="s">
        <v>1059</v>
      </c>
      <c r="F3059" s="9" t="s">
        <v>429</v>
      </c>
      <c r="G3059" s="13">
        <v>2012.0</v>
      </c>
      <c r="H3059" s="13">
        <v>20226.0</v>
      </c>
      <c r="I3059" s="13">
        <v>1.0</v>
      </c>
      <c r="J3059" s="13">
        <v>610000.0</v>
      </c>
      <c r="K3059" s="9" t="s">
        <v>3369</v>
      </c>
      <c r="L3059" s="13">
        <v>4.1</v>
      </c>
      <c r="M3059" s="9" t="s">
        <v>3372</v>
      </c>
      <c r="O3059" s="13">
        <v>518200.0</v>
      </c>
    </row>
    <row r="3060">
      <c r="A3060" s="13">
        <v>134288.0</v>
      </c>
      <c r="B3060" s="9" t="s">
        <v>6781</v>
      </c>
      <c r="C3060" s="14">
        <v>42424.0</v>
      </c>
      <c r="D3060" s="9" t="s">
        <v>61</v>
      </c>
      <c r="E3060" s="9" t="s">
        <v>652</v>
      </c>
      <c r="F3060" s="9" t="s">
        <v>1844</v>
      </c>
      <c r="G3060" s="13">
        <v>2009.0</v>
      </c>
      <c r="H3060" s="13">
        <v>45707.0</v>
      </c>
      <c r="I3060" s="13">
        <v>1.0</v>
      </c>
      <c r="J3060" s="13">
        <v>250000.0</v>
      </c>
      <c r="K3060" s="9" t="s">
        <v>3369</v>
      </c>
      <c r="L3060" s="13">
        <v>3.4</v>
      </c>
      <c r="M3060" s="9" t="s">
        <v>3370</v>
      </c>
      <c r="N3060" s="13">
        <v>243219.0</v>
      </c>
      <c r="O3060" s="34"/>
    </row>
    <row r="3061">
      <c r="A3061" s="13">
        <v>19236.0</v>
      </c>
      <c r="B3061" s="9" t="s">
        <v>6782</v>
      </c>
      <c r="C3061" s="14">
        <v>42274.0</v>
      </c>
      <c r="D3061" s="9" t="s">
        <v>91</v>
      </c>
      <c r="E3061" s="9" t="s">
        <v>243</v>
      </c>
      <c r="F3061" s="9" t="s">
        <v>2774</v>
      </c>
      <c r="G3061" s="13">
        <v>2012.0</v>
      </c>
      <c r="H3061" s="13">
        <v>54595.0</v>
      </c>
      <c r="I3061" s="13">
        <v>1.0</v>
      </c>
      <c r="J3061" s="13">
        <v>575000.0</v>
      </c>
      <c r="K3061" s="9" t="s">
        <v>3376</v>
      </c>
      <c r="L3061" s="13">
        <v>3.9</v>
      </c>
      <c r="M3061" s="9" t="s">
        <v>3374</v>
      </c>
      <c r="O3061" s="13">
        <v>570800.0</v>
      </c>
    </row>
    <row r="3062">
      <c r="A3062" s="13">
        <v>68059.0</v>
      </c>
      <c r="B3062" s="9" t="s">
        <v>6783</v>
      </c>
      <c r="C3062" s="14">
        <v>42315.0</v>
      </c>
      <c r="D3062" s="9" t="s">
        <v>91</v>
      </c>
      <c r="E3062" s="9" t="s">
        <v>243</v>
      </c>
      <c r="F3062" s="9" t="s">
        <v>847</v>
      </c>
      <c r="G3062" s="13">
        <v>2009.0</v>
      </c>
      <c r="H3062" s="13">
        <v>49564.0</v>
      </c>
      <c r="I3062" s="13">
        <v>2.0</v>
      </c>
      <c r="J3062" s="13">
        <v>400000.0</v>
      </c>
      <c r="K3062" s="34"/>
      <c r="L3062" s="13">
        <v>2.9</v>
      </c>
      <c r="M3062" s="9" t="s">
        <v>3374</v>
      </c>
      <c r="O3062" s="13">
        <v>258840.0</v>
      </c>
    </row>
    <row r="3063">
      <c r="A3063" s="13">
        <v>108836.0</v>
      </c>
      <c r="B3063" s="9" t="s">
        <v>6784</v>
      </c>
      <c r="C3063" s="14">
        <v>42376.0</v>
      </c>
      <c r="D3063" s="9" t="s">
        <v>273</v>
      </c>
      <c r="E3063" s="9" t="s">
        <v>2177</v>
      </c>
      <c r="F3063" s="9" t="s">
        <v>2178</v>
      </c>
      <c r="G3063" s="13">
        <v>2008.0</v>
      </c>
      <c r="H3063" s="13">
        <v>58802.0</v>
      </c>
      <c r="I3063" s="13">
        <v>2.0</v>
      </c>
      <c r="J3063" s="13">
        <v>210000.0</v>
      </c>
      <c r="K3063" s="9" t="s">
        <v>3369</v>
      </c>
      <c r="L3063" s="13">
        <v>3.4</v>
      </c>
      <c r="M3063" s="9" t="s">
        <v>3374</v>
      </c>
      <c r="O3063" s="34"/>
    </row>
    <row r="3064">
      <c r="A3064" s="13">
        <v>91417.0</v>
      </c>
      <c r="B3064" s="9" t="s">
        <v>6785</v>
      </c>
      <c r="C3064" s="14">
        <v>42342.0</v>
      </c>
      <c r="D3064" s="9" t="s">
        <v>91</v>
      </c>
      <c r="E3064" s="9" t="s">
        <v>907</v>
      </c>
      <c r="F3064" s="9" t="s">
        <v>3814</v>
      </c>
      <c r="G3064" s="13">
        <v>2013.0</v>
      </c>
      <c r="H3064" s="13">
        <v>14306.0</v>
      </c>
      <c r="I3064" s="13">
        <v>1.0</v>
      </c>
      <c r="J3064" s="13">
        <v>375000.0</v>
      </c>
      <c r="K3064" s="9" t="s">
        <v>3376</v>
      </c>
      <c r="L3064" s="13">
        <v>4.5</v>
      </c>
      <c r="M3064" s="9" t="s">
        <v>3374</v>
      </c>
      <c r="O3064" s="13">
        <v>356000.0</v>
      </c>
    </row>
    <row r="3065">
      <c r="A3065" s="13">
        <v>101122.0</v>
      </c>
      <c r="B3065" s="9" t="s">
        <v>6786</v>
      </c>
      <c r="C3065" s="14">
        <v>42365.0</v>
      </c>
      <c r="D3065" s="9" t="s">
        <v>91</v>
      </c>
      <c r="E3065" s="9" t="s">
        <v>258</v>
      </c>
      <c r="F3065" s="9" t="s">
        <v>607</v>
      </c>
      <c r="G3065" s="13">
        <v>2014.0</v>
      </c>
      <c r="H3065" s="13">
        <v>3583.0</v>
      </c>
      <c r="I3065" s="13">
        <v>1.0</v>
      </c>
      <c r="J3065" s="13">
        <v>530000.0</v>
      </c>
      <c r="K3065" s="9" t="s">
        <v>3376</v>
      </c>
      <c r="L3065" s="13">
        <v>4.7</v>
      </c>
      <c r="M3065" s="9" t="s">
        <v>3370</v>
      </c>
      <c r="O3065" s="34"/>
    </row>
    <row r="3066">
      <c r="A3066" s="13">
        <v>110270.0</v>
      </c>
      <c r="B3066" s="9" t="s">
        <v>6787</v>
      </c>
      <c r="C3066" s="14">
        <v>42380.0</v>
      </c>
      <c r="D3066" s="9" t="s">
        <v>77</v>
      </c>
      <c r="E3066" s="9" t="s">
        <v>623</v>
      </c>
      <c r="F3066" s="9" t="s">
        <v>717</v>
      </c>
      <c r="G3066" s="13">
        <v>2012.0</v>
      </c>
      <c r="H3066" s="13">
        <v>33773.0</v>
      </c>
      <c r="I3066" s="13">
        <v>1.0</v>
      </c>
      <c r="J3066" s="13">
        <v>360000.0</v>
      </c>
      <c r="K3066" s="9" t="s">
        <v>3387</v>
      </c>
      <c r="L3066" s="13">
        <v>3.8</v>
      </c>
      <c r="M3066" s="9" t="s">
        <v>3370</v>
      </c>
      <c r="O3066" s="13">
        <v>290900.0</v>
      </c>
    </row>
    <row r="3067">
      <c r="A3067" s="13">
        <v>99560.0</v>
      </c>
      <c r="B3067" s="9" t="s">
        <v>6788</v>
      </c>
      <c r="C3067" s="14">
        <v>42355.0</v>
      </c>
      <c r="D3067" s="9" t="s">
        <v>91</v>
      </c>
      <c r="E3067" s="9" t="s">
        <v>243</v>
      </c>
      <c r="F3067" s="9" t="s">
        <v>454</v>
      </c>
      <c r="G3067" s="13">
        <v>2013.0</v>
      </c>
      <c r="H3067" s="13">
        <v>28074.0</v>
      </c>
      <c r="I3067" s="13">
        <v>1.0</v>
      </c>
      <c r="J3067" s="13">
        <v>530000.0</v>
      </c>
      <c r="K3067" s="9" t="s">
        <v>3369</v>
      </c>
      <c r="L3067" s="13">
        <v>4.2</v>
      </c>
      <c r="M3067" s="9" t="s">
        <v>3370</v>
      </c>
      <c r="O3067" s="13">
        <v>574000.0</v>
      </c>
    </row>
    <row r="3068">
      <c r="A3068" s="13">
        <v>100153.0</v>
      </c>
      <c r="B3068" s="9" t="s">
        <v>6789</v>
      </c>
      <c r="C3068" s="14">
        <v>42366.0</v>
      </c>
      <c r="D3068" s="9" t="s">
        <v>91</v>
      </c>
      <c r="E3068" s="9" t="s">
        <v>243</v>
      </c>
      <c r="F3068" s="9" t="s">
        <v>6790</v>
      </c>
      <c r="G3068" s="13">
        <v>2013.0</v>
      </c>
      <c r="H3068" s="13">
        <v>32520.0</v>
      </c>
      <c r="I3068" s="13">
        <v>2.0</v>
      </c>
      <c r="J3068" s="13">
        <v>595000.0</v>
      </c>
      <c r="K3068" s="9" t="s">
        <v>3383</v>
      </c>
      <c r="L3068" s="13">
        <v>4.4</v>
      </c>
      <c r="M3068" s="9" t="s">
        <v>3370</v>
      </c>
      <c r="O3068" s="34"/>
    </row>
    <row r="3069">
      <c r="A3069" s="13">
        <v>91294.0</v>
      </c>
      <c r="B3069" s="9" t="s">
        <v>6791</v>
      </c>
      <c r="C3069" s="14">
        <v>42343.0</v>
      </c>
      <c r="D3069" s="9" t="s">
        <v>36</v>
      </c>
      <c r="E3069" s="9" t="s">
        <v>902</v>
      </c>
      <c r="F3069" s="9" t="s">
        <v>2740</v>
      </c>
      <c r="G3069" s="13">
        <v>2012.0</v>
      </c>
      <c r="H3069" s="13">
        <v>13755.0</v>
      </c>
      <c r="I3069" s="13">
        <v>1.0</v>
      </c>
      <c r="J3069" s="13">
        <v>340000.0</v>
      </c>
      <c r="K3069" s="9" t="s">
        <v>3387</v>
      </c>
      <c r="L3069" s="13">
        <v>4.2</v>
      </c>
      <c r="M3069" s="9" t="s">
        <v>3374</v>
      </c>
      <c r="O3069" s="13">
        <v>288000.0</v>
      </c>
    </row>
    <row r="3070">
      <c r="A3070" s="13">
        <v>91484.0</v>
      </c>
      <c r="B3070" s="9" t="s">
        <v>6792</v>
      </c>
      <c r="C3070" s="14">
        <v>42343.0</v>
      </c>
      <c r="D3070" s="9" t="s">
        <v>273</v>
      </c>
      <c r="E3070" s="9" t="s">
        <v>1242</v>
      </c>
      <c r="F3070" s="9" t="s">
        <v>226</v>
      </c>
      <c r="G3070" s="13">
        <v>2012.0</v>
      </c>
      <c r="H3070" s="13">
        <v>42722.0</v>
      </c>
      <c r="I3070" s="13">
        <v>2.0</v>
      </c>
      <c r="J3070" s="13">
        <v>450000.0</v>
      </c>
      <c r="K3070" s="9" t="s">
        <v>3369</v>
      </c>
      <c r="L3070" s="13">
        <v>4.3</v>
      </c>
      <c r="M3070" s="9" t="s">
        <v>3372</v>
      </c>
    </row>
    <row r="3071">
      <c r="A3071" s="13">
        <v>102612.0</v>
      </c>
      <c r="B3071" s="9" t="s">
        <v>6793</v>
      </c>
      <c r="C3071" s="14">
        <v>42361.0</v>
      </c>
      <c r="D3071" s="9" t="s">
        <v>25</v>
      </c>
      <c r="E3071" s="9" t="s">
        <v>119</v>
      </c>
      <c r="F3071" s="9" t="s">
        <v>1912</v>
      </c>
      <c r="G3071" s="13">
        <v>2012.0</v>
      </c>
      <c r="H3071" s="13">
        <v>56583.0</v>
      </c>
      <c r="I3071" s="13">
        <v>1.0</v>
      </c>
      <c r="J3071" s="13">
        <v>330000.0</v>
      </c>
      <c r="K3071" s="34"/>
      <c r="L3071" s="13">
        <v>3.7</v>
      </c>
      <c r="M3071" s="9" t="s">
        <v>3370</v>
      </c>
      <c r="O3071" s="13">
        <v>355600.0</v>
      </c>
    </row>
    <row r="3072">
      <c r="A3072" s="13">
        <v>110230.0</v>
      </c>
      <c r="B3072" s="9" t="s">
        <v>6794</v>
      </c>
      <c r="C3072" s="14">
        <v>42379.0</v>
      </c>
      <c r="D3072" s="9" t="s">
        <v>91</v>
      </c>
      <c r="E3072" s="9" t="s">
        <v>92</v>
      </c>
      <c r="F3072" s="9" t="s">
        <v>124</v>
      </c>
      <c r="G3072" s="13">
        <v>2012.0</v>
      </c>
      <c r="H3072" s="13">
        <v>38638.0</v>
      </c>
      <c r="I3072" s="13">
        <v>1.0</v>
      </c>
      <c r="J3072" s="13">
        <v>800000.0</v>
      </c>
      <c r="K3072" s="9" t="s">
        <v>3369</v>
      </c>
      <c r="L3072" s="13">
        <v>4.0</v>
      </c>
      <c r="M3072" s="9" t="s">
        <v>3374</v>
      </c>
      <c r="O3072" s="13">
        <v>864100.0</v>
      </c>
    </row>
    <row r="3073">
      <c r="A3073" s="13">
        <v>21187.0</v>
      </c>
      <c r="B3073" s="9" t="s">
        <v>6795</v>
      </c>
      <c r="C3073" s="14">
        <v>42291.0</v>
      </c>
      <c r="D3073" s="9" t="s">
        <v>13</v>
      </c>
      <c r="E3073" s="9" t="s">
        <v>14</v>
      </c>
      <c r="F3073" s="9" t="s">
        <v>19</v>
      </c>
      <c r="G3073" s="13">
        <v>2010.0</v>
      </c>
      <c r="H3073" s="13">
        <v>77546.0</v>
      </c>
      <c r="I3073" s="13">
        <v>2.0</v>
      </c>
      <c r="J3073" s="13">
        <v>1800000.0</v>
      </c>
      <c r="K3073" s="9" t="s">
        <v>3369</v>
      </c>
      <c r="L3073" s="13">
        <v>4.0</v>
      </c>
      <c r="M3073" s="9" t="s">
        <v>3374</v>
      </c>
      <c r="O3073" s="34"/>
    </row>
    <row r="3074">
      <c r="A3074" s="13">
        <v>71471.0</v>
      </c>
      <c r="B3074" s="9" t="s">
        <v>6796</v>
      </c>
      <c r="C3074" s="14">
        <v>42320.0</v>
      </c>
      <c r="D3074" s="9" t="s">
        <v>61</v>
      </c>
      <c r="E3074" s="9" t="s">
        <v>216</v>
      </c>
      <c r="F3074" s="9" t="s">
        <v>143</v>
      </c>
      <c r="G3074" s="13">
        <v>2010.0</v>
      </c>
      <c r="H3074" s="13">
        <v>43352.0</v>
      </c>
      <c r="I3074" s="13">
        <v>1.0</v>
      </c>
      <c r="J3074" s="13">
        <v>510000.0</v>
      </c>
      <c r="K3074" s="9" t="s">
        <v>3369</v>
      </c>
      <c r="L3074" s="13">
        <v>3.6</v>
      </c>
      <c r="M3074" s="9" t="s">
        <v>3374</v>
      </c>
      <c r="N3074" s="13">
        <v>423073.0</v>
      </c>
      <c r="O3074" s="13">
        <v>461600.0</v>
      </c>
    </row>
    <row r="3075">
      <c r="A3075" s="13">
        <v>103859.0</v>
      </c>
      <c r="B3075" s="9" t="s">
        <v>6797</v>
      </c>
      <c r="C3075" s="14">
        <v>42367.0</v>
      </c>
      <c r="D3075" s="9" t="s">
        <v>61</v>
      </c>
      <c r="E3075" s="9" t="s">
        <v>202</v>
      </c>
      <c r="F3075" s="9" t="s">
        <v>306</v>
      </c>
      <c r="G3075" s="13">
        <v>2006.0</v>
      </c>
      <c r="H3075" s="13">
        <v>52341.0</v>
      </c>
      <c r="I3075" s="13">
        <v>3.0</v>
      </c>
      <c r="J3075" s="13">
        <v>265000.0</v>
      </c>
      <c r="K3075" s="9" t="s">
        <v>3385</v>
      </c>
      <c r="L3075" s="13">
        <v>2.6</v>
      </c>
      <c r="M3075" s="9" t="s">
        <v>3372</v>
      </c>
      <c r="N3075" s="13">
        <v>228707.0</v>
      </c>
      <c r="O3075" s="13">
        <v>197795.0</v>
      </c>
    </row>
    <row r="3076">
      <c r="A3076" s="13">
        <v>214716.0</v>
      </c>
      <c r="B3076" s="9" t="s">
        <v>6798</v>
      </c>
      <c r="C3076" s="14">
        <v>42447.0</v>
      </c>
      <c r="D3076" s="9" t="s">
        <v>91</v>
      </c>
      <c r="E3076" s="9" t="s">
        <v>1432</v>
      </c>
      <c r="F3076" s="9" t="s">
        <v>1433</v>
      </c>
      <c r="G3076" s="13">
        <v>2006.0</v>
      </c>
      <c r="H3076" s="13">
        <v>85265.0</v>
      </c>
      <c r="I3076" s="13">
        <v>3.0</v>
      </c>
      <c r="J3076" s="13">
        <v>195000.0</v>
      </c>
      <c r="K3076" s="9" t="s">
        <v>3387</v>
      </c>
      <c r="L3076" s="13">
        <v>3.0</v>
      </c>
      <c r="M3076" s="9" t="s">
        <v>3372</v>
      </c>
      <c r="O3076" s="13">
        <v>124525.0</v>
      </c>
    </row>
    <row r="3077">
      <c r="A3077" s="13">
        <v>112478.0</v>
      </c>
      <c r="B3077" s="9" t="s">
        <v>6799</v>
      </c>
      <c r="C3077" s="14">
        <v>42383.0</v>
      </c>
      <c r="D3077" s="9" t="s">
        <v>273</v>
      </c>
      <c r="E3077" s="9" t="s">
        <v>1346</v>
      </c>
      <c r="F3077" s="9" t="s">
        <v>6800</v>
      </c>
      <c r="G3077" s="13">
        <v>2009.0</v>
      </c>
      <c r="H3077" s="13">
        <v>44235.0</v>
      </c>
      <c r="I3077" s="13">
        <v>1.0</v>
      </c>
      <c r="J3077" s="13">
        <v>350000.0</v>
      </c>
      <c r="K3077" s="9" t="s">
        <v>3369</v>
      </c>
      <c r="L3077" s="13">
        <v>2.5</v>
      </c>
      <c r="M3077" s="9" t="s">
        <v>3370</v>
      </c>
      <c r="O3077" s="13">
        <v>202900.0</v>
      </c>
    </row>
    <row r="3078">
      <c r="A3078" s="13">
        <v>126453.0</v>
      </c>
      <c r="B3078" s="9" t="s">
        <v>6801</v>
      </c>
      <c r="C3078" s="14">
        <v>42409.0</v>
      </c>
      <c r="D3078" s="9" t="s">
        <v>91</v>
      </c>
      <c r="E3078" s="9" t="s">
        <v>1432</v>
      </c>
      <c r="F3078" s="9" t="s">
        <v>1120</v>
      </c>
      <c r="G3078" s="13">
        <v>2006.0</v>
      </c>
      <c r="H3078" s="13">
        <v>38796.0</v>
      </c>
      <c r="I3078" s="13">
        <v>1.0</v>
      </c>
      <c r="J3078" s="13">
        <v>200000.0</v>
      </c>
      <c r="K3078" s="9" t="s">
        <v>3369</v>
      </c>
      <c r="L3078" s="13">
        <v>3.1</v>
      </c>
      <c r="M3078" s="9" t="s">
        <v>3370</v>
      </c>
      <c r="O3078" s="13">
        <v>139700.0</v>
      </c>
    </row>
    <row r="3079">
      <c r="A3079" s="13">
        <v>125202.0</v>
      </c>
      <c r="B3079" s="9" t="s">
        <v>6802</v>
      </c>
      <c r="C3079" s="14">
        <v>42407.0</v>
      </c>
      <c r="D3079" s="9" t="s">
        <v>61</v>
      </c>
      <c r="E3079" s="9" t="s">
        <v>202</v>
      </c>
      <c r="F3079" s="9" t="s">
        <v>306</v>
      </c>
      <c r="G3079" s="13">
        <v>2012.0</v>
      </c>
      <c r="H3079" s="13">
        <v>26747.0</v>
      </c>
      <c r="I3079" s="13">
        <v>2.0</v>
      </c>
      <c r="J3079" s="13">
        <v>440000.0</v>
      </c>
      <c r="K3079" s="9" t="s">
        <v>3383</v>
      </c>
      <c r="L3079" s="13">
        <v>3.8</v>
      </c>
      <c r="M3079" s="9" t="s">
        <v>3370</v>
      </c>
      <c r="N3079" s="13">
        <v>397703.0</v>
      </c>
      <c r="O3079" s="13">
        <v>354960.0</v>
      </c>
    </row>
    <row r="3080">
      <c r="A3080" s="13">
        <v>98973.0</v>
      </c>
      <c r="B3080" s="9" t="s">
        <v>6803</v>
      </c>
      <c r="C3080" s="14">
        <v>42354.0</v>
      </c>
      <c r="D3080" s="9" t="s">
        <v>91</v>
      </c>
      <c r="E3080" s="9" t="s">
        <v>92</v>
      </c>
      <c r="F3080" s="9" t="s">
        <v>165</v>
      </c>
      <c r="G3080" s="13">
        <v>2012.0</v>
      </c>
      <c r="H3080" s="13">
        <v>49521.0</v>
      </c>
      <c r="I3080" s="13">
        <v>1.0</v>
      </c>
      <c r="J3080" s="13">
        <v>700000.0</v>
      </c>
      <c r="K3080" s="9" t="s">
        <v>3369</v>
      </c>
      <c r="L3080" s="13">
        <v>4.3</v>
      </c>
      <c r="M3080" s="9" t="s">
        <v>3374</v>
      </c>
      <c r="O3080" s="13">
        <v>826900.0</v>
      </c>
    </row>
    <row r="3081">
      <c r="A3081" s="13">
        <v>225698.0</v>
      </c>
      <c r="B3081" s="9" t="s">
        <v>6804</v>
      </c>
      <c r="C3081" s="14">
        <v>42451.0</v>
      </c>
      <c r="D3081" s="9" t="s">
        <v>81</v>
      </c>
      <c r="E3081" s="9" t="s">
        <v>3452</v>
      </c>
      <c r="F3081" s="9" t="s">
        <v>422</v>
      </c>
      <c r="G3081" s="13">
        <v>2005.0</v>
      </c>
      <c r="H3081" s="13">
        <v>71156.0</v>
      </c>
      <c r="I3081" s="13">
        <v>3.0</v>
      </c>
      <c r="J3081" s="13">
        <v>485000.0</v>
      </c>
      <c r="K3081" s="9" t="s">
        <v>3376</v>
      </c>
      <c r="L3081" s="13">
        <v>2.9</v>
      </c>
      <c r="M3081" s="9" t="s">
        <v>3372</v>
      </c>
    </row>
    <row r="3082">
      <c r="A3082" s="13">
        <v>65129.0</v>
      </c>
      <c r="B3082" s="9" t="s">
        <v>6805</v>
      </c>
      <c r="C3082" s="14">
        <v>42317.0</v>
      </c>
      <c r="D3082" s="9" t="s">
        <v>61</v>
      </c>
      <c r="E3082" s="9" t="s">
        <v>443</v>
      </c>
      <c r="F3082" s="9" t="s">
        <v>741</v>
      </c>
      <c r="G3082" s="13">
        <v>2009.0</v>
      </c>
      <c r="H3082" s="13">
        <v>51906.0</v>
      </c>
      <c r="I3082" s="13">
        <v>2.0</v>
      </c>
      <c r="J3082" s="13">
        <v>315000.0</v>
      </c>
      <c r="K3082" s="9" t="s">
        <v>3385</v>
      </c>
      <c r="L3082" s="13">
        <v>3.0</v>
      </c>
      <c r="M3082" s="9" t="s">
        <v>3374</v>
      </c>
      <c r="O3082" s="13">
        <v>206370.0</v>
      </c>
    </row>
    <row r="3083">
      <c r="A3083" s="13">
        <v>22523.0</v>
      </c>
      <c r="B3083" s="9" t="s">
        <v>6806</v>
      </c>
      <c r="C3083" s="14">
        <v>42303.0</v>
      </c>
      <c r="D3083" s="9" t="s">
        <v>13</v>
      </c>
      <c r="E3083" s="9" t="s">
        <v>30</v>
      </c>
      <c r="F3083" s="9" t="s">
        <v>6807</v>
      </c>
      <c r="G3083" s="13">
        <v>2014.0</v>
      </c>
      <c r="H3083" s="13">
        <v>6770.0</v>
      </c>
      <c r="I3083" s="13">
        <v>1.0</v>
      </c>
      <c r="J3083" s="13">
        <v>1750000.0</v>
      </c>
      <c r="K3083" s="9" t="s">
        <v>3387</v>
      </c>
      <c r="L3083" s="13">
        <v>4.7</v>
      </c>
      <c r="M3083" s="9" t="s">
        <v>3370</v>
      </c>
      <c r="O3083" s="34"/>
    </row>
    <row r="3084">
      <c r="A3084" s="13">
        <v>97932.0</v>
      </c>
      <c r="B3084" s="9" t="s">
        <v>6808</v>
      </c>
      <c r="C3084" s="14">
        <v>42352.0</v>
      </c>
      <c r="D3084" s="9" t="s">
        <v>81</v>
      </c>
      <c r="E3084" s="9" t="s">
        <v>476</v>
      </c>
      <c r="F3084" s="9" t="s">
        <v>6194</v>
      </c>
      <c r="G3084" s="13">
        <v>2012.0</v>
      </c>
      <c r="H3084" s="13">
        <v>17150.0</v>
      </c>
      <c r="I3084" s="13">
        <v>1.0</v>
      </c>
      <c r="J3084" s="13">
        <v>405000.0</v>
      </c>
      <c r="K3084" s="9" t="s">
        <v>3369</v>
      </c>
      <c r="L3084" s="13">
        <v>3.9</v>
      </c>
      <c r="M3084" s="9" t="s">
        <v>3374</v>
      </c>
      <c r="O3084" s="13">
        <v>436800.0</v>
      </c>
    </row>
    <row r="3085">
      <c r="A3085" s="13">
        <v>22533.0</v>
      </c>
      <c r="B3085" s="9" t="s">
        <v>6809</v>
      </c>
      <c r="C3085" s="14">
        <v>42303.0</v>
      </c>
      <c r="D3085" s="9" t="s">
        <v>91</v>
      </c>
      <c r="E3085" s="9" t="s">
        <v>546</v>
      </c>
      <c r="F3085" s="9" t="s">
        <v>507</v>
      </c>
      <c r="G3085" s="13">
        <v>2015.0</v>
      </c>
      <c r="H3085" s="13">
        <v>4866.0</v>
      </c>
      <c r="I3085" s="13">
        <v>1.0</v>
      </c>
      <c r="J3085" s="13">
        <v>725000.0</v>
      </c>
      <c r="K3085" s="9" t="s">
        <v>3387</v>
      </c>
      <c r="L3085" s="13">
        <v>4.8</v>
      </c>
      <c r="M3085" s="9" t="s">
        <v>3370</v>
      </c>
      <c r="O3085" s="34"/>
    </row>
    <row r="3086">
      <c r="A3086" s="13">
        <v>100152.0</v>
      </c>
      <c r="B3086" s="9" t="s">
        <v>6810</v>
      </c>
      <c r="C3086" s="14">
        <v>42361.0</v>
      </c>
      <c r="D3086" s="9" t="s">
        <v>64</v>
      </c>
      <c r="E3086" s="9" t="s">
        <v>98</v>
      </c>
      <c r="F3086" s="9" t="s">
        <v>6412</v>
      </c>
      <c r="G3086" s="13">
        <v>2015.0</v>
      </c>
      <c r="H3086" s="13">
        <v>5363.0</v>
      </c>
      <c r="I3086" s="13">
        <v>1.0</v>
      </c>
      <c r="J3086" s="13">
        <v>750000.0</v>
      </c>
      <c r="K3086" s="9" t="s">
        <v>3383</v>
      </c>
      <c r="L3086" s="13">
        <v>4.8</v>
      </c>
      <c r="M3086" s="9" t="s">
        <v>3374</v>
      </c>
      <c r="O3086" s="34"/>
    </row>
    <row r="3087">
      <c r="A3087" s="13">
        <v>76795.0</v>
      </c>
      <c r="B3087" s="9" t="s">
        <v>6811</v>
      </c>
      <c r="C3087" s="14">
        <v>42336.0</v>
      </c>
      <c r="D3087" s="9" t="s">
        <v>81</v>
      </c>
      <c r="E3087" s="9" t="s">
        <v>624</v>
      </c>
      <c r="F3087" s="9" t="s">
        <v>373</v>
      </c>
      <c r="G3087" s="13">
        <v>2007.0</v>
      </c>
      <c r="H3087" s="13">
        <v>104034.0</v>
      </c>
      <c r="I3087" s="13">
        <v>1.0</v>
      </c>
      <c r="J3087" s="13">
        <v>475000.0</v>
      </c>
      <c r="K3087" s="9" t="s">
        <v>3369</v>
      </c>
      <c r="L3087" s="13">
        <v>2.5</v>
      </c>
      <c r="M3087" s="9" t="s">
        <v>3370</v>
      </c>
      <c r="O3087" s="13">
        <v>484800.0</v>
      </c>
    </row>
    <row r="3088">
      <c r="A3088" s="13">
        <v>78972.0</v>
      </c>
      <c r="B3088" s="9" t="s">
        <v>6812</v>
      </c>
      <c r="C3088" s="14">
        <v>42331.0</v>
      </c>
      <c r="D3088" s="9" t="s">
        <v>61</v>
      </c>
      <c r="E3088" s="9" t="s">
        <v>1724</v>
      </c>
      <c r="F3088" s="9" t="s">
        <v>1725</v>
      </c>
      <c r="G3088" s="13">
        <v>2014.0</v>
      </c>
      <c r="H3088" s="13">
        <v>3232.0</v>
      </c>
      <c r="I3088" s="13">
        <v>1.0</v>
      </c>
      <c r="J3088" s="13">
        <v>350000.0</v>
      </c>
      <c r="K3088" s="9" t="s">
        <v>3369</v>
      </c>
      <c r="L3088" s="13">
        <v>4.7</v>
      </c>
      <c r="M3088" s="9" t="s">
        <v>3374</v>
      </c>
      <c r="O3088" s="34"/>
    </row>
    <row r="3089">
      <c r="A3089" s="13">
        <v>221519.0</v>
      </c>
      <c r="B3089" s="9" t="s">
        <v>6813</v>
      </c>
      <c r="C3089" s="14">
        <v>42446.0</v>
      </c>
      <c r="D3089" s="9" t="s">
        <v>81</v>
      </c>
      <c r="E3089" s="9" t="s">
        <v>476</v>
      </c>
      <c r="F3089" s="9" t="s">
        <v>100</v>
      </c>
      <c r="G3089" s="13">
        <v>2013.0</v>
      </c>
      <c r="H3089" s="13">
        <v>7559.0</v>
      </c>
      <c r="I3089" s="13">
        <v>1.0</v>
      </c>
      <c r="J3089" s="13">
        <v>590000.0</v>
      </c>
      <c r="K3089" s="9" t="s">
        <v>3385</v>
      </c>
      <c r="L3089" s="13">
        <v>4.1</v>
      </c>
      <c r="M3089" s="9" t="s">
        <v>3372</v>
      </c>
    </row>
    <row r="3090">
      <c r="A3090" s="13">
        <v>101709.0</v>
      </c>
      <c r="B3090" s="9" t="s">
        <v>6814</v>
      </c>
      <c r="C3090" s="14">
        <v>42360.0</v>
      </c>
      <c r="D3090" s="9" t="s">
        <v>81</v>
      </c>
      <c r="E3090" s="9" t="s">
        <v>82</v>
      </c>
      <c r="F3090" s="9" t="s">
        <v>1288</v>
      </c>
      <c r="G3090" s="13">
        <v>2004.0</v>
      </c>
      <c r="H3090" s="13">
        <v>64265.0</v>
      </c>
      <c r="I3090" s="13">
        <v>3.0</v>
      </c>
      <c r="J3090" s="13">
        <v>325000.0</v>
      </c>
      <c r="K3090" s="9" t="s">
        <v>3369</v>
      </c>
      <c r="L3090" s="13">
        <v>2.0</v>
      </c>
      <c r="M3090" s="9" t="s">
        <v>3370</v>
      </c>
      <c r="O3090" s="13">
        <v>131665.0</v>
      </c>
    </row>
    <row r="3091">
      <c r="A3091" s="13">
        <v>225050.0</v>
      </c>
      <c r="B3091" s="9" t="s">
        <v>6815</v>
      </c>
      <c r="C3091" s="14">
        <v>42450.0</v>
      </c>
      <c r="D3091" s="9" t="s">
        <v>91</v>
      </c>
      <c r="E3091" s="9" t="s">
        <v>243</v>
      </c>
      <c r="F3091" s="9" t="s">
        <v>235</v>
      </c>
      <c r="G3091" s="13">
        <v>2011.0</v>
      </c>
      <c r="H3091" s="13">
        <v>27090.0</v>
      </c>
      <c r="I3091" s="13">
        <v>1.0</v>
      </c>
      <c r="J3091" s="13">
        <v>410000.0</v>
      </c>
      <c r="K3091" s="9" t="s">
        <v>3387</v>
      </c>
      <c r="L3091" s="13">
        <v>3.5</v>
      </c>
      <c r="M3091" s="9" t="s">
        <v>3372</v>
      </c>
    </row>
    <row r="3092">
      <c r="A3092" s="13">
        <v>124930.0</v>
      </c>
      <c r="B3092" s="9" t="s">
        <v>6816</v>
      </c>
      <c r="C3092" s="14">
        <v>42406.0</v>
      </c>
      <c r="D3092" s="9" t="s">
        <v>91</v>
      </c>
      <c r="E3092" s="9" t="s">
        <v>243</v>
      </c>
      <c r="F3092" s="9" t="s">
        <v>847</v>
      </c>
      <c r="G3092" s="13">
        <v>2013.0</v>
      </c>
      <c r="H3092" s="13">
        <v>31891.0</v>
      </c>
      <c r="I3092" s="13">
        <v>1.0</v>
      </c>
      <c r="J3092" s="13">
        <v>440000.0</v>
      </c>
      <c r="K3092" s="9" t="s">
        <v>3376</v>
      </c>
      <c r="L3092" s="13">
        <v>3.9</v>
      </c>
      <c r="M3092" s="9" t="s">
        <v>3370</v>
      </c>
      <c r="O3092" s="13">
        <v>485100.0</v>
      </c>
    </row>
    <row r="3093">
      <c r="A3093" s="13">
        <v>19470.0</v>
      </c>
      <c r="B3093" s="35" t="s">
        <v>6817</v>
      </c>
      <c r="C3093" s="14">
        <v>42277.0</v>
      </c>
      <c r="D3093" s="9" t="s">
        <v>91</v>
      </c>
      <c r="E3093" s="9" t="s">
        <v>92</v>
      </c>
      <c r="F3093" s="9" t="s">
        <v>93</v>
      </c>
      <c r="G3093" s="13">
        <v>2011.0</v>
      </c>
      <c r="H3093" s="13">
        <v>18008.0</v>
      </c>
      <c r="I3093" s="13">
        <v>1.0</v>
      </c>
      <c r="J3093" s="13">
        <v>980000.0</v>
      </c>
      <c r="K3093" s="9" t="s">
        <v>3369</v>
      </c>
      <c r="L3093" s="13">
        <v>4.0</v>
      </c>
      <c r="M3093" s="9" t="s">
        <v>3374</v>
      </c>
      <c r="O3093" s="13">
        <v>935600.0</v>
      </c>
    </row>
    <row r="3094">
      <c r="A3094" s="13">
        <v>212036.0</v>
      </c>
      <c r="B3094" s="9" t="s">
        <v>6818</v>
      </c>
      <c r="C3094" s="14">
        <v>42431.0</v>
      </c>
      <c r="D3094" s="9" t="s">
        <v>91</v>
      </c>
      <c r="E3094" s="9" t="s">
        <v>907</v>
      </c>
      <c r="F3094" s="9" t="s">
        <v>235</v>
      </c>
      <c r="G3094" s="13">
        <v>2009.0</v>
      </c>
      <c r="H3094" s="13">
        <v>35286.0</v>
      </c>
      <c r="I3094" s="13">
        <v>1.0</v>
      </c>
      <c r="J3094" s="13">
        <v>350000.0</v>
      </c>
      <c r="K3094" s="9" t="s">
        <v>3369</v>
      </c>
      <c r="L3094" s="13">
        <v>3.2</v>
      </c>
      <c r="M3094" s="9" t="s">
        <v>3370</v>
      </c>
      <c r="N3094" s="13">
        <v>295854.0</v>
      </c>
      <c r="O3094" s="13">
        <v>290500.0</v>
      </c>
    </row>
    <row r="3095">
      <c r="A3095" s="13">
        <v>213721.0</v>
      </c>
      <c r="B3095" s="9" t="s">
        <v>6819</v>
      </c>
      <c r="C3095" s="14">
        <v>42433.0</v>
      </c>
      <c r="D3095" s="9" t="s">
        <v>91</v>
      </c>
      <c r="E3095" s="9" t="s">
        <v>258</v>
      </c>
      <c r="F3095" s="9" t="s">
        <v>413</v>
      </c>
      <c r="G3095" s="13">
        <v>2014.0</v>
      </c>
      <c r="H3095" s="13">
        <v>14114.0</v>
      </c>
      <c r="I3095" s="13">
        <v>1.0</v>
      </c>
      <c r="J3095" s="13">
        <v>450000.0</v>
      </c>
      <c r="K3095" s="9" t="s">
        <v>3376</v>
      </c>
      <c r="L3095" s="13">
        <v>4.5</v>
      </c>
      <c r="M3095" s="9" t="s">
        <v>3370</v>
      </c>
      <c r="O3095" s="13">
        <v>496700.0</v>
      </c>
    </row>
    <row r="3096">
      <c r="A3096" s="13">
        <v>19119.0</v>
      </c>
      <c r="B3096" s="9" t="s">
        <v>6820</v>
      </c>
      <c r="C3096" s="14">
        <v>42271.0</v>
      </c>
      <c r="D3096" s="9" t="s">
        <v>91</v>
      </c>
      <c r="E3096" s="9" t="s">
        <v>243</v>
      </c>
      <c r="F3096" s="9" t="s">
        <v>235</v>
      </c>
      <c r="G3096" s="13">
        <v>2012.0</v>
      </c>
      <c r="H3096" s="13">
        <v>17614.0</v>
      </c>
      <c r="I3096" s="13">
        <v>1.0</v>
      </c>
      <c r="J3096" s="13">
        <v>600000.0</v>
      </c>
      <c r="K3096" s="9" t="s">
        <v>3369</v>
      </c>
      <c r="L3096" s="13">
        <v>4.1</v>
      </c>
      <c r="M3096" s="9" t="s">
        <v>3374</v>
      </c>
      <c r="O3096" s="13">
        <v>500200.0</v>
      </c>
    </row>
    <row r="3097">
      <c r="A3097" s="13">
        <v>19123.0</v>
      </c>
      <c r="B3097" s="9" t="s">
        <v>6821</v>
      </c>
      <c r="C3097" s="14">
        <v>42271.0</v>
      </c>
      <c r="D3097" s="9" t="s">
        <v>542</v>
      </c>
      <c r="E3097" s="9" t="s">
        <v>3423</v>
      </c>
      <c r="F3097" s="9" t="s">
        <v>4012</v>
      </c>
      <c r="G3097" s="13">
        <v>2011.0</v>
      </c>
      <c r="H3097" s="13">
        <v>42282.0</v>
      </c>
      <c r="I3097" s="13">
        <v>1.0</v>
      </c>
      <c r="J3097" s="13">
        <v>650000.0</v>
      </c>
      <c r="K3097" s="9" t="s">
        <v>3369</v>
      </c>
      <c r="L3097" s="13">
        <v>3.9</v>
      </c>
      <c r="M3097" s="9" t="s">
        <v>3374</v>
      </c>
      <c r="O3097" s="13">
        <v>535000.0</v>
      </c>
    </row>
    <row r="3098">
      <c r="A3098" s="13">
        <v>19965.0</v>
      </c>
      <c r="B3098" s="9" t="s">
        <v>6822</v>
      </c>
      <c r="C3098" s="14">
        <v>42283.0</v>
      </c>
      <c r="D3098" s="9" t="s">
        <v>273</v>
      </c>
      <c r="E3098" s="9" t="s">
        <v>1346</v>
      </c>
      <c r="F3098" s="9" t="s">
        <v>4403</v>
      </c>
      <c r="G3098" s="13">
        <v>2009.0</v>
      </c>
      <c r="H3098" s="13">
        <v>51237.0</v>
      </c>
      <c r="I3098" s="13">
        <v>2.0</v>
      </c>
      <c r="J3098" s="13">
        <v>220000.0</v>
      </c>
      <c r="K3098" s="9" t="s">
        <v>3383</v>
      </c>
      <c r="L3098" s="13">
        <v>3.2</v>
      </c>
      <c r="M3098" s="9" t="s">
        <v>3370</v>
      </c>
      <c r="O3098" s="13">
        <v>148500.0</v>
      </c>
    </row>
    <row r="3099">
      <c r="A3099" s="13">
        <v>226600.0</v>
      </c>
      <c r="B3099" s="9" t="s">
        <v>6823</v>
      </c>
      <c r="C3099" s="14">
        <v>42457.0</v>
      </c>
      <c r="D3099" s="9" t="s">
        <v>77</v>
      </c>
      <c r="E3099" s="9" t="s">
        <v>4842</v>
      </c>
      <c r="F3099" s="9" t="s">
        <v>4843</v>
      </c>
      <c r="G3099" s="13">
        <v>2005.0</v>
      </c>
      <c r="H3099" s="13">
        <v>41089.0</v>
      </c>
      <c r="I3099" s="13">
        <v>2.0</v>
      </c>
      <c r="J3099" s="13">
        <v>215000.0</v>
      </c>
      <c r="K3099" s="9" t="s">
        <v>3376</v>
      </c>
      <c r="L3099" s="13">
        <v>2.1</v>
      </c>
      <c r="M3099" s="9" t="s">
        <v>3372</v>
      </c>
    </row>
    <row r="3100">
      <c r="A3100" s="13">
        <v>209349.0</v>
      </c>
      <c r="B3100" s="9" t="s">
        <v>6824</v>
      </c>
      <c r="C3100" s="14">
        <v>42429.0</v>
      </c>
      <c r="D3100" s="9" t="s">
        <v>61</v>
      </c>
      <c r="E3100" s="9" t="s">
        <v>202</v>
      </c>
      <c r="F3100" s="9" t="s">
        <v>289</v>
      </c>
      <c r="G3100" s="13">
        <v>2012.0</v>
      </c>
      <c r="H3100" s="13">
        <v>19338.0</v>
      </c>
      <c r="I3100" s="13">
        <v>1.0</v>
      </c>
      <c r="J3100" s="13">
        <v>510000.0</v>
      </c>
      <c r="K3100" s="9" t="s">
        <v>3383</v>
      </c>
      <c r="L3100" s="13">
        <v>4.1</v>
      </c>
      <c r="M3100" s="9" t="s">
        <v>3372</v>
      </c>
      <c r="N3100" s="13">
        <v>485211.0</v>
      </c>
      <c r="O3100" s="13">
        <v>490600.0</v>
      </c>
    </row>
    <row r="3101">
      <c r="A3101" s="13">
        <v>18278.0</v>
      </c>
      <c r="B3101" s="9" t="s">
        <v>6825</v>
      </c>
      <c r="C3101" s="14">
        <v>42253.0</v>
      </c>
      <c r="D3101" s="9" t="s">
        <v>77</v>
      </c>
      <c r="E3101" s="9" t="s">
        <v>3654</v>
      </c>
      <c r="F3101" s="9" t="s">
        <v>424</v>
      </c>
      <c r="G3101" s="13">
        <v>2012.0</v>
      </c>
      <c r="H3101" s="13">
        <v>69401.0</v>
      </c>
      <c r="I3101" s="13">
        <v>1.0</v>
      </c>
      <c r="J3101" s="13">
        <v>440000.0</v>
      </c>
      <c r="K3101" s="9" t="s">
        <v>3369</v>
      </c>
      <c r="L3101" s="13">
        <v>3.8</v>
      </c>
      <c r="M3101" s="9" t="s">
        <v>3374</v>
      </c>
      <c r="O3101" s="13">
        <v>497300.0</v>
      </c>
    </row>
    <row r="3102">
      <c r="A3102" s="13">
        <v>108600.0</v>
      </c>
      <c r="B3102" s="9" t="s">
        <v>6826</v>
      </c>
      <c r="C3102" s="14">
        <v>42378.0</v>
      </c>
      <c r="D3102" s="9" t="s">
        <v>91</v>
      </c>
      <c r="E3102" s="9" t="s">
        <v>1442</v>
      </c>
      <c r="F3102" s="9" t="s">
        <v>1443</v>
      </c>
      <c r="G3102" s="13">
        <v>2010.0</v>
      </c>
      <c r="H3102" s="13">
        <v>63285.0</v>
      </c>
      <c r="I3102" s="13">
        <v>1.0</v>
      </c>
      <c r="J3102" s="13">
        <v>285000.0</v>
      </c>
      <c r="K3102" s="9" t="s">
        <v>3369</v>
      </c>
      <c r="L3102" s="13">
        <v>2.9</v>
      </c>
      <c r="M3102" s="9" t="s">
        <v>3370</v>
      </c>
      <c r="N3102" s="13">
        <v>247612.0</v>
      </c>
      <c r="O3102" s="13">
        <v>253900.0</v>
      </c>
    </row>
    <row r="3103">
      <c r="A3103" s="13">
        <v>98818.0</v>
      </c>
      <c r="B3103" s="9" t="s">
        <v>6827</v>
      </c>
      <c r="C3103" s="14">
        <v>42355.0</v>
      </c>
      <c r="D3103" s="9" t="s">
        <v>61</v>
      </c>
      <c r="E3103" s="9" t="s">
        <v>202</v>
      </c>
      <c r="F3103" s="9" t="s">
        <v>172</v>
      </c>
      <c r="G3103" s="13">
        <v>2014.0</v>
      </c>
      <c r="H3103" s="13">
        <v>15572.0</v>
      </c>
      <c r="I3103" s="13">
        <v>1.0</v>
      </c>
      <c r="J3103" s="13">
        <v>680000.0</v>
      </c>
      <c r="K3103" s="9" t="s">
        <v>3387</v>
      </c>
      <c r="L3103" s="13">
        <v>4.4</v>
      </c>
      <c r="M3103" s="9" t="s">
        <v>3374</v>
      </c>
      <c r="N3103" s="13">
        <v>591143.0</v>
      </c>
      <c r="O3103" s="13">
        <v>619400.0</v>
      </c>
    </row>
    <row r="3104">
      <c r="A3104" s="13">
        <v>127872.0</v>
      </c>
      <c r="B3104" s="9" t="s">
        <v>6828</v>
      </c>
      <c r="C3104" s="14">
        <v>42411.0</v>
      </c>
      <c r="D3104" s="9" t="s">
        <v>91</v>
      </c>
      <c r="E3104" s="9" t="s">
        <v>1442</v>
      </c>
      <c r="F3104" s="9" t="s">
        <v>1443</v>
      </c>
      <c r="G3104" s="13">
        <v>2007.0</v>
      </c>
      <c r="H3104" s="13">
        <v>63049.0</v>
      </c>
      <c r="I3104" s="13">
        <v>2.0</v>
      </c>
      <c r="J3104" s="13">
        <v>230000.0</v>
      </c>
      <c r="K3104" s="9" t="s">
        <v>3369</v>
      </c>
      <c r="L3104" s="13">
        <v>3.2</v>
      </c>
      <c r="M3104" s="9" t="s">
        <v>3370</v>
      </c>
      <c r="N3104" s="13">
        <v>184543.0</v>
      </c>
      <c r="O3104" s="13">
        <v>161550.0</v>
      </c>
    </row>
    <row r="3105">
      <c r="A3105" s="13">
        <v>105458.0</v>
      </c>
      <c r="B3105" s="9" t="s">
        <v>6829</v>
      </c>
      <c r="C3105" s="14">
        <v>42368.0</v>
      </c>
      <c r="D3105" s="9" t="s">
        <v>61</v>
      </c>
      <c r="E3105" s="9" t="s">
        <v>652</v>
      </c>
      <c r="F3105" s="9" t="s">
        <v>1233</v>
      </c>
      <c r="G3105" s="13">
        <v>2011.0</v>
      </c>
      <c r="H3105" s="13">
        <v>48513.0</v>
      </c>
      <c r="I3105" s="13">
        <v>1.0</v>
      </c>
      <c r="J3105" s="13">
        <v>340000.0</v>
      </c>
      <c r="K3105" s="9" t="s">
        <v>3369</v>
      </c>
      <c r="L3105" s="13">
        <v>3.8</v>
      </c>
      <c r="M3105" s="9" t="s">
        <v>3374</v>
      </c>
      <c r="O3105" s="34"/>
    </row>
    <row r="3106">
      <c r="A3106" s="13">
        <v>105856.0</v>
      </c>
      <c r="B3106" s="9" t="s">
        <v>6830</v>
      </c>
      <c r="C3106" s="14">
        <v>42369.0</v>
      </c>
      <c r="D3106" s="9" t="s">
        <v>81</v>
      </c>
      <c r="E3106" s="9" t="s">
        <v>624</v>
      </c>
      <c r="F3106" s="9" t="s">
        <v>1364</v>
      </c>
      <c r="G3106" s="13">
        <v>2006.0</v>
      </c>
      <c r="H3106" s="13">
        <v>19660.0</v>
      </c>
      <c r="I3106" s="13">
        <v>3.0</v>
      </c>
      <c r="J3106" s="13">
        <v>585000.0</v>
      </c>
      <c r="K3106" s="9" t="s">
        <v>3407</v>
      </c>
      <c r="L3106" s="13">
        <v>2.6</v>
      </c>
      <c r="M3106" s="9" t="s">
        <v>3372</v>
      </c>
      <c r="O3106" s="13">
        <v>351900.0</v>
      </c>
    </row>
    <row r="3107">
      <c r="A3107" s="13">
        <v>18757.0</v>
      </c>
      <c r="B3107" s="9" t="s">
        <v>6831</v>
      </c>
      <c r="C3107" s="14">
        <v>42263.0</v>
      </c>
      <c r="D3107" s="9" t="s">
        <v>36</v>
      </c>
      <c r="E3107" s="9" t="s">
        <v>902</v>
      </c>
      <c r="F3107" s="9" t="s">
        <v>1027</v>
      </c>
      <c r="G3107" s="13">
        <v>2015.0</v>
      </c>
      <c r="H3107" s="13">
        <v>5535.0</v>
      </c>
      <c r="I3107" s="13">
        <v>1.0</v>
      </c>
      <c r="J3107" s="13">
        <v>480000.0</v>
      </c>
      <c r="K3107" s="9" t="s">
        <v>3369</v>
      </c>
      <c r="L3107" s="13">
        <v>4.9</v>
      </c>
      <c r="M3107" s="9" t="s">
        <v>3374</v>
      </c>
      <c r="O3107" s="34"/>
    </row>
    <row r="3108">
      <c r="A3108" s="13">
        <v>95507.0</v>
      </c>
      <c r="B3108" s="9" t="s">
        <v>6832</v>
      </c>
      <c r="C3108" s="14">
        <v>42353.0</v>
      </c>
      <c r="D3108" s="9" t="s">
        <v>13</v>
      </c>
      <c r="E3108" s="9" t="s">
        <v>324</v>
      </c>
      <c r="F3108" s="9" t="s">
        <v>325</v>
      </c>
      <c r="G3108" s="13">
        <v>2013.0</v>
      </c>
      <c r="H3108" s="13">
        <v>64681.0</v>
      </c>
      <c r="I3108" s="13">
        <v>2.0</v>
      </c>
      <c r="J3108" s="13">
        <v>500000.0</v>
      </c>
      <c r="K3108" s="9" t="s">
        <v>3383</v>
      </c>
      <c r="L3108" s="13">
        <v>3.8</v>
      </c>
      <c r="M3108" s="9" t="s">
        <v>3370</v>
      </c>
      <c r="O3108" s="13">
        <v>451260.0</v>
      </c>
    </row>
    <row r="3109">
      <c r="A3109" s="13">
        <v>112998.0</v>
      </c>
      <c r="B3109" s="9" t="s">
        <v>6833</v>
      </c>
      <c r="C3109" s="14">
        <v>42388.0</v>
      </c>
      <c r="D3109" s="9" t="s">
        <v>61</v>
      </c>
      <c r="E3109" s="9" t="s">
        <v>216</v>
      </c>
      <c r="F3109" s="9" t="s">
        <v>143</v>
      </c>
      <c r="G3109" s="13">
        <v>2014.0</v>
      </c>
      <c r="H3109" s="13">
        <v>34135.0</v>
      </c>
      <c r="I3109" s="13">
        <v>1.0</v>
      </c>
      <c r="J3109" s="13">
        <v>700000.0</v>
      </c>
      <c r="K3109" s="9" t="s">
        <v>3369</v>
      </c>
      <c r="L3109" s="13">
        <v>4.4</v>
      </c>
      <c r="M3109" s="9" t="s">
        <v>3370</v>
      </c>
      <c r="N3109" s="13">
        <v>656736.0</v>
      </c>
      <c r="O3109" s="13">
        <v>649200.0</v>
      </c>
    </row>
    <row r="3110">
      <c r="A3110" s="13">
        <v>117918.0</v>
      </c>
      <c r="B3110" s="9" t="s">
        <v>6834</v>
      </c>
      <c r="C3110" s="14">
        <v>42399.0</v>
      </c>
      <c r="D3110" s="9" t="s">
        <v>32</v>
      </c>
      <c r="E3110" s="9" t="s">
        <v>33</v>
      </c>
      <c r="F3110" s="9" t="s">
        <v>34</v>
      </c>
      <c r="G3110" s="13">
        <v>2013.0</v>
      </c>
      <c r="H3110" s="13">
        <v>29333.0</v>
      </c>
      <c r="I3110" s="13">
        <v>1.0</v>
      </c>
      <c r="J3110" s="13">
        <v>1245000.0</v>
      </c>
      <c r="K3110" s="9" t="s">
        <v>3369</v>
      </c>
      <c r="L3110" s="13">
        <v>4.3</v>
      </c>
      <c r="M3110" s="9" t="s">
        <v>3370</v>
      </c>
      <c r="O3110" s="13">
        <v>1229800.0</v>
      </c>
    </row>
    <row r="3111">
      <c r="A3111" s="13">
        <v>224498.0</v>
      </c>
      <c r="B3111" s="9" t="s">
        <v>6835</v>
      </c>
      <c r="C3111" s="14">
        <v>42449.0</v>
      </c>
      <c r="D3111" s="9" t="s">
        <v>91</v>
      </c>
      <c r="E3111" s="9" t="s">
        <v>92</v>
      </c>
      <c r="F3111" s="9" t="s">
        <v>124</v>
      </c>
      <c r="G3111" s="13">
        <v>2012.0</v>
      </c>
      <c r="H3111" s="13">
        <v>34068.0</v>
      </c>
      <c r="I3111" s="13">
        <v>1.0</v>
      </c>
      <c r="J3111" s="13">
        <v>800000.0</v>
      </c>
      <c r="K3111" s="9" t="s">
        <v>3376</v>
      </c>
      <c r="L3111" s="13">
        <v>3.8</v>
      </c>
      <c r="M3111" s="9" t="s">
        <v>3372</v>
      </c>
      <c r="O3111" s="13">
        <v>864100.0</v>
      </c>
    </row>
    <row r="3112">
      <c r="A3112" s="34"/>
      <c r="B3112" s="9" t="s">
        <v>6836</v>
      </c>
      <c r="C3112" s="14">
        <v>42333.0</v>
      </c>
      <c r="D3112" s="9" t="s">
        <v>91</v>
      </c>
      <c r="E3112" s="9" t="s">
        <v>1442</v>
      </c>
      <c r="F3112" s="9" t="s">
        <v>2161</v>
      </c>
      <c r="G3112" s="13">
        <v>2007.0</v>
      </c>
      <c r="H3112" s="13">
        <v>92000.0</v>
      </c>
      <c r="I3112" s="13">
        <v>1.0</v>
      </c>
      <c r="J3112" s="13">
        <v>180000.0</v>
      </c>
      <c r="K3112" s="9" t="s">
        <v>3369</v>
      </c>
      <c r="L3112" s="13">
        <v>1.0</v>
      </c>
      <c r="M3112" s="9" t="s">
        <v>3418</v>
      </c>
      <c r="O3112" s="13">
        <v>140200.0</v>
      </c>
    </row>
    <row r="3113">
      <c r="A3113" s="13">
        <v>68050.0</v>
      </c>
      <c r="B3113" s="9" t="s">
        <v>6837</v>
      </c>
      <c r="C3113" s="14">
        <v>42320.0</v>
      </c>
      <c r="D3113" s="9" t="s">
        <v>91</v>
      </c>
      <c r="E3113" s="9" t="s">
        <v>92</v>
      </c>
      <c r="F3113" s="9" t="s">
        <v>165</v>
      </c>
      <c r="G3113" s="13">
        <v>2012.0</v>
      </c>
      <c r="H3113" s="13">
        <v>41326.0</v>
      </c>
      <c r="I3113" s="13">
        <v>1.0</v>
      </c>
      <c r="J3113" s="13">
        <v>675000.0</v>
      </c>
      <c r="K3113" s="34"/>
      <c r="L3113" s="13">
        <v>4.2</v>
      </c>
      <c r="M3113" s="9" t="s">
        <v>3370</v>
      </c>
      <c r="O3113" s="13">
        <v>826900.0</v>
      </c>
    </row>
    <row r="3114">
      <c r="A3114" s="13">
        <v>114919.0</v>
      </c>
      <c r="B3114" s="9" t="s">
        <v>6838</v>
      </c>
      <c r="C3114" s="14">
        <v>42388.0</v>
      </c>
      <c r="D3114" s="9" t="s">
        <v>61</v>
      </c>
      <c r="E3114" s="9" t="s">
        <v>202</v>
      </c>
      <c r="F3114" s="9" t="s">
        <v>306</v>
      </c>
      <c r="G3114" s="13">
        <v>2015.0</v>
      </c>
      <c r="H3114" s="13">
        <v>3068.0</v>
      </c>
      <c r="I3114" s="13">
        <v>1.0</v>
      </c>
      <c r="J3114" s="13">
        <v>600000.0</v>
      </c>
      <c r="K3114" s="9" t="s">
        <v>3385</v>
      </c>
      <c r="L3114" s="13">
        <v>4.4</v>
      </c>
      <c r="M3114" s="9" t="s">
        <v>3370</v>
      </c>
      <c r="O3114" s="34"/>
    </row>
    <row r="3115">
      <c r="A3115" s="13">
        <v>120282.0</v>
      </c>
      <c r="B3115" s="9" t="s">
        <v>6839</v>
      </c>
      <c r="C3115" s="14">
        <v>42400.0</v>
      </c>
      <c r="D3115" s="9" t="s">
        <v>91</v>
      </c>
      <c r="E3115" s="9" t="s">
        <v>546</v>
      </c>
      <c r="F3115" s="9" t="s">
        <v>507</v>
      </c>
      <c r="G3115" s="13">
        <v>2014.0</v>
      </c>
      <c r="H3115" s="13">
        <v>7321.0</v>
      </c>
      <c r="I3115" s="13">
        <v>1.0</v>
      </c>
      <c r="J3115" s="13">
        <v>650000.0</v>
      </c>
      <c r="K3115" s="9" t="s">
        <v>3369</v>
      </c>
      <c r="L3115" s="13">
        <v>4.5</v>
      </c>
      <c r="M3115" s="9" t="s">
        <v>3372</v>
      </c>
    </row>
    <row r="3116">
      <c r="A3116" s="13">
        <v>215686.0</v>
      </c>
      <c r="B3116" s="9" t="s">
        <v>6840</v>
      </c>
      <c r="C3116" s="14">
        <v>42437.0</v>
      </c>
      <c r="D3116" s="9" t="s">
        <v>91</v>
      </c>
      <c r="E3116" s="9" t="s">
        <v>1442</v>
      </c>
      <c r="F3116" s="9" t="s">
        <v>2161</v>
      </c>
      <c r="G3116" s="13">
        <v>2010.0</v>
      </c>
      <c r="H3116" s="13">
        <v>26401.0</v>
      </c>
      <c r="I3116" s="13">
        <v>1.0</v>
      </c>
      <c r="J3116" s="13">
        <v>285000.0</v>
      </c>
      <c r="K3116" s="9" t="s">
        <v>3369</v>
      </c>
      <c r="L3116" s="13">
        <v>3.3</v>
      </c>
      <c r="M3116" s="9" t="s">
        <v>3372</v>
      </c>
    </row>
    <row r="3117">
      <c r="A3117" s="13">
        <v>18218.0</v>
      </c>
      <c r="B3117" s="9" t="s">
        <v>6841</v>
      </c>
      <c r="C3117" s="14">
        <v>42252.0</v>
      </c>
      <c r="D3117" s="9" t="s">
        <v>77</v>
      </c>
      <c r="E3117" s="9" t="s">
        <v>2298</v>
      </c>
      <c r="F3117" s="9" t="s">
        <v>2299</v>
      </c>
      <c r="G3117" s="13">
        <v>2007.0</v>
      </c>
      <c r="H3117" s="13">
        <v>50401.0</v>
      </c>
      <c r="I3117" s="13">
        <v>2.0</v>
      </c>
      <c r="J3117" s="13">
        <v>170000.0</v>
      </c>
      <c r="K3117" s="9" t="s">
        <v>3387</v>
      </c>
      <c r="L3117" s="13">
        <v>3.8</v>
      </c>
      <c r="M3117" s="9" t="s">
        <v>3374</v>
      </c>
      <c r="N3117" s="13">
        <v>116166.0</v>
      </c>
      <c r="O3117" s="13">
        <v>124740.0</v>
      </c>
    </row>
    <row r="3118">
      <c r="A3118" s="13">
        <v>135705.0</v>
      </c>
      <c r="B3118" s="9" t="s">
        <v>6842</v>
      </c>
      <c r="C3118" s="14">
        <v>42421.0</v>
      </c>
      <c r="D3118" s="9" t="s">
        <v>61</v>
      </c>
      <c r="E3118" s="9" t="s">
        <v>443</v>
      </c>
      <c r="F3118" s="9" t="s">
        <v>657</v>
      </c>
      <c r="G3118" s="13">
        <v>2012.0</v>
      </c>
      <c r="H3118" s="13">
        <v>47213.0</v>
      </c>
      <c r="I3118" s="13">
        <v>1.0</v>
      </c>
      <c r="J3118" s="13">
        <v>600000.0</v>
      </c>
      <c r="K3118" s="9" t="s">
        <v>3369</v>
      </c>
      <c r="L3118" s="13">
        <v>4.1</v>
      </c>
      <c r="M3118" s="9" t="s">
        <v>3372</v>
      </c>
      <c r="O3118" s="13">
        <v>511400.0</v>
      </c>
    </row>
    <row r="3119">
      <c r="A3119" s="13">
        <v>133618.0</v>
      </c>
      <c r="B3119" s="9" t="s">
        <v>6843</v>
      </c>
      <c r="C3119" s="14">
        <v>42420.0</v>
      </c>
      <c r="D3119" s="9" t="s">
        <v>61</v>
      </c>
      <c r="E3119" s="9" t="s">
        <v>1588</v>
      </c>
      <c r="F3119" s="9" t="s">
        <v>1641</v>
      </c>
      <c r="G3119" s="13">
        <v>2011.0</v>
      </c>
      <c r="H3119" s="13">
        <v>23159.0</v>
      </c>
      <c r="I3119" s="13">
        <v>2.0</v>
      </c>
      <c r="J3119" s="13">
        <v>270000.0</v>
      </c>
      <c r="K3119" s="9" t="s">
        <v>3369</v>
      </c>
      <c r="L3119" s="13">
        <v>3.7</v>
      </c>
      <c r="M3119" s="9" t="s">
        <v>3372</v>
      </c>
      <c r="N3119" s="13">
        <v>204062.0</v>
      </c>
      <c r="O3119" s="13">
        <v>230400.0</v>
      </c>
    </row>
    <row r="3120">
      <c r="A3120" s="13">
        <v>220661.0</v>
      </c>
      <c r="B3120" s="9" t="s">
        <v>6844</v>
      </c>
      <c r="C3120" s="14">
        <v>42445.0</v>
      </c>
      <c r="D3120" s="9" t="s">
        <v>61</v>
      </c>
      <c r="E3120" s="9" t="s">
        <v>202</v>
      </c>
      <c r="F3120" s="9" t="s">
        <v>1605</v>
      </c>
      <c r="G3120" s="13">
        <v>2010.0</v>
      </c>
      <c r="H3120" s="13">
        <v>16845.0</v>
      </c>
      <c r="I3120" s="13">
        <v>1.0</v>
      </c>
      <c r="J3120" s="13">
        <v>500000.0</v>
      </c>
      <c r="K3120" s="9" t="s">
        <v>3369</v>
      </c>
      <c r="L3120" s="13">
        <v>3.5</v>
      </c>
      <c r="M3120" s="9" t="s">
        <v>3370</v>
      </c>
      <c r="N3120" s="13">
        <v>430186.0</v>
      </c>
      <c r="O3120" s="13">
        <v>384500.0</v>
      </c>
    </row>
    <row r="3121">
      <c r="A3121" s="13">
        <v>74665.0</v>
      </c>
      <c r="B3121" s="9" t="s">
        <v>6845</v>
      </c>
      <c r="C3121" s="14">
        <v>42329.0</v>
      </c>
      <c r="D3121" s="9" t="s">
        <v>2076</v>
      </c>
      <c r="E3121" s="9" t="s">
        <v>2077</v>
      </c>
      <c r="F3121" s="9" t="s">
        <v>2427</v>
      </c>
      <c r="G3121" s="13">
        <v>2008.0</v>
      </c>
      <c r="H3121" s="13">
        <v>99943.0</v>
      </c>
      <c r="I3121" s="13">
        <v>2.0</v>
      </c>
      <c r="J3121" s="13">
        <v>230000.0</v>
      </c>
      <c r="K3121" s="9" t="s">
        <v>3383</v>
      </c>
      <c r="L3121" s="13">
        <v>2.4</v>
      </c>
      <c r="M3121" s="9" t="s">
        <v>3370</v>
      </c>
      <c r="O3121" s="13">
        <v>133920.0</v>
      </c>
    </row>
    <row r="3122">
      <c r="A3122" s="13">
        <v>225647.0</v>
      </c>
      <c r="B3122" s="35" t="s">
        <v>6846</v>
      </c>
      <c r="C3122" s="14">
        <v>42451.0</v>
      </c>
      <c r="D3122" s="9" t="s">
        <v>61</v>
      </c>
      <c r="E3122" s="9" t="s">
        <v>1831</v>
      </c>
      <c r="F3122" s="9" t="s">
        <v>1844</v>
      </c>
      <c r="G3122" s="13">
        <v>2010.0</v>
      </c>
      <c r="H3122" s="13">
        <v>24157.0</v>
      </c>
      <c r="I3122" s="13">
        <v>2.0</v>
      </c>
      <c r="J3122" s="13">
        <v>260000.0</v>
      </c>
      <c r="K3122" s="9" t="s">
        <v>3387</v>
      </c>
      <c r="L3122" s="13">
        <v>3.7</v>
      </c>
      <c r="M3122" s="9" t="s">
        <v>3372</v>
      </c>
      <c r="N3122" s="13">
        <v>204381.0</v>
      </c>
      <c r="O3122" s="13">
        <v>173970.0</v>
      </c>
    </row>
    <row r="3123">
      <c r="A3123" s="13">
        <v>116381.0</v>
      </c>
      <c r="B3123" s="9" t="s">
        <v>6847</v>
      </c>
      <c r="C3123" s="14">
        <v>42390.0</v>
      </c>
      <c r="D3123" s="9" t="s">
        <v>61</v>
      </c>
      <c r="E3123" s="9" t="s">
        <v>652</v>
      </c>
      <c r="F3123" s="9" t="s">
        <v>1844</v>
      </c>
      <c r="G3123" s="13">
        <v>2008.0</v>
      </c>
      <c r="H3123" s="13">
        <v>91615.0</v>
      </c>
      <c r="I3123" s="13">
        <v>2.0</v>
      </c>
      <c r="J3123" s="13">
        <v>250000.0</v>
      </c>
      <c r="K3123" s="9" t="s">
        <v>3369</v>
      </c>
      <c r="L3123" s="13">
        <v>2.7</v>
      </c>
      <c r="M3123" s="9" t="s">
        <v>3370</v>
      </c>
      <c r="N3123" s="13">
        <v>185386.0</v>
      </c>
      <c r="O3123" s="34"/>
    </row>
    <row r="3124">
      <c r="A3124" s="13">
        <v>21167.0</v>
      </c>
      <c r="B3124" s="9" t="s">
        <v>6848</v>
      </c>
      <c r="C3124" s="14">
        <v>42291.0</v>
      </c>
      <c r="D3124" s="9" t="s">
        <v>91</v>
      </c>
      <c r="E3124" s="9" t="s">
        <v>92</v>
      </c>
      <c r="F3124" s="9" t="s">
        <v>841</v>
      </c>
      <c r="G3124" s="13">
        <v>2010.0</v>
      </c>
      <c r="H3124" s="13">
        <v>84695.0</v>
      </c>
      <c r="I3124" s="13">
        <v>2.0</v>
      </c>
      <c r="J3124" s="13">
        <v>460000.0</v>
      </c>
      <c r="K3124" s="9" t="s">
        <v>3369</v>
      </c>
      <c r="L3124" s="13">
        <v>3.2</v>
      </c>
      <c r="M3124" s="9" t="s">
        <v>3370</v>
      </c>
      <c r="O3124" s="13">
        <v>413100.0</v>
      </c>
    </row>
    <row r="3125">
      <c r="A3125" s="13">
        <v>116705.0</v>
      </c>
      <c r="B3125" s="9" t="s">
        <v>6849</v>
      </c>
      <c r="C3125" s="14">
        <v>42392.0</v>
      </c>
      <c r="D3125" s="9" t="s">
        <v>77</v>
      </c>
      <c r="E3125" s="9" t="s">
        <v>1289</v>
      </c>
      <c r="F3125" s="9" t="s">
        <v>2375</v>
      </c>
      <c r="G3125" s="13">
        <v>2008.0</v>
      </c>
      <c r="H3125" s="13">
        <v>68432.0</v>
      </c>
      <c r="I3125" s="13">
        <v>1.0</v>
      </c>
      <c r="J3125" s="13">
        <v>400000.0</v>
      </c>
      <c r="K3125" s="9" t="s">
        <v>3369</v>
      </c>
      <c r="L3125" s="13">
        <v>2.7</v>
      </c>
      <c r="M3125" s="9" t="s">
        <v>3370</v>
      </c>
      <c r="O3125" s="13">
        <v>267600.0</v>
      </c>
    </row>
    <row r="3126">
      <c r="A3126" s="13">
        <v>100548.0</v>
      </c>
      <c r="B3126" s="9" t="s">
        <v>6850</v>
      </c>
      <c r="C3126" s="14">
        <v>42367.0</v>
      </c>
      <c r="D3126" s="9" t="s">
        <v>2440</v>
      </c>
      <c r="E3126" s="9" t="s">
        <v>2441</v>
      </c>
      <c r="F3126" s="9" t="s">
        <v>2442</v>
      </c>
      <c r="G3126" s="13">
        <v>2004.0</v>
      </c>
      <c r="H3126" s="13">
        <v>58178.0</v>
      </c>
      <c r="I3126" s="13">
        <v>2.0</v>
      </c>
      <c r="J3126" s="13">
        <v>120000.0</v>
      </c>
      <c r="K3126" s="9" t="s">
        <v>3369</v>
      </c>
      <c r="L3126" s="13">
        <v>2.8</v>
      </c>
      <c r="M3126" s="9" t="s">
        <v>3370</v>
      </c>
      <c r="O3126" s="13">
        <v>69300.0</v>
      </c>
    </row>
    <row r="3127">
      <c r="A3127" s="13">
        <v>109055.0</v>
      </c>
      <c r="B3127" s="9" t="s">
        <v>6851</v>
      </c>
      <c r="C3127" s="14">
        <v>42376.0</v>
      </c>
      <c r="D3127" s="9" t="s">
        <v>91</v>
      </c>
      <c r="E3127" s="9" t="s">
        <v>243</v>
      </c>
      <c r="F3127" s="9" t="s">
        <v>454</v>
      </c>
      <c r="G3127" s="13">
        <v>2011.0</v>
      </c>
      <c r="H3127" s="13">
        <v>32978.0</v>
      </c>
      <c r="I3127" s="13">
        <v>2.0</v>
      </c>
      <c r="J3127" s="13">
        <v>550000.0</v>
      </c>
      <c r="K3127" s="9" t="s">
        <v>3383</v>
      </c>
      <c r="L3127" s="13">
        <v>3.5</v>
      </c>
      <c r="M3127" s="9" t="s">
        <v>3372</v>
      </c>
      <c r="O3127" s="13">
        <v>415710.0</v>
      </c>
    </row>
    <row r="3128">
      <c r="A3128" s="13">
        <v>126092.0</v>
      </c>
      <c r="B3128" s="9" t="s">
        <v>6852</v>
      </c>
      <c r="C3128" s="14">
        <v>42410.0</v>
      </c>
      <c r="D3128" s="9" t="s">
        <v>61</v>
      </c>
      <c r="E3128" s="9" t="s">
        <v>202</v>
      </c>
      <c r="F3128" s="9" t="s">
        <v>266</v>
      </c>
      <c r="G3128" s="13">
        <v>2009.0</v>
      </c>
      <c r="H3128" s="13">
        <v>83374.0</v>
      </c>
      <c r="I3128" s="13">
        <v>1.0</v>
      </c>
      <c r="J3128" s="13">
        <v>380000.0</v>
      </c>
      <c r="K3128" s="9" t="s">
        <v>3369</v>
      </c>
      <c r="L3128" s="13">
        <v>3.3</v>
      </c>
      <c r="M3128" s="9" t="s">
        <v>3372</v>
      </c>
    </row>
    <row r="3129">
      <c r="A3129" s="13">
        <v>126515.0</v>
      </c>
      <c r="B3129" s="9" t="s">
        <v>6853</v>
      </c>
      <c r="C3129" s="14">
        <v>42409.0</v>
      </c>
      <c r="D3129" s="9" t="s">
        <v>36</v>
      </c>
      <c r="E3129" s="9" t="s">
        <v>902</v>
      </c>
      <c r="F3129" s="9" t="s">
        <v>1505</v>
      </c>
      <c r="G3129" s="13">
        <v>2010.0</v>
      </c>
      <c r="H3129" s="13">
        <v>65710.0</v>
      </c>
      <c r="I3129" s="13">
        <v>1.0</v>
      </c>
      <c r="J3129" s="13">
        <v>265000.0</v>
      </c>
      <c r="K3129" s="9" t="s">
        <v>3383</v>
      </c>
      <c r="L3129" s="13">
        <v>3.7</v>
      </c>
      <c r="M3129" s="9" t="s">
        <v>3370</v>
      </c>
      <c r="O3129" s="13">
        <v>247900.0</v>
      </c>
    </row>
    <row r="3130">
      <c r="A3130" s="13">
        <v>209074.0</v>
      </c>
      <c r="B3130" s="9" t="s">
        <v>6854</v>
      </c>
      <c r="C3130" s="14">
        <v>42430.0</v>
      </c>
      <c r="D3130" s="9" t="s">
        <v>32</v>
      </c>
      <c r="E3130" s="9" t="s">
        <v>33</v>
      </c>
      <c r="F3130" s="9" t="s">
        <v>34</v>
      </c>
      <c r="G3130" s="13">
        <v>2013.0</v>
      </c>
      <c r="H3130" s="13">
        <v>24439.0</v>
      </c>
      <c r="I3130" s="13">
        <v>1.0</v>
      </c>
      <c r="J3130" s="13">
        <v>1425000.0</v>
      </c>
      <c r="K3130" s="9" t="s">
        <v>3369</v>
      </c>
      <c r="L3130" s="13">
        <v>3.8</v>
      </c>
      <c r="M3130" s="9" t="s">
        <v>3372</v>
      </c>
      <c r="O3130" s="13">
        <v>1229800.0</v>
      </c>
    </row>
    <row r="3131">
      <c r="A3131" s="13">
        <v>86726.0</v>
      </c>
      <c r="B3131" s="9" t="s">
        <v>6855</v>
      </c>
      <c r="C3131" s="14">
        <v>42335.0</v>
      </c>
      <c r="D3131" s="9" t="s">
        <v>61</v>
      </c>
      <c r="E3131" s="9" t="s">
        <v>1831</v>
      </c>
      <c r="F3131" s="9" t="s">
        <v>1839</v>
      </c>
      <c r="G3131" s="13">
        <v>2010.0</v>
      </c>
      <c r="H3131" s="13">
        <v>25535.0</v>
      </c>
      <c r="I3131" s="13">
        <v>1.0</v>
      </c>
      <c r="J3131" s="13">
        <v>250000.0</v>
      </c>
      <c r="K3131" s="9" t="s">
        <v>3369</v>
      </c>
      <c r="L3131" s="13">
        <v>4.0</v>
      </c>
      <c r="M3131" s="9" t="s">
        <v>3374</v>
      </c>
      <c r="N3131" s="13">
        <v>227090.0</v>
      </c>
      <c r="O3131" s="34"/>
    </row>
    <row r="3132">
      <c r="A3132" s="13">
        <v>210047.0</v>
      </c>
      <c r="B3132" s="9" t="s">
        <v>6856</v>
      </c>
      <c r="C3132" s="14">
        <v>42431.0</v>
      </c>
      <c r="D3132" s="9" t="s">
        <v>91</v>
      </c>
      <c r="E3132" s="9" t="s">
        <v>243</v>
      </c>
      <c r="F3132" s="9" t="s">
        <v>847</v>
      </c>
      <c r="G3132" s="13">
        <v>2011.0</v>
      </c>
      <c r="H3132" s="13">
        <v>18778.0</v>
      </c>
      <c r="I3132" s="13">
        <v>1.0</v>
      </c>
      <c r="J3132" s="13">
        <v>425000.0</v>
      </c>
      <c r="K3132" s="9" t="s">
        <v>3387</v>
      </c>
      <c r="L3132" s="13">
        <v>3.2</v>
      </c>
      <c r="M3132" s="9" t="s">
        <v>3370</v>
      </c>
      <c r="O3132" s="13">
        <v>375500.0</v>
      </c>
    </row>
    <row r="3133">
      <c r="A3133" s="13">
        <v>105465.0</v>
      </c>
      <c r="B3133" s="9" t="s">
        <v>6857</v>
      </c>
      <c r="C3133" s="14">
        <v>42376.0</v>
      </c>
      <c r="D3133" s="9" t="s">
        <v>25</v>
      </c>
      <c r="E3133" s="9" t="s">
        <v>50</v>
      </c>
      <c r="F3133" s="9" t="s">
        <v>4208</v>
      </c>
      <c r="G3133" s="13">
        <v>2012.0</v>
      </c>
      <c r="H3133" s="13">
        <v>32962.0</v>
      </c>
      <c r="I3133" s="13">
        <v>1.0</v>
      </c>
      <c r="J3133" s="13">
        <v>1150000.0</v>
      </c>
      <c r="K3133" s="9" t="s">
        <v>3383</v>
      </c>
      <c r="L3133" s="13">
        <v>3.9</v>
      </c>
      <c r="M3133" s="9" t="s">
        <v>3370</v>
      </c>
      <c r="O3133" s="13">
        <v>1201000.0</v>
      </c>
    </row>
    <row r="3134">
      <c r="A3134" s="13">
        <v>216723.0</v>
      </c>
      <c r="B3134" s="9" t="s">
        <v>6858</v>
      </c>
      <c r="C3134" s="14">
        <v>42438.0</v>
      </c>
      <c r="D3134" s="9" t="s">
        <v>25</v>
      </c>
      <c r="E3134" s="9" t="s">
        <v>119</v>
      </c>
      <c r="F3134" s="9" t="s">
        <v>3931</v>
      </c>
      <c r="G3134" s="13">
        <v>2010.0</v>
      </c>
      <c r="H3134" s="13">
        <v>32716.0</v>
      </c>
      <c r="I3134" s="13">
        <v>1.0</v>
      </c>
      <c r="J3134" s="13">
        <v>420000.0</v>
      </c>
      <c r="K3134" s="9" t="s">
        <v>3369</v>
      </c>
      <c r="L3134" s="13">
        <v>3.6</v>
      </c>
      <c r="M3134" s="9" t="s">
        <v>3370</v>
      </c>
      <c r="O3134" s="13">
        <v>388300.0</v>
      </c>
    </row>
    <row r="3135">
      <c r="A3135" s="13">
        <v>94382.0</v>
      </c>
      <c r="B3135" s="9" t="s">
        <v>6859</v>
      </c>
      <c r="C3135" s="14">
        <v>42349.0</v>
      </c>
      <c r="D3135" s="9" t="s">
        <v>25</v>
      </c>
      <c r="E3135" s="9" t="s">
        <v>26</v>
      </c>
      <c r="F3135" s="9" t="s">
        <v>5325</v>
      </c>
      <c r="G3135" s="13">
        <v>2008.0</v>
      </c>
      <c r="H3135" s="13">
        <v>81875.0</v>
      </c>
      <c r="I3135" s="13">
        <v>2.0</v>
      </c>
      <c r="J3135" s="13">
        <v>550000.0</v>
      </c>
      <c r="K3135" s="9" t="s">
        <v>3369</v>
      </c>
      <c r="L3135" s="13">
        <v>3.3</v>
      </c>
      <c r="M3135" s="9" t="s">
        <v>3370</v>
      </c>
      <c r="O3135" s="34"/>
    </row>
    <row r="3136">
      <c r="A3136" s="13">
        <v>19811.0</v>
      </c>
      <c r="B3136" s="9" t="s">
        <v>6860</v>
      </c>
      <c r="C3136" s="14">
        <v>42282.0</v>
      </c>
      <c r="D3136" s="9" t="s">
        <v>91</v>
      </c>
      <c r="E3136" s="9" t="s">
        <v>92</v>
      </c>
      <c r="F3136" s="9" t="s">
        <v>177</v>
      </c>
      <c r="G3136" s="13">
        <v>2014.0</v>
      </c>
      <c r="H3136" s="13">
        <v>7425.0</v>
      </c>
      <c r="I3136" s="13">
        <v>1.0</v>
      </c>
      <c r="J3136" s="13">
        <v>860000.0</v>
      </c>
      <c r="K3136" s="9" t="s">
        <v>3369</v>
      </c>
      <c r="L3136" s="13">
        <v>4.5</v>
      </c>
      <c r="M3136" s="9" t="s">
        <v>3374</v>
      </c>
      <c r="O3136" s="34"/>
    </row>
    <row r="3137">
      <c r="A3137" s="13">
        <v>19585.0</v>
      </c>
      <c r="B3137" s="9" t="s">
        <v>6861</v>
      </c>
      <c r="C3137" s="14">
        <v>42277.0</v>
      </c>
      <c r="D3137" s="9" t="s">
        <v>64</v>
      </c>
      <c r="E3137" s="9" t="s">
        <v>174</v>
      </c>
      <c r="F3137" s="9" t="s">
        <v>175</v>
      </c>
      <c r="G3137" s="13">
        <v>2011.0</v>
      </c>
      <c r="H3137" s="13">
        <v>64861.0</v>
      </c>
      <c r="I3137" s="13">
        <v>2.0</v>
      </c>
      <c r="J3137" s="13">
        <v>590000.0</v>
      </c>
      <c r="K3137" s="9" t="s">
        <v>3407</v>
      </c>
      <c r="L3137" s="13">
        <v>3.7</v>
      </c>
      <c r="M3137" s="9" t="s">
        <v>3374</v>
      </c>
      <c r="O3137" s="13">
        <v>594360.0</v>
      </c>
    </row>
    <row r="3138">
      <c r="A3138" s="13">
        <v>79873.0</v>
      </c>
      <c r="B3138" s="9" t="s">
        <v>6862</v>
      </c>
      <c r="C3138" s="14">
        <v>42338.0</v>
      </c>
      <c r="D3138" s="9" t="s">
        <v>91</v>
      </c>
      <c r="E3138" s="9" t="s">
        <v>1826</v>
      </c>
      <c r="F3138" s="9" t="s">
        <v>1120</v>
      </c>
      <c r="G3138" s="13">
        <v>2005.0</v>
      </c>
      <c r="H3138" s="13">
        <v>50227.0</v>
      </c>
      <c r="I3138" s="13">
        <v>1.0</v>
      </c>
      <c r="J3138" s="13">
        <v>200000.0</v>
      </c>
      <c r="K3138" s="9" t="s">
        <v>3369</v>
      </c>
      <c r="L3138" s="13">
        <v>2.4</v>
      </c>
      <c r="M3138" s="9" t="s">
        <v>3370</v>
      </c>
      <c r="N3138" s="13">
        <v>141564.0</v>
      </c>
      <c r="O3138" s="13">
        <v>134300.0</v>
      </c>
    </row>
    <row r="3139">
      <c r="A3139" s="13">
        <v>138245.0</v>
      </c>
      <c r="B3139" s="9" t="s">
        <v>6863</v>
      </c>
      <c r="C3139" s="14">
        <v>42424.0</v>
      </c>
      <c r="D3139" s="9" t="s">
        <v>77</v>
      </c>
      <c r="E3139" s="9" t="s">
        <v>1289</v>
      </c>
      <c r="F3139" s="9" t="s">
        <v>1319</v>
      </c>
      <c r="G3139" s="13">
        <v>2008.0</v>
      </c>
      <c r="H3139" s="13">
        <v>99598.0</v>
      </c>
      <c r="I3139" s="13">
        <v>2.0</v>
      </c>
      <c r="J3139" s="13">
        <v>400000.0</v>
      </c>
      <c r="K3139" s="9" t="s">
        <v>3369</v>
      </c>
      <c r="L3139" s="13">
        <v>3.4</v>
      </c>
      <c r="M3139" s="9" t="s">
        <v>3372</v>
      </c>
    </row>
    <row r="3140">
      <c r="A3140" s="13">
        <v>111287.0</v>
      </c>
      <c r="B3140" s="9" t="s">
        <v>6864</v>
      </c>
      <c r="C3140" s="14">
        <v>42381.0</v>
      </c>
      <c r="D3140" s="9" t="s">
        <v>91</v>
      </c>
      <c r="E3140" s="9" t="s">
        <v>92</v>
      </c>
      <c r="F3140" s="9" t="s">
        <v>2764</v>
      </c>
      <c r="G3140" s="13">
        <v>2009.0</v>
      </c>
      <c r="H3140" s="13">
        <v>80494.0</v>
      </c>
      <c r="I3140" s="13">
        <v>2.0</v>
      </c>
      <c r="J3140" s="13">
        <v>410000.0</v>
      </c>
      <c r="K3140" s="9" t="s">
        <v>3369</v>
      </c>
      <c r="L3140" s="13">
        <v>3.6</v>
      </c>
      <c r="M3140" s="9" t="s">
        <v>3370</v>
      </c>
      <c r="O3140" s="13">
        <v>342180.0</v>
      </c>
    </row>
    <row r="3141">
      <c r="A3141" s="13">
        <v>131917.0</v>
      </c>
      <c r="B3141" s="9" t="s">
        <v>6865</v>
      </c>
      <c r="C3141" s="14">
        <v>42416.0</v>
      </c>
      <c r="D3141" s="9" t="s">
        <v>32</v>
      </c>
      <c r="E3141" s="9" t="s">
        <v>33</v>
      </c>
      <c r="F3141" s="9" t="s">
        <v>34</v>
      </c>
      <c r="G3141" s="13">
        <v>2011.0</v>
      </c>
      <c r="H3141" s="13">
        <v>49977.0</v>
      </c>
      <c r="I3141" s="13">
        <v>1.0</v>
      </c>
      <c r="J3141" s="13">
        <v>1175000.0</v>
      </c>
      <c r="K3141" s="9" t="s">
        <v>3369</v>
      </c>
      <c r="L3141" s="13">
        <v>4.0</v>
      </c>
      <c r="M3141" s="9" t="s">
        <v>3370</v>
      </c>
      <c r="O3141" s="13">
        <v>988500.0</v>
      </c>
    </row>
    <row r="3142">
      <c r="A3142" s="13">
        <v>93972.0</v>
      </c>
      <c r="B3142" s="35" t="s">
        <v>6866</v>
      </c>
      <c r="C3142" s="14">
        <v>42345.0</v>
      </c>
      <c r="D3142" s="9" t="s">
        <v>77</v>
      </c>
      <c r="E3142" s="9" t="s">
        <v>1289</v>
      </c>
      <c r="F3142" s="9" t="s">
        <v>6286</v>
      </c>
      <c r="G3142" s="13">
        <v>2010.0</v>
      </c>
      <c r="H3142" s="13">
        <v>60150.0</v>
      </c>
      <c r="I3142" s="13">
        <v>1.0</v>
      </c>
      <c r="J3142" s="13">
        <v>400000.0</v>
      </c>
      <c r="K3142" s="9" t="s">
        <v>3369</v>
      </c>
      <c r="L3142" s="13">
        <v>3.5</v>
      </c>
      <c r="M3142" s="9" t="s">
        <v>3372</v>
      </c>
      <c r="O3142" s="13">
        <v>287000.0</v>
      </c>
    </row>
    <row r="3143">
      <c r="A3143" s="13">
        <v>17165.0</v>
      </c>
      <c r="B3143" s="9" t="s">
        <v>6867</v>
      </c>
      <c r="C3143" s="14">
        <v>42230.0</v>
      </c>
      <c r="D3143" s="9" t="s">
        <v>13</v>
      </c>
      <c r="E3143" s="9" t="s">
        <v>30</v>
      </c>
      <c r="F3143" s="9" t="s">
        <v>6868</v>
      </c>
      <c r="G3143" s="13">
        <v>2007.0</v>
      </c>
      <c r="H3143" s="13">
        <v>93753.0</v>
      </c>
      <c r="I3143" s="13">
        <v>2.0</v>
      </c>
      <c r="J3143" s="13">
        <v>750000.0</v>
      </c>
      <c r="K3143" s="9" t="s">
        <v>3369</v>
      </c>
      <c r="L3143" s="13">
        <v>2.6</v>
      </c>
      <c r="M3143" s="9" t="s">
        <v>3374</v>
      </c>
      <c r="O3143" s="13">
        <v>381690.0</v>
      </c>
    </row>
    <row r="3144">
      <c r="A3144" s="13">
        <v>50052.0</v>
      </c>
      <c r="B3144" s="9" t="s">
        <v>6869</v>
      </c>
      <c r="C3144" s="14">
        <v>42339.0</v>
      </c>
      <c r="D3144" s="9" t="s">
        <v>61</v>
      </c>
      <c r="E3144" s="9" t="s">
        <v>652</v>
      </c>
      <c r="F3144" s="9" t="s">
        <v>1233</v>
      </c>
      <c r="G3144" s="13">
        <v>2014.0</v>
      </c>
      <c r="H3144" s="13">
        <v>6282.0</v>
      </c>
      <c r="I3144" s="13">
        <v>1.0</v>
      </c>
      <c r="J3144" s="13">
        <v>455000.0</v>
      </c>
      <c r="K3144" s="9" t="s">
        <v>3369</v>
      </c>
      <c r="L3144" s="13">
        <v>4.7</v>
      </c>
      <c r="M3144" s="9" t="s">
        <v>3370</v>
      </c>
      <c r="O3144" s="34"/>
    </row>
    <row r="3145">
      <c r="A3145" s="13">
        <v>116926.0</v>
      </c>
      <c r="B3145" s="9" t="s">
        <v>6870</v>
      </c>
      <c r="C3145" s="14">
        <v>42392.0</v>
      </c>
      <c r="D3145" s="9" t="s">
        <v>273</v>
      </c>
      <c r="E3145" s="9" t="s">
        <v>2225</v>
      </c>
      <c r="F3145" s="9" t="s">
        <v>226</v>
      </c>
      <c r="G3145" s="13">
        <v>2012.0</v>
      </c>
      <c r="H3145" s="13">
        <v>47304.0</v>
      </c>
      <c r="I3145" s="13">
        <v>1.0</v>
      </c>
      <c r="J3145" s="13">
        <v>120000.0</v>
      </c>
      <c r="K3145" s="9" t="s">
        <v>3385</v>
      </c>
      <c r="L3145" s="13">
        <v>3.5</v>
      </c>
      <c r="M3145" s="9" t="s">
        <v>3372</v>
      </c>
      <c r="N3145" s="13">
        <v>87798.0</v>
      </c>
      <c r="O3145" s="13">
        <v>114600.0</v>
      </c>
    </row>
    <row r="3146">
      <c r="A3146" s="13">
        <v>117342.0</v>
      </c>
      <c r="B3146" s="9" t="s">
        <v>6871</v>
      </c>
      <c r="C3146" s="14">
        <v>42398.0</v>
      </c>
      <c r="D3146" s="9" t="s">
        <v>77</v>
      </c>
      <c r="E3146" s="9" t="s">
        <v>1289</v>
      </c>
      <c r="F3146" s="9" t="s">
        <v>5632</v>
      </c>
      <c r="G3146" s="13">
        <v>2007.0</v>
      </c>
      <c r="H3146" s="13">
        <v>72035.0</v>
      </c>
      <c r="I3146" s="13">
        <v>3.0</v>
      </c>
      <c r="J3146" s="13">
        <v>245000.0</v>
      </c>
      <c r="K3146" s="9" t="s">
        <v>3383</v>
      </c>
      <c r="L3146" s="13">
        <v>2.9</v>
      </c>
      <c r="M3146" s="9" t="s">
        <v>3370</v>
      </c>
      <c r="O3146" s="13">
        <v>160565.0</v>
      </c>
    </row>
    <row r="3147">
      <c r="A3147" s="13">
        <v>90144.0</v>
      </c>
      <c r="B3147" s="9" t="s">
        <v>6872</v>
      </c>
      <c r="C3147" s="14">
        <v>42341.0</v>
      </c>
      <c r="D3147" s="9" t="s">
        <v>91</v>
      </c>
      <c r="E3147" s="9" t="s">
        <v>1726</v>
      </c>
      <c r="F3147" s="9" t="s">
        <v>2223</v>
      </c>
      <c r="G3147" s="13">
        <v>2009.0</v>
      </c>
      <c r="H3147" s="13">
        <v>39465.0</v>
      </c>
      <c r="I3147" s="13">
        <v>1.0</v>
      </c>
      <c r="J3147" s="13">
        <v>220000.0</v>
      </c>
      <c r="K3147" s="9" t="s">
        <v>3385</v>
      </c>
      <c r="L3147" s="13">
        <v>3.4</v>
      </c>
      <c r="M3147" s="9" t="s">
        <v>3374</v>
      </c>
      <c r="O3147" s="13">
        <v>214400.0</v>
      </c>
    </row>
    <row r="3148">
      <c r="A3148" s="13">
        <v>113433.0</v>
      </c>
      <c r="B3148" s="9" t="s">
        <v>6873</v>
      </c>
      <c r="C3148" s="14">
        <v>42387.0</v>
      </c>
      <c r="D3148" s="9" t="s">
        <v>61</v>
      </c>
      <c r="E3148" s="9" t="s">
        <v>652</v>
      </c>
      <c r="F3148" s="9" t="s">
        <v>1844</v>
      </c>
      <c r="G3148" s="13">
        <v>2007.0</v>
      </c>
      <c r="H3148" s="13">
        <v>69721.0</v>
      </c>
      <c r="I3148" s="13">
        <v>1.0</v>
      </c>
      <c r="J3148" s="13">
        <v>200000.0</v>
      </c>
      <c r="K3148" s="9" t="s">
        <v>3385</v>
      </c>
      <c r="L3148" s="13">
        <v>2.8</v>
      </c>
      <c r="M3148" s="9" t="s">
        <v>3370</v>
      </c>
      <c r="N3148" s="13">
        <v>204290.0</v>
      </c>
      <c r="O3148" s="34"/>
    </row>
    <row r="3149">
      <c r="A3149" s="13">
        <v>105463.0</v>
      </c>
      <c r="B3149" s="9" t="s">
        <v>6874</v>
      </c>
      <c r="C3149" s="14">
        <v>42369.0</v>
      </c>
      <c r="D3149" s="9" t="s">
        <v>61</v>
      </c>
      <c r="E3149" s="9" t="s">
        <v>1211</v>
      </c>
      <c r="F3149" s="9" t="s">
        <v>306</v>
      </c>
      <c r="G3149" s="13">
        <v>2011.0</v>
      </c>
      <c r="H3149" s="13">
        <v>38509.0</v>
      </c>
      <c r="I3149" s="13">
        <v>1.0</v>
      </c>
      <c r="J3149" s="13">
        <v>320000.0</v>
      </c>
      <c r="K3149" s="9" t="s">
        <v>3369</v>
      </c>
      <c r="L3149" s="13">
        <v>4.0</v>
      </c>
      <c r="M3149" s="9" t="s">
        <v>3372</v>
      </c>
      <c r="N3149" s="13">
        <v>253820.0</v>
      </c>
      <c r="O3149" s="13">
        <v>232600.0</v>
      </c>
    </row>
    <row r="3150">
      <c r="A3150" s="13">
        <v>69178.0</v>
      </c>
      <c r="B3150" s="9" t="s">
        <v>6875</v>
      </c>
      <c r="C3150" s="14">
        <v>42317.0</v>
      </c>
      <c r="D3150" s="9" t="s">
        <v>61</v>
      </c>
      <c r="E3150" s="9" t="s">
        <v>240</v>
      </c>
      <c r="F3150" s="9" t="s">
        <v>172</v>
      </c>
      <c r="G3150" s="13">
        <v>2012.0</v>
      </c>
      <c r="H3150" s="13">
        <v>84293.0</v>
      </c>
      <c r="I3150" s="13">
        <v>1.0</v>
      </c>
      <c r="J3150" s="13">
        <v>575000.0</v>
      </c>
      <c r="K3150" s="9" t="s">
        <v>3407</v>
      </c>
      <c r="L3150" s="13">
        <v>3.6</v>
      </c>
      <c r="M3150" s="9" t="s">
        <v>3374</v>
      </c>
      <c r="O3150" s="13">
        <v>560600.0</v>
      </c>
    </row>
    <row r="3151">
      <c r="A3151" s="13">
        <v>87416.0</v>
      </c>
      <c r="B3151" s="9" t="s">
        <v>6876</v>
      </c>
      <c r="C3151" s="14">
        <v>42338.0</v>
      </c>
      <c r="D3151" s="9" t="s">
        <v>273</v>
      </c>
      <c r="E3151" s="9" t="s">
        <v>2241</v>
      </c>
      <c r="F3151" s="9" t="s">
        <v>2191</v>
      </c>
      <c r="G3151" s="13">
        <v>2009.0</v>
      </c>
      <c r="H3151" s="13">
        <v>64815.0</v>
      </c>
      <c r="I3151" s="13">
        <v>1.0</v>
      </c>
      <c r="J3151" s="13">
        <v>240000.0</v>
      </c>
      <c r="K3151" s="9" t="s">
        <v>3369</v>
      </c>
      <c r="L3151" s="13">
        <v>3.6</v>
      </c>
      <c r="M3151" s="9" t="s">
        <v>3418</v>
      </c>
      <c r="O3151" s="13">
        <v>188100.0</v>
      </c>
    </row>
    <row r="3152">
      <c r="A3152" s="13">
        <v>117571.0</v>
      </c>
      <c r="B3152" s="9" t="s">
        <v>6877</v>
      </c>
      <c r="C3152" s="14">
        <v>42393.0</v>
      </c>
      <c r="D3152" s="9" t="s">
        <v>61</v>
      </c>
      <c r="E3152" s="9" t="s">
        <v>443</v>
      </c>
      <c r="F3152" s="9" t="s">
        <v>1517</v>
      </c>
      <c r="G3152" s="13">
        <v>2010.0</v>
      </c>
      <c r="H3152" s="13">
        <v>87622.0</v>
      </c>
      <c r="I3152" s="13">
        <v>1.0</v>
      </c>
      <c r="J3152" s="13">
        <v>345000.0</v>
      </c>
      <c r="K3152" s="9" t="s">
        <v>3369</v>
      </c>
      <c r="L3152" s="13">
        <v>2.4</v>
      </c>
      <c r="M3152" s="9" t="s">
        <v>3370</v>
      </c>
      <c r="O3152" s="13">
        <v>268900.0</v>
      </c>
    </row>
    <row r="3153">
      <c r="A3153" s="13">
        <v>215793.0</v>
      </c>
      <c r="B3153" s="9" t="s">
        <v>6878</v>
      </c>
      <c r="C3153" s="14">
        <v>42435.0</v>
      </c>
      <c r="D3153" s="9" t="s">
        <v>91</v>
      </c>
      <c r="E3153" s="9" t="s">
        <v>1442</v>
      </c>
      <c r="F3153" s="9" t="s">
        <v>1443</v>
      </c>
      <c r="G3153" s="13">
        <v>2008.0</v>
      </c>
      <c r="H3153" s="13">
        <v>54118.0</v>
      </c>
      <c r="I3153" s="13">
        <v>1.0</v>
      </c>
      <c r="J3153" s="13">
        <v>250000.0</v>
      </c>
      <c r="K3153" s="9" t="s">
        <v>3369</v>
      </c>
      <c r="L3153" s="13">
        <v>3.0</v>
      </c>
      <c r="M3153" s="9" t="s">
        <v>3370</v>
      </c>
      <c r="N3153" s="13">
        <v>225634.0</v>
      </c>
      <c r="O3153" s="13">
        <v>196900.0</v>
      </c>
    </row>
    <row r="3154">
      <c r="A3154" s="13">
        <v>114099.0</v>
      </c>
      <c r="B3154" s="9" t="s">
        <v>6879</v>
      </c>
      <c r="C3154" s="14">
        <v>42389.0</v>
      </c>
      <c r="D3154" s="9" t="s">
        <v>77</v>
      </c>
      <c r="E3154" s="9" t="s">
        <v>623</v>
      </c>
      <c r="F3154" s="9" t="s">
        <v>1431</v>
      </c>
      <c r="G3154" s="13">
        <v>2010.0</v>
      </c>
      <c r="H3154" s="13">
        <v>33795.0</v>
      </c>
      <c r="I3154" s="13">
        <v>1.0</v>
      </c>
      <c r="J3154" s="13">
        <v>310000.0</v>
      </c>
      <c r="K3154" s="9" t="s">
        <v>3369</v>
      </c>
      <c r="L3154" s="13">
        <v>3.4</v>
      </c>
      <c r="M3154" s="9" t="s">
        <v>3370</v>
      </c>
      <c r="O3154" s="13">
        <v>254700.0</v>
      </c>
    </row>
    <row r="3155">
      <c r="A3155" s="13">
        <v>100341.0</v>
      </c>
      <c r="B3155" s="9" t="s">
        <v>6880</v>
      </c>
      <c r="C3155" s="14">
        <v>42357.0</v>
      </c>
      <c r="D3155" s="9" t="s">
        <v>61</v>
      </c>
      <c r="E3155" s="9" t="s">
        <v>1588</v>
      </c>
      <c r="F3155" s="9" t="s">
        <v>1835</v>
      </c>
      <c r="G3155" s="13">
        <v>2010.0</v>
      </c>
      <c r="H3155" s="13">
        <v>49687.0</v>
      </c>
      <c r="I3155" s="13">
        <v>2.0</v>
      </c>
      <c r="J3155" s="13">
        <v>240000.0</v>
      </c>
      <c r="K3155" s="9" t="s">
        <v>3369</v>
      </c>
      <c r="L3155" s="13">
        <v>3.1</v>
      </c>
      <c r="M3155" s="9" t="s">
        <v>3374</v>
      </c>
      <c r="O3155" s="13">
        <v>227250.0</v>
      </c>
    </row>
    <row r="3156">
      <c r="A3156" s="13">
        <v>107773.0</v>
      </c>
      <c r="B3156" s="9" t="s">
        <v>6881</v>
      </c>
      <c r="C3156" s="14">
        <v>42373.0</v>
      </c>
      <c r="D3156" s="9" t="s">
        <v>61</v>
      </c>
      <c r="E3156" s="13">
        <v>800.0</v>
      </c>
      <c r="F3156" s="9" t="s">
        <v>2744</v>
      </c>
      <c r="G3156" s="13">
        <v>2004.0</v>
      </c>
      <c r="H3156" s="13">
        <v>68576.0</v>
      </c>
      <c r="I3156" s="13">
        <v>3.0</v>
      </c>
      <c r="J3156" s="13">
        <v>95000.0</v>
      </c>
      <c r="K3156" s="34"/>
      <c r="L3156" s="13">
        <v>2.5</v>
      </c>
      <c r="M3156" s="9" t="s">
        <v>3370</v>
      </c>
      <c r="N3156" s="13">
        <v>83562.0</v>
      </c>
      <c r="O3156" s="34"/>
    </row>
    <row r="3157">
      <c r="A3157" s="13">
        <v>67906.0</v>
      </c>
      <c r="B3157" s="9" t="s">
        <v>6882</v>
      </c>
      <c r="C3157" s="14">
        <v>42315.0</v>
      </c>
      <c r="D3157" s="9" t="s">
        <v>91</v>
      </c>
      <c r="E3157" s="9" t="s">
        <v>258</v>
      </c>
      <c r="F3157" s="9" t="s">
        <v>389</v>
      </c>
      <c r="G3157" s="13">
        <v>2015.0</v>
      </c>
      <c r="H3157" s="13">
        <v>5722.0</v>
      </c>
      <c r="I3157" s="13">
        <v>1.0</v>
      </c>
      <c r="J3157" s="13">
        <v>640000.0</v>
      </c>
      <c r="K3157" s="34"/>
      <c r="L3157" s="13">
        <v>4.9</v>
      </c>
      <c r="M3157" s="9" t="s">
        <v>3374</v>
      </c>
      <c r="O3157" s="34"/>
    </row>
    <row r="3158">
      <c r="A3158" s="34"/>
      <c r="B3158" s="9" t="s">
        <v>6883</v>
      </c>
      <c r="C3158" s="14">
        <v>42333.0</v>
      </c>
      <c r="D3158" s="9" t="s">
        <v>25</v>
      </c>
      <c r="E3158" s="9" t="s">
        <v>6369</v>
      </c>
      <c r="F3158" s="9" t="s">
        <v>6884</v>
      </c>
      <c r="G3158" s="13">
        <v>2011.0</v>
      </c>
      <c r="H3158" s="13">
        <v>87297.0</v>
      </c>
      <c r="I3158" s="13">
        <v>1.0</v>
      </c>
      <c r="J3158" s="13">
        <v>1280000.0</v>
      </c>
      <c r="K3158" s="9" t="s">
        <v>3369</v>
      </c>
      <c r="L3158" s="13">
        <v>1.0</v>
      </c>
      <c r="M3158" s="9" t="s">
        <v>3418</v>
      </c>
      <c r="O3158" s="13">
        <v>1230100.0</v>
      </c>
    </row>
    <row r="3159">
      <c r="A3159" s="13">
        <v>115975.0</v>
      </c>
      <c r="B3159" s="9" t="s">
        <v>6885</v>
      </c>
      <c r="C3159" s="14">
        <v>42390.0</v>
      </c>
      <c r="D3159" s="9" t="s">
        <v>32</v>
      </c>
      <c r="E3159" s="9" t="s">
        <v>33</v>
      </c>
      <c r="F3159" s="9" t="s">
        <v>39</v>
      </c>
      <c r="G3159" s="13">
        <v>2014.0</v>
      </c>
      <c r="H3159" s="13">
        <v>47112.0</v>
      </c>
      <c r="I3159" s="13">
        <v>1.0</v>
      </c>
      <c r="J3159" s="13">
        <v>1400000.0</v>
      </c>
      <c r="K3159" s="9" t="s">
        <v>3383</v>
      </c>
      <c r="L3159" s="13">
        <v>4.0</v>
      </c>
      <c r="M3159" s="9" t="s">
        <v>3372</v>
      </c>
      <c r="O3159" s="13">
        <v>1160100.0</v>
      </c>
    </row>
    <row r="3160">
      <c r="A3160" s="13">
        <v>220112.0</v>
      </c>
      <c r="B3160" s="9" t="s">
        <v>6886</v>
      </c>
      <c r="C3160" s="14">
        <v>42444.0</v>
      </c>
      <c r="D3160" s="9" t="s">
        <v>91</v>
      </c>
      <c r="E3160" s="9" t="s">
        <v>1442</v>
      </c>
      <c r="F3160" s="9" t="s">
        <v>2309</v>
      </c>
      <c r="G3160" s="13">
        <v>2004.0</v>
      </c>
      <c r="H3160" s="13">
        <v>54223.0</v>
      </c>
      <c r="I3160" s="13">
        <v>2.0</v>
      </c>
      <c r="J3160" s="13">
        <v>185000.0</v>
      </c>
      <c r="K3160" s="9" t="s">
        <v>3383</v>
      </c>
      <c r="L3160" s="13">
        <v>2.2</v>
      </c>
      <c r="M3160" s="9" t="s">
        <v>3372</v>
      </c>
      <c r="O3160" s="13">
        <v>101610.0</v>
      </c>
    </row>
    <row r="3161">
      <c r="A3161" s="13">
        <v>64306.0</v>
      </c>
      <c r="B3161" s="9" t="s">
        <v>6887</v>
      </c>
      <c r="C3161" s="14">
        <v>42317.0</v>
      </c>
      <c r="D3161" s="9" t="s">
        <v>77</v>
      </c>
      <c r="E3161" s="9" t="s">
        <v>623</v>
      </c>
      <c r="F3161" s="9" t="s">
        <v>1431</v>
      </c>
      <c r="G3161" s="13">
        <v>2010.0</v>
      </c>
      <c r="H3161" s="13">
        <v>31091.0</v>
      </c>
      <c r="I3161" s="13">
        <v>2.0</v>
      </c>
      <c r="J3161" s="13">
        <v>325000.0</v>
      </c>
      <c r="K3161" s="9" t="s">
        <v>3385</v>
      </c>
      <c r="L3161" s="13">
        <v>3.8</v>
      </c>
      <c r="M3161" s="9" t="s">
        <v>3418</v>
      </c>
      <c r="O3161" s="13">
        <v>229230.0</v>
      </c>
    </row>
    <row r="3162">
      <c r="A3162" s="13">
        <v>21907.0</v>
      </c>
      <c r="B3162" s="9" t="s">
        <v>6888</v>
      </c>
      <c r="C3162" s="14">
        <v>42296.0</v>
      </c>
      <c r="D3162" s="9" t="s">
        <v>32</v>
      </c>
      <c r="E3162" s="9" t="s">
        <v>155</v>
      </c>
      <c r="F3162" s="9" t="s">
        <v>6889</v>
      </c>
      <c r="G3162" s="13">
        <v>2012.0</v>
      </c>
      <c r="H3162" s="13">
        <v>26219.0</v>
      </c>
      <c r="I3162" s="13">
        <v>1.0</v>
      </c>
      <c r="J3162" s="13">
        <v>950000.0</v>
      </c>
      <c r="K3162" s="9" t="s">
        <v>3387</v>
      </c>
      <c r="L3162" s="13">
        <v>4.3</v>
      </c>
      <c r="M3162" s="9" t="s">
        <v>3370</v>
      </c>
      <c r="O3162" s="13">
        <v>1049100.0</v>
      </c>
    </row>
    <row r="3163">
      <c r="A3163" s="13">
        <v>105865.0</v>
      </c>
      <c r="B3163" s="9" t="s">
        <v>6890</v>
      </c>
      <c r="C3163" s="14">
        <v>42369.0</v>
      </c>
      <c r="D3163" s="9" t="s">
        <v>61</v>
      </c>
      <c r="E3163" s="9" t="s">
        <v>1211</v>
      </c>
      <c r="F3163" s="9" t="s">
        <v>306</v>
      </c>
      <c r="G3163" s="13">
        <v>2011.0</v>
      </c>
      <c r="H3163" s="13">
        <v>38015.0</v>
      </c>
      <c r="I3163" s="13">
        <v>1.0</v>
      </c>
      <c r="J3163" s="13">
        <v>310000.0</v>
      </c>
      <c r="K3163" s="34"/>
      <c r="L3163" s="13">
        <v>4.1</v>
      </c>
      <c r="M3163" s="9" t="s">
        <v>3374</v>
      </c>
      <c r="N3163" s="13">
        <v>253820.0</v>
      </c>
      <c r="O3163" s="13">
        <v>232600.0</v>
      </c>
    </row>
    <row r="3164">
      <c r="A3164" s="13">
        <v>79931.0</v>
      </c>
      <c r="B3164" s="9" t="s">
        <v>6891</v>
      </c>
      <c r="C3164" s="14">
        <v>42332.0</v>
      </c>
      <c r="D3164" s="9" t="s">
        <v>61</v>
      </c>
      <c r="E3164" s="9" t="s">
        <v>202</v>
      </c>
      <c r="F3164" s="9" t="s">
        <v>252</v>
      </c>
      <c r="G3164" s="13">
        <v>2010.0</v>
      </c>
      <c r="H3164" s="13">
        <v>115614.0</v>
      </c>
      <c r="I3164" s="13">
        <v>1.0</v>
      </c>
      <c r="J3164" s="13">
        <v>400000.0</v>
      </c>
      <c r="K3164" s="9" t="s">
        <v>3369</v>
      </c>
      <c r="L3164" s="13">
        <v>3.4</v>
      </c>
      <c r="M3164" s="9" t="s">
        <v>3374</v>
      </c>
      <c r="N3164" s="13">
        <v>351464.0</v>
      </c>
      <c r="O3164" s="13">
        <v>399900.0</v>
      </c>
    </row>
    <row r="3165">
      <c r="A3165" s="13">
        <v>122098.0</v>
      </c>
      <c r="B3165" s="9" t="s">
        <v>6892</v>
      </c>
      <c r="C3165" s="14">
        <v>42407.0</v>
      </c>
      <c r="D3165" s="9" t="s">
        <v>77</v>
      </c>
      <c r="E3165" s="9" t="s">
        <v>623</v>
      </c>
      <c r="F3165" s="9" t="s">
        <v>600</v>
      </c>
      <c r="G3165" s="13">
        <v>2012.0</v>
      </c>
      <c r="H3165" s="13">
        <v>22949.0</v>
      </c>
      <c r="I3165" s="13">
        <v>1.0</v>
      </c>
      <c r="J3165" s="13">
        <v>390000.0</v>
      </c>
      <c r="K3165" s="9" t="s">
        <v>3376</v>
      </c>
      <c r="L3165" s="13">
        <v>4.0</v>
      </c>
      <c r="M3165" s="9" t="s">
        <v>3370</v>
      </c>
      <c r="O3165" s="13">
        <v>382200.0</v>
      </c>
    </row>
    <row r="3166">
      <c r="A3166" s="13">
        <v>132272.0</v>
      </c>
      <c r="B3166" s="9" t="s">
        <v>6893</v>
      </c>
      <c r="C3166" s="14">
        <v>42415.0</v>
      </c>
      <c r="D3166" s="9" t="s">
        <v>61</v>
      </c>
      <c r="E3166" s="9" t="s">
        <v>202</v>
      </c>
      <c r="F3166" s="9" t="s">
        <v>172</v>
      </c>
      <c r="G3166" s="13">
        <v>2010.0</v>
      </c>
      <c r="H3166" s="13">
        <v>31414.0</v>
      </c>
      <c r="I3166" s="13">
        <v>1.0</v>
      </c>
      <c r="J3166" s="13">
        <v>540000.0</v>
      </c>
      <c r="K3166" s="9" t="s">
        <v>3369</v>
      </c>
      <c r="L3166" s="13">
        <v>3.5</v>
      </c>
      <c r="M3166" s="9" t="s">
        <v>3370</v>
      </c>
      <c r="N3166" s="13">
        <v>419449.0</v>
      </c>
      <c r="O3166" s="13">
        <v>398800.0</v>
      </c>
    </row>
    <row r="3167">
      <c r="A3167" s="13">
        <v>98829.0</v>
      </c>
      <c r="B3167" s="9" t="s">
        <v>6894</v>
      </c>
      <c r="C3167" s="14">
        <v>42354.0</v>
      </c>
      <c r="D3167" s="9" t="s">
        <v>273</v>
      </c>
      <c r="E3167" s="9" t="s">
        <v>1346</v>
      </c>
      <c r="F3167" s="9" t="s">
        <v>1347</v>
      </c>
      <c r="G3167" s="13">
        <v>2012.0</v>
      </c>
      <c r="H3167" s="13">
        <v>47295.0</v>
      </c>
      <c r="I3167" s="13">
        <v>1.0</v>
      </c>
      <c r="J3167" s="13">
        <v>375000.0</v>
      </c>
      <c r="K3167" s="9" t="s">
        <v>3369</v>
      </c>
      <c r="L3167" s="13">
        <v>3.5</v>
      </c>
      <c r="M3167" s="9" t="s">
        <v>3370</v>
      </c>
      <c r="O3167" s="34"/>
    </row>
    <row r="3168">
      <c r="A3168" s="13">
        <v>127020.0</v>
      </c>
      <c r="B3168" s="9" t="s">
        <v>6895</v>
      </c>
      <c r="C3168" s="14">
        <v>42415.0</v>
      </c>
      <c r="D3168" s="9" t="s">
        <v>13</v>
      </c>
      <c r="E3168" s="9" t="s">
        <v>2750</v>
      </c>
      <c r="F3168" s="9" t="s">
        <v>2751</v>
      </c>
      <c r="G3168" s="13">
        <v>2005.0</v>
      </c>
      <c r="H3168" s="13">
        <v>95958.0</v>
      </c>
      <c r="I3168" s="13">
        <v>2.0</v>
      </c>
      <c r="J3168" s="13">
        <v>320000.0</v>
      </c>
      <c r="K3168" s="9" t="s">
        <v>3369</v>
      </c>
      <c r="L3168" s="13">
        <v>2.6</v>
      </c>
      <c r="M3168" s="9" t="s">
        <v>3372</v>
      </c>
      <c r="O3168" s="13">
        <v>248760.0</v>
      </c>
    </row>
    <row r="3169">
      <c r="A3169" s="13">
        <v>20741.0</v>
      </c>
      <c r="B3169" s="9" t="s">
        <v>6896</v>
      </c>
      <c r="C3169" s="14">
        <v>42288.0</v>
      </c>
      <c r="D3169" s="9" t="s">
        <v>13</v>
      </c>
      <c r="E3169" s="9" t="s">
        <v>30</v>
      </c>
      <c r="F3169" s="9" t="s">
        <v>2733</v>
      </c>
      <c r="G3169" s="13">
        <v>2010.0</v>
      </c>
      <c r="H3169" s="13">
        <v>57976.0</v>
      </c>
      <c r="I3169" s="13">
        <v>2.0</v>
      </c>
      <c r="J3169" s="13">
        <v>1100000.0</v>
      </c>
      <c r="K3169" s="9" t="s">
        <v>3385</v>
      </c>
      <c r="L3169" s="13">
        <v>3.4</v>
      </c>
      <c r="M3169" s="9" t="s">
        <v>3370</v>
      </c>
      <c r="O3169" s="34"/>
    </row>
    <row r="3170">
      <c r="A3170" s="13">
        <v>18507.0</v>
      </c>
      <c r="B3170" s="9" t="s">
        <v>6897</v>
      </c>
      <c r="C3170" s="14">
        <v>42257.0</v>
      </c>
      <c r="D3170" s="9" t="s">
        <v>542</v>
      </c>
      <c r="E3170" s="9" t="s">
        <v>543</v>
      </c>
      <c r="F3170" s="9" t="s">
        <v>1096</v>
      </c>
      <c r="G3170" s="13">
        <v>2010.0</v>
      </c>
      <c r="H3170" s="13">
        <v>88450.0</v>
      </c>
      <c r="I3170" s="13">
        <v>2.0</v>
      </c>
      <c r="J3170" s="13">
        <v>355000.0</v>
      </c>
      <c r="K3170" s="9" t="s">
        <v>3369</v>
      </c>
      <c r="L3170" s="13">
        <v>3.8</v>
      </c>
      <c r="M3170" s="9" t="s">
        <v>3374</v>
      </c>
      <c r="O3170" s="13">
        <v>306000.0</v>
      </c>
    </row>
    <row r="3171">
      <c r="A3171" s="13">
        <v>100336.0</v>
      </c>
      <c r="B3171" s="9" t="s">
        <v>6898</v>
      </c>
      <c r="C3171" s="14">
        <v>42357.0</v>
      </c>
      <c r="D3171" s="9" t="s">
        <v>91</v>
      </c>
      <c r="E3171" s="9" t="s">
        <v>92</v>
      </c>
      <c r="F3171" s="9" t="s">
        <v>242</v>
      </c>
      <c r="G3171" s="13">
        <v>2012.0</v>
      </c>
      <c r="H3171" s="13">
        <v>56926.0</v>
      </c>
      <c r="I3171" s="13">
        <v>2.0</v>
      </c>
      <c r="J3171" s="13">
        <v>700000.0</v>
      </c>
      <c r="K3171" s="9" t="s">
        <v>3383</v>
      </c>
      <c r="L3171" s="13">
        <v>4.3</v>
      </c>
      <c r="M3171" s="9" t="s">
        <v>3372</v>
      </c>
      <c r="O3171" s="13">
        <v>695790.0</v>
      </c>
    </row>
    <row r="3172">
      <c r="A3172" s="13">
        <v>118861.0</v>
      </c>
      <c r="B3172" s="9" t="s">
        <v>6899</v>
      </c>
      <c r="C3172" s="14">
        <v>42397.0</v>
      </c>
      <c r="D3172" s="9" t="s">
        <v>273</v>
      </c>
      <c r="E3172" s="9" t="s">
        <v>2225</v>
      </c>
      <c r="F3172" s="9" t="s">
        <v>2340</v>
      </c>
      <c r="G3172" s="13">
        <v>2012.0</v>
      </c>
      <c r="H3172" s="13">
        <v>17508.0</v>
      </c>
      <c r="I3172" s="13">
        <v>1.0</v>
      </c>
      <c r="J3172" s="13">
        <v>150000.0</v>
      </c>
      <c r="K3172" s="9" t="s">
        <v>3407</v>
      </c>
      <c r="L3172" s="13">
        <v>3.9</v>
      </c>
      <c r="M3172" s="9" t="s">
        <v>3372</v>
      </c>
    </row>
    <row r="3173">
      <c r="A3173" s="13">
        <v>131067.0</v>
      </c>
      <c r="B3173" s="9" t="s">
        <v>6900</v>
      </c>
      <c r="C3173" s="14">
        <v>42417.0</v>
      </c>
      <c r="D3173" s="9" t="s">
        <v>13</v>
      </c>
      <c r="E3173" s="9" t="s">
        <v>324</v>
      </c>
      <c r="F3173" s="9" t="s">
        <v>325</v>
      </c>
      <c r="G3173" s="13">
        <v>2011.0</v>
      </c>
      <c r="H3173" s="13">
        <v>68125.0</v>
      </c>
      <c r="I3173" s="13">
        <v>1.0</v>
      </c>
      <c r="J3173" s="13">
        <v>450000.0</v>
      </c>
      <c r="K3173" s="9" t="s">
        <v>3369</v>
      </c>
      <c r="L3173" s="13">
        <v>3.5</v>
      </c>
      <c r="M3173" s="9" t="s">
        <v>3370</v>
      </c>
      <c r="O3173" s="13">
        <v>437700.0</v>
      </c>
    </row>
    <row r="3174">
      <c r="A3174" s="13">
        <v>119275.0</v>
      </c>
      <c r="B3174" s="9" t="s">
        <v>6901</v>
      </c>
      <c r="C3174" s="14">
        <v>42400.0</v>
      </c>
      <c r="D3174" s="9" t="s">
        <v>64</v>
      </c>
      <c r="E3174" s="9" t="s">
        <v>98</v>
      </c>
      <c r="F3174" s="9" t="s">
        <v>280</v>
      </c>
      <c r="G3174" s="13">
        <v>2011.0</v>
      </c>
      <c r="H3174" s="13">
        <v>95301.0</v>
      </c>
      <c r="I3174" s="13">
        <v>2.0</v>
      </c>
      <c r="J3174" s="13">
        <v>480000.0</v>
      </c>
      <c r="K3174" s="9" t="s">
        <v>3369</v>
      </c>
      <c r="L3174" s="13">
        <v>2.1</v>
      </c>
      <c r="M3174" s="9" t="s">
        <v>3370</v>
      </c>
      <c r="O3174" s="13">
        <v>396900.0</v>
      </c>
    </row>
    <row r="3175">
      <c r="A3175" s="13">
        <v>223775.0</v>
      </c>
      <c r="B3175" s="9" t="s">
        <v>6902</v>
      </c>
      <c r="C3175" s="14">
        <v>42448.0</v>
      </c>
      <c r="D3175" s="9" t="s">
        <v>61</v>
      </c>
      <c r="E3175" s="9" t="s">
        <v>202</v>
      </c>
      <c r="F3175" s="9" t="s">
        <v>252</v>
      </c>
      <c r="G3175" s="13">
        <v>2010.0</v>
      </c>
      <c r="H3175" s="13">
        <v>70139.0</v>
      </c>
      <c r="I3175" s="13">
        <v>1.0</v>
      </c>
      <c r="J3175" s="13">
        <v>480000.0</v>
      </c>
      <c r="K3175" s="9" t="s">
        <v>3369</v>
      </c>
      <c r="L3175" s="13">
        <v>2.7</v>
      </c>
      <c r="M3175" s="9" t="s">
        <v>3372</v>
      </c>
      <c r="N3175" s="13">
        <v>393278.0</v>
      </c>
      <c r="O3175" s="13">
        <v>416100.0</v>
      </c>
    </row>
    <row r="3176">
      <c r="A3176" s="13">
        <v>86965.0</v>
      </c>
      <c r="B3176" s="9" t="s">
        <v>6903</v>
      </c>
      <c r="C3176" s="14">
        <v>42339.0</v>
      </c>
      <c r="D3176" s="9" t="s">
        <v>273</v>
      </c>
      <c r="E3176" s="9" t="s">
        <v>292</v>
      </c>
      <c r="F3176" s="9" t="s">
        <v>1127</v>
      </c>
      <c r="G3176" s="13">
        <v>2011.0</v>
      </c>
      <c r="H3176" s="13">
        <v>53354.0</v>
      </c>
      <c r="I3176" s="13">
        <v>1.0</v>
      </c>
      <c r="J3176" s="13">
        <v>575000.0</v>
      </c>
      <c r="K3176" s="9" t="s">
        <v>3369</v>
      </c>
      <c r="L3176" s="13">
        <v>4.1</v>
      </c>
      <c r="M3176" s="9" t="s">
        <v>3370</v>
      </c>
      <c r="O3176" s="13">
        <v>510900.0</v>
      </c>
    </row>
    <row r="3177">
      <c r="A3177" s="13">
        <v>110894.0</v>
      </c>
      <c r="B3177" s="9" t="s">
        <v>6904</v>
      </c>
      <c r="C3177" s="14">
        <v>42382.0</v>
      </c>
      <c r="D3177" s="9" t="s">
        <v>77</v>
      </c>
      <c r="E3177" s="9" t="s">
        <v>623</v>
      </c>
      <c r="F3177" s="9" t="s">
        <v>786</v>
      </c>
      <c r="G3177" s="13">
        <v>2012.0</v>
      </c>
      <c r="H3177" s="13">
        <v>84967.0</v>
      </c>
      <c r="I3177" s="13">
        <v>1.0</v>
      </c>
      <c r="J3177" s="13">
        <v>430000.0</v>
      </c>
      <c r="K3177" s="9" t="s">
        <v>3369</v>
      </c>
      <c r="L3177" s="13">
        <v>3.4</v>
      </c>
      <c r="M3177" s="9" t="s">
        <v>3372</v>
      </c>
      <c r="O3177" s="13">
        <v>417400.0</v>
      </c>
    </row>
    <row r="3178">
      <c r="A3178" s="13">
        <v>211522.0</v>
      </c>
      <c r="B3178" s="9" t="s">
        <v>6905</v>
      </c>
      <c r="C3178" s="14">
        <v>42436.0</v>
      </c>
      <c r="D3178" s="9" t="s">
        <v>36</v>
      </c>
      <c r="E3178" s="9" t="s">
        <v>2331</v>
      </c>
      <c r="F3178" s="13">
        <v>1.2</v>
      </c>
      <c r="G3178" s="13">
        <v>2007.0</v>
      </c>
      <c r="H3178" s="13">
        <v>42250.0</v>
      </c>
      <c r="I3178" s="13">
        <v>1.0</v>
      </c>
      <c r="J3178" s="13">
        <v>245000.0</v>
      </c>
      <c r="K3178" s="9" t="s">
        <v>3369</v>
      </c>
      <c r="L3178" s="13">
        <v>2.8</v>
      </c>
      <c r="M3178" s="9" t="s">
        <v>3372</v>
      </c>
      <c r="O3178" s="13">
        <v>138300.0</v>
      </c>
    </row>
    <row r="3179">
      <c r="A3179" s="13">
        <v>21787.0</v>
      </c>
      <c r="B3179" s="9" t="s">
        <v>6906</v>
      </c>
      <c r="C3179" s="14">
        <v>42295.0</v>
      </c>
      <c r="D3179" s="9" t="s">
        <v>91</v>
      </c>
      <c r="E3179" s="9" t="s">
        <v>243</v>
      </c>
      <c r="F3179" s="9" t="s">
        <v>304</v>
      </c>
      <c r="G3179" s="13">
        <v>2012.0</v>
      </c>
      <c r="H3179" s="13">
        <v>18210.0</v>
      </c>
      <c r="I3179" s="13">
        <v>1.0</v>
      </c>
      <c r="J3179" s="13">
        <v>600000.0</v>
      </c>
      <c r="K3179" s="9" t="s">
        <v>3369</v>
      </c>
      <c r="L3179" s="13">
        <v>4.2</v>
      </c>
      <c r="M3179" s="9" t="s">
        <v>3370</v>
      </c>
      <c r="O3179" s="13">
        <v>677800.0</v>
      </c>
    </row>
    <row r="3180">
      <c r="A3180" s="13">
        <v>19391.0</v>
      </c>
      <c r="B3180" s="9" t="s">
        <v>6907</v>
      </c>
      <c r="C3180" s="14">
        <v>42276.0</v>
      </c>
      <c r="D3180" s="9" t="s">
        <v>36</v>
      </c>
      <c r="E3180" s="9" t="s">
        <v>2207</v>
      </c>
      <c r="F3180" s="9" t="s">
        <v>2278</v>
      </c>
      <c r="G3180" s="13">
        <v>2011.0</v>
      </c>
      <c r="H3180" s="13">
        <v>41075.0</v>
      </c>
      <c r="I3180" s="13">
        <v>1.0</v>
      </c>
      <c r="J3180" s="13">
        <v>240000.0</v>
      </c>
      <c r="K3180" s="9" t="s">
        <v>3369</v>
      </c>
      <c r="L3180" s="13">
        <v>3.9</v>
      </c>
      <c r="M3180" s="9" t="s">
        <v>3370</v>
      </c>
      <c r="O3180" s="13">
        <v>221800.0</v>
      </c>
    </row>
    <row r="3181">
      <c r="A3181" s="13">
        <v>107521.0</v>
      </c>
      <c r="B3181" s="9" t="s">
        <v>6908</v>
      </c>
      <c r="C3181" s="14">
        <v>42373.0</v>
      </c>
      <c r="D3181" s="9" t="s">
        <v>91</v>
      </c>
      <c r="E3181" s="9" t="s">
        <v>907</v>
      </c>
      <c r="F3181" s="9" t="s">
        <v>2715</v>
      </c>
      <c r="G3181" s="13">
        <v>2010.0</v>
      </c>
      <c r="H3181" s="13">
        <v>13847.0</v>
      </c>
      <c r="I3181" s="13">
        <v>2.0</v>
      </c>
      <c r="J3181" s="13">
        <v>325000.0</v>
      </c>
      <c r="K3181" s="9" t="s">
        <v>3376</v>
      </c>
      <c r="L3181" s="13">
        <v>3.8</v>
      </c>
      <c r="M3181" s="9" t="s">
        <v>3418</v>
      </c>
      <c r="N3181" s="13">
        <v>253350.0</v>
      </c>
      <c r="O3181" s="13">
        <v>253530.0</v>
      </c>
    </row>
    <row r="3182">
      <c r="A3182" s="13">
        <v>134855.0</v>
      </c>
      <c r="B3182" s="9" t="s">
        <v>6909</v>
      </c>
      <c r="C3182" s="14">
        <v>42420.0</v>
      </c>
      <c r="D3182" s="9" t="s">
        <v>91</v>
      </c>
      <c r="E3182" s="9" t="s">
        <v>92</v>
      </c>
      <c r="F3182" s="9" t="s">
        <v>1318</v>
      </c>
      <c r="G3182" s="13">
        <v>2007.0</v>
      </c>
      <c r="H3182" s="13">
        <v>79008.0</v>
      </c>
      <c r="I3182" s="13">
        <v>3.0</v>
      </c>
      <c r="J3182" s="13">
        <v>290000.0</v>
      </c>
      <c r="K3182" s="9" t="s">
        <v>3407</v>
      </c>
      <c r="L3182" s="13">
        <v>2.9</v>
      </c>
      <c r="M3182" s="9" t="s">
        <v>3372</v>
      </c>
    </row>
    <row r="3183">
      <c r="A3183" s="13">
        <v>227740.0</v>
      </c>
      <c r="B3183" s="9" t="s">
        <v>6910</v>
      </c>
      <c r="C3183" s="14">
        <v>42454.0</v>
      </c>
      <c r="D3183" s="9" t="s">
        <v>91</v>
      </c>
      <c r="E3183" s="9" t="s">
        <v>1826</v>
      </c>
      <c r="F3183" s="9" t="s">
        <v>1120</v>
      </c>
      <c r="G3183" s="13">
        <v>2007.0</v>
      </c>
      <c r="H3183" s="13">
        <v>57970.0</v>
      </c>
      <c r="I3183" s="13">
        <v>1.0</v>
      </c>
      <c r="J3183" s="13">
        <v>220000.0</v>
      </c>
      <c r="K3183" s="9" t="s">
        <v>3369</v>
      </c>
      <c r="L3183" s="13">
        <v>3.0</v>
      </c>
      <c r="M3183" s="9" t="s">
        <v>3372</v>
      </c>
      <c r="N3183" s="13">
        <v>180008.0</v>
      </c>
      <c r="O3183" s="13">
        <v>179300.0</v>
      </c>
    </row>
    <row r="3184">
      <c r="A3184" s="13">
        <v>80807.0</v>
      </c>
      <c r="B3184" s="9" t="s">
        <v>6911</v>
      </c>
      <c r="C3184" s="14">
        <v>42331.0</v>
      </c>
      <c r="D3184" s="9" t="s">
        <v>61</v>
      </c>
      <c r="E3184" s="9" t="s">
        <v>1903</v>
      </c>
      <c r="F3184" s="9" t="s">
        <v>306</v>
      </c>
      <c r="G3184" s="13">
        <v>2009.0</v>
      </c>
      <c r="H3184" s="13">
        <v>38487.0</v>
      </c>
      <c r="I3184" s="13">
        <v>1.0</v>
      </c>
      <c r="J3184" s="13">
        <v>240000.0</v>
      </c>
      <c r="K3184" s="9" t="s">
        <v>3383</v>
      </c>
      <c r="L3184" s="13">
        <v>3.5</v>
      </c>
      <c r="M3184" s="9" t="s">
        <v>3374</v>
      </c>
      <c r="O3184" s="13">
        <v>175900.0</v>
      </c>
    </row>
    <row r="3185">
      <c r="A3185" s="13">
        <v>218179.0</v>
      </c>
      <c r="B3185" s="9" t="s">
        <v>6912</v>
      </c>
      <c r="C3185" s="14">
        <v>42440.0</v>
      </c>
      <c r="D3185" s="9" t="s">
        <v>77</v>
      </c>
      <c r="E3185" s="9" t="s">
        <v>109</v>
      </c>
      <c r="F3185" s="9" t="s">
        <v>113</v>
      </c>
      <c r="G3185" s="13">
        <v>2013.0</v>
      </c>
      <c r="H3185" s="13">
        <v>35147.0</v>
      </c>
      <c r="I3185" s="13">
        <v>1.0</v>
      </c>
      <c r="J3185" s="13">
        <v>825000.0</v>
      </c>
      <c r="K3185" s="9" t="s">
        <v>3369</v>
      </c>
      <c r="L3185" s="13">
        <v>4.3</v>
      </c>
      <c r="M3185" s="9" t="s">
        <v>3372</v>
      </c>
      <c r="O3185" s="13">
        <v>859900.0</v>
      </c>
    </row>
    <row r="3186">
      <c r="A3186" s="13">
        <v>223949.0</v>
      </c>
      <c r="B3186" s="9" t="s">
        <v>6913</v>
      </c>
      <c r="C3186" s="14">
        <v>42449.0</v>
      </c>
      <c r="D3186" s="9" t="s">
        <v>273</v>
      </c>
      <c r="E3186" s="9" t="s">
        <v>292</v>
      </c>
      <c r="F3186" s="9" t="s">
        <v>1127</v>
      </c>
      <c r="G3186" s="13">
        <v>2009.0</v>
      </c>
      <c r="H3186" s="13">
        <v>94088.0</v>
      </c>
      <c r="I3186" s="13">
        <v>2.0</v>
      </c>
      <c r="J3186" s="13">
        <v>380000.0</v>
      </c>
      <c r="K3186" s="9" t="s">
        <v>3369</v>
      </c>
      <c r="L3186" s="13">
        <v>3.6</v>
      </c>
      <c r="M3186" s="9" t="s">
        <v>3372</v>
      </c>
      <c r="O3186" s="13">
        <v>344880.0</v>
      </c>
    </row>
    <row r="3187">
      <c r="A3187" s="13">
        <v>99896.0</v>
      </c>
      <c r="B3187" s="9" t="s">
        <v>6914</v>
      </c>
      <c r="C3187" s="14">
        <v>42357.0</v>
      </c>
      <c r="D3187" s="9" t="s">
        <v>91</v>
      </c>
      <c r="E3187" s="9" t="s">
        <v>132</v>
      </c>
      <c r="F3187" s="9" t="s">
        <v>235</v>
      </c>
      <c r="G3187" s="13">
        <v>2014.0</v>
      </c>
      <c r="H3187" s="13">
        <v>8250.0</v>
      </c>
      <c r="I3187" s="13">
        <v>1.0</v>
      </c>
      <c r="J3187" s="13">
        <v>660000.0</v>
      </c>
      <c r="K3187" s="9" t="s">
        <v>3387</v>
      </c>
      <c r="L3187" s="13">
        <v>4.6</v>
      </c>
      <c r="M3187" s="9" t="s">
        <v>3370</v>
      </c>
      <c r="O3187" s="34"/>
    </row>
    <row r="3188">
      <c r="A3188" s="13">
        <v>105585.0</v>
      </c>
      <c r="B3188" s="9" t="s">
        <v>6915</v>
      </c>
      <c r="C3188" s="14">
        <v>42371.0</v>
      </c>
      <c r="D3188" s="9" t="s">
        <v>91</v>
      </c>
      <c r="E3188" s="9" t="s">
        <v>1442</v>
      </c>
      <c r="F3188" s="9" t="s">
        <v>2161</v>
      </c>
      <c r="G3188" s="13">
        <v>2006.0</v>
      </c>
      <c r="H3188" s="13">
        <v>95887.0</v>
      </c>
      <c r="I3188" s="13">
        <v>2.0</v>
      </c>
      <c r="J3188" s="13">
        <v>210000.0</v>
      </c>
      <c r="K3188" s="9" t="s">
        <v>3369</v>
      </c>
      <c r="L3188" s="13">
        <v>2.3</v>
      </c>
      <c r="M3188" s="9" t="s">
        <v>3370</v>
      </c>
      <c r="O3188" s="13">
        <v>115560.0</v>
      </c>
    </row>
    <row r="3189">
      <c r="A3189" s="13">
        <v>21490.0</v>
      </c>
      <c r="B3189" s="9" t="s">
        <v>6916</v>
      </c>
      <c r="C3189" s="14">
        <v>42293.0</v>
      </c>
      <c r="D3189" s="9" t="s">
        <v>61</v>
      </c>
      <c r="E3189" s="9" t="s">
        <v>216</v>
      </c>
      <c r="F3189" s="9" t="s">
        <v>147</v>
      </c>
      <c r="G3189" s="13">
        <v>2009.0</v>
      </c>
      <c r="H3189" s="13">
        <v>39336.0</v>
      </c>
      <c r="I3189" s="13">
        <v>1.0</v>
      </c>
      <c r="J3189" s="13">
        <v>480000.0</v>
      </c>
      <c r="K3189" s="9" t="s">
        <v>3369</v>
      </c>
      <c r="L3189" s="13">
        <v>3.4</v>
      </c>
      <c r="M3189" s="9" t="s">
        <v>3374</v>
      </c>
      <c r="N3189" s="13">
        <v>519250.0</v>
      </c>
      <c r="O3189" s="13">
        <v>378800.0</v>
      </c>
    </row>
    <row r="3190">
      <c r="A3190" s="13">
        <v>68640.0</v>
      </c>
      <c r="B3190" s="9" t="s">
        <v>6917</v>
      </c>
      <c r="C3190" s="14">
        <v>42317.0</v>
      </c>
      <c r="D3190" s="9" t="s">
        <v>52</v>
      </c>
      <c r="E3190" s="9" t="s">
        <v>4280</v>
      </c>
      <c r="F3190" s="9" t="s">
        <v>6918</v>
      </c>
      <c r="G3190" s="13">
        <v>2011.0</v>
      </c>
      <c r="H3190" s="13">
        <v>58779.0</v>
      </c>
      <c r="I3190" s="13">
        <v>2.0</v>
      </c>
      <c r="J3190" s="13">
        <v>1165000.0</v>
      </c>
      <c r="K3190" s="9" t="s">
        <v>3369</v>
      </c>
      <c r="L3190" s="13">
        <v>4.0</v>
      </c>
      <c r="M3190" s="9" t="s">
        <v>3418</v>
      </c>
      <c r="O3190" s="34"/>
    </row>
    <row r="3191">
      <c r="A3191" s="13">
        <v>17666.0</v>
      </c>
      <c r="B3191" s="9" t="s">
        <v>6919</v>
      </c>
      <c r="C3191" s="14">
        <v>42239.0</v>
      </c>
      <c r="D3191" s="9" t="s">
        <v>77</v>
      </c>
      <c r="E3191" s="9" t="s">
        <v>623</v>
      </c>
      <c r="F3191" s="9" t="s">
        <v>786</v>
      </c>
      <c r="G3191" s="13">
        <v>2011.0</v>
      </c>
      <c r="H3191" s="13">
        <v>49064.0</v>
      </c>
      <c r="I3191" s="13">
        <v>2.0</v>
      </c>
      <c r="J3191" s="13">
        <v>380000.0</v>
      </c>
      <c r="K3191" s="9" t="s">
        <v>3369</v>
      </c>
      <c r="L3191" s="13">
        <v>3.9</v>
      </c>
      <c r="M3191" s="9" t="s">
        <v>3370</v>
      </c>
      <c r="O3191" s="13">
        <v>351180.0</v>
      </c>
    </row>
    <row r="3192">
      <c r="A3192" s="13">
        <v>114893.0</v>
      </c>
      <c r="B3192" s="9" t="s">
        <v>6920</v>
      </c>
      <c r="C3192" s="14">
        <v>42389.0</v>
      </c>
      <c r="D3192" s="9" t="s">
        <v>91</v>
      </c>
      <c r="E3192" s="9" t="s">
        <v>907</v>
      </c>
      <c r="F3192" s="9" t="s">
        <v>1013</v>
      </c>
      <c r="G3192" s="13">
        <v>2011.0</v>
      </c>
      <c r="H3192" s="13">
        <v>14909.0</v>
      </c>
      <c r="I3192" s="13">
        <v>2.0</v>
      </c>
      <c r="J3192" s="13">
        <v>340000.0</v>
      </c>
      <c r="K3192" s="9" t="s">
        <v>3369</v>
      </c>
      <c r="L3192" s="13">
        <v>3.7</v>
      </c>
      <c r="M3192" s="9" t="s">
        <v>3370</v>
      </c>
      <c r="N3192" s="13">
        <v>289439.0</v>
      </c>
      <c r="O3192" s="13">
        <v>296820.0</v>
      </c>
    </row>
    <row r="3193">
      <c r="A3193" s="13">
        <v>218280.0</v>
      </c>
      <c r="B3193" s="9" t="s">
        <v>6921</v>
      </c>
      <c r="C3193" s="14">
        <v>42450.0</v>
      </c>
      <c r="D3193" s="9" t="s">
        <v>77</v>
      </c>
      <c r="E3193" s="9" t="s">
        <v>623</v>
      </c>
      <c r="F3193" s="9" t="s">
        <v>600</v>
      </c>
      <c r="G3193" s="13">
        <v>2010.0</v>
      </c>
      <c r="H3193" s="13">
        <v>124503.0</v>
      </c>
      <c r="I3193" s="13">
        <v>2.0</v>
      </c>
      <c r="J3193" s="13">
        <v>225000.0</v>
      </c>
      <c r="K3193" s="9" t="s">
        <v>3383</v>
      </c>
      <c r="L3193" s="13">
        <v>3.6</v>
      </c>
      <c r="M3193" s="9" t="s">
        <v>3372</v>
      </c>
      <c r="O3193" s="13">
        <v>249930.0</v>
      </c>
    </row>
    <row r="3194">
      <c r="A3194" s="13">
        <v>80705.0</v>
      </c>
      <c r="B3194" s="9" t="s">
        <v>6922</v>
      </c>
      <c r="C3194" s="14">
        <v>42331.0</v>
      </c>
      <c r="D3194" s="9" t="s">
        <v>64</v>
      </c>
      <c r="E3194" s="9" t="s">
        <v>98</v>
      </c>
      <c r="F3194" s="9" t="s">
        <v>280</v>
      </c>
      <c r="G3194" s="13">
        <v>2011.0</v>
      </c>
      <c r="H3194" s="13">
        <v>32818.0</v>
      </c>
      <c r="I3194" s="13">
        <v>3.0</v>
      </c>
      <c r="J3194" s="13">
        <v>450000.0</v>
      </c>
      <c r="K3194" s="9" t="s">
        <v>3369</v>
      </c>
      <c r="L3194" s="13">
        <v>3.8</v>
      </c>
      <c r="M3194" s="9" t="s">
        <v>3370</v>
      </c>
      <c r="O3194" s="13">
        <v>402220.0</v>
      </c>
    </row>
    <row r="3195">
      <c r="A3195" s="13">
        <v>117785.0</v>
      </c>
      <c r="B3195" s="9" t="s">
        <v>6923</v>
      </c>
      <c r="C3195" s="14">
        <v>42396.0</v>
      </c>
      <c r="D3195" s="9" t="s">
        <v>25</v>
      </c>
      <c r="E3195" s="9" t="s">
        <v>50</v>
      </c>
      <c r="F3195" s="9" t="s">
        <v>97</v>
      </c>
      <c r="G3195" s="13">
        <v>2011.0</v>
      </c>
      <c r="H3195" s="13">
        <v>53370.0</v>
      </c>
      <c r="I3195" s="13">
        <v>1.0</v>
      </c>
      <c r="J3195" s="13">
        <v>1300000.0</v>
      </c>
      <c r="K3195" s="9" t="s">
        <v>3383</v>
      </c>
      <c r="L3195" s="13">
        <v>3.7</v>
      </c>
      <c r="M3195" s="9" t="s">
        <v>3370</v>
      </c>
      <c r="O3195" s="34"/>
    </row>
    <row r="3196">
      <c r="A3196" s="13">
        <v>68017.0</v>
      </c>
      <c r="B3196" s="9" t="s">
        <v>6924</v>
      </c>
      <c r="C3196" s="14">
        <v>42317.0</v>
      </c>
      <c r="D3196" s="9" t="s">
        <v>77</v>
      </c>
      <c r="E3196" s="9" t="s">
        <v>623</v>
      </c>
      <c r="F3196" s="9" t="s">
        <v>1028</v>
      </c>
      <c r="G3196" s="13">
        <v>2013.0</v>
      </c>
      <c r="H3196" s="13">
        <v>49713.0</v>
      </c>
      <c r="I3196" s="13">
        <v>1.0</v>
      </c>
      <c r="J3196" s="13">
        <v>430000.0</v>
      </c>
      <c r="K3196" s="9" t="s">
        <v>3383</v>
      </c>
      <c r="L3196" s="13">
        <v>3.8</v>
      </c>
      <c r="M3196" s="9" t="s">
        <v>3370</v>
      </c>
      <c r="O3196" s="13">
        <v>451000.0</v>
      </c>
    </row>
    <row r="3197">
      <c r="A3197" s="13">
        <v>17847.0</v>
      </c>
      <c r="B3197" s="9" t="s">
        <v>6925</v>
      </c>
      <c r="C3197" s="14">
        <v>42245.0</v>
      </c>
      <c r="D3197" s="9" t="s">
        <v>91</v>
      </c>
      <c r="E3197" s="9" t="s">
        <v>243</v>
      </c>
      <c r="F3197" s="9" t="s">
        <v>454</v>
      </c>
      <c r="G3197" s="13">
        <v>2013.0</v>
      </c>
      <c r="H3197" s="13">
        <v>22664.0</v>
      </c>
      <c r="I3197" s="13">
        <v>1.0</v>
      </c>
      <c r="J3197" s="13">
        <v>630000.0</v>
      </c>
      <c r="K3197" s="9" t="s">
        <v>3369</v>
      </c>
      <c r="L3197" s="13">
        <v>3.7</v>
      </c>
      <c r="M3197" s="9" t="s">
        <v>3374</v>
      </c>
      <c r="O3197" s="13">
        <v>574000.0</v>
      </c>
    </row>
    <row r="3198">
      <c r="A3198" s="13">
        <v>220419.0</v>
      </c>
      <c r="B3198" s="9" t="s">
        <v>6926</v>
      </c>
      <c r="C3198" s="14">
        <v>42448.0</v>
      </c>
      <c r="D3198" s="9" t="s">
        <v>81</v>
      </c>
      <c r="E3198" s="9" t="s">
        <v>82</v>
      </c>
      <c r="F3198" s="9" t="s">
        <v>1288</v>
      </c>
      <c r="G3198" s="13">
        <v>2003.0</v>
      </c>
      <c r="H3198" s="13">
        <v>104702.0</v>
      </c>
      <c r="I3198" s="13">
        <v>3.0</v>
      </c>
      <c r="J3198" s="13">
        <v>235000.0</v>
      </c>
      <c r="K3198" s="9" t="s">
        <v>3369</v>
      </c>
      <c r="L3198" s="13">
        <v>2.0</v>
      </c>
      <c r="M3198" s="9" t="s">
        <v>3372</v>
      </c>
    </row>
    <row r="3199">
      <c r="A3199" s="13">
        <v>112576.0</v>
      </c>
      <c r="B3199" s="9" t="s">
        <v>6927</v>
      </c>
      <c r="C3199" s="14">
        <v>42389.0</v>
      </c>
      <c r="D3199" s="9" t="s">
        <v>61</v>
      </c>
      <c r="E3199" s="9" t="s">
        <v>127</v>
      </c>
      <c r="F3199" s="9" t="s">
        <v>128</v>
      </c>
      <c r="G3199" s="13">
        <v>2013.0</v>
      </c>
      <c r="H3199" s="13">
        <v>45883.0</v>
      </c>
      <c r="I3199" s="13">
        <v>1.0</v>
      </c>
      <c r="J3199" s="13">
        <v>800000.0</v>
      </c>
      <c r="K3199" s="9" t="s">
        <v>3383</v>
      </c>
      <c r="L3199" s="13">
        <v>4.0</v>
      </c>
      <c r="M3199" s="9" t="s">
        <v>3372</v>
      </c>
      <c r="N3199" s="13">
        <v>794402.0</v>
      </c>
      <c r="O3199" s="13">
        <v>836200.0</v>
      </c>
    </row>
    <row r="3200">
      <c r="A3200" s="13">
        <v>106167.0</v>
      </c>
      <c r="B3200" s="9" t="s">
        <v>6928</v>
      </c>
      <c r="C3200" s="14">
        <v>42371.0</v>
      </c>
      <c r="D3200" s="9" t="s">
        <v>91</v>
      </c>
      <c r="E3200" s="9" t="s">
        <v>243</v>
      </c>
      <c r="F3200" s="9" t="s">
        <v>454</v>
      </c>
      <c r="G3200" s="13">
        <v>2013.0</v>
      </c>
      <c r="H3200" s="13">
        <v>25971.0</v>
      </c>
      <c r="I3200" s="13">
        <v>1.0</v>
      </c>
      <c r="J3200" s="13">
        <v>550000.0</v>
      </c>
      <c r="K3200" s="9" t="s">
        <v>3383</v>
      </c>
      <c r="L3200" s="13">
        <v>4.3</v>
      </c>
      <c r="M3200" s="9" t="s">
        <v>3370</v>
      </c>
      <c r="O3200" s="13">
        <v>574000.0</v>
      </c>
    </row>
    <row r="3201">
      <c r="A3201" s="13">
        <v>221414.0</v>
      </c>
      <c r="B3201" s="9" t="s">
        <v>6929</v>
      </c>
      <c r="C3201" s="14">
        <v>42446.0</v>
      </c>
      <c r="D3201" s="9" t="s">
        <v>61</v>
      </c>
      <c r="E3201" s="9" t="s">
        <v>127</v>
      </c>
      <c r="F3201" s="9" t="s">
        <v>3576</v>
      </c>
      <c r="G3201" s="13">
        <v>2015.0</v>
      </c>
      <c r="H3201" s="13">
        <v>886.0</v>
      </c>
      <c r="I3201" s="13">
        <v>1.0</v>
      </c>
      <c r="J3201" s="13">
        <v>860000.0</v>
      </c>
      <c r="K3201" s="9" t="s">
        <v>3369</v>
      </c>
      <c r="L3201" s="13">
        <v>4.7</v>
      </c>
      <c r="M3201" s="9" t="s">
        <v>3372</v>
      </c>
    </row>
    <row r="3202">
      <c r="A3202" s="13">
        <v>98480.0</v>
      </c>
      <c r="B3202" s="9" t="s">
        <v>6930</v>
      </c>
      <c r="C3202" s="14">
        <v>42360.0</v>
      </c>
      <c r="D3202" s="9" t="s">
        <v>273</v>
      </c>
      <c r="E3202" s="9" t="s">
        <v>2335</v>
      </c>
      <c r="F3202" s="9" t="s">
        <v>2636</v>
      </c>
      <c r="G3202" s="13">
        <v>2006.0</v>
      </c>
      <c r="H3202" s="13">
        <v>59615.0</v>
      </c>
      <c r="I3202" s="13">
        <v>2.0</v>
      </c>
      <c r="J3202" s="13">
        <v>185000.0</v>
      </c>
      <c r="K3202" s="9" t="s">
        <v>3376</v>
      </c>
      <c r="L3202" s="13">
        <v>3.1</v>
      </c>
      <c r="M3202" s="9" t="s">
        <v>3374</v>
      </c>
      <c r="O3202" s="34"/>
    </row>
    <row r="3203">
      <c r="A3203" s="13">
        <v>103635.0</v>
      </c>
      <c r="B3203" s="9" t="s">
        <v>6931</v>
      </c>
      <c r="C3203" s="14">
        <v>42369.0</v>
      </c>
      <c r="D3203" s="9" t="s">
        <v>542</v>
      </c>
      <c r="E3203" s="9" t="s">
        <v>543</v>
      </c>
      <c r="F3203" s="9" t="s">
        <v>3928</v>
      </c>
      <c r="G3203" s="13">
        <v>2014.0</v>
      </c>
      <c r="H3203" s="13">
        <v>21875.0</v>
      </c>
      <c r="I3203" s="13">
        <v>1.0</v>
      </c>
      <c r="J3203" s="13">
        <v>550000.0</v>
      </c>
      <c r="K3203" s="9" t="s">
        <v>3387</v>
      </c>
      <c r="L3203" s="13">
        <v>4.7</v>
      </c>
      <c r="M3203" s="9" t="s">
        <v>3370</v>
      </c>
      <c r="O3203" s="13">
        <v>612800.0</v>
      </c>
    </row>
    <row r="3204">
      <c r="A3204" s="13">
        <v>139095.0</v>
      </c>
      <c r="B3204" s="9" t="s">
        <v>6932</v>
      </c>
      <c r="C3204" s="14">
        <v>42427.0</v>
      </c>
      <c r="D3204" s="9" t="s">
        <v>91</v>
      </c>
      <c r="E3204" s="9" t="s">
        <v>907</v>
      </c>
      <c r="F3204" s="9" t="s">
        <v>1245</v>
      </c>
      <c r="G3204" s="13">
        <v>2010.0</v>
      </c>
      <c r="H3204" s="13">
        <v>75315.0</v>
      </c>
      <c r="I3204" s="13">
        <v>2.0</v>
      </c>
      <c r="J3204" s="13">
        <v>365000.0</v>
      </c>
      <c r="K3204" s="9" t="s">
        <v>3385</v>
      </c>
      <c r="L3204" s="13">
        <v>3.5</v>
      </c>
      <c r="M3204" s="9" t="s">
        <v>3370</v>
      </c>
      <c r="O3204" s="13">
        <v>349110.0</v>
      </c>
    </row>
    <row r="3205">
      <c r="A3205" s="13">
        <v>125586.0</v>
      </c>
      <c r="B3205" s="9" t="s">
        <v>6933</v>
      </c>
      <c r="C3205" s="14">
        <v>42407.0</v>
      </c>
      <c r="D3205" s="9" t="s">
        <v>91</v>
      </c>
      <c r="E3205" s="9" t="s">
        <v>243</v>
      </c>
      <c r="F3205" s="9" t="s">
        <v>235</v>
      </c>
      <c r="G3205" s="13">
        <v>2012.0</v>
      </c>
      <c r="H3205" s="13">
        <v>49863.0</v>
      </c>
      <c r="I3205" s="13">
        <v>1.0</v>
      </c>
      <c r="J3205" s="13">
        <v>440000.0</v>
      </c>
      <c r="K3205" s="9" t="s">
        <v>3383</v>
      </c>
      <c r="L3205" s="13">
        <v>3.9</v>
      </c>
      <c r="M3205" s="9" t="s">
        <v>3370</v>
      </c>
      <c r="O3205" s="13">
        <v>484100.0</v>
      </c>
    </row>
    <row r="3206">
      <c r="A3206" s="13">
        <v>128223.0</v>
      </c>
      <c r="B3206" s="9" t="s">
        <v>6934</v>
      </c>
      <c r="C3206" s="14">
        <v>42412.0</v>
      </c>
      <c r="D3206" s="9" t="s">
        <v>25</v>
      </c>
      <c r="E3206" s="9" t="s">
        <v>26</v>
      </c>
      <c r="F3206" s="9" t="s">
        <v>3571</v>
      </c>
      <c r="G3206" s="13">
        <v>2004.0</v>
      </c>
      <c r="H3206" s="13">
        <v>114053.0</v>
      </c>
      <c r="I3206" s="13">
        <v>1.0</v>
      </c>
      <c r="J3206" s="13">
        <v>300000.0</v>
      </c>
      <c r="K3206" s="9" t="s">
        <v>3369</v>
      </c>
      <c r="L3206" s="13">
        <v>2.2</v>
      </c>
      <c r="M3206" s="9" t="s">
        <v>3370</v>
      </c>
      <c r="O3206" s="13">
        <v>265700.0</v>
      </c>
    </row>
    <row r="3207">
      <c r="A3207" s="13">
        <v>111317.0</v>
      </c>
      <c r="B3207" s="9" t="s">
        <v>6935</v>
      </c>
      <c r="C3207" s="14">
        <v>42380.0</v>
      </c>
      <c r="D3207" s="9" t="s">
        <v>91</v>
      </c>
      <c r="E3207" s="9" t="s">
        <v>1442</v>
      </c>
      <c r="F3207" s="9" t="s">
        <v>2161</v>
      </c>
      <c r="G3207" s="13">
        <v>2006.0</v>
      </c>
      <c r="H3207" s="13">
        <v>20678.0</v>
      </c>
      <c r="I3207" s="13">
        <v>1.0</v>
      </c>
      <c r="J3207" s="13">
        <v>225000.0</v>
      </c>
      <c r="K3207" s="9" t="s">
        <v>3385</v>
      </c>
      <c r="L3207" s="13">
        <v>3.1</v>
      </c>
      <c r="M3207" s="9" t="s">
        <v>3374</v>
      </c>
      <c r="O3207" s="13">
        <v>136500.0</v>
      </c>
    </row>
    <row r="3208">
      <c r="A3208" s="13">
        <v>125211.0</v>
      </c>
      <c r="B3208" s="9" t="s">
        <v>6936</v>
      </c>
      <c r="C3208" s="14">
        <v>42408.0</v>
      </c>
      <c r="D3208" s="9" t="s">
        <v>61</v>
      </c>
      <c r="E3208" s="9" t="s">
        <v>443</v>
      </c>
      <c r="F3208" s="9" t="s">
        <v>444</v>
      </c>
      <c r="G3208" s="13">
        <v>2014.0</v>
      </c>
      <c r="H3208" s="13">
        <v>28964.0</v>
      </c>
      <c r="I3208" s="13">
        <v>1.0</v>
      </c>
      <c r="J3208" s="13">
        <v>600000.0</v>
      </c>
      <c r="K3208" s="9" t="s">
        <v>3369</v>
      </c>
      <c r="L3208" s="13">
        <v>4.5</v>
      </c>
      <c r="M3208" s="9" t="s">
        <v>3370</v>
      </c>
      <c r="N3208" s="13">
        <v>513496.0</v>
      </c>
      <c r="O3208" s="13">
        <v>550200.0</v>
      </c>
    </row>
    <row r="3209">
      <c r="A3209" s="13">
        <v>21944.0</v>
      </c>
      <c r="B3209" s="9" t="s">
        <v>6937</v>
      </c>
      <c r="C3209" s="14">
        <v>42296.0</v>
      </c>
      <c r="D3209" s="9" t="s">
        <v>91</v>
      </c>
      <c r="E3209" s="9" t="s">
        <v>907</v>
      </c>
      <c r="F3209" s="9" t="s">
        <v>979</v>
      </c>
      <c r="G3209" s="13">
        <v>2008.0</v>
      </c>
      <c r="H3209" s="13">
        <v>58602.0</v>
      </c>
      <c r="I3209" s="13">
        <v>2.0</v>
      </c>
      <c r="J3209" s="13">
        <v>285000.0</v>
      </c>
      <c r="K3209" s="9" t="s">
        <v>3369</v>
      </c>
      <c r="L3209" s="13">
        <v>3.2</v>
      </c>
      <c r="M3209" s="9" t="s">
        <v>3370</v>
      </c>
      <c r="O3209" s="34"/>
    </row>
    <row r="3210">
      <c r="A3210" s="13">
        <v>116840.0</v>
      </c>
      <c r="B3210" s="9" t="s">
        <v>6938</v>
      </c>
      <c r="C3210" s="14">
        <v>42397.0</v>
      </c>
      <c r="D3210" s="9" t="s">
        <v>273</v>
      </c>
      <c r="E3210" s="9" t="s">
        <v>1346</v>
      </c>
      <c r="F3210" s="9" t="s">
        <v>4613</v>
      </c>
      <c r="G3210" s="13">
        <v>2009.0</v>
      </c>
      <c r="H3210" s="13">
        <v>59903.0</v>
      </c>
      <c r="I3210" s="13">
        <v>1.0</v>
      </c>
      <c r="J3210" s="13">
        <v>250000.0</v>
      </c>
      <c r="K3210" s="9" t="s">
        <v>3383</v>
      </c>
      <c r="L3210" s="13">
        <v>2.6</v>
      </c>
      <c r="M3210" s="9" t="s">
        <v>3370</v>
      </c>
      <c r="O3210" s="13">
        <v>235900.0</v>
      </c>
    </row>
    <row r="3211">
      <c r="A3211" s="13">
        <v>136908.0</v>
      </c>
      <c r="B3211" s="9" t="s">
        <v>6939</v>
      </c>
      <c r="C3211" s="14">
        <v>42425.0</v>
      </c>
      <c r="D3211" s="9" t="s">
        <v>61</v>
      </c>
      <c r="E3211" s="9" t="s">
        <v>202</v>
      </c>
      <c r="F3211" s="9" t="s">
        <v>172</v>
      </c>
      <c r="G3211" s="13">
        <v>2008.0</v>
      </c>
      <c r="H3211" s="13">
        <v>108884.0</v>
      </c>
      <c r="I3211" s="13">
        <v>1.0</v>
      </c>
      <c r="J3211" s="13">
        <v>370000.0</v>
      </c>
      <c r="K3211" s="9" t="s">
        <v>3369</v>
      </c>
      <c r="L3211" s="13">
        <v>3.3</v>
      </c>
      <c r="M3211" s="9" t="s">
        <v>3370</v>
      </c>
      <c r="N3211" s="13">
        <v>317406.0</v>
      </c>
      <c r="O3211" s="13">
        <v>329500.0</v>
      </c>
    </row>
    <row r="3212">
      <c r="A3212" s="13">
        <v>108839.0</v>
      </c>
      <c r="B3212" s="9" t="s">
        <v>6940</v>
      </c>
      <c r="C3212" s="14">
        <v>42377.0</v>
      </c>
      <c r="D3212" s="9" t="s">
        <v>61</v>
      </c>
      <c r="E3212" s="9" t="s">
        <v>914</v>
      </c>
      <c r="F3212" s="9" t="s">
        <v>306</v>
      </c>
      <c r="G3212" s="13">
        <v>2011.0</v>
      </c>
      <c r="H3212" s="13">
        <v>29025.0</v>
      </c>
      <c r="I3212" s="13">
        <v>1.0</v>
      </c>
      <c r="J3212" s="13">
        <v>320000.0</v>
      </c>
      <c r="K3212" s="9" t="s">
        <v>3369</v>
      </c>
      <c r="L3212" s="13">
        <v>3.1</v>
      </c>
      <c r="M3212" s="9" t="s">
        <v>3370</v>
      </c>
      <c r="N3212" s="13">
        <v>320538.0</v>
      </c>
      <c r="O3212" s="13">
        <v>306600.0</v>
      </c>
    </row>
    <row r="3213">
      <c r="A3213" s="13">
        <v>111117.0</v>
      </c>
      <c r="B3213" s="9" t="s">
        <v>6941</v>
      </c>
      <c r="C3213" s="14">
        <v>42381.0</v>
      </c>
      <c r="D3213" s="9" t="s">
        <v>61</v>
      </c>
      <c r="E3213" s="9" t="s">
        <v>1211</v>
      </c>
      <c r="F3213" s="9" t="s">
        <v>306</v>
      </c>
      <c r="G3213" s="13">
        <v>2010.0</v>
      </c>
      <c r="H3213" s="13">
        <v>4367.0</v>
      </c>
      <c r="I3213" s="13">
        <v>2.0</v>
      </c>
      <c r="J3213" s="13">
        <v>350000.0</v>
      </c>
      <c r="K3213" s="9" t="s">
        <v>3383</v>
      </c>
      <c r="L3213" s="13">
        <v>3.7</v>
      </c>
      <c r="M3213" s="9" t="s">
        <v>3372</v>
      </c>
    </row>
    <row r="3214">
      <c r="A3214" s="13">
        <v>133385.0</v>
      </c>
      <c r="B3214" s="9" t="s">
        <v>6942</v>
      </c>
      <c r="C3214" s="14">
        <v>42422.0</v>
      </c>
      <c r="D3214" s="9" t="s">
        <v>77</v>
      </c>
      <c r="E3214" s="9" t="s">
        <v>2298</v>
      </c>
      <c r="F3214" s="9" t="s">
        <v>2299</v>
      </c>
      <c r="G3214" s="13">
        <v>2006.0</v>
      </c>
      <c r="H3214" s="13">
        <v>12681.0</v>
      </c>
      <c r="I3214" s="13">
        <v>2.0</v>
      </c>
      <c r="J3214" s="13">
        <v>230000.0</v>
      </c>
      <c r="K3214" s="9" t="s">
        <v>3369</v>
      </c>
      <c r="L3214" s="13">
        <v>2.7</v>
      </c>
      <c r="M3214" s="9" t="s">
        <v>3370</v>
      </c>
      <c r="N3214" s="13">
        <v>98939.0</v>
      </c>
      <c r="O3214" s="13">
        <v>119610.0</v>
      </c>
    </row>
    <row r="3215">
      <c r="A3215" s="13">
        <v>104688.0</v>
      </c>
      <c r="B3215" s="9" t="s">
        <v>6943</v>
      </c>
      <c r="C3215" s="14">
        <v>42366.0</v>
      </c>
      <c r="D3215" s="9" t="s">
        <v>91</v>
      </c>
      <c r="E3215" s="9" t="s">
        <v>907</v>
      </c>
      <c r="F3215" s="9" t="s">
        <v>1434</v>
      </c>
      <c r="G3215" s="13">
        <v>2008.0</v>
      </c>
      <c r="H3215" s="13">
        <v>29639.0</v>
      </c>
      <c r="I3215" s="13">
        <v>1.0</v>
      </c>
      <c r="J3215" s="13">
        <v>275000.0</v>
      </c>
      <c r="K3215" s="9" t="s">
        <v>3383</v>
      </c>
      <c r="L3215" s="13">
        <v>3.1</v>
      </c>
      <c r="M3215" s="9" t="s">
        <v>3370</v>
      </c>
      <c r="N3215" s="13">
        <v>232450.0</v>
      </c>
      <c r="O3215" s="13">
        <v>220200.0</v>
      </c>
    </row>
    <row r="3216">
      <c r="A3216" s="13">
        <v>135474.0</v>
      </c>
      <c r="B3216" s="9" t="s">
        <v>6944</v>
      </c>
      <c r="C3216" s="14">
        <v>42421.0</v>
      </c>
      <c r="D3216" s="9" t="s">
        <v>61</v>
      </c>
      <c r="E3216" s="9" t="s">
        <v>202</v>
      </c>
      <c r="F3216" s="9" t="s">
        <v>172</v>
      </c>
      <c r="G3216" s="13">
        <v>2013.0</v>
      </c>
      <c r="H3216" s="13">
        <v>32559.0</v>
      </c>
      <c r="I3216" s="13">
        <v>1.0</v>
      </c>
      <c r="J3216" s="13">
        <v>600000.0</v>
      </c>
      <c r="K3216" s="9" t="s">
        <v>3369</v>
      </c>
      <c r="L3216" s="13">
        <v>4.1</v>
      </c>
      <c r="M3216" s="9" t="s">
        <v>3370</v>
      </c>
      <c r="N3216" s="13">
        <v>573132.0</v>
      </c>
      <c r="O3216" s="13">
        <v>566600.0</v>
      </c>
    </row>
    <row r="3217">
      <c r="A3217" s="13">
        <v>78281.0</v>
      </c>
      <c r="B3217" s="9" t="s">
        <v>6945</v>
      </c>
      <c r="C3217" s="14">
        <v>42329.0</v>
      </c>
      <c r="D3217" s="9" t="s">
        <v>91</v>
      </c>
      <c r="E3217" s="9" t="s">
        <v>907</v>
      </c>
      <c r="F3217" s="9" t="s">
        <v>2770</v>
      </c>
      <c r="G3217" s="13">
        <v>2013.0</v>
      </c>
      <c r="H3217" s="13">
        <v>17571.0</v>
      </c>
      <c r="I3217" s="13">
        <v>1.0</v>
      </c>
      <c r="J3217" s="13">
        <v>420000.0</v>
      </c>
      <c r="K3217" s="34"/>
      <c r="L3217" s="13">
        <v>4.5</v>
      </c>
      <c r="M3217" s="9" t="s">
        <v>3370</v>
      </c>
      <c r="O3217" s="13">
        <v>438500.0</v>
      </c>
    </row>
    <row r="3218">
      <c r="A3218" s="13">
        <v>22200.0</v>
      </c>
      <c r="B3218" s="9" t="s">
        <v>6946</v>
      </c>
      <c r="C3218" s="14">
        <v>42300.0</v>
      </c>
      <c r="D3218" s="9" t="s">
        <v>13</v>
      </c>
      <c r="E3218" s="9" t="s">
        <v>30</v>
      </c>
      <c r="F3218" s="9" t="s">
        <v>3595</v>
      </c>
      <c r="G3218" s="13">
        <v>2007.0</v>
      </c>
      <c r="H3218" s="13">
        <v>134875.0</v>
      </c>
      <c r="I3218" s="13">
        <v>2.0</v>
      </c>
      <c r="J3218" s="13">
        <v>650000.0</v>
      </c>
      <c r="K3218" s="9" t="s">
        <v>3369</v>
      </c>
      <c r="L3218" s="13">
        <v>2.7</v>
      </c>
      <c r="M3218" s="9" t="s">
        <v>3374</v>
      </c>
      <c r="O3218" s="34"/>
    </row>
    <row r="3219">
      <c r="A3219" s="13">
        <v>75097.0</v>
      </c>
      <c r="B3219" s="9" t="s">
        <v>6947</v>
      </c>
      <c r="C3219" s="14">
        <v>42326.0</v>
      </c>
      <c r="D3219" s="9" t="s">
        <v>61</v>
      </c>
      <c r="E3219" s="9" t="s">
        <v>216</v>
      </c>
      <c r="F3219" s="9" t="s">
        <v>252</v>
      </c>
      <c r="G3219" s="13">
        <v>2012.0</v>
      </c>
      <c r="H3219" s="13">
        <v>24146.0</v>
      </c>
      <c r="I3219" s="13">
        <v>1.0</v>
      </c>
      <c r="J3219" s="13">
        <v>650000.0</v>
      </c>
      <c r="K3219" s="9" t="s">
        <v>3387</v>
      </c>
      <c r="L3219" s="13">
        <v>4.1</v>
      </c>
      <c r="M3219" s="9" t="s">
        <v>3374</v>
      </c>
      <c r="N3219" s="13">
        <v>544581.0</v>
      </c>
      <c r="O3219" s="34"/>
    </row>
    <row r="3220">
      <c r="A3220" s="13">
        <v>100201.0</v>
      </c>
      <c r="B3220" s="9" t="s">
        <v>6948</v>
      </c>
      <c r="C3220" s="14">
        <v>42358.0</v>
      </c>
      <c r="D3220" s="9" t="s">
        <v>61</v>
      </c>
      <c r="E3220" s="9" t="s">
        <v>216</v>
      </c>
      <c r="F3220" s="9" t="s">
        <v>203</v>
      </c>
      <c r="G3220" s="13">
        <v>2013.0</v>
      </c>
      <c r="H3220" s="13">
        <v>6052.0</v>
      </c>
      <c r="I3220" s="13">
        <v>1.0</v>
      </c>
      <c r="J3220" s="13">
        <v>560000.0</v>
      </c>
      <c r="K3220" s="9" t="s">
        <v>3387</v>
      </c>
      <c r="L3220" s="13">
        <v>4.3</v>
      </c>
      <c r="M3220" s="9" t="s">
        <v>3374</v>
      </c>
      <c r="O3220" s="34"/>
    </row>
    <row r="3221">
      <c r="A3221" s="13">
        <v>65833.0</v>
      </c>
      <c r="B3221" s="9" t="s">
        <v>6949</v>
      </c>
      <c r="C3221" s="14">
        <v>42315.0</v>
      </c>
      <c r="D3221" s="9" t="s">
        <v>91</v>
      </c>
      <c r="E3221" s="9" t="s">
        <v>907</v>
      </c>
      <c r="F3221" s="9" t="s">
        <v>1434</v>
      </c>
      <c r="G3221" s="13">
        <v>2011.0</v>
      </c>
      <c r="H3221" s="13">
        <v>15155.0</v>
      </c>
      <c r="I3221" s="13">
        <v>2.0</v>
      </c>
      <c r="J3221" s="13">
        <v>360000.0</v>
      </c>
      <c r="K3221" s="9" t="s">
        <v>3369</v>
      </c>
      <c r="L3221" s="13">
        <v>4.1</v>
      </c>
      <c r="M3221" s="9" t="s">
        <v>3370</v>
      </c>
      <c r="N3221" s="13">
        <v>230115.0</v>
      </c>
      <c r="O3221" s="34"/>
    </row>
    <row r="3222">
      <c r="A3222" s="13">
        <v>86847.0</v>
      </c>
      <c r="B3222" s="9" t="s">
        <v>6950</v>
      </c>
      <c r="C3222" s="14">
        <v>42340.0</v>
      </c>
      <c r="D3222" s="9" t="s">
        <v>13</v>
      </c>
      <c r="E3222" s="9" t="s">
        <v>30</v>
      </c>
      <c r="F3222" s="9" t="s">
        <v>4365</v>
      </c>
      <c r="G3222" s="13">
        <v>2013.0</v>
      </c>
      <c r="H3222" s="13">
        <v>30530.0</v>
      </c>
      <c r="I3222" s="13">
        <v>1.0</v>
      </c>
      <c r="J3222" s="13">
        <v>1400000.0</v>
      </c>
      <c r="K3222" s="9" t="s">
        <v>3369</v>
      </c>
      <c r="L3222" s="13">
        <v>4.5</v>
      </c>
      <c r="M3222" s="9" t="s">
        <v>3370</v>
      </c>
      <c r="O3222" s="13">
        <v>1050500.0</v>
      </c>
    </row>
    <row r="3223">
      <c r="A3223" s="13">
        <v>116302.0</v>
      </c>
      <c r="B3223" s="9" t="s">
        <v>6951</v>
      </c>
      <c r="C3223" s="14">
        <v>42392.0</v>
      </c>
      <c r="D3223" s="9" t="s">
        <v>55</v>
      </c>
      <c r="E3223" s="9" t="s">
        <v>58</v>
      </c>
      <c r="F3223" s="9" t="s">
        <v>57</v>
      </c>
      <c r="G3223" s="13">
        <v>2015.0</v>
      </c>
      <c r="H3223" s="13">
        <v>1650.0</v>
      </c>
      <c r="I3223" s="13">
        <v>1.0</v>
      </c>
      <c r="J3223" s="13">
        <v>1250000.0</v>
      </c>
      <c r="K3223" s="9" t="s">
        <v>3369</v>
      </c>
      <c r="L3223" s="13">
        <v>4.7</v>
      </c>
      <c r="M3223" s="9" t="s">
        <v>3374</v>
      </c>
      <c r="O3223" s="34"/>
    </row>
    <row r="3224">
      <c r="A3224" s="13">
        <v>111248.0</v>
      </c>
      <c r="B3224" s="9" t="s">
        <v>6952</v>
      </c>
      <c r="C3224" s="14">
        <v>42381.0</v>
      </c>
      <c r="D3224" s="9" t="s">
        <v>91</v>
      </c>
      <c r="E3224" s="9" t="s">
        <v>243</v>
      </c>
      <c r="F3224" s="9" t="s">
        <v>454</v>
      </c>
      <c r="G3224" s="13">
        <v>2012.0</v>
      </c>
      <c r="H3224" s="13">
        <v>26079.0</v>
      </c>
      <c r="I3224" s="13">
        <v>2.0</v>
      </c>
      <c r="J3224" s="13">
        <v>560000.0</v>
      </c>
      <c r="K3224" s="9" t="s">
        <v>3383</v>
      </c>
      <c r="L3224" s="13">
        <v>4.1</v>
      </c>
      <c r="M3224" s="9" t="s">
        <v>3374</v>
      </c>
      <c r="O3224" s="13">
        <v>475290.0</v>
      </c>
    </row>
    <row r="3225">
      <c r="A3225" s="13">
        <v>139446.0</v>
      </c>
      <c r="B3225" s="9" t="s">
        <v>6953</v>
      </c>
      <c r="C3225" s="14">
        <v>42427.0</v>
      </c>
      <c r="D3225" s="9" t="s">
        <v>91</v>
      </c>
      <c r="E3225" s="9" t="s">
        <v>907</v>
      </c>
      <c r="F3225" s="9" t="s">
        <v>235</v>
      </c>
      <c r="G3225" s="13">
        <v>2009.0</v>
      </c>
      <c r="H3225" s="13">
        <v>43781.0</v>
      </c>
      <c r="I3225" s="13">
        <v>1.0</v>
      </c>
      <c r="J3225" s="13">
        <v>300000.0</v>
      </c>
      <c r="K3225" s="9" t="s">
        <v>3387</v>
      </c>
      <c r="L3225" s="13">
        <v>3.1</v>
      </c>
      <c r="M3225" s="9" t="s">
        <v>3370</v>
      </c>
      <c r="N3225" s="13">
        <v>286658.0</v>
      </c>
      <c r="O3225" s="13">
        <v>286900.0</v>
      </c>
    </row>
    <row r="3226">
      <c r="A3226" s="13">
        <v>97281.0</v>
      </c>
      <c r="B3226" s="9" t="s">
        <v>6954</v>
      </c>
      <c r="C3226" s="14">
        <v>42353.0</v>
      </c>
      <c r="D3226" s="9" t="s">
        <v>61</v>
      </c>
      <c r="E3226" s="9" t="s">
        <v>1831</v>
      </c>
      <c r="F3226" s="9" t="s">
        <v>2300</v>
      </c>
      <c r="G3226" s="13">
        <v>2006.0</v>
      </c>
      <c r="H3226" s="13">
        <v>47700.0</v>
      </c>
      <c r="I3226" s="13">
        <v>1.0</v>
      </c>
      <c r="J3226" s="13">
        <v>135000.0</v>
      </c>
      <c r="K3226" s="9" t="s">
        <v>3369</v>
      </c>
      <c r="L3226" s="13">
        <v>2.4</v>
      </c>
      <c r="M3226" s="9" t="s">
        <v>3370</v>
      </c>
      <c r="N3226" s="13">
        <v>129838.0</v>
      </c>
      <c r="O3226" s="13">
        <v>117500.0</v>
      </c>
    </row>
    <row r="3227">
      <c r="A3227" s="13">
        <v>108327.0</v>
      </c>
      <c r="B3227" s="9" t="s">
        <v>6955</v>
      </c>
      <c r="C3227" s="14">
        <v>42375.0</v>
      </c>
      <c r="D3227" s="9" t="s">
        <v>91</v>
      </c>
      <c r="E3227" s="9" t="s">
        <v>92</v>
      </c>
      <c r="F3227" s="9" t="s">
        <v>124</v>
      </c>
      <c r="G3227" s="13">
        <v>2013.0</v>
      </c>
      <c r="H3227" s="13">
        <v>20954.0</v>
      </c>
      <c r="I3227" s="13">
        <v>1.0</v>
      </c>
      <c r="J3227" s="13">
        <v>925000.0</v>
      </c>
      <c r="K3227" s="9" t="s">
        <v>3369</v>
      </c>
      <c r="L3227" s="13">
        <v>4.0</v>
      </c>
      <c r="M3227" s="9" t="s">
        <v>3370</v>
      </c>
      <c r="O3227" s="13">
        <v>943600.0</v>
      </c>
    </row>
    <row r="3228">
      <c r="A3228" s="13">
        <v>19326.0</v>
      </c>
      <c r="B3228" s="9" t="s">
        <v>6956</v>
      </c>
      <c r="C3228" s="14">
        <v>42275.0</v>
      </c>
      <c r="D3228" s="9" t="s">
        <v>77</v>
      </c>
      <c r="E3228" s="9" t="s">
        <v>623</v>
      </c>
      <c r="F3228" s="9" t="s">
        <v>786</v>
      </c>
      <c r="G3228" s="13">
        <v>2012.0</v>
      </c>
      <c r="H3228" s="13">
        <v>35762.0</v>
      </c>
      <c r="I3228" s="13">
        <v>1.0</v>
      </c>
      <c r="J3228" s="13">
        <v>525000.0</v>
      </c>
      <c r="K3228" s="9" t="s">
        <v>3387</v>
      </c>
      <c r="L3228" s="13">
        <v>4.1</v>
      </c>
      <c r="M3228" s="9" t="s">
        <v>3374</v>
      </c>
      <c r="O3228" s="13">
        <v>437800.0</v>
      </c>
    </row>
    <row r="3229">
      <c r="A3229" s="13">
        <v>17699.0</v>
      </c>
      <c r="B3229" s="9" t="s">
        <v>6957</v>
      </c>
      <c r="C3229" s="14">
        <v>42240.0</v>
      </c>
      <c r="D3229" s="9" t="s">
        <v>32</v>
      </c>
      <c r="E3229" s="9" t="s">
        <v>33</v>
      </c>
      <c r="F3229" s="9" t="s">
        <v>34</v>
      </c>
      <c r="G3229" s="13">
        <v>2014.0</v>
      </c>
      <c r="H3229" s="13">
        <v>37366.0</v>
      </c>
      <c r="I3229" s="13">
        <v>1.0</v>
      </c>
      <c r="J3229" s="13">
        <v>1450000.0</v>
      </c>
      <c r="K3229" s="9" t="s">
        <v>3387</v>
      </c>
      <c r="L3229" s="13">
        <v>4.2</v>
      </c>
      <c r="M3229" s="9" t="s">
        <v>3374</v>
      </c>
      <c r="O3229" s="13">
        <v>1337600.0</v>
      </c>
    </row>
    <row r="3230">
      <c r="A3230" s="13">
        <v>122459.0</v>
      </c>
      <c r="B3230" s="9" t="s">
        <v>6958</v>
      </c>
      <c r="C3230" s="14">
        <v>42403.0</v>
      </c>
      <c r="D3230" s="9" t="s">
        <v>61</v>
      </c>
      <c r="E3230" s="9" t="s">
        <v>202</v>
      </c>
      <c r="F3230" s="9" t="s">
        <v>143</v>
      </c>
      <c r="G3230" s="13">
        <v>2013.0</v>
      </c>
      <c r="H3230" s="13">
        <v>63808.0</v>
      </c>
      <c r="I3230" s="13">
        <v>1.0</v>
      </c>
      <c r="J3230" s="13">
        <v>680000.0</v>
      </c>
      <c r="K3230" s="9" t="s">
        <v>3383</v>
      </c>
      <c r="L3230" s="13">
        <v>4.0</v>
      </c>
      <c r="M3230" s="9" t="s">
        <v>3370</v>
      </c>
      <c r="N3230" s="13">
        <v>555726.0</v>
      </c>
      <c r="O3230" s="13">
        <v>539900.0</v>
      </c>
    </row>
    <row r="3231">
      <c r="A3231" s="13">
        <v>124104.0</v>
      </c>
      <c r="B3231" s="9" t="s">
        <v>6959</v>
      </c>
      <c r="C3231" s="14">
        <v>42404.0</v>
      </c>
      <c r="D3231" s="9" t="s">
        <v>61</v>
      </c>
      <c r="E3231" s="9" t="s">
        <v>202</v>
      </c>
      <c r="F3231" s="9" t="s">
        <v>306</v>
      </c>
      <c r="G3231" s="13">
        <v>2014.0</v>
      </c>
      <c r="H3231" s="13">
        <v>23021.0</v>
      </c>
      <c r="I3231" s="13">
        <v>2.0</v>
      </c>
      <c r="J3231" s="13">
        <v>515000.0</v>
      </c>
      <c r="K3231" s="9" t="s">
        <v>3383</v>
      </c>
      <c r="L3231" s="13">
        <v>4.4</v>
      </c>
      <c r="M3231" s="9" t="s">
        <v>3370</v>
      </c>
      <c r="N3231" s="13">
        <v>456521.0</v>
      </c>
      <c r="O3231" s="13">
        <v>422370.0</v>
      </c>
    </row>
    <row r="3232">
      <c r="A3232" s="13">
        <v>60362.0</v>
      </c>
      <c r="B3232" s="9" t="s">
        <v>6960</v>
      </c>
      <c r="C3232" s="14">
        <v>42325.0</v>
      </c>
      <c r="D3232" s="9" t="s">
        <v>91</v>
      </c>
      <c r="E3232" s="9" t="s">
        <v>907</v>
      </c>
      <c r="F3232" s="9" t="s">
        <v>1390</v>
      </c>
      <c r="G3232" s="13">
        <v>2012.0</v>
      </c>
      <c r="H3232" s="13">
        <v>37264.0</v>
      </c>
      <c r="I3232" s="13">
        <v>1.0</v>
      </c>
      <c r="J3232" s="13">
        <v>400000.0</v>
      </c>
      <c r="K3232" s="9" t="s">
        <v>3369</v>
      </c>
      <c r="L3232" s="13">
        <v>3.6</v>
      </c>
      <c r="M3232" s="9" t="s">
        <v>3374</v>
      </c>
      <c r="O3232" s="13">
        <v>333800.0</v>
      </c>
    </row>
    <row r="3233">
      <c r="A3233" s="13">
        <v>136194.0</v>
      </c>
      <c r="B3233" s="9" t="s">
        <v>6961</v>
      </c>
      <c r="C3233" s="14">
        <v>42421.0</v>
      </c>
      <c r="D3233" s="9" t="s">
        <v>13</v>
      </c>
      <c r="E3233" s="9" t="s">
        <v>103</v>
      </c>
      <c r="F3233" s="9" t="s">
        <v>102</v>
      </c>
      <c r="G3233" s="13">
        <v>2009.0</v>
      </c>
      <c r="H3233" s="13">
        <v>79883.0</v>
      </c>
      <c r="I3233" s="13">
        <v>2.0</v>
      </c>
      <c r="J3233" s="13">
        <v>450000.0</v>
      </c>
      <c r="K3233" s="9" t="s">
        <v>3383</v>
      </c>
      <c r="L3233" s="13">
        <v>3.4</v>
      </c>
      <c r="M3233" s="9" t="s">
        <v>3370</v>
      </c>
      <c r="O3233" s="13">
        <v>449730.0</v>
      </c>
    </row>
    <row r="3234">
      <c r="A3234" s="13">
        <v>220861.0</v>
      </c>
      <c r="B3234" s="9" t="s">
        <v>6962</v>
      </c>
      <c r="C3234" s="14">
        <v>42445.0</v>
      </c>
      <c r="D3234" s="9" t="s">
        <v>25</v>
      </c>
      <c r="E3234" s="9" t="s">
        <v>50</v>
      </c>
      <c r="F3234" s="9" t="s">
        <v>405</v>
      </c>
      <c r="G3234" s="13">
        <v>2009.0</v>
      </c>
      <c r="H3234" s="13">
        <v>111751.0</v>
      </c>
      <c r="I3234" s="13">
        <v>2.0</v>
      </c>
      <c r="J3234" s="13">
        <v>625000.0</v>
      </c>
      <c r="K3234" s="9" t="s">
        <v>3376</v>
      </c>
      <c r="L3234" s="13">
        <v>3.1</v>
      </c>
      <c r="M3234" s="9" t="s">
        <v>3372</v>
      </c>
    </row>
    <row r="3235">
      <c r="A3235" s="13">
        <v>219408.0</v>
      </c>
      <c r="B3235" s="9" t="s">
        <v>6963</v>
      </c>
      <c r="C3235" s="14">
        <v>42445.0</v>
      </c>
      <c r="D3235" s="9" t="s">
        <v>91</v>
      </c>
      <c r="E3235" s="9" t="s">
        <v>1442</v>
      </c>
      <c r="F3235" s="9" t="s">
        <v>2161</v>
      </c>
      <c r="G3235" s="13">
        <v>2006.0</v>
      </c>
      <c r="H3235" s="13">
        <v>49671.0</v>
      </c>
      <c r="I3235" s="13">
        <v>2.0</v>
      </c>
      <c r="J3235" s="13">
        <v>185000.0</v>
      </c>
      <c r="K3235" s="9" t="s">
        <v>3385</v>
      </c>
      <c r="L3235" s="13">
        <v>2.7</v>
      </c>
      <c r="M3235" s="9" t="s">
        <v>3370</v>
      </c>
      <c r="O3235" s="13">
        <v>120150.0</v>
      </c>
    </row>
    <row r="3236">
      <c r="A3236" s="13">
        <v>133095.0</v>
      </c>
      <c r="B3236" s="9" t="s">
        <v>6964</v>
      </c>
      <c r="C3236" s="14">
        <v>42420.0</v>
      </c>
      <c r="D3236" s="9" t="s">
        <v>81</v>
      </c>
      <c r="E3236" s="9" t="s">
        <v>82</v>
      </c>
      <c r="F3236" s="9" t="s">
        <v>541</v>
      </c>
      <c r="G3236" s="13">
        <v>2008.0</v>
      </c>
      <c r="H3236" s="13">
        <v>44692.0</v>
      </c>
      <c r="I3236" s="13">
        <v>2.0</v>
      </c>
      <c r="J3236" s="13">
        <v>500000.0</v>
      </c>
      <c r="K3236" s="9" t="s">
        <v>3369</v>
      </c>
      <c r="L3236" s="13">
        <v>2.9</v>
      </c>
      <c r="M3236" s="9" t="s">
        <v>3370</v>
      </c>
      <c r="O3236" s="13">
        <v>369990.0</v>
      </c>
    </row>
    <row r="3237">
      <c r="A3237" s="13">
        <v>135380.0</v>
      </c>
      <c r="B3237" s="9" t="s">
        <v>6965</v>
      </c>
      <c r="C3237" s="14">
        <v>42421.0</v>
      </c>
      <c r="D3237" s="9" t="s">
        <v>91</v>
      </c>
      <c r="E3237" s="9" t="s">
        <v>907</v>
      </c>
      <c r="F3237" s="9" t="s">
        <v>1434</v>
      </c>
      <c r="G3237" s="13">
        <v>2010.0</v>
      </c>
      <c r="H3237" s="13">
        <v>53654.0</v>
      </c>
      <c r="I3237" s="13">
        <v>1.0</v>
      </c>
      <c r="J3237" s="13">
        <v>330000.0</v>
      </c>
      <c r="K3237" s="9" t="s">
        <v>3387</v>
      </c>
      <c r="L3237" s="13">
        <v>2.0</v>
      </c>
      <c r="M3237" s="9" t="s">
        <v>3418</v>
      </c>
      <c r="N3237" s="13">
        <v>252565.0</v>
      </c>
      <c r="O3237" s="13">
        <v>258000.0</v>
      </c>
    </row>
    <row r="3238">
      <c r="A3238" s="13">
        <v>107852.0</v>
      </c>
      <c r="B3238" s="9" t="s">
        <v>6966</v>
      </c>
      <c r="C3238" s="14">
        <v>42374.0</v>
      </c>
      <c r="D3238" s="9" t="s">
        <v>77</v>
      </c>
      <c r="E3238" s="9" t="s">
        <v>1289</v>
      </c>
      <c r="F3238" s="9" t="s">
        <v>1319</v>
      </c>
      <c r="G3238" s="13">
        <v>2008.0</v>
      </c>
      <c r="H3238" s="13">
        <v>49708.0</v>
      </c>
      <c r="I3238" s="13">
        <v>3.0</v>
      </c>
      <c r="J3238" s="13">
        <v>349000.0</v>
      </c>
      <c r="K3238" s="9" t="s">
        <v>3383</v>
      </c>
      <c r="L3238" s="13">
        <v>3.3</v>
      </c>
      <c r="M3238" s="9" t="s">
        <v>3370</v>
      </c>
      <c r="O3238" s="34"/>
    </row>
    <row r="3239">
      <c r="A3239" s="13">
        <v>208097.0</v>
      </c>
      <c r="B3239" s="9" t="s">
        <v>6967</v>
      </c>
      <c r="C3239" s="14">
        <v>42430.0</v>
      </c>
      <c r="D3239" s="9" t="s">
        <v>36</v>
      </c>
      <c r="E3239" s="9" t="s">
        <v>902</v>
      </c>
      <c r="F3239" s="9" t="s">
        <v>1027</v>
      </c>
      <c r="G3239" s="13">
        <v>2013.0</v>
      </c>
      <c r="H3239" s="13">
        <v>41387.0</v>
      </c>
      <c r="I3239" s="13">
        <v>1.0</v>
      </c>
      <c r="J3239" s="13">
        <v>395000.0</v>
      </c>
      <c r="K3239" s="9" t="s">
        <v>3383</v>
      </c>
      <c r="L3239" s="13">
        <v>4.2</v>
      </c>
      <c r="M3239" s="9" t="s">
        <v>3372</v>
      </c>
      <c r="O3239" s="13">
        <v>441500.0</v>
      </c>
    </row>
    <row r="3240">
      <c r="A3240" s="13">
        <v>18972.0</v>
      </c>
      <c r="B3240" s="9" t="s">
        <v>6968</v>
      </c>
      <c r="C3240" s="14">
        <v>42269.0</v>
      </c>
      <c r="D3240" s="9" t="s">
        <v>81</v>
      </c>
      <c r="E3240" s="9" t="s">
        <v>82</v>
      </c>
      <c r="F3240" s="9" t="s">
        <v>294</v>
      </c>
      <c r="G3240" s="13">
        <v>2010.0</v>
      </c>
      <c r="H3240" s="13">
        <v>75137.0</v>
      </c>
      <c r="I3240" s="13">
        <v>1.0</v>
      </c>
      <c r="J3240" s="13">
        <v>625000.0</v>
      </c>
      <c r="K3240" s="9" t="s">
        <v>3369</v>
      </c>
      <c r="L3240" s="13">
        <v>2.9</v>
      </c>
      <c r="M3240" s="9" t="s">
        <v>3374</v>
      </c>
      <c r="O3240" s="13">
        <v>517700.0</v>
      </c>
    </row>
    <row r="3241">
      <c r="A3241" s="13">
        <v>109169.0</v>
      </c>
      <c r="B3241" s="9" t="s">
        <v>6969</v>
      </c>
      <c r="C3241" s="14">
        <v>42377.0</v>
      </c>
      <c r="D3241" s="9" t="s">
        <v>91</v>
      </c>
      <c r="E3241" s="9" t="s">
        <v>907</v>
      </c>
      <c r="F3241" s="9" t="s">
        <v>5407</v>
      </c>
      <c r="G3241" s="13">
        <v>2014.0</v>
      </c>
      <c r="H3241" s="13">
        <v>8795.0</v>
      </c>
      <c r="I3241" s="13">
        <v>1.0</v>
      </c>
      <c r="J3241" s="13">
        <v>480000.0</v>
      </c>
      <c r="K3241" s="9" t="s">
        <v>3383</v>
      </c>
      <c r="L3241" s="13">
        <v>4.5</v>
      </c>
      <c r="M3241" s="9" t="s">
        <v>3370</v>
      </c>
      <c r="O3241" s="34"/>
    </row>
    <row r="3242">
      <c r="A3242" s="13">
        <v>119604.0</v>
      </c>
      <c r="B3242" s="9" t="s">
        <v>6970</v>
      </c>
      <c r="C3242" s="14">
        <v>42398.0</v>
      </c>
      <c r="D3242" s="9" t="s">
        <v>81</v>
      </c>
      <c r="E3242" s="9" t="s">
        <v>4592</v>
      </c>
      <c r="F3242" s="9" t="s">
        <v>130</v>
      </c>
      <c r="G3242" s="13">
        <v>2014.0</v>
      </c>
      <c r="H3242" s="13">
        <v>37045.0</v>
      </c>
      <c r="I3242" s="13">
        <v>1.0</v>
      </c>
      <c r="J3242" s="13">
        <v>955000.0</v>
      </c>
      <c r="K3242" s="9" t="s">
        <v>3385</v>
      </c>
      <c r="L3242" s="13">
        <v>4.5</v>
      </c>
      <c r="M3242" s="9" t="s">
        <v>3372</v>
      </c>
      <c r="O3242" s="13">
        <v>942600.0</v>
      </c>
    </row>
    <row r="3243">
      <c r="A3243" s="13">
        <v>135366.0</v>
      </c>
      <c r="B3243" s="9" t="s">
        <v>6971</v>
      </c>
      <c r="C3243" s="14">
        <v>42421.0</v>
      </c>
      <c r="D3243" s="9" t="s">
        <v>91</v>
      </c>
      <c r="E3243" s="9" t="s">
        <v>243</v>
      </c>
      <c r="F3243" s="9" t="s">
        <v>136</v>
      </c>
      <c r="G3243" s="13">
        <v>2011.0</v>
      </c>
      <c r="H3243" s="13">
        <v>84578.0</v>
      </c>
      <c r="I3243" s="13">
        <v>1.0</v>
      </c>
      <c r="J3243" s="13">
        <v>530000.0</v>
      </c>
      <c r="K3243" s="9" t="s">
        <v>3369</v>
      </c>
      <c r="L3243" s="13">
        <v>3.5</v>
      </c>
      <c r="M3243" s="9" t="s">
        <v>3370</v>
      </c>
      <c r="O3243" s="13">
        <v>595900.0</v>
      </c>
    </row>
    <row r="3244">
      <c r="A3244" s="13">
        <v>73417.0</v>
      </c>
      <c r="B3244" s="9" t="s">
        <v>6972</v>
      </c>
      <c r="C3244" s="14">
        <v>42324.0</v>
      </c>
      <c r="D3244" s="9" t="s">
        <v>542</v>
      </c>
      <c r="E3244" s="9" t="s">
        <v>3842</v>
      </c>
      <c r="F3244" s="9" t="s">
        <v>5336</v>
      </c>
      <c r="G3244" s="13">
        <v>2008.0</v>
      </c>
      <c r="H3244" s="13">
        <v>52771.0</v>
      </c>
      <c r="I3244" s="13">
        <v>1.0</v>
      </c>
      <c r="J3244" s="13">
        <v>180000.0</v>
      </c>
      <c r="K3244" s="9" t="s">
        <v>3369</v>
      </c>
      <c r="L3244" s="13">
        <v>3.4</v>
      </c>
      <c r="M3244" s="9" t="s">
        <v>3370</v>
      </c>
      <c r="O3244" s="13">
        <v>150900.0</v>
      </c>
    </row>
    <row r="3245">
      <c r="A3245" s="13">
        <v>107885.0</v>
      </c>
      <c r="B3245" s="9" t="s">
        <v>6973</v>
      </c>
      <c r="C3245" s="14">
        <v>42374.0</v>
      </c>
      <c r="D3245" s="9" t="s">
        <v>13</v>
      </c>
      <c r="E3245" s="9" t="s">
        <v>471</v>
      </c>
      <c r="F3245" s="9" t="s">
        <v>472</v>
      </c>
      <c r="G3245" s="13">
        <v>2007.0</v>
      </c>
      <c r="H3245" s="13">
        <v>66367.0</v>
      </c>
      <c r="I3245" s="13">
        <v>2.0</v>
      </c>
      <c r="J3245" s="13">
        <v>800000.0</v>
      </c>
      <c r="K3245" s="9" t="s">
        <v>3383</v>
      </c>
      <c r="L3245" s="13">
        <v>3.2</v>
      </c>
      <c r="M3245" s="9" t="s">
        <v>3374</v>
      </c>
      <c r="O3245" s="13">
        <v>530370.0</v>
      </c>
    </row>
    <row r="3246">
      <c r="A3246" s="13">
        <v>179617.0</v>
      </c>
      <c r="B3246" s="9" t="s">
        <v>6974</v>
      </c>
      <c r="C3246" s="14">
        <v>42430.0</v>
      </c>
      <c r="D3246" s="9" t="s">
        <v>52</v>
      </c>
      <c r="E3246" s="9" t="s">
        <v>53</v>
      </c>
      <c r="F3246" s="9" t="s">
        <v>54</v>
      </c>
      <c r="G3246" s="13">
        <v>2011.0</v>
      </c>
      <c r="H3246" s="13">
        <v>70576.0</v>
      </c>
      <c r="I3246" s="13">
        <v>1.0</v>
      </c>
      <c r="J3246" s="13">
        <v>1625000.0</v>
      </c>
      <c r="K3246" s="34"/>
      <c r="L3246" s="13">
        <v>4.0</v>
      </c>
      <c r="M3246" s="9" t="s">
        <v>3372</v>
      </c>
    </row>
    <row r="3247">
      <c r="A3247" s="13">
        <v>75971.0</v>
      </c>
      <c r="B3247" s="9" t="s">
        <v>6975</v>
      </c>
      <c r="C3247" s="14">
        <v>42324.0</v>
      </c>
      <c r="D3247" s="9" t="s">
        <v>91</v>
      </c>
      <c r="E3247" s="9" t="s">
        <v>1432</v>
      </c>
      <c r="F3247" s="9" t="s">
        <v>2105</v>
      </c>
      <c r="G3247" s="13">
        <v>2005.0</v>
      </c>
      <c r="H3247" s="13">
        <v>53976.0</v>
      </c>
      <c r="I3247" s="13">
        <v>1.0</v>
      </c>
      <c r="J3247" s="13">
        <v>210000.0</v>
      </c>
      <c r="K3247" s="9" t="s">
        <v>3383</v>
      </c>
      <c r="L3247" s="13">
        <v>3.1</v>
      </c>
      <c r="M3247" s="9" t="s">
        <v>3374</v>
      </c>
      <c r="O3247" s="13">
        <v>115300.0</v>
      </c>
    </row>
    <row r="3248">
      <c r="A3248" s="13">
        <v>121969.0</v>
      </c>
      <c r="B3248" s="9" t="s">
        <v>6976</v>
      </c>
      <c r="C3248" s="14">
        <v>42402.0</v>
      </c>
      <c r="D3248" s="9" t="s">
        <v>64</v>
      </c>
      <c r="E3248" s="9" t="s">
        <v>174</v>
      </c>
      <c r="F3248" s="9" t="s">
        <v>175</v>
      </c>
      <c r="G3248" s="13">
        <v>2012.0</v>
      </c>
      <c r="H3248" s="13">
        <v>54304.0</v>
      </c>
      <c r="I3248" s="13">
        <v>1.0</v>
      </c>
      <c r="J3248" s="13">
        <v>700000.0</v>
      </c>
      <c r="K3248" s="9" t="s">
        <v>3383</v>
      </c>
      <c r="L3248" s="13">
        <v>4.1</v>
      </c>
      <c r="M3248" s="9" t="s">
        <v>3372</v>
      </c>
      <c r="O3248" s="13">
        <v>746400.0</v>
      </c>
    </row>
    <row r="3249">
      <c r="A3249" s="13">
        <v>223716.0</v>
      </c>
      <c r="B3249" s="9" t="s">
        <v>6977</v>
      </c>
      <c r="C3249" s="14">
        <v>42449.0</v>
      </c>
      <c r="D3249" s="9" t="s">
        <v>61</v>
      </c>
      <c r="E3249" s="9" t="s">
        <v>1831</v>
      </c>
      <c r="F3249" s="9" t="s">
        <v>1844</v>
      </c>
      <c r="G3249" s="13">
        <v>2009.0</v>
      </c>
      <c r="H3249" s="13">
        <v>65184.0</v>
      </c>
      <c r="I3249" s="13">
        <v>1.0</v>
      </c>
      <c r="J3249" s="13">
        <v>220000.0</v>
      </c>
      <c r="K3249" s="34"/>
      <c r="L3249" s="13">
        <v>3.5</v>
      </c>
      <c r="M3249" s="9" t="s">
        <v>3370</v>
      </c>
      <c r="N3249" s="13">
        <v>206653.0</v>
      </c>
      <c r="O3249" s="13">
        <v>171800.0</v>
      </c>
    </row>
    <row r="3250">
      <c r="A3250" s="13">
        <v>227928.0</v>
      </c>
      <c r="B3250" s="9" t="s">
        <v>6978</v>
      </c>
      <c r="C3250" s="14">
        <v>42454.0</v>
      </c>
      <c r="D3250" s="9" t="s">
        <v>77</v>
      </c>
      <c r="E3250" s="9" t="s">
        <v>623</v>
      </c>
      <c r="F3250" s="9" t="s">
        <v>786</v>
      </c>
      <c r="G3250" s="13">
        <v>2012.0</v>
      </c>
      <c r="H3250" s="13">
        <v>60843.0</v>
      </c>
      <c r="I3250" s="13">
        <v>2.0</v>
      </c>
      <c r="J3250" s="13">
        <v>420000.0</v>
      </c>
      <c r="K3250" s="9" t="s">
        <v>3387</v>
      </c>
      <c r="L3250" s="13">
        <v>3.9</v>
      </c>
      <c r="M3250" s="9" t="s">
        <v>3372</v>
      </c>
      <c r="O3250" s="13">
        <v>384840.0</v>
      </c>
    </row>
    <row r="3251">
      <c r="A3251" s="13">
        <v>212825.0</v>
      </c>
      <c r="B3251" s="9" t="s">
        <v>6979</v>
      </c>
      <c r="C3251" s="14">
        <v>42434.0</v>
      </c>
      <c r="D3251" s="9" t="s">
        <v>61</v>
      </c>
      <c r="E3251" s="9" t="s">
        <v>914</v>
      </c>
      <c r="F3251" s="9" t="s">
        <v>306</v>
      </c>
      <c r="G3251" s="13">
        <v>2015.0</v>
      </c>
      <c r="H3251" s="13">
        <v>1576.0</v>
      </c>
      <c r="I3251" s="13">
        <v>1.0</v>
      </c>
      <c r="J3251" s="13">
        <v>525000.0</v>
      </c>
      <c r="K3251" s="9" t="s">
        <v>3385</v>
      </c>
      <c r="L3251" s="13">
        <v>4.3</v>
      </c>
      <c r="M3251" s="9" t="s">
        <v>3372</v>
      </c>
    </row>
    <row r="3252">
      <c r="A3252" s="13">
        <v>227243.0</v>
      </c>
      <c r="B3252" s="9" t="s">
        <v>6980</v>
      </c>
      <c r="C3252" s="14">
        <v>42453.0</v>
      </c>
      <c r="D3252" s="9" t="s">
        <v>81</v>
      </c>
      <c r="E3252" s="9" t="s">
        <v>3452</v>
      </c>
      <c r="F3252" s="9" t="s">
        <v>5030</v>
      </c>
      <c r="G3252" s="13">
        <v>2004.0</v>
      </c>
      <c r="H3252" s="13">
        <v>80755.0</v>
      </c>
      <c r="I3252" s="13">
        <v>2.0</v>
      </c>
      <c r="J3252" s="13">
        <v>390000.0</v>
      </c>
      <c r="K3252" s="9" t="s">
        <v>3376</v>
      </c>
      <c r="L3252" s="13">
        <v>2.0</v>
      </c>
      <c r="M3252" s="9" t="s">
        <v>3372</v>
      </c>
      <c r="O3252" s="13">
        <v>252180.0</v>
      </c>
    </row>
    <row r="3253">
      <c r="A3253" s="13">
        <v>68154.0</v>
      </c>
      <c r="B3253" s="9" t="s">
        <v>6981</v>
      </c>
      <c r="C3253" s="14">
        <v>42324.0</v>
      </c>
      <c r="D3253" s="9" t="s">
        <v>61</v>
      </c>
      <c r="E3253" s="9" t="s">
        <v>2074</v>
      </c>
      <c r="F3253" s="9" t="s">
        <v>2075</v>
      </c>
      <c r="G3253" s="13">
        <v>2006.0</v>
      </c>
      <c r="H3253" s="13">
        <v>71220.0</v>
      </c>
      <c r="I3253" s="13">
        <v>1.0</v>
      </c>
      <c r="J3253" s="13">
        <v>200000.0</v>
      </c>
      <c r="K3253" s="9" t="s">
        <v>3369</v>
      </c>
      <c r="L3253" s="13">
        <v>2.3</v>
      </c>
      <c r="M3253" s="9" t="s">
        <v>3418</v>
      </c>
      <c r="O3253" s="34"/>
    </row>
    <row r="3254">
      <c r="A3254" s="13">
        <v>109641.0</v>
      </c>
      <c r="B3254" s="9" t="s">
        <v>6982</v>
      </c>
      <c r="C3254" s="14">
        <v>42380.0</v>
      </c>
      <c r="D3254" s="9" t="s">
        <v>61</v>
      </c>
      <c r="E3254" s="9" t="s">
        <v>202</v>
      </c>
      <c r="F3254" s="9" t="s">
        <v>172</v>
      </c>
      <c r="G3254" s="13">
        <v>2012.0</v>
      </c>
      <c r="H3254" s="13">
        <v>47180.0</v>
      </c>
      <c r="I3254" s="13">
        <v>1.0</v>
      </c>
      <c r="J3254" s="13">
        <v>565000.0</v>
      </c>
      <c r="K3254" s="9" t="s">
        <v>3376</v>
      </c>
      <c r="L3254" s="13">
        <v>4.1</v>
      </c>
      <c r="M3254" s="9" t="s">
        <v>3370</v>
      </c>
      <c r="N3254" s="13">
        <v>519101.0</v>
      </c>
      <c r="O3254" s="13">
        <v>513900.0</v>
      </c>
    </row>
    <row r="3255">
      <c r="A3255" s="13">
        <v>136573.0</v>
      </c>
      <c r="B3255" s="9" t="s">
        <v>6983</v>
      </c>
      <c r="C3255" s="14">
        <v>42420.0</v>
      </c>
      <c r="D3255" s="9" t="s">
        <v>81</v>
      </c>
      <c r="E3255" s="9" t="s">
        <v>624</v>
      </c>
      <c r="F3255" s="9" t="s">
        <v>625</v>
      </c>
      <c r="G3255" s="13">
        <v>2009.0</v>
      </c>
      <c r="H3255" s="13">
        <v>77821.0</v>
      </c>
      <c r="I3255" s="13">
        <v>2.0</v>
      </c>
      <c r="J3255" s="13">
        <v>472000.0</v>
      </c>
      <c r="K3255" s="9" t="s">
        <v>3383</v>
      </c>
      <c r="L3255" s="13">
        <v>3.6</v>
      </c>
      <c r="M3255" s="9" t="s">
        <v>3370</v>
      </c>
      <c r="O3255" s="13">
        <v>532260.0</v>
      </c>
    </row>
    <row r="3256">
      <c r="A3256" s="13">
        <v>21189.0</v>
      </c>
      <c r="B3256" s="9" t="s">
        <v>6984</v>
      </c>
      <c r="C3256" s="14">
        <v>42291.0</v>
      </c>
      <c r="D3256" s="9" t="s">
        <v>91</v>
      </c>
      <c r="E3256" s="9" t="s">
        <v>243</v>
      </c>
      <c r="F3256" s="9" t="s">
        <v>847</v>
      </c>
      <c r="G3256" s="13">
        <v>2010.0</v>
      </c>
      <c r="H3256" s="13">
        <v>73874.0</v>
      </c>
      <c r="I3256" s="13">
        <v>1.0</v>
      </c>
      <c r="J3256" s="13">
        <v>385000.0</v>
      </c>
      <c r="K3256" s="9" t="s">
        <v>3369</v>
      </c>
      <c r="L3256" s="13">
        <v>3.2</v>
      </c>
      <c r="M3256" s="9" t="s">
        <v>3374</v>
      </c>
      <c r="O3256" s="13">
        <v>316700.0</v>
      </c>
    </row>
    <row r="3257">
      <c r="A3257" s="13">
        <v>68662.0</v>
      </c>
      <c r="B3257" s="9" t="s">
        <v>6985</v>
      </c>
      <c r="C3257" s="14">
        <v>42320.0</v>
      </c>
      <c r="D3257" s="9" t="s">
        <v>273</v>
      </c>
      <c r="E3257" s="9" t="s">
        <v>2177</v>
      </c>
      <c r="F3257" s="9" t="s">
        <v>2412</v>
      </c>
      <c r="G3257" s="13">
        <v>2007.0</v>
      </c>
      <c r="H3257" s="13">
        <v>34255.0</v>
      </c>
      <c r="I3257" s="13">
        <v>3.0</v>
      </c>
      <c r="J3257" s="13">
        <v>150000.0</v>
      </c>
      <c r="K3257" s="9" t="s">
        <v>3383</v>
      </c>
      <c r="L3257" s="13">
        <v>2.9</v>
      </c>
      <c r="M3257" s="9" t="s">
        <v>3418</v>
      </c>
      <c r="O3257" s="34"/>
    </row>
    <row r="3258">
      <c r="A3258" s="13">
        <v>92027.0</v>
      </c>
      <c r="B3258" s="9" t="s">
        <v>6986</v>
      </c>
      <c r="C3258" s="14">
        <v>42343.0</v>
      </c>
      <c r="D3258" s="9" t="s">
        <v>91</v>
      </c>
      <c r="E3258" s="9" t="s">
        <v>1223</v>
      </c>
      <c r="F3258" s="9" t="s">
        <v>1620</v>
      </c>
      <c r="G3258" s="13">
        <v>2012.0</v>
      </c>
      <c r="H3258" s="13">
        <v>17556.0</v>
      </c>
      <c r="I3258" s="13">
        <v>2.0</v>
      </c>
      <c r="J3258" s="13">
        <v>300000.0</v>
      </c>
      <c r="K3258" s="9" t="s">
        <v>3369</v>
      </c>
      <c r="L3258" s="13">
        <v>4.0</v>
      </c>
      <c r="M3258" s="9" t="s">
        <v>3370</v>
      </c>
      <c r="O3258" s="13">
        <v>252270.0</v>
      </c>
    </row>
    <row r="3259">
      <c r="A3259" s="13">
        <v>105320.0</v>
      </c>
      <c r="B3259" s="9" t="s">
        <v>6987</v>
      </c>
      <c r="C3259" s="14">
        <v>42368.0</v>
      </c>
      <c r="D3259" s="9" t="s">
        <v>542</v>
      </c>
      <c r="E3259" s="9" t="s">
        <v>543</v>
      </c>
      <c r="F3259" s="9" t="s">
        <v>3928</v>
      </c>
      <c r="G3259" s="13">
        <v>2011.0</v>
      </c>
      <c r="H3259" s="13">
        <v>33566.0</v>
      </c>
      <c r="I3259" s="13">
        <v>1.0</v>
      </c>
      <c r="J3259" s="13">
        <v>365000.0</v>
      </c>
      <c r="K3259" s="9" t="s">
        <v>3387</v>
      </c>
      <c r="L3259" s="13">
        <v>4.0</v>
      </c>
      <c r="M3259" s="9" t="s">
        <v>3374</v>
      </c>
      <c r="O3259" s="13">
        <v>361000.0</v>
      </c>
    </row>
    <row r="3260">
      <c r="A3260" s="13">
        <v>19757.0</v>
      </c>
      <c r="B3260" s="9" t="s">
        <v>6988</v>
      </c>
      <c r="C3260" s="14">
        <v>42281.0</v>
      </c>
      <c r="D3260" s="9" t="s">
        <v>55</v>
      </c>
      <c r="E3260" s="9" t="s">
        <v>58</v>
      </c>
      <c r="F3260" s="9" t="s">
        <v>121</v>
      </c>
      <c r="G3260" s="13">
        <v>2014.0</v>
      </c>
      <c r="H3260" s="13">
        <v>16533.0</v>
      </c>
      <c r="I3260" s="13">
        <v>1.0</v>
      </c>
      <c r="J3260" s="13">
        <v>1270000.0</v>
      </c>
      <c r="K3260" s="9" t="s">
        <v>3369</v>
      </c>
      <c r="L3260" s="13">
        <v>3.9</v>
      </c>
      <c r="M3260" s="9" t="s">
        <v>3374</v>
      </c>
      <c r="O3260" s="13">
        <v>1011900.0</v>
      </c>
    </row>
    <row r="3261">
      <c r="A3261" s="13">
        <v>117879.0</v>
      </c>
      <c r="B3261" s="9" t="s">
        <v>6989</v>
      </c>
      <c r="C3261" s="14">
        <v>42396.0</v>
      </c>
      <c r="D3261" s="9" t="s">
        <v>32</v>
      </c>
      <c r="E3261" s="9" t="s">
        <v>155</v>
      </c>
      <c r="F3261" s="9" t="s">
        <v>4865</v>
      </c>
      <c r="G3261" s="13">
        <v>2009.0</v>
      </c>
      <c r="H3261" s="13">
        <v>114105.0</v>
      </c>
      <c r="I3261" s="13">
        <v>1.0</v>
      </c>
      <c r="J3261" s="13">
        <v>625000.0</v>
      </c>
      <c r="K3261" s="9" t="s">
        <v>3383</v>
      </c>
      <c r="L3261" s="13">
        <v>3.6</v>
      </c>
      <c r="M3261" s="9" t="s">
        <v>3370</v>
      </c>
      <c r="O3261" s="13">
        <v>474800.0</v>
      </c>
    </row>
    <row r="3262">
      <c r="A3262" s="13">
        <v>209377.0</v>
      </c>
      <c r="B3262" s="9" t="s">
        <v>6990</v>
      </c>
      <c r="C3262" s="14">
        <v>42429.0</v>
      </c>
      <c r="D3262" s="9" t="s">
        <v>91</v>
      </c>
      <c r="E3262" s="9" t="s">
        <v>92</v>
      </c>
      <c r="F3262" s="9" t="s">
        <v>2723</v>
      </c>
      <c r="G3262" s="13">
        <v>2010.0</v>
      </c>
      <c r="H3262" s="13">
        <v>68821.0</v>
      </c>
      <c r="I3262" s="13">
        <v>1.0</v>
      </c>
      <c r="J3262" s="13">
        <v>460000.0</v>
      </c>
      <c r="K3262" s="9" t="s">
        <v>3369</v>
      </c>
      <c r="L3262" s="13">
        <v>3.8</v>
      </c>
      <c r="M3262" s="9" t="s">
        <v>3372</v>
      </c>
      <c r="O3262" s="13">
        <v>408600.0</v>
      </c>
    </row>
    <row r="3263">
      <c r="A3263" s="13">
        <v>220607.0</v>
      </c>
      <c r="B3263" s="9" t="s">
        <v>6991</v>
      </c>
      <c r="C3263" s="14">
        <v>42445.0</v>
      </c>
      <c r="D3263" s="9" t="s">
        <v>91</v>
      </c>
      <c r="E3263" s="9" t="s">
        <v>92</v>
      </c>
      <c r="F3263" s="9" t="s">
        <v>177</v>
      </c>
      <c r="G3263" s="13">
        <v>2014.0</v>
      </c>
      <c r="H3263" s="13">
        <v>15535.0</v>
      </c>
      <c r="I3263" s="13">
        <v>1.0</v>
      </c>
      <c r="J3263" s="13">
        <v>875000.0</v>
      </c>
      <c r="K3263" s="9" t="s">
        <v>3376</v>
      </c>
      <c r="L3263" s="13">
        <v>4.4</v>
      </c>
      <c r="M3263" s="9" t="s">
        <v>3372</v>
      </c>
      <c r="O3263" s="13">
        <v>934700.0</v>
      </c>
    </row>
    <row r="3264">
      <c r="A3264" s="13">
        <v>78241.0</v>
      </c>
      <c r="B3264" s="9" t="s">
        <v>6992</v>
      </c>
      <c r="C3264" s="14">
        <v>42331.0</v>
      </c>
      <c r="D3264" s="9" t="s">
        <v>64</v>
      </c>
      <c r="E3264" s="9" t="s">
        <v>174</v>
      </c>
      <c r="F3264" s="9" t="s">
        <v>6993</v>
      </c>
      <c r="G3264" s="13">
        <v>2012.0</v>
      </c>
      <c r="H3264" s="13">
        <v>24305.0</v>
      </c>
      <c r="I3264" s="13">
        <v>2.0</v>
      </c>
      <c r="J3264" s="13">
        <v>625000.0</v>
      </c>
      <c r="K3264" s="9" t="s">
        <v>3369</v>
      </c>
      <c r="L3264" s="13">
        <v>4.2</v>
      </c>
      <c r="M3264" s="9" t="s">
        <v>3370</v>
      </c>
      <c r="O3264" s="34"/>
    </row>
    <row r="3265">
      <c r="A3265" s="13">
        <v>136098.0</v>
      </c>
      <c r="B3265" s="9" t="s">
        <v>6994</v>
      </c>
      <c r="C3265" s="14">
        <v>42421.0</v>
      </c>
      <c r="D3265" s="9" t="s">
        <v>91</v>
      </c>
      <c r="E3265" s="9" t="s">
        <v>1726</v>
      </c>
      <c r="F3265" s="9" t="s">
        <v>2181</v>
      </c>
      <c r="G3265" s="13">
        <v>2007.0</v>
      </c>
      <c r="H3265" s="13">
        <v>42586.0</v>
      </c>
      <c r="I3265" s="13">
        <v>3.0</v>
      </c>
      <c r="J3265" s="13">
        <v>225000.0</v>
      </c>
      <c r="K3265" s="9" t="s">
        <v>3369</v>
      </c>
      <c r="L3265" s="13">
        <v>2.8</v>
      </c>
      <c r="M3265" s="9" t="s">
        <v>3370</v>
      </c>
      <c r="O3265" s="13">
        <v>134810.0</v>
      </c>
    </row>
    <row r="3266">
      <c r="A3266" s="13">
        <v>227910.0</v>
      </c>
      <c r="B3266" s="9" t="s">
        <v>6995</v>
      </c>
      <c r="C3266" s="14">
        <v>42454.0</v>
      </c>
      <c r="D3266" s="9" t="s">
        <v>77</v>
      </c>
      <c r="E3266" s="9" t="s">
        <v>1289</v>
      </c>
      <c r="F3266" s="9" t="s">
        <v>1290</v>
      </c>
      <c r="G3266" s="13">
        <v>2007.0</v>
      </c>
      <c r="H3266" s="13">
        <v>111516.0</v>
      </c>
      <c r="I3266" s="13">
        <v>1.0</v>
      </c>
      <c r="J3266" s="13">
        <v>270000.0</v>
      </c>
      <c r="K3266" s="9" t="s">
        <v>3369</v>
      </c>
      <c r="L3266" s="13">
        <v>3.1</v>
      </c>
      <c r="M3266" s="9" t="s">
        <v>3372</v>
      </c>
      <c r="O3266" s="13">
        <v>190400.0</v>
      </c>
    </row>
    <row r="3267">
      <c r="A3267" s="13">
        <v>63808.0</v>
      </c>
      <c r="B3267" s="9" t="s">
        <v>6996</v>
      </c>
      <c r="C3267" s="14">
        <v>42313.0</v>
      </c>
      <c r="D3267" s="9" t="s">
        <v>61</v>
      </c>
      <c r="E3267" s="9" t="s">
        <v>216</v>
      </c>
      <c r="F3267" s="9" t="s">
        <v>203</v>
      </c>
      <c r="G3267" s="13">
        <v>2010.0</v>
      </c>
      <c r="H3267" s="13">
        <v>31679.0</v>
      </c>
      <c r="I3267" s="13">
        <v>2.0</v>
      </c>
      <c r="J3267" s="13">
        <v>490000.0</v>
      </c>
      <c r="K3267" s="9" t="s">
        <v>3387</v>
      </c>
      <c r="L3267" s="13">
        <v>3.8</v>
      </c>
      <c r="M3267" s="9" t="s">
        <v>3370</v>
      </c>
      <c r="N3267" s="13">
        <v>356352.0</v>
      </c>
      <c r="O3267" s="13">
        <v>322380.0</v>
      </c>
    </row>
    <row r="3268">
      <c r="A3268" s="13">
        <v>81601.0</v>
      </c>
      <c r="B3268" s="9" t="s">
        <v>6997</v>
      </c>
      <c r="C3268" s="14">
        <v>42333.0</v>
      </c>
      <c r="D3268" s="9" t="s">
        <v>61</v>
      </c>
      <c r="E3268" s="9" t="s">
        <v>443</v>
      </c>
      <c r="F3268" s="9" t="s">
        <v>6998</v>
      </c>
      <c r="G3268" s="13">
        <v>2012.0</v>
      </c>
      <c r="H3268" s="13">
        <v>11015.0</v>
      </c>
      <c r="I3268" s="13">
        <v>1.0</v>
      </c>
      <c r="J3268" s="13">
        <v>460000.0</v>
      </c>
      <c r="K3268" s="9" t="s">
        <v>3376</v>
      </c>
      <c r="L3268" s="13">
        <v>3.5</v>
      </c>
      <c r="M3268" s="9" t="s">
        <v>3374</v>
      </c>
      <c r="N3268" s="13">
        <v>407065.0</v>
      </c>
      <c r="O3268" s="13">
        <v>372500.0</v>
      </c>
    </row>
    <row r="3269">
      <c r="A3269" s="13">
        <v>123214.0</v>
      </c>
      <c r="B3269" s="9" t="s">
        <v>6999</v>
      </c>
      <c r="C3269" s="14">
        <v>42404.0</v>
      </c>
      <c r="D3269" s="9" t="s">
        <v>91</v>
      </c>
      <c r="E3269" s="9" t="s">
        <v>92</v>
      </c>
      <c r="F3269" s="9" t="s">
        <v>3640</v>
      </c>
      <c r="G3269" s="13">
        <v>2007.0</v>
      </c>
      <c r="H3269" s="13">
        <v>107609.0</v>
      </c>
      <c r="I3269" s="13">
        <v>3.0</v>
      </c>
      <c r="J3269" s="13">
        <v>265000.0</v>
      </c>
      <c r="K3269" s="9" t="s">
        <v>3383</v>
      </c>
      <c r="L3269" s="13">
        <v>2.4</v>
      </c>
      <c r="M3269" s="9" t="s">
        <v>3372</v>
      </c>
      <c r="O3269" s="13">
        <v>281095.0</v>
      </c>
    </row>
    <row r="3270">
      <c r="A3270" s="13">
        <v>138024.0</v>
      </c>
      <c r="B3270" s="9" t="s">
        <v>7000</v>
      </c>
      <c r="C3270" s="14">
        <v>42425.0</v>
      </c>
      <c r="D3270" s="9" t="s">
        <v>81</v>
      </c>
      <c r="E3270" s="9" t="s">
        <v>253</v>
      </c>
      <c r="F3270" s="9" t="s">
        <v>254</v>
      </c>
      <c r="G3270" s="13">
        <v>2013.0</v>
      </c>
      <c r="H3270" s="13">
        <v>36732.0</v>
      </c>
      <c r="I3270" s="13">
        <v>2.0</v>
      </c>
      <c r="J3270" s="13">
        <v>599000.0</v>
      </c>
      <c r="K3270" s="9" t="s">
        <v>3369</v>
      </c>
      <c r="L3270" s="13">
        <v>4.0</v>
      </c>
      <c r="M3270" s="9" t="s">
        <v>3372</v>
      </c>
      <c r="O3270" s="13">
        <v>590850.0</v>
      </c>
    </row>
    <row r="3271">
      <c r="A3271" s="13">
        <v>19582.0</v>
      </c>
      <c r="B3271" s="9" t="s">
        <v>7001</v>
      </c>
      <c r="C3271" s="14">
        <v>42277.0</v>
      </c>
      <c r="D3271" s="9" t="s">
        <v>36</v>
      </c>
      <c r="E3271" s="9" t="s">
        <v>2207</v>
      </c>
      <c r="F3271" s="9" t="s">
        <v>2278</v>
      </c>
      <c r="G3271" s="13">
        <v>2007.0</v>
      </c>
      <c r="H3271" s="13">
        <v>46158.0</v>
      </c>
      <c r="I3271" s="13">
        <v>1.0</v>
      </c>
      <c r="J3271" s="13">
        <v>225000.0</v>
      </c>
      <c r="K3271" s="9" t="s">
        <v>3369</v>
      </c>
      <c r="L3271" s="13">
        <v>3.2</v>
      </c>
      <c r="M3271" s="9" t="s">
        <v>3374</v>
      </c>
      <c r="O3271" s="13">
        <v>143300.0</v>
      </c>
    </row>
    <row r="3272">
      <c r="A3272" s="13">
        <v>117474.0</v>
      </c>
      <c r="B3272" s="9" t="s">
        <v>7002</v>
      </c>
      <c r="C3272" s="14">
        <v>42394.0</v>
      </c>
      <c r="D3272" s="9" t="s">
        <v>61</v>
      </c>
      <c r="E3272" s="9" t="s">
        <v>443</v>
      </c>
      <c r="F3272" s="9" t="s">
        <v>1517</v>
      </c>
      <c r="G3272" s="13">
        <v>2009.0</v>
      </c>
      <c r="H3272" s="13">
        <v>18589.0</v>
      </c>
      <c r="I3272" s="13">
        <v>1.0</v>
      </c>
      <c r="J3272" s="13">
        <v>385000.0</v>
      </c>
      <c r="K3272" s="9" t="s">
        <v>3383</v>
      </c>
      <c r="L3272" s="13">
        <v>3.4</v>
      </c>
      <c r="M3272" s="9" t="s">
        <v>3372</v>
      </c>
    </row>
    <row r="3273">
      <c r="A3273" s="13">
        <v>125862.0</v>
      </c>
      <c r="B3273" s="9" t="s">
        <v>7003</v>
      </c>
      <c r="C3273" s="14">
        <v>42410.0</v>
      </c>
      <c r="D3273" s="9" t="s">
        <v>13</v>
      </c>
      <c r="E3273" s="9" t="s">
        <v>30</v>
      </c>
      <c r="F3273" s="9" t="s">
        <v>29</v>
      </c>
      <c r="G3273" s="13">
        <v>2011.0</v>
      </c>
      <c r="H3273" s="13">
        <v>132026.0</v>
      </c>
      <c r="I3273" s="13">
        <v>2.0</v>
      </c>
      <c r="J3273" s="13">
        <v>1200000.0</v>
      </c>
      <c r="K3273" s="9" t="s">
        <v>3383</v>
      </c>
      <c r="L3273" s="13">
        <v>2.9</v>
      </c>
      <c r="M3273" s="9" t="s">
        <v>3372</v>
      </c>
    </row>
    <row r="3274">
      <c r="A3274" s="13">
        <v>103619.0</v>
      </c>
      <c r="B3274" s="9" t="s">
        <v>7004</v>
      </c>
      <c r="C3274" s="14">
        <v>42364.0</v>
      </c>
      <c r="D3274" s="9" t="s">
        <v>61</v>
      </c>
      <c r="E3274" s="9" t="s">
        <v>127</v>
      </c>
      <c r="F3274" s="9" t="s">
        <v>172</v>
      </c>
      <c r="G3274" s="13">
        <v>2013.0</v>
      </c>
      <c r="H3274" s="13">
        <v>48678.0</v>
      </c>
      <c r="I3274" s="13">
        <v>1.0</v>
      </c>
      <c r="J3274" s="13">
        <v>800000.0</v>
      </c>
      <c r="K3274" s="9" t="s">
        <v>3369</v>
      </c>
      <c r="L3274" s="13">
        <v>4.5</v>
      </c>
      <c r="M3274" s="9" t="s">
        <v>3370</v>
      </c>
      <c r="N3274" s="13">
        <v>720029.0</v>
      </c>
      <c r="O3274" s="13">
        <v>776500.0</v>
      </c>
    </row>
    <row r="3275">
      <c r="A3275" s="13">
        <v>113459.0</v>
      </c>
      <c r="B3275" s="9" t="s">
        <v>7005</v>
      </c>
      <c r="C3275" s="14">
        <v>42386.0</v>
      </c>
      <c r="D3275" s="9" t="s">
        <v>273</v>
      </c>
      <c r="E3275" s="9" t="s">
        <v>2177</v>
      </c>
      <c r="F3275" s="9" t="s">
        <v>2178</v>
      </c>
      <c r="G3275" s="13">
        <v>2005.0</v>
      </c>
      <c r="H3275" s="13">
        <v>104462.0</v>
      </c>
      <c r="I3275" s="13">
        <v>2.0</v>
      </c>
      <c r="J3275" s="13">
        <v>150000.0</v>
      </c>
      <c r="K3275" s="34"/>
      <c r="L3275" s="13">
        <v>2.3</v>
      </c>
      <c r="M3275" s="9" t="s">
        <v>3372</v>
      </c>
      <c r="O3275" s="13">
        <v>89910.0</v>
      </c>
    </row>
    <row r="3276">
      <c r="A3276" s="13">
        <v>90846.0</v>
      </c>
      <c r="B3276" s="9" t="s">
        <v>7006</v>
      </c>
      <c r="C3276" s="14">
        <v>42345.0</v>
      </c>
      <c r="D3276" s="9" t="s">
        <v>36</v>
      </c>
      <c r="E3276" s="9" t="s">
        <v>37</v>
      </c>
      <c r="F3276" s="9" t="s">
        <v>38</v>
      </c>
      <c r="G3276" s="13">
        <v>2013.0</v>
      </c>
      <c r="H3276" s="13">
        <v>27595.0</v>
      </c>
      <c r="I3276" s="13">
        <v>1.0</v>
      </c>
      <c r="J3276" s="13">
        <v>1400000.0</v>
      </c>
      <c r="K3276" s="9" t="s">
        <v>3369</v>
      </c>
      <c r="L3276" s="13">
        <v>4.4</v>
      </c>
      <c r="M3276" s="9" t="s">
        <v>3370</v>
      </c>
      <c r="O3276" s="13">
        <v>1359400.0</v>
      </c>
    </row>
    <row r="3277">
      <c r="A3277" s="13">
        <v>87712.0</v>
      </c>
      <c r="B3277" s="9" t="s">
        <v>7007</v>
      </c>
      <c r="C3277" s="14">
        <v>42349.0</v>
      </c>
      <c r="D3277" s="9" t="s">
        <v>91</v>
      </c>
      <c r="E3277" s="9" t="s">
        <v>1223</v>
      </c>
      <c r="F3277" s="9" t="s">
        <v>2715</v>
      </c>
      <c r="G3277" s="13">
        <v>2012.0</v>
      </c>
      <c r="H3277" s="13">
        <v>6591.0</v>
      </c>
      <c r="I3277" s="13">
        <v>1.0</v>
      </c>
      <c r="J3277" s="13">
        <v>449000.0</v>
      </c>
      <c r="K3277" s="9" t="s">
        <v>3369</v>
      </c>
      <c r="L3277" s="13">
        <v>4.3</v>
      </c>
      <c r="M3277" s="9" t="s">
        <v>3372</v>
      </c>
    </row>
    <row r="3278">
      <c r="A3278" s="13">
        <v>102514.0</v>
      </c>
      <c r="B3278" s="9" t="s">
        <v>7008</v>
      </c>
      <c r="C3278" s="14">
        <v>42361.0</v>
      </c>
      <c r="D3278" s="9" t="s">
        <v>273</v>
      </c>
      <c r="E3278" s="9" t="s">
        <v>1346</v>
      </c>
      <c r="F3278" s="9" t="s">
        <v>4613</v>
      </c>
      <c r="G3278" s="13">
        <v>2009.0</v>
      </c>
      <c r="H3278" s="13">
        <v>91741.0</v>
      </c>
      <c r="I3278" s="13">
        <v>1.0</v>
      </c>
      <c r="J3278" s="13">
        <v>250000.0</v>
      </c>
      <c r="K3278" s="9" t="s">
        <v>3369</v>
      </c>
      <c r="L3278" s="13">
        <v>3.5</v>
      </c>
      <c r="M3278" s="9" t="s">
        <v>3370</v>
      </c>
      <c r="O3278" s="13">
        <v>225200.0</v>
      </c>
    </row>
    <row r="3279">
      <c r="A3279" s="13">
        <v>104747.0</v>
      </c>
      <c r="B3279" s="9" t="s">
        <v>7009</v>
      </c>
      <c r="C3279" s="14">
        <v>42367.0</v>
      </c>
      <c r="D3279" s="9" t="s">
        <v>81</v>
      </c>
      <c r="E3279" s="9" t="s">
        <v>82</v>
      </c>
      <c r="F3279" s="9" t="s">
        <v>7010</v>
      </c>
      <c r="G3279" s="13">
        <v>2010.0</v>
      </c>
      <c r="H3279" s="13">
        <v>55053.0</v>
      </c>
      <c r="I3279" s="13">
        <v>2.0</v>
      </c>
      <c r="J3279" s="13">
        <v>550000.0</v>
      </c>
      <c r="K3279" s="9" t="s">
        <v>3376</v>
      </c>
      <c r="L3279" s="13">
        <v>4.0</v>
      </c>
      <c r="M3279" s="9" t="s">
        <v>3370</v>
      </c>
      <c r="O3279" s="13">
        <v>502740.0</v>
      </c>
    </row>
    <row r="3280">
      <c r="A3280" s="13">
        <v>21178.0</v>
      </c>
      <c r="B3280" s="9" t="s">
        <v>7011</v>
      </c>
      <c r="C3280" s="14">
        <v>42291.0</v>
      </c>
      <c r="D3280" s="9" t="s">
        <v>61</v>
      </c>
      <c r="E3280" s="9" t="s">
        <v>216</v>
      </c>
      <c r="F3280" s="9" t="s">
        <v>143</v>
      </c>
      <c r="G3280" s="13">
        <v>2014.0</v>
      </c>
      <c r="H3280" s="13">
        <v>73338.0</v>
      </c>
      <c r="I3280" s="13">
        <v>1.0</v>
      </c>
      <c r="J3280" s="13">
        <v>655000.0</v>
      </c>
      <c r="K3280" s="9" t="s">
        <v>3369</v>
      </c>
      <c r="L3280" s="13">
        <v>3.6</v>
      </c>
      <c r="M3280" s="9" t="s">
        <v>3370</v>
      </c>
      <c r="N3280" s="13">
        <v>654565.0</v>
      </c>
      <c r="O3280" s="13">
        <v>598800.0</v>
      </c>
    </row>
    <row r="3281">
      <c r="A3281" s="13">
        <v>107955.0</v>
      </c>
      <c r="B3281" s="9" t="s">
        <v>7012</v>
      </c>
      <c r="C3281" s="14">
        <v>42375.0</v>
      </c>
      <c r="D3281" s="9" t="s">
        <v>273</v>
      </c>
      <c r="E3281" s="9" t="s">
        <v>2225</v>
      </c>
      <c r="F3281" s="9" t="s">
        <v>226</v>
      </c>
      <c r="G3281" s="13">
        <v>2012.0</v>
      </c>
      <c r="H3281" s="13">
        <v>16637.0</v>
      </c>
      <c r="I3281" s="13">
        <v>2.0</v>
      </c>
      <c r="J3281" s="13">
        <v>135000.0</v>
      </c>
      <c r="K3281" s="9" t="s">
        <v>3369</v>
      </c>
      <c r="L3281" s="13">
        <v>3.5</v>
      </c>
      <c r="M3281" s="9" t="s">
        <v>3370</v>
      </c>
      <c r="N3281" s="13">
        <v>77974.0</v>
      </c>
      <c r="O3281" s="13">
        <v>108360.0</v>
      </c>
    </row>
    <row r="3282">
      <c r="A3282" s="13">
        <v>108113.0</v>
      </c>
      <c r="B3282" s="9" t="s">
        <v>7013</v>
      </c>
      <c r="C3282" s="14">
        <v>42378.0</v>
      </c>
      <c r="D3282" s="9" t="s">
        <v>64</v>
      </c>
      <c r="E3282" s="9" t="s">
        <v>98</v>
      </c>
      <c r="F3282" s="9" t="s">
        <v>3503</v>
      </c>
      <c r="G3282" s="13">
        <v>2011.0</v>
      </c>
      <c r="H3282" s="13">
        <v>29817.0</v>
      </c>
      <c r="I3282" s="13">
        <v>1.0</v>
      </c>
      <c r="J3282" s="13">
        <v>480000.0</v>
      </c>
      <c r="K3282" s="9" t="s">
        <v>3383</v>
      </c>
      <c r="L3282" s="13">
        <v>3.6</v>
      </c>
      <c r="M3282" s="9" t="s">
        <v>3372</v>
      </c>
      <c r="O3282" s="13">
        <v>358600.0</v>
      </c>
    </row>
    <row r="3283">
      <c r="A3283" s="13">
        <v>89440.0</v>
      </c>
      <c r="B3283" s="9" t="s">
        <v>7014</v>
      </c>
      <c r="C3283" s="14">
        <v>42340.0</v>
      </c>
      <c r="D3283" s="9" t="s">
        <v>77</v>
      </c>
      <c r="E3283" s="9" t="s">
        <v>1289</v>
      </c>
      <c r="F3283" s="9" t="s">
        <v>5632</v>
      </c>
      <c r="G3283" s="13">
        <v>2007.0</v>
      </c>
      <c r="H3283" s="13">
        <v>46898.0</v>
      </c>
      <c r="I3283" s="13">
        <v>2.0</v>
      </c>
      <c r="J3283" s="13">
        <v>260000.0</v>
      </c>
      <c r="K3283" s="9" t="s">
        <v>3369</v>
      </c>
      <c r="L3283" s="13">
        <v>3.2</v>
      </c>
      <c r="M3283" s="9" t="s">
        <v>3374</v>
      </c>
      <c r="O3283" s="13">
        <v>172170.0</v>
      </c>
    </row>
    <row r="3284">
      <c r="A3284" s="13">
        <v>20317.0</v>
      </c>
      <c r="B3284" s="9" t="s">
        <v>7015</v>
      </c>
      <c r="C3284" s="14">
        <v>42284.0</v>
      </c>
      <c r="D3284" s="9" t="s">
        <v>61</v>
      </c>
      <c r="E3284" s="9" t="s">
        <v>443</v>
      </c>
      <c r="F3284" s="9" t="s">
        <v>657</v>
      </c>
      <c r="G3284" s="13">
        <v>2012.0</v>
      </c>
      <c r="H3284" s="13">
        <v>43098.0</v>
      </c>
      <c r="I3284" s="13">
        <v>1.0</v>
      </c>
      <c r="J3284" s="13">
        <v>540000.0</v>
      </c>
      <c r="K3284" s="9" t="s">
        <v>3369</v>
      </c>
      <c r="L3284" s="13">
        <v>3.8</v>
      </c>
      <c r="M3284" s="9" t="s">
        <v>3370</v>
      </c>
      <c r="O3284" s="13">
        <v>511400.0</v>
      </c>
    </row>
    <row r="3285">
      <c r="A3285" s="13">
        <v>103783.0</v>
      </c>
      <c r="B3285" s="9" t="s">
        <v>7016</v>
      </c>
      <c r="C3285" s="14">
        <v>42369.0</v>
      </c>
      <c r="D3285" s="9" t="s">
        <v>61</v>
      </c>
      <c r="E3285" s="9" t="s">
        <v>202</v>
      </c>
      <c r="F3285" s="9" t="s">
        <v>172</v>
      </c>
      <c r="G3285" s="13">
        <v>2011.0</v>
      </c>
      <c r="H3285" s="13">
        <v>92438.0</v>
      </c>
      <c r="I3285" s="13">
        <v>1.0</v>
      </c>
      <c r="J3285" s="13">
        <v>490000.0</v>
      </c>
      <c r="K3285" s="9" t="s">
        <v>3407</v>
      </c>
      <c r="L3285" s="13">
        <v>4.0</v>
      </c>
      <c r="M3285" s="9" t="s">
        <v>3372</v>
      </c>
      <c r="N3285" s="13">
        <v>410720.0</v>
      </c>
      <c r="O3285" s="13">
        <v>445000.0</v>
      </c>
    </row>
    <row r="3286">
      <c r="A3286" s="13">
        <v>99387.0</v>
      </c>
      <c r="B3286" s="9" t="s">
        <v>7017</v>
      </c>
      <c r="C3286" s="14">
        <v>42357.0</v>
      </c>
      <c r="D3286" s="9" t="s">
        <v>77</v>
      </c>
      <c r="E3286" s="9" t="s">
        <v>1289</v>
      </c>
      <c r="F3286" s="9" t="s">
        <v>3393</v>
      </c>
      <c r="G3286" s="13">
        <v>2008.0</v>
      </c>
      <c r="H3286" s="13">
        <v>51519.0</v>
      </c>
      <c r="I3286" s="13">
        <v>1.0</v>
      </c>
      <c r="J3286" s="13">
        <v>300000.0</v>
      </c>
      <c r="K3286" s="9" t="s">
        <v>3369</v>
      </c>
      <c r="L3286" s="13">
        <v>2.8</v>
      </c>
      <c r="M3286" s="9" t="s">
        <v>3372</v>
      </c>
      <c r="O3286" s="13">
        <v>244200.0</v>
      </c>
    </row>
    <row r="3287">
      <c r="A3287" s="13">
        <v>113584.0</v>
      </c>
      <c r="B3287" s="9" t="s">
        <v>7018</v>
      </c>
      <c r="C3287" s="14">
        <v>42389.0</v>
      </c>
      <c r="D3287" s="9" t="s">
        <v>273</v>
      </c>
      <c r="E3287" s="9" t="s">
        <v>1129</v>
      </c>
      <c r="F3287" s="9" t="s">
        <v>7019</v>
      </c>
      <c r="G3287" s="13">
        <v>2012.0</v>
      </c>
      <c r="H3287" s="13">
        <v>28377.0</v>
      </c>
      <c r="I3287" s="13">
        <v>1.0</v>
      </c>
      <c r="J3287" s="13">
        <v>550000.0</v>
      </c>
      <c r="K3287" s="9" t="s">
        <v>3369</v>
      </c>
      <c r="L3287" s="13">
        <v>4.0</v>
      </c>
      <c r="M3287" s="9" t="s">
        <v>3370</v>
      </c>
      <c r="O3287" s="13">
        <v>549100.0</v>
      </c>
    </row>
    <row r="3288">
      <c r="A3288" s="13">
        <v>140871.0</v>
      </c>
      <c r="B3288" s="9" t="s">
        <v>7020</v>
      </c>
      <c r="C3288" s="14">
        <v>42428.0</v>
      </c>
      <c r="D3288" s="9" t="s">
        <v>61</v>
      </c>
      <c r="E3288" s="9" t="s">
        <v>240</v>
      </c>
      <c r="F3288" s="9" t="s">
        <v>306</v>
      </c>
      <c r="G3288" s="13">
        <v>2009.0</v>
      </c>
      <c r="H3288" s="13">
        <v>52919.0</v>
      </c>
      <c r="I3288" s="13">
        <v>1.0</v>
      </c>
      <c r="J3288" s="13">
        <v>290000.0</v>
      </c>
      <c r="K3288" s="9" t="s">
        <v>3383</v>
      </c>
      <c r="L3288" s="13">
        <v>3.3</v>
      </c>
      <c r="M3288" s="9" t="s">
        <v>3372</v>
      </c>
      <c r="O3288" s="13">
        <v>314900.0</v>
      </c>
    </row>
    <row r="3289">
      <c r="A3289" s="13">
        <v>106197.0</v>
      </c>
      <c r="B3289" s="9" t="s">
        <v>7021</v>
      </c>
      <c r="C3289" s="14">
        <v>42371.0</v>
      </c>
      <c r="D3289" s="9" t="s">
        <v>273</v>
      </c>
      <c r="E3289" s="9" t="s">
        <v>1129</v>
      </c>
      <c r="F3289" s="9" t="s">
        <v>2760</v>
      </c>
      <c r="G3289" s="13">
        <v>2010.0</v>
      </c>
      <c r="H3289" s="13">
        <v>47984.0</v>
      </c>
      <c r="I3289" s="13">
        <v>1.0</v>
      </c>
      <c r="J3289" s="13">
        <v>265000.0</v>
      </c>
      <c r="K3289" s="9" t="s">
        <v>3383</v>
      </c>
      <c r="L3289" s="13">
        <v>3.5</v>
      </c>
      <c r="M3289" s="9" t="s">
        <v>3370</v>
      </c>
      <c r="O3289" s="13">
        <v>266100.0</v>
      </c>
    </row>
    <row r="3290">
      <c r="A3290" s="13">
        <v>20273.0</v>
      </c>
      <c r="B3290" s="9" t="s">
        <v>7022</v>
      </c>
      <c r="C3290" s="14">
        <v>42284.0</v>
      </c>
      <c r="D3290" s="9" t="s">
        <v>55</v>
      </c>
      <c r="E3290" s="9" t="s">
        <v>7023</v>
      </c>
      <c r="F3290" s="9" t="s">
        <v>7024</v>
      </c>
      <c r="G3290" s="13">
        <v>2011.0</v>
      </c>
      <c r="H3290" s="13">
        <v>52800.0</v>
      </c>
      <c r="I3290" s="13">
        <v>2.0</v>
      </c>
      <c r="J3290" s="13">
        <v>1600000.0</v>
      </c>
      <c r="K3290" s="9" t="s">
        <v>3369</v>
      </c>
      <c r="L3290" s="13">
        <v>4.1</v>
      </c>
      <c r="M3290" s="9" t="s">
        <v>3370</v>
      </c>
      <c r="O3290" s="34"/>
    </row>
    <row r="3291">
      <c r="A3291" s="13">
        <v>137874.0</v>
      </c>
      <c r="B3291" s="9" t="s">
        <v>7025</v>
      </c>
      <c r="C3291" s="14">
        <v>42427.0</v>
      </c>
      <c r="D3291" s="9" t="s">
        <v>13</v>
      </c>
      <c r="E3291" s="9" t="s">
        <v>324</v>
      </c>
      <c r="F3291" s="9" t="s">
        <v>524</v>
      </c>
      <c r="G3291" s="13">
        <v>2014.0</v>
      </c>
      <c r="H3291" s="13">
        <v>14180.0</v>
      </c>
      <c r="I3291" s="13">
        <v>1.0</v>
      </c>
      <c r="J3291" s="13">
        <v>475000.0</v>
      </c>
      <c r="K3291" s="9" t="s">
        <v>3376</v>
      </c>
      <c r="L3291" s="13">
        <v>4.4</v>
      </c>
      <c r="M3291" s="9" t="s">
        <v>3372</v>
      </c>
      <c r="O3291" s="13">
        <v>475000.0</v>
      </c>
    </row>
    <row r="3292">
      <c r="A3292" s="13">
        <v>219996.0</v>
      </c>
      <c r="B3292" s="9" t="s">
        <v>7026</v>
      </c>
      <c r="C3292" s="14">
        <v>42444.0</v>
      </c>
      <c r="D3292" s="9" t="s">
        <v>91</v>
      </c>
      <c r="E3292" s="9" t="s">
        <v>243</v>
      </c>
      <c r="F3292" s="9" t="s">
        <v>1514</v>
      </c>
      <c r="G3292" s="13">
        <v>2013.0</v>
      </c>
      <c r="H3292" s="13">
        <v>16988.0</v>
      </c>
      <c r="I3292" s="13">
        <v>1.0</v>
      </c>
      <c r="J3292" s="13">
        <v>470000.0</v>
      </c>
      <c r="K3292" s="9" t="s">
        <v>3387</v>
      </c>
      <c r="L3292" s="13">
        <v>4.3</v>
      </c>
      <c r="M3292" s="9" t="s">
        <v>3370</v>
      </c>
      <c r="O3292" s="13">
        <v>443700.0</v>
      </c>
    </row>
    <row r="3293">
      <c r="A3293" s="13">
        <v>221523.0</v>
      </c>
      <c r="B3293" s="9" t="s">
        <v>7027</v>
      </c>
      <c r="C3293" s="14">
        <v>42447.0</v>
      </c>
      <c r="D3293" s="9" t="s">
        <v>61</v>
      </c>
      <c r="E3293" s="9" t="s">
        <v>202</v>
      </c>
      <c r="F3293" s="9" t="s">
        <v>172</v>
      </c>
      <c r="G3293" s="13">
        <v>2010.0</v>
      </c>
      <c r="H3293" s="13">
        <v>101335.0</v>
      </c>
      <c r="I3293" s="13">
        <v>1.0</v>
      </c>
      <c r="J3293" s="13">
        <v>400000.0</v>
      </c>
      <c r="K3293" s="9" t="s">
        <v>3383</v>
      </c>
      <c r="L3293" s="13">
        <v>3.8</v>
      </c>
      <c r="M3293" s="9" t="s">
        <v>3372</v>
      </c>
      <c r="N3293" s="13">
        <v>360552.0</v>
      </c>
      <c r="O3293" s="13">
        <v>374400.0</v>
      </c>
    </row>
    <row r="3294">
      <c r="A3294" s="13">
        <v>227097.0</v>
      </c>
      <c r="B3294" s="9" t="s">
        <v>7028</v>
      </c>
      <c r="C3294" s="14">
        <v>42454.0</v>
      </c>
      <c r="D3294" s="9" t="s">
        <v>273</v>
      </c>
      <c r="E3294" s="9" t="s">
        <v>2380</v>
      </c>
      <c r="F3294" s="9" t="s">
        <v>2773</v>
      </c>
      <c r="G3294" s="13">
        <v>2004.0</v>
      </c>
      <c r="H3294" s="13">
        <v>82568.0</v>
      </c>
      <c r="I3294" s="13">
        <v>2.0</v>
      </c>
      <c r="J3294" s="13">
        <v>110000.0</v>
      </c>
      <c r="K3294" s="9" t="s">
        <v>3383</v>
      </c>
      <c r="L3294" s="13">
        <v>2.0</v>
      </c>
      <c r="M3294" s="9" t="s">
        <v>3372</v>
      </c>
    </row>
    <row r="3295">
      <c r="A3295" s="13">
        <v>109056.0</v>
      </c>
      <c r="B3295" s="9" t="s">
        <v>7029</v>
      </c>
      <c r="C3295" s="14">
        <v>42376.0</v>
      </c>
      <c r="D3295" s="9" t="s">
        <v>91</v>
      </c>
      <c r="E3295" s="9" t="s">
        <v>1432</v>
      </c>
      <c r="F3295" s="9" t="s">
        <v>2105</v>
      </c>
      <c r="G3295" s="13">
        <v>2009.0</v>
      </c>
      <c r="H3295" s="13">
        <v>23661.0</v>
      </c>
      <c r="I3295" s="13">
        <v>1.0</v>
      </c>
      <c r="J3295" s="13">
        <v>320000.0</v>
      </c>
      <c r="K3295" s="9" t="s">
        <v>3383</v>
      </c>
      <c r="L3295" s="13">
        <v>3.5</v>
      </c>
      <c r="M3295" s="9" t="s">
        <v>3370</v>
      </c>
      <c r="O3295" s="34"/>
    </row>
    <row r="3296">
      <c r="A3296" s="13">
        <v>71199.0</v>
      </c>
      <c r="B3296" s="9" t="s">
        <v>7030</v>
      </c>
      <c r="C3296" s="14">
        <v>42320.0</v>
      </c>
      <c r="D3296" s="9" t="s">
        <v>91</v>
      </c>
      <c r="E3296" s="9" t="s">
        <v>92</v>
      </c>
      <c r="F3296" s="9" t="s">
        <v>124</v>
      </c>
      <c r="G3296" s="13">
        <v>2014.0</v>
      </c>
      <c r="H3296" s="13">
        <v>13113.0</v>
      </c>
      <c r="I3296" s="13">
        <v>1.0</v>
      </c>
      <c r="J3296" s="13">
        <v>970000.0</v>
      </c>
      <c r="K3296" s="34"/>
      <c r="L3296" s="13">
        <v>4.7</v>
      </c>
      <c r="M3296" s="9" t="s">
        <v>3374</v>
      </c>
      <c r="O3296" s="13">
        <v>1036100.0</v>
      </c>
    </row>
    <row r="3297">
      <c r="A3297" s="13">
        <v>79561.0</v>
      </c>
      <c r="B3297" s="9" t="s">
        <v>7031</v>
      </c>
      <c r="C3297" s="14">
        <v>42331.0</v>
      </c>
      <c r="D3297" s="9" t="s">
        <v>61</v>
      </c>
      <c r="E3297" s="9" t="s">
        <v>1831</v>
      </c>
      <c r="F3297" s="9" t="s">
        <v>1844</v>
      </c>
      <c r="G3297" s="13">
        <v>2006.0</v>
      </c>
      <c r="H3297" s="13">
        <v>60945.0</v>
      </c>
      <c r="I3297" s="13">
        <v>2.0</v>
      </c>
      <c r="J3297" s="13">
        <v>185000.0</v>
      </c>
      <c r="K3297" s="34"/>
      <c r="L3297" s="13">
        <v>3.0</v>
      </c>
      <c r="M3297" s="9" t="s">
        <v>3418</v>
      </c>
      <c r="N3297" s="13">
        <v>140657.0</v>
      </c>
      <c r="O3297" s="13">
        <v>123570.0</v>
      </c>
    </row>
    <row r="3298">
      <c r="A3298" s="13">
        <v>219846.0</v>
      </c>
      <c r="B3298" s="9" t="s">
        <v>7032</v>
      </c>
      <c r="C3298" s="14">
        <v>42456.0</v>
      </c>
      <c r="D3298" s="9" t="s">
        <v>91</v>
      </c>
      <c r="E3298" s="9" t="s">
        <v>907</v>
      </c>
      <c r="F3298" s="9" t="s">
        <v>235</v>
      </c>
      <c r="G3298" s="13">
        <v>2010.0</v>
      </c>
      <c r="H3298" s="13">
        <v>43663.0</v>
      </c>
      <c r="I3298" s="13">
        <v>3.0</v>
      </c>
      <c r="J3298" s="13">
        <v>340000.0</v>
      </c>
      <c r="K3298" s="9" t="s">
        <v>3369</v>
      </c>
      <c r="L3298" s="13">
        <v>3.5</v>
      </c>
      <c r="M3298" s="9" t="s">
        <v>3372</v>
      </c>
      <c r="N3298" s="13">
        <v>265403.0</v>
      </c>
      <c r="O3298" s="13">
        <v>265030.0</v>
      </c>
    </row>
    <row r="3299">
      <c r="A3299" s="13">
        <v>122156.0</v>
      </c>
      <c r="B3299" s="9" t="s">
        <v>7033</v>
      </c>
      <c r="C3299" s="14">
        <v>42403.0</v>
      </c>
      <c r="D3299" s="9" t="s">
        <v>91</v>
      </c>
      <c r="E3299" s="9" t="s">
        <v>243</v>
      </c>
      <c r="F3299" s="9" t="s">
        <v>304</v>
      </c>
      <c r="G3299" s="13">
        <v>2013.0</v>
      </c>
      <c r="H3299" s="13">
        <v>49895.0</v>
      </c>
      <c r="I3299" s="13">
        <v>1.0</v>
      </c>
      <c r="J3299" s="13">
        <v>610000.0</v>
      </c>
      <c r="K3299" s="9" t="s">
        <v>3387</v>
      </c>
      <c r="L3299" s="13">
        <v>4.3</v>
      </c>
      <c r="M3299" s="9" t="s">
        <v>3370</v>
      </c>
      <c r="O3299" s="13">
        <v>697200.0</v>
      </c>
    </row>
    <row r="3300">
      <c r="A3300" s="13">
        <v>123309.0</v>
      </c>
      <c r="B3300" s="9" t="s">
        <v>7034</v>
      </c>
      <c r="C3300" s="14">
        <v>42404.0</v>
      </c>
      <c r="D3300" s="9" t="s">
        <v>61</v>
      </c>
      <c r="E3300" s="9" t="s">
        <v>443</v>
      </c>
      <c r="F3300" s="9" t="s">
        <v>444</v>
      </c>
      <c r="G3300" s="13">
        <v>2013.0</v>
      </c>
      <c r="H3300" s="13">
        <v>31833.0</v>
      </c>
      <c r="I3300" s="13">
        <v>1.0</v>
      </c>
      <c r="J3300" s="13">
        <v>550000.0</v>
      </c>
      <c r="K3300" s="9" t="s">
        <v>3369</v>
      </c>
      <c r="L3300" s="13">
        <v>3.8</v>
      </c>
      <c r="M3300" s="9" t="s">
        <v>3372</v>
      </c>
      <c r="N3300" s="13">
        <v>457919.0</v>
      </c>
      <c r="O3300" s="13">
        <v>504400.0</v>
      </c>
    </row>
    <row r="3301">
      <c r="A3301" s="13">
        <v>100597.0</v>
      </c>
      <c r="B3301" s="9" t="s">
        <v>7035</v>
      </c>
      <c r="C3301" s="14">
        <v>42364.0</v>
      </c>
      <c r="D3301" s="9" t="s">
        <v>91</v>
      </c>
      <c r="E3301" s="9" t="s">
        <v>258</v>
      </c>
      <c r="F3301" s="9" t="s">
        <v>389</v>
      </c>
      <c r="G3301" s="13">
        <v>2013.0</v>
      </c>
      <c r="H3301" s="13">
        <v>4328.0</v>
      </c>
      <c r="I3301" s="13">
        <v>1.0</v>
      </c>
      <c r="J3301" s="13">
        <v>550000.0</v>
      </c>
      <c r="K3301" s="9" t="s">
        <v>3376</v>
      </c>
      <c r="L3301" s="13">
        <v>4.4</v>
      </c>
      <c r="M3301" s="9" t="s">
        <v>3370</v>
      </c>
      <c r="O3301" s="34"/>
    </row>
    <row r="3302">
      <c r="A3302" s="13">
        <v>127833.0</v>
      </c>
      <c r="B3302" s="9" t="s">
        <v>7036</v>
      </c>
      <c r="C3302" s="14">
        <v>42411.0</v>
      </c>
      <c r="D3302" s="9" t="s">
        <v>61</v>
      </c>
      <c r="E3302" s="9" t="s">
        <v>443</v>
      </c>
      <c r="F3302" s="9" t="s">
        <v>4085</v>
      </c>
      <c r="G3302" s="13">
        <v>2013.0</v>
      </c>
      <c r="H3302" s="13">
        <v>31929.0</v>
      </c>
      <c r="I3302" s="13">
        <v>1.0</v>
      </c>
      <c r="J3302" s="13">
        <v>445000.0</v>
      </c>
      <c r="K3302" s="9" t="s">
        <v>3369</v>
      </c>
      <c r="L3302" s="13">
        <v>4.1</v>
      </c>
      <c r="M3302" s="9" t="s">
        <v>3370</v>
      </c>
      <c r="O3302" s="13">
        <v>476500.0</v>
      </c>
    </row>
    <row r="3303">
      <c r="A3303" s="13">
        <v>102579.0</v>
      </c>
      <c r="B3303" s="9" t="s">
        <v>7037</v>
      </c>
      <c r="C3303" s="14">
        <v>42362.0</v>
      </c>
      <c r="D3303" s="9" t="s">
        <v>61</v>
      </c>
      <c r="E3303" s="9" t="s">
        <v>1903</v>
      </c>
      <c r="F3303" s="9" t="s">
        <v>1183</v>
      </c>
      <c r="G3303" s="13">
        <v>2010.0</v>
      </c>
      <c r="H3303" s="13">
        <v>28862.0</v>
      </c>
      <c r="I3303" s="13">
        <v>1.0</v>
      </c>
      <c r="J3303" s="13">
        <v>270000.0</v>
      </c>
      <c r="K3303" s="34"/>
      <c r="L3303" s="13">
        <v>3.7</v>
      </c>
      <c r="M3303" s="9" t="s">
        <v>3370</v>
      </c>
      <c r="O3303" s="34"/>
    </row>
    <row r="3304">
      <c r="A3304" s="13">
        <v>105068.0</v>
      </c>
      <c r="B3304" s="9" t="s">
        <v>7038</v>
      </c>
      <c r="C3304" s="14">
        <v>42366.0</v>
      </c>
      <c r="D3304" s="9" t="s">
        <v>81</v>
      </c>
      <c r="E3304" s="9" t="s">
        <v>82</v>
      </c>
      <c r="F3304" s="9" t="s">
        <v>1288</v>
      </c>
      <c r="G3304" s="13">
        <v>2004.0</v>
      </c>
      <c r="H3304" s="13">
        <v>49856.0</v>
      </c>
      <c r="I3304" s="13">
        <v>1.0</v>
      </c>
      <c r="J3304" s="13">
        <v>400000.0</v>
      </c>
      <c r="K3304" s="9" t="s">
        <v>3383</v>
      </c>
      <c r="L3304" s="13">
        <v>2.5</v>
      </c>
      <c r="M3304" s="9" t="s">
        <v>3372</v>
      </c>
      <c r="O3304" s="13">
        <v>157500.0</v>
      </c>
    </row>
    <row r="3305">
      <c r="A3305" s="13">
        <v>116119.0</v>
      </c>
      <c r="B3305" s="9" t="s">
        <v>7039</v>
      </c>
      <c r="C3305" s="14">
        <v>42390.0</v>
      </c>
      <c r="D3305" s="9" t="s">
        <v>77</v>
      </c>
      <c r="E3305" s="9" t="s">
        <v>2298</v>
      </c>
      <c r="F3305" s="9" t="s">
        <v>2299</v>
      </c>
      <c r="G3305" s="13">
        <v>2006.0</v>
      </c>
      <c r="H3305" s="13">
        <v>72875.0</v>
      </c>
      <c r="I3305" s="13">
        <v>3.0</v>
      </c>
      <c r="J3305" s="13">
        <v>140000.0</v>
      </c>
      <c r="K3305" s="9" t="s">
        <v>3383</v>
      </c>
      <c r="L3305" s="13">
        <v>2.8</v>
      </c>
      <c r="M3305" s="9" t="s">
        <v>3372</v>
      </c>
      <c r="N3305" s="13">
        <v>100547.0</v>
      </c>
      <c r="O3305" s="13">
        <v>106675.0</v>
      </c>
    </row>
    <row r="3306">
      <c r="A3306" s="13">
        <v>68087.0</v>
      </c>
      <c r="B3306" s="9" t="s">
        <v>7040</v>
      </c>
      <c r="C3306" s="14">
        <v>42317.0</v>
      </c>
      <c r="D3306" s="9" t="s">
        <v>77</v>
      </c>
      <c r="E3306" s="9" t="s">
        <v>1289</v>
      </c>
      <c r="F3306" s="9" t="s">
        <v>1424</v>
      </c>
      <c r="G3306" s="13">
        <v>2009.0</v>
      </c>
      <c r="H3306" s="13">
        <v>77854.0</v>
      </c>
      <c r="I3306" s="13">
        <v>1.0</v>
      </c>
      <c r="J3306" s="13">
        <v>320000.0</v>
      </c>
      <c r="K3306" s="9" t="s">
        <v>3369</v>
      </c>
      <c r="L3306" s="13">
        <v>2.9</v>
      </c>
      <c r="M3306" s="9" t="s">
        <v>3370</v>
      </c>
      <c r="O3306" s="13">
        <v>288000.0</v>
      </c>
    </row>
    <row r="3307">
      <c r="A3307" s="13">
        <v>96010.0</v>
      </c>
      <c r="B3307" s="35" t="s">
        <v>7041</v>
      </c>
      <c r="C3307" s="14">
        <v>42353.0</v>
      </c>
      <c r="D3307" s="9" t="s">
        <v>91</v>
      </c>
      <c r="E3307" s="9" t="s">
        <v>1432</v>
      </c>
      <c r="F3307" s="9" t="s">
        <v>1433</v>
      </c>
      <c r="G3307" s="13">
        <v>2007.0</v>
      </c>
      <c r="H3307" s="13">
        <v>51022.0</v>
      </c>
      <c r="I3307" s="13">
        <v>2.0</v>
      </c>
      <c r="J3307" s="13">
        <v>350000.0</v>
      </c>
      <c r="K3307" s="9" t="s">
        <v>3385</v>
      </c>
      <c r="L3307" s="13">
        <v>3.2</v>
      </c>
      <c r="M3307" s="9" t="s">
        <v>3372</v>
      </c>
      <c r="O3307" s="13">
        <v>147690.0</v>
      </c>
    </row>
    <row r="3308">
      <c r="A3308" s="13">
        <v>75546.0</v>
      </c>
      <c r="B3308" s="9" t="s">
        <v>7042</v>
      </c>
      <c r="C3308" s="14">
        <v>42345.0</v>
      </c>
      <c r="D3308" s="9" t="s">
        <v>61</v>
      </c>
      <c r="E3308" s="9" t="s">
        <v>1438</v>
      </c>
      <c r="F3308" s="9" t="s">
        <v>203</v>
      </c>
      <c r="G3308" s="13">
        <v>2009.0</v>
      </c>
      <c r="H3308" s="13">
        <v>37500.0</v>
      </c>
      <c r="I3308" s="13">
        <v>1.0</v>
      </c>
      <c r="J3308" s="13">
        <v>290000.0</v>
      </c>
      <c r="K3308" s="9" t="s">
        <v>3383</v>
      </c>
      <c r="L3308" s="13">
        <v>3.4</v>
      </c>
      <c r="M3308" s="9" t="s">
        <v>3370</v>
      </c>
      <c r="N3308" s="13">
        <v>240086.0</v>
      </c>
      <c r="O3308" s="13">
        <v>212100.0</v>
      </c>
    </row>
    <row r="3309">
      <c r="A3309" s="13">
        <v>16421.0</v>
      </c>
      <c r="B3309" s="9" t="s">
        <v>7043</v>
      </c>
      <c r="C3309" s="14">
        <v>42205.0</v>
      </c>
      <c r="D3309" s="9" t="s">
        <v>91</v>
      </c>
      <c r="E3309" s="9" t="s">
        <v>243</v>
      </c>
      <c r="F3309" s="9" t="s">
        <v>136</v>
      </c>
      <c r="G3309" s="13">
        <v>2011.0</v>
      </c>
      <c r="H3309" s="13">
        <v>33585.0</v>
      </c>
      <c r="I3309" s="13">
        <v>1.0</v>
      </c>
      <c r="J3309" s="13">
        <v>630000.0</v>
      </c>
      <c r="K3309" s="9" t="s">
        <v>3369</v>
      </c>
      <c r="L3309" s="13">
        <v>4.4</v>
      </c>
      <c r="M3309" s="9" t="s">
        <v>3418</v>
      </c>
      <c r="O3309" s="13">
        <v>627700.0</v>
      </c>
    </row>
    <row r="3310">
      <c r="A3310" s="13">
        <v>96566.0</v>
      </c>
      <c r="B3310" s="9" t="s">
        <v>7044</v>
      </c>
      <c r="C3310" s="14">
        <v>42353.0</v>
      </c>
      <c r="D3310" s="9" t="s">
        <v>13</v>
      </c>
      <c r="E3310" s="9" t="s">
        <v>103</v>
      </c>
      <c r="F3310" s="9" t="s">
        <v>102</v>
      </c>
      <c r="G3310" s="13">
        <v>2008.0</v>
      </c>
      <c r="H3310" s="13">
        <v>29751.0</v>
      </c>
      <c r="I3310" s="13">
        <v>1.0</v>
      </c>
      <c r="J3310" s="13">
        <v>750000.0</v>
      </c>
      <c r="K3310" s="9" t="s">
        <v>3376</v>
      </c>
      <c r="L3310" s="13">
        <v>3.6</v>
      </c>
      <c r="M3310" s="9" t="s">
        <v>3372</v>
      </c>
      <c r="O3310" s="13">
        <v>450600.0</v>
      </c>
    </row>
    <row r="3311">
      <c r="A3311" s="13">
        <v>80805.0</v>
      </c>
      <c r="B3311" s="9" t="s">
        <v>7045</v>
      </c>
      <c r="C3311" s="14">
        <v>42331.0</v>
      </c>
      <c r="D3311" s="9" t="s">
        <v>77</v>
      </c>
      <c r="E3311" s="9" t="s">
        <v>84</v>
      </c>
      <c r="F3311" s="9" t="s">
        <v>89</v>
      </c>
      <c r="G3311" s="13">
        <v>2012.0</v>
      </c>
      <c r="H3311" s="13">
        <v>28517.0</v>
      </c>
      <c r="I3311" s="13">
        <v>1.0</v>
      </c>
      <c r="J3311" s="13">
        <v>1600000.0</v>
      </c>
      <c r="K3311" s="9" t="s">
        <v>3369</v>
      </c>
      <c r="L3311" s="13">
        <v>4.2</v>
      </c>
      <c r="M3311" s="9" t="s">
        <v>3370</v>
      </c>
      <c r="O3311" s="13">
        <v>1384000.0</v>
      </c>
    </row>
    <row r="3312">
      <c r="A3312" s="13">
        <v>132560.0</v>
      </c>
      <c r="B3312" s="9" t="s">
        <v>7046</v>
      </c>
      <c r="C3312" s="14">
        <v>42417.0</v>
      </c>
      <c r="D3312" s="9" t="s">
        <v>81</v>
      </c>
      <c r="E3312" s="9" t="s">
        <v>82</v>
      </c>
      <c r="F3312" s="9" t="s">
        <v>541</v>
      </c>
      <c r="G3312" s="13">
        <v>2009.0</v>
      </c>
      <c r="H3312" s="13">
        <v>35551.0</v>
      </c>
      <c r="I3312" s="13">
        <v>2.0</v>
      </c>
      <c r="J3312" s="13">
        <v>545000.0</v>
      </c>
      <c r="K3312" s="9" t="s">
        <v>3385</v>
      </c>
      <c r="L3312" s="13">
        <v>3.6</v>
      </c>
      <c r="M3312" s="9" t="s">
        <v>3370</v>
      </c>
      <c r="O3312" s="13">
        <v>409680.0</v>
      </c>
    </row>
    <row r="3313">
      <c r="A3313" s="13">
        <v>72007.0</v>
      </c>
      <c r="B3313" s="9" t="s">
        <v>7047</v>
      </c>
      <c r="C3313" s="14">
        <v>42331.0</v>
      </c>
      <c r="D3313" s="9" t="s">
        <v>77</v>
      </c>
      <c r="E3313" s="9" t="s">
        <v>1289</v>
      </c>
      <c r="F3313" s="9" t="s">
        <v>5190</v>
      </c>
      <c r="G3313" s="13">
        <v>2011.0</v>
      </c>
      <c r="H3313" s="13">
        <v>66080.0</v>
      </c>
      <c r="I3313" s="13">
        <v>1.0</v>
      </c>
      <c r="J3313" s="13">
        <v>570000.0</v>
      </c>
      <c r="K3313" s="9" t="s">
        <v>3369</v>
      </c>
      <c r="L3313" s="13">
        <v>3.6</v>
      </c>
      <c r="M3313" s="9" t="s">
        <v>3370</v>
      </c>
      <c r="O3313" s="34"/>
    </row>
    <row r="3314">
      <c r="A3314" s="13">
        <v>119612.0</v>
      </c>
      <c r="B3314" s="9" t="s">
        <v>7048</v>
      </c>
      <c r="C3314" s="14">
        <v>42398.0</v>
      </c>
      <c r="D3314" s="9" t="s">
        <v>44</v>
      </c>
      <c r="E3314" s="9" t="s">
        <v>438</v>
      </c>
      <c r="F3314" s="9" t="s">
        <v>439</v>
      </c>
      <c r="G3314" s="13">
        <v>2015.0</v>
      </c>
      <c r="H3314" s="13">
        <v>9432.0</v>
      </c>
      <c r="I3314" s="13">
        <v>1.0</v>
      </c>
      <c r="J3314" s="13">
        <v>685000.0</v>
      </c>
      <c r="K3314" s="9" t="s">
        <v>3376</v>
      </c>
      <c r="L3314" s="13">
        <v>4.4</v>
      </c>
      <c r="M3314" s="9" t="s">
        <v>3370</v>
      </c>
      <c r="O3314" s="34"/>
    </row>
    <row r="3315">
      <c r="A3315" s="13">
        <v>121402.0</v>
      </c>
      <c r="B3315" s="9" t="s">
        <v>7049</v>
      </c>
      <c r="C3315" s="14">
        <v>42401.0</v>
      </c>
      <c r="D3315" s="9" t="s">
        <v>91</v>
      </c>
      <c r="E3315" s="9" t="s">
        <v>1220</v>
      </c>
      <c r="F3315" s="9" t="s">
        <v>7050</v>
      </c>
      <c r="G3315" s="13">
        <v>2005.0</v>
      </c>
      <c r="H3315" s="13">
        <v>79056.0</v>
      </c>
      <c r="I3315" s="13">
        <v>1.0</v>
      </c>
      <c r="J3315" s="13">
        <v>170000.0</v>
      </c>
      <c r="K3315" s="9" t="s">
        <v>3383</v>
      </c>
      <c r="L3315" s="13">
        <v>2.4</v>
      </c>
      <c r="M3315" s="9" t="s">
        <v>3374</v>
      </c>
      <c r="O3315" s="34"/>
    </row>
    <row r="3316">
      <c r="A3316" s="13">
        <v>214714.0</v>
      </c>
      <c r="B3316" s="9" t="s">
        <v>7051</v>
      </c>
      <c r="C3316" s="14">
        <v>42441.0</v>
      </c>
      <c r="D3316" s="9" t="s">
        <v>52</v>
      </c>
      <c r="E3316" s="9" t="s">
        <v>4856</v>
      </c>
      <c r="F3316" s="9" t="s">
        <v>5432</v>
      </c>
      <c r="G3316" s="13">
        <v>2006.0</v>
      </c>
      <c r="H3316" s="13">
        <v>99310.0</v>
      </c>
      <c r="I3316" s="13">
        <v>2.0</v>
      </c>
      <c r="J3316" s="13">
        <v>330000.0</v>
      </c>
      <c r="K3316" s="9" t="s">
        <v>3383</v>
      </c>
      <c r="L3316" s="13">
        <v>2.7</v>
      </c>
      <c r="M3316" s="9" t="s">
        <v>3370</v>
      </c>
      <c r="O3316" s="13">
        <v>152550.0</v>
      </c>
    </row>
    <row r="3317">
      <c r="A3317" s="13">
        <v>220503.0</v>
      </c>
      <c r="B3317" s="9" t="s">
        <v>7052</v>
      </c>
      <c r="C3317" s="14">
        <v>42446.0</v>
      </c>
      <c r="D3317" s="9" t="s">
        <v>32</v>
      </c>
      <c r="E3317" s="9" t="s">
        <v>3789</v>
      </c>
      <c r="F3317" s="9" t="s">
        <v>5973</v>
      </c>
      <c r="G3317" s="13">
        <v>2014.0</v>
      </c>
      <c r="H3317" s="13">
        <v>21370.0</v>
      </c>
      <c r="I3317" s="13">
        <v>1.0</v>
      </c>
      <c r="J3317" s="13">
        <v>790000.0</v>
      </c>
      <c r="K3317" s="9" t="s">
        <v>3376</v>
      </c>
      <c r="L3317" s="13">
        <v>4.4</v>
      </c>
      <c r="M3317" s="9" t="s">
        <v>3372</v>
      </c>
      <c r="O3317" s="13">
        <v>712600.0</v>
      </c>
    </row>
    <row r="3318">
      <c r="A3318" s="13">
        <v>79827.0</v>
      </c>
      <c r="B3318" s="9" t="s">
        <v>7053</v>
      </c>
      <c r="C3318" s="14">
        <v>42333.0</v>
      </c>
      <c r="D3318" s="9" t="s">
        <v>273</v>
      </c>
      <c r="E3318" s="9" t="s">
        <v>2494</v>
      </c>
      <c r="F3318" s="9" t="s">
        <v>6479</v>
      </c>
      <c r="G3318" s="13">
        <v>2012.0</v>
      </c>
      <c r="H3318" s="13">
        <v>88411.0</v>
      </c>
      <c r="I3318" s="13">
        <v>1.0</v>
      </c>
      <c r="J3318" s="13">
        <v>400000.0</v>
      </c>
      <c r="K3318" s="9" t="s">
        <v>3369</v>
      </c>
      <c r="L3318" s="13">
        <v>4.0</v>
      </c>
      <c r="M3318" s="9" t="s">
        <v>3370</v>
      </c>
      <c r="O3318" s="13">
        <v>428600.0</v>
      </c>
    </row>
    <row r="3319">
      <c r="A3319" s="13">
        <v>110487.0</v>
      </c>
      <c r="B3319" s="9" t="s">
        <v>7054</v>
      </c>
      <c r="C3319" s="14">
        <v>42379.0</v>
      </c>
      <c r="D3319" s="9" t="s">
        <v>273</v>
      </c>
      <c r="E3319" s="9" t="s">
        <v>365</v>
      </c>
      <c r="F3319" s="9" t="s">
        <v>7055</v>
      </c>
      <c r="G3319" s="13">
        <v>2011.0</v>
      </c>
      <c r="H3319" s="13">
        <v>38444.0</v>
      </c>
      <c r="I3319" s="13">
        <v>1.0</v>
      </c>
      <c r="J3319" s="13">
        <v>900000.0</v>
      </c>
      <c r="K3319" s="9" t="s">
        <v>3369</v>
      </c>
      <c r="L3319" s="13">
        <v>3.7</v>
      </c>
      <c r="M3319" s="9" t="s">
        <v>3372</v>
      </c>
      <c r="O3319" s="13">
        <v>813600.0</v>
      </c>
    </row>
    <row r="3320">
      <c r="A3320" s="13">
        <v>220779.0</v>
      </c>
      <c r="B3320" s="35" t="s">
        <v>7056</v>
      </c>
      <c r="C3320" s="14">
        <v>42446.0</v>
      </c>
      <c r="D3320" s="9" t="s">
        <v>91</v>
      </c>
      <c r="E3320" s="9" t="s">
        <v>907</v>
      </c>
      <c r="F3320" s="9" t="s">
        <v>235</v>
      </c>
      <c r="G3320" s="13">
        <v>2009.0</v>
      </c>
      <c r="H3320" s="13">
        <v>98175.0</v>
      </c>
      <c r="I3320" s="13">
        <v>1.0</v>
      </c>
      <c r="J3320" s="13">
        <v>300000.0</v>
      </c>
      <c r="K3320" s="34"/>
      <c r="L3320" s="13">
        <v>2.7</v>
      </c>
      <c r="M3320" s="9" t="s">
        <v>3372</v>
      </c>
      <c r="N3320" s="13">
        <v>300356.0</v>
      </c>
      <c r="O3320" s="13">
        <v>274400.0</v>
      </c>
    </row>
    <row r="3321">
      <c r="A3321" s="13">
        <v>32970.0</v>
      </c>
      <c r="B3321" s="9" t="s">
        <v>7057</v>
      </c>
      <c r="C3321" s="14">
        <v>42317.0</v>
      </c>
      <c r="D3321" s="9" t="s">
        <v>64</v>
      </c>
      <c r="E3321" s="9" t="s">
        <v>98</v>
      </c>
      <c r="F3321" s="9" t="s">
        <v>486</v>
      </c>
      <c r="G3321" s="13">
        <v>2013.0</v>
      </c>
      <c r="H3321" s="13">
        <v>9384.0</v>
      </c>
      <c r="I3321" s="13">
        <v>1.0</v>
      </c>
      <c r="J3321" s="13">
        <v>600000.0</v>
      </c>
      <c r="K3321" s="9" t="s">
        <v>3376</v>
      </c>
      <c r="L3321" s="13">
        <v>4.3</v>
      </c>
      <c r="M3321" s="9" t="s">
        <v>3418</v>
      </c>
      <c r="O3321" s="34"/>
    </row>
    <row r="3322">
      <c r="A3322" s="13">
        <v>79086.0</v>
      </c>
      <c r="B3322" s="9" t="s">
        <v>7058</v>
      </c>
      <c r="C3322" s="14">
        <v>42332.0</v>
      </c>
      <c r="D3322" s="9" t="s">
        <v>61</v>
      </c>
      <c r="E3322" s="9" t="s">
        <v>216</v>
      </c>
      <c r="F3322" s="9" t="s">
        <v>143</v>
      </c>
      <c r="G3322" s="13">
        <v>2009.0</v>
      </c>
      <c r="H3322" s="13">
        <v>104643.0</v>
      </c>
      <c r="I3322" s="13">
        <v>1.0</v>
      </c>
      <c r="J3322" s="13">
        <v>410000.0</v>
      </c>
      <c r="K3322" s="9" t="s">
        <v>3369</v>
      </c>
      <c r="L3322" s="13">
        <v>3.4</v>
      </c>
      <c r="M3322" s="9" t="s">
        <v>3370</v>
      </c>
      <c r="N3322" s="13">
        <v>391025.0</v>
      </c>
      <c r="O3322" s="13">
        <v>411000.0</v>
      </c>
    </row>
    <row r="3323">
      <c r="A3323" s="13">
        <v>99385.0</v>
      </c>
      <c r="B3323" s="35" t="s">
        <v>7059</v>
      </c>
      <c r="C3323" s="14">
        <v>42355.0</v>
      </c>
      <c r="D3323" s="9" t="s">
        <v>64</v>
      </c>
      <c r="E3323" s="9" t="s">
        <v>174</v>
      </c>
      <c r="F3323" s="9" t="s">
        <v>217</v>
      </c>
      <c r="G3323" s="13">
        <v>2012.0</v>
      </c>
      <c r="H3323" s="13">
        <v>28578.0</v>
      </c>
      <c r="I3323" s="13">
        <v>1.0</v>
      </c>
      <c r="J3323" s="13">
        <v>620000.0</v>
      </c>
      <c r="K3323" s="9" t="s">
        <v>3369</v>
      </c>
      <c r="L3323" s="13">
        <v>3.8</v>
      </c>
      <c r="M3323" s="9" t="s">
        <v>3374</v>
      </c>
      <c r="O3323" s="13">
        <v>676000.0</v>
      </c>
    </row>
    <row r="3324">
      <c r="A3324" s="13">
        <v>117780.0</v>
      </c>
      <c r="B3324" s="9" t="s">
        <v>7060</v>
      </c>
      <c r="C3324" s="14">
        <v>42399.0</v>
      </c>
      <c r="D3324" s="9" t="s">
        <v>81</v>
      </c>
      <c r="E3324" s="9" t="s">
        <v>476</v>
      </c>
      <c r="F3324" s="9" t="s">
        <v>763</v>
      </c>
      <c r="G3324" s="13">
        <v>2013.0</v>
      </c>
      <c r="H3324" s="13">
        <v>10301.0</v>
      </c>
      <c r="I3324" s="13">
        <v>1.0</v>
      </c>
      <c r="J3324" s="13">
        <v>430000.0</v>
      </c>
      <c r="K3324" s="9" t="s">
        <v>3376</v>
      </c>
      <c r="L3324" s="13">
        <v>4.2</v>
      </c>
      <c r="M3324" s="9" t="s">
        <v>3370</v>
      </c>
      <c r="O3324" s="13">
        <v>420500.0</v>
      </c>
    </row>
    <row r="3325">
      <c r="A3325" s="13">
        <v>91636.0</v>
      </c>
      <c r="B3325" s="9" t="s">
        <v>7061</v>
      </c>
      <c r="C3325" s="14">
        <v>42343.0</v>
      </c>
      <c r="D3325" s="9" t="s">
        <v>77</v>
      </c>
      <c r="E3325" s="9" t="s">
        <v>3654</v>
      </c>
      <c r="F3325" s="9" t="s">
        <v>424</v>
      </c>
      <c r="G3325" s="13">
        <v>2011.0</v>
      </c>
      <c r="H3325" s="13">
        <v>83274.0</v>
      </c>
      <c r="I3325" s="13">
        <v>1.0</v>
      </c>
      <c r="J3325" s="13">
        <v>425000.0</v>
      </c>
      <c r="K3325" s="9" t="s">
        <v>3369</v>
      </c>
      <c r="L3325" s="13">
        <v>3.5</v>
      </c>
      <c r="M3325" s="9" t="s">
        <v>3374</v>
      </c>
      <c r="O3325" s="13">
        <v>435300.0</v>
      </c>
    </row>
    <row r="3326">
      <c r="A3326" s="13">
        <v>103106.0</v>
      </c>
      <c r="B3326" s="9" t="s">
        <v>7062</v>
      </c>
      <c r="C3326" s="14">
        <v>42362.0</v>
      </c>
      <c r="D3326" s="9" t="s">
        <v>25</v>
      </c>
      <c r="E3326" s="9" t="s">
        <v>67</v>
      </c>
      <c r="F3326" s="9" t="s">
        <v>6069</v>
      </c>
      <c r="G3326" s="13">
        <v>2010.0</v>
      </c>
      <c r="H3326" s="13">
        <v>37289.0</v>
      </c>
      <c r="I3326" s="13">
        <v>2.0</v>
      </c>
      <c r="J3326" s="13">
        <v>1000000.0</v>
      </c>
      <c r="K3326" s="9" t="s">
        <v>3369</v>
      </c>
      <c r="L3326" s="13">
        <v>4.0</v>
      </c>
      <c r="M3326" s="9" t="s">
        <v>3370</v>
      </c>
      <c r="O3326" s="13">
        <v>1018260.0</v>
      </c>
    </row>
    <row r="3327">
      <c r="A3327" s="13">
        <v>20496.0</v>
      </c>
      <c r="B3327" s="9" t="s">
        <v>7063</v>
      </c>
      <c r="C3327" s="14">
        <v>42286.0</v>
      </c>
      <c r="D3327" s="9" t="s">
        <v>61</v>
      </c>
      <c r="E3327" s="9" t="s">
        <v>1211</v>
      </c>
      <c r="F3327" s="9" t="s">
        <v>203</v>
      </c>
      <c r="G3327" s="13">
        <v>2012.0</v>
      </c>
      <c r="H3327" s="13">
        <v>5988.0</v>
      </c>
      <c r="I3327" s="13">
        <v>1.0</v>
      </c>
      <c r="J3327" s="13">
        <v>375000.0</v>
      </c>
      <c r="K3327" s="9" t="s">
        <v>3369</v>
      </c>
      <c r="L3327" s="13">
        <v>4.2</v>
      </c>
      <c r="M3327" s="9" t="s">
        <v>3370</v>
      </c>
      <c r="O3327" s="34"/>
    </row>
    <row r="3328">
      <c r="A3328" s="13">
        <v>20875.0</v>
      </c>
      <c r="B3328" s="9" t="s">
        <v>7064</v>
      </c>
      <c r="C3328" s="14">
        <v>42289.0</v>
      </c>
      <c r="D3328" s="9" t="s">
        <v>32</v>
      </c>
      <c r="E3328" s="9" t="s">
        <v>3789</v>
      </c>
      <c r="F3328" s="9" t="s">
        <v>344</v>
      </c>
      <c r="G3328" s="13">
        <v>2012.0</v>
      </c>
      <c r="H3328" s="13">
        <v>30492.0</v>
      </c>
      <c r="I3328" s="13">
        <v>1.0</v>
      </c>
      <c r="J3328" s="13">
        <v>580000.0</v>
      </c>
      <c r="K3328" s="9" t="s">
        <v>3369</v>
      </c>
      <c r="L3328" s="13">
        <v>4.3</v>
      </c>
      <c r="M3328" s="9" t="s">
        <v>3374</v>
      </c>
      <c r="O3328" s="13">
        <v>636300.0</v>
      </c>
    </row>
    <row r="3329">
      <c r="A3329" s="13">
        <v>102458.0</v>
      </c>
      <c r="B3329" s="9" t="s">
        <v>7065</v>
      </c>
      <c r="C3329" s="14">
        <v>42367.0</v>
      </c>
      <c r="D3329" s="9" t="s">
        <v>91</v>
      </c>
      <c r="E3329" s="9" t="s">
        <v>907</v>
      </c>
      <c r="F3329" s="9" t="s">
        <v>2719</v>
      </c>
      <c r="G3329" s="13">
        <v>2012.0</v>
      </c>
      <c r="H3329" s="13">
        <v>8339.0</v>
      </c>
      <c r="I3329" s="13">
        <v>1.0</v>
      </c>
      <c r="J3329" s="13">
        <v>450000.0</v>
      </c>
      <c r="K3329" s="9" t="s">
        <v>3376</v>
      </c>
      <c r="L3329" s="13">
        <v>4.2</v>
      </c>
      <c r="M3329" s="9" t="s">
        <v>3372</v>
      </c>
    </row>
    <row r="3330">
      <c r="A3330" s="13">
        <v>70915.0</v>
      </c>
      <c r="B3330" s="9" t="s">
        <v>7066</v>
      </c>
      <c r="C3330" s="14">
        <v>42320.0</v>
      </c>
      <c r="D3330" s="9" t="s">
        <v>91</v>
      </c>
      <c r="E3330" s="9" t="s">
        <v>92</v>
      </c>
      <c r="F3330" s="9" t="s">
        <v>2116</v>
      </c>
      <c r="G3330" s="13">
        <v>2008.0</v>
      </c>
      <c r="H3330" s="13">
        <v>63845.0</v>
      </c>
      <c r="I3330" s="13">
        <v>3.0</v>
      </c>
      <c r="J3330" s="13">
        <v>295000.0</v>
      </c>
      <c r="K3330" s="9" t="s">
        <v>3387</v>
      </c>
      <c r="L3330" s="13">
        <v>3.6</v>
      </c>
      <c r="M3330" s="9" t="s">
        <v>3374</v>
      </c>
      <c r="O3330" s="13">
        <v>241145.0</v>
      </c>
    </row>
    <row r="3331">
      <c r="A3331" s="13">
        <v>111799.0</v>
      </c>
      <c r="B3331" s="9" t="s">
        <v>7067</v>
      </c>
      <c r="C3331" s="14">
        <v>42389.0</v>
      </c>
      <c r="D3331" s="9" t="s">
        <v>77</v>
      </c>
      <c r="E3331" s="9" t="s">
        <v>623</v>
      </c>
      <c r="F3331" s="9" t="s">
        <v>786</v>
      </c>
      <c r="G3331" s="13">
        <v>2011.0</v>
      </c>
      <c r="H3331" s="13">
        <v>37216.0</v>
      </c>
      <c r="I3331" s="13">
        <v>2.0</v>
      </c>
      <c r="J3331" s="13">
        <v>430000.0</v>
      </c>
      <c r="K3331" s="9" t="s">
        <v>3369</v>
      </c>
      <c r="L3331" s="13">
        <v>3.3</v>
      </c>
      <c r="M3331" s="9" t="s">
        <v>3370</v>
      </c>
      <c r="O3331" s="13">
        <v>353250.0</v>
      </c>
    </row>
    <row r="3332">
      <c r="A3332" s="13">
        <v>127254.0</v>
      </c>
      <c r="B3332" s="9" t="s">
        <v>7068</v>
      </c>
      <c r="C3332" s="14">
        <v>42410.0</v>
      </c>
      <c r="D3332" s="9" t="s">
        <v>81</v>
      </c>
      <c r="E3332" s="9" t="s">
        <v>253</v>
      </c>
      <c r="F3332" s="9" t="s">
        <v>388</v>
      </c>
      <c r="G3332" s="13">
        <v>2014.0</v>
      </c>
      <c r="H3332" s="13">
        <v>5868.0</v>
      </c>
      <c r="I3332" s="13">
        <v>1.0</v>
      </c>
      <c r="J3332" s="13">
        <v>550000.0</v>
      </c>
      <c r="K3332" s="9" t="s">
        <v>3376</v>
      </c>
      <c r="L3332" s="13">
        <v>4.4</v>
      </c>
      <c r="M3332" s="9" t="s">
        <v>3370</v>
      </c>
      <c r="O3332" s="34"/>
    </row>
    <row r="3333">
      <c r="A3333" s="13">
        <v>56203.0</v>
      </c>
      <c r="B3333" s="9" t="s">
        <v>7069</v>
      </c>
      <c r="C3333" s="14">
        <v>42360.0</v>
      </c>
      <c r="D3333" s="9" t="s">
        <v>91</v>
      </c>
      <c r="E3333" s="9" t="s">
        <v>1826</v>
      </c>
      <c r="F3333" s="9" t="s">
        <v>1120</v>
      </c>
      <c r="G3333" s="13">
        <v>2010.0</v>
      </c>
      <c r="H3333" s="13">
        <v>39466.0</v>
      </c>
      <c r="I3333" s="13">
        <v>2.0</v>
      </c>
      <c r="J3333" s="13">
        <v>275000.0</v>
      </c>
      <c r="K3333" s="9" t="s">
        <v>3383</v>
      </c>
      <c r="L3333" s="13">
        <v>3.4</v>
      </c>
      <c r="M3333" s="9" t="s">
        <v>3374</v>
      </c>
      <c r="N3333" s="13">
        <v>214525.0</v>
      </c>
      <c r="O3333" s="13">
        <v>253080.0</v>
      </c>
    </row>
    <row r="3334">
      <c r="A3334" s="13">
        <v>16464.0</v>
      </c>
      <c r="B3334" s="9" t="s">
        <v>7070</v>
      </c>
      <c r="C3334" s="14">
        <v>42206.0</v>
      </c>
      <c r="D3334" s="9" t="s">
        <v>273</v>
      </c>
      <c r="E3334" s="9" t="s">
        <v>1129</v>
      </c>
      <c r="F3334" s="9" t="s">
        <v>5017</v>
      </c>
      <c r="G3334" s="13">
        <v>2011.0</v>
      </c>
      <c r="H3334" s="13">
        <v>83881.0</v>
      </c>
      <c r="I3334" s="13">
        <v>1.0</v>
      </c>
      <c r="J3334" s="13">
        <v>510000.0</v>
      </c>
      <c r="K3334" s="9" t="s">
        <v>3369</v>
      </c>
      <c r="L3334" s="13">
        <v>3.2</v>
      </c>
      <c r="M3334" s="9" t="s">
        <v>3374</v>
      </c>
      <c r="O3334" s="34"/>
    </row>
    <row r="3335">
      <c r="A3335" s="13">
        <v>19864.0</v>
      </c>
      <c r="B3335" s="9" t="s">
        <v>7071</v>
      </c>
      <c r="C3335" s="14">
        <v>42282.0</v>
      </c>
      <c r="D3335" s="9" t="s">
        <v>64</v>
      </c>
      <c r="E3335" s="9" t="s">
        <v>174</v>
      </c>
      <c r="F3335" s="9" t="s">
        <v>175</v>
      </c>
      <c r="G3335" s="13">
        <v>2011.0</v>
      </c>
      <c r="H3335" s="13">
        <v>68129.0</v>
      </c>
      <c r="I3335" s="13">
        <v>2.0</v>
      </c>
      <c r="J3335" s="13">
        <v>620000.0</v>
      </c>
      <c r="K3335" s="9" t="s">
        <v>3387</v>
      </c>
      <c r="L3335" s="13">
        <v>3.7</v>
      </c>
      <c r="M3335" s="9" t="s">
        <v>3370</v>
      </c>
      <c r="O3335" s="13">
        <v>594360.0</v>
      </c>
    </row>
    <row r="3336">
      <c r="A3336" s="13">
        <v>65475.0</v>
      </c>
      <c r="B3336" s="9" t="s">
        <v>7072</v>
      </c>
      <c r="C3336" s="14">
        <v>42311.0</v>
      </c>
      <c r="D3336" s="9" t="s">
        <v>13</v>
      </c>
      <c r="E3336" s="9" t="s">
        <v>515</v>
      </c>
      <c r="F3336" s="9" t="s">
        <v>524</v>
      </c>
      <c r="G3336" s="13">
        <v>2012.0</v>
      </c>
      <c r="H3336" s="13">
        <v>37238.0</v>
      </c>
      <c r="I3336" s="13">
        <v>1.0</v>
      </c>
      <c r="J3336" s="13">
        <v>410000.0</v>
      </c>
      <c r="K3336" s="9" t="s">
        <v>3369</v>
      </c>
      <c r="L3336" s="13">
        <v>4.0</v>
      </c>
      <c r="M3336" s="9" t="s">
        <v>3374</v>
      </c>
      <c r="O3336" s="13">
        <v>428400.0</v>
      </c>
    </row>
    <row r="3337">
      <c r="A3337" s="13">
        <v>68497.0</v>
      </c>
      <c r="B3337" s="9" t="s">
        <v>7073</v>
      </c>
      <c r="C3337" s="14">
        <v>42314.0</v>
      </c>
      <c r="D3337" s="9" t="s">
        <v>91</v>
      </c>
      <c r="E3337" s="9" t="s">
        <v>132</v>
      </c>
      <c r="F3337" s="9" t="s">
        <v>7074</v>
      </c>
      <c r="G3337" s="13">
        <v>2014.0</v>
      </c>
      <c r="H3337" s="13">
        <v>13694.0</v>
      </c>
      <c r="I3337" s="13">
        <v>1.0</v>
      </c>
      <c r="J3337" s="13">
        <v>810000.0</v>
      </c>
      <c r="K3337" s="9" t="s">
        <v>3376</v>
      </c>
      <c r="L3337" s="13">
        <v>4.6</v>
      </c>
      <c r="M3337" s="9" t="s">
        <v>3370</v>
      </c>
      <c r="O3337" s="13">
        <v>726100.0</v>
      </c>
    </row>
    <row r="3338">
      <c r="A3338" s="13">
        <v>87422.0</v>
      </c>
      <c r="B3338" s="9" t="s">
        <v>7075</v>
      </c>
      <c r="C3338" s="14">
        <v>42337.0</v>
      </c>
      <c r="D3338" s="9" t="s">
        <v>13</v>
      </c>
      <c r="E3338" s="9" t="s">
        <v>515</v>
      </c>
      <c r="F3338" s="9" t="s">
        <v>4330</v>
      </c>
      <c r="G3338" s="13">
        <v>2013.0</v>
      </c>
      <c r="H3338" s="13">
        <v>19681.0</v>
      </c>
      <c r="I3338" s="13">
        <v>1.0</v>
      </c>
      <c r="J3338" s="13">
        <v>835000.0</v>
      </c>
      <c r="K3338" s="9" t="s">
        <v>3369</v>
      </c>
      <c r="L3338" s="13">
        <v>4.4</v>
      </c>
      <c r="M3338" s="9" t="s">
        <v>3418</v>
      </c>
      <c r="O3338" s="13">
        <v>667800.0</v>
      </c>
    </row>
    <row r="3339">
      <c r="A3339" s="13">
        <v>117062.0</v>
      </c>
      <c r="B3339" s="9" t="s">
        <v>7076</v>
      </c>
      <c r="C3339" s="14">
        <v>42392.0</v>
      </c>
      <c r="D3339" s="9" t="s">
        <v>91</v>
      </c>
      <c r="E3339" s="9" t="s">
        <v>92</v>
      </c>
      <c r="F3339" s="9" t="s">
        <v>177</v>
      </c>
      <c r="G3339" s="13">
        <v>2013.0</v>
      </c>
      <c r="H3339" s="13">
        <v>15604.0</v>
      </c>
      <c r="I3339" s="13">
        <v>1.0</v>
      </c>
      <c r="J3339" s="13">
        <v>900000.0</v>
      </c>
      <c r="K3339" s="9" t="s">
        <v>3387</v>
      </c>
      <c r="L3339" s="13">
        <v>4.1</v>
      </c>
      <c r="M3339" s="9" t="s">
        <v>3370</v>
      </c>
      <c r="O3339" s="13">
        <v>858300.0</v>
      </c>
    </row>
    <row r="3340">
      <c r="A3340" s="13">
        <v>111628.0</v>
      </c>
      <c r="B3340" s="9" t="s">
        <v>7077</v>
      </c>
      <c r="C3340" s="14">
        <v>42382.0</v>
      </c>
      <c r="D3340" s="9" t="s">
        <v>61</v>
      </c>
      <c r="E3340" s="9" t="s">
        <v>1933</v>
      </c>
      <c r="F3340" s="9" t="s">
        <v>3496</v>
      </c>
      <c r="G3340" s="13">
        <v>2009.0</v>
      </c>
      <c r="H3340" s="13">
        <v>61081.0</v>
      </c>
      <c r="I3340" s="13">
        <v>2.0</v>
      </c>
      <c r="J3340" s="13">
        <v>210000.0</v>
      </c>
      <c r="K3340" s="9" t="s">
        <v>3387</v>
      </c>
      <c r="L3340" s="13">
        <v>3.1</v>
      </c>
      <c r="M3340" s="9" t="s">
        <v>3370</v>
      </c>
      <c r="N3340" s="13">
        <v>199443.0</v>
      </c>
      <c r="O3340" s="34"/>
    </row>
    <row r="3341">
      <c r="A3341" s="13">
        <v>118456.0</v>
      </c>
      <c r="B3341" s="9" t="s">
        <v>7078</v>
      </c>
      <c r="C3341" s="14">
        <v>42399.0</v>
      </c>
      <c r="D3341" s="9" t="s">
        <v>81</v>
      </c>
      <c r="E3341" s="9" t="s">
        <v>624</v>
      </c>
      <c r="F3341" s="9" t="s">
        <v>625</v>
      </c>
      <c r="G3341" s="13">
        <v>2008.0</v>
      </c>
      <c r="H3341" s="13">
        <v>87070.0</v>
      </c>
      <c r="I3341" s="13">
        <v>2.0</v>
      </c>
      <c r="J3341" s="13">
        <v>480000.0</v>
      </c>
      <c r="K3341" s="9" t="s">
        <v>3383</v>
      </c>
      <c r="L3341" s="13">
        <v>3.2</v>
      </c>
      <c r="M3341" s="9" t="s">
        <v>3372</v>
      </c>
      <c r="O3341" s="13">
        <v>466290.0</v>
      </c>
    </row>
    <row r="3342">
      <c r="A3342" s="13">
        <v>195050.0</v>
      </c>
      <c r="B3342" s="9" t="s">
        <v>7079</v>
      </c>
      <c r="C3342" s="14">
        <v>42430.0</v>
      </c>
      <c r="D3342" s="9" t="s">
        <v>61</v>
      </c>
      <c r="E3342" s="9" t="s">
        <v>240</v>
      </c>
      <c r="F3342" s="9" t="s">
        <v>128</v>
      </c>
      <c r="G3342" s="13">
        <v>2011.0</v>
      </c>
      <c r="H3342" s="13">
        <v>47018.0</v>
      </c>
      <c r="I3342" s="13">
        <v>1.0</v>
      </c>
      <c r="J3342" s="13">
        <v>600000.0</v>
      </c>
      <c r="K3342" s="9" t="s">
        <v>3369</v>
      </c>
      <c r="L3342" s="13">
        <v>3.7</v>
      </c>
      <c r="M3342" s="9" t="s">
        <v>3370</v>
      </c>
      <c r="O3342" s="13">
        <v>596300.0</v>
      </c>
    </row>
    <row r="3343">
      <c r="A3343" s="13">
        <v>89244.0</v>
      </c>
      <c r="B3343" s="9" t="s">
        <v>7080</v>
      </c>
      <c r="C3343" s="14">
        <v>42343.0</v>
      </c>
      <c r="D3343" s="9" t="s">
        <v>32</v>
      </c>
      <c r="E3343" s="9" t="s">
        <v>155</v>
      </c>
      <c r="F3343" s="9" t="s">
        <v>283</v>
      </c>
      <c r="G3343" s="13">
        <v>2008.0</v>
      </c>
      <c r="H3343" s="13">
        <v>32795.0</v>
      </c>
      <c r="I3343" s="13">
        <v>2.0</v>
      </c>
      <c r="J3343" s="13">
        <v>600000.0</v>
      </c>
      <c r="K3343" s="9" t="s">
        <v>3369</v>
      </c>
      <c r="L3343" s="13">
        <v>3.5</v>
      </c>
      <c r="M3343" s="9" t="s">
        <v>3372</v>
      </c>
      <c r="O3343" s="13">
        <v>467280.0</v>
      </c>
    </row>
    <row r="3344">
      <c r="A3344" s="13">
        <v>99002.0</v>
      </c>
      <c r="B3344" s="9" t="s">
        <v>7081</v>
      </c>
      <c r="C3344" s="14">
        <v>42355.0</v>
      </c>
      <c r="D3344" s="9" t="s">
        <v>77</v>
      </c>
      <c r="E3344" s="9" t="s">
        <v>2298</v>
      </c>
      <c r="F3344" s="9" t="s">
        <v>2299</v>
      </c>
      <c r="G3344" s="13">
        <v>2004.0</v>
      </c>
      <c r="H3344" s="13">
        <v>95703.0</v>
      </c>
      <c r="I3344" s="13">
        <v>3.0</v>
      </c>
      <c r="J3344" s="13">
        <v>115000.0</v>
      </c>
      <c r="K3344" s="9" t="s">
        <v>3369</v>
      </c>
      <c r="L3344" s="13">
        <v>2.0</v>
      </c>
      <c r="M3344" s="9" t="s">
        <v>3370</v>
      </c>
      <c r="N3344" s="13">
        <v>78624.0</v>
      </c>
      <c r="O3344" s="13">
        <v>90865.0</v>
      </c>
    </row>
    <row r="3345">
      <c r="A3345" s="13">
        <v>227623.0</v>
      </c>
      <c r="B3345" s="9" t="s">
        <v>7082</v>
      </c>
      <c r="C3345" s="14">
        <v>42455.0</v>
      </c>
      <c r="D3345" s="9" t="s">
        <v>273</v>
      </c>
      <c r="E3345" s="9" t="s">
        <v>2225</v>
      </c>
      <c r="F3345" s="9" t="s">
        <v>2470</v>
      </c>
      <c r="G3345" s="13">
        <v>2012.0</v>
      </c>
      <c r="H3345" s="13">
        <v>19467.0</v>
      </c>
      <c r="I3345" s="13">
        <v>1.0</v>
      </c>
      <c r="J3345" s="13">
        <v>120000.0</v>
      </c>
      <c r="K3345" s="9" t="s">
        <v>3385</v>
      </c>
      <c r="L3345" s="13">
        <v>3.9</v>
      </c>
      <c r="M3345" s="9" t="s">
        <v>3372</v>
      </c>
      <c r="O3345" s="13">
        <v>115200.0</v>
      </c>
    </row>
    <row r="3346">
      <c r="A3346" s="13">
        <v>116206.0</v>
      </c>
      <c r="B3346" s="9" t="s">
        <v>7083</v>
      </c>
      <c r="C3346" s="14">
        <v>42390.0</v>
      </c>
      <c r="D3346" s="9" t="s">
        <v>91</v>
      </c>
      <c r="E3346" s="9" t="s">
        <v>907</v>
      </c>
      <c r="F3346" s="9" t="s">
        <v>979</v>
      </c>
      <c r="G3346" s="13">
        <v>2011.0</v>
      </c>
      <c r="H3346" s="13">
        <v>16024.0</v>
      </c>
      <c r="I3346" s="13">
        <v>1.0</v>
      </c>
      <c r="J3346" s="13">
        <v>348000.0</v>
      </c>
      <c r="K3346" s="9" t="s">
        <v>3369</v>
      </c>
      <c r="L3346" s="13">
        <v>3.8</v>
      </c>
      <c r="M3346" s="9" t="s">
        <v>3370</v>
      </c>
      <c r="O3346" s="13">
        <v>309600.0</v>
      </c>
    </row>
    <row r="3347">
      <c r="A3347" s="13">
        <v>87998.0</v>
      </c>
      <c r="B3347" s="9" t="s">
        <v>7084</v>
      </c>
      <c r="C3347" s="14">
        <v>42338.0</v>
      </c>
      <c r="D3347" s="9" t="s">
        <v>91</v>
      </c>
      <c r="E3347" s="9" t="s">
        <v>1442</v>
      </c>
      <c r="F3347" s="9" t="s">
        <v>2161</v>
      </c>
      <c r="G3347" s="13">
        <v>2006.0</v>
      </c>
      <c r="H3347" s="13">
        <v>61516.0</v>
      </c>
      <c r="I3347" s="13">
        <v>2.0</v>
      </c>
      <c r="J3347" s="13">
        <v>190000.0</v>
      </c>
      <c r="K3347" s="9" t="s">
        <v>3385</v>
      </c>
      <c r="L3347" s="13">
        <v>2.1</v>
      </c>
      <c r="M3347" s="9" t="s">
        <v>3418</v>
      </c>
      <c r="O3347" s="13">
        <v>117540.0</v>
      </c>
    </row>
    <row r="3348">
      <c r="A3348" s="13">
        <v>111472.0</v>
      </c>
      <c r="B3348" s="9" t="s">
        <v>7085</v>
      </c>
      <c r="C3348" s="14">
        <v>42383.0</v>
      </c>
      <c r="D3348" s="9" t="s">
        <v>61</v>
      </c>
      <c r="E3348" s="9" t="s">
        <v>202</v>
      </c>
      <c r="F3348" s="9" t="s">
        <v>1605</v>
      </c>
      <c r="G3348" s="13">
        <v>2014.0</v>
      </c>
      <c r="H3348" s="13">
        <v>5314.0</v>
      </c>
      <c r="I3348" s="13">
        <v>1.0</v>
      </c>
      <c r="J3348" s="13">
        <v>650000.0</v>
      </c>
      <c r="K3348" s="9" t="s">
        <v>3383</v>
      </c>
      <c r="L3348" s="13">
        <v>4.4</v>
      </c>
      <c r="M3348" s="9" t="s">
        <v>3370</v>
      </c>
      <c r="O3348" s="34"/>
    </row>
    <row r="3349">
      <c r="A3349" s="13">
        <v>59170.0</v>
      </c>
      <c r="B3349" s="9" t="s">
        <v>7086</v>
      </c>
      <c r="C3349" s="14">
        <v>42310.0</v>
      </c>
      <c r="D3349" s="9" t="s">
        <v>55</v>
      </c>
      <c r="E3349" s="9" t="s">
        <v>58</v>
      </c>
      <c r="F3349" s="9" t="s">
        <v>115</v>
      </c>
      <c r="G3349" s="13">
        <v>2012.0</v>
      </c>
      <c r="H3349" s="13">
        <v>28542.0</v>
      </c>
      <c r="I3349" s="13">
        <v>1.0</v>
      </c>
      <c r="J3349" s="13">
        <v>980000.0</v>
      </c>
      <c r="K3349" s="34"/>
      <c r="L3349" s="13">
        <v>4.1</v>
      </c>
      <c r="M3349" s="9" t="s">
        <v>3370</v>
      </c>
      <c r="O3349" s="13">
        <v>1064800.0</v>
      </c>
    </row>
    <row r="3350">
      <c r="A3350" s="13">
        <v>17814.0</v>
      </c>
      <c r="B3350" s="9" t="s">
        <v>7087</v>
      </c>
      <c r="C3350" s="14">
        <v>42245.0</v>
      </c>
      <c r="D3350" s="9" t="s">
        <v>273</v>
      </c>
      <c r="E3350" s="9" t="s">
        <v>1129</v>
      </c>
      <c r="F3350" s="9" t="s">
        <v>1793</v>
      </c>
      <c r="G3350" s="13">
        <v>2011.0</v>
      </c>
      <c r="H3350" s="13">
        <v>61354.0</v>
      </c>
      <c r="I3350" s="13">
        <v>1.0</v>
      </c>
      <c r="J3350" s="13">
        <v>490000.0</v>
      </c>
      <c r="K3350" s="9" t="s">
        <v>3369</v>
      </c>
      <c r="L3350" s="13">
        <v>2.7</v>
      </c>
      <c r="M3350" s="9" t="s">
        <v>3374</v>
      </c>
      <c r="O3350" s="13">
        <v>427600.0</v>
      </c>
    </row>
    <row r="3351">
      <c r="A3351" s="13">
        <v>107434.0</v>
      </c>
      <c r="B3351" s="9" t="s">
        <v>7088</v>
      </c>
      <c r="C3351" s="14">
        <v>42372.0</v>
      </c>
      <c r="D3351" s="9" t="s">
        <v>91</v>
      </c>
      <c r="E3351" s="9" t="s">
        <v>92</v>
      </c>
      <c r="F3351" s="9" t="s">
        <v>141</v>
      </c>
      <c r="G3351" s="13">
        <v>2012.0</v>
      </c>
      <c r="H3351" s="13">
        <v>36525.0</v>
      </c>
      <c r="I3351" s="13">
        <v>1.0</v>
      </c>
      <c r="J3351" s="13">
        <v>900000.0</v>
      </c>
      <c r="K3351" s="9" t="s">
        <v>3369</v>
      </c>
      <c r="L3351" s="13">
        <v>4.1</v>
      </c>
      <c r="M3351" s="9" t="s">
        <v>3370</v>
      </c>
      <c r="O3351" s="13">
        <v>944700.0</v>
      </c>
    </row>
    <row r="3352">
      <c r="A3352" s="13">
        <v>212846.0</v>
      </c>
      <c r="B3352" s="9" t="s">
        <v>7089</v>
      </c>
      <c r="C3352" s="14">
        <v>42441.0</v>
      </c>
      <c r="D3352" s="9" t="s">
        <v>25</v>
      </c>
      <c r="E3352" s="9" t="s">
        <v>50</v>
      </c>
      <c r="F3352" s="9" t="s">
        <v>3715</v>
      </c>
      <c r="G3352" s="13">
        <v>2006.0</v>
      </c>
      <c r="H3352" s="13">
        <v>96759.0</v>
      </c>
      <c r="I3352" s="13">
        <v>3.0</v>
      </c>
      <c r="J3352" s="13">
        <v>415000.0</v>
      </c>
      <c r="K3352" s="9" t="s">
        <v>3369</v>
      </c>
      <c r="L3352" s="13">
        <v>2.9</v>
      </c>
      <c r="M3352" s="9" t="s">
        <v>3372</v>
      </c>
      <c r="O3352" s="13">
        <v>422025.0</v>
      </c>
    </row>
    <row r="3353">
      <c r="A3353" s="13">
        <v>128261.0</v>
      </c>
      <c r="B3353" s="9" t="s">
        <v>7090</v>
      </c>
      <c r="C3353" s="14">
        <v>42413.0</v>
      </c>
      <c r="D3353" s="9" t="s">
        <v>77</v>
      </c>
      <c r="E3353" s="9" t="s">
        <v>109</v>
      </c>
      <c r="F3353" s="9" t="s">
        <v>113</v>
      </c>
      <c r="G3353" s="13">
        <v>2013.0</v>
      </c>
      <c r="H3353" s="13">
        <v>54124.0</v>
      </c>
      <c r="I3353" s="13">
        <v>1.0</v>
      </c>
      <c r="J3353" s="13">
        <v>801750.0</v>
      </c>
      <c r="K3353" s="9" t="s">
        <v>3369</v>
      </c>
      <c r="L3353" s="13">
        <v>3.8</v>
      </c>
      <c r="M3353" s="9" t="s">
        <v>3370</v>
      </c>
      <c r="O3353" s="13">
        <v>837200.0</v>
      </c>
    </row>
    <row r="3354">
      <c r="A3354" s="13">
        <v>102648.0</v>
      </c>
      <c r="B3354" s="9" t="s">
        <v>7091</v>
      </c>
      <c r="C3354" s="14">
        <v>42362.0</v>
      </c>
      <c r="D3354" s="9" t="s">
        <v>36</v>
      </c>
      <c r="E3354" s="9" t="s">
        <v>902</v>
      </c>
      <c r="F3354" s="9" t="s">
        <v>1914</v>
      </c>
      <c r="G3354" s="13">
        <v>2010.0</v>
      </c>
      <c r="H3354" s="13">
        <v>15639.0</v>
      </c>
      <c r="I3354" s="13">
        <v>1.0</v>
      </c>
      <c r="J3354" s="13">
        <v>315000.0</v>
      </c>
      <c r="K3354" s="9" t="s">
        <v>3385</v>
      </c>
      <c r="L3354" s="13">
        <v>4.0</v>
      </c>
      <c r="M3354" s="9" t="s">
        <v>3374</v>
      </c>
      <c r="O3354" s="13">
        <v>246200.0</v>
      </c>
    </row>
    <row r="3355">
      <c r="A3355" s="13">
        <v>71304.0</v>
      </c>
      <c r="B3355" s="9" t="s">
        <v>7092</v>
      </c>
      <c r="C3355" s="14">
        <v>42320.0</v>
      </c>
      <c r="D3355" s="9" t="s">
        <v>91</v>
      </c>
      <c r="E3355" s="9" t="s">
        <v>243</v>
      </c>
      <c r="F3355" s="9" t="s">
        <v>847</v>
      </c>
      <c r="G3355" s="13">
        <v>2012.0</v>
      </c>
      <c r="H3355" s="13">
        <v>34270.0</v>
      </c>
      <c r="I3355" s="13">
        <v>1.0</v>
      </c>
      <c r="J3355" s="13">
        <v>510000.0</v>
      </c>
      <c r="K3355" s="34"/>
      <c r="L3355" s="13">
        <v>3.9</v>
      </c>
      <c r="M3355" s="9" t="s">
        <v>3374</v>
      </c>
      <c r="O3355" s="13">
        <v>413200.0</v>
      </c>
    </row>
    <row r="3356">
      <c r="A3356" s="13">
        <v>103754.0</v>
      </c>
      <c r="B3356" s="9" t="s">
        <v>7093</v>
      </c>
      <c r="C3356" s="14">
        <v>42364.0</v>
      </c>
      <c r="D3356" s="9" t="s">
        <v>61</v>
      </c>
      <c r="E3356" s="9" t="s">
        <v>443</v>
      </c>
      <c r="F3356" s="9" t="s">
        <v>444</v>
      </c>
      <c r="G3356" s="13">
        <v>2013.0</v>
      </c>
      <c r="H3356" s="13">
        <v>28026.0</v>
      </c>
      <c r="I3356" s="13">
        <v>1.0</v>
      </c>
      <c r="J3356" s="13">
        <v>600000.0</v>
      </c>
      <c r="K3356" s="9" t="s">
        <v>3383</v>
      </c>
      <c r="L3356" s="13">
        <v>4.2</v>
      </c>
      <c r="M3356" s="9" t="s">
        <v>3372</v>
      </c>
      <c r="N3356" s="13">
        <v>469822.0</v>
      </c>
      <c r="O3356" s="13">
        <v>504400.0</v>
      </c>
    </row>
    <row r="3357">
      <c r="A3357" s="13">
        <v>228974.0</v>
      </c>
      <c r="B3357" s="9" t="s">
        <v>7094</v>
      </c>
      <c r="C3357" s="14">
        <v>42456.0</v>
      </c>
      <c r="D3357" s="9" t="s">
        <v>36</v>
      </c>
      <c r="E3357" s="9" t="s">
        <v>1815</v>
      </c>
      <c r="F3357" s="9" t="s">
        <v>3876</v>
      </c>
      <c r="G3357" s="13">
        <v>2006.0</v>
      </c>
      <c r="H3357" s="13">
        <v>62497.0</v>
      </c>
      <c r="I3357" s="13">
        <v>2.0</v>
      </c>
      <c r="J3357" s="13">
        <v>220000.0</v>
      </c>
      <c r="K3357" s="9" t="s">
        <v>3369</v>
      </c>
      <c r="L3357" s="13">
        <v>3.0</v>
      </c>
      <c r="M3357" s="9" t="s">
        <v>3372</v>
      </c>
      <c r="O3357" s="13">
        <v>137970.0</v>
      </c>
    </row>
    <row r="3358">
      <c r="A3358" s="13">
        <v>75769.0</v>
      </c>
      <c r="B3358" s="9" t="s">
        <v>7095</v>
      </c>
      <c r="C3358" s="14">
        <v>42325.0</v>
      </c>
      <c r="D3358" s="9" t="s">
        <v>61</v>
      </c>
      <c r="E3358" s="9" t="s">
        <v>1831</v>
      </c>
      <c r="F3358" s="9" t="s">
        <v>1839</v>
      </c>
      <c r="G3358" s="13">
        <v>2012.0</v>
      </c>
      <c r="H3358" s="13">
        <v>10629.0</v>
      </c>
      <c r="I3358" s="13">
        <v>1.0</v>
      </c>
      <c r="J3358" s="13">
        <v>275000.0</v>
      </c>
      <c r="K3358" s="9" t="s">
        <v>3369</v>
      </c>
      <c r="L3358" s="13">
        <v>4.2</v>
      </c>
      <c r="M3358" s="9" t="s">
        <v>3374</v>
      </c>
      <c r="N3358" s="13">
        <v>259592.0</v>
      </c>
      <c r="O3358" s="13">
        <v>239800.0</v>
      </c>
    </row>
    <row r="3359">
      <c r="A3359" s="13">
        <v>127647.0</v>
      </c>
      <c r="B3359" s="9" t="s">
        <v>7096</v>
      </c>
      <c r="C3359" s="14">
        <v>42412.0</v>
      </c>
      <c r="D3359" s="9" t="s">
        <v>77</v>
      </c>
      <c r="E3359" s="9" t="s">
        <v>623</v>
      </c>
      <c r="F3359" s="9" t="s">
        <v>717</v>
      </c>
      <c r="G3359" s="13">
        <v>2010.0</v>
      </c>
      <c r="H3359" s="13">
        <v>45151.0</v>
      </c>
      <c r="I3359" s="13">
        <v>2.0</v>
      </c>
      <c r="J3359" s="13">
        <v>325000.0</v>
      </c>
      <c r="K3359" s="9" t="s">
        <v>3369</v>
      </c>
      <c r="L3359" s="13">
        <v>3.7</v>
      </c>
      <c r="M3359" s="9" t="s">
        <v>3372</v>
      </c>
      <c r="O3359" s="13">
        <v>210600.0</v>
      </c>
    </row>
    <row r="3360">
      <c r="A3360" s="13">
        <v>103879.0</v>
      </c>
      <c r="B3360" s="9" t="s">
        <v>7097</v>
      </c>
      <c r="C3360" s="14">
        <v>42365.0</v>
      </c>
      <c r="D3360" s="9" t="s">
        <v>61</v>
      </c>
      <c r="E3360" s="9" t="s">
        <v>1831</v>
      </c>
      <c r="F3360" s="9" t="s">
        <v>1839</v>
      </c>
      <c r="G3360" s="13">
        <v>2010.0</v>
      </c>
      <c r="H3360" s="13">
        <v>64475.0</v>
      </c>
      <c r="I3360" s="13">
        <v>2.0</v>
      </c>
      <c r="J3360" s="13">
        <v>235000.0</v>
      </c>
      <c r="K3360" s="9" t="s">
        <v>3369</v>
      </c>
      <c r="L3360" s="13">
        <v>3.9</v>
      </c>
      <c r="M3360" s="9" t="s">
        <v>3370</v>
      </c>
      <c r="N3360" s="13">
        <v>203369.0</v>
      </c>
      <c r="O3360" s="34"/>
    </row>
    <row r="3361">
      <c r="A3361" s="13">
        <v>115783.0</v>
      </c>
      <c r="B3361" s="9" t="s">
        <v>7098</v>
      </c>
      <c r="C3361" s="14">
        <v>42390.0</v>
      </c>
      <c r="D3361" s="9" t="s">
        <v>91</v>
      </c>
      <c r="E3361" s="9" t="s">
        <v>258</v>
      </c>
      <c r="F3361" s="9" t="s">
        <v>607</v>
      </c>
      <c r="G3361" s="13">
        <v>2013.0</v>
      </c>
      <c r="H3361" s="13">
        <v>16784.0</v>
      </c>
      <c r="I3361" s="13">
        <v>1.0</v>
      </c>
      <c r="J3361" s="13">
        <v>420000.0</v>
      </c>
      <c r="K3361" s="9" t="s">
        <v>3387</v>
      </c>
      <c r="L3361" s="13">
        <v>4.2</v>
      </c>
      <c r="M3361" s="9" t="s">
        <v>3374</v>
      </c>
      <c r="O3361" s="13">
        <v>430300.0</v>
      </c>
    </row>
    <row r="3362">
      <c r="A3362" s="13">
        <v>102540.0</v>
      </c>
      <c r="B3362" s="9" t="s">
        <v>7099</v>
      </c>
      <c r="C3362" s="14">
        <v>42361.0</v>
      </c>
      <c r="D3362" s="9" t="s">
        <v>273</v>
      </c>
      <c r="E3362" s="9" t="s">
        <v>1129</v>
      </c>
      <c r="F3362" s="9" t="s">
        <v>1287</v>
      </c>
      <c r="G3362" s="13">
        <v>2010.0</v>
      </c>
      <c r="H3362" s="13">
        <v>64820.0</v>
      </c>
      <c r="I3362" s="13">
        <v>2.0</v>
      </c>
      <c r="J3362" s="13">
        <v>400000.0</v>
      </c>
      <c r="K3362" s="9" t="s">
        <v>3369</v>
      </c>
      <c r="L3362" s="13">
        <v>3.5</v>
      </c>
      <c r="M3362" s="9" t="s">
        <v>3370</v>
      </c>
      <c r="O3362" s="13">
        <v>285210.0</v>
      </c>
    </row>
    <row r="3363">
      <c r="A3363" s="13">
        <v>211949.0</v>
      </c>
      <c r="B3363" s="9" t="s">
        <v>7100</v>
      </c>
      <c r="C3363" s="14">
        <v>42432.0</v>
      </c>
      <c r="D3363" s="9" t="s">
        <v>64</v>
      </c>
      <c r="E3363" s="9" t="s">
        <v>174</v>
      </c>
      <c r="F3363" s="9" t="s">
        <v>175</v>
      </c>
      <c r="G3363" s="13">
        <v>2011.0</v>
      </c>
      <c r="H3363" s="13">
        <v>118442.0</v>
      </c>
      <c r="I3363" s="13">
        <v>3.0</v>
      </c>
      <c r="J3363" s="13">
        <v>530000.0</v>
      </c>
      <c r="K3363" s="9" t="s">
        <v>3369</v>
      </c>
      <c r="L3363" s="13">
        <v>3.3</v>
      </c>
      <c r="M3363" s="9" t="s">
        <v>3370</v>
      </c>
      <c r="O3363" s="13">
        <v>522665.0</v>
      </c>
    </row>
    <row r="3364">
      <c r="A3364" s="13">
        <v>62770.0</v>
      </c>
      <c r="B3364" s="9" t="s">
        <v>7101</v>
      </c>
      <c r="C3364" s="14">
        <v>42315.0</v>
      </c>
      <c r="D3364" s="9" t="s">
        <v>91</v>
      </c>
      <c r="E3364" s="9" t="s">
        <v>243</v>
      </c>
      <c r="F3364" s="9" t="s">
        <v>847</v>
      </c>
      <c r="G3364" s="13">
        <v>2010.0</v>
      </c>
      <c r="H3364" s="13">
        <v>62324.0</v>
      </c>
      <c r="I3364" s="13">
        <v>2.0</v>
      </c>
      <c r="J3364" s="13">
        <v>395000.0</v>
      </c>
      <c r="K3364" s="9" t="s">
        <v>3383</v>
      </c>
      <c r="L3364" s="13">
        <v>4.0</v>
      </c>
      <c r="M3364" s="9" t="s">
        <v>3374</v>
      </c>
      <c r="O3364" s="13">
        <v>288630.0</v>
      </c>
    </row>
    <row r="3365">
      <c r="A3365" s="13">
        <v>140901.0</v>
      </c>
      <c r="B3365" s="9" t="s">
        <v>7102</v>
      </c>
      <c r="C3365" s="14">
        <v>42428.0</v>
      </c>
      <c r="D3365" s="9" t="s">
        <v>25</v>
      </c>
      <c r="E3365" s="9" t="s">
        <v>50</v>
      </c>
      <c r="F3365" s="9" t="s">
        <v>4114</v>
      </c>
      <c r="G3365" s="13">
        <v>2009.0</v>
      </c>
      <c r="H3365" s="13">
        <v>110710.0</v>
      </c>
      <c r="I3365" s="13">
        <v>1.0</v>
      </c>
      <c r="J3365" s="13">
        <v>600000.0</v>
      </c>
      <c r="K3365" s="9" t="s">
        <v>3369</v>
      </c>
      <c r="L3365" s="13">
        <v>3.5</v>
      </c>
      <c r="M3365" s="9" t="s">
        <v>3370</v>
      </c>
      <c r="O3365" s="13">
        <v>694300.0</v>
      </c>
    </row>
    <row r="3366">
      <c r="A3366" s="13">
        <v>64858.0</v>
      </c>
      <c r="B3366" s="9" t="s">
        <v>7103</v>
      </c>
      <c r="C3366" s="14">
        <v>42311.0</v>
      </c>
      <c r="D3366" s="9" t="s">
        <v>81</v>
      </c>
      <c r="E3366" s="9" t="s">
        <v>82</v>
      </c>
      <c r="F3366" s="9" t="s">
        <v>541</v>
      </c>
      <c r="G3366" s="13">
        <v>2010.0</v>
      </c>
      <c r="H3366" s="13">
        <v>43512.0</v>
      </c>
      <c r="I3366" s="13">
        <v>2.0</v>
      </c>
      <c r="J3366" s="13">
        <v>525000.0</v>
      </c>
      <c r="K3366" s="9" t="s">
        <v>3369</v>
      </c>
      <c r="L3366" s="13">
        <v>3.4</v>
      </c>
      <c r="M3366" s="9" t="s">
        <v>3374</v>
      </c>
      <c r="O3366" s="13">
        <v>452790.0</v>
      </c>
    </row>
    <row r="3367">
      <c r="A3367" s="13">
        <v>17543.0</v>
      </c>
      <c r="B3367" s="9" t="s">
        <v>7104</v>
      </c>
      <c r="C3367" s="14">
        <v>42237.0</v>
      </c>
      <c r="D3367" s="9" t="s">
        <v>273</v>
      </c>
      <c r="E3367" s="9" t="s">
        <v>2225</v>
      </c>
      <c r="F3367" s="9" t="s">
        <v>226</v>
      </c>
      <c r="G3367" s="13">
        <v>2012.0</v>
      </c>
      <c r="H3367" s="13">
        <v>5628.0</v>
      </c>
      <c r="I3367" s="13">
        <v>1.0</v>
      </c>
      <c r="J3367" s="13">
        <v>175000.0</v>
      </c>
      <c r="K3367" s="9" t="s">
        <v>3387</v>
      </c>
      <c r="L3367" s="13">
        <v>4.2</v>
      </c>
      <c r="M3367" s="9" t="s">
        <v>3374</v>
      </c>
      <c r="O3367" s="34"/>
    </row>
    <row r="3368">
      <c r="A3368" s="13">
        <v>102221.0</v>
      </c>
      <c r="B3368" s="9" t="s">
        <v>7105</v>
      </c>
      <c r="C3368" s="14">
        <v>42368.0</v>
      </c>
      <c r="D3368" s="9" t="s">
        <v>91</v>
      </c>
      <c r="E3368" s="9" t="s">
        <v>243</v>
      </c>
      <c r="F3368" s="9" t="s">
        <v>235</v>
      </c>
      <c r="G3368" s="13">
        <v>2011.0</v>
      </c>
      <c r="H3368" s="13">
        <v>63630.0</v>
      </c>
      <c r="I3368" s="13">
        <v>1.0</v>
      </c>
      <c r="J3368" s="13">
        <v>530000.0</v>
      </c>
      <c r="K3368" s="34"/>
      <c r="L3368" s="13">
        <v>3.8</v>
      </c>
      <c r="M3368" s="9" t="s">
        <v>3370</v>
      </c>
      <c r="O3368" s="34"/>
    </row>
    <row r="3369">
      <c r="A3369" s="13">
        <v>109572.0</v>
      </c>
      <c r="B3369" s="9" t="s">
        <v>7106</v>
      </c>
      <c r="C3369" s="14">
        <v>42379.0</v>
      </c>
      <c r="D3369" s="9" t="s">
        <v>77</v>
      </c>
      <c r="E3369" s="9" t="s">
        <v>1289</v>
      </c>
      <c r="F3369" s="9" t="s">
        <v>5632</v>
      </c>
      <c r="G3369" s="13">
        <v>2006.0</v>
      </c>
      <c r="H3369" s="13">
        <v>117561.0</v>
      </c>
      <c r="I3369" s="13">
        <v>2.0</v>
      </c>
      <c r="J3369" s="13">
        <v>185000.0</v>
      </c>
      <c r="K3369" s="9" t="s">
        <v>3383</v>
      </c>
      <c r="L3369" s="13">
        <v>2.7</v>
      </c>
      <c r="M3369" s="9" t="s">
        <v>3374</v>
      </c>
      <c r="O3369" s="13">
        <v>152280.0</v>
      </c>
    </row>
    <row r="3370">
      <c r="A3370" s="13">
        <v>140864.0</v>
      </c>
      <c r="B3370" s="9" t="s">
        <v>7107</v>
      </c>
      <c r="C3370" s="14">
        <v>42428.0</v>
      </c>
      <c r="D3370" s="9" t="s">
        <v>36</v>
      </c>
      <c r="E3370" s="9" t="s">
        <v>2754</v>
      </c>
      <c r="F3370" s="9" t="s">
        <v>2755</v>
      </c>
      <c r="G3370" s="13">
        <v>2012.0</v>
      </c>
      <c r="H3370" s="13">
        <v>26587.0</v>
      </c>
      <c r="I3370" s="13">
        <v>1.0</v>
      </c>
      <c r="J3370" s="13">
        <v>1800000.0</v>
      </c>
      <c r="K3370" s="9" t="s">
        <v>3383</v>
      </c>
      <c r="L3370" s="13">
        <v>4.1</v>
      </c>
      <c r="M3370" s="9" t="s">
        <v>3372</v>
      </c>
      <c r="O3370" s="13">
        <v>1637600.0</v>
      </c>
    </row>
    <row r="3371">
      <c r="A3371" s="13">
        <v>91859.0</v>
      </c>
      <c r="B3371" s="9" t="s">
        <v>7108</v>
      </c>
      <c r="C3371" s="14">
        <v>42352.0</v>
      </c>
      <c r="D3371" s="9" t="s">
        <v>91</v>
      </c>
      <c r="E3371" s="9" t="s">
        <v>907</v>
      </c>
      <c r="F3371" s="9" t="s">
        <v>454</v>
      </c>
      <c r="G3371" s="13">
        <v>2008.0</v>
      </c>
      <c r="H3371" s="13">
        <v>43593.0</v>
      </c>
      <c r="I3371" s="13">
        <v>2.0</v>
      </c>
      <c r="J3371" s="13">
        <v>280000.0</v>
      </c>
      <c r="K3371" s="34"/>
      <c r="L3371" s="13">
        <v>2.5</v>
      </c>
      <c r="M3371" s="9" t="s">
        <v>3374</v>
      </c>
      <c r="O3371" s="13">
        <v>271710.0</v>
      </c>
    </row>
    <row r="3372">
      <c r="A3372" s="13">
        <v>127277.0</v>
      </c>
      <c r="B3372" s="9" t="s">
        <v>7109</v>
      </c>
      <c r="C3372" s="14">
        <v>42413.0</v>
      </c>
      <c r="D3372" s="9" t="s">
        <v>64</v>
      </c>
      <c r="E3372" s="9" t="s">
        <v>174</v>
      </c>
      <c r="F3372" s="9" t="s">
        <v>175</v>
      </c>
      <c r="G3372" s="13">
        <v>2011.0</v>
      </c>
      <c r="H3372" s="13">
        <v>20545.0</v>
      </c>
      <c r="I3372" s="13">
        <v>2.0</v>
      </c>
      <c r="J3372" s="13">
        <v>725000.0</v>
      </c>
      <c r="K3372" s="9" t="s">
        <v>3369</v>
      </c>
      <c r="L3372" s="13">
        <v>3.9</v>
      </c>
      <c r="M3372" s="9" t="s">
        <v>3370</v>
      </c>
      <c r="O3372" s="13">
        <v>614790.0</v>
      </c>
    </row>
    <row r="3373">
      <c r="A3373" s="13">
        <v>108377.0</v>
      </c>
      <c r="B3373" s="9" t="s">
        <v>7110</v>
      </c>
      <c r="C3373" s="14">
        <v>42375.0</v>
      </c>
      <c r="D3373" s="9" t="s">
        <v>61</v>
      </c>
      <c r="E3373" s="9" t="s">
        <v>202</v>
      </c>
      <c r="F3373" s="9" t="s">
        <v>172</v>
      </c>
      <c r="G3373" s="13">
        <v>2012.0</v>
      </c>
      <c r="H3373" s="13">
        <v>61468.0</v>
      </c>
      <c r="I3373" s="13">
        <v>1.0</v>
      </c>
      <c r="J3373" s="13">
        <v>500000.0</v>
      </c>
      <c r="K3373" s="9" t="s">
        <v>3383</v>
      </c>
      <c r="L3373" s="13">
        <v>3.3</v>
      </c>
      <c r="M3373" s="9" t="s">
        <v>3370</v>
      </c>
      <c r="N3373" s="13">
        <v>502118.0</v>
      </c>
      <c r="O3373" s="13">
        <v>497800.0</v>
      </c>
    </row>
    <row r="3374">
      <c r="A3374" s="13">
        <v>56754.0</v>
      </c>
      <c r="B3374" s="9" t="s">
        <v>7111</v>
      </c>
      <c r="C3374" s="14">
        <v>42317.0</v>
      </c>
      <c r="D3374" s="9" t="s">
        <v>36</v>
      </c>
      <c r="E3374" s="9" t="s">
        <v>902</v>
      </c>
      <c r="F3374" s="9" t="s">
        <v>1027</v>
      </c>
      <c r="G3374" s="13">
        <v>2011.0</v>
      </c>
      <c r="H3374" s="13">
        <v>51451.0</v>
      </c>
      <c r="I3374" s="13">
        <v>3.0</v>
      </c>
      <c r="J3374" s="13">
        <v>360000.0</v>
      </c>
      <c r="K3374" s="9" t="s">
        <v>3387</v>
      </c>
      <c r="L3374" s="13">
        <v>3.5</v>
      </c>
      <c r="M3374" s="9" t="s">
        <v>3370</v>
      </c>
      <c r="O3374" s="13">
        <v>297670.0</v>
      </c>
    </row>
    <row r="3375">
      <c r="A3375" s="13">
        <v>121540.0</v>
      </c>
      <c r="B3375" s="9" t="s">
        <v>7112</v>
      </c>
      <c r="C3375" s="14">
        <v>42401.0</v>
      </c>
      <c r="D3375" s="9" t="s">
        <v>36</v>
      </c>
      <c r="E3375" s="9" t="s">
        <v>902</v>
      </c>
      <c r="F3375" s="9" t="s">
        <v>1505</v>
      </c>
      <c r="G3375" s="13">
        <v>2011.0</v>
      </c>
      <c r="H3375" s="13">
        <v>31261.0</v>
      </c>
      <c r="I3375" s="13">
        <v>2.0</v>
      </c>
      <c r="J3375" s="13">
        <v>305000.0</v>
      </c>
      <c r="K3375" s="9" t="s">
        <v>3369</v>
      </c>
      <c r="L3375" s="13">
        <v>3.8</v>
      </c>
      <c r="M3375" s="9" t="s">
        <v>3370</v>
      </c>
      <c r="O3375" s="13">
        <v>257310.0</v>
      </c>
    </row>
    <row r="3376">
      <c r="A3376" s="13">
        <v>135062.0</v>
      </c>
      <c r="B3376" s="9" t="s">
        <v>7113</v>
      </c>
      <c r="C3376" s="14">
        <v>42421.0</v>
      </c>
      <c r="D3376" s="9" t="s">
        <v>61</v>
      </c>
      <c r="E3376" s="9" t="s">
        <v>216</v>
      </c>
      <c r="F3376" s="9" t="s">
        <v>268</v>
      </c>
      <c r="G3376" s="13">
        <v>2013.0</v>
      </c>
      <c r="H3376" s="13">
        <v>15616.0</v>
      </c>
      <c r="I3376" s="13">
        <v>1.0</v>
      </c>
      <c r="J3376" s="13">
        <v>715000.0</v>
      </c>
      <c r="K3376" s="9" t="s">
        <v>3383</v>
      </c>
      <c r="L3376" s="13">
        <v>4.1</v>
      </c>
      <c r="M3376" s="9" t="s">
        <v>3370</v>
      </c>
      <c r="O3376" s="34"/>
    </row>
    <row r="3377">
      <c r="A3377" s="13">
        <v>17191.0</v>
      </c>
      <c r="B3377" s="9" t="s">
        <v>7114</v>
      </c>
      <c r="C3377" s="14">
        <v>42233.0</v>
      </c>
      <c r="D3377" s="9" t="s">
        <v>77</v>
      </c>
      <c r="E3377" s="9" t="s">
        <v>623</v>
      </c>
      <c r="F3377" s="9" t="s">
        <v>1028</v>
      </c>
      <c r="G3377" s="13">
        <v>2012.0</v>
      </c>
      <c r="H3377" s="13">
        <v>44823.0</v>
      </c>
      <c r="I3377" s="13">
        <v>1.0</v>
      </c>
      <c r="J3377" s="13">
        <v>410000.0</v>
      </c>
      <c r="K3377" s="9" t="s">
        <v>3383</v>
      </c>
      <c r="L3377" s="13">
        <v>4.1</v>
      </c>
      <c r="M3377" s="9" t="s">
        <v>3370</v>
      </c>
      <c r="O3377" s="13">
        <v>406900.0</v>
      </c>
    </row>
    <row r="3378">
      <c r="A3378" s="13">
        <v>110022.0</v>
      </c>
      <c r="B3378" s="9" t="s">
        <v>7115</v>
      </c>
      <c r="C3378" s="14">
        <v>42379.0</v>
      </c>
      <c r="D3378" s="9" t="s">
        <v>91</v>
      </c>
      <c r="E3378" s="9" t="s">
        <v>243</v>
      </c>
      <c r="F3378" s="9" t="s">
        <v>454</v>
      </c>
      <c r="G3378" s="13">
        <v>2014.0</v>
      </c>
      <c r="H3378" s="13">
        <v>2707.0</v>
      </c>
      <c r="I3378" s="13">
        <v>1.0</v>
      </c>
      <c r="J3378" s="13">
        <v>650000.0</v>
      </c>
      <c r="K3378" s="9" t="s">
        <v>3387</v>
      </c>
      <c r="L3378" s="13">
        <v>4.5</v>
      </c>
      <c r="M3378" s="9" t="s">
        <v>3374</v>
      </c>
      <c r="O3378" s="34"/>
    </row>
    <row r="3379">
      <c r="A3379" s="13">
        <v>225975.0</v>
      </c>
      <c r="B3379" s="9" t="s">
        <v>7116</v>
      </c>
      <c r="C3379" s="14">
        <v>42451.0</v>
      </c>
      <c r="D3379" s="9" t="s">
        <v>61</v>
      </c>
      <c r="E3379" s="9" t="s">
        <v>202</v>
      </c>
      <c r="F3379" s="9" t="s">
        <v>252</v>
      </c>
      <c r="G3379" s="13">
        <v>2015.0</v>
      </c>
      <c r="H3379" s="13">
        <v>19469.0</v>
      </c>
      <c r="I3379" s="13">
        <v>1.0</v>
      </c>
      <c r="J3379" s="13">
        <v>698000.0</v>
      </c>
      <c r="K3379" s="9" t="s">
        <v>3383</v>
      </c>
      <c r="L3379" s="13">
        <v>4.7</v>
      </c>
      <c r="M3379" s="9" t="s">
        <v>3372</v>
      </c>
      <c r="N3379" s="13">
        <v>594924.0</v>
      </c>
      <c r="O3379" s="34"/>
    </row>
    <row r="3380">
      <c r="A3380" s="13">
        <v>96630.0</v>
      </c>
      <c r="B3380" s="9" t="s">
        <v>7117</v>
      </c>
      <c r="C3380" s="14">
        <v>42365.0</v>
      </c>
      <c r="D3380" s="9" t="s">
        <v>32</v>
      </c>
      <c r="E3380" s="9" t="s">
        <v>155</v>
      </c>
      <c r="F3380" s="9" t="s">
        <v>5296</v>
      </c>
      <c r="G3380" s="13">
        <v>2010.0</v>
      </c>
      <c r="H3380" s="13">
        <v>21874.0</v>
      </c>
      <c r="I3380" s="13">
        <v>2.0</v>
      </c>
      <c r="J3380" s="13">
        <v>700000.0</v>
      </c>
      <c r="K3380" s="9" t="s">
        <v>3383</v>
      </c>
      <c r="L3380" s="13">
        <v>3.8</v>
      </c>
      <c r="M3380" s="9" t="s">
        <v>3374</v>
      </c>
      <c r="O3380" s="13">
        <v>504270.0</v>
      </c>
    </row>
    <row r="3381">
      <c r="A3381" s="13">
        <v>114587.0</v>
      </c>
      <c r="B3381" s="9" t="s">
        <v>7118</v>
      </c>
      <c r="C3381" s="14">
        <v>42389.0</v>
      </c>
      <c r="D3381" s="9" t="s">
        <v>32</v>
      </c>
      <c r="E3381" s="9" t="s">
        <v>33</v>
      </c>
      <c r="F3381" s="9" t="s">
        <v>34</v>
      </c>
      <c r="G3381" s="13">
        <v>2012.0</v>
      </c>
      <c r="H3381" s="13">
        <v>69110.0</v>
      </c>
      <c r="I3381" s="13">
        <v>1.0</v>
      </c>
      <c r="J3381" s="13">
        <v>1050000.0</v>
      </c>
      <c r="K3381" s="9" t="s">
        <v>3369</v>
      </c>
      <c r="L3381" s="13">
        <v>4.1</v>
      </c>
      <c r="M3381" s="9" t="s">
        <v>3372</v>
      </c>
      <c r="O3381" s="13">
        <v>1091300.0</v>
      </c>
    </row>
    <row r="3382">
      <c r="A3382" s="13">
        <v>90095.0</v>
      </c>
      <c r="B3382" s="9" t="s">
        <v>7119</v>
      </c>
      <c r="C3382" s="14">
        <v>42342.0</v>
      </c>
      <c r="D3382" s="9" t="s">
        <v>13</v>
      </c>
      <c r="E3382" s="9" t="s">
        <v>30</v>
      </c>
      <c r="F3382" s="9" t="s">
        <v>29</v>
      </c>
      <c r="G3382" s="13">
        <v>2014.0</v>
      </c>
      <c r="H3382" s="13">
        <v>63359.0</v>
      </c>
      <c r="I3382" s="13">
        <v>1.0</v>
      </c>
      <c r="J3382" s="13">
        <v>1515000.0</v>
      </c>
      <c r="K3382" s="9" t="s">
        <v>3369</v>
      </c>
      <c r="L3382" s="13">
        <v>4.3</v>
      </c>
      <c r="M3382" s="9" t="s">
        <v>3370</v>
      </c>
      <c r="O3382" s="34"/>
    </row>
    <row r="3383">
      <c r="A3383" s="13">
        <v>118864.0</v>
      </c>
      <c r="B3383" s="9" t="s">
        <v>7120</v>
      </c>
      <c r="C3383" s="14">
        <v>42402.0</v>
      </c>
      <c r="D3383" s="9" t="s">
        <v>61</v>
      </c>
      <c r="E3383" s="9" t="s">
        <v>914</v>
      </c>
      <c r="F3383" s="9" t="s">
        <v>306</v>
      </c>
      <c r="G3383" s="13">
        <v>2014.0</v>
      </c>
      <c r="H3383" s="13">
        <v>19420.0</v>
      </c>
      <c r="I3383" s="13">
        <v>2.0</v>
      </c>
      <c r="J3383" s="13">
        <v>400000.0</v>
      </c>
      <c r="K3383" s="9" t="s">
        <v>3369</v>
      </c>
      <c r="L3383" s="13">
        <v>4.5</v>
      </c>
      <c r="M3383" s="9" t="s">
        <v>3372</v>
      </c>
      <c r="N3383" s="13">
        <v>339767.0</v>
      </c>
      <c r="O3383" s="13">
        <v>356850.0</v>
      </c>
    </row>
    <row r="3384">
      <c r="A3384" s="13">
        <v>99712.0</v>
      </c>
      <c r="B3384" s="9" t="s">
        <v>7121</v>
      </c>
      <c r="C3384" s="14">
        <v>42356.0</v>
      </c>
      <c r="D3384" s="9" t="s">
        <v>36</v>
      </c>
      <c r="E3384" s="9" t="s">
        <v>2207</v>
      </c>
      <c r="F3384" s="9" t="s">
        <v>6679</v>
      </c>
      <c r="G3384" s="13">
        <v>2009.0</v>
      </c>
      <c r="H3384" s="13">
        <v>51220.0</v>
      </c>
      <c r="I3384" s="13">
        <v>2.0</v>
      </c>
      <c r="J3384" s="13">
        <v>190000.0</v>
      </c>
      <c r="K3384" s="9" t="s">
        <v>3369</v>
      </c>
      <c r="L3384" s="13">
        <v>2.6</v>
      </c>
      <c r="M3384" s="9" t="s">
        <v>3370</v>
      </c>
      <c r="O3384" s="13">
        <v>141750.0</v>
      </c>
    </row>
    <row r="3385">
      <c r="A3385" s="13">
        <v>128902.0</v>
      </c>
      <c r="B3385" s="9" t="s">
        <v>7122</v>
      </c>
      <c r="C3385" s="14">
        <v>42413.0</v>
      </c>
      <c r="D3385" s="9" t="s">
        <v>55</v>
      </c>
      <c r="E3385" s="9" t="s">
        <v>58</v>
      </c>
      <c r="F3385" s="9" t="s">
        <v>115</v>
      </c>
      <c r="G3385" s="13">
        <v>2014.0</v>
      </c>
      <c r="H3385" s="13">
        <v>41260.0</v>
      </c>
      <c r="I3385" s="13">
        <v>1.0</v>
      </c>
      <c r="J3385" s="13">
        <v>1194000.0</v>
      </c>
      <c r="K3385" s="9" t="s">
        <v>3369</v>
      </c>
      <c r="L3385" s="13">
        <v>4.5</v>
      </c>
      <c r="M3385" s="9" t="s">
        <v>3372</v>
      </c>
      <c r="O3385" s="13">
        <v>1156300.0</v>
      </c>
    </row>
    <row r="3386">
      <c r="A3386" s="13">
        <v>228618.0</v>
      </c>
      <c r="B3386" s="9" t="s">
        <v>7123</v>
      </c>
      <c r="C3386" s="14">
        <v>42456.0</v>
      </c>
      <c r="D3386" s="9" t="s">
        <v>61</v>
      </c>
      <c r="E3386" s="9" t="s">
        <v>216</v>
      </c>
      <c r="F3386" s="9" t="s">
        <v>252</v>
      </c>
      <c r="G3386" s="13">
        <v>2013.0</v>
      </c>
      <c r="H3386" s="13">
        <v>49444.0</v>
      </c>
      <c r="I3386" s="13">
        <v>1.0</v>
      </c>
      <c r="J3386" s="13">
        <v>650000.0</v>
      </c>
      <c r="K3386" s="9" t="s">
        <v>3369</v>
      </c>
      <c r="L3386" s="13">
        <v>3.9</v>
      </c>
      <c r="M3386" s="9" t="s">
        <v>3372</v>
      </c>
      <c r="N3386" s="13">
        <v>608240.0</v>
      </c>
      <c r="O3386" s="34"/>
    </row>
    <row r="3387">
      <c r="A3387" s="13">
        <v>73731.0</v>
      </c>
      <c r="B3387" s="9" t="s">
        <v>7124</v>
      </c>
      <c r="C3387" s="14">
        <v>42322.0</v>
      </c>
      <c r="D3387" s="9" t="s">
        <v>44</v>
      </c>
      <c r="E3387" s="9" t="s">
        <v>438</v>
      </c>
      <c r="F3387" s="9" t="s">
        <v>439</v>
      </c>
      <c r="G3387" s="13">
        <v>2010.0</v>
      </c>
      <c r="H3387" s="13">
        <v>30611.0</v>
      </c>
      <c r="I3387" s="13">
        <v>2.0</v>
      </c>
      <c r="J3387" s="13">
        <v>345000.0</v>
      </c>
      <c r="K3387" s="9" t="s">
        <v>3369</v>
      </c>
      <c r="L3387" s="13">
        <v>3.8</v>
      </c>
      <c r="M3387" s="9" t="s">
        <v>3370</v>
      </c>
      <c r="O3387" s="13">
        <v>269820.0</v>
      </c>
    </row>
    <row r="3388">
      <c r="A3388" s="13">
        <v>114674.0</v>
      </c>
      <c r="B3388" s="9" t="s">
        <v>7125</v>
      </c>
      <c r="C3388" s="14">
        <v>42389.0</v>
      </c>
      <c r="D3388" s="9" t="s">
        <v>91</v>
      </c>
      <c r="E3388" s="9" t="s">
        <v>1442</v>
      </c>
      <c r="F3388" s="9" t="s">
        <v>2105</v>
      </c>
      <c r="G3388" s="13">
        <v>2008.0</v>
      </c>
      <c r="H3388" s="13">
        <v>50658.0</v>
      </c>
      <c r="I3388" s="13">
        <v>3.0</v>
      </c>
      <c r="J3388" s="13">
        <v>235000.0</v>
      </c>
      <c r="K3388" s="9" t="s">
        <v>3385</v>
      </c>
      <c r="L3388" s="13">
        <v>3.2</v>
      </c>
      <c r="M3388" s="9" t="s">
        <v>3370</v>
      </c>
      <c r="O3388" s="13">
        <v>139570.0</v>
      </c>
    </row>
    <row r="3389">
      <c r="A3389" s="13">
        <v>64783.0</v>
      </c>
      <c r="B3389" s="9" t="s">
        <v>7126</v>
      </c>
      <c r="C3389" s="14">
        <v>42314.0</v>
      </c>
      <c r="D3389" s="9" t="s">
        <v>91</v>
      </c>
      <c r="E3389" s="9" t="s">
        <v>1432</v>
      </c>
      <c r="F3389" s="9" t="s">
        <v>1433</v>
      </c>
      <c r="G3389" s="13">
        <v>2007.0</v>
      </c>
      <c r="H3389" s="13">
        <v>42303.0</v>
      </c>
      <c r="I3389" s="13">
        <v>3.0</v>
      </c>
      <c r="J3389" s="13">
        <v>200000.0</v>
      </c>
      <c r="K3389" s="9" t="s">
        <v>3369</v>
      </c>
      <c r="L3389" s="13">
        <v>3.3</v>
      </c>
      <c r="M3389" s="9" t="s">
        <v>3374</v>
      </c>
      <c r="O3389" s="13">
        <v>140845.0</v>
      </c>
    </row>
    <row r="3390">
      <c r="A3390" s="13">
        <v>120919.0</v>
      </c>
      <c r="B3390" s="9" t="s">
        <v>7127</v>
      </c>
      <c r="C3390" s="14">
        <v>42401.0</v>
      </c>
      <c r="D3390" s="9" t="s">
        <v>61</v>
      </c>
      <c r="E3390" s="9" t="s">
        <v>127</v>
      </c>
      <c r="F3390" s="9" t="s">
        <v>417</v>
      </c>
      <c r="G3390" s="13">
        <v>2012.0</v>
      </c>
      <c r="H3390" s="13">
        <v>28144.0</v>
      </c>
      <c r="I3390" s="13">
        <v>1.0</v>
      </c>
      <c r="J3390" s="13">
        <v>590000.0</v>
      </c>
      <c r="K3390" s="9" t="s">
        <v>3383</v>
      </c>
      <c r="L3390" s="13">
        <v>3.6</v>
      </c>
      <c r="M3390" s="9" t="s">
        <v>3372</v>
      </c>
      <c r="O3390" s="13">
        <v>577200.0</v>
      </c>
    </row>
    <row r="3391">
      <c r="A3391" s="13">
        <v>214283.0</v>
      </c>
      <c r="B3391" s="9" t="s">
        <v>7128</v>
      </c>
      <c r="C3391" s="14">
        <v>42434.0</v>
      </c>
      <c r="D3391" s="9" t="s">
        <v>61</v>
      </c>
      <c r="E3391" s="9" t="s">
        <v>202</v>
      </c>
      <c r="F3391" s="9" t="s">
        <v>252</v>
      </c>
      <c r="G3391" s="13">
        <v>2014.0</v>
      </c>
      <c r="H3391" s="13">
        <v>28979.0</v>
      </c>
      <c r="I3391" s="13">
        <v>1.0</v>
      </c>
      <c r="J3391" s="13">
        <v>630000.0</v>
      </c>
      <c r="K3391" s="9" t="s">
        <v>3369</v>
      </c>
      <c r="L3391" s="13">
        <v>4.4</v>
      </c>
      <c r="M3391" s="9" t="s">
        <v>3370</v>
      </c>
      <c r="N3391" s="13">
        <v>599171.0</v>
      </c>
      <c r="O3391" s="34"/>
    </row>
    <row r="3392">
      <c r="A3392" s="13">
        <v>19759.0</v>
      </c>
      <c r="B3392" s="9" t="s">
        <v>7129</v>
      </c>
      <c r="C3392" s="14">
        <v>42281.0</v>
      </c>
      <c r="D3392" s="9" t="s">
        <v>36</v>
      </c>
      <c r="E3392" s="9" t="s">
        <v>902</v>
      </c>
      <c r="F3392" s="9" t="s">
        <v>616</v>
      </c>
      <c r="G3392" s="13">
        <v>2011.0</v>
      </c>
      <c r="H3392" s="13">
        <v>19177.0</v>
      </c>
      <c r="I3392" s="13">
        <v>1.0</v>
      </c>
      <c r="J3392" s="13">
        <v>450000.0</v>
      </c>
      <c r="K3392" s="9" t="s">
        <v>3369</v>
      </c>
      <c r="L3392" s="13">
        <v>3.6</v>
      </c>
      <c r="M3392" s="9" t="s">
        <v>3418</v>
      </c>
      <c r="O3392" s="13">
        <v>391500.0</v>
      </c>
    </row>
    <row r="3393">
      <c r="A3393" s="13">
        <v>89160.0</v>
      </c>
      <c r="B3393" s="9" t="s">
        <v>7130</v>
      </c>
      <c r="C3393" s="14">
        <v>42341.0</v>
      </c>
      <c r="D3393" s="9" t="s">
        <v>13</v>
      </c>
      <c r="E3393" s="9" t="s">
        <v>14</v>
      </c>
      <c r="F3393" s="9" t="s">
        <v>7131</v>
      </c>
      <c r="G3393" s="13">
        <v>2011.0</v>
      </c>
      <c r="H3393" s="13">
        <v>51194.0</v>
      </c>
      <c r="I3393" s="13">
        <v>3.0</v>
      </c>
      <c r="J3393" s="13">
        <v>1690000.0</v>
      </c>
      <c r="K3393" s="9" t="s">
        <v>3369</v>
      </c>
      <c r="L3393" s="13">
        <v>3.8</v>
      </c>
      <c r="M3393" s="9" t="s">
        <v>3374</v>
      </c>
      <c r="O3393" s="34"/>
    </row>
    <row r="3394">
      <c r="A3394" s="13">
        <v>120655.0</v>
      </c>
      <c r="B3394" s="9" t="s">
        <v>7132</v>
      </c>
      <c r="C3394" s="14">
        <v>42399.0</v>
      </c>
      <c r="D3394" s="9" t="s">
        <v>61</v>
      </c>
      <c r="E3394" s="9" t="s">
        <v>1211</v>
      </c>
      <c r="F3394" s="9" t="s">
        <v>306</v>
      </c>
      <c r="G3394" s="13">
        <v>2013.0</v>
      </c>
      <c r="H3394" s="13">
        <v>13748.0</v>
      </c>
      <c r="I3394" s="13">
        <v>1.0</v>
      </c>
      <c r="J3394" s="13">
        <v>330000.0</v>
      </c>
      <c r="K3394" s="9" t="s">
        <v>3376</v>
      </c>
      <c r="L3394" s="13">
        <v>4.3</v>
      </c>
      <c r="M3394" s="9" t="s">
        <v>3370</v>
      </c>
      <c r="N3394" s="13">
        <v>293913.0</v>
      </c>
      <c r="O3394" s="13">
        <v>291800.0</v>
      </c>
    </row>
    <row r="3395">
      <c r="A3395" s="13">
        <v>228378.0</v>
      </c>
      <c r="B3395" s="9" t="s">
        <v>7133</v>
      </c>
      <c r="C3395" s="14">
        <v>42456.0</v>
      </c>
      <c r="D3395" s="9" t="s">
        <v>273</v>
      </c>
      <c r="E3395" s="9" t="s">
        <v>2225</v>
      </c>
      <c r="F3395" s="9" t="s">
        <v>4436</v>
      </c>
      <c r="G3395" s="13">
        <v>2012.0</v>
      </c>
      <c r="H3395" s="13">
        <v>30850.0</v>
      </c>
      <c r="I3395" s="13">
        <v>1.0</v>
      </c>
      <c r="J3395" s="13">
        <v>100000.0</v>
      </c>
      <c r="K3395" s="9" t="s">
        <v>3369</v>
      </c>
      <c r="L3395" s="13">
        <v>3.8</v>
      </c>
      <c r="M3395" s="9" t="s">
        <v>3372</v>
      </c>
      <c r="O3395" s="13">
        <v>88600.0</v>
      </c>
    </row>
    <row r="3396">
      <c r="A3396" s="13">
        <v>124339.0</v>
      </c>
      <c r="B3396" s="9" t="s">
        <v>7134</v>
      </c>
      <c r="C3396" s="14">
        <v>42405.0</v>
      </c>
      <c r="D3396" s="9" t="s">
        <v>81</v>
      </c>
      <c r="E3396" s="9" t="s">
        <v>82</v>
      </c>
      <c r="F3396" s="9" t="s">
        <v>294</v>
      </c>
      <c r="G3396" s="13">
        <v>2011.0</v>
      </c>
      <c r="H3396" s="13">
        <v>30959.0</v>
      </c>
      <c r="I3396" s="13">
        <v>2.0</v>
      </c>
      <c r="J3396" s="13">
        <v>625000.0</v>
      </c>
      <c r="K3396" s="9" t="s">
        <v>3385</v>
      </c>
      <c r="L3396" s="13">
        <v>3.9</v>
      </c>
      <c r="M3396" s="9" t="s">
        <v>3370</v>
      </c>
      <c r="O3396" s="13">
        <v>525960.0</v>
      </c>
    </row>
    <row r="3397">
      <c r="A3397" s="13">
        <v>140264.0</v>
      </c>
      <c r="B3397" s="9" t="s">
        <v>7135</v>
      </c>
      <c r="C3397" s="14">
        <v>42428.0</v>
      </c>
      <c r="D3397" s="9" t="s">
        <v>61</v>
      </c>
      <c r="E3397" s="9" t="s">
        <v>202</v>
      </c>
      <c r="F3397" s="9" t="s">
        <v>252</v>
      </c>
      <c r="G3397" s="13">
        <v>2010.0</v>
      </c>
      <c r="H3397" s="13">
        <v>66664.0</v>
      </c>
      <c r="I3397" s="13">
        <v>1.0</v>
      </c>
      <c r="J3397" s="13">
        <v>420000.0</v>
      </c>
      <c r="K3397" s="9" t="s">
        <v>3383</v>
      </c>
      <c r="L3397" s="13">
        <v>3.6</v>
      </c>
      <c r="M3397" s="9" t="s">
        <v>3372</v>
      </c>
      <c r="N3397" s="13">
        <v>403425.0</v>
      </c>
      <c r="O3397" s="13">
        <v>420200.0</v>
      </c>
    </row>
    <row r="3398">
      <c r="A3398" s="13">
        <v>227008.0</v>
      </c>
      <c r="B3398" s="9" t="s">
        <v>7136</v>
      </c>
      <c r="C3398" s="14">
        <v>42454.0</v>
      </c>
      <c r="D3398" s="9" t="s">
        <v>91</v>
      </c>
      <c r="E3398" s="9" t="s">
        <v>1442</v>
      </c>
      <c r="F3398" s="9" t="s">
        <v>1650</v>
      </c>
      <c r="G3398" s="13">
        <v>2011.0</v>
      </c>
      <c r="H3398" s="13">
        <v>65392.0</v>
      </c>
      <c r="I3398" s="13">
        <v>1.0</v>
      </c>
      <c r="J3398" s="13">
        <v>285000.0</v>
      </c>
      <c r="K3398" s="9" t="s">
        <v>3369</v>
      </c>
      <c r="L3398" s="13">
        <v>3.5</v>
      </c>
      <c r="M3398" s="9" t="s">
        <v>3370</v>
      </c>
      <c r="O3398" s="13">
        <v>275500.0</v>
      </c>
    </row>
    <row r="3399">
      <c r="A3399" s="13">
        <v>112002.0</v>
      </c>
      <c r="B3399" s="9" t="s">
        <v>7137</v>
      </c>
      <c r="C3399" s="14">
        <v>42382.0</v>
      </c>
      <c r="D3399" s="9" t="s">
        <v>91</v>
      </c>
      <c r="E3399" s="9" t="s">
        <v>1826</v>
      </c>
      <c r="F3399" s="9" t="s">
        <v>1120</v>
      </c>
      <c r="G3399" s="13">
        <v>2007.0</v>
      </c>
      <c r="H3399" s="13">
        <v>94409.0</v>
      </c>
      <c r="I3399" s="13">
        <v>3.0</v>
      </c>
      <c r="J3399" s="13">
        <v>250000.0</v>
      </c>
      <c r="K3399" s="9" t="s">
        <v>3383</v>
      </c>
      <c r="L3399" s="13">
        <v>2.4</v>
      </c>
      <c r="M3399" s="9" t="s">
        <v>3372</v>
      </c>
      <c r="N3399" s="13">
        <v>148658.0</v>
      </c>
      <c r="O3399" s="13">
        <v>149005.0</v>
      </c>
    </row>
    <row r="3400">
      <c r="A3400" s="13">
        <v>138446.0</v>
      </c>
      <c r="B3400" s="9" t="s">
        <v>7138</v>
      </c>
      <c r="C3400" s="14">
        <v>42424.0</v>
      </c>
      <c r="D3400" s="9" t="s">
        <v>25</v>
      </c>
      <c r="E3400" s="9" t="s">
        <v>195</v>
      </c>
      <c r="F3400" s="9" t="s">
        <v>488</v>
      </c>
      <c r="G3400" s="13">
        <v>2012.0</v>
      </c>
      <c r="H3400" s="13">
        <v>57546.0</v>
      </c>
      <c r="I3400" s="13">
        <v>2.0</v>
      </c>
      <c r="J3400" s="13">
        <v>800000.0</v>
      </c>
      <c r="K3400" s="9" t="s">
        <v>3369</v>
      </c>
      <c r="L3400" s="13">
        <v>3.9</v>
      </c>
      <c r="M3400" s="9" t="s">
        <v>3372</v>
      </c>
    </row>
    <row r="3401">
      <c r="A3401" s="13">
        <v>99205.0</v>
      </c>
      <c r="B3401" s="9" t="s">
        <v>7139</v>
      </c>
      <c r="C3401" s="14">
        <v>42355.0</v>
      </c>
      <c r="D3401" s="9" t="s">
        <v>91</v>
      </c>
      <c r="E3401" s="9" t="s">
        <v>1826</v>
      </c>
      <c r="F3401" s="9" t="s">
        <v>5213</v>
      </c>
      <c r="G3401" s="13">
        <v>2004.0</v>
      </c>
      <c r="H3401" s="13">
        <v>78166.0</v>
      </c>
      <c r="I3401" s="13">
        <v>3.0</v>
      </c>
      <c r="J3401" s="13">
        <v>200000.0</v>
      </c>
      <c r="K3401" s="9" t="s">
        <v>3383</v>
      </c>
      <c r="L3401" s="13">
        <v>2.0</v>
      </c>
      <c r="M3401" s="9" t="s">
        <v>3372</v>
      </c>
    </row>
    <row r="3402">
      <c r="A3402" s="13">
        <v>90557.0</v>
      </c>
      <c r="B3402" s="9" t="s">
        <v>7140</v>
      </c>
      <c r="C3402" s="14">
        <v>42342.0</v>
      </c>
      <c r="D3402" s="9" t="s">
        <v>91</v>
      </c>
      <c r="E3402" s="9" t="s">
        <v>1442</v>
      </c>
      <c r="F3402" s="9" t="s">
        <v>2196</v>
      </c>
      <c r="G3402" s="13">
        <v>2004.0</v>
      </c>
      <c r="H3402" s="13">
        <v>74166.0</v>
      </c>
      <c r="I3402" s="13">
        <v>1.0</v>
      </c>
      <c r="J3402" s="13">
        <v>180000.0</v>
      </c>
      <c r="K3402" s="9" t="s">
        <v>3369</v>
      </c>
      <c r="L3402" s="13">
        <v>2.8</v>
      </c>
      <c r="M3402" s="9" t="s">
        <v>3370</v>
      </c>
      <c r="O3402" s="13">
        <v>107300.0</v>
      </c>
    </row>
    <row r="3403">
      <c r="A3403" s="13">
        <v>133046.0</v>
      </c>
      <c r="B3403" s="9" t="s">
        <v>7141</v>
      </c>
      <c r="C3403" s="23">
        <v>42424.0</v>
      </c>
      <c r="D3403" s="9" t="s">
        <v>61</v>
      </c>
      <c r="E3403" s="9" t="s">
        <v>202</v>
      </c>
      <c r="F3403" s="9" t="s">
        <v>172</v>
      </c>
      <c r="G3403" s="13">
        <v>2009.0</v>
      </c>
      <c r="H3403" s="13">
        <v>90045.0</v>
      </c>
      <c r="I3403" s="13">
        <v>1.0</v>
      </c>
      <c r="J3403" s="13">
        <v>360000.0</v>
      </c>
      <c r="K3403" s="9" t="s">
        <v>3369</v>
      </c>
      <c r="L3403" s="13">
        <v>3.4</v>
      </c>
      <c r="M3403" s="9" t="s">
        <v>3372</v>
      </c>
      <c r="N3403" s="13">
        <v>343862.0</v>
      </c>
      <c r="O3403" s="13">
        <v>354700.0</v>
      </c>
    </row>
    <row r="3404">
      <c r="A3404" s="13">
        <v>126434.0</v>
      </c>
      <c r="B3404" s="9" t="s">
        <v>7142</v>
      </c>
      <c r="C3404" s="23">
        <v>42412.0</v>
      </c>
      <c r="D3404" s="9" t="s">
        <v>25</v>
      </c>
      <c r="E3404" s="9" t="s">
        <v>67</v>
      </c>
      <c r="F3404" s="9" t="s">
        <v>6069</v>
      </c>
      <c r="G3404" s="13">
        <v>2012.0</v>
      </c>
      <c r="H3404" s="13">
        <v>37253.0</v>
      </c>
      <c r="I3404" s="13">
        <v>2.0</v>
      </c>
      <c r="J3404" s="13">
        <v>1100000.0</v>
      </c>
      <c r="K3404" s="9" t="s">
        <v>3369</v>
      </c>
      <c r="L3404" s="13">
        <v>4.0</v>
      </c>
      <c r="M3404" s="9" t="s">
        <v>3372</v>
      </c>
      <c r="O3404" s="13">
        <v>1335240.0</v>
      </c>
    </row>
    <row r="3405">
      <c r="A3405" s="13">
        <v>75104.0</v>
      </c>
      <c r="B3405" s="9" t="s">
        <v>7143</v>
      </c>
      <c r="C3405" s="23">
        <v>42326.0</v>
      </c>
      <c r="D3405" s="9" t="s">
        <v>25</v>
      </c>
      <c r="E3405" s="9" t="s">
        <v>50</v>
      </c>
      <c r="F3405" s="9" t="s">
        <v>4390</v>
      </c>
      <c r="G3405" s="13">
        <v>2007.0</v>
      </c>
      <c r="H3405" s="13">
        <v>112216.0</v>
      </c>
      <c r="I3405" s="13">
        <v>2.0</v>
      </c>
      <c r="J3405" s="13">
        <v>625000.0</v>
      </c>
      <c r="K3405" s="9" t="s">
        <v>3369</v>
      </c>
      <c r="L3405" s="13">
        <v>2.2</v>
      </c>
      <c r="M3405" s="9" t="s">
        <v>3370</v>
      </c>
      <c r="O3405" s="34"/>
    </row>
    <row r="3406">
      <c r="A3406" s="13">
        <v>68164.0</v>
      </c>
      <c r="B3406" s="9" t="s">
        <v>7144</v>
      </c>
      <c r="C3406" s="23">
        <v>42317.0</v>
      </c>
      <c r="D3406" s="9" t="s">
        <v>77</v>
      </c>
      <c r="E3406" s="9" t="s">
        <v>623</v>
      </c>
      <c r="F3406" s="9" t="s">
        <v>1431</v>
      </c>
      <c r="G3406" s="13">
        <v>2011.0</v>
      </c>
      <c r="H3406" s="13">
        <v>20789.0</v>
      </c>
      <c r="I3406" s="13">
        <v>1.0</v>
      </c>
      <c r="J3406" s="13">
        <v>350000.0</v>
      </c>
      <c r="K3406" s="9" t="s">
        <v>3387</v>
      </c>
      <c r="L3406" s="13">
        <v>3.9</v>
      </c>
      <c r="M3406" s="9" t="s">
        <v>3370</v>
      </c>
      <c r="O3406" s="13">
        <v>283200.0</v>
      </c>
    </row>
    <row r="3407">
      <c r="A3407" s="13">
        <v>94081.0</v>
      </c>
      <c r="B3407" s="9" t="s">
        <v>7145</v>
      </c>
      <c r="C3407" s="23">
        <v>42345.0</v>
      </c>
      <c r="D3407" s="9" t="s">
        <v>13</v>
      </c>
      <c r="E3407" s="9" t="s">
        <v>2750</v>
      </c>
      <c r="F3407" s="9" t="s">
        <v>7146</v>
      </c>
      <c r="G3407" s="13">
        <v>2010.0</v>
      </c>
      <c r="H3407" s="13">
        <v>60022.0</v>
      </c>
      <c r="I3407" s="13">
        <v>1.0</v>
      </c>
      <c r="J3407" s="13">
        <v>650000.0</v>
      </c>
      <c r="K3407" s="9" t="s">
        <v>3369</v>
      </c>
      <c r="L3407" s="13">
        <v>3.8</v>
      </c>
      <c r="M3407" s="9" t="s">
        <v>3374</v>
      </c>
      <c r="O3407" s="34"/>
    </row>
    <row r="3408">
      <c r="A3408" s="13">
        <v>116731.0</v>
      </c>
      <c r="B3408" s="9" t="s">
        <v>7147</v>
      </c>
      <c r="C3408" s="23">
        <v>42397.0</v>
      </c>
      <c r="D3408" s="9" t="s">
        <v>91</v>
      </c>
      <c r="E3408" s="9" t="s">
        <v>92</v>
      </c>
      <c r="F3408" s="9" t="s">
        <v>841</v>
      </c>
      <c r="G3408" s="13">
        <v>2009.0</v>
      </c>
      <c r="H3408" s="13">
        <v>79658.0</v>
      </c>
      <c r="I3408" s="13">
        <v>1.0</v>
      </c>
      <c r="J3408" s="13">
        <v>450000.0</v>
      </c>
      <c r="K3408" s="9" t="s">
        <v>3369</v>
      </c>
      <c r="L3408" s="13">
        <v>2.7</v>
      </c>
      <c r="M3408" s="9" t="s">
        <v>3370</v>
      </c>
      <c r="O3408" s="13">
        <v>414000.0</v>
      </c>
    </row>
    <row r="3409">
      <c r="A3409" s="13">
        <v>140576.0</v>
      </c>
      <c r="B3409" s="9" t="s">
        <v>7148</v>
      </c>
      <c r="C3409" s="23">
        <v>42428.0</v>
      </c>
      <c r="D3409" s="9" t="s">
        <v>81</v>
      </c>
      <c r="E3409" s="9" t="s">
        <v>82</v>
      </c>
      <c r="F3409" s="9" t="s">
        <v>161</v>
      </c>
      <c r="G3409" s="13">
        <v>2015.0</v>
      </c>
      <c r="H3409" s="13">
        <v>2392.0</v>
      </c>
      <c r="I3409" s="13">
        <v>1.0</v>
      </c>
      <c r="J3409" s="13">
        <v>975000.0</v>
      </c>
      <c r="K3409" s="9" t="s">
        <v>3387</v>
      </c>
      <c r="L3409" s="13">
        <v>4.7</v>
      </c>
      <c r="M3409" s="9" t="s">
        <v>3370</v>
      </c>
      <c r="O3409" s="34"/>
    </row>
    <row r="3410">
      <c r="A3410" s="13">
        <v>84814.0</v>
      </c>
      <c r="B3410" s="9" t="s">
        <v>7149</v>
      </c>
      <c r="C3410" s="23">
        <v>42334.0</v>
      </c>
      <c r="D3410" s="9" t="s">
        <v>32</v>
      </c>
      <c r="E3410" s="9" t="s">
        <v>33</v>
      </c>
      <c r="F3410" s="9" t="s">
        <v>4433</v>
      </c>
      <c r="G3410" s="13">
        <v>2015.0</v>
      </c>
      <c r="H3410" s="13">
        <v>36423.0</v>
      </c>
      <c r="I3410" s="13">
        <v>1.0</v>
      </c>
      <c r="J3410" s="13">
        <v>1250000.0</v>
      </c>
      <c r="K3410" s="9" t="s">
        <v>3369</v>
      </c>
      <c r="L3410" s="13">
        <v>4.4</v>
      </c>
      <c r="M3410" s="9" t="s">
        <v>3374</v>
      </c>
      <c r="O3410" s="13">
        <v>1433800.0</v>
      </c>
    </row>
    <row r="3411">
      <c r="A3411" s="13">
        <v>106326.0</v>
      </c>
      <c r="B3411" s="9" t="s">
        <v>7150</v>
      </c>
      <c r="C3411" s="23">
        <v>42373.0</v>
      </c>
      <c r="D3411" s="9" t="s">
        <v>77</v>
      </c>
      <c r="E3411" s="9" t="s">
        <v>109</v>
      </c>
      <c r="F3411" s="9" t="s">
        <v>3823</v>
      </c>
      <c r="G3411" s="13">
        <v>2014.0</v>
      </c>
      <c r="H3411" s="13">
        <v>22070.0</v>
      </c>
      <c r="I3411" s="13">
        <v>1.0</v>
      </c>
      <c r="J3411" s="13">
        <v>999000.0</v>
      </c>
      <c r="K3411" s="9" t="s">
        <v>3387</v>
      </c>
      <c r="L3411" s="13">
        <v>4.4</v>
      </c>
      <c r="M3411" s="9" t="s">
        <v>3370</v>
      </c>
      <c r="O3411" s="13">
        <v>947800.0</v>
      </c>
    </row>
    <row r="3412">
      <c r="A3412" s="13">
        <v>108287.0</v>
      </c>
      <c r="B3412" s="9" t="s">
        <v>7151</v>
      </c>
      <c r="C3412" s="23">
        <v>42375.0</v>
      </c>
      <c r="D3412" s="9" t="s">
        <v>61</v>
      </c>
      <c r="E3412" s="9" t="s">
        <v>202</v>
      </c>
      <c r="F3412" s="9" t="s">
        <v>128</v>
      </c>
      <c r="G3412" s="13">
        <v>2015.0</v>
      </c>
      <c r="H3412" s="13">
        <v>3108.0</v>
      </c>
      <c r="I3412" s="13">
        <v>1.0</v>
      </c>
      <c r="J3412" s="13">
        <v>850000.0</v>
      </c>
      <c r="K3412" s="9" t="s">
        <v>3383</v>
      </c>
      <c r="L3412" s="13">
        <v>4.7</v>
      </c>
      <c r="M3412" s="9" t="s">
        <v>3374</v>
      </c>
      <c r="O3412" s="34"/>
    </row>
    <row r="3413">
      <c r="A3413" s="13">
        <v>130293.0</v>
      </c>
      <c r="B3413" s="9" t="s">
        <v>7152</v>
      </c>
      <c r="C3413" s="23">
        <v>42415.0</v>
      </c>
      <c r="D3413" s="9" t="s">
        <v>13</v>
      </c>
      <c r="E3413" s="9" t="s">
        <v>515</v>
      </c>
      <c r="F3413" s="9" t="s">
        <v>645</v>
      </c>
      <c r="G3413" s="13">
        <v>2011.0</v>
      </c>
      <c r="H3413" s="13">
        <v>39300.0</v>
      </c>
      <c r="I3413" s="13">
        <v>1.0</v>
      </c>
      <c r="J3413" s="13">
        <v>400000.0</v>
      </c>
      <c r="K3413" s="9" t="s">
        <v>3385</v>
      </c>
      <c r="L3413" s="13">
        <v>3.6</v>
      </c>
      <c r="M3413" s="9" t="s">
        <v>3372</v>
      </c>
      <c r="O3413" s="13">
        <v>434100.0</v>
      </c>
    </row>
    <row r="3414">
      <c r="A3414" s="13">
        <v>22565.0</v>
      </c>
      <c r="B3414" s="9" t="s">
        <v>7153</v>
      </c>
      <c r="C3414" s="23">
        <v>42304.0</v>
      </c>
      <c r="D3414" s="9" t="s">
        <v>32</v>
      </c>
      <c r="E3414" s="9" t="s">
        <v>4142</v>
      </c>
      <c r="F3414" s="9" t="s">
        <v>7154</v>
      </c>
      <c r="G3414" s="13">
        <v>2006.0</v>
      </c>
      <c r="H3414" s="13">
        <v>52307.0</v>
      </c>
      <c r="I3414" s="13">
        <v>3.0</v>
      </c>
      <c r="J3414" s="13">
        <v>415000.0</v>
      </c>
      <c r="K3414" s="9" t="s">
        <v>3369</v>
      </c>
      <c r="L3414" s="13">
        <v>2.6</v>
      </c>
      <c r="M3414" s="9" t="s">
        <v>3374</v>
      </c>
      <c r="O3414" s="34"/>
    </row>
    <row r="3415">
      <c r="A3415" s="13">
        <v>18333.0</v>
      </c>
      <c r="B3415" s="9" t="s">
        <v>7155</v>
      </c>
      <c r="C3415" s="23">
        <v>42254.0</v>
      </c>
      <c r="D3415" s="9" t="s">
        <v>542</v>
      </c>
      <c r="E3415" s="9" t="s">
        <v>543</v>
      </c>
      <c r="F3415" s="9" t="s">
        <v>1096</v>
      </c>
      <c r="G3415" s="13">
        <v>2011.0</v>
      </c>
      <c r="H3415" s="13">
        <v>57702.0</v>
      </c>
      <c r="I3415" s="13">
        <v>1.0</v>
      </c>
      <c r="J3415" s="13">
        <v>435000.0</v>
      </c>
      <c r="K3415" s="9" t="s">
        <v>3387</v>
      </c>
      <c r="L3415" s="13">
        <v>3.6</v>
      </c>
      <c r="M3415" s="9" t="s">
        <v>3374</v>
      </c>
      <c r="O3415" s="13">
        <v>386400.0</v>
      </c>
    </row>
    <row r="3416">
      <c r="A3416" s="13">
        <v>120954.0</v>
      </c>
      <c r="B3416" s="9" t="s">
        <v>7156</v>
      </c>
      <c r="C3416" s="23">
        <v>42401.0</v>
      </c>
      <c r="D3416" s="9" t="s">
        <v>36</v>
      </c>
      <c r="E3416" s="9" t="s">
        <v>4033</v>
      </c>
      <c r="F3416" s="9" t="s">
        <v>967</v>
      </c>
      <c r="G3416" s="13">
        <v>2014.0</v>
      </c>
      <c r="H3416" s="13">
        <v>8164.0</v>
      </c>
      <c r="I3416" s="13">
        <v>1.0</v>
      </c>
      <c r="J3416" s="13">
        <v>600000.0</v>
      </c>
      <c r="K3416" s="9" t="s">
        <v>3407</v>
      </c>
      <c r="L3416" s="13">
        <v>4.5</v>
      </c>
      <c r="M3416" s="9" t="s">
        <v>3372</v>
      </c>
    </row>
    <row r="3417">
      <c r="A3417" s="13">
        <v>67989.0</v>
      </c>
      <c r="B3417" s="9" t="s">
        <v>7157</v>
      </c>
      <c r="C3417" s="23">
        <v>42321.0</v>
      </c>
      <c r="D3417" s="9" t="s">
        <v>61</v>
      </c>
      <c r="E3417" s="9" t="s">
        <v>202</v>
      </c>
      <c r="F3417" s="9" t="s">
        <v>252</v>
      </c>
      <c r="G3417" s="13">
        <v>2012.0</v>
      </c>
      <c r="H3417" s="13">
        <v>22941.0</v>
      </c>
      <c r="I3417" s="13">
        <v>1.0</v>
      </c>
      <c r="J3417" s="13">
        <v>600000.0</v>
      </c>
      <c r="K3417" s="9" t="s">
        <v>3383</v>
      </c>
      <c r="L3417" s="13">
        <v>3.6</v>
      </c>
      <c r="M3417" s="9" t="s">
        <v>3418</v>
      </c>
      <c r="N3417" s="13">
        <v>518799.0</v>
      </c>
      <c r="O3417" s="34"/>
    </row>
    <row r="3418">
      <c r="A3418" s="13">
        <v>98860.0</v>
      </c>
      <c r="B3418" s="9" t="s">
        <v>7158</v>
      </c>
      <c r="C3418" s="23">
        <v>42354.0</v>
      </c>
      <c r="D3418" s="9" t="s">
        <v>61</v>
      </c>
      <c r="E3418" s="9" t="s">
        <v>240</v>
      </c>
      <c r="F3418" s="9" t="s">
        <v>2729</v>
      </c>
      <c r="G3418" s="13">
        <v>2012.0</v>
      </c>
      <c r="H3418" s="13">
        <v>16058.0</v>
      </c>
      <c r="I3418" s="13">
        <v>1.0</v>
      </c>
      <c r="J3418" s="13">
        <v>600000.0</v>
      </c>
      <c r="K3418" s="9" t="s">
        <v>3369</v>
      </c>
      <c r="L3418" s="13">
        <v>4.3</v>
      </c>
      <c r="M3418" s="9" t="s">
        <v>3374</v>
      </c>
      <c r="N3418" s="13">
        <v>337773.0</v>
      </c>
      <c r="O3418" s="13">
        <v>527200.0</v>
      </c>
    </row>
    <row r="3419">
      <c r="A3419" s="13">
        <v>213335.0</v>
      </c>
      <c r="B3419" s="9" t="s">
        <v>7159</v>
      </c>
      <c r="C3419" s="23">
        <v>42441.0</v>
      </c>
      <c r="D3419" s="9" t="s">
        <v>542</v>
      </c>
      <c r="E3419" s="9" t="s">
        <v>3842</v>
      </c>
      <c r="F3419" s="9" t="s">
        <v>5700</v>
      </c>
      <c r="G3419" s="13">
        <v>2008.0</v>
      </c>
      <c r="H3419" s="13">
        <v>102262.0</v>
      </c>
      <c r="I3419" s="13">
        <v>2.0</v>
      </c>
      <c r="J3419" s="13">
        <v>170000.0</v>
      </c>
      <c r="K3419" s="9" t="s">
        <v>3383</v>
      </c>
      <c r="L3419" s="13">
        <v>2.8</v>
      </c>
      <c r="M3419" s="9" t="s">
        <v>3372</v>
      </c>
      <c r="O3419" s="13">
        <v>107910.0</v>
      </c>
    </row>
    <row r="3420">
      <c r="A3420" s="13">
        <v>226635.0</v>
      </c>
      <c r="B3420" s="9" t="s">
        <v>7160</v>
      </c>
      <c r="C3420" s="23">
        <v>42452.0</v>
      </c>
      <c r="D3420" s="9" t="s">
        <v>61</v>
      </c>
      <c r="E3420" s="9" t="s">
        <v>443</v>
      </c>
      <c r="F3420" s="9" t="s">
        <v>444</v>
      </c>
      <c r="G3420" s="13">
        <v>2012.0</v>
      </c>
      <c r="H3420" s="13">
        <v>40005.0</v>
      </c>
      <c r="I3420" s="13">
        <v>1.0</v>
      </c>
      <c r="J3420" s="13">
        <v>470000.0</v>
      </c>
      <c r="K3420" s="9" t="s">
        <v>3369</v>
      </c>
      <c r="L3420" s="13">
        <v>3.8</v>
      </c>
      <c r="M3420" s="9" t="s">
        <v>3372</v>
      </c>
      <c r="N3420" s="13">
        <v>414058.0</v>
      </c>
      <c r="O3420" s="13">
        <v>460600.0</v>
      </c>
    </row>
    <row r="3421">
      <c r="A3421" s="13">
        <v>110402.0</v>
      </c>
      <c r="B3421" s="9" t="s">
        <v>7161</v>
      </c>
      <c r="C3421" s="23">
        <v>42379.0</v>
      </c>
      <c r="D3421" s="9" t="s">
        <v>542</v>
      </c>
      <c r="E3421" s="9" t="s">
        <v>3423</v>
      </c>
      <c r="F3421" s="9" t="s">
        <v>1968</v>
      </c>
      <c r="G3421" s="13">
        <v>2015.0</v>
      </c>
      <c r="H3421" s="13">
        <v>6912.0</v>
      </c>
      <c r="I3421" s="13">
        <v>1.0</v>
      </c>
      <c r="J3421" s="13">
        <v>730000.0</v>
      </c>
      <c r="K3421" s="9" t="s">
        <v>3383</v>
      </c>
      <c r="L3421" s="13">
        <v>4.7</v>
      </c>
      <c r="M3421" s="9" t="s">
        <v>3370</v>
      </c>
      <c r="O3421" s="34"/>
    </row>
    <row r="3422">
      <c r="A3422" s="13">
        <v>216823.0</v>
      </c>
      <c r="B3422" s="9" t="s">
        <v>7162</v>
      </c>
      <c r="C3422" s="23">
        <v>42437.0</v>
      </c>
      <c r="D3422" s="9" t="s">
        <v>61</v>
      </c>
      <c r="E3422" s="9" t="s">
        <v>127</v>
      </c>
      <c r="F3422" s="9" t="s">
        <v>417</v>
      </c>
      <c r="G3422" s="13">
        <v>2015.0</v>
      </c>
      <c r="H3422" s="13">
        <v>5331.0</v>
      </c>
      <c r="I3422" s="13">
        <v>1.0</v>
      </c>
      <c r="J3422" s="13">
        <v>850000.0</v>
      </c>
      <c r="K3422" s="9" t="s">
        <v>3385</v>
      </c>
      <c r="L3422" s="13">
        <v>4.7</v>
      </c>
      <c r="M3422" s="9" t="s">
        <v>3370</v>
      </c>
      <c r="O3422" s="34"/>
    </row>
    <row r="3423">
      <c r="A3423" s="13">
        <v>215824.0</v>
      </c>
      <c r="B3423" s="9" t="s">
        <v>7163</v>
      </c>
      <c r="C3423" s="23">
        <v>42439.0</v>
      </c>
      <c r="D3423" s="9" t="s">
        <v>77</v>
      </c>
      <c r="E3423" s="9" t="s">
        <v>3654</v>
      </c>
      <c r="F3423" s="9" t="s">
        <v>424</v>
      </c>
      <c r="G3423" s="13">
        <v>2011.0</v>
      </c>
      <c r="H3423" s="13">
        <v>72931.0</v>
      </c>
      <c r="I3423" s="13">
        <v>2.0</v>
      </c>
      <c r="J3423" s="13">
        <v>400000.0</v>
      </c>
      <c r="K3423" s="9" t="s">
        <v>3385</v>
      </c>
      <c r="L3423" s="13">
        <v>3.1</v>
      </c>
      <c r="M3423" s="9" t="s">
        <v>3372</v>
      </c>
      <c r="O3423" s="13">
        <v>395910.0</v>
      </c>
    </row>
    <row r="3424">
      <c r="A3424" s="13">
        <v>217258.0</v>
      </c>
      <c r="B3424" s="9" t="s">
        <v>7164</v>
      </c>
      <c r="C3424" s="23">
        <v>42441.0</v>
      </c>
      <c r="D3424" s="9" t="s">
        <v>64</v>
      </c>
      <c r="E3424" s="9" t="s">
        <v>3782</v>
      </c>
      <c r="F3424" s="9" t="s">
        <v>5992</v>
      </c>
      <c r="G3424" s="13">
        <v>2010.0</v>
      </c>
      <c r="H3424" s="13">
        <v>13141.0</v>
      </c>
      <c r="I3424" s="13">
        <v>1.0</v>
      </c>
      <c r="J3424" s="13">
        <v>1000000.0</v>
      </c>
      <c r="K3424" s="9" t="s">
        <v>3385</v>
      </c>
      <c r="L3424" s="13">
        <v>3.4</v>
      </c>
      <c r="M3424" s="9" t="s">
        <v>3372</v>
      </c>
      <c r="O3424" s="13">
        <v>645100.0</v>
      </c>
    </row>
    <row r="3425">
      <c r="A3425" s="13">
        <v>217097.0</v>
      </c>
      <c r="B3425" s="9" t="s">
        <v>7165</v>
      </c>
      <c r="C3425" s="23">
        <v>42438.0</v>
      </c>
      <c r="D3425" s="9" t="s">
        <v>36</v>
      </c>
      <c r="E3425" s="9" t="s">
        <v>902</v>
      </c>
      <c r="F3425" s="9" t="s">
        <v>1027</v>
      </c>
      <c r="G3425" s="13">
        <v>2012.0</v>
      </c>
      <c r="H3425" s="13">
        <v>51294.0</v>
      </c>
      <c r="I3425" s="13">
        <v>1.0</v>
      </c>
      <c r="J3425" s="13">
        <v>350000.0</v>
      </c>
      <c r="K3425" s="9" t="s">
        <v>3383</v>
      </c>
      <c r="L3425" s="13">
        <v>4.0</v>
      </c>
      <c r="M3425" s="9" t="s">
        <v>3372</v>
      </c>
      <c r="O3425" s="13">
        <v>391500.0</v>
      </c>
    </row>
    <row r="3426">
      <c r="A3426" s="13">
        <v>77532.0</v>
      </c>
      <c r="B3426" s="9" t="s">
        <v>7166</v>
      </c>
      <c r="C3426" s="23">
        <v>42329.0</v>
      </c>
      <c r="D3426" s="9" t="s">
        <v>64</v>
      </c>
      <c r="E3426" s="9" t="s">
        <v>174</v>
      </c>
      <c r="F3426" s="9" t="s">
        <v>175</v>
      </c>
      <c r="G3426" s="13">
        <v>2011.0</v>
      </c>
      <c r="H3426" s="13">
        <v>51183.0</v>
      </c>
      <c r="I3426" s="13">
        <v>2.0</v>
      </c>
      <c r="J3426" s="13">
        <v>540000.0</v>
      </c>
      <c r="K3426" s="9" t="s">
        <v>3369</v>
      </c>
      <c r="L3426" s="13">
        <v>4.0</v>
      </c>
      <c r="M3426" s="9" t="s">
        <v>3370</v>
      </c>
      <c r="O3426" s="13">
        <v>602550.0</v>
      </c>
    </row>
    <row r="3427">
      <c r="A3427" s="13">
        <v>227514.0</v>
      </c>
      <c r="B3427" s="9" t="s">
        <v>7167</v>
      </c>
      <c r="C3427" s="23">
        <v>42453.0</v>
      </c>
      <c r="D3427" s="9" t="s">
        <v>91</v>
      </c>
      <c r="E3427" s="9" t="s">
        <v>1826</v>
      </c>
      <c r="F3427" s="9" t="s">
        <v>1645</v>
      </c>
      <c r="G3427" s="13">
        <v>2009.0</v>
      </c>
      <c r="H3427" s="13">
        <v>98989.0</v>
      </c>
      <c r="I3427" s="13">
        <v>3.0</v>
      </c>
      <c r="J3427" s="13">
        <v>200000.0</v>
      </c>
      <c r="K3427" s="9" t="s">
        <v>3369</v>
      </c>
      <c r="L3427" s="13">
        <v>3.0</v>
      </c>
      <c r="M3427" s="9" t="s">
        <v>3372</v>
      </c>
      <c r="O3427" s="13">
        <v>220745.0</v>
      </c>
    </row>
    <row r="3428">
      <c r="A3428" s="13">
        <v>124353.0</v>
      </c>
      <c r="B3428" s="9" t="s">
        <v>7168</v>
      </c>
      <c r="C3428" s="23">
        <v>42406.0</v>
      </c>
      <c r="D3428" s="9" t="s">
        <v>91</v>
      </c>
      <c r="E3428" s="9" t="s">
        <v>258</v>
      </c>
      <c r="F3428" s="9" t="s">
        <v>259</v>
      </c>
      <c r="G3428" s="13">
        <v>2014.0</v>
      </c>
      <c r="H3428" s="13">
        <v>11410.0</v>
      </c>
      <c r="I3428" s="13">
        <v>1.0</v>
      </c>
      <c r="J3428" s="13">
        <v>680000.0</v>
      </c>
      <c r="K3428" s="9" t="s">
        <v>3369</v>
      </c>
      <c r="L3428" s="13">
        <v>4.5</v>
      </c>
      <c r="M3428" s="9" t="s">
        <v>3372</v>
      </c>
      <c r="O3428" s="13">
        <v>646000.0</v>
      </c>
    </row>
    <row r="3429">
      <c r="A3429" s="13">
        <v>134101.0</v>
      </c>
      <c r="B3429" s="9" t="s">
        <v>7169</v>
      </c>
      <c r="C3429" s="23">
        <v>42419.0</v>
      </c>
      <c r="D3429" s="9" t="s">
        <v>32</v>
      </c>
      <c r="E3429" s="9" t="s">
        <v>2140</v>
      </c>
      <c r="F3429" s="9" t="s">
        <v>2147</v>
      </c>
      <c r="G3429" s="13">
        <v>2011.0</v>
      </c>
      <c r="H3429" s="13">
        <v>62691.0</v>
      </c>
      <c r="I3429" s="13">
        <v>1.0</v>
      </c>
      <c r="J3429" s="13">
        <v>470000.0</v>
      </c>
      <c r="K3429" s="9" t="s">
        <v>3385</v>
      </c>
      <c r="L3429" s="13">
        <v>3.6</v>
      </c>
      <c r="M3429" s="9" t="s">
        <v>3372</v>
      </c>
      <c r="O3429" s="13">
        <v>411600.0</v>
      </c>
    </row>
    <row r="3430">
      <c r="A3430" s="13">
        <v>228897.0</v>
      </c>
      <c r="B3430" s="9" t="s">
        <v>7170</v>
      </c>
      <c r="C3430" s="23">
        <v>42456.0</v>
      </c>
      <c r="D3430" s="9" t="s">
        <v>32</v>
      </c>
      <c r="E3430" s="9" t="s">
        <v>155</v>
      </c>
      <c r="F3430" s="9" t="s">
        <v>4967</v>
      </c>
      <c r="G3430" s="13">
        <v>2004.0</v>
      </c>
      <c r="H3430" s="13">
        <v>85000.0</v>
      </c>
      <c r="I3430" s="13">
        <v>2.0</v>
      </c>
      <c r="J3430" s="13">
        <v>290000.0</v>
      </c>
      <c r="K3430" s="9" t="s">
        <v>3369</v>
      </c>
      <c r="L3430" s="13">
        <v>2.0</v>
      </c>
      <c r="M3430" s="9" t="s">
        <v>3372</v>
      </c>
    </row>
    <row r="3431">
      <c r="A3431" s="13">
        <v>120632.0</v>
      </c>
      <c r="B3431" s="9" t="s">
        <v>7171</v>
      </c>
      <c r="C3431" s="23">
        <v>42407.0</v>
      </c>
      <c r="D3431" s="9" t="s">
        <v>91</v>
      </c>
      <c r="E3431" s="9" t="s">
        <v>243</v>
      </c>
      <c r="F3431" s="9" t="s">
        <v>304</v>
      </c>
      <c r="G3431" s="13">
        <v>2010.0</v>
      </c>
      <c r="H3431" s="13">
        <v>126786.0</v>
      </c>
      <c r="I3431" s="13">
        <v>1.0</v>
      </c>
      <c r="J3431" s="13">
        <v>400000.0</v>
      </c>
      <c r="K3431" s="9" t="s">
        <v>3369</v>
      </c>
      <c r="L3431" s="13">
        <v>2.7</v>
      </c>
      <c r="M3431" s="9" t="s">
        <v>3370</v>
      </c>
      <c r="O3431" s="34"/>
    </row>
    <row r="3432">
      <c r="A3432" s="13">
        <v>217239.0</v>
      </c>
      <c r="B3432" s="9" t="s">
        <v>7172</v>
      </c>
      <c r="C3432" s="23">
        <v>42438.0</v>
      </c>
      <c r="D3432" s="9" t="s">
        <v>91</v>
      </c>
      <c r="E3432" s="9" t="s">
        <v>258</v>
      </c>
      <c r="F3432" s="9" t="s">
        <v>413</v>
      </c>
      <c r="G3432" s="13">
        <v>2014.0</v>
      </c>
      <c r="H3432" s="13">
        <v>20048.0</v>
      </c>
      <c r="I3432" s="13">
        <v>1.0</v>
      </c>
      <c r="J3432" s="13">
        <v>465000.0</v>
      </c>
      <c r="K3432" s="9" t="s">
        <v>3369</v>
      </c>
      <c r="L3432" s="13">
        <v>4.4</v>
      </c>
      <c r="M3432" s="9" t="s">
        <v>3370</v>
      </c>
      <c r="O3432" s="13">
        <v>491700.0</v>
      </c>
    </row>
    <row r="3433">
      <c r="A3433" s="13">
        <v>16595.0</v>
      </c>
      <c r="B3433" s="9" t="s">
        <v>7173</v>
      </c>
      <c r="C3433" s="23">
        <v>42209.0</v>
      </c>
      <c r="D3433" s="9" t="s">
        <v>36</v>
      </c>
      <c r="E3433" s="9" t="s">
        <v>902</v>
      </c>
      <c r="F3433" s="9" t="s">
        <v>1505</v>
      </c>
      <c r="G3433" s="13">
        <v>2011.0</v>
      </c>
      <c r="H3433" s="13">
        <v>60874.0</v>
      </c>
      <c r="I3433" s="13">
        <v>1.0</v>
      </c>
      <c r="J3433" s="13">
        <v>305000.0</v>
      </c>
      <c r="K3433" s="9" t="s">
        <v>3387</v>
      </c>
      <c r="L3433" s="13">
        <v>3.9</v>
      </c>
      <c r="M3433" s="9" t="s">
        <v>3370</v>
      </c>
      <c r="O3433" s="13">
        <v>279100.0</v>
      </c>
    </row>
    <row r="3434">
      <c r="A3434" s="13">
        <v>111189.0</v>
      </c>
      <c r="B3434" s="9" t="s">
        <v>7174</v>
      </c>
      <c r="C3434" s="23">
        <v>42381.0</v>
      </c>
      <c r="D3434" s="9" t="s">
        <v>61</v>
      </c>
      <c r="E3434" s="9" t="s">
        <v>914</v>
      </c>
      <c r="F3434" s="9" t="s">
        <v>306</v>
      </c>
      <c r="G3434" s="13">
        <v>2013.0</v>
      </c>
      <c r="H3434" s="13">
        <v>19819.0</v>
      </c>
      <c r="I3434" s="13">
        <v>2.0</v>
      </c>
      <c r="J3434" s="13">
        <v>394000.0</v>
      </c>
      <c r="K3434" s="9" t="s">
        <v>3369</v>
      </c>
      <c r="L3434" s="13">
        <v>4.0</v>
      </c>
      <c r="M3434" s="9" t="s">
        <v>3370</v>
      </c>
      <c r="N3434" s="13">
        <v>330748.0</v>
      </c>
      <c r="O3434" s="13">
        <v>330030.0</v>
      </c>
    </row>
    <row r="3435">
      <c r="A3435" s="13">
        <v>64139.0</v>
      </c>
      <c r="B3435" s="9" t="s">
        <v>7175</v>
      </c>
      <c r="C3435" s="23">
        <v>42311.0</v>
      </c>
      <c r="D3435" s="9" t="s">
        <v>25</v>
      </c>
      <c r="E3435" s="9" t="s">
        <v>119</v>
      </c>
      <c r="F3435" s="9" t="s">
        <v>7176</v>
      </c>
      <c r="G3435" s="13">
        <v>2011.0</v>
      </c>
      <c r="H3435" s="13">
        <v>53569.0</v>
      </c>
      <c r="I3435" s="13">
        <v>2.0</v>
      </c>
      <c r="J3435" s="13">
        <v>425000.0</v>
      </c>
      <c r="K3435" s="9" t="s">
        <v>3376</v>
      </c>
      <c r="L3435" s="13">
        <v>3.6</v>
      </c>
      <c r="M3435" s="9" t="s">
        <v>3374</v>
      </c>
      <c r="O3435" s="13">
        <v>387630.0</v>
      </c>
    </row>
    <row r="3436">
      <c r="A3436" s="13">
        <v>17345.0</v>
      </c>
      <c r="B3436" s="9" t="s">
        <v>7177</v>
      </c>
      <c r="C3436" s="23">
        <v>42235.0</v>
      </c>
      <c r="D3436" s="9" t="s">
        <v>13</v>
      </c>
      <c r="E3436" s="9" t="s">
        <v>515</v>
      </c>
      <c r="F3436" s="9" t="s">
        <v>524</v>
      </c>
      <c r="G3436" s="13">
        <v>2011.0</v>
      </c>
      <c r="H3436" s="13">
        <v>45158.0</v>
      </c>
      <c r="I3436" s="13">
        <v>1.0</v>
      </c>
      <c r="J3436" s="13">
        <v>500000.0</v>
      </c>
      <c r="K3436" s="9" t="s">
        <v>3387</v>
      </c>
      <c r="L3436" s="13">
        <v>4.2</v>
      </c>
      <c r="M3436" s="9" t="s">
        <v>3374</v>
      </c>
      <c r="O3436" s="13">
        <v>390900.0</v>
      </c>
    </row>
    <row r="3437">
      <c r="A3437" s="13">
        <v>222526.0</v>
      </c>
      <c r="B3437" s="9" t="s">
        <v>7178</v>
      </c>
      <c r="C3437" s="23">
        <v>42447.0</v>
      </c>
      <c r="D3437" s="9" t="s">
        <v>64</v>
      </c>
      <c r="E3437" s="9" t="s">
        <v>174</v>
      </c>
      <c r="F3437" s="9" t="s">
        <v>217</v>
      </c>
      <c r="G3437" s="13">
        <v>2014.0</v>
      </c>
      <c r="H3437" s="13">
        <v>31242.0</v>
      </c>
      <c r="I3437" s="13">
        <v>1.0</v>
      </c>
      <c r="J3437" s="13">
        <v>906000.0</v>
      </c>
      <c r="K3437" s="9" t="s">
        <v>3376</v>
      </c>
      <c r="L3437" s="13">
        <v>4.3</v>
      </c>
      <c r="M3437" s="9" t="s">
        <v>3372</v>
      </c>
      <c r="O3437" s="13">
        <v>849600.0</v>
      </c>
    </row>
    <row r="3438">
      <c r="A3438" s="13">
        <v>21018.0</v>
      </c>
      <c r="B3438" s="9" t="s">
        <v>7179</v>
      </c>
      <c r="C3438" s="23">
        <v>42290.0</v>
      </c>
      <c r="D3438" s="9" t="s">
        <v>542</v>
      </c>
      <c r="E3438" s="9" t="s">
        <v>543</v>
      </c>
      <c r="F3438" s="9" t="s">
        <v>1096</v>
      </c>
      <c r="G3438" s="13">
        <v>2009.0</v>
      </c>
      <c r="H3438" s="13">
        <v>68111.0</v>
      </c>
      <c r="I3438" s="13">
        <v>2.0</v>
      </c>
      <c r="J3438" s="13">
        <v>380000.0</v>
      </c>
      <c r="K3438" s="9" t="s">
        <v>3383</v>
      </c>
      <c r="L3438" s="13">
        <v>2.9</v>
      </c>
      <c r="M3438" s="9" t="s">
        <v>3370</v>
      </c>
      <c r="O3438" s="13">
        <v>277560.0</v>
      </c>
    </row>
    <row r="3439">
      <c r="A3439" s="13">
        <v>80406.0</v>
      </c>
      <c r="B3439" s="9" t="s">
        <v>7180</v>
      </c>
      <c r="C3439" s="23">
        <v>42332.0</v>
      </c>
      <c r="D3439" s="9" t="s">
        <v>61</v>
      </c>
      <c r="E3439" s="9" t="s">
        <v>1211</v>
      </c>
      <c r="F3439" s="9" t="s">
        <v>306</v>
      </c>
      <c r="G3439" s="13">
        <v>2014.0</v>
      </c>
      <c r="H3439" s="13">
        <v>9777.0</v>
      </c>
      <c r="I3439" s="13">
        <v>1.0</v>
      </c>
      <c r="J3439" s="13">
        <v>400000.0</v>
      </c>
      <c r="K3439" s="9" t="s">
        <v>3369</v>
      </c>
      <c r="L3439" s="13">
        <v>4.3</v>
      </c>
      <c r="M3439" s="9" t="s">
        <v>3370</v>
      </c>
      <c r="O3439" s="34"/>
    </row>
    <row r="3440">
      <c r="A3440" s="13">
        <v>87382.0</v>
      </c>
      <c r="B3440" s="9" t="s">
        <v>7181</v>
      </c>
      <c r="C3440" s="23">
        <v>42337.0</v>
      </c>
      <c r="D3440" s="9" t="s">
        <v>61</v>
      </c>
      <c r="E3440" s="9" t="s">
        <v>202</v>
      </c>
      <c r="F3440" s="9" t="s">
        <v>2731</v>
      </c>
      <c r="G3440" s="13">
        <v>2015.0</v>
      </c>
      <c r="H3440" s="13">
        <v>7224.0</v>
      </c>
      <c r="I3440" s="13">
        <v>1.0</v>
      </c>
      <c r="J3440" s="13">
        <v>625000.0</v>
      </c>
      <c r="K3440" s="9" t="s">
        <v>3387</v>
      </c>
      <c r="L3440" s="13">
        <v>4.9</v>
      </c>
      <c r="M3440" s="9" t="s">
        <v>3374</v>
      </c>
      <c r="O3440" s="34"/>
    </row>
    <row r="3441">
      <c r="A3441" s="13">
        <v>102426.0</v>
      </c>
      <c r="B3441" s="9" t="s">
        <v>7182</v>
      </c>
      <c r="C3441" s="23">
        <v>42362.0</v>
      </c>
      <c r="D3441" s="9" t="s">
        <v>13</v>
      </c>
      <c r="E3441" s="9" t="s">
        <v>30</v>
      </c>
      <c r="F3441" s="9" t="s">
        <v>4179</v>
      </c>
      <c r="G3441" s="13">
        <v>2012.0</v>
      </c>
      <c r="H3441" s="13">
        <v>142039.0</v>
      </c>
      <c r="I3441" s="13">
        <v>1.0</v>
      </c>
      <c r="J3441" s="13">
        <v>1300000.0</v>
      </c>
      <c r="K3441" s="9" t="s">
        <v>3369</v>
      </c>
      <c r="L3441" s="13">
        <v>3.1</v>
      </c>
      <c r="M3441" s="9" t="s">
        <v>3374</v>
      </c>
      <c r="O3441" s="13">
        <v>990200.0</v>
      </c>
    </row>
    <row r="3442">
      <c r="A3442" s="13">
        <v>84563.0</v>
      </c>
      <c r="B3442" s="9" t="s">
        <v>7183</v>
      </c>
      <c r="C3442" s="23">
        <v>42338.0</v>
      </c>
      <c r="D3442" s="9" t="s">
        <v>61</v>
      </c>
      <c r="E3442" s="9" t="s">
        <v>202</v>
      </c>
      <c r="F3442" s="9" t="s">
        <v>306</v>
      </c>
      <c r="G3442" s="13">
        <v>2008.0</v>
      </c>
      <c r="H3442" s="13">
        <v>43383.0</v>
      </c>
      <c r="I3442" s="13">
        <v>1.0</v>
      </c>
      <c r="J3442" s="13">
        <v>350000.0</v>
      </c>
      <c r="K3442" s="9" t="s">
        <v>3369</v>
      </c>
      <c r="L3442" s="13">
        <v>3.3</v>
      </c>
      <c r="M3442" s="9" t="s">
        <v>3374</v>
      </c>
      <c r="N3442" s="13">
        <v>316392.0</v>
      </c>
      <c r="O3442" s="13">
        <v>276300.0</v>
      </c>
    </row>
    <row r="3443">
      <c r="A3443" s="13">
        <v>17580.0</v>
      </c>
      <c r="B3443" s="9" t="s">
        <v>7184</v>
      </c>
      <c r="C3443" s="23">
        <v>42237.0</v>
      </c>
      <c r="D3443" s="9" t="s">
        <v>273</v>
      </c>
      <c r="E3443" s="9" t="s">
        <v>1346</v>
      </c>
      <c r="F3443" s="9" t="s">
        <v>2276</v>
      </c>
      <c r="G3443" s="13">
        <v>2009.0</v>
      </c>
      <c r="H3443" s="13">
        <v>53833.0</v>
      </c>
      <c r="I3443" s="13">
        <v>2.0</v>
      </c>
      <c r="J3443" s="13">
        <v>270000.0</v>
      </c>
      <c r="K3443" s="9" t="s">
        <v>3369</v>
      </c>
      <c r="L3443" s="13">
        <v>4.1</v>
      </c>
      <c r="M3443" s="9" t="s">
        <v>3374</v>
      </c>
      <c r="O3443" s="13">
        <v>137610.0</v>
      </c>
    </row>
    <row r="3444">
      <c r="A3444" s="13">
        <v>225451.0</v>
      </c>
      <c r="B3444" s="9" t="s">
        <v>7185</v>
      </c>
      <c r="C3444" s="23">
        <v>42450.0</v>
      </c>
      <c r="D3444" s="9" t="s">
        <v>36</v>
      </c>
      <c r="E3444" s="9" t="s">
        <v>902</v>
      </c>
      <c r="F3444" s="9" t="s">
        <v>1027</v>
      </c>
      <c r="G3444" s="13">
        <v>2013.0</v>
      </c>
      <c r="H3444" s="13">
        <v>38978.0</v>
      </c>
      <c r="I3444" s="13">
        <v>1.0</v>
      </c>
      <c r="J3444" s="13">
        <v>450000.0</v>
      </c>
      <c r="K3444" s="9" t="s">
        <v>3369</v>
      </c>
      <c r="L3444" s="13">
        <v>3.9</v>
      </c>
      <c r="M3444" s="9" t="s">
        <v>3372</v>
      </c>
      <c r="O3444" s="13">
        <v>447200.0</v>
      </c>
    </row>
    <row r="3445">
      <c r="A3445" s="13">
        <v>110611.0</v>
      </c>
      <c r="B3445" s="9" t="s">
        <v>7186</v>
      </c>
      <c r="C3445" s="23">
        <v>42382.0</v>
      </c>
      <c r="D3445" s="9" t="s">
        <v>91</v>
      </c>
      <c r="E3445" s="9" t="s">
        <v>907</v>
      </c>
      <c r="F3445" s="9" t="s">
        <v>235</v>
      </c>
      <c r="G3445" s="13">
        <v>2011.0</v>
      </c>
      <c r="H3445" s="13">
        <v>27216.0</v>
      </c>
      <c r="I3445" s="13">
        <v>2.0</v>
      </c>
      <c r="J3445" s="13">
        <v>360000.0</v>
      </c>
      <c r="K3445" s="9" t="s">
        <v>3383</v>
      </c>
      <c r="L3445" s="13">
        <v>3.6</v>
      </c>
      <c r="M3445" s="9" t="s">
        <v>3370</v>
      </c>
      <c r="N3445" s="13">
        <v>308992.0</v>
      </c>
      <c r="O3445" s="34"/>
    </row>
    <row r="3446">
      <c r="A3446" s="13">
        <v>108330.0</v>
      </c>
      <c r="B3446" s="9" t="s">
        <v>7187</v>
      </c>
      <c r="C3446" s="23">
        <v>42375.0</v>
      </c>
      <c r="D3446" s="9" t="s">
        <v>91</v>
      </c>
      <c r="E3446" s="9" t="s">
        <v>1223</v>
      </c>
      <c r="F3446" s="9" t="s">
        <v>1366</v>
      </c>
      <c r="G3446" s="13">
        <v>2012.0</v>
      </c>
      <c r="H3446" s="13">
        <v>18044.0</v>
      </c>
      <c r="I3446" s="13">
        <v>1.0</v>
      </c>
      <c r="J3446" s="13">
        <v>300000.0</v>
      </c>
      <c r="K3446" s="9" t="s">
        <v>3383</v>
      </c>
      <c r="L3446" s="13">
        <v>3.9</v>
      </c>
      <c r="M3446" s="9" t="s">
        <v>3372</v>
      </c>
      <c r="O3446" s="13">
        <v>304100.0</v>
      </c>
    </row>
    <row r="3447">
      <c r="A3447" s="13">
        <v>217883.0</v>
      </c>
      <c r="B3447" s="9" t="s">
        <v>7188</v>
      </c>
      <c r="C3447" s="23">
        <v>42438.0</v>
      </c>
      <c r="D3447" s="9" t="s">
        <v>61</v>
      </c>
      <c r="E3447" s="9" t="s">
        <v>216</v>
      </c>
      <c r="F3447" s="9" t="s">
        <v>143</v>
      </c>
      <c r="G3447" s="13">
        <v>2011.0</v>
      </c>
      <c r="H3447" s="13">
        <v>37659.0</v>
      </c>
      <c r="I3447" s="13">
        <v>2.0</v>
      </c>
      <c r="J3447" s="13">
        <v>480000.0</v>
      </c>
      <c r="K3447" s="34"/>
      <c r="L3447" s="13">
        <v>4.0</v>
      </c>
      <c r="M3447" s="9" t="s">
        <v>3370</v>
      </c>
      <c r="N3447" s="13">
        <v>431966.0</v>
      </c>
      <c r="O3447" s="13">
        <v>483480.0</v>
      </c>
    </row>
    <row r="3448">
      <c r="A3448" s="13">
        <v>18466.0</v>
      </c>
      <c r="B3448" s="9" t="s">
        <v>7189</v>
      </c>
      <c r="C3448" s="23">
        <v>42257.0</v>
      </c>
      <c r="D3448" s="9" t="s">
        <v>91</v>
      </c>
      <c r="E3448" s="9" t="s">
        <v>92</v>
      </c>
      <c r="F3448" s="9" t="s">
        <v>841</v>
      </c>
      <c r="G3448" s="13">
        <v>2009.0</v>
      </c>
      <c r="H3448" s="13">
        <v>106164.0</v>
      </c>
      <c r="I3448" s="13">
        <v>2.0</v>
      </c>
      <c r="J3448" s="13">
        <v>410000.0</v>
      </c>
      <c r="K3448" s="9" t="s">
        <v>3369</v>
      </c>
      <c r="L3448" s="13">
        <v>4.1</v>
      </c>
      <c r="M3448" s="9" t="s">
        <v>3374</v>
      </c>
      <c r="O3448" s="13">
        <v>362970.0</v>
      </c>
    </row>
    <row r="3449">
      <c r="A3449" s="13">
        <v>125231.0</v>
      </c>
      <c r="B3449" s="9" t="s">
        <v>7190</v>
      </c>
      <c r="C3449" s="23">
        <v>42406.0</v>
      </c>
      <c r="D3449" s="9" t="s">
        <v>81</v>
      </c>
      <c r="E3449" s="9" t="s">
        <v>82</v>
      </c>
      <c r="F3449" s="9" t="s">
        <v>541</v>
      </c>
      <c r="G3449" s="13">
        <v>2010.0</v>
      </c>
      <c r="H3449" s="13">
        <v>36475.0</v>
      </c>
      <c r="I3449" s="13">
        <v>1.0</v>
      </c>
      <c r="J3449" s="13">
        <v>690000.0</v>
      </c>
      <c r="K3449" s="9" t="s">
        <v>3369</v>
      </c>
      <c r="L3449" s="13">
        <v>3.7</v>
      </c>
      <c r="M3449" s="9" t="s">
        <v>3372</v>
      </c>
      <c r="O3449" s="13">
        <v>509500.0</v>
      </c>
    </row>
    <row r="3450">
      <c r="A3450" s="13">
        <v>220119.0</v>
      </c>
      <c r="B3450" s="9" t="s">
        <v>7191</v>
      </c>
      <c r="C3450" s="23">
        <v>42444.0</v>
      </c>
      <c r="D3450" s="9" t="s">
        <v>32</v>
      </c>
      <c r="E3450" s="9" t="s">
        <v>155</v>
      </c>
      <c r="F3450" s="9" t="s">
        <v>241</v>
      </c>
      <c r="G3450" s="13">
        <v>2010.0</v>
      </c>
      <c r="H3450" s="13">
        <v>89999.0</v>
      </c>
      <c r="I3450" s="13">
        <v>2.0</v>
      </c>
      <c r="J3450" s="13">
        <v>700000.0</v>
      </c>
      <c r="K3450" s="9" t="s">
        <v>3369</v>
      </c>
      <c r="L3450" s="13">
        <v>2.8</v>
      </c>
      <c r="M3450" s="9" t="s">
        <v>3372</v>
      </c>
      <c r="O3450" s="13">
        <v>609030.0</v>
      </c>
    </row>
    <row r="3451">
      <c r="A3451" s="34"/>
      <c r="B3451" s="9" t="s">
        <v>7192</v>
      </c>
      <c r="C3451" s="23">
        <v>42333.0</v>
      </c>
      <c r="D3451" s="9" t="s">
        <v>25</v>
      </c>
      <c r="E3451" s="9" t="s">
        <v>50</v>
      </c>
      <c r="F3451" s="9" t="s">
        <v>7193</v>
      </c>
      <c r="G3451" s="13">
        <v>2008.0</v>
      </c>
      <c r="H3451" s="13">
        <v>92443.0</v>
      </c>
      <c r="I3451" s="13">
        <v>2.0</v>
      </c>
      <c r="J3451" s="13">
        <v>525000.0</v>
      </c>
      <c r="K3451" s="9" t="s">
        <v>3387</v>
      </c>
      <c r="L3451" s="13">
        <v>1.0</v>
      </c>
      <c r="M3451" s="9" t="s">
        <v>3418</v>
      </c>
      <c r="O3451" s="34"/>
    </row>
    <row r="3452">
      <c r="A3452" s="13">
        <v>85421.0</v>
      </c>
      <c r="B3452" s="9" t="s">
        <v>7194</v>
      </c>
      <c r="C3452" s="23">
        <v>42333.0</v>
      </c>
      <c r="D3452" s="9" t="s">
        <v>36</v>
      </c>
      <c r="E3452" s="9" t="s">
        <v>2341</v>
      </c>
      <c r="F3452" s="9" t="s">
        <v>3864</v>
      </c>
      <c r="G3452" s="13">
        <v>2007.0</v>
      </c>
      <c r="H3452" s="13">
        <v>78088.0</v>
      </c>
      <c r="I3452" s="13">
        <v>1.0</v>
      </c>
      <c r="J3452" s="13">
        <v>245000.0</v>
      </c>
      <c r="K3452" s="9" t="s">
        <v>3369</v>
      </c>
      <c r="L3452" s="13">
        <v>3.4</v>
      </c>
      <c r="M3452" s="9" t="s">
        <v>3370</v>
      </c>
      <c r="O3452" s="34"/>
    </row>
    <row r="3453">
      <c r="A3453" s="13">
        <v>100654.0</v>
      </c>
      <c r="B3453" s="9" t="s">
        <v>7195</v>
      </c>
      <c r="C3453" s="23">
        <v>42358.0</v>
      </c>
      <c r="D3453" s="9" t="s">
        <v>61</v>
      </c>
      <c r="E3453" s="9" t="s">
        <v>202</v>
      </c>
      <c r="F3453" s="9" t="s">
        <v>172</v>
      </c>
      <c r="G3453" s="13">
        <v>2008.0</v>
      </c>
      <c r="H3453" s="13">
        <v>47304.0</v>
      </c>
      <c r="I3453" s="13">
        <v>1.0</v>
      </c>
      <c r="J3453" s="13">
        <v>415000.0</v>
      </c>
      <c r="K3453" s="9" t="s">
        <v>3369</v>
      </c>
      <c r="L3453" s="13">
        <v>2.5</v>
      </c>
      <c r="M3453" s="9" t="s">
        <v>3372</v>
      </c>
      <c r="N3453" s="13">
        <v>388990.0</v>
      </c>
      <c r="O3453" s="13">
        <v>343700.0</v>
      </c>
    </row>
    <row r="3454">
      <c r="A3454" s="13">
        <v>109355.0</v>
      </c>
      <c r="B3454" s="9" t="s">
        <v>7196</v>
      </c>
      <c r="C3454" s="23">
        <v>42380.0</v>
      </c>
      <c r="D3454" s="9" t="s">
        <v>91</v>
      </c>
      <c r="E3454" s="9" t="s">
        <v>907</v>
      </c>
      <c r="F3454" s="9" t="s">
        <v>235</v>
      </c>
      <c r="G3454" s="13">
        <v>2009.0</v>
      </c>
      <c r="H3454" s="13">
        <v>39308.0</v>
      </c>
      <c r="I3454" s="13">
        <v>1.0</v>
      </c>
      <c r="J3454" s="13">
        <v>300000.0</v>
      </c>
      <c r="K3454" s="9" t="s">
        <v>3369</v>
      </c>
      <c r="L3454" s="13">
        <v>3.0</v>
      </c>
      <c r="M3454" s="9" t="s">
        <v>3370</v>
      </c>
      <c r="N3454" s="13">
        <v>295854.0</v>
      </c>
      <c r="O3454" s="13">
        <v>290500.0</v>
      </c>
    </row>
    <row r="3455">
      <c r="A3455" s="13">
        <v>113645.0</v>
      </c>
      <c r="B3455" s="9" t="s">
        <v>7197</v>
      </c>
      <c r="C3455" s="23">
        <v>42386.0</v>
      </c>
      <c r="D3455" s="9" t="s">
        <v>81</v>
      </c>
      <c r="E3455" s="9" t="s">
        <v>1099</v>
      </c>
      <c r="F3455" s="9" t="s">
        <v>1124</v>
      </c>
      <c r="G3455" s="13">
        <v>2007.0</v>
      </c>
      <c r="H3455" s="13">
        <v>47271.0</v>
      </c>
      <c r="I3455" s="13">
        <v>2.0</v>
      </c>
      <c r="J3455" s="13">
        <v>365000.0</v>
      </c>
      <c r="K3455" s="9" t="s">
        <v>3369</v>
      </c>
      <c r="L3455" s="13">
        <v>3.1</v>
      </c>
      <c r="M3455" s="9" t="s">
        <v>3372</v>
      </c>
      <c r="O3455" s="13">
        <v>253080.0</v>
      </c>
    </row>
    <row r="3456">
      <c r="A3456" s="13">
        <v>105526.0</v>
      </c>
      <c r="B3456" s="9" t="s">
        <v>7198</v>
      </c>
      <c r="C3456" s="23">
        <v>42369.0</v>
      </c>
      <c r="D3456" s="9" t="s">
        <v>273</v>
      </c>
      <c r="E3456" s="9" t="s">
        <v>1346</v>
      </c>
      <c r="F3456" s="9" t="s">
        <v>3505</v>
      </c>
      <c r="G3456" s="13">
        <v>2008.0</v>
      </c>
      <c r="H3456" s="13">
        <v>96350.0</v>
      </c>
      <c r="I3456" s="13">
        <v>1.0</v>
      </c>
      <c r="J3456" s="13">
        <v>240000.0</v>
      </c>
      <c r="K3456" s="9" t="s">
        <v>3369</v>
      </c>
      <c r="L3456" s="13">
        <v>2.9</v>
      </c>
      <c r="M3456" s="9" t="s">
        <v>3370</v>
      </c>
      <c r="O3456" s="13">
        <v>189800.0</v>
      </c>
    </row>
    <row r="3457">
      <c r="A3457" s="13">
        <v>67371.0</v>
      </c>
      <c r="B3457" s="9" t="s">
        <v>7199</v>
      </c>
      <c r="C3457" s="23">
        <v>42314.0</v>
      </c>
      <c r="D3457" s="9" t="s">
        <v>61</v>
      </c>
      <c r="E3457" s="9" t="s">
        <v>202</v>
      </c>
      <c r="F3457" s="9" t="s">
        <v>172</v>
      </c>
      <c r="G3457" s="13">
        <v>2010.0</v>
      </c>
      <c r="H3457" s="13">
        <v>78807.0</v>
      </c>
      <c r="I3457" s="13">
        <v>2.0</v>
      </c>
      <c r="J3457" s="13">
        <v>485000.0</v>
      </c>
      <c r="K3457" s="9" t="s">
        <v>3369</v>
      </c>
      <c r="L3457" s="13">
        <v>3.6</v>
      </c>
      <c r="M3457" s="9" t="s">
        <v>3370</v>
      </c>
      <c r="N3457" s="13">
        <v>353950.0</v>
      </c>
      <c r="O3457" s="13">
        <v>347940.0</v>
      </c>
    </row>
    <row r="3458">
      <c r="A3458" s="13">
        <v>99548.0</v>
      </c>
      <c r="B3458" s="9" t="s">
        <v>7200</v>
      </c>
      <c r="C3458" s="23">
        <v>42358.0</v>
      </c>
      <c r="D3458" s="9" t="s">
        <v>61</v>
      </c>
      <c r="E3458" s="9" t="s">
        <v>1831</v>
      </c>
      <c r="F3458" s="9" t="s">
        <v>1839</v>
      </c>
      <c r="G3458" s="13">
        <v>2011.0</v>
      </c>
      <c r="H3458" s="13">
        <v>51713.0</v>
      </c>
      <c r="I3458" s="13">
        <v>2.0</v>
      </c>
      <c r="J3458" s="13">
        <v>220000.0</v>
      </c>
      <c r="K3458" s="9" t="s">
        <v>3383</v>
      </c>
      <c r="L3458" s="13">
        <v>3.8</v>
      </c>
      <c r="M3458" s="9" t="s">
        <v>3370</v>
      </c>
      <c r="N3458" s="13">
        <v>219542.0</v>
      </c>
      <c r="O3458" s="13">
        <v>186300.0</v>
      </c>
    </row>
    <row r="3459">
      <c r="A3459" s="13">
        <v>110135.0</v>
      </c>
      <c r="B3459" s="9" t="s">
        <v>7201</v>
      </c>
      <c r="C3459" s="23">
        <v>42385.0</v>
      </c>
      <c r="D3459" s="9" t="s">
        <v>77</v>
      </c>
      <c r="E3459" s="9" t="s">
        <v>1289</v>
      </c>
      <c r="F3459" s="9" t="s">
        <v>7202</v>
      </c>
      <c r="G3459" s="13">
        <v>2007.0</v>
      </c>
      <c r="H3459" s="13">
        <v>69924.0</v>
      </c>
      <c r="I3459" s="13">
        <v>2.0</v>
      </c>
      <c r="J3459" s="13">
        <v>240000.0</v>
      </c>
      <c r="K3459" s="9" t="s">
        <v>3369</v>
      </c>
      <c r="L3459" s="13">
        <v>3.1</v>
      </c>
      <c r="M3459" s="9" t="s">
        <v>3370</v>
      </c>
      <c r="O3459" s="13">
        <v>216000.0</v>
      </c>
    </row>
    <row r="3460">
      <c r="A3460" s="13">
        <v>123008.0</v>
      </c>
      <c r="B3460" s="9" t="s">
        <v>7203</v>
      </c>
      <c r="C3460" s="23">
        <v>42406.0</v>
      </c>
      <c r="D3460" s="9" t="s">
        <v>61</v>
      </c>
      <c r="E3460" s="9" t="s">
        <v>240</v>
      </c>
      <c r="F3460" s="9" t="s">
        <v>1605</v>
      </c>
      <c r="G3460" s="13">
        <v>2009.0</v>
      </c>
      <c r="H3460" s="13">
        <v>51873.0</v>
      </c>
      <c r="I3460" s="13">
        <v>3.0</v>
      </c>
      <c r="J3460" s="13">
        <v>350000.0</v>
      </c>
      <c r="K3460" s="9" t="s">
        <v>3369</v>
      </c>
      <c r="L3460" s="13">
        <v>3.6</v>
      </c>
      <c r="M3460" s="9" t="s">
        <v>3374</v>
      </c>
      <c r="N3460" s="13">
        <v>309830.0</v>
      </c>
      <c r="O3460" s="13">
        <v>294185.0</v>
      </c>
    </row>
    <row r="3461">
      <c r="A3461" s="13">
        <v>124520.0</v>
      </c>
      <c r="B3461" s="9" t="s">
        <v>7204</v>
      </c>
      <c r="C3461" s="23">
        <v>42406.0</v>
      </c>
      <c r="D3461" s="9" t="s">
        <v>91</v>
      </c>
      <c r="E3461" s="9" t="s">
        <v>92</v>
      </c>
      <c r="F3461" s="9" t="s">
        <v>7205</v>
      </c>
      <c r="G3461" s="13">
        <v>2013.0</v>
      </c>
      <c r="H3461" s="13">
        <v>65984.0</v>
      </c>
      <c r="I3461" s="13">
        <v>1.0</v>
      </c>
      <c r="J3461" s="13">
        <v>1050000.0</v>
      </c>
      <c r="K3461" s="9" t="s">
        <v>3369</v>
      </c>
      <c r="L3461" s="13">
        <v>4.1</v>
      </c>
      <c r="M3461" s="9" t="s">
        <v>3372</v>
      </c>
      <c r="O3461" s="13">
        <v>901100.0</v>
      </c>
    </row>
    <row r="3462">
      <c r="A3462" s="13">
        <v>222077.0</v>
      </c>
      <c r="B3462" s="9" t="s">
        <v>7206</v>
      </c>
      <c r="C3462" s="23">
        <v>42448.0</v>
      </c>
      <c r="D3462" s="9" t="s">
        <v>64</v>
      </c>
      <c r="E3462" s="9" t="s">
        <v>174</v>
      </c>
      <c r="F3462" s="9" t="s">
        <v>6076</v>
      </c>
      <c r="G3462" s="13">
        <v>2011.0</v>
      </c>
      <c r="H3462" s="13">
        <v>70642.0</v>
      </c>
      <c r="I3462" s="13">
        <v>1.0</v>
      </c>
      <c r="J3462" s="13">
        <v>700000.0</v>
      </c>
      <c r="K3462" s="9" t="s">
        <v>3369</v>
      </c>
      <c r="L3462" s="13">
        <v>4.0</v>
      </c>
      <c r="M3462" s="9" t="s">
        <v>3372</v>
      </c>
      <c r="O3462" s="13">
        <v>537700.0</v>
      </c>
    </row>
    <row r="3463">
      <c r="A3463" s="13">
        <v>116841.0</v>
      </c>
      <c r="B3463" s="9" t="s">
        <v>7207</v>
      </c>
      <c r="C3463" s="23">
        <v>42393.0</v>
      </c>
      <c r="D3463" s="9" t="s">
        <v>91</v>
      </c>
      <c r="E3463" s="9" t="s">
        <v>92</v>
      </c>
      <c r="F3463" s="9" t="s">
        <v>1318</v>
      </c>
      <c r="G3463" s="13">
        <v>2008.0</v>
      </c>
      <c r="H3463" s="13">
        <v>63486.0</v>
      </c>
      <c r="I3463" s="13">
        <v>2.0</v>
      </c>
      <c r="J3463" s="13">
        <v>350000.0</v>
      </c>
      <c r="K3463" s="9" t="s">
        <v>3383</v>
      </c>
      <c r="L3463" s="13">
        <v>2.2</v>
      </c>
      <c r="M3463" s="9" t="s">
        <v>3370</v>
      </c>
      <c r="O3463" s="34"/>
    </row>
    <row r="3464">
      <c r="A3464" s="13">
        <v>112527.0</v>
      </c>
      <c r="B3464" s="9" t="s">
        <v>7208</v>
      </c>
      <c r="C3464" s="23">
        <v>42385.0</v>
      </c>
      <c r="D3464" s="9" t="s">
        <v>273</v>
      </c>
      <c r="E3464" s="9" t="s">
        <v>2225</v>
      </c>
      <c r="F3464" s="9" t="s">
        <v>226</v>
      </c>
      <c r="G3464" s="13">
        <v>2012.0</v>
      </c>
      <c r="H3464" s="13">
        <v>24832.0</v>
      </c>
      <c r="I3464" s="13">
        <v>2.0</v>
      </c>
      <c r="J3464" s="13">
        <v>100000.0</v>
      </c>
      <c r="K3464" s="9" t="s">
        <v>3369</v>
      </c>
      <c r="L3464" s="13">
        <v>3.4</v>
      </c>
      <c r="M3464" s="9" t="s">
        <v>3370</v>
      </c>
      <c r="N3464" s="13">
        <v>77610.0</v>
      </c>
      <c r="O3464" s="13">
        <v>105750.0</v>
      </c>
    </row>
    <row r="3465">
      <c r="A3465" s="13">
        <v>117111.0</v>
      </c>
      <c r="B3465" s="9" t="s">
        <v>7209</v>
      </c>
      <c r="C3465" s="23">
        <v>42397.0</v>
      </c>
      <c r="D3465" s="9" t="s">
        <v>61</v>
      </c>
      <c r="E3465" s="9" t="s">
        <v>914</v>
      </c>
      <c r="F3465" s="9" t="s">
        <v>203</v>
      </c>
      <c r="G3465" s="13">
        <v>2009.0</v>
      </c>
      <c r="H3465" s="13">
        <v>13544.0</v>
      </c>
      <c r="I3465" s="13">
        <v>1.0</v>
      </c>
      <c r="J3465" s="13">
        <v>290000.0</v>
      </c>
      <c r="K3465" s="9" t="s">
        <v>3369</v>
      </c>
      <c r="L3465" s="13">
        <v>3.2</v>
      </c>
      <c r="M3465" s="9" t="s">
        <v>3374</v>
      </c>
      <c r="N3465" s="13">
        <v>264623.0</v>
      </c>
      <c r="O3465" s="34"/>
    </row>
    <row r="3466">
      <c r="A3466" s="34"/>
      <c r="B3466" s="9" t="s">
        <v>7210</v>
      </c>
      <c r="C3466" s="23">
        <v>42333.0</v>
      </c>
      <c r="D3466" s="9" t="s">
        <v>25</v>
      </c>
      <c r="E3466" s="9" t="s">
        <v>26</v>
      </c>
      <c r="F3466" s="9" t="s">
        <v>3571</v>
      </c>
      <c r="G3466" s="13">
        <v>2006.0</v>
      </c>
      <c r="H3466" s="13">
        <v>91589.0</v>
      </c>
      <c r="I3466" s="13">
        <v>3.0</v>
      </c>
      <c r="J3466" s="13">
        <v>390000.0</v>
      </c>
      <c r="K3466" s="9" t="s">
        <v>3369</v>
      </c>
      <c r="L3466" s="13">
        <v>1.0</v>
      </c>
      <c r="M3466" s="9" t="s">
        <v>3418</v>
      </c>
      <c r="O3466" s="13">
        <v>317815.0</v>
      </c>
    </row>
    <row r="3467">
      <c r="A3467" s="13">
        <v>104901.0</v>
      </c>
      <c r="B3467" s="9" t="s">
        <v>7211</v>
      </c>
      <c r="C3467" s="23">
        <v>42366.0</v>
      </c>
      <c r="D3467" s="9" t="s">
        <v>61</v>
      </c>
      <c r="E3467" s="9" t="s">
        <v>443</v>
      </c>
      <c r="F3467" s="9" t="s">
        <v>444</v>
      </c>
      <c r="G3467" s="13">
        <v>2011.0</v>
      </c>
      <c r="H3467" s="13">
        <v>52600.0</v>
      </c>
      <c r="I3467" s="13">
        <v>1.0</v>
      </c>
      <c r="J3467" s="13">
        <v>450000.0</v>
      </c>
      <c r="K3467" s="9" t="s">
        <v>3369</v>
      </c>
      <c r="L3467" s="13">
        <v>3.5</v>
      </c>
      <c r="M3467" s="9" t="s">
        <v>3374</v>
      </c>
      <c r="N3467" s="13">
        <v>408679.0</v>
      </c>
      <c r="O3467" s="13">
        <v>418900.0</v>
      </c>
    </row>
    <row r="3468">
      <c r="A3468" s="13">
        <v>107256.0</v>
      </c>
      <c r="B3468" s="9" t="s">
        <v>7212</v>
      </c>
      <c r="C3468" s="23">
        <v>42372.0</v>
      </c>
      <c r="D3468" s="9" t="s">
        <v>91</v>
      </c>
      <c r="E3468" s="9" t="s">
        <v>1223</v>
      </c>
      <c r="F3468" s="9" t="s">
        <v>1513</v>
      </c>
      <c r="G3468" s="13">
        <v>2012.0</v>
      </c>
      <c r="H3468" s="13">
        <v>17349.0</v>
      </c>
      <c r="I3468" s="13">
        <v>1.0</v>
      </c>
      <c r="J3468" s="13">
        <v>300000.0</v>
      </c>
      <c r="K3468" s="9" t="s">
        <v>3369</v>
      </c>
      <c r="L3468" s="13">
        <v>3.4</v>
      </c>
      <c r="M3468" s="9" t="s">
        <v>3372</v>
      </c>
      <c r="O3468" s="13">
        <v>269200.0</v>
      </c>
    </row>
    <row r="3469">
      <c r="A3469" s="13">
        <v>122700.0</v>
      </c>
      <c r="B3469" s="9" t="s">
        <v>7213</v>
      </c>
      <c r="C3469" s="23">
        <v>42403.0</v>
      </c>
      <c r="D3469" s="9" t="s">
        <v>91</v>
      </c>
      <c r="E3469" s="9" t="s">
        <v>1826</v>
      </c>
      <c r="F3469" s="9" t="s">
        <v>1120</v>
      </c>
      <c r="G3469" s="13">
        <v>2005.0</v>
      </c>
      <c r="H3469" s="13">
        <v>81531.0</v>
      </c>
      <c r="I3469" s="13">
        <v>2.0</v>
      </c>
      <c r="J3469" s="13">
        <v>145000.0</v>
      </c>
      <c r="K3469" s="9" t="s">
        <v>3369</v>
      </c>
      <c r="L3469" s="13">
        <v>2.8</v>
      </c>
      <c r="M3469" s="9" t="s">
        <v>3372</v>
      </c>
      <c r="N3469" s="13">
        <v>122270.0</v>
      </c>
      <c r="O3469" s="13">
        <v>118980.0</v>
      </c>
    </row>
    <row r="3470">
      <c r="A3470" s="13">
        <v>117535.0</v>
      </c>
      <c r="B3470" s="9" t="s">
        <v>7214</v>
      </c>
      <c r="C3470" s="23">
        <v>42394.0</v>
      </c>
      <c r="D3470" s="9" t="s">
        <v>91</v>
      </c>
      <c r="E3470" s="9" t="s">
        <v>1442</v>
      </c>
      <c r="F3470" s="9" t="s">
        <v>1443</v>
      </c>
      <c r="G3470" s="13">
        <v>2007.0</v>
      </c>
      <c r="H3470" s="13">
        <v>100842.0</v>
      </c>
      <c r="I3470" s="13">
        <v>1.0</v>
      </c>
      <c r="J3470" s="13">
        <v>200000.0</v>
      </c>
      <c r="K3470" s="9" t="s">
        <v>3383</v>
      </c>
      <c r="L3470" s="13">
        <v>2.1</v>
      </c>
      <c r="M3470" s="9" t="s">
        <v>3370</v>
      </c>
      <c r="N3470" s="13">
        <v>162171.0</v>
      </c>
      <c r="O3470" s="13">
        <v>174700.0</v>
      </c>
    </row>
    <row r="3471">
      <c r="A3471" s="13">
        <v>116701.0</v>
      </c>
      <c r="B3471" s="9" t="s">
        <v>7215</v>
      </c>
      <c r="C3471" s="23">
        <v>42394.0</v>
      </c>
      <c r="D3471" s="9" t="s">
        <v>81</v>
      </c>
      <c r="E3471" s="9" t="s">
        <v>624</v>
      </c>
      <c r="F3471" s="9" t="s">
        <v>1364</v>
      </c>
      <c r="G3471" s="13">
        <v>2006.0</v>
      </c>
      <c r="H3471" s="13">
        <v>21962.0</v>
      </c>
      <c r="I3471" s="13">
        <v>1.0</v>
      </c>
      <c r="J3471" s="13">
        <v>475000.0</v>
      </c>
      <c r="K3471" s="9" t="s">
        <v>3383</v>
      </c>
      <c r="L3471" s="13">
        <v>2.9</v>
      </c>
      <c r="M3471" s="9" t="s">
        <v>3370</v>
      </c>
      <c r="O3471" s="13">
        <v>411400.0</v>
      </c>
    </row>
    <row r="3472">
      <c r="A3472" s="13">
        <v>121467.0</v>
      </c>
      <c r="B3472" s="9" t="s">
        <v>7216</v>
      </c>
      <c r="C3472" s="23">
        <v>42406.0</v>
      </c>
      <c r="D3472" s="9" t="s">
        <v>61</v>
      </c>
      <c r="E3472" s="9" t="s">
        <v>1903</v>
      </c>
      <c r="F3472" s="9" t="s">
        <v>1183</v>
      </c>
      <c r="G3472" s="13">
        <v>2008.0</v>
      </c>
      <c r="H3472" s="13">
        <v>75499.0</v>
      </c>
      <c r="I3472" s="13">
        <v>1.0</v>
      </c>
      <c r="J3472" s="13">
        <v>210000.0</v>
      </c>
      <c r="K3472" s="9" t="s">
        <v>3376</v>
      </c>
      <c r="L3472" s="13">
        <v>3.4</v>
      </c>
      <c r="M3472" s="9" t="s">
        <v>3370</v>
      </c>
      <c r="O3472" s="13">
        <v>146700.0</v>
      </c>
    </row>
    <row r="3473">
      <c r="A3473" s="13">
        <v>18879.0</v>
      </c>
      <c r="B3473" s="9" t="s">
        <v>7217</v>
      </c>
      <c r="C3473" s="23">
        <v>42267.0</v>
      </c>
      <c r="D3473" s="9" t="s">
        <v>25</v>
      </c>
      <c r="E3473" s="9" t="s">
        <v>50</v>
      </c>
      <c r="F3473" s="9" t="s">
        <v>4208</v>
      </c>
      <c r="G3473" s="13">
        <v>2010.0</v>
      </c>
      <c r="H3473" s="13">
        <v>97517.0</v>
      </c>
      <c r="I3473" s="13">
        <v>2.0</v>
      </c>
      <c r="J3473" s="13">
        <v>800000.0</v>
      </c>
      <c r="K3473" s="9" t="s">
        <v>3385</v>
      </c>
      <c r="L3473" s="13">
        <v>3.7</v>
      </c>
      <c r="M3473" s="9" t="s">
        <v>3374</v>
      </c>
      <c r="O3473" s="13">
        <v>815400.0</v>
      </c>
    </row>
    <row r="3474">
      <c r="A3474" s="13">
        <v>109718.0</v>
      </c>
      <c r="B3474" s="9" t="s">
        <v>7218</v>
      </c>
      <c r="C3474" s="23">
        <v>42381.0</v>
      </c>
      <c r="D3474" s="9" t="s">
        <v>61</v>
      </c>
      <c r="E3474" s="9" t="s">
        <v>216</v>
      </c>
      <c r="F3474" s="9" t="s">
        <v>203</v>
      </c>
      <c r="G3474" s="13">
        <v>2009.0</v>
      </c>
      <c r="H3474" s="13">
        <v>58924.0</v>
      </c>
      <c r="I3474" s="13">
        <v>2.0</v>
      </c>
      <c r="J3474" s="13">
        <v>350000.0</v>
      </c>
      <c r="K3474" s="9" t="s">
        <v>3369</v>
      </c>
      <c r="L3474" s="13">
        <v>2.9</v>
      </c>
      <c r="M3474" s="9" t="s">
        <v>3370</v>
      </c>
      <c r="N3474" s="13">
        <v>315050.0</v>
      </c>
      <c r="O3474" s="13">
        <v>292770.0</v>
      </c>
    </row>
    <row r="3475">
      <c r="A3475" s="13">
        <v>125530.0</v>
      </c>
      <c r="B3475" s="9" t="s">
        <v>7219</v>
      </c>
      <c r="C3475" s="23">
        <v>42410.0</v>
      </c>
      <c r="D3475" s="9" t="s">
        <v>81</v>
      </c>
      <c r="E3475" s="9" t="s">
        <v>82</v>
      </c>
      <c r="F3475" s="9" t="s">
        <v>644</v>
      </c>
      <c r="G3475" s="13">
        <v>2009.0</v>
      </c>
      <c r="H3475" s="13">
        <v>63950.0</v>
      </c>
      <c r="I3475" s="13">
        <v>2.0</v>
      </c>
      <c r="J3475" s="13">
        <v>750000.0</v>
      </c>
      <c r="K3475" s="9" t="s">
        <v>3369</v>
      </c>
      <c r="L3475" s="13">
        <v>2.8</v>
      </c>
      <c r="M3475" s="9" t="s">
        <v>3372</v>
      </c>
      <c r="O3475" s="13">
        <v>473670.0</v>
      </c>
    </row>
    <row r="3476">
      <c r="A3476" s="13">
        <v>114116.0</v>
      </c>
      <c r="B3476" s="9" t="s">
        <v>7220</v>
      </c>
      <c r="C3476" s="23">
        <v>42389.0</v>
      </c>
      <c r="D3476" s="9" t="s">
        <v>273</v>
      </c>
      <c r="E3476" s="9" t="s">
        <v>1346</v>
      </c>
      <c r="F3476" s="9" t="s">
        <v>7221</v>
      </c>
      <c r="G3476" s="13">
        <v>2010.0</v>
      </c>
      <c r="H3476" s="13">
        <v>8226.0</v>
      </c>
      <c r="I3476" s="13">
        <v>1.0</v>
      </c>
      <c r="J3476" s="13">
        <v>320000.0</v>
      </c>
      <c r="K3476" s="9" t="s">
        <v>3383</v>
      </c>
      <c r="L3476" s="13">
        <v>3.3</v>
      </c>
      <c r="M3476" s="9" t="s">
        <v>3374</v>
      </c>
      <c r="O3476" s="34"/>
    </row>
    <row r="3477">
      <c r="A3477" s="13">
        <v>123664.0</v>
      </c>
      <c r="B3477" s="9" t="s">
        <v>7222</v>
      </c>
      <c r="C3477" s="23">
        <v>42405.0</v>
      </c>
      <c r="D3477" s="9" t="s">
        <v>91</v>
      </c>
      <c r="E3477" s="9" t="s">
        <v>258</v>
      </c>
      <c r="F3477" s="9" t="s">
        <v>2734</v>
      </c>
      <c r="G3477" s="13">
        <v>2015.0</v>
      </c>
      <c r="H3477" s="13">
        <v>6678.0</v>
      </c>
      <c r="I3477" s="13">
        <v>1.0</v>
      </c>
      <c r="J3477" s="13">
        <v>650000.0</v>
      </c>
      <c r="K3477" s="9" t="s">
        <v>3369</v>
      </c>
      <c r="L3477" s="13">
        <v>4.6</v>
      </c>
      <c r="M3477" s="9" t="s">
        <v>3374</v>
      </c>
      <c r="O3477" s="34"/>
    </row>
    <row r="3478">
      <c r="A3478" s="13">
        <v>217849.0</v>
      </c>
      <c r="B3478" s="9" t="s">
        <v>7223</v>
      </c>
      <c r="C3478" s="23">
        <v>42438.0</v>
      </c>
      <c r="D3478" s="9" t="s">
        <v>36</v>
      </c>
      <c r="E3478" s="9" t="s">
        <v>902</v>
      </c>
      <c r="F3478" s="9" t="s">
        <v>1505</v>
      </c>
      <c r="G3478" s="13">
        <v>2011.0</v>
      </c>
      <c r="H3478" s="13">
        <v>19583.0</v>
      </c>
      <c r="I3478" s="13">
        <v>2.0</v>
      </c>
      <c r="J3478" s="13">
        <v>320000.0</v>
      </c>
      <c r="K3478" s="9" t="s">
        <v>3376</v>
      </c>
      <c r="L3478" s="13">
        <v>4.0</v>
      </c>
      <c r="M3478" s="9" t="s">
        <v>3370</v>
      </c>
      <c r="O3478" s="13">
        <v>265500.0</v>
      </c>
    </row>
    <row r="3479">
      <c r="A3479" s="13">
        <v>131503.0</v>
      </c>
      <c r="B3479" s="9" t="s">
        <v>7224</v>
      </c>
      <c r="C3479" s="23">
        <v>42415.0</v>
      </c>
      <c r="D3479" s="9" t="s">
        <v>91</v>
      </c>
      <c r="E3479" s="9" t="s">
        <v>1442</v>
      </c>
      <c r="F3479" s="9" t="s">
        <v>2144</v>
      </c>
      <c r="G3479" s="13">
        <v>2006.0</v>
      </c>
      <c r="H3479" s="13">
        <v>35325.0</v>
      </c>
      <c r="I3479" s="13">
        <v>1.0</v>
      </c>
      <c r="J3479" s="13">
        <v>240000.0</v>
      </c>
      <c r="K3479" s="9" t="s">
        <v>3383</v>
      </c>
      <c r="L3479" s="13">
        <v>2.7</v>
      </c>
      <c r="M3479" s="9" t="s">
        <v>3370</v>
      </c>
      <c r="O3479" s="13">
        <v>144100.0</v>
      </c>
    </row>
    <row r="3480">
      <c r="A3480" s="13">
        <v>21551.0</v>
      </c>
      <c r="B3480" s="9" t="s">
        <v>7225</v>
      </c>
      <c r="C3480" s="23">
        <v>42294.0</v>
      </c>
      <c r="D3480" s="9" t="s">
        <v>61</v>
      </c>
      <c r="E3480" s="9" t="s">
        <v>216</v>
      </c>
      <c r="F3480" s="9" t="s">
        <v>203</v>
      </c>
      <c r="G3480" s="13">
        <v>2014.0</v>
      </c>
      <c r="H3480" s="13">
        <v>9050.0</v>
      </c>
      <c r="I3480" s="13">
        <v>1.0</v>
      </c>
      <c r="J3480" s="13">
        <v>630000.0</v>
      </c>
      <c r="K3480" s="9" t="s">
        <v>3383</v>
      </c>
      <c r="L3480" s="13">
        <v>4.3</v>
      </c>
      <c r="M3480" s="9" t="s">
        <v>3374</v>
      </c>
      <c r="O3480" s="34"/>
    </row>
    <row r="3481">
      <c r="A3481" s="13">
        <v>118680.0</v>
      </c>
      <c r="B3481" s="9" t="s">
        <v>7226</v>
      </c>
      <c r="C3481" s="23">
        <v>42398.0</v>
      </c>
      <c r="D3481" s="9" t="s">
        <v>61</v>
      </c>
      <c r="E3481" s="9" t="s">
        <v>1211</v>
      </c>
      <c r="F3481" s="9" t="s">
        <v>306</v>
      </c>
      <c r="G3481" s="13">
        <v>2011.0</v>
      </c>
      <c r="H3481" s="13">
        <v>15457.0</v>
      </c>
      <c r="I3481" s="13">
        <v>1.0</v>
      </c>
      <c r="J3481" s="13">
        <v>285000.0</v>
      </c>
      <c r="K3481" s="9" t="s">
        <v>3383</v>
      </c>
      <c r="L3481" s="13">
        <v>3.8</v>
      </c>
      <c r="M3481" s="9" t="s">
        <v>3370</v>
      </c>
      <c r="N3481" s="13">
        <v>246141.0</v>
      </c>
      <c r="O3481" s="13">
        <v>241700.0</v>
      </c>
    </row>
    <row r="3482">
      <c r="A3482" s="13">
        <v>213935.0</v>
      </c>
      <c r="B3482" s="9" t="s">
        <v>7227</v>
      </c>
      <c r="C3482" s="23">
        <v>42435.0</v>
      </c>
      <c r="D3482" s="9" t="s">
        <v>77</v>
      </c>
      <c r="E3482" s="9" t="s">
        <v>84</v>
      </c>
      <c r="F3482" s="9" t="s">
        <v>7228</v>
      </c>
      <c r="G3482" s="13">
        <v>2008.0</v>
      </c>
      <c r="H3482" s="13">
        <v>76986.0</v>
      </c>
      <c r="I3482" s="13">
        <v>2.0</v>
      </c>
      <c r="J3482" s="13">
        <v>1000000.0</v>
      </c>
      <c r="K3482" s="9" t="s">
        <v>3387</v>
      </c>
      <c r="L3482" s="13">
        <v>2.9</v>
      </c>
      <c r="M3482" s="9" t="s">
        <v>3370</v>
      </c>
      <c r="O3482" s="13">
        <v>666810.0</v>
      </c>
    </row>
    <row r="3483">
      <c r="A3483" s="13">
        <v>74029.0</v>
      </c>
      <c r="B3483" s="9" t="s">
        <v>7229</v>
      </c>
      <c r="C3483" s="23">
        <v>42324.0</v>
      </c>
      <c r="D3483" s="9" t="s">
        <v>61</v>
      </c>
      <c r="E3483" s="9" t="s">
        <v>202</v>
      </c>
      <c r="F3483" s="9" t="s">
        <v>172</v>
      </c>
      <c r="G3483" s="13">
        <v>2008.0</v>
      </c>
      <c r="H3483" s="13">
        <v>108983.0</v>
      </c>
      <c r="I3483" s="13">
        <v>1.0</v>
      </c>
      <c r="J3483" s="13">
        <v>360000.0</v>
      </c>
      <c r="K3483" s="9" t="s">
        <v>3385</v>
      </c>
      <c r="L3483" s="13">
        <v>3.0</v>
      </c>
      <c r="M3483" s="9" t="s">
        <v>3418</v>
      </c>
      <c r="N3483" s="13">
        <v>317406.0</v>
      </c>
      <c r="O3483" s="13">
        <v>329500.0</v>
      </c>
    </row>
    <row r="3484">
      <c r="A3484" s="13">
        <v>21011.0</v>
      </c>
      <c r="B3484" s="9" t="s">
        <v>7230</v>
      </c>
      <c r="C3484" s="23">
        <v>42290.0</v>
      </c>
      <c r="D3484" s="9" t="s">
        <v>273</v>
      </c>
      <c r="E3484" s="9" t="s">
        <v>1129</v>
      </c>
      <c r="F3484" s="9" t="s">
        <v>4403</v>
      </c>
      <c r="G3484" s="13">
        <v>2010.0</v>
      </c>
      <c r="H3484" s="13">
        <v>49955.0</v>
      </c>
      <c r="I3484" s="13">
        <v>1.0</v>
      </c>
      <c r="J3484" s="13">
        <v>315000.0</v>
      </c>
      <c r="K3484" s="9" t="s">
        <v>3407</v>
      </c>
      <c r="L3484" s="13">
        <v>3.4</v>
      </c>
      <c r="M3484" s="9" t="s">
        <v>3374</v>
      </c>
      <c r="O3484" s="13">
        <v>246000.0</v>
      </c>
    </row>
    <row r="3485">
      <c r="A3485" s="13">
        <v>21780.0</v>
      </c>
      <c r="B3485" s="9" t="s">
        <v>7231</v>
      </c>
      <c r="C3485" s="23">
        <v>42295.0</v>
      </c>
      <c r="D3485" s="9" t="s">
        <v>273</v>
      </c>
      <c r="E3485" s="9" t="s">
        <v>2335</v>
      </c>
      <c r="F3485" s="9" t="s">
        <v>7232</v>
      </c>
      <c r="G3485" s="13">
        <v>2007.0</v>
      </c>
      <c r="H3485" s="13">
        <v>55946.0</v>
      </c>
      <c r="I3485" s="13">
        <v>2.0</v>
      </c>
      <c r="J3485" s="13">
        <v>210000.0</v>
      </c>
      <c r="K3485" s="9" t="s">
        <v>3369</v>
      </c>
      <c r="L3485" s="13">
        <v>3.0</v>
      </c>
      <c r="M3485" s="9" t="s">
        <v>3370</v>
      </c>
      <c r="O3485" s="13">
        <v>157410.0</v>
      </c>
    </row>
    <row r="3486">
      <c r="A3486" s="13">
        <v>19893.0</v>
      </c>
      <c r="B3486" s="9" t="s">
        <v>7233</v>
      </c>
      <c r="C3486" s="23">
        <v>42282.0</v>
      </c>
      <c r="D3486" s="9" t="s">
        <v>32</v>
      </c>
      <c r="E3486" s="9" t="s">
        <v>178</v>
      </c>
      <c r="F3486" s="9" t="s">
        <v>6063</v>
      </c>
      <c r="G3486" s="13">
        <v>2013.0</v>
      </c>
      <c r="H3486" s="13">
        <v>24579.0</v>
      </c>
      <c r="I3486" s="13">
        <v>2.0</v>
      </c>
      <c r="J3486" s="13">
        <v>920000.0</v>
      </c>
      <c r="K3486" s="9" t="s">
        <v>3369</v>
      </c>
      <c r="L3486" s="13">
        <v>3.9</v>
      </c>
      <c r="M3486" s="9" t="s">
        <v>3370</v>
      </c>
      <c r="O3486" s="13">
        <v>855630.0</v>
      </c>
    </row>
    <row r="3487">
      <c r="A3487" s="13">
        <v>73773.0</v>
      </c>
      <c r="B3487" s="9" t="s">
        <v>7234</v>
      </c>
      <c r="C3487" s="23">
        <v>42332.0</v>
      </c>
      <c r="D3487" s="9" t="s">
        <v>64</v>
      </c>
      <c r="E3487" s="9" t="s">
        <v>98</v>
      </c>
      <c r="F3487" s="9" t="s">
        <v>3503</v>
      </c>
      <c r="G3487" s="13">
        <v>2010.0</v>
      </c>
      <c r="H3487" s="13">
        <v>31336.0</v>
      </c>
      <c r="I3487" s="13">
        <v>1.0</v>
      </c>
      <c r="J3487" s="13">
        <v>390000.0</v>
      </c>
      <c r="K3487" s="9" t="s">
        <v>3369</v>
      </c>
      <c r="L3487" s="13">
        <v>3.7</v>
      </c>
      <c r="M3487" s="9" t="s">
        <v>3374</v>
      </c>
      <c r="O3487" s="13">
        <v>322900.0</v>
      </c>
    </row>
    <row r="3488">
      <c r="A3488" s="13">
        <v>135170.0</v>
      </c>
      <c r="B3488" s="9" t="s">
        <v>7235</v>
      </c>
      <c r="C3488" s="23">
        <v>42422.0</v>
      </c>
      <c r="D3488" s="9" t="s">
        <v>61</v>
      </c>
      <c r="E3488" s="9" t="s">
        <v>202</v>
      </c>
      <c r="F3488" s="9" t="s">
        <v>289</v>
      </c>
      <c r="G3488" s="13">
        <v>2007.0</v>
      </c>
      <c r="H3488" s="13">
        <v>116350.0</v>
      </c>
      <c r="I3488" s="13">
        <v>1.0</v>
      </c>
      <c r="J3488" s="13">
        <v>300000.0</v>
      </c>
      <c r="K3488" s="9" t="s">
        <v>3369</v>
      </c>
      <c r="L3488" s="13">
        <v>2.4</v>
      </c>
      <c r="M3488" s="9" t="s">
        <v>3370</v>
      </c>
      <c r="N3488" s="13">
        <v>263807.0</v>
      </c>
      <c r="O3488" s="13">
        <v>293800.0</v>
      </c>
    </row>
    <row r="3489">
      <c r="A3489" s="13">
        <v>221599.0</v>
      </c>
      <c r="B3489" s="9" t="s">
        <v>7236</v>
      </c>
      <c r="C3489" s="23">
        <v>42448.0</v>
      </c>
      <c r="D3489" s="9" t="s">
        <v>44</v>
      </c>
      <c r="E3489" s="9" t="s">
        <v>72</v>
      </c>
      <c r="F3489" s="9" t="s">
        <v>73</v>
      </c>
      <c r="G3489" s="13">
        <v>2014.0</v>
      </c>
      <c r="H3489" s="13">
        <v>36998.0</v>
      </c>
      <c r="I3489" s="13">
        <v>2.0</v>
      </c>
      <c r="J3489" s="13">
        <v>1190000.0</v>
      </c>
      <c r="K3489" s="9" t="s">
        <v>3383</v>
      </c>
      <c r="L3489" s="13">
        <v>4.5</v>
      </c>
      <c r="M3489" s="9" t="s">
        <v>3370</v>
      </c>
      <c r="O3489" s="13">
        <v>1085850.0</v>
      </c>
    </row>
    <row r="3490">
      <c r="A3490" s="13">
        <v>137835.0</v>
      </c>
      <c r="B3490" s="9" t="s">
        <v>7237</v>
      </c>
      <c r="C3490" s="23">
        <v>42423.0</v>
      </c>
      <c r="D3490" s="9" t="s">
        <v>91</v>
      </c>
      <c r="E3490" s="9" t="s">
        <v>907</v>
      </c>
      <c r="F3490" s="9" t="s">
        <v>847</v>
      </c>
      <c r="G3490" s="13">
        <v>2009.0</v>
      </c>
      <c r="H3490" s="13">
        <v>34273.0</v>
      </c>
      <c r="I3490" s="13">
        <v>1.0</v>
      </c>
      <c r="J3490" s="13">
        <v>350000.0</v>
      </c>
      <c r="K3490" s="9" t="s">
        <v>3369</v>
      </c>
      <c r="L3490" s="13">
        <v>3.6</v>
      </c>
      <c r="M3490" s="9" t="s">
        <v>3370</v>
      </c>
      <c r="N3490" s="13">
        <v>261866.0</v>
      </c>
      <c r="O3490" s="13">
        <v>262200.0</v>
      </c>
    </row>
    <row r="3491">
      <c r="A3491" s="13">
        <v>65004.0</v>
      </c>
      <c r="B3491" s="9" t="s">
        <v>7238</v>
      </c>
      <c r="C3491" s="23">
        <v>42313.0</v>
      </c>
      <c r="D3491" s="9" t="s">
        <v>64</v>
      </c>
      <c r="E3491" s="9" t="s">
        <v>3782</v>
      </c>
      <c r="F3491" s="9" t="s">
        <v>7239</v>
      </c>
      <c r="G3491" s="13">
        <v>2010.0</v>
      </c>
      <c r="H3491" s="13">
        <v>44341.0</v>
      </c>
      <c r="I3491" s="13">
        <v>2.0</v>
      </c>
      <c r="J3491" s="13">
        <v>750000.0</v>
      </c>
      <c r="K3491" s="9" t="s">
        <v>3369</v>
      </c>
      <c r="L3491" s="13">
        <v>4.0</v>
      </c>
      <c r="M3491" s="9" t="s">
        <v>3370</v>
      </c>
      <c r="O3491" s="13">
        <v>694350.0</v>
      </c>
    </row>
    <row r="3492">
      <c r="A3492" s="13">
        <v>111548.0</v>
      </c>
      <c r="B3492" s="9" t="s">
        <v>7240</v>
      </c>
      <c r="C3492" s="23">
        <v>42382.0</v>
      </c>
      <c r="D3492" s="9" t="s">
        <v>542</v>
      </c>
      <c r="E3492" s="9" t="s">
        <v>2778</v>
      </c>
      <c r="F3492" s="9" t="s">
        <v>7241</v>
      </c>
      <c r="G3492" s="13">
        <v>2005.0</v>
      </c>
      <c r="H3492" s="13">
        <v>99901.0</v>
      </c>
      <c r="I3492" s="13">
        <v>2.0</v>
      </c>
      <c r="J3492" s="13">
        <v>165000.0</v>
      </c>
      <c r="K3492" s="9" t="s">
        <v>3369</v>
      </c>
      <c r="L3492" s="13">
        <v>2.3</v>
      </c>
      <c r="M3492" s="9" t="s">
        <v>3372</v>
      </c>
      <c r="O3492" s="13">
        <v>82980.0</v>
      </c>
    </row>
    <row r="3493">
      <c r="A3493" s="13">
        <v>117753.0</v>
      </c>
      <c r="B3493" s="9" t="s">
        <v>7242</v>
      </c>
      <c r="C3493" s="23">
        <v>42396.0</v>
      </c>
      <c r="D3493" s="9" t="s">
        <v>77</v>
      </c>
      <c r="E3493" s="9" t="s">
        <v>623</v>
      </c>
      <c r="F3493" s="9" t="s">
        <v>600</v>
      </c>
      <c r="G3493" s="13">
        <v>2011.0</v>
      </c>
      <c r="H3493" s="13">
        <v>105195.0</v>
      </c>
      <c r="I3493" s="13">
        <v>1.0</v>
      </c>
      <c r="J3493" s="13">
        <v>375000.0</v>
      </c>
      <c r="K3493" s="9" t="s">
        <v>3369</v>
      </c>
      <c r="L3493" s="13">
        <v>3.8</v>
      </c>
      <c r="M3493" s="9" t="s">
        <v>3370</v>
      </c>
      <c r="O3493" s="13">
        <v>313300.0</v>
      </c>
    </row>
    <row r="3494">
      <c r="A3494" s="13">
        <v>115304.0</v>
      </c>
      <c r="B3494" s="9" t="s">
        <v>7243</v>
      </c>
      <c r="C3494" s="23">
        <v>42393.0</v>
      </c>
      <c r="D3494" s="9" t="s">
        <v>13</v>
      </c>
      <c r="E3494" s="9" t="s">
        <v>30</v>
      </c>
      <c r="F3494" s="9" t="s">
        <v>2722</v>
      </c>
      <c r="G3494" s="13">
        <v>2008.0</v>
      </c>
      <c r="H3494" s="13">
        <v>76786.0</v>
      </c>
      <c r="I3494" s="13">
        <v>1.0</v>
      </c>
      <c r="J3494" s="13">
        <v>900000.0</v>
      </c>
      <c r="K3494" s="9" t="s">
        <v>3383</v>
      </c>
      <c r="L3494" s="13">
        <v>3.3</v>
      </c>
      <c r="M3494" s="9" t="s">
        <v>3372</v>
      </c>
    </row>
    <row r="3495">
      <c r="A3495" s="13">
        <v>216728.0</v>
      </c>
      <c r="B3495" s="9" t="s">
        <v>7244</v>
      </c>
      <c r="C3495" s="23">
        <v>42449.0</v>
      </c>
      <c r="D3495" s="9" t="s">
        <v>61</v>
      </c>
      <c r="E3495" s="9" t="s">
        <v>202</v>
      </c>
      <c r="F3495" s="9" t="s">
        <v>172</v>
      </c>
      <c r="G3495" s="13">
        <v>2008.0</v>
      </c>
      <c r="H3495" s="13">
        <v>101951.0</v>
      </c>
      <c r="I3495" s="13">
        <v>1.0</v>
      </c>
      <c r="J3495" s="13">
        <v>450000.0</v>
      </c>
      <c r="K3495" s="9" t="s">
        <v>3369</v>
      </c>
      <c r="L3495" s="13">
        <v>2.9</v>
      </c>
      <c r="M3495" s="9" t="s">
        <v>3372</v>
      </c>
      <c r="N3495" s="13">
        <v>317406.0</v>
      </c>
      <c r="O3495" s="13">
        <v>329500.0</v>
      </c>
    </row>
    <row r="3496">
      <c r="A3496" s="13">
        <v>81897.0</v>
      </c>
      <c r="B3496" s="9" t="s">
        <v>7245</v>
      </c>
      <c r="C3496" s="23">
        <v>42335.0</v>
      </c>
      <c r="D3496" s="9" t="s">
        <v>61</v>
      </c>
      <c r="E3496" s="9" t="s">
        <v>1438</v>
      </c>
      <c r="F3496" s="9" t="s">
        <v>203</v>
      </c>
      <c r="G3496" s="13">
        <v>2009.0</v>
      </c>
      <c r="H3496" s="13">
        <v>56465.0</v>
      </c>
      <c r="I3496" s="13">
        <v>2.0</v>
      </c>
      <c r="J3496" s="13">
        <v>260000.0</v>
      </c>
      <c r="K3496" s="9" t="s">
        <v>3387</v>
      </c>
      <c r="L3496" s="13">
        <v>3.7</v>
      </c>
      <c r="M3496" s="9" t="s">
        <v>3374</v>
      </c>
      <c r="N3496" s="13">
        <v>212148.0</v>
      </c>
      <c r="O3496" s="13">
        <v>186120.0</v>
      </c>
    </row>
    <row r="3497">
      <c r="A3497" s="13">
        <v>209938.0</v>
      </c>
      <c r="B3497" s="9" t="s">
        <v>7246</v>
      </c>
      <c r="C3497" s="23">
        <v>42431.0</v>
      </c>
      <c r="D3497" s="9" t="s">
        <v>32</v>
      </c>
      <c r="E3497" s="9" t="s">
        <v>33</v>
      </c>
      <c r="F3497" s="9" t="s">
        <v>39</v>
      </c>
      <c r="G3497" s="13">
        <v>2013.0</v>
      </c>
      <c r="H3497" s="13">
        <v>18627.0</v>
      </c>
      <c r="I3497" s="13">
        <v>2.0</v>
      </c>
      <c r="J3497" s="13">
        <v>1150000.0</v>
      </c>
      <c r="K3497" s="9" t="s">
        <v>3369</v>
      </c>
      <c r="L3497" s="13">
        <v>4.3</v>
      </c>
      <c r="M3497" s="9" t="s">
        <v>3372</v>
      </c>
      <c r="O3497" s="13">
        <v>991980.0</v>
      </c>
    </row>
    <row r="3498">
      <c r="A3498" s="13">
        <v>228842.0</v>
      </c>
      <c r="B3498" s="9" t="s">
        <v>7247</v>
      </c>
      <c r="C3498" s="23">
        <v>42456.0</v>
      </c>
      <c r="D3498" s="9" t="s">
        <v>64</v>
      </c>
      <c r="E3498" s="9" t="s">
        <v>98</v>
      </c>
      <c r="F3498" s="9" t="s">
        <v>839</v>
      </c>
      <c r="G3498" s="13">
        <v>2013.0</v>
      </c>
      <c r="H3498" s="13">
        <v>37196.0</v>
      </c>
      <c r="I3498" s="13">
        <v>1.0</v>
      </c>
      <c r="J3498" s="13">
        <v>495000.0</v>
      </c>
      <c r="K3498" s="9" t="s">
        <v>3369</v>
      </c>
      <c r="L3498" s="13">
        <v>4.0</v>
      </c>
      <c r="M3498" s="9" t="s">
        <v>3372</v>
      </c>
      <c r="O3498" s="13">
        <v>535500.0</v>
      </c>
    </row>
    <row r="3499">
      <c r="A3499" s="13">
        <v>115575.0</v>
      </c>
      <c r="B3499" s="9" t="s">
        <v>7248</v>
      </c>
      <c r="C3499" s="23">
        <v>42390.0</v>
      </c>
      <c r="D3499" s="9" t="s">
        <v>32</v>
      </c>
      <c r="E3499" s="9" t="s">
        <v>33</v>
      </c>
      <c r="F3499" s="9" t="s">
        <v>34</v>
      </c>
      <c r="G3499" s="13">
        <v>2012.0</v>
      </c>
      <c r="H3499" s="13">
        <v>8193.0</v>
      </c>
      <c r="I3499" s="13">
        <v>1.0</v>
      </c>
      <c r="J3499" s="13">
        <v>1250000.0</v>
      </c>
      <c r="K3499" s="9" t="s">
        <v>3369</v>
      </c>
      <c r="L3499" s="13">
        <v>4.1</v>
      </c>
      <c r="M3499" s="9" t="s">
        <v>3372</v>
      </c>
    </row>
    <row r="3500">
      <c r="A3500" s="13">
        <v>139311.0</v>
      </c>
      <c r="B3500" s="9" t="s">
        <v>7249</v>
      </c>
      <c r="C3500" s="23">
        <v>42425.0</v>
      </c>
      <c r="D3500" s="9" t="s">
        <v>55</v>
      </c>
      <c r="E3500" s="9" t="s">
        <v>58</v>
      </c>
      <c r="F3500" s="9" t="s">
        <v>121</v>
      </c>
      <c r="G3500" s="13">
        <v>2014.0</v>
      </c>
      <c r="H3500" s="13">
        <v>43616.0</v>
      </c>
      <c r="I3500" s="13">
        <v>1.0</v>
      </c>
      <c r="J3500" s="13">
        <v>1100000.0</v>
      </c>
      <c r="K3500" s="9" t="s">
        <v>3369</v>
      </c>
      <c r="L3500" s="13">
        <v>4.0</v>
      </c>
      <c r="M3500" s="9" t="s">
        <v>3370</v>
      </c>
      <c r="O3500" s="13">
        <v>966900.0</v>
      </c>
    </row>
    <row r="3501">
      <c r="A3501" s="13">
        <v>16648.0</v>
      </c>
      <c r="B3501" s="9" t="s">
        <v>7250</v>
      </c>
      <c r="C3501" s="23">
        <v>42212.0</v>
      </c>
      <c r="D3501" s="9" t="s">
        <v>32</v>
      </c>
      <c r="E3501" s="9" t="s">
        <v>155</v>
      </c>
      <c r="F3501" s="9" t="s">
        <v>4865</v>
      </c>
      <c r="G3501" s="13">
        <v>2010.0</v>
      </c>
      <c r="H3501" s="13">
        <v>69727.0</v>
      </c>
      <c r="I3501" s="13">
        <v>1.0</v>
      </c>
      <c r="J3501" s="13">
        <v>650000.0</v>
      </c>
      <c r="K3501" s="9" t="s">
        <v>3369</v>
      </c>
      <c r="L3501" s="13">
        <v>3.7</v>
      </c>
      <c r="M3501" s="9" t="s">
        <v>3374</v>
      </c>
      <c r="O3501" s="13">
        <v>579300.0</v>
      </c>
    </row>
    <row r="3502">
      <c r="A3502" s="13">
        <v>18906.0</v>
      </c>
      <c r="B3502" s="9" t="s">
        <v>7251</v>
      </c>
      <c r="C3502" s="23">
        <v>42267.0</v>
      </c>
      <c r="D3502" s="9" t="s">
        <v>91</v>
      </c>
      <c r="E3502" s="9" t="s">
        <v>92</v>
      </c>
      <c r="F3502" s="9" t="s">
        <v>3833</v>
      </c>
      <c r="G3502" s="13">
        <v>2008.0</v>
      </c>
      <c r="H3502" s="13">
        <v>56280.0</v>
      </c>
      <c r="I3502" s="13">
        <v>2.0</v>
      </c>
      <c r="J3502" s="13">
        <v>450000.0</v>
      </c>
      <c r="K3502" s="9" t="s">
        <v>3376</v>
      </c>
      <c r="L3502" s="13">
        <v>3.6</v>
      </c>
      <c r="M3502" s="9" t="s">
        <v>3374</v>
      </c>
      <c r="O3502" s="13">
        <v>277380.0</v>
      </c>
    </row>
    <row r="3503">
      <c r="A3503" s="13">
        <v>217316.0</v>
      </c>
      <c r="B3503" s="9" t="s">
        <v>7252</v>
      </c>
      <c r="C3503" s="23">
        <v>42438.0</v>
      </c>
      <c r="D3503" s="9" t="s">
        <v>25</v>
      </c>
      <c r="E3503" s="9" t="s">
        <v>119</v>
      </c>
      <c r="F3503" s="9" t="s">
        <v>4054</v>
      </c>
      <c r="G3503" s="13">
        <v>2011.0</v>
      </c>
      <c r="H3503" s="13">
        <v>44797.0</v>
      </c>
      <c r="I3503" s="13">
        <v>2.0</v>
      </c>
      <c r="J3503" s="13">
        <v>420000.0</v>
      </c>
      <c r="K3503" s="9" t="s">
        <v>3383</v>
      </c>
      <c r="L3503" s="13">
        <v>4.0</v>
      </c>
      <c r="M3503" s="9" t="s">
        <v>3372</v>
      </c>
      <c r="O3503" s="13">
        <v>354150.0</v>
      </c>
    </row>
    <row r="3504">
      <c r="A3504" s="13">
        <v>22060.0</v>
      </c>
      <c r="B3504" s="9" t="s">
        <v>7253</v>
      </c>
      <c r="C3504" s="23">
        <v>42297.0</v>
      </c>
      <c r="D3504" s="9" t="s">
        <v>77</v>
      </c>
      <c r="E3504" s="9" t="s">
        <v>623</v>
      </c>
      <c r="F3504" s="9" t="s">
        <v>717</v>
      </c>
      <c r="G3504" s="13">
        <v>2011.0</v>
      </c>
      <c r="H3504" s="13">
        <v>75576.0</v>
      </c>
      <c r="I3504" s="13">
        <v>2.0</v>
      </c>
      <c r="J3504" s="13">
        <v>300000.0</v>
      </c>
      <c r="K3504" s="9" t="s">
        <v>3369</v>
      </c>
      <c r="L3504" s="13">
        <v>2.8</v>
      </c>
      <c r="M3504" s="9" t="s">
        <v>3374</v>
      </c>
      <c r="O3504" s="13">
        <v>223830.0</v>
      </c>
    </row>
    <row r="3505">
      <c r="A3505" s="13">
        <v>212291.0</v>
      </c>
      <c r="B3505" s="9" t="s">
        <v>7254</v>
      </c>
      <c r="C3505" s="23">
        <v>42431.0</v>
      </c>
      <c r="D3505" s="9" t="s">
        <v>273</v>
      </c>
      <c r="E3505" s="9" t="s">
        <v>2225</v>
      </c>
      <c r="F3505" s="9" t="s">
        <v>226</v>
      </c>
      <c r="G3505" s="13">
        <v>2013.0</v>
      </c>
      <c r="H3505" s="13">
        <v>43358.0</v>
      </c>
      <c r="I3505" s="13">
        <v>1.0</v>
      </c>
      <c r="J3505" s="13">
        <v>150000.0</v>
      </c>
      <c r="K3505" s="9" t="s">
        <v>3387</v>
      </c>
      <c r="L3505" s="13">
        <v>3.6</v>
      </c>
      <c r="M3505" s="9" t="s">
        <v>3372</v>
      </c>
      <c r="N3505" s="13">
        <v>95957.0</v>
      </c>
      <c r="O3505" s="13">
        <v>148600.0</v>
      </c>
    </row>
    <row r="3506">
      <c r="A3506" s="13">
        <v>93777.0</v>
      </c>
      <c r="B3506" s="9" t="s">
        <v>7255</v>
      </c>
      <c r="C3506" s="23">
        <v>42345.0</v>
      </c>
      <c r="D3506" s="9" t="s">
        <v>77</v>
      </c>
      <c r="E3506" s="9" t="s">
        <v>845</v>
      </c>
      <c r="F3506" s="9" t="s">
        <v>5516</v>
      </c>
      <c r="G3506" s="13">
        <v>2013.0</v>
      </c>
      <c r="H3506" s="13">
        <v>16400.0</v>
      </c>
      <c r="I3506" s="13">
        <v>1.0</v>
      </c>
      <c r="J3506" s="13">
        <v>695000.0</v>
      </c>
      <c r="K3506" s="9" t="s">
        <v>3387</v>
      </c>
      <c r="L3506" s="13">
        <v>4.4</v>
      </c>
      <c r="M3506" s="9" t="s">
        <v>3370</v>
      </c>
      <c r="O3506" s="13">
        <v>605000.0</v>
      </c>
    </row>
    <row r="3507">
      <c r="A3507" s="13">
        <v>220487.0</v>
      </c>
      <c r="B3507" s="9" t="s">
        <v>7256</v>
      </c>
      <c r="C3507" s="23">
        <v>42445.0</v>
      </c>
      <c r="D3507" s="9" t="s">
        <v>61</v>
      </c>
      <c r="E3507" s="9" t="s">
        <v>1831</v>
      </c>
      <c r="F3507" s="9" t="s">
        <v>1839</v>
      </c>
      <c r="G3507" s="13">
        <v>2010.0</v>
      </c>
      <c r="H3507" s="13">
        <v>52212.0</v>
      </c>
      <c r="I3507" s="13">
        <v>1.0</v>
      </c>
      <c r="J3507" s="13">
        <v>230000.0</v>
      </c>
      <c r="K3507" s="9" t="s">
        <v>3369</v>
      </c>
      <c r="L3507" s="13">
        <v>2.3</v>
      </c>
      <c r="M3507" s="9" t="s">
        <v>3370</v>
      </c>
      <c r="N3507" s="13">
        <v>228725.0</v>
      </c>
      <c r="O3507" s="34"/>
    </row>
    <row r="3508">
      <c r="A3508" s="13">
        <v>109444.0</v>
      </c>
      <c r="B3508" s="9" t="s">
        <v>7257</v>
      </c>
      <c r="C3508" s="23">
        <v>42378.0</v>
      </c>
      <c r="D3508" s="9" t="s">
        <v>77</v>
      </c>
      <c r="E3508" s="9" t="s">
        <v>4842</v>
      </c>
      <c r="F3508" s="9" t="s">
        <v>4843</v>
      </c>
      <c r="G3508" s="13">
        <v>2008.0</v>
      </c>
      <c r="H3508" s="13">
        <v>100371.0</v>
      </c>
      <c r="I3508" s="13">
        <v>3.0</v>
      </c>
      <c r="J3508" s="13">
        <v>250000.0</v>
      </c>
      <c r="K3508" s="9" t="s">
        <v>3369</v>
      </c>
      <c r="L3508" s="13">
        <v>3.1</v>
      </c>
      <c r="M3508" s="9" t="s">
        <v>3374</v>
      </c>
      <c r="O3508" s="13">
        <v>235960.0</v>
      </c>
    </row>
    <row r="3509">
      <c r="A3509" s="13">
        <v>19295.0</v>
      </c>
      <c r="B3509" s="9" t="s">
        <v>7258</v>
      </c>
      <c r="C3509" s="23">
        <v>42275.0</v>
      </c>
      <c r="D3509" s="9" t="s">
        <v>77</v>
      </c>
      <c r="E3509" s="9" t="s">
        <v>1289</v>
      </c>
      <c r="F3509" s="9" t="s">
        <v>7259</v>
      </c>
      <c r="G3509" s="13">
        <v>2009.0</v>
      </c>
      <c r="H3509" s="13">
        <v>77573.0</v>
      </c>
      <c r="I3509" s="13">
        <v>2.0</v>
      </c>
      <c r="J3509" s="13">
        <v>459999.0</v>
      </c>
      <c r="K3509" s="9" t="s">
        <v>3369</v>
      </c>
      <c r="L3509" s="13">
        <v>3.4</v>
      </c>
      <c r="M3509" s="9" t="s">
        <v>3374</v>
      </c>
      <c r="O3509" s="13">
        <v>317970.0</v>
      </c>
    </row>
    <row r="3510">
      <c r="A3510" s="13">
        <v>97073.0</v>
      </c>
      <c r="B3510" s="9" t="s">
        <v>7260</v>
      </c>
      <c r="C3510" s="23">
        <v>42355.0</v>
      </c>
      <c r="D3510" s="9" t="s">
        <v>61</v>
      </c>
      <c r="E3510" s="9" t="s">
        <v>202</v>
      </c>
      <c r="F3510" s="9" t="s">
        <v>172</v>
      </c>
      <c r="G3510" s="13">
        <v>2011.0</v>
      </c>
      <c r="H3510" s="13">
        <v>46402.0</v>
      </c>
      <c r="I3510" s="13">
        <v>2.0</v>
      </c>
      <c r="J3510" s="13">
        <v>500000.0</v>
      </c>
      <c r="K3510" s="9" t="s">
        <v>3383</v>
      </c>
      <c r="L3510" s="13">
        <v>3.7</v>
      </c>
      <c r="M3510" s="9" t="s">
        <v>3374</v>
      </c>
      <c r="N3510" s="13">
        <v>415367.0</v>
      </c>
      <c r="O3510" s="13">
        <v>426240.0</v>
      </c>
    </row>
    <row r="3511">
      <c r="A3511" s="13">
        <v>19493.0</v>
      </c>
      <c r="B3511" s="9" t="s">
        <v>7261</v>
      </c>
      <c r="C3511" s="23">
        <v>42277.0</v>
      </c>
      <c r="D3511" s="9" t="s">
        <v>91</v>
      </c>
      <c r="E3511" s="9" t="s">
        <v>92</v>
      </c>
      <c r="F3511" s="9" t="s">
        <v>124</v>
      </c>
      <c r="G3511" s="13">
        <v>2012.0</v>
      </c>
      <c r="H3511" s="13">
        <v>59362.0</v>
      </c>
      <c r="I3511" s="13">
        <v>2.0</v>
      </c>
      <c r="J3511" s="13">
        <v>850000.0</v>
      </c>
      <c r="K3511" s="9" t="s">
        <v>3369</v>
      </c>
      <c r="L3511" s="13">
        <v>3.2</v>
      </c>
      <c r="M3511" s="9" t="s">
        <v>3374</v>
      </c>
      <c r="O3511" s="13">
        <v>768510.0</v>
      </c>
    </row>
    <row r="3512">
      <c r="A3512" s="13">
        <v>50506.0</v>
      </c>
      <c r="B3512" s="9" t="s">
        <v>7262</v>
      </c>
      <c r="C3512" s="23">
        <v>42321.0</v>
      </c>
      <c r="D3512" s="9" t="s">
        <v>91</v>
      </c>
      <c r="E3512" s="9" t="s">
        <v>1442</v>
      </c>
      <c r="F3512" s="9" t="s">
        <v>2343</v>
      </c>
      <c r="G3512" s="13">
        <v>2007.0</v>
      </c>
      <c r="H3512" s="13">
        <v>70488.0</v>
      </c>
      <c r="I3512" s="13">
        <v>3.0</v>
      </c>
      <c r="J3512" s="13">
        <v>200000.0</v>
      </c>
      <c r="K3512" s="9" t="s">
        <v>3369</v>
      </c>
      <c r="L3512" s="13">
        <v>2.9</v>
      </c>
      <c r="M3512" s="9" t="s">
        <v>3370</v>
      </c>
      <c r="O3512" s="34"/>
    </row>
    <row r="3513">
      <c r="A3513" s="13">
        <v>20045.0</v>
      </c>
      <c r="B3513" s="9" t="s">
        <v>7263</v>
      </c>
      <c r="C3513" s="23">
        <v>42283.0</v>
      </c>
      <c r="D3513" s="9" t="s">
        <v>91</v>
      </c>
      <c r="E3513" s="9" t="s">
        <v>258</v>
      </c>
      <c r="F3513" s="9" t="s">
        <v>389</v>
      </c>
      <c r="G3513" s="13">
        <v>2014.0</v>
      </c>
      <c r="H3513" s="13">
        <v>11666.0</v>
      </c>
      <c r="I3513" s="13">
        <v>1.0</v>
      </c>
      <c r="J3513" s="13">
        <v>580000.0</v>
      </c>
      <c r="K3513" s="9" t="s">
        <v>3383</v>
      </c>
      <c r="L3513" s="13">
        <v>4.7</v>
      </c>
      <c r="M3513" s="9" t="s">
        <v>3374</v>
      </c>
      <c r="O3513" s="13">
        <v>522600.0</v>
      </c>
    </row>
    <row r="3514">
      <c r="A3514" s="13">
        <v>17066.0</v>
      </c>
      <c r="B3514" s="9" t="s">
        <v>7264</v>
      </c>
      <c r="C3514" s="23">
        <v>42229.0</v>
      </c>
      <c r="D3514" s="9" t="s">
        <v>61</v>
      </c>
      <c r="E3514" s="9" t="s">
        <v>202</v>
      </c>
      <c r="F3514" s="9" t="s">
        <v>143</v>
      </c>
      <c r="G3514" s="13">
        <v>2011.0</v>
      </c>
      <c r="H3514" s="13">
        <v>33841.0</v>
      </c>
      <c r="I3514" s="13">
        <v>1.0</v>
      </c>
      <c r="J3514" s="13">
        <v>580000.0</v>
      </c>
      <c r="K3514" s="9" t="s">
        <v>3369</v>
      </c>
      <c r="L3514" s="13">
        <v>4.2</v>
      </c>
      <c r="M3514" s="9" t="s">
        <v>3374</v>
      </c>
      <c r="N3514" s="13">
        <v>463800.0</v>
      </c>
      <c r="O3514" s="13">
        <v>477200.0</v>
      </c>
    </row>
    <row r="3515">
      <c r="A3515" s="13">
        <v>212809.0</v>
      </c>
      <c r="B3515" s="9" t="s">
        <v>7265</v>
      </c>
      <c r="C3515" s="23">
        <v>42431.0</v>
      </c>
      <c r="D3515" s="9" t="s">
        <v>61</v>
      </c>
      <c r="E3515" s="9" t="s">
        <v>1831</v>
      </c>
      <c r="F3515" s="9" t="s">
        <v>2300</v>
      </c>
      <c r="G3515" s="13">
        <v>2012.0</v>
      </c>
      <c r="H3515" s="13">
        <v>32113.0</v>
      </c>
      <c r="I3515" s="13">
        <v>1.0</v>
      </c>
      <c r="J3515" s="13">
        <v>210000.0</v>
      </c>
      <c r="K3515" s="34"/>
      <c r="L3515" s="13">
        <v>3.9</v>
      </c>
      <c r="M3515" s="9" t="s">
        <v>3370</v>
      </c>
      <c r="N3515" s="13">
        <v>164654.0</v>
      </c>
      <c r="O3515" s="34"/>
    </row>
    <row r="3516">
      <c r="A3516" s="13">
        <v>16423.0</v>
      </c>
      <c r="B3516" s="9" t="s">
        <v>7266</v>
      </c>
      <c r="C3516" s="23">
        <v>42205.0</v>
      </c>
      <c r="D3516" s="9" t="s">
        <v>273</v>
      </c>
      <c r="E3516" s="9" t="s">
        <v>292</v>
      </c>
      <c r="F3516" s="9" t="s">
        <v>2765</v>
      </c>
      <c r="G3516" s="13">
        <v>2013.0</v>
      </c>
      <c r="H3516" s="13">
        <v>38936.0</v>
      </c>
      <c r="I3516" s="13">
        <v>1.0</v>
      </c>
      <c r="J3516" s="13">
        <v>1000000.0</v>
      </c>
      <c r="K3516" s="9" t="s">
        <v>3376</v>
      </c>
      <c r="L3516" s="13">
        <v>4.4</v>
      </c>
      <c r="M3516" s="9" t="s">
        <v>3418</v>
      </c>
      <c r="O3516" s="13">
        <v>765800.0</v>
      </c>
    </row>
    <row r="3517">
      <c r="A3517" s="13">
        <v>113227.0</v>
      </c>
      <c r="B3517" s="9" t="s">
        <v>7267</v>
      </c>
      <c r="C3517" s="23">
        <v>42386.0</v>
      </c>
      <c r="D3517" s="9" t="s">
        <v>91</v>
      </c>
      <c r="E3517" s="9" t="s">
        <v>907</v>
      </c>
      <c r="F3517" s="9" t="s">
        <v>847</v>
      </c>
      <c r="G3517" s="13">
        <v>2010.0</v>
      </c>
      <c r="H3517" s="13">
        <v>36426.0</v>
      </c>
      <c r="I3517" s="13">
        <v>2.0</v>
      </c>
      <c r="J3517" s="13">
        <v>360000.0</v>
      </c>
      <c r="K3517" s="9" t="s">
        <v>3369</v>
      </c>
      <c r="L3517" s="13">
        <v>3.6</v>
      </c>
      <c r="M3517" s="9" t="s">
        <v>3370</v>
      </c>
      <c r="N3517" s="13">
        <v>248618.0</v>
      </c>
      <c r="O3517" s="13">
        <v>256230.0</v>
      </c>
    </row>
    <row r="3518">
      <c r="A3518" s="13">
        <v>101430.0</v>
      </c>
      <c r="B3518" s="9" t="s">
        <v>7268</v>
      </c>
      <c r="C3518" s="23">
        <v>42359.0</v>
      </c>
      <c r="D3518" s="9" t="s">
        <v>91</v>
      </c>
      <c r="E3518" s="9" t="s">
        <v>1826</v>
      </c>
      <c r="F3518" s="9" t="s">
        <v>1443</v>
      </c>
      <c r="G3518" s="13">
        <v>2005.0</v>
      </c>
      <c r="H3518" s="13">
        <v>61944.0</v>
      </c>
      <c r="I3518" s="13">
        <v>3.0</v>
      </c>
      <c r="J3518" s="13">
        <v>230000.0</v>
      </c>
      <c r="K3518" s="9" t="s">
        <v>3383</v>
      </c>
      <c r="L3518" s="13">
        <v>2.4</v>
      </c>
      <c r="M3518" s="9" t="s">
        <v>3370</v>
      </c>
      <c r="O3518" s="34"/>
    </row>
    <row r="3519">
      <c r="A3519" s="13">
        <v>211015.0</v>
      </c>
      <c r="B3519" s="9" t="s">
        <v>7269</v>
      </c>
      <c r="C3519" s="23">
        <v>42433.0</v>
      </c>
      <c r="D3519" s="9" t="s">
        <v>61</v>
      </c>
      <c r="E3519" s="9" t="s">
        <v>1211</v>
      </c>
      <c r="F3519" s="9" t="s">
        <v>306</v>
      </c>
      <c r="G3519" s="13">
        <v>2012.0</v>
      </c>
      <c r="H3519" s="13">
        <v>23319.0</v>
      </c>
      <c r="I3519" s="13">
        <v>2.0</v>
      </c>
      <c r="J3519" s="13">
        <v>275000.0</v>
      </c>
      <c r="K3519" s="9" t="s">
        <v>3387</v>
      </c>
      <c r="L3519" s="13">
        <v>3.4</v>
      </c>
      <c r="M3519" s="9" t="s">
        <v>3372</v>
      </c>
      <c r="N3519" s="13">
        <v>251445.0</v>
      </c>
      <c r="O3519" s="13">
        <v>235080.0</v>
      </c>
    </row>
    <row r="3520">
      <c r="A3520" s="13">
        <v>114854.0</v>
      </c>
      <c r="B3520" s="9" t="s">
        <v>7270</v>
      </c>
      <c r="C3520" s="23">
        <v>42389.0</v>
      </c>
      <c r="D3520" s="9" t="s">
        <v>91</v>
      </c>
      <c r="E3520" s="9" t="s">
        <v>1442</v>
      </c>
      <c r="F3520" s="9" t="s">
        <v>4077</v>
      </c>
      <c r="G3520" s="13">
        <v>2006.0</v>
      </c>
      <c r="H3520" s="13">
        <v>49719.0</v>
      </c>
      <c r="I3520" s="13">
        <v>1.0</v>
      </c>
      <c r="J3520" s="13">
        <v>190000.0</v>
      </c>
      <c r="K3520" s="9" t="s">
        <v>3387</v>
      </c>
      <c r="L3520" s="13">
        <v>3.0</v>
      </c>
      <c r="M3520" s="9" t="s">
        <v>3370</v>
      </c>
      <c r="O3520" s="13">
        <v>130700.0</v>
      </c>
    </row>
    <row r="3521">
      <c r="A3521" s="13">
        <v>56235.0</v>
      </c>
      <c r="B3521" s="9" t="s">
        <v>7271</v>
      </c>
      <c r="C3521" s="23">
        <v>42360.0</v>
      </c>
      <c r="D3521" s="9" t="s">
        <v>91</v>
      </c>
      <c r="E3521" s="9" t="s">
        <v>92</v>
      </c>
      <c r="F3521" s="9" t="s">
        <v>2764</v>
      </c>
      <c r="G3521" s="13">
        <v>2008.0</v>
      </c>
      <c r="H3521" s="13">
        <v>108896.0</v>
      </c>
      <c r="I3521" s="13">
        <v>1.0</v>
      </c>
      <c r="J3521" s="13">
        <v>395000.0</v>
      </c>
      <c r="K3521" s="9" t="s">
        <v>3383</v>
      </c>
      <c r="L3521" s="13">
        <v>3.2</v>
      </c>
      <c r="M3521" s="9" t="s">
        <v>3370</v>
      </c>
      <c r="O3521" s="13">
        <v>336300.0</v>
      </c>
    </row>
    <row r="3522">
      <c r="A3522" s="13">
        <v>19270.0</v>
      </c>
      <c r="B3522" s="9" t="s">
        <v>7272</v>
      </c>
      <c r="C3522" s="23">
        <v>42274.0</v>
      </c>
      <c r="D3522" s="9" t="s">
        <v>77</v>
      </c>
      <c r="E3522" s="9" t="s">
        <v>623</v>
      </c>
      <c r="F3522" s="9" t="s">
        <v>600</v>
      </c>
      <c r="G3522" s="13">
        <v>2012.0</v>
      </c>
      <c r="H3522" s="13">
        <v>28287.0</v>
      </c>
      <c r="I3522" s="13">
        <v>1.0</v>
      </c>
      <c r="J3522" s="13">
        <v>480000.0</v>
      </c>
      <c r="K3522" s="9" t="s">
        <v>3369</v>
      </c>
      <c r="L3522" s="13">
        <v>4.1</v>
      </c>
      <c r="M3522" s="9" t="s">
        <v>3374</v>
      </c>
      <c r="O3522" s="13">
        <v>382200.0</v>
      </c>
    </row>
    <row r="3523">
      <c r="A3523" s="13">
        <v>16957.0</v>
      </c>
      <c r="B3523" s="9" t="s">
        <v>7273</v>
      </c>
      <c r="C3523" s="23">
        <v>42226.0</v>
      </c>
      <c r="D3523" s="9" t="s">
        <v>32</v>
      </c>
      <c r="E3523" s="9" t="s">
        <v>155</v>
      </c>
      <c r="F3523" s="9" t="s">
        <v>7274</v>
      </c>
      <c r="G3523" s="13">
        <v>2011.0</v>
      </c>
      <c r="H3523" s="13">
        <v>85570.0</v>
      </c>
      <c r="I3523" s="13">
        <v>2.0</v>
      </c>
      <c r="J3523" s="13">
        <v>825000.0</v>
      </c>
      <c r="K3523" s="9" t="s">
        <v>3376</v>
      </c>
      <c r="L3523" s="13">
        <v>3.3</v>
      </c>
      <c r="M3523" s="9" t="s">
        <v>3374</v>
      </c>
      <c r="O3523" s="13">
        <v>706320.0</v>
      </c>
    </row>
    <row r="3524">
      <c r="A3524" s="13">
        <v>67930.0</v>
      </c>
      <c r="B3524" s="9" t="s">
        <v>7275</v>
      </c>
      <c r="C3524" s="23">
        <v>42331.0</v>
      </c>
      <c r="D3524" s="9" t="s">
        <v>91</v>
      </c>
      <c r="E3524" s="9" t="s">
        <v>1442</v>
      </c>
      <c r="F3524" s="9" t="s">
        <v>1443</v>
      </c>
      <c r="G3524" s="13">
        <v>2007.0</v>
      </c>
      <c r="H3524" s="13">
        <v>70800.0</v>
      </c>
      <c r="I3524" s="13">
        <v>1.0</v>
      </c>
      <c r="J3524" s="13">
        <v>250000.0</v>
      </c>
      <c r="K3524" s="9" t="s">
        <v>3369</v>
      </c>
      <c r="L3524" s="13">
        <v>3.0</v>
      </c>
      <c r="M3524" s="9" t="s">
        <v>3370</v>
      </c>
      <c r="N3524" s="13">
        <v>196633.0</v>
      </c>
      <c r="O3524" s="13">
        <v>179500.0</v>
      </c>
    </row>
    <row r="3525">
      <c r="A3525" s="13">
        <v>98303.0</v>
      </c>
      <c r="B3525" s="9" t="s">
        <v>7276</v>
      </c>
      <c r="C3525" s="23">
        <v>42355.0</v>
      </c>
      <c r="D3525" s="9" t="s">
        <v>81</v>
      </c>
      <c r="E3525" s="9" t="s">
        <v>1099</v>
      </c>
      <c r="F3525" s="9" t="s">
        <v>1100</v>
      </c>
      <c r="G3525" s="13">
        <v>2007.0</v>
      </c>
      <c r="H3525" s="13">
        <v>63638.0</v>
      </c>
      <c r="I3525" s="13">
        <v>1.0</v>
      </c>
      <c r="J3525" s="13">
        <v>360000.0</v>
      </c>
      <c r="K3525" s="9" t="s">
        <v>3407</v>
      </c>
      <c r="L3525" s="13">
        <v>2.5</v>
      </c>
      <c r="M3525" s="9" t="s">
        <v>3370</v>
      </c>
      <c r="O3525" s="13">
        <v>318800.0</v>
      </c>
    </row>
    <row r="3526">
      <c r="A3526" s="13">
        <v>98886.0</v>
      </c>
      <c r="B3526" s="9" t="s">
        <v>7277</v>
      </c>
      <c r="C3526" s="23">
        <v>42354.0</v>
      </c>
      <c r="D3526" s="9" t="s">
        <v>91</v>
      </c>
      <c r="E3526" s="9" t="s">
        <v>1826</v>
      </c>
      <c r="F3526" s="9" t="s">
        <v>2444</v>
      </c>
      <c r="G3526" s="13">
        <v>2005.0</v>
      </c>
      <c r="H3526" s="13">
        <v>73776.0</v>
      </c>
      <c r="I3526" s="13">
        <v>2.0</v>
      </c>
      <c r="J3526" s="13">
        <v>180000.0</v>
      </c>
      <c r="K3526" s="9" t="s">
        <v>3383</v>
      </c>
      <c r="L3526" s="13">
        <v>2.1</v>
      </c>
      <c r="M3526" s="9" t="s">
        <v>3372</v>
      </c>
      <c r="O3526" s="13">
        <v>124290.0</v>
      </c>
    </row>
    <row r="3527">
      <c r="A3527" s="13">
        <v>224999.0</v>
      </c>
      <c r="B3527" s="9" t="s">
        <v>7278</v>
      </c>
      <c r="C3527" s="23">
        <v>42452.0</v>
      </c>
      <c r="D3527" s="9" t="s">
        <v>64</v>
      </c>
      <c r="E3527" s="9" t="s">
        <v>789</v>
      </c>
      <c r="F3527" s="9" t="s">
        <v>790</v>
      </c>
      <c r="G3527" s="13">
        <v>2014.0</v>
      </c>
      <c r="H3527" s="13">
        <v>20662.0</v>
      </c>
      <c r="I3527" s="13">
        <v>2.0</v>
      </c>
      <c r="J3527" s="13">
        <v>725000.0</v>
      </c>
      <c r="K3527" s="9" t="s">
        <v>3369</v>
      </c>
      <c r="L3527" s="13">
        <v>4.5</v>
      </c>
      <c r="M3527" s="9" t="s">
        <v>3372</v>
      </c>
    </row>
    <row r="3528">
      <c r="A3528" s="13">
        <v>107220.0</v>
      </c>
      <c r="B3528" s="9" t="s">
        <v>7279</v>
      </c>
      <c r="C3528" s="23">
        <v>42378.0</v>
      </c>
      <c r="D3528" s="9" t="s">
        <v>36</v>
      </c>
      <c r="E3528" s="9" t="s">
        <v>902</v>
      </c>
      <c r="F3528" s="9" t="s">
        <v>1027</v>
      </c>
      <c r="G3528" s="13">
        <v>2013.0</v>
      </c>
      <c r="H3528" s="13">
        <v>37160.0</v>
      </c>
      <c r="I3528" s="13">
        <v>1.0</v>
      </c>
      <c r="J3528" s="13">
        <v>360000.0</v>
      </c>
      <c r="K3528" s="9" t="s">
        <v>3369</v>
      </c>
      <c r="L3528" s="13">
        <v>4.1</v>
      </c>
      <c r="M3528" s="9" t="s">
        <v>3370</v>
      </c>
      <c r="O3528" s="13">
        <v>447200.0</v>
      </c>
    </row>
    <row r="3529">
      <c r="A3529" s="13">
        <v>132590.0</v>
      </c>
      <c r="B3529" s="9" t="s">
        <v>7280</v>
      </c>
      <c r="C3529" s="23">
        <v>42418.0</v>
      </c>
      <c r="D3529" s="9" t="s">
        <v>91</v>
      </c>
      <c r="E3529" s="9" t="s">
        <v>1442</v>
      </c>
      <c r="F3529" s="9" t="s">
        <v>1443</v>
      </c>
      <c r="G3529" s="13">
        <v>2008.0</v>
      </c>
      <c r="H3529" s="13">
        <v>138183.0</v>
      </c>
      <c r="I3529" s="13">
        <v>3.0</v>
      </c>
      <c r="J3529" s="13">
        <v>245000.0</v>
      </c>
      <c r="K3529" s="9" t="s">
        <v>3369</v>
      </c>
      <c r="L3529" s="13">
        <v>2.1</v>
      </c>
      <c r="M3529" s="9" t="s">
        <v>3370</v>
      </c>
      <c r="N3529" s="13">
        <v>138445.0</v>
      </c>
      <c r="O3529" s="13">
        <v>157420.0</v>
      </c>
    </row>
    <row r="3530">
      <c r="A3530" s="13">
        <v>108060.0</v>
      </c>
      <c r="B3530" s="9" t="s">
        <v>7281</v>
      </c>
      <c r="C3530" s="23">
        <v>42374.0</v>
      </c>
      <c r="D3530" s="9" t="s">
        <v>91</v>
      </c>
      <c r="E3530" s="9" t="s">
        <v>1223</v>
      </c>
      <c r="F3530" s="9" t="s">
        <v>3534</v>
      </c>
      <c r="G3530" s="13">
        <v>2011.0</v>
      </c>
      <c r="H3530" s="13">
        <v>30988.0</v>
      </c>
      <c r="I3530" s="13">
        <v>1.0</v>
      </c>
      <c r="J3530" s="13">
        <v>280000.0</v>
      </c>
      <c r="K3530" s="9" t="s">
        <v>3369</v>
      </c>
      <c r="L3530" s="13">
        <v>3.8</v>
      </c>
      <c r="M3530" s="9" t="s">
        <v>3370</v>
      </c>
      <c r="O3530" s="13">
        <v>250100.0</v>
      </c>
    </row>
    <row r="3531">
      <c r="A3531" s="13">
        <v>107975.0</v>
      </c>
      <c r="B3531" s="9" t="s">
        <v>7282</v>
      </c>
      <c r="C3531" s="23">
        <v>42374.0</v>
      </c>
      <c r="D3531" s="9" t="s">
        <v>273</v>
      </c>
      <c r="E3531" s="9" t="s">
        <v>2225</v>
      </c>
      <c r="F3531" s="9" t="s">
        <v>2743</v>
      </c>
      <c r="G3531" s="13">
        <v>2014.0</v>
      </c>
      <c r="H3531" s="13">
        <v>12560.0</v>
      </c>
      <c r="I3531" s="13">
        <v>2.0</v>
      </c>
      <c r="J3531" s="13">
        <v>200000.0</v>
      </c>
      <c r="K3531" s="9" t="s">
        <v>3369</v>
      </c>
      <c r="L3531" s="13">
        <v>4.5</v>
      </c>
      <c r="M3531" s="9" t="s">
        <v>3374</v>
      </c>
      <c r="O3531" s="13">
        <v>176310.0</v>
      </c>
    </row>
    <row r="3532">
      <c r="A3532" s="13">
        <v>119468.0</v>
      </c>
      <c r="B3532" s="9" t="s">
        <v>7283</v>
      </c>
      <c r="C3532" s="23">
        <v>42399.0</v>
      </c>
      <c r="D3532" s="9" t="s">
        <v>61</v>
      </c>
      <c r="E3532" s="9" t="s">
        <v>1211</v>
      </c>
      <c r="F3532" s="9" t="s">
        <v>306</v>
      </c>
      <c r="G3532" s="13">
        <v>2011.0</v>
      </c>
      <c r="H3532" s="13">
        <v>23069.0</v>
      </c>
      <c r="I3532" s="13">
        <v>1.0</v>
      </c>
      <c r="J3532" s="13">
        <v>295000.0</v>
      </c>
      <c r="K3532" s="9" t="s">
        <v>3369</v>
      </c>
      <c r="L3532" s="13">
        <v>3.8</v>
      </c>
      <c r="M3532" s="9" t="s">
        <v>3374</v>
      </c>
      <c r="N3532" s="13">
        <v>249647.0</v>
      </c>
      <c r="O3532" s="13">
        <v>237100.0</v>
      </c>
    </row>
    <row r="3533">
      <c r="A3533" s="13">
        <v>225711.0</v>
      </c>
      <c r="B3533" s="9" t="s">
        <v>7284</v>
      </c>
      <c r="C3533" s="23">
        <v>42452.0</v>
      </c>
      <c r="D3533" s="9" t="s">
        <v>81</v>
      </c>
      <c r="E3533" s="9" t="s">
        <v>1099</v>
      </c>
      <c r="F3533" s="9" t="s">
        <v>1124</v>
      </c>
      <c r="G3533" s="13">
        <v>2007.0</v>
      </c>
      <c r="H3533" s="13">
        <v>36770.0</v>
      </c>
      <c r="I3533" s="13">
        <v>1.0</v>
      </c>
      <c r="J3533" s="13">
        <v>350000.0</v>
      </c>
      <c r="K3533" s="9" t="s">
        <v>3369</v>
      </c>
      <c r="L3533" s="13">
        <v>2.9</v>
      </c>
      <c r="M3533" s="9" t="s">
        <v>3372</v>
      </c>
      <c r="O3533" s="13">
        <v>284000.0</v>
      </c>
    </row>
    <row r="3534">
      <c r="A3534" s="13">
        <v>91086.0</v>
      </c>
      <c r="B3534" s="9" t="s">
        <v>7285</v>
      </c>
      <c r="C3534" s="23">
        <v>42345.0</v>
      </c>
      <c r="D3534" s="9" t="s">
        <v>32</v>
      </c>
      <c r="E3534" s="9" t="s">
        <v>155</v>
      </c>
      <c r="F3534" s="9" t="s">
        <v>5162</v>
      </c>
      <c r="G3534" s="13">
        <v>2010.0</v>
      </c>
      <c r="H3534" s="13">
        <v>88254.0</v>
      </c>
      <c r="I3534" s="13">
        <v>1.0</v>
      </c>
      <c r="J3534" s="13">
        <v>700000.0</v>
      </c>
      <c r="K3534" s="9" t="s">
        <v>3369</v>
      </c>
      <c r="L3534" s="13">
        <v>3.8</v>
      </c>
      <c r="M3534" s="9" t="s">
        <v>3374</v>
      </c>
      <c r="O3534" s="34"/>
    </row>
    <row r="3535">
      <c r="A3535" s="13">
        <v>113726.0</v>
      </c>
      <c r="B3535" s="9" t="s">
        <v>7286</v>
      </c>
      <c r="C3535" s="23">
        <v>42386.0</v>
      </c>
      <c r="D3535" s="9" t="s">
        <v>61</v>
      </c>
      <c r="E3535" s="9" t="s">
        <v>1211</v>
      </c>
      <c r="F3535" s="9" t="s">
        <v>306</v>
      </c>
      <c r="G3535" s="13">
        <v>2010.0</v>
      </c>
      <c r="H3535" s="13">
        <v>40847.0</v>
      </c>
      <c r="I3535" s="13">
        <v>1.0</v>
      </c>
      <c r="J3535" s="13">
        <v>250000.0</v>
      </c>
      <c r="K3535" s="9" t="s">
        <v>3369</v>
      </c>
      <c r="L3535" s="13">
        <v>3.4</v>
      </c>
      <c r="M3535" s="9" t="s">
        <v>3374</v>
      </c>
      <c r="N3535" s="13">
        <v>252007.0</v>
      </c>
      <c r="O3535" s="13">
        <v>210700.0</v>
      </c>
    </row>
    <row r="3536">
      <c r="A3536" s="13">
        <v>116318.0</v>
      </c>
      <c r="B3536" s="9" t="s">
        <v>7287</v>
      </c>
      <c r="C3536" s="23">
        <v>42397.0</v>
      </c>
      <c r="D3536" s="9" t="s">
        <v>77</v>
      </c>
      <c r="E3536" s="9" t="s">
        <v>623</v>
      </c>
      <c r="F3536" s="9" t="s">
        <v>1028</v>
      </c>
      <c r="G3536" s="13">
        <v>2011.0</v>
      </c>
      <c r="H3536" s="13">
        <v>49839.0</v>
      </c>
      <c r="I3536" s="13">
        <v>1.0</v>
      </c>
      <c r="J3536" s="13">
        <v>375000.0</v>
      </c>
      <c r="K3536" s="9" t="s">
        <v>3383</v>
      </c>
      <c r="L3536" s="13">
        <v>3.9</v>
      </c>
      <c r="M3536" s="9" t="s">
        <v>3370</v>
      </c>
      <c r="O3536" s="13">
        <v>362600.0</v>
      </c>
    </row>
    <row r="3537">
      <c r="A3537" s="13">
        <v>215375.0</v>
      </c>
      <c r="B3537" s="9" t="s">
        <v>7288</v>
      </c>
      <c r="C3537" s="23">
        <v>42437.0</v>
      </c>
      <c r="D3537" s="9" t="s">
        <v>61</v>
      </c>
      <c r="E3537" s="9" t="s">
        <v>1724</v>
      </c>
      <c r="F3537" s="9" t="s">
        <v>1725</v>
      </c>
      <c r="G3537" s="13">
        <v>2014.0</v>
      </c>
      <c r="H3537" s="13">
        <v>10521.0</v>
      </c>
      <c r="I3537" s="13">
        <v>1.0</v>
      </c>
      <c r="J3537" s="13">
        <v>350000.0</v>
      </c>
      <c r="K3537" s="9" t="s">
        <v>3387</v>
      </c>
      <c r="L3537" s="13">
        <v>4.5</v>
      </c>
      <c r="M3537" s="9" t="s">
        <v>3370</v>
      </c>
      <c r="N3537" s="13">
        <v>287631.0</v>
      </c>
      <c r="O3537" s="13">
        <v>288300.0</v>
      </c>
    </row>
    <row r="3538">
      <c r="A3538" s="13">
        <v>20966.0</v>
      </c>
      <c r="B3538" s="9" t="s">
        <v>7289</v>
      </c>
      <c r="C3538" s="23">
        <v>42289.0</v>
      </c>
      <c r="D3538" s="9" t="s">
        <v>36</v>
      </c>
      <c r="E3538" s="9" t="s">
        <v>3663</v>
      </c>
      <c r="F3538" s="9" t="s">
        <v>3664</v>
      </c>
      <c r="G3538" s="13">
        <v>2008.0</v>
      </c>
      <c r="H3538" s="13">
        <v>104279.0</v>
      </c>
      <c r="I3538" s="13">
        <v>1.0</v>
      </c>
      <c r="J3538" s="13">
        <v>300000.0</v>
      </c>
      <c r="K3538" s="9" t="s">
        <v>3369</v>
      </c>
      <c r="L3538" s="13">
        <v>3.5</v>
      </c>
      <c r="M3538" s="9" t="s">
        <v>3374</v>
      </c>
      <c r="O3538" s="13">
        <v>294700.0</v>
      </c>
    </row>
    <row r="3539">
      <c r="A3539" s="13">
        <v>229701.0</v>
      </c>
      <c r="B3539" s="9" t="s">
        <v>7290</v>
      </c>
      <c r="C3539" s="23">
        <v>42457.0</v>
      </c>
      <c r="D3539" s="9" t="s">
        <v>91</v>
      </c>
      <c r="E3539" s="9" t="s">
        <v>92</v>
      </c>
      <c r="F3539" s="9" t="s">
        <v>3640</v>
      </c>
      <c r="G3539" s="13">
        <v>2007.0</v>
      </c>
      <c r="H3539" s="13">
        <v>112050.0</v>
      </c>
      <c r="I3539" s="13">
        <v>1.0</v>
      </c>
      <c r="J3539" s="13">
        <v>380000.0</v>
      </c>
      <c r="K3539" s="9" t="s">
        <v>3383</v>
      </c>
      <c r="L3539" s="13">
        <v>3.1</v>
      </c>
      <c r="M3539" s="9" t="s">
        <v>3372</v>
      </c>
      <c r="O3539" s="13">
        <v>327900.0</v>
      </c>
    </row>
    <row r="3540">
      <c r="A3540" s="13">
        <v>110477.0</v>
      </c>
      <c r="B3540" s="9" t="s">
        <v>7291</v>
      </c>
      <c r="C3540" s="23">
        <v>42379.0</v>
      </c>
      <c r="D3540" s="9" t="s">
        <v>61</v>
      </c>
      <c r="E3540" s="9" t="s">
        <v>1211</v>
      </c>
      <c r="F3540" s="9" t="s">
        <v>306</v>
      </c>
      <c r="G3540" s="13">
        <v>2014.0</v>
      </c>
      <c r="H3540" s="13">
        <v>28910.0</v>
      </c>
      <c r="I3540" s="13">
        <v>1.0</v>
      </c>
      <c r="J3540" s="13">
        <v>345000.0</v>
      </c>
      <c r="K3540" s="9" t="s">
        <v>3383</v>
      </c>
      <c r="L3540" s="13">
        <v>4.3</v>
      </c>
      <c r="M3540" s="9" t="s">
        <v>3374</v>
      </c>
      <c r="N3540" s="13">
        <v>303905.0</v>
      </c>
      <c r="O3540" s="13">
        <v>317200.0</v>
      </c>
    </row>
    <row r="3541">
      <c r="A3541" s="13">
        <v>217036.0</v>
      </c>
      <c r="B3541" s="9" t="s">
        <v>7292</v>
      </c>
      <c r="C3541" s="23">
        <v>42438.0</v>
      </c>
      <c r="D3541" s="9" t="s">
        <v>77</v>
      </c>
      <c r="E3541" s="9" t="s">
        <v>623</v>
      </c>
      <c r="F3541" s="9" t="s">
        <v>1028</v>
      </c>
      <c r="G3541" s="13">
        <v>2011.0</v>
      </c>
      <c r="H3541" s="13">
        <v>59462.0</v>
      </c>
      <c r="I3541" s="13">
        <v>1.0</v>
      </c>
      <c r="J3541" s="13">
        <v>375000.0</v>
      </c>
      <c r="K3541" s="9" t="s">
        <v>3369</v>
      </c>
      <c r="L3541" s="13">
        <v>3.6</v>
      </c>
      <c r="M3541" s="9" t="s">
        <v>3370</v>
      </c>
      <c r="O3541" s="13">
        <v>362600.0</v>
      </c>
    </row>
    <row r="3542">
      <c r="A3542" s="13">
        <v>21297.0</v>
      </c>
      <c r="B3542" s="9" t="s">
        <v>7293</v>
      </c>
      <c r="C3542" s="23">
        <v>42292.0</v>
      </c>
      <c r="D3542" s="9" t="s">
        <v>61</v>
      </c>
      <c r="E3542" s="9" t="s">
        <v>192</v>
      </c>
      <c r="F3542" s="9" t="s">
        <v>63</v>
      </c>
      <c r="G3542" s="13">
        <v>2015.0</v>
      </c>
      <c r="H3542" s="13">
        <v>21159.0</v>
      </c>
      <c r="I3542" s="13">
        <v>1.0</v>
      </c>
      <c r="J3542" s="13">
        <v>1050000.0</v>
      </c>
      <c r="K3542" s="9" t="s">
        <v>3376</v>
      </c>
      <c r="L3542" s="13">
        <v>4.7</v>
      </c>
      <c r="M3542" s="9" t="s">
        <v>3374</v>
      </c>
      <c r="O3542" s="34"/>
    </row>
    <row r="3543">
      <c r="A3543" s="13">
        <v>19755.0</v>
      </c>
      <c r="B3543" s="9" t="s">
        <v>7294</v>
      </c>
      <c r="C3543" s="23">
        <v>42281.0</v>
      </c>
      <c r="D3543" s="9" t="s">
        <v>91</v>
      </c>
      <c r="E3543" s="9" t="s">
        <v>1826</v>
      </c>
      <c r="F3543" s="9" t="s">
        <v>1120</v>
      </c>
      <c r="G3543" s="13">
        <v>2008.0</v>
      </c>
      <c r="H3543" s="13">
        <v>68923.0</v>
      </c>
      <c r="I3543" s="13">
        <v>2.0</v>
      </c>
      <c r="J3543" s="13">
        <v>240000.0</v>
      </c>
      <c r="K3543" s="9" t="s">
        <v>3369</v>
      </c>
      <c r="L3543" s="13">
        <v>3.3</v>
      </c>
      <c r="M3543" s="9" t="s">
        <v>3370</v>
      </c>
      <c r="N3543" s="13">
        <v>181449.0</v>
      </c>
      <c r="O3543" s="13">
        <v>193860.0</v>
      </c>
    </row>
    <row r="3544">
      <c r="A3544" s="13">
        <v>110698.0</v>
      </c>
      <c r="B3544" s="9" t="s">
        <v>7295</v>
      </c>
      <c r="C3544" s="23">
        <v>42386.0</v>
      </c>
      <c r="D3544" s="9" t="s">
        <v>61</v>
      </c>
      <c r="E3544" s="9" t="s">
        <v>443</v>
      </c>
      <c r="F3544" s="9" t="s">
        <v>657</v>
      </c>
      <c r="G3544" s="13">
        <v>2013.0</v>
      </c>
      <c r="H3544" s="13">
        <v>30269.0</v>
      </c>
      <c r="I3544" s="13">
        <v>1.0</v>
      </c>
      <c r="J3544" s="13">
        <v>650000.0</v>
      </c>
      <c r="K3544" s="9" t="s">
        <v>3369</v>
      </c>
      <c r="L3544" s="13">
        <v>4.3</v>
      </c>
      <c r="M3544" s="9" t="s">
        <v>3370</v>
      </c>
      <c r="O3544" s="13">
        <v>560000.0</v>
      </c>
    </row>
    <row r="3545">
      <c r="A3545" s="13">
        <v>111314.0</v>
      </c>
      <c r="B3545" s="9" t="s">
        <v>7296</v>
      </c>
      <c r="C3545" s="23">
        <v>42389.0</v>
      </c>
      <c r="D3545" s="9" t="s">
        <v>32</v>
      </c>
      <c r="E3545" s="9" t="s">
        <v>33</v>
      </c>
      <c r="F3545" s="9" t="s">
        <v>34</v>
      </c>
      <c r="G3545" s="13">
        <v>2012.0</v>
      </c>
      <c r="H3545" s="13">
        <v>36894.0</v>
      </c>
      <c r="I3545" s="13">
        <v>1.0</v>
      </c>
      <c r="J3545" s="13">
        <v>1250000.0</v>
      </c>
      <c r="K3545" s="34"/>
      <c r="L3545" s="13">
        <v>3.7</v>
      </c>
      <c r="M3545" s="9" t="s">
        <v>3370</v>
      </c>
      <c r="O3545" s="13">
        <v>1120500.0</v>
      </c>
    </row>
    <row r="3546">
      <c r="A3546" s="13">
        <v>96537.0</v>
      </c>
      <c r="B3546" s="9" t="s">
        <v>7297</v>
      </c>
      <c r="C3546" s="23">
        <v>42350.0</v>
      </c>
      <c r="D3546" s="9" t="s">
        <v>32</v>
      </c>
      <c r="E3546" s="9" t="s">
        <v>178</v>
      </c>
      <c r="F3546" s="9" t="s">
        <v>314</v>
      </c>
      <c r="G3546" s="13">
        <v>2013.0</v>
      </c>
      <c r="H3546" s="13">
        <v>42537.0</v>
      </c>
      <c r="I3546" s="13">
        <v>1.0</v>
      </c>
      <c r="J3546" s="13">
        <v>750000.0</v>
      </c>
      <c r="K3546" s="9" t="s">
        <v>3376</v>
      </c>
      <c r="L3546" s="13">
        <v>4.2</v>
      </c>
      <c r="M3546" s="9" t="s">
        <v>3370</v>
      </c>
      <c r="O3546" s="13">
        <v>743200.0</v>
      </c>
    </row>
    <row r="3547">
      <c r="A3547" s="13">
        <v>72895.0</v>
      </c>
      <c r="B3547" s="9" t="s">
        <v>7298</v>
      </c>
      <c r="C3547" s="23">
        <v>42322.0</v>
      </c>
      <c r="D3547" s="9" t="s">
        <v>61</v>
      </c>
      <c r="E3547" s="9" t="s">
        <v>652</v>
      </c>
      <c r="F3547" s="9" t="s">
        <v>3496</v>
      </c>
      <c r="G3547" s="13">
        <v>2004.0</v>
      </c>
      <c r="H3547" s="13">
        <v>99338.0</v>
      </c>
      <c r="I3547" s="13">
        <v>2.0</v>
      </c>
      <c r="J3547" s="13">
        <v>220000.0</v>
      </c>
      <c r="K3547" s="9" t="s">
        <v>3369</v>
      </c>
      <c r="L3547" s="13">
        <v>2.0</v>
      </c>
      <c r="M3547" s="9" t="s">
        <v>3370</v>
      </c>
      <c r="N3547" s="13">
        <v>116119.0</v>
      </c>
      <c r="O3547" s="34"/>
    </row>
    <row r="3548">
      <c r="A3548" s="13">
        <v>64100.0</v>
      </c>
      <c r="B3548" s="9" t="s">
        <v>7299</v>
      </c>
      <c r="C3548" s="23">
        <v>42315.0</v>
      </c>
      <c r="D3548" s="9" t="s">
        <v>36</v>
      </c>
      <c r="E3548" s="9" t="s">
        <v>2207</v>
      </c>
      <c r="F3548" s="9" t="s">
        <v>2164</v>
      </c>
      <c r="G3548" s="13">
        <v>2012.0</v>
      </c>
      <c r="H3548" s="13">
        <v>20021.0</v>
      </c>
      <c r="I3548" s="13">
        <v>1.0</v>
      </c>
      <c r="J3548" s="13">
        <v>320000.0</v>
      </c>
      <c r="K3548" s="9" t="s">
        <v>3369</v>
      </c>
      <c r="L3548" s="13">
        <v>3.8</v>
      </c>
      <c r="M3548" s="9" t="s">
        <v>3370</v>
      </c>
      <c r="O3548" s="13">
        <v>235000.0</v>
      </c>
    </row>
    <row r="3549">
      <c r="A3549" s="13">
        <v>18714.0</v>
      </c>
      <c r="B3549" s="9" t="s">
        <v>7300</v>
      </c>
      <c r="C3549" s="23">
        <v>42262.0</v>
      </c>
      <c r="D3549" s="9" t="s">
        <v>61</v>
      </c>
      <c r="E3549" s="9" t="s">
        <v>216</v>
      </c>
      <c r="F3549" s="9" t="s">
        <v>143</v>
      </c>
      <c r="G3549" s="13">
        <v>2014.0</v>
      </c>
      <c r="H3549" s="13">
        <v>13757.0</v>
      </c>
      <c r="I3549" s="13">
        <v>1.0</v>
      </c>
      <c r="J3549" s="13">
        <v>785000.0</v>
      </c>
      <c r="K3549" s="9" t="s">
        <v>3383</v>
      </c>
      <c r="L3549" s="13">
        <v>4.7</v>
      </c>
      <c r="M3549" s="9" t="s">
        <v>3374</v>
      </c>
      <c r="N3549" s="13">
        <v>656679.0</v>
      </c>
      <c r="O3549" s="13">
        <v>668100.0</v>
      </c>
    </row>
    <row r="3550">
      <c r="A3550" s="13">
        <v>16977.0</v>
      </c>
      <c r="B3550" s="9" t="s">
        <v>7301</v>
      </c>
      <c r="C3550" s="23">
        <v>42227.0</v>
      </c>
      <c r="D3550" s="9" t="s">
        <v>542</v>
      </c>
      <c r="E3550" s="9" t="s">
        <v>543</v>
      </c>
      <c r="F3550" s="9" t="s">
        <v>1096</v>
      </c>
      <c r="G3550" s="13">
        <v>2011.0</v>
      </c>
      <c r="H3550" s="13">
        <v>87132.0</v>
      </c>
      <c r="I3550" s="13">
        <v>2.0</v>
      </c>
      <c r="J3550" s="13">
        <v>350000.0</v>
      </c>
      <c r="K3550" s="9" t="s">
        <v>3369</v>
      </c>
      <c r="L3550" s="13">
        <v>3.4</v>
      </c>
      <c r="M3550" s="9" t="s">
        <v>3374</v>
      </c>
      <c r="O3550" s="13">
        <v>335520.0</v>
      </c>
    </row>
    <row r="3551">
      <c r="A3551" s="13">
        <v>17924.0</v>
      </c>
      <c r="B3551" s="9" t="s">
        <v>7302</v>
      </c>
      <c r="C3551" s="23">
        <v>42247.0</v>
      </c>
      <c r="D3551" s="9" t="s">
        <v>77</v>
      </c>
      <c r="E3551" s="9" t="s">
        <v>109</v>
      </c>
      <c r="F3551" s="9" t="s">
        <v>3823</v>
      </c>
      <c r="G3551" s="13">
        <v>2013.0</v>
      </c>
      <c r="H3551" s="13">
        <v>33522.0</v>
      </c>
      <c r="I3551" s="13">
        <v>1.0</v>
      </c>
      <c r="J3551" s="13">
        <v>875000.0</v>
      </c>
      <c r="K3551" s="9" t="s">
        <v>3369</v>
      </c>
      <c r="L3551" s="13">
        <v>4.4</v>
      </c>
      <c r="M3551" s="9" t="s">
        <v>3374</v>
      </c>
      <c r="O3551" s="13">
        <v>910300.0</v>
      </c>
    </row>
    <row r="3552">
      <c r="A3552" s="13">
        <v>87438.0</v>
      </c>
      <c r="B3552" s="9" t="s">
        <v>7303</v>
      </c>
      <c r="C3552" s="23">
        <v>42342.0</v>
      </c>
      <c r="D3552" s="9" t="s">
        <v>61</v>
      </c>
      <c r="E3552" s="9" t="s">
        <v>216</v>
      </c>
      <c r="F3552" s="9" t="s">
        <v>143</v>
      </c>
      <c r="G3552" s="13">
        <v>2013.0</v>
      </c>
      <c r="H3552" s="13">
        <v>29847.0</v>
      </c>
      <c r="I3552" s="13">
        <v>1.0</v>
      </c>
      <c r="J3552" s="13">
        <v>775000.0</v>
      </c>
      <c r="K3552" s="9" t="s">
        <v>3369</v>
      </c>
      <c r="L3552" s="13">
        <v>4.0</v>
      </c>
      <c r="M3552" s="9" t="s">
        <v>3370</v>
      </c>
      <c r="N3552" s="13">
        <v>609148.0</v>
      </c>
      <c r="O3552" s="13">
        <v>617300.0</v>
      </c>
    </row>
    <row r="3553">
      <c r="A3553" s="13">
        <v>117603.0</v>
      </c>
      <c r="B3553" s="9" t="s">
        <v>7304</v>
      </c>
      <c r="C3553" s="23">
        <v>42396.0</v>
      </c>
      <c r="D3553" s="9" t="s">
        <v>61</v>
      </c>
      <c r="E3553" s="9" t="s">
        <v>202</v>
      </c>
      <c r="F3553" s="9" t="s">
        <v>172</v>
      </c>
      <c r="G3553" s="13">
        <v>2009.0</v>
      </c>
      <c r="H3553" s="13">
        <v>112891.0</v>
      </c>
      <c r="I3553" s="13">
        <v>1.0</v>
      </c>
      <c r="J3553" s="13">
        <v>355000.0</v>
      </c>
      <c r="K3553" s="9" t="s">
        <v>3385</v>
      </c>
      <c r="L3553" s="13">
        <v>2.8</v>
      </c>
      <c r="M3553" s="9" t="s">
        <v>3370</v>
      </c>
      <c r="N3553" s="13">
        <v>319661.0</v>
      </c>
      <c r="O3553" s="13">
        <v>347600.0</v>
      </c>
    </row>
    <row r="3554">
      <c r="A3554" s="13">
        <v>139802.0</v>
      </c>
      <c r="B3554" s="9" t="s">
        <v>7305</v>
      </c>
      <c r="C3554" s="23">
        <v>42425.0</v>
      </c>
      <c r="D3554" s="9" t="s">
        <v>91</v>
      </c>
      <c r="E3554" s="9" t="s">
        <v>92</v>
      </c>
      <c r="F3554" s="9" t="s">
        <v>93</v>
      </c>
      <c r="G3554" s="13">
        <v>2014.0</v>
      </c>
      <c r="H3554" s="13">
        <v>14210.0</v>
      </c>
      <c r="I3554" s="13">
        <v>1.0</v>
      </c>
      <c r="J3554" s="13">
        <v>1045000.0</v>
      </c>
      <c r="K3554" s="9" t="s">
        <v>3383</v>
      </c>
      <c r="L3554" s="13">
        <v>4.4</v>
      </c>
      <c r="M3554" s="9" t="s">
        <v>3370</v>
      </c>
      <c r="O3554" s="13">
        <v>1205700.0</v>
      </c>
    </row>
    <row r="3555">
      <c r="A3555" s="13">
        <v>90276.0</v>
      </c>
      <c r="B3555" s="9" t="s">
        <v>7306</v>
      </c>
      <c r="C3555" s="23">
        <v>42340.0</v>
      </c>
      <c r="D3555" s="9" t="s">
        <v>91</v>
      </c>
      <c r="E3555" s="9" t="s">
        <v>907</v>
      </c>
      <c r="F3555" s="9" t="s">
        <v>1013</v>
      </c>
      <c r="G3555" s="13">
        <v>2010.0</v>
      </c>
      <c r="H3555" s="13">
        <v>35740.0</v>
      </c>
      <c r="I3555" s="13">
        <v>1.0</v>
      </c>
      <c r="J3555" s="13">
        <v>300000.0</v>
      </c>
      <c r="K3555" s="9" t="s">
        <v>3369</v>
      </c>
      <c r="L3555" s="13">
        <v>3.8</v>
      </c>
      <c r="M3555" s="9" t="s">
        <v>3374</v>
      </c>
      <c r="N3555" s="13">
        <v>276242.0</v>
      </c>
      <c r="O3555" s="13">
        <v>301500.0</v>
      </c>
    </row>
    <row r="3556">
      <c r="A3556" s="13">
        <v>212873.0</v>
      </c>
      <c r="B3556" s="9" t="s">
        <v>7307</v>
      </c>
      <c r="C3556" s="23">
        <v>42432.0</v>
      </c>
      <c r="D3556" s="9" t="s">
        <v>91</v>
      </c>
      <c r="E3556" s="9" t="s">
        <v>907</v>
      </c>
      <c r="F3556" s="9" t="s">
        <v>235</v>
      </c>
      <c r="G3556" s="13">
        <v>2011.0</v>
      </c>
      <c r="H3556" s="13">
        <v>43372.0</v>
      </c>
      <c r="I3556" s="13">
        <v>2.0</v>
      </c>
      <c r="J3556" s="13">
        <v>340000.0</v>
      </c>
      <c r="K3556" s="9" t="s">
        <v>3387</v>
      </c>
      <c r="L3556" s="13">
        <v>3.7</v>
      </c>
      <c r="M3556" s="9" t="s">
        <v>3372</v>
      </c>
      <c r="N3556" s="13">
        <v>291678.0</v>
      </c>
      <c r="O3556" s="34"/>
    </row>
    <row r="3557">
      <c r="A3557" s="13">
        <v>212935.0</v>
      </c>
      <c r="B3557" s="9" t="s">
        <v>7308</v>
      </c>
      <c r="C3557" s="23">
        <v>42454.0</v>
      </c>
      <c r="D3557" s="9" t="s">
        <v>55</v>
      </c>
      <c r="E3557" s="9" t="s">
        <v>58</v>
      </c>
      <c r="F3557" s="9" t="s">
        <v>231</v>
      </c>
      <c r="G3557" s="13">
        <v>2013.0</v>
      </c>
      <c r="H3557" s="13">
        <v>59863.0</v>
      </c>
      <c r="I3557" s="13">
        <v>1.0</v>
      </c>
      <c r="J3557" s="13">
        <v>790000.0</v>
      </c>
      <c r="K3557" s="9" t="s">
        <v>3383</v>
      </c>
      <c r="L3557" s="13">
        <v>4.3</v>
      </c>
      <c r="M3557" s="9" t="s">
        <v>3372</v>
      </c>
      <c r="O3557" s="13">
        <v>835000.0</v>
      </c>
    </row>
    <row r="3558">
      <c r="A3558" s="13">
        <v>112278.0</v>
      </c>
      <c r="B3558" s="9" t="s">
        <v>7309</v>
      </c>
      <c r="C3558" s="23">
        <v>42385.0</v>
      </c>
      <c r="D3558" s="9" t="s">
        <v>36</v>
      </c>
      <c r="E3558" s="9" t="s">
        <v>2341</v>
      </c>
      <c r="F3558" s="9" t="s">
        <v>2342</v>
      </c>
      <c r="G3558" s="13">
        <v>2006.0</v>
      </c>
      <c r="H3558" s="13">
        <v>76556.0</v>
      </c>
      <c r="I3558" s="13">
        <v>2.0</v>
      </c>
      <c r="J3558" s="13">
        <v>220000.0</v>
      </c>
      <c r="K3558" s="9" t="s">
        <v>3369</v>
      </c>
      <c r="L3558" s="13">
        <v>2.3</v>
      </c>
      <c r="M3558" s="9" t="s">
        <v>3370</v>
      </c>
      <c r="O3558" s="13">
        <v>147060.0</v>
      </c>
    </row>
    <row r="3559">
      <c r="A3559" s="13">
        <v>211154.0</v>
      </c>
      <c r="B3559" s="9" t="s">
        <v>7310</v>
      </c>
      <c r="C3559" s="23">
        <v>42434.0</v>
      </c>
      <c r="D3559" s="9" t="s">
        <v>61</v>
      </c>
      <c r="E3559" s="9" t="s">
        <v>443</v>
      </c>
      <c r="F3559" s="9" t="s">
        <v>1247</v>
      </c>
      <c r="G3559" s="13">
        <v>2010.0</v>
      </c>
      <c r="H3559" s="13">
        <v>62334.0</v>
      </c>
      <c r="I3559" s="13">
        <v>2.0</v>
      </c>
      <c r="J3559" s="13">
        <v>320000.0</v>
      </c>
      <c r="K3559" s="9" t="s">
        <v>3369</v>
      </c>
      <c r="L3559" s="13">
        <v>2.9</v>
      </c>
      <c r="M3559" s="9" t="s">
        <v>3370</v>
      </c>
      <c r="O3559" s="13">
        <v>264510.0</v>
      </c>
    </row>
    <row r="3560">
      <c r="A3560" s="13">
        <v>22576.0</v>
      </c>
      <c r="B3560" s="9" t="s">
        <v>7311</v>
      </c>
      <c r="C3560" s="23">
        <v>42304.0</v>
      </c>
      <c r="D3560" s="9" t="s">
        <v>61</v>
      </c>
      <c r="E3560" s="9" t="s">
        <v>2074</v>
      </c>
      <c r="F3560" s="9" t="s">
        <v>536</v>
      </c>
      <c r="G3560" s="13">
        <v>2005.0</v>
      </c>
      <c r="H3560" s="13">
        <v>68978.0</v>
      </c>
      <c r="I3560" s="13">
        <v>2.0</v>
      </c>
      <c r="J3560" s="13">
        <v>350000.0</v>
      </c>
      <c r="K3560" s="9" t="s">
        <v>3369</v>
      </c>
      <c r="L3560" s="13">
        <v>2.8</v>
      </c>
      <c r="M3560" s="9" t="s">
        <v>3374</v>
      </c>
      <c r="O3560" s="13">
        <v>87840.0</v>
      </c>
    </row>
    <row r="3561">
      <c r="A3561" s="13">
        <v>229842.0</v>
      </c>
      <c r="B3561" s="9" t="s">
        <v>7312</v>
      </c>
      <c r="C3561" s="23">
        <v>42457.0</v>
      </c>
      <c r="D3561" s="9" t="s">
        <v>61</v>
      </c>
      <c r="E3561" s="9" t="s">
        <v>202</v>
      </c>
      <c r="F3561" s="9" t="s">
        <v>306</v>
      </c>
      <c r="G3561" s="13">
        <v>2006.0</v>
      </c>
      <c r="H3561" s="13">
        <v>104110.0</v>
      </c>
      <c r="I3561" s="13">
        <v>3.0</v>
      </c>
      <c r="J3561" s="13">
        <v>270000.0</v>
      </c>
      <c r="K3561" s="9" t="s">
        <v>3369</v>
      </c>
      <c r="L3561" s="13">
        <v>2.0</v>
      </c>
      <c r="M3561" s="9" t="s">
        <v>3372</v>
      </c>
      <c r="N3561" s="13">
        <v>196270.0</v>
      </c>
      <c r="O3561" s="13">
        <v>190060.0</v>
      </c>
    </row>
    <row r="3562">
      <c r="A3562" s="13">
        <v>19474.0</v>
      </c>
      <c r="B3562" s="9" t="s">
        <v>7313</v>
      </c>
      <c r="C3562" s="23">
        <v>42277.0</v>
      </c>
      <c r="D3562" s="9" t="s">
        <v>32</v>
      </c>
      <c r="E3562" s="9" t="s">
        <v>33</v>
      </c>
      <c r="F3562" s="9" t="s">
        <v>34</v>
      </c>
      <c r="G3562" s="13">
        <v>2014.0</v>
      </c>
      <c r="H3562" s="13">
        <v>13872.0</v>
      </c>
      <c r="I3562" s="13">
        <v>1.0</v>
      </c>
      <c r="J3562" s="13">
        <v>1425000.0</v>
      </c>
      <c r="K3562" s="9" t="s">
        <v>3387</v>
      </c>
      <c r="L3562" s="13">
        <v>4.7</v>
      </c>
      <c r="M3562" s="9" t="s">
        <v>3374</v>
      </c>
      <c r="O3562" s="13">
        <v>1364600.0</v>
      </c>
    </row>
    <row r="3563">
      <c r="A3563" s="13">
        <v>20454.0</v>
      </c>
      <c r="B3563" s="9" t="s">
        <v>7314</v>
      </c>
      <c r="C3563" s="23">
        <v>42285.0</v>
      </c>
      <c r="D3563" s="9" t="s">
        <v>61</v>
      </c>
      <c r="E3563" s="9" t="s">
        <v>202</v>
      </c>
      <c r="F3563" s="9" t="s">
        <v>147</v>
      </c>
      <c r="G3563" s="13">
        <v>2006.0</v>
      </c>
      <c r="H3563" s="13">
        <v>103208.0</v>
      </c>
      <c r="I3563" s="13">
        <v>4.0</v>
      </c>
      <c r="J3563" s="13">
        <v>300000.0</v>
      </c>
      <c r="K3563" s="9" t="s">
        <v>3369</v>
      </c>
      <c r="L3563" s="13">
        <v>3.1</v>
      </c>
      <c r="M3563" s="9" t="s">
        <v>3370</v>
      </c>
      <c r="N3563" s="13">
        <v>207954.0</v>
      </c>
      <c r="O3563" s="13">
        <v>207760.0</v>
      </c>
    </row>
    <row r="3564">
      <c r="A3564" s="13">
        <v>100538.0</v>
      </c>
      <c r="B3564" s="9" t="s">
        <v>7315</v>
      </c>
      <c r="C3564" s="23">
        <v>42358.0</v>
      </c>
      <c r="D3564" s="9" t="s">
        <v>32</v>
      </c>
      <c r="E3564" s="9" t="s">
        <v>178</v>
      </c>
      <c r="F3564" s="9" t="s">
        <v>2721</v>
      </c>
      <c r="G3564" s="13">
        <v>2009.0</v>
      </c>
      <c r="H3564" s="13">
        <v>59648.0</v>
      </c>
      <c r="I3564" s="13">
        <v>2.0</v>
      </c>
      <c r="J3564" s="13">
        <v>505000.0</v>
      </c>
      <c r="K3564" s="9" t="s">
        <v>3369</v>
      </c>
      <c r="L3564" s="13">
        <v>3.5</v>
      </c>
      <c r="M3564" s="9" t="s">
        <v>3372</v>
      </c>
      <c r="O3564" s="13">
        <v>410850.0</v>
      </c>
    </row>
    <row r="3565">
      <c r="A3565" s="13">
        <v>120379.0</v>
      </c>
      <c r="B3565" s="9" t="s">
        <v>7316</v>
      </c>
      <c r="C3565" s="23">
        <v>42401.0</v>
      </c>
      <c r="D3565" s="9" t="s">
        <v>25</v>
      </c>
      <c r="E3565" s="9" t="s">
        <v>195</v>
      </c>
      <c r="F3565" s="9" t="s">
        <v>220</v>
      </c>
      <c r="G3565" s="13">
        <v>2012.0</v>
      </c>
      <c r="H3565" s="13">
        <v>37638.0</v>
      </c>
      <c r="I3565" s="13">
        <v>2.0</v>
      </c>
      <c r="J3565" s="13">
        <v>675000.0</v>
      </c>
      <c r="K3565" s="9" t="s">
        <v>3369</v>
      </c>
      <c r="L3565" s="13">
        <v>4.0</v>
      </c>
      <c r="M3565" s="9" t="s">
        <v>3370</v>
      </c>
      <c r="O3565" s="34"/>
    </row>
    <row r="3566">
      <c r="A3566" s="13">
        <v>49684.0</v>
      </c>
      <c r="B3566" s="9" t="s">
        <v>7317</v>
      </c>
      <c r="C3566" s="23">
        <v>42317.0</v>
      </c>
      <c r="D3566" s="9" t="s">
        <v>61</v>
      </c>
      <c r="E3566" s="9" t="s">
        <v>240</v>
      </c>
      <c r="F3566" s="9" t="s">
        <v>128</v>
      </c>
      <c r="G3566" s="13">
        <v>2012.0</v>
      </c>
      <c r="H3566" s="13">
        <v>94516.0</v>
      </c>
      <c r="I3566" s="13">
        <v>1.0</v>
      </c>
      <c r="J3566" s="13">
        <v>600000.0</v>
      </c>
      <c r="K3566" s="9" t="s">
        <v>3369</v>
      </c>
      <c r="L3566" s="13">
        <v>2.5</v>
      </c>
      <c r="M3566" s="9" t="s">
        <v>3374</v>
      </c>
      <c r="O3566" s="13">
        <v>611900.0</v>
      </c>
    </row>
    <row r="3567">
      <c r="A3567" s="13">
        <v>22206.0</v>
      </c>
      <c r="B3567" s="9" t="s">
        <v>7318</v>
      </c>
      <c r="C3567" s="23">
        <v>42300.0</v>
      </c>
      <c r="D3567" s="9" t="s">
        <v>77</v>
      </c>
      <c r="E3567" s="9" t="s">
        <v>2298</v>
      </c>
      <c r="F3567" s="9" t="s">
        <v>2408</v>
      </c>
      <c r="G3567" s="13">
        <v>2005.0</v>
      </c>
      <c r="H3567" s="13">
        <v>55555.0</v>
      </c>
      <c r="I3567" s="13">
        <v>3.0</v>
      </c>
      <c r="J3567" s="13">
        <v>125000.0</v>
      </c>
      <c r="K3567" s="9" t="s">
        <v>3369</v>
      </c>
      <c r="L3567" s="13">
        <v>2.8</v>
      </c>
      <c r="M3567" s="9" t="s">
        <v>3370</v>
      </c>
      <c r="O3567" s="13">
        <v>108630.0</v>
      </c>
    </row>
    <row r="3568">
      <c r="A3568" s="13">
        <v>217556.0</v>
      </c>
      <c r="B3568" s="9" t="s">
        <v>7319</v>
      </c>
      <c r="C3568" s="23">
        <v>42438.0</v>
      </c>
      <c r="D3568" s="9" t="s">
        <v>36</v>
      </c>
      <c r="E3568" s="9" t="s">
        <v>2341</v>
      </c>
      <c r="F3568" s="9" t="s">
        <v>3864</v>
      </c>
      <c r="G3568" s="13">
        <v>2011.0</v>
      </c>
      <c r="H3568" s="13">
        <v>54331.0</v>
      </c>
      <c r="I3568" s="13">
        <v>2.0</v>
      </c>
      <c r="J3568" s="13">
        <v>300000.0</v>
      </c>
      <c r="K3568" s="9" t="s">
        <v>3369</v>
      </c>
      <c r="L3568" s="13">
        <v>3.8</v>
      </c>
      <c r="M3568" s="9" t="s">
        <v>3372</v>
      </c>
      <c r="O3568" s="13">
        <v>426240.0</v>
      </c>
    </row>
    <row r="3569">
      <c r="A3569" s="13">
        <v>96336.0</v>
      </c>
      <c r="B3569" s="9" t="s">
        <v>7320</v>
      </c>
      <c r="C3569" s="23">
        <v>42349.0</v>
      </c>
      <c r="D3569" s="9" t="s">
        <v>91</v>
      </c>
      <c r="E3569" s="9" t="s">
        <v>243</v>
      </c>
      <c r="F3569" s="9" t="s">
        <v>454</v>
      </c>
      <c r="G3569" s="13">
        <v>2010.0</v>
      </c>
      <c r="H3569" s="13">
        <v>41914.0</v>
      </c>
      <c r="I3569" s="13">
        <v>1.0</v>
      </c>
      <c r="J3569" s="13">
        <v>445000.0</v>
      </c>
      <c r="K3569" s="9" t="s">
        <v>3369</v>
      </c>
      <c r="L3569" s="13">
        <v>3.7</v>
      </c>
      <c r="M3569" s="9" t="s">
        <v>3374</v>
      </c>
      <c r="O3569" s="13">
        <v>408300.0</v>
      </c>
    </row>
    <row r="3570">
      <c r="A3570" s="13">
        <v>128194.0</v>
      </c>
      <c r="B3570" s="9" t="s">
        <v>7321</v>
      </c>
      <c r="C3570" s="23">
        <v>42411.0</v>
      </c>
      <c r="D3570" s="9" t="s">
        <v>61</v>
      </c>
      <c r="E3570" s="9" t="s">
        <v>216</v>
      </c>
      <c r="F3570" s="9" t="s">
        <v>143</v>
      </c>
      <c r="G3570" s="13">
        <v>2010.0</v>
      </c>
      <c r="H3570" s="13">
        <v>87947.0</v>
      </c>
      <c r="I3570" s="13">
        <v>1.0</v>
      </c>
      <c r="J3570" s="13">
        <v>550000.0</v>
      </c>
      <c r="K3570" s="9" t="s">
        <v>3369</v>
      </c>
      <c r="L3570" s="13">
        <v>3.6</v>
      </c>
      <c r="M3570" s="9" t="s">
        <v>3372</v>
      </c>
      <c r="N3570" s="13">
        <v>420908.0</v>
      </c>
      <c r="O3570" s="13">
        <v>442400.0</v>
      </c>
    </row>
    <row r="3571">
      <c r="A3571" s="13">
        <v>18994.0</v>
      </c>
      <c r="B3571" s="9" t="s">
        <v>7322</v>
      </c>
      <c r="C3571" s="23">
        <v>42269.0</v>
      </c>
      <c r="D3571" s="9" t="s">
        <v>61</v>
      </c>
      <c r="E3571" s="9" t="s">
        <v>1831</v>
      </c>
      <c r="F3571" s="9" t="s">
        <v>1844</v>
      </c>
      <c r="G3571" s="13">
        <v>2008.0</v>
      </c>
      <c r="H3571" s="13">
        <v>48428.0</v>
      </c>
      <c r="I3571" s="13">
        <v>1.0</v>
      </c>
      <c r="J3571" s="13">
        <v>210000.0</v>
      </c>
      <c r="K3571" s="9" t="s">
        <v>3369</v>
      </c>
      <c r="L3571" s="13">
        <v>3.3</v>
      </c>
      <c r="M3571" s="9" t="s">
        <v>3418</v>
      </c>
      <c r="N3571" s="13">
        <v>190250.0</v>
      </c>
      <c r="O3571" s="13">
        <v>161700.0</v>
      </c>
    </row>
    <row r="3572">
      <c r="A3572" s="13">
        <v>124009.0</v>
      </c>
      <c r="B3572" s="9" t="s">
        <v>7323</v>
      </c>
      <c r="C3572" s="23">
        <v>42405.0</v>
      </c>
      <c r="D3572" s="9" t="s">
        <v>273</v>
      </c>
      <c r="E3572" s="9" t="s">
        <v>2177</v>
      </c>
      <c r="F3572" s="9" t="s">
        <v>2776</v>
      </c>
      <c r="G3572" s="13">
        <v>2007.0</v>
      </c>
      <c r="H3572" s="13">
        <v>64114.0</v>
      </c>
      <c r="I3572" s="13">
        <v>1.0</v>
      </c>
      <c r="J3572" s="13">
        <v>125000.0</v>
      </c>
      <c r="K3572" s="9" t="s">
        <v>3369</v>
      </c>
      <c r="L3572" s="13">
        <v>2.2</v>
      </c>
      <c r="M3572" s="9" t="s">
        <v>3370</v>
      </c>
      <c r="O3572" s="13">
        <v>135900.0</v>
      </c>
    </row>
    <row r="3573">
      <c r="A3573" s="13">
        <v>218247.0</v>
      </c>
      <c r="B3573" s="9" t="s">
        <v>7324</v>
      </c>
      <c r="C3573" s="23">
        <v>42441.0</v>
      </c>
      <c r="D3573" s="9" t="s">
        <v>91</v>
      </c>
      <c r="E3573" s="9" t="s">
        <v>1442</v>
      </c>
      <c r="F3573" s="9" t="s">
        <v>1443</v>
      </c>
      <c r="G3573" s="13">
        <v>2011.0</v>
      </c>
      <c r="H3573" s="13">
        <v>42183.0</v>
      </c>
      <c r="I3573" s="13">
        <v>2.0</v>
      </c>
      <c r="J3573" s="13">
        <v>255000.0</v>
      </c>
      <c r="K3573" s="9" t="s">
        <v>3369</v>
      </c>
      <c r="L3573" s="13">
        <v>3.8</v>
      </c>
      <c r="M3573" s="9" t="s">
        <v>3372</v>
      </c>
      <c r="N3573" s="13">
        <v>246918.0</v>
      </c>
      <c r="O3573" s="13">
        <v>263970.0</v>
      </c>
    </row>
    <row r="3574">
      <c r="A3574" s="13">
        <v>120332.0</v>
      </c>
      <c r="B3574" s="9" t="s">
        <v>7325</v>
      </c>
      <c r="C3574" s="23">
        <v>42400.0</v>
      </c>
      <c r="D3574" s="9" t="s">
        <v>36</v>
      </c>
      <c r="E3574" s="9" t="s">
        <v>902</v>
      </c>
      <c r="F3574" s="9" t="s">
        <v>1027</v>
      </c>
      <c r="G3574" s="13">
        <v>2012.0</v>
      </c>
      <c r="H3574" s="13">
        <v>58346.0</v>
      </c>
      <c r="I3574" s="13">
        <v>1.0</v>
      </c>
      <c r="J3574" s="13">
        <v>350000.0</v>
      </c>
      <c r="K3574" s="9" t="s">
        <v>3369</v>
      </c>
      <c r="L3574" s="13">
        <v>3.6</v>
      </c>
      <c r="M3574" s="9" t="s">
        <v>3374</v>
      </c>
      <c r="O3574" s="13">
        <v>391500.0</v>
      </c>
    </row>
    <row r="3575">
      <c r="A3575" s="13">
        <v>219289.0</v>
      </c>
      <c r="B3575" s="9" t="s">
        <v>7326</v>
      </c>
      <c r="C3575" s="23">
        <v>42449.0</v>
      </c>
      <c r="D3575" s="9" t="s">
        <v>13</v>
      </c>
      <c r="E3575" s="9" t="s">
        <v>103</v>
      </c>
      <c r="F3575" s="9" t="s">
        <v>524</v>
      </c>
      <c r="G3575" s="13">
        <v>2011.0</v>
      </c>
      <c r="H3575" s="13">
        <v>69000.0</v>
      </c>
      <c r="I3575" s="13">
        <v>2.0</v>
      </c>
      <c r="J3575" s="13">
        <v>780000.0</v>
      </c>
      <c r="K3575" s="9" t="s">
        <v>3369</v>
      </c>
      <c r="L3575" s="13">
        <v>3.5</v>
      </c>
      <c r="M3575" s="9" t="s">
        <v>3372</v>
      </c>
    </row>
    <row r="3576">
      <c r="A3576" s="13">
        <v>16590.0</v>
      </c>
      <c r="B3576" s="9" t="s">
        <v>7327</v>
      </c>
      <c r="C3576" s="23">
        <v>42209.0</v>
      </c>
      <c r="D3576" s="9" t="s">
        <v>32</v>
      </c>
      <c r="E3576" s="9" t="s">
        <v>178</v>
      </c>
      <c r="F3576" s="9" t="s">
        <v>3878</v>
      </c>
      <c r="G3576" s="13">
        <v>2010.0</v>
      </c>
      <c r="H3576" s="13">
        <v>64793.0</v>
      </c>
      <c r="I3576" s="13">
        <v>1.0</v>
      </c>
      <c r="J3576" s="13">
        <v>680000.0</v>
      </c>
      <c r="K3576" s="9" t="s">
        <v>3376</v>
      </c>
      <c r="L3576" s="13">
        <v>3.3</v>
      </c>
      <c r="M3576" s="9" t="s">
        <v>3374</v>
      </c>
      <c r="O3576" s="13">
        <v>482900.0</v>
      </c>
    </row>
    <row r="3577">
      <c r="A3577" s="13">
        <v>216322.0</v>
      </c>
      <c r="B3577" s="9" t="s">
        <v>7328</v>
      </c>
      <c r="C3577" s="23">
        <v>42437.0</v>
      </c>
      <c r="D3577" s="9" t="s">
        <v>13</v>
      </c>
      <c r="E3577" s="9" t="s">
        <v>30</v>
      </c>
      <c r="F3577" s="9" t="s">
        <v>29</v>
      </c>
      <c r="G3577" s="13">
        <v>2008.0</v>
      </c>
      <c r="H3577" s="13">
        <v>123144.0</v>
      </c>
      <c r="I3577" s="13">
        <v>3.0</v>
      </c>
      <c r="J3577" s="13">
        <v>925000.0</v>
      </c>
      <c r="K3577" s="9" t="s">
        <v>3369</v>
      </c>
      <c r="L3577" s="13">
        <v>2.8</v>
      </c>
      <c r="M3577" s="9" t="s">
        <v>3372</v>
      </c>
      <c r="O3577" s="13">
        <v>575110.0</v>
      </c>
    </row>
    <row r="3578">
      <c r="A3578" s="13">
        <v>217497.0</v>
      </c>
      <c r="B3578" s="9" t="s">
        <v>7329</v>
      </c>
      <c r="C3578" s="23">
        <v>42441.0</v>
      </c>
      <c r="D3578" s="9" t="s">
        <v>91</v>
      </c>
      <c r="E3578" s="9" t="s">
        <v>243</v>
      </c>
      <c r="F3578" s="9" t="s">
        <v>2746</v>
      </c>
      <c r="G3578" s="13">
        <v>2012.0</v>
      </c>
      <c r="H3578" s="13">
        <v>32453.0</v>
      </c>
      <c r="I3578" s="13">
        <v>1.0</v>
      </c>
      <c r="J3578" s="13">
        <v>510000.0</v>
      </c>
      <c r="K3578" s="9" t="s">
        <v>3383</v>
      </c>
      <c r="L3578" s="13">
        <v>3.7</v>
      </c>
      <c r="M3578" s="9" t="s">
        <v>3370</v>
      </c>
      <c r="O3578" s="13">
        <v>421100.0</v>
      </c>
    </row>
    <row r="3579">
      <c r="A3579" s="13">
        <v>22197.0</v>
      </c>
      <c r="B3579" s="9" t="s">
        <v>7330</v>
      </c>
      <c r="C3579" s="23">
        <v>42300.0</v>
      </c>
      <c r="D3579" s="9" t="s">
        <v>61</v>
      </c>
      <c r="E3579" s="9" t="s">
        <v>443</v>
      </c>
      <c r="F3579" s="9" t="s">
        <v>3705</v>
      </c>
      <c r="G3579" s="13">
        <v>2013.0</v>
      </c>
      <c r="H3579" s="13">
        <v>22218.0</v>
      </c>
      <c r="I3579" s="13">
        <v>1.0</v>
      </c>
      <c r="J3579" s="13">
        <v>575000.0</v>
      </c>
      <c r="K3579" s="9" t="s">
        <v>3369</v>
      </c>
      <c r="L3579" s="13">
        <v>3.4</v>
      </c>
      <c r="M3579" s="9" t="s">
        <v>3370</v>
      </c>
      <c r="O3579" s="13">
        <v>380200.0</v>
      </c>
    </row>
    <row r="3580">
      <c r="A3580" s="13">
        <v>21215.0</v>
      </c>
      <c r="B3580" s="9" t="s">
        <v>7331</v>
      </c>
      <c r="C3580" s="23">
        <v>42291.0</v>
      </c>
      <c r="D3580" s="9" t="s">
        <v>61</v>
      </c>
      <c r="E3580" s="9" t="s">
        <v>202</v>
      </c>
      <c r="F3580" s="9" t="s">
        <v>143</v>
      </c>
      <c r="G3580" s="13">
        <v>2010.0</v>
      </c>
      <c r="H3580" s="13">
        <v>43950.0</v>
      </c>
      <c r="I3580" s="13">
        <v>1.0</v>
      </c>
      <c r="J3580" s="13">
        <v>460000.0</v>
      </c>
      <c r="K3580" s="9" t="s">
        <v>3383</v>
      </c>
      <c r="L3580" s="13">
        <v>3.9</v>
      </c>
      <c r="M3580" s="9" t="s">
        <v>3374</v>
      </c>
      <c r="N3580" s="13">
        <v>417113.0</v>
      </c>
      <c r="O3580" s="13">
        <v>394700.0</v>
      </c>
    </row>
    <row r="3581">
      <c r="A3581" s="13">
        <v>115726.0</v>
      </c>
      <c r="B3581" s="9" t="s">
        <v>7332</v>
      </c>
      <c r="C3581" s="23">
        <v>42390.0</v>
      </c>
      <c r="D3581" s="9" t="s">
        <v>61</v>
      </c>
      <c r="E3581" s="9" t="s">
        <v>202</v>
      </c>
      <c r="F3581" s="9" t="s">
        <v>306</v>
      </c>
      <c r="G3581" s="13">
        <v>2011.0</v>
      </c>
      <c r="H3581" s="13">
        <v>6023.0</v>
      </c>
      <c r="I3581" s="13">
        <v>1.0</v>
      </c>
      <c r="J3581" s="13">
        <v>500000.0</v>
      </c>
      <c r="K3581" s="34"/>
      <c r="L3581" s="13">
        <v>3.7</v>
      </c>
      <c r="M3581" s="9" t="s">
        <v>3370</v>
      </c>
      <c r="O3581" s="34"/>
    </row>
    <row r="3582">
      <c r="A3582" s="13">
        <v>116856.0</v>
      </c>
      <c r="B3582" s="9" t="s">
        <v>7333</v>
      </c>
      <c r="C3582" s="23">
        <v>42392.0</v>
      </c>
      <c r="D3582" s="9" t="s">
        <v>81</v>
      </c>
      <c r="E3582" s="9" t="s">
        <v>253</v>
      </c>
      <c r="F3582" s="9" t="s">
        <v>254</v>
      </c>
      <c r="G3582" s="13">
        <v>2014.0</v>
      </c>
      <c r="H3582" s="13">
        <v>62169.0</v>
      </c>
      <c r="I3582" s="13">
        <v>1.0</v>
      </c>
      <c r="J3582" s="13">
        <v>700000.0</v>
      </c>
      <c r="K3582" s="9" t="s">
        <v>3369</v>
      </c>
      <c r="L3582" s="13">
        <v>4.1</v>
      </c>
      <c r="M3582" s="9" t="s">
        <v>3370</v>
      </c>
      <c r="O3582" s="13">
        <v>644000.0</v>
      </c>
    </row>
    <row r="3583">
      <c r="A3583" s="13">
        <v>221469.0</v>
      </c>
      <c r="B3583" s="9" t="s">
        <v>7334</v>
      </c>
      <c r="C3583" s="23">
        <v>42449.0</v>
      </c>
      <c r="D3583" s="9" t="s">
        <v>25</v>
      </c>
      <c r="E3583" s="9" t="s">
        <v>195</v>
      </c>
      <c r="F3583" s="9" t="s">
        <v>5713</v>
      </c>
      <c r="G3583" s="13">
        <v>2013.0</v>
      </c>
      <c r="H3583" s="13">
        <v>34931.0</v>
      </c>
      <c r="I3583" s="13">
        <v>1.0</v>
      </c>
      <c r="J3583" s="13">
        <v>700000.0</v>
      </c>
      <c r="K3583" s="9" t="s">
        <v>3369</v>
      </c>
      <c r="L3583" s="13">
        <v>3.7</v>
      </c>
      <c r="M3583" s="9" t="s">
        <v>3372</v>
      </c>
    </row>
    <row r="3584">
      <c r="A3584" s="13">
        <v>20553.0</v>
      </c>
      <c r="B3584" s="9" t="s">
        <v>7335</v>
      </c>
      <c r="C3584" s="23">
        <v>42286.0</v>
      </c>
      <c r="D3584" s="9" t="s">
        <v>77</v>
      </c>
      <c r="E3584" s="9" t="s">
        <v>623</v>
      </c>
      <c r="F3584" s="9" t="s">
        <v>786</v>
      </c>
      <c r="G3584" s="13">
        <v>2012.0</v>
      </c>
      <c r="H3584" s="13">
        <v>47489.0</v>
      </c>
      <c r="I3584" s="13">
        <v>1.0</v>
      </c>
      <c r="J3584" s="13">
        <v>450000.0</v>
      </c>
      <c r="K3584" s="9" t="s">
        <v>3369</v>
      </c>
      <c r="L3584" s="13">
        <v>4.3</v>
      </c>
      <c r="M3584" s="9" t="s">
        <v>3374</v>
      </c>
      <c r="O3584" s="13">
        <v>437800.0</v>
      </c>
    </row>
    <row r="3585">
      <c r="A3585" s="13">
        <v>217948.0</v>
      </c>
      <c r="B3585" s="9" t="s">
        <v>7336</v>
      </c>
      <c r="C3585" s="23">
        <v>42442.0</v>
      </c>
      <c r="D3585" s="9" t="s">
        <v>77</v>
      </c>
      <c r="E3585" s="9" t="s">
        <v>623</v>
      </c>
      <c r="F3585" s="9" t="s">
        <v>1320</v>
      </c>
      <c r="G3585" s="13">
        <v>2010.0</v>
      </c>
      <c r="H3585" s="13">
        <v>74486.0</v>
      </c>
      <c r="I3585" s="13">
        <v>1.0</v>
      </c>
      <c r="J3585" s="13">
        <v>235000.0</v>
      </c>
      <c r="K3585" s="9" t="s">
        <v>3383</v>
      </c>
      <c r="L3585" s="13">
        <v>2.9</v>
      </c>
      <c r="M3585" s="9" t="s">
        <v>3370</v>
      </c>
      <c r="O3585" s="13">
        <v>272300.0</v>
      </c>
    </row>
    <row r="3586">
      <c r="A3586" s="13">
        <v>78225.0</v>
      </c>
      <c r="B3586" s="9" t="s">
        <v>7337</v>
      </c>
      <c r="C3586" s="23">
        <v>42327.0</v>
      </c>
      <c r="D3586" s="9" t="s">
        <v>36</v>
      </c>
      <c r="E3586" s="9" t="s">
        <v>902</v>
      </c>
      <c r="F3586" s="9" t="s">
        <v>1505</v>
      </c>
      <c r="G3586" s="13">
        <v>2014.0</v>
      </c>
      <c r="H3586" s="13">
        <v>6174.0</v>
      </c>
      <c r="I3586" s="13">
        <v>1.0</v>
      </c>
      <c r="J3586" s="13">
        <v>400000.0</v>
      </c>
      <c r="K3586" s="9" t="s">
        <v>3383</v>
      </c>
      <c r="L3586" s="13">
        <v>4.7</v>
      </c>
      <c r="M3586" s="9" t="s">
        <v>3370</v>
      </c>
      <c r="O3586" s="34"/>
    </row>
    <row r="3587">
      <c r="A3587" s="13">
        <v>80262.0</v>
      </c>
      <c r="B3587" s="9" t="s">
        <v>7338</v>
      </c>
      <c r="C3587" s="23">
        <v>42332.0</v>
      </c>
      <c r="D3587" s="9" t="s">
        <v>13</v>
      </c>
      <c r="E3587" s="9" t="s">
        <v>30</v>
      </c>
      <c r="F3587" s="9" t="s">
        <v>29</v>
      </c>
      <c r="G3587" s="13">
        <v>2015.0</v>
      </c>
      <c r="H3587" s="13">
        <v>13471.0</v>
      </c>
      <c r="I3587" s="13">
        <v>1.0</v>
      </c>
      <c r="J3587" s="13">
        <v>1600000.0</v>
      </c>
      <c r="K3587" s="9" t="s">
        <v>3376</v>
      </c>
      <c r="L3587" s="13">
        <v>4.9</v>
      </c>
      <c r="M3587" s="9" t="s">
        <v>3374</v>
      </c>
      <c r="O3587" s="34"/>
    </row>
    <row r="3588">
      <c r="A3588" s="13">
        <v>107465.0</v>
      </c>
      <c r="B3588" s="9" t="s">
        <v>7339</v>
      </c>
      <c r="C3588" s="23">
        <v>42372.0</v>
      </c>
      <c r="D3588" s="9" t="s">
        <v>273</v>
      </c>
      <c r="E3588" s="9" t="s">
        <v>4666</v>
      </c>
      <c r="F3588" s="9" t="s">
        <v>4667</v>
      </c>
      <c r="G3588" s="13">
        <v>2007.0</v>
      </c>
      <c r="H3588" s="13">
        <v>33000.0</v>
      </c>
      <c r="I3588" s="13">
        <v>1.0</v>
      </c>
      <c r="J3588" s="13">
        <v>120000.0</v>
      </c>
      <c r="K3588" s="9" t="s">
        <v>3369</v>
      </c>
      <c r="L3588" s="13">
        <v>3.1</v>
      </c>
      <c r="M3588" s="9" t="s">
        <v>3372</v>
      </c>
    </row>
    <row r="3589">
      <c r="A3589" s="13">
        <v>18334.0</v>
      </c>
      <c r="B3589" s="9" t="s">
        <v>7340</v>
      </c>
      <c r="C3589" s="23">
        <v>42254.0</v>
      </c>
      <c r="D3589" s="9" t="s">
        <v>55</v>
      </c>
      <c r="E3589" s="9" t="s">
        <v>58</v>
      </c>
      <c r="F3589" s="9" t="s">
        <v>121</v>
      </c>
      <c r="G3589" s="13">
        <v>2014.0</v>
      </c>
      <c r="H3589" s="13">
        <v>19402.0</v>
      </c>
      <c r="I3589" s="13">
        <v>1.0</v>
      </c>
      <c r="J3589" s="13">
        <v>1000000.0</v>
      </c>
      <c r="K3589" s="9" t="s">
        <v>3369</v>
      </c>
      <c r="L3589" s="13">
        <v>4.1</v>
      </c>
      <c r="M3589" s="9" t="s">
        <v>3374</v>
      </c>
      <c r="O3589" s="13">
        <v>1011900.0</v>
      </c>
    </row>
    <row r="3590">
      <c r="A3590" s="13">
        <v>101551.0</v>
      </c>
      <c r="B3590" s="9" t="s">
        <v>7341</v>
      </c>
      <c r="C3590" s="23">
        <v>42361.0</v>
      </c>
      <c r="D3590" s="9" t="s">
        <v>81</v>
      </c>
      <c r="E3590" s="9" t="s">
        <v>624</v>
      </c>
      <c r="F3590" s="9" t="s">
        <v>4620</v>
      </c>
      <c r="G3590" s="13">
        <v>2007.0</v>
      </c>
      <c r="H3590" s="13">
        <v>124818.0</v>
      </c>
      <c r="I3590" s="13">
        <v>1.0</v>
      </c>
      <c r="J3590" s="13">
        <v>425000.0</v>
      </c>
      <c r="K3590" s="9" t="s">
        <v>3376</v>
      </c>
      <c r="L3590" s="13">
        <v>2.6</v>
      </c>
      <c r="M3590" s="9" t="s">
        <v>3374</v>
      </c>
      <c r="O3590" s="13">
        <v>435400.0</v>
      </c>
    </row>
    <row r="3591">
      <c r="A3591" s="13">
        <v>109469.0</v>
      </c>
      <c r="B3591" s="9" t="s">
        <v>7342</v>
      </c>
      <c r="C3591" s="23">
        <v>42381.0</v>
      </c>
      <c r="D3591" s="9" t="s">
        <v>13</v>
      </c>
      <c r="E3591" s="9" t="s">
        <v>324</v>
      </c>
      <c r="F3591" s="9" t="s">
        <v>524</v>
      </c>
      <c r="G3591" s="13">
        <v>2014.0</v>
      </c>
      <c r="H3591" s="13">
        <v>37567.0</v>
      </c>
      <c r="I3591" s="13">
        <v>1.0</v>
      </c>
      <c r="J3591" s="13">
        <v>500000.0</v>
      </c>
      <c r="K3591" s="9" t="s">
        <v>3369</v>
      </c>
      <c r="L3591" s="13">
        <v>4.1</v>
      </c>
      <c r="M3591" s="9" t="s">
        <v>3370</v>
      </c>
      <c r="O3591" s="13">
        <v>460100.0</v>
      </c>
    </row>
    <row r="3592">
      <c r="A3592" s="13">
        <v>229537.0</v>
      </c>
      <c r="B3592" s="9" t="s">
        <v>7343</v>
      </c>
      <c r="C3592" s="23">
        <v>42457.0</v>
      </c>
      <c r="D3592" s="9" t="s">
        <v>91</v>
      </c>
      <c r="E3592" s="9" t="s">
        <v>1442</v>
      </c>
      <c r="F3592" s="9" t="s">
        <v>2144</v>
      </c>
      <c r="G3592" s="13">
        <v>2006.0</v>
      </c>
      <c r="H3592" s="13">
        <v>47279.0</v>
      </c>
      <c r="I3592" s="13">
        <v>2.0</v>
      </c>
      <c r="J3592" s="13">
        <v>210000.0</v>
      </c>
      <c r="K3592" s="9" t="s">
        <v>3369</v>
      </c>
      <c r="L3592" s="13">
        <v>2.0</v>
      </c>
      <c r="M3592" s="9" t="s">
        <v>3372</v>
      </c>
      <c r="O3592" s="13">
        <v>128340.0</v>
      </c>
    </row>
    <row r="3593">
      <c r="A3593" s="13">
        <v>67442.0</v>
      </c>
      <c r="B3593" s="9" t="s">
        <v>7344</v>
      </c>
      <c r="C3593" s="23">
        <v>42321.0</v>
      </c>
      <c r="D3593" s="9" t="s">
        <v>91</v>
      </c>
      <c r="E3593" s="9" t="s">
        <v>546</v>
      </c>
      <c r="F3593" s="9" t="s">
        <v>3390</v>
      </c>
      <c r="G3593" s="13">
        <v>2014.0</v>
      </c>
      <c r="H3593" s="13">
        <v>7191.0</v>
      </c>
      <c r="I3593" s="13">
        <v>1.0</v>
      </c>
      <c r="J3593" s="13">
        <v>700000.0</v>
      </c>
      <c r="K3593" s="9" t="s">
        <v>3387</v>
      </c>
      <c r="L3593" s="13">
        <v>4.7</v>
      </c>
      <c r="M3593" s="9" t="s">
        <v>3374</v>
      </c>
      <c r="O3593" s="34"/>
    </row>
    <row r="3594">
      <c r="A3594" s="13">
        <v>118263.0</v>
      </c>
      <c r="B3594" s="9" t="s">
        <v>7345</v>
      </c>
      <c r="C3594" s="23">
        <v>42399.0</v>
      </c>
      <c r="D3594" s="9" t="s">
        <v>13</v>
      </c>
      <c r="E3594" s="9" t="s">
        <v>103</v>
      </c>
      <c r="F3594" s="9" t="s">
        <v>102</v>
      </c>
      <c r="G3594" s="13">
        <v>2013.0</v>
      </c>
      <c r="H3594" s="13">
        <v>15559.0</v>
      </c>
      <c r="I3594" s="13">
        <v>1.0</v>
      </c>
      <c r="J3594" s="13">
        <v>1225000.0</v>
      </c>
      <c r="K3594" s="9" t="s">
        <v>3387</v>
      </c>
      <c r="L3594" s="13">
        <v>4.3</v>
      </c>
      <c r="M3594" s="9" t="s">
        <v>3370</v>
      </c>
      <c r="O3594" s="13">
        <v>1096100.0</v>
      </c>
    </row>
    <row r="3595">
      <c r="A3595" s="13">
        <v>138470.0</v>
      </c>
      <c r="B3595" s="9" t="s">
        <v>7346</v>
      </c>
      <c r="C3595" s="23">
        <v>42427.0</v>
      </c>
      <c r="D3595" s="9" t="s">
        <v>36</v>
      </c>
      <c r="E3595" s="9" t="s">
        <v>1067</v>
      </c>
      <c r="F3595" s="9" t="s">
        <v>1068</v>
      </c>
      <c r="G3595" s="13">
        <v>2012.0</v>
      </c>
      <c r="H3595" s="13">
        <v>22226.0</v>
      </c>
      <c r="I3595" s="13">
        <v>1.0</v>
      </c>
      <c r="J3595" s="13">
        <v>500000.0</v>
      </c>
      <c r="K3595" s="9" t="s">
        <v>3376</v>
      </c>
      <c r="L3595" s="13">
        <v>3.5</v>
      </c>
      <c r="M3595" s="9" t="s">
        <v>3370</v>
      </c>
      <c r="O3595" s="13">
        <v>526600.0</v>
      </c>
    </row>
    <row r="3596">
      <c r="A3596" s="13">
        <v>66075.0</v>
      </c>
      <c r="B3596" s="9" t="s">
        <v>7347</v>
      </c>
      <c r="C3596" s="23">
        <v>42313.0</v>
      </c>
      <c r="D3596" s="9" t="s">
        <v>13</v>
      </c>
      <c r="E3596" s="9" t="s">
        <v>30</v>
      </c>
      <c r="F3596" s="9" t="s">
        <v>29</v>
      </c>
      <c r="G3596" s="13">
        <v>2014.0</v>
      </c>
      <c r="H3596" s="13">
        <v>62476.0</v>
      </c>
      <c r="I3596" s="13">
        <v>1.0</v>
      </c>
      <c r="J3596" s="13">
        <v>1600000.0</v>
      </c>
      <c r="K3596" s="9" t="s">
        <v>3369</v>
      </c>
      <c r="L3596" s="13">
        <v>4.3</v>
      </c>
      <c r="M3596" s="9" t="s">
        <v>3374</v>
      </c>
      <c r="O3596" s="34"/>
    </row>
    <row r="3597">
      <c r="A3597" s="13">
        <v>95459.0</v>
      </c>
      <c r="B3597" s="9" t="s">
        <v>7348</v>
      </c>
      <c r="C3597" s="23">
        <v>42354.0</v>
      </c>
      <c r="D3597" s="9" t="s">
        <v>77</v>
      </c>
      <c r="E3597" s="9" t="s">
        <v>623</v>
      </c>
      <c r="F3597" s="9" t="s">
        <v>786</v>
      </c>
      <c r="G3597" s="13">
        <v>2012.0</v>
      </c>
      <c r="H3597" s="13">
        <v>32353.0</v>
      </c>
      <c r="I3597" s="13">
        <v>1.0</v>
      </c>
      <c r="J3597" s="13">
        <v>430000.0</v>
      </c>
      <c r="K3597" s="34"/>
      <c r="L3597" s="13">
        <v>4.1</v>
      </c>
      <c r="M3597" s="9" t="s">
        <v>3374</v>
      </c>
      <c r="O3597" s="13">
        <v>437800.0</v>
      </c>
    </row>
    <row r="3598">
      <c r="A3598" s="13">
        <v>81776.0</v>
      </c>
      <c r="B3598" s="9" t="s">
        <v>7349</v>
      </c>
      <c r="C3598" s="23">
        <v>42333.0</v>
      </c>
      <c r="D3598" s="9" t="s">
        <v>91</v>
      </c>
      <c r="E3598" s="9" t="s">
        <v>243</v>
      </c>
      <c r="F3598" s="9" t="s">
        <v>799</v>
      </c>
      <c r="G3598" s="13">
        <v>2014.0</v>
      </c>
      <c r="H3598" s="13">
        <v>3421.0</v>
      </c>
      <c r="I3598" s="13">
        <v>1.0</v>
      </c>
      <c r="J3598" s="13">
        <v>680000.0</v>
      </c>
      <c r="K3598" s="9" t="s">
        <v>3369</v>
      </c>
      <c r="L3598" s="13">
        <v>4.5</v>
      </c>
      <c r="M3598" s="9" t="s">
        <v>3374</v>
      </c>
      <c r="O3598" s="34"/>
    </row>
    <row r="3599">
      <c r="A3599" s="13">
        <v>100665.0</v>
      </c>
      <c r="B3599" s="9" t="s">
        <v>7350</v>
      </c>
      <c r="C3599" s="23">
        <v>42358.0</v>
      </c>
      <c r="D3599" s="9" t="s">
        <v>32</v>
      </c>
      <c r="E3599" s="9" t="s">
        <v>33</v>
      </c>
      <c r="F3599" s="9" t="s">
        <v>34</v>
      </c>
      <c r="G3599" s="13">
        <v>2014.0</v>
      </c>
      <c r="H3599" s="13">
        <v>5550.0</v>
      </c>
      <c r="I3599" s="13">
        <v>1.0</v>
      </c>
      <c r="J3599" s="13">
        <v>1499999.0</v>
      </c>
      <c r="K3599" s="34"/>
      <c r="L3599" s="13">
        <v>4.7</v>
      </c>
      <c r="M3599" s="9" t="s">
        <v>3372</v>
      </c>
    </row>
    <row r="3600">
      <c r="A3600" s="13">
        <v>69853.0</v>
      </c>
      <c r="B3600" s="9" t="s">
        <v>7351</v>
      </c>
      <c r="C3600" s="23">
        <v>42321.0</v>
      </c>
      <c r="D3600" s="9" t="s">
        <v>61</v>
      </c>
      <c r="E3600" s="9" t="s">
        <v>652</v>
      </c>
      <c r="F3600" s="9" t="s">
        <v>2295</v>
      </c>
      <c r="G3600" s="13">
        <v>2006.0</v>
      </c>
      <c r="H3600" s="13">
        <v>59894.0</v>
      </c>
      <c r="I3600" s="13">
        <v>2.0</v>
      </c>
      <c r="J3600" s="13">
        <v>230000.0</v>
      </c>
      <c r="K3600" s="9" t="s">
        <v>3387</v>
      </c>
      <c r="L3600" s="13">
        <v>2.9</v>
      </c>
      <c r="M3600" s="9" t="s">
        <v>3418</v>
      </c>
      <c r="O3600" s="13">
        <v>142290.0</v>
      </c>
    </row>
    <row r="3601">
      <c r="A3601" s="13">
        <v>87223.0</v>
      </c>
      <c r="B3601" s="9" t="s">
        <v>7352</v>
      </c>
      <c r="C3601" s="23">
        <v>42337.0</v>
      </c>
      <c r="D3601" s="9" t="s">
        <v>44</v>
      </c>
      <c r="E3601" s="9" t="s">
        <v>244</v>
      </c>
      <c r="F3601" s="9" t="s">
        <v>150</v>
      </c>
      <c r="G3601" s="13">
        <v>2012.0</v>
      </c>
      <c r="H3601" s="13">
        <v>43089.0</v>
      </c>
      <c r="I3601" s="13">
        <v>1.0</v>
      </c>
      <c r="J3601" s="13">
        <v>670000.0</v>
      </c>
      <c r="K3601" s="9" t="s">
        <v>3385</v>
      </c>
      <c r="L3601" s="13">
        <v>4.3</v>
      </c>
      <c r="M3601" s="9" t="s">
        <v>3370</v>
      </c>
      <c r="O3601" s="13">
        <v>678800.0</v>
      </c>
    </row>
    <row r="3602">
      <c r="A3602" s="13">
        <v>135226.0</v>
      </c>
      <c r="B3602" s="9" t="s">
        <v>7353</v>
      </c>
      <c r="C3602" s="23">
        <v>42424.0</v>
      </c>
      <c r="D3602" s="9" t="s">
        <v>36</v>
      </c>
      <c r="E3602" s="9" t="s">
        <v>7354</v>
      </c>
      <c r="F3602" s="13">
        <v>1.6</v>
      </c>
      <c r="G3602" s="13">
        <v>2006.0</v>
      </c>
      <c r="H3602" s="13">
        <v>110866.0</v>
      </c>
      <c r="I3602" s="13">
        <v>1.0</v>
      </c>
      <c r="J3602" s="13">
        <v>300000.0</v>
      </c>
      <c r="K3602" s="9" t="s">
        <v>3385</v>
      </c>
      <c r="L3602" s="13">
        <v>2.6</v>
      </c>
      <c r="M3602" s="9" t="s">
        <v>3372</v>
      </c>
      <c r="O3602" s="13">
        <v>130100.0</v>
      </c>
    </row>
    <row r="3603">
      <c r="A3603" s="13">
        <v>136990.0</v>
      </c>
      <c r="B3603" s="9" t="s">
        <v>7355</v>
      </c>
      <c r="C3603" s="23">
        <v>42423.0</v>
      </c>
      <c r="D3603" s="9" t="s">
        <v>77</v>
      </c>
      <c r="E3603" s="9" t="s">
        <v>623</v>
      </c>
      <c r="F3603" s="9" t="s">
        <v>1602</v>
      </c>
      <c r="G3603" s="13">
        <v>2012.0</v>
      </c>
      <c r="H3603" s="13">
        <v>26523.0</v>
      </c>
      <c r="I3603" s="13">
        <v>1.0</v>
      </c>
      <c r="J3603" s="13">
        <v>385000.0</v>
      </c>
      <c r="K3603" s="9" t="s">
        <v>3369</v>
      </c>
      <c r="L3603" s="13">
        <v>3.6</v>
      </c>
      <c r="M3603" s="9" t="s">
        <v>3372</v>
      </c>
      <c r="O3603" s="13">
        <v>270300.0</v>
      </c>
    </row>
    <row r="3604">
      <c r="A3604" s="13">
        <v>228918.0</v>
      </c>
      <c r="B3604" s="9" t="s">
        <v>7356</v>
      </c>
      <c r="C3604" s="23">
        <v>42455.0</v>
      </c>
      <c r="D3604" s="9" t="s">
        <v>61</v>
      </c>
      <c r="E3604" s="9" t="s">
        <v>652</v>
      </c>
      <c r="F3604" s="9" t="s">
        <v>2295</v>
      </c>
      <c r="G3604" s="13">
        <v>2006.0</v>
      </c>
      <c r="H3604" s="13">
        <v>108205.0</v>
      </c>
      <c r="I3604" s="13">
        <v>1.0</v>
      </c>
      <c r="J3604" s="13">
        <v>185000.0</v>
      </c>
      <c r="K3604" s="9" t="s">
        <v>3383</v>
      </c>
      <c r="L3604" s="13">
        <v>2.0</v>
      </c>
      <c r="M3604" s="9" t="s">
        <v>3372</v>
      </c>
      <c r="O3604" s="13">
        <v>153000.0</v>
      </c>
    </row>
    <row r="3605">
      <c r="A3605" s="13">
        <v>91503.0</v>
      </c>
      <c r="B3605" s="9" t="s">
        <v>7357</v>
      </c>
      <c r="C3605" s="23">
        <v>42342.0</v>
      </c>
      <c r="D3605" s="9" t="s">
        <v>61</v>
      </c>
      <c r="E3605" s="9" t="s">
        <v>202</v>
      </c>
      <c r="F3605" s="9" t="s">
        <v>252</v>
      </c>
      <c r="G3605" s="13">
        <v>2012.0</v>
      </c>
      <c r="H3605" s="13">
        <v>36355.0</v>
      </c>
      <c r="I3605" s="13">
        <v>1.0</v>
      </c>
      <c r="J3605" s="13">
        <v>560000.0</v>
      </c>
      <c r="K3605" s="9" t="s">
        <v>3369</v>
      </c>
      <c r="L3605" s="13">
        <v>3.4</v>
      </c>
      <c r="M3605" s="9" t="s">
        <v>3374</v>
      </c>
      <c r="N3605" s="13">
        <v>521259.0</v>
      </c>
      <c r="O3605" s="34"/>
    </row>
    <row r="3606">
      <c r="A3606" s="13">
        <v>19743.0</v>
      </c>
      <c r="B3606" s="9" t="s">
        <v>7358</v>
      </c>
      <c r="C3606" s="23">
        <v>42281.0</v>
      </c>
      <c r="D3606" s="9" t="s">
        <v>36</v>
      </c>
      <c r="E3606" s="9" t="s">
        <v>1067</v>
      </c>
      <c r="F3606" s="9" t="s">
        <v>1063</v>
      </c>
      <c r="G3606" s="13">
        <v>2013.0</v>
      </c>
      <c r="H3606" s="13">
        <v>9643.0</v>
      </c>
      <c r="I3606" s="13">
        <v>1.0</v>
      </c>
      <c r="J3606" s="13">
        <v>520000.0</v>
      </c>
      <c r="K3606" s="9" t="s">
        <v>3383</v>
      </c>
      <c r="L3606" s="13">
        <v>4.5</v>
      </c>
      <c r="M3606" s="9" t="s">
        <v>3374</v>
      </c>
      <c r="O3606" s="34"/>
    </row>
    <row r="3607">
      <c r="A3607" s="13">
        <v>115721.0</v>
      </c>
      <c r="B3607" s="9" t="s">
        <v>7359</v>
      </c>
      <c r="C3607" s="23">
        <v>42389.0</v>
      </c>
      <c r="D3607" s="9" t="s">
        <v>81</v>
      </c>
      <c r="E3607" s="9" t="s">
        <v>253</v>
      </c>
      <c r="F3607" s="9" t="s">
        <v>795</v>
      </c>
      <c r="G3607" s="13">
        <v>2013.0</v>
      </c>
      <c r="H3607" s="13">
        <v>9718.0</v>
      </c>
      <c r="I3607" s="13">
        <v>1.0</v>
      </c>
      <c r="J3607" s="13">
        <v>430000.0</v>
      </c>
      <c r="K3607" s="9" t="s">
        <v>3383</v>
      </c>
      <c r="L3607" s="13">
        <v>4.3</v>
      </c>
      <c r="M3607" s="9" t="s">
        <v>3374</v>
      </c>
      <c r="O3607" s="34"/>
    </row>
    <row r="3608">
      <c r="A3608" s="13">
        <v>210136.0</v>
      </c>
      <c r="B3608" s="9" t="s">
        <v>7360</v>
      </c>
      <c r="C3608" s="23">
        <v>42431.0</v>
      </c>
      <c r="D3608" s="9" t="s">
        <v>91</v>
      </c>
      <c r="E3608" s="9" t="s">
        <v>1432</v>
      </c>
      <c r="F3608" s="9" t="s">
        <v>1443</v>
      </c>
      <c r="G3608" s="13">
        <v>2005.0</v>
      </c>
      <c r="H3608" s="13">
        <v>79116.0</v>
      </c>
      <c r="I3608" s="13">
        <v>3.0</v>
      </c>
      <c r="J3608" s="13">
        <v>180000.0</v>
      </c>
      <c r="K3608" s="9" t="s">
        <v>3369</v>
      </c>
      <c r="L3608" s="13">
        <v>2.6</v>
      </c>
      <c r="M3608" s="9" t="s">
        <v>3370</v>
      </c>
      <c r="O3608" s="13">
        <v>117980.0</v>
      </c>
    </row>
    <row r="3609">
      <c r="A3609" s="13">
        <v>21499.0</v>
      </c>
      <c r="B3609" s="9" t="s">
        <v>7361</v>
      </c>
      <c r="C3609" s="23">
        <v>42293.0</v>
      </c>
      <c r="D3609" s="9" t="s">
        <v>32</v>
      </c>
      <c r="E3609" s="9" t="s">
        <v>4142</v>
      </c>
      <c r="F3609" s="9" t="s">
        <v>4732</v>
      </c>
      <c r="G3609" s="13">
        <v>2013.0</v>
      </c>
      <c r="H3609" s="13">
        <v>26848.0</v>
      </c>
      <c r="I3609" s="13">
        <v>1.0</v>
      </c>
      <c r="J3609" s="13">
        <v>700000.0</v>
      </c>
      <c r="K3609" s="9" t="s">
        <v>3369</v>
      </c>
      <c r="L3609" s="13">
        <v>4.3</v>
      </c>
      <c r="M3609" s="9" t="s">
        <v>3374</v>
      </c>
      <c r="O3609" s="13">
        <v>709900.0</v>
      </c>
    </row>
    <row r="3610">
      <c r="A3610" s="13">
        <v>224666.0</v>
      </c>
      <c r="B3610" s="9" t="s">
        <v>7362</v>
      </c>
      <c r="C3610" s="23">
        <v>42450.0</v>
      </c>
      <c r="D3610" s="9" t="s">
        <v>273</v>
      </c>
      <c r="E3610" s="9" t="s">
        <v>292</v>
      </c>
      <c r="F3610" s="9" t="s">
        <v>2769</v>
      </c>
      <c r="G3610" s="13">
        <v>2008.0</v>
      </c>
      <c r="H3610" s="13">
        <v>69254.0</v>
      </c>
      <c r="I3610" s="13">
        <v>2.0</v>
      </c>
      <c r="J3610" s="13">
        <v>525000.0</v>
      </c>
      <c r="K3610" s="9" t="s">
        <v>3383</v>
      </c>
      <c r="L3610" s="13">
        <v>3.4</v>
      </c>
      <c r="M3610" s="9" t="s">
        <v>3372</v>
      </c>
      <c r="O3610" s="13">
        <v>331290.0</v>
      </c>
    </row>
    <row r="3611">
      <c r="A3611" s="13">
        <v>106464.0</v>
      </c>
      <c r="B3611" s="9" t="s">
        <v>7363</v>
      </c>
      <c r="C3611" s="23">
        <v>42372.0</v>
      </c>
      <c r="D3611" s="9" t="s">
        <v>61</v>
      </c>
      <c r="E3611" s="9" t="s">
        <v>652</v>
      </c>
      <c r="F3611" s="9" t="s">
        <v>2295</v>
      </c>
      <c r="G3611" s="13">
        <v>2004.0</v>
      </c>
      <c r="H3611" s="13">
        <v>88059.0</v>
      </c>
      <c r="I3611" s="13">
        <v>2.0</v>
      </c>
      <c r="J3611" s="13">
        <v>180000.0</v>
      </c>
      <c r="K3611" s="9" t="s">
        <v>3383</v>
      </c>
      <c r="L3611" s="13">
        <v>2.1</v>
      </c>
      <c r="M3611" s="9" t="s">
        <v>3372</v>
      </c>
    </row>
    <row r="3612">
      <c r="A3612" s="13">
        <v>107413.0</v>
      </c>
      <c r="B3612" s="9" t="s">
        <v>7364</v>
      </c>
      <c r="C3612" s="23">
        <v>42372.0</v>
      </c>
      <c r="D3612" s="9" t="s">
        <v>32</v>
      </c>
      <c r="E3612" s="9" t="s">
        <v>33</v>
      </c>
      <c r="F3612" s="9" t="s">
        <v>34</v>
      </c>
      <c r="G3612" s="13">
        <v>2014.0</v>
      </c>
      <c r="H3612" s="13">
        <v>30013.0</v>
      </c>
      <c r="I3612" s="13">
        <v>1.0</v>
      </c>
      <c r="J3612" s="13">
        <v>1381500.0</v>
      </c>
      <c r="K3612" s="9" t="s">
        <v>3369</v>
      </c>
      <c r="L3612" s="13">
        <v>4.4</v>
      </c>
      <c r="M3612" s="9" t="s">
        <v>3372</v>
      </c>
      <c r="O3612" s="13">
        <v>1337600.0</v>
      </c>
    </row>
    <row r="3613">
      <c r="A3613" s="13">
        <v>107925.0</v>
      </c>
      <c r="B3613" s="9" t="s">
        <v>7365</v>
      </c>
      <c r="C3613" s="23">
        <v>42374.0</v>
      </c>
      <c r="D3613" s="9" t="s">
        <v>61</v>
      </c>
      <c r="E3613" s="9" t="s">
        <v>202</v>
      </c>
      <c r="F3613" s="9" t="s">
        <v>306</v>
      </c>
      <c r="G3613" s="13">
        <v>2007.0</v>
      </c>
      <c r="H3613" s="13">
        <v>14223.0</v>
      </c>
      <c r="I3613" s="13">
        <v>3.0</v>
      </c>
      <c r="J3613" s="13">
        <v>310000.0</v>
      </c>
      <c r="K3613" s="9" t="s">
        <v>3383</v>
      </c>
      <c r="L3613" s="13">
        <v>2.9</v>
      </c>
      <c r="M3613" s="9" t="s">
        <v>3374</v>
      </c>
      <c r="N3613" s="13">
        <v>259270.0</v>
      </c>
      <c r="O3613" s="13">
        <v>224570.0</v>
      </c>
    </row>
  </sheetData>
  <mergeCells count="2760">
    <mergeCell ref="M1502:N1502"/>
    <mergeCell ref="M1501:N1501"/>
    <mergeCell ref="M1536:N1536"/>
    <mergeCell ref="M1522:O1522"/>
    <mergeCell ref="M1534:N1534"/>
    <mergeCell ref="M1526:O1526"/>
    <mergeCell ref="M1524:O1524"/>
    <mergeCell ref="M1538:N1538"/>
    <mergeCell ref="M1539:N1539"/>
    <mergeCell ref="M2058:N2058"/>
    <mergeCell ref="M2052:N2052"/>
    <mergeCell ref="M1597:N1597"/>
    <mergeCell ref="M1598:N1598"/>
    <mergeCell ref="M1610:O1610"/>
    <mergeCell ref="M1611:O1611"/>
    <mergeCell ref="M1959:N1959"/>
    <mergeCell ref="M1958:N1958"/>
    <mergeCell ref="M1953:N1953"/>
    <mergeCell ref="M1952:N1952"/>
    <mergeCell ref="M1898:N1898"/>
    <mergeCell ref="M1901:N1901"/>
    <mergeCell ref="M1900:N1900"/>
    <mergeCell ref="M1907:N1907"/>
    <mergeCell ref="M1909:N1909"/>
    <mergeCell ref="M1782:N1782"/>
    <mergeCell ref="M1783:N1783"/>
    <mergeCell ref="M1805:N1805"/>
    <mergeCell ref="M1806:N1806"/>
    <mergeCell ref="M1801:O1801"/>
    <mergeCell ref="M1799:N1799"/>
    <mergeCell ref="M1807:N1807"/>
    <mergeCell ref="M1804:N1804"/>
    <mergeCell ref="M1925:N1925"/>
    <mergeCell ref="M1935:N1935"/>
    <mergeCell ref="M1931:N1931"/>
    <mergeCell ref="M1932:N1932"/>
    <mergeCell ref="M1929:N1929"/>
    <mergeCell ref="M1928:N1928"/>
    <mergeCell ref="M1836:N1836"/>
    <mergeCell ref="M1843:N1843"/>
    <mergeCell ref="M1841:N1841"/>
    <mergeCell ref="M1840:N1840"/>
    <mergeCell ref="M1852:N1852"/>
    <mergeCell ref="M1851:N1851"/>
    <mergeCell ref="M1891:N1891"/>
    <mergeCell ref="M1894:N1894"/>
    <mergeCell ref="M1920:N1920"/>
    <mergeCell ref="M1921:N1921"/>
    <mergeCell ref="M1937:N1937"/>
    <mergeCell ref="M1922:N1922"/>
    <mergeCell ref="M1936:N1936"/>
    <mergeCell ref="M1923:N1923"/>
    <mergeCell ref="M1886:N1886"/>
    <mergeCell ref="M1871:N1871"/>
    <mergeCell ref="M1455:N1455"/>
    <mergeCell ref="M1456:N1456"/>
    <mergeCell ref="M1471:O1471"/>
    <mergeCell ref="M1468:N1468"/>
    <mergeCell ref="M1463:N1463"/>
    <mergeCell ref="M1466:N1466"/>
    <mergeCell ref="M1458:N1458"/>
    <mergeCell ref="M1451:N1451"/>
    <mergeCell ref="M1438:N1438"/>
    <mergeCell ref="M1416:N1416"/>
    <mergeCell ref="M1417:N1417"/>
    <mergeCell ref="M1444:O1444"/>
    <mergeCell ref="M1440:O1440"/>
    <mergeCell ref="M1473:O1473"/>
    <mergeCell ref="M1460:N1460"/>
    <mergeCell ref="M1439:N1439"/>
    <mergeCell ref="M1369:N1369"/>
    <mergeCell ref="M1367:N1367"/>
    <mergeCell ref="M1464:N1464"/>
    <mergeCell ref="M1454:N1454"/>
    <mergeCell ref="M1453:N1453"/>
    <mergeCell ref="M1450:N1450"/>
    <mergeCell ref="M1449:N1449"/>
    <mergeCell ref="M1447:N1447"/>
    <mergeCell ref="M1617:N1617"/>
    <mergeCell ref="M1595:N1595"/>
    <mergeCell ref="M1620:N1620"/>
    <mergeCell ref="M1621:N1621"/>
    <mergeCell ref="M1618:N1618"/>
    <mergeCell ref="M1624:N1624"/>
    <mergeCell ref="M1637:O1637"/>
    <mergeCell ref="M1616:O1616"/>
    <mergeCell ref="M1623:N1623"/>
    <mergeCell ref="M1622:N1622"/>
    <mergeCell ref="M1619:N1619"/>
    <mergeCell ref="M1354:N1354"/>
    <mergeCell ref="M1348:N1348"/>
    <mergeCell ref="M1350:N1350"/>
    <mergeCell ref="M1376:N1376"/>
    <mergeCell ref="M1379:N1379"/>
    <mergeCell ref="M1380:N1380"/>
    <mergeCell ref="M1381:N1381"/>
    <mergeCell ref="M1382:N1382"/>
    <mergeCell ref="M1401:N1401"/>
    <mergeCell ref="M1404:N1404"/>
    <mergeCell ref="M2077:N2077"/>
    <mergeCell ref="M2073:N2073"/>
    <mergeCell ref="M2075:N2075"/>
    <mergeCell ref="M2076:N2076"/>
    <mergeCell ref="M2032:N2032"/>
    <mergeCell ref="M2033:N2033"/>
    <mergeCell ref="M2017:O2017"/>
    <mergeCell ref="M2009:O2009"/>
    <mergeCell ref="M1973:N1973"/>
    <mergeCell ref="M1972:N1972"/>
    <mergeCell ref="M1970:N1970"/>
    <mergeCell ref="M1979:N1979"/>
    <mergeCell ref="M1974:N1974"/>
    <mergeCell ref="M1976:N1976"/>
    <mergeCell ref="M1968:N1968"/>
    <mergeCell ref="M1989:N1989"/>
    <mergeCell ref="M1988:N1988"/>
    <mergeCell ref="M1985:N1985"/>
    <mergeCell ref="M1982:O1982"/>
    <mergeCell ref="M1984:O1984"/>
    <mergeCell ref="M1981:O1981"/>
    <mergeCell ref="M2085:N2085"/>
    <mergeCell ref="M2084:N2084"/>
    <mergeCell ref="M2086:N2086"/>
    <mergeCell ref="M2087:N2087"/>
    <mergeCell ref="M2078:N2078"/>
    <mergeCell ref="M2072:N2072"/>
    <mergeCell ref="M1997:N1997"/>
    <mergeCell ref="M1998:N1998"/>
    <mergeCell ref="M1996:N1996"/>
    <mergeCell ref="M1990:N1990"/>
    <mergeCell ref="M1995:N1995"/>
    <mergeCell ref="M1992:N1992"/>
    <mergeCell ref="M1994:N1994"/>
    <mergeCell ref="M2001:N2001"/>
    <mergeCell ref="M2000:N2000"/>
    <mergeCell ref="M1999:N1999"/>
    <mergeCell ref="M1146:N1146"/>
    <mergeCell ref="M1142:N1142"/>
    <mergeCell ref="M1145:N1145"/>
    <mergeCell ref="M1143:N1143"/>
    <mergeCell ref="M1144:N1144"/>
    <mergeCell ref="M1123:N1123"/>
    <mergeCell ref="M1128:N1128"/>
    <mergeCell ref="M1125:N1125"/>
    <mergeCell ref="M1124:N1124"/>
    <mergeCell ref="M1129:N1129"/>
    <mergeCell ref="M1132:N1132"/>
    <mergeCell ref="M1137:N1137"/>
    <mergeCell ref="M1138:N1138"/>
    <mergeCell ref="M1108:N1108"/>
    <mergeCell ref="M1107:N1107"/>
    <mergeCell ref="M1098:N1098"/>
    <mergeCell ref="M1148:N1148"/>
    <mergeCell ref="M1135:N1135"/>
    <mergeCell ref="M1152:N1152"/>
    <mergeCell ref="M1120:N1120"/>
    <mergeCell ref="M1150:N1150"/>
    <mergeCell ref="M1105:N1105"/>
    <mergeCell ref="M1155:N1155"/>
    <mergeCell ref="M1153:N1153"/>
    <mergeCell ref="M1159:N1159"/>
    <mergeCell ref="M1156:N1156"/>
    <mergeCell ref="M1134:N1134"/>
    <mergeCell ref="M1130:N1130"/>
    <mergeCell ref="M1131:N1131"/>
    <mergeCell ref="M1133:O1133"/>
    <mergeCell ref="M1160:N1160"/>
    <mergeCell ref="M1161:N1161"/>
    <mergeCell ref="M1158:O1158"/>
    <mergeCell ref="M1064:N1064"/>
    <mergeCell ref="M1070:N1070"/>
    <mergeCell ref="M1097:N1097"/>
    <mergeCell ref="M1096:N1096"/>
    <mergeCell ref="M1095:N1095"/>
    <mergeCell ref="M1089:N1089"/>
    <mergeCell ref="M1088:N1088"/>
    <mergeCell ref="M1057:N1057"/>
    <mergeCell ref="M1083:N1083"/>
    <mergeCell ref="M1168:N1168"/>
    <mergeCell ref="M1169:N1169"/>
    <mergeCell ref="M1163:N1163"/>
    <mergeCell ref="M1164:N1164"/>
    <mergeCell ref="M1165:N1165"/>
    <mergeCell ref="M1166:N1166"/>
    <mergeCell ref="M1181:N1181"/>
    <mergeCell ref="M1170:N1170"/>
    <mergeCell ref="M1171:N1171"/>
    <mergeCell ref="M1304:N1304"/>
    <mergeCell ref="M1309:N1309"/>
    <mergeCell ref="M1311:N1311"/>
    <mergeCell ref="M1313:N1313"/>
    <mergeCell ref="M1245:N1245"/>
    <mergeCell ref="M1246:N1246"/>
    <mergeCell ref="M1255:N1255"/>
    <mergeCell ref="M1265:N1265"/>
    <mergeCell ref="M1281:N1281"/>
    <mergeCell ref="M1293:N1293"/>
    <mergeCell ref="M1298:O1298"/>
    <mergeCell ref="M1302:N1302"/>
    <mergeCell ref="M1303:N1303"/>
    <mergeCell ref="M1802:N1802"/>
    <mergeCell ref="M1808:N1808"/>
    <mergeCell ref="M1814:N1814"/>
    <mergeCell ref="M1789:N1789"/>
    <mergeCell ref="M1790:N1790"/>
    <mergeCell ref="M1791:N1791"/>
    <mergeCell ref="M1793:N1793"/>
    <mergeCell ref="M1794:N1794"/>
    <mergeCell ref="M1797:N1797"/>
    <mergeCell ref="M1375:N1375"/>
    <mergeCell ref="M1370:N1370"/>
    <mergeCell ref="M1371:N1371"/>
    <mergeCell ref="M1357:N1357"/>
    <mergeCell ref="M1358:N1358"/>
    <mergeCell ref="M1359:N1359"/>
    <mergeCell ref="M1360:N1360"/>
    <mergeCell ref="M1441:N1441"/>
    <mergeCell ref="M1442:N1442"/>
    <mergeCell ref="M1408:N1408"/>
    <mergeCell ref="M1337:N1337"/>
    <mergeCell ref="M3250:N3250"/>
    <mergeCell ref="M3253:N3253"/>
    <mergeCell ref="M3252:N3252"/>
    <mergeCell ref="M3243:N3243"/>
    <mergeCell ref="M3244:N3244"/>
    <mergeCell ref="M3248:N3248"/>
    <mergeCell ref="M3247:N3247"/>
    <mergeCell ref="M3241:N3241"/>
    <mergeCell ref="M3242:N3242"/>
    <mergeCell ref="M3245:N3245"/>
    <mergeCell ref="M3177:N3177"/>
    <mergeCell ref="M3173:N3173"/>
    <mergeCell ref="M3176:N3176"/>
    <mergeCell ref="M3174:N3174"/>
    <mergeCell ref="M3162:N3162"/>
    <mergeCell ref="M3167:N3167"/>
    <mergeCell ref="M3165:N3165"/>
    <mergeCell ref="M3168:N3168"/>
    <mergeCell ref="M3170:N3170"/>
    <mergeCell ref="M3158:N3158"/>
    <mergeCell ref="M3159:N3159"/>
    <mergeCell ref="M3155:N3155"/>
    <mergeCell ref="M3154:N3154"/>
    <mergeCell ref="M3144:N3144"/>
    <mergeCell ref="M3157:N3157"/>
    <mergeCell ref="M3178:N3178"/>
    <mergeCell ref="M3146:N3146"/>
    <mergeCell ref="M3147:N3147"/>
    <mergeCell ref="M3171:N3171"/>
    <mergeCell ref="M3160:N3160"/>
    <mergeCell ref="M3134:N3134"/>
    <mergeCell ref="M3135:N3135"/>
    <mergeCell ref="M3302:N3302"/>
    <mergeCell ref="M3303:N3303"/>
    <mergeCell ref="M3286:N3286"/>
    <mergeCell ref="M3283:N3283"/>
    <mergeCell ref="M3284:N3284"/>
    <mergeCell ref="M3307:N3307"/>
    <mergeCell ref="M3306:N3306"/>
    <mergeCell ref="M3321:N3321"/>
    <mergeCell ref="M3323:N3323"/>
    <mergeCell ref="M3315:N3315"/>
    <mergeCell ref="M3324:N3324"/>
    <mergeCell ref="M3325:N3325"/>
    <mergeCell ref="M3326:N3326"/>
    <mergeCell ref="M3327:N3327"/>
    <mergeCell ref="M3191:N3191"/>
    <mergeCell ref="M3188:N3188"/>
    <mergeCell ref="M3190:N3190"/>
    <mergeCell ref="M3161:N3161"/>
    <mergeCell ref="M3169:N3169"/>
    <mergeCell ref="M3180:N3180"/>
    <mergeCell ref="M3179:N3179"/>
    <mergeCell ref="M3223:N3223"/>
    <mergeCell ref="M3222:N3222"/>
    <mergeCell ref="M3193:N3193"/>
    <mergeCell ref="M3196:N3196"/>
    <mergeCell ref="M3184:N3184"/>
    <mergeCell ref="M3185:N3185"/>
    <mergeCell ref="M3194:N3194"/>
    <mergeCell ref="M3304:N3304"/>
    <mergeCell ref="M3270:N3270"/>
    <mergeCell ref="M3278:N3278"/>
    <mergeCell ref="M3279:N3279"/>
    <mergeCell ref="M3276:N3276"/>
    <mergeCell ref="M3275:N3275"/>
    <mergeCell ref="M3288:N3288"/>
    <mergeCell ref="M3319:N3319"/>
    <mergeCell ref="M3318:N3318"/>
    <mergeCell ref="M3310:N3310"/>
    <mergeCell ref="M3309:N3309"/>
    <mergeCell ref="M3269:N3269"/>
    <mergeCell ref="M3313:N3313"/>
    <mergeCell ref="M3314:N3314"/>
    <mergeCell ref="M3152:N3152"/>
    <mergeCell ref="M3150:N3150"/>
    <mergeCell ref="M3151:N3151"/>
    <mergeCell ref="M3263:N3263"/>
    <mergeCell ref="M3265:N3265"/>
    <mergeCell ref="M3261:N3261"/>
    <mergeCell ref="M3262:N3262"/>
    <mergeCell ref="M3259:N3259"/>
    <mergeCell ref="M3256:N3256"/>
    <mergeCell ref="M3257:N3257"/>
    <mergeCell ref="M3235:N3235"/>
    <mergeCell ref="M3232:N3232"/>
    <mergeCell ref="M3227:N3227"/>
    <mergeCell ref="M3228:N3228"/>
    <mergeCell ref="M3197:N3197"/>
    <mergeCell ref="M3200:N3200"/>
    <mergeCell ref="M3195:N3195"/>
    <mergeCell ref="M3202:N3202"/>
    <mergeCell ref="M3187:N3187"/>
    <mergeCell ref="M3186:N3186"/>
    <mergeCell ref="M3311:N3311"/>
    <mergeCell ref="M3312:N3312"/>
    <mergeCell ref="M3317:N3317"/>
    <mergeCell ref="M3316:N3316"/>
    <mergeCell ref="M3130:N3130"/>
    <mergeCell ref="M3133:N3133"/>
    <mergeCell ref="M3132:N3132"/>
    <mergeCell ref="M3129:N3129"/>
    <mergeCell ref="M3127:N3127"/>
    <mergeCell ref="M3126:N3126"/>
    <mergeCell ref="M3125:N3125"/>
    <mergeCell ref="M3124:N3124"/>
    <mergeCell ref="M3118:N3118"/>
    <mergeCell ref="M3121:N3121"/>
    <mergeCell ref="M3110:N3110"/>
    <mergeCell ref="M3111:N3111"/>
    <mergeCell ref="M3137:N3137"/>
    <mergeCell ref="M3136:N3136"/>
    <mergeCell ref="M3140:N3140"/>
    <mergeCell ref="M3141:N3141"/>
    <mergeCell ref="M3112:N3112"/>
    <mergeCell ref="M3143:N3143"/>
    <mergeCell ref="M3142:N3142"/>
    <mergeCell ref="M3113:N3113"/>
    <mergeCell ref="M3105:N3105"/>
    <mergeCell ref="M3106:N3106"/>
    <mergeCell ref="M3107:N3107"/>
    <mergeCell ref="M3108:N3108"/>
    <mergeCell ref="M3101:N3101"/>
    <mergeCell ref="M3098:N3098"/>
    <mergeCell ref="M3096:N3096"/>
    <mergeCell ref="M3095:N3095"/>
    <mergeCell ref="M3097:N3097"/>
    <mergeCell ref="M3229:N3229"/>
    <mergeCell ref="M3224:N3224"/>
    <mergeCell ref="M3233:N3233"/>
    <mergeCell ref="M3238:N3238"/>
    <mergeCell ref="M3236:N3236"/>
    <mergeCell ref="M3217:N3217"/>
    <mergeCell ref="M3218:N3218"/>
    <mergeCell ref="M3255:N3255"/>
    <mergeCell ref="M3220:N3220"/>
    <mergeCell ref="M3239:N3239"/>
    <mergeCell ref="M3240:N3240"/>
    <mergeCell ref="M3295:N3295"/>
    <mergeCell ref="M3289:N3289"/>
    <mergeCell ref="M3291:N3291"/>
    <mergeCell ref="M3290:N3290"/>
    <mergeCell ref="M3292:N3292"/>
    <mergeCell ref="M3299:N3299"/>
    <mergeCell ref="M3296:N3296"/>
    <mergeCell ref="M3266:N3266"/>
    <mergeCell ref="M3264:N3264"/>
    <mergeCell ref="M3282:N3282"/>
    <mergeCell ref="M3271:N3271"/>
    <mergeCell ref="M3258:N3258"/>
    <mergeCell ref="M3260:N3260"/>
    <mergeCell ref="M3301:N3301"/>
    <mergeCell ref="M3287:N3287"/>
    <mergeCell ref="M2514:N2514"/>
    <mergeCell ref="M2512:N2512"/>
    <mergeCell ref="M2513:N2513"/>
    <mergeCell ref="M2477:N2477"/>
    <mergeCell ref="M2478:N2478"/>
    <mergeCell ref="M2519:N2519"/>
    <mergeCell ref="M2520:N2520"/>
    <mergeCell ref="M2515:N2515"/>
    <mergeCell ref="M2518:N2518"/>
    <mergeCell ref="M2517:N2517"/>
    <mergeCell ref="M2554:N2554"/>
    <mergeCell ref="M2555:N2555"/>
    <mergeCell ref="M2560:O2560"/>
    <mergeCell ref="M2544:N2544"/>
    <mergeCell ref="M2545:N2545"/>
    <mergeCell ref="M2547:N2547"/>
    <mergeCell ref="M2550:N2550"/>
    <mergeCell ref="M2549:N2549"/>
    <mergeCell ref="M2553:N2553"/>
    <mergeCell ref="M2558:N2558"/>
    <mergeCell ref="M2557:N2557"/>
    <mergeCell ref="M2551:N2551"/>
    <mergeCell ref="M2546:N2546"/>
    <mergeCell ref="M2537:N2537"/>
    <mergeCell ref="M2540:N2540"/>
    <mergeCell ref="M2482:N2482"/>
    <mergeCell ref="M2476:N2476"/>
    <mergeCell ref="M2522:O2522"/>
    <mergeCell ref="M2524:N2524"/>
    <mergeCell ref="M2527:O2527"/>
    <mergeCell ref="M2548:O2548"/>
    <mergeCell ref="M2533:O2533"/>
    <mergeCell ref="M2253:O2253"/>
    <mergeCell ref="M2254:N2254"/>
    <mergeCell ref="M2246:N2246"/>
    <mergeCell ref="M2247:N2247"/>
    <mergeCell ref="M2262:N2262"/>
    <mergeCell ref="M2260:N2260"/>
    <mergeCell ref="M2261:N2261"/>
    <mergeCell ref="M2259:N2259"/>
    <mergeCell ref="M2252:N2252"/>
    <mergeCell ref="M2251:N2251"/>
    <mergeCell ref="M2249:N2249"/>
    <mergeCell ref="M2239:N2239"/>
    <mergeCell ref="M2237:N2237"/>
    <mergeCell ref="M2282:N2282"/>
    <mergeCell ref="M2281:N2281"/>
    <mergeCell ref="M2214:N2214"/>
    <mergeCell ref="M2213:N2213"/>
    <mergeCell ref="M2535:N2535"/>
    <mergeCell ref="M2534:O2534"/>
    <mergeCell ref="M2562:N2562"/>
    <mergeCell ref="M2563:N2563"/>
    <mergeCell ref="M2564:N2564"/>
    <mergeCell ref="M2559:N2559"/>
    <mergeCell ref="M2561:N2561"/>
    <mergeCell ref="M2539:N2539"/>
    <mergeCell ref="M2538:N2538"/>
    <mergeCell ref="M2542:N2542"/>
    <mergeCell ref="M2541:N2541"/>
    <mergeCell ref="M2531:N2531"/>
    <mergeCell ref="M1872:N1872"/>
    <mergeCell ref="M1865:N1865"/>
    <mergeCell ref="M1863:N1863"/>
    <mergeCell ref="M1864:N1864"/>
    <mergeCell ref="M2263:N2263"/>
    <mergeCell ref="M2266:N2266"/>
    <mergeCell ref="M1766:N1766"/>
    <mergeCell ref="M1737:N1737"/>
    <mergeCell ref="M1744:N1744"/>
    <mergeCell ref="M1742:N1742"/>
    <mergeCell ref="M1798:N1798"/>
    <mergeCell ref="M1854:N1854"/>
    <mergeCell ref="M2274:N2274"/>
    <mergeCell ref="M2273:N2273"/>
    <mergeCell ref="M2264:N2264"/>
    <mergeCell ref="M2283:N2283"/>
    <mergeCell ref="M2271:N2271"/>
    <mergeCell ref="M2272:N2272"/>
    <mergeCell ref="M2275:N2275"/>
    <mergeCell ref="M2277:N2277"/>
    <mergeCell ref="M2265:N2265"/>
    <mergeCell ref="M2268:N2268"/>
    <mergeCell ref="M2415:N2415"/>
    <mergeCell ref="M2410:N2410"/>
    <mergeCell ref="M2412:N2412"/>
    <mergeCell ref="M2453:N2453"/>
    <mergeCell ref="M2454:N2454"/>
    <mergeCell ref="M2473:N2473"/>
    <mergeCell ref="M2475:N2475"/>
    <mergeCell ref="M2529:N2529"/>
    <mergeCell ref="M2530:N2530"/>
    <mergeCell ref="M2525:N2525"/>
    <mergeCell ref="M2526:N2526"/>
    <mergeCell ref="M1813:N1813"/>
    <mergeCell ref="M1810:N1810"/>
    <mergeCell ref="M3021:N3021"/>
    <mergeCell ref="M3022:N3022"/>
    <mergeCell ref="M3027:N3027"/>
    <mergeCell ref="M3028:N3028"/>
    <mergeCell ref="M3026:N3026"/>
    <mergeCell ref="M2945:O2945"/>
    <mergeCell ref="M2948:O2948"/>
    <mergeCell ref="M2946:N2946"/>
    <mergeCell ref="M2958:N2958"/>
    <mergeCell ref="M2959:O2959"/>
    <mergeCell ref="M2981:N2981"/>
    <mergeCell ref="M2984:N2984"/>
    <mergeCell ref="M2988:N2988"/>
    <mergeCell ref="M2982:N2982"/>
    <mergeCell ref="M3015:N3015"/>
    <mergeCell ref="M3014:N3014"/>
    <mergeCell ref="M3019:N3019"/>
    <mergeCell ref="M3010:N3010"/>
    <mergeCell ref="M3011:N3011"/>
    <mergeCell ref="M3012:N3012"/>
    <mergeCell ref="M3013:N3013"/>
    <mergeCell ref="M3018:N3018"/>
    <mergeCell ref="M3009:N3009"/>
    <mergeCell ref="M3031:N3031"/>
    <mergeCell ref="M3032:N3032"/>
    <mergeCell ref="M3042:N3042"/>
    <mergeCell ref="M3043:N3043"/>
    <mergeCell ref="M3037:N3037"/>
    <mergeCell ref="M3035:N3035"/>
    <mergeCell ref="M3034:N3034"/>
    <mergeCell ref="M3030:N3030"/>
    <mergeCell ref="M3029:N3029"/>
    <mergeCell ref="M3001:N3001"/>
    <mergeCell ref="M2989:N2989"/>
    <mergeCell ref="M2990:N2990"/>
    <mergeCell ref="M2997:N2997"/>
    <mergeCell ref="M2995:N2995"/>
    <mergeCell ref="M2996:N2996"/>
    <mergeCell ref="M3000:N3000"/>
    <mergeCell ref="M2937:N2937"/>
    <mergeCell ref="M2936:N2936"/>
    <mergeCell ref="M3004:N3004"/>
    <mergeCell ref="M2924:O2924"/>
    <mergeCell ref="M2954:N2954"/>
    <mergeCell ref="M2998:N2998"/>
    <mergeCell ref="M3003:N3003"/>
    <mergeCell ref="M2928:N2928"/>
    <mergeCell ref="M3002:N3002"/>
    <mergeCell ref="M2943:N2943"/>
    <mergeCell ref="M2940:N2940"/>
    <mergeCell ref="M2938:N2938"/>
    <mergeCell ref="M2939:N2939"/>
    <mergeCell ref="M2931:N2931"/>
    <mergeCell ref="M2934:N2934"/>
    <mergeCell ref="M2927:N2927"/>
    <mergeCell ref="M2926:N2926"/>
    <mergeCell ref="M2953:N2953"/>
    <mergeCell ref="M2951:N2951"/>
    <mergeCell ref="M2952:N2952"/>
    <mergeCell ref="M2949:O2949"/>
    <mergeCell ref="M2941:N2941"/>
    <mergeCell ref="M3008:N3008"/>
    <mergeCell ref="M3007:N3007"/>
    <mergeCell ref="M3006:N3006"/>
    <mergeCell ref="M2983:O2983"/>
    <mergeCell ref="M2985:N2985"/>
    <mergeCell ref="M2957:N2957"/>
    <mergeCell ref="M2962:O2962"/>
    <mergeCell ref="M2961:N2961"/>
    <mergeCell ref="M2994:N2994"/>
    <mergeCell ref="M2992:N2992"/>
    <mergeCell ref="M2956:N2956"/>
    <mergeCell ref="M2972:N2972"/>
    <mergeCell ref="M2971:N2971"/>
    <mergeCell ref="M2970:N2970"/>
    <mergeCell ref="M2966:N2966"/>
    <mergeCell ref="M2968:N2968"/>
    <mergeCell ref="M2973:N2973"/>
    <mergeCell ref="M2974:N2974"/>
    <mergeCell ref="M2977:N2977"/>
    <mergeCell ref="M2976:N2976"/>
    <mergeCell ref="M2979:N2979"/>
    <mergeCell ref="M2978:N2978"/>
    <mergeCell ref="M2919:N2919"/>
    <mergeCell ref="M2920:N2920"/>
    <mergeCell ref="M2902:N2902"/>
    <mergeCell ref="M2898:N2898"/>
    <mergeCell ref="M2891:N2891"/>
    <mergeCell ref="M2888:N2888"/>
    <mergeCell ref="M2889:N2889"/>
    <mergeCell ref="M2903:N2903"/>
    <mergeCell ref="M2892:O2892"/>
    <mergeCell ref="M2882:O2882"/>
    <mergeCell ref="M2923:N2923"/>
    <mergeCell ref="M2918:N2918"/>
    <mergeCell ref="M2893:N2893"/>
    <mergeCell ref="M2910:N2910"/>
    <mergeCell ref="M2916:N2916"/>
    <mergeCell ref="M2908:N2908"/>
    <mergeCell ref="M2909:N2909"/>
    <mergeCell ref="M2914:N2914"/>
    <mergeCell ref="M2913:N2913"/>
    <mergeCell ref="M2912:N2912"/>
    <mergeCell ref="M2911:N2911"/>
    <mergeCell ref="M2896:N2896"/>
    <mergeCell ref="M2897:N2897"/>
    <mergeCell ref="M2895:N2895"/>
    <mergeCell ref="M2894:N2894"/>
    <mergeCell ref="M2921:N2921"/>
    <mergeCell ref="M2922:N2922"/>
    <mergeCell ref="M2884:N2884"/>
    <mergeCell ref="M2885:N2885"/>
    <mergeCell ref="M3213:O3213"/>
    <mergeCell ref="M3210:N3210"/>
    <mergeCell ref="M3203:N3203"/>
    <mergeCell ref="M3205:N3205"/>
    <mergeCell ref="M3204:N3204"/>
    <mergeCell ref="M3206:N3206"/>
    <mergeCell ref="M3207:N3207"/>
    <mergeCell ref="M3172:O3172"/>
    <mergeCell ref="M3182:O3182"/>
    <mergeCell ref="M3201:O3201"/>
    <mergeCell ref="M3198:O3198"/>
    <mergeCell ref="M3246:O3246"/>
    <mergeCell ref="M3234:O3234"/>
    <mergeCell ref="M3209:N3209"/>
    <mergeCell ref="M2831:N2831"/>
    <mergeCell ref="M2834:N2834"/>
    <mergeCell ref="M2855:N2855"/>
    <mergeCell ref="M2851:N2851"/>
    <mergeCell ref="M2852:N2852"/>
    <mergeCell ref="M2838:N2838"/>
    <mergeCell ref="M2839:N2839"/>
    <mergeCell ref="M2835:N2835"/>
    <mergeCell ref="M2836:N2836"/>
    <mergeCell ref="M2858:N2858"/>
    <mergeCell ref="M2857:N2857"/>
    <mergeCell ref="M2845:N2845"/>
    <mergeCell ref="M2844:N2844"/>
    <mergeCell ref="M2841:N2841"/>
    <mergeCell ref="M2843:N2843"/>
    <mergeCell ref="M2862:N2862"/>
    <mergeCell ref="M2861:N2861"/>
    <mergeCell ref="M2854:O2854"/>
    <mergeCell ref="M2859:O2859"/>
    <mergeCell ref="M2837:O2837"/>
    <mergeCell ref="M2829:N2829"/>
    <mergeCell ref="M2830:N2830"/>
    <mergeCell ref="M2846:N2846"/>
    <mergeCell ref="M2863:N2863"/>
    <mergeCell ref="M2865:N2865"/>
    <mergeCell ref="M2864:N2864"/>
    <mergeCell ref="M2867:O2867"/>
    <mergeCell ref="M2875:N2875"/>
    <mergeCell ref="M2866:N2866"/>
    <mergeCell ref="M2874:N2874"/>
    <mergeCell ref="M2873:N2873"/>
    <mergeCell ref="M2868:N2868"/>
    <mergeCell ref="M2869:N2869"/>
    <mergeCell ref="M2872:N2872"/>
    <mergeCell ref="M2871:N2871"/>
    <mergeCell ref="M2878:N2878"/>
    <mergeCell ref="M2879:N2879"/>
    <mergeCell ref="M2877:N2877"/>
    <mergeCell ref="M2876:N2876"/>
    <mergeCell ref="M2899:N2899"/>
    <mergeCell ref="M2900:N2900"/>
    <mergeCell ref="M2849:N2849"/>
    <mergeCell ref="M2850:N2850"/>
    <mergeCell ref="M2901:N2901"/>
    <mergeCell ref="M2880:N2880"/>
    <mergeCell ref="M2906:N2906"/>
    <mergeCell ref="M2904:N2904"/>
    <mergeCell ref="M2905:N2905"/>
    <mergeCell ref="M2881:N2881"/>
    <mergeCell ref="M2828:N2828"/>
    <mergeCell ref="M2826:N2826"/>
    <mergeCell ref="M2827:N2827"/>
    <mergeCell ref="M3277:O3277"/>
    <mergeCell ref="M3294:O3294"/>
    <mergeCell ref="M3251:O3251"/>
    <mergeCell ref="M3273:O3273"/>
    <mergeCell ref="M3272:O3272"/>
    <mergeCell ref="M3329:O3329"/>
    <mergeCell ref="M3401:O3401"/>
    <mergeCell ref="M3400:O3400"/>
    <mergeCell ref="M3416:O3416"/>
    <mergeCell ref="M3611:O3611"/>
    <mergeCell ref="M3612:N3612"/>
    <mergeCell ref="M3610:N3610"/>
    <mergeCell ref="M3430:O3430"/>
    <mergeCell ref="M3499:O3499"/>
    <mergeCell ref="M3494:O3494"/>
    <mergeCell ref="M3583:O3583"/>
    <mergeCell ref="M3588:O3588"/>
    <mergeCell ref="M3575:O3575"/>
    <mergeCell ref="M3527:O3527"/>
    <mergeCell ref="M3599:O3599"/>
    <mergeCell ref="M3040:N3040"/>
    <mergeCell ref="M3038:N3038"/>
    <mergeCell ref="M3054:N3054"/>
    <mergeCell ref="M3053:N3053"/>
    <mergeCell ref="M3055:N3055"/>
    <mergeCell ref="M3056:N3056"/>
    <mergeCell ref="M3049:N3049"/>
    <mergeCell ref="M3048:N3048"/>
    <mergeCell ref="M3020:N3020"/>
    <mergeCell ref="M3025:N3025"/>
    <mergeCell ref="M3033:N3033"/>
    <mergeCell ref="M3044:N3044"/>
    <mergeCell ref="M3052:N3052"/>
    <mergeCell ref="M3051:N3051"/>
    <mergeCell ref="M3089:O3089"/>
    <mergeCell ref="M3099:O3099"/>
    <mergeCell ref="M3091:O3091"/>
    <mergeCell ref="M3093:N3093"/>
    <mergeCell ref="M3092:N3092"/>
    <mergeCell ref="M3090:N3090"/>
    <mergeCell ref="M3078:N3078"/>
    <mergeCell ref="M3084:N3084"/>
    <mergeCell ref="M3083:N3083"/>
    <mergeCell ref="M3080:N3080"/>
    <mergeCell ref="M3082:N3082"/>
    <mergeCell ref="M3087:N3087"/>
    <mergeCell ref="M3088:N3088"/>
    <mergeCell ref="M3086:N3086"/>
    <mergeCell ref="M3085:N3085"/>
    <mergeCell ref="M3059:N3059"/>
    <mergeCell ref="M3064:N3064"/>
    <mergeCell ref="M3063:N3063"/>
    <mergeCell ref="M3061:N3061"/>
    <mergeCell ref="M3070:O3070"/>
    <mergeCell ref="M3114:N3114"/>
    <mergeCell ref="M3058:N3058"/>
    <mergeCell ref="M3062:N3062"/>
    <mergeCell ref="M3139:O3139"/>
    <mergeCell ref="M3128:O3128"/>
    <mergeCell ref="M3115:O3115"/>
    <mergeCell ref="M3116:O3116"/>
    <mergeCell ref="M3069:N3069"/>
    <mergeCell ref="M3072:N3072"/>
    <mergeCell ref="M3071:N3071"/>
    <mergeCell ref="M3067:N3067"/>
    <mergeCell ref="M3068:N3068"/>
    <mergeCell ref="M3076:N3076"/>
    <mergeCell ref="M3073:N3073"/>
    <mergeCell ref="M3065:N3065"/>
    <mergeCell ref="M3066:N3066"/>
    <mergeCell ref="M3081:O3081"/>
    <mergeCell ref="M3077:N3077"/>
    <mergeCell ref="M98:N98"/>
    <mergeCell ref="M116:N116"/>
    <mergeCell ref="M108:N108"/>
    <mergeCell ref="M105:N105"/>
    <mergeCell ref="M177:N177"/>
    <mergeCell ref="M217:N217"/>
    <mergeCell ref="M33:N33"/>
    <mergeCell ref="M48:N48"/>
    <mergeCell ref="M94:N94"/>
    <mergeCell ref="M170:N170"/>
    <mergeCell ref="M223:N223"/>
    <mergeCell ref="M153:N153"/>
    <mergeCell ref="M150:N150"/>
    <mergeCell ref="M152:N152"/>
    <mergeCell ref="M159:N159"/>
    <mergeCell ref="M158:N158"/>
    <mergeCell ref="M179:N179"/>
    <mergeCell ref="M178:N178"/>
    <mergeCell ref="M175:N175"/>
    <mergeCell ref="M166:N166"/>
    <mergeCell ref="M154:N154"/>
    <mergeCell ref="M148:N148"/>
    <mergeCell ref="M136:O136"/>
    <mergeCell ref="M134:O134"/>
    <mergeCell ref="M127:O127"/>
    <mergeCell ref="M59:O59"/>
    <mergeCell ref="M60:O60"/>
    <mergeCell ref="M122:N122"/>
    <mergeCell ref="M121:N121"/>
    <mergeCell ref="M92:N92"/>
    <mergeCell ref="M107:O107"/>
    <mergeCell ref="M109:O109"/>
    <mergeCell ref="M114:O114"/>
    <mergeCell ref="M196:N196"/>
    <mergeCell ref="M197:N197"/>
    <mergeCell ref="M49:N49"/>
    <mergeCell ref="M51:N51"/>
    <mergeCell ref="M651:N651"/>
    <mergeCell ref="M650:N650"/>
    <mergeCell ref="M708:N708"/>
    <mergeCell ref="M707:N707"/>
    <mergeCell ref="M686:N686"/>
    <mergeCell ref="M681:N681"/>
    <mergeCell ref="M690:N690"/>
    <mergeCell ref="M692:N692"/>
    <mergeCell ref="M647:N647"/>
    <mergeCell ref="M576:N576"/>
    <mergeCell ref="M586:N586"/>
    <mergeCell ref="M587:N587"/>
    <mergeCell ref="M580:O580"/>
    <mergeCell ref="M551:N551"/>
    <mergeCell ref="M555:N555"/>
    <mergeCell ref="M556:N556"/>
    <mergeCell ref="M558:N558"/>
    <mergeCell ref="M560:O560"/>
    <mergeCell ref="M552:N552"/>
    <mergeCell ref="M553:N553"/>
    <mergeCell ref="M557:N557"/>
    <mergeCell ref="M530:N530"/>
    <mergeCell ref="M529:N529"/>
    <mergeCell ref="M528:N528"/>
    <mergeCell ref="M531:N531"/>
    <mergeCell ref="M526:N526"/>
    <mergeCell ref="M527:N527"/>
    <mergeCell ref="M535:N535"/>
    <mergeCell ref="M534:N534"/>
    <mergeCell ref="M533:N533"/>
    <mergeCell ref="M549:N549"/>
    <mergeCell ref="M547:N547"/>
    <mergeCell ref="M537:N537"/>
    <mergeCell ref="M544:N544"/>
    <mergeCell ref="M543:N543"/>
    <mergeCell ref="M540:N540"/>
    <mergeCell ref="M541:O541"/>
    <mergeCell ref="M1024:N1024"/>
    <mergeCell ref="M990:N990"/>
    <mergeCell ref="M1003:N1003"/>
    <mergeCell ref="M1002:N1002"/>
    <mergeCell ref="M998:N998"/>
    <mergeCell ref="M992:N992"/>
    <mergeCell ref="M1009:N1009"/>
    <mergeCell ref="M984:N984"/>
    <mergeCell ref="M986:N986"/>
    <mergeCell ref="M1041:N1041"/>
    <mergeCell ref="M1040:N1040"/>
    <mergeCell ref="M1039:N1039"/>
    <mergeCell ref="M753:N753"/>
    <mergeCell ref="M754:N754"/>
    <mergeCell ref="M751:N751"/>
    <mergeCell ref="M744:N744"/>
    <mergeCell ref="M747:N747"/>
    <mergeCell ref="M749:N749"/>
    <mergeCell ref="M1033:N1033"/>
    <mergeCell ref="M1035:N1035"/>
    <mergeCell ref="M729:N729"/>
    <mergeCell ref="M725:N725"/>
    <mergeCell ref="M726:N726"/>
    <mergeCell ref="M727:N727"/>
    <mergeCell ref="M730:N730"/>
    <mergeCell ref="M720:N720"/>
    <mergeCell ref="M721:O721"/>
    <mergeCell ref="M723:O723"/>
    <mergeCell ref="M717:N717"/>
    <mergeCell ref="M715:N715"/>
    <mergeCell ref="M716:N716"/>
    <mergeCell ref="M776:N776"/>
    <mergeCell ref="M775:N775"/>
    <mergeCell ref="M765:N765"/>
    <mergeCell ref="M763:N763"/>
    <mergeCell ref="M768:O768"/>
    <mergeCell ref="M762:O762"/>
    <mergeCell ref="M766:N766"/>
    <mergeCell ref="M767:N767"/>
    <mergeCell ref="M644:O644"/>
    <mergeCell ref="M627:O627"/>
    <mergeCell ref="M617:O617"/>
    <mergeCell ref="M701:N701"/>
    <mergeCell ref="M703:O703"/>
    <mergeCell ref="M694:O694"/>
    <mergeCell ref="M655:O655"/>
    <mergeCell ref="M663:O663"/>
    <mergeCell ref="M649:O649"/>
    <mergeCell ref="M675:O675"/>
    <mergeCell ref="M989:N989"/>
    <mergeCell ref="M982:N982"/>
    <mergeCell ref="M3382:N3382"/>
    <mergeCell ref="M3396:N3396"/>
    <mergeCell ref="M3385:N3385"/>
    <mergeCell ref="M3384:N3384"/>
    <mergeCell ref="M3395:N3395"/>
    <mergeCell ref="M3392:N3392"/>
    <mergeCell ref="M3393:N3393"/>
    <mergeCell ref="M3370:N3370"/>
    <mergeCell ref="M3427:N3427"/>
    <mergeCell ref="M3423:N3423"/>
    <mergeCell ref="M3422:N3422"/>
    <mergeCell ref="M3371:N3371"/>
    <mergeCell ref="M3372:N3372"/>
    <mergeCell ref="M3378:N3378"/>
    <mergeCell ref="M3405:N3405"/>
    <mergeCell ref="M3406:N3406"/>
    <mergeCell ref="M3398:N3398"/>
    <mergeCell ref="M3407:N3407"/>
    <mergeCell ref="M3404:N3404"/>
    <mergeCell ref="M3402:N3402"/>
    <mergeCell ref="M3377:N3377"/>
    <mergeCell ref="M3376:N3376"/>
    <mergeCell ref="M3375:N3375"/>
    <mergeCell ref="M3374:N3374"/>
    <mergeCell ref="M3389:N3389"/>
    <mergeCell ref="M3390:N3390"/>
    <mergeCell ref="M3388:N3388"/>
    <mergeCell ref="M3387:N3387"/>
    <mergeCell ref="M3424:N3424"/>
    <mergeCell ref="M3425:N3425"/>
    <mergeCell ref="M3419:N3419"/>
    <mergeCell ref="M3421:N3421"/>
    <mergeCell ref="M3408:N3408"/>
    <mergeCell ref="M3409:N3409"/>
    <mergeCell ref="M3410:N3410"/>
    <mergeCell ref="M3412:N3412"/>
    <mergeCell ref="M3411:N3411"/>
    <mergeCell ref="M3413:N3413"/>
    <mergeCell ref="M3426:N3426"/>
    <mergeCell ref="M3433:N3433"/>
    <mergeCell ref="M3435:N3435"/>
    <mergeCell ref="M3428:N3428"/>
    <mergeCell ref="M3429:N3429"/>
    <mergeCell ref="M3431:N3431"/>
    <mergeCell ref="M3432:N3432"/>
    <mergeCell ref="M3439:N3439"/>
    <mergeCell ref="M3440:N3440"/>
    <mergeCell ref="M3438:N3438"/>
    <mergeCell ref="M3511:N3511"/>
    <mergeCell ref="M3503:N3503"/>
    <mergeCell ref="M3497:N3497"/>
    <mergeCell ref="M3493:N3493"/>
    <mergeCell ref="M3518:N3518"/>
    <mergeCell ref="M3516:N3516"/>
    <mergeCell ref="M3489:N3489"/>
    <mergeCell ref="M3487:N3487"/>
    <mergeCell ref="M3472:N3472"/>
    <mergeCell ref="M3473:N3473"/>
    <mergeCell ref="M3512:N3512"/>
    <mergeCell ref="M3520:N3520"/>
    <mergeCell ref="M3513:N3513"/>
    <mergeCell ref="M3415:N3415"/>
    <mergeCell ref="M3414:N3414"/>
    <mergeCell ref="M3369:N3369"/>
    <mergeCell ref="M3368:N3368"/>
    <mergeCell ref="M3542:N3542"/>
    <mergeCell ref="M3541:N3541"/>
    <mergeCell ref="M3504:N3504"/>
    <mergeCell ref="M3506:N3506"/>
    <mergeCell ref="M3381:N3381"/>
    <mergeCell ref="M3380:N3380"/>
    <mergeCell ref="M3437:N3437"/>
    <mergeCell ref="M3436:N3436"/>
    <mergeCell ref="M3443:N3443"/>
    <mergeCell ref="M3444:N3444"/>
    <mergeCell ref="M3508:N3508"/>
    <mergeCell ref="M3509:N3509"/>
    <mergeCell ref="M3597:N3597"/>
    <mergeCell ref="M3595:N3595"/>
    <mergeCell ref="M3596:N3596"/>
    <mergeCell ref="M3590:N3590"/>
    <mergeCell ref="M3589:N3589"/>
    <mergeCell ref="M3600:N3600"/>
    <mergeCell ref="M3598:N3598"/>
    <mergeCell ref="M3608:N3608"/>
    <mergeCell ref="M3607:N3607"/>
    <mergeCell ref="M3592:N3592"/>
    <mergeCell ref="M3593:N3593"/>
    <mergeCell ref="M3602:N3602"/>
    <mergeCell ref="M3604:N3604"/>
    <mergeCell ref="M3603:N3603"/>
    <mergeCell ref="M3591:N3591"/>
    <mergeCell ref="M3601:N3601"/>
    <mergeCell ref="M3609:N3609"/>
    <mergeCell ref="M3606:N3606"/>
    <mergeCell ref="M3594:N3594"/>
    <mergeCell ref="M3566:N3566"/>
    <mergeCell ref="M3565:N3565"/>
    <mergeCell ref="M3584:N3584"/>
    <mergeCell ref="M3582:N3582"/>
    <mergeCell ref="M3568:N3568"/>
    <mergeCell ref="M3569:N3569"/>
    <mergeCell ref="M3574:N3574"/>
    <mergeCell ref="M3572:N3572"/>
    <mergeCell ref="M3581:N3581"/>
    <mergeCell ref="M3579:N3579"/>
    <mergeCell ref="M3578:N3578"/>
    <mergeCell ref="M3577:N3577"/>
    <mergeCell ref="M3587:N3587"/>
    <mergeCell ref="M3586:N3586"/>
    <mergeCell ref="M3585:N3585"/>
    <mergeCell ref="M3567:N3567"/>
    <mergeCell ref="M3562:N3562"/>
    <mergeCell ref="M3564:N3564"/>
    <mergeCell ref="M3576:N3576"/>
    <mergeCell ref="M3557:N3557"/>
    <mergeCell ref="M3554:N3554"/>
    <mergeCell ref="M3558:N3558"/>
    <mergeCell ref="M3559:N3559"/>
    <mergeCell ref="M3560:N3560"/>
    <mergeCell ref="M3546:N3546"/>
    <mergeCell ref="M3545:N3545"/>
    <mergeCell ref="M3544:N3544"/>
    <mergeCell ref="M3548:N3548"/>
    <mergeCell ref="M3461:N3461"/>
    <mergeCell ref="M3463:N3463"/>
    <mergeCell ref="M3462:N3462"/>
    <mergeCell ref="M3455:N3455"/>
    <mergeCell ref="M3456:N3456"/>
    <mergeCell ref="M3452:N3452"/>
    <mergeCell ref="M3451:N3451"/>
    <mergeCell ref="M3468:N3468"/>
    <mergeCell ref="M3466:N3466"/>
    <mergeCell ref="M3450:N3450"/>
    <mergeCell ref="M3441:N3441"/>
    <mergeCell ref="M3449:N3449"/>
    <mergeCell ref="M3448:N3448"/>
    <mergeCell ref="M3446:N3446"/>
    <mergeCell ref="M3471:N3471"/>
    <mergeCell ref="M3459:N3459"/>
    <mergeCell ref="M3500:N3500"/>
    <mergeCell ref="M3491:N3491"/>
    <mergeCell ref="M3498:N3498"/>
    <mergeCell ref="M3492:N3492"/>
    <mergeCell ref="M3482:N3482"/>
    <mergeCell ref="M3484:N3484"/>
    <mergeCell ref="M3485:N3485"/>
    <mergeCell ref="M3486:N3486"/>
    <mergeCell ref="M3475:N3475"/>
    <mergeCell ref="M3476:N3476"/>
    <mergeCell ref="M3502:N3502"/>
    <mergeCell ref="M3501:N3501"/>
    <mergeCell ref="M3480:N3480"/>
    <mergeCell ref="M3478:N3478"/>
    <mergeCell ref="M3479:N3479"/>
    <mergeCell ref="M3477:N3477"/>
    <mergeCell ref="M3534:N3534"/>
    <mergeCell ref="M3533:N3533"/>
    <mergeCell ref="M3530:N3530"/>
    <mergeCell ref="M3531:N3531"/>
    <mergeCell ref="M3526:N3526"/>
    <mergeCell ref="M3525:N3525"/>
    <mergeCell ref="M3538:N3538"/>
    <mergeCell ref="M3539:N3539"/>
    <mergeCell ref="M3551:N3551"/>
    <mergeCell ref="M3550:N3550"/>
    <mergeCell ref="M3536:N3536"/>
    <mergeCell ref="M3521:N3521"/>
    <mergeCell ref="M3523:N3523"/>
    <mergeCell ref="M3522:N3522"/>
    <mergeCell ref="M3528:N3528"/>
    <mergeCell ref="M3346:N3346"/>
    <mergeCell ref="M3350:N3350"/>
    <mergeCell ref="M3347:N3347"/>
    <mergeCell ref="M3349:N3349"/>
    <mergeCell ref="M3348:N3348"/>
    <mergeCell ref="M3345:N3345"/>
    <mergeCell ref="M3343:N3343"/>
    <mergeCell ref="M3364:N3364"/>
    <mergeCell ref="M3365:N3365"/>
    <mergeCell ref="M3357:N3357"/>
    <mergeCell ref="M3339:N3339"/>
    <mergeCell ref="M3366:N3366"/>
    <mergeCell ref="M3367:N3367"/>
    <mergeCell ref="M3351:N3351"/>
    <mergeCell ref="M3330:N3330"/>
    <mergeCell ref="M3328:N3328"/>
    <mergeCell ref="M3337:N3337"/>
    <mergeCell ref="M3338:N3338"/>
    <mergeCell ref="M3335:N3335"/>
    <mergeCell ref="M3336:N3336"/>
    <mergeCell ref="M3332:N3332"/>
    <mergeCell ref="M3331:N3331"/>
    <mergeCell ref="M3334:N3334"/>
    <mergeCell ref="M3363:N3363"/>
    <mergeCell ref="M3362:N3362"/>
    <mergeCell ref="M3341:N3341"/>
    <mergeCell ref="M3342:N3342"/>
    <mergeCell ref="M3361:N3361"/>
    <mergeCell ref="M3359:N3359"/>
    <mergeCell ref="M3353:N3353"/>
    <mergeCell ref="M3352:N3352"/>
    <mergeCell ref="M3355:N3355"/>
    <mergeCell ref="M3354:N3354"/>
    <mergeCell ref="M2472:N2472"/>
    <mergeCell ref="M2433:N2433"/>
    <mergeCell ref="M2434:N2434"/>
    <mergeCell ref="M2442:N2442"/>
    <mergeCell ref="M2446:N2446"/>
    <mergeCell ref="M2451:N2451"/>
    <mergeCell ref="M2485:N2485"/>
    <mergeCell ref="M2287:N2287"/>
    <mergeCell ref="M2288:N2288"/>
    <mergeCell ref="M2379:N2379"/>
    <mergeCell ref="M2483:N2483"/>
    <mergeCell ref="M2338:N2338"/>
    <mergeCell ref="M2484:N2484"/>
    <mergeCell ref="M2416:N2416"/>
    <mergeCell ref="M2380:N2380"/>
    <mergeCell ref="M2386:N2386"/>
    <mergeCell ref="M2401:N2401"/>
    <mergeCell ref="M2396:N2396"/>
    <mergeCell ref="M2384:N2384"/>
    <mergeCell ref="M2413:N2413"/>
    <mergeCell ref="M2334:N2334"/>
    <mergeCell ref="M2337:N2337"/>
    <mergeCell ref="M2335:N2335"/>
    <mergeCell ref="M2336:N2336"/>
    <mergeCell ref="M2462:N2462"/>
    <mergeCell ref="M2457:N2457"/>
    <mergeCell ref="M2459:N2459"/>
    <mergeCell ref="M2458:N2458"/>
    <mergeCell ref="M2455:N2455"/>
    <mergeCell ref="M2456:N2456"/>
    <mergeCell ref="M2464:N2464"/>
    <mergeCell ref="M2465:N2465"/>
    <mergeCell ref="M2330:N2330"/>
    <mergeCell ref="M2332:N2332"/>
    <mergeCell ref="M2352:N2352"/>
    <mergeCell ref="M2350:N2350"/>
    <mergeCell ref="M2222:N2222"/>
    <mergeCell ref="M2227:N2227"/>
    <mergeCell ref="M2225:N2225"/>
    <mergeCell ref="M2226:N2226"/>
    <mergeCell ref="M2230:N2230"/>
    <mergeCell ref="M2229:N2229"/>
    <mergeCell ref="M2218:N2218"/>
    <mergeCell ref="M2219:N2219"/>
    <mergeCell ref="M2228:N2228"/>
    <mergeCell ref="M2231:N2231"/>
    <mergeCell ref="M2240:O2240"/>
    <mergeCell ref="M2241:N2241"/>
    <mergeCell ref="M2221:N2221"/>
    <mergeCell ref="M2217:N2217"/>
    <mergeCell ref="M2242:N2242"/>
    <mergeCell ref="M2236:N2236"/>
    <mergeCell ref="M2220:N2220"/>
    <mergeCell ref="M2504:N2504"/>
    <mergeCell ref="M2505:O2505"/>
    <mergeCell ref="M2507:N2507"/>
    <mergeCell ref="M2508:N2508"/>
    <mergeCell ref="M2500:N2500"/>
    <mergeCell ref="M2509:N2509"/>
    <mergeCell ref="M2510:N2510"/>
    <mergeCell ref="M2501:N2501"/>
    <mergeCell ref="M2502:N2502"/>
    <mergeCell ref="M2503:N2503"/>
    <mergeCell ref="M2499:O2499"/>
    <mergeCell ref="M2497:N2497"/>
    <mergeCell ref="M2498:N2498"/>
    <mergeCell ref="M2496:N2496"/>
    <mergeCell ref="M2489:N2489"/>
    <mergeCell ref="M2492:N2492"/>
    <mergeCell ref="M2490:N2490"/>
    <mergeCell ref="M2487:N2487"/>
    <mergeCell ref="M2486:N2486"/>
    <mergeCell ref="M2495:N2495"/>
    <mergeCell ref="M2488:N2488"/>
    <mergeCell ref="M2406:N2406"/>
    <mergeCell ref="M2405:N2405"/>
    <mergeCell ref="M2407:N2407"/>
    <mergeCell ref="M2393:N2393"/>
    <mergeCell ref="M2394:N2394"/>
    <mergeCell ref="M2389:N2389"/>
    <mergeCell ref="M2392:N2392"/>
    <mergeCell ref="M2390:N2390"/>
    <mergeCell ref="M2391:N2391"/>
    <mergeCell ref="M2362:N2362"/>
    <mergeCell ref="M2366:N2366"/>
    <mergeCell ref="M2360:O2360"/>
    <mergeCell ref="M2342:N2342"/>
    <mergeCell ref="M2343:N2343"/>
    <mergeCell ref="M2345:N2345"/>
    <mergeCell ref="M2347:N2347"/>
    <mergeCell ref="M2348:N2348"/>
    <mergeCell ref="M2354:N2354"/>
    <mergeCell ref="M2357:N2357"/>
    <mergeCell ref="M2355:N2355"/>
    <mergeCell ref="M2344:N2344"/>
    <mergeCell ref="M2339:N2339"/>
    <mergeCell ref="M2341:N2341"/>
    <mergeCell ref="M2403:N2403"/>
    <mergeCell ref="M2404:N2404"/>
    <mergeCell ref="M2208:N2208"/>
    <mergeCell ref="M2209:N2209"/>
    <mergeCell ref="M2206:O2206"/>
    <mergeCell ref="M2203:N2203"/>
    <mergeCell ref="M2202:N2202"/>
    <mergeCell ref="M2201:N2201"/>
    <mergeCell ref="M2216:N2216"/>
    <mergeCell ref="M2207:N2207"/>
    <mergeCell ref="M2205:N2205"/>
    <mergeCell ref="M2295:N2295"/>
    <mergeCell ref="M2302:N2302"/>
    <mergeCell ref="M2293:N2293"/>
    <mergeCell ref="M2289:O2289"/>
    <mergeCell ref="M2285:N2285"/>
    <mergeCell ref="M2279:N2279"/>
    <mergeCell ref="M2328:N2328"/>
    <mergeCell ref="M2320:N2320"/>
    <mergeCell ref="M2325:N2325"/>
    <mergeCell ref="M2323:N2323"/>
    <mergeCell ref="M2321:N2321"/>
    <mergeCell ref="M2322:N2322"/>
    <mergeCell ref="M2315:N2315"/>
    <mergeCell ref="M2317:N2317"/>
    <mergeCell ref="M2319:N2319"/>
    <mergeCell ref="M2318:N2318"/>
    <mergeCell ref="M2311:N2311"/>
    <mergeCell ref="M2313:N2313"/>
    <mergeCell ref="M2312:N2312"/>
    <mergeCell ref="M2307:N2307"/>
    <mergeCell ref="M2304:N2304"/>
    <mergeCell ref="M2305:N2305"/>
    <mergeCell ref="M2310:N2310"/>
    <mergeCell ref="M2308:N2308"/>
    <mergeCell ref="M2329:N2329"/>
    <mergeCell ref="M2333:O2333"/>
    <mergeCell ref="M2025:N2025"/>
    <mergeCell ref="M2034:N2034"/>
    <mergeCell ref="M2049:N2049"/>
    <mergeCell ref="M2043:N2043"/>
    <mergeCell ref="M2044:N2044"/>
    <mergeCell ref="M2020:N2020"/>
    <mergeCell ref="M2021:N2021"/>
    <mergeCell ref="M2004:N2004"/>
    <mergeCell ref="M2008:N2008"/>
    <mergeCell ref="M2010:N2010"/>
    <mergeCell ref="M2005:N2005"/>
    <mergeCell ref="M2006:N2006"/>
    <mergeCell ref="M2024:N2024"/>
    <mergeCell ref="M2016:N2016"/>
    <mergeCell ref="M2081:N2081"/>
    <mergeCell ref="M2074:N2074"/>
    <mergeCell ref="M2079:N2079"/>
    <mergeCell ref="M2080:N2080"/>
    <mergeCell ref="M2082:N2082"/>
    <mergeCell ref="M2083:N2083"/>
    <mergeCell ref="M2011:N2011"/>
    <mergeCell ref="M2014:N2014"/>
    <mergeCell ref="M2013:N2013"/>
    <mergeCell ref="M2030:N2030"/>
    <mergeCell ref="M2031:N2031"/>
    <mergeCell ref="M2037:N2037"/>
    <mergeCell ref="M2035:N2035"/>
    <mergeCell ref="M2027:N2027"/>
    <mergeCell ref="M2028:N2028"/>
    <mergeCell ref="M2022:N2022"/>
    <mergeCell ref="M2023:N2023"/>
    <mergeCell ref="M2062:N2062"/>
    <mergeCell ref="M2063:N2063"/>
    <mergeCell ref="M2038:N2038"/>
    <mergeCell ref="M2048:N2048"/>
    <mergeCell ref="M2042:N2042"/>
    <mergeCell ref="M2045:N2045"/>
    <mergeCell ref="M2039:N2039"/>
    <mergeCell ref="M2046:N2046"/>
    <mergeCell ref="M2056:O2056"/>
    <mergeCell ref="M2118:N2118"/>
    <mergeCell ref="M2117:N2117"/>
    <mergeCell ref="M2129:N2129"/>
    <mergeCell ref="M2130:N2130"/>
    <mergeCell ref="M2133:N2133"/>
    <mergeCell ref="M2132:N2132"/>
    <mergeCell ref="M2126:N2126"/>
    <mergeCell ref="M2136:N2136"/>
    <mergeCell ref="M2135:N2135"/>
    <mergeCell ref="M2114:N2114"/>
    <mergeCell ref="M2128:N2128"/>
    <mergeCell ref="M2123:N2123"/>
    <mergeCell ref="M2177:O2177"/>
    <mergeCell ref="M2176:N2176"/>
    <mergeCell ref="M2163:N2163"/>
    <mergeCell ref="M2155:N2155"/>
    <mergeCell ref="M2153:N2153"/>
    <mergeCell ref="M2151:N2151"/>
    <mergeCell ref="M2159:N2159"/>
    <mergeCell ref="M2120:N2120"/>
    <mergeCell ref="M2121:N2121"/>
    <mergeCell ref="M2186:N2186"/>
    <mergeCell ref="M2185:O2185"/>
    <mergeCell ref="M2184:N2184"/>
    <mergeCell ref="M2183:N2183"/>
    <mergeCell ref="M2181:O2181"/>
    <mergeCell ref="M2180:N2180"/>
    <mergeCell ref="M2124:N2124"/>
    <mergeCell ref="M2125:N2125"/>
    <mergeCell ref="M2141:N2141"/>
    <mergeCell ref="M2139:N2139"/>
    <mergeCell ref="M2140:N2140"/>
    <mergeCell ref="M2199:N2199"/>
    <mergeCell ref="M2200:N2200"/>
    <mergeCell ref="M2188:N2188"/>
    <mergeCell ref="M2194:N2194"/>
    <mergeCell ref="M2193:N2193"/>
    <mergeCell ref="M2190:N2190"/>
    <mergeCell ref="M2191:N2191"/>
    <mergeCell ref="M2195:N2195"/>
    <mergeCell ref="M2197:N2197"/>
    <mergeCell ref="M2162:N2162"/>
    <mergeCell ref="M2142:N2142"/>
    <mergeCell ref="M2105:N2105"/>
    <mergeCell ref="M2104:N2104"/>
    <mergeCell ref="M2103:N2103"/>
    <mergeCell ref="M2102:N2102"/>
    <mergeCell ref="M2106:N2106"/>
    <mergeCell ref="M2187:N2187"/>
    <mergeCell ref="M2115:O2115"/>
    <mergeCell ref="M2178:O2178"/>
    <mergeCell ref="M2109:O2109"/>
    <mergeCell ref="M2182:N2182"/>
    <mergeCell ref="M2175:N2175"/>
    <mergeCell ref="M2169:N2169"/>
    <mergeCell ref="M2091:N2091"/>
    <mergeCell ref="M2090:O2090"/>
    <mergeCell ref="M2088:N2088"/>
    <mergeCell ref="M2089:N2089"/>
    <mergeCell ref="M2095:O2095"/>
    <mergeCell ref="M2099:N2099"/>
    <mergeCell ref="M2094:N2094"/>
    <mergeCell ref="M2097:N2097"/>
    <mergeCell ref="M2093:N2093"/>
    <mergeCell ref="M2100:N2100"/>
    <mergeCell ref="M2101:N2101"/>
    <mergeCell ref="M2152:N2152"/>
    <mergeCell ref="M2161:N2161"/>
    <mergeCell ref="M2156:N2156"/>
    <mergeCell ref="M2160:N2160"/>
    <mergeCell ref="M2170:N2170"/>
    <mergeCell ref="M2171:N2171"/>
    <mergeCell ref="M2173:N2173"/>
    <mergeCell ref="M2172:N2172"/>
    <mergeCell ref="M2166:N2166"/>
    <mergeCell ref="M2165:N2165"/>
    <mergeCell ref="M2157:O2157"/>
    <mergeCell ref="M2149:N2149"/>
    <mergeCell ref="M2148:N2148"/>
    <mergeCell ref="M2144:N2144"/>
    <mergeCell ref="M2147:N2147"/>
    <mergeCell ref="M2146:N2146"/>
    <mergeCell ref="M2167:O2167"/>
    <mergeCell ref="M2168:N2168"/>
    <mergeCell ref="M2471:N2471"/>
    <mergeCell ref="M2470:N2470"/>
    <mergeCell ref="M2437:N2437"/>
    <mergeCell ref="M2441:N2441"/>
    <mergeCell ref="M2440:N2440"/>
    <mergeCell ref="M2439:N2439"/>
    <mergeCell ref="M2443:N2443"/>
    <mergeCell ref="M2449:N2449"/>
    <mergeCell ref="M2448:N2448"/>
    <mergeCell ref="M2469:N2469"/>
    <mergeCell ref="M2466:N2466"/>
    <mergeCell ref="M2385:N2385"/>
    <mergeCell ref="M2388:N2388"/>
    <mergeCell ref="M2387:N2387"/>
    <mergeCell ref="M2400:N2400"/>
    <mergeCell ref="M2399:N2399"/>
    <mergeCell ref="M2402:N2402"/>
    <mergeCell ref="M2398:N2398"/>
    <mergeCell ref="M2376:N2376"/>
    <mergeCell ref="M2374:N2374"/>
    <mergeCell ref="M2420:N2420"/>
    <mergeCell ref="M2423:N2423"/>
    <mergeCell ref="M2427:N2427"/>
    <mergeCell ref="M2426:N2426"/>
    <mergeCell ref="M2414:N2414"/>
    <mergeCell ref="M2418:N2418"/>
    <mergeCell ref="M2417:N2417"/>
    <mergeCell ref="M2430:N2430"/>
    <mergeCell ref="M2428:N2428"/>
    <mergeCell ref="M2432:N2432"/>
    <mergeCell ref="M2300:N2300"/>
    <mergeCell ref="M2296:O2296"/>
    <mergeCell ref="M2297:N2297"/>
    <mergeCell ref="M2299:N2299"/>
    <mergeCell ref="M2306:O2306"/>
    <mergeCell ref="M2371:N2371"/>
    <mergeCell ref="M2372:O2372"/>
    <mergeCell ref="M2419:O2419"/>
    <mergeCell ref="M2424:O2424"/>
    <mergeCell ref="M2367:N2367"/>
    <mergeCell ref="M2368:N2368"/>
    <mergeCell ref="M2373:N2373"/>
    <mergeCell ref="M2408:N2408"/>
    <mergeCell ref="M2365:N2365"/>
    <mergeCell ref="M2361:N2361"/>
    <mergeCell ref="M2370:O2370"/>
    <mergeCell ref="M2324:N2324"/>
    <mergeCell ref="M2326:N2326"/>
    <mergeCell ref="M2351:N2351"/>
    <mergeCell ref="M2353:N2353"/>
    <mergeCell ref="M2358:N2358"/>
    <mergeCell ref="M2359:N2359"/>
    <mergeCell ref="M2301:N2301"/>
    <mergeCell ref="M2255:N2255"/>
    <mergeCell ref="M2244:N2244"/>
    <mergeCell ref="M2245:N2245"/>
    <mergeCell ref="M2346:N2346"/>
    <mergeCell ref="M2065:N2065"/>
    <mergeCell ref="M2064:N2064"/>
    <mergeCell ref="M2059:N2059"/>
    <mergeCell ref="M2060:N2060"/>
    <mergeCell ref="M2066:N2066"/>
    <mergeCell ref="M2067:N2067"/>
    <mergeCell ref="M2070:N2070"/>
    <mergeCell ref="M2068:N2068"/>
    <mergeCell ref="M2071:N2071"/>
    <mergeCell ref="M2693:N2693"/>
    <mergeCell ref="M2696:N2696"/>
    <mergeCell ref="M2697:N2697"/>
    <mergeCell ref="M2700:N2700"/>
    <mergeCell ref="M2695:N2695"/>
    <mergeCell ref="M2694:O2694"/>
    <mergeCell ref="M2707:O2707"/>
    <mergeCell ref="M2711:O2711"/>
    <mergeCell ref="M2714:O2714"/>
    <mergeCell ref="M2705:O2705"/>
    <mergeCell ref="M2713:N2713"/>
    <mergeCell ref="M2703:N2703"/>
    <mergeCell ref="M2701:N2701"/>
    <mergeCell ref="M2709:N2709"/>
    <mergeCell ref="M2710:N2710"/>
    <mergeCell ref="M2704:N2704"/>
    <mergeCell ref="M2718:N2718"/>
    <mergeCell ref="M2712:N2712"/>
    <mergeCell ref="M2674:N2674"/>
    <mergeCell ref="M2706:N2706"/>
    <mergeCell ref="M2649:O2649"/>
    <mergeCell ref="M2657:N2657"/>
    <mergeCell ref="M2635:N2635"/>
    <mergeCell ref="M2628:N2628"/>
    <mergeCell ref="M2633:N2633"/>
    <mergeCell ref="M2631:N2631"/>
    <mergeCell ref="M2629:N2629"/>
    <mergeCell ref="M2648:N2648"/>
    <mergeCell ref="M2647:N2647"/>
    <mergeCell ref="M2679:N2679"/>
    <mergeCell ref="M2685:N2685"/>
    <mergeCell ref="M2686:O2686"/>
    <mergeCell ref="M2623:O2623"/>
    <mergeCell ref="M2684:N2684"/>
    <mergeCell ref="M2683:N2683"/>
    <mergeCell ref="M2676:N2676"/>
    <mergeCell ref="M2632:O2632"/>
    <mergeCell ref="M2634:O2634"/>
    <mergeCell ref="M2639:N2639"/>
    <mergeCell ref="M2636:N2636"/>
    <mergeCell ref="M2638:N2638"/>
    <mergeCell ref="M2637:N2637"/>
    <mergeCell ref="M2681:N2681"/>
    <mergeCell ref="M2682:N2682"/>
    <mergeCell ref="M2665:O2665"/>
    <mergeCell ref="M2669:N2669"/>
    <mergeCell ref="M2668:N2668"/>
    <mergeCell ref="M2666:N2666"/>
    <mergeCell ref="M2667:N2667"/>
    <mergeCell ref="M2671:N2671"/>
    <mergeCell ref="M2675:N2675"/>
    <mergeCell ref="M2661:N2661"/>
    <mergeCell ref="M2658:N2658"/>
    <mergeCell ref="M2659:N2659"/>
    <mergeCell ref="M2660:N2660"/>
    <mergeCell ref="M2662:N2662"/>
    <mergeCell ref="M2663:N2663"/>
    <mergeCell ref="M2624:N2624"/>
    <mergeCell ref="M2622:N2622"/>
    <mergeCell ref="M2617:N2617"/>
    <mergeCell ref="M2616:N2616"/>
    <mergeCell ref="M2646:N2646"/>
    <mergeCell ref="M2645:O2645"/>
    <mergeCell ref="M2625:N2625"/>
    <mergeCell ref="M2614:N2614"/>
    <mergeCell ref="M2615:N2615"/>
    <mergeCell ref="M2613:N2613"/>
    <mergeCell ref="M2619:N2619"/>
    <mergeCell ref="M2618:N2618"/>
    <mergeCell ref="M2690:N2690"/>
    <mergeCell ref="M2691:N2691"/>
    <mergeCell ref="M2688:N2688"/>
    <mergeCell ref="M2687:N2687"/>
    <mergeCell ref="M2673:N2673"/>
    <mergeCell ref="M2670:N2670"/>
    <mergeCell ref="M2577:N2577"/>
    <mergeCell ref="M2583:N2583"/>
    <mergeCell ref="M2584:N2584"/>
    <mergeCell ref="M2578:N2578"/>
    <mergeCell ref="M2579:N2579"/>
    <mergeCell ref="M2585:N2585"/>
    <mergeCell ref="M2569:N2569"/>
    <mergeCell ref="M2566:O2566"/>
    <mergeCell ref="M2568:N2568"/>
    <mergeCell ref="M2567:N2567"/>
    <mergeCell ref="M2565:N2565"/>
    <mergeCell ref="M2572:N2572"/>
    <mergeCell ref="M2573:N2573"/>
    <mergeCell ref="M2698:N2698"/>
    <mergeCell ref="M2699:N2699"/>
    <mergeCell ref="M2611:N2611"/>
    <mergeCell ref="M2612:N2612"/>
    <mergeCell ref="M2738:N2738"/>
    <mergeCell ref="M2739:N2739"/>
    <mergeCell ref="M2720:N2720"/>
    <mergeCell ref="M2721:N2721"/>
    <mergeCell ref="M2733:N2733"/>
    <mergeCell ref="M2735:N2735"/>
    <mergeCell ref="M2729:O2729"/>
    <mergeCell ref="M2732:N2732"/>
    <mergeCell ref="M2730:N2730"/>
    <mergeCell ref="M2727:N2727"/>
    <mergeCell ref="M2728:N2728"/>
    <mergeCell ref="M2742:N2742"/>
    <mergeCell ref="M2737:N2737"/>
    <mergeCell ref="M2749:N2749"/>
    <mergeCell ref="M2747:N2747"/>
    <mergeCell ref="M2746:N2746"/>
    <mergeCell ref="M2724:N2724"/>
    <mergeCell ref="M2744:N2744"/>
    <mergeCell ref="M2723:N2723"/>
    <mergeCell ref="M2722:N2722"/>
    <mergeCell ref="M2743:N2743"/>
    <mergeCell ref="M2725:N2725"/>
    <mergeCell ref="M2736:N2736"/>
    <mergeCell ref="M2726:N2726"/>
    <mergeCell ref="M2782:N2782"/>
    <mergeCell ref="M2777:N2777"/>
    <mergeCell ref="M2786:N2786"/>
    <mergeCell ref="M2785:N2785"/>
    <mergeCell ref="M2753:N2753"/>
    <mergeCell ref="M2755:N2755"/>
    <mergeCell ref="M2754:N2754"/>
    <mergeCell ref="M2783:N2783"/>
    <mergeCell ref="M2784:N2784"/>
    <mergeCell ref="M2770:N2770"/>
    <mergeCell ref="M2771:N2771"/>
    <mergeCell ref="M2761:N2761"/>
    <mergeCell ref="M2760:N2760"/>
    <mergeCell ref="M2762:N2762"/>
    <mergeCell ref="M2759:N2759"/>
    <mergeCell ref="M2756:N2756"/>
    <mergeCell ref="M2758:N2758"/>
    <mergeCell ref="M2757:N2757"/>
    <mergeCell ref="M2774:N2774"/>
    <mergeCell ref="M2775:N2775"/>
    <mergeCell ref="M2766:N2766"/>
    <mergeCell ref="M2768:N2768"/>
    <mergeCell ref="M2767:N2767"/>
    <mergeCell ref="M2765:N2765"/>
    <mergeCell ref="M2764:N2764"/>
    <mergeCell ref="M2773:N2773"/>
    <mergeCell ref="M2772:N2772"/>
    <mergeCell ref="M2763:O2763"/>
    <mergeCell ref="M2769:O2769"/>
    <mergeCell ref="M2795:O2795"/>
    <mergeCell ref="M2812:O2812"/>
    <mergeCell ref="M2813:O2813"/>
    <mergeCell ref="M2788:N2788"/>
    <mergeCell ref="M2787:N2787"/>
    <mergeCell ref="M2752:N2752"/>
    <mergeCell ref="M2781:N2781"/>
    <mergeCell ref="M2778:N2778"/>
    <mergeCell ref="M2779:N2779"/>
    <mergeCell ref="M2780:N2780"/>
    <mergeCell ref="M2822:N2822"/>
    <mergeCell ref="M2823:N2823"/>
    <mergeCell ref="M2821:N2821"/>
    <mergeCell ref="M2816:N2816"/>
    <mergeCell ref="M2818:N2818"/>
    <mergeCell ref="M2819:N2819"/>
    <mergeCell ref="M2790:N2790"/>
    <mergeCell ref="M2798:N2798"/>
    <mergeCell ref="M2797:N2797"/>
    <mergeCell ref="M2793:N2793"/>
    <mergeCell ref="M2794:N2794"/>
    <mergeCell ref="M2792:N2792"/>
    <mergeCell ref="M2791:N2791"/>
    <mergeCell ref="M2789:N2789"/>
    <mergeCell ref="M2800:N2800"/>
    <mergeCell ref="M2802:N2802"/>
    <mergeCell ref="M2809:N2809"/>
    <mergeCell ref="M2814:N2814"/>
    <mergeCell ref="M2811:N2811"/>
    <mergeCell ref="M2810:N2810"/>
    <mergeCell ref="M2807:N2807"/>
    <mergeCell ref="M2815:N2815"/>
    <mergeCell ref="M2805:N2805"/>
    <mergeCell ref="M2804:N2804"/>
    <mergeCell ref="M2751:N2751"/>
    <mergeCell ref="M2750:N2750"/>
    <mergeCell ref="M2654:N2654"/>
    <mergeCell ref="M2656:N2656"/>
    <mergeCell ref="M2655:N2655"/>
    <mergeCell ref="M2641:N2641"/>
    <mergeCell ref="M2642:N2642"/>
    <mergeCell ref="M2640:N2640"/>
    <mergeCell ref="M2652:N2652"/>
    <mergeCell ref="M2653:N2653"/>
    <mergeCell ref="M2650:N2650"/>
    <mergeCell ref="M2651:N2651"/>
    <mergeCell ref="M2607:N2607"/>
    <mergeCell ref="M2606:N2606"/>
    <mergeCell ref="M2597:N2597"/>
    <mergeCell ref="M2594:N2594"/>
    <mergeCell ref="M2596:N2596"/>
    <mergeCell ref="M2602:N2602"/>
    <mergeCell ref="M2598:N2598"/>
    <mergeCell ref="M2600:N2600"/>
    <mergeCell ref="M2593:N2593"/>
    <mergeCell ref="M2592:N2592"/>
    <mergeCell ref="M2608:N2608"/>
    <mergeCell ref="M2609:N2609"/>
    <mergeCell ref="M2605:N2605"/>
    <mergeCell ref="M2604:N2604"/>
    <mergeCell ref="M2589:N2589"/>
    <mergeCell ref="M2591:N2591"/>
    <mergeCell ref="M2590:N2590"/>
    <mergeCell ref="M2576:N2576"/>
    <mergeCell ref="M2574:N2574"/>
    <mergeCell ref="M2588:N2588"/>
    <mergeCell ref="M2581:N2581"/>
    <mergeCell ref="M2580:N2580"/>
    <mergeCell ref="M2587:N2587"/>
    <mergeCell ref="M2599:O2599"/>
    <mergeCell ref="M2601:O2601"/>
    <mergeCell ref="M2571:N2571"/>
    <mergeCell ref="M1347:N1347"/>
    <mergeCell ref="M1341:N1341"/>
    <mergeCell ref="M1342:N1342"/>
    <mergeCell ref="M1314:N1314"/>
    <mergeCell ref="M1316:N1316"/>
    <mergeCell ref="M1320:N1320"/>
    <mergeCell ref="M1335:N1335"/>
    <mergeCell ref="M1324:N1324"/>
    <mergeCell ref="M1327:N1327"/>
    <mergeCell ref="M1356:N1356"/>
    <mergeCell ref="M1263:N1263"/>
    <mergeCell ref="M1259:N1259"/>
    <mergeCell ref="M1223:N1223"/>
    <mergeCell ref="M1225:N1225"/>
    <mergeCell ref="M1229:N1229"/>
    <mergeCell ref="M1233:N1233"/>
    <mergeCell ref="M1247:N1247"/>
    <mergeCell ref="M1248:N1248"/>
    <mergeCell ref="M1226:N1226"/>
    <mergeCell ref="M1264:O1264"/>
    <mergeCell ref="M1258:N1258"/>
    <mergeCell ref="M1251:O1251"/>
    <mergeCell ref="M1250:O1250"/>
    <mergeCell ref="M1182:N1182"/>
    <mergeCell ref="M1267:N1267"/>
    <mergeCell ref="M1270:O1270"/>
    <mergeCell ref="M1269:N1269"/>
    <mergeCell ref="M1271:N1271"/>
    <mergeCell ref="M1275:N1275"/>
    <mergeCell ref="M1230:O1230"/>
    <mergeCell ref="M1252:O1252"/>
    <mergeCell ref="M1291:N1291"/>
    <mergeCell ref="M1295:N1295"/>
    <mergeCell ref="M1297:N1297"/>
    <mergeCell ref="M1301:N1301"/>
    <mergeCell ref="M1299:N1299"/>
    <mergeCell ref="M1300:N1300"/>
    <mergeCell ref="M1294:N1294"/>
    <mergeCell ref="M1282:N1282"/>
    <mergeCell ref="M1280:N1280"/>
    <mergeCell ref="M1279:O1279"/>
    <mergeCell ref="M1283:N1283"/>
    <mergeCell ref="M1288:N1288"/>
    <mergeCell ref="M1290:N1290"/>
    <mergeCell ref="M1289:N1289"/>
    <mergeCell ref="M1285:N1285"/>
    <mergeCell ref="M1346:N1346"/>
    <mergeCell ref="M1344:N1344"/>
    <mergeCell ref="M1345:N1345"/>
    <mergeCell ref="M1355:O1355"/>
    <mergeCell ref="M1353:N1353"/>
    <mergeCell ref="M1333:N1333"/>
    <mergeCell ref="M1334:N1334"/>
    <mergeCell ref="M1326:N1326"/>
    <mergeCell ref="M1325:N1325"/>
    <mergeCell ref="M1238:N1238"/>
    <mergeCell ref="M1236:N1236"/>
    <mergeCell ref="M1237:O1237"/>
    <mergeCell ref="M1224:N1224"/>
    <mergeCell ref="M1577:N1577"/>
    <mergeCell ref="M1580:N1580"/>
    <mergeCell ref="M1578:N1578"/>
    <mergeCell ref="M1592:N1592"/>
    <mergeCell ref="M1593:N1593"/>
    <mergeCell ref="M1566:N1566"/>
    <mergeCell ref="M1564:N1564"/>
    <mergeCell ref="M1572:N1572"/>
    <mergeCell ref="M1571:N1571"/>
    <mergeCell ref="M1544:N1544"/>
    <mergeCell ref="M1545:N1545"/>
    <mergeCell ref="M1542:N1542"/>
    <mergeCell ref="M1540:N1540"/>
    <mergeCell ref="M1573:N1573"/>
    <mergeCell ref="M1574:N1574"/>
    <mergeCell ref="M1532:N1532"/>
    <mergeCell ref="M1533:N1533"/>
    <mergeCell ref="M1601:N1601"/>
    <mergeCell ref="M1600:N1600"/>
    <mergeCell ref="M1603:N1603"/>
    <mergeCell ref="M1602:N1602"/>
    <mergeCell ref="M1604:N1604"/>
    <mergeCell ref="M1575:N1575"/>
    <mergeCell ref="M1671:N1671"/>
    <mergeCell ref="M1690:N1690"/>
    <mergeCell ref="M1672:N1672"/>
    <mergeCell ref="M1685:N1685"/>
    <mergeCell ref="M1676:N1676"/>
    <mergeCell ref="M1680:N1680"/>
    <mergeCell ref="M1670:N1670"/>
    <mergeCell ref="M1643:N1643"/>
    <mergeCell ref="M1645:N1645"/>
    <mergeCell ref="M1663:N1663"/>
    <mergeCell ref="M1665:N1665"/>
    <mergeCell ref="M1659:N1659"/>
    <mergeCell ref="M1660:N1660"/>
    <mergeCell ref="M1414:N1414"/>
    <mergeCell ref="M1423:N1423"/>
    <mergeCell ref="M1422:N1422"/>
    <mergeCell ref="M1434:N1434"/>
    <mergeCell ref="M1432:O1432"/>
    <mergeCell ref="M1431:O1431"/>
    <mergeCell ref="M1436:O1436"/>
    <mergeCell ref="M1412:N1412"/>
    <mergeCell ref="M1415:O1415"/>
    <mergeCell ref="M1410:N1410"/>
    <mergeCell ref="M1411:N1411"/>
    <mergeCell ref="M1393:N1393"/>
    <mergeCell ref="M1399:N1399"/>
    <mergeCell ref="M1386:N1386"/>
    <mergeCell ref="M1387:N1387"/>
    <mergeCell ref="M1389:N1389"/>
    <mergeCell ref="M1390:N1390"/>
    <mergeCell ref="M1419:N1419"/>
    <mergeCell ref="M1421:N1421"/>
    <mergeCell ref="M1392:N1392"/>
    <mergeCell ref="M1383:N1383"/>
    <mergeCell ref="M1377:O1377"/>
    <mergeCell ref="M1378:N1378"/>
    <mergeCell ref="M1388:N1388"/>
    <mergeCell ref="M1391:N1391"/>
    <mergeCell ref="M1339:N1339"/>
    <mergeCell ref="M1340:N1340"/>
    <mergeCell ref="M1321:N1321"/>
    <mergeCell ref="M1322:N1322"/>
    <mergeCell ref="M1332:N1332"/>
    <mergeCell ref="M1331:N1331"/>
    <mergeCell ref="M1328:N1328"/>
    <mergeCell ref="M1330:N1330"/>
    <mergeCell ref="M1338:N1338"/>
    <mergeCell ref="M1728:N1728"/>
    <mergeCell ref="M1729:N1729"/>
    <mergeCell ref="M1717:N1717"/>
    <mergeCell ref="M1722:N1722"/>
    <mergeCell ref="M1719:N1719"/>
    <mergeCell ref="M1720:N1720"/>
    <mergeCell ref="M1721:N1721"/>
    <mergeCell ref="M1724:N1724"/>
    <mergeCell ref="M1723:N1723"/>
    <mergeCell ref="M1726:N1726"/>
    <mergeCell ref="M1738:N1738"/>
    <mergeCell ref="M1734:N1734"/>
    <mergeCell ref="M1735:N1735"/>
    <mergeCell ref="M1740:N1740"/>
    <mergeCell ref="M1741:N1741"/>
    <mergeCell ref="M1706:N1706"/>
    <mergeCell ref="M1705:N1705"/>
    <mergeCell ref="M1709:N1709"/>
    <mergeCell ref="M1710:N1710"/>
    <mergeCell ref="M1751:N1751"/>
    <mergeCell ref="M1747:N1747"/>
    <mergeCell ref="M1703:O1703"/>
    <mergeCell ref="M1704:O1704"/>
    <mergeCell ref="M1718:O1718"/>
    <mergeCell ref="M1714:N1714"/>
    <mergeCell ref="M1715:N1715"/>
    <mergeCell ref="M1727:O1727"/>
    <mergeCell ref="M1731:O1731"/>
    <mergeCell ref="M1506:N1506"/>
    <mergeCell ref="M1586:N1586"/>
    <mergeCell ref="M1585:N1585"/>
    <mergeCell ref="M1584:N1584"/>
    <mergeCell ref="M1537:N1537"/>
    <mergeCell ref="M1499:O1499"/>
    <mergeCell ref="M1496:N1496"/>
    <mergeCell ref="M1553:N1553"/>
    <mergeCell ref="M1562:N1562"/>
    <mergeCell ref="M1695:N1695"/>
    <mergeCell ref="M1669:N1669"/>
    <mergeCell ref="M1683:O1683"/>
    <mergeCell ref="M1677:O1677"/>
    <mergeCell ref="M1668:N1668"/>
    <mergeCell ref="M1934:O1934"/>
    <mergeCell ref="M1951:O1951"/>
    <mergeCell ref="M1942:N1942"/>
    <mergeCell ref="M1939:N1939"/>
    <mergeCell ref="M1940:N1940"/>
    <mergeCell ref="M1941:N1941"/>
    <mergeCell ref="M1938:N1938"/>
    <mergeCell ref="M1889:N1889"/>
    <mergeCell ref="M1878:N1878"/>
    <mergeCell ref="M1883:N1883"/>
    <mergeCell ref="M1881:N1881"/>
    <mergeCell ref="M1861:O1861"/>
    <mergeCell ref="M1860:N1860"/>
    <mergeCell ref="M1855:N1855"/>
    <mergeCell ref="M1856:N1856"/>
    <mergeCell ref="M1857:N1857"/>
    <mergeCell ref="M1858:N1858"/>
    <mergeCell ref="M1875:N1875"/>
    <mergeCell ref="M1874:N1874"/>
    <mergeCell ref="M1960:N1960"/>
    <mergeCell ref="M1961:N1961"/>
    <mergeCell ref="M2050:N2050"/>
    <mergeCell ref="M2051:N2051"/>
    <mergeCell ref="M1897:O1897"/>
    <mergeCell ref="M1930:N1930"/>
    <mergeCell ref="M1896:N1896"/>
    <mergeCell ref="M1873:N1873"/>
    <mergeCell ref="M1876:N1876"/>
    <mergeCell ref="M1902:O1902"/>
    <mergeCell ref="M1912:N1912"/>
    <mergeCell ref="M1867:N1867"/>
    <mergeCell ref="M1868:N1868"/>
    <mergeCell ref="M1850:N1850"/>
    <mergeCell ref="M1849:N1849"/>
    <mergeCell ref="M1846:N1846"/>
    <mergeCell ref="M1847:N1847"/>
    <mergeCell ref="M1822:O1822"/>
    <mergeCell ref="M1815:O1815"/>
    <mergeCell ref="M1835:N1835"/>
    <mergeCell ref="M1833:N1833"/>
    <mergeCell ref="M1816:N1816"/>
    <mergeCell ref="M1825:N1825"/>
    <mergeCell ref="M1826:N1826"/>
    <mergeCell ref="M1888:N1888"/>
    <mergeCell ref="M1884:N1884"/>
    <mergeCell ref="M1885:N1885"/>
    <mergeCell ref="M1879:N1879"/>
    <mergeCell ref="M1880:N1880"/>
    <mergeCell ref="M1915:N1915"/>
    <mergeCell ref="M1919:N1919"/>
    <mergeCell ref="M1926:N1926"/>
    <mergeCell ref="M1924:N1924"/>
    <mergeCell ref="M1491:N1491"/>
    <mergeCell ref="M1494:N1494"/>
    <mergeCell ref="M1483:O1483"/>
    <mergeCell ref="M1461:O1461"/>
    <mergeCell ref="M1467:O1467"/>
    <mergeCell ref="M1400:N1400"/>
    <mergeCell ref="M1403:O1403"/>
    <mergeCell ref="M1363:N1363"/>
    <mergeCell ref="M1365:N1365"/>
    <mergeCell ref="M1489:N1489"/>
    <mergeCell ref="M1500:N1500"/>
    <mergeCell ref="M1497:N1497"/>
    <mergeCell ref="M1110:N1110"/>
    <mergeCell ref="M1113:N1113"/>
    <mergeCell ref="M1112:N1112"/>
    <mergeCell ref="M1102:O1102"/>
    <mergeCell ref="M1073:N1073"/>
    <mergeCell ref="M1074:N1074"/>
    <mergeCell ref="M1066:O1066"/>
    <mergeCell ref="M1099:N1099"/>
    <mergeCell ref="M1101:N1101"/>
    <mergeCell ref="M1092:O1092"/>
    <mergeCell ref="M1590:O1590"/>
    <mergeCell ref="M1591:N1591"/>
    <mergeCell ref="M1587:O1587"/>
    <mergeCell ref="M1589:N1589"/>
    <mergeCell ref="M1560:N1560"/>
    <mergeCell ref="M1565:N1565"/>
    <mergeCell ref="M1507:N1507"/>
    <mergeCell ref="M1504:N1504"/>
    <mergeCell ref="M1505:N1505"/>
    <mergeCell ref="M1556:N1556"/>
    <mergeCell ref="M1557:N1557"/>
    <mergeCell ref="M1554:N1554"/>
    <mergeCell ref="M1559:N1559"/>
    <mergeCell ref="M1192:N1192"/>
    <mergeCell ref="M1193:N1193"/>
    <mergeCell ref="M1446:N1446"/>
    <mergeCell ref="M1445:N1445"/>
    <mergeCell ref="M1430:N1430"/>
    <mergeCell ref="M1429:N1429"/>
    <mergeCell ref="M1516:N1516"/>
    <mergeCell ref="M1517:N1517"/>
    <mergeCell ref="M1521:N1521"/>
    <mergeCell ref="M1519:N1519"/>
    <mergeCell ref="M1523:N1523"/>
    <mergeCell ref="M1528:N1528"/>
    <mergeCell ref="M1527:N1527"/>
    <mergeCell ref="M1551:N1551"/>
    <mergeCell ref="M1549:N1549"/>
    <mergeCell ref="M1476:N1476"/>
    <mergeCell ref="M1488:N1488"/>
    <mergeCell ref="M1493:N1493"/>
    <mergeCell ref="M1509:N1509"/>
    <mergeCell ref="M1579:N1579"/>
    <mergeCell ref="M1435:N1435"/>
    <mergeCell ref="M1426:N1426"/>
    <mergeCell ref="M1427:N1427"/>
    <mergeCell ref="M1529:N1529"/>
    <mergeCell ref="M1512:N1512"/>
    <mergeCell ref="M1470:N1470"/>
    <mergeCell ref="M1530:N1530"/>
    <mergeCell ref="M1543:N1543"/>
    <mergeCell ref="M1510:N1510"/>
    <mergeCell ref="M1511:N1511"/>
    <mergeCell ref="M1474:N1474"/>
    <mergeCell ref="M1482:N1482"/>
    <mergeCell ref="M1480:N1480"/>
    <mergeCell ref="M1478:N1478"/>
    <mergeCell ref="M1487:N1487"/>
    <mergeCell ref="M1485:N1485"/>
    <mergeCell ref="M1583:N1583"/>
    <mergeCell ref="M1582:N1582"/>
    <mergeCell ref="M1581:N1581"/>
    <mergeCell ref="M1561:N1561"/>
    <mergeCell ref="M1563:N1563"/>
    <mergeCell ref="M1568:N1568"/>
    <mergeCell ref="M1570:N1570"/>
    <mergeCell ref="M1172:N1172"/>
    <mergeCell ref="M1173:N1173"/>
    <mergeCell ref="M1114:N1114"/>
    <mergeCell ref="M1119:N1119"/>
    <mergeCell ref="M1118:N1118"/>
    <mergeCell ref="M1117:N1117"/>
    <mergeCell ref="M1115:O1115"/>
    <mergeCell ref="M1122:O1122"/>
    <mergeCell ref="M1174:N1174"/>
    <mergeCell ref="M1178:N1178"/>
    <mergeCell ref="M1180:N1180"/>
    <mergeCell ref="M1179:N1179"/>
    <mergeCell ref="M1177:N1177"/>
    <mergeCell ref="M1203:N1203"/>
    <mergeCell ref="M1200:N1200"/>
    <mergeCell ref="M1201:N1201"/>
    <mergeCell ref="M1185:N1185"/>
    <mergeCell ref="M1187:N1187"/>
    <mergeCell ref="M1194:N1194"/>
    <mergeCell ref="M1239:N1239"/>
    <mergeCell ref="M1234:N1234"/>
    <mergeCell ref="M1231:N1231"/>
    <mergeCell ref="M1273:N1273"/>
    <mergeCell ref="M1274:N1274"/>
    <mergeCell ref="M1241:N1241"/>
    <mergeCell ref="M1242:N1242"/>
    <mergeCell ref="M1244:N1244"/>
    <mergeCell ref="M1254:N1254"/>
    <mergeCell ref="M1240:N1240"/>
    <mergeCell ref="M1209:N1209"/>
    <mergeCell ref="M1210:N1210"/>
    <mergeCell ref="M1211:N1211"/>
    <mergeCell ref="M1212:N1212"/>
    <mergeCell ref="M1217:N1217"/>
    <mergeCell ref="M1218:N1218"/>
    <mergeCell ref="M1221:N1221"/>
    <mergeCell ref="M1222:N1222"/>
    <mergeCell ref="M1219:N1219"/>
    <mergeCell ref="M1204:N1204"/>
    <mergeCell ref="M1206:N1206"/>
    <mergeCell ref="M1208:N1208"/>
    <mergeCell ref="M1216:N1216"/>
    <mergeCell ref="M1214:N1214"/>
    <mergeCell ref="M1215:N1215"/>
    <mergeCell ref="M1213:N1213"/>
    <mergeCell ref="M1195:N1195"/>
    <mergeCell ref="M1196:N1196"/>
    <mergeCell ref="M1184:N1184"/>
    <mergeCell ref="M1186:N1186"/>
    <mergeCell ref="M1175:N1175"/>
    <mergeCell ref="M1176:N1176"/>
    <mergeCell ref="M1220:O1220"/>
    <mergeCell ref="M1198:O1198"/>
    <mergeCell ref="M1199:N1199"/>
    <mergeCell ref="M1191:N1191"/>
    <mergeCell ref="M1189:N1189"/>
    <mergeCell ref="M1775:N1775"/>
    <mergeCell ref="M1778:N1778"/>
    <mergeCell ref="M1770:N1770"/>
    <mergeCell ref="M1752:N1752"/>
    <mergeCell ref="M1745:N1745"/>
    <mergeCell ref="M1746:N1746"/>
    <mergeCell ref="M1757:N1757"/>
    <mergeCell ref="M1756:N1756"/>
    <mergeCell ref="M1701:O1701"/>
    <mergeCell ref="M1759:O1759"/>
    <mergeCell ref="M1753:N1753"/>
    <mergeCell ref="M1758:N1758"/>
    <mergeCell ref="M1754:N1754"/>
    <mergeCell ref="M1650:N1650"/>
    <mergeCell ref="M1651:N1651"/>
    <mergeCell ref="M1638:O1638"/>
    <mergeCell ref="M1640:N1640"/>
    <mergeCell ref="M1639:N1639"/>
    <mergeCell ref="M1646:N1646"/>
    <mergeCell ref="M1648:N1648"/>
    <mergeCell ref="M1644:N1644"/>
    <mergeCell ref="M1649:N1649"/>
    <mergeCell ref="M1629:N1629"/>
    <mergeCell ref="M1630:N1630"/>
    <mergeCell ref="M1633:N1633"/>
    <mergeCell ref="M1626:N1626"/>
    <mergeCell ref="M1674:N1674"/>
    <mergeCell ref="M1673:N1673"/>
    <mergeCell ref="M1615:N1615"/>
    <mergeCell ref="M1614:N1614"/>
    <mergeCell ref="M1607:N1607"/>
    <mergeCell ref="M1608:N1608"/>
    <mergeCell ref="M1609:N1609"/>
    <mergeCell ref="M1612:N1612"/>
    <mergeCell ref="M1653:N1653"/>
    <mergeCell ref="M1654:N1654"/>
    <mergeCell ref="M1779:N1779"/>
    <mergeCell ref="M1781:N1781"/>
    <mergeCell ref="M1627:N1627"/>
    <mergeCell ref="M1628:N1628"/>
    <mergeCell ref="M1699:N1699"/>
    <mergeCell ref="M1698:N1698"/>
    <mergeCell ref="M1694:N1694"/>
    <mergeCell ref="M1693:N1693"/>
    <mergeCell ref="M1787:N1787"/>
    <mergeCell ref="M1784:N1784"/>
    <mergeCell ref="M1946:O1946"/>
    <mergeCell ref="M1947:N1947"/>
    <mergeCell ref="M1955:N1955"/>
    <mergeCell ref="M1957:N1957"/>
    <mergeCell ref="M1967:N1967"/>
    <mergeCell ref="M1964:N1964"/>
    <mergeCell ref="M1965:N1965"/>
    <mergeCell ref="M1954:N1954"/>
    <mergeCell ref="M1963:N1963"/>
    <mergeCell ref="M1949:N1949"/>
    <mergeCell ref="M1948:N1948"/>
    <mergeCell ref="M1911:N1911"/>
    <mergeCell ref="M1913:N1913"/>
    <mergeCell ref="M1904:N1904"/>
    <mergeCell ref="M1899:N1899"/>
    <mergeCell ref="M1827:N1827"/>
    <mergeCell ref="M1828:N1828"/>
    <mergeCell ref="M1812:O1812"/>
    <mergeCell ref="M1821:N1821"/>
    <mergeCell ref="M1818:N1818"/>
    <mergeCell ref="M1844:N1844"/>
    <mergeCell ref="M1845:N1845"/>
    <mergeCell ref="M1832:N1832"/>
    <mergeCell ref="M1831:N1831"/>
    <mergeCell ref="M1830:N1830"/>
    <mergeCell ref="M1869:N1869"/>
    <mergeCell ref="M1853:N1853"/>
    <mergeCell ref="M1950:O1950"/>
    <mergeCell ref="M1834:O1834"/>
    <mergeCell ref="M1980:N1980"/>
    <mergeCell ref="M1987:N1987"/>
    <mergeCell ref="M1986:N1986"/>
    <mergeCell ref="M1944:N1944"/>
    <mergeCell ref="M1943:N1943"/>
    <mergeCell ref="M1762:N1762"/>
    <mergeCell ref="M1763:N1763"/>
    <mergeCell ref="M1764:N1764"/>
    <mergeCell ref="M1767:N1767"/>
    <mergeCell ref="M1769:N1769"/>
    <mergeCell ref="M1771:N1771"/>
    <mergeCell ref="M1773:N1773"/>
    <mergeCell ref="M1772:N1772"/>
    <mergeCell ref="M1776:N1776"/>
    <mergeCell ref="M1774:N1774"/>
    <mergeCell ref="M1736:N1736"/>
    <mergeCell ref="M1732:N1732"/>
    <mergeCell ref="M1733:N1733"/>
    <mergeCell ref="M1755:N1755"/>
    <mergeCell ref="M1777:N1777"/>
    <mergeCell ref="M1785:N1785"/>
    <mergeCell ref="M1786:N1786"/>
    <mergeCell ref="M1696:N1696"/>
    <mergeCell ref="M1697:N1697"/>
    <mergeCell ref="M1687:N1687"/>
    <mergeCell ref="M1688:N1688"/>
    <mergeCell ref="M1692:N1692"/>
    <mergeCell ref="M1691:N1691"/>
    <mergeCell ref="M1661:N1661"/>
    <mergeCell ref="M1662:N1662"/>
    <mergeCell ref="M1641:N1641"/>
    <mergeCell ref="M1656:O1656"/>
    <mergeCell ref="M1658:O1658"/>
    <mergeCell ref="M1657:N1657"/>
    <mergeCell ref="M1642:N1642"/>
    <mergeCell ref="M1712:N1712"/>
    <mergeCell ref="M1700:N1700"/>
    <mergeCell ref="M1666:N1666"/>
    <mergeCell ref="M1760:N1760"/>
    <mergeCell ref="M1761:N1761"/>
    <mergeCell ref="M1795:N1795"/>
    <mergeCell ref="M1796:N1796"/>
    <mergeCell ref="M923:O923"/>
    <mergeCell ref="M938:O938"/>
    <mergeCell ref="M922:N922"/>
    <mergeCell ref="M924:N924"/>
    <mergeCell ref="M931:N931"/>
    <mergeCell ref="M942:N942"/>
    <mergeCell ref="M919:N919"/>
    <mergeCell ref="M1021:N1021"/>
    <mergeCell ref="M1005:N1005"/>
    <mergeCell ref="M1007:N1007"/>
    <mergeCell ref="M1014:N1014"/>
    <mergeCell ref="M1020:N1020"/>
    <mergeCell ref="M1019:N1019"/>
    <mergeCell ref="M1004:N1004"/>
    <mergeCell ref="M854:N854"/>
    <mergeCell ref="M851:N851"/>
    <mergeCell ref="M852:N852"/>
    <mergeCell ref="M853:N853"/>
    <mergeCell ref="M843:O843"/>
    <mergeCell ref="M847:N847"/>
    <mergeCell ref="M912:N912"/>
    <mergeCell ref="M913:N913"/>
    <mergeCell ref="M871:N871"/>
    <mergeCell ref="M872:N872"/>
    <mergeCell ref="M892:N892"/>
    <mergeCell ref="M893:N893"/>
    <mergeCell ref="M906:N906"/>
    <mergeCell ref="M911:N911"/>
    <mergeCell ref="M908:N908"/>
    <mergeCell ref="M905:N905"/>
    <mergeCell ref="M975:N975"/>
    <mergeCell ref="M973:N973"/>
    <mergeCell ref="M918:O918"/>
    <mergeCell ref="M936:N936"/>
    <mergeCell ref="M929:N929"/>
    <mergeCell ref="M928:N928"/>
    <mergeCell ref="M926:N926"/>
    <mergeCell ref="M925:N925"/>
    <mergeCell ref="M932:N932"/>
    <mergeCell ref="M1051:N1051"/>
    <mergeCell ref="M855:N855"/>
    <mergeCell ref="M857:N857"/>
    <mergeCell ref="M880:N880"/>
    <mergeCell ref="M876:N876"/>
    <mergeCell ref="M983:O983"/>
    <mergeCell ref="M889:N889"/>
    <mergeCell ref="M980:N980"/>
    <mergeCell ref="M971:N971"/>
    <mergeCell ref="M972:N972"/>
    <mergeCell ref="M969:N969"/>
    <mergeCell ref="M951:N951"/>
    <mergeCell ref="M963:N963"/>
    <mergeCell ref="M953:N953"/>
    <mergeCell ref="M955:N955"/>
    <mergeCell ref="M954:N954"/>
    <mergeCell ref="M962:N962"/>
    <mergeCell ref="M958:N958"/>
    <mergeCell ref="M949:N949"/>
    <mergeCell ref="M948:N948"/>
    <mergeCell ref="M944:N944"/>
    <mergeCell ref="M945:N945"/>
    <mergeCell ref="M1026:N1026"/>
    <mergeCell ref="M1025:N1025"/>
    <mergeCell ref="M1030:N1030"/>
    <mergeCell ref="M1031:N1031"/>
    <mergeCell ref="M1018:N1018"/>
    <mergeCell ref="M1013:N1013"/>
    <mergeCell ref="M1046:N1046"/>
    <mergeCell ref="M1047:N1047"/>
    <mergeCell ref="M1054:N1054"/>
    <mergeCell ref="M1055:N1055"/>
    <mergeCell ref="M1053:N1053"/>
    <mergeCell ref="M1056:N1056"/>
    <mergeCell ref="M977:N977"/>
    <mergeCell ref="M1042:N1042"/>
    <mergeCell ref="M1045:N1045"/>
    <mergeCell ref="M1091:N1091"/>
    <mergeCell ref="M1090:N1090"/>
    <mergeCell ref="M1086:N1086"/>
    <mergeCell ref="M1087:N1087"/>
    <mergeCell ref="M1085:N1085"/>
    <mergeCell ref="M1084:N1084"/>
    <mergeCell ref="M1079:N1079"/>
    <mergeCell ref="M1078:N1078"/>
    <mergeCell ref="M1082:N1082"/>
    <mergeCell ref="M1080:N1080"/>
    <mergeCell ref="M812:N812"/>
    <mergeCell ref="M808:N808"/>
    <mergeCell ref="M810:N810"/>
    <mergeCell ref="M818:N818"/>
    <mergeCell ref="M1061:N1061"/>
    <mergeCell ref="M1062:N1062"/>
    <mergeCell ref="M1060:N1060"/>
    <mergeCell ref="M1067:N1067"/>
    <mergeCell ref="M1072:N1072"/>
    <mergeCell ref="M1068:N1068"/>
    <mergeCell ref="M1069:N1069"/>
    <mergeCell ref="M1071:N1071"/>
    <mergeCell ref="M1059:N1059"/>
    <mergeCell ref="M1075:N1075"/>
    <mergeCell ref="M888:N888"/>
    <mergeCell ref="M890:N890"/>
    <mergeCell ref="M885:O885"/>
    <mergeCell ref="M900:O900"/>
    <mergeCell ref="M897:N897"/>
    <mergeCell ref="M894:N894"/>
    <mergeCell ref="M887:N887"/>
    <mergeCell ref="M899:N899"/>
    <mergeCell ref="M898:N898"/>
    <mergeCell ref="M870:N870"/>
    <mergeCell ref="M868:N868"/>
    <mergeCell ref="M869:N869"/>
    <mergeCell ref="M957:O957"/>
    <mergeCell ref="M950:N950"/>
    <mergeCell ref="M874:N874"/>
    <mergeCell ref="M867:N867"/>
    <mergeCell ref="M863:N863"/>
    <mergeCell ref="M866:N866"/>
    <mergeCell ref="M873:O873"/>
    <mergeCell ref="M882:O882"/>
    <mergeCell ref="M881:N881"/>
    <mergeCell ref="M921:N921"/>
    <mergeCell ref="M920:N920"/>
    <mergeCell ref="M903:N903"/>
    <mergeCell ref="M904:N904"/>
    <mergeCell ref="M1049:N1049"/>
    <mergeCell ref="M1022:N1022"/>
    <mergeCell ref="M1032:N1032"/>
    <mergeCell ref="M1027:N1027"/>
    <mergeCell ref="M1028:N1028"/>
    <mergeCell ref="M1037:N1037"/>
    <mergeCell ref="M1034:N1034"/>
    <mergeCell ref="M1048:N1048"/>
    <mergeCell ref="M1036:O1036"/>
    <mergeCell ref="M1006:O1006"/>
    <mergeCell ref="M1008:O1008"/>
    <mergeCell ref="M1050:N1050"/>
    <mergeCell ref="M1043:O1043"/>
    <mergeCell ref="M941:N941"/>
    <mergeCell ref="M937:N937"/>
    <mergeCell ref="M940:N940"/>
    <mergeCell ref="M896:N896"/>
    <mergeCell ref="M895:N895"/>
    <mergeCell ref="M915:N915"/>
    <mergeCell ref="M917:N917"/>
    <mergeCell ref="M934:N934"/>
    <mergeCell ref="M933:N933"/>
    <mergeCell ref="M981:N981"/>
    <mergeCell ref="M999:N999"/>
    <mergeCell ref="M993:N993"/>
    <mergeCell ref="M995:N995"/>
    <mergeCell ref="M996:N996"/>
    <mergeCell ref="M994:N994"/>
    <mergeCell ref="M1000:N1000"/>
    <mergeCell ref="M979:N979"/>
    <mergeCell ref="M961:N961"/>
    <mergeCell ref="M960:N960"/>
    <mergeCell ref="M966:N966"/>
    <mergeCell ref="M965:N965"/>
    <mergeCell ref="M976:N976"/>
    <mergeCell ref="M823:N823"/>
    <mergeCell ref="M820:N820"/>
    <mergeCell ref="M826:O826"/>
    <mergeCell ref="M813:O813"/>
    <mergeCell ref="M809:O809"/>
    <mergeCell ref="M816:O816"/>
    <mergeCell ref="M814:N814"/>
    <mergeCell ref="M828:N828"/>
    <mergeCell ref="M827:N827"/>
    <mergeCell ref="M824:N824"/>
    <mergeCell ref="M831:N831"/>
    <mergeCell ref="M832:N832"/>
    <mergeCell ref="M815:N815"/>
    <mergeCell ref="M833:N833"/>
    <mergeCell ref="M834:N834"/>
    <mergeCell ref="M840:N840"/>
    <mergeCell ref="M838:N838"/>
    <mergeCell ref="M837:N837"/>
    <mergeCell ref="M830:N830"/>
    <mergeCell ref="M829:N829"/>
    <mergeCell ref="M862:N862"/>
    <mergeCell ref="M861:N861"/>
    <mergeCell ref="M877:N877"/>
    <mergeCell ref="M878:N878"/>
    <mergeCell ref="M842:N842"/>
    <mergeCell ref="M886:N886"/>
    <mergeCell ref="M850:N850"/>
    <mergeCell ref="M846:N846"/>
    <mergeCell ref="M844:N844"/>
    <mergeCell ref="M860:N860"/>
    <mergeCell ref="M859:N859"/>
    <mergeCell ref="M821:N821"/>
    <mergeCell ref="M822:N822"/>
    <mergeCell ref="M123:N123"/>
    <mergeCell ref="M124:N124"/>
    <mergeCell ref="M144:N144"/>
    <mergeCell ref="M151:O151"/>
    <mergeCell ref="M149:O149"/>
    <mergeCell ref="M141:N141"/>
    <mergeCell ref="M142:N142"/>
    <mergeCell ref="M117:N117"/>
    <mergeCell ref="M119:N119"/>
    <mergeCell ref="M118:N118"/>
    <mergeCell ref="M120:N120"/>
    <mergeCell ref="M140:O140"/>
    <mergeCell ref="M125:N125"/>
    <mergeCell ref="M130:N130"/>
    <mergeCell ref="M129:N129"/>
    <mergeCell ref="M126:N126"/>
    <mergeCell ref="M132:N132"/>
    <mergeCell ref="M131:N131"/>
    <mergeCell ref="M145:N145"/>
    <mergeCell ref="M143:N143"/>
    <mergeCell ref="M147:N147"/>
    <mergeCell ref="M146:N146"/>
    <mergeCell ref="M97:N97"/>
    <mergeCell ref="M96:N96"/>
    <mergeCell ref="M139:N139"/>
    <mergeCell ref="M137:N137"/>
    <mergeCell ref="M176:N176"/>
    <mergeCell ref="M171:N171"/>
    <mergeCell ref="M135:N135"/>
    <mergeCell ref="M133:N133"/>
    <mergeCell ref="M211:N211"/>
    <mergeCell ref="M213:N213"/>
    <mergeCell ref="M218:N218"/>
    <mergeCell ref="M222:N222"/>
    <mergeCell ref="M210:N210"/>
    <mergeCell ref="M207:N207"/>
    <mergeCell ref="M206:N206"/>
    <mergeCell ref="M199:N199"/>
    <mergeCell ref="M216:N216"/>
    <mergeCell ref="M195:O195"/>
    <mergeCell ref="M205:N205"/>
    <mergeCell ref="M209:N209"/>
    <mergeCell ref="M208:N208"/>
    <mergeCell ref="M219:N219"/>
    <mergeCell ref="M221:N221"/>
    <mergeCell ref="M243:N243"/>
    <mergeCell ref="M241:N241"/>
    <mergeCell ref="M189:N189"/>
    <mergeCell ref="M188:N188"/>
    <mergeCell ref="M180:N180"/>
    <mergeCell ref="M192:N192"/>
    <mergeCell ref="M184:N184"/>
    <mergeCell ref="M183:N183"/>
    <mergeCell ref="M181:N181"/>
    <mergeCell ref="M191:N191"/>
    <mergeCell ref="M190:N190"/>
    <mergeCell ref="M193:N193"/>
    <mergeCell ref="M194:N194"/>
    <mergeCell ref="M228:N228"/>
    <mergeCell ref="M229:N229"/>
    <mergeCell ref="M231:N231"/>
    <mergeCell ref="M234:N234"/>
    <mergeCell ref="M235:N235"/>
    <mergeCell ref="M237:N237"/>
    <mergeCell ref="M226:N226"/>
    <mergeCell ref="M238:N238"/>
    <mergeCell ref="M239:N239"/>
    <mergeCell ref="M112:N112"/>
    <mergeCell ref="M101:N101"/>
    <mergeCell ref="M103:N103"/>
    <mergeCell ref="M102:N102"/>
    <mergeCell ref="M104:N104"/>
    <mergeCell ref="M110:N110"/>
    <mergeCell ref="M106:N106"/>
    <mergeCell ref="M111:N111"/>
    <mergeCell ref="M70:N70"/>
    <mergeCell ref="M68:N68"/>
    <mergeCell ref="M86:N86"/>
    <mergeCell ref="M84:N84"/>
    <mergeCell ref="M75:N75"/>
    <mergeCell ref="M76:N76"/>
    <mergeCell ref="M115:N115"/>
    <mergeCell ref="M165:N165"/>
    <mergeCell ref="M155:N155"/>
    <mergeCell ref="M162:N162"/>
    <mergeCell ref="M161:N161"/>
    <mergeCell ref="M160:N160"/>
    <mergeCell ref="M44:N44"/>
    <mergeCell ref="M45:N45"/>
    <mergeCell ref="M37:N37"/>
    <mergeCell ref="M38:N38"/>
    <mergeCell ref="M62:N62"/>
    <mergeCell ref="M61:N61"/>
    <mergeCell ref="M52:N52"/>
    <mergeCell ref="M53:N53"/>
    <mergeCell ref="M65:N65"/>
    <mergeCell ref="M50:N50"/>
    <mergeCell ref="M64:N64"/>
    <mergeCell ref="M63:N63"/>
    <mergeCell ref="M54:N54"/>
    <mergeCell ref="M56:N56"/>
    <mergeCell ref="M55:N55"/>
    <mergeCell ref="M89:N89"/>
    <mergeCell ref="M90:N90"/>
    <mergeCell ref="M40:N40"/>
    <mergeCell ref="M43:N43"/>
    <mergeCell ref="M42:N42"/>
    <mergeCell ref="M39:N39"/>
    <mergeCell ref="M46:N46"/>
    <mergeCell ref="M41:O41"/>
    <mergeCell ref="M58:O58"/>
    <mergeCell ref="M72:O72"/>
    <mergeCell ref="M71:O71"/>
    <mergeCell ref="M35:O35"/>
    <mergeCell ref="M182:O182"/>
    <mergeCell ref="M202:O202"/>
    <mergeCell ref="M288:O288"/>
    <mergeCell ref="M280:O280"/>
    <mergeCell ref="M273:O273"/>
    <mergeCell ref="M263:O263"/>
    <mergeCell ref="M251:O251"/>
    <mergeCell ref="M248:O248"/>
    <mergeCell ref="M172:N172"/>
    <mergeCell ref="M298:N298"/>
    <mergeCell ref="M301:N301"/>
    <mergeCell ref="M293:N293"/>
    <mergeCell ref="M294:N294"/>
    <mergeCell ref="M307:N307"/>
    <mergeCell ref="M306:N306"/>
    <mergeCell ref="M309:N309"/>
    <mergeCell ref="M308:N308"/>
    <mergeCell ref="M302:N302"/>
    <mergeCell ref="M305:N305"/>
    <mergeCell ref="M330:N330"/>
    <mergeCell ref="M329:N329"/>
    <mergeCell ref="M317:N317"/>
    <mergeCell ref="M318:N318"/>
    <mergeCell ref="M173:N173"/>
    <mergeCell ref="M174:O174"/>
    <mergeCell ref="M369:N369"/>
    <mergeCell ref="M365:N365"/>
    <mergeCell ref="M370:N370"/>
    <mergeCell ref="M371:N371"/>
    <mergeCell ref="M372:N372"/>
    <mergeCell ref="M360:N360"/>
    <mergeCell ref="M364:N364"/>
    <mergeCell ref="M363:N363"/>
    <mergeCell ref="M362:N362"/>
    <mergeCell ref="M361:N361"/>
    <mergeCell ref="M354:N354"/>
    <mergeCell ref="M355:N355"/>
    <mergeCell ref="M352:N352"/>
    <mergeCell ref="M343:N343"/>
    <mergeCell ref="M348:N348"/>
    <mergeCell ref="M351:N351"/>
    <mergeCell ref="M345:N345"/>
    <mergeCell ref="M340:N340"/>
    <mergeCell ref="M341:N341"/>
    <mergeCell ref="M375:N375"/>
    <mergeCell ref="M374:N374"/>
    <mergeCell ref="M376:N376"/>
    <mergeCell ref="M338:N338"/>
    <mergeCell ref="M335:N335"/>
    <mergeCell ref="M474:N474"/>
    <mergeCell ref="M472:N472"/>
    <mergeCell ref="M459:N459"/>
    <mergeCell ref="M461:N461"/>
    <mergeCell ref="M476:N476"/>
    <mergeCell ref="M477:N477"/>
    <mergeCell ref="M462:N462"/>
    <mergeCell ref="M465:N465"/>
    <mergeCell ref="M475:N475"/>
    <mergeCell ref="M389:N389"/>
    <mergeCell ref="M386:N386"/>
    <mergeCell ref="M387:O387"/>
    <mergeCell ref="M385:O385"/>
    <mergeCell ref="M378:N378"/>
    <mergeCell ref="M377:N377"/>
    <mergeCell ref="M379:N379"/>
    <mergeCell ref="M380:N380"/>
    <mergeCell ref="M381:N381"/>
    <mergeCell ref="M391:N391"/>
    <mergeCell ref="M382:N382"/>
    <mergeCell ref="M421:N421"/>
    <mergeCell ref="M419:N419"/>
    <mergeCell ref="M414:O414"/>
    <mergeCell ref="M426:O426"/>
    <mergeCell ref="M442:N442"/>
    <mergeCell ref="M445:N445"/>
    <mergeCell ref="M443:N443"/>
    <mergeCell ref="M444:N444"/>
    <mergeCell ref="M449:N449"/>
    <mergeCell ref="M450:N450"/>
    <mergeCell ref="M437:N437"/>
    <mergeCell ref="M438:N438"/>
    <mergeCell ref="M434:O434"/>
    <mergeCell ref="M466:N466"/>
    <mergeCell ref="M469:N469"/>
    <mergeCell ref="M470:O470"/>
    <mergeCell ref="M471:O471"/>
    <mergeCell ref="M20:N20"/>
    <mergeCell ref="M21:N21"/>
    <mergeCell ref="M15:N15"/>
    <mergeCell ref="M16:N16"/>
    <mergeCell ref="M18:N18"/>
    <mergeCell ref="M19:N19"/>
    <mergeCell ref="M73:N73"/>
    <mergeCell ref="M74:N74"/>
    <mergeCell ref="M27:N27"/>
    <mergeCell ref="M31:N31"/>
    <mergeCell ref="M30:O30"/>
    <mergeCell ref="M29:O29"/>
    <mergeCell ref="M80:O80"/>
    <mergeCell ref="M79:N79"/>
    <mergeCell ref="M81:N81"/>
    <mergeCell ref="M3:N3"/>
    <mergeCell ref="M5:N5"/>
    <mergeCell ref="M24:N24"/>
    <mergeCell ref="M25:N25"/>
    <mergeCell ref="M23:N23"/>
    <mergeCell ref="M22:N22"/>
    <mergeCell ref="M11:N11"/>
    <mergeCell ref="M13:N13"/>
    <mergeCell ref="M17:N17"/>
    <mergeCell ref="M8:N8"/>
    <mergeCell ref="M422:N422"/>
    <mergeCell ref="M436:N436"/>
    <mergeCell ref="M432:N432"/>
    <mergeCell ref="M425:N425"/>
    <mergeCell ref="M431:N431"/>
    <mergeCell ref="M427:N427"/>
    <mergeCell ref="M429:N429"/>
    <mergeCell ref="M452:N452"/>
    <mergeCell ref="M453:N453"/>
    <mergeCell ref="M458:N458"/>
    <mergeCell ref="M456:N456"/>
    <mergeCell ref="M457:N457"/>
    <mergeCell ref="M454:N454"/>
    <mergeCell ref="M413:N413"/>
    <mergeCell ref="M451:N451"/>
    <mergeCell ref="M446:N446"/>
    <mergeCell ref="M448:N448"/>
    <mergeCell ref="M447:N447"/>
    <mergeCell ref="M399:N399"/>
    <mergeCell ref="M400:N400"/>
    <mergeCell ref="M415:N415"/>
    <mergeCell ref="M417:N417"/>
    <mergeCell ref="M439:N439"/>
    <mergeCell ref="M441:N441"/>
    <mergeCell ref="M403:N403"/>
    <mergeCell ref="M407:N407"/>
    <mergeCell ref="M404:N404"/>
    <mergeCell ref="M406:N406"/>
    <mergeCell ref="M402:N402"/>
    <mergeCell ref="M393:N393"/>
    <mergeCell ref="M395:N395"/>
    <mergeCell ref="M394:N394"/>
    <mergeCell ref="M396:N396"/>
    <mergeCell ref="M397:N397"/>
    <mergeCell ref="M412:N412"/>
    <mergeCell ref="M410:N410"/>
    <mergeCell ref="M325:N325"/>
    <mergeCell ref="M324:N324"/>
    <mergeCell ref="M315:N315"/>
    <mergeCell ref="M319:N319"/>
    <mergeCell ref="M321:N321"/>
    <mergeCell ref="M320:N320"/>
    <mergeCell ref="M311:N311"/>
    <mergeCell ref="M312:N312"/>
    <mergeCell ref="M331:N331"/>
    <mergeCell ref="M327:N327"/>
    <mergeCell ref="M297:N297"/>
    <mergeCell ref="M295:N295"/>
    <mergeCell ref="M359:N359"/>
    <mergeCell ref="M357:N357"/>
    <mergeCell ref="M356:N356"/>
    <mergeCell ref="M339:N339"/>
    <mergeCell ref="M310:N310"/>
    <mergeCell ref="M332:N332"/>
    <mergeCell ref="M333:N333"/>
    <mergeCell ref="M300:N300"/>
    <mergeCell ref="M314:N314"/>
    <mergeCell ref="M316:O316"/>
    <mergeCell ref="M326:O326"/>
    <mergeCell ref="M334:O334"/>
    <mergeCell ref="M299:O299"/>
    <mergeCell ref="M350:O350"/>
    <mergeCell ref="M656:N656"/>
    <mergeCell ref="M653:N653"/>
    <mergeCell ref="M632:N632"/>
    <mergeCell ref="M634:N634"/>
    <mergeCell ref="M652:N652"/>
    <mergeCell ref="M659:N659"/>
    <mergeCell ref="M658:N658"/>
    <mergeCell ref="M643:N643"/>
    <mergeCell ref="M642:N642"/>
    <mergeCell ref="M630:N630"/>
    <mergeCell ref="M636:N636"/>
    <mergeCell ref="M631:N631"/>
    <mergeCell ref="M567:N567"/>
    <mergeCell ref="M566:N566"/>
    <mergeCell ref="M582:N582"/>
    <mergeCell ref="M583:N583"/>
    <mergeCell ref="M584:N584"/>
    <mergeCell ref="M581:N581"/>
    <mergeCell ref="M603:N603"/>
    <mergeCell ref="M602:N602"/>
    <mergeCell ref="M638:N638"/>
    <mergeCell ref="M619:N619"/>
    <mergeCell ref="M620:N620"/>
    <mergeCell ref="M625:N625"/>
    <mergeCell ref="M612:N612"/>
    <mergeCell ref="M613:N613"/>
    <mergeCell ref="M629:N629"/>
    <mergeCell ref="M569:N569"/>
    <mergeCell ref="M577:N577"/>
    <mergeCell ref="M562:N562"/>
    <mergeCell ref="M565:N565"/>
    <mergeCell ref="M564:N564"/>
    <mergeCell ref="M501:N501"/>
    <mergeCell ref="M504:N504"/>
    <mergeCell ref="M478:N478"/>
    <mergeCell ref="M524:N524"/>
    <mergeCell ref="M525:N525"/>
    <mergeCell ref="M588:N588"/>
    <mergeCell ref="M578:N578"/>
    <mergeCell ref="M275:N275"/>
    <mergeCell ref="M265:N265"/>
    <mergeCell ref="M267:N267"/>
    <mergeCell ref="M272:N272"/>
    <mergeCell ref="M271:N271"/>
    <mergeCell ref="M284:N284"/>
    <mergeCell ref="M282:N282"/>
    <mergeCell ref="M262:N262"/>
    <mergeCell ref="M264:N264"/>
    <mergeCell ref="M290:N290"/>
    <mergeCell ref="M292:N292"/>
    <mergeCell ref="M289:N289"/>
    <mergeCell ref="M286:N286"/>
    <mergeCell ref="M285:N285"/>
    <mergeCell ref="M278:N278"/>
    <mergeCell ref="M287:N287"/>
    <mergeCell ref="M709:N709"/>
    <mergeCell ref="M710:N710"/>
    <mergeCell ref="M645:N645"/>
    <mergeCell ref="M646:N646"/>
    <mergeCell ref="M639:N639"/>
    <mergeCell ref="M641:N641"/>
    <mergeCell ref="M640:N640"/>
    <mergeCell ref="M590:N590"/>
    <mergeCell ref="M607:N607"/>
    <mergeCell ref="M699:N699"/>
    <mergeCell ref="M702:N702"/>
    <mergeCell ref="M514:N514"/>
    <mergeCell ref="M512:N512"/>
    <mergeCell ref="M513:N513"/>
    <mergeCell ref="M511:N511"/>
    <mergeCell ref="M624:N624"/>
    <mergeCell ref="M521:N521"/>
    <mergeCell ref="M589:N589"/>
    <mergeCell ref="M563:N563"/>
    <mergeCell ref="M575:N575"/>
    <mergeCell ref="M571:N571"/>
    <mergeCell ref="M573:N573"/>
    <mergeCell ref="M570:N570"/>
    <mergeCell ref="M597:N597"/>
    <mergeCell ref="M606:N606"/>
    <mergeCell ref="M604:N604"/>
    <mergeCell ref="M605:N605"/>
    <mergeCell ref="M615:N615"/>
    <mergeCell ref="M611:N611"/>
    <mergeCell ref="M609:N609"/>
    <mergeCell ref="M610:N610"/>
    <mergeCell ref="M595:N595"/>
    <mergeCell ref="M596:N596"/>
    <mergeCell ref="M622:N622"/>
    <mergeCell ref="M623:N623"/>
    <mergeCell ref="M618:N618"/>
    <mergeCell ref="M594:N594"/>
    <mergeCell ref="M559:N559"/>
    <mergeCell ref="M561:N561"/>
    <mergeCell ref="M246:N246"/>
    <mergeCell ref="M252:N252"/>
    <mergeCell ref="M250:N250"/>
    <mergeCell ref="M245:N245"/>
    <mergeCell ref="M268:N268"/>
    <mergeCell ref="M270:N270"/>
    <mergeCell ref="M269:N269"/>
    <mergeCell ref="M78:N78"/>
    <mergeCell ref="M77:N77"/>
    <mergeCell ref="M88:N88"/>
    <mergeCell ref="M87:N87"/>
    <mergeCell ref="M281:N281"/>
    <mergeCell ref="M279:N279"/>
    <mergeCell ref="M276:N276"/>
    <mergeCell ref="M277:N277"/>
    <mergeCell ref="M255:N255"/>
    <mergeCell ref="M256:N256"/>
    <mergeCell ref="M253:N253"/>
    <mergeCell ref="M261:N261"/>
    <mergeCell ref="M260:N260"/>
    <mergeCell ref="M257:N257"/>
    <mergeCell ref="M259:N259"/>
    <mergeCell ref="M258:N258"/>
    <mergeCell ref="M254:N254"/>
    <mergeCell ref="M706:N706"/>
    <mergeCell ref="M718:N718"/>
    <mergeCell ref="M711:N711"/>
    <mergeCell ref="M712:N712"/>
    <mergeCell ref="M697:N697"/>
    <mergeCell ref="M698:N698"/>
    <mergeCell ref="M734:N734"/>
    <mergeCell ref="M731:N731"/>
    <mergeCell ref="M733:N733"/>
    <mergeCell ref="M732:N732"/>
    <mergeCell ref="M704:N704"/>
    <mergeCell ref="M502:N502"/>
    <mergeCell ref="M503:N503"/>
    <mergeCell ref="M495:N495"/>
    <mergeCell ref="M496:N496"/>
    <mergeCell ref="M485:N485"/>
    <mergeCell ref="M500:N500"/>
    <mergeCell ref="M489:N489"/>
    <mergeCell ref="M492:N492"/>
    <mergeCell ref="M493:O493"/>
    <mergeCell ref="M498:N498"/>
    <mergeCell ref="M499:N499"/>
    <mergeCell ref="M497:N497"/>
    <mergeCell ref="M508:N508"/>
    <mergeCell ref="M509:N509"/>
    <mergeCell ref="M505:N505"/>
    <mergeCell ref="M510:N510"/>
    <mergeCell ref="M519:N519"/>
    <mergeCell ref="M520:N520"/>
    <mergeCell ref="M479:N479"/>
    <mergeCell ref="M480:N480"/>
    <mergeCell ref="M482:N482"/>
    <mergeCell ref="M483:N483"/>
    <mergeCell ref="M484:N484"/>
    <mergeCell ref="M515:N515"/>
    <mergeCell ref="M518:N518"/>
    <mergeCell ref="M516:N516"/>
    <mergeCell ref="M666:N666"/>
    <mergeCell ref="M665:N665"/>
    <mergeCell ref="M678:N678"/>
    <mergeCell ref="M676:N676"/>
    <mergeCell ref="M677:N677"/>
    <mergeCell ref="M662:N662"/>
    <mergeCell ref="M664:N664"/>
    <mergeCell ref="M688:N688"/>
    <mergeCell ref="M685:N685"/>
    <mergeCell ref="M695:N695"/>
    <mergeCell ref="M667:N667"/>
    <mergeCell ref="M672:N672"/>
    <mergeCell ref="M670:N670"/>
    <mergeCell ref="M669:N669"/>
    <mergeCell ref="M671:N671"/>
    <mergeCell ref="M679:N679"/>
    <mergeCell ref="M683:N683"/>
    <mergeCell ref="M687:N687"/>
    <mergeCell ref="M793:N793"/>
    <mergeCell ref="M791:N791"/>
    <mergeCell ref="M789:N789"/>
    <mergeCell ref="M790:O790"/>
    <mergeCell ref="M792:N792"/>
    <mergeCell ref="M805:N805"/>
    <mergeCell ref="M804:N804"/>
    <mergeCell ref="M785:N785"/>
    <mergeCell ref="M787:N787"/>
    <mergeCell ref="M803:N803"/>
    <mergeCell ref="M807:O807"/>
    <mergeCell ref="M806:N806"/>
    <mergeCell ref="M786:N786"/>
    <mergeCell ref="M795:N795"/>
    <mergeCell ref="M770:N770"/>
    <mergeCell ref="M773:N773"/>
    <mergeCell ref="M769:N769"/>
    <mergeCell ref="M774:N774"/>
    <mergeCell ref="M780:N780"/>
    <mergeCell ref="M782:N782"/>
    <mergeCell ref="M781:N781"/>
    <mergeCell ref="M757:N757"/>
    <mergeCell ref="M758:N758"/>
    <mergeCell ref="M759:N759"/>
    <mergeCell ref="M761:N761"/>
    <mergeCell ref="M760:N760"/>
    <mergeCell ref="M784:N784"/>
    <mergeCell ref="M783:N783"/>
    <mergeCell ref="M800:N800"/>
    <mergeCell ref="M797:N797"/>
    <mergeCell ref="M799:N799"/>
    <mergeCell ref="M802:N802"/>
    <mergeCell ref="M796:N796"/>
    <mergeCell ref="M788:N788"/>
    <mergeCell ref="M794:N794"/>
    <mergeCell ref="M756:N756"/>
    <mergeCell ref="M752:N752"/>
    <mergeCell ref="M735:N735"/>
    <mergeCell ref="M737:N737"/>
    <mergeCell ref="M739:N739"/>
    <mergeCell ref="M736:N736"/>
    <mergeCell ref="M741:N741"/>
    <mergeCell ref="M738:O738"/>
    <mergeCell ref="M755:O755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6" width="7.63"/>
  </cols>
  <sheetData>
    <row r="1">
      <c r="A1" s="1" t="s">
        <v>7366</v>
      </c>
      <c r="B1" s="1" t="s">
        <v>234</v>
      </c>
    </row>
    <row r="2">
      <c r="A2" s="1" t="s">
        <v>953</v>
      </c>
      <c r="B2" s="1" t="s">
        <v>881</v>
      </c>
    </row>
    <row r="3">
      <c r="A3" s="1" t="s">
        <v>1362</v>
      </c>
      <c r="B3" s="1" t="s">
        <v>712</v>
      </c>
    </row>
  </sheetData>
  <drawing r:id="rId1"/>
</worksheet>
</file>